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showInkAnnotation="0" autoCompressPictures="0"/>
  <bookViews>
    <workbookView xWindow="0" yWindow="0" windowWidth="4230" windowHeight="8040" tabRatio="745"/>
  </bookViews>
  <sheets>
    <sheet name="Read_Me" sheetId="25" r:id="rId1"/>
    <sheet name="Sampling Event" sheetId="12" r:id="rId2"/>
    <sheet name="Debris Items" sheetId="27" r:id="rId3"/>
    <sheet name="FT-IR" sheetId="28" r:id="rId4"/>
    <sheet name="Snorkeling Sampling AshmoreReef" sheetId="29" r:id="rId5"/>
    <sheet name="Object Types" sheetId="33" r:id="rId6"/>
    <sheet name="Wet-Dry Weight" sheetId="35" r:id="rId7"/>
  </sheets>
  <definedNames>
    <definedName name="_xlnm._FilterDatabase" localSheetId="2" hidden="1">'Debris Items'!$B$1:$AB$7068</definedName>
    <definedName name="_xlnm._FilterDatabase" localSheetId="5" hidden="1">'Object Types'!$A$4:$H$1551</definedName>
    <definedName name="OLE_LINK1" localSheetId="3">'FT-IR'!$I$2</definedName>
  </definedNames>
  <calcPr calcId="124519"/>
</workbook>
</file>

<file path=xl/calcChain.xml><?xml version="1.0" encoding="utf-8"?>
<calcChain xmlns="http://schemas.openxmlformats.org/spreadsheetml/2006/main">
  <c r="LW17" i="12"/>
  <c r="Z3" l="1"/>
  <c r="AA61" l="1"/>
  <c r="AA62"/>
  <c r="AA63"/>
  <c r="AA64"/>
  <c r="AA65"/>
  <c r="AA66"/>
  <c r="AA67"/>
  <c r="AA81"/>
  <c r="AA82"/>
  <c r="AA83"/>
  <c r="AA84"/>
  <c r="AA85"/>
  <c r="AA86"/>
  <c r="AA87"/>
  <c r="AA88"/>
  <c r="AA89"/>
  <c r="AA90"/>
  <c r="AA91"/>
  <c r="AA92"/>
  <c r="AA93"/>
  <c r="AA94"/>
  <c r="AA95"/>
  <c r="AA96"/>
  <c r="AA97"/>
  <c r="AA98"/>
  <c r="AA101"/>
  <c r="AA102"/>
  <c r="AA105"/>
  <c r="AA60"/>
  <c r="AA3"/>
  <c r="AA4"/>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2"/>
  <c r="Z61"/>
  <c r="Z62"/>
  <c r="Z63"/>
  <c r="Z64"/>
  <c r="Z65"/>
  <c r="Z66"/>
  <c r="Z67"/>
  <c r="Z68"/>
  <c r="Z69"/>
  <c r="Z73"/>
  <c r="Z75"/>
  <c r="Z76"/>
  <c r="Z81"/>
  <c r="Z82"/>
  <c r="Z83"/>
  <c r="Z84"/>
  <c r="Z85"/>
  <c r="Z86"/>
  <c r="Z87"/>
  <c r="Z88"/>
  <c r="Z89"/>
  <c r="Z90"/>
  <c r="Z91"/>
  <c r="Z92"/>
  <c r="Z93"/>
  <c r="Z94"/>
  <c r="Z95"/>
  <c r="Z96"/>
  <c r="Z97"/>
  <c r="Z98"/>
  <c r="Z101"/>
  <c r="Z102"/>
  <c r="Z105"/>
  <c r="Z60"/>
  <c r="Z2"/>
  <c r="Z4"/>
  <c r="Z5"/>
  <c r="Z6"/>
  <c r="Z7"/>
  <c r="Z8"/>
  <c r="Z9"/>
  <c r="Z10"/>
  <c r="Z11"/>
  <c r="Z12"/>
  <c r="Z13"/>
  <c r="Z14"/>
  <c r="Z15"/>
  <c r="Z16"/>
  <c r="Z17"/>
  <c r="Z18"/>
  <c r="Z19"/>
  <c r="Z20"/>
  <c r="Z21"/>
  <c r="Z22"/>
  <c r="Z23"/>
  <c r="Z24"/>
  <c r="Z25"/>
  <c r="Z26"/>
  <c r="Z27"/>
  <c r="Z28"/>
  <c r="Z29"/>
  <c r="Z30"/>
  <c r="Z31"/>
  <c r="Z32"/>
  <c r="Z33"/>
  <c r="Z34"/>
  <c r="Z35"/>
  <c r="Z36"/>
  <c r="Z37"/>
  <c r="Z38"/>
  <c r="Z39"/>
  <c r="Z40"/>
  <c r="Z41"/>
  <c r="Z42"/>
  <c r="Z43"/>
  <c r="Z44"/>
  <c r="Z45"/>
  <c r="Z46"/>
  <c r="Z47"/>
  <c r="Z48"/>
  <c r="Z49"/>
  <c r="Z50"/>
  <c r="Z51"/>
  <c r="Z52"/>
  <c r="Z53"/>
  <c r="Z54"/>
  <c r="Z55"/>
  <c r="Z56"/>
  <c r="Z57"/>
  <c r="Z58"/>
  <c r="Z59"/>
  <c r="AC7099" i="27" l="1"/>
  <c r="AC7103"/>
  <c r="AC7165"/>
  <c r="AC7179"/>
  <c r="AC7200"/>
  <c r="AC7204"/>
  <c r="S105" i="12" l="1"/>
  <c r="L105"/>
  <c r="X105" s="1"/>
  <c r="S104"/>
  <c r="L104"/>
  <c r="X104" s="1"/>
  <c r="S103"/>
  <c r="L103"/>
  <c r="X103" s="1"/>
  <c r="S102"/>
  <c r="L102"/>
  <c r="X102" s="1"/>
  <c r="S101"/>
  <c r="L101"/>
  <c r="X101" s="1"/>
  <c r="S100"/>
  <c r="L100"/>
  <c r="X100" s="1"/>
  <c r="S99"/>
  <c r="L99"/>
  <c r="X99" s="1"/>
  <c r="X98"/>
  <c r="S98"/>
  <c r="S97"/>
  <c r="L97"/>
  <c r="X97" s="1"/>
  <c r="S96"/>
  <c r="L96"/>
  <c r="X96" s="1"/>
  <c r="S95"/>
  <c r="L95"/>
  <c r="X95" s="1"/>
  <c r="S94"/>
  <c r="L94"/>
  <c r="X94" s="1"/>
  <c r="S93"/>
  <c r="L93"/>
  <c r="X93" s="1"/>
  <c r="S92"/>
  <c r="L92"/>
  <c r="X92" s="1"/>
  <c r="S91"/>
  <c r="L91"/>
  <c r="X91" s="1"/>
  <c r="S90"/>
  <c r="L90"/>
  <c r="X90" s="1"/>
  <c r="S89"/>
  <c r="L89"/>
  <c r="X89" s="1"/>
  <c r="S88"/>
  <c r="L88"/>
  <c r="X88" s="1"/>
  <c r="S87"/>
  <c r="L87"/>
  <c r="X87" s="1"/>
  <c r="S86"/>
  <c r="L86"/>
  <c r="X86" s="1"/>
  <c r="S85"/>
  <c r="L85"/>
  <c r="X85" s="1"/>
  <c r="S84"/>
  <c r="L84"/>
  <c r="X84" s="1"/>
  <c r="S83"/>
  <c r="L83"/>
  <c r="X83" s="1"/>
  <c r="S82"/>
  <c r="L82"/>
  <c r="X82" s="1"/>
  <c r="S81"/>
  <c r="L81"/>
  <c r="X81" s="1"/>
  <c r="S80"/>
  <c r="L80"/>
  <c r="X80" s="1"/>
  <c r="S79"/>
  <c r="L79"/>
  <c r="X79" s="1"/>
  <c r="S78"/>
  <c r="L78"/>
  <c r="X78" s="1"/>
  <c r="S77"/>
  <c r="L77"/>
  <c r="X77" s="1"/>
  <c r="S76"/>
  <c r="L76"/>
  <c r="X76" s="1"/>
  <c r="S75"/>
  <c r="L75"/>
  <c r="X75" s="1"/>
  <c r="S74"/>
  <c r="L74"/>
  <c r="X74" s="1"/>
  <c r="S73"/>
  <c r="L73"/>
  <c r="X73" s="1"/>
  <c r="S72"/>
  <c r="L72"/>
  <c r="X72" s="1"/>
  <c r="S71"/>
  <c r="L71"/>
  <c r="X71" s="1"/>
  <c r="S70"/>
  <c r="L70"/>
  <c r="X70" s="1"/>
  <c r="S69"/>
  <c r="L69"/>
  <c r="X69" s="1"/>
  <c r="S68"/>
  <c r="L68"/>
  <c r="X68" s="1"/>
  <c r="S67"/>
  <c r="L67"/>
  <c r="X67" s="1"/>
  <c r="S66"/>
  <c r="L66"/>
  <c r="X66" s="1"/>
  <c r="S65"/>
  <c r="L65"/>
  <c r="X65" s="1"/>
  <c r="S64"/>
  <c r="L64"/>
  <c r="X64" s="1"/>
  <c r="S63"/>
  <c r="L63"/>
  <c r="X63" s="1"/>
  <c r="S62"/>
  <c r="L62"/>
  <c r="X62" s="1"/>
  <c r="S61"/>
  <c r="L61"/>
  <c r="X61" s="1"/>
  <c r="S60"/>
  <c r="L60"/>
  <c r="X60" s="1"/>
  <c r="L2"/>
  <c r="N2"/>
  <c r="P2"/>
  <c r="S2"/>
  <c r="LT2"/>
  <c r="LW2"/>
  <c r="L3"/>
  <c r="N3"/>
  <c r="S3"/>
  <c r="LT3"/>
  <c r="LW3"/>
  <c r="L4"/>
  <c r="N4"/>
  <c r="P4"/>
  <c r="S4"/>
  <c r="LT4"/>
  <c r="LW4"/>
  <c r="L5"/>
  <c r="S5"/>
  <c r="LT5"/>
  <c r="LW5"/>
  <c r="L6"/>
  <c r="S6"/>
  <c r="LT6"/>
  <c r="LW6"/>
  <c r="L7"/>
  <c r="N7"/>
  <c r="P7"/>
  <c r="S7"/>
  <c r="LT7"/>
  <c r="LW7"/>
  <c r="L8"/>
  <c r="N8"/>
  <c r="P8"/>
  <c r="S8"/>
  <c r="LT8"/>
  <c r="LW8"/>
  <c r="L9"/>
  <c r="N9"/>
  <c r="P9"/>
  <c r="S9"/>
  <c r="LT9"/>
  <c r="LW9"/>
  <c r="L10"/>
  <c r="N10"/>
  <c r="P10"/>
  <c r="S10"/>
  <c r="LT10"/>
  <c r="LW10"/>
  <c r="L11"/>
  <c r="N11"/>
  <c r="P11"/>
  <c r="S11"/>
  <c r="LT11"/>
  <c r="L12"/>
  <c r="N12"/>
  <c r="P12"/>
  <c r="S12"/>
  <c r="LT12"/>
  <c r="LW12"/>
  <c r="L13"/>
  <c r="N13"/>
  <c r="P13"/>
  <c r="LT13"/>
  <c r="LW13"/>
  <c r="L14"/>
  <c r="N14"/>
  <c r="P14"/>
  <c r="LT14"/>
  <c r="LW14"/>
  <c r="L15"/>
  <c r="N15"/>
  <c r="P15"/>
  <c r="LT15"/>
  <c r="LW15"/>
  <c r="L16"/>
  <c r="N16"/>
  <c r="P16"/>
  <c r="LT16"/>
  <c r="LW16"/>
  <c r="L17"/>
  <c r="N17"/>
  <c r="P17"/>
  <c r="LT17"/>
  <c r="L18"/>
  <c r="N18"/>
  <c r="P18"/>
  <c r="LT18"/>
  <c r="LW18"/>
  <c r="L19"/>
  <c r="N19"/>
  <c r="P19"/>
  <c r="LT19"/>
  <c r="LW19"/>
  <c r="FQ77" l="1"/>
  <c r="CN74"/>
  <c r="KZ78"/>
  <c r="CO79"/>
  <c r="CX99"/>
  <c r="Z99" s="1"/>
  <c r="CO103"/>
  <c r="AA103" s="1"/>
  <c r="CY69"/>
  <c r="AA69" s="1"/>
  <c r="CY68"/>
  <c r="AA68" s="1"/>
  <c r="CN72"/>
  <c r="LA76"/>
  <c r="DH80"/>
  <c r="CY100"/>
  <c r="AA100" s="1"/>
  <c r="GA104"/>
  <c r="AA104" s="1"/>
  <c r="LA77"/>
  <c r="CX72"/>
  <c r="CY77"/>
  <c r="CN80"/>
  <c r="CX80"/>
  <c r="CY71"/>
  <c r="AA71" s="1"/>
  <c r="FZ79"/>
  <c r="FP80"/>
  <c r="CX71"/>
  <c r="Z71" s="1"/>
  <c r="CY79"/>
  <c r="CY80"/>
  <c r="CN78"/>
  <c r="CY99"/>
  <c r="AA99" s="1"/>
  <c r="FQ78"/>
  <c r="CY70"/>
  <c r="AA70" s="1"/>
  <c r="FZ78"/>
  <c r="KP70"/>
  <c r="Z70" s="1"/>
  <c r="LA78"/>
  <c r="CY72"/>
  <c r="CO80"/>
  <c r="KQ70"/>
  <c r="CO74"/>
  <c r="DI80"/>
  <c r="CX100"/>
  <c r="Z100" s="1"/>
  <c r="CO73"/>
  <c r="AA73" s="1"/>
  <c r="CY74"/>
  <c r="FQ80"/>
  <c r="CX74"/>
  <c r="CO72"/>
  <c r="CY73"/>
  <c r="LA74"/>
  <c r="CX78"/>
  <c r="CN79"/>
  <c r="CY78"/>
  <c r="CX79"/>
  <c r="CO75"/>
  <c r="CO76"/>
  <c r="CN77"/>
  <c r="DH78"/>
  <c r="DI79"/>
  <c r="KZ74"/>
  <c r="CY75"/>
  <c r="CY76"/>
  <c r="CO77"/>
  <c r="DI78"/>
  <c r="FP79"/>
  <c r="LA75"/>
  <c r="CX77"/>
  <c r="FP78"/>
  <c r="FQ79"/>
  <c r="FZ104"/>
  <c r="Z104" s="1"/>
  <c r="CN103"/>
  <c r="Z103" s="1"/>
  <c r="FP77"/>
  <c r="CO78"/>
  <c r="AA78" l="1"/>
  <c r="AA74"/>
  <c r="AA79"/>
  <c r="AA76"/>
  <c r="AA72"/>
  <c r="AA77"/>
  <c r="AA75"/>
  <c r="AA80"/>
  <c r="Z80"/>
  <c r="Z72"/>
  <c r="Z79"/>
  <c r="Z78"/>
  <c r="Z77"/>
  <c r="Z74"/>
  <c r="AC7203" i="27"/>
  <c r="AC7202"/>
  <c r="AC7201"/>
  <c r="AC7199"/>
  <c r="AC7198"/>
  <c r="AC7197"/>
  <c r="AC7196"/>
  <c r="AC7195"/>
  <c r="AC7194"/>
  <c r="AC7193"/>
  <c r="AC7192"/>
  <c r="AC7191"/>
  <c r="AC7190"/>
  <c r="AC7189"/>
  <c r="AC7188"/>
  <c r="AC7187"/>
  <c r="AC7186"/>
  <c r="AC7185"/>
  <c r="AC7184"/>
  <c r="AC7183"/>
  <c r="AC7182"/>
  <c r="AC7181"/>
  <c r="AC7180"/>
  <c r="AC7178"/>
  <c r="AC7177"/>
  <c r="AC7176"/>
  <c r="AC7175"/>
  <c r="AC7174"/>
  <c r="AC7173"/>
  <c r="AC7172"/>
  <c r="AC7171"/>
  <c r="AC7170"/>
  <c r="AC7169"/>
  <c r="AC7168"/>
  <c r="AC7167"/>
  <c r="AC7166"/>
  <c r="AC7164"/>
  <c r="AC7163"/>
  <c r="AC7162"/>
  <c r="AC7161"/>
  <c r="AC7160"/>
  <c r="AC7159"/>
  <c r="AC7158"/>
  <c r="AC7157"/>
  <c r="AC7156"/>
  <c r="AC7155"/>
  <c r="AC7154"/>
  <c r="AC7153"/>
  <c r="AC7152"/>
  <c r="AC7151"/>
  <c r="AC7150"/>
  <c r="AC7149"/>
  <c r="AC7148"/>
  <c r="AC7147"/>
  <c r="AC7146"/>
  <c r="AC7145"/>
  <c r="AC7144"/>
  <c r="AC7143"/>
  <c r="AC7142"/>
  <c r="AC7141"/>
  <c r="AC7140"/>
  <c r="AC7139"/>
  <c r="AC7138"/>
  <c r="AC7137"/>
  <c r="AC7136"/>
  <c r="AC7135"/>
  <c r="AC7134"/>
  <c r="AC7133"/>
  <c r="AC7132"/>
  <c r="AC7131"/>
  <c r="AC7130"/>
  <c r="AC7129"/>
  <c r="AC7128"/>
  <c r="AC7127"/>
  <c r="AC7126"/>
  <c r="AC7125"/>
  <c r="AC7124"/>
  <c r="AC7123"/>
  <c r="AC7122"/>
  <c r="AC7121"/>
  <c r="AC7120"/>
  <c r="AC7119"/>
  <c r="AC7118"/>
  <c r="AC7117"/>
  <c r="AC7116"/>
  <c r="AC7115"/>
  <c r="AC7114"/>
  <c r="AC7113"/>
  <c r="AC7112"/>
  <c r="AC7111"/>
  <c r="AC7110"/>
  <c r="AC7109"/>
  <c r="AC7108"/>
  <c r="AC7107"/>
  <c r="AC7106"/>
  <c r="AC7105"/>
  <c r="AC7104"/>
  <c r="AC7102"/>
  <c r="AC7101"/>
  <c r="AC7100"/>
  <c r="AC7098"/>
  <c r="AC7097"/>
  <c r="AC7096"/>
  <c r="AC7095"/>
  <c r="AC7094"/>
  <c r="AC7093"/>
  <c r="AC7092"/>
  <c r="AC7091"/>
  <c r="AC7090"/>
  <c r="AC7089"/>
  <c r="AC7088"/>
  <c r="AC7087"/>
  <c r="AC7086"/>
  <c r="AC7085"/>
  <c r="AC7084"/>
  <c r="AC7083"/>
  <c r="AC7082"/>
  <c r="AC7081"/>
  <c r="AC7080"/>
  <c r="AC7079"/>
  <c r="AC7078"/>
  <c r="AC7077"/>
  <c r="AC7076"/>
  <c r="AC7075"/>
  <c r="AC7074"/>
  <c r="AC7073"/>
  <c r="AC7072"/>
  <c r="AC7071"/>
  <c r="AC7070"/>
  <c r="AC7069"/>
  <c r="L42" i="29" l="1"/>
  <c r="L41"/>
  <c r="L40"/>
  <c r="L39"/>
  <c r="L38"/>
  <c r="L37"/>
  <c r="L18"/>
  <c r="L11"/>
  <c r="L9"/>
  <c r="L8"/>
  <c r="L45"/>
  <c r="L44"/>
  <c r="L43"/>
  <c r="L82"/>
  <c r="L81"/>
  <c r="L80"/>
  <c r="L79"/>
  <c r="LW24" i="12" l="1"/>
  <c r="LW25"/>
  <c r="LT24"/>
  <c r="LT25"/>
  <c r="LW23"/>
  <c r="CO25" l="1"/>
  <c r="LW59" l="1"/>
  <c r="LT59"/>
  <c r="LW58"/>
  <c r="LT58"/>
  <c r="LW57"/>
  <c r="LT57"/>
  <c r="LW56"/>
  <c r="LT56"/>
  <c r="LW55"/>
  <c r="LT55"/>
  <c r="LW54"/>
  <c r="LT54"/>
  <c r="LW53"/>
  <c r="LT53"/>
  <c r="LW52"/>
  <c r="LT52"/>
  <c r="LW51"/>
  <c r="LT51"/>
  <c r="LW50"/>
  <c r="LT50"/>
  <c r="LW49"/>
  <c r="LT49"/>
  <c r="LW48"/>
  <c r="LT48"/>
  <c r="LW47"/>
  <c r="LT47"/>
  <c r="LW46"/>
  <c r="LT46"/>
  <c r="LW45"/>
  <c r="LT45"/>
  <c r="LW44"/>
  <c r="LT44"/>
  <c r="LW43"/>
  <c r="LT43"/>
  <c r="LW42"/>
  <c r="LT42"/>
  <c r="LW41"/>
  <c r="LT41"/>
  <c r="LW40"/>
  <c r="LT40"/>
  <c r="LW39"/>
  <c r="LT39"/>
  <c r="LW38"/>
  <c r="LT38"/>
  <c r="LW37"/>
  <c r="LT37"/>
  <c r="LW36"/>
  <c r="LT36"/>
  <c r="LW35"/>
  <c r="LT35"/>
  <c r="LW34"/>
  <c r="LT34"/>
  <c r="LW33"/>
  <c r="LT33"/>
  <c r="LW32"/>
  <c r="LT32"/>
  <c r="LW31"/>
  <c r="LT31"/>
  <c r="LW30"/>
  <c r="LT30"/>
  <c r="LW29"/>
  <c r="LT29"/>
  <c r="LW28"/>
  <c r="LT28"/>
  <c r="LW27"/>
  <c r="LT27"/>
  <c r="LW26"/>
  <c r="LT26"/>
  <c r="LT23"/>
  <c r="LW22"/>
  <c r="LT22"/>
  <c r="LW21"/>
  <c r="LT21"/>
  <c r="LW20"/>
  <c r="LT20"/>
  <c r="S40" l="1"/>
  <c r="S41"/>
  <c r="S42"/>
  <c r="S43"/>
  <c r="S44"/>
  <c r="S45"/>
  <c r="S46"/>
  <c r="S47"/>
  <c r="S48"/>
  <c r="S49"/>
  <c r="S50"/>
  <c r="S51"/>
  <c r="S39"/>
  <c r="S53"/>
  <c r="S54"/>
  <c r="S55"/>
  <c r="S56"/>
  <c r="S57"/>
  <c r="S58"/>
  <c r="S59"/>
  <c r="S52"/>
  <c r="S27"/>
  <c r="S28"/>
  <c r="S29"/>
  <c r="S30"/>
  <c r="S31"/>
  <c r="S32"/>
  <c r="S33"/>
  <c r="S34"/>
  <c r="S35"/>
  <c r="S36"/>
  <c r="S37"/>
  <c r="S38"/>
  <c r="S26"/>
  <c r="P47"/>
  <c r="P43"/>
  <c r="P42"/>
  <c r="P41"/>
  <c r="P38"/>
  <c r="P37"/>
  <c r="P25"/>
  <c r="P24"/>
  <c r="P23"/>
  <c r="P22"/>
  <c r="P21"/>
  <c r="P20"/>
  <c r="P36"/>
  <c r="N51"/>
  <c r="N50"/>
  <c r="N49"/>
  <c r="N48"/>
  <c r="N47"/>
  <c r="N45"/>
  <c r="N44"/>
  <c r="N43"/>
  <c r="N42"/>
  <c r="N41"/>
  <c r="N40"/>
  <c r="N39"/>
  <c r="N38"/>
  <c r="N37"/>
  <c r="N25"/>
  <c r="N24"/>
  <c r="N23"/>
  <c r="N22"/>
  <c r="N21"/>
  <c r="N20"/>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alcChain>
</file>

<file path=xl/sharedStrings.xml><?xml version="1.0" encoding="utf-8"?>
<sst xmlns="http://schemas.openxmlformats.org/spreadsheetml/2006/main" count="187103" uniqueCount="1161">
  <si>
    <t>#</t>
  </si>
  <si>
    <t>Observations</t>
  </si>
  <si>
    <t>Sampling distance (km)</t>
  </si>
  <si>
    <t>Sampling width (km)</t>
  </si>
  <si>
    <t>Sampling depth (km)</t>
  </si>
  <si>
    <t>Manta trawl</t>
  </si>
  <si>
    <t>Vessel speed (knots)</t>
  </si>
  <si>
    <t>Sea state (Beaufort)</t>
  </si>
  <si>
    <t>Wind speed (Knots)</t>
  </si>
  <si>
    <t>End longitude (degrees)</t>
  </si>
  <si>
    <t>End latitude (degrees)</t>
  </si>
  <si>
    <t>Start longitude (degrees)</t>
  </si>
  <si>
    <t>Start latitude (degrees)</t>
  </si>
  <si>
    <t>Sampling duration (hours)</t>
  </si>
  <si>
    <t>Sampling area (km2)</t>
  </si>
  <si>
    <t>Sampling event ID</t>
  </si>
  <si>
    <t>Sampling type</t>
  </si>
  <si>
    <t>Platform name</t>
  </si>
  <si>
    <t>Location</t>
  </si>
  <si>
    <t>Swell (m)</t>
  </si>
  <si>
    <t>Long Reef</t>
  </si>
  <si>
    <t>&lt; 0.5</t>
  </si>
  <si>
    <t>2 -3 sea state</t>
  </si>
  <si>
    <t>2-3 sea stae</t>
  </si>
  <si>
    <t>Ashmore Reef</t>
  </si>
  <si>
    <t>3-4 Sea state, seas refracting from noth directions</t>
  </si>
  <si>
    <t>Ran through a convergence zone</t>
  </si>
  <si>
    <t>Forgot to write final time,  so what we have here is an estimation. In a front for the 1st 50% of the time. Low 2 sea state</t>
  </si>
  <si>
    <t>in  convergence zone for 3/4 of the time</t>
  </si>
  <si>
    <t>In a convergence zone for 1/3 of the time (14:19)</t>
  </si>
  <si>
    <t>time is an approximation - not written in the datasheet</t>
  </si>
  <si>
    <t>East Recherche</t>
  </si>
  <si>
    <t>Oceana</t>
  </si>
  <si>
    <t>Manta trawl in water for 5mins before start</t>
  </si>
  <si>
    <t>Lumpy slight white caps</t>
  </si>
  <si>
    <t>Middle Recherche</t>
  </si>
  <si>
    <t>3.5-4</t>
  </si>
  <si>
    <t>Average - Bad weather</t>
  </si>
  <si>
    <t>Used bad codend however data will be ok</t>
  </si>
  <si>
    <t>Negu</t>
  </si>
  <si>
    <t xml:space="preserve"> Drone. Sea state nice. Trawl in water for 5min before start</t>
  </si>
  <si>
    <t>West Recherche</t>
  </si>
  <si>
    <t>Did half day today hence 1 manta 1 drone</t>
  </si>
  <si>
    <t>Swell and wind have increased</t>
  </si>
  <si>
    <t>Bremer Bay</t>
  </si>
  <si>
    <t>Used GPS 01 for whole trip</t>
  </si>
  <si>
    <t>Big Dreams</t>
  </si>
  <si>
    <t>Heavy fog, light winds, very slight rain</t>
  </si>
  <si>
    <t>Turned 180 at start of trawl</t>
  </si>
  <si>
    <t>Calm overcast day. Deployed near BRUVS.Blue bottle jellyfish in codend - use caution</t>
  </si>
  <si>
    <t>Good conditions for Manta Tow</t>
  </si>
  <si>
    <t>Did 20m Manta tow today due to time constraints.</t>
  </si>
  <si>
    <t>Drone</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</si>
  <si>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</si>
  <si>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</si>
  <si>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</si>
  <si>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</si>
  <si>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</si>
  <si>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</si>
  <si>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</si>
  <si>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</si>
  <si>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</si>
  <si>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</si>
  <si>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</si>
  <si>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</si>
  <si>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</si>
  <si>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</si>
  <si>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</si>
  <si>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</si>
  <si>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</si>
  <si>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</si>
  <si>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</si>
  <si>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</si>
  <si>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</si>
  <si>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</si>
  <si>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</si>
  <si>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</si>
  <si>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</si>
  <si>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</si>
  <si>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 H 0.05 - 0.15 cm</t>
  </si>
  <si>
    <t>Dry mass H 0.05 - 0.15 cm</t>
  </si>
  <si>
    <t># [ ] H 0.05 - 0.15 cm</t>
  </si>
  <si>
    <t># H 0.15-0.5 cm</t>
  </si>
  <si>
    <t>Dry mass H 0.15-0.5 cm</t>
  </si>
  <si>
    <t># [ ] H 0.15-0.5 cm</t>
  </si>
  <si>
    <t>mass [ ] H 0.15-0.5 cm</t>
  </si>
  <si>
    <t>mass [ ] H 0.05 - 0.15cm</t>
  </si>
  <si>
    <t># H 0.5-1.5cm</t>
  </si>
  <si>
    <t>Dry mass H 0.5-1.5cm</t>
  </si>
  <si>
    <t># [ ] H 0.5-1.5cm</t>
  </si>
  <si>
    <t>mass [ ] H 0.5-1.5cm</t>
  </si>
  <si>
    <t># H 1.5-5cm</t>
  </si>
  <si>
    <t>Dry mass H 1.5-5cm</t>
  </si>
  <si>
    <t># [ ] H 1.5-5cm</t>
  </si>
  <si>
    <t>mass [ ] H 1.5-5cm</t>
  </si>
  <si>
    <t># [ ] corrected high H 0.05 - 0.15cm</t>
  </si>
  <si>
    <t># [ ] corrected medium H 0.05 - 0.15cm</t>
  </si>
  <si>
    <t># [ ] corrected low H 0.05 - 0.15cm</t>
  </si>
  <si>
    <t>mass [ ] corrected high H 0.05 - 0.15cm</t>
  </si>
  <si>
    <t>mass [ ] corrected medium H 0.05 - 0.15cm</t>
  </si>
  <si>
    <t>mass [ ] corrected low H 0.05 - 0.15cm</t>
  </si>
  <si>
    <t># [ ] corrected high H 0.15-0.5 cm</t>
  </si>
  <si>
    <t># [ ] corrected medium H 0.15-0.5 cm</t>
  </si>
  <si>
    <t># [ ] corrected low H 0.15-0.5 cm</t>
  </si>
  <si>
    <t>mass [ ] corrected high H 0.15-0.5 cm</t>
  </si>
  <si>
    <t>mass [ ] corrected medium H 0.15-0.5 cm</t>
  </si>
  <si>
    <t>mass [ ] corrected low H 0.15-0.5 cm</t>
  </si>
  <si>
    <t># [ ] corrected high H 0.5-1.5cm</t>
  </si>
  <si>
    <t># [ ] corrected medium H 0.5-1.5cm</t>
  </si>
  <si>
    <t># [ ] corrected low H 0.5-1.5cm</t>
  </si>
  <si>
    <t>mass [ ] corrected high H 0.5-1.5cm</t>
  </si>
  <si>
    <t>mass [ ] corrected medium H 0.5-1.5cm</t>
  </si>
  <si>
    <t>mass [ ] corrected low H 0.5-1.5cm</t>
  </si>
  <si>
    <t># [ ] corrected high H 1.5-5cm</t>
  </si>
  <si>
    <t># [ ] corrected medium H 1.5-5cm</t>
  </si>
  <si>
    <t># [ ] corrected low H 1.5-5cm</t>
  </si>
  <si>
    <t>mass [ ] corrected high H 1.5-5cm</t>
  </si>
  <si>
    <t>mass [ ] corrected medium H 1.5-5cm</t>
  </si>
  <si>
    <t>mass [ ] corrected low H 1.5-5cm</t>
  </si>
  <si>
    <t># H 5-10cm</t>
  </si>
  <si>
    <t>Dry mass H 5-10cm</t>
  </si>
  <si>
    <t># [ ] H 5-10cm</t>
  </si>
  <si>
    <t>mass [ ] H 5-10cm</t>
  </si>
  <si>
    <t># [ ] corrected high H 5-10cm</t>
  </si>
  <si>
    <t># [ ] corrected medium H 5-10cm</t>
  </si>
  <si>
    <t># [ ] corrected low H 5-10cm</t>
  </si>
  <si>
    <t>mass [ ] corrected high H 5-10cm</t>
  </si>
  <si>
    <t>mass [ ] corrected medium H 5-10cm</t>
  </si>
  <si>
    <t>mass [ ] corrected low H 5-10cm</t>
  </si>
  <si>
    <t># H 10-50cm</t>
  </si>
  <si>
    <t>Dry mass H 10-50cm</t>
  </si>
  <si>
    <t># [ ] H 10-50cm</t>
  </si>
  <si>
    <t>mass [ ] H 10-50cm</t>
  </si>
  <si>
    <t># [ ] corrected high H 10-50cm</t>
  </si>
  <si>
    <t># [ ] corrected medium H 10-50cm</t>
  </si>
  <si>
    <t># [ ] corrected low H 10-50cm</t>
  </si>
  <si>
    <t>mass [ ] corrected high H 10-50cm</t>
  </si>
  <si>
    <t>mass [ ] corrected medium H 10-50cm</t>
  </si>
  <si>
    <t>mass [ ] corrected low H 10-50cm</t>
  </si>
  <si>
    <t># H &gt;50cm</t>
  </si>
  <si>
    <t>Dry mass H &gt;50cm</t>
  </si>
  <si>
    <t># [ ] H &gt;50cm</t>
  </si>
  <si>
    <t>mass [ ] H &gt;50cm</t>
  </si>
  <si>
    <t># [ ] corrected high H &gt;50cm</t>
  </si>
  <si>
    <t># [ ] corrected medium H &gt;50cm</t>
  </si>
  <si>
    <t># [ ] corrected low H &gt;50cm</t>
  </si>
  <si>
    <t>mass [ ] corrected high H &gt;50cm</t>
  </si>
  <si>
    <t>mass [ ] corrected medium H &gt;50cm</t>
  </si>
  <si>
    <t>mass [ ] corrected low H &gt;50cm</t>
  </si>
  <si>
    <t># N 0.05 - 0.15 cm</t>
  </si>
  <si>
    <t>Dry mass N 0.05 - 0.15 cm</t>
  </si>
  <si>
    <t># [ ] N 0.05 - 0.15 cm</t>
  </si>
  <si>
    <t>mass [ ] N 0.05 - 0.15cm</t>
  </si>
  <si>
    <t># [ ] corrected high N 0.05 - 0.15cm</t>
  </si>
  <si>
    <t># [ ] corrected medium N 0.05 - 0.15cm</t>
  </si>
  <si>
    <t># [ ] corrected low N 0.05 - 0.15cm</t>
  </si>
  <si>
    <t>mass [ ] corrected high N 0.05 - 0.15cm</t>
  </si>
  <si>
    <t>mass [ ] corrected medium N 0.05 - 0.15cm</t>
  </si>
  <si>
    <t>mass [ ] corrected low N 0.05 - 0.15cm</t>
  </si>
  <si>
    <t># N 0.15-0.5 cm</t>
  </si>
  <si>
    <t>Dry mass N 0.15-0.5 cm</t>
  </si>
  <si>
    <t># [ ] N 0.15-0.5 cm</t>
  </si>
  <si>
    <t>mass [ ] N 0.15-0.5 cm</t>
  </si>
  <si>
    <t># [ ] corrected high N 0.15-0.5 cm</t>
  </si>
  <si>
    <t># [ ] corrected medium N 0.15-0.5 cm</t>
  </si>
  <si>
    <t># [ ] corrected low N 0.15-0.5 cm</t>
  </si>
  <si>
    <t>mass [ ] corrected high N 0.15-0.5 cm</t>
  </si>
  <si>
    <t>mass [ ] corrected medium N 0.15-0.5 cm</t>
  </si>
  <si>
    <t>mass [ ] corrected low N 0.15-0.5 cm</t>
  </si>
  <si>
    <t># N 0.5-1.5cm</t>
  </si>
  <si>
    <t>Dry mass N 0.5-1.5cm</t>
  </si>
  <si>
    <t># [ ] N 0.5-1.5cm</t>
  </si>
  <si>
    <t>mass [ ] N 0.5-1.5cm</t>
  </si>
  <si>
    <t># [ ] corrected high N 0.5-1.5cm</t>
  </si>
  <si>
    <t># [ ] corrected medium N 0.5-1.5cm</t>
  </si>
  <si>
    <t># [ ] corrected low N 0.5-1.5cm</t>
  </si>
  <si>
    <t>mass [ ] corrected high N 0.5-1.5cm</t>
  </si>
  <si>
    <t>mass [ ] corrected medium N 0.5-1.5cm</t>
  </si>
  <si>
    <t>mass [ ] corrected low N 0.5-1.5cm</t>
  </si>
  <si>
    <t># N 1.5-5cm</t>
  </si>
  <si>
    <t>Dry mass N 1.5-5cm</t>
  </si>
  <si>
    <t># [ ] N 1.5-5cm</t>
  </si>
  <si>
    <t>mass [ ] N 1.5-5cm</t>
  </si>
  <si>
    <t># [ ] corrected high N 1.5-5cm</t>
  </si>
  <si>
    <t># [ ] corrected medium N 1.5-5cm</t>
  </si>
  <si>
    <t># [ ] corrected low N 1.5-5cm</t>
  </si>
  <si>
    <t>mass [ ] corrected high N 1.5-5cm</t>
  </si>
  <si>
    <t>mass [ ] corrected medium N 1.5-5cm</t>
  </si>
  <si>
    <t>mass [ ] corrected low N 1.5-5cm</t>
  </si>
  <si>
    <t># N 5-10cm</t>
  </si>
  <si>
    <t>Dry mass N 5-10cm</t>
  </si>
  <si>
    <t># [ ] N 5-10cm</t>
  </si>
  <si>
    <t>mass [ ] N 5-10cm</t>
  </si>
  <si>
    <t># [ ] corrected high N 5-10cm</t>
  </si>
  <si>
    <t># [ ] corrected medium N 5-10cm</t>
  </si>
  <si>
    <t># [ ] corrected low N 5-10cm</t>
  </si>
  <si>
    <t>mass [ ] corrected high N 5-10cm</t>
  </si>
  <si>
    <t>mass [ ] corrected medium N 5-10cm</t>
  </si>
  <si>
    <t>mass [ ] corrected low N 5-10cm</t>
  </si>
  <si>
    <t># N 10-50cm</t>
  </si>
  <si>
    <t>Dry mass N 10-50cm</t>
  </si>
  <si>
    <t># [ ] N 10-50cm</t>
  </si>
  <si>
    <t>mass [ ] N 10-50cm</t>
  </si>
  <si>
    <t># [ ] corrected high N 10-50cm</t>
  </si>
  <si>
    <t># [ ] corrected medium N 10-50cm</t>
  </si>
  <si>
    <t># [ ] corrected low N 10-50cm</t>
  </si>
  <si>
    <t>mass [ ] corrected high N 10-50cm</t>
  </si>
  <si>
    <t>mass [ ] corrected medium N 10-50cm</t>
  </si>
  <si>
    <t>mass [ ] corrected low N 10-50cm</t>
  </si>
  <si>
    <t># N &gt;50cm</t>
  </si>
  <si>
    <t>Dry mass N &gt;50cm</t>
  </si>
  <si>
    <t># [ ] N &gt;50cm</t>
  </si>
  <si>
    <t>mass [ ] N &gt;50cm</t>
  </si>
  <si>
    <t># [ ] corrected high N &gt;50cm</t>
  </si>
  <si>
    <t># [ ] corrected medium N &gt;50cm</t>
  </si>
  <si>
    <t># [ ] corrected low N &gt;50cm</t>
  </si>
  <si>
    <t>mass [ ] corrected high N &gt;50cm</t>
  </si>
  <si>
    <t>mass [ ] corrected medium N &gt;50cm</t>
  </si>
  <si>
    <t>mass [ ] corrected low N &gt;50cm</t>
  </si>
  <si>
    <t># P 0.05 - 0.15 cm</t>
  </si>
  <si>
    <t>Dry mass P 0.05 - 0.15 cm</t>
  </si>
  <si>
    <t># [ ] P 0.05 - 0.15 cm</t>
  </si>
  <si>
    <t>mass [ ] P 0.05 - 0.15cm</t>
  </si>
  <si>
    <t># [ ] corrected high P 0.05 - 0.15cm</t>
  </si>
  <si>
    <t># [ ] corrected medium P 0.05 - 0.15cm</t>
  </si>
  <si>
    <t># [ ] corrected low P 0.05 - 0.15cm</t>
  </si>
  <si>
    <t>mass [ ] corrected high P 0.05 - 0.15cm</t>
  </si>
  <si>
    <t>mass [ ] corrected medium P 0.05 - 0.15cm</t>
  </si>
  <si>
    <t>mass [ ] corrected low P 0.05 - 0.15cm</t>
  </si>
  <si>
    <t># P 0.15-0.5 cm</t>
  </si>
  <si>
    <t>Dry mass P 0.15-0.5 cm</t>
  </si>
  <si>
    <t># [ ] P 0.15-0.5 cm</t>
  </si>
  <si>
    <t>mass [ ] P 0.15-0.5 cm</t>
  </si>
  <si>
    <t># [ ] corrected high P 0.15-0.5 cm</t>
  </si>
  <si>
    <t># [ ] corrected medium P 0.15-0.5 cm</t>
  </si>
  <si>
    <t># [ ] corrected low P 0.15-0.5 cm</t>
  </si>
  <si>
    <t>mass [ ] corrected high P 0.15-0.5 cm</t>
  </si>
  <si>
    <t>mass [ ] corrected medium P 0.15-0.5 cm</t>
  </si>
  <si>
    <t>mass [ ] corrected low P 0.15-0.5 cm</t>
  </si>
  <si>
    <t># P 0.5-1.5cm</t>
  </si>
  <si>
    <t>Dry mass P 0.5-1.5cm</t>
  </si>
  <si>
    <t># [ ] P 0.5-1.5cm</t>
  </si>
  <si>
    <t>mass [ ] P 0.5-1.5cm</t>
  </si>
  <si>
    <t># [ ] corrected high P 0.5-1.5cm</t>
  </si>
  <si>
    <t># [ ] corrected medium P 0.5-1.5cm</t>
  </si>
  <si>
    <t># [ ] corrected low P 0.5-1.5cm</t>
  </si>
  <si>
    <t>mass [ ] corrected high P 0.5-1.5cm</t>
  </si>
  <si>
    <t>mass [ ] corrected medium P 0.5-1.5cm</t>
  </si>
  <si>
    <t>mass [ ] corrected low P 0.5-1.5cm</t>
  </si>
  <si>
    <t># P 1.5-5cm</t>
  </si>
  <si>
    <t>Dry mass P 1.5-5cm</t>
  </si>
  <si>
    <t># [ ] P 1.5-5cm</t>
  </si>
  <si>
    <t>mass [ ] P 1.5-5cm</t>
  </si>
  <si>
    <t># [ ] corrected high P 1.5-5cm</t>
  </si>
  <si>
    <t># [ ] corrected medium P 1.5-5cm</t>
  </si>
  <si>
    <t># [ ] corrected low P 1.5-5cm</t>
  </si>
  <si>
    <t>mass [ ] corrected high P 1.5-5cm</t>
  </si>
  <si>
    <t>mass [ ] corrected medium P 1.5-5cm</t>
  </si>
  <si>
    <t>mass [ ] corrected low P 1.5-5cm</t>
  </si>
  <si>
    <t># P 5-10cm</t>
  </si>
  <si>
    <t>Dry mass P 5-10cm</t>
  </si>
  <si>
    <t># [ ] P 5-10cm</t>
  </si>
  <si>
    <t>mass [ ] P 5-10cm</t>
  </si>
  <si>
    <t># [ ] corrected high P 5-10cm</t>
  </si>
  <si>
    <t># [ ] corrected medium P 5-10cm</t>
  </si>
  <si>
    <t># [ ] corrected low P 5-10cm</t>
  </si>
  <si>
    <t>mass [ ] corrected high P 5-10cm</t>
  </si>
  <si>
    <t>mass [ ] corrected medium P 5-10cm</t>
  </si>
  <si>
    <t>mass [ ] corrected low P 5-10cm</t>
  </si>
  <si>
    <t># P 10-50cm</t>
  </si>
  <si>
    <t>Dry mass P 10-50cm</t>
  </si>
  <si>
    <t># [ ] P 10-50cm</t>
  </si>
  <si>
    <t>mass [ ] P 10-50cm</t>
  </si>
  <si>
    <t># [ ] corrected high P 10-50cm</t>
  </si>
  <si>
    <t># [ ] corrected medium P 10-50cm</t>
  </si>
  <si>
    <t># [ ] corrected low P 10-50cm</t>
  </si>
  <si>
    <t>mass [ ] corrected high P 10-50cm</t>
  </si>
  <si>
    <t>mass [ ] corrected medium P 10-50cm</t>
  </si>
  <si>
    <t>mass [ ] corrected low P 10-50cm</t>
  </si>
  <si>
    <t># P &gt;50cm</t>
  </si>
  <si>
    <t>Dry mass P &gt;50cm</t>
  </si>
  <si>
    <t># [ ] P &gt;50cm</t>
  </si>
  <si>
    <t>mass [ ] P &gt;50cm</t>
  </si>
  <si>
    <t># [ ] corrected high P &gt;50cm</t>
  </si>
  <si>
    <t># [ ] corrected medium P &gt;50cm</t>
  </si>
  <si>
    <t># [ ] corrected low P &gt;50cm</t>
  </si>
  <si>
    <t>mass [ ] corrected high P &gt;50cm</t>
  </si>
  <si>
    <t>mass [ ] corrected medium P &gt;50cm</t>
  </si>
  <si>
    <t>mass [ ] corrected low P &gt;50cm</t>
  </si>
  <si>
    <t># F 0.05 - 0.15 cm</t>
  </si>
  <si>
    <t>Dry mass F 0.05 - 0.15 cm</t>
  </si>
  <si>
    <t># [ ] F 0.05 - 0.15 cm</t>
  </si>
  <si>
    <t>mass [ ] F 0.05 - 0.15cm</t>
  </si>
  <si>
    <t># [ ] corrected high F 0.05 - 0.15cm</t>
  </si>
  <si>
    <t># [ ] corrected medium F 0.05 - 0.15cm</t>
  </si>
  <si>
    <t># [ ] corrected low F 0.05 - 0.15cm</t>
  </si>
  <si>
    <t>mass [ ] corrected high F 0.05 - 0.15cm</t>
  </si>
  <si>
    <t>mass [ ] corrected medium F 0.05 - 0.15cm</t>
  </si>
  <si>
    <t>mass [ ] corrected low F 0.05 - 0.15cm</t>
  </si>
  <si>
    <t># F 0.15-0.5 cm</t>
  </si>
  <si>
    <t>Dry mass F 0.15-0.5 cm</t>
  </si>
  <si>
    <t># [ ] F 0.15-0.5 cm</t>
  </si>
  <si>
    <t>mass [ ] F 0.15-0.5 cm</t>
  </si>
  <si>
    <t># [ ] corrected high F 0.15-0.5 cm</t>
  </si>
  <si>
    <t># [ ] corrected medium F 0.15-0.5 cm</t>
  </si>
  <si>
    <t># [ ] corrected low F 0.15-0.5 cm</t>
  </si>
  <si>
    <t>mass [ ] corrected high F 0.15-0.5 cm</t>
  </si>
  <si>
    <t>mass [ ] corrected medium F 0.15-0.5 cm</t>
  </si>
  <si>
    <t>mass [ ] corrected low F 0.15-0.5 cm</t>
  </si>
  <si>
    <t># F 0.5-1.5cm</t>
  </si>
  <si>
    <t>Dry mass F 0.5-1.5cm</t>
  </si>
  <si>
    <t># [ ] F 0.5-1.5cm</t>
  </si>
  <si>
    <t>mass [ ] F 0.5-1.5cm</t>
  </si>
  <si>
    <t># [ ] corrected high F 0.5-1.5cm</t>
  </si>
  <si>
    <t># [ ] corrected medium F 0.5-1.5cm</t>
  </si>
  <si>
    <t># [ ] corrected low F 0.5-1.5cm</t>
  </si>
  <si>
    <t>mass [ ] corrected high F 0.5-1.5cm</t>
  </si>
  <si>
    <t>mass [ ] corrected medium F 0.5-1.5cm</t>
  </si>
  <si>
    <t>mass [ ] corrected low F 0.5-1.5cm</t>
  </si>
  <si>
    <t># F 1.5-5cm</t>
  </si>
  <si>
    <t>Dry mass F 1.5-5cm</t>
  </si>
  <si>
    <t># [ ] F 1.5-5cm</t>
  </si>
  <si>
    <t>mass [ ] F 1.5-5cm</t>
  </si>
  <si>
    <t># [ ] corrected high F 1.5-5cm</t>
  </si>
  <si>
    <t># [ ] corrected medium F 1.5-5cm</t>
  </si>
  <si>
    <t># [ ] corrected low F 1.5-5cm</t>
  </si>
  <si>
    <t>mass [ ] corrected high F 1.5-5cm</t>
  </si>
  <si>
    <t>mass [ ] corrected medium F 1.5-5cm</t>
  </si>
  <si>
    <t>mass [ ] corrected low F 1.5-5cm</t>
  </si>
  <si>
    <t># F 5-10cm</t>
  </si>
  <si>
    <t>Dry mass F 5-10cm</t>
  </si>
  <si>
    <t># [ ] F 5-10cm</t>
  </si>
  <si>
    <t>mass [ ] F 5-10cm</t>
  </si>
  <si>
    <t># [ ] corrected high F 5-10cm</t>
  </si>
  <si>
    <t># [ ] corrected medium F 5-10cm</t>
  </si>
  <si>
    <t># [ ] corrected low F 5-10cm</t>
  </si>
  <si>
    <t>mass [ ] corrected high F 5-10cm</t>
  </si>
  <si>
    <t>mass [ ] corrected medium F 5-10cm</t>
  </si>
  <si>
    <t>mass [ ] corrected low F 5-10cm</t>
  </si>
  <si>
    <t># F 10-50cm</t>
  </si>
  <si>
    <t>Dry mass F 10-50cm</t>
  </si>
  <si>
    <t># [ ] F 10-50cm</t>
  </si>
  <si>
    <t>mass [ ] F 10-50cm</t>
  </si>
  <si>
    <t># [ ] corrected high F 10-50cm</t>
  </si>
  <si>
    <t># [ ] corrected medium F 10-50cm</t>
  </si>
  <si>
    <t># [ ] corrected low F 10-50cm</t>
  </si>
  <si>
    <t>mass [ ] corrected high F 10-50cm</t>
  </si>
  <si>
    <t>mass [ ] corrected medium F 10-50cm</t>
  </si>
  <si>
    <t>mass [ ] corrected low F 10-50cm</t>
  </si>
  <si>
    <t># F &gt;50cm</t>
  </si>
  <si>
    <t>Dry mass F &gt;50cm</t>
  </si>
  <si>
    <t># [ ] F &gt;50cm</t>
  </si>
  <si>
    <t>mass [ ] F &gt;50cm</t>
  </si>
  <si>
    <t># [ ] corrected high F &gt;50cm</t>
  </si>
  <si>
    <t># [ ] corrected medium F &gt;50cm</t>
  </si>
  <si>
    <t># [ ] corrected low F &gt;50cm</t>
  </si>
  <si>
    <t>mass [ ] corrected high F &gt;50cm</t>
  </si>
  <si>
    <t>mass [ ] corrected medium F &gt;50cm</t>
  </si>
  <si>
    <t>mass [ ] corrected low F &gt;50cm</t>
  </si>
  <si>
    <t>two cod-ends in one sample</t>
  </si>
  <si>
    <t>through a convergence zone, forgot to write start time so this is an approximation, it was a low sea state 3, we took a plastic from the water during trawling. Two cod-ends in one sample</t>
  </si>
  <si>
    <t>it is zero on the table</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</si>
  <si>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</si>
  <si>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</si>
  <si>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</si>
  <si>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</si>
  <si>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</si>
  <si>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</si>
  <si>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</si>
  <si>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</si>
  <si>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</si>
  <si>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</si>
  <si>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</si>
  <si>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</si>
  <si>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</si>
  <si>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</si>
  <si>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</si>
  <si>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</si>
  <si>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</si>
  <si>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</si>
  <si>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</si>
  <si>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</si>
  <si>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</si>
  <si>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</si>
  <si>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</si>
  <si>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</si>
  <si>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</si>
  <si>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</si>
  <si>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</si>
  <si>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</si>
  <si>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</si>
  <si>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</si>
  <si>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 xml:space="preserve">Negu </t>
  </si>
  <si>
    <t>Start day (Local)</t>
  </si>
  <si>
    <t>Start month (Local)</t>
  </si>
  <si>
    <t>Start year (Local)</t>
  </si>
  <si>
    <t xml:space="preserve">Start Local time (hours) </t>
  </si>
  <si>
    <t>End Local time (hours)</t>
  </si>
  <si>
    <t>NA</t>
  </si>
  <si>
    <t>Hard plastic</t>
  </si>
  <si>
    <t>1st drone flight - no scale + short</t>
  </si>
  <si>
    <t>2nd drone flight - done with benthics</t>
  </si>
  <si>
    <t>Photos are numbered DJI_0477-DJI_0999 then DJI_0001-DJI_0155</t>
  </si>
  <si>
    <t>Photos are numbered DJI_001-DJI_0350</t>
  </si>
  <si>
    <t>photos are numbered DJI_0351 to DJI_0999+ DJI_0001 to DJI_0073</t>
  </si>
  <si>
    <t>1st drone flight - not done in combination with Manta</t>
  </si>
  <si>
    <t>Photos start at 0765 - 0999 and then 0001 - 0436</t>
  </si>
  <si>
    <t>Some slight rain during transect. Set for 21m did 14m!</t>
  </si>
  <si>
    <t>Photos start at 0663 - 0999 and then 0001 - 0416</t>
  </si>
  <si>
    <t>Took 999 photos today</t>
  </si>
  <si>
    <t>Photos start 0967 - 0999 and then 0001 - 0905</t>
  </si>
  <si>
    <t>0001 - 0786. Stopped drone short due to time limit on BRUVs</t>
  </si>
  <si>
    <t>Photos start 0789 - 0999 and then 0001 - 0807</t>
  </si>
  <si>
    <t>BB1</t>
  </si>
  <si>
    <t>BB2</t>
  </si>
  <si>
    <t>BB3</t>
  </si>
  <si>
    <t>BB4</t>
  </si>
  <si>
    <t>BB5</t>
  </si>
  <si>
    <t>BB6</t>
  </si>
  <si>
    <t>BB7</t>
  </si>
  <si>
    <t>BB8</t>
  </si>
  <si>
    <t>Biomass Wet Weight (g)</t>
  </si>
  <si>
    <t>Plastic Wet Weight (g)</t>
  </si>
  <si>
    <t>Biomass Dry Weight (g)</t>
  </si>
  <si>
    <t>Plastic Dry Weight (g)</t>
  </si>
  <si>
    <t xml:space="preserve">Matrix with information related to each sampling event </t>
  </si>
  <si>
    <t>Running number of sampling events</t>
  </si>
  <si>
    <t>ID of each event done in this study according to its location</t>
  </si>
  <si>
    <t>The location where the samples were collected from</t>
  </si>
  <si>
    <t>Vessel name in which samples were collected from</t>
  </si>
  <si>
    <t xml:space="preserve">The total distance of each sampling event, in kilometers, calculated using the start lat/long and the end lat/long </t>
  </si>
  <si>
    <t>The total width of each sampling event, in kilometers, calculated according to each sampling type</t>
  </si>
  <si>
    <t>The area of each sampling event, in square kilometers, calculated by multiplying the distance by the width</t>
  </si>
  <si>
    <t>The wave height, in meters, according to the most experienced sailor aboard</t>
  </si>
  <si>
    <t xml:space="preserve">The observed conditions at sea following the Beaufort scale, according to the most experienced sailor aboard </t>
  </si>
  <si>
    <t>Any comments that are important to point out</t>
  </si>
  <si>
    <t>Dry mass x xx-xx cm</t>
  </si>
  <si>
    <t># [ ] x xx-xx cm</t>
  </si>
  <si>
    <t>mass [ ] x xx-xx cm</t>
  </si>
  <si>
    <t># [ ] corrected high x xx-xx cm</t>
  </si>
  <si>
    <t># [ ] corrected medium x xx-xx cm</t>
  </si>
  <si>
    <t># [ ] corrected low x xx-xx cm</t>
  </si>
  <si>
    <t>mass [ ] corrected high x xx-xx cm</t>
  </si>
  <si>
    <t>mass [ ] corrected medium x xx-xx cm</t>
  </si>
  <si>
    <t>mass [ ] corrected low x xx-xx cm</t>
  </si>
  <si>
    <t># x xx-xx cm</t>
  </si>
  <si>
    <t>LR1</t>
  </si>
  <si>
    <t>LR2</t>
  </si>
  <si>
    <t>LR3</t>
  </si>
  <si>
    <t>LR4</t>
  </si>
  <si>
    <t>LR5</t>
  </si>
  <si>
    <t>LR6</t>
  </si>
  <si>
    <t>LR7</t>
  </si>
  <si>
    <t>LR9</t>
  </si>
  <si>
    <t>LR10</t>
  </si>
  <si>
    <t>LR11</t>
  </si>
  <si>
    <t>LR12</t>
  </si>
  <si>
    <t>AR13</t>
  </si>
  <si>
    <t>AR14</t>
  </si>
  <si>
    <t>AR15</t>
  </si>
  <si>
    <t>AR16</t>
  </si>
  <si>
    <t>AR17</t>
  </si>
  <si>
    <t>AR18</t>
  </si>
  <si>
    <t>AR19</t>
  </si>
  <si>
    <t>AR20</t>
  </si>
  <si>
    <t>AR21</t>
  </si>
  <si>
    <t>AR22</t>
  </si>
  <si>
    <t>AR23</t>
  </si>
  <si>
    <t>AR24</t>
  </si>
  <si>
    <t>AR25</t>
  </si>
  <si>
    <t>Dry mass of plastic debris found in each type and size class, for each sampling event</t>
  </si>
  <si>
    <t>Number of plastic debris found in each type and size class, divided by the sampling area, for each sampling event</t>
  </si>
  <si>
    <t>Mass of plastic debris found in each type and size class, divided by the sampling area, for each sampling event</t>
  </si>
  <si>
    <t>Number of plastic debris found in each type and size class, divided by the sampling area and corrected for vertical wind mixing using the high correction factor, for each sampling event</t>
  </si>
  <si>
    <t>Number of plastic debris found in each type and size class, divided by the sampling area and corrected for vertical wind mixing using the medium correction factor, for each sampling event</t>
  </si>
  <si>
    <t>Number of plastic debris found in each type and size class, divided by the sampling area and corrected for vertical wind mixing using the low correction factor, for each sampling event</t>
  </si>
  <si>
    <t>Mass of plastic debris found in each type and size class, divided by the sampling area and corrected for vertical wind mixing using the high correction factor, for each sampling event</t>
  </si>
  <si>
    <t>Mass of plastic debris found in each type and size class, divided by the sampling area and corrected for vertical wind mixing using the medium correction factor, for each sampling event</t>
  </si>
  <si>
    <t>Mass of plastic debris found in each type and size class, divided by the sampling area and corrected for vertical wind mixing using the low correction factor, for each sampling event</t>
  </si>
  <si>
    <t>The mass, in grams, of biomass found in each sampling event, before the sample was dried</t>
  </si>
  <si>
    <t>The mass, in grams, of plastic material found in each sampling event, before the sample was dried</t>
  </si>
  <si>
    <t>The mass, in grams, of biomass found in each sampling event, after the sample was dried</t>
  </si>
  <si>
    <t>The mass, in grams, of plastic material found in each sampling event, after the sample was dried</t>
  </si>
  <si>
    <t>Plastic/Biomass Wet Ratio</t>
  </si>
  <si>
    <t>Plastic/Biomass Dry Ratio</t>
  </si>
  <si>
    <t>The mass of wet plastic material divided by the mass of wet biomass in each sampling event</t>
  </si>
  <si>
    <t>The mass of dry plastic material divided by the mass of dry biomass in each sampling event</t>
  </si>
  <si>
    <t>The method used for sampling- there were 3 methods in this study (Manta trawl, Drone, Snorkeling)</t>
  </si>
  <si>
    <t>LRT1</t>
  </si>
  <si>
    <t>LRT2</t>
  </si>
  <si>
    <t>LRT3</t>
  </si>
  <si>
    <t>LRT4</t>
  </si>
  <si>
    <t>LRT5</t>
  </si>
  <si>
    <t>LRT6</t>
  </si>
  <si>
    <t>LRT7</t>
  </si>
  <si>
    <t>LRT8</t>
  </si>
  <si>
    <t>ART1</t>
  </si>
  <si>
    <t>ART2</t>
  </si>
  <si>
    <t>ART3</t>
  </si>
  <si>
    <t>ART4</t>
  </si>
  <si>
    <t>ART5</t>
  </si>
  <si>
    <t>ART6</t>
  </si>
  <si>
    <t>ART7</t>
  </si>
  <si>
    <t>ART8</t>
  </si>
  <si>
    <t>ART9</t>
  </si>
  <si>
    <t>ART10</t>
  </si>
  <si>
    <t>ART11</t>
  </si>
  <si>
    <t>ART12</t>
  </si>
  <si>
    <t>ART13</t>
  </si>
  <si>
    <t>ET1</t>
  </si>
  <si>
    <t>ET2</t>
  </si>
  <si>
    <t>ET3</t>
  </si>
  <si>
    <t>ET4</t>
  </si>
  <si>
    <t>ET5</t>
  </si>
  <si>
    <t>ET7</t>
  </si>
  <si>
    <t>ET8</t>
  </si>
  <si>
    <t>ET9</t>
  </si>
  <si>
    <t>ET10</t>
  </si>
  <si>
    <t>ET11</t>
  </si>
  <si>
    <t>ET12</t>
  </si>
  <si>
    <t>ET13</t>
  </si>
  <si>
    <t>ET14</t>
  </si>
  <si>
    <t>ET15</t>
  </si>
  <si>
    <t>ET16</t>
  </si>
  <si>
    <t>ET17</t>
  </si>
  <si>
    <t>BBT1</t>
  </si>
  <si>
    <t>BBT2</t>
  </si>
  <si>
    <t>BBT3</t>
  </si>
  <si>
    <t>BBT4</t>
  </si>
  <si>
    <t>BBT5</t>
  </si>
  <si>
    <t>BBT6</t>
  </si>
  <si>
    <t>BBT7</t>
  </si>
  <si>
    <t>BBT8</t>
  </si>
  <si>
    <t>BBT9</t>
  </si>
  <si>
    <t>Matrix with information related to each debris found</t>
  </si>
  <si>
    <t>Number of debris according to method of sampling</t>
  </si>
  <si>
    <t>Size class</t>
  </si>
  <si>
    <t>Type</t>
  </si>
  <si>
    <t>The type of the debris found (H= hard plastic, plastic sheet, film, N= plastic line, rope, fishing net, P= plastic pellet, F= foam material, O= other)</t>
  </si>
  <si>
    <t>Sub type</t>
  </si>
  <si>
    <t>The subtype of the debris found (HP= hard plastic, PS= plastic sheet, F= film, PL= plastic line, R= rope, FN= fishing net, PP= plastic pellet, FM= foam material, O= other)</t>
  </si>
  <si>
    <t>Object type</t>
  </si>
  <si>
    <t>The weight, in grams, of the debris before getting dried</t>
  </si>
  <si>
    <t>The size of the largest dimension of the debris, measured in centimeters with a ruler</t>
  </si>
  <si>
    <t>The size of the debris from side to side, measured in centimeters at middle length with a ruler</t>
  </si>
  <si>
    <t>The distance through the debris, measured in milimeters with a caliper</t>
  </si>
  <si>
    <t>Color</t>
  </si>
  <si>
    <t>One of the colors found: Blue, Brown, Grey, Green, Multicolor, Orange, White, Yellow, Black, Transparent, Pink, Purple, Silver</t>
  </si>
  <si>
    <t>State</t>
  </si>
  <si>
    <t>Whether the debris is a fragment of a piece or it is the entire debris</t>
  </si>
  <si>
    <t>Material</t>
  </si>
  <si>
    <t>What the debris is made of (1= plastic, 2= foam, 3= glass, 4=metal, 5= wood, 6= other)</t>
  </si>
  <si>
    <t>Language</t>
  </si>
  <si>
    <t>The languages that were visibly written in the debris</t>
  </si>
  <si>
    <t>Polymer (as stated in object)</t>
  </si>
  <si>
    <t>Polymer number visibly written in the debris</t>
  </si>
  <si>
    <t>Photo #</t>
  </si>
  <si>
    <t xml:space="preserve">Name </t>
  </si>
  <si>
    <t>The name of the lab personnel that analysed the debris</t>
  </si>
  <si>
    <t>Date</t>
  </si>
  <si>
    <t>The local date that the debris was analysed</t>
  </si>
  <si>
    <t xml:space="preserve">Start time </t>
  </si>
  <si>
    <t>The local start time of the debris analysis</t>
  </si>
  <si>
    <t>End Time</t>
  </si>
  <si>
    <t>The local end time of the debris analysis</t>
  </si>
  <si>
    <t>Project</t>
  </si>
  <si>
    <t>What project was the debris collected at (North WA or South WA)</t>
  </si>
  <si>
    <t>The location where the debris was collected from</t>
  </si>
  <si>
    <t>FT-IR</t>
  </si>
  <si>
    <t xml:space="preserve">Matrix with information related to the FT-IR done in the randomly selected debris </t>
  </si>
  <si>
    <t>Number of debris refering back to the Debris Analysis matrix</t>
  </si>
  <si>
    <t>Subtype</t>
  </si>
  <si>
    <t xml:space="preserve">Polymer ID </t>
  </si>
  <si>
    <t>Type of polymer of the debris according to the polymer library</t>
  </si>
  <si>
    <t>ID Likehood</t>
  </si>
  <si>
    <t>How likely it is that the debris is a polymer (1.0 to 0.7= polymer)</t>
  </si>
  <si>
    <t xml:space="preserve">4000 to 515 </t>
  </si>
  <si>
    <t>N</t>
  </si>
  <si>
    <t>PL</t>
  </si>
  <si>
    <t>F</t>
  </si>
  <si>
    <t>Blue Plastic line</t>
  </si>
  <si>
    <t>17:53 (1 hour break)</t>
  </si>
  <si>
    <t>North WA</t>
  </si>
  <si>
    <t>Long reef</t>
  </si>
  <si>
    <t>FM</t>
  </si>
  <si>
    <t>white</t>
  </si>
  <si>
    <t>Styrofoam</t>
  </si>
  <si>
    <t>lost</t>
  </si>
  <si>
    <t>Lost piece</t>
  </si>
  <si>
    <t>Bigger piece of fibre</t>
  </si>
  <si>
    <t>Smaller piece of fibre</t>
  </si>
  <si>
    <t>H</t>
  </si>
  <si>
    <t>transparent</t>
  </si>
  <si>
    <t>plastic film</t>
  </si>
  <si>
    <t>16:22 (30 mins break)</t>
  </si>
  <si>
    <t>Ashmore reef</t>
  </si>
  <si>
    <t>green</t>
  </si>
  <si>
    <t>HP</t>
  </si>
  <si>
    <t>PS</t>
  </si>
  <si>
    <t>sheet</t>
  </si>
  <si>
    <t>line</t>
  </si>
  <si>
    <t>O</t>
  </si>
  <si>
    <t>rubber</t>
  </si>
  <si>
    <t>hard plastic</t>
  </si>
  <si>
    <t>film</t>
  </si>
  <si>
    <t>Biofouling (dots) attached</t>
  </si>
  <si>
    <t>Black discoloration</t>
  </si>
  <si>
    <t>biofouling</t>
  </si>
  <si>
    <t>green spots</t>
  </si>
  <si>
    <t>packaging</t>
  </si>
  <si>
    <t xml:space="preserve">hard fragment </t>
  </si>
  <si>
    <t>P</t>
  </si>
  <si>
    <t>PP</t>
  </si>
  <si>
    <t>pink</t>
  </si>
  <si>
    <t>round. Light pink</t>
  </si>
  <si>
    <t>round</t>
  </si>
  <si>
    <t>grey</t>
  </si>
  <si>
    <t>18:00 (4 hours break-conferece)</t>
  </si>
  <si>
    <t>brittle</t>
  </si>
  <si>
    <t>larger fragment broke off due to caliper pressure.</t>
  </si>
  <si>
    <t>bigger piece</t>
  </si>
  <si>
    <t>16:00 (30 minute break)</t>
  </si>
  <si>
    <t>smaller piece</t>
  </si>
  <si>
    <t>green spots. Fragmented during measuring</t>
  </si>
  <si>
    <t>orange coloration</t>
  </si>
  <si>
    <t>broken during measuring</t>
  </si>
  <si>
    <t>3 segments</t>
  </si>
  <si>
    <t>black</t>
  </si>
  <si>
    <t>hard piece, similar to plastic wire used to close bread</t>
  </si>
  <si>
    <t>missing</t>
  </si>
  <si>
    <t>light green. Lost</t>
  </si>
  <si>
    <t>yellow</t>
  </si>
  <si>
    <t>blue</t>
  </si>
  <si>
    <t>16:30 (30 mins break)</t>
  </si>
  <si>
    <t>black dots</t>
  </si>
  <si>
    <t>really small</t>
  </si>
  <si>
    <t>1 line, 25 hard plastics, 26 plastic sheets, 1 film</t>
  </si>
  <si>
    <t>15:00 (30 mins break)</t>
  </si>
  <si>
    <t>color faded</t>
  </si>
  <si>
    <t>small</t>
  </si>
  <si>
    <t>R</t>
  </si>
  <si>
    <t>2 pieces together</t>
  </si>
  <si>
    <t>Blue colloration</t>
  </si>
  <si>
    <t>Blue line</t>
  </si>
  <si>
    <t>Glass</t>
  </si>
  <si>
    <t>10PL, 16PS, 12F, 4HP, 1FM</t>
  </si>
  <si>
    <t>7PL, 10HP, 8F, 45PS</t>
  </si>
  <si>
    <t>17:00 (1 hour break)</t>
  </si>
  <si>
    <t>2 lines</t>
  </si>
  <si>
    <t>blue line on the film</t>
  </si>
  <si>
    <t>18H, 5N, 1F</t>
  </si>
  <si>
    <t>64H, 11N</t>
  </si>
  <si>
    <t>14:13 (30 mins break)</t>
  </si>
  <si>
    <t>28H, 7N</t>
  </si>
  <si>
    <t>64H, 5N</t>
  </si>
  <si>
    <t>Packaging</t>
  </si>
  <si>
    <t>32H, 5N, 1 O (glass)</t>
  </si>
  <si>
    <t>82H, 4N</t>
  </si>
  <si>
    <t>9H, 5N</t>
  </si>
  <si>
    <t>17:30 (1 hour break)</t>
  </si>
  <si>
    <t>142H, 5N</t>
  </si>
  <si>
    <t>16:00 (30 min break)</t>
  </si>
  <si>
    <t>Indonesia</t>
  </si>
  <si>
    <t>Indonesian</t>
  </si>
  <si>
    <t>Biskuit sandwich</t>
  </si>
  <si>
    <t>multicolor</t>
  </si>
  <si>
    <t>PP 5</t>
  </si>
  <si>
    <t>Super Mi noodles</t>
  </si>
  <si>
    <t>Black spots</t>
  </si>
  <si>
    <t>Blue writing "Kuali"</t>
  </si>
  <si>
    <t>Blue drawing</t>
  </si>
  <si>
    <t>Plastic cup. PP 5</t>
  </si>
  <si>
    <t>Kao Japan. Cleaning product</t>
  </si>
  <si>
    <t>Indonesian writing</t>
  </si>
  <si>
    <t>Indonesian/English writing</t>
  </si>
  <si>
    <t>Cleaning product</t>
  </si>
  <si>
    <t>Food packaging</t>
  </si>
  <si>
    <t>Mie Sedaap</t>
  </si>
  <si>
    <t>Wing food</t>
  </si>
  <si>
    <t>Fish drawing</t>
  </si>
  <si>
    <t>Black line on it</t>
  </si>
  <si>
    <t>Knot on it</t>
  </si>
  <si>
    <t>Chili powder bubuk</t>
  </si>
  <si>
    <t>Cup ring</t>
  </si>
  <si>
    <t>Round Film lid</t>
  </si>
  <si>
    <t>Plastic bag</t>
  </si>
  <si>
    <t>E</t>
  </si>
  <si>
    <t>Knot at the end</t>
  </si>
  <si>
    <t>Bundle of rope</t>
  </si>
  <si>
    <t>528H, 27N</t>
  </si>
  <si>
    <t>921H, 9N</t>
  </si>
  <si>
    <t>"Mie Sedaap Instant"</t>
  </si>
  <si>
    <t>Food packaging. Made in Indonesia</t>
  </si>
  <si>
    <t>67H, 31N</t>
  </si>
  <si>
    <t>540H, 75N</t>
  </si>
  <si>
    <t>894H, 33N</t>
  </si>
  <si>
    <t>14:00 (30 min break)</t>
  </si>
  <si>
    <t>Black writing</t>
  </si>
  <si>
    <t>36H, 7N</t>
  </si>
  <si>
    <t>91H, 6N</t>
  </si>
  <si>
    <t>noodle packaging</t>
  </si>
  <si>
    <t xml:space="preserve">black string </t>
  </si>
  <si>
    <t>green rope</t>
  </si>
  <si>
    <t>blue rope</t>
  </si>
  <si>
    <t>clear film</t>
  </si>
  <si>
    <t>blue/red film</t>
  </si>
  <si>
    <t>plastic line</t>
  </si>
  <si>
    <t>small fragment</t>
  </si>
  <si>
    <t>yellow transparent</t>
  </si>
  <si>
    <t>transparent blue</t>
  </si>
  <si>
    <t>blue white letters</t>
  </si>
  <si>
    <t>transparent white</t>
  </si>
  <si>
    <t>purple</t>
  </si>
  <si>
    <t>small purple piece</t>
  </si>
  <si>
    <t>small transparent piece</t>
  </si>
  <si>
    <t>short blue string</t>
  </si>
  <si>
    <t>clear small piece</t>
  </si>
  <si>
    <t>clear bag</t>
  </si>
  <si>
    <t>118H, 22N</t>
  </si>
  <si>
    <t>434H, 37N</t>
  </si>
  <si>
    <t>642H, 19N</t>
  </si>
  <si>
    <t>soft rope</t>
  </si>
  <si>
    <t>17:50 (30 minutes break)</t>
  </si>
  <si>
    <t>15:45 (30 minutes break)</t>
  </si>
  <si>
    <t>Circles</t>
  </si>
  <si>
    <t>14:40 (1 hour break)</t>
  </si>
  <si>
    <t>South WA</t>
  </si>
  <si>
    <t>Esperance</t>
  </si>
  <si>
    <t>orange</t>
  </si>
  <si>
    <t>black plastic line</t>
  </si>
  <si>
    <t>fishing line?</t>
  </si>
  <si>
    <t>Label on photo is wrong- ES3 not 2</t>
  </si>
  <si>
    <t>eroded surface</t>
  </si>
  <si>
    <t>hard white piece</t>
  </si>
  <si>
    <t>18:00 (1 hour break)</t>
  </si>
  <si>
    <t>16:00 (1 hour break)</t>
  </si>
  <si>
    <t>short orange rope shred</t>
  </si>
  <si>
    <t>very thin line</t>
  </si>
  <si>
    <t>brown</t>
  </si>
  <si>
    <t>silver</t>
  </si>
  <si>
    <t>dark blue</t>
  </si>
  <si>
    <t>light blue</t>
  </si>
  <si>
    <t>all black lines/fibres?</t>
  </si>
  <si>
    <t>could be contamination from cod end</t>
  </si>
  <si>
    <t>yellowish</t>
  </si>
  <si>
    <t>13:10 (30 min break)</t>
  </si>
  <si>
    <t>lost piece</t>
  </si>
  <si>
    <t>could be fibre</t>
  </si>
  <si>
    <t>HM 1</t>
  </si>
  <si>
    <t>Bigger piece</t>
  </si>
  <si>
    <t>Snorkeling</t>
  </si>
  <si>
    <t>Smaller piece</t>
  </si>
  <si>
    <t>HM 2</t>
  </si>
  <si>
    <t>Styrofoam balls</t>
  </si>
  <si>
    <t>HM 3</t>
  </si>
  <si>
    <t>HM 4</t>
  </si>
  <si>
    <t>film fragment</t>
  </si>
  <si>
    <t>HM 5</t>
  </si>
  <si>
    <t>Barnicles attached. Folder?</t>
  </si>
  <si>
    <t>HM 6</t>
  </si>
  <si>
    <t xml:space="preserve">PP 5 </t>
  </si>
  <si>
    <t>HM 7</t>
  </si>
  <si>
    <t>HM 8</t>
  </si>
  <si>
    <t>HM 9</t>
  </si>
  <si>
    <t>2 Barnicles attached</t>
  </si>
  <si>
    <t>HM 10</t>
  </si>
  <si>
    <t>HM 11</t>
  </si>
  <si>
    <t>HM 12</t>
  </si>
  <si>
    <t>8 fragments</t>
  </si>
  <si>
    <t>HM 13</t>
  </si>
  <si>
    <t>Noodle packaging</t>
  </si>
  <si>
    <t>HM 14</t>
  </si>
  <si>
    <t>transparent, blue, green, black</t>
  </si>
  <si>
    <t>HM 15</t>
  </si>
  <si>
    <t>HM 16</t>
  </si>
  <si>
    <t>a few barnicles. Knot in the middle</t>
  </si>
  <si>
    <t>English</t>
  </si>
  <si>
    <t>cup</t>
  </si>
  <si>
    <t xml:space="preserve">Plastic Cup. Written in Indo. Few Barnicles </t>
  </si>
  <si>
    <t>Knot On top. Barnicles</t>
  </si>
  <si>
    <t>Fragmented in 2</t>
  </si>
  <si>
    <t>Lollipop stick</t>
  </si>
  <si>
    <t>Blue/White/Grey/Transparent. "De"</t>
  </si>
  <si>
    <t>Sticky Tape. Foam balls stuck to it</t>
  </si>
  <si>
    <t>16:00 (30 minutes break)</t>
  </si>
  <si>
    <t>Fragmented in 2. "Mi Instan"</t>
  </si>
  <si>
    <t>2 Crustaceans</t>
  </si>
  <si>
    <t>Hard Plastic</t>
  </si>
  <si>
    <t>Food Packaging</t>
  </si>
  <si>
    <t>Cleaning Product</t>
  </si>
  <si>
    <t>15:45 (1 hour break)</t>
  </si>
  <si>
    <t>Blue/Transparent/Grey</t>
  </si>
  <si>
    <t>"Super Mi" Noodles. Blue/transparent/black</t>
  </si>
  <si>
    <t>Indo Food</t>
  </si>
  <si>
    <t>"Kreke… Krim Ra…" Soccer Ball drawing</t>
  </si>
  <si>
    <t>Kids Spatula with heart on handle</t>
  </si>
  <si>
    <t>Hard Plastic. Piece of lid</t>
  </si>
  <si>
    <t>Fragmented in 7. Hard plastic</t>
  </si>
  <si>
    <t>"Super Nugat". Transparent/black/silver</t>
  </si>
  <si>
    <t>Transparent/silver/black</t>
  </si>
  <si>
    <t>Produced in Indonesia</t>
  </si>
  <si>
    <t>"insta…"</t>
  </si>
  <si>
    <t>"Wings food" plastic cup</t>
  </si>
  <si>
    <t>"Berhadiah Jike Beruntung" Bird drawing</t>
  </si>
  <si>
    <t>Arabic writing?</t>
  </si>
  <si>
    <t>Green spots</t>
  </si>
  <si>
    <t>Number Written in blue: 900604</t>
  </si>
  <si>
    <t>"So Klin pro" Washing powder</t>
  </si>
  <si>
    <t>Water Cup ring. Fragmented in 2</t>
  </si>
  <si>
    <t>"Wing Food" "Dengan bawang" "Mie…"</t>
  </si>
  <si>
    <t>Black plastic bag</t>
  </si>
  <si>
    <t>"Mi Instan</t>
  </si>
  <si>
    <t>"Mie sedaap instant" noodles</t>
  </si>
  <si>
    <t>"Terbukti daya" Fragmented in 3</t>
  </si>
  <si>
    <t>"So Klin" Cleaning product</t>
  </si>
  <si>
    <t>Plastic cup</t>
  </si>
  <si>
    <t>Plastic line. 3 knots</t>
  </si>
  <si>
    <t>"Mie sedaap instant" wing foods</t>
  </si>
  <si>
    <t>"Berhadiah Jike Beruntung" Food packaging</t>
  </si>
  <si>
    <t>Knot on top</t>
  </si>
  <si>
    <t>Plastic bag with green dots</t>
  </si>
  <si>
    <t>Picture of bin drawed on it</t>
  </si>
  <si>
    <t>Bottle with pink lid</t>
  </si>
  <si>
    <t>Size class (cm)</t>
  </si>
  <si>
    <t>ff</t>
  </si>
  <si>
    <t>gg</t>
  </si>
  <si>
    <t>hh</t>
  </si>
  <si>
    <t>fff</t>
  </si>
  <si>
    <t>5-50</t>
  </si>
  <si>
    <t>0.5-5</t>
  </si>
  <si>
    <t>Polycarprolactone</t>
  </si>
  <si>
    <t>0.05-0.5</t>
  </si>
  <si>
    <t>Buoy</t>
  </si>
  <si>
    <t>elongated buoy</t>
  </si>
  <si>
    <t>round buoy</t>
  </si>
  <si>
    <t xml:space="preserve">very odd shape  </t>
  </si>
  <si>
    <t>centre fragment</t>
  </si>
  <si>
    <t>check type</t>
  </si>
  <si>
    <t>top most - packaging</t>
  </si>
  <si>
    <t>bundle</t>
  </si>
  <si>
    <t>foam</t>
  </si>
  <si>
    <t>rectangular right above^</t>
  </si>
  <si>
    <t>bunched up rope/ check series</t>
  </si>
  <si>
    <t>Day of the start of the sampling event, recorded in local time</t>
  </si>
  <si>
    <t>Month of the start of the sampling event, recorded in local time</t>
  </si>
  <si>
    <t>Year of the start of the sampling event, recorded in local time</t>
  </si>
  <si>
    <t>Time of the end of the sampling event (in decimal hours), recorded in local time</t>
  </si>
  <si>
    <t>Time of the start of the sampling event (in decimal hours), recorded in local time</t>
  </si>
  <si>
    <t>How long it took to collect the sample, recorded in decimal hours</t>
  </si>
  <si>
    <t>Latitude in decimal degrees of the start point of survey</t>
  </si>
  <si>
    <t>Longitude in decimal degrees of the start point of survey</t>
  </si>
  <si>
    <t>Latitude in decimal degrees of the end point of survey</t>
  </si>
  <si>
    <t>Longitude in decimal degrees of the end point of survey</t>
  </si>
  <si>
    <t>The depth, in kilometers, of the surface layer covered by the sampling method</t>
  </si>
  <si>
    <t>The wind speed, in knots, at the start of each sampling event, measured using an anemometer</t>
  </si>
  <si>
    <t>The speed, in knots, in which thesampling device travelled while surveying</t>
  </si>
  <si>
    <t xml:space="preserve">ID of the sampling event from which the debris came from </t>
  </si>
  <si>
    <t>Any comments about the debris, including a description of what object the debris belongs to</t>
  </si>
  <si>
    <t>Debris Date</t>
  </si>
  <si>
    <t xml:space="preserve">Made in' statements </t>
  </si>
  <si>
    <t>The country stated in 'Made in' statements</t>
  </si>
  <si>
    <t>The reference photo number where the debris can be visualised</t>
  </si>
  <si>
    <t>Column Letter</t>
  </si>
  <si>
    <t>Column Name</t>
  </si>
  <si>
    <t>Description</t>
  </si>
  <si>
    <t>Running number of debris found</t>
  </si>
  <si>
    <t>Debris ID</t>
  </si>
  <si>
    <t>Running number</t>
  </si>
  <si>
    <t>Polyethylene</t>
  </si>
  <si>
    <t>Polypropylene</t>
  </si>
  <si>
    <t>Day (Local)</t>
  </si>
  <si>
    <t>Month (Local)</t>
  </si>
  <si>
    <t>Year (Local)</t>
  </si>
  <si>
    <t>Latitude (degrees)</t>
  </si>
  <si>
    <t>Longitude (degrees)</t>
  </si>
  <si>
    <t>Rope</t>
  </si>
  <si>
    <t>FN</t>
  </si>
  <si>
    <t>The size class that the debris belongs to (&gt;50, 10-50, 5-10, 1.5-5, 0.5-1.5, 0.15-0.5, 0.05-0.15). See manuscript methods session for details on size classification</t>
  </si>
  <si>
    <t>Number of plastic debris found in each type (H, N, P, F) and size class (&gt;50, 10-50, 5-10, 1.5-5, 0.5-1.5, 0.15-0.5, 0.05-0.15), for each sampling event</t>
  </si>
  <si>
    <t>Snorkeling Sampling Ashmore Reef</t>
  </si>
  <si>
    <t>A</t>
  </si>
  <si>
    <t>T</t>
  </si>
  <si>
    <t>L</t>
  </si>
  <si>
    <t>M</t>
  </si>
  <si>
    <t>K</t>
  </si>
  <si>
    <t>I</t>
  </si>
  <si>
    <t>S</t>
  </si>
  <si>
    <t>B</t>
  </si>
  <si>
    <t>C</t>
  </si>
  <si>
    <t>D</t>
  </si>
  <si>
    <t>Y</t>
  </si>
  <si>
    <t>W</t>
  </si>
  <si>
    <t>G</t>
  </si>
  <si>
    <t>J</t>
  </si>
  <si>
    <t>Q</t>
  </si>
  <si>
    <t>U</t>
  </si>
  <si>
    <t>V</t>
  </si>
  <si>
    <t>X</t>
  </si>
  <si>
    <t>Z</t>
  </si>
  <si>
    <t>AA</t>
  </si>
  <si>
    <t>I-EDJ</t>
  </si>
  <si>
    <t>AB</t>
  </si>
  <si>
    <t>AC</t>
  </si>
  <si>
    <t>AD</t>
  </si>
  <si>
    <t>AE</t>
  </si>
  <si>
    <t>AF</t>
  </si>
  <si>
    <t>Bruna Calmanovici</t>
  </si>
  <si>
    <t>Bruna Calmanovici, Chao Lyu</t>
  </si>
  <si>
    <t>Bruna Calmanovici, Chao Lyu, Eilis Jones</t>
  </si>
  <si>
    <t>Bruna Calmanovici, Chao Lyu, Gabriel Kovesi</t>
  </si>
  <si>
    <t>Bruna Calmanovici, Gabriel Kovesi</t>
  </si>
  <si>
    <t>Bruna Calmanovici, Sara Hajbane</t>
  </si>
  <si>
    <t>Chao Lyu</t>
  </si>
  <si>
    <t>Chao Lyu, Gabriel Kovesi</t>
  </si>
  <si>
    <t>Chao Lyu, Eilish Jones</t>
  </si>
  <si>
    <t>Sara Hajbane</t>
  </si>
  <si>
    <t>&gt;50</t>
  </si>
  <si>
    <t>10-50</t>
  </si>
  <si>
    <t>Size Class (cm)</t>
  </si>
  <si>
    <t>The size class that the debris belongs to, in centimeters (&gt;50, 10-50, 5-10, 1.5-5, 0.5-1.5, 0.15-0.5, 0.05-0.15). See manuscript methods session for details on size classification</t>
  </si>
  <si>
    <t>5-10</t>
  </si>
  <si>
    <t>1.5-5</t>
  </si>
  <si>
    <t>0.5-1.5</t>
  </si>
  <si>
    <t>0.15-0.5</t>
  </si>
  <si>
    <t>0.05-0.15</t>
  </si>
  <si>
    <t>Food packaging. Bar code: 8996001318430</t>
  </si>
  <si>
    <t xml:space="preserve">Internasional Bakery. Bar code: 206517101001020 </t>
  </si>
  <si>
    <t>Kao. Bar code: 8992727005296</t>
  </si>
  <si>
    <t>"Pioneer" halal. Bar code: 1509007900213. Assembled in Indonesia</t>
  </si>
  <si>
    <t>"Stroberi" lolly bag. Lat/lon hard to read - may be wrong</t>
  </si>
  <si>
    <t>Sample inside the red tube</t>
  </si>
  <si>
    <t>Fragmented in 3 pieces. Sample inside the red tube</t>
  </si>
  <si>
    <t>Styrofoam. Algae stuck to it. This came from a larger piece</t>
  </si>
  <si>
    <t>Food Packaging. Surface sample</t>
  </si>
  <si>
    <t>"Berhadiah Jika Beruntung". Surface sample</t>
  </si>
  <si>
    <t>Transparent with green spots. Surface sample</t>
  </si>
  <si>
    <t>Transparent/white/green. Surface sample</t>
  </si>
  <si>
    <t>Fragmented in 2. Surface sample</t>
  </si>
  <si>
    <t>Surface sample</t>
  </si>
  <si>
    <t>Knot on top. Green spots. Surface sample</t>
  </si>
  <si>
    <t>Sticky tape. Suface sample</t>
  </si>
  <si>
    <t>Noodle packaging. Suface sample</t>
  </si>
  <si>
    <t>bottle</t>
  </si>
  <si>
    <t>lid</t>
  </si>
  <si>
    <t>spatula</t>
  </si>
  <si>
    <t>hard plastic fragment</t>
  </si>
  <si>
    <t>Super Mi instan. Bar code: 8968601428</t>
  </si>
  <si>
    <t>Coconut Packaging. Bar code: 8996001301142</t>
  </si>
  <si>
    <t xml:space="preserve">"Mie sedaap instant" noodles. Bar code: 8998866200301 </t>
  </si>
  <si>
    <t xml:space="preserve">08/2018 </t>
  </si>
  <si>
    <t>12/2016</t>
  </si>
  <si>
    <t>01/2019</t>
  </si>
  <si>
    <t>01/2012</t>
  </si>
  <si>
    <t>Mass Wet (g)</t>
  </si>
  <si>
    <t>Thickness (mm)</t>
  </si>
  <si>
    <t>Width (cm)</t>
  </si>
  <si>
    <t>Length (cm)</t>
  </si>
  <si>
    <t>looks like biomass</t>
  </si>
  <si>
    <t>Matrix with information related to debris found whilst snorkeling in Ashmore reef fronts</t>
  </si>
  <si>
    <t>Name of the vessel used to get to samples</t>
  </si>
  <si>
    <t>Day of the sampling event, recorded in local time</t>
  </si>
  <si>
    <t>Month of the sampling event, recorded in local time</t>
  </si>
  <si>
    <t>Year of the sampling event, recorded in local time</t>
  </si>
  <si>
    <t xml:space="preserve">Latitude of where the sample was collected, in decimal degrees </t>
  </si>
  <si>
    <t xml:space="preserve">Longitude of where the sample was collected, in decimal degrees </t>
  </si>
  <si>
    <t>Any date found on the debris (i.e. Production date, expiry date, best before)</t>
  </si>
  <si>
    <t>Absorbance at wavenumber of 4000 to 515 (cm^-1)</t>
  </si>
  <si>
    <t>A description of what object the debris belongs to</t>
  </si>
  <si>
    <t>3 not considered-fish scales</t>
  </si>
  <si>
    <t>Rasa Sambal Balado Food Packaging. Bar code: 8999178025071. Best before 7/10/2018. Product of Indonesia. Produced by ___</t>
  </si>
  <si>
    <t>Food packaging. Mickey. Produced in Indonesia</t>
  </si>
  <si>
    <t>Chip Ribut. Diproduksi ribut purowokerto- Indoneisa</t>
  </si>
  <si>
    <t>Sedaap Mie Seasoning Oil. Wing food</t>
  </si>
  <si>
    <t>"Attack detergent" Kaocorp Japan. Bar code: 8992727005296. Produced by Indonesia</t>
  </si>
  <si>
    <t>Tiara Stick Jagung Bakar (Corn packaging). Produced by Indonesia</t>
  </si>
  <si>
    <t>Coffee Powder package. Bar code: 8992841222029. Produced by Indonesia</t>
  </si>
  <si>
    <t>Mi Goreng. Bar code: 8997033730047. Best before 08/2018. Produced by Indonesia</t>
  </si>
  <si>
    <t>"Super Mi" Noodles. Produced by Indonesia</t>
  </si>
  <si>
    <t>Washing powder-Lemon. Bar code: 8998866604956. Produced: Indonesia</t>
  </si>
  <si>
    <t>Water cup. Bar code: 8997024620265 Produced by Indonesia</t>
  </si>
  <si>
    <t>Food Packaging. Made in Indonesia</t>
  </si>
  <si>
    <t>"Majelis Ulaha"- assembled in Indoneisa</t>
  </si>
  <si>
    <t>Mi Goreng Mie Sedaap instant. Bar code: 8998866200301. Expire: 23/02/2019. Produced by Indonesia</t>
  </si>
  <si>
    <t>Sandwich Biscuit Vanilla cream. Halal. Bar code: 8996001318430. Expire: January 2019. Produced by Indonesia</t>
  </si>
  <si>
    <t>Vernum Water cup. Blue lid. Bar code 8997024620265. Produced by Indonesia</t>
  </si>
  <si>
    <t>Softex diaper. Produced by Indonesia</t>
  </si>
  <si>
    <t>"Sukro" Coated peanuts. Bar code: 8995077604515. Best Before: December 2016. Country of Origin: Indonesia</t>
  </si>
  <si>
    <t>Wafer "Biskitio" "Food products pakistan". Bar code: 8993083924382. Expire: 05/08/2019 . Produced by indonesia</t>
  </si>
  <si>
    <t>"Tak Tik Boss" Corn snack. Expire: January 2012. Produced: Indonesia</t>
  </si>
  <si>
    <t>Food packaging. Drawing of half a boy. Producedby  Indonesia</t>
  </si>
  <si>
    <t>Nextar Brownies. . Sample inside the red tube. Bar code: 8993175539210 Imported and distributed in Malaysia. Produced by Indonesia</t>
  </si>
  <si>
    <t>Indonesian, English</t>
  </si>
  <si>
    <t>Object Type</t>
  </si>
  <si>
    <t xml:space="preserve">Number of particles </t>
  </si>
  <si>
    <t>Hard plastic fragment</t>
  </si>
  <si>
    <t>0.15 - 0.5</t>
  </si>
  <si>
    <t>0.5 - 1.5</t>
  </si>
  <si>
    <t>1.5 - 5</t>
  </si>
  <si>
    <t>10 - 50</t>
  </si>
  <si>
    <t>5 - 10</t>
  </si>
  <si>
    <t>Region</t>
  </si>
  <si>
    <t>Site ID</t>
  </si>
  <si>
    <t>Brand</t>
  </si>
  <si>
    <t>"Ekstra Aktif" Cleaning product. Fragmented in 4. Produced: Indonesia. Sent for analysis. Changed to #1</t>
  </si>
  <si>
    <t>Fragmented in 4. Suface sample. Sent for analysis. Changed to #2</t>
  </si>
  <si>
    <t>Fragmented in 6. Sent for analysis. Changed to #3</t>
  </si>
  <si>
    <t>Imported and Distributed In Malaysia. Sent for analysis. Changed to #4</t>
  </si>
  <si>
    <t>Hard Plastic. Sent for analysis. Changed to #5</t>
  </si>
  <si>
    <t>Food Packaging. Sent for analysis. Changed to #6</t>
  </si>
  <si>
    <t>Fragmented in 2. Sent for analysis. Changed to #7</t>
  </si>
  <si>
    <t>"Air Minum" "Bersih Dan Higienis" Lid. Barnicles. Sent for analysis. Changed to #8</t>
  </si>
  <si>
    <t>"Menyegark" Plastic cup. Sent for analysis. Changed to #9</t>
  </si>
  <si>
    <t>"Mie sedaap instant". Bar code: 8998866200509 . Produced by Indonesia. Sent for analysis. Changed to #10</t>
  </si>
  <si>
    <t>Hard plastic. Round lid. Sent for analysis. Changed to #11</t>
  </si>
  <si>
    <t>Plastic cup ring. Sent for analysis. Changed to #12</t>
  </si>
  <si>
    <t>Hard plastic. Algae. Sent for analysis. Changed to #30</t>
  </si>
  <si>
    <t>F/PS</t>
  </si>
  <si>
    <t>Film/plastic sheet fragment</t>
  </si>
  <si>
    <t>Kao</t>
  </si>
  <si>
    <t xml:space="preserve">Chemical and cosmetics </t>
  </si>
  <si>
    <t>CBC Food Products</t>
  </si>
  <si>
    <t>Biscuit brand</t>
  </si>
  <si>
    <t>Mamasuka/ Pt Jico Agung/Miwon</t>
  </si>
  <si>
    <t>food and beverage company</t>
  </si>
  <si>
    <t>Sumber Sari Pangan</t>
  </si>
  <si>
    <t>food company</t>
  </si>
  <si>
    <t>Nabati food</t>
  </si>
  <si>
    <t>PT. Toraja Setia Indonesia</t>
  </si>
  <si>
    <t>Coffee company</t>
  </si>
  <si>
    <t>PT Rubber duck snack/ Mikako</t>
  </si>
  <si>
    <t>Snack brand</t>
  </si>
  <si>
    <t>Indofood</t>
  </si>
  <si>
    <t>Noodle brand</t>
  </si>
  <si>
    <t>Wings</t>
  </si>
  <si>
    <t>Consumer goods</t>
  </si>
  <si>
    <t>PT Kaldu Sari Nabati</t>
  </si>
  <si>
    <t>Roma/ Mayora</t>
  </si>
  <si>
    <t>Danone</t>
  </si>
  <si>
    <t>water brand</t>
  </si>
  <si>
    <t>WingsFood</t>
  </si>
  <si>
    <t>PT Mayora Indah Tbk</t>
  </si>
  <si>
    <t>PT Softex Indonesia</t>
  </si>
  <si>
    <t>cleaning brand</t>
  </si>
  <si>
    <t>Dua Kelinci</t>
  </si>
  <si>
    <t>peanuts and snacks</t>
  </si>
  <si>
    <t>Biskitop</t>
  </si>
  <si>
    <t>Cipta Sari Bersama</t>
  </si>
  <si>
    <t>PT Tiga Pilar Sejahtera Food Tbk</t>
  </si>
  <si>
    <t>rice milling company</t>
  </si>
  <si>
    <t>Description of brand</t>
  </si>
  <si>
    <t>AG</t>
  </si>
  <si>
    <t>AH</t>
  </si>
  <si>
    <t>AI</t>
  </si>
  <si>
    <t>Front/Random</t>
  </si>
  <si>
    <t>Whether the sampling was done in a front or in a random site</t>
  </si>
  <si>
    <t>The brand/logo found in the debris</t>
  </si>
  <si>
    <t>The description of what the company of the brand does</t>
  </si>
  <si>
    <t>The ID of the location from where the samples were collected, according to the coordinates</t>
  </si>
  <si>
    <t>The region of where the debris were found</t>
  </si>
  <si>
    <t>The type of the debris (H= hard plastic, plastic sheet, film)</t>
  </si>
  <si>
    <t>The subtype of the debris (HP= hard plastic, PS= plastic sheet, F= film)</t>
  </si>
  <si>
    <t>The size class that the debris belongs to, in centimeters (10-50, 5-10, 1.5-5, 0.5-1.5, 0.15-0.5). See manuscript methods session for details on size classification</t>
  </si>
  <si>
    <t>How many particles were found of each object type per size class</t>
  </si>
  <si>
    <t xml:space="preserve">Black writing. "Miwon", </t>
  </si>
  <si>
    <t xml:space="preserve">Indonesia </t>
  </si>
  <si>
    <t>Ribut Purwokerto</t>
  </si>
  <si>
    <t>Indonesian writing. Food packaging. Mie seedap</t>
  </si>
  <si>
    <t>Pioneer</t>
  </si>
  <si>
    <t>Eletronics brand</t>
  </si>
  <si>
    <t>Absorbance at wavenumber 4000 (cm^-1)</t>
  </si>
  <si>
    <t>Estimated Dry Weight (kg)</t>
  </si>
  <si>
    <t>For drone samples only: Dry weight estimate of each debris calculated from a linear regression according to object type  (see Lebreton et al. 2018, Supplementary Materials)</t>
  </si>
  <si>
    <t xml:space="preserve">Any additional comments </t>
  </si>
  <si>
    <t>packaging film</t>
  </si>
  <si>
    <t>"Chocolate Waffer" Biskitop. Bar code: 8993083924450. Imported by Pakistan</t>
  </si>
  <si>
    <t>Indonesian, English, Arabic</t>
  </si>
  <si>
    <t># [ ] total</t>
  </si>
  <si>
    <t>mass [ ] total</t>
  </si>
  <si>
    <t># [ ] H</t>
  </si>
  <si>
    <t># [ ] N</t>
  </si>
  <si>
    <t># [ ] P</t>
  </si>
  <si>
    <t># [ ] F</t>
  </si>
  <si>
    <t>mass [ ] H</t>
  </si>
  <si>
    <t>mass [ ] N</t>
  </si>
  <si>
    <t>mass [ ] P</t>
  </si>
  <si>
    <t>mass [ ] F</t>
  </si>
  <si>
    <t># [ ] 0.05-0.15</t>
  </si>
  <si>
    <t># [ ] 0.15-0.5</t>
  </si>
  <si>
    <t># [ ] 0.5-1.5</t>
  </si>
  <si>
    <t># [ ] 1.5-5</t>
  </si>
  <si>
    <t># [ ] 5-10</t>
  </si>
  <si>
    <t># [ ] 10-50</t>
  </si>
  <si>
    <t># [ ] &gt;50</t>
  </si>
  <si>
    <t>Front</t>
  </si>
  <si>
    <t>Random</t>
  </si>
  <si>
    <t>mass [ ] 1.5-5</t>
  </si>
  <si>
    <t>mass [ ] &gt;50</t>
  </si>
  <si>
    <t>mass [ ] 0.05-0.15</t>
  </si>
  <si>
    <t>mass [ ] 0.15-0.5</t>
  </si>
  <si>
    <t>mass [ ] 0.5-1.5</t>
  </si>
  <si>
    <t>mass [ ] 5-10</t>
  </si>
  <si>
    <t>mass [ ] 10-50</t>
  </si>
  <si>
    <t>AX-LQ</t>
  </si>
  <si>
    <t>LR</t>
  </si>
  <si>
    <t>LT</t>
  </si>
  <si>
    <t>LS</t>
  </si>
  <si>
    <t>LU</t>
  </si>
  <si>
    <t>LV</t>
  </si>
  <si>
    <t>LW</t>
  </si>
  <si>
    <t># [ ] x</t>
  </si>
  <si>
    <t>AB-AE</t>
  </si>
  <si>
    <t>AF-AI</t>
  </si>
  <si>
    <t>mass [ ] x</t>
  </si>
  <si>
    <t>AJ-AP</t>
  </si>
  <si>
    <t>AQ-AW</t>
  </si>
  <si>
    <t># [ ] xx-xx cm</t>
  </si>
  <si>
    <t>mass [ ] xx-xx cm</t>
  </si>
  <si>
    <t xml:space="preserve">Total number of plastic debris found in each sampling event, divided by the sampling area (numerical concentration). For Manta samples, this was corrected for vertical wind mixing </t>
  </si>
  <si>
    <t xml:space="preserve">Total mass of plastic debris found in each sampling event, divided by the sampling area (mass concentration). For Manta samples, this was corrected for vertical wind mixing </t>
  </si>
  <si>
    <t>Total numerical concentration according to type</t>
  </si>
  <si>
    <t>Total mass concentration according to type</t>
  </si>
  <si>
    <t>Total numerical concentration according to size</t>
  </si>
  <si>
    <t>Total mass concentration according to size</t>
  </si>
  <si>
    <t>lollipop stick</t>
  </si>
  <si>
    <t>multisegment</t>
  </si>
  <si>
    <t>front image</t>
  </si>
  <si>
    <t xml:space="preserve">front image </t>
  </si>
  <si>
    <t># Pieces</t>
  </si>
  <si>
    <t>biomass</t>
  </si>
  <si>
    <t>-</t>
  </si>
  <si>
    <t>Bruna/Sara</t>
  </si>
  <si>
    <t>14:25 (1 hour break)</t>
  </si>
  <si>
    <t>Blue plastic line</t>
  </si>
  <si>
    <t>1 lost piece, 2 plastic fibres</t>
  </si>
  <si>
    <t>Plastic film</t>
  </si>
  <si>
    <t>Bruna</t>
  </si>
  <si>
    <t>18:00 (4 hour break- conference</t>
  </si>
  <si>
    <t>16:32 (1 hour break)</t>
  </si>
  <si>
    <t>17:10 (30 min break)</t>
  </si>
  <si>
    <t>Bruna/Chao/Gabriel</t>
  </si>
  <si>
    <t>Black fibre- not considered</t>
  </si>
  <si>
    <t>Bruna/Chao</t>
  </si>
  <si>
    <t>Chao/Gabriel</t>
  </si>
  <si>
    <t>Chao</t>
  </si>
  <si>
    <t>Chao/Eilish</t>
  </si>
  <si>
    <t>Bruna/Chao/Eilish</t>
  </si>
  <si>
    <t>Es18</t>
  </si>
  <si>
    <t>Bruna/Gabriel</t>
  </si>
  <si>
    <t>Wet-Dry Weight</t>
  </si>
  <si>
    <t>Matrix with information related to wet and dry weight of debris and biomass found according to size classes and types in each sample ID</t>
  </si>
  <si>
    <t xml:space="preserve">AR17 </t>
  </si>
  <si>
    <t>0.05 - 0.15</t>
  </si>
  <si>
    <t>The type of the debris found (H= hard plastic, plastic sheet, film, N= plastic line, rope, fishing net, P= plastic pellet, F= foam material, O= other, Biomass)</t>
  </si>
  <si>
    <t>How many pieces were found of each object type per size class</t>
  </si>
  <si>
    <t>Mass Dry (g)</t>
  </si>
  <si>
    <t>The weight, in grams, of the total debris/biomass found according to size class/type in each sample ID after getting dried</t>
  </si>
  <si>
    <t>The weight, in grams, of the total debris/biomass found according to size class/type in each sample ID before getting dried</t>
  </si>
  <si>
    <t>Sampling Event</t>
  </si>
  <si>
    <t xml:space="preserve">Debris Items </t>
  </si>
  <si>
    <t>Object Types</t>
  </si>
  <si>
    <t>Matrix with information related to the types of objects found at Ashmore Reef fronts</t>
  </si>
</sst>
</file>

<file path=xl/styles.xml><?xml version="1.0" encoding="utf-8"?>
<styleSheet xmlns="http://schemas.openxmlformats.org/spreadsheetml/2006/main">
  <numFmts count="8">
    <numFmt numFmtId="44" formatCode="_-&quot;$&quot;* #,##0.00_-;\-&quot;$&quot;* #,##0.00_-;_-&quot;$&quot;* &quot;-&quot;??_-;_-@_-"/>
    <numFmt numFmtId="164" formatCode="0.0"/>
    <numFmt numFmtId="165" formatCode="0.0000"/>
    <numFmt numFmtId="166" formatCode="0.000"/>
    <numFmt numFmtId="167" formatCode="0.00000"/>
    <numFmt numFmtId="168" formatCode="0.000000000000"/>
    <numFmt numFmtId="169" formatCode="0.000000000"/>
    <numFmt numFmtId="170" formatCode="0.00000000"/>
  </numFmts>
  <fonts count="4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Calibri"/>
      <family val="2"/>
    </font>
    <font>
      <sz val="12"/>
      <name val="Calibri"/>
      <family val="2"/>
    </font>
    <font>
      <b/>
      <sz val="12"/>
      <name val="Calibri"/>
      <family val="2"/>
    </font>
    <font>
      <sz val="12"/>
      <name val="Calibri"/>
      <family val="2"/>
    </font>
    <font>
      <sz val="12"/>
      <color theme="1"/>
      <name val="Calibri"/>
      <family val="2"/>
      <scheme val="minor"/>
    </font>
    <font>
      <sz val="11"/>
      <color theme="1"/>
      <name val="Calibri"/>
      <family val="2"/>
      <scheme val="minor"/>
    </font>
    <font>
      <sz val="11"/>
      <color rgb="FF000000"/>
      <name val="Calibri"/>
      <family val="2"/>
    </font>
    <font>
      <sz val="12"/>
      <color theme="1"/>
      <name val="Calibri"/>
      <family val="2"/>
    </font>
    <font>
      <b/>
      <sz val="12"/>
      <color theme="1"/>
      <name val="Calibri"/>
      <family val="2"/>
    </font>
    <font>
      <sz val="12"/>
      <color rgb="FF000000"/>
      <name val="Calibri"/>
      <family val="2"/>
    </font>
    <font>
      <b/>
      <sz val="12"/>
      <color theme="1"/>
      <name val="Calibri"/>
      <family val="2"/>
      <scheme val="minor"/>
    </font>
    <font>
      <sz val="12"/>
      <name val="Calibri"/>
      <family val="2"/>
      <scheme val="minor"/>
    </font>
    <font>
      <sz val="12"/>
      <color rgb="FFFF0000"/>
      <name val="Calibri"/>
      <family val="2"/>
      <scheme val="minor"/>
    </font>
    <font>
      <b/>
      <sz val="15"/>
      <color theme="1"/>
      <name val="Calibri"/>
      <family val="2"/>
      <scheme val="minor"/>
    </font>
    <font>
      <b/>
      <sz val="12"/>
      <name val="Calibri"/>
      <family val="2"/>
      <scheme val="minor"/>
    </font>
    <font>
      <sz val="10"/>
      <color theme="1"/>
      <name val="Calibri"/>
      <family val="2"/>
      <scheme val="minor"/>
    </font>
    <font>
      <sz val="10"/>
      <name val="Calibri"/>
      <family val="2"/>
      <scheme val="minor"/>
    </font>
    <font>
      <sz val="10"/>
      <color rgb="FF000000"/>
      <name val="Calibri"/>
      <family val="2"/>
      <scheme val="minor"/>
    </font>
    <font>
      <sz val="10.5"/>
      <color theme="1"/>
      <name val="Courier New"/>
      <family val="3"/>
    </font>
    <font>
      <sz val="11"/>
      <name val="Calibri"/>
      <family val="2"/>
      <scheme val="minor"/>
    </font>
    <font>
      <b/>
      <sz val="15"/>
      <name val="Calibri"/>
      <family val="2"/>
      <scheme val="minor"/>
    </font>
    <font>
      <sz val="11"/>
      <color theme="0"/>
      <name val="Calibri"/>
      <family val="2"/>
      <scheme val="minor"/>
    </font>
    <font>
      <sz val="10"/>
      <color rgb="FF000000"/>
      <name val="Arial"/>
      <family val="2"/>
    </font>
    <font>
      <b/>
      <sz val="15"/>
      <color theme="1"/>
      <name val="Calibri"/>
      <family val="2"/>
      <scheme val="minor"/>
    </font>
    <font>
      <sz val="12"/>
      <color theme="0"/>
      <name val="Calibri"/>
      <family val="2"/>
      <charset val="204"/>
      <scheme val="minor"/>
    </font>
    <font>
      <sz val="12"/>
      <color theme="1"/>
      <name val="Calibri"/>
      <family val="2"/>
      <charset val="204"/>
      <scheme val="minor"/>
    </font>
    <font>
      <sz val="12"/>
      <color rgb="FF000000"/>
      <name val="Calibri"/>
      <family val="2"/>
      <scheme val="minor"/>
    </font>
    <font>
      <sz val="12"/>
      <color theme="0"/>
      <name val="Calibri"/>
      <family val="2"/>
      <scheme val="minor"/>
    </font>
    <font>
      <b/>
      <sz val="12"/>
      <color rgb="FF3F3F3F"/>
      <name val="Calibri"/>
      <family val="2"/>
      <scheme val="minor"/>
    </font>
    <font>
      <b/>
      <sz val="11"/>
      <color theme="1"/>
      <name val="Calibri"/>
      <family val="2"/>
      <scheme val="minor"/>
    </font>
    <font>
      <b/>
      <sz val="10"/>
      <color theme="1"/>
      <name val="Calibri"/>
      <family val="2"/>
      <scheme val="minor"/>
    </font>
    <font>
      <b/>
      <sz val="10"/>
      <name val="Calibri"/>
      <family val="2"/>
    </font>
    <font>
      <sz val="11"/>
      <name val="Calibri"/>
      <family val="2"/>
    </font>
  </fonts>
  <fills count="15">
    <fill>
      <patternFill patternType="none"/>
    </fill>
    <fill>
      <patternFill patternType="gray125"/>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patternFill>
    </fill>
    <fill>
      <patternFill patternType="solid">
        <fgColor theme="8" tint="0.79998168889431442"/>
        <bgColor indexed="65"/>
      </patternFill>
    </fill>
    <fill>
      <patternFill patternType="solid">
        <fgColor rgb="FFFFFFCC"/>
        <bgColor indexed="64"/>
      </patternFill>
    </fill>
    <fill>
      <patternFill patternType="solid">
        <fgColor rgb="FFF2F2F2"/>
      </patternFill>
    </fill>
    <fill>
      <patternFill patternType="solid">
        <fgColor rgb="FFCCFF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47">
    <xf numFmtId="0" fontId="0" fillId="0" borderId="0"/>
    <xf numFmtId="44" fontId="17" fillId="0" borderId="0" applyFont="0" applyFill="0" applyBorder="0" applyAlignment="0" applyProtection="0"/>
    <xf numFmtId="0" fontId="18" fillId="0" borderId="0"/>
    <xf numFmtId="0" fontId="17" fillId="0" borderId="0"/>
    <xf numFmtId="0" fontId="18" fillId="0" borderId="0"/>
    <xf numFmtId="0" fontId="18" fillId="0" borderId="0"/>
    <xf numFmtId="0" fontId="19" fillId="0" borderId="0"/>
    <xf numFmtId="0" fontId="19" fillId="0" borderId="0"/>
    <xf numFmtId="0" fontId="12" fillId="0" borderId="0"/>
    <xf numFmtId="0" fontId="11" fillId="0" borderId="0"/>
    <xf numFmtId="0" fontId="10" fillId="0" borderId="0"/>
    <xf numFmtId="0" fontId="9" fillId="0" borderId="0"/>
    <xf numFmtId="0" fontId="8" fillId="0" borderId="0"/>
    <xf numFmtId="0" fontId="8" fillId="0" borderId="0"/>
    <xf numFmtId="0" fontId="8" fillId="0" borderId="0"/>
    <xf numFmtId="0" fontId="34" fillId="10" borderId="0" applyNumberFormat="0" applyBorder="0" applyAlignment="0" applyProtection="0"/>
    <xf numFmtId="0" fontId="37" fillId="10" borderId="0" applyNumberFormat="0" applyBorder="0" applyAlignment="0" applyProtection="0"/>
    <xf numFmtId="0" fontId="38" fillId="0" borderId="0"/>
    <xf numFmtId="44" fontId="1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17" fillId="11" borderId="0" applyNumberFormat="0" applyBorder="0" applyAlignment="0" applyProtection="0"/>
    <xf numFmtId="44" fontId="1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40" fillId="10" borderId="0" applyNumberFormat="0" applyBorder="0" applyAlignment="0" applyProtection="0"/>
    <xf numFmtId="0" fontId="41" fillId="13" borderId="4" applyNumberFormat="0" applyAlignment="0" applyProtection="0"/>
    <xf numFmtId="0" fontId="1" fillId="0" borderId="0"/>
    <xf numFmtId="0" fontId="1" fillId="0" borderId="0"/>
  </cellStyleXfs>
  <cellXfs count="363">
    <xf numFmtId="0" fontId="0" fillId="0" borderId="0" xfId="0"/>
    <xf numFmtId="164" fontId="20" fillId="0" borderId="0" xfId="3" applyNumberFormat="1" applyFont="1" applyFill="1" applyBorder="1" applyAlignment="1">
      <alignment horizontal="right" vertical="center"/>
    </xf>
    <xf numFmtId="1" fontId="14" fillId="0" borderId="0" xfId="3" applyNumberFormat="1" applyFont="1" applyFill="1" applyBorder="1" applyAlignment="1">
      <alignment horizontal="right" vertical="center" wrapText="1"/>
    </xf>
    <xf numFmtId="2" fontId="14" fillId="0" borderId="0" xfId="3" applyNumberFormat="1" applyFont="1" applyFill="1" applyBorder="1" applyAlignment="1">
      <alignment horizontal="right" vertical="center" wrapText="1"/>
    </xf>
    <xf numFmtId="0" fontId="14" fillId="0" borderId="0" xfId="3" applyFont="1" applyFill="1" applyBorder="1" applyAlignment="1">
      <alignment horizontal="right" vertical="center"/>
    </xf>
    <xf numFmtId="165" fontId="14" fillId="0" borderId="0" xfId="3" applyNumberFormat="1" applyFont="1" applyFill="1" applyBorder="1" applyAlignment="1">
      <alignment horizontal="right" vertical="center"/>
    </xf>
    <xf numFmtId="167" fontId="14" fillId="0" borderId="0" xfId="3" applyNumberFormat="1" applyFont="1" applyFill="1" applyBorder="1" applyAlignment="1">
      <alignment horizontal="right" vertical="center"/>
    </xf>
    <xf numFmtId="1" fontId="20" fillId="0" borderId="0" xfId="3" applyNumberFormat="1" applyFont="1" applyFill="1" applyBorder="1" applyAlignment="1">
      <alignment horizontal="right" vertical="center"/>
    </xf>
    <xf numFmtId="0" fontId="20" fillId="0" borderId="0" xfId="3" applyFont="1" applyFill="1" applyBorder="1" applyAlignment="1">
      <alignment horizontal="right" vertical="center"/>
    </xf>
    <xf numFmtId="165" fontId="20" fillId="0" borderId="0" xfId="3" applyNumberFormat="1" applyFont="1" applyFill="1" applyBorder="1" applyAlignment="1">
      <alignment horizontal="right" vertical="center"/>
    </xf>
    <xf numFmtId="165" fontId="22" fillId="0" borderId="0" xfId="3" applyNumberFormat="1" applyFont="1" applyFill="1" applyBorder="1" applyAlignment="1">
      <alignment horizontal="right" vertical="center"/>
    </xf>
    <xf numFmtId="2" fontId="22" fillId="0" borderId="0" xfId="0" applyNumberFormat="1" applyFont="1" applyFill="1" applyBorder="1" applyAlignment="1">
      <alignment horizontal="right" vertical="center"/>
    </xf>
    <xf numFmtId="164" fontId="22" fillId="0" borderId="0" xfId="3" applyNumberFormat="1" applyFont="1" applyFill="1" applyBorder="1" applyAlignment="1">
      <alignment horizontal="right" vertical="center"/>
    </xf>
    <xf numFmtId="2" fontId="22" fillId="0" borderId="0" xfId="3" applyNumberFormat="1" applyFont="1" applyFill="1" applyBorder="1" applyAlignment="1">
      <alignment horizontal="right" vertical="center"/>
    </xf>
    <xf numFmtId="0" fontId="22" fillId="0" borderId="0" xfId="3" applyFont="1" applyFill="1" applyBorder="1" applyAlignment="1">
      <alignment horizontal="right" vertical="center"/>
    </xf>
    <xf numFmtId="167" fontId="20" fillId="0" borderId="0" xfId="3" applyNumberFormat="1" applyFont="1" applyFill="1" applyBorder="1" applyAlignment="1">
      <alignment horizontal="right" vertical="center"/>
    </xf>
    <xf numFmtId="0" fontId="22" fillId="0" borderId="0" xfId="0" applyFont="1" applyFill="1" applyBorder="1" applyAlignment="1">
      <alignment horizontal="right" vertical="center"/>
    </xf>
    <xf numFmtId="0" fontId="20" fillId="0" borderId="0" xfId="5" applyFont="1" applyFill="1" applyBorder="1" applyAlignment="1">
      <alignment horizontal="right" vertical="center"/>
    </xf>
    <xf numFmtId="2" fontId="20" fillId="0" borderId="0" xfId="2" applyNumberFormat="1" applyFont="1" applyFill="1" applyBorder="1" applyAlignment="1">
      <alignment horizontal="right" vertical="center"/>
    </xf>
    <xf numFmtId="1" fontId="20" fillId="0" borderId="0" xfId="5" applyNumberFormat="1" applyFont="1" applyFill="1" applyBorder="1" applyAlignment="1">
      <alignment horizontal="right" vertical="center"/>
    </xf>
    <xf numFmtId="167" fontId="20" fillId="0" borderId="0" xfId="5" applyNumberFormat="1" applyFont="1" applyFill="1" applyBorder="1" applyAlignment="1">
      <alignment horizontal="right" vertical="center"/>
    </xf>
    <xf numFmtId="2" fontId="20" fillId="0" borderId="0" xfId="5" applyNumberFormat="1" applyFont="1" applyFill="1" applyBorder="1" applyAlignment="1">
      <alignment horizontal="right" vertical="center"/>
    </xf>
    <xf numFmtId="167" fontId="20" fillId="0" borderId="0" xfId="4" applyNumberFormat="1" applyFont="1" applyFill="1" applyBorder="1" applyAlignment="1">
      <alignment horizontal="right" vertical="center"/>
    </xf>
    <xf numFmtId="0" fontId="20" fillId="0" borderId="0" xfId="4" applyFont="1" applyFill="1" applyBorder="1" applyAlignment="1">
      <alignment horizontal="right" vertical="center"/>
    </xf>
    <xf numFmtId="167" fontId="20" fillId="0" borderId="0" xfId="2" applyNumberFormat="1" applyFont="1" applyFill="1" applyBorder="1" applyAlignment="1">
      <alignment horizontal="right" vertical="center"/>
    </xf>
    <xf numFmtId="0" fontId="20" fillId="0" borderId="0" xfId="2" applyFont="1" applyFill="1" applyBorder="1" applyAlignment="1">
      <alignment horizontal="right" vertical="center"/>
    </xf>
    <xf numFmtId="0" fontId="0" fillId="0" borderId="0" xfId="0" applyFont="1" applyBorder="1" applyAlignment="1">
      <alignment horizontal="right"/>
    </xf>
    <xf numFmtId="0" fontId="0" fillId="0" borderId="0" xfId="0" applyFont="1" applyFill="1" applyBorder="1" applyAlignment="1">
      <alignment horizontal="right"/>
    </xf>
    <xf numFmtId="164" fontId="0" fillId="0" borderId="0" xfId="0" applyNumberFormat="1" applyFont="1" applyBorder="1" applyAlignment="1">
      <alignment horizontal="right"/>
    </xf>
    <xf numFmtId="164" fontId="0" fillId="0" borderId="0" xfId="0" applyNumberFormat="1" applyFont="1" applyFill="1" applyBorder="1" applyAlignment="1">
      <alignment horizontal="right"/>
    </xf>
    <xf numFmtId="2" fontId="22" fillId="0" borderId="0" xfId="0" applyNumberFormat="1" applyFont="1" applyFill="1" applyBorder="1" applyAlignment="1">
      <alignment horizontal="right" vertical="center"/>
    </xf>
    <xf numFmtId="2" fontId="20" fillId="0" borderId="0" xfId="3" applyNumberFormat="1" applyFont="1" applyFill="1" applyBorder="1" applyAlignment="1">
      <alignment horizontal="right" vertical="center"/>
    </xf>
    <xf numFmtId="2" fontId="16" fillId="0" borderId="0" xfId="3" applyNumberFormat="1" applyFont="1" applyFill="1" applyBorder="1" applyAlignment="1">
      <alignment horizontal="right" vertical="center"/>
    </xf>
    <xf numFmtId="2" fontId="16" fillId="0" borderId="0" xfId="0" applyNumberFormat="1" applyFont="1" applyFill="1" applyBorder="1" applyAlignment="1">
      <alignment horizontal="right" vertical="center"/>
    </xf>
    <xf numFmtId="0" fontId="0" fillId="0" borderId="0" xfId="0" applyFont="1" applyBorder="1" applyAlignment="1">
      <alignment horizontal="right"/>
    </xf>
    <xf numFmtId="0" fontId="23" fillId="4" borderId="0" xfId="0" applyFont="1" applyFill="1" applyAlignment="1">
      <alignment horizontal="left"/>
    </xf>
    <xf numFmtId="0" fontId="9" fillId="4" borderId="0" xfId="11" applyFill="1"/>
    <xf numFmtId="0" fontId="9" fillId="0" borderId="0" xfId="11" applyAlignment="1">
      <alignment horizontal="left"/>
    </xf>
    <xf numFmtId="0" fontId="9" fillId="0" borderId="0" xfId="11"/>
    <xf numFmtId="0" fontId="23" fillId="4" borderId="0" xfId="0" applyFont="1" applyFill="1" applyBorder="1" applyAlignment="1">
      <alignment horizontal="left"/>
    </xf>
    <xf numFmtId="164" fontId="13" fillId="4" borderId="0" xfId="3" applyNumberFormat="1" applyFont="1" applyFill="1" applyBorder="1" applyAlignment="1">
      <alignment horizontal="left" vertical="center" wrapText="1"/>
    </xf>
    <xf numFmtId="1" fontId="13" fillId="4" borderId="0" xfId="3" applyNumberFormat="1" applyFont="1" applyFill="1" applyBorder="1" applyAlignment="1">
      <alignment horizontal="left" vertical="center" wrapText="1"/>
    </xf>
    <xf numFmtId="0" fontId="13" fillId="4" borderId="0" xfId="3" applyFont="1" applyFill="1" applyBorder="1" applyAlignment="1">
      <alignment horizontal="left" vertical="center" wrapText="1"/>
    </xf>
    <xf numFmtId="2" fontId="13" fillId="4" borderId="0" xfId="3" applyNumberFormat="1" applyFont="1" applyFill="1" applyBorder="1" applyAlignment="1">
      <alignment horizontal="left" vertical="center" wrapText="1"/>
    </xf>
    <xf numFmtId="49" fontId="13" fillId="4" borderId="0" xfId="3" applyNumberFormat="1" applyFont="1" applyFill="1" applyBorder="1" applyAlignment="1">
      <alignment horizontal="left" vertical="center" wrapText="1"/>
    </xf>
    <xf numFmtId="164" fontId="13" fillId="4" borderId="0" xfId="3" applyNumberFormat="1" applyFont="1" applyFill="1" applyBorder="1" applyAlignment="1">
      <alignment horizontal="left" wrapText="1"/>
    </xf>
    <xf numFmtId="0" fontId="13" fillId="4" borderId="0" xfId="3" applyFont="1" applyFill="1" applyBorder="1" applyAlignment="1">
      <alignment horizontal="left" wrapText="1"/>
    </xf>
    <xf numFmtId="0" fontId="23" fillId="4" borderId="0" xfId="11" applyFont="1" applyFill="1"/>
    <xf numFmtId="0" fontId="21" fillId="4" borderId="0" xfId="10" applyFont="1" applyFill="1" applyAlignment="1">
      <alignment horizontal="left"/>
    </xf>
    <xf numFmtId="0" fontId="0" fillId="0" borderId="0" xfId="0" applyFont="1" applyBorder="1" applyAlignment="1">
      <alignment horizontal="left"/>
    </xf>
    <xf numFmtId="0" fontId="17" fillId="4" borderId="0" xfId="11" applyFont="1" applyFill="1"/>
    <xf numFmtId="0" fontId="0" fillId="4" borderId="0" xfId="11" applyFont="1" applyFill="1"/>
    <xf numFmtId="164" fontId="13" fillId="0" borderId="1" xfId="3" applyNumberFormat="1" applyFont="1" applyFill="1" applyBorder="1" applyAlignment="1">
      <alignment horizontal="left" wrapText="1"/>
    </xf>
    <xf numFmtId="0" fontId="13" fillId="2" borderId="1" xfId="3" applyFont="1" applyFill="1" applyBorder="1" applyAlignment="1">
      <alignment horizontal="left" wrapText="1"/>
    </xf>
    <xf numFmtId="0" fontId="23" fillId="2" borderId="1" xfId="0" applyFont="1" applyFill="1" applyBorder="1" applyAlignment="1">
      <alignment horizontal="left"/>
    </xf>
    <xf numFmtId="0" fontId="23" fillId="3" borderId="1" xfId="0" applyFont="1" applyFill="1" applyBorder="1" applyAlignment="1">
      <alignment horizontal="left"/>
    </xf>
    <xf numFmtId="0" fontId="23" fillId="4" borderId="1" xfId="0" applyFont="1" applyFill="1" applyBorder="1" applyAlignment="1">
      <alignment horizontal="left"/>
    </xf>
    <xf numFmtId="0" fontId="23" fillId="5" borderId="1" xfId="0" applyFont="1" applyFill="1" applyBorder="1" applyAlignment="1">
      <alignment horizontal="left"/>
    </xf>
    <xf numFmtId="0" fontId="23" fillId="6" borderId="1" xfId="0" applyFont="1" applyFill="1" applyBorder="1" applyAlignment="1">
      <alignment horizontal="left"/>
    </xf>
    <xf numFmtId="0" fontId="23" fillId="7" borderId="1" xfId="0" applyFont="1" applyFill="1" applyBorder="1" applyAlignment="1">
      <alignment horizontal="left"/>
    </xf>
    <xf numFmtId="0" fontId="23" fillId="8" borderId="1" xfId="0" applyFont="1" applyFill="1" applyBorder="1" applyAlignment="1">
      <alignment horizontal="left"/>
    </xf>
    <xf numFmtId="0" fontId="21" fillId="0" borderId="1" xfId="10" applyFont="1" applyFill="1" applyBorder="1" applyAlignment="1">
      <alignment horizontal="left"/>
    </xf>
    <xf numFmtId="0" fontId="0" fillId="0" borderId="1" xfId="0" applyFont="1" applyBorder="1" applyAlignment="1">
      <alignment horizontal="left"/>
    </xf>
    <xf numFmtId="164" fontId="0" fillId="0" borderId="1" xfId="0" applyNumberFormat="1" applyFont="1" applyBorder="1" applyAlignment="1">
      <alignment horizontal="left"/>
    </xf>
    <xf numFmtId="164" fontId="17" fillId="0" borderId="1" xfId="3" applyNumberFormat="1" applyFont="1" applyFill="1" applyBorder="1" applyAlignment="1">
      <alignment horizontal="left" vertical="center"/>
    </xf>
    <xf numFmtId="2" fontId="0" fillId="0" borderId="1" xfId="0" applyNumberFormat="1" applyFont="1" applyBorder="1" applyAlignment="1">
      <alignment horizontal="left"/>
    </xf>
    <xf numFmtId="0" fontId="24" fillId="0" borderId="1" xfId="0" applyFont="1" applyBorder="1" applyAlignment="1">
      <alignment horizontal="left"/>
    </xf>
    <xf numFmtId="165" fontId="24" fillId="0" borderId="1" xfId="3" applyNumberFormat="1" applyFont="1" applyFill="1" applyBorder="1" applyAlignment="1">
      <alignment horizontal="left" vertical="center"/>
    </xf>
    <xf numFmtId="167" fontId="24" fillId="0" borderId="1" xfId="3" applyNumberFormat="1" applyFont="1" applyFill="1" applyBorder="1" applyAlignment="1">
      <alignment horizontal="left" vertical="center"/>
    </xf>
    <xf numFmtId="0" fontId="17" fillId="0" borderId="1" xfId="3" applyFont="1" applyFill="1" applyBorder="1" applyAlignment="1">
      <alignment horizontal="left" vertical="center"/>
    </xf>
    <xf numFmtId="0" fontId="0" fillId="0" borderId="1" xfId="0" applyFont="1" applyFill="1" applyBorder="1" applyAlignment="1">
      <alignment horizontal="left"/>
    </xf>
    <xf numFmtId="0" fontId="17" fillId="0" borderId="1" xfId="10" applyFont="1" applyBorder="1" applyAlignment="1">
      <alignment horizontal="left"/>
    </xf>
    <xf numFmtId="168" fontId="17" fillId="0" borderId="1" xfId="10" applyNumberFormat="1" applyFont="1" applyBorder="1" applyAlignment="1">
      <alignment horizontal="left"/>
    </xf>
    <xf numFmtId="167" fontId="0" fillId="0" borderId="1" xfId="0" applyNumberFormat="1" applyFont="1" applyFill="1" applyBorder="1" applyAlignment="1">
      <alignment horizontal="left"/>
    </xf>
    <xf numFmtId="0" fontId="17" fillId="0" borderId="1" xfId="9" applyFont="1" applyBorder="1" applyAlignment="1">
      <alignment horizontal="left"/>
    </xf>
    <xf numFmtId="0" fontId="17" fillId="0" borderId="1" xfId="10" applyFont="1" applyFill="1" applyBorder="1" applyAlignment="1">
      <alignment horizontal="left"/>
    </xf>
    <xf numFmtId="0" fontId="17" fillId="0" borderId="1" xfId="9" applyFont="1" applyFill="1" applyBorder="1" applyAlignment="1">
      <alignment horizontal="left"/>
    </xf>
    <xf numFmtId="0" fontId="24" fillId="0" borderId="1" xfId="0" applyFont="1" applyFill="1" applyBorder="1" applyAlignment="1">
      <alignment horizontal="left"/>
    </xf>
    <xf numFmtId="164" fontId="0" fillId="0" borderId="1" xfId="0" applyNumberFormat="1" applyFont="1" applyFill="1" applyBorder="1" applyAlignment="1">
      <alignment horizontal="left"/>
    </xf>
    <xf numFmtId="2" fontId="0" fillId="0" borderId="1" xfId="0" applyNumberFormat="1" applyFont="1" applyFill="1" applyBorder="1" applyAlignment="1">
      <alignment horizontal="left"/>
    </xf>
    <xf numFmtId="1" fontId="17" fillId="0" borderId="1" xfId="3" applyNumberFormat="1" applyFont="1" applyFill="1" applyBorder="1" applyAlignment="1">
      <alignment horizontal="left" vertical="center"/>
    </xf>
    <xf numFmtId="0" fontId="17" fillId="0" borderId="1" xfId="1" applyNumberFormat="1" applyFont="1" applyFill="1" applyBorder="1" applyAlignment="1">
      <alignment horizontal="left"/>
    </xf>
    <xf numFmtId="1" fontId="24" fillId="0" borderId="1" xfId="3" applyNumberFormat="1" applyFont="1" applyFill="1" applyBorder="1" applyAlignment="1">
      <alignment horizontal="left" vertical="center" wrapText="1"/>
    </xf>
    <xf numFmtId="166" fontId="17" fillId="0" borderId="1" xfId="3" applyNumberFormat="1" applyFont="1" applyFill="1" applyBorder="1" applyAlignment="1">
      <alignment horizontal="left" vertical="center"/>
    </xf>
    <xf numFmtId="2" fontId="17" fillId="0" borderId="1" xfId="3" applyNumberFormat="1" applyFont="1" applyFill="1" applyBorder="1" applyAlignment="1">
      <alignment horizontal="left" vertical="center"/>
    </xf>
    <xf numFmtId="0" fontId="0" fillId="0" borderId="1" xfId="3" applyFont="1" applyFill="1" applyBorder="1" applyAlignment="1">
      <alignment horizontal="left" vertical="center"/>
    </xf>
    <xf numFmtId="49" fontId="0" fillId="0" borderId="0" xfId="0" applyNumberFormat="1" applyFont="1" applyBorder="1" applyAlignment="1">
      <alignment horizontal="left"/>
    </xf>
    <xf numFmtId="0" fontId="0" fillId="0" borderId="1" xfId="0" applyFill="1" applyBorder="1" applyAlignment="1">
      <alignment horizontal="left" vertical="center"/>
    </xf>
    <xf numFmtId="0" fontId="0" fillId="7" borderId="0" xfId="12" applyFont="1" applyFill="1" applyBorder="1"/>
    <xf numFmtId="0" fontId="17" fillId="7" borderId="0" xfId="12" applyFont="1" applyFill="1"/>
    <xf numFmtId="0" fontId="8" fillId="7" borderId="0" xfId="12" applyFill="1"/>
    <xf numFmtId="164" fontId="13" fillId="7" borderId="0" xfId="3" applyNumberFormat="1" applyFont="1" applyFill="1" applyBorder="1" applyAlignment="1">
      <alignment horizontal="left" vertical="center" wrapText="1"/>
    </xf>
    <xf numFmtId="0" fontId="23" fillId="7" borderId="0" xfId="13" applyFont="1" applyFill="1" applyBorder="1" applyAlignment="1">
      <alignment horizontal="left" vertical="center"/>
    </xf>
    <xf numFmtId="0" fontId="0" fillId="7" borderId="0" xfId="13" applyFont="1" applyFill="1" applyBorder="1" applyAlignment="1">
      <alignment vertical="center"/>
    </xf>
    <xf numFmtId="0" fontId="23" fillId="7" borderId="0" xfId="13" applyFont="1" applyFill="1" applyBorder="1" applyAlignment="1">
      <alignment horizontal="left" vertical="center" wrapText="1"/>
    </xf>
    <xf numFmtId="0" fontId="0" fillId="7" borderId="0" xfId="0" applyFill="1"/>
    <xf numFmtId="0" fontId="23" fillId="7" borderId="0" xfId="12" applyFont="1" applyFill="1" applyBorder="1" applyAlignment="1">
      <alignment horizontal="left" vertical="center"/>
    </xf>
    <xf numFmtId="0" fontId="8" fillId="7" borderId="0" xfId="12" applyFont="1" applyFill="1"/>
    <xf numFmtId="0" fontId="0" fillId="7" borderId="0" xfId="12" applyFont="1" applyFill="1"/>
    <xf numFmtId="0" fontId="26" fillId="5" borderId="0" xfId="12" applyFont="1" applyFill="1" applyAlignment="1">
      <alignment horizontal="left"/>
    </xf>
    <xf numFmtId="0" fontId="0" fillId="5" borderId="0" xfId="12" applyFont="1" applyFill="1" applyBorder="1"/>
    <xf numFmtId="0" fontId="8" fillId="5" borderId="0" xfId="12" applyFill="1"/>
    <xf numFmtId="0" fontId="23" fillId="5" borderId="0" xfId="0" applyFont="1" applyFill="1" applyBorder="1" applyAlignment="1">
      <alignment horizontal="left"/>
    </xf>
    <xf numFmtId="0" fontId="0" fillId="5" borderId="0" xfId="12" applyFont="1" applyFill="1"/>
    <xf numFmtId="0" fontId="27" fillId="5" borderId="0" xfId="14" applyFont="1" applyFill="1" applyBorder="1" applyAlignment="1">
      <alignment horizontal="left" vertical="center"/>
    </xf>
    <xf numFmtId="0" fontId="0" fillId="5" borderId="0" xfId="13" applyFont="1" applyFill="1" applyBorder="1" applyAlignment="1">
      <alignment vertical="center"/>
    </xf>
    <xf numFmtId="0" fontId="27" fillId="5" borderId="0" xfId="0" applyFont="1" applyFill="1" applyBorder="1" applyAlignment="1">
      <alignment horizontal="left"/>
    </xf>
    <xf numFmtId="0" fontId="0" fillId="5" borderId="0" xfId="0" applyFill="1"/>
    <xf numFmtId="0" fontId="21" fillId="5" borderId="0" xfId="0" applyFont="1" applyFill="1" applyBorder="1" applyAlignment="1">
      <alignment horizontal="left"/>
    </xf>
    <xf numFmtId="164" fontId="21" fillId="5" borderId="0" xfId="0" applyNumberFormat="1" applyFont="1" applyFill="1" applyBorder="1" applyAlignment="1">
      <alignment horizontal="left"/>
    </xf>
    <xf numFmtId="164" fontId="13" fillId="0" borderId="1" xfId="3" applyNumberFormat="1" applyFont="1" applyFill="1" applyBorder="1" applyAlignment="1">
      <alignment horizontal="left" vertical="center" wrapText="1"/>
    </xf>
    <xf numFmtId="0" fontId="23" fillId="0" borderId="1" xfId="13" applyFont="1" applyFill="1" applyBorder="1" applyAlignment="1">
      <alignment horizontal="left" vertical="center"/>
    </xf>
    <xf numFmtId="0" fontId="23" fillId="0" borderId="1" xfId="13" applyFont="1" applyFill="1" applyBorder="1" applyAlignment="1">
      <alignment horizontal="left" vertical="center" wrapText="1"/>
    </xf>
    <xf numFmtId="0" fontId="23" fillId="0" borderId="2" xfId="13" applyFont="1" applyFill="1" applyBorder="1" applyAlignment="1">
      <alignment horizontal="left" vertical="center" wrapText="1"/>
    </xf>
    <xf numFmtId="0" fontId="23" fillId="0" borderId="2" xfId="0" applyFont="1" applyFill="1" applyBorder="1" applyAlignment="1">
      <alignment horizontal="left" vertical="center"/>
    </xf>
    <xf numFmtId="0" fontId="23" fillId="0" borderId="1" xfId="12" applyFont="1" applyBorder="1" applyAlignment="1">
      <alignment horizontal="left" vertical="center"/>
    </xf>
    <xf numFmtId="0" fontId="17" fillId="0" borderId="0" xfId="13" applyFont="1" applyFill="1" applyAlignment="1">
      <alignment horizontal="left"/>
    </xf>
    <xf numFmtId="0" fontId="28" fillId="0" borderId="1" xfId="13" applyFont="1" applyBorder="1" applyAlignment="1">
      <alignment horizontal="left"/>
    </xf>
    <xf numFmtId="0" fontId="28" fillId="0" borderId="1" xfId="0" applyFont="1" applyBorder="1" applyAlignment="1">
      <alignment horizontal="left" vertical="center"/>
    </xf>
    <xf numFmtId="0" fontId="28" fillId="0" borderId="1" xfId="13" applyFont="1" applyBorder="1" applyAlignment="1">
      <alignment horizontal="left" vertical="center"/>
    </xf>
    <xf numFmtId="14" fontId="28" fillId="0" borderId="1" xfId="13" applyNumberFormat="1" applyFont="1" applyBorder="1" applyAlignment="1">
      <alignment horizontal="left"/>
    </xf>
    <xf numFmtId="20" fontId="28" fillId="0" borderId="1" xfId="13" applyNumberFormat="1" applyFont="1" applyBorder="1" applyAlignment="1">
      <alignment horizontal="left"/>
    </xf>
    <xf numFmtId="0" fontId="28" fillId="0" borderId="0" xfId="13" applyFont="1" applyAlignment="1">
      <alignment horizontal="left"/>
    </xf>
    <xf numFmtId="0" fontId="28" fillId="0" borderId="1" xfId="13" applyFont="1" applyFill="1" applyBorder="1" applyAlignment="1">
      <alignment horizontal="left"/>
    </xf>
    <xf numFmtId="0" fontId="28" fillId="0" borderId="0" xfId="13" applyFont="1" applyBorder="1" applyAlignment="1">
      <alignment horizontal="left"/>
    </xf>
    <xf numFmtId="0" fontId="28" fillId="0" borderId="1" xfId="0" applyFont="1" applyBorder="1" applyAlignment="1">
      <alignment horizontal="left"/>
    </xf>
    <xf numFmtId="0" fontId="28" fillId="0" borderId="2" xfId="13" applyFont="1" applyBorder="1" applyAlignment="1">
      <alignment horizontal="left" vertical="center"/>
    </xf>
    <xf numFmtId="14" fontId="28" fillId="0" borderId="2" xfId="13" applyNumberFormat="1" applyFont="1" applyBorder="1" applyAlignment="1">
      <alignment horizontal="left"/>
    </xf>
    <xf numFmtId="20" fontId="28" fillId="0" borderId="2" xfId="13" applyNumberFormat="1" applyFont="1" applyBorder="1" applyAlignment="1">
      <alignment horizontal="left"/>
    </xf>
    <xf numFmtId="0" fontId="29" fillId="0" borderId="1" xfId="13" applyFont="1" applyBorder="1" applyAlignment="1">
      <alignment horizontal="left"/>
    </xf>
    <xf numFmtId="20" fontId="28" fillId="0" borderId="1" xfId="13" applyNumberFormat="1" applyFont="1" applyFill="1" applyBorder="1" applyAlignment="1">
      <alignment horizontal="left"/>
    </xf>
    <xf numFmtId="14" fontId="28" fillId="0" borderId="1" xfId="14" applyNumberFormat="1" applyFont="1" applyBorder="1" applyAlignment="1">
      <alignment horizontal="left"/>
    </xf>
    <xf numFmtId="0" fontId="28" fillId="0" borderId="1" xfId="0" applyFont="1" applyFill="1" applyBorder="1" applyAlignment="1">
      <alignment horizontal="left" vertical="center"/>
    </xf>
    <xf numFmtId="1" fontId="28" fillId="0" borderId="1" xfId="0" applyNumberFormat="1" applyFont="1" applyFill="1" applyBorder="1" applyAlignment="1">
      <alignment horizontal="left" vertical="center"/>
    </xf>
    <xf numFmtId="0" fontId="28" fillId="0" borderId="1" xfId="0" applyFont="1" applyFill="1" applyBorder="1" applyAlignment="1">
      <alignment horizontal="left"/>
    </xf>
    <xf numFmtId="14" fontId="28" fillId="0" borderId="1" xfId="0" applyNumberFormat="1" applyFont="1" applyFill="1" applyBorder="1" applyAlignment="1">
      <alignment horizontal="left"/>
    </xf>
    <xf numFmtId="0" fontId="28" fillId="0" borderId="0" xfId="13" applyFont="1" applyFill="1" applyAlignment="1">
      <alignment horizontal="left"/>
    </xf>
    <xf numFmtId="0" fontId="28" fillId="0" borderId="1" xfId="12" applyFont="1" applyBorder="1" applyAlignment="1">
      <alignment horizontal="left" vertical="center"/>
    </xf>
    <xf numFmtId="1" fontId="28" fillId="0" borderId="1" xfId="12" applyNumberFormat="1" applyFont="1" applyBorder="1" applyAlignment="1">
      <alignment horizontal="left" vertical="center"/>
    </xf>
    <xf numFmtId="0" fontId="28" fillId="0" borderId="1" xfId="12" quotePrefix="1" applyFont="1" applyBorder="1" applyAlignment="1">
      <alignment horizontal="left" vertical="center"/>
    </xf>
    <xf numFmtId="14" fontId="28" fillId="0" borderId="1" xfId="0" applyNumberFormat="1" applyFont="1" applyBorder="1" applyAlignment="1">
      <alignment horizontal="left"/>
    </xf>
    <xf numFmtId="20" fontId="28" fillId="0" borderId="1" xfId="0" applyNumberFormat="1" applyFont="1" applyBorder="1" applyAlignment="1">
      <alignment horizontal="left"/>
    </xf>
    <xf numFmtId="0" fontId="30" fillId="0" borderId="1" xfId="12" applyFont="1" applyBorder="1" applyAlignment="1">
      <alignment horizontal="left" vertical="center"/>
    </xf>
    <xf numFmtId="0" fontId="28" fillId="0" borderId="1" xfId="12" applyFont="1" applyBorder="1" applyAlignment="1">
      <alignment horizontal="left"/>
    </xf>
    <xf numFmtId="0" fontId="28" fillId="0" borderId="1" xfId="12" applyFont="1" applyFill="1" applyBorder="1" applyAlignment="1">
      <alignment horizontal="left"/>
    </xf>
    <xf numFmtId="0" fontId="30" fillId="0" borderId="1" xfId="12" applyFont="1" applyFill="1" applyBorder="1" applyAlignment="1">
      <alignment horizontal="left" vertical="center"/>
    </xf>
    <xf numFmtId="0" fontId="28" fillId="0" borderId="0" xfId="0" applyFont="1" applyAlignment="1">
      <alignment horizontal="left"/>
    </xf>
    <xf numFmtId="0" fontId="23" fillId="0" borderId="1" xfId="0" applyFont="1" applyBorder="1" applyAlignment="1">
      <alignment horizontal="left"/>
    </xf>
    <xf numFmtId="0" fontId="27" fillId="0" borderId="1" xfId="14" applyFont="1" applyFill="1" applyBorder="1" applyAlignment="1">
      <alignment horizontal="left" vertical="center"/>
    </xf>
    <xf numFmtId="0" fontId="27" fillId="0" borderId="1" xfId="14" applyFont="1" applyFill="1" applyBorder="1" applyAlignment="1">
      <alignment horizontal="left" vertical="center" wrapText="1"/>
    </xf>
    <xf numFmtId="0" fontId="27" fillId="0" borderId="1" xfId="0" applyFont="1" applyFill="1" applyBorder="1" applyAlignment="1">
      <alignment horizontal="left"/>
    </xf>
    <xf numFmtId="0" fontId="23" fillId="0" borderId="1" xfId="0" applyFont="1" applyFill="1" applyBorder="1" applyAlignment="1">
      <alignment horizontal="left"/>
    </xf>
    <xf numFmtId="164" fontId="23" fillId="0" borderId="1" xfId="0" applyNumberFormat="1" applyFont="1" applyFill="1" applyBorder="1" applyAlignment="1">
      <alignment horizontal="left"/>
    </xf>
    <xf numFmtId="0" fontId="24" fillId="0" borderId="1" xfId="14" applyFont="1" applyFill="1" applyBorder="1" applyAlignment="1">
      <alignment horizontal="left" vertical="center"/>
    </xf>
    <xf numFmtId="49" fontId="24" fillId="0" borderId="1" xfId="14" applyNumberFormat="1" applyFont="1" applyBorder="1" applyAlignment="1">
      <alignment horizontal="left"/>
    </xf>
    <xf numFmtId="0" fontId="24" fillId="0" borderId="1" xfId="14" applyFont="1" applyFill="1" applyBorder="1" applyAlignment="1">
      <alignment horizontal="left"/>
    </xf>
    <xf numFmtId="0" fontId="24" fillId="0" borderId="1" xfId="14" applyFont="1" applyBorder="1" applyAlignment="1">
      <alignment horizontal="left"/>
    </xf>
    <xf numFmtId="0" fontId="8" fillId="0" borderId="0" xfId="14" applyFont="1" applyFill="1" applyBorder="1"/>
    <xf numFmtId="0" fontId="8" fillId="0" borderId="0" xfId="14" applyFill="1" applyBorder="1"/>
    <xf numFmtId="0" fontId="0" fillId="0" borderId="0" xfId="0" applyFill="1" applyBorder="1"/>
    <xf numFmtId="0" fontId="31" fillId="0" borderId="0" xfId="0" applyFont="1" applyAlignment="1">
      <alignment vertical="center"/>
    </xf>
    <xf numFmtId="165" fontId="8" fillId="0" borderId="0" xfId="14" applyNumberFormat="1" applyFill="1" applyBorder="1"/>
    <xf numFmtId="0" fontId="31" fillId="0" borderId="0" xfId="0" applyFont="1"/>
    <xf numFmtId="0" fontId="29" fillId="0" borderId="0" xfId="13" applyFont="1" applyAlignment="1">
      <alignment horizontal="left"/>
    </xf>
    <xf numFmtId="0" fontId="8" fillId="9" borderId="0" xfId="12" applyFill="1"/>
    <xf numFmtId="0" fontId="8" fillId="9" borderId="0" xfId="11" applyFont="1" applyFill="1" applyAlignment="1">
      <alignment horizontal="left"/>
    </xf>
    <xf numFmtId="0" fontId="8" fillId="9" borderId="0" xfId="11" applyFont="1" applyFill="1"/>
    <xf numFmtId="0" fontId="9" fillId="9" borderId="0" xfId="11" applyFill="1"/>
    <xf numFmtId="1" fontId="13" fillId="0" borderId="1" xfId="3" applyNumberFormat="1" applyFont="1" applyFill="1" applyBorder="1" applyAlignment="1">
      <alignment horizontal="left" vertical="center" wrapText="1"/>
    </xf>
    <xf numFmtId="0" fontId="13" fillId="0" borderId="1" xfId="3" applyFont="1" applyFill="1" applyBorder="1" applyAlignment="1">
      <alignment horizontal="left" vertical="center" wrapText="1"/>
    </xf>
    <xf numFmtId="49" fontId="13" fillId="0" borderId="1" xfId="3" applyNumberFormat="1" applyFont="1" applyFill="1" applyBorder="1" applyAlignment="1">
      <alignment horizontal="left" vertical="center" wrapText="1"/>
    </xf>
    <xf numFmtId="0" fontId="23" fillId="0" borderId="0" xfId="0" applyFont="1" applyBorder="1" applyAlignment="1">
      <alignment horizontal="left"/>
    </xf>
    <xf numFmtId="0" fontId="9" fillId="7" borderId="0" xfId="11" applyFill="1"/>
    <xf numFmtId="0" fontId="0" fillId="7" borderId="0" xfId="11" applyFont="1" applyFill="1"/>
    <xf numFmtId="0" fontId="9" fillId="5" borderId="0" xfId="11" applyFill="1"/>
    <xf numFmtId="0" fontId="0" fillId="5" borderId="0" xfId="11" applyFont="1" applyFill="1"/>
    <xf numFmtId="0" fontId="27" fillId="5" borderId="0" xfId="14" applyFont="1" applyFill="1" applyBorder="1" applyAlignment="1">
      <alignment horizontal="left" vertical="center" wrapText="1"/>
    </xf>
    <xf numFmtId="0" fontId="32" fillId="8" borderId="0" xfId="11" applyFont="1" applyFill="1"/>
    <xf numFmtId="0" fontId="33" fillId="8" borderId="0" xfId="12" applyFont="1" applyFill="1" applyAlignment="1">
      <alignment horizontal="left"/>
    </xf>
    <xf numFmtId="0" fontId="24" fillId="8" borderId="0" xfId="12" applyFont="1" applyFill="1" applyBorder="1"/>
    <xf numFmtId="0" fontId="9" fillId="8" borderId="0" xfId="11" applyFill="1" applyBorder="1"/>
    <xf numFmtId="0" fontId="23" fillId="8" borderId="0" xfId="13" applyFont="1" applyFill="1" applyBorder="1" applyAlignment="1">
      <alignment horizontal="left" vertical="center"/>
    </xf>
    <xf numFmtId="164" fontId="13" fillId="8" borderId="0" xfId="3" applyNumberFormat="1" applyFont="1" applyFill="1" applyBorder="1" applyAlignment="1">
      <alignment horizontal="left" vertical="center" wrapText="1"/>
    </xf>
    <xf numFmtId="0" fontId="23" fillId="8" borderId="0" xfId="13" applyFont="1" applyFill="1" applyBorder="1" applyAlignment="1">
      <alignment horizontal="left" vertical="center" wrapText="1"/>
    </xf>
    <xf numFmtId="1" fontId="13" fillId="8" borderId="0" xfId="3" applyNumberFormat="1" applyFont="1" applyFill="1" applyBorder="1" applyAlignment="1">
      <alignment horizontal="left" vertical="center" wrapText="1"/>
    </xf>
    <xf numFmtId="0" fontId="13" fillId="8" borderId="0" xfId="3" applyFont="1" applyFill="1" applyBorder="1" applyAlignment="1">
      <alignment horizontal="left" vertical="center" wrapText="1"/>
    </xf>
    <xf numFmtId="49" fontId="13" fillId="8" borderId="0" xfId="3" applyNumberFormat="1" applyFont="1" applyFill="1" applyBorder="1" applyAlignment="1">
      <alignment horizontal="left" vertical="center" wrapText="1"/>
    </xf>
    <xf numFmtId="0" fontId="23" fillId="8" borderId="0" xfId="0" applyFont="1" applyFill="1" applyBorder="1" applyAlignment="1">
      <alignment horizontal="left" vertical="center"/>
    </xf>
    <xf numFmtId="0" fontId="23" fillId="8" borderId="0" xfId="12" applyFont="1" applyFill="1" applyBorder="1" applyAlignment="1">
      <alignment horizontal="left" vertical="center"/>
    </xf>
    <xf numFmtId="0" fontId="7" fillId="4" borderId="0" xfId="11" applyFont="1" applyFill="1"/>
    <xf numFmtId="0" fontId="7" fillId="7" borderId="0" xfId="12" applyFont="1" applyFill="1"/>
    <xf numFmtId="0" fontId="23" fillId="7" borderId="0" xfId="12" applyFont="1" applyFill="1"/>
    <xf numFmtId="0" fontId="23" fillId="0" borderId="0" xfId="12" quotePrefix="1" applyFont="1" applyFill="1" applyBorder="1" applyAlignment="1">
      <alignment horizontal="left" vertical="center"/>
    </xf>
    <xf numFmtId="0" fontId="7" fillId="7" borderId="0" xfId="11" applyFont="1" applyFill="1"/>
    <xf numFmtId="0" fontId="7" fillId="5" borderId="0" xfId="12" applyFont="1" applyFill="1"/>
    <xf numFmtId="0" fontId="7" fillId="8" borderId="0" xfId="11" applyFont="1" applyFill="1" applyBorder="1"/>
    <xf numFmtId="49" fontId="28" fillId="0" borderId="1" xfId="13" applyNumberFormat="1" applyFont="1" applyBorder="1" applyAlignment="1">
      <alignment horizontal="left"/>
    </xf>
    <xf numFmtId="49" fontId="28" fillId="0" borderId="1" xfId="0" applyNumberFormat="1" applyFont="1" applyFill="1" applyBorder="1" applyAlignment="1">
      <alignment horizontal="left" vertical="center"/>
    </xf>
    <xf numFmtId="0" fontId="23" fillId="8" borderId="0" xfId="12" quotePrefix="1" applyFont="1" applyFill="1" applyBorder="1" applyAlignment="1">
      <alignment horizontal="left" vertical="center"/>
    </xf>
    <xf numFmtId="2" fontId="13" fillId="0" borderId="1" xfId="3" applyNumberFormat="1" applyFont="1" applyFill="1" applyBorder="1" applyAlignment="1">
      <alignment horizontal="left" vertical="center" wrapText="1"/>
    </xf>
    <xf numFmtId="49" fontId="15" fillId="0" borderId="1" xfId="3" applyNumberFormat="1" applyFont="1" applyFill="1" applyBorder="1" applyAlignment="1">
      <alignment horizontal="left" vertical="center" wrapText="1"/>
    </xf>
    <xf numFmtId="0" fontId="23" fillId="0" borderId="1" xfId="0" applyFont="1" applyBorder="1" applyAlignment="1">
      <alignment horizontal="left" vertical="center"/>
    </xf>
    <xf numFmtId="0" fontId="23" fillId="7" borderId="0" xfId="12" quotePrefix="1" applyFont="1" applyFill="1" applyBorder="1" applyAlignment="1">
      <alignment horizontal="left" vertical="center"/>
    </xf>
    <xf numFmtId="0" fontId="0" fillId="8" borderId="0" xfId="13" applyFont="1" applyFill="1" applyBorder="1" applyAlignment="1">
      <alignment vertical="center"/>
    </xf>
    <xf numFmtId="0" fontId="0" fillId="8" borderId="0" xfId="12" applyFont="1" applyFill="1" applyBorder="1"/>
    <xf numFmtId="0" fontId="0" fillId="8" borderId="0" xfId="12" applyFont="1" applyFill="1"/>
    <xf numFmtId="0" fontId="0" fillId="8" borderId="0" xfId="11" applyFont="1" applyFill="1"/>
    <xf numFmtId="0" fontId="0" fillId="8" borderId="0" xfId="0" applyFill="1"/>
    <xf numFmtId="0" fontId="8" fillId="8" borderId="0" xfId="12" applyFont="1" applyFill="1"/>
    <xf numFmtId="49" fontId="28" fillId="0" borderId="1" xfId="13" applyNumberFormat="1" applyFont="1" applyFill="1" applyBorder="1" applyAlignment="1">
      <alignment horizontal="left"/>
    </xf>
    <xf numFmtId="0" fontId="29" fillId="0" borderId="1" xfId="0" applyFont="1" applyFill="1" applyBorder="1" applyAlignment="1">
      <alignment horizontal="left"/>
    </xf>
    <xf numFmtId="0" fontId="29" fillId="0" borderId="1" xfId="13" applyFont="1" applyFill="1" applyBorder="1" applyAlignment="1">
      <alignment horizontal="left"/>
    </xf>
    <xf numFmtId="1" fontId="29" fillId="0" borderId="1" xfId="0" applyNumberFormat="1" applyFont="1" applyFill="1" applyBorder="1" applyAlignment="1">
      <alignment horizontal="left"/>
    </xf>
    <xf numFmtId="1" fontId="28" fillId="0" borderId="1" xfId="0" applyNumberFormat="1" applyFont="1" applyFill="1" applyBorder="1" applyAlignment="1">
      <alignment horizontal="left"/>
    </xf>
    <xf numFmtId="169" fontId="17" fillId="0" borderId="1" xfId="10" applyNumberFormat="1" applyFont="1" applyBorder="1" applyAlignment="1">
      <alignment horizontal="left"/>
    </xf>
    <xf numFmtId="169" fontId="17" fillId="0" borderId="1" xfId="9" applyNumberFormat="1" applyFont="1" applyBorder="1" applyAlignment="1">
      <alignment horizontal="left"/>
    </xf>
    <xf numFmtId="1" fontId="28" fillId="0" borderId="1" xfId="12" applyNumberFormat="1" applyFont="1" applyFill="1" applyBorder="1" applyAlignment="1">
      <alignment horizontal="left" vertical="center"/>
    </xf>
    <xf numFmtId="0" fontId="28" fillId="0" borderId="1" xfId="12" applyFont="1" applyFill="1" applyBorder="1" applyAlignment="1">
      <alignment horizontal="left" vertical="center"/>
    </xf>
    <xf numFmtId="49" fontId="30" fillId="0" borderId="1" xfId="12" applyNumberFormat="1" applyFont="1" applyFill="1" applyBorder="1" applyAlignment="1">
      <alignment horizontal="left" vertical="center"/>
    </xf>
    <xf numFmtId="14" fontId="28" fillId="0" borderId="1" xfId="12" applyNumberFormat="1" applyFont="1" applyFill="1" applyBorder="1" applyAlignment="1">
      <alignment horizontal="left"/>
    </xf>
    <xf numFmtId="49" fontId="28" fillId="0" borderId="1" xfId="12" applyNumberFormat="1" applyFont="1" applyFill="1" applyBorder="1" applyAlignment="1">
      <alignment horizontal="left"/>
    </xf>
    <xf numFmtId="0" fontId="23" fillId="0" borderId="1" xfId="12" applyFont="1" applyFill="1" applyBorder="1" applyAlignment="1">
      <alignment horizontal="left" vertical="center"/>
    </xf>
    <xf numFmtId="0" fontId="0" fillId="0" borderId="1" xfId="0" applyNumberFormat="1" applyFont="1" applyFill="1" applyBorder="1" applyAlignment="1">
      <alignment horizontal="left"/>
    </xf>
    <xf numFmtId="0" fontId="13" fillId="0" borderId="0" xfId="0" applyFont="1" applyFill="1" applyBorder="1" applyAlignment="1">
      <alignment horizontal="right"/>
    </xf>
    <xf numFmtId="0" fontId="13" fillId="0" borderId="0" xfId="15" applyFont="1" applyFill="1" applyBorder="1" applyAlignment="1">
      <alignment horizontal="right" vertical="center" wrapText="1"/>
    </xf>
    <xf numFmtId="1" fontId="13" fillId="0" borderId="0" xfId="15" applyNumberFormat="1" applyFont="1" applyFill="1" applyBorder="1" applyAlignment="1">
      <alignment horizontal="right" vertical="center" wrapText="1"/>
    </xf>
    <xf numFmtId="0" fontId="14" fillId="0" borderId="0" xfId="0" applyFont="1" applyFill="1" applyBorder="1" applyAlignment="1">
      <alignment horizontal="right"/>
    </xf>
    <xf numFmtId="0" fontId="14" fillId="0" borderId="0" xfId="0" applyNumberFormat="1" applyFont="1" applyFill="1" applyBorder="1" applyAlignment="1">
      <alignment horizontal="right" vertical="center" wrapText="1"/>
    </xf>
    <xf numFmtId="1" fontId="14" fillId="0" borderId="0" xfId="0" applyNumberFormat="1" applyFont="1" applyFill="1" applyBorder="1" applyAlignment="1">
      <alignment horizontal="right"/>
    </xf>
    <xf numFmtId="0" fontId="20" fillId="0" borderId="0" xfId="0" applyFont="1" applyBorder="1" applyAlignment="1">
      <alignment horizontal="right"/>
    </xf>
    <xf numFmtId="49" fontId="14" fillId="0" borderId="0" xfId="0" applyNumberFormat="1" applyFont="1" applyFill="1" applyBorder="1" applyAlignment="1">
      <alignment horizontal="right" vertical="center" wrapText="1"/>
    </xf>
    <xf numFmtId="0" fontId="28" fillId="0" borderId="0" xfId="13" applyFont="1" applyFill="1" applyBorder="1" applyAlignment="1">
      <alignment horizontal="left"/>
    </xf>
    <xf numFmtId="0" fontId="0" fillId="0" borderId="0" xfId="0" applyBorder="1"/>
    <xf numFmtId="49" fontId="28" fillId="0" borderId="0" xfId="13" applyNumberFormat="1" applyFont="1" applyFill="1" applyBorder="1" applyAlignment="1">
      <alignment horizontal="left"/>
    </xf>
    <xf numFmtId="0" fontId="0" fillId="0" borderId="1" xfId="0" applyFont="1" applyFill="1" applyBorder="1" applyAlignment="1">
      <alignment horizontal="left" vertical="center"/>
    </xf>
    <xf numFmtId="0" fontId="23" fillId="8" borderId="0" xfId="11" applyFont="1" applyFill="1" applyBorder="1"/>
    <xf numFmtId="0" fontId="6" fillId="8" borderId="0" xfId="11" applyFont="1" applyFill="1" applyBorder="1"/>
    <xf numFmtId="0" fontId="9" fillId="0" borderId="0" xfId="11" applyFill="1"/>
    <xf numFmtId="0" fontId="7" fillId="12" borderId="0" xfId="12" applyFont="1" applyFill="1"/>
    <xf numFmtId="0" fontId="0" fillId="12" borderId="0" xfId="12" applyFont="1" applyFill="1" applyBorder="1"/>
    <xf numFmtId="0" fontId="9" fillId="12" borderId="0" xfId="11" applyFill="1"/>
    <xf numFmtId="0" fontId="0" fillId="12" borderId="0" xfId="12" applyFont="1" applyFill="1"/>
    <xf numFmtId="0" fontId="0" fillId="12" borderId="0" xfId="13" applyFont="1" applyFill="1" applyBorder="1" applyAlignment="1">
      <alignment vertical="center"/>
    </xf>
    <xf numFmtId="0" fontId="36" fillId="12" borderId="0" xfId="12" applyFont="1" applyFill="1" applyAlignment="1">
      <alignment horizontal="left"/>
    </xf>
    <xf numFmtId="0" fontId="9" fillId="12" borderId="0" xfId="11" applyFill="1" applyBorder="1"/>
    <xf numFmtId="0" fontId="9" fillId="0" borderId="0" xfId="11" applyFill="1" applyAlignment="1">
      <alignment horizontal="left"/>
    </xf>
    <xf numFmtId="0" fontId="28" fillId="0" borderId="1" xfId="3" applyFont="1" applyFill="1" applyBorder="1" applyAlignment="1">
      <alignment horizontal="left" vertical="center"/>
    </xf>
    <xf numFmtId="0" fontId="28" fillId="0" borderId="1" xfId="3" applyFont="1" applyBorder="1" applyAlignment="1">
      <alignment horizontal="left" vertical="center"/>
    </xf>
    <xf numFmtId="0" fontId="6" fillId="7" borderId="0" xfId="12" applyFont="1" applyFill="1"/>
    <xf numFmtId="0" fontId="6" fillId="4" borderId="0" xfId="11" applyFont="1" applyFill="1"/>
    <xf numFmtId="0" fontId="9" fillId="9" borderId="0" xfId="11" applyFill="1" applyBorder="1"/>
    <xf numFmtId="0" fontId="24" fillId="0" borderId="1" xfId="13" applyFont="1" applyFill="1" applyBorder="1" applyAlignment="1">
      <alignment horizontal="left"/>
    </xf>
    <xf numFmtId="166" fontId="24" fillId="0" borderId="1" xfId="0" applyNumberFormat="1" applyFont="1" applyFill="1" applyBorder="1" applyAlignment="1">
      <alignment horizontal="left"/>
    </xf>
    <xf numFmtId="0" fontId="24" fillId="0" borderId="1" xfId="0" applyFont="1" applyBorder="1" applyAlignment="1">
      <alignment vertical="center"/>
    </xf>
    <xf numFmtId="0" fontId="24" fillId="0" borderId="1" xfId="0" applyFont="1" applyBorder="1"/>
    <xf numFmtId="0" fontId="24" fillId="0" borderId="1" xfId="13" applyFont="1" applyBorder="1" applyAlignment="1">
      <alignment horizontal="left"/>
    </xf>
    <xf numFmtId="166" fontId="24" fillId="0" borderId="1" xfId="0" applyNumberFormat="1" applyFont="1" applyBorder="1" applyAlignment="1">
      <alignment horizontal="left"/>
    </xf>
    <xf numFmtId="0" fontId="5" fillId="4" borderId="0" xfId="11" applyFont="1" applyFill="1"/>
    <xf numFmtId="0" fontId="5" fillId="7" borderId="0" xfId="12" applyFont="1" applyFill="1"/>
    <xf numFmtId="0" fontId="23" fillId="0" borderId="1" xfId="13" applyFont="1" applyFill="1" applyBorder="1" applyAlignment="1">
      <alignment horizontal="left"/>
    </xf>
    <xf numFmtId="0" fontId="39" fillId="0" borderId="1" xfId="0" applyFont="1" applyFill="1" applyBorder="1" applyAlignment="1">
      <alignment horizontal="left"/>
    </xf>
    <xf numFmtId="0" fontId="0" fillId="0" borderId="1" xfId="0" applyBorder="1"/>
    <xf numFmtId="164" fontId="0" fillId="0" borderId="0" xfId="0" applyNumberFormat="1" applyFont="1" applyFill="1" applyBorder="1" applyAlignment="1">
      <alignment horizontal="left"/>
    </xf>
    <xf numFmtId="0" fontId="0" fillId="0" borderId="0" xfId="0" applyFont="1" applyFill="1" applyBorder="1" applyAlignment="1">
      <alignment horizontal="left"/>
    </xf>
    <xf numFmtId="0" fontId="0" fillId="0" borderId="1" xfId="0" applyFill="1" applyBorder="1"/>
    <xf numFmtId="168" fontId="17" fillId="0" borderId="1" xfId="10" applyNumberFormat="1" applyFont="1" applyFill="1" applyBorder="1" applyAlignment="1">
      <alignment horizontal="left"/>
    </xf>
    <xf numFmtId="170" fontId="17" fillId="0" borderId="1" xfId="9" applyNumberFormat="1" applyFont="1" applyFill="1" applyBorder="1" applyAlignment="1">
      <alignment horizontal="left"/>
    </xf>
    <xf numFmtId="169" fontId="17" fillId="0" borderId="1" xfId="9" applyNumberFormat="1" applyFont="1" applyFill="1" applyBorder="1" applyAlignment="1">
      <alignment horizontal="left"/>
    </xf>
    <xf numFmtId="0" fontId="17" fillId="0" borderId="1" xfId="8" applyFont="1" applyFill="1" applyBorder="1" applyAlignment="1">
      <alignment horizontal="left"/>
    </xf>
    <xf numFmtId="0" fontId="4" fillId="4" borderId="0" xfId="11" applyFont="1" applyFill="1"/>
    <xf numFmtId="0" fontId="24" fillId="0" borderId="0" xfId="0" applyFont="1" applyBorder="1"/>
    <xf numFmtId="0" fontId="28" fillId="0" borderId="3" xfId="13" applyFont="1" applyBorder="1" applyAlignment="1">
      <alignment horizontal="left"/>
    </xf>
    <xf numFmtId="0" fontId="28" fillId="0" borderId="2" xfId="13" applyFont="1" applyFill="1" applyBorder="1" applyAlignment="1">
      <alignment horizontal="left"/>
    </xf>
    <xf numFmtId="49" fontId="0" fillId="0" borderId="0" xfId="0" applyNumberFormat="1" applyFont="1" applyFill="1" applyBorder="1" applyAlignment="1">
      <alignment horizontal="left"/>
    </xf>
    <xf numFmtId="0" fontId="17" fillId="0" borderId="1" xfId="9" applyFont="1" applyFill="1" applyBorder="1" applyAlignment="1">
      <alignment horizontal="left" vertical="center" wrapText="1"/>
    </xf>
    <xf numFmtId="164" fontId="0" fillId="0" borderId="1" xfId="3" applyNumberFormat="1" applyFont="1" applyFill="1" applyBorder="1" applyAlignment="1">
      <alignment horizontal="left" vertical="center"/>
    </xf>
    <xf numFmtId="0" fontId="25" fillId="0" borderId="1" xfId="0" applyFont="1" applyFill="1" applyBorder="1" applyAlignment="1">
      <alignment horizontal="left"/>
    </xf>
    <xf numFmtId="0" fontId="0" fillId="0" borderId="1" xfId="0" applyFont="1" applyBorder="1" applyAlignment="1">
      <alignment horizontal="left"/>
    </xf>
    <xf numFmtId="0" fontId="17" fillId="0" borderId="1" xfId="3" applyFont="1" applyFill="1" applyBorder="1" applyAlignment="1">
      <alignment horizontal="left" vertical="center"/>
    </xf>
    <xf numFmtId="0" fontId="0" fillId="0" borderId="1" xfId="0" applyFont="1" applyFill="1" applyBorder="1" applyAlignment="1">
      <alignment horizontal="left"/>
    </xf>
    <xf numFmtId="0" fontId="0" fillId="0" borderId="1" xfId="0" applyNumberFormat="1" applyFont="1" applyBorder="1" applyAlignment="1">
      <alignment horizontal="left"/>
    </xf>
    <xf numFmtId="0" fontId="0" fillId="0" borderId="1" xfId="3" applyFont="1" applyFill="1" applyBorder="1" applyAlignment="1">
      <alignment horizontal="left" vertical="center"/>
    </xf>
    <xf numFmtId="0" fontId="28" fillId="0" borderId="1" xfId="0" applyFont="1" applyBorder="1" applyAlignment="1">
      <alignment horizontal="left" vertical="center"/>
    </xf>
    <xf numFmtId="0" fontId="28" fillId="0" borderId="1" xfId="0" applyFont="1" applyBorder="1" applyAlignment="1">
      <alignment horizontal="left"/>
    </xf>
    <xf numFmtId="1" fontId="28" fillId="0" borderId="1" xfId="0" applyNumberFormat="1" applyFont="1" applyBorder="1" applyAlignment="1">
      <alignment horizontal="left"/>
    </xf>
    <xf numFmtId="0" fontId="28" fillId="0" borderId="1" xfId="0" applyFont="1" applyFill="1" applyBorder="1" applyAlignment="1">
      <alignment horizontal="left" vertical="center"/>
    </xf>
    <xf numFmtId="1" fontId="28" fillId="0" borderId="1" xfId="0" applyNumberFormat="1" applyFont="1" applyFill="1" applyBorder="1" applyAlignment="1">
      <alignment horizontal="left" vertical="center"/>
    </xf>
    <xf numFmtId="0" fontId="28" fillId="0" borderId="1" xfId="0" applyFont="1" applyFill="1" applyBorder="1" applyAlignment="1">
      <alignment horizontal="left"/>
    </xf>
    <xf numFmtId="14" fontId="28" fillId="0" borderId="1" xfId="0" applyNumberFormat="1" applyFont="1" applyFill="1" applyBorder="1" applyAlignment="1">
      <alignment horizontal="left"/>
    </xf>
    <xf numFmtId="20" fontId="28" fillId="0" borderId="1" xfId="0" applyNumberFormat="1" applyFont="1" applyFill="1" applyBorder="1" applyAlignment="1">
      <alignment horizontal="left"/>
    </xf>
    <xf numFmtId="14" fontId="28" fillId="0" borderId="1" xfId="0" applyNumberFormat="1" applyFont="1" applyBorder="1" applyAlignment="1">
      <alignment horizontal="left"/>
    </xf>
    <xf numFmtId="20" fontId="28" fillId="0" borderId="1" xfId="0" applyNumberFormat="1" applyFont="1" applyBorder="1" applyAlignment="1">
      <alignment horizontal="left"/>
    </xf>
    <xf numFmtId="49" fontId="28" fillId="0" borderId="1" xfId="0" applyNumberFormat="1" applyFont="1" applyFill="1" applyBorder="1" applyAlignment="1">
      <alignment horizontal="left" vertical="center"/>
    </xf>
    <xf numFmtId="0" fontId="0" fillId="0" borderId="1" xfId="0" applyNumberFormat="1" applyFont="1" applyFill="1" applyBorder="1" applyAlignment="1">
      <alignment horizontal="left"/>
    </xf>
    <xf numFmtId="0" fontId="0" fillId="0" borderId="1" xfId="0" applyBorder="1" applyAlignment="1">
      <alignment horizontal="left"/>
    </xf>
    <xf numFmtId="0" fontId="28" fillId="0" borderId="1" xfId="3" applyFont="1" applyFill="1" applyBorder="1" applyAlignment="1">
      <alignment horizontal="left" vertical="center"/>
    </xf>
    <xf numFmtId="0" fontId="28" fillId="0" borderId="1" xfId="3" applyFont="1" applyBorder="1" applyAlignment="1">
      <alignment horizontal="left" vertical="center"/>
    </xf>
    <xf numFmtId="0" fontId="28" fillId="0" borderId="1" xfId="3" applyFont="1" applyBorder="1" applyAlignment="1">
      <alignment horizontal="left"/>
    </xf>
    <xf numFmtId="164" fontId="17" fillId="0" borderId="1" xfId="3" applyNumberFormat="1" applyFont="1" applyFill="1" applyBorder="1" applyAlignment="1">
      <alignment horizontal="left" vertical="center"/>
    </xf>
    <xf numFmtId="0" fontId="0" fillId="0" borderId="1" xfId="0" applyFont="1" applyFill="1" applyBorder="1" applyAlignment="1">
      <alignment horizontal="left"/>
    </xf>
    <xf numFmtId="164" fontId="0" fillId="0" borderId="1" xfId="0" applyNumberFormat="1" applyFont="1" applyFill="1" applyBorder="1" applyAlignment="1">
      <alignment horizontal="left"/>
    </xf>
    <xf numFmtId="0" fontId="0" fillId="0" borderId="1" xfId="0" applyFill="1" applyBorder="1"/>
    <xf numFmtId="0" fontId="17" fillId="0" borderId="1" xfId="9" applyFont="1" applyFill="1" applyBorder="1" applyAlignment="1">
      <alignment horizontal="left" vertical="center"/>
    </xf>
    <xf numFmtId="0" fontId="13" fillId="12" borderId="0" xfId="0" applyFont="1" applyFill="1" applyBorder="1" applyAlignment="1">
      <alignment horizontal="left"/>
    </xf>
    <xf numFmtId="0" fontId="13" fillId="12" borderId="0" xfId="15" applyFont="1" applyFill="1" applyBorder="1" applyAlignment="1">
      <alignment horizontal="left" vertical="center" wrapText="1"/>
    </xf>
    <xf numFmtId="1" fontId="13" fillId="12" borderId="0" xfId="15" applyNumberFormat="1" applyFont="1" applyFill="1" applyBorder="1" applyAlignment="1">
      <alignment horizontal="left" vertical="center" wrapText="1"/>
    </xf>
    <xf numFmtId="0" fontId="2" fillId="8" borderId="0" xfId="11" applyFont="1" applyFill="1" applyBorder="1"/>
    <xf numFmtId="0" fontId="1" fillId="0" borderId="0" xfId="45"/>
    <xf numFmtId="0" fontId="1" fillId="0" borderId="0" xfId="45" applyBorder="1"/>
    <xf numFmtId="0" fontId="1" fillId="0" borderId="1" xfId="45" applyBorder="1"/>
    <xf numFmtId="14" fontId="1" fillId="0" borderId="1" xfId="45" applyNumberFormat="1" applyBorder="1"/>
    <xf numFmtId="20" fontId="1" fillId="0" borderId="1" xfId="45" applyNumberFormat="1" applyBorder="1"/>
    <xf numFmtId="0" fontId="1" fillId="0" borderId="1" xfId="45" applyFill="1" applyBorder="1"/>
    <xf numFmtId="0" fontId="1" fillId="0" borderId="1" xfId="45" applyFont="1" applyBorder="1" applyAlignment="1">
      <alignment horizontal="right"/>
    </xf>
    <xf numFmtId="20" fontId="1" fillId="0" borderId="1" xfId="45" applyNumberFormat="1" applyFill="1" applyBorder="1"/>
    <xf numFmtId="0" fontId="1" fillId="0" borderId="1" xfId="45" applyFont="1" applyFill="1" applyBorder="1"/>
    <xf numFmtId="0" fontId="1" fillId="0" borderId="0" xfId="45" applyFill="1"/>
    <xf numFmtId="0" fontId="1" fillId="0" borderId="0" xfId="45" applyFill="1" applyBorder="1"/>
    <xf numFmtId="165" fontId="1" fillId="0" borderId="1" xfId="45" applyNumberFormat="1" applyFill="1" applyBorder="1"/>
    <xf numFmtId="0" fontId="1" fillId="0" borderId="1" xfId="46" applyBorder="1"/>
    <xf numFmtId="165" fontId="1" fillId="0" borderId="1" xfId="45" applyNumberFormat="1" applyBorder="1"/>
    <xf numFmtId="20" fontId="1" fillId="0" borderId="1" xfId="46" applyNumberFormat="1" applyBorder="1"/>
    <xf numFmtId="20" fontId="1" fillId="0" borderId="1" xfId="46" applyNumberFormat="1" applyFont="1" applyBorder="1"/>
    <xf numFmtId="0" fontId="1" fillId="0" borderId="1" xfId="46" applyFont="1" applyBorder="1"/>
    <xf numFmtId="0" fontId="1" fillId="0" borderId="1" xfId="45" applyFont="1" applyBorder="1"/>
    <xf numFmtId="20" fontId="1" fillId="0" borderId="1" xfId="45" applyNumberFormat="1" applyFont="1" applyBorder="1"/>
    <xf numFmtId="0" fontId="43" fillId="0" borderId="1" xfId="45" applyFont="1" applyFill="1" applyBorder="1" applyAlignment="1">
      <alignment vertical="center"/>
    </xf>
    <xf numFmtId="0" fontId="43" fillId="0" borderId="1" xfId="45" applyFont="1" applyFill="1" applyBorder="1" applyAlignment="1">
      <alignment vertical="center" wrapText="1"/>
    </xf>
    <xf numFmtId="0" fontId="9" fillId="14" borderId="0" xfId="11" applyFill="1"/>
    <xf numFmtId="0" fontId="36" fillId="14" borderId="0" xfId="12" applyFont="1" applyFill="1" applyAlignment="1">
      <alignment horizontal="left"/>
    </xf>
    <xf numFmtId="0" fontId="0" fillId="14" borderId="0" xfId="12" applyFont="1" applyFill="1" applyBorder="1"/>
    <xf numFmtId="0" fontId="7" fillId="14" borderId="0" xfId="11" applyFont="1" applyFill="1" applyBorder="1"/>
    <xf numFmtId="0" fontId="7" fillId="0" borderId="0" xfId="11" applyFont="1" applyFill="1" applyBorder="1"/>
    <xf numFmtId="0" fontId="23" fillId="14" borderId="0" xfId="45" applyFont="1" applyFill="1" applyBorder="1" applyAlignment="1">
      <alignment vertical="center"/>
    </xf>
    <xf numFmtId="0" fontId="23" fillId="14" borderId="0" xfId="45" applyFont="1" applyFill="1" applyBorder="1" applyAlignment="1">
      <alignment vertical="center" wrapText="1"/>
    </xf>
    <xf numFmtId="164" fontId="44" fillId="0" borderId="1" xfId="3" applyNumberFormat="1" applyFont="1" applyFill="1" applyBorder="1" applyAlignment="1">
      <alignment horizontal="left" vertical="center" wrapText="1"/>
    </xf>
    <xf numFmtId="0" fontId="28" fillId="0" borderId="0" xfId="45" applyFont="1" applyFill="1"/>
    <xf numFmtId="164" fontId="13" fillId="14" borderId="0" xfId="3" applyNumberFormat="1" applyFont="1" applyFill="1" applyBorder="1" applyAlignment="1">
      <alignment horizontal="left" vertical="center" wrapText="1"/>
    </xf>
    <xf numFmtId="0" fontId="0" fillId="14" borderId="0" xfId="11" applyFont="1" applyFill="1"/>
    <xf numFmtId="0" fontId="43" fillId="0" borderId="3" xfId="45" applyFont="1" applyFill="1" applyBorder="1" applyAlignment="1">
      <alignment vertical="center" wrapText="1"/>
    </xf>
    <xf numFmtId="0" fontId="1" fillId="0" borderId="3" xfId="45" applyBorder="1"/>
    <xf numFmtId="0" fontId="1" fillId="0" borderId="3" xfId="45" applyFill="1" applyBorder="1"/>
    <xf numFmtId="0" fontId="1" fillId="0" borderId="3" xfId="46" applyBorder="1"/>
    <xf numFmtId="165" fontId="1" fillId="0" borderId="3" xfId="45" applyNumberFormat="1" applyBorder="1"/>
    <xf numFmtId="0" fontId="13" fillId="0" borderId="1" xfId="0" applyFont="1" applyFill="1" applyBorder="1" applyAlignment="1">
      <alignment horizontal="left"/>
    </xf>
    <xf numFmtId="0" fontId="1" fillId="0" borderId="1" xfId="45" applyBorder="1" applyAlignment="1">
      <alignment horizontal="left"/>
    </xf>
    <xf numFmtId="0" fontId="13" fillId="14" borderId="0" xfId="0" applyFont="1" applyFill="1" applyBorder="1" applyAlignment="1">
      <alignment horizontal="left"/>
    </xf>
    <xf numFmtId="0" fontId="42" fillId="0" borderId="1" xfId="45" applyFont="1" applyFill="1" applyBorder="1" applyAlignment="1">
      <alignment horizontal="left" vertical="center" wrapText="1"/>
    </xf>
    <xf numFmtId="0" fontId="1" fillId="0" borderId="1" xfId="45" applyFont="1" applyFill="1" applyBorder="1" applyAlignment="1">
      <alignment horizontal="left"/>
    </xf>
    <xf numFmtId="49" fontId="45" fillId="0" borderId="1" xfId="0" applyNumberFormat="1" applyFont="1" applyFill="1" applyBorder="1" applyAlignment="1">
      <alignment horizontal="left" vertical="center" wrapText="1"/>
    </xf>
    <xf numFmtId="1" fontId="45" fillId="0" borderId="1" xfId="0" applyNumberFormat="1" applyFont="1" applyFill="1" applyBorder="1" applyAlignment="1">
      <alignment horizontal="left"/>
    </xf>
    <xf numFmtId="0" fontId="1" fillId="0" borderId="0" xfId="45" applyFont="1" applyAlignment="1">
      <alignment horizontal="left"/>
    </xf>
    <xf numFmtId="0" fontId="0" fillId="14" borderId="0" xfId="13" applyFont="1" applyFill="1" applyBorder="1" applyAlignment="1">
      <alignment vertical="center"/>
    </xf>
    <xf numFmtId="0" fontId="17" fillId="0" borderId="0" xfId="11" applyFont="1" applyFill="1"/>
    <xf numFmtId="0" fontId="2" fillId="0" borderId="0" xfId="11" applyFont="1" applyFill="1" applyBorder="1"/>
    <xf numFmtId="0" fontId="1" fillId="0" borderId="0" xfId="11" applyFont="1" applyFill="1"/>
    <xf numFmtId="0" fontId="24" fillId="14" borderId="0" xfId="13" applyFont="1" applyFill="1" applyBorder="1" applyAlignment="1">
      <alignment vertical="center"/>
    </xf>
    <xf numFmtId="0" fontId="8" fillId="14" borderId="0" xfId="12" applyFont="1" applyFill="1"/>
    <xf numFmtId="0" fontId="33" fillId="4" borderId="0" xfId="11" applyFont="1" applyFill="1" applyAlignment="1">
      <alignment horizontal="left"/>
    </xf>
    <xf numFmtId="0" fontId="33" fillId="7" borderId="0" xfId="12" applyFont="1" applyFill="1" applyBorder="1" applyAlignment="1">
      <alignment horizontal="left"/>
    </xf>
    <xf numFmtId="0" fontId="28" fillId="0" borderId="0" xfId="0" applyFont="1" applyFill="1" applyBorder="1" applyAlignment="1">
      <alignment horizontal="left"/>
    </xf>
    <xf numFmtId="0" fontId="35" fillId="0" borderId="0" xfId="0" applyFont="1" applyFill="1" applyBorder="1"/>
    <xf numFmtId="0" fontId="35" fillId="0" borderId="0" xfId="0" applyFont="1" applyBorder="1"/>
  </cellXfs>
  <cellStyles count="47">
    <cellStyle name="20% - Accent5 2" xfId="42"/>
    <cellStyle name="20% - Accent5 3" xfId="29"/>
    <cellStyle name="20% - Accent5 4" xfId="30"/>
    <cellStyle name="Accent5 2" xfId="16"/>
    <cellStyle name="Accent5 3" xfId="43"/>
    <cellStyle name="Currency 2" xfId="31"/>
    <cellStyle name="Currency 3" xfId="18"/>
    <cellStyle name="Ênfase5" xfId="15" builtinId="45"/>
    <cellStyle name="Moeda" xfId="1" builtinId="4"/>
    <cellStyle name="Normal" xfId="0" builtinId="0"/>
    <cellStyle name="Normal 2" xfId="8"/>
    <cellStyle name="Normal 2 2" xfId="13"/>
    <cellStyle name="Normal 2 2 2" xfId="2"/>
    <cellStyle name="Normal 2 2 2 2" xfId="32"/>
    <cellStyle name="Normal 2 2 2 3" xfId="19"/>
    <cellStyle name="Normal 2 2 3" xfId="40"/>
    <cellStyle name="Normal 2 2 4" xfId="27"/>
    <cellStyle name="Normal 2 3" xfId="35"/>
    <cellStyle name="Normal 2 4" xfId="3"/>
    <cellStyle name="Normal 2 5" xfId="22"/>
    <cellStyle name="Normal 2 6" xfId="46"/>
    <cellStyle name="Normal 3" xfId="9"/>
    <cellStyle name="Normal 3 2" xfId="4"/>
    <cellStyle name="Normal 3 2 2" xfId="33"/>
    <cellStyle name="Normal 3 2 3" xfId="20"/>
    <cellStyle name="Normal 3 3" xfId="14"/>
    <cellStyle name="Normal 3 3 2" xfId="41"/>
    <cellStyle name="Normal 3 3 3" xfId="28"/>
    <cellStyle name="Normal 3 4" xfId="36"/>
    <cellStyle name="Normal 3 5" xfId="23"/>
    <cellStyle name="Normal 3 6" xfId="45"/>
    <cellStyle name="Normal 4" xfId="10"/>
    <cellStyle name="Normal 4 2" xfId="5"/>
    <cellStyle name="Normal 4 2 2" xfId="34"/>
    <cellStyle name="Normal 4 2 3" xfId="21"/>
    <cellStyle name="Normal 4 3" xfId="37"/>
    <cellStyle name="Normal 4 4" xfId="24"/>
    <cellStyle name="Normal 5" xfId="11"/>
    <cellStyle name="Normal 5 2" xfId="12"/>
    <cellStyle name="Normal 5 2 2" xfId="39"/>
    <cellStyle name="Normal 5 2 3" xfId="26"/>
    <cellStyle name="Normal 5 3" xfId="38"/>
    <cellStyle name="Normal 5 4" xfId="25"/>
    <cellStyle name="Normal 6" xfId="17"/>
    <cellStyle name="Output 2" xfId="44"/>
    <cellStyle name="Standaard 2" xfId="6"/>
    <cellStyle name="Standaard 3" xfId="7"/>
  </cellStyles>
  <dxfs count="0"/>
  <tableStyles count="0" defaultTableStyle="TableStyleMedium9" defaultPivotStyle="PivotStyleMedium4"/>
  <colors>
    <mruColors>
      <color rgb="FFCCFFFF"/>
      <color rgb="FFFFFFCC"/>
      <color rgb="FFF8FB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I164"/>
  <sheetViews>
    <sheetView tabSelected="1" topLeftCell="A128" zoomScale="90" zoomScaleNormal="90" workbookViewId="0">
      <selection activeCell="C138" sqref="C138"/>
    </sheetView>
  </sheetViews>
  <sheetFormatPr defaultColWidth="7.625" defaultRowHeight="15"/>
  <cols>
    <col min="1" max="1" width="11.875" style="38" bestFit="1" customWidth="1"/>
    <col min="2" max="2" width="43.125" style="37" bestFit="1" customWidth="1"/>
    <col min="3" max="3" width="98.625" style="38" customWidth="1"/>
    <col min="4" max="4" width="10" style="38" customWidth="1"/>
    <col min="5" max="5" width="7.625" style="38" customWidth="1"/>
    <col min="6" max="8" width="7.625" style="38"/>
    <col min="9" max="9" width="8.125" style="38" customWidth="1"/>
    <col min="10" max="16384" width="7.625" style="38"/>
  </cols>
  <sheetData>
    <row r="1" spans="1:4" s="36" customFormat="1" ht="19.5">
      <c r="B1" s="358" t="s">
        <v>1157</v>
      </c>
      <c r="C1" s="50" t="s">
        <v>425</v>
      </c>
    </row>
    <row r="2" spans="1:4" s="167" customFormat="1">
      <c r="A2" s="164" t="s">
        <v>862</v>
      </c>
      <c r="B2" s="165" t="s">
        <v>863</v>
      </c>
      <c r="C2" s="166" t="s">
        <v>864</v>
      </c>
    </row>
    <row r="3" spans="1:4" s="36" customFormat="1" ht="15.75">
      <c r="A3" s="189" t="s">
        <v>880</v>
      </c>
      <c r="B3" s="39" t="s">
        <v>0</v>
      </c>
      <c r="C3" s="51" t="s">
        <v>426</v>
      </c>
      <c r="D3" s="51"/>
    </row>
    <row r="4" spans="1:4" s="36" customFormat="1" ht="15.75" customHeight="1">
      <c r="A4" s="189" t="s">
        <v>887</v>
      </c>
      <c r="B4" s="40" t="s">
        <v>15</v>
      </c>
      <c r="C4" s="51" t="s">
        <v>427</v>
      </c>
      <c r="D4" s="51"/>
    </row>
    <row r="5" spans="1:4" s="36" customFormat="1" ht="15.75" customHeight="1">
      <c r="A5" s="189" t="s">
        <v>888</v>
      </c>
      <c r="B5" s="40" t="s">
        <v>16</v>
      </c>
      <c r="C5" s="51" t="s">
        <v>487</v>
      </c>
      <c r="D5" s="51"/>
    </row>
    <row r="6" spans="1:4" s="36" customFormat="1" ht="15.75" customHeight="1">
      <c r="A6" s="189" t="s">
        <v>889</v>
      </c>
      <c r="B6" s="40" t="s">
        <v>18</v>
      </c>
      <c r="C6" s="51" t="s">
        <v>428</v>
      </c>
      <c r="D6" s="51"/>
    </row>
    <row r="7" spans="1:4" s="36" customFormat="1" ht="15.75" customHeight="1">
      <c r="A7" s="189" t="s">
        <v>686</v>
      </c>
      <c r="B7" s="47" t="s">
        <v>1053</v>
      </c>
      <c r="C7" s="249" t="s">
        <v>1054</v>
      </c>
      <c r="D7" s="51"/>
    </row>
    <row r="8" spans="1:4" s="36" customFormat="1" ht="15.75" customHeight="1">
      <c r="A8" s="189" t="s">
        <v>579</v>
      </c>
      <c r="B8" s="41" t="s">
        <v>17</v>
      </c>
      <c r="C8" s="51" t="s">
        <v>429</v>
      </c>
      <c r="D8" s="51"/>
    </row>
    <row r="9" spans="1:4" s="36" customFormat="1" ht="15.75" customHeight="1">
      <c r="A9" s="189" t="s">
        <v>892</v>
      </c>
      <c r="B9" s="41" t="s">
        <v>393</v>
      </c>
      <c r="C9" s="51" t="s">
        <v>843</v>
      </c>
      <c r="D9" s="51"/>
    </row>
    <row r="10" spans="1:4" s="36" customFormat="1" ht="15.75" customHeight="1">
      <c r="A10" s="189" t="s">
        <v>591</v>
      </c>
      <c r="B10" s="41" t="s">
        <v>394</v>
      </c>
      <c r="C10" s="51" t="s">
        <v>844</v>
      </c>
      <c r="D10" s="51"/>
    </row>
    <row r="11" spans="1:4" s="36" customFormat="1" ht="15.75" customHeight="1">
      <c r="A11" s="189" t="s">
        <v>885</v>
      </c>
      <c r="B11" s="42" t="s">
        <v>395</v>
      </c>
      <c r="C11" s="51" t="s">
        <v>845</v>
      </c>
      <c r="D11" s="51"/>
    </row>
    <row r="12" spans="1:4" s="36" customFormat="1" ht="15.75" customHeight="1">
      <c r="A12" s="189" t="s">
        <v>893</v>
      </c>
      <c r="B12" s="43" t="s">
        <v>396</v>
      </c>
      <c r="C12" s="51" t="s">
        <v>847</v>
      </c>
      <c r="D12" s="51"/>
    </row>
    <row r="13" spans="1:4" s="36" customFormat="1" ht="15.75" customHeight="1">
      <c r="A13" s="189" t="s">
        <v>884</v>
      </c>
      <c r="B13" s="43" t="s">
        <v>397</v>
      </c>
      <c r="C13" s="51" t="s">
        <v>846</v>
      </c>
      <c r="D13" s="51"/>
    </row>
    <row r="14" spans="1:4" s="36" customFormat="1" ht="15.75" customHeight="1">
      <c r="A14" s="189" t="s">
        <v>882</v>
      </c>
      <c r="B14" s="43" t="s">
        <v>13</v>
      </c>
      <c r="C14" s="51" t="s">
        <v>848</v>
      </c>
      <c r="D14" s="51"/>
    </row>
    <row r="15" spans="1:4" s="36" customFormat="1" ht="15.75" customHeight="1">
      <c r="A15" s="189" t="s">
        <v>883</v>
      </c>
      <c r="B15" s="44" t="s">
        <v>12</v>
      </c>
      <c r="C15" s="51" t="s">
        <v>849</v>
      </c>
      <c r="D15" s="51"/>
    </row>
    <row r="16" spans="1:4" s="36" customFormat="1" ht="15.75" customHeight="1">
      <c r="A16" s="189" t="s">
        <v>577</v>
      </c>
      <c r="B16" s="44" t="s">
        <v>11</v>
      </c>
      <c r="C16" s="51" t="s">
        <v>850</v>
      </c>
      <c r="D16" s="51"/>
    </row>
    <row r="17" spans="1:4" s="36" customFormat="1" ht="15.75" customHeight="1">
      <c r="A17" s="189" t="s">
        <v>601</v>
      </c>
      <c r="B17" s="44" t="s">
        <v>10</v>
      </c>
      <c r="C17" s="51" t="s">
        <v>851</v>
      </c>
      <c r="D17" s="51"/>
    </row>
    <row r="18" spans="1:4" s="36" customFormat="1" ht="15.75" customHeight="1">
      <c r="A18" s="189" t="s">
        <v>611</v>
      </c>
      <c r="B18" s="44" t="s">
        <v>9</v>
      </c>
      <c r="C18" s="51" t="s">
        <v>852</v>
      </c>
      <c r="D18" s="51"/>
    </row>
    <row r="19" spans="1:4" s="36" customFormat="1" ht="15.75" customHeight="1">
      <c r="A19" s="189" t="s">
        <v>894</v>
      </c>
      <c r="B19" s="44" t="s">
        <v>2</v>
      </c>
      <c r="C19" s="51" t="s">
        <v>430</v>
      </c>
      <c r="D19" s="51"/>
    </row>
    <row r="20" spans="1:4" s="36" customFormat="1" ht="15.75" customHeight="1">
      <c r="A20" s="189" t="s">
        <v>640</v>
      </c>
      <c r="B20" s="44" t="s">
        <v>3</v>
      </c>
      <c r="C20" s="51" t="s">
        <v>431</v>
      </c>
      <c r="D20" s="51"/>
    </row>
    <row r="21" spans="1:4" s="36" customFormat="1" ht="15.75" customHeight="1">
      <c r="A21" s="189" t="s">
        <v>886</v>
      </c>
      <c r="B21" s="44" t="s">
        <v>14</v>
      </c>
      <c r="C21" s="51" t="s">
        <v>432</v>
      </c>
      <c r="D21" s="51"/>
    </row>
    <row r="22" spans="1:4" s="36" customFormat="1" ht="15.75" customHeight="1">
      <c r="A22" s="189" t="s">
        <v>881</v>
      </c>
      <c r="B22" s="44" t="s">
        <v>4</v>
      </c>
      <c r="C22" s="51" t="s">
        <v>853</v>
      </c>
      <c r="D22" s="51"/>
    </row>
    <row r="23" spans="1:4" s="36" customFormat="1" ht="15.75" customHeight="1">
      <c r="A23" s="189" t="s">
        <v>895</v>
      </c>
      <c r="B23" s="42" t="s">
        <v>8</v>
      </c>
      <c r="C23" s="51" t="s">
        <v>854</v>
      </c>
      <c r="D23" s="51"/>
    </row>
    <row r="24" spans="1:4" s="36" customFormat="1" ht="15.75" customHeight="1">
      <c r="A24" s="189" t="s">
        <v>896</v>
      </c>
      <c r="B24" s="35" t="s">
        <v>19</v>
      </c>
      <c r="C24" s="51" t="s">
        <v>433</v>
      </c>
      <c r="D24" s="51"/>
    </row>
    <row r="25" spans="1:4" s="36" customFormat="1" ht="15.75" customHeight="1">
      <c r="A25" s="189" t="s">
        <v>891</v>
      </c>
      <c r="B25" s="42" t="s">
        <v>7</v>
      </c>
      <c r="C25" s="51" t="s">
        <v>434</v>
      </c>
      <c r="D25" s="51"/>
    </row>
    <row r="26" spans="1:4" s="36" customFormat="1" ht="15.75" customHeight="1">
      <c r="A26" s="189" t="s">
        <v>897</v>
      </c>
      <c r="B26" s="42" t="s">
        <v>6</v>
      </c>
      <c r="C26" s="51" t="s">
        <v>855</v>
      </c>
      <c r="D26" s="51"/>
    </row>
    <row r="27" spans="1:4" s="36" customFormat="1" ht="15.75" customHeight="1">
      <c r="A27" s="189" t="s">
        <v>890</v>
      </c>
      <c r="B27" s="47" t="s">
        <v>1</v>
      </c>
      <c r="C27" s="51" t="s">
        <v>435</v>
      </c>
      <c r="D27" s="51"/>
    </row>
    <row r="28" spans="1:4" s="36" customFormat="1" ht="15.75" customHeight="1">
      <c r="A28" s="189" t="s">
        <v>898</v>
      </c>
      <c r="B28" s="45" t="s">
        <v>1076</v>
      </c>
      <c r="C28" s="51" t="s">
        <v>1117</v>
      </c>
      <c r="D28" s="51"/>
    </row>
    <row r="29" spans="1:4" s="36" customFormat="1" ht="15.75" customHeight="1">
      <c r="A29" s="257" t="s">
        <v>899</v>
      </c>
      <c r="B29" s="45" t="s">
        <v>1077</v>
      </c>
      <c r="C29" s="51" t="s">
        <v>1118</v>
      </c>
      <c r="D29" s="51"/>
    </row>
    <row r="30" spans="1:4" s="36" customFormat="1" ht="15.75" customHeight="1">
      <c r="A30" s="269" t="s">
        <v>1110</v>
      </c>
      <c r="B30" s="40" t="s">
        <v>1109</v>
      </c>
      <c r="C30" s="51" t="s">
        <v>1119</v>
      </c>
      <c r="D30" s="51"/>
    </row>
    <row r="31" spans="1:4" s="36" customFormat="1" ht="15.75" customHeight="1">
      <c r="A31" s="269" t="s">
        <v>1111</v>
      </c>
      <c r="B31" s="40" t="s">
        <v>1112</v>
      </c>
      <c r="C31" s="51" t="s">
        <v>1120</v>
      </c>
      <c r="D31" s="51"/>
    </row>
    <row r="32" spans="1:4" s="36" customFormat="1" ht="15.75" customHeight="1">
      <c r="A32" s="269" t="s">
        <v>1113</v>
      </c>
      <c r="B32" s="40" t="s">
        <v>1115</v>
      </c>
      <c r="C32" s="51" t="s">
        <v>1121</v>
      </c>
      <c r="D32" s="51"/>
    </row>
    <row r="33" spans="1:4" s="36" customFormat="1" ht="15.75" customHeight="1">
      <c r="A33" s="269" t="s">
        <v>1114</v>
      </c>
      <c r="B33" s="40" t="s">
        <v>1116</v>
      </c>
      <c r="C33" s="51" t="s">
        <v>1122</v>
      </c>
      <c r="D33" s="51"/>
    </row>
    <row r="34" spans="1:4" s="36" customFormat="1" ht="15.75" customHeight="1">
      <c r="A34" s="269" t="s">
        <v>1102</v>
      </c>
      <c r="B34" s="46" t="s">
        <v>445</v>
      </c>
      <c r="C34" s="51" t="s">
        <v>878</v>
      </c>
      <c r="D34" s="51"/>
    </row>
    <row r="35" spans="1:4" s="36" customFormat="1" ht="15.75" customHeight="1">
      <c r="A35" s="269" t="s">
        <v>1102</v>
      </c>
      <c r="B35" s="46" t="s">
        <v>436</v>
      </c>
      <c r="C35" s="51" t="s">
        <v>470</v>
      </c>
      <c r="D35" s="51"/>
    </row>
    <row r="36" spans="1:4" s="36" customFormat="1" ht="15.75" customHeight="1">
      <c r="A36" s="269" t="s">
        <v>1102</v>
      </c>
      <c r="B36" s="35" t="s">
        <v>437</v>
      </c>
      <c r="C36" s="51" t="s">
        <v>471</v>
      </c>
      <c r="D36" s="51"/>
    </row>
    <row r="37" spans="1:4" s="36" customFormat="1" ht="15.75" customHeight="1">
      <c r="A37" s="269" t="s">
        <v>1102</v>
      </c>
      <c r="B37" s="35" t="s">
        <v>438</v>
      </c>
      <c r="C37" s="51" t="s">
        <v>472</v>
      </c>
      <c r="D37" s="51"/>
    </row>
    <row r="38" spans="1:4" s="36" customFormat="1" ht="15.75" customHeight="1">
      <c r="A38" s="269" t="s">
        <v>1102</v>
      </c>
      <c r="B38" s="35" t="s">
        <v>439</v>
      </c>
      <c r="C38" s="51" t="s">
        <v>473</v>
      </c>
      <c r="D38" s="51"/>
    </row>
    <row r="39" spans="1:4" s="36" customFormat="1" ht="15.75" customHeight="1">
      <c r="A39" s="269" t="s">
        <v>1102</v>
      </c>
      <c r="B39" s="35" t="s">
        <v>440</v>
      </c>
      <c r="C39" s="51" t="s">
        <v>474</v>
      </c>
      <c r="D39" s="51"/>
    </row>
    <row r="40" spans="1:4" s="36" customFormat="1" ht="15.75" customHeight="1">
      <c r="A40" s="269" t="s">
        <v>1102</v>
      </c>
      <c r="B40" s="35" t="s">
        <v>441</v>
      </c>
      <c r="C40" s="51" t="s">
        <v>475</v>
      </c>
      <c r="D40" s="51"/>
    </row>
    <row r="41" spans="1:4" s="36" customFormat="1" ht="15.75" customHeight="1">
      <c r="A41" s="269" t="s">
        <v>1102</v>
      </c>
      <c r="B41" s="35" t="s">
        <v>442</v>
      </c>
      <c r="C41" s="51" t="s">
        <v>476</v>
      </c>
      <c r="D41" s="51"/>
    </row>
    <row r="42" spans="1:4" s="36" customFormat="1" ht="15.75" customHeight="1">
      <c r="A42" s="269" t="s">
        <v>1102</v>
      </c>
      <c r="B42" s="35" t="s">
        <v>443</v>
      </c>
      <c r="C42" s="51" t="s">
        <v>477</v>
      </c>
      <c r="D42" s="51"/>
    </row>
    <row r="43" spans="1:4" s="36" customFormat="1" ht="15.75" customHeight="1">
      <c r="A43" s="269" t="s">
        <v>1102</v>
      </c>
      <c r="B43" s="35" t="s">
        <v>444</v>
      </c>
      <c r="C43" s="51" t="s">
        <v>478</v>
      </c>
      <c r="D43" s="51"/>
    </row>
    <row r="44" spans="1:4" s="36" customFormat="1" ht="15.75">
      <c r="A44" s="269" t="s">
        <v>1103</v>
      </c>
      <c r="B44" s="48" t="s">
        <v>421</v>
      </c>
      <c r="C44" s="51" t="s">
        <v>479</v>
      </c>
      <c r="D44" s="51"/>
    </row>
    <row r="45" spans="1:4" s="36" customFormat="1" ht="15.75">
      <c r="A45" s="269" t="s">
        <v>1105</v>
      </c>
      <c r="B45" s="48" t="s">
        <v>422</v>
      </c>
      <c r="C45" s="51" t="s">
        <v>480</v>
      </c>
      <c r="D45" s="51"/>
    </row>
    <row r="46" spans="1:4" s="36" customFormat="1" ht="15.75">
      <c r="A46" s="269" t="s">
        <v>1104</v>
      </c>
      <c r="B46" s="48" t="s">
        <v>483</v>
      </c>
      <c r="C46" s="51" t="s">
        <v>485</v>
      </c>
      <c r="D46" s="51"/>
    </row>
    <row r="47" spans="1:4" s="36" customFormat="1" ht="15.75">
      <c r="A47" s="269" t="s">
        <v>1106</v>
      </c>
      <c r="B47" s="48" t="s">
        <v>423</v>
      </c>
      <c r="C47" s="51" t="s">
        <v>481</v>
      </c>
      <c r="D47" s="51"/>
    </row>
    <row r="48" spans="1:4" s="36" customFormat="1" ht="15.75">
      <c r="A48" s="269" t="s">
        <v>1107</v>
      </c>
      <c r="B48" s="48" t="s">
        <v>424</v>
      </c>
      <c r="C48" s="51" t="s">
        <v>482</v>
      </c>
      <c r="D48" s="51"/>
    </row>
    <row r="49" spans="1:9" s="36" customFormat="1" ht="15.75">
      <c r="A49" s="269" t="s">
        <v>1108</v>
      </c>
      <c r="B49" s="48" t="s">
        <v>484</v>
      </c>
      <c r="C49" s="51" t="s">
        <v>486</v>
      </c>
      <c r="D49" s="51"/>
    </row>
    <row r="50" spans="1:9" s="172" customFormat="1" ht="19.5">
      <c r="B50" s="359" t="s">
        <v>1158</v>
      </c>
      <c r="C50" s="88" t="s">
        <v>534</v>
      </c>
      <c r="D50" s="173"/>
    </row>
    <row r="51" spans="1:9" s="167" customFormat="1">
      <c r="A51" s="164" t="s">
        <v>862</v>
      </c>
      <c r="B51" s="165" t="s">
        <v>863</v>
      </c>
      <c r="C51" s="166" t="s">
        <v>864</v>
      </c>
    </row>
    <row r="52" spans="1:9" s="90" customFormat="1" ht="15.75">
      <c r="A52" s="193" t="s">
        <v>880</v>
      </c>
      <c r="B52" s="92" t="s">
        <v>0</v>
      </c>
      <c r="C52" s="93" t="s">
        <v>865</v>
      </c>
      <c r="D52" s="89"/>
      <c r="E52" s="89"/>
      <c r="F52" s="89"/>
      <c r="G52" s="89"/>
      <c r="H52" s="89"/>
      <c r="I52" s="89"/>
    </row>
    <row r="53" spans="1:9" s="90" customFormat="1" ht="15.75">
      <c r="A53" s="193" t="s">
        <v>887</v>
      </c>
      <c r="B53" s="91" t="s">
        <v>15</v>
      </c>
      <c r="C53" s="88" t="s">
        <v>856</v>
      </c>
      <c r="D53" s="89"/>
      <c r="E53" s="89"/>
      <c r="F53" s="89"/>
      <c r="G53" s="89"/>
      <c r="H53" s="89"/>
      <c r="I53" s="89"/>
    </row>
    <row r="54" spans="1:9" s="90" customFormat="1" ht="15.75">
      <c r="A54" s="193" t="s">
        <v>888</v>
      </c>
      <c r="B54" s="92" t="s">
        <v>16</v>
      </c>
      <c r="C54" s="98" t="s">
        <v>487</v>
      </c>
      <c r="D54" s="89"/>
      <c r="E54" s="89"/>
      <c r="F54" s="89"/>
      <c r="G54" s="89"/>
      <c r="H54" s="89"/>
      <c r="I54" s="89"/>
    </row>
    <row r="55" spans="1:9" s="90" customFormat="1" ht="15.75">
      <c r="A55" s="193" t="s">
        <v>889</v>
      </c>
      <c r="B55" s="92" t="s">
        <v>18</v>
      </c>
      <c r="C55" s="98" t="s">
        <v>567</v>
      </c>
      <c r="D55" s="89"/>
      <c r="E55" s="89"/>
      <c r="F55" s="89"/>
      <c r="G55" s="89"/>
      <c r="H55" s="89"/>
      <c r="I55" s="89"/>
    </row>
    <row r="56" spans="1:9" s="90" customFormat="1" ht="15.75">
      <c r="A56" s="193" t="s">
        <v>686</v>
      </c>
      <c r="B56" s="92" t="s">
        <v>866</v>
      </c>
      <c r="C56" s="93" t="s">
        <v>535</v>
      </c>
      <c r="D56" s="89"/>
      <c r="E56" s="89"/>
      <c r="F56" s="89"/>
      <c r="G56" s="89"/>
      <c r="H56" s="89"/>
      <c r="I56" s="89"/>
    </row>
    <row r="57" spans="1:9" s="90" customFormat="1" ht="15.75">
      <c r="A57" s="193" t="s">
        <v>579</v>
      </c>
      <c r="B57" s="94" t="s">
        <v>823</v>
      </c>
      <c r="C57" s="93" t="s">
        <v>919</v>
      </c>
      <c r="D57" s="89"/>
      <c r="E57" s="89"/>
      <c r="F57" s="89"/>
      <c r="G57" s="89"/>
      <c r="H57" s="89"/>
      <c r="I57" s="89"/>
    </row>
    <row r="58" spans="1:9" s="90" customFormat="1" ht="15.75">
      <c r="A58" s="193" t="s">
        <v>892</v>
      </c>
      <c r="B58" s="92" t="s">
        <v>537</v>
      </c>
      <c r="C58" s="93" t="s">
        <v>538</v>
      </c>
      <c r="D58" s="89"/>
      <c r="E58" s="89"/>
      <c r="F58" s="89"/>
      <c r="G58" s="89"/>
      <c r="H58" s="89"/>
      <c r="I58" s="89"/>
    </row>
    <row r="59" spans="1:9" s="90" customFormat="1" ht="15.75">
      <c r="A59" s="193" t="s">
        <v>591</v>
      </c>
      <c r="B59" s="92" t="s">
        <v>539</v>
      </c>
      <c r="C59" s="93" t="s">
        <v>540</v>
      </c>
      <c r="D59" s="89"/>
      <c r="E59" s="89"/>
      <c r="F59" s="89"/>
      <c r="G59" s="89"/>
      <c r="H59" s="89"/>
      <c r="I59" s="89"/>
    </row>
    <row r="60" spans="1:9" s="90" customFormat="1" ht="15" customHeight="1">
      <c r="A60" s="193" t="s">
        <v>885</v>
      </c>
      <c r="B60" s="191" t="s">
        <v>541</v>
      </c>
      <c r="C60" s="93" t="s">
        <v>967</v>
      </c>
      <c r="D60" s="89"/>
      <c r="E60" s="89"/>
      <c r="F60" s="89"/>
      <c r="G60" s="89"/>
      <c r="H60" s="89"/>
      <c r="I60" s="89"/>
    </row>
    <row r="61" spans="1:9" s="90" customFormat="1" ht="15" customHeight="1">
      <c r="A61" s="193" t="s">
        <v>893</v>
      </c>
      <c r="B61" s="94" t="s">
        <v>953</v>
      </c>
      <c r="C61" s="93" t="s">
        <v>542</v>
      </c>
      <c r="D61" s="89"/>
      <c r="E61" s="89"/>
      <c r="F61" s="89"/>
      <c r="G61" s="89"/>
      <c r="H61" s="89"/>
      <c r="I61" s="89"/>
    </row>
    <row r="62" spans="1:9" s="90" customFormat="1" ht="15" customHeight="1">
      <c r="A62" s="193" t="s">
        <v>884</v>
      </c>
      <c r="B62" s="94" t="s">
        <v>956</v>
      </c>
      <c r="C62" s="93" t="s">
        <v>543</v>
      </c>
      <c r="D62" s="89"/>
      <c r="E62" s="89"/>
      <c r="F62" s="89"/>
      <c r="G62" s="89"/>
      <c r="H62" s="89"/>
      <c r="I62" s="89"/>
    </row>
    <row r="63" spans="1:9" s="90" customFormat="1" ht="15" customHeight="1">
      <c r="A63" s="193" t="s">
        <v>882</v>
      </c>
      <c r="B63" s="94" t="s">
        <v>955</v>
      </c>
      <c r="C63" s="93" t="s">
        <v>544</v>
      </c>
      <c r="D63" s="89"/>
      <c r="E63" s="89"/>
      <c r="F63" s="89"/>
      <c r="G63" s="89"/>
      <c r="H63" s="89"/>
      <c r="I63" s="89"/>
    </row>
    <row r="64" spans="1:9" s="90" customFormat="1" ht="15.75">
      <c r="A64" s="193" t="s">
        <v>883</v>
      </c>
      <c r="B64" s="94" t="s">
        <v>954</v>
      </c>
      <c r="C64" s="93" t="s">
        <v>545</v>
      </c>
      <c r="D64" s="89"/>
      <c r="E64" s="89"/>
      <c r="F64" s="89"/>
      <c r="G64" s="89"/>
      <c r="H64" s="89"/>
      <c r="I64" s="89"/>
    </row>
    <row r="65" spans="1:9" s="90" customFormat="1" ht="15.75">
      <c r="A65" s="193" t="s">
        <v>577</v>
      </c>
      <c r="B65" s="92" t="s">
        <v>546</v>
      </c>
      <c r="C65" s="95" t="s">
        <v>547</v>
      </c>
      <c r="D65" s="89"/>
      <c r="E65" s="89"/>
      <c r="F65" s="89"/>
      <c r="G65" s="89"/>
      <c r="H65" s="89"/>
      <c r="I65" s="89"/>
    </row>
    <row r="66" spans="1:9" s="90" customFormat="1" ht="15.75">
      <c r="A66" s="193" t="s">
        <v>601</v>
      </c>
      <c r="B66" s="94" t="s">
        <v>548</v>
      </c>
      <c r="C66" s="93" t="s">
        <v>549</v>
      </c>
      <c r="D66" s="89"/>
      <c r="E66" s="89"/>
      <c r="F66" s="89"/>
      <c r="G66" s="89"/>
      <c r="H66" s="89"/>
      <c r="I66" s="89"/>
    </row>
    <row r="67" spans="1:9" s="90" customFormat="1" ht="15.75">
      <c r="A67" s="193" t="s">
        <v>611</v>
      </c>
      <c r="B67" s="92" t="s">
        <v>550</v>
      </c>
      <c r="C67" s="93" t="s">
        <v>551</v>
      </c>
      <c r="D67" s="89"/>
      <c r="E67" s="89"/>
      <c r="F67" s="89"/>
      <c r="G67" s="89"/>
      <c r="H67" s="89"/>
      <c r="I67" s="89"/>
    </row>
    <row r="68" spans="1:9" s="90" customFormat="1" ht="15.75">
      <c r="A68" s="193" t="s">
        <v>894</v>
      </c>
      <c r="B68" s="96" t="s">
        <v>858</v>
      </c>
      <c r="C68" s="93" t="s">
        <v>965</v>
      </c>
      <c r="D68" s="89"/>
      <c r="E68" s="89"/>
      <c r="F68" s="89"/>
      <c r="G68" s="89"/>
      <c r="H68" s="89"/>
      <c r="I68" s="89"/>
    </row>
    <row r="69" spans="1:9" s="90" customFormat="1" ht="15.75">
      <c r="A69" s="193" t="s">
        <v>640</v>
      </c>
      <c r="B69" s="202" t="s">
        <v>859</v>
      </c>
      <c r="C69" s="93" t="s">
        <v>860</v>
      </c>
      <c r="D69" s="89"/>
      <c r="E69" s="89"/>
      <c r="F69" s="89"/>
      <c r="G69" s="89"/>
      <c r="H69" s="89"/>
      <c r="I69" s="89"/>
    </row>
    <row r="70" spans="1:9" s="90" customFormat="1" ht="15.75">
      <c r="A70" s="193" t="s">
        <v>886</v>
      </c>
      <c r="B70" s="96" t="s">
        <v>552</v>
      </c>
      <c r="C70" s="93" t="s">
        <v>553</v>
      </c>
      <c r="D70" s="89"/>
      <c r="E70" s="89"/>
      <c r="F70" s="89"/>
      <c r="G70" s="89"/>
      <c r="H70" s="89"/>
      <c r="I70" s="89"/>
    </row>
    <row r="71" spans="1:9" s="90" customFormat="1" ht="15.75">
      <c r="A71" s="193" t="s">
        <v>881</v>
      </c>
      <c r="B71" s="96" t="s">
        <v>1002</v>
      </c>
      <c r="C71" s="93" t="s">
        <v>1055</v>
      </c>
      <c r="D71" s="89"/>
      <c r="E71" s="89"/>
      <c r="F71" s="89"/>
      <c r="G71" s="89"/>
      <c r="H71" s="89"/>
      <c r="I71" s="89"/>
    </row>
    <row r="72" spans="1:9" s="90" customFormat="1" ht="15.75">
      <c r="A72" s="193" t="s">
        <v>895</v>
      </c>
      <c r="B72" s="96" t="s">
        <v>1049</v>
      </c>
      <c r="C72" s="93" t="s">
        <v>1056</v>
      </c>
      <c r="D72" s="89"/>
      <c r="E72" s="89"/>
      <c r="F72" s="89"/>
      <c r="G72" s="89"/>
      <c r="H72" s="89"/>
      <c r="I72" s="89"/>
    </row>
    <row r="73" spans="1:9" s="90" customFormat="1" ht="15.75">
      <c r="A73" s="193" t="s">
        <v>896</v>
      </c>
      <c r="B73" s="96" t="s">
        <v>554</v>
      </c>
      <c r="C73" s="93" t="s">
        <v>555</v>
      </c>
      <c r="D73" s="89"/>
      <c r="E73" s="89"/>
      <c r="F73" s="89"/>
      <c r="G73" s="89"/>
      <c r="H73" s="89"/>
      <c r="I73" s="89"/>
    </row>
    <row r="74" spans="1:9" s="90" customFormat="1" ht="15.75">
      <c r="A74" s="193" t="s">
        <v>891</v>
      </c>
      <c r="B74" s="92" t="s">
        <v>556</v>
      </c>
      <c r="C74" s="93" t="s">
        <v>861</v>
      </c>
      <c r="D74" s="89"/>
      <c r="E74" s="89"/>
      <c r="F74" s="89"/>
      <c r="G74" s="89"/>
      <c r="H74" s="89"/>
      <c r="I74" s="89"/>
    </row>
    <row r="75" spans="1:9" s="90" customFormat="1" ht="15.75">
      <c r="A75" s="193" t="s">
        <v>897</v>
      </c>
      <c r="B75" s="92" t="s">
        <v>557</v>
      </c>
      <c r="C75" s="93" t="s">
        <v>558</v>
      </c>
      <c r="D75" s="89"/>
      <c r="E75" s="89"/>
      <c r="F75" s="89"/>
      <c r="G75" s="89"/>
      <c r="H75" s="89"/>
      <c r="I75" s="89"/>
    </row>
    <row r="76" spans="1:9" s="90" customFormat="1" ht="15.75">
      <c r="A76" s="193" t="s">
        <v>890</v>
      </c>
      <c r="B76" s="92" t="s">
        <v>559</v>
      </c>
      <c r="C76" s="93" t="s">
        <v>560</v>
      </c>
      <c r="D76" s="89"/>
      <c r="E76" s="89"/>
      <c r="F76" s="89"/>
      <c r="G76" s="89"/>
      <c r="H76" s="89"/>
      <c r="I76" s="89"/>
    </row>
    <row r="77" spans="1:9" s="90" customFormat="1" ht="15.75">
      <c r="A77" s="193" t="s">
        <v>898</v>
      </c>
      <c r="B77" s="92" t="s">
        <v>561</v>
      </c>
      <c r="C77" s="93" t="s">
        <v>562</v>
      </c>
      <c r="D77" s="89"/>
      <c r="E77" s="89"/>
      <c r="F77" s="89"/>
      <c r="G77" s="89"/>
      <c r="H77" s="89"/>
      <c r="I77" s="89"/>
    </row>
    <row r="78" spans="1:9" s="90" customFormat="1" ht="15.75">
      <c r="A78" s="190" t="s">
        <v>899</v>
      </c>
      <c r="B78" s="92" t="s">
        <v>563</v>
      </c>
      <c r="C78" s="93" t="s">
        <v>564</v>
      </c>
      <c r="D78" s="89"/>
      <c r="E78" s="89"/>
      <c r="F78" s="89"/>
      <c r="G78" s="89"/>
      <c r="H78" s="89"/>
      <c r="I78" s="89"/>
    </row>
    <row r="79" spans="1:9" s="90" customFormat="1" ht="15.75">
      <c r="A79" s="248" t="s">
        <v>901</v>
      </c>
      <c r="B79" s="92" t="s">
        <v>565</v>
      </c>
      <c r="C79" s="97" t="s">
        <v>566</v>
      </c>
      <c r="D79" s="89"/>
      <c r="E79" s="89"/>
      <c r="F79" s="89"/>
      <c r="G79" s="89"/>
      <c r="H79" s="89"/>
      <c r="I79" s="89"/>
    </row>
    <row r="80" spans="1:9" s="90" customFormat="1" ht="15.75">
      <c r="A80" s="258" t="s">
        <v>902</v>
      </c>
      <c r="B80" s="92" t="s">
        <v>1070</v>
      </c>
      <c r="C80" s="93" t="s">
        <v>1071</v>
      </c>
      <c r="D80" s="89"/>
      <c r="E80" s="89"/>
      <c r="F80" s="89"/>
      <c r="G80" s="89"/>
      <c r="H80" s="89"/>
      <c r="I80" s="89"/>
    </row>
    <row r="81" spans="1:9" s="90" customFormat="1" ht="15.75">
      <c r="A81" s="258" t="s">
        <v>903</v>
      </c>
      <c r="B81" s="92" t="s">
        <v>1</v>
      </c>
      <c r="C81" s="93" t="s">
        <v>857</v>
      </c>
      <c r="D81" s="89"/>
      <c r="E81" s="89"/>
      <c r="F81" s="89"/>
      <c r="G81" s="89"/>
      <c r="H81" s="89"/>
      <c r="I81" s="89"/>
    </row>
    <row r="82" spans="1:9" s="174" customFormat="1" ht="19.5">
      <c r="B82" s="99" t="s">
        <v>568</v>
      </c>
      <c r="C82" s="100" t="s">
        <v>569</v>
      </c>
      <c r="D82" s="175"/>
    </row>
    <row r="83" spans="1:9" s="167" customFormat="1">
      <c r="A83" s="164" t="s">
        <v>862</v>
      </c>
      <c r="B83" s="165" t="s">
        <v>863</v>
      </c>
      <c r="C83" s="166" t="s">
        <v>864</v>
      </c>
    </row>
    <row r="84" spans="1:9" s="101" customFormat="1" ht="15.75">
      <c r="A84" s="194" t="s">
        <v>880</v>
      </c>
      <c r="B84" s="102" t="s">
        <v>0</v>
      </c>
      <c r="C84" s="100" t="s">
        <v>867</v>
      </c>
    </row>
    <row r="85" spans="1:9" s="101" customFormat="1" ht="15.75">
      <c r="A85" s="194" t="s">
        <v>887</v>
      </c>
      <c r="B85" s="102" t="s">
        <v>866</v>
      </c>
      <c r="C85" s="103" t="s">
        <v>570</v>
      </c>
    </row>
    <row r="86" spans="1:9" s="101" customFormat="1" ht="15.75">
      <c r="A86" s="194" t="s">
        <v>888</v>
      </c>
      <c r="B86" s="104" t="s">
        <v>537</v>
      </c>
      <c r="C86" s="105" t="s">
        <v>538</v>
      </c>
    </row>
    <row r="87" spans="1:9" s="101" customFormat="1" ht="15.75">
      <c r="A87" s="194" t="s">
        <v>889</v>
      </c>
      <c r="B87" s="102" t="s">
        <v>571</v>
      </c>
      <c r="C87" s="105" t="s">
        <v>540</v>
      </c>
    </row>
    <row r="88" spans="1:9" s="101" customFormat="1" ht="15.75">
      <c r="A88" s="194" t="s">
        <v>686</v>
      </c>
      <c r="B88" s="176" t="s">
        <v>536</v>
      </c>
      <c r="C88" s="105" t="s">
        <v>877</v>
      </c>
    </row>
    <row r="89" spans="1:9" s="101" customFormat="1" ht="15.75">
      <c r="A89" s="194" t="s">
        <v>579</v>
      </c>
      <c r="B89" s="106" t="s">
        <v>546</v>
      </c>
      <c r="C89" s="107" t="s">
        <v>547</v>
      </c>
    </row>
    <row r="90" spans="1:9" s="101" customFormat="1" ht="15.75">
      <c r="A90" s="194" t="s">
        <v>892</v>
      </c>
      <c r="B90" s="108" t="s">
        <v>572</v>
      </c>
      <c r="C90" s="103" t="s">
        <v>573</v>
      </c>
    </row>
    <row r="91" spans="1:9" s="101" customFormat="1" ht="15.75">
      <c r="A91" s="194" t="s">
        <v>591</v>
      </c>
      <c r="B91" s="109" t="s">
        <v>574</v>
      </c>
      <c r="C91" s="103" t="s">
        <v>575</v>
      </c>
    </row>
    <row r="92" spans="1:9" s="101" customFormat="1" ht="15.75">
      <c r="A92" s="194" t="s">
        <v>900</v>
      </c>
      <c r="B92" s="108" t="s">
        <v>576</v>
      </c>
      <c r="C92" s="103" t="s">
        <v>966</v>
      </c>
    </row>
    <row r="93" spans="1:9" s="177" customFormat="1" ht="19.5">
      <c r="B93" s="178" t="s">
        <v>879</v>
      </c>
      <c r="C93" s="179" t="s">
        <v>958</v>
      </c>
    </row>
    <row r="94" spans="1:9" s="167" customFormat="1">
      <c r="A94" s="164" t="s">
        <v>862</v>
      </c>
      <c r="B94" s="165" t="s">
        <v>863</v>
      </c>
      <c r="C94" s="166" t="s">
        <v>864</v>
      </c>
    </row>
    <row r="95" spans="1:9" s="180" customFormat="1" ht="15.75">
      <c r="A95" s="195" t="s">
        <v>880</v>
      </c>
      <c r="B95" s="181" t="s">
        <v>0</v>
      </c>
      <c r="C95" s="203" t="s">
        <v>865</v>
      </c>
    </row>
    <row r="96" spans="1:9" s="180" customFormat="1" ht="15.75">
      <c r="A96" s="195" t="s">
        <v>887</v>
      </c>
      <c r="B96" s="182" t="s">
        <v>15</v>
      </c>
      <c r="C96" s="204" t="s">
        <v>856</v>
      </c>
    </row>
    <row r="97" spans="1:3" s="180" customFormat="1" ht="15.75">
      <c r="A97" s="195" t="s">
        <v>888</v>
      </c>
      <c r="B97" s="181" t="s">
        <v>16</v>
      </c>
      <c r="C97" s="205" t="s">
        <v>487</v>
      </c>
    </row>
    <row r="98" spans="1:3" s="180" customFormat="1" ht="15.75">
      <c r="A98" s="195" t="s">
        <v>889</v>
      </c>
      <c r="B98" s="181" t="s">
        <v>18</v>
      </c>
      <c r="C98" s="205" t="s">
        <v>567</v>
      </c>
    </row>
    <row r="99" spans="1:3" s="180" customFormat="1" ht="15.75">
      <c r="A99" s="195" t="s">
        <v>686</v>
      </c>
      <c r="B99" s="184" t="s">
        <v>17</v>
      </c>
      <c r="C99" s="206" t="s">
        <v>959</v>
      </c>
    </row>
    <row r="100" spans="1:3" s="180" customFormat="1" ht="15.75">
      <c r="A100" s="195" t="s">
        <v>579</v>
      </c>
      <c r="B100" s="183" t="s">
        <v>823</v>
      </c>
      <c r="C100" s="203" t="s">
        <v>919</v>
      </c>
    </row>
    <row r="101" spans="1:3" s="180" customFormat="1" ht="15.75">
      <c r="A101" s="195" t="s">
        <v>892</v>
      </c>
      <c r="B101" s="184" t="s">
        <v>870</v>
      </c>
      <c r="C101" s="206" t="s">
        <v>960</v>
      </c>
    </row>
    <row r="102" spans="1:3" s="180" customFormat="1" ht="15.75">
      <c r="A102" s="195" t="s">
        <v>591</v>
      </c>
      <c r="B102" s="184" t="s">
        <v>871</v>
      </c>
      <c r="C102" s="206" t="s">
        <v>961</v>
      </c>
    </row>
    <row r="103" spans="1:3" s="180" customFormat="1" ht="15.75">
      <c r="A103" s="195" t="s">
        <v>885</v>
      </c>
      <c r="B103" s="185" t="s">
        <v>872</v>
      </c>
      <c r="C103" s="206" t="s">
        <v>962</v>
      </c>
    </row>
    <row r="104" spans="1:3" s="180" customFormat="1" ht="15.75">
      <c r="A104" s="195" t="s">
        <v>893</v>
      </c>
      <c r="B104" s="235" t="s">
        <v>1001</v>
      </c>
      <c r="C104" s="236" t="s">
        <v>1057</v>
      </c>
    </row>
    <row r="105" spans="1:3" s="180" customFormat="1" ht="15.75">
      <c r="A105" s="195" t="s">
        <v>884</v>
      </c>
      <c r="B105" s="186" t="s">
        <v>873</v>
      </c>
      <c r="C105" s="206" t="s">
        <v>963</v>
      </c>
    </row>
    <row r="106" spans="1:3" s="180" customFormat="1" ht="15.75">
      <c r="A106" s="195" t="s">
        <v>882</v>
      </c>
      <c r="B106" s="186" t="s">
        <v>874</v>
      </c>
      <c r="C106" s="206" t="s">
        <v>964</v>
      </c>
    </row>
    <row r="107" spans="1:3" s="180" customFormat="1" ht="15.75">
      <c r="A107" s="195" t="s">
        <v>883</v>
      </c>
      <c r="B107" s="181" t="s">
        <v>537</v>
      </c>
      <c r="C107" s="203" t="s">
        <v>538</v>
      </c>
    </row>
    <row r="108" spans="1:3" s="180" customFormat="1" ht="15.75">
      <c r="A108" s="195" t="s">
        <v>577</v>
      </c>
      <c r="B108" s="181" t="s">
        <v>539</v>
      </c>
      <c r="C108" s="203" t="s">
        <v>540</v>
      </c>
    </row>
    <row r="109" spans="1:3" s="180" customFormat="1" ht="15.75">
      <c r="A109" s="195" t="s">
        <v>601</v>
      </c>
      <c r="B109" s="187" t="s">
        <v>541</v>
      </c>
      <c r="C109" s="180" t="s">
        <v>967</v>
      </c>
    </row>
    <row r="110" spans="1:3" s="180" customFormat="1" ht="15.75">
      <c r="A110" s="195" t="s">
        <v>611</v>
      </c>
      <c r="B110" s="183" t="s">
        <v>953</v>
      </c>
      <c r="C110" s="203" t="s">
        <v>542</v>
      </c>
    </row>
    <row r="111" spans="1:3" s="180" customFormat="1" ht="15.75">
      <c r="A111" s="306" t="s">
        <v>894</v>
      </c>
      <c r="B111" s="183" t="s">
        <v>956</v>
      </c>
      <c r="C111" s="203" t="s">
        <v>543</v>
      </c>
    </row>
    <row r="112" spans="1:3" s="180" customFormat="1" ht="15.75">
      <c r="A112" s="195" t="s">
        <v>640</v>
      </c>
      <c r="B112" s="183" t="s">
        <v>955</v>
      </c>
      <c r="C112" s="203" t="s">
        <v>544</v>
      </c>
    </row>
    <row r="113" spans="1:3" s="180" customFormat="1" ht="15.75">
      <c r="A113" s="195" t="s">
        <v>886</v>
      </c>
      <c r="B113" s="183" t="s">
        <v>954</v>
      </c>
      <c r="C113" s="203" t="s">
        <v>545</v>
      </c>
    </row>
    <row r="114" spans="1:3" s="180" customFormat="1" ht="15.75">
      <c r="A114" s="195" t="s">
        <v>881</v>
      </c>
      <c r="B114" s="181" t="s">
        <v>546</v>
      </c>
      <c r="C114" s="207" t="s">
        <v>547</v>
      </c>
    </row>
    <row r="115" spans="1:3" s="180" customFormat="1" ht="15.75">
      <c r="A115" s="195" t="s">
        <v>895</v>
      </c>
      <c r="B115" s="183" t="s">
        <v>548</v>
      </c>
      <c r="C115" s="203" t="s">
        <v>549</v>
      </c>
    </row>
    <row r="116" spans="1:3" s="180" customFormat="1" ht="15.75">
      <c r="A116" s="195" t="s">
        <v>896</v>
      </c>
      <c r="B116" s="181" t="s">
        <v>550</v>
      </c>
      <c r="C116" s="203" t="s">
        <v>551</v>
      </c>
    </row>
    <row r="117" spans="1:3" s="180" customFormat="1" ht="15.75">
      <c r="A117" s="195" t="s">
        <v>891</v>
      </c>
      <c r="B117" s="188" t="s">
        <v>858</v>
      </c>
      <c r="C117" s="203" t="s">
        <v>965</v>
      </c>
    </row>
    <row r="118" spans="1:3" s="180" customFormat="1" ht="15.75">
      <c r="A118" s="195" t="s">
        <v>897</v>
      </c>
      <c r="B118" s="198" t="s">
        <v>859</v>
      </c>
      <c r="C118" s="203" t="s">
        <v>860</v>
      </c>
    </row>
    <row r="119" spans="1:3" s="180" customFormat="1" ht="15.75">
      <c r="A119" s="195" t="s">
        <v>890</v>
      </c>
      <c r="B119" s="188" t="s">
        <v>552</v>
      </c>
      <c r="C119" s="203" t="s">
        <v>553</v>
      </c>
    </row>
    <row r="120" spans="1:3" s="180" customFormat="1" ht="15.75">
      <c r="A120" s="195" t="s">
        <v>898</v>
      </c>
      <c r="B120" s="188" t="s">
        <v>1002</v>
      </c>
      <c r="C120" s="203" t="s">
        <v>1055</v>
      </c>
    </row>
    <row r="121" spans="1:3" s="180" customFormat="1" ht="15.75">
      <c r="A121" s="195" t="s">
        <v>899</v>
      </c>
      <c r="B121" s="188" t="s">
        <v>1049</v>
      </c>
      <c r="C121" s="203" t="s">
        <v>1056</v>
      </c>
    </row>
    <row r="122" spans="1:3" s="180" customFormat="1" ht="15.75">
      <c r="A122" s="195" t="s">
        <v>901</v>
      </c>
      <c r="B122" s="188" t="s">
        <v>554</v>
      </c>
      <c r="C122" s="203" t="s">
        <v>555</v>
      </c>
    </row>
    <row r="123" spans="1:3" s="180" customFormat="1" ht="15.75">
      <c r="A123" s="195" t="s">
        <v>902</v>
      </c>
      <c r="B123" s="182" t="s">
        <v>556</v>
      </c>
      <c r="C123" s="203" t="s">
        <v>861</v>
      </c>
    </row>
    <row r="124" spans="1:3" s="180" customFormat="1" ht="15.75">
      <c r="A124" s="195" t="s">
        <v>903</v>
      </c>
      <c r="B124" s="181" t="s">
        <v>557</v>
      </c>
      <c r="C124" s="203" t="s">
        <v>558</v>
      </c>
    </row>
    <row r="125" spans="1:3" s="180" customFormat="1" ht="15.75">
      <c r="A125" s="195" t="s">
        <v>904</v>
      </c>
      <c r="B125" s="181" t="s">
        <v>559</v>
      </c>
      <c r="C125" s="203" t="s">
        <v>560</v>
      </c>
    </row>
    <row r="126" spans="1:3" s="180" customFormat="1" ht="15.75">
      <c r="A126" s="195" t="s">
        <v>905</v>
      </c>
      <c r="B126" s="181" t="s">
        <v>561</v>
      </c>
      <c r="C126" s="203" t="s">
        <v>562</v>
      </c>
    </row>
    <row r="127" spans="1:3" s="180" customFormat="1" ht="15.75">
      <c r="A127" s="236" t="s">
        <v>1050</v>
      </c>
      <c r="B127" s="181" t="s">
        <v>563</v>
      </c>
      <c r="C127" s="203" t="s">
        <v>564</v>
      </c>
    </row>
    <row r="128" spans="1:3" s="180" customFormat="1" ht="15.75">
      <c r="A128" s="236" t="s">
        <v>1051</v>
      </c>
      <c r="B128" s="181" t="s">
        <v>565</v>
      </c>
      <c r="C128" s="208" t="s">
        <v>566</v>
      </c>
    </row>
    <row r="129" spans="1:3" s="180" customFormat="1" ht="15.75">
      <c r="A129" s="236" t="s">
        <v>1052</v>
      </c>
      <c r="B129" s="181" t="s">
        <v>1</v>
      </c>
      <c r="C129" s="203" t="s">
        <v>857</v>
      </c>
    </row>
    <row r="130" spans="1:3" s="244" customFormat="1" ht="19.5">
      <c r="A130" s="240"/>
      <c r="B130" s="243" t="s">
        <v>1159</v>
      </c>
      <c r="C130" s="239" t="s">
        <v>1160</v>
      </c>
    </row>
    <row r="131" spans="1:3" s="250" customFormat="1">
      <c r="A131" s="164" t="s">
        <v>862</v>
      </c>
      <c r="B131" s="165" t="s">
        <v>863</v>
      </c>
      <c r="C131" s="166" t="s">
        <v>864</v>
      </c>
    </row>
    <row r="132" spans="1:3" s="240" customFormat="1" ht="15.75">
      <c r="A132" s="238" t="s">
        <v>880</v>
      </c>
      <c r="B132" s="303" t="s">
        <v>0</v>
      </c>
      <c r="C132" s="239" t="s">
        <v>867</v>
      </c>
    </row>
    <row r="133" spans="1:3" s="240" customFormat="1" ht="15.75">
      <c r="A133" s="238" t="s">
        <v>887</v>
      </c>
      <c r="B133" s="303" t="s">
        <v>1000</v>
      </c>
      <c r="C133" s="241" t="s">
        <v>1058</v>
      </c>
    </row>
    <row r="134" spans="1:3" s="240" customFormat="1" ht="15.75">
      <c r="A134" s="238" t="s">
        <v>888</v>
      </c>
      <c r="B134" s="304" t="s">
        <v>537</v>
      </c>
      <c r="C134" s="242" t="s">
        <v>1059</v>
      </c>
    </row>
    <row r="135" spans="1:3" s="240" customFormat="1" ht="15.75">
      <c r="A135" s="238" t="s">
        <v>889</v>
      </c>
      <c r="B135" s="305" t="s">
        <v>539</v>
      </c>
      <c r="C135" s="242" t="s">
        <v>1060</v>
      </c>
    </row>
    <row r="136" spans="1:3" s="240" customFormat="1" ht="15.75">
      <c r="A136" s="238" t="s">
        <v>686</v>
      </c>
      <c r="B136" s="305" t="s">
        <v>992</v>
      </c>
      <c r="C136" s="244" t="s">
        <v>967</v>
      </c>
    </row>
    <row r="137" spans="1:3" s="240" customFormat="1" ht="15.75">
      <c r="A137" s="238" t="s">
        <v>579</v>
      </c>
      <c r="B137" s="305" t="s">
        <v>823</v>
      </c>
      <c r="C137" s="242" t="s">
        <v>1061</v>
      </c>
    </row>
    <row r="138" spans="1:3" s="240" customFormat="1" ht="15.75">
      <c r="A138" s="238" t="s">
        <v>892</v>
      </c>
      <c r="B138" s="305" t="s">
        <v>993</v>
      </c>
      <c r="C138" s="241" t="s">
        <v>1062</v>
      </c>
    </row>
    <row r="139" spans="1:3" s="328" customFormat="1" ht="19.5">
      <c r="B139" s="329" t="s">
        <v>1148</v>
      </c>
      <c r="C139" s="330" t="s">
        <v>1149</v>
      </c>
    </row>
    <row r="140" spans="1:3" s="167" customFormat="1">
      <c r="A140" s="164" t="s">
        <v>862</v>
      </c>
      <c r="B140" s="165" t="s">
        <v>863</v>
      </c>
      <c r="C140" s="166" t="s">
        <v>864</v>
      </c>
    </row>
    <row r="141" spans="1:3" s="328" customFormat="1" ht="15.75">
      <c r="A141" s="331" t="s">
        <v>880</v>
      </c>
      <c r="B141" s="346" t="s">
        <v>0</v>
      </c>
      <c r="C141" s="330" t="s">
        <v>867</v>
      </c>
    </row>
    <row r="142" spans="1:3" s="328" customFormat="1" ht="15.75">
      <c r="A142" s="331" t="s">
        <v>887</v>
      </c>
      <c r="B142" s="337" t="s">
        <v>15</v>
      </c>
      <c r="C142" s="338" t="s">
        <v>427</v>
      </c>
    </row>
    <row r="143" spans="1:3" s="328" customFormat="1" ht="15.75">
      <c r="A143" s="331" t="s">
        <v>888</v>
      </c>
      <c r="B143" s="334" t="s">
        <v>536</v>
      </c>
      <c r="C143" s="352" t="s">
        <v>919</v>
      </c>
    </row>
    <row r="144" spans="1:3" s="328" customFormat="1" ht="15.75">
      <c r="A144" s="331" t="s">
        <v>889</v>
      </c>
      <c r="B144" s="333" t="s">
        <v>537</v>
      </c>
      <c r="C144" s="352" t="s">
        <v>1152</v>
      </c>
    </row>
    <row r="145" spans="1:3" s="328" customFormat="1" ht="15.75">
      <c r="A145" s="331" t="s">
        <v>686</v>
      </c>
      <c r="B145" s="333" t="s">
        <v>1127</v>
      </c>
      <c r="C145" s="338" t="s">
        <v>1153</v>
      </c>
    </row>
    <row r="146" spans="1:3" s="328" customFormat="1" ht="15.75">
      <c r="A146" s="331" t="s">
        <v>579</v>
      </c>
      <c r="B146" s="334" t="s">
        <v>953</v>
      </c>
      <c r="C146" s="352" t="s">
        <v>1156</v>
      </c>
    </row>
    <row r="147" spans="1:3" s="328" customFormat="1" ht="15.75">
      <c r="A147" s="331" t="s">
        <v>892</v>
      </c>
      <c r="B147" s="333" t="s">
        <v>1154</v>
      </c>
      <c r="C147" s="352" t="s">
        <v>1155</v>
      </c>
    </row>
    <row r="148" spans="1:3" s="328" customFormat="1" ht="15.75">
      <c r="A148" s="331" t="s">
        <v>591</v>
      </c>
      <c r="B148" s="334" t="s">
        <v>1</v>
      </c>
      <c r="C148" s="356" t="s">
        <v>1072</v>
      </c>
    </row>
    <row r="149" spans="1:3" s="328" customFormat="1" ht="15.75">
      <c r="A149" s="331" t="s">
        <v>885</v>
      </c>
      <c r="B149" s="333" t="s">
        <v>557</v>
      </c>
      <c r="C149" s="352" t="s">
        <v>558</v>
      </c>
    </row>
    <row r="150" spans="1:3" s="328" customFormat="1" ht="15.75">
      <c r="A150" s="331" t="s">
        <v>893</v>
      </c>
      <c r="B150" s="333" t="s">
        <v>559</v>
      </c>
      <c r="C150" s="352" t="s">
        <v>560</v>
      </c>
    </row>
    <row r="151" spans="1:3" s="328" customFormat="1" ht="15.75">
      <c r="A151" s="331" t="s">
        <v>884</v>
      </c>
      <c r="B151" s="333" t="s">
        <v>561</v>
      </c>
      <c r="C151" s="352" t="s">
        <v>562</v>
      </c>
    </row>
    <row r="152" spans="1:3" s="328" customFormat="1" ht="15.75">
      <c r="A152" s="331" t="s">
        <v>882</v>
      </c>
      <c r="B152" s="333" t="s">
        <v>563</v>
      </c>
      <c r="C152" s="352" t="s">
        <v>564</v>
      </c>
    </row>
    <row r="153" spans="1:3" s="328" customFormat="1" ht="15.75">
      <c r="A153" s="331" t="s">
        <v>883</v>
      </c>
      <c r="B153" s="333" t="s">
        <v>565</v>
      </c>
      <c r="C153" s="357" t="s">
        <v>566</v>
      </c>
    </row>
    <row r="154" spans="1:3" s="328" customFormat="1" ht="15.75">
      <c r="A154" s="331" t="s">
        <v>577</v>
      </c>
      <c r="B154" s="333" t="s">
        <v>18</v>
      </c>
      <c r="C154" s="338" t="s">
        <v>428</v>
      </c>
    </row>
    <row r="155" spans="1:3" s="237" customFormat="1" ht="15.75">
      <c r="A155" s="332"/>
      <c r="C155" s="353"/>
    </row>
    <row r="156" spans="1:3" s="237" customFormat="1" ht="15.75">
      <c r="A156" s="332"/>
      <c r="C156" s="353"/>
    </row>
    <row r="157" spans="1:3" s="237" customFormat="1" ht="15.75">
      <c r="A157" s="354"/>
      <c r="C157" s="353"/>
    </row>
    <row r="158" spans="1:3" s="237" customFormat="1" ht="15.75">
      <c r="A158" s="332"/>
      <c r="C158" s="353"/>
    </row>
    <row r="159" spans="1:3" s="237" customFormat="1" ht="15.75">
      <c r="A159" s="355"/>
      <c r="C159" s="353"/>
    </row>
    <row r="160" spans="1:3" s="237" customFormat="1">
      <c r="A160" s="332"/>
      <c r="B160" s="245"/>
    </row>
    <row r="161" spans="1:1">
      <c r="A161" s="332"/>
    </row>
    <row r="162" spans="1:1">
      <c r="A162" s="332"/>
    </row>
    <row r="163" spans="1:1">
      <c r="A163" s="332"/>
    </row>
    <row r="164" spans="1:1">
      <c r="A164" s="332"/>
    </row>
  </sheetData>
  <pageMargins left="0.7" right="0.7" top="0.75" bottom="0.75" header="0.3" footer="0.3"/>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dimension ref="A1:QM679"/>
  <sheetViews>
    <sheetView zoomScale="80" zoomScaleNormal="80" workbookViewId="0">
      <pane ySplit="1" topLeftCell="A38" activePane="bottomLeft" state="frozen"/>
      <selection pane="bottomLeft" activeCell="A68" sqref="A68"/>
    </sheetView>
  </sheetViews>
  <sheetFormatPr defaultColWidth="14.125" defaultRowHeight="15.75"/>
  <cols>
    <col min="1" max="1" width="8" style="26" customWidth="1"/>
    <col min="2" max="2" width="16.875" style="28" customWidth="1"/>
    <col min="3" max="4" width="15.875" style="26" customWidth="1"/>
    <col min="5" max="5" width="15.875" style="34" customWidth="1"/>
    <col min="6" max="6" width="22.875" style="26" customWidth="1"/>
    <col min="7" max="7" width="15" style="26" bestFit="1" customWidth="1"/>
    <col min="8" max="8" width="17.625" style="26" bestFit="1" customWidth="1"/>
    <col min="9" max="9" width="15.625" style="26" bestFit="1" customWidth="1"/>
    <col min="10" max="10" width="23.875" style="26" customWidth="1"/>
    <col min="11" max="11" width="21.5" style="26" customWidth="1"/>
    <col min="12" max="12" width="25.625" style="26" customWidth="1"/>
    <col min="13" max="13" width="22.125" style="26" customWidth="1"/>
    <col min="14" max="14" width="22.625" style="26" bestFit="1" customWidth="1"/>
    <col min="15" max="15" width="21.125" style="26" customWidth="1"/>
    <col min="16" max="16" width="21.875" style="26" customWidth="1"/>
    <col min="17" max="17" width="25.375" style="34" customWidth="1"/>
    <col min="18" max="19" width="21.5" style="26" customWidth="1"/>
    <col min="20" max="20" width="19.625" style="26" customWidth="1"/>
    <col min="21" max="22" width="20" style="26" customWidth="1"/>
    <col min="23" max="23" width="20.125" style="26" customWidth="1"/>
    <col min="24" max="24" width="20.375" style="26" customWidth="1"/>
    <col min="25" max="25" width="155.625" style="26" bestFit="1" customWidth="1"/>
    <col min="26" max="27" width="15.125" style="34" customWidth="1"/>
    <col min="28" max="28" width="12.375" customWidth="1"/>
    <col min="29" max="31" width="11.5" customWidth="1"/>
    <col min="32" max="32" width="13.5" bestFit="1" customWidth="1"/>
    <col min="33" max="33" width="12.875" customWidth="1"/>
    <col min="34" max="34" width="11.375" style="34" customWidth="1"/>
    <col min="35" max="35" width="11.125" style="34" customWidth="1"/>
    <col min="36" max="36" width="15.5" style="34" customWidth="1"/>
    <col min="37" max="37" width="14.5" style="34" customWidth="1"/>
    <col min="38" max="38" width="16" style="34" customWidth="1"/>
    <col min="39" max="39" width="13.375" style="34" customWidth="1"/>
    <col min="40" max="40" width="14.625" style="34" customWidth="1"/>
    <col min="41" max="41" width="10.875" style="34" bestFit="1" customWidth="1"/>
    <col min="42" max="42" width="10.875" style="34" customWidth="1"/>
    <col min="43" max="43" width="16.875" style="34" customWidth="1"/>
    <col min="44" max="44" width="15.125" style="34" bestFit="1" customWidth="1"/>
    <col min="45" max="45" width="14.125" style="34"/>
    <col min="46" max="46" width="13.5" style="34" customWidth="1"/>
    <col min="47" max="47" width="13.125" style="34" bestFit="1" customWidth="1"/>
    <col min="48" max="48" width="13.125" bestFit="1" customWidth="1"/>
    <col min="49" max="49" width="13" customWidth="1"/>
    <col min="50" max="50" width="20.375" style="26" customWidth="1"/>
    <col min="51" max="51" width="22.625" style="26" bestFit="1" customWidth="1"/>
    <col min="52" max="63" width="20.375" style="26" customWidth="1"/>
    <col min="64" max="64" width="29.625" style="26" bestFit="1" customWidth="1"/>
    <col min="65" max="68" width="14.125" style="26"/>
    <col min="69" max="69" width="32.125" style="26" bestFit="1" customWidth="1"/>
    <col min="70" max="104" width="14.125" style="26"/>
    <col min="105" max="105" width="30.375" style="26" bestFit="1" customWidth="1"/>
    <col min="106" max="107" width="14.125" style="26"/>
    <col min="108" max="108" width="33.625" style="26" bestFit="1" customWidth="1"/>
    <col min="109" max="174" width="14.125" style="26"/>
    <col min="175" max="175" width="30.5" style="26" bestFit="1" customWidth="1"/>
    <col min="176" max="177" width="14.125" style="26"/>
    <col min="178" max="178" width="33.625" style="26" bestFit="1" customWidth="1"/>
    <col min="179" max="244" width="14.125" style="26"/>
    <col min="245" max="245" width="30.125" style="26" bestFit="1" customWidth="1"/>
    <col min="246" max="247" width="14.125" style="26"/>
    <col min="248" max="248" width="33.375" style="26" bestFit="1" customWidth="1"/>
    <col min="249" max="314" width="14.125" style="26"/>
    <col min="315" max="315" width="30" style="26" bestFit="1" customWidth="1"/>
    <col min="316" max="317" width="14.125" style="26"/>
    <col min="318" max="318" width="33.125" style="26" bestFit="1" customWidth="1"/>
    <col min="319" max="328" width="14.125" style="26"/>
    <col min="329" max="329" width="27.5" style="26" bestFit="1" customWidth="1"/>
    <col min="330" max="330" width="21.625" style="26" bestFit="1" customWidth="1"/>
    <col min="331" max="331" width="20.125" style="26" bestFit="1" customWidth="1"/>
    <col min="332" max="332" width="23.625" style="26" bestFit="1" customWidth="1"/>
    <col min="333" max="333" width="21" style="26" bestFit="1" customWidth="1"/>
    <col min="334" max="334" width="19.625" style="26" bestFit="1" customWidth="1"/>
    <col min="335" max="335" width="23" style="26" bestFit="1" customWidth="1"/>
    <col min="336" max="337" width="14.125" style="26"/>
    <col min="338" max="338" width="16.125" style="26" bestFit="1" customWidth="1"/>
    <col min="339" max="16384" width="14.125" style="26"/>
  </cols>
  <sheetData>
    <row r="1" spans="1:455" s="147" customFormat="1" ht="17.100000000000001" customHeight="1">
      <c r="A1" s="147" t="s">
        <v>0</v>
      </c>
      <c r="B1" s="110" t="s">
        <v>15</v>
      </c>
      <c r="C1" s="110" t="s">
        <v>16</v>
      </c>
      <c r="D1" s="110" t="s">
        <v>18</v>
      </c>
      <c r="E1" s="110" t="s">
        <v>1053</v>
      </c>
      <c r="F1" s="168" t="s">
        <v>17</v>
      </c>
      <c r="G1" s="168" t="s">
        <v>393</v>
      </c>
      <c r="H1" s="168" t="s">
        <v>394</v>
      </c>
      <c r="I1" s="169" t="s">
        <v>395</v>
      </c>
      <c r="J1" s="199" t="s">
        <v>396</v>
      </c>
      <c r="K1" s="199" t="s">
        <v>397</v>
      </c>
      <c r="L1" s="199" t="s">
        <v>13</v>
      </c>
      <c r="M1" s="170" t="s">
        <v>12</v>
      </c>
      <c r="N1" s="170" t="s">
        <v>11</v>
      </c>
      <c r="O1" s="170" t="s">
        <v>10</v>
      </c>
      <c r="P1" s="170" t="s">
        <v>9</v>
      </c>
      <c r="Q1" s="200" t="s">
        <v>2</v>
      </c>
      <c r="R1" s="170" t="s">
        <v>3</v>
      </c>
      <c r="S1" s="170" t="s">
        <v>14</v>
      </c>
      <c r="T1" s="170" t="s">
        <v>4</v>
      </c>
      <c r="U1" s="169" t="s">
        <v>8</v>
      </c>
      <c r="V1" s="147" t="s">
        <v>19</v>
      </c>
      <c r="W1" s="169" t="s">
        <v>7</v>
      </c>
      <c r="X1" s="169" t="s">
        <v>6</v>
      </c>
      <c r="Y1" s="169" t="s">
        <v>1</v>
      </c>
      <c r="Z1" s="52" t="s">
        <v>1076</v>
      </c>
      <c r="AA1" s="52" t="s">
        <v>1077</v>
      </c>
      <c r="AB1" s="110" t="s">
        <v>1078</v>
      </c>
      <c r="AC1" s="110" t="s">
        <v>1079</v>
      </c>
      <c r="AD1" s="110" t="s">
        <v>1080</v>
      </c>
      <c r="AE1" s="110" t="s">
        <v>1081</v>
      </c>
      <c r="AF1" s="110" t="s">
        <v>1082</v>
      </c>
      <c r="AG1" s="110" t="s">
        <v>1083</v>
      </c>
      <c r="AH1" s="110" t="s">
        <v>1084</v>
      </c>
      <c r="AI1" s="110" t="s">
        <v>1085</v>
      </c>
      <c r="AJ1" s="110" t="s">
        <v>1086</v>
      </c>
      <c r="AK1" s="110" t="s">
        <v>1087</v>
      </c>
      <c r="AL1" s="110" t="s">
        <v>1088</v>
      </c>
      <c r="AM1" s="110" t="s">
        <v>1089</v>
      </c>
      <c r="AN1" s="110" t="s">
        <v>1090</v>
      </c>
      <c r="AO1" s="110" t="s">
        <v>1091</v>
      </c>
      <c r="AP1" s="110" t="s">
        <v>1092</v>
      </c>
      <c r="AQ1" s="110" t="s">
        <v>1097</v>
      </c>
      <c r="AR1" s="110" t="s">
        <v>1098</v>
      </c>
      <c r="AS1" s="110" t="s">
        <v>1099</v>
      </c>
      <c r="AT1" s="110" t="s">
        <v>1095</v>
      </c>
      <c r="AU1" s="110" t="s">
        <v>1100</v>
      </c>
      <c r="AV1" s="110" t="s">
        <v>1101</v>
      </c>
      <c r="AW1" s="110" t="s">
        <v>1096</v>
      </c>
      <c r="AX1" s="53" t="s">
        <v>79</v>
      </c>
      <c r="AY1" s="53" t="s">
        <v>80</v>
      </c>
      <c r="AZ1" s="54" t="s">
        <v>81</v>
      </c>
      <c r="BA1" s="54" t="s">
        <v>86</v>
      </c>
      <c r="BB1" s="54" t="s">
        <v>95</v>
      </c>
      <c r="BC1" s="54" t="s">
        <v>96</v>
      </c>
      <c r="BD1" s="54" t="s">
        <v>97</v>
      </c>
      <c r="BE1" s="54" t="s">
        <v>98</v>
      </c>
      <c r="BF1" s="54" t="s">
        <v>99</v>
      </c>
      <c r="BG1" s="54" t="s">
        <v>100</v>
      </c>
      <c r="BH1" s="55" t="s">
        <v>82</v>
      </c>
      <c r="BI1" s="55" t="s">
        <v>83</v>
      </c>
      <c r="BJ1" s="55" t="s">
        <v>84</v>
      </c>
      <c r="BK1" s="55" t="s">
        <v>85</v>
      </c>
      <c r="BL1" s="55" t="s">
        <v>101</v>
      </c>
      <c r="BM1" s="55" t="s">
        <v>102</v>
      </c>
      <c r="BN1" s="55" t="s">
        <v>103</v>
      </c>
      <c r="BO1" s="55" t="s">
        <v>104</v>
      </c>
      <c r="BP1" s="55" t="s">
        <v>105</v>
      </c>
      <c r="BQ1" s="55" t="s">
        <v>106</v>
      </c>
      <c r="BR1" s="56" t="s">
        <v>87</v>
      </c>
      <c r="BS1" s="56" t="s">
        <v>88</v>
      </c>
      <c r="BT1" s="56" t="s">
        <v>89</v>
      </c>
      <c r="BU1" s="56" t="s">
        <v>90</v>
      </c>
      <c r="BV1" s="56" t="s">
        <v>107</v>
      </c>
      <c r="BW1" s="56" t="s">
        <v>108</v>
      </c>
      <c r="BX1" s="56" t="s">
        <v>109</v>
      </c>
      <c r="BY1" s="56" t="s">
        <v>110</v>
      </c>
      <c r="BZ1" s="56" t="s">
        <v>111</v>
      </c>
      <c r="CA1" s="56" t="s">
        <v>112</v>
      </c>
      <c r="CB1" s="57" t="s">
        <v>91</v>
      </c>
      <c r="CC1" s="57" t="s">
        <v>92</v>
      </c>
      <c r="CD1" s="57" t="s">
        <v>93</v>
      </c>
      <c r="CE1" s="57" t="s">
        <v>94</v>
      </c>
      <c r="CF1" s="57" t="s">
        <v>113</v>
      </c>
      <c r="CG1" s="57" t="s">
        <v>114</v>
      </c>
      <c r="CH1" s="57" t="s">
        <v>115</v>
      </c>
      <c r="CI1" s="57" t="s">
        <v>116</v>
      </c>
      <c r="CJ1" s="57" t="s">
        <v>117</v>
      </c>
      <c r="CK1" s="57" t="s">
        <v>118</v>
      </c>
      <c r="CL1" s="58" t="s">
        <v>119</v>
      </c>
      <c r="CM1" s="58" t="s">
        <v>120</v>
      </c>
      <c r="CN1" s="58" t="s">
        <v>121</v>
      </c>
      <c r="CO1" s="58" t="s">
        <v>122</v>
      </c>
      <c r="CP1" s="58" t="s">
        <v>123</v>
      </c>
      <c r="CQ1" s="58" t="s">
        <v>124</v>
      </c>
      <c r="CR1" s="58" t="s">
        <v>125</v>
      </c>
      <c r="CS1" s="58" t="s">
        <v>126</v>
      </c>
      <c r="CT1" s="58" t="s">
        <v>127</v>
      </c>
      <c r="CU1" s="58" t="s">
        <v>128</v>
      </c>
      <c r="CV1" s="59" t="s">
        <v>129</v>
      </c>
      <c r="CW1" s="59" t="s">
        <v>130</v>
      </c>
      <c r="CX1" s="59" t="s">
        <v>131</v>
      </c>
      <c r="CY1" s="59" t="s">
        <v>132</v>
      </c>
      <c r="CZ1" s="59" t="s">
        <v>133</v>
      </c>
      <c r="DA1" s="59" t="s">
        <v>134</v>
      </c>
      <c r="DB1" s="59" t="s">
        <v>135</v>
      </c>
      <c r="DC1" s="59" t="s">
        <v>136</v>
      </c>
      <c r="DD1" s="59" t="s">
        <v>137</v>
      </c>
      <c r="DE1" s="59" t="s">
        <v>138</v>
      </c>
      <c r="DF1" s="60" t="s">
        <v>139</v>
      </c>
      <c r="DG1" s="60" t="s">
        <v>140</v>
      </c>
      <c r="DH1" s="60" t="s">
        <v>141</v>
      </c>
      <c r="DI1" s="60" t="s">
        <v>142</v>
      </c>
      <c r="DJ1" s="60" t="s">
        <v>143</v>
      </c>
      <c r="DK1" s="60" t="s">
        <v>144</v>
      </c>
      <c r="DL1" s="60" t="s">
        <v>145</v>
      </c>
      <c r="DM1" s="60" t="s">
        <v>146</v>
      </c>
      <c r="DN1" s="60" t="s">
        <v>147</v>
      </c>
      <c r="DO1" s="60" t="s">
        <v>148</v>
      </c>
      <c r="DP1" s="54" t="s">
        <v>149</v>
      </c>
      <c r="DQ1" s="54" t="s">
        <v>150</v>
      </c>
      <c r="DR1" s="54" t="s">
        <v>151</v>
      </c>
      <c r="DS1" s="54" t="s">
        <v>152</v>
      </c>
      <c r="DT1" s="54" t="s">
        <v>153</v>
      </c>
      <c r="DU1" s="54" t="s">
        <v>154</v>
      </c>
      <c r="DV1" s="54" t="s">
        <v>155</v>
      </c>
      <c r="DW1" s="54" t="s">
        <v>156</v>
      </c>
      <c r="DX1" s="54" t="s">
        <v>157</v>
      </c>
      <c r="DY1" s="54" t="s">
        <v>158</v>
      </c>
      <c r="DZ1" s="55" t="s">
        <v>159</v>
      </c>
      <c r="EA1" s="55" t="s">
        <v>160</v>
      </c>
      <c r="EB1" s="55" t="s">
        <v>161</v>
      </c>
      <c r="EC1" s="55" t="s">
        <v>162</v>
      </c>
      <c r="ED1" s="55" t="s">
        <v>163</v>
      </c>
      <c r="EE1" s="55" t="s">
        <v>164</v>
      </c>
      <c r="EF1" s="55" t="s">
        <v>165</v>
      </c>
      <c r="EG1" s="55" t="s">
        <v>166</v>
      </c>
      <c r="EH1" s="55" t="s">
        <v>167</v>
      </c>
      <c r="EI1" s="55" t="s">
        <v>168</v>
      </c>
      <c r="EJ1" s="56" t="s">
        <v>169</v>
      </c>
      <c r="EK1" s="56" t="s">
        <v>170</v>
      </c>
      <c r="EL1" s="56" t="s">
        <v>171</v>
      </c>
      <c r="EM1" s="56" t="s">
        <v>172</v>
      </c>
      <c r="EN1" s="56" t="s">
        <v>173</v>
      </c>
      <c r="EO1" s="56" t="s">
        <v>174</v>
      </c>
      <c r="EP1" s="56" t="s">
        <v>175</v>
      </c>
      <c r="EQ1" s="56" t="s">
        <v>176</v>
      </c>
      <c r="ER1" s="56" t="s">
        <v>177</v>
      </c>
      <c r="ES1" s="56" t="s">
        <v>178</v>
      </c>
      <c r="ET1" s="57" t="s">
        <v>179</v>
      </c>
      <c r="EU1" s="57" t="s">
        <v>180</v>
      </c>
      <c r="EV1" s="57" t="s">
        <v>181</v>
      </c>
      <c r="EW1" s="57" t="s">
        <v>182</v>
      </c>
      <c r="EX1" s="57" t="s">
        <v>183</v>
      </c>
      <c r="EY1" s="57" t="s">
        <v>184</v>
      </c>
      <c r="EZ1" s="57" t="s">
        <v>185</v>
      </c>
      <c r="FA1" s="57" t="s">
        <v>186</v>
      </c>
      <c r="FB1" s="57" t="s">
        <v>187</v>
      </c>
      <c r="FC1" s="57" t="s">
        <v>188</v>
      </c>
      <c r="FD1" s="58" t="s">
        <v>189</v>
      </c>
      <c r="FE1" s="58" t="s">
        <v>190</v>
      </c>
      <c r="FF1" s="58" t="s">
        <v>191</v>
      </c>
      <c r="FG1" s="58" t="s">
        <v>192</v>
      </c>
      <c r="FH1" s="58" t="s">
        <v>193</v>
      </c>
      <c r="FI1" s="58" t="s">
        <v>194</v>
      </c>
      <c r="FJ1" s="58" t="s">
        <v>195</v>
      </c>
      <c r="FK1" s="58" t="s">
        <v>196</v>
      </c>
      <c r="FL1" s="58" t="s">
        <v>197</v>
      </c>
      <c r="FM1" s="58" t="s">
        <v>198</v>
      </c>
      <c r="FN1" s="59" t="s">
        <v>199</v>
      </c>
      <c r="FO1" s="59" t="s">
        <v>200</v>
      </c>
      <c r="FP1" s="59" t="s">
        <v>201</v>
      </c>
      <c r="FQ1" s="59" t="s">
        <v>202</v>
      </c>
      <c r="FR1" s="59" t="s">
        <v>203</v>
      </c>
      <c r="FS1" s="59" t="s">
        <v>204</v>
      </c>
      <c r="FT1" s="59" t="s">
        <v>205</v>
      </c>
      <c r="FU1" s="59" t="s">
        <v>206</v>
      </c>
      <c r="FV1" s="59" t="s">
        <v>207</v>
      </c>
      <c r="FW1" s="59" t="s">
        <v>208</v>
      </c>
      <c r="FX1" s="60" t="s">
        <v>209</v>
      </c>
      <c r="FY1" s="60" t="s">
        <v>210</v>
      </c>
      <c r="FZ1" s="60" t="s">
        <v>211</v>
      </c>
      <c r="GA1" s="60" t="s">
        <v>212</v>
      </c>
      <c r="GB1" s="60" t="s">
        <v>213</v>
      </c>
      <c r="GC1" s="60" t="s">
        <v>214</v>
      </c>
      <c r="GD1" s="60" t="s">
        <v>215</v>
      </c>
      <c r="GE1" s="60" t="s">
        <v>216</v>
      </c>
      <c r="GF1" s="60" t="s">
        <v>217</v>
      </c>
      <c r="GG1" s="60" t="s">
        <v>218</v>
      </c>
      <c r="GH1" s="54" t="s">
        <v>219</v>
      </c>
      <c r="GI1" s="54" t="s">
        <v>220</v>
      </c>
      <c r="GJ1" s="54" t="s">
        <v>221</v>
      </c>
      <c r="GK1" s="54" t="s">
        <v>222</v>
      </c>
      <c r="GL1" s="54" t="s">
        <v>223</v>
      </c>
      <c r="GM1" s="54" t="s">
        <v>224</v>
      </c>
      <c r="GN1" s="54" t="s">
        <v>225</v>
      </c>
      <c r="GO1" s="54" t="s">
        <v>226</v>
      </c>
      <c r="GP1" s="54" t="s">
        <v>227</v>
      </c>
      <c r="GQ1" s="54" t="s">
        <v>228</v>
      </c>
      <c r="GR1" s="55" t="s">
        <v>229</v>
      </c>
      <c r="GS1" s="55" t="s">
        <v>230</v>
      </c>
      <c r="GT1" s="55" t="s">
        <v>231</v>
      </c>
      <c r="GU1" s="55" t="s">
        <v>232</v>
      </c>
      <c r="GV1" s="55" t="s">
        <v>233</v>
      </c>
      <c r="GW1" s="55" t="s">
        <v>234</v>
      </c>
      <c r="GX1" s="55" t="s">
        <v>235</v>
      </c>
      <c r="GY1" s="55" t="s">
        <v>236</v>
      </c>
      <c r="GZ1" s="55" t="s">
        <v>237</v>
      </c>
      <c r="HA1" s="55" t="s">
        <v>238</v>
      </c>
      <c r="HB1" s="56" t="s">
        <v>239</v>
      </c>
      <c r="HC1" s="56" t="s">
        <v>240</v>
      </c>
      <c r="HD1" s="56" t="s">
        <v>241</v>
      </c>
      <c r="HE1" s="56" t="s">
        <v>242</v>
      </c>
      <c r="HF1" s="56" t="s">
        <v>243</v>
      </c>
      <c r="HG1" s="56" t="s">
        <v>244</v>
      </c>
      <c r="HH1" s="56" t="s">
        <v>245</v>
      </c>
      <c r="HI1" s="56" t="s">
        <v>246</v>
      </c>
      <c r="HJ1" s="56" t="s">
        <v>247</v>
      </c>
      <c r="HK1" s="56" t="s">
        <v>248</v>
      </c>
      <c r="HL1" s="57" t="s">
        <v>249</v>
      </c>
      <c r="HM1" s="57" t="s">
        <v>250</v>
      </c>
      <c r="HN1" s="57" t="s">
        <v>251</v>
      </c>
      <c r="HO1" s="57" t="s">
        <v>252</v>
      </c>
      <c r="HP1" s="57" t="s">
        <v>253</v>
      </c>
      <c r="HQ1" s="57" t="s">
        <v>254</v>
      </c>
      <c r="HR1" s="57" t="s">
        <v>255</v>
      </c>
      <c r="HS1" s="57" t="s">
        <v>256</v>
      </c>
      <c r="HT1" s="57" t="s">
        <v>257</v>
      </c>
      <c r="HU1" s="57" t="s">
        <v>258</v>
      </c>
      <c r="HV1" s="58" t="s">
        <v>259</v>
      </c>
      <c r="HW1" s="58" t="s">
        <v>260</v>
      </c>
      <c r="HX1" s="58" t="s">
        <v>261</v>
      </c>
      <c r="HY1" s="58" t="s">
        <v>262</v>
      </c>
      <c r="HZ1" s="58" t="s">
        <v>263</v>
      </c>
      <c r="IA1" s="58" t="s">
        <v>264</v>
      </c>
      <c r="IB1" s="58" t="s">
        <v>265</v>
      </c>
      <c r="IC1" s="58" t="s">
        <v>266</v>
      </c>
      <c r="ID1" s="58" t="s">
        <v>267</v>
      </c>
      <c r="IE1" s="58" t="s">
        <v>268</v>
      </c>
      <c r="IF1" s="59" t="s">
        <v>269</v>
      </c>
      <c r="IG1" s="59" t="s">
        <v>270</v>
      </c>
      <c r="IH1" s="59" t="s">
        <v>271</v>
      </c>
      <c r="II1" s="59" t="s">
        <v>272</v>
      </c>
      <c r="IJ1" s="59" t="s">
        <v>273</v>
      </c>
      <c r="IK1" s="59" t="s">
        <v>274</v>
      </c>
      <c r="IL1" s="59" t="s">
        <v>275</v>
      </c>
      <c r="IM1" s="59" t="s">
        <v>276</v>
      </c>
      <c r="IN1" s="59" t="s">
        <v>277</v>
      </c>
      <c r="IO1" s="59" t="s">
        <v>278</v>
      </c>
      <c r="IP1" s="60" t="s">
        <v>279</v>
      </c>
      <c r="IQ1" s="60" t="s">
        <v>280</v>
      </c>
      <c r="IR1" s="60" t="s">
        <v>281</v>
      </c>
      <c r="IS1" s="60" t="s">
        <v>282</v>
      </c>
      <c r="IT1" s="60" t="s">
        <v>283</v>
      </c>
      <c r="IU1" s="60" t="s">
        <v>284</v>
      </c>
      <c r="IV1" s="60" t="s">
        <v>285</v>
      </c>
      <c r="IW1" s="60" t="s">
        <v>286</v>
      </c>
      <c r="IX1" s="60" t="s">
        <v>287</v>
      </c>
      <c r="IY1" s="60" t="s">
        <v>288</v>
      </c>
      <c r="IZ1" s="54" t="s">
        <v>289</v>
      </c>
      <c r="JA1" s="54" t="s">
        <v>290</v>
      </c>
      <c r="JB1" s="54" t="s">
        <v>291</v>
      </c>
      <c r="JC1" s="54" t="s">
        <v>292</v>
      </c>
      <c r="JD1" s="54" t="s">
        <v>293</v>
      </c>
      <c r="JE1" s="54" t="s">
        <v>294</v>
      </c>
      <c r="JF1" s="54" t="s">
        <v>295</v>
      </c>
      <c r="JG1" s="54" t="s">
        <v>296</v>
      </c>
      <c r="JH1" s="54" t="s">
        <v>297</v>
      </c>
      <c r="JI1" s="54" t="s">
        <v>298</v>
      </c>
      <c r="JJ1" s="55" t="s">
        <v>299</v>
      </c>
      <c r="JK1" s="55" t="s">
        <v>300</v>
      </c>
      <c r="JL1" s="55" t="s">
        <v>301</v>
      </c>
      <c r="JM1" s="55" t="s">
        <v>302</v>
      </c>
      <c r="JN1" s="55" t="s">
        <v>303</v>
      </c>
      <c r="JO1" s="55" t="s">
        <v>304</v>
      </c>
      <c r="JP1" s="55" t="s">
        <v>305</v>
      </c>
      <c r="JQ1" s="55" t="s">
        <v>306</v>
      </c>
      <c r="JR1" s="55" t="s">
        <v>307</v>
      </c>
      <c r="JS1" s="55" t="s">
        <v>308</v>
      </c>
      <c r="JT1" s="56" t="s">
        <v>309</v>
      </c>
      <c r="JU1" s="56" t="s">
        <v>310</v>
      </c>
      <c r="JV1" s="56" t="s">
        <v>311</v>
      </c>
      <c r="JW1" s="56" t="s">
        <v>312</v>
      </c>
      <c r="JX1" s="56" t="s">
        <v>313</v>
      </c>
      <c r="JY1" s="56" t="s">
        <v>314</v>
      </c>
      <c r="JZ1" s="56" t="s">
        <v>315</v>
      </c>
      <c r="KA1" s="56" t="s">
        <v>316</v>
      </c>
      <c r="KB1" s="56" t="s">
        <v>317</v>
      </c>
      <c r="KC1" s="56" t="s">
        <v>318</v>
      </c>
      <c r="KD1" s="57" t="s">
        <v>319</v>
      </c>
      <c r="KE1" s="57" t="s">
        <v>320</v>
      </c>
      <c r="KF1" s="57" t="s">
        <v>321</v>
      </c>
      <c r="KG1" s="57" t="s">
        <v>322</v>
      </c>
      <c r="KH1" s="57" t="s">
        <v>323</v>
      </c>
      <c r="KI1" s="57" t="s">
        <v>324</v>
      </c>
      <c r="KJ1" s="57" t="s">
        <v>325</v>
      </c>
      <c r="KK1" s="57" t="s">
        <v>326</v>
      </c>
      <c r="KL1" s="57" t="s">
        <v>327</v>
      </c>
      <c r="KM1" s="57" t="s">
        <v>328</v>
      </c>
      <c r="KN1" s="58" t="s">
        <v>329</v>
      </c>
      <c r="KO1" s="58" t="s">
        <v>330</v>
      </c>
      <c r="KP1" s="58" t="s">
        <v>331</v>
      </c>
      <c r="KQ1" s="58" t="s">
        <v>332</v>
      </c>
      <c r="KR1" s="58" t="s">
        <v>333</v>
      </c>
      <c r="KS1" s="58" t="s">
        <v>334</v>
      </c>
      <c r="KT1" s="58" t="s">
        <v>335</v>
      </c>
      <c r="KU1" s="58" t="s">
        <v>336</v>
      </c>
      <c r="KV1" s="58" t="s">
        <v>337</v>
      </c>
      <c r="KW1" s="58" t="s">
        <v>338</v>
      </c>
      <c r="KX1" s="59" t="s">
        <v>339</v>
      </c>
      <c r="KY1" s="59" t="s">
        <v>340</v>
      </c>
      <c r="KZ1" s="59" t="s">
        <v>341</v>
      </c>
      <c r="LA1" s="59" t="s">
        <v>342</v>
      </c>
      <c r="LB1" s="59" t="s">
        <v>343</v>
      </c>
      <c r="LC1" s="59" t="s">
        <v>344</v>
      </c>
      <c r="LD1" s="59" t="s">
        <v>345</v>
      </c>
      <c r="LE1" s="59" t="s">
        <v>346</v>
      </c>
      <c r="LF1" s="59" t="s">
        <v>347</v>
      </c>
      <c r="LG1" s="59" t="s">
        <v>348</v>
      </c>
      <c r="LH1" s="60" t="s">
        <v>349</v>
      </c>
      <c r="LI1" s="60" t="s">
        <v>350</v>
      </c>
      <c r="LJ1" s="60" t="s">
        <v>351</v>
      </c>
      <c r="LK1" s="60" t="s">
        <v>352</v>
      </c>
      <c r="LL1" s="60" t="s">
        <v>353</v>
      </c>
      <c r="LM1" s="60" t="s">
        <v>354</v>
      </c>
      <c r="LN1" s="60" t="s">
        <v>355</v>
      </c>
      <c r="LO1" s="60" t="s">
        <v>356</v>
      </c>
      <c r="LP1" s="60" t="s">
        <v>357</v>
      </c>
      <c r="LQ1" s="60" t="s">
        <v>358</v>
      </c>
      <c r="LR1" s="61" t="s">
        <v>421</v>
      </c>
      <c r="LS1" s="61" t="s">
        <v>422</v>
      </c>
      <c r="LT1" s="61" t="s">
        <v>483</v>
      </c>
      <c r="LU1" s="61" t="s">
        <v>423</v>
      </c>
      <c r="LV1" s="61" t="s">
        <v>424</v>
      </c>
      <c r="LW1" s="61" t="s">
        <v>484</v>
      </c>
      <c r="LX1" s="171"/>
      <c r="LY1" s="171"/>
      <c r="LZ1" s="171"/>
      <c r="MA1" s="171"/>
      <c r="MB1" s="171"/>
      <c r="MD1" s="171"/>
      <c r="MF1" s="171"/>
      <c r="MH1" s="171"/>
      <c r="MI1" s="171"/>
      <c r="MJ1" s="171"/>
      <c r="MK1" s="171"/>
      <c r="ML1" s="171"/>
      <c r="MM1" s="171"/>
      <c r="MN1" s="171"/>
      <c r="MO1" s="171"/>
      <c r="MP1" s="171"/>
      <c r="MQ1" s="171"/>
      <c r="MR1" s="171"/>
      <c r="MS1" s="171"/>
      <c r="MT1" s="171"/>
      <c r="MU1" s="171"/>
      <c r="MV1" s="171"/>
      <c r="MW1" s="171"/>
      <c r="MX1" s="171"/>
      <c r="MY1" s="171"/>
      <c r="MZ1" s="171"/>
      <c r="NA1" s="171"/>
      <c r="NB1" s="171"/>
      <c r="NC1" s="171"/>
      <c r="ND1" s="171"/>
      <c r="NE1" s="171"/>
      <c r="NF1" s="171"/>
      <c r="NG1" s="171"/>
      <c r="NH1" s="171"/>
      <c r="NI1" s="171"/>
      <c r="NJ1" s="171"/>
      <c r="NK1" s="171"/>
      <c r="NL1" s="171"/>
      <c r="NM1" s="171"/>
      <c r="NN1" s="171"/>
      <c r="NO1" s="171"/>
      <c r="NP1" s="171"/>
      <c r="NQ1" s="171"/>
      <c r="NR1" s="171"/>
      <c r="NS1" s="171"/>
      <c r="NT1" s="171"/>
      <c r="NU1" s="171"/>
      <c r="NV1" s="171"/>
      <c r="NW1" s="171"/>
      <c r="NX1" s="171"/>
      <c r="NY1" s="171"/>
      <c r="NZ1" s="171"/>
      <c r="OA1" s="171"/>
      <c r="OB1" s="171"/>
      <c r="OC1" s="171"/>
      <c r="OD1" s="171"/>
      <c r="OE1" s="171"/>
      <c r="OF1" s="171"/>
      <c r="OG1" s="171"/>
      <c r="OH1" s="171"/>
      <c r="OI1" s="171"/>
      <c r="OJ1" s="171"/>
      <c r="OK1" s="171"/>
      <c r="OL1" s="171"/>
      <c r="OM1" s="171"/>
      <c r="ON1" s="171"/>
      <c r="OO1" s="171"/>
      <c r="OP1" s="171"/>
      <c r="OQ1" s="171"/>
      <c r="OR1" s="171"/>
      <c r="OS1" s="171"/>
      <c r="OT1" s="171"/>
      <c r="OU1" s="171"/>
      <c r="OV1" s="171"/>
      <c r="OW1" s="171"/>
      <c r="OX1" s="171"/>
      <c r="OY1" s="171"/>
      <c r="OZ1" s="171"/>
      <c r="PA1" s="171"/>
      <c r="PB1" s="171"/>
      <c r="PC1" s="171"/>
      <c r="PD1" s="171"/>
      <c r="PE1" s="171"/>
      <c r="PF1" s="171"/>
      <c r="PG1" s="171"/>
      <c r="PH1" s="171"/>
      <c r="PI1" s="171"/>
      <c r="PJ1" s="171"/>
      <c r="PK1" s="171"/>
      <c r="PL1" s="171"/>
      <c r="PM1" s="171"/>
      <c r="PN1" s="171"/>
      <c r="PO1" s="171"/>
      <c r="PP1" s="171"/>
      <c r="PQ1" s="171"/>
      <c r="PR1" s="171"/>
      <c r="PS1" s="171"/>
      <c r="PT1" s="171"/>
      <c r="PU1" s="171"/>
      <c r="PV1" s="171"/>
      <c r="PW1" s="171"/>
      <c r="PX1" s="171"/>
      <c r="PY1" s="171"/>
      <c r="PZ1" s="171"/>
      <c r="QA1" s="171"/>
      <c r="QB1" s="171"/>
      <c r="QC1" s="171"/>
      <c r="QD1" s="171"/>
      <c r="QE1" s="171"/>
      <c r="QF1" s="171"/>
      <c r="QG1" s="171"/>
      <c r="QH1" s="171"/>
      <c r="QI1" s="171"/>
      <c r="QJ1" s="171"/>
      <c r="QK1" s="171"/>
      <c r="QL1" s="171"/>
      <c r="QM1" s="171"/>
    </row>
    <row r="2" spans="1:455" s="62" customFormat="1">
      <c r="A2" s="62">
        <v>1</v>
      </c>
      <c r="B2" s="63" t="s">
        <v>446</v>
      </c>
      <c r="C2" s="64" t="s">
        <v>5</v>
      </c>
      <c r="D2" s="62" t="s">
        <v>20</v>
      </c>
      <c r="E2" s="62" t="s">
        <v>1094</v>
      </c>
      <c r="F2" s="62" t="s">
        <v>39</v>
      </c>
      <c r="G2" s="62">
        <v>18</v>
      </c>
      <c r="H2" s="62">
        <v>9</v>
      </c>
      <c r="I2" s="62">
        <v>2018</v>
      </c>
      <c r="J2" s="65">
        <v>11.13</v>
      </c>
      <c r="K2" s="65">
        <v>11.58</v>
      </c>
      <c r="L2" s="65">
        <f t="shared" ref="L2:L33" si="0">K2-J2</f>
        <v>0.44999999999999929</v>
      </c>
      <c r="M2" s="62">
        <v>-13.89085</v>
      </c>
      <c r="N2" s="62">
        <f>125+( 44.582/60)</f>
        <v>125.74303333333333</v>
      </c>
      <c r="O2" s="62">
        <v>-13.908383333333299</v>
      </c>
      <c r="P2" s="62">
        <f>125+( 43.607/60)</f>
        <v>125.72678333333333</v>
      </c>
      <c r="Q2" s="66">
        <v>2.6230000000000002</v>
      </c>
      <c r="R2" s="67">
        <v>8.9999999999999998E-4</v>
      </c>
      <c r="S2" s="62">
        <f t="shared" ref="S2:S12" si="1">Q2*R2</f>
        <v>2.3607000000000003E-3</v>
      </c>
      <c r="T2" s="68">
        <v>1.4999999999999999E-4</v>
      </c>
      <c r="U2" s="62">
        <v>2</v>
      </c>
      <c r="V2" s="62" t="s">
        <v>21</v>
      </c>
      <c r="W2" s="62">
        <v>1</v>
      </c>
      <c r="X2" s="69">
        <v>3.1473493577777831</v>
      </c>
      <c r="Z2" s="70">
        <f t="shared" ref="Z2:Z33" si="2">SUM(BC2,BM2,BW2,CG2,CQ2,DA2,DK2,DU2,EE2,EO2,EY2,FI2,FS2,GC2,GM2,GW2,HG2,HQ2,IA2,IK2,IU2,JE2,JO2,JY2,KI2,KS2,LC2,LM2)</f>
        <v>0</v>
      </c>
      <c r="AA2" s="70">
        <f>SUM(BF2,BP2,BZ2,CJ2,CT2,DD2,DN2,DX2,EH2,ER2,FB2,FL2,FV2,GF2,GP2,GZ2,HJ2,HT2,ID2,IN2,IX2,JH2,JR2,KB2,KL2,KV2,LF2,LP2)</f>
        <v>0</v>
      </c>
      <c r="AB2" s="64">
        <v>0</v>
      </c>
      <c r="AC2" s="64">
        <v>0</v>
      </c>
      <c r="AD2" s="64">
        <v>0</v>
      </c>
      <c r="AE2" s="64">
        <v>0</v>
      </c>
      <c r="AF2" s="261">
        <v>0</v>
      </c>
      <c r="AG2" s="261">
        <v>0</v>
      </c>
      <c r="AH2" s="70">
        <v>0</v>
      </c>
      <c r="AI2" s="70">
        <v>0</v>
      </c>
      <c r="AJ2" s="70">
        <v>0</v>
      </c>
      <c r="AK2" s="70">
        <v>0</v>
      </c>
      <c r="AL2" s="70">
        <v>0</v>
      </c>
      <c r="AM2" s="70">
        <v>0</v>
      </c>
      <c r="AN2" s="70">
        <v>0</v>
      </c>
      <c r="AO2" s="70">
        <v>0</v>
      </c>
      <c r="AP2" s="70">
        <v>0</v>
      </c>
      <c r="AQ2" s="70">
        <v>0</v>
      </c>
      <c r="AR2" s="70">
        <v>0</v>
      </c>
      <c r="AS2" s="70">
        <v>0</v>
      </c>
      <c r="AT2" s="70">
        <v>0</v>
      </c>
      <c r="AU2" s="70">
        <v>0</v>
      </c>
      <c r="AV2" s="261">
        <v>0</v>
      </c>
      <c r="AW2" s="261">
        <v>0</v>
      </c>
      <c r="AX2" s="70">
        <v>0</v>
      </c>
      <c r="AY2" s="70">
        <v>0</v>
      </c>
      <c r="AZ2" s="70">
        <v>0</v>
      </c>
      <c r="BA2" s="70">
        <v>0</v>
      </c>
      <c r="BB2" s="70">
        <v>0</v>
      </c>
      <c r="BC2" s="70">
        <v>0</v>
      </c>
      <c r="BD2" s="70">
        <v>0</v>
      </c>
      <c r="BE2" s="70">
        <v>0</v>
      </c>
      <c r="BF2" s="70">
        <v>0</v>
      </c>
      <c r="BG2" s="70">
        <v>0</v>
      </c>
      <c r="BH2" s="70">
        <v>0</v>
      </c>
      <c r="BI2" s="70">
        <v>0</v>
      </c>
      <c r="BJ2" s="70">
        <v>0</v>
      </c>
      <c r="BK2" s="70">
        <v>0</v>
      </c>
      <c r="BL2" s="70">
        <v>0</v>
      </c>
      <c r="BM2" s="70">
        <v>0</v>
      </c>
      <c r="BN2" s="70">
        <v>0</v>
      </c>
      <c r="BO2" s="70">
        <v>0</v>
      </c>
      <c r="BP2" s="70">
        <v>0</v>
      </c>
      <c r="BQ2" s="70">
        <v>0</v>
      </c>
      <c r="BR2" s="70">
        <v>0</v>
      </c>
      <c r="BS2" s="70">
        <v>0</v>
      </c>
      <c r="BT2" s="70">
        <v>0</v>
      </c>
      <c r="BU2" s="70">
        <v>0</v>
      </c>
      <c r="BV2" s="70">
        <v>0</v>
      </c>
      <c r="BW2" s="70">
        <v>0</v>
      </c>
      <c r="BX2" s="70">
        <v>0</v>
      </c>
      <c r="BY2" s="70">
        <v>0</v>
      </c>
      <c r="BZ2" s="70">
        <v>0</v>
      </c>
      <c r="CA2" s="70">
        <v>0</v>
      </c>
      <c r="CB2" s="70">
        <v>0</v>
      </c>
      <c r="CC2" s="70">
        <v>0</v>
      </c>
      <c r="CD2" s="70">
        <v>0</v>
      </c>
      <c r="CE2" s="70">
        <v>0</v>
      </c>
      <c r="CF2" s="70">
        <v>0</v>
      </c>
      <c r="CG2" s="70">
        <v>0</v>
      </c>
      <c r="CH2" s="70">
        <v>0</v>
      </c>
      <c r="CI2" s="70">
        <v>0</v>
      </c>
      <c r="CJ2" s="70">
        <v>0</v>
      </c>
      <c r="CK2" s="70">
        <v>0</v>
      </c>
      <c r="CL2" s="70">
        <v>0</v>
      </c>
      <c r="CM2" s="70">
        <v>0</v>
      </c>
      <c r="CN2" s="70">
        <v>0</v>
      </c>
      <c r="CO2" s="70">
        <v>0</v>
      </c>
      <c r="CP2" s="70">
        <v>0</v>
      </c>
      <c r="CQ2" s="70">
        <v>0</v>
      </c>
      <c r="CR2" s="70">
        <v>0</v>
      </c>
      <c r="CS2" s="70">
        <v>0</v>
      </c>
      <c r="CT2" s="70">
        <v>0</v>
      </c>
      <c r="CU2" s="70">
        <v>0</v>
      </c>
      <c r="CV2" s="70">
        <v>0</v>
      </c>
      <c r="CW2" s="70">
        <v>0</v>
      </c>
      <c r="CX2" s="70">
        <v>0</v>
      </c>
      <c r="CY2" s="70">
        <v>0</v>
      </c>
      <c r="CZ2" s="70">
        <v>0</v>
      </c>
      <c r="DA2" s="70">
        <v>0</v>
      </c>
      <c r="DB2" s="70">
        <v>0</v>
      </c>
      <c r="DC2" s="70">
        <v>0</v>
      </c>
      <c r="DD2" s="70">
        <v>0</v>
      </c>
      <c r="DE2" s="70">
        <v>0</v>
      </c>
      <c r="DF2" s="70">
        <v>0</v>
      </c>
      <c r="DG2" s="70">
        <v>0</v>
      </c>
      <c r="DH2" s="70">
        <v>0</v>
      </c>
      <c r="DI2" s="70">
        <v>0</v>
      </c>
      <c r="DJ2" s="70">
        <v>0</v>
      </c>
      <c r="DK2" s="70">
        <v>0</v>
      </c>
      <c r="DL2" s="70">
        <v>0</v>
      </c>
      <c r="DM2" s="70">
        <v>0</v>
      </c>
      <c r="DN2" s="70">
        <v>0</v>
      </c>
      <c r="DO2" s="70">
        <v>0</v>
      </c>
      <c r="DP2" s="70">
        <v>0</v>
      </c>
      <c r="DQ2" s="70">
        <v>0</v>
      </c>
      <c r="DR2" s="70">
        <v>0</v>
      </c>
      <c r="DS2" s="70">
        <v>0</v>
      </c>
      <c r="DT2" s="70">
        <v>0</v>
      </c>
      <c r="DU2" s="70">
        <v>0</v>
      </c>
      <c r="DV2" s="70">
        <v>0</v>
      </c>
      <c r="DW2" s="70">
        <v>0</v>
      </c>
      <c r="DX2" s="70">
        <v>0</v>
      </c>
      <c r="DY2" s="70">
        <v>0</v>
      </c>
      <c r="DZ2" s="70">
        <v>0</v>
      </c>
      <c r="EA2" s="70">
        <v>0</v>
      </c>
      <c r="EB2" s="70">
        <v>0</v>
      </c>
      <c r="EC2" s="70">
        <v>0</v>
      </c>
      <c r="ED2" s="70">
        <v>0</v>
      </c>
      <c r="EE2" s="70">
        <v>0</v>
      </c>
      <c r="EF2" s="70">
        <v>0</v>
      </c>
      <c r="EG2" s="70">
        <v>0</v>
      </c>
      <c r="EH2" s="70">
        <v>0</v>
      </c>
      <c r="EI2" s="70">
        <v>0</v>
      </c>
      <c r="EJ2" s="70">
        <v>0</v>
      </c>
      <c r="EK2" s="70">
        <v>0</v>
      </c>
      <c r="EL2" s="70">
        <v>0</v>
      </c>
      <c r="EM2" s="70">
        <v>0</v>
      </c>
      <c r="EN2" s="70">
        <v>0</v>
      </c>
      <c r="EO2" s="70">
        <v>0</v>
      </c>
      <c r="EP2" s="70">
        <v>0</v>
      </c>
      <c r="EQ2" s="70">
        <v>0</v>
      </c>
      <c r="ER2" s="70">
        <v>0</v>
      </c>
      <c r="ES2" s="70">
        <v>0</v>
      </c>
      <c r="ET2" s="70">
        <v>0</v>
      </c>
      <c r="EU2" s="70">
        <v>0</v>
      </c>
      <c r="EV2" s="70">
        <v>0</v>
      </c>
      <c r="EW2" s="70">
        <v>0</v>
      </c>
      <c r="EX2" s="70">
        <v>0</v>
      </c>
      <c r="EY2" s="70">
        <v>0</v>
      </c>
      <c r="EZ2" s="70">
        <v>0</v>
      </c>
      <c r="FA2" s="70">
        <v>0</v>
      </c>
      <c r="FB2" s="70">
        <v>0</v>
      </c>
      <c r="FC2" s="70">
        <v>0</v>
      </c>
      <c r="FD2" s="70">
        <v>0</v>
      </c>
      <c r="FE2" s="70">
        <v>0</v>
      </c>
      <c r="FF2" s="70">
        <v>0</v>
      </c>
      <c r="FG2" s="70">
        <v>0</v>
      </c>
      <c r="FH2" s="70">
        <v>0</v>
      </c>
      <c r="FI2" s="70">
        <v>0</v>
      </c>
      <c r="FJ2" s="70">
        <v>0</v>
      </c>
      <c r="FK2" s="70">
        <v>0</v>
      </c>
      <c r="FL2" s="70">
        <v>0</v>
      </c>
      <c r="FM2" s="70">
        <v>0</v>
      </c>
      <c r="FN2" s="70">
        <v>0</v>
      </c>
      <c r="FO2" s="70">
        <v>0</v>
      </c>
      <c r="FP2" s="70">
        <v>0</v>
      </c>
      <c r="FQ2" s="70">
        <v>0</v>
      </c>
      <c r="FR2" s="70">
        <v>0</v>
      </c>
      <c r="FS2" s="70">
        <v>0</v>
      </c>
      <c r="FT2" s="70">
        <v>0</v>
      </c>
      <c r="FU2" s="70">
        <v>0</v>
      </c>
      <c r="FV2" s="70">
        <v>0</v>
      </c>
      <c r="FW2" s="70">
        <v>0</v>
      </c>
      <c r="FX2" s="70">
        <v>0</v>
      </c>
      <c r="FY2" s="70">
        <v>0</v>
      </c>
      <c r="FZ2" s="70">
        <v>0</v>
      </c>
      <c r="GA2" s="70">
        <v>0</v>
      </c>
      <c r="GB2" s="70">
        <v>0</v>
      </c>
      <c r="GC2" s="70">
        <v>0</v>
      </c>
      <c r="GD2" s="70">
        <v>0</v>
      </c>
      <c r="GE2" s="70">
        <v>0</v>
      </c>
      <c r="GF2" s="70">
        <v>0</v>
      </c>
      <c r="GG2" s="70">
        <v>0</v>
      </c>
      <c r="GH2" s="70">
        <v>0</v>
      </c>
      <c r="GI2" s="70">
        <v>0</v>
      </c>
      <c r="GJ2" s="70">
        <v>0</v>
      </c>
      <c r="GK2" s="70">
        <v>0</v>
      </c>
      <c r="GL2" s="70">
        <v>0</v>
      </c>
      <c r="GM2" s="70">
        <v>0</v>
      </c>
      <c r="GN2" s="70">
        <v>0</v>
      </c>
      <c r="GO2" s="70">
        <v>0</v>
      </c>
      <c r="GP2" s="70">
        <v>0</v>
      </c>
      <c r="GQ2" s="70">
        <v>0</v>
      </c>
      <c r="GR2" s="70">
        <v>0</v>
      </c>
      <c r="GS2" s="70">
        <v>0</v>
      </c>
      <c r="GT2" s="70">
        <v>0</v>
      </c>
      <c r="GU2" s="70">
        <v>0</v>
      </c>
      <c r="GV2" s="70">
        <v>0</v>
      </c>
      <c r="GW2" s="70">
        <v>0</v>
      </c>
      <c r="GX2" s="70">
        <v>0</v>
      </c>
      <c r="GY2" s="70">
        <v>0</v>
      </c>
      <c r="GZ2" s="70">
        <v>0</v>
      </c>
      <c r="HA2" s="70">
        <v>0</v>
      </c>
      <c r="HB2" s="70">
        <v>0</v>
      </c>
      <c r="HC2" s="70">
        <v>0</v>
      </c>
      <c r="HD2" s="70">
        <v>0</v>
      </c>
      <c r="HE2" s="70">
        <v>0</v>
      </c>
      <c r="HF2" s="70">
        <v>0</v>
      </c>
      <c r="HG2" s="70">
        <v>0</v>
      </c>
      <c r="HH2" s="70">
        <v>0</v>
      </c>
      <c r="HI2" s="70">
        <v>0</v>
      </c>
      <c r="HJ2" s="70">
        <v>0</v>
      </c>
      <c r="HK2" s="70">
        <v>0</v>
      </c>
      <c r="HL2" s="70">
        <v>0</v>
      </c>
      <c r="HM2" s="70">
        <v>0</v>
      </c>
      <c r="HN2" s="70">
        <v>0</v>
      </c>
      <c r="HO2" s="70">
        <v>0</v>
      </c>
      <c r="HP2" s="70">
        <v>0</v>
      </c>
      <c r="HQ2" s="70">
        <v>0</v>
      </c>
      <c r="HR2" s="70">
        <v>0</v>
      </c>
      <c r="HS2" s="70">
        <v>0</v>
      </c>
      <c r="HT2" s="70">
        <v>0</v>
      </c>
      <c r="HU2" s="70">
        <v>0</v>
      </c>
      <c r="HV2" s="70">
        <v>0</v>
      </c>
      <c r="HW2" s="70">
        <v>0</v>
      </c>
      <c r="HX2" s="70">
        <v>0</v>
      </c>
      <c r="HY2" s="70">
        <v>0</v>
      </c>
      <c r="HZ2" s="70">
        <v>0</v>
      </c>
      <c r="IA2" s="70">
        <v>0</v>
      </c>
      <c r="IB2" s="70">
        <v>0</v>
      </c>
      <c r="IC2" s="70">
        <v>0</v>
      </c>
      <c r="ID2" s="70">
        <v>0</v>
      </c>
      <c r="IE2" s="70">
        <v>0</v>
      </c>
      <c r="IF2" s="70">
        <v>0</v>
      </c>
      <c r="IG2" s="70">
        <v>0</v>
      </c>
      <c r="IH2" s="70">
        <v>0</v>
      </c>
      <c r="II2" s="70">
        <v>0</v>
      </c>
      <c r="IJ2" s="70">
        <v>0</v>
      </c>
      <c r="IK2" s="70">
        <v>0</v>
      </c>
      <c r="IL2" s="70">
        <v>0</v>
      </c>
      <c r="IM2" s="70">
        <v>0</v>
      </c>
      <c r="IN2" s="70">
        <v>0</v>
      </c>
      <c r="IO2" s="70">
        <v>0</v>
      </c>
      <c r="IP2" s="70">
        <v>0</v>
      </c>
      <c r="IQ2" s="70">
        <v>0</v>
      </c>
      <c r="IR2" s="70">
        <v>0</v>
      </c>
      <c r="IS2" s="70">
        <v>0</v>
      </c>
      <c r="IT2" s="70">
        <v>0</v>
      </c>
      <c r="IU2" s="70">
        <v>0</v>
      </c>
      <c r="IV2" s="70">
        <v>0</v>
      </c>
      <c r="IW2" s="70">
        <v>0</v>
      </c>
      <c r="IX2" s="70">
        <v>0</v>
      </c>
      <c r="IY2" s="70">
        <v>0</v>
      </c>
      <c r="IZ2" s="70">
        <v>0</v>
      </c>
      <c r="JA2" s="70">
        <v>0</v>
      </c>
      <c r="JB2" s="70">
        <v>0</v>
      </c>
      <c r="JC2" s="70">
        <v>0</v>
      </c>
      <c r="JD2" s="70">
        <v>0</v>
      </c>
      <c r="JE2" s="70">
        <v>0</v>
      </c>
      <c r="JF2" s="70">
        <v>0</v>
      </c>
      <c r="JG2" s="70">
        <v>0</v>
      </c>
      <c r="JH2" s="70">
        <v>0</v>
      </c>
      <c r="JI2" s="70">
        <v>0</v>
      </c>
      <c r="JJ2" s="70">
        <v>0</v>
      </c>
      <c r="JK2" s="70">
        <v>0</v>
      </c>
      <c r="JL2" s="70">
        <v>0</v>
      </c>
      <c r="JM2" s="70">
        <v>0</v>
      </c>
      <c r="JN2" s="70">
        <v>0</v>
      </c>
      <c r="JO2" s="70">
        <v>0</v>
      </c>
      <c r="JP2" s="70">
        <v>0</v>
      </c>
      <c r="JQ2" s="70">
        <v>0</v>
      </c>
      <c r="JR2" s="70">
        <v>0</v>
      </c>
      <c r="JS2" s="70">
        <v>0</v>
      </c>
      <c r="JT2" s="70">
        <v>0</v>
      </c>
      <c r="JU2" s="70">
        <v>0</v>
      </c>
      <c r="JV2" s="70">
        <v>0</v>
      </c>
      <c r="JW2" s="70">
        <v>0</v>
      </c>
      <c r="JX2" s="70">
        <v>0</v>
      </c>
      <c r="JY2" s="70">
        <v>0</v>
      </c>
      <c r="JZ2" s="70">
        <v>0</v>
      </c>
      <c r="KA2" s="70">
        <v>0</v>
      </c>
      <c r="KB2" s="70">
        <v>0</v>
      </c>
      <c r="KC2" s="70">
        <v>0</v>
      </c>
      <c r="KD2" s="70">
        <v>0</v>
      </c>
      <c r="KE2" s="70">
        <v>0</v>
      </c>
      <c r="KF2" s="70">
        <v>0</v>
      </c>
      <c r="KG2" s="70">
        <v>0</v>
      </c>
      <c r="KH2" s="70">
        <v>0</v>
      </c>
      <c r="KI2" s="70">
        <v>0</v>
      </c>
      <c r="KJ2" s="70">
        <v>0</v>
      </c>
      <c r="KK2" s="70">
        <v>0</v>
      </c>
      <c r="KL2" s="70">
        <v>0</v>
      </c>
      <c r="KM2" s="70">
        <v>0</v>
      </c>
      <c r="KN2" s="70">
        <v>0</v>
      </c>
      <c r="KO2" s="70">
        <v>0</v>
      </c>
      <c r="KP2" s="70">
        <v>0</v>
      </c>
      <c r="KQ2" s="70">
        <v>0</v>
      </c>
      <c r="KR2" s="70">
        <v>0</v>
      </c>
      <c r="KS2" s="70">
        <v>0</v>
      </c>
      <c r="KT2" s="70">
        <v>0</v>
      </c>
      <c r="KU2" s="70">
        <v>0</v>
      </c>
      <c r="KV2" s="70">
        <v>0</v>
      </c>
      <c r="KW2" s="70">
        <v>0</v>
      </c>
      <c r="KX2" s="70">
        <v>0</v>
      </c>
      <c r="KY2" s="70">
        <v>0</v>
      </c>
      <c r="KZ2" s="70">
        <v>0</v>
      </c>
      <c r="LA2" s="70">
        <v>0</v>
      </c>
      <c r="LB2" s="70">
        <v>0</v>
      </c>
      <c r="LC2" s="70">
        <v>0</v>
      </c>
      <c r="LD2" s="70">
        <v>0</v>
      </c>
      <c r="LE2" s="70">
        <v>0</v>
      </c>
      <c r="LF2" s="70">
        <v>0</v>
      </c>
      <c r="LG2" s="70">
        <v>0</v>
      </c>
      <c r="LH2" s="70">
        <v>0</v>
      </c>
      <c r="LI2" s="70">
        <v>0</v>
      </c>
      <c r="LJ2" s="70">
        <v>0</v>
      </c>
      <c r="LK2" s="70">
        <v>0</v>
      </c>
      <c r="LL2" s="70">
        <v>0</v>
      </c>
      <c r="LM2" s="70">
        <v>0</v>
      </c>
      <c r="LN2" s="70">
        <v>0</v>
      </c>
      <c r="LO2" s="70">
        <v>0</v>
      </c>
      <c r="LP2" s="70">
        <v>0</v>
      </c>
      <c r="LQ2" s="70">
        <v>0</v>
      </c>
      <c r="LR2" s="71">
        <v>22.014800000000001</v>
      </c>
      <c r="LS2" s="71">
        <v>0</v>
      </c>
      <c r="LT2" s="71">
        <f t="shared" ref="LT2:LT33" si="3">LS2/LR2</f>
        <v>0</v>
      </c>
      <c r="LU2" s="71">
        <v>1.2237</v>
      </c>
      <c r="LV2" s="71">
        <v>0</v>
      </c>
      <c r="LW2" s="71">
        <f t="shared" ref="LW2:LW10" si="4">LV2/LU2</f>
        <v>0</v>
      </c>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row>
    <row r="3" spans="1:455" s="62" customFormat="1">
      <c r="A3" s="62">
        <v>2</v>
      </c>
      <c r="B3" s="63" t="s">
        <v>447</v>
      </c>
      <c r="C3" s="64" t="s">
        <v>5</v>
      </c>
      <c r="D3" s="62" t="s">
        <v>20</v>
      </c>
      <c r="E3" s="62" t="s">
        <v>1094</v>
      </c>
      <c r="F3" s="62" t="s">
        <v>39</v>
      </c>
      <c r="G3" s="62">
        <v>18</v>
      </c>
      <c r="H3" s="62">
        <v>9</v>
      </c>
      <c r="I3" s="62">
        <v>2018</v>
      </c>
      <c r="J3" s="65">
        <v>12.75</v>
      </c>
      <c r="K3" s="65">
        <v>13.18</v>
      </c>
      <c r="L3" s="65">
        <f t="shared" si="0"/>
        <v>0.42999999999999972</v>
      </c>
      <c r="M3" s="62">
        <v>-13.874335</v>
      </c>
      <c r="N3" s="62">
        <f>125+( 45.261/60)</f>
        <v>125.75435</v>
      </c>
      <c r="O3" s="62">
        <v>-13.8937166666667</v>
      </c>
      <c r="P3" s="62">
        <v>125.74391666666666</v>
      </c>
      <c r="Q3" s="66">
        <v>2.4319999999999999</v>
      </c>
      <c r="R3" s="67">
        <v>8.9999999999999998E-4</v>
      </c>
      <c r="S3" s="62">
        <f t="shared" si="1"/>
        <v>2.1887999999999999E-3</v>
      </c>
      <c r="T3" s="68">
        <v>1.4999999999999999E-4</v>
      </c>
      <c r="U3" s="62">
        <v>2</v>
      </c>
      <c r="V3" s="62" t="s">
        <v>21</v>
      </c>
      <c r="W3" s="62">
        <v>1</v>
      </c>
      <c r="X3" s="69">
        <v>3.0538963348837229</v>
      </c>
      <c r="Z3" s="70">
        <f t="shared" si="2"/>
        <v>2284.3567251461991</v>
      </c>
      <c r="AA3" s="70">
        <f t="shared" ref="AA3:AA59" si="5">SUM(BF3,BP3,BZ3,CJ3,CT3,DD3,DN3,DX3,EH3,ER3,FB3,FL3,FV3,GF3,GP3,GZ3,HJ3,HT3,ID3,IN3,IX3,JH3,JR3,KB3,KL3,KV3,LF3,LP3)</f>
        <v>0.50255847953216382</v>
      </c>
      <c r="AB3" s="64">
        <v>0</v>
      </c>
      <c r="AC3" s="64">
        <v>1827.4853801169593</v>
      </c>
      <c r="AD3" s="64">
        <v>0</v>
      </c>
      <c r="AE3" s="64">
        <v>456.87134502923982</v>
      </c>
      <c r="AF3" s="261">
        <v>0</v>
      </c>
      <c r="AG3" s="261">
        <v>0.22843567251461994</v>
      </c>
      <c r="AH3" s="70">
        <v>0</v>
      </c>
      <c r="AI3" s="70">
        <v>0.27412280701754388</v>
      </c>
      <c r="AJ3" s="70">
        <v>1370.6140350877195</v>
      </c>
      <c r="AK3" s="70">
        <v>456.87134502923982</v>
      </c>
      <c r="AL3" s="70">
        <v>456.87134502923982</v>
      </c>
      <c r="AM3" s="70">
        <v>0</v>
      </c>
      <c r="AN3" s="70">
        <v>0</v>
      </c>
      <c r="AO3" s="70">
        <v>0</v>
      </c>
      <c r="AP3" s="70">
        <v>0</v>
      </c>
      <c r="AQ3" s="70">
        <v>4.5687134502923984E-2</v>
      </c>
      <c r="AR3" s="70">
        <v>0.27412280701754388</v>
      </c>
      <c r="AS3" s="70">
        <v>0.18274853801169594</v>
      </c>
      <c r="AT3" s="70">
        <v>0</v>
      </c>
      <c r="AU3" s="70">
        <v>0</v>
      </c>
      <c r="AV3" s="261">
        <v>0</v>
      </c>
      <c r="AW3" s="261">
        <v>0</v>
      </c>
      <c r="AX3" s="70">
        <v>0</v>
      </c>
      <c r="AY3" s="70">
        <v>0</v>
      </c>
      <c r="AZ3" s="70">
        <v>0</v>
      </c>
      <c r="BA3" s="70">
        <v>0</v>
      </c>
      <c r="BB3" s="70">
        <v>0</v>
      </c>
      <c r="BC3" s="70">
        <v>0</v>
      </c>
      <c r="BD3" s="70">
        <v>0</v>
      </c>
      <c r="BE3" s="70">
        <v>0</v>
      </c>
      <c r="BF3" s="70">
        <v>0</v>
      </c>
      <c r="BG3" s="70">
        <v>0</v>
      </c>
      <c r="BH3" s="70">
        <v>0</v>
      </c>
      <c r="BI3" s="70">
        <v>0</v>
      </c>
      <c r="BJ3" s="70">
        <v>0</v>
      </c>
      <c r="BK3" s="70">
        <v>0</v>
      </c>
      <c r="BL3" s="70">
        <v>0</v>
      </c>
      <c r="BM3" s="70">
        <v>0</v>
      </c>
      <c r="BN3" s="70">
        <v>0</v>
      </c>
      <c r="BO3" s="70">
        <v>0</v>
      </c>
      <c r="BP3" s="70">
        <v>0</v>
      </c>
      <c r="BQ3" s="70">
        <v>0</v>
      </c>
      <c r="BR3" s="70">
        <v>0</v>
      </c>
      <c r="BS3" s="70">
        <v>0</v>
      </c>
      <c r="BT3" s="70">
        <v>0</v>
      </c>
      <c r="BU3" s="70">
        <v>0</v>
      </c>
      <c r="BV3" s="70">
        <v>0</v>
      </c>
      <c r="BW3" s="70">
        <v>0</v>
      </c>
      <c r="BX3" s="70">
        <v>0</v>
      </c>
      <c r="BY3" s="70">
        <v>0</v>
      </c>
      <c r="BZ3" s="70">
        <v>0</v>
      </c>
      <c r="CA3" s="70">
        <v>0</v>
      </c>
      <c r="CB3" s="70">
        <v>0</v>
      </c>
      <c r="CC3" s="70">
        <v>0</v>
      </c>
      <c r="CD3" s="70">
        <v>0</v>
      </c>
      <c r="CE3" s="70">
        <v>0</v>
      </c>
      <c r="CF3" s="70">
        <v>0</v>
      </c>
      <c r="CG3" s="70">
        <v>0</v>
      </c>
      <c r="CH3" s="70">
        <v>0</v>
      </c>
      <c r="CI3" s="70">
        <v>0</v>
      </c>
      <c r="CJ3" s="70">
        <v>0</v>
      </c>
      <c r="CK3" s="70">
        <v>0</v>
      </c>
      <c r="CL3" s="70">
        <v>0</v>
      </c>
      <c r="CM3" s="70">
        <v>0</v>
      </c>
      <c r="CN3" s="70">
        <v>0</v>
      </c>
      <c r="CO3" s="70">
        <v>0</v>
      </c>
      <c r="CP3" s="70">
        <v>0</v>
      </c>
      <c r="CQ3" s="70">
        <v>0</v>
      </c>
      <c r="CR3" s="70">
        <v>0</v>
      </c>
      <c r="CS3" s="70">
        <v>0</v>
      </c>
      <c r="CT3" s="70">
        <v>0</v>
      </c>
      <c r="CU3" s="70">
        <v>0</v>
      </c>
      <c r="CV3" s="70">
        <v>0</v>
      </c>
      <c r="CW3" s="70">
        <v>0</v>
      </c>
      <c r="CX3" s="70">
        <v>0</v>
      </c>
      <c r="CY3" s="70">
        <v>0</v>
      </c>
      <c r="CZ3" s="70">
        <v>0</v>
      </c>
      <c r="DA3" s="70">
        <v>0</v>
      </c>
      <c r="DB3" s="70">
        <v>0</v>
      </c>
      <c r="DC3" s="70">
        <v>0</v>
      </c>
      <c r="DD3" s="70">
        <v>0</v>
      </c>
      <c r="DE3" s="70">
        <v>0</v>
      </c>
      <c r="DF3" s="70">
        <v>0</v>
      </c>
      <c r="DG3" s="70">
        <v>0</v>
      </c>
      <c r="DH3" s="70">
        <v>0</v>
      </c>
      <c r="DI3" s="70">
        <v>0</v>
      </c>
      <c r="DJ3" s="70">
        <v>0</v>
      </c>
      <c r="DK3" s="70">
        <v>0</v>
      </c>
      <c r="DL3" s="70">
        <v>0</v>
      </c>
      <c r="DM3" s="70">
        <v>0</v>
      </c>
      <c r="DN3" s="70">
        <v>0</v>
      </c>
      <c r="DO3" s="70">
        <v>0</v>
      </c>
      <c r="DP3" s="70">
        <v>3</v>
      </c>
      <c r="DQ3" s="70">
        <v>1E-4</v>
      </c>
      <c r="DR3" s="70">
        <v>1370.6140350877195</v>
      </c>
      <c r="DS3" s="70">
        <v>4.5687134502923984E-2</v>
      </c>
      <c r="DT3" s="70">
        <v>1370.6140350877195</v>
      </c>
      <c r="DU3" s="70">
        <v>1370.6140350877195</v>
      </c>
      <c r="DV3" s="70">
        <v>1370.6140350877195</v>
      </c>
      <c r="DW3" s="70">
        <v>4.5687134502923984E-2</v>
      </c>
      <c r="DX3" s="70">
        <v>4.5687134502923984E-2</v>
      </c>
      <c r="DY3" s="70">
        <v>4.5687134502923984E-2</v>
      </c>
      <c r="DZ3" s="70">
        <v>0</v>
      </c>
      <c r="EA3" s="70">
        <v>0</v>
      </c>
      <c r="EB3" s="70">
        <v>0</v>
      </c>
      <c r="EC3" s="70">
        <v>0</v>
      </c>
      <c r="ED3" s="70">
        <v>0</v>
      </c>
      <c r="EE3" s="70">
        <v>0</v>
      </c>
      <c r="EF3" s="70">
        <v>0</v>
      </c>
      <c r="EG3" s="70">
        <v>0</v>
      </c>
      <c r="EH3" s="70">
        <v>0</v>
      </c>
      <c r="EI3" s="70">
        <v>0</v>
      </c>
      <c r="EJ3" s="70">
        <v>1</v>
      </c>
      <c r="EK3" s="70">
        <v>4.0000000000000002E-4</v>
      </c>
      <c r="EL3" s="70">
        <v>456.87134502923982</v>
      </c>
      <c r="EM3" s="70">
        <v>0.18274853801169594</v>
      </c>
      <c r="EN3" s="70">
        <v>456.87134502923982</v>
      </c>
      <c r="EO3" s="70">
        <v>456.87134502923982</v>
      </c>
      <c r="EP3" s="70">
        <v>456.87134502923982</v>
      </c>
      <c r="EQ3" s="70">
        <v>0.18274853801169594</v>
      </c>
      <c r="ER3" s="70">
        <v>0.18274853801169594</v>
      </c>
      <c r="ES3" s="70">
        <v>0.18274853801169594</v>
      </c>
      <c r="ET3" s="70">
        <v>0</v>
      </c>
      <c r="EU3" s="70">
        <v>0</v>
      </c>
      <c r="EV3" s="70">
        <v>0</v>
      </c>
      <c r="EW3" s="70">
        <v>0</v>
      </c>
      <c r="EX3" s="70">
        <v>0</v>
      </c>
      <c r="EY3" s="70">
        <v>0</v>
      </c>
      <c r="EZ3" s="70">
        <v>0</v>
      </c>
      <c r="FA3" s="70">
        <v>0</v>
      </c>
      <c r="FB3" s="70">
        <v>0</v>
      </c>
      <c r="FC3" s="70">
        <v>0</v>
      </c>
      <c r="FD3" s="70">
        <v>0</v>
      </c>
      <c r="FE3" s="70">
        <v>0</v>
      </c>
      <c r="FF3" s="70">
        <v>0</v>
      </c>
      <c r="FG3" s="70">
        <v>0</v>
      </c>
      <c r="FH3" s="70">
        <v>0</v>
      </c>
      <c r="FI3" s="70">
        <v>0</v>
      </c>
      <c r="FJ3" s="70">
        <v>0</v>
      </c>
      <c r="FK3" s="70">
        <v>0</v>
      </c>
      <c r="FL3" s="70">
        <v>0</v>
      </c>
      <c r="FM3" s="70">
        <v>0</v>
      </c>
      <c r="FN3" s="70">
        <v>0</v>
      </c>
      <c r="FO3" s="70">
        <v>0</v>
      </c>
      <c r="FP3" s="70">
        <v>0</v>
      </c>
      <c r="FQ3" s="70">
        <v>0</v>
      </c>
      <c r="FR3" s="70">
        <v>0</v>
      </c>
      <c r="FS3" s="70">
        <v>0</v>
      </c>
      <c r="FT3" s="70">
        <v>0</v>
      </c>
      <c r="FU3" s="70">
        <v>0</v>
      </c>
      <c r="FV3" s="70">
        <v>0</v>
      </c>
      <c r="FW3" s="70">
        <v>0</v>
      </c>
      <c r="FX3" s="70">
        <v>0</v>
      </c>
      <c r="FY3" s="70">
        <v>0</v>
      </c>
      <c r="FZ3" s="70">
        <v>0</v>
      </c>
      <c r="GA3" s="70">
        <v>0</v>
      </c>
      <c r="GB3" s="70">
        <v>0</v>
      </c>
      <c r="GC3" s="70">
        <v>0</v>
      </c>
      <c r="GD3" s="70">
        <v>0</v>
      </c>
      <c r="GE3" s="70">
        <v>0</v>
      </c>
      <c r="GF3" s="70">
        <v>0</v>
      </c>
      <c r="GG3" s="70">
        <v>0</v>
      </c>
      <c r="GH3" s="70">
        <v>0</v>
      </c>
      <c r="GI3" s="70">
        <v>0</v>
      </c>
      <c r="GJ3" s="70">
        <v>0</v>
      </c>
      <c r="GK3" s="70">
        <v>0</v>
      </c>
      <c r="GL3" s="70">
        <v>0</v>
      </c>
      <c r="GM3" s="70">
        <v>0</v>
      </c>
      <c r="GN3" s="70">
        <v>0</v>
      </c>
      <c r="GO3" s="70">
        <v>0</v>
      </c>
      <c r="GP3" s="70">
        <v>0</v>
      </c>
      <c r="GQ3" s="70">
        <v>0</v>
      </c>
      <c r="GR3" s="70">
        <v>0</v>
      </c>
      <c r="GS3" s="70">
        <v>0</v>
      </c>
      <c r="GT3" s="70">
        <v>0</v>
      </c>
      <c r="GU3" s="70">
        <v>0</v>
      </c>
      <c r="GV3" s="70">
        <v>0</v>
      </c>
      <c r="GW3" s="70">
        <v>0</v>
      </c>
      <c r="GX3" s="70">
        <v>0</v>
      </c>
      <c r="GY3" s="70">
        <v>0</v>
      </c>
      <c r="GZ3" s="70">
        <v>0</v>
      </c>
      <c r="HA3" s="70">
        <v>0</v>
      </c>
      <c r="HB3" s="70">
        <v>0</v>
      </c>
      <c r="HC3" s="70">
        <v>0</v>
      </c>
      <c r="HD3" s="70">
        <v>0</v>
      </c>
      <c r="HE3" s="70">
        <v>0</v>
      </c>
      <c r="HF3" s="70">
        <v>0</v>
      </c>
      <c r="HG3" s="70">
        <v>0</v>
      </c>
      <c r="HH3" s="70">
        <v>0</v>
      </c>
      <c r="HI3" s="70">
        <v>0</v>
      </c>
      <c r="HJ3" s="70">
        <v>0</v>
      </c>
      <c r="HK3" s="70">
        <v>0</v>
      </c>
      <c r="HL3" s="70">
        <v>0</v>
      </c>
      <c r="HM3" s="70">
        <v>0</v>
      </c>
      <c r="HN3" s="70">
        <v>0</v>
      </c>
      <c r="HO3" s="70">
        <v>0</v>
      </c>
      <c r="HP3" s="70">
        <v>0</v>
      </c>
      <c r="HQ3" s="70">
        <v>0</v>
      </c>
      <c r="HR3" s="70">
        <v>0</v>
      </c>
      <c r="HS3" s="70">
        <v>0</v>
      </c>
      <c r="HT3" s="70">
        <v>0</v>
      </c>
      <c r="HU3" s="70">
        <v>0</v>
      </c>
      <c r="HV3" s="70">
        <v>0</v>
      </c>
      <c r="HW3" s="70">
        <v>0</v>
      </c>
      <c r="HX3" s="70">
        <v>0</v>
      </c>
      <c r="HY3" s="70">
        <v>0</v>
      </c>
      <c r="HZ3" s="70">
        <v>0</v>
      </c>
      <c r="IA3" s="70">
        <v>0</v>
      </c>
      <c r="IB3" s="70">
        <v>0</v>
      </c>
      <c r="IC3" s="70">
        <v>0</v>
      </c>
      <c r="ID3" s="70">
        <v>0</v>
      </c>
      <c r="IE3" s="70">
        <v>0</v>
      </c>
      <c r="IF3" s="70">
        <v>0</v>
      </c>
      <c r="IG3" s="70">
        <v>0</v>
      </c>
      <c r="IH3" s="70">
        <v>0</v>
      </c>
      <c r="II3" s="70">
        <v>0</v>
      </c>
      <c r="IJ3" s="70">
        <v>0</v>
      </c>
      <c r="IK3" s="70">
        <v>0</v>
      </c>
      <c r="IL3" s="70">
        <v>0</v>
      </c>
      <c r="IM3" s="70">
        <v>0</v>
      </c>
      <c r="IN3" s="70">
        <v>0</v>
      </c>
      <c r="IO3" s="70">
        <v>0</v>
      </c>
      <c r="IP3" s="70">
        <v>0</v>
      </c>
      <c r="IQ3" s="70">
        <v>0</v>
      </c>
      <c r="IR3" s="70">
        <v>0</v>
      </c>
      <c r="IS3" s="70">
        <v>0</v>
      </c>
      <c r="IT3" s="70">
        <v>0</v>
      </c>
      <c r="IU3" s="70">
        <v>0</v>
      </c>
      <c r="IV3" s="70">
        <v>0</v>
      </c>
      <c r="IW3" s="70">
        <v>0</v>
      </c>
      <c r="IX3" s="70">
        <v>0</v>
      </c>
      <c r="IY3" s="70">
        <v>0</v>
      </c>
      <c r="IZ3" s="70">
        <v>0</v>
      </c>
      <c r="JA3" s="70">
        <v>0</v>
      </c>
      <c r="JB3" s="70">
        <v>0</v>
      </c>
      <c r="JC3" s="70">
        <v>0</v>
      </c>
      <c r="JD3" s="70">
        <v>0</v>
      </c>
      <c r="JE3" s="70">
        <v>0</v>
      </c>
      <c r="JF3" s="70">
        <v>0</v>
      </c>
      <c r="JG3" s="70">
        <v>0</v>
      </c>
      <c r="JH3" s="70">
        <v>0</v>
      </c>
      <c r="JI3" s="70">
        <v>0</v>
      </c>
      <c r="JJ3" s="70">
        <v>1</v>
      </c>
      <c r="JK3" s="70">
        <v>5.9999999999999995E-4</v>
      </c>
      <c r="JL3" s="70">
        <v>456.87134502923982</v>
      </c>
      <c r="JM3" s="70">
        <v>0.27412280701754388</v>
      </c>
      <c r="JN3" s="70">
        <v>456.87134502923982</v>
      </c>
      <c r="JO3" s="70">
        <v>456.87134502923982</v>
      </c>
      <c r="JP3" s="70">
        <v>456.87134502923982</v>
      </c>
      <c r="JQ3" s="70">
        <v>0.27412280701754388</v>
      </c>
      <c r="JR3" s="70">
        <v>0.27412280701754388</v>
      </c>
      <c r="JS3" s="70">
        <v>0.27412280701754388</v>
      </c>
      <c r="JT3" s="70">
        <v>0</v>
      </c>
      <c r="JU3" s="70">
        <v>0</v>
      </c>
      <c r="JV3" s="70">
        <v>0</v>
      </c>
      <c r="JW3" s="70">
        <v>0</v>
      </c>
      <c r="JX3" s="70">
        <v>0</v>
      </c>
      <c r="JY3" s="70">
        <v>0</v>
      </c>
      <c r="JZ3" s="70">
        <v>0</v>
      </c>
      <c r="KA3" s="70">
        <v>0</v>
      </c>
      <c r="KB3" s="70">
        <v>0</v>
      </c>
      <c r="KC3" s="70">
        <v>0</v>
      </c>
      <c r="KD3" s="70">
        <v>0</v>
      </c>
      <c r="KE3" s="70">
        <v>0</v>
      </c>
      <c r="KF3" s="70">
        <v>0</v>
      </c>
      <c r="KG3" s="70">
        <v>0</v>
      </c>
      <c r="KH3" s="70">
        <v>0</v>
      </c>
      <c r="KI3" s="70">
        <v>0</v>
      </c>
      <c r="KJ3" s="70">
        <v>0</v>
      </c>
      <c r="KK3" s="70">
        <v>0</v>
      </c>
      <c r="KL3" s="70">
        <v>0</v>
      </c>
      <c r="KM3" s="70">
        <v>0</v>
      </c>
      <c r="KN3" s="70">
        <v>0</v>
      </c>
      <c r="KO3" s="70">
        <v>0</v>
      </c>
      <c r="KP3" s="70">
        <v>0</v>
      </c>
      <c r="KQ3" s="70">
        <v>0</v>
      </c>
      <c r="KR3" s="70">
        <v>0</v>
      </c>
      <c r="KS3" s="70">
        <v>0</v>
      </c>
      <c r="KT3" s="70">
        <v>0</v>
      </c>
      <c r="KU3" s="70">
        <v>0</v>
      </c>
      <c r="KV3" s="70">
        <v>0</v>
      </c>
      <c r="KW3" s="70">
        <v>0</v>
      </c>
      <c r="KX3" s="70">
        <v>0</v>
      </c>
      <c r="KY3" s="70">
        <v>0</v>
      </c>
      <c r="KZ3" s="70">
        <v>0</v>
      </c>
      <c r="LA3" s="70">
        <v>0</v>
      </c>
      <c r="LB3" s="70">
        <v>0</v>
      </c>
      <c r="LC3" s="70">
        <v>0</v>
      </c>
      <c r="LD3" s="70">
        <v>0</v>
      </c>
      <c r="LE3" s="70">
        <v>0</v>
      </c>
      <c r="LF3" s="70">
        <v>0</v>
      </c>
      <c r="LG3" s="70">
        <v>0</v>
      </c>
      <c r="LH3" s="70">
        <v>0</v>
      </c>
      <c r="LI3" s="70">
        <v>0</v>
      </c>
      <c r="LJ3" s="70">
        <v>0</v>
      </c>
      <c r="LK3" s="70">
        <v>0</v>
      </c>
      <c r="LL3" s="70">
        <v>0</v>
      </c>
      <c r="LM3" s="70">
        <v>0</v>
      </c>
      <c r="LN3" s="70">
        <v>0</v>
      </c>
      <c r="LO3" s="70">
        <v>0</v>
      </c>
      <c r="LP3" s="70">
        <v>0</v>
      </c>
      <c r="LQ3" s="70">
        <v>0</v>
      </c>
      <c r="LR3" s="71">
        <v>34.6295</v>
      </c>
      <c r="LS3" s="71">
        <v>2.7000000000000001E-3</v>
      </c>
      <c r="LT3" s="72">
        <f t="shared" si="3"/>
        <v>7.7968206298098446E-5</v>
      </c>
      <c r="LU3" s="71">
        <v>2.8906000000000001</v>
      </c>
      <c r="LV3" s="71">
        <v>1.1000000000000001E-3</v>
      </c>
      <c r="LW3" s="71">
        <f t="shared" si="4"/>
        <v>3.8054383173043659E-4</v>
      </c>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row>
    <row r="4" spans="1:455" s="62" customFormat="1">
      <c r="A4" s="62">
        <v>3</v>
      </c>
      <c r="B4" s="63" t="s">
        <v>448</v>
      </c>
      <c r="C4" s="64" t="s">
        <v>5</v>
      </c>
      <c r="D4" s="62" t="s">
        <v>20</v>
      </c>
      <c r="E4" s="62" t="s">
        <v>1094</v>
      </c>
      <c r="F4" s="62" t="s">
        <v>39</v>
      </c>
      <c r="G4" s="62">
        <v>19</v>
      </c>
      <c r="H4" s="62">
        <v>9</v>
      </c>
      <c r="I4" s="62">
        <v>2018</v>
      </c>
      <c r="J4" s="65">
        <v>6.45</v>
      </c>
      <c r="K4" s="65">
        <v>7.25</v>
      </c>
      <c r="L4" s="65">
        <f t="shared" si="0"/>
        <v>0.79999999999999982</v>
      </c>
      <c r="M4" s="62">
        <v>-13.957750000000001</v>
      </c>
      <c r="N4" s="62">
        <f>125+( 42.955/60)</f>
        <v>125.71591666666667</v>
      </c>
      <c r="O4" s="62">
        <v>-13.9476</v>
      </c>
      <c r="P4" s="62">
        <f>125+( 41.815/60)</f>
        <v>125.69691666666667</v>
      </c>
      <c r="Q4" s="66">
        <v>2.34</v>
      </c>
      <c r="R4" s="67">
        <v>8.9999999999999998E-4</v>
      </c>
      <c r="S4" s="62">
        <f t="shared" si="1"/>
        <v>2.1059999999999998E-3</v>
      </c>
      <c r="T4" s="68">
        <v>1.4999999999999999E-4</v>
      </c>
      <c r="U4" s="62">
        <v>7</v>
      </c>
      <c r="V4" s="62" t="s">
        <v>21</v>
      </c>
      <c r="W4" s="62">
        <v>3</v>
      </c>
      <c r="X4" s="69">
        <v>1.5793742250000002</v>
      </c>
      <c r="Z4" s="70">
        <f t="shared" si="2"/>
        <v>3919.2631785224385</v>
      </c>
      <c r="AA4" s="70">
        <f t="shared" si="5"/>
        <v>1.1456307752606614</v>
      </c>
      <c r="AB4" s="64">
        <v>3391.6700583367256</v>
      </c>
      <c r="AC4" s="64">
        <v>527.59312018571279</v>
      </c>
      <c r="AD4" s="64">
        <v>0</v>
      </c>
      <c r="AE4" s="64">
        <v>0</v>
      </c>
      <c r="AF4" s="261">
        <v>0.40700040700066348</v>
      </c>
      <c r="AG4" s="261">
        <v>0.73863036825999795</v>
      </c>
      <c r="AH4" s="70">
        <v>0</v>
      </c>
      <c r="AI4" s="70">
        <v>0</v>
      </c>
      <c r="AJ4" s="70">
        <v>3391.6700583367256</v>
      </c>
      <c r="AK4" s="70">
        <v>0</v>
      </c>
      <c r="AL4" s="70">
        <v>527.59312018571279</v>
      </c>
      <c r="AM4" s="70">
        <v>0</v>
      </c>
      <c r="AN4" s="70">
        <v>0</v>
      </c>
      <c r="AO4" s="70">
        <v>0</v>
      </c>
      <c r="AP4" s="70">
        <v>0</v>
      </c>
      <c r="AQ4" s="70">
        <v>0.40700040700066348</v>
      </c>
      <c r="AR4" s="70">
        <v>0</v>
      </c>
      <c r="AS4" s="70">
        <v>0.73863036825999795</v>
      </c>
      <c r="AT4" s="70">
        <v>0</v>
      </c>
      <c r="AU4" s="70">
        <v>0</v>
      </c>
      <c r="AV4" s="261">
        <v>0</v>
      </c>
      <c r="AW4" s="261">
        <v>0</v>
      </c>
      <c r="AX4" s="70">
        <v>5</v>
      </c>
      <c r="AY4" s="70">
        <v>6.0000000000037801E-4</v>
      </c>
      <c r="AZ4" s="70">
        <v>2374.1690408357076</v>
      </c>
      <c r="BA4" s="70">
        <v>0.28490028490046443</v>
      </c>
      <c r="BB4" s="70">
        <v>2374.1690408357076</v>
      </c>
      <c r="BC4" s="70">
        <v>3391.6700583367256</v>
      </c>
      <c r="BD4" s="70">
        <v>5935.4226020892684</v>
      </c>
      <c r="BE4" s="70">
        <v>0.28490028490046443</v>
      </c>
      <c r="BF4" s="70">
        <v>0.40700040700066348</v>
      </c>
      <c r="BG4" s="70">
        <v>0.71225071225116099</v>
      </c>
      <c r="BH4" s="70">
        <v>0</v>
      </c>
      <c r="BI4" s="70">
        <v>0</v>
      </c>
      <c r="BJ4" s="70">
        <v>0</v>
      </c>
      <c r="BK4" s="70">
        <v>0</v>
      </c>
      <c r="BL4" s="70">
        <v>0</v>
      </c>
      <c r="BM4" s="70">
        <v>0</v>
      </c>
      <c r="BN4" s="70">
        <v>0</v>
      </c>
      <c r="BO4" s="70">
        <v>0</v>
      </c>
      <c r="BP4" s="70">
        <v>0</v>
      </c>
      <c r="BQ4" s="70">
        <v>0</v>
      </c>
      <c r="BR4" s="70">
        <v>0</v>
      </c>
      <c r="BS4" s="70">
        <v>0</v>
      </c>
      <c r="BT4" s="70">
        <v>0</v>
      </c>
      <c r="BU4" s="70">
        <v>0</v>
      </c>
      <c r="BV4" s="70">
        <v>0</v>
      </c>
      <c r="BW4" s="70">
        <v>0</v>
      </c>
      <c r="BX4" s="70">
        <v>0</v>
      </c>
      <c r="BY4" s="70">
        <v>0</v>
      </c>
      <c r="BZ4" s="70">
        <v>0</v>
      </c>
      <c r="CA4" s="70">
        <v>0</v>
      </c>
      <c r="CB4" s="70">
        <v>0</v>
      </c>
      <c r="CC4" s="70">
        <v>0</v>
      </c>
      <c r="CD4" s="70">
        <v>0</v>
      </c>
      <c r="CE4" s="70">
        <v>0</v>
      </c>
      <c r="CF4" s="70">
        <v>0</v>
      </c>
      <c r="CG4" s="70">
        <v>0</v>
      </c>
      <c r="CH4" s="70">
        <v>0</v>
      </c>
      <c r="CI4" s="70">
        <v>0</v>
      </c>
      <c r="CJ4" s="70">
        <v>0</v>
      </c>
      <c r="CK4" s="70">
        <v>0</v>
      </c>
      <c r="CL4" s="70">
        <v>0</v>
      </c>
      <c r="CM4" s="70">
        <v>0</v>
      </c>
      <c r="CN4" s="70">
        <v>0</v>
      </c>
      <c r="CO4" s="70">
        <v>0</v>
      </c>
      <c r="CP4" s="70">
        <v>0</v>
      </c>
      <c r="CQ4" s="70">
        <v>0</v>
      </c>
      <c r="CR4" s="70">
        <v>0</v>
      </c>
      <c r="CS4" s="70">
        <v>0</v>
      </c>
      <c r="CT4" s="70">
        <v>0</v>
      </c>
      <c r="CU4" s="70">
        <v>0</v>
      </c>
      <c r="CV4" s="70">
        <v>0</v>
      </c>
      <c r="CW4" s="70">
        <v>0</v>
      </c>
      <c r="CX4" s="70">
        <v>0</v>
      </c>
      <c r="CY4" s="70">
        <v>0</v>
      </c>
      <c r="CZ4" s="70">
        <v>0</v>
      </c>
      <c r="DA4" s="70">
        <v>0</v>
      </c>
      <c r="DB4" s="70">
        <v>0</v>
      </c>
      <c r="DC4" s="70">
        <v>0</v>
      </c>
      <c r="DD4" s="70">
        <v>0</v>
      </c>
      <c r="DE4" s="70">
        <v>0</v>
      </c>
      <c r="DF4" s="70">
        <v>0</v>
      </c>
      <c r="DG4" s="70">
        <v>0</v>
      </c>
      <c r="DH4" s="70">
        <v>0</v>
      </c>
      <c r="DI4" s="70">
        <v>0</v>
      </c>
      <c r="DJ4" s="70">
        <v>0</v>
      </c>
      <c r="DK4" s="70">
        <v>0</v>
      </c>
      <c r="DL4" s="70">
        <v>0</v>
      </c>
      <c r="DM4" s="70">
        <v>0</v>
      </c>
      <c r="DN4" s="70">
        <v>0</v>
      </c>
      <c r="DO4" s="70">
        <v>0</v>
      </c>
      <c r="DP4" s="70">
        <v>0</v>
      </c>
      <c r="DQ4" s="70">
        <v>0</v>
      </c>
      <c r="DR4" s="70">
        <v>0</v>
      </c>
      <c r="DS4" s="70">
        <v>0</v>
      </c>
      <c r="DT4" s="70">
        <v>0</v>
      </c>
      <c r="DU4" s="70">
        <v>0</v>
      </c>
      <c r="DV4" s="70">
        <v>0</v>
      </c>
      <c r="DW4" s="70">
        <v>0</v>
      </c>
      <c r="DX4" s="70">
        <v>0</v>
      </c>
      <c r="DY4" s="70">
        <v>0</v>
      </c>
      <c r="DZ4" s="70">
        <v>0</v>
      </c>
      <c r="EA4" s="70">
        <v>0</v>
      </c>
      <c r="EB4" s="70">
        <v>0</v>
      </c>
      <c r="EC4" s="70">
        <v>0</v>
      </c>
      <c r="ED4" s="70">
        <v>0</v>
      </c>
      <c r="EE4" s="70">
        <v>0</v>
      </c>
      <c r="EF4" s="70">
        <v>0</v>
      </c>
      <c r="EG4" s="70">
        <v>0</v>
      </c>
      <c r="EH4" s="70">
        <v>0</v>
      </c>
      <c r="EI4" s="70">
        <v>0</v>
      </c>
      <c r="EJ4" s="70">
        <v>1</v>
      </c>
      <c r="EK4" s="70">
        <v>1.4E-3</v>
      </c>
      <c r="EL4" s="70">
        <v>474.83380816714157</v>
      </c>
      <c r="EM4" s="70">
        <v>0.66476733143399813</v>
      </c>
      <c r="EN4" s="70">
        <v>474.83380816714157</v>
      </c>
      <c r="EO4" s="70">
        <v>527.59312018571279</v>
      </c>
      <c r="EP4" s="70">
        <v>949.66761633428314</v>
      </c>
      <c r="EQ4" s="70">
        <v>0.66476733143399813</v>
      </c>
      <c r="ER4" s="70">
        <v>0.73863036825999795</v>
      </c>
      <c r="ES4" s="70">
        <v>1.3295346628679963</v>
      </c>
      <c r="ET4" s="70">
        <v>0</v>
      </c>
      <c r="EU4" s="70">
        <v>0</v>
      </c>
      <c r="EV4" s="70">
        <v>0</v>
      </c>
      <c r="EW4" s="70">
        <v>0</v>
      </c>
      <c r="EX4" s="70">
        <v>0</v>
      </c>
      <c r="EY4" s="70">
        <v>0</v>
      </c>
      <c r="EZ4" s="70">
        <v>0</v>
      </c>
      <c r="FA4" s="70">
        <v>0</v>
      </c>
      <c r="FB4" s="70">
        <v>0</v>
      </c>
      <c r="FC4" s="70">
        <v>0</v>
      </c>
      <c r="FD4" s="70">
        <v>0</v>
      </c>
      <c r="FE4" s="70">
        <v>0</v>
      </c>
      <c r="FF4" s="70">
        <v>0</v>
      </c>
      <c r="FG4" s="70">
        <v>0</v>
      </c>
      <c r="FH4" s="70">
        <v>0</v>
      </c>
      <c r="FI4" s="70">
        <v>0</v>
      </c>
      <c r="FJ4" s="70">
        <v>0</v>
      </c>
      <c r="FK4" s="70">
        <v>0</v>
      </c>
      <c r="FL4" s="70">
        <v>0</v>
      </c>
      <c r="FM4" s="70">
        <v>0</v>
      </c>
      <c r="FN4" s="70">
        <v>0</v>
      </c>
      <c r="FO4" s="70">
        <v>0</v>
      </c>
      <c r="FP4" s="70">
        <v>0</v>
      </c>
      <c r="FQ4" s="70">
        <v>0</v>
      </c>
      <c r="FR4" s="70">
        <v>0</v>
      </c>
      <c r="FS4" s="70">
        <v>0</v>
      </c>
      <c r="FT4" s="70">
        <v>0</v>
      </c>
      <c r="FU4" s="70">
        <v>0</v>
      </c>
      <c r="FV4" s="70">
        <v>0</v>
      </c>
      <c r="FW4" s="70">
        <v>0</v>
      </c>
      <c r="FX4" s="70">
        <v>0</v>
      </c>
      <c r="FY4" s="70">
        <v>0</v>
      </c>
      <c r="FZ4" s="70">
        <v>0</v>
      </c>
      <c r="GA4" s="70">
        <v>0</v>
      </c>
      <c r="GB4" s="70">
        <v>0</v>
      </c>
      <c r="GC4" s="70">
        <v>0</v>
      </c>
      <c r="GD4" s="70">
        <v>0</v>
      </c>
      <c r="GE4" s="70">
        <v>0</v>
      </c>
      <c r="GF4" s="70">
        <v>0</v>
      </c>
      <c r="GG4" s="70">
        <v>0</v>
      </c>
      <c r="GH4" s="70">
        <v>0</v>
      </c>
      <c r="GI4" s="70">
        <v>0</v>
      </c>
      <c r="GJ4" s="70">
        <v>0</v>
      </c>
      <c r="GK4" s="70">
        <v>0</v>
      </c>
      <c r="GL4" s="70">
        <v>0</v>
      </c>
      <c r="GM4" s="70">
        <v>0</v>
      </c>
      <c r="GN4" s="70">
        <v>0</v>
      </c>
      <c r="GO4" s="70">
        <v>0</v>
      </c>
      <c r="GP4" s="70">
        <v>0</v>
      </c>
      <c r="GQ4" s="70">
        <v>0</v>
      </c>
      <c r="GR4" s="70">
        <v>0</v>
      </c>
      <c r="GS4" s="70">
        <v>0</v>
      </c>
      <c r="GT4" s="70">
        <v>0</v>
      </c>
      <c r="GU4" s="70">
        <v>0</v>
      </c>
      <c r="GV4" s="70">
        <v>0</v>
      </c>
      <c r="GW4" s="70">
        <v>0</v>
      </c>
      <c r="GX4" s="70">
        <v>0</v>
      </c>
      <c r="GY4" s="70">
        <v>0</v>
      </c>
      <c r="GZ4" s="70">
        <v>0</v>
      </c>
      <c r="HA4" s="70">
        <v>0</v>
      </c>
      <c r="HB4" s="70">
        <v>0</v>
      </c>
      <c r="HC4" s="70">
        <v>0</v>
      </c>
      <c r="HD4" s="70">
        <v>0</v>
      </c>
      <c r="HE4" s="70">
        <v>0</v>
      </c>
      <c r="HF4" s="70">
        <v>0</v>
      </c>
      <c r="HG4" s="70">
        <v>0</v>
      </c>
      <c r="HH4" s="70">
        <v>0</v>
      </c>
      <c r="HI4" s="70">
        <v>0</v>
      </c>
      <c r="HJ4" s="70">
        <v>0</v>
      </c>
      <c r="HK4" s="70">
        <v>0</v>
      </c>
      <c r="HL4" s="70">
        <v>0</v>
      </c>
      <c r="HM4" s="70">
        <v>0</v>
      </c>
      <c r="HN4" s="70">
        <v>0</v>
      </c>
      <c r="HO4" s="70">
        <v>0</v>
      </c>
      <c r="HP4" s="70">
        <v>0</v>
      </c>
      <c r="HQ4" s="70">
        <v>0</v>
      </c>
      <c r="HR4" s="70">
        <v>0</v>
      </c>
      <c r="HS4" s="70">
        <v>0</v>
      </c>
      <c r="HT4" s="70">
        <v>0</v>
      </c>
      <c r="HU4" s="70">
        <v>0</v>
      </c>
      <c r="HV4" s="70">
        <v>0</v>
      </c>
      <c r="HW4" s="70">
        <v>0</v>
      </c>
      <c r="HX4" s="70">
        <v>0</v>
      </c>
      <c r="HY4" s="70">
        <v>0</v>
      </c>
      <c r="HZ4" s="70">
        <v>0</v>
      </c>
      <c r="IA4" s="70">
        <v>0</v>
      </c>
      <c r="IB4" s="70">
        <v>0</v>
      </c>
      <c r="IC4" s="70">
        <v>0</v>
      </c>
      <c r="ID4" s="70">
        <v>0</v>
      </c>
      <c r="IE4" s="70">
        <v>0</v>
      </c>
      <c r="IF4" s="70">
        <v>0</v>
      </c>
      <c r="IG4" s="70">
        <v>0</v>
      </c>
      <c r="IH4" s="70">
        <v>0</v>
      </c>
      <c r="II4" s="70">
        <v>0</v>
      </c>
      <c r="IJ4" s="70">
        <v>0</v>
      </c>
      <c r="IK4" s="70">
        <v>0</v>
      </c>
      <c r="IL4" s="70">
        <v>0</v>
      </c>
      <c r="IM4" s="70">
        <v>0</v>
      </c>
      <c r="IN4" s="70">
        <v>0</v>
      </c>
      <c r="IO4" s="70">
        <v>0</v>
      </c>
      <c r="IP4" s="70">
        <v>0</v>
      </c>
      <c r="IQ4" s="70">
        <v>0</v>
      </c>
      <c r="IR4" s="70">
        <v>0</v>
      </c>
      <c r="IS4" s="70">
        <v>0</v>
      </c>
      <c r="IT4" s="70">
        <v>0</v>
      </c>
      <c r="IU4" s="70">
        <v>0</v>
      </c>
      <c r="IV4" s="70">
        <v>0</v>
      </c>
      <c r="IW4" s="70">
        <v>0</v>
      </c>
      <c r="IX4" s="70">
        <v>0</v>
      </c>
      <c r="IY4" s="70">
        <v>0</v>
      </c>
      <c r="IZ4" s="70">
        <v>0</v>
      </c>
      <c r="JA4" s="70">
        <v>0</v>
      </c>
      <c r="JB4" s="70">
        <v>0</v>
      </c>
      <c r="JC4" s="70">
        <v>0</v>
      </c>
      <c r="JD4" s="70">
        <v>0</v>
      </c>
      <c r="JE4" s="70">
        <v>0</v>
      </c>
      <c r="JF4" s="70">
        <v>0</v>
      </c>
      <c r="JG4" s="70">
        <v>0</v>
      </c>
      <c r="JH4" s="70">
        <v>0</v>
      </c>
      <c r="JI4" s="70">
        <v>0</v>
      </c>
      <c r="JJ4" s="70">
        <v>0</v>
      </c>
      <c r="JK4" s="70">
        <v>0</v>
      </c>
      <c r="JL4" s="70">
        <v>0</v>
      </c>
      <c r="JM4" s="70">
        <v>0</v>
      </c>
      <c r="JN4" s="70">
        <v>0</v>
      </c>
      <c r="JO4" s="70">
        <v>0</v>
      </c>
      <c r="JP4" s="70">
        <v>0</v>
      </c>
      <c r="JQ4" s="70">
        <v>0</v>
      </c>
      <c r="JR4" s="70">
        <v>0</v>
      </c>
      <c r="JS4" s="70">
        <v>0</v>
      </c>
      <c r="JT4" s="70">
        <v>0</v>
      </c>
      <c r="JU4" s="70">
        <v>0</v>
      </c>
      <c r="JV4" s="70">
        <v>0</v>
      </c>
      <c r="JW4" s="70">
        <v>0</v>
      </c>
      <c r="JX4" s="70">
        <v>0</v>
      </c>
      <c r="JY4" s="70">
        <v>0</v>
      </c>
      <c r="JZ4" s="70">
        <v>0</v>
      </c>
      <c r="KA4" s="70">
        <v>0</v>
      </c>
      <c r="KB4" s="70">
        <v>0</v>
      </c>
      <c r="KC4" s="70">
        <v>0</v>
      </c>
      <c r="KD4" s="70">
        <v>0</v>
      </c>
      <c r="KE4" s="70">
        <v>0</v>
      </c>
      <c r="KF4" s="70">
        <v>0</v>
      </c>
      <c r="KG4" s="70">
        <v>0</v>
      </c>
      <c r="KH4" s="70">
        <v>0</v>
      </c>
      <c r="KI4" s="70">
        <v>0</v>
      </c>
      <c r="KJ4" s="70">
        <v>0</v>
      </c>
      <c r="KK4" s="70">
        <v>0</v>
      </c>
      <c r="KL4" s="70">
        <v>0</v>
      </c>
      <c r="KM4" s="70">
        <v>0</v>
      </c>
      <c r="KN4" s="70">
        <v>0</v>
      </c>
      <c r="KO4" s="70">
        <v>0</v>
      </c>
      <c r="KP4" s="70">
        <v>0</v>
      </c>
      <c r="KQ4" s="70">
        <v>0</v>
      </c>
      <c r="KR4" s="70">
        <v>0</v>
      </c>
      <c r="KS4" s="70">
        <v>0</v>
      </c>
      <c r="KT4" s="70">
        <v>0</v>
      </c>
      <c r="KU4" s="70">
        <v>0</v>
      </c>
      <c r="KV4" s="70">
        <v>0</v>
      </c>
      <c r="KW4" s="70">
        <v>0</v>
      </c>
      <c r="KX4" s="70">
        <v>0</v>
      </c>
      <c r="KY4" s="70">
        <v>0</v>
      </c>
      <c r="KZ4" s="70">
        <v>0</v>
      </c>
      <c r="LA4" s="70">
        <v>0</v>
      </c>
      <c r="LB4" s="70">
        <v>0</v>
      </c>
      <c r="LC4" s="70">
        <v>0</v>
      </c>
      <c r="LD4" s="70">
        <v>0</v>
      </c>
      <c r="LE4" s="70">
        <v>0</v>
      </c>
      <c r="LF4" s="70">
        <v>0</v>
      </c>
      <c r="LG4" s="70">
        <v>0</v>
      </c>
      <c r="LH4" s="70">
        <v>0</v>
      </c>
      <c r="LI4" s="70">
        <v>0</v>
      </c>
      <c r="LJ4" s="70">
        <v>0</v>
      </c>
      <c r="LK4" s="70">
        <v>0</v>
      </c>
      <c r="LL4" s="70">
        <v>0</v>
      </c>
      <c r="LM4" s="70">
        <v>0</v>
      </c>
      <c r="LN4" s="70">
        <v>0</v>
      </c>
      <c r="LO4" s="70">
        <v>0</v>
      </c>
      <c r="LP4" s="70">
        <v>0</v>
      </c>
      <c r="LQ4" s="70">
        <v>0</v>
      </c>
      <c r="LR4" s="71">
        <v>79.524000000000001</v>
      </c>
      <c r="LS4" s="71">
        <v>3.3999999999999998E-3</v>
      </c>
      <c r="LT4" s="72">
        <f t="shared" si="3"/>
        <v>4.275438861224284E-5</v>
      </c>
      <c r="LU4" s="71">
        <v>8.3442000000000007</v>
      </c>
      <c r="LV4" s="71">
        <v>2E-3</v>
      </c>
      <c r="LW4" s="71">
        <f t="shared" si="4"/>
        <v>2.3968744756837083E-4</v>
      </c>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row>
    <row r="5" spans="1:455" s="62" customFormat="1">
      <c r="A5" s="62">
        <v>4</v>
      </c>
      <c r="B5" s="63" t="s">
        <v>449</v>
      </c>
      <c r="C5" s="64" t="s">
        <v>5</v>
      </c>
      <c r="D5" s="62" t="s">
        <v>20</v>
      </c>
      <c r="E5" s="62" t="s">
        <v>1094</v>
      </c>
      <c r="F5" s="62" t="s">
        <v>39</v>
      </c>
      <c r="G5" s="62">
        <v>19</v>
      </c>
      <c r="H5" s="62">
        <v>9</v>
      </c>
      <c r="I5" s="62">
        <v>2018</v>
      </c>
      <c r="J5" s="65">
        <v>12.6</v>
      </c>
      <c r="K5" s="65">
        <v>13.2</v>
      </c>
      <c r="L5" s="65">
        <f t="shared" si="0"/>
        <v>0.59999999999999964</v>
      </c>
      <c r="M5" s="62">
        <v>-13.96251</v>
      </c>
      <c r="N5" s="62">
        <v>125.63573</v>
      </c>
      <c r="O5" s="62">
        <v>-13.96138</v>
      </c>
      <c r="P5" s="62">
        <v>125.65693</v>
      </c>
      <c r="Q5" s="66">
        <v>2.2909999999999999</v>
      </c>
      <c r="R5" s="67">
        <v>8.9999999999999998E-4</v>
      </c>
      <c r="S5" s="62">
        <f t="shared" si="1"/>
        <v>2.0618999999999998E-3</v>
      </c>
      <c r="T5" s="68">
        <v>1.4999999999999999E-4</v>
      </c>
      <c r="U5" s="62">
        <v>4</v>
      </c>
      <c r="V5" s="62" t="s">
        <v>21</v>
      </c>
      <c r="W5" s="62">
        <v>2</v>
      </c>
      <c r="X5" s="69">
        <v>2.0617358116666678</v>
      </c>
      <c r="Y5" s="62" t="s">
        <v>22</v>
      </c>
      <c r="Z5" s="70">
        <f t="shared" si="2"/>
        <v>2909.9374363451188</v>
      </c>
      <c r="AA5" s="70">
        <f t="shared" si="5"/>
        <v>4.3649061545176782</v>
      </c>
      <c r="AB5" s="64">
        <v>2909.9374363451188</v>
      </c>
      <c r="AC5" s="64">
        <v>0</v>
      </c>
      <c r="AD5" s="64">
        <v>0</v>
      </c>
      <c r="AE5" s="64">
        <v>0</v>
      </c>
      <c r="AF5" s="261">
        <v>4.3649061545176782</v>
      </c>
      <c r="AG5" s="261">
        <v>0</v>
      </c>
      <c r="AH5" s="70">
        <v>0</v>
      </c>
      <c r="AI5" s="70">
        <v>0</v>
      </c>
      <c r="AJ5" s="70">
        <v>484.98957272418647</v>
      </c>
      <c r="AK5" s="70">
        <v>1939.9582908967459</v>
      </c>
      <c r="AL5" s="70">
        <v>484.98957272418647</v>
      </c>
      <c r="AM5" s="70">
        <v>0</v>
      </c>
      <c r="AN5" s="70">
        <v>0</v>
      </c>
      <c r="AO5" s="70">
        <v>0</v>
      </c>
      <c r="AP5" s="70">
        <v>0</v>
      </c>
      <c r="AQ5" s="70">
        <v>1.9399582908967461</v>
      </c>
      <c r="AR5" s="70">
        <v>2.2309520345312577</v>
      </c>
      <c r="AS5" s="70">
        <v>0.19399582908967461</v>
      </c>
      <c r="AT5" s="70">
        <v>0</v>
      </c>
      <c r="AU5" s="70">
        <v>0</v>
      </c>
      <c r="AV5" s="261">
        <v>0</v>
      </c>
      <c r="AW5" s="261">
        <v>0</v>
      </c>
      <c r="AX5" s="70">
        <v>1</v>
      </c>
      <c r="AY5" s="70">
        <v>4.0000000000000001E-3</v>
      </c>
      <c r="AZ5" s="70">
        <v>484.98957272418647</v>
      </c>
      <c r="BA5" s="70">
        <v>1.9399582908967461</v>
      </c>
      <c r="BB5" s="70">
        <v>484.98957272418647</v>
      </c>
      <c r="BC5" s="70">
        <v>484.98957272418647</v>
      </c>
      <c r="BD5" s="70">
        <v>538.87730302687385</v>
      </c>
      <c r="BE5" s="70">
        <v>1.9399582908967461</v>
      </c>
      <c r="BF5" s="70">
        <v>1.9399582908967461</v>
      </c>
      <c r="BG5" s="70">
        <v>2.1555092121074955</v>
      </c>
      <c r="BH5" s="70">
        <v>1</v>
      </c>
      <c r="BI5" s="70">
        <v>4.5999999999999999E-3</v>
      </c>
      <c r="BJ5" s="70">
        <v>484.98957272418647</v>
      </c>
      <c r="BK5" s="70">
        <v>2.2309520345312577</v>
      </c>
      <c r="BL5" s="70">
        <v>484.98957272418647</v>
      </c>
      <c r="BM5" s="70">
        <v>1939.9582908967459</v>
      </c>
      <c r="BN5" s="70">
        <v>1939.9582908967459</v>
      </c>
      <c r="BO5" s="70">
        <v>2.2309520345312577</v>
      </c>
      <c r="BP5" s="70">
        <v>2.2309520345312577</v>
      </c>
      <c r="BQ5" s="70">
        <v>2.2309520345312577</v>
      </c>
      <c r="BR5" s="70">
        <v>1</v>
      </c>
      <c r="BS5" s="70">
        <v>4.0000000000000002E-4</v>
      </c>
      <c r="BT5" s="70">
        <v>484.98957272418647</v>
      </c>
      <c r="BU5" s="70">
        <v>0.19399582908967461</v>
      </c>
      <c r="BV5" s="70">
        <v>484.98957272418647</v>
      </c>
      <c r="BW5" s="70">
        <v>484.98957272418647</v>
      </c>
      <c r="BX5" s="70">
        <v>484.98957272418647</v>
      </c>
      <c r="BY5" s="70">
        <v>0.19399582908967461</v>
      </c>
      <c r="BZ5" s="70">
        <v>0.19399582908967461</v>
      </c>
      <c r="CA5" s="70">
        <v>0.19399582908967461</v>
      </c>
      <c r="CB5" s="70">
        <v>0</v>
      </c>
      <c r="CC5" s="70">
        <v>0</v>
      </c>
      <c r="CD5" s="70">
        <v>0</v>
      </c>
      <c r="CE5" s="70">
        <v>0</v>
      </c>
      <c r="CF5" s="70">
        <v>0</v>
      </c>
      <c r="CG5" s="70">
        <v>0</v>
      </c>
      <c r="CH5" s="70">
        <v>0</v>
      </c>
      <c r="CI5" s="70">
        <v>0</v>
      </c>
      <c r="CJ5" s="70">
        <v>0</v>
      </c>
      <c r="CK5" s="70">
        <v>0</v>
      </c>
      <c r="CL5" s="70">
        <v>0</v>
      </c>
      <c r="CM5" s="70">
        <v>0</v>
      </c>
      <c r="CN5" s="70">
        <v>0</v>
      </c>
      <c r="CO5" s="70">
        <v>0</v>
      </c>
      <c r="CP5" s="70">
        <v>0</v>
      </c>
      <c r="CQ5" s="70">
        <v>0</v>
      </c>
      <c r="CR5" s="70">
        <v>0</v>
      </c>
      <c r="CS5" s="70">
        <v>0</v>
      </c>
      <c r="CT5" s="70">
        <v>0</v>
      </c>
      <c r="CU5" s="70">
        <v>0</v>
      </c>
      <c r="CV5" s="70">
        <v>0</v>
      </c>
      <c r="CW5" s="70">
        <v>0</v>
      </c>
      <c r="CX5" s="70">
        <v>0</v>
      </c>
      <c r="CY5" s="70">
        <v>0</v>
      </c>
      <c r="CZ5" s="70">
        <v>0</v>
      </c>
      <c r="DA5" s="70">
        <v>0</v>
      </c>
      <c r="DB5" s="70">
        <v>0</v>
      </c>
      <c r="DC5" s="70">
        <v>0</v>
      </c>
      <c r="DD5" s="70">
        <v>0</v>
      </c>
      <c r="DE5" s="70">
        <v>0</v>
      </c>
      <c r="DF5" s="70">
        <v>0</v>
      </c>
      <c r="DG5" s="70">
        <v>0</v>
      </c>
      <c r="DH5" s="70">
        <v>0</v>
      </c>
      <c r="DI5" s="70">
        <v>0</v>
      </c>
      <c r="DJ5" s="70">
        <v>0</v>
      </c>
      <c r="DK5" s="70">
        <v>0</v>
      </c>
      <c r="DL5" s="70">
        <v>0</v>
      </c>
      <c r="DM5" s="70">
        <v>0</v>
      </c>
      <c r="DN5" s="70">
        <v>0</v>
      </c>
      <c r="DO5" s="70">
        <v>0</v>
      </c>
      <c r="DP5" s="70">
        <v>0</v>
      </c>
      <c r="DQ5" s="70">
        <v>0</v>
      </c>
      <c r="DR5" s="70">
        <v>0</v>
      </c>
      <c r="DS5" s="70">
        <v>0</v>
      </c>
      <c r="DT5" s="70">
        <v>0</v>
      </c>
      <c r="DU5" s="70">
        <v>0</v>
      </c>
      <c r="DV5" s="70">
        <v>0</v>
      </c>
      <c r="DW5" s="70">
        <v>0</v>
      </c>
      <c r="DX5" s="70">
        <v>0</v>
      </c>
      <c r="DY5" s="70">
        <v>0</v>
      </c>
      <c r="DZ5" s="70">
        <v>0</v>
      </c>
      <c r="EA5" s="70">
        <v>0</v>
      </c>
      <c r="EB5" s="70">
        <v>0</v>
      </c>
      <c r="EC5" s="70">
        <v>0</v>
      </c>
      <c r="ED5" s="70">
        <v>0</v>
      </c>
      <c r="EE5" s="70">
        <v>0</v>
      </c>
      <c r="EF5" s="70">
        <v>0</v>
      </c>
      <c r="EG5" s="70">
        <v>0</v>
      </c>
      <c r="EH5" s="70">
        <v>0</v>
      </c>
      <c r="EI5" s="70">
        <v>0</v>
      </c>
      <c r="EJ5" s="70">
        <v>0</v>
      </c>
      <c r="EK5" s="70">
        <v>0</v>
      </c>
      <c r="EL5" s="70">
        <v>0</v>
      </c>
      <c r="EM5" s="70">
        <v>0</v>
      </c>
      <c r="EN5" s="70">
        <v>0</v>
      </c>
      <c r="EO5" s="70">
        <v>0</v>
      </c>
      <c r="EP5" s="70">
        <v>0</v>
      </c>
      <c r="EQ5" s="70">
        <v>0</v>
      </c>
      <c r="ER5" s="70">
        <v>0</v>
      </c>
      <c r="ES5" s="70">
        <v>0</v>
      </c>
      <c r="ET5" s="70">
        <v>0</v>
      </c>
      <c r="EU5" s="70">
        <v>0</v>
      </c>
      <c r="EV5" s="70">
        <v>0</v>
      </c>
      <c r="EW5" s="70">
        <v>0</v>
      </c>
      <c r="EX5" s="70">
        <v>0</v>
      </c>
      <c r="EY5" s="70">
        <v>0</v>
      </c>
      <c r="EZ5" s="70">
        <v>0</v>
      </c>
      <c r="FA5" s="70">
        <v>0</v>
      </c>
      <c r="FB5" s="70">
        <v>0</v>
      </c>
      <c r="FC5" s="70">
        <v>0</v>
      </c>
      <c r="FD5" s="70">
        <v>0</v>
      </c>
      <c r="FE5" s="70">
        <v>0</v>
      </c>
      <c r="FF5" s="70">
        <v>0</v>
      </c>
      <c r="FG5" s="70">
        <v>0</v>
      </c>
      <c r="FH5" s="70">
        <v>0</v>
      </c>
      <c r="FI5" s="70">
        <v>0</v>
      </c>
      <c r="FJ5" s="70">
        <v>0</v>
      </c>
      <c r="FK5" s="70">
        <v>0</v>
      </c>
      <c r="FL5" s="70">
        <v>0</v>
      </c>
      <c r="FM5" s="70">
        <v>0</v>
      </c>
      <c r="FN5" s="70">
        <v>0</v>
      </c>
      <c r="FO5" s="70">
        <v>0</v>
      </c>
      <c r="FP5" s="70">
        <v>0</v>
      </c>
      <c r="FQ5" s="70">
        <v>0</v>
      </c>
      <c r="FR5" s="70">
        <v>0</v>
      </c>
      <c r="FS5" s="70">
        <v>0</v>
      </c>
      <c r="FT5" s="70">
        <v>0</v>
      </c>
      <c r="FU5" s="70">
        <v>0</v>
      </c>
      <c r="FV5" s="70">
        <v>0</v>
      </c>
      <c r="FW5" s="70">
        <v>0</v>
      </c>
      <c r="FX5" s="70">
        <v>0</v>
      </c>
      <c r="FY5" s="70">
        <v>0</v>
      </c>
      <c r="FZ5" s="70">
        <v>0</v>
      </c>
      <c r="GA5" s="70">
        <v>0</v>
      </c>
      <c r="GB5" s="70">
        <v>0</v>
      </c>
      <c r="GC5" s="70">
        <v>0</v>
      </c>
      <c r="GD5" s="70">
        <v>0</v>
      </c>
      <c r="GE5" s="70">
        <v>0</v>
      </c>
      <c r="GF5" s="70">
        <v>0</v>
      </c>
      <c r="GG5" s="70">
        <v>0</v>
      </c>
      <c r="GH5" s="70">
        <v>0</v>
      </c>
      <c r="GI5" s="70">
        <v>0</v>
      </c>
      <c r="GJ5" s="70">
        <v>0</v>
      </c>
      <c r="GK5" s="70">
        <v>0</v>
      </c>
      <c r="GL5" s="70">
        <v>0</v>
      </c>
      <c r="GM5" s="70">
        <v>0</v>
      </c>
      <c r="GN5" s="70">
        <v>0</v>
      </c>
      <c r="GO5" s="70">
        <v>0</v>
      </c>
      <c r="GP5" s="70">
        <v>0</v>
      </c>
      <c r="GQ5" s="70">
        <v>0</v>
      </c>
      <c r="GR5" s="70">
        <v>0</v>
      </c>
      <c r="GS5" s="70">
        <v>0</v>
      </c>
      <c r="GT5" s="70">
        <v>0</v>
      </c>
      <c r="GU5" s="70">
        <v>0</v>
      </c>
      <c r="GV5" s="70">
        <v>0</v>
      </c>
      <c r="GW5" s="70">
        <v>0</v>
      </c>
      <c r="GX5" s="70">
        <v>0</v>
      </c>
      <c r="GY5" s="70">
        <v>0</v>
      </c>
      <c r="GZ5" s="70">
        <v>0</v>
      </c>
      <c r="HA5" s="70">
        <v>0</v>
      </c>
      <c r="HB5" s="70">
        <v>0</v>
      </c>
      <c r="HC5" s="70">
        <v>0</v>
      </c>
      <c r="HD5" s="70">
        <v>0</v>
      </c>
      <c r="HE5" s="70">
        <v>0</v>
      </c>
      <c r="HF5" s="70">
        <v>0</v>
      </c>
      <c r="HG5" s="70">
        <v>0</v>
      </c>
      <c r="HH5" s="70">
        <v>0</v>
      </c>
      <c r="HI5" s="70">
        <v>0</v>
      </c>
      <c r="HJ5" s="70">
        <v>0</v>
      </c>
      <c r="HK5" s="70">
        <v>0</v>
      </c>
      <c r="HL5" s="70">
        <v>0</v>
      </c>
      <c r="HM5" s="70">
        <v>0</v>
      </c>
      <c r="HN5" s="70">
        <v>0</v>
      </c>
      <c r="HO5" s="70">
        <v>0</v>
      </c>
      <c r="HP5" s="70">
        <v>0</v>
      </c>
      <c r="HQ5" s="70">
        <v>0</v>
      </c>
      <c r="HR5" s="70">
        <v>0</v>
      </c>
      <c r="HS5" s="70">
        <v>0</v>
      </c>
      <c r="HT5" s="70">
        <v>0</v>
      </c>
      <c r="HU5" s="70">
        <v>0</v>
      </c>
      <c r="HV5" s="70">
        <v>0</v>
      </c>
      <c r="HW5" s="70">
        <v>0</v>
      </c>
      <c r="HX5" s="70">
        <v>0</v>
      </c>
      <c r="HY5" s="70">
        <v>0</v>
      </c>
      <c r="HZ5" s="70">
        <v>0</v>
      </c>
      <c r="IA5" s="70">
        <v>0</v>
      </c>
      <c r="IB5" s="70">
        <v>0</v>
      </c>
      <c r="IC5" s="70">
        <v>0</v>
      </c>
      <c r="ID5" s="70">
        <v>0</v>
      </c>
      <c r="IE5" s="70">
        <v>0</v>
      </c>
      <c r="IF5" s="70">
        <v>0</v>
      </c>
      <c r="IG5" s="70">
        <v>0</v>
      </c>
      <c r="IH5" s="70">
        <v>0</v>
      </c>
      <c r="II5" s="70">
        <v>0</v>
      </c>
      <c r="IJ5" s="70">
        <v>0</v>
      </c>
      <c r="IK5" s="70">
        <v>0</v>
      </c>
      <c r="IL5" s="70">
        <v>0</v>
      </c>
      <c r="IM5" s="70">
        <v>0</v>
      </c>
      <c r="IN5" s="70">
        <v>0</v>
      </c>
      <c r="IO5" s="70">
        <v>0</v>
      </c>
      <c r="IP5" s="70">
        <v>0</v>
      </c>
      <c r="IQ5" s="70">
        <v>0</v>
      </c>
      <c r="IR5" s="70">
        <v>0</v>
      </c>
      <c r="IS5" s="70">
        <v>0</v>
      </c>
      <c r="IT5" s="70">
        <v>0</v>
      </c>
      <c r="IU5" s="70">
        <v>0</v>
      </c>
      <c r="IV5" s="70">
        <v>0</v>
      </c>
      <c r="IW5" s="70">
        <v>0</v>
      </c>
      <c r="IX5" s="70">
        <v>0</v>
      </c>
      <c r="IY5" s="70">
        <v>0</v>
      </c>
      <c r="IZ5" s="70">
        <v>0</v>
      </c>
      <c r="JA5" s="70">
        <v>0</v>
      </c>
      <c r="JB5" s="70">
        <v>0</v>
      </c>
      <c r="JC5" s="70">
        <v>0</v>
      </c>
      <c r="JD5" s="70">
        <v>0</v>
      </c>
      <c r="JE5" s="70">
        <v>0</v>
      </c>
      <c r="JF5" s="70">
        <v>0</v>
      </c>
      <c r="JG5" s="70">
        <v>0</v>
      </c>
      <c r="JH5" s="70">
        <v>0</v>
      </c>
      <c r="JI5" s="70">
        <v>0</v>
      </c>
      <c r="JJ5" s="70">
        <v>0</v>
      </c>
      <c r="JK5" s="70">
        <v>0</v>
      </c>
      <c r="JL5" s="70">
        <v>0</v>
      </c>
      <c r="JM5" s="70">
        <v>0</v>
      </c>
      <c r="JN5" s="70">
        <v>0</v>
      </c>
      <c r="JO5" s="70">
        <v>0</v>
      </c>
      <c r="JP5" s="70">
        <v>0</v>
      </c>
      <c r="JQ5" s="70">
        <v>0</v>
      </c>
      <c r="JR5" s="70">
        <v>0</v>
      </c>
      <c r="JS5" s="70">
        <v>0</v>
      </c>
      <c r="JT5" s="70">
        <v>0</v>
      </c>
      <c r="JU5" s="70">
        <v>0</v>
      </c>
      <c r="JV5" s="70">
        <v>0</v>
      </c>
      <c r="JW5" s="70">
        <v>0</v>
      </c>
      <c r="JX5" s="70">
        <v>0</v>
      </c>
      <c r="JY5" s="70">
        <v>0</v>
      </c>
      <c r="JZ5" s="70">
        <v>0</v>
      </c>
      <c r="KA5" s="70">
        <v>0</v>
      </c>
      <c r="KB5" s="70">
        <v>0</v>
      </c>
      <c r="KC5" s="70">
        <v>0</v>
      </c>
      <c r="KD5" s="70">
        <v>0</v>
      </c>
      <c r="KE5" s="70">
        <v>0</v>
      </c>
      <c r="KF5" s="70">
        <v>0</v>
      </c>
      <c r="KG5" s="70">
        <v>0</v>
      </c>
      <c r="KH5" s="70">
        <v>0</v>
      </c>
      <c r="KI5" s="70">
        <v>0</v>
      </c>
      <c r="KJ5" s="70">
        <v>0</v>
      </c>
      <c r="KK5" s="70">
        <v>0</v>
      </c>
      <c r="KL5" s="70">
        <v>0</v>
      </c>
      <c r="KM5" s="70">
        <v>0</v>
      </c>
      <c r="KN5" s="70">
        <v>0</v>
      </c>
      <c r="KO5" s="70">
        <v>0</v>
      </c>
      <c r="KP5" s="70">
        <v>0</v>
      </c>
      <c r="KQ5" s="70">
        <v>0</v>
      </c>
      <c r="KR5" s="70">
        <v>0</v>
      </c>
      <c r="KS5" s="70">
        <v>0</v>
      </c>
      <c r="KT5" s="70">
        <v>0</v>
      </c>
      <c r="KU5" s="70">
        <v>0</v>
      </c>
      <c r="KV5" s="70">
        <v>0</v>
      </c>
      <c r="KW5" s="70">
        <v>0</v>
      </c>
      <c r="KX5" s="70">
        <v>0</v>
      </c>
      <c r="KY5" s="70">
        <v>0</v>
      </c>
      <c r="KZ5" s="70">
        <v>0</v>
      </c>
      <c r="LA5" s="70">
        <v>0</v>
      </c>
      <c r="LB5" s="70">
        <v>0</v>
      </c>
      <c r="LC5" s="70">
        <v>0</v>
      </c>
      <c r="LD5" s="70">
        <v>0</v>
      </c>
      <c r="LE5" s="70">
        <v>0</v>
      </c>
      <c r="LF5" s="70">
        <v>0</v>
      </c>
      <c r="LG5" s="70">
        <v>0</v>
      </c>
      <c r="LH5" s="70">
        <v>0</v>
      </c>
      <c r="LI5" s="70">
        <v>0</v>
      </c>
      <c r="LJ5" s="70">
        <v>0</v>
      </c>
      <c r="LK5" s="70">
        <v>0</v>
      </c>
      <c r="LL5" s="70">
        <v>0</v>
      </c>
      <c r="LM5" s="70">
        <v>0</v>
      </c>
      <c r="LN5" s="70">
        <v>0</v>
      </c>
      <c r="LO5" s="70">
        <v>0</v>
      </c>
      <c r="LP5" s="70">
        <v>0</v>
      </c>
      <c r="LQ5" s="70">
        <v>0</v>
      </c>
      <c r="LR5" s="71">
        <v>35.649299999999997</v>
      </c>
      <c r="LS5" s="71">
        <v>1.47E-2</v>
      </c>
      <c r="LT5" s="72">
        <f t="shared" si="3"/>
        <v>4.1235031262885951E-4</v>
      </c>
      <c r="LU5" s="71">
        <v>2.3426</v>
      </c>
      <c r="LV5" s="71">
        <v>8.9999999999999993E-3</v>
      </c>
      <c r="LW5" s="71">
        <f t="shared" si="4"/>
        <v>3.8418850849483476E-3</v>
      </c>
      <c r="LX5" s="49"/>
      <c r="LY5" s="34"/>
      <c r="LZ5" s="34"/>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row>
    <row r="6" spans="1:455" s="62" customFormat="1">
      <c r="A6" s="62">
        <v>5</v>
      </c>
      <c r="B6" s="63" t="s">
        <v>450</v>
      </c>
      <c r="C6" s="64" t="s">
        <v>5</v>
      </c>
      <c r="D6" s="62" t="s">
        <v>20</v>
      </c>
      <c r="E6" s="62" t="s">
        <v>1094</v>
      </c>
      <c r="F6" s="62" t="s">
        <v>39</v>
      </c>
      <c r="G6" s="62">
        <v>20</v>
      </c>
      <c r="H6" s="62">
        <v>9</v>
      </c>
      <c r="I6" s="62">
        <v>2018</v>
      </c>
      <c r="J6" s="65">
        <v>6.68</v>
      </c>
      <c r="K6" s="65">
        <v>7.02</v>
      </c>
      <c r="L6" s="65">
        <f t="shared" si="0"/>
        <v>0.33999999999999986</v>
      </c>
      <c r="M6" s="62">
        <v>-13.83708</v>
      </c>
      <c r="N6" s="62">
        <v>125.83548999999999</v>
      </c>
      <c r="O6" s="73">
        <v>-13.816140000000001</v>
      </c>
      <c r="P6" s="62">
        <v>125.83747</v>
      </c>
      <c r="Q6" s="66">
        <v>2.3380000000000001</v>
      </c>
      <c r="R6" s="67">
        <v>8.9999999999999998E-4</v>
      </c>
      <c r="S6" s="62">
        <f t="shared" si="1"/>
        <v>2.1042000000000001E-3</v>
      </c>
      <c r="T6" s="68">
        <v>1.4999999999999999E-4</v>
      </c>
      <c r="U6" s="62">
        <v>5</v>
      </c>
      <c r="V6" s="62" t="s">
        <v>21</v>
      </c>
      <c r="W6" s="62">
        <v>2</v>
      </c>
      <c r="X6" s="69">
        <v>3.7129984294117664</v>
      </c>
      <c r="Y6" s="62" t="s">
        <v>23</v>
      </c>
      <c r="Z6" s="70">
        <f t="shared" si="2"/>
        <v>1425.71998859424</v>
      </c>
      <c r="AA6" s="70">
        <f t="shared" si="5"/>
        <v>4.7523999619808001E-2</v>
      </c>
      <c r="AB6" s="64">
        <v>1425.71998859424</v>
      </c>
      <c r="AC6" s="64">
        <v>0</v>
      </c>
      <c r="AD6" s="64">
        <v>0</v>
      </c>
      <c r="AE6" s="64">
        <v>0</v>
      </c>
      <c r="AF6" s="261">
        <v>4.7523999619808001E-2</v>
      </c>
      <c r="AG6" s="261">
        <v>0</v>
      </c>
      <c r="AH6" s="70">
        <v>0</v>
      </c>
      <c r="AI6" s="70">
        <v>0</v>
      </c>
      <c r="AJ6" s="70">
        <v>950.47999239616001</v>
      </c>
      <c r="AK6" s="70">
        <v>0</v>
      </c>
      <c r="AL6" s="70">
        <v>475.23999619808001</v>
      </c>
      <c r="AM6" s="70">
        <v>0</v>
      </c>
      <c r="AN6" s="70">
        <v>0</v>
      </c>
      <c r="AO6" s="70">
        <v>0</v>
      </c>
      <c r="AP6" s="70">
        <v>0</v>
      </c>
      <c r="AQ6" s="70">
        <v>4.7523999619808001E-2</v>
      </c>
      <c r="AR6" s="70">
        <v>0</v>
      </c>
      <c r="AS6" s="70">
        <v>0</v>
      </c>
      <c r="AT6" s="70">
        <v>0</v>
      </c>
      <c r="AU6" s="70">
        <v>0</v>
      </c>
      <c r="AV6" s="261">
        <v>0</v>
      </c>
      <c r="AW6" s="261">
        <v>0</v>
      </c>
      <c r="AX6" s="70">
        <v>2</v>
      </c>
      <c r="AY6" s="70">
        <v>1E-4</v>
      </c>
      <c r="AZ6" s="70">
        <v>950.47999239616001</v>
      </c>
      <c r="BA6" s="70">
        <v>4.7523999619808001E-2</v>
      </c>
      <c r="BB6" s="70">
        <v>950.47999239616001</v>
      </c>
      <c r="BC6" s="70">
        <v>950.47999239616001</v>
      </c>
      <c r="BD6" s="70">
        <v>1056.0888804401777</v>
      </c>
      <c r="BE6" s="70">
        <v>4.7523999619808001E-2</v>
      </c>
      <c r="BF6" s="70">
        <v>4.7523999619808001E-2</v>
      </c>
      <c r="BG6" s="70">
        <v>5.2804444022008887E-2</v>
      </c>
      <c r="BH6" s="70">
        <v>0</v>
      </c>
      <c r="BI6" s="70">
        <v>0</v>
      </c>
      <c r="BJ6" s="70">
        <v>0</v>
      </c>
      <c r="BK6" s="70">
        <v>0</v>
      </c>
      <c r="BL6" s="70">
        <v>0</v>
      </c>
      <c r="BM6" s="70">
        <v>0</v>
      </c>
      <c r="BN6" s="70">
        <v>0</v>
      </c>
      <c r="BO6" s="70">
        <v>0</v>
      </c>
      <c r="BP6" s="70">
        <v>0</v>
      </c>
      <c r="BQ6" s="70">
        <v>0</v>
      </c>
      <c r="BR6" s="70">
        <v>0</v>
      </c>
      <c r="BS6" s="70">
        <v>0</v>
      </c>
      <c r="BT6" s="70">
        <v>0</v>
      </c>
      <c r="BU6" s="70">
        <v>0</v>
      </c>
      <c r="BV6" s="70">
        <v>0</v>
      </c>
      <c r="BW6" s="70">
        <v>475.23999619808001</v>
      </c>
      <c r="BX6" s="70">
        <v>475.23999619808001</v>
      </c>
      <c r="BY6" s="70">
        <v>0</v>
      </c>
      <c r="BZ6" s="70">
        <v>0</v>
      </c>
      <c r="CA6" s="70">
        <v>0</v>
      </c>
      <c r="CB6" s="70">
        <v>0</v>
      </c>
      <c r="CC6" s="70">
        <v>0</v>
      </c>
      <c r="CD6" s="70">
        <v>0</v>
      </c>
      <c r="CE6" s="70">
        <v>0</v>
      </c>
      <c r="CF6" s="70">
        <v>0</v>
      </c>
      <c r="CG6" s="70">
        <v>0</v>
      </c>
      <c r="CH6" s="70">
        <v>0</v>
      </c>
      <c r="CI6" s="70">
        <v>0</v>
      </c>
      <c r="CJ6" s="70">
        <v>0</v>
      </c>
      <c r="CK6" s="70">
        <v>0</v>
      </c>
      <c r="CL6" s="70">
        <v>0</v>
      </c>
      <c r="CM6" s="70">
        <v>0</v>
      </c>
      <c r="CN6" s="70">
        <v>0</v>
      </c>
      <c r="CO6" s="70">
        <v>0</v>
      </c>
      <c r="CP6" s="70">
        <v>0</v>
      </c>
      <c r="CQ6" s="70">
        <v>0</v>
      </c>
      <c r="CR6" s="70">
        <v>0</v>
      </c>
      <c r="CS6" s="70">
        <v>0</v>
      </c>
      <c r="CT6" s="70">
        <v>0</v>
      </c>
      <c r="CU6" s="70">
        <v>0</v>
      </c>
      <c r="CV6" s="70">
        <v>0</v>
      </c>
      <c r="CW6" s="70">
        <v>0</v>
      </c>
      <c r="CX6" s="70">
        <v>0</v>
      </c>
      <c r="CY6" s="70">
        <v>0</v>
      </c>
      <c r="CZ6" s="70">
        <v>0</v>
      </c>
      <c r="DA6" s="70">
        <v>0</v>
      </c>
      <c r="DB6" s="70">
        <v>0</v>
      </c>
      <c r="DC6" s="70">
        <v>0</v>
      </c>
      <c r="DD6" s="70">
        <v>0</v>
      </c>
      <c r="DE6" s="70">
        <v>0</v>
      </c>
      <c r="DF6" s="70">
        <v>0</v>
      </c>
      <c r="DG6" s="70">
        <v>0</v>
      </c>
      <c r="DH6" s="70">
        <v>0</v>
      </c>
      <c r="DI6" s="70">
        <v>0</v>
      </c>
      <c r="DJ6" s="70">
        <v>0</v>
      </c>
      <c r="DK6" s="70">
        <v>0</v>
      </c>
      <c r="DL6" s="70">
        <v>0</v>
      </c>
      <c r="DM6" s="70">
        <v>0</v>
      </c>
      <c r="DN6" s="70">
        <v>0</v>
      </c>
      <c r="DO6" s="70">
        <v>0</v>
      </c>
      <c r="DP6" s="70">
        <v>0</v>
      </c>
      <c r="DQ6" s="70">
        <v>0</v>
      </c>
      <c r="DR6" s="70">
        <v>0</v>
      </c>
      <c r="DS6" s="70">
        <v>0</v>
      </c>
      <c r="DT6" s="70">
        <v>0</v>
      </c>
      <c r="DU6" s="70">
        <v>0</v>
      </c>
      <c r="DV6" s="70">
        <v>0</v>
      </c>
      <c r="DW6" s="70">
        <v>0</v>
      </c>
      <c r="DX6" s="70">
        <v>0</v>
      </c>
      <c r="DY6" s="70">
        <v>0</v>
      </c>
      <c r="DZ6" s="70">
        <v>0</v>
      </c>
      <c r="EA6" s="70">
        <v>0</v>
      </c>
      <c r="EB6" s="70">
        <v>0</v>
      </c>
      <c r="EC6" s="70">
        <v>0</v>
      </c>
      <c r="ED6" s="70">
        <v>0</v>
      </c>
      <c r="EE6" s="70">
        <v>0</v>
      </c>
      <c r="EF6" s="70">
        <v>0</v>
      </c>
      <c r="EG6" s="70">
        <v>0</v>
      </c>
      <c r="EH6" s="70">
        <v>0</v>
      </c>
      <c r="EI6" s="70">
        <v>0</v>
      </c>
      <c r="EJ6" s="70">
        <v>0</v>
      </c>
      <c r="EK6" s="70">
        <v>0</v>
      </c>
      <c r="EL6" s="70">
        <v>0</v>
      </c>
      <c r="EM6" s="70">
        <v>0</v>
      </c>
      <c r="EN6" s="70">
        <v>0</v>
      </c>
      <c r="EO6" s="70">
        <v>0</v>
      </c>
      <c r="EP6" s="70">
        <v>0</v>
      </c>
      <c r="EQ6" s="70">
        <v>0</v>
      </c>
      <c r="ER6" s="70">
        <v>0</v>
      </c>
      <c r="ES6" s="70">
        <v>0</v>
      </c>
      <c r="ET6" s="70">
        <v>0</v>
      </c>
      <c r="EU6" s="70">
        <v>0</v>
      </c>
      <c r="EV6" s="70">
        <v>0</v>
      </c>
      <c r="EW6" s="70">
        <v>0</v>
      </c>
      <c r="EX6" s="70">
        <v>0</v>
      </c>
      <c r="EY6" s="70">
        <v>0</v>
      </c>
      <c r="EZ6" s="70">
        <v>0</v>
      </c>
      <c r="FA6" s="70">
        <v>0</v>
      </c>
      <c r="FB6" s="70">
        <v>0</v>
      </c>
      <c r="FC6" s="70">
        <v>0</v>
      </c>
      <c r="FD6" s="70">
        <v>0</v>
      </c>
      <c r="FE6" s="70">
        <v>0</v>
      </c>
      <c r="FF6" s="70">
        <v>0</v>
      </c>
      <c r="FG6" s="70">
        <v>0</v>
      </c>
      <c r="FH6" s="70">
        <v>0</v>
      </c>
      <c r="FI6" s="70">
        <v>0</v>
      </c>
      <c r="FJ6" s="70">
        <v>0</v>
      </c>
      <c r="FK6" s="70">
        <v>0</v>
      </c>
      <c r="FL6" s="70">
        <v>0</v>
      </c>
      <c r="FM6" s="70">
        <v>0</v>
      </c>
      <c r="FN6" s="70">
        <v>0</v>
      </c>
      <c r="FO6" s="70">
        <v>0</v>
      </c>
      <c r="FP6" s="70">
        <v>0</v>
      </c>
      <c r="FQ6" s="70">
        <v>0</v>
      </c>
      <c r="FR6" s="70">
        <v>0</v>
      </c>
      <c r="FS6" s="70">
        <v>0</v>
      </c>
      <c r="FT6" s="70">
        <v>0</v>
      </c>
      <c r="FU6" s="70">
        <v>0</v>
      </c>
      <c r="FV6" s="70">
        <v>0</v>
      </c>
      <c r="FW6" s="70">
        <v>0</v>
      </c>
      <c r="FX6" s="70">
        <v>0</v>
      </c>
      <c r="FY6" s="70">
        <v>0</v>
      </c>
      <c r="FZ6" s="70">
        <v>0</v>
      </c>
      <c r="GA6" s="70">
        <v>0</v>
      </c>
      <c r="GB6" s="70">
        <v>0</v>
      </c>
      <c r="GC6" s="70">
        <v>0</v>
      </c>
      <c r="GD6" s="70">
        <v>0</v>
      </c>
      <c r="GE6" s="70">
        <v>0</v>
      </c>
      <c r="GF6" s="70">
        <v>0</v>
      </c>
      <c r="GG6" s="70">
        <v>0</v>
      </c>
      <c r="GH6" s="70">
        <v>0</v>
      </c>
      <c r="GI6" s="70">
        <v>0</v>
      </c>
      <c r="GJ6" s="70">
        <v>0</v>
      </c>
      <c r="GK6" s="70">
        <v>0</v>
      </c>
      <c r="GL6" s="70">
        <v>0</v>
      </c>
      <c r="GM6" s="70">
        <v>0</v>
      </c>
      <c r="GN6" s="70">
        <v>0</v>
      </c>
      <c r="GO6" s="70">
        <v>0</v>
      </c>
      <c r="GP6" s="70">
        <v>0</v>
      </c>
      <c r="GQ6" s="70">
        <v>0</v>
      </c>
      <c r="GR6" s="70">
        <v>0</v>
      </c>
      <c r="GS6" s="70">
        <v>0</v>
      </c>
      <c r="GT6" s="70">
        <v>0</v>
      </c>
      <c r="GU6" s="70">
        <v>0</v>
      </c>
      <c r="GV6" s="70">
        <v>0</v>
      </c>
      <c r="GW6" s="70">
        <v>0</v>
      </c>
      <c r="GX6" s="70">
        <v>0</v>
      </c>
      <c r="GY6" s="70">
        <v>0</v>
      </c>
      <c r="GZ6" s="70">
        <v>0</v>
      </c>
      <c r="HA6" s="70">
        <v>0</v>
      </c>
      <c r="HB6" s="70">
        <v>0</v>
      </c>
      <c r="HC6" s="70">
        <v>0</v>
      </c>
      <c r="HD6" s="70">
        <v>0</v>
      </c>
      <c r="HE6" s="70">
        <v>0</v>
      </c>
      <c r="HF6" s="70">
        <v>0</v>
      </c>
      <c r="HG6" s="70">
        <v>0</v>
      </c>
      <c r="HH6" s="70">
        <v>0</v>
      </c>
      <c r="HI6" s="70">
        <v>0</v>
      </c>
      <c r="HJ6" s="70">
        <v>0</v>
      </c>
      <c r="HK6" s="70">
        <v>0</v>
      </c>
      <c r="HL6" s="70">
        <v>0</v>
      </c>
      <c r="HM6" s="70">
        <v>0</v>
      </c>
      <c r="HN6" s="70">
        <v>0</v>
      </c>
      <c r="HO6" s="70">
        <v>0</v>
      </c>
      <c r="HP6" s="70">
        <v>0</v>
      </c>
      <c r="HQ6" s="70">
        <v>0</v>
      </c>
      <c r="HR6" s="70">
        <v>0</v>
      </c>
      <c r="HS6" s="70">
        <v>0</v>
      </c>
      <c r="HT6" s="70">
        <v>0</v>
      </c>
      <c r="HU6" s="70">
        <v>0</v>
      </c>
      <c r="HV6" s="70">
        <v>0</v>
      </c>
      <c r="HW6" s="70">
        <v>0</v>
      </c>
      <c r="HX6" s="70">
        <v>0</v>
      </c>
      <c r="HY6" s="70">
        <v>0</v>
      </c>
      <c r="HZ6" s="70">
        <v>0</v>
      </c>
      <c r="IA6" s="70">
        <v>0</v>
      </c>
      <c r="IB6" s="70">
        <v>0</v>
      </c>
      <c r="IC6" s="70">
        <v>0</v>
      </c>
      <c r="ID6" s="70">
        <v>0</v>
      </c>
      <c r="IE6" s="70">
        <v>0</v>
      </c>
      <c r="IF6" s="70">
        <v>0</v>
      </c>
      <c r="IG6" s="70">
        <v>0</v>
      </c>
      <c r="IH6" s="70">
        <v>0</v>
      </c>
      <c r="II6" s="70">
        <v>0</v>
      </c>
      <c r="IJ6" s="70">
        <v>0</v>
      </c>
      <c r="IK6" s="70">
        <v>0</v>
      </c>
      <c r="IL6" s="70">
        <v>0</v>
      </c>
      <c r="IM6" s="70">
        <v>0</v>
      </c>
      <c r="IN6" s="70">
        <v>0</v>
      </c>
      <c r="IO6" s="70">
        <v>0</v>
      </c>
      <c r="IP6" s="70">
        <v>0</v>
      </c>
      <c r="IQ6" s="70">
        <v>0</v>
      </c>
      <c r="IR6" s="70">
        <v>0</v>
      </c>
      <c r="IS6" s="70">
        <v>0</v>
      </c>
      <c r="IT6" s="70">
        <v>0</v>
      </c>
      <c r="IU6" s="70">
        <v>0</v>
      </c>
      <c r="IV6" s="70">
        <v>0</v>
      </c>
      <c r="IW6" s="70">
        <v>0</v>
      </c>
      <c r="IX6" s="70">
        <v>0</v>
      </c>
      <c r="IY6" s="70">
        <v>0</v>
      </c>
      <c r="IZ6" s="70">
        <v>0</v>
      </c>
      <c r="JA6" s="70">
        <v>0</v>
      </c>
      <c r="JB6" s="70">
        <v>0</v>
      </c>
      <c r="JC6" s="70">
        <v>0</v>
      </c>
      <c r="JD6" s="70">
        <v>0</v>
      </c>
      <c r="JE6" s="70">
        <v>0</v>
      </c>
      <c r="JF6" s="70">
        <v>0</v>
      </c>
      <c r="JG6" s="70">
        <v>0</v>
      </c>
      <c r="JH6" s="70">
        <v>0</v>
      </c>
      <c r="JI6" s="70">
        <v>0</v>
      </c>
      <c r="JJ6" s="70">
        <v>0</v>
      </c>
      <c r="JK6" s="70">
        <v>0</v>
      </c>
      <c r="JL6" s="70">
        <v>0</v>
      </c>
      <c r="JM6" s="70">
        <v>0</v>
      </c>
      <c r="JN6" s="70">
        <v>0</v>
      </c>
      <c r="JO6" s="70">
        <v>0</v>
      </c>
      <c r="JP6" s="70">
        <v>0</v>
      </c>
      <c r="JQ6" s="70">
        <v>0</v>
      </c>
      <c r="JR6" s="70">
        <v>0</v>
      </c>
      <c r="JS6" s="70">
        <v>0</v>
      </c>
      <c r="JT6" s="70">
        <v>0</v>
      </c>
      <c r="JU6" s="70">
        <v>0</v>
      </c>
      <c r="JV6" s="70">
        <v>0</v>
      </c>
      <c r="JW6" s="70">
        <v>0</v>
      </c>
      <c r="JX6" s="70">
        <v>0</v>
      </c>
      <c r="JY6" s="70">
        <v>0</v>
      </c>
      <c r="JZ6" s="70">
        <v>0</v>
      </c>
      <c r="KA6" s="70">
        <v>0</v>
      </c>
      <c r="KB6" s="70">
        <v>0</v>
      </c>
      <c r="KC6" s="70">
        <v>0</v>
      </c>
      <c r="KD6" s="70">
        <v>0</v>
      </c>
      <c r="KE6" s="70">
        <v>0</v>
      </c>
      <c r="KF6" s="70">
        <v>0</v>
      </c>
      <c r="KG6" s="70">
        <v>0</v>
      </c>
      <c r="KH6" s="70">
        <v>0</v>
      </c>
      <c r="KI6" s="70">
        <v>0</v>
      </c>
      <c r="KJ6" s="70">
        <v>0</v>
      </c>
      <c r="KK6" s="70">
        <v>0</v>
      </c>
      <c r="KL6" s="70">
        <v>0</v>
      </c>
      <c r="KM6" s="70">
        <v>0</v>
      </c>
      <c r="KN6" s="70">
        <v>0</v>
      </c>
      <c r="KO6" s="70">
        <v>0</v>
      </c>
      <c r="KP6" s="70">
        <v>0</v>
      </c>
      <c r="KQ6" s="70">
        <v>0</v>
      </c>
      <c r="KR6" s="70">
        <v>0</v>
      </c>
      <c r="KS6" s="70">
        <v>0</v>
      </c>
      <c r="KT6" s="70">
        <v>0</v>
      </c>
      <c r="KU6" s="70">
        <v>0</v>
      </c>
      <c r="KV6" s="70">
        <v>0</v>
      </c>
      <c r="KW6" s="70">
        <v>0</v>
      </c>
      <c r="KX6" s="70">
        <v>0</v>
      </c>
      <c r="KY6" s="70">
        <v>0</v>
      </c>
      <c r="KZ6" s="70">
        <v>0</v>
      </c>
      <c r="LA6" s="70">
        <v>0</v>
      </c>
      <c r="LB6" s="70">
        <v>0</v>
      </c>
      <c r="LC6" s="70">
        <v>0</v>
      </c>
      <c r="LD6" s="70">
        <v>0</v>
      </c>
      <c r="LE6" s="70">
        <v>0</v>
      </c>
      <c r="LF6" s="70">
        <v>0</v>
      </c>
      <c r="LG6" s="70">
        <v>0</v>
      </c>
      <c r="LH6" s="70">
        <v>0</v>
      </c>
      <c r="LI6" s="70">
        <v>0</v>
      </c>
      <c r="LJ6" s="70">
        <v>0</v>
      </c>
      <c r="LK6" s="70">
        <v>0</v>
      </c>
      <c r="LL6" s="70">
        <v>0</v>
      </c>
      <c r="LM6" s="70">
        <v>0</v>
      </c>
      <c r="LN6" s="70">
        <v>0</v>
      </c>
      <c r="LO6" s="70">
        <v>0</v>
      </c>
      <c r="LP6" s="70">
        <v>0</v>
      </c>
      <c r="LQ6" s="70">
        <v>0</v>
      </c>
      <c r="LR6" s="71">
        <v>101.29600000000001</v>
      </c>
      <c r="LS6" s="71">
        <v>1.4200000000000001E-2</v>
      </c>
      <c r="LT6" s="72">
        <f t="shared" si="3"/>
        <v>1.4018322539883116E-4</v>
      </c>
      <c r="LU6" s="71">
        <v>8.9002999999999997</v>
      </c>
      <c r="LV6" s="71">
        <v>4.1999999999999997E-3</v>
      </c>
      <c r="LW6" s="71">
        <f t="shared" si="4"/>
        <v>4.7189420581328719E-4</v>
      </c>
      <c r="LX6" s="49"/>
      <c r="LY6" s="34"/>
      <c r="LZ6" s="34"/>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row>
    <row r="7" spans="1:455" s="62" customFormat="1">
      <c r="A7" s="62">
        <v>6</v>
      </c>
      <c r="B7" s="63" t="s">
        <v>451</v>
      </c>
      <c r="C7" s="64" t="s">
        <v>5</v>
      </c>
      <c r="D7" s="62" t="s">
        <v>20</v>
      </c>
      <c r="E7" s="62" t="s">
        <v>1094</v>
      </c>
      <c r="F7" s="62" t="s">
        <v>39</v>
      </c>
      <c r="G7" s="62">
        <v>20</v>
      </c>
      <c r="H7" s="62">
        <v>9</v>
      </c>
      <c r="I7" s="62">
        <v>2018</v>
      </c>
      <c r="J7" s="65">
        <v>13.3</v>
      </c>
      <c r="K7" s="65">
        <v>13.88</v>
      </c>
      <c r="L7" s="65">
        <f t="shared" si="0"/>
        <v>0.58000000000000007</v>
      </c>
      <c r="M7" s="62">
        <v>-13.863868333333301</v>
      </c>
      <c r="N7" s="62">
        <f>125+( 49.7678/60)</f>
        <v>125.82946333333334</v>
      </c>
      <c r="O7" s="62">
        <v>-13.843999999999999</v>
      </c>
      <c r="P7" s="62">
        <f>125+( 50.074/60)</f>
        <v>125.83456666666666</v>
      </c>
      <c r="Q7" s="66">
        <v>2.2770000000000001</v>
      </c>
      <c r="R7" s="67">
        <v>8.9999999999999998E-4</v>
      </c>
      <c r="S7" s="62">
        <f t="shared" si="1"/>
        <v>2.0493E-3</v>
      </c>
      <c r="T7" s="68">
        <v>1.4999999999999999E-4</v>
      </c>
      <c r="U7" s="62">
        <v>5</v>
      </c>
      <c r="V7" s="62" t="s">
        <v>21</v>
      </c>
      <c r="W7" s="62">
        <v>2</v>
      </c>
      <c r="X7" s="69">
        <v>2.1197967051724138</v>
      </c>
      <c r="Z7" s="70">
        <f t="shared" si="2"/>
        <v>487.9715024642561</v>
      </c>
      <c r="AA7" s="70">
        <f t="shared" si="5"/>
        <v>9.7594300492851227E-2</v>
      </c>
      <c r="AB7" s="64">
        <v>487.9715024642561</v>
      </c>
      <c r="AC7" s="64">
        <v>0</v>
      </c>
      <c r="AD7" s="64">
        <v>0</v>
      </c>
      <c r="AE7" s="64">
        <v>0</v>
      </c>
      <c r="AF7" s="261">
        <v>9.7594300492851227E-2</v>
      </c>
      <c r="AG7" s="261">
        <v>0</v>
      </c>
      <c r="AH7" s="70">
        <v>0</v>
      </c>
      <c r="AI7" s="70">
        <v>0</v>
      </c>
      <c r="AJ7" s="70">
        <v>487.9715024642561</v>
      </c>
      <c r="AK7" s="70">
        <v>0</v>
      </c>
      <c r="AL7" s="70">
        <v>0</v>
      </c>
      <c r="AM7" s="70">
        <v>0</v>
      </c>
      <c r="AN7" s="70">
        <v>0</v>
      </c>
      <c r="AO7" s="70">
        <v>0</v>
      </c>
      <c r="AP7" s="70">
        <v>0</v>
      </c>
      <c r="AQ7" s="70">
        <v>9.7594300492851227E-2</v>
      </c>
      <c r="AR7" s="70">
        <v>0</v>
      </c>
      <c r="AS7" s="70">
        <v>0</v>
      </c>
      <c r="AT7" s="70">
        <v>0</v>
      </c>
      <c r="AU7" s="70">
        <v>0</v>
      </c>
      <c r="AV7" s="261">
        <v>0</v>
      </c>
      <c r="AW7" s="261">
        <v>0</v>
      </c>
      <c r="AX7" s="70">
        <v>1</v>
      </c>
      <c r="AY7" s="70">
        <v>2.0000000000000001E-4</v>
      </c>
      <c r="AZ7" s="70">
        <v>487.9715024642561</v>
      </c>
      <c r="BA7" s="70">
        <v>9.7594300492851227E-2</v>
      </c>
      <c r="BB7" s="70">
        <v>487.9715024642561</v>
      </c>
      <c r="BC7" s="70">
        <v>487.9715024642561</v>
      </c>
      <c r="BD7" s="70">
        <v>542.19055829361787</v>
      </c>
      <c r="BE7" s="70">
        <v>9.7594300492851227E-2</v>
      </c>
      <c r="BF7" s="70">
        <v>9.7594300492851227E-2</v>
      </c>
      <c r="BG7" s="70">
        <v>0.10843811165872358</v>
      </c>
      <c r="BH7" s="70">
        <v>0</v>
      </c>
      <c r="BI7" s="70">
        <v>0</v>
      </c>
      <c r="BJ7" s="70">
        <v>0</v>
      </c>
      <c r="BK7" s="70">
        <v>0</v>
      </c>
      <c r="BL7" s="70">
        <v>0</v>
      </c>
      <c r="BM7" s="70">
        <v>0</v>
      </c>
      <c r="BN7" s="70">
        <v>0</v>
      </c>
      <c r="BO7" s="70">
        <v>0</v>
      </c>
      <c r="BP7" s="70">
        <v>0</v>
      </c>
      <c r="BQ7" s="70">
        <v>0</v>
      </c>
      <c r="BR7" s="70">
        <v>0</v>
      </c>
      <c r="BS7" s="70">
        <v>0</v>
      </c>
      <c r="BT7" s="70">
        <v>0</v>
      </c>
      <c r="BU7" s="70">
        <v>0</v>
      </c>
      <c r="BV7" s="70">
        <v>0</v>
      </c>
      <c r="BW7" s="70">
        <v>0</v>
      </c>
      <c r="BX7" s="70">
        <v>0</v>
      </c>
      <c r="BY7" s="70">
        <v>0</v>
      </c>
      <c r="BZ7" s="70">
        <v>0</v>
      </c>
      <c r="CA7" s="70">
        <v>0</v>
      </c>
      <c r="CB7" s="70">
        <v>0</v>
      </c>
      <c r="CC7" s="70">
        <v>0</v>
      </c>
      <c r="CD7" s="70">
        <v>0</v>
      </c>
      <c r="CE7" s="70">
        <v>0</v>
      </c>
      <c r="CF7" s="70">
        <v>0</v>
      </c>
      <c r="CG7" s="70">
        <v>0</v>
      </c>
      <c r="CH7" s="70">
        <v>0</v>
      </c>
      <c r="CI7" s="70">
        <v>0</v>
      </c>
      <c r="CJ7" s="70">
        <v>0</v>
      </c>
      <c r="CK7" s="70">
        <v>0</v>
      </c>
      <c r="CL7" s="70">
        <v>0</v>
      </c>
      <c r="CM7" s="70">
        <v>0</v>
      </c>
      <c r="CN7" s="70">
        <v>0</v>
      </c>
      <c r="CO7" s="70">
        <v>0</v>
      </c>
      <c r="CP7" s="70">
        <v>0</v>
      </c>
      <c r="CQ7" s="70">
        <v>0</v>
      </c>
      <c r="CR7" s="70">
        <v>0</v>
      </c>
      <c r="CS7" s="70">
        <v>0</v>
      </c>
      <c r="CT7" s="70">
        <v>0</v>
      </c>
      <c r="CU7" s="70">
        <v>0</v>
      </c>
      <c r="CV7" s="70">
        <v>0</v>
      </c>
      <c r="CW7" s="70">
        <v>0</v>
      </c>
      <c r="CX7" s="70">
        <v>0</v>
      </c>
      <c r="CY7" s="70">
        <v>0</v>
      </c>
      <c r="CZ7" s="70">
        <v>0</v>
      </c>
      <c r="DA7" s="70">
        <v>0</v>
      </c>
      <c r="DB7" s="70">
        <v>0</v>
      </c>
      <c r="DC7" s="70">
        <v>0</v>
      </c>
      <c r="DD7" s="70">
        <v>0</v>
      </c>
      <c r="DE7" s="70">
        <v>0</v>
      </c>
      <c r="DF7" s="70">
        <v>0</v>
      </c>
      <c r="DG7" s="70">
        <v>0</v>
      </c>
      <c r="DH7" s="70">
        <v>0</v>
      </c>
      <c r="DI7" s="70">
        <v>0</v>
      </c>
      <c r="DJ7" s="70">
        <v>0</v>
      </c>
      <c r="DK7" s="70">
        <v>0</v>
      </c>
      <c r="DL7" s="70">
        <v>0</v>
      </c>
      <c r="DM7" s="70">
        <v>0</v>
      </c>
      <c r="DN7" s="70">
        <v>0</v>
      </c>
      <c r="DO7" s="70">
        <v>0</v>
      </c>
      <c r="DP7" s="70">
        <v>0</v>
      </c>
      <c r="DQ7" s="70">
        <v>0</v>
      </c>
      <c r="DR7" s="70">
        <v>0</v>
      </c>
      <c r="DS7" s="70">
        <v>0</v>
      </c>
      <c r="DT7" s="70">
        <v>0</v>
      </c>
      <c r="DU7" s="70">
        <v>0</v>
      </c>
      <c r="DV7" s="70">
        <v>0</v>
      </c>
      <c r="DW7" s="70">
        <v>0</v>
      </c>
      <c r="DX7" s="70">
        <v>0</v>
      </c>
      <c r="DY7" s="70">
        <v>0</v>
      </c>
      <c r="DZ7" s="70">
        <v>0</v>
      </c>
      <c r="EA7" s="70">
        <v>0</v>
      </c>
      <c r="EB7" s="70">
        <v>0</v>
      </c>
      <c r="EC7" s="70">
        <v>0</v>
      </c>
      <c r="ED7" s="70">
        <v>0</v>
      </c>
      <c r="EE7" s="70">
        <v>0</v>
      </c>
      <c r="EF7" s="70">
        <v>0</v>
      </c>
      <c r="EG7" s="70">
        <v>0</v>
      </c>
      <c r="EH7" s="70">
        <v>0</v>
      </c>
      <c r="EI7" s="70">
        <v>0</v>
      </c>
      <c r="EJ7" s="70">
        <v>0</v>
      </c>
      <c r="EK7" s="70">
        <v>0</v>
      </c>
      <c r="EL7" s="70">
        <v>0</v>
      </c>
      <c r="EM7" s="70">
        <v>0</v>
      </c>
      <c r="EN7" s="70">
        <v>0</v>
      </c>
      <c r="EO7" s="70">
        <v>0</v>
      </c>
      <c r="EP7" s="70">
        <v>0</v>
      </c>
      <c r="EQ7" s="70">
        <v>0</v>
      </c>
      <c r="ER7" s="70">
        <v>0</v>
      </c>
      <c r="ES7" s="70">
        <v>0</v>
      </c>
      <c r="ET7" s="70">
        <v>0</v>
      </c>
      <c r="EU7" s="70">
        <v>0</v>
      </c>
      <c r="EV7" s="70">
        <v>0</v>
      </c>
      <c r="EW7" s="70">
        <v>0</v>
      </c>
      <c r="EX7" s="70">
        <v>0</v>
      </c>
      <c r="EY7" s="70">
        <v>0</v>
      </c>
      <c r="EZ7" s="70">
        <v>0</v>
      </c>
      <c r="FA7" s="70">
        <v>0</v>
      </c>
      <c r="FB7" s="70">
        <v>0</v>
      </c>
      <c r="FC7" s="70">
        <v>0</v>
      </c>
      <c r="FD7" s="70">
        <v>0</v>
      </c>
      <c r="FE7" s="70">
        <v>0</v>
      </c>
      <c r="FF7" s="70">
        <v>0</v>
      </c>
      <c r="FG7" s="70">
        <v>0</v>
      </c>
      <c r="FH7" s="70">
        <v>0</v>
      </c>
      <c r="FI7" s="70">
        <v>0</v>
      </c>
      <c r="FJ7" s="70">
        <v>0</v>
      </c>
      <c r="FK7" s="70">
        <v>0</v>
      </c>
      <c r="FL7" s="70">
        <v>0</v>
      </c>
      <c r="FM7" s="70">
        <v>0</v>
      </c>
      <c r="FN7" s="70">
        <v>0</v>
      </c>
      <c r="FO7" s="70">
        <v>0</v>
      </c>
      <c r="FP7" s="70">
        <v>0</v>
      </c>
      <c r="FQ7" s="70">
        <v>0</v>
      </c>
      <c r="FR7" s="70">
        <v>0</v>
      </c>
      <c r="FS7" s="70">
        <v>0</v>
      </c>
      <c r="FT7" s="70">
        <v>0</v>
      </c>
      <c r="FU7" s="70">
        <v>0</v>
      </c>
      <c r="FV7" s="70">
        <v>0</v>
      </c>
      <c r="FW7" s="70">
        <v>0</v>
      </c>
      <c r="FX7" s="70">
        <v>0</v>
      </c>
      <c r="FY7" s="70">
        <v>0</v>
      </c>
      <c r="FZ7" s="70">
        <v>0</v>
      </c>
      <c r="GA7" s="70">
        <v>0</v>
      </c>
      <c r="GB7" s="70">
        <v>0</v>
      </c>
      <c r="GC7" s="70">
        <v>0</v>
      </c>
      <c r="GD7" s="70">
        <v>0</v>
      </c>
      <c r="GE7" s="70">
        <v>0</v>
      </c>
      <c r="GF7" s="70">
        <v>0</v>
      </c>
      <c r="GG7" s="70">
        <v>0</v>
      </c>
      <c r="GH7" s="70">
        <v>0</v>
      </c>
      <c r="GI7" s="70">
        <v>0</v>
      </c>
      <c r="GJ7" s="70">
        <v>0</v>
      </c>
      <c r="GK7" s="70">
        <v>0</v>
      </c>
      <c r="GL7" s="70">
        <v>0</v>
      </c>
      <c r="GM7" s="70">
        <v>0</v>
      </c>
      <c r="GN7" s="70">
        <v>0</v>
      </c>
      <c r="GO7" s="70">
        <v>0</v>
      </c>
      <c r="GP7" s="70">
        <v>0</v>
      </c>
      <c r="GQ7" s="70">
        <v>0</v>
      </c>
      <c r="GR7" s="70">
        <v>0</v>
      </c>
      <c r="GS7" s="70">
        <v>0</v>
      </c>
      <c r="GT7" s="70">
        <v>0</v>
      </c>
      <c r="GU7" s="70">
        <v>0</v>
      </c>
      <c r="GV7" s="70">
        <v>0</v>
      </c>
      <c r="GW7" s="70">
        <v>0</v>
      </c>
      <c r="GX7" s="70">
        <v>0</v>
      </c>
      <c r="GY7" s="70">
        <v>0</v>
      </c>
      <c r="GZ7" s="70">
        <v>0</v>
      </c>
      <c r="HA7" s="70">
        <v>0</v>
      </c>
      <c r="HB7" s="70">
        <v>0</v>
      </c>
      <c r="HC7" s="70">
        <v>0</v>
      </c>
      <c r="HD7" s="70">
        <v>0</v>
      </c>
      <c r="HE7" s="70">
        <v>0</v>
      </c>
      <c r="HF7" s="70">
        <v>0</v>
      </c>
      <c r="HG7" s="70">
        <v>0</v>
      </c>
      <c r="HH7" s="70">
        <v>0</v>
      </c>
      <c r="HI7" s="70">
        <v>0</v>
      </c>
      <c r="HJ7" s="70">
        <v>0</v>
      </c>
      <c r="HK7" s="70">
        <v>0</v>
      </c>
      <c r="HL7" s="70">
        <v>0</v>
      </c>
      <c r="HM7" s="70">
        <v>0</v>
      </c>
      <c r="HN7" s="70">
        <v>0</v>
      </c>
      <c r="HO7" s="70">
        <v>0</v>
      </c>
      <c r="HP7" s="70">
        <v>0</v>
      </c>
      <c r="HQ7" s="70">
        <v>0</v>
      </c>
      <c r="HR7" s="70">
        <v>0</v>
      </c>
      <c r="HS7" s="70">
        <v>0</v>
      </c>
      <c r="HT7" s="70">
        <v>0</v>
      </c>
      <c r="HU7" s="70">
        <v>0</v>
      </c>
      <c r="HV7" s="70">
        <v>0</v>
      </c>
      <c r="HW7" s="70">
        <v>0</v>
      </c>
      <c r="HX7" s="70">
        <v>0</v>
      </c>
      <c r="HY7" s="70">
        <v>0</v>
      </c>
      <c r="HZ7" s="70">
        <v>0</v>
      </c>
      <c r="IA7" s="70">
        <v>0</v>
      </c>
      <c r="IB7" s="70">
        <v>0</v>
      </c>
      <c r="IC7" s="70">
        <v>0</v>
      </c>
      <c r="ID7" s="70">
        <v>0</v>
      </c>
      <c r="IE7" s="70">
        <v>0</v>
      </c>
      <c r="IF7" s="70">
        <v>0</v>
      </c>
      <c r="IG7" s="70">
        <v>0</v>
      </c>
      <c r="IH7" s="70">
        <v>0</v>
      </c>
      <c r="II7" s="70">
        <v>0</v>
      </c>
      <c r="IJ7" s="70">
        <v>0</v>
      </c>
      <c r="IK7" s="70">
        <v>0</v>
      </c>
      <c r="IL7" s="70">
        <v>0</v>
      </c>
      <c r="IM7" s="70">
        <v>0</v>
      </c>
      <c r="IN7" s="70">
        <v>0</v>
      </c>
      <c r="IO7" s="70">
        <v>0</v>
      </c>
      <c r="IP7" s="70">
        <v>0</v>
      </c>
      <c r="IQ7" s="70">
        <v>0</v>
      </c>
      <c r="IR7" s="70">
        <v>0</v>
      </c>
      <c r="IS7" s="70">
        <v>0</v>
      </c>
      <c r="IT7" s="70">
        <v>0</v>
      </c>
      <c r="IU7" s="70">
        <v>0</v>
      </c>
      <c r="IV7" s="70">
        <v>0</v>
      </c>
      <c r="IW7" s="70">
        <v>0</v>
      </c>
      <c r="IX7" s="70">
        <v>0</v>
      </c>
      <c r="IY7" s="70">
        <v>0</v>
      </c>
      <c r="IZ7" s="70">
        <v>0</v>
      </c>
      <c r="JA7" s="70">
        <v>0</v>
      </c>
      <c r="JB7" s="70">
        <v>0</v>
      </c>
      <c r="JC7" s="70">
        <v>0</v>
      </c>
      <c r="JD7" s="70">
        <v>0</v>
      </c>
      <c r="JE7" s="70">
        <v>0</v>
      </c>
      <c r="JF7" s="70">
        <v>0</v>
      </c>
      <c r="JG7" s="70">
        <v>0</v>
      </c>
      <c r="JH7" s="70">
        <v>0</v>
      </c>
      <c r="JI7" s="70">
        <v>0</v>
      </c>
      <c r="JJ7" s="70">
        <v>0</v>
      </c>
      <c r="JK7" s="70">
        <v>0</v>
      </c>
      <c r="JL7" s="70">
        <v>0</v>
      </c>
      <c r="JM7" s="70">
        <v>0</v>
      </c>
      <c r="JN7" s="70">
        <v>0</v>
      </c>
      <c r="JO7" s="70">
        <v>0</v>
      </c>
      <c r="JP7" s="70">
        <v>0</v>
      </c>
      <c r="JQ7" s="70">
        <v>0</v>
      </c>
      <c r="JR7" s="70">
        <v>0</v>
      </c>
      <c r="JS7" s="70">
        <v>0</v>
      </c>
      <c r="JT7" s="70">
        <v>0</v>
      </c>
      <c r="JU7" s="70">
        <v>0</v>
      </c>
      <c r="JV7" s="70">
        <v>0</v>
      </c>
      <c r="JW7" s="70">
        <v>0</v>
      </c>
      <c r="JX7" s="70">
        <v>0</v>
      </c>
      <c r="JY7" s="70">
        <v>0</v>
      </c>
      <c r="JZ7" s="70">
        <v>0</v>
      </c>
      <c r="KA7" s="70">
        <v>0</v>
      </c>
      <c r="KB7" s="70">
        <v>0</v>
      </c>
      <c r="KC7" s="70">
        <v>0</v>
      </c>
      <c r="KD7" s="70">
        <v>0</v>
      </c>
      <c r="KE7" s="70">
        <v>0</v>
      </c>
      <c r="KF7" s="70">
        <v>0</v>
      </c>
      <c r="KG7" s="70">
        <v>0</v>
      </c>
      <c r="KH7" s="70">
        <v>0</v>
      </c>
      <c r="KI7" s="70">
        <v>0</v>
      </c>
      <c r="KJ7" s="70">
        <v>0</v>
      </c>
      <c r="KK7" s="70">
        <v>0</v>
      </c>
      <c r="KL7" s="70">
        <v>0</v>
      </c>
      <c r="KM7" s="70">
        <v>0</v>
      </c>
      <c r="KN7" s="70">
        <v>0</v>
      </c>
      <c r="KO7" s="70">
        <v>0</v>
      </c>
      <c r="KP7" s="70">
        <v>0</v>
      </c>
      <c r="KQ7" s="70">
        <v>0</v>
      </c>
      <c r="KR7" s="70">
        <v>0</v>
      </c>
      <c r="KS7" s="70">
        <v>0</v>
      </c>
      <c r="KT7" s="70">
        <v>0</v>
      </c>
      <c r="KU7" s="70">
        <v>0</v>
      </c>
      <c r="KV7" s="70">
        <v>0</v>
      </c>
      <c r="KW7" s="70">
        <v>0</v>
      </c>
      <c r="KX7" s="70">
        <v>0</v>
      </c>
      <c r="KY7" s="70">
        <v>0</v>
      </c>
      <c r="KZ7" s="70">
        <v>0</v>
      </c>
      <c r="LA7" s="70">
        <v>0</v>
      </c>
      <c r="LB7" s="70">
        <v>0</v>
      </c>
      <c r="LC7" s="70">
        <v>0</v>
      </c>
      <c r="LD7" s="70">
        <v>0</v>
      </c>
      <c r="LE7" s="70">
        <v>0</v>
      </c>
      <c r="LF7" s="70">
        <v>0</v>
      </c>
      <c r="LG7" s="70">
        <v>0</v>
      </c>
      <c r="LH7" s="70">
        <v>0</v>
      </c>
      <c r="LI7" s="70">
        <v>0</v>
      </c>
      <c r="LJ7" s="70">
        <v>0</v>
      </c>
      <c r="LK7" s="70">
        <v>0</v>
      </c>
      <c r="LL7" s="70">
        <v>0</v>
      </c>
      <c r="LM7" s="70">
        <v>0</v>
      </c>
      <c r="LN7" s="70">
        <v>0</v>
      </c>
      <c r="LO7" s="70">
        <v>0</v>
      </c>
      <c r="LP7" s="70">
        <v>0</v>
      </c>
      <c r="LQ7" s="70">
        <v>0</v>
      </c>
      <c r="LR7" s="71">
        <v>295.71850000000001</v>
      </c>
      <c r="LS7" s="71">
        <v>1E-4</v>
      </c>
      <c r="LT7" s="72">
        <f t="shared" si="3"/>
        <v>3.3815943202741799E-7</v>
      </c>
      <c r="LU7" s="71">
        <v>42.400599999999997</v>
      </c>
      <c r="LV7" s="71">
        <v>2.0000000000000001E-4</v>
      </c>
      <c r="LW7" s="214">
        <f t="shared" si="4"/>
        <v>4.7169143832870297E-6</v>
      </c>
      <c r="LX7" s="49"/>
      <c r="LY7" s="34"/>
      <c r="LZ7" s="34"/>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row>
    <row r="8" spans="1:455" s="62" customFormat="1">
      <c r="A8" s="62">
        <v>7</v>
      </c>
      <c r="B8" s="63" t="s">
        <v>452</v>
      </c>
      <c r="C8" s="64" t="s">
        <v>5</v>
      </c>
      <c r="D8" s="62" t="s">
        <v>20</v>
      </c>
      <c r="E8" s="62" t="s">
        <v>1094</v>
      </c>
      <c r="F8" s="62" t="s">
        <v>39</v>
      </c>
      <c r="G8" s="62">
        <v>21</v>
      </c>
      <c r="H8" s="62">
        <v>9</v>
      </c>
      <c r="I8" s="62">
        <v>2018</v>
      </c>
      <c r="J8" s="65">
        <v>7.08</v>
      </c>
      <c r="K8" s="65">
        <v>7.58</v>
      </c>
      <c r="L8" s="65">
        <f t="shared" si="0"/>
        <v>0.5</v>
      </c>
      <c r="M8" s="62">
        <v>-13.8801166666667</v>
      </c>
      <c r="N8" s="62">
        <f>125+( 48.6108/60)</f>
        <v>125.81018</v>
      </c>
      <c r="O8" s="62">
        <v>-13.901764999999999</v>
      </c>
      <c r="P8" s="62">
        <f>125+( 48.7777/60)</f>
        <v>125.81296166666667</v>
      </c>
      <c r="Q8" s="66">
        <v>2.4260000000000002</v>
      </c>
      <c r="R8" s="67">
        <v>8.9999999999999998E-4</v>
      </c>
      <c r="S8" s="62">
        <f t="shared" si="1"/>
        <v>2.1834000000000003E-3</v>
      </c>
      <c r="T8" s="68">
        <v>1.4999999999999999E-4</v>
      </c>
      <c r="U8" s="62">
        <v>3</v>
      </c>
      <c r="V8" s="62" t="s">
        <v>21</v>
      </c>
      <c r="W8" s="62">
        <v>2</v>
      </c>
      <c r="X8" s="69">
        <v>2.6198713640000002</v>
      </c>
      <c r="Z8" s="70">
        <f t="shared" si="2"/>
        <v>458.00128240359066</v>
      </c>
      <c r="AA8" s="70">
        <f t="shared" si="5"/>
        <v>0.27480076944215437</v>
      </c>
      <c r="AB8" s="64">
        <v>458.00128240359066</v>
      </c>
      <c r="AC8" s="64">
        <v>0</v>
      </c>
      <c r="AD8" s="64">
        <v>0</v>
      </c>
      <c r="AE8" s="64">
        <v>0</v>
      </c>
      <c r="AF8" s="261">
        <v>0.27480076944215437</v>
      </c>
      <c r="AG8" s="261">
        <v>0</v>
      </c>
      <c r="AH8" s="70">
        <v>0</v>
      </c>
      <c r="AI8" s="70">
        <v>0</v>
      </c>
      <c r="AJ8" s="70">
        <v>0</v>
      </c>
      <c r="AK8" s="70">
        <v>458.00128240359066</v>
      </c>
      <c r="AL8" s="70">
        <v>0</v>
      </c>
      <c r="AM8" s="70">
        <v>0</v>
      </c>
      <c r="AN8" s="70">
        <v>0</v>
      </c>
      <c r="AO8" s="70">
        <v>0</v>
      </c>
      <c r="AP8" s="70">
        <v>0</v>
      </c>
      <c r="AQ8" s="70">
        <v>0</v>
      </c>
      <c r="AR8" s="70">
        <v>0.27480076944215437</v>
      </c>
      <c r="AS8" s="70">
        <v>0</v>
      </c>
      <c r="AT8" s="70">
        <v>0</v>
      </c>
      <c r="AU8" s="70">
        <v>0</v>
      </c>
      <c r="AV8" s="261">
        <v>0</v>
      </c>
      <c r="AW8" s="261">
        <v>0</v>
      </c>
      <c r="AX8" s="70">
        <v>0</v>
      </c>
      <c r="AY8" s="70">
        <v>0</v>
      </c>
      <c r="AZ8" s="70">
        <v>0</v>
      </c>
      <c r="BA8" s="70">
        <v>0</v>
      </c>
      <c r="BB8" s="70">
        <v>0</v>
      </c>
      <c r="BC8" s="70">
        <v>0</v>
      </c>
      <c r="BD8" s="70">
        <v>0</v>
      </c>
      <c r="BE8" s="70">
        <v>0</v>
      </c>
      <c r="BF8" s="70">
        <v>0</v>
      </c>
      <c r="BG8" s="70">
        <v>0</v>
      </c>
      <c r="BH8" s="70">
        <v>1</v>
      </c>
      <c r="BI8" s="70">
        <v>5.9999999999999995E-4</v>
      </c>
      <c r="BJ8" s="70">
        <v>458.00128240359066</v>
      </c>
      <c r="BK8" s="70">
        <v>0.27480076944215437</v>
      </c>
      <c r="BL8" s="70">
        <v>458.00128240359066</v>
      </c>
      <c r="BM8" s="70">
        <v>458.00128240359066</v>
      </c>
      <c r="BN8" s="70">
        <v>458.00128240359066</v>
      </c>
      <c r="BO8" s="70">
        <v>0.27480076944215437</v>
      </c>
      <c r="BP8" s="70">
        <v>0.27480076944215437</v>
      </c>
      <c r="BQ8" s="70">
        <v>0.27480076944215437</v>
      </c>
      <c r="BR8" s="70">
        <v>0</v>
      </c>
      <c r="BS8" s="70">
        <v>0</v>
      </c>
      <c r="BT8" s="70">
        <v>0</v>
      </c>
      <c r="BU8" s="70">
        <v>0</v>
      </c>
      <c r="BV8" s="70">
        <v>0</v>
      </c>
      <c r="BW8" s="70">
        <v>0</v>
      </c>
      <c r="BX8" s="70">
        <v>0</v>
      </c>
      <c r="BY8" s="70">
        <v>0</v>
      </c>
      <c r="BZ8" s="70">
        <v>0</v>
      </c>
      <c r="CA8" s="70">
        <v>0</v>
      </c>
      <c r="CB8" s="70">
        <v>0</v>
      </c>
      <c r="CC8" s="70">
        <v>0</v>
      </c>
      <c r="CD8" s="70">
        <v>0</v>
      </c>
      <c r="CE8" s="70">
        <v>0</v>
      </c>
      <c r="CF8" s="70">
        <v>0</v>
      </c>
      <c r="CG8" s="70">
        <v>0</v>
      </c>
      <c r="CH8" s="70">
        <v>0</v>
      </c>
      <c r="CI8" s="70">
        <v>0</v>
      </c>
      <c r="CJ8" s="70">
        <v>0</v>
      </c>
      <c r="CK8" s="70">
        <v>0</v>
      </c>
      <c r="CL8" s="70">
        <v>0</v>
      </c>
      <c r="CM8" s="70">
        <v>0</v>
      </c>
      <c r="CN8" s="70">
        <v>0</v>
      </c>
      <c r="CO8" s="70">
        <v>0</v>
      </c>
      <c r="CP8" s="70">
        <v>0</v>
      </c>
      <c r="CQ8" s="70">
        <v>0</v>
      </c>
      <c r="CR8" s="70">
        <v>0</v>
      </c>
      <c r="CS8" s="70">
        <v>0</v>
      </c>
      <c r="CT8" s="70">
        <v>0</v>
      </c>
      <c r="CU8" s="70">
        <v>0</v>
      </c>
      <c r="CV8" s="70">
        <v>0</v>
      </c>
      <c r="CW8" s="70">
        <v>0</v>
      </c>
      <c r="CX8" s="70">
        <v>0</v>
      </c>
      <c r="CY8" s="70">
        <v>0</v>
      </c>
      <c r="CZ8" s="70">
        <v>0</v>
      </c>
      <c r="DA8" s="70">
        <v>0</v>
      </c>
      <c r="DB8" s="70">
        <v>0</v>
      </c>
      <c r="DC8" s="70">
        <v>0</v>
      </c>
      <c r="DD8" s="70">
        <v>0</v>
      </c>
      <c r="DE8" s="70">
        <v>0</v>
      </c>
      <c r="DF8" s="70">
        <v>0</v>
      </c>
      <c r="DG8" s="70">
        <v>0</v>
      </c>
      <c r="DH8" s="70">
        <v>0</v>
      </c>
      <c r="DI8" s="70">
        <v>0</v>
      </c>
      <c r="DJ8" s="70">
        <v>0</v>
      </c>
      <c r="DK8" s="70">
        <v>0</v>
      </c>
      <c r="DL8" s="70">
        <v>0</v>
      </c>
      <c r="DM8" s="70">
        <v>0</v>
      </c>
      <c r="DN8" s="70">
        <v>0</v>
      </c>
      <c r="DO8" s="70">
        <v>0</v>
      </c>
      <c r="DP8" s="70">
        <v>0</v>
      </c>
      <c r="DQ8" s="70">
        <v>0</v>
      </c>
      <c r="DR8" s="70">
        <v>0</v>
      </c>
      <c r="DS8" s="70">
        <v>0</v>
      </c>
      <c r="DT8" s="70">
        <v>0</v>
      </c>
      <c r="DU8" s="70">
        <v>0</v>
      </c>
      <c r="DV8" s="70">
        <v>0</v>
      </c>
      <c r="DW8" s="70">
        <v>0</v>
      </c>
      <c r="DX8" s="70">
        <v>0</v>
      </c>
      <c r="DY8" s="70">
        <v>0</v>
      </c>
      <c r="DZ8" s="70">
        <v>0</v>
      </c>
      <c r="EA8" s="70">
        <v>0</v>
      </c>
      <c r="EB8" s="70">
        <v>0</v>
      </c>
      <c r="EC8" s="70">
        <v>0</v>
      </c>
      <c r="ED8" s="70">
        <v>0</v>
      </c>
      <c r="EE8" s="70">
        <v>0</v>
      </c>
      <c r="EF8" s="70">
        <v>0</v>
      </c>
      <c r="EG8" s="70">
        <v>0</v>
      </c>
      <c r="EH8" s="70">
        <v>0</v>
      </c>
      <c r="EI8" s="70">
        <v>0</v>
      </c>
      <c r="EJ8" s="70">
        <v>0</v>
      </c>
      <c r="EK8" s="70">
        <v>0</v>
      </c>
      <c r="EL8" s="70">
        <v>0</v>
      </c>
      <c r="EM8" s="70">
        <v>0</v>
      </c>
      <c r="EN8" s="70">
        <v>0</v>
      </c>
      <c r="EO8" s="70">
        <v>0</v>
      </c>
      <c r="EP8" s="70">
        <v>0</v>
      </c>
      <c r="EQ8" s="70">
        <v>0</v>
      </c>
      <c r="ER8" s="70">
        <v>0</v>
      </c>
      <c r="ES8" s="70">
        <v>0</v>
      </c>
      <c r="ET8" s="70">
        <v>0</v>
      </c>
      <c r="EU8" s="70">
        <v>0</v>
      </c>
      <c r="EV8" s="70">
        <v>0</v>
      </c>
      <c r="EW8" s="70">
        <v>0</v>
      </c>
      <c r="EX8" s="70">
        <v>0</v>
      </c>
      <c r="EY8" s="70">
        <v>0</v>
      </c>
      <c r="EZ8" s="70">
        <v>0</v>
      </c>
      <c r="FA8" s="70">
        <v>0</v>
      </c>
      <c r="FB8" s="70">
        <v>0</v>
      </c>
      <c r="FC8" s="70">
        <v>0</v>
      </c>
      <c r="FD8" s="70">
        <v>0</v>
      </c>
      <c r="FE8" s="70">
        <v>0</v>
      </c>
      <c r="FF8" s="70">
        <v>0</v>
      </c>
      <c r="FG8" s="70">
        <v>0</v>
      </c>
      <c r="FH8" s="70">
        <v>0</v>
      </c>
      <c r="FI8" s="70">
        <v>0</v>
      </c>
      <c r="FJ8" s="70">
        <v>0</v>
      </c>
      <c r="FK8" s="70">
        <v>0</v>
      </c>
      <c r="FL8" s="70">
        <v>0</v>
      </c>
      <c r="FM8" s="70">
        <v>0</v>
      </c>
      <c r="FN8" s="70">
        <v>0</v>
      </c>
      <c r="FO8" s="70">
        <v>0</v>
      </c>
      <c r="FP8" s="70">
        <v>0</v>
      </c>
      <c r="FQ8" s="70">
        <v>0</v>
      </c>
      <c r="FR8" s="70">
        <v>0</v>
      </c>
      <c r="FS8" s="70">
        <v>0</v>
      </c>
      <c r="FT8" s="70">
        <v>0</v>
      </c>
      <c r="FU8" s="70">
        <v>0</v>
      </c>
      <c r="FV8" s="70">
        <v>0</v>
      </c>
      <c r="FW8" s="70">
        <v>0</v>
      </c>
      <c r="FX8" s="70">
        <v>0</v>
      </c>
      <c r="FY8" s="70">
        <v>0</v>
      </c>
      <c r="FZ8" s="70">
        <v>0</v>
      </c>
      <c r="GA8" s="70">
        <v>0</v>
      </c>
      <c r="GB8" s="70">
        <v>0</v>
      </c>
      <c r="GC8" s="70">
        <v>0</v>
      </c>
      <c r="GD8" s="70">
        <v>0</v>
      </c>
      <c r="GE8" s="70">
        <v>0</v>
      </c>
      <c r="GF8" s="70">
        <v>0</v>
      </c>
      <c r="GG8" s="70">
        <v>0</v>
      </c>
      <c r="GH8" s="70">
        <v>0</v>
      </c>
      <c r="GI8" s="70">
        <v>0</v>
      </c>
      <c r="GJ8" s="70">
        <v>0</v>
      </c>
      <c r="GK8" s="70">
        <v>0</v>
      </c>
      <c r="GL8" s="70">
        <v>0</v>
      </c>
      <c r="GM8" s="70">
        <v>0</v>
      </c>
      <c r="GN8" s="70">
        <v>0</v>
      </c>
      <c r="GO8" s="70">
        <v>0</v>
      </c>
      <c r="GP8" s="70">
        <v>0</v>
      </c>
      <c r="GQ8" s="70">
        <v>0</v>
      </c>
      <c r="GR8" s="70">
        <v>0</v>
      </c>
      <c r="GS8" s="70">
        <v>0</v>
      </c>
      <c r="GT8" s="70">
        <v>0</v>
      </c>
      <c r="GU8" s="70">
        <v>0</v>
      </c>
      <c r="GV8" s="70">
        <v>0</v>
      </c>
      <c r="GW8" s="70">
        <v>0</v>
      </c>
      <c r="GX8" s="70">
        <v>0</v>
      </c>
      <c r="GY8" s="70">
        <v>0</v>
      </c>
      <c r="GZ8" s="70">
        <v>0</v>
      </c>
      <c r="HA8" s="70">
        <v>0</v>
      </c>
      <c r="HB8" s="70">
        <v>0</v>
      </c>
      <c r="HC8" s="70">
        <v>0</v>
      </c>
      <c r="HD8" s="70">
        <v>0</v>
      </c>
      <c r="HE8" s="70">
        <v>0</v>
      </c>
      <c r="HF8" s="70">
        <v>0</v>
      </c>
      <c r="HG8" s="70">
        <v>0</v>
      </c>
      <c r="HH8" s="70">
        <v>0</v>
      </c>
      <c r="HI8" s="70">
        <v>0</v>
      </c>
      <c r="HJ8" s="70">
        <v>0</v>
      </c>
      <c r="HK8" s="70">
        <v>0</v>
      </c>
      <c r="HL8" s="70">
        <v>0</v>
      </c>
      <c r="HM8" s="70">
        <v>0</v>
      </c>
      <c r="HN8" s="70">
        <v>0</v>
      </c>
      <c r="HO8" s="70">
        <v>0</v>
      </c>
      <c r="HP8" s="70">
        <v>0</v>
      </c>
      <c r="HQ8" s="70">
        <v>0</v>
      </c>
      <c r="HR8" s="70">
        <v>0</v>
      </c>
      <c r="HS8" s="70">
        <v>0</v>
      </c>
      <c r="HT8" s="70">
        <v>0</v>
      </c>
      <c r="HU8" s="70">
        <v>0</v>
      </c>
      <c r="HV8" s="70">
        <v>0</v>
      </c>
      <c r="HW8" s="70">
        <v>0</v>
      </c>
      <c r="HX8" s="70">
        <v>0</v>
      </c>
      <c r="HY8" s="70">
        <v>0</v>
      </c>
      <c r="HZ8" s="70">
        <v>0</v>
      </c>
      <c r="IA8" s="70">
        <v>0</v>
      </c>
      <c r="IB8" s="70">
        <v>0</v>
      </c>
      <c r="IC8" s="70">
        <v>0</v>
      </c>
      <c r="ID8" s="70">
        <v>0</v>
      </c>
      <c r="IE8" s="70">
        <v>0</v>
      </c>
      <c r="IF8" s="70">
        <v>0</v>
      </c>
      <c r="IG8" s="70">
        <v>0</v>
      </c>
      <c r="IH8" s="70">
        <v>0</v>
      </c>
      <c r="II8" s="70">
        <v>0</v>
      </c>
      <c r="IJ8" s="70">
        <v>0</v>
      </c>
      <c r="IK8" s="70">
        <v>0</v>
      </c>
      <c r="IL8" s="70">
        <v>0</v>
      </c>
      <c r="IM8" s="70">
        <v>0</v>
      </c>
      <c r="IN8" s="70">
        <v>0</v>
      </c>
      <c r="IO8" s="70">
        <v>0</v>
      </c>
      <c r="IP8" s="70">
        <v>0</v>
      </c>
      <c r="IQ8" s="70">
        <v>0</v>
      </c>
      <c r="IR8" s="70">
        <v>0</v>
      </c>
      <c r="IS8" s="70">
        <v>0</v>
      </c>
      <c r="IT8" s="70">
        <v>0</v>
      </c>
      <c r="IU8" s="70">
        <v>0</v>
      </c>
      <c r="IV8" s="70">
        <v>0</v>
      </c>
      <c r="IW8" s="70">
        <v>0</v>
      </c>
      <c r="IX8" s="70">
        <v>0</v>
      </c>
      <c r="IY8" s="70">
        <v>0</v>
      </c>
      <c r="IZ8" s="70">
        <v>0</v>
      </c>
      <c r="JA8" s="70">
        <v>0</v>
      </c>
      <c r="JB8" s="70">
        <v>0</v>
      </c>
      <c r="JC8" s="70">
        <v>0</v>
      </c>
      <c r="JD8" s="70">
        <v>0</v>
      </c>
      <c r="JE8" s="70">
        <v>0</v>
      </c>
      <c r="JF8" s="70">
        <v>0</v>
      </c>
      <c r="JG8" s="70">
        <v>0</v>
      </c>
      <c r="JH8" s="70">
        <v>0</v>
      </c>
      <c r="JI8" s="70">
        <v>0</v>
      </c>
      <c r="JJ8" s="70">
        <v>0</v>
      </c>
      <c r="JK8" s="70">
        <v>0</v>
      </c>
      <c r="JL8" s="70">
        <v>0</v>
      </c>
      <c r="JM8" s="70">
        <v>0</v>
      </c>
      <c r="JN8" s="70">
        <v>0</v>
      </c>
      <c r="JO8" s="70">
        <v>0</v>
      </c>
      <c r="JP8" s="70">
        <v>0</v>
      </c>
      <c r="JQ8" s="70">
        <v>0</v>
      </c>
      <c r="JR8" s="70">
        <v>0</v>
      </c>
      <c r="JS8" s="70">
        <v>0</v>
      </c>
      <c r="JT8" s="70">
        <v>0</v>
      </c>
      <c r="JU8" s="70">
        <v>0</v>
      </c>
      <c r="JV8" s="70">
        <v>0</v>
      </c>
      <c r="JW8" s="70">
        <v>0</v>
      </c>
      <c r="JX8" s="70">
        <v>0</v>
      </c>
      <c r="JY8" s="70">
        <v>0</v>
      </c>
      <c r="JZ8" s="70">
        <v>0</v>
      </c>
      <c r="KA8" s="70">
        <v>0</v>
      </c>
      <c r="KB8" s="70">
        <v>0</v>
      </c>
      <c r="KC8" s="70">
        <v>0</v>
      </c>
      <c r="KD8" s="70">
        <v>0</v>
      </c>
      <c r="KE8" s="70">
        <v>0</v>
      </c>
      <c r="KF8" s="70">
        <v>0</v>
      </c>
      <c r="KG8" s="70">
        <v>0</v>
      </c>
      <c r="KH8" s="70">
        <v>0</v>
      </c>
      <c r="KI8" s="70">
        <v>0</v>
      </c>
      <c r="KJ8" s="70">
        <v>0</v>
      </c>
      <c r="KK8" s="70">
        <v>0</v>
      </c>
      <c r="KL8" s="70">
        <v>0</v>
      </c>
      <c r="KM8" s="70">
        <v>0</v>
      </c>
      <c r="KN8" s="70">
        <v>0</v>
      </c>
      <c r="KO8" s="70">
        <v>0</v>
      </c>
      <c r="KP8" s="70">
        <v>0</v>
      </c>
      <c r="KQ8" s="70">
        <v>0</v>
      </c>
      <c r="KR8" s="70">
        <v>0</v>
      </c>
      <c r="KS8" s="70">
        <v>0</v>
      </c>
      <c r="KT8" s="70">
        <v>0</v>
      </c>
      <c r="KU8" s="70">
        <v>0</v>
      </c>
      <c r="KV8" s="70">
        <v>0</v>
      </c>
      <c r="KW8" s="70">
        <v>0</v>
      </c>
      <c r="KX8" s="70">
        <v>0</v>
      </c>
      <c r="KY8" s="70">
        <v>0</v>
      </c>
      <c r="KZ8" s="70">
        <v>0</v>
      </c>
      <c r="LA8" s="70">
        <v>0</v>
      </c>
      <c r="LB8" s="70">
        <v>0</v>
      </c>
      <c r="LC8" s="70">
        <v>0</v>
      </c>
      <c r="LD8" s="70">
        <v>0</v>
      </c>
      <c r="LE8" s="70">
        <v>0</v>
      </c>
      <c r="LF8" s="70">
        <v>0</v>
      </c>
      <c r="LG8" s="70">
        <v>0</v>
      </c>
      <c r="LH8" s="70">
        <v>0</v>
      </c>
      <c r="LI8" s="70">
        <v>0</v>
      </c>
      <c r="LJ8" s="70">
        <v>0</v>
      </c>
      <c r="LK8" s="70">
        <v>0</v>
      </c>
      <c r="LL8" s="70">
        <v>0</v>
      </c>
      <c r="LM8" s="70">
        <v>0</v>
      </c>
      <c r="LN8" s="70">
        <v>0</v>
      </c>
      <c r="LO8" s="70">
        <v>0</v>
      </c>
      <c r="LP8" s="70">
        <v>0</v>
      </c>
      <c r="LQ8" s="70">
        <v>0</v>
      </c>
      <c r="LR8" s="71">
        <v>73.976900000000001</v>
      </c>
      <c r="LS8" s="74">
        <v>1E-3</v>
      </c>
      <c r="LT8" s="72">
        <f t="shared" si="3"/>
        <v>1.3517733238348728E-5</v>
      </c>
      <c r="LU8" s="71">
        <v>4.8326000000000002</v>
      </c>
      <c r="LV8" s="74">
        <v>5.9999999999999995E-4</v>
      </c>
      <c r="LW8" s="71">
        <f t="shared" si="4"/>
        <v>1.2415676861316887E-4</v>
      </c>
      <c r="LX8" s="49"/>
      <c r="LY8" s="34"/>
      <c r="LZ8" s="34"/>
      <c r="MA8" s="49"/>
      <c r="MB8" s="49"/>
      <c r="MC8" s="49"/>
      <c r="MD8" s="49"/>
      <c r="ME8" s="49"/>
      <c r="MF8" s="49"/>
      <c r="MG8" s="49"/>
      <c r="MH8" s="49"/>
      <c r="MI8" s="49"/>
      <c r="MJ8" s="49"/>
      <c r="MK8" s="49"/>
      <c r="ML8" s="49"/>
      <c r="MM8" s="49"/>
      <c r="MN8" s="49"/>
      <c r="MO8" s="49"/>
      <c r="MP8" s="49"/>
      <c r="MQ8" s="49"/>
      <c r="MR8" s="49"/>
      <c r="MS8" s="49"/>
      <c r="MT8" s="49"/>
      <c r="MU8" s="49"/>
      <c r="MV8" s="49"/>
      <c r="MW8" s="49"/>
      <c r="MX8" s="49"/>
      <c r="MY8" s="49"/>
      <c r="MZ8" s="49"/>
      <c r="NA8" s="49"/>
      <c r="NB8" s="49"/>
      <c r="NC8" s="49"/>
      <c r="ND8" s="49"/>
      <c r="NE8" s="49"/>
      <c r="NF8" s="49"/>
      <c r="NG8" s="49"/>
      <c r="NH8" s="49"/>
      <c r="NI8" s="49"/>
      <c r="NJ8" s="49"/>
      <c r="NK8" s="49"/>
      <c r="NL8" s="49"/>
      <c r="NM8" s="49"/>
      <c r="NN8" s="49"/>
      <c r="NO8" s="49"/>
      <c r="NP8" s="49"/>
      <c r="NQ8" s="49"/>
      <c r="NR8" s="49"/>
      <c r="NS8" s="49"/>
      <c r="NT8" s="49"/>
      <c r="NU8" s="49"/>
      <c r="NV8" s="49"/>
      <c r="NW8" s="49"/>
      <c r="NX8" s="49"/>
      <c r="NY8" s="49"/>
      <c r="NZ8" s="49"/>
      <c r="OA8" s="49"/>
      <c r="OB8" s="49"/>
      <c r="OC8" s="49"/>
      <c r="OD8" s="49"/>
      <c r="OE8" s="49"/>
      <c r="OF8" s="49"/>
      <c r="OG8" s="49"/>
      <c r="OH8" s="49"/>
      <c r="OI8" s="49"/>
      <c r="OJ8" s="49"/>
      <c r="OK8" s="49"/>
      <c r="OL8" s="49"/>
      <c r="OM8" s="49"/>
      <c r="ON8" s="49"/>
      <c r="OO8" s="49"/>
      <c r="OP8" s="49"/>
      <c r="OQ8" s="49"/>
      <c r="OR8" s="49"/>
      <c r="OS8" s="49"/>
      <c r="OT8" s="49"/>
      <c r="OU8" s="49"/>
      <c r="OV8" s="49"/>
      <c r="OW8" s="49"/>
      <c r="OX8" s="49"/>
      <c r="OY8" s="49"/>
      <c r="OZ8" s="49"/>
      <c r="PA8" s="49"/>
      <c r="PB8" s="49"/>
      <c r="PC8" s="49"/>
      <c r="PD8" s="49"/>
      <c r="PE8" s="49"/>
      <c r="PF8" s="49"/>
      <c r="PG8" s="49"/>
      <c r="PH8" s="49"/>
      <c r="PI8" s="49"/>
      <c r="PJ8" s="49"/>
      <c r="PK8" s="49"/>
      <c r="PL8" s="49"/>
      <c r="PM8" s="49"/>
      <c r="PN8" s="49"/>
      <c r="PO8" s="49"/>
      <c r="PP8" s="49"/>
      <c r="PQ8" s="49"/>
      <c r="PR8" s="49"/>
      <c r="PS8" s="49"/>
      <c r="PT8" s="49"/>
      <c r="PU8" s="49"/>
      <c r="PV8" s="49"/>
      <c r="PW8" s="49"/>
      <c r="PX8" s="49"/>
      <c r="PY8" s="49"/>
      <c r="PZ8" s="49"/>
      <c r="QA8" s="49"/>
      <c r="QB8" s="49"/>
      <c r="QC8" s="49"/>
      <c r="QD8" s="49"/>
      <c r="QE8" s="49"/>
      <c r="QF8" s="49"/>
      <c r="QG8" s="49"/>
      <c r="QH8" s="49"/>
      <c r="QI8" s="49"/>
      <c r="QJ8" s="49"/>
      <c r="QK8" s="49"/>
    </row>
    <row r="9" spans="1:455" s="62" customFormat="1">
      <c r="A9" s="62">
        <v>8</v>
      </c>
      <c r="B9" s="63" t="s">
        <v>453</v>
      </c>
      <c r="C9" s="64" t="s">
        <v>5</v>
      </c>
      <c r="D9" s="62" t="s">
        <v>20</v>
      </c>
      <c r="E9" s="62" t="s">
        <v>1094</v>
      </c>
      <c r="F9" s="62" t="s">
        <v>39</v>
      </c>
      <c r="G9" s="62">
        <v>22</v>
      </c>
      <c r="H9" s="62">
        <v>9</v>
      </c>
      <c r="I9" s="62">
        <v>2018</v>
      </c>
      <c r="J9" s="65">
        <v>7.92</v>
      </c>
      <c r="K9" s="65">
        <v>8.42</v>
      </c>
      <c r="L9" s="65">
        <f t="shared" si="0"/>
        <v>0.5</v>
      </c>
      <c r="M9" s="62">
        <v>-14.085501666666699</v>
      </c>
      <c r="N9" s="62">
        <f>125+( 40.9109/60)</f>
        <v>125.68184833333333</v>
      </c>
      <c r="O9" s="62">
        <v>-14.0665783333333</v>
      </c>
      <c r="P9" s="62">
        <f>125+( 42.7206/60)</f>
        <v>125.71201000000001</v>
      </c>
      <c r="Q9" s="66">
        <v>3.8740000000000001</v>
      </c>
      <c r="R9" s="67">
        <v>8.9999999999999998E-4</v>
      </c>
      <c r="S9" s="62">
        <f t="shared" si="1"/>
        <v>3.4865999999999999E-3</v>
      </c>
      <c r="T9" s="68">
        <v>1.4999999999999999E-4</v>
      </c>
      <c r="U9" s="62">
        <v>3</v>
      </c>
      <c r="V9" s="62" t="s">
        <v>21</v>
      </c>
      <c r="W9" s="62">
        <v>2</v>
      </c>
      <c r="X9" s="69">
        <v>4.1835868359999999</v>
      </c>
      <c r="Z9" s="70">
        <f t="shared" si="2"/>
        <v>0</v>
      </c>
      <c r="AA9" s="70">
        <f t="shared" si="5"/>
        <v>0</v>
      </c>
      <c r="AB9" s="64">
        <v>0</v>
      </c>
      <c r="AC9" s="64">
        <v>0</v>
      </c>
      <c r="AD9" s="64">
        <v>0</v>
      </c>
      <c r="AE9" s="64">
        <v>0</v>
      </c>
      <c r="AF9" s="261">
        <v>0</v>
      </c>
      <c r="AG9" s="261">
        <v>0</v>
      </c>
      <c r="AH9" s="70">
        <v>0</v>
      </c>
      <c r="AI9" s="70">
        <v>0</v>
      </c>
      <c r="AJ9" s="70">
        <v>0</v>
      </c>
      <c r="AK9" s="70">
        <v>0</v>
      </c>
      <c r="AL9" s="70">
        <v>0</v>
      </c>
      <c r="AM9" s="70">
        <v>0</v>
      </c>
      <c r="AN9" s="70">
        <v>0</v>
      </c>
      <c r="AO9" s="70">
        <v>0</v>
      </c>
      <c r="AP9" s="70">
        <v>0</v>
      </c>
      <c r="AQ9" s="70">
        <v>0</v>
      </c>
      <c r="AR9" s="70">
        <v>0</v>
      </c>
      <c r="AS9" s="70">
        <v>0</v>
      </c>
      <c r="AT9" s="70">
        <v>0</v>
      </c>
      <c r="AU9" s="70">
        <v>0</v>
      </c>
      <c r="AV9" s="261">
        <v>0</v>
      </c>
      <c r="AW9" s="261">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D9" s="70">
        <v>0</v>
      </c>
      <c r="CE9" s="70">
        <v>0</v>
      </c>
      <c r="CF9" s="70">
        <v>0</v>
      </c>
      <c r="CG9" s="70">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F9" s="70">
        <v>0</v>
      </c>
      <c r="FG9" s="70">
        <v>0</v>
      </c>
      <c r="FH9" s="70">
        <v>0</v>
      </c>
      <c r="FI9" s="70">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c r="IH9" s="70">
        <v>0</v>
      </c>
      <c r="II9" s="70">
        <v>0</v>
      </c>
      <c r="IJ9" s="70">
        <v>0</v>
      </c>
      <c r="IK9" s="70">
        <v>0</v>
      </c>
      <c r="IL9" s="70">
        <v>0</v>
      </c>
      <c r="IM9" s="70">
        <v>0</v>
      </c>
      <c r="IN9" s="70">
        <v>0</v>
      </c>
      <c r="IO9" s="70">
        <v>0</v>
      </c>
      <c r="IP9" s="70">
        <v>0</v>
      </c>
      <c r="IQ9" s="70">
        <v>0</v>
      </c>
      <c r="IR9" s="70">
        <v>0</v>
      </c>
      <c r="IS9" s="70">
        <v>0</v>
      </c>
      <c r="IT9" s="70">
        <v>0</v>
      </c>
      <c r="IU9" s="70">
        <v>0</v>
      </c>
      <c r="IV9" s="70">
        <v>0</v>
      </c>
      <c r="IW9" s="70">
        <v>0</v>
      </c>
      <c r="IX9" s="70">
        <v>0</v>
      </c>
      <c r="IY9" s="70">
        <v>0</v>
      </c>
      <c r="IZ9" s="70">
        <v>0</v>
      </c>
      <c r="JA9" s="70">
        <v>0</v>
      </c>
      <c r="JB9" s="70">
        <v>0</v>
      </c>
      <c r="JC9" s="70">
        <v>0</v>
      </c>
      <c r="JD9" s="70">
        <v>0</v>
      </c>
      <c r="JE9" s="70">
        <v>0</v>
      </c>
      <c r="JF9" s="70">
        <v>0</v>
      </c>
      <c r="JG9" s="70">
        <v>0</v>
      </c>
      <c r="JH9" s="70">
        <v>0</v>
      </c>
      <c r="JI9" s="70">
        <v>0</v>
      </c>
      <c r="JJ9" s="70">
        <v>0</v>
      </c>
      <c r="JK9" s="70">
        <v>0</v>
      </c>
      <c r="JL9" s="70">
        <v>0</v>
      </c>
      <c r="JM9" s="70">
        <v>0</v>
      </c>
      <c r="JN9" s="70">
        <v>0</v>
      </c>
      <c r="JO9" s="70">
        <v>0</v>
      </c>
      <c r="JP9" s="70">
        <v>0</v>
      </c>
      <c r="JQ9" s="70">
        <v>0</v>
      </c>
      <c r="JR9" s="70">
        <v>0</v>
      </c>
      <c r="JS9" s="70">
        <v>0</v>
      </c>
      <c r="JT9" s="70">
        <v>0</v>
      </c>
      <c r="JU9" s="70">
        <v>0</v>
      </c>
      <c r="JV9" s="70">
        <v>0</v>
      </c>
      <c r="JW9" s="70">
        <v>0</v>
      </c>
      <c r="JX9" s="70">
        <v>0</v>
      </c>
      <c r="JY9" s="70">
        <v>0</v>
      </c>
      <c r="JZ9" s="70">
        <v>0</v>
      </c>
      <c r="KA9" s="70">
        <v>0</v>
      </c>
      <c r="KB9" s="70">
        <v>0</v>
      </c>
      <c r="KC9" s="70">
        <v>0</v>
      </c>
      <c r="KD9" s="70">
        <v>0</v>
      </c>
      <c r="KE9" s="70">
        <v>0</v>
      </c>
      <c r="KF9" s="70">
        <v>0</v>
      </c>
      <c r="KG9" s="70">
        <v>0</v>
      </c>
      <c r="KH9" s="70">
        <v>0</v>
      </c>
      <c r="KI9" s="70">
        <v>0</v>
      </c>
      <c r="KJ9" s="70">
        <v>0</v>
      </c>
      <c r="KK9" s="70">
        <v>0</v>
      </c>
      <c r="KL9" s="70">
        <v>0</v>
      </c>
      <c r="KM9" s="70">
        <v>0</v>
      </c>
      <c r="KN9" s="70">
        <v>0</v>
      </c>
      <c r="KO9" s="70">
        <v>0</v>
      </c>
      <c r="KP9" s="70">
        <v>0</v>
      </c>
      <c r="KQ9" s="70">
        <v>0</v>
      </c>
      <c r="KR9" s="70">
        <v>0</v>
      </c>
      <c r="KS9" s="70">
        <v>0</v>
      </c>
      <c r="KT9" s="70">
        <v>0</v>
      </c>
      <c r="KU9" s="70">
        <v>0</v>
      </c>
      <c r="KV9" s="70">
        <v>0</v>
      </c>
      <c r="KW9" s="70">
        <v>0</v>
      </c>
      <c r="KX9" s="70">
        <v>0</v>
      </c>
      <c r="KY9" s="70">
        <v>0</v>
      </c>
      <c r="KZ9" s="70">
        <v>0</v>
      </c>
      <c r="LA9" s="70">
        <v>0</v>
      </c>
      <c r="LB9" s="70">
        <v>0</v>
      </c>
      <c r="LC9" s="70">
        <v>0</v>
      </c>
      <c r="LD9" s="70">
        <v>0</v>
      </c>
      <c r="LE9" s="70">
        <v>0</v>
      </c>
      <c r="LF9" s="70">
        <v>0</v>
      </c>
      <c r="LG9" s="70">
        <v>0</v>
      </c>
      <c r="LH9" s="70">
        <v>0</v>
      </c>
      <c r="LI9" s="70">
        <v>0</v>
      </c>
      <c r="LJ9" s="70">
        <v>0</v>
      </c>
      <c r="LK9" s="70">
        <v>0</v>
      </c>
      <c r="LL9" s="70">
        <v>0</v>
      </c>
      <c r="LM9" s="70">
        <v>0</v>
      </c>
      <c r="LN9" s="70">
        <v>0</v>
      </c>
      <c r="LO9" s="70">
        <v>0</v>
      </c>
      <c r="LP9" s="70">
        <v>0</v>
      </c>
      <c r="LQ9" s="70">
        <v>0</v>
      </c>
      <c r="LR9" s="71">
        <v>34.909599999999998</v>
      </c>
      <c r="LS9" s="71">
        <v>0</v>
      </c>
      <c r="LT9" s="72">
        <f t="shared" si="3"/>
        <v>0</v>
      </c>
      <c r="LU9" s="74">
        <v>0.97140000000000004</v>
      </c>
      <c r="LV9" s="74">
        <v>0</v>
      </c>
      <c r="LW9" s="74">
        <f t="shared" si="4"/>
        <v>0</v>
      </c>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49"/>
      <c r="NX9" s="49"/>
      <c r="NY9" s="49"/>
      <c r="NZ9" s="49"/>
      <c r="OA9" s="49"/>
      <c r="OB9" s="49"/>
      <c r="OC9" s="49"/>
      <c r="OD9" s="49"/>
      <c r="OE9" s="49"/>
      <c r="OF9" s="49"/>
      <c r="OG9" s="49"/>
      <c r="OH9" s="49"/>
      <c r="OI9" s="49"/>
      <c r="OJ9" s="49"/>
      <c r="OK9" s="49"/>
      <c r="OL9" s="49"/>
      <c r="OM9" s="49"/>
      <c r="ON9" s="49"/>
      <c r="OO9" s="49"/>
      <c r="OP9" s="49"/>
      <c r="OQ9" s="49"/>
      <c r="OR9" s="49"/>
      <c r="OS9" s="49"/>
      <c r="OT9" s="49"/>
      <c r="OU9" s="49"/>
      <c r="OV9" s="49"/>
      <c r="OW9" s="49"/>
      <c r="OX9" s="49"/>
      <c r="OY9" s="49"/>
      <c r="OZ9" s="49"/>
      <c r="PA9" s="49"/>
      <c r="PB9" s="49"/>
      <c r="PC9" s="49"/>
      <c r="PD9" s="49"/>
      <c r="PE9" s="49"/>
      <c r="PF9" s="49"/>
      <c r="PG9" s="49"/>
      <c r="PH9" s="49"/>
      <c r="PI9" s="49"/>
      <c r="PJ9" s="49"/>
      <c r="PK9" s="49"/>
      <c r="PL9" s="49"/>
      <c r="PM9" s="49"/>
      <c r="PN9" s="49"/>
      <c r="PO9" s="49"/>
      <c r="PP9" s="49"/>
      <c r="PQ9" s="49"/>
      <c r="PR9" s="49"/>
      <c r="PS9" s="49"/>
      <c r="PT9" s="49"/>
      <c r="PU9" s="49"/>
      <c r="PV9" s="49"/>
      <c r="PW9" s="49"/>
      <c r="PX9" s="49"/>
      <c r="PY9" s="49"/>
      <c r="PZ9" s="49"/>
      <c r="QA9" s="49"/>
      <c r="QB9" s="49"/>
      <c r="QC9" s="49"/>
      <c r="QD9" s="49"/>
      <c r="QE9" s="49"/>
      <c r="QF9" s="49"/>
      <c r="QG9" s="49"/>
      <c r="QH9" s="49"/>
      <c r="QI9" s="49"/>
      <c r="QJ9" s="49"/>
      <c r="QK9" s="49"/>
    </row>
    <row r="10" spans="1:455" s="62" customFormat="1">
      <c r="A10" s="62">
        <v>9</v>
      </c>
      <c r="B10" s="63" t="s">
        <v>454</v>
      </c>
      <c r="C10" s="64" t="s">
        <v>5</v>
      </c>
      <c r="D10" s="62" t="s">
        <v>20</v>
      </c>
      <c r="E10" s="62" t="s">
        <v>1094</v>
      </c>
      <c r="F10" s="62" t="s">
        <v>39</v>
      </c>
      <c r="G10" s="62">
        <v>23</v>
      </c>
      <c r="H10" s="62">
        <v>9</v>
      </c>
      <c r="I10" s="62">
        <v>2018</v>
      </c>
      <c r="J10" s="65">
        <v>6.98</v>
      </c>
      <c r="K10" s="65">
        <v>7.48</v>
      </c>
      <c r="L10" s="65">
        <f t="shared" si="0"/>
        <v>0.5</v>
      </c>
      <c r="M10" s="62">
        <v>-14.054765</v>
      </c>
      <c r="N10" s="62">
        <f>125+( 49.2911/60)</f>
        <v>125.82151833333333</v>
      </c>
      <c r="O10" s="62">
        <v>-14.066561666666701</v>
      </c>
      <c r="P10" s="62">
        <f>125+( 48.4374/60)</f>
        <v>125.80728999999999</v>
      </c>
      <c r="Q10" s="66">
        <v>2.0190000000000001</v>
      </c>
      <c r="R10" s="67">
        <v>8.9999999999999998E-4</v>
      </c>
      <c r="S10" s="62">
        <f t="shared" si="1"/>
        <v>1.8171000000000001E-3</v>
      </c>
      <c r="T10" s="68">
        <v>1.4999999999999999E-4</v>
      </c>
      <c r="U10" s="62">
        <v>4</v>
      </c>
      <c r="V10" s="62" t="s">
        <v>21</v>
      </c>
      <c r="W10" s="62">
        <v>2</v>
      </c>
      <c r="X10" s="69">
        <v>2.1803463660000002</v>
      </c>
      <c r="Z10" s="70">
        <f t="shared" si="2"/>
        <v>0</v>
      </c>
      <c r="AA10" s="70">
        <f t="shared" si="5"/>
        <v>0</v>
      </c>
      <c r="AB10" s="64">
        <v>0</v>
      </c>
      <c r="AC10" s="64">
        <v>0</v>
      </c>
      <c r="AD10" s="64">
        <v>0</v>
      </c>
      <c r="AE10" s="64">
        <v>0</v>
      </c>
      <c r="AF10" s="261">
        <v>0</v>
      </c>
      <c r="AG10" s="261">
        <v>0</v>
      </c>
      <c r="AH10" s="70">
        <v>0</v>
      </c>
      <c r="AI10" s="70">
        <v>0</v>
      </c>
      <c r="AJ10" s="70">
        <v>0</v>
      </c>
      <c r="AK10" s="70">
        <v>0</v>
      </c>
      <c r="AL10" s="70">
        <v>0</v>
      </c>
      <c r="AM10" s="70">
        <v>0</v>
      </c>
      <c r="AN10" s="70">
        <v>0</v>
      </c>
      <c r="AO10" s="70">
        <v>0</v>
      </c>
      <c r="AP10" s="70">
        <v>0</v>
      </c>
      <c r="AQ10" s="70">
        <v>0</v>
      </c>
      <c r="AR10" s="70">
        <v>0</v>
      </c>
      <c r="AS10" s="70">
        <v>0</v>
      </c>
      <c r="AT10" s="70">
        <v>0</v>
      </c>
      <c r="AU10" s="70">
        <v>0</v>
      </c>
      <c r="AV10" s="261">
        <v>0</v>
      </c>
      <c r="AW10" s="261">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D10" s="70">
        <v>0</v>
      </c>
      <c r="CE10" s="70">
        <v>0</v>
      </c>
      <c r="CF10" s="70">
        <v>0</v>
      </c>
      <c r="CG10" s="70">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F10" s="70">
        <v>0</v>
      </c>
      <c r="FG10" s="70">
        <v>0</v>
      </c>
      <c r="FH10" s="70">
        <v>0</v>
      </c>
      <c r="FI10" s="70">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c r="IH10" s="70">
        <v>0</v>
      </c>
      <c r="II10" s="70">
        <v>0</v>
      </c>
      <c r="IJ10" s="70">
        <v>0</v>
      </c>
      <c r="IK10" s="70">
        <v>0</v>
      </c>
      <c r="IL10" s="70">
        <v>0</v>
      </c>
      <c r="IM10" s="70">
        <v>0</v>
      </c>
      <c r="IN10" s="70">
        <v>0</v>
      </c>
      <c r="IO10" s="70">
        <v>0</v>
      </c>
      <c r="IP10" s="70">
        <v>0</v>
      </c>
      <c r="IQ10" s="70">
        <v>0</v>
      </c>
      <c r="IR10" s="70">
        <v>0</v>
      </c>
      <c r="IS10" s="70">
        <v>0</v>
      </c>
      <c r="IT10" s="70">
        <v>0</v>
      </c>
      <c r="IU10" s="70">
        <v>0</v>
      </c>
      <c r="IV10" s="70">
        <v>0</v>
      </c>
      <c r="IW10" s="70">
        <v>0</v>
      </c>
      <c r="IX10" s="70">
        <v>0</v>
      </c>
      <c r="IY10" s="70">
        <v>0</v>
      </c>
      <c r="IZ10" s="70">
        <v>0</v>
      </c>
      <c r="JA10" s="70">
        <v>0</v>
      </c>
      <c r="JB10" s="70">
        <v>0</v>
      </c>
      <c r="JC10" s="70">
        <v>0</v>
      </c>
      <c r="JD10" s="70">
        <v>0</v>
      </c>
      <c r="JE10" s="70">
        <v>0</v>
      </c>
      <c r="JF10" s="70">
        <v>0</v>
      </c>
      <c r="JG10" s="70">
        <v>0</v>
      </c>
      <c r="JH10" s="70">
        <v>0</v>
      </c>
      <c r="JI10" s="70">
        <v>0</v>
      </c>
      <c r="JJ10" s="70">
        <v>0</v>
      </c>
      <c r="JK10" s="70">
        <v>0</v>
      </c>
      <c r="JL10" s="70">
        <v>0</v>
      </c>
      <c r="JM10" s="70">
        <v>0</v>
      </c>
      <c r="JN10" s="70">
        <v>0</v>
      </c>
      <c r="JO10" s="70">
        <v>0</v>
      </c>
      <c r="JP10" s="70">
        <v>0</v>
      </c>
      <c r="JQ10" s="70">
        <v>0</v>
      </c>
      <c r="JR10" s="70">
        <v>0</v>
      </c>
      <c r="JS10" s="70">
        <v>0</v>
      </c>
      <c r="JT10" s="70">
        <v>0</v>
      </c>
      <c r="JU10" s="70">
        <v>0</v>
      </c>
      <c r="JV10" s="70">
        <v>0</v>
      </c>
      <c r="JW10" s="70">
        <v>0</v>
      </c>
      <c r="JX10" s="70">
        <v>0</v>
      </c>
      <c r="JY10" s="70">
        <v>0</v>
      </c>
      <c r="JZ10" s="70">
        <v>0</v>
      </c>
      <c r="KA10" s="70">
        <v>0</v>
      </c>
      <c r="KB10" s="70">
        <v>0</v>
      </c>
      <c r="KC10" s="70">
        <v>0</v>
      </c>
      <c r="KD10" s="70">
        <v>0</v>
      </c>
      <c r="KE10" s="70">
        <v>0</v>
      </c>
      <c r="KF10" s="70">
        <v>0</v>
      </c>
      <c r="KG10" s="70">
        <v>0</v>
      </c>
      <c r="KH10" s="70">
        <v>0</v>
      </c>
      <c r="KI10" s="70">
        <v>0</v>
      </c>
      <c r="KJ10" s="70">
        <v>0</v>
      </c>
      <c r="KK10" s="70">
        <v>0</v>
      </c>
      <c r="KL10" s="70">
        <v>0</v>
      </c>
      <c r="KM10" s="70">
        <v>0</v>
      </c>
      <c r="KN10" s="70">
        <v>0</v>
      </c>
      <c r="KO10" s="70">
        <v>0</v>
      </c>
      <c r="KP10" s="70">
        <v>0</v>
      </c>
      <c r="KQ10" s="70">
        <v>0</v>
      </c>
      <c r="KR10" s="70">
        <v>0</v>
      </c>
      <c r="KS10" s="70">
        <v>0</v>
      </c>
      <c r="KT10" s="70">
        <v>0</v>
      </c>
      <c r="KU10" s="70">
        <v>0</v>
      </c>
      <c r="KV10" s="70">
        <v>0</v>
      </c>
      <c r="KW10" s="70">
        <v>0</v>
      </c>
      <c r="KX10" s="70">
        <v>0</v>
      </c>
      <c r="KY10" s="70">
        <v>0</v>
      </c>
      <c r="KZ10" s="70">
        <v>0</v>
      </c>
      <c r="LA10" s="70">
        <v>0</v>
      </c>
      <c r="LB10" s="70">
        <v>0</v>
      </c>
      <c r="LC10" s="70">
        <v>0</v>
      </c>
      <c r="LD10" s="70">
        <v>0</v>
      </c>
      <c r="LE10" s="70">
        <v>0</v>
      </c>
      <c r="LF10" s="70">
        <v>0</v>
      </c>
      <c r="LG10" s="70">
        <v>0</v>
      </c>
      <c r="LH10" s="70">
        <v>0</v>
      </c>
      <c r="LI10" s="70">
        <v>0</v>
      </c>
      <c r="LJ10" s="70">
        <v>0</v>
      </c>
      <c r="LK10" s="70">
        <v>0</v>
      </c>
      <c r="LL10" s="70">
        <v>0</v>
      </c>
      <c r="LM10" s="70">
        <v>0</v>
      </c>
      <c r="LN10" s="70">
        <v>0</v>
      </c>
      <c r="LO10" s="70">
        <v>0</v>
      </c>
      <c r="LP10" s="70">
        <v>0</v>
      </c>
      <c r="LQ10" s="70">
        <v>0</v>
      </c>
      <c r="LR10" s="71">
        <v>204.7106</v>
      </c>
      <c r="LS10" s="71">
        <v>1.4E-3</v>
      </c>
      <c r="LT10" s="72">
        <f t="shared" si="3"/>
        <v>6.8389228501113276E-6</v>
      </c>
      <c r="LU10" s="71">
        <v>15.629099999999999</v>
      </c>
      <c r="LV10" s="71">
        <v>3.5000000000000001E-3</v>
      </c>
      <c r="LW10" s="74">
        <f t="shared" si="4"/>
        <v>2.2394123781919626E-4</v>
      </c>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row>
    <row r="11" spans="1:455" s="62" customFormat="1">
      <c r="A11" s="62">
        <v>10</v>
      </c>
      <c r="B11" s="63" t="s">
        <v>455</v>
      </c>
      <c r="C11" s="64" t="s">
        <v>5</v>
      </c>
      <c r="D11" s="62" t="s">
        <v>20</v>
      </c>
      <c r="E11" s="62" t="s">
        <v>1094</v>
      </c>
      <c r="F11" s="62" t="s">
        <v>39</v>
      </c>
      <c r="G11" s="62">
        <v>23</v>
      </c>
      <c r="H11" s="62">
        <v>9</v>
      </c>
      <c r="I11" s="62">
        <v>2018</v>
      </c>
      <c r="J11" s="65">
        <v>9.6999999999999993</v>
      </c>
      <c r="K11" s="65">
        <v>10.220000000000001</v>
      </c>
      <c r="L11" s="65">
        <f t="shared" si="0"/>
        <v>0.52000000000000135</v>
      </c>
      <c r="M11" s="62">
        <v>-14.154441666666701</v>
      </c>
      <c r="N11" s="62">
        <f>125+( 45.9494/60)</f>
        <v>125.76582333333333</v>
      </c>
      <c r="O11" s="62">
        <v>-14.132474999999999</v>
      </c>
      <c r="P11" s="62">
        <f>125+( 46.0572/60)</f>
        <v>125.76761999999999</v>
      </c>
      <c r="Q11" s="66">
        <v>2.4500000000000002</v>
      </c>
      <c r="R11" s="67">
        <v>8.9999999999999998E-4</v>
      </c>
      <c r="S11" s="62">
        <f t="shared" si="1"/>
        <v>2.2049999999999999E-3</v>
      </c>
      <c r="T11" s="68">
        <v>1.4999999999999999E-4</v>
      </c>
      <c r="U11" s="62">
        <v>4</v>
      </c>
      <c r="V11" s="62" t="s">
        <v>21</v>
      </c>
      <c r="W11" s="62">
        <v>2</v>
      </c>
      <c r="X11" s="69">
        <v>2.5440281730769163</v>
      </c>
      <c r="Z11" s="70">
        <f t="shared" si="2"/>
        <v>907.02947845804988</v>
      </c>
      <c r="AA11" s="70">
        <f t="shared" si="5"/>
        <v>9.0702947845805001E-2</v>
      </c>
      <c r="AB11" s="64">
        <v>907.02947845804988</v>
      </c>
      <c r="AC11" s="64">
        <v>0</v>
      </c>
      <c r="AD11" s="64">
        <v>0</v>
      </c>
      <c r="AE11" s="64">
        <v>0</v>
      </c>
      <c r="AF11" s="261">
        <v>9.0702947845805001E-2</v>
      </c>
      <c r="AG11" s="261">
        <v>0</v>
      </c>
      <c r="AH11" s="70">
        <v>0</v>
      </c>
      <c r="AI11" s="70">
        <v>0</v>
      </c>
      <c r="AJ11" s="70">
        <v>907.02947845804988</v>
      </c>
      <c r="AK11" s="70">
        <v>0</v>
      </c>
      <c r="AL11" s="70">
        <v>0</v>
      </c>
      <c r="AM11" s="70">
        <v>0</v>
      </c>
      <c r="AN11" s="70">
        <v>0</v>
      </c>
      <c r="AO11" s="70">
        <v>0</v>
      </c>
      <c r="AP11" s="70">
        <v>0</v>
      </c>
      <c r="AQ11" s="70">
        <v>9.0702947845805001E-2</v>
      </c>
      <c r="AR11" s="70">
        <v>0</v>
      </c>
      <c r="AS11" s="70">
        <v>0</v>
      </c>
      <c r="AT11" s="70">
        <v>0</v>
      </c>
      <c r="AU11" s="70">
        <v>0</v>
      </c>
      <c r="AV11" s="261">
        <v>0</v>
      </c>
      <c r="AW11" s="261">
        <v>0</v>
      </c>
      <c r="AX11" s="70">
        <v>2</v>
      </c>
      <c r="AY11" s="70">
        <v>2.0000000000000001E-4</v>
      </c>
      <c r="AZ11" s="70">
        <v>907.02947845804988</v>
      </c>
      <c r="BA11" s="70">
        <v>9.0702947845805001E-2</v>
      </c>
      <c r="BB11" s="70">
        <v>907.02947845804988</v>
      </c>
      <c r="BC11" s="70">
        <v>907.02947845804988</v>
      </c>
      <c r="BD11" s="70">
        <v>1007.8105316200554</v>
      </c>
      <c r="BE11" s="70">
        <v>9.0702947845805001E-2</v>
      </c>
      <c r="BF11" s="70">
        <v>9.0702947845805001E-2</v>
      </c>
      <c r="BG11" s="70">
        <v>0.10078105316200556</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D11" s="70">
        <v>0</v>
      </c>
      <c r="CE11" s="70">
        <v>0</v>
      </c>
      <c r="CF11" s="70">
        <v>0</v>
      </c>
      <c r="CG11" s="70">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F11" s="70">
        <v>0</v>
      </c>
      <c r="FG11" s="70">
        <v>0</v>
      </c>
      <c r="FH11" s="70">
        <v>0</v>
      </c>
      <c r="FI11" s="70">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c r="IH11" s="70">
        <v>0</v>
      </c>
      <c r="II11" s="70">
        <v>0</v>
      </c>
      <c r="IJ11" s="70">
        <v>0</v>
      </c>
      <c r="IK11" s="70">
        <v>0</v>
      </c>
      <c r="IL11" s="70">
        <v>0</v>
      </c>
      <c r="IM11" s="70">
        <v>0</v>
      </c>
      <c r="IN11" s="70">
        <v>0</v>
      </c>
      <c r="IO11" s="70">
        <v>0</v>
      </c>
      <c r="IP11" s="70">
        <v>0</v>
      </c>
      <c r="IQ11" s="70">
        <v>0</v>
      </c>
      <c r="IR11" s="70">
        <v>0</v>
      </c>
      <c r="IS11" s="70">
        <v>0</v>
      </c>
      <c r="IT11" s="70">
        <v>0</v>
      </c>
      <c r="IU11" s="70">
        <v>0</v>
      </c>
      <c r="IV11" s="70">
        <v>0</v>
      </c>
      <c r="IW11" s="70">
        <v>0</v>
      </c>
      <c r="IX11" s="70">
        <v>0</v>
      </c>
      <c r="IY11" s="70">
        <v>0</v>
      </c>
      <c r="IZ11" s="70">
        <v>0</v>
      </c>
      <c r="JA11" s="70">
        <v>0</v>
      </c>
      <c r="JB11" s="70">
        <v>0</v>
      </c>
      <c r="JC11" s="70">
        <v>0</v>
      </c>
      <c r="JD11" s="70">
        <v>0</v>
      </c>
      <c r="JE11" s="70">
        <v>0</v>
      </c>
      <c r="JF11" s="70">
        <v>0</v>
      </c>
      <c r="JG11" s="70">
        <v>0</v>
      </c>
      <c r="JH11" s="70">
        <v>0</v>
      </c>
      <c r="JI11" s="70">
        <v>0</v>
      </c>
      <c r="JJ11" s="70">
        <v>0</v>
      </c>
      <c r="JK11" s="70">
        <v>0</v>
      </c>
      <c r="JL11" s="70">
        <v>0</v>
      </c>
      <c r="JM11" s="70">
        <v>0</v>
      </c>
      <c r="JN11" s="70">
        <v>0</v>
      </c>
      <c r="JO11" s="70">
        <v>0</v>
      </c>
      <c r="JP11" s="70">
        <v>0</v>
      </c>
      <c r="JQ11" s="70">
        <v>0</v>
      </c>
      <c r="JR11" s="70">
        <v>0</v>
      </c>
      <c r="JS11" s="70">
        <v>0</v>
      </c>
      <c r="JT11" s="70">
        <v>0</v>
      </c>
      <c r="JU11" s="70">
        <v>0</v>
      </c>
      <c r="JV11" s="70">
        <v>0</v>
      </c>
      <c r="JW11" s="70">
        <v>0</v>
      </c>
      <c r="JX11" s="70">
        <v>0</v>
      </c>
      <c r="JY11" s="70">
        <v>0</v>
      </c>
      <c r="JZ11" s="70">
        <v>0</v>
      </c>
      <c r="KA11" s="70">
        <v>0</v>
      </c>
      <c r="KB11" s="70">
        <v>0</v>
      </c>
      <c r="KC11" s="70">
        <v>0</v>
      </c>
      <c r="KD11" s="70">
        <v>0</v>
      </c>
      <c r="KE11" s="70">
        <v>0</v>
      </c>
      <c r="KF11" s="70">
        <v>0</v>
      </c>
      <c r="KG11" s="70">
        <v>0</v>
      </c>
      <c r="KH11" s="70">
        <v>0</v>
      </c>
      <c r="KI11" s="70">
        <v>0</v>
      </c>
      <c r="KJ11" s="70">
        <v>0</v>
      </c>
      <c r="KK11" s="70">
        <v>0</v>
      </c>
      <c r="KL11" s="70">
        <v>0</v>
      </c>
      <c r="KM11" s="70">
        <v>0</v>
      </c>
      <c r="KN11" s="70">
        <v>0</v>
      </c>
      <c r="KO11" s="70">
        <v>0</v>
      </c>
      <c r="KP11" s="70">
        <v>0</v>
      </c>
      <c r="KQ11" s="70">
        <v>0</v>
      </c>
      <c r="KR11" s="70">
        <v>0</v>
      </c>
      <c r="KS11" s="70">
        <v>0</v>
      </c>
      <c r="KT11" s="70">
        <v>0</v>
      </c>
      <c r="KU11" s="70">
        <v>0</v>
      </c>
      <c r="KV11" s="70">
        <v>0</v>
      </c>
      <c r="KW11" s="70">
        <v>0</v>
      </c>
      <c r="KX11" s="70">
        <v>0</v>
      </c>
      <c r="KY11" s="70">
        <v>0</v>
      </c>
      <c r="KZ11" s="70">
        <v>0</v>
      </c>
      <c r="LA11" s="70">
        <v>0</v>
      </c>
      <c r="LB11" s="70">
        <v>0</v>
      </c>
      <c r="LC11" s="70">
        <v>0</v>
      </c>
      <c r="LD11" s="70">
        <v>0</v>
      </c>
      <c r="LE11" s="70">
        <v>0</v>
      </c>
      <c r="LF11" s="70">
        <v>0</v>
      </c>
      <c r="LG11" s="70">
        <v>0</v>
      </c>
      <c r="LH11" s="70">
        <v>0</v>
      </c>
      <c r="LI11" s="70">
        <v>0</v>
      </c>
      <c r="LJ11" s="70">
        <v>0</v>
      </c>
      <c r="LK11" s="70">
        <v>0</v>
      </c>
      <c r="LL11" s="70">
        <v>0</v>
      </c>
      <c r="LM11" s="70">
        <v>0</v>
      </c>
      <c r="LN11" s="70">
        <v>0</v>
      </c>
      <c r="LO11" s="70">
        <v>0</v>
      </c>
      <c r="LP11" s="70">
        <v>0</v>
      </c>
      <c r="LQ11" s="70">
        <v>0</v>
      </c>
      <c r="LR11" s="71">
        <v>57.030099999999997</v>
      </c>
      <c r="LS11" s="71">
        <v>1.2999999999999999E-3</v>
      </c>
      <c r="LT11" s="72">
        <f t="shared" si="3"/>
        <v>2.279498019466913E-5</v>
      </c>
      <c r="LU11" s="71">
        <v>2.4695999999999998</v>
      </c>
      <c r="LV11" s="71">
        <v>2.0000000000000001E-4</v>
      </c>
      <c r="LW11" s="215">
        <v>8.0984774862325896E-5</v>
      </c>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row>
    <row r="12" spans="1:455" s="62" customFormat="1">
      <c r="A12" s="62">
        <v>11</v>
      </c>
      <c r="B12" s="63" t="s">
        <v>456</v>
      </c>
      <c r="C12" s="64" t="s">
        <v>5</v>
      </c>
      <c r="D12" s="62" t="s">
        <v>20</v>
      </c>
      <c r="E12" s="62" t="s">
        <v>1094</v>
      </c>
      <c r="F12" s="62" t="s">
        <v>39</v>
      </c>
      <c r="G12" s="62">
        <v>23</v>
      </c>
      <c r="H12" s="62">
        <v>9</v>
      </c>
      <c r="I12" s="62">
        <v>2018</v>
      </c>
      <c r="J12" s="65">
        <v>13.3</v>
      </c>
      <c r="K12" s="65">
        <v>13.8</v>
      </c>
      <c r="L12" s="65">
        <f t="shared" si="0"/>
        <v>0.5</v>
      </c>
      <c r="M12" s="62">
        <v>-14.1726733333333</v>
      </c>
      <c r="N12" s="62">
        <f>125+( 44.0078/60)</f>
        <v>125.73346333333333</v>
      </c>
      <c r="O12" s="62">
        <v>-14.153173333333299</v>
      </c>
      <c r="P12" s="62">
        <f>125+( 43.7627/60)</f>
        <v>125.72937833333333</v>
      </c>
      <c r="Q12" s="66">
        <v>2.2130000000000001</v>
      </c>
      <c r="R12" s="67">
        <v>8.9999999999999998E-4</v>
      </c>
      <c r="S12" s="62">
        <f t="shared" si="1"/>
        <v>1.9916999999999999E-3</v>
      </c>
      <c r="T12" s="68">
        <v>1.4999999999999999E-4</v>
      </c>
      <c r="U12" s="62">
        <v>6</v>
      </c>
      <c r="V12" s="62" t="s">
        <v>21</v>
      </c>
      <c r="W12" s="62">
        <v>3</v>
      </c>
      <c r="X12" s="69">
        <v>2.3898496820000004</v>
      </c>
      <c r="Z12" s="70">
        <f t="shared" si="2"/>
        <v>1255.2091178390319</v>
      </c>
      <c r="AA12" s="70">
        <f t="shared" si="5"/>
        <v>3.3890646181653863</v>
      </c>
      <c r="AB12" s="64">
        <v>0</v>
      </c>
      <c r="AC12" s="64">
        <v>0</v>
      </c>
      <c r="AD12" s="64">
        <v>0</v>
      </c>
      <c r="AE12" s="64">
        <v>1255.2091178390319</v>
      </c>
      <c r="AF12" s="261">
        <v>0</v>
      </c>
      <c r="AG12" s="261">
        <v>0</v>
      </c>
      <c r="AH12" s="70">
        <v>0</v>
      </c>
      <c r="AI12" s="70">
        <v>3.3890646181653863</v>
      </c>
      <c r="AJ12" s="70">
        <v>0</v>
      </c>
      <c r="AK12" s="70">
        <v>1255.2091178390319</v>
      </c>
      <c r="AL12" s="70">
        <v>0</v>
      </c>
      <c r="AM12" s="70">
        <v>0</v>
      </c>
      <c r="AN12" s="70">
        <v>0</v>
      </c>
      <c r="AO12" s="70">
        <v>0</v>
      </c>
      <c r="AP12" s="70">
        <v>0</v>
      </c>
      <c r="AQ12" s="70">
        <v>0</v>
      </c>
      <c r="AR12" s="70">
        <v>3.3890646181653863</v>
      </c>
      <c r="AS12" s="70">
        <v>0</v>
      </c>
      <c r="AT12" s="70">
        <v>0</v>
      </c>
      <c r="AU12" s="70">
        <v>0</v>
      </c>
      <c r="AV12" s="261">
        <v>0</v>
      </c>
      <c r="AW12" s="261">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D12" s="70">
        <v>0</v>
      </c>
      <c r="CE12" s="70">
        <v>0</v>
      </c>
      <c r="CF12" s="70">
        <v>0</v>
      </c>
      <c r="CG12" s="70">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c r="EM12" s="70">
        <v>0</v>
      </c>
      <c r="EN12" s="70">
        <v>0</v>
      </c>
      <c r="EO12" s="70">
        <v>0</v>
      </c>
      <c r="EP12" s="70">
        <v>0</v>
      </c>
      <c r="EQ12" s="70">
        <v>0</v>
      </c>
      <c r="ER12" s="70">
        <v>0</v>
      </c>
      <c r="ES12" s="70">
        <v>0</v>
      </c>
      <c r="ET12" s="70">
        <v>0</v>
      </c>
      <c r="EU12" s="70">
        <v>0</v>
      </c>
      <c r="EV12" s="70">
        <v>0</v>
      </c>
      <c r="EW12" s="70">
        <v>0</v>
      </c>
      <c r="EX12" s="70">
        <v>0</v>
      </c>
      <c r="EY12" s="70">
        <v>0</v>
      </c>
      <c r="EZ12" s="70">
        <v>0</v>
      </c>
      <c r="FA12" s="70">
        <v>0</v>
      </c>
      <c r="FB12" s="70">
        <v>0</v>
      </c>
      <c r="FC12" s="70">
        <v>0</v>
      </c>
      <c r="FD12" s="70">
        <v>0</v>
      </c>
      <c r="FE12" s="70">
        <v>0</v>
      </c>
      <c r="FF12" s="70">
        <v>0</v>
      </c>
      <c r="FG12" s="70">
        <v>0</v>
      </c>
      <c r="FH12" s="70">
        <v>0</v>
      </c>
      <c r="FI12" s="70">
        <v>0</v>
      </c>
      <c r="FJ12" s="70">
        <v>0</v>
      </c>
      <c r="FK12" s="70">
        <v>0</v>
      </c>
      <c r="FL12" s="70">
        <v>0</v>
      </c>
      <c r="FM12" s="70">
        <v>0</v>
      </c>
      <c r="FN12" s="70">
        <v>0</v>
      </c>
      <c r="FO12" s="70">
        <v>0</v>
      </c>
      <c r="FP12" s="70">
        <v>0</v>
      </c>
      <c r="FQ12" s="70">
        <v>0</v>
      </c>
      <c r="FR12" s="70">
        <v>0</v>
      </c>
      <c r="FS12" s="70">
        <v>0</v>
      </c>
      <c r="FT12" s="70">
        <v>0</v>
      </c>
      <c r="FU12" s="70">
        <v>0</v>
      </c>
      <c r="FV12" s="70">
        <v>0</v>
      </c>
      <c r="FW12" s="70">
        <v>0</v>
      </c>
      <c r="FX12" s="70">
        <v>0</v>
      </c>
      <c r="FY12" s="70">
        <v>0</v>
      </c>
      <c r="FZ12" s="70">
        <v>0</v>
      </c>
      <c r="GA12" s="70">
        <v>0</v>
      </c>
      <c r="GB12" s="70">
        <v>0</v>
      </c>
      <c r="GC12" s="70">
        <v>0</v>
      </c>
      <c r="GD12" s="70">
        <v>0</v>
      </c>
      <c r="GE12" s="70">
        <v>0</v>
      </c>
      <c r="GF12" s="70">
        <v>0</v>
      </c>
      <c r="GG12" s="70">
        <v>0</v>
      </c>
      <c r="GH12" s="70">
        <v>0</v>
      </c>
      <c r="GI12" s="70">
        <v>0</v>
      </c>
      <c r="GJ12" s="70">
        <v>0</v>
      </c>
      <c r="GK12" s="70">
        <v>0</v>
      </c>
      <c r="GL12" s="70">
        <v>0</v>
      </c>
      <c r="GM12" s="70">
        <v>0</v>
      </c>
      <c r="GN12" s="70">
        <v>0</v>
      </c>
      <c r="GO12" s="70">
        <v>0</v>
      </c>
      <c r="GP12" s="70">
        <v>0</v>
      </c>
      <c r="GQ12" s="70">
        <v>0</v>
      </c>
      <c r="GR12" s="70">
        <v>0</v>
      </c>
      <c r="GS12" s="70">
        <v>0</v>
      </c>
      <c r="GT12" s="70">
        <v>0</v>
      </c>
      <c r="GU12" s="70">
        <v>0</v>
      </c>
      <c r="GV12" s="70">
        <v>0</v>
      </c>
      <c r="GW12" s="70">
        <v>0</v>
      </c>
      <c r="GX12" s="70">
        <v>0</v>
      </c>
      <c r="GY12" s="70">
        <v>0</v>
      </c>
      <c r="GZ12" s="70">
        <v>0</v>
      </c>
      <c r="HA12" s="70">
        <v>0</v>
      </c>
      <c r="HB12" s="70">
        <v>0</v>
      </c>
      <c r="HC12" s="70">
        <v>0</v>
      </c>
      <c r="HD12" s="70">
        <v>0</v>
      </c>
      <c r="HE12" s="70">
        <v>0</v>
      </c>
      <c r="HF12" s="70">
        <v>0</v>
      </c>
      <c r="HG12" s="70">
        <v>0</v>
      </c>
      <c r="HH12" s="70">
        <v>0</v>
      </c>
      <c r="HI12" s="70">
        <v>0</v>
      </c>
      <c r="HJ12" s="70">
        <v>0</v>
      </c>
      <c r="HK12" s="70">
        <v>0</v>
      </c>
      <c r="HL12" s="70">
        <v>0</v>
      </c>
      <c r="HM12" s="70">
        <v>0</v>
      </c>
      <c r="HN12" s="70">
        <v>0</v>
      </c>
      <c r="HO12" s="70">
        <v>0</v>
      </c>
      <c r="HP12" s="70">
        <v>0</v>
      </c>
      <c r="HQ12" s="70">
        <v>0</v>
      </c>
      <c r="HR12" s="70">
        <v>0</v>
      </c>
      <c r="HS12" s="70">
        <v>0</v>
      </c>
      <c r="HT12" s="70">
        <v>0</v>
      </c>
      <c r="HU12" s="70">
        <v>0</v>
      </c>
      <c r="HV12" s="70">
        <v>0</v>
      </c>
      <c r="HW12" s="70">
        <v>0</v>
      </c>
      <c r="HX12" s="70">
        <v>0</v>
      </c>
      <c r="HY12" s="70">
        <v>0</v>
      </c>
      <c r="HZ12" s="70">
        <v>0</v>
      </c>
      <c r="IA12" s="70">
        <v>0</v>
      </c>
      <c r="IB12" s="70">
        <v>0</v>
      </c>
      <c r="IC12" s="70">
        <v>0</v>
      </c>
      <c r="ID12" s="70">
        <v>0</v>
      </c>
      <c r="IE12" s="70">
        <v>0</v>
      </c>
      <c r="IF12" s="70">
        <v>0</v>
      </c>
      <c r="IG12" s="70">
        <v>0</v>
      </c>
      <c r="IH12" s="70">
        <v>0</v>
      </c>
      <c r="II12" s="70">
        <v>0</v>
      </c>
      <c r="IJ12" s="70">
        <v>0</v>
      </c>
      <c r="IK12" s="70">
        <v>0</v>
      </c>
      <c r="IL12" s="70">
        <v>0</v>
      </c>
      <c r="IM12" s="70">
        <v>0</v>
      </c>
      <c r="IN12" s="70">
        <v>0</v>
      </c>
      <c r="IO12" s="70">
        <v>0</v>
      </c>
      <c r="IP12" s="70">
        <v>0</v>
      </c>
      <c r="IQ12" s="70">
        <v>0</v>
      </c>
      <c r="IR12" s="70">
        <v>0</v>
      </c>
      <c r="IS12" s="70">
        <v>0</v>
      </c>
      <c r="IT12" s="70">
        <v>0</v>
      </c>
      <c r="IU12" s="70">
        <v>0</v>
      </c>
      <c r="IV12" s="70">
        <v>0</v>
      </c>
      <c r="IW12" s="70">
        <v>0</v>
      </c>
      <c r="IX12" s="70">
        <v>0</v>
      </c>
      <c r="IY12" s="70">
        <v>0</v>
      </c>
      <c r="IZ12" s="70">
        <v>0</v>
      </c>
      <c r="JA12" s="70">
        <v>0</v>
      </c>
      <c r="JB12" s="70">
        <v>0</v>
      </c>
      <c r="JC12" s="70">
        <v>0</v>
      </c>
      <c r="JD12" s="70">
        <v>0</v>
      </c>
      <c r="JE12" s="70">
        <v>0</v>
      </c>
      <c r="JF12" s="70">
        <v>0</v>
      </c>
      <c r="JG12" s="70">
        <v>0</v>
      </c>
      <c r="JH12" s="70">
        <v>0</v>
      </c>
      <c r="JI12" s="70">
        <v>0</v>
      </c>
      <c r="JJ12" s="70">
        <v>1</v>
      </c>
      <c r="JK12" s="70">
        <v>2.7000000000000001E-3</v>
      </c>
      <c r="JL12" s="70">
        <v>502.08364713561281</v>
      </c>
      <c r="JM12" s="70">
        <v>1.3556258472661546</v>
      </c>
      <c r="JN12" s="70">
        <v>627.60455891951597</v>
      </c>
      <c r="JO12" s="70">
        <v>1255.2091178390319</v>
      </c>
      <c r="JP12" s="70">
        <v>1673.6121571187093</v>
      </c>
      <c r="JQ12" s="70">
        <v>1.6945323090826931</v>
      </c>
      <c r="JR12" s="70">
        <v>3.3890646181653863</v>
      </c>
      <c r="JS12" s="70">
        <v>4.5187528242205159</v>
      </c>
      <c r="JT12" s="70">
        <v>0</v>
      </c>
      <c r="JU12" s="70">
        <v>0</v>
      </c>
      <c r="JV12" s="70">
        <v>0</v>
      </c>
      <c r="JW12" s="70">
        <v>0</v>
      </c>
      <c r="JX12" s="70">
        <v>0</v>
      </c>
      <c r="JY12" s="70">
        <v>0</v>
      </c>
      <c r="JZ12" s="70">
        <v>0</v>
      </c>
      <c r="KA12" s="70">
        <v>0</v>
      </c>
      <c r="KB12" s="70">
        <v>0</v>
      </c>
      <c r="KC12" s="70">
        <v>0</v>
      </c>
      <c r="KD12" s="70">
        <v>0</v>
      </c>
      <c r="KE12" s="70">
        <v>0</v>
      </c>
      <c r="KF12" s="70">
        <v>0</v>
      </c>
      <c r="KG12" s="70">
        <v>0</v>
      </c>
      <c r="KH12" s="70">
        <v>0</v>
      </c>
      <c r="KI12" s="70">
        <v>0</v>
      </c>
      <c r="KJ12" s="70">
        <v>0</v>
      </c>
      <c r="KK12" s="70">
        <v>0</v>
      </c>
      <c r="KL12" s="70">
        <v>0</v>
      </c>
      <c r="KM12" s="70">
        <v>0</v>
      </c>
      <c r="KN12" s="70">
        <v>0</v>
      </c>
      <c r="KO12" s="70">
        <v>0</v>
      </c>
      <c r="KP12" s="70">
        <v>0</v>
      </c>
      <c r="KQ12" s="70">
        <v>0</v>
      </c>
      <c r="KR12" s="70">
        <v>0</v>
      </c>
      <c r="KS12" s="70">
        <v>0</v>
      </c>
      <c r="KT12" s="70">
        <v>0</v>
      </c>
      <c r="KU12" s="70">
        <v>0</v>
      </c>
      <c r="KV12" s="70">
        <v>0</v>
      </c>
      <c r="KW12" s="70">
        <v>0</v>
      </c>
      <c r="KX12" s="70">
        <v>0</v>
      </c>
      <c r="KY12" s="70">
        <v>0</v>
      </c>
      <c r="KZ12" s="70">
        <v>0</v>
      </c>
      <c r="LA12" s="70">
        <v>0</v>
      </c>
      <c r="LB12" s="70">
        <v>0</v>
      </c>
      <c r="LC12" s="70">
        <v>0</v>
      </c>
      <c r="LD12" s="70">
        <v>0</v>
      </c>
      <c r="LE12" s="70">
        <v>0</v>
      </c>
      <c r="LF12" s="70">
        <v>0</v>
      </c>
      <c r="LG12" s="70">
        <v>0</v>
      </c>
      <c r="LH12" s="70">
        <v>0</v>
      </c>
      <c r="LI12" s="70">
        <v>0</v>
      </c>
      <c r="LJ12" s="70">
        <v>0</v>
      </c>
      <c r="LK12" s="70">
        <v>0</v>
      </c>
      <c r="LL12" s="70">
        <v>0</v>
      </c>
      <c r="LM12" s="70">
        <v>0</v>
      </c>
      <c r="LN12" s="70">
        <v>0</v>
      </c>
      <c r="LO12" s="70">
        <v>0</v>
      </c>
      <c r="LP12" s="70">
        <v>0</v>
      </c>
      <c r="LQ12" s="70">
        <v>0</v>
      </c>
      <c r="LR12" s="71">
        <v>89.203000000000003</v>
      </c>
      <c r="LS12" s="71">
        <v>4.1000000000000003E-3</v>
      </c>
      <c r="LT12" s="72">
        <f t="shared" si="3"/>
        <v>4.5962579733865458E-5</v>
      </c>
      <c r="LU12" s="71">
        <v>5.3029000000000002</v>
      </c>
      <c r="LV12" s="71">
        <v>2.7000000000000001E-3</v>
      </c>
      <c r="LW12" s="74">
        <f t="shared" ref="LW12:LW59" si="6">LV12/LU12</f>
        <v>5.0915536781760923E-4</v>
      </c>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row>
    <row r="13" spans="1:455" s="62" customFormat="1">
      <c r="A13" s="62">
        <v>12</v>
      </c>
      <c r="B13" s="63" t="s">
        <v>457</v>
      </c>
      <c r="C13" s="64" t="s">
        <v>5</v>
      </c>
      <c r="D13" s="62" t="s">
        <v>24</v>
      </c>
      <c r="E13" s="62" t="s">
        <v>1094</v>
      </c>
      <c r="F13" s="62" t="s">
        <v>39</v>
      </c>
      <c r="G13" s="62">
        <v>2</v>
      </c>
      <c r="H13" s="62">
        <v>10</v>
      </c>
      <c r="I13" s="62">
        <v>2018</v>
      </c>
      <c r="J13" s="65">
        <v>9.3800000000000008</v>
      </c>
      <c r="K13" s="65">
        <v>9.9700000000000006</v>
      </c>
      <c r="L13" s="65">
        <f t="shared" si="0"/>
        <v>0.58999999999999986</v>
      </c>
      <c r="M13" s="62">
        <v>-12.175295</v>
      </c>
      <c r="N13" s="62">
        <f>123+( 1.2292/60)</f>
        <v>123.02048666666667</v>
      </c>
      <c r="O13" s="62">
        <v>-12.170975</v>
      </c>
      <c r="P13" s="62">
        <f>122+(59.2358/60)</f>
        <v>122.98726333333333</v>
      </c>
      <c r="Q13" s="66">
        <v>3.6429999999999998</v>
      </c>
      <c r="R13" s="67">
        <v>8.9999999999999998E-4</v>
      </c>
      <c r="S13" s="62">
        <v>3.2786999999999998E-3</v>
      </c>
      <c r="T13" s="68">
        <v>1.4999999999999999E-4</v>
      </c>
      <c r="U13" s="62">
        <v>6</v>
      </c>
      <c r="V13" s="62">
        <v>1</v>
      </c>
      <c r="W13" s="62">
        <v>3</v>
      </c>
      <c r="X13" s="69">
        <v>3.334005679661018</v>
      </c>
      <c r="Z13" s="70">
        <f t="shared" si="2"/>
        <v>10169.051709906316</v>
      </c>
      <c r="AA13" s="70">
        <f t="shared" si="5"/>
        <v>5.1067956182788281</v>
      </c>
      <c r="AB13" s="64">
        <v>6356.5650536096136</v>
      </c>
      <c r="AC13" s="64">
        <v>3812.4866562967031</v>
      </c>
      <c r="AD13" s="64">
        <v>0</v>
      </c>
      <c r="AE13" s="64">
        <v>0</v>
      </c>
      <c r="AF13" s="261">
        <v>2.285555492619268</v>
      </c>
      <c r="AG13" s="261">
        <v>2.8212401256595601</v>
      </c>
      <c r="AH13" s="70">
        <v>0</v>
      </c>
      <c r="AI13" s="70">
        <v>0</v>
      </c>
      <c r="AJ13" s="70">
        <v>4357.127607196232</v>
      </c>
      <c r="AK13" s="70">
        <v>5506.9251702063484</v>
      </c>
      <c r="AL13" s="70">
        <v>304.99893250373623</v>
      </c>
      <c r="AM13" s="70">
        <v>0</v>
      </c>
      <c r="AN13" s="70">
        <v>0</v>
      </c>
      <c r="AO13" s="70">
        <v>0</v>
      </c>
      <c r="AP13" s="70">
        <v>0</v>
      </c>
      <c r="AQ13" s="70">
        <v>1.089281901799058</v>
      </c>
      <c r="AR13" s="70">
        <v>2.8890176662159459</v>
      </c>
      <c r="AS13" s="70">
        <v>1.1284960502638242</v>
      </c>
      <c r="AT13" s="70">
        <v>0</v>
      </c>
      <c r="AU13" s="70">
        <v>0</v>
      </c>
      <c r="AV13" s="261">
        <v>0</v>
      </c>
      <c r="AW13" s="261">
        <v>0</v>
      </c>
      <c r="AX13" s="70">
        <v>10</v>
      </c>
      <c r="AY13" s="70">
        <v>2.5000000000000001E-3</v>
      </c>
      <c r="AZ13" s="70">
        <v>3049.9893250373625</v>
      </c>
      <c r="BA13" s="70">
        <v>0.7624973312593406</v>
      </c>
      <c r="BB13" s="70">
        <v>3049.9893250373625</v>
      </c>
      <c r="BC13" s="70">
        <v>4357.127607196232</v>
      </c>
      <c r="BD13" s="70">
        <v>7624.9733125934063</v>
      </c>
      <c r="BE13" s="70">
        <v>0.7624973312593406</v>
      </c>
      <c r="BF13" s="70">
        <v>1.089281901799058</v>
      </c>
      <c r="BG13" s="70">
        <v>1.9062433281483515</v>
      </c>
      <c r="BH13" s="70">
        <v>5</v>
      </c>
      <c r="BI13" s="70">
        <v>2.0000000000000001E-4</v>
      </c>
      <c r="BJ13" s="70">
        <v>1524.9946625186813</v>
      </c>
      <c r="BK13" s="70">
        <v>6.0999786500747256E-2</v>
      </c>
      <c r="BL13" s="70">
        <v>1524.9946625186813</v>
      </c>
      <c r="BM13" s="70">
        <v>1694.4385139096457</v>
      </c>
      <c r="BN13" s="70">
        <v>2178.563803598116</v>
      </c>
      <c r="BO13" s="70">
        <v>6.0999786500747256E-2</v>
      </c>
      <c r="BP13" s="70">
        <v>6.7777540556385837E-2</v>
      </c>
      <c r="BQ13" s="70">
        <v>8.7142552143924662E-2</v>
      </c>
      <c r="BR13" s="70">
        <v>1</v>
      </c>
      <c r="BS13" s="70">
        <v>3.7000000000000002E-3</v>
      </c>
      <c r="BT13" s="70">
        <v>304.99893250373623</v>
      </c>
      <c r="BU13" s="70">
        <v>1.1284960502638242</v>
      </c>
      <c r="BV13" s="70">
        <v>304.99893250373623</v>
      </c>
      <c r="BW13" s="70">
        <v>304.99893250373623</v>
      </c>
      <c r="BX13" s="70">
        <v>381.24866562967026</v>
      </c>
      <c r="BY13" s="70">
        <v>1.1284960502638242</v>
      </c>
      <c r="BZ13" s="70">
        <v>1.1284960502638242</v>
      </c>
      <c r="CA13" s="70">
        <v>1.41062006282978</v>
      </c>
      <c r="CB13" s="70">
        <v>0</v>
      </c>
      <c r="CC13" s="70">
        <v>0</v>
      </c>
      <c r="CD13" s="70">
        <v>0</v>
      </c>
      <c r="CE13" s="70">
        <v>0</v>
      </c>
      <c r="CF13" s="70">
        <v>0</v>
      </c>
      <c r="CG13" s="70">
        <v>0</v>
      </c>
      <c r="CH13" s="70">
        <v>0</v>
      </c>
      <c r="CI13" s="70">
        <v>0</v>
      </c>
      <c r="CJ13" s="70">
        <v>0</v>
      </c>
      <c r="CK13" s="70">
        <v>0</v>
      </c>
      <c r="CL13" s="70">
        <v>0</v>
      </c>
      <c r="CM13" s="70">
        <v>0</v>
      </c>
      <c r="CN13" s="70">
        <v>0</v>
      </c>
      <c r="CO13" s="70">
        <v>0</v>
      </c>
      <c r="CP13" s="70">
        <v>0</v>
      </c>
      <c r="CQ13" s="70">
        <v>0</v>
      </c>
      <c r="CR13" s="70">
        <v>0</v>
      </c>
      <c r="CS13" s="70">
        <v>0</v>
      </c>
      <c r="CT13" s="70">
        <v>0</v>
      </c>
      <c r="CU13" s="70">
        <v>0</v>
      </c>
      <c r="CV13" s="70">
        <v>0</v>
      </c>
      <c r="CW13" s="70">
        <v>0</v>
      </c>
      <c r="CX13" s="70">
        <v>0</v>
      </c>
      <c r="CY13" s="70">
        <v>0</v>
      </c>
      <c r="CZ13" s="70">
        <v>0</v>
      </c>
      <c r="DA13" s="70">
        <v>0</v>
      </c>
      <c r="DB13" s="70">
        <v>0</v>
      </c>
      <c r="DC13" s="70">
        <v>0</v>
      </c>
      <c r="DD13" s="70">
        <v>0</v>
      </c>
      <c r="DE13" s="70">
        <v>0</v>
      </c>
      <c r="DF13" s="70">
        <v>0</v>
      </c>
      <c r="DG13" s="70">
        <v>0</v>
      </c>
      <c r="DH13" s="70">
        <v>0</v>
      </c>
      <c r="DI13" s="70">
        <v>0</v>
      </c>
      <c r="DJ13" s="70">
        <v>0</v>
      </c>
      <c r="DK13" s="70">
        <v>0</v>
      </c>
      <c r="DL13" s="70">
        <v>0</v>
      </c>
      <c r="DM13" s="70">
        <v>0</v>
      </c>
      <c r="DN13" s="70">
        <v>0</v>
      </c>
      <c r="DO13" s="70">
        <v>0</v>
      </c>
      <c r="DP13" s="70">
        <v>0</v>
      </c>
      <c r="DQ13" s="70">
        <v>0</v>
      </c>
      <c r="DR13" s="70">
        <v>0</v>
      </c>
      <c r="DS13" s="70">
        <v>0</v>
      </c>
      <c r="DT13" s="70">
        <v>0</v>
      </c>
      <c r="DU13" s="70">
        <v>0</v>
      </c>
      <c r="DV13" s="70">
        <v>0</v>
      </c>
      <c r="DW13" s="70">
        <v>0</v>
      </c>
      <c r="DX13" s="70">
        <v>0</v>
      </c>
      <c r="DY13" s="70">
        <v>0</v>
      </c>
      <c r="DZ13" s="70">
        <v>5</v>
      </c>
      <c r="EA13" s="70">
        <v>3.7000000000000002E-3</v>
      </c>
      <c r="EB13" s="70">
        <v>1524.9946625186813</v>
      </c>
      <c r="EC13" s="70">
        <v>1.1284960502638242</v>
      </c>
      <c r="ED13" s="70">
        <v>1906.2433281483516</v>
      </c>
      <c r="EE13" s="70">
        <v>3812.4866562967031</v>
      </c>
      <c r="EF13" s="70">
        <v>5083.3155417289381</v>
      </c>
      <c r="EG13" s="70">
        <v>1.41062006282978</v>
      </c>
      <c r="EH13" s="70">
        <v>2.8212401256595601</v>
      </c>
      <c r="EI13" s="70">
        <v>3.7616535008794139</v>
      </c>
      <c r="EJ13" s="70">
        <v>0</v>
      </c>
      <c r="EK13" s="70">
        <v>0</v>
      </c>
      <c r="EL13" s="70">
        <v>0</v>
      </c>
      <c r="EM13" s="70">
        <v>0</v>
      </c>
      <c r="EN13" s="70">
        <v>0</v>
      </c>
      <c r="EO13" s="70">
        <v>0</v>
      </c>
      <c r="EP13" s="70">
        <v>0</v>
      </c>
      <c r="EQ13" s="70">
        <v>0</v>
      </c>
      <c r="ER13" s="70">
        <v>0</v>
      </c>
      <c r="ES13" s="70">
        <v>0</v>
      </c>
      <c r="ET13" s="70">
        <v>0</v>
      </c>
      <c r="EU13" s="70">
        <v>0</v>
      </c>
      <c r="EV13" s="70">
        <v>0</v>
      </c>
      <c r="EW13" s="70">
        <v>0</v>
      </c>
      <c r="EX13" s="70">
        <v>0</v>
      </c>
      <c r="EY13" s="70">
        <v>0</v>
      </c>
      <c r="EZ13" s="70">
        <v>0</v>
      </c>
      <c r="FA13" s="70">
        <v>0</v>
      </c>
      <c r="FB13" s="70">
        <v>0</v>
      </c>
      <c r="FC13" s="70">
        <v>0</v>
      </c>
      <c r="FD13" s="70">
        <v>0</v>
      </c>
      <c r="FE13" s="70">
        <v>0</v>
      </c>
      <c r="FF13" s="70">
        <v>0</v>
      </c>
      <c r="FG13" s="70">
        <v>0</v>
      </c>
      <c r="FH13" s="70">
        <v>0</v>
      </c>
      <c r="FI13" s="70">
        <v>0</v>
      </c>
      <c r="FJ13" s="70">
        <v>0</v>
      </c>
      <c r="FK13" s="70">
        <v>0</v>
      </c>
      <c r="FL13" s="70">
        <v>0</v>
      </c>
      <c r="FM13" s="70">
        <v>0</v>
      </c>
      <c r="FN13" s="70">
        <v>0</v>
      </c>
      <c r="FO13" s="70">
        <v>0</v>
      </c>
      <c r="FP13" s="70">
        <v>0</v>
      </c>
      <c r="FQ13" s="70">
        <v>0</v>
      </c>
      <c r="FR13" s="70">
        <v>0</v>
      </c>
      <c r="FS13" s="70">
        <v>0</v>
      </c>
      <c r="FT13" s="70">
        <v>0</v>
      </c>
      <c r="FU13" s="70">
        <v>0</v>
      </c>
      <c r="FV13" s="70">
        <v>0</v>
      </c>
      <c r="FW13" s="70">
        <v>0</v>
      </c>
      <c r="FX13" s="70">
        <v>0</v>
      </c>
      <c r="FY13" s="70">
        <v>0</v>
      </c>
      <c r="FZ13" s="70">
        <v>0</v>
      </c>
      <c r="GA13" s="70">
        <v>0</v>
      </c>
      <c r="GB13" s="70">
        <v>0</v>
      </c>
      <c r="GC13" s="70">
        <v>0</v>
      </c>
      <c r="GD13" s="70">
        <v>0</v>
      </c>
      <c r="GE13" s="70">
        <v>0</v>
      </c>
      <c r="GF13" s="70">
        <v>0</v>
      </c>
      <c r="GG13" s="70">
        <v>0</v>
      </c>
      <c r="GH13" s="70">
        <v>0</v>
      </c>
      <c r="GI13" s="70">
        <v>0</v>
      </c>
      <c r="GJ13" s="70">
        <v>0</v>
      </c>
      <c r="GK13" s="70">
        <v>0</v>
      </c>
      <c r="GL13" s="70">
        <v>0</v>
      </c>
      <c r="GM13" s="70">
        <v>0</v>
      </c>
      <c r="GN13" s="70">
        <v>0</v>
      </c>
      <c r="GO13" s="70">
        <v>0</v>
      </c>
      <c r="GP13" s="70">
        <v>0</v>
      </c>
      <c r="GQ13" s="70">
        <v>0</v>
      </c>
      <c r="GR13" s="70">
        <v>0</v>
      </c>
      <c r="GS13" s="70">
        <v>0</v>
      </c>
      <c r="GT13" s="70">
        <v>0</v>
      </c>
      <c r="GU13" s="70">
        <v>0</v>
      </c>
      <c r="GV13" s="70">
        <v>0</v>
      </c>
      <c r="GW13" s="70">
        <v>0</v>
      </c>
      <c r="GX13" s="70">
        <v>0</v>
      </c>
      <c r="GY13" s="70">
        <v>0</v>
      </c>
      <c r="GZ13" s="70">
        <v>0</v>
      </c>
      <c r="HA13" s="70">
        <v>0</v>
      </c>
      <c r="HB13" s="70">
        <v>0</v>
      </c>
      <c r="HC13" s="70">
        <v>0</v>
      </c>
      <c r="HD13" s="70">
        <v>0</v>
      </c>
      <c r="HE13" s="70">
        <v>0</v>
      </c>
      <c r="HF13" s="70">
        <v>0</v>
      </c>
      <c r="HG13" s="70">
        <v>0</v>
      </c>
      <c r="HH13" s="70">
        <v>0</v>
      </c>
      <c r="HI13" s="70">
        <v>0</v>
      </c>
      <c r="HJ13" s="70">
        <v>0</v>
      </c>
      <c r="HK13" s="70">
        <v>0</v>
      </c>
      <c r="HL13" s="70">
        <v>0</v>
      </c>
      <c r="HM13" s="70">
        <v>0</v>
      </c>
      <c r="HN13" s="70">
        <v>0</v>
      </c>
      <c r="HO13" s="70">
        <v>0</v>
      </c>
      <c r="HP13" s="70">
        <v>0</v>
      </c>
      <c r="HQ13" s="70">
        <v>0</v>
      </c>
      <c r="HR13" s="70">
        <v>0</v>
      </c>
      <c r="HS13" s="70">
        <v>0</v>
      </c>
      <c r="HT13" s="70">
        <v>0</v>
      </c>
      <c r="HU13" s="70">
        <v>0</v>
      </c>
      <c r="HV13" s="70">
        <v>0</v>
      </c>
      <c r="HW13" s="70">
        <v>0</v>
      </c>
      <c r="HX13" s="70">
        <v>0</v>
      </c>
      <c r="HY13" s="70">
        <v>0</v>
      </c>
      <c r="HZ13" s="70">
        <v>0</v>
      </c>
      <c r="IA13" s="70">
        <v>0</v>
      </c>
      <c r="IB13" s="70">
        <v>0</v>
      </c>
      <c r="IC13" s="70">
        <v>0</v>
      </c>
      <c r="ID13" s="70">
        <v>0</v>
      </c>
      <c r="IE13" s="70">
        <v>0</v>
      </c>
      <c r="IF13" s="70">
        <v>0</v>
      </c>
      <c r="IG13" s="70">
        <v>0</v>
      </c>
      <c r="IH13" s="70">
        <v>0</v>
      </c>
      <c r="II13" s="70">
        <v>0</v>
      </c>
      <c r="IJ13" s="70">
        <v>0</v>
      </c>
      <c r="IK13" s="70">
        <v>0</v>
      </c>
      <c r="IL13" s="70">
        <v>0</v>
      </c>
      <c r="IM13" s="70">
        <v>0</v>
      </c>
      <c r="IN13" s="70">
        <v>0</v>
      </c>
      <c r="IO13" s="70">
        <v>0</v>
      </c>
      <c r="IP13" s="70">
        <v>0</v>
      </c>
      <c r="IQ13" s="70">
        <v>0</v>
      </c>
      <c r="IR13" s="70">
        <v>0</v>
      </c>
      <c r="IS13" s="70">
        <v>0</v>
      </c>
      <c r="IT13" s="70">
        <v>0</v>
      </c>
      <c r="IU13" s="70">
        <v>0</v>
      </c>
      <c r="IV13" s="70">
        <v>0</v>
      </c>
      <c r="IW13" s="70">
        <v>0</v>
      </c>
      <c r="IX13" s="70">
        <v>0</v>
      </c>
      <c r="IY13" s="70">
        <v>0</v>
      </c>
      <c r="IZ13" s="70">
        <v>0</v>
      </c>
      <c r="JA13" s="70">
        <v>0</v>
      </c>
      <c r="JB13" s="70">
        <v>0</v>
      </c>
      <c r="JC13" s="70">
        <v>0</v>
      </c>
      <c r="JD13" s="70">
        <v>0</v>
      </c>
      <c r="JE13" s="70">
        <v>0</v>
      </c>
      <c r="JF13" s="70">
        <v>0</v>
      </c>
      <c r="JG13" s="70">
        <v>0</v>
      </c>
      <c r="JH13" s="70">
        <v>0</v>
      </c>
      <c r="JI13" s="70">
        <v>0</v>
      </c>
      <c r="JJ13" s="70">
        <v>0</v>
      </c>
      <c r="JK13" s="70">
        <v>0</v>
      </c>
      <c r="JL13" s="70">
        <v>0</v>
      </c>
      <c r="JM13" s="70">
        <v>0</v>
      </c>
      <c r="JN13" s="70">
        <v>0</v>
      </c>
      <c r="JO13" s="70">
        <v>0</v>
      </c>
      <c r="JP13" s="70">
        <v>0</v>
      </c>
      <c r="JQ13" s="70">
        <v>0</v>
      </c>
      <c r="JR13" s="70">
        <v>0</v>
      </c>
      <c r="JS13" s="70">
        <v>0</v>
      </c>
      <c r="JT13" s="70">
        <v>0</v>
      </c>
      <c r="JU13" s="70">
        <v>0</v>
      </c>
      <c r="JV13" s="70">
        <v>0</v>
      </c>
      <c r="JW13" s="70">
        <v>0</v>
      </c>
      <c r="JX13" s="70">
        <v>0</v>
      </c>
      <c r="JY13" s="70">
        <v>0</v>
      </c>
      <c r="JZ13" s="70">
        <v>0</v>
      </c>
      <c r="KA13" s="70">
        <v>0</v>
      </c>
      <c r="KB13" s="70">
        <v>0</v>
      </c>
      <c r="KC13" s="70">
        <v>0</v>
      </c>
      <c r="KD13" s="70">
        <v>0</v>
      </c>
      <c r="KE13" s="70">
        <v>0</v>
      </c>
      <c r="KF13" s="70">
        <v>0</v>
      </c>
      <c r="KG13" s="70">
        <v>0</v>
      </c>
      <c r="KH13" s="70">
        <v>0</v>
      </c>
      <c r="KI13" s="70">
        <v>0</v>
      </c>
      <c r="KJ13" s="70">
        <v>0</v>
      </c>
      <c r="KK13" s="70">
        <v>0</v>
      </c>
      <c r="KL13" s="70">
        <v>0</v>
      </c>
      <c r="KM13" s="70">
        <v>0</v>
      </c>
      <c r="KN13" s="70">
        <v>0</v>
      </c>
      <c r="KO13" s="70">
        <v>0</v>
      </c>
      <c r="KP13" s="70">
        <v>0</v>
      </c>
      <c r="KQ13" s="70">
        <v>0</v>
      </c>
      <c r="KR13" s="70">
        <v>0</v>
      </c>
      <c r="KS13" s="70">
        <v>0</v>
      </c>
      <c r="KT13" s="70">
        <v>0</v>
      </c>
      <c r="KU13" s="70">
        <v>0</v>
      </c>
      <c r="KV13" s="70">
        <v>0</v>
      </c>
      <c r="KW13" s="70">
        <v>0</v>
      </c>
      <c r="KX13" s="70">
        <v>0</v>
      </c>
      <c r="KY13" s="70">
        <v>0</v>
      </c>
      <c r="KZ13" s="70">
        <v>0</v>
      </c>
      <c r="LA13" s="70">
        <v>0</v>
      </c>
      <c r="LB13" s="70">
        <v>0</v>
      </c>
      <c r="LC13" s="70">
        <v>0</v>
      </c>
      <c r="LD13" s="70">
        <v>0</v>
      </c>
      <c r="LE13" s="70">
        <v>0</v>
      </c>
      <c r="LF13" s="70">
        <v>0</v>
      </c>
      <c r="LG13" s="70">
        <v>0</v>
      </c>
      <c r="LH13" s="70">
        <v>0</v>
      </c>
      <c r="LI13" s="70">
        <v>0</v>
      </c>
      <c r="LJ13" s="70">
        <v>0</v>
      </c>
      <c r="LK13" s="70">
        <v>0</v>
      </c>
      <c r="LL13" s="70">
        <v>0</v>
      </c>
      <c r="LM13" s="70">
        <v>0</v>
      </c>
      <c r="LN13" s="70">
        <v>0</v>
      </c>
      <c r="LO13" s="70">
        <v>0</v>
      </c>
      <c r="LP13" s="70">
        <v>0</v>
      </c>
      <c r="LQ13" s="70">
        <v>0</v>
      </c>
      <c r="LR13" s="71">
        <v>3.3349000000000002</v>
      </c>
      <c r="LS13" s="75">
        <v>2.46E-2</v>
      </c>
      <c r="LT13" s="72">
        <f t="shared" si="3"/>
        <v>7.3765330294761457E-3</v>
      </c>
      <c r="LU13" s="71">
        <v>0.32400000000000001</v>
      </c>
      <c r="LV13" s="71">
        <v>1.01E-2</v>
      </c>
      <c r="LW13" s="74">
        <f t="shared" si="6"/>
        <v>3.1172839506172837E-2</v>
      </c>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row>
    <row r="14" spans="1:455" s="62" customFormat="1">
      <c r="A14" s="62">
        <v>13</v>
      </c>
      <c r="B14" s="63" t="s">
        <v>458</v>
      </c>
      <c r="C14" s="64" t="s">
        <v>5</v>
      </c>
      <c r="D14" s="62" t="s">
        <v>24</v>
      </c>
      <c r="E14" s="62" t="s">
        <v>1094</v>
      </c>
      <c r="F14" s="62" t="s">
        <v>39</v>
      </c>
      <c r="G14" s="62">
        <v>2</v>
      </c>
      <c r="H14" s="62">
        <v>10</v>
      </c>
      <c r="I14" s="62">
        <v>2018</v>
      </c>
      <c r="J14" s="65">
        <v>12.57</v>
      </c>
      <c r="K14" s="65">
        <v>13.13</v>
      </c>
      <c r="L14" s="65">
        <f t="shared" si="0"/>
        <v>0.5600000000000005</v>
      </c>
      <c r="M14" s="62">
        <v>-12.1615083333333</v>
      </c>
      <c r="N14" s="62">
        <f>123+( 2.4976/60)</f>
        <v>123.04162666666667</v>
      </c>
      <c r="O14" s="62">
        <v>-12.1475216666667</v>
      </c>
      <c r="P14" s="62">
        <f>123+( 1.14/60)</f>
        <v>123.01900000000001</v>
      </c>
      <c r="Q14" s="66">
        <v>2.91</v>
      </c>
      <c r="R14" s="67">
        <v>8.9999999999999998E-4</v>
      </c>
      <c r="S14" s="62">
        <v>2.6190000000000002E-3</v>
      </c>
      <c r="T14" s="68">
        <v>1.4999999999999999E-4</v>
      </c>
      <c r="U14" s="62">
        <v>9</v>
      </c>
      <c r="V14" s="62">
        <v>1</v>
      </c>
      <c r="W14" s="62">
        <v>3</v>
      </c>
      <c r="X14" s="69">
        <v>2.8058479821428546</v>
      </c>
      <c r="Z14" s="70">
        <f t="shared" si="2"/>
        <v>10806.257083462124</v>
      </c>
      <c r="AA14" s="70">
        <f t="shared" si="5"/>
        <v>9.2601683666975756</v>
      </c>
      <c r="AB14" s="64">
        <v>10806.257083462124</v>
      </c>
      <c r="AC14" s="64">
        <v>0</v>
      </c>
      <c r="AD14" s="64">
        <v>0</v>
      </c>
      <c r="AE14" s="64">
        <v>0</v>
      </c>
      <c r="AF14" s="264">
        <v>9.2601683666975756</v>
      </c>
      <c r="AG14" s="264">
        <v>0</v>
      </c>
      <c r="AH14" s="70">
        <v>0</v>
      </c>
      <c r="AI14" s="70">
        <v>0</v>
      </c>
      <c r="AJ14" s="70">
        <v>8727.4314078437783</v>
      </c>
      <c r="AK14" s="70">
        <v>1697.0005515251792</v>
      </c>
      <c r="AL14" s="70">
        <v>381.8251240931653</v>
      </c>
      <c r="AM14" s="70">
        <v>0</v>
      </c>
      <c r="AN14" s="70">
        <v>0</v>
      </c>
      <c r="AO14" s="70">
        <v>0</v>
      </c>
      <c r="AP14" s="70">
        <v>0</v>
      </c>
      <c r="AQ14" s="70">
        <v>1.2545682648775431</v>
      </c>
      <c r="AR14" s="70">
        <v>1.4000254550082729</v>
      </c>
      <c r="AS14" s="70">
        <v>6.6055746468117595</v>
      </c>
      <c r="AT14" s="70">
        <v>0</v>
      </c>
      <c r="AU14" s="70">
        <v>0</v>
      </c>
      <c r="AV14" s="264">
        <v>0</v>
      </c>
      <c r="AW14" s="264">
        <v>0</v>
      </c>
      <c r="AX14" s="70">
        <v>16</v>
      </c>
      <c r="AY14" s="70">
        <v>2.3E-3</v>
      </c>
      <c r="AZ14" s="70">
        <v>6109.2019854906448</v>
      </c>
      <c r="BA14" s="70">
        <v>0.87819778541428017</v>
      </c>
      <c r="BB14" s="70">
        <v>6109.2019854906448</v>
      </c>
      <c r="BC14" s="70">
        <v>8727.4314078437783</v>
      </c>
      <c r="BD14" s="70">
        <v>15273.004963726611</v>
      </c>
      <c r="BE14" s="70">
        <v>0.87819778541428017</v>
      </c>
      <c r="BF14" s="70">
        <v>1.2545682648775431</v>
      </c>
      <c r="BG14" s="70">
        <v>2.1954944635357001</v>
      </c>
      <c r="BH14" s="70">
        <v>4</v>
      </c>
      <c r="BI14" s="70">
        <v>3.3E-3</v>
      </c>
      <c r="BJ14" s="70">
        <v>1527.3004963726612</v>
      </c>
      <c r="BK14" s="70">
        <v>1.2600229095074456</v>
      </c>
      <c r="BL14" s="70">
        <v>1527.3004963726612</v>
      </c>
      <c r="BM14" s="70">
        <v>1697.0005515251792</v>
      </c>
      <c r="BN14" s="70">
        <v>2181.8578519609446</v>
      </c>
      <c r="BO14" s="70">
        <v>1.2600229095074456</v>
      </c>
      <c r="BP14" s="70">
        <v>1.4000254550082729</v>
      </c>
      <c r="BQ14" s="70">
        <v>1.8000327278677795</v>
      </c>
      <c r="BR14" s="70">
        <v>1</v>
      </c>
      <c r="BS14" s="70">
        <v>1.7299999999999999E-2</v>
      </c>
      <c r="BT14" s="70">
        <v>381.8251240931653</v>
      </c>
      <c r="BU14" s="70">
        <v>6.6055746468117595</v>
      </c>
      <c r="BV14" s="70">
        <v>381.8251240931653</v>
      </c>
      <c r="BW14" s="70">
        <v>381.8251240931653</v>
      </c>
      <c r="BX14" s="70">
        <v>477.2814051164566</v>
      </c>
      <c r="BY14" s="70">
        <v>6.6055746468117595</v>
      </c>
      <c r="BZ14" s="70">
        <v>6.6055746468117595</v>
      </c>
      <c r="CA14" s="70">
        <v>8.2569683085146988</v>
      </c>
      <c r="CB14" s="70">
        <v>0</v>
      </c>
      <c r="CC14" s="70">
        <v>0</v>
      </c>
      <c r="CD14" s="70">
        <v>0</v>
      </c>
      <c r="CE14" s="70">
        <v>0</v>
      </c>
      <c r="CF14" s="70">
        <v>0</v>
      </c>
      <c r="CG14" s="70">
        <v>0</v>
      </c>
      <c r="CH14" s="70">
        <v>0</v>
      </c>
      <c r="CI14" s="70">
        <v>0</v>
      </c>
      <c r="CJ14" s="70">
        <v>0</v>
      </c>
      <c r="CK14" s="70">
        <v>0</v>
      </c>
      <c r="CL14" s="70">
        <v>0</v>
      </c>
      <c r="CM14" s="70">
        <v>0</v>
      </c>
      <c r="CN14" s="70">
        <v>0</v>
      </c>
      <c r="CO14" s="70">
        <v>0</v>
      </c>
      <c r="CP14" s="70">
        <v>0</v>
      </c>
      <c r="CQ14" s="70">
        <v>0</v>
      </c>
      <c r="CR14" s="70">
        <v>0</v>
      </c>
      <c r="CS14" s="70">
        <v>0</v>
      </c>
      <c r="CT14" s="70">
        <v>0</v>
      </c>
      <c r="CU14" s="70">
        <v>0</v>
      </c>
      <c r="CV14" s="70">
        <v>0</v>
      </c>
      <c r="CW14" s="70">
        <v>0</v>
      </c>
      <c r="CX14" s="70">
        <v>0</v>
      </c>
      <c r="CY14" s="70">
        <v>0</v>
      </c>
      <c r="CZ14" s="70">
        <v>0</v>
      </c>
      <c r="DA14" s="70">
        <v>0</v>
      </c>
      <c r="DB14" s="70">
        <v>0</v>
      </c>
      <c r="DC14" s="70">
        <v>0</v>
      </c>
      <c r="DD14" s="70">
        <v>0</v>
      </c>
      <c r="DE14" s="70">
        <v>0</v>
      </c>
      <c r="DF14" s="70">
        <v>0</v>
      </c>
      <c r="DG14" s="70">
        <v>0</v>
      </c>
      <c r="DH14" s="70">
        <v>0</v>
      </c>
      <c r="DI14" s="70">
        <v>0</v>
      </c>
      <c r="DJ14" s="70">
        <v>0</v>
      </c>
      <c r="DK14" s="70">
        <v>0</v>
      </c>
      <c r="DL14" s="70">
        <v>0</v>
      </c>
      <c r="DM14" s="70">
        <v>0</v>
      </c>
      <c r="DN14" s="70">
        <v>0</v>
      </c>
      <c r="DO14" s="70">
        <v>0</v>
      </c>
      <c r="DP14" s="70">
        <v>0</v>
      </c>
      <c r="DQ14" s="70">
        <v>0</v>
      </c>
      <c r="DR14" s="70">
        <v>0</v>
      </c>
      <c r="DS14" s="70">
        <v>0</v>
      </c>
      <c r="DT14" s="70">
        <v>0</v>
      </c>
      <c r="DU14" s="70">
        <v>0</v>
      </c>
      <c r="DV14" s="70">
        <v>0</v>
      </c>
      <c r="DW14" s="70">
        <v>0</v>
      </c>
      <c r="DX14" s="70">
        <v>0</v>
      </c>
      <c r="DY14" s="70">
        <v>0</v>
      </c>
      <c r="DZ14" s="70">
        <v>0</v>
      </c>
      <c r="EA14" s="70">
        <v>0</v>
      </c>
      <c r="EB14" s="70">
        <v>0</v>
      </c>
      <c r="EC14" s="70">
        <v>0</v>
      </c>
      <c r="ED14" s="70">
        <v>0</v>
      </c>
      <c r="EE14" s="70">
        <v>0</v>
      </c>
      <c r="EF14" s="70">
        <v>0</v>
      </c>
      <c r="EG14" s="70">
        <v>0</v>
      </c>
      <c r="EH14" s="70">
        <v>0</v>
      </c>
      <c r="EI14" s="70">
        <v>0</v>
      </c>
      <c r="EJ14" s="70">
        <v>0</v>
      </c>
      <c r="EK14" s="70">
        <v>0</v>
      </c>
      <c r="EL14" s="70">
        <v>0</v>
      </c>
      <c r="EM14" s="70">
        <v>0</v>
      </c>
      <c r="EN14" s="70">
        <v>0</v>
      </c>
      <c r="EO14" s="70">
        <v>0</v>
      </c>
      <c r="EP14" s="70">
        <v>0</v>
      </c>
      <c r="EQ14" s="70">
        <v>0</v>
      </c>
      <c r="ER14" s="70">
        <v>0</v>
      </c>
      <c r="ES14" s="70">
        <v>0</v>
      </c>
      <c r="ET14" s="70">
        <v>0</v>
      </c>
      <c r="EU14" s="70">
        <v>0</v>
      </c>
      <c r="EV14" s="70">
        <v>0</v>
      </c>
      <c r="EW14" s="70">
        <v>0</v>
      </c>
      <c r="EX14" s="70">
        <v>0</v>
      </c>
      <c r="EY14" s="70">
        <v>0</v>
      </c>
      <c r="EZ14" s="70">
        <v>0</v>
      </c>
      <c r="FA14" s="70">
        <v>0</v>
      </c>
      <c r="FB14" s="70">
        <v>0</v>
      </c>
      <c r="FC14" s="70">
        <v>0</v>
      </c>
      <c r="FD14" s="70">
        <v>0</v>
      </c>
      <c r="FE14" s="70">
        <v>0</v>
      </c>
      <c r="FF14" s="70">
        <v>0</v>
      </c>
      <c r="FG14" s="70">
        <v>0</v>
      </c>
      <c r="FH14" s="70">
        <v>0</v>
      </c>
      <c r="FI14" s="70">
        <v>0</v>
      </c>
      <c r="FJ14" s="70">
        <v>0</v>
      </c>
      <c r="FK14" s="70">
        <v>0</v>
      </c>
      <c r="FL14" s="70">
        <v>0</v>
      </c>
      <c r="FM14" s="70">
        <v>0</v>
      </c>
      <c r="FN14" s="70">
        <v>0</v>
      </c>
      <c r="FO14" s="70">
        <v>0</v>
      </c>
      <c r="FP14" s="70">
        <v>0</v>
      </c>
      <c r="FQ14" s="70">
        <v>0</v>
      </c>
      <c r="FR14" s="70">
        <v>0</v>
      </c>
      <c r="FS14" s="70">
        <v>0</v>
      </c>
      <c r="FT14" s="70">
        <v>0</v>
      </c>
      <c r="FU14" s="70">
        <v>0</v>
      </c>
      <c r="FV14" s="70">
        <v>0</v>
      </c>
      <c r="FW14" s="70">
        <v>0</v>
      </c>
      <c r="FX14" s="70">
        <v>0</v>
      </c>
      <c r="FY14" s="70">
        <v>0</v>
      </c>
      <c r="FZ14" s="70">
        <v>0</v>
      </c>
      <c r="GA14" s="70">
        <v>0</v>
      </c>
      <c r="GB14" s="70">
        <v>0</v>
      </c>
      <c r="GC14" s="70">
        <v>0</v>
      </c>
      <c r="GD14" s="70">
        <v>0</v>
      </c>
      <c r="GE14" s="70">
        <v>0</v>
      </c>
      <c r="GF14" s="70">
        <v>0</v>
      </c>
      <c r="GG14" s="70">
        <v>0</v>
      </c>
      <c r="GH14" s="70">
        <v>0</v>
      </c>
      <c r="GI14" s="70">
        <v>0</v>
      </c>
      <c r="GJ14" s="70">
        <v>0</v>
      </c>
      <c r="GK14" s="70">
        <v>0</v>
      </c>
      <c r="GL14" s="70">
        <v>0</v>
      </c>
      <c r="GM14" s="70">
        <v>0</v>
      </c>
      <c r="GN14" s="70">
        <v>0</v>
      </c>
      <c r="GO14" s="70">
        <v>0</v>
      </c>
      <c r="GP14" s="70">
        <v>0</v>
      </c>
      <c r="GQ14" s="70">
        <v>0</v>
      </c>
      <c r="GR14" s="70">
        <v>0</v>
      </c>
      <c r="GS14" s="70">
        <v>0</v>
      </c>
      <c r="GT14" s="70">
        <v>0</v>
      </c>
      <c r="GU14" s="70">
        <v>0</v>
      </c>
      <c r="GV14" s="70">
        <v>0</v>
      </c>
      <c r="GW14" s="70">
        <v>0</v>
      </c>
      <c r="GX14" s="70">
        <v>0</v>
      </c>
      <c r="GY14" s="70">
        <v>0</v>
      </c>
      <c r="GZ14" s="70">
        <v>0</v>
      </c>
      <c r="HA14" s="70">
        <v>0</v>
      </c>
      <c r="HB14" s="70">
        <v>0</v>
      </c>
      <c r="HC14" s="70">
        <v>0</v>
      </c>
      <c r="HD14" s="70">
        <v>0</v>
      </c>
      <c r="HE14" s="70">
        <v>0</v>
      </c>
      <c r="HF14" s="70">
        <v>0</v>
      </c>
      <c r="HG14" s="70">
        <v>0</v>
      </c>
      <c r="HH14" s="70">
        <v>0</v>
      </c>
      <c r="HI14" s="70">
        <v>0</v>
      </c>
      <c r="HJ14" s="70">
        <v>0</v>
      </c>
      <c r="HK14" s="70">
        <v>0</v>
      </c>
      <c r="HL14" s="70">
        <v>0</v>
      </c>
      <c r="HM14" s="70">
        <v>0</v>
      </c>
      <c r="HN14" s="70">
        <v>0</v>
      </c>
      <c r="HO14" s="70">
        <v>0</v>
      </c>
      <c r="HP14" s="70">
        <v>0</v>
      </c>
      <c r="HQ14" s="70">
        <v>0</v>
      </c>
      <c r="HR14" s="70">
        <v>0</v>
      </c>
      <c r="HS14" s="70">
        <v>0</v>
      </c>
      <c r="HT14" s="70">
        <v>0</v>
      </c>
      <c r="HU14" s="70">
        <v>0</v>
      </c>
      <c r="HV14" s="70">
        <v>0</v>
      </c>
      <c r="HW14" s="70">
        <v>0</v>
      </c>
      <c r="HX14" s="70">
        <v>0</v>
      </c>
      <c r="HY14" s="70">
        <v>0</v>
      </c>
      <c r="HZ14" s="70">
        <v>0</v>
      </c>
      <c r="IA14" s="70">
        <v>0</v>
      </c>
      <c r="IB14" s="70">
        <v>0</v>
      </c>
      <c r="IC14" s="70">
        <v>0</v>
      </c>
      <c r="ID14" s="70">
        <v>0</v>
      </c>
      <c r="IE14" s="70">
        <v>0</v>
      </c>
      <c r="IF14" s="70">
        <v>0</v>
      </c>
      <c r="IG14" s="70">
        <v>0</v>
      </c>
      <c r="IH14" s="70">
        <v>0</v>
      </c>
      <c r="II14" s="70">
        <v>0</v>
      </c>
      <c r="IJ14" s="70">
        <v>0</v>
      </c>
      <c r="IK14" s="70">
        <v>0</v>
      </c>
      <c r="IL14" s="70">
        <v>0</v>
      </c>
      <c r="IM14" s="70">
        <v>0</v>
      </c>
      <c r="IN14" s="70">
        <v>0</v>
      </c>
      <c r="IO14" s="70">
        <v>0</v>
      </c>
      <c r="IP14" s="70">
        <v>0</v>
      </c>
      <c r="IQ14" s="70">
        <v>0</v>
      </c>
      <c r="IR14" s="70">
        <v>0</v>
      </c>
      <c r="IS14" s="70">
        <v>0</v>
      </c>
      <c r="IT14" s="70">
        <v>0</v>
      </c>
      <c r="IU14" s="70">
        <v>0</v>
      </c>
      <c r="IV14" s="70">
        <v>0</v>
      </c>
      <c r="IW14" s="70">
        <v>0</v>
      </c>
      <c r="IX14" s="70">
        <v>0</v>
      </c>
      <c r="IY14" s="70">
        <v>0</v>
      </c>
      <c r="IZ14" s="70">
        <v>0</v>
      </c>
      <c r="JA14" s="70">
        <v>0</v>
      </c>
      <c r="JB14" s="70">
        <v>0</v>
      </c>
      <c r="JC14" s="70">
        <v>0</v>
      </c>
      <c r="JD14" s="70">
        <v>0</v>
      </c>
      <c r="JE14" s="70">
        <v>0</v>
      </c>
      <c r="JF14" s="70">
        <v>0</v>
      </c>
      <c r="JG14" s="70">
        <v>0</v>
      </c>
      <c r="JH14" s="70">
        <v>0</v>
      </c>
      <c r="JI14" s="70">
        <v>0</v>
      </c>
      <c r="JJ14" s="70">
        <v>0</v>
      </c>
      <c r="JK14" s="70">
        <v>0</v>
      </c>
      <c r="JL14" s="70">
        <v>0</v>
      </c>
      <c r="JM14" s="70">
        <v>0</v>
      </c>
      <c r="JN14" s="70">
        <v>0</v>
      </c>
      <c r="JO14" s="70">
        <v>0</v>
      </c>
      <c r="JP14" s="70">
        <v>0</v>
      </c>
      <c r="JQ14" s="70">
        <v>0</v>
      </c>
      <c r="JR14" s="70">
        <v>0</v>
      </c>
      <c r="JS14" s="70">
        <v>0</v>
      </c>
      <c r="JT14" s="70">
        <v>0</v>
      </c>
      <c r="JU14" s="70">
        <v>0</v>
      </c>
      <c r="JV14" s="70">
        <v>0</v>
      </c>
      <c r="JW14" s="70">
        <v>0</v>
      </c>
      <c r="JX14" s="70">
        <v>0</v>
      </c>
      <c r="JY14" s="70">
        <v>0</v>
      </c>
      <c r="JZ14" s="70">
        <v>0</v>
      </c>
      <c r="KA14" s="70">
        <v>0</v>
      </c>
      <c r="KB14" s="70">
        <v>0</v>
      </c>
      <c r="KC14" s="70">
        <v>0</v>
      </c>
      <c r="KD14" s="70">
        <v>0</v>
      </c>
      <c r="KE14" s="70">
        <v>0</v>
      </c>
      <c r="KF14" s="70">
        <v>0</v>
      </c>
      <c r="KG14" s="70">
        <v>0</v>
      </c>
      <c r="KH14" s="70">
        <v>0</v>
      </c>
      <c r="KI14" s="70">
        <v>0</v>
      </c>
      <c r="KJ14" s="70">
        <v>0</v>
      </c>
      <c r="KK14" s="70">
        <v>0</v>
      </c>
      <c r="KL14" s="70">
        <v>0</v>
      </c>
      <c r="KM14" s="70">
        <v>0</v>
      </c>
      <c r="KN14" s="70">
        <v>0</v>
      </c>
      <c r="KO14" s="70">
        <v>0</v>
      </c>
      <c r="KP14" s="70">
        <v>0</v>
      </c>
      <c r="KQ14" s="70">
        <v>0</v>
      </c>
      <c r="KR14" s="70">
        <v>0</v>
      </c>
      <c r="KS14" s="70">
        <v>0</v>
      </c>
      <c r="KT14" s="70">
        <v>0</v>
      </c>
      <c r="KU14" s="70">
        <v>0</v>
      </c>
      <c r="KV14" s="70">
        <v>0</v>
      </c>
      <c r="KW14" s="70">
        <v>0</v>
      </c>
      <c r="KX14" s="70">
        <v>0</v>
      </c>
      <c r="KY14" s="70">
        <v>0</v>
      </c>
      <c r="KZ14" s="70">
        <v>0</v>
      </c>
      <c r="LA14" s="70">
        <v>0</v>
      </c>
      <c r="LB14" s="70">
        <v>0</v>
      </c>
      <c r="LC14" s="70">
        <v>0</v>
      </c>
      <c r="LD14" s="70">
        <v>0</v>
      </c>
      <c r="LE14" s="70">
        <v>0</v>
      </c>
      <c r="LF14" s="70">
        <v>0</v>
      </c>
      <c r="LG14" s="70">
        <v>0</v>
      </c>
      <c r="LH14" s="70">
        <v>0</v>
      </c>
      <c r="LI14" s="70">
        <v>0</v>
      </c>
      <c r="LJ14" s="70">
        <v>0</v>
      </c>
      <c r="LK14" s="70">
        <v>0</v>
      </c>
      <c r="LL14" s="70">
        <v>0</v>
      </c>
      <c r="LM14" s="70">
        <v>0</v>
      </c>
      <c r="LN14" s="70">
        <v>0</v>
      </c>
      <c r="LO14" s="70">
        <v>0</v>
      </c>
      <c r="LP14" s="70">
        <v>0</v>
      </c>
      <c r="LQ14" s="70">
        <v>0</v>
      </c>
      <c r="LR14" s="71">
        <v>3.0194999999999999</v>
      </c>
      <c r="LS14" s="71">
        <v>1.5100000000000001E-2</v>
      </c>
      <c r="LT14" s="72">
        <f t="shared" si="3"/>
        <v>5.0008279516476246E-3</v>
      </c>
      <c r="LU14" s="71">
        <v>0.60509999999999997</v>
      </c>
      <c r="LV14" s="71">
        <v>2.29E-2</v>
      </c>
      <c r="LW14" s="74">
        <f t="shared" si="6"/>
        <v>3.7844984300115687E-2</v>
      </c>
      <c r="LX14" s="49"/>
      <c r="LY14" s="86"/>
      <c r="LZ14" s="86"/>
      <c r="MA14" s="49"/>
      <c r="MB14" s="49"/>
      <c r="MC14" s="49"/>
      <c r="MD14" s="49"/>
      <c r="ME14" s="49"/>
      <c r="MF14" s="49"/>
      <c r="MG14" s="49"/>
      <c r="MH14" s="49"/>
      <c r="MI14" s="49"/>
      <c r="MJ14" s="49"/>
      <c r="MK14" s="49"/>
      <c r="ML14" s="49"/>
      <c r="MM14" s="49"/>
      <c r="MN14" s="49"/>
      <c r="MO14" s="49"/>
      <c r="MP14" s="49"/>
      <c r="MQ14" s="49"/>
      <c r="MR14" s="49"/>
      <c r="MS14" s="49"/>
      <c r="MT14" s="49"/>
      <c r="MU14" s="49"/>
      <c r="MV14" s="49"/>
      <c r="MW14" s="49"/>
      <c r="MX14" s="49"/>
      <c r="MY14" s="49"/>
      <c r="MZ14" s="49"/>
      <c r="NA14" s="49"/>
      <c r="NB14" s="49"/>
      <c r="NC14" s="49"/>
      <c r="ND14" s="49"/>
      <c r="NE14" s="49"/>
      <c r="NF14" s="49"/>
      <c r="NG14" s="49"/>
      <c r="NH14" s="49"/>
      <c r="NI14" s="49"/>
      <c r="NJ14" s="49"/>
      <c r="NK14" s="49"/>
      <c r="NL14" s="49"/>
      <c r="NM14" s="49"/>
      <c r="NN14" s="49"/>
      <c r="NO14" s="49"/>
      <c r="NP14" s="49"/>
      <c r="NQ14" s="49"/>
      <c r="NR14" s="49"/>
      <c r="NS14" s="49"/>
      <c r="NT14" s="49"/>
      <c r="NU14" s="49"/>
      <c r="NV14" s="49"/>
      <c r="NW14" s="49"/>
      <c r="NX14" s="49"/>
      <c r="NY14" s="49"/>
      <c r="NZ14" s="49"/>
      <c r="OA14" s="49"/>
      <c r="OB14" s="49"/>
      <c r="OC14" s="49"/>
      <c r="OD14" s="49"/>
      <c r="OE14" s="49"/>
      <c r="OF14" s="49"/>
      <c r="OG14" s="49"/>
      <c r="OH14" s="49"/>
      <c r="OI14" s="49"/>
      <c r="OJ14" s="49"/>
      <c r="OK14" s="49"/>
      <c r="OL14" s="49"/>
      <c r="OM14" s="49"/>
      <c r="ON14" s="49"/>
      <c r="OO14" s="49"/>
      <c r="OP14" s="49"/>
      <c r="OQ14" s="49"/>
      <c r="OR14" s="49"/>
      <c r="OS14" s="49"/>
      <c r="OT14" s="49"/>
      <c r="OU14" s="49"/>
      <c r="OV14" s="49"/>
      <c r="OW14" s="49"/>
      <c r="OX14" s="49"/>
      <c r="OY14" s="49"/>
      <c r="OZ14" s="49"/>
      <c r="PA14" s="49"/>
      <c r="PB14" s="49"/>
      <c r="PC14" s="49"/>
      <c r="PD14" s="49"/>
      <c r="PE14" s="49"/>
      <c r="PF14" s="49"/>
      <c r="PG14" s="49"/>
      <c r="PH14" s="49"/>
      <c r="PI14" s="49"/>
      <c r="PJ14" s="49"/>
      <c r="PK14" s="49"/>
      <c r="PL14" s="49"/>
      <c r="PM14" s="49"/>
      <c r="PN14" s="49"/>
      <c r="PO14" s="49"/>
      <c r="PP14" s="49"/>
      <c r="PQ14" s="49"/>
      <c r="PR14" s="49"/>
      <c r="PS14" s="49"/>
      <c r="PT14" s="49"/>
      <c r="PU14" s="49"/>
      <c r="PV14" s="49"/>
      <c r="PW14" s="49"/>
      <c r="PX14" s="49"/>
      <c r="PY14" s="49"/>
      <c r="PZ14" s="49"/>
      <c r="QA14" s="49"/>
      <c r="QB14" s="49"/>
      <c r="QC14" s="49"/>
      <c r="QD14" s="49"/>
      <c r="QE14" s="49"/>
      <c r="QF14" s="49"/>
      <c r="QG14" s="49"/>
      <c r="QH14" s="49"/>
      <c r="QI14" s="49"/>
      <c r="QJ14" s="49"/>
      <c r="QK14" s="49"/>
    </row>
    <row r="15" spans="1:455" s="62" customFormat="1">
      <c r="A15" s="62">
        <v>14</v>
      </c>
      <c r="B15" s="63" t="s">
        <v>459</v>
      </c>
      <c r="C15" s="64" t="s">
        <v>5</v>
      </c>
      <c r="D15" s="62" t="s">
        <v>24</v>
      </c>
      <c r="E15" s="62" t="s">
        <v>1094</v>
      </c>
      <c r="F15" s="62" t="s">
        <v>39</v>
      </c>
      <c r="G15" s="62">
        <v>2</v>
      </c>
      <c r="H15" s="62">
        <v>10</v>
      </c>
      <c r="I15" s="62">
        <v>2018</v>
      </c>
      <c r="J15" s="65">
        <v>6.8</v>
      </c>
      <c r="K15" s="65">
        <v>7.3</v>
      </c>
      <c r="L15" s="65">
        <f t="shared" si="0"/>
        <v>0.5</v>
      </c>
      <c r="M15" s="62">
        <v>-12.2026966666667</v>
      </c>
      <c r="N15" s="62">
        <f>122+( 57.1781/60)</f>
        <v>122.95296833333333</v>
      </c>
      <c r="O15" s="62">
        <v>-12.1892816666667</v>
      </c>
      <c r="P15" s="62">
        <f>122+( 55.9616/60)</f>
        <v>122.93269333333333</v>
      </c>
      <c r="Q15" s="66">
        <v>2.661</v>
      </c>
      <c r="R15" s="67">
        <v>8.9999999999999998E-4</v>
      </c>
      <c r="S15" s="62">
        <v>2.3949000000000002E-3</v>
      </c>
      <c r="T15" s="68">
        <v>1.4999999999999999E-4</v>
      </c>
      <c r="U15" s="62">
        <v>10</v>
      </c>
      <c r="V15" s="62">
        <v>1</v>
      </c>
      <c r="W15" s="62">
        <v>3</v>
      </c>
      <c r="X15" s="69">
        <v>2.873651154</v>
      </c>
      <c r="Z15" s="70">
        <f t="shared" si="2"/>
        <v>10047.806615512993</v>
      </c>
      <c r="AA15" s="70">
        <f t="shared" si="5"/>
        <v>12.669117642185412</v>
      </c>
      <c r="AB15" s="64">
        <v>8238.4060838276055</v>
      </c>
      <c r="AC15" s="64">
        <v>1391.8465628349131</v>
      </c>
      <c r="AD15" s="64">
        <v>417.55396885047389</v>
      </c>
      <c r="AE15" s="64">
        <v>0</v>
      </c>
      <c r="AF15" s="264">
        <v>12.237645207706588</v>
      </c>
      <c r="AG15" s="264">
        <v>0.1391846562834913</v>
      </c>
      <c r="AH15" s="70">
        <v>0.29228777819533175</v>
      </c>
      <c r="AI15" s="70">
        <v>0</v>
      </c>
      <c r="AJ15" s="70">
        <v>7774.4572295493008</v>
      </c>
      <c r="AK15" s="70">
        <v>1855.7954171132174</v>
      </c>
      <c r="AL15" s="70">
        <v>417.55396885047389</v>
      </c>
      <c r="AM15" s="70">
        <v>0</v>
      </c>
      <c r="AN15" s="70">
        <v>0</v>
      </c>
      <c r="AO15" s="70">
        <v>0</v>
      </c>
      <c r="AP15" s="70">
        <v>0</v>
      </c>
      <c r="AQ15" s="70">
        <v>3.0560973815389452</v>
      </c>
      <c r="AR15" s="70">
        <v>1.7630056462575565</v>
      </c>
      <c r="AS15" s="70">
        <v>7.8500146143889094</v>
      </c>
      <c r="AT15" s="70">
        <v>0</v>
      </c>
      <c r="AU15" s="70">
        <v>0</v>
      </c>
      <c r="AV15" s="264">
        <v>0</v>
      </c>
      <c r="AW15" s="264">
        <v>0</v>
      </c>
      <c r="AX15" s="70">
        <v>10</v>
      </c>
      <c r="AY15" s="70">
        <v>4.4000000000000003E-3</v>
      </c>
      <c r="AZ15" s="70">
        <v>4175.5396885047394</v>
      </c>
      <c r="BA15" s="70">
        <v>1.8372374629420853</v>
      </c>
      <c r="BB15" s="70">
        <v>4175.5396885047394</v>
      </c>
      <c r="BC15" s="70">
        <v>5965.0566978639135</v>
      </c>
      <c r="BD15" s="70">
        <v>10438.849221261848</v>
      </c>
      <c r="BE15" s="70">
        <v>1.8372374629420853</v>
      </c>
      <c r="BF15" s="70">
        <v>2.6246249470601222</v>
      </c>
      <c r="BG15" s="70">
        <v>4.5930936573552135</v>
      </c>
      <c r="BH15" s="70">
        <v>4</v>
      </c>
      <c r="BI15" s="70">
        <v>3.8E-3</v>
      </c>
      <c r="BJ15" s="70">
        <v>1670.2158754018956</v>
      </c>
      <c r="BK15" s="70">
        <v>1.5867050816318009</v>
      </c>
      <c r="BL15" s="70">
        <v>1670.2158754018956</v>
      </c>
      <c r="BM15" s="70">
        <v>1855.7954171132174</v>
      </c>
      <c r="BN15" s="70">
        <v>2386.0226791455652</v>
      </c>
      <c r="BO15" s="70">
        <v>1.5867050816318009</v>
      </c>
      <c r="BP15" s="70">
        <v>1.7630056462575565</v>
      </c>
      <c r="BQ15" s="70">
        <v>2.2667215451882869</v>
      </c>
      <c r="BR15" s="70">
        <v>1</v>
      </c>
      <c r="BS15" s="70">
        <v>1.8800000000000001E-2</v>
      </c>
      <c r="BT15" s="70">
        <v>417.55396885047389</v>
      </c>
      <c r="BU15" s="70">
        <v>7.8500146143889094</v>
      </c>
      <c r="BV15" s="70">
        <v>417.55396885047389</v>
      </c>
      <c r="BW15" s="70">
        <v>417.55396885047389</v>
      </c>
      <c r="BX15" s="70">
        <v>521.94246106309231</v>
      </c>
      <c r="BY15" s="70">
        <v>7.8500146143889094</v>
      </c>
      <c r="BZ15" s="70">
        <v>7.8500146143889094</v>
      </c>
      <c r="CA15" s="70">
        <v>9.8125182679861354</v>
      </c>
      <c r="CB15" s="70">
        <v>0</v>
      </c>
      <c r="CC15" s="70">
        <v>0</v>
      </c>
      <c r="CD15" s="70">
        <v>0</v>
      </c>
      <c r="CE15" s="70">
        <v>0</v>
      </c>
      <c r="CF15" s="70">
        <v>0</v>
      </c>
      <c r="CG15" s="70">
        <v>0</v>
      </c>
      <c r="CH15" s="70">
        <v>0</v>
      </c>
      <c r="CI15" s="70">
        <v>0</v>
      </c>
      <c r="CJ15" s="70">
        <v>0</v>
      </c>
      <c r="CK15" s="70">
        <v>0</v>
      </c>
      <c r="CL15" s="70">
        <v>0</v>
      </c>
      <c r="CM15" s="70">
        <v>0</v>
      </c>
      <c r="CN15" s="70">
        <v>0</v>
      </c>
      <c r="CO15" s="70">
        <v>0</v>
      </c>
      <c r="CP15" s="70">
        <v>0</v>
      </c>
      <c r="CQ15" s="70">
        <v>0</v>
      </c>
      <c r="CR15" s="70">
        <v>0</v>
      </c>
      <c r="CS15" s="70">
        <v>0</v>
      </c>
      <c r="CT15" s="70">
        <v>0</v>
      </c>
      <c r="CU15" s="70">
        <v>0</v>
      </c>
      <c r="CV15" s="70">
        <v>0</v>
      </c>
      <c r="CW15" s="70">
        <v>0</v>
      </c>
      <c r="CX15" s="70">
        <v>0</v>
      </c>
      <c r="CY15" s="70">
        <v>0</v>
      </c>
      <c r="CZ15" s="70">
        <v>0</v>
      </c>
      <c r="DA15" s="70">
        <v>0</v>
      </c>
      <c r="DB15" s="70">
        <v>0</v>
      </c>
      <c r="DC15" s="70">
        <v>0</v>
      </c>
      <c r="DD15" s="70">
        <v>0</v>
      </c>
      <c r="DE15" s="70">
        <v>0</v>
      </c>
      <c r="DF15" s="70">
        <v>0</v>
      </c>
      <c r="DG15" s="70">
        <v>0</v>
      </c>
      <c r="DH15" s="70">
        <v>0</v>
      </c>
      <c r="DI15" s="70">
        <v>0</v>
      </c>
      <c r="DJ15" s="70">
        <v>0</v>
      </c>
      <c r="DK15" s="70">
        <v>0</v>
      </c>
      <c r="DL15" s="70">
        <v>0</v>
      </c>
      <c r="DM15" s="70">
        <v>0</v>
      </c>
      <c r="DN15" s="70">
        <v>0</v>
      </c>
      <c r="DO15" s="70">
        <v>0</v>
      </c>
      <c r="DP15" s="70">
        <v>1</v>
      </c>
      <c r="DQ15" s="70">
        <v>1E-4</v>
      </c>
      <c r="DR15" s="70">
        <v>417.55396885047389</v>
      </c>
      <c r="DS15" s="70">
        <v>4.175539688504739E-2</v>
      </c>
      <c r="DT15" s="70">
        <v>596.50566978639131</v>
      </c>
      <c r="DU15" s="70">
        <v>1391.8465628349131</v>
      </c>
      <c r="DV15" s="70">
        <v>2087.7698442523692</v>
      </c>
      <c r="DW15" s="70">
        <v>5.965056697863913E-2</v>
      </c>
      <c r="DX15" s="70">
        <v>0.1391846562834913</v>
      </c>
      <c r="DY15" s="70">
        <v>0.20877698442523693</v>
      </c>
      <c r="DZ15" s="70">
        <v>0</v>
      </c>
      <c r="EA15" s="70">
        <v>0</v>
      </c>
      <c r="EB15" s="70">
        <v>0</v>
      </c>
      <c r="EC15" s="70">
        <v>0</v>
      </c>
      <c r="ED15" s="70">
        <v>0</v>
      </c>
      <c r="EE15" s="70">
        <v>0</v>
      </c>
      <c r="EF15" s="70">
        <v>0</v>
      </c>
      <c r="EG15" s="70">
        <v>0</v>
      </c>
      <c r="EH15" s="70">
        <v>0</v>
      </c>
      <c r="EI15" s="70">
        <v>0</v>
      </c>
      <c r="EJ15" s="70">
        <v>0</v>
      </c>
      <c r="EK15" s="70">
        <v>0</v>
      </c>
      <c r="EL15" s="70">
        <v>0</v>
      </c>
      <c r="EM15" s="70">
        <v>0</v>
      </c>
      <c r="EN15" s="70">
        <v>0</v>
      </c>
      <c r="EO15" s="70">
        <v>0</v>
      </c>
      <c r="EP15" s="70">
        <v>0</v>
      </c>
      <c r="EQ15" s="70">
        <v>0</v>
      </c>
      <c r="ER15" s="70">
        <v>0</v>
      </c>
      <c r="ES15" s="70">
        <v>0</v>
      </c>
      <c r="ET15" s="70">
        <v>0</v>
      </c>
      <c r="EU15" s="70">
        <v>0</v>
      </c>
      <c r="EV15" s="70">
        <v>0</v>
      </c>
      <c r="EW15" s="70">
        <v>0</v>
      </c>
      <c r="EX15" s="70">
        <v>0</v>
      </c>
      <c r="EY15" s="70">
        <v>0</v>
      </c>
      <c r="EZ15" s="70">
        <v>0</v>
      </c>
      <c r="FA15" s="70">
        <v>0</v>
      </c>
      <c r="FB15" s="70">
        <v>0</v>
      </c>
      <c r="FC15" s="70">
        <v>0</v>
      </c>
      <c r="FD15" s="70">
        <v>0</v>
      </c>
      <c r="FE15" s="70">
        <v>0</v>
      </c>
      <c r="FF15" s="70">
        <v>0</v>
      </c>
      <c r="FG15" s="70">
        <v>0</v>
      </c>
      <c r="FH15" s="70">
        <v>0</v>
      </c>
      <c r="FI15" s="70">
        <v>0</v>
      </c>
      <c r="FJ15" s="70">
        <v>0</v>
      </c>
      <c r="FK15" s="70">
        <v>0</v>
      </c>
      <c r="FL15" s="70">
        <v>0</v>
      </c>
      <c r="FM15" s="70">
        <v>0</v>
      </c>
      <c r="FN15" s="70">
        <v>0</v>
      </c>
      <c r="FO15" s="70">
        <v>0</v>
      </c>
      <c r="FP15" s="70">
        <v>0</v>
      </c>
      <c r="FQ15" s="70">
        <v>0</v>
      </c>
      <c r="FR15" s="70">
        <v>0</v>
      </c>
      <c r="FS15" s="70">
        <v>0</v>
      </c>
      <c r="FT15" s="70">
        <v>0</v>
      </c>
      <c r="FU15" s="70">
        <v>0</v>
      </c>
      <c r="FV15" s="70">
        <v>0</v>
      </c>
      <c r="FW15" s="70">
        <v>0</v>
      </c>
      <c r="FX15" s="70">
        <v>0</v>
      </c>
      <c r="FY15" s="70">
        <v>0</v>
      </c>
      <c r="FZ15" s="70">
        <v>0</v>
      </c>
      <c r="GA15" s="70">
        <v>0</v>
      </c>
      <c r="GB15" s="70">
        <v>0</v>
      </c>
      <c r="GC15" s="70">
        <v>0</v>
      </c>
      <c r="GD15" s="70">
        <v>0</v>
      </c>
      <c r="GE15" s="70">
        <v>0</v>
      </c>
      <c r="GF15" s="70">
        <v>0</v>
      </c>
      <c r="GG15" s="70">
        <v>0</v>
      </c>
      <c r="GH15" s="70">
        <v>1</v>
      </c>
      <c r="GI15" s="70">
        <v>6.9999999999999999E-4</v>
      </c>
      <c r="GJ15" s="70">
        <v>417.55396885047389</v>
      </c>
      <c r="GK15" s="70">
        <v>0.29228777819533175</v>
      </c>
      <c r="GL15" s="70">
        <v>417.55396885047389</v>
      </c>
      <c r="GM15" s="70">
        <v>417.55396885047389</v>
      </c>
      <c r="GN15" s="70">
        <v>463.94885427830434</v>
      </c>
      <c r="GO15" s="70">
        <v>0.29228777819533175</v>
      </c>
      <c r="GP15" s="70">
        <v>0.29228777819533175</v>
      </c>
      <c r="GQ15" s="70">
        <v>0.32476419799481304</v>
      </c>
      <c r="GR15" s="70">
        <v>0</v>
      </c>
      <c r="GS15" s="70">
        <v>0</v>
      </c>
      <c r="GT15" s="70">
        <v>0</v>
      </c>
      <c r="GU15" s="70">
        <v>0</v>
      </c>
      <c r="GV15" s="70">
        <v>0</v>
      </c>
      <c r="GW15" s="70">
        <v>0</v>
      </c>
      <c r="GX15" s="70">
        <v>0</v>
      </c>
      <c r="GY15" s="70">
        <v>0</v>
      </c>
      <c r="GZ15" s="70">
        <v>0</v>
      </c>
      <c r="HA15" s="70">
        <v>0</v>
      </c>
      <c r="HB15" s="70">
        <v>0</v>
      </c>
      <c r="HC15" s="70">
        <v>0</v>
      </c>
      <c r="HD15" s="70">
        <v>0</v>
      </c>
      <c r="HE15" s="70">
        <v>0</v>
      </c>
      <c r="HF15" s="70">
        <v>0</v>
      </c>
      <c r="HG15" s="70">
        <v>0</v>
      </c>
      <c r="HH15" s="70">
        <v>0</v>
      </c>
      <c r="HI15" s="70">
        <v>0</v>
      </c>
      <c r="HJ15" s="70">
        <v>0</v>
      </c>
      <c r="HK15" s="70">
        <v>0</v>
      </c>
      <c r="HL15" s="70">
        <v>0</v>
      </c>
      <c r="HM15" s="70">
        <v>0</v>
      </c>
      <c r="HN15" s="70">
        <v>0</v>
      </c>
      <c r="HO15" s="70">
        <v>0</v>
      </c>
      <c r="HP15" s="70">
        <v>0</v>
      </c>
      <c r="HQ15" s="70">
        <v>0</v>
      </c>
      <c r="HR15" s="70">
        <v>0</v>
      </c>
      <c r="HS15" s="70">
        <v>0</v>
      </c>
      <c r="HT15" s="70">
        <v>0</v>
      </c>
      <c r="HU15" s="70">
        <v>0</v>
      </c>
      <c r="HV15" s="70">
        <v>0</v>
      </c>
      <c r="HW15" s="70">
        <v>0</v>
      </c>
      <c r="HX15" s="70">
        <v>0</v>
      </c>
      <c r="HY15" s="70">
        <v>0</v>
      </c>
      <c r="HZ15" s="70">
        <v>0</v>
      </c>
      <c r="IA15" s="70">
        <v>0</v>
      </c>
      <c r="IB15" s="70">
        <v>0</v>
      </c>
      <c r="IC15" s="70">
        <v>0</v>
      </c>
      <c r="ID15" s="70">
        <v>0</v>
      </c>
      <c r="IE15" s="70">
        <v>0</v>
      </c>
      <c r="IF15" s="70">
        <v>0</v>
      </c>
      <c r="IG15" s="70">
        <v>0</v>
      </c>
      <c r="IH15" s="70">
        <v>0</v>
      </c>
      <c r="II15" s="70">
        <v>0</v>
      </c>
      <c r="IJ15" s="70">
        <v>0</v>
      </c>
      <c r="IK15" s="70">
        <v>0</v>
      </c>
      <c r="IL15" s="70">
        <v>0</v>
      </c>
      <c r="IM15" s="70">
        <v>0</v>
      </c>
      <c r="IN15" s="70">
        <v>0</v>
      </c>
      <c r="IO15" s="70">
        <v>0</v>
      </c>
      <c r="IP15" s="70">
        <v>0</v>
      </c>
      <c r="IQ15" s="70">
        <v>0</v>
      </c>
      <c r="IR15" s="70">
        <v>0</v>
      </c>
      <c r="IS15" s="70">
        <v>0</v>
      </c>
      <c r="IT15" s="70">
        <v>0</v>
      </c>
      <c r="IU15" s="70">
        <v>0</v>
      </c>
      <c r="IV15" s="70">
        <v>0</v>
      </c>
      <c r="IW15" s="70">
        <v>0</v>
      </c>
      <c r="IX15" s="70">
        <v>0</v>
      </c>
      <c r="IY15" s="70">
        <v>0</v>
      </c>
      <c r="IZ15" s="70">
        <v>0</v>
      </c>
      <c r="JA15" s="70">
        <v>0</v>
      </c>
      <c r="JB15" s="70">
        <v>0</v>
      </c>
      <c r="JC15" s="70">
        <v>0</v>
      </c>
      <c r="JD15" s="70">
        <v>0</v>
      </c>
      <c r="JE15" s="70">
        <v>0</v>
      </c>
      <c r="JF15" s="70">
        <v>0</v>
      </c>
      <c r="JG15" s="70">
        <v>0</v>
      </c>
      <c r="JH15" s="70">
        <v>0</v>
      </c>
      <c r="JI15" s="70">
        <v>0</v>
      </c>
      <c r="JJ15" s="70">
        <v>0</v>
      </c>
      <c r="JK15" s="70">
        <v>0</v>
      </c>
      <c r="JL15" s="70">
        <v>0</v>
      </c>
      <c r="JM15" s="70">
        <v>0</v>
      </c>
      <c r="JN15" s="70">
        <v>0</v>
      </c>
      <c r="JO15" s="70">
        <v>0</v>
      </c>
      <c r="JP15" s="70">
        <v>0</v>
      </c>
      <c r="JQ15" s="70">
        <v>0</v>
      </c>
      <c r="JR15" s="70">
        <v>0</v>
      </c>
      <c r="JS15" s="70">
        <v>0</v>
      </c>
      <c r="JT15" s="70">
        <v>0</v>
      </c>
      <c r="JU15" s="70">
        <v>0</v>
      </c>
      <c r="JV15" s="70">
        <v>0</v>
      </c>
      <c r="JW15" s="70">
        <v>0</v>
      </c>
      <c r="JX15" s="70">
        <v>0</v>
      </c>
      <c r="JY15" s="70">
        <v>0</v>
      </c>
      <c r="JZ15" s="70">
        <v>0</v>
      </c>
      <c r="KA15" s="70">
        <v>0</v>
      </c>
      <c r="KB15" s="70">
        <v>0</v>
      </c>
      <c r="KC15" s="70">
        <v>0</v>
      </c>
      <c r="KD15" s="70">
        <v>0</v>
      </c>
      <c r="KE15" s="70">
        <v>0</v>
      </c>
      <c r="KF15" s="70">
        <v>0</v>
      </c>
      <c r="KG15" s="70">
        <v>0</v>
      </c>
      <c r="KH15" s="70">
        <v>0</v>
      </c>
      <c r="KI15" s="70">
        <v>0</v>
      </c>
      <c r="KJ15" s="70">
        <v>0</v>
      </c>
      <c r="KK15" s="70">
        <v>0</v>
      </c>
      <c r="KL15" s="70">
        <v>0</v>
      </c>
      <c r="KM15" s="70">
        <v>0</v>
      </c>
      <c r="KN15" s="70">
        <v>0</v>
      </c>
      <c r="KO15" s="70">
        <v>0</v>
      </c>
      <c r="KP15" s="70">
        <v>0</v>
      </c>
      <c r="KQ15" s="70">
        <v>0</v>
      </c>
      <c r="KR15" s="70">
        <v>0</v>
      </c>
      <c r="KS15" s="70">
        <v>0</v>
      </c>
      <c r="KT15" s="70">
        <v>0</v>
      </c>
      <c r="KU15" s="70">
        <v>0</v>
      </c>
      <c r="KV15" s="70">
        <v>0</v>
      </c>
      <c r="KW15" s="70">
        <v>0</v>
      </c>
      <c r="KX15" s="70">
        <v>0</v>
      </c>
      <c r="KY15" s="70">
        <v>0</v>
      </c>
      <c r="KZ15" s="70">
        <v>0</v>
      </c>
      <c r="LA15" s="70">
        <v>0</v>
      </c>
      <c r="LB15" s="70">
        <v>0</v>
      </c>
      <c r="LC15" s="70">
        <v>0</v>
      </c>
      <c r="LD15" s="70">
        <v>0</v>
      </c>
      <c r="LE15" s="70">
        <v>0</v>
      </c>
      <c r="LF15" s="70">
        <v>0</v>
      </c>
      <c r="LG15" s="70">
        <v>0</v>
      </c>
      <c r="LH15" s="70">
        <v>0</v>
      </c>
      <c r="LI15" s="70">
        <v>0</v>
      </c>
      <c r="LJ15" s="70">
        <v>0</v>
      </c>
      <c r="LK15" s="70">
        <v>0</v>
      </c>
      <c r="LL15" s="70">
        <v>0</v>
      </c>
      <c r="LM15" s="70">
        <v>0</v>
      </c>
      <c r="LN15" s="70">
        <v>0</v>
      </c>
      <c r="LO15" s="70">
        <v>0</v>
      </c>
      <c r="LP15" s="70">
        <v>0</v>
      </c>
      <c r="LQ15" s="70">
        <v>0</v>
      </c>
      <c r="LR15" s="71">
        <v>39.048099999999998</v>
      </c>
      <c r="LS15" s="71">
        <v>7.0699999999999999E-2</v>
      </c>
      <c r="LT15" s="72">
        <f t="shared" si="3"/>
        <v>1.8105874549593963E-3</v>
      </c>
      <c r="LU15" s="71">
        <v>4.1074999999999999</v>
      </c>
      <c r="LV15" s="71">
        <v>3.0599999999999999E-2</v>
      </c>
      <c r="LW15" s="74">
        <f t="shared" si="6"/>
        <v>7.4497869750456483E-3</v>
      </c>
      <c r="LX15" s="49"/>
      <c r="LY15" s="86"/>
      <c r="LZ15" s="86"/>
      <c r="MA15" s="49"/>
      <c r="MB15" s="49"/>
      <c r="MC15" s="49"/>
      <c r="MD15" s="49"/>
      <c r="ME15" s="49"/>
      <c r="MF15" s="49"/>
      <c r="MG15" s="49"/>
      <c r="MH15" s="49"/>
      <c r="MI15" s="49"/>
      <c r="MJ15" s="49"/>
      <c r="MK15" s="49"/>
      <c r="ML15" s="49"/>
      <c r="MM15" s="49"/>
      <c r="MN15" s="49"/>
      <c r="MO15" s="49"/>
      <c r="MP15" s="49"/>
      <c r="MQ15" s="49"/>
      <c r="MR15" s="49"/>
      <c r="MS15" s="49"/>
      <c r="MT15" s="49"/>
      <c r="MU15" s="49"/>
      <c r="MV15" s="49"/>
      <c r="MW15" s="49"/>
      <c r="MX15" s="49"/>
      <c r="MY15" s="49"/>
      <c r="MZ15" s="49"/>
      <c r="NA15" s="49"/>
      <c r="NB15" s="49"/>
      <c r="NC15" s="49"/>
      <c r="ND15" s="49"/>
      <c r="NE15" s="49"/>
      <c r="NF15" s="49"/>
      <c r="NG15" s="49"/>
      <c r="NH15" s="49"/>
      <c r="NI15" s="49"/>
      <c r="NJ15" s="49"/>
      <c r="NK15" s="49"/>
      <c r="NL15" s="49"/>
      <c r="NM15" s="49"/>
      <c r="NN15" s="49"/>
      <c r="NO15" s="49"/>
      <c r="NP15" s="49"/>
      <c r="NQ15" s="49"/>
      <c r="NR15" s="49"/>
      <c r="NS15" s="49"/>
      <c r="NT15" s="49"/>
      <c r="NU15" s="49"/>
      <c r="NV15" s="49"/>
      <c r="NW15" s="49"/>
      <c r="NX15" s="49"/>
      <c r="NY15" s="49"/>
      <c r="NZ15" s="49"/>
      <c r="OA15" s="49"/>
      <c r="OB15" s="49"/>
      <c r="OC15" s="49"/>
      <c r="OD15" s="49"/>
      <c r="OE15" s="49"/>
      <c r="OF15" s="49"/>
      <c r="OG15" s="49"/>
      <c r="OH15" s="49"/>
      <c r="OI15" s="49"/>
      <c r="OJ15" s="49"/>
      <c r="OK15" s="49"/>
      <c r="OL15" s="49"/>
      <c r="OM15" s="49"/>
      <c r="ON15" s="49"/>
      <c r="OO15" s="49"/>
      <c r="OP15" s="49"/>
      <c r="OQ15" s="49"/>
      <c r="OR15" s="49"/>
      <c r="OS15" s="49"/>
      <c r="OT15" s="49"/>
      <c r="OU15" s="49"/>
      <c r="OV15" s="49"/>
      <c r="OW15" s="49"/>
      <c r="OX15" s="49"/>
      <c r="OY15" s="49"/>
      <c r="OZ15" s="49"/>
      <c r="PA15" s="49"/>
      <c r="PB15" s="49"/>
      <c r="PC15" s="49"/>
      <c r="PD15" s="49"/>
      <c r="PE15" s="49"/>
      <c r="PF15" s="49"/>
      <c r="PG15" s="49"/>
      <c r="PH15" s="49"/>
      <c r="PI15" s="49"/>
      <c r="PJ15" s="49"/>
      <c r="PK15" s="49"/>
      <c r="PL15" s="49"/>
      <c r="PM15" s="49"/>
      <c r="PN15" s="49"/>
      <c r="PO15" s="49"/>
      <c r="PP15" s="49"/>
      <c r="PQ15" s="49"/>
      <c r="PR15" s="49"/>
      <c r="PS15" s="49"/>
      <c r="PT15" s="49"/>
      <c r="PU15" s="49"/>
      <c r="PV15" s="49"/>
      <c r="PW15" s="49"/>
      <c r="PX15" s="49"/>
      <c r="PY15" s="49"/>
      <c r="PZ15" s="49"/>
      <c r="QA15" s="49"/>
      <c r="QB15" s="49"/>
      <c r="QC15" s="49"/>
      <c r="QD15" s="49"/>
      <c r="QE15" s="49"/>
      <c r="QF15" s="49"/>
      <c r="QG15" s="49"/>
      <c r="QH15" s="49"/>
      <c r="QI15" s="49"/>
      <c r="QJ15" s="49"/>
      <c r="QK15" s="49"/>
    </row>
    <row r="16" spans="1:455" s="62" customFormat="1">
      <c r="A16" s="62">
        <v>15</v>
      </c>
      <c r="B16" s="63" t="s">
        <v>460</v>
      </c>
      <c r="C16" s="64" t="s">
        <v>5</v>
      </c>
      <c r="D16" s="62" t="s">
        <v>24</v>
      </c>
      <c r="E16" s="62" t="s">
        <v>1094</v>
      </c>
      <c r="F16" s="62" t="s">
        <v>39</v>
      </c>
      <c r="G16" s="62">
        <v>3</v>
      </c>
      <c r="H16" s="62">
        <v>10</v>
      </c>
      <c r="I16" s="62">
        <v>2018</v>
      </c>
      <c r="J16" s="65">
        <v>9.8000000000000007</v>
      </c>
      <c r="K16" s="65">
        <v>10.3</v>
      </c>
      <c r="L16" s="65">
        <f t="shared" si="0"/>
        <v>0.5</v>
      </c>
      <c r="M16" s="62">
        <v>-12.2378866666667</v>
      </c>
      <c r="N16" s="62">
        <f>122+ (54.6291/60)</f>
        <v>122.91048499999999</v>
      </c>
      <c r="O16" s="62">
        <v>-12.2721766666667</v>
      </c>
      <c r="P16" s="62">
        <f>122+( 53.5496/60)</f>
        <v>122.89249333333333</v>
      </c>
      <c r="Q16" s="66">
        <v>4.2850000000000001</v>
      </c>
      <c r="R16" s="67">
        <v>8.9999999999999998E-4</v>
      </c>
      <c r="S16" s="62">
        <v>3.8565000000000001E-3</v>
      </c>
      <c r="T16" s="68">
        <v>1.4999999999999999E-4</v>
      </c>
      <c r="U16" s="62">
        <v>11</v>
      </c>
      <c r="V16" s="62">
        <v>1</v>
      </c>
      <c r="W16" s="62">
        <v>3</v>
      </c>
      <c r="X16" s="69">
        <v>4.6274314900000002</v>
      </c>
      <c r="Y16" s="62" t="s">
        <v>25</v>
      </c>
      <c r="Z16" s="70">
        <f t="shared" si="2"/>
        <v>1872.7401068902427</v>
      </c>
      <c r="AA16" s="70">
        <f t="shared" si="5"/>
        <v>1.6350461702464814</v>
      </c>
      <c r="AB16" s="64">
        <v>576.22772519699777</v>
      </c>
      <c r="AC16" s="64">
        <v>1296.5123816932448</v>
      </c>
      <c r="AD16" s="64">
        <v>0</v>
      </c>
      <c r="AE16" s="64">
        <v>0</v>
      </c>
      <c r="AF16" s="264">
        <v>0.40335940763789846</v>
      </c>
      <c r="AG16" s="264">
        <v>1.2316867626085828</v>
      </c>
      <c r="AH16" s="70">
        <v>0</v>
      </c>
      <c r="AI16" s="70">
        <v>0</v>
      </c>
      <c r="AJ16" s="70">
        <v>0</v>
      </c>
      <c r="AK16" s="70">
        <v>1872.7401068902427</v>
      </c>
      <c r="AL16" s="70">
        <v>0</v>
      </c>
      <c r="AM16" s="70">
        <v>0</v>
      </c>
      <c r="AN16" s="70">
        <v>0</v>
      </c>
      <c r="AO16" s="70">
        <v>0</v>
      </c>
      <c r="AP16" s="70">
        <v>0</v>
      </c>
      <c r="AQ16" s="70">
        <v>0</v>
      </c>
      <c r="AR16" s="70">
        <v>1.6350461702464814</v>
      </c>
      <c r="AS16" s="70">
        <v>0</v>
      </c>
      <c r="AT16" s="70">
        <v>0</v>
      </c>
      <c r="AU16" s="70">
        <v>0</v>
      </c>
      <c r="AV16" s="264">
        <v>0</v>
      </c>
      <c r="AW16" s="264">
        <v>0</v>
      </c>
      <c r="AX16" s="70">
        <v>0</v>
      </c>
      <c r="AY16" s="70">
        <v>0</v>
      </c>
      <c r="AZ16" s="70">
        <v>0</v>
      </c>
      <c r="BA16" s="70">
        <v>0</v>
      </c>
      <c r="BB16" s="70">
        <v>0</v>
      </c>
      <c r="BC16" s="70">
        <v>0</v>
      </c>
      <c r="BD16" s="70">
        <v>0</v>
      </c>
      <c r="BE16" s="70">
        <v>0</v>
      </c>
      <c r="BF16" s="70">
        <v>0</v>
      </c>
      <c r="BG16" s="70">
        <v>0</v>
      </c>
      <c r="BH16" s="70">
        <v>2</v>
      </c>
      <c r="BI16" s="70">
        <v>1.4E-3</v>
      </c>
      <c r="BJ16" s="70">
        <v>518.604952677298</v>
      </c>
      <c r="BK16" s="70">
        <v>0.36302346687410864</v>
      </c>
      <c r="BL16" s="70">
        <v>518.604952677298</v>
      </c>
      <c r="BM16" s="70">
        <v>576.22772519699777</v>
      </c>
      <c r="BN16" s="70">
        <v>740.86421811042578</v>
      </c>
      <c r="BO16" s="70">
        <v>0.36302346687410864</v>
      </c>
      <c r="BP16" s="70">
        <v>0.40335940763789846</v>
      </c>
      <c r="BQ16" s="70">
        <v>0.51860495267729811</v>
      </c>
      <c r="BR16" s="70">
        <v>0</v>
      </c>
      <c r="BS16" s="70">
        <v>0</v>
      </c>
      <c r="BT16" s="70">
        <v>0</v>
      </c>
      <c r="BU16" s="70">
        <v>0</v>
      </c>
      <c r="BV16" s="70">
        <v>0</v>
      </c>
      <c r="BW16" s="70">
        <v>0</v>
      </c>
      <c r="BX16" s="70">
        <v>0</v>
      </c>
      <c r="BY16" s="70">
        <v>0</v>
      </c>
      <c r="BZ16" s="70">
        <v>0</v>
      </c>
      <c r="CA16" s="70">
        <v>0</v>
      </c>
      <c r="CB16" s="70">
        <v>0</v>
      </c>
      <c r="CC16" s="70">
        <v>0</v>
      </c>
      <c r="CD16" s="70">
        <v>0</v>
      </c>
      <c r="CE16" s="70">
        <v>0</v>
      </c>
      <c r="CF16" s="70">
        <v>0</v>
      </c>
      <c r="CG16" s="70">
        <v>0</v>
      </c>
      <c r="CH16" s="70">
        <v>0</v>
      </c>
      <c r="CI16" s="70">
        <v>0</v>
      </c>
      <c r="CJ16" s="70">
        <v>0</v>
      </c>
      <c r="CK16" s="70">
        <v>0</v>
      </c>
      <c r="CL16" s="70">
        <v>0</v>
      </c>
      <c r="CM16" s="70">
        <v>0</v>
      </c>
      <c r="CN16" s="70">
        <v>0</v>
      </c>
      <c r="CO16" s="70">
        <v>0</v>
      </c>
      <c r="CP16" s="70">
        <v>0</v>
      </c>
      <c r="CQ16" s="70">
        <v>0</v>
      </c>
      <c r="CR16" s="70">
        <v>0</v>
      </c>
      <c r="CS16" s="70">
        <v>0</v>
      </c>
      <c r="CT16" s="70">
        <v>0</v>
      </c>
      <c r="CU16" s="70">
        <v>0</v>
      </c>
      <c r="CV16" s="70">
        <v>0</v>
      </c>
      <c r="CW16" s="70">
        <v>0</v>
      </c>
      <c r="CX16" s="70">
        <v>0</v>
      </c>
      <c r="CY16" s="70">
        <v>0</v>
      </c>
      <c r="CZ16" s="70">
        <v>0</v>
      </c>
      <c r="DA16" s="70">
        <v>0</v>
      </c>
      <c r="DB16" s="70">
        <v>0</v>
      </c>
      <c r="DC16" s="70">
        <v>0</v>
      </c>
      <c r="DD16" s="70">
        <v>0</v>
      </c>
      <c r="DE16" s="70">
        <v>0</v>
      </c>
      <c r="DF16" s="70">
        <v>0</v>
      </c>
      <c r="DG16" s="70">
        <v>0</v>
      </c>
      <c r="DH16" s="70">
        <v>0</v>
      </c>
      <c r="DI16" s="70">
        <v>0</v>
      </c>
      <c r="DJ16" s="70">
        <v>0</v>
      </c>
      <c r="DK16" s="70">
        <v>0</v>
      </c>
      <c r="DL16" s="70">
        <v>0</v>
      </c>
      <c r="DM16" s="70">
        <v>0</v>
      </c>
      <c r="DN16" s="70">
        <v>0</v>
      </c>
      <c r="DO16" s="70">
        <v>0</v>
      </c>
      <c r="DP16" s="70">
        <v>0</v>
      </c>
      <c r="DQ16" s="70">
        <v>0</v>
      </c>
      <c r="DR16" s="70">
        <v>0</v>
      </c>
      <c r="DS16" s="70">
        <v>0</v>
      </c>
      <c r="DT16" s="70">
        <v>0</v>
      </c>
      <c r="DU16" s="70">
        <v>0</v>
      </c>
      <c r="DV16" s="70">
        <v>0</v>
      </c>
      <c r="DW16" s="70">
        <v>0</v>
      </c>
      <c r="DX16" s="70">
        <v>0</v>
      </c>
      <c r="DY16" s="70">
        <v>0</v>
      </c>
      <c r="DZ16" s="70">
        <v>2</v>
      </c>
      <c r="EA16" s="70">
        <v>1.9E-3</v>
      </c>
      <c r="EB16" s="70">
        <v>518.604952677298</v>
      </c>
      <c r="EC16" s="70">
        <v>0.49267470504343314</v>
      </c>
      <c r="ED16" s="70">
        <v>648.25619084662242</v>
      </c>
      <c r="EE16" s="70">
        <v>1296.5123816932448</v>
      </c>
      <c r="EF16" s="70">
        <v>1728.6831755909934</v>
      </c>
      <c r="EG16" s="70">
        <v>0.61584338130429139</v>
      </c>
      <c r="EH16" s="70">
        <v>1.2316867626085828</v>
      </c>
      <c r="EI16" s="70">
        <v>1.6422490168114439</v>
      </c>
      <c r="EJ16" s="70">
        <v>0</v>
      </c>
      <c r="EK16" s="70">
        <v>0</v>
      </c>
      <c r="EL16" s="70">
        <v>0</v>
      </c>
      <c r="EM16" s="70">
        <v>0</v>
      </c>
      <c r="EN16" s="70">
        <v>0</v>
      </c>
      <c r="EO16" s="70">
        <v>0</v>
      </c>
      <c r="EP16" s="70">
        <v>0</v>
      </c>
      <c r="EQ16" s="70">
        <v>0</v>
      </c>
      <c r="ER16" s="70">
        <v>0</v>
      </c>
      <c r="ES16" s="70">
        <v>0</v>
      </c>
      <c r="ET16" s="70">
        <v>0</v>
      </c>
      <c r="EU16" s="70">
        <v>0</v>
      </c>
      <c r="EV16" s="70">
        <v>0</v>
      </c>
      <c r="EW16" s="70">
        <v>0</v>
      </c>
      <c r="EX16" s="70">
        <v>0</v>
      </c>
      <c r="EY16" s="70">
        <v>0</v>
      </c>
      <c r="EZ16" s="70">
        <v>0</v>
      </c>
      <c r="FA16" s="70">
        <v>0</v>
      </c>
      <c r="FB16" s="70">
        <v>0</v>
      </c>
      <c r="FC16" s="70">
        <v>0</v>
      </c>
      <c r="FD16" s="70">
        <v>0</v>
      </c>
      <c r="FE16" s="70">
        <v>0</v>
      </c>
      <c r="FF16" s="70">
        <v>0</v>
      </c>
      <c r="FG16" s="70">
        <v>0</v>
      </c>
      <c r="FH16" s="70">
        <v>0</v>
      </c>
      <c r="FI16" s="70">
        <v>0</v>
      </c>
      <c r="FJ16" s="70">
        <v>0</v>
      </c>
      <c r="FK16" s="70">
        <v>0</v>
      </c>
      <c r="FL16" s="70">
        <v>0</v>
      </c>
      <c r="FM16" s="70">
        <v>0</v>
      </c>
      <c r="FN16" s="70">
        <v>0</v>
      </c>
      <c r="FO16" s="70">
        <v>0</v>
      </c>
      <c r="FP16" s="70">
        <v>0</v>
      </c>
      <c r="FQ16" s="70">
        <v>0</v>
      </c>
      <c r="FR16" s="70">
        <v>0</v>
      </c>
      <c r="FS16" s="70">
        <v>0</v>
      </c>
      <c r="FT16" s="70">
        <v>0</v>
      </c>
      <c r="FU16" s="70">
        <v>0</v>
      </c>
      <c r="FV16" s="70">
        <v>0</v>
      </c>
      <c r="FW16" s="70">
        <v>0</v>
      </c>
      <c r="FX16" s="70">
        <v>0</v>
      </c>
      <c r="FY16" s="70">
        <v>0</v>
      </c>
      <c r="FZ16" s="70">
        <v>0</v>
      </c>
      <c r="GA16" s="70">
        <v>0</v>
      </c>
      <c r="GB16" s="70">
        <v>0</v>
      </c>
      <c r="GC16" s="70">
        <v>0</v>
      </c>
      <c r="GD16" s="70">
        <v>0</v>
      </c>
      <c r="GE16" s="70">
        <v>0</v>
      </c>
      <c r="GF16" s="70">
        <v>0</v>
      </c>
      <c r="GG16" s="70">
        <v>0</v>
      </c>
      <c r="GH16" s="70">
        <v>0</v>
      </c>
      <c r="GI16" s="70">
        <v>0</v>
      </c>
      <c r="GJ16" s="70">
        <v>0</v>
      </c>
      <c r="GK16" s="70">
        <v>0</v>
      </c>
      <c r="GL16" s="70">
        <v>0</v>
      </c>
      <c r="GM16" s="70">
        <v>0</v>
      </c>
      <c r="GN16" s="70">
        <v>0</v>
      </c>
      <c r="GO16" s="70">
        <v>0</v>
      </c>
      <c r="GP16" s="70">
        <v>0</v>
      </c>
      <c r="GQ16" s="70">
        <v>0</v>
      </c>
      <c r="GR16" s="70">
        <v>0</v>
      </c>
      <c r="GS16" s="70">
        <v>0</v>
      </c>
      <c r="GT16" s="70">
        <v>0</v>
      </c>
      <c r="GU16" s="70">
        <v>0</v>
      </c>
      <c r="GV16" s="70">
        <v>0</v>
      </c>
      <c r="GW16" s="70">
        <v>0</v>
      </c>
      <c r="GX16" s="70">
        <v>0</v>
      </c>
      <c r="GY16" s="70">
        <v>0</v>
      </c>
      <c r="GZ16" s="70">
        <v>0</v>
      </c>
      <c r="HA16" s="70">
        <v>0</v>
      </c>
      <c r="HB16" s="70">
        <v>0</v>
      </c>
      <c r="HC16" s="70">
        <v>0</v>
      </c>
      <c r="HD16" s="70">
        <v>0</v>
      </c>
      <c r="HE16" s="70">
        <v>0</v>
      </c>
      <c r="HF16" s="70">
        <v>0</v>
      </c>
      <c r="HG16" s="70">
        <v>0</v>
      </c>
      <c r="HH16" s="70">
        <v>0</v>
      </c>
      <c r="HI16" s="70">
        <v>0</v>
      </c>
      <c r="HJ16" s="70">
        <v>0</v>
      </c>
      <c r="HK16" s="70">
        <v>0</v>
      </c>
      <c r="HL16" s="70">
        <v>0</v>
      </c>
      <c r="HM16" s="70">
        <v>0</v>
      </c>
      <c r="HN16" s="70">
        <v>0</v>
      </c>
      <c r="HO16" s="70">
        <v>0</v>
      </c>
      <c r="HP16" s="70">
        <v>0</v>
      </c>
      <c r="HQ16" s="70">
        <v>0</v>
      </c>
      <c r="HR16" s="70">
        <v>0</v>
      </c>
      <c r="HS16" s="70">
        <v>0</v>
      </c>
      <c r="HT16" s="70">
        <v>0</v>
      </c>
      <c r="HU16" s="70">
        <v>0</v>
      </c>
      <c r="HV16" s="70">
        <v>0</v>
      </c>
      <c r="HW16" s="70">
        <v>0</v>
      </c>
      <c r="HX16" s="70">
        <v>0</v>
      </c>
      <c r="HY16" s="70">
        <v>0</v>
      </c>
      <c r="HZ16" s="70">
        <v>0</v>
      </c>
      <c r="IA16" s="70">
        <v>0</v>
      </c>
      <c r="IB16" s="70">
        <v>0</v>
      </c>
      <c r="IC16" s="70">
        <v>0</v>
      </c>
      <c r="ID16" s="70">
        <v>0</v>
      </c>
      <c r="IE16" s="70">
        <v>0</v>
      </c>
      <c r="IF16" s="70">
        <v>0</v>
      </c>
      <c r="IG16" s="70">
        <v>0</v>
      </c>
      <c r="IH16" s="70">
        <v>0</v>
      </c>
      <c r="II16" s="70">
        <v>0</v>
      </c>
      <c r="IJ16" s="70">
        <v>0</v>
      </c>
      <c r="IK16" s="70">
        <v>0</v>
      </c>
      <c r="IL16" s="70">
        <v>0</v>
      </c>
      <c r="IM16" s="70">
        <v>0</v>
      </c>
      <c r="IN16" s="70">
        <v>0</v>
      </c>
      <c r="IO16" s="70">
        <v>0</v>
      </c>
      <c r="IP16" s="70">
        <v>0</v>
      </c>
      <c r="IQ16" s="70">
        <v>0</v>
      </c>
      <c r="IR16" s="70">
        <v>0</v>
      </c>
      <c r="IS16" s="70">
        <v>0</v>
      </c>
      <c r="IT16" s="70">
        <v>0</v>
      </c>
      <c r="IU16" s="70">
        <v>0</v>
      </c>
      <c r="IV16" s="70">
        <v>0</v>
      </c>
      <c r="IW16" s="70">
        <v>0</v>
      </c>
      <c r="IX16" s="70">
        <v>0</v>
      </c>
      <c r="IY16" s="70">
        <v>0</v>
      </c>
      <c r="IZ16" s="70">
        <v>0</v>
      </c>
      <c r="JA16" s="70">
        <v>0</v>
      </c>
      <c r="JB16" s="70">
        <v>0</v>
      </c>
      <c r="JC16" s="70">
        <v>0</v>
      </c>
      <c r="JD16" s="70">
        <v>0</v>
      </c>
      <c r="JE16" s="70">
        <v>0</v>
      </c>
      <c r="JF16" s="70">
        <v>0</v>
      </c>
      <c r="JG16" s="70">
        <v>0</v>
      </c>
      <c r="JH16" s="70">
        <v>0</v>
      </c>
      <c r="JI16" s="70">
        <v>0</v>
      </c>
      <c r="JJ16" s="70">
        <v>0</v>
      </c>
      <c r="JK16" s="70">
        <v>0</v>
      </c>
      <c r="JL16" s="70">
        <v>0</v>
      </c>
      <c r="JM16" s="70">
        <v>0</v>
      </c>
      <c r="JN16" s="70">
        <v>0</v>
      </c>
      <c r="JO16" s="70">
        <v>0</v>
      </c>
      <c r="JP16" s="70">
        <v>0</v>
      </c>
      <c r="JQ16" s="70">
        <v>0</v>
      </c>
      <c r="JR16" s="70">
        <v>0</v>
      </c>
      <c r="JS16" s="70">
        <v>0</v>
      </c>
      <c r="JT16" s="70">
        <v>0</v>
      </c>
      <c r="JU16" s="70">
        <v>0</v>
      </c>
      <c r="JV16" s="70">
        <v>0</v>
      </c>
      <c r="JW16" s="70">
        <v>0</v>
      </c>
      <c r="JX16" s="70">
        <v>0</v>
      </c>
      <c r="JY16" s="70">
        <v>0</v>
      </c>
      <c r="JZ16" s="70">
        <v>0</v>
      </c>
      <c r="KA16" s="70">
        <v>0</v>
      </c>
      <c r="KB16" s="70">
        <v>0</v>
      </c>
      <c r="KC16" s="70">
        <v>0</v>
      </c>
      <c r="KD16" s="70">
        <v>0</v>
      </c>
      <c r="KE16" s="70">
        <v>0</v>
      </c>
      <c r="KF16" s="70">
        <v>0</v>
      </c>
      <c r="KG16" s="70">
        <v>0</v>
      </c>
      <c r="KH16" s="70">
        <v>0</v>
      </c>
      <c r="KI16" s="70">
        <v>0</v>
      </c>
      <c r="KJ16" s="70">
        <v>0</v>
      </c>
      <c r="KK16" s="70">
        <v>0</v>
      </c>
      <c r="KL16" s="70">
        <v>0</v>
      </c>
      <c r="KM16" s="70">
        <v>0</v>
      </c>
      <c r="KN16" s="70">
        <v>0</v>
      </c>
      <c r="KO16" s="70">
        <v>0</v>
      </c>
      <c r="KP16" s="70">
        <v>0</v>
      </c>
      <c r="KQ16" s="70">
        <v>0</v>
      </c>
      <c r="KR16" s="70">
        <v>0</v>
      </c>
      <c r="KS16" s="70">
        <v>0</v>
      </c>
      <c r="KT16" s="70">
        <v>0</v>
      </c>
      <c r="KU16" s="70">
        <v>0</v>
      </c>
      <c r="KV16" s="70">
        <v>0</v>
      </c>
      <c r="KW16" s="70">
        <v>0</v>
      </c>
      <c r="KX16" s="70">
        <v>0</v>
      </c>
      <c r="KY16" s="70">
        <v>0</v>
      </c>
      <c r="KZ16" s="70">
        <v>0</v>
      </c>
      <c r="LA16" s="70">
        <v>0</v>
      </c>
      <c r="LB16" s="70">
        <v>0</v>
      </c>
      <c r="LC16" s="70">
        <v>0</v>
      </c>
      <c r="LD16" s="70">
        <v>0</v>
      </c>
      <c r="LE16" s="70">
        <v>0</v>
      </c>
      <c r="LF16" s="70">
        <v>0</v>
      </c>
      <c r="LG16" s="70">
        <v>0</v>
      </c>
      <c r="LH16" s="70">
        <v>0</v>
      </c>
      <c r="LI16" s="70">
        <v>0</v>
      </c>
      <c r="LJ16" s="70">
        <v>0</v>
      </c>
      <c r="LK16" s="70">
        <v>0</v>
      </c>
      <c r="LL16" s="70">
        <v>0</v>
      </c>
      <c r="LM16" s="70">
        <v>0</v>
      </c>
      <c r="LN16" s="70">
        <v>0</v>
      </c>
      <c r="LO16" s="70">
        <v>0</v>
      </c>
      <c r="LP16" s="70">
        <v>0</v>
      </c>
      <c r="LQ16" s="70">
        <v>0</v>
      </c>
      <c r="LR16" s="71">
        <v>9.0892999999999997</v>
      </c>
      <c r="LS16" s="71">
        <v>3.8E-3</v>
      </c>
      <c r="LT16" s="72">
        <f t="shared" si="3"/>
        <v>4.1807399909784036E-4</v>
      </c>
      <c r="LU16" s="71">
        <v>0.8</v>
      </c>
      <c r="LV16" s="71">
        <v>3.3E-3</v>
      </c>
      <c r="LW16" s="74">
        <f t="shared" si="6"/>
        <v>4.1249999999999993E-3</v>
      </c>
      <c r="LX16" s="49"/>
      <c r="LY16" s="86"/>
      <c r="LZ16" s="86"/>
      <c r="MA16" s="49"/>
      <c r="MB16" s="49"/>
      <c r="MC16" s="49"/>
      <c r="MD16" s="49"/>
      <c r="ME16" s="49"/>
      <c r="MF16" s="49"/>
      <c r="MG16" s="49"/>
      <c r="MH16" s="49"/>
      <c r="MI16" s="49"/>
      <c r="MJ16" s="49"/>
      <c r="MK16" s="49"/>
      <c r="ML16" s="49"/>
      <c r="MM16" s="49"/>
      <c r="MN16" s="49"/>
      <c r="MO16" s="49"/>
      <c r="MP16" s="49"/>
      <c r="MQ16" s="49"/>
      <c r="MR16" s="49"/>
      <c r="MS16" s="49"/>
      <c r="MT16" s="49"/>
      <c r="MU16" s="49"/>
      <c r="MV16" s="49"/>
      <c r="MW16" s="49"/>
      <c r="MX16" s="49"/>
      <c r="MY16" s="49"/>
      <c r="MZ16" s="49"/>
      <c r="NA16" s="49"/>
      <c r="NB16" s="49"/>
      <c r="NC16" s="49"/>
      <c r="ND16" s="49"/>
      <c r="NE16" s="49"/>
      <c r="NF16" s="49"/>
      <c r="NG16" s="49"/>
      <c r="NH16" s="49"/>
      <c r="NI16" s="49"/>
      <c r="NJ16" s="49"/>
      <c r="NK16" s="49"/>
      <c r="NL16" s="49"/>
      <c r="NM16" s="49"/>
      <c r="NN16" s="49"/>
      <c r="NO16" s="49"/>
      <c r="NP16" s="49"/>
      <c r="NQ16" s="49"/>
      <c r="NR16" s="49"/>
      <c r="NS16" s="49"/>
      <c r="NT16" s="49"/>
      <c r="NU16" s="49"/>
      <c r="NV16" s="49"/>
      <c r="NW16" s="49"/>
      <c r="NX16" s="49"/>
      <c r="NY16" s="49"/>
      <c r="NZ16" s="49"/>
      <c r="OA16" s="49"/>
      <c r="OB16" s="49"/>
      <c r="OC16" s="49"/>
      <c r="OD16" s="49"/>
      <c r="OE16" s="49"/>
      <c r="OF16" s="49"/>
      <c r="OG16" s="49"/>
      <c r="OH16" s="49"/>
      <c r="OI16" s="49"/>
      <c r="OJ16" s="49"/>
      <c r="OK16" s="49"/>
      <c r="OL16" s="49"/>
      <c r="OM16" s="49"/>
      <c r="ON16" s="49"/>
      <c r="OO16" s="49"/>
      <c r="OP16" s="49"/>
      <c r="OQ16" s="49"/>
      <c r="OR16" s="49"/>
      <c r="OS16" s="49"/>
      <c r="OT16" s="49"/>
      <c r="OU16" s="49"/>
      <c r="OV16" s="49"/>
      <c r="OW16" s="49"/>
      <c r="OX16" s="49"/>
      <c r="OY16" s="49"/>
      <c r="OZ16" s="49"/>
      <c r="PA16" s="49"/>
      <c r="PB16" s="49"/>
      <c r="PC16" s="49"/>
      <c r="PD16" s="49"/>
      <c r="PE16" s="49"/>
      <c r="PF16" s="49"/>
      <c r="PG16" s="49"/>
      <c r="PH16" s="49"/>
      <c r="PI16" s="49"/>
      <c r="PJ16" s="49"/>
      <c r="PK16" s="49"/>
      <c r="PL16" s="49"/>
      <c r="PM16" s="49"/>
      <c r="PN16" s="49"/>
      <c r="PO16" s="49"/>
      <c r="PP16" s="49"/>
      <c r="PQ16" s="49"/>
      <c r="PR16" s="49"/>
      <c r="PS16" s="49"/>
      <c r="PT16" s="49"/>
      <c r="PU16" s="49"/>
      <c r="PV16" s="49"/>
      <c r="PW16" s="49"/>
      <c r="PX16" s="49"/>
      <c r="PY16" s="49"/>
      <c r="PZ16" s="49"/>
      <c r="QA16" s="49"/>
      <c r="QB16" s="49"/>
      <c r="QC16" s="49"/>
      <c r="QD16" s="49"/>
      <c r="QE16" s="49"/>
      <c r="QF16" s="49"/>
      <c r="QG16" s="49"/>
      <c r="QH16" s="49"/>
      <c r="QI16" s="49"/>
      <c r="QJ16" s="49"/>
      <c r="QK16" s="49"/>
    </row>
    <row r="17" spans="1:453" s="299" customFormat="1">
      <c r="A17" s="299">
        <v>16</v>
      </c>
      <c r="B17" s="300" t="s">
        <v>461</v>
      </c>
      <c r="C17" s="298" t="s">
        <v>5</v>
      </c>
      <c r="D17" s="299" t="s">
        <v>24</v>
      </c>
      <c r="E17" s="299" t="s">
        <v>1093</v>
      </c>
      <c r="F17" s="299" t="s">
        <v>39</v>
      </c>
      <c r="G17" s="299">
        <v>3</v>
      </c>
      <c r="H17" s="299">
        <v>10</v>
      </c>
      <c r="I17" s="299">
        <v>2018</v>
      </c>
      <c r="J17" s="79">
        <v>12.67</v>
      </c>
      <c r="K17" s="79">
        <v>13.12</v>
      </c>
      <c r="L17" s="79">
        <f t="shared" si="0"/>
        <v>0.44999999999999929</v>
      </c>
      <c r="M17" s="299">
        <v>-12.251835</v>
      </c>
      <c r="N17" s="299">
        <f>122+( 55.9841/60)</f>
        <v>122.93306833333334</v>
      </c>
      <c r="O17" s="299">
        <v>-12.2625166666667</v>
      </c>
      <c r="P17" s="299">
        <f>122+( 57.2067/60)</f>
        <v>122.953445</v>
      </c>
      <c r="Q17" s="77">
        <v>2.5129999999999999</v>
      </c>
      <c r="R17" s="67">
        <v>8.9999999999999998E-4</v>
      </c>
      <c r="S17" s="299">
        <v>2.2616999999999997E-3</v>
      </c>
      <c r="T17" s="68">
        <v>1.4999999999999999E-4</v>
      </c>
      <c r="U17" s="299">
        <v>10</v>
      </c>
      <c r="V17" s="299" t="s">
        <v>21</v>
      </c>
      <c r="W17" s="299">
        <v>3</v>
      </c>
      <c r="X17" s="278">
        <v>3.0153598688888938</v>
      </c>
      <c r="Y17" s="299" t="s">
        <v>360</v>
      </c>
      <c r="Z17" s="299">
        <f t="shared" si="2"/>
        <v>79059.788570333738</v>
      </c>
      <c r="AA17" s="299">
        <f t="shared" si="5"/>
        <v>437.9894741348516</v>
      </c>
      <c r="AB17" s="298">
        <v>66679.720479959244</v>
      </c>
      <c r="AC17" s="298">
        <v>12380.0680903745</v>
      </c>
      <c r="AD17" s="298">
        <v>0</v>
      </c>
      <c r="AE17" s="298">
        <v>0</v>
      </c>
      <c r="AF17" s="301">
        <v>81.627740335791813</v>
      </c>
      <c r="AG17" s="301">
        <v>356.36173379905978</v>
      </c>
      <c r="AH17" s="299">
        <v>0</v>
      </c>
      <c r="AI17" s="299">
        <v>0</v>
      </c>
      <c r="AJ17" s="299">
        <v>54741.797678526695</v>
      </c>
      <c r="AK17" s="299">
        <v>14001.267483161635</v>
      </c>
      <c r="AL17" s="299">
        <v>4568.8346524001126</v>
      </c>
      <c r="AM17" s="299">
        <v>5747.8887562453028</v>
      </c>
      <c r="AN17" s="299">
        <v>0</v>
      </c>
      <c r="AO17" s="299">
        <v>0</v>
      </c>
      <c r="AP17" s="299">
        <v>0</v>
      </c>
      <c r="AQ17" s="299">
        <v>366.43317184503024</v>
      </c>
      <c r="AR17" s="299">
        <v>15.757566825347698</v>
      </c>
      <c r="AS17" s="299">
        <v>6.278463102975639</v>
      </c>
      <c r="AT17" s="299">
        <v>49.520272361498002</v>
      </c>
      <c r="AU17" s="299">
        <v>0</v>
      </c>
      <c r="AV17" s="301">
        <v>0</v>
      </c>
      <c r="AW17" s="301">
        <v>0</v>
      </c>
      <c r="AX17" s="299">
        <v>75</v>
      </c>
      <c r="AY17" s="299">
        <v>2.1299999999999999E-2</v>
      </c>
      <c r="AZ17" s="299">
        <v>33160.896670645976</v>
      </c>
      <c r="BA17" s="299">
        <v>9.4176946544634568</v>
      </c>
      <c r="BB17" s="299">
        <v>33160.896670645976</v>
      </c>
      <c r="BC17" s="299">
        <v>47372.709529494256</v>
      </c>
      <c r="BD17" s="299">
        <v>82902.24167661494</v>
      </c>
      <c r="BE17" s="299">
        <v>9.4176946544634568</v>
      </c>
      <c r="BF17" s="299">
        <v>13.453849506376368</v>
      </c>
      <c r="BG17" s="299">
        <v>23.54423663615864</v>
      </c>
      <c r="BH17" s="299">
        <v>24</v>
      </c>
      <c r="BI17" s="299">
        <v>3.0499999999999999E-2</v>
      </c>
      <c r="BJ17" s="299">
        <v>10611.486934606713</v>
      </c>
      <c r="BK17" s="299">
        <v>13.485431312729364</v>
      </c>
      <c r="BL17" s="299">
        <v>10611.486934606713</v>
      </c>
      <c r="BM17" s="299">
        <v>11790.541038451904</v>
      </c>
      <c r="BN17" s="299">
        <v>15159.267049438164</v>
      </c>
      <c r="BO17" s="299">
        <v>13.485431312729364</v>
      </c>
      <c r="BP17" s="299">
        <v>14.983812569699293</v>
      </c>
      <c r="BQ17" s="299">
        <v>19.264901875327663</v>
      </c>
      <c r="BR17" s="299">
        <v>7</v>
      </c>
      <c r="BS17" s="299">
        <v>1.0200000000000001E-2</v>
      </c>
      <c r="BT17" s="299">
        <v>3095.0170225936245</v>
      </c>
      <c r="BU17" s="299">
        <v>4.5098819472078535</v>
      </c>
      <c r="BV17" s="299">
        <v>3095.0170225936245</v>
      </c>
      <c r="BW17" s="299">
        <v>3095.0170225936245</v>
      </c>
      <c r="BX17" s="299">
        <v>3868.7712782420303</v>
      </c>
      <c r="BY17" s="299">
        <v>4.5098819472078535</v>
      </c>
      <c r="BZ17" s="299">
        <v>4.5098819472078535</v>
      </c>
      <c r="CA17" s="299">
        <v>5.6373524340098164</v>
      </c>
      <c r="CB17" s="299">
        <v>10</v>
      </c>
      <c r="CC17" s="299">
        <v>0.1101</v>
      </c>
      <c r="CD17" s="299">
        <v>4421.4528894194636</v>
      </c>
      <c r="CE17" s="299">
        <v>48.680196312508301</v>
      </c>
      <c r="CF17" s="299">
        <v>4421.4528894194636</v>
      </c>
      <c r="CG17" s="299">
        <v>4421.4528894194636</v>
      </c>
      <c r="CH17" s="299">
        <v>5526.8161117743293</v>
      </c>
      <c r="CI17" s="299">
        <v>48.680196312508301</v>
      </c>
      <c r="CJ17" s="299">
        <v>48.680196312508301</v>
      </c>
      <c r="CK17" s="299">
        <v>60.850245390635372</v>
      </c>
      <c r="CL17" s="299">
        <v>0</v>
      </c>
      <c r="CM17" s="299">
        <v>0</v>
      </c>
      <c r="CN17" s="299">
        <v>0</v>
      </c>
      <c r="CO17" s="299">
        <v>0</v>
      </c>
      <c r="CP17" s="299">
        <v>0</v>
      </c>
      <c r="CQ17" s="299">
        <v>0</v>
      </c>
      <c r="CR17" s="299">
        <v>0</v>
      </c>
      <c r="CS17" s="299">
        <v>0</v>
      </c>
      <c r="CT17" s="299">
        <v>0</v>
      </c>
      <c r="CU17" s="299">
        <v>0</v>
      </c>
      <c r="CV17" s="299">
        <v>0</v>
      </c>
      <c r="CW17" s="299">
        <v>0</v>
      </c>
      <c r="CX17" s="299">
        <v>0</v>
      </c>
      <c r="CY17" s="299">
        <v>0</v>
      </c>
      <c r="CZ17" s="299">
        <v>0</v>
      </c>
      <c r="DA17" s="299">
        <v>0</v>
      </c>
      <c r="DB17" s="299">
        <v>0</v>
      </c>
      <c r="DC17" s="299">
        <v>0</v>
      </c>
      <c r="DD17" s="299">
        <v>0</v>
      </c>
      <c r="DE17" s="299">
        <v>0</v>
      </c>
      <c r="DF17" s="299">
        <v>0</v>
      </c>
      <c r="DG17" s="299">
        <v>0</v>
      </c>
      <c r="DH17" s="299">
        <v>0</v>
      </c>
      <c r="DI17" s="299">
        <v>0</v>
      </c>
      <c r="DJ17" s="299">
        <v>0</v>
      </c>
      <c r="DK17" s="299">
        <v>0</v>
      </c>
      <c r="DL17" s="299">
        <v>0</v>
      </c>
      <c r="DM17" s="299">
        <v>0</v>
      </c>
      <c r="DN17" s="299">
        <v>0</v>
      </c>
      <c r="DO17" s="299">
        <v>0</v>
      </c>
      <c r="DP17" s="299">
        <v>5</v>
      </c>
      <c r="DQ17" s="299">
        <v>0.23949999999999999</v>
      </c>
      <c r="DR17" s="299">
        <v>2210.7264447097318</v>
      </c>
      <c r="DS17" s="299">
        <v>105.89379670159616</v>
      </c>
      <c r="DT17" s="299">
        <v>3158.1806352996173</v>
      </c>
      <c r="DU17" s="299">
        <v>7369.08814903244</v>
      </c>
      <c r="DV17" s="299">
        <v>11053.632223548659</v>
      </c>
      <c r="DW17" s="299">
        <v>151.27685243085168</v>
      </c>
      <c r="DX17" s="299">
        <v>352.9793223386539</v>
      </c>
      <c r="DY17" s="299">
        <v>529.46898350798074</v>
      </c>
      <c r="DZ17" s="299">
        <v>2</v>
      </c>
      <c r="EA17" s="299">
        <v>6.9999999999999999E-4</v>
      </c>
      <c r="EB17" s="299">
        <v>884.29057788389275</v>
      </c>
      <c r="EC17" s="299">
        <v>0.30950170225936247</v>
      </c>
      <c r="ED17" s="299">
        <v>1105.3632223548659</v>
      </c>
      <c r="EE17" s="299">
        <v>2210.7264447097318</v>
      </c>
      <c r="EF17" s="299">
        <v>2947.6352596129759</v>
      </c>
      <c r="EG17" s="299">
        <v>0.38687712782420308</v>
      </c>
      <c r="EH17" s="299">
        <v>0.77375425564840616</v>
      </c>
      <c r="EI17" s="299">
        <v>1.0316723408645416</v>
      </c>
      <c r="EJ17" s="299">
        <v>3</v>
      </c>
      <c r="EK17" s="299">
        <v>3.5999999999999999E-3</v>
      </c>
      <c r="EL17" s="299">
        <v>1326.4358668258392</v>
      </c>
      <c r="EM17" s="299">
        <v>1.591723040191007</v>
      </c>
      <c r="EN17" s="299">
        <v>1326.4358668258392</v>
      </c>
      <c r="EO17" s="299">
        <v>1473.817629806488</v>
      </c>
      <c r="EP17" s="299">
        <v>2652.8717336516784</v>
      </c>
      <c r="EQ17" s="299">
        <v>1.591723040191007</v>
      </c>
      <c r="ER17" s="299">
        <v>1.7685811557677855</v>
      </c>
      <c r="ES17" s="299">
        <v>3.1834460803820139</v>
      </c>
      <c r="ET17" s="299">
        <v>3</v>
      </c>
      <c r="EU17" s="299">
        <v>1.9E-3</v>
      </c>
      <c r="EV17" s="299">
        <v>1326.4358668258392</v>
      </c>
      <c r="EW17" s="299">
        <v>0.84007604898969812</v>
      </c>
      <c r="EX17" s="299">
        <v>1326.4358668258392</v>
      </c>
      <c r="EY17" s="299">
        <v>1326.4358668258392</v>
      </c>
      <c r="EZ17" s="299">
        <v>1658.044833532299</v>
      </c>
      <c r="FA17" s="299">
        <v>0.84007604898969812</v>
      </c>
      <c r="FB17" s="299">
        <v>0.84007604898969812</v>
      </c>
      <c r="FC17" s="299">
        <v>1.0500950612371225</v>
      </c>
      <c r="FD17" s="299">
        <v>0</v>
      </c>
      <c r="FE17" s="299">
        <v>0</v>
      </c>
      <c r="FF17" s="299">
        <v>0</v>
      </c>
      <c r="FG17" s="299">
        <v>0</v>
      </c>
      <c r="FH17" s="299">
        <v>0</v>
      </c>
      <c r="FI17" s="299">
        <v>0</v>
      </c>
      <c r="FJ17" s="299">
        <v>0</v>
      </c>
      <c r="FK17" s="299">
        <v>0</v>
      </c>
      <c r="FL17" s="299">
        <v>0</v>
      </c>
      <c r="FM17" s="299">
        <v>0</v>
      </c>
      <c r="FN17" s="299">
        <v>0</v>
      </c>
      <c r="FO17" s="299">
        <v>0</v>
      </c>
      <c r="FP17" s="299">
        <v>0</v>
      </c>
      <c r="FQ17" s="299">
        <v>0</v>
      </c>
      <c r="FR17" s="299">
        <v>0</v>
      </c>
      <c r="FS17" s="299">
        <v>0</v>
      </c>
      <c r="FT17" s="299">
        <v>0</v>
      </c>
      <c r="FU17" s="299">
        <v>0</v>
      </c>
      <c r="FV17" s="299">
        <v>0</v>
      </c>
      <c r="FW17" s="299">
        <v>0</v>
      </c>
      <c r="FX17" s="299">
        <v>0</v>
      </c>
      <c r="FY17" s="299">
        <v>0</v>
      </c>
      <c r="FZ17" s="299">
        <v>0</v>
      </c>
      <c r="GA17" s="299">
        <v>0</v>
      </c>
      <c r="GB17" s="299">
        <v>0</v>
      </c>
      <c r="GC17" s="299">
        <v>0</v>
      </c>
      <c r="GD17" s="299">
        <v>0</v>
      </c>
      <c r="GE17" s="299">
        <v>0</v>
      </c>
      <c r="GF17" s="299">
        <v>0</v>
      </c>
      <c r="GG17" s="299">
        <v>0</v>
      </c>
      <c r="GH17" s="299">
        <v>0</v>
      </c>
      <c r="GI17" s="299">
        <v>0</v>
      </c>
      <c r="GJ17" s="299">
        <v>0</v>
      </c>
      <c r="GK17" s="299">
        <v>0</v>
      </c>
      <c r="GL17" s="299">
        <v>0</v>
      </c>
      <c r="GM17" s="299">
        <v>0</v>
      </c>
      <c r="GN17" s="299">
        <v>0</v>
      </c>
      <c r="GO17" s="299">
        <v>0</v>
      </c>
      <c r="GP17" s="299">
        <v>0</v>
      </c>
      <c r="GQ17" s="299">
        <v>0</v>
      </c>
      <c r="GR17" s="299">
        <v>0</v>
      </c>
      <c r="GS17" s="299">
        <v>0</v>
      </c>
      <c r="GT17" s="299">
        <v>0</v>
      </c>
      <c r="GU17" s="299">
        <v>0</v>
      </c>
      <c r="GV17" s="299">
        <v>0</v>
      </c>
      <c r="GW17" s="299">
        <v>0</v>
      </c>
      <c r="GX17" s="299">
        <v>0</v>
      </c>
      <c r="GY17" s="299">
        <v>0</v>
      </c>
      <c r="GZ17" s="299">
        <v>0</v>
      </c>
      <c r="HA17" s="299">
        <v>0</v>
      </c>
      <c r="HB17" s="299">
        <v>0</v>
      </c>
      <c r="HC17" s="299">
        <v>0</v>
      </c>
      <c r="HD17" s="299">
        <v>0</v>
      </c>
      <c r="HE17" s="299">
        <v>0</v>
      </c>
      <c r="HF17" s="299">
        <v>0</v>
      </c>
      <c r="HG17" s="299">
        <v>0</v>
      </c>
      <c r="HH17" s="299">
        <v>0</v>
      </c>
      <c r="HI17" s="299">
        <v>0</v>
      </c>
      <c r="HJ17" s="299">
        <v>0</v>
      </c>
      <c r="HK17" s="299">
        <v>0</v>
      </c>
      <c r="HL17" s="299">
        <v>0</v>
      </c>
      <c r="HM17" s="299">
        <v>0</v>
      </c>
      <c r="HN17" s="299">
        <v>0</v>
      </c>
      <c r="HO17" s="299">
        <v>0</v>
      </c>
      <c r="HP17" s="299">
        <v>0</v>
      </c>
      <c r="HQ17" s="299">
        <v>0</v>
      </c>
      <c r="HR17" s="299">
        <v>0</v>
      </c>
      <c r="HS17" s="299">
        <v>0</v>
      </c>
      <c r="HT17" s="299">
        <v>0</v>
      </c>
      <c r="HU17" s="299">
        <v>0</v>
      </c>
      <c r="HV17" s="299">
        <v>0</v>
      </c>
      <c r="HW17" s="299">
        <v>0</v>
      </c>
      <c r="HX17" s="299">
        <v>0</v>
      </c>
      <c r="HY17" s="299">
        <v>0</v>
      </c>
      <c r="HZ17" s="299">
        <v>0</v>
      </c>
      <c r="IA17" s="299">
        <v>0</v>
      </c>
      <c r="IB17" s="299">
        <v>0</v>
      </c>
      <c r="IC17" s="299">
        <v>0</v>
      </c>
      <c r="ID17" s="299">
        <v>0</v>
      </c>
      <c r="IE17" s="299">
        <v>0</v>
      </c>
      <c r="IF17" s="299">
        <v>0</v>
      </c>
      <c r="IG17" s="299">
        <v>0</v>
      </c>
      <c r="IH17" s="299">
        <v>0</v>
      </c>
      <c r="II17" s="299">
        <v>0</v>
      </c>
      <c r="IJ17" s="299">
        <v>0</v>
      </c>
      <c r="IK17" s="299">
        <v>0</v>
      </c>
      <c r="IL17" s="299">
        <v>0</v>
      </c>
      <c r="IM17" s="299">
        <v>0</v>
      </c>
      <c r="IN17" s="299">
        <v>0</v>
      </c>
      <c r="IO17" s="299">
        <v>0</v>
      </c>
      <c r="IP17" s="299">
        <v>0</v>
      </c>
      <c r="IQ17" s="299">
        <v>0</v>
      </c>
      <c r="IR17" s="299">
        <v>0</v>
      </c>
      <c r="IS17" s="299">
        <v>0</v>
      </c>
      <c r="IT17" s="299">
        <v>0</v>
      </c>
      <c r="IU17" s="299">
        <v>0</v>
      </c>
      <c r="IV17" s="299">
        <v>0</v>
      </c>
      <c r="IW17" s="299">
        <v>0</v>
      </c>
      <c r="IX17" s="299">
        <v>0</v>
      </c>
      <c r="IY17" s="299">
        <v>0</v>
      </c>
      <c r="IZ17" s="299">
        <v>0</v>
      </c>
      <c r="JA17" s="299">
        <v>0</v>
      </c>
      <c r="JB17" s="299">
        <v>0</v>
      </c>
      <c r="JC17" s="299">
        <v>0</v>
      </c>
      <c r="JD17" s="299">
        <v>0</v>
      </c>
      <c r="JE17" s="299">
        <v>0</v>
      </c>
      <c r="JF17" s="299">
        <v>0</v>
      </c>
      <c r="JG17" s="299">
        <v>0</v>
      </c>
      <c r="JH17" s="299">
        <v>0</v>
      </c>
      <c r="JI17" s="299">
        <v>0</v>
      </c>
      <c r="JJ17" s="299">
        <v>0</v>
      </c>
      <c r="JK17" s="299">
        <v>0</v>
      </c>
      <c r="JL17" s="299">
        <v>0</v>
      </c>
      <c r="JM17" s="299">
        <v>0</v>
      </c>
      <c r="JN17" s="299">
        <v>0</v>
      </c>
      <c r="JO17" s="299">
        <v>0</v>
      </c>
      <c r="JP17" s="299">
        <v>0</v>
      </c>
      <c r="JQ17" s="299">
        <v>0</v>
      </c>
      <c r="JR17" s="299">
        <v>0</v>
      </c>
      <c r="JS17" s="299">
        <v>0</v>
      </c>
      <c r="JT17" s="299">
        <v>0</v>
      </c>
      <c r="JU17" s="299">
        <v>0</v>
      </c>
      <c r="JV17" s="299">
        <v>0</v>
      </c>
      <c r="JW17" s="299">
        <v>0</v>
      </c>
      <c r="JX17" s="299">
        <v>0</v>
      </c>
      <c r="JY17" s="299">
        <v>0</v>
      </c>
      <c r="JZ17" s="299">
        <v>0</v>
      </c>
      <c r="KA17" s="299">
        <v>0</v>
      </c>
      <c r="KB17" s="299">
        <v>0</v>
      </c>
      <c r="KC17" s="299">
        <v>0</v>
      </c>
      <c r="KD17" s="299">
        <v>0</v>
      </c>
      <c r="KE17" s="299">
        <v>0</v>
      </c>
      <c r="KF17" s="299">
        <v>0</v>
      </c>
      <c r="KG17" s="299">
        <v>0</v>
      </c>
      <c r="KH17" s="299">
        <v>0</v>
      </c>
      <c r="KI17" s="299">
        <v>0</v>
      </c>
      <c r="KJ17" s="299">
        <v>0</v>
      </c>
      <c r="KK17" s="299">
        <v>0</v>
      </c>
      <c r="KL17" s="299">
        <v>0</v>
      </c>
      <c r="KM17" s="299">
        <v>0</v>
      </c>
      <c r="KN17" s="299">
        <v>0</v>
      </c>
      <c r="KO17" s="299">
        <v>0</v>
      </c>
      <c r="KP17" s="299">
        <v>0</v>
      </c>
      <c r="KQ17" s="299">
        <v>0</v>
      </c>
      <c r="KR17" s="299">
        <v>0</v>
      </c>
      <c r="KS17" s="299">
        <v>0</v>
      </c>
      <c r="KT17" s="299">
        <v>0</v>
      </c>
      <c r="KU17" s="299">
        <v>0</v>
      </c>
      <c r="KV17" s="299">
        <v>0</v>
      </c>
      <c r="KW17" s="299">
        <v>0</v>
      </c>
      <c r="KX17" s="299">
        <v>0</v>
      </c>
      <c r="KY17" s="299">
        <v>0</v>
      </c>
      <c r="KZ17" s="299">
        <v>0</v>
      </c>
      <c r="LA17" s="299">
        <v>0</v>
      </c>
      <c r="LB17" s="299">
        <v>0</v>
      </c>
      <c r="LC17" s="299">
        <v>0</v>
      </c>
      <c r="LD17" s="299">
        <v>0</v>
      </c>
      <c r="LE17" s="299">
        <v>0</v>
      </c>
      <c r="LF17" s="299">
        <v>0</v>
      </c>
      <c r="LG17" s="299">
        <v>0</v>
      </c>
      <c r="LH17" s="299">
        <v>0</v>
      </c>
      <c r="LI17" s="299">
        <v>0</v>
      </c>
      <c r="LJ17" s="299">
        <v>0</v>
      </c>
      <c r="LK17" s="299">
        <v>0</v>
      </c>
      <c r="LL17" s="299">
        <v>0</v>
      </c>
      <c r="LM17" s="299">
        <v>0</v>
      </c>
      <c r="LN17" s="299">
        <v>0</v>
      </c>
      <c r="LO17" s="299">
        <v>0</v>
      </c>
      <c r="LP17" s="299">
        <v>0</v>
      </c>
      <c r="LQ17" s="299">
        <v>0</v>
      </c>
      <c r="LR17" s="75">
        <v>702.42700000000002</v>
      </c>
      <c r="LS17" s="75">
        <v>0.37530000000000002</v>
      </c>
      <c r="LT17" s="265">
        <f t="shared" si="3"/>
        <v>5.3429039601268172E-4</v>
      </c>
      <c r="LU17" s="75">
        <v>139.9</v>
      </c>
      <c r="LV17" s="75">
        <v>0.4178</v>
      </c>
      <c r="LW17" s="76">
        <f>LV17/LU17</f>
        <v>2.9864188706218726E-3</v>
      </c>
      <c r="LX17" s="263"/>
      <c r="LY17" s="273"/>
      <c r="LZ17" s="27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263"/>
      <c r="OF17" s="263"/>
      <c r="OG17" s="263"/>
      <c r="OH17" s="263"/>
      <c r="OI17" s="263"/>
      <c r="OJ17" s="263"/>
      <c r="OK17" s="263"/>
      <c r="OL17" s="263"/>
      <c r="OM17" s="263"/>
      <c r="ON17" s="263"/>
      <c r="OO17" s="263"/>
      <c r="OP17" s="263"/>
      <c r="OQ17" s="263"/>
      <c r="OR17" s="263"/>
      <c r="OS17" s="263"/>
      <c r="OT17" s="263"/>
      <c r="OU17" s="263"/>
      <c r="OV17" s="263"/>
      <c r="OW17" s="263"/>
      <c r="OX17" s="263"/>
      <c r="OY17" s="263"/>
      <c r="OZ17" s="263"/>
      <c r="PA17" s="263"/>
      <c r="PB17" s="263"/>
      <c r="PC17" s="263"/>
      <c r="PD17" s="263"/>
      <c r="PE17" s="263"/>
      <c r="PF17" s="263"/>
      <c r="PG17" s="263"/>
      <c r="PH17" s="263"/>
      <c r="PI17" s="263"/>
      <c r="PJ17" s="263"/>
      <c r="PK17" s="263"/>
      <c r="PL17" s="263"/>
      <c r="PM17" s="263"/>
      <c r="PN17" s="263"/>
      <c r="PO17" s="263"/>
      <c r="PP17" s="263"/>
      <c r="PQ17" s="263"/>
      <c r="PR17" s="263"/>
      <c r="PS17" s="263"/>
      <c r="PT17" s="263"/>
      <c r="PU17" s="263"/>
      <c r="PV17" s="263"/>
      <c r="PW17" s="263"/>
      <c r="PX17" s="263"/>
      <c r="PY17" s="263"/>
      <c r="PZ17" s="263"/>
      <c r="QA17" s="263"/>
      <c r="QB17" s="263"/>
      <c r="QC17" s="263"/>
      <c r="QD17" s="263"/>
      <c r="QE17" s="263"/>
      <c r="QF17" s="263"/>
      <c r="QG17" s="263"/>
      <c r="QH17" s="263"/>
      <c r="QI17" s="263"/>
      <c r="QJ17" s="263"/>
      <c r="QK17" s="263"/>
    </row>
    <row r="18" spans="1:453" s="299" customFormat="1">
      <c r="A18" s="299">
        <v>17</v>
      </c>
      <c r="B18" s="300" t="s">
        <v>462</v>
      </c>
      <c r="C18" s="298" t="s">
        <v>5</v>
      </c>
      <c r="D18" s="299" t="s">
        <v>24</v>
      </c>
      <c r="E18" s="299" t="s">
        <v>1093</v>
      </c>
      <c r="F18" s="299" t="s">
        <v>39</v>
      </c>
      <c r="G18" s="299">
        <v>4</v>
      </c>
      <c r="H18" s="299">
        <v>10</v>
      </c>
      <c r="I18" s="299">
        <v>2018</v>
      </c>
      <c r="J18" s="79">
        <v>7.15</v>
      </c>
      <c r="K18" s="79">
        <v>7.65</v>
      </c>
      <c r="L18" s="79">
        <f t="shared" si="0"/>
        <v>0.5</v>
      </c>
      <c r="M18" s="299">
        <v>-12.234095</v>
      </c>
      <c r="N18" s="299">
        <f>122+( 55.579/60)</f>
        <v>122.92631666666666</v>
      </c>
      <c r="O18" s="299">
        <v>-12.2266833333333</v>
      </c>
      <c r="P18" s="299">
        <f>122+( 57.115/60)</f>
        <v>122.95191666666666</v>
      </c>
      <c r="Q18" s="77">
        <v>2.9009999999999998</v>
      </c>
      <c r="R18" s="67">
        <v>8.9999999999999998E-4</v>
      </c>
      <c r="S18" s="299">
        <v>2.6108999999999998E-3</v>
      </c>
      <c r="T18" s="68">
        <v>1.4999999999999999E-4</v>
      </c>
      <c r="U18" s="299">
        <v>6</v>
      </c>
      <c r="V18" s="299">
        <v>0.5</v>
      </c>
      <c r="W18" s="299">
        <v>2</v>
      </c>
      <c r="X18" s="278">
        <v>3.1328305140000001</v>
      </c>
      <c r="Y18" s="299" t="s">
        <v>26</v>
      </c>
      <c r="Z18" s="299">
        <f t="shared" si="2"/>
        <v>129712.61506249441</v>
      </c>
      <c r="AA18" s="299">
        <f t="shared" si="5"/>
        <v>112.37504308859013</v>
      </c>
      <c r="AB18" s="298">
        <v>115285.91673369336</v>
      </c>
      <c r="AC18" s="298">
        <v>14043.688638655891</v>
      </c>
      <c r="AD18" s="298">
        <v>0</v>
      </c>
      <c r="AE18" s="298">
        <v>383.00969014516073</v>
      </c>
      <c r="AF18" s="301">
        <v>95.67582059826114</v>
      </c>
      <c r="AG18" s="301">
        <v>16.546018614270942</v>
      </c>
      <c r="AH18" s="299">
        <v>0</v>
      </c>
      <c r="AI18" s="299">
        <v>0.15320387605806429</v>
      </c>
      <c r="AJ18" s="299">
        <v>76857.277822462245</v>
      </c>
      <c r="AK18" s="299">
        <v>26810.678310161249</v>
      </c>
      <c r="AL18" s="299">
        <v>16469.416676241912</v>
      </c>
      <c r="AM18" s="299">
        <v>9575.2422536290178</v>
      </c>
      <c r="AN18" s="299">
        <v>0</v>
      </c>
      <c r="AO18" s="299">
        <v>0</v>
      </c>
      <c r="AP18" s="299">
        <v>0</v>
      </c>
      <c r="AQ18" s="299">
        <v>37.305143820138653</v>
      </c>
      <c r="AR18" s="299">
        <v>22.252862997433837</v>
      </c>
      <c r="AS18" s="299">
        <v>28.610823853843506</v>
      </c>
      <c r="AT18" s="299">
        <v>24.206212417174157</v>
      </c>
      <c r="AU18" s="299">
        <v>0</v>
      </c>
      <c r="AV18" s="301">
        <v>0</v>
      </c>
      <c r="AW18" s="301">
        <v>0</v>
      </c>
      <c r="AX18" s="299">
        <v>194</v>
      </c>
      <c r="AY18" s="299">
        <v>9.5399999999999999E-2</v>
      </c>
      <c r="AZ18" s="299">
        <v>74303.879888161173</v>
      </c>
      <c r="BA18" s="299">
        <v>36.539124439848329</v>
      </c>
      <c r="BB18" s="299">
        <v>74303.879888161173</v>
      </c>
      <c r="BC18" s="299">
        <v>74303.879888161173</v>
      </c>
      <c r="BD18" s="299">
        <v>82559.866542401302</v>
      </c>
      <c r="BE18" s="299">
        <v>36.539124439848329</v>
      </c>
      <c r="BF18" s="299">
        <v>36.539124439848329</v>
      </c>
      <c r="BG18" s="299">
        <v>40.599027155387034</v>
      </c>
      <c r="BH18" s="299">
        <v>63</v>
      </c>
      <c r="BI18" s="299">
        <v>5.3100000000000001E-2</v>
      </c>
      <c r="BJ18" s="299">
        <v>24129.610479145125</v>
      </c>
      <c r="BK18" s="299">
        <v>20.337814546708035</v>
      </c>
      <c r="BL18" s="299">
        <v>24129.610479145125</v>
      </c>
      <c r="BM18" s="299">
        <v>24129.610479145125</v>
      </c>
      <c r="BN18" s="299">
        <v>24129.610479145125</v>
      </c>
      <c r="BO18" s="299">
        <v>20.337814546708035</v>
      </c>
      <c r="BP18" s="299">
        <v>20.337814546708035</v>
      </c>
      <c r="BQ18" s="299">
        <v>20.337814546708035</v>
      </c>
      <c r="BR18" s="299">
        <v>32</v>
      </c>
      <c r="BS18" s="299">
        <v>6.6699999999999995E-2</v>
      </c>
      <c r="BT18" s="299">
        <v>12256.310084645143</v>
      </c>
      <c r="BU18" s="299">
        <v>25.546746332682218</v>
      </c>
      <c r="BV18" s="299">
        <v>12256.310084645143</v>
      </c>
      <c r="BW18" s="299">
        <v>12256.310084645143</v>
      </c>
      <c r="BX18" s="299">
        <v>12256.310084645143</v>
      </c>
      <c r="BY18" s="299">
        <v>25.546746332682218</v>
      </c>
      <c r="BZ18" s="299">
        <v>25.546746332682218</v>
      </c>
      <c r="CA18" s="299">
        <v>25.546746332682218</v>
      </c>
      <c r="CB18" s="299">
        <v>12</v>
      </c>
      <c r="CC18" s="299">
        <v>3.4599999999999999E-2</v>
      </c>
      <c r="CD18" s="299">
        <v>4596.1162817419281</v>
      </c>
      <c r="CE18" s="299">
        <v>13.252135279022561</v>
      </c>
      <c r="CF18" s="299">
        <v>4596.1162817419281</v>
      </c>
      <c r="CG18" s="299">
        <v>4596.1162817419281</v>
      </c>
      <c r="CH18" s="299">
        <v>4596.1162817419281</v>
      </c>
      <c r="CI18" s="299">
        <v>13.252135279022561</v>
      </c>
      <c r="CJ18" s="299">
        <v>13.252135279022561</v>
      </c>
      <c r="CK18" s="299">
        <v>13.252135279022561</v>
      </c>
      <c r="CL18" s="299">
        <v>0</v>
      </c>
      <c r="CM18" s="299">
        <v>0</v>
      </c>
      <c r="CN18" s="299">
        <v>0</v>
      </c>
      <c r="CO18" s="299">
        <v>0</v>
      </c>
      <c r="CP18" s="299">
        <v>0</v>
      </c>
      <c r="CQ18" s="299">
        <v>0</v>
      </c>
      <c r="CR18" s="299">
        <v>0</v>
      </c>
      <c r="CS18" s="299">
        <v>0</v>
      </c>
      <c r="CT18" s="299">
        <v>0</v>
      </c>
      <c r="CU18" s="299">
        <v>0</v>
      </c>
      <c r="CV18" s="299">
        <v>0</v>
      </c>
      <c r="CW18" s="299">
        <v>0</v>
      </c>
      <c r="CX18" s="299">
        <v>0</v>
      </c>
      <c r="CY18" s="299">
        <v>0</v>
      </c>
      <c r="CZ18" s="299">
        <v>0</v>
      </c>
      <c r="DA18" s="299">
        <v>0</v>
      </c>
      <c r="DB18" s="299">
        <v>0</v>
      </c>
      <c r="DC18" s="299">
        <v>0</v>
      </c>
      <c r="DD18" s="299">
        <v>0</v>
      </c>
      <c r="DE18" s="299">
        <v>0</v>
      </c>
      <c r="DF18" s="299">
        <v>0</v>
      </c>
      <c r="DG18" s="299">
        <v>0</v>
      </c>
      <c r="DH18" s="299">
        <v>0</v>
      </c>
      <c r="DI18" s="299">
        <v>0</v>
      </c>
      <c r="DJ18" s="299">
        <v>0</v>
      </c>
      <c r="DK18" s="299">
        <v>0</v>
      </c>
      <c r="DL18" s="299">
        <v>0</v>
      </c>
      <c r="DM18" s="299">
        <v>0</v>
      </c>
      <c r="DN18" s="299">
        <v>0</v>
      </c>
      <c r="DO18" s="299">
        <v>0</v>
      </c>
      <c r="DP18" s="299">
        <v>6</v>
      </c>
      <c r="DQ18" s="299">
        <v>1.8E-3</v>
      </c>
      <c r="DR18" s="299">
        <v>2298.0581408709641</v>
      </c>
      <c r="DS18" s="299">
        <v>0.6894174422612892</v>
      </c>
      <c r="DT18" s="299">
        <v>2298.0581408709641</v>
      </c>
      <c r="DU18" s="299">
        <v>2553.397934301071</v>
      </c>
      <c r="DV18" s="299">
        <v>3282.9402012442347</v>
      </c>
      <c r="DW18" s="299">
        <v>0.6894174422612892</v>
      </c>
      <c r="DX18" s="299">
        <v>0.76601938029032135</v>
      </c>
      <c r="DY18" s="299">
        <v>0.98488206037327031</v>
      </c>
      <c r="DZ18" s="299">
        <v>7</v>
      </c>
      <c r="EA18" s="299">
        <v>5.0000000000000001E-3</v>
      </c>
      <c r="EB18" s="299">
        <v>2681.0678310161247</v>
      </c>
      <c r="EC18" s="299">
        <v>1.9150484507258037</v>
      </c>
      <c r="ED18" s="299">
        <v>2681.0678310161247</v>
      </c>
      <c r="EE18" s="299">
        <v>2681.0678310161247</v>
      </c>
      <c r="EF18" s="299">
        <v>3351.3347887701557</v>
      </c>
      <c r="EG18" s="299">
        <v>1.9150484507258037</v>
      </c>
      <c r="EH18" s="299">
        <v>1.9150484507258037</v>
      </c>
      <c r="EI18" s="299">
        <v>2.3938105634072544</v>
      </c>
      <c r="EJ18" s="299">
        <v>10</v>
      </c>
      <c r="EK18" s="299">
        <v>7.6E-3</v>
      </c>
      <c r="EL18" s="299">
        <v>3830.0969014516072</v>
      </c>
      <c r="EM18" s="299">
        <v>2.9108736451032216</v>
      </c>
      <c r="EN18" s="299">
        <v>3830.0969014516072</v>
      </c>
      <c r="EO18" s="299">
        <v>3830.0969014516072</v>
      </c>
      <c r="EP18" s="299">
        <v>3830.0969014516072</v>
      </c>
      <c r="EQ18" s="299">
        <v>2.9108736451032216</v>
      </c>
      <c r="ER18" s="299">
        <v>2.9108736451032216</v>
      </c>
      <c r="ES18" s="299">
        <v>2.9108736451032216</v>
      </c>
      <c r="ET18" s="299">
        <v>13</v>
      </c>
      <c r="EU18" s="299">
        <v>2.86E-2</v>
      </c>
      <c r="EV18" s="299">
        <v>4979.1259718870888</v>
      </c>
      <c r="EW18" s="299">
        <v>10.954077138151597</v>
      </c>
      <c r="EX18" s="299">
        <v>4979.1259718870888</v>
      </c>
      <c r="EY18" s="299">
        <v>4979.1259718870888</v>
      </c>
      <c r="EZ18" s="299">
        <v>4979.1259718870888</v>
      </c>
      <c r="FA18" s="299">
        <v>10.954077138151597</v>
      </c>
      <c r="FB18" s="299">
        <v>10.954077138151597</v>
      </c>
      <c r="FC18" s="299">
        <v>10.954077138151597</v>
      </c>
      <c r="FD18" s="299">
        <v>0</v>
      </c>
      <c r="FE18" s="299">
        <v>0</v>
      </c>
      <c r="FF18" s="299">
        <v>0</v>
      </c>
      <c r="FG18" s="299">
        <v>0</v>
      </c>
      <c r="FH18" s="299">
        <v>0</v>
      </c>
      <c r="FI18" s="299">
        <v>0</v>
      </c>
      <c r="FJ18" s="299">
        <v>0</v>
      </c>
      <c r="FK18" s="299">
        <v>0</v>
      </c>
      <c r="FL18" s="299">
        <v>0</v>
      </c>
      <c r="FM18" s="299">
        <v>0</v>
      </c>
      <c r="FN18" s="299">
        <v>0</v>
      </c>
      <c r="FO18" s="299">
        <v>0</v>
      </c>
      <c r="FP18" s="299">
        <v>0</v>
      </c>
      <c r="FQ18" s="299">
        <v>0</v>
      </c>
      <c r="FR18" s="299">
        <v>0</v>
      </c>
      <c r="FS18" s="299">
        <v>0</v>
      </c>
      <c r="FT18" s="299">
        <v>0</v>
      </c>
      <c r="FU18" s="299">
        <v>0</v>
      </c>
      <c r="FV18" s="299">
        <v>0</v>
      </c>
      <c r="FW18" s="299">
        <v>0</v>
      </c>
      <c r="FX18" s="299">
        <v>0</v>
      </c>
      <c r="FY18" s="299">
        <v>0</v>
      </c>
      <c r="FZ18" s="299">
        <v>0</v>
      </c>
      <c r="GA18" s="299">
        <v>0</v>
      </c>
      <c r="GB18" s="299">
        <v>0</v>
      </c>
      <c r="GC18" s="299">
        <v>0</v>
      </c>
      <c r="GD18" s="299">
        <v>0</v>
      </c>
      <c r="GE18" s="299">
        <v>0</v>
      </c>
      <c r="GF18" s="299">
        <v>0</v>
      </c>
      <c r="GG18" s="299">
        <v>0</v>
      </c>
      <c r="GH18" s="299">
        <v>0</v>
      </c>
      <c r="GI18" s="299">
        <v>0</v>
      </c>
      <c r="GJ18" s="299">
        <v>0</v>
      </c>
      <c r="GK18" s="299">
        <v>0</v>
      </c>
      <c r="GL18" s="299">
        <v>0</v>
      </c>
      <c r="GM18" s="299">
        <v>0</v>
      </c>
      <c r="GN18" s="299">
        <v>0</v>
      </c>
      <c r="GO18" s="299">
        <v>0</v>
      </c>
      <c r="GP18" s="299">
        <v>0</v>
      </c>
      <c r="GQ18" s="299">
        <v>0</v>
      </c>
      <c r="GR18" s="299">
        <v>0</v>
      </c>
      <c r="GS18" s="299">
        <v>0</v>
      </c>
      <c r="GT18" s="299">
        <v>0</v>
      </c>
      <c r="GU18" s="299">
        <v>0</v>
      </c>
      <c r="GV18" s="299">
        <v>0</v>
      </c>
      <c r="GW18" s="299">
        <v>0</v>
      </c>
      <c r="GX18" s="299">
        <v>0</v>
      </c>
      <c r="GY18" s="299">
        <v>0</v>
      </c>
      <c r="GZ18" s="299">
        <v>0</v>
      </c>
      <c r="HA18" s="299">
        <v>0</v>
      </c>
      <c r="HB18" s="299">
        <v>0</v>
      </c>
      <c r="HC18" s="299">
        <v>0</v>
      </c>
      <c r="HD18" s="299">
        <v>0</v>
      </c>
      <c r="HE18" s="299">
        <v>0</v>
      </c>
      <c r="HF18" s="299">
        <v>0</v>
      </c>
      <c r="HG18" s="299">
        <v>0</v>
      </c>
      <c r="HH18" s="299">
        <v>0</v>
      </c>
      <c r="HI18" s="299">
        <v>0</v>
      </c>
      <c r="HJ18" s="299">
        <v>0</v>
      </c>
      <c r="HK18" s="299">
        <v>0</v>
      </c>
      <c r="HL18" s="299">
        <v>0</v>
      </c>
      <c r="HM18" s="299">
        <v>0</v>
      </c>
      <c r="HN18" s="299">
        <v>0</v>
      </c>
      <c r="HO18" s="299">
        <v>0</v>
      </c>
      <c r="HP18" s="299">
        <v>0</v>
      </c>
      <c r="HQ18" s="299">
        <v>0</v>
      </c>
      <c r="HR18" s="299">
        <v>0</v>
      </c>
      <c r="HS18" s="299">
        <v>0</v>
      </c>
      <c r="HT18" s="299">
        <v>0</v>
      </c>
      <c r="HU18" s="299">
        <v>0</v>
      </c>
      <c r="HV18" s="299">
        <v>0</v>
      </c>
      <c r="HW18" s="299">
        <v>0</v>
      </c>
      <c r="HX18" s="299">
        <v>0</v>
      </c>
      <c r="HY18" s="299">
        <v>0</v>
      </c>
      <c r="HZ18" s="299">
        <v>0</v>
      </c>
      <c r="IA18" s="299">
        <v>0</v>
      </c>
      <c r="IB18" s="299">
        <v>0</v>
      </c>
      <c r="IC18" s="299">
        <v>0</v>
      </c>
      <c r="ID18" s="299">
        <v>0</v>
      </c>
      <c r="IE18" s="299">
        <v>0</v>
      </c>
      <c r="IF18" s="299">
        <v>0</v>
      </c>
      <c r="IG18" s="299">
        <v>0</v>
      </c>
      <c r="IH18" s="299">
        <v>0</v>
      </c>
      <c r="II18" s="299">
        <v>0</v>
      </c>
      <c r="IJ18" s="299">
        <v>0</v>
      </c>
      <c r="IK18" s="299">
        <v>0</v>
      </c>
      <c r="IL18" s="299">
        <v>0</v>
      </c>
      <c r="IM18" s="299">
        <v>0</v>
      </c>
      <c r="IN18" s="299">
        <v>0</v>
      </c>
      <c r="IO18" s="299">
        <v>0</v>
      </c>
      <c r="IP18" s="299">
        <v>0</v>
      </c>
      <c r="IQ18" s="299">
        <v>0</v>
      </c>
      <c r="IR18" s="299">
        <v>0</v>
      </c>
      <c r="IS18" s="299">
        <v>0</v>
      </c>
      <c r="IT18" s="299">
        <v>0</v>
      </c>
      <c r="IU18" s="299">
        <v>0</v>
      </c>
      <c r="IV18" s="299">
        <v>0</v>
      </c>
      <c r="IW18" s="299">
        <v>0</v>
      </c>
      <c r="IX18" s="299">
        <v>0</v>
      </c>
      <c r="IY18" s="299">
        <v>0</v>
      </c>
      <c r="IZ18" s="299">
        <v>0</v>
      </c>
      <c r="JA18" s="299">
        <v>0</v>
      </c>
      <c r="JB18" s="299">
        <v>0</v>
      </c>
      <c r="JC18" s="299">
        <v>0</v>
      </c>
      <c r="JD18" s="299">
        <v>0</v>
      </c>
      <c r="JE18" s="299">
        <v>0</v>
      </c>
      <c r="JF18" s="299">
        <v>0</v>
      </c>
      <c r="JG18" s="299">
        <v>0</v>
      </c>
      <c r="JH18" s="299">
        <v>0</v>
      </c>
      <c r="JI18" s="299">
        <v>0</v>
      </c>
      <c r="JJ18" s="299">
        <v>0</v>
      </c>
      <c r="JK18" s="299">
        <v>0</v>
      </c>
      <c r="JL18" s="299">
        <v>0</v>
      </c>
      <c r="JM18" s="299">
        <v>0</v>
      </c>
      <c r="JN18" s="299">
        <v>0</v>
      </c>
      <c r="JO18" s="299">
        <v>0</v>
      </c>
      <c r="JP18" s="299">
        <v>0</v>
      </c>
      <c r="JQ18" s="299">
        <v>0</v>
      </c>
      <c r="JR18" s="299">
        <v>0</v>
      </c>
      <c r="JS18" s="299">
        <v>0</v>
      </c>
      <c r="JT18" s="299">
        <v>1</v>
      </c>
      <c r="JU18" s="299">
        <v>4.0000000000000002E-4</v>
      </c>
      <c r="JV18" s="299">
        <v>383.00969014516073</v>
      </c>
      <c r="JW18" s="299">
        <v>0.15320387605806429</v>
      </c>
      <c r="JX18" s="299">
        <v>383.00969014516073</v>
      </c>
      <c r="JY18" s="299">
        <v>383.00969014516073</v>
      </c>
      <c r="JZ18" s="299">
        <v>383.00969014516073</v>
      </c>
      <c r="KA18" s="299">
        <v>0.15320387605806429</v>
      </c>
      <c r="KB18" s="299">
        <v>0.15320387605806429</v>
      </c>
      <c r="KC18" s="299">
        <v>0.15320387605806429</v>
      </c>
      <c r="KD18" s="299">
        <v>0</v>
      </c>
      <c r="KE18" s="299">
        <v>0</v>
      </c>
      <c r="KF18" s="299">
        <v>0</v>
      </c>
      <c r="KG18" s="299">
        <v>0</v>
      </c>
      <c r="KH18" s="299">
        <v>0</v>
      </c>
      <c r="KI18" s="299">
        <v>0</v>
      </c>
      <c r="KJ18" s="299">
        <v>0</v>
      </c>
      <c r="KK18" s="299">
        <v>0</v>
      </c>
      <c r="KL18" s="299">
        <v>0</v>
      </c>
      <c r="KM18" s="299">
        <v>0</v>
      </c>
      <c r="KN18" s="299">
        <v>0</v>
      </c>
      <c r="KO18" s="299">
        <v>0</v>
      </c>
      <c r="KP18" s="299">
        <v>0</v>
      </c>
      <c r="KQ18" s="299">
        <v>0</v>
      </c>
      <c r="KR18" s="299">
        <v>0</v>
      </c>
      <c r="KS18" s="299">
        <v>0</v>
      </c>
      <c r="KT18" s="299">
        <v>0</v>
      </c>
      <c r="KU18" s="299">
        <v>0</v>
      </c>
      <c r="KV18" s="299">
        <v>0</v>
      </c>
      <c r="KW18" s="299">
        <v>0</v>
      </c>
      <c r="KX18" s="299">
        <v>0</v>
      </c>
      <c r="KY18" s="299">
        <v>0</v>
      </c>
      <c r="KZ18" s="299">
        <v>0</v>
      </c>
      <c r="LA18" s="299">
        <v>0</v>
      </c>
      <c r="LB18" s="299">
        <v>0</v>
      </c>
      <c r="LC18" s="299">
        <v>0</v>
      </c>
      <c r="LD18" s="299">
        <v>0</v>
      </c>
      <c r="LE18" s="299">
        <v>0</v>
      </c>
      <c r="LF18" s="299">
        <v>0</v>
      </c>
      <c r="LG18" s="299">
        <v>0</v>
      </c>
      <c r="LH18" s="299">
        <v>0</v>
      </c>
      <c r="LI18" s="299">
        <v>0</v>
      </c>
      <c r="LJ18" s="299">
        <v>0</v>
      </c>
      <c r="LK18" s="299">
        <v>0</v>
      </c>
      <c r="LL18" s="299">
        <v>0</v>
      </c>
      <c r="LM18" s="299">
        <v>0</v>
      </c>
      <c r="LN18" s="299">
        <v>0</v>
      </c>
      <c r="LO18" s="299">
        <v>0</v>
      </c>
      <c r="LP18" s="299">
        <v>0</v>
      </c>
      <c r="LQ18" s="299">
        <v>0</v>
      </c>
      <c r="LR18" s="75">
        <v>111.59099999999999</v>
      </c>
      <c r="LS18" s="75">
        <v>0.87719999999999998</v>
      </c>
      <c r="LT18" s="265">
        <f t="shared" si="3"/>
        <v>7.8608489931983761E-3</v>
      </c>
      <c r="LU18" s="75">
        <v>12.9</v>
      </c>
      <c r="LV18" s="75">
        <v>0.29320000000000002</v>
      </c>
      <c r="LW18" s="76">
        <f t="shared" si="6"/>
        <v>2.2728682170542636E-2</v>
      </c>
      <c r="LX18" s="263"/>
      <c r="LY18" s="263"/>
      <c r="LZ18" s="263"/>
      <c r="MA18" s="263"/>
      <c r="MB18" s="263"/>
      <c r="MC18" s="263"/>
      <c r="MD18" s="263"/>
      <c r="ME18" s="263"/>
      <c r="MF18" s="263"/>
      <c r="MG18" s="263"/>
      <c r="MH18" s="263"/>
      <c r="MI18" s="263"/>
      <c r="MJ18" s="263"/>
      <c r="MK18" s="263"/>
      <c r="ML18" s="263"/>
      <c r="MM18" s="263"/>
      <c r="MN18" s="263"/>
      <c r="MO18" s="263"/>
      <c r="MP18" s="263"/>
      <c r="MQ18" s="263"/>
      <c r="MR18" s="263"/>
      <c r="MS18" s="263"/>
      <c r="MT18" s="263"/>
      <c r="MU18" s="263"/>
      <c r="MV18" s="263"/>
      <c r="MW18" s="263"/>
      <c r="MX18" s="263"/>
      <c r="MY18" s="263"/>
      <c r="MZ18" s="263"/>
      <c r="NA18" s="263"/>
      <c r="NB18" s="263"/>
      <c r="NC18" s="263"/>
      <c r="ND18" s="263"/>
      <c r="NE18" s="263"/>
      <c r="NF18" s="263"/>
      <c r="NG18" s="263"/>
      <c r="NH18" s="263"/>
      <c r="NI18" s="263"/>
      <c r="NJ18" s="263"/>
      <c r="NK18" s="263"/>
      <c r="NL18" s="263"/>
      <c r="NM18" s="263"/>
      <c r="NN18" s="263"/>
      <c r="NO18" s="263"/>
      <c r="NP18" s="263"/>
      <c r="NQ18" s="263"/>
      <c r="NR18" s="263"/>
      <c r="NS18" s="263"/>
      <c r="NT18" s="263"/>
      <c r="NU18" s="263"/>
      <c r="NV18" s="263"/>
      <c r="NW18" s="263"/>
      <c r="NX18" s="263"/>
      <c r="NY18" s="263"/>
      <c r="NZ18" s="263"/>
      <c r="OA18" s="263"/>
      <c r="OB18" s="263"/>
      <c r="OC18" s="263"/>
      <c r="OD18" s="263"/>
      <c r="OE18" s="263"/>
      <c r="OF18" s="263"/>
      <c r="OG18" s="263"/>
      <c r="OH18" s="263"/>
      <c r="OI18" s="263"/>
      <c r="OJ18" s="263"/>
      <c r="OK18" s="263"/>
      <c r="OL18" s="263"/>
      <c r="OM18" s="263"/>
      <c r="ON18" s="263"/>
      <c r="OO18" s="263"/>
      <c r="OP18" s="263"/>
      <c r="OQ18" s="263"/>
      <c r="OR18" s="263"/>
      <c r="OS18" s="263"/>
      <c r="OT18" s="263"/>
      <c r="OU18" s="263"/>
      <c r="OV18" s="263"/>
      <c r="OW18" s="263"/>
      <c r="OX18" s="263"/>
      <c r="OY18" s="263"/>
      <c r="OZ18" s="263"/>
      <c r="PA18" s="263"/>
      <c r="PB18" s="263"/>
      <c r="PC18" s="263"/>
      <c r="PD18" s="263"/>
      <c r="PE18" s="263"/>
      <c r="PF18" s="263"/>
      <c r="PG18" s="263"/>
      <c r="PH18" s="263"/>
      <c r="PI18" s="263"/>
      <c r="PJ18" s="263"/>
      <c r="PK18" s="263"/>
      <c r="PL18" s="263"/>
      <c r="PM18" s="263"/>
      <c r="PN18" s="263"/>
      <c r="PO18" s="263"/>
      <c r="PP18" s="263"/>
      <c r="PQ18" s="263"/>
      <c r="PR18" s="263"/>
      <c r="PS18" s="263"/>
      <c r="PT18" s="263"/>
      <c r="PU18" s="263"/>
      <c r="PV18" s="263"/>
      <c r="PW18" s="263"/>
      <c r="PX18" s="263"/>
      <c r="PY18" s="263"/>
      <c r="PZ18" s="263"/>
      <c r="QA18" s="263"/>
      <c r="QB18" s="263"/>
      <c r="QC18" s="263"/>
      <c r="QD18" s="263"/>
      <c r="QE18" s="263"/>
      <c r="QF18" s="263"/>
      <c r="QG18" s="263"/>
      <c r="QH18" s="263"/>
      <c r="QI18" s="263"/>
      <c r="QJ18" s="263"/>
      <c r="QK18" s="263"/>
    </row>
    <row r="19" spans="1:453" s="299" customFormat="1">
      <c r="A19" s="299">
        <v>18</v>
      </c>
      <c r="B19" s="300" t="s">
        <v>463</v>
      </c>
      <c r="C19" s="298" t="s">
        <v>5</v>
      </c>
      <c r="D19" s="299" t="s">
        <v>24</v>
      </c>
      <c r="E19" s="299" t="s">
        <v>1094</v>
      </c>
      <c r="F19" s="299" t="s">
        <v>39</v>
      </c>
      <c r="G19" s="299">
        <v>4</v>
      </c>
      <c r="H19" s="299">
        <v>10</v>
      </c>
      <c r="I19" s="299">
        <v>2018</v>
      </c>
      <c r="J19" s="79">
        <v>11.98</v>
      </c>
      <c r="K19" s="79">
        <v>12.53</v>
      </c>
      <c r="L19" s="79">
        <f t="shared" si="0"/>
        <v>0.54999999999999893</v>
      </c>
      <c r="M19" s="299">
        <v>-12.2959533333333</v>
      </c>
      <c r="N19" s="299">
        <f>123 +(3.9669/60)</f>
        <v>123.066115</v>
      </c>
      <c r="O19" s="299">
        <v>-12.2971016666667</v>
      </c>
      <c r="P19" s="299">
        <f>123+( 1.9139/60)</f>
        <v>123.03189833333333</v>
      </c>
      <c r="Q19" s="77">
        <v>3.72</v>
      </c>
      <c r="R19" s="67">
        <v>8.9999999999999998E-4</v>
      </c>
      <c r="S19" s="299">
        <v>3.3480000000000003E-3</v>
      </c>
      <c r="T19" s="68">
        <v>1.4999999999999999E-4</v>
      </c>
      <c r="U19" s="299">
        <v>8</v>
      </c>
      <c r="V19" s="299">
        <v>0.5</v>
      </c>
      <c r="W19" s="299">
        <v>3</v>
      </c>
      <c r="X19" s="278">
        <v>3.6520728000000076</v>
      </c>
      <c r="Z19" s="299">
        <f t="shared" si="2"/>
        <v>49908.971951982698</v>
      </c>
      <c r="AA19" s="299">
        <f t="shared" si="5"/>
        <v>16.349727864064779</v>
      </c>
      <c r="AB19" s="298">
        <v>33580.815838880349</v>
      </c>
      <c r="AC19" s="298">
        <v>15581.441656710473</v>
      </c>
      <c r="AD19" s="298">
        <v>0</v>
      </c>
      <c r="AE19" s="298">
        <v>746.71445639187561</v>
      </c>
      <c r="AF19" s="301">
        <v>10.580114164343554</v>
      </c>
      <c r="AG19" s="301">
        <v>5.5455993628036637</v>
      </c>
      <c r="AH19" s="299">
        <v>0</v>
      </c>
      <c r="AI19" s="299">
        <v>0.22401433691756267</v>
      </c>
      <c r="AJ19" s="299">
        <v>38260.226432269439</v>
      </c>
      <c r="AK19" s="299">
        <v>10454.002389486259</v>
      </c>
      <c r="AL19" s="299">
        <v>0</v>
      </c>
      <c r="AM19" s="299">
        <v>1194.7431302270011</v>
      </c>
      <c r="AN19" s="299">
        <v>0</v>
      </c>
      <c r="AO19" s="299">
        <v>0</v>
      </c>
      <c r="AP19" s="299">
        <v>0</v>
      </c>
      <c r="AQ19" s="299">
        <v>8.2636399840700907</v>
      </c>
      <c r="AR19" s="299">
        <v>6.1147617151201379</v>
      </c>
      <c r="AS19" s="299">
        <v>0</v>
      </c>
      <c r="AT19" s="299">
        <v>1.9713261648745517</v>
      </c>
      <c r="AU19" s="299">
        <v>0</v>
      </c>
      <c r="AV19" s="301">
        <v>0</v>
      </c>
      <c r="AW19" s="301">
        <v>0</v>
      </c>
      <c r="AX19" s="299">
        <v>64</v>
      </c>
      <c r="AY19" s="299">
        <v>1.4E-2</v>
      </c>
      <c r="AZ19" s="299">
        <v>19115.890083632017</v>
      </c>
      <c r="BA19" s="299">
        <v>4.1816009557945035</v>
      </c>
      <c r="BB19" s="299">
        <v>19115.890083632017</v>
      </c>
      <c r="BC19" s="299">
        <v>27308.414405188596</v>
      </c>
      <c r="BD19" s="299">
        <v>47789.725209080039</v>
      </c>
      <c r="BE19" s="299">
        <v>4.1816009557945035</v>
      </c>
      <c r="BF19" s="299">
        <v>5.9737156511350058</v>
      </c>
      <c r="BG19" s="299">
        <v>10.454002389486257</v>
      </c>
      <c r="BH19" s="299">
        <v>18</v>
      </c>
      <c r="BI19" s="299">
        <v>1.2800000000000001E-2</v>
      </c>
      <c r="BJ19" s="299">
        <v>5376.3440860215051</v>
      </c>
      <c r="BK19" s="299">
        <v>3.8231780167264038</v>
      </c>
      <c r="BL19" s="299">
        <v>5376.3440860215051</v>
      </c>
      <c r="BM19" s="299">
        <v>5973.7156511350058</v>
      </c>
      <c r="BN19" s="299">
        <v>7680.4915514592931</v>
      </c>
      <c r="BO19" s="299">
        <v>3.8231780167264038</v>
      </c>
      <c r="BP19" s="299">
        <v>4.2479755741404484</v>
      </c>
      <c r="BQ19" s="299">
        <v>5.4616828810377198</v>
      </c>
      <c r="BR19" s="299">
        <v>0</v>
      </c>
      <c r="BS19" s="299">
        <v>0</v>
      </c>
      <c r="BT19" s="299">
        <v>0</v>
      </c>
      <c r="BU19" s="299">
        <v>0</v>
      </c>
      <c r="BV19" s="299">
        <v>0</v>
      </c>
      <c r="BW19" s="299">
        <v>0</v>
      </c>
      <c r="BX19" s="299">
        <v>0</v>
      </c>
      <c r="BY19" s="299">
        <v>0</v>
      </c>
      <c r="BZ19" s="299">
        <v>0</v>
      </c>
      <c r="CA19" s="299">
        <v>0</v>
      </c>
      <c r="CB19" s="299">
        <v>1</v>
      </c>
      <c r="CC19" s="299">
        <v>1.1999999999999999E-3</v>
      </c>
      <c r="CD19" s="299">
        <v>298.68578255675027</v>
      </c>
      <c r="CE19" s="299">
        <v>0.3584229390681003</v>
      </c>
      <c r="CF19" s="299">
        <v>298.68578255675027</v>
      </c>
      <c r="CG19" s="299">
        <v>298.68578255675027</v>
      </c>
      <c r="CH19" s="299">
        <v>373.35722819593781</v>
      </c>
      <c r="CI19" s="299">
        <v>0.3584229390681003</v>
      </c>
      <c r="CJ19" s="299">
        <v>0.3584229390681003</v>
      </c>
      <c r="CK19" s="299">
        <v>0.44802867383512535</v>
      </c>
      <c r="CL19" s="299">
        <v>0</v>
      </c>
      <c r="CM19" s="299">
        <v>0</v>
      </c>
      <c r="CN19" s="299">
        <v>0</v>
      </c>
      <c r="CO19" s="299">
        <v>0</v>
      </c>
      <c r="CP19" s="299">
        <v>0</v>
      </c>
      <c r="CQ19" s="299">
        <v>0</v>
      </c>
      <c r="CR19" s="299">
        <v>0</v>
      </c>
      <c r="CS19" s="299">
        <v>0</v>
      </c>
      <c r="CT19" s="299">
        <v>0</v>
      </c>
      <c r="CU19" s="299">
        <v>0</v>
      </c>
      <c r="CV19" s="299">
        <v>0</v>
      </c>
      <c r="CW19" s="299">
        <v>0</v>
      </c>
      <c r="CX19" s="299">
        <v>0</v>
      </c>
      <c r="CY19" s="299">
        <v>0</v>
      </c>
      <c r="CZ19" s="299">
        <v>0</v>
      </c>
      <c r="DA19" s="299">
        <v>0</v>
      </c>
      <c r="DB19" s="299">
        <v>0</v>
      </c>
      <c r="DC19" s="299">
        <v>0</v>
      </c>
      <c r="DD19" s="299">
        <v>0</v>
      </c>
      <c r="DE19" s="299">
        <v>0</v>
      </c>
      <c r="DF19" s="299">
        <v>0</v>
      </c>
      <c r="DG19" s="299">
        <v>0</v>
      </c>
      <c r="DH19" s="299">
        <v>0</v>
      </c>
      <c r="DI19" s="299">
        <v>0</v>
      </c>
      <c r="DJ19" s="299">
        <v>0</v>
      </c>
      <c r="DK19" s="299">
        <v>0</v>
      </c>
      <c r="DL19" s="299">
        <v>0</v>
      </c>
      <c r="DM19" s="299">
        <v>0</v>
      </c>
      <c r="DN19" s="299">
        <v>0</v>
      </c>
      <c r="DO19" s="299">
        <v>0</v>
      </c>
      <c r="DP19" s="299">
        <v>11</v>
      </c>
      <c r="DQ19" s="299">
        <v>2.3E-3</v>
      </c>
      <c r="DR19" s="299">
        <v>3285.5436081242528</v>
      </c>
      <c r="DS19" s="299">
        <v>0.68697729988052558</v>
      </c>
      <c r="DT19" s="299">
        <v>4693.6337258917902</v>
      </c>
      <c r="DU19" s="299">
        <v>10951.812027080843</v>
      </c>
      <c r="DV19" s="299">
        <v>16427.718040621265</v>
      </c>
      <c r="DW19" s="299">
        <v>0.98139614268646513</v>
      </c>
      <c r="DX19" s="299">
        <v>2.2899243329350853</v>
      </c>
      <c r="DY19" s="299">
        <v>3.4348864994026278</v>
      </c>
      <c r="DZ19" s="299">
        <v>5</v>
      </c>
      <c r="EA19" s="299">
        <v>2.2000000000000001E-3</v>
      </c>
      <c r="EB19" s="299">
        <v>1493.4289127837515</v>
      </c>
      <c r="EC19" s="299">
        <v>0.65710872162485068</v>
      </c>
      <c r="ED19" s="299">
        <v>1866.7861409796892</v>
      </c>
      <c r="EE19" s="299">
        <v>3733.5722819593784</v>
      </c>
      <c r="EF19" s="299">
        <v>4978.0963759458382</v>
      </c>
      <c r="EG19" s="299">
        <v>0.82138590203106332</v>
      </c>
      <c r="EH19" s="299">
        <v>1.6427718040621266</v>
      </c>
      <c r="EI19" s="299">
        <v>2.190362405416169</v>
      </c>
      <c r="EJ19" s="299">
        <v>0</v>
      </c>
      <c r="EK19" s="299">
        <v>0</v>
      </c>
      <c r="EL19" s="299">
        <v>0</v>
      </c>
      <c r="EM19" s="299">
        <v>0</v>
      </c>
      <c r="EN19" s="299">
        <v>0</v>
      </c>
      <c r="EO19" s="299">
        <v>0</v>
      </c>
      <c r="EP19" s="299">
        <v>0</v>
      </c>
      <c r="EQ19" s="299">
        <v>0</v>
      </c>
      <c r="ER19" s="299">
        <v>0</v>
      </c>
      <c r="ES19" s="299">
        <v>0</v>
      </c>
      <c r="ET19" s="299">
        <v>3</v>
      </c>
      <c r="EU19" s="299">
        <v>5.4000000000000003E-3</v>
      </c>
      <c r="EV19" s="299">
        <v>896.05734767025081</v>
      </c>
      <c r="EW19" s="299">
        <v>1.6129032258064515</v>
      </c>
      <c r="EX19" s="299">
        <v>896.05734767025081</v>
      </c>
      <c r="EY19" s="299">
        <v>896.05734767025081</v>
      </c>
      <c r="EZ19" s="299">
        <v>1120.0716845878135</v>
      </c>
      <c r="FA19" s="299">
        <v>1.6129032258064515</v>
      </c>
      <c r="FB19" s="299">
        <v>1.6129032258064515</v>
      </c>
      <c r="FC19" s="299">
        <v>2.0161290322580641</v>
      </c>
      <c r="FD19" s="299">
        <v>0</v>
      </c>
      <c r="FE19" s="299">
        <v>0</v>
      </c>
      <c r="FF19" s="299">
        <v>0</v>
      </c>
      <c r="FG19" s="299">
        <v>0</v>
      </c>
      <c r="FH19" s="299">
        <v>0</v>
      </c>
      <c r="FI19" s="299">
        <v>0</v>
      </c>
      <c r="FJ19" s="299">
        <v>0</v>
      </c>
      <c r="FK19" s="299">
        <v>0</v>
      </c>
      <c r="FL19" s="299">
        <v>0</v>
      </c>
      <c r="FM19" s="299">
        <v>0</v>
      </c>
      <c r="FN19" s="299">
        <v>0</v>
      </c>
      <c r="FO19" s="299">
        <v>0</v>
      </c>
      <c r="FP19" s="299">
        <v>0</v>
      </c>
      <c r="FQ19" s="299">
        <v>0</v>
      </c>
      <c r="FR19" s="299">
        <v>0</v>
      </c>
      <c r="FS19" s="299">
        <v>0</v>
      </c>
      <c r="FT19" s="299">
        <v>0</v>
      </c>
      <c r="FU19" s="299">
        <v>0</v>
      </c>
      <c r="FV19" s="299">
        <v>0</v>
      </c>
      <c r="FW19" s="299">
        <v>0</v>
      </c>
      <c r="FX19" s="299">
        <v>0</v>
      </c>
      <c r="FY19" s="299">
        <v>0</v>
      </c>
      <c r="FZ19" s="299">
        <v>0</v>
      </c>
      <c r="GA19" s="299">
        <v>0</v>
      </c>
      <c r="GB19" s="299">
        <v>0</v>
      </c>
      <c r="GC19" s="299">
        <v>0</v>
      </c>
      <c r="GD19" s="299">
        <v>0</v>
      </c>
      <c r="GE19" s="299">
        <v>0</v>
      </c>
      <c r="GF19" s="299">
        <v>0</v>
      </c>
      <c r="GG19" s="299">
        <v>0</v>
      </c>
      <c r="GH19" s="299">
        <v>0</v>
      </c>
      <c r="GI19" s="299">
        <v>0</v>
      </c>
      <c r="GJ19" s="299">
        <v>0</v>
      </c>
      <c r="GK19" s="299">
        <v>0</v>
      </c>
      <c r="GL19" s="299">
        <v>0</v>
      </c>
      <c r="GM19" s="299">
        <v>0</v>
      </c>
      <c r="GN19" s="299">
        <v>0</v>
      </c>
      <c r="GO19" s="299">
        <v>0</v>
      </c>
      <c r="GP19" s="299">
        <v>0</v>
      </c>
      <c r="GQ19" s="299">
        <v>0</v>
      </c>
      <c r="GR19" s="299">
        <v>0</v>
      </c>
      <c r="GS19" s="299">
        <v>0</v>
      </c>
      <c r="GT19" s="299">
        <v>0</v>
      </c>
      <c r="GU19" s="299">
        <v>0</v>
      </c>
      <c r="GV19" s="299">
        <v>0</v>
      </c>
      <c r="GW19" s="299">
        <v>0</v>
      </c>
      <c r="GX19" s="299">
        <v>0</v>
      </c>
      <c r="GY19" s="299">
        <v>0</v>
      </c>
      <c r="GZ19" s="299">
        <v>0</v>
      </c>
      <c r="HA19" s="299">
        <v>0</v>
      </c>
      <c r="HB19" s="299">
        <v>0</v>
      </c>
      <c r="HC19" s="299">
        <v>0</v>
      </c>
      <c r="HD19" s="299">
        <v>0</v>
      </c>
      <c r="HE19" s="299">
        <v>0</v>
      </c>
      <c r="HF19" s="299">
        <v>0</v>
      </c>
      <c r="HG19" s="299">
        <v>0</v>
      </c>
      <c r="HH19" s="299">
        <v>0</v>
      </c>
      <c r="HI19" s="299">
        <v>0</v>
      </c>
      <c r="HJ19" s="299">
        <v>0</v>
      </c>
      <c r="HK19" s="299">
        <v>0</v>
      </c>
      <c r="HL19" s="299">
        <v>0</v>
      </c>
      <c r="HM19" s="299">
        <v>0</v>
      </c>
      <c r="HN19" s="299">
        <v>0</v>
      </c>
      <c r="HO19" s="299">
        <v>0</v>
      </c>
      <c r="HP19" s="299">
        <v>0</v>
      </c>
      <c r="HQ19" s="299">
        <v>0</v>
      </c>
      <c r="HR19" s="299">
        <v>0</v>
      </c>
      <c r="HS19" s="299">
        <v>0</v>
      </c>
      <c r="HT19" s="299">
        <v>0</v>
      </c>
      <c r="HU19" s="299">
        <v>0</v>
      </c>
      <c r="HV19" s="299">
        <v>0</v>
      </c>
      <c r="HW19" s="299">
        <v>0</v>
      </c>
      <c r="HX19" s="299">
        <v>0</v>
      </c>
      <c r="HY19" s="299">
        <v>0</v>
      </c>
      <c r="HZ19" s="299">
        <v>0</v>
      </c>
      <c r="IA19" s="299">
        <v>0</v>
      </c>
      <c r="IB19" s="299">
        <v>0</v>
      </c>
      <c r="IC19" s="299">
        <v>0</v>
      </c>
      <c r="ID19" s="299">
        <v>0</v>
      </c>
      <c r="IE19" s="299">
        <v>0</v>
      </c>
      <c r="IF19" s="299">
        <v>0</v>
      </c>
      <c r="IG19" s="299">
        <v>0</v>
      </c>
      <c r="IH19" s="299">
        <v>0</v>
      </c>
      <c r="II19" s="299">
        <v>0</v>
      </c>
      <c r="IJ19" s="299">
        <v>0</v>
      </c>
      <c r="IK19" s="299">
        <v>0</v>
      </c>
      <c r="IL19" s="299">
        <v>0</v>
      </c>
      <c r="IM19" s="299">
        <v>0</v>
      </c>
      <c r="IN19" s="299">
        <v>0</v>
      </c>
      <c r="IO19" s="299">
        <v>0</v>
      </c>
      <c r="IP19" s="299">
        <v>0</v>
      </c>
      <c r="IQ19" s="299">
        <v>0</v>
      </c>
      <c r="IR19" s="299">
        <v>0</v>
      </c>
      <c r="IS19" s="299">
        <v>0</v>
      </c>
      <c r="IT19" s="299">
        <v>0</v>
      </c>
      <c r="IU19" s="299">
        <v>0</v>
      </c>
      <c r="IV19" s="299">
        <v>0</v>
      </c>
      <c r="IW19" s="299">
        <v>0</v>
      </c>
      <c r="IX19" s="299">
        <v>0</v>
      </c>
      <c r="IY19" s="299">
        <v>0</v>
      </c>
      <c r="IZ19" s="299">
        <v>0</v>
      </c>
      <c r="JA19" s="299">
        <v>0</v>
      </c>
      <c r="JB19" s="299">
        <v>0</v>
      </c>
      <c r="JC19" s="299">
        <v>0</v>
      </c>
      <c r="JD19" s="299">
        <v>0</v>
      </c>
      <c r="JE19" s="299">
        <v>0</v>
      </c>
      <c r="JF19" s="299">
        <v>0</v>
      </c>
      <c r="JG19" s="299">
        <v>0</v>
      </c>
      <c r="JH19" s="299">
        <v>0</v>
      </c>
      <c r="JI19" s="299">
        <v>0</v>
      </c>
      <c r="JJ19" s="299">
        <v>1</v>
      </c>
      <c r="JK19" s="299">
        <v>2.9999999999999997E-4</v>
      </c>
      <c r="JL19" s="299">
        <v>298.68578255675027</v>
      </c>
      <c r="JM19" s="299">
        <v>8.9605734767025075E-2</v>
      </c>
      <c r="JN19" s="299">
        <v>373.35722819593781</v>
      </c>
      <c r="JO19" s="299">
        <v>746.71445639187561</v>
      </c>
      <c r="JP19" s="299">
        <v>995.61927518916764</v>
      </c>
      <c r="JQ19" s="299">
        <v>0.11200716845878134</v>
      </c>
      <c r="JR19" s="299">
        <v>0.22401433691756267</v>
      </c>
      <c r="JS19" s="299">
        <v>0.29868578255675027</v>
      </c>
      <c r="JT19" s="299">
        <v>0</v>
      </c>
      <c r="JU19" s="299">
        <v>0</v>
      </c>
      <c r="JV19" s="299">
        <v>0</v>
      </c>
      <c r="JW19" s="299">
        <v>0</v>
      </c>
      <c r="JX19" s="299">
        <v>0</v>
      </c>
      <c r="JY19" s="299">
        <v>0</v>
      </c>
      <c r="JZ19" s="299">
        <v>0</v>
      </c>
      <c r="KA19" s="299">
        <v>0</v>
      </c>
      <c r="KB19" s="299">
        <v>0</v>
      </c>
      <c r="KC19" s="299">
        <v>0</v>
      </c>
      <c r="KD19" s="299">
        <v>0</v>
      </c>
      <c r="KE19" s="299">
        <v>0</v>
      </c>
      <c r="KF19" s="299">
        <v>0</v>
      </c>
      <c r="KG19" s="299">
        <v>0</v>
      </c>
      <c r="KH19" s="299">
        <v>0</v>
      </c>
      <c r="KI19" s="299">
        <v>0</v>
      </c>
      <c r="KJ19" s="299">
        <v>0</v>
      </c>
      <c r="KK19" s="299">
        <v>0</v>
      </c>
      <c r="KL19" s="299">
        <v>0</v>
      </c>
      <c r="KM19" s="299">
        <v>0</v>
      </c>
      <c r="KN19" s="299">
        <v>0</v>
      </c>
      <c r="KO19" s="299">
        <v>0</v>
      </c>
      <c r="KP19" s="299">
        <v>0</v>
      </c>
      <c r="KQ19" s="299">
        <v>0</v>
      </c>
      <c r="KR19" s="299">
        <v>0</v>
      </c>
      <c r="KS19" s="299">
        <v>0</v>
      </c>
      <c r="KT19" s="299">
        <v>0</v>
      </c>
      <c r="KU19" s="299">
        <v>0</v>
      </c>
      <c r="KV19" s="299">
        <v>0</v>
      </c>
      <c r="KW19" s="299">
        <v>0</v>
      </c>
      <c r="KX19" s="299">
        <v>0</v>
      </c>
      <c r="KY19" s="299">
        <v>0</v>
      </c>
      <c r="KZ19" s="299">
        <v>0</v>
      </c>
      <c r="LA19" s="299">
        <v>0</v>
      </c>
      <c r="LB19" s="299">
        <v>0</v>
      </c>
      <c r="LC19" s="299">
        <v>0</v>
      </c>
      <c r="LD19" s="299">
        <v>0</v>
      </c>
      <c r="LE19" s="299">
        <v>0</v>
      </c>
      <c r="LF19" s="299">
        <v>0</v>
      </c>
      <c r="LG19" s="299">
        <v>0</v>
      </c>
      <c r="LH19" s="299">
        <v>0</v>
      </c>
      <c r="LI19" s="299">
        <v>0</v>
      </c>
      <c r="LJ19" s="299">
        <v>0</v>
      </c>
      <c r="LK19" s="299">
        <v>0</v>
      </c>
      <c r="LL19" s="299">
        <v>0</v>
      </c>
      <c r="LM19" s="299">
        <v>0</v>
      </c>
      <c r="LN19" s="299">
        <v>0</v>
      </c>
      <c r="LO19" s="299">
        <v>0</v>
      </c>
      <c r="LP19" s="299">
        <v>0</v>
      </c>
      <c r="LQ19" s="299">
        <v>0</v>
      </c>
      <c r="LR19" s="75">
        <v>230.3947</v>
      </c>
      <c r="LS19" s="75">
        <v>0.46949999999999997</v>
      </c>
      <c r="LT19" s="265">
        <f t="shared" si="3"/>
        <v>2.0378072933101322E-3</v>
      </c>
      <c r="LU19" s="75">
        <v>30.3</v>
      </c>
      <c r="LV19" s="75">
        <v>4.1599999999999998E-2</v>
      </c>
      <c r="LW19" s="76">
        <f t="shared" si="6"/>
        <v>1.3729372937293729E-3</v>
      </c>
      <c r="LX19" s="263"/>
      <c r="LY19" s="263"/>
      <c r="LZ19" s="263"/>
      <c r="MA19" s="263"/>
      <c r="MB19" s="263"/>
      <c r="MC19" s="263"/>
      <c r="MD19" s="263"/>
      <c r="ME19" s="263"/>
      <c r="MF19" s="263"/>
      <c r="MG19" s="263"/>
      <c r="MH19" s="263"/>
      <c r="MI19" s="263"/>
      <c r="MJ19" s="263"/>
      <c r="MK19" s="263"/>
      <c r="ML19" s="263"/>
      <c r="MM19" s="263"/>
      <c r="MN19" s="263"/>
      <c r="MO19" s="263"/>
      <c r="MP19" s="263"/>
      <c r="MQ19" s="263"/>
      <c r="MR19" s="263"/>
      <c r="MS19" s="263"/>
      <c r="MT19" s="263"/>
      <c r="MU19" s="263"/>
      <c r="MV19" s="263"/>
      <c r="MW19" s="263"/>
      <c r="MX19" s="263"/>
      <c r="MY19" s="263"/>
      <c r="MZ19" s="263"/>
      <c r="NA19" s="263"/>
      <c r="NB19" s="263"/>
      <c r="NC19" s="263"/>
      <c r="ND19" s="263"/>
      <c r="NE19" s="263"/>
      <c r="NF19" s="263"/>
      <c r="NG19" s="263"/>
      <c r="NH19" s="263"/>
      <c r="NI19" s="263"/>
      <c r="NJ19" s="263"/>
      <c r="NK19" s="263"/>
      <c r="NL19" s="263"/>
      <c r="NM19" s="263"/>
      <c r="NN19" s="263"/>
      <c r="NO19" s="263"/>
      <c r="NP19" s="263"/>
      <c r="NQ19" s="263"/>
      <c r="NR19" s="263"/>
      <c r="NS19" s="263"/>
      <c r="NT19" s="263"/>
      <c r="NU19" s="263"/>
      <c r="NV19" s="263"/>
      <c r="NW19" s="263"/>
      <c r="NX19" s="263"/>
      <c r="NY19" s="263"/>
      <c r="NZ19" s="263"/>
      <c r="OA19" s="263"/>
      <c r="OB19" s="263"/>
      <c r="OC19" s="263"/>
      <c r="OD19" s="263"/>
      <c r="OE19" s="263"/>
      <c r="OF19" s="263"/>
      <c r="OG19" s="263"/>
      <c r="OH19" s="263"/>
      <c r="OI19" s="263"/>
      <c r="OJ19" s="263"/>
      <c r="OK19" s="263"/>
      <c r="OL19" s="263"/>
      <c r="OM19" s="263"/>
      <c r="ON19" s="263"/>
      <c r="OO19" s="263"/>
      <c r="OP19" s="263"/>
      <c r="OQ19" s="263"/>
      <c r="OR19" s="263"/>
      <c r="OS19" s="263"/>
      <c r="OT19" s="263"/>
      <c r="OU19" s="263"/>
      <c r="OV19" s="263"/>
      <c r="OW19" s="263"/>
      <c r="OX19" s="263"/>
      <c r="OY19" s="263"/>
      <c r="OZ19" s="263"/>
      <c r="PA19" s="263"/>
      <c r="PB19" s="263"/>
      <c r="PC19" s="263"/>
      <c r="PD19" s="263"/>
      <c r="PE19" s="263"/>
      <c r="PF19" s="263"/>
      <c r="PG19" s="263"/>
      <c r="PH19" s="263"/>
      <c r="PI19" s="263"/>
      <c r="PJ19" s="263"/>
      <c r="PK19" s="263"/>
      <c r="PL19" s="263"/>
      <c r="PM19" s="263"/>
      <c r="PN19" s="263"/>
      <c r="PO19" s="263"/>
      <c r="PP19" s="263"/>
      <c r="PQ19" s="263"/>
      <c r="PR19" s="263"/>
      <c r="PS19" s="263"/>
      <c r="PT19" s="263"/>
      <c r="PU19" s="263"/>
      <c r="PV19" s="263"/>
      <c r="PW19" s="263"/>
      <c r="PX19" s="263"/>
      <c r="PY19" s="263"/>
      <c r="PZ19" s="263"/>
      <c r="QA19" s="263"/>
      <c r="QB19" s="263"/>
      <c r="QC19" s="263"/>
      <c r="QD19" s="263"/>
      <c r="QE19" s="263"/>
      <c r="QF19" s="263"/>
      <c r="QG19" s="263"/>
      <c r="QH19" s="263"/>
      <c r="QI19" s="263"/>
      <c r="QJ19" s="263"/>
      <c r="QK19" s="263"/>
    </row>
    <row r="20" spans="1:453" s="299" customFormat="1">
      <c r="A20" s="299">
        <v>19</v>
      </c>
      <c r="B20" s="300" t="s">
        <v>464</v>
      </c>
      <c r="C20" s="298" t="s">
        <v>5</v>
      </c>
      <c r="D20" s="299" t="s">
        <v>24</v>
      </c>
      <c r="E20" s="299" t="s">
        <v>1093</v>
      </c>
      <c r="F20" s="299" t="s">
        <v>39</v>
      </c>
      <c r="G20" s="299">
        <v>5</v>
      </c>
      <c r="H20" s="299">
        <v>10</v>
      </c>
      <c r="I20" s="299">
        <v>2018</v>
      </c>
      <c r="J20" s="79">
        <v>6.78</v>
      </c>
      <c r="K20" s="79">
        <v>7.3</v>
      </c>
      <c r="L20" s="79">
        <f t="shared" si="0"/>
        <v>0.51999999999999957</v>
      </c>
      <c r="M20" s="299">
        <v>-12.2228433333333</v>
      </c>
      <c r="N20" s="299">
        <f>122+ (59.8529/60)</f>
        <v>122.99754833333333</v>
      </c>
      <c r="O20" s="299">
        <v>-12.2059866666667</v>
      </c>
      <c r="P20" s="299">
        <f>122+( 59.956/60)</f>
        <v>122.99926666666667</v>
      </c>
      <c r="Q20" s="77">
        <v>1.8839999999999999</v>
      </c>
      <c r="R20" s="67">
        <v>8.9999999999999998E-4</v>
      </c>
      <c r="S20" s="299">
        <v>1.6955999999999998E-3</v>
      </c>
      <c r="T20" s="68">
        <v>1.4999999999999999E-4</v>
      </c>
      <c r="U20" s="299">
        <v>4</v>
      </c>
      <c r="V20" s="299">
        <v>0.5</v>
      </c>
      <c r="W20" s="299">
        <v>2</v>
      </c>
      <c r="X20" s="278">
        <v>1.9563057461538478</v>
      </c>
      <c r="Z20" s="299">
        <f t="shared" si="2"/>
        <v>65791.19813373177</v>
      </c>
      <c r="AA20" s="299">
        <f t="shared" si="5"/>
        <v>65.076931142040721</v>
      </c>
      <c r="AB20" s="298">
        <v>57206.888417079514</v>
      </c>
      <c r="AC20" s="298">
        <v>8584.3097166522512</v>
      </c>
      <c r="AD20" s="298">
        <v>0</v>
      </c>
      <c r="AE20" s="298">
        <v>0</v>
      </c>
      <c r="AF20" s="301">
        <v>55.9683887709365</v>
      </c>
      <c r="AG20" s="301">
        <v>9.1085423711042175</v>
      </c>
      <c r="AH20" s="299">
        <v>0</v>
      </c>
      <c r="AI20" s="299">
        <v>0</v>
      </c>
      <c r="AJ20" s="299">
        <v>41021.205210872591</v>
      </c>
      <c r="AK20" s="299">
        <v>20641.660769049307</v>
      </c>
      <c r="AL20" s="299">
        <v>3538.5704175513101</v>
      </c>
      <c r="AM20" s="299">
        <v>589.76173625855165</v>
      </c>
      <c r="AN20" s="299">
        <v>0</v>
      </c>
      <c r="AO20" s="299">
        <v>0</v>
      </c>
      <c r="AP20" s="299">
        <v>0</v>
      </c>
      <c r="AQ20" s="299">
        <v>17.070325810594664</v>
      </c>
      <c r="AR20" s="299">
        <v>30.844538806322198</v>
      </c>
      <c r="AS20" s="299">
        <v>10.025949516395377</v>
      </c>
      <c r="AT20" s="299">
        <v>7.1361170087284744</v>
      </c>
      <c r="AU20" s="299">
        <v>0</v>
      </c>
      <c r="AV20" s="301">
        <v>0</v>
      </c>
      <c r="AW20" s="301">
        <v>0</v>
      </c>
      <c r="AX20" s="299">
        <v>64</v>
      </c>
      <c r="AY20" s="299">
        <v>2.5499999999999998E-2</v>
      </c>
      <c r="AZ20" s="299">
        <v>37744.751120547306</v>
      </c>
      <c r="BA20" s="299">
        <v>15.038924274593064</v>
      </c>
      <c r="BB20" s="299">
        <v>37744.751120547306</v>
      </c>
      <c r="BC20" s="299">
        <v>37744.751120547306</v>
      </c>
      <c r="BD20" s="299">
        <v>41938.61235616367</v>
      </c>
      <c r="BE20" s="299">
        <v>15.038924274593064</v>
      </c>
      <c r="BF20" s="299">
        <v>15.038924274593064</v>
      </c>
      <c r="BG20" s="299">
        <v>16.70991586065896</v>
      </c>
      <c r="BH20" s="299">
        <v>28</v>
      </c>
      <c r="BI20" s="299">
        <v>4.5099999999999918E-2</v>
      </c>
      <c r="BJ20" s="299">
        <v>16513.328615239447</v>
      </c>
      <c r="BK20" s="299">
        <v>26.598254305260628</v>
      </c>
      <c r="BL20" s="299">
        <v>16513.328615239447</v>
      </c>
      <c r="BM20" s="299">
        <v>16513.328615239447</v>
      </c>
      <c r="BN20" s="299">
        <v>16513.328615239447</v>
      </c>
      <c r="BO20" s="299">
        <v>26.598254305260628</v>
      </c>
      <c r="BP20" s="299">
        <v>26.598254305260628</v>
      </c>
      <c r="BQ20" s="299">
        <v>26.598254305260628</v>
      </c>
      <c r="BR20" s="299">
        <v>4</v>
      </c>
      <c r="BS20" s="299">
        <v>1.2200000000000001E-2</v>
      </c>
      <c r="BT20" s="299">
        <v>2359.0469450342066</v>
      </c>
      <c r="BU20" s="299">
        <v>7.1950931823543298</v>
      </c>
      <c r="BV20" s="299">
        <v>2359.0469450342066</v>
      </c>
      <c r="BW20" s="299">
        <v>2359.0469450342066</v>
      </c>
      <c r="BX20" s="299">
        <v>2359.0469450342066</v>
      </c>
      <c r="BY20" s="299">
        <v>7.1950931823543298</v>
      </c>
      <c r="BZ20" s="299">
        <v>7.1950931823543298</v>
      </c>
      <c r="CA20" s="299">
        <v>7.1950931823543298</v>
      </c>
      <c r="CB20" s="299">
        <v>1</v>
      </c>
      <c r="CC20" s="299">
        <v>1.21E-2</v>
      </c>
      <c r="CD20" s="299">
        <v>589.76173625855165</v>
      </c>
      <c r="CE20" s="299">
        <v>7.1361170087284744</v>
      </c>
      <c r="CF20" s="299">
        <v>589.76173625855165</v>
      </c>
      <c r="CG20" s="299">
        <v>589.76173625855165</v>
      </c>
      <c r="CH20" s="299">
        <v>589.76173625855165</v>
      </c>
      <c r="CI20" s="299">
        <v>7.1361170087284744</v>
      </c>
      <c r="CJ20" s="299">
        <v>7.1361170087284744</v>
      </c>
      <c r="CK20" s="299">
        <v>7.1361170087284744</v>
      </c>
      <c r="CL20" s="299">
        <v>0</v>
      </c>
      <c r="CM20" s="299">
        <v>0</v>
      </c>
      <c r="CN20" s="299">
        <v>0</v>
      </c>
      <c r="CO20" s="299">
        <v>0</v>
      </c>
      <c r="CP20" s="299">
        <v>0</v>
      </c>
      <c r="CQ20" s="299">
        <v>0</v>
      </c>
      <c r="CR20" s="299">
        <v>0</v>
      </c>
      <c r="CS20" s="299">
        <v>0</v>
      </c>
      <c r="CT20" s="299">
        <v>0</v>
      </c>
      <c r="CU20" s="299">
        <v>0</v>
      </c>
      <c r="CV20" s="299">
        <v>0</v>
      </c>
      <c r="CW20" s="299">
        <v>0</v>
      </c>
      <c r="CX20" s="299">
        <v>0</v>
      </c>
      <c r="CY20" s="299">
        <v>0</v>
      </c>
      <c r="CZ20" s="299">
        <v>0</v>
      </c>
      <c r="DA20" s="299">
        <v>0</v>
      </c>
      <c r="DB20" s="299">
        <v>0</v>
      </c>
      <c r="DC20" s="299">
        <v>0</v>
      </c>
      <c r="DD20" s="299">
        <v>0</v>
      </c>
      <c r="DE20" s="299">
        <v>0</v>
      </c>
      <c r="DF20" s="299">
        <v>0</v>
      </c>
      <c r="DG20" s="299">
        <v>0</v>
      </c>
      <c r="DH20" s="299">
        <v>0</v>
      </c>
      <c r="DI20" s="299">
        <v>0</v>
      </c>
      <c r="DJ20" s="299">
        <v>0</v>
      </c>
      <c r="DK20" s="299">
        <v>0</v>
      </c>
      <c r="DL20" s="299">
        <v>0</v>
      </c>
      <c r="DM20" s="299">
        <v>0</v>
      </c>
      <c r="DN20" s="299">
        <v>0</v>
      </c>
      <c r="DO20" s="299">
        <v>0</v>
      </c>
      <c r="DP20" s="299">
        <v>5</v>
      </c>
      <c r="DQ20" s="299">
        <v>3.0999999999998806E-3</v>
      </c>
      <c r="DR20" s="299">
        <v>2948.8086812927581</v>
      </c>
      <c r="DS20" s="299">
        <v>1.8282613824014395</v>
      </c>
      <c r="DT20" s="299">
        <v>2948.8086812927581</v>
      </c>
      <c r="DU20" s="299">
        <v>3276.4540903252869</v>
      </c>
      <c r="DV20" s="299">
        <v>4212.5838304182262</v>
      </c>
      <c r="DW20" s="299">
        <v>1.8282613824014395</v>
      </c>
      <c r="DX20" s="299">
        <v>2.0314015360015993</v>
      </c>
      <c r="DY20" s="299">
        <v>2.6118019748591994</v>
      </c>
      <c r="DZ20" s="299">
        <v>7</v>
      </c>
      <c r="EA20" s="299">
        <v>7.1999999999999998E-3</v>
      </c>
      <c r="EB20" s="299">
        <v>4128.3321538098617</v>
      </c>
      <c r="EC20" s="299">
        <v>4.2462845010615711</v>
      </c>
      <c r="ED20" s="299">
        <v>4128.3321538098617</v>
      </c>
      <c r="EE20" s="299">
        <v>4128.3321538098617</v>
      </c>
      <c r="EF20" s="299">
        <v>5160.4151922623269</v>
      </c>
      <c r="EG20" s="299">
        <v>4.2462845010615711</v>
      </c>
      <c r="EH20" s="299">
        <v>4.2462845010615711</v>
      </c>
      <c r="EI20" s="299">
        <v>5.3078556263269636</v>
      </c>
      <c r="EJ20" s="299">
        <v>2</v>
      </c>
      <c r="EK20" s="299">
        <v>4.7999999999999996E-3</v>
      </c>
      <c r="EL20" s="299">
        <v>1179.5234725171033</v>
      </c>
      <c r="EM20" s="299">
        <v>2.8308563340410475</v>
      </c>
      <c r="EN20" s="299">
        <v>1179.5234725171033</v>
      </c>
      <c r="EO20" s="299">
        <v>1179.5234725171033</v>
      </c>
      <c r="EP20" s="299">
        <v>1179.5234725171033</v>
      </c>
      <c r="EQ20" s="299">
        <v>2.8308563340410475</v>
      </c>
      <c r="ER20" s="299">
        <v>2.8308563340410475</v>
      </c>
      <c r="ES20" s="299">
        <v>2.8308563340410475</v>
      </c>
      <c r="ET20" s="299">
        <v>0</v>
      </c>
      <c r="EU20" s="299">
        <v>0</v>
      </c>
      <c r="EV20" s="299">
        <v>0</v>
      </c>
      <c r="EW20" s="299">
        <v>0</v>
      </c>
      <c r="EX20" s="299">
        <v>0</v>
      </c>
      <c r="EY20" s="299">
        <v>0</v>
      </c>
      <c r="EZ20" s="299">
        <v>0</v>
      </c>
      <c r="FA20" s="299">
        <v>0</v>
      </c>
      <c r="FB20" s="299">
        <v>0</v>
      </c>
      <c r="FC20" s="299">
        <v>0</v>
      </c>
      <c r="FD20" s="299">
        <v>0</v>
      </c>
      <c r="FE20" s="299">
        <v>0</v>
      </c>
      <c r="FF20" s="299">
        <v>0</v>
      </c>
      <c r="FG20" s="299">
        <v>0</v>
      </c>
      <c r="FH20" s="299">
        <v>0</v>
      </c>
      <c r="FI20" s="299">
        <v>0</v>
      </c>
      <c r="FJ20" s="299">
        <v>0</v>
      </c>
      <c r="FK20" s="299">
        <v>0</v>
      </c>
      <c r="FL20" s="299">
        <v>0</v>
      </c>
      <c r="FM20" s="299">
        <v>0</v>
      </c>
      <c r="FN20" s="299">
        <v>0</v>
      </c>
      <c r="FO20" s="299">
        <v>0</v>
      </c>
      <c r="FP20" s="299">
        <v>0</v>
      </c>
      <c r="FQ20" s="299">
        <v>0</v>
      </c>
      <c r="FR20" s="299">
        <v>0</v>
      </c>
      <c r="FS20" s="299">
        <v>0</v>
      </c>
      <c r="FT20" s="299">
        <v>0</v>
      </c>
      <c r="FU20" s="299">
        <v>0</v>
      </c>
      <c r="FV20" s="299">
        <v>0</v>
      </c>
      <c r="FW20" s="299">
        <v>0</v>
      </c>
      <c r="FX20" s="299">
        <v>0</v>
      </c>
      <c r="FY20" s="299">
        <v>0</v>
      </c>
      <c r="FZ20" s="299">
        <v>0</v>
      </c>
      <c r="GA20" s="299">
        <v>0</v>
      </c>
      <c r="GB20" s="299">
        <v>0</v>
      </c>
      <c r="GC20" s="299">
        <v>0</v>
      </c>
      <c r="GD20" s="299">
        <v>0</v>
      </c>
      <c r="GE20" s="299">
        <v>0</v>
      </c>
      <c r="GF20" s="299">
        <v>0</v>
      </c>
      <c r="GG20" s="299">
        <v>0</v>
      </c>
      <c r="GH20" s="299">
        <v>0</v>
      </c>
      <c r="GI20" s="299">
        <v>0</v>
      </c>
      <c r="GJ20" s="299">
        <v>0</v>
      </c>
      <c r="GK20" s="299">
        <v>0</v>
      </c>
      <c r="GL20" s="299">
        <v>0</v>
      </c>
      <c r="GM20" s="299">
        <v>0</v>
      </c>
      <c r="GN20" s="299">
        <v>0</v>
      </c>
      <c r="GO20" s="299">
        <v>0</v>
      </c>
      <c r="GP20" s="299">
        <v>0</v>
      </c>
      <c r="GQ20" s="299">
        <v>0</v>
      </c>
      <c r="GR20" s="299">
        <v>0</v>
      </c>
      <c r="GS20" s="299">
        <v>0</v>
      </c>
      <c r="GT20" s="299">
        <v>0</v>
      </c>
      <c r="GU20" s="299">
        <v>0</v>
      </c>
      <c r="GV20" s="299">
        <v>0</v>
      </c>
      <c r="GW20" s="299">
        <v>0</v>
      </c>
      <c r="GX20" s="299">
        <v>0</v>
      </c>
      <c r="GY20" s="299">
        <v>0</v>
      </c>
      <c r="GZ20" s="299">
        <v>0</v>
      </c>
      <c r="HA20" s="299">
        <v>0</v>
      </c>
      <c r="HB20" s="299">
        <v>0</v>
      </c>
      <c r="HC20" s="299">
        <v>0</v>
      </c>
      <c r="HD20" s="299">
        <v>0</v>
      </c>
      <c r="HE20" s="299">
        <v>0</v>
      </c>
      <c r="HF20" s="299">
        <v>0</v>
      </c>
      <c r="HG20" s="299">
        <v>0</v>
      </c>
      <c r="HH20" s="299">
        <v>0</v>
      </c>
      <c r="HI20" s="299">
        <v>0</v>
      </c>
      <c r="HJ20" s="299">
        <v>0</v>
      </c>
      <c r="HK20" s="299">
        <v>0</v>
      </c>
      <c r="HL20" s="299">
        <v>0</v>
      </c>
      <c r="HM20" s="299">
        <v>0</v>
      </c>
      <c r="HN20" s="299">
        <v>0</v>
      </c>
      <c r="HO20" s="299">
        <v>0</v>
      </c>
      <c r="HP20" s="299">
        <v>0</v>
      </c>
      <c r="HQ20" s="299">
        <v>0</v>
      </c>
      <c r="HR20" s="299">
        <v>0</v>
      </c>
      <c r="HS20" s="299">
        <v>0</v>
      </c>
      <c r="HT20" s="299">
        <v>0</v>
      </c>
      <c r="HU20" s="299">
        <v>0</v>
      </c>
      <c r="HV20" s="299">
        <v>0</v>
      </c>
      <c r="HW20" s="299">
        <v>0</v>
      </c>
      <c r="HX20" s="299">
        <v>0</v>
      </c>
      <c r="HY20" s="299">
        <v>0</v>
      </c>
      <c r="HZ20" s="299">
        <v>0</v>
      </c>
      <c r="IA20" s="299">
        <v>0</v>
      </c>
      <c r="IB20" s="299">
        <v>0</v>
      </c>
      <c r="IC20" s="299">
        <v>0</v>
      </c>
      <c r="ID20" s="299">
        <v>0</v>
      </c>
      <c r="IE20" s="299">
        <v>0</v>
      </c>
      <c r="IF20" s="299">
        <v>0</v>
      </c>
      <c r="IG20" s="299">
        <v>0</v>
      </c>
      <c r="IH20" s="299">
        <v>0</v>
      </c>
      <c r="II20" s="299">
        <v>0</v>
      </c>
      <c r="IJ20" s="299">
        <v>0</v>
      </c>
      <c r="IK20" s="299">
        <v>0</v>
      </c>
      <c r="IL20" s="299">
        <v>0</v>
      </c>
      <c r="IM20" s="299">
        <v>0</v>
      </c>
      <c r="IN20" s="299">
        <v>0</v>
      </c>
      <c r="IO20" s="299">
        <v>0</v>
      </c>
      <c r="IP20" s="299">
        <v>0</v>
      </c>
      <c r="IQ20" s="299">
        <v>0</v>
      </c>
      <c r="IR20" s="299">
        <v>0</v>
      </c>
      <c r="IS20" s="299">
        <v>0</v>
      </c>
      <c r="IT20" s="299">
        <v>0</v>
      </c>
      <c r="IU20" s="299">
        <v>0</v>
      </c>
      <c r="IV20" s="299">
        <v>0</v>
      </c>
      <c r="IW20" s="299">
        <v>0</v>
      </c>
      <c r="IX20" s="299">
        <v>0</v>
      </c>
      <c r="IY20" s="299">
        <v>0</v>
      </c>
      <c r="IZ20" s="299">
        <v>0</v>
      </c>
      <c r="JA20" s="299">
        <v>0</v>
      </c>
      <c r="JB20" s="299">
        <v>0</v>
      </c>
      <c r="JC20" s="299">
        <v>0</v>
      </c>
      <c r="JD20" s="299">
        <v>0</v>
      </c>
      <c r="JE20" s="299">
        <v>0</v>
      </c>
      <c r="JF20" s="299">
        <v>0</v>
      </c>
      <c r="JG20" s="299">
        <v>0</v>
      </c>
      <c r="JH20" s="299">
        <v>0</v>
      </c>
      <c r="JI20" s="299">
        <v>0</v>
      </c>
      <c r="JJ20" s="299">
        <v>0</v>
      </c>
      <c r="JK20" s="299">
        <v>0</v>
      </c>
      <c r="JL20" s="299">
        <v>0</v>
      </c>
      <c r="JM20" s="299">
        <v>0</v>
      </c>
      <c r="JN20" s="299">
        <v>0</v>
      </c>
      <c r="JO20" s="299">
        <v>0</v>
      </c>
      <c r="JP20" s="299">
        <v>0</v>
      </c>
      <c r="JQ20" s="299">
        <v>0</v>
      </c>
      <c r="JR20" s="299">
        <v>0</v>
      </c>
      <c r="JS20" s="299">
        <v>0</v>
      </c>
      <c r="JT20" s="299">
        <v>0</v>
      </c>
      <c r="JU20" s="299">
        <v>0</v>
      </c>
      <c r="JV20" s="299">
        <v>0</v>
      </c>
      <c r="JW20" s="299">
        <v>0</v>
      </c>
      <c r="JX20" s="299">
        <v>0</v>
      </c>
      <c r="JY20" s="299">
        <v>0</v>
      </c>
      <c r="JZ20" s="299">
        <v>0</v>
      </c>
      <c r="KA20" s="299">
        <v>0</v>
      </c>
      <c r="KB20" s="299">
        <v>0</v>
      </c>
      <c r="KC20" s="299">
        <v>0</v>
      </c>
      <c r="KD20" s="299">
        <v>0</v>
      </c>
      <c r="KE20" s="299">
        <v>0</v>
      </c>
      <c r="KF20" s="299">
        <v>0</v>
      </c>
      <c r="KG20" s="299">
        <v>0</v>
      </c>
      <c r="KH20" s="299">
        <v>0</v>
      </c>
      <c r="KI20" s="299">
        <v>0</v>
      </c>
      <c r="KJ20" s="299">
        <v>0</v>
      </c>
      <c r="KK20" s="299">
        <v>0</v>
      </c>
      <c r="KL20" s="299">
        <v>0</v>
      </c>
      <c r="KM20" s="299">
        <v>0</v>
      </c>
      <c r="KN20" s="299">
        <v>0</v>
      </c>
      <c r="KO20" s="299">
        <v>0</v>
      </c>
      <c r="KP20" s="299">
        <v>0</v>
      </c>
      <c r="KQ20" s="299">
        <v>0</v>
      </c>
      <c r="KR20" s="299">
        <v>0</v>
      </c>
      <c r="KS20" s="299">
        <v>0</v>
      </c>
      <c r="KT20" s="299">
        <v>0</v>
      </c>
      <c r="KU20" s="299">
        <v>0</v>
      </c>
      <c r="KV20" s="299">
        <v>0</v>
      </c>
      <c r="KW20" s="299">
        <v>0</v>
      </c>
      <c r="KX20" s="299">
        <v>0</v>
      </c>
      <c r="KY20" s="299">
        <v>0</v>
      </c>
      <c r="KZ20" s="299">
        <v>0</v>
      </c>
      <c r="LA20" s="299">
        <v>0</v>
      </c>
      <c r="LB20" s="299">
        <v>0</v>
      </c>
      <c r="LC20" s="299">
        <v>0</v>
      </c>
      <c r="LD20" s="299">
        <v>0</v>
      </c>
      <c r="LE20" s="299">
        <v>0</v>
      </c>
      <c r="LF20" s="299">
        <v>0</v>
      </c>
      <c r="LG20" s="299">
        <v>0</v>
      </c>
      <c r="LH20" s="299">
        <v>0</v>
      </c>
      <c r="LI20" s="299">
        <v>0</v>
      </c>
      <c r="LJ20" s="299">
        <v>0</v>
      </c>
      <c r="LK20" s="299">
        <v>0</v>
      </c>
      <c r="LL20" s="299">
        <v>0</v>
      </c>
      <c r="LM20" s="299">
        <v>0</v>
      </c>
      <c r="LN20" s="299">
        <v>0</v>
      </c>
      <c r="LO20" s="299">
        <v>0</v>
      </c>
      <c r="LP20" s="299">
        <v>0</v>
      </c>
      <c r="LQ20" s="299">
        <v>0</v>
      </c>
      <c r="LR20" s="75">
        <v>14.236000000000001</v>
      </c>
      <c r="LS20" s="75">
        <v>0.61860000000000004</v>
      </c>
      <c r="LT20" s="265">
        <f t="shared" si="3"/>
        <v>4.3453217195841526E-2</v>
      </c>
      <c r="LU20" s="75">
        <v>1.3897999999999999</v>
      </c>
      <c r="LV20" s="75">
        <v>0.11</v>
      </c>
      <c r="LW20" s="76">
        <f t="shared" si="6"/>
        <v>7.9148078860267673E-2</v>
      </c>
      <c r="LX20" s="263"/>
      <c r="LY20" s="263"/>
      <c r="LZ20" s="263"/>
      <c r="MA20" s="263"/>
      <c r="MB20" s="263"/>
      <c r="MC20" s="263"/>
      <c r="MD20" s="263"/>
      <c r="ME20" s="263"/>
      <c r="MF20" s="263"/>
      <c r="MG20" s="263"/>
      <c r="MH20" s="263"/>
      <c r="MI20" s="263"/>
      <c r="MJ20" s="263"/>
      <c r="MK20" s="263"/>
      <c r="ML20" s="263"/>
      <c r="MM20" s="263"/>
      <c r="MN20" s="263"/>
      <c r="MO20" s="263"/>
      <c r="MP20" s="263"/>
      <c r="MQ20" s="263"/>
      <c r="MR20" s="263"/>
      <c r="MS20" s="263"/>
      <c r="MT20" s="263"/>
      <c r="MU20" s="263"/>
      <c r="MV20" s="263"/>
      <c r="MW20" s="263"/>
      <c r="MX20" s="263"/>
      <c r="MY20" s="263"/>
      <c r="MZ20" s="263"/>
      <c r="NA20" s="263"/>
      <c r="NB20" s="263"/>
      <c r="NC20" s="263"/>
      <c r="ND20" s="263"/>
      <c r="NE20" s="263"/>
      <c r="NF20" s="263"/>
      <c r="NG20" s="263"/>
      <c r="NH20" s="263"/>
      <c r="NI20" s="263"/>
      <c r="NJ20" s="263"/>
      <c r="NK20" s="263"/>
      <c r="NL20" s="263"/>
      <c r="NM20" s="263"/>
      <c r="NN20" s="263"/>
      <c r="NO20" s="263"/>
      <c r="NP20" s="263"/>
      <c r="NQ20" s="263"/>
      <c r="NR20" s="263"/>
      <c r="NS20" s="263"/>
      <c r="NT20" s="263"/>
      <c r="NU20" s="263"/>
      <c r="NV20" s="263"/>
      <c r="NW20" s="263"/>
      <c r="NX20" s="263"/>
      <c r="NY20" s="263"/>
      <c r="NZ20" s="263"/>
      <c r="OA20" s="263"/>
      <c r="OB20" s="263"/>
      <c r="OC20" s="263"/>
      <c r="OD20" s="263"/>
      <c r="OE20" s="263"/>
      <c r="OF20" s="263"/>
      <c r="OG20" s="263"/>
      <c r="OH20" s="263"/>
      <c r="OI20" s="263"/>
      <c r="OJ20" s="263"/>
      <c r="OK20" s="263"/>
      <c r="OL20" s="263"/>
      <c r="OM20" s="263"/>
      <c r="ON20" s="263"/>
      <c r="OO20" s="263"/>
      <c r="OP20" s="263"/>
      <c r="OQ20" s="263"/>
      <c r="OR20" s="263"/>
      <c r="OS20" s="263"/>
      <c r="OT20" s="263"/>
      <c r="OU20" s="263"/>
      <c r="OV20" s="263"/>
      <c r="OW20" s="263"/>
      <c r="OX20" s="263"/>
      <c r="OY20" s="263"/>
      <c r="OZ20" s="263"/>
      <c r="PA20" s="263"/>
      <c r="PB20" s="263"/>
      <c r="PC20" s="263"/>
      <c r="PD20" s="263"/>
      <c r="PE20" s="263"/>
      <c r="PF20" s="263"/>
      <c r="PG20" s="263"/>
      <c r="PH20" s="263"/>
      <c r="PI20" s="263"/>
      <c r="PJ20" s="263"/>
      <c r="PK20" s="263"/>
      <c r="PL20" s="263"/>
      <c r="PM20" s="263"/>
      <c r="PN20" s="263"/>
      <c r="PO20" s="263"/>
      <c r="PP20" s="263"/>
      <c r="PQ20" s="263"/>
      <c r="PR20" s="263"/>
      <c r="PS20" s="263"/>
      <c r="PT20" s="263"/>
      <c r="PU20" s="263"/>
      <c r="PV20" s="263"/>
      <c r="PW20" s="263"/>
      <c r="PX20" s="263"/>
      <c r="PY20" s="263"/>
      <c r="PZ20" s="263"/>
      <c r="QA20" s="263"/>
      <c r="QB20" s="263"/>
      <c r="QC20" s="263"/>
      <c r="QD20" s="263"/>
      <c r="QE20" s="263"/>
      <c r="QF20" s="263"/>
      <c r="QG20" s="263"/>
      <c r="QH20" s="263"/>
      <c r="QI20" s="263"/>
      <c r="QJ20" s="263"/>
      <c r="QK20" s="263"/>
    </row>
    <row r="21" spans="1:453" s="299" customFormat="1">
      <c r="A21" s="299">
        <v>20</v>
      </c>
      <c r="B21" s="300" t="s">
        <v>465</v>
      </c>
      <c r="C21" s="298" t="s">
        <v>5</v>
      </c>
      <c r="D21" s="299" t="s">
        <v>24</v>
      </c>
      <c r="E21" s="299" t="s">
        <v>1093</v>
      </c>
      <c r="F21" s="299" t="s">
        <v>39</v>
      </c>
      <c r="G21" s="299">
        <v>5</v>
      </c>
      <c r="H21" s="299">
        <v>10</v>
      </c>
      <c r="I21" s="299">
        <v>2018</v>
      </c>
      <c r="J21" s="79">
        <v>10.72</v>
      </c>
      <c r="K21" s="79">
        <v>11.22</v>
      </c>
      <c r="L21" s="79">
        <f t="shared" si="0"/>
        <v>0.5</v>
      </c>
      <c r="M21" s="299">
        <v>-12.2009966666667</v>
      </c>
      <c r="N21" s="299">
        <f>123+( 0.2743/60)</f>
        <v>123.00457166666666</v>
      </c>
      <c r="O21" s="299">
        <v>-12.177775</v>
      </c>
      <c r="P21" s="299">
        <f>123+( 0.905/60)</f>
        <v>123.01508333333334</v>
      </c>
      <c r="Q21" s="77">
        <v>2.8239999999999998</v>
      </c>
      <c r="R21" s="67">
        <v>8.9999999999999998E-4</v>
      </c>
      <c r="S21" s="299">
        <v>2.5415999999999998E-3</v>
      </c>
      <c r="T21" s="68">
        <v>1.4999999999999999E-4</v>
      </c>
      <c r="U21" s="299">
        <v>3</v>
      </c>
      <c r="V21" s="299" t="s">
        <v>21</v>
      </c>
      <c r="W21" s="299">
        <v>2</v>
      </c>
      <c r="X21" s="278">
        <v>3.0496771360000001</v>
      </c>
      <c r="Y21" s="299" t="s">
        <v>27</v>
      </c>
      <c r="Z21" s="299">
        <f t="shared" si="2"/>
        <v>50536.844682264898</v>
      </c>
      <c r="AA21" s="299">
        <f t="shared" si="5"/>
        <v>99.386213408876444</v>
      </c>
      <c r="AB21" s="298">
        <v>46427.44727730564</v>
      </c>
      <c r="AC21" s="298">
        <v>4109.3974049592562</v>
      </c>
      <c r="AD21" s="298">
        <v>0</v>
      </c>
      <c r="AE21" s="298">
        <v>0</v>
      </c>
      <c r="AF21" s="301">
        <v>43.712621970412471</v>
      </c>
      <c r="AG21" s="301">
        <v>55.673591438463966</v>
      </c>
      <c r="AH21" s="299">
        <v>0</v>
      </c>
      <c r="AI21" s="299">
        <v>0</v>
      </c>
      <c r="AJ21" s="299">
        <v>34011.821075088308</v>
      </c>
      <c r="AK21" s="299">
        <v>14557.758892036512</v>
      </c>
      <c r="AL21" s="299">
        <v>1967.2647151400693</v>
      </c>
      <c r="AM21" s="299">
        <v>0</v>
      </c>
      <c r="AN21" s="299">
        <v>0</v>
      </c>
      <c r="AO21" s="299">
        <v>0</v>
      </c>
      <c r="AP21" s="299">
        <v>0</v>
      </c>
      <c r="AQ21" s="299">
        <v>9.678942398489168</v>
      </c>
      <c r="AR21" s="299">
        <v>13.298709474346971</v>
      </c>
      <c r="AS21" s="299">
        <v>76.408561536040295</v>
      </c>
      <c r="AT21" s="299">
        <v>0</v>
      </c>
      <c r="AU21" s="299">
        <v>0</v>
      </c>
      <c r="AV21" s="301">
        <v>0</v>
      </c>
      <c r="AW21" s="301">
        <v>0</v>
      </c>
      <c r="AX21" s="299">
        <v>82</v>
      </c>
      <c r="AY21" s="299">
        <v>2.3600000000000065E-2</v>
      </c>
      <c r="AZ21" s="299">
        <v>32263.141328297137</v>
      </c>
      <c r="BA21" s="299">
        <v>9.2854894554611533</v>
      </c>
      <c r="BB21" s="299">
        <v>32263.141328297137</v>
      </c>
      <c r="BC21" s="299">
        <v>32263.141328297137</v>
      </c>
      <c r="BD21" s="299">
        <v>35847.934809219041</v>
      </c>
      <c r="BE21" s="299">
        <v>9.2854894554611533</v>
      </c>
      <c r="BF21" s="299">
        <v>9.2854894554611533</v>
      </c>
      <c r="BG21" s="299">
        <v>10.317210506067948</v>
      </c>
      <c r="BH21" s="299">
        <v>32</v>
      </c>
      <c r="BI21" s="299">
        <v>3.1900000000000261E-2</v>
      </c>
      <c r="BJ21" s="299">
        <v>12590.494176896444</v>
      </c>
      <c r="BK21" s="299">
        <v>12.551148882593745</v>
      </c>
      <c r="BL21" s="299">
        <v>12590.494176896444</v>
      </c>
      <c r="BM21" s="299">
        <v>12590.494176896444</v>
      </c>
      <c r="BN21" s="299">
        <v>12590.494176896444</v>
      </c>
      <c r="BO21" s="299">
        <v>12.551148882593745</v>
      </c>
      <c r="BP21" s="299">
        <v>12.551148882593745</v>
      </c>
      <c r="BQ21" s="299">
        <v>12.551148882593745</v>
      </c>
      <c r="BR21" s="299">
        <v>4</v>
      </c>
      <c r="BS21" s="299">
        <v>5.5599999999999997E-2</v>
      </c>
      <c r="BT21" s="299">
        <v>1573.8117721120555</v>
      </c>
      <c r="BU21" s="299">
        <v>21.87598363235757</v>
      </c>
      <c r="BV21" s="299">
        <v>1573.8117721120555</v>
      </c>
      <c r="BW21" s="299">
        <v>1573.8117721120555</v>
      </c>
      <c r="BX21" s="299">
        <v>1573.8117721120555</v>
      </c>
      <c r="BY21" s="299">
        <v>21.87598363235757</v>
      </c>
      <c r="BZ21" s="299">
        <v>21.87598363235757</v>
      </c>
      <c r="CA21" s="299">
        <v>21.87598363235757</v>
      </c>
      <c r="CB21" s="299">
        <v>0</v>
      </c>
      <c r="CC21" s="299">
        <v>0</v>
      </c>
      <c r="CD21" s="299">
        <v>0</v>
      </c>
      <c r="CE21" s="299">
        <v>0</v>
      </c>
      <c r="CF21" s="299">
        <v>0</v>
      </c>
      <c r="CG21" s="299">
        <v>0</v>
      </c>
      <c r="CH21" s="299">
        <v>0</v>
      </c>
      <c r="CI21" s="299">
        <v>0</v>
      </c>
      <c r="CJ21" s="299">
        <v>0</v>
      </c>
      <c r="CK21" s="299">
        <v>0</v>
      </c>
      <c r="CL21" s="299">
        <v>0</v>
      </c>
      <c r="CM21" s="299">
        <v>0</v>
      </c>
      <c r="CN21" s="299">
        <v>0</v>
      </c>
      <c r="CO21" s="299">
        <v>0</v>
      </c>
      <c r="CP21" s="299">
        <v>0</v>
      </c>
      <c r="CQ21" s="299">
        <v>0</v>
      </c>
      <c r="CR21" s="299">
        <v>0</v>
      </c>
      <c r="CS21" s="299">
        <v>0</v>
      </c>
      <c r="CT21" s="299">
        <v>0</v>
      </c>
      <c r="CU21" s="299">
        <v>0</v>
      </c>
      <c r="CV21" s="299">
        <v>0</v>
      </c>
      <c r="CW21" s="299">
        <v>0</v>
      </c>
      <c r="CX21" s="299">
        <v>0</v>
      </c>
      <c r="CY21" s="299">
        <v>0</v>
      </c>
      <c r="CZ21" s="299">
        <v>0</v>
      </c>
      <c r="DA21" s="299">
        <v>0</v>
      </c>
      <c r="DB21" s="299">
        <v>0</v>
      </c>
      <c r="DC21" s="299">
        <v>0</v>
      </c>
      <c r="DD21" s="299">
        <v>0</v>
      </c>
      <c r="DE21" s="299">
        <v>0</v>
      </c>
      <c r="DF21" s="299">
        <v>0</v>
      </c>
      <c r="DG21" s="299">
        <v>0</v>
      </c>
      <c r="DH21" s="299">
        <v>0</v>
      </c>
      <c r="DI21" s="299">
        <v>0</v>
      </c>
      <c r="DJ21" s="299">
        <v>0</v>
      </c>
      <c r="DK21" s="299">
        <v>0</v>
      </c>
      <c r="DL21" s="299">
        <v>0</v>
      </c>
      <c r="DM21" s="299">
        <v>0</v>
      </c>
      <c r="DN21" s="299">
        <v>0</v>
      </c>
      <c r="DO21" s="299">
        <v>0</v>
      </c>
      <c r="DP21" s="299">
        <v>4</v>
      </c>
      <c r="DQ21" s="299">
        <v>8.9999999999999998E-4</v>
      </c>
      <c r="DR21" s="299">
        <v>1573.8117721120555</v>
      </c>
      <c r="DS21" s="299">
        <v>0.3541076487252125</v>
      </c>
      <c r="DT21" s="299">
        <v>1573.8117721120555</v>
      </c>
      <c r="DU21" s="299">
        <v>1748.6797467911726</v>
      </c>
      <c r="DV21" s="299">
        <v>2248.3025315886507</v>
      </c>
      <c r="DW21" s="299">
        <v>0.3541076487252125</v>
      </c>
      <c r="DX21" s="299">
        <v>0.39345294302801387</v>
      </c>
      <c r="DY21" s="299">
        <v>0.50586806960744646</v>
      </c>
      <c r="DZ21" s="299">
        <v>5</v>
      </c>
      <c r="EA21" s="299">
        <v>1.9E-3</v>
      </c>
      <c r="EB21" s="299">
        <v>1967.2647151400695</v>
      </c>
      <c r="EC21" s="299">
        <v>0.74756059175322642</v>
      </c>
      <c r="ED21" s="299">
        <v>1967.2647151400695</v>
      </c>
      <c r="EE21" s="299">
        <v>1967.2647151400695</v>
      </c>
      <c r="EF21" s="299">
        <v>2459.0808939250869</v>
      </c>
      <c r="EG21" s="299">
        <v>0.74756059175322642</v>
      </c>
      <c r="EH21" s="299">
        <v>0.74756059175322642</v>
      </c>
      <c r="EI21" s="299">
        <v>0.93445073969153303</v>
      </c>
      <c r="EJ21" s="299">
        <v>1</v>
      </c>
      <c r="EK21" s="299">
        <v>0.1386</v>
      </c>
      <c r="EL21" s="299">
        <v>393.45294302801386</v>
      </c>
      <c r="EM21" s="299">
        <v>54.532577903682729</v>
      </c>
      <c r="EN21" s="299">
        <v>393.45294302801386</v>
      </c>
      <c r="EO21" s="299">
        <v>393.45294302801386</v>
      </c>
      <c r="EP21" s="299">
        <v>393.45294302801386</v>
      </c>
      <c r="EQ21" s="299">
        <v>54.532577903682729</v>
      </c>
      <c r="ER21" s="299">
        <v>54.532577903682729</v>
      </c>
      <c r="ES21" s="299">
        <v>54.532577903682729</v>
      </c>
      <c r="ET21" s="299">
        <v>0</v>
      </c>
      <c r="EU21" s="299">
        <v>0</v>
      </c>
      <c r="EV21" s="299">
        <v>0</v>
      </c>
      <c r="EW21" s="299">
        <v>0</v>
      </c>
      <c r="EX21" s="299">
        <v>0</v>
      </c>
      <c r="EY21" s="299">
        <v>0</v>
      </c>
      <c r="EZ21" s="299">
        <v>0</v>
      </c>
      <c r="FA21" s="299">
        <v>0</v>
      </c>
      <c r="FB21" s="299">
        <v>0</v>
      </c>
      <c r="FC21" s="299">
        <v>0</v>
      </c>
      <c r="FD21" s="299">
        <v>0</v>
      </c>
      <c r="FE21" s="299">
        <v>0</v>
      </c>
      <c r="FF21" s="299">
        <v>0</v>
      </c>
      <c r="FG21" s="299">
        <v>0</v>
      </c>
      <c r="FH21" s="299">
        <v>0</v>
      </c>
      <c r="FI21" s="299">
        <v>0</v>
      </c>
      <c r="FJ21" s="299">
        <v>0</v>
      </c>
      <c r="FK21" s="299">
        <v>0</v>
      </c>
      <c r="FL21" s="299">
        <v>0</v>
      </c>
      <c r="FM21" s="299">
        <v>0</v>
      </c>
      <c r="FN21" s="299">
        <v>0</v>
      </c>
      <c r="FO21" s="299">
        <v>0</v>
      </c>
      <c r="FP21" s="299">
        <v>0</v>
      </c>
      <c r="FQ21" s="299">
        <v>0</v>
      </c>
      <c r="FR21" s="299">
        <v>0</v>
      </c>
      <c r="FS21" s="299">
        <v>0</v>
      </c>
      <c r="FT21" s="299">
        <v>0</v>
      </c>
      <c r="FU21" s="299">
        <v>0</v>
      </c>
      <c r="FV21" s="299">
        <v>0</v>
      </c>
      <c r="FW21" s="299">
        <v>0</v>
      </c>
      <c r="FX21" s="299">
        <v>0</v>
      </c>
      <c r="FY21" s="299">
        <v>0</v>
      </c>
      <c r="FZ21" s="299">
        <v>0</v>
      </c>
      <c r="GA21" s="299">
        <v>0</v>
      </c>
      <c r="GB21" s="299">
        <v>0</v>
      </c>
      <c r="GC21" s="299">
        <v>0</v>
      </c>
      <c r="GD21" s="299">
        <v>0</v>
      </c>
      <c r="GE21" s="299">
        <v>0</v>
      </c>
      <c r="GF21" s="299">
        <v>0</v>
      </c>
      <c r="GG21" s="299">
        <v>0</v>
      </c>
      <c r="GH21" s="299">
        <v>0</v>
      </c>
      <c r="GI21" s="299">
        <v>0</v>
      </c>
      <c r="GJ21" s="299">
        <v>0</v>
      </c>
      <c r="GK21" s="299">
        <v>0</v>
      </c>
      <c r="GL21" s="299">
        <v>0</v>
      </c>
      <c r="GM21" s="299">
        <v>0</v>
      </c>
      <c r="GN21" s="299">
        <v>0</v>
      </c>
      <c r="GO21" s="299">
        <v>0</v>
      </c>
      <c r="GP21" s="299">
        <v>0</v>
      </c>
      <c r="GQ21" s="299">
        <v>0</v>
      </c>
      <c r="GR21" s="299">
        <v>0</v>
      </c>
      <c r="GS21" s="299">
        <v>0</v>
      </c>
      <c r="GT21" s="299">
        <v>0</v>
      </c>
      <c r="GU21" s="299">
        <v>0</v>
      </c>
      <c r="GV21" s="299">
        <v>0</v>
      </c>
      <c r="GW21" s="299">
        <v>0</v>
      </c>
      <c r="GX21" s="299">
        <v>0</v>
      </c>
      <c r="GY21" s="299">
        <v>0</v>
      </c>
      <c r="GZ21" s="299">
        <v>0</v>
      </c>
      <c r="HA21" s="299">
        <v>0</v>
      </c>
      <c r="HB21" s="299">
        <v>0</v>
      </c>
      <c r="HC21" s="299">
        <v>0</v>
      </c>
      <c r="HD21" s="299">
        <v>0</v>
      </c>
      <c r="HE21" s="299">
        <v>0</v>
      </c>
      <c r="HF21" s="299">
        <v>0</v>
      </c>
      <c r="HG21" s="299">
        <v>0</v>
      </c>
      <c r="HH21" s="299">
        <v>0</v>
      </c>
      <c r="HI21" s="299">
        <v>0</v>
      </c>
      <c r="HJ21" s="299">
        <v>0</v>
      </c>
      <c r="HK21" s="299">
        <v>0</v>
      </c>
      <c r="HL21" s="299">
        <v>0</v>
      </c>
      <c r="HM21" s="299">
        <v>0</v>
      </c>
      <c r="HN21" s="299">
        <v>0</v>
      </c>
      <c r="HO21" s="299">
        <v>0</v>
      </c>
      <c r="HP21" s="299">
        <v>0</v>
      </c>
      <c r="HQ21" s="299">
        <v>0</v>
      </c>
      <c r="HR21" s="299">
        <v>0</v>
      </c>
      <c r="HS21" s="299">
        <v>0</v>
      </c>
      <c r="HT21" s="299">
        <v>0</v>
      </c>
      <c r="HU21" s="299">
        <v>0</v>
      </c>
      <c r="HV21" s="299">
        <v>0</v>
      </c>
      <c r="HW21" s="299">
        <v>0</v>
      </c>
      <c r="HX21" s="299">
        <v>0</v>
      </c>
      <c r="HY21" s="299">
        <v>0</v>
      </c>
      <c r="HZ21" s="299">
        <v>0</v>
      </c>
      <c r="IA21" s="299">
        <v>0</v>
      </c>
      <c r="IB21" s="299">
        <v>0</v>
      </c>
      <c r="IC21" s="299">
        <v>0</v>
      </c>
      <c r="ID21" s="299">
        <v>0</v>
      </c>
      <c r="IE21" s="299">
        <v>0</v>
      </c>
      <c r="IF21" s="299">
        <v>0</v>
      </c>
      <c r="IG21" s="299">
        <v>0</v>
      </c>
      <c r="IH21" s="299">
        <v>0</v>
      </c>
      <c r="II21" s="299">
        <v>0</v>
      </c>
      <c r="IJ21" s="299">
        <v>0</v>
      </c>
      <c r="IK21" s="299">
        <v>0</v>
      </c>
      <c r="IL21" s="299">
        <v>0</v>
      </c>
      <c r="IM21" s="299">
        <v>0</v>
      </c>
      <c r="IN21" s="299">
        <v>0</v>
      </c>
      <c r="IO21" s="299">
        <v>0</v>
      </c>
      <c r="IP21" s="299">
        <v>0</v>
      </c>
      <c r="IQ21" s="299">
        <v>0</v>
      </c>
      <c r="IR21" s="299">
        <v>0</v>
      </c>
      <c r="IS21" s="299">
        <v>0</v>
      </c>
      <c r="IT21" s="299">
        <v>0</v>
      </c>
      <c r="IU21" s="299">
        <v>0</v>
      </c>
      <c r="IV21" s="299">
        <v>0</v>
      </c>
      <c r="IW21" s="299">
        <v>0</v>
      </c>
      <c r="IX21" s="299">
        <v>0</v>
      </c>
      <c r="IY21" s="299">
        <v>0</v>
      </c>
      <c r="IZ21" s="299">
        <v>0</v>
      </c>
      <c r="JA21" s="299">
        <v>0</v>
      </c>
      <c r="JB21" s="299">
        <v>0</v>
      </c>
      <c r="JC21" s="299">
        <v>0</v>
      </c>
      <c r="JD21" s="299">
        <v>0</v>
      </c>
      <c r="JE21" s="299">
        <v>0</v>
      </c>
      <c r="JF21" s="299">
        <v>0</v>
      </c>
      <c r="JG21" s="299">
        <v>0</v>
      </c>
      <c r="JH21" s="299">
        <v>0</v>
      </c>
      <c r="JI21" s="299">
        <v>0</v>
      </c>
      <c r="JJ21" s="299">
        <v>0</v>
      </c>
      <c r="JK21" s="299">
        <v>0</v>
      </c>
      <c r="JL21" s="299">
        <v>0</v>
      </c>
      <c r="JM21" s="299">
        <v>0</v>
      </c>
      <c r="JN21" s="299">
        <v>0</v>
      </c>
      <c r="JO21" s="299">
        <v>0</v>
      </c>
      <c r="JP21" s="299">
        <v>0</v>
      </c>
      <c r="JQ21" s="299">
        <v>0</v>
      </c>
      <c r="JR21" s="299">
        <v>0</v>
      </c>
      <c r="JS21" s="299">
        <v>0</v>
      </c>
      <c r="JT21" s="299">
        <v>0</v>
      </c>
      <c r="JU21" s="299">
        <v>0</v>
      </c>
      <c r="JV21" s="299">
        <v>0</v>
      </c>
      <c r="JW21" s="299">
        <v>0</v>
      </c>
      <c r="JX21" s="299">
        <v>0</v>
      </c>
      <c r="JY21" s="299">
        <v>0</v>
      </c>
      <c r="JZ21" s="299">
        <v>0</v>
      </c>
      <c r="KA21" s="299">
        <v>0</v>
      </c>
      <c r="KB21" s="299">
        <v>0</v>
      </c>
      <c r="KC21" s="299">
        <v>0</v>
      </c>
      <c r="KD21" s="299">
        <v>0</v>
      </c>
      <c r="KE21" s="299">
        <v>0</v>
      </c>
      <c r="KF21" s="299">
        <v>0</v>
      </c>
      <c r="KG21" s="299">
        <v>0</v>
      </c>
      <c r="KH21" s="299">
        <v>0</v>
      </c>
      <c r="KI21" s="299">
        <v>0</v>
      </c>
      <c r="KJ21" s="299">
        <v>0</v>
      </c>
      <c r="KK21" s="299">
        <v>0</v>
      </c>
      <c r="KL21" s="299">
        <v>0</v>
      </c>
      <c r="KM21" s="299">
        <v>0</v>
      </c>
      <c r="KN21" s="299">
        <v>0</v>
      </c>
      <c r="KO21" s="299">
        <v>0</v>
      </c>
      <c r="KP21" s="299">
        <v>0</v>
      </c>
      <c r="KQ21" s="299">
        <v>0</v>
      </c>
      <c r="KR21" s="299">
        <v>0</v>
      </c>
      <c r="KS21" s="299">
        <v>0</v>
      </c>
      <c r="KT21" s="299">
        <v>0</v>
      </c>
      <c r="KU21" s="299">
        <v>0</v>
      </c>
      <c r="KV21" s="299">
        <v>0</v>
      </c>
      <c r="KW21" s="299">
        <v>0</v>
      </c>
      <c r="KX21" s="299">
        <v>0</v>
      </c>
      <c r="KY21" s="299">
        <v>0</v>
      </c>
      <c r="KZ21" s="299">
        <v>0</v>
      </c>
      <c r="LA21" s="299">
        <v>0</v>
      </c>
      <c r="LB21" s="299">
        <v>0</v>
      </c>
      <c r="LC21" s="299">
        <v>0</v>
      </c>
      <c r="LD21" s="299">
        <v>0</v>
      </c>
      <c r="LE21" s="299">
        <v>0</v>
      </c>
      <c r="LF21" s="299">
        <v>0</v>
      </c>
      <c r="LG21" s="299">
        <v>0</v>
      </c>
      <c r="LH21" s="299">
        <v>0</v>
      </c>
      <c r="LI21" s="299">
        <v>0</v>
      </c>
      <c r="LJ21" s="299">
        <v>0</v>
      </c>
      <c r="LK21" s="299">
        <v>0</v>
      </c>
      <c r="LL21" s="299">
        <v>0</v>
      </c>
      <c r="LM21" s="299">
        <v>0</v>
      </c>
      <c r="LN21" s="299">
        <v>0</v>
      </c>
      <c r="LO21" s="299">
        <v>0</v>
      </c>
      <c r="LP21" s="299">
        <v>0</v>
      </c>
      <c r="LQ21" s="299">
        <v>0</v>
      </c>
      <c r="LR21" s="302">
        <v>25.218699999999998</v>
      </c>
      <c r="LS21" s="302">
        <v>0.79139999999999999</v>
      </c>
      <c r="LT21" s="265">
        <f t="shared" si="3"/>
        <v>3.1381474857942716E-2</v>
      </c>
      <c r="LU21" s="75">
        <v>2.0663</v>
      </c>
      <c r="LV21" s="274">
        <v>0.2525</v>
      </c>
      <c r="LW21" s="76">
        <f t="shared" si="6"/>
        <v>0.12219909984029424</v>
      </c>
      <c r="LX21" s="263"/>
      <c r="LY21" s="263"/>
      <c r="LZ21" s="263"/>
      <c r="MA21" s="263"/>
      <c r="MB21" s="263"/>
      <c r="MC21" s="263"/>
      <c r="MD21" s="263"/>
      <c r="ME21" s="263"/>
      <c r="MF21" s="263"/>
      <c r="MG21" s="263"/>
      <c r="MH21" s="263"/>
      <c r="MI21" s="263"/>
      <c r="MJ21" s="263"/>
      <c r="MK21" s="263"/>
      <c r="ML21" s="263"/>
      <c r="MM21" s="263"/>
      <c r="MN21" s="263"/>
      <c r="MO21" s="263"/>
      <c r="MP21" s="263"/>
      <c r="MQ21" s="263"/>
      <c r="MR21" s="263"/>
      <c r="MS21" s="263"/>
      <c r="MT21" s="263"/>
      <c r="MU21" s="263"/>
      <c r="MV21" s="263"/>
      <c r="MW21" s="263"/>
      <c r="MX21" s="263"/>
      <c r="MY21" s="263"/>
      <c r="MZ21" s="263"/>
      <c r="NA21" s="263"/>
      <c r="NB21" s="263"/>
      <c r="NC21" s="263"/>
      <c r="ND21" s="263"/>
      <c r="NE21" s="263"/>
      <c r="NF21" s="263"/>
      <c r="NG21" s="263"/>
      <c r="NH21" s="263"/>
      <c r="NI21" s="263"/>
      <c r="NJ21" s="263"/>
      <c r="NK21" s="263"/>
      <c r="NL21" s="263"/>
      <c r="NM21" s="263"/>
      <c r="NN21" s="263"/>
      <c r="NO21" s="263"/>
      <c r="NP21" s="263"/>
      <c r="NQ21" s="263"/>
      <c r="NR21" s="263"/>
      <c r="NS21" s="263"/>
      <c r="NT21" s="263"/>
      <c r="NU21" s="263"/>
      <c r="NV21" s="263"/>
      <c r="NW21" s="263"/>
      <c r="NX21" s="263"/>
      <c r="NY21" s="263"/>
      <c r="NZ21" s="263"/>
      <c r="OA21" s="263"/>
      <c r="OB21" s="263"/>
      <c r="OC21" s="263"/>
      <c r="OD21" s="263"/>
      <c r="OE21" s="263"/>
      <c r="OF21" s="263"/>
      <c r="OG21" s="263"/>
      <c r="OH21" s="263"/>
      <c r="OI21" s="263"/>
      <c r="OJ21" s="263"/>
      <c r="OK21" s="263"/>
      <c r="OL21" s="263"/>
      <c r="OM21" s="263"/>
      <c r="ON21" s="263"/>
      <c r="OO21" s="263"/>
      <c r="OP21" s="263"/>
      <c r="OQ21" s="263"/>
      <c r="OR21" s="263"/>
      <c r="OS21" s="263"/>
      <c r="OT21" s="263"/>
      <c r="OU21" s="263"/>
      <c r="OV21" s="263"/>
      <c r="OW21" s="263"/>
      <c r="OX21" s="263"/>
      <c r="OY21" s="263"/>
      <c r="OZ21" s="263"/>
      <c r="PA21" s="263"/>
      <c r="PB21" s="263"/>
      <c r="PC21" s="263"/>
      <c r="PD21" s="263"/>
      <c r="PE21" s="263"/>
      <c r="PF21" s="263"/>
      <c r="PG21" s="263"/>
      <c r="PH21" s="263"/>
      <c r="PI21" s="263"/>
      <c r="PJ21" s="263"/>
      <c r="PK21" s="263"/>
      <c r="PL21" s="263"/>
      <c r="PM21" s="263"/>
      <c r="PN21" s="263"/>
      <c r="PO21" s="263"/>
      <c r="PP21" s="263"/>
      <c r="PQ21" s="263"/>
      <c r="PR21" s="263"/>
      <c r="PS21" s="263"/>
      <c r="PT21" s="263"/>
      <c r="PU21" s="263"/>
      <c r="PV21" s="263"/>
      <c r="PW21" s="263"/>
      <c r="PX21" s="263"/>
      <c r="PY21" s="263"/>
      <c r="PZ21" s="263"/>
      <c r="QA21" s="263"/>
      <c r="QB21" s="263"/>
      <c r="QC21" s="263"/>
      <c r="QD21" s="263"/>
      <c r="QE21" s="263"/>
      <c r="QF21" s="263"/>
      <c r="QG21" s="263"/>
      <c r="QH21" s="263"/>
      <c r="QI21" s="263"/>
      <c r="QJ21" s="263"/>
      <c r="QK21" s="263"/>
    </row>
    <row r="22" spans="1:453" s="299" customFormat="1">
      <c r="A22" s="299">
        <v>21</v>
      </c>
      <c r="B22" s="300" t="s">
        <v>466</v>
      </c>
      <c r="C22" s="298" t="s">
        <v>5</v>
      </c>
      <c r="D22" s="299" t="s">
        <v>24</v>
      </c>
      <c r="E22" s="299" t="s">
        <v>1093</v>
      </c>
      <c r="F22" s="299" t="s">
        <v>39</v>
      </c>
      <c r="G22" s="299">
        <v>6</v>
      </c>
      <c r="H22" s="299">
        <v>10</v>
      </c>
      <c r="I22" s="299">
        <v>2018</v>
      </c>
      <c r="J22" s="79">
        <v>6.73</v>
      </c>
      <c r="K22" s="79">
        <v>7.25</v>
      </c>
      <c r="L22" s="79">
        <f t="shared" si="0"/>
        <v>0.51999999999999957</v>
      </c>
      <c r="M22" s="299">
        <v>-12.183662500000001</v>
      </c>
      <c r="N22" s="299">
        <f>123+( 7.0555/60)</f>
        <v>123.11759166666667</v>
      </c>
      <c r="O22" s="299">
        <v>-12.195218333333299</v>
      </c>
      <c r="P22" s="299">
        <f>123+( 8.4907/60)</f>
        <v>123.14151166666667</v>
      </c>
      <c r="Q22" s="77">
        <v>2.9</v>
      </c>
      <c r="R22" s="67">
        <v>8.9999999999999998E-4</v>
      </c>
      <c r="S22" s="299">
        <v>2.6099999999999999E-3</v>
      </c>
      <c r="T22" s="68">
        <v>1.4999999999999999E-4</v>
      </c>
      <c r="U22" s="299">
        <v>4</v>
      </c>
      <c r="V22" s="299" t="s">
        <v>21</v>
      </c>
      <c r="W22" s="299">
        <v>2</v>
      </c>
      <c r="X22" s="278">
        <v>3.0112986538461564</v>
      </c>
      <c r="Y22" s="299" t="s">
        <v>28</v>
      </c>
      <c r="Z22" s="299">
        <f t="shared" si="2"/>
        <v>61898.680289484888</v>
      </c>
      <c r="AA22" s="299">
        <f t="shared" si="5"/>
        <v>23.627075351213193</v>
      </c>
      <c r="AB22" s="298">
        <v>57854.406130268202</v>
      </c>
      <c r="AC22" s="298">
        <v>4044.2741592166881</v>
      </c>
      <c r="AD22" s="298">
        <v>0</v>
      </c>
      <c r="AE22" s="298">
        <v>0</v>
      </c>
      <c r="AF22" s="301">
        <v>22.452107279693397</v>
      </c>
      <c r="AG22" s="301">
        <v>1.1749680715197957</v>
      </c>
      <c r="AH22" s="299">
        <v>0</v>
      </c>
      <c r="AI22" s="299">
        <v>0</v>
      </c>
      <c r="AJ22" s="299">
        <v>56534.69561515539</v>
      </c>
      <c r="AK22" s="299">
        <v>5363.984674329502</v>
      </c>
      <c r="AL22" s="299">
        <v>0</v>
      </c>
      <c r="AM22" s="299">
        <v>0</v>
      </c>
      <c r="AN22" s="299">
        <v>0</v>
      </c>
      <c r="AO22" s="299">
        <v>0</v>
      </c>
      <c r="AP22" s="299">
        <v>0</v>
      </c>
      <c r="AQ22" s="299">
        <v>13.435504469987139</v>
      </c>
      <c r="AR22" s="299">
        <v>10.191570881226054</v>
      </c>
      <c r="AS22" s="299">
        <v>0</v>
      </c>
      <c r="AT22" s="299">
        <v>0</v>
      </c>
      <c r="AU22" s="299">
        <v>0</v>
      </c>
      <c r="AV22" s="301">
        <v>0</v>
      </c>
      <c r="AW22" s="301">
        <v>0</v>
      </c>
      <c r="AX22" s="299">
        <v>142</v>
      </c>
      <c r="AY22" s="299">
        <v>3.4399999999999764E-2</v>
      </c>
      <c r="AZ22" s="299">
        <v>54406.130268199238</v>
      </c>
      <c r="BA22" s="299">
        <v>13.180076628352401</v>
      </c>
      <c r="BB22" s="299">
        <v>54406.130268199238</v>
      </c>
      <c r="BC22" s="299">
        <v>54406.130268199238</v>
      </c>
      <c r="BD22" s="299">
        <v>60451.255853554707</v>
      </c>
      <c r="BE22" s="299">
        <v>13.180076628352401</v>
      </c>
      <c r="BF22" s="299">
        <v>13.180076628352401</v>
      </c>
      <c r="BG22" s="299">
        <v>14.644529587058223</v>
      </c>
      <c r="BH22" s="299">
        <v>9</v>
      </c>
      <c r="BI22" s="299">
        <v>2.4199999999999999E-2</v>
      </c>
      <c r="BJ22" s="299">
        <v>3448.2758620689656</v>
      </c>
      <c r="BK22" s="299">
        <v>9.2720306513409962</v>
      </c>
      <c r="BL22" s="299">
        <v>3448.2758620689656</v>
      </c>
      <c r="BM22" s="299">
        <v>3448.2758620689656</v>
      </c>
      <c r="BN22" s="299">
        <v>3448.2758620689656</v>
      </c>
      <c r="BO22" s="299">
        <v>9.2720306513409962</v>
      </c>
      <c r="BP22" s="299">
        <v>9.2720306513409962</v>
      </c>
      <c r="BQ22" s="299">
        <v>9.2720306513409962</v>
      </c>
      <c r="BR22" s="299">
        <v>0</v>
      </c>
      <c r="BS22" s="299">
        <v>0</v>
      </c>
      <c r="BT22" s="299">
        <v>0</v>
      </c>
      <c r="BU22" s="299">
        <v>0</v>
      </c>
      <c r="BV22" s="299">
        <v>0</v>
      </c>
      <c r="BW22" s="299">
        <v>0</v>
      </c>
      <c r="BX22" s="299">
        <v>0</v>
      </c>
      <c r="BY22" s="299">
        <v>0</v>
      </c>
      <c r="BZ22" s="299">
        <v>0</v>
      </c>
      <c r="CA22" s="299">
        <v>0</v>
      </c>
      <c r="CB22" s="299">
        <v>0</v>
      </c>
      <c r="CC22" s="299">
        <v>0</v>
      </c>
      <c r="CD22" s="299">
        <v>0</v>
      </c>
      <c r="CE22" s="299">
        <v>0</v>
      </c>
      <c r="CF22" s="299">
        <v>0</v>
      </c>
      <c r="CG22" s="299">
        <v>0</v>
      </c>
      <c r="CH22" s="299">
        <v>0</v>
      </c>
      <c r="CI22" s="299">
        <v>0</v>
      </c>
      <c r="CJ22" s="299">
        <v>0</v>
      </c>
      <c r="CK22" s="299">
        <v>0</v>
      </c>
      <c r="CL22" s="299">
        <v>0</v>
      </c>
      <c r="CM22" s="299">
        <v>0</v>
      </c>
      <c r="CN22" s="299">
        <v>0</v>
      </c>
      <c r="CO22" s="299">
        <v>0</v>
      </c>
      <c r="CP22" s="299">
        <v>0</v>
      </c>
      <c r="CQ22" s="299">
        <v>0</v>
      </c>
      <c r="CR22" s="299">
        <v>0</v>
      </c>
      <c r="CS22" s="299">
        <v>0</v>
      </c>
      <c r="CT22" s="299">
        <v>0</v>
      </c>
      <c r="CU22" s="299">
        <v>0</v>
      </c>
      <c r="CV22" s="299">
        <v>0</v>
      </c>
      <c r="CW22" s="299">
        <v>0</v>
      </c>
      <c r="CX22" s="299">
        <v>0</v>
      </c>
      <c r="CY22" s="299">
        <v>0</v>
      </c>
      <c r="CZ22" s="299">
        <v>0</v>
      </c>
      <c r="DA22" s="299">
        <v>0</v>
      </c>
      <c r="DB22" s="299">
        <v>0</v>
      </c>
      <c r="DC22" s="299">
        <v>0</v>
      </c>
      <c r="DD22" s="299">
        <v>0</v>
      </c>
      <c r="DE22" s="299">
        <v>0</v>
      </c>
      <c r="DF22" s="299">
        <v>0</v>
      </c>
      <c r="DG22" s="299">
        <v>0</v>
      </c>
      <c r="DH22" s="299">
        <v>0</v>
      </c>
      <c r="DI22" s="299">
        <v>0</v>
      </c>
      <c r="DJ22" s="299">
        <v>0</v>
      </c>
      <c r="DK22" s="299">
        <v>0</v>
      </c>
      <c r="DL22" s="299">
        <v>0</v>
      </c>
      <c r="DM22" s="299">
        <v>0</v>
      </c>
      <c r="DN22" s="299">
        <v>0</v>
      </c>
      <c r="DO22" s="299">
        <v>0</v>
      </c>
      <c r="DP22" s="299">
        <v>5</v>
      </c>
      <c r="DQ22" s="299">
        <v>5.9999999999999995E-4</v>
      </c>
      <c r="DR22" s="299">
        <v>1915.7088122605364</v>
      </c>
      <c r="DS22" s="299">
        <v>0.22988505747126436</v>
      </c>
      <c r="DT22" s="299">
        <v>1915.7088122605364</v>
      </c>
      <c r="DU22" s="299">
        <v>2128.5653469561516</v>
      </c>
      <c r="DV22" s="299">
        <v>2736.7268746579093</v>
      </c>
      <c r="DW22" s="299">
        <v>0.22988505747126436</v>
      </c>
      <c r="DX22" s="299">
        <v>0.2554278416347382</v>
      </c>
      <c r="DY22" s="299">
        <v>0.32840722495894914</v>
      </c>
      <c r="DZ22" s="299">
        <v>5</v>
      </c>
      <c r="EA22" s="299">
        <v>2.3999999999999998E-3</v>
      </c>
      <c r="EB22" s="299">
        <v>1915.7088122605364</v>
      </c>
      <c r="EC22" s="299">
        <v>0.91954022988505746</v>
      </c>
      <c r="ED22" s="299">
        <v>1915.7088122605364</v>
      </c>
      <c r="EE22" s="299">
        <v>1915.7088122605364</v>
      </c>
      <c r="EF22" s="299">
        <v>2394.6360153256705</v>
      </c>
      <c r="EG22" s="299">
        <v>0.91954022988505746</v>
      </c>
      <c r="EH22" s="299">
        <v>0.91954022988505746</v>
      </c>
      <c r="EI22" s="299">
        <v>1.1494252873563218</v>
      </c>
      <c r="EJ22" s="299">
        <v>0</v>
      </c>
      <c r="EK22" s="299">
        <v>0</v>
      </c>
      <c r="EL22" s="299">
        <v>0</v>
      </c>
      <c r="EM22" s="299">
        <v>0</v>
      </c>
      <c r="EN22" s="299">
        <v>0</v>
      </c>
      <c r="EO22" s="299">
        <v>0</v>
      </c>
      <c r="EP22" s="299">
        <v>0</v>
      </c>
      <c r="EQ22" s="299">
        <v>0</v>
      </c>
      <c r="ER22" s="299">
        <v>0</v>
      </c>
      <c r="ES22" s="299">
        <v>0</v>
      </c>
      <c r="ET22" s="299">
        <v>0</v>
      </c>
      <c r="EU22" s="299">
        <v>0</v>
      </c>
      <c r="EV22" s="299">
        <v>0</v>
      </c>
      <c r="EW22" s="299">
        <v>0</v>
      </c>
      <c r="EX22" s="299">
        <v>0</v>
      </c>
      <c r="EY22" s="299">
        <v>0</v>
      </c>
      <c r="EZ22" s="299">
        <v>0</v>
      </c>
      <c r="FA22" s="299">
        <v>0</v>
      </c>
      <c r="FB22" s="299">
        <v>0</v>
      </c>
      <c r="FC22" s="299">
        <v>0</v>
      </c>
      <c r="FD22" s="299">
        <v>0</v>
      </c>
      <c r="FE22" s="299">
        <v>0</v>
      </c>
      <c r="FF22" s="299">
        <v>0</v>
      </c>
      <c r="FG22" s="299">
        <v>0</v>
      </c>
      <c r="FH22" s="299">
        <v>0</v>
      </c>
      <c r="FI22" s="299">
        <v>0</v>
      </c>
      <c r="FJ22" s="299">
        <v>0</v>
      </c>
      <c r="FK22" s="299">
        <v>0</v>
      </c>
      <c r="FL22" s="299">
        <v>0</v>
      </c>
      <c r="FM22" s="299">
        <v>0</v>
      </c>
      <c r="FN22" s="299">
        <v>0</v>
      </c>
      <c r="FO22" s="299">
        <v>0</v>
      </c>
      <c r="FP22" s="299">
        <v>0</v>
      </c>
      <c r="FQ22" s="299">
        <v>0</v>
      </c>
      <c r="FR22" s="299">
        <v>0</v>
      </c>
      <c r="FS22" s="299">
        <v>0</v>
      </c>
      <c r="FT22" s="299">
        <v>0</v>
      </c>
      <c r="FU22" s="299">
        <v>0</v>
      </c>
      <c r="FV22" s="299">
        <v>0</v>
      </c>
      <c r="FW22" s="299">
        <v>0</v>
      </c>
      <c r="FX22" s="299">
        <v>0</v>
      </c>
      <c r="FY22" s="299">
        <v>0</v>
      </c>
      <c r="FZ22" s="299">
        <v>0</v>
      </c>
      <c r="GA22" s="299">
        <v>0</v>
      </c>
      <c r="GB22" s="299">
        <v>0</v>
      </c>
      <c r="GC22" s="299">
        <v>0</v>
      </c>
      <c r="GD22" s="299">
        <v>0</v>
      </c>
      <c r="GE22" s="299">
        <v>0</v>
      </c>
      <c r="GF22" s="299">
        <v>0</v>
      </c>
      <c r="GG22" s="299">
        <v>0</v>
      </c>
      <c r="GH22" s="299">
        <v>0</v>
      </c>
      <c r="GI22" s="299">
        <v>0</v>
      </c>
      <c r="GJ22" s="299">
        <v>0</v>
      </c>
      <c r="GK22" s="299">
        <v>0</v>
      </c>
      <c r="GL22" s="299">
        <v>0</v>
      </c>
      <c r="GM22" s="299">
        <v>0</v>
      </c>
      <c r="GN22" s="299">
        <v>0</v>
      </c>
      <c r="GO22" s="299">
        <v>0</v>
      </c>
      <c r="GP22" s="299">
        <v>0</v>
      </c>
      <c r="GQ22" s="299">
        <v>0</v>
      </c>
      <c r="GR22" s="299">
        <v>0</v>
      </c>
      <c r="GS22" s="299">
        <v>0</v>
      </c>
      <c r="GT22" s="299">
        <v>0</v>
      </c>
      <c r="GU22" s="299">
        <v>0</v>
      </c>
      <c r="GV22" s="299">
        <v>0</v>
      </c>
      <c r="GW22" s="299">
        <v>0</v>
      </c>
      <c r="GX22" s="299">
        <v>0</v>
      </c>
      <c r="GY22" s="299">
        <v>0</v>
      </c>
      <c r="GZ22" s="299">
        <v>0</v>
      </c>
      <c r="HA22" s="299">
        <v>0</v>
      </c>
      <c r="HB22" s="299">
        <v>0</v>
      </c>
      <c r="HC22" s="299">
        <v>0</v>
      </c>
      <c r="HD22" s="299">
        <v>0</v>
      </c>
      <c r="HE22" s="299">
        <v>0</v>
      </c>
      <c r="HF22" s="299">
        <v>0</v>
      </c>
      <c r="HG22" s="299">
        <v>0</v>
      </c>
      <c r="HH22" s="299">
        <v>0</v>
      </c>
      <c r="HI22" s="299">
        <v>0</v>
      </c>
      <c r="HJ22" s="299">
        <v>0</v>
      </c>
      <c r="HK22" s="299">
        <v>0</v>
      </c>
      <c r="HL22" s="299">
        <v>0</v>
      </c>
      <c r="HM22" s="299">
        <v>0</v>
      </c>
      <c r="HN22" s="299">
        <v>0</v>
      </c>
      <c r="HO22" s="299">
        <v>0</v>
      </c>
      <c r="HP22" s="299">
        <v>0</v>
      </c>
      <c r="HQ22" s="299">
        <v>0</v>
      </c>
      <c r="HR22" s="299">
        <v>0</v>
      </c>
      <c r="HS22" s="299">
        <v>0</v>
      </c>
      <c r="HT22" s="299">
        <v>0</v>
      </c>
      <c r="HU22" s="299">
        <v>0</v>
      </c>
      <c r="HV22" s="299">
        <v>0</v>
      </c>
      <c r="HW22" s="299">
        <v>0</v>
      </c>
      <c r="HX22" s="299">
        <v>0</v>
      </c>
      <c r="HY22" s="299">
        <v>0</v>
      </c>
      <c r="HZ22" s="299">
        <v>0</v>
      </c>
      <c r="IA22" s="299">
        <v>0</v>
      </c>
      <c r="IB22" s="299">
        <v>0</v>
      </c>
      <c r="IC22" s="299">
        <v>0</v>
      </c>
      <c r="ID22" s="299">
        <v>0</v>
      </c>
      <c r="IE22" s="299">
        <v>0</v>
      </c>
      <c r="IF22" s="299">
        <v>0</v>
      </c>
      <c r="IG22" s="299">
        <v>0</v>
      </c>
      <c r="IH22" s="299">
        <v>0</v>
      </c>
      <c r="II22" s="299">
        <v>0</v>
      </c>
      <c r="IJ22" s="299">
        <v>0</v>
      </c>
      <c r="IK22" s="299">
        <v>0</v>
      </c>
      <c r="IL22" s="299">
        <v>0</v>
      </c>
      <c r="IM22" s="299">
        <v>0</v>
      </c>
      <c r="IN22" s="299">
        <v>0</v>
      </c>
      <c r="IO22" s="299">
        <v>0</v>
      </c>
      <c r="IP22" s="299">
        <v>0</v>
      </c>
      <c r="IQ22" s="299">
        <v>0</v>
      </c>
      <c r="IR22" s="299">
        <v>0</v>
      </c>
      <c r="IS22" s="299">
        <v>0</v>
      </c>
      <c r="IT22" s="299">
        <v>0</v>
      </c>
      <c r="IU22" s="299">
        <v>0</v>
      </c>
      <c r="IV22" s="299">
        <v>0</v>
      </c>
      <c r="IW22" s="299">
        <v>0</v>
      </c>
      <c r="IX22" s="299">
        <v>0</v>
      </c>
      <c r="IY22" s="299">
        <v>0</v>
      </c>
      <c r="IZ22" s="299">
        <v>0</v>
      </c>
      <c r="JA22" s="299">
        <v>0</v>
      </c>
      <c r="JB22" s="299">
        <v>0</v>
      </c>
      <c r="JC22" s="299">
        <v>0</v>
      </c>
      <c r="JD22" s="299">
        <v>0</v>
      </c>
      <c r="JE22" s="299">
        <v>0</v>
      </c>
      <c r="JF22" s="299">
        <v>0</v>
      </c>
      <c r="JG22" s="299">
        <v>0</v>
      </c>
      <c r="JH22" s="299">
        <v>0</v>
      </c>
      <c r="JI22" s="299">
        <v>0</v>
      </c>
      <c r="JJ22" s="299">
        <v>0</v>
      </c>
      <c r="JK22" s="299">
        <v>0</v>
      </c>
      <c r="JL22" s="299">
        <v>0</v>
      </c>
      <c r="JM22" s="299">
        <v>0</v>
      </c>
      <c r="JN22" s="299">
        <v>0</v>
      </c>
      <c r="JO22" s="299">
        <v>0</v>
      </c>
      <c r="JP22" s="299">
        <v>0</v>
      </c>
      <c r="JQ22" s="299">
        <v>0</v>
      </c>
      <c r="JR22" s="299">
        <v>0</v>
      </c>
      <c r="JS22" s="299">
        <v>0</v>
      </c>
      <c r="JT22" s="299">
        <v>0</v>
      </c>
      <c r="JU22" s="299">
        <v>0</v>
      </c>
      <c r="JV22" s="299">
        <v>0</v>
      </c>
      <c r="JW22" s="299">
        <v>0</v>
      </c>
      <c r="JX22" s="299">
        <v>0</v>
      </c>
      <c r="JY22" s="299">
        <v>0</v>
      </c>
      <c r="JZ22" s="299">
        <v>0</v>
      </c>
      <c r="KA22" s="299">
        <v>0</v>
      </c>
      <c r="KB22" s="299">
        <v>0</v>
      </c>
      <c r="KC22" s="299">
        <v>0</v>
      </c>
      <c r="KD22" s="299">
        <v>0</v>
      </c>
      <c r="KE22" s="299">
        <v>0</v>
      </c>
      <c r="KF22" s="299">
        <v>0</v>
      </c>
      <c r="KG22" s="299">
        <v>0</v>
      </c>
      <c r="KH22" s="299">
        <v>0</v>
      </c>
      <c r="KI22" s="299">
        <v>0</v>
      </c>
      <c r="KJ22" s="299">
        <v>0</v>
      </c>
      <c r="KK22" s="299">
        <v>0</v>
      </c>
      <c r="KL22" s="299">
        <v>0</v>
      </c>
      <c r="KM22" s="299">
        <v>0</v>
      </c>
      <c r="KN22" s="299">
        <v>0</v>
      </c>
      <c r="KO22" s="299">
        <v>0</v>
      </c>
      <c r="KP22" s="299">
        <v>0</v>
      </c>
      <c r="KQ22" s="299">
        <v>0</v>
      </c>
      <c r="KR22" s="299">
        <v>0</v>
      </c>
      <c r="KS22" s="299">
        <v>0</v>
      </c>
      <c r="KT22" s="299">
        <v>0</v>
      </c>
      <c r="KU22" s="299">
        <v>0</v>
      </c>
      <c r="KV22" s="299">
        <v>0</v>
      </c>
      <c r="KW22" s="299">
        <v>0</v>
      </c>
      <c r="KX22" s="299">
        <v>0</v>
      </c>
      <c r="KY22" s="299">
        <v>0</v>
      </c>
      <c r="KZ22" s="299">
        <v>0</v>
      </c>
      <c r="LA22" s="299">
        <v>0</v>
      </c>
      <c r="LB22" s="299">
        <v>0</v>
      </c>
      <c r="LC22" s="299">
        <v>0</v>
      </c>
      <c r="LD22" s="299">
        <v>0</v>
      </c>
      <c r="LE22" s="299">
        <v>0</v>
      </c>
      <c r="LF22" s="299">
        <v>0</v>
      </c>
      <c r="LG22" s="299">
        <v>0</v>
      </c>
      <c r="LH22" s="299">
        <v>0</v>
      </c>
      <c r="LI22" s="299">
        <v>0</v>
      </c>
      <c r="LJ22" s="299">
        <v>0</v>
      </c>
      <c r="LK22" s="299">
        <v>0</v>
      </c>
      <c r="LL22" s="299">
        <v>0</v>
      </c>
      <c r="LM22" s="299">
        <v>0</v>
      </c>
      <c r="LN22" s="299">
        <v>0</v>
      </c>
      <c r="LO22" s="299">
        <v>0</v>
      </c>
      <c r="LP22" s="299">
        <v>0</v>
      </c>
      <c r="LQ22" s="299">
        <v>0</v>
      </c>
      <c r="LR22" s="76">
        <v>25.708200000000001</v>
      </c>
      <c r="LS22" s="76">
        <v>1.1469</v>
      </c>
      <c r="LT22" s="265">
        <f t="shared" si="3"/>
        <v>4.4612224893224729E-2</v>
      </c>
      <c r="LU22" s="76">
        <v>2.13</v>
      </c>
      <c r="LV22" s="76">
        <v>6.1600000000000002E-2</v>
      </c>
      <c r="LW22" s="76">
        <f t="shared" si="6"/>
        <v>2.8920187793427234E-2</v>
      </c>
      <c r="LX22" s="263"/>
      <c r="LY22" s="263"/>
      <c r="LZ22" s="263"/>
      <c r="MA22" s="263"/>
      <c r="MB22" s="263"/>
      <c r="MC22" s="263"/>
      <c r="MD22" s="263"/>
      <c r="ME22" s="263"/>
      <c r="MF22" s="263"/>
      <c r="MG22" s="263"/>
      <c r="MH22" s="263"/>
      <c r="MI22" s="263"/>
      <c r="MJ22" s="263"/>
      <c r="MK22" s="263"/>
      <c r="ML22" s="263"/>
      <c r="MM22" s="263"/>
      <c r="MN22" s="263"/>
      <c r="MO22" s="263"/>
      <c r="MP22" s="263"/>
      <c r="MQ22" s="263"/>
      <c r="MR22" s="263"/>
      <c r="MS22" s="263"/>
      <c r="MT22" s="263"/>
      <c r="MU22" s="263"/>
      <c r="MV22" s="263"/>
      <c r="MW22" s="263"/>
      <c r="MX22" s="263"/>
      <c r="MY22" s="263"/>
      <c r="MZ22" s="263"/>
      <c r="NA22" s="263"/>
      <c r="NB22" s="263"/>
      <c r="NC22" s="263"/>
      <c r="ND22" s="263"/>
      <c r="NE22" s="263"/>
      <c r="NF22" s="263"/>
      <c r="NG22" s="263"/>
      <c r="NH22" s="263"/>
      <c r="NI22" s="263"/>
      <c r="NJ22" s="263"/>
      <c r="NK22" s="263"/>
      <c r="NL22" s="263"/>
      <c r="NM22" s="263"/>
      <c r="NN22" s="263"/>
      <c r="NO22" s="263"/>
      <c r="NP22" s="263"/>
      <c r="NQ22" s="263"/>
      <c r="NR22" s="263"/>
      <c r="NS22" s="263"/>
      <c r="NT22" s="263"/>
      <c r="NU22" s="263"/>
      <c r="NV22" s="263"/>
      <c r="NW22" s="263"/>
      <c r="NX22" s="263"/>
      <c r="NY22" s="263"/>
      <c r="NZ22" s="263"/>
      <c r="OA22" s="263"/>
      <c r="OB22" s="263"/>
      <c r="OC22" s="263"/>
      <c r="OD22" s="263"/>
      <c r="OE22" s="263"/>
      <c r="OF22" s="263"/>
      <c r="OG22" s="263"/>
      <c r="OH22" s="263"/>
      <c r="OI22" s="263"/>
      <c r="OJ22" s="263"/>
      <c r="OK22" s="263"/>
      <c r="OL22" s="263"/>
      <c r="OM22" s="263"/>
      <c r="ON22" s="263"/>
      <c r="OO22" s="263"/>
      <c r="OP22" s="263"/>
      <c r="OQ22" s="263"/>
      <c r="OR22" s="263"/>
      <c r="OS22" s="263"/>
      <c r="OT22" s="263"/>
      <c r="OU22" s="263"/>
      <c r="OV22" s="263"/>
      <c r="OW22" s="263"/>
      <c r="OX22" s="263"/>
      <c r="OY22" s="263"/>
      <c r="OZ22" s="263"/>
      <c r="PA22" s="263"/>
      <c r="PB22" s="263"/>
      <c r="PC22" s="263"/>
      <c r="PD22" s="263"/>
      <c r="PE22" s="263"/>
      <c r="PF22" s="263"/>
      <c r="PG22" s="263"/>
      <c r="PH22" s="263"/>
      <c r="PI22" s="263"/>
      <c r="PJ22" s="263"/>
      <c r="PK22" s="263"/>
      <c r="PL22" s="263"/>
      <c r="PM22" s="263"/>
      <c r="PN22" s="263"/>
      <c r="PO22" s="263"/>
      <c r="PP22" s="263"/>
      <c r="PQ22" s="263"/>
      <c r="PR22" s="263"/>
      <c r="PS22" s="263"/>
      <c r="PT22" s="263"/>
      <c r="PU22" s="263"/>
      <c r="PV22" s="263"/>
      <c r="PW22" s="263"/>
      <c r="PX22" s="263"/>
      <c r="PY22" s="263"/>
      <c r="PZ22" s="263"/>
      <c r="QA22" s="263"/>
      <c r="QB22" s="263"/>
      <c r="QC22" s="263"/>
      <c r="QD22" s="263"/>
      <c r="QE22" s="263"/>
      <c r="QF22" s="263"/>
      <c r="QG22" s="263"/>
      <c r="QH22" s="263"/>
      <c r="QI22" s="263"/>
      <c r="QJ22" s="263"/>
      <c r="QK22" s="263"/>
    </row>
    <row r="23" spans="1:453" s="299" customFormat="1">
      <c r="A23" s="299">
        <v>22</v>
      </c>
      <c r="B23" s="300" t="s">
        <v>467</v>
      </c>
      <c r="C23" s="298" t="s">
        <v>5</v>
      </c>
      <c r="D23" s="299" t="s">
        <v>24</v>
      </c>
      <c r="E23" s="275" t="s">
        <v>1093</v>
      </c>
      <c r="F23" s="299" t="s">
        <v>39</v>
      </c>
      <c r="G23" s="299">
        <v>6</v>
      </c>
      <c r="H23" s="299">
        <v>10</v>
      </c>
      <c r="I23" s="299">
        <v>2018</v>
      </c>
      <c r="J23" s="79">
        <v>14.17</v>
      </c>
      <c r="K23" s="79">
        <v>14.37</v>
      </c>
      <c r="L23" s="79">
        <f t="shared" si="0"/>
        <v>0.19999999999999929</v>
      </c>
      <c r="M23" s="299">
        <v>-12.232094999999999</v>
      </c>
      <c r="N23" s="299">
        <f>123+( 9.6497/60)</f>
        <v>123.16082833333333</v>
      </c>
      <c r="O23" s="299">
        <v>-12.2247066666667</v>
      </c>
      <c r="P23" s="299">
        <f>123+( 9.1669/60)</f>
        <v>123.15278166666667</v>
      </c>
      <c r="Q23" s="77">
        <v>1.2</v>
      </c>
      <c r="R23" s="67">
        <v>8.9999999999999998E-4</v>
      </c>
      <c r="S23" s="299">
        <v>1.08E-3</v>
      </c>
      <c r="T23" s="68">
        <v>1.4999999999999999E-4</v>
      </c>
      <c r="U23" s="299">
        <v>3</v>
      </c>
      <c r="V23" s="299" t="s">
        <v>21</v>
      </c>
      <c r="W23" s="299">
        <v>2</v>
      </c>
      <c r="X23" s="278">
        <v>3.2397420000000117</v>
      </c>
      <c r="Y23" s="299" t="s">
        <v>29</v>
      </c>
      <c r="Z23" s="299">
        <f t="shared" si="2"/>
        <v>2337962.9629629632</v>
      </c>
      <c r="AA23" s="299">
        <f t="shared" si="5"/>
        <v>31848.775720164605</v>
      </c>
      <c r="AB23" s="298">
        <v>2279629.6296296297</v>
      </c>
      <c r="AC23" s="298">
        <v>58333.333333333321</v>
      </c>
      <c r="AD23" s="298">
        <v>0</v>
      </c>
      <c r="AE23" s="298">
        <v>0</v>
      </c>
      <c r="AF23" s="301">
        <v>30395.555555555555</v>
      </c>
      <c r="AG23" s="301">
        <v>1453.2201646090543</v>
      </c>
      <c r="AH23" s="299">
        <v>0</v>
      </c>
      <c r="AI23" s="299">
        <v>0</v>
      </c>
      <c r="AJ23" s="299">
        <v>862037.03703703696</v>
      </c>
      <c r="AK23" s="299">
        <v>750925.92592592596</v>
      </c>
      <c r="AL23" s="299">
        <v>513888.88888888888</v>
      </c>
      <c r="AM23" s="299">
        <v>107407.40740740742</v>
      </c>
      <c r="AN23" s="299">
        <v>61111.111111111109</v>
      </c>
      <c r="AO23" s="299">
        <v>41666.666666666664</v>
      </c>
      <c r="AP23" s="299">
        <v>925.92592592592587</v>
      </c>
      <c r="AQ23" s="299">
        <v>109.33127572016461</v>
      </c>
      <c r="AR23" s="299">
        <v>534.72222222222217</v>
      </c>
      <c r="AS23" s="299">
        <v>2456.0185185185187</v>
      </c>
      <c r="AT23" s="299">
        <v>2658.8888888888896</v>
      </c>
      <c r="AU23" s="299">
        <v>5621.5740740740748</v>
      </c>
      <c r="AV23" s="301">
        <v>20346.388888888887</v>
      </c>
      <c r="AW23" s="301">
        <v>121.85185185185185</v>
      </c>
      <c r="AX23" s="299">
        <v>921</v>
      </c>
      <c r="AY23" s="299">
        <v>0.1163</v>
      </c>
      <c r="AZ23" s="299">
        <v>852777.77777777775</v>
      </c>
      <c r="BA23" s="299">
        <v>107.68518518518519</v>
      </c>
      <c r="BB23" s="299">
        <v>852777.77777777775</v>
      </c>
      <c r="BC23" s="299">
        <v>852777.77777777775</v>
      </c>
      <c r="BD23" s="299">
        <v>947530.86419753078</v>
      </c>
      <c r="BE23" s="299">
        <v>107.68518518518519</v>
      </c>
      <c r="BF23" s="299">
        <v>107.68518518518519</v>
      </c>
      <c r="BG23" s="299">
        <v>119.65020576131687</v>
      </c>
      <c r="BH23" s="299">
        <v>798</v>
      </c>
      <c r="BI23" s="299">
        <v>0.57169999999999999</v>
      </c>
      <c r="BJ23" s="299">
        <v>738888.88888888888</v>
      </c>
      <c r="BK23" s="299">
        <v>529.35185185185185</v>
      </c>
      <c r="BL23" s="299">
        <v>738888.88888888888</v>
      </c>
      <c r="BM23" s="299">
        <v>738888.88888888888</v>
      </c>
      <c r="BN23" s="299">
        <v>738888.88888888888</v>
      </c>
      <c r="BO23" s="299">
        <v>529.35185185185185</v>
      </c>
      <c r="BP23" s="299">
        <v>529.35185185185185</v>
      </c>
      <c r="BQ23" s="299">
        <v>529.35185185185185</v>
      </c>
      <c r="BR23" s="299">
        <v>528</v>
      </c>
      <c r="BS23" s="299">
        <v>2.5878000000000001</v>
      </c>
      <c r="BT23" s="299">
        <v>488888.88888888888</v>
      </c>
      <c r="BU23" s="299">
        <v>2396.1111111111113</v>
      </c>
      <c r="BV23" s="299">
        <v>488888.88888888888</v>
      </c>
      <c r="BW23" s="299">
        <v>488888.88888888888</v>
      </c>
      <c r="BX23" s="299">
        <v>488888.88888888888</v>
      </c>
      <c r="BY23" s="299">
        <v>2396.1111111111113</v>
      </c>
      <c r="BZ23" s="299">
        <v>2396.1111111111113</v>
      </c>
      <c r="CA23" s="299">
        <v>2396.1111111111113</v>
      </c>
      <c r="CB23" s="299">
        <v>112</v>
      </c>
      <c r="CC23" s="299">
        <v>2.8716000000000008</v>
      </c>
      <c r="CD23" s="299">
        <v>103703.70370370371</v>
      </c>
      <c r="CE23" s="299">
        <v>2658.8888888888896</v>
      </c>
      <c r="CF23" s="299">
        <v>103703.70370370371</v>
      </c>
      <c r="CG23" s="299">
        <v>103703.70370370371</v>
      </c>
      <c r="CH23" s="299">
        <v>103703.70370370371</v>
      </c>
      <c r="CI23" s="299">
        <v>2658.8888888888896</v>
      </c>
      <c r="CJ23" s="299">
        <v>2658.8888888888896</v>
      </c>
      <c r="CK23" s="299">
        <v>2658.8888888888896</v>
      </c>
      <c r="CL23" s="299">
        <v>62</v>
      </c>
      <c r="CM23" s="299">
        <v>5.9798</v>
      </c>
      <c r="CN23" s="299">
        <v>57407.407407407409</v>
      </c>
      <c r="CO23" s="299">
        <v>5536.8518518518522</v>
      </c>
      <c r="CP23" s="299">
        <v>57407.407407407409</v>
      </c>
      <c r="CQ23" s="299">
        <v>57407.407407407409</v>
      </c>
      <c r="CR23" s="299">
        <v>57407.407407407409</v>
      </c>
      <c r="CS23" s="299">
        <v>5536.8518518518522</v>
      </c>
      <c r="CT23" s="299">
        <v>5536.8518518518522</v>
      </c>
      <c r="CU23" s="299">
        <v>5536.8518518518522</v>
      </c>
      <c r="CV23" s="299">
        <v>41</v>
      </c>
      <c r="CW23" s="299">
        <v>20.7</v>
      </c>
      <c r="CX23" s="299">
        <v>37962.962962962964</v>
      </c>
      <c r="CY23" s="299">
        <v>19166.666666666664</v>
      </c>
      <c r="CZ23" s="299">
        <v>37962.962962962964</v>
      </c>
      <c r="DA23" s="299">
        <v>37962.962962962964</v>
      </c>
      <c r="DB23" s="299">
        <v>37962.962962962964</v>
      </c>
      <c r="DC23" s="299">
        <v>19166.666666666664</v>
      </c>
      <c r="DD23" s="299">
        <v>19166.666666666664</v>
      </c>
      <c r="DE23" s="299">
        <v>19166.666666666664</v>
      </c>
      <c r="DF23" s="299">
        <v>0</v>
      </c>
      <c r="DG23" s="299">
        <v>0</v>
      </c>
      <c r="DH23" s="299">
        <v>0</v>
      </c>
      <c r="DI23" s="299">
        <v>0</v>
      </c>
      <c r="DJ23" s="299">
        <v>0</v>
      </c>
      <c r="DK23" s="299">
        <v>0</v>
      </c>
      <c r="DL23" s="299">
        <v>0</v>
      </c>
      <c r="DM23" s="299">
        <v>0</v>
      </c>
      <c r="DN23" s="299">
        <v>0</v>
      </c>
      <c r="DO23" s="299">
        <v>0</v>
      </c>
      <c r="DP23" s="299">
        <v>9</v>
      </c>
      <c r="DQ23" s="299">
        <v>1.6000000000000001E-3</v>
      </c>
      <c r="DR23" s="299">
        <v>8333.3333333333339</v>
      </c>
      <c r="DS23" s="299">
        <v>1.4814814814814816</v>
      </c>
      <c r="DT23" s="299">
        <v>8333.3333333333339</v>
      </c>
      <c r="DU23" s="299">
        <v>9259.2592592592591</v>
      </c>
      <c r="DV23" s="299">
        <v>11904.761904761906</v>
      </c>
      <c r="DW23" s="299">
        <v>1.4814814814814816</v>
      </c>
      <c r="DX23" s="299">
        <v>1.6460905349794239</v>
      </c>
      <c r="DY23" s="299">
        <v>2.1164021164021167</v>
      </c>
      <c r="DZ23" s="299">
        <v>13</v>
      </c>
      <c r="EA23" s="299">
        <v>5.7999999999999996E-3</v>
      </c>
      <c r="EB23" s="299">
        <v>12037.037037037036</v>
      </c>
      <c r="EC23" s="299">
        <v>5.3703703703703702</v>
      </c>
      <c r="ED23" s="299">
        <v>12037.037037037036</v>
      </c>
      <c r="EE23" s="299">
        <v>12037.037037037036</v>
      </c>
      <c r="EF23" s="299">
        <v>15046.296296296296</v>
      </c>
      <c r="EG23" s="299">
        <v>5.3703703703703702</v>
      </c>
      <c r="EH23" s="299">
        <v>5.3703703703703702</v>
      </c>
      <c r="EI23" s="299">
        <v>6.7129629629629628</v>
      </c>
      <c r="EJ23" s="299">
        <v>27</v>
      </c>
      <c r="EK23" s="299">
        <v>6.4700000000000202E-2</v>
      </c>
      <c r="EL23" s="299">
        <v>25000</v>
      </c>
      <c r="EM23" s="299">
        <v>59.907407407407597</v>
      </c>
      <c r="EN23" s="299">
        <v>25000</v>
      </c>
      <c r="EO23" s="299">
        <v>25000</v>
      </c>
      <c r="EP23" s="299">
        <v>25000</v>
      </c>
      <c r="EQ23" s="299">
        <v>59.907407407407597</v>
      </c>
      <c r="ER23" s="299">
        <v>59.907407407407597</v>
      </c>
      <c r="ES23" s="299">
        <v>59.907407407407597</v>
      </c>
      <c r="ET23" s="299">
        <v>4</v>
      </c>
      <c r="EU23" s="276"/>
      <c r="EV23" s="299">
        <v>3703.7037037037035</v>
      </c>
      <c r="EX23" s="299">
        <v>3703.7037037037035</v>
      </c>
      <c r="EY23" s="299">
        <v>3703.7037037037035</v>
      </c>
      <c r="EZ23" s="299">
        <v>3703.7037037037035</v>
      </c>
      <c r="FD23" s="299">
        <v>4</v>
      </c>
      <c r="FE23" s="299">
        <v>9.1499999999999998E-2</v>
      </c>
      <c r="FF23" s="299">
        <v>3703.7037037037035</v>
      </c>
      <c r="FG23" s="299">
        <v>84.722222222222214</v>
      </c>
      <c r="FH23" s="299">
        <v>3703.7037037037035</v>
      </c>
      <c r="FI23" s="299">
        <v>3703.7037037037035</v>
      </c>
      <c r="FJ23" s="299">
        <v>3703.7037037037035</v>
      </c>
      <c r="FK23" s="299">
        <v>84.722222222222214</v>
      </c>
      <c r="FL23" s="299">
        <v>84.722222222222214</v>
      </c>
      <c r="FM23" s="299">
        <v>84.722222222222214</v>
      </c>
      <c r="FN23" s="299">
        <v>4</v>
      </c>
      <c r="FO23" s="299">
        <v>1.2741000000000007</v>
      </c>
      <c r="FP23" s="299">
        <v>3703.7037037037035</v>
      </c>
      <c r="FQ23" s="299">
        <v>1179.7222222222229</v>
      </c>
      <c r="FR23" s="299">
        <v>3703.7037037037035</v>
      </c>
      <c r="FS23" s="299">
        <v>3703.7037037037035</v>
      </c>
      <c r="FT23" s="299">
        <v>3703.7037037037035</v>
      </c>
      <c r="FU23" s="299">
        <v>1179.7222222222229</v>
      </c>
      <c r="FV23" s="299">
        <v>1179.7222222222229</v>
      </c>
      <c r="FW23" s="299">
        <v>1179.7222222222229</v>
      </c>
      <c r="FX23" s="299">
        <v>1</v>
      </c>
      <c r="FY23" s="299">
        <v>0.13159999999999999</v>
      </c>
      <c r="FZ23" s="299">
        <v>925.92592592592587</v>
      </c>
      <c r="GA23" s="299">
        <v>121.85185185185185</v>
      </c>
      <c r="GB23" s="299">
        <v>925.92592592592587</v>
      </c>
      <c r="GC23" s="299">
        <v>925.92592592592587</v>
      </c>
      <c r="GD23" s="299">
        <v>925.92592592592587</v>
      </c>
      <c r="GE23" s="299">
        <v>121.85185185185185</v>
      </c>
      <c r="GF23" s="299">
        <v>121.85185185185185</v>
      </c>
      <c r="GG23" s="299">
        <v>121.85185185185185</v>
      </c>
      <c r="GH23" s="299">
        <v>0</v>
      </c>
      <c r="GI23" s="299">
        <v>0</v>
      </c>
      <c r="GJ23" s="299">
        <v>0</v>
      </c>
      <c r="GK23" s="299">
        <v>0</v>
      </c>
      <c r="GL23" s="299">
        <v>0</v>
      </c>
      <c r="GM23" s="299">
        <v>0</v>
      </c>
      <c r="GN23" s="299">
        <v>0</v>
      </c>
      <c r="GO23" s="299">
        <v>0</v>
      </c>
      <c r="GP23" s="299">
        <v>0</v>
      </c>
      <c r="GQ23" s="299">
        <v>0</v>
      </c>
      <c r="GR23" s="299">
        <v>0</v>
      </c>
      <c r="GS23" s="299">
        <v>0</v>
      </c>
      <c r="GT23" s="299">
        <v>0</v>
      </c>
      <c r="GU23" s="299">
        <v>0</v>
      </c>
      <c r="GV23" s="299">
        <v>0</v>
      </c>
      <c r="GW23" s="299">
        <v>0</v>
      </c>
      <c r="GX23" s="299">
        <v>0</v>
      </c>
      <c r="GY23" s="299">
        <v>0</v>
      </c>
      <c r="GZ23" s="299">
        <v>0</v>
      </c>
      <c r="HA23" s="299">
        <v>0</v>
      </c>
      <c r="HB23" s="299">
        <v>0</v>
      </c>
      <c r="HC23" s="299">
        <v>0</v>
      </c>
      <c r="HD23" s="299">
        <v>0</v>
      </c>
      <c r="HE23" s="299">
        <v>0</v>
      </c>
      <c r="HF23" s="299">
        <v>0</v>
      </c>
      <c r="HG23" s="299">
        <v>0</v>
      </c>
      <c r="HH23" s="299">
        <v>0</v>
      </c>
      <c r="HI23" s="299">
        <v>0</v>
      </c>
      <c r="HJ23" s="299">
        <v>0</v>
      </c>
      <c r="HK23" s="299">
        <v>0</v>
      </c>
      <c r="HL23" s="299">
        <v>0</v>
      </c>
      <c r="HM23" s="299">
        <v>0</v>
      </c>
      <c r="HN23" s="299">
        <v>0</v>
      </c>
      <c r="HO23" s="299">
        <v>0</v>
      </c>
      <c r="HP23" s="299">
        <v>0</v>
      </c>
      <c r="HQ23" s="299">
        <v>0</v>
      </c>
      <c r="HR23" s="299">
        <v>0</v>
      </c>
      <c r="HS23" s="299">
        <v>0</v>
      </c>
      <c r="HT23" s="299">
        <v>0</v>
      </c>
      <c r="HU23" s="299">
        <v>0</v>
      </c>
      <c r="HV23" s="299">
        <v>0</v>
      </c>
      <c r="HW23" s="299">
        <v>0</v>
      </c>
      <c r="HX23" s="299">
        <v>0</v>
      </c>
      <c r="HY23" s="299">
        <v>0</v>
      </c>
      <c r="HZ23" s="299">
        <v>0</v>
      </c>
      <c r="IA23" s="299">
        <v>0</v>
      </c>
      <c r="IB23" s="299">
        <v>0</v>
      </c>
      <c r="IC23" s="299">
        <v>0</v>
      </c>
      <c r="ID23" s="299">
        <v>0</v>
      </c>
      <c r="IE23" s="299">
        <v>0</v>
      </c>
      <c r="IF23" s="299">
        <v>0</v>
      </c>
      <c r="IG23" s="299">
        <v>0</v>
      </c>
      <c r="IH23" s="299">
        <v>0</v>
      </c>
      <c r="II23" s="299">
        <v>0</v>
      </c>
      <c r="IJ23" s="299">
        <v>0</v>
      </c>
      <c r="IK23" s="299">
        <v>0</v>
      </c>
      <c r="IL23" s="299">
        <v>0</v>
      </c>
      <c r="IM23" s="299">
        <v>0</v>
      </c>
      <c r="IN23" s="299">
        <v>0</v>
      </c>
      <c r="IO23" s="299">
        <v>0</v>
      </c>
      <c r="IP23" s="299">
        <v>0</v>
      </c>
      <c r="IQ23" s="299">
        <v>0</v>
      </c>
      <c r="IR23" s="299">
        <v>0</v>
      </c>
      <c r="IS23" s="299">
        <v>0</v>
      </c>
      <c r="IT23" s="299">
        <v>0</v>
      </c>
      <c r="IU23" s="299">
        <v>0</v>
      </c>
      <c r="IV23" s="299">
        <v>0</v>
      </c>
      <c r="IW23" s="299">
        <v>0</v>
      </c>
      <c r="IX23" s="299">
        <v>0</v>
      </c>
      <c r="IY23" s="299">
        <v>0</v>
      </c>
      <c r="IZ23" s="299">
        <v>0</v>
      </c>
      <c r="JA23" s="299">
        <v>0</v>
      </c>
      <c r="JB23" s="299">
        <v>0</v>
      </c>
      <c r="JC23" s="299">
        <v>0</v>
      </c>
      <c r="JD23" s="299">
        <v>0</v>
      </c>
      <c r="JE23" s="299">
        <v>0</v>
      </c>
      <c r="JF23" s="299">
        <v>0</v>
      </c>
      <c r="JG23" s="299">
        <v>0</v>
      </c>
      <c r="JH23" s="299">
        <v>0</v>
      </c>
      <c r="JI23" s="299">
        <v>0</v>
      </c>
      <c r="JJ23" s="299">
        <v>0</v>
      </c>
      <c r="JK23" s="299">
        <v>0</v>
      </c>
      <c r="JL23" s="299">
        <v>0</v>
      </c>
      <c r="JM23" s="299">
        <v>0</v>
      </c>
      <c r="JN23" s="299">
        <v>0</v>
      </c>
      <c r="JO23" s="299">
        <v>0</v>
      </c>
      <c r="JP23" s="299">
        <v>0</v>
      </c>
      <c r="JQ23" s="299">
        <v>0</v>
      </c>
      <c r="JR23" s="299">
        <v>0</v>
      </c>
      <c r="JS23" s="299">
        <v>0</v>
      </c>
      <c r="JT23" s="299">
        <v>0</v>
      </c>
      <c r="JU23" s="299">
        <v>0</v>
      </c>
      <c r="JV23" s="299">
        <v>0</v>
      </c>
      <c r="JW23" s="299">
        <v>0</v>
      </c>
      <c r="JX23" s="299">
        <v>0</v>
      </c>
      <c r="JY23" s="299">
        <v>0</v>
      </c>
      <c r="JZ23" s="299">
        <v>0</v>
      </c>
      <c r="KA23" s="299">
        <v>0</v>
      </c>
      <c r="KB23" s="299">
        <v>0</v>
      </c>
      <c r="KC23" s="299">
        <v>0</v>
      </c>
      <c r="KD23" s="299">
        <v>0</v>
      </c>
      <c r="KE23" s="299">
        <v>0</v>
      </c>
      <c r="KF23" s="299">
        <v>0</v>
      </c>
      <c r="KG23" s="299">
        <v>0</v>
      </c>
      <c r="KH23" s="299">
        <v>0</v>
      </c>
      <c r="KI23" s="299">
        <v>0</v>
      </c>
      <c r="KJ23" s="299">
        <v>0</v>
      </c>
      <c r="KK23" s="299">
        <v>0</v>
      </c>
      <c r="KL23" s="299">
        <v>0</v>
      </c>
      <c r="KM23" s="299">
        <v>0</v>
      </c>
      <c r="KN23" s="299">
        <v>0</v>
      </c>
      <c r="KO23" s="299">
        <v>0</v>
      </c>
      <c r="KP23" s="299">
        <v>0</v>
      </c>
      <c r="KQ23" s="299">
        <v>0</v>
      </c>
      <c r="KR23" s="299">
        <v>0</v>
      </c>
      <c r="KS23" s="299">
        <v>0</v>
      </c>
      <c r="KT23" s="299">
        <v>0</v>
      </c>
      <c r="KU23" s="299">
        <v>0</v>
      </c>
      <c r="KV23" s="299">
        <v>0</v>
      </c>
      <c r="KW23" s="299">
        <v>0</v>
      </c>
      <c r="KX23" s="299">
        <v>0</v>
      </c>
      <c r="KY23" s="299">
        <v>0</v>
      </c>
      <c r="KZ23" s="299">
        <v>0</v>
      </c>
      <c r="LA23" s="299">
        <v>0</v>
      </c>
      <c r="LB23" s="299">
        <v>0</v>
      </c>
      <c r="LC23" s="299">
        <v>0</v>
      </c>
      <c r="LD23" s="299">
        <v>0</v>
      </c>
      <c r="LE23" s="299">
        <v>0</v>
      </c>
      <c r="LF23" s="299">
        <v>0</v>
      </c>
      <c r="LG23" s="299">
        <v>0</v>
      </c>
      <c r="LH23" s="299">
        <v>0</v>
      </c>
      <c r="LI23" s="299">
        <v>0</v>
      </c>
      <c r="LJ23" s="299">
        <v>0</v>
      </c>
      <c r="LK23" s="299">
        <v>0</v>
      </c>
      <c r="LL23" s="299">
        <v>0</v>
      </c>
      <c r="LM23" s="299">
        <v>0</v>
      </c>
      <c r="LN23" s="299">
        <v>0</v>
      </c>
      <c r="LO23" s="299">
        <v>0</v>
      </c>
      <c r="LP23" s="299">
        <v>0</v>
      </c>
      <c r="LQ23" s="299">
        <v>0</v>
      </c>
      <c r="LR23" s="76">
        <v>163.2543</v>
      </c>
      <c r="LS23" s="75">
        <v>116.4913</v>
      </c>
      <c r="LT23" s="265">
        <f t="shared" si="3"/>
        <v>0.71355731518250975</v>
      </c>
      <c r="LU23" s="76">
        <v>13.8451</v>
      </c>
      <c r="LV23" s="76">
        <v>34.485100000000003</v>
      </c>
      <c r="LW23" s="76">
        <f t="shared" si="6"/>
        <v>2.4907801315989051</v>
      </c>
      <c r="LX23" s="263"/>
      <c r="LY23" s="263"/>
      <c r="LZ23" s="263"/>
      <c r="MA23" s="263"/>
      <c r="MB23" s="263"/>
      <c r="MC23" s="263"/>
      <c r="MD23" s="263"/>
      <c r="ME23" s="263"/>
      <c r="MF23" s="263"/>
      <c r="MG23" s="263"/>
      <c r="MH23" s="263"/>
      <c r="MI23" s="263"/>
      <c r="MJ23" s="263"/>
      <c r="MK23" s="263"/>
      <c r="ML23" s="263"/>
      <c r="MM23" s="263"/>
      <c r="MN23" s="263"/>
      <c r="MO23" s="263"/>
      <c r="MP23" s="263"/>
      <c r="MQ23" s="263"/>
      <c r="MR23" s="263"/>
      <c r="MS23" s="263"/>
      <c r="MT23" s="263"/>
      <c r="MU23" s="263"/>
      <c r="MV23" s="263"/>
      <c r="MW23" s="263"/>
      <c r="MX23" s="263"/>
      <c r="MY23" s="263"/>
      <c r="MZ23" s="263"/>
      <c r="NA23" s="263"/>
      <c r="NB23" s="263"/>
      <c r="NC23" s="263"/>
      <c r="ND23" s="263"/>
      <c r="NE23" s="263"/>
      <c r="NF23" s="263"/>
      <c r="NG23" s="263"/>
      <c r="NH23" s="263"/>
      <c r="NI23" s="263"/>
      <c r="NJ23" s="263"/>
      <c r="NK23" s="263"/>
      <c r="NL23" s="263"/>
      <c r="NM23" s="263"/>
      <c r="NN23" s="263"/>
      <c r="NO23" s="263"/>
      <c r="NP23" s="263"/>
      <c r="NQ23" s="263"/>
      <c r="NR23" s="263"/>
      <c r="NS23" s="263"/>
      <c r="NT23" s="263"/>
      <c r="NU23" s="263"/>
      <c r="NV23" s="263"/>
      <c r="NW23" s="263"/>
      <c r="NX23" s="263"/>
      <c r="NY23" s="263"/>
      <c r="NZ23" s="263"/>
      <c r="OA23" s="263"/>
      <c r="OB23" s="263"/>
      <c r="OC23" s="263"/>
      <c r="OD23" s="263"/>
      <c r="OE23" s="263"/>
      <c r="OF23" s="263"/>
      <c r="OG23" s="263"/>
      <c r="OH23" s="263"/>
      <c r="OI23" s="263"/>
      <c r="OJ23" s="263"/>
      <c r="OK23" s="263"/>
      <c r="OL23" s="263"/>
      <c r="OM23" s="263"/>
      <c r="ON23" s="263"/>
      <c r="OO23" s="263"/>
      <c r="OP23" s="263"/>
      <c r="OQ23" s="263"/>
      <c r="OR23" s="263"/>
      <c r="OS23" s="263"/>
      <c r="OT23" s="263"/>
      <c r="OU23" s="263"/>
      <c r="OV23" s="263"/>
      <c r="OW23" s="263"/>
      <c r="OX23" s="263"/>
      <c r="OY23" s="263"/>
      <c r="OZ23" s="263"/>
      <c r="PA23" s="263"/>
      <c r="PB23" s="263"/>
      <c r="PC23" s="263"/>
      <c r="PD23" s="263"/>
      <c r="PE23" s="263"/>
      <c r="PF23" s="263"/>
      <c r="PG23" s="263"/>
      <c r="PH23" s="263"/>
      <c r="PI23" s="263"/>
      <c r="PJ23" s="263"/>
      <c r="PK23" s="263"/>
      <c r="PL23" s="263"/>
      <c r="PM23" s="263"/>
      <c r="PN23" s="263"/>
      <c r="PO23" s="263"/>
      <c r="PP23" s="263"/>
      <c r="PQ23" s="263"/>
      <c r="PR23" s="263"/>
      <c r="PS23" s="263"/>
      <c r="PT23" s="263"/>
      <c r="PU23" s="263"/>
      <c r="PV23" s="263"/>
      <c r="PW23" s="263"/>
      <c r="PX23" s="263"/>
      <c r="PY23" s="263"/>
      <c r="PZ23" s="263"/>
      <c r="QA23" s="263"/>
      <c r="QB23" s="263"/>
      <c r="QC23" s="263"/>
      <c r="QD23" s="263"/>
      <c r="QE23" s="263"/>
      <c r="QF23" s="263"/>
      <c r="QG23" s="263"/>
      <c r="QH23" s="263"/>
      <c r="QI23" s="263"/>
      <c r="QJ23" s="263"/>
      <c r="QK23" s="263"/>
    </row>
    <row r="24" spans="1:453" s="299" customFormat="1">
      <c r="A24" s="299">
        <v>23</v>
      </c>
      <c r="B24" s="300" t="s">
        <v>468</v>
      </c>
      <c r="C24" s="298" t="s">
        <v>5</v>
      </c>
      <c r="D24" s="299" t="s">
        <v>24</v>
      </c>
      <c r="E24" s="299" t="s">
        <v>1093</v>
      </c>
      <c r="F24" s="299" t="s">
        <v>39</v>
      </c>
      <c r="G24" s="299">
        <v>7</v>
      </c>
      <c r="H24" s="299">
        <v>10</v>
      </c>
      <c r="I24" s="299">
        <v>2018</v>
      </c>
      <c r="J24" s="79">
        <v>8.42</v>
      </c>
      <c r="K24" s="79">
        <v>8.75</v>
      </c>
      <c r="L24" s="79">
        <f t="shared" si="0"/>
        <v>0.33000000000000007</v>
      </c>
      <c r="M24" s="299">
        <v>-12.2935983333333</v>
      </c>
      <c r="N24" s="299">
        <f>123+( 9.0462/60)</f>
        <v>123.15076999999999</v>
      </c>
      <c r="O24" s="299">
        <v>-12.276531666666701</v>
      </c>
      <c r="P24" s="299">
        <f>123+( 8.5508/60)</f>
        <v>123.14251333333333</v>
      </c>
      <c r="Q24" s="77">
        <v>2.0990000000000002</v>
      </c>
      <c r="R24" s="67">
        <v>8.9999999999999998E-4</v>
      </c>
      <c r="S24" s="299">
        <v>1.8891000000000001E-3</v>
      </c>
      <c r="T24" s="68">
        <v>1.4999999999999999E-4</v>
      </c>
      <c r="U24" s="299">
        <v>0.5</v>
      </c>
      <c r="V24" s="299" t="s">
        <v>21</v>
      </c>
      <c r="W24" s="299">
        <v>1</v>
      </c>
      <c r="X24" s="278">
        <v>3.4344537666666661</v>
      </c>
      <c r="Y24" s="299" t="s">
        <v>30</v>
      </c>
      <c r="Z24" s="299">
        <f t="shared" si="2"/>
        <v>878195.96633317438</v>
      </c>
      <c r="AA24" s="299">
        <f t="shared" si="5"/>
        <v>2169.6575088666546</v>
      </c>
      <c r="AB24" s="298">
        <v>800381.13387327292</v>
      </c>
      <c r="AC24" s="298">
        <v>77814.832459901532</v>
      </c>
      <c r="AD24" s="298">
        <v>0</v>
      </c>
      <c r="AE24" s="298">
        <v>0</v>
      </c>
      <c r="AF24" s="301">
        <v>2095.7598856598379</v>
      </c>
      <c r="AG24" s="301">
        <v>73.897623206816959</v>
      </c>
      <c r="AH24" s="299">
        <v>0</v>
      </c>
      <c r="AI24" s="299">
        <v>0</v>
      </c>
      <c r="AJ24" s="299">
        <v>490709.86183897092</v>
      </c>
      <c r="AK24" s="299">
        <v>325551.85008734313</v>
      </c>
      <c r="AL24" s="299">
        <v>51876.554973267688</v>
      </c>
      <c r="AM24" s="299">
        <v>10057.699433592716</v>
      </c>
      <c r="AN24" s="299">
        <v>0</v>
      </c>
      <c r="AO24" s="299">
        <v>0</v>
      </c>
      <c r="AP24" s="299">
        <v>0</v>
      </c>
      <c r="AQ24" s="299">
        <v>99.835900693451904</v>
      </c>
      <c r="AR24" s="299">
        <v>303.00142925202476</v>
      </c>
      <c r="AS24" s="299">
        <v>528.18802604414714</v>
      </c>
      <c r="AT24" s="299">
        <v>1238.6321528770311</v>
      </c>
      <c r="AU24" s="299">
        <v>0</v>
      </c>
      <c r="AV24" s="301">
        <v>0</v>
      </c>
      <c r="AW24" s="301">
        <v>0</v>
      </c>
      <c r="AX24" s="299">
        <v>894</v>
      </c>
      <c r="AY24" s="299">
        <v>0.1784</v>
      </c>
      <c r="AZ24" s="299">
        <v>473241.22598062566</v>
      </c>
      <c r="BA24" s="299">
        <v>94.436504155417921</v>
      </c>
      <c r="BB24" s="299">
        <v>473241.22598062566</v>
      </c>
      <c r="BC24" s="299">
        <v>473241.22598062566</v>
      </c>
      <c r="BD24" s="299">
        <v>473241.22598062566</v>
      </c>
      <c r="BE24" s="299">
        <v>94.436504155417921</v>
      </c>
      <c r="BF24" s="299">
        <v>94.436504155417921</v>
      </c>
      <c r="BG24" s="299">
        <v>94.436504155417921</v>
      </c>
      <c r="BH24" s="299">
        <v>540</v>
      </c>
      <c r="BI24" s="299">
        <v>0.5323</v>
      </c>
      <c r="BJ24" s="299">
        <v>285850.40495474031</v>
      </c>
      <c r="BK24" s="299">
        <v>281.77438992112644</v>
      </c>
      <c r="BL24" s="299">
        <v>285850.40495474031</v>
      </c>
      <c r="BM24" s="299">
        <v>285850.40495474031</v>
      </c>
      <c r="BN24" s="299">
        <v>285850.40495474031</v>
      </c>
      <c r="BO24" s="299">
        <v>281.77438992112644</v>
      </c>
      <c r="BP24" s="299">
        <v>281.77438992112644</v>
      </c>
      <c r="BQ24" s="299">
        <v>281.77438992112644</v>
      </c>
      <c r="BR24" s="299">
        <v>67</v>
      </c>
      <c r="BS24" s="299">
        <v>0.9194</v>
      </c>
      <c r="BT24" s="299">
        <v>35466.624318458526</v>
      </c>
      <c r="BU24" s="299">
        <v>486.68678206553381</v>
      </c>
      <c r="BV24" s="299">
        <v>35466.624318458526</v>
      </c>
      <c r="BW24" s="299">
        <v>35466.624318458526</v>
      </c>
      <c r="BX24" s="299">
        <v>35466.624318458526</v>
      </c>
      <c r="BY24" s="299">
        <v>486.68678206553381</v>
      </c>
      <c r="BZ24" s="299">
        <v>486.68678206553381</v>
      </c>
      <c r="CA24" s="299">
        <v>486.68678206553381</v>
      </c>
      <c r="CB24" s="299">
        <v>11</v>
      </c>
      <c r="CC24" s="299">
        <v>2.3290000000000002</v>
      </c>
      <c r="CD24" s="299">
        <v>5822.8786194484146</v>
      </c>
      <c r="CE24" s="299">
        <v>1232.8622095177598</v>
      </c>
      <c r="CF24" s="299">
        <v>5822.8786194484146</v>
      </c>
      <c r="CG24" s="299">
        <v>5822.8786194484146</v>
      </c>
      <c r="CH24" s="299">
        <v>5822.8786194484146</v>
      </c>
      <c r="CI24" s="299">
        <v>1232.8622095177598</v>
      </c>
      <c r="CJ24" s="299">
        <v>1232.8622095177598</v>
      </c>
      <c r="CK24" s="299">
        <v>1232.8622095177598</v>
      </c>
      <c r="CL24" s="299">
        <v>0</v>
      </c>
      <c r="CM24" s="299">
        <v>0</v>
      </c>
      <c r="CN24" s="299">
        <v>0</v>
      </c>
      <c r="CO24" s="299">
        <v>0</v>
      </c>
      <c r="CP24" s="299">
        <v>0</v>
      </c>
      <c r="CQ24" s="299">
        <v>0</v>
      </c>
      <c r="CR24" s="299">
        <v>0</v>
      </c>
      <c r="CS24" s="299">
        <v>0</v>
      </c>
      <c r="CT24" s="299">
        <v>0</v>
      </c>
      <c r="CU24" s="299">
        <v>0</v>
      </c>
      <c r="CV24" s="299">
        <v>0</v>
      </c>
      <c r="CW24" s="299">
        <v>0</v>
      </c>
      <c r="CX24" s="299">
        <v>0</v>
      </c>
      <c r="CY24" s="299">
        <v>0</v>
      </c>
      <c r="CZ24" s="299">
        <v>0</v>
      </c>
      <c r="DA24" s="299">
        <v>0</v>
      </c>
      <c r="DB24" s="299">
        <v>0</v>
      </c>
      <c r="DC24" s="299">
        <v>0</v>
      </c>
      <c r="DD24" s="299">
        <v>0</v>
      </c>
      <c r="DE24" s="299">
        <v>0</v>
      </c>
      <c r="DF24" s="299">
        <v>0</v>
      </c>
      <c r="DG24" s="299">
        <v>0</v>
      </c>
      <c r="DH24" s="299">
        <v>0</v>
      </c>
      <c r="DI24" s="299">
        <v>0</v>
      </c>
      <c r="DJ24" s="299">
        <v>0</v>
      </c>
      <c r="DK24" s="299">
        <v>0</v>
      </c>
      <c r="DL24" s="299">
        <v>0</v>
      </c>
      <c r="DM24" s="299">
        <v>0</v>
      </c>
      <c r="DN24" s="299">
        <v>0</v>
      </c>
      <c r="DO24" s="299">
        <v>0</v>
      </c>
      <c r="DP24" s="299">
        <v>33</v>
      </c>
      <c r="DQ24" s="299">
        <v>1.0200000000000001E-2</v>
      </c>
      <c r="DR24" s="299">
        <v>17468.635858345242</v>
      </c>
      <c r="DS24" s="299">
        <v>5.3993965380339848</v>
      </c>
      <c r="DT24" s="299">
        <v>17468.635858345242</v>
      </c>
      <c r="DU24" s="299">
        <v>17468.635858345242</v>
      </c>
      <c r="DV24" s="299">
        <v>17468.635858345242</v>
      </c>
      <c r="DW24" s="299">
        <v>5.3993965380339848</v>
      </c>
      <c r="DX24" s="299">
        <v>5.3993965380339848</v>
      </c>
      <c r="DY24" s="299">
        <v>5.3993965380339848</v>
      </c>
      <c r="DZ24" s="299">
        <v>75</v>
      </c>
      <c r="EA24" s="299">
        <v>4.0099999999999997E-2</v>
      </c>
      <c r="EB24" s="299">
        <v>39701.445132602821</v>
      </c>
      <c r="EC24" s="299">
        <v>21.227039330898307</v>
      </c>
      <c r="ED24" s="299">
        <v>39701.445132602821</v>
      </c>
      <c r="EE24" s="299">
        <v>39701.445132602821</v>
      </c>
      <c r="EF24" s="299">
        <v>39701.445132602821</v>
      </c>
      <c r="EG24" s="299">
        <v>21.227039330898307</v>
      </c>
      <c r="EH24" s="299">
        <v>21.227039330898307</v>
      </c>
      <c r="EI24" s="299">
        <v>21.227039330898307</v>
      </c>
      <c r="EJ24" s="299">
        <v>31</v>
      </c>
      <c r="EK24" s="299">
        <v>7.8399999999998471E-2</v>
      </c>
      <c r="EL24" s="299">
        <v>16409.930654809166</v>
      </c>
      <c r="EM24" s="299">
        <v>41.501243978613346</v>
      </c>
      <c r="EN24" s="299">
        <v>16409.930654809166</v>
      </c>
      <c r="EO24" s="299">
        <v>16409.930654809166</v>
      </c>
      <c r="EP24" s="299">
        <v>16409.930654809166</v>
      </c>
      <c r="EQ24" s="299">
        <v>41.501243978613346</v>
      </c>
      <c r="ER24" s="299">
        <v>41.501243978613346</v>
      </c>
      <c r="ES24" s="299">
        <v>41.501243978613346</v>
      </c>
      <c r="ET24" s="299">
        <v>8</v>
      </c>
      <c r="EU24" s="299">
        <v>1.0899999999999466E-2</v>
      </c>
      <c r="EV24" s="299">
        <v>4234.820814144301</v>
      </c>
      <c r="EW24" s="299">
        <v>5.7699433592713278</v>
      </c>
      <c r="EX24" s="299">
        <v>4234.820814144301</v>
      </c>
      <c r="EY24" s="299">
        <v>4234.820814144301</v>
      </c>
      <c r="EZ24" s="299">
        <v>4234.820814144301</v>
      </c>
      <c r="FA24" s="299">
        <v>5.7699433592713278</v>
      </c>
      <c r="FB24" s="299">
        <v>5.7699433592713278</v>
      </c>
      <c r="FC24" s="299">
        <v>5.7699433592713278</v>
      </c>
      <c r="FD24" s="299">
        <v>0</v>
      </c>
      <c r="FE24" s="299">
        <v>0</v>
      </c>
      <c r="FF24" s="299">
        <v>0</v>
      </c>
      <c r="FG24" s="299">
        <v>0</v>
      </c>
      <c r="FH24" s="299">
        <v>0</v>
      </c>
      <c r="FI24" s="299">
        <v>0</v>
      </c>
      <c r="FJ24" s="299">
        <v>0</v>
      </c>
      <c r="FK24" s="299">
        <v>0</v>
      </c>
      <c r="FL24" s="299">
        <v>0</v>
      </c>
      <c r="FM24" s="299">
        <v>0</v>
      </c>
      <c r="FN24" s="299">
        <v>0</v>
      </c>
      <c r="FO24" s="299">
        <v>0</v>
      </c>
      <c r="FP24" s="299">
        <v>0</v>
      </c>
      <c r="FQ24" s="299">
        <v>0</v>
      </c>
      <c r="FR24" s="299">
        <v>0</v>
      </c>
      <c r="FS24" s="299">
        <v>0</v>
      </c>
      <c r="FT24" s="299">
        <v>0</v>
      </c>
      <c r="FU24" s="299">
        <v>0</v>
      </c>
      <c r="FV24" s="299">
        <v>0</v>
      </c>
      <c r="FW24" s="299">
        <v>0</v>
      </c>
      <c r="FX24" s="299">
        <v>0</v>
      </c>
      <c r="FY24" s="299">
        <v>0</v>
      </c>
      <c r="FZ24" s="299">
        <v>0</v>
      </c>
      <c r="GA24" s="299">
        <v>0</v>
      </c>
      <c r="GB24" s="299">
        <v>0</v>
      </c>
      <c r="GC24" s="299">
        <v>0</v>
      </c>
      <c r="GD24" s="299">
        <v>0</v>
      </c>
      <c r="GE24" s="299">
        <v>0</v>
      </c>
      <c r="GF24" s="299">
        <v>0</v>
      </c>
      <c r="GG24" s="299">
        <v>0</v>
      </c>
      <c r="GH24" s="299">
        <v>0</v>
      </c>
      <c r="GI24" s="299">
        <v>0</v>
      </c>
      <c r="GJ24" s="299">
        <v>0</v>
      </c>
      <c r="GK24" s="299">
        <v>0</v>
      </c>
      <c r="GL24" s="299">
        <v>0</v>
      </c>
      <c r="GM24" s="299">
        <v>0</v>
      </c>
      <c r="GN24" s="299">
        <v>0</v>
      </c>
      <c r="GO24" s="299">
        <v>0</v>
      </c>
      <c r="GP24" s="299">
        <v>0</v>
      </c>
      <c r="GQ24" s="299">
        <v>0</v>
      </c>
      <c r="GR24" s="299">
        <v>0</v>
      </c>
      <c r="GS24" s="299">
        <v>0</v>
      </c>
      <c r="GT24" s="299">
        <v>0</v>
      </c>
      <c r="GU24" s="299">
        <v>0</v>
      </c>
      <c r="GV24" s="299">
        <v>0</v>
      </c>
      <c r="GW24" s="299">
        <v>0</v>
      </c>
      <c r="GX24" s="299">
        <v>0</v>
      </c>
      <c r="GY24" s="299">
        <v>0</v>
      </c>
      <c r="GZ24" s="299">
        <v>0</v>
      </c>
      <c r="HA24" s="299">
        <v>0</v>
      </c>
      <c r="HB24" s="299">
        <v>0</v>
      </c>
      <c r="HC24" s="299">
        <v>0</v>
      </c>
      <c r="HD24" s="299">
        <v>0</v>
      </c>
      <c r="HE24" s="299">
        <v>0</v>
      </c>
      <c r="HF24" s="299">
        <v>0</v>
      </c>
      <c r="HG24" s="299">
        <v>0</v>
      </c>
      <c r="HH24" s="299">
        <v>0</v>
      </c>
      <c r="HI24" s="299">
        <v>0</v>
      </c>
      <c r="HJ24" s="299">
        <v>0</v>
      </c>
      <c r="HK24" s="299">
        <v>0</v>
      </c>
      <c r="HL24" s="299">
        <v>0</v>
      </c>
      <c r="HM24" s="299">
        <v>0</v>
      </c>
      <c r="HN24" s="299">
        <v>0</v>
      </c>
      <c r="HO24" s="299">
        <v>0</v>
      </c>
      <c r="HP24" s="299">
        <v>0</v>
      </c>
      <c r="HQ24" s="299">
        <v>0</v>
      </c>
      <c r="HR24" s="299">
        <v>0</v>
      </c>
      <c r="HS24" s="299">
        <v>0</v>
      </c>
      <c r="HT24" s="299">
        <v>0</v>
      </c>
      <c r="HU24" s="299">
        <v>0</v>
      </c>
      <c r="HV24" s="299">
        <v>0</v>
      </c>
      <c r="HW24" s="299">
        <v>0</v>
      </c>
      <c r="HX24" s="299">
        <v>0</v>
      </c>
      <c r="HY24" s="299">
        <v>0</v>
      </c>
      <c r="HZ24" s="299">
        <v>0</v>
      </c>
      <c r="IA24" s="299">
        <v>0</v>
      </c>
      <c r="IB24" s="299">
        <v>0</v>
      </c>
      <c r="IC24" s="299">
        <v>0</v>
      </c>
      <c r="ID24" s="299">
        <v>0</v>
      </c>
      <c r="IE24" s="299">
        <v>0</v>
      </c>
      <c r="IF24" s="299">
        <v>0</v>
      </c>
      <c r="IG24" s="299">
        <v>0</v>
      </c>
      <c r="IH24" s="299">
        <v>0</v>
      </c>
      <c r="II24" s="299">
        <v>0</v>
      </c>
      <c r="IJ24" s="299">
        <v>0</v>
      </c>
      <c r="IK24" s="299">
        <v>0</v>
      </c>
      <c r="IL24" s="299">
        <v>0</v>
      </c>
      <c r="IM24" s="299">
        <v>0</v>
      </c>
      <c r="IN24" s="299">
        <v>0</v>
      </c>
      <c r="IO24" s="299">
        <v>0</v>
      </c>
      <c r="IP24" s="299">
        <v>0</v>
      </c>
      <c r="IQ24" s="299">
        <v>0</v>
      </c>
      <c r="IR24" s="299">
        <v>0</v>
      </c>
      <c r="IS24" s="299">
        <v>0</v>
      </c>
      <c r="IT24" s="299">
        <v>0</v>
      </c>
      <c r="IU24" s="299">
        <v>0</v>
      </c>
      <c r="IV24" s="299">
        <v>0</v>
      </c>
      <c r="IW24" s="299">
        <v>0</v>
      </c>
      <c r="IX24" s="299">
        <v>0</v>
      </c>
      <c r="IY24" s="299">
        <v>0</v>
      </c>
      <c r="IZ24" s="299">
        <v>0</v>
      </c>
      <c r="JA24" s="299">
        <v>0</v>
      </c>
      <c r="JB24" s="299">
        <v>0</v>
      </c>
      <c r="JC24" s="299">
        <v>0</v>
      </c>
      <c r="JD24" s="299">
        <v>0</v>
      </c>
      <c r="JE24" s="299">
        <v>0</v>
      </c>
      <c r="JF24" s="299">
        <v>0</v>
      </c>
      <c r="JG24" s="299">
        <v>0</v>
      </c>
      <c r="JH24" s="299">
        <v>0</v>
      </c>
      <c r="JI24" s="299">
        <v>0</v>
      </c>
      <c r="JJ24" s="299">
        <v>0</v>
      </c>
      <c r="JK24" s="299">
        <v>0</v>
      </c>
      <c r="JL24" s="299">
        <v>0</v>
      </c>
      <c r="JM24" s="299">
        <v>0</v>
      </c>
      <c r="JN24" s="299">
        <v>0</v>
      </c>
      <c r="JO24" s="299">
        <v>0</v>
      </c>
      <c r="JP24" s="299">
        <v>0</v>
      </c>
      <c r="JQ24" s="299">
        <v>0</v>
      </c>
      <c r="JR24" s="299">
        <v>0</v>
      </c>
      <c r="JS24" s="299">
        <v>0</v>
      </c>
      <c r="JT24" s="299">
        <v>0</v>
      </c>
      <c r="JU24" s="299">
        <v>0</v>
      </c>
      <c r="JV24" s="299">
        <v>0</v>
      </c>
      <c r="JW24" s="299">
        <v>0</v>
      </c>
      <c r="JX24" s="299">
        <v>0</v>
      </c>
      <c r="JY24" s="299">
        <v>0</v>
      </c>
      <c r="JZ24" s="299">
        <v>0</v>
      </c>
      <c r="KA24" s="299">
        <v>0</v>
      </c>
      <c r="KB24" s="299">
        <v>0</v>
      </c>
      <c r="KC24" s="299">
        <v>0</v>
      </c>
      <c r="KD24" s="299">
        <v>0</v>
      </c>
      <c r="KE24" s="299">
        <v>0</v>
      </c>
      <c r="KF24" s="299">
        <v>0</v>
      </c>
      <c r="KG24" s="299">
        <v>0</v>
      </c>
      <c r="KH24" s="299">
        <v>0</v>
      </c>
      <c r="KI24" s="299">
        <v>0</v>
      </c>
      <c r="KJ24" s="299">
        <v>0</v>
      </c>
      <c r="KK24" s="299">
        <v>0</v>
      </c>
      <c r="KL24" s="299">
        <v>0</v>
      </c>
      <c r="KM24" s="299">
        <v>0</v>
      </c>
      <c r="KN24" s="299">
        <v>0</v>
      </c>
      <c r="KO24" s="299">
        <v>0</v>
      </c>
      <c r="KP24" s="299">
        <v>0</v>
      </c>
      <c r="KQ24" s="299">
        <v>0</v>
      </c>
      <c r="KR24" s="299">
        <v>0</v>
      </c>
      <c r="KS24" s="299">
        <v>0</v>
      </c>
      <c r="KT24" s="299">
        <v>0</v>
      </c>
      <c r="KU24" s="299">
        <v>0</v>
      </c>
      <c r="KV24" s="299">
        <v>0</v>
      </c>
      <c r="KW24" s="299">
        <v>0</v>
      </c>
      <c r="KX24" s="299">
        <v>0</v>
      </c>
      <c r="KY24" s="299">
        <v>0</v>
      </c>
      <c r="KZ24" s="299">
        <v>0</v>
      </c>
      <c r="LA24" s="299">
        <v>0</v>
      </c>
      <c r="LB24" s="299">
        <v>0</v>
      </c>
      <c r="LC24" s="299">
        <v>0</v>
      </c>
      <c r="LD24" s="299">
        <v>0</v>
      </c>
      <c r="LE24" s="299">
        <v>0</v>
      </c>
      <c r="LF24" s="299">
        <v>0</v>
      </c>
      <c r="LG24" s="299">
        <v>0</v>
      </c>
      <c r="LH24" s="299">
        <v>0</v>
      </c>
      <c r="LI24" s="299">
        <v>0</v>
      </c>
      <c r="LJ24" s="299">
        <v>0</v>
      </c>
      <c r="LK24" s="299">
        <v>0</v>
      </c>
      <c r="LL24" s="299">
        <v>0</v>
      </c>
      <c r="LM24" s="299">
        <v>0</v>
      </c>
      <c r="LN24" s="299">
        <v>0</v>
      </c>
      <c r="LO24" s="299">
        <v>0</v>
      </c>
      <c r="LP24" s="299">
        <v>0</v>
      </c>
      <c r="LQ24" s="299">
        <v>0</v>
      </c>
      <c r="LR24" s="76">
        <v>175.87049999999999</v>
      </c>
      <c r="LS24" s="76">
        <v>25.616900000000001</v>
      </c>
      <c r="LT24" s="265">
        <f t="shared" si="3"/>
        <v>0.14565774248665922</v>
      </c>
      <c r="LU24" s="76">
        <v>17.0184</v>
      </c>
      <c r="LV24" s="76">
        <v>7.0256999999999996</v>
      </c>
      <c r="LW24" s="76">
        <f t="shared" si="6"/>
        <v>0.41282964320970245</v>
      </c>
      <c r="LX24" s="263"/>
      <c r="LY24" s="263"/>
      <c r="LZ24" s="263"/>
      <c r="MA24" s="263"/>
      <c r="MB24" s="263"/>
      <c r="MC24" s="263"/>
      <c r="MD24" s="263"/>
      <c r="ME24" s="263"/>
      <c r="MF24" s="263"/>
      <c r="MG24" s="263"/>
      <c r="MH24" s="263"/>
      <c r="MI24" s="263"/>
      <c r="MJ24" s="263"/>
      <c r="MK24" s="263"/>
      <c r="ML24" s="263"/>
      <c r="MM24" s="263"/>
      <c r="MN24" s="263"/>
      <c r="MO24" s="263"/>
      <c r="MP24" s="263"/>
      <c r="MQ24" s="263"/>
      <c r="MR24" s="263"/>
      <c r="MS24" s="263"/>
      <c r="MT24" s="263"/>
      <c r="MU24" s="263"/>
      <c r="MV24" s="263"/>
      <c r="MW24" s="263"/>
      <c r="MX24" s="263"/>
      <c r="MY24" s="263"/>
      <c r="MZ24" s="263"/>
      <c r="NA24" s="263"/>
      <c r="NB24" s="263"/>
      <c r="NC24" s="263"/>
      <c r="ND24" s="263"/>
      <c r="NE24" s="263"/>
      <c r="NF24" s="263"/>
      <c r="NG24" s="263"/>
      <c r="NH24" s="263"/>
      <c r="NI24" s="263"/>
      <c r="NJ24" s="263"/>
      <c r="NK24" s="263"/>
      <c r="NL24" s="263"/>
      <c r="NM24" s="263"/>
      <c r="NN24" s="263"/>
      <c r="NO24" s="263"/>
      <c r="NP24" s="263"/>
      <c r="NQ24" s="263"/>
      <c r="NR24" s="263"/>
      <c r="NS24" s="263"/>
      <c r="NT24" s="263"/>
      <c r="NU24" s="263"/>
      <c r="NV24" s="263"/>
      <c r="NW24" s="263"/>
      <c r="NX24" s="263"/>
      <c r="NY24" s="263"/>
      <c r="NZ24" s="263"/>
      <c r="OA24" s="263"/>
      <c r="OB24" s="263"/>
      <c r="OC24" s="263"/>
      <c r="OD24" s="263"/>
      <c r="OE24" s="263"/>
      <c r="OF24" s="263"/>
      <c r="OG24" s="263"/>
      <c r="OH24" s="263"/>
      <c r="OI24" s="263"/>
      <c r="OJ24" s="263"/>
      <c r="OK24" s="263"/>
      <c r="OL24" s="263"/>
      <c r="OM24" s="263"/>
      <c r="ON24" s="263"/>
      <c r="OO24" s="263"/>
      <c r="OP24" s="263"/>
      <c r="OQ24" s="263"/>
      <c r="OR24" s="263"/>
      <c r="OS24" s="263"/>
      <c r="OT24" s="263"/>
      <c r="OU24" s="263"/>
      <c r="OV24" s="263"/>
      <c r="OW24" s="263"/>
      <c r="OX24" s="263"/>
      <c r="OY24" s="263"/>
      <c r="OZ24" s="263"/>
      <c r="PA24" s="263"/>
      <c r="PB24" s="263"/>
      <c r="PC24" s="263"/>
      <c r="PD24" s="263"/>
      <c r="PE24" s="263"/>
      <c r="PF24" s="263"/>
      <c r="PG24" s="263"/>
      <c r="PH24" s="263"/>
      <c r="PI24" s="263"/>
      <c r="PJ24" s="263"/>
      <c r="PK24" s="263"/>
      <c r="PL24" s="263"/>
      <c r="PM24" s="263"/>
      <c r="PN24" s="263"/>
      <c r="PO24" s="263"/>
      <c r="PP24" s="263"/>
      <c r="PQ24" s="263"/>
      <c r="PR24" s="263"/>
      <c r="PS24" s="263"/>
      <c r="PT24" s="263"/>
      <c r="PU24" s="263"/>
      <c r="PV24" s="263"/>
      <c r="PW24" s="263"/>
      <c r="PX24" s="263"/>
      <c r="PY24" s="263"/>
      <c r="PZ24" s="263"/>
      <c r="QA24" s="263"/>
      <c r="QB24" s="263"/>
      <c r="QC24" s="263"/>
      <c r="QD24" s="263"/>
      <c r="QE24" s="263"/>
      <c r="QF24" s="263"/>
      <c r="QG24" s="263"/>
      <c r="QH24" s="263"/>
      <c r="QI24" s="263"/>
      <c r="QJ24" s="263"/>
      <c r="QK24" s="263"/>
    </row>
    <row r="25" spans="1:453" s="299" customFormat="1">
      <c r="A25" s="299">
        <v>24</v>
      </c>
      <c r="B25" s="300" t="s">
        <v>469</v>
      </c>
      <c r="C25" s="298" t="s">
        <v>5</v>
      </c>
      <c r="D25" s="299" t="s">
        <v>24</v>
      </c>
      <c r="E25" s="275" t="s">
        <v>1093</v>
      </c>
      <c r="F25" s="299" t="s">
        <v>39</v>
      </c>
      <c r="G25" s="299">
        <v>7</v>
      </c>
      <c r="H25" s="299">
        <v>10</v>
      </c>
      <c r="I25" s="299">
        <v>2018</v>
      </c>
      <c r="J25" s="79">
        <v>9.3000000000000007</v>
      </c>
      <c r="K25" s="79">
        <v>9.7200000000000006</v>
      </c>
      <c r="L25" s="79">
        <f t="shared" si="0"/>
        <v>0.41999999999999993</v>
      </c>
      <c r="M25" s="299">
        <v>-12.253218333333299</v>
      </c>
      <c r="N25" s="299">
        <f>123+( 9.81/60)</f>
        <v>123.1635</v>
      </c>
      <c r="O25" s="299">
        <v>-12.228721666666701</v>
      </c>
      <c r="P25" s="299">
        <f>123+( 9.5965/60)</f>
        <v>123.15994166666667</v>
      </c>
      <c r="Q25" s="77">
        <v>2.7509999999999999</v>
      </c>
      <c r="R25" s="67">
        <v>8.9999999999999998E-4</v>
      </c>
      <c r="S25" s="299">
        <v>2.4758999999999996E-3</v>
      </c>
      <c r="T25" s="68">
        <v>1.4999999999999999E-4</v>
      </c>
      <c r="U25" s="299">
        <v>0.5</v>
      </c>
      <c r="V25" s="299" t="s">
        <v>21</v>
      </c>
      <c r="W25" s="299">
        <v>1</v>
      </c>
      <c r="X25" s="278">
        <v>3.5367183500000006</v>
      </c>
      <c r="Y25" s="278" t="s">
        <v>359</v>
      </c>
      <c r="Z25" s="299">
        <f t="shared" si="2"/>
        <v>582010.58201058197</v>
      </c>
      <c r="AA25" s="299">
        <f t="shared" si="5"/>
        <v>6529.5852013409276</v>
      </c>
      <c r="AB25" s="298">
        <v>542429.0157114584</v>
      </c>
      <c r="AC25" s="298">
        <v>39581.566299123551</v>
      </c>
      <c r="AD25" s="298">
        <v>0</v>
      </c>
      <c r="AE25" s="298">
        <v>0</v>
      </c>
      <c r="AF25" s="301">
        <v>6276.9497960337667</v>
      </c>
      <c r="AG25" s="301">
        <v>252.63540530716105</v>
      </c>
      <c r="AH25" s="299">
        <v>0</v>
      </c>
      <c r="AI25" s="299">
        <v>0</v>
      </c>
      <c r="AJ25" s="299">
        <v>306151.29851771076</v>
      </c>
      <c r="AK25" s="299">
        <v>207601.27630356641</v>
      </c>
      <c r="AL25" s="299">
        <v>57756.775314027233</v>
      </c>
      <c r="AM25" s="299">
        <v>4038.9353366452606</v>
      </c>
      <c r="AN25" s="299">
        <v>3635.0418029807352</v>
      </c>
      <c r="AO25" s="299">
        <v>2827.2547356516825</v>
      </c>
      <c r="AP25" s="299">
        <v>0</v>
      </c>
      <c r="AQ25" s="299">
        <v>68.9446261965346</v>
      </c>
      <c r="AR25" s="299">
        <v>198.15016761581651</v>
      </c>
      <c r="AS25" s="299">
        <v>252.39306918696235</v>
      </c>
      <c r="AT25" s="299">
        <v>53.515893210549706</v>
      </c>
      <c r="AU25" s="299">
        <v>548.12391453612838</v>
      </c>
      <c r="AV25" s="301">
        <v>5408.4575305949365</v>
      </c>
      <c r="AW25" s="301">
        <v>0</v>
      </c>
      <c r="AX25" s="299">
        <v>733</v>
      </c>
      <c r="AY25" s="299">
        <v>0.1608</v>
      </c>
      <c r="AZ25" s="299">
        <v>296053.96017609764</v>
      </c>
      <c r="BA25" s="299">
        <v>64.946080213255797</v>
      </c>
      <c r="BB25" s="299">
        <v>296053.96017609764</v>
      </c>
      <c r="BC25" s="299">
        <v>296053.96017609764</v>
      </c>
      <c r="BD25" s="299">
        <v>296053.96017609764</v>
      </c>
      <c r="BE25" s="299">
        <v>64.946080213255797</v>
      </c>
      <c r="BF25" s="299">
        <v>64.946080213255797</v>
      </c>
      <c r="BG25" s="299">
        <v>64.946080213255797</v>
      </c>
      <c r="BH25" s="299">
        <v>470</v>
      </c>
      <c r="BI25" s="299">
        <v>0.43859999999999999</v>
      </c>
      <c r="BJ25" s="299">
        <v>189829.96082232727</v>
      </c>
      <c r="BK25" s="299">
        <v>177.14770386526115</v>
      </c>
      <c r="BL25" s="299">
        <v>189829.96082232727</v>
      </c>
      <c r="BM25" s="299">
        <v>189829.96082232727</v>
      </c>
      <c r="BN25" s="299">
        <v>189829.96082232727</v>
      </c>
      <c r="BO25" s="299">
        <v>177.14770386526115</v>
      </c>
      <c r="BP25" s="299">
        <v>177.14770386526115</v>
      </c>
      <c r="BQ25" s="299">
        <v>177.14770386526115</v>
      </c>
      <c r="BR25" s="299">
        <v>118</v>
      </c>
      <c r="BS25" s="299">
        <v>0.5706</v>
      </c>
      <c r="BT25" s="299">
        <v>47659.436972414078</v>
      </c>
      <c r="BU25" s="299">
        <v>230.46165030897859</v>
      </c>
      <c r="BV25" s="299">
        <v>47659.436972414078</v>
      </c>
      <c r="BW25" s="299">
        <v>47659.436972414078</v>
      </c>
      <c r="BX25" s="299">
        <v>47659.436972414078</v>
      </c>
      <c r="BY25" s="299">
        <v>230.46165030897859</v>
      </c>
      <c r="BZ25" s="299">
        <v>230.46165030897859</v>
      </c>
      <c r="CA25" s="299">
        <v>230.46165030897859</v>
      </c>
      <c r="CB25" s="299">
        <v>9</v>
      </c>
      <c r="CC25" s="299">
        <v>0.1313</v>
      </c>
      <c r="CD25" s="299">
        <v>3635.0418029807347</v>
      </c>
      <c r="CE25" s="299">
        <v>53.031220970152276</v>
      </c>
      <c r="CF25" s="299">
        <v>3635.0418029807347</v>
      </c>
      <c r="CG25" s="299">
        <v>3635.0418029807347</v>
      </c>
      <c r="CH25" s="299">
        <v>3635.0418029807347</v>
      </c>
      <c r="CI25" s="299">
        <v>53.031220970152276</v>
      </c>
      <c r="CJ25" s="299">
        <v>53.031220970152276</v>
      </c>
      <c r="CK25" s="299">
        <v>53.031220970152276</v>
      </c>
      <c r="CL25" s="299">
        <v>6</v>
      </c>
      <c r="CM25" s="77">
        <v>0.84899999999999998</v>
      </c>
      <c r="CN25" s="299">
        <v>2423.3612019871566</v>
      </c>
      <c r="CO25" s="299">
        <f>CM25/S25</f>
        <v>342.90561008118266</v>
      </c>
      <c r="CP25" s="299">
        <v>2423.3612019871566</v>
      </c>
      <c r="CQ25" s="299">
        <v>2423.3612019871566</v>
      </c>
      <c r="CR25" s="299">
        <v>2423.3612019871566</v>
      </c>
      <c r="CS25" s="299">
        <v>342.90561008118266</v>
      </c>
      <c r="CT25" s="299">
        <v>342.90561008118266</v>
      </c>
      <c r="CU25" s="299">
        <v>342.90561008118266</v>
      </c>
      <c r="CV25" s="299">
        <v>7</v>
      </c>
      <c r="CW25" s="299">
        <v>13.3908</v>
      </c>
      <c r="CX25" s="299">
        <v>2827.2547356516825</v>
      </c>
      <c r="CY25" s="299">
        <v>5408.4575305949365</v>
      </c>
      <c r="CZ25" s="299">
        <v>2827.2547356516825</v>
      </c>
      <c r="DA25" s="299">
        <v>2827.2547356516825</v>
      </c>
      <c r="DB25" s="299">
        <v>2827.2547356516825</v>
      </c>
      <c r="DC25" s="299">
        <v>5408.4575305949365</v>
      </c>
      <c r="DD25" s="299">
        <v>5408.4575305949365</v>
      </c>
      <c r="DE25" s="299">
        <v>5408.4575305949365</v>
      </c>
      <c r="DF25" s="299">
        <v>0</v>
      </c>
      <c r="DG25" s="299">
        <v>0</v>
      </c>
      <c r="DH25" s="299">
        <v>0</v>
      </c>
      <c r="DI25" s="299">
        <v>0</v>
      </c>
      <c r="DJ25" s="299">
        <v>0</v>
      </c>
      <c r="DK25" s="299">
        <v>0</v>
      </c>
      <c r="DL25" s="299">
        <v>0</v>
      </c>
      <c r="DM25" s="299">
        <v>0</v>
      </c>
      <c r="DN25" s="299">
        <v>0</v>
      </c>
      <c r="DO25" s="299">
        <v>0</v>
      </c>
      <c r="DP25" s="299">
        <v>25</v>
      </c>
      <c r="DQ25" s="299">
        <v>9.9000000000000008E-3</v>
      </c>
      <c r="DR25" s="299">
        <v>10097.338341613153</v>
      </c>
      <c r="DS25" s="299">
        <v>3.9985459832788086</v>
      </c>
      <c r="DT25" s="299">
        <v>10097.338341613153</v>
      </c>
      <c r="DU25" s="299">
        <v>10097.338341613153</v>
      </c>
      <c r="DV25" s="299">
        <v>10097.338341613153</v>
      </c>
      <c r="DW25" s="299">
        <v>3.9985459832788086</v>
      </c>
      <c r="DX25" s="299">
        <v>3.9985459832788086</v>
      </c>
      <c r="DY25" s="299">
        <v>3.9985459832788086</v>
      </c>
      <c r="DZ25" s="299">
        <v>44</v>
      </c>
      <c r="EA25" s="299">
        <v>5.1999999999999998E-2</v>
      </c>
      <c r="EB25" s="299">
        <v>17771.315481239148</v>
      </c>
      <c r="EC25" s="299">
        <v>21.002463750555357</v>
      </c>
      <c r="ED25" s="299">
        <v>17771.315481239148</v>
      </c>
      <c r="EE25" s="299">
        <v>17771.315481239148</v>
      </c>
      <c r="EF25" s="299">
        <v>17771.315481239148</v>
      </c>
      <c r="EG25" s="299">
        <v>21.002463750555357</v>
      </c>
      <c r="EH25" s="299">
        <v>21.002463750555357</v>
      </c>
      <c r="EI25" s="299">
        <v>21.002463750555357</v>
      </c>
      <c r="EJ25" s="299">
        <v>25</v>
      </c>
      <c r="EK25" s="299">
        <v>5.4300000000000001E-2</v>
      </c>
      <c r="EL25" s="299">
        <v>10097.338341613153</v>
      </c>
      <c r="EM25" s="299">
        <v>21.931418877983766</v>
      </c>
      <c r="EN25" s="299">
        <v>10097.338341613153</v>
      </c>
      <c r="EO25" s="299">
        <v>10097.338341613153</v>
      </c>
      <c r="EP25" s="299">
        <v>10097.338341613153</v>
      </c>
      <c r="EQ25" s="299">
        <v>21.931418877983766</v>
      </c>
      <c r="ER25" s="299">
        <v>21.931418877983766</v>
      </c>
      <c r="ES25" s="299">
        <v>21.931418877983766</v>
      </c>
      <c r="ET25" s="299">
        <v>1</v>
      </c>
      <c r="EU25" s="299">
        <v>1.1999999999999999E-3</v>
      </c>
      <c r="EV25" s="299">
        <v>403.8935336645261</v>
      </c>
      <c r="EW25" s="299">
        <v>0.48467224039743129</v>
      </c>
      <c r="EX25" s="299">
        <v>403.8935336645261</v>
      </c>
      <c r="EY25" s="299">
        <v>403.8935336645261</v>
      </c>
      <c r="EZ25" s="299">
        <v>403.8935336645261</v>
      </c>
      <c r="FA25" s="299">
        <v>0.48467224039743129</v>
      </c>
      <c r="FB25" s="299">
        <v>0.48467224039743129</v>
      </c>
      <c r="FC25" s="299">
        <v>0.48467224039743129</v>
      </c>
      <c r="FD25" s="299">
        <v>3</v>
      </c>
      <c r="FE25" s="299">
        <v>0.5081</v>
      </c>
      <c r="FF25" s="299">
        <v>1211.6806009935783</v>
      </c>
      <c r="FG25" s="299">
        <v>205.2183044549457</v>
      </c>
      <c r="FH25" s="299">
        <v>1211.6806009935783</v>
      </c>
      <c r="FI25" s="299">
        <v>1211.6806009935783</v>
      </c>
      <c r="FJ25" s="299">
        <v>1211.6806009935783</v>
      </c>
      <c r="FK25" s="299">
        <v>205.2183044549457</v>
      </c>
      <c r="FL25" s="299">
        <v>205.2183044549457</v>
      </c>
      <c r="FM25" s="299">
        <v>205.2183044549457</v>
      </c>
      <c r="FN25" s="299">
        <v>0</v>
      </c>
      <c r="FO25" s="299">
        <v>0</v>
      </c>
      <c r="FP25" s="299">
        <v>0</v>
      </c>
      <c r="FQ25" s="299">
        <v>0</v>
      </c>
      <c r="FR25" s="299">
        <v>0</v>
      </c>
      <c r="FS25" s="299">
        <v>0</v>
      </c>
      <c r="FT25" s="299">
        <v>0</v>
      </c>
      <c r="FU25" s="299">
        <v>0</v>
      </c>
      <c r="FV25" s="299">
        <v>0</v>
      </c>
      <c r="FW25" s="299">
        <v>0</v>
      </c>
      <c r="FX25" s="299">
        <v>0</v>
      </c>
      <c r="FY25" s="299">
        <v>0</v>
      </c>
      <c r="FZ25" s="299">
        <v>0</v>
      </c>
      <c r="GA25" s="299">
        <v>0</v>
      </c>
      <c r="GB25" s="299">
        <v>0</v>
      </c>
      <c r="GC25" s="299">
        <v>0</v>
      </c>
      <c r="GD25" s="299">
        <v>0</v>
      </c>
      <c r="GE25" s="299">
        <v>0</v>
      </c>
      <c r="GF25" s="299">
        <v>0</v>
      </c>
      <c r="GG25" s="299">
        <v>0</v>
      </c>
      <c r="GH25" s="299">
        <v>0</v>
      </c>
      <c r="GI25" s="299">
        <v>0</v>
      </c>
      <c r="GJ25" s="299">
        <v>0</v>
      </c>
      <c r="GK25" s="299">
        <v>0</v>
      </c>
      <c r="GL25" s="299">
        <v>0</v>
      </c>
      <c r="GM25" s="299">
        <v>0</v>
      </c>
      <c r="GN25" s="299">
        <v>0</v>
      </c>
      <c r="GO25" s="299">
        <v>0</v>
      </c>
      <c r="GP25" s="299">
        <v>0</v>
      </c>
      <c r="GQ25" s="299">
        <v>0</v>
      </c>
      <c r="GR25" s="299">
        <v>0</v>
      </c>
      <c r="GS25" s="299">
        <v>0</v>
      </c>
      <c r="GT25" s="299">
        <v>0</v>
      </c>
      <c r="GU25" s="299">
        <v>0</v>
      </c>
      <c r="GV25" s="299">
        <v>0</v>
      </c>
      <c r="GW25" s="299">
        <v>0</v>
      </c>
      <c r="GX25" s="299">
        <v>0</v>
      </c>
      <c r="GY25" s="299">
        <v>0</v>
      </c>
      <c r="GZ25" s="299">
        <v>0</v>
      </c>
      <c r="HA25" s="299">
        <v>0</v>
      </c>
      <c r="HB25" s="299">
        <v>0</v>
      </c>
      <c r="HC25" s="299">
        <v>0</v>
      </c>
      <c r="HD25" s="299">
        <v>0</v>
      </c>
      <c r="HE25" s="299">
        <v>0</v>
      </c>
      <c r="HF25" s="299">
        <v>0</v>
      </c>
      <c r="HG25" s="299">
        <v>0</v>
      </c>
      <c r="HH25" s="299">
        <v>0</v>
      </c>
      <c r="HI25" s="299">
        <v>0</v>
      </c>
      <c r="HJ25" s="299">
        <v>0</v>
      </c>
      <c r="HK25" s="299">
        <v>0</v>
      </c>
      <c r="HL25" s="299">
        <v>0</v>
      </c>
      <c r="HM25" s="299">
        <v>0</v>
      </c>
      <c r="HN25" s="299">
        <v>0</v>
      </c>
      <c r="HO25" s="299">
        <v>0</v>
      </c>
      <c r="HP25" s="299">
        <v>0</v>
      </c>
      <c r="HQ25" s="299">
        <v>0</v>
      </c>
      <c r="HR25" s="299">
        <v>0</v>
      </c>
      <c r="HS25" s="299">
        <v>0</v>
      </c>
      <c r="HT25" s="299">
        <v>0</v>
      </c>
      <c r="HU25" s="299">
        <v>0</v>
      </c>
      <c r="HV25" s="299">
        <v>0</v>
      </c>
      <c r="HW25" s="299">
        <v>0</v>
      </c>
      <c r="HX25" s="299">
        <v>0</v>
      </c>
      <c r="HY25" s="299">
        <v>0</v>
      </c>
      <c r="HZ25" s="299">
        <v>0</v>
      </c>
      <c r="IA25" s="299">
        <v>0</v>
      </c>
      <c r="IB25" s="299">
        <v>0</v>
      </c>
      <c r="IC25" s="299">
        <v>0</v>
      </c>
      <c r="ID25" s="299">
        <v>0</v>
      </c>
      <c r="IE25" s="299">
        <v>0</v>
      </c>
      <c r="IF25" s="299">
        <v>0</v>
      </c>
      <c r="IG25" s="299">
        <v>0</v>
      </c>
      <c r="IH25" s="299">
        <v>0</v>
      </c>
      <c r="II25" s="299">
        <v>0</v>
      </c>
      <c r="IJ25" s="299">
        <v>0</v>
      </c>
      <c r="IK25" s="299">
        <v>0</v>
      </c>
      <c r="IL25" s="299">
        <v>0</v>
      </c>
      <c r="IM25" s="299">
        <v>0</v>
      </c>
      <c r="IN25" s="299">
        <v>0</v>
      </c>
      <c r="IO25" s="299">
        <v>0</v>
      </c>
      <c r="IP25" s="299">
        <v>0</v>
      </c>
      <c r="IQ25" s="299">
        <v>0</v>
      </c>
      <c r="IR25" s="299">
        <v>0</v>
      </c>
      <c r="IS25" s="299">
        <v>0</v>
      </c>
      <c r="IT25" s="299">
        <v>0</v>
      </c>
      <c r="IU25" s="299">
        <v>0</v>
      </c>
      <c r="IV25" s="299">
        <v>0</v>
      </c>
      <c r="IW25" s="299">
        <v>0</v>
      </c>
      <c r="IX25" s="299">
        <v>0</v>
      </c>
      <c r="IY25" s="299">
        <v>0</v>
      </c>
      <c r="IZ25" s="299">
        <v>0</v>
      </c>
      <c r="JA25" s="299">
        <v>0</v>
      </c>
      <c r="JB25" s="299">
        <v>0</v>
      </c>
      <c r="JC25" s="299">
        <v>0</v>
      </c>
      <c r="JD25" s="299">
        <v>0</v>
      </c>
      <c r="JE25" s="299">
        <v>0</v>
      </c>
      <c r="JF25" s="299">
        <v>0</v>
      </c>
      <c r="JG25" s="299">
        <v>0</v>
      </c>
      <c r="JH25" s="299">
        <v>0</v>
      </c>
      <c r="JI25" s="299">
        <v>0</v>
      </c>
      <c r="JJ25" s="299">
        <v>0</v>
      </c>
      <c r="JK25" s="299">
        <v>0</v>
      </c>
      <c r="JL25" s="299">
        <v>0</v>
      </c>
      <c r="JM25" s="299">
        <v>0</v>
      </c>
      <c r="JN25" s="299">
        <v>0</v>
      </c>
      <c r="JO25" s="299">
        <v>0</v>
      </c>
      <c r="JP25" s="299">
        <v>0</v>
      </c>
      <c r="JQ25" s="299">
        <v>0</v>
      </c>
      <c r="JR25" s="299">
        <v>0</v>
      </c>
      <c r="JS25" s="299">
        <v>0</v>
      </c>
      <c r="JT25" s="299">
        <v>0</v>
      </c>
      <c r="JU25" s="299">
        <v>0</v>
      </c>
      <c r="JV25" s="299">
        <v>0</v>
      </c>
      <c r="JW25" s="299">
        <v>0</v>
      </c>
      <c r="JX25" s="299">
        <v>0</v>
      </c>
      <c r="JY25" s="299">
        <v>0</v>
      </c>
      <c r="JZ25" s="299">
        <v>0</v>
      </c>
      <c r="KA25" s="299">
        <v>0</v>
      </c>
      <c r="KB25" s="299">
        <v>0</v>
      </c>
      <c r="KC25" s="299">
        <v>0</v>
      </c>
      <c r="KD25" s="299">
        <v>0</v>
      </c>
      <c r="KE25" s="299">
        <v>0</v>
      </c>
      <c r="KF25" s="299">
        <v>0</v>
      </c>
      <c r="KG25" s="299">
        <v>0</v>
      </c>
      <c r="KH25" s="299">
        <v>0</v>
      </c>
      <c r="KI25" s="299">
        <v>0</v>
      </c>
      <c r="KJ25" s="299">
        <v>0</v>
      </c>
      <c r="KK25" s="299">
        <v>0</v>
      </c>
      <c r="KL25" s="299">
        <v>0</v>
      </c>
      <c r="KM25" s="299">
        <v>0</v>
      </c>
      <c r="KN25" s="299">
        <v>0</v>
      </c>
      <c r="KO25" s="299">
        <v>0</v>
      </c>
      <c r="KP25" s="299">
        <v>0</v>
      </c>
      <c r="KQ25" s="299">
        <v>0</v>
      </c>
      <c r="KR25" s="299">
        <v>0</v>
      </c>
      <c r="KS25" s="299">
        <v>0</v>
      </c>
      <c r="KT25" s="299">
        <v>0</v>
      </c>
      <c r="KU25" s="299">
        <v>0</v>
      </c>
      <c r="KV25" s="299">
        <v>0</v>
      </c>
      <c r="KW25" s="299">
        <v>0</v>
      </c>
      <c r="KX25" s="299">
        <v>0</v>
      </c>
      <c r="KY25" s="299">
        <v>0</v>
      </c>
      <c r="KZ25" s="299">
        <v>0</v>
      </c>
      <c r="LA25" s="299">
        <v>0</v>
      </c>
      <c r="LB25" s="299">
        <v>0</v>
      </c>
      <c r="LC25" s="299">
        <v>0</v>
      </c>
      <c r="LD25" s="299">
        <v>0</v>
      </c>
      <c r="LE25" s="299">
        <v>0</v>
      </c>
      <c r="LF25" s="299">
        <v>0</v>
      </c>
      <c r="LG25" s="299">
        <v>0</v>
      </c>
      <c r="LH25" s="299">
        <v>0</v>
      </c>
      <c r="LI25" s="299">
        <v>0</v>
      </c>
      <c r="LJ25" s="299">
        <v>0</v>
      </c>
      <c r="LK25" s="299">
        <v>0</v>
      </c>
      <c r="LL25" s="299">
        <v>0</v>
      </c>
      <c r="LM25" s="299">
        <v>0</v>
      </c>
      <c r="LN25" s="299">
        <v>0</v>
      </c>
      <c r="LO25" s="299">
        <v>0</v>
      </c>
      <c r="LP25" s="299">
        <v>0</v>
      </c>
      <c r="LQ25" s="299">
        <v>0</v>
      </c>
      <c r="LR25" s="76">
        <v>166.22579999999999</v>
      </c>
      <c r="LS25" s="76">
        <v>33.6325</v>
      </c>
      <c r="LT25" s="265">
        <f t="shared" si="3"/>
        <v>0.20233020385523789</v>
      </c>
      <c r="LU25" s="76">
        <v>16.078199999999999</v>
      </c>
      <c r="LV25" s="76">
        <v>16.166599999999999</v>
      </c>
      <c r="LW25" s="76">
        <f t="shared" si="6"/>
        <v>1.0054981278998893</v>
      </c>
      <c r="LX25" s="263"/>
      <c r="LY25" s="263"/>
      <c r="LZ25" s="263"/>
      <c r="MA25" s="263"/>
      <c r="MB25" s="263"/>
      <c r="MC25" s="263"/>
      <c r="MD25" s="263"/>
      <c r="ME25" s="263"/>
      <c r="MF25" s="263"/>
      <c r="MG25" s="263"/>
      <c r="MH25" s="263"/>
      <c r="MI25" s="263"/>
      <c r="MJ25" s="263"/>
      <c r="MK25" s="263"/>
      <c r="ML25" s="263"/>
      <c r="MM25" s="263"/>
      <c r="MN25" s="263"/>
      <c r="MO25" s="263"/>
      <c r="MP25" s="263"/>
      <c r="MQ25" s="263"/>
      <c r="MR25" s="263"/>
      <c r="MS25" s="263"/>
      <c r="MT25" s="263"/>
      <c r="MU25" s="263"/>
      <c r="MV25" s="263"/>
      <c r="MW25" s="263"/>
      <c r="MX25" s="263"/>
      <c r="MY25" s="263"/>
      <c r="MZ25" s="263"/>
      <c r="NA25" s="263"/>
      <c r="NB25" s="263"/>
      <c r="NC25" s="263"/>
      <c r="ND25" s="263"/>
      <c r="NE25" s="263"/>
      <c r="NF25" s="263"/>
      <c r="NG25" s="263"/>
      <c r="NH25" s="263"/>
      <c r="NI25" s="263"/>
      <c r="NJ25" s="263"/>
      <c r="NK25" s="263"/>
      <c r="NL25" s="263"/>
      <c r="NM25" s="263"/>
      <c r="NN25" s="263"/>
      <c r="NO25" s="263"/>
      <c r="NP25" s="263"/>
      <c r="NQ25" s="263"/>
      <c r="NR25" s="263"/>
      <c r="NS25" s="263"/>
      <c r="NT25" s="263"/>
      <c r="NU25" s="263"/>
      <c r="NV25" s="263"/>
      <c r="NW25" s="263"/>
      <c r="NX25" s="263"/>
      <c r="NY25" s="263"/>
      <c r="NZ25" s="263"/>
      <c r="OA25" s="263"/>
      <c r="OB25" s="263"/>
      <c r="OC25" s="263"/>
      <c r="OD25" s="263"/>
      <c r="OE25" s="263"/>
      <c r="OF25" s="263"/>
      <c r="OG25" s="263"/>
      <c r="OH25" s="263"/>
      <c r="OI25" s="263"/>
      <c r="OJ25" s="263"/>
      <c r="OK25" s="263"/>
      <c r="OL25" s="263"/>
      <c r="OM25" s="263"/>
      <c r="ON25" s="263"/>
      <c r="OO25" s="263"/>
      <c r="OP25" s="263"/>
      <c r="OQ25" s="263"/>
      <c r="OR25" s="263"/>
      <c r="OS25" s="263"/>
      <c r="OT25" s="263"/>
      <c r="OU25" s="263"/>
      <c r="OV25" s="263"/>
      <c r="OW25" s="263"/>
      <c r="OX25" s="263"/>
      <c r="OY25" s="263"/>
      <c r="OZ25" s="263"/>
      <c r="PA25" s="263"/>
      <c r="PB25" s="263"/>
      <c r="PC25" s="263"/>
      <c r="PD25" s="263"/>
      <c r="PE25" s="263"/>
      <c r="PF25" s="263"/>
      <c r="PG25" s="263"/>
      <c r="PH25" s="263"/>
      <c r="PI25" s="263"/>
      <c r="PJ25" s="263"/>
      <c r="PK25" s="263"/>
      <c r="PL25" s="263"/>
      <c r="PM25" s="263"/>
      <c r="PN25" s="263"/>
      <c r="PO25" s="263"/>
      <c r="PP25" s="263"/>
      <c r="PQ25" s="263"/>
      <c r="PR25" s="263"/>
      <c r="PS25" s="263"/>
      <c r="PT25" s="263"/>
      <c r="PU25" s="263"/>
      <c r="PV25" s="263"/>
      <c r="PW25" s="263"/>
      <c r="PX25" s="263"/>
      <c r="PY25" s="263"/>
      <c r="PZ25" s="263"/>
      <c r="QA25" s="263"/>
      <c r="QB25" s="263"/>
      <c r="QC25" s="263"/>
      <c r="QD25" s="263"/>
      <c r="QE25" s="263"/>
      <c r="QF25" s="263"/>
      <c r="QG25" s="263"/>
      <c r="QH25" s="263"/>
      <c r="QI25" s="263"/>
      <c r="QJ25" s="263"/>
      <c r="QK25" s="263"/>
    </row>
    <row r="26" spans="1:453" s="70" customFormat="1">
      <c r="A26" s="70">
        <v>25</v>
      </c>
      <c r="B26" s="78" t="s">
        <v>53</v>
      </c>
      <c r="C26" s="64" t="s">
        <v>5</v>
      </c>
      <c r="D26" s="70" t="s">
        <v>31</v>
      </c>
      <c r="E26" s="62" t="s">
        <v>1094</v>
      </c>
      <c r="F26" s="70" t="s">
        <v>32</v>
      </c>
      <c r="G26" s="70">
        <v>29</v>
      </c>
      <c r="H26" s="70">
        <v>1</v>
      </c>
      <c r="I26" s="70">
        <v>2019</v>
      </c>
      <c r="J26" s="79">
        <v>9.1</v>
      </c>
      <c r="K26" s="79">
        <v>9.6199999999999992</v>
      </c>
      <c r="L26" s="79">
        <f t="shared" si="0"/>
        <v>0.51999999999999957</v>
      </c>
      <c r="M26" s="70">
        <v>-33.837364995852099</v>
      </c>
      <c r="N26" s="70">
        <v>124.299456970766</v>
      </c>
      <c r="O26" s="70">
        <v>-33.850848963484097</v>
      </c>
      <c r="P26" s="70">
        <v>124.29120004177</v>
      </c>
      <c r="Q26" s="77">
        <v>1.6819999999999999</v>
      </c>
      <c r="R26" s="67">
        <v>8.9999999999999998E-4</v>
      </c>
      <c r="S26" s="70">
        <f t="shared" ref="S26:S57" si="7">Q26*R26</f>
        <v>1.5137999999999998E-3</v>
      </c>
      <c r="T26" s="68">
        <v>1.4999999999999999E-4</v>
      </c>
      <c r="U26" s="81">
        <v>15</v>
      </c>
      <c r="V26" s="70">
        <v>2.75</v>
      </c>
      <c r="W26" s="70">
        <v>5</v>
      </c>
      <c r="X26" s="69">
        <v>1.7465532192307707</v>
      </c>
      <c r="Z26" s="70">
        <f t="shared" si="2"/>
        <v>3302.9462280354078</v>
      </c>
      <c r="AA26" s="70">
        <f t="shared" si="5"/>
        <v>22.790328973444005</v>
      </c>
      <c r="AB26" s="64">
        <v>0</v>
      </c>
      <c r="AC26" s="64">
        <v>3302.9462280354078</v>
      </c>
      <c r="AD26" s="64">
        <v>0</v>
      </c>
      <c r="AE26" s="64">
        <v>0</v>
      </c>
      <c r="AF26" s="264">
        <v>0</v>
      </c>
      <c r="AG26" s="264">
        <v>22.790328973444005</v>
      </c>
      <c r="AH26" s="70">
        <v>0</v>
      </c>
      <c r="AI26" s="70">
        <v>0</v>
      </c>
      <c r="AJ26" s="70">
        <v>0</v>
      </c>
      <c r="AK26" s="70">
        <v>0</v>
      </c>
      <c r="AL26" s="70">
        <v>3302.9462280354078</v>
      </c>
      <c r="AM26" s="70">
        <v>0</v>
      </c>
      <c r="AN26" s="70">
        <v>0</v>
      </c>
      <c r="AO26" s="70">
        <v>0</v>
      </c>
      <c r="AP26" s="70">
        <v>0</v>
      </c>
      <c r="AQ26" s="70">
        <v>0</v>
      </c>
      <c r="AR26" s="70">
        <v>0</v>
      </c>
      <c r="AS26" s="70">
        <v>22.790328973444005</v>
      </c>
      <c r="AT26" s="70">
        <v>0</v>
      </c>
      <c r="AU26" s="70">
        <v>0</v>
      </c>
      <c r="AV26" s="264">
        <v>0</v>
      </c>
      <c r="AW26" s="264">
        <v>0</v>
      </c>
      <c r="AX26" s="70">
        <v>0</v>
      </c>
      <c r="AY26" s="70">
        <v>0</v>
      </c>
      <c r="AZ26" s="70">
        <v>0</v>
      </c>
      <c r="BA26" s="70">
        <v>0</v>
      </c>
      <c r="BB26" s="70">
        <v>0</v>
      </c>
      <c r="BC26" s="70">
        <v>0</v>
      </c>
      <c r="BD26" s="70">
        <v>0</v>
      </c>
      <c r="BE26" s="70">
        <v>0</v>
      </c>
      <c r="BF26" s="70">
        <v>0</v>
      </c>
      <c r="BG26" s="70">
        <v>0</v>
      </c>
      <c r="BH26" s="70">
        <v>0</v>
      </c>
      <c r="BI26" s="70">
        <v>0</v>
      </c>
      <c r="BJ26" s="70">
        <v>0</v>
      </c>
      <c r="BK26" s="70">
        <v>0</v>
      </c>
      <c r="BL26" s="70">
        <v>0</v>
      </c>
      <c r="BM26" s="70">
        <v>0</v>
      </c>
      <c r="BN26" s="70">
        <v>0</v>
      </c>
      <c r="BO26" s="70">
        <v>0</v>
      </c>
      <c r="BP26" s="70">
        <v>0</v>
      </c>
      <c r="BQ26" s="70">
        <v>0</v>
      </c>
      <c r="BR26" s="70">
        <v>0</v>
      </c>
      <c r="BS26" s="70">
        <v>0</v>
      </c>
      <c r="BT26" s="70">
        <v>0</v>
      </c>
      <c r="BU26" s="70">
        <v>0</v>
      </c>
      <c r="BV26" s="70">
        <v>0</v>
      </c>
      <c r="BW26" s="70">
        <v>0</v>
      </c>
      <c r="BX26" s="70">
        <v>0</v>
      </c>
      <c r="BY26" s="70">
        <v>0</v>
      </c>
      <c r="BZ26" s="70">
        <v>0</v>
      </c>
      <c r="CA26" s="70">
        <v>0</v>
      </c>
      <c r="CB26" s="70">
        <v>0</v>
      </c>
      <c r="CC26" s="70">
        <v>0</v>
      </c>
      <c r="CD26" s="70">
        <v>0</v>
      </c>
      <c r="CE26" s="70">
        <v>0</v>
      </c>
      <c r="CF26" s="70">
        <v>0</v>
      </c>
      <c r="CG26" s="70">
        <v>0</v>
      </c>
      <c r="CH26" s="70">
        <v>0</v>
      </c>
      <c r="CI26" s="70">
        <v>0</v>
      </c>
      <c r="CJ26" s="70">
        <v>0</v>
      </c>
      <c r="CK26" s="70">
        <v>0</v>
      </c>
      <c r="CL26" s="70">
        <v>0</v>
      </c>
      <c r="CM26" s="70">
        <v>0</v>
      </c>
      <c r="CN26" s="70">
        <v>0</v>
      </c>
      <c r="CO26" s="70">
        <v>0</v>
      </c>
      <c r="CP26" s="70">
        <v>0</v>
      </c>
      <c r="CQ26" s="70">
        <v>0</v>
      </c>
      <c r="CR26" s="70">
        <v>0</v>
      </c>
      <c r="CS26" s="70">
        <v>0</v>
      </c>
      <c r="CT26" s="70">
        <v>0</v>
      </c>
      <c r="CU26" s="70">
        <v>0</v>
      </c>
      <c r="CV26" s="70">
        <v>0</v>
      </c>
      <c r="CW26" s="70">
        <v>0</v>
      </c>
      <c r="CX26" s="70">
        <v>0</v>
      </c>
      <c r="CY26" s="70">
        <v>0</v>
      </c>
      <c r="CZ26" s="70">
        <v>0</v>
      </c>
      <c r="DA26" s="70">
        <v>0</v>
      </c>
      <c r="DB26" s="70">
        <v>0</v>
      </c>
      <c r="DC26" s="70">
        <v>0</v>
      </c>
      <c r="DD26" s="70">
        <v>0</v>
      </c>
      <c r="DE26" s="70">
        <v>0</v>
      </c>
      <c r="DF26" s="70">
        <v>0</v>
      </c>
      <c r="DG26" s="70">
        <v>0</v>
      </c>
      <c r="DH26" s="70">
        <v>0</v>
      </c>
      <c r="DI26" s="70">
        <v>0</v>
      </c>
      <c r="DJ26" s="70">
        <v>0</v>
      </c>
      <c r="DK26" s="70">
        <v>0</v>
      </c>
      <c r="DL26" s="70">
        <v>0</v>
      </c>
      <c r="DM26" s="70">
        <v>0</v>
      </c>
      <c r="DN26" s="70">
        <v>0</v>
      </c>
      <c r="DO26" s="70">
        <v>0</v>
      </c>
      <c r="DP26" s="70">
        <v>2</v>
      </c>
      <c r="DQ26" s="70">
        <v>7.0000000000014495E-4</v>
      </c>
      <c r="DR26" s="70">
        <v>1321.1784912141632</v>
      </c>
      <c r="DS26" s="70">
        <v>0.46241247192505286</v>
      </c>
      <c r="DT26" s="70">
        <v>13211.784912141631</v>
      </c>
      <c r="DU26" s="70" t="s">
        <v>361</v>
      </c>
      <c r="DV26" s="70" t="s">
        <v>361</v>
      </c>
      <c r="DW26" s="70">
        <v>4.6241247192505286</v>
      </c>
      <c r="DX26" s="70" t="s">
        <v>361</v>
      </c>
      <c r="DY26" s="70" t="s">
        <v>361</v>
      </c>
      <c r="DZ26" s="70">
        <v>0</v>
      </c>
      <c r="EA26" s="70">
        <v>0</v>
      </c>
      <c r="EB26" s="70">
        <v>0</v>
      </c>
      <c r="EC26" s="70">
        <v>0</v>
      </c>
      <c r="ED26" s="70">
        <v>0</v>
      </c>
      <c r="EE26" s="70">
        <v>0</v>
      </c>
      <c r="EF26" s="70">
        <v>0</v>
      </c>
      <c r="EG26" s="70">
        <v>0</v>
      </c>
      <c r="EH26" s="70">
        <v>0</v>
      </c>
      <c r="EI26" s="70">
        <v>0</v>
      </c>
      <c r="EJ26" s="70">
        <v>1</v>
      </c>
      <c r="EK26" s="70">
        <v>6.8999999999999062E-3</v>
      </c>
      <c r="EL26" s="70">
        <v>660.58924560708158</v>
      </c>
      <c r="EM26" s="70">
        <v>4.558065794688801</v>
      </c>
      <c r="EN26" s="70">
        <v>1651.4731140177039</v>
      </c>
      <c r="EO26" s="70">
        <v>3302.9462280354078</v>
      </c>
      <c r="EP26" s="70">
        <v>6605.8924560708156</v>
      </c>
      <c r="EQ26" s="70">
        <v>45.58065794688801</v>
      </c>
      <c r="ER26" s="70">
        <v>22.790328973444005</v>
      </c>
      <c r="ES26" s="70">
        <v>11.395164486722003</v>
      </c>
      <c r="ET26" s="70">
        <v>0</v>
      </c>
      <c r="EU26" s="70">
        <v>0</v>
      </c>
      <c r="EV26" s="70">
        <v>0</v>
      </c>
      <c r="EW26" s="70">
        <v>0</v>
      </c>
      <c r="EX26" s="70">
        <v>0</v>
      </c>
      <c r="EY26" s="70">
        <v>0</v>
      </c>
      <c r="EZ26" s="70">
        <v>0</v>
      </c>
      <c r="FA26" s="70">
        <v>0</v>
      </c>
      <c r="FB26" s="70">
        <v>0</v>
      </c>
      <c r="FC26" s="70">
        <v>0</v>
      </c>
      <c r="FD26" s="70">
        <v>0</v>
      </c>
      <c r="FE26" s="70">
        <v>0</v>
      </c>
      <c r="FF26" s="70">
        <v>0</v>
      </c>
      <c r="FG26" s="70">
        <v>0</v>
      </c>
      <c r="FH26" s="70">
        <v>0</v>
      </c>
      <c r="FI26" s="70">
        <v>0</v>
      </c>
      <c r="FJ26" s="70">
        <v>0</v>
      </c>
      <c r="FK26" s="70">
        <v>0</v>
      </c>
      <c r="FL26" s="70">
        <v>0</v>
      </c>
      <c r="FM26" s="70">
        <v>0</v>
      </c>
      <c r="FN26" s="70">
        <v>0</v>
      </c>
      <c r="FO26" s="70">
        <v>0</v>
      </c>
      <c r="FP26" s="70">
        <v>0</v>
      </c>
      <c r="FQ26" s="70">
        <v>0</v>
      </c>
      <c r="FR26" s="70">
        <v>0</v>
      </c>
      <c r="FS26" s="70">
        <v>0</v>
      </c>
      <c r="FT26" s="70">
        <v>0</v>
      </c>
      <c r="FU26" s="70">
        <v>0</v>
      </c>
      <c r="FV26" s="70">
        <v>0</v>
      </c>
      <c r="FW26" s="70">
        <v>0</v>
      </c>
      <c r="FX26" s="70">
        <v>0</v>
      </c>
      <c r="FY26" s="70">
        <v>0</v>
      </c>
      <c r="FZ26" s="70">
        <v>0</v>
      </c>
      <c r="GA26" s="70">
        <v>0</v>
      </c>
      <c r="GB26" s="70">
        <v>0</v>
      </c>
      <c r="GC26" s="70">
        <v>0</v>
      </c>
      <c r="GD26" s="70">
        <v>0</v>
      </c>
      <c r="GE26" s="70">
        <v>0</v>
      </c>
      <c r="GF26" s="70">
        <v>0</v>
      </c>
      <c r="GG26" s="70">
        <v>0</v>
      </c>
      <c r="GH26" s="70">
        <v>0</v>
      </c>
      <c r="GI26" s="70">
        <v>0</v>
      </c>
      <c r="GJ26" s="70">
        <v>0</v>
      </c>
      <c r="GK26" s="70">
        <v>0</v>
      </c>
      <c r="GL26" s="70">
        <v>0</v>
      </c>
      <c r="GM26" s="70">
        <v>0</v>
      </c>
      <c r="GN26" s="70">
        <v>0</v>
      </c>
      <c r="GO26" s="70">
        <v>0</v>
      </c>
      <c r="GP26" s="70">
        <v>0</v>
      </c>
      <c r="GQ26" s="70">
        <v>0</v>
      </c>
      <c r="GR26" s="70">
        <v>0</v>
      </c>
      <c r="GS26" s="70">
        <v>0</v>
      </c>
      <c r="GT26" s="70">
        <v>0</v>
      </c>
      <c r="GU26" s="70">
        <v>0</v>
      </c>
      <c r="GV26" s="70">
        <v>0</v>
      </c>
      <c r="GW26" s="70">
        <v>0</v>
      </c>
      <c r="GX26" s="70">
        <v>0</v>
      </c>
      <c r="GY26" s="70">
        <v>0</v>
      </c>
      <c r="GZ26" s="70">
        <v>0</v>
      </c>
      <c r="HA26" s="70">
        <v>0</v>
      </c>
      <c r="HB26" s="70">
        <v>0</v>
      </c>
      <c r="HC26" s="70">
        <v>0</v>
      </c>
      <c r="HD26" s="70">
        <v>0</v>
      </c>
      <c r="HE26" s="70">
        <v>0</v>
      </c>
      <c r="HF26" s="70">
        <v>0</v>
      </c>
      <c r="HG26" s="70">
        <v>0</v>
      </c>
      <c r="HH26" s="70">
        <v>0</v>
      </c>
      <c r="HI26" s="70">
        <v>0</v>
      </c>
      <c r="HJ26" s="70">
        <v>0</v>
      </c>
      <c r="HK26" s="70">
        <v>0</v>
      </c>
      <c r="HL26" s="70">
        <v>0</v>
      </c>
      <c r="HM26" s="70">
        <v>0</v>
      </c>
      <c r="HN26" s="70">
        <v>0</v>
      </c>
      <c r="HO26" s="70">
        <v>0</v>
      </c>
      <c r="HP26" s="70">
        <v>0</v>
      </c>
      <c r="HQ26" s="70">
        <v>0</v>
      </c>
      <c r="HR26" s="70">
        <v>0</v>
      </c>
      <c r="HS26" s="70">
        <v>0</v>
      </c>
      <c r="HT26" s="70">
        <v>0</v>
      </c>
      <c r="HU26" s="70">
        <v>0</v>
      </c>
      <c r="HV26" s="70">
        <v>0</v>
      </c>
      <c r="HW26" s="70">
        <v>0</v>
      </c>
      <c r="HX26" s="70">
        <v>0</v>
      </c>
      <c r="HY26" s="70">
        <v>0</v>
      </c>
      <c r="HZ26" s="70">
        <v>0</v>
      </c>
      <c r="IA26" s="70">
        <v>0</v>
      </c>
      <c r="IB26" s="70">
        <v>0</v>
      </c>
      <c r="IC26" s="70">
        <v>0</v>
      </c>
      <c r="ID26" s="70">
        <v>0</v>
      </c>
      <c r="IE26" s="70">
        <v>0</v>
      </c>
      <c r="IF26" s="70">
        <v>0</v>
      </c>
      <c r="IG26" s="70">
        <v>0</v>
      </c>
      <c r="IH26" s="70">
        <v>0</v>
      </c>
      <c r="II26" s="70">
        <v>0</v>
      </c>
      <c r="IJ26" s="70">
        <v>0</v>
      </c>
      <c r="IK26" s="70">
        <v>0</v>
      </c>
      <c r="IL26" s="70">
        <v>0</v>
      </c>
      <c r="IM26" s="70">
        <v>0</v>
      </c>
      <c r="IN26" s="70">
        <v>0</v>
      </c>
      <c r="IO26" s="70">
        <v>0</v>
      </c>
      <c r="IP26" s="70">
        <v>0</v>
      </c>
      <c r="IQ26" s="70">
        <v>0</v>
      </c>
      <c r="IR26" s="70">
        <v>0</v>
      </c>
      <c r="IS26" s="70">
        <v>0</v>
      </c>
      <c r="IT26" s="70">
        <v>0</v>
      </c>
      <c r="IU26" s="70">
        <v>0</v>
      </c>
      <c r="IV26" s="70">
        <v>0</v>
      </c>
      <c r="IW26" s="70">
        <v>0</v>
      </c>
      <c r="IX26" s="70">
        <v>0</v>
      </c>
      <c r="IY26" s="70">
        <v>0</v>
      </c>
      <c r="IZ26" s="70">
        <v>0</v>
      </c>
      <c r="JA26" s="70">
        <v>0</v>
      </c>
      <c r="JB26" s="70">
        <v>0</v>
      </c>
      <c r="JC26" s="70">
        <v>0</v>
      </c>
      <c r="JD26" s="70">
        <v>0</v>
      </c>
      <c r="JE26" s="70">
        <v>0</v>
      </c>
      <c r="JF26" s="70">
        <v>0</v>
      </c>
      <c r="JG26" s="70">
        <v>0</v>
      </c>
      <c r="JH26" s="70">
        <v>0</v>
      </c>
      <c r="JI26" s="70">
        <v>0</v>
      </c>
      <c r="JJ26" s="70">
        <v>0</v>
      </c>
      <c r="JK26" s="70">
        <v>0</v>
      </c>
      <c r="JL26" s="70">
        <v>0</v>
      </c>
      <c r="JM26" s="70">
        <v>0</v>
      </c>
      <c r="JN26" s="70">
        <v>0</v>
      </c>
      <c r="JO26" s="70">
        <v>0</v>
      </c>
      <c r="JP26" s="70">
        <v>0</v>
      </c>
      <c r="JQ26" s="70">
        <v>0</v>
      </c>
      <c r="JR26" s="70">
        <v>0</v>
      </c>
      <c r="JS26" s="70">
        <v>0</v>
      </c>
      <c r="JT26" s="70">
        <v>0</v>
      </c>
      <c r="JU26" s="70">
        <v>0</v>
      </c>
      <c r="JV26" s="70">
        <v>0</v>
      </c>
      <c r="JW26" s="70">
        <v>0</v>
      </c>
      <c r="JX26" s="70">
        <v>0</v>
      </c>
      <c r="JY26" s="70">
        <v>0</v>
      </c>
      <c r="JZ26" s="70">
        <v>0</v>
      </c>
      <c r="KA26" s="70">
        <v>0</v>
      </c>
      <c r="KB26" s="70">
        <v>0</v>
      </c>
      <c r="KC26" s="70">
        <v>0</v>
      </c>
      <c r="KD26" s="70">
        <v>0</v>
      </c>
      <c r="KE26" s="70">
        <v>0</v>
      </c>
      <c r="KF26" s="70">
        <v>0</v>
      </c>
      <c r="KG26" s="70">
        <v>0</v>
      </c>
      <c r="KH26" s="70">
        <v>0</v>
      </c>
      <c r="KI26" s="70">
        <v>0</v>
      </c>
      <c r="KJ26" s="70">
        <v>0</v>
      </c>
      <c r="KK26" s="70">
        <v>0</v>
      </c>
      <c r="KL26" s="70">
        <v>0</v>
      </c>
      <c r="KM26" s="70">
        <v>0</v>
      </c>
      <c r="KN26" s="70">
        <v>0</v>
      </c>
      <c r="KO26" s="70">
        <v>0</v>
      </c>
      <c r="KP26" s="70">
        <v>0</v>
      </c>
      <c r="KQ26" s="70">
        <v>0</v>
      </c>
      <c r="KR26" s="70">
        <v>0</v>
      </c>
      <c r="KS26" s="70">
        <v>0</v>
      </c>
      <c r="KT26" s="70">
        <v>0</v>
      </c>
      <c r="KU26" s="70">
        <v>0</v>
      </c>
      <c r="KV26" s="70">
        <v>0</v>
      </c>
      <c r="KW26" s="70">
        <v>0</v>
      </c>
      <c r="KX26" s="70">
        <v>0</v>
      </c>
      <c r="KY26" s="70">
        <v>0</v>
      </c>
      <c r="KZ26" s="70">
        <v>0</v>
      </c>
      <c r="LA26" s="70">
        <v>0</v>
      </c>
      <c r="LB26" s="70">
        <v>0</v>
      </c>
      <c r="LC26" s="70">
        <v>0</v>
      </c>
      <c r="LD26" s="70">
        <v>0</v>
      </c>
      <c r="LE26" s="70">
        <v>0</v>
      </c>
      <c r="LF26" s="70">
        <v>0</v>
      </c>
      <c r="LG26" s="70">
        <v>0</v>
      </c>
      <c r="LH26" s="70">
        <v>0</v>
      </c>
      <c r="LI26" s="70">
        <v>0</v>
      </c>
      <c r="LJ26" s="70">
        <v>0</v>
      </c>
      <c r="LK26" s="70">
        <v>0</v>
      </c>
      <c r="LL26" s="70">
        <v>0</v>
      </c>
      <c r="LM26" s="70">
        <v>0</v>
      </c>
      <c r="LN26" s="70">
        <v>0</v>
      </c>
      <c r="LO26" s="70">
        <v>0</v>
      </c>
      <c r="LP26" s="70">
        <v>0</v>
      </c>
      <c r="LQ26" s="70">
        <v>0</v>
      </c>
      <c r="LR26" s="76">
        <v>233.441</v>
      </c>
      <c r="LS26" s="76">
        <v>0.13500000000000001</v>
      </c>
      <c r="LT26" s="265">
        <f t="shared" si="3"/>
        <v>5.7830458231416084E-4</v>
      </c>
      <c r="LU26" s="76">
        <v>24.479800000000001</v>
      </c>
      <c r="LV26" s="76">
        <v>7.6E-3</v>
      </c>
      <c r="LW26" s="76">
        <f t="shared" si="6"/>
        <v>3.1046005277820897E-4</v>
      </c>
      <c r="LX26" s="263"/>
      <c r="LY26" s="263"/>
      <c r="LZ26" s="263"/>
      <c r="MA26" s="263"/>
      <c r="MB26" s="263"/>
      <c r="MC26" s="263"/>
      <c r="MD26" s="263"/>
      <c r="ME26" s="263"/>
      <c r="MF26" s="263"/>
      <c r="MG26" s="263"/>
      <c r="MH26" s="263"/>
      <c r="MI26" s="263"/>
      <c r="MJ26" s="263"/>
      <c r="MK26" s="263"/>
      <c r="ML26" s="263"/>
      <c r="MM26" s="263"/>
      <c r="MN26" s="263"/>
      <c r="MO26" s="263"/>
      <c r="MP26" s="263"/>
      <c r="MQ26" s="263"/>
      <c r="MR26" s="263"/>
      <c r="MS26" s="263"/>
      <c r="MT26" s="263"/>
      <c r="MU26" s="263"/>
      <c r="MV26" s="263"/>
      <c r="MW26" s="263"/>
      <c r="MX26" s="263"/>
      <c r="MY26" s="263"/>
      <c r="MZ26" s="263"/>
      <c r="NA26" s="263"/>
      <c r="NB26" s="263"/>
      <c r="NC26" s="263"/>
      <c r="ND26" s="263"/>
      <c r="NE26" s="263"/>
      <c r="NF26" s="263"/>
      <c r="NG26" s="263"/>
      <c r="NH26" s="263"/>
      <c r="NI26" s="263"/>
      <c r="NJ26" s="263"/>
      <c r="NK26" s="263"/>
      <c r="NL26" s="263"/>
      <c r="NM26" s="263"/>
      <c r="NN26" s="263"/>
      <c r="NO26" s="263"/>
      <c r="NP26" s="263"/>
      <c r="NQ26" s="263"/>
      <c r="NR26" s="263"/>
      <c r="NS26" s="263"/>
      <c r="NT26" s="263"/>
      <c r="NU26" s="263"/>
      <c r="NV26" s="263"/>
      <c r="NW26" s="263"/>
      <c r="NX26" s="263"/>
      <c r="NY26" s="263"/>
      <c r="NZ26" s="263"/>
      <c r="OA26" s="263"/>
      <c r="OB26" s="263"/>
      <c r="OC26" s="263"/>
      <c r="OD26" s="263"/>
      <c r="OE26" s="263"/>
      <c r="OF26" s="263"/>
      <c r="OG26" s="263"/>
      <c r="OH26" s="263"/>
      <c r="OI26" s="263"/>
      <c r="OJ26" s="263"/>
      <c r="OK26" s="263"/>
      <c r="OL26" s="263"/>
      <c r="OM26" s="263"/>
      <c r="ON26" s="263"/>
      <c r="OO26" s="263"/>
      <c r="OP26" s="263"/>
      <c r="OQ26" s="263"/>
      <c r="OR26" s="263"/>
      <c r="OS26" s="263"/>
      <c r="OT26" s="263"/>
      <c r="OU26" s="263"/>
      <c r="OV26" s="263"/>
      <c r="OW26" s="263"/>
      <c r="OX26" s="263"/>
      <c r="OY26" s="263"/>
      <c r="OZ26" s="263"/>
      <c r="PA26" s="263"/>
      <c r="PB26" s="263"/>
      <c r="PC26" s="263"/>
      <c r="PD26" s="263"/>
      <c r="PE26" s="263"/>
      <c r="PF26" s="263"/>
      <c r="PG26" s="263"/>
      <c r="PH26" s="263"/>
      <c r="PI26" s="263"/>
      <c r="PJ26" s="263"/>
      <c r="PK26" s="263"/>
      <c r="PL26" s="263"/>
      <c r="PM26" s="263"/>
      <c r="PN26" s="263"/>
      <c r="PO26" s="263"/>
      <c r="PP26" s="263"/>
      <c r="PQ26" s="263"/>
      <c r="PR26" s="263"/>
      <c r="PS26" s="263"/>
      <c r="PT26" s="263"/>
      <c r="PU26" s="263"/>
      <c r="PV26" s="263"/>
      <c r="PW26" s="263"/>
      <c r="PX26" s="263"/>
      <c r="PY26" s="263"/>
      <c r="PZ26" s="263"/>
      <c r="QA26" s="263"/>
      <c r="QB26" s="263"/>
      <c r="QC26" s="263"/>
      <c r="QD26" s="263"/>
      <c r="QE26" s="263"/>
      <c r="QF26" s="263"/>
      <c r="QG26" s="263"/>
      <c r="QH26" s="263"/>
      <c r="QI26" s="263"/>
      <c r="QJ26" s="263"/>
      <c r="QK26" s="263"/>
    </row>
    <row r="27" spans="1:453" s="70" customFormat="1">
      <c r="A27" s="70">
        <v>26</v>
      </c>
      <c r="B27" s="78" t="s">
        <v>54</v>
      </c>
      <c r="C27" s="64" t="s">
        <v>5</v>
      </c>
      <c r="D27" s="70" t="s">
        <v>31</v>
      </c>
      <c r="E27" s="62" t="s">
        <v>1094</v>
      </c>
      <c r="F27" s="70" t="s">
        <v>32</v>
      </c>
      <c r="G27" s="70">
        <v>29</v>
      </c>
      <c r="H27" s="70">
        <v>1</v>
      </c>
      <c r="I27" s="70">
        <v>2019</v>
      </c>
      <c r="J27" s="79">
        <v>14</v>
      </c>
      <c r="K27" s="79">
        <v>14.52</v>
      </c>
      <c r="L27" s="79">
        <f t="shared" si="0"/>
        <v>0.51999999999999957</v>
      </c>
      <c r="M27" s="70">
        <v>-33.672905014827798</v>
      </c>
      <c r="N27" s="70">
        <v>124.172304002568</v>
      </c>
      <c r="O27" s="70">
        <v>-33.686169041320603</v>
      </c>
      <c r="P27" s="70">
        <v>124.18083895929099</v>
      </c>
      <c r="Q27" s="77">
        <v>1.673</v>
      </c>
      <c r="R27" s="67">
        <v>8.9999999999999998E-4</v>
      </c>
      <c r="S27" s="70">
        <f t="shared" si="7"/>
        <v>1.5057E-3</v>
      </c>
      <c r="T27" s="68">
        <v>1.4999999999999999E-4</v>
      </c>
      <c r="U27" s="81">
        <v>13</v>
      </c>
      <c r="V27" s="70">
        <v>2.25</v>
      </c>
      <c r="W27" s="70">
        <v>5</v>
      </c>
      <c r="X27" s="69">
        <v>1.7372078096153862</v>
      </c>
      <c r="Y27" s="70" t="s">
        <v>33</v>
      </c>
      <c r="Z27" s="70">
        <f t="shared" si="2"/>
        <v>53131.433884571961</v>
      </c>
      <c r="AA27" s="70">
        <f t="shared" si="5"/>
        <v>14.279072856478715</v>
      </c>
      <c r="AB27" s="64">
        <v>39848.575413428975</v>
      </c>
      <c r="AC27" s="64">
        <v>13282.85847114299</v>
      </c>
      <c r="AD27" s="64">
        <v>0</v>
      </c>
      <c r="AE27" s="64">
        <v>0</v>
      </c>
      <c r="AF27" s="264">
        <v>13.614929932921566</v>
      </c>
      <c r="AG27" s="264">
        <v>0.66414292355714954</v>
      </c>
      <c r="AH27" s="70">
        <v>0</v>
      </c>
      <c r="AI27" s="70">
        <v>0</v>
      </c>
      <c r="AJ27" s="70">
        <v>26565.716942285981</v>
      </c>
      <c r="AK27" s="70">
        <v>26565.716942285981</v>
      </c>
      <c r="AL27" s="70">
        <v>0</v>
      </c>
      <c r="AM27" s="70">
        <v>0</v>
      </c>
      <c r="AN27" s="70">
        <v>0</v>
      </c>
      <c r="AO27" s="70">
        <v>0</v>
      </c>
      <c r="AP27" s="70">
        <v>0</v>
      </c>
      <c r="AQ27" s="70">
        <v>10.626286776914393</v>
      </c>
      <c r="AR27" s="70">
        <v>3.6527860795643217</v>
      </c>
      <c r="AS27" s="70">
        <v>0</v>
      </c>
      <c r="AT27" s="70">
        <v>0</v>
      </c>
      <c r="AU27" s="70">
        <v>0</v>
      </c>
      <c r="AV27" s="264">
        <v>0</v>
      </c>
      <c r="AW27" s="264">
        <v>0</v>
      </c>
      <c r="AX27" s="70">
        <v>4</v>
      </c>
      <c r="AY27" s="70">
        <v>1.6000000000000001E-3</v>
      </c>
      <c r="AZ27" s="70">
        <v>2656.5716942285981</v>
      </c>
      <c r="BA27" s="70">
        <v>1.0626286776914393</v>
      </c>
      <c r="BB27" s="70">
        <v>13282.85847114299</v>
      </c>
      <c r="BC27" s="70">
        <v>26565.716942285981</v>
      </c>
      <c r="BD27" s="70">
        <v>26565.716942285981</v>
      </c>
      <c r="BE27" s="70">
        <v>5.3131433884571964</v>
      </c>
      <c r="BF27" s="70">
        <v>10.626286776914393</v>
      </c>
      <c r="BG27" s="70">
        <v>10.626286776914393</v>
      </c>
      <c r="BH27" s="70">
        <v>4</v>
      </c>
      <c r="BI27" s="70">
        <v>8.9999999999999998E-4</v>
      </c>
      <c r="BJ27" s="70">
        <v>2656.5716942285981</v>
      </c>
      <c r="BK27" s="70">
        <v>0.59772863120143449</v>
      </c>
      <c r="BL27" s="70">
        <v>8855.2389807619948</v>
      </c>
      <c r="BM27" s="70">
        <v>13282.85847114299</v>
      </c>
      <c r="BN27" s="70">
        <v>26565.716942285981</v>
      </c>
      <c r="BO27" s="70">
        <v>1.9924287706714483</v>
      </c>
      <c r="BP27" s="70">
        <v>2.9886431560071722</v>
      </c>
      <c r="BQ27" s="70">
        <v>5.9772863120143445</v>
      </c>
      <c r="BR27" s="70">
        <v>0</v>
      </c>
      <c r="BS27" s="70">
        <v>0</v>
      </c>
      <c r="BT27" s="70">
        <v>0</v>
      </c>
      <c r="BU27" s="70">
        <v>0</v>
      </c>
      <c r="BV27" s="70">
        <v>0</v>
      </c>
      <c r="BW27" s="70">
        <v>0</v>
      </c>
      <c r="BX27" s="70">
        <v>0</v>
      </c>
      <c r="BY27" s="70">
        <v>0</v>
      </c>
      <c r="BZ27" s="70">
        <v>0</v>
      </c>
      <c r="CA27" s="70">
        <v>0</v>
      </c>
      <c r="CB27" s="70">
        <v>0</v>
      </c>
      <c r="CC27" s="70">
        <v>0</v>
      </c>
      <c r="CD27" s="70">
        <v>0</v>
      </c>
      <c r="CE27" s="70">
        <v>0</v>
      </c>
      <c r="CF27" s="70">
        <v>0</v>
      </c>
      <c r="CG27" s="70">
        <v>0</v>
      </c>
      <c r="CH27" s="70">
        <v>0</v>
      </c>
      <c r="CI27" s="70">
        <v>0</v>
      </c>
      <c r="CJ27" s="70">
        <v>0</v>
      </c>
      <c r="CK27" s="70">
        <v>0</v>
      </c>
      <c r="CL27" s="70">
        <v>0</v>
      </c>
      <c r="CM27" s="70">
        <v>0</v>
      </c>
      <c r="CN27" s="70">
        <v>0</v>
      </c>
      <c r="CO27" s="70">
        <v>0</v>
      </c>
      <c r="CP27" s="70">
        <v>0</v>
      </c>
      <c r="CQ27" s="70">
        <v>0</v>
      </c>
      <c r="CR27" s="70">
        <v>0</v>
      </c>
      <c r="CS27" s="70">
        <v>0</v>
      </c>
      <c r="CT27" s="70">
        <v>0</v>
      </c>
      <c r="CU27" s="70">
        <v>0</v>
      </c>
      <c r="CV27" s="70">
        <v>0</v>
      </c>
      <c r="CW27" s="70">
        <v>0</v>
      </c>
      <c r="CX27" s="70">
        <v>0</v>
      </c>
      <c r="CY27" s="70">
        <v>0</v>
      </c>
      <c r="CZ27" s="70">
        <v>0</v>
      </c>
      <c r="DA27" s="70">
        <v>0</v>
      </c>
      <c r="DB27" s="70">
        <v>0</v>
      </c>
      <c r="DC27" s="70">
        <v>0</v>
      </c>
      <c r="DD27" s="70">
        <v>0</v>
      </c>
      <c r="DE27" s="70">
        <v>0</v>
      </c>
      <c r="DF27" s="70">
        <v>0</v>
      </c>
      <c r="DG27" s="70">
        <v>0</v>
      </c>
      <c r="DH27" s="70">
        <v>0</v>
      </c>
      <c r="DI27" s="70">
        <v>0</v>
      </c>
      <c r="DJ27" s="70">
        <v>0</v>
      </c>
      <c r="DK27" s="70">
        <v>0</v>
      </c>
      <c r="DL27" s="70">
        <v>0</v>
      </c>
      <c r="DM27" s="70">
        <v>0</v>
      </c>
      <c r="DN27" s="70">
        <v>0</v>
      </c>
      <c r="DO27" s="70">
        <v>0</v>
      </c>
      <c r="DP27" s="70">
        <v>2</v>
      </c>
      <c r="DQ27" s="70">
        <v>1E-4</v>
      </c>
      <c r="DR27" s="70">
        <v>1328.285847114299</v>
      </c>
      <c r="DS27" s="70">
        <v>6.6414292355714957E-2</v>
      </c>
      <c r="DT27" s="70">
        <v>13282.85847114299</v>
      </c>
      <c r="DU27" s="70" t="s">
        <v>361</v>
      </c>
      <c r="DV27" s="70" t="s">
        <v>361</v>
      </c>
      <c r="DW27" s="70">
        <v>0.66414292355714954</v>
      </c>
      <c r="DX27" s="70" t="s">
        <v>361</v>
      </c>
      <c r="DY27" s="70" t="s">
        <v>361</v>
      </c>
      <c r="DZ27" s="70">
        <v>2</v>
      </c>
      <c r="EA27" s="70">
        <v>1E-4</v>
      </c>
      <c r="EB27" s="70">
        <v>1328.285847114299</v>
      </c>
      <c r="EC27" s="70">
        <v>6.6414292355714957E-2</v>
      </c>
      <c r="ED27" s="70">
        <v>13282.85847114299</v>
      </c>
      <c r="EE27" s="70">
        <v>13282.85847114299</v>
      </c>
      <c r="EF27" s="70" t="s">
        <v>361</v>
      </c>
      <c r="EG27" s="70">
        <v>0.66414292355714954</v>
      </c>
      <c r="EH27" s="70">
        <v>0.66414292355714954</v>
      </c>
      <c r="EI27" s="70" t="s">
        <v>361</v>
      </c>
      <c r="EJ27" s="70">
        <v>0</v>
      </c>
      <c r="EK27" s="70">
        <v>0</v>
      </c>
      <c r="EL27" s="70">
        <v>0</v>
      </c>
      <c r="EM27" s="70">
        <v>0</v>
      </c>
      <c r="EN27" s="70">
        <v>0</v>
      </c>
      <c r="EO27" s="70">
        <v>0</v>
      </c>
      <c r="EP27" s="70">
        <v>0</v>
      </c>
      <c r="EQ27" s="70">
        <v>0</v>
      </c>
      <c r="ER27" s="70">
        <v>0</v>
      </c>
      <c r="ES27" s="70">
        <v>0</v>
      </c>
      <c r="ET27" s="70">
        <v>0</v>
      </c>
      <c r="EU27" s="70">
        <v>0</v>
      </c>
      <c r="EV27" s="70">
        <v>0</v>
      </c>
      <c r="EW27" s="70">
        <v>0</v>
      </c>
      <c r="EX27" s="70">
        <v>0</v>
      </c>
      <c r="EY27" s="70">
        <v>0</v>
      </c>
      <c r="EZ27" s="70">
        <v>0</v>
      </c>
      <c r="FA27" s="70">
        <v>0</v>
      </c>
      <c r="FB27" s="70">
        <v>0</v>
      </c>
      <c r="FC27" s="70">
        <v>0</v>
      </c>
      <c r="FD27" s="70">
        <v>0</v>
      </c>
      <c r="FE27" s="70">
        <v>0</v>
      </c>
      <c r="FF27" s="70">
        <v>0</v>
      </c>
      <c r="FG27" s="70">
        <v>0</v>
      </c>
      <c r="FH27" s="70">
        <v>0</v>
      </c>
      <c r="FI27" s="70">
        <v>0</v>
      </c>
      <c r="FJ27" s="70">
        <v>0</v>
      </c>
      <c r="FK27" s="70">
        <v>0</v>
      </c>
      <c r="FL27" s="70">
        <v>0</v>
      </c>
      <c r="FM27" s="70">
        <v>0</v>
      </c>
      <c r="FN27" s="70">
        <v>0</v>
      </c>
      <c r="FO27" s="70">
        <v>0</v>
      </c>
      <c r="FP27" s="70">
        <v>0</v>
      </c>
      <c r="FQ27" s="70">
        <v>0</v>
      </c>
      <c r="FR27" s="70">
        <v>0</v>
      </c>
      <c r="FS27" s="70">
        <v>0</v>
      </c>
      <c r="FT27" s="70">
        <v>0</v>
      </c>
      <c r="FU27" s="70">
        <v>0</v>
      </c>
      <c r="FV27" s="70">
        <v>0</v>
      </c>
      <c r="FW27" s="70">
        <v>0</v>
      </c>
      <c r="FX27" s="70">
        <v>0</v>
      </c>
      <c r="FY27" s="70">
        <v>0</v>
      </c>
      <c r="FZ27" s="70">
        <v>0</v>
      </c>
      <c r="GA27" s="70">
        <v>0</v>
      </c>
      <c r="GB27" s="70">
        <v>0</v>
      </c>
      <c r="GC27" s="70">
        <v>0</v>
      </c>
      <c r="GD27" s="70">
        <v>0</v>
      </c>
      <c r="GE27" s="70">
        <v>0</v>
      </c>
      <c r="GF27" s="70">
        <v>0</v>
      </c>
      <c r="GG27" s="70">
        <v>0</v>
      </c>
      <c r="GH27" s="70">
        <v>0</v>
      </c>
      <c r="GI27" s="70">
        <v>0</v>
      </c>
      <c r="GJ27" s="70">
        <v>0</v>
      </c>
      <c r="GK27" s="70">
        <v>0</v>
      </c>
      <c r="GL27" s="70">
        <v>0</v>
      </c>
      <c r="GM27" s="70">
        <v>0</v>
      </c>
      <c r="GN27" s="70">
        <v>0</v>
      </c>
      <c r="GO27" s="70">
        <v>0</v>
      </c>
      <c r="GP27" s="70">
        <v>0</v>
      </c>
      <c r="GQ27" s="70">
        <v>0</v>
      </c>
      <c r="GR27" s="70">
        <v>0</v>
      </c>
      <c r="GS27" s="70">
        <v>0</v>
      </c>
      <c r="GT27" s="70">
        <v>0</v>
      </c>
      <c r="GU27" s="70">
        <v>0</v>
      </c>
      <c r="GV27" s="70">
        <v>0</v>
      </c>
      <c r="GW27" s="70">
        <v>0</v>
      </c>
      <c r="GX27" s="70">
        <v>0</v>
      </c>
      <c r="GY27" s="70">
        <v>0</v>
      </c>
      <c r="GZ27" s="70">
        <v>0</v>
      </c>
      <c r="HA27" s="70">
        <v>0</v>
      </c>
      <c r="HB27" s="70">
        <v>0</v>
      </c>
      <c r="HC27" s="70">
        <v>0</v>
      </c>
      <c r="HD27" s="70">
        <v>0</v>
      </c>
      <c r="HE27" s="70">
        <v>0</v>
      </c>
      <c r="HF27" s="70">
        <v>0</v>
      </c>
      <c r="HG27" s="70">
        <v>0</v>
      </c>
      <c r="HH27" s="70">
        <v>0</v>
      </c>
      <c r="HI27" s="70">
        <v>0</v>
      </c>
      <c r="HJ27" s="70">
        <v>0</v>
      </c>
      <c r="HK27" s="70">
        <v>0</v>
      </c>
      <c r="HL27" s="70">
        <v>0</v>
      </c>
      <c r="HM27" s="70">
        <v>0</v>
      </c>
      <c r="HN27" s="70">
        <v>0</v>
      </c>
      <c r="HO27" s="70">
        <v>0</v>
      </c>
      <c r="HP27" s="70">
        <v>0</v>
      </c>
      <c r="HQ27" s="70">
        <v>0</v>
      </c>
      <c r="HR27" s="70">
        <v>0</v>
      </c>
      <c r="HS27" s="70">
        <v>0</v>
      </c>
      <c r="HT27" s="70">
        <v>0</v>
      </c>
      <c r="HU27" s="70">
        <v>0</v>
      </c>
      <c r="HV27" s="70">
        <v>0</v>
      </c>
      <c r="HW27" s="70">
        <v>0</v>
      </c>
      <c r="HX27" s="70">
        <v>0</v>
      </c>
      <c r="HY27" s="70">
        <v>0</v>
      </c>
      <c r="HZ27" s="70">
        <v>0</v>
      </c>
      <c r="IA27" s="70">
        <v>0</v>
      </c>
      <c r="IB27" s="70">
        <v>0</v>
      </c>
      <c r="IC27" s="70">
        <v>0</v>
      </c>
      <c r="ID27" s="70">
        <v>0</v>
      </c>
      <c r="IE27" s="70">
        <v>0</v>
      </c>
      <c r="IF27" s="70">
        <v>0</v>
      </c>
      <c r="IG27" s="70">
        <v>0</v>
      </c>
      <c r="IH27" s="70">
        <v>0</v>
      </c>
      <c r="II27" s="70">
        <v>0</v>
      </c>
      <c r="IJ27" s="70">
        <v>0</v>
      </c>
      <c r="IK27" s="70">
        <v>0</v>
      </c>
      <c r="IL27" s="70">
        <v>0</v>
      </c>
      <c r="IM27" s="70">
        <v>0</v>
      </c>
      <c r="IN27" s="70">
        <v>0</v>
      </c>
      <c r="IO27" s="70">
        <v>0</v>
      </c>
      <c r="IP27" s="70">
        <v>0</v>
      </c>
      <c r="IQ27" s="70">
        <v>0</v>
      </c>
      <c r="IR27" s="70">
        <v>0</v>
      </c>
      <c r="IS27" s="70">
        <v>0</v>
      </c>
      <c r="IT27" s="70">
        <v>0</v>
      </c>
      <c r="IU27" s="70">
        <v>0</v>
      </c>
      <c r="IV27" s="70">
        <v>0</v>
      </c>
      <c r="IW27" s="70">
        <v>0</v>
      </c>
      <c r="IX27" s="70">
        <v>0</v>
      </c>
      <c r="IY27" s="70">
        <v>0</v>
      </c>
      <c r="IZ27" s="70">
        <v>0</v>
      </c>
      <c r="JA27" s="70">
        <v>0</v>
      </c>
      <c r="JB27" s="70">
        <v>0</v>
      </c>
      <c r="JC27" s="70">
        <v>0</v>
      </c>
      <c r="JD27" s="70">
        <v>0</v>
      </c>
      <c r="JE27" s="70">
        <v>0</v>
      </c>
      <c r="JF27" s="70">
        <v>0</v>
      </c>
      <c r="JG27" s="70">
        <v>0</v>
      </c>
      <c r="JH27" s="70">
        <v>0</v>
      </c>
      <c r="JI27" s="70">
        <v>0</v>
      </c>
      <c r="JJ27" s="70">
        <v>0</v>
      </c>
      <c r="JK27" s="70">
        <v>0</v>
      </c>
      <c r="JL27" s="70">
        <v>0</v>
      </c>
      <c r="JM27" s="70">
        <v>0</v>
      </c>
      <c r="JN27" s="70">
        <v>0</v>
      </c>
      <c r="JO27" s="70">
        <v>0</v>
      </c>
      <c r="JP27" s="70">
        <v>0</v>
      </c>
      <c r="JQ27" s="70">
        <v>0</v>
      </c>
      <c r="JR27" s="70">
        <v>0</v>
      </c>
      <c r="JS27" s="70">
        <v>0</v>
      </c>
      <c r="JT27" s="70">
        <v>0</v>
      </c>
      <c r="JU27" s="70">
        <v>0</v>
      </c>
      <c r="JV27" s="70">
        <v>0</v>
      </c>
      <c r="JW27" s="70">
        <v>0</v>
      </c>
      <c r="JX27" s="70">
        <v>0</v>
      </c>
      <c r="JY27" s="70">
        <v>0</v>
      </c>
      <c r="JZ27" s="70">
        <v>0</v>
      </c>
      <c r="KA27" s="70">
        <v>0</v>
      </c>
      <c r="KB27" s="70">
        <v>0</v>
      </c>
      <c r="KC27" s="70">
        <v>0</v>
      </c>
      <c r="KD27" s="70">
        <v>0</v>
      </c>
      <c r="KE27" s="70">
        <v>0</v>
      </c>
      <c r="KF27" s="70">
        <v>0</v>
      </c>
      <c r="KG27" s="70">
        <v>0</v>
      </c>
      <c r="KH27" s="70">
        <v>0</v>
      </c>
      <c r="KI27" s="70">
        <v>0</v>
      </c>
      <c r="KJ27" s="70">
        <v>0</v>
      </c>
      <c r="KK27" s="70">
        <v>0</v>
      </c>
      <c r="KL27" s="70">
        <v>0</v>
      </c>
      <c r="KM27" s="70">
        <v>0</v>
      </c>
      <c r="KN27" s="70">
        <v>0</v>
      </c>
      <c r="KO27" s="70">
        <v>0</v>
      </c>
      <c r="KP27" s="70">
        <v>0</v>
      </c>
      <c r="KQ27" s="70">
        <v>0</v>
      </c>
      <c r="KR27" s="70">
        <v>0</v>
      </c>
      <c r="KS27" s="70">
        <v>0</v>
      </c>
      <c r="KT27" s="70">
        <v>0</v>
      </c>
      <c r="KU27" s="70">
        <v>0</v>
      </c>
      <c r="KV27" s="70">
        <v>0</v>
      </c>
      <c r="KW27" s="70">
        <v>0</v>
      </c>
      <c r="KX27" s="70">
        <v>0</v>
      </c>
      <c r="KY27" s="70">
        <v>0</v>
      </c>
      <c r="KZ27" s="70">
        <v>0</v>
      </c>
      <c r="LA27" s="70">
        <v>0</v>
      </c>
      <c r="LB27" s="70">
        <v>0</v>
      </c>
      <c r="LC27" s="70">
        <v>0</v>
      </c>
      <c r="LD27" s="70">
        <v>0</v>
      </c>
      <c r="LE27" s="70">
        <v>0</v>
      </c>
      <c r="LF27" s="70">
        <v>0</v>
      </c>
      <c r="LG27" s="70">
        <v>0</v>
      </c>
      <c r="LH27" s="70">
        <v>0</v>
      </c>
      <c r="LI27" s="70">
        <v>0</v>
      </c>
      <c r="LJ27" s="70">
        <v>0</v>
      </c>
      <c r="LK27" s="70">
        <v>0</v>
      </c>
      <c r="LL27" s="70">
        <v>0</v>
      </c>
      <c r="LM27" s="70">
        <v>0</v>
      </c>
      <c r="LN27" s="70">
        <v>0</v>
      </c>
      <c r="LO27" s="70">
        <v>0</v>
      </c>
      <c r="LP27" s="70">
        <v>0</v>
      </c>
      <c r="LQ27" s="70">
        <v>0</v>
      </c>
      <c r="LR27" s="76">
        <v>126.7521</v>
      </c>
      <c r="LS27" s="76">
        <v>7.6E-3</v>
      </c>
      <c r="LT27" s="265">
        <f t="shared" si="3"/>
        <v>5.9959558855435134E-5</v>
      </c>
      <c r="LU27" s="76">
        <v>6.0781999999999998</v>
      </c>
      <c r="LV27" s="76">
        <v>2.7000000000000001E-3</v>
      </c>
      <c r="LW27" s="76">
        <f t="shared" si="6"/>
        <v>4.4421045704320363E-4</v>
      </c>
      <c r="LX27" s="263"/>
      <c r="LY27" s="263"/>
      <c r="LZ27" s="263"/>
      <c r="MA27" s="263"/>
      <c r="MB27" s="263"/>
      <c r="MC27" s="263"/>
      <c r="MD27" s="263"/>
      <c r="ME27" s="263"/>
      <c r="MF27" s="263"/>
      <c r="MG27" s="263"/>
      <c r="MH27" s="263"/>
      <c r="MI27" s="263"/>
      <c r="MJ27" s="263"/>
      <c r="MK27" s="263"/>
      <c r="ML27" s="263"/>
      <c r="MM27" s="263"/>
      <c r="MN27" s="263"/>
      <c r="MO27" s="263"/>
      <c r="MP27" s="263"/>
      <c r="MQ27" s="263"/>
      <c r="MR27" s="263"/>
      <c r="MS27" s="263"/>
      <c r="MT27" s="263"/>
      <c r="MU27" s="263"/>
      <c r="MV27" s="263"/>
      <c r="MW27" s="263"/>
      <c r="MX27" s="263"/>
      <c r="MY27" s="263"/>
      <c r="MZ27" s="263"/>
      <c r="NA27" s="263"/>
      <c r="NB27" s="263"/>
      <c r="NC27" s="263"/>
      <c r="ND27" s="263"/>
      <c r="NE27" s="263"/>
      <c r="NF27" s="263"/>
      <c r="NG27" s="263"/>
      <c r="NH27" s="263"/>
      <c r="NI27" s="263"/>
      <c r="NJ27" s="263"/>
      <c r="NK27" s="263"/>
      <c r="NL27" s="263"/>
      <c r="NM27" s="263"/>
      <c r="NN27" s="263"/>
      <c r="NO27" s="263"/>
      <c r="NP27" s="263"/>
      <c r="NQ27" s="263"/>
      <c r="NR27" s="263"/>
      <c r="NS27" s="263"/>
      <c r="NT27" s="263"/>
      <c r="NU27" s="263"/>
      <c r="NV27" s="263"/>
      <c r="NW27" s="263"/>
      <c r="NX27" s="263"/>
      <c r="NY27" s="263"/>
      <c r="NZ27" s="263"/>
      <c r="OA27" s="263"/>
      <c r="OB27" s="263"/>
      <c r="OC27" s="263"/>
      <c r="OD27" s="263"/>
      <c r="OE27" s="263"/>
      <c r="OF27" s="263"/>
      <c r="OG27" s="263"/>
      <c r="OH27" s="263"/>
      <c r="OI27" s="263"/>
      <c r="OJ27" s="263"/>
      <c r="OK27" s="263"/>
      <c r="OL27" s="263"/>
      <c r="OM27" s="263"/>
      <c r="ON27" s="263"/>
      <c r="OO27" s="263"/>
      <c r="OP27" s="263"/>
      <c r="OQ27" s="263"/>
      <c r="OR27" s="263"/>
      <c r="OS27" s="263"/>
      <c r="OT27" s="263"/>
      <c r="OU27" s="263"/>
      <c r="OV27" s="263"/>
      <c r="OW27" s="263"/>
      <c r="OX27" s="263"/>
      <c r="OY27" s="263"/>
      <c r="OZ27" s="263"/>
      <c r="PA27" s="263"/>
      <c r="PB27" s="263"/>
      <c r="PC27" s="263"/>
      <c r="PD27" s="263"/>
      <c r="PE27" s="263"/>
      <c r="PF27" s="263"/>
      <c r="PG27" s="263"/>
      <c r="PH27" s="263"/>
      <c r="PI27" s="263"/>
      <c r="PJ27" s="263"/>
      <c r="PK27" s="263"/>
      <c r="PL27" s="263"/>
      <c r="PM27" s="263"/>
      <c r="PN27" s="263"/>
      <c r="PO27" s="263"/>
      <c r="PP27" s="263"/>
      <c r="PQ27" s="263"/>
      <c r="PR27" s="263"/>
      <c r="PS27" s="263"/>
      <c r="PT27" s="263"/>
      <c r="PU27" s="263"/>
      <c r="PV27" s="263"/>
      <c r="PW27" s="263"/>
      <c r="PX27" s="263"/>
      <c r="PY27" s="263"/>
      <c r="PZ27" s="263"/>
      <c r="QA27" s="263"/>
      <c r="QB27" s="263"/>
      <c r="QC27" s="263"/>
      <c r="QD27" s="263"/>
      <c r="QE27" s="263"/>
      <c r="QF27" s="263"/>
      <c r="QG27" s="263"/>
      <c r="QH27" s="263"/>
      <c r="QI27" s="263"/>
      <c r="QJ27" s="263"/>
      <c r="QK27" s="263"/>
    </row>
    <row r="28" spans="1:453" s="70" customFormat="1">
      <c r="A28" s="70">
        <v>27</v>
      </c>
      <c r="B28" s="78" t="s">
        <v>55</v>
      </c>
      <c r="C28" s="64" t="s">
        <v>5</v>
      </c>
      <c r="D28" s="70" t="s">
        <v>31</v>
      </c>
      <c r="E28" s="62" t="s">
        <v>1094</v>
      </c>
      <c r="F28" s="70" t="s">
        <v>32</v>
      </c>
      <c r="G28" s="70">
        <v>30</v>
      </c>
      <c r="H28" s="70">
        <v>1</v>
      </c>
      <c r="I28" s="70">
        <v>2019</v>
      </c>
      <c r="J28" s="79">
        <v>9.4499999999999993</v>
      </c>
      <c r="K28" s="79">
        <v>9.9700000000000006</v>
      </c>
      <c r="L28" s="79">
        <f t="shared" si="0"/>
        <v>0.52000000000000135</v>
      </c>
      <c r="M28" s="70">
        <v>-33.724831994622903</v>
      </c>
      <c r="N28" s="70">
        <v>124.39718501642299</v>
      </c>
      <c r="O28" s="70">
        <v>-33.709137970581601</v>
      </c>
      <c r="P28" s="70">
        <v>124.404785977676</v>
      </c>
      <c r="Q28" s="77">
        <v>1.881</v>
      </c>
      <c r="R28" s="67">
        <v>8.9999999999999998E-4</v>
      </c>
      <c r="S28" s="70">
        <f t="shared" si="7"/>
        <v>1.6929E-3</v>
      </c>
      <c r="T28" s="68">
        <v>1.4999999999999999E-4</v>
      </c>
      <c r="U28" s="81">
        <v>10</v>
      </c>
      <c r="V28" s="70">
        <v>1.25</v>
      </c>
      <c r="W28" s="70">
        <v>4</v>
      </c>
      <c r="X28" s="69">
        <v>1.9531906096153797</v>
      </c>
      <c r="Z28" s="70">
        <f t="shared" si="2"/>
        <v>5119.4203240986872</v>
      </c>
      <c r="AA28" s="70">
        <f t="shared" si="5"/>
        <v>1.4570657845511648</v>
      </c>
      <c r="AB28" s="64">
        <v>5119.4203240986872</v>
      </c>
      <c r="AC28" s="64">
        <v>0</v>
      </c>
      <c r="AD28" s="64">
        <v>0</v>
      </c>
      <c r="AE28" s="64">
        <v>0</v>
      </c>
      <c r="AF28" s="264">
        <v>1.4570657845511648</v>
      </c>
      <c r="AG28" s="264">
        <v>0</v>
      </c>
      <c r="AH28" s="70">
        <v>0</v>
      </c>
      <c r="AI28" s="70">
        <v>0</v>
      </c>
      <c r="AJ28" s="70">
        <v>3938.0156339220671</v>
      </c>
      <c r="AK28" s="70">
        <v>1181.4046901766201</v>
      </c>
      <c r="AL28" s="70">
        <v>0</v>
      </c>
      <c r="AM28" s="70">
        <v>0</v>
      </c>
      <c r="AN28" s="70">
        <v>0</v>
      </c>
      <c r="AO28" s="70">
        <v>0</v>
      </c>
      <c r="AP28" s="70">
        <v>0</v>
      </c>
      <c r="AQ28" s="70">
        <v>0.39380156339220673</v>
      </c>
      <c r="AR28" s="70">
        <v>1.063264221158958</v>
      </c>
      <c r="AS28" s="70">
        <v>0</v>
      </c>
      <c r="AT28" s="70">
        <v>0</v>
      </c>
      <c r="AU28" s="70">
        <v>0</v>
      </c>
      <c r="AV28" s="264">
        <v>0</v>
      </c>
      <c r="AW28" s="264">
        <v>0</v>
      </c>
      <c r="AX28" s="70">
        <v>2</v>
      </c>
      <c r="AY28" s="70">
        <v>2.0000000000000001E-4</v>
      </c>
      <c r="AZ28" s="70">
        <v>1181.4046901766201</v>
      </c>
      <c r="BA28" s="70">
        <v>0.11814046901766201</v>
      </c>
      <c r="BB28" s="70">
        <v>2362.8093803532402</v>
      </c>
      <c r="BC28" s="70">
        <v>3938.0156339220671</v>
      </c>
      <c r="BD28" s="70">
        <v>11814.0469017662</v>
      </c>
      <c r="BE28" s="70">
        <v>0.23628093803532402</v>
      </c>
      <c r="BF28" s="70">
        <v>0.39380156339220673</v>
      </c>
      <c r="BG28" s="70">
        <v>1.18140469017662</v>
      </c>
      <c r="BH28" s="70">
        <v>1</v>
      </c>
      <c r="BI28" s="70">
        <v>8.9999999999999998E-4</v>
      </c>
      <c r="BJ28" s="70">
        <v>590.70234508831004</v>
      </c>
      <c r="BK28" s="70">
        <v>0.53163211057947901</v>
      </c>
      <c r="BL28" s="70">
        <v>843.86049298330011</v>
      </c>
      <c r="BM28" s="70">
        <v>1181.4046901766201</v>
      </c>
      <c r="BN28" s="70">
        <v>2953.51172544155</v>
      </c>
      <c r="BO28" s="70">
        <v>0.75947444368497008</v>
      </c>
      <c r="BP28" s="70">
        <v>1.063264221158958</v>
      </c>
      <c r="BQ28" s="70">
        <v>2.6581605528973951</v>
      </c>
      <c r="BR28" s="70">
        <v>0</v>
      </c>
      <c r="BS28" s="70">
        <v>0</v>
      </c>
      <c r="BT28" s="70">
        <v>0</v>
      </c>
      <c r="BU28" s="70">
        <v>0</v>
      </c>
      <c r="BV28" s="70">
        <v>0</v>
      </c>
      <c r="BW28" s="70">
        <v>0</v>
      </c>
      <c r="BX28" s="70">
        <v>0</v>
      </c>
      <c r="BY28" s="70">
        <v>0</v>
      </c>
      <c r="BZ28" s="70">
        <v>0</v>
      </c>
      <c r="CA28" s="70">
        <v>0</v>
      </c>
      <c r="CB28" s="70">
        <v>0</v>
      </c>
      <c r="CC28" s="70">
        <v>0</v>
      </c>
      <c r="CD28" s="70">
        <v>0</v>
      </c>
      <c r="CE28" s="70">
        <v>0</v>
      </c>
      <c r="CF28" s="70">
        <v>0</v>
      </c>
      <c r="CG28" s="70">
        <v>0</v>
      </c>
      <c r="CH28" s="70">
        <v>0</v>
      </c>
      <c r="CI28" s="70">
        <v>0</v>
      </c>
      <c r="CJ28" s="70">
        <v>0</v>
      </c>
      <c r="CK28" s="70">
        <v>0</v>
      </c>
      <c r="CL28" s="70">
        <v>0</v>
      </c>
      <c r="CM28" s="70">
        <v>0</v>
      </c>
      <c r="CN28" s="70">
        <v>0</v>
      </c>
      <c r="CO28" s="70">
        <v>0</v>
      </c>
      <c r="CP28" s="70">
        <v>0</v>
      </c>
      <c r="CQ28" s="70">
        <v>0</v>
      </c>
      <c r="CR28" s="70">
        <v>0</v>
      </c>
      <c r="CS28" s="70">
        <v>0</v>
      </c>
      <c r="CT28" s="70">
        <v>0</v>
      </c>
      <c r="CU28" s="70">
        <v>0</v>
      </c>
      <c r="CV28" s="70">
        <v>0</v>
      </c>
      <c r="CW28" s="70">
        <v>0</v>
      </c>
      <c r="CX28" s="70">
        <v>0</v>
      </c>
      <c r="CY28" s="70">
        <v>0</v>
      </c>
      <c r="CZ28" s="70">
        <v>0</v>
      </c>
      <c r="DA28" s="70">
        <v>0</v>
      </c>
      <c r="DB28" s="70">
        <v>0</v>
      </c>
      <c r="DC28" s="70">
        <v>0</v>
      </c>
      <c r="DD28" s="70">
        <v>0</v>
      </c>
      <c r="DE28" s="70">
        <v>0</v>
      </c>
      <c r="DF28" s="70">
        <v>0</v>
      </c>
      <c r="DG28" s="70">
        <v>0</v>
      </c>
      <c r="DH28" s="70">
        <v>0</v>
      </c>
      <c r="DI28" s="70">
        <v>0</v>
      </c>
      <c r="DJ28" s="70">
        <v>0</v>
      </c>
      <c r="DK28" s="70">
        <v>0</v>
      </c>
      <c r="DL28" s="70">
        <v>0</v>
      </c>
      <c r="DM28" s="70">
        <v>0</v>
      </c>
      <c r="DN28" s="70">
        <v>0</v>
      </c>
      <c r="DO28" s="70">
        <v>0</v>
      </c>
      <c r="DP28" s="70">
        <v>0</v>
      </c>
      <c r="DQ28" s="70">
        <v>0</v>
      </c>
      <c r="DR28" s="70">
        <v>0</v>
      </c>
      <c r="DS28" s="70">
        <v>0</v>
      </c>
      <c r="DT28" s="70">
        <v>0</v>
      </c>
      <c r="DU28" s="70">
        <v>0</v>
      </c>
      <c r="DV28" s="70">
        <v>0</v>
      </c>
      <c r="DW28" s="70">
        <v>0</v>
      </c>
      <c r="DX28" s="70">
        <v>0</v>
      </c>
      <c r="DY28" s="70">
        <v>0</v>
      </c>
      <c r="DZ28" s="70">
        <v>0</v>
      </c>
      <c r="EA28" s="70">
        <v>0</v>
      </c>
      <c r="EB28" s="70">
        <v>0</v>
      </c>
      <c r="EC28" s="70">
        <v>0</v>
      </c>
      <c r="ED28" s="70">
        <v>0</v>
      </c>
      <c r="EE28" s="70">
        <v>0</v>
      </c>
      <c r="EF28" s="70">
        <v>0</v>
      </c>
      <c r="EG28" s="70">
        <v>0</v>
      </c>
      <c r="EH28" s="70">
        <v>0</v>
      </c>
      <c r="EI28" s="70">
        <v>0</v>
      </c>
      <c r="EJ28" s="70">
        <v>0</v>
      </c>
      <c r="EK28" s="70">
        <v>0</v>
      </c>
      <c r="EL28" s="70">
        <v>0</v>
      </c>
      <c r="EM28" s="70">
        <v>0</v>
      </c>
      <c r="EN28" s="70">
        <v>0</v>
      </c>
      <c r="EO28" s="70">
        <v>0</v>
      </c>
      <c r="EP28" s="70">
        <v>0</v>
      </c>
      <c r="EQ28" s="70">
        <v>0</v>
      </c>
      <c r="ER28" s="70">
        <v>0</v>
      </c>
      <c r="ES28" s="70">
        <v>0</v>
      </c>
      <c r="ET28" s="70">
        <v>0</v>
      </c>
      <c r="EU28" s="70">
        <v>0</v>
      </c>
      <c r="EV28" s="70">
        <v>0</v>
      </c>
      <c r="EW28" s="70">
        <v>0</v>
      </c>
      <c r="EX28" s="70">
        <v>0</v>
      </c>
      <c r="EY28" s="70">
        <v>0</v>
      </c>
      <c r="EZ28" s="70">
        <v>0</v>
      </c>
      <c r="FA28" s="70">
        <v>0</v>
      </c>
      <c r="FB28" s="70">
        <v>0</v>
      </c>
      <c r="FC28" s="70">
        <v>0</v>
      </c>
      <c r="FD28" s="70">
        <v>0</v>
      </c>
      <c r="FE28" s="70">
        <v>0</v>
      </c>
      <c r="FF28" s="70">
        <v>0</v>
      </c>
      <c r="FG28" s="70">
        <v>0</v>
      </c>
      <c r="FH28" s="70">
        <v>0</v>
      </c>
      <c r="FI28" s="70">
        <v>0</v>
      </c>
      <c r="FJ28" s="70">
        <v>0</v>
      </c>
      <c r="FK28" s="70">
        <v>0</v>
      </c>
      <c r="FL28" s="70">
        <v>0</v>
      </c>
      <c r="FM28" s="70">
        <v>0</v>
      </c>
      <c r="FN28" s="70">
        <v>0</v>
      </c>
      <c r="FO28" s="70">
        <v>0</v>
      </c>
      <c r="FP28" s="70">
        <v>0</v>
      </c>
      <c r="FQ28" s="70">
        <v>0</v>
      </c>
      <c r="FR28" s="70">
        <v>0</v>
      </c>
      <c r="FS28" s="70">
        <v>0</v>
      </c>
      <c r="FT28" s="70">
        <v>0</v>
      </c>
      <c r="FU28" s="70">
        <v>0</v>
      </c>
      <c r="FV28" s="70">
        <v>0</v>
      </c>
      <c r="FW28" s="70">
        <v>0</v>
      </c>
      <c r="FX28" s="70">
        <v>0</v>
      </c>
      <c r="FY28" s="70">
        <v>0</v>
      </c>
      <c r="FZ28" s="70">
        <v>0</v>
      </c>
      <c r="GA28" s="70">
        <v>0</v>
      </c>
      <c r="GB28" s="70">
        <v>0</v>
      </c>
      <c r="GC28" s="70">
        <v>0</v>
      </c>
      <c r="GD28" s="70">
        <v>0</v>
      </c>
      <c r="GE28" s="70">
        <v>0</v>
      </c>
      <c r="GF28" s="70">
        <v>0</v>
      </c>
      <c r="GG28" s="70">
        <v>0</v>
      </c>
      <c r="GH28" s="70">
        <v>0</v>
      </c>
      <c r="GI28" s="70">
        <v>0</v>
      </c>
      <c r="GJ28" s="70">
        <v>0</v>
      </c>
      <c r="GK28" s="70">
        <v>0</v>
      </c>
      <c r="GL28" s="70">
        <v>0</v>
      </c>
      <c r="GM28" s="70">
        <v>0</v>
      </c>
      <c r="GN28" s="70">
        <v>0</v>
      </c>
      <c r="GO28" s="70">
        <v>0</v>
      </c>
      <c r="GP28" s="70">
        <v>0</v>
      </c>
      <c r="GQ28" s="70">
        <v>0</v>
      </c>
      <c r="GR28" s="70">
        <v>0</v>
      </c>
      <c r="GS28" s="70">
        <v>0</v>
      </c>
      <c r="GT28" s="70">
        <v>0</v>
      </c>
      <c r="GU28" s="70">
        <v>0</v>
      </c>
      <c r="GV28" s="70">
        <v>0</v>
      </c>
      <c r="GW28" s="70">
        <v>0</v>
      </c>
      <c r="GX28" s="70">
        <v>0</v>
      </c>
      <c r="GY28" s="70">
        <v>0</v>
      </c>
      <c r="GZ28" s="70">
        <v>0</v>
      </c>
      <c r="HA28" s="70">
        <v>0</v>
      </c>
      <c r="HB28" s="70">
        <v>0</v>
      </c>
      <c r="HC28" s="70">
        <v>0</v>
      </c>
      <c r="HD28" s="70">
        <v>0</v>
      </c>
      <c r="HE28" s="70">
        <v>0</v>
      </c>
      <c r="HF28" s="70">
        <v>0</v>
      </c>
      <c r="HG28" s="70">
        <v>0</v>
      </c>
      <c r="HH28" s="70">
        <v>0</v>
      </c>
      <c r="HI28" s="70">
        <v>0</v>
      </c>
      <c r="HJ28" s="70">
        <v>0</v>
      </c>
      <c r="HK28" s="70">
        <v>0</v>
      </c>
      <c r="HL28" s="70">
        <v>0</v>
      </c>
      <c r="HM28" s="70">
        <v>0</v>
      </c>
      <c r="HN28" s="70">
        <v>0</v>
      </c>
      <c r="HO28" s="70">
        <v>0</v>
      </c>
      <c r="HP28" s="70">
        <v>0</v>
      </c>
      <c r="HQ28" s="70">
        <v>0</v>
      </c>
      <c r="HR28" s="70">
        <v>0</v>
      </c>
      <c r="HS28" s="70">
        <v>0</v>
      </c>
      <c r="HT28" s="70">
        <v>0</v>
      </c>
      <c r="HU28" s="70">
        <v>0</v>
      </c>
      <c r="HV28" s="70">
        <v>0</v>
      </c>
      <c r="HW28" s="70">
        <v>0</v>
      </c>
      <c r="HX28" s="70">
        <v>0</v>
      </c>
      <c r="HY28" s="70">
        <v>0</v>
      </c>
      <c r="HZ28" s="70">
        <v>0</v>
      </c>
      <c r="IA28" s="70">
        <v>0</v>
      </c>
      <c r="IB28" s="70">
        <v>0</v>
      </c>
      <c r="IC28" s="70">
        <v>0</v>
      </c>
      <c r="ID28" s="70">
        <v>0</v>
      </c>
      <c r="IE28" s="70">
        <v>0</v>
      </c>
      <c r="IF28" s="70">
        <v>0</v>
      </c>
      <c r="IG28" s="70">
        <v>0</v>
      </c>
      <c r="IH28" s="70">
        <v>0</v>
      </c>
      <c r="II28" s="70">
        <v>0</v>
      </c>
      <c r="IJ28" s="70">
        <v>0</v>
      </c>
      <c r="IK28" s="70">
        <v>0</v>
      </c>
      <c r="IL28" s="70">
        <v>0</v>
      </c>
      <c r="IM28" s="70">
        <v>0</v>
      </c>
      <c r="IN28" s="70">
        <v>0</v>
      </c>
      <c r="IO28" s="70">
        <v>0</v>
      </c>
      <c r="IP28" s="70">
        <v>0</v>
      </c>
      <c r="IQ28" s="70">
        <v>0</v>
      </c>
      <c r="IR28" s="70">
        <v>0</v>
      </c>
      <c r="IS28" s="70">
        <v>0</v>
      </c>
      <c r="IT28" s="70">
        <v>0</v>
      </c>
      <c r="IU28" s="70">
        <v>0</v>
      </c>
      <c r="IV28" s="70">
        <v>0</v>
      </c>
      <c r="IW28" s="70">
        <v>0</v>
      </c>
      <c r="IX28" s="70">
        <v>0</v>
      </c>
      <c r="IY28" s="70">
        <v>0</v>
      </c>
      <c r="IZ28" s="70">
        <v>0</v>
      </c>
      <c r="JA28" s="70">
        <v>0</v>
      </c>
      <c r="JB28" s="70">
        <v>0</v>
      </c>
      <c r="JC28" s="70">
        <v>0</v>
      </c>
      <c r="JD28" s="70">
        <v>0</v>
      </c>
      <c r="JE28" s="70">
        <v>0</v>
      </c>
      <c r="JF28" s="70">
        <v>0</v>
      </c>
      <c r="JG28" s="70">
        <v>0</v>
      </c>
      <c r="JH28" s="70">
        <v>0</v>
      </c>
      <c r="JI28" s="70">
        <v>0</v>
      </c>
      <c r="JJ28" s="70">
        <v>0</v>
      </c>
      <c r="JK28" s="70">
        <v>0</v>
      </c>
      <c r="JL28" s="70">
        <v>0</v>
      </c>
      <c r="JM28" s="70">
        <v>0</v>
      </c>
      <c r="JN28" s="70">
        <v>0</v>
      </c>
      <c r="JO28" s="70">
        <v>0</v>
      </c>
      <c r="JP28" s="70">
        <v>0</v>
      </c>
      <c r="JQ28" s="70">
        <v>0</v>
      </c>
      <c r="JR28" s="70">
        <v>0</v>
      </c>
      <c r="JS28" s="70">
        <v>0</v>
      </c>
      <c r="JT28" s="70">
        <v>0</v>
      </c>
      <c r="JU28" s="70">
        <v>0</v>
      </c>
      <c r="JV28" s="70">
        <v>0</v>
      </c>
      <c r="JW28" s="70">
        <v>0</v>
      </c>
      <c r="JX28" s="70">
        <v>0</v>
      </c>
      <c r="JY28" s="70">
        <v>0</v>
      </c>
      <c r="JZ28" s="70">
        <v>0</v>
      </c>
      <c r="KA28" s="70">
        <v>0</v>
      </c>
      <c r="KB28" s="70">
        <v>0</v>
      </c>
      <c r="KC28" s="70">
        <v>0</v>
      </c>
      <c r="KD28" s="70">
        <v>0</v>
      </c>
      <c r="KE28" s="70">
        <v>0</v>
      </c>
      <c r="KF28" s="70">
        <v>0</v>
      </c>
      <c r="KG28" s="70">
        <v>0</v>
      </c>
      <c r="KH28" s="70">
        <v>0</v>
      </c>
      <c r="KI28" s="70">
        <v>0</v>
      </c>
      <c r="KJ28" s="70">
        <v>0</v>
      </c>
      <c r="KK28" s="70">
        <v>0</v>
      </c>
      <c r="KL28" s="70">
        <v>0</v>
      </c>
      <c r="KM28" s="70">
        <v>0</v>
      </c>
      <c r="KN28" s="70">
        <v>0</v>
      </c>
      <c r="KO28" s="70">
        <v>0</v>
      </c>
      <c r="KP28" s="70">
        <v>0</v>
      </c>
      <c r="KQ28" s="70">
        <v>0</v>
      </c>
      <c r="KR28" s="70">
        <v>0</v>
      </c>
      <c r="KS28" s="70">
        <v>0</v>
      </c>
      <c r="KT28" s="70">
        <v>0</v>
      </c>
      <c r="KU28" s="70">
        <v>0</v>
      </c>
      <c r="KV28" s="70">
        <v>0</v>
      </c>
      <c r="KW28" s="70">
        <v>0</v>
      </c>
      <c r="KX28" s="70">
        <v>0</v>
      </c>
      <c r="KY28" s="70">
        <v>0</v>
      </c>
      <c r="KZ28" s="70">
        <v>0</v>
      </c>
      <c r="LA28" s="70">
        <v>0</v>
      </c>
      <c r="LB28" s="70">
        <v>0</v>
      </c>
      <c r="LC28" s="70">
        <v>0</v>
      </c>
      <c r="LD28" s="70">
        <v>0</v>
      </c>
      <c r="LE28" s="70">
        <v>0</v>
      </c>
      <c r="LF28" s="70">
        <v>0</v>
      </c>
      <c r="LG28" s="70">
        <v>0</v>
      </c>
      <c r="LH28" s="70">
        <v>0</v>
      </c>
      <c r="LI28" s="70">
        <v>0</v>
      </c>
      <c r="LJ28" s="70">
        <v>0</v>
      </c>
      <c r="LK28" s="70">
        <v>0</v>
      </c>
      <c r="LL28" s="70">
        <v>0</v>
      </c>
      <c r="LM28" s="70">
        <v>0</v>
      </c>
      <c r="LN28" s="70">
        <v>0</v>
      </c>
      <c r="LO28" s="70">
        <v>0</v>
      </c>
      <c r="LP28" s="70">
        <v>0</v>
      </c>
      <c r="LQ28" s="70">
        <v>0</v>
      </c>
      <c r="LR28" s="76">
        <v>254.1455</v>
      </c>
      <c r="LS28" s="76">
        <v>3.7699999999999997E-2</v>
      </c>
      <c r="LT28" s="265">
        <f t="shared" si="3"/>
        <v>1.4834022243163857E-4</v>
      </c>
      <c r="LU28" s="76">
        <v>19.674299999999999</v>
      </c>
      <c r="LV28" s="76">
        <v>1.1000000000000001E-3</v>
      </c>
      <c r="LW28" s="266">
        <f t="shared" si="6"/>
        <v>5.5910502533762323E-5</v>
      </c>
      <c r="LX28" s="263"/>
      <c r="LY28" s="263"/>
      <c r="LZ28" s="263"/>
      <c r="MA28" s="263"/>
      <c r="MB28" s="263"/>
      <c r="MC28" s="263"/>
      <c r="MD28" s="263"/>
      <c r="ME28" s="263"/>
      <c r="MF28" s="263"/>
      <c r="MG28" s="263"/>
      <c r="MH28" s="263"/>
      <c r="MI28" s="263"/>
      <c r="MJ28" s="263"/>
      <c r="MK28" s="263"/>
      <c r="ML28" s="263"/>
      <c r="MM28" s="263"/>
      <c r="MN28" s="263"/>
      <c r="MO28" s="263"/>
      <c r="MP28" s="263"/>
      <c r="MQ28" s="263"/>
      <c r="MR28" s="263"/>
      <c r="MS28" s="263"/>
      <c r="MT28" s="263"/>
      <c r="MU28" s="263"/>
      <c r="MV28" s="263"/>
      <c r="MW28" s="263"/>
      <c r="MX28" s="263"/>
      <c r="MY28" s="263"/>
      <c r="MZ28" s="263"/>
      <c r="NA28" s="263"/>
      <c r="NB28" s="263"/>
      <c r="NC28" s="263"/>
      <c r="ND28" s="263"/>
      <c r="NE28" s="263"/>
      <c r="NF28" s="263"/>
      <c r="NG28" s="263"/>
      <c r="NH28" s="263"/>
      <c r="NI28" s="263"/>
      <c r="NJ28" s="263"/>
      <c r="NK28" s="263"/>
      <c r="NL28" s="263"/>
      <c r="NM28" s="263"/>
      <c r="NN28" s="263"/>
      <c r="NO28" s="263"/>
      <c r="NP28" s="263"/>
      <c r="NQ28" s="263"/>
      <c r="NR28" s="263"/>
      <c r="NS28" s="263"/>
      <c r="NT28" s="263"/>
      <c r="NU28" s="263"/>
      <c r="NV28" s="263"/>
      <c r="NW28" s="263"/>
      <c r="NX28" s="263"/>
      <c r="NY28" s="263"/>
      <c r="NZ28" s="263"/>
      <c r="OA28" s="263"/>
      <c r="OB28" s="263"/>
      <c r="OC28" s="263"/>
      <c r="OD28" s="263"/>
      <c r="OE28" s="263"/>
      <c r="OF28" s="263"/>
      <c r="OG28" s="263"/>
      <c r="OH28" s="263"/>
      <c r="OI28" s="263"/>
      <c r="OJ28" s="263"/>
      <c r="OK28" s="263"/>
      <c r="OL28" s="263"/>
      <c r="OM28" s="263"/>
      <c r="ON28" s="263"/>
      <c r="OO28" s="263"/>
      <c r="OP28" s="263"/>
      <c r="OQ28" s="263"/>
      <c r="OR28" s="263"/>
      <c r="OS28" s="263"/>
      <c r="OT28" s="263"/>
      <c r="OU28" s="263"/>
      <c r="OV28" s="263"/>
      <c r="OW28" s="263"/>
      <c r="OX28" s="263"/>
      <c r="OY28" s="263"/>
      <c r="OZ28" s="263"/>
      <c r="PA28" s="263"/>
      <c r="PB28" s="263"/>
      <c r="PC28" s="263"/>
      <c r="PD28" s="263"/>
      <c r="PE28" s="263"/>
      <c r="PF28" s="263"/>
      <c r="PG28" s="263"/>
      <c r="PH28" s="263"/>
      <c r="PI28" s="263"/>
      <c r="PJ28" s="263"/>
      <c r="PK28" s="263"/>
      <c r="PL28" s="263"/>
      <c r="PM28" s="263"/>
      <c r="PN28" s="263"/>
      <c r="PO28" s="263"/>
      <c r="PP28" s="263"/>
      <c r="PQ28" s="263"/>
      <c r="PR28" s="263"/>
      <c r="PS28" s="263"/>
      <c r="PT28" s="263"/>
      <c r="PU28" s="263"/>
      <c r="PV28" s="263"/>
      <c r="PW28" s="263"/>
      <c r="PX28" s="263"/>
      <c r="PY28" s="263"/>
      <c r="PZ28" s="263"/>
      <c r="QA28" s="263"/>
      <c r="QB28" s="263"/>
      <c r="QC28" s="263"/>
      <c r="QD28" s="263"/>
      <c r="QE28" s="263"/>
      <c r="QF28" s="263"/>
      <c r="QG28" s="263"/>
      <c r="QH28" s="263"/>
      <c r="QI28" s="263"/>
      <c r="QJ28" s="263"/>
      <c r="QK28" s="263"/>
    </row>
    <row r="29" spans="1:453" s="70" customFormat="1">
      <c r="A29" s="70">
        <v>28</v>
      </c>
      <c r="B29" s="78" t="s">
        <v>56</v>
      </c>
      <c r="C29" s="64" t="s">
        <v>5</v>
      </c>
      <c r="D29" s="70" t="s">
        <v>31</v>
      </c>
      <c r="E29" s="62" t="s">
        <v>1094</v>
      </c>
      <c r="F29" s="70" t="s">
        <v>32</v>
      </c>
      <c r="G29" s="70">
        <v>30</v>
      </c>
      <c r="H29" s="70">
        <v>1</v>
      </c>
      <c r="I29" s="70">
        <v>2019</v>
      </c>
      <c r="J29" s="79">
        <v>13.08</v>
      </c>
      <c r="K29" s="79">
        <v>13.58</v>
      </c>
      <c r="L29" s="79">
        <f t="shared" si="0"/>
        <v>0.5</v>
      </c>
      <c r="M29" s="70">
        <v>-33.755831038579302</v>
      </c>
      <c r="N29" s="70">
        <v>124.359829975292</v>
      </c>
      <c r="O29" s="70">
        <v>-33.737990995868998</v>
      </c>
      <c r="P29" s="70">
        <v>124.358992036432</v>
      </c>
      <c r="Q29" s="77">
        <v>1.9850000000000001</v>
      </c>
      <c r="R29" s="67">
        <v>8.9999999999999998E-4</v>
      </c>
      <c r="S29" s="70">
        <f t="shared" si="7"/>
        <v>1.7865000000000001E-3</v>
      </c>
      <c r="T29" s="68">
        <v>1.4999999999999999E-4</v>
      </c>
      <c r="U29" s="81">
        <v>9</v>
      </c>
      <c r="V29" s="70">
        <v>1.25</v>
      </c>
      <c r="W29" s="70">
        <v>4</v>
      </c>
      <c r="X29" s="69">
        <v>2.1436292900000002</v>
      </c>
      <c r="Z29" s="70">
        <f t="shared" si="2"/>
        <v>0</v>
      </c>
      <c r="AA29" s="70">
        <f t="shared" si="5"/>
        <v>0</v>
      </c>
      <c r="AB29" s="64">
        <v>0</v>
      </c>
      <c r="AC29" s="64">
        <v>0</v>
      </c>
      <c r="AD29" s="64">
        <v>0</v>
      </c>
      <c r="AE29" s="64">
        <v>0</v>
      </c>
      <c r="AF29" s="264">
        <v>0</v>
      </c>
      <c r="AG29" s="264">
        <v>0</v>
      </c>
      <c r="AH29" s="70">
        <v>0</v>
      </c>
      <c r="AI29" s="70">
        <v>0</v>
      </c>
      <c r="AJ29" s="70">
        <v>0</v>
      </c>
      <c r="AK29" s="70">
        <v>0</v>
      </c>
      <c r="AL29" s="70">
        <v>0</v>
      </c>
      <c r="AM29" s="70">
        <v>0</v>
      </c>
      <c r="AN29" s="70">
        <v>0</v>
      </c>
      <c r="AO29" s="70">
        <v>0</v>
      </c>
      <c r="AP29" s="70">
        <v>0</v>
      </c>
      <c r="AQ29" s="70">
        <v>0</v>
      </c>
      <c r="AR29" s="70">
        <v>0</v>
      </c>
      <c r="AS29" s="70">
        <v>0</v>
      </c>
      <c r="AT29" s="70">
        <v>0</v>
      </c>
      <c r="AU29" s="70">
        <v>0</v>
      </c>
      <c r="AV29" s="264">
        <v>0</v>
      </c>
      <c r="AW29" s="264">
        <v>0</v>
      </c>
      <c r="AX29" s="70">
        <v>0</v>
      </c>
      <c r="AY29" s="70">
        <v>0</v>
      </c>
      <c r="AZ29" s="70">
        <v>0</v>
      </c>
      <c r="BA29" s="70">
        <v>0</v>
      </c>
      <c r="BB29" s="70">
        <v>0</v>
      </c>
      <c r="BC29" s="70">
        <v>0</v>
      </c>
      <c r="BD29" s="70">
        <v>0</v>
      </c>
      <c r="BE29" s="70">
        <v>0</v>
      </c>
      <c r="BF29" s="70">
        <v>0</v>
      </c>
      <c r="BG29" s="70">
        <v>0</v>
      </c>
      <c r="BH29" s="70">
        <v>0</v>
      </c>
      <c r="BI29" s="70">
        <v>0</v>
      </c>
      <c r="BJ29" s="70">
        <v>0</v>
      </c>
      <c r="BK29" s="70">
        <v>0</v>
      </c>
      <c r="BL29" s="70">
        <v>0</v>
      </c>
      <c r="BM29" s="70">
        <v>0</v>
      </c>
      <c r="BN29" s="70">
        <v>0</v>
      </c>
      <c r="BO29" s="70">
        <v>0</v>
      </c>
      <c r="BP29" s="70">
        <v>0</v>
      </c>
      <c r="BQ29" s="70">
        <v>0</v>
      </c>
      <c r="BR29" s="70">
        <v>0</v>
      </c>
      <c r="BS29" s="70">
        <v>0</v>
      </c>
      <c r="BT29" s="70">
        <v>0</v>
      </c>
      <c r="BU29" s="70">
        <v>0</v>
      </c>
      <c r="BV29" s="70">
        <v>0</v>
      </c>
      <c r="BW29" s="70">
        <v>0</v>
      </c>
      <c r="BX29" s="70">
        <v>0</v>
      </c>
      <c r="BY29" s="70">
        <v>0</v>
      </c>
      <c r="BZ29" s="70">
        <v>0</v>
      </c>
      <c r="CA29" s="70">
        <v>0</v>
      </c>
      <c r="CB29" s="70">
        <v>0</v>
      </c>
      <c r="CC29" s="70">
        <v>0</v>
      </c>
      <c r="CD29" s="70">
        <v>0</v>
      </c>
      <c r="CE29" s="70">
        <v>0</v>
      </c>
      <c r="CF29" s="70">
        <v>0</v>
      </c>
      <c r="CG29" s="70">
        <v>0</v>
      </c>
      <c r="CH29" s="70">
        <v>0</v>
      </c>
      <c r="CI29" s="70">
        <v>0</v>
      </c>
      <c r="CJ29" s="70">
        <v>0</v>
      </c>
      <c r="CK29" s="70">
        <v>0</v>
      </c>
      <c r="CL29" s="70">
        <v>0</v>
      </c>
      <c r="CM29" s="70">
        <v>0</v>
      </c>
      <c r="CN29" s="70">
        <v>0</v>
      </c>
      <c r="CO29" s="70">
        <v>0</v>
      </c>
      <c r="CP29" s="70">
        <v>0</v>
      </c>
      <c r="CQ29" s="70">
        <v>0</v>
      </c>
      <c r="CR29" s="70">
        <v>0</v>
      </c>
      <c r="CS29" s="70">
        <v>0</v>
      </c>
      <c r="CT29" s="70">
        <v>0</v>
      </c>
      <c r="CU29" s="70">
        <v>0</v>
      </c>
      <c r="CV29" s="70">
        <v>0</v>
      </c>
      <c r="CW29" s="70">
        <v>0</v>
      </c>
      <c r="CX29" s="70">
        <v>0</v>
      </c>
      <c r="CY29" s="70">
        <v>0</v>
      </c>
      <c r="CZ29" s="70">
        <v>0</v>
      </c>
      <c r="DA29" s="70">
        <v>0</v>
      </c>
      <c r="DB29" s="70">
        <v>0</v>
      </c>
      <c r="DC29" s="70">
        <v>0</v>
      </c>
      <c r="DD29" s="70">
        <v>0</v>
      </c>
      <c r="DE29" s="70">
        <v>0</v>
      </c>
      <c r="DF29" s="70">
        <v>0</v>
      </c>
      <c r="DG29" s="70">
        <v>0</v>
      </c>
      <c r="DH29" s="70">
        <v>0</v>
      </c>
      <c r="DI29" s="70">
        <v>0</v>
      </c>
      <c r="DJ29" s="70">
        <v>0</v>
      </c>
      <c r="DK29" s="70">
        <v>0</v>
      </c>
      <c r="DL29" s="70">
        <v>0</v>
      </c>
      <c r="DM29" s="70">
        <v>0</v>
      </c>
      <c r="DN29" s="70">
        <v>0</v>
      </c>
      <c r="DO29" s="70">
        <v>0</v>
      </c>
      <c r="DP29" s="70">
        <v>0</v>
      </c>
      <c r="DQ29" s="70">
        <v>0</v>
      </c>
      <c r="DR29" s="70">
        <v>0</v>
      </c>
      <c r="DS29" s="70">
        <v>0</v>
      </c>
      <c r="DT29" s="70">
        <v>0</v>
      </c>
      <c r="DU29" s="70">
        <v>0</v>
      </c>
      <c r="DV29" s="70">
        <v>0</v>
      </c>
      <c r="DW29" s="70">
        <v>0</v>
      </c>
      <c r="DX29" s="70">
        <v>0</v>
      </c>
      <c r="DY29" s="70">
        <v>0</v>
      </c>
      <c r="DZ29" s="70">
        <v>0</v>
      </c>
      <c r="EA29" s="70">
        <v>0</v>
      </c>
      <c r="EB29" s="70">
        <v>0</v>
      </c>
      <c r="EC29" s="70">
        <v>0</v>
      </c>
      <c r="ED29" s="70">
        <v>0</v>
      </c>
      <c r="EE29" s="70">
        <v>0</v>
      </c>
      <c r="EF29" s="70">
        <v>0</v>
      </c>
      <c r="EG29" s="70">
        <v>0</v>
      </c>
      <c r="EH29" s="70">
        <v>0</v>
      </c>
      <c r="EI29" s="70">
        <v>0</v>
      </c>
      <c r="EJ29" s="70">
        <v>0</v>
      </c>
      <c r="EK29" s="70">
        <v>0</v>
      </c>
      <c r="EL29" s="70">
        <v>0</v>
      </c>
      <c r="EM29" s="70">
        <v>0</v>
      </c>
      <c r="EN29" s="70">
        <v>0</v>
      </c>
      <c r="EO29" s="70">
        <v>0</v>
      </c>
      <c r="EP29" s="70">
        <v>0</v>
      </c>
      <c r="EQ29" s="70">
        <v>0</v>
      </c>
      <c r="ER29" s="70">
        <v>0</v>
      </c>
      <c r="ES29" s="70">
        <v>0</v>
      </c>
      <c r="ET29" s="70">
        <v>0</v>
      </c>
      <c r="EU29" s="70">
        <v>0</v>
      </c>
      <c r="EV29" s="70">
        <v>0</v>
      </c>
      <c r="EW29" s="70">
        <v>0</v>
      </c>
      <c r="EX29" s="70">
        <v>0</v>
      </c>
      <c r="EY29" s="70">
        <v>0</v>
      </c>
      <c r="EZ29" s="70">
        <v>0</v>
      </c>
      <c r="FA29" s="70">
        <v>0</v>
      </c>
      <c r="FB29" s="70">
        <v>0</v>
      </c>
      <c r="FC29" s="70">
        <v>0</v>
      </c>
      <c r="FD29" s="70">
        <v>0</v>
      </c>
      <c r="FE29" s="70">
        <v>0</v>
      </c>
      <c r="FF29" s="70">
        <v>0</v>
      </c>
      <c r="FG29" s="70">
        <v>0</v>
      </c>
      <c r="FH29" s="70">
        <v>0</v>
      </c>
      <c r="FI29" s="70">
        <v>0</v>
      </c>
      <c r="FJ29" s="70">
        <v>0</v>
      </c>
      <c r="FK29" s="70">
        <v>0</v>
      </c>
      <c r="FL29" s="70">
        <v>0</v>
      </c>
      <c r="FM29" s="70">
        <v>0</v>
      </c>
      <c r="FN29" s="70">
        <v>0</v>
      </c>
      <c r="FO29" s="70">
        <v>0</v>
      </c>
      <c r="FP29" s="70">
        <v>0</v>
      </c>
      <c r="FQ29" s="70">
        <v>0</v>
      </c>
      <c r="FR29" s="70">
        <v>0</v>
      </c>
      <c r="FS29" s="70">
        <v>0</v>
      </c>
      <c r="FT29" s="70">
        <v>0</v>
      </c>
      <c r="FU29" s="70">
        <v>0</v>
      </c>
      <c r="FV29" s="70">
        <v>0</v>
      </c>
      <c r="FW29" s="70">
        <v>0</v>
      </c>
      <c r="FX29" s="70">
        <v>0</v>
      </c>
      <c r="FY29" s="70">
        <v>0</v>
      </c>
      <c r="FZ29" s="70">
        <v>0</v>
      </c>
      <c r="GA29" s="70">
        <v>0</v>
      </c>
      <c r="GB29" s="70">
        <v>0</v>
      </c>
      <c r="GC29" s="70">
        <v>0</v>
      </c>
      <c r="GD29" s="70">
        <v>0</v>
      </c>
      <c r="GE29" s="70">
        <v>0</v>
      </c>
      <c r="GF29" s="70">
        <v>0</v>
      </c>
      <c r="GG29" s="70">
        <v>0</v>
      </c>
      <c r="GH29" s="70">
        <v>0</v>
      </c>
      <c r="GI29" s="70">
        <v>0</v>
      </c>
      <c r="GJ29" s="70">
        <v>0</v>
      </c>
      <c r="GK29" s="70">
        <v>0</v>
      </c>
      <c r="GL29" s="70">
        <v>0</v>
      </c>
      <c r="GM29" s="70">
        <v>0</v>
      </c>
      <c r="GN29" s="70">
        <v>0</v>
      </c>
      <c r="GO29" s="70">
        <v>0</v>
      </c>
      <c r="GP29" s="70">
        <v>0</v>
      </c>
      <c r="GQ29" s="70">
        <v>0</v>
      </c>
      <c r="GR29" s="70">
        <v>0</v>
      </c>
      <c r="GS29" s="70">
        <v>0</v>
      </c>
      <c r="GT29" s="70">
        <v>0</v>
      </c>
      <c r="GU29" s="70">
        <v>0</v>
      </c>
      <c r="GV29" s="70">
        <v>0</v>
      </c>
      <c r="GW29" s="70">
        <v>0</v>
      </c>
      <c r="GX29" s="70">
        <v>0</v>
      </c>
      <c r="GY29" s="70">
        <v>0</v>
      </c>
      <c r="GZ29" s="70">
        <v>0</v>
      </c>
      <c r="HA29" s="70">
        <v>0</v>
      </c>
      <c r="HB29" s="70">
        <v>0</v>
      </c>
      <c r="HC29" s="70">
        <v>0</v>
      </c>
      <c r="HD29" s="70">
        <v>0</v>
      </c>
      <c r="HE29" s="70">
        <v>0</v>
      </c>
      <c r="HF29" s="70">
        <v>0</v>
      </c>
      <c r="HG29" s="70">
        <v>0</v>
      </c>
      <c r="HH29" s="70">
        <v>0</v>
      </c>
      <c r="HI29" s="70">
        <v>0</v>
      </c>
      <c r="HJ29" s="70">
        <v>0</v>
      </c>
      <c r="HK29" s="70">
        <v>0</v>
      </c>
      <c r="HL29" s="70">
        <v>0</v>
      </c>
      <c r="HM29" s="70">
        <v>0</v>
      </c>
      <c r="HN29" s="70">
        <v>0</v>
      </c>
      <c r="HO29" s="70">
        <v>0</v>
      </c>
      <c r="HP29" s="70">
        <v>0</v>
      </c>
      <c r="HQ29" s="70">
        <v>0</v>
      </c>
      <c r="HR29" s="70">
        <v>0</v>
      </c>
      <c r="HS29" s="70">
        <v>0</v>
      </c>
      <c r="HT29" s="70">
        <v>0</v>
      </c>
      <c r="HU29" s="70">
        <v>0</v>
      </c>
      <c r="HV29" s="70">
        <v>0</v>
      </c>
      <c r="HW29" s="70">
        <v>0</v>
      </c>
      <c r="HX29" s="70">
        <v>0</v>
      </c>
      <c r="HY29" s="70">
        <v>0</v>
      </c>
      <c r="HZ29" s="70">
        <v>0</v>
      </c>
      <c r="IA29" s="70">
        <v>0</v>
      </c>
      <c r="IB29" s="70">
        <v>0</v>
      </c>
      <c r="IC29" s="70">
        <v>0</v>
      </c>
      <c r="ID29" s="70">
        <v>0</v>
      </c>
      <c r="IE29" s="70">
        <v>0</v>
      </c>
      <c r="IF29" s="70">
        <v>0</v>
      </c>
      <c r="IG29" s="70">
        <v>0</v>
      </c>
      <c r="IH29" s="70">
        <v>0</v>
      </c>
      <c r="II29" s="70">
        <v>0</v>
      </c>
      <c r="IJ29" s="70">
        <v>0</v>
      </c>
      <c r="IK29" s="70">
        <v>0</v>
      </c>
      <c r="IL29" s="70">
        <v>0</v>
      </c>
      <c r="IM29" s="70">
        <v>0</v>
      </c>
      <c r="IN29" s="70">
        <v>0</v>
      </c>
      <c r="IO29" s="70">
        <v>0</v>
      </c>
      <c r="IP29" s="70">
        <v>0</v>
      </c>
      <c r="IQ29" s="70">
        <v>0</v>
      </c>
      <c r="IR29" s="70">
        <v>0</v>
      </c>
      <c r="IS29" s="70">
        <v>0</v>
      </c>
      <c r="IT29" s="70">
        <v>0</v>
      </c>
      <c r="IU29" s="70">
        <v>0</v>
      </c>
      <c r="IV29" s="70">
        <v>0</v>
      </c>
      <c r="IW29" s="70">
        <v>0</v>
      </c>
      <c r="IX29" s="70">
        <v>0</v>
      </c>
      <c r="IY29" s="70">
        <v>0</v>
      </c>
      <c r="IZ29" s="70">
        <v>0</v>
      </c>
      <c r="JA29" s="70">
        <v>0</v>
      </c>
      <c r="JB29" s="70">
        <v>0</v>
      </c>
      <c r="JC29" s="70">
        <v>0</v>
      </c>
      <c r="JD29" s="70">
        <v>0</v>
      </c>
      <c r="JE29" s="70">
        <v>0</v>
      </c>
      <c r="JF29" s="70">
        <v>0</v>
      </c>
      <c r="JG29" s="70">
        <v>0</v>
      </c>
      <c r="JH29" s="70">
        <v>0</v>
      </c>
      <c r="JI29" s="70">
        <v>0</v>
      </c>
      <c r="JJ29" s="70">
        <v>0</v>
      </c>
      <c r="JK29" s="70">
        <v>0</v>
      </c>
      <c r="JL29" s="70">
        <v>0</v>
      </c>
      <c r="JM29" s="70">
        <v>0</v>
      </c>
      <c r="JN29" s="70">
        <v>0</v>
      </c>
      <c r="JO29" s="70">
        <v>0</v>
      </c>
      <c r="JP29" s="70">
        <v>0</v>
      </c>
      <c r="JQ29" s="70">
        <v>0</v>
      </c>
      <c r="JR29" s="70">
        <v>0</v>
      </c>
      <c r="JS29" s="70">
        <v>0</v>
      </c>
      <c r="JT29" s="70">
        <v>0</v>
      </c>
      <c r="JU29" s="70">
        <v>0</v>
      </c>
      <c r="JV29" s="70">
        <v>0</v>
      </c>
      <c r="JW29" s="70">
        <v>0</v>
      </c>
      <c r="JX29" s="70">
        <v>0</v>
      </c>
      <c r="JY29" s="70">
        <v>0</v>
      </c>
      <c r="JZ29" s="70">
        <v>0</v>
      </c>
      <c r="KA29" s="70">
        <v>0</v>
      </c>
      <c r="KB29" s="70">
        <v>0</v>
      </c>
      <c r="KC29" s="70">
        <v>0</v>
      </c>
      <c r="KD29" s="70">
        <v>0</v>
      </c>
      <c r="KE29" s="70">
        <v>0</v>
      </c>
      <c r="KF29" s="70">
        <v>0</v>
      </c>
      <c r="KG29" s="70">
        <v>0</v>
      </c>
      <c r="KH29" s="70">
        <v>0</v>
      </c>
      <c r="KI29" s="70">
        <v>0</v>
      </c>
      <c r="KJ29" s="70">
        <v>0</v>
      </c>
      <c r="KK29" s="70">
        <v>0</v>
      </c>
      <c r="KL29" s="70">
        <v>0</v>
      </c>
      <c r="KM29" s="70">
        <v>0</v>
      </c>
      <c r="KN29" s="70">
        <v>0</v>
      </c>
      <c r="KO29" s="70">
        <v>0</v>
      </c>
      <c r="KP29" s="70">
        <v>0</v>
      </c>
      <c r="KQ29" s="70">
        <v>0</v>
      </c>
      <c r="KR29" s="70">
        <v>0</v>
      </c>
      <c r="KS29" s="70">
        <v>0</v>
      </c>
      <c r="KT29" s="70">
        <v>0</v>
      </c>
      <c r="KU29" s="70">
        <v>0</v>
      </c>
      <c r="KV29" s="70">
        <v>0</v>
      </c>
      <c r="KW29" s="70">
        <v>0</v>
      </c>
      <c r="KX29" s="70">
        <v>0</v>
      </c>
      <c r="KY29" s="70">
        <v>0</v>
      </c>
      <c r="KZ29" s="70">
        <v>0</v>
      </c>
      <c r="LA29" s="70">
        <v>0</v>
      </c>
      <c r="LB29" s="70">
        <v>0</v>
      </c>
      <c r="LC29" s="70">
        <v>0</v>
      </c>
      <c r="LD29" s="70">
        <v>0</v>
      </c>
      <c r="LE29" s="70">
        <v>0</v>
      </c>
      <c r="LF29" s="70">
        <v>0</v>
      </c>
      <c r="LG29" s="70">
        <v>0</v>
      </c>
      <c r="LH29" s="70">
        <v>0</v>
      </c>
      <c r="LI29" s="70">
        <v>0</v>
      </c>
      <c r="LJ29" s="70">
        <v>0</v>
      </c>
      <c r="LK29" s="70">
        <v>0</v>
      </c>
      <c r="LL29" s="70">
        <v>0</v>
      </c>
      <c r="LM29" s="70">
        <v>0</v>
      </c>
      <c r="LN29" s="70">
        <v>0</v>
      </c>
      <c r="LO29" s="70">
        <v>0</v>
      </c>
      <c r="LP29" s="70">
        <v>0</v>
      </c>
      <c r="LQ29" s="70">
        <v>0</v>
      </c>
      <c r="LR29" s="76">
        <v>165.8578</v>
      </c>
      <c r="LS29" s="76">
        <v>0</v>
      </c>
      <c r="LT29" s="265">
        <f t="shared" si="3"/>
        <v>0</v>
      </c>
      <c r="LU29" s="76">
        <v>9.6471</v>
      </c>
      <c r="LV29" s="76">
        <v>0</v>
      </c>
      <c r="LW29" s="76">
        <f t="shared" si="6"/>
        <v>0</v>
      </c>
      <c r="LX29" s="263"/>
      <c r="LY29" s="263"/>
      <c r="LZ29" s="263"/>
      <c r="MA29" s="263"/>
      <c r="MB29" s="263"/>
      <c r="MC29" s="263"/>
      <c r="MD29" s="263"/>
      <c r="ME29" s="263"/>
      <c r="MF29" s="263"/>
      <c r="MG29" s="263"/>
      <c r="MH29" s="263"/>
      <c r="MI29" s="263"/>
      <c r="MJ29" s="263"/>
      <c r="MK29" s="263"/>
      <c r="ML29" s="263"/>
      <c r="MM29" s="263"/>
      <c r="MN29" s="263"/>
      <c r="MO29" s="263"/>
      <c r="MP29" s="263"/>
      <c r="MQ29" s="263"/>
      <c r="MR29" s="263"/>
      <c r="MS29" s="263"/>
      <c r="MT29" s="263"/>
      <c r="MU29" s="263"/>
      <c r="MV29" s="263"/>
      <c r="MW29" s="263"/>
      <c r="MX29" s="263"/>
      <c r="MY29" s="263"/>
      <c r="MZ29" s="263"/>
      <c r="NA29" s="263"/>
      <c r="NB29" s="263"/>
      <c r="NC29" s="263"/>
      <c r="ND29" s="263"/>
      <c r="NE29" s="263"/>
      <c r="NF29" s="263"/>
      <c r="NG29" s="263"/>
      <c r="NH29" s="263"/>
      <c r="NI29" s="263"/>
      <c r="NJ29" s="263"/>
      <c r="NK29" s="263"/>
      <c r="NL29" s="263"/>
      <c r="NM29" s="263"/>
      <c r="NN29" s="263"/>
      <c r="NO29" s="263"/>
      <c r="NP29" s="263"/>
      <c r="NQ29" s="263"/>
      <c r="NR29" s="263"/>
      <c r="NS29" s="263"/>
      <c r="NT29" s="263"/>
      <c r="NU29" s="263"/>
      <c r="NV29" s="263"/>
      <c r="NW29" s="263"/>
      <c r="NX29" s="263"/>
      <c r="NY29" s="263"/>
      <c r="NZ29" s="263"/>
      <c r="OA29" s="263"/>
      <c r="OB29" s="263"/>
      <c r="OC29" s="263"/>
      <c r="OD29" s="263"/>
      <c r="OE29" s="263"/>
      <c r="OF29" s="263"/>
      <c r="OG29" s="263"/>
      <c r="OH29" s="263"/>
      <c r="OI29" s="263"/>
      <c r="OJ29" s="263"/>
      <c r="OK29" s="263"/>
      <c r="OL29" s="263"/>
      <c r="OM29" s="263"/>
      <c r="ON29" s="263"/>
      <c r="OO29" s="263"/>
      <c r="OP29" s="263"/>
      <c r="OQ29" s="263"/>
      <c r="OR29" s="263"/>
      <c r="OS29" s="263"/>
      <c r="OT29" s="263"/>
      <c r="OU29" s="263"/>
      <c r="OV29" s="263"/>
      <c r="OW29" s="263"/>
      <c r="OX29" s="263"/>
      <c r="OY29" s="263"/>
      <c r="OZ29" s="263"/>
      <c r="PA29" s="263"/>
      <c r="PB29" s="263"/>
      <c r="PC29" s="263"/>
      <c r="PD29" s="263"/>
      <c r="PE29" s="263"/>
      <c r="PF29" s="263"/>
      <c r="PG29" s="263"/>
      <c r="PH29" s="263"/>
      <c r="PI29" s="263"/>
      <c r="PJ29" s="263"/>
      <c r="PK29" s="263"/>
      <c r="PL29" s="263"/>
      <c r="PM29" s="263"/>
      <c r="PN29" s="263"/>
      <c r="PO29" s="263"/>
      <c r="PP29" s="263"/>
      <c r="PQ29" s="263"/>
      <c r="PR29" s="263"/>
      <c r="PS29" s="263"/>
      <c r="PT29" s="263"/>
      <c r="PU29" s="263"/>
      <c r="PV29" s="263"/>
      <c r="PW29" s="263"/>
      <c r="PX29" s="263"/>
      <c r="PY29" s="263"/>
      <c r="PZ29" s="263"/>
      <c r="QA29" s="263"/>
      <c r="QB29" s="263"/>
      <c r="QC29" s="263"/>
      <c r="QD29" s="263"/>
      <c r="QE29" s="263"/>
      <c r="QF29" s="263"/>
      <c r="QG29" s="263"/>
      <c r="QH29" s="263"/>
      <c r="QI29" s="263"/>
      <c r="QJ29" s="263"/>
      <c r="QK29" s="263"/>
    </row>
    <row r="30" spans="1:453" s="70" customFormat="1">
      <c r="A30" s="70">
        <v>29</v>
      </c>
      <c r="B30" s="78" t="s">
        <v>57</v>
      </c>
      <c r="C30" s="64" t="s">
        <v>5</v>
      </c>
      <c r="D30" s="70" t="s">
        <v>31</v>
      </c>
      <c r="E30" s="62" t="s">
        <v>1094</v>
      </c>
      <c r="F30" s="70" t="s">
        <v>32</v>
      </c>
      <c r="G30" s="70">
        <v>31</v>
      </c>
      <c r="H30" s="70">
        <v>1</v>
      </c>
      <c r="I30" s="70">
        <v>2019</v>
      </c>
      <c r="J30" s="79">
        <v>8.6999999999999993</v>
      </c>
      <c r="K30" s="79">
        <v>9.25</v>
      </c>
      <c r="L30" s="79">
        <f t="shared" si="0"/>
        <v>0.55000000000000071</v>
      </c>
      <c r="M30" s="70">
        <v>-33.7781900167465</v>
      </c>
      <c r="N30" s="70">
        <v>124.361513983458</v>
      </c>
      <c r="O30" s="70">
        <v>-33.794942004606099</v>
      </c>
      <c r="P30" s="70">
        <v>124.35538203455501</v>
      </c>
      <c r="Q30" s="77">
        <v>1.9470000000000001</v>
      </c>
      <c r="R30" s="67">
        <v>8.9999999999999998E-4</v>
      </c>
      <c r="S30" s="70">
        <f t="shared" si="7"/>
        <v>1.7523E-3</v>
      </c>
      <c r="T30" s="68">
        <v>1.4999999999999999E-4</v>
      </c>
      <c r="U30" s="81">
        <v>9</v>
      </c>
      <c r="V30" s="70">
        <v>2</v>
      </c>
      <c r="W30" s="70">
        <v>4</v>
      </c>
      <c r="X30" s="69">
        <v>1.9114477799999976</v>
      </c>
      <c r="Z30" s="70">
        <f t="shared" si="2"/>
        <v>4184.9759363883659</v>
      </c>
      <c r="AA30" s="70">
        <f t="shared" si="5"/>
        <v>5.3263330099488284</v>
      </c>
      <c r="AB30" s="64">
        <v>4184.9759363883659</v>
      </c>
      <c r="AC30" s="64">
        <v>0</v>
      </c>
      <c r="AD30" s="64">
        <v>0</v>
      </c>
      <c r="AE30" s="64">
        <v>0</v>
      </c>
      <c r="AF30" s="264">
        <v>5.3263330099488284</v>
      </c>
      <c r="AG30" s="264">
        <v>0</v>
      </c>
      <c r="AH30" s="70">
        <v>0</v>
      </c>
      <c r="AI30" s="70">
        <v>0</v>
      </c>
      <c r="AJ30" s="70">
        <v>1902.2617892674389</v>
      </c>
      <c r="AK30" s="70">
        <v>2282.7141471209266</v>
      </c>
      <c r="AL30" s="70">
        <v>0</v>
      </c>
      <c r="AM30" s="70">
        <v>0</v>
      </c>
      <c r="AN30" s="70">
        <v>0</v>
      </c>
      <c r="AO30" s="70">
        <v>0</v>
      </c>
      <c r="AP30" s="70">
        <v>0</v>
      </c>
      <c r="AQ30" s="70">
        <v>0.19022617892674393</v>
      </c>
      <c r="AR30" s="70">
        <v>5.1361068310220848</v>
      </c>
      <c r="AS30" s="70">
        <v>0</v>
      </c>
      <c r="AT30" s="70">
        <v>0</v>
      </c>
      <c r="AU30" s="70">
        <v>0</v>
      </c>
      <c r="AV30" s="264">
        <v>0</v>
      </c>
      <c r="AW30" s="264">
        <v>0</v>
      </c>
      <c r="AX30" s="70">
        <v>1</v>
      </c>
      <c r="AY30" s="70">
        <v>1E-4</v>
      </c>
      <c r="AZ30" s="70">
        <v>570.67853678023164</v>
      </c>
      <c r="BA30" s="70">
        <v>5.7067853678023174E-2</v>
      </c>
      <c r="BB30" s="70">
        <v>1141.3570735604633</v>
      </c>
      <c r="BC30" s="70">
        <v>1902.2617892674389</v>
      </c>
      <c r="BD30" s="70">
        <v>5706.7853678023157</v>
      </c>
      <c r="BE30" s="70">
        <v>0.11413570735604635</v>
      </c>
      <c r="BF30" s="70">
        <v>0.19022617892674393</v>
      </c>
      <c r="BG30" s="70">
        <v>0.57067853678023173</v>
      </c>
      <c r="BH30" s="70">
        <v>2</v>
      </c>
      <c r="BI30" s="70">
        <v>4.4999999999999997E-3</v>
      </c>
      <c r="BJ30" s="70">
        <v>1141.3570735604633</v>
      </c>
      <c r="BK30" s="70">
        <v>2.5680534155110424</v>
      </c>
      <c r="BL30" s="70">
        <v>1630.5101050863761</v>
      </c>
      <c r="BM30" s="70">
        <v>2282.7141471209266</v>
      </c>
      <c r="BN30" s="70">
        <v>5706.7853678023157</v>
      </c>
      <c r="BO30" s="70">
        <v>3.6686477364443464</v>
      </c>
      <c r="BP30" s="70">
        <v>5.1361068310220848</v>
      </c>
      <c r="BQ30" s="70">
        <v>12.840267077555211</v>
      </c>
      <c r="BR30" s="70">
        <v>0</v>
      </c>
      <c r="BS30" s="70">
        <v>0</v>
      </c>
      <c r="BT30" s="70">
        <v>0</v>
      </c>
      <c r="BU30" s="70">
        <v>0</v>
      </c>
      <c r="BV30" s="70">
        <v>0</v>
      </c>
      <c r="BW30" s="70">
        <v>0</v>
      </c>
      <c r="BX30" s="70">
        <v>0</v>
      </c>
      <c r="BY30" s="70">
        <v>0</v>
      </c>
      <c r="BZ30" s="70">
        <v>0</v>
      </c>
      <c r="CA30" s="70">
        <v>0</v>
      </c>
      <c r="CB30" s="70">
        <v>0</v>
      </c>
      <c r="CC30" s="70">
        <v>0</v>
      </c>
      <c r="CD30" s="70">
        <v>0</v>
      </c>
      <c r="CE30" s="70">
        <v>0</v>
      </c>
      <c r="CF30" s="70">
        <v>0</v>
      </c>
      <c r="CG30" s="70">
        <v>0</v>
      </c>
      <c r="CH30" s="70">
        <v>0</v>
      </c>
      <c r="CI30" s="70">
        <v>0</v>
      </c>
      <c r="CJ30" s="70">
        <v>0</v>
      </c>
      <c r="CK30" s="70">
        <v>0</v>
      </c>
      <c r="CL30" s="70">
        <v>0</v>
      </c>
      <c r="CM30" s="70">
        <v>0</v>
      </c>
      <c r="CN30" s="70">
        <v>0</v>
      </c>
      <c r="CO30" s="70">
        <v>0</v>
      </c>
      <c r="CP30" s="70">
        <v>0</v>
      </c>
      <c r="CQ30" s="70">
        <v>0</v>
      </c>
      <c r="CR30" s="70">
        <v>0</v>
      </c>
      <c r="CS30" s="70">
        <v>0</v>
      </c>
      <c r="CT30" s="70">
        <v>0</v>
      </c>
      <c r="CU30" s="70">
        <v>0</v>
      </c>
      <c r="CV30" s="70">
        <v>0</v>
      </c>
      <c r="CW30" s="70">
        <v>0</v>
      </c>
      <c r="CX30" s="70">
        <v>0</v>
      </c>
      <c r="CY30" s="70">
        <v>0</v>
      </c>
      <c r="CZ30" s="70">
        <v>0</v>
      </c>
      <c r="DA30" s="70">
        <v>0</v>
      </c>
      <c r="DB30" s="70">
        <v>0</v>
      </c>
      <c r="DC30" s="70">
        <v>0</v>
      </c>
      <c r="DD30" s="70">
        <v>0</v>
      </c>
      <c r="DE30" s="70">
        <v>0</v>
      </c>
      <c r="DF30" s="70">
        <v>0</v>
      </c>
      <c r="DG30" s="70">
        <v>0</v>
      </c>
      <c r="DH30" s="70">
        <v>0</v>
      </c>
      <c r="DI30" s="70">
        <v>0</v>
      </c>
      <c r="DJ30" s="70">
        <v>0</v>
      </c>
      <c r="DK30" s="70">
        <v>0</v>
      </c>
      <c r="DL30" s="70">
        <v>0</v>
      </c>
      <c r="DM30" s="70">
        <v>0</v>
      </c>
      <c r="DN30" s="70">
        <v>0</v>
      </c>
      <c r="DO30" s="70">
        <v>0</v>
      </c>
      <c r="DP30" s="70">
        <v>0</v>
      </c>
      <c r="DQ30" s="70">
        <v>0</v>
      </c>
      <c r="DR30" s="70">
        <v>0</v>
      </c>
      <c r="DS30" s="70">
        <v>0</v>
      </c>
      <c r="DT30" s="70">
        <v>0</v>
      </c>
      <c r="DU30" s="70">
        <v>0</v>
      </c>
      <c r="DV30" s="70">
        <v>0</v>
      </c>
      <c r="DW30" s="70">
        <v>0</v>
      </c>
      <c r="DX30" s="70">
        <v>0</v>
      </c>
      <c r="DY30" s="70">
        <v>0</v>
      </c>
      <c r="DZ30" s="70">
        <v>0</v>
      </c>
      <c r="EA30" s="70">
        <v>0</v>
      </c>
      <c r="EB30" s="70">
        <v>0</v>
      </c>
      <c r="EC30" s="70">
        <v>0</v>
      </c>
      <c r="ED30" s="70">
        <v>0</v>
      </c>
      <c r="EE30" s="70">
        <v>0</v>
      </c>
      <c r="EF30" s="70">
        <v>0</v>
      </c>
      <c r="EG30" s="70">
        <v>0</v>
      </c>
      <c r="EH30" s="70">
        <v>0</v>
      </c>
      <c r="EI30" s="70">
        <v>0</v>
      </c>
      <c r="EJ30" s="70">
        <v>0</v>
      </c>
      <c r="EK30" s="70">
        <v>0</v>
      </c>
      <c r="EL30" s="70">
        <v>0</v>
      </c>
      <c r="EM30" s="70">
        <v>0</v>
      </c>
      <c r="EN30" s="70">
        <v>0</v>
      </c>
      <c r="EO30" s="70">
        <v>0</v>
      </c>
      <c r="EP30" s="70">
        <v>0</v>
      </c>
      <c r="EQ30" s="70">
        <v>0</v>
      </c>
      <c r="ER30" s="70">
        <v>0</v>
      </c>
      <c r="ES30" s="70">
        <v>0</v>
      </c>
      <c r="ET30" s="70">
        <v>0</v>
      </c>
      <c r="EU30" s="70">
        <v>0</v>
      </c>
      <c r="EV30" s="70">
        <v>0</v>
      </c>
      <c r="EW30" s="70">
        <v>0</v>
      </c>
      <c r="EX30" s="70">
        <v>0</v>
      </c>
      <c r="EY30" s="70">
        <v>0</v>
      </c>
      <c r="EZ30" s="70">
        <v>0</v>
      </c>
      <c r="FA30" s="70">
        <v>0</v>
      </c>
      <c r="FB30" s="70">
        <v>0</v>
      </c>
      <c r="FC30" s="70">
        <v>0</v>
      </c>
      <c r="FD30" s="70">
        <v>0</v>
      </c>
      <c r="FE30" s="70">
        <v>0</v>
      </c>
      <c r="FF30" s="70">
        <v>0</v>
      </c>
      <c r="FG30" s="70">
        <v>0</v>
      </c>
      <c r="FH30" s="70">
        <v>0</v>
      </c>
      <c r="FI30" s="70">
        <v>0</v>
      </c>
      <c r="FJ30" s="70">
        <v>0</v>
      </c>
      <c r="FK30" s="70">
        <v>0</v>
      </c>
      <c r="FL30" s="70">
        <v>0</v>
      </c>
      <c r="FM30" s="70">
        <v>0</v>
      </c>
      <c r="FN30" s="70">
        <v>0</v>
      </c>
      <c r="FO30" s="70">
        <v>0</v>
      </c>
      <c r="FP30" s="70">
        <v>0</v>
      </c>
      <c r="FQ30" s="70">
        <v>0</v>
      </c>
      <c r="FR30" s="70">
        <v>0</v>
      </c>
      <c r="FS30" s="70">
        <v>0</v>
      </c>
      <c r="FT30" s="70">
        <v>0</v>
      </c>
      <c r="FU30" s="70">
        <v>0</v>
      </c>
      <c r="FV30" s="70">
        <v>0</v>
      </c>
      <c r="FW30" s="70">
        <v>0</v>
      </c>
      <c r="FX30" s="70">
        <v>0</v>
      </c>
      <c r="FY30" s="70">
        <v>0</v>
      </c>
      <c r="FZ30" s="70">
        <v>0</v>
      </c>
      <c r="GA30" s="70">
        <v>0</v>
      </c>
      <c r="GB30" s="70">
        <v>0</v>
      </c>
      <c r="GC30" s="70">
        <v>0</v>
      </c>
      <c r="GD30" s="70">
        <v>0</v>
      </c>
      <c r="GE30" s="70">
        <v>0</v>
      </c>
      <c r="GF30" s="70">
        <v>0</v>
      </c>
      <c r="GG30" s="70">
        <v>0</v>
      </c>
      <c r="GH30" s="70">
        <v>0</v>
      </c>
      <c r="GI30" s="70">
        <v>0</v>
      </c>
      <c r="GJ30" s="70">
        <v>0</v>
      </c>
      <c r="GK30" s="70">
        <v>0</v>
      </c>
      <c r="GL30" s="70">
        <v>0</v>
      </c>
      <c r="GM30" s="70">
        <v>0</v>
      </c>
      <c r="GN30" s="70">
        <v>0</v>
      </c>
      <c r="GO30" s="70">
        <v>0</v>
      </c>
      <c r="GP30" s="70">
        <v>0</v>
      </c>
      <c r="GQ30" s="70">
        <v>0</v>
      </c>
      <c r="GR30" s="70">
        <v>0</v>
      </c>
      <c r="GS30" s="70">
        <v>0</v>
      </c>
      <c r="GT30" s="70">
        <v>0</v>
      </c>
      <c r="GU30" s="70">
        <v>0</v>
      </c>
      <c r="GV30" s="70">
        <v>0</v>
      </c>
      <c r="GW30" s="70">
        <v>0</v>
      </c>
      <c r="GX30" s="70">
        <v>0</v>
      </c>
      <c r="GY30" s="70">
        <v>0</v>
      </c>
      <c r="GZ30" s="70">
        <v>0</v>
      </c>
      <c r="HA30" s="70">
        <v>0</v>
      </c>
      <c r="HB30" s="70">
        <v>0</v>
      </c>
      <c r="HC30" s="70">
        <v>0</v>
      </c>
      <c r="HD30" s="70">
        <v>0</v>
      </c>
      <c r="HE30" s="70">
        <v>0</v>
      </c>
      <c r="HF30" s="70">
        <v>0</v>
      </c>
      <c r="HG30" s="70">
        <v>0</v>
      </c>
      <c r="HH30" s="70">
        <v>0</v>
      </c>
      <c r="HI30" s="70">
        <v>0</v>
      </c>
      <c r="HJ30" s="70">
        <v>0</v>
      </c>
      <c r="HK30" s="70">
        <v>0</v>
      </c>
      <c r="HL30" s="70">
        <v>0</v>
      </c>
      <c r="HM30" s="70">
        <v>0</v>
      </c>
      <c r="HN30" s="70">
        <v>0</v>
      </c>
      <c r="HO30" s="70">
        <v>0</v>
      </c>
      <c r="HP30" s="70">
        <v>0</v>
      </c>
      <c r="HQ30" s="70">
        <v>0</v>
      </c>
      <c r="HR30" s="70">
        <v>0</v>
      </c>
      <c r="HS30" s="70">
        <v>0</v>
      </c>
      <c r="HT30" s="70">
        <v>0</v>
      </c>
      <c r="HU30" s="70">
        <v>0</v>
      </c>
      <c r="HV30" s="70">
        <v>0</v>
      </c>
      <c r="HW30" s="70">
        <v>0</v>
      </c>
      <c r="HX30" s="70">
        <v>0</v>
      </c>
      <c r="HY30" s="70">
        <v>0</v>
      </c>
      <c r="HZ30" s="70">
        <v>0</v>
      </c>
      <c r="IA30" s="70">
        <v>0</v>
      </c>
      <c r="IB30" s="70">
        <v>0</v>
      </c>
      <c r="IC30" s="70">
        <v>0</v>
      </c>
      <c r="ID30" s="70">
        <v>0</v>
      </c>
      <c r="IE30" s="70">
        <v>0</v>
      </c>
      <c r="IF30" s="70">
        <v>0</v>
      </c>
      <c r="IG30" s="70">
        <v>0</v>
      </c>
      <c r="IH30" s="70">
        <v>0</v>
      </c>
      <c r="II30" s="70">
        <v>0</v>
      </c>
      <c r="IJ30" s="70">
        <v>0</v>
      </c>
      <c r="IK30" s="70">
        <v>0</v>
      </c>
      <c r="IL30" s="70">
        <v>0</v>
      </c>
      <c r="IM30" s="70">
        <v>0</v>
      </c>
      <c r="IN30" s="70">
        <v>0</v>
      </c>
      <c r="IO30" s="70">
        <v>0</v>
      </c>
      <c r="IP30" s="70">
        <v>0</v>
      </c>
      <c r="IQ30" s="70">
        <v>0</v>
      </c>
      <c r="IR30" s="70">
        <v>0</v>
      </c>
      <c r="IS30" s="70">
        <v>0</v>
      </c>
      <c r="IT30" s="70">
        <v>0</v>
      </c>
      <c r="IU30" s="70">
        <v>0</v>
      </c>
      <c r="IV30" s="70">
        <v>0</v>
      </c>
      <c r="IW30" s="70">
        <v>0</v>
      </c>
      <c r="IX30" s="70">
        <v>0</v>
      </c>
      <c r="IY30" s="70">
        <v>0</v>
      </c>
      <c r="IZ30" s="70">
        <v>0</v>
      </c>
      <c r="JA30" s="70">
        <v>0</v>
      </c>
      <c r="JB30" s="70">
        <v>0</v>
      </c>
      <c r="JC30" s="70">
        <v>0</v>
      </c>
      <c r="JD30" s="70">
        <v>0</v>
      </c>
      <c r="JE30" s="70">
        <v>0</v>
      </c>
      <c r="JF30" s="70">
        <v>0</v>
      </c>
      <c r="JG30" s="70">
        <v>0</v>
      </c>
      <c r="JH30" s="70">
        <v>0</v>
      </c>
      <c r="JI30" s="70">
        <v>0</v>
      </c>
      <c r="JJ30" s="70">
        <v>0</v>
      </c>
      <c r="JK30" s="70">
        <v>0</v>
      </c>
      <c r="JL30" s="70">
        <v>0</v>
      </c>
      <c r="JM30" s="70">
        <v>0</v>
      </c>
      <c r="JN30" s="70">
        <v>0</v>
      </c>
      <c r="JO30" s="70">
        <v>0</v>
      </c>
      <c r="JP30" s="70">
        <v>0</v>
      </c>
      <c r="JQ30" s="70">
        <v>0</v>
      </c>
      <c r="JR30" s="70">
        <v>0</v>
      </c>
      <c r="JS30" s="70">
        <v>0</v>
      </c>
      <c r="JT30" s="70">
        <v>0</v>
      </c>
      <c r="JU30" s="70">
        <v>0</v>
      </c>
      <c r="JV30" s="70">
        <v>0</v>
      </c>
      <c r="JW30" s="70">
        <v>0</v>
      </c>
      <c r="JX30" s="70">
        <v>0</v>
      </c>
      <c r="JY30" s="70">
        <v>0</v>
      </c>
      <c r="JZ30" s="70">
        <v>0</v>
      </c>
      <c r="KA30" s="70">
        <v>0</v>
      </c>
      <c r="KB30" s="70">
        <v>0</v>
      </c>
      <c r="KC30" s="70">
        <v>0</v>
      </c>
      <c r="KD30" s="70">
        <v>0</v>
      </c>
      <c r="KE30" s="70">
        <v>0</v>
      </c>
      <c r="KF30" s="70">
        <v>0</v>
      </c>
      <c r="KG30" s="70">
        <v>0</v>
      </c>
      <c r="KH30" s="70">
        <v>0</v>
      </c>
      <c r="KI30" s="70">
        <v>0</v>
      </c>
      <c r="KJ30" s="70">
        <v>0</v>
      </c>
      <c r="KK30" s="70">
        <v>0</v>
      </c>
      <c r="KL30" s="70">
        <v>0</v>
      </c>
      <c r="KM30" s="70">
        <v>0</v>
      </c>
      <c r="KN30" s="70">
        <v>0</v>
      </c>
      <c r="KO30" s="70">
        <v>0</v>
      </c>
      <c r="KP30" s="70">
        <v>0</v>
      </c>
      <c r="KQ30" s="70">
        <v>0</v>
      </c>
      <c r="KR30" s="70">
        <v>0</v>
      </c>
      <c r="KS30" s="70">
        <v>0</v>
      </c>
      <c r="KT30" s="70">
        <v>0</v>
      </c>
      <c r="KU30" s="70">
        <v>0</v>
      </c>
      <c r="KV30" s="70">
        <v>0</v>
      </c>
      <c r="KW30" s="70">
        <v>0</v>
      </c>
      <c r="KX30" s="70">
        <v>0</v>
      </c>
      <c r="KY30" s="70">
        <v>0</v>
      </c>
      <c r="KZ30" s="70">
        <v>0</v>
      </c>
      <c r="LA30" s="70">
        <v>0</v>
      </c>
      <c r="LB30" s="70">
        <v>0</v>
      </c>
      <c r="LC30" s="70">
        <v>0</v>
      </c>
      <c r="LD30" s="70">
        <v>0</v>
      </c>
      <c r="LE30" s="70">
        <v>0</v>
      </c>
      <c r="LF30" s="70">
        <v>0</v>
      </c>
      <c r="LG30" s="70">
        <v>0</v>
      </c>
      <c r="LH30" s="70">
        <v>0</v>
      </c>
      <c r="LI30" s="70">
        <v>0</v>
      </c>
      <c r="LJ30" s="70">
        <v>0</v>
      </c>
      <c r="LK30" s="70">
        <v>0</v>
      </c>
      <c r="LL30" s="70">
        <v>0</v>
      </c>
      <c r="LM30" s="70">
        <v>0</v>
      </c>
      <c r="LN30" s="70">
        <v>0</v>
      </c>
      <c r="LO30" s="70">
        <v>0</v>
      </c>
      <c r="LP30" s="70">
        <v>0</v>
      </c>
      <c r="LQ30" s="70">
        <v>0</v>
      </c>
      <c r="LR30" s="76">
        <v>259.26609999999999</v>
      </c>
      <c r="LS30" s="76">
        <v>1.6400000000000001E-2</v>
      </c>
      <c r="LT30" s="265">
        <f t="shared" si="3"/>
        <v>6.3255473816283738E-5</v>
      </c>
      <c r="LU30" s="76">
        <v>19.336600000000001</v>
      </c>
      <c r="LV30" s="76">
        <v>4.5999999999999999E-3</v>
      </c>
      <c r="LW30" s="76">
        <f t="shared" si="6"/>
        <v>2.3789083913407734E-4</v>
      </c>
      <c r="LX30" s="263"/>
      <c r="LY30" s="263"/>
      <c r="LZ30" s="263"/>
      <c r="MA30" s="263"/>
      <c r="MB30" s="263"/>
      <c r="MC30" s="263"/>
      <c r="MD30" s="263"/>
      <c r="ME30" s="263"/>
      <c r="MF30" s="263"/>
      <c r="MG30" s="263"/>
      <c r="MH30" s="263"/>
      <c r="MI30" s="263"/>
      <c r="MJ30" s="263"/>
      <c r="MK30" s="263"/>
      <c r="ML30" s="263"/>
      <c r="MM30" s="263"/>
      <c r="MN30" s="263"/>
      <c r="MO30" s="263"/>
      <c r="MP30" s="263"/>
      <c r="MQ30" s="263"/>
      <c r="MR30" s="263"/>
      <c r="MS30" s="263"/>
      <c r="MT30" s="263"/>
      <c r="MU30" s="263"/>
      <c r="MV30" s="263"/>
      <c r="MW30" s="263"/>
      <c r="MX30" s="263"/>
      <c r="MY30" s="263"/>
      <c r="MZ30" s="263"/>
      <c r="NA30" s="263"/>
      <c r="NB30" s="263"/>
      <c r="NC30" s="263"/>
      <c r="ND30" s="263"/>
      <c r="NE30" s="263"/>
      <c r="NF30" s="263"/>
      <c r="NG30" s="263"/>
      <c r="NH30" s="263"/>
      <c r="NI30" s="263"/>
      <c r="NJ30" s="263"/>
      <c r="NK30" s="263"/>
      <c r="NL30" s="263"/>
      <c r="NM30" s="263"/>
      <c r="NN30" s="263"/>
      <c r="NO30" s="263"/>
      <c r="NP30" s="263"/>
      <c r="NQ30" s="263"/>
      <c r="NR30" s="263"/>
      <c r="NS30" s="263"/>
      <c r="NT30" s="263"/>
      <c r="NU30" s="263"/>
      <c r="NV30" s="263"/>
      <c r="NW30" s="263"/>
      <c r="NX30" s="263"/>
      <c r="NY30" s="263"/>
      <c r="NZ30" s="263"/>
      <c r="OA30" s="263"/>
      <c r="OB30" s="263"/>
      <c r="OC30" s="263"/>
      <c r="OD30" s="263"/>
      <c r="OE30" s="263"/>
      <c r="OF30" s="263"/>
      <c r="OG30" s="263"/>
      <c r="OH30" s="263"/>
      <c r="OI30" s="263"/>
      <c r="OJ30" s="263"/>
      <c r="OK30" s="263"/>
      <c r="OL30" s="263"/>
      <c r="OM30" s="263"/>
      <c r="ON30" s="263"/>
      <c r="OO30" s="263"/>
      <c r="OP30" s="263"/>
      <c r="OQ30" s="263"/>
      <c r="OR30" s="263"/>
      <c r="OS30" s="263"/>
      <c r="OT30" s="263"/>
      <c r="OU30" s="263"/>
      <c r="OV30" s="263"/>
      <c r="OW30" s="263"/>
      <c r="OX30" s="263"/>
      <c r="OY30" s="263"/>
      <c r="OZ30" s="263"/>
      <c r="PA30" s="263"/>
      <c r="PB30" s="263"/>
      <c r="PC30" s="263"/>
      <c r="PD30" s="263"/>
      <c r="PE30" s="263"/>
      <c r="PF30" s="263"/>
      <c r="PG30" s="263"/>
      <c r="PH30" s="263"/>
      <c r="PI30" s="263"/>
      <c r="PJ30" s="263"/>
      <c r="PK30" s="263"/>
      <c r="PL30" s="263"/>
      <c r="PM30" s="263"/>
      <c r="PN30" s="263"/>
      <c r="PO30" s="263"/>
      <c r="PP30" s="263"/>
      <c r="PQ30" s="263"/>
      <c r="PR30" s="263"/>
      <c r="PS30" s="263"/>
      <c r="PT30" s="263"/>
      <c r="PU30" s="263"/>
      <c r="PV30" s="263"/>
      <c r="PW30" s="263"/>
      <c r="PX30" s="263"/>
      <c r="PY30" s="263"/>
      <c r="PZ30" s="263"/>
      <c r="QA30" s="263"/>
      <c r="QB30" s="263"/>
      <c r="QC30" s="263"/>
      <c r="QD30" s="263"/>
      <c r="QE30" s="263"/>
      <c r="QF30" s="263"/>
      <c r="QG30" s="263"/>
      <c r="QH30" s="263"/>
      <c r="QI30" s="263"/>
      <c r="QJ30" s="263"/>
      <c r="QK30" s="263"/>
    </row>
    <row r="31" spans="1:453" s="70" customFormat="1">
      <c r="A31" s="70">
        <v>30</v>
      </c>
      <c r="B31" s="78" t="s">
        <v>58</v>
      </c>
      <c r="C31" s="64" t="s">
        <v>5</v>
      </c>
      <c r="D31" s="70" t="s">
        <v>31</v>
      </c>
      <c r="E31" s="62" t="s">
        <v>1094</v>
      </c>
      <c r="F31" s="70" t="s">
        <v>32</v>
      </c>
      <c r="G31" s="70">
        <v>31</v>
      </c>
      <c r="H31" s="70">
        <v>1</v>
      </c>
      <c r="I31" s="70">
        <v>2019</v>
      </c>
      <c r="J31" s="79">
        <v>11.85</v>
      </c>
      <c r="K31" s="79">
        <v>12.42</v>
      </c>
      <c r="L31" s="79">
        <f t="shared" si="0"/>
        <v>0.57000000000000028</v>
      </c>
      <c r="M31" s="70">
        <v>-33.795748008415103</v>
      </c>
      <c r="N31" s="70">
        <v>124.328359030187</v>
      </c>
      <c r="O31" s="70">
        <v>-33.819400984793901</v>
      </c>
      <c r="P31" s="70">
        <v>124.32194503024201</v>
      </c>
      <c r="Q31" s="77">
        <v>2.6960000000000002</v>
      </c>
      <c r="R31" s="67">
        <v>8.9999999999999998E-4</v>
      </c>
      <c r="S31" s="70">
        <f t="shared" si="7"/>
        <v>2.4264E-3</v>
      </c>
      <c r="T31" s="68">
        <v>1.4999999999999999E-4</v>
      </c>
      <c r="U31" s="81">
        <v>10</v>
      </c>
      <c r="V31" s="70">
        <v>2</v>
      </c>
      <c r="W31" s="70">
        <v>4</v>
      </c>
      <c r="X31" s="69">
        <v>2.5539018807017535</v>
      </c>
      <c r="Y31" s="70" t="s">
        <v>34</v>
      </c>
      <c r="Z31" s="70">
        <f t="shared" si="2"/>
        <v>9616.4413671832062</v>
      </c>
      <c r="AA31" s="70">
        <f t="shared" si="5"/>
        <v>3.8465765468732829</v>
      </c>
      <c r="AB31" s="64">
        <v>1373.7773381690297</v>
      </c>
      <c r="AC31" s="64">
        <v>8242.6640290141768</v>
      </c>
      <c r="AD31" s="64">
        <v>0</v>
      </c>
      <c r="AE31" s="64">
        <v>0</v>
      </c>
      <c r="AF31" s="264">
        <v>0.54951093526761186</v>
      </c>
      <c r="AG31" s="264">
        <v>3.2970656116056709</v>
      </c>
      <c r="AH31" s="70">
        <v>0</v>
      </c>
      <c r="AI31" s="70">
        <v>0</v>
      </c>
      <c r="AJ31" s="70">
        <v>9616.4413671832062</v>
      </c>
      <c r="AK31" s="70">
        <v>0</v>
      </c>
      <c r="AL31" s="70">
        <v>0</v>
      </c>
      <c r="AM31" s="70">
        <v>0</v>
      </c>
      <c r="AN31" s="70">
        <v>0</v>
      </c>
      <c r="AO31" s="70">
        <v>0</v>
      </c>
      <c r="AP31" s="70">
        <v>0</v>
      </c>
      <c r="AQ31" s="70">
        <v>3.8465765468732829</v>
      </c>
      <c r="AR31" s="70">
        <v>0</v>
      </c>
      <c r="AS31" s="70">
        <v>0</v>
      </c>
      <c r="AT31" s="70">
        <v>0</v>
      </c>
      <c r="AU31" s="70">
        <v>0</v>
      </c>
      <c r="AV31" s="264">
        <v>0</v>
      </c>
      <c r="AW31" s="264">
        <v>0</v>
      </c>
      <c r="AX31" s="70">
        <v>1</v>
      </c>
      <c r="AY31" s="70">
        <v>4.0000000000000002E-4</v>
      </c>
      <c r="AZ31" s="70">
        <v>412.1332014507089</v>
      </c>
      <c r="BA31" s="70">
        <v>0.16485328058028356</v>
      </c>
      <c r="BB31" s="70">
        <v>824.26640290141779</v>
      </c>
      <c r="BC31" s="70">
        <v>1373.7773381690297</v>
      </c>
      <c r="BD31" s="70">
        <v>4121.3320145070884</v>
      </c>
      <c r="BE31" s="70">
        <v>0.32970656116056712</v>
      </c>
      <c r="BF31" s="70">
        <v>0.54951093526761186</v>
      </c>
      <c r="BG31" s="70">
        <v>1.6485328058028355</v>
      </c>
      <c r="BH31" s="70">
        <v>0</v>
      </c>
      <c r="BI31" s="70">
        <v>0</v>
      </c>
      <c r="BJ31" s="70">
        <v>0</v>
      </c>
      <c r="BK31" s="70">
        <v>0</v>
      </c>
      <c r="BL31" s="70">
        <v>0</v>
      </c>
      <c r="BM31" s="70">
        <v>0</v>
      </c>
      <c r="BN31" s="70">
        <v>0</v>
      </c>
      <c r="BO31" s="70">
        <v>0</v>
      </c>
      <c r="BP31" s="70">
        <v>0</v>
      </c>
      <c r="BQ31" s="70">
        <v>0</v>
      </c>
      <c r="BR31" s="70">
        <v>0</v>
      </c>
      <c r="BS31" s="70">
        <v>0</v>
      </c>
      <c r="BT31" s="70">
        <v>0</v>
      </c>
      <c r="BU31" s="70">
        <v>0</v>
      </c>
      <c r="BV31" s="70">
        <v>0</v>
      </c>
      <c r="BW31" s="70">
        <v>0</v>
      </c>
      <c r="BX31" s="70">
        <v>0</v>
      </c>
      <c r="BY31" s="70">
        <v>0</v>
      </c>
      <c r="BZ31" s="70">
        <v>0</v>
      </c>
      <c r="CA31" s="70">
        <v>0</v>
      </c>
      <c r="CB31" s="70">
        <v>0</v>
      </c>
      <c r="CC31" s="70">
        <v>0</v>
      </c>
      <c r="CD31" s="70">
        <v>0</v>
      </c>
      <c r="CE31" s="70">
        <v>0</v>
      </c>
      <c r="CF31" s="70">
        <v>0</v>
      </c>
      <c r="CG31" s="70">
        <v>0</v>
      </c>
      <c r="CH31" s="70">
        <v>0</v>
      </c>
      <c r="CI31" s="70">
        <v>0</v>
      </c>
      <c r="CJ31" s="70">
        <v>0</v>
      </c>
      <c r="CK31" s="70">
        <v>0</v>
      </c>
      <c r="CL31" s="70">
        <v>0</v>
      </c>
      <c r="CM31" s="70">
        <v>0</v>
      </c>
      <c r="CN31" s="70">
        <v>0</v>
      </c>
      <c r="CO31" s="70">
        <v>0</v>
      </c>
      <c r="CP31" s="70">
        <v>0</v>
      </c>
      <c r="CQ31" s="70">
        <v>0</v>
      </c>
      <c r="CR31" s="70">
        <v>0</v>
      </c>
      <c r="CS31" s="70">
        <v>0</v>
      </c>
      <c r="CT31" s="70">
        <v>0</v>
      </c>
      <c r="CU31" s="70">
        <v>0</v>
      </c>
      <c r="CV31" s="70">
        <v>0</v>
      </c>
      <c r="CW31" s="70">
        <v>0</v>
      </c>
      <c r="CX31" s="70">
        <v>0</v>
      </c>
      <c r="CY31" s="70">
        <v>0</v>
      </c>
      <c r="CZ31" s="70">
        <v>0</v>
      </c>
      <c r="DA31" s="70">
        <v>0</v>
      </c>
      <c r="DB31" s="70">
        <v>0</v>
      </c>
      <c r="DC31" s="70">
        <v>0</v>
      </c>
      <c r="DD31" s="70">
        <v>0</v>
      </c>
      <c r="DE31" s="70">
        <v>0</v>
      </c>
      <c r="DF31" s="70">
        <v>0</v>
      </c>
      <c r="DG31" s="70">
        <v>0</v>
      </c>
      <c r="DH31" s="70">
        <v>0</v>
      </c>
      <c r="DI31" s="70">
        <v>0</v>
      </c>
      <c r="DJ31" s="70">
        <v>0</v>
      </c>
      <c r="DK31" s="70">
        <v>0</v>
      </c>
      <c r="DL31" s="70">
        <v>0</v>
      </c>
      <c r="DM31" s="70">
        <v>0</v>
      </c>
      <c r="DN31" s="70">
        <v>0</v>
      </c>
      <c r="DO31" s="70">
        <v>0</v>
      </c>
      <c r="DP31" s="70">
        <v>2</v>
      </c>
      <c r="DQ31" s="70">
        <v>8.0000000000000004E-4</v>
      </c>
      <c r="DR31" s="70">
        <v>824.26640290141779</v>
      </c>
      <c r="DS31" s="70">
        <v>0.32970656116056712</v>
      </c>
      <c r="DT31" s="70">
        <v>2747.5546763380594</v>
      </c>
      <c r="DU31" s="70">
        <v>8242.6640290141768</v>
      </c>
      <c r="DV31" s="70">
        <v>8242.6640290141768</v>
      </c>
      <c r="DW31" s="70">
        <v>1.0990218705352237</v>
      </c>
      <c r="DX31" s="70">
        <v>3.2970656116056709</v>
      </c>
      <c r="DY31" s="70">
        <v>3.2970656116056709</v>
      </c>
      <c r="DZ31" s="70">
        <v>0</v>
      </c>
      <c r="EA31" s="70">
        <v>0</v>
      </c>
      <c r="EB31" s="70">
        <v>0</v>
      </c>
      <c r="EC31" s="70">
        <v>0</v>
      </c>
      <c r="ED31" s="70">
        <v>0</v>
      </c>
      <c r="EE31" s="70">
        <v>0</v>
      </c>
      <c r="EF31" s="70">
        <v>0</v>
      </c>
      <c r="EG31" s="70">
        <v>0</v>
      </c>
      <c r="EH31" s="70">
        <v>0</v>
      </c>
      <c r="EI31" s="70">
        <v>0</v>
      </c>
      <c r="EJ31" s="70">
        <v>0</v>
      </c>
      <c r="EK31" s="70">
        <v>0</v>
      </c>
      <c r="EL31" s="70">
        <v>0</v>
      </c>
      <c r="EM31" s="70">
        <v>0</v>
      </c>
      <c r="EN31" s="70">
        <v>0</v>
      </c>
      <c r="EO31" s="70">
        <v>0</v>
      </c>
      <c r="EP31" s="70">
        <v>0</v>
      </c>
      <c r="EQ31" s="70">
        <v>0</v>
      </c>
      <c r="ER31" s="70">
        <v>0</v>
      </c>
      <c r="ES31" s="70">
        <v>0</v>
      </c>
      <c r="ET31" s="70">
        <v>0</v>
      </c>
      <c r="EU31" s="70">
        <v>0</v>
      </c>
      <c r="EV31" s="70">
        <v>0</v>
      </c>
      <c r="EW31" s="70">
        <v>0</v>
      </c>
      <c r="EX31" s="70">
        <v>0</v>
      </c>
      <c r="EY31" s="70">
        <v>0</v>
      </c>
      <c r="EZ31" s="70">
        <v>0</v>
      </c>
      <c r="FA31" s="70">
        <v>0</v>
      </c>
      <c r="FB31" s="70">
        <v>0</v>
      </c>
      <c r="FC31" s="70">
        <v>0</v>
      </c>
      <c r="FD31" s="70">
        <v>0</v>
      </c>
      <c r="FE31" s="70">
        <v>0</v>
      </c>
      <c r="FF31" s="70">
        <v>0</v>
      </c>
      <c r="FG31" s="70">
        <v>0</v>
      </c>
      <c r="FH31" s="70">
        <v>0</v>
      </c>
      <c r="FI31" s="70">
        <v>0</v>
      </c>
      <c r="FJ31" s="70">
        <v>0</v>
      </c>
      <c r="FK31" s="70">
        <v>0</v>
      </c>
      <c r="FL31" s="70">
        <v>0</v>
      </c>
      <c r="FM31" s="70">
        <v>0</v>
      </c>
      <c r="FN31" s="70">
        <v>0</v>
      </c>
      <c r="FO31" s="70">
        <v>0</v>
      </c>
      <c r="FP31" s="70">
        <v>0</v>
      </c>
      <c r="FQ31" s="70">
        <v>0</v>
      </c>
      <c r="FR31" s="70">
        <v>0</v>
      </c>
      <c r="FS31" s="70">
        <v>0</v>
      </c>
      <c r="FT31" s="70">
        <v>0</v>
      </c>
      <c r="FU31" s="70">
        <v>0</v>
      </c>
      <c r="FV31" s="70">
        <v>0</v>
      </c>
      <c r="FW31" s="70">
        <v>0</v>
      </c>
      <c r="FX31" s="70">
        <v>0</v>
      </c>
      <c r="FY31" s="70">
        <v>0</v>
      </c>
      <c r="FZ31" s="70">
        <v>0</v>
      </c>
      <c r="GA31" s="70">
        <v>0</v>
      </c>
      <c r="GB31" s="70">
        <v>0</v>
      </c>
      <c r="GC31" s="70">
        <v>0</v>
      </c>
      <c r="GD31" s="70">
        <v>0</v>
      </c>
      <c r="GE31" s="70">
        <v>0</v>
      </c>
      <c r="GF31" s="70">
        <v>0</v>
      </c>
      <c r="GG31" s="70">
        <v>0</v>
      </c>
      <c r="GH31" s="70">
        <v>0</v>
      </c>
      <c r="GI31" s="70">
        <v>0</v>
      </c>
      <c r="GJ31" s="70">
        <v>0</v>
      </c>
      <c r="GK31" s="70">
        <v>0</v>
      </c>
      <c r="GL31" s="70">
        <v>0</v>
      </c>
      <c r="GM31" s="70">
        <v>0</v>
      </c>
      <c r="GN31" s="70">
        <v>0</v>
      </c>
      <c r="GO31" s="70">
        <v>0</v>
      </c>
      <c r="GP31" s="70">
        <v>0</v>
      </c>
      <c r="GQ31" s="70">
        <v>0</v>
      </c>
      <c r="GR31" s="70">
        <v>0</v>
      </c>
      <c r="GS31" s="70">
        <v>0</v>
      </c>
      <c r="GT31" s="70">
        <v>0</v>
      </c>
      <c r="GU31" s="70">
        <v>0</v>
      </c>
      <c r="GV31" s="70">
        <v>0</v>
      </c>
      <c r="GW31" s="70">
        <v>0</v>
      </c>
      <c r="GX31" s="70">
        <v>0</v>
      </c>
      <c r="GY31" s="70">
        <v>0</v>
      </c>
      <c r="GZ31" s="70">
        <v>0</v>
      </c>
      <c r="HA31" s="70">
        <v>0</v>
      </c>
      <c r="HB31" s="70">
        <v>0</v>
      </c>
      <c r="HC31" s="70">
        <v>0</v>
      </c>
      <c r="HD31" s="70">
        <v>0</v>
      </c>
      <c r="HE31" s="70">
        <v>0</v>
      </c>
      <c r="HF31" s="70">
        <v>0</v>
      </c>
      <c r="HG31" s="70">
        <v>0</v>
      </c>
      <c r="HH31" s="70">
        <v>0</v>
      </c>
      <c r="HI31" s="70">
        <v>0</v>
      </c>
      <c r="HJ31" s="70">
        <v>0</v>
      </c>
      <c r="HK31" s="70">
        <v>0</v>
      </c>
      <c r="HL31" s="70">
        <v>0</v>
      </c>
      <c r="HM31" s="70">
        <v>0</v>
      </c>
      <c r="HN31" s="70">
        <v>0</v>
      </c>
      <c r="HO31" s="70">
        <v>0</v>
      </c>
      <c r="HP31" s="70">
        <v>0</v>
      </c>
      <c r="HQ31" s="70">
        <v>0</v>
      </c>
      <c r="HR31" s="70">
        <v>0</v>
      </c>
      <c r="HS31" s="70">
        <v>0</v>
      </c>
      <c r="HT31" s="70">
        <v>0</v>
      </c>
      <c r="HU31" s="70">
        <v>0</v>
      </c>
      <c r="HV31" s="70">
        <v>0</v>
      </c>
      <c r="HW31" s="70">
        <v>0</v>
      </c>
      <c r="HX31" s="70">
        <v>0</v>
      </c>
      <c r="HY31" s="70">
        <v>0</v>
      </c>
      <c r="HZ31" s="70">
        <v>0</v>
      </c>
      <c r="IA31" s="70">
        <v>0</v>
      </c>
      <c r="IB31" s="70">
        <v>0</v>
      </c>
      <c r="IC31" s="70">
        <v>0</v>
      </c>
      <c r="ID31" s="70">
        <v>0</v>
      </c>
      <c r="IE31" s="70">
        <v>0</v>
      </c>
      <c r="IF31" s="70">
        <v>0</v>
      </c>
      <c r="IG31" s="70">
        <v>0</v>
      </c>
      <c r="IH31" s="70">
        <v>0</v>
      </c>
      <c r="II31" s="70">
        <v>0</v>
      </c>
      <c r="IJ31" s="70">
        <v>0</v>
      </c>
      <c r="IK31" s="70">
        <v>0</v>
      </c>
      <c r="IL31" s="70">
        <v>0</v>
      </c>
      <c r="IM31" s="70">
        <v>0</v>
      </c>
      <c r="IN31" s="70">
        <v>0</v>
      </c>
      <c r="IO31" s="70">
        <v>0</v>
      </c>
      <c r="IP31" s="70">
        <v>0</v>
      </c>
      <c r="IQ31" s="70">
        <v>0</v>
      </c>
      <c r="IR31" s="70">
        <v>0</v>
      </c>
      <c r="IS31" s="70">
        <v>0</v>
      </c>
      <c r="IT31" s="70">
        <v>0</v>
      </c>
      <c r="IU31" s="70">
        <v>0</v>
      </c>
      <c r="IV31" s="70">
        <v>0</v>
      </c>
      <c r="IW31" s="70">
        <v>0</v>
      </c>
      <c r="IX31" s="70">
        <v>0</v>
      </c>
      <c r="IY31" s="70">
        <v>0</v>
      </c>
      <c r="IZ31" s="70">
        <v>0</v>
      </c>
      <c r="JA31" s="70">
        <v>0</v>
      </c>
      <c r="JB31" s="70">
        <v>0</v>
      </c>
      <c r="JC31" s="70">
        <v>0</v>
      </c>
      <c r="JD31" s="70">
        <v>0</v>
      </c>
      <c r="JE31" s="70">
        <v>0</v>
      </c>
      <c r="JF31" s="70">
        <v>0</v>
      </c>
      <c r="JG31" s="70">
        <v>0</v>
      </c>
      <c r="JH31" s="70">
        <v>0</v>
      </c>
      <c r="JI31" s="70">
        <v>0</v>
      </c>
      <c r="JJ31" s="70">
        <v>0</v>
      </c>
      <c r="JK31" s="70">
        <v>0</v>
      </c>
      <c r="JL31" s="70">
        <v>0</v>
      </c>
      <c r="JM31" s="70">
        <v>0</v>
      </c>
      <c r="JN31" s="70">
        <v>0</v>
      </c>
      <c r="JO31" s="70">
        <v>0</v>
      </c>
      <c r="JP31" s="70">
        <v>0</v>
      </c>
      <c r="JQ31" s="70">
        <v>0</v>
      </c>
      <c r="JR31" s="70">
        <v>0</v>
      </c>
      <c r="JS31" s="70">
        <v>0</v>
      </c>
      <c r="JT31" s="70">
        <v>0</v>
      </c>
      <c r="JU31" s="70">
        <v>0</v>
      </c>
      <c r="JV31" s="70">
        <v>0</v>
      </c>
      <c r="JW31" s="70">
        <v>0</v>
      </c>
      <c r="JX31" s="70">
        <v>0</v>
      </c>
      <c r="JY31" s="70">
        <v>0</v>
      </c>
      <c r="JZ31" s="70">
        <v>0</v>
      </c>
      <c r="KA31" s="70">
        <v>0</v>
      </c>
      <c r="KB31" s="70">
        <v>0</v>
      </c>
      <c r="KC31" s="70">
        <v>0</v>
      </c>
      <c r="KD31" s="70">
        <v>0</v>
      </c>
      <c r="KE31" s="70">
        <v>0</v>
      </c>
      <c r="KF31" s="70">
        <v>0</v>
      </c>
      <c r="KG31" s="70">
        <v>0</v>
      </c>
      <c r="KH31" s="70">
        <v>0</v>
      </c>
      <c r="KI31" s="70">
        <v>0</v>
      </c>
      <c r="KJ31" s="70">
        <v>0</v>
      </c>
      <c r="KK31" s="70">
        <v>0</v>
      </c>
      <c r="KL31" s="70">
        <v>0</v>
      </c>
      <c r="KM31" s="70">
        <v>0</v>
      </c>
      <c r="KN31" s="70">
        <v>0</v>
      </c>
      <c r="KO31" s="70">
        <v>0</v>
      </c>
      <c r="KP31" s="70">
        <v>0</v>
      </c>
      <c r="KQ31" s="70">
        <v>0</v>
      </c>
      <c r="KR31" s="70">
        <v>0</v>
      </c>
      <c r="KS31" s="70">
        <v>0</v>
      </c>
      <c r="KT31" s="70">
        <v>0</v>
      </c>
      <c r="KU31" s="70">
        <v>0</v>
      </c>
      <c r="KV31" s="70">
        <v>0</v>
      </c>
      <c r="KW31" s="70">
        <v>0</v>
      </c>
      <c r="KX31" s="70">
        <v>0</v>
      </c>
      <c r="KY31" s="70">
        <v>0</v>
      </c>
      <c r="KZ31" s="70">
        <v>0</v>
      </c>
      <c r="LA31" s="70">
        <v>0</v>
      </c>
      <c r="LB31" s="70">
        <v>0</v>
      </c>
      <c r="LC31" s="70">
        <v>0</v>
      </c>
      <c r="LD31" s="70">
        <v>0</v>
      </c>
      <c r="LE31" s="70">
        <v>0</v>
      </c>
      <c r="LF31" s="70">
        <v>0</v>
      </c>
      <c r="LG31" s="70">
        <v>0</v>
      </c>
      <c r="LH31" s="70">
        <v>0</v>
      </c>
      <c r="LI31" s="70">
        <v>0</v>
      </c>
      <c r="LJ31" s="70">
        <v>0</v>
      </c>
      <c r="LK31" s="70">
        <v>0</v>
      </c>
      <c r="LL31" s="70">
        <v>0</v>
      </c>
      <c r="LM31" s="70">
        <v>0</v>
      </c>
      <c r="LN31" s="70">
        <v>0</v>
      </c>
      <c r="LO31" s="70">
        <v>0</v>
      </c>
      <c r="LP31" s="70">
        <v>0</v>
      </c>
      <c r="LQ31" s="70">
        <v>0</v>
      </c>
      <c r="LR31" s="76">
        <v>200.60390000000001</v>
      </c>
      <c r="LS31" s="76">
        <v>1.6000000000000001E-3</v>
      </c>
      <c r="LT31" s="265">
        <f t="shared" si="3"/>
        <v>7.9759167194655737E-6</v>
      </c>
      <c r="LU31" s="76">
        <v>13.7333</v>
      </c>
      <c r="LV31" s="76">
        <v>1.1999999999999999E-3</v>
      </c>
      <c r="LW31" s="267">
        <f t="shared" si="6"/>
        <v>8.737885286129335E-5</v>
      </c>
      <c r="LX31" s="263"/>
      <c r="LY31" s="263"/>
      <c r="LZ31" s="263"/>
      <c r="MA31" s="263"/>
      <c r="MB31" s="263"/>
      <c r="MC31" s="263"/>
      <c r="MD31" s="263"/>
      <c r="ME31" s="263"/>
      <c r="MF31" s="263"/>
      <c r="MG31" s="263"/>
      <c r="MH31" s="263"/>
      <c r="MI31" s="263"/>
      <c r="MJ31" s="263"/>
      <c r="MK31" s="263"/>
      <c r="ML31" s="263"/>
      <c r="MM31" s="263"/>
      <c r="MN31" s="263"/>
      <c r="MO31" s="263"/>
      <c r="MP31" s="263"/>
      <c r="MQ31" s="263"/>
      <c r="MR31" s="263"/>
      <c r="MS31" s="263"/>
      <c r="MT31" s="263"/>
      <c r="MU31" s="263"/>
      <c r="MV31" s="263"/>
      <c r="MW31" s="263"/>
      <c r="MX31" s="263"/>
      <c r="MY31" s="263"/>
      <c r="MZ31" s="263"/>
      <c r="NA31" s="263"/>
      <c r="NB31" s="263"/>
      <c r="NC31" s="263"/>
      <c r="ND31" s="263"/>
      <c r="NE31" s="263"/>
      <c r="NF31" s="263"/>
      <c r="NG31" s="263"/>
      <c r="NH31" s="263"/>
      <c r="NI31" s="263"/>
      <c r="NJ31" s="263"/>
      <c r="NK31" s="263"/>
      <c r="NL31" s="263"/>
      <c r="NM31" s="263"/>
      <c r="NN31" s="263"/>
      <c r="NO31" s="263"/>
      <c r="NP31" s="263"/>
      <c r="NQ31" s="263"/>
      <c r="NR31" s="263"/>
      <c r="NS31" s="263"/>
      <c r="NT31" s="263"/>
      <c r="NU31" s="263"/>
      <c r="NV31" s="263"/>
      <c r="NW31" s="263"/>
      <c r="NX31" s="263"/>
      <c r="NY31" s="263"/>
      <c r="NZ31" s="263"/>
      <c r="OA31" s="263"/>
      <c r="OB31" s="263"/>
      <c r="OC31" s="263"/>
      <c r="OD31" s="263"/>
      <c r="OE31" s="263"/>
      <c r="OF31" s="263"/>
      <c r="OG31" s="263"/>
      <c r="OH31" s="263"/>
      <c r="OI31" s="263"/>
      <c r="OJ31" s="263"/>
      <c r="OK31" s="263"/>
      <c r="OL31" s="263"/>
      <c r="OM31" s="263"/>
      <c r="ON31" s="263"/>
      <c r="OO31" s="263"/>
      <c r="OP31" s="263"/>
      <c r="OQ31" s="263"/>
      <c r="OR31" s="263"/>
      <c r="OS31" s="263"/>
      <c r="OT31" s="263"/>
      <c r="OU31" s="263"/>
      <c r="OV31" s="263"/>
      <c r="OW31" s="263"/>
      <c r="OX31" s="263"/>
      <c r="OY31" s="263"/>
      <c r="OZ31" s="263"/>
      <c r="PA31" s="263"/>
      <c r="PB31" s="263"/>
      <c r="PC31" s="263"/>
      <c r="PD31" s="263"/>
      <c r="PE31" s="263"/>
      <c r="PF31" s="263"/>
      <c r="PG31" s="263"/>
      <c r="PH31" s="263"/>
      <c r="PI31" s="263"/>
      <c r="PJ31" s="263"/>
      <c r="PK31" s="263"/>
      <c r="PL31" s="263"/>
      <c r="PM31" s="263"/>
      <c r="PN31" s="263"/>
      <c r="PO31" s="263"/>
      <c r="PP31" s="263"/>
      <c r="PQ31" s="263"/>
      <c r="PR31" s="263"/>
      <c r="PS31" s="263"/>
      <c r="PT31" s="263"/>
      <c r="PU31" s="263"/>
      <c r="PV31" s="263"/>
      <c r="PW31" s="263"/>
      <c r="PX31" s="263"/>
      <c r="PY31" s="263"/>
      <c r="PZ31" s="263"/>
      <c r="QA31" s="263"/>
      <c r="QB31" s="263"/>
      <c r="QC31" s="263"/>
      <c r="QD31" s="263"/>
      <c r="QE31" s="263"/>
      <c r="QF31" s="263"/>
      <c r="QG31" s="263"/>
      <c r="QH31" s="263"/>
      <c r="QI31" s="263"/>
      <c r="QJ31" s="263"/>
      <c r="QK31" s="263"/>
    </row>
    <row r="32" spans="1:453" s="70" customFormat="1">
      <c r="A32" s="70">
        <v>31</v>
      </c>
      <c r="B32" s="78" t="s">
        <v>59</v>
      </c>
      <c r="C32" s="64" t="s">
        <v>5</v>
      </c>
      <c r="D32" s="70" t="s">
        <v>31</v>
      </c>
      <c r="E32" s="62" t="s">
        <v>1094</v>
      </c>
      <c r="F32" s="70" t="s">
        <v>32</v>
      </c>
      <c r="G32" s="70">
        <v>1</v>
      </c>
      <c r="H32" s="70">
        <v>2</v>
      </c>
      <c r="I32" s="70">
        <v>2019</v>
      </c>
      <c r="J32" s="79">
        <v>12.18</v>
      </c>
      <c r="K32" s="79">
        <v>12.78</v>
      </c>
      <c r="L32" s="79">
        <f t="shared" si="0"/>
        <v>0.59999999999999964</v>
      </c>
      <c r="M32" s="70">
        <v>-33.829279979690902</v>
      </c>
      <c r="N32" s="70">
        <v>124.30524501018201</v>
      </c>
      <c r="O32" s="70">
        <v>-33.848838983103597</v>
      </c>
      <c r="P32" s="70">
        <v>124.33182796463301</v>
      </c>
      <c r="Q32" s="77">
        <v>3.28</v>
      </c>
      <c r="R32" s="67">
        <v>8.9999999999999998E-4</v>
      </c>
      <c r="S32" s="70">
        <f t="shared" si="7"/>
        <v>2.9519999999999998E-3</v>
      </c>
      <c r="T32" s="68">
        <v>1.4999999999999999E-4</v>
      </c>
      <c r="U32" s="81">
        <v>12</v>
      </c>
      <c r="V32" s="70">
        <v>1</v>
      </c>
      <c r="W32" s="70">
        <v>4</v>
      </c>
      <c r="X32" s="69">
        <v>2.9517649333333349</v>
      </c>
      <c r="Z32" s="70">
        <f t="shared" si="2"/>
        <v>677.50677506775071</v>
      </c>
      <c r="AA32" s="70">
        <f t="shared" si="5"/>
        <v>9.8238482384823858</v>
      </c>
      <c r="AB32" s="64">
        <v>677.50677506775071</v>
      </c>
      <c r="AC32" s="64">
        <v>0</v>
      </c>
      <c r="AD32" s="64">
        <v>0</v>
      </c>
      <c r="AE32" s="64">
        <v>0</v>
      </c>
      <c r="AF32" s="264">
        <v>9.8238482384823858</v>
      </c>
      <c r="AG32" s="264">
        <v>0</v>
      </c>
      <c r="AH32" s="70">
        <v>0</v>
      </c>
      <c r="AI32" s="70">
        <v>0</v>
      </c>
      <c r="AJ32" s="70">
        <v>0</v>
      </c>
      <c r="AK32" s="70">
        <v>677.50677506775071</v>
      </c>
      <c r="AL32" s="70">
        <v>0</v>
      </c>
      <c r="AM32" s="70">
        <v>0</v>
      </c>
      <c r="AN32" s="70">
        <v>0</v>
      </c>
      <c r="AO32" s="70">
        <v>0</v>
      </c>
      <c r="AP32" s="70">
        <v>0</v>
      </c>
      <c r="AQ32" s="70">
        <v>0</v>
      </c>
      <c r="AR32" s="70">
        <v>9.8238482384823858</v>
      </c>
      <c r="AS32" s="70">
        <v>0</v>
      </c>
      <c r="AT32" s="70">
        <v>0</v>
      </c>
      <c r="AU32" s="70">
        <v>0</v>
      </c>
      <c r="AV32" s="264">
        <v>0</v>
      </c>
      <c r="AW32" s="264">
        <v>0</v>
      </c>
      <c r="AX32" s="70">
        <v>0</v>
      </c>
      <c r="AY32" s="70">
        <v>0</v>
      </c>
      <c r="AZ32" s="70">
        <v>0</v>
      </c>
      <c r="BA32" s="70">
        <v>0</v>
      </c>
      <c r="BB32" s="70">
        <v>0</v>
      </c>
      <c r="BC32" s="70">
        <v>0</v>
      </c>
      <c r="BD32" s="70">
        <v>0</v>
      </c>
      <c r="BE32" s="70">
        <v>0</v>
      </c>
      <c r="BF32" s="70">
        <v>0</v>
      </c>
      <c r="BG32" s="70">
        <v>0</v>
      </c>
      <c r="BH32" s="70">
        <v>1</v>
      </c>
      <c r="BI32" s="70">
        <v>1.4500000000000001E-2</v>
      </c>
      <c r="BJ32" s="70">
        <v>338.75338753387535</v>
      </c>
      <c r="BK32" s="70">
        <v>4.9119241192411929</v>
      </c>
      <c r="BL32" s="70">
        <v>483.9334107626791</v>
      </c>
      <c r="BM32" s="70">
        <v>677.50677506775071</v>
      </c>
      <c r="BN32" s="70">
        <v>1693.7669376693766</v>
      </c>
      <c r="BO32" s="70">
        <v>7.0170344560588473</v>
      </c>
      <c r="BP32" s="70">
        <v>9.8238482384823858</v>
      </c>
      <c r="BQ32" s="70">
        <v>24.559620596205963</v>
      </c>
      <c r="BR32" s="70">
        <v>0</v>
      </c>
      <c r="BS32" s="70">
        <v>0</v>
      </c>
      <c r="BT32" s="70">
        <v>0</v>
      </c>
      <c r="BU32" s="70">
        <v>0</v>
      </c>
      <c r="BV32" s="70">
        <v>0</v>
      </c>
      <c r="BW32" s="70">
        <v>0</v>
      </c>
      <c r="BX32" s="70">
        <v>0</v>
      </c>
      <c r="BY32" s="70">
        <v>0</v>
      </c>
      <c r="BZ32" s="70">
        <v>0</v>
      </c>
      <c r="CA32" s="70">
        <v>0</v>
      </c>
      <c r="CB32" s="70">
        <v>0</v>
      </c>
      <c r="CC32" s="70">
        <v>0</v>
      </c>
      <c r="CD32" s="70">
        <v>0</v>
      </c>
      <c r="CE32" s="70">
        <v>0</v>
      </c>
      <c r="CF32" s="70">
        <v>0</v>
      </c>
      <c r="CG32" s="70">
        <v>0</v>
      </c>
      <c r="CH32" s="70">
        <v>0</v>
      </c>
      <c r="CI32" s="70">
        <v>0</v>
      </c>
      <c r="CJ32" s="70">
        <v>0</v>
      </c>
      <c r="CK32" s="70">
        <v>0</v>
      </c>
      <c r="CL32" s="70">
        <v>0</v>
      </c>
      <c r="CM32" s="70">
        <v>0</v>
      </c>
      <c r="CN32" s="70">
        <v>0</v>
      </c>
      <c r="CO32" s="70">
        <v>0</v>
      </c>
      <c r="CP32" s="70">
        <v>0</v>
      </c>
      <c r="CQ32" s="70">
        <v>0</v>
      </c>
      <c r="CR32" s="70">
        <v>0</v>
      </c>
      <c r="CS32" s="70">
        <v>0</v>
      </c>
      <c r="CT32" s="70">
        <v>0</v>
      </c>
      <c r="CU32" s="70">
        <v>0</v>
      </c>
      <c r="CV32" s="70">
        <v>0</v>
      </c>
      <c r="CW32" s="70">
        <v>0</v>
      </c>
      <c r="CX32" s="70">
        <v>0</v>
      </c>
      <c r="CY32" s="70">
        <v>0</v>
      </c>
      <c r="CZ32" s="70">
        <v>0</v>
      </c>
      <c r="DA32" s="70">
        <v>0</v>
      </c>
      <c r="DB32" s="70">
        <v>0</v>
      </c>
      <c r="DC32" s="70">
        <v>0</v>
      </c>
      <c r="DD32" s="70">
        <v>0</v>
      </c>
      <c r="DE32" s="70">
        <v>0</v>
      </c>
      <c r="DF32" s="70">
        <v>0</v>
      </c>
      <c r="DG32" s="70">
        <v>0</v>
      </c>
      <c r="DH32" s="70">
        <v>0</v>
      </c>
      <c r="DI32" s="70">
        <v>0</v>
      </c>
      <c r="DJ32" s="70">
        <v>0</v>
      </c>
      <c r="DK32" s="70">
        <v>0</v>
      </c>
      <c r="DL32" s="70">
        <v>0</v>
      </c>
      <c r="DM32" s="70">
        <v>0</v>
      </c>
      <c r="DN32" s="70">
        <v>0</v>
      </c>
      <c r="DO32" s="70">
        <v>0</v>
      </c>
      <c r="DP32" s="70">
        <v>0</v>
      </c>
      <c r="DQ32" s="70">
        <v>0</v>
      </c>
      <c r="DR32" s="70">
        <v>0</v>
      </c>
      <c r="DS32" s="70">
        <v>0</v>
      </c>
      <c r="DT32" s="70">
        <v>0</v>
      </c>
      <c r="DU32" s="70">
        <v>0</v>
      </c>
      <c r="DV32" s="70">
        <v>0</v>
      </c>
      <c r="DW32" s="70">
        <v>0</v>
      </c>
      <c r="DX32" s="70">
        <v>0</v>
      </c>
      <c r="DY32" s="70">
        <v>0</v>
      </c>
      <c r="DZ32" s="70">
        <v>0</v>
      </c>
      <c r="EA32" s="70">
        <v>0</v>
      </c>
      <c r="EB32" s="70">
        <v>0</v>
      </c>
      <c r="EC32" s="70">
        <v>0</v>
      </c>
      <c r="ED32" s="70">
        <v>0</v>
      </c>
      <c r="EE32" s="70">
        <v>0</v>
      </c>
      <c r="EF32" s="70">
        <v>0</v>
      </c>
      <c r="EG32" s="70">
        <v>0</v>
      </c>
      <c r="EH32" s="70">
        <v>0</v>
      </c>
      <c r="EI32" s="70">
        <v>0</v>
      </c>
      <c r="EJ32" s="70">
        <v>0</v>
      </c>
      <c r="EK32" s="70">
        <v>0</v>
      </c>
      <c r="EL32" s="70">
        <v>0</v>
      </c>
      <c r="EM32" s="70">
        <v>0</v>
      </c>
      <c r="EN32" s="70">
        <v>0</v>
      </c>
      <c r="EO32" s="70">
        <v>0</v>
      </c>
      <c r="EP32" s="70">
        <v>0</v>
      </c>
      <c r="EQ32" s="70">
        <v>0</v>
      </c>
      <c r="ER32" s="70">
        <v>0</v>
      </c>
      <c r="ES32" s="70">
        <v>0</v>
      </c>
      <c r="ET32" s="70">
        <v>0</v>
      </c>
      <c r="EU32" s="70">
        <v>0</v>
      </c>
      <c r="EV32" s="70">
        <v>0</v>
      </c>
      <c r="EW32" s="70">
        <v>0</v>
      </c>
      <c r="EX32" s="70">
        <v>0</v>
      </c>
      <c r="EY32" s="70">
        <v>0</v>
      </c>
      <c r="EZ32" s="70">
        <v>0</v>
      </c>
      <c r="FA32" s="70">
        <v>0</v>
      </c>
      <c r="FB32" s="70">
        <v>0</v>
      </c>
      <c r="FC32" s="70">
        <v>0</v>
      </c>
      <c r="FD32" s="70">
        <v>0</v>
      </c>
      <c r="FE32" s="70">
        <v>0</v>
      </c>
      <c r="FF32" s="70">
        <v>0</v>
      </c>
      <c r="FG32" s="70">
        <v>0</v>
      </c>
      <c r="FH32" s="70">
        <v>0</v>
      </c>
      <c r="FI32" s="70">
        <v>0</v>
      </c>
      <c r="FJ32" s="70">
        <v>0</v>
      </c>
      <c r="FK32" s="70">
        <v>0</v>
      </c>
      <c r="FL32" s="70">
        <v>0</v>
      </c>
      <c r="FM32" s="70">
        <v>0</v>
      </c>
      <c r="FN32" s="70">
        <v>0</v>
      </c>
      <c r="FO32" s="70">
        <v>0</v>
      </c>
      <c r="FP32" s="70">
        <v>0</v>
      </c>
      <c r="FQ32" s="70">
        <v>0</v>
      </c>
      <c r="FR32" s="70">
        <v>0</v>
      </c>
      <c r="FS32" s="70">
        <v>0</v>
      </c>
      <c r="FT32" s="70">
        <v>0</v>
      </c>
      <c r="FU32" s="70">
        <v>0</v>
      </c>
      <c r="FV32" s="70">
        <v>0</v>
      </c>
      <c r="FW32" s="70">
        <v>0</v>
      </c>
      <c r="FX32" s="70">
        <v>0</v>
      </c>
      <c r="FY32" s="70">
        <v>0</v>
      </c>
      <c r="FZ32" s="70">
        <v>0</v>
      </c>
      <c r="GA32" s="70">
        <v>0</v>
      </c>
      <c r="GB32" s="70">
        <v>0</v>
      </c>
      <c r="GC32" s="70">
        <v>0</v>
      </c>
      <c r="GD32" s="70">
        <v>0</v>
      </c>
      <c r="GE32" s="70">
        <v>0</v>
      </c>
      <c r="GF32" s="70">
        <v>0</v>
      </c>
      <c r="GG32" s="70">
        <v>0</v>
      </c>
      <c r="GH32" s="70">
        <v>0</v>
      </c>
      <c r="GI32" s="70">
        <v>0</v>
      </c>
      <c r="GJ32" s="70">
        <v>0</v>
      </c>
      <c r="GK32" s="70">
        <v>0</v>
      </c>
      <c r="GL32" s="70">
        <v>0</v>
      </c>
      <c r="GM32" s="70">
        <v>0</v>
      </c>
      <c r="GN32" s="70">
        <v>0</v>
      </c>
      <c r="GO32" s="70">
        <v>0</v>
      </c>
      <c r="GP32" s="70">
        <v>0</v>
      </c>
      <c r="GQ32" s="70">
        <v>0</v>
      </c>
      <c r="GR32" s="70">
        <v>0</v>
      </c>
      <c r="GS32" s="70">
        <v>0</v>
      </c>
      <c r="GT32" s="70">
        <v>0</v>
      </c>
      <c r="GU32" s="70">
        <v>0</v>
      </c>
      <c r="GV32" s="70">
        <v>0</v>
      </c>
      <c r="GW32" s="70">
        <v>0</v>
      </c>
      <c r="GX32" s="70">
        <v>0</v>
      </c>
      <c r="GY32" s="70">
        <v>0</v>
      </c>
      <c r="GZ32" s="70">
        <v>0</v>
      </c>
      <c r="HA32" s="70">
        <v>0</v>
      </c>
      <c r="HB32" s="70">
        <v>0</v>
      </c>
      <c r="HC32" s="70">
        <v>0</v>
      </c>
      <c r="HD32" s="70">
        <v>0</v>
      </c>
      <c r="HE32" s="70">
        <v>0</v>
      </c>
      <c r="HF32" s="70">
        <v>0</v>
      </c>
      <c r="HG32" s="70">
        <v>0</v>
      </c>
      <c r="HH32" s="70">
        <v>0</v>
      </c>
      <c r="HI32" s="70">
        <v>0</v>
      </c>
      <c r="HJ32" s="70">
        <v>0</v>
      </c>
      <c r="HK32" s="70">
        <v>0</v>
      </c>
      <c r="HL32" s="70">
        <v>0</v>
      </c>
      <c r="HM32" s="70">
        <v>0</v>
      </c>
      <c r="HN32" s="70">
        <v>0</v>
      </c>
      <c r="HO32" s="70">
        <v>0</v>
      </c>
      <c r="HP32" s="70">
        <v>0</v>
      </c>
      <c r="HQ32" s="70">
        <v>0</v>
      </c>
      <c r="HR32" s="70">
        <v>0</v>
      </c>
      <c r="HS32" s="70">
        <v>0</v>
      </c>
      <c r="HT32" s="70">
        <v>0</v>
      </c>
      <c r="HU32" s="70">
        <v>0</v>
      </c>
      <c r="HV32" s="70">
        <v>0</v>
      </c>
      <c r="HW32" s="70">
        <v>0</v>
      </c>
      <c r="HX32" s="70">
        <v>0</v>
      </c>
      <c r="HY32" s="70">
        <v>0</v>
      </c>
      <c r="HZ32" s="70">
        <v>0</v>
      </c>
      <c r="IA32" s="70">
        <v>0</v>
      </c>
      <c r="IB32" s="70">
        <v>0</v>
      </c>
      <c r="IC32" s="70">
        <v>0</v>
      </c>
      <c r="ID32" s="70">
        <v>0</v>
      </c>
      <c r="IE32" s="70">
        <v>0</v>
      </c>
      <c r="IF32" s="70">
        <v>0</v>
      </c>
      <c r="IG32" s="70">
        <v>0</v>
      </c>
      <c r="IH32" s="70">
        <v>0</v>
      </c>
      <c r="II32" s="70">
        <v>0</v>
      </c>
      <c r="IJ32" s="70">
        <v>0</v>
      </c>
      <c r="IK32" s="70">
        <v>0</v>
      </c>
      <c r="IL32" s="70">
        <v>0</v>
      </c>
      <c r="IM32" s="70">
        <v>0</v>
      </c>
      <c r="IN32" s="70">
        <v>0</v>
      </c>
      <c r="IO32" s="70">
        <v>0</v>
      </c>
      <c r="IP32" s="70">
        <v>0</v>
      </c>
      <c r="IQ32" s="70">
        <v>0</v>
      </c>
      <c r="IR32" s="70">
        <v>0</v>
      </c>
      <c r="IS32" s="70">
        <v>0</v>
      </c>
      <c r="IT32" s="70">
        <v>0</v>
      </c>
      <c r="IU32" s="70">
        <v>0</v>
      </c>
      <c r="IV32" s="70">
        <v>0</v>
      </c>
      <c r="IW32" s="70">
        <v>0</v>
      </c>
      <c r="IX32" s="70">
        <v>0</v>
      </c>
      <c r="IY32" s="70">
        <v>0</v>
      </c>
      <c r="IZ32" s="70">
        <v>0</v>
      </c>
      <c r="JA32" s="70">
        <v>0</v>
      </c>
      <c r="JB32" s="70">
        <v>0</v>
      </c>
      <c r="JC32" s="70">
        <v>0</v>
      </c>
      <c r="JD32" s="70">
        <v>0</v>
      </c>
      <c r="JE32" s="70">
        <v>0</v>
      </c>
      <c r="JF32" s="70">
        <v>0</v>
      </c>
      <c r="JG32" s="70">
        <v>0</v>
      </c>
      <c r="JH32" s="70">
        <v>0</v>
      </c>
      <c r="JI32" s="70">
        <v>0</v>
      </c>
      <c r="JJ32" s="70">
        <v>0</v>
      </c>
      <c r="JK32" s="70">
        <v>0</v>
      </c>
      <c r="JL32" s="70">
        <v>0</v>
      </c>
      <c r="JM32" s="70">
        <v>0</v>
      </c>
      <c r="JN32" s="70">
        <v>0</v>
      </c>
      <c r="JO32" s="70">
        <v>0</v>
      </c>
      <c r="JP32" s="70">
        <v>0</v>
      </c>
      <c r="JQ32" s="70">
        <v>0</v>
      </c>
      <c r="JR32" s="70">
        <v>0</v>
      </c>
      <c r="JS32" s="70">
        <v>0</v>
      </c>
      <c r="JT32" s="70">
        <v>0</v>
      </c>
      <c r="JU32" s="70">
        <v>0</v>
      </c>
      <c r="JV32" s="70">
        <v>0</v>
      </c>
      <c r="JW32" s="70">
        <v>0</v>
      </c>
      <c r="JX32" s="70">
        <v>0</v>
      </c>
      <c r="JY32" s="70">
        <v>0</v>
      </c>
      <c r="JZ32" s="70">
        <v>0</v>
      </c>
      <c r="KA32" s="70">
        <v>0</v>
      </c>
      <c r="KB32" s="70">
        <v>0</v>
      </c>
      <c r="KC32" s="70">
        <v>0</v>
      </c>
      <c r="KD32" s="70">
        <v>0</v>
      </c>
      <c r="KE32" s="70">
        <v>0</v>
      </c>
      <c r="KF32" s="70">
        <v>0</v>
      </c>
      <c r="KG32" s="70">
        <v>0</v>
      </c>
      <c r="KH32" s="70">
        <v>0</v>
      </c>
      <c r="KI32" s="70">
        <v>0</v>
      </c>
      <c r="KJ32" s="70">
        <v>0</v>
      </c>
      <c r="KK32" s="70">
        <v>0</v>
      </c>
      <c r="KL32" s="70">
        <v>0</v>
      </c>
      <c r="KM32" s="70">
        <v>0</v>
      </c>
      <c r="KN32" s="70">
        <v>0</v>
      </c>
      <c r="KO32" s="70">
        <v>0</v>
      </c>
      <c r="KP32" s="70">
        <v>0</v>
      </c>
      <c r="KQ32" s="70">
        <v>0</v>
      </c>
      <c r="KR32" s="70">
        <v>0</v>
      </c>
      <c r="KS32" s="70">
        <v>0</v>
      </c>
      <c r="KT32" s="70">
        <v>0</v>
      </c>
      <c r="KU32" s="70">
        <v>0</v>
      </c>
      <c r="KV32" s="70">
        <v>0</v>
      </c>
      <c r="KW32" s="70">
        <v>0</v>
      </c>
      <c r="KX32" s="70">
        <v>0</v>
      </c>
      <c r="KY32" s="70">
        <v>0</v>
      </c>
      <c r="KZ32" s="70">
        <v>0</v>
      </c>
      <c r="LA32" s="70">
        <v>0</v>
      </c>
      <c r="LB32" s="70">
        <v>0</v>
      </c>
      <c r="LC32" s="70">
        <v>0</v>
      </c>
      <c r="LD32" s="70">
        <v>0</v>
      </c>
      <c r="LE32" s="70">
        <v>0</v>
      </c>
      <c r="LF32" s="70">
        <v>0</v>
      </c>
      <c r="LG32" s="70">
        <v>0</v>
      </c>
      <c r="LH32" s="70">
        <v>0</v>
      </c>
      <c r="LI32" s="70">
        <v>0</v>
      </c>
      <c r="LJ32" s="70">
        <v>0</v>
      </c>
      <c r="LK32" s="70">
        <v>0</v>
      </c>
      <c r="LL32" s="70">
        <v>0</v>
      </c>
      <c r="LM32" s="70">
        <v>0</v>
      </c>
      <c r="LN32" s="70">
        <v>0</v>
      </c>
      <c r="LO32" s="70">
        <v>0</v>
      </c>
      <c r="LP32" s="70">
        <v>0</v>
      </c>
      <c r="LQ32" s="70">
        <v>0</v>
      </c>
      <c r="LR32" s="75">
        <v>163.42660000000001</v>
      </c>
      <c r="LS32" s="75">
        <v>1.6199999999999999E-2</v>
      </c>
      <c r="LT32" s="265">
        <f t="shared" si="3"/>
        <v>9.9127069889479432E-5</v>
      </c>
      <c r="LU32" s="76">
        <v>11.392799999999999</v>
      </c>
      <c r="LV32" s="76">
        <v>1.4500000000000001E-2</v>
      </c>
      <c r="LW32" s="76">
        <f t="shared" si="6"/>
        <v>1.2727336563443581E-3</v>
      </c>
      <c r="LX32" s="263"/>
      <c r="LY32" s="263"/>
      <c r="LZ32" s="263"/>
      <c r="MA32" s="263"/>
      <c r="MB32" s="263"/>
      <c r="MC32" s="263"/>
      <c r="MD32" s="263"/>
      <c r="ME32" s="263"/>
      <c r="MF32" s="263"/>
      <c r="MG32" s="263"/>
      <c r="MH32" s="263"/>
      <c r="MI32" s="263"/>
      <c r="MJ32" s="263"/>
      <c r="MK32" s="263"/>
      <c r="ML32" s="263"/>
      <c r="MM32" s="263"/>
      <c r="MN32" s="263"/>
      <c r="MO32" s="263"/>
      <c r="MP32" s="263"/>
      <c r="MQ32" s="263"/>
      <c r="MR32" s="263"/>
      <c r="MS32" s="263"/>
      <c r="MT32" s="263"/>
      <c r="MU32" s="263"/>
      <c r="MV32" s="263"/>
      <c r="MW32" s="263"/>
      <c r="MX32" s="263"/>
      <c r="MY32" s="263"/>
      <c r="MZ32" s="263"/>
      <c r="NA32" s="263"/>
      <c r="NB32" s="263"/>
      <c r="NC32" s="263"/>
      <c r="ND32" s="263"/>
      <c r="NE32" s="263"/>
      <c r="NF32" s="263"/>
      <c r="NG32" s="263"/>
      <c r="NH32" s="263"/>
      <c r="NI32" s="263"/>
      <c r="NJ32" s="263"/>
      <c r="NK32" s="263"/>
      <c r="NL32" s="263"/>
      <c r="NM32" s="263"/>
      <c r="NN32" s="263"/>
      <c r="NO32" s="263"/>
      <c r="NP32" s="263"/>
      <c r="NQ32" s="263"/>
      <c r="NR32" s="263"/>
      <c r="NS32" s="263"/>
      <c r="NT32" s="263"/>
      <c r="NU32" s="263"/>
      <c r="NV32" s="263"/>
      <c r="NW32" s="263"/>
      <c r="NX32" s="263"/>
      <c r="NY32" s="263"/>
      <c r="NZ32" s="263"/>
      <c r="OA32" s="263"/>
      <c r="OB32" s="263"/>
      <c r="OC32" s="263"/>
      <c r="OD32" s="263"/>
      <c r="OE32" s="263"/>
      <c r="OF32" s="263"/>
      <c r="OG32" s="263"/>
      <c r="OH32" s="263"/>
      <c r="OI32" s="263"/>
      <c r="OJ32" s="263"/>
      <c r="OK32" s="263"/>
      <c r="OL32" s="263"/>
      <c r="OM32" s="263"/>
      <c r="ON32" s="263"/>
      <c r="OO32" s="263"/>
      <c r="OP32" s="263"/>
      <c r="OQ32" s="263"/>
      <c r="OR32" s="263"/>
      <c r="OS32" s="263"/>
      <c r="OT32" s="263"/>
      <c r="OU32" s="263"/>
      <c r="OV32" s="263"/>
      <c r="OW32" s="263"/>
      <c r="OX32" s="263"/>
      <c r="OY32" s="263"/>
      <c r="OZ32" s="263"/>
      <c r="PA32" s="263"/>
      <c r="PB32" s="263"/>
      <c r="PC32" s="263"/>
      <c r="PD32" s="263"/>
      <c r="PE32" s="263"/>
      <c r="PF32" s="263"/>
      <c r="PG32" s="263"/>
      <c r="PH32" s="263"/>
      <c r="PI32" s="263"/>
      <c r="PJ32" s="263"/>
      <c r="PK32" s="263"/>
      <c r="PL32" s="263"/>
      <c r="PM32" s="263"/>
      <c r="PN32" s="263"/>
      <c r="PO32" s="263"/>
      <c r="PP32" s="263"/>
      <c r="PQ32" s="263"/>
      <c r="PR32" s="263"/>
      <c r="PS32" s="263"/>
      <c r="PT32" s="263"/>
      <c r="PU32" s="263"/>
      <c r="PV32" s="263"/>
      <c r="PW32" s="263"/>
      <c r="PX32" s="263"/>
      <c r="PY32" s="263"/>
      <c r="PZ32" s="263"/>
      <c r="QA32" s="263"/>
      <c r="QB32" s="263"/>
      <c r="QC32" s="263"/>
      <c r="QD32" s="263"/>
      <c r="QE32" s="263"/>
      <c r="QF32" s="263"/>
      <c r="QG32" s="263"/>
      <c r="QH32" s="263"/>
      <c r="QI32" s="263"/>
      <c r="QJ32" s="263"/>
      <c r="QK32" s="263"/>
    </row>
    <row r="33" spans="1:455" s="70" customFormat="1">
      <c r="A33" s="70">
        <v>32</v>
      </c>
      <c r="B33" s="78" t="s">
        <v>60</v>
      </c>
      <c r="C33" s="64" t="s">
        <v>5</v>
      </c>
      <c r="D33" s="70" t="s">
        <v>31</v>
      </c>
      <c r="E33" s="62" t="s">
        <v>1094</v>
      </c>
      <c r="F33" s="70" t="s">
        <v>32</v>
      </c>
      <c r="G33" s="70">
        <v>1</v>
      </c>
      <c r="H33" s="70">
        <v>2</v>
      </c>
      <c r="I33" s="70">
        <v>2019</v>
      </c>
      <c r="J33" s="79">
        <v>8.8800000000000008</v>
      </c>
      <c r="K33" s="79">
        <v>9.3800000000000008</v>
      </c>
      <c r="L33" s="79">
        <f t="shared" si="0"/>
        <v>0.5</v>
      </c>
      <c r="M33" s="70">
        <v>-33.812787998467599</v>
      </c>
      <c r="N33" s="70">
        <v>124.291602037847</v>
      </c>
      <c r="O33" s="70">
        <v>-33.813493000343399</v>
      </c>
      <c r="P33" s="70">
        <v>124.256630977615</v>
      </c>
      <c r="Q33" s="77">
        <v>3.2320000000000002</v>
      </c>
      <c r="R33" s="67">
        <v>8.9999999999999998E-4</v>
      </c>
      <c r="S33" s="70">
        <f t="shared" si="7"/>
        <v>2.9088E-3</v>
      </c>
      <c r="T33" s="68">
        <v>1.4999999999999999E-4</v>
      </c>
      <c r="U33" s="81">
        <v>12</v>
      </c>
      <c r="V33" s="70">
        <v>2</v>
      </c>
      <c r="W33" s="70">
        <v>4</v>
      </c>
      <c r="X33" s="69">
        <v>3.4902820480000005</v>
      </c>
      <c r="Z33" s="70">
        <f t="shared" si="2"/>
        <v>3437.8437843784377</v>
      </c>
      <c r="AA33" s="70">
        <f t="shared" si="5"/>
        <v>5.8443344334433442</v>
      </c>
      <c r="AB33" s="64">
        <v>0</v>
      </c>
      <c r="AC33" s="64">
        <v>3437.8437843784377</v>
      </c>
      <c r="AD33" s="64">
        <v>0</v>
      </c>
      <c r="AE33" s="64">
        <v>0</v>
      </c>
      <c r="AF33" s="264">
        <v>0</v>
      </c>
      <c r="AG33" s="264">
        <v>5.8443344334433442</v>
      </c>
      <c r="AH33" s="70">
        <v>0</v>
      </c>
      <c r="AI33" s="70">
        <v>0</v>
      </c>
      <c r="AJ33" s="70">
        <v>0</v>
      </c>
      <c r="AK33" s="70">
        <v>3437.8437843784377</v>
      </c>
      <c r="AL33" s="70">
        <v>0</v>
      </c>
      <c r="AM33" s="70">
        <v>0</v>
      </c>
      <c r="AN33" s="70">
        <v>0</v>
      </c>
      <c r="AO33" s="70">
        <v>0</v>
      </c>
      <c r="AP33" s="70">
        <v>0</v>
      </c>
      <c r="AQ33" s="70">
        <v>0</v>
      </c>
      <c r="AR33" s="70">
        <v>5.8443344334433442</v>
      </c>
      <c r="AS33" s="70">
        <v>0</v>
      </c>
      <c r="AT33" s="70">
        <v>0</v>
      </c>
      <c r="AU33" s="70">
        <v>0</v>
      </c>
      <c r="AV33" s="264">
        <v>0</v>
      </c>
      <c r="AW33" s="264">
        <v>0</v>
      </c>
      <c r="AX33" s="70">
        <v>0</v>
      </c>
      <c r="AY33" s="70">
        <v>0</v>
      </c>
      <c r="AZ33" s="70">
        <v>0</v>
      </c>
      <c r="BA33" s="70">
        <v>0</v>
      </c>
      <c r="BB33" s="70">
        <v>0</v>
      </c>
      <c r="BC33" s="70">
        <v>0</v>
      </c>
      <c r="BD33" s="70">
        <v>0</v>
      </c>
      <c r="BE33" s="70">
        <v>0</v>
      </c>
      <c r="BF33" s="70">
        <v>0</v>
      </c>
      <c r="BG33" s="70">
        <v>0</v>
      </c>
      <c r="BH33" s="70">
        <v>0</v>
      </c>
      <c r="BI33" s="70">
        <v>0</v>
      </c>
      <c r="BJ33" s="70">
        <v>0</v>
      </c>
      <c r="BK33" s="70">
        <v>0</v>
      </c>
      <c r="BL33" s="70">
        <v>0</v>
      </c>
      <c r="BM33" s="70">
        <v>0</v>
      </c>
      <c r="BN33" s="70">
        <v>0</v>
      </c>
      <c r="BO33" s="70">
        <v>0</v>
      </c>
      <c r="BP33" s="70">
        <v>0</v>
      </c>
      <c r="BQ33" s="70">
        <v>0</v>
      </c>
      <c r="BR33" s="70">
        <v>0</v>
      </c>
      <c r="BS33" s="70">
        <v>0</v>
      </c>
      <c r="BT33" s="70">
        <v>0</v>
      </c>
      <c r="BU33" s="70">
        <v>0</v>
      </c>
      <c r="BV33" s="70">
        <v>0</v>
      </c>
      <c r="BW33" s="70">
        <v>0</v>
      </c>
      <c r="BX33" s="70">
        <v>0</v>
      </c>
      <c r="BY33" s="70">
        <v>0</v>
      </c>
      <c r="BZ33" s="70">
        <v>0</v>
      </c>
      <c r="CA33" s="70">
        <v>0</v>
      </c>
      <c r="CB33" s="70">
        <v>0</v>
      </c>
      <c r="CC33" s="70">
        <v>0</v>
      </c>
      <c r="CD33" s="70">
        <v>0</v>
      </c>
      <c r="CE33" s="70">
        <v>0</v>
      </c>
      <c r="CF33" s="70">
        <v>0</v>
      </c>
      <c r="CG33" s="70">
        <v>0</v>
      </c>
      <c r="CH33" s="70">
        <v>0</v>
      </c>
      <c r="CI33" s="70">
        <v>0</v>
      </c>
      <c r="CJ33" s="70">
        <v>0</v>
      </c>
      <c r="CK33" s="70">
        <v>0</v>
      </c>
      <c r="CL33" s="70">
        <v>0</v>
      </c>
      <c r="CM33" s="70">
        <v>0</v>
      </c>
      <c r="CN33" s="70">
        <v>0</v>
      </c>
      <c r="CO33" s="70">
        <v>0</v>
      </c>
      <c r="CP33" s="70">
        <v>0</v>
      </c>
      <c r="CQ33" s="70">
        <v>0</v>
      </c>
      <c r="CR33" s="70">
        <v>0</v>
      </c>
      <c r="CS33" s="70">
        <v>0</v>
      </c>
      <c r="CT33" s="70">
        <v>0</v>
      </c>
      <c r="CU33" s="70">
        <v>0</v>
      </c>
      <c r="CV33" s="70">
        <v>0</v>
      </c>
      <c r="CW33" s="70">
        <v>0</v>
      </c>
      <c r="CX33" s="70">
        <v>0</v>
      </c>
      <c r="CY33" s="70">
        <v>0</v>
      </c>
      <c r="CZ33" s="70">
        <v>0</v>
      </c>
      <c r="DA33" s="70">
        <v>0</v>
      </c>
      <c r="DB33" s="70">
        <v>0</v>
      </c>
      <c r="DC33" s="70">
        <v>0</v>
      </c>
      <c r="DD33" s="70">
        <v>0</v>
      </c>
      <c r="DE33" s="70">
        <v>0</v>
      </c>
      <c r="DF33" s="70">
        <v>0</v>
      </c>
      <c r="DG33" s="70">
        <v>0</v>
      </c>
      <c r="DH33" s="70">
        <v>0</v>
      </c>
      <c r="DI33" s="70">
        <v>0</v>
      </c>
      <c r="DJ33" s="70">
        <v>0</v>
      </c>
      <c r="DK33" s="70">
        <v>0</v>
      </c>
      <c r="DL33" s="70">
        <v>0</v>
      </c>
      <c r="DM33" s="70">
        <v>0</v>
      </c>
      <c r="DN33" s="70">
        <v>0</v>
      </c>
      <c r="DO33" s="70">
        <v>0</v>
      </c>
      <c r="DP33" s="70">
        <v>0</v>
      </c>
      <c r="DQ33" s="70">
        <v>0</v>
      </c>
      <c r="DR33" s="70">
        <v>0</v>
      </c>
      <c r="DS33" s="70">
        <v>0</v>
      </c>
      <c r="DT33" s="70">
        <v>0</v>
      </c>
      <c r="DU33" s="70">
        <v>0</v>
      </c>
      <c r="DV33" s="70">
        <v>0</v>
      </c>
      <c r="DW33" s="70">
        <v>0</v>
      </c>
      <c r="DX33" s="70">
        <v>0</v>
      </c>
      <c r="DY33" s="70">
        <v>0</v>
      </c>
      <c r="DZ33" s="70">
        <v>2</v>
      </c>
      <c r="EA33" s="70">
        <v>3.3999999999999998E-3</v>
      </c>
      <c r="EB33" s="70">
        <v>687.56875687568754</v>
      </c>
      <c r="EC33" s="70">
        <v>1.1688668866886689</v>
      </c>
      <c r="ED33" s="70">
        <v>2291.8958562522921</v>
      </c>
      <c r="EE33" s="70">
        <v>3437.8437843784377</v>
      </c>
      <c r="EF33" s="70">
        <v>6875.6875687568754</v>
      </c>
      <c r="EG33" s="70">
        <v>3.8962229556288963</v>
      </c>
      <c r="EH33" s="70">
        <v>5.8443344334433442</v>
      </c>
      <c r="EI33" s="70">
        <v>11.688668866886688</v>
      </c>
      <c r="EJ33" s="70">
        <v>0</v>
      </c>
      <c r="EK33" s="70">
        <v>0</v>
      </c>
      <c r="EL33" s="70">
        <v>0</v>
      </c>
      <c r="EM33" s="70">
        <v>0</v>
      </c>
      <c r="EN33" s="70">
        <v>0</v>
      </c>
      <c r="EO33" s="70">
        <v>0</v>
      </c>
      <c r="EP33" s="70">
        <v>0</v>
      </c>
      <c r="EQ33" s="70">
        <v>0</v>
      </c>
      <c r="ER33" s="70">
        <v>0</v>
      </c>
      <c r="ES33" s="70">
        <v>0</v>
      </c>
      <c r="ET33" s="70">
        <v>0</v>
      </c>
      <c r="EU33" s="70">
        <v>0</v>
      </c>
      <c r="EV33" s="70">
        <v>0</v>
      </c>
      <c r="EW33" s="70">
        <v>0</v>
      </c>
      <c r="EX33" s="70">
        <v>0</v>
      </c>
      <c r="EY33" s="70">
        <v>0</v>
      </c>
      <c r="EZ33" s="70">
        <v>0</v>
      </c>
      <c r="FA33" s="70">
        <v>0</v>
      </c>
      <c r="FB33" s="70">
        <v>0</v>
      </c>
      <c r="FC33" s="70">
        <v>0</v>
      </c>
      <c r="FD33" s="70">
        <v>0</v>
      </c>
      <c r="FE33" s="70">
        <v>0</v>
      </c>
      <c r="FF33" s="70">
        <v>0</v>
      </c>
      <c r="FG33" s="70">
        <v>0</v>
      </c>
      <c r="FH33" s="70">
        <v>0</v>
      </c>
      <c r="FI33" s="70">
        <v>0</v>
      </c>
      <c r="FJ33" s="70">
        <v>0</v>
      </c>
      <c r="FK33" s="70">
        <v>0</v>
      </c>
      <c r="FL33" s="70">
        <v>0</v>
      </c>
      <c r="FM33" s="70">
        <v>0</v>
      </c>
      <c r="FN33" s="70">
        <v>0</v>
      </c>
      <c r="FO33" s="70">
        <v>0</v>
      </c>
      <c r="FP33" s="70">
        <v>0</v>
      </c>
      <c r="FQ33" s="70">
        <v>0</v>
      </c>
      <c r="FR33" s="70">
        <v>0</v>
      </c>
      <c r="FS33" s="70">
        <v>0</v>
      </c>
      <c r="FT33" s="70">
        <v>0</v>
      </c>
      <c r="FU33" s="70">
        <v>0</v>
      </c>
      <c r="FV33" s="70">
        <v>0</v>
      </c>
      <c r="FW33" s="70">
        <v>0</v>
      </c>
      <c r="FX33" s="70">
        <v>0</v>
      </c>
      <c r="FY33" s="70">
        <v>0</v>
      </c>
      <c r="FZ33" s="70">
        <v>0</v>
      </c>
      <c r="GA33" s="70">
        <v>0</v>
      </c>
      <c r="GB33" s="70">
        <v>0</v>
      </c>
      <c r="GC33" s="70">
        <v>0</v>
      </c>
      <c r="GD33" s="70">
        <v>0</v>
      </c>
      <c r="GE33" s="70">
        <v>0</v>
      </c>
      <c r="GF33" s="70">
        <v>0</v>
      </c>
      <c r="GG33" s="70">
        <v>0</v>
      </c>
      <c r="GH33" s="70">
        <v>0</v>
      </c>
      <c r="GI33" s="70">
        <v>0</v>
      </c>
      <c r="GJ33" s="70">
        <v>0</v>
      </c>
      <c r="GK33" s="70">
        <v>0</v>
      </c>
      <c r="GL33" s="70">
        <v>0</v>
      </c>
      <c r="GM33" s="70">
        <v>0</v>
      </c>
      <c r="GN33" s="70">
        <v>0</v>
      </c>
      <c r="GO33" s="70">
        <v>0</v>
      </c>
      <c r="GP33" s="70">
        <v>0</v>
      </c>
      <c r="GQ33" s="70">
        <v>0</v>
      </c>
      <c r="GR33" s="70">
        <v>0</v>
      </c>
      <c r="GS33" s="70">
        <v>0</v>
      </c>
      <c r="GT33" s="70">
        <v>0</v>
      </c>
      <c r="GU33" s="70">
        <v>0</v>
      </c>
      <c r="GV33" s="70">
        <v>0</v>
      </c>
      <c r="GW33" s="70">
        <v>0</v>
      </c>
      <c r="GX33" s="70">
        <v>0</v>
      </c>
      <c r="GY33" s="70">
        <v>0</v>
      </c>
      <c r="GZ33" s="70">
        <v>0</v>
      </c>
      <c r="HA33" s="70">
        <v>0</v>
      </c>
      <c r="HB33" s="70">
        <v>0</v>
      </c>
      <c r="HC33" s="70">
        <v>0</v>
      </c>
      <c r="HD33" s="70">
        <v>0</v>
      </c>
      <c r="HE33" s="70">
        <v>0</v>
      </c>
      <c r="HF33" s="70">
        <v>0</v>
      </c>
      <c r="HG33" s="70">
        <v>0</v>
      </c>
      <c r="HH33" s="70">
        <v>0</v>
      </c>
      <c r="HI33" s="70">
        <v>0</v>
      </c>
      <c r="HJ33" s="70">
        <v>0</v>
      </c>
      <c r="HK33" s="70">
        <v>0</v>
      </c>
      <c r="HL33" s="70">
        <v>0</v>
      </c>
      <c r="HM33" s="70">
        <v>0</v>
      </c>
      <c r="HN33" s="70">
        <v>0</v>
      </c>
      <c r="HO33" s="70">
        <v>0</v>
      </c>
      <c r="HP33" s="70">
        <v>0</v>
      </c>
      <c r="HQ33" s="70">
        <v>0</v>
      </c>
      <c r="HR33" s="70">
        <v>0</v>
      </c>
      <c r="HS33" s="70">
        <v>0</v>
      </c>
      <c r="HT33" s="70">
        <v>0</v>
      </c>
      <c r="HU33" s="70">
        <v>0</v>
      </c>
      <c r="HV33" s="70">
        <v>0</v>
      </c>
      <c r="HW33" s="70">
        <v>0</v>
      </c>
      <c r="HX33" s="70">
        <v>0</v>
      </c>
      <c r="HY33" s="70">
        <v>0</v>
      </c>
      <c r="HZ33" s="70">
        <v>0</v>
      </c>
      <c r="IA33" s="70">
        <v>0</v>
      </c>
      <c r="IB33" s="70">
        <v>0</v>
      </c>
      <c r="IC33" s="70">
        <v>0</v>
      </c>
      <c r="ID33" s="70">
        <v>0</v>
      </c>
      <c r="IE33" s="70">
        <v>0</v>
      </c>
      <c r="IF33" s="70">
        <v>0</v>
      </c>
      <c r="IG33" s="70">
        <v>0</v>
      </c>
      <c r="IH33" s="70">
        <v>0</v>
      </c>
      <c r="II33" s="70">
        <v>0</v>
      </c>
      <c r="IJ33" s="70">
        <v>0</v>
      </c>
      <c r="IK33" s="70">
        <v>0</v>
      </c>
      <c r="IL33" s="70">
        <v>0</v>
      </c>
      <c r="IM33" s="70">
        <v>0</v>
      </c>
      <c r="IN33" s="70">
        <v>0</v>
      </c>
      <c r="IO33" s="70">
        <v>0</v>
      </c>
      <c r="IP33" s="70">
        <v>0</v>
      </c>
      <c r="IQ33" s="70">
        <v>0</v>
      </c>
      <c r="IR33" s="70">
        <v>0</v>
      </c>
      <c r="IS33" s="70">
        <v>0</v>
      </c>
      <c r="IT33" s="70">
        <v>0</v>
      </c>
      <c r="IU33" s="70">
        <v>0</v>
      </c>
      <c r="IV33" s="70">
        <v>0</v>
      </c>
      <c r="IW33" s="70">
        <v>0</v>
      </c>
      <c r="IX33" s="70">
        <v>0</v>
      </c>
      <c r="IY33" s="70">
        <v>0</v>
      </c>
      <c r="IZ33" s="70">
        <v>0</v>
      </c>
      <c r="JA33" s="70">
        <v>0</v>
      </c>
      <c r="JB33" s="70">
        <v>0</v>
      </c>
      <c r="JC33" s="70">
        <v>0</v>
      </c>
      <c r="JD33" s="70">
        <v>0</v>
      </c>
      <c r="JE33" s="70">
        <v>0</v>
      </c>
      <c r="JF33" s="70">
        <v>0</v>
      </c>
      <c r="JG33" s="70">
        <v>0</v>
      </c>
      <c r="JH33" s="70">
        <v>0</v>
      </c>
      <c r="JI33" s="70">
        <v>0</v>
      </c>
      <c r="JJ33" s="70">
        <v>0</v>
      </c>
      <c r="JK33" s="70">
        <v>0</v>
      </c>
      <c r="JL33" s="70">
        <v>0</v>
      </c>
      <c r="JM33" s="70">
        <v>0</v>
      </c>
      <c r="JN33" s="70">
        <v>0</v>
      </c>
      <c r="JO33" s="70">
        <v>0</v>
      </c>
      <c r="JP33" s="70">
        <v>0</v>
      </c>
      <c r="JQ33" s="70">
        <v>0</v>
      </c>
      <c r="JR33" s="70">
        <v>0</v>
      </c>
      <c r="JS33" s="70">
        <v>0</v>
      </c>
      <c r="JT33" s="70">
        <v>0</v>
      </c>
      <c r="JU33" s="70">
        <v>0</v>
      </c>
      <c r="JV33" s="70">
        <v>0</v>
      </c>
      <c r="JW33" s="70">
        <v>0</v>
      </c>
      <c r="JX33" s="70">
        <v>0</v>
      </c>
      <c r="JY33" s="70">
        <v>0</v>
      </c>
      <c r="JZ33" s="70">
        <v>0</v>
      </c>
      <c r="KA33" s="70">
        <v>0</v>
      </c>
      <c r="KB33" s="70">
        <v>0</v>
      </c>
      <c r="KC33" s="70">
        <v>0</v>
      </c>
      <c r="KD33" s="70">
        <v>0</v>
      </c>
      <c r="KE33" s="70">
        <v>0</v>
      </c>
      <c r="KF33" s="70">
        <v>0</v>
      </c>
      <c r="KG33" s="70">
        <v>0</v>
      </c>
      <c r="KH33" s="70">
        <v>0</v>
      </c>
      <c r="KI33" s="70">
        <v>0</v>
      </c>
      <c r="KJ33" s="70">
        <v>0</v>
      </c>
      <c r="KK33" s="70">
        <v>0</v>
      </c>
      <c r="KL33" s="70">
        <v>0</v>
      </c>
      <c r="KM33" s="70">
        <v>0</v>
      </c>
      <c r="KN33" s="70">
        <v>0</v>
      </c>
      <c r="KO33" s="70">
        <v>0</v>
      </c>
      <c r="KP33" s="70">
        <v>0</v>
      </c>
      <c r="KQ33" s="70">
        <v>0</v>
      </c>
      <c r="KR33" s="70">
        <v>0</v>
      </c>
      <c r="KS33" s="70">
        <v>0</v>
      </c>
      <c r="KT33" s="70">
        <v>0</v>
      </c>
      <c r="KU33" s="70">
        <v>0</v>
      </c>
      <c r="KV33" s="70">
        <v>0</v>
      </c>
      <c r="KW33" s="70">
        <v>0</v>
      </c>
      <c r="KX33" s="70">
        <v>0</v>
      </c>
      <c r="KY33" s="70">
        <v>0</v>
      </c>
      <c r="KZ33" s="70">
        <v>0</v>
      </c>
      <c r="LA33" s="70">
        <v>0</v>
      </c>
      <c r="LB33" s="70">
        <v>0</v>
      </c>
      <c r="LC33" s="70">
        <v>0</v>
      </c>
      <c r="LD33" s="70">
        <v>0</v>
      </c>
      <c r="LE33" s="70">
        <v>0</v>
      </c>
      <c r="LF33" s="70">
        <v>0</v>
      </c>
      <c r="LG33" s="70">
        <v>0</v>
      </c>
      <c r="LH33" s="70">
        <v>0</v>
      </c>
      <c r="LI33" s="70">
        <v>0</v>
      </c>
      <c r="LJ33" s="70">
        <v>0</v>
      </c>
      <c r="LK33" s="70">
        <v>0</v>
      </c>
      <c r="LL33" s="70">
        <v>0</v>
      </c>
      <c r="LM33" s="70">
        <v>0</v>
      </c>
      <c r="LN33" s="70">
        <v>0</v>
      </c>
      <c r="LO33" s="70">
        <v>0</v>
      </c>
      <c r="LP33" s="70">
        <v>0</v>
      </c>
      <c r="LQ33" s="70">
        <v>0</v>
      </c>
      <c r="LR33" s="75">
        <v>240.20670000000001</v>
      </c>
      <c r="LS33" s="75">
        <v>1.2999999999999999E-3</v>
      </c>
      <c r="LT33" s="265">
        <f t="shared" si="3"/>
        <v>5.4120055768635924E-6</v>
      </c>
      <c r="LU33" s="76">
        <v>22.308299999999999</v>
      </c>
      <c r="LV33" s="76">
        <v>1.5599999999999999E-2</v>
      </c>
      <c r="LW33" s="76">
        <f t="shared" si="6"/>
        <v>6.9929129516816606E-4</v>
      </c>
      <c r="LX33" s="263"/>
      <c r="LY33" s="263"/>
      <c r="LZ33" s="263"/>
      <c r="MA33" s="263"/>
      <c r="MB33" s="263"/>
      <c r="MC33" s="263"/>
      <c r="MD33" s="263"/>
      <c r="ME33" s="263"/>
      <c r="MF33" s="263"/>
      <c r="MG33" s="263"/>
      <c r="MH33" s="263"/>
      <c r="MI33" s="263"/>
      <c r="MJ33" s="263"/>
      <c r="MK33" s="263"/>
      <c r="ML33" s="263"/>
      <c r="MM33" s="263"/>
      <c r="MN33" s="263"/>
      <c r="MO33" s="263"/>
      <c r="MP33" s="263"/>
      <c r="MQ33" s="263"/>
      <c r="MR33" s="263"/>
      <c r="MS33" s="263"/>
      <c r="MT33" s="263"/>
      <c r="MU33" s="263"/>
      <c r="MV33" s="263"/>
      <c r="MW33" s="263"/>
      <c r="MX33" s="263"/>
      <c r="MY33" s="263"/>
      <c r="MZ33" s="263"/>
      <c r="NA33" s="263"/>
      <c r="NB33" s="263"/>
      <c r="NC33" s="263"/>
      <c r="ND33" s="263"/>
      <c r="NE33" s="263"/>
      <c r="NF33" s="263"/>
      <c r="NG33" s="263"/>
      <c r="NH33" s="263"/>
      <c r="NI33" s="263"/>
      <c r="NJ33" s="263"/>
      <c r="NK33" s="263"/>
      <c r="NL33" s="263"/>
      <c r="NM33" s="263"/>
      <c r="NN33" s="263"/>
      <c r="NO33" s="263"/>
      <c r="NP33" s="263"/>
      <c r="NQ33" s="263"/>
      <c r="NR33" s="263"/>
      <c r="NS33" s="263"/>
      <c r="NT33" s="263"/>
      <c r="NU33" s="263"/>
      <c r="NV33" s="263"/>
      <c r="NW33" s="263"/>
      <c r="NX33" s="263"/>
      <c r="NY33" s="263"/>
      <c r="NZ33" s="263"/>
      <c r="OA33" s="263"/>
      <c r="OB33" s="263"/>
      <c r="OC33" s="263"/>
      <c r="OD33" s="263"/>
      <c r="OE33" s="263"/>
      <c r="OF33" s="263"/>
      <c r="OG33" s="263"/>
      <c r="OH33" s="263"/>
      <c r="OI33" s="263"/>
      <c r="OJ33" s="263"/>
      <c r="OK33" s="263"/>
      <c r="OL33" s="263"/>
      <c r="OM33" s="263"/>
      <c r="ON33" s="263"/>
      <c r="OO33" s="263"/>
      <c r="OP33" s="263"/>
      <c r="OQ33" s="263"/>
      <c r="OR33" s="263"/>
      <c r="OS33" s="263"/>
      <c r="OT33" s="263"/>
      <c r="OU33" s="263"/>
      <c r="OV33" s="263"/>
      <c r="OW33" s="263"/>
      <c r="OX33" s="263"/>
      <c r="OY33" s="263"/>
      <c r="OZ33" s="263"/>
      <c r="PA33" s="263"/>
      <c r="PB33" s="263"/>
      <c r="PC33" s="263"/>
      <c r="PD33" s="263"/>
      <c r="PE33" s="263"/>
      <c r="PF33" s="263"/>
      <c r="PG33" s="263"/>
      <c r="PH33" s="263"/>
      <c r="PI33" s="263"/>
      <c r="PJ33" s="263"/>
      <c r="PK33" s="263"/>
      <c r="PL33" s="263"/>
      <c r="PM33" s="263"/>
      <c r="PN33" s="263"/>
      <c r="PO33" s="263"/>
      <c r="PP33" s="263"/>
      <c r="PQ33" s="263"/>
      <c r="PR33" s="263"/>
      <c r="PS33" s="263"/>
      <c r="PT33" s="263"/>
      <c r="PU33" s="263"/>
      <c r="PV33" s="263"/>
      <c r="PW33" s="263"/>
      <c r="PX33" s="263"/>
      <c r="PY33" s="263"/>
      <c r="PZ33" s="263"/>
      <c r="QA33" s="263"/>
      <c r="QB33" s="263"/>
      <c r="QC33" s="263"/>
      <c r="QD33" s="263"/>
      <c r="QE33" s="263"/>
      <c r="QF33" s="263"/>
      <c r="QG33" s="263"/>
      <c r="QH33" s="263"/>
      <c r="QI33" s="263"/>
      <c r="QJ33" s="263"/>
      <c r="QK33" s="263"/>
    </row>
    <row r="34" spans="1:455" s="70" customFormat="1">
      <c r="A34" s="70">
        <v>33</v>
      </c>
      <c r="B34" s="78" t="s">
        <v>61</v>
      </c>
      <c r="C34" s="64" t="s">
        <v>5</v>
      </c>
      <c r="D34" s="70" t="s">
        <v>35</v>
      </c>
      <c r="E34" s="62" t="s">
        <v>1094</v>
      </c>
      <c r="F34" s="70" t="s">
        <v>32</v>
      </c>
      <c r="G34" s="70">
        <v>4</v>
      </c>
      <c r="H34" s="70">
        <v>2</v>
      </c>
      <c r="I34" s="70">
        <v>2019</v>
      </c>
      <c r="J34" s="79">
        <v>9.9</v>
      </c>
      <c r="K34" s="79">
        <v>10.9</v>
      </c>
      <c r="L34" s="79">
        <f t="shared" ref="L34:L65" si="8">K34-J34</f>
        <v>1</v>
      </c>
      <c r="M34" s="70">
        <v>-34.268457004800403</v>
      </c>
      <c r="N34" s="70">
        <v>123.33560197614101</v>
      </c>
      <c r="O34" s="70">
        <v>-34.266023989766801</v>
      </c>
      <c r="P34" s="70">
        <v>123.309943964704</v>
      </c>
      <c r="Q34" s="77">
        <v>2.3730000000000002</v>
      </c>
      <c r="R34" s="67">
        <v>8.9999999999999998E-4</v>
      </c>
      <c r="S34" s="70">
        <f t="shared" si="7"/>
        <v>2.1356999999999999E-3</v>
      </c>
      <c r="T34" s="68">
        <v>1.4999999999999999E-4</v>
      </c>
      <c r="U34" s="81">
        <v>9</v>
      </c>
      <c r="V34" s="70">
        <v>2</v>
      </c>
      <c r="W34" s="70">
        <v>4</v>
      </c>
      <c r="X34" s="69">
        <v>1.2813179610000001</v>
      </c>
      <c r="Z34" s="70">
        <f t="shared" ref="Z34:Z59" si="9">SUM(BC34,BM34,BW34,CG34,CQ34,DA34,DK34,DU34,EE34,EO34,EY34,FI34,FS34,GC34,GM34,GW34,HG34,HQ34,IA34,IK34,IU34,JE34,JO34,JY34,KI34,KS34,LC34,LM34)</f>
        <v>37458.44453809056</v>
      </c>
      <c r="AA34" s="70">
        <f t="shared" si="5"/>
        <v>123.80015919838931</v>
      </c>
      <c r="AB34" s="64">
        <v>37458.44453809056</v>
      </c>
      <c r="AC34" s="64">
        <v>0</v>
      </c>
      <c r="AD34" s="64">
        <v>0</v>
      </c>
      <c r="AE34" s="64">
        <v>0</v>
      </c>
      <c r="AF34" s="264">
        <v>123.80015919838931</v>
      </c>
      <c r="AG34" s="264">
        <v>0</v>
      </c>
      <c r="AH34" s="70">
        <v>0</v>
      </c>
      <c r="AI34" s="70">
        <v>0</v>
      </c>
      <c r="AJ34" s="70">
        <v>32776.138970829241</v>
      </c>
      <c r="AK34" s="70">
        <v>4682.30556726132</v>
      </c>
      <c r="AL34" s="70">
        <v>0</v>
      </c>
      <c r="AM34" s="70">
        <v>0</v>
      </c>
      <c r="AN34" s="70">
        <v>0</v>
      </c>
      <c r="AO34" s="70">
        <v>0</v>
      </c>
      <c r="AP34" s="70">
        <v>0</v>
      </c>
      <c r="AQ34" s="70">
        <v>2.34115278363066</v>
      </c>
      <c r="AR34" s="70">
        <v>121.45900641475865</v>
      </c>
      <c r="AS34" s="70">
        <v>0</v>
      </c>
      <c r="AT34" s="70">
        <v>0</v>
      </c>
      <c r="AU34" s="70">
        <v>0</v>
      </c>
      <c r="AV34" s="264">
        <v>0</v>
      </c>
      <c r="AW34" s="264">
        <v>0</v>
      </c>
      <c r="AX34" s="70">
        <v>21</v>
      </c>
      <c r="AY34" s="70">
        <v>1.5E-3</v>
      </c>
      <c r="AZ34" s="70">
        <v>9832.8416912487719</v>
      </c>
      <c r="BA34" s="70">
        <v>0.70234583508919801</v>
      </c>
      <c r="BB34" s="70">
        <v>19665.683382497544</v>
      </c>
      <c r="BC34" s="70">
        <v>32776.138970829241</v>
      </c>
      <c r="BD34" s="70">
        <v>98328.416912487708</v>
      </c>
      <c r="BE34" s="70">
        <v>1.404691670178396</v>
      </c>
      <c r="BF34" s="70">
        <v>2.34115278363066</v>
      </c>
      <c r="BG34" s="70">
        <v>7.0234583508919801</v>
      </c>
      <c r="BH34" s="70">
        <v>5</v>
      </c>
      <c r="BI34" s="70">
        <v>0.12970000000000001</v>
      </c>
      <c r="BJ34" s="70">
        <v>2341.15278363066</v>
      </c>
      <c r="BK34" s="70">
        <v>60.729503207379324</v>
      </c>
      <c r="BL34" s="70">
        <v>3344.5039766152286</v>
      </c>
      <c r="BM34" s="70">
        <v>4682.30556726132</v>
      </c>
      <c r="BN34" s="70">
        <v>11705.7639181533</v>
      </c>
      <c r="BO34" s="70">
        <v>86.756433153399044</v>
      </c>
      <c r="BP34" s="70">
        <v>121.45900641475865</v>
      </c>
      <c r="BQ34" s="70">
        <v>303.6475160368966</v>
      </c>
      <c r="BR34" s="70">
        <v>0</v>
      </c>
      <c r="BS34" s="70">
        <v>0</v>
      </c>
      <c r="BT34" s="70">
        <v>0</v>
      </c>
      <c r="BU34" s="70">
        <v>0</v>
      </c>
      <c r="BV34" s="70">
        <v>0</v>
      </c>
      <c r="BW34" s="70">
        <v>0</v>
      </c>
      <c r="BX34" s="70">
        <v>0</v>
      </c>
      <c r="BY34" s="70">
        <v>0</v>
      </c>
      <c r="BZ34" s="70">
        <v>0</v>
      </c>
      <c r="CA34" s="70">
        <v>0</v>
      </c>
      <c r="CB34" s="70">
        <v>0</v>
      </c>
      <c r="CC34" s="70">
        <v>0</v>
      </c>
      <c r="CD34" s="70">
        <v>0</v>
      </c>
      <c r="CE34" s="70">
        <v>0</v>
      </c>
      <c r="CF34" s="70">
        <v>0</v>
      </c>
      <c r="CG34" s="70">
        <v>0</v>
      </c>
      <c r="CH34" s="70">
        <v>0</v>
      </c>
      <c r="CI34" s="70">
        <v>0</v>
      </c>
      <c r="CJ34" s="70">
        <v>0</v>
      </c>
      <c r="CK34" s="70">
        <v>0</v>
      </c>
      <c r="CL34" s="70">
        <v>0</v>
      </c>
      <c r="CM34" s="70">
        <v>0</v>
      </c>
      <c r="CN34" s="70">
        <v>0</v>
      </c>
      <c r="CO34" s="70">
        <v>0</v>
      </c>
      <c r="CP34" s="70">
        <v>0</v>
      </c>
      <c r="CQ34" s="70">
        <v>0</v>
      </c>
      <c r="CR34" s="70">
        <v>0</v>
      </c>
      <c r="CS34" s="70">
        <v>0</v>
      </c>
      <c r="CT34" s="70">
        <v>0</v>
      </c>
      <c r="CU34" s="70">
        <v>0</v>
      </c>
      <c r="CV34" s="70">
        <v>0</v>
      </c>
      <c r="CW34" s="70">
        <v>0</v>
      </c>
      <c r="CX34" s="70">
        <v>0</v>
      </c>
      <c r="CY34" s="70">
        <v>0</v>
      </c>
      <c r="CZ34" s="70">
        <v>0</v>
      </c>
      <c r="DA34" s="70">
        <v>0</v>
      </c>
      <c r="DB34" s="70">
        <v>0</v>
      </c>
      <c r="DC34" s="70">
        <v>0</v>
      </c>
      <c r="DD34" s="70">
        <v>0</v>
      </c>
      <c r="DE34" s="70">
        <v>0</v>
      </c>
      <c r="DF34" s="70">
        <v>0</v>
      </c>
      <c r="DG34" s="70">
        <v>0</v>
      </c>
      <c r="DH34" s="70">
        <v>0</v>
      </c>
      <c r="DI34" s="70">
        <v>0</v>
      </c>
      <c r="DJ34" s="70">
        <v>0</v>
      </c>
      <c r="DK34" s="70">
        <v>0</v>
      </c>
      <c r="DL34" s="70">
        <v>0</v>
      </c>
      <c r="DM34" s="70">
        <v>0</v>
      </c>
      <c r="DN34" s="70">
        <v>0</v>
      </c>
      <c r="DO34" s="70">
        <v>0</v>
      </c>
      <c r="DP34" s="70">
        <v>0</v>
      </c>
      <c r="DQ34" s="70">
        <v>0</v>
      </c>
      <c r="DR34" s="70">
        <v>0</v>
      </c>
      <c r="DS34" s="70">
        <v>0</v>
      </c>
      <c r="DT34" s="70">
        <v>0</v>
      </c>
      <c r="DU34" s="70">
        <v>0</v>
      </c>
      <c r="DV34" s="70">
        <v>0</v>
      </c>
      <c r="DW34" s="70">
        <v>0</v>
      </c>
      <c r="DX34" s="70">
        <v>0</v>
      </c>
      <c r="DY34" s="70">
        <v>0</v>
      </c>
      <c r="DZ34" s="70">
        <v>0</v>
      </c>
      <c r="EA34" s="70">
        <v>0</v>
      </c>
      <c r="EB34" s="70">
        <v>0</v>
      </c>
      <c r="EC34" s="70">
        <v>0</v>
      </c>
      <c r="ED34" s="70">
        <v>0</v>
      </c>
      <c r="EE34" s="70">
        <v>0</v>
      </c>
      <c r="EF34" s="70">
        <v>0</v>
      </c>
      <c r="EG34" s="70">
        <v>0</v>
      </c>
      <c r="EH34" s="70">
        <v>0</v>
      </c>
      <c r="EI34" s="70">
        <v>0</v>
      </c>
      <c r="EJ34" s="70">
        <v>0</v>
      </c>
      <c r="EK34" s="70">
        <v>0</v>
      </c>
      <c r="EL34" s="70">
        <v>0</v>
      </c>
      <c r="EM34" s="70">
        <v>0</v>
      </c>
      <c r="EN34" s="70">
        <v>0</v>
      </c>
      <c r="EO34" s="70">
        <v>0</v>
      </c>
      <c r="EP34" s="70">
        <v>0</v>
      </c>
      <c r="EQ34" s="70">
        <v>0</v>
      </c>
      <c r="ER34" s="70">
        <v>0</v>
      </c>
      <c r="ES34" s="70">
        <v>0</v>
      </c>
      <c r="ET34" s="70">
        <v>0</v>
      </c>
      <c r="EU34" s="70">
        <v>0</v>
      </c>
      <c r="EV34" s="70">
        <v>0</v>
      </c>
      <c r="EW34" s="70">
        <v>0</v>
      </c>
      <c r="EX34" s="70">
        <v>0</v>
      </c>
      <c r="EY34" s="70">
        <v>0</v>
      </c>
      <c r="EZ34" s="70">
        <v>0</v>
      </c>
      <c r="FA34" s="70">
        <v>0</v>
      </c>
      <c r="FB34" s="70">
        <v>0</v>
      </c>
      <c r="FC34" s="70">
        <v>0</v>
      </c>
      <c r="FD34" s="70">
        <v>0</v>
      </c>
      <c r="FE34" s="70">
        <v>0</v>
      </c>
      <c r="FF34" s="70">
        <v>0</v>
      </c>
      <c r="FG34" s="70">
        <v>0</v>
      </c>
      <c r="FH34" s="70">
        <v>0</v>
      </c>
      <c r="FI34" s="70">
        <v>0</v>
      </c>
      <c r="FJ34" s="70">
        <v>0</v>
      </c>
      <c r="FK34" s="70">
        <v>0</v>
      </c>
      <c r="FL34" s="70">
        <v>0</v>
      </c>
      <c r="FM34" s="70">
        <v>0</v>
      </c>
      <c r="FN34" s="70">
        <v>0</v>
      </c>
      <c r="FO34" s="70">
        <v>0</v>
      </c>
      <c r="FP34" s="70">
        <v>0</v>
      </c>
      <c r="FQ34" s="70">
        <v>0</v>
      </c>
      <c r="FR34" s="70">
        <v>0</v>
      </c>
      <c r="FS34" s="70">
        <v>0</v>
      </c>
      <c r="FT34" s="70">
        <v>0</v>
      </c>
      <c r="FU34" s="70">
        <v>0</v>
      </c>
      <c r="FV34" s="70">
        <v>0</v>
      </c>
      <c r="FW34" s="70">
        <v>0</v>
      </c>
      <c r="FX34" s="70">
        <v>0</v>
      </c>
      <c r="FY34" s="70">
        <v>0</v>
      </c>
      <c r="FZ34" s="70">
        <v>0</v>
      </c>
      <c r="GA34" s="70">
        <v>0</v>
      </c>
      <c r="GB34" s="70">
        <v>0</v>
      </c>
      <c r="GC34" s="70">
        <v>0</v>
      </c>
      <c r="GD34" s="70">
        <v>0</v>
      </c>
      <c r="GE34" s="70">
        <v>0</v>
      </c>
      <c r="GF34" s="70">
        <v>0</v>
      </c>
      <c r="GG34" s="70">
        <v>0</v>
      </c>
      <c r="GH34" s="70">
        <v>0</v>
      </c>
      <c r="GI34" s="70">
        <v>0</v>
      </c>
      <c r="GJ34" s="70">
        <v>0</v>
      </c>
      <c r="GK34" s="70">
        <v>0</v>
      </c>
      <c r="GL34" s="70">
        <v>0</v>
      </c>
      <c r="GM34" s="70">
        <v>0</v>
      </c>
      <c r="GN34" s="70">
        <v>0</v>
      </c>
      <c r="GO34" s="70">
        <v>0</v>
      </c>
      <c r="GP34" s="70">
        <v>0</v>
      </c>
      <c r="GQ34" s="70">
        <v>0</v>
      </c>
      <c r="GR34" s="70">
        <v>0</v>
      </c>
      <c r="GS34" s="70">
        <v>0</v>
      </c>
      <c r="GT34" s="70">
        <v>0</v>
      </c>
      <c r="GU34" s="70">
        <v>0</v>
      </c>
      <c r="GV34" s="70">
        <v>0</v>
      </c>
      <c r="GW34" s="70">
        <v>0</v>
      </c>
      <c r="GX34" s="70">
        <v>0</v>
      </c>
      <c r="GY34" s="70">
        <v>0</v>
      </c>
      <c r="GZ34" s="70">
        <v>0</v>
      </c>
      <c r="HA34" s="70">
        <v>0</v>
      </c>
      <c r="HB34" s="70">
        <v>0</v>
      </c>
      <c r="HC34" s="70">
        <v>0</v>
      </c>
      <c r="HD34" s="70">
        <v>0</v>
      </c>
      <c r="HE34" s="70">
        <v>0</v>
      </c>
      <c r="HF34" s="70">
        <v>0</v>
      </c>
      <c r="HG34" s="70">
        <v>0</v>
      </c>
      <c r="HH34" s="70">
        <v>0</v>
      </c>
      <c r="HI34" s="70">
        <v>0</v>
      </c>
      <c r="HJ34" s="70">
        <v>0</v>
      </c>
      <c r="HK34" s="70">
        <v>0</v>
      </c>
      <c r="HL34" s="70">
        <v>0</v>
      </c>
      <c r="HM34" s="70">
        <v>0</v>
      </c>
      <c r="HN34" s="70">
        <v>0</v>
      </c>
      <c r="HO34" s="70">
        <v>0</v>
      </c>
      <c r="HP34" s="70">
        <v>0</v>
      </c>
      <c r="HQ34" s="70">
        <v>0</v>
      </c>
      <c r="HR34" s="70">
        <v>0</v>
      </c>
      <c r="HS34" s="70">
        <v>0</v>
      </c>
      <c r="HT34" s="70">
        <v>0</v>
      </c>
      <c r="HU34" s="70">
        <v>0</v>
      </c>
      <c r="HV34" s="70">
        <v>0</v>
      </c>
      <c r="HW34" s="70">
        <v>0</v>
      </c>
      <c r="HX34" s="70">
        <v>0</v>
      </c>
      <c r="HY34" s="70">
        <v>0</v>
      </c>
      <c r="HZ34" s="70">
        <v>0</v>
      </c>
      <c r="IA34" s="70">
        <v>0</v>
      </c>
      <c r="IB34" s="70">
        <v>0</v>
      </c>
      <c r="IC34" s="70">
        <v>0</v>
      </c>
      <c r="ID34" s="70">
        <v>0</v>
      </c>
      <c r="IE34" s="70">
        <v>0</v>
      </c>
      <c r="IF34" s="70">
        <v>0</v>
      </c>
      <c r="IG34" s="70">
        <v>0</v>
      </c>
      <c r="IH34" s="70">
        <v>0</v>
      </c>
      <c r="II34" s="70">
        <v>0</v>
      </c>
      <c r="IJ34" s="70">
        <v>0</v>
      </c>
      <c r="IK34" s="70">
        <v>0</v>
      </c>
      <c r="IL34" s="70">
        <v>0</v>
      </c>
      <c r="IM34" s="70">
        <v>0</v>
      </c>
      <c r="IN34" s="70">
        <v>0</v>
      </c>
      <c r="IO34" s="70">
        <v>0</v>
      </c>
      <c r="IP34" s="70">
        <v>0</v>
      </c>
      <c r="IQ34" s="70">
        <v>0</v>
      </c>
      <c r="IR34" s="70">
        <v>0</v>
      </c>
      <c r="IS34" s="70">
        <v>0</v>
      </c>
      <c r="IT34" s="70">
        <v>0</v>
      </c>
      <c r="IU34" s="70">
        <v>0</v>
      </c>
      <c r="IV34" s="70">
        <v>0</v>
      </c>
      <c r="IW34" s="70">
        <v>0</v>
      </c>
      <c r="IX34" s="70">
        <v>0</v>
      </c>
      <c r="IY34" s="70">
        <v>0</v>
      </c>
      <c r="IZ34" s="70">
        <v>0</v>
      </c>
      <c r="JA34" s="70">
        <v>0</v>
      </c>
      <c r="JB34" s="70">
        <v>0</v>
      </c>
      <c r="JC34" s="70">
        <v>0</v>
      </c>
      <c r="JD34" s="70">
        <v>0</v>
      </c>
      <c r="JE34" s="70">
        <v>0</v>
      </c>
      <c r="JF34" s="70">
        <v>0</v>
      </c>
      <c r="JG34" s="70">
        <v>0</v>
      </c>
      <c r="JH34" s="70">
        <v>0</v>
      </c>
      <c r="JI34" s="70">
        <v>0</v>
      </c>
      <c r="JJ34" s="70">
        <v>0</v>
      </c>
      <c r="JK34" s="70">
        <v>0</v>
      </c>
      <c r="JL34" s="70">
        <v>0</v>
      </c>
      <c r="JM34" s="70">
        <v>0</v>
      </c>
      <c r="JN34" s="70">
        <v>0</v>
      </c>
      <c r="JO34" s="70">
        <v>0</v>
      </c>
      <c r="JP34" s="70">
        <v>0</v>
      </c>
      <c r="JQ34" s="70">
        <v>0</v>
      </c>
      <c r="JR34" s="70">
        <v>0</v>
      </c>
      <c r="JS34" s="70">
        <v>0</v>
      </c>
      <c r="JT34" s="70">
        <v>0</v>
      </c>
      <c r="JU34" s="70">
        <v>0</v>
      </c>
      <c r="JV34" s="70">
        <v>0</v>
      </c>
      <c r="JW34" s="70">
        <v>0</v>
      </c>
      <c r="JX34" s="70">
        <v>0</v>
      </c>
      <c r="JY34" s="70">
        <v>0</v>
      </c>
      <c r="JZ34" s="70">
        <v>0</v>
      </c>
      <c r="KA34" s="70">
        <v>0</v>
      </c>
      <c r="KB34" s="70">
        <v>0</v>
      </c>
      <c r="KC34" s="70">
        <v>0</v>
      </c>
      <c r="KD34" s="70">
        <v>0</v>
      </c>
      <c r="KE34" s="70">
        <v>0</v>
      </c>
      <c r="KF34" s="70">
        <v>0</v>
      </c>
      <c r="KG34" s="70">
        <v>0</v>
      </c>
      <c r="KH34" s="70">
        <v>0</v>
      </c>
      <c r="KI34" s="70">
        <v>0</v>
      </c>
      <c r="KJ34" s="70">
        <v>0</v>
      </c>
      <c r="KK34" s="70">
        <v>0</v>
      </c>
      <c r="KL34" s="70">
        <v>0</v>
      </c>
      <c r="KM34" s="70">
        <v>0</v>
      </c>
      <c r="KN34" s="70">
        <v>0</v>
      </c>
      <c r="KO34" s="70">
        <v>0</v>
      </c>
      <c r="KP34" s="70">
        <v>0</v>
      </c>
      <c r="KQ34" s="70">
        <v>0</v>
      </c>
      <c r="KR34" s="70">
        <v>0</v>
      </c>
      <c r="KS34" s="70">
        <v>0</v>
      </c>
      <c r="KT34" s="70">
        <v>0</v>
      </c>
      <c r="KU34" s="70">
        <v>0</v>
      </c>
      <c r="KV34" s="70">
        <v>0</v>
      </c>
      <c r="KW34" s="70">
        <v>0</v>
      </c>
      <c r="KX34" s="70">
        <v>0</v>
      </c>
      <c r="KY34" s="70">
        <v>0</v>
      </c>
      <c r="KZ34" s="70">
        <v>0</v>
      </c>
      <c r="LA34" s="70">
        <v>0</v>
      </c>
      <c r="LB34" s="70">
        <v>0</v>
      </c>
      <c r="LC34" s="70">
        <v>0</v>
      </c>
      <c r="LD34" s="70">
        <v>0</v>
      </c>
      <c r="LE34" s="70">
        <v>0</v>
      </c>
      <c r="LF34" s="70">
        <v>0</v>
      </c>
      <c r="LG34" s="70">
        <v>0</v>
      </c>
      <c r="LH34" s="70">
        <v>0</v>
      </c>
      <c r="LI34" s="70">
        <v>0</v>
      </c>
      <c r="LJ34" s="70">
        <v>0</v>
      </c>
      <c r="LK34" s="70">
        <v>0</v>
      </c>
      <c r="LL34" s="70">
        <v>0</v>
      </c>
      <c r="LM34" s="70">
        <v>0</v>
      </c>
      <c r="LN34" s="70">
        <v>0</v>
      </c>
      <c r="LO34" s="70">
        <v>0</v>
      </c>
      <c r="LP34" s="70">
        <v>0</v>
      </c>
      <c r="LQ34" s="70">
        <v>0</v>
      </c>
      <c r="LR34" s="75">
        <v>83.532200000000003</v>
      </c>
      <c r="LS34" s="75">
        <v>5.1499999999999997E-2</v>
      </c>
      <c r="LT34" s="265">
        <f t="shared" ref="LT34:LT59" si="10">LS34/LR34</f>
        <v>6.1652871587244192E-4</v>
      </c>
      <c r="LU34" s="75">
        <v>6.6597</v>
      </c>
      <c r="LV34" s="75">
        <v>0.13120000000000001</v>
      </c>
      <c r="LW34" s="76">
        <f t="shared" si="6"/>
        <v>1.9700587113533643E-2</v>
      </c>
      <c r="LX34" s="263"/>
      <c r="LY34" s="263"/>
      <c r="LZ34" s="263"/>
      <c r="MA34" s="263"/>
      <c r="MB34" s="263"/>
      <c r="MC34" s="263"/>
      <c r="MD34" s="263"/>
      <c r="ME34" s="263"/>
      <c r="MF34" s="263"/>
      <c r="MG34" s="263"/>
      <c r="MH34" s="263"/>
      <c r="MI34" s="263"/>
      <c r="MJ34" s="263"/>
      <c r="MK34" s="263"/>
      <c r="ML34" s="263"/>
      <c r="MM34" s="263"/>
      <c r="MN34" s="263"/>
      <c r="MO34" s="263"/>
      <c r="MP34" s="263"/>
      <c r="MQ34" s="263"/>
      <c r="MR34" s="263"/>
      <c r="MS34" s="263"/>
      <c r="MT34" s="263"/>
      <c r="MU34" s="263"/>
      <c r="MV34" s="263"/>
      <c r="MW34" s="263"/>
      <c r="MX34" s="263"/>
      <c r="MY34" s="263"/>
      <c r="MZ34" s="263"/>
      <c r="NA34" s="263"/>
      <c r="NB34" s="263"/>
      <c r="NC34" s="263"/>
      <c r="ND34" s="263"/>
      <c r="NE34" s="263"/>
      <c r="NF34" s="263"/>
      <c r="NG34" s="263"/>
      <c r="NH34" s="263"/>
      <c r="NI34" s="263"/>
      <c r="NJ34" s="263"/>
      <c r="NK34" s="263"/>
      <c r="NL34" s="263"/>
      <c r="NM34" s="263"/>
      <c r="NN34" s="263"/>
      <c r="NO34" s="263"/>
      <c r="NP34" s="263"/>
      <c r="NQ34" s="263"/>
      <c r="NR34" s="263"/>
      <c r="NS34" s="263"/>
      <c r="NT34" s="263"/>
      <c r="NU34" s="263"/>
      <c r="NV34" s="263"/>
      <c r="NW34" s="263"/>
      <c r="NX34" s="263"/>
      <c r="NY34" s="263"/>
      <c r="NZ34" s="263"/>
      <c r="OA34" s="263"/>
      <c r="OB34" s="263"/>
      <c r="OC34" s="263"/>
      <c r="OD34" s="263"/>
      <c r="OE34" s="263"/>
      <c r="OF34" s="263"/>
      <c r="OG34" s="263"/>
      <c r="OH34" s="263"/>
      <c r="OI34" s="263"/>
      <c r="OJ34" s="263"/>
      <c r="OK34" s="263"/>
      <c r="OL34" s="263"/>
      <c r="OM34" s="263"/>
      <c r="ON34" s="263"/>
      <c r="OO34" s="263"/>
      <c r="OP34" s="263"/>
      <c r="OQ34" s="263"/>
      <c r="OR34" s="263"/>
      <c r="OS34" s="263"/>
      <c r="OT34" s="263"/>
      <c r="OU34" s="263"/>
      <c r="OV34" s="263"/>
      <c r="OW34" s="263"/>
      <c r="OX34" s="263"/>
      <c r="OY34" s="263"/>
      <c r="OZ34" s="263"/>
      <c r="PA34" s="263"/>
      <c r="PB34" s="263"/>
      <c r="PC34" s="263"/>
      <c r="PD34" s="263"/>
      <c r="PE34" s="263"/>
      <c r="PF34" s="263"/>
      <c r="PG34" s="263"/>
      <c r="PH34" s="263"/>
      <c r="PI34" s="263"/>
      <c r="PJ34" s="263"/>
      <c r="PK34" s="263"/>
      <c r="PL34" s="263"/>
      <c r="PM34" s="263"/>
      <c r="PN34" s="263"/>
      <c r="PO34" s="263"/>
      <c r="PP34" s="263"/>
      <c r="PQ34" s="263"/>
      <c r="PR34" s="263"/>
      <c r="PS34" s="263"/>
      <c r="PT34" s="263"/>
      <c r="PU34" s="263"/>
      <c r="PV34" s="263"/>
      <c r="PW34" s="263"/>
      <c r="PX34" s="263"/>
      <c r="PY34" s="263"/>
      <c r="PZ34" s="263"/>
      <c r="QA34" s="263"/>
      <c r="QB34" s="263"/>
      <c r="QC34" s="263"/>
      <c r="QD34" s="263"/>
      <c r="QE34" s="263"/>
      <c r="QF34" s="263"/>
      <c r="QG34" s="263"/>
      <c r="QH34" s="263"/>
      <c r="QI34" s="263"/>
      <c r="QJ34" s="263"/>
      <c r="QK34" s="263"/>
    </row>
    <row r="35" spans="1:455" s="70" customFormat="1">
      <c r="A35" s="70">
        <v>34</v>
      </c>
      <c r="B35" s="78" t="s">
        <v>62</v>
      </c>
      <c r="C35" s="64" t="s">
        <v>5</v>
      </c>
      <c r="D35" s="70" t="s">
        <v>35</v>
      </c>
      <c r="E35" s="62" t="s">
        <v>1094</v>
      </c>
      <c r="F35" s="70" t="s">
        <v>32</v>
      </c>
      <c r="G35" s="70">
        <v>4</v>
      </c>
      <c r="H35" s="70">
        <v>2</v>
      </c>
      <c r="I35" s="70">
        <v>2019</v>
      </c>
      <c r="J35" s="79">
        <v>13.25</v>
      </c>
      <c r="K35" s="79">
        <v>13.77</v>
      </c>
      <c r="L35" s="79">
        <f t="shared" si="8"/>
        <v>0.51999999999999957</v>
      </c>
      <c r="M35" s="70">
        <v>-34.182697981595901</v>
      </c>
      <c r="N35" s="70">
        <v>123.238764004781</v>
      </c>
      <c r="O35" s="70">
        <v>-34.195291958749202</v>
      </c>
      <c r="P35" s="70">
        <v>123.214076030999</v>
      </c>
      <c r="Q35" s="77">
        <v>2.6680000000000001</v>
      </c>
      <c r="R35" s="67">
        <v>8.9999999999999998E-4</v>
      </c>
      <c r="S35" s="70">
        <f t="shared" si="7"/>
        <v>2.4012E-3</v>
      </c>
      <c r="T35" s="68">
        <v>1.4999999999999999E-4</v>
      </c>
      <c r="U35" s="81">
        <v>5</v>
      </c>
      <c r="V35" s="70">
        <v>2</v>
      </c>
      <c r="W35" s="70" t="s">
        <v>36</v>
      </c>
      <c r="X35" s="69">
        <v>2.7703947615384643</v>
      </c>
      <c r="Y35" s="70" t="s">
        <v>37</v>
      </c>
      <c r="Z35" s="70">
        <f t="shared" si="9"/>
        <v>0</v>
      </c>
      <c r="AA35" s="70">
        <f t="shared" si="5"/>
        <v>0</v>
      </c>
      <c r="AB35" s="64">
        <v>0</v>
      </c>
      <c r="AC35" s="64">
        <v>0</v>
      </c>
      <c r="AD35" s="64">
        <v>0</v>
      </c>
      <c r="AE35" s="64">
        <v>0</v>
      </c>
      <c r="AF35" s="264">
        <v>0</v>
      </c>
      <c r="AG35" s="264">
        <v>0</v>
      </c>
      <c r="AH35" s="70">
        <v>0</v>
      </c>
      <c r="AI35" s="70">
        <v>0</v>
      </c>
      <c r="AJ35" s="70">
        <v>0</v>
      </c>
      <c r="AK35" s="70">
        <v>0</v>
      </c>
      <c r="AL35" s="70">
        <v>0</v>
      </c>
      <c r="AM35" s="70">
        <v>0</v>
      </c>
      <c r="AN35" s="70">
        <v>0</v>
      </c>
      <c r="AO35" s="70">
        <v>0</v>
      </c>
      <c r="AP35" s="70">
        <v>0</v>
      </c>
      <c r="AQ35" s="70">
        <v>0</v>
      </c>
      <c r="AR35" s="70">
        <v>0</v>
      </c>
      <c r="AS35" s="70">
        <v>0</v>
      </c>
      <c r="AT35" s="70">
        <v>0</v>
      </c>
      <c r="AU35" s="70">
        <v>0</v>
      </c>
      <c r="AV35" s="264">
        <v>0</v>
      </c>
      <c r="AW35" s="264">
        <v>0</v>
      </c>
      <c r="AX35" s="70">
        <v>0</v>
      </c>
      <c r="AY35" s="70">
        <v>0</v>
      </c>
      <c r="AZ35" s="70">
        <v>0</v>
      </c>
      <c r="BA35" s="70">
        <v>0</v>
      </c>
      <c r="BB35" s="70">
        <v>0</v>
      </c>
      <c r="BC35" s="70">
        <v>0</v>
      </c>
      <c r="BD35" s="70">
        <v>0</v>
      </c>
      <c r="BE35" s="70">
        <v>0</v>
      </c>
      <c r="BF35" s="70">
        <v>0</v>
      </c>
      <c r="BG35" s="70">
        <v>0</v>
      </c>
      <c r="BH35" s="70">
        <v>0</v>
      </c>
      <c r="BI35" s="70">
        <v>0</v>
      </c>
      <c r="BJ35" s="70">
        <v>0</v>
      </c>
      <c r="BK35" s="70">
        <v>0</v>
      </c>
      <c r="BL35" s="70">
        <v>0</v>
      </c>
      <c r="BM35" s="70">
        <v>0</v>
      </c>
      <c r="BN35" s="70">
        <v>0</v>
      </c>
      <c r="BO35" s="70">
        <v>0</v>
      </c>
      <c r="BP35" s="70">
        <v>0</v>
      </c>
      <c r="BQ35" s="70">
        <v>0</v>
      </c>
      <c r="BR35" s="70">
        <v>0</v>
      </c>
      <c r="BS35" s="70">
        <v>0</v>
      </c>
      <c r="BT35" s="70">
        <v>0</v>
      </c>
      <c r="BU35" s="70">
        <v>0</v>
      </c>
      <c r="BV35" s="70">
        <v>0</v>
      </c>
      <c r="BW35" s="70">
        <v>0</v>
      </c>
      <c r="BX35" s="70">
        <v>0</v>
      </c>
      <c r="BY35" s="70">
        <v>0</v>
      </c>
      <c r="BZ35" s="70">
        <v>0</v>
      </c>
      <c r="CA35" s="70">
        <v>0</v>
      </c>
      <c r="CB35" s="70">
        <v>0</v>
      </c>
      <c r="CC35" s="70">
        <v>0</v>
      </c>
      <c r="CD35" s="70">
        <v>0</v>
      </c>
      <c r="CE35" s="70">
        <v>0</v>
      </c>
      <c r="CF35" s="70">
        <v>0</v>
      </c>
      <c r="CG35" s="70">
        <v>0</v>
      </c>
      <c r="CH35" s="70">
        <v>0</v>
      </c>
      <c r="CI35" s="70">
        <v>0</v>
      </c>
      <c r="CJ35" s="70">
        <v>0</v>
      </c>
      <c r="CK35" s="70">
        <v>0</v>
      </c>
      <c r="CL35" s="70">
        <v>0</v>
      </c>
      <c r="CM35" s="70">
        <v>0</v>
      </c>
      <c r="CN35" s="70">
        <v>0</v>
      </c>
      <c r="CO35" s="70">
        <v>0</v>
      </c>
      <c r="CP35" s="70">
        <v>0</v>
      </c>
      <c r="CQ35" s="70">
        <v>0</v>
      </c>
      <c r="CR35" s="70">
        <v>0</v>
      </c>
      <c r="CS35" s="70">
        <v>0</v>
      </c>
      <c r="CT35" s="70">
        <v>0</v>
      </c>
      <c r="CU35" s="70">
        <v>0</v>
      </c>
      <c r="CV35" s="70">
        <v>0</v>
      </c>
      <c r="CW35" s="70">
        <v>0</v>
      </c>
      <c r="CX35" s="70">
        <v>0</v>
      </c>
      <c r="CY35" s="70">
        <v>0</v>
      </c>
      <c r="CZ35" s="70">
        <v>0</v>
      </c>
      <c r="DA35" s="70">
        <v>0</v>
      </c>
      <c r="DB35" s="70">
        <v>0</v>
      </c>
      <c r="DC35" s="70">
        <v>0</v>
      </c>
      <c r="DD35" s="70">
        <v>0</v>
      </c>
      <c r="DE35" s="70">
        <v>0</v>
      </c>
      <c r="DF35" s="70">
        <v>0</v>
      </c>
      <c r="DG35" s="70">
        <v>0</v>
      </c>
      <c r="DH35" s="70">
        <v>0</v>
      </c>
      <c r="DI35" s="70">
        <v>0</v>
      </c>
      <c r="DJ35" s="70">
        <v>0</v>
      </c>
      <c r="DK35" s="70">
        <v>0</v>
      </c>
      <c r="DL35" s="70">
        <v>0</v>
      </c>
      <c r="DM35" s="70">
        <v>0</v>
      </c>
      <c r="DN35" s="70">
        <v>0</v>
      </c>
      <c r="DO35" s="70">
        <v>0</v>
      </c>
      <c r="DP35" s="70">
        <v>0</v>
      </c>
      <c r="DQ35" s="70">
        <v>0</v>
      </c>
      <c r="DR35" s="70">
        <v>0</v>
      </c>
      <c r="DS35" s="70">
        <v>0</v>
      </c>
      <c r="DT35" s="70">
        <v>0</v>
      </c>
      <c r="DU35" s="70">
        <v>0</v>
      </c>
      <c r="DV35" s="70">
        <v>0</v>
      </c>
      <c r="DW35" s="70">
        <v>0</v>
      </c>
      <c r="DX35" s="70">
        <v>0</v>
      </c>
      <c r="DY35" s="70">
        <v>0</v>
      </c>
      <c r="DZ35" s="70">
        <v>0</v>
      </c>
      <c r="EA35" s="70">
        <v>0</v>
      </c>
      <c r="EB35" s="70">
        <v>0</v>
      </c>
      <c r="EC35" s="70">
        <v>0</v>
      </c>
      <c r="ED35" s="70">
        <v>0</v>
      </c>
      <c r="EE35" s="70">
        <v>0</v>
      </c>
      <c r="EF35" s="70">
        <v>0</v>
      </c>
      <c r="EG35" s="70">
        <v>0</v>
      </c>
      <c r="EH35" s="70">
        <v>0</v>
      </c>
      <c r="EI35" s="70">
        <v>0</v>
      </c>
      <c r="EJ35" s="70">
        <v>0</v>
      </c>
      <c r="EK35" s="70">
        <v>0</v>
      </c>
      <c r="EL35" s="70">
        <v>0</v>
      </c>
      <c r="EM35" s="70">
        <v>0</v>
      </c>
      <c r="EN35" s="70">
        <v>0</v>
      </c>
      <c r="EO35" s="70">
        <v>0</v>
      </c>
      <c r="EP35" s="70">
        <v>0</v>
      </c>
      <c r="EQ35" s="70">
        <v>0</v>
      </c>
      <c r="ER35" s="70">
        <v>0</v>
      </c>
      <c r="ES35" s="70">
        <v>0</v>
      </c>
      <c r="ET35" s="70">
        <v>0</v>
      </c>
      <c r="EU35" s="70">
        <v>0</v>
      </c>
      <c r="EV35" s="70">
        <v>0</v>
      </c>
      <c r="EW35" s="70">
        <v>0</v>
      </c>
      <c r="EX35" s="70">
        <v>0</v>
      </c>
      <c r="EY35" s="70">
        <v>0</v>
      </c>
      <c r="EZ35" s="70">
        <v>0</v>
      </c>
      <c r="FA35" s="70">
        <v>0</v>
      </c>
      <c r="FB35" s="70">
        <v>0</v>
      </c>
      <c r="FC35" s="70">
        <v>0</v>
      </c>
      <c r="FD35" s="70">
        <v>0</v>
      </c>
      <c r="FE35" s="70">
        <v>0</v>
      </c>
      <c r="FF35" s="70">
        <v>0</v>
      </c>
      <c r="FG35" s="70">
        <v>0</v>
      </c>
      <c r="FH35" s="70">
        <v>0</v>
      </c>
      <c r="FI35" s="70">
        <v>0</v>
      </c>
      <c r="FJ35" s="70">
        <v>0</v>
      </c>
      <c r="FK35" s="70">
        <v>0</v>
      </c>
      <c r="FL35" s="70">
        <v>0</v>
      </c>
      <c r="FM35" s="70">
        <v>0</v>
      </c>
      <c r="FN35" s="70">
        <v>0</v>
      </c>
      <c r="FO35" s="70">
        <v>0</v>
      </c>
      <c r="FP35" s="70">
        <v>0</v>
      </c>
      <c r="FQ35" s="70">
        <v>0</v>
      </c>
      <c r="FR35" s="70">
        <v>0</v>
      </c>
      <c r="FS35" s="70">
        <v>0</v>
      </c>
      <c r="FT35" s="70">
        <v>0</v>
      </c>
      <c r="FU35" s="70">
        <v>0</v>
      </c>
      <c r="FV35" s="70">
        <v>0</v>
      </c>
      <c r="FW35" s="70">
        <v>0</v>
      </c>
      <c r="FX35" s="70">
        <v>0</v>
      </c>
      <c r="FY35" s="70">
        <v>0</v>
      </c>
      <c r="FZ35" s="70">
        <v>0</v>
      </c>
      <c r="GA35" s="70">
        <v>0</v>
      </c>
      <c r="GB35" s="70">
        <v>0</v>
      </c>
      <c r="GC35" s="70">
        <v>0</v>
      </c>
      <c r="GD35" s="70">
        <v>0</v>
      </c>
      <c r="GE35" s="70">
        <v>0</v>
      </c>
      <c r="GF35" s="70">
        <v>0</v>
      </c>
      <c r="GG35" s="70">
        <v>0</v>
      </c>
      <c r="GH35" s="70">
        <v>0</v>
      </c>
      <c r="GI35" s="70">
        <v>0</v>
      </c>
      <c r="GJ35" s="70">
        <v>0</v>
      </c>
      <c r="GK35" s="70">
        <v>0</v>
      </c>
      <c r="GL35" s="70">
        <v>0</v>
      </c>
      <c r="GM35" s="70">
        <v>0</v>
      </c>
      <c r="GN35" s="70">
        <v>0</v>
      </c>
      <c r="GO35" s="70">
        <v>0</v>
      </c>
      <c r="GP35" s="70">
        <v>0</v>
      </c>
      <c r="GQ35" s="70">
        <v>0</v>
      </c>
      <c r="GR35" s="70">
        <v>0</v>
      </c>
      <c r="GS35" s="70">
        <v>0</v>
      </c>
      <c r="GT35" s="70">
        <v>0</v>
      </c>
      <c r="GU35" s="70">
        <v>0</v>
      </c>
      <c r="GV35" s="70">
        <v>0</v>
      </c>
      <c r="GW35" s="70">
        <v>0</v>
      </c>
      <c r="GX35" s="70">
        <v>0</v>
      </c>
      <c r="GY35" s="70">
        <v>0</v>
      </c>
      <c r="GZ35" s="70">
        <v>0</v>
      </c>
      <c r="HA35" s="70">
        <v>0</v>
      </c>
      <c r="HB35" s="70">
        <v>0</v>
      </c>
      <c r="HC35" s="70">
        <v>0</v>
      </c>
      <c r="HD35" s="70">
        <v>0</v>
      </c>
      <c r="HE35" s="70">
        <v>0</v>
      </c>
      <c r="HF35" s="70">
        <v>0</v>
      </c>
      <c r="HG35" s="70">
        <v>0</v>
      </c>
      <c r="HH35" s="70">
        <v>0</v>
      </c>
      <c r="HI35" s="70">
        <v>0</v>
      </c>
      <c r="HJ35" s="70">
        <v>0</v>
      </c>
      <c r="HK35" s="70">
        <v>0</v>
      </c>
      <c r="HL35" s="70">
        <v>0</v>
      </c>
      <c r="HM35" s="70">
        <v>0</v>
      </c>
      <c r="HN35" s="70">
        <v>0</v>
      </c>
      <c r="HO35" s="70">
        <v>0</v>
      </c>
      <c r="HP35" s="70">
        <v>0</v>
      </c>
      <c r="HQ35" s="70">
        <v>0</v>
      </c>
      <c r="HR35" s="70">
        <v>0</v>
      </c>
      <c r="HS35" s="70">
        <v>0</v>
      </c>
      <c r="HT35" s="70">
        <v>0</v>
      </c>
      <c r="HU35" s="70">
        <v>0</v>
      </c>
      <c r="HV35" s="70">
        <v>0</v>
      </c>
      <c r="HW35" s="70">
        <v>0</v>
      </c>
      <c r="HX35" s="70">
        <v>0</v>
      </c>
      <c r="HY35" s="70">
        <v>0</v>
      </c>
      <c r="HZ35" s="70">
        <v>0</v>
      </c>
      <c r="IA35" s="70">
        <v>0</v>
      </c>
      <c r="IB35" s="70">
        <v>0</v>
      </c>
      <c r="IC35" s="70">
        <v>0</v>
      </c>
      <c r="ID35" s="70">
        <v>0</v>
      </c>
      <c r="IE35" s="70">
        <v>0</v>
      </c>
      <c r="IF35" s="70">
        <v>0</v>
      </c>
      <c r="IG35" s="70">
        <v>0</v>
      </c>
      <c r="IH35" s="70">
        <v>0</v>
      </c>
      <c r="II35" s="70">
        <v>0</v>
      </c>
      <c r="IJ35" s="70">
        <v>0</v>
      </c>
      <c r="IK35" s="70">
        <v>0</v>
      </c>
      <c r="IL35" s="70">
        <v>0</v>
      </c>
      <c r="IM35" s="70">
        <v>0</v>
      </c>
      <c r="IN35" s="70">
        <v>0</v>
      </c>
      <c r="IO35" s="70">
        <v>0</v>
      </c>
      <c r="IP35" s="70">
        <v>0</v>
      </c>
      <c r="IQ35" s="70">
        <v>0</v>
      </c>
      <c r="IR35" s="70">
        <v>0</v>
      </c>
      <c r="IS35" s="70">
        <v>0</v>
      </c>
      <c r="IT35" s="70">
        <v>0</v>
      </c>
      <c r="IU35" s="70">
        <v>0</v>
      </c>
      <c r="IV35" s="70">
        <v>0</v>
      </c>
      <c r="IW35" s="70">
        <v>0</v>
      </c>
      <c r="IX35" s="70">
        <v>0</v>
      </c>
      <c r="IY35" s="70">
        <v>0</v>
      </c>
      <c r="IZ35" s="70">
        <v>0</v>
      </c>
      <c r="JA35" s="70">
        <v>0</v>
      </c>
      <c r="JB35" s="70">
        <v>0</v>
      </c>
      <c r="JC35" s="70">
        <v>0</v>
      </c>
      <c r="JD35" s="70">
        <v>0</v>
      </c>
      <c r="JE35" s="70">
        <v>0</v>
      </c>
      <c r="JF35" s="70">
        <v>0</v>
      </c>
      <c r="JG35" s="70">
        <v>0</v>
      </c>
      <c r="JH35" s="70">
        <v>0</v>
      </c>
      <c r="JI35" s="70">
        <v>0</v>
      </c>
      <c r="JJ35" s="70">
        <v>0</v>
      </c>
      <c r="JK35" s="70">
        <v>0</v>
      </c>
      <c r="JL35" s="70">
        <v>0</v>
      </c>
      <c r="JM35" s="70">
        <v>0</v>
      </c>
      <c r="JN35" s="70">
        <v>0</v>
      </c>
      <c r="JO35" s="70">
        <v>0</v>
      </c>
      <c r="JP35" s="70">
        <v>0</v>
      </c>
      <c r="JQ35" s="70">
        <v>0</v>
      </c>
      <c r="JR35" s="70">
        <v>0</v>
      </c>
      <c r="JS35" s="70">
        <v>0</v>
      </c>
      <c r="JT35" s="70">
        <v>0</v>
      </c>
      <c r="JU35" s="70">
        <v>0</v>
      </c>
      <c r="JV35" s="70">
        <v>0</v>
      </c>
      <c r="JW35" s="70">
        <v>0</v>
      </c>
      <c r="JX35" s="70">
        <v>0</v>
      </c>
      <c r="JY35" s="70">
        <v>0</v>
      </c>
      <c r="JZ35" s="70">
        <v>0</v>
      </c>
      <c r="KA35" s="70">
        <v>0</v>
      </c>
      <c r="KB35" s="70">
        <v>0</v>
      </c>
      <c r="KC35" s="70">
        <v>0</v>
      </c>
      <c r="KD35" s="70">
        <v>0</v>
      </c>
      <c r="KE35" s="70">
        <v>0</v>
      </c>
      <c r="KF35" s="70">
        <v>0</v>
      </c>
      <c r="KG35" s="70">
        <v>0</v>
      </c>
      <c r="KH35" s="70">
        <v>0</v>
      </c>
      <c r="KI35" s="70">
        <v>0</v>
      </c>
      <c r="KJ35" s="70">
        <v>0</v>
      </c>
      <c r="KK35" s="70">
        <v>0</v>
      </c>
      <c r="KL35" s="70">
        <v>0</v>
      </c>
      <c r="KM35" s="70">
        <v>0</v>
      </c>
      <c r="KN35" s="70">
        <v>0</v>
      </c>
      <c r="KO35" s="70">
        <v>0</v>
      </c>
      <c r="KP35" s="70">
        <v>0</v>
      </c>
      <c r="KQ35" s="70">
        <v>0</v>
      </c>
      <c r="KR35" s="70">
        <v>0</v>
      </c>
      <c r="KS35" s="70">
        <v>0</v>
      </c>
      <c r="KT35" s="70">
        <v>0</v>
      </c>
      <c r="KU35" s="70">
        <v>0</v>
      </c>
      <c r="KV35" s="70">
        <v>0</v>
      </c>
      <c r="KW35" s="70">
        <v>0</v>
      </c>
      <c r="KX35" s="70">
        <v>0</v>
      </c>
      <c r="KY35" s="70">
        <v>0</v>
      </c>
      <c r="KZ35" s="70">
        <v>0</v>
      </c>
      <c r="LA35" s="70">
        <v>0</v>
      </c>
      <c r="LB35" s="70">
        <v>0</v>
      </c>
      <c r="LC35" s="70">
        <v>0</v>
      </c>
      <c r="LD35" s="70">
        <v>0</v>
      </c>
      <c r="LE35" s="70">
        <v>0</v>
      </c>
      <c r="LF35" s="70">
        <v>0</v>
      </c>
      <c r="LG35" s="70">
        <v>0</v>
      </c>
      <c r="LH35" s="70">
        <v>0</v>
      </c>
      <c r="LI35" s="70">
        <v>0</v>
      </c>
      <c r="LJ35" s="70">
        <v>0</v>
      </c>
      <c r="LK35" s="70">
        <v>0</v>
      </c>
      <c r="LL35" s="70">
        <v>0</v>
      </c>
      <c r="LM35" s="70">
        <v>0</v>
      </c>
      <c r="LN35" s="70">
        <v>0</v>
      </c>
      <c r="LO35" s="70">
        <v>0</v>
      </c>
      <c r="LP35" s="70">
        <v>0</v>
      </c>
      <c r="LQ35" s="70">
        <v>0</v>
      </c>
      <c r="LR35" s="75">
        <v>25.354299999999999</v>
      </c>
      <c r="LS35" s="76">
        <v>0</v>
      </c>
      <c r="LT35" s="265">
        <f t="shared" si="10"/>
        <v>0</v>
      </c>
      <c r="LU35" s="268">
        <v>1.8764000000000001</v>
      </c>
      <c r="LV35" s="268">
        <v>0</v>
      </c>
      <c r="LW35" s="76">
        <f t="shared" si="6"/>
        <v>0</v>
      </c>
      <c r="LX35" s="263"/>
      <c r="LY35" s="263"/>
      <c r="LZ35" s="263"/>
      <c r="MA35" s="263"/>
      <c r="MB35" s="263"/>
      <c r="MC35" s="263"/>
      <c r="MD35" s="263"/>
      <c r="ME35" s="263"/>
      <c r="MF35" s="263"/>
      <c r="MG35" s="263"/>
      <c r="MH35" s="263"/>
      <c r="MI35" s="263"/>
      <c r="MJ35" s="263"/>
      <c r="MK35" s="263"/>
      <c r="ML35" s="263"/>
      <c r="MM35" s="263"/>
      <c r="MN35" s="263"/>
      <c r="MO35" s="263"/>
      <c r="MP35" s="263"/>
      <c r="MQ35" s="263"/>
      <c r="MR35" s="263"/>
      <c r="MS35" s="263"/>
      <c r="MT35" s="263"/>
      <c r="MU35" s="263"/>
      <c r="MV35" s="263"/>
      <c r="MW35" s="263"/>
      <c r="MX35" s="263"/>
      <c r="MY35" s="263"/>
      <c r="MZ35" s="263"/>
      <c r="NA35" s="263"/>
      <c r="NB35" s="263"/>
      <c r="NC35" s="263"/>
      <c r="ND35" s="263"/>
      <c r="NE35" s="263"/>
      <c r="NF35" s="263"/>
      <c r="NG35" s="263"/>
      <c r="NH35" s="263"/>
      <c r="NI35" s="263"/>
      <c r="NJ35" s="263"/>
      <c r="NK35" s="263"/>
      <c r="NL35" s="263"/>
      <c r="NM35" s="263"/>
      <c r="NN35" s="263"/>
      <c r="NO35" s="263"/>
      <c r="NP35" s="263"/>
      <c r="NQ35" s="263"/>
      <c r="NR35" s="263"/>
      <c r="NS35" s="263"/>
      <c r="NT35" s="263"/>
      <c r="NU35" s="263"/>
      <c r="NV35" s="263"/>
      <c r="NW35" s="263"/>
      <c r="NX35" s="263"/>
      <c r="NY35" s="263"/>
      <c r="NZ35" s="263"/>
      <c r="OA35" s="263"/>
      <c r="OB35" s="263"/>
      <c r="OC35" s="263"/>
      <c r="OD35" s="263"/>
      <c r="OE35" s="263"/>
      <c r="OF35" s="263"/>
      <c r="OG35" s="263"/>
      <c r="OH35" s="263"/>
      <c r="OI35" s="263"/>
      <c r="OJ35" s="263"/>
      <c r="OK35" s="263"/>
      <c r="OL35" s="263"/>
      <c r="OM35" s="263"/>
      <c r="ON35" s="263"/>
      <c r="OO35" s="263"/>
      <c r="OP35" s="263"/>
      <c r="OQ35" s="263"/>
      <c r="OR35" s="263"/>
      <c r="OS35" s="263"/>
      <c r="OT35" s="263"/>
      <c r="OU35" s="263"/>
      <c r="OV35" s="263"/>
      <c r="OW35" s="263"/>
      <c r="OX35" s="263"/>
      <c r="OY35" s="263"/>
      <c r="OZ35" s="263"/>
      <c r="PA35" s="263"/>
      <c r="PB35" s="263"/>
      <c r="PC35" s="263"/>
      <c r="PD35" s="263"/>
      <c r="PE35" s="263"/>
      <c r="PF35" s="263"/>
      <c r="PG35" s="263"/>
      <c r="PH35" s="263"/>
      <c r="PI35" s="263"/>
      <c r="PJ35" s="263"/>
      <c r="PK35" s="263"/>
      <c r="PL35" s="263"/>
      <c r="PM35" s="263"/>
      <c r="PN35" s="263"/>
      <c r="PO35" s="263"/>
      <c r="PP35" s="263"/>
      <c r="PQ35" s="263"/>
      <c r="PR35" s="263"/>
      <c r="PS35" s="263"/>
      <c r="PT35" s="263"/>
      <c r="PU35" s="263"/>
      <c r="PV35" s="263"/>
      <c r="PW35" s="263"/>
      <c r="PX35" s="263"/>
      <c r="PY35" s="263"/>
      <c r="PZ35" s="263"/>
      <c r="QA35" s="263"/>
      <c r="QB35" s="263"/>
      <c r="QC35" s="263"/>
      <c r="QD35" s="263"/>
      <c r="QE35" s="263"/>
      <c r="QF35" s="263"/>
      <c r="QG35" s="263"/>
      <c r="QH35" s="263"/>
      <c r="QI35" s="263"/>
      <c r="QJ35" s="263"/>
      <c r="QK35" s="263"/>
    </row>
    <row r="36" spans="1:455" s="70" customFormat="1">
      <c r="A36" s="70">
        <v>35</v>
      </c>
      <c r="B36" s="78" t="s">
        <v>63</v>
      </c>
      <c r="C36" s="64" t="s">
        <v>5</v>
      </c>
      <c r="D36" s="70" t="s">
        <v>35</v>
      </c>
      <c r="E36" s="62" t="s">
        <v>1094</v>
      </c>
      <c r="F36" s="70" t="s">
        <v>39</v>
      </c>
      <c r="G36" s="70">
        <v>5</v>
      </c>
      <c r="H36" s="70">
        <v>2</v>
      </c>
      <c r="I36" s="70">
        <v>2019</v>
      </c>
      <c r="J36" s="79">
        <v>9.75</v>
      </c>
      <c r="K36" s="79">
        <v>10.27</v>
      </c>
      <c r="L36" s="79">
        <f t="shared" si="8"/>
        <v>0.51999999999999957</v>
      </c>
      <c r="M36" s="70">
        <v>-34.122376022860401</v>
      </c>
      <c r="N36" s="70">
        <v>123.162455996498</v>
      </c>
      <c r="O36" s="70">
        <v>-34.106699999999996</v>
      </c>
      <c r="P36" s="70">
        <f>123+( 8.158/60)</f>
        <v>123.13596666666666</v>
      </c>
      <c r="Q36" s="77">
        <v>2.9980000000000002</v>
      </c>
      <c r="R36" s="67">
        <v>8.9999999999999998E-4</v>
      </c>
      <c r="S36" s="70">
        <f t="shared" si="7"/>
        <v>2.6982E-3</v>
      </c>
      <c r="T36" s="68">
        <v>1.4999999999999999E-4</v>
      </c>
      <c r="U36" s="81">
        <v>11</v>
      </c>
      <c r="V36" s="70">
        <v>0.5</v>
      </c>
      <c r="W36" s="70">
        <v>3</v>
      </c>
      <c r="X36" s="69">
        <v>3.113059780769234</v>
      </c>
      <c r="Y36" s="70" t="s">
        <v>38</v>
      </c>
      <c r="Z36" s="70">
        <f t="shared" si="9"/>
        <v>1429.5244448680073</v>
      </c>
      <c r="AA36" s="70">
        <f t="shared" si="5"/>
        <v>7.5394178129334897</v>
      </c>
      <c r="AB36" s="64">
        <v>1429.5244448680073</v>
      </c>
      <c r="AC36" s="64">
        <v>0</v>
      </c>
      <c r="AD36" s="64">
        <v>0</v>
      </c>
      <c r="AE36" s="64">
        <v>0</v>
      </c>
      <c r="AF36" s="264">
        <v>7.5394178129334897</v>
      </c>
      <c r="AG36" s="264">
        <v>0</v>
      </c>
      <c r="AH36" s="70">
        <v>0</v>
      </c>
      <c r="AI36" s="70">
        <v>0</v>
      </c>
      <c r="AJ36" s="70">
        <v>1058.906996198524</v>
      </c>
      <c r="AK36" s="70">
        <v>0</v>
      </c>
      <c r="AL36" s="70">
        <v>370.61744866948334</v>
      </c>
      <c r="AM36" s="70">
        <v>0</v>
      </c>
      <c r="AN36" s="70">
        <v>0</v>
      </c>
      <c r="AO36" s="70">
        <v>0</v>
      </c>
      <c r="AP36" s="70">
        <v>0</v>
      </c>
      <c r="AQ36" s="70">
        <v>5.2945349809926205E-2</v>
      </c>
      <c r="AR36" s="70">
        <v>0</v>
      </c>
      <c r="AS36" s="70">
        <v>7.4864724631235635</v>
      </c>
      <c r="AT36" s="70">
        <v>0</v>
      </c>
      <c r="AU36" s="70">
        <v>0</v>
      </c>
      <c r="AV36" s="264">
        <v>0</v>
      </c>
      <c r="AW36" s="264">
        <v>0</v>
      </c>
      <c r="AX36" s="70">
        <v>2</v>
      </c>
      <c r="AY36" s="70">
        <v>1E-4</v>
      </c>
      <c r="AZ36" s="70">
        <v>741.23489733896668</v>
      </c>
      <c r="BA36" s="70">
        <v>3.706174486694834E-2</v>
      </c>
      <c r="BB36" s="70">
        <v>741.23489733896668</v>
      </c>
      <c r="BC36" s="70">
        <v>1058.906996198524</v>
      </c>
      <c r="BD36" s="70">
        <v>1853.0872433474167</v>
      </c>
      <c r="BE36" s="70">
        <v>3.706174486694834E-2</v>
      </c>
      <c r="BF36" s="70">
        <v>5.2945349809926205E-2</v>
      </c>
      <c r="BG36" s="70">
        <v>9.2654362167370843E-2</v>
      </c>
      <c r="BH36" s="70">
        <v>0</v>
      </c>
      <c r="BI36" s="70">
        <v>0</v>
      </c>
      <c r="BJ36" s="70">
        <v>0</v>
      </c>
      <c r="BK36" s="70">
        <v>0</v>
      </c>
      <c r="BL36" s="70">
        <v>0</v>
      </c>
      <c r="BM36" s="70">
        <v>0</v>
      </c>
      <c r="BN36" s="70">
        <v>0</v>
      </c>
      <c r="BO36" s="70">
        <v>0</v>
      </c>
      <c r="BP36" s="70">
        <v>0</v>
      </c>
      <c r="BQ36" s="70">
        <v>0</v>
      </c>
      <c r="BR36" s="70">
        <v>1</v>
      </c>
      <c r="BS36" s="70">
        <v>2.0199999999999999E-2</v>
      </c>
      <c r="BT36" s="70">
        <v>370.61744866948334</v>
      </c>
      <c r="BU36" s="70">
        <v>7.4864724631235635</v>
      </c>
      <c r="BV36" s="70">
        <v>370.61744866948334</v>
      </c>
      <c r="BW36" s="70">
        <v>370.61744866948334</v>
      </c>
      <c r="BX36" s="70">
        <v>463.27181083685417</v>
      </c>
      <c r="BY36" s="70">
        <v>7.4864724631235635</v>
      </c>
      <c r="BZ36" s="70">
        <v>7.4864724631235635</v>
      </c>
      <c r="CA36" s="70">
        <v>9.3580905789044539</v>
      </c>
      <c r="CB36" s="70">
        <v>0</v>
      </c>
      <c r="CC36" s="70">
        <v>0</v>
      </c>
      <c r="CD36" s="70">
        <v>0</v>
      </c>
      <c r="CE36" s="70">
        <v>0</v>
      </c>
      <c r="CF36" s="70">
        <v>0</v>
      </c>
      <c r="CG36" s="70">
        <v>0</v>
      </c>
      <c r="CH36" s="70">
        <v>0</v>
      </c>
      <c r="CI36" s="70">
        <v>0</v>
      </c>
      <c r="CJ36" s="70">
        <v>0</v>
      </c>
      <c r="CK36" s="70">
        <v>0</v>
      </c>
      <c r="CL36" s="70">
        <v>0</v>
      </c>
      <c r="CM36" s="70">
        <v>0</v>
      </c>
      <c r="CN36" s="70">
        <v>0</v>
      </c>
      <c r="CO36" s="70">
        <v>0</v>
      </c>
      <c r="CP36" s="70">
        <v>0</v>
      </c>
      <c r="CQ36" s="70">
        <v>0</v>
      </c>
      <c r="CR36" s="70">
        <v>0</v>
      </c>
      <c r="CS36" s="70">
        <v>0</v>
      </c>
      <c r="CT36" s="70">
        <v>0</v>
      </c>
      <c r="CU36" s="70">
        <v>0</v>
      </c>
      <c r="CV36" s="70">
        <v>0</v>
      </c>
      <c r="CW36" s="70">
        <v>0</v>
      </c>
      <c r="CX36" s="70">
        <v>0</v>
      </c>
      <c r="CY36" s="70">
        <v>0</v>
      </c>
      <c r="CZ36" s="70">
        <v>0</v>
      </c>
      <c r="DA36" s="70">
        <v>0</v>
      </c>
      <c r="DB36" s="70">
        <v>0</v>
      </c>
      <c r="DC36" s="70">
        <v>0</v>
      </c>
      <c r="DD36" s="70">
        <v>0</v>
      </c>
      <c r="DE36" s="70">
        <v>0</v>
      </c>
      <c r="DF36" s="70">
        <v>0</v>
      </c>
      <c r="DG36" s="70">
        <v>0</v>
      </c>
      <c r="DH36" s="70">
        <v>0</v>
      </c>
      <c r="DI36" s="70">
        <v>0</v>
      </c>
      <c r="DJ36" s="70">
        <v>0</v>
      </c>
      <c r="DK36" s="70">
        <v>0</v>
      </c>
      <c r="DL36" s="70">
        <v>0</v>
      </c>
      <c r="DM36" s="70">
        <v>0</v>
      </c>
      <c r="DN36" s="70">
        <v>0</v>
      </c>
      <c r="DO36" s="70">
        <v>0</v>
      </c>
      <c r="DP36" s="70">
        <v>0</v>
      </c>
      <c r="DQ36" s="70">
        <v>0</v>
      </c>
      <c r="DR36" s="70">
        <v>0</v>
      </c>
      <c r="DS36" s="70">
        <v>0</v>
      </c>
      <c r="DT36" s="70">
        <v>0</v>
      </c>
      <c r="DU36" s="70">
        <v>0</v>
      </c>
      <c r="DV36" s="70">
        <v>0</v>
      </c>
      <c r="DW36" s="70">
        <v>0</v>
      </c>
      <c r="DX36" s="70">
        <v>0</v>
      </c>
      <c r="DY36" s="70">
        <v>0</v>
      </c>
      <c r="DZ36" s="70">
        <v>0</v>
      </c>
      <c r="EA36" s="70">
        <v>0</v>
      </c>
      <c r="EB36" s="70">
        <v>0</v>
      </c>
      <c r="EC36" s="70">
        <v>0</v>
      </c>
      <c r="ED36" s="70">
        <v>0</v>
      </c>
      <c r="EE36" s="70">
        <v>0</v>
      </c>
      <c r="EF36" s="70">
        <v>0</v>
      </c>
      <c r="EG36" s="70">
        <v>0</v>
      </c>
      <c r="EH36" s="70">
        <v>0</v>
      </c>
      <c r="EI36" s="70">
        <v>0</v>
      </c>
      <c r="EJ36" s="70">
        <v>0</v>
      </c>
      <c r="EK36" s="70">
        <v>0</v>
      </c>
      <c r="EL36" s="70">
        <v>0</v>
      </c>
      <c r="EM36" s="70">
        <v>0</v>
      </c>
      <c r="EN36" s="70">
        <v>0</v>
      </c>
      <c r="EO36" s="70">
        <v>0</v>
      </c>
      <c r="EP36" s="70">
        <v>0</v>
      </c>
      <c r="EQ36" s="70">
        <v>0</v>
      </c>
      <c r="ER36" s="70">
        <v>0</v>
      </c>
      <c r="ES36" s="70">
        <v>0</v>
      </c>
      <c r="ET36" s="70">
        <v>0</v>
      </c>
      <c r="EU36" s="70">
        <v>0</v>
      </c>
      <c r="EV36" s="70">
        <v>0</v>
      </c>
      <c r="EW36" s="70">
        <v>0</v>
      </c>
      <c r="EX36" s="70">
        <v>0</v>
      </c>
      <c r="EY36" s="70">
        <v>0</v>
      </c>
      <c r="EZ36" s="70">
        <v>0</v>
      </c>
      <c r="FA36" s="70">
        <v>0</v>
      </c>
      <c r="FB36" s="70">
        <v>0</v>
      </c>
      <c r="FC36" s="70">
        <v>0</v>
      </c>
      <c r="FD36" s="70">
        <v>0</v>
      </c>
      <c r="FE36" s="70">
        <v>0</v>
      </c>
      <c r="FF36" s="70">
        <v>0</v>
      </c>
      <c r="FG36" s="70">
        <v>0</v>
      </c>
      <c r="FH36" s="70">
        <v>0</v>
      </c>
      <c r="FI36" s="70">
        <v>0</v>
      </c>
      <c r="FJ36" s="70">
        <v>0</v>
      </c>
      <c r="FK36" s="70">
        <v>0</v>
      </c>
      <c r="FL36" s="70">
        <v>0</v>
      </c>
      <c r="FM36" s="70">
        <v>0</v>
      </c>
      <c r="FN36" s="70">
        <v>0</v>
      </c>
      <c r="FO36" s="70">
        <v>0</v>
      </c>
      <c r="FP36" s="70">
        <v>0</v>
      </c>
      <c r="FQ36" s="70">
        <v>0</v>
      </c>
      <c r="FR36" s="70">
        <v>0</v>
      </c>
      <c r="FS36" s="70">
        <v>0</v>
      </c>
      <c r="FT36" s="70">
        <v>0</v>
      </c>
      <c r="FU36" s="70">
        <v>0</v>
      </c>
      <c r="FV36" s="70">
        <v>0</v>
      </c>
      <c r="FW36" s="70">
        <v>0</v>
      </c>
      <c r="FX36" s="70">
        <v>0</v>
      </c>
      <c r="FY36" s="70">
        <v>0</v>
      </c>
      <c r="FZ36" s="70">
        <v>0</v>
      </c>
      <c r="GA36" s="70">
        <v>0</v>
      </c>
      <c r="GB36" s="70">
        <v>0</v>
      </c>
      <c r="GC36" s="70">
        <v>0</v>
      </c>
      <c r="GD36" s="70">
        <v>0</v>
      </c>
      <c r="GE36" s="70">
        <v>0</v>
      </c>
      <c r="GF36" s="70">
        <v>0</v>
      </c>
      <c r="GG36" s="70">
        <v>0</v>
      </c>
      <c r="GH36" s="70">
        <v>0</v>
      </c>
      <c r="GI36" s="70">
        <v>0</v>
      </c>
      <c r="GJ36" s="70">
        <v>0</v>
      </c>
      <c r="GK36" s="70">
        <v>0</v>
      </c>
      <c r="GL36" s="70">
        <v>0</v>
      </c>
      <c r="GM36" s="70">
        <v>0</v>
      </c>
      <c r="GN36" s="70">
        <v>0</v>
      </c>
      <c r="GO36" s="70">
        <v>0</v>
      </c>
      <c r="GP36" s="70">
        <v>0</v>
      </c>
      <c r="GQ36" s="70">
        <v>0</v>
      </c>
      <c r="GR36" s="70">
        <v>0</v>
      </c>
      <c r="GS36" s="70">
        <v>0</v>
      </c>
      <c r="GT36" s="70">
        <v>0</v>
      </c>
      <c r="GU36" s="70">
        <v>0</v>
      </c>
      <c r="GV36" s="70">
        <v>0</v>
      </c>
      <c r="GW36" s="70">
        <v>0</v>
      </c>
      <c r="GX36" s="70">
        <v>0</v>
      </c>
      <c r="GY36" s="70">
        <v>0</v>
      </c>
      <c r="GZ36" s="70">
        <v>0</v>
      </c>
      <c r="HA36" s="70">
        <v>0</v>
      </c>
      <c r="HB36" s="70">
        <v>0</v>
      </c>
      <c r="HC36" s="70">
        <v>0</v>
      </c>
      <c r="HD36" s="70">
        <v>0</v>
      </c>
      <c r="HE36" s="70">
        <v>0</v>
      </c>
      <c r="HF36" s="70">
        <v>0</v>
      </c>
      <c r="HG36" s="70">
        <v>0</v>
      </c>
      <c r="HH36" s="70">
        <v>0</v>
      </c>
      <c r="HI36" s="70">
        <v>0</v>
      </c>
      <c r="HJ36" s="70">
        <v>0</v>
      </c>
      <c r="HK36" s="70">
        <v>0</v>
      </c>
      <c r="HL36" s="70">
        <v>0</v>
      </c>
      <c r="HM36" s="70">
        <v>0</v>
      </c>
      <c r="HN36" s="70">
        <v>0</v>
      </c>
      <c r="HO36" s="70">
        <v>0</v>
      </c>
      <c r="HP36" s="70">
        <v>0</v>
      </c>
      <c r="HQ36" s="70">
        <v>0</v>
      </c>
      <c r="HR36" s="70">
        <v>0</v>
      </c>
      <c r="HS36" s="70">
        <v>0</v>
      </c>
      <c r="HT36" s="70">
        <v>0</v>
      </c>
      <c r="HU36" s="70">
        <v>0</v>
      </c>
      <c r="HV36" s="70">
        <v>0</v>
      </c>
      <c r="HW36" s="70">
        <v>0</v>
      </c>
      <c r="HX36" s="70">
        <v>0</v>
      </c>
      <c r="HY36" s="70">
        <v>0</v>
      </c>
      <c r="HZ36" s="70">
        <v>0</v>
      </c>
      <c r="IA36" s="70">
        <v>0</v>
      </c>
      <c r="IB36" s="70">
        <v>0</v>
      </c>
      <c r="IC36" s="70">
        <v>0</v>
      </c>
      <c r="ID36" s="70">
        <v>0</v>
      </c>
      <c r="IE36" s="70">
        <v>0</v>
      </c>
      <c r="IF36" s="70">
        <v>0</v>
      </c>
      <c r="IG36" s="70">
        <v>0</v>
      </c>
      <c r="IH36" s="70">
        <v>0</v>
      </c>
      <c r="II36" s="70">
        <v>0</v>
      </c>
      <c r="IJ36" s="70">
        <v>0</v>
      </c>
      <c r="IK36" s="70">
        <v>0</v>
      </c>
      <c r="IL36" s="70">
        <v>0</v>
      </c>
      <c r="IM36" s="70">
        <v>0</v>
      </c>
      <c r="IN36" s="70">
        <v>0</v>
      </c>
      <c r="IO36" s="70">
        <v>0</v>
      </c>
      <c r="IP36" s="70">
        <v>0</v>
      </c>
      <c r="IQ36" s="70">
        <v>0</v>
      </c>
      <c r="IR36" s="70">
        <v>0</v>
      </c>
      <c r="IS36" s="70">
        <v>0</v>
      </c>
      <c r="IT36" s="70">
        <v>0</v>
      </c>
      <c r="IU36" s="70">
        <v>0</v>
      </c>
      <c r="IV36" s="70">
        <v>0</v>
      </c>
      <c r="IW36" s="70">
        <v>0</v>
      </c>
      <c r="IX36" s="70">
        <v>0</v>
      </c>
      <c r="IY36" s="70">
        <v>0</v>
      </c>
      <c r="IZ36" s="70">
        <v>0</v>
      </c>
      <c r="JA36" s="70">
        <v>0</v>
      </c>
      <c r="JB36" s="70">
        <v>0</v>
      </c>
      <c r="JC36" s="70">
        <v>0</v>
      </c>
      <c r="JD36" s="70">
        <v>0</v>
      </c>
      <c r="JE36" s="70">
        <v>0</v>
      </c>
      <c r="JF36" s="70">
        <v>0</v>
      </c>
      <c r="JG36" s="70">
        <v>0</v>
      </c>
      <c r="JH36" s="70">
        <v>0</v>
      </c>
      <c r="JI36" s="70">
        <v>0</v>
      </c>
      <c r="JJ36" s="70">
        <v>0</v>
      </c>
      <c r="JK36" s="70">
        <v>0</v>
      </c>
      <c r="JL36" s="70">
        <v>0</v>
      </c>
      <c r="JM36" s="70">
        <v>0</v>
      </c>
      <c r="JN36" s="70">
        <v>0</v>
      </c>
      <c r="JO36" s="70">
        <v>0</v>
      </c>
      <c r="JP36" s="70">
        <v>0</v>
      </c>
      <c r="JQ36" s="70">
        <v>0</v>
      </c>
      <c r="JR36" s="70">
        <v>0</v>
      </c>
      <c r="JS36" s="70">
        <v>0</v>
      </c>
      <c r="JT36" s="70">
        <v>0</v>
      </c>
      <c r="JU36" s="70">
        <v>0</v>
      </c>
      <c r="JV36" s="70">
        <v>0</v>
      </c>
      <c r="JW36" s="70">
        <v>0</v>
      </c>
      <c r="JX36" s="70">
        <v>0</v>
      </c>
      <c r="JY36" s="70">
        <v>0</v>
      </c>
      <c r="JZ36" s="70">
        <v>0</v>
      </c>
      <c r="KA36" s="70">
        <v>0</v>
      </c>
      <c r="KB36" s="70">
        <v>0</v>
      </c>
      <c r="KC36" s="70">
        <v>0</v>
      </c>
      <c r="KD36" s="70">
        <v>0</v>
      </c>
      <c r="KE36" s="70">
        <v>0</v>
      </c>
      <c r="KF36" s="70">
        <v>0</v>
      </c>
      <c r="KG36" s="70">
        <v>0</v>
      </c>
      <c r="KH36" s="70">
        <v>0</v>
      </c>
      <c r="KI36" s="70">
        <v>0</v>
      </c>
      <c r="KJ36" s="70">
        <v>0</v>
      </c>
      <c r="KK36" s="70">
        <v>0</v>
      </c>
      <c r="KL36" s="70">
        <v>0</v>
      </c>
      <c r="KM36" s="70">
        <v>0</v>
      </c>
      <c r="KN36" s="70">
        <v>0</v>
      </c>
      <c r="KO36" s="70">
        <v>0</v>
      </c>
      <c r="KP36" s="70">
        <v>0</v>
      </c>
      <c r="KQ36" s="70">
        <v>0</v>
      </c>
      <c r="KR36" s="70">
        <v>0</v>
      </c>
      <c r="KS36" s="70">
        <v>0</v>
      </c>
      <c r="KT36" s="70">
        <v>0</v>
      </c>
      <c r="KU36" s="70">
        <v>0</v>
      </c>
      <c r="KV36" s="70">
        <v>0</v>
      </c>
      <c r="KW36" s="70">
        <v>0</v>
      </c>
      <c r="KX36" s="70">
        <v>0</v>
      </c>
      <c r="KY36" s="70">
        <v>0</v>
      </c>
      <c r="KZ36" s="70">
        <v>0</v>
      </c>
      <c r="LA36" s="70">
        <v>0</v>
      </c>
      <c r="LB36" s="70">
        <v>0</v>
      </c>
      <c r="LC36" s="70">
        <v>0</v>
      </c>
      <c r="LD36" s="70">
        <v>0</v>
      </c>
      <c r="LE36" s="70">
        <v>0</v>
      </c>
      <c r="LF36" s="70">
        <v>0</v>
      </c>
      <c r="LG36" s="70">
        <v>0</v>
      </c>
      <c r="LH36" s="70">
        <v>0</v>
      </c>
      <c r="LI36" s="70">
        <v>0</v>
      </c>
      <c r="LJ36" s="70">
        <v>0</v>
      </c>
      <c r="LK36" s="70">
        <v>0</v>
      </c>
      <c r="LL36" s="70">
        <v>0</v>
      </c>
      <c r="LM36" s="70">
        <v>0</v>
      </c>
      <c r="LN36" s="70">
        <v>0</v>
      </c>
      <c r="LO36" s="70">
        <v>0</v>
      </c>
      <c r="LP36" s="70">
        <v>0</v>
      </c>
      <c r="LQ36" s="70">
        <v>0</v>
      </c>
      <c r="LR36" s="75">
        <v>117.4135</v>
      </c>
      <c r="LS36" s="76">
        <v>0.20230000000000001</v>
      </c>
      <c r="LT36" s="265">
        <f t="shared" si="10"/>
        <v>1.7229705272392016E-3</v>
      </c>
      <c r="LU36" s="76">
        <v>6.0335000000000001</v>
      </c>
      <c r="LV36" s="76">
        <v>2.3099999999999999E-2</v>
      </c>
      <c r="LW36" s="76">
        <f t="shared" si="6"/>
        <v>3.8286235186873289E-3</v>
      </c>
      <c r="LX36" s="263"/>
      <c r="LY36" s="263"/>
      <c r="LZ36" s="263"/>
      <c r="MA36" s="263"/>
      <c r="MB36" s="263"/>
      <c r="MC36" s="263"/>
      <c r="MD36" s="263"/>
      <c r="ME36" s="263"/>
      <c r="MF36" s="263"/>
      <c r="MG36" s="263"/>
      <c r="MH36" s="263"/>
      <c r="MI36" s="263"/>
      <c r="MJ36" s="263"/>
      <c r="MK36" s="263"/>
      <c r="ML36" s="263"/>
      <c r="MM36" s="263"/>
      <c r="MN36" s="263"/>
      <c r="MO36" s="263"/>
      <c r="MP36" s="263"/>
      <c r="MQ36" s="263"/>
      <c r="MR36" s="263"/>
      <c r="MS36" s="263"/>
      <c r="MT36" s="263"/>
      <c r="MU36" s="263"/>
      <c r="MV36" s="263"/>
      <c r="MW36" s="263"/>
      <c r="MX36" s="263"/>
      <c r="MY36" s="263"/>
      <c r="MZ36" s="263"/>
      <c r="NA36" s="263"/>
      <c r="NB36" s="263"/>
      <c r="NC36" s="263"/>
      <c r="ND36" s="263"/>
      <c r="NE36" s="263"/>
      <c r="NF36" s="263"/>
      <c r="NG36" s="263"/>
      <c r="NH36" s="263"/>
      <c r="NI36" s="263"/>
      <c r="NJ36" s="263"/>
      <c r="NK36" s="263"/>
      <c r="NL36" s="263"/>
      <c r="NM36" s="263"/>
      <c r="NN36" s="263"/>
      <c r="NO36" s="263"/>
      <c r="NP36" s="263"/>
      <c r="NQ36" s="263"/>
      <c r="NR36" s="263"/>
      <c r="NS36" s="263"/>
      <c r="NT36" s="263"/>
      <c r="NU36" s="263"/>
      <c r="NV36" s="263"/>
      <c r="NW36" s="263"/>
      <c r="NX36" s="263"/>
      <c r="NY36" s="263"/>
      <c r="NZ36" s="263"/>
      <c r="OA36" s="263"/>
      <c r="OB36" s="263"/>
      <c r="OC36" s="263"/>
      <c r="OD36" s="263"/>
      <c r="OE36" s="263"/>
      <c r="OF36" s="263"/>
      <c r="OG36" s="263"/>
      <c r="OH36" s="263"/>
      <c r="OI36" s="263"/>
      <c r="OJ36" s="263"/>
      <c r="OK36" s="263"/>
      <c r="OL36" s="263"/>
      <c r="OM36" s="263"/>
      <c r="ON36" s="263"/>
      <c r="OO36" s="263"/>
      <c r="OP36" s="263"/>
      <c r="OQ36" s="263"/>
      <c r="OR36" s="263"/>
      <c r="OS36" s="263"/>
      <c r="OT36" s="263"/>
      <c r="OU36" s="263"/>
      <c r="OV36" s="263"/>
      <c r="OW36" s="263"/>
      <c r="OX36" s="263"/>
      <c r="OY36" s="263"/>
      <c r="OZ36" s="263"/>
      <c r="PA36" s="263"/>
      <c r="PB36" s="263"/>
      <c r="PC36" s="263"/>
      <c r="PD36" s="263"/>
      <c r="PE36" s="263"/>
      <c r="PF36" s="263"/>
      <c r="PG36" s="263"/>
      <c r="PH36" s="263"/>
      <c r="PI36" s="263"/>
      <c r="PJ36" s="263"/>
      <c r="PK36" s="263"/>
      <c r="PL36" s="263"/>
      <c r="PM36" s="263"/>
      <c r="PN36" s="263"/>
      <c r="PO36" s="263"/>
      <c r="PP36" s="263"/>
      <c r="PQ36" s="263"/>
      <c r="PR36" s="263"/>
      <c r="PS36" s="263"/>
      <c r="PT36" s="263"/>
      <c r="PU36" s="263"/>
      <c r="PV36" s="263"/>
      <c r="PW36" s="263"/>
      <c r="PX36" s="263"/>
      <c r="PY36" s="263"/>
      <c r="PZ36" s="263"/>
      <c r="QA36" s="263"/>
      <c r="QB36" s="263"/>
      <c r="QC36" s="263"/>
      <c r="QD36" s="263"/>
      <c r="QE36" s="263"/>
      <c r="QF36" s="263"/>
      <c r="QG36" s="263"/>
      <c r="QH36" s="263"/>
      <c r="QI36" s="263"/>
      <c r="QJ36" s="263"/>
      <c r="QK36" s="263"/>
    </row>
    <row r="37" spans="1:455" s="70" customFormat="1">
      <c r="A37" s="70">
        <v>36</v>
      </c>
      <c r="B37" s="78" t="s">
        <v>64</v>
      </c>
      <c r="C37" s="64" t="s">
        <v>5</v>
      </c>
      <c r="D37" s="70" t="s">
        <v>35</v>
      </c>
      <c r="E37" s="62" t="s">
        <v>1094</v>
      </c>
      <c r="F37" s="70" t="s">
        <v>39</v>
      </c>
      <c r="G37" s="70">
        <v>5</v>
      </c>
      <c r="H37" s="70">
        <v>2</v>
      </c>
      <c r="I37" s="70">
        <v>2019</v>
      </c>
      <c r="J37" s="79">
        <v>14</v>
      </c>
      <c r="K37" s="79">
        <v>14.53</v>
      </c>
      <c r="L37" s="79">
        <f t="shared" si="8"/>
        <v>0.52999999999999936</v>
      </c>
      <c r="M37" s="70">
        <v>-34.116316666666698</v>
      </c>
      <c r="N37" s="70">
        <f>123 +(9.588/60)</f>
        <v>123.1598</v>
      </c>
      <c r="O37" s="70">
        <v>-34.103400000000001</v>
      </c>
      <c r="P37" s="70">
        <f>123+( 8.316/60)</f>
        <v>123.1386</v>
      </c>
      <c r="Q37" s="77">
        <v>2.423</v>
      </c>
      <c r="R37" s="67">
        <v>8.9999999999999998E-4</v>
      </c>
      <c r="S37" s="70">
        <f t="shared" si="7"/>
        <v>2.1806999999999998E-3</v>
      </c>
      <c r="T37" s="68">
        <v>1.4999999999999999E-4</v>
      </c>
      <c r="U37" s="81">
        <v>13</v>
      </c>
      <c r="V37" s="70">
        <v>1</v>
      </c>
      <c r="W37" s="70">
        <v>3</v>
      </c>
      <c r="X37" s="69">
        <v>2.4685203981132107</v>
      </c>
      <c r="Y37" s="70" t="s">
        <v>40</v>
      </c>
      <c r="Z37" s="70">
        <f t="shared" si="9"/>
        <v>6500.0243841900201</v>
      </c>
      <c r="AA37" s="70">
        <f t="shared" si="5"/>
        <v>0.31517475457494726</v>
      </c>
      <c r="AB37" s="64">
        <v>3442.9020534399547</v>
      </c>
      <c r="AC37" s="64">
        <v>3057.1223307500654</v>
      </c>
      <c r="AD37" s="64">
        <v>0</v>
      </c>
      <c r="AE37" s="64">
        <v>0</v>
      </c>
      <c r="AF37" s="264">
        <v>0.16231863803744395</v>
      </c>
      <c r="AG37" s="264">
        <v>0.15285611653750328</v>
      </c>
      <c r="AH37" s="70">
        <v>0</v>
      </c>
      <c r="AI37" s="70">
        <v>0</v>
      </c>
      <c r="AJ37" s="70">
        <v>5022.4152576608221</v>
      </c>
      <c r="AK37" s="70">
        <v>1019.0407769166884</v>
      </c>
      <c r="AL37" s="70">
        <v>458.56834961250979</v>
      </c>
      <c r="AM37" s="70">
        <v>0</v>
      </c>
      <c r="AN37" s="70">
        <v>0</v>
      </c>
      <c r="AO37" s="70">
        <v>0</v>
      </c>
      <c r="AP37" s="70">
        <v>0</v>
      </c>
      <c r="AQ37" s="70">
        <v>0.21836588076786184</v>
      </c>
      <c r="AR37" s="70">
        <v>5.0952038845834421E-2</v>
      </c>
      <c r="AS37" s="70">
        <v>4.5856834961250981E-2</v>
      </c>
      <c r="AT37" s="70">
        <v>0</v>
      </c>
      <c r="AU37" s="70">
        <v>0</v>
      </c>
      <c r="AV37" s="264">
        <v>0</v>
      </c>
      <c r="AW37" s="264">
        <v>0</v>
      </c>
      <c r="AX37" s="70">
        <v>3</v>
      </c>
      <c r="AY37" s="70">
        <v>1E-4</v>
      </c>
      <c r="AZ37" s="70">
        <v>1375.7050488375294</v>
      </c>
      <c r="BA37" s="70">
        <v>4.5856834961250981E-2</v>
      </c>
      <c r="BB37" s="70">
        <v>1375.7050488375294</v>
      </c>
      <c r="BC37" s="70">
        <v>1965.2929269107565</v>
      </c>
      <c r="BD37" s="70">
        <v>3439.2626220938232</v>
      </c>
      <c r="BE37" s="70">
        <v>4.5856834961250981E-2</v>
      </c>
      <c r="BF37" s="70">
        <v>6.550976423035855E-2</v>
      </c>
      <c r="BG37" s="70">
        <v>0.11464208740312745</v>
      </c>
      <c r="BH37" s="70">
        <v>2</v>
      </c>
      <c r="BI37" s="70">
        <v>1E-4</v>
      </c>
      <c r="BJ37" s="70">
        <v>917.13669922501958</v>
      </c>
      <c r="BK37" s="70">
        <v>4.5856834961250981E-2</v>
      </c>
      <c r="BL37" s="70">
        <v>917.13669922501958</v>
      </c>
      <c r="BM37" s="70">
        <v>1019.0407769166884</v>
      </c>
      <c r="BN37" s="70">
        <v>1310.1952846071708</v>
      </c>
      <c r="BO37" s="70">
        <v>4.5856834961250981E-2</v>
      </c>
      <c r="BP37" s="70">
        <v>5.0952038845834421E-2</v>
      </c>
      <c r="BQ37" s="70">
        <v>6.550976423035855E-2</v>
      </c>
      <c r="BR37" s="70">
        <v>1</v>
      </c>
      <c r="BS37" s="70">
        <v>1E-4</v>
      </c>
      <c r="BT37" s="70">
        <v>458.56834961250979</v>
      </c>
      <c r="BU37" s="70">
        <v>4.5856834961250981E-2</v>
      </c>
      <c r="BV37" s="70">
        <v>458.56834961250979</v>
      </c>
      <c r="BW37" s="70">
        <v>458.56834961250979</v>
      </c>
      <c r="BX37" s="70">
        <v>573.21043701563724</v>
      </c>
      <c r="BY37" s="70">
        <v>4.5856834961250981E-2</v>
      </c>
      <c r="BZ37" s="70">
        <v>4.5856834961250981E-2</v>
      </c>
      <c r="CA37" s="70">
        <v>5.7321043701563726E-2</v>
      </c>
      <c r="CB37" s="70">
        <v>0</v>
      </c>
      <c r="CC37" s="70">
        <v>0</v>
      </c>
      <c r="CD37" s="70">
        <v>0</v>
      </c>
      <c r="CE37" s="70">
        <v>0</v>
      </c>
      <c r="CF37" s="70">
        <v>0</v>
      </c>
      <c r="CG37" s="70">
        <v>0</v>
      </c>
      <c r="CH37" s="70">
        <v>0</v>
      </c>
      <c r="CI37" s="70">
        <v>0</v>
      </c>
      <c r="CJ37" s="70">
        <v>0</v>
      </c>
      <c r="CK37" s="70">
        <v>0</v>
      </c>
      <c r="CL37" s="70">
        <v>0</v>
      </c>
      <c r="CM37" s="70">
        <v>0</v>
      </c>
      <c r="CN37" s="70">
        <v>0</v>
      </c>
      <c r="CO37" s="70">
        <v>0</v>
      </c>
      <c r="CP37" s="70">
        <v>0</v>
      </c>
      <c r="CQ37" s="70">
        <v>0</v>
      </c>
      <c r="CR37" s="70">
        <v>0</v>
      </c>
      <c r="CS37" s="70">
        <v>0</v>
      </c>
      <c r="CT37" s="70">
        <v>0</v>
      </c>
      <c r="CU37" s="70">
        <v>0</v>
      </c>
      <c r="CV37" s="70">
        <v>0</v>
      </c>
      <c r="CW37" s="70">
        <v>0</v>
      </c>
      <c r="CX37" s="70">
        <v>0</v>
      </c>
      <c r="CY37" s="70">
        <v>0</v>
      </c>
      <c r="CZ37" s="70">
        <v>0</v>
      </c>
      <c r="DA37" s="70">
        <v>0</v>
      </c>
      <c r="DB37" s="70">
        <v>0</v>
      </c>
      <c r="DC37" s="70">
        <v>0</v>
      </c>
      <c r="DD37" s="70">
        <v>0</v>
      </c>
      <c r="DE37" s="70">
        <v>0</v>
      </c>
      <c r="DF37" s="70">
        <v>0</v>
      </c>
      <c r="DG37" s="70">
        <v>0</v>
      </c>
      <c r="DH37" s="70">
        <v>0</v>
      </c>
      <c r="DI37" s="70">
        <v>0</v>
      </c>
      <c r="DJ37" s="70">
        <v>0</v>
      </c>
      <c r="DK37" s="70">
        <v>0</v>
      </c>
      <c r="DL37" s="70">
        <v>0</v>
      </c>
      <c r="DM37" s="70">
        <v>0</v>
      </c>
      <c r="DN37" s="70">
        <v>0</v>
      </c>
      <c r="DO37" s="70">
        <v>0</v>
      </c>
      <c r="DP37" s="70">
        <v>2</v>
      </c>
      <c r="DQ37" s="70">
        <v>1E-4</v>
      </c>
      <c r="DR37" s="70">
        <v>917.13669922501958</v>
      </c>
      <c r="DS37" s="70">
        <v>4.5856834961250981E-2</v>
      </c>
      <c r="DT37" s="70">
        <v>1310.1952846071708</v>
      </c>
      <c r="DU37" s="70">
        <v>3057.1223307500654</v>
      </c>
      <c r="DV37" s="70">
        <v>4585.6834961250979</v>
      </c>
      <c r="DW37" s="70">
        <v>6.550976423035855E-2</v>
      </c>
      <c r="DX37" s="70">
        <v>0.15285611653750328</v>
      </c>
      <c r="DY37" s="70">
        <v>0.2292841748062549</v>
      </c>
      <c r="DZ37" s="70">
        <v>0</v>
      </c>
      <c r="EA37" s="70">
        <v>0</v>
      </c>
      <c r="EB37" s="70">
        <v>0</v>
      </c>
      <c r="EC37" s="70">
        <v>0</v>
      </c>
      <c r="ED37" s="70">
        <v>0</v>
      </c>
      <c r="EE37" s="70">
        <v>0</v>
      </c>
      <c r="EF37" s="70">
        <v>0</v>
      </c>
      <c r="EG37" s="70">
        <v>0</v>
      </c>
      <c r="EH37" s="70">
        <v>0</v>
      </c>
      <c r="EI37" s="70">
        <v>0</v>
      </c>
      <c r="EJ37" s="70">
        <v>0</v>
      </c>
      <c r="EK37" s="70">
        <v>0</v>
      </c>
      <c r="EL37" s="70">
        <v>0</v>
      </c>
      <c r="EM37" s="70">
        <v>0</v>
      </c>
      <c r="EN37" s="70">
        <v>0</v>
      </c>
      <c r="EO37" s="70">
        <v>0</v>
      </c>
      <c r="EP37" s="70">
        <v>0</v>
      </c>
      <c r="EQ37" s="70">
        <v>0</v>
      </c>
      <c r="ER37" s="70">
        <v>0</v>
      </c>
      <c r="ES37" s="70">
        <v>0</v>
      </c>
      <c r="ET37" s="70">
        <v>0</v>
      </c>
      <c r="EU37" s="70">
        <v>0</v>
      </c>
      <c r="EV37" s="70">
        <v>0</v>
      </c>
      <c r="EW37" s="70">
        <v>0</v>
      </c>
      <c r="EX37" s="70">
        <v>0</v>
      </c>
      <c r="EY37" s="70">
        <v>0</v>
      </c>
      <c r="EZ37" s="70">
        <v>0</v>
      </c>
      <c r="FA37" s="70">
        <v>0</v>
      </c>
      <c r="FB37" s="70">
        <v>0</v>
      </c>
      <c r="FC37" s="70">
        <v>0</v>
      </c>
      <c r="FD37" s="70">
        <v>0</v>
      </c>
      <c r="FE37" s="70">
        <v>0</v>
      </c>
      <c r="FF37" s="70">
        <v>0</v>
      </c>
      <c r="FG37" s="70">
        <v>0</v>
      </c>
      <c r="FH37" s="70">
        <v>0</v>
      </c>
      <c r="FI37" s="70">
        <v>0</v>
      </c>
      <c r="FJ37" s="70">
        <v>0</v>
      </c>
      <c r="FK37" s="70">
        <v>0</v>
      </c>
      <c r="FL37" s="70">
        <v>0</v>
      </c>
      <c r="FM37" s="70">
        <v>0</v>
      </c>
      <c r="FN37" s="70">
        <v>0</v>
      </c>
      <c r="FO37" s="70">
        <v>0</v>
      </c>
      <c r="FP37" s="70">
        <v>0</v>
      </c>
      <c r="FQ37" s="70">
        <v>0</v>
      </c>
      <c r="FR37" s="70">
        <v>0</v>
      </c>
      <c r="FS37" s="70">
        <v>0</v>
      </c>
      <c r="FT37" s="70">
        <v>0</v>
      </c>
      <c r="FU37" s="70">
        <v>0</v>
      </c>
      <c r="FV37" s="70">
        <v>0</v>
      </c>
      <c r="FW37" s="70">
        <v>0</v>
      </c>
      <c r="FX37" s="70">
        <v>0</v>
      </c>
      <c r="FY37" s="70">
        <v>0</v>
      </c>
      <c r="FZ37" s="70">
        <v>0</v>
      </c>
      <c r="GA37" s="70">
        <v>0</v>
      </c>
      <c r="GB37" s="70">
        <v>0</v>
      </c>
      <c r="GC37" s="70">
        <v>0</v>
      </c>
      <c r="GD37" s="70">
        <v>0</v>
      </c>
      <c r="GE37" s="70">
        <v>0</v>
      </c>
      <c r="GF37" s="70">
        <v>0</v>
      </c>
      <c r="GG37" s="70">
        <v>0</v>
      </c>
      <c r="GH37" s="70">
        <v>0</v>
      </c>
      <c r="GI37" s="70">
        <v>0</v>
      </c>
      <c r="GJ37" s="70">
        <v>0</v>
      </c>
      <c r="GK37" s="70">
        <v>0</v>
      </c>
      <c r="GL37" s="70">
        <v>0</v>
      </c>
      <c r="GM37" s="70">
        <v>0</v>
      </c>
      <c r="GN37" s="70">
        <v>0</v>
      </c>
      <c r="GO37" s="70">
        <v>0</v>
      </c>
      <c r="GP37" s="70">
        <v>0</v>
      </c>
      <c r="GQ37" s="70">
        <v>0</v>
      </c>
      <c r="GR37" s="70">
        <v>0</v>
      </c>
      <c r="GS37" s="70">
        <v>0</v>
      </c>
      <c r="GT37" s="70">
        <v>0</v>
      </c>
      <c r="GU37" s="70">
        <v>0</v>
      </c>
      <c r="GV37" s="70">
        <v>0</v>
      </c>
      <c r="GW37" s="70">
        <v>0</v>
      </c>
      <c r="GX37" s="70">
        <v>0</v>
      </c>
      <c r="GY37" s="70">
        <v>0</v>
      </c>
      <c r="GZ37" s="70">
        <v>0</v>
      </c>
      <c r="HA37" s="70">
        <v>0</v>
      </c>
      <c r="HB37" s="70">
        <v>0</v>
      </c>
      <c r="HC37" s="70">
        <v>0</v>
      </c>
      <c r="HD37" s="70">
        <v>0</v>
      </c>
      <c r="HE37" s="70">
        <v>0</v>
      </c>
      <c r="HF37" s="70">
        <v>0</v>
      </c>
      <c r="HG37" s="70">
        <v>0</v>
      </c>
      <c r="HH37" s="70">
        <v>0</v>
      </c>
      <c r="HI37" s="70">
        <v>0</v>
      </c>
      <c r="HJ37" s="70">
        <v>0</v>
      </c>
      <c r="HK37" s="70">
        <v>0</v>
      </c>
      <c r="HL37" s="70">
        <v>0</v>
      </c>
      <c r="HM37" s="70">
        <v>0</v>
      </c>
      <c r="HN37" s="70">
        <v>0</v>
      </c>
      <c r="HO37" s="70">
        <v>0</v>
      </c>
      <c r="HP37" s="70">
        <v>0</v>
      </c>
      <c r="HQ37" s="70">
        <v>0</v>
      </c>
      <c r="HR37" s="70">
        <v>0</v>
      </c>
      <c r="HS37" s="70">
        <v>0</v>
      </c>
      <c r="HT37" s="70">
        <v>0</v>
      </c>
      <c r="HU37" s="70">
        <v>0</v>
      </c>
      <c r="HV37" s="70">
        <v>0</v>
      </c>
      <c r="HW37" s="70">
        <v>0</v>
      </c>
      <c r="HX37" s="70">
        <v>0</v>
      </c>
      <c r="HY37" s="70">
        <v>0</v>
      </c>
      <c r="HZ37" s="70">
        <v>0</v>
      </c>
      <c r="IA37" s="70">
        <v>0</v>
      </c>
      <c r="IB37" s="70">
        <v>0</v>
      </c>
      <c r="IC37" s="70">
        <v>0</v>
      </c>
      <c r="ID37" s="70">
        <v>0</v>
      </c>
      <c r="IE37" s="70">
        <v>0</v>
      </c>
      <c r="IF37" s="70">
        <v>0</v>
      </c>
      <c r="IG37" s="70">
        <v>0</v>
      </c>
      <c r="IH37" s="70">
        <v>0</v>
      </c>
      <c r="II37" s="70">
        <v>0</v>
      </c>
      <c r="IJ37" s="70">
        <v>0</v>
      </c>
      <c r="IK37" s="70">
        <v>0</v>
      </c>
      <c r="IL37" s="70">
        <v>0</v>
      </c>
      <c r="IM37" s="70">
        <v>0</v>
      </c>
      <c r="IN37" s="70">
        <v>0</v>
      </c>
      <c r="IO37" s="70">
        <v>0</v>
      </c>
      <c r="IP37" s="70">
        <v>0</v>
      </c>
      <c r="IQ37" s="70">
        <v>0</v>
      </c>
      <c r="IR37" s="70">
        <v>0</v>
      </c>
      <c r="IS37" s="70">
        <v>0</v>
      </c>
      <c r="IT37" s="70">
        <v>0</v>
      </c>
      <c r="IU37" s="70">
        <v>0</v>
      </c>
      <c r="IV37" s="70">
        <v>0</v>
      </c>
      <c r="IW37" s="70">
        <v>0</v>
      </c>
      <c r="IX37" s="70">
        <v>0</v>
      </c>
      <c r="IY37" s="70">
        <v>0</v>
      </c>
      <c r="IZ37" s="70">
        <v>0</v>
      </c>
      <c r="JA37" s="70">
        <v>0</v>
      </c>
      <c r="JB37" s="70">
        <v>0</v>
      </c>
      <c r="JC37" s="70">
        <v>0</v>
      </c>
      <c r="JD37" s="70">
        <v>0</v>
      </c>
      <c r="JE37" s="70">
        <v>0</v>
      </c>
      <c r="JF37" s="70">
        <v>0</v>
      </c>
      <c r="JG37" s="70">
        <v>0</v>
      </c>
      <c r="JH37" s="70">
        <v>0</v>
      </c>
      <c r="JI37" s="70">
        <v>0</v>
      </c>
      <c r="JJ37" s="70">
        <v>0</v>
      </c>
      <c r="JK37" s="70">
        <v>0</v>
      </c>
      <c r="JL37" s="70">
        <v>0</v>
      </c>
      <c r="JM37" s="70">
        <v>0</v>
      </c>
      <c r="JN37" s="70">
        <v>0</v>
      </c>
      <c r="JO37" s="70">
        <v>0</v>
      </c>
      <c r="JP37" s="70">
        <v>0</v>
      </c>
      <c r="JQ37" s="70">
        <v>0</v>
      </c>
      <c r="JR37" s="70">
        <v>0</v>
      </c>
      <c r="JS37" s="70">
        <v>0</v>
      </c>
      <c r="JT37" s="70">
        <v>0</v>
      </c>
      <c r="JU37" s="70">
        <v>0</v>
      </c>
      <c r="JV37" s="70">
        <v>0</v>
      </c>
      <c r="JW37" s="70">
        <v>0</v>
      </c>
      <c r="JX37" s="70">
        <v>0</v>
      </c>
      <c r="JY37" s="70">
        <v>0</v>
      </c>
      <c r="JZ37" s="70">
        <v>0</v>
      </c>
      <c r="KA37" s="70">
        <v>0</v>
      </c>
      <c r="KB37" s="70">
        <v>0</v>
      </c>
      <c r="KC37" s="70">
        <v>0</v>
      </c>
      <c r="KD37" s="70">
        <v>0</v>
      </c>
      <c r="KE37" s="70">
        <v>0</v>
      </c>
      <c r="KF37" s="70">
        <v>0</v>
      </c>
      <c r="KG37" s="70">
        <v>0</v>
      </c>
      <c r="KH37" s="70">
        <v>0</v>
      </c>
      <c r="KI37" s="70">
        <v>0</v>
      </c>
      <c r="KJ37" s="70">
        <v>0</v>
      </c>
      <c r="KK37" s="70">
        <v>0</v>
      </c>
      <c r="KL37" s="70">
        <v>0</v>
      </c>
      <c r="KM37" s="70">
        <v>0</v>
      </c>
      <c r="KN37" s="70">
        <v>0</v>
      </c>
      <c r="KO37" s="70">
        <v>0</v>
      </c>
      <c r="KP37" s="70">
        <v>0</v>
      </c>
      <c r="KQ37" s="70">
        <v>0</v>
      </c>
      <c r="KR37" s="70">
        <v>0</v>
      </c>
      <c r="KS37" s="70">
        <v>0</v>
      </c>
      <c r="KT37" s="70">
        <v>0</v>
      </c>
      <c r="KU37" s="70">
        <v>0</v>
      </c>
      <c r="KV37" s="70">
        <v>0</v>
      </c>
      <c r="KW37" s="70">
        <v>0</v>
      </c>
      <c r="KX37" s="70">
        <v>0</v>
      </c>
      <c r="KY37" s="70">
        <v>0</v>
      </c>
      <c r="KZ37" s="70">
        <v>0</v>
      </c>
      <c r="LA37" s="70">
        <v>0</v>
      </c>
      <c r="LB37" s="70">
        <v>0</v>
      </c>
      <c r="LC37" s="70">
        <v>0</v>
      </c>
      <c r="LD37" s="70">
        <v>0</v>
      </c>
      <c r="LE37" s="70">
        <v>0</v>
      </c>
      <c r="LF37" s="70">
        <v>0</v>
      </c>
      <c r="LG37" s="70">
        <v>0</v>
      </c>
      <c r="LH37" s="70">
        <v>0</v>
      </c>
      <c r="LI37" s="70">
        <v>0</v>
      </c>
      <c r="LJ37" s="70">
        <v>0</v>
      </c>
      <c r="LK37" s="70">
        <v>0</v>
      </c>
      <c r="LL37" s="70">
        <v>0</v>
      </c>
      <c r="LM37" s="70">
        <v>0</v>
      </c>
      <c r="LN37" s="70">
        <v>0</v>
      </c>
      <c r="LO37" s="70">
        <v>0</v>
      </c>
      <c r="LP37" s="70">
        <v>0</v>
      </c>
      <c r="LQ37" s="70">
        <v>0</v>
      </c>
      <c r="LR37" s="75">
        <v>80.8232</v>
      </c>
      <c r="LS37" s="76">
        <v>3.0800000000000001E-2</v>
      </c>
      <c r="LT37" s="265">
        <f t="shared" si="10"/>
        <v>3.8107870017519725E-4</v>
      </c>
      <c r="LU37" s="76">
        <v>3.8654999999999999</v>
      </c>
      <c r="LV37" s="76">
        <v>4.0000000000000002E-4</v>
      </c>
      <c r="LW37" s="76">
        <f t="shared" si="6"/>
        <v>1.0347949812443411E-4</v>
      </c>
      <c r="LX37" s="263"/>
      <c r="LY37" s="263"/>
      <c r="LZ37" s="263"/>
      <c r="MA37" s="263"/>
      <c r="MB37" s="263"/>
      <c r="MC37" s="263"/>
      <c r="MD37" s="263"/>
      <c r="ME37" s="263"/>
      <c r="MF37" s="263"/>
      <c r="MG37" s="263"/>
      <c r="MH37" s="263"/>
      <c r="MI37" s="263"/>
      <c r="MJ37" s="263"/>
      <c r="MK37" s="263"/>
      <c r="ML37" s="263"/>
      <c r="MM37" s="263"/>
      <c r="MN37" s="263"/>
      <c r="MO37" s="263"/>
      <c r="MP37" s="263"/>
      <c r="MQ37" s="263"/>
      <c r="MR37" s="263"/>
      <c r="MS37" s="263"/>
      <c r="MT37" s="263"/>
      <c r="MU37" s="263"/>
      <c r="MV37" s="263"/>
      <c r="MW37" s="263"/>
      <c r="MX37" s="263"/>
      <c r="MY37" s="263"/>
      <c r="MZ37" s="263"/>
      <c r="NA37" s="263"/>
      <c r="NB37" s="263"/>
      <c r="NC37" s="263"/>
      <c r="ND37" s="263"/>
      <c r="NE37" s="263"/>
      <c r="NF37" s="263"/>
      <c r="NG37" s="263"/>
      <c r="NH37" s="263"/>
      <c r="NI37" s="263"/>
      <c r="NJ37" s="263"/>
      <c r="NK37" s="263"/>
      <c r="NL37" s="263"/>
      <c r="NM37" s="263"/>
      <c r="NN37" s="263"/>
      <c r="NO37" s="263"/>
      <c r="NP37" s="263"/>
      <c r="NQ37" s="263"/>
      <c r="NR37" s="263"/>
      <c r="NS37" s="263"/>
      <c r="NT37" s="263"/>
      <c r="NU37" s="263"/>
      <c r="NV37" s="263"/>
      <c r="NW37" s="263"/>
      <c r="NX37" s="263"/>
      <c r="NY37" s="263"/>
      <c r="NZ37" s="263"/>
      <c r="OA37" s="263"/>
      <c r="OB37" s="263"/>
      <c r="OC37" s="263"/>
      <c r="OD37" s="263"/>
      <c r="OE37" s="263"/>
      <c r="OF37" s="263"/>
      <c r="OG37" s="263"/>
      <c r="OH37" s="263"/>
      <c r="OI37" s="263"/>
      <c r="OJ37" s="263"/>
      <c r="OK37" s="263"/>
      <c r="OL37" s="263"/>
      <c r="OM37" s="263"/>
      <c r="ON37" s="263"/>
      <c r="OO37" s="263"/>
      <c r="OP37" s="263"/>
      <c r="OQ37" s="263"/>
      <c r="OR37" s="263"/>
      <c r="OS37" s="263"/>
      <c r="OT37" s="263"/>
      <c r="OU37" s="263"/>
      <c r="OV37" s="263"/>
      <c r="OW37" s="263"/>
      <c r="OX37" s="263"/>
      <c r="OY37" s="263"/>
      <c r="OZ37" s="263"/>
      <c r="PA37" s="263"/>
      <c r="PB37" s="263"/>
      <c r="PC37" s="263"/>
      <c r="PD37" s="263"/>
      <c r="PE37" s="263"/>
      <c r="PF37" s="263"/>
      <c r="PG37" s="263"/>
      <c r="PH37" s="263"/>
      <c r="PI37" s="263"/>
      <c r="PJ37" s="263"/>
      <c r="PK37" s="263"/>
      <c r="PL37" s="263"/>
      <c r="PM37" s="263"/>
      <c r="PN37" s="263"/>
      <c r="PO37" s="263"/>
      <c r="PP37" s="263"/>
      <c r="PQ37" s="263"/>
      <c r="PR37" s="263"/>
      <c r="PS37" s="263"/>
      <c r="PT37" s="263"/>
      <c r="PU37" s="263"/>
      <c r="PV37" s="263"/>
      <c r="PW37" s="263"/>
      <c r="PX37" s="263"/>
      <c r="PY37" s="263"/>
      <c r="PZ37" s="263"/>
      <c r="QA37" s="263"/>
      <c r="QB37" s="263"/>
      <c r="QC37" s="263"/>
      <c r="QD37" s="263"/>
      <c r="QE37" s="263"/>
      <c r="QF37" s="263"/>
      <c r="QG37" s="263"/>
      <c r="QH37" s="263"/>
      <c r="QI37" s="263"/>
      <c r="QJ37" s="263"/>
      <c r="QK37" s="263"/>
    </row>
    <row r="38" spans="1:455" s="70" customFormat="1">
      <c r="A38" s="70">
        <v>37</v>
      </c>
      <c r="B38" s="78" t="s">
        <v>65</v>
      </c>
      <c r="C38" s="64" t="s">
        <v>5</v>
      </c>
      <c r="D38" s="70" t="s">
        <v>35</v>
      </c>
      <c r="E38" s="62" t="s">
        <v>1094</v>
      </c>
      <c r="F38" s="70" t="s">
        <v>39</v>
      </c>
      <c r="G38" s="70">
        <v>6</v>
      </c>
      <c r="H38" s="70">
        <v>2</v>
      </c>
      <c r="I38" s="70">
        <v>2019</v>
      </c>
      <c r="J38" s="79">
        <v>9.17</v>
      </c>
      <c r="K38" s="79">
        <v>9.68</v>
      </c>
      <c r="L38" s="79">
        <f t="shared" si="8"/>
        <v>0.50999999999999979</v>
      </c>
      <c r="M38" s="70">
        <v>-34.1245166666667</v>
      </c>
      <c r="N38" s="70">
        <f>123+( 9.741/60)</f>
        <v>123.16235</v>
      </c>
      <c r="O38" s="70">
        <v>-34.133516666666701</v>
      </c>
      <c r="P38" s="70">
        <f>123 +(10.616/60)</f>
        <v>123.17693333333334</v>
      </c>
      <c r="Q38" s="77">
        <v>1.6739999999999999</v>
      </c>
      <c r="R38" s="67">
        <v>8.9999999999999998E-4</v>
      </c>
      <c r="S38" s="70">
        <f t="shared" si="7"/>
        <v>1.5065999999999999E-3</v>
      </c>
      <c r="T38" s="68">
        <v>1.4999999999999999E-4</v>
      </c>
      <c r="U38" s="81">
        <v>9</v>
      </c>
      <c r="V38" s="70">
        <v>0.5</v>
      </c>
      <c r="W38" s="70">
        <v>3</v>
      </c>
      <c r="X38" s="69">
        <v>1.7723294470588242</v>
      </c>
      <c r="Z38" s="70">
        <f t="shared" si="9"/>
        <v>60132.243525314021</v>
      </c>
      <c r="AA38" s="70">
        <f t="shared" si="5"/>
        <v>3.413551800648575</v>
      </c>
      <c r="AB38" s="64">
        <v>948.20883351349323</v>
      </c>
      <c r="AC38" s="64">
        <v>59184.034691800531</v>
      </c>
      <c r="AD38" s="64">
        <v>0</v>
      </c>
      <c r="AE38" s="64">
        <v>0</v>
      </c>
      <c r="AF38" s="264">
        <v>9.4820883351349319E-2</v>
      </c>
      <c r="AG38" s="264">
        <v>3.3187309172972257</v>
      </c>
      <c r="AH38" s="70">
        <v>0</v>
      </c>
      <c r="AI38" s="70">
        <v>0</v>
      </c>
      <c r="AJ38" s="70">
        <v>45197.954397476504</v>
      </c>
      <c r="AK38" s="70">
        <v>14934.289127837515</v>
      </c>
      <c r="AL38" s="70">
        <v>0</v>
      </c>
      <c r="AM38" s="70">
        <v>0</v>
      </c>
      <c r="AN38" s="70">
        <v>0</v>
      </c>
      <c r="AO38" s="70">
        <v>0</v>
      </c>
      <c r="AP38" s="70">
        <v>0</v>
      </c>
      <c r="AQ38" s="70">
        <v>0.75856706681079444</v>
      </c>
      <c r="AR38" s="70">
        <v>2.6549847338377806</v>
      </c>
      <c r="AS38" s="70">
        <v>0</v>
      </c>
      <c r="AT38" s="70">
        <v>0</v>
      </c>
      <c r="AU38" s="70">
        <v>0</v>
      </c>
      <c r="AV38" s="264">
        <v>0</v>
      </c>
      <c r="AW38" s="264">
        <v>0</v>
      </c>
      <c r="AX38" s="70">
        <v>1</v>
      </c>
      <c r="AY38" s="70">
        <v>1E-4</v>
      </c>
      <c r="AZ38" s="70">
        <v>663.74618345944521</v>
      </c>
      <c r="BA38" s="70">
        <v>6.6374618345944519E-2</v>
      </c>
      <c r="BB38" s="70">
        <v>663.74618345944521</v>
      </c>
      <c r="BC38" s="70">
        <v>948.20883351349323</v>
      </c>
      <c r="BD38" s="70">
        <v>1659.365458648613</v>
      </c>
      <c r="BE38" s="70">
        <v>6.6374618345944519E-2</v>
      </c>
      <c r="BF38" s="70">
        <v>9.4820883351349319E-2</v>
      </c>
      <c r="BG38" s="70">
        <v>0.16593654586486128</v>
      </c>
      <c r="BH38" s="70">
        <v>0</v>
      </c>
      <c r="BI38" s="70">
        <v>0</v>
      </c>
      <c r="BJ38" s="70">
        <v>0</v>
      </c>
      <c r="BK38" s="70">
        <v>0</v>
      </c>
      <c r="BL38" s="70">
        <v>0</v>
      </c>
      <c r="BM38" s="70">
        <v>0</v>
      </c>
      <c r="BN38" s="70">
        <v>0</v>
      </c>
      <c r="BO38" s="70">
        <v>0</v>
      </c>
      <c r="BP38" s="70">
        <v>0</v>
      </c>
      <c r="BQ38" s="70">
        <v>0</v>
      </c>
      <c r="BR38" s="70">
        <v>0</v>
      </c>
      <c r="BS38" s="70">
        <v>0</v>
      </c>
      <c r="BT38" s="70">
        <v>0</v>
      </c>
      <c r="BU38" s="70">
        <v>0</v>
      </c>
      <c r="BV38" s="70">
        <v>0</v>
      </c>
      <c r="BW38" s="70">
        <v>0</v>
      </c>
      <c r="BX38" s="70">
        <v>0</v>
      </c>
      <c r="BY38" s="70">
        <v>0</v>
      </c>
      <c r="BZ38" s="70">
        <v>0</v>
      </c>
      <c r="CA38" s="70">
        <v>0</v>
      </c>
      <c r="CB38" s="70">
        <v>0</v>
      </c>
      <c r="CC38" s="70">
        <v>0</v>
      </c>
      <c r="CD38" s="70">
        <v>0</v>
      </c>
      <c r="CE38" s="70">
        <v>0</v>
      </c>
      <c r="CF38" s="70">
        <v>0</v>
      </c>
      <c r="CG38" s="70">
        <v>0</v>
      </c>
      <c r="CH38" s="70">
        <v>0</v>
      </c>
      <c r="CI38" s="70">
        <v>0</v>
      </c>
      <c r="CJ38" s="70">
        <v>0</v>
      </c>
      <c r="CK38" s="70">
        <v>0</v>
      </c>
      <c r="CL38" s="70">
        <v>0</v>
      </c>
      <c r="CM38" s="70">
        <v>0</v>
      </c>
      <c r="CN38" s="70">
        <v>0</v>
      </c>
      <c r="CO38" s="70">
        <v>0</v>
      </c>
      <c r="CP38" s="70">
        <v>0</v>
      </c>
      <c r="CQ38" s="70">
        <v>0</v>
      </c>
      <c r="CR38" s="70">
        <v>0</v>
      </c>
      <c r="CS38" s="70">
        <v>0</v>
      </c>
      <c r="CT38" s="70">
        <v>0</v>
      </c>
      <c r="CU38" s="70">
        <v>0</v>
      </c>
      <c r="CV38" s="70">
        <v>0</v>
      </c>
      <c r="CW38" s="70">
        <v>0</v>
      </c>
      <c r="CX38" s="70">
        <v>0</v>
      </c>
      <c r="CY38" s="70">
        <v>0</v>
      </c>
      <c r="CZ38" s="70">
        <v>0</v>
      </c>
      <c r="DA38" s="70">
        <v>0</v>
      </c>
      <c r="DB38" s="70">
        <v>0</v>
      </c>
      <c r="DC38" s="70">
        <v>0</v>
      </c>
      <c r="DD38" s="70">
        <v>0</v>
      </c>
      <c r="DE38" s="70">
        <v>0</v>
      </c>
      <c r="DF38" s="70">
        <v>0</v>
      </c>
      <c r="DG38" s="70">
        <v>0</v>
      </c>
      <c r="DH38" s="70">
        <v>0</v>
      </c>
      <c r="DI38" s="70">
        <v>0</v>
      </c>
      <c r="DJ38" s="70">
        <v>0</v>
      </c>
      <c r="DK38" s="70">
        <v>0</v>
      </c>
      <c r="DL38" s="70">
        <v>0</v>
      </c>
      <c r="DM38" s="70">
        <v>0</v>
      </c>
      <c r="DN38" s="70">
        <v>0</v>
      </c>
      <c r="DO38" s="70">
        <v>0</v>
      </c>
      <c r="DP38" s="70">
        <v>20</v>
      </c>
      <c r="DQ38" s="70">
        <v>2.9999999999999997E-4</v>
      </c>
      <c r="DR38" s="70">
        <v>13274.923669188904</v>
      </c>
      <c r="DS38" s="70">
        <v>0.19912385503783353</v>
      </c>
      <c r="DT38" s="70">
        <v>18964.176670269862</v>
      </c>
      <c r="DU38" s="70">
        <v>44249.745563963013</v>
      </c>
      <c r="DV38" s="70">
        <v>66374.618345944516</v>
      </c>
      <c r="DW38" s="70">
        <v>0.28446265005404792</v>
      </c>
      <c r="DX38" s="70">
        <v>0.66374618345944514</v>
      </c>
      <c r="DY38" s="70">
        <v>0.9956192751891676</v>
      </c>
      <c r="DZ38" s="70">
        <v>9</v>
      </c>
      <c r="EA38" s="70">
        <v>1.6000000000000001E-3</v>
      </c>
      <c r="EB38" s="70">
        <v>5973.7156511350067</v>
      </c>
      <c r="EC38" s="70">
        <v>1.0619938935351123</v>
      </c>
      <c r="ED38" s="70">
        <v>7467.1445639187577</v>
      </c>
      <c r="EE38" s="70">
        <v>14934.289127837515</v>
      </c>
      <c r="EF38" s="70">
        <v>19912.385503783356</v>
      </c>
      <c r="EG38" s="70">
        <v>1.3274923669188903</v>
      </c>
      <c r="EH38" s="70">
        <v>2.6549847338377806</v>
      </c>
      <c r="EI38" s="70">
        <v>3.5399796451170413</v>
      </c>
      <c r="EJ38" s="70">
        <v>0</v>
      </c>
      <c r="EK38" s="70">
        <v>0</v>
      </c>
      <c r="EL38" s="70">
        <v>0</v>
      </c>
      <c r="EM38" s="70">
        <v>0</v>
      </c>
      <c r="EN38" s="70">
        <v>0</v>
      </c>
      <c r="EO38" s="70">
        <v>0</v>
      </c>
      <c r="EP38" s="70">
        <v>0</v>
      </c>
      <c r="EQ38" s="70">
        <v>0</v>
      </c>
      <c r="ER38" s="70">
        <v>0</v>
      </c>
      <c r="ES38" s="70">
        <v>0</v>
      </c>
      <c r="ET38" s="70">
        <v>0</v>
      </c>
      <c r="EU38" s="70">
        <v>0</v>
      </c>
      <c r="EV38" s="70">
        <v>0</v>
      </c>
      <c r="EW38" s="70">
        <v>0</v>
      </c>
      <c r="EX38" s="70">
        <v>0</v>
      </c>
      <c r="EY38" s="70">
        <v>0</v>
      </c>
      <c r="EZ38" s="70">
        <v>0</v>
      </c>
      <c r="FA38" s="70">
        <v>0</v>
      </c>
      <c r="FB38" s="70">
        <v>0</v>
      </c>
      <c r="FC38" s="70">
        <v>0</v>
      </c>
      <c r="FD38" s="70">
        <v>0</v>
      </c>
      <c r="FE38" s="70">
        <v>0</v>
      </c>
      <c r="FF38" s="70">
        <v>0</v>
      </c>
      <c r="FG38" s="70">
        <v>0</v>
      </c>
      <c r="FH38" s="70">
        <v>0</v>
      </c>
      <c r="FI38" s="70">
        <v>0</v>
      </c>
      <c r="FJ38" s="70">
        <v>0</v>
      </c>
      <c r="FK38" s="70">
        <v>0</v>
      </c>
      <c r="FL38" s="70">
        <v>0</v>
      </c>
      <c r="FM38" s="70">
        <v>0</v>
      </c>
      <c r="FN38" s="70">
        <v>0</v>
      </c>
      <c r="FO38" s="70">
        <v>0</v>
      </c>
      <c r="FP38" s="70">
        <v>0</v>
      </c>
      <c r="FQ38" s="70">
        <v>0</v>
      </c>
      <c r="FR38" s="70">
        <v>0</v>
      </c>
      <c r="FS38" s="70">
        <v>0</v>
      </c>
      <c r="FT38" s="70">
        <v>0</v>
      </c>
      <c r="FU38" s="70">
        <v>0</v>
      </c>
      <c r="FV38" s="70">
        <v>0</v>
      </c>
      <c r="FW38" s="70">
        <v>0</v>
      </c>
      <c r="FX38" s="70">
        <v>0</v>
      </c>
      <c r="FY38" s="70">
        <v>0</v>
      </c>
      <c r="FZ38" s="70">
        <v>0</v>
      </c>
      <c r="GA38" s="70">
        <v>0</v>
      </c>
      <c r="GB38" s="70">
        <v>0</v>
      </c>
      <c r="GC38" s="70">
        <v>0</v>
      </c>
      <c r="GD38" s="70">
        <v>0</v>
      </c>
      <c r="GE38" s="70">
        <v>0</v>
      </c>
      <c r="GF38" s="70">
        <v>0</v>
      </c>
      <c r="GG38" s="70">
        <v>0</v>
      </c>
      <c r="GH38" s="70">
        <v>0</v>
      </c>
      <c r="GI38" s="70">
        <v>0</v>
      </c>
      <c r="GJ38" s="70">
        <v>0</v>
      </c>
      <c r="GK38" s="70">
        <v>0</v>
      </c>
      <c r="GL38" s="70">
        <v>0</v>
      </c>
      <c r="GM38" s="70">
        <v>0</v>
      </c>
      <c r="GN38" s="70">
        <v>0</v>
      </c>
      <c r="GO38" s="70">
        <v>0</v>
      </c>
      <c r="GP38" s="70">
        <v>0</v>
      </c>
      <c r="GQ38" s="70">
        <v>0</v>
      </c>
      <c r="GR38" s="70">
        <v>0</v>
      </c>
      <c r="GS38" s="70">
        <v>0</v>
      </c>
      <c r="GT38" s="70">
        <v>0</v>
      </c>
      <c r="GU38" s="70">
        <v>0</v>
      </c>
      <c r="GV38" s="70">
        <v>0</v>
      </c>
      <c r="GW38" s="70">
        <v>0</v>
      </c>
      <c r="GX38" s="70">
        <v>0</v>
      </c>
      <c r="GY38" s="70">
        <v>0</v>
      </c>
      <c r="GZ38" s="70">
        <v>0</v>
      </c>
      <c r="HA38" s="70">
        <v>0</v>
      </c>
      <c r="HB38" s="70">
        <v>0</v>
      </c>
      <c r="HC38" s="70">
        <v>0</v>
      </c>
      <c r="HD38" s="70">
        <v>0</v>
      </c>
      <c r="HE38" s="70">
        <v>0</v>
      </c>
      <c r="HF38" s="70">
        <v>0</v>
      </c>
      <c r="HG38" s="70">
        <v>0</v>
      </c>
      <c r="HH38" s="70">
        <v>0</v>
      </c>
      <c r="HI38" s="70">
        <v>0</v>
      </c>
      <c r="HJ38" s="70">
        <v>0</v>
      </c>
      <c r="HK38" s="70">
        <v>0</v>
      </c>
      <c r="HL38" s="70">
        <v>0</v>
      </c>
      <c r="HM38" s="70">
        <v>0</v>
      </c>
      <c r="HN38" s="70">
        <v>0</v>
      </c>
      <c r="HO38" s="70">
        <v>0</v>
      </c>
      <c r="HP38" s="70">
        <v>0</v>
      </c>
      <c r="HQ38" s="70">
        <v>0</v>
      </c>
      <c r="HR38" s="70">
        <v>0</v>
      </c>
      <c r="HS38" s="70">
        <v>0</v>
      </c>
      <c r="HT38" s="70">
        <v>0</v>
      </c>
      <c r="HU38" s="70">
        <v>0</v>
      </c>
      <c r="HV38" s="70">
        <v>0</v>
      </c>
      <c r="HW38" s="70">
        <v>0</v>
      </c>
      <c r="HX38" s="70">
        <v>0</v>
      </c>
      <c r="HY38" s="70">
        <v>0</v>
      </c>
      <c r="HZ38" s="70">
        <v>0</v>
      </c>
      <c r="IA38" s="70">
        <v>0</v>
      </c>
      <c r="IB38" s="70">
        <v>0</v>
      </c>
      <c r="IC38" s="70">
        <v>0</v>
      </c>
      <c r="ID38" s="70">
        <v>0</v>
      </c>
      <c r="IE38" s="70">
        <v>0</v>
      </c>
      <c r="IF38" s="70">
        <v>0</v>
      </c>
      <c r="IG38" s="70">
        <v>0</v>
      </c>
      <c r="IH38" s="70">
        <v>0</v>
      </c>
      <c r="II38" s="70">
        <v>0</v>
      </c>
      <c r="IJ38" s="70">
        <v>0</v>
      </c>
      <c r="IK38" s="70">
        <v>0</v>
      </c>
      <c r="IL38" s="70">
        <v>0</v>
      </c>
      <c r="IM38" s="70">
        <v>0</v>
      </c>
      <c r="IN38" s="70">
        <v>0</v>
      </c>
      <c r="IO38" s="70">
        <v>0</v>
      </c>
      <c r="IP38" s="70">
        <v>0</v>
      </c>
      <c r="IQ38" s="70">
        <v>0</v>
      </c>
      <c r="IR38" s="70">
        <v>0</v>
      </c>
      <c r="IS38" s="70">
        <v>0</v>
      </c>
      <c r="IT38" s="70">
        <v>0</v>
      </c>
      <c r="IU38" s="70">
        <v>0</v>
      </c>
      <c r="IV38" s="70">
        <v>0</v>
      </c>
      <c r="IW38" s="70">
        <v>0</v>
      </c>
      <c r="IX38" s="70">
        <v>0</v>
      </c>
      <c r="IY38" s="70">
        <v>0</v>
      </c>
      <c r="IZ38" s="70">
        <v>0</v>
      </c>
      <c r="JA38" s="70">
        <v>0</v>
      </c>
      <c r="JB38" s="70">
        <v>0</v>
      </c>
      <c r="JC38" s="70">
        <v>0</v>
      </c>
      <c r="JD38" s="70">
        <v>0</v>
      </c>
      <c r="JE38" s="70">
        <v>0</v>
      </c>
      <c r="JF38" s="70">
        <v>0</v>
      </c>
      <c r="JG38" s="70">
        <v>0</v>
      </c>
      <c r="JH38" s="70">
        <v>0</v>
      </c>
      <c r="JI38" s="70">
        <v>0</v>
      </c>
      <c r="JJ38" s="70">
        <v>0</v>
      </c>
      <c r="JK38" s="70">
        <v>0</v>
      </c>
      <c r="JL38" s="70">
        <v>0</v>
      </c>
      <c r="JM38" s="70">
        <v>0</v>
      </c>
      <c r="JN38" s="70">
        <v>0</v>
      </c>
      <c r="JO38" s="70">
        <v>0</v>
      </c>
      <c r="JP38" s="70">
        <v>0</v>
      </c>
      <c r="JQ38" s="70">
        <v>0</v>
      </c>
      <c r="JR38" s="70">
        <v>0</v>
      </c>
      <c r="JS38" s="70">
        <v>0</v>
      </c>
      <c r="JT38" s="70">
        <v>0</v>
      </c>
      <c r="JU38" s="70">
        <v>0</v>
      </c>
      <c r="JV38" s="70">
        <v>0</v>
      </c>
      <c r="JW38" s="70">
        <v>0</v>
      </c>
      <c r="JX38" s="70">
        <v>0</v>
      </c>
      <c r="JY38" s="70">
        <v>0</v>
      </c>
      <c r="JZ38" s="70">
        <v>0</v>
      </c>
      <c r="KA38" s="70">
        <v>0</v>
      </c>
      <c r="KB38" s="70">
        <v>0</v>
      </c>
      <c r="KC38" s="70">
        <v>0</v>
      </c>
      <c r="KD38" s="70">
        <v>0</v>
      </c>
      <c r="KE38" s="70">
        <v>0</v>
      </c>
      <c r="KF38" s="70">
        <v>0</v>
      </c>
      <c r="KG38" s="70">
        <v>0</v>
      </c>
      <c r="KH38" s="70">
        <v>0</v>
      </c>
      <c r="KI38" s="70">
        <v>0</v>
      </c>
      <c r="KJ38" s="70">
        <v>0</v>
      </c>
      <c r="KK38" s="70">
        <v>0</v>
      </c>
      <c r="KL38" s="70">
        <v>0</v>
      </c>
      <c r="KM38" s="70">
        <v>0</v>
      </c>
      <c r="KN38" s="70">
        <v>0</v>
      </c>
      <c r="KO38" s="70">
        <v>0</v>
      </c>
      <c r="KP38" s="70">
        <v>0</v>
      </c>
      <c r="KQ38" s="70">
        <v>0</v>
      </c>
      <c r="KR38" s="70">
        <v>0</v>
      </c>
      <c r="KS38" s="70">
        <v>0</v>
      </c>
      <c r="KT38" s="70">
        <v>0</v>
      </c>
      <c r="KU38" s="70">
        <v>0</v>
      </c>
      <c r="KV38" s="70">
        <v>0</v>
      </c>
      <c r="KW38" s="70">
        <v>0</v>
      </c>
      <c r="KX38" s="70">
        <v>0</v>
      </c>
      <c r="KY38" s="70">
        <v>0</v>
      </c>
      <c r="KZ38" s="70">
        <v>0</v>
      </c>
      <c r="LA38" s="70">
        <v>0</v>
      </c>
      <c r="LB38" s="70">
        <v>0</v>
      </c>
      <c r="LC38" s="70">
        <v>0</v>
      </c>
      <c r="LD38" s="70">
        <v>0</v>
      </c>
      <c r="LE38" s="70">
        <v>0</v>
      </c>
      <c r="LF38" s="70">
        <v>0</v>
      </c>
      <c r="LG38" s="70">
        <v>0</v>
      </c>
      <c r="LH38" s="70">
        <v>0</v>
      </c>
      <c r="LI38" s="70">
        <v>0</v>
      </c>
      <c r="LJ38" s="70">
        <v>0</v>
      </c>
      <c r="LK38" s="70">
        <v>0</v>
      </c>
      <c r="LL38" s="70">
        <v>0</v>
      </c>
      <c r="LM38" s="70">
        <v>0</v>
      </c>
      <c r="LN38" s="70">
        <v>0</v>
      </c>
      <c r="LO38" s="70">
        <v>0</v>
      </c>
      <c r="LP38" s="70">
        <v>0</v>
      </c>
      <c r="LQ38" s="70">
        <v>0</v>
      </c>
      <c r="LR38" s="75">
        <v>12.142799999999999</v>
      </c>
      <c r="LS38" s="76">
        <v>0.03</v>
      </c>
      <c r="LT38" s="265">
        <f t="shared" si="10"/>
        <v>2.4705998616464078E-3</v>
      </c>
      <c r="LU38" s="76">
        <v>0.52100000000000002</v>
      </c>
      <c r="LV38" s="76">
        <v>2E-3</v>
      </c>
      <c r="LW38" s="76">
        <f t="shared" si="6"/>
        <v>3.838771593090211E-3</v>
      </c>
      <c r="LX38" s="263"/>
      <c r="LY38" s="263"/>
      <c r="LZ38" s="263"/>
      <c r="MA38" s="263"/>
      <c r="MB38" s="263"/>
      <c r="MC38" s="263"/>
      <c r="MD38" s="263"/>
      <c r="ME38" s="263"/>
      <c r="MF38" s="263"/>
      <c r="MG38" s="263"/>
      <c r="MH38" s="263"/>
      <c r="MI38" s="263"/>
      <c r="MJ38" s="263"/>
      <c r="MK38" s="263"/>
      <c r="ML38" s="263"/>
      <c r="MM38" s="263"/>
      <c r="MN38" s="263"/>
      <c r="MO38" s="263"/>
      <c r="MP38" s="263"/>
      <c r="MQ38" s="263"/>
      <c r="MR38" s="263"/>
      <c r="MS38" s="263"/>
      <c r="MT38" s="263"/>
      <c r="MU38" s="263"/>
      <c r="MV38" s="263"/>
      <c r="MW38" s="263"/>
      <c r="MX38" s="263"/>
      <c r="MY38" s="263"/>
      <c r="MZ38" s="263"/>
      <c r="NA38" s="263"/>
      <c r="NB38" s="263"/>
      <c r="NC38" s="263"/>
      <c r="ND38" s="263"/>
      <c r="NE38" s="263"/>
      <c r="NF38" s="263"/>
      <c r="NG38" s="263"/>
      <c r="NH38" s="263"/>
      <c r="NI38" s="263"/>
      <c r="NJ38" s="263"/>
      <c r="NK38" s="263"/>
      <c r="NL38" s="263"/>
      <c r="NM38" s="263"/>
      <c r="NN38" s="263"/>
      <c r="NO38" s="263"/>
      <c r="NP38" s="263"/>
      <c r="NQ38" s="263"/>
      <c r="NR38" s="263"/>
      <c r="NS38" s="263"/>
      <c r="NT38" s="263"/>
      <c r="NU38" s="263"/>
      <c r="NV38" s="263"/>
      <c r="NW38" s="263"/>
      <c r="NX38" s="263"/>
      <c r="NY38" s="263"/>
      <c r="NZ38" s="263"/>
      <c r="OA38" s="263"/>
      <c r="OB38" s="263"/>
      <c r="OC38" s="263"/>
      <c r="OD38" s="263"/>
      <c r="OE38" s="263"/>
      <c r="OF38" s="263"/>
      <c r="OG38" s="263"/>
      <c r="OH38" s="263"/>
      <c r="OI38" s="263"/>
      <c r="OJ38" s="263"/>
      <c r="OK38" s="263"/>
      <c r="OL38" s="263"/>
      <c r="OM38" s="263"/>
      <c r="ON38" s="263"/>
      <c r="OO38" s="263"/>
      <c r="OP38" s="263"/>
      <c r="OQ38" s="263"/>
      <c r="OR38" s="263"/>
      <c r="OS38" s="263"/>
      <c r="OT38" s="263"/>
      <c r="OU38" s="263"/>
      <c r="OV38" s="263"/>
      <c r="OW38" s="263"/>
      <c r="OX38" s="263"/>
      <c r="OY38" s="263"/>
      <c r="OZ38" s="263"/>
      <c r="PA38" s="263"/>
      <c r="PB38" s="263"/>
      <c r="PC38" s="263"/>
      <c r="PD38" s="263"/>
      <c r="PE38" s="263"/>
      <c r="PF38" s="263"/>
      <c r="PG38" s="263"/>
      <c r="PH38" s="263"/>
      <c r="PI38" s="263"/>
      <c r="PJ38" s="263"/>
      <c r="PK38" s="263"/>
      <c r="PL38" s="263"/>
      <c r="PM38" s="263"/>
      <c r="PN38" s="263"/>
      <c r="PO38" s="263"/>
      <c r="PP38" s="263"/>
      <c r="PQ38" s="263"/>
      <c r="PR38" s="263"/>
      <c r="PS38" s="263"/>
      <c r="PT38" s="263"/>
      <c r="PU38" s="263"/>
      <c r="PV38" s="263"/>
      <c r="PW38" s="263"/>
      <c r="PX38" s="263"/>
      <c r="PY38" s="263"/>
      <c r="PZ38" s="263"/>
      <c r="QA38" s="263"/>
      <c r="QB38" s="263"/>
      <c r="QC38" s="263"/>
      <c r="QD38" s="263"/>
      <c r="QE38" s="263"/>
      <c r="QF38" s="263"/>
      <c r="QG38" s="263"/>
      <c r="QH38" s="263"/>
      <c r="QI38" s="263"/>
      <c r="QJ38" s="263"/>
      <c r="QK38" s="263"/>
    </row>
    <row r="39" spans="1:455" s="70" customFormat="1">
      <c r="A39" s="70">
        <v>38</v>
      </c>
      <c r="B39" s="78" t="s">
        <v>66</v>
      </c>
      <c r="C39" s="64" t="s">
        <v>5</v>
      </c>
      <c r="D39" s="70" t="s">
        <v>35</v>
      </c>
      <c r="E39" s="62" t="s">
        <v>1094</v>
      </c>
      <c r="F39" s="70" t="s">
        <v>39</v>
      </c>
      <c r="G39" s="70">
        <v>6</v>
      </c>
      <c r="H39" s="70">
        <v>2</v>
      </c>
      <c r="I39" s="70">
        <v>2019</v>
      </c>
      <c r="J39" s="79">
        <v>13.62</v>
      </c>
      <c r="K39" s="79">
        <v>14.13</v>
      </c>
      <c r="L39" s="79">
        <f t="shared" si="8"/>
        <v>0.51000000000000156</v>
      </c>
      <c r="M39" s="70">
        <v>-34.063016666666698</v>
      </c>
      <c r="N39" s="70">
        <f>123+( 13.691/60)</f>
        <v>123.22818333333333</v>
      </c>
      <c r="O39" s="70">
        <v>-34.086047000000001</v>
      </c>
      <c r="P39" s="70">
        <v>123.235542</v>
      </c>
      <c r="Q39" s="77">
        <v>2.65</v>
      </c>
      <c r="R39" s="67">
        <v>8.9999999999999998E-4</v>
      </c>
      <c r="S39" s="70">
        <f t="shared" si="7"/>
        <v>2.385E-3</v>
      </c>
      <c r="T39" s="68">
        <v>1.4999999999999999E-4</v>
      </c>
      <c r="U39" s="81">
        <v>12</v>
      </c>
      <c r="V39" s="70">
        <v>1</v>
      </c>
      <c r="W39" s="70">
        <v>3</v>
      </c>
      <c r="X39" s="69">
        <v>2.805658921568619</v>
      </c>
      <c r="Z39" s="70">
        <f t="shared" si="9"/>
        <v>9084.5562543675751</v>
      </c>
      <c r="AA39" s="70">
        <f t="shared" si="5"/>
        <v>1.0365711623573259</v>
      </c>
      <c r="AB39" s="64">
        <v>931.74935942231537</v>
      </c>
      <c r="AC39" s="64">
        <v>8152.80689494526</v>
      </c>
      <c r="AD39" s="64">
        <v>0</v>
      </c>
      <c r="AE39" s="64">
        <v>0</v>
      </c>
      <c r="AF39" s="264">
        <v>4.6587467971115772E-2</v>
      </c>
      <c r="AG39" s="264">
        <v>0.98998369438621014</v>
      </c>
      <c r="AH39" s="70">
        <v>0</v>
      </c>
      <c r="AI39" s="70">
        <v>0</v>
      </c>
      <c r="AJ39" s="70">
        <v>5590.4961565338926</v>
      </c>
      <c r="AK39" s="70">
        <v>3028.1854181225244</v>
      </c>
      <c r="AL39" s="70">
        <v>465.87467971115768</v>
      </c>
      <c r="AM39" s="70">
        <v>0</v>
      </c>
      <c r="AN39" s="70">
        <v>0</v>
      </c>
      <c r="AO39" s="70">
        <v>0</v>
      </c>
      <c r="AP39" s="70">
        <v>0</v>
      </c>
      <c r="AQ39" s="70">
        <v>0.83857442348008393</v>
      </c>
      <c r="AR39" s="70">
        <v>0.15140927090612624</v>
      </c>
      <c r="AS39" s="70">
        <v>4.6587467971115772E-2</v>
      </c>
      <c r="AT39" s="70">
        <v>0</v>
      </c>
      <c r="AU39" s="70">
        <v>0</v>
      </c>
      <c r="AV39" s="264">
        <v>0</v>
      </c>
      <c r="AW39" s="264">
        <v>0</v>
      </c>
      <c r="AX39" s="70">
        <v>0</v>
      </c>
      <c r="AY39" s="70">
        <v>0</v>
      </c>
      <c r="AZ39" s="70">
        <v>0</v>
      </c>
      <c r="BA39" s="70">
        <v>0</v>
      </c>
      <c r="BB39" s="70">
        <v>0</v>
      </c>
      <c r="BC39" s="70">
        <v>0</v>
      </c>
      <c r="BD39" s="70">
        <v>0</v>
      </c>
      <c r="BE39" s="70">
        <v>0</v>
      </c>
      <c r="BF39" s="70">
        <v>0</v>
      </c>
      <c r="BG39" s="70">
        <v>0</v>
      </c>
      <c r="BH39" s="70">
        <v>2</v>
      </c>
      <c r="BI39" s="70">
        <v>1E-4</v>
      </c>
      <c r="BJ39" s="70">
        <v>838.57442348008385</v>
      </c>
      <c r="BK39" s="70">
        <v>4.1928721174004195E-2</v>
      </c>
      <c r="BL39" s="70">
        <v>838.57442348008385</v>
      </c>
      <c r="BM39" s="70">
        <v>931.74935942231537</v>
      </c>
      <c r="BN39" s="70">
        <v>1197.9634621144055</v>
      </c>
      <c r="BO39" s="70">
        <v>4.1928721174004195E-2</v>
      </c>
      <c r="BP39" s="70">
        <v>4.6587467971115772E-2</v>
      </c>
      <c r="BQ39" s="70">
        <v>5.9898173105720286E-2</v>
      </c>
      <c r="BR39" s="70">
        <v>0</v>
      </c>
      <c r="BS39" s="70">
        <v>0</v>
      </c>
      <c r="BT39" s="70">
        <v>0</v>
      </c>
      <c r="BU39" s="70">
        <v>0</v>
      </c>
      <c r="BV39" s="70">
        <v>0</v>
      </c>
      <c r="BW39" s="70">
        <v>0</v>
      </c>
      <c r="BX39" s="70">
        <v>0</v>
      </c>
      <c r="BY39" s="70">
        <v>0</v>
      </c>
      <c r="BZ39" s="70">
        <v>0</v>
      </c>
      <c r="CA39" s="70">
        <v>0</v>
      </c>
      <c r="CB39" s="70">
        <v>0</v>
      </c>
      <c r="CC39" s="70">
        <v>0</v>
      </c>
      <c r="CD39" s="70">
        <v>0</v>
      </c>
      <c r="CE39" s="70">
        <v>0</v>
      </c>
      <c r="CF39" s="70">
        <v>0</v>
      </c>
      <c r="CG39" s="70">
        <v>0</v>
      </c>
      <c r="CH39" s="70">
        <v>0</v>
      </c>
      <c r="CI39" s="70">
        <v>0</v>
      </c>
      <c r="CJ39" s="70">
        <v>0</v>
      </c>
      <c r="CK39" s="70">
        <v>0</v>
      </c>
      <c r="CL39" s="70">
        <v>0</v>
      </c>
      <c r="CM39" s="70">
        <v>0</v>
      </c>
      <c r="CN39" s="70">
        <v>0</v>
      </c>
      <c r="CO39" s="70">
        <v>0</v>
      </c>
      <c r="CP39" s="70">
        <v>0</v>
      </c>
      <c r="CQ39" s="70">
        <v>0</v>
      </c>
      <c r="CR39" s="70">
        <v>0</v>
      </c>
      <c r="CS39" s="70">
        <v>0</v>
      </c>
      <c r="CT39" s="70">
        <v>0</v>
      </c>
      <c r="CU39" s="70">
        <v>0</v>
      </c>
      <c r="CV39" s="70">
        <v>0</v>
      </c>
      <c r="CW39" s="70">
        <v>0</v>
      </c>
      <c r="CX39" s="70">
        <v>0</v>
      </c>
      <c r="CY39" s="70">
        <v>0</v>
      </c>
      <c r="CZ39" s="70">
        <v>0</v>
      </c>
      <c r="DA39" s="70">
        <v>0</v>
      </c>
      <c r="DB39" s="70">
        <v>0</v>
      </c>
      <c r="DC39" s="70">
        <v>0</v>
      </c>
      <c r="DD39" s="70">
        <v>0</v>
      </c>
      <c r="DE39" s="70">
        <v>0</v>
      </c>
      <c r="DF39" s="70">
        <v>0</v>
      </c>
      <c r="DG39" s="70">
        <v>0</v>
      </c>
      <c r="DH39" s="70">
        <v>0</v>
      </c>
      <c r="DI39" s="70">
        <v>0</v>
      </c>
      <c r="DJ39" s="70">
        <v>0</v>
      </c>
      <c r="DK39" s="70">
        <v>0</v>
      </c>
      <c r="DL39" s="70">
        <v>0</v>
      </c>
      <c r="DM39" s="70">
        <v>0</v>
      </c>
      <c r="DN39" s="70">
        <v>0</v>
      </c>
      <c r="DO39" s="70">
        <v>0</v>
      </c>
      <c r="DP39" s="70">
        <v>4</v>
      </c>
      <c r="DQ39" s="70">
        <v>5.9999999999999995E-4</v>
      </c>
      <c r="DR39" s="70">
        <v>1677.1488469601677</v>
      </c>
      <c r="DS39" s="70">
        <v>0.25157232704402516</v>
      </c>
      <c r="DT39" s="70">
        <v>2395.926924228811</v>
      </c>
      <c r="DU39" s="70">
        <v>5590.4961565338926</v>
      </c>
      <c r="DV39" s="70">
        <v>8385.7442348008371</v>
      </c>
      <c r="DW39" s="70">
        <v>0.3593890386343217</v>
      </c>
      <c r="DX39" s="70">
        <v>0.83857442348008393</v>
      </c>
      <c r="DY39" s="70">
        <v>1.2578616352201257</v>
      </c>
      <c r="DZ39" s="70">
        <v>2</v>
      </c>
      <c r="EA39" s="70">
        <v>1E-4</v>
      </c>
      <c r="EB39" s="70">
        <v>838.57442348008385</v>
      </c>
      <c r="EC39" s="70">
        <v>4.1928721174004195E-2</v>
      </c>
      <c r="ED39" s="70">
        <v>1048.2180293501046</v>
      </c>
      <c r="EE39" s="70">
        <v>2096.4360587002093</v>
      </c>
      <c r="EF39" s="70">
        <v>2795.2480782669463</v>
      </c>
      <c r="EG39" s="70">
        <v>5.2410901467505239E-2</v>
      </c>
      <c r="EH39" s="70">
        <v>0.10482180293501048</v>
      </c>
      <c r="EI39" s="70">
        <v>0.13976240391334732</v>
      </c>
      <c r="EJ39" s="70">
        <v>1</v>
      </c>
      <c r="EK39" s="70">
        <v>1E-4</v>
      </c>
      <c r="EL39" s="70">
        <v>419.28721174004193</v>
      </c>
      <c r="EM39" s="70">
        <v>4.1928721174004195E-2</v>
      </c>
      <c r="EN39" s="70">
        <v>419.28721174004193</v>
      </c>
      <c r="EO39" s="70">
        <v>465.87467971115768</v>
      </c>
      <c r="EP39" s="70">
        <v>838.57442348008385</v>
      </c>
      <c r="EQ39" s="70">
        <v>4.1928721174004195E-2</v>
      </c>
      <c r="ER39" s="70">
        <v>4.6587467971115772E-2</v>
      </c>
      <c r="ES39" s="70">
        <v>8.385744234800839E-2</v>
      </c>
      <c r="ET39" s="70">
        <v>0</v>
      </c>
      <c r="EU39" s="70">
        <v>0</v>
      </c>
      <c r="EV39" s="70">
        <v>0</v>
      </c>
      <c r="EW39" s="70">
        <v>0</v>
      </c>
      <c r="EX39" s="70">
        <v>0</v>
      </c>
      <c r="EY39" s="70">
        <v>0</v>
      </c>
      <c r="EZ39" s="70">
        <v>0</v>
      </c>
      <c r="FA39" s="70">
        <v>0</v>
      </c>
      <c r="FB39" s="70">
        <v>0</v>
      </c>
      <c r="FC39" s="70">
        <v>0</v>
      </c>
      <c r="FD39" s="70">
        <v>0</v>
      </c>
      <c r="FE39" s="70">
        <v>0</v>
      </c>
      <c r="FF39" s="70">
        <v>0</v>
      </c>
      <c r="FG39" s="70">
        <v>0</v>
      </c>
      <c r="FH39" s="70">
        <v>0</v>
      </c>
      <c r="FI39" s="70">
        <v>0</v>
      </c>
      <c r="FJ39" s="70">
        <v>0</v>
      </c>
      <c r="FK39" s="70">
        <v>0</v>
      </c>
      <c r="FL39" s="70">
        <v>0</v>
      </c>
      <c r="FM39" s="70">
        <v>0</v>
      </c>
      <c r="FN39" s="70">
        <v>0</v>
      </c>
      <c r="FO39" s="70">
        <v>0</v>
      </c>
      <c r="FP39" s="70">
        <v>0</v>
      </c>
      <c r="FQ39" s="70">
        <v>0</v>
      </c>
      <c r="FR39" s="70">
        <v>0</v>
      </c>
      <c r="FS39" s="70">
        <v>0</v>
      </c>
      <c r="FT39" s="70">
        <v>0</v>
      </c>
      <c r="FU39" s="70">
        <v>0</v>
      </c>
      <c r="FV39" s="70">
        <v>0</v>
      </c>
      <c r="FW39" s="70">
        <v>0</v>
      </c>
      <c r="FX39" s="70">
        <v>0</v>
      </c>
      <c r="FY39" s="70">
        <v>0</v>
      </c>
      <c r="FZ39" s="70">
        <v>0</v>
      </c>
      <c r="GA39" s="70">
        <v>0</v>
      </c>
      <c r="GB39" s="70">
        <v>0</v>
      </c>
      <c r="GC39" s="70">
        <v>0</v>
      </c>
      <c r="GD39" s="70">
        <v>0</v>
      </c>
      <c r="GE39" s="70">
        <v>0</v>
      </c>
      <c r="GF39" s="70">
        <v>0</v>
      </c>
      <c r="GG39" s="70">
        <v>0</v>
      </c>
      <c r="GH39" s="70">
        <v>0</v>
      </c>
      <c r="GI39" s="70">
        <v>0</v>
      </c>
      <c r="GJ39" s="70">
        <v>0</v>
      </c>
      <c r="GK39" s="70">
        <v>0</v>
      </c>
      <c r="GL39" s="70">
        <v>0</v>
      </c>
      <c r="GM39" s="70">
        <v>0</v>
      </c>
      <c r="GN39" s="70">
        <v>0</v>
      </c>
      <c r="GO39" s="70">
        <v>0</v>
      </c>
      <c r="GP39" s="70">
        <v>0</v>
      </c>
      <c r="GQ39" s="70">
        <v>0</v>
      </c>
      <c r="GR39" s="70">
        <v>0</v>
      </c>
      <c r="GS39" s="70">
        <v>0</v>
      </c>
      <c r="GT39" s="70">
        <v>0</v>
      </c>
      <c r="GU39" s="70">
        <v>0</v>
      </c>
      <c r="GV39" s="70">
        <v>0</v>
      </c>
      <c r="GW39" s="70">
        <v>0</v>
      </c>
      <c r="GX39" s="70">
        <v>0</v>
      </c>
      <c r="GY39" s="70">
        <v>0</v>
      </c>
      <c r="GZ39" s="70">
        <v>0</v>
      </c>
      <c r="HA39" s="70">
        <v>0</v>
      </c>
      <c r="HB39" s="70">
        <v>0</v>
      </c>
      <c r="HC39" s="70">
        <v>0</v>
      </c>
      <c r="HD39" s="70">
        <v>0</v>
      </c>
      <c r="HE39" s="70">
        <v>0</v>
      </c>
      <c r="HF39" s="70">
        <v>0</v>
      </c>
      <c r="HG39" s="70">
        <v>0</v>
      </c>
      <c r="HH39" s="70">
        <v>0</v>
      </c>
      <c r="HI39" s="70">
        <v>0</v>
      </c>
      <c r="HJ39" s="70">
        <v>0</v>
      </c>
      <c r="HK39" s="70">
        <v>0</v>
      </c>
      <c r="HL39" s="70">
        <v>0</v>
      </c>
      <c r="HM39" s="70">
        <v>0</v>
      </c>
      <c r="HN39" s="70">
        <v>0</v>
      </c>
      <c r="HO39" s="70">
        <v>0</v>
      </c>
      <c r="HP39" s="70">
        <v>0</v>
      </c>
      <c r="HQ39" s="70">
        <v>0</v>
      </c>
      <c r="HR39" s="70">
        <v>0</v>
      </c>
      <c r="HS39" s="70">
        <v>0</v>
      </c>
      <c r="HT39" s="70">
        <v>0</v>
      </c>
      <c r="HU39" s="70">
        <v>0</v>
      </c>
      <c r="HV39" s="70">
        <v>0</v>
      </c>
      <c r="HW39" s="70">
        <v>0</v>
      </c>
      <c r="HX39" s="70">
        <v>0</v>
      </c>
      <c r="HY39" s="70">
        <v>0</v>
      </c>
      <c r="HZ39" s="70">
        <v>0</v>
      </c>
      <c r="IA39" s="70">
        <v>0</v>
      </c>
      <c r="IB39" s="70">
        <v>0</v>
      </c>
      <c r="IC39" s="70">
        <v>0</v>
      </c>
      <c r="ID39" s="70">
        <v>0</v>
      </c>
      <c r="IE39" s="70">
        <v>0</v>
      </c>
      <c r="IF39" s="70">
        <v>0</v>
      </c>
      <c r="IG39" s="70">
        <v>0</v>
      </c>
      <c r="IH39" s="70">
        <v>0</v>
      </c>
      <c r="II39" s="70">
        <v>0</v>
      </c>
      <c r="IJ39" s="70">
        <v>0</v>
      </c>
      <c r="IK39" s="70">
        <v>0</v>
      </c>
      <c r="IL39" s="70">
        <v>0</v>
      </c>
      <c r="IM39" s="70">
        <v>0</v>
      </c>
      <c r="IN39" s="70">
        <v>0</v>
      </c>
      <c r="IO39" s="70">
        <v>0</v>
      </c>
      <c r="IP39" s="70">
        <v>0</v>
      </c>
      <c r="IQ39" s="70">
        <v>0</v>
      </c>
      <c r="IR39" s="70">
        <v>0</v>
      </c>
      <c r="IS39" s="70">
        <v>0</v>
      </c>
      <c r="IT39" s="70">
        <v>0</v>
      </c>
      <c r="IU39" s="70">
        <v>0</v>
      </c>
      <c r="IV39" s="70">
        <v>0</v>
      </c>
      <c r="IW39" s="70">
        <v>0</v>
      </c>
      <c r="IX39" s="70">
        <v>0</v>
      </c>
      <c r="IY39" s="70">
        <v>0</v>
      </c>
      <c r="IZ39" s="70">
        <v>0</v>
      </c>
      <c r="JA39" s="70">
        <v>0</v>
      </c>
      <c r="JB39" s="70">
        <v>0</v>
      </c>
      <c r="JC39" s="70">
        <v>0</v>
      </c>
      <c r="JD39" s="70">
        <v>0</v>
      </c>
      <c r="JE39" s="70">
        <v>0</v>
      </c>
      <c r="JF39" s="70">
        <v>0</v>
      </c>
      <c r="JG39" s="70">
        <v>0</v>
      </c>
      <c r="JH39" s="70">
        <v>0</v>
      </c>
      <c r="JI39" s="70">
        <v>0</v>
      </c>
      <c r="JJ39" s="70">
        <v>0</v>
      </c>
      <c r="JK39" s="70">
        <v>0</v>
      </c>
      <c r="JL39" s="70">
        <v>0</v>
      </c>
      <c r="JM39" s="70">
        <v>0</v>
      </c>
      <c r="JN39" s="70">
        <v>0</v>
      </c>
      <c r="JO39" s="70">
        <v>0</v>
      </c>
      <c r="JP39" s="70">
        <v>0</v>
      </c>
      <c r="JQ39" s="70">
        <v>0</v>
      </c>
      <c r="JR39" s="70">
        <v>0</v>
      </c>
      <c r="JS39" s="70">
        <v>0</v>
      </c>
      <c r="JT39" s="70">
        <v>0</v>
      </c>
      <c r="JU39" s="70">
        <v>0</v>
      </c>
      <c r="JV39" s="70">
        <v>0</v>
      </c>
      <c r="JW39" s="70">
        <v>0</v>
      </c>
      <c r="JX39" s="70">
        <v>0</v>
      </c>
      <c r="JY39" s="70">
        <v>0</v>
      </c>
      <c r="JZ39" s="70">
        <v>0</v>
      </c>
      <c r="KA39" s="70">
        <v>0</v>
      </c>
      <c r="KB39" s="70">
        <v>0</v>
      </c>
      <c r="KC39" s="70">
        <v>0</v>
      </c>
      <c r="KD39" s="70">
        <v>0</v>
      </c>
      <c r="KE39" s="70">
        <v>0</v>
      </c>
      <c r="KF39" s="70">
        <v>0</v>
      </c>
      <c r="KG39" s="70">
        <v>0</v>
      </c>
      <c r="KH39" s="70">
        <v>0</v>
      </c>
      <c r="KI39" s="70">
        <v>0</v>
      </c>
      <c r="KJ39" s="70">
        <v>0</v>
      </c>
      <c r="KK39" s="70">
        <v>0</v>
      </c>
      <c r="KL39" s="70">
        <v>0</v>
      </c>
      <c r="KM39" s="70">
        <v>0</v>
      </c>
      <c r="KN39" s="70">
        <v>0</v>
      </c>
      <c r="KO39" s="70">
        <v>0</v>
      </c>
      <c r="KP39" s="70">
        <v>0</v>
      </c>
      <c r="KQ39" s="70">
        <v>0</v>
      </c>
      <c r="KR39" s="70">
        <v>0</v>
      </c>
      <c r="KS39" s="70">
        <v>0</v>
      </c>
      <c r="KT39" s="70">
        <v>0</v>
      </c>
      <c r="KU39" s="70">
        <v>0</v>
      </c>
      <c r="KV39" s="70">
        <v>0</v>
      </c>
      <c r="KW39" s="70">
        <v>0</v>
      </c>
      <c r="KX39" s="70">
        <v>0</v>
      </c>
      <c r="KY39" s="70">
        <v>0</v>
      </c>
      <c r="KZ39" s="70">
        <v>0</v>
      </c>
      <c r="LA39" s="70">
        <v>0</v>
      </c>
      <c r="LB39" s="70">
        <v>0</v>
      </c>
      <c r="LC39" s="70">
        <v>0</v>
      </c>
      <c r="LD39" s="70">
        <v>0</v>
      </c>
      <c r="LE39" s="70">
        <v>0</v>
      </c>
      <c r="LF39" s="70">
        <v>0</v>
      </c>
      <c r="LG39" s="70">
        <v>0</v>
      </c>
      <c r="LH39" s="70">
        <v>0</v>
      </c>
      <c r="LI39" s="70">
        <v>0</v>
      </c>
      <c r="LJ39" s="70">
        <v>0</v>
      </c>
      <c r="LK39" s="70">
        <v>0</v>
      </c>
      <c r="LL39" s="70">
        <v>0</v>
      </c>
      <c r="LM39" s="70">
        <v>0</v>
      </c>
      <c r="LN39" s="70">
        <v>0</v>
      </c>
      <c r="LO39" s="70">
        <v>0</v>
      </c>
      <c r="LP39" s="70">
        <v>0</v>
      </c>
      <c r="LQ39" s="70">
        <v>0</v>
      </c>
      <c r="LR39" s="75">
        <v>28.646000000000001</v>
      </c>
      <c r="LS39" s="75">
        <v>2.5000000000000001E-3</v>
      </c>
      <c r="LT39" s="265">
        <f t="shared" si="10"/>
        <v>8.7272219507086499E-5</v>
      </c>
      <c r="LU39" s="75">
        <v>1.1875</v>
      </c>
      <c r="LV39" s="75">
        <v>8.9999999999999998E-4</v>
      </c>
      <c r="LW39" s="76">
        <f t="shared" si="6"/>
        <v>7.5789473684210529E-4</v>
      </c>
      <c r="LX39" s="263"/>
      <c r="LY39" s="263"/>
      <c r="LZ39" s="263"/>
      <c r="MA39" s="263"/>
      <c r="MB39" s="263"/>
      <c r="MC39" s="263"/>
      <c r="MD39" s="263"/>
      <c r="ME39" s="263"/>
      <c r="MF39" s="263"/>
      <c r="MG39" s="263"/>
      <c r="MH39" s="263"/>
      <c r="MI39" s="263"/>
      <c r="MJ39" s="263"/>
      <c r="MK39" s="263"/>
      <c r="ML39" s="263"/>
      <c r="MM39" s="263"/>
      <c r="MN39" s="263"/>
      <c r="MO39" s="263"/>
      <c r="MP39" s="263"/>
      <c r="MQ39" s="263"/>
      <c r="MR39" s="263"/>
      <c r="MS39" s="263"/>
      <c r="MT39" s="263"/>
      <c r="MU39" s="263"/>
      <c r="MV39" s="263"/>
      <c r="MW39" s="263"/>
      <c r="MX39" s="263"/>
      <c r="MY39" s="263"/>
      <c r="MZ39" s="263"/>
      <c r="NA39" s="263"/>
      <c r="NB39" s="263"/>
      <c r="NC39" s="263"/>
      <c r="ND39" s="263"/>
      <c r="NE39" s="263"/>
      <c r="NF39" s="263"/>
      <c r="NG39" s="263"/>
      <c r="NH39" s="263"/>
      <c r="NI39" s="263"/>
      <c r="NJ39" s="263"/>
      <c r="NK39" s="263"/>
      <c r="NL39" s="263"/>
      <c r="NM39" s="263"/>
      <c r="NN39" s="263"/>
      <c r="NO39" s="263"/>
      <c r="NP39" s="263"/>
      <c r="NQ39" s="263"/>
      <c r="NR39" s="263"/>
      <c r="NS39" s="263"/>
      <c r="NT39" s="263"/>
      <c r="NU39" s="263"/>
      <c r="NV39" s="263"/>
      <c r="NW39" s="263"/>
      <c r="NX39" s="263"/>
      <c r="NY39" s="263"/>
      <c r="NZ39" s="263"/>
      <c r="OA39" s="263"/>
      <c r="OB39" s="263"/>
      <c r="OC39" s="263"/>
      <c r="OD39" s="263"/>
      <c r="OE39" s="263"/>
      <c r="OF39" s="263"/>
      <c r="OG39" s="263"/>
      <c r="OH39" s="263"/>
      <c r="OI39" s="263"/>
      <c r="OJ39" s="263"/>
      <c r="OK39" s="263"/>
      <c r="OL39" s="263"/>
      <c r="OM39" s="263"/>
      <c r="ON39" s="263"/>
      <c r="OO39" s="263"/>
      <c r="OP39" s="263"/>
      <c r="OQ39" s="263"/>
      <c r="OR39" s="263"/>
      <c r="OS39" s="263"/>
      <c r="OT39" s="263"/>
      <c r="OU39" s="263"/>
      <c r="OV39" s="263"/>
      <c r="OW39" s="263"/>
      <c r="OX39" s="263"/>
      <c r="OY39" s="263"/>
      <c r="OZ39" s="263"/>
      <c r="PA39" s="263"/>
      <c r="PB39" s="263"/>
      <c r="PC39" s="263"/>
      <c r="PD39" s="263"/>
      <c r="PE39" s="263"/>
      <c r="PF39" s="263"/>
      <c r="PG39" s="263"/>
      <c r="PH39" s="263"/>
      <c r="PI39" s="263"/>
      <c r="PJ39" s="263"/>
      <c r="PK39" s="263"/>
      <c r="PL39" s="263"/>
      <c r="PM39" s="263"/>
      <c r="PN39" s="263"/>
      <c r="PO39" s="263"/>
      <c r="PP39" s="263"/>
      <c r="PQ39" s="263"/>
      <c r="PR39" s="263"/>
      <c r="PS39" s="263"/>
      <c r="PT39" s="263"/>
      <c r="PU39" s="263"/>
      <c r="PV39" s="263"/>
      <c r="PW39" s="263"/>
      <c r="PX39" s="263"/>
      <c r="PY39" s="263"/>
      <c r="PZ39" s="263"/>
      <c r="QA39" s="263"/>
      <c r="QB39" s="263"/>
      <c r="QC39" s="263"/>
      <c r="QD39" s="263"/>
      <c r="QE39" s="263"/>
      <c r="QF39" s="263"/>
      <c r="QG39" s="263"/>
      <c r="QH39" s="263"/>
      <c r="QI39" s="263"/>
      <c r="QJ39" s="263"/>
      <c r="QK39" s="263"/>
    </row>
    <row r="40" spans="1:455" s="70" customFormat="1">
      <c r="A40" s="70">
        <v>39</v>
      </c>
      <c r="B40" s="78" t="s">
        <v>67</v>
      </c>
      <c r="C40" s="64" t="s">
        <v>5</v>
      </c>
      <c r="D40" s="70" t="s">
        <v>35</v>
      </c>
      <c r="E40" s="62" t="s">
        <v>1094</v>
      </c>
      <c r="F40" s="70" t="s">
        <v>39</v>
      </c>
      <c r="G40" s="70">
        <v>7</v>
      </c>
      <c r="H40" s="70">
        <v>2</v>
      </c>
      <c r="I40" s="70">
        <v>2019</v>
      </c>
      <c r="J40" s="79">
        <v>9.77</v>
      </c>
      <c r="K40" s="79">
        <v>10.27</v>
      </c>
      <c r="L40" s="79">
        <f t="shared" si="8"/>
        <v>0.5</v>
      </c>
      <c r="M40" s="70">
        <v>-34.342633333333303</v>
      </c>
      <c r="N40" s="70">
        <f>123+( 33.155/60)</f>
        <v>123.55258333333333</v>
      </c>
      <c r="O40" s="70">
        <v>-34.314653</v>
      </c>
      <c r="P40" s="70">
        <v>123.560478</v>
      </c>
      <c r="Q40" s="77">
        <v>3.19</v>
      </c>
      <c r="R40" s="67">
        <v>8.9999999999999998E-4</v>
      </c>
      <c r="S40" s="70">
        <f t="shared" si="7"/>
        <v>2.8709999999999999E-3</v>
      </c>
      <c r="T40" s="68">
        <v>1.4999999999999999E-4</v>
      </c>
      <c r="U40" s="81">
        <v>8</v>
      </c>
      <c r="V40" s="70">
        <v>0.75</v>
      </c>
      <c r="W40" s="70">
        <v>2.5</v>
      </c>
      <c r="X40" s="69">
        <v>3.44492566</v>
      </c>
      <c r="Z40" s="70">
        <f t="shared" si="9"/>
        <v>1368.3634373289547</v>
      </c>
      <c r="AA40" s="70">
        <f t="shared" si="5"/>
        <v>1.7042344628551529</v>
      </c>
      <c r="AB40" s="64">
        <v>497.58670448325626</v>
      </c>
      <c r="AC40" s="64">
        <v>870.77673284569835</v>
      </c>
      <c r="AD40" s="64">
        <v>0</v>
      </c>
      <c r="AE40" s="64">
        <v>0</v>
      </c>
      <c r="AF40" s="264">
        <v>1.0946907498631639</v>
      </c>
      <c r="AG40" s="264">
        <v>0.60954371299198884</v>
      </c>
      <c r="AH40" s="70">
        <v>0</v>
      </c>
      <c r="AI40" s="70">
        <v>0</v>
      </c>
      <c r="AJ40" s="70">
        <v>497.58670448325626</v>
      </c>
      <c r="AK40" s="70">
        <v>870.77673284569835</v>
      </c>
      <c r="AL40" s="70">
        <v>0</v>
      </c>
      <c r="AM40" s="70">
        <v>0</v>
      </c>
      <c r="AN40" s="70">
        <v>0</v>
      </c>
      <c r="AO40" s="70">
        <v>0</v>
      </c>
      <c r="AP40" s="70">
        <v>0</v>
      </c>
      <c r="AQ40" s="70">
        <v>1.0946907498631639</v>
      </c>
      <c r="AR40" s="70">
        <v>0.60954371299198884</v>
      </c>
      <c r="AS40" s="70">
        <v>0</v>
      </c>
      <c r="AT40" s="70">
        <v>0</v>
      </c>
      <c r="AU40" s="70">
        <v>0</v>
      </c>
      <c r="AV40" s="264">
        <v>0</v>
      </c>
      <c r="AW40" s="264">
        <v>0</v>
      </c>
      <c r="AX40" s="70">
        <v>1</v>
      </c>
      <c r="AY40" s="70">
        <v>2.2000000000000001E-3</v>
      </c>
      <c r="AZ40" s="70">
        <v>348.31069313827936</v>
      </c>
      <c r="BA40" s="70">
        <v>0.7662835249042147</v>
      </c>
      <c r="BB40" s="70">
        <v>348.31069313827936</v>
      </c>
      <c r="BC40" s="70">
        <v>497.58670448325626</v>
      </c>
      <c r="BD40" s="70">
        <v>870.77673284569835</v>
      </c>
      <c r="BE40" s="70">
        <v>0.7662835249042147</v>
      </c>
      <c r="BF40" s="70">
        <v>1.0946907498631639</v>
      </c>
      <c r="BG40" s="70">
        <v>1.9157088122605366</v>
      </c>
      <c r="BH40" s="70">
        <v>0</v>
      </c>
      <c r="BI40" s="70">
        <v>0</v>
      </c>
      <c r="BJ40" s="70">
        <v>0</v>
      </c>
      <c r="BK40" s="70">
        <v>0</v>
      </c>
      <c r="BL40" s="70">
        <v>0</v>
      </c>
      <c r="BM40" s="70">
        <v>0</v>
      </c>
      <c r="BN40" s="70">
        <v>0</v>
      </c>
      <c r="BO40" s="70">
        <v>0</v>
      </c>
      <c r="BP40" s="70">
        <v>0</v>
      </c>
      <c r="BQ40" s="70">
        <v>0</v>
      </c>
      <c r="BR40" s="70">
        <v>0</v>
      </c>
      <c r="BS40" s="70">
        <v>0</v>
      </c>
      <c r="BT40" s="70">
        <v>0</v>
      </c>
      <c r="BU40" s="70">
        <v>0</v>
      </c>
      <c r="BV40" s="70">
        <v>0</v>
      </c>
      <c r="BW40" s="70">
        <v>0</v>
      </c>
      <c r="BX40" s="70">
        <v>0</v>
      </c>
      <c r="BY40" s="70">
        <v>0</v>
      </c>
      <c r="BZ40" s="70">
        <v>0</v>
      </c>
      <c r="CA40" s="70">
        <v>0</v>
      </c>
      <c r="CB40" s="70">
        <v>0</v>
      </c>
      <c r="CC40" s="70">
        <v>0</v>
      </c>
      <c r="CD40" s="70">
        <v>0</v>
      </c>
      <c r="CE40" s="70">
        <v>0</v>
      </c>
      <c r="CF40" s="70">
        <v>0</v>
      </c>
      <c r="CG40" s="70">
        <v>0</v>
      </c>
      <c r="CH40" s="70">
        <v>0</v>
      </c>
      <c r="CI40" s="70">
        <v>0</v>
      </c>
      <c r="CJ40" s="70">
        <v>0</v>
      </c>
      <c r="CK40" s="70">
        <v>0</v>
      </c>
      <c r="CL40" s="70">
        <v>0</v>
      </c>
      <c r="CM40" s="70">
        <v>0</v>
      </c>
      <c r="CN40" s="70">
        <v>0</v>
      </c>
      <c r="CO40" s="70">
        <v>0</v>
      </c>
      <c r="CP40" s="70">
        <v>0</v>
      </c>
      <c r="CQ40" s="70">
        <v>0</v>
      </c>
      <c r="CR40" s="70">
        <v>0</v>
      </c>
      <c r="CS40" s="70">
        <v>0</v>
      </c>
      <c r="CT40" s="70">
        <v>0</v>
      </c>
      <c r="CU40" s="70">
        <v>0</v>
      </c>
      <c r="CV40" s="70">
        <v>0</v>
      </c>
      <c r="CW40" s="70">
        <v>0</v>
      </c>
      <c r="CX40" s="70">
        <v>0</v>
      </c>
      <c r="CY40" s="70">
        <v>0</v>
      </c>
      <c r="CZ40" s="70">
        <v>0</v>
      </c>
      <c r="DA40" s="70">
        <v>0</v>
      </c>
      <c r="DB40" s="70">
        <v>0</v>
      </c>
      <c r="DC40" s="70">
        <v>0</v>
      </c>
      <c r="DD40" s="70">
        <v>0</v>
      </c>
      <c r="DE40" s="70">
        <v>0</v>
      </c>
      <c r="DF40" s="70">
        <v>0</v>
      </c>
      <c r="DG40" s="70">
        <v>0</v>
      </c>
      <c r="DH40" s="70">
        <v>0</v>
      </c>
      <c r="DI40" s="70">
        <v>0</v>
      </c>
      <c r="DJ40" s="70">
        <v>0</v>
      </c>
      <c r="DK40" s="70">
        <v>0</v>
      </c>
      <c r="DL40" s="70">
        <v>0</v>
      </c>
      <c r="DM40" s="70">
        <v>0</v>
      </c>
      <c r="DN40" s="70">
        <v>0</v>
      </c>
      <c r="DO40" s="70">
        <v>0</v>
      </c>
      <c r="DP40" s="70">
        <v>0</v>
      </c>
      <c r="DQ40" s="70">
        <v>0</v>
      </c>
      <c r="DR40" s="70">
        <v>0</v>
      </c>
      <c r="DS40" s="70">
        <v>0</v>
      </c>
      <c r="DT40" s="70">
        <v>0</v>
      </c>
      <c r="DU40" s="70">
        <v>0</v>
      </c>
      <c r="DV40" s="70">
        <v>0</v>
      </c>
      <c r="DW40" s="70">
        <v>0</v>
      </c>
      <c r="DX40" s="70">
        <v>0</v>
      </c>
      <c r="DY40" s="70">
        <v>0</v>
      </c>
      <c r="DZ40" s="70">
        <v>1</v>
      </c>
      <c r="EA40" s="70">
        <v>6.9999999999999999E-4</v>
      </c>
      <c r="EB40" s="70">
        <v>348.31069313827936</v>
      </c>
      <c r="EC40" s="70">
        <v>0.24381748519679555</v>
      </c>
      <c r="ED40" s="70">
        <v>435.38836642284917</v>
      </c>
      <c r="EE40" s="70">
        <v>870.77673284569835</v>
      </c>
      <c r="EF40" s="70">
        <v>1161.0356437942646</v>
      </c>
      <c r="EG40" s="70">
        <v>0.30477185649599442</v>
      </c>
      <c r="EH40" s="70">
        <v>0.60954371299198884</v>
      </c>
      <c r="EI40" s="70">
        <v>0.81272495065598516</v>
      </c>
      <c r="EJ40" s="70">
        <v>0</v>
      </c>
      <c r="EK40" s="70">
        <v>0</v>
      </c>
      <c r="EL40" s="70">
        <v>0</v>
      </c>
      <c r="EM40" s="70">
        <v>0</v>
      </c>
      <c r="EN40" s="70">
        <v>0</v>
      </c>
      <c r="EO40" s="70">
        <v>0</v>
      </c>
      <c r="EP40" s="70">
        <v>0</v>
      </c>
      <c r="EQ40" s="70">
        <v>0</v>
      </c>
      <c r="ER40" s="70">
        <v>0</v>
      </c>
      <c r="ES40" s="70">
        <v>0</v>
      </c>
      <c r="ET40" s="70">
        <v>0</v>
      </c>
      <c r="EU40" s="70">
        <v>0</v>
      </c>
      <c r="EV40" s="70">
        <v>0</v>
      </c>
      <c r="EW40" s="70">
        <v>0</v>
      </c>
      <c r="EX40" s="70">
        <v>0</v>
      </c>
      <c r="EY40" s="70">
        <v>0</v>
      </c>
      <c r="EZ40" s="70">
        <v>0</v>
      </c>
      <c r="FA40" s="70">
        <v>0</v>
      </c>
      <c r="FB40" s="70">
        <v>0</v>
      </c>
      <c r="FC40" s="70">
        <v>0</v>
      </c>
      <c r="FD40" s="70">
        <v>0</v>
      </c>
      <c r="FE40" s="70">
        <v>0</v>
      </c>
      <c r="FF40" s="70">
        <v>0</v>
      </c>
      <c r="FG40" s="70">
        <v>0</v>
      </c>
      <c r="FH40" s="70">
        <v>0</v>
      </c>
      <c r="FI40" s="70">
        <v>0</v>
      </c>
      <c r="FJ40" s="70">
        <v>0</v>
      </c>
      <c r="FK40" s="70">
        <v>0</v>
      </c>
      <c r="FL40" s="70">
        <v>0</v>
      </c>
      <c r="FM40" s="70">
        <v>0</v>
      </c>
      <c r="FN40" s="70">
        <v>0</v>
      </c>
      <c r="FO40" s="70">
        <v>0</v>
      </c>
      <c r="FP40" s="70">
        <v>0</v>
      </c>
      <c r="FQ40" s="70">
        <v>0</v>
      </c>
      <c r="FR40" s="70">
        <v>0</v>
      </c>
      <c r="FS40" s="70">
        <v>0</v>
      </c>
      <c r="FT40" s="70">
        <v>0</v>
      </c>
      <c r="FU40" s="70">
        <v>0</v>
      </c>
      <c r="FV40" s="70">
        <v>0</v>
      </c>
      <c r="FW40" s="70">
        <v>0</v>
      </c>
      <c r="FX40" s="70">
        <v>0</v>
      </c>
      <c r="FY40" s="70">
        <v>0</v>
      </c>
      <c r="FZ40" s="70">
        <v>0</v>
      </c>
      <c r="GA40" s="70">
        <v>0</v>
      </c>
      <c r="GB40" s="70">
        <v>0</v>
      </c>
      <c r="GC40" s="70">
        <v>0</v>
      </c>
      <c r="GD40" s="70">
        <v>0</v>
      </c>
      <c r="GE40" s="70">
        <v>0</v>
      </c>
      <c r="GF40" s="70">
        <v>0</v>
      </c>
      <c r="GG40" s="70">
        <v>0</v>
      </c>
      <c r="GH40" s="70">
        <v>0</v>
      </c>
      <c r="GI40" s="70">
        <v>0</v>
      </c>
      <c r="GJ40" s="70">
        <v>0</v>
      </c>
      <c r="GK40" s="70">
        <v>0</v>
      </c>
      <c r="GL40" s="70">
        <v>0</v>
      </c>
      <c r="GM40" s="70">
        <v>0</v>
      </c>
      <c r="GN40" s="70">
        <v>0</v>
      </c>
      <c r="GO40" s="70">
        <v>0</v>
      </c>
      <c r="GP40" s="70">
        <v>0</v>
      </c>
      <c r="GQ40" s="70">
        <v>0</v>
      </c>
      <c r="GR40" s="70">
        <v>0</v>
      </c>
      <c r="GS40" s="70">
        <v>0</v>
      </c>
      <c r="GT40" s="70">
        <v>0</v>
      </c>
      <c r="GU40" s="70">
        <v>0</v>
      </c>
      <c r="GV40" s="70">
        <v>0</v>
      </c>
      <c r="GW40" s="70">
        <v>0</v>
      </c>
      <c r="GX40" s="70">
        <v>0</v>
      </c>
      <c r="GY40" s="70">
        <v>0</v>
      </c>
      <c r="GZ40" s="70">
        <v>0</v>
      </c>
      <c r="HA40" s="70">
        <v>0</v>
      </c>
      <c r="HB40" s="70">
        <v>0</v>
      </c>
      <c r="HC40" s="70">
        <v>0</v>
      </c>
      <c r="HD40" s="70">
        <v>0</v>
      </c>
      <c r="HE40" s="70">
        <v>0</v>
      </c>
      <c r="HF40" s="70">
        <v>0</v>
      </c>
      <c r="HG40" s="70">
        <v>0</v>
      </c>
      <c r="HH40" s="70">
        <v>0</v>
      </c>
      <c r="HI40" s="70">
        <v>0</v>
      </c>
      <c r="HJ40" s="70">
        <v>0</v>
      </c>
      <c r="HK40" s="70">
        <v>0</v>
      </c>
      <c r="HL40" s="70">
        <v>0</v>
      </c>
      <c r="HM40" s="70">
        <v>0</v>
      </c>
      <c r="HN40" s="70">
        <v>0</v>
      </c>
      <c r="HO40" s="70">
        <v>0</v>
      </c>
      <c r="HP40" s="70">
        <v>0</v>
      </c>
      <c r="HQ40" s="70">
        <v>0</v>
      </c>
      <c r="HR40" s="70">
        <v>0</v>
      </c>
      <c r="HS40" s="70">
        <v>0</v>
      </c>
      <c r="HT40" s="70">
        <v>0</v>
      </c>
      <c r="HU40" s="70">
        <v>0</v>
      </c>
      <c r="HV40" s="70">
        <v>0</v>
      </c>
      <c r="HW40" s="70">
        <v>0</v>
      </c>
      <c r="HX40" s="70">
        <v>0</v>
      </c>
      <c r="HY40" s="70">
        <v>0</v>
      </c>
      <c r="HZ40" s="70">
        <v>0</v>
      </c>
      <c r="IA40" s="70">
        <v>0</v>
      </c>
      <c r="IB40" s="70">
        <v>0</v>
      </c>
      <c r="IC40" s="70">
        <v>0</v>
      </c>
      <c r="ID40" s="70">
        <v>0</v>
      </c>
      <c r="IE40" s="70">
        <v>0</v>
      </c>
      <c r="IF40" s="70">
        <v>0</v>
      </c>
      <c r="IG40" s="70">
        <v>0</v>
      </c>
      <c r="IH40" s="70">
        <v>0</v>
      </c>
      <c r="II40" s="70">
        <v>0</v>
      </c>
      <c r="IJ40" s="70">
        <v>0</v>
      </c>
      <c r="IK40" s="70">
        <v>0</v>
      </c>
      <c r="IL40" s="70">
        <v>0</v>
      </c>
      <c r="IM40" s="70">
        <v>0</v>
      </c>
      <c r="IN40" s="70">
        <v>0</v>
      </c>
      <c r="IO40" s="70">
        <v>0</v>
      </c>
      <c r="IP40" s="70">
        <v>0</v>
      </c>
      <c r="IQ40" s="70">
        <v>0</v>
      </c>
      <c r="IR40" s="70">
        <v>0</v>
      </c>
      <c r="IS40" s="70">
        <v>0</v>
      </c>
      <c r="IT40" s="70">
        <v>0</v>
      </c>
      <c r="IU40" s="70">
        <v>0</v>
      </c>
      <c r="IV40" s="70">
        <v>0</v>
      </c>
      <c r="IW40" s="70">
        <v>0</v>
      </c>
      <c r="IX40" s="70">
        <v>0</v>
      </c>
      <c r="IY40" s="70">
        <v>0</v>
      </c>
      <c r="IZ40" s="70">
        <v>0</v>
      </c>
      <c r="JA40" s="70">
        <v>0</v>
      </c>
      <c r="JB40" s="70">
        <v>0</v>
      </c>
      <c r="JC40" s="70">
        <v>0</v>
      </c>
      <c r="JD40" s="70">
        <v>0</v>
      </c>
      <c r="JE40" s="70">
        <v>0</v>
      </c>
      <c r="JF40" s="70">
        <v>0</v>
      </c>
      <c r="JG40" s="70">
        <v>0</v>
      </c>
      <c r="JH40" s="70">
        <v>0</v>
      </c>
      <c r="JI40" s="70">
        <v>0</v>
      </c>
      <c r="JJ40" s="70">
        <v>0</v>
      </c>
      <c r="JK40" s="70">
        <v>0</v>
      </c>
      <c r="JL40" s="70">
        <v>0</v>
      </c>
      <c r="JM40" s="70">
        <v>0</v>
      </c>
      <c r="JN40" s="70">
        <v>0</v>
      </c>
      <c r="JO40" s="70">
        <v>0</v>
      </c>
      <c r="JP40" s="70">
        <v>0</v>
      </c>
      <c r="JQ40" s="70">
        <v>0</v>
      </c>
      <c r="JR40" s="70">
        <v>0</v>
      </c>
      <c r="JS40" s="70">
        <v>0</v>
      </c>
      <c r="JT40" s="70">
        <v>0</v>
      </c>
      <c r="JU40" s="70">
        <v>0</v>
      </c>
      <c r="JV40" s="70">
        <v>0</v>
      </c>
      <c r="JW40" s="70">
        <v>0</v>
      </c>
      <c r="JX40" s="70">
        <v>0</v>
      </c>
      <c r="JY40" s="70">
        <v>0</v>
      </c>
      <c r="JZ40" s="70">
        <v>0</v>
      </c>
      <c r="KA40" s="70">
        <v>0</v>
      </c>
      <c r="KB40" s="70">
        <v>0</v>
      </c>
      <c r="KC40" s="70">
        <v>0</v>
      </c>
      <c r="KD40" s="70">
        <v>0</v>
      </c>
      <c r="KE40" s="70">
        <v>0</v>
      </c>
      <c r="KF40" s="70">
        <v>0</v>
      </c>
      <c r="KG40" s="70">
        <v>0</v>
      </c>
      <c r="KH40" s="70">
        <v>0</v>
      </c>
      <c r="KI40" s="70">
        <v>0</v>
      </c>
      <c r="KJ40" s="70">
        <v>0</v>
      </c>
      <c r="KK40" s="70">
        <v>0</v>
      </c>
      <c r="KL40" s="70">
        <v>0</v>
      </c>
      <c r="KM40" s="70">
        <v>0</v>
      </c>
      <c r="KN40" s="70">
        <v>0</v>
      </c>
      <c r="KO40" s="70">
        <v>0</v>
      </c>
      <c r="KP40" s="70">
        <v>0</v>
      </c>
      <c r="KQ40" s="70">
        <v>0</v>
      </c>
      <c r="KR40" s="70">
        <v>0</v>
      </c>
      <c r="KS40" s="70">
        <v>0</v>
      </c>
      <c r="KT40" s="70">
        <v>0</v>
      </c>
      <c r="KU40" s="70">
        <v>0</v>
      </c>
      <c r="KV40" s="70">
        <v>0</v>
      </c>
      <c r="KW40" s="70">
        <v>0</v>
      </c>
      <c r="KX40" s="70">
        <v>0</v>
      </c>
      <c r="KY40" s="70">
        <v>0</v>
      </c>
      <c r="KZ40" s="70">
        <v>0</v>
      </c>
      <c r="LA40" s="70">
        <v>0</v>
      </c>
      <c r="LB40" s="70">
        <v>0</v>
      </c>
      <c r="LC40" s="70">
        <v>0</v>
      </c>
      <c r="LD40" s="70">
        <v>0</v>
      </c>
      <c r="LE40" s="70">
        <v>0</v>
      </c>
      <c r="LF40" s="70">
        <v>0</v>
      </c>
      <c r="LG40" s="70">
        <v>0</v>
      </c>
      <c r="LH40" s="70">
        <v>0</v>
      </c>
      <c r="LI40" s="70">
        <v>0</v>
      </c>
      <c r="LJ40" s="70">
        <v>0</v>
      </c>
      <c r="LK40" s="70">
        <v>0</v>
      </c>
      <c r="LL40" s="70">
        <v>0</v>
      </c>
      <c r="LM40" s="70">
        <v>0</v>
      </c>
      <c r="LN40" s="70">
        <v>0</v>
      </c>
      <c r="LO40" s="70">
        <v>0</v>
      </c>
      <c r="LP40" s="70">
        <v>0</v>
      </c>
      <c r="LQ40" s="70">
        <v>0</v>
      </c>
      <c r="LR40" s="75">
        <v>85.978899999999996</v>
      </c>
      <c r="LS40" s="76">
        <v>5.7000000000000002E-3</v>
      </c>
      <c r="LT40" s="265">
        <f t="shared" si="10"/>
        <v>6.6295335250858068E-5</v>
      </c>
      <c r="LU40" s="76">
        <v>6.7667000000000002</v>
      </c>
      <c r="LV40" s="76">
        <v>2.8999999999999998E-3</v>
      </c>
      <c r="LW40" s="76">
        <f t="shared" si="6"/>
        <v>4.2856931739252514E-4</v>
      </c>
      <c r="LX40" s="263"/>
      <c r="LY40" s="263"/>
      <c r="LZ40" s="263"/>
      <c r="MA40" s="263"/>
      <c r="MB40" s="263"/>
      <c r="MC40" s="263"/>
      <c r="MD40" s="263"/>
      <c r="ME40" s="263"/>
      <c r="MF40" s="263"/>
      <c r="MG40" s="263"/>
      <c r="MH40" s="263"/>
      <c r="MI40" s="263"/>
      <c r="MJ40" s="263"/>
      <c r="MK40" s="263"/>
      <c r="ML40" s="263"/>
      <c r="MM40" s="263"/>
      <c r="MN40" s="263"/>
      <c r="MO40" s="263"/>
      <c r="MP40" s="263"/>
      <c r="MQ40" s="263"/>
      <c r="MR40" s="263"/>
      <c r="MS40" s="263"/>
      <c r="MT40" s="263"/>
      <c r="MU40" s="263"/>
      <c r="MV40" s="263"/>
      <c r="MW40" s="263"/>
      <c r="MX40" s="263"/>
      <c r="MY40" s="263"/>
      <c r="MZ40" s="263"/>
      <c r="NA40" s="263"/>
      <c r="NB40" s="263"/>
      <c r="NC40" s="263"/>
      <c r="ND40" s="263"/>
      <c r="NE40" s="263"/>
      <c r="NF40" s="263"/>
      <c r="NG40" s="263"/>
      <c r="NH40" s="263"/>
      <c r="NI40" s="263"/>
      <c r="NJ40" s="263"/>
      <c r="NK40" s="263"/>
      <c r="NL40" s="263"/>
      <c r="NM40" s="263"/>
      <c r="NN40" s="263"/>
      <c r="NO40" s="263"/>
      <c r="NP40" s="263"/>
      <c r="NQ40" s="263"/>
      <c r="NR40" s="263"/>
      <c r="NS40" s="263"/>
      <c r="NT40" s="263"/>
      <c r="NU40" s="263"/>
      <c r="NV40" s="263"/>
      <c r="NW40" s="263"/>
      <c r="NX40" s="263"/>
      <c r="NY40" s="263"/>
      <c r="NZ40" s="263"/>
      <c r="OA40" s="263"/>
      <c r="OB40" s="263"/>
      <c r="OC40" s="263"/>
      <c r="OD40" s="263"/>
      <c r="OE40" s="263"/>
      <c r="OF40" s="263"/>
      <c r="OG40" s="263"/>
      <c r="OH40" s="263"/>
      <c r="OI40" s="263"/>
      <c r="OJ40" s="263"/>
      <c r="OK40" s="263"/>
      <c r="OL40" s="263"/>
      <c r="OM40" s="263"/>
      <c r="ON40" s="263"/>
      <c r="OO40" s="263"/>
      <c r="OP40" s="263"/>
      <c r="OQ40" s="263"/>
      <c r="OR40" s="263"/>
      <c r="OS40" s="263"/>
      <c r="OT40" s="263"/>
      <c r="OU40" s="263"/>
      <c r="OV40" s="263"/>
      <c r="OW40" s="263"/>
      <c r="OX40" s="263"/>
      <c r="OY40" s="263"/>
      <c r="OZ40" s="263"/>
      <c r="PA40" s="263"/>
      <c r="PB40" s="263"/>
      <c r="PC40" s="263"/>
      <c r="PD40" s="263"/>
      <c r="PE40" s="263"/>
      <c r="PF40" s="263"/>
      <c r="PG40" s="263"/>
      <c r="PH40" s="263"/>
      <c r="PI40" s="263"/>
      <c r="PJ40" s="263"/>
      <c r="PK40" s="263"/>
      <c r="PL40" s="263"/>
      <c r="PM40" s="263"/>
      <c r="PN40" s="263"/>
      <c r="PO40" s="263"/>
      <c r="PP40" s="263"/>
      <c r="PQ40" s="263"/>
      <c r="PR40" s="263"/>
      <c r="PS40" s="263"/>
      <c r="PT40" s="263"/>
      <c r="PU40" s="263"/>
      <c r="PV40" s="263"/>
      <c r="PW40" s="263"/>
      <c r="PX40" s="263"/>
      <c r="PY40" s="263"/>
      <c r="PZ40" s="263"/>
      <c r="QA40" s="263"/>
      <c r="QB40" s="263"/>
      <c r="QC40" s="263"/>
      <c r="QD40" s="263"/>
      <c r="QE40" s="263"/>
      <c r="QF40" s="263"/>
      <c r="QG40" s="263"/>
      <c r="QH40" s="263"/>
      <c r="QI40" s="263"/>
      <c r="QJ40" s="263"/>
      <c r="QK40" s="263"/>
    </row>
    <row r="41" spans="1:455" s="70" customFormat="1">
      <c r="A41" s="70">
        <v>40</v>
      </c>
      <c r="B41" s="78" t="s">
        <v>68</v>
      </c>
      <c r="C41" s="64" t="s">
        <v>5</v>
      </c>
      <c r="D41" s="70" t="s">
        <v>35</v>
      </c>
      <c r="E41" s="62" t="s">
        <v>1094</v>
      </c>
      <c r="F41" s="70" t="s">
        <v>39</v>
      </c>
      <c r="G41" s="70">
        <v>7</v>
      </c>
      <c r="H41" s="70">
        <v>2</v>
      </c>
      <c r="I41" s="70">
        <v>2019</v>
      </c>
      <c r="J41" s="79">
        <v>12.73</v>
      </c>
      <c r="K41" s="79">
        <v>13.23</v>
      </c>
      <c r="L41" s="79">
        <f t="shared" si="8"/>
        <v>0.5</v>
      </c>
      <c r="M41" s="70">
        <v>-34.353733333333302</v>
      </c>
      <c r="N41" s="70">
        <f>123+( 32.881/60)</f>
        <v>123.54801666666667</v>
      </c>
      <c r="O41" s="70">
        <v>-34.332183333333298</v>
      </c>
      <c r="P41" s="70">
        <f>123+( 32.761/60)</f>
        <v>123.54601666666667</v>
      </c>
      <c r="Q41" s="77">
        <v>2.403</v>
      </c>
      <c r="R41" s="67">
        <v>8.9999999999999998E-4</v>
      </c>
      <c r="S41" s="70">
        <f t="shared" si="7"/>
        <v>2.1627E-3</v>
      </c>
      <c r="T41" s="68">
        <v>1.4999999999999999E-4</v>
      </c>
      <c r="U41" s="81">
        <v>5</v>
      </c>
      <c r="V41" s="70">
        <v>0.5</v>
      </c>
      <c r="W41" s="70">
        <v>2</v>
      </c>
      <c r="X41" s="69">
        <v>2.5950333420000002</v>
      </c>
      <c r="Y41" s="70" t="s">
        <v>33</v>
      </c>
      <c r="Z41" s="70">
        <f t="shared" si="9"/>
        <v>462.38498173579319</v>
      </c>
      <c r="AA41" s="70">
        <f t="shared" si="5"/>
        <v>4.623849817357932E-2</v>
      </c>
      <c r="AB41" s="64">
        <v>462.38498173579319</v>
      </c>
      <c r="AC41" s="64">
        <v>0</v>
      </c>
      <c r="AD41" s="64">
        <v>0</v>
      </c>
      <c r="AE41" s="64">
        <v>0</v>
      </c>
      <c r="AF41" s="264">
        <v>4.623849817357932E-2</v>
      </c>
      <c r="AG41" s="264">
        <v>0</v>
      </c>
      <c r="AH41" s="70">
        <v>0</v>
      </c>
      <c r="AI41" s="70">
        <v>0</v>
      </c>
      <c r="AJ41" s="70">
        <v>0</v>
      </c>
      <c r="AK41" s="70">
        <v>462.38498173579319</v>
      </c>
      <c r="AL41" s="70">
        <v>0</v>
      </c>
      <c r="AM41" s="70">
        <v>0</v>
      </c>
      <c r="AN41" s="70">
        <v>0</v>
      </c>
      <c r="AO41" s="70">
        <v>0</v>
      </c>
      <c r="AP41" s="70">
        <v>0</v>
      </c>
      <c r="AQ41" s="70">
        <v>0</v>
      </c>
      <c r="AR41" s="70">
        <v>4.623849817357932E-2</v>
      </c>
      <c r="AS41" s="70">
        <v>0</v>
      </c>
      <c r="AT41" s="70">
        <v>0</v>
      </c>
      <c r="AU41" s="70">
        <v>0</v>
      </c>
      <c r="AV41" s="264">
        <v>0</v>
      </c>
      <c r="AW41" s="264">
        <v>0</v>
      </c>
      <c r="AX41" s="70">
        <v>0</v>
      </c>
      <c r="AY41" s="70">
        <v>0</v>
      </c>
      <c r="AZ41" s="70">
        <v>0</v>
      </c>
      <c r="BA41" s="70">
        <v>0</v>
      </c>
      <c r="BB41" s="70">
        <v>0</v>
      </c>
      <c r="BC41" s="70">
        <v>0</v>
      </c>
      <c r="BD41" s="70">
        <v>0</v>
      </c>
      <c r="BE41" s="70">
        <v>0</v>
      </c>
      <c r="BF41" s="70">
        <v>0</v>
      </c>
      <c r="BG41" s="70">
        <v>0</v>
      </c>
      <c r="BH41" s="70">
        <v>1</v>
      </c>
      <c r="BI41" s="70">
        <v>1E-4</v>
      </c>
      <c r="BJ41" s="70">
        <v>462.38498173579319</v>
      </c>
      <c r="BK41" s="70">
        <v>4.623849817357932E-2</v>
      </c>
      <c r="BL41" s="70">
        <v>462.38498173579319</v>
      </c>
      <c r="BM41" s="70">
        <v>462.38498173579319</v>
      </c>
      <c r="BN41" s="70">
        <v>462.38498173579319</v>
      </c>
      <c r="BO41" s="70">
        <v>4.623849817357932E-2</v>
      </c>
      <c r="BP41" s="70">
        <v>4.623849817357932E-2</v>
      </c>
      <c r="BQ41" s="70">
        <v>4.623849817357932E-2</v>
      </c>
      <c r="BR41" s="70">
        <v>0</v>
      </c>
      <c r="BS41" s="70">
        <v>0</v>
      </c>
      <c r="BT41" s="70">
        <v>0</v>
      </c>
      <c r="BU41" s="70">
        <v>0</v>
      </c>
      <c r="BV41" s="70">
        <v>0</v>
      </c>
      <c r="BW41" s="70">
        <v>0</v>
      </c>
      <c r="BX41" s="70">
        <v>0</v>
      </c>
      <c r="BY41" s="70">
        <v>0</v>
      </c>
      <c r="BZ41" s="70">
        <v>0</v>
      </c>
      <c r="CA41" s="70">
        <v>0</v>
      </c>
      <c r="CB41" s="70">
        <v>0</v>
      </c>
      <c r="CC41" s="70">
        <v>0</v>
      </c>
      <c r="CD41" s="70">
        <v>0</v>
      </c>
      <c r="CE41" s="70">
        <v>0</v>
      </c>
      <c r="CF41" s="70">
        <v>0</v>
      </c>
      <c r="CG41" s="70">
        <v>0</v>
      </c>
      <c r="CH41" s="70">
        <v>0</v>
      </c>
      <c r="CI41" s="70">
        <v>0</v>
      </c>
      <c r="CJ41" s="70">
        <v>0</v>
      </c>
      <c r="CK41" s="70">
        <v>0</v>
      </c>
      <c r="CL41" s="70">
        <v>0</v>
      </c>
      <c r="CM41" s="70">
        <v>0</v>
      </c>
      <c r="CN41" s="70">
        <v>0</v>
      </c>
      <c r="CO41" s="70">
        <v>0</v>
      </c>
      <c r="CP41" s="70">
        <v>0</v>
      </c>
      <c r="CQ41" s="70">
        <v>0</v>
      </c>
      <c r="CR41" s="70">
        <v>0</v>
      </c>
      <c r="CS41" s="70">
        <v>0</v>
      </c>
      <c r="CT41" s="70">
        <v>0</v>
      </c>
      <c r="CU41" s="70">
        <v>0</v>
      </c>
      <c r="CV41" s="70">
        <v>0</v>
      </c>
      <c r="CW41" s="70">
        <v>0</v>
      </c>
      <c r="CX41" s="70">
        <v>0</v>
      </c>
      <c r="CY41" s="70">
        <v>0</v>
      </c>
      <c r="CZ41" s="70">
        <v>0</v>
      </c>
      <c r="DA41" s="70">
        <v>0</v>
      </c>
      <c r="DB41" s="70">
        <v>0</v>
      </c>
      <c r="DC41" s="70">
        <v>0</v>
      </c>
      <c r="DD41" s="70">
        <v>0</v>
      </c>
      <c r="DE41" s="70">
        <v>0</v>
      </c>
      <c r="DF41" s="70">
        <v>0</v>
      </c>
      <c r="DG41" s="70">
        <v>0</v>
      </c>
      <c r="DH41" s="70">
        <v>0</v>
      </c>
      <c r="DI41" s="70">
        <v>0</v>
      </c>
      <c r="DJ41" s="70">
        <v>0</v>
      </c>
      <c r="DK41" s="70">
        <v>0</v>
      </c>
      <c r="DL41" s="70">
        <v>0</v>
      </c>
      <c r="DM41" s="70">
        <v>0</v>
      </c>
      <c r="DN41" s="70">
        <v>0</v>
      </c>
      <c r="DO41" s="70">
        <v>0</v>
      </c>
      <c r="DP41" s="70">
        <v>0</v>
      </c>
      <c r="DQ41" s="70">
        <v>0</v>
      </c>
      <c r="DR41" s="70">
        <v>0</v>
      </c>
      <c r="DS41" s="70">
        <v>0</v>
      </c>
      <c r="DT41" s="70">
        <v>0</v>
      </c>
      <c r="DU41" s="70">
        <v>0</v>
      </c>
      <c r="DV41" s="70">
        <v>0</v>
      </c>
      <c r="DW41" s="70">
        <v>0</v>
      </c>
      <c r="DX41" s="70">
        <v>0</v>
      </c>
      <c r="DY41" s="70">
        <v>0</v>
      </c>
      <c r="DZ41" s="70">
        <v>0</v>
      </c>
      <c r="EA41" s="70">
        <v>0</v>
      </c>
      <c r="EB41" s="70">
        <v>0</v>
      </c>
      <c r="EC41" s="70">
        <v>0</v>
      </c>
      <c r="ED41" s="70">
        <v>0</v>
      </c>
      <c r="EE41" s="70">
        <v>0</v>
      </c>
      <c r="EF41" s="70">
        <v>0</v>
      </c>
      <c r="EG41" s="70">
        <v>0</v>
      </c>
      <c r="EH41" s="70">
        <v>0</v>
      </c>
      <c r="EI41" s="70">
        <v>0</v>
      </c>
      <c r="EJ41" s="70">
        <v>0</v>
      </c>
      <c r="EK41" s="70">
        <v>0</v>
      </c>
      <c r="EL41" s="70">
        <v>0</v>
      </c>
      <c r="EM41" s="70">
        <v>0</v>
      </c>
      <c r="EN41" s="70">
        <v>0</v>
      </c>
      <c r="EO41" s="70">
        <v>0</v>
      </c>
      <c r="EP41" s="70">
        <v>0</v>
      </c>
      <c r="EQ41" s="70">
        <v>0</v>
      </c>
      <c r="ER41" s="70">
        <v>0</v>
      </c>
      <c r="ES41" s="70">
        <v>0</v>
      </c>
      <c r="ET41" s="70">
        <v>0</v>
      </c>
      <c r="EU41" s="70">
        <v>0</v>
      </c>
      <c r="EV41" s="70">
        <v>0</v>
      </c>
      <c r="EW41" s="70">
        <v>0</v>
      </c>
      <c r="EX41" s="70">
        <v>0</v>
      </c>
      <c r="EY41" s="70">
        <v>0</v>
      </c>
      <c r="EZ41" s="70">
        <v>0</v>
      </c>
      <c r="FA41" s="70">
        <v>0</v>
      </c>
      <c r="FB41" s="70">
        <v>0</v>
      </c>
      <c r="FC41" s="70">
        <v>0</v>
      </c>
      <c r="FD41" s="70">
        <v>0</v>
      </c>
      <c r="FE41" s="70">
        <v>0</v>
      </c>
      <c r="FF41" s="70">
        <v>0</v>
      </c>
      <c r="FG41" s="70">
        <v>0</v>
      </c>
      <c r="FH41" s="70">
        <v>0</v>
      </c>
      <c r="FI41" s="70">
        <v>0</v>
      </c>
      <c r="FJ41" s="70">
        <v>0</v>
      </c>
      <c r="FK41" s="70">
        <v>0</v>
      </c>
      <c r="FL41" s="70">
        <v>0</v>
      </c>
      <c r="FM41" s="70">
        <v>0</v>
      </c>
      <c r="FN41" s="70">
        <v>0</v>
      </c>
      <c r="FO41" s="70">
        <v>0</v>
      </c>
      <c r="FP41" s="70">
        <v>0</v>
      </c>
      <c r="FQ41" s="70">
        <v>0</v>
      </c>
      <c r="FR41" s="70">
        <v>0</v>
      </c>
      <c r="FS41" s="70">
        <v>0</v>
      </c>
      <c r="FT41" s="70">
        <v>0</v>
      </c>
      <c r="FU41" s="70">
        <v>0</v>
      </c>
      <c r="FV41" s="70">
        <v>0</v>
      </c>
      <c r="FW41" s="70">
        <v>0</v>
      </c>
      <c r="FX41" s="70">
        <v>0</v>
      </c>
      <c r="FY41" s="70">
        <v>0</v>
      </c>
      <c r="FZ41" s="70">
        <v>0</v>
      </c>
      <c r="GA41" s="70">
        <v>0</v>
      </c>
      <c r="GB41" s="70">
        <v>0</v>
      </c>
      <c r="GC41" s="70">
        <v>0</v>
      </c>
      <c r="GD41" s="70">
        <v>0</v>
      </c>
      <c r="GE41" s="70">
        <v>0</v>
      </c>
      <c r="GF41" s="70">
        <v>0</v>
      </c>
      <c r="GG41" s="70">
        <v>0</v>
      </c>
      <c r="GH41" s="70">
        <v>0</v>
      </c>
      <c r="GI41" s="70">
        <v>0</v>
      </c>
      <c r="GJ41" s="70">
        <v>0</v>
      </c>
      <c r="GK41" s="70">
        <v>0</v>
      </c>
      <c r="GL41" s="70">
        <v>0</v>
      </c>
      <c r="GM41" s="70">
        <v>0</v>
      </c>
      <c r="GN41" s="70">
        <v>0</v>
      </c>
      <c r="GO41" s="70">
        <v>0</v>
      </c>
      <c r="GP41" s="70">
        <v>0</v>
      </c>
      <c r="GQ41" s="70">
        <v>0</v>
      </c>
      <c r="GR41" s="70">
        <v>0</v>
      </c>
      <c r="GS41" s="70">
        <v>0</v>
      </c>
      <c r="GT41" s="70">
        <v>0</v>
      </c>
      <c r="GU41" s="70">
        <v>0</v>
      </c>
      <c r="GV41" s="70">
        <v>0</v>
      </c>
      <c r="GW41" s="70">
        <v>0</v>
      </c>
      <c r="GX41" s="70">
        <v>0</v>
      </c>
      <c r="GY41" s="70">
        <v>0</v>
      </c>
      <c r="GZ41" s="70">
        <v>0</v>
      </c>
      <c r="HA41" s="70">
        <v>0</v>
      </c>
      <c r="HB41" s="70">
        <v>0</v>
      </c>
      <c r="HC41" s="70">
        <v>0</v>
      </c>
      <c r="HD41" s="70">
        <v>0</v>
      </c>
      <c r="HE41" s="70">
        <v>0</v>
      </c>
      <c r="HF41" s="70">
        <v>0</v>
      </c>
      <c r="HG41" s="70">
        <v>0</v>
      </c>
      <c r="HH41" s="70">
        <v>0</v>
      </c>
      <c r="HI41" s="70">
        <v>0</v>
      </c>
      <c r="HJ41" s="70">
        <v>0</v>
      </c>
      <c r="HK41" s="70">
        <v>0</v>
      </c>
      <c r="HL41" s="70">
        <v>0</v>
      </c>
      <c r="HM41" s="70">
        <v>0</v>
      </c>
      <c r="HN41" s="70">
        <v>0</v>
      </c>
      <c r="HO41" s="70">
        <v>0</v>
      </c>
      <c r="HP41" s="70">
        <v>0</v>
      </c>
      <c r="HQ41" s="70">
        <v>0</v>
      </c>
      <c r="HR41" s="70">
        <v>0</v>
      </c>
      <c r="HS41" s="70">
        <v>0</v>
      </c>
      <c r="HT41" s="70">
        <v>0</v>
      </c>
      <c r="HU41" s="70">
        <v>0</v>
      </c>
      <c r="HV41" s="70">
        <v>0</v>
      </c>
      <c r="HW41" s="70">
        <v>0</v>
      </c>
      <c r="HX41" s="70">
        <v>0</v>
      </c>
      <c r="HY41" s="70">
        <v>0</v>
      </c>
      <c r="HZ41" s="70">
        <v>0</v>
      </c>
      <c r="IA41" s="70">
        <v>0</v>
      </c>
      <c r="IB41" s="70">
        <v>0</v>
      </c>
      <c r="IC41" s="70">
        <v>0</v>
      </c>
      <c r="ID41" s="70">
        <v>0</v>
      </c>
      <c r="IE41" s="70">
        <v>0</v>
      </c>
      <c r="IF41" s="70">
        <v>0</v>
      </c>
      <c r="IG41" s="70">
        <v>0</v>
      </c>
      <c r="IH41" s="70">
        <v>0</v>
      </c>
      <c r="II41" s="70">
        <v>0</v>
      </c>
      <c r="IJ41" s="70">
        <v>0</v>
      </c>
      <c r="IK41" s="70">
        <v>0</v>
      </c>
      <c r="IL41" s="70">
        <v>0</v>
      </c>
      <c r="IM41" s="70">
        <v>0</v>
      </c>
      <c r="IN41" s="70">
        <v>0</v>
      </c>
      <c r="IO41" s="70">
        <v>0</v>
      </c>
      <c r="IP41" s="70">
        <v>0</v>
      </c>
      <c r="IQ41" s="70">
        <v>0</v>
      </c>
      <c r="IR41" s="70">
        <v>0</v>
      </c>
      <c r="IS41" s="70">
        <v>0</v>
      </c>
      <c r="IT41" s="70">
        <v>0</v>
      </c>
      <c r="IU41" s="70">
        <v>0</v>
      </c>
      <c r="IV41" s="70">
        <v>0</v>
      </c>
      <c r="IW41" s="70">
        <v>0</v>
      </c>
      <c r="IX41" s="70">
        <v>0</v>
      </c>
      <c r="IY41" s="70">
        <v>0</v>
      </c>
      <c r="IZ41" s="70">
        <v>0</v>
      </c>
      <c r="JA41" s="70">
        <v>0</v>
      </c>
      <c r="JB41" s="70">
        <v>0</v>
      </c>
      <c r="JC41" s="70">
        <v>0</v>
      </c>
      <c r="JD41" s="70">
        <v>0</v>
      </c>
      <c r="JE41" s="70">
        <v>0</v>
      </c>
      <c r="JF41" s="70">
        <v>0</v>
      </c>
      <c r="JG41" s="70">
        <v>0</v>
      </c>
      <c r="JH41" s="70">
        <v>0</v>
      </c>
      <c r="JI41" s="70">
        <v>0</v>
      </c>
      <c r="JJ41" s="70">
        <v>0</v>
      </c>
      <c r="JK41" s="70">
        <v>0</v>
      </c>
      <c r="JL41" s="70">
        <v>0</v>
      </c>
      <c r="JM41" s="70">
        <v>0</v>
      </c>
      <c r="JN41" s="70">
        <v>0</v>
      </c>
      <c r="JO41" s="70">
        <v>0</v>
      </c>
      <c r="JP41" s="70">
        <v>0</v>
      </c>
      <c r="JQ41" s="70">
        <v>0</v>
      </c>
      <c r="JR41" s="70">
        <v>0</v>
      </c>
      <c r="JS41" s="70">
        <v>0</v>
      </c>
      <c r="JT41" s="70">
        <v>0</v>
      </c>
      <c r="JU41" s="70">
        <v>0</v>
      </c>
      <c r="JV41" s="70">
        <v>0</v>
      </c>
      <c r="JW41" s="70">
        <v>0</v>
      </c>
      <c r="JX41" s="70">
        <v>0</v>
      </c>
      <c r="JY41" s="70">
        <v>0</v>
      </c>
      <c r="JZ41" s="70">
        <v>0</v>
      </c>
      <c r="KA41" s="70">
        <v>0</v>
      </c>
      <c r="KB41" s="70">
        <v>0</v>
      </c>
      <c r="KC41" s="70">
        <v>0</v>
      </c>
      <c r="KD41" s="70">
        <v>0</v>
      </c>
      <c r="KE41" s="70">
        <v>0</v>
      </c>
      <c r="KF41" s="70">
        <v>0</v>
      </c>
      <c r="KG41" s="70">
        <v>0</v>
      </c>
      <c r="KH41" s="70">
        <v>0</v>
      </c>
      <c r="KI41" s="70">
        <v>0</v>
      </c>
      <c r="KJ41" s="70">
        <v>0</v>
      </c>
      <c r="KK41" s="70">
        <v>0</v>
      </c>
      <c r="KL41" s="70">
        <v>0</v>
      </c>
      <c r="KM41" s="70">
        <v>0</v>
      </c>
      <c r="KN41" s="70">
        <v>0</v>
      </c>
      <c r="KO41" s="70">
        <v>0</v>
      </c>
      <c r="KP41" s="70">
        <v>0</v>
      </c>
      <c r="KQ41" s="70">
        <v>0</v>
      </c>
      <c r="KR41" s="70">
        <v>0</v>
      </c>
      <c r="KS41" s="70">
        <v>0</v>
      </c>
      <c r="KT41" s="70">
        <v>0</v>
      </c>
      <c r="KU41" s="70">
        <v>0</v>
      </c>
      <c r="KV41" s="70">
        <v>0</v>
      </c>
      <c r="KW41" s="70">
        <v>0</v>
      </c>
      <c r="KX41" s="70">
        <v>0</v>
      </c>
      <c r="KY41" s="70">
        <v>0</v>
      </c>
      <c r="KZ41" s="70">
        <v>0</v>
      </c>
      <c r="LA41" s="70">
        <v>0</v>
      </c>
      <c r="LB41" s="70">
        <v>0</v>
      </c>
      <c r="LC41" s="70">
        <v>0</v>
      </c>
      <c r="LD41" s="70">
        <v>0</v>
      </c>
      <c r="LE41" s="70">
        <v>0</v>
      </c>
      <c r="LF41" s="70">
        <v>0</v>
      </c>
      <c r="LG41" s="70">
        <v>0</v>
      </c>
      <c r="LH41" s="70">
        <v>0</v>
      </c>
      <c r="LI41" s="70">
        <v>0</v>
      </c>
      <c r="LJ41" s="70">
        <v>0</v>
      </c>
      <c r="LK41" s="70">
        <v>0</v>
      </c>
      <c r="LL41" s="70">
        <v>0</v>
      </c>
      <c r="LM41" s="70">
        <v>0</v>
      </c>
      <c r="LN41" s="70">
        <v>0</v>
      </c>
      <c r="LO41" s="70">
        <v>0</v>
      </c>
      <c r="LP41" s="70">
        <v>0</v>
      </c>
      <c r="LQ41" s="70">
        <v>0</v>
      </c>
      <c r="LR41" s="75">
        <v>110.83</v>
      </c>
      <c r="LS41" s="76">
        <v>2.0000000000000001E-4</v>
      </c>
      <c r="LT41" s="265">
        <f t="shared" si="10"/>
        <v>1.8045655508436345E-6</v>
      </c>
      <c r="LU41" s="76">
        <v>6.5906000000000002</v>
      </c>
      <c r="LV41" s="76">
        <v>1E-4</v>
      </c>
      <c r="LW41" s="267">
        <f t="shared" si="6"/>
        <v>1.5173125360361728E-5</v>
      </c>
      <c r="LX41" s="263"/>
      <c r="LY41" s="263"/>
      <c r="LZ41" s="263"/>
      <c r="MA41" s="263"/>
      <c r="MB41" s="263"/>
      <c r="MC41" s="263"/>
      <c r="MD41" s="263"/>
      <c r="ME41" s="263"/>
      <c r="MF41" s="263"/>
      <c r="MG41" s="263"/>
      <c r="MH41" s="263"/>
      <c r="MI41" s="263"/>
      <c r="MJ41" s="263"/>
      <c r="MK41" s="263"/>
      <c r="ML41" s="263"/>
      <c r="MM41" s="263"/>
      <c r="MN41" s="263"/>
      <c r="MO41" s="263"/>
      <c r="MP41" s="263"/>
      <c r="MQ41" s="263"/>
      <c r="MR41" s="263"/>
      <c r="MS41" s="263"/>
      <c r="MT41" s="263"/>
      <c r="MU41" s="263"/>
      <c r="MV41" s="263"/>
      <c r="MW41" s="263"/>
      <c r="MX41" s="263"/>
      <c r="MY41" s="263"/>
      <c r="MZ41" s="263"/>
      <c r="NA41" s="263"/>
      <c r="NB41" s="263"/>
      <c r="NC41" s="263"/>
      <c r="ND41" s="263"/>
      <c r="NE41" s="263"/>
      <c r="NF41" s="263"/>
      <c r="NG41" s="263"/>
      <c r="NH41" s="263"/>
      <c r="NI41" s="263"/>
      <c r="NJ41" s="263"/>
      <c r="NK41" s="263"/>
      <c r="NL41" s="263"/>
      <c r="NM41" s="263"/>
      <c r="NN41" s="263"/>
      <c r="NO41" s="263"/>
      <c r="NP41" s="263"/>
      <c r="NQ41" s="263"/>
      <c r="NR41" s="263"/>
      <c r="NS41" s="263"/>
      <c r="NT41" s="263"/>
      <c r="NU41" s="263"/>
      <c r="NV41" s="263"/>
      <c r="NW41" s="263"/>
      <c r="NX41" s="263"/>
      <c r="NY41" s="263"/>
      <c r="NZ41" s="263"/>
      <c r="OA41" s="263"/>
      <c r="OB41" s="263"/>
      <c r="OC41" s="263"/>
      <c r="OD41" s="263"/>
      <c r="OE41" s="263"/>
      <c r="OF41" s="263"/>
      <c r="OG41" s="263"/>
      <c r="OH41" s="263"/>
      <c r="OI41" s="263"/>
      <c r="OJ41" s="263"/>
      <c r="OK41" s="263"/>
      <c r="OL41" s="263"/>
      <c r="OM41" s="263"/>
      <c r="ON41" s="263"/>
      <c r="OO41" s="263"/>
      <c r="OP41" s="263"/>
      <c r="OQ41" s="263"/>
      <c r="OR41" s="263"/>
      <c r="OS41" s="263"/>
      <c r="OT41" s="263"/>
      <c r="OU41" s="263"/>
      <c r="OV41" s="263"/>
      <c r="OW41" s="263"/>
      <c r="OX41" s="263"/>
      <c r="OY41" s="263"/>
      <c r="OZ41" s="263"/>
      <c r="PA41" s="263"/>
      <c r="PB41" s="263"/>
      <c r="PC41" s="263"/>
      <c r="PD41" s="263"/>
      <c r="PE41" s="263"/>
      <c r="PF41" s="263"/>
      <c r="PG41" s="263"/>
      <c r="PH41" s="263"/>
      <c r="PI41" s="263"/>
      <c r="PJ41" s="263"/>
      <c r="PK41" s="263"/>
      <c r="PL41" s="263"/>
      <c r="PM41" s="263"/>
      <c r="PN41" s="263"/>
      <c r="PO41" s="263"/>
      <c r="PP41" s="263"/>
      <c r="PQ41" s="263"/>
      <c r="PR41" s="263"/>
      <c r="PS41" s="263"/>
      <c r="PT41" s="263"/>
      <c r="PU41" s="263"/>
      <c r="PV41" s="263"/>
      <c r="PW41" s="263"/>
      <c r="PX41" s="263"/>
      <c r="PY41" s="263"/>
      <c r="PZ41" s="263"/>
      <c r="QA41" s="263"/>
      <c r="QB41" s="263"/>
      <c r="QC41" s="263"/>
      <c r="QD41" s="263"/>
      <c r="QE41" s="263"/>
      <c r="QF41" s="263"/>
      <c r="QG41" s="263"/>
      <c r="QH41" s="263"/>
      <c r="QI41" s="263"/>
      <c r="QJ41" s="263"/>
      <c r="QK41" s="263"/>
    </row>
    <row r="42" spans="1:455" s="70" customFormat="1">
      <c r="A42" s="70">
        <v>41</v>
      </c>
      <c r="B42" s="78" t="s">
        <v>69</v>
      </c>
      <c r="C42" s="64" t="s">
        <v>5</v>
      </c>
      <c r="D42" s="70" t="s">
        <v>35</v>
      </c>
      <c r="E42" s="62" t="s">
        <v>1094</v>
      </c>
      <c r="F42" s="70" t="s">
        <v>39</v>
      </c>
      <c r="G42" s="70">
        <v>8</v>
      </c>
      <c r="H42" s="70">
        <v>2</v>
      </c>
      <c r="I42" s="70">
        <v>2019</v>
      </c>
      <c r="J42" s="79">
        <v>9.1199999999999992</v>
      </c>
      <c r="K42" s="79">
        <v>9.6199999999999992</v>
      </c>
      <c r="L42" s="79">
        <f t="shared" si="8"/>
        <v>0.5</v>
      </c>
      <c r="M42" s="70">
        <v>-34.351883333333298</v>
      </c>
      <c r="N42" s="70">
        <f>123+( 32.356/60)</f>
        <v>123.53926666666666</v>
      </c>
      <c r="O42" s="70">
        <v>-34.329949999999997</v>
      </c>
      <c r="P42" s="70">
        <f>123+( 31.458/60)</f>
        <v>123.5243</v>
      </c>
      <c r="Q42" s="77">
        <v>2.7989999999999999</v>
      </c>
      <c r="R42" s="67">
        <v>8.9999999999999998E-4</v>
      </c>
      <c r="S42" s="70">
        <f t="shared" si="7"/>
        <v>2.5190999999999998E-3</v>
      </c>
      <c r="T42" s="68">
        <v>1.4999999999999999E-4</v>
      </c>
      <c r="U42" s="81">
        <v>12</v>
      </c>
      <c r="V42" s="70">
        <v>1</v>
      </c>
      <c r="W42" s="70">
        <v>3</v>
      </c>
      <c r="X42" s="69">
        <v>3.0226792860000002</v>
      </c>
      <c r="Z42" s="70">
        <f t="shared" si="9"/>
        <v>3024.5117776378947</v>
      </c>
      <c r="AA42" s="70">
        <f t="shared" si="5"/>
        <v>0.4158703694252105</v>
      </c>
      <c r="AB42" s="64">
        <v>1701.2878749213155</v>
      </c>
      <c r="AC42" s="64">
        <v>1323.223902716579</v>
      </c>
      <c r="AD42" s="64">
        <v>0</v>
      </c>
      <c r="AE42" s="64">
        <v>0</v>
      </c>
      <c r="AF42" s="264">
        <v>0.28354797915355262</v>
      </c>
      <c r="AG42" s="264">
        <v>0.13232239027165787</v>
      </c>
      <c r="AH42" s="70">
        <v>0</v>
      </c>
      <c r="AI42" s="70">
        <v>0</v>
      </c>
      <c r="AJ42" s="70">
        <v>3024.5117776378947</v>
      </c>
      <c r="AK42" s="70">
        <v>0</v>
      </c>
      <c r="AL42" s="70">
        <v>0</v>
      </c>
      <c r="AM42" s="70">
        <v>0</v>
      </c>
      <c r="AN42" s="70">
        <v>0</v>
      </c>
      <c r="AO42" s="70">
        <v>0</v>
      </c>
      <c r="AP42" s="70">
        <v>0</v>
      </c>
      <c r="AQ42" s="70">
        <v>0.4158703694252105</v>
      </c>
      <c r="AR42" s="70">
        <v>0</v>
      </c>
      <c r="AS42" s="70">
        <v>0</v>
      </c>
      <c r="AT42" s="70">
        <v>0</v>
      </c>
      <c r="AU42" s="70">
        <v>0</v>
      </c>
      <c r="AV42" s="264">
        <v>0</v>
      </c>
      <c r="AW42" s="264">
        <v>0</v>
      </c>
      <c r="AX42" s="70">
        <v>3</v>
      </c>
      <c r="AY42" s="70">
        <v>5.0000000000000001E-4</v>
      </c>
      <c r="AZ42" s="70">
        <v>1190.9015124449209</v>
      </c>
      <c r="BA42" s="70">
        <v>0.19848358540748681</v>
      </c>
      <c r="BB42" s="70">
        <v>1190.9015124449209</v>
      </c>
      <c r="BC42" s="70">
        <v>1701.2878749213155</v>
      </c>
      <c r="BD42" s="70">
        <v>2977.253781112302</v>
      </c>
      <c r="BE42" s="70">
        <v>0.19848358540748681</v>
      </c>
      <c r="BF42" s="70">
        <v>0.28354797915355262</v>
      </c>
      <c r="BG42" s="70">
        <v>0.49620896351871702</v>
      </c>
      <c r="BH42" s="70">
        <v>0</v>
      </c>
      <c r="BI42" s="70">
        <v>0</v>
      </c>
      <c r="BJ42" s="70">
        <v>0</v>
      </c>
      <c r="BK42" s="70">
        <v>0</v>
      </c>
      <c r="BL42" s="70">
        <v>0</v>
      </c>
      <c r="BM42" s="70">
        <v>0</v>
      </c>
      <c r="BN42" s="70">
        <v>0</v>
      </c>
      <c r="BO42" s="70">
        <v>0</v>
      </c>
      <c r="BP42" s="70">
        <v>0</v>
      </c>
      <c r="BQ42" s="70">
        <v>0</v>
      </c>
      <c r="BR42" s="70">
        <v>0</v>
      </c>
      <c r="BS42" s="70">
        <v>0</v>
      </c>
      <c r="BT42" s="70">
        <v>0</v>
      </c>
      <c r="BU42" s="70">
        <v>0</v>
      </c>
      <c r="BV42" s="70">
        <v>0</v>
      </c>
      <c r="BW42" s="70">
        <v>0</v>
      </c>
      <c r="BX42" s="70">
        <v>0</v>
      </c>
      <c r="BY42" s="70">
        <v>0</v>
      </c>
      <c r="BZ42" s="70">
        <v>0</v>
      </c>
      <c r="CA42" s="70">
        <v>0</v>
      </c>
      <c r="CB42" s="70">
        <v>0</v>
      </c>
      <c r="CC42" s="70">
        <v>0</v>
      </c>
      <c r="CD42" s="70">
        <v>0</v>
      </c>
      <c r="CE42" s="70">
        <v>0</v>
      </c>
      <c r="CF42" s="70">
        <v>0</v>
      </c>
      <c r="CG42" s="70">
        <v>0</v>
      </c>
      <c r="CH42" s="70">
        <v>0</v>
      </c>
      <c r="CI42" s="70">
        <v>0</v>
      </c>
      <c r="CJ42" s="70">
        <v>0</v>
      </c>
      <c r="CK42" s="70">
        <v>0</v>
      </c>
      <c r="CL42" s="70">
        <v>0</v>
      </c>
      <c r="CM42" s="70">
        <v>0</v>
      </c>
      <c r="CN42" s="70">
        <v>0</v>
      </c>
      <c r="CO42" s="70">
        <v>0</v>
      </c>
      <c r="CP42" s="70">
        <v>0</v>
      </c>
      <c r="CQ42" s="70">
        <v>0</v>
      </c>
      <c r="CR42" s="70">
        <v>0</v>
      </c>
      <c r="CS42" s="70">
        <v>0</v>
      </c>
      <c r="CT42" s="70">
        <v>0</v>
      </c>
      <c r="CU42" s="70">
        <v>0</v>
      </c>
      <c r="CV42" s="70">
        <v>0</v>
      </c>
      <c r="CW42" s="70">
        <v>0</v>
      </c>
      <c r="CX42" s="70">
        <v>0</v>
      </c>
      <c r="CY42" s="70">
        <v>0</v>
      </c>
      <c r="CZ42" s="70">
        <v>0</v>
      </c>
      <c r="DA42" s="70">
        <v>0</v>
      </c>
      <c r="DB42" s="70">
        <v>0</v>
      </c>
      <c r="DC42" s="70">
        <v>0</v>
      </c>
      <c r="DD42" s="70">
        <v>0</v>
      </c>
      <c r="DE42" s="70">
        <v>0</v>
      </c>
      <c r="DF42" s="70">
        <v>0</v>
      </c>
      <c r="DG42" s="70">
        <v>0</v>
      </c>
      <c r="DH42" s="70">
        <v>0</v>
      </c>
      <c r="DI42" s="70">
        <v>0</v>
      </c>
      <c r="DJ42" s="70">
        <v>0</v>
      </c>
      <c r="DK42" s="70">
        <v>0</v>
      </c>
      <c r="DL42" s="70">
        <v>0</v>
      </c>
      <c r="DM42" s="70">
        <v>0</v>
      </c>
      <c r="DN42" s="70">
        <v>0</v>
      </c>
      <c r="DO42" s="70">
        <v>0</v>
      </c>
      <c r="DP42" s="70">
        <v>1</v>
      </c>
      <c r="DQ42" s="70">
        <v>1E-4</v>
      </c>
      <c r="DR42" s="70">
        <v>396.96717081497366</v>
      </c>
      <c r="DS42" s="70">
        <v>3.9696717081497364E-2</v>
      </c>
      <c r="DT42" s="70">
        <v>567.09595830710521</v>
      </c>
      <c r="DU42" s="70">
        <v>1323.223902716579</v>
      </c>
      <c r="DV42" s="70">
        <v>1984.8358540748682</v>
      </c>
      <c r="DW42" s="70">
        <v>5.6709595830710523E-2</v>
      </c>
      <c r="DX42" s="70">
        <v>0.13232239027165787</v>
      </c>
      <c r="DY42" s="70">
        <v>0.19848358540748681</v>
      </c>
      <c r="DZ42" s="70">
        <v>0</v>
      </c>
      <c r="EA42" s="70">
        <v>0</v>
      </c>
      <c r="EB42" s="70">
        <v>0</v>
      </c>
      <c r="EC42" s="70">
        <v>0</v>
      </c>
      <c r="ED42" s="70">
        <v>0</v>
      </c>
      <c r="EE42" s="70">
        <v>0</v>
      </c>
      <c r="EF42" s="70">
        <v>0</v>
      </c>
      <c r="EG42" s="70">
        <v>0</v>
      </c>
      <c r="EH42" s="70">
        <v>0</v>
      </c>
      <c r="EI42" s="70">
        <v>0</v>
      </c>
      <c r="EJ42" s="70">
        <v>0</v>
      </c>
      <c r="EK42" s="70">
        <v>0</v>
      </c>
      <c r="EL42" s="70">
        <v>0</v>
      </c>
      <c r="EM42" s="70">
        <v>0</v>
      </c>
      <c r="EN42" s="70">
        <v>0</v>
      </c>
      <c r="EO42" s="70">
        <v>0</v>
      </c>
      <c r="EP42" s="70">
        <v>0</v>
      </c>
      <c r="EQ42" s="70">
        <v>0</v>
      </c>
      <c r="ER42" s="70">
        <v>0</v>
      </c>
      <c r="ES42" s="70">
        <v>0</v>
      </c>
      <c r="ET42" s="70">
        <v>0</v>
      </c>
      <c r="EU42" s="70">
        <v>0</v>
      </c>
      <c r="EV42" s="70">
        <v>0</v>
      </c>
      <c r="EW42" s="70">
        <v>0</v>
      </c>
      <c r="EX42" s="70">
        <v>0</v>
      </c>
      <c r="EY42" s="70">
        <v>0</v>
      </c>
      <c r="EZ42" s="70">
        <v>0</v>
      </c>
      <c r="FA42" s="70">
        <v>0</v>
      </c>
      <c r="FB42" s="70">
        <v>0</v>
      </c>
      <c r="FC42" s="70">
        <v>0</v>
      </c>
      <c r="FD42" s="70">
        <v>0</v>
      </c>
      <c r="FE42" s="70">
        <v>0</v>
      </c>
      <c r="FF42" s="70">
        <v>0</v>
      </c>
      <c r="FG42" s="70">
        <v>0</v>
      </c>
      <c r="FH42" s="70">
        <v>0</v>
      </c>
      <c r="FI42" s="70">
        <v>0</v>
      </c>
      <c r="FJ42" s="70">
        <v>0</v>
      </c>
      <c r="FK42" s="70">
        <v>0</v>
      </c>
      <c r="FL42" s="70">
        <v>0</v>
      </c>
      <c r="FM42" s="70">
        <v>0</v>
      </c>
      <c r="FN42" s="70">
        <v>0</v>
      </c>
      <c r="FO42" s="70">
        <v>0</v>
      </c>
      <c r="FP42" s="70">
        <v>0</v>
      </c>
      <c r="FQ42" s="70">
        <v>0</v>
      </c>
      <c r="FR42" s="70">
        <v>0</v>
      </c>
      <c r="FS42" s="70">
        <v>0</v>
      </c>
      <c r="FT42" s="70">
        <v>0</v>
      </c>
      <c r="FU42" s="70">
        <v>0</v>
      </c>
      <c r="FV42" s="70">
        <v>0</v>
      </c>
      <c r="FW42" s="70">
        <v>0</v>
      </c>
      <c r="FX42" s="70">
        <v>0</v>
      </c>
      <c r="FY42" s="70">
        <v>0</v>
      </c>
      <c r="FZ42" s="70">
        <v>0</v>
      </c>
      <c r="GA42" s="70">
        <v>0</v>
      </c>
      <c r="GB42" s="70">
        <v>0</v>
      </c>
      <c r="GC42" s="70">
        <v>0</v>
      </c>
      <c r="GD42" s="70">
        <v>0</v>
      </c>
      <c r="GE42" s="70">
        <v>0</v>
      </c>
      <c r="GF42" s="70">
        <v>0</v>
      </c>
      <c r="GG42" s="70">
        <v>0</v>
      </c>
      <c r="GH42" s="70">
        <v>0</v>
      </c>
      <c r="GI42" s="70">
        <v>0</v>
      </c>
      <c r="GJ42" s="70">
        <v>0</v>
      </c>
      <c r="GK42" s="70">
        <v>0</v>
      </c>
      <c r="GL42" s="70">
        <v>0</v>
      </c>
      <c r="GM42" s="70">
        <v>0</v>
      </c>
      <c r="GN42" s="70">
        <v>0</v>
      </c>
      <c r="GO42" s="70">
        <v>0</v>
      </c>
      <c r="GP42" s="70">
        <v>0</v>
      </c>
      <c r="GQ42" s="70">
        <v>0</v>
      </c>
      <c r="GR42" s="70">
        <v>0</v>
      </c>
      <c r="GS42" s="70">
        <v>0</v>
      </c>
      <c r="GT42" s="70">
        <v>0</v>
      </c>
      <c r="GU42" s="70">
        <v>0</v>
      </c>
      <c r="GV42" s="70">
        <v>0</v>
      </c>
      <c r="GW42" s="70">
        <v>0</v>
      </c>
      <c r="GX42" s="70">
        <v>0</v>
      </c>
      <c r="GY42" s="70">
        <v>0</v>
      </c>
      <c r="GZ42" s="70">
        <v>0</v>
      </c>
      <c r="HA42" s="70">
        <v>0</v>
      </c>
      <c r="HB42" s="70">
        <v>0</v>
      </c>
      <c r="HC42" s="70">
        <v>0</v>
      </c>
      <c r="HD42" s="70">
        <v>0</v>
      </c>
      <c r="HE42" s="70">
        <v>0</v>
      </c>
      <c r="HF42" s="70">
        <v>0</v>
      </c>
      <c r="HG42" s="70">
        <v>0</v>
      </c>
      <c r="HH42" s="70">
        <v>0</v>
      </c>
      <c r="HI42" s="70">
        <v>0</v>
      </c>
      <c r="HJ42" s="70">
        <v>0</v>
      </c>
      <c r="HK42" s="70">
        <v>0</v>
      </c>
      <c r="HL42" s="70">
        <v>0</v>
      </c>
      <c r="HM42" s="70">
        <v>0</v>
      </c>
      <c r="HN42" s="70">
        <v>0</v>
      </c>
      <c r="HO42" s="70">
        <v>0</v>
      </c>
      <c r="HP42" s="70">
        <v>0</v>
      </c>
      <c r="HQ42" s="70">
        <v>0</v>
      </c>
      <c r="HR42" s="70">
        <v>0</v>
      </c>
      <c r="HS42" s="70">
        <v>0</v>
      </c>
      <c r="HT42" s="70">
        <v>0</v>
      </c>
      <c r="HU42" s="70">
        <v>0</v>
      </c>
      <c r="HV42" s="70">
        <v>0</v>
      </c>
      <c r="HW42" s="70">
        <v>0</v>
      </c>
      <c r="HX42" s="70">
        <v>0</v>
      </c>
      <c r="HY42" s="70">
        <v>0</v>
      </c>
      <c r="HZ42" s="70">
        <v>0</v>
      </c>
      <c r="IA42" s="70">
        <v>0</v>
      </c>
      <c r="IB42" s="70">
        <v>0</v>
      </c>
      <c r="IC42" s="70">
        <v>0</v>
      </c>
      <c r="ID42" s="70">
        <v>0</v>
      </c>
      <c r="IE42" s="70">
        <v>0</v>
      </c>
      <c r="IF42" s="70">
        <v>0</v>
      </c>
      <c r="IG42" s="70">
        <v>0</v>
      </c>
      <c r="IH42" s="70">
        <v>0</v>
      </c>
      <c r="II42" s="70">
        <v>0</v>
      </c>
      <c r="IJ42" s="70">
        <v>0</v>
      </c>
      <c r="IK42" s="70">
        <v>0</v>
      </c>
      <c r="IL42" s="70">
        <v>0</v>
      </c>
      <c r="IM42" s="70">
        <v>0</v>
      </c>
      <c r="IN42" s="70">
        <v>0</v>
      </c>
      <c r="IO42" s="70">
        <v>0</v>
      </c>
      <c r="IP42" s="70">
        <v>0</v>
      </c>
      <c r="IQ42" s="70">
        <v>0</v>
      </c>
      <c r="IR42" s="70">
        <v>0</v>
      </c>
      <c r="IS42" s="70">
        <v>0</v>
      </c>
      <c r="IT42" s="70">
        <v>0</v>
      </c>
      <c r="IU42" s="70">
        <v>0</v>
      </c>
      <c r="IV42" s="70">
        <v>0</v>
      </c>
      <c r="IW42" s="70">
        <v>0</v>
      </c>
      <c r="IX42" s="70">
        <v>0</v>
      </c>
      <c r="IY42" s="70">
        <v>0</v>
      </c>
      <c r="IZ42" s="70">
        <v>0</v>
      </c>
      <c r="JA42" s="70">
        <v>0</v>
      </c>
      <c r="JB42" s="70">
        <v>0</v>
      </c>
      <c r="JC42" s="70">
        <v>0</v>
      </c>
      <c r="JD42" s="70">
        <v>0</v>
      </c>
      <c r="JE42" s="70">
        <v>0</v>
      </c>
      <c r="JF42" s="70">
        <v>0</v>
      </c>
      <c r="JG42" s="70">
        <v>0</v>
      </c>
      <c r="JH42" s="70">
        <v>0</v>
      </c>
      <c r="JI42" s="70">
        <v>0</v>
      </c>
      <c r="JJ42" s="70">
        <v>0</v>
      </c>
      <c r="JK42" s="70">
        <v>0</v>
      </c>
      <c r="JL42" s="70">
        <v>0</v>
      </c>
      <c r="JM42" s="70">
        <v>0</v>
      </c>
      <c r="JN42" s="70">
        <v>0</v>
      </c>
      <c r="JO42" s="70">
        <v>0</v>
      </c>
      <c r="JP42" s="70">
        <v>0</v>
      </c>
      <c r="JQ42" s="70">
        <v>0</v>
      </c>
      <c r="JR42" s="70">
        <v>0</v>
      </c>
      <c r="JS42" s="70">
        <v>0</v>
      </c>
      <c r="JT42" s="70">
        <v>0</v>
      </c>
      <c r="JU42" s="70">
        <v>0</v>
      </c>
      <c r="JV42" s="70">
        <v>0</v>
      </c>
      <c r="JW42" s="70">
        <v>0</v>
      </c>
      <c r="JX42" s="70">
        <v>0</v>
      </c>
      <c r="JY42" s="70">
        <v>0</v>
      </c>
      <c r="JZ42" s="70">
        <v>0</v>
      </c>
      <c r="KA42" s="70">
        <v>0</v>
      </c>
      <c r="KB42" s="70">
        <v>0</v>
      </c>
      <c r="KC42" s="70">
        <v>0</v>
      </c>
      <c r="KD42" s="70">
        <v>0</v>
      </c>
      <c r="KE42" s="70">
        <v>0</v>
      </c>
      <c r="KF42" s="70">
        <v>0</v>
      </c>
      <c r="KG42" s="70">
        <v>0</v>
      </c>
      <c r="KH42" s="70">
        <v>0</v>
      </c>
      <c r="KI42" s="70">
        <v>0</v>
      </c>
      <c r="KJ42" s="70">
        <v>0</v>
      </c>
      <c r="KK42" s="70">
        <v>0</v>
      </c>
      <c r="KL42" s="70">
        <v>0</v>
      </c>
      <c r="KM42" s="70">
        <v>0</v>
      </c>
      <c r="KN42" s="70">
        <v>0</v>
      </c>
      <c r="KO42" s="70">
        <v>0</v>
      </c>
      <c r="KP42" s="70">
        <v>0</v>
      </c>
      <c r="KQ42" s="70">
        <v>0</v>
      </c>
      <c r="KR42" s="70">
        <v>0</v>
      </c>
      <c r="KS42" s="70">
        <v>0</v>
      </c>
      <c r="KT42" s="70">
        <v>0</v>
      </c>
      <c r="KU42" s="70">
        <v>0</v>
      </c>
      <c r="KV42" s="70">
        <v>0</v>
      </c>
      <c r="KW42" s="70">
        <v>0</v>
      </c>
      <c r="KX42" s="70">
        <v>0</v>
      </c>
      <c r="KY42" s="70">
        <v>0</v>
      </c>
      <c r="KZ42" s="70">
        <v>0</v>
      </c>
      <c r="LA42" s="70">
        <v>0</v>
      </c>
      <c r="LB42" s="70">
        <v>0</v>
      </c>
      <c r="LC42" s="70">
        <v>0</v>
      </c>
      <c r="LD42" s="70">
        <v>0</v>
      </c>
      <c r="LE42" s="70">
        <v>0</v>
      </c>
      <c r="LF42" s="70">
        <v>0</v>
      </c>
      <c r="LG42" s="70">
        <v>0</v>
      </c>
      <c r="LH42" s="70">
        <v>0</v>
      </c>
      <c r="LI42" s="70">
        <v>0</v>
      </c>
      <c r="LJ42" s="70">
        <v>0</v>
      </c>
      <c r="LK42" s="70">
        <v>0</v>
      </c>
      <c r="LL42" s="70">
        <v>0</v>
      </c>
      <c r="LM42" s="70">
        <v>0</v>
      </c>
      <c r="LN42" s="70">
        <v>0</v>
      </c>
      <c r="LO42" s="70">
        <v>0</v>
      </c>
      <c r="LP42" s="70">
        <v>0</v>
      </c>
      <c r="LQ42" s="70">
        <v>0</v>
      </c>
      <c r="LR42" s="75">
        <v>82.740300000000005</v>
      </c>
      <c r="LS42" s="76">
        <v>4.0000000000000002E-4</v>
      </c>
      <c r="LT42" s="265">
        <f t="shared" si="10"/>
        <v>4.8344035494190855E-6</v>
      </c>
      <c r="LU42" s="76">
        <v>5.4116</v>
      </c>
      <c r="LV42" s="76">
        <v>5.9999999999999995E-4</v>
      </c>
      <c r="LW42" s="267">
        <f t="shared" si="6"/>
        <v>1.1087293961120555E-4</v>
      </c>
      <c r="LX42" s="263"/>
      <c r="LY42" s="263"/>
      <c r="LZ42" s="263"/>
      <c r="MA42" s="263"/>
      <c r="MB42" s="263"/>
      <c r="MC42" s="263"/>
      <c r="MD42" s="263"/>
      <c r="ME42" s="263"/>
      <c r="MF42" s="263"/>
      <c r="MG42" s="263"/>
      <c r="MH42" s="263"/>
      <c r="MI42" s="263"/>
      <c r="MJ42" s="263"/>
      <c r="MK42" s="263"/>
      <c r="ML42" s="263"/>
      <c r="MM42" s="263"/>
      <c r="MN42" s="263"/>
      <c r="MO42" s="263"/>
      <c r="MP42" s="263"/>
      <c r="MQ42" s="263"/>
      <c r="MR42" s="263"/>
      <c r="MS42" s="263"/>
      <c r="MT42" s="263"/>
      <c r="MU42" s="263"/>
      <c r="MV42" s="263"/>
      <c r="MW42" s="263"/>
      <c r="MX42" s="263"/>
      <c r="MY42" s="263"/>
      <c r="MZ42" s="263"/>
      <c r="NA42" s="263"/>
      <c r="NB42" s="263"/>
      <c r="NC42" s="263"/>
      <c r="ND42" s="263"/>
      <c r="NE42" s="263"/>
      <c r="NF42" s="263"/>
      <c r="NG42" s="263"/>
      <c r="NH42" s="263"/>
      <c r="NI42" s="263"/>
      <c r="NJ42" s="263"/>
      <c r="NK42" s="263"/>
      <c r="NL42" s="263"/>
      <c r="NM42" s="263"/>
      <c r="NN42" s="263"/>
      <c r="NO42" s="263"/>
      <c r="NP42" s="263"/>
      <c r="NQ42" s="263"/>
      <c r="NR42" s="263"/>
      <c r="NS42" s="263"/>
      <c r="NT42" s="263"/>
      <c r="NU42" s="263"/>
      <c r="NV42" s="263"/>
      <c r="NW42" s="263"/>
      <c r="NX42" s="263"/>
      <c r="NY42" s="263"/>
      <c r="NZ42" s="263"/>
      <c r="OA42" s="263"/>
      <c r="OB42" s="263"/>
      <c r="OC42" s="263"/>
      <c r="OD42" s="263"/>
      <c r="OE42" s="263"/>
      <c r="OF42" s="263"/>
      <c r="OG42" s="263"/>
      <c r="OH42" s="263"/>
      <c r="OI42" s="263"/>
      <c r="OJ42" s="263"/>
      <c r="OK42" s="263"/>
      <c r="OL42" s="263"/>
      <c r="OM42" s="263"/>
      <c r="ON42" s="263"/>
      <c r="OO42" s="263"/>
      <c r="OP42" s="263"/>
      <c r="OQ42" s="263"/>
      <c r="OR42" s="263"/>
      <c r="OS42" s="263"/>
      <c r="OT42" s="263"/>
      <c r="OU42" s="263"/>
      <c r="OV42" s="263"/>
      <c r="OW42" s="263"/>
      <c r="OX42" s="263"/>
      <c r="OY42" s="263"/>
      <c r="OZ42" s="263"/>
      <c r="PA42" s="263"/>
      <c r="PB42" s="263"/>
      <c r="PC42" s="263"/>
      <c r="PD42" s="263"/>
      <c r="PE42" s="263"/>
      <c r="PF42" s="263"/>
      <c r="PG42" s="263"/>
      <c r="PH42" s="263"/>
      <c r="PI42" s="263"/>
      <c r="PJ42" s="263"/>
      <c r="PK42" s="263"/>
      <c r="PL42" s="263"/>
      <c r="PM42" s="263"/>
      <c r="PN42" s="263"/>
      <c r="PO42" s="263"/>
      <c r="PP42" s="263"/>
      <c r="PQ42" s="263"/>
      <c r="PR42" s="263"/>
      <c r="PS42" s="263"/>
      <c r="PT42" s="263"/>
      <c r="PU42" s="263"/>
      <c r="PV42" s="263"/>
      <c r="PW42" s="263"/>
      <c r="PX42" s="263"/>
      <c r="PY42" s="263"/>
      <c r="PZ42" s="263"/>
      <c r="QA42" s="263"/>
      <c r="QB42" s="263"/>
      <c r="QC42" s="263"/>
      <c r="QD42" s="263"/>
      <c r="QE42" s="263"/>
      <c r="QF42" s="263"/>
      <c r="QG42" s="263"/>
      <c r="QH42" s="263"/>
      <c r="QI42" s="263"/>
      <c r="QJ42" s="263"/>
      <c r="QK42" s="263"/>
    </row>
    <row r="43" spans="1:455" s="70" customFormat="1">
      <c r="A43" s="70">
        <v>42</v>
      </c>
      <c r="B43" s="78" t="s">
        <v>70</v>
      </c>
      <c r="C43" s="64" t="s">
        <v>5</v>
      </c>
      <c r="D43" s="70" t="s">
        <v>35</v>
      </c>
      <c r="E43" s="62" t="s">
        <v>1094</v>
      </c>
      <c r="F43" s="70" t="s">
        <v>39</v>
      </c>
      <c r="G43" s="70">
        <v>8</v>
      </c>
      <c r="H43" s="70">
        <v>2</v>
      </c>
      <c r="I43" s="70">
        <v>2019</v>
      </c>
      <c r="J43" s="79">
        <v>10.77</v>
      </c>
      <c r="K43" s="79">
        <v>11.27</v>
      </c>
      <c r="L43" s="79">
        <f t="shared" si="8"/>
        <v>0.5</v>
      </c>
      <c r="M43" s="70">
        <v>-34.370083333333298</v>
      </c>
      <c r="N43" s="70">
        <f>123+( 31.704/60)</f>
        <v>123.5284</v>
      </c>
      <c r="O43" s="70">
        <v>-34.386533333333297</v>
      </c>
      <c r="P43" s="70">
        <f>123+( 30.243/60)</f>
        <v>123.50405000000001</v>
      </c>
      <c r="Q43" s="77">
        <v>2.8879999999999999</v>
      </c>
      <c r="R43" s="67">
        <v>8.9999999999999998E-4</v>
      </c>
      <c r="S43" s="70">
        <f t="shared" si="7"/>
        <v>2.5991999999999999E-3</v>
      </c>
      <c r="T43" s="68">
        <v>1.4999999999999999E-4</v>
      </c>
      <c r="U43" s="81">
        <v>12</v>
      </c>
      <c r="V43" s="70">
        <v>1.25</v>
      </c>
      <c r="W43" s="70">
        <v>3</v>
      </c>
      <c r="X43" s="69">
        <v>3.1187916320000002</v>
      </c>
      <c r="Z43" s="70">
        <f t="shared" si="9"/>
        <v>549.61966319307044</v>
      </c>
      <c r="AA43" s="70">
        <f t="shared" si="5"/>
        <v>5.4961966319307054E-2</v>
      </c>
      <c r="AB43" s="64">
        <v>549.61966319307044</v>
      </c>
      <c r="AC43" s="64">
        <v>0</v>
      </c>
      <c r="AD43" s="64">
        <v>0</v>
      </c>
      <c r="AE43" s="64">
        <v>0</v>
      </c>
      <c r="AF43" s="264">
        <v>5.4961966319307054E-2</v>
      </c>
      <c r="AG43" s="264">
        <v>0</v>
      </c>
      <c r="AH43" s="70">
        <v>0</v>
      </c>
      <c r="AI43" s="70">
        <v>0</v>
      </c>
      <c r="AJ43" s="70">
        <v>549.61966319307044</v>
      </c>
      <c r="AK43" s="70">
        <v>0</v>
      </c>
      <c r="AL43" s="70">
        <v>0</v>
      </c>
      <c r="AM43" s="70">
        <v>0</v>
      </c>
      <c r="AN43" s="70">
        <v>0</v>
      </c>
      <c r="AO43" s="70">
        <v>0</v>
      </c>
      <c r="AP43" s="70">
        <v>0</v>
      </c>
      <c r="AQ43" s="70">
        <v>5.4961966319307054E-2</v>
      </c>
      <c r="AR43" s="70">
        <v>0</v>
      </c>
      <c r="AS43" s="70">
        <v>0</v>
      </c>
      <c r="AT43" s="70">
        <v>0</v>
      </c>
      <c r="AU43" s="70">
        <v>0</v>
      </c>
      <c r="AV43" s="264">
        <v>0</v>
      </c>
      <c r="AW43" s="264">
        <v>0</v>
      </c>
      <c r="AX43" s="70">
        <v>1</v>
      </c>
      <c r="AY43" s="70">
        <v>1E-4</v>
      </c>
      <c r="AZ43" s="70">
        <v>384.73376423514929</v>
      </c>
      <c r="BA43" s="70">
        <v>3.8473376423514935E-2</v>
      </c>
      <c r="BB43" s="70">
        <v>384.73376423514929</v>
      </c>
      <c r="BC43" s="70">
        <v>549.61966319307044</v>
      </c>
      <c r="BD43" s="70">
        <v>961.83441058787321</v>
      </c>
      <c r="BE43" s="70">
        <v>3.8473376423514935E-2</v>
      </c>
      <c r="BF43" s="70">
        <v>5.4961966319307054E-2</v>
      </c>
      <c r="BG43" s="70">
        <v>9.6183441058787331E-2</v>
      </c>
      <c r="BH43" s="70">
        <v>0</v>
      </c>
      <c r="BI43" s="70">
        <v>0</v>
      </c>
      <c r="BJ43" s="70">
        <v>0</v>
      </c>
      <c r="BK43" s="70">
        <v>0</v>
      </c>
      <c r="BL43" s="70">
        <v>0</v>
      </c>
      <c r="BM43" s="70">
        <v>0</v>
      </c>
      <c r="BN43" s="70">
        <v>0</v>
      </c>
      <c r="BO43" s="70">
        <v>0</v>
      </c>
      <c r="BP43" s="70">
        <v>0</v>
      </c>
      <c r="BQ43" s="70">
        <v>0</v>
      </c>
      <c r="BR43" s="70">
        <v>0</v>
      </c>
      <c r="BS43" s="70">
        <v>0</v>
      </c>
      <c r="BT43" s="70">
        <v>0</v>
      </c>
      <c r="BU43" s="70">
        <v>0</v>
      </c>
      <c r="BV43" s="70">
        <v>0</v>
      </c>
      <c r="BW43" s="70">
        <v>0</v>
      </c>
      <c r="BX43" s="70">
        <v>0</v>
      </c>
      <c r="BY43" s="70">
        <v>0</v>
      </c>
      <c r="BZ43" s="70">
        <v>0</v>
      </c>
      <c r="CA43" s="70">
        <v>0</v>
      </c>
      <c r="CB43" s="70">
        <v>0</v>
      </c>
      <c r="CC43" s="70">
        <v>0</v>
      </c>
      <c r="CD43" s="70">
        <v>0</v>
      </c>
      <c r="CE43" s="70">
        <v>0</v>
      </c>
      <c r="CF43" s="70">
        <v>0</v>
      </c>
      <c r="CG43" s="70">
        <v>0</v>
      </c>
      <c r="CH43" s="70">
        <v>0</v>
      </c>
      <c r="CI43" s="70">
        <v>0</v>
      </c>
      <c r="CJ43" s="70">
        <v>0</v>
      </c>
      <c r="CK43" s="70">
        <v>0</v>
      </c>
      <c r="CL43" s="70">
        <v>0</v>
      </c>
      <c r="CM43" s="70">
        <v>0</v>
      </c>
      <c r="CN43" s="70">
        <v>0</v>
      </c>
      <c r="CO43" s="70">
        <v>0</v>
      </c>
      <c r="CP43" s="70">
        <v>0</v>
      </c>
      <c r="CQ43" s="70">
        <v>0</v>
      </c>
      <c r="CR43" s="70">
        <v>0</v>
      </c>
      <c r="CS43" s="70">
        <v>0</v>
      </c>
      <c r="CT43" s="70">
        <v>0</v>
      </c>
      <c r="CU43" s="70">
        <v>0</v>
      </c>
      <c r="CV43" s="70">
        <v>0</v>
      </c>
      <c r="CW43" s="70">
        <v>0</v>
      </c>
      <c r="CX43" s="70">
        <v>0</v>
      </c>
      <c r="CY43" s="70">
        <v>0</v>
      </c>
      <c r="CZ43" s="70">
        <v>0</v>
      </c>
      <c r="DA43" s="70">
        <v>0</v>
      </c>
      <c r="DB43" s="70">
        <v>0</v>
      </c>
      <c r="DC43" s="70">
        <v>0</v>
      </c>
      <c r="DD43" s="70">
        <v>0</v>
      </c>
      <c r="DE43" s="70">
        <v>0</v>
      </c>
      <c r="DF43" s="70">
        <v>0</v>
      </c>
      <c r="DG43" s="70">
        <v>0</v>
      </c>
      <c r="DH43" s="70">
        <v>0</v>
      </c>
      <c r="DI43" s="70">
        <v>0</v>
      </c>
      <c r="DJ43" s="70">
        <v>0</v>
      </c>
      <c r="DK43" s="70">
        <v>0</v>
      </c>
      <c r="DL43" s="70">
        <v>0</v>
      </c>
      <c r="DM43" s="70">
        <v>0</v>
      </c>
      <c r="DN43" s="70">
        <v>0</v>
      </c>
      <c r="DO43" s="70">
        <v>0</v>
      </c>
      <c r="DP43" s="70">
        <v>0</v>
      </c>
      <c r="DQ43" s="70">
        <v>0</v>
      </c>
      <c r="DR43" s="70">
        <v>0</v>
      </c>
      <c r="DS43" s="70">
        <v>0</v>
      </c>
      <c r="DT43" s="70">
        <v>0</v>
      </c>
      <c r="DU43" s="70">
        <v>0</v>
      </c>
      <c r="DV43" s="70">
        <v>0</v>
      </c>
      <c r="DW43" s="70">
        <v>0</v>
      </c>
      <c r="DX43" s="70">
        <v>0</v>
      </c>
      <c r="DY43" s="70">
        <v>0</v>
      </c>
      <c r="DZ43" s="70">
        <v>0</v>
      </c>
      <c r="EA43" s="70">
        <v>0</v>
      </c>
      <c r="EB43" s="70">
        <v>0</v>
      </c>
      <c r="EC43" s="70">
        <v>0</v>
      </c>
      <c r="ED43" s="70">
        <v>0</v>
      </c>
      <c r="EE43" s="70">
        <v>0</v>
      </c>
      <c r="EF43" s="70">
        <v>0</v>
      </c>
      <c r="EG43" s="70">
        <v>0</v>
      </c>
      <c r="EH43" s="70">
        <v>0</v>
      </c>
      <c r="EI43" s="70">
        <v>0</v>
      </c>
      <c r="EJ43" s="70">
        <v>0</v>
      </c>
      <c r="EK43" s="70">
        <v>0</v>
      </c>
      <c r="EL43" s="70">
        <v>0</v>
      </c>
      <c r="EM43" s="70">
        <v>0</v>
      </c>
      <c r="EN43" s="70">
        <v>0</v>
      </c>
      <c r="EO43" s="70">
        <v>0</v>
      </c>
      <c r="EP43" s="70">
        <v>0</v>
      </c>
      <c r="EQ43" s="70">
        <v>0</v>
      </c>
      <c r="ER43" s="70">
        <v>0</v>
      </c>
      <c r="ES43" s="70">
        <v>0</v>
      </c>
      <c r="ET43" s="70">
        <v>0</v>
      </c>
      <c r="EU43" s="70">
        <v>0</v>
      </c>
      <c r="EV43" s="70">
        <v>0</v>
      </c>
      <c r="EW43" s="70">
        <v>0</v>
      </c>
      <c r="EX43" s="70">
        <v>0</v>
      </c>
      <c r="EY43" s="70">
        <v>0</v>
      </c>
      <c r="EZ43" s="70">
        <v>0</v>
      </c>
      <c r="FA43" s="70">
        <v>0</v>
      </c>
      <c r="FB43" s="70">
        <v>0</v>
      </c>
      <c r="FC43" s="70">
        <v>0</v>
      </c>
      <c r="FD43" s="70">
        <v>0</v>
      </c>
      <c r="FE43" s="70">
        <v>0</v>
      </c>
      <c r="FF43" s="70">
        <v>0</v>
      </c>
      <c r="FG43" s="70">
        <v>0</v>
      </c>
      <c r="FH43" s="70">
        <v>0</v>
      </c>
      <c r="FI43" s="70">
        <v>0</v>
      </c>
      <c r="FJ43" s="70">
        <v>0</v>
      </c>
      <c r="FK43" s="70">
        <v>0</v>
      </c>
      <c r="FL43" s="70">
        <v>0</v>
      </c>
      <c r="FM43" s="70">
        <v>0</v>
      </c>
      <c r="FN43" s="70">
        <v>0</v>
      </c>
      <c r="FO43" s="70">
        <v>0</v>
      </c>
      <c r="FP43" s="70">
        <v>0</v>
      </c>
      <c r="FQ43" s="70">
        <v>0</v>
      </c>
      <c r="FR43" s="70">
        <v>0</v>
      </c>
      <c r="FS43" s="70">
        <v>0</v>
      </c>
      <c r="FT43" s="70">
        <v>0</v>
      </c>
      <c r="FU43" s="70">
        <v>0</v>
      </c>
      <c r="FV43" s="70">
        <v>0</v>
      </c>
      <c r="FW43" s="70">
        <v>0</v>
      </c>
      <c r="FX43" s="70">
        <v>0</v>
      </c>
      <c r="FY43" s="70">
        <v>0</v>
      </c>
      <c r="FZ43" s="70">
        <v>0</v>
      </c>
      <c r="GA43" s="70">
        <v>0</v>
      </c>
      <c r="GB43" s="70">
        <v>0</v>
      </c>
      <c r="GC43" s="70">
        <v>0</v>
      </c>
      <c r="GD43" s="70">
        <v>0</v>
      </c>
      <c r="GE43" s="70">
        <v>0</v>
      </c>
      <c r="GF43" s="70">
        <v>0</v>
      </c>
      <c r="GG43" s="70">
        <v>0</v>
      </c>
      <c r="GH43" s="70">
        <v>0</v>
      </c>
      <c r="GI43" s="70">
        <v>0</v>
      </c>
      <c r="GJ43" s="70">
        <v>0</v>
      </c>
      <c r="GK43" s="70">
        <v>0</v>
      </c>
      <c r="GL43" s="70">
        <v>0</v>
      </c>
      <c r="GM43" s="70">
        <v>0</v>
      </c>
      <c r="GN43" s="70">
        <v>0</v>
      </c>
      <c r="GO43" s="70">
        <v>0</v>
      </c>
      <c r="GP43" s="70">
        <v>0</v>
      </c>
      <c r="GQ43" s="70">
        <v>0</v>
      </c>
      <c r="GR43" s="70">
        <v>0</v>
      </c>
      <c r="GS43" s="70">
        <v>0</v>
      </c>
      <c r="GT43" s="70">
        <v>0</v>
      </c>
      <c r="GU43" s="70">
        <v>0</v>
      </c>
      <c r="GV43" s="70">
        <v>0</v>
      </c>
      <c r="GW43" s="70">
        <v>0</v>
      </c>
      <c r="GX43" s="70">
        <v>0</v>
      </c>
      <c r="GY43" s="70">
        <v>0</v>
      </c>
      <c r="GZ43" s="70">
        <v>0</v>
      </c>
      <c r="HA43" s="70">
        <v>0</v>
      </c>
      <c r="HB43" s="70">
        <v>0</v>
      </c>
      <c r="HC43" s="70">
        <v>0</v>
      </c>
      <c r="HD43" s="70">
        <v>0</v>
      </c>
      <c r="HE43" s="70">
        <v>0</v>
      </c>
      <c r="HF43" s="70">
        <v>0</v>
      </c>
      <c r="HG43" s="70">
        <v>0</v>
      </c>
      <c r="HH43" s="70">
        <v>0</v>
      </c>
      <c r="HI43" s="70">
        <v>0</v>
      </c>
      <c r="HJ43" s="70">
        <v>0</v>
      </c>
      <c r="HK43" s="70">
        <v>0</v>
      </c>
      <c r="HL43" s="70">
        <v>0</v>
      </c>
      <c r="HM43" s="70">
        <v>0</v>
      </c>
      <c r="HN43" s="70">
        <v>0</v>
      </c>
      <c r="HO43" s="70">
        <v>0</v>
      </c>
      <c r="HP43" s="70">
        <v>0</v>
      </c>
      <c r="HQ43" s="70">
        <v>0</v>
      </c>
      <c r="HR43" s="70">
        <v>0</v>
      </c>
      <c r="HS43" s="70">
        <v>0</v>
      </c>
      <c r="HT43" s="70">
        <v>0</v>
      </c>
      <c r="HU43" s="70">
        <v>0</v>
      </c>
      <c r="HV43" s="70">
        <v>0</v>
      </c>
      <c r="HW43" s="70">
        <v>0</v>
      </c>
      <c r="HX43" s="70">
        <v>0</v>
      </c>
      <c r="HY43" s="70">
        <v>0</v>
      </c>
      <c r="HZ43" s="70">
        <v>0</v>
      </c>
      <c r="IA43" s="70">
        <v>0</v>
      </c>
      <c r="IB43" s="70">
        <v>0</v>
      </c>
      <c r="IC43" s="70">
        <v>0</v>
      </c>
      <c r="ID43" s="70">
        <v>0</v>
      </c>
      <c r="IE43" s="70">
        <v>0</v>
      </c>
      <c r="IF43" s="70">
        <v>0</v>
      </c>
      <c r="IG43" s="70">
        <v>0</v>
      </c>
      <c r="IH43" s="70">
        <v>0</v>
      </c>
      <c r="II43" s="70">
        <v>0</v>
      </c>
      <c r="IJ43" s="70">
        <v>0</v>
      </c>
      <c r="IK43" s="70">
        <v>0</v>
      </c>
      <c r="IL43" s="70">
        <v>0</v>
      </c>
      <c r="IM43" s="70">
        <v>0</v>
      </c>
      <c r="IN43" s="70">
        <v>0</v>
      </c>
      <c r="IO43" s="70">
        <v>0</v>
      </c>
      <c r="IP43" s="70">
        <v>0</v>
      </c>
      <c r="IQ43" s="70">
        <v>0</v>
      </c>
      <c r="IR43" s="70">
        <v>0</v>
      </c>
      <c r="IS43" s="70">
        <v>0</v>
      </c>
      <c r="IT43" s="70">
        <v>0</v>
      </c>
      <c r="IU43" s="70">
        <v>0</v>
      </c>
      <c r="IV43" s="70">
        <v>0</v>
      </c>
      <c r="IW43" s="70">
        <v>0</v>
      </c>
      <c r="IX43" s="70">
        <v>0</v>
      </c>
      <c r="IY43" s="70">
        <v>0</v>
      </c>
      <c r="IZ43" s="70">
        <v>0</v>
      </c>
      <c r="JA43" s="70">
        <v>0</v>
      </c>
      <c r="JB43" s="70">
        <v>0</v>
      </c>
      <c r="JC43" s="70">
        <v>0</v>
      </c>
      <c r="JD43" s="70">
        <v>0</v>
      </c>
      <c r="JE43" s="70">
        <v>0</v>
      </c>
      <c r="JF43" s="70">
        <v>0</v>
      </c>
      <c r="JG43" s="70">
        <v>0</v>
      </c>
      <c r="JH43" s="70">
        <v>0</v>
      </c>
      <c r="JI43" s="70">
        <v>0</v>
      </c>
      <c r="JJ43" s="70">
        <v>0</v>
      </c>
      <c r="JK43" s="70">
        <v>0</v>
      </c>
      <c r="JL43" s="70">
        <v>0</v>
      </c>
      <c r="JM43" s="70">
        <v>0</v>
      </c>
      <c r="JN43" s="70">
        <v>0</v>
      </c>
      <c r="JO43" s="70">
        <v>0</v>
      </c>
      <c r="JP43" s="70">
        <v>0</v>
      </c>
      <c r="JQ43" s="70">
        <v>0</v>
      </c>
      <c r="JR43" s="70">
        <v>0</v>
      </c>
      <c r="JS43" s="70">
        <v>0</v>
      </c>
      <c r="JT43" s="70">
        <v>0</v>
      </c>
      <c r="JU43" s="70">
        <v>0</v>
      </c>
      <c r="JV43" s="70">
        <v>0</v>
      </c>
      <c r="JW43" s="70">
        <v>0</v>
      </c>
      <c r="JX43" s="70">
        <v>0</v>
      </c>
      <c r="JY43" s="70">
        <v>0</v>
      </c>
      <c r="JZ43" s="70">
        <v>0</v>
      </c>
      <c r="KA43" s="70">
        <v>0</v>
      </c>
      <c r="KB43" s="70">
        <v>0</v>
      </c>
      <c r="KC43" s="70">
        <v>0</v>
      </c>
      <c r="KD43" s="70">
        <v>0</v>
      </c>
      <c r="KE43" s="70">
        <v>0</v>
      </c>
      <c r="KF43" s="70">
        <v>0</v>
      </c>
      <c r="KG43" s="70">
        <v>0</v>
      </c>
      <c r="KH43" s="70">
        <v>0</v>
      </c>
      <c r="KI43" s="70">
        <v>0</v>
      </c>
      <c r="KJ43" s="70">
        <v>0</v>
      </c>
      <c r="KK43" s="70">
        <v>0</v>
      </c>
      <c r="KL43" s="70">
        <v>0</v>
      </c>
      <c r="KM43" s="70">
        <v>0</v>
      </c>
      <c r="KN43" s="70">
        <v>0</v>
      </c>
      <c r="KO43" s="70">
        <v>0</v>
      </c>
      <c r="KP43" s="70">
        <v>0</v>
      </c>
      <c r="KQ43" s="70">
        <v>0</v>
      </c>
      <c r="KR43" s="70">
        <v>0</v>
      </c>
      <c r="KS43" s="70">
        <v>0</v>
      </c>
      <c r="KT43" s="70">
        <v>0</v>
      </c>
      <c r="KU43" s="70">
        <v>0</v>
      </c>
      <c r="KV43" s="70">
        <v>0</v>
      </c>
      <c r="KW43" s="70">
        <v>0</v>
      </c>
      <c r="KX43" s="70">
        <v>0</v>
      </c>
      <c r="KY43" s="70">
        <v>0</v>
      </c>
      <c r="KZ43" s="70">
        <v>0</v>
      </c>
      <c r="LA43" s="70">
        <v>0</v>
      </c>
      <c r="LB43" s="70">
        <v>0</v>
      </c>
      <c r="LC43" s="70">
        <v>0</v>
      </c>
      <c r="LD43" s="70">
        <v>0</v>
      </c>
      <c r="LE43" s="70">
        <v>0</v>
      </c>
      <c r="LF43" s="70">
        <v>0</v>
      </c>
      <c r="LG43" s="70">
        <v>0</v>
      </c>
      <c r="LH43" s="70">
        <v>0</v>
      </c>
      <c r="LI43" s="70">
        <v>0</v>
      </c>
      <c r="LJ43" s="70">
        <v>0</v>
      </c>
      <c r="LK43" s="70">
        <v>0</v>
      </c>
      <c r="LL43" s="70">
        <v>0</v>
      </c>
      <c r="LM43" s="70">
        <v>0</v>
      </c>
      <c r="LN43" s="70">
        <v>0</v>
      </c>
      <c r="LO43" s="70">
        <v>0</v>
      </c>
      <c r="LP43" s="70">
        <v>0</v>
      </c>
      <c r="LQ43" s="70">
        <v>0</v>
      </c>
      <c r="LR43" s="75">
        <v>46.241999999999997</v>
      </c>
      <c r="LS43" s="76">
        <v>1E-4</v>
      </c>
      <c r="LT43" s="265">
        <f t="shared" si="10"/>
        <v>2.1625362224817266E-6</v>
      </c>
      <c r="LU43" s="76">
        <v>3.3426</v>
      </c>
      <c r="LV43" s="76">
        <v>1E-4</v>
      </c>
      <c r="LW43" s="267">
        <f t="shared" si="6"/>
        <v>2.991683120923832E-5</v>
      </c>
      <c r="LX43" s="263"/>
      <c r="LY43" s="263"/>
      <c r="LZ43" s="263"/>
      <c r="MA43" s="263"/>
      <c r="MB43" s="263"/>
      <c r="MC43" s="263"/>
      <c r="MD43" s="263"/>
      <c r="ME43" s="263"/>
      <c r="MF43" s="263"/>
      <c r="MG43" s="263"/>
      <c r="MH43" s="263"/>
      <c r="MI43" s="263"/>
      <c r="MJ43" s="263"/>
      <c r="MK43" s="263"/>
      <c r="ML43" s="263"/>
      <c r="MM43" s="263"/>
      <c r="MN43" s="263"/>
      <c r="MO43" s="263"/>
      <c r="MP43" s="263"/>
      <c r="MQ43" s="263"/>
      <c r="MR43" s="263"/>
      <c r="MS43" s="263"/>
      <c r="MT43" s="263"/>
      <c r="MU43" s="263"/>
      <c r="MV43" s="263"/>
      <c r="MW43" s="263"/>
      <c r="MX43" s="263"/>
      <c r="MY43" s="263"/>
      <c r="MZ43" s="263"/>
      <c r="NA43" s="263"/>
      <c r="NB43" s="263"/>
      <c r="NC43" s="263"/>
      <c r="ND43" s="263"/>
      <c r="NE43" s="263"/>
      <c r="NF43" s="263"/>
      <c r="NG43" s="263"/>
      <c r="NH43" s="263"/>
      <c r="NI43" s="263"/>
      <c r="NJ43" s="263"/>
      <c r="NK43" s="263"/>
      <c r="NL43" s="263"/>
      <c r="NM43" s="263"/>
      <c r="NN43" s="263"/>
      <c r="NO43" s="263"/>
      <c r="NP43" s="263"/>
      <c r="NQ43" s="263"/>
      <c r="NR43" s="263"/>
      <c r="NS43" s="263"/>
      <c r="NT43" s="263"/>
      <c r="NU43" s="263"/>
      <c r="NV43" s="263"/>
      <c r="NW43" s="263"/>
      <c r="NX43" s="263"/>
      <c r="NY43" s="263"/>
      <c r="NZ43" s="263"/>
      <c r="OA43" s="263"/>
      <c r="OB43" s="263"/>
      <c r="OC43" s="263"/>
      <c r="OD43" s="263"/>
      <c r="OE43" s="263"/>
      <c r="OF43" s="263"/>
      <c r="OG43" s="263"/>
      <c r="OH43" s="263"/>
      <c r="OI43" s="263"/>
      <c r="OJ43" s="263"/>
      <c r="OK43" s="263"/>
      <c r="OL43" s="263"/>
      <c r="OM43" s="263"/>
      <c r="ON43" s="263"/>
      <c r="OO43" s="263"/>
      <c r="OP43" s="263"/>
      <c r="OQ43" s="263"/>
      <c r="OR43" s="263"/>
      <c r="OS43" s="263"/>
      <c r="OT43" s="263"/>
      <c r="OU43" s="263"/>
      <c r="OV43" s="263"/>
      <c r="OW43" s="263"/>
      <c r="OX43" s="263"/>
      <c r="OY43" s="263"/>
      <c r="OZ43" s="263"/>
      <c r="PA43" s="263"/>
      <c r="PB43" s="263"/>
      <c r="PC43" s="263"/>
      <c r="PD43" s="263"/>
      <c r="PE43" s="263"/>
      <c r="PF43" s="263"/>
      <c r="PG43" s="263"/>
      <c r="PH43" s="263"/>
      <c r="PI43" s="263"/>
      <c r="PJ43" s="263"/>
      <c r="PK43" s="263"/>
      <c r="PL43" s="263"/>
      <c r="PM43" s="263"/>
      <c r="PN43" s="263"/>
      <c r="PO43" s="263"/>
      <c r="PP43" s="263"/>
      <c r="PQ43" s="263"/>
      <c r="PR43" s="263"/>
      <c r="PS43" s="263"/>
      <c r="PT43" s="263"/>
      <c r="PU43" s="263"/>
      <c r="PV43" s="263"/>
      <c r="PW43" s="263"/>
      <c r="PX43" s="263"/>
      <c r="PY43" s="263"/>
      <c r="PZ43" s="263"/>
      <c r="QA43" s="263"/>
      <c r="QB43" s="263"/>
      <c r="QC43" s="263"/>
      <c r="QD43" s="263"/>
      <c r="QE43" s="263"/>
      <c r="QF43" s="263"/>
      <c r="QG43" s="263"/>
      <c r="QH43" s="263"/>
      <c r="QI43" s="263"/>
      <c r="QJ43" s="263"/>
      <c r="QK43" s="263"/>
    </row>
    <row r="44" spans="1:455" s="70" customFormat="1">
      <c r="A44" s="70">
        <v>43</v>
      </c>
      <c r="B44" s="78" t="s">
        <v>71</v>
      </c>
      <c r="C44" s="64" t="s">
        <v>5</v>
      </c>
      <c r="D44" s="70" t="s">
        <v>35</v>
      </c>
      <c r="E44" s="62" t="s">
        <v>1094</v>
      </c>
      <c r="F44" s="70" t="s">
        <v>39</v>
      </c>
      <c r="G44" s="70">
        <v>9</v>
      </c>
      <c r="H44" s="70">
        <v>2</v>
      </c>
      <c r="I44" s="70">
        <v>2019</v>
      </c>
      <c r="J44" s="79">
        <v>8.25</v>
      </c>
      <c r="K44" s="79">
        <v>8.77</v>
      </c>
      <c r="L44" s="79">
        <f t="shared" si="8"/>
        <v>0.51999999999999957</v>
      </c>
      <c r="M44" s="70">
        <v>-34.3386833333333</v>
      </c>
      <c r="N44" s="70">
        <f>123+( 33.811/60)</f>
        <v>123.56351666666667</v>
      </c>
      <c r="O44" s="77">
        <v>-34.361656000000004</v>
      </c>
      <c r="P44" s="70">
        <v>123.56684199999999</v>
      </c>
      <c r="Q44" s="77">
        <v>2.57</v>
      </c>
      <c r="R44" s="67">
        <v>8.9999999999999998E-4</v>
      </c>
      <c r="S44" s="70">
        <f t="shared" si="7"/>
        <v>2.313E-3</v>
      </c>
      <c r="T44" s="68">
        <v>1.4999999999999999E-4</v>
      </c>
      <c r="U44" s="81">
        <v>7.5</v>
      </c>
      <c r="V44" s="70">
        <v>1.5</v>
      </c>
      <c r="W44" s="70">
        <v>3</v>
      </c>
      <c r="X44" s="69">
        <v>2.6686336346153867</v>
      </c>
      <c r="Z44" s="70">
        <f t="shared" si="9"/>
        <v>9950.6584590890689</v>
      </c>
      <c r="AA44" s="70">
        <f t="shared" si="5"/>
        <v>4.4057398143001256</v>
      </c>
      <c r="AB44" s="64">
        <v>3705.7624606262739</v>
      </c>
      <c r="AC44" s="64">
        <v>6244.8959984627945</v>
      </c>
      <c r="AD44" s="64">
        <v>0</v>
      </c>
      <c r="AE44" s="64">
        <v>0</v>
      </c>
      <c r="AF44" s="264">
        <v>0.80291519980235937</v>
      </c>
      <c r="AG44" s="264">
        <v>3.6028246144977665</v>
      </c>
      <c r="AH44" s="70">
        <v>0</v>
      </c>
      <c r="AI44" s="70">
        <v>0</v>
      </c>
      <c r="AJ44" s="70">
        <v>5146.8923064253804</v>
      </c>
      <c r="AK44" s="70">
        <v>4323.3895373973191</v>
      </c>
      <c r="AL44" s="70">
        <v>480.37661526636884</v>
      </c>
      <c r="AM44" s="70">
        <v>0</v>
      </c>
      <c r="AN44" s="70">
        <v>0</v>
      </c>
      <c r="AO44" s="70">
        <v>0</v>
      </c>
      <c r="AP44" s="70">
        <v>0</v>
      </c>
      <c r="AQ44" s="70">
        <v>1.2352541535420913</v>
      </c>
      <c r="AR44" s="70">
        <v>1.7293558149589279</v>
      </c>
      <c r="AS44" s="70">
        <v>1.4411298457991066</v>
      </c>
      <c r="AT44" s="70">
        <v>0</v>
      </c>
      <c r="AU44" s="70">
        <v>0</v>
      </c>
      <c r="AV44" s="264">
        <v>0</v>
      </c>
      <c r="AW44" s="264">
        <v>0</v>
      </c>
      <c r="AX44" s="70">
        <v>6</v>
      </c>
      <c r="AY44" s="70">
        <v>1.2999999999999999E-3</v>
      </c>
      <c r="AZ44" s="70">
        <v>2594.0337224383916</v>
      </c>
      <c r="BA44" s="70">
        <v>0.56204063986165154</v>
      </c>
      <c r="BB44" s="70">
        <v>2594.0337224383916</v>
      </c>
      <c r="BC44" s="70">
        <v>3705.7624606262739</v>
      </c>
      <c r="BD44" s="70">
        <v>6485.0843060959787</v>
      </c>
      <c r="BE44" s="70">
        <v>0.56204063986165154</v>
      </c>
      <c r="BF44" s="70">
        <v>0.80291519980235937</v>
      </c>
      <c r="BG44" s="70">
        <v>1.4051015996541287</v>
      </c>
      <c r="BH44" s="70">
        <v>0</v>
      </c>
      <c r="BI44" s="70">
        <v>0</v>
      </c>
      <c r="BJ44" s="70">
        <v>0</v>
      </c>
      <c r="BK44" s="70">
        <v>0</v>
      </c>
      <c r="BL44" s="70">
        <v>0</v>
      </c>
      <c r="BM44" s="70">
        <v>0</v>
      </c>
      <c r="BN44" s="70">
        <v>0</v>
      </c>
      <c r="BO44" s="70">
        <v>0</v>
      </c>
      <c r="BP44" s="70">
        <v>0</v>
      </c>
      <c r="BQ44" s="70">
        <v>0</v>
      </c>
      <c r="BR44" s="70">
        <v>0</v>
      </c>
      <c r="BS44" s="70">
        <v>0</v>
      </c>
      <c r="BT44" s="70">
        <v>0</v>
      </c>
      <c r="BU44" s="70">
        <v>0</v>
      </c>
      <c r="BV44" s="70">
        <v>0</v>
      </c>
      <c r="BW44" s="70">
        <v>0</v>
      </c>
      <c r="BX44" s="70">
        <v>0</v>
      </c>
      <c r="BY44" s="70">
        <v>0</v>
      </c>
      <c r="BZ44" s="70">
        <v>0</v>
      </c>
      <c r="CA44" s="70">
        <v>0</v>
      </c>
      <c r="CB44" s="70">
        <v>0</v>
      </c>
      <c r="CC44" s="70">
        <v>0</v>
      </c>
      <c r="CD44" s="70">
        <v>0</v>
      </c>
      <c r="CE44" s="70">
        <v>0</v>
      </c>
      <c r="CF44" s="70">
        <v>0</v>
      </c>
      <c r="CG44" s="70">
        <v>0</v>
      </c>
      <c r="CH44" s="70">
        <v>0</v>
      </c>
      <c r="CI44" s="70">
        <v>0</v>
      </c>
      <c r="CJ44" s="70">
        <v>0</v>
      </c>
      <c r="CK44" s="70">
        <v>0</v>
      </c>
      <c r="CL44" s="70">
        <v>0</v>
      </c>
      <c r="CM44" s="70">
        <v>0</v>
      </c>
      <c r="CN44" s="70">
        <v>0</v>
      </c>
      <c r="CO44" s="70">
        <v>0</v>
      </c>
      <c r="CP44" s="70">
        <v>0</v>
      </c>
      <c r="CQ44" s="70">
        <v>0</v>
      </c>
      <c r="CR44" s="70">
        <v>0</v>
      </c>
      <c r="CS44" s="70">
        <v>0</v>
      </c>
      <c r="CT44" s="70">
        <v>0</v>
      </c>
      <c r="CU44" s="70">
        <v>0</v>
      </c>
      <c r="CV44" s="70">
        <v>0</v>
      </c>
      <c r="CW44" s="70">
        <v>0</v>
      </c>
      <c r="CX44" s="70">
        <v>0</v>
      </c>
      <c r="CY44" s="70">
        <v>0</v>
      </c>
      <c r="CZ44" s="70">
        <v>0</v>
      </c>
      <c r="DA44" s="70">
        <v>0</v>
      </c>
      <c r="DB44" s="70">
        <v>0</v>
      </c>
      <c r="DC44" s="70">
        <v>0</v>
      </c>
      <c r="DD44" s="70">
        <v>0</v>
      </c>
      <c r="DE44" s="70">
        <v>0</v>
      </c>
      <c r="DF44" s="70">
        <v>0</v>
      </c>
      <c r="DG44" s="70">
        <v>0</v>
      </c>
      <c r="DH44" s="70">
        <v>0</v>
      </c>
      <c r="DI44" s="70">
        <v>0</v>
      </c>
      <c r="DJ44" s="70">
        <v>0</v>
      </c>
      <c r="DK44" s="70">
        <v>0</v>
      </c>
      <c r="DL44" s="70">
        <v>0</v>
      </c>
      <c r="DM44" s="70">
        <v>0</v>
      </c>
      <c r="DN44" s="70">
        <v>0</v>
      </c>
      <c r="DO44" s="70">
        <v>0</v>
      </c>
      <c r="DP44" s="70">
        <v>1</v>
      </c>
      <c r="DQ44" s="70">
        <v>2.9999999999999997E-4</v>
      </c>
      <c r="DR44" s="70">
        <v>432.33895373973195</v>
      </c>
      <c r="DS44" s="70">
        <v>0.12970168612191957</v>
      </c>
      <c r="DT44" s="70">
        <v>617.62707677104572</v>
      </c>
      <c r="DU44" s="70">
        <v>1441.1298457991065</v>
      </c>
      <c r="DV44" s="70">
        <v>2161.6947686986596</v>
      </c>
      <c r="DW44" s="70">
        <v>0.18528812303131367</v>
      </c>
      <c r="DX44" s="70">
        <v>0.43233895373973191</v>
      </c>
      <c r="DY44" s="70">
        <v>3088.1353838552286</v>
      </c>
      <c r="DZ44" s="70">
        <v>4</v>
      </c>
      <c r="EA44" s="70">
        <v>1.6000000000000001E-3</v>
      </c>
      <c r="EB44" s="70">
        <v>1729.3558149589278</v>
      </c>
      <c r="EC44" s="70">
        <v>0.69174232598357122</v>
      </c>
      <c r="ED44" s="70">
        <v>2161.6947686986596</v>
      </c>
      <c r="EE44" s="70">
        <v>4323.3895373973191</v>
      </c>
      <c r="EF44" s="70">
        <v>5764.5193831964261</v>
      </c>
      <c r="EG44" s="70">
        <v>0.86467790747946394</v>
      </c>
      <c r="EH44" s="70">
        <v>1.7293558149589279</v>
      </c>
      <c r="EI44" s="70">
        <v>2.3058077532785708</v>
      </c>
      <c r="EJ44" s="70">
        <v>1</v>
      </c>
      <c r="EK44" s="70">
        <v>3.0000000000000001E-3</v>
      </c>
      <c r="EL44" s="70">
        <v>432.33895373973195</v>
      </c>
      <c r="EM44" s="70">
        <v>1.2970168612191959</v>
      </c>
      <c r="EN44" s="70">
        <v>432.33895373973195</v>
      </c>
      <c r="EO44" s="70">
        <v>480.37661526636884</v>
      </c>
      <c r="EP44" s="70">
        <v>864.6779074794639</v>
      </c>
      <c r="EQ44" s="70">
        <v>1.2970168612191959</v>
      </c>
      <c r="ER44" s="70">
        <v>1.4411298457991066</v>
      </c>
      <c r="ES44" s="70">
        <v>2.5940337224383918</v>
      </c>
      <c r="ET44" s="70">
        <v>0</v>
      </c>
      <c r="EU44" s="70">
        <v>0</v>
      </c>
      <c r="EV44" s="70">
        <v>0</v>
      </c>
      <c r="EW44" s="70">
        <v>0</v>
      </c>
      <c r="EX44" s="70">
        <v>0</v>
      </c>
      <c r="EY44" s="70">
        <v>0</v>
      </c>
      <c r="EZ44" s="70">
        <v>0</v>
      </c>
      <c r="FA44" s="70">
        <v>0</v>
      </c>
      <c r="FB44" s="70">
        <v>0</v>
      </c>
      <c r="FC44" s="70">
        <v>0</v>
      </c>
      <c r="FD44" s="70">
        <v>0</v>
      </c>
      <c r="FE44" s="70">
        <v>0</v>
      </c>
      <c r="FF44" s="70">
        <v>0</v>
      </c>
      <c r="FG44" s="70">
        <v>0</v>
      </c>
      <c r="FH44" s="70">
        <v>0</v>
      </c>
      <c r="FI44" s="70">
        <v>0</v>
      </c>
      <c r="FJ44" s="70">
        <v>0</v>
      </c>
      <c r="FK44" s="70">
        <v>0</v>
      </c>
      <c r="FL44" s="70">
        <v>0</v>
      </c>
      <c r="FM44" s="70">
        <v>0</v>
      </c>
      <c r="FN44" s="70">
        <v>0</v>
      </c>
      <c r="FO44" s="70">
        <v>0</v>
      </c>
      <c r="FP44" s="70">
        <v>0</v>
      </c>
      <c r="FQ44" s="70">
        <v>0</v>
      </c>
      <c r="FR44" s="70">
        <v>0</v>
      </c>
      <c r="FS44" s="70">
        <v>0</v>
      </c>
      <c r="FT44" s="70">
        <v>0</v>
      </c>
      <c r="FU44" s="70">
        <v>0</v>
      </c>
      <c r="FV44" s="70">
        <v>0</v>
      </c>
      <c r="FW44" s="70">
        <v>0</v>
      </c>
      <c r="FX44" s="70">
        <v>0</v>
      </c>
      <c r="FY44" s="70">
        <v>0</v>
      </c>
      <c r="FZ44" s="70">
        <v>0</v>
      </c>
      <c r="GA44" s="70">
        <v>0</v>
      </c>
      <c r="GB44" s="70">
        <v>0</v>
      </c>
      <c r="GC44" s="70">
        <v>0</v>
      </c>
      <c r="GD44" s="70">
        <v>0</v>
      </c>
      <c r="GE44" s="70">
        <v>0</v>
      </c>
      <c r="GF44" s="70">
        <v>0</v>
      </c>
      <c r="GG44" s="70">
        <v>0</v>
      </c>
      <c r="GH44" s="70">
        <v>0</v>
      </c>
      <c r="GI44" s="70">
        <v>0</v>
      </c>
      <c r="GJ44" s="70">
        <v>0</v>
      </c>
      <c r="GK44" s="70">
        <v>0</v>
      </c>
      <c r="GL44" s="70">
        <v>0</v>
      </c>
      <c r="GM44" s="70">
        <v>0</v>
      </c>
      <c r="GN44" s="70">
        <v>0</v>
      </c>
      <c r="GO44" s="70">
        <v>0</v>
      </c>
      <c r="GP44" s="70">
        <v>0</v>
      </c>
      <c r="GQ44" s="70">
        <v>0</v>
      </c>
      <c r="GR44" s="70">
        <v>0</v>
      </c>
      <c r="GS44" s="70">
        <v>0</v>
      </c>
      <c r="GT44" s="70">
        <v>0</v>
      </c>
      <c r="GU44" s="70">
        <v>0</v>
      </c>
      <c r="GV44" s="70">
        <v>0</v>
      </c>
      <c r="GW44" s="70">
        <v>0</v>
      </c>
      <c r="GX44" s="70">
        <v>0</v>
      </c>
      <c r="GY44" s="70">
        <v>0</v>
      </c>
      <c r="GZ44" s="70">
        <v>0</v>
      </c>
      <c r="HA44" s="70">
        <v>0</v>
      </c>
      <c r="HB44" s="70">
        <v>0</v>
      </c>
      <c r="HC44" s="70">
        <v>0</v>
      </c>
      <c r="HD44" s="70">
        <v>0</v>
      </c>
      <c r="HE44" s="70">
        <v>0</v>
      </c>
      <c r="HF44" s="70">
        <v>0</v>
      </c>
      <c r="HG44" s="70">
        <v>0</v>
      </c>
      <c r="HH44" s="70">
        <v>0</v>
      </c>
      <c r="HI44" s="70">
        <v>0</v>
      </c>
      <c r="HJ44" s="70">
        <v>0</v>
      </c>
      <c r="HK44" s="70">
        <v>0</v>
      </c>
      <c r="HL44" s="70">
        <v>0</v>
      </c>
      <c r="HM44" s="70">
        <v>0</v>
      </c>
      <c r="HN44" s="70">
        <v>0</v>
      </c>
      <c r="HO44" s="70">
        <v>0</v>
      </c>
      <c r="HP44" s="70">
        <v>0</v>
      </c>
      <c r="HQ44" s="70">
        <v>0</v>
      </c>
      <c r="HR44" s="70">
        <v>0</v>
      </c>
      <c r="HS44" s="70">
        <v>0</v>
      </c>
      <c r="HT44" s="70">
        <v>0</v>
      </c>
      <c r="HU44" s="70">
        <v>0</v>
      </c>
      <c r="HV44" s="70">
        <v>0</v>
      </c>
      <c r="HW44" s="70">
        <v>0</v>
      </c>
      <c r="HX44" s="70">
        <v>0</v>
      </c>
      <c r="HY44" s="70">
        <v>0</v>
      </c>
      <c r="HZ44" s="70">
        <v>0</v>
      </c>
      <c r="IA44" s="70">
        <v>0</v>
      </c>
      <c r="IB44" s="70">
        <v>0</v>
      </c>
      <c r="IC44" s="70">
        <v>0</v>
      </c>
      <c r="ID44" s="70">
        <v>0</v>
      </c>
      <c r="IE44" s="70">
        <v>0</v>
      </c>
      <c r="IF44" s="70">
        <v>0</v>
      </c>
      <c r="IG44" s="70">
        <v>0</v>
      </c>
      <c r="IH44" s="70">
        <v>0</v>
      </c>
      <c r="II44" s="70">
        <v>0</v>
      </c>
      <c r="IJ44" s="70">
        <v>0</v>
      </c>
      <c r="IK44" s="70">
        <v>0</v>
      </c>
      <c r="IL44" s="70">
        <v>0</v>
      </c>
      <c r="IM44" s="70">
        <v>0</v>
      </c>
      <c r="IN44" s="70">
        <v>0</v>
      </c>
      <c r="IO44" s="70">
        <v>0</v>
      </c>
      <c r="IP44" s="70">
        <v>0</v>
      </c>
      <c r="IQ44" s="70">
        <v>0</v>
      </c>
      <c r="IR44" s="70">
        <v>0</v>
      </c>
      <c r="IS44" s="70">
        <v>0</v>
      </c>
      <c r="IT44" s="70">
        <v>0</v>
      </c>
      <c r="IU44" s="70">
        <v>0</v>
      </c>
      <c r="IV44" s="70">
        <v>0</v>
      </c>
      <c r="IW44" s="70">
        <v>0</v>
      </c>
      <c r="IX44" s="70">
        <v>0</v>
      </c>
      <c r="IY44" s="70">
        <v>0</v>
      </c>
      <c r="IZ44" s="70">
        <v>0</v>
      </c>
      <c r="JA44" s="70">
        <v>0</v>
      </c>
      <c r="JB44" s="70">
        <v>0</v>
      </c>
      <c r="JC44" s="70">
        <v>0</v>
      </c>
      <c r="JD44" s="70">
        <v>0</v>
      </c>
      <c r="JE44" s="70">
        <v>0</v>
      </c>
      <c r="JF44" s="70">
        <v>0</v>
      </c>
      <c r="JG44" s="70">
        <v>0</v>
      </c>
      <c r="JH44" s="70">
        <v>0</v>
      </c>
      <c r="JI44" s="70">
        <v>0</v>
      </c>
      <c r="JJ44" s="70">
        <v>0</v>
      </c>
      <c r="JK44" s="70">
        <v>0</v>
      </c>
      <c r="JL44" s="70">
        <v>0</v>
      </c>
      <c r="JM44" s="70">
        <v>0</v>
      </c>
      <c r="JN44" s="70">
        <v>0</v>
      </c>
      <c r="JO44" s="70">
        <v>0</v>
      </c>
      <c r="JP44" s="70">
        <v>0</v>
      </c>
      <c r="JQ44" s="70">
        <v>0</v>
      </c>
      <c r="JR44" s="70">
        <v>0</v>
      </c>
      <c r="JS44" s="70">
        <v>0</v>
      </c>
      <c r="JT44" s="70">
        <v>0</v>
      </c>
      <c r="JU44" s="70">
        <v>0</v>
      </c>
      <c r="JV44" s="70">
        <v>0</v>
      </c>
      <c r="JW44" s="70">
        <v>0</v>
      </c>
      <c r="JX44" s="70">
        <v>0</v>
      </c>
      <c r="JY44" s="70">
        <v>0</v>
      </c>
      <c r="JZ44" s="70">
        <v>0</v>
      </c>
      <c r="KA44" s="70">
        <v>0</v>
      </c>
      <c r="KB44" s="70">
        <v>0</v>
      </c>
      <c r="KC44" s="70">
        <v>0</v>
      </c>
      <c r="KD44" s="70">
        <v>0</v>
      </c>
      <c r="KE44" s="70">
        <v>0</v>
      </c>
      <c r="KF44" s="70">
        <v>0</v>
      </c>
      <c r="KG44" s="70">
        <v>0</v>
      </c>
      <c r="KH44" s="70">
        <v>0</v>
      </c>
      <c r="KI44" s="70">
        <v>0</v>
      </c>
      <c r="KJ44" s="70">
        <v>0</v>
      </c>
      <c r="KK44" s="70">
        <v>0</v>
      </c>
      <c r="KL44" s="70">
        <v>0</v>
      </c>
      <c r="KM44" s="70">
        <v>0</v>
      </c>
      <c r="KN44" s="70">
        <v>0</v>
      </c>
      <c r="KO44" s="70">
        <v>0</v>
      </c>
      <c r="KP44" s="70">
        <v>0</v>
      </c>
      <c r="KQ44" s="70">
        <v>0</v>
      </c>
      <c r="KR44" s="70">
        <v>0</v>
      </c>
      <c r="KS44" s="70">
        <v>0</v>
      </c>
      <c r="KT44" s="70">
        <v>0</v>
      </c>
      <c r="KU44" s="70">
        <v>0</v>
      </c>
      <c r="KV44" s="70">
        <v>0</v>
      </c>
      <c r="KW44" s="70">
        <v>0</v>
      </c>
      <c r="KX44" s="70">
        <v>0</v>
      </c>
      <c r="KY44" s="70">
        <v>0</v>
      </c>
      <c r="KZ44" s="70">
        <v>0</v>
      </c>
      <c r="LA44" s="70">
        <v>0</v>
      </c>
      <c r="LB44" s="70">
        <v>0</v>
      </c>
      <c r="LC44" s="70">
        <v>0</v>
      </c>
      <c r="LD44" s="70">
        <v>0</v>
      </c>
      <c r="LE44" s="70">
        <v>0</v>
      </c>
      <c r="LF44" s="70">
        <v>0</v>
      </c>
      <c r="LG44" s="70">
        <v>0</v>
      </c>
      <c r="LH44" s="70">
        <v>0</v>
      </c>
      <c r="LI44" s="70">
        <v>0</v>
      </c>
      <c r="LJ44" s="70">
        <v>0</v>
      </c>
      <c r="LK44" s="70">
        <v>0</v>
      </c>
      <c r="LL44" s="70">
        <v>0</v>
      </c>
      <c r="LM44" s="70">
        <v>0</v>
      </c>
      <c r="LN44" s="70">
        <v>0</v>
      </c>
      <c r="LO44" s="70">
        <v>0</v>
      </c>
      <c r="LP44" s="70">
        <v>0</v>
      </c>
      <c r="LQ44" s="70">
        <v>0</v>
      </c>
      <c r="LR44" s="75">
        <v>72.916799999999995</v>
      </c>
      <c r="LS44" s="76">
        <v>7.7000000000000002E-3</v>
      </c>
      <c r="LT44" s="265">
        <f t="shared" si="10"/>
        <v>1.0559980690321024E-4</v>
      </c>
      <c r="LU44" s="76">
        <v>5.7812000000000001</v>
      </c>
      <c r="LV44" s="76">
        <v>6.1999999999999998E-3</v>
      </c>
      <c r="LW44" s="76">
        <f t="shared" si="6"/>
        <v>1.0724417076039576E-3</v>
      </c>
      <c r="LX44" s="263"/>
      <c r="LY44" s="263"/>
      <c r="LZ44" s="263"/>
      <c r="MA44" s="263"/>
      <c r="MB44" s="263"/>
      <c r="MC44" s="263"/>
      <c r="MD44" s="263"/>
      <c r="ME44" s="263"/>
      <c r="MF44" s="263"/>
      <c r="MG44" s="263"/>
      <c r="MH44" s="263"/>
      <c r="MI44" s="263"/>
      <c r="MJ44" s="263"/>
      <c r="MK44" s="263"/>
      <c r="ML44" s="263"/>
      <c r="MM44" s="263"/>
      <c r="MN44" s="263"/>
      <c r="MO44" s="263"/>
      <c r="MP44" s="263"/>
      <c r="MQ44" s="263"/>
      <c r="MR44" s="263"/>
      <c r="MS44" s="263"/>
      <c r="MT44" s="263"/>
      <c r="MU44" s="263"/>
      <c r="MV44" s="263"/>
      <c r="MW44" s="263"/>
      <c r="MX44" s="263"/>
      <c r="MY44" s="263"/>
      <c r="MZ44" s="263"/>
      <c r="NA44" s="263"/>
      <c r="NB44" s="263"/>
      <c r="NC44" s="263"/>
      <c r="ND44" s="263"/>
      <c r="NE44" s="263"/>
      <c r="NF44" s="263"/>
      <c r="NG44" s="263"/>
      <c r="NH44" s="263"/>
      <c r="NI44" s="263"/>
      <c r="NJ44" s="263"/>
      <c r="NK44" s="263"/>
      <c r="NL44" s="263"/>
      <c r="NM44" s="263"/>
      <c r="NN44" s="263"/>
      <c r="NO44" s="263"/>
      <c r="NP44" s="263"/>
      <c r="NQ44" s="263"/>
      <c r="NR44" s="263"/>
      <c r="NS44" s="263"/>
      <c r="NT44" s="263"/>
      <c r="NU44" s="263"/>
      <c r="NV44" s="263"/>
      <c r="NW44" s="263"/>
      <c r="NX44" s="263"/>
      <c r="NY44" s="263"/>
      <c r="NZ44" s="263"/>
      <c r="OA44" s="263"/>
      <c r="OB44" s="263"/>
      <c r="OC44" s="263"/>
      <c r="OD44" s="263"/>
      <c r="OE44" s="263"/>
      <c r="OF44" s="263"/>
      <c r="OG44" s="263"/>
      <c r="OH44" s="263"/>
      <c r="OI44" s="263"/>
      <c r="OJ44" s="263"/>
      <c r="OK44" s="263"/>
      <c r="OL44" s="263"/>
      <c r="OM44" s="263"/>
      <c r="ON44" s="263"/>
      <c r="OO44" s="263"/>
      <c r="OP44" s="263"/>
      <c r="OQ44" s="263"/>
      <c r="OR44" s="263"/>
      <c r="OS44" s="263"/>
      <c r="OT44" s="263"/>
      <c r="OU44" s="263"/>
      <c r="OV44" s="263"/>
      <c r="OW44" s="263"/>
      <c r="OX44" s="263"/>
      <c r="OY44" s="263"/>
      <c r="OZ44" s="263"/>
      <c r="PA44" s="263"/>
      <c r="PB44" s="263"/>
      <c r="PC44" s="263"/>
      <c r="PD44" s="263"/>
      <c r="PE44" s="263"/>
      <c r="PF44" s="263"/>
      <c r="PG44" s="263"/>
      <c r="PH44" s="263"/>
      <c r="PI44" s="263"/>
      <c r="PJ44" s="263"/>
      <c r="PK44" s="263"/>
      <c r="PL44" s="263"/>
      <c r="PM44" s="263"/>
      <c r="PN44" s="263"/>
      <c r="PO44" s="263"/>
      <c r="PP44" s="263"/>
      <c r="PQ44" s="263"/>
      <c r="PR44" s="263"/>
      <c r="PS44" s="263"/>
      <c r="PT44" s="263"/>
      <c r="PU44" s="263"/>
      <c r="PV44" s="263"/>
      <c r="PW44" s="263"/>
      <c r="PX44" s="263"/>
      <c r="PY44" s="263"/>
      <c r="PZ44" s="263"/>
      <c r="QA44" s="263"/>
      <c r="QB44" s="263"/>
      <c r="QC44" s="263"/>
      <c r="QD44" s="263"/>
      <c r="QE44" s="263"/>
      <c r="QF44" s="263"/>
      <c r="QG44" s="263"/>
      <c r="QH44" s="263"/>
      <c r="QI44" s="263"/>
      <c r="QJ44" s="263"/>
      <c r="QK44" s="263"/>
    </row>
    <row r="45" spans="1:455" s="70" customFormat="1">
      <c r="A45" s="70">
        <v>44</v>
      </c>
      <c r="B45" s="78" t="s">
        <v>72</v>
      </c>
      <c r="C45" s="64" t="s">
        <v>5</v>
      </c>
      <c r="D45" s="70" t="s">
        <v>41</v>
      </c>
      <c r="E45" s="62" t="s">
        <v>1094</v>
      </c>
      <c r="F45" s="70" t="s">
        <v>39</v>
      </c>
      <c r="G45" s="70">
        <v>12</v>
      </c>
      <c r="H45" s="70">
        <v>2</v>
      </c>
      <c r="I45" s="70">
        <v>2019</v>
      </c>
      <c r="J45" s="79">
        <v>8.93</v>
      </c>
      <c r="K45" s="79">
        <v>9.43</v>
      </c>
      <c r="L45" s="79">
        <f t="shared" si="8"/>
        <v>0.5</v>
      </c>
      <c r="M45" s="70">
        <v>-34.120316666666703</v>
      </c>
      <c r="N45" s="70">
        <f>122+( 1.001/60)</f>
        <v>122.01668333333333</v>
      </c>
      <c r="O45" s="70">
        <v>-34.103431</v>
      </c>
      <c r="P45" s="70">
        <v>121.991564</v>
      </c>
      <c r="Q45" s="77">
        <v>2.98</v>
      </c>
      <c r="R45" s="67">
        <v>8.9999999999999998E-4</v>
      </c>
      <c r="S45" s="70">
        <f t="shared" si="7"/>
        <v>2.6819999999999999E-3</v>
      </c>
      <c r="T45" s="68">
        <v>1.4999999999999999E-4</v>
      </c>
      <c r="U45" s="81">
        <v>11</v>
      </c>
      <c r="V45" s="70">
        <v>1</v>
      </c>
      <c r="W45" s="70">
        <v>3</v>
      </c>
      <c r="X45" s="69">
        <v>3.21814372</v>
      </c>
      <c r="Y45" s="70" t="s">
        <v>42</v>
      </c>
      <c r="Z45" s="70">
        <f t="shared" si="9"/>
        <v>7223.346708805323</v>
      </c>
      <c r="AA45" s="70">
        <f t="shared" si="5"/>
        <v>10.155593432998355</v>
      </c>
      <c r="AB45" s="64">
        <v>4675.4968455192175</v>
      </c>
      <c r="AC45" s="64">
        <v>2174.993785732041</v>
      </c>
      <c r="AD45" s="64">
        <v>372.85607755406414</v>
      </c>
      <c r="AE45" s="64">
        <v>0</v>
      </c>
      <c r="AF45" s="264">
        <v>1.9589739947681784</v>
      </c>
      <c r="AG45" s="264">
        <v>0.77678349490430021</v>
      </c>
      <c r="AH45" s="70">
        <v>7.4198359433258769</v>
      </c>
      <c r="AI45" s="70">
        <v>0</v>
      </c>
      <c r="AJ45" s="70">
        <v>5504.0659067504712</v>
      </c>
      <c r="AK45" s="70">
        <v>1719.2808020548512</v>
      </c>
      <c r="AL45" s="70">
        <v>0</v>
      </c>
      <c r="AM45" s="70">
        <v>0</v>
      </c>
      <c r="AN45" s="70">
        <v>0</v>
      </c>
      <c r="AO45" s="70">
        <v>0</v>
      </c>
      <c r="AP45" s="70">
        <v>0</v>
      </c>
      <c r="AQ45" s="70">
        <v>0.17755051312098294</v>
      </c>
      <c r="AR45" s="70">
        <v>9.9780429198773728</v>
      </c>
      <c r="AS45" s="70">
        <v>0</v>
      </c>
      <c r="AT45" s="70">
        <v>0</v>
      </c>
      <c r="AU45" s="70">
        <v>0</v>
      </c>
      <c r="AV45" s="264">
        <v>0</v>
      </c>
      <c r="AW45" s="264">
        <v>0</v>
      </c>
      <c r="AX45" s="70">
        <v>8</v>
      </c>
      <c r="AY45" s="70">
        <v>1E-4</v>
      </c>
      <c r="AZ45" s="70">
        <v>2982.8486204325131</v>
      </c>
      <c r="BA45" s="70">
        <v>3.7285607755406416E-2</v>
      </c>
      <c r="BB45" s="70">
        <v>2982.8486204325131</v>
      </c>
      <c r="BC45" s="70">
        <v>4261.2123149035906</v>
      </c>
      <c r="BD45" s="70">
        <v>7457.1215510812826</v>
      </c>
      <c r="BE45" s="70">
        <v>3.7285607755406416E-2</v>
      </c>
      <c r="BF45" s="70">
        <v>5.3265153936294884E-2</v>
      </c>
      <c r="BG45" s="70">
        <v>9.3214019388516034E-2</v>
      </c>
      <c r="BH45" s="70">
        <v>1</v>
      </c>
      <c r="BI45" s="70">
        <v>4.5999999999999999E-3</v>
      </c>
      <c r="BJ45" s="70">
        <v>372.85607755406414</v>
      </c>
      <c r="BK45" s="70">
        <v>1.7151379567486951</v>
      </c>
      <c r="BL45" s="70">
        <v>372.85607755406414</v>
      </c>
      <c r="BM45" s="70">
        <v>414.28453061562681</v>
      </c>
      <c r="BN45" s="70">
        <v>532.65153936294882</v>
      </c>
      <c r="BO45" s="70">
        <v>1.7151379567486951</v>
      </c>
      <c r="BP45" s="70">
        <v>1.9057088408318834</v>
      </c>
      <c r="BQ45" s="70">
        <v>2.4501970810695646</v>
      </c>
      <c r="BR45" s="70">
        <v>0</v>
      </c>
      <c r="BS45" s="70">
        <v>0</v>
      </c>
      <c r="BT45" s="70">
        <v>0</v>
      </c>
      <c r="BU45" s="70">
        <v>0</v>
      </c>
      <c r="BV45" s="70">
        <v>0</v>
      </c>
      <c r="BW45" s="70">
        <v>0</v>
      </c>
      <c r="BX45" s="70">
        <v>0</v>
      </c>
      <c r="BY45" s="70">
        <v>0</v>
      </c>
      <c r="BZ45" s="70">
        <v>0</v>
      </c>
      <c r="CA45" s="70">
        <v>0</v>
      </c>
      <c r="CB45" s="70">
        <v>0</v>
      </c>
      <c r="CC45" s="70">
        <v>0</v>
      </c>
      <c r="CD45" s="70">
        <v>0</v>
      </c>
      <c r="CE45" s="70">
        <v>0</v>
      </c>
      <c r="CF45" s="70">
        <v>0</v>
      </c>
      <c r="CG45" s="70">
        <v>0</v>
      </c>
      <c r="CH45" s="70">
        <v>0</v>
      </c>
      <c r="CI45" s="70">
        <v>0</v>
      </c>
      <c r="CJ45" s="70">
        <v>0</v>
      </c>
      <c r="CK45" s="70">
        <v>0</v>
      </c>
      <c r="CL45" s="70">
        <v>0</v>
      </c>
      <c r="CM45" s="70">
        <v>0</v>
      </c>
      <c r="CN45" s="70">
        <v>0</v>
      </c>
      <c r="CO45" s="70">
        <v>0</v>
      </c>
      <c r="CP45" s="70">
        <v>0</v>
      </c>
      <c r="CQ45" s="70">
        <v>0</v>
      </c>
      <c r="CR45" s="70">
        <v>0</v>
      </c>
      <c r="CS45" s="70">
        <v>0</v>
      </c>
      <c r="CT45" s="70">
        <v>0</v>
      </c>
      <c r="CU45" s="70">
        <v>0</v>
      </c>
      <c r="CV45" s="70">
        <v>0</v>
      </c>
      <c r="CW45" s="70">
        <v>0</v>
      </c>
      <c r="CX45" s="70">
        <v>0</v>
      </c>
      <c r="CY45" s="70">
        <v>0</v>
      </c>
      <c r="CZ45" s="70">
        <v>0</v>
      </c>
      <c r="DA45" s="70">
        <v>0</v>
      </c>
      <c r="DB45" s="70">
        <v>0</v>
      </c>
      <c r="DC45" s="70">
        <v>0</v>
      </c>
      <c r="DD45" s="70">
        <v>0</v>
      </c>
      <c r="DE45" s="70">
        <v>0</v>
      </c>
      <c r="DF45" s="70">
        <v>0</v>
      </c>
      <c r="DG45" s="70">
        <v>0</v>
      </c>
      <c r="DH45" s="70">
        <v>0</v>
      </c>
      <c r="DI45" s="70">
        <v>0</v>
      </c>
      <c r="DJ45" s="70">
        <v>0</v>
      </c>
      <c r="DK45" s="70">
        <v>0</v>
      </c>
      <c r="DL45" s="70">
        <v>0</v>
      </c>
      <c r="DM45" s="70">
        <v>0</v>
      </c>
      <c r="DN45" s="70">
        <v>0</v>
      </c>
      <c r="DO45" s="70">
        <v>0</v>
      </c>
      <c r="DP45" s="70">
        <v>1</v>
      </c>
      <c r="DQ45" s="70">
        <v>1E-4</v>
      </c>
      <c r="DR45" s="70">
        <v>372.85607755406414</v>
      </c>
      <c r="DS45" s="70">
        <v>3.7285607755406416E-2</v>
      </c>
      <c r="DT45" s="70">
        <v>532.65153936294882</v>
      </c>
      <c r="DU45" s="70">
        <v>1242.8535918468806</v>
      </c>
      <c r="DV45" s="70">
        <v>1864.2803877703207</v>
      </c>
      <c r="DW45" s="70">
        <v>5.3265153936294884E-2</v>
      </c>
      <c r="DX45" s="70">
        <v>0.12428535918468805</v>
      </c>
      <c r="DY45" s="70">
        <v>0.18642803877703207</v>
      </c>
      <c r="DZ45" s="70">
        <v>1</v>
      </c>
      <c r="EA45" s="70">
        <v>6.9999999999999999E-4</v>
      </c>
      <c r="EB45" s="70">
        <v>372.85607755406414</v>
      </c>
      <c r="EC45" s="70">
        <v>0.26099925428784487</v>
      </c>
      <c r="ED45" s="70">
        <v>466.07009694258016</v>
      </c>
      <c r="EE45" s="70">
        <v>932.14019388516033</v>
      </c>
      <c r="EF45" s="70">
        <v>1242.8535918468806</v>
      </c>
      <c r="EG45" s="70">
        <v>0.32624906785980606</v>
      </c>
      <c r="EH45" s="70">
        <v>0.65249813571961213</v>
      </c>
      <c r="EI45" s="70">
        <v>0.86999751429281624</v>
      </c>
      <c r="EJ45" s="70">
        <v>0</v>
      </c>
      <c r="EK45" s="70">
        <v>0</v>
      </c>
      <c r="EL45" s="70">
        <v>0</v>
      </c>
      <c r="EM45" s="70">
        <v>0</v>
      </c>
      <c r="EN45" s="70">
        <v>0</v>
      </c>
      <c r="EO45" s="70">
        <v>0</v>
      </c>
      <c r="EP45" s="70">
        <v>0</v>
      </c>
      <c r="EQ45" s="70">
        <v>0</v>
      </c>
      <c r="ER45" s="70">
        <v>0</v>
      </c>
      <c r="ES45" s="70">
        <v>0</v>
      </c>
      <c r="ET45" s="70">
        <v>0</v>
      </c>
      <c r="EU45" s="70">
        <v>0</v>
      </c>
      <c r="EV45" s="70">
        <v>0</v>
      </c>
      <c r="EW45" s="70">
        <v>0</v>
      </c>
      <c r="EX45" s="70">
        <v>0</v>
      </c>
      <c r="EY45" s="70">
        <v>0</v>
      </c>
      <c r="EZ45" s="70">
        <v>0</v>
      </c>
      <c r="FA45" s="70">
        <v>0</v>
      </c>
      <c r="FB45" s="70">
        <v>0</v>
      </c>
      <c r="FC45" s="70">
        <v>0</v>
      </c>
      <c r="FD45" s="70">
        <v>0</v>
      </c>
      <c r="FE45" s="70">
        <v>0</v>
      </c>
      <c r="FF45" s="70">
        <v>0</v>
      </c>
      <c r="FG45" s="70">
        <v>0</v>
      </c>
      <c r="FH45" s="70">
        <v>0</v>
      </c>
      <c r="FI45" s="70">
        <v>0</v>
      </c>
      <c r="FJ45" s="70">
        <v>0</v>
      </c>
      <c r="FK45" s="70">
        <v>0</v>
      </c>
      <c r="FL45" s="70">
        <v>0</v>
      </c>
      <c r="FM45" s="70">
        <v>0</v>
      </c>
      <c r="FN45" s="70">
        <v>0</v>
      </c>
      <c r="FO45" s="70">
        <v>0</v>
      </c>
      <c r="FP45" s="70">
        <v>0</v>
      </c>
      <c r="FQ45" s="70">
        <v>0</v>
      </c>
      <c r="FR45" s="70">
        <v>0</v>
      </c>
      <c r="FS45" s="70">
        <v>0</v>
      </c>
      <c r="FT45" s="70">
        <v>0</v>
      </c>
      <c r="FU45" s="70">
        <v>0</v>
      </c>
      <c r="FV45" s="70">
        <v>0</v>
      </c>
      <c r="FW45" s="70">
        <v>0</v>
      </c>
      <c r="FX45" s="70">
        <v>0</v>
      </c>
      <c r="FY45" s="70">
        <v>0</v>
      </c>
      <c r="FZ45" s="70">
        <v>0</v>
      </c>
      <c r="GA45" s="70">
        <v>0</v>
      </c>
      <c r="GB45" s="70">
        <v>0</v>
      </c>
      <c r="GC45" s="70">
        <v>0</v>
      </c>
      <c r="GD45" s="70">
        <v>0</v>
      </c>
      <c r="GE45" s="70">
        <v>0</v>
      </c>
      <c r="GF45" s="70">
        <v>0</v>
      </c>
      <c r="GG45" s="70">
        <v>0</v>
      </c>
      <c r="GH45" s="70">
        <v>0</v>
      </c>
      <c r="GI45" s="70">
        <v>0</v>
      </c>
      <c r="GJ45" s="70">
        <v>0</v>
      </c>
      <c r="GK45" s="70">
        <v>0</v>
      </c>
      <c r="GL45" s="70">
        <v>0</v>
      </c>
      <c r="GM45" s="70">
        <v>0</v>
      </c>
      <c r="GN45" s="70">
        <v>0</v>
      </c>
      <c r="GO45" s="70">
        <v>0</v>
      </c>
      <c r="GP45" s="70">
        <v>0</v>
      </c>
      <c r="GQ45" s="70">
        <v>0</v>
      </c>
      <c r="GR45" s="70">
        <v>1</v>
      </c>
      <c r="GS45" s="70">
        <v>1.9900000000000001E-2</v>
      </c>
      <c r="GT45" s="70">
        <v>372.85607755406414</v>
      </c>
      <c r="GU45" s="70">
        <v>7.4198359433258769</v>
      </c>
      <c r="GV45" s="70">
        <v>372.85607755406414</v>
      </c>
      <c r="GW45" s="70">
        <v>372.85607755406414</v>
      </c>
      <c r="GX45" s="70">
        <v>414.28453061562681</v>
      </c>
      <c r="GY45" s="70">
        <v>7.4198359433258769</v>
      </c>
      <c r="GZ45" s="70">
        <v>7.4198359433258769</v>
      </c>
      <c r="HA45" s="70">
        <v>8.2442621592509742</v>
      </c>
      <c r="HB45" s="70">
        <v>0</v>
      </c>
      <c r="HC45" s="70">
        <v>0</v>
      </c>
      <c r="HD45" s="70">
        <v>0</v>
      </c>
      <c r="HE45" s="70">
        <v>0</v>
      </c>
      <c r="HF45" s="70">
        <v>0</v>
      </c>
      <c r="HG45" s="70">
        <v>0</v>
      </c>
      <c r="HH45" s="70">
        <v>0</v>
      </c>
      <c r="HI45" s="70">
        <v>0</v>
      </c>
      <c r="HJ45" s="70">
        <v>0</v>
      </c>
      <c r="HK45" s="70">
        <v>0</v>
      </c>
      <c r="HL45" s="70">
        <v>0</v>
      </c>
      <c r="HM45" s="70">
        <v>0</v>
      </c>
      <c r="HN45" s="70">
        <v>0</v>
      </c>
      <c r="HO45" s="70">
        <v>0</v>
      </c>
      <c r="HP45" s="70">
        <v>0</v>
      </c>
      <c r="HQ45" s="70">
        <v>0</v>
      </c>
      <c r="HR45" s="70">
        <v>0</v>
      </c>
      <c r="HS45" s="70">
        <v>0</v>
      </c>
      <c r="HT45" s="70">
        <v>0</v>
      </c>
      <c r="HU45" s="70">
        <v>0</v>
      </c>
      <c r="HV45" s="70">
        <v>0</v>
      </c>
      <c r="HW45" s="70">
        <v>0</v>
      </c>
      <c r="HX45" s="70">
        <v>0</v>
      </c>
      <c r="HY45" s="70">
        <v>0</v>
      </c>
      <c r="HZ45" s="70">
        <v>0</v>
      </c>
      <c r="IA45" s="70">
        <v>0</v>
      </c>
      <c r="IB45" s="70">
        <v>0</v>
      </c>
      <c r="IC45" s="70">
        <v>0</v>
      </c>
      <c r="ID45" s="70">
        <v>0</v>
      </c>
      <c r="IE45" s="70">
        <v>0</v>
      </c>
      <c r="IF45" s="70">
        <v>0</v>
      </c>
      <c r="IG45" s="70">
        <v>0</v>
      </c>
      <c r="IH45" s="70">
        <v>0</v>
      </c>
      <c r="II45" s="70">
        <v>0</v>
      </c>
      <c r="IJ45" s="70">
        <v>0</v>
      </c>
      <c r="IK45" s="70">
        <v>0</v>
      </c>
      <c r="IL45" s="70">
        <v>0</v>
      </c>
      <c r="IM45" s="70">
        <v>0</v>
      </c>
      <c r="IN45" s="70">
        <v>0</v>
      </c>
      <c r="IO45" s="70">
        <v>0</v>
      </c>
      <c r="IP45" s="70">
        <v>0</v>
      </c>
      <c r="IQ45" s="70">
        <v>0</v>
      </c>
      <c r="IR45" s="70">
        <v>0</v>
      </c>
      <c r="IS45" s="70">
        <v>0</v>
      </c>
      <c r="IT45" s="70">
        <v>0</v>
      </c>
      <c r="IU45" s="70">
        <v>0</v>
      </c>
      <c r="IV45" s="70">
        <v>0</v>
      </c>
      <c r="IW45" s="70">
        <v>0</v>
      </c>
      <c r="IX45" s="70">
        <v>0</v>
      </c>
      <c r="IY45" s="70">
        <v>0</v>
      </c>
      <c r="IZ45" s="70">
        <v>0</v>
      </c>
      <c r="JA45" s="70">
        <v>0</v>
      </c>
      <c r="JB45" s="70">
        <v>0</v>
      </c>
      <c r="JC45" s="70">
        <v>0</v>
      </c>
      <c r="JD45" s="70">
        <v>0</v>
      </c>
      <c r="JE45" s="70">
        <v>0</v>
      </c>
      <c r="JF45" s="70">
        <v>0</v>
      </c>
      <c r="JG45" s="70">
        <v>0</v>
      </c>
      <c r="JH45" s="70">
        <v>0</v>
      </c>
      <c r="JI45" s="70">
        <v>0</v>
      </c>
      <c r="JJ45" s="70">
        <v>0</v>
      </c>
      <c r="JK45" s="70">
        <v>0</v>
      </c>
      <c r="JL45" s="70">
        <v>0</v>
      </c>
      <c r="JM45" s="70">
        <v>0</v>
      </c>
      <c r="JN45" s="70">
        <v>0</v>
      </c>
      <c r="JO45" s="70">
        <v>0</v>
      </c>
      <c r="JP45" s="70">
        <v>0</v>
      </c>
      <c r="JQ45" s="70">
        <v>0</v>
      </c>
      <c r="JR45" s="70">
        <v>0</v>
      </c>
      <c r="JS45" s="70">
        <v>0</v>
      </c>
      <c r="JT45" s="70">
        <v>0</v>
      </c>
      <c r="JU45" s="70">
        <v>0</v>
      </c>
      <c r="JV45" s="70">
        <v>0</v>
      </c>
      <c r="JW45" s="70">
        <v>0</v>
      </c>
      <c r="JX45" s="70">
        <v>0</v>
      </c>
      <c r="JY45" s="70">
        <v>0</v>
      </c>
      <c r="JZ45" s="70">
        <v>0</v>
      </c>
      <c r="KA45" s="70">
        <v>0</v>
      </c>
      <c r="KB45" s="70">
        <v>0</v>
      </c>
      <c r="KC45" s="70">
        <v>0</v>
      </c>
      <c r="KD45" s="70">
        <v>0</v>
      </c>
      <c r="KE45" s="70">
        <v>0</v>
      </c>
      <c r="KF45" s="70">
        <v>0</v>
      </c>
      <c r="KG45" s="70">
        <v>0</v>
      </c>
      <c r="KH45" s="70">
        <v>0</v>
      </c>
      <c r="KI45" s="70">
        <v>0</v>
      </c>
      <c r="KJ45" s="70">
        <v>0</v>
      </c>
      <c r="KK45" s="70">
        <v>0</v>
      </c>
      <c r="KL45" s="70">
        <v>0</v>
      </c>
      <c r="KM45" s="70">
        <v>0</v>
      </c>
      <c r="KN45" s="70">
        <v>0</v>
      </c>
      <c r="KO45" s="70">
        <v>0</v>
      </c>
      <c r="KP45" s="70">
        <v>0</v>
      </c>
      <c r="KQ45" s="70">
        <v>0</v>
      </c>
      <c r="KR45" s="70">
        <v>0</v>
      </c>
      <c r="KS45" s="70">
        <v>0</v>
      </c>
      <c r="KT45" s="70">
        <v>0</v>
      </c>
      <c r="KU45" s="70">
        <v>0</v>
      </c>
      <c r="KV45" s="70">
        <v>0</v>
      </c>
      <c r="KW45" s="70">
        <v>0</v>
      </c>
      <c r="KX45" s="70">
        <v>0</v>
      </c>
      <c r="KY45" s="70">
        <v>0</v>
      </c>
      <c r="KZ45" s="70">
        <v>0</v>
      </c>
      <c r="LA45" s="70">
        <v>0</v>
      </c>
      <c r="LB45" s="70">
        <v>0</v>
      </c>
      <c r="LC45" s="70">
        <v>0</v>
      </c>
      <c r="LD45" s="70">
        <v>0</v>
      </c>
      <c r="LE45" s="70">
        <v>0</v>
      </c>
      <c r="LF45" s="70">
        <v>0</v>
      </c>
      <c r="LG45" s="70">
        <v>0</v>
      </c>
      <c r="LH45" s="70">
        <v>0</v>
      </c>
      <c r="LI45" s="70">
        <v>0</v>
      </c>
      <c r="LJ45" s="70">
        <v>0</v>
      </c>
      <c r="LK45" s="70">
        <v>0</v>
      </c>
      <c r="LL45" s="70">
        <v>0</v>
      </c>
      <c r="LM45" s="70">
        <v>0</v>
      </c>
      <c r="LN45" s="70">
        <v>0</v>
      </c>
      <c r="LO45" s="70">
        <v>0</v>
      </c>
      <c r="LP45" s="70">
        <v>0</v>
      </c>
      <c r="LQ45" s="70">
        <v>0</v>
      </c>
      <c r="LR45" s="75">
        <v>21.059899999999999</v>
      </c>
      <c r="LS45" s="76">
        <v>3.44E-2</v>
      </c>
      <c r="LT45" s="265">
        <f t="shared" si="10"/>
        <v>1.6334360562015964E-3</v>
      </c>
      <c r="LU45" s="75">
        <v>1.5373000000000001</v>
      </c>
      <c r="LV45" s="76">
        <v>2.5399999999999999E-2</v>
      </c>
      <c r="LW45" s="76">
        <f t="shared" si="6"/>
        <v>1.6522474468223507E-2</v>
      </c>
      <c r="LX45" s="263"/>
      <c r="LY45" s="263"/>
      <c r="LZ45" s="263"/>
      <c r="MA45" s="263"/>
      <c r="MB45" s="263"/>
      <c r="MC45" s="263"/>
      <c r="MD45" s="263"/>
      <c r="ME45" s="263"/>
      <c r="MF45" s="263"/>
      <c r="MG45" s="263"/>
      <c r="MH45" s="263"/>
      <c r="MI45" s="263"/>
      <c r="MJ45" s="263"/>
      <c r="MK45" s="263"/>
      <c r="ML45" s="263"/>
      <c r="MM45" s="263"/>
      <c r="MN45" s="263"/>
      <c r="MO45" s="263"/>
      <c r="MP45" s="263"/>
      <c r="MQ45" s="263"/>
      <c r="MR45" s="263"/>
      <c r="MS45" s="263"/>
      <c r="MT45" s="263"/>
      <c r="MU45" s="263"/>
      <c r="MV45" s="263"/>
      <c r="MW45" s="263"/>
      <c r="MX45" s="263"/>
      <c r="MY45" s="263"/>
      <c r="MZ45" s="263"/>
      <c r="NA45" s="263"/>
      <c r="NB45" s="263"/>
      <c r="NC45" s="263"/>
      <c r="ND45" s="263"/>
      <c r="NE45" s="263"/>
      <c r="NF45" s="263"/>
      <c r="NG45" s="263"/>
      <c r="NH45" s="263"/>
      <c r="NI45" s="263"/>
      <c r="NJ45" s="263"/>
      <c r="NK45" s="263"/>
      <c r="NL45" s="263"/>
      <c r="NM45" s="263"/>
      <c r="NN45" s="263"/>
      <c r="NO45" s="263"/>
      <c r="NP45" s="263"/>
      <c r="NQ45" s="263"/>
      <c r="NR45" s="263"/>
      <c r="NS45" s="263"/>
      <c r="NT45" s="263"/>
      <c r="NU45" s="263"/>
      <c r="NV45" s="263"/>
      <c r="NW45" s="263"/>
      <c r="NX45" s="263"/>
      <c r="NY45" s="263"/>
      <c r="NZ45" s="263"/>
      <c r="OA45" s="263"/>
      <c r="OB45" s="263"/>
      <c r="OC45" s="263"/>
      <c r="OD45" s="263"/>
      <c r="OE45" s="263"/>
      <c r="OF45" s="263"/>
      <c r="OG45" s="263"/>
      <c r="OH45" s="263"/>
      <c r="OI45" s="263"/>
      <c r="OJ45" s="263"/>
      <c r="OK45" s="263"/>
      <c r="OL45" s="263"/>
      <c r="OM45" s="263"/>
      <c r="ON45" s="263"/>
      <c r="OO45" s="263"/>
      <c r="OP45" s="263"/>
      <c r="OQ45" s="263"/>
      <c r="OR45" s="263"/>
      <c r="OS45" s="263"/>
      <c r="OT45" s="263"/>
      <c r="OU45" s="263"/>
      <c r="OV45" s="263"/>
      <c r="OW45" s="263"/>
      <c r="OX45" s="263"/>
      <c r="OY45" s="263"/>
      <c r="OZ45" s="263"/>
      <c r="PA45" s="263"/>
      <c r="PB45" s="263"/>
      <c r="PC45" s="263"/>
      <c r="PD45" s="263"/>
      <c r="PE45" s="263"/>
      <c r="PF45" s="263"/>
      <c r="PG45" s="263"/>
      <c r="PH45" s="263"/>
      <c r="PI45" s="263"/>
      <c r="PJ45" s="263"/>
      <c r="PK45" s="263"/>
      <c r="PL45" s="263"/>
      <c r="PM45" s="263"/>
      <c r="PN45" s="263"/>
      <c r="PO45" s="263"/>
      <c r="PP45" s="263"/>
      <c r="PQ45" s="263"/>
      <c r="PR45" s="263"/>
      <c r="PS45" s="263"/>
      <c r="PT45" s="263"/>
      <c r="PU45" s="263"/>
      <c r="PV45" s="263"/>
      <c r="PW45" s="263"/>
      <c r="PX45" s="263"/>
      <c r="PY45" s="263"/>
      <c r="PZ45" s="263"/>
      <c r="QA45" s="263"/>
      <c r="QB45" s="263"/>
      <c r="QC45" s="263"/>
      <c r="QD45" s="263"/>
      <c r="QE45" s="263"/>
      <c r="QF45" s="263"/>
      <c r="QG45" s="263"/>
      <c r="QH45" s="263"/>
      <c r="QI45" s="263"/>
      <c r="QJ45" s="263"/>
      <c r="QK45" s="263"/>
    </row>
    <row r="46" spans="1:455" s="70" customFormat="1">
      <c r="A46" s="70">
        <v>45</v>
      </c>
      <c r="B46" s="78" t="s">
        <v>73</v>
      </c>
      <c r="C46" s="64" t="s">
        <v>5</v>
      </c>
      <c r="D46" s="70" t="s">
        <v>41</v>
      </c>
      <c r="E46" s="62" t="s">
        <v>1094</v>
      </c>
      <c r="F46" s="70" t="s">
        <v>39</v>
      </c>
      <c r="G46" s="70">
        <v>12</v>
      </c>
      <c r="H46" s="70">
        <v>2</v>
      </c>
      <c r="I46" s="70">
        <v>2019</v>
      </c>
      <c r="J46" s="79">
        <v>12.75</v>
      </c>
      <c r="K46" s="79">
        <v>13.25</v>
      </c>
      <c r="L46" s="79">
        <f t="shared" si="8"/>
        <v>0.5</v>
      </c>
      <c r="M46" s="70">
        <v>-34.106333333333303</v>
      </c>
      <c r="N46" s="70">
        <v>121.977</v>
      </c>
      <c r="O46" s="70">
        <v>-34.094244000000003</v>
      </c>
      <c r="P46" s="70">
        <v>121.998756</v>
      </c>
      <c r="Q46" s="77">
        <v>2.41</v>
      </c>
      <c r="R46" s="67">
        <v>8.9999999999999998E-4</v>
      </c>
      <c r="S46" s="70">
        <f t="shared" si="7"/>
        <v>2.1689999999999999E-3</v>
      </c>
      <c r="T46" s="68">
        <v>1.4999999999999999E-4</v>
      </c>
      <c r="U46" s="81">
        <v>8</v>
      </c>
      <c r="V46" s="70">
        <v>1.5</v>
      </c>
      <c r="W46" s="70">
        <v>3.5</v>
      </c>
      <c r="X46" s="69">
        <v>2.6025927400000004</v>
      </c>
      <c r="Z46" s="70">
        <f t="shared" si="9"/>
        <v>922.08390963577688</v>
      </c>
      <c r="AA46" s="70">
        <f t="shared" si="5"/>
        <v>27.201475334255417</v>
      </c>
      <c r="AB46" s="64">
        <v>922.08390963577688</v>
      </c>
      <c r="AC46" s="64">
        <v>0</v>
      </c>
      <c r="AD46" s="64">
        <v>0</v>
      </c>
      <c r="AE46" s="64">
        <v>0</v>
      </c>
      <c r="AF46" s="264">
        <v>27.201475334255417</v>
      </c>
      <c r="AG46" s="264">
        <v>0</v>
      </c>
      <c r="AH46" s="70">
        <v>0</v>
      </c>
      <c r="AI46" s="70">
        <v>0</v>
      </c>
      <c r="AJ46" s="70">
        <v>0</v>
      </c>
      <c r="AK46" s="70">
        <v>922.08390963577688</v>
      </c>
      <c r="AL46" s="70">
        <v>0</v>
      </c>
      <c r="AM46" s="70">
        <v>0</v>
      </c>
      <c r="AN46" s="70">
        <v>0</v>
      </c>
      <c r="AO46" s="70">
        <v>0</v>
      </c>
      <c r="AP46" s="70">
        <v>0</v>
      </c>
      <c r="AQ46" s="70">
        <v>0</v>
      </c>
      <c r="AR46" s="70">
        <v>27.201475334255417</v>
      </c>
      <c r="AS46" s="70">
        <v>0</v>
      </c>
      <c r="AT46" s="70">
        <v>0</v>
      </c>
      <c r="AU46" s="70">
        <v>0</v>
      </c>
      <c r="AV46" s="264">
        <v>0</v>
      </c>
      <c r="AW46" s="264">
        <v>0</v>
      </c>
      <c r="AX46" s="70">
        <v>0</v>
      </c>
      <c r="AY46" s="70">
        <v>0</v>
      </c>
      <c r="AZ46" s="70">
        <v>0</v>
      </c>
      <c r="BA46" s="70">
        <v>0</v>
      </c>
      <c r="BB46" s="70">
        <v>0</v>
      </c>
      <c r="BC46" s="70">
        <v>0</v>
      </c>
      <c r="BD46" s="70">
        <v>0</v>
      </c>
      <c r="BE46" s="70">
        <v>0</v>
      </c>
      <c r="BF46" s="70">
        <v>0</v>
      </c>
      <c r="BG46" s="70">
        <v>0</v>
      </c>
      <c r="BH46" s="70">
        <v>1</v>
      </c>
      <c r="BI46" s="70">
        <v>2.9499999999999998E-2</v>
      </c>
      <c r="BJ46" s="70">
        <v>461.04195481788844</v>
      </c>
      <c r="BK46" s="70">
        <v>13.600737667127708</v>
      </c>
      <c r="BL46" s="70">
        <v>658.63136402555494</v>
      </c>
      <c r="BM46" s="70">
        <v>922.08390963577688</v>
      </c>
      <c r="BN46" s="70">
        <v>2305.2097740894419</v>
      </c>
      <c r="BO46" s="70">
        <v>19.429625238753871</v>
      </c>
      <c r="BP46" s="70">
        <v>27.201475334255417</v>
      </c>
      <c r="BQ46" s="70">
        <v>68.003688335638543</v>
      </c>
      <c r="BR46" s="70">
        <v>0</v>
      </c>
      <c r="BS46" s="70">
        <v>0</v>
      </c>
      <c r="BT46" s="70">
        <v>0</v>
      </c>
      <c r="BU46" s="70">
        <v>0</v>
      </c>
      <c r="BV46" s="70">
        <v>0</v>
      </c>
      <c r="BW46" s="70">
        <v>0</v>
      </c>
      <c r="BX46" s="70">
        <v>0</v>
      </c>
      <c r="BY46" s="70">
        <v>0</v>
      </c>
      <c r="BZ46" s="70">
        <v>0</v>
      </c>
      <c r="CA46" s="70">
        <v>0</v>
      </c>
      <c r="CB46" s="70">
        <v>0</v>
      </c>
      <c r="CC46" s="70">
        <v>0</v>
      </c>
      <c r="CD46" s="70">
        <v>0</v>
      </c>
      <c r="CE46" s="70">
        <v>0</v>
      </c>
      <c r="CF46" s="70">
        <v>0</v>
      </c>
      <c r="CG46" s="70">
        <v>0</v>
      </c>
      <c r="CH46" s="70">
        <v>0</v>
      </c>
      <c r="CI46" s="70">
        <v>0</v>
      </c>
      <c r="CJ46" s="70">
        <v>0</v>
      </c>
      <c r="CK46" s="70">
        <v>0</v>
      </c>
      <c r="CL46" s="70">
        <v>0</v>
      </c>
      <c r="CM46" s="70">
        <v>0</v>
      </c>
      <c r="CN46" s="70">
        <v>0</v>
      </c>
      <c r="CO46" s="70">
        <v>0</v>
      </c>
      <c r="CP46" s="70">
        <v>0</v>
      </c>
      <c r="CQ46" s="70">
        <v>0</v>
      </c>
      <c r="CR46" s="70">
        <v>0</v>
      </c>
      <c r="CS46" s="70">
        <v>0</v>
      </c>
      <c r="CT46" s="70">
        <v>0</v>
      </c>
      <c r="CU46" s="70">
        <v>0</v>
      </c>
      <c r="CV46" s="70">
        <v>0</v>
      </c>
      <c r="CW46" s="70">
        <v>0</v>
      </c>
      <c r="CX46" s="70">
        <v>0</v>
      </c>
      <c r="CY46" s="70">
        <v>0</v>
      </c>
      <c r="CZ46" s="70">
        <v>0</v>
      </c>
      <c r="DA46" s="70">
        <v>0</v>
      </c>
      <c r="DB46" s="70">
        <v>0</v>
      </c>
      <c r="DC46" s="70">
        <v>0</v>
      </c>
      <c r="DD46" s="70">
        <v>0</v>
      </c>
      <c r="DE46" s="70">
        <v>0</v>
      </c>
      <c r="DF46" s="70">
        <v>0</v>
      </c>
      <c r="DG46" s="70">
        <v>0</v>
      </c>
      <c r="DH46" s="70">
        <v>0</v>
      </c>
      <c r="DI46" s="70">
        <v>0</v>
      </c>
      <c r="DJ46" s="70">
        <v>0</v>
      </c>
      <c r="DK46" s="70">
        <v>0</v>
      </c>
      <c r="DL46" s="70">
        <v>0</v>
      </c>
      <c r="DM46" s="70">
        <v>0</v>
      </c>
      <c r="DN46" s="70">
        <v>0</v>
      </c>
      <c r="DO46" s="70">
        <v>0</v>
      </c>
      <c r="DP46" s="70">
        <v>0</v>
      </c>
      <c r="DQ46" s="70">
        <v>0</v>
      </c>
      <c r="DR46" s="70">
        <v>0</v>
      </c>
      <c r="DS46" s="70">
        <v>0</v>
      </c>
      <c r="DT46" s="70">
        <v>0</v>
      </c>
      <c r="DU46" s="70">
        <v>0</v>
      </c>
      <c r="DV46" s="70">
        <v>0</v>
      </c>
      <c r="DW46" s="70">
        <v>0</v>
      </c>
      <c r="DX46" s="70">
        <v>0</v>
      </c>
      <c r="DY46" s="70">
        <v>0</v>
      </c>
      <c r="DZ46" s="70">
        <v>0</v>
      </c>
      <c r="EA46" s="70">
        <v>0</v>
      </c>
      <c r="EB46" s="70">
        <v>0</v>
      </c>
      <c r="EC46" s="70">
        <v>0</v>
      </c>
      <c r="ED46" s="70">
        <v>0</v>
      </c>
      <c r="EE46" s="70">
        <v>0</v>
      </c>
      <c r="EF46" s="70">
        <v>0</v>
      </c>
      <c r="EG46" s="70">
        <v>0</v>
      </c>
      <c r="EH46" s="70">
        <v>0</v>
      </c>
      <c r="EI46" s="70">
        <v>0</v>
      </c>
      <c r="EJ46" s="70">
        <v>0</v>
      </c>
      <c r="EK46" s="70">
        <v>0</v>
      </c>
      <c r="EL46" s="70">
        <v>0</v>
      </c>
      <c r="EM46" s="70">
        <v>0</v>
      </c>
      <c r="EN46" s="70">
        <v>0</v>
      </c>
      <c r="EO46" s="70">
        <v>0</v>
      </c>
      <c r="EP46" s="70">
        <v>0</v>
      </c>
      <c r="EQ46" s="70">
        <v>0</v>
      </c>
      <c r="ER46" s="70">
        <v>0</v>
      </c>
      <c r="ES46" s="70">
        <v>0</v>
      </c>
      <c r="ET46" s="70">
        <v>0</v>
      </c>
      <c r="EU46" s="70">
        <v>0</v>
      </c>
      <c r="EV46" s="70">
        <v>0</v>
      </c>
      <c r="EW46" s="70">
        <v>0</v>
      </c>
      <c r="EX46" s="70">
        <v>0</v>
      </c>
      <c r="EY46" s="70">
        <v>0</v>
      </c>
      <c r="EZ46" s="70">
        <v>0</v>
      </c>
      <c r="FA46" s="70">
        <v>0</v>
      </c>
      <c r="FB46" s="70">
        <v>0</v>
      </c>
      <c r="FC46" s="70">
        <v>0</v>
      </c>
      <c r="FD46" s="70">
        <v>0</v>
      </c>
      <c r="FE46" s="70">
        <v>0</v>
      </c>
      <c r="FF46" s="70">
        <v>0</v>
      </c>
      <c r="FG46" s="70">
        <v>0</v>
      </c>
      <c r="FH46" s="70">
        <v>0</v>
      </c>
      <c r="FI46" s="70">
        <v>0</v>
      </c>
      <c r="FJ46" s="70">
        <v>0</v>
      </c>
      <c r="FK46" s="70">
        <v>0</v>
      </c>
      <c r="FL46" s="70">
        <v>0</v>
      </c>
      <c r="FM46" s="70">
        <v>0</v>
      </c>
      <c r="FN46" s="70">
        <v>0</v>
      </c>
      <c r="FO46" s="70">
        <v>0</v>
      </c>
      <c r="FP46" s="70">
        <v>0</v>
      </c>
      <c r="FQ46" s="70">
        <v>0</v>
      </c>
      <c r="FR46" s="70">
        <v>0</v>
      </c>
      <c r="FS46" s="70">
        <v>0</v>
      </c>
      <c r="FT46" s="70">
        <v>0</v>
      </c>
      <c r="FU46" s="70">
        <v>0</v>
      </c>
      <c r="FV46" s="70">
        <v>0</v>
      </c>
      <c r="FW46" s="70">
        <v>0</v>
      </c>
      <c r="FX46" s="70">
        <v>0</v>
      </c>
      <c r="FY46" s="70">
        <v>0</v>
      </c>
      <c r="FZ46" s="70">
        <v>0</v>
      </c>
      <c r="GA46" s="70">
        <v>0</v>
      </c>
      <c r="GB46" s="70">
        <v>0</v>
      </c>
      <c r="GC46" s="70">
        <v>0</v>
      </c>
      <c r="GD46" s="70">
        <v>0</v>
      </c>
      <c r="GE46" s="70">
        <v>0</v>
      </c>
      <c r="GF46" s="70">
        <v>0</v>
      </c>
      <c r="GG46" s="70">
        <v>0</v>
      </c>
      <c r="GH46" s="70">
        <v>0</v>
      </c>
      <c r="GI46" s="70">
        <v>0</v>
      </c>
      <c r="GJ46" s="70">
        <v>0</v>
      </c>
      <c r="GK46" s="70">
        <v>0</v>
      </c>
      <c r="GL46" s="70">
        <v>0</v>
      </c>
      <c r="GM46" s="70">
        <v>0</v>
      </c>
      <c r="GN46" s="70">
        <v>0</v>
      </c>
      <c r="GO46" s="70">
        <v>0</v>
      </c>
      <c r="GP46" s="70">
        <v>0</v>
      </c>
      <c r="GQ46" s="70">
        <v>0</v>
      </c>
      <c r="GR46" s="70">
        <v>0</v>
      </c>
      <c r="GS46" s="70">
        <v>0</v>
      </c>
      <c r="GT46" s="70">
        <v>0</v>
      </c>
      <c r="GU46" s="70">
        <v>0</v>
      </c>
      <c r="GV46" s="70">
        <v>0</v>
      </c>
      <c r="GW46" s="70">
        <v>0</v>
      </c>
      <c r="GX46" s="70">
        <v>0</v>
      </c>
      <c r="GY46" s="70">
        <v>0</v>
      </c>
      <c r="GZ46" s="70">
        <v>0</v>
      </c>
      <c r="HA46" s="70">
        <v>0</v>
      </c>
      <c r="HB46" s="70">
        <v>0</v>
      </c>
      <c r="HC46" s="70">
        <v>0</v>
      </c>
      <c r="HD46" s="70">
        <v>0</v>
      </c>
      <c r="HE46" s="70">
        <v>0</v>
      </c>
      <c r="HF46" s="70">
        <v>0</v>
      </c>
      <c r="HG46" s="70">
        <v>0</v>
      </c>
      <c r="HH46" s="70">
        <v>0</v>
      </c>
      <c r="HI46" s="70">
        <v>0</v>
      </c>
      <c r="HJ46" s="70">
        <v>0</v>
      </c>
      <c r="HK46" s="70">
        <v>0</v>
      </c>
      <c r="HL46" s="70">
        <v>0</v>
      </c>
      <c r="HM46" s="70">
        <v>0</v>
      </c>
      <c r="HN46" s="70">
        <v>0</v>
      </c>
      <c r="HO46" s="70">
        <v>0</v>
      </c>
      <c r="HP46" s="70">
        <v>0</v>
      </c>
      <c r="HQ46" s="70">
        <v>0</v>
      </c>
      <c r="HR46" s="70">
        <v>0</v>
      </c>
      <c r="HS46" s="70">
        <v>0</v>
      </c>
      <c r="HT46" s="70">
        <v>0</v>
      </c>
      <c r="HU46" s="70">
        <v>0</v>
      </c>
      <c r="HV46" s="70">
        <v>0</v>
      </c>
      <c r="HW46" s="70">
        <v>0</v>
      </c>
      <c r="HX46" s="70">
        <v>0</v>
      </c>
      <c r="HY46" s="70">
        <v>0</v>
      </c>
      <c r="HZ46" s="70">
        <v>0</v>
      </c>
      <c r="IA46" s="70">
        <v>0</v>
      </c>
      <c r="IB46" s="70">
        <v>0</v>
      </c>
      <c r="IC46" s="70">
        <v>0</v>
      </c>
      <c r="ID46" s="70">
        <v>0</v>
      </c>
      <c r="IE46" s="70">
        <v>0</v>
      </c>
      <c r="IF46" s="70">
        <v>0</v>
      </c>
      <c r="IG46" s="70">
        <v>0</v>
      </c>
      <c r="IH46" s="70">
        <v>0</v>
      </c>
      <c r="II46" s="70">
        <v>0</v>
      </c>
      <c r="IJ46" s="70">
        <v>0</v>
      </c>
      <c r="IK46" s="70">
        <v>0</v>
      </c>
      <c r="IL46" s="70">
        <v>0</v>
      </c>
      <c r="IM46" s="70">
        <v>0</v>
      </c>
      <c r="IN46" s="70">
        <v>0</v>
      </c>
      <c r="IO46" s="70">
        <v>0</v>
      </c>
      <c r="IP46" s="70">
        <v>0</v>
      </c>
      <c r="IQ46" s="70">
        <v>0</v>
      </c>
      <c r="IR46" s="70">
        <v>0</v>
      </c>
      <c r="IS46" s="70">
        <v>0</v>
      </c>
      <c r="IT46" s="70">
        <v>0</v>
      </c>
      <c r="IU46" s="70">
        <v>0</v>
      </c>
      <c r="IV46" s="70">
        <v>0</v>
      </c>
      <c r="IW46" s="70">
        <v>0</v>
      </c>
      <c r="IX46" s="70">
        <v>0</v>
      </c>
      <c r="IY46" s="70">
        <v>0</v>
      </c>
      <c r="IZ46" s="70">
        <v>0</v>
      </c>
      <c r="JA46" s="70">
        <v>0</v>
      </c>
      <c r="JB46" s="70">
        <v>0</v>
      </c>
      <c r="JC46" s="70">
        <v>0</v>
      </c>
      <c r="JD46" s="70">
        <v>0</v>
      </c>
      <c r="JE46" s="70">
        <v>0</v>
      </c>
      <c r="JF46" s="70">
        <v>0</v>
      </c>
      <c r="JG46" s="70">
        <v>0</v>
      </c>
      <c r="JH46" s="70">
        <v>0</v>
      </c>
      <c r="JI46" s="70">
        <v>0</v>
      </c>
      <c r="JJ46" s="70">
        <v>0</v>
      </c>
      <c r="JK46" s="70">
        <v>0</v>
      </c>
      <c r="JL46" s="70">
        <v>0</v>
      </c>
      <c r="JM46" s="70">
        <v>0</v>
      </c>
      <c r="JN46" s="70">
        <v>0</v>
      </c>
      <c r="JO46" s="70">
        <v>0</v>
      </c>
      <c r="JP46" s="70">
        <v>0</v>
      </c>
      <c r="JQ46" s="70">
        <v>0</v>
      </c>
      <c r="JR46" s="70">
        <v>0</v>
      </c>
      <c r="JS46" s="70">
        <v>0</v>
      </c>
      <c r="JT46" s="70">
        <v>0</v>
      </c>
      <c r="JU46" s="70">
        <v>0</v>
      </c>
      <c r="JV46" s="70">
        <v>0</v>
      </c>
      <c r="JW46" s="70">
        <v>0</v>
      </c>
      <c r="JX46" s="70">
        <v>0</v>
      </c>
      <c r="JY46" s="70">
        <v>0</v>
      </c>
      <c r="JZ46" s="70">
        <v>0</v>
      </c>
      <c r="KA46" s="70">
        <v>0</v>
      </c>
      <c r="KB46" s="70">
        <v>0</v>
      </c>
      <c r="KC46" s="70">
        <v>0</v>
      </c>
      <c r="KD46" s="70">
        <v>0</v>
      </c>
      <c r="KE46" s="70">
        <v>0</v>
      </c>
      <c r="KF46" s="70">
        <v>0</v>
      </c>
      <c r="KG46" s="70">
        <v>0</v>
      </c>
      <c r="KH46" s="70">
        <v>0</v>
      </c>
      <c r="KI46" s="70">
        <v>0</v>
      </c>
      <c r="KJ46" s="70">
        <v>0</v>
      </c>
      <c r="KK46" s="70">
        <v>0</v>
      </c>
      <c r="KL46" s="70">
        <v>0</v>
      </c>
      <c r="KM46" s="70">
        <v>0</v>
      </c>
      <c r="KN46" s="70">
        <v>0</v>
      </c>
      <c r="KO46" s="70">
        <v>0</v>
      </c>
      <c r="KP46" s="70">
        <v>0</v>
      </c>
      <c r="KQ46" s="70">
        <v>0</v>
      </c>
      <c r="KR46" s="70">
        <v>0</v>
      </c>
      <c r="KS46" s="70">
        <v>0</v>
      </c>
      <c r="KT46" s="70">
        <v>0</v>
      </c>
      <c r="KU46" s="70">
        <v>0</v>
      </c>
      <c r="KV46" s="70">
        <v>0</v>
      </c>
      <c r="KW46" s="70">
        <v>0</v>
      </c>
      <c r="KX46" s="70">
        <v>0</v>
      </c>
      <c r="KY46" s="70">
        <v>0</v>
      </c>
      <c r="KZ46" s="70">
        <v>0</v>
      </c>
      <c r="LA46" s="70">
        <v>0</v>
      </c>
      <c r="LB46" s="70">
        <v>0</v>
      </c>
      <c r="LC46" s="70">
        <v>0</v>
      </c>
      <c r="LD46" s="70">
        <v>0</v>
      </c>
      <c r="LE46" s="70">
        <v>0</v>
      </c>
      <c r="LF46" s="70">
        <v>0</v>
      </c>
      <c r="LG46" s="70">
        <v>0</v>
      </c>
      <c r="LH46" s="70">
        <v>0</v>
      </c>
      <c r="LI46" s="70">
        <v>0</v>
      </c>
      <c r="LJ46" s="70">
        <v>0</v>
      </c>
      <c r="LK46" s="70">
        <v>0</v>
      </c>
      <c r="LL46" s="70">
        <v>0</v>
      </c>
      <c r="LM46" s="70">
        <v>0</v>
      </c>
      <c r="LN46" s="70">
        <v>0</v>
      </c>
      <c r="LO46" s="70">
        <v>0</v>
      </c>
      <c r="LP46" s="70">
        <v>0</v>
      </c>
      <c r="LQ46" s="70">
        <v>0</v>
      </c>
      <c r="LR46" s="75">
        <v>21.743600000000001</v>
      </c>
      <c r="LS46" s="76">
        <v>3.09E-2</v>
      </c>
      <c r="LT46" s="265">
        <f t="shared" si="10"/>
        <v>1.4211078202321602E-3</v>
      </c>
      <c r="LU46" s="75">
        <v>1.1153</v>
      </c>
      <c r="LV46" s="75">
        <v>2.9499999999999998E-2</v>
      </c>
      <c r="LW46" s="76">
        <f t="shared" si="6"/>
        <v>2.6450282435219224E-2</v>
      </c>
      <c r="LX46" s="263"/>
      <c r="LY46" s="263"/>
      <c r="LZ46" s="263"/>
      <c r="MA46" s="263"/>
      <c r="MB46" s="263"/>
      <c r="MC46" s="263"/>
      <c r="MD46" s="263"/>
      <c r="ME46" s="263"/>
      <c r="MF46" s="263"/>
      <c r="MG46" s="263"/>
      <c r="MH46" s="263"/>
      <c r="MI46" s="263"/>
      <c r="MJ46" s="263"/>
      <c r="MK46" s="263"/>
      <c r="ML46" s="263"/>
      <c r="MM46" s="263"/>
      <c r="MN46" s="263"/>
      <c r="MO46" s="263"/>
      <c r="MP46" s="263"/>
      <c r="MQ46" s="263"/>
      <c r="MR46" s="263"/>
      <c r="MS46" s="263"/>
      <c r="MT46" s="263"/>
      <c r="MU46" s="263"/>
      <c r="MV46" s="263"/>
      <c r="MW46" s="263"/>
      <c r="MX46" s="263"/>
      <c r="MY46" s="263"/>
      <c r="MZ46" s="263"/>
      <c r="NA46" s="263"/>
      <c r="NB46" s="263"/>
      <c r="NC46" s="263"/>
      <c r="ND46" s="263"/>
      <c r="NE46" s="263"/>
      <c r="NF46" s="263"/>
      <c r="NG46" s="263"/>
      <c r="NH46" s="263"/>
      <c r="NI46" s="263"/>
      <c r="NJ46" s="263"/>
      <c r="NK46" s="263"/>
      <c r="NL46" s="263"/>
      <c r="NM46" s="263"/>
      <c r="NN46" s="263"/>
      <c r="NO46" s="263"/>
      <c r="NP46" s="263"/>
      <c r="NQ46" s="263"/>
      <c r="NR46" s="263"/>
      <c r="NS46" s="263"/>
      <c r="NT46" s="263"/>
      <c r="NU46" s="263"/>
      <c r="NV46" s="263"/>
      <c r="NW46" s="263"/>
      <c r="NX46" s="263"/>
      <c r="NY46" s="263"/>
      <c r="NZ46" s="263"/>
      <c r="OA46" s="263"/>
      <c r="OB46" s="263"/>
      <c r="OC46" s="263"/>
      <c r="OD46" s="263"/>
      <c r="OE46" s="263"/>
      <c r="OF46" s="263"/>
      <c r="OG46" s="263"/>
      <c r="OH46" s="263"/>
      <c r="OI46" s="263"/>
      <c r="OJ46" s="263"/>
      <c r="OK46" s="263"/>
      <c r="OL46" s="263"/>
      <c r="OM46" s="263"/>
      <c r="ON46" s="263"/>
      <c r="OO46" s="263"/>
      <c r="OP46" s="263"/>
      <c r="OQ46" s="263"/>
      <c r="OR46" s="263"/>
      <c r="OS46" s="263"/>
      <c r="OT46" s="263"/>
      <c r="OU46" s="263"/>
      <c r="OV46" s="263"/>
      <c r="OW46" s="263"/>
      <c r="OX46" s="263"/>
      <c r="OY46" s="263"/>
      <c r="OZ46" s="263"/>
      <c r="PA46" s="263"/>
      <c r="PB46" s="263"/>
      <c r="PC46" s="263"/>
      <c r="PD46" s="263"/>
      <c r="PE46" s="263"/>
      <c r="PF46" s="263"/>
      <c r="PG46" s="263"/>
      <c r="PH46" s="263"/>
      <c r="PI46" s="263"/>
      <c r="PJ46" s="263"/>
      <c r="PK46" s="263"/>
      <c r="PL46" s="263"/>
      <c r="PM46" s="263"/>
      <c r="PN46" s="263"/>
      <c r="PO46" s="263"/>
      <c r="PP46" s="263"/>
      <c r="PQ46" s="263"/>
      <c r="PR46" s="263"/>
      <c r="PS46" s="263"/>
      <c r="PT46" s="263"/>
      <c r="PU46" s="263"/>
      <c r="PV46" s="263"/>
      <c r="PW46" s="263"/>
      <c r="PX46" s="263"/>
      <c r="PY46" s="263"/>
      <c r="PZ46" s="263"/>
      <c r="QA46" s="263"/>
      <c r="QB46" s="263"/>
      <c r="QC46" s="263"/>
      <c r="QD46" s="263"/>
      <c r="QE46" s="263"/>
      <c r="QF46" s="263"/>
      <c r="QG46" s="263"/>
      <c r="QH46" s="263"/>
      <c r="QI46" s="263"/>
      <c r="QJ46" s="263"/>
      <c r="QK46" s="263"/>
    </row>
    <row r="47" spans="1:455" s="70" customFormat="1">
      <c r="A47" s="70">
        <v>46</v>
      </c>
      <c r="B47" s="78" t="s">
        <v>74</v>
      </c>
      <c r="C47" s="64" t="s">
        <v>5</v>
      </c>
      <c r="D47" s="70" t="s">
        <v>41</v>
      </c>
      <c r="E47" s="62" t="s">
        <v>1094</v>
      </c>
      <c r="F47" s="70" t="s">
        <v>39</v>
      </c>
      <c r="G47" s="70">
        <v>13</v>
      </c>
      <c r="H47" s="70">
        <v>2</v>
      </c>
      <c r="I47" s="70">
        <v>2019</v>
      </c>
      <c r="J47" s="79">
        <v>8.6999999999999993</v>
      </c>
      <c r="K47" s="79">
        <v>9.1999999999999993</v>
      </c>
      <c r="L47" s="79">
        <f t="shared" si="8"/>
        <v>0.5</v>
      </c>
      <c r="M47" s="70">
        <v>-34.134</v>
      </c>
      <c r="N47" s="70">
        <f>121+( 56.04/60)</f>
        <v>121.934</v>
      </c>
      <c r="O47" s="70">
        <v>-34.122500000000002</v>
      </c>
      <c r="P47" s="70">
        <f>121+( 57.99/60)</f>
        <v>121.9665</v>
      </c>
      <c r="Q47" s="77">
        <v>3.25</v>
      </c>
      <c r="R47" s="67">
        <v>8.9999999999999998E-4</v>
      </c>
      <c r="S47" s="70">
        <f t="shared" si="7"/>
        <v>2.9250000000000001E-3</v>
      </c>
      <c r="T47" s="68">
        <v>1.4999999999999999E-4</v>
      </c>
      <c r="U47" s="81">
        <v>9</v>
      </c>
      <c r="V47" s="70">
        <v>2</v>
      </c>
      <c r="W47" s="70">
        <v>3</v>
      </c>
      <c r="X47" s="69">
        <v>3.5097205000000002</v>
      </c>
      <c r="Y47" s="70" t="s">
        <v>43</v>
      </c>
      <c r="Z47" s="70">
        <f t="shared" si="9"/>
        <v>1139.6011396011395</v>
      </c>
      <c r="AA47" s="70">
        <f t="shared" si="5"/>
        <v>0.4558404558404559</v>
      </c>
      <c r="AB47" s="64">
        <v>0</v>
      </c>
      <c r="AC47" s="64">
        <v>1139.6011396011395</v>
      </c>
      <c r="AD47" s="64">
        <v>0</v>
      </c>
      <c r="AE47" s="64">
        <v>0</v>
      </c>
      <c r="AF47" s="264">
        <v>0</v>
      </c>
      <c r="AG47" s="264">
        <v>0.4558404558404559</v>
      </c>
      <c r="AH47" s="70">
        <v>0</v>
      </c>
      <c r="AI47" s="70">
        <v>0</v>
      </c>
      <c r="AJ47" s="70">
        <v>0</v>
      </c>
      <c r="AK47" s="70">
        <v>1139.6011396011395</v>
      </c>
      <c r="AL47" s="70">
        <v>0</v>
      </c>
      <c r="AM47" s="70">
        <v>0</v>
      </c>
      <c r="AN47" s="70">
        <v>0</v>
      </c>
      <c r="AO47" s="70">
        <v>0</v>
      </c>
      <c r="AP47" s="70">
        <v>0</v>
      </c>
      <c r="AQ47" s="70">
        <v>0</v>
      </c>
      <c r="AR47" s="70">
        <v>0.4558404558404559</v>
      </c>
      <c r="AS47" s="70">
        <v>0</v>
      </c>
      <c r="AT47" s="70">
        <v>0</v>
      </c>
      <c r="AU47" s="70">
        <v>0</v>
      </c>
      <c r="AV47" s="264">
        <v>0</v>
      </c>
      <c r="AW47" s="264">
        <v>0</v>
      </c>
      <c r="AX47" s="70">
        <v>0</v>
      </c>
      <c r="AY47" s="70">
        <v>0</v>
      </c>
      <c r="AZ47" s="70">
        <v>0</v>
      </c>
      <c r="BA47" s="70">
        <v>0</v>
      </c>
      <c r="BB47" s="70">
        <v>0</v>
      </c>
      <c r="BC47" s="70">
        <v>0</v>
      </c>
      <c r="BD47" s="70">
        <v>0</v>
      </c>
      <c r="BE47" s="70">
        <v>0</v>
      </c>
      <c r="BF47" s="70">
        <v>0</v>
      </c>
      <c r="BG47" s="70">
        <v>0</v>
      </c>
      <c r="BH47" s="70">
        <v>0</v>
      </c>
      <c r="BI47" s="70">
        <v>0</v>
      </c>
      <c r="BJ47" s="70">
        <v>0</v>
      </c>
      <c r="BK47" s="70">
        <v>0</v>
      </c>
      <c r="BL47" s="70">
        <v>0</v>
      </c>
      <c r="BM47" s="70">
        <v>0</v>
      </c>
      <c r="BN47" s="70">
        <v>0</v>
      </c>
      <c r="BO47" s="70">
        <v>0</v>
      </c>
      <c r="BP47" s="70">
        <v>0</v>
      </c>
      <c r="BQ47" s="70">
        <v>0</v>
      </c>
      <c r="BR47" s="70">
        <v>0</v>
      </c>
      <c r="BS47" s="70">
        <v>0</v>
      </c>
      <c r="BT47" s="70">
        <v>0</v>
      </c>
      <c r="BU47" s="70">
        <v>0</v>
      </c>
      <c r="BV47" s="70">
        <v>0</v>
      </c>
      <c r="BW47" s="70">
        <v>0</v>
      </c>
      <c r="BX47" s="70">
        <v>0</v>
      </c>
      <c r="BY47" s="70">
        <v>0</v>
      </c>
      <c r="BZ47" s="70">
        <v>0</v>
      </c>
      <c r="CA47" s="70">
        <v>0</v>
      </c>
      <c r="CB47" s="70">
        <v>0</v>
      </c>
      <c r="CC47" s="70">
        <v>0</v>
      </c>
      <c r="CD47" s="70">
        <v>0</v>
      </c>
      <c r="CE47" s="70">
        <v>0</v>
      </c>
      <c r="CF47" s="70">
        <v>0</v>
      </c>
      <c r="CG47" s="70">
        <v>0</v>
      </c>
      <c r="CH47" s="70">
        <v>0</v>
      </c>
      <c r="CI47" s="70">
        <v>0</v>
      </c>
      <c r="CJ47" s="70">
        <v>0</v>
      </c>
      <c r="CK47" s="70">
        <v>0</v>
      </c>
      <c r="CL47" s="70">
        <v>0</v>
      </c>
      <c r="CM47" s="70">
        <v>0</v>
      </c>
      <c r="CN47" s="70">
        <v>0</v>
      </c>
      <c r="CO47" s="70">
        <v>0</v>
      </c>
      <c r="CP47" s="70">
        <v>0</v>
      </c>
      <c r="CQ47" s="70">
        <v>0</v>
      </c>
      <c r="CR47" s="70">
        <v>0</v>
      </c>
      <c r="CS47" s="70">
        <v>0</v>
      </c>
      <c r="CT47" s="70">
        <v>0</v>
      </c>
      <c r="CU47" s="70">
        <v>0</v>
      </c>
      <c r="CV47" s="70">
        <v>0</v>
      </c>
      <c r="CW47" s="70">
        <v>0</v>
      </c>
      <c r="CX47" s="70">
        <v>0</v>
      </c>
      <c r="CY47" s="70">
        <v>0</v>
      </c>
      <c r="CZ47" s="70">
        <v>0</v>
      </c>
      <c r="DA47" s="70">
        <v>0</v>
      </c>
      <c r="DB47" s="70">
        <v>0</v>
      </c>
      <c r="DC47" s="70">
        <v>0</v>
      </c>
      <c r="DD47" s="70">
        <v>0</v>
      </c>
      <c r="DE47" s="70">
        <v>0</v>
      </c>
      <c r="DF47" s="70">
        <v>0</v>
      </c>
      <c r="DG47" s="70">
        <v>0</v>
      </c>
      <c r="DH47" s="70">
        <v>0</v>
      </c>
      <c r="DI47" s="70">
        <v>0</v>
      </c>
      <c r="DJ47" s="70">
        <v>0</v>
      </c>
      <c r="DK47" s="70">
        <v>0</v>
      </c>
      <c r="DL47" s="70">
        <v>0</v>
      </c>
      <c r="DM47" s="70">
        <v>0</v>
      </c>
      <c r="DN47" s="70">
        <v>0</v>
      </c>
      <c r="DO47" s="70">
        <v>0</v>
      </c>
      <c r="DP47" s="70">
        <v>0</v>
      </c>
      <c r="DQ47" s="70">
        <v>0</v>
      </c>
      <c r="DR47" s="70">
        <v>0</v>
      </c>
      <c r="DS47" s="70">
        <v>0</v>
      </c>
      <c r="DT47" s="70">
        <v>0</v>
      </c>
      <c r="DU47" s="70">
        <v>0</v>
      </c>
      <c r="DV47" s="70">
        <v>0</v>
      </c>
      <c r="DW47" s="70">
        <v>0</v>
      </c>
      <c r="DX47" s="70">
        <v>0</v>
      </c>
      <c r="DY47" s="70">
        <v>0</v>
      </c>
      <c r="DZ47" s="70">
        <v>1</v>
      </c>
      <c r="EA47" s="70">
        <v>4.0000000000000002E-4</v>
      </c>
      <c r="EB47" s="70">
        <v>341.88034188034186</v>
      </c>
      <c r="EC47" s="70">
        <v>0.13675213675213677</v>
      </c>
      <c r="ED47" s="70">
        <v>488.40048840048843</v>
      </c>
      <c r="EE47" s="70">
        <v>1139.6011396011395</v>
      </c>
      <c r="EF47" s="70">
        <v>1709.4017094017092</v>
      </c>
      <c r="EG47" s="70">
        <v>0.19536019536019539</v>
      </c>
      <c r="EH47" s="70">
        <v>0.4558404558404559</v>
      </c>
      <c r="EI47" s="70">
        <v>0.68376068376068377</v>
      </c>
      <c r="EJ47" s="70">
        <v>0</v>
      </c>
      <c r="EK47" s="70">
        <v>0</v>
      </c>
      <c r="EL47" s="70">
        <v>0</v>
      </c>
      <c r="EM47" s="70">
        <v>0</v>
      </c>
      <c r="EN47" s="70">
        <v>0</v>
      </c>
      <c r="EO47" s="70">
        <v>0</v>
      </c>
      <c r="EP47" s="70">
        <v>0</v>
      </c>
      <c r="EQ47" s="70">
        <v>0</v>
      </c>
      <c r="ER47" s="70">
        <v>0</v>
      </c>
      <c r="ES47" s="70">
        <v>0</v>
      </c>
      <c r="ET47" s="70">
        <v>0</v>
      </c>
      <c r="EU47" s="70">
        <v>0</v>
      </c>
      <c r="EV47" s="70">
        <v>0</v>
      </c>
      <c r="EW47" s="70">
        <v>0</v>
      </c>
      <c r="EX47" s="70">
        <v>0</v>
      </c>
      <c r="EY47" s="70">
        <v>0</v>
      </c>
      <c r="EZ47" s="70">
        <v>0</v>
      </c>
      <c r="FA47" s="70">
        <v>0</v>
      </c>
      <c r="FB47" s="70">
        <v>0</v>
      </c>
      <c r="FC47" s="70">
        <v>0</v>
      </c>
      <c r="FD47" s="70">
        <v>0</v>
      </c>
      <c r="FE47" s="70">
        <v>0</v>
      </c>
      <c r="FF47" s="70">
        <v>0</v>
      </c>
      <c r="FG47" s="70">
        <v>0</v>
      </c>
      <c r="FH47" s="70">
        <v>0</v>
      </c>
      <c r="FI47" s="70">
        <v>0</v>
      </c>
      <c r="FJ47" s="70">
        <v>0</v>
      </c>
      <c r="FK47" s="70">
        <v>0</v>
      </c>
      <c r="FL47" s="70">
        <v>0</v>
      </c>
      <c r="FM47" s="70">
        <v>0</v>
      </c>
      <c r="FN47" s="70">
        <v>0</v>
      </c>
      <c r="FO47" s="70">
        <v>0</v>
      </c>
      <c r="FP47" s="70">
        <v>0</v>
      </c>
      <c r="FQ47" s="70">
        <v>0</v>
      </c>
      <c r="FR47" s="70">
        <v>0</v>
      </c>
      <c r="FS47" s="70">
        <v>0</v>
      </c>
      <c r="FT47" s="70">
        <v>0</v>
      </c>
      <c r="FU47" s="70">
        <v>0</v>
      </c>
      <c r="FV47" s="70">
        <v>0</v>
      </c>
      <c r="FW47" s="70">
        <v>0</v>
      </c>
      <c r="FX47" s="70">
        <v>0</v>
      </c>
      <c r="FY47" s="70">
        <v>0</v>
      </c>
      <c r="FZ47" s="70">
        <v>0</v>
      </c>
      <c r="GA47" s="70">
        <v>0</v>
      </c>
      <c r="GB47" s="70">
        <v>0</v>
      </c>
      <c r="GC47" s="70">
        <v>0</v>
      </c>
      <c r="GD47" s="70">
        <v>0</v>
      </c>
      <c r="GE47" s="70">
        <v>0</v>
      </c>
      <c r="GF47" s="70">
        <v>0</v>
      </c>
      <c r="GG47" s="70">
        <v>0</v>
      </c>
      <c r="GH47" s="70">
        <v>0</v>
      </c>
      <c r="GI47" s="70">
        <v>0</v>
      </c>
      <c r="GJ47" s="70">
        <v>0</v>
      </c>
      <c r="GK47" s="70">
        <v>0</v>
      </c>
      <c r="GL47" s="70">
        <v>0</v>
      </c>
      <c r="GM47" s="70">
        <v>0</v>
      </c>
      <c r="GN47" s="70">
        <v>0</v>
      </c>
      <c r="GO47" s="70">
        <v>0</v>
      </c>
      <c r="GP47" s="70">
        <v>0</v>
      </c>
      <c r="GQ47" s="70">
        <v>0</v>
      </c>
      <c r="GR47" s="70">
        <v>0</v>
      </c>
      <c r="GS47" s="70">
        <v>0</v>
      </c>
      <c r="GT47" s="70">
        <v>0</v>
      </c>
      <c r="GU47" s="70">
        <v>0</v>
      </c>
      <c r="GV47" s="70">
        <v>0</v>
      </c>
      <c r="GW47" s="70">
        <v>0</v>
      </c>
      <c r="GX47" s="70">
        <v>0</v>
      </c>
      <c r="GY47" s="70">
        <v>0</v>
      </c>
      <c r="GZ47" s="70">
        <v>0</v>
      </c>
      <c r="HA47" s="70">
        <v>0</v>
      </c>
      <c r="HB47" s="70">
        <v>0</v>
      </c>
      <c r="HC47" s="70">
        <v>0</v>
      </c>
      <c r="HD47" s="70">
        <v>0</v>
      </c>
      <c r="HE47" s="70">
        <v>0</v>
      </c>
      <c r="HF47" s="70">
        <v>0</v>
      </c>
      <c r="HG47" s="70">
        <v>0</v>
      </c>
      <c r="HH47" s="70">
        <v>0</v>
      </c>
      <c r="HI47" s="70">
        <v>0</v>
      </c>
      <c r="HJ47" s="70">
        <v>0</v>
      </c>
      <c r="HK47" s="70">
        <v>0</v>
      </c>
      <c r="HL47" s="70">
        <v>0</v>
      </c>
      <c r="HM47" s="70">
        <v>0</v>
      </c>
      <c r="HN47" s="70">
        <v>0</v>
      </c>
      <c r="HO47" s="70">
        <v>0</v>
      </c>
      <c r="HP47" s="70">
        <v>0</v>
      </c>
      <c r="HQ47" s="70">
        <v>0</v>
      </c>
      <c r="HR47" s="70">
        <v>0</v>
      </c>
      <c r="HS47" s="70">
        <v>0</v>
      </c>
      <c r="HT47" s="70">
        <v>0</v>
      </c>
      <c r="HU47" s="70">
        <v>0</v>
      </c>
      <c r="HV47" s="70">
        <v>0</v>
      </c>
      <c r="HW47" s="70">
        <v>0</v>
      </c>
      <c r="HX47" s="70">
        <v>0</v>
      </c>
      <c r="HY47" s="70">
        <v>0</v>
      </c>
      <c r="HZ47" s="70">
        <v>0</v>
      </c>
      <c r="IA47" s="70">
        <v>0</v>
      </c>
      <c r="IB47" s="70">
        <v>0</v>
      </c>
      <c r="IC47" s="70">
        <v>0</v>
      </c>
      <c r="ID47" s="70">
        <v>0</v>
      </c>
      <c r="IE47" s="70">
        <v>0</v>
      </c>
      <c r="IF47" s="70">
        <v>0</v>
      </c>
      <c r="IG47" s="70">
        <v>0</v>
      </c>
      <c r="IH47" s="70">
        <v>0</v>
      </c>
      <c r="II47" s="70">
        <v>0</v>
      </c>
      <c r="IJ47" s="70">
        <v>0</v>
      </c>
      <c r="IK47" s="70">
        <v>0</v>
      </c>
      <c r="IL47" s="70">
        <v>0</v>
      </c>
      <c r="IM47" s="70">
        <v>0</v>
      </c>
      <c r="IN47" s="70">
        <v>0</v>
      </c>
      <c r="IO47" s="70">
        <v>0</v>
      </c>
      <c r="IP47" s="70">
        <v>0</v>
      </c>
      <c r="IQ47" s="70">
        <v>0</v>
      </c>
      <c r="IR47" s="70">
        <v>0</v>
      </c>
      <c r="IS47" s="70">
        <v>0</v>
      </c>
      <c r="IT47" s="70">
        <v>0</v>
      </c>
      <c r="IU47" s="70">
        <v>0</v>
      </c>
      <c r="IV47" s="70">
        <v>0</v>
      </c>
      <c r="IW47" s="70">
        <v>0</v>
      </c>
      <c r="IX47" s="70">
        <v>0</v>
      </c>
      <c r="IY47" s="70">
        <v>0</v>
      </c>
      <c r="IZ47" s="70">
        <v>0</v>
      </c>
      <c r="JA47" s="70">
        <v>0</v>
      </c>
      <c r="JB47" s="70">
        <v>0</v>
      </c>
      <c r="JC47" s="70">
        <v>0</v>
      </c>
      <c r="JD47" s="70">
        <v>0</v>
      </c>
      <c r="JE47" s="70">
        <v>0</v>
      </c>
      <c r="JF47" s="70">
        <v>0</v>
      </c>
      <c r="JG47" s="70">
        <v>0</v>
      </c>
      <c r="JH47" s="70">
        <v>0</v>
      </c>
      <c r="JI47" s="70">
        <v>0</v>
      </c>
      <c r="JJ47" s="70">
        <v>0</v>
      </c>
      <c r="JK47" s="70">
        <v>0</v>
      </c>
      <c r="JL47" s="70">
        <v>0</v>
      </c>
      <c r="JM47" s="70">
        <v>0</v>
      </c>
      <c r="JN47" s="70">
        <v>0</v>
      </c>
      <c r="JO47" s="70">
        <v>0</v>
      </c>
      <c r="JP47" s="70">
        <v>0</v>
      </c>
      <c r="JQ47" s="70">
        <v>0</v>
      </c>
      <c r="JR47" s="70">
        <v>0</v>
      </c>
      <c r="JS47" s="70">
        <v>0</v>
      </c>
      <c r="JT47" s="70">
        <v>0</v>
      </c>
      <c r="JU47" s="70">
        <v>0</v>
      </c>
      <c r="JV47" s="70">
        <v>0</v>
      </c>
      <c r="JW47" s="70">
        <v>0</v>
      </c>
      <c r="JX47" s="70">
        <v>0</v>
      </c>
      <c r="JY47" s="70">
        <v>0</v>
      </c>
      <c r="JZ47" s="70">
        <v>0</v>
      </c>
      <c r="KA47" s="70">
        <v>0</v>
      </c>
      <c r="KB47" s="70">
        <v>0</v>
      </c>
      <c r="KC47" s="70">
        <v>0</v>
      </c>
      <c r="KD47" s="70">
        <v>0</v>
      </c>
      <c r="KE47" s="70">
        <v>0</v>
      </c>
      <c r="KF47" s="70">
        <v>0</v>
      </c>
      <c r="KG47" s="70">
        <v>0</v>
      </c>
      <c r="KH47" s="70">
        <v>0</v>
      </c>
      <c r="KI47" s="70">
        <v>0</v>
      </c>
      <c r="KJ47" s="70">
        <v>0</v>
      </c>
      <c r="KK47" s="70">
        <v>0</v>
      </c>
      <c r="KL47" s="70">
        <v>0</v>
      </c>
      <c r="KM47" s="70">
        <v>0</v>
      </c>
      <c r="KN47" s="70">
        <v>0</v>
      </c>
      <c r="KO47" s="70">
        <v>0</v>
      </c>
      <c r="KP47" s="70">
        <v>0</v>
      </c>
      <c r="KQ47" s="70">
        <v>0</v>
      </c>
      <c r="KR47" s="70">
        <v>0</v>
      </c>
      <c r="KS47" s="70">
        <v>0</v>
      </c>
      <c r="KT47" s="70">
        <v>0</v>
      </c>
      <c r="KU47" s="70">
        <v>0</v>
      </c>
      <c r="KV47" s="70">
        <v>0</v>
      </c>
      <c r="KW47" s="70">
        <v>0</v>
      </c>
      <c r="KX47" s="70">
        <v>0</v>
      </c>
      <c r="KY47" s="70">
        <v>0</v>
      </c>
      <c r="KZ47" s="70">
        <v>0</v>
      </c>
      <c r="LA47" s="70">
        <v>0</v>
      </c>
      <c r="LB47" s="70">
        <v>0</v>
      </c>
      <c r="LC47" s="70">
        <v>0</v>
      </c>
      <c r="LD47" s="70">
        <v>0</v>
      </c>
      <c r="LE47" s="70">
        <v>0</v>
      </c>
      <c r="LF47" s="70">
        <v>0</v>
      </c>
      <c r="LG47" s="70">
        <v>0</v>
      </c>
      <c r="LH47" s="70">
        <v>0</v>
      </c>
      <c r="LI47" s="70">
        <v>0</v>
      </c>
      <c r="LJ47" s="70">
        <v>0</v>
      </c>
      <c r="LK47" s="70">
        <v>0</v>
      </c>
      <c r="LL47" s="70">
        <v>0</v>
      </c>
      <c r="LM47" s="70">
        <v>0</v>
      </c>
      <c r="LN47" s="70">
        <v>0</v>
      </c>
      <c r="LO47" s="70">
        <v>0</v>
      </c>
      <c r="LP47" s="70">
        <v>0</v>
      </c>
      <c r="LQ47" s="70">
        <v>0</v>
      </c>
      <c r="LR47" s="75">
        <v>30.135400000000001</v>
      </c>
      <c r="LS47" s="76">
        <v>2.9999999999999997E-4</v>
      </c>
      <c r="LT47" s="265">
        <f t="shared" si="10"/>
        <v>9.9550694532012167E-6</v>
      </c>
      <c r="LU47" s="75">
        <v>1.4412</v>
      </c>
      <c r="LV47" s="76">
        <v>6.9999999999999999E-4</v>
      </c>
      <c r="LW47" s="76">
        <f t="shared" si="6"/>
        <v>4.8570635581459895E-4</v>
      </c>
      <c r="LX47" s="263"/>
      <c r="LY47" s="263"/>
      <c r="LZ47" s="263"/>
      <c r="MA47" s="263"/>
      <c r="MB47" s="263"/>
      <c r="MC47" s="263"/>
      <c r="MD47" s="263"/>
      <c r="ME47" s="263"/>
      <c r="MF47" s="263"/>
      <c r="MG47" s="263"/>
      <c r="MH47" s="263"/>
      <c r="MI47" s="263"/>
      <c r="MJ47" s="263"/>
      <c r="MK47" s="263"/>
      <c r="ML47" s="263"/>
      <c r="MM47" s="263"/>
      <c r="MN47" s="263"/>
      <c r="MO47" s="263"/>
      <c r="MP47" s="263"/>
      <c r="MQ47" s="263"/>
      <c r="MR47" s="263"/>
      <c r="MS47" s="263"/>
      <c r="MT47" s="263"/>
      <c r="MU47" s="263"/>
      <c r="MV47" s="263"/>
      <c r="MW47" s="263"/>
      <c r="MX47" s="263"/>
      <c r="MY47" s="263"/>
      <c r="MZ47" s="263"/>
      <c r="NA47" s="263"/>
      <c r="NB47" s="263"/>
      <c r="NC47" s="263"/>
      <c r="ND47" s="263"/>
      <c r="NE47" s="263"/>
      <c r="NF47" s="263"/>
      <c r="NG47" s="263"/>
      <c r="NH47" s="263"/>
      <c r="NI47" s="263"/>
      <c r="NJ47" s="263"/>
      <c r="NK47" s="263"/>
      <c r="NL47" s="263"/>
      <c r="NM47" s="263"/>
      <c r="NN47" s="263"/>
      <c r="NO47" s="263"/>
      <c r="NP47" s="263"/>
      <c r="NQ47" s="263"/>
      <c r="NR47" s="263"/>
      <c r="NS47" s="263"/>
      <c r="NT47" s="263"/>
      <c r="NU47" s="263"/>
      <c r="NV47" s="263"/>
      <c r="NW47" s="263"/>
      <c r="NX47" s="263"/>
      <c r="NY47" s="263"/>
      <c r="NZ47" s="263"/>
      <c r="OA47" s="263"/>
      <c r="OB47" s="263"/>
      <c r="OC47" s="263"/>
      <c r="OD47" s="263"/>
      <c r="OE47" s="263"/>
      <c r="OF47" s="263"/>
      <c r="OG47" s="263"/>
      <c r="OH47" s="263"/>
      <c r="OI47" s="263"/>
      <c r="OJ47" s="263"/>
      <c r="OK47" s="263"/>
      <c r="OL47" s="263"/>
      <c r="OM47" s="263"/>
      <c r="ON47" s="263"/>
      <c r="OO47" s="263"/>
      <c r="OP47" s="263"/>
      <c r="OQ47" s="263"/>
      <c r="OR47" s="263"/>
      <c r="OS47" s="263"/>
      <c r="OT47" s="263"/>
      <c r="OU47" s="263"/>
      <c r="OV47" s="263"/>
      <c r="OW47" s="263"/>
      <c r="OX47" s="263"/>
      <c r="OY47" s="263"/>
      <c r="OZ47" s="263"/>
      <c r="PA47" s="263"/>
      <c r="PB47" s="263"/>
      <c r="PC47" s="263"/>
      <c r="PD47" s="263"/>
      <c r="PE47" s="263"/>
      <c r="PF47" s="263"/>
      <c r="PG47" s="263"/>
      <c r="PH47" s="263"/>
      <c r="PI47" s="263"/>
      <c r="PJ47" s="263"/>
      <c r="PK47" s="263"/>
      <c r="PL47" s="263"/>
      <c r="PM47" s="263"/>
      <c r="PN47" s="263"/>
      <c r="PO47" s="263"/>
      <c r="PP47" s="263"/>
      <c r="PQ47" s="263"/>
      <c r="PR47" s="263"/>
      <c r="PS47" s="263"/>
      <c r="PT47" s="263"/>
      <c r="PU47" s="263"/>
      <c r="PV47" s="263"/>
      <c r="PW47" s="263"/>
      <c r="PX47" s="263"/>
      <c r="PY47" s="263"/>
      <c r="PZ47" s="263"/>
      <c r="QA47" s="263"/>
      <c r="QB47" s="263"/>
      <c r="QC47" s="263"/>
      <c r="QD47" s="263"/>
      <c r="QE47" s="263"/>
      <c r="QF47" s="263"/>
      <c r="QG47" s="263"/>
      <c r="QH47" s="263"/>
      <c r="QI47" s="263"/>
      <c r="QJ47" s="263"/>
      <c r="QK47" s="263"/>
    </row>
    <row r="48" spans="1:455" s="70" customFormat="1">
      <c r="A48" s="70">
        <v>47</v>
      </c>
      <c r="B48" s="78" t="s">
        <v>75</v>
      </c>
      <c r="C48" s="64" t="s">
        <v>5</v>
      </c>
      <c r="D48" s="70" t="s">
        <v>41</v>
      </c>
      <c r="E48" s="62" t="s">
        <v>1094</v>
      </c>
      <c r="F48" s="70" t="s">
        <v>39</v>
      </c>
      <c r="G48" s="70">
        <v>13</v>
      </c>
      <c r="H48" s="70">
        <v>2</v>
      </c>
      <c r="I48" s="70">
        <v>2019</v>
      </c>
      <c r="J48" s="79">
        <v>12.33</v>
      </c>
      <c r="K48" s="79">
        <v>12.83</v>
      </c>
      <c r="L48" s="79">
        <f t="shared" si="8"/>
        <v>0.5</v>
      </c>
      <c r="M48" s="70">
        <v>-34.158583333333297</v>
      </c>
      <c r="N48" s="70">
        <f>121+( 50.29/60)</f>
        <v>121.83816666666667</v>
      </c>
      <c r="O48" s="77">
        <v>-34.157674999999998</v>
      </c>
      <c r="P48" s="77">
        <v>121.812669</v>
      </c>
      <c r="Q48" s="77">
        <v>2.35</v>
      </c>
      <c r="R48" s="67">
        <v>8.9999999999999998E-4</v>
      </c>
      <c r="S48" s="70">
        <f t="shared" si="7"/>
        <v>2.1150000000000001E-3</v>
      </c>
      <c r="T48" s="68">
        <v>1.4999999999999999E-4</v>
      </c>
      <c r="U48" s="81">
        <v>7</v>
      </c>
      <c r="V48" s="70">
        <v>2</v>
      </c>
      <c r="W48" s="70">
        <v>3</v>
      </c>
      <c r="X48" s="69">
        <v>2.5377979000000002</v>
      </c>
      <c r="Z48" s="70">
        <f t="shared" si="9"/>
        <v>13846.673421141506</v>
      </c>
      <c r="AA48" s="70">
        <f t="shared" si="5"/>
        <v>4.7562760328717779</v>
      </c>
      <c r="AB48" s="64">
        <v>2026.3424518743666</v>
      </c>
      <c r="AC48" s="64">
        <v>11820.330969267139</v>
      </c>
      <c r="AD48" s="64">
        <v>0</v>
      </c>
      <c r="AE48" s="64">
        <v>0</v>
      </c>
      <c r="AF48" s="264">
        <v>0.54035798716649786</v>
      </c>
      <c r="AG48" s="264">
        <v>4.2159180457052798</v>
      </c>
      <c r="AH48" s="70">
        <v>0</v>
      </c>
      <c r="AI48" s="70">
        <v>0</v>
      </c>
      <c r="AJ48" s="70">
        <v>11482.607227288077</v>
      </c>
      <c r="AK48" s="70">
        <v>2364.0661938534276</v>
      </c>
      <c r="AL48" s="70">
        <v>0</v>
      </c>
      <c r="AM48" s="70">
        <v>0</v>
      </c>
      <c r="AN48" s="70">
        <v>0</v>
      </c>
      <c r="AO48" s="70">
        <v>0</v>
      </c>
      <c r="AP48" s="70">
        <v>0</v>
      </c>
      <c r="AQ48" s="70">
        <v>4.6380727231791061</v>
      </c>
      <c r="AR48" s="70">
        <v>0.11820330969267138</v>
      </c>
      <c r="AS48" s="70">
        <v>0</v>
      </c>
      <c r="AT48" s="70">
        <v>0</v>
      </c>
      <c r="AU48" s="70">
        <v>0</v>
      </c>
      <c r="AV48" s="264">
        <v>0</v>
      </c>
      <c r="AW48" s="264">
        <v>0</v>
      </c>
      <c r="AX48" s="70">
        <v>3</v>
      </c>
      <c r="AY48" s="70">
        <v>8.0000000000000004E-4</v>
      </c>
      <c r="AZ48" s="70">
        <v>1418.4397163120566</v>
      </c>
      <c r="BA48" s="70">
        <v>0.37825059101654845</v>
      </c>
      <c r="BB48" s="70">
        <v>1418.4397163120566</v>
      </c>
      <c r="BC48" s="70">
        <v>2026.3424518743666</v>
      </c>
      <c r="BD48" s="70">
        <v>3546.0992907801415</v>
      </c>
      <c r="BE48" s="70">
        <v>0.37825059101654845</v>
      </c>
      <c r="BF48" s="70">
        <v>0.54035798716649786</v>
      </c>
      <c r="BG48" s="70">
        <v>0.94562647754137108</v>
      </c>
      <c r="BH48" s="70">
        <v>0</v>
      </c>
      <c r="BI48" s="70">
        <v>0</v>
      </c>
      <c r="BJ48" s="70">
        <v>0</v>
      </c>
      <c r="BK48" s="70">
        <v>0</v>
      </c>
      <c r="BL48" s="70">
        <v>0</v>
      </c>
      <c r="BM48" s="70">
        <v>0</v>
      </c>
      <c r="BN48" s="70">
        <v>0</v>
      </c>
      <c r="BO48" s="70">
        <v>0</v>
      </c>
      <c r="BP48" s="70">
        <v>0</v>
      </c>
      <c r="BQ48" s="70">
        <v>0</v>
      </c>
      <c r="BR48" s="70">
        <v>0</v>
      </c>
      <c r="BS48" s="70">
        <v>0</v>
      </c>
      <c r="BT48" s="70">
        <v>0</v>
      </c>
      <c r="BU48" s="70">
        <v>0</v>
      </c>
      <c r="BV48" s="70">
        <v>0</v>
      </c>
      <c r="BW48" s="70">
        <v>0</v>
      </c>
      <c r="BX48" s="70">
        <v>0</v>
      </c>
      <c r="BY48" s="70">
        <v>0</v>
      </c>
      <c r="BZ48" s="70">
        <v>0</v>
      </c>
      <c r="CA48" s="70">
        <v>0</v>
      </c>
      <c r="CB48" s="70">
        <v>0</v>
      </c>
      <c r="CC48" s="70">
        <v>0</v>
      </c>
      <c r="CD48" s="70">
        <v>0</v>
      </c>
      <c r="CE48" s="70">
        <v>0</v>
      </c>
      <c r="CF48" s="70">
        <v>0</v>
      </c>
      <c r="CG48" s="70">
        <v>0</v>
      </c>
      <c r="CH48" s="70">
        <v>0</v>
      </c>
      <c r="CI48" s="70">
        <v>0</v>
      </c>
      <c r="CJ48" s="70">
        <v>0</v>
      </c>
      <c r="CK48" s="70">
        <v>0</v>
      </c>
      <c r="CL48" s="70">
        <v>0</v>
      </c>
      <c r="CM48" s="70">
        <v>0</v>
      </c>
      <c r="CN48" s="70">
        <v>0</v>
      </c>
      <c r="CO48" s="70">
        <v>0</v>
      </c>
      <c r="CP48" s="70">
        <v>0</v>
      </c>
      <c r="CQ48" s="70">
        <v>0</v>
      </c>
      <c r="CR48" s="70">
        <v>0</v>
      </c>
      <c r="CS48" s="70">
        <v>0</v>
      </c>
      <c r="CT48" s="70">
        <v>0</v>
      </c>
      <c r="CU48" s="70">
        <v>0</v>
      </c>
      <c r="CV48" s="70">
        <v>0</v>
      </c>
      <c r="CW48" s="70">
        <v>0</v>
      </c>
      <c r="CX48" s="70">
        <v>0</v>
      </c>
      <c r="CY48" s="70">
        <v>0</v>
      </c>
      <c r="CZ48" s="70">
        <v>0</v>
      </c>
      <c r="DA48" s="70">
        <v>0</v>
      </c>
      <c r="DB48" s="70">
        <v>0</v>
      </c>
      <c r="DC48" s="70">
        <v>0</v>
      </c>
      <c r="DD48" s="70">
        <v>0</v>
      </c>
      <c r="DE48" s="70">
        <v>0</v>
      </c>
      <c r="DF48" s="70">
        <v>0</v>
      </c>
      <c r="DG48" s="70">
        <v>0</v>
      </c>
      <c r="DH48" s="70">
        <v>0</v>
      </c>
      <c r="DI48" s="70">
        <v>0</v>
      </c>
      <c r="DJ48" s="70">
        <v>0</v>
      </c>
      <c r="DK48" s="70">
        <v>0</v>
      </c>
      <c r="DL48" s="70">
        <v>0</v>
      </c>
      <c r="DM48" s="70">
        <v>0</v>
      </c>
      <c r="DN48" s="70">
        <v>0</v>
      </c>
      <c r="DO48" s="70">
        <v>0</v>
      </c>
      <c r="DP48" s="70">
        <v>6</v>
      </c>
      <c r="DQ48" s="70">
        <v>2.5999999999999999E-3</v>
      </c>
      <c r="DR48" s="70">
        <v>2836.8794326241132</v>
      </c>
      <c r="DS48" s="70">
        <v>1.2293144208037823</v>
      </c>
      <c r="DT48" s="70">
        <v>4052.6849037487332</v>
      </c>
      <c r="DU48" s="70">
        <v>9456.2647754137106</v>
      </c>
      <c r="DV48" s="70">
        <v>14184.397163120566</v>
      </c>
      <c r="DW48" s="70">
        <v>1.7561634582911176</v>
      </c>
      <c r="DX48" s="70">
        <v>4.097714736012608</v>
      </c>
      <c r="DY48" s="70">
        <v>6.1465721040189107</v>
      </c>
      <c r="DZ48" s="70">
        <v>2</v>
      </c>
      <c r="EA48" s="70">
        <v>1E-4</v>
      </c>
      <c r="EB48" s="70">
        <v>945.62647754137106</v>
      </c>
      <c r="EC48" s="70">
        <v>4.7281323877068557E-2</v>
      </c>
      <c r="ED48" s="70">
        <v>1182.0330969267138</v>
      </c>
      <c r="EE48" s="70">
        <v>2364.0661938534276</v>
      </c>
      <c r="EF48" s="70">
        <v>3152.0882584712372</v>
      </c>
      <c r="EG48" s="70">
        <v>5.9101654846335692E-2</v>
      </c>
      <c r="EH48" s="70">
        <v>0.11820330969267138</v>
      </c>
      <c r="EI48" s="70">
        <v>0.15760441292356187</v>
      </c>
      <c r="EJ48" s="70">
        <v>0</v>
      </c>
      <c r="EK48" s="70">
        <v>0</v>
      </c>
      <c r="EL48" s="70">
        <v>0</v>
      </c>
      <c r="EM48" s="70">
        <v>0</v>
      </c>
      <c r="EN48" s="70">
        <v>0</v>
      </c>
      <c r="EO48" s="70">
        <v>0</v>
      </c>
      <c r="EP48" s="70">
        <v>0</v>
      </c>
      <c r="EQ48" s="70">
        <v>0</v>
      </c>
      <c r="ER48" s="70">
        <v>0</v>
      </c>
      <c r="ES48" s="70">
        <v>0</v>
      </c>
      <c r="ET48" s="70">
        <v>0</v>
      </c>
      <c r="EU48" s="70">
        <v>0</v>
      </c>
      <c r="EV48" s="70">
        <v>0</v>
      </c>
      <c r="EW48" s="70">
        <v>0</v>
      </c>
      <c r="EX48" s="70">
        <v>0</v>
      </c>
      <c r="EY48" s="70">
        <v>0</v>
      </c>
      <c r="EZ48" s="70">
        <v>0</v>
      </c>
      <c r="FA48" s="70">
        <v>0</v>
      </c>
      <c r="FB48" s="70">
        <v>0</v>
      </c>
      <c r="FC48" s="70">
        <v>0</v>
      </c>
      <c r="FD48" s="70">
        <v>0</v>
      </c>
      <c r="FE48" s="70">
        <v>0</v>
      </c>
      <c r="FF48" s="70">
        <v>0</v>
      </c>
      <c r="FG48" s="70">
        <v>0</v>
      </c>
      <c r="FH48" s="70">
        <v>0</v>
      </c>
      <c r="FI48" s="70">
        <v>0</v>
      </c>
      <c r="FJ48" s="70">
        <v>0</v>
      </c>
      <c r="FK48" s="70">
        <v>0</v>
      </c>
      <c r="FL48" s="70">
        <v>0</v>
      </c>
      <c r="FM48" s="70">
        <v>0</v>
      </c>
      <c r="FN48" s="70">
        <v>0</v>
      </c>
      <c r="FO48" s="70">
        <v>0</v>
      </c>
      <c r="FP48" s="70">
        <v>0</v>
      </c>
      <c r="FQ48" s="70">
        <v>0</v>
      </c>
      <c r="FR48" s="70">
        <v>0</v>
      </c>
      <c r="FS48" s="70">
        <v>0</v>
      </c>
      <c r="FT48" s="70">
        <v>0</v>
      </c>
      <c r="FU48" s="70">
        <v>0</v>
      </c>
      <c r="FV48" s="70">
        <v>0</v>
      </c>
      <c r="FW48" s="70">
        <v>0</v>
      </c>
      <c r="FX48" s="70">
        <v>0</v>
      </c>
      <c r="FY48" s="70">
        <v>0</v>
      </c>
      <c r="FZ48" s="70">
        <v>0</v>
      </c>
      <c r="GA48" s="70">
        <v>0</v>
      </c>
      <c r="GB48" s="70">
        <v>0</v>
      </c>
      <c r="GC48" s="70">
        <v>0</v>
      </c>
      <c r="GD48" s="70">
        <v>0</v>
      </c>
      <c r="GE48" s="70">
        <v>0</v>
      </c>
      <c r="GF48" s="70">
        <v>0</v>
      </c>
      <c r="GG48" s="70">
        <v>0</v>
      </c>
      <c r="GH48" s="70">
        <v>0</v>
      </c>
      <c r="GI48" s="70">
        <v>0</v>
      </c>
      <c r="GJ48" s="70">
        <v>0</v>
      </c>
      <c r="GK48" s="70">
        <v>0</v>
      </c>
      <c r="GL48" s="70">
        <v>0</v>
      </c>
      <c r="GM48" s="70">
        <v>0</v>
      </c>
      <c r="GN48" s="70">
        <v>0</v>
      </c>
      <c r="GO48" s="70">
        <v>0</v>
      </c>
      <c r="GP48" s="70">
        <v>0</v>
      </c>
      <c r="GQ48" s="70">
        <v>0</v>
      </c>
      <c r="GR48" s="70">
        <v>0</v>
      </c>
      <c r="GS48" s="70">
        <v>0</v>
      </c>
      <c r="GT48" s="70">
        <v>0</v>
      </c>
      <c r="GU48" s="70">
        <v>0</v>
      </c>
      <c r="GV48" s="70">
        <v>0</v>
      </c>
      <c r="GW48" s="70">
        <v>0</v>
      </c>
      <c r="GX48" s="70">
        <v>0</v>
      </c>
      <c r="GY48" s="70">
        <v>0</v>
      </c>
      <c r="GZ48" s="70">
        <v>0</v>
      </c>
      <c r="HA48" s="70">
        <v>0</v>
      </c>
      <c r="HB48" s="70">
        <v>0</v>
      </c>
      <c r="HC48" s="70">
        <v>0</v>
      </c>
      <c r="HD48" s="70">
        <v>0</v>
      </c>
      <c r="HE48" s="70">
        <v>0</v>
      </c>
      <c r="HF48" s="70">
        <v>0</v>
      </c>
      <c r="HG48" s="70">
        <v>0</v>
      </c>
      <c r="HH48" s="70">
        <v>0</v>
      </c>
      <c r="HI48" s="70">
        <v>0</v>
      </c>
      <c r="HJ48" s="70">
        <v>0</v>
      </c>
      <c r="HK48" s="70">
        <v>0</v>
      </c>
      <c r="HL48" s="70">
        <v>0</v>
      </c>
      <c r="HM48" s="70">
        <v>0</v>
      </c>
      <c r="HN48" s="70">
        <v>0</v>
      </c>
      <c r="HO48" s="70">
        <v>0</v>
      </c>
      <c r="HP48" s="70">
        <v>0</v>
      </c>
      <c r="HQ48" s="70">
        <v>0</v>
      </c>
      <c r="HR48" s="70">
        <v>0</v>
      </c>
      <c r="HS48" s="70">
        <v>0</v>
      </c>
      <c r="HT48" s="70">
        <v>0</v>
      </c>
      <c r="HU48" s="70">
        <v>0</v>
      </c>
      <c r="HV48" s="70">
        <v>0</v>
      </c>
      <c r="HW48" s="70">
        <v>0</v>
      </c>
      <c r="HX48" s="70">
        <v>0</v>
      </c>
      <c r="HY48" s="70">
        <v>0</v>
      </c>
      <c r="HZ48" s="70">
        <v>0</v>
      </c>
      <c r="IA48" s="70">
        <v>0</v>
      </c>
      <c r="IB48" s="70">
        <v>0</v>
      </c>
      <c r="IC48" s="70">
        <v>0</v>
      </c>
      <c r="ID48" s="70">
        <v>0</v>
      </c>
      <c r="IE48" s="70">
        <v>0</v>
      </c>
      <c r="IF48" s="70">
        <v>0</v>
      </c>
      <c r="IG48" s="70">
        <v>0</v>
      </c>
      <c r="IH48" s="70">
        <v>0</v>
      </c>
      <c r="II48" s="70">
        <v>0</v>
      </c>
      <c r="IJ48" s="70">
        <v>0</v>
      </c>
      <c r="IK48" s="70">
        <v>0</v>
      </c>
      <c r="IL48" s="70">
        <v>0</v>
      </c>
      <c r="IM48" s="70">
        <v>0</v>
      </c>
      <c r="IN48" s="70">
        <v>0</v>
      </c>
      <c r="IO48" s="70">
        <v>0</v>
      </c>
      <c r="IP48" s="70">
        <v>0</v>
      </c>
      <c r="IQ48" s="70">
        <v>0</v>
      </c>
      <c r="IR48" s="70">
        <v>0</v>
      </c>
      <c r="IS48" s="70">
        <v>0</v>
      </c>
      <c r="IT48" s="70">
        <v>0</v>
      </c>
      <c r="IU48" s="70">
        <v>0</v>
      </c>
      <c r="IV48" s="70">
        <v>0</v>
      </c>
      <c r="IW48" s="70">
        <v>0</v>
      </c>
      <c r="IX48" s="70">
        <v>0</v>
      </c>
      <c r="IY48" s="70">
        <v>0</v>
      </c>
      <c r="IZ48" s="70">
        <v>0</v>
      </c>
      <c r="JA48" s="70">
        <v>0</v>
      </c>
      <c r="JB48" s="70">
        <v>0</v>
      </c>
      <c r="JC48" s="70">
        <v>0</v>
      </c>
      <c r="JD48" s="70">
        <v>0</v>
      </c>
      <c r="JE48" s="70">
        <v>0</v>
      </c>
      <c r="JF48" s="70">
        <v>0</v>
      </c>
      <c r="JG48" s="70">
        <v>0</v>
      </c>
      <c r="JH48" s="70">
        <v>0</v>
      </c>
      <c r="JI48" s="70">
        <v>0</v>
      </c>
      <c r="JJ48" s="70">
        <v>0</v>
      </c>
      <c r="JK48" s="70">
        <v>0</v>
      </c>
      <c r="JL48" s="70">
        <v>0</v>
      </c>
      <c r="JM48" s="70">
        <v>0</v>
      </c>
      <c r="JN48" s="70">
        <v>0</v>
      </c>
      <c r="JO48" s="70">
        <v>0</v>
      </c>
      <c r="JP48" s="70">
        <v>0</v>
      </c>
      <c r="JQ48" s="70">
        <v>0</v>
      </c>
      <c r="JR48" s="70">
        <v>0</v>
      </c>
      <c r="JS48" s="70">
        <v>0</v>
      </c>
      <c r="JT48" s="70">
        <v>0</v>
      </c>
      <c r="JU48" s="70">
        <v>0</v>
      </c>
      <c r="JV48" s="70">
        <v>0</v>
      </c>
      <c r="JW48" s="70">
        <v>0</v>
      </c>
      <c r="JX48" s="70">
        <v>0</v>
      </c>
      <c r="JY48" s="70">
        <v>0</v>
      </c>
      <c r="JZ48" s="70">
        <v>0</v>
      </c>
      <c r="KA48" s="70">
        <v>0</v>
      </c>
      <c r="KB48" s="70">
        <v>0</v>
      </c>
      <c r="KC48" s="70">
        <v>0</v>
      </c>
      <c r="KD48" s="70">
        <v>0</v>
      </c>
      <c r="KE48" s="70">
        <v>0</v>
      </c>
      <c r="KF48" s="70">
        <v>0</v>
      </c>
      <c r="KG48" s="70">
        <v>0</v>
      </c>
      <c r="KH48" s="70">
        <v>0</v>
      </c>
      <c r="KI48" s="70">
        <v>0</v>
      </c>
      <c r="KJ48" s="70">
        <v>0</v>
      </c>
      <c r="KK48" s="70">
        <v>0</v>
      </c>
      <c r="KL48" s="70">
        <v>0</v>
      </c>
      <c r="KM48" s="70">
        <v>0</v>
      </c>
      <c r="KN48" s="70">
        <v>0</v>
      </c>
      <c r="KO48" s="70">
        <v>0</v>
      </c>
      <c r="KP48" s="70">
        <v>0</v>
      </c>
      <c r="KQ48" s="70">
        <v>0</v>
      </c>
      <c r="KR48" s="70">
        <v>0</v>
      </c>
      <c r="KS48" s="70">
        <v>0</v>
      </c>
      <c r="KT48" s="70">
        <v>0</v>
      </c>
      <c r="KU48" s="70">
        <v>0</v>
      </c>
      <c r="KV48" s="70">
        <v>0</v>
      </c>
      <c r="KW48" s="70">
        <v>0</v>
      </c>
      <c r="KX48" s="70">
        <v>0</v>
      </c>
      <c r="KY48" s="70">
        <v>0</v>
      </c>
      <c r="KZ48" s="70">
        <v>0</v>
      </c>
      <c r="LA48" s="70">
        <v>0</v>
      </c>
      <c r="LB48" s="70">
        <v>0</v>
      </c>
      <c r="LC48" s="70">
        <v>0</v>
      </c>
      <c r="LD48" s="70">
        <v>0</v>
      </c>
      <c r="LE48" s="70">
        <v>0</v>
      </c>
      <c r="LF48" s="70">
        <v>0</v>
      </c>
      <c r="LG48" s="70">
        <v>0</v>
      </c>
      <c r="LH48" s="70">
        <v>0</v>
      </c>
      <c r="LI48" s="70">
        <v>0</v>
      </c>
      <c r="LJ48" s="70">
        <v>0</v>
      </c>
      <c r="LK48" s="70">
        <v>0</v>
      </c>
      <c r="LL48" s="70">
        <v>0</v>
      </c>
      <c r="LM48" s="70">
        <v>0</v>
      </c>
      <c r="LN48" s="70">
        <v>0</v>
      </c>
      <c r="LO48" s="70">
        <v>0</v>
      </c>
      <c r="LP48" s="70">
        <v>0</v>
      </c>
      <c r="LQ48" s="70">
        <v>0</v>
      </c>
      <c r="LR48" s="76">
        <v>37.758699999999997</v>
      </c>
      <c r="LS48" s="76">
        <v>3.3999999999999998E-3</v>
      </c>
      <c r="LT48" s="265">
        <f t="shared" si="10"/>
        <v>9.004547296384674E-5</v>
      </c>
      <c r="LU48" s="76">
        <v>1.8912</v>
      </c>
      <c r="LV48" s="75">
        <v>3.5000000000000001E-3</v>
      </c>
      <c r="LW48" s="76">
        <f t="shared" si="6"/>
        <v>1.8506768189509306E-3</v>
      </c>
      <c r="LX48" s="262"/>
      <c r="LY48" s="263"/>
      <c r="LZ48" s="263"/>
      <c r="MA48" s="263"/>
      <c r="MB48" s="263"/>
      <c r="MC48" s="263"/>
      <c r="MD48" s="263"/>
      <c r="ME48" s="263"/>
      <c r="MF48" s="263"/>
      <c r="MG48" s="263"/>
      <c r="MH48" s="263"/>
      <c r="MI48" s="263"/>
      <c r="MJ48" s="263"/>
      <c r="MK48" s="263"/>
      <c r="ML48" s="263"/>
      <c r="MM48" s="263"/>
      <c r="MN48" s="263"/>
      <c r="MO48" s="263"/>
      <c r="MP48" s="263"/>
      <c r="MQ48" s="263"/>
      <c r="MR48" s="263"/>
      <c r="MS48" s="263"/>
      <c r="MT48" s="263"/>
      <c r="MU48" s="263"/>
      <c r="MV48" s="263"/>
      <c r="MW48" s="263"/>
      <c r="MX48" s="263"/>
      <c r="MY48" s="263"/>
      <c r="MZ48" s="263"/>
      <c r="NA48" s="263"/>
      <c r="NB48" s="263"/>
      <c r="NC48" s="263"/>
      <c r="ND48" s="263"/>
      <c r="NE48" s="263"/>
      <c r="NF48" s="263"/>
      <c r="NG48" s="263"/>
      <c r="NH48" s="263"/>
      <c r="NI48" s="263"/>
      <c r="NJ48" s="263"/>
      <c r="NK48" s="263"/>
      <c r="NL48" s="263"/>
      <c r="NM48" s="263"/>
      <c r="NN48" s="263"/>
      <c r="NO48" s="263"/>
      <c r="NP48" s="263"/>
      <c r="NQ48" s="263"/>
      <c r="NR48" s="263"/>
      <c r="NS48" s="263"/>
      <c r="NT48" s="263"/>
      <c r="NU48" s="263"/>
      <c r="NV48" s="263"/>
      <c r="NW48" s="263"/>
      <c r="NX48" s="263"/>
      <c r="NY48" s="263"/>
      <c r="NZ48" s="263"/>
      <c r="OA48" s="263"/>
      <c r="OB48" s="263"/>
      <c r="OC48" s="263"/>
      <c r="OD48" s="263"/>
      <c r="OE48" s="263"/>
      <c r="OF48" s="263"/>
      <c r="OG48" s="263"/>
      <c r="OH48" s="263"/>
      <c r="OI48" s="263"/>
      <c r="OJ48" s="263"/>
      <c r="OK48" s="263"/>
      <c r="OL48" s="263"/>
      <c r="OM48" s="263"/>
      <c r="ON48" s="263"/>
      <c r="OO48" s="263"/>
      <c r="OP48" s="263"/>
      <c r="OQ48" s="263"/>
      <c r="OR48" s="263"/>
      <c r="OS48" s="263"/>
      <c r="OT48" s="263"/>
      <c r="OU48" s="263"/>
      <c r="OV48" s="263"/>
      <c r="OW48" s="263"/>
      <c r="OX48" s="263"/>
      <c r="OY48" s="263"/>
      <c r="OZ48" s="263"/>
      <c r="PA48" s="263"/>
      <c r="PB48" s="263"/>
      <c r="PC48" s="263"/>
      <c r="PD48" s="263"/>
      <c r="PE48" s="263"/>
      <c r="PF48" s="263"/>
      <c r="PG48" s="263"/>
      <c r="PH48" s="263"/>
      <c r="PI48" s="263"/>
      <c r="PJ48" s="263"/>
      <c r="PK48" s="263"/>
      <c r="PL48" s="263"/>
      <c r="PM48" s="263"/>
      <c r="PN48" s="263"/>
      <c r="PO48" s="263"/>
      <c r="PP48" s="263"/>
      <c r="PQ48" s="263"/>
      <c r="PR48" s="263"/>
      <c r="PS48" s="263"/>
      <c r="PT48" s="263"/>
      <c r="PU48" s="263"/>
      <c r="PV48" s="263"/>
      <c r="PW48" s="263"/>
      <c r="PX48" s="263"/>
      <c r="PY48" s="263"/>
      <c r="PZ48" s="263"/>
      <c r="QA48" s="263"/>
      <c r="QB48" s="263"/>
      <c r="QC48" s="263"/>
      <c r="QD48" s="263"/>
      <c r="QE48" s="263"/>
      <c r="QF48" s="263"/>
      <c r="QG48" s="263"/>
      <c r="QH48" s="263"/>
      <c r="QI48" s="263"/>
      <c r="QJ48" s="263"/>
      <c r="QK48" s="263"/>
      <c r="QL48" s="263"/>
      <c r="QM48" s="263"/>
    </row>
    <row r="49" spans="1:455" s="70" customFormat="1">
      <c r="A49" s="70">
        <v>48</v>
      </c>
      <c r="B49" s="78" t="s">
        <v>76</v>
      </c>
      <c r="C49" s="64" t="s">
        <v>5</v>
      </c>
      <c r="D49" s="70" t="s">
        <v>41</v>
      </c>
      <c r="E49" s="62" t="s">
        <v>1094</v>
      </c>
      <c r="F49" s="70" t="s">
        <v>39</v>
      </c>
      <c r="G49" s="70">
        <v>14</v>
      </c>
      <c r="H49" s="70">
        <v>2</v>
      </c>
      <c r="I49" s="70">
        <v>2019</v>
      </c>
      <c r="J49" s="79">
        <v>8.73</v>
      </c>
      <c r="K49" s="79">
        <v>9.23</v>
      </c>
      <c r="L49" s="79">
        <f t="shared" si="8"/>
        <v>0.5</v>
      </c>
      <c r="M49" s="70">
        <v>-34.1101666666667</v>
      </c>
      <c r="N49" s="70">
        <f>122+( 15.712/60)</f>
        <v>122.26186666666666</v>
      </c>
      <c r="O49" s="70">
        <v>-34.122433333333333</v>
      </c>
      <c r="P49" s="70">
        <v>122.27133333333333</v>
      </c>
      <c r="Q49" s="77">
        <v>1.62</v>
      </c>
      <c r="R49" s="67">
        <v>8.9999999999999998E-4</v>
      </c>
      <c r="S49" s="70">
        <f t="shared" si="7"/>
        <v>1.4580000000000001E-3</v>
      </c>
      <c r="T49" s="68">
        <v>1.4999999999999999E-4</v>
      </c>
      <c r="U49" s="81">
        <v>2</v>
      </c>
      <c r="V49" s="70">
        <v>1</v>
      </c>
      <c r="W49" s="70">
        <v>3</v>
      </c>
      <c r="X49" s="69">
        <v>1.7494606800000001</v>
      </c>
      <c r="Z49" s="70">
        <f t="shared" si="9"/>
        <v>12166.0461166634</v>
      </c>
      <c r="AA49" s="70">
        <f t="shared" si="5"/>
        <v>21.999586299997823</v>
      </c>
      <c r="AB49" s="64">
        <v>6640.9737191630193</v>
      </c>
      <c r="AC49" s="64">
        <v>5525.0723975003812</v>
      </c>
      <c r="AD49" s="64">
        <v>0</v>
      </c>
      <c r="AE49" s="64">
        <v>0</v>
      </c>
      <c r="AF49" s="264">
        <v>4.9861737104535457</v>
      </c>
      <c r="AG49" s="264">
        <v>17.013412589544277</v>
      </c>
      <c r="AH49" s="70">
        <v>0</v>
      </c>
      <c r="AI49" s="70">
        <v>0</v>
      </c>
      <c r="AJ49" s="70">
        <v>8165.131621921746</v>
      </c>
      <c r="AK49" s="70">
        <v>2476.756591982929</v>
      </c>
      <c r="AL49" s="70">
        <v>1524.1579027587256</v>
      </c>
      <c r="AM49" s="70">
        <v>0</v>
      </c>
      <c r="AN49" s="70">
        <v>0</v>
      </c>
      <c r="AO49" s="70">
        <v>0</v>
      </c>
      <c r="AP49" s="70">
        <v>0</v>
      </c>
      <c r="AQ49" s="70">
        <v>1.6330263243843492</v>
      </c>
      <c r="AR49" s="70">
        <v>3.9818625209571707</v>
      </c>
      <c r="AS49" s="70">
        <v>16.384697454656301</v>
      </c>
      <c r="AT49" s="70">
        <v>0</v>
      </c>
      <c r="AU49" s="70">
        <v>0</v>
      </c>
      <c r="AV49" s="264">
        <v>0</v>
      </c>
      <c r="AW49" s="264">
        <v>0</v>
      </c>
      <c r="AX49" s="70">
        <v>6</v>
      </c>
      <c r="AY49" s="70">
        <v>1.1999999999999999E-3</v>
      </c>
      <c r="AZ49" s="70">
        <v>4115.2263374485592</v>
      </c>
      <c r="BA49" s="70">
        <v>0.82304526748971185</v>
      </c>
      <c r="BB49" s="70">
        <v>4115.2263374485592</v>
      </c>
      <c r="BC49" s="70">
        <v>5878.8947677836568</v>
      </c>
      <c r="BD49" s="70">
        <v>10288.065843621398</v>
      </c>
      <c r="BE49" s="70">
        <v>0.82304526748971185</v>
      </c>
      <c r="BF49" s="70">
        <v>1.1757789535567313</v>
      </c>
      <c r="BG49" s="70">
        <v>2.0576131687242794</v>
      </c>
      <c r="BH49" s="70">
        <v>1</v>
      </c>
      <c r="BI49" s="70">
        <v>5.0000000000000001E-3</v>
      </c>
      <c r="BJ49" s="70">
        <v>685.87105624142657</v>
      </c>
      <c r="BK49" s="70">
        <v>3.4293552812071328</v>
      </c>
      <c r="BL49" s="70">
        <v>685.87105624142657</v>
      </c>
      <c r="BM49" s="70">
        <v>762.07895137936282</v>
      </c>
      <c r="BN49" s="70">
        <v>979.8157946306095</v>
      </c>
      <c r="BO49" s="70">
        <v>3.4293552812071328</v>
      </c>
      <c r="BP49" s="70">
        <v>3.8103947568968142</v>
      </c>
      <c r="BQ49" s="70">
        <v>4.8990789731530473</v>
      </c>
      <c r="BR49" s="70">
        <v>0</v>
      </c>
      <c r="BS49" s="70">
        <v>0</v>
      </c>
      <c r="BT49" s="70">
        <v>0</v>
      </c>
      <c r="BU49" s="70">
        <v>0</v>
      </c>
      <c r="BV49" s="70">
        <v>0</v>
      </c>
      <c r="BW49" s="70">
        <v>0</v>
      </c>
      <c r="BX49" s="70">
        <v>0</v>
      </c>
      <c r="BY49" s="70">
        <v>0</v>
      </c>
      <c r="BZ49" s="70">
        <v>0</v>
      </c>
      <c r="CA49" s="70">
        <v>0</v>
      </c>
      <c r="CB49" s="70">
        <v>0</v>
      </c>
      <c r="CC49" s="70">
        <v>0</v>
      </c>
      <c r="CD49" s="70">
        <v>0</v>
      </c>
      <c r="CE49" s="70">
        <v>0</v>
      </c>
      <c r="CF49" s="70">
        <v>0</v>
      </c>
      <c r="CG49" s="70">
        <v>0</v>
      </c>
      <c r="CH49" s="70">
        <v>0</v>
      </c>
      <c r="CI49" s="70">
        <v>0</v>
      </c>
      <c r="CJ49" s="70">
        <v>0</v>
      </c>
      <c r="CK49" s="70">
        <v>0</v>
      </c>
      <c r="CL49" s="70">
        <v>0</v>
      </c>
      <c r="CM49" s="70">
        <v>0</v>
      </c>
      <c r="CN49" s="70">
        <v>0</v>
      </c>
      <c r="CO49" s="70">
        <v>0</v>
      </c>
      <c r="CP49" s="70">
        <v>0</v>
      </c>
      <c r="CQ49" s="70">
        <v>0</v>
      </c>
      <c r="CR49" s="70">
        <v>0</v>
      </c>
      <c r="CS49" s="70">
        <v>0</v>
      </c>
      <c r="CT49" s="70">
        <v>0</v>
      </c>
      <c r="CU49" s="70">
        <v>0</v>
      </c>
      <c r="CV49" s="70">
        <v>0</v>
      </c>
      <c r="CW49" s="70">
        <v>0</v>
      </c>
      <c r="CX49" s="70">
        <v>0</v>
      </c>
      <c r="CY49" s="70">
        <v>0</v>
      </c>
      <c r="CZ49" s="70">
        <v>0</v>
      </c>
      <c r="DA49" s="70">
        <v>0</v>
      </c>
      <c r="DB49" s="70">
        <v>0</v>
      </c>
      <c r="DC49" s="70">
        <v>0</v>
      </c>
      <c r="DD49" s="70">
        <v>0</v>
      </c>
      <c r="DE49" s="70">
        <v>0</v>
      </c>
      <c r="DF49" s="70">
        <v>0</v>
      </c>
      <c r="DG49" s="70">
        <v>0</v>
      </c>
      <c r="DH49" s="70">
        <v>0</v>
      </c>
      <c r="DI49" s="70">
        <v>0</v>
      </c>
      <c r="DJ49" s="70">
        <v>0</v>
      </c>
      <c r="DK49" s="70">
        <v>0</v>
      </c>
      <c r="DL49" s="70">
        <v>0</v>
      </c>
      <c r="DM49" s="70">
        <v>0</v>
      </c>
      <c r="DN49" s="70">
        <v>0</v>
      </c>
      <c r="DO49" s="70">
        <v>0</v>
      </c>
      <c r="DP49" s="70">
        <v>1</v>
      </c>
      <c r="DQ49" s="70">
        <v>2.0000000000000001E-4</v>
      </c>
      <c r="DR49" s="70">
        <v>685.87105624142657</v>
      </c>
      <c r="DS49" s="70">
        <v>0.13717421124828533</v>
      </c>
      <c r="DT49" s="70">
        <v>979.8157946306095</v>
      </c>
      <c r="DU49" s="70">
        <v>2286.2368541380888</v>
      </c>
      <c r="DV49" s="70">
        <v>3429.3552812071325</v>
      </c>
      <c r="DW49" s="70">
        <v>0.1959631589261219</v>
      </c>
      <c r="DX49" s="70">
        <v>0.45724737082761779</v>
      </c>
      <c r="DY49" s="70">
        <v>0.68587105624142664</v>
      </c>
      <c r="DZ49" s="70">
        <v>1</v>
      </c>
      <c r="EA49" s="70">
        <v>1E-4</v>
      </c>
      <c r="EB49" s="70">
        <v>685.87105624142657</v>
      </c>
      <c r="EC49" s="70">
        <v>6.8587105624142664E-2</v>
      </c>
      <c r="ED49" s="70">
        <v>857.33882030178313</v>
      </c>
      <c r="EE49" s="70">
        <v>1714.6776406035663</v>
      </c>
      <c r="EF49" s="70">
        <v>2286.2368541380888</v>
      </c>
      <c r="EG49" s="70">
        <v>8.5733882030178329E-2</v>
      </c>
      <c r="EH49" s="70">
        <v>0.17146776406035666</v>
      </c>
      <c r="EI49" s="70">
        <v>0.2286236854138089</v>
      </c>
      <c r="EJ49" s="70">
        <v>2</v>
      </c>
      <c r="EK49" s="70">
        <v>2.1499999999999998E-2</v>
      </c>
      <c r="EL49" s="70">
        <v>1371.7421124828531</v>
      </c>
      <c r="EM49" s="70">
        <v>14.74622770919067</v>
      </c>
      <c r="EN49" s="70">
        <v>1371.7421124828531</v>
      </c>
      <c r="EO49" s="70">
        <v>1524.1579027587256</v>
      </c>
      <c r="EP49" s="70">
        <v>2743.4842249657063</v>
      </c>
      <c r="EQ49" s="70">
        <v>14.74622770919067</v>
      </c>
      <c r="ER49" s="70">
        <v>16.384697454656301</v>
      </c>
      <c r="ES49" s="70">
        <v>29.49245541838134</v>
      </c>
      <c r="ET49" s="70">
        <v>0</v>
      </c>
      <c r="EU49" s="70">
        <v>0</v>
      </c>
      <c r="EV49" s="70">
        <v>0</v>
      </c>
      <c r="EW49" s="70">
        <v>0</v>
      </c>
      <c r="EX49" s="70">
        <v>0</v>
      </c>
      <c r="EY49" s="70">
        <v>0</v>
      </c>
      <c r="EZ49" s="70">
        <v>0</v>
      </c>
      <c r="FA49" s="70">
        <v>0</v>
      </c>
      <c r="FB49" s="70">
        <v>0</v>
      </c>
      <c r="FC49" s="70">
        <v>0</v>
      </c>
      <c r="FD49" s="70">
        <v>0</v>
      </c>
      <c r="FE49" s="70">
        <v>0</v>
      </c>
      <c r="FF49" s="70">
        <v>0</v>
      </c>
      <c r="FG49" s="70">
        <v>0</v>
      </c>
      <c r="FH49" s="70">
        <v>0</v>
      </c>
      <c r="FI49" s="70">
        <v>0</v>
      </c>
      <c r="FJ49" s="70">
        <v>0</v>
      </c>
      <c r="FK49" s="70">
        <v>0</v>
      </c>
      <c r="FL49" s="70">
        <v>0</v>
      </c>
      <c r="FM49" s="70">
        <v>0</v>
      </c>
      <c r="FN49" s="70">
        <v>0</v>
      </c>
      <c r="FO49" s="70">
        <v>0</v>
      </c>
      <c r="FP49" s="70">
        <v>0</v>
      </c>
      <c r="FQ49" s="70">
        <v>0</v>
      </c>
      <c r="FR49" s="70">
        <v>0</v>
      </c>
      <c r="FS49" s="70">
        <v>0</v>
      </c>
      <c r="FT49" s="70">
        <v>0</v>
      </c>
      <c r="FU49" s="70">
        <v>0</v>
      </c>
      <c r="FV49" s="70">
        <v>0</v>
      </c>
      <c r="FW49" s="70">
        <v>0</v>
      </c>
      <c r="FX49" s="70">
        <v>0</v>
      </c>
      <c r="FY49" s="70">
        <v>0</v>
      </c>
      <c r="FZ49" s="70">
        <v>0</v>
      </c>
      <c r="GA49" s="70">
        <v>0</v>
      </c>
      <c r="GB49" s="70">
        <v>0</v>
      </c>
      <c r="GC49" s="70">
        <v>0</v>
      </c>
      <c r="GD49" s="70">
        <v>0</v>
      </c>
      <c r="GE49" s="70">
        <v>0</v>
      </c>
      <c r="GF49" s="70">
        <v>0</v>
      </c>
      <c r="GG49" s="70">
        <v>0</v>
      </c>
      <c r="GH49" s="70">
        <v>0</v>
      </c>
      <c r="GI49" s="70">
        <v>0</v>
      </c>
      <c r="GJ49" s="70">
        <v>0</v>
      </c>
      <c r="GK49" s="70">
        <v>0</v>
      </c>
      <c r="GL49" s="70">
        <v>0</v>
      </c>
      <c r="GM49" s="70">
        <v>0</v>
      </c>
      <c r="GN49" s="70">
        <v>0</v>
      </c>
      <c r="GO49" s="70">
        <v>0</v>
      </c>
      <c r="GP49" s="70">
        <v>0</v>
      </c>
      <c r="GQ49" s="70">
        <v>0</v>
      </c>
      <c r="GR49" s="70">
        <v>0</v>
      </c>
      <c r="GS49" s="70">
        <v>0</v>
      </c>
      <c r="GT49" s="70">
        <v>0</v>
      </c>
      <c r="GU49" s="70">
        <v>0</v>
      </c>
      <c r="GV49" s="70">
        <v>0</v>
      </c>
      <c r="GW49" s="70">
        <v>0</v>
      </c>
      <c r="GX49" s="70">
        <v>0</v>
      </c>
      <c r="GY49" s="70">
        <v>0</v>
      </c>
      <c r="GZ49" s="70">
        <v>0</v>
      </c>
      <c r="HA49" s="70">
        <v>0</v>
      </c>
      <c r="HB49" s="70">
        <v>0</v>
      </c>
      <c r="HC49" s="70">
        <v>0</v>
      </c>
      <c r="HD49" s="70">
        <v>0</v>
      </c>
      <c r="HE49" s="70">
        <v>0</v>
      </c>
      <c r="HF49" s="70">
        <v>0</v>
      </c>
      <c r="HG49" s="70">
        <v>0</v>
      </c>
      <c r="HH49" s="70">
        <v>0</v>
      </c>
      <c r="HI49" s="70">
        <v>0</v>
      </c>
      <c r="HJ49" s="70">
        <v>0</v>
      </c>
      <c r="HK49" s="70">
        <v>0</v>
      </c>
      <c r="HL49" s="70">
        <v>0</v>
      </c>
      <c r="HM49" s="70">
        <v>0</v>
      </c>
      <c r="HN49" s="70">
        <v>0</v>
      </c>
      <c r="HO49" s="70">
        <v>0</v>
      </c>
      <c r="HP49" s="70">
        <v>0</v>
      </c>
      <c r="HQ49" s="70">
        <v>0</v>
      </c>
      <c r="HR49" s="70">
        <v>0</v>
      </c>
      <c r="HS49" s="70">
        <v>0</v>
      </c>
      <c r="HT49" s="70">
        <v>0</v>
      </c>
      <c r="HU49" s="70">
        <v>0</v>
      </c>
      <c r="HV49" s="70">
        <v>0</v>
      </c>
      <c r="HW49" s="70">
        <v>0</v>
      </c>
      <c r="HX49" s="70">
        <v>0</v>
      </c>
      <c r="HY49" s="70">
        <v>0</v>
      </c>
      <c r="HZ49" s="70">
        <v>0</v>
      </c>
      <c r="IA49" s="70">
        <v>0</v>
      </c>
      <c r="IB49" s="70">
        <v>0</v>
      </c>
      <c r="IC49" s="70">
        <v>0</v>
      </c>
      <c r="ID49" s="70">
        <v>0</v>
      </c>
      <c r="IE49" s="70">
        <v>0</v>
      </c>
      <c r="IF49" s="70">
        <v>0</v>
      </c>
      <c r="IG49" s="70">
        <v>0</v>
      </c>
      <c r="IH49" s="70">
        <v>0</v>
      </c>
      <c r="II49" s="70">
        <v>0</v>
      </c>
      <c r="IJ49" s="70">
        <v>0</v>
      </c>
      <c r="IK49" s="70">
        <v>0</v>
      </c>
      <c r="IL49" s="70">
        <v>0</v>
      </c>
      <c r="IM49" s="70">
        <v>0</v>
      </c>
      <c r="IN49" s="70">
        <v>0</v>
      </c>
      <c r="IO49" s="70">
        <v>0</v>
      </c>
      <c r="IP49" s="70">
        <v>0</v>
      </c>
      <c r="IQ49" s="70">
        <v>0</v>
      </c>
      <c r="IR49" s="70">
        <v>0</v>
      </c>
      <c r="IS49" s="70">
        <v>0</v>
      </c>
      <c r="IT49" s="70">
        <v>0</v>
      </c>
      <c r="IU49" s="70">
        <v>0</v>
      </c>
      <c r="IV49" s="70">
        <v>0</v>
      </c>
      <c r="IW49" s="70">
        <v>0</v>
      </c>
      <c r="IX49" s="70">
        <v>0</v>
      </c>
      <c r="IY49" s="70">
        <v>0</v>
      </c>
      <c r="IZ49" s="70">
        <v>0</v>
      </c>
      <c r="JA49" s="70">
        <v>0</v>
      </c>
      <c r="JB49" s="70">
        <v>0</v>
      </c>
      <c r="JC49" s="70">
        <v>0</v>
      </c>
      <c r="JD49" s="70">
        <v>0</v>
      </c>
      <c r="JE49" s="70">
        <v>0</v>
      </c>
      <c r="JF49" s="70">
        <v>0</v>
      </c>
      <c r="JG49" s="70">
        <v>0</v>
      </c>
      <c r="JH49" s="70">
        <v>0</v>
      </c>
      <c r="JI49" s="70">
        <v>0</v>
      </c>
      <c r="JJ49" s="70">
        <v>0</v>
      </c>
      <c r="JK49" s="70">
        <v>0</v>
      </c>
      <c r="JL49" s="70">
        <v>0</v>
      </c>
      <c r="JM49" s="70">
        <v>0</v>
      </c>
      <c r="JN49" s="70">
        <v>0</v>
      </c>
      <c r="JO49" s="70">
        <v>0</v>
      </c>
      <c r="JP49" s="70">
        <v>0</v>
      </c>
      <c r="JQ49" s="70">
        <v>0</v>
      </c>
      <c r="JR49" s="70">
        <v>0</v>
      </c>
      <c r="JS49" s="70">
        <v>0</v>
      </c>
      <c r="JT49" s="70">
        <v>0</v>
      </c>
      <c r="JU49" s="70">
        <v>0</v>
      </c>
      <c r="JV49" s="70">
        <v>0</v>
      </c>
      <c r="JW49" s="70">
        <v>0</v>
      </c>
      <c r="JX49" s="70">
        <v>0</v>
      </c>
      <c r="JY49" s="70">
        <v>0</v>
      </c>
      <c r="JZ49" s="70">
        <v>0</v>
      </c>
      <c r="KA49" s="70">
        <v>0</v>
      </c>
      <c r="KB49" s="70">
        <v>0</v>
      </c>
      <c r="KC49" s="70">
        <v>0</v>
      </c>
      <c r="KD49" s="70">
        <v>0</v>
      </c>
      <c r="KE49" s="70">
        <v>0</v>
      </c>
      <c r="KF49" s="70">
        <v>0</v>
      </c>
      <c r="KG49" s="70">
        <v>0</v>
      </c>
      <c r="KH49" s="70">
        <v>0</v>
      </c>
      <c r="KI49" s="70">
        <v>0</v>
      </c>
      <c r="KJ49" s="70">
        <v>0</v>
      </c>
      <c r="KK49" s="70">
        <v>0</v>
      </c>
      <c r="KL49" s="70">
        <v>0</v>
      </c>
      <c r="KM49" s="70">
        <v>0</v>
      </c>
      <c r="KN49" s="70">
        <v>0</v>
      </c>
      <c r="KO49" s="70">
        <v>0</v>
      </c>
      <c r="KP49" s="70">
        <v>0</v>
      </c>
      <c r="KQ49" s="70">
        <v>0</v>
      </c>
      <c r="KR49" s="70">
        <v>0</v>
      </c>
      <c r="KS49" s="70">
        <v>0</v>
      </c>
      <c r="KT49" s="70">
        <v>0</v>
      </c>
      <c r="KU49" s="70">
        <v>0</v>
      </c>
      <c r="KV49" s="70">
        <v>0</v>
      </c>
      <c r="KW49" s="70">
        <v>0</v>
      </c>
      <c r="KX49" s="70">
        <v>0</v>
      </c>
      <c r="KY49" s="70">
        <v>0</v>
      </c>
      <c r="KZ49" s="70">
        <v>0</v>
      </c>
      <c r="LA49" s="70">
        <v>0</v>
      </c>
      <c r="LB49" s="70">
        <v>0</v>
      </c>
      <c r="LC49" s="70">
        <v>0</v>
      </c>
      <c r="LD49" s="70">
        <v>0</v>
      </c>
      <c r="LE49" s="70">
        <v>0</v>
      </c>
      <c r="LF49" s="70">
        <v>0</v>
      </c>
      <c r="LG49" s="70">
        <v>0</v>
      </c>
      <c r="LH49" s="70">
        <v>0</v>
      </c>
      <c r="LI49" s="70">
        <v>0</v>
      </c>
      <c r="LJ49" s="70">
        <v>0</v>
      </c>
      <c r="LK49" s="70">
        <v>0</v>
      </c>
      <c r="LL49" s="70">
        <v>0</v>
      </c>
      <c r="LM49" s="70">
        <v>0</v>
      </c>
      <c r="LN49" s="70">
        <v>0</v>
      </c>
      <c r="LO49" s="70">
        <v>0</v>
      </c>
      <c r="LP49" s="70">
        <v>0</v>
      </c>
      <c r="LQ49" s="70">
        <v>0</v>
      </c>
      <c r="LR49" s="76">
        <v>37.363999999999997</v>
      </c>
      <c r="LS49" s="76">
        <v>0.1087</v>
      </c>
      <c r="LT49" s="265">
        <f t="shared" si="10"/>
        <v>2.9092174285408417E-3</v>
      </c>
      <c r="LU49" s="75">
        <v>2.8113000000000001</v>
      </c>
      <c r="LV49" s="76">
        <v>2.8000000000000001E-2</v>
      </c>
      <c r="LW49" s="76">
        <f t="shared" si="6"/>
        <v>9.959805072386441E-3</v>
      </c>
      <c r="LX49" s="262"/>
      <c r="LY49" s="263"/>
      <c r="LZ49" s="263"/>
      <c r="MA49" s="263"/>
      <c r="MB49" s="263"/>
      <c r="MC49" s="263"/>
      <c r="MD49" s="263"/>
      <c r="ME49" s="263"/>
      <c r="MF49" s="263"/>
      <c r="MG49" s="263"/>
      <c r="MH49" s="263"/>
      <c r="MI49" s="263"/>
      <c r="MJ49" s="263"/>
      <c r="MK49" s="263"/>
      <c r="ML49" s="263"/>
      <c r="MM49" s="263"/>
      <c r="MN49" s="263"/>
      <c r="MO49" s="263"/>
      <c r="MP49" s="263"/>
      <c r="MQ49" s="263"/>
      <c r="MR49" s="263"/>
      <c r="MS49" s="263"/>
      <c r="MT49" s="263"/>
      <c r="MU49" s="263"/>
      <c r="MV49" s="263"/>
      <c r="MW49" s="263"/>
      <c r="MX49" s="263"/>
      <c r="MY49" s="263"/>
      <c r="MZ49" s="263"/>
      <c r="NA49" s="263"/>
      <c r="NB49" s="263"/>
      <c r="NC49" s="263"/>
      <c r="ND49" s="263"/>
      <c r="NE49" s="263"/>
      <c r="NF49" s="263"/>
      <c r="NG49" s="263"/>
      <c r="NH49" s="263"/>
      <c r="NI49" s="263"/>
      <c r="NJ49" s="263"/>
      <c r="NK49" s="263"/>
      <c r="NL49" s="263"/>
      <c r="NM49" s="263"/>
      <c r="NN49" s="263"/>
      <c r="NO49" s="263"/>
      <c r="NP49" s="263"/>
      <c r="NQ49" s="263"/>
      <c r="NR49" s="263"/>
      <c r="NS49" s="263"/>
      <c r="NT49" s="263"/>
      <c r="NU49" s="263"/>
      <c r="NV49" s="263"/>
      <c r="NW49" s="263"/>
      <c r="NX49" s="263"/>
      <c r="NY49" s="263"/>
      <c r="NZ49" s="263"/>
      <c r="OA49" s="263"/>
      <c r="OB49" s="263"/>
      <c r="OC49" s="263"/>
      <c r="OD49" s="263"/>
      <c r="OE49" s="263"/>
      <c r="OF49" s="263"/>
      <c r="OG49" s="263"/>
      <c r="OH49" s="263"/>
      <c r="OI49" s="263"/>
      <c r="OJ49" s="263"/>
      <c r="OK49" s="263"/>
      <c r="OL49" s="263"/>
      <c r="OM49" s="263"/>
      <c r="ON49" s="263"/>
      <c r="OO49" s="263"/>
      <c r="OP49" s="263"/>
      <c r="OQ49" s="263"/>
      <c r="OR49" s="263"/>
      <c r="OS49" s="263"/>
      <c r="OT49" s="263"/>
      <c r="OU49" s="263"/>
      <c r="OV49" s="263"/>
      <c r="OW49" s="263"/>
      <c r="OX49" s="263"/>
      <c r="OY49" s="263"/>
      <c r="OZ49" s="263"/>
      <c r="PA49" s="263"/>
      <c r="PB49" s="263"/>
      <c r="PC49" s="263"/>
      <c r="PD49" s="263"/>
      <c r="PE49" s="263"/>
      <c r="PF49" s="263"/>
      <c r="PG49" s="263"/>
      <c r="PH49" s="263"/>
      <c r="PI49" s="263"/>
      <c r="PJ49" s="263"/>
      <c r="PK49" s="263"/>
      <c r="PL49" s="263"/>
      <c r="PM49" s="263"/>
      <c r="PN49" s="263"/>
      <c r="PO49" s="263"/>
      <c r="PP49" s="263"/>
      <c r="PQ49" s="263"/>
      <c r="PR49" s="263"/>
      <c r="PS49" s="263"/>
      <c r="PT49" s="263"/>
      <c r="PU49" s="263"/>
      <c r="PV49" s="263"/>
      <c r="PW49" s="263"/>
      <c r="PX49" s="263"/>
      <c r="PY49" s="263"/>
      <c r="PZ49" s="263"/>
      <c r="QA49" s="263"/>
      <c r="QB49" s="263"/>
      <c r="QC49" s="263"/>
      <c r="QD49" s="263"/>
      <c r="QE49" s="263"/>
      <c r="QF49" s="263"/>
      <c r="QG49" s="263"/>
      <c r="QH49" s="263"/>
      <c r="QI49" s="263"/>
      <c r="QJ49" s="263"/>
      <c r="QK49" s="263"/>
      <c r="QL49" s="263"/>
      <c r="QM49" s="263"/>
    </row>
    <row r="50" spans="1:455" s="70" customFormat="1">
      <c r="A50" s="70">
        <v>49</v>
      </c>
      <c r="B50" s="78" t="s">
        <v>77</v>
      </c>
      <c r="C50" s="64" t="s">
        <v>5</v>
      </c>
      <c r="D50" s="70" t="s">
        <v>41</v>
      </c>
      <c r="E50" s="62" t="s">
        <v>1094</v>
      </c>
      <c r="F50" s="70" t="s">
        <v>39</v>
      </c>
      <c r="G50" s="70">
        <v>14</v>
      </c>
      <c r="H50" s="70">
        <v>2</v>
      </c>
      <c r="I50" s="70">
        <v>2019</v>
      </c>
      <c r="J50" s="79">
        <v>12.28</v>
      </c>
      <c r="K50" s="79">
        <v>12.78</v>
      </c>
      <c r="L50" s="79">
        <f t="shared" si="8"/>
        <v>0.5</v>
      </c>
      <c r="M50" s="70">
        <v>-34.091149999999999</v>
      </c>
      <c r="N50" s="70">
        <f>122 +(12.071/60)</f>
        <v>122.20118333333333</v>
      </c>
      <c r="O50" s="70">
        <v>-34.107818999999999</v>
      </c>
      <c r="P50" s="70">
        <v>122.189583</v>
      </c>
      <c r="Q50" s="77">
        <v>2.14</v>
      </c>
      <c r="R50" s="67">
        <v>8.9999999999999998E-4</v>
      </c>
      <c r="S50" s="70">
        <f t="shared" si="7"/>
        <v>1.926E-3</v>
      </c>
      <c r="T50" s="68">
        <v>1.4999999999999999E-4</v>
      </c>
      <c r="U50" s="81">
        <v>9</v>
      </c>
      <c r="V50" s="70">
        <v>1</v>
      </c>
      <c r="W50" s="70">
        <v>3</v>
      </c>
      <c r="X50" s="69">
        <v>2.3110159600000002</v>
      </c>
      <c r="Z50" s="70">
        <f t="shared" si="9"/>
        <v>1318.6306021196988</v>
      </c>
      <c r="AA50" s="70">
        <f t="shared" si="5"/>
        <v>0.24724323789744351</v>
      </c>
      <c r="AB50" s="64">
        <v>1318.6306021196988</v>
      </c>
      <c r="AC50" s="64">
        <v>0</v>
      </c>
      <c r="AD50" s="64">
        <v>0</v>
      </c>
      <c r="AE50" s="64">
        <v>0</v>
      </c>
      <c r="AF50" s="264">
        <v>0.24724323789744351</v>
      </c>
      <c r="AG50" s="264">
        <v>0</v>
      </c>
      <c r="AH50" s="70">
        <v>0</v>
      </c>
      <c r="AI50" s="70">
        <v>0</v>
      </c>
      <c r="AJ50" s="70">
        <v>741.72971369233051</v>
      </c>
      <c r="AK50" s="70">
        <v>576.90088842736816</v>
      </c>
      <c r="AL50" s="70">
        <v>0</v>
      </c>
      <c r="AM50" s="70">
        <v>0</v>
      </c>
      <c r="AN50" s="70">
        <v>0</v>
      </c>
      <c r="AO50" s="70">
        <v>0</v>
      </c>
      <c r="AP50" s="70">
        <v>0</v>
      </c>
      <c r="AQ50" s="70">
        <v>7.4172971369233051E-2</v>
      </c>
      <c r="AR50" s="70">
        <v>0.17307026652821045</v>
      </c>
      <c r="AS50" s="70">
        <v>0</v>
      </c>
      <c r="AT50" s="70">
        <v>0</v>
      </c>
      <c r="AU50" s="70">
        <v>0</v>
      </c>
      <c r="AV50" s="264">
        <v>0</v>
      </c>
      <c r="AW50" s="264">
        <v>0</v>
      </c>
      <c r="AX50" s="70">
        <v>1</v>
      </c>
      <c r="AY50" s="70">
        <v>1E-4</v>
      </c>
      <c r="AZ50" s="70">
        <v>519.21079958463133</v>
      </c>
      <c r="BA50" s="70">
        <v>5.1921079958463137E-2</v>
      </c>
      <c r="BB50" s="70">
        <v>519.21079958463133</v>
      </c>
      <c r="BC50" s="70">
        <v>741.72971369233051</v>
      </c>
      <c r="BD50" s="70">
        <v>1298.0269989615783</v>
      </c>
      <c r="BE50" s="70">
        <v>5.1921079958463137E-2</v>
      </c>
      <c r="BF50" s="70">
        <v>7.4172971369233051E-2</v>
      </c>
      <c r="BG50" s="70">
        <v>0.12980269989615784</v>
      </c>
      <c r="BH50" s="70">
        <v>1</v>
      </c>
      <c r="BI50" s="70">
        <v>2.9999999999999997E-4</v>
      </c>
      <c r="BJ50" s="70">
        <v>519.21079958463133</v>
      </c>
      <c r="BK50" s="70">
        <v>0.1557632398753894</v>
      </c>
      <c r="BL50" s="70">
        <v>519.21079958463133</v>
      </c>
      <c r="BM50" s="70">
        <v>576.90088842736816</v>
      </c>
      <c r="BN50" s="70">
        <v>741.72971369233051</v>
      </c>
      <c r="BO50" s="70">
        <v>0.1557632398753894</v>
      </c>
      <c r="BP50" s="70">
        <v>0.17307026652821045</v>
      </c>
      <c r="BQ50" s="70">
        <v>0.22251891410769917</v>
      </c>
      <c r="BR50" s="70">
        <v>0</v>
      </c>
      <c r="BS50" s="70">
        <v>0</v>
      </c>
      <c r="BT50" s="70">
        <v>0</v>
      </c>
      <c r="BU50" s="70">
        <v>0</v>
      </c>
      <c r="BV50" s="70">
        <v>0</v>
      </c>
      <c r="BW50" s="70">
        <v>0</v>
      </c>
      <c r="BX50" s="70">
        <v>0</v>
      </c>
      <c r="BY50" s="70">
        <v>0</v>
      </c>
      <c r="BZ50" s="70">
        <v>0</v>
      </c>
      <c r="CA50" s="70">
        <v>0</v>
      </c>
      <c r="CB50" s="70">
        <v>0</v>
      </c>
      <c r="CC50" s="70">
        <v>0</v>
      </c>
      <c r="CD50" s="70">
        <v>0</v>
      </c>
      <c r="CE50" s="70">
        <v>0</v>
      </c>
      <c r="CF50" s="70">
        <v>0</v>
      </c>
      <c r="CG50" s="70">
        <v>0</v>
      </c>
      <c r="CH50" s="70">
        <v>0</v>
      </c>
      <c r="CI50" s="70">
        <v>0</v>
      </c>
      <c r="CJ50" s="70">
        <v>0</v>
      </c>
      <c r="CK50" s="70">
        <v>0</v>
      </c>
      <c r="CL50" s="70">
        <v>0</v>
      </c>
      <c r="CM50" s="70">
        <v>0</v>
      </c>
      <c r="CN50" s="70">
        <v>0</v>
      </c>
      <c r="CO50" s="70">
        <v>0</v>
      </c>
      <c r="CP50" s="70">
        <v>0</v>
      </c>
      <c r="CQ50" s="70">
        <v>0</v>
      </c>
      <c r="CR50" s="70">
        <v>0</v>
      </c>
      <c r="CS50" s="70">
        <v>0</v>
      </c>
      <c r="CT50" s="70">
        <v>0</v>
      </c>
      <c r="CU50" s="70">
        <v>0</v>
      </c>
      <c r="CV50" s="70">
        <v>0</v>
      </c>
      <c r="CW50" s="70">
        <v>0</v>
      </c>
      <c r="CX50" s="70">
        <v>0</v>
      </c>
      <c r="CY50" s="70">
        <v>0</v>
      </c>
      <c r="CZ50" s="70">
        <v>0</v>
      </c>
      <c r="DA50" s="70">
        <v>0</v>
      </c>
      <c r="DB50" s="70">
        <v>0</v>
      </c>
      <c r="DC50" s="70">
        <v>0</v>
      </c>
      <c r="DD50" s="70">
        <v>0</v>
      </c>
      <c r="DE50" s="70">
        <v>0</v>
      </c>
      <c r="DF50" s="70">
        <v>0</v>
      </c>
      <c r="DG50" s="70">
        <v>0</v>
      </c>
      <c r="DH50" s="70">
        <v>0</v>
      </c>
      <c r="DI50" s="70">
        <v>0</v>
      </c>
      <c r="DJ50" s="70">
        <v>0</v>
      </c>
      <c r="DK50" s="70">
        <v>0</v>
      </c>
      <c r="DL50" s="70">
        <v>0</v>
      </c>
      <c r="DM50" s="70">
        <v>0</v>
      </c>
      <c r="DN50" s="70">
        <v>0</v>
      </c>
      <c r="DO50" s="70">
        <v>0</v>
      </c>
      <c r="DP50" s="70">
        <v>0</v>
      </c>
      <c r="DQ50" s="70">
        <v>0</v>
      </c>
      <c r="DR50" s="70">
        <v>0</v>
      </c>
      <c r="DS50" s="70">
        <v>0</v>
      </c>
      <c r="DT50" s="70">
        <v>0</v>
      </c>
      <c r="DU50" s="70">
        <v>0</v>
      </c>
      <c r="DV50" s="70">
        <v>0</v>
      </c>
      <c r="DW50" s="70">
        <v>0</v>
      </c>
      <c r="DX50" s="70">
        <v>0</v>
      </c>
      <c r="DY50" s="70">
        <v>0</v>
      </c>
      <c r="DZ50" s="70">
        <v>0</v>
      </c>
      <c r="EA50" s="70">
        <v>0</v>
      </c>
      <c r="EB50" s="70">
        <v>0</v>
      </c>
      <c r="EC50" s="70">
        <v>0</v>
      </c>
      <c r="ED50" s="70">
        <v>0</v>
      </c>
      <c r="EE50" s="70">
        <v>0</v>
      </c>
      <c r="EF50" s="70">
        <v>0</v>
      </c>
      <c r="EG50" s="70">
        <v>0</v>
      </c>
      <c r="EH50" s="70">
        <v>0</v>
      </c>
      <c r="EI50" s="70">
        <v>0</v>
      </c>
      <c r="EJ50" s="70">
        <v>0</v>
      </c>
      <c r="EK50" s="70">
        <v>0</v>
      </c>
      <c r="EL50" s="70">
        <v>0</v>
      </c>
      <c r="EM50" s="70">
        <v>0</v>
      </c>
      <c r="EN50" s="70">
        <v>0</v>
      </c>
      <c r="EO50" s="70">
        <v>0</v>
      </c>
      <c r="EP50" s="70">
        <v>0</v>
      </c>
      <c r="EQ50" s="70">
        <v>0</v>
      </c>
      <c r="ER50" s="70">
        <v>0</v>
      </c>
      <c r="ES50" s="70">
        <v>0</v>
      </c>
      <c r="ET50" s="70">
        <v>0</v>
      </c>
      <c r="EU50" s="70">
        <v>0</v>
      </c>
      <c r="EV50" s="70">
        <v>0</v>
      </c>
      <c r="EW50" s="70">
        <v>0</v>
      </c>
      <c r="EX50" s="70">
        <v>0</v>
      </c>
      <c r="EY50" s="70">
        <v>0</v>
      </c>
      <c r="EZ50" s="70">
        <v>0</v>
      </c>
      <c r="FA50" s="70">
        <v>0</v>
      </c>
      <c r="FB50" s="70">
        <v>0</v>
      </c>
      <c r="FC50" s="70">
        <v>0</v>
      </c>
      <c r="FD50" s="70">
        <v>0</v>
      </c>
      <c r="FE50" s="70">
        <v>0</v>
      </c>
      <c r="FF50" s="70">
        <v>0</v>
      </c>
      <c r="FG50" s="70">
        <v>0</v>
      </c>
      <c r="FH50" s="70">
        <v>0</v>
      </c>
      <c r="FI50" s="70">
        <v>0</v>
      </c>
      <c r="FJ50" s="70">
        <v>0</v>
      </c>
      <c r="FK50" s="70">
        <v>0</v>
      </c>
      <c r="FL50" s="70">
        <v>0</v>
      </c>
      <c r="FM50" s="70">
        <v>0</v>
      </c>
      <c r="FN50" s="70">
        <v>0</v>
      </c>
      <c r="FO50" s="70">
        <v>0</v>
      </c>
      <c r="FP50" s="70">
        <v>0</v>
      </c>
      <c r="FQ50" s="70">
        <v>0</v>
      </c>
      <c r="FR50" s="70">
        <v>0</v>
      </c>
      <c r="FS50" s="70">
        <v>0</v>
      </c>
      <c r="FT50" s="70">
        <v>0</v>
      </c>
      <c r="FU50" s="70">
        <v>0</v>
      </c>
      <c r="FV50" s="70">
        <v>0</v>
      </c>
      <c r="FW50" s="70">
        <v>0</v>
      </c>
      <c r="FX50" s="70">
        <v>0</v>
      </c>
      <c r="FY50" s="70">
        <v>0</v>
      </c>
      <c r="FZ50" s="70">
        <v>0</v>
      </c>
      <c r="GA50" s="70">
        <v>0</v>
      </c>
      <c r="GB50" s="70">
        <v>0</v>
      </c>
      <c r="GC50" s="70">
        <v>0</v>
      </c>
      <c r="GD50" s="70">
        <v>0</v>
      </c>
      <c r="GE50" s="70">
        <v>0</v>
      </c>
      <c r="GF50" s="70">
        <v>0</v>
      </c>
      <c r="GG50" s="70">
        <v>0</v>
      </c>
      <c r="GH50" s="70">
        <v>0</v>
      </c>
      <c r="GI50" s="70">
        <v>0</v>
      </c>
      <c r="GJ50" s="70">
        <v>0</v>
      </c>
      <c r="GK50" s="70">
        <v>0</v>
      </c>
      <c r="GL50" s="70">
        <v>0</v>
      </c>
      <c r="GM50" s="70">
        <v>0</v>
      </c>
      <c r="GN50" s="70">
        <v>0</v>
      </c>
      <c r="GO50" s="70">
        <v>0</v>
      </c>
      <c r="GP50" s="70">
        <v>0</v>
      </c>
      <c r="GQ50" s="70">
        <v>0</v>
      </c>
      <c r="GR50" s="70">
        <v>0</v>
      </c>
      <c r="GS50" s="70">
        <v>0</v>
      </c>
      <c r="GT50" s="70">
        <v>0</v>
      </c>
      <c r="GU50" s="70">
        <v>0</v>
      </c>
      <c r="GV50" s="70">
        <v>0</v>
      </c>
      <c r="GW50" s="70">
        <v>0</v>
      </c>
      <c r="GX50" s="70">
        <v>0</v>
      </c>
      <c r="GY50" s="70">
        <v>0</v>
      </c>
      <c r="GZ50" s="70">
        <v>0</v>
      </c>
      <c r="HA50" s="70">
        <v>0</v>
      </c>
      <c r="HB50" s="70">
        <v>0</v>
      </c>
      <c r="HC50" s="70">
        <v>0</v>
      </c>
      <c r="HD50" s="70">
        <v>0</v>
      </c>
      <c r="HE50" s="70">
        <v>0</v>
      </c>
      <c r="HF50" s="70">
        <v>0</v>
      </c>
      <c r="HG50" s="70">
        <v>0</v>
      </c>
      <c r="HH50" s="70">
        <v>0</v>
      </c>
      <c r="HI50" s="70">
        <v>0</v>
      </c>
      <c r="HJ50" s="70">
        <v>0</v>
      </c>
      <c r="HK50" s="70">
        <v>0</v>
      </c>
      <c r="HL50" s="70">
        <v>0</v>
      </c>
      <c r="HM50" s="70">
        <v>0</v>
      </c>
      <c r="HN50" s="70">
        <v>0</v>
      </c>
      <c r="HO50" s="70">
        <v>0</v>
      </c>
      <c r="HP50" s="70">
        <v>0</v>
      </c>
      <c r="HQ50" s="70">
        <v>0</v>
      </c>
      <c r="HR50" s="70">
        <v>0</v>
      </c>
      <c r="HS50" s="70">
        <v>0</v>
      </c>
      <c r="HT50" s="70">
        <v>0</v>
      </c>
      <c r="HU50" s="70">
        <v>0</v>
      </c>
      <c r="HV50" s="70">
        <v>0</v>
      </c>
      <c r="HW50" s="70">
        <v>0</v>
      </c>
      <c r="HX50" s="70">
        <v>0</v>
      </c>
      <c r="HY50" s="70">
        <v>0</v>
      </c>
      <c r="HZ50" s="70">
        <v>0</v>
      </c>
      <c r="IA50" s="70">
        <v>0</v>
      </c>
      <c r="IB50" s="70">
        <v>0</v>
      </c>
      <c r="IC50" s="70">
        <v>0</v>
      </c>
      <c r="ID50" s="70">
        <v>0</v>
      </c>
      <c r="IE50" s="70">
        <v>0</v>
      </c>
      <c r="IF50" s="70">
        <v>0</v>
      </c>
      <c r="IG50" s="70">
        <v>0</v>
      </c>
      <c r="IH50" s="70">
        <v>0</v>
      </c>
      <c r="II50" s="70">
        <v>0</v>
      </c>
      <c r="IJ50" s="70">
        <v>0</v>
      </c>
      <c r="IK50" s="70">
        <v>0</v>
      </c>
      <c r="IL50" s="70">
        <v>0</v>
      </c>
      <c r="IM50" s="70">
        <v>0</v>
      </c>
      <c r="IN50" s="70">
        <v>0</v>
      </c>
      <c r="IO50" s="70">
        <v>0</v>
      </c>
      <c r="IP50" s="70">
        <v>0</v>
      </c>
      <c r="IQ50" s="70">
        <v>0</v>
      </c>
      <c r="IR50" s="70">
        <v>0</v>
      </c>
      <c r="IS50" s="70">
        <v>0</v>
      </c>
      <c r="IT50" s="70">
        <v>0</v>
      </c>
      <c r="IU50" s="70">
        <v>0</v>
      </c>
      <c r="IV50" s="70">
        <v>0</v>
      </c>
      <c r="IW50" s="70">
        <v>0</v>
      </c>
      <c r="IX50" s="70">
        <v>0</v>
      </c>
      <c r="IY50" s="70">
        <v>0</v>
      </c>
      <c r="IZ50" s="70">
        <v>0</v>
      </c>
      <c r="JA50" s="70">
        <v>0</v>
      </c>
      <c r="JB50" s="70">
        <v>0</v>
      </c>
      <c r="JC50" s="70">
        <v>0</v>
      </c>
      <c r="JD50" s="70">
        <v>0</v>
      </c>
      <c r="JE50" s="70">
        <v>0</v>
      </c>
      <c r="JF50" s="70">
        <v>0</v>
      </c>
      <c r="JG50" s="70">
        <v>0</v>
      </c>
      <c r="JH50" s="70">
        <v>0</v>
      </c>
      <c r="JI50" s="70">
        <v>0</v>
      </c>
      <c r="JJ50" s="70">
        <v>0</v>
      </c>
      <c r="JK50" s="70">
        <v>0</v>
      </c>
      <c r="JL50" s="70">
        <v>0</v>
      </c>
      <c r="JM50" s="70">
        <v>0</v>
      </c>
      <c r="JN50" s="70">
        <v>0</v>
      </c>
      <c r="JO50" s="70">
        <v>0</v>
      </c>
      <c r="JP50" s="70">
        <v>0</v>
      </c>
      <c r="JQ50" s="70">
        <v>0</v>
      </c>
      <c r="JR50" s="70">
        <v>0</v>
      </c>
      <c r="JS50" s="70">
        <v>0</v>
      </c>
      <c r="JT50" s="70">
        <v>0</v>
      </c>
      <c r="JU50" s="70">
        <v>0</v>
      </c>
      <c r="JV50" s="70">
        <v>0</v>
      </c>
      <c r="JW50" s="70">
        <v>0</v>
      </c>
      <c r="JX50" s="70">
        <v>0</v>
      </c>
      <c r="JY50" s="70">
        <v>0</v>
      </c>
      <c r="JZ50" s="70">
        <v>0</v>
      </c>
      <c r="KA50" s="70">
        <v>0</v>
      </c>
      <c r="KB50" s="70">
        <v>0</v>
      </c>
      <c r="KC50" s="70">
        <v>0</v>
      </c>
      <c r="KD50" s="70">
        <v>0</v>
      </c>
      <c r="KE50" s="70">
        <v>0</v>
      </c>
      <c r="KF50" s="70">
        <v>0</v>
      </c>
      <c r="KG50" s="70">
        <v>0</v>
      </c>
      <c r="KH50" s="70">
        <v>0</v>
      </c>
      <c r="KI50" s="70">
        <v>0</v>
      </c>
      <c r="KJ50" s="70">
        <v>0</v>
      </c>
      <c r="KK50" s="70">
        <v>0</v>
      </c>
      <c r="KL50" s="70">
        <v>0</v>
      </c>
      <c r="KM50" s="70">
        <v>0</v>
      </c>
      <c r="KN50" s="70">
        <v>0</v>
      </c>
      <c r="KO50" s="70">
        <v>0</v>
      </c>
      <c r="KP50" s="70">
        <v>0</v>
      </c>
      <c r="KQ50" s="70">
        <v>0</v>
      </c>
      <c r="KR50" s="70">
        <v>0</v>
      </c>
      <c r="KS50" s="70">
        <v>0</v>
      </c>
      <c r="KT50" s="70">
        <v>0</v>
      </c>
      <c r="KU50" s="70">
        <v>0</v>
      </c>
      <c r="KV50" s="70">
        <v>0</v>
      </c>
      <c r="KW50" s="70">
        <v>0</v>
      </c>
      <c r="KX50" s="70">
        <v>0</v>
      </c>
      <c r="KY50" s="70">
        <v>0</v>
      </c>
      <c r="KZ50" s="70">
        <v>0</v>
      </c>
      <c r="LA50" s="70">
        <v>0</v>
      </c>
      <c r="LB50" s="70">
        <v>0</v>
      </c>
      <c r="LC50" s="70">
        <v>0</v>
      </c>
      <c r="LD50" s="70">
        <v>0</v>
      </c>
      <c r="LE50" s="70">
        <v>0</v>
      </c>
      <c r="LF50" s="70">
        <v>0</v>
      </c>
      <c r="LG50" s="70">
        <v>0</v>
      </c>
      <c r="LH50" s="70">
        <v>0</v>
      </c>
      <c r="LI50" s="70">
        <v>0</v>
      </c>
      <c r="LJ50" s="70">
        <v>0</v>
      </c>
      <c r="LK50" s="70">
        <v>0</v>
      </c>
      <c r="LL50" s="70">
        <v>0</v>
      </c>
      <c r="LM50" s="70">
        <v>0</v>
      </c>
      <c r="LN50" s="70">
        <v>0</v>
      </c>
      <c r="LO50" s="70">
        <v>0</v>
      </c>
      <c r="LP50" s="70">
        <v>0</v>
      </c>
      <c r="LQ50" s="70">
        <v>0</v>
      </c>
      <c r="LR50" s="76">
        <v>38.267000000000003</v>
      </c>
      <c r="LS50" s="76">
        <v>5.0000000000000001E-4</v>
      </c>
      <c r="LT50" s="265">
        <f t="shared" si="10"/>
        <v>1.3066088274492383E-5</v>
      </c>
      <c r="LU50" s="75">
        <v>2.0853999999999999</v>
      </c>
      <c r="LV50" s="76">
        <v>1.8E-3</v>
      </c>
      <c r="LW50" s="76">
        <f t="shared" si="6"/>
        <v>8.6314376138870244E-4</v>
      </c>
      <c r="LX50" s="262"/>
      <c r="LY50" s="263"/>
      <c r="LZ50" s="263"/>
      <c r="MA50" s="263"/>
      <c r="MB50" s="263"/>
      <c r="MC50" s="263"/>
      <c r="MD50" s="263"/>
      <c r="ME50" s="263"/>
      <c r="MF50" s="263"/>
      <c r="MG50" s="263"/>
      <c r="MH50" s="263"/>
      <c r="MI50" s="263"/>
      <c r="MJ50" s="263"/>
      <c r="MK50" s="263"/>
      <c r="ML50" s="263"/>
      <c r="MM50" s="263"/>
      <c r="MN50" s="263"/>
      <c r="MO50" s="263"/>
      <c r="MP50" s="263"/>
      <c r="MQ50" s="263"/>
      <c r="MR50" s="263"/>
      <c r="MS50" s="263"/>
      <c r="MT50" s="263"/>
      <c r="MU50" s="263"/>
      <c r="MV50" s="263"/>
      <c r="MW50" s="263"/>
      <c r="MX50" s="263"/>
      <c r="MY50" s="263"/>
      <c r="MZ50" s="263"/>
      <c r="NA50" s="263"/>
      <c r="NB50" s="263"/>
      <c r="NC50" s="263"/>
      <c r="ND50" s="263"/>
      <c r="NE50" s="263"/>
      <c r="NF50" s="263"/>
      <c r="NG50" s="263"/>
      <c r="NH50" s="263"/>
      <c r="NI50" s="263"/>
      <c r="NJ50" s="263"/>
      <c r="NK50" s="263"/>
      <c r="NL50" s="263"/>
      <c r="NM50" s="263"/>
      <c r="NN50" s="263"/>
      <c r="NO50" s="263"/>
      <c r="NP50" s="263"/>
      <c r="NQ50" s="263"/>
      <c r="NR50" s="263"/>
      <c r="NS50" s="263"/>
      <c r="NT50" s="263"/>
      <c r="NU50" s="263"/>
      <c r="NV50" s="263"/>
      <c r="NW50" s="263"/>
      <c r="NX50" s="263"/>
      <c r="NY50" s="263"/>
      <c r="NZ50" s="263"/>
      <c r="OA50" s="263"/>
      <c r="OB50" s="263"/>
      <c r="OC50" s="263"/>
      <c r="OD50" s="263"/>
      <c r="OE50" s="263"/>
      <c r="OF50" s="263"/>
      <c r="OG50" s="263"/>
      <c r="OH50" s="263"/>
      <c r="OI50" s="263"/>
      <c r="OJ50" s="263"/>
      <c r="OK50" s="263"/>
      <c r="OL50" s="263"/>
      <c r="OM50" s="263"/>
      <c r="ON50" s="263"/>
      <c r="OO50" s="263"/>
      <c r="OP50" s="263"/>
      <c r="OQ50" s="263"/>
      <c r="OR50" s="263"/>
      <c r="OS50" s="263"/>
      <c r="OT50" s="263"/>
      <c r="OU50" s="263"/>
      <c r="OV50" s="263"/>
      <c r="OW50" s="263"/>
      <c r="OX50" s="263"/>
      <c r="OY50" s="263"/>
      <c r="OZ50" s="263"/>
      <c r="PA50" s="263"/>
      <c r="PB50" s="263"/>
      <c r="PC50" s="263"/>
      <c r="PD50" s="263"/>
      <c r="PE50" s="263"/>
      <c r="PF50" s="263"/>
      <c r="PG50" s="263"/>
      <c r="PH50" s="263"/>
      <c r="PI50" s="263"/>
      <c r="PJ50" s="263"/>
      <c r="PK50" s="263"/>
      <c r="PL50" s="263"/>
      <c r="PM50" s="263"/>
      <c r="PN50" s="263"/>
      <c r="PO50" s="263"/>
      <c r="PP50" s="263"/>
      <c r="PQ50" s="263"/>
      <c r="PR50" s="263"/>
      <c r="PS50" s="263"/>
      <c r="PT50" s="263"/>
      <c r="PU50" s="263"/>
      <c r="PV50" s="263"/>
      <c r="PW50" s="263"/>
      <c r="PX50" s="263"/>
      <c r="PY50" s="263"/>
      <c r="PZ50" s="263"/>
      <c r="QA50" s="263"/>
      <c r="QB50" s="263"/>
      <c r="QC50" s="263"/>
      <c r="QD50" s="263"/>
      <c r="QE50" s="263"/>
      <c r="QF50" s="263"/>
      <c r="QG50" s="263"/>
      <c r="QH50" s="263"/>
      <c r="QI50" s="263"/>
      <c r="QJ50" s="263"/>
      <c r="QK50" s="263"/>
      <c r="QL50" s="263"/>
      <c r="QM50" s="263"/>
    </row>
    <row r="51" spans="1:455" s="70" customFormat="1">
      <c r="A51" s="70">
        <v>50</v>
      </c>
      <c r="B51" s="78" t="s">
        <v>78</v>
      </c>
      <c r="C51" s="64" t="s">
        <v>5</v>
      </c>
      <c r="D51" s="70" t="s">
        <v>41</v>
      </c>
      <c r="E51" s="62" t="s">
        <v>1094</v>
      </c>
      <c r="F51" s="70" t="s">
        <v>39</v>
      </c>
      <c r="G51" s="70">
        <v>16</v>
      </c>
      <c r="H51" s="70">
        <v>2</v>
      </c>
      <c r="I51" s="70">
        <v>2019</v>
      </c>
      <c r="J51" s="79">
        <v>9.17</v>
      </c>
      <c r="K51" s="79">
        <v>9.67</v>
      </c>
      <c r="L51" s="79">
        <f t="shared" si="8"/>
        <v>0.5</v>
      </c>
      <c r="M51" s="70">
        <v>-34.1157166666667</v>
      </c>
      <c r="N51" s="70">
        <f>122+( 7.08/60)</f>
        <v>122.11799999999999</v>
      </c>
      <c r="O51" s="70">
        <v>-34.098916666666668</v>
      </c>
      <c r="P51" s="70">
        <v>122.10121666666667</v>
      </c>
      <c r="Q51" s="77">
        <v>2.42</v>
      </c>
      <c r="R51" s="67">
        <v>8.9999999999999998E-4</v>
      </c>
      <c r="S51" s="70">
        <f t="shared" si="7"/>
        <v>2.1779999999999998E-3</v>
      </c>
      <c r="T51" s="68">
        <v>1.4999999999999999E-4</v>
      </c>
      <c r="U51" s="70">
        <v>7</v>
      </c>
      <c r="V51" s="70">
        <v>1.5</v>
      </c>
      <c r="W51" s="70">
        <v>3</v>
      </c>
      <c r="X51" s="69">
        <v>2.61339188</v>
      </c>
      <c r="Y51" s="69"/>
      <c r="Z51" s="70">
        <f t="shared" si="9"/>
        <v>2842.2755695482974</v>
      </c>
      <c r="AA51" s="70">
        <f t="shared" si="5"/>
        <v>0.21863658227294591</v>
      </c>
      <c r="AB51" s="64">
        <v>1311.8194936376756</v>
      </c>
      <c r="AC51" s="64">
        <v>1530.4560759106216</v>
      </c>
      <c r="AD51" s="64">
        <v>0</v>
      </c>
      <c r="AE51" s="64">
        <v>0</v>
      </c>
      <c r="AF51" s="264">
        <v>6.5590974681883782E-2</v>
      </c>
      <c r="AG51" s="264">
        <v>0.15304560759106214</v>
      </c>
      <c r="AH51" s="70">
        <v>0</v>
      </c>
      <c r="AI51" s="70">
        <v>0</v>
      </c>
      <c r="AJ51" s="70">
        <v>2842.2755695482974</v>
      </c>
      <c r="AK51" s="70">
        <v>0</v>
      </c>
      <c r="AL51" s="70">
        <v>0</v>
      </c>
      <c r="AM51" s="70">
        <v>0</v>
      </c>
      <c r="AN51" s="70">
        <v>0</v>
      </c>
      <c r="AO51" s="70">
        <v>0</v>
      </c>
      <c r="AP51" s="70">
        <v>0</v>
      </c>
      <c r="AQ51" s="70">
        <v>0.21863658227294591</v>
      </c>
      <c r="AR51" s="70">
        <v>0</v>
      </c>
      <c r="AS51" s="70">
        <v>0</v>
      </c>
      <c r="AT51" s="70">
        <v>0</v>
      </c>
      <c r="AU51" s="70">
        <v>0</v>
      </c>
      <c r="AV51" s="264">
        <v>0</v>
      </c>
      <c r="AW51" s="264">
        <v>0</v>
      </c>
      <c r="AX51" s="70">
        <v>2</v>
      </c>
      <c r="AY51" s="70">
        <v>1E-4</v>
      </c>
      <c r="AZ51" s="70">
        <v>918.2736455463729</v>
      </c>
      <c r="BA51" s="70">
        <v>4.5913682277318645E-2</v>
      </c>
      <c r="BB51" s="70">
        <v>918.2736455463729</v>
      </c>
      <c r="BC51" s="70">
        <v>1311.8194936376756</v>
      </c>
      <c r="BD51" s="70">
        <v>2295.684113865932</v>
      </c>
      <c r="BE51" s="70">
        <v>4.5913682277318645E-2</v>
      </c>
      <c r="BF51" s="70">
        <v>6.5590974681883782E-2</v>
      </c>
      <c r="BG51" s="70">
        <v>0.1147842056932966</v>
      </c>
      <c r="BH51" s="70">
        <v>0</v>
      </c>
      <c r="BI51" s="70">
        <v>0</v>
      </c>
      <c r="BJ51" s="70">
        <v>0</v>
      </c>
      <c r="BK51" s="70">
        <v>0</v>
      </c>
      <c r="BL51" s="70">
        <v>0</v>
      </c>
      <c r="BM51" s="70">
        <v>0</v>
      </c>
      <c r="BN51" s="70">
        <v>0</v>
      </c>
      <c r="BO51" s="70">
        <v>0</v>
      </c>
      <c r="BP51" s="70">
        <v>0</v>
      </c>
      <c r="BQ51" s="70">
        <v>0</v>
      </c>
      <c r="BR51" s="70">
        <v>0</v>
      </c>
      <c r="BS51" s="70">
        <v>0</v>
      </c>
      <c r="BT51" s="70">
        <v>0</v>
      </c>
      <c r="BU51" s="70">
        <v>0</v>
      </c>
      <c r="BV51" s="70">
        <v>0</v>
      </c>
      <c r="BW51" s="70">
        <v>0</v>
      </c>
      <c r="BX51" s="70">
        <v>0</v>
      </c>
      <c r="BY51" s="70">
        <v>0</v>
      </c>
      <c r="BZ51" s="70">
        <v>0</v>
      </c>
      <c r="CA51" s="70">
        <v>0</v>
      </c>
      <c r="CB51" s="70">
        <v>0</v>
      </c>
      <c r="CC51" s="70">
        <v>0</v>
      </c>
      <c r="CD51" s="70">
        <v>0</v>
      </c>
      <c r="CE51" s="70">
        <v>0</v>
      </c>
      <c r="CF51" s="70">
        <v>0</v>
      </c>
      <c r="CG51" s="70">
        <v>0</v>
      </c>
      <c r="CH51" s="70">
        <v>0</v>
      </c>
      <c r="CI51" s="70">
        <v>0</v>
      </c>
      <c r="CJ51" s="70">
        <v>0</v>
      </c>
      <c r="CK51" s="70">
        <v>0</v>
      </c>
      <c r="CL51" s="70">
        <v>0</v>
      </c>
      <c r="CM51" s="70">
        <v>0</v>
      </c>
      <c r="CN51" s="70">
        <v>0</v>
      </c>
      <c r="CO51" s="70">
        <v>0</v>
      </c>
      <c r="CP51" s="70">
        <v>0</v>
      </c>
      <c r="CQ51" s="70">
        <v>0</v>
      </c>
      <c r="CR51" s="70">
        <v>0</v>
      </c>
      <c r="CS51" s="70">
        <v>0</v>
      </c>
      <c r="CT51" s="70">
        <v>0</v>
      </c>
      <c r="CU51" s="70">
        <v>0</v>
      </c>
      <c r="CV51" s="70">
        <v>0</v>
      </c>
      <c r="CW51" s="70">
        <v>0</v>
      </c>
      <c r="CX51" s="70">
        <v>0</v>
      </c>
      <c r="CY51" s="70">
        <v>0</v>
      </c>
      <c r="CZ51" s="70">
        <v>0</v>
      </c>
      <c r="DA51" s="70">
        <v>0</v>
      </c>
      <c r="DB51" s="70">
        <v>0</v>
      </c>
      <c r="DC51" s="70">
        <v>0</v>
      </c>
      <c r="DD51" s="70">
        <v>0</v>
      </c>
      <c r="DE51" s="70">
        <v>0</v>
      </c>
      <c r="DF51" s="70">
        <v>0</v>
      </c>
      <c r="DG51" s="70">
        <v>0</v>
      </c>
      <c r="DH51" s="70">
        <v>0</v>
      </c>
      <c r="DI51" s="70">
        <v>0</v>
      </c>
      <c r="DJ51" s="70">
        <v>0</v>
      </c>
      <c r="DK51" s="70">
        <v>0</v>
      </c>
      <c r="DL51" s="70">
        <v>0</v>
      </c>
      <c r="DM51" s="70">
        <v>0</v>
      </c>
      <c r="DN51" s="70">
        <v>0</v>
      </c>
      <c r="DO51" s="70">
        <v>0</v>
      </c>
      <c r="DP51" s="70">
        <v>1</v>
      </c>
      <c r="DQ51" s="70">
        <v>1E-4</v>
      </c>
      <c r="DR51" s="70">
        <v>459.13682277318645</v>
      </c>
      <c r="DS51" s="70">
        <v>4.5913682277318645E-2</v>
      </c>
      <c r="DT51" s="70">
        <v>655.90974681883779</v>
      </c>
      <c r="DU51" s="70">
        <v>1530.4560759106216</v>
      </c>
      <c r="DV51" s="70">
        <v>2295.684113865932</v>
      </c>
      <c r="DW51" s="70">
        <v>6.5590974681883782E-2</v>
      </c>
      <c r="DX51" s="70">
        <v>0.15304560759106214</v>
      </c>
      <c r="DY51" s="70">
        <v>0.2295684113865932</v>
      </c>
      <c r="DZ51" s="70">
        <v>0</v>
      </c>
      <c r="EA51" s="70">
        <v>0</v>
      </c>
      <c r="EB51" s="70">
        <v>0</v>
      </c>
      <c r="EC51" s="70">
        <v>0</v>
      </c>
      <c r="ED51" s="70">
        <v>0</v>
      </c>
      <c r="EE51" s="70">
        <v>0</v>
      </c>
      <c r="EF51" s="70">
        <v>0</v>
      </c>
      <c r="EG51" s="70">
        <v>0</v>
      </c>
      <c r="EH51" s="70">
        <v>0</v>
      </c>
      <c r="EI51" s="70">
        <v>0</v>
      </c>
      <c r="EJ51" s="70">
        <v>0</v>
      </c>
      <c r="EK51" s="70">
        <v>0</v>
      </c>
      <c r="EL51" s="70">
        <v>0</v>
      </c>
      <c r="EM51" s="70">
        <v>0</v>
      </c>
      <c r="EN51" s="70">
        <v>0</v>
      </c>
      <c r="EO51" s="70">
        <v>0</v>
      </c>
      <c r="EP51" s="70">
        <v>0</v>
      </c>
      <c r="EQ51" s="70">
        <v>0</v>
      </c>
      <c r="ER51" s="70">
        <v>0</v>
      </c>
      <c r="ES51" s="70">
        <v>0</v>
      </c>
      <c r="ET51" s="70">
        <v>0</v>
      </c>
      <c r="EU51" s="70">
        <v>0</v>
      </c>
      <c r="EV51" s="70">
        <v>0</v>
      </c>
      <c r="EW51" s="70">
        <v>0</v>
      </c>
      <c r="EX51" s="70">
        <v>0</v>
      </c>
      <c r="EY51" s="70">
        <v>0</v>
      </c>
      <c r="EZ51" s="70">
        <v>0</v>
      </c>
      <c r="FA51" s="70">
        <v>0</v>
      </c>
      <c r="FB51" s="70">
        <v>0</v>
      </c>
      <c r="FC51" s="70">
        <v>0</v>
      </c>
      <c r="FD51" s="70">
        <v>0</v>
      </c>
      <c r="FE51" s="70">
        <v>0</v>
      </c>
      <c r="FF51" s="70">
        <v>0</v>
      </c>
      <c r="FG51" s="70">
        <v>0</v>
      </c>
      <c r="FH51" s="70">
        <v>0</v>
      </c>
      <c r="FI51" s="70">
        <v>0</v>
      </c>
      <c r="FJ51" s="70">
        <v>0</v>
      </c>
      <c r="FK51" s="70">
        <v>0</v>
      </c>
      <c r="FL51" s="70">
        <v>0</v>
      </c>
      <c r="FM51" s="70">
        <v>0</v>
      </c>
      <c r="FN51" s="70">
        <v>0</v>
      </c>
      <c r="FO51" s="70">
        <v>0</v>
      </c>
      <c r="FP51" s="70">
        <v>0</v>
      </c>
      <c r="FQ51" s="70">
        <v>0</v>
      </c>
      <c r="FR51" s="70">
        <v>0</v>
      </c>
      <c r="FS51" s="70">
        <v>0</v>
      </c>
      <c r="FT51" s="70">
        <v>0</v>
      </c>
      <c r="FU51" s="70">
        <v>0</v>
      </c>
      <c r="FV51" s="70">
        <v>0</v>
      </c>
      <c r="FW51" s="70">
        <v>0</v>
      </c>
      <c r="FX51" s="70">
        <v>0</v>
      </c>
      <c r="FY51" s="70">
        <v>0</v>
      </c>
      <c r="FZ51" s="70">
        <v>0</v>
      </c>
      <c r="GA51" s="70">
        <v>0</v>
      </c>
      <c r="GB51" s="70">
        <v>0</v>
      </c>
      <c r="GC51" s="70">
        <v>0</v>
      </c>
      <c r="GD51" s="70">
        <v>0</v>
      </c>
      <c r="GE51" s="70">
        <v>0</v>
      </c>
      <c r="GF51" s="70">
        <v>0</v>
      </c>
      <c r="GG51" s="70">
        <v>0</v>
      </c>
      <c r="GH51" s="70">
        <v>0</v>
      </c>
      <c r="GI51" s="70">
        <v>0</v>
      </c>
      <c r="GJ51" s="70">
        <v>0</v>
      </c>
      <c r="GK51" s="70">
        <v>0</v>
      </c>
      <c r="GL51" s="70">
        <v>0</v>
      </c>
      <c r="GM51" s="70">
        <v>0</v>
      </c>
      <c r="GN51" s="70">
        <v>0</v>
      </c>
      <c r="GO51" s="70">
        <v>0</v>
      </c>
      <c r="GP51" s="70">
        <v>0</v>
      </c>
      <c r="GQ51" s="70">
        <v>0</v>
      </c>
      <c r="GR51" s="70">
        <v>0</v>
      </c>
      <c r="GS51" s="70">
        <v>0</v>
      </c>
      <c r="GT51" s="70">
        <v>0</v>
      </c>
      <c r="GU51" s="70">
        <v>0</v>
      </c>
      <c r="GV51" s="70">
        <v>0</v>
      </c>
      <c r="GW51" s="70">
        <v>0</v>
      </c>
      <c r="GX51" s="70">
        <v>0</v>
      </c>
      <c r="GY51" s="70">
        <v>0</v>
      </c>
      <c r="GZ51" s="70">
        <v>0</v>
      </c>
      <c r="HA51" s="70">
        <v>0</v>
      </c>
      <c r="HB51" s="70">
        <v>0</v>
      </c>
      <c r="HC51" s="70">
        <v>0</v>
      </c>
      <c r="HD51" s="70">
        <v>0</v>
      </c>
      <c r="HE51" s="70">
        <v>0</v>
      </c>
      <c r="HF51" s="70">
        <v>0</v>
      </c>
      <c r="HG51" s="70">
        <v>0</v>
      </c>
      <c r="HH51" s="70">
        <v>0</v>
      </c>
      <c r="HI51" s="70">
        <v>0</v>
      </c>
      <c r="HJ51" s="70">
        <v>0</v>
      </c>
      <c r="HK51" s="70">
        <v>0</v>
      </c>
      <c r="HL51" s="70">
        <v>0</v>
      </c>
      <c r="HM51" s="70">
        <v>0</v>
      </c>
      <c r="HN51" s="70">
        <v>0</v>
      </c>
      <c r="HO51" s="70">
        <v>0</v>
      </c>
      <c r="HP51" s="70">
        <v>0</v>
      </c>
      <c r="HQ51" s="70">
        <v>0</v>
      </c>
      <c r="HR51" s="70">
        <v>0</v>
      </c>
      <c r="HS51" s="70">
        <v>0</v>
      </c>
      <c r="HT51" s="70">
        <v>0</v>
      </c>
      <c r="HU51" s="70">
        <v>0</v>
      </c>
      <c r="HV51" s="70">
        <v>0</v>
      </c>
      <c r="HW51" s="70">
        <v>0</v>
      </c>
      <c r="HX51" s="70">
        <v>0</v>
      </c>
      <c r="HY51" s="70">
        <v>0</v>
      </c>
      <c r="HZ51" s="70">
        <v>0</v>
      </c>
      <c r="IA51" s="70">
        <v>0</v>
      </c>
      <c r="IB51" s="70">
        <v>0</v>
      </c>
      <c r="IC51" s="70">
        <v>0</v>
      </c>
      <c r="ID51" s="70">
        <v>0</v>
      </c>
      <c r="IE51" s="70">
        <v>0</v>
      </c>
      <c r="IF51" s="70">
        <v>0</v>
      </c>
      <c r="IG51" s="70">
        <v>0</v>
      </c>
      <c r="IH51" s="70">
        <v>0</v>
      </c>
      <c r="II51" s="70">
        <v>0</v>
      </c>
      <c r="IJ51" s="70">
        <v>0</v>
      </c>
      <c r="IK51" s="70">
        <v>0</v>
      </c>
      <c r="IL51" s="70">
        <v>0</v>
      </c>
      <c r="IM51" s="70">
        <v>0</v>
      </c>
      <c r="IN51" s="70">
        <v>0</v>
      </c>
      <c r="IO51" s="70">
        <v>0</v>
      </c>
      <c r="IP51" s="70">
        <v>0</v>
      </c>
      <c r="IQ51" s="70">
        <v>0</v>
      </c>
      <c r="IR51" s="70">
        <v>0</v>
      </c>
      <c r="IS51" s="70">
        <v>0</v>
      </c>
      <c r="IT51" s="70">
        <v>0</v>
      </c>
      <c r="IU51" s="70">
        <v>0</v>
      </c>
      <c r="IV51" s="70">
        <v>0</v>
      </c>
      <c r="IW51" s="70">
        <v>0</v>
      </c>
      <c r="IX51" s="70">
        <v>0</v>
      </c>
      <c r="IY51" s="70">
        <v>0</v>
      </c>
      <c r="IZ51" s="70">
        <v>0</v>
      </c>
      <c r="JA51" s="70">
        <v>0</v>
      </c>
      <c r="JB51" s="70">
        <v>0</v>
      </c>
      <c r="JC51" s="70">
        <v>0</v>
      </c>
      <c r="JD51" s="70">
        <v>0</v>
      </c>
      <c r="JE51" s="70">
        <v>0</v>
      </c>
      <c r="JF51" s="70">
        <v>0</v>
      </c>
      <c r="JG51" s="70">
        <v>0</v>
      </c>
      <c r="JH51" s="70">
        <v>0</v>
      </c>
      <c r="JI51" s="70">
        <v>0</v>
      </c>
      <c r="JJ51" s="70">
        <v>0</v>
      </c>
      <c r="JK51" s="70">
        <v>0</v>
      </c>
      <c r="JL51" s="70">
        <v>0</v>
      </c>
      <c r="JM51" s="70">
        <v>0</v>
      </c>
      <c r="JN51" s="70">
        <v>0</v>
      </c>
      <c r="JO51" s="70">
        <v>0</v>
      </c>
      <c r="JP51" s="70">
        <v>0</v>
      </c>
      <c r="JQ51" s="70">
        <v>0</v>
      </c>
      <c r="JR51" s="70">
        <v>0</v>
      </c>
      <c r="JS51" s="70">
        <v>0</v>
      </c>
      <c r="JT51" s="70">
        <v>0</v>
      </c>
      <c r="JU51" s="70">
        <v>0</v>
      </c>
      <c r="JV51" s="70">
        <v>0</v>
      </c>
      <c r="JW51" s="70">
        <v>0</v>
      </c>
      <c r="JX51" s="70">
        <v>0</v>
      </c>
      <c r="JY51" s="70">
        <v>0</v>
      </c>
      <c r="JZ51" s="70">
        <v>0</v>
      </c>
      <c r="KA51" s="70">
        <v>0</v>
      </c>
      <c r="KB51" s="70">
        <v>0</v>
      </c>
      <c r="KC51" s="70">
        <v>0</v>
      </c>
      <c r="KD51" s="70">
        <v>0</v>
      </c>
      <c r="KE51" s="70">
        <v>0</v>
      </c>
      <c r="KF51" s="70">
        <v>0</v>
      </c>
      <c r="KG51" s="70">
        <v>0</v>
      </c>
      <c r="KH51" s="70">
        <v>0</v>
      </c>
      <c r="KI51" s="70">
        <v>0</v>
      </c>
      <c r="KJ51" s="70">
        <v>0</v>
      </c>
      <c r="KK51" s="70">
        <v>0</v>
      </c>
      <c r="KL51" s="70">
        <v>0</v>
      </c>
      <c r="KM51" s="70">
        <v>0</v>
      </c>
      <c r="KN51" s="70">
        <v>0</v>
      </c>
      <c r="KO51" s="70">
        <v>0</v>
      </c>
      <c r="KP51" s="70">
        <v>0</v>
      </c>
      <c r="KQ51" s="70">
        <v>0</v>
      </c>
      <c r="KR51" s="70">
        <v>0</v>
      </c>
      <c r="KS51" s="70">
        <v>0</v>
      </c>
      <c r="KT51" s="70">
        <v>0</v>
      </c>
      <c r="KU51" s="70">
        <v>0</v>
      </c>
      <c r="KV51" s="70">
        <v>0</v>
      </c>
      <c r="KW51" s="70">
        <v>0</v>
      </c>
      <c r="KX51" s="70">
        <v>0</v>
      </c>
      <c r="KY51" s="70">
        <v>0</v>
      </c>
      <c r="KZ51" s="70">
        <v>0</v>
      </c>
      <c r="LA51" s="70">
        <v>0</v>
      </c>
      <c r="LB51" s="70">
        <v>0</v>
      </c>
      <c r="LC51" s="70">
        <v>0</v>
      </c>
      <c r="LD51" s="70">
        <v>0</v>
      </c>
      <c r="LE51" s="70">
        <v>0</v>
      </c>
      <c r="LF51" s="70">
        <v>0</v>
      </c>
      <c r="LG51" s="70">
        <v>0</v>
      </c>
      <c r="LH51" s="70">
        <v>0</v>
      </c>
      <c r="LI51" s="70">
        <v>0</v>
      </c>
      <c r="LJ51" s="70">
        <v>0</v>
      </c>
      <c r="LK51" s="70">
        <v>0</v>
      </c>
      <c r="LL51" s="70">
        <v>0</v>
      </c>
      <c r="LM51" s="70">
        <v>0</v>
      </c>
      <c r="LN51" s="70">
        <v>0</v>
      </c>
      <c r="LO51" s="70">
        <v>0</v>
      </c>
      <c r="LP51" s="70">
        <v>0</v>
      </c>
      <c r="LQ51" s="70">
        <v>0</v>
      </c>
      <c r="LR51" s="76">
        <v>10.751200000000001</v>
      </c>
      <c r="LS51" s="76">
        <v>2.9999999999999997E-4</v>
      </c>
      <c r="LT51" s="265">
        <f t="shared" si="10"/>
        <v>2.7903861894486192E-5</v>
      </c>
      <c r="LU51" s="76">
        <v>0.49769999999999998</v>
      </c>
      <c r="LV51" s="75">
        <v>2.0000000000000001E-4</v>
      </c>
      <c r="LW51" s="76">
        <f t="shared" si="6"/>
        <v>4.0184850311432592E-4</v>
      </c>
      <c r="LX51" s="262"/>
      <c r="LY51" s="263"/>
      <c r="LZ51" s="263"/>
      <c r="MA51" s="263"/>
      <c r="MB51" s="263"/>
      <c r="MC51" s="263"/>
      <c r="MD51" s="263"/>
      <c r="ME51" s="263"/>
      <c r="MF51" s="263"/>
      <c r="MG51" s="263"/>
      <c r="MH51" s="263"/>
      <c r="MI51" s="263"/>
      <c r="MJ51" s="263"/>
      <c r="MK51" s="263"/>
      <c r="ML51" s="263"/>
      <c r="MM51" s="263"/>
      <c r="MN51" s="263"/>
      <c r="MO51" s="263"/>
      <c r="MP51" s="263"/>
      <c r="MQ51" s="263"/>
      <c r="MR51" s="263"/>
      <c r="MS51" s="263"/>
      <c r="MT51" s="263"/>
      <c r="MU51" s="263"/>
      <c r="MV51" s="263"/>
      <c r="MW51" s="263"/>
      <c r="MX51" s="263"/>
      <c r="MY51" s="263"/>
      <c r="MZ51" s="263"/>
      <c r="NA51" s="263"/>
      <c r="NB51" s="263"/>
      <c r="NC51" s="263"/>
      <c r="ND51" s="263"/>
      <c r="NE51" s="263"/>
      <c r="NF51" s="263"/>
      <c r="NG51" s="263"/>
      <c r="NH51" s="263"/>
      <c r="NI51" s="263"/>
      <c r="NJ51" s="263"/>
      <c r="NK51" s="263"/>
      <c r="NL51" s="263"/>
      <c r="NM51" s="263"/>
      <c r="NN51" s="263"/>
      <c r="NO51" s="263"/>
      <c r="NP51" s="263"/>
      <c r="NQ51" s="263"/>
      <c r="NR51" s="263"/>
      <c r="NS51" s="263"/>
      <c r="NT51" s="263"/>
      <c r="NU51" s="263"/>
      <c r="NV51" s="263"/>
      <c r="NW51" s="263"/>
      <c r="NX51" s="263"/>
      <c r="NY51" s="263"/>
      <c r="NZ51" s="263"/>
      <c r="OA51" s="263"/>
      <c r="OB51" s="263"/>
      <c r="OC51" s="263"/>
      <c r="OD51" s="263"/>
      <c r="OE51" s="263"/>
      <c r="OF51" s="263"/>
      <c r="OG51" s="263"/>
      <c r="OH51" s="263"/>
      <c r="OI51" s="263"/>
      <c r="OJ51" s="263"/>
      <c r="OK51" s="263"/>
      <c r="OL51" s="263"/>
      <c r="OM51" s="263"/>
      <c r="ON51" s="263"/>
      <c r="OO51" s="263"/>
      <c r="OP51" s="263"/>
      <c r="OQ51" s="263"/>
      <c r="OR51" s="263"/>
      <c r="OS51" s="263"/>
      <c r="OT51" s="263"/>
      <c r="OU51" s="263"/>
      <c r="OV51" s="263"/>
      <c r="OW51" s="263"/>
      <c r="OX51" s="263"/>
      <c r="OY51" s="263"/>
      <c r="OZ51" s="263"/>
      <c r="PA51" s="263"/>
      <c r="PB51" s="263"/>
      <c r="PC51" s="263"/>
      <c r="PD51" s="263"/>
      <c r="PE51" s="263"/>
      <c r="PF51" s="263"/>
      <c r="PG51" s="263"/>
      <c r="PH51" s="263"/>
      <c r="PI51" s="263"/>
      <c r="PJ51" s="263"/>
      <c r="PK51" s="263"/>
      <c r="PL51" s="263"/>
      <c r="PM51" s="263"/>
      <c r="PN51" s="263"/>
      <c r="PO51" s="263"/>
      <c r="PP51" s="263"/>
      <c r="PQ51" s="263"/>
      <c r="PR51" s="263"/>
      <c r="PS51" s="263"/>
      <c r="PT51" s="263"/>
      <c r="PU51" s="263"/>
      <c r="PV51" s="263"/>
      <c r="PW51" s="263"/>
      <c r="PX51" s="263"/>
      <c r="PY51" s="263"/>
      <c r="PZ51" s="263"/>
      <c r="QA51" s="263"/>
      <c r="QB51" s="263"/>
      <c r="QC51" s="263"/>
      <c r="QD51" s="263"/>
      <c r="QE51" s="263"/>
      <c r="QF51" s="263"/>
      <c r="QG51" s="263"/>
      <c r="QH51" s="263"/>
      <c r="QI51" s="263"/>
      <c r="QJ51" s="263"/>
      <c r="QK51" s="263"/>
      <c r="QL51" s="263"/>
      <c r="QM51" s="263"/>
    </row>
    <row r="52" spans="1:455" s="70" customFormat="1">
      <c r="A52" s="70">
        <v>51</v>
      </c>
      <c r="B52" s="78" t="s">
        <v>413</v>
      </c>
      <c r="C52" s="64" t="s">
        <v>5</v>
      </c>
      <c r="D52" s="70" t="s">
        <v>44</v>
      </c>
      <c r="E52" s="62" t="s">
        <v>1094</v>
      </c>
      <c r="F52" s="70" t="s">
        <v>46</v>
      </c>
      <c r="G52" s="70">
        <v>6</v>
      </c>
      <c r="H52" s="70">
        <v>3</v>
      </c>
      <c r="I52" s="70">
        <v>2019</v>
      </c>
      <c r="J52" s="79">
        <v>14.72</v>
      </c>
      <c r="K52" s="222">
        <v>15.23</v>
      </c>
      <c r="L52" s="79">
        <f t="shared" si="8"/>
        <v>0.50999999999999979</v>
      </c>
      <c r="M52" s="70">
        <v>-34.748871987685497</v>
      </c>
      <c r="N52" s="70">
        <v>119.717750027775</v>
      </c>
      <c r="O52" s="70">
        <v>-34.749280018731902</v>
      </c>
      <c r="P52" s="70">
        <v>119.67696201056199</v>
      </c>
      <c r="Q52" s="77">
        <v>3.7269999999999999</v>
      </c>
      <c r="R52" s="67">
        <v>8.9999999999999998E-4</v>
      </c>
      <c r="S52" s="70">
        <f t="shared" si="7"/>
        <v>3.3542999999999997E-3</v>
      </c>
      <c r="T52" s="68">
        <v>1.4999999999999999E-4</v>
      </c>
      <c r="U52" s="81">
        <v>15</v>
      </c>
      <c r="V52" s="70">
        <v>2.75</v>
      </c>
      <c r="W52" s="70">
        <v>5</v>
      </c>
      <c r="X52" s="69">
        <v>3.9459210568627467</v>
      </c>
      <c r="Y52" s="70" t="s">
        <v>45</v>
      </c>
      <c r="Z52" s="70">
        <f t="shared" si="9"/>
        <v>23849.983603136272</v>
      </c>
      <c r="AA52" s="70">
        <f t="shared" si="5"/>
        <v>1.4906239751960171</v>
      </c>
      <c r="AB52" s="64">
        <v>14906.239751960171</v>
      </c>
      <c r="AC52" s="64">
        <v>8943.7438511761029</v>
      </c>
      <c r="AD52" s="64">
        <v>0</v>
      </c>
      <c r="AE52" s="64">
        <v>0</v>
      </c>
      <c r="AF52" s="264">
        <v>1.1924991801568137</v>
      </c>
      <c r="AG52" s="264">
        <v>0.29812479503920342</v>
      </c>
      <c r="AH52" s="70">
        <v>0</v>
      </c>
      <c r="AI52" s="70">
        <v>0</v>
      </c>
      <c r="AJ52" s="70">
        <v>14906.239751960171</v>
      </c>
      <c r="AK52" s="70">
        <v>8943.7438511761029</v>
      </c>
      <c r="AL52" s="70">
        <v>0</v>
      </c>
      <c r="AM52" s="70">
        <v>0</v>
      </c>
      <c r="AN52" s="70">
        <v>0</v>
      </c>
      <c r="AO52" s="70">
        <v>0</v>
      </c>
      <c r="AP52" s="70">
        <v>0</v>
      </c>
      <c r="AQ52" s="70">
        <v>1.1924991801568137</v>
      </c>
      <c r="AR52" s="70">
        <v>0.29812479503920342</v>
      </c>
      <c r="AS52" s="70">
        <v>0</v>
      </c>
      <c r="AT52" s="70">
        <v>0</v>
      </c>
      <c r="AU52" s="70">
        <v>0</v>
      </c>
      <c r="AV52" s="264">
        <v>0</v>
      </c>
      <c r="AW52" s="264">
        <v>0</v>
      </c>
      <c r="AX52" s="70">
        <v>5</v>
      </c>
      <c r="AY52" s="70">
        <v>4.0000000000000002E-4</v>
      </c>
      <c r="AZ52" s="70">
        <v>1490.6239751960172</v>
      </c>
      <c r="BA52" s="70">
        <v>0.11924991801568138</v>
      </c>
      <c r="BB52" s="70">
        <v>7453.1198759800855</v>
      </c>
      <c r="BC52" s="70">
        <v>14906.239751960171</v>
      </c>
      <c r="BD52" s="70">
        <v>14906.239751960171</v>
      </c>
      <c r="BE52" s="70">
        <v>0.59624959007840683</v>
      </c>
      <c r="BF52" s="70">
        <v>1.1924991801568137</v>
      </c>
      <c r="BG52" s="70">
        <v>1.1924991801568137</v>
      </c>
      <c r="BH52" s="70">
        <v>0</v>
      </c>
      <c r="BI52" s="70">
        <v>0</v>
      </c>
      <c r="BJ52" s="70">
        <v>0</v>
      </c>
      <c r="BK52" s="70">
        <v>0</v>
      </c>
      <c r="BL52" s="70">
        <v>0</v>
      </c>
      <c r="BM52" s="70">
        <v>0</v>
      </c>
      <c r="BN52" s="70">
        <v>0</v>
      </c>
      <c r="BO52" s="70">
        <v>0</v>
      </c>
      <c r="BP52" s="70">
        <v>0</v>
      </c>
      <c r="BQ52" s="70">
        <v>0</v>
      </c>
      <c r="BR52" s="70">
        <v>0</v>
      </c>
      <c r="BS52" s="70">
        <v>0</v>
      </c>
      <c r="BT52" s="70">
        <v>0</v>
      </c>
      <c r="BU52" s="70">
        <v>0</v>
      </c>
      <c r="BV52" s="70">
        <v>0</v>
      </c>
      <c r="BW52" s="70">
        <v>0</v>
      </c>
      <c r="BX52" s="70">
        <v>0</v>
      </c>
      <c r="BY52" s="70">
        <v>0</v>
      </c>
      <c r="BZ52" s="70">
        <v>0</v>
      </c>
      <c r="CA52" s="70">
        <v>0</v>
      </c>
      <c r="CB52" s="70">
        <v>0</v>
      </c>
      <c r="CC52" s="70">
        <v>0</v>
      </c>
      <c r="CD52" s="70">
        <v>0</v>
      </c>
      <c r="CE52" s="70">
        <v>0</v>
      </c>
      <c r="CF52" s="70">
        <v>0</v>
      </c>
      <c r="CG52" s="70">
        <v>0</v>
      </c>
      <c r="CH52" s="70">
        <v>0</v>
      </c>
      <c r="CI52" s="70">
        <v>0</v>
      </c>
      <c r="CJ52" s="70">
        <v>0</v>
      </c>
      <c r="CK52" s="70">
        <v>0</v>
      </c>
      <c r="CL52" s="70">
        <v>0</v>
      </c>
      <c r="CM52" s="70">
        <v>0</v>
      </c>
      <c r="CN52" s="70">
        <v>0</v>
      </c>
      <c r="CO52" s="70">
        <v>0</v>
      </c>
      <c r="CP52" s="70">
        <v>0</v>
      </c>
      <c r="CQ52" s="70">
        <v>0</v>
      </c>
      <c r="CR52" s="70">
        <v>0</v>
      </c>
      <c r="CS52" s="70">
        <v>0</v>
      </c>
      <c r="CT52" s="70">
        <v>0</v>
      </c>
      <c r="CU52" s="70">
        <v>0</v>
      </c>
      <c r="CV52" s="70">
        <v>0</v>
      </c>
      <c r="CW52" s="70">
        <v>0</v>
      </c>
      <c r="CX52" s="70">
        <v>0</v>
      </c>
      <c r="CY52" s="70">
        <v>0</v>
      </c>
      <c r="CZ52" s="70">
        <v>0</v>
      </c>
      <c r="DA52" s="70">
        <v>0</v>
      </c>
      <c r="DB52" s="70">
        <v>0</v>
      </c>
      <c r="DC52" s="70">
        <v>0</v>
      </c>
      <c r="DD52" s="70">
        <v>0</v>
      </c>
      <c r="DE52" s="70">
        <v>0</v>
      </c>
      <c r="DF52" s="70">
        <v>0</v>
      </c>
      <c r="DG52" s="70">
        <v>0</v>
      </c>
      <c r="DH52" s="70">
        <v>0</v>
      </c>
      <c r="DI52" s="70">
        <v>0</v>
      </c>
      <c r="DJ52" s="70">
        <v>0</v>
      </c>
      <c r="DK52" s="70">
        <v>0</v>
      </c>
      <c r="DL52" s="70">
        <v>0</v>
      </c>
      <c r="DM52" s="70">
        <v>0</v>
      </c>
      <c r="DN52" s="70">
        <v>0</v>
      </c>
      <c r="DO52" s="70">
        <v>0</v>
      </c>
      <c r="DP52" s="70">
        <v>6</v>
      </c>
      <c r="DQ52" s="70">
        <v>5.0000000000000001E-4</v>
      </c>
      <c r="DR52" s="70">
        <v>1788.7487702352207</v>
      </c>
      <c r="DS52" s="70">
        <v>0.14906239751960171</v>
      </c>
      <c r="DT52" s="70">
        <v>17887.487702352206</v>
      </c>
      <c r="DU52" s="70" t="s">
        <v>361</v>
      </c>
      <c r="DV52" s="70" t="s">
        <v>361</v>
      </c>
      <c r="DW52" s="70">
        <v>1.4906239751960171</v>
      </c>
      <c r="DX52" s="70" t="s">
        <v>361</v>
      </c>
      <c r="DY52" s="70" t="s">
        <v>361</v>
      </c>
      <c r="DZ52" s="70">
        <v>3</v>
      </c>
      <c r="EA52" s="70">
        <v>1E-4</v>
      </c>
      <c r="EB52" s="70">
        <v>894.37438511761036</v>
      </c>
      <c r="EC52" s="70">
        <v>2.9812479503920346E-2</v>
      </c>
      <c r="ED52" s="70">
        <v>8943.7438511761029</v>
      </c>
      <c r="EE52" s="70">
        <v>8943.7438511761029</v>
      </c>
      <c r="EF52" s="70" t="s">
        <v>361</v>
      </c>
      <c r="EG52" s="70">
        <v>0.29812479503920342</v>
      </c>
      <c r="EH52" s="70">
        <v>0.29812479503920342</v>
      </c>
      <c r="EI52" s="70" t="s">
        <v>361</v>
      </c>
      <c r="EJ52" s="70">
        <v>0</v>
      </c>
      <c r="EK52" s="70">
        <v>0</v>
      </c>
      <c r="EL52" s="70">
        <v>0</v>
      </c>
      <c r="EM52" s="70">
        <v>0</v>
      </c>
      <c r="EN52" s="70">
        <v>0</v>
      </c>
      <c r="EO52" s="70">
        <v>0</v>
      </c>
      <c r="EP52" s="70">
        <v>0</v>
      </c>
      <c r="EQ52" s="70">
        <v>0</v>
      </c>
      <c r="ER52" s="70">
        <v>0</v>
      </c>
      <c r="ES52" s="70">
        <v>0</v>
      </c>
      <c r="ET52" s="70">
        <v>0</v>
      </c>
      <c r="EU52" s="70">
        <v>0</v>
      </c>
      <c r="EV52" s="70">
        <v>0</v>
      </c>
      <c r="EW52" s="70">
        <v>0</v>
      </c>
      <c r="EX52" s="70">
        <v>0</v>
      </c>
      <c r="EY52" s="70">
        <v>0</v>
      </c>
      <c r="EZ52" s="70">
        <v>0</v>
      </c>
      <c r="FA52" s="70">
        <v>0</v>
      </c>
      <c r="FB52" s="70">
        <v>0</v>
      </c>
      <c r="FC52" s="70">
        <v>0</v>
      </c>
      <c r="FD52" s="70">
        <v>0</v>
      </c>
      <c r="FE52" s="70">
        <v>0</v>
      </c>
      <c r="FF52" s="70">
        <v>0</v>
      </c>
      <c r="FG52" s="70">
        <v>0</v>
      </c>
      <c r="FH52" s="70">
        <v>0</v>
      </c>
      <c r="FI52" s="70">
        <v>0</v>
      </c>
      <c r="FJ52" s="70">
        <v>0</v>
      </c>
      <c r="FK52" s="70">
        <v>0</v>
      </c>
      <c r="FL52" s="70">
        <v>0</v>
      </c>
      <c r="FM52" s="70">
        <v>0</v>
      </c>
      <c r="FN52" s="70">
        <v>0</v>
      </c>
      <c r="FO52" s="70">
        <v>0</v>
      </c>
      <c r="FP52" s="70">
        <v>0</v>
      </c>
      <c r="FQ52" s="70">
        <v>0</v>
      </c>
      <c r="FR52" s="70">
        <v>0</v>
      </c>
      <c r="FS52" s="70">
        <v>0</v>
      </c>
      <c r="FT52" s="70">
        <v>0</v>
      </c>
      <c r="FU52" s="70">
        <v>0</v>
      </c>
      <c r="FV52" s="70">
        <v>0</v>
      </c>
      <c r="FW52" s="70">
        <v>0</v>
      </c>
      <c r="FX52" s="70">
        <v>0</v>
      </c>
      <c r="FY52" s="70">
        <v>0</v>
      </c>
      <c r="FZ52" s="70">
        <v>0</v>
      </c>
      <c r="GA52" s="70">
        <v>0</v>
      </c>
      <c r="GB52" s="70">
        <v>0</v>
      </c>
      <c r="GC52" s="70">
        <v>0</v>
      </c>
      <c r="GD52" s="70">
        <v>0</v>
      </c>
      <c r="GE52" s="70">
        <v>0</v>
      </c>
      <c r="GF52" s="70">
        <v>0</v>
      </c>
      <c r="GG52" s="70">
        <v>0</v>
      </c>
      <c r="GH52" s="70">
        <v>0</v>
      </c>
      <c r="GI52" s="70">
        <v>0</v>
      </c>
      <c r="GJ52" s="70">
        <v>0</v>
      </c>
      <c r="GK52" s="70">
        <v>0</v>
      </c>
      <c r="GL52" s="70">
        <v>0</v>
      </c>
      <c r="GM52" s="70">
        <v>0</v>
      </c>
      <c r="GN52" s="70">
        <v>0</v>
      </c>
      <c r="GO52" s="70">
        <v>0</v>
      </c>
      <c r="GP52" s="70">
        <v>0</v>
      </c>
      <c r="GQ52" s="70">
        <v>0</v>
      </c>
      <c r="GR52" s="70">
        <v>0</v>
      </c>
      <c r="GS52" s="70">
        <v>0</v>
      </c>
      <c r="GT52" s="70">
        <v>0</v>
      </c>
      <c r="GU52" s="70">
        <v>0</v>
      </c>
      <c r="GV52" s="70">
        <v>0</v>
      </c>
      <c r="GW52" s="70">
        <v>0</v>
      </c>
      <c r="GX52" s="70">
        <v>0</v>
      </c>
      <c r="GY52" s="70">
        <v>0</v>
      </c>
      <c r="GZ52" s="70">
        <v>0</v>
      </c>
      <c r="HA52" s="70">
        <v>0</v>
      </c>
      <c r="HB52" s="70">
        <v>0</v>
      </c>
      <c r="HC52" s="70">
        <v>0</v>
      </c>
      <c r="HD52" s="70">
        <v>0</v>
      </c>
      <c r="HE52" s="70">
        <v>0</v>
      </c>
      <c r="HF52" s="70">
        <v>0</v>
      </c>
      <c r="HG52" s="70">
        <v>0</v>
      </c>
      <c r="HH52" s="70">
        <v>0</v>
      </c>
      <c r="HI52" s="70">
        <v>0</v>
      </c>
      <c r="HJ52" s="70">
        <v>0</v>
      </c>
      <c r="HK52" s="70">
        <v>0</v>
      </c>
      <c r="HL52" s="70">
        <v>0</v>
      </c>
      <c r="HM52" s="70">
        <v>0</v>
      </c>
      <c r="HN52" s="70">
        <v>0</v>
      </c>
      <c r="HO52" s="70">
        <v>0</v>
      </c>
      <c r="HP52" s="70">
        <v>0</v>
      </c>
      <c r="HQ52" s="70">
        <v>0</v>
      </c>
      <c r="HR52" s="70">
        <v>0</v>
      </c>
      <c r="HS52" s="70">
        <v>0</v>
      </c>
      <c r="HT52" s="70">
        <v>0</v>
      </c>
      <c r="HU52" s="70">
        <v>0</v>
      </c>
      <c r="HV52" s="70">
        <v>0</v>
      </c>
      <c r="HW52" s="70">
        <v>0</v>
      </c>
      <c r="HX52" s="70">
        <v>0</v>
      </c>
      <c r="HY52" s="70">
        <v>0</v>
      </c>
      <c r="HZ52" s="70">
        <v>0</v>
      </c>
      <c r="IA52" s="70">
        <v>0</v>
      </c>
      <c r="IB52" s="70">
        <v>0</v>
      </c>
      <c r="IC52" s="70">
        <v>0</v>
      </c>
      <c r="ID52" s="70">
        <v>0</v>
      </c>
      <c r="IE52" s="70">
        <v>0</v>
      </c>
      <c r="IF52" s="70">
        <v>0</v>
      </c>
      <c r="IG52" s="70">
        <v>0</v>
      </c>
      <c r="IH52" s="70">
        <v>0</v>
      </c>
      <c r="II52" s="70">
        <v>0</v>
      </c>
      <c r="IJ52" s="70">
        <v>0</v>
      </c>
      <c r="IK52" s="70">
        <v>0</v>
      </c>
      <c r="IL52" s="70">
        <v>0</v>
      </c>
      <c r="IM52" s="70">
        <v>0</v>
      </c>
      <c r="IN52" s="70">
        <v>0</v>
      </c>
      <c r="IO52" s="70">
        <v>0</v>
      </c>
      <c r="IP52" s="70">
        <v>0</v>
      </c>
      <c r="IQ52" s="70">
        <v>0</v>
      </c>
      <c r="IR52" s="70">
        <v>0</v>
      </c>
      <c r="IS52" s="70">
        <v>0</v>
      </c>
      <c r="IT52" s="70">
        <v>0</v>
      </c>
      <c r="IU52" s="70">
        <v>0</v>
      </c>
      <c r="IV52" s="70">
        <v>0</v>
      </c>
      <c r="IW52" s="70">
        <v>0</v>
      </c>
      <c r="IX52" s="70">
        <v>0</v>
      </c>
      <c r="IY52" s="70">
        <v>0</v>
      </c>
      <c r="IZ52" s="70">
        <v>0</v>
      </c>
      <c r="JA52" s="70">
        <v>0</v>
      </c>
      <c r="JB52" s="70">
        <v>0</v>
      </c>
      <c r="JC52" s="70">
        <v>0</v>
      </c>
      <c r="JD52" s="70">
        <v>0</v>
      </c>
      <c r="JE52" s="70">
        <v>0</v>
      </c>
      <c r="JF52" s="70">
        <v>0</v>
      </c>
      <c r="JG52" s="70">
        <v>0</v>
      </c>
      <c r="JH52" s="70">
        <v>0</v>
      </c>
      <c r="JI52" s="70">
        <v>0</v>
      </c>
      <c r="JJ52" s="70">
        <v>0</v>
      </c>
      <c r="JK52" s="70">
        <v>0</v>
      </c>
      <c r="JL52" s="70">
        <v>0</v>
      </c>
      <c r="JM52" s="70">
        <v>0</v>
      </c>
      <c r="JN52" s="70">
        <v>0</v>
      </c>
      <c r="JO52" s="70">
        <v>0</v>
      </c>
      <c r="JP52" s="70">
        <v>0</v>
      </c>
      <c r="JQ52" s="70">
        <v>0</v>
      </c>
      <c r="JR52" s="70">
        <v>0</v>
      </c>
      <c r="JS52" s="70">
        <v>0</v>
      </c>
      <c r="JT52" s="70">
        <v>0</v>
      </c>
      <c r="JU52" s="70">
        <v>0</v>
      </c>
      <c r="JV52" s="70">
        <v>0</v>
      </c>
      <c r="JW52" s="70">
        <v>0</v>
      </c>
      <c r="JX52" s="70">
        <v>0</v>
      </c>
      <c r="JY52" s="70">
        <v>0</v>
      </c>
      <c r="JZ52" s="70">
        <v>0</v>
      </c>
      <c r="KA52" s="70">
        <v>0</v>
      </c>
      <c r="KB52" s="70">
        <v>0</v>
      </c>
      <c r="KC52" s="70">
        <v>0</v>
      </c>
      <c r="KD52" s="70">
        <v>0</v>
      </c>
      <c r="KE52" s="70">
        <v>0</v>
      </c>
      <c r="KF52" s="70">
        <v>0</v>
      </c>
      <c r="KG52" s="70">
        <v>0</v>
      </c>
      <c r="KH52" s="70">
        <v>0</v>
      </c>
      <c r="KI52" s="70">
        <v>0</v>
      </c>
      <c r="KJ52" s="70">
        <v>0</v>
      </c>
      <c r="KK52" s="70">
        <v>0</v>
      </c>
      <c r="KL52" s="70">
        <v>0</v>
      </c>
      <c r="KM52" s="70">
        <v>0</v>
      </c>
      <c r="KN52" s="70">
        <v>0</v>
      </c>
      <c r="KO52" s="70">
        <v>0</v>
      </c>
      <c r="KP52" s="70">
        <v>0</v>
      </c>
      <c r="KQ52" s="70">
        <v>0</v>
      </c>
      <c r="KR52" s="70">
        <v>0</v>
      </c>
      <c r="KS52" s="70">
        <v>0</v>
      </c>
      <c r="KT52" s="70">
        <v>0</v>
      </c>
      <c r="KU52" s="70">
        <v>0</v>
      </c>
      <c r="KV52" s="70">
        <v>0</v>
      </c>
      <c r="KW52" s="70">
        <v>0</v>
      </c>
      <c r="KX52" s="70">
        <v>0</v>
      </c>
      <c r="KY52" s="70">
        <v>0</v>
      </c>
      <c r="KZ52" s="70">
        <v>0</v>
      </c>
      <c r="LA52" s="70">
        <v>0</v>
      </c>
      <c r="LB52" s="70">
        <v>0</v>
      </c>
      <c r="LC52" s="70">
        <v>0</v>
      </c>
      <c r="LD52" s="70">
        <v>0</v>
      </c>
      <c r="LE52" s="70">
        <v>0</v>
      </c>
      <c r="LF52" s="70">
        <v>0</v>
      </c>
      <c r="LG52" s="70">
        <v>0</v>
      </c>
      <c r="LH52" s="70">
        <v>0</v>
      </c>
      <c r="LI52" s="70">
        <v>0</v>
      </c>
      <c r="LJ52" s="70">
        <v>0</v>
      </c>
      <c r="LK52" s="70">
        <v>0</v>
      </c>
      <c r="LL52" s="70">
        <v>0</v>
      </c>
      <c r="LM52" s="70">
        <v>0</v>
      </c>
      <c r="LN52" s="70">
        <v>0</v>
      </c>
      <c r="LO52" s="70">
        <v>0</v>
      </c>
      <c r="LP52" s="70">
        <v>0</v>
      </c>
      <c r="LQ52" s="70">
        <v>0</v>
      </c>
      <c r="LR52" s="76">
        <v>66.222899999999996</v>
      </c>
      <c r="LS52" s="76">
        <v>6.7999999999999996E-3</v>
      </c>
      <c r="LT52" s="265">
        <f t="shared" si="10"/>
        <v>1.02683512802973E-4</v>
      </c>
      <c r="LU52" s="76">
        <v>6.4416000000000002</v>
      </c>
      <c r="LV52" s="75">
        <v>2.0999999999999999E-3</v>
      </c>
      <c r="LW52" s="76">
        <f t="shared" si="6"/>
        <v>3.2600596125186286E-4</v>
      </c>
      <c r="LX52" s="262"/>
      <c r="LY52" s="263"/>
      <c r="LZ52" s="263"/>
      <c r="MA52" s="263"/>
      <c r="MB52" s="263"/>
      <c r="MC52" s="263"/>
      <c r="MD52" s="263"/>
      <c r="ME52" s="263"/>
      <c r="MF52" s="263"/>
      <c r="MG52" s="263"/>
      <c r="MH52" s="263"/>
      <c r="MI52" s="263"/>
      <c r="MJ52" s="263"/>
      <c r="MK52" s="263"/>
      <c r="ML52" s="263"/>
      <c r="MM52" s="263"/>
      <c r="MN52" s="263"/>
      <c r="MO52" s="263"/>
      <c r="MP52" s="263"/>
      <c r="MQ52" s="263"/>
      <c r="MR52" s="263"/>
      <c r="MS52" s="263"/>
      <c r="MT52" s="263"/>
      <c r="MU52" s="263"/>
      <c r="MV52" s="263"/>
      <c r="MW52" s="263"/>
      <c r="MX52" s="263"/>
      <c r="MY52" s="263"/>
      <c r="MZ52" s="263"/>
      <c r="NA52" s="263"/>
      <c r="NB52" s="263"/>
      <c r="NC52" s="263"/>
      <c r="ND52" s="263"/>
      <c r="NE52" s="263"/>
      <c r="NF52" s="263"/>
      <c r="NG52" s="263"/>
      <c r="NH52" s="263"/>
      <c r="NI52" s="263"/>
      <c r="NJ52" s="263"/>
      <c r="NK52" s="263"/>
      <c r="NL52" s="263"/>
      <c r="NM52" s="263"/>
      <c r="NN52" s="263"/>
      <c r="NO52" s="263"/>
      <c r="NP52" s="263"/>
      <c r="NQ52" s="263"/>
      <c r="NR52" s="263"/>
      <c r="NS52" s="263"/>
      <c r="NT52" s="263"/>
      <c r="NU52" s="263"/>
      <c r="NV52" s="263"/>
      <c r="NW52" s="263"/>
      <c r="NX52" s="263"/>
      <c r="NY52" s="263"/>
      <c r="NZ52" s="263"/>
      <c r="OA52" s="263"/>
      <c r="OB52" s="263"/>
      <c r="OC52" s="263"/>
      <c r="OD52" s="263"/>
      <c r="OE52" s="263"/>
      <c r="OF52" s="263"/>
      <c r="OG52" s="263"/>
      <c r="OH52" s="263"/>
      <c r="OI52" s="263"/>
      <c r="OJ52" s="263"/>
      <c r="OK52" s="263"/>
      <c r="OL52" s="263"/>
      <c r="OM52" s="263"/>
      <c r="ON52" s="263"/>
      <c r="OO52" s="263"/>
      <c r="OP52" s="263"/>
      <c r="OQ52" s="263"/>
      <c r="OR52" s="263"/>
      <c r="OS52" s="263"/>
      <c r="OT52" s="263"/>
      <c r="OU52" s="263"/>
      <c r="OV52" s="263"/>
      <c r="OW52" s="263"/>
      <c r="OX52" s="263"/>
      <c r="OY52" s="263"/>
      <c r="OZ52" s="263"/>
      <c r="PA52" s="263"/>
      <c r="PB52" s="263"/>
      <c r="PC52" s="263"/>
      <c r="PD52" s="263"/>
      <c r="PE52" s="263"/>
      <c r="PF52" s="263"/>
      <c r="PG52" s="263"/>
      <c r="PH52" s="263"/>
      <c r="PI52" s="263"/>
      <c r="PJ52" s="263"/>
      <c r="PK52" s="263"/>
      <c r="PL52" s="263"/>
      <c r="PM52" s="263"/>
      <c r="PN52" s="263"/>
      <c r="PO52" s="263"/>
      <c r="PP52" s="263"/>
      <c r="PQ52" s="263"/>
      <c r="PR52" s="263"/>
      <c r="PS52" s="263"/>
      <c r="PT52" s="263"/>
      <c r="PU52" s="263"/>
      <c r="PV52" s="263"/>
      <c r="PW52" s="263"/>
      <c r="PX52" s="263"/>
      <c r="PY52" s="263"/>
      <c r="PZ52" s="263"/>
      <c r="QA52" s="263"/>
      <c r="QB52" s="263"/>
      <c r="QC52" s="263"/>
      <c r="QD52" s="263"/>
      <c r="QE52" s="263"/>
      <c r="QF52" s="263"/>
      <c r="QG52" s="263"/>
      <c r="QH52" s="263"/>
      <c r="QI52" s="263"/>
      <c r="QJ52" s="263"/>
      <c r="QK52" s="263"/>
      <c r="QL52" s="263"/>
      <c r="QM52" s="263"/>
    </row>
    <row r="53" spans="1:455" s="70" customFormat="1">
      <c r="A53" s="70">
        <v>52</v>
      </c>
      <c r="B53" s="78" t="s">
        <v>414</v>
      </c>
      <c r="C53" s="64" t="s">
        <v>5</v>
      </c>
      <c r="D53" s="70" t="s">
        <v>44</v>
      </c>
      <c r="E53" s="62" t="s">
        <v>1094</v>
      </c>
      <c r="F53" s="70" t="s">
        <v>46</v>
      </c>
      <c r="G53" s="70">
        <v>7</v>
      </c>
      <c r="H53" s="80">
        <v>3</v>
      </c>
      <c r="I53" s="70">
        <v>2019</v>
      </c>
      <c r="J53" s="79">
        <v>9.15</v>
      </c>
      <c r="K53" s="79">
        <v>9.65</v>
      </c>
      <c r="L53" s="79">
        <f t="shared" si="8"/>
        <v>0.5</v>
      </c>
      <c r="M53" s="70">
        <v>-34.693183964118298</v>
      </c>
      <c r="N53" s="70">
        <v>120.015569021925</v>
      </c>
      <c r="O53" s="70">
        <v>-34.691985016688697</v>
      </c>
      <c r="P53" s="70">
        <v>119.985828017815</v>
      </c>
      <c r="Q53" s="77">
        <v>2.722</v>
      </c>
      <c r="R53" s="67">
        <v>8.9999999999999998E-4</v>
      </c>
      <c r="S53" s="70">
        <f t="shared" si="7"/>
        <v>2.4497999999999998E-3</v>
      </c>
      <c r="T53" s="68">
        <v>1.4999999999999999E-4</v>
      </c>
      <c r="U53" s="81">
        <v>6</v>
      </c>
      <c r="V53" s="70">
        <v>1.5</v>
      </c>
      <c r="W53" s="70">
        <v>3</v>
      </c>
      <c r="X53" s="69">
        <v>2.9395259080000002</v>
      </c>
      <c r="Y53" s="70" t="s">
        <v>47</v>
      </c>
      <c r="Z53" s="70">
        <f t="shared" si="9"/>
        <v>1166.2759642186536</v>
      </c>
      <c r="AA53" s="70">
        <f t="shared" si="5"/>
        <v>0.87470697316399026</v>
      </c>
      <c r="AB53" s="64">
        <v>1166.2759642186536</v>
      </c>
      <c r="AC53" s="64">
        <v>0</v>
      </c>
      <c r="AD53" s="64">
        <v>0</v>
      </c>
      <c r="AE53" s="64">
        <v>0</v>
      </c>
      <c r="AF53" s="264">
        <v>0.87470697316399026</v>
      </c>
      <c r="AG53" s="264">
        <v>0</v>
      </c>
      <c r="AH53" s="70">
        <v>0</v>
      </c>
      <c r="AI53" s="70">
        <v>0</v>
      </c>
      <c r="AJ53" s="70">
        <v>1166.2759642186536</v>
      </c>
      <c r="AK53" s="70">
        <v>0</v>
      </c>
      <c r="AL53" s="70">
        <v>0</v>
      </c>
      <c r="AM53" s="70">
        <v>0</v>
      </c>
      <c r="AN53" s="70">
        <v>0</v>
      </c>
      <c r="AO53" s="70">
        <v>0</v>
      </c>
      <c r="AP53" s="70">
        <v>0</v>
      </c>
      <c r="AQ53" s="70">
        <v>0.87470697316399026</v>
      </c>
      <c r="AR53" s="70">
        <v>0</v>
      </c>
      <c r="AS53" s="70">
        <v>0</v>
      </c>
      <c r="AT53" s="70">
        <v>0</v>
      </c>
      <c r="AU53" s="70">
        <v>0</v>
      </c>
      <c r="AV53" s="264">
        <v>0</v>
      </c>
      <c r="AW53" s="264">
        <v>0</v>
      </c>
      <c r="AX53" s="70">
        <v>2</v>
      </c>
      <c r="AY53" s="70">
        <v>1.5E-3</v>
      </c>
      <c r="AZ53" s="70">
        <v>816.3931749530575</v>
      </c>
      <c r="BA53" s="70">
        <v>0.61229488121479314</v>
      </c>
      <c r="BB53" s="70">
        <v>816.3931749530575</v>
      </c>
      <c r="BC53" s="70">
        <v>1166.2759642186536</v>
      </c>
      <c r="BD53" s="70">
        <v>2040.9829373826437</v>
      </c>
      <c r="BE53" s="70">
        <v>0.61229488121479314</v>
      </c>
      <c r="BF53" s="70">
        <v>0.87470697316399026</v>
      </c>
      <c r="BG53" s="70">
        <v>1.5307372030369828</v>
      </c>
      <c r="BH53" s="70">
        <v>0</v>
      </c>
      <c r="BI53" s="70">
        <v>0</v>
      </c>
      <c r="BJ53" s="70">
        <v>0</v>
      </c>
      <c r="BK53" s="70">
        <v>0</v>
      </c>
      <c r="BL53" s="70">
        <v>0</v>
      </c>
      <c r="BM53" s="70">
        <v>0</v>
      </c>
      <c r="BN53" s="70">
        <v>0</v>
      </c>
      <c r="BO53" s="70">
        <v>0</v>
      </c>
      <c r="BP53" s="70">
        <v>0</v>
      </c>
      <c r="BQ53" s="70">
        <v>0</v>
      </c>
      <c r="BR53" s="70">
        <v>0</v>
      </c>
      <c r="BS53" s="70">
        <v>0</v>
      </c>
      <c r="BT53" s="70">
        <v>0</v>
      </c>
      <c r="BU53" s="70">
        <v>0</v>
      </c>
      <c r="BV53" s="70">
        <v>0</v>
      </c>
      <c r="BW53" s="70">
        <v>0</v>
      </c>
      <c r="BX53" s="70">
        <v>0</v>
      </c>
      <c r="BY53" s="70">
        <v>0</v>
      </c>
      <c r="BZ53" s="70">
        <v>0</v>
      </c>
      <c r="CA53" s="70">
        <v>0</v>
      </c>
      <c r="CB53" s="70">
        <v>0</v>
      </c>
      <c r="CC53" s="70">
        <v>0</v>
      </c>
      <c r="CD53" s="70">
        <v>0</v>
      </c>
      <c r="CE53" s="70">
        <v>0</v>
      </c>
      <c r="CF53" s="70">
        <v>0</v>
      </c>
      <c r="CG53" s="70">
        <v>0</v>
      </c>
      <c r="CH53" s="70">
        <v>0</v>
      </c>
      <c r="CI53" s="70">
        <v>0</v>
      </c>
      <c r="CJ53" s="70">
        <v>0</v>
      </c>
      <c r="CK53" s="70">
        <v>0</v>
      </c>
      <c r="CL53" s="70">
        <v>0</v>
      </c>
      <c r="CM53" s="70">
        <v>0</v>
      </c>
      <c r="CN53" s="70">
        <v>0</v>
      </c>
      <c r="CO53" s="70">
        <v>0</v>
      </c>
      <c r="CP53" s="70">
        <v>0</v>
      </c>
      <c r="CQ53" s="70">
        <v>0</v>
      </c>
      <c r="CR53" s="70">
        <v>0</v>
      </c>
      <c r="CS53" s="70">
        <v>0</v>
      </c>
      <c r="CT53" s="70">
        <v>0</v>
      </c>
      <c r="CU53" s="70">
        <v>0</v>
      </c>
      <c r="CV53" s="70">
        <v>0</v>
      </c>
      <c r="CW53" s="70">
        <v>0</v>
      </c>
      <c r="CX53" s="70">
        <v>0</v>
      </c>
      <c r="CY53" s="70">
        <v>0</v>
      </c>
      <c r="CZ53" s="70">
        <v>0</v>
      </c>
      <c r="DA53" s="70">
        <v>0</v>
      </c>
      <c r="DB53" s="70">
        <v>0</v>
      </c>
      <c r="DC53" s="70">
        <v>0</v>
      </c>
      <c r="DD53" s="70">
        <v>0</v>
      </c>
      <c r="DE53" s="70">
        <v>0</v>
      </c>
      <c r="DF53" s="70">
        <v>0</v>
      </c>
      <c r="DG53" s="70">
        <v>0</v>
      </c>
      <c r="DH53" s="70">
        <v>0</v>
      </c>
      <c r="DI53" s="70">
        <v>0</v>
      </c>
      <c r="DJ53" s="70">
        <v>0</v>
      </c>
      <c r="DK53" s="70">
        <v>0</v>
      </c>
      <c r="DL53" s="70">
        <v>0</v>
      </c>
      <c r="DM53" s="70">
        <v>0</v>
      </c>
      <c r="DN53" s="70">
        <v>0</v>
      </c>
      <c r="DO53" s="70">
        <v>0</v>
      </c>
      <c r="DP53" s="70">
        <v>0</v>
      </c>
      <c r="DQ53" s="70">
        <v>0</v>
      </c>
      <c r="DR53" s="70">
        <v>0</v>
      </c>
      <c r="DS53" s="70">
        <v>0</v>
      </c>
      <c r="DT53" s="70">
        <v>0</v>
      </c>
      <c r="DU53" s="70">
        <v>0</v>
      </c>
      <c r="DV53" s="70">
        <v>0</v>
      </c>
      <c r="DW53" s="70">
        <v>0</v>
      </c>
      <c r="DX53" s="70">
        <v>0</v>
      </c>
      <c r="DY53" s="70">
        <v>0</v>
      </c>
      <c r="DZ53" s="70">
        <v>0</v>
      </c>
      <c r="EA53" s="70">
        <v>0</v>
      </c>
      <c r="EB53" s="70">
        <v>0</v>
      </c>
      <c r="EC53" s="70">
        <v>0</v>
      </c>
      <c r="ED53" s="70">
        <v>0</v>
      </c>
      <c r="EE53" s="70">
        <v>0</v>
      </c>
      <c r="EF53" s="70">
        <v>0</v>
      </c>
      <c r="EG53" s="70">
        <v>0</v>
      </c>
      <c r="EH53" s="70">
        <v>0</v>
      </c>
      <c r="EI53" s="70">
        <v>0</v>
      </c>
      <c r="EJ53" s="70">
        <v>0</v>
      </c>
      <c r="EK53" s="70">
        <v>0</v>
      </c>
      <c r="EL53" s="70">
        <v>0</v>
      </c>
      <c r="EM53" s="70">
        <v>0</v>
      </c>
      <c r="EN53" s="70">
        <v>0</v>
      </c>
      <c r="EO53" s="70">
        <v>0</v>
      </c>
      <c r="EP53" s="70">
        <v>0</v>
      </c>
      <c r="EQ53" s="70">
        <v>0</v>
      </c>
      <c r="ER53" s="70">
        <v>0</v>
      </c>
      <c r="ES53" s="70">
        <v>0</v>
      </c>
      <c r="ET53" s="70">
        <v>0</v>
      </c>
      <c r="EU53" s="70">
        <v>0</v>
      </c>
      <c r="EV53" s="70">
        <v>0</v>
      </c>
      <c r="EW53" s="70">
        <v>0</v>
      </c>
      <c r="EX53" s="70">
        <v>0</v>
      </c>
      <c r="EY53" s="70">
        <v>0</v>
      </c>
      <c r="EZ53" s="70">
        <v>0</v>
      </c>
      <c r="FA53" s="70">
        <v>0</v>
      </c>
      <c r="FB53" s="70">
        <v>0</v>
      </c>
      <c r="FC53" s="70">
        <v>0</v>
      </c>
      <c r="FD53" s="70">
        <v>0</v>
      </c>
      <c r="FE53" s="70">
        <v>0</v>
      </c>
      <c r="FF53" s="70">
        <v>0</v>
      </c>
      <c r="FG53" s="70">
        <v>0</v>
      </c>
      <c r="FH53" s="70">
        <v>0</v>
      </c>
      <c r="FI53" s="70">
        <v>0</v>
      </c>
      <c r="FJ53" s="70">
        <v>0</v>
      </c>
      <c r="FK53" s="70">
        <v>0</v>
      </c>
      <c r="FL53" s="70">
        <v>0</v>
      </c>
      <c r="FM53" s="70">
        <v>0</v>
      </c>
      <c r="FN53" s="70">
        <v>0</v>
      </c>
      <c r="FO53" s="70">
        <v>0</v>
      </c>
      <c r="FP53" s="70">
        <v>0</v>
      </c>
      <c r="FQ53" s="70">
        <v>0</v>
      </c>
      <c r="FR53" s="70">
        <v>0</v>
      </c>
      <c r="FS53" s="70">
        <v>0</v>
      </c>
      <c r="FT53" s="70">
        <v>0</v>
      </c>
      <c r="FU53" s="70">
        <v>0</v>
      </c>
      <c r="FV53" s="70">
        <v>0</v>
      </c>
      <c r="FW53" s="70">
        <v>0</v>
      </c>
      <c r="FX53" s="70">
        <v>0</v>
      </c>
      <c r="FY53" s="70">
        <v>0</v>
      </c>
      <c r="FZ53" s="70">
        <v>0</v>
      </c>
      <c r="GA53" s="70">
        <v>0</v>
      </c>
      <c r="GB53" s="70">
        <v>0</v>
      </c>
      <c r="GC53" s="70">
        <v>0</v>
      </c>
      <c r="GD53" s="70">
        <v>0</v>
      </c>
      <c r="GE53" s="70">
        <v>0</v>
      </c>
      <c r="GF53" s="70">
        <v>0</v>
      </c>
      <c r="GG53" s="70">
        <v>0</v>
      </c>
      <c r="GH53" s="70">
        <v>0</v>
      </c>
      <c r="GI53" s="70">
        <v>0</v>
      </c>
      <c r="GJ53" s="70">
        <v>0</v>
      </c>
      <c r="GK53" s="70">
        <v>0</v>
      </c>
      <c r="GL53" s="70">
        <v>0</v>
      </c>
      <c r="GM53" s="70">
        <v>0</v>
      </c>
      <c r="GN53" s="70">
        <v>0</v>
      </c>
      <c r="GO53" s="70">
        <v>0</v>
      </c>
      <c r="GP53" s="70">
        <v>0</v>
      </c>
      <c r="GQ53" s="70">
        <v>0</v>
      </c>
      <c r="GR53" s="70">
        <v>0</v>
      </c>
      <c r="GS53" s="70">
        <v>0</v>
      </c>
      <c r="GT53" s="70">
        <v>0</v>
      </c>
      <c r="GU53" s="70">
        <v>0</v>
      </c>
      <c r="GV53" s="70">
        <v>0</v>
      </c>
      <c r="GW53" s="70">
        <v>0</v>
      </c>
      <c r="GX53" s="70">
        <v>0</v>
      </c>
      <c r="GY53" s="70">
        <v>0</v>
      </c>
      <c r="GZ53" s="70">
        <v>0</v>
      </c>
      <c r="HA53" s="70">
        <v>0</v>
      </c>
      <c r="HB53" s="70">
        <v>0</v>
      </c>
      <c r="HC53" s="70">
        <v>0</v>
      </c>
      <c r="HD53" s="70">
        <v>0</v>
      </c>
      <c r="HE53" s="70">
        <v>0</v>
      </c>
      <c r="HF53" s="70">
        <v>0</v>
      </c>
      <c r="HG53" s="70">
        <v>0</v>
      </c>
      <c r="HH53" s="70">
        <v>0</v>
      </c>
      <c r="HI53" s="70">
        <v>0</v>
      </c>
      <c r="HJ53" s="70">
        <v>0</v>
      </c>
      <c r="HK53" s="70">
        <v>0</v>
      </c>
      <c r="HL53" s="70">
        <v>0</v>
      </c>
      <c r="HM53" s="70">
        <v>0</v>
      </c>
      <c r="HN53" s="70">
        <v>0</v>
      </c>
      <c r="HO53" s="70">
        <v>0</v>
      </c>
      <c r="HP53" s="70">
        <v>0</v>
      </c>
      <c r="HQ53" s="70">
        <v>0</v>
      </c>
      <c r="HR53" s="70">
        <v>0</v>
      </c>
      <c r="HS53" s="70">
        <v>0</v>
      </c>
      <c r="HT53" s="70">
        <v>0</v>
      </c>
      <c r="HU53" s="70">
        <v>0</v>
      </c>
      <c r="HV53" s="70">
        <v>0</v>
      </c>
      <c r="HW53" s="70">
        <v>0</v>
      </c>
      <c r="HX53" s="70">
        <v>0</v>
      </c>
      <c r="HY53" s="70">
        <v>0</v>
      </c>
      <c r="HZ53" s="70">
        <v>0</v>
      </c>
      <c r="IA53" s="70">
        <v>0</v>
      </c>
      <c r="IB53" s="70">
        <v>0</v>
      </c>
      <c r="IC53" s="70">
        <v>0</v>
      </c>
      <c r="ID53" s="70">
        <v>0</v>
      </c>
      <c r="IE53" s="70">
        <v>0</v>
      </c>
      <c r="IF53" s="70">
        <v>0</v>
      </c>
      <c r="IG53" s="70">
        <v>0</v>
      </c>
      <c r="IH53" s="70">
        <v>0</v>
      </c>
      <c r="II53" s="70">
        <v>0</v>
      </c>
      <c r="IJ53" s="70">
        <v>0</v>
      </c>
      <c r="IK53" s="70">
        <v>0</v>
      </c>
      <c r="IL53" s="70">
        <v>0</v>
      </c>
      <c r="IM53" s="70">
        <v>0</v>
      </c>
      <c r="IN53" s="70">
        <v>0</v>
      </c>
      <c r="IO53" s="70">
        <v>0</v>
      </c>
      <c r="IP53" s="70">
        <v>0</v>
      </c>
      <c r="IQ53" s="70">
        <v>0</v>
      </c>
      <c r="IR53" s="70">
        <v>0</v>
      </c>
      <c r="IS53" s="70">
        <v>0</v>
      </c>
      <c r="IT53" s="70">
        <v>0</v>
      </c>
      <c r="IU53" s="70">
        <v>0</v>
      </c>
      <c r="IV53" s="70">
        <v>0</v>
      </c>
      <c r="IW53" s="70">
        <v>0</v>
      </c>
      <c r="IX53" s="70">
        <v>0</v>
      </c>
      <c r="IY53" s="70">
        <v>0</v>
      </c>
      <c r="IZ53" s="70">
        <v>0</v>
      </c>
      <c r="JA53" s="70">
        <v>0</v>
      </c>
      <c r="JB53" s="70">
        <v>0</v>
      </c>
      <c r="JC53" s="70">
        <v>0</v>
      </c>
      <c r="JD53" s="70">
        <v>0</v>
      </c>
      <c r="JE53" s="70">
        <v>0</v>
      </c>
      <c r="JF53" s="70">
        <v>0</v>
      </c>
      <c r="JG53" s="70">
        <v>0</v>
      </c>
      <c r="JH53" s="70">
        <v>0</v>
      </c>
      <c r="JI53" s="70">
        <v>0</v>
      </c>
      <c r="JJ53" s="70">
        <v>0</v>
      </c>
      <c r="JK53" s="70">
        <v>0</v>
      </c>
      <c r="JL53" s="70">
        <v>0</v>
      </c>
      <c r="JM53" s="70">
        <v>0</v>
      </c>
      <c r="JN53" s="70">
        <v>0</v>
      </c>
      <c r="JO53" s="70">
        <v>0</v>
      </c>
      <c r="JP53" s="70">
        <v>0</v>
      </c>
      <c r="JQ53" s="70">
        <v>0</v>
      </c>
      <c r="JR53" s="70">
        <v>0</v>
      </c>
      <c r="JS53" s="70">
        <v>0</v>
      </c>
      <c r="JT53" s="70">
        <v>0</v>
      </c>
      <c r="JU53" s="70">
        <v>0</v>
      </c>
      <c r="JV53" s="70">
        <v>0</v>
      </c>
      <c r="JW53" s="70">
        <v>0</v>
      </c>
      <c r="JX53" s="70">
        <v>0</v>
      </c>
      <c r="JY53" s="70">
        <v>0</v>
      </c>
      <c r="JZ53" s="70">
        <v>0</v>
      </c>
      <c r="KA53" s="70">
        <v>0</v>
      </c>
      <c r="KB53" s="70">
        <v>0</v>
      </c>
      <c r="KC53" s="70">
        <v>0</v>
      </c>
      <c r="KD53" s="70">
        <v>0</v>
      </c>
      <c r="KE53" s="70">
        <v>0</v>
      </c>
      <c r="KF53" s="70">
        <v>0</v>
      </c>
      <c r="KG53" s="70">
        <v>0</v>
      </c>
      <c r="KH53" s="70">
        <v>0</v>
      </c>
      <c r="KI53" s="70">
        <v>0</v>
      </c>
      <c r="KJ53" s="70">
        <v>0</v>
      </c>
      <c r="KK53" s="70">
        <v>0</v>
      </c>
      <c r="KL53" s="70">
        <v>0</v>
      </c>
      <c r="KM53" s="70">
        <v>0</v>
      </c>
      <c r="KN53" s="70">
        <v>0</v>
      </c>
      <c r="KO53" s="70">
        <v>0</v>
      </c>
      <c r="KP53" s="70">
        <v>0</v>
      </c>
      <c r="KQ53" s="70">
        <v>0</v>
      </c>
      <c r="KR53" s="70">
        <v>0</v>
      </c>
      <c r="KS53" s="70">
        <v>0</v>
      </c>
      <c r="KT53" s="70">
        <v>0</v>
      </c>
      <c r="KU53" s="70">
        <v>0</v>
      </c>
      <c r="KV53" s="70">
        <v>0</v>
      </c>
      <c r="KW53" s="70">
        <v>0</v>
      </c>
      <c r="KX53" s="70">
        <v>0</v>
      </c>
      <c r="KY53" s="70">
        <v>0</v>
      </c>
      <c r="KZ53" s="70">
        <v>0</v>
      </c>
      <c r="LA53" s="70">
        <v>0</v>
      </c>
      <c r="LB53" s="70">
        <v>0</v>
      </c>
      <c r="LC53" s="70">
        <v>0</v>
      </c>
      <c r="LD53" s="70">
        <v>0</v>
      </c>
      <c r="LE53" s="70">
        <v>0</v>
      </c>
      <c r="LF53" s="70">
        <v>0</v>
      </c>
      <c r="LG53" s="70">
        <v>0</v>
      </c>
      <c r="LH53" s="70">
        <v>0</v>
      </c>
      <c r="LI53" s="70">
        <v>0</v>
      </c>
      <c r="LJ53" s="70">
        <v>0</v>
      </c>
      <c r="LK53" s="70">
        <v>0</v>
      </c>
      <c r="LL53" s="70">
        <v>0</v>
      </c>
      <c r="LM53" s="70">
        <v>0</v>
      </c>
      <c r="LN53" s="70">
        <v>0</v>
      </c>
      <c r="LO53" s="70">
        <v>0</v>
      </c>
      <c r="LP53" s="70">
        <v>0</v>
      </c>
      <c r="LQ53" s="70">
        <v>0</v>
      </c>
      <c r="LR53" s="76">
        <v>75.678299999999993</v>
      </c>
      <c r="LS53" s="76">
        <v>0.1094</v>
      </c>
      <c r="LT53" s="265">
        <f t="shared" si="10"/>
        <v>1.4455927260522501E-3</v>
      </c>
      <c r="LU53" s="75">
        <v>2.9348999999999998</v>
      </c>
      <c r="LV53" s="75">
        <v>1.5E-3</v>
      </c>
      <c r="LW53" s="76">
        <f t="shared" si="6"/>
        <v>5.1109066748441178E-4</v>
      </c>
      <c r="LX53" s="262"/>
      <c r="LY53" s="263"/>
      <c r="LZ53" s="263"/>
      <c r="MA53" s="263"/>
      <c r="MB53" s="263"/>
      <c r="MC53" s="263"/>
      <c r="MD53" s="263"/>
      <c r="ME53" s="263"/>
      <c r="MF53" s="263"/>
      <c r="MG53" s="263"/>
      <c r="MH53" s="263"/>
      <c r="MI53" s="263"/>
      <c r="MJ53" s="263"/>
      <c r="MK53" s="263"/>
      <c r="ML53" s="263"/>
      <c r="MM53" s="263"/>
      <c r="MN53" s="263"/>
      <c r="MO53" s="263"/>
      <c r="MP53" s="263"/>
      <c r="MQ53" s="263"/>
      <c r="MR53" s="263"/>
      <c r="MS53" s="263"/>
      <c r="MT53" s="263"/>
      <c r="MU53" s="263"/>
      <c r="MV53" s="263"/>
      <c r="MW53" s="263"/>
      <c r="MX53" s="263"/>
      <c r="MY53" s="263"/>
      <c r="MZ53" s="263"/>
      <c r="NA53" s="263"/>
      <c r="NB53" s="263"/>
      <c r="NC53" s="263"/>
      <c r="ND53" s="263"/>
      <c r="NE53" s="263"/>
      <c r="NF53" s="263"/>
      <c r="NG53" s="263"/>
      <c r="NH53" s="263"/>
      <c r="NI53" s="263"/>
      <c r="NJ53" s="263"/>
      <c r="NK53" s="263"/>
      <c r="NL53" s="263"/>
      <c r="NM53" s="263"/>
      <c r="NN53" s="263"/>
      <c r="NO53" s="263"/>
      <c r="NP53" s="263"/>
      <c r="NQ53" s="263"/>
      <c r="NR53" s="263"/>
      <c r="NS53" s="263"/>
      <c r="NT53" s="263"/>
      <c r="NU53" s="263"/>
      <c r="NV53" s="263"/>
      <c r="NW53" s="263"/>
      <c r="NX53" s="263"/>
      <c r="NY53" s="263"/>
      <c r="NZ53" s="263"/>
      <c r="OA53" s="263"/>
      <c r="OB53" s="263"/>
      <c r="OC53" s="263"/>
      <c r="OD53" s="263"/>
      <c r="OE53" s="263"/>
      <c r="OF53" s="263"/>
      <c r="OG53" s="263"/>
      <c r="OH53" s="263"/>
      <c r="OI53" s="263"/>
      <c r="OJ53" s="263"/>
      <c r="OK53" s="263"/>
      <c r="OL53" s="263"/>
      <c r="OM53" s="263"/>
      <c r="ON53" s="263"/>
      <c r="OO53" s="263"/>
      <c r="OP53" s="263"/>
      <c r="OQ53" s="263"/>
      <c r="OR53" s="263"/>
      <c r="OS53" s="263"/>
      <c r="OT53" s="263"/>
      <c r="OU53" s="263"/>
      <c r="OV53" s="263"/>
      <c r="OW53" s="263"/>
      <c r="OX53" s="263"/>
      <c r="OY53" s="263"/>
      <c r="OZ53" s="263"/>
      <c r="PA53" s="263"/>
      <c r="PB53" s="263"/>
      <c r="PC53" s="263"/>
      <c r="PD53" s="263"/>
      <c r="PE53" s="263"/>
      <c r="PF53" s="263"/>
      <c r="PG53" s="263"/>
      <c r="PH53" s="263"/>
      <c r="PI53" s="263"/>
      <c r="PJ53" s="263"/>
      <c r="PK53" s="263"/>
      <c r="PL53" s="263"/>
      <c r="PM53" s="263"/>
      <c r="PN53" s="263"/>
      <c r="PO53" s="263"/>
      <c r="PP53" s="263"/>
      <c r="PQ53" s="263"/>
      <c r="PR53" s="263"/>
      <c r="PS53" s="263"/>
      <c r="PT53" s="263"/>
      <c r="PU53" s="263"/>
      <c r="PV53" s="263"/>
      <c r="PW53" s="263"/>
      <c r="PX53" s="263"/>
      <c r="PY53" s="263"/>
      <c r="PZ53" s="263"/>
      <c r="QA53" s="263"/>
      <c r="QB53" s="263"/>
      <c r="QC53" s="263"/>
      <c r="QD53" s="263"/>
      <c r="QE53" s="263"/>
      <c r="QF53" s="263"/>
      <c r="QG53" s="263"/>
      <c r="QH53" s="263"/>
      <c r="QI53" s="263"/>
      <c r="QJ53" s="263"/>
      <c r="QK53" s="263"/>
      <c r="QL53" s="263"/>
      <c r="QM53" s="263"/>
    </row>
    <row r="54" spans="1:455" s="70" customFormat="1">
      <c r="A54" s="70">
        <v>53</v>
      </c>
      <c r="B54" s="78" t="s">
        <v>415</v>
      </c>
      <c r="C54" s="64" t="s">
        <v>5</v>
      </c>
      <c r="D54" s="70" t="s">
        <v>44</v>
      </c>
      <c r="E54" s="62" t="s">
        <v>1094</v>
      </c>
      <c r="F54" s="70" t="s">
        <v>46</v>
      </c>
      <c r="G54" s="70">
        <v>7</v>
      </c>
      <c r="H54" s="80">
        <v>3</v>
      </c>
      <c r="I54" s="70">
        <v>2019</v>
      </c>
      <c r="J54" s="79">
        <v>13.08</v>
      </c>
      <c r="K54" s="79">
        <v>13.58</v>
      </c>
      <c r="L54" s="79">
        <f t="shared" si="8"/>
        <v>0.5</v>
      </c>
      <c r="M54" s="81">
        <v>-34.5964739844203</v>
      </c>
      <c r="N54" s="70">
        <v>120.02336997538799</v>
      </c>
      <c r="O54" s="81">
        <v>-34.6260379627346</v>
      </c>
      <c r="P54" s="70">
        <v>120.020246962085</v>
      </c>
      <c r="Q54" s="77">
        <v>3.3</v>
      </c>
      <c r="R54" s="67">
        <v>8.9999999999999998E-4</v>
      </c>
      <c r="S54" s="70">
        <f t="shared" si="7"/>
        <v>2.9699999999999996E-3</v>
      </c>
      <c r="T54" s="68">
        <v>1.4999999999999999E-4</v>
      </c>
      <c r="U54" s="81">
        <v>3</v>
      </c>
      <c r="V54" s="70">
        <v>1</v>
      </c>
      <c r="W54" s="70">
        <v>2</v>
      </c>
      <c r="X54" s="69">
        <v>3.5637162</v>
      </c>
      <c r="Y54" s="70" t="s">
        <v>48</v>
      </c>
      <c r="Z54" s="70">
        <f t="shared" si="9"/>
        <v>20763.187429854101</v>
      </c>
      <c r="AA54" s="70">
        <f t="shared" si="5"/>
        <v>16.543209876543212</v>
      </c>
      <c r="AB54" s="64">
        <v>9090.9090909090919</v>
      </c>
      <c r="AC54" s="64">
        <v>11672.278338945007</v>
      </c>
      <c r="AD54" s="64">
        <v>0</v>
      </c>
      <c r="AE54" s="64">
        <v>0</v>
      </c>
      <c r="AF54" s="264">
        <v>2.0875420875420878</v>
      </c>
      <c r="AG54" s="264">
        <v>14.455667789001126</v>
      </c>
      <c r="AH54" s="70">
        <v>0</v>
      </c>
      <c r="AI54" s="70">
        <v>0</v>
      </c>
      <c r="AJ54" s="70">
        <v>13355.780022446692</v>
      </c>
      <c r="AK54" s="70">
        <v>5723.9057239057247</v>
      </c>
      <c r="AL54" s="70">
        <v>1010.1010101010103</v>
      </c>
      <c r="AM54" s="70">
        <v>0</v>
      </c>
      <c r="AN54" s="70">
        <v>336.70033670033678</v>
      </c>
      <c r="AO54" s="70">
        <v>336.70033670033678</v>
      </c>
      <c r="AP54" s="70">
        <v>0</v>
      </c>
      <c r="AQ54" s="70">
        <v>1.6610549943883279</v>
      </c>
      <c r="AR54" s="70">
        <v>5.454545454545455</v>
      </c>
      <c r="AS54" s="70">
        <v>1.9528619528619531</v>
      </c>
      <c r="AT54" s="70">
        <v>0</v>
      </c>
      <c r="AU54" s="70">
        <v>2.6262626262626267</v>
      </c>
      <c r="AV54" s="264">
        <v>4.8484848484848495</v>
      </c>
      <c r="AW54" s="264">
        <v>0</v>
      </c>
      <c r="AX54" s="70">
        <v>23</v>
      </c>
      <c r="AY54" s="70">
        <v>5.9999999999999995E-4</v>
      </c>
      <c r="AZ54" s="70">
        <v>7744.107744107745</v>
      </c>
      <c r="BA54" s="70">
        <v>0.20202020202020204</v>
      </c>
      <c r="BB54" s="70">
        <v>7744.107744107745</v>
      </c>
      <c r="BC54" s="70">
        <v>7744.107744107745</v>
      </c>
      <c r="BD54" s="70">
        <v>8604.5641601197167</v>
      </c>
      <c r="BE54" s="70">
        <v>0.20202020202020204</v>
      </c>
      <c r="BF54" s="70">
        <v>0.20202020202020204</v>
      </c>
      <c r="BG54" s="70">
        <v>0.22446689113355783</v>
      </c>
      <c r="BH54" s="70">
        <v>4</v>
      </c>
      <c r="BI54" s="70">
        <v>5.5999999999999999E-3</v>
      </c>
      <c r="BJ54" s="70">
        <v>1346.8013468013471</v>
      </c>
      <c r="BK54" s="70">
        <v>1.8855218855218858</v>
      </c>
      <c r="BL54" s="70">
        <v>1346.8013468013471</v>
      </c>
      <c r="BM54" s="70">
        <v>1346.8013468013471</v>
      </c>
      <c r="BN54" s="70">
        <v>1346.8013468013471</v>
      </c>
      <c r="BO54" s="70">
        <v>1.8855218855218858</v>
      </c>
      <c r="BP54" s="70">
        <v>1.8855218855218858</v>
      </c>
      <c r="BQ54" s="70">
        <v>1.8855218855218858</v>
      </c>
      <c r="BR54" s="70">
        <v>0</v>
      </c>
      <c r="BS54" s="70">
        <v>0</v>
      </c>
      <c r="BT54" s="70">
        <v>0</v>
      </c>
      <c r="BU54" s="70">
        <v>0</v>
      </c>
      <c r="BV54" s="70">
        <v>0</v>
      </c>
      <c r="BW54" s="70">
        <v>0</v>
      </c>
      <c r="BX54" s="70">
        <v>0</v>
      </c>
      <c r="BY54" s="70">
        <v>0</v>
      </c>
      <c r="BZ54" s="70">
        <v>0</v>
      </c>
      <c r="CA54" s="70">
        <v>0</v>
      </c>
      <c r="CB54" s="70">
        <v>0</v>
      </c>
      <c r="CC54" s="70">
        <v>0</v>
      </c>
      <c r="CD54" s="70">
        <v>0</v>
      </c>
      <c r="CE54" s="70">
        <v>0</v>
      </c>
      <c r="CF54" s="70">
        <v>0</v>
      </c>
      <c r="CG54" s="70">
        <v>0</v>
      </c>
      <c r="CH54" s="70">
        <v>0</v>
      </c>
      <c r="CI54" s="70">
        <v>0</v>
      </c>
      <c r="CJ54" s="70">
        <v>0</v>
      </c>
      <c r="CK54" s="70">
        <v>0</v>
      </c>
      <c r="CL54" s="70">
        <v>0</v>
      </c>
      <c r="CM54" s="70">
        <v>0</v>
      </c>
      <c r="CN54" s="70">
        <v>0</v>
      </c>
      <c r="CO54" s="70">
        <v>0</v>
      </c>
      <c r="CP54" s="70">
        <v>0</v>
      </c>
      <c r="CQ54" s="70">
        <v>0</v>
      </c>
      <c r="CR54" s="70">
        <v>0</v>
      </c>
      <c r="CS54" s="70">
        <v>0</v>
      </c>
      <c r="CT54" s="70">
        <v>0</v>
      </c>
      <c r="CU54" s="70">
        <v>0</v>
      </c>
      <c r="CV54" s="70">
        <v>0</v>
      </c>
      <c r="CW54" s="70">
        <v>0</v>
      </c>
      <c r="CX54" s="70">
        <v>0</v>
      </c>
      <c r="CY54" s="70">
        <v>0</v>
      </c>
      <c r="CZ54" s="70">
        <v>0</v>
      </c>
      <c r="DA54" s="70">
        <v>0</v>
      </c>
      <c r="DB54" s="70">
        <v>0</v>
      </c>
      <c r="DC54" s="70">
        <v>0</v>
      </c>
      <c r="DD54" s="70">
        <v>0</v>
      </c>
      <c r="DE54" s="70">
        <v>0</v>
      </c>
      <c r="DF54" s="70">
        <v>0</v>
      </c>
      <c r="DG54" s="70">
        <v>0</v>
      </c>
      <c r="DH54" s="70">
        <v>0</v>
      </c>
      <c r="DI54" s="70">
        <v>0</v>
      </c>
      <c r="DJ54" s="70">
        <v>0</v>
      </c>
      <c r="DK54" s="70">
        <v>0</v>
      </c>
      <c r="DL54" s="70">
        <v>0</v>
      </c>
      <c r="DM54" s="70">
        <v>0</v>
      </c>
      <c r="DN54" s="70">
        <v>0</v>
      </c>
      <c r="DO54" s="70">
        <v>0</v>
      </c>
      <c r="DP54" s="70">
        <v>15</v>
      </c>
      <c r="DQ54" s="70">
        <v>3.8999999999999998E-3</v>
      </c>
      <c r="DR54" s="70">
        <v>5050.5050505050513</v>
      </c>
      <c r="DS54" s="70">
        <v>1.3131313131313134</v>
      </c>
      <c r="DT54" s="70">
        <v>5050.5050505050513</v>
      </c>
      <c r="DU54" s="70">
        <v>5611.6722783389459</v>
      </c>
      <c r="DV54" s="70">
        <v>7215.0072150072165</v>
      </c>
      <c r="DW54" s="70">
        <v>1.3131313131313134</v>
      </c>
      <c r="DX54" s="70">
        <v>1.4590347923681259</v>
      </c>
      <c r="DY54" s="70">
        <v>1.8759018759018764</v>
      </c>
      <c r="DZ54" s="70">
        <v>13</v>
      </c>
      <c r="EA54" s="70">
        <v>1.06E-2</v>
      </c>
      <c r="EB54" s="70">
        <v>4377.1043771043778</v>
      </c>
      <c r="EC54" s="70">
        <v>3.5690235690235697</v>
      </c>
      <c r="ED54" s="70">
        <v>4377.1043771043778</v>
      </c>
      <c r="EE54" s="70">
        <v>4377.1043771043778</v>
      </c>
      <c r="EF54" s="70">
        <v>5471.380471380472</v>
      </c>
      <c r="EG54" s="70">
        <v>3.5690235690235697</v>
      </c>
      <c r="EH54" s="70">
        <v>3.5690235690235697</v>
      </c>
      <c r="EI54" s="70">
        <v>3.5690235690235697</v>
      </c>
      <c r="EJ54" s="70">
        <v>3</v>
      </c>
      <c r="EK54" s="70">
        <v>5.7999999999999996E-3</v>
      </c>
      <c r="EL54" s="70">
        <v>1010.1010101010103</v>
      </c>
      <c r="EM54" s="70">
        <v>1.9528619528619531</v>
      </c>
      <c r="EN54" s="70">
        <v>1010.1010101010103</v>
      </c>
      <c r="EO54" s="70">
        <v>1010.1010101010103</v>
      </c>
      <c r="EP54" s="70">
        <v>1010.1010101010103</v>
      </c>
      <c r="EQ54" s="70">
        <v>1.9528619528619531</v>
      </c>
      <c r="ER54" s="70">
        <v>1.9528619528619531</v>
      </c>
      <c r="ES54" s="70">
        <v>1.9528619528619531</v>
      </c>
      <c r="ET54" s="70">
        <v>0</v>
      </c>
      <c r="EU54" s="70">
        <v>0</v>
      </c>
      <c r="EV54" s="70">
        <v>0</v>
      </c>
      <c r="EW54" s="70">
        <v>0</v>
      </c>
      <c r="EX54" s="70">
        <v>0</v>
      </c>
      <c r="EY54" s="70">
        <v>0</v>
      </c>
      <c r="EZ54" s="70">
        <v>0</v>
      </c>
      <c r="FA54" s="70">
        <v>0</v>
      </c>
      <c r="FB54" s="70">
        <v>0</v>
      </c>
      <c r="FC54" s="70">
        <v>0</v>
      </c>
      <c r="FD54" s="70">
        <v>1</v>
      </c>
      <c r="FE54" s="70">
        <v>7.7999999999999996E-3</v>
      </c>
      <c r="FF54" s="70">
        <v>336.70033670033678</v>
      </c>
      <c r="FG54" s="70">
        <v>2.6262626262626267</v>
      </c>
      <c r="FH54" s="70">
        <v>336.70033670033678</v>
      </c>
      <c r="FI54" s="70">
        <v>336.70033670033678</v>
      </c>
      <c r="FJ54" s="70">
        <v>336.70033670033678</v>
      </c>
      <c r="FK54" s="70">
        <v>2.6262626262626267</v>
      </c>
      <c r="FL54" s="70">
        <v>2.6262626262626267</v>
      </c>
      <c r="FM54" s="70">
        <v>2.6262626262626267</v>
      </c>
      <c r="FN54" s="70">
        <v>1</v>
      </c>
      <c r="FO54" s="70">
        <v>1.44E-2</v>
      </c>
      <c r="FP54" s="70">
        <v>336.70033670033678</v>
      </c>
      <c r="FQ54" s="70">
        <v>4.8484848484848495</v>
      </c>
      <c r="FR54" s="70">
        <v>336.70033670033678</v>
      </c>
      <c r="FS54" s="70">
        <v>336.70033670033678</v>
      </c>
      <c r="FT54" s="70">
        <v>336.70033670033678</v>
      </c>
      <c r="FU54" s="70">
        <v>4.8484848484848495</v>
      </c>
      <c r="FV54" s="70">
        <v>4.8484848484848495</v>
      </c>
      <c r="FW54" s="70">
        <v>4.8484848484848495</v>
      </c>
      <c r="FX54" s="70">
        <v>0</v>
      </c>
      <c r="FY54" s="70">
        <v>0</v>
      </c>
      <c r="FZ54" s="70">
        <v>0</v>
      </c>
      <c r="GA54" s="70">
        <v>0</v>
      </c>
      <c r="GB54" s="70">
        <v>0</v>
      </c>
      <c r="GC54" s="70">
        <v>0</v>
      </c>
      <c r="GD54" s="70">
        <v>0</v>
      </c>
      <c r="GE54" s="70">
        <v>0</v>
      </c>
      <c r="GF54" s="70">
        <v>0</v>
      </c>
      <c r="GG54" s="70">
        <v>0</v>
      </c>
      <c r="GH54" s="70">
        <v>0</v>
      </c>
      <c r="GI54" s="70">
        <v>0</v>
      </c>
      <c r="GJ54" s="70">
        <v>0</v>
      </c>
      <c r="GK54" s="70">
        <v>0</v>
      </c>
      <c r="GL54" s="70">
        <v>0</v>
      </c>
      <c r="GM54" s="70">
        <v>0</v>
      </c>
      <c r="GN54" s="70">
        <v>0</v>
      </c>
      <c r="GO54" s="70">
        <v>0</v>
      </c>
      <c r="GP54" s="70">
        <v>0</v>
      </c>
      <c r="GQ54" s="70">
        <v>0</v>
      </c>
      <c r="GR54" s="70">
        <v>0</v>
      </c>
      <c r="GS54" s="70">
        <v>0</v>
      </c>
      <c r="GT54" s="70">
        <v>0</v>
      </c>
      <c r="GU54" s="70">
        <v>0</v>
      </c>
      <c r="GV54" s="70">
        <v>0</v>
      </c>
      <c r="GW54" s="70">
        <v>0</v>
      </c>
      <c r="GX54" s="70">
        <v>0</v>
      </c>
      <c r="GY54" s="70">
        <v>0</v>
      </c>
      <c r="GZ54" s="70">
        <v>0</v>
      </c>
      <c r="HA54" s="70">
        <v>0</v>
      </c>
      <c r="HB54" s="70">
        <v>0</v>
      </c>
      <c r="HC54" s="70">
        <v>0</v>
      </c>
      <c r="HD54" s="70">
        <v>0</v>
      </c>
      <c r="HE54" s="70">
        <v>0</v>
      </c>
      <c r="HF54" s="70">
        <v>0</v>
      </c>
      <c r="HG54" s="70">
        <v>0</v>
      </c>
      <c r="HH54" s="70">
        <v>0</v>
      </c>
      <c r="HI54" s="70">
        <v>0</v>
      </c>
      <c r="HJ54" s="70">
        <v>0</v>
      </c>
      <c r="HK54" s="70">
        <v>0</v>
      </c>
      <c r="HL54" s="70">
        <v>0</v>
      </c>
      <c r="HM54" s="70">
        <v>0</v>
      </c>
      <c r="HN54" s="70">
        <v>0</v>
      </c>
      <c r="HO54" s="70">
        <v>0</v>
      </c>
      <c r="HP54" s="70">
        <v>0</v>
      </c>
      <c r="HQ54" s="70">
        <v>0</v>
      </c>
      <c r="HR54" s="70">
        <v>0</v>
      </c>
      <c r="HS54" s="70">
        <v>0</v>
      </c>
      <c r="HT54" s="70">
        <v>0</v>
      </c>
      <c r="HU54" s="70">
        <v>0</v>
      </c>
      <c r="HV54" s="70">
        <v>0</v>
      </c>
      <c r="HW54" s="70">
        <v>0</v>
      </c>
      <c r="HX54" s="70">
        <v>0</v>
      </c>
      <c r="HY54" s="70">
        <v>0</v>
      </c>
      <c r="HZ54" s="70">
        <v>0</v>
      </c>
      <c r="IA54" s="70">
        <v>0</v>
      </c>
      <c r="IB54" s="70">
        <v>0</v>
      </c>
      <c r="IC54" s="70">
        <v>0</v>
      </c>
      <c r="ID54" s="70">
        <v>0</v>
      </c>
      <c r="IE54" s="70">
        <v>0</v>
      </c>
      <c r="IF54" s="70">
        <v>0</v>
      </c>
      <c r="IG54" s="70">
        <v>0</v>
      </c>
      <c r="IH54" s="70">
        <v>0</v>
      </c>
      <c r="II54" s="70">
        <v>0</v>
      </c>
      <c r="IJ54" s="70">
        <v>0</v>
      </c>
      <c r="IK54" s="70">
        <v>0</v>
      </c>
      <c r="IL54" s="70">
        <v>0</v>
      </c>
      <c r="IM54" s="70">
        <v>0</v>
      </c>
      <c r="IN54" s="70">
        <v>0</v>
      </c>
      <c r="IO54" s="70">
        <v>0</v>
      </c>
      <c r="IP54" s="70">
        <v>0</v>
      </c>
      <c r="IQ54" s="70">
        <v>0</v>
      </c>
      <c r="IR54" s="70">
        <v>0</v>
      </c>
      <c r="IS54" s="70">
        <v>0</v>
      </c>
      <c r="IT54" s="70">
        <v>0</v>
      </c>
      <c r="IU54" s="70">
        <v>0</v>
      </c>
      <c r="IV54" s="70">
        <v>0</v>
      </c>
      <c r="IW54" s="70">
        <v>0</v>
      </c>
      <c r="IX54" s="70">
        <v>0</v>
      </c>
      <c r="IY54" s="70">
        <v>0</v>
      </c>
      <c r="IZ54" s="70">
        <v>0</v>
      </c>
      <c r="JA54" s="70">
        <v>0</v>
      </c>
      <c r="JB54" s="70">
        <v>0</v>
      </c>
      <c r="JC54" s="70">
        <v>0</v>
      </c>
      <c r="JD54" s="70">
        <v>0</v>
      </c>
      <c r="JE54" s="70">
        <v>0</v>
      </c>
      <c r="JF54" s="70">
        <v>0</v>
      </c>
      <c r="JG54" s="70">
        <v>0</v>
      </c>
      <c r="JH54" s="70">
        <v>0</v>
      </c>
      <c r="JI54" s="70">
        <v>0</v>
      </c>
      <c r="JJ54" s="70">
        <v>0</v>
      </c>
      <c r="JK54" s="70">
        <v>0</v>
      </c>
      <c r="JL54" s="70">
        <v>0</v>
      </c>
      <c r="JM54" s="70">
        <v>0</v>
      </c>
      <c r="JN54" s="70">
        <v>0</v>
      </c>
      <c r="JO54" s="70">
        <v>0</v>
      </c>
      <c r="JP54" s="70">
        <v>0</v>
      </c>
      <c r="JQ54" s="70">
        <v>0</v>
      </c>
      <c r="JR54" s="70">
        <v>0</v>
      </c>
      <c r="JS54" s="70">
        <v>0</v>
      </c>
      <c r="JT54" s="70">
        <v>0</v>
      </c>
      <c r="JU54" s="70">
        <v>0</v>
      </c>
      <c r="JV54" s="70">
        <v>0</v>
      </c>
      <c r="JW54" s="70">
        <v>0</v>
      </c>
      <c r="JX54" s="70">
        <v>0</v>
      </c>
      <c r="JY54" s="70">
        <v>0</v>
      </c>
      <c r="JZ54" s="70">
        <v>0</v>
      </c>
      <c r="KA54" s="70">
        <v>0</v>
      </c>
      <c r="KB54" s="70">
        <v>0</v>
      </c>
      <c r="KC54" s="70">
        <v>0</v>
      </c>
      <c r="KD54" s="70">
        <v>0</v>
      </c>
      <c r="KE54" s="70">
        <v>0</v>
      </c>
      <c r="KF54" s="70">
        <v>0</v>
      </c>
      <c r="KG54" s="70">
        <v>0</v>
      </c>
      <c r="KH54" s="70">
        <v>0</v>
      </c>
      <c r="KI54" s="70">
        <v>0</v>
      </c>
      <c r="KJ54" s="70">
        <v>0</v>
      </c>
      <c r="KK54" s="70">
        <v>0</v>
      </c>
      <c r="KL54" s="70">
        <v>0</v>
      </c>
      <c r="KM54" s="70">
        <v>0</v>
      </c>
      <c r="KN54" s="70">
        <v>0</v>
      </c>
      <c r="KO54" s="70">
        <v>0</v>
      </c>
      <c r="KP54" s="70">
        <v>0</v>
      </c>
      <c r="KQ54" s="70">
        <v>0</v>
      </c>
      <c r="KR54" s="70">
        <v>0</v>
      </c>
      <c r="KS54" s="70">
        <v>0</v>
      </c>
      <c r="KT54" s="70">
        <v>0</v>
      </c>
      <c r="KU54" s="70">
        <v>0</v>
      </c>
      <c r="KV54" s="70">
        <v>0</v>
      </c>
      <c r="KW54" s="70">
        <v>0</v>
      </c>
      <c r="KX54" s="70">
        <v>0</v>
      </c>
      <c r="KY54" s="70">
        <v>0</v>
      </c>
      <c r="KZ54" s="70">
        <v>0</v>
      </c>
      <c r="LA54" s="70">
        <v>0</v>
      </c>
      <c r="LB54" s="70">
        <v>0</v>
      </c>
      <c r="LC54" s="70">
        <v>0</v>
      </c>
      <c r="LD54" s="70">
        <v>0</v>
      </c>
      <c r="LE54" s="70">
        <v>0</v>
      </c>
      <c r="LF54" s="70">
        <v>0</v>
      </c>
      <c r="LG54" s="70">
        <v>0</v>
      </c>
      <c r="LH54" s="70">
        <v>0</v>
      </c>
      <c r="LI54" s="70">
        <v>0</v>
      </c>
      <c r="LJ54" s="70">
        <v>0</v>
      </c>
      <c r="LK54" s="70">
        <v>0</v>
      </c>
      <c r="LL54" s="70">
        <v>0</v>
      </c>
      <c r="LM54" s="70">
        <v>0</v>
      </c>
      <c r="LN54" s="70">
        <v>0</v>
      </c>
      <c r="LO54" s="70">
        <v>0</v>
      </c>
      <c r="LP54" s="70">
        <v>0</v>
      </c>
      <c r="LQ54" s="70">
        <v>0</v>
      </c>
      <c r="LR54" s="76">
        <v>63.626100000000001</v>
      </c>
      <c r="LS54" s="76">
        <v>0.27300000000000002</v>
      </c>
      <c r="LT54" s="265">
        <f t="shared" si="10"/>
        <v>4.2906920273284082E-3</v>
      </c>
      <c r="LU54" s="76">
        <v>3.1414</v>
      </c>
      <c r="LV54" s="75">
        <v>4.87E-2</v>
      </c>
      <c r="LW54" s="76">
        <f t="shared" si="6"/>
        <v>1.5502642134080346E-2</v>
      </c>
      <c r="LX54" s="262"/>
      <c r="LY54" s="263"/>
      <c r="LZ54" s="263"/>
      <c r="MA54" s="263"/>
      <c r="MB54" s="263"/>
      <c r="MC54" s="263"/>
      <c r="MD54" s="263"/>
      <c r="ME54" s="263"/>
      <c r="MF54" s="263"/>
      <c r="MG54" s="263"/>
      <c r="MH54" s="263"/>
      <c r="MI54" s="263"/>
      <c r="MJ54" s="263"/>
      <c r="MK54" s="263"/>
      <c r="ML54" s="263"/>
      <c r="MM54" s="263"/>
      <c r="MN54" s="263"/>
      <c r="MO54" s="263"/>
      <c r="MP54" s="263"/>
      <c r="MQ54" s="263"/>
      <c r="MR54" s="263"/>
      <c r="MS54" s="263"/>
      <c r="MT54" s="263"/>
      <c r="MU54" s="263"/>
      <c r="MV54" s="263"/>
      <c r="MW54" s="263"/>
      <c r="MX54" s="263"/>
      <c r="MY54" s="263"/>
      <c r="MZ54" s="263"/>
      <c r="NA54" s="263"/>
      <c r="NB54" s="263"/>
      <c r="NC54" s="263"/>
      <c r="ND54" s="263"/>
      <c r="NE54" s="263"/>
      <c r="NF54" s="263"/>
      <c r="NG54" s="263"/>
      <c r="NH54" s="263"/>
      <c r="NI54" s="263"/>
      <c r="NJ54" s="263"/>
      <c r="NK54" s="263"/>
      <c r="NL54" s="263"/>
      <c r="NM54" s="263"/>
      <c r="NN54" s="263"/>
      <c r="NO54" s="263"/>
      <c r="NP54" s="263"/>
      <c r="NQ54" s="263"/>
      <c r="NR54" s="263"/>
      <c r="NS54" s="263"/>
      <c r="NT54" s="263"/>
      <c r="NU54" s="263"/>
      <c r="NV54" s="263"/>
      <c r="NW54" s="263"/>
      <c r="NX54" s="263"/>
      <c r="NY54" s="263"/>
      <c r="NZ54" s="263"/>
      <c r="OA54" s="263"/>
      <c r="OB54" s="263"/>
      <c r="OC54" s="263"/>
      <c r="OD54" s="263"/>
      <c r="OE54" s="263"/>
      <c r="OF54" s="263"/>
      <c r="OG54" s="263"/>
      <c r="OH54" s="263"/>
      <c r="OI54" s="263"/>
      <c r="OJ54" s="263"/>
      <c r="OK54" s="263"/>
      <c r="OL54" s="263"/>
      <c r="OM54" s="263"/>
      <c r="ON54" s="263"/>
      <c r="OO54" s="263"/>
      <c r="OP54" s="263"/>
      <c r="OQ54" s="263"/>
      <c r="OR54" s="263"/>
      <c r="OS54" s="263"/>
      <c r="OT54" s="263"/>
      <c r="OU54" s="263"/>
      <c r="OV54" s="263"/>
      <c r="OW54" s="263"/>
      <c r="OX54" s="263"/>
      <c r="OY54" s="263"/>
      <c r="OZ54" s="263"/>
      <c r="PA54" s="263"/>
      <c r="PB54" s="263"/>
      <c r="PC54" s="263"/>
      <c r="PD54" s="263"/>
      <c r="PE54" s="263"/>
      <c r="PF54" s="263"/>
      <c r="PG54" s="263"/>
      <c r="PH54" s="263"/>
      <c r="PI54" s="263"/>
      <c r="PJ54" s="263"/>
      <c r="PK54" s="263"/>
      <c r="PL54" s="263"/>
      <c r="PM54" s="263"/>
      <c r="PN54" s="263"/>
      <c r="PO54" s="263"/>
      <c r="PP54" s="263"/>
      <c r="PQ54" s="263"/>
      <c r="PR54" s="263"/>
      <c r="PS54" s="263"/>
      <c r="PT54" s="263"/>
      <c r="PU54" s="263"/>
      <c r="PV54" s="263"/>
      <c r="PW54" s="263"/>
      <c r="PX54" s="263"/>
      <c r="PY54" s="263"/>
      <c r="PZ54" s="263"/>
      <c r="QA54" s="263"/>
      <c r="QB54" s="263"/>
      <c r="QC54" s="263"/>
      <c r="QD54" s="263"/>
      <c r="QE54" s="263"/>
      <c r="QF54" s="263"/>
      <c r="QG54" s="263"/>
      <c r="QH54" s="263"/>
      <c r="QI54" s="263"/>
      <c r="QJ54" s="263"/>
      <c r="QK54" s="263"/>
      <c r="QL54" s="263"/>
      <c r="QM54" s="263"/>
    </row>
    <row r="55" spans="1:455" s="70" customFormat="1">
      <c r="A55" s="70">
        <v>54</v>
      </c>
      <c r="B55" s="78" t="s">
        <v>416</v>
      </c>
      <c r="C55" s="64" t="s">
        <v>5</v>
      </c>
      <c r="D55" s="70" t="s">
        <v>44</v>
      </c>
      <c r="E55" s="62" t="s">
        <v>1094</v>
      </c>
      <c r="F55" s="70" t="s">
        <v>46</v>
      </c>
      <c r="G55" s="70">
        <v>8</v>
      </c>
      <c r="H55" s="80">
        <v>3</v>
      </c>
      <c r="I55" s="70">
        <v>2019</v>
      </c>
      <c r="J55" s="79">
        <v>8.6</v>
      </c>
      <c r="K55" s="79">
        <v>9.1</v>
      </c>
      <c r="L55" s="79">
        <f t="shared" si="8"/>
        <v>0.5</v>
      </c>
      <c r="M55" s="81">
        <v>-34.779130993410902</v>
      </c>
      <c r="N55" s="70">
        <v>119.576316978782</v>
      </c>
      <c r="O55" s="81">
        <v>-34.745694994926403</v>
      </c>
      <c r="P55" s="70">
        <v>119.597377013415</v>
      </c>
      <c r="Q55" s="77">
        <v>4.1859999999999999</v>
      </c>
      <c r="R55" s="67">
        <v>8.9999999999999998E-4</v>
      </c>
      <c r="S55" s="70">
        <f t="shared" si="7"/>
        <v>3.7673999999999997E-3</v>
      </c>
      <c r="T55" s="68">
        <v>1.4999999999999999E-4</v>
      </c>
      <c r="U55" s="81">
        <v>15</v>
      </c>
      <c r="V55" s="70">
        <v>1.5</v>
      </c>
      <c r="W55" s="222">
        <v>3.5</v>
      </c>
      <c r="X55" s="69">
        <v>4.5205200039999998</v>
      </c>
      <c r="Z55" s="70">
        <f t="shared" si="9"/>
        <v>6635.8762010935925</v>
      </c>
      <c r="AA55" s="70">
        <f t="shared" si="5"/>
        <v>1.0617401921749747</v>
      </c>
      <c r="AB55" s="64">
        <v>0</v>
      </c>
      <c r="AC55" s="64">
        <v>6635.8762010935925</v>
      </c>
      <c r="AD55" s="64">
        <v>0</v>
      </c>
      <c r="AE55" s="64">
        <v>0</v>
      </c>
      <c r="AF55" s="264">
        <v>0</v>
      </c>
      <c r="AG55" s="264">
        <v>1.0617401921749747</v>
      </c>
      <c r="AH55" s="70">
        <v>0</v>
      </c>
      <c r="AI55" s="70">
        <v>0</v>
      </c>
      <c r="AJ55" s="70">
        <v>5308.700960874874</v>
      </c>
      <c r="AK55" s="70">
        <v>1327.1752402187185</v>
      </c>
      <c r="AL55" s="70">
        <v>0</v>
      </c>
      <c r="AM55" s="70">
        <v>0</v>
      </c>
      <c r="AN55" s="70">
        <v>0</v>
      </c>
      <c r="AO55" s="70">
        <v>0</v>
      </c>
      <c r="AP55" s="70">
        <v>0</v>
      </c>
      <c r="AQ55" s="70">
        <v>0.53087009608748736</v>
      </c>
      <c r="AR55" s="70">
        <v>0.53087009608748736</v>
      </c>
      <c r="AS55" s="70">
        <v>0</v>
      </c>
      <c r="AT55" s="70">
        <v>0</v>
      </c>
      <c r="AU55" s="70">
        <v>0</v>
      </c>
      <c r="AV55" s="264">
        <v>0</v>
      </c>
      <c r="AW55" s="264">
        <v>0</v>
      </c>
      <c r="AX55" s="70">
        <v>0</v>
      </c>
      <c r="AY55" s="70">
        <v>0</v>
      </c>
      <c r="AZ55" s="70">
        <v>0</v>
      </c>
      <c r="BA55" s="70">
        <v>0</v>
      </c>
      <c r="BB55" s="70">
        <v>0</v>
      </c>
      <c r="BC55" s="70">
        <v>0</v>
      </c>
      <c r="BD55" s="70">
        <v>0</v>
      </c>
      <c r="BE55" s="70">
        <v>0</v>
      </c>
      <c r="BF55" s="70">
        <v>0</v>
      </c>
      <c r="BG55" s="70">
        <v>0</v>
      </c>
      <c r="BH55" s="70">
        <v>0</v>
      </c>
      <c r="BI55" s="70">
        <v>0</v>
      </c>
      <c r="BJ55" s="70">
        <v>0</v>
      </c>
      <c r="BK55" s="70">
        <v>0</v>
      </c>
      <c r="BL55" s="70">
        <v>0</v>
      </c>
      <c r="BM55" s="70">
        <v>0</v>
      </c>
      <c r="BN55" s="70">
        <v>0</v>
      </c>
      <c r="BO55" s="70">
        <v>0</v>
      </c>
      <c r="BP55" s="70">
        <v>0</v>
      </c>
      <c r="BQ55" s="70">
        <v>0</v>
      </c>
      <c r="BR55" s="70">
        <v>0</v>
      </c>
      <c r="BS55" s="70">
        <v>0</v>
      </c>
      <c r="BT55" s="70">
        <v>0</v>
      </c>
      <c r="BU55" s="70">
        <v>0</v>
      </c>
      <c r="BV55" s="70">
        <v>0</v>
      </c>
      <c r="BW55" s="70">
        <v>0</v>
      </c>
      <c r="BX55" s="70">
        <v>0</v>
      </c>
      <c r="BY55" s="70">
        <v>0</v>
      </c>
      <c r="BZ55" s="70">
        <v>0</v>
      </c>
      <c r="CA55" s="70">
        <v>0</v>
      </c>
      <c r="CB55" s="70">
        <v>0</v>
      </c>
      <c r="CC55" s="70">
        <v>0</v>
      </c>
      <c r="CD55" s="70">
        <v>0</v>
      </c>
      <c r="CE55" s="70">
        <v>0</v>
      </c>
      <c r="CF55" s="70">
        <v>0</v>
      </c>
      <c r="CG55" s="70">
        <v>0</v>
      </c>
      <c r="CH55" s="70">
        <v>0</v>
      </c>
      <c r="CI55" s="70">
        <v>0</v>
      </c>
      <c r="CJ55" s="70">
        <v>0</v>
      </c>
      <c r="CK55" s="70">
        <v>0</v>
      </c>
      <c r="CL55" s="70">
        <v>0</v>
      </c>
      <c r="CM55" s="70">
        <v>0</v>
      </c>
      <c r="CN55" s="70">
        <v>0</v>
      </c>
      <c r="CO55" s="70">
        <v>0</v>
      </c>
      <c r="CP55" s="70">
        <v>0</v>
      </c>
      <c r="CQ55" s="70">
        <v>0</v>
      </c>
      <c r="CR55" s="70">
        <v>0</v>
      </c>
      <c r="CS55" s="70">
        <v>0</v>
      </c>
      <c r="CT55" s="70">
        <v>0</v>
      </c>
      <c r="CU55" s="70">
        <v>0</v>
      </c>
      <c r="CV55" s="70">
        <v>0</v>
      </c>
      <c r="CW55" s="70">
        <v>0</v>
      </c>
      <c r="CX55" s="70">
        <v>0</v>
      </c>
      <c r="CY55" s="70">
        <v>0</v>
      </c>
      <c r="CZ55" s="70">
        <v>0</v>
      </c>
      <c r="DA55" s="70">
        <v>0</v>
      </c>
      <c r="DB55" s="70">
        <v>0</v>
      </c>
      <c r="DC55" s="70">
        <v>0</v>
      </c>
      <c r="DD55" s="70">
        <v>0</v>
      </c>
      <c r="DE55" s="70">
        <v>0</v>
      </c>
      <c r="DF55" s="70">
        <v>0</v>
      </c>
      <c r="DG55" s="70">
        <v>0</v>
      </c>
      <c r="DH55" s="70">
        <v>0</v>
      </c>
      <c r="DI55" s="70">
        <v>0</v>
      </c>
      <c r="DJ55" s="70">
        <v>0</v>
      </c>
      <c r="DK55" s="70">
        <v>0</v>
      </c>
      <c r="DL55" s="70">
        <v>0</v>
      </c>
      <c r="DM55" s="70">
        <v>0</v>
      </c>
      <c r="DN55" s="70">
        <v>0</v>
      </c>
      <c r="DO55" s="70">
        <v>0</v>
      </c>
      <c r="DP55" s="70">
        <v>2</v>
      </c>
      <c r="DQ55" s="70">
        <v>2.0000000000000001E-4</v>
      </c>
      <c r="DR55" s="70">
        <v>530.87009608748747</v>
      </c>
      <c r="DS55" s="70">
        <v>5.3087009608748743E-2</v>
      </c>
      <c r="DT55" s="70">
        <v>1769.5669869582916</v>
      </c>
      <c r="DU55" s="70">
        <v>5308.700960874874</v>
      </c>
      <c r="DV55" s="70">
        <v>5308.700960874874</v>
      </c>
      <c r="DW55" s="70">
        <v>0.17695669869582914</v>
      </c>
      <c r="DX55" s="70">
        <v>0.53087009608748736</v>
      </c>
      <c r="DY55" s="70">
        <v>0.53087009608748736</v>
      </c>
      <c r="DZ55" s="70">
        <v>1</v>
      </c>
      <c r="EA55" s="70">
        <v>4.0000000000000002E-4</v>
      </c>
      <c r="EB55" s="70">
        <v>265.43504804374373</v>
      </c>
      <c r="EC55" s="70">
        <v>0.10617401921749749</v>
      </c>
      <c r="ED55" s="70">
        <v>884.78349347914582</v>
      </c>
      <c r="EE55" s="70">
        <v>1327.1752402187185</v>
      </c>
      <c r="EF55" s="70">
        <v>2654.350480437437</v>
      </c>
      <c r="EG55" s="70">
        <v>0.35391339739165828</v>
      </c>
      <c r="EH55" s="70">
        <v>0.53087009608748736</v>
      </c>
      <c r="EI55" s="70">
        <v>1.0617401921749747</v>
      </c>
      <c r="EJ55" s="70">
        <v>0</v>
      </c>
      <c r="EK55" s="70">
        <v>0</v>
      </c>
      <c r="EL55" s="70">
        <v>0</v>
      </c>
      <c r="EM55" s="70">
        <v>0</v>
      </c>
      <c r="EN55" s="70">
        <v>0</v>
      </c>
      <c r="EO55" s="70">
        <v>0</v>
      </c>
      <c r="EP55" s="70">
        <v>0</v>
      </c>
      <c r="EQ55" s="70">
        <v>0</v>
      </c>
      <c r="ER55" s="70">
        <v>0</v>
      </c>
      <c r="ES55" s="70">
        <v>0</v>
      </c>
      <c r="ET55" s="70">
        <v>0</v>
      </c>
      <c r="EU55" s="70">
        <v>0</v>
      </c>
      <c r="EV55" s="70">
        <v>0</v>
      </c>
      <c r="EW55" s="70">
        <v>0</v>
      </c>
      <c r="EX55" s="70">
        <v>0</v>
      </c>
      <c r="EY55" s="70">
        <v>0</v>
      </c>
      <c r="EZ55" s="70">
        <v>0</v>
      </c>
      <c r="FA55" s="70">
        <v>0</v>
      </c>
      <c r="FB55" s="70">
        <v>0</v>
      </c>
      <c r="FC55" s="70">
        <v>0</v>
      </c>
      <c r="FD55" s="70">
        <v>0</v>
      </c>
      <c r="FE55" s="70">
        <v>0</v>
      </c>
      <c r="FF55" s="70">
        <v>0</v>
      </c>
      <c r="FG55" s="70">
        <v>0</v>
      </c>
      <c r="FH55" s="70">
        <v>0</v>
      </c>
      <c r="FI55" s="70">
        <v>0</v>
      </c>
      <c r="FJ55" s="70">
        <v>0</v>
      </c>
      <c r="FK55" s="70">
        <v>0</v>
      </c>
      <c r="FL55" s="70">
        <v>0</v>
      </c>
      <c r="FM55" s="70">
        <v>0</v>
      </c>
      <c r="FN55" s="70">
        <v>0</v>
      </c>
      <c r="FO55" s="70">
        <v>0</v>
      </c>
      <c r="FP55" s="70">
        <v>0</v>
      </c>
      <c r="FQ55" s="70">
        <v>0</v>
      </c>
      <c r="FR55" s="70">
        <v>0</v>
      </c>
      <c r="FS55" s="70">
        <v>0</v>
      </c>
      <c r="FT55" s="70">
        <v>0</v>
      </c>
      <c r="FU55" s="70">
        <v>0</v>
      </c>
      <c r="FV55" s="70">
        <v>0</v>
      </c>
      <c r="FW55" s="70">
        <v>0</v>
      </c>
      <c r="FX55" s="70">
        <v>0</v>
      </c>
      <c r="FY55" s="70">
        <v>0</v>
      </c>
      <c r="FZ55" s="70">
        <v>0</v>
      </c>
      <c r="GA55" s="70">
        <v>0</v>
      </c>
      <c r="GB55" s="70">
        <v>0</v>
      </c>
      <c r="GC55" s="70">
        <v>0</v>
      </c>
      <c r="GD55" s="70">
        <v>0</v>
      </c>
      <c r="GE55" s="70">
        <v>0</v>
      </c>
      <c r="GF55" s="70">
        <v>0</v>
      </c>
      <c r="GG55" s="70">
        <v>0</v>
      </c>
      <c r="GH55" s="70">
        <v>0</v>
      </c>
      <c r="GI55" s="70">
        <v>0</v>
      </c>
      <c r="GJ55" s="70">
        <v>0</v>
      </c>
      <c r="GK55" s="70">
        <v>0</v>
      </c>
      <c r="GL55" s="70">
        <v>0</v>
      </c>
      <c r="GM55" s="70">
        <v>0</v>
      </c>
      <c r="GN55" s="70">
        <v>0</v>
      </c>
      <c r="GO55" s="70">
        <v>0</v>
      </c>
      <c r="GP55" s="70">
        <v>0</v>
      </c>
      <c r="GQ55" s="70">
        <v>0</v>
      </c>
      <c r="GR55" s="70">
        <v>0</v>
      </c>
      <c r="GS55" s="70">
        <v>0</v>
      </c>
      <c r="GT55" s="70">
        <v>0</v>
      </c>
      <c r="GU55" s="70">
        <v>0</v>
      </c>
      <c r="GV55" s="70">
        <v>0</v>
      </c>
      <c r="GW55" s="70">
        <v>0</v>
      </c>
      <c r="GX55" s="70">
        <v>0</v>
      </c>
      <c r="GY55" s="70">
        <v>0</v>
      </c>
      <c r="GZ55" s="70">
        <v>0</v>
      </c>
      <c r="HA55" s="70">
        <v>0</v>
      </c>
      <c r="HB55" s="70">
        <v>0</v>
      </c>
      <c r="HC55" s="70">
        <v>0</v>
      </c>
      <c r="HD55" s="70">
        <v>0</v>
      </c>
      <c r="HE55" s="70">
        <v>0</v>
      </c>
      <c r="HF55" s="70">
        <v>0</v>
      </c>
      <c r="HG55" s="70">
        <v>0</v>
      </c>
      <c r="HH55" s="70">
        <v>0</v>
      </c>
      <c r="HI55" s="70">
        <v>0</v>
      </c>
      <c r="HJ55" s="70">
        <v>0</v>
      </c>
      <c r="HK55" s="70">
        <v>0</v>
      </c>
      <c r="HL55" s="70">
        <v>0</v>
      </c>
      <c r="HM55" s="70">
        <v>0</v>
      </c>
      <c r="HN55" s="70">
        <v>0</v>
      </c>
      <c r="HO55" s="70">
        <v>0</v>
      </c>
      <c r="HP55" s="70">
        <v>0</v>
      </c>
      <c r="HQ55" s="70">
        <v>0</v>
      </c>
      <c r="HR55" s="70">
        <v>0</v>
      </c>
      <c r="HS55" s="70">
        <v>0</v>
      </c>
      <c r="HT55" s="70">
        <v>0</v>
      </c>
      <c r="HU55" s="70">
        <v>0</v>
      </c>
      <c r="HV55" s="70">
        <v>0</v>
      </c>
      <c r="HW55" s="70">
        <v>0</v>
      </c>
      <c r="HX55" s="70">
        <v>0</v>
      </c>
      <c r="HY55" s="70">
        <v>0</v>
      </c>
      <c r="HZ55" s="70">
        <v>0</v>
      </c>
      <c r="IA55" s="70">
        <v>0</v>
      </c>
      <c r="IB55" s="70">
        <v>0</v>
      </c>
      <c r="IC55" s="70">
        <v>0</v>
      </c>
      <c r="ID55" s="70">
        <v>0</v>
      </c>
      <c r="IE55" s="70">
        <v>0</v>
      </c>
      <c r="IF55" s="70">
        <v>0</v>
      </c>
      <c r="IG55" s="70">
        <v>0</v>
      </c>
      <c r="IH55" s="70">
        <v>0</v>
      </c>
      <c r="II55" s="70">
        <v>0</v>
      </c>
      <c r="IJ55" s="70">
        <v>0</v>
      </c>
      <c r="IK55" s="70">
        <v>0</v>
      </c>
      <c r="IL55" s="70">
        <v>0</v>
      </c>
      <c r="IM55" s="70">
        <v>0</v>
      </c>
      <c r="IN55" s="70">
        <v>0</v>
      </c>
      <c r="IO55" s="70">
        <v>0</v>
      </c>
      <c r="IP55" s="70">
        <v>0</v>
      </c>
      <c r="IQ55" s="70">
        <v>0</v>
      </c>
      <c r="IR55" s="70">
        <v>0</v>
      </c>
      <c r="IS55" s="70">
        <v>0</v>
      </c>
      <c r="IT55" s="70">
        <v>0</v>
      </c>
      <c r="IU55" s="70">
        <v>0</v>
      </c>
      <c r="IV55" s="70">
        <v>0</v>
      </c>
      <c r="IW55" s="70">
        <v>0</v>
      </c>
      <c r="IX55" s="70">
        <v>0</v>
      </c>
      <c r="IY55" s="70">
        <v>0</v>
      </c>
      <c r="IZ55" s="70">
        <v>0</v>
      </c>
      <c r="JA55" s="70">
        <v>0</v>
      </c>
      <c r="JB55" s="70">
        <v>0</v>
      </c>
      <c r="JC55" s="70">
        <v>0</v>
      </c>
      <c r="JD55" s="70">
        <v>0</v>
      </c>
      <c r="JE55" s="70">
        <v>0</v>
      </c>
      <c r="JF55" s="70">
        <v>0</v>
      </c>
      <c r="JG55" s="70">
        <v>0</v>
      </c>
      <c r="JH55" s="70">
        <v>0</v>
      </c>
      <c r="JI55" s="70">
        <v>0</v>
      </c>
      <c r="JJ55" s="70">
        <v>0</v>
      </c>
      <c r="JK55" s="70">
        <v>0</v>
      </c>
      <c r="JL55" s="70">
        <v>0</v>
      </c>
      <c r="JM55" s="70">
        <v>0</v>
      </c>
      <c r="JN55" s="70">
        <v>0</v>
      </c>
      <c r="JO55" s="70">
        <v>0</v>
      </c>
      <c r="JP55" s="70">
        <v>0</v>
      </c>
      <c r="JQ55" s="70">
        <v>0</v>
      </c>
      <c r="JR55" s="70">
        <v>0</v>
      </c>
      <c r="JS55" s="70">
        <v>0</v>
      </c>
      <c r="JT55" s="70">
        <v>0</v>
      </c>
      <c r="JU55" s="70">
        <v>0</v>
      </c>
      <c r="JV55" s="70">
        <v>0</v>
      </c>
      <c r="JW55" s="70">
        <v>0</v>
      </c>
      <c r="JX55" s="70">
        <v>0</v>
      </c>
      <c r="JY55" s="70">
        <v>0</v>
      </c>
      <c r="JZ55" s="70">
        <v>0</v>
      </c>
      <c r="KA55" s="70">
        <v>0</v>
      </c>
      <c r="KB55" s="70">
        <v>0</v>
      </c>
      <c r="KC55" s="70">
        <v>0</v>
      </c>
      <c r="KD55" s="70">
        <v>0</v>
      </c>
      <c r="KE55" s="70">
        <v>0</v>
      </c>
      <c r="KF55" s="70">
        <v>0</v>
      </c>
      <c r="KG55" s="70">
        <v>0</v>
      </c>
      <c r="KH55" s="70">
        <v>0</v>
      </c>
      <c r="KI55" s="70">
        <v>0</v>
      </c>
      <c r="KJ55" s="70">
        <v>0</v>
      </c>
      <c r="KK55" s="70">
        <v>0</v>
      </c>
      <c r="KL55" s="70">
        <v>0</v>
      </c>
      <c r="KM55" s="70">
        <v>0</v>
      </c>
      <c r="KN55" s="70">
        <v>0</v>
      </c>
      <c r="KO55" s="70">
        <v>0</v>
      </c>
      <c r="KP55" s="70">
        <v>0</v>
      </c>
      <c r="KQ55" s="70">
        <v>0</v>
      </c>
      <c r="KR55" s="70">
        <v>0</v>
      </c>
      <c r="KS55" s="70">
        <v>0</v>
      </c>
      <c r="KT55" s="70">
        <v>0</v>
      </c>
      <c r="KU55" s="70">
        <v>0</v>
      </c>
      <c r="KV55" s="70">
        <v>0</v>
      </c>
      <c r="KW55" s="70">
        <v>0</v>
      </c>
      <c r="KX55" s="70">
        <v>0</v>
      </c>
      <c r="KY55" s="70">
        <v>0</v>
      </c>
      <c r="KZ55" s="70">
        <v>0</v>
      </c>
      <c r="LA55" s="70">
        <v>0</v>
      </c>
      <c r="LB55" s="70">
        <v>0</v>
      </c>
      <c r="LC55" s="70">
        <v>0</v>
      </c>
      <c r="LD55" s="70">
        <v>0</v>
      </c>
      <c r="LE55" s="70">
        <v>0</v>
      </c>
      <c r="LF55" s="70">
        <v>0</v>
      </c>
      <c r="LG55" s="70">
        <v>0</v>
      </c>
      <c r="LH55" s="70">
        <v>0</v>
      </c>
      <c r="LI55" s="70">
        <v>0</v>
      </c>
      <c r="LJ55" s="70">
        <v>0</v>
      </c>
      <c r="LK55" s="70">
        <v>0</v>
      </c>
      <c r="LL55" s="70">
        <v>0</v>
      </c>
      <c r="LM55" s="70">
        <v>0</v>
      </c>
      <c r="LN55" s="70">
        <v>0</v>
      </c>
      <c r="LO55" s="70">
        <v>0</v>
      </c>
      <c r="LP55" s="70">
        <v>0</v>
      </c>
      <c r="LQ55" s="70">
        <v>0</v>
      </c>
      <c r="LR55" s="76">
        <v>34.953600000000002</v>
      </c>
      <c r="LS55" s="76">
        <v>8.0000000000000004E-4</v>
      </c>
      <c r="LT55" s="265">
        <f t="shared" si="10"/>
        <v>2.288748512313467E-5</v>
      </c>
      <c r="LU55" s="76">
        <v>1.8768</v>
      </c>
      <c r="LV55" s="75">
        <v>5.9999999999999995E-4</v>
      </c>
      <c r="LW55" s="76">
        <f t="shared" si="6"/>
        <v>3.1969309462915598E-4</v>
      </c>
      <c r="LX55" s="262"/>
      <c r="LY55" s="263"/>
      <c r="LZ55" s="263"/>
      <c r="MA55" s="263"/>
      <c r="MB55" s="263"/>
      <c r="MC55" s="263"/>
      <c r="MD55" s="263"/>
      <c r="ME55" s="263"/>
      <c r="MF55" s="263"/>
      <c r="MG55" s="263"/>
      <c r="MH55" s="263"/>
      <c r="MI55" s="263"/>
      <c r="MJ55" s="263"/>
      <c r="MK55" s="263"/>
      <c r="ML55" s="263"/>
      <c r="MM55" s="263"/>
      <c r="MN55" s="263"/>
      <c r="MO55" s="263"/>
      <c r="MP55" s="263"/>
      <c r="MQ55" s="263"/>
      <c r="MR55" s="263"/>
      <c r="MS55" s="263"/>
      <c r="MT55" s="263"/>
      <c r="MU55" s="263"/>
      <c r="MV55" s="263"/>
      <c r="MW55" s="263"/>
      <c r="MX55" s="263"/>
      <c r="MY55" s="263"/>
      <c r="MZ55" s="263"/>
      <c r="NA55" s="263"/>
      <c r="NB55" s="263"/>
      <c r="NC55" s="263"/>
      <c r="ND55" s="263"/>
      <c r="NE55" s="263"/>
      <c r="NF55" s="263"/>
      <c r="NG55" s="263"/>
      <c r="NH55" s="263"/>
      <c r="NI55" s="263"/>
      <c r="NJ55" s="263"/>
      <c r="NK55" s="263"/>
      <c r="NL55" s="263"/>
      <c r="NM55" s="263"/>
      <c r="NN55" s="263"/>
      <c r="NO55" s="263"/>
      <c r="NP55" s="263"/>
      <c r="NQ55" s="263"/>
      <c r="NR55" s="263"/>
      <c r="NS55" s="263"/>
      <c r="NT55" s="263"/>
      <c r="NU55" s="263"/>
      <c r="NV55" s="263"/>
      <c r="NW55" s="263"/>
      <c r="NX55" s="263"/>
      <c r="NY55" s="263"/>
      <c r="NZ55" s="263"/>
      <c r="OA55" s="263"/>
      <c r="OB55" s="263"/>
      <c r="OC55" s="263"/>
      <c r="OD55" s="263"/>
      <c r="OE55" s="263"/>
      <c r="OF55" s="263"/>
      <c r="OG55" s="263"/>
      <c r="OH55" s="263"/>
      <c r="OI55" s="263"/>
      <c r="OJ55" s="263"/>
      <c r="OK55" s="263"/>
      <c r="OL55" s="263"/>
      <c r="OM55" s="263"/>
      <c r="ON55" s="263"/>
      <c r="OO55" s="263"/>
      <c r="OP55" s="263"/>
      <c r="OQ55" s="263"/>
      <c r="OR55" s="263"/>
      <c r="OS55" s="263"/>
      <c r="OT55" s="263"/>
      <c r="OU55" s="263"/>
      <c r="OV55" s="263"/>
      <c r="OW55" s="263"/>
      <c r="OX55" s="263"/>
      <c r="OY55" s="263"/>
      <c r="OZ55" s="263"/>
      <c r="PA55" s="263"/>
      <c r="PB55" s="263"/>
      <c r="PC55" s="263"/>
      <c r="PD55" s="263"/>
      <c r="PE55" s="263"/>
      <c r="PF55" s="263"/>
      <c r="PG55" s="263"/>
      <c r="PH55" s="263"/>
      <c r="PI55" s="263"/>
      <c r="PJ55" s="263"/>
      <c r="PK55" s="263"/>
      <c r="PL55" s="263"/>
      <c r="PM55" s="263"/>
      <c r="PN55" s="263"/>
      <c r="PO55" s="263"/>
      <c r="PP55" s="263"/>
      <c r="PQ55" s="263"/>
      <c r="PR55" s="263"/>
      <c r="PS55" s="263"/>
      <c r="PT55" s="263"/>
      <c r="PU55" s="263"/>
      <c r="PV55" s="263"/>
      <c r="PW55" s="263"/>
      <c r="PX55" s="263"/>
      <c r="PY55" s="263"/>
      <c r="PZ55" s="263"/>
      <c r="QA55" s="263"/>
      <c r="QB55" s="263"/>
      <c r="QC55" s="263"/>
      <c r="QD55" s="263"/>
      <c r="QE55" s="263"/>
      <c r="QF55" s="263"/>
      <c r="QG55" s="263"/>
      <c r="QH55" s="263"/>
      <c r="QI55" s="263"/>
      <c r="QJ55" s="263"/>
      <c r="QK55" s="263"/>
      <c r="QL55" s="263"/>
      <c r="QM55" s="263"/>
    </row>
    <row r="56" spans="1:455" s="70" customFormat="1">
      <c r="A56" s="70">
        <v>55</v>
      </c>
      <c r="B56" s="78" t="s">
        <v>417</v>
      </c>
      <c r="C56" s="64" t="s">
        <v>5</v>
      </c>
      <c r="D56" s="70" t="s">
        <v>44</v>
      </c>
      <c r="E56" s="62" t="s">
        <v>1094</v>
      </c>
      <c r="F56" s="70" t="s">
        <v>46</v>
      </c>
      <c r="G56" s="70">
        <v>9</v>
      </c>
      <c r="H56" s="80">
        <v>3</v>
      </c>
      <c r="I56" s="70">
        <v>2019</v>
      </c>
      <c r="J56" s="79">
        <v>9.1</v>
      </c>
      <c r="K56" s="79">
        <v>9.6</v>
      </c>
      <c r="L56" s="79">
        <f t="shared" si="8"/>
        <v>0.5</v>
      </c>
      <c r="M56" s="81">
        <v>-34.6544820349663</v>
      </c>
      <c r="N56" s="70">
        <v>119.902722034603</v>
      </c>
      <c r="O56" s="81">
        <v>-34.6571739669889</v>
      </c>
      <c r="P56" s="70">
        <v>119.946566009894</v>
      </c>
      <c r="Q56" s="77">
        <v>4.0209999999999999</v>
      </c>
      <c r="R56" s="67">
        <v>8.9999999999999998E-4</v>
      </c>
      <c r="S56" s="70">
        <f t="shared" si="7"/>
        <v>3.6189E-3</v>
      </c>
      <c r="T56" s="68">
        <v>1.4999999999999999E-4</v>
      </c>
      <c r="U56" s="81">
        <v>4</v>
      </c>
      <c r="V56" s="70">
        <v>1</v>
      </c>
      <c r="W56" s="70">
        <v>2</v>
      </c>
      <c r="X56" s="69">
        <v>4.3423341940000002</v>
      </c>
      <c r="Y56" s="70" t="s">
        <v>49</v>
      </c>
      <c r="Z56" s="70">
        <f t="shared" si="9"/>
        <v>11175.894455344011</v>
      </c>
      <c r="AA56" s="70">
        <f t="shared" si="5"/>
        <v>11.774603086880298</v>
      </c>
      <c r="AB56" s="64">
        <v>3868.5788499267733</v>
      </c>
      <c r="AC56" s="64">
        <v>7307.3156054172387</v>
      </c>
      <c r="AD56" s="64">
        <v>0</v>
      </c>
      <c r="AE56" s="64">
        <v>0</v>
      </c>
      <c r="AF56" s="264">
        <v>8.0687501727044122</v>
      </c>
      <c r="AG56" s="264">
        <v>3.7058529141758849</v>
      </c>
      <c r="AH56" s="70">
        <v>0</v>
      </c>
      <c r="AI56" s="70">
        <v>0</v>
      </c>
      <c r="AJ56" s="70">
        <v>6202.0073625810173</v>
      </c>
      <c r="AK56" s="70">
        <v>4697.5600320539397</v>
      </c>
      <c r="AL56" s="70">
        <v>276.32706070905522</v>
      </c>
      <c r="AM56" s="70">
        <v>0</v>
      </c>
      <c r="AN56" s="70">
        <v>0</v>
      </c>
      <c r="AO56" s="70">
        <v>0</v>
      </c>
      <c r="AP56" s="70">
        <v>0</v>
      </c>
      <c r="AQ56" s="70">
        <v>6.6072870516209647</v>
      </c>
      <c r="AR56" s="70">
        <v>5.1396833291884274</v>
      </c>
      <c r="AS56" s="70">
        <v>2.7632706070905524E-2</v>
      </c>
      <c r="AT56" s="70">
        <v>0</v>
      </c>
      <c r="AU56" s="70">
        <v>0</v>
      </c>
      <c r="AV56" s="264">
        <v>0</v>
      </c>
      <c r="AW56" s="264">
        <v>0</v>
      </c>
      <c r="AX56" s="70">
        <v>8</v>
      </c>
      <c r="AY56" s="70">
        <v>1.78E-2</v>
      </c>
      <c r="AZ56" s="70">
        <v>2210.6164856724417</v>
      </c>
      <c r="BA56" s="70">
        <v>4.9186216806211833</v>
      </c>
      <c r="BB56" s="70">
        <v>2210.6164856724417</v>
      </c>
      <c r="BC56" s="70">
        <v>2210.6164856724417</v>
      </c>
      <c r="BD56" s="70">
        <v>2456.2405396360464</v>
      </c>
      <c r="BE56" s="70">
        <v>4.9186216806211833</v>
      </c>
      <c r="BF56" s="70">
        <v>4.9186216806211833</v>
      </c>
      <c r="BG56" s="70">
        <v>5.4651352006902032</v>
      </c>
      <c r="BH56" s="70">
        <v>6</v>
      </c>
      <c r="BI56" s="70">
        <v>1.14E-2</v>
      </c>
      <c r="BJ56" s="70">
        <v>1657.9623642543315</v>
      </c>
      <c r="BK56" s="70">
        <v>3.1501284920832298</v>
      </c>
      <c r="BL56" s="70">
        <v>1657.9623642543315</v>
      </c>
      <c r="BM56" s="70">
        <v>1657.9623642543315</v>
      </c>
      <c r="BN56" s="70">
        <v>1657.9623642543315</v>
      </c>
      <c r="BO56" s="70">
        <v>3.1501284920832298</v>
      </c>
      <c r="BP56" s="70">
        <v>3.1501284920832298</v>
      </c>
      <c r="BQ56" s="70">
        <v>3.1501284920832298</v>
      </c>
      <c r="BR56" s="70">
        <v>0</v>
      </c>
      <c r="BS56" s="70">
        <v>0</v>
      </c>
      <c r="BT56" s="70">
        <v>0</v>
      </c>
      <c r="BU56" s="70">
        <v>0</v>
      </c>
      <c r="BV56" s="70">
        <v>0</v>
      </c>
      <c r="BW56" s="70">
        <v>0</v>
      </c>
      <c r="BX56" s="70">
        <v>0</v>
      </c>
      <c r="BY56" s="70">
        <v>0</v>
      </c>
      <c r="BZ56" s="70">
        <v>0</v>
      </c>
      <c r="CA56" s="70">
        <v>0</v>
      </c>
      <c r="CB56" s="70">
        <v>0</v>
      </c>
      <c r="CC56" s="70">
        <v>0</v>
      </c>
      <c r="CD56" s="70">
        <v>0</v>
      </c>
      <c r="CE56" s="70">
        <v>0</v>
      </c>
      <c r="CF56" s="70">
        <v>0</v>
      </c>
      <c r="CG56" s="70">
        <v>0</v>
      </c>
      <c r="CH56" s="70">
        <v>0</v>
      </c>
      <c r="CI56" s="70">
        <v>0</v>
      </c>
      <c r="CJ56" s="70">
        <v>0</v>
      </c>
      <c r="CK56" s="70">
        <v>0</v>
      </c>
      <c r="CL56" s="70">
        <v>0</v>
      </c>
      <c r="CM56" s="70">
        <v>0</v>
      </c>
      <c r="CN56" s="70">
        <v>0</v>
      </c>
      <c r="CO56" s="70">
        <v>0</v>
      </c>
      <c r="CP56" s="70">
        <v>0</v>
      </c>
      <c r="CQ56" s="70">
        <v>0</v>
      </c>
      <c r="CR56" s="70">
        <v>0</v>
      </c>
      <c r="CS56" s="70">
        <v>0</v>
      </c>
      <c r="CT56" s="70">
        <v>0</v>
      </c>
      <c r="CU56" s="70">
        <v>0</v>
      </c>
      <c r="CV56" s="70">
        <v>0</v>
      </c>
      <c r="CW56" s="70">
        <v>0</v>
      </c>
      <c r="CX56" s="70">
        <v>0</v>
      </c>
      <c r="CY56" s="70">
        <v>0</v>
      </c>
      <c r="CZ56" s="70">
        <v>0</v>
      </c>
      <c r="DA56" s="70">
        <v>0</v>
      </c>
      <c r="DB56" s="70">
        <v>0</v>
      </c>
      <c r="DC56" s="70">
        <v>0</v>
      </c>
      <c r="DD56" s="70">
        <v>0</v>
      </c>
      <c r="DE56" s="70">
        <v>0</v>
      </c>
      <c r="DF56" s="70">
        <v>0</v>
      </c>
      <c r="DG56" s="70">
        <v>0</v>
      </c>
      <c r="DH56" s="70">
        <v>0</v>
      </c>
      <c r="DI56" s="70">
        <v>0</v>
      </c>
      <c r="DJ56" s="70">
        <v>0</v>
      </c>
      <c r="DK56" s="70">
        <v>0</v>
      </c>
      <c r="DL56" s="70">
        <v>0</v>
      </c>
      <c r="DM56" s="70">
        <v>0</v>
      </c>
      <c r="DN56" s="70">
        <v>0</v>
      </c>
      <c r="DO56" s="70">
        <v>0</v>
      </c>
      <c r="DP56" s="70">
        <v>13</v>
      </c>
      <c r="DQ56" s="70">
        <v>5.4999999999999997E-3</v>
      </c>
      <c r="DR56" s="70">
        <v>3592.2517892177179</v>
      </c>
      <c r="DS56" s="70">
        <v>1.5197988338998036</v>
      </c>
      <c r="DT56" s="70">
        <v>3592.2517892177179</v>
      </c>
      <c r="DU56" s="70">
        <v>3991.3908769085756</v>
      </c>
      <c r="DV56" s="70">
        <v>5131.7882703110263</v>
      </c>
      <c r="DW56" s="70">
        <v>1.5197988338998036</v>
      </c>
      <c r="DX56" s="70">
        <v>1.6886653709997819</v>
      </c>
      <c r="DY56" s="70">
        <v>2.1711411912854337</v>
      </c>
      <c r="DZ56" s="70">
        <v>11</v>
      </c>
      <c r="EA56" s="70">
        <v>7.1999999999999998E-3</v>
      </c>
      <c r="EB56" s="70">
        <v>3039.5976677996077</v>
      </c>
      <c r="EC56" s="70">
        <v>1.9895548371051976</v>
      </c>
      <c r="ED56" s="70">
        <v>3039.5976677996077</v>
      </c>
      <c r="EE56" s="70">
        <v>3039.5976677996077</v>
      </c>
      <c r="EF56" s="70">
        <v>3799.4970847495097</v>
      </c>
      <c r="EG56" s="70">
        <v>1.9895548371051976</v>
      </c>
      <c r="EH56" s="70">
        <v>1.9895548371051976</v>
      </c>
      <c r="EI56" s="70">
        <v>2.4869435463814971</v>
      </c>
      <c r="EJ56" s="70">
        <v>1</v>
      </c>
      <c r="EK56" s="70">
        <v>1E-4</v>
      </c>
      <c r="EL56" s="70">
        <v>276.32706070905522</v>
      </c>
      <c r="EM56" s="70">
        <v>2.7632706070905524E-2</v>
      </c>
      <c r="EN56" s="70">
        <v>276.32706070905522</v>
      </c>
      <c r="EO56" s="70">
        <v>276.32706070905522</v>
      </c>
      <c r="EP56" s="70">
        <v>276.32706070905522</v>
      </c>
      <c r="EQ56" s="70">
        <v>2.7632706070905524E-2</v>
      </c>
      <c r="ER56" s="70">
        <v>2.7632706070905524E-2</v>
      </c>
      <c r="ES56" s="70">
        <v>2.7632706070905524E-2</v>
      </c>
      <c r="ET56" s="70">
        <v>0</v>
      </c>
      <c r="EU56" s="70">
        <v>0</v>
      </c>
      <c r="EV56" s="70">
        <v>0</v>
      </c>
      <c r="EW56" s="70">
        <v>0</v>
      </c>
      <c r="EX56" s="70">
        <v>0</v>
      </c>
      <c r="EY56" s="70">
        <v>0</v>
      </c>
      <c r="EZ56" s="70">
        <v>0</v>
      </c>
      <c r="FA56" s="70">
        <v>0</v>
      </c>
      <c r="FB56" s="70">
        <v>0</v>
      </c>
      <c r="FC56" s="70">
        <v>0</v>
      </c>
      <c r="FD56" s="70">
        <v>0</v>
      </c>
      <c r="FE56" s="70">
        <v>0</v>
      </c>
      <c r="FF56" s="70">
        <v>0</v>
      </c>
      <c r="FG56" s="70">
        <v>0</v>
      </c>
      <c r="FH56" s="70">
        <v>0</v>
      </c>
      <c r="FI56" s="70">
        <v>0</v>
      </c>
      <c r="FJ56" s="70">
        <v>0</v>
      </c>
      <c r="FK56" s="70">
        <v>0</v>
      </c>
      <c r="FL56" s="70">
        <v>0</v>
      </c>
      <c r="FM56" s="70">
        <v>0</v>
      </c>
      <c r="FN56" s="70">
        <v>0</v>
      </c>
      <c r="FO56" s="70">
        <v>0</v>
      </c>
      <c r="FP56" s="70">
        <v>0</v>
      </c>
      <c r="FQ56" s="70">
        <v>0</v>
      </c>
      <c r="FR56" s="70">
        <v>0</v>
      </c>
      <c r="FS56" s="70">
        <v>0</v>
      </c>
      <c r="FT56" s="70">
        <v>0</v>
      </c>
      <c r="FU56" s="70">
        <v>0</v>
      </c>
      <c r="FV56" s="70">
        <v>0</v>
      </c>
      <c r="FW56" s="70">
        <v>0</v>
      </c>
      <c r="FX56" s="70">
        <v>0</v>
      </c>
      <c r="FY56" s="70">
        <v>0</v>
      </c>
      <c r="FZ56" s="70">
        <v>0</v>
      </c>
      <c r="GA56" s="70">
        <v>0</v>
      </c>
      <c r="GB56" s="70">
        <v>0</v>
      </c>
      <c r="GC56" s="70">
        <v>0</v>
      </c>
      <c r="GD56" s="70">
        <v>0</v>
      </c>
      <c r="GE56" s="70">
        <v>0</v>
      </c>
      <c r="GF56" s="70">
        <v>0</v>
      </c>
      <c r="GG56" s="70">
        <v>0</v>
      </c>
      <c r="GH56" s="70">
        <v>0</v>
      </c>
      <c r="GI56" s="70">
        <v>0</v>
      </c>
      <c r="GJ56" s="70">
        <v>0</v>
      </c>
      <c r="GK56" s="70">
        <v>0</v>
      </c>
      <c r="GL56" s="70">
        <v>0</v>
      </c>
      <c r="GM56" s="70">
        <v>0</v>
      </c>
      <c r="GN56" s="70">
        <v>0</v>
      </c>
      <c r="GO56" s="70">
        <v>0</v>
      </c>
      <c r="GP56" s="70">
        <v>0</v>
      </c>
      <c r="GQ56" s="70">
        <v>0</v>
      </c>
      <c r="GR56" s="70">
        <v>0</v>
      </c>
      <c r="GS56" s="70">
        <v>0</v>
      </c>
      <c r="GT56" s="70">
        <v>0</v>
      </c>
      <c r="GU56" s="70">
        <v>0</v>
      </c>
      <c r="GV56" s="70">
        <v>0</v>
      </c>
      <c r="GW56" s="70">
        <v>0</v>
      </c>
      <c r="GX56" s="70">
        <v>0</v>
      </c>
      <c r="GY56" s="70">
        <v>0</v>
      </c>
      <c r="GZ56" s="70">
        <v>0</v>
      </c>
      <c r="HA56" s="70">
        <v>0</v>
      </c>
      <c r="HB56" s="70">
        <v>0</v>
      </c>
      <c r="HC56" s="70">
        <v>0</v>
      </c>
      <c r="HD56" s="70">
        <v>0</v>
      </c>
      <c r="HE56" s="70">
        <v>0</v>
      </c>
      <c r="HF56" s="70">
        <v>0</v>
      </c>
      <c r="HG56" s="70">
        <v>0</v>
      </c>
      <c r="HH56" s="70">
        <v>0</v>
      </c>
      <c r="HI56" s="70">
        <v>0</v>
      </c>
      <c r="HJ56" s="70">
        <v>0</v>
      </c>
      <c r="HK56" s="70">
        <v>0</v>
      </c>
      <c r="HL56" s="70">
        <v>0</v>
      </c>
      <c r="HM56" s="70">
        <v>0</v>
      </c>
      <c r="HN56" s="70">
        <v>0</v>
      </c>
      <c r="HO56" s="70">
        <v>0</v>
      </c>
      <c r="HP56" s="70">
        <v>0</v>
      </c>
      <c r="HQ56" s="70">
        <v>0</v>
      </c>
      <c r="HR56" s="70">
        <v>0</v>
      </c>
      <c r="HS56" s="70">
        <v>0</v>
      </c>
      <c r="HT56" s="70">
        <v>0</v>
      </c>
      <c r="HU56" s="70">
        <v>0</v>
      </c>
      <c r="HV56" s="70">
        <v>0</v>
      </c>
      <c r="HW56" s="70">
        <v>0</v>
      </c>
      <c r="HX56" s="70">
        <v>0</v>
      </c>
      <c r="HY56" s="70">
        <v>0</v>
      </c>
      <c r="HZ56" s="70">
        <v>0</v>
      </c>
      <c r="IA56" s="70">
        <v>0</v>
      </c>
      <c r="IB56" s="70">
        <v>0</v>
      </c>
      <c r="IC56" s="70">
        <v>0</v>
      </c>
      <c r="ID56" s="70">
        <v>0</v>
      </c>
      <c r="IE56" s="70">
        <v>0</v>
      </c>
      <c r="IF56" s="70">
        <v>0</v>
      </c>
      <c r="IG56" s="70">
        <v>0</v>
      </c>
      <c r="IH56" s="70">
        <v>0</v>
      </c>
      <c r="II56" s="70">
        <v>0</v>
      </c>
      <c r="IJ56" s="70">
        <v>0</v>
      </c>
      <c r="IK56" s="70">
        <v>0</v>
      </c>
      <c r="IL56" s="70">
        <v>0</v>
      </c>
      <c r="IM56" s="70">
        <v>0</v>
      </c>
      <c r="IN56" s="70">
        <v>0</v>
      </c>
      <c r="IO56" s="70">
        <v>0</v>
      </c>
      <c r="IP56" s="70">
        <v>0</v>
      </c>
      <c r="IQ56" s="70">
        <v>0</v>
      </c>
      <c r="IR56" s="70">
        <v>0</v>
      </c>
      <c r="IS56" s="70">
        <v>0</v>
      </c>
      <c r="IT56" s="70">
        <v>0</v>
      </c>
      <c r="IU56" s="70">
        <v>0</v>
      </c>
      <c r="IV56" s="70">
        <v>0</v>
      </c>
      <c r="IW56" s="70">
        <v>0</v>
      </c>
      <c r="IX56" s="70">
        <v>0</v>
      </c>
      <c r="IY56" s="70">
        <v>0</v>
      </c>
      <c r="IZ56" s="70">
        <v>0</v>
      </c>
      <c r="JA56" s="70">
        <v>0</v>
      </c>
      <c r="JB56" s="70">
        <v>0</v>
      </c>
      <c r="JC56" s="70">
        <v>0</v>
      </c>
      <c r="JD56" s="70">
        <v>0</v>
      </c>
      <c r="JE56" s="70">
        <v>0</v>
      </c>
      <c r="JF56" s="70">
        <v>0</v>
      </c>
      <c r="JG56" s="70">
        <v>0</v>
      </c>
      <c r="JH56" s="70">
        <v>0</v>
      </c>
      <c r="JI56" s="70">
        <v>0</v>
      </c>
      <c r="JJ56" s="70">
        <v>0</v>
      </c>
      <c r="JK56" s="70">
        <v>0</v>
      </c>
      <c r="JL56" s="70">
        <v>0</v>
      </c>
      <c r="JM56" s="70">
        <v>0</v>
      </c>
      <c r="JN56" s="70">
        <v>0</v>
      </c>
      <c r="JO56" s="70">
        <v>0</v>
      </c>
      <c r="JP56" s="70">
        <v>0</v>
      </c>
      <c r="JQ56" s="70">
        <v>0</v>
      </c>
      <c r="JR56" s="70">
        <v>0</v>
      </c>
      <c r="JS56" s="70">
        <v>0</v>
      </c>
      <c r="JT56" s="70">
        <v>0</v>
      </c>
      <c r="JU56" s="70">
        <v>0</v>
      </c>
      <c r="JV56" s="70">
        <v>0</v>
      </c>
      <c r="JW56" s="70">
        <v>0</v>
      </c>
      <c r="JX56" s="70">
        <v>0</v>
      </c>
      <c r="JY56" s="70">
        <v>0</v>
      </c>
      <c r="JZ56" s="70">
        <v>0</v>
      </c>
      <c r="KA56" s="70">
        <v>0</v>
      </c>
      <c r="KB56" s="70">
        <v>0</v>
      </c>
      <c r="KC56" s="70">
        <v>0</v>
      </c>
      <c r="KD56" s="70">
        <v>0</v>
      </c>
      <c r="KE56" s="70">
        <v>0</v>
      </c>
      <c r="KF56" s="70">
        <v>0</v>
      </c>
      <c r="KG56" s="70">
        <v>0</v>
      </c>
      <c r="KH56" s="70">
        <v>0</v>
      </c>
      <c r="KI56" s="70">
        <v>0</v>
      </c>
      <c r="KJ56" s="70">
        <v>0</v>
      </c>
      <c r="KK56" s="70">
        <v>0</v>
      </c>
      <c r="KL56" s="70">
        <v>0</v>
      </c>
      <c r="KM56" s="70">
        <v>0</v>
      </c>
      <c r="KN56" s="70">
        <v>0</v>
      </c>
      <c r="KO56" s="70">
        <v>0</v>
      </c>
      <c r="KP56" s="70">
        <v>0</v>
      </c>
      <c r="KQ56" s="70">
        <v>0</v>
      </c>
      <c r="KR56" s="70">
        <v>0</v>
      </c>
      <c r="KS56" s="70">
        <v>0</v>
      </c>
      <c r="KT56" s="70">
        <v>0</v>
      </c>
      <c r="KU56" s="70">
        <v>0</v>
      </c>
      <c r="KV56" s="70">
        <v>0</v>
      </c>
      <c r="KW56" s="70">
        <v>0</v>
      </c>
      <c r="KX56" s="70">
        <v>0</v>
      </c>
      <c r="KY56" s="70">
        <v>0</v>
      </c>
      <c r="KZ56" s="70">
        <v>0</v>
      </c>
      <c r="LA56" s="70">
        <v>0</v>
      </c>
      <c r="LB56" s="70">
        <v>0</v>
      </c>
      <c r="LC56" s="70">
        <v>0</v>
      </c>
      <c r="LD56" s="70">
        <v>0</v>
      </c>
      <c r="LE56" s="70">
        <v>0</v>
      </c>
      <c r="LF56" s="70">
        <v>0</v>
      </c>
      <c r="LG56" s="70">
        <v>0</v>
      </c>
      <c r="LH56" s="70">
        <v>0</v>
      </c>
      <c r="LI56" s="70">
        <v>0</v>
      </c>
      <c r="LJ56" s="70">
        <v>0</v>
      </c>
      <c r="LK56" s="70">
        <v>0</v>
      </c>
      <c r="LL56" s="70">
        <v>0</v>
      </c>
      <c r="LM56" s="70">
        <v>0</v>
      </c>
      <c r="LN56" s="70">
        <v>0</v>
      </c>
      <c r="LO56" s="70">
        <v>0</v>
      </c>
      <c r="LP56" s="70">
        <v>0</v>
      </c>
      <c r="LQ56" s="70">
        <v>0</v>
      </c>
      <c r="LR56" s="76">
        <v>39.434699999999999</v>
      </c>
      <c r="LS56" s="76">
        <v>2.4199999999999999E-2</v>
      </c>
      <c r="LT56" s="265">
        <f t="shared" si="10"/>
        <v>6.1367272985467117E-4</v>
      </c>
      <c r="LU56" s="76">
        <v>1.7161</v>
      </c>
      <c r="LV56" s="75">
        <v>4.2000000000000003E-2</v>
      </c>
      <c r="LW56" s="76">
        <f t="shared" si="6"/>
        <v>2.4474098246022962E-2</v>
      </c>
      <c r="LX56" s="262"/>
      <c r="LY56" s="263"/>
      <c r="LZ56" s="263"/>
      <c r="MA56" s="263"/>
      <c r="MB56" s="263"/>
      <c r="MC56" s="263"/>
      <c r="MD56" s="263"/>
      <c r="ME56" s="263"/>
      <c r="MF56" s="263"/>
      <c r="MG56" s="263"/>
      <c r="MH56" s="263"/>
      <c r="MI56" s="263"/>
      <c r="MJ56" s="263"/>
      <c r="MK56" s="263"/>
      <c r="ML56" s="263"/>
      <c r="MM56" s="263"/>
      <c r="MN56" s="263"/>
      <c r="MO56" s="263"/>
      <c r="MP56" s="263"/>
      <c r="MQ56" s="263"/>
      <c r="MR56" s="263"/>
      <c r="MS56" s="263"/>
      <c r="MT56" s="263"/>
      <c r="MU56" s="263"/>
      <c r="MV56" s="263"/>
      <c r="MW56" s="263"/>
      <c r="MX56" s="263"/>
      <c r="MY56" s="263"/>
      <c r="MZ56" s="263"/>
      <c r="NA56" s="263"/>
      <c r="NB56" s="263"/>
      <c r="NC56" s="263"/>
      <c r="ND56" s="263"/>
      <c r="NE56" s="263"/>
      <c r="NF56" s="263"/>
      <c r="NG56" s="263"/>
      <c r="NH56" s="263"/>
      <c r="NI56" s="263"/>
      <c r="NJ56" s="263"/>
      <c r="NK56" s="263"/>
      <c r="NL56" s="263"/>
      <c r="NM56" s="263"/>
      <c r="NN56" s="263"/>
      <c r="NO56" s="263"/>
      <c r="NP56" s="263"/>
      <c r="NQ56" s="263"/>
      <c r="NR56" s="263"/>
      <c r="NS56" s="263"/>
      <c r="NT56" s="263"/>
      <c r="NU56" s="263"/>
      <c r="NV56" s="263"/>
      <c r="NW56" s="263"/>
      <c r="NX56" s="263"/>
      <c r="NY56" s="263"/>
      <c r="NZ56" s="263"/>
      <c r="OA56" s="263"/>
      <c r="OB56" s="263"/>
      <c r="OC56" s="263"/>
      <c r="OD56" s="263"/>
      <c r="OE56" s="263"/>
      <c r="OF56" s="263"/>
      <c r="OG56" s="263"/>
      <c r="OH56" s="263"/>
      <c r="OI56" s="263"/>
      <c r="OJ56" s="263"/>
      <c r="OK56" s="263"/>
      <c r="OL56" s="263"/>
      <c r="OM56" s="263"/>
      <c r="ON56" s="263"/>
      <c r="OO56" s="263"/>
      <c r="OP56" s="263"/>
      <c r="OQ56" s="263"/>
      <c r="OR56" s="263"/>
      <c r="OS56" s="263"/>
      <c r="OT56" s="263"/>
      <c r="OU56" s="263"/>
      <c r="OV56" s="263"/>
      <c r="OW56" s="263"/>
      <c r="OX56" s="263"/>
      <c r="OY56" s="263"/>
      <c r="OZ56" s="263"/>
      <c r="PA56" s="263"/>
      <c r="PB56" s="263"/>
      <c r="PC56" s="263"/>
      <c r="PD56" s="263"/>
      <c r="PE56" s="263"/>
      <c r="PF56" s="263"/>
      <c r="PG56" s="263"/>
      <c r="PH56" s="263"/>
      <c r="PI56" s="263"/>
      <c r="PJ56" s="263"/>
      <c r="PK56" s="263"/>
      <c r="PL56" s="263"/>
      <c r="PM56" s="263"/>
      <c r="PN56" s="263"/>
      <c r="PO56" s="263"/>
      <c r="PP56" s="263"/>
      <c r="PQ56" s="263"/>
      <c r="PR56" s="263"/>
      <c r="PS56" s="263"/>
      <c r="PT56" s="263"/>
      <c r="PU56" s="263"/>
      <c r="PV56" s="263"/>
      <c r="PW56" s="263"/>
      <c r="PX56" s="263"/>
      <c r="PY56" s="263"/>
      <c r="PZ56" s="263"/>
      <c r="QA56" s="263"/>
      <c r="QB56" s="263"/>
      <c r="QC56" s="263"/>
      <c r="QD56" s="263"/>
      <c r="QE56" s="263"/>
      <c r="QF56" s="263"/>
      <c r="QG56" s="263"/>
      <c r="QH56" s="263"/>
      <c r="QI56" s="263"/>
      <c r="QJ56" s="263"/>
      <c r="QK56" s="263"/>
      <c r="QL56" s="263"/>
      <c r="QM56" s="263"/>
    </row>
    <row r="57" spans="1:455" s="70" customFormat="1">
      <c r="A57" s="70">
        <v>56</v>
      </c>
      <c r="B57" s="78" t="s">
        <v>418</v>
      </c>
      <c r="C57" s="64" t="s">
        <v>5</v>
      </c>
      <c r="D57" s="70" t="s">
        <v>44</v>
      </c>
      <c r="E57" s="62" t="s">
        <v>1094</v>
      </c>
      <c r="F57" s="70" t="s">
        <v>46</v>
      </c>
      <c r="G57" s="70">
        <v>9</v>
      </c>
      <c r="H57" s="80">
        <v>3</v>
      </c>
      <c r="I57" s="70">
        <v>2019</v>
      </c>
      <c r="J57" s="79">
        <v>13.58</v>
      </c>
      <c r="K57" s="79">
        <v>13.92</v>
      </c>
      <c r="L57" s="79">
        <f t="shared" si="8"/>
        <v>0.33999999999999986</v>
      </c>
      <c r="M57" s="81">
        <v>-34.716307036578598</v>
      </c>
      <c r="N57" s="70">
        <v>119.844065979123</v>
      </c>
      <c r="O57" s="81">
        <v>-34.718008982017601</v>
      </c>
      <c r="P57" s="70">
        <v>119.891678038984</v>
      </c>
      <c r="Q57" s="77">
        <v>4.3559999999999999</v>
      </c>
      <c r="R57" s="67">
        <v>8.9999999999999998E-4</v>
      </c>
      <c r="S57" s="70">
        <f t="shared" si="7"/>
        <v>3.9204000000000001E-3</v>
      </c>
      <c r="T57" s="68">
        <v>1.4999999999999999E-4</v>
      </c>
      <c r="U57" s="81">
        <v>4</v>
      </c>
      <c r="V57" s="70">
        <v>1</v>
      </c>
      <c r="W57" s="70">
        <v>2</v>
      </c>
      <c r="X57" s="69">
        <v>6.9178020352941205</v>
      </c>
      <c r="Y57" s="70" t="s">
        <v>50</v>
      </c>
      <c r="Z57" s="70">
        <f t="shared" si="9"/>
        <v>6263.5331995601355</v>
      </c>
      <c r="AA57" s="70">
        <f t="shared" si="5"/>
        <v>4.27677447879468</v>
      </c>
      <c r="AB57" s="64">
        <v>3315.9881644730131</v>
      </c>
      <c r="AC57" s="64">
        <v>2947.5450350871229</v>
      </c>
      <c r="AD57" s="64">
        <v>0</v>
      </c>
      <c r="AE57" s="64">
        <v>0</v>
      </c>
      <c r="AF57" s="264">
        <v>3.0354045505560654</v>
      </c>
      <c r="AG57" s="264">
        <v>1.241369928238615</v>
      </c>
      <c r="AH57" s="70">
        <v>0</v>
      </c>
      <c r="AI57" s="70">
        <v>0</v>
      </c>
      <c r="AJ57" s="70">
        <v>4222.9250983459733</v>
      </c>
      <c r="AK57" s="70">
        <v>1785.5320885623914</v>
      </c>
      <c r="AL57" s="70">
        <v>255.07601265177021</v>
      </c>
      <c r="AM57" s="70">
        <v>0</v>
      </c>
      <c r="AN57" s="70">
        <v>0</v>
      </c>
      <c r="AO57" s="70">
        <v>0</v>
      </c>
      <c r="AP57" s="70">
        <v>0</v>
      </c>
      <c r="AQ57" s="70">
        <v>1.7260143522769784</v>
      </c>
      <c r="AR57" s="70">
        <v>2.4232221201918169</v>
      </c>
      <c r="AS57" s="70">
        <v>0.12753800632588511</v>
      </c>
      <c r="AT57" s="70">
        <v>0</v>
      </c>
      <c r="AU57" s="70">
        <v>0</v>
      </c>
      <c r="AV57" s="264">
        <v>0</v>
      </c>
      <c r="AW57" s="264">
        <v>0</v>
      </c>
      <c r="AX57" s="70">
        <v>11</v>
      </c>
      <c r="AY57" s="70">
        <v>5.1000000000000004E-3</v>
      </c>
      <c r="AZ57" s="70">
        <v>2805.8361391694725</v>
      </c>
      <c r="BA57" s="70">
        <v>1.3008876645240282</v>
      </c>
      <c r="BB57" s="70">
        <v>2805.8361391694725</v>
      </c>
      <c r="BC57" s="70">
        <v>2805.8361391694725</v>
      </c>
      <c r="BD57" s="70">
        <v>3117.5957101883027</v>
      </c>
      <c r="BE57" s="70">
        <v>1.3008876645240282</v>
      </c>
      <c r="BF57" s="70">
        <v>1.3008876645240282</v>
      </c>
      <c r="BG57" s="70">
        <v>1.4454307383600313</v>
      </c>
      <c r="BH57" s="70">
        <v>2</v>
      </c>
      <c r="BI57" s="70">
        <v>6.7999999999999996E-3</v>
      </c>
      <c r="BJ57" s="70">
        <v>510.15202530354043</v>
      </c>
      <c r="BK57" s="70">
        <v>1.7345168860320375</v>
      </c>
      <c r="BL57" s="70">
        <v>510.15202530354043</v>
      </c>
      <c r="BM57" s="70">
        <v>510.15202530354043</v>
      </c>
      <c r="BN57" s="70">
        <v>510.15202530354043</v>
      </c>
      <c r="BO57" s="70">
        <v>1.7345168860320375</v>
      </c>
      <c r="BP57" s="70">
        <v>1.7345168860320375</v>
      </c>
      <c r="BQ57" s="70">
        <v>1.7345168860320375</v>
      </c>
      <c r="BR57" s="70">
        <v>0</v>
      </c>
      <c r="BS57" s="70">
        <v>0</v>
      </c>
      <c r="BT57" s="70">
        <v>0</v>
      </c>
      <c r="BU57" s="70">
        <v>0</v>
      </c>
      <c r="BV57" s="70">
        <v>0</v>
      </c>
      <c r="BW57" s="70">
        <v>0</v>
      </c>
      <c r="BX57" s="70">
        <v>0</v>
      </c>
      <c r="BY57" s="70">
        <v>0</v>
      </c>
      <c r="BZ57" s="70">
        <v>0</v>
      </c>
      <c r="CA57" s="70">
        <v>0</v>
      </c>
      <c r="CB57" s="70">
        <v>0</v>
      </c>
      <c r="CC57" s="70">
        <v>0</v>
      </c>
      <c r="CD57" s="70">
        <v>0</v>
      </c>
      <c r="CE57" s="70">
        <v>0</v>
      </c>
      <c r="CF57" s="70">
        <v>0</v>
      </c>
      <c r="CG57" s="70">
        <v>0</v>
      </c>
      <c r="CH57" s="70">
        <v>0</v>
      </c>
      <c r="CI57" s="70">
        <v>0</v>
      </c>
      <c r="CJ57" s="70">
        <v>0</v>
      </c>
      <c r="CK57" s="70">
        <v>0</v>
      </c>
      <c r="CL57" s="70">
        <v>0</v>
      </c>
      <c r="CM57" s="70">
        <v>0</v>
      </c>
      <c r="CN57" s="70">
        <v>0</v>
      </c>
      <c r="CO57" s="70">
        <v>0</v>
      </c>
      <c r="CP57" s="70">
        <v>0</v>
      </c>
      <c r="CQ57" s="70">
        <v>0</v>
      </c>
      <c r="CR57" s="70">
        <v>0</v>
      </c>
      <c r="CS57" s="70">
        <v>0</v>
      </c>
      <c r="CT57" s="70">
        <v>0</v>
      </c>
      <c r="CU57" s="70">
        <v>0</v>
      </c>
      <c r="CV57" s="70">
        <v>0</v>
      </c>
      <c r="CW57" s="70">
        <v>0</v>
      </c>
      <c r="CX57" s="70">
        <v>0</v>
      </c>
      <c r="CY57" s="70">
        <v>0</v>
      </c>
      <c r="CZ57" s="70">
        <v>0</v>
      </c>
      <c r="DA57" s="70">
        <v>0</v>
      </c>
      <c r="DB57" s="70">
        <v>0</v>
      </c>
      <c r="DC57" s="70">
        <v>0</v>
      </c>
      <c r="DD57" s="70">
        <v>0</v>
      </c>
      <c r="DE57" s="70">
        <v>0</v>
      </c>
      <c r="DF57" s="70">
        <v>0</v>
      </c>
      <c r="DG57" s="70">
        <v>0</v>
      </c>
      <c r="DH57" s="70">
        <v>0</v>
      </c>
      <c r="DI57" s="70">
        <v>0</v>
      </c>
      <c r="DJ57" s="70">
        <v>0</v>
      </c>
      <c r="DK57" s="70">
        <v>0</v>
      </c>
      <c r="DL57" s="70">
        <v>0</v>
      </c>
      <c r="DM57" s="70">
        <v>0</v>
      </c>
      <c r="DN57" s="70">
        <v>0</v>
      </c>
      <c r="DO57" s="70">
        <v>0</v>
      </c>
      <c r="DP57" s="70">
        <v>5</v>
      </c>
      <c r="DQ57" s="70">
        <v>1.5E-3</v>
      </c>
      <c r="DR57" s="70">
        <v>1275.3800632588511</v>
      </c>
      <c r="DS57" s="70">
        <v>0.38261401897765535</v>
      </c>
      <c r="DT57" s="70">
        <v>1275.3800632588511</v>
      </c>
      <c r="DU57" s="70">
        <v>1417.0889591765012</v>
      </c>
      <c r="DV57" s="70">
        <v>1821.9715189412161</v>
      </c>
      <c r="DW57" s="70">
        <v>0.38261401897765535</v>
      </c>
      <c r="DX57" s="70">
        <v>0.42512668775295037</v>
      </c>
      <c r="DY57" s="70">
        <v>0.54659145568236478</v>
      </c>
      <c r="DZ57" s="70">
        <v>5</v>
      </c>
      <c r="EA57" s="70">
        <v>2.7000000000000001E-3</v>
      </c>
      <c r="EB57" s="70">
        <v>1275.3800632588511</v>
      </c>
      <c r="EC57" s="70">
        <v>0.68870523415977958</v>
      </c>
      <c r="ED57" s="70">
        <v>1275.3800632588511</v>
      </c>
      <c r="EE57" s="70">
        <v>1275.3800632588511</v>
      </c>
      <c r="EF57" s="70">
        <v>1594.2250790735638</v>
      </c>
      <c r="EG57" s="70">
        <v>0.68870523415977958</v>
      </c>
      <c r="EH57" s="70">
        <v>0.68870523415977958</v>
      </c>
      <c r="EI57" s="70">
        <v>0.86088154269972439</v>
      </c>
      <c r="EJ57" s="70">
        <v>1</v>
      </c>
      <c r="EK57" s="70">
        <v>5.0000000000000001E-4</v>
      </c>
      <c r="EL57" s="70">
        <v>255.07601265177021</v>
      </c>
      <c r="EM57" s="70">
        <v>0.12753800632588511</v>
      </c>
      <c r="EN57" s="70">
        <v>255.07601265177021</v>
      </c>
      <c r="EO57" s="70">
        <v>255.07601265177021</v>
      </c>
      <c r="EP57" s="70">
        <v>255.07601265177021</v>
      </c>
      <c r="EQ57" s="70">
        <v>0.12753800632588511</v>
      </c>
      <c r="ER57" s="70">
        <v>0.12753800632588511</v>
      </c>
      <c r="ES57" s="70">
        <v>0.12753800632588511</v>
      </c>
      <c r="ET57" s="70">
        <v>0</v>
      </c>
      <c r="EU57" s="70">
        <v>0</v>
      </c>
      <c r="EV57" s="70">
        <v>0</v>
      </c>
      <c r="EW57" s="70">
        <v>0</v>
      </c>
      <c r="EX57" s="70">
        <v>0</v>
      </c>
      <c r="EY57" s="70">
        <v>0</v>
      </c>
      <c r="EZ57" s="70">
        <v>0</v>
      </c>
      <c r="FA57" s="70">
        <v>0</v>
      </c>
      <c r="FB57" s="70">
        <v>0</v>
      </c>
      <c r="FC57" s="70">
        <v>0</v>
      </c>
      <c r="FD57" s="70">
        <v>0</v>
      </c>
      <c r="FE57" s="70">
        <v>0</v>
      </c>
      <c r="FF57" s="70">
        <v>0</v>
      </c>
      <c r="FG57" s="70">
        <v>0</v>
      </c>
      <c r="FH57" s="70">
        <v>0</v>
      </c>
      <c r="FI57" s="70">
        <v>0</v>
      </c>
      <c r="FJ57" s="70">
        <v>0</v>
      </c>
      <c r="FK57" s="70">
        <v>0</v>
      </c>
      <c r="FL57" s="70">
        <v>0</v>
      </c>
      <c r="FM57" s="70">
        <v>0</v>
      </c>
      <c r="FN57" s="70">
        <v>0</v>
      </c>
      <c r="FO57" s="70">
        <v>0</v>
      </c>
      <c r="FP57" s="70">
        <v>0</v>
      </c>
      <c r="FQ57" s="70">
        <v>0</v>
      </c>
      <c r="FR57" s="70">
        <v>0</v>
      </c>
      <c r="FS57" s="70">
        <v>0</v>
      </c>
      <c r="FT57" s="70">
        <v>0</v>
      </c>
      <c r="FU57" s="70">
        <v>0</v>
      </c>
      <c r="FV57" s="70">
        <v>0</v>
      </c>
      <c r="FW57" s="70">
        <v>0</v>
      </c>
      <c r="FX57" s="70">
        <v>0</v>
      </c>
      <c r="FY57" s="70">
        <v>0</v>
      </c>
      <c r="FZ57" s="70">
        <v>0</v>
      </c>
      <c r="GA57" s="70">
        <v>0</v>
      </c>
      <c r="GB57" s="70">
        <v>0</v>
      </c>
      <c r="GC57" s="70">
        <v>0</v>
      </c>
      <c r="GD57" s="70">
        <v>0</v>
      </c>
      <c r="GE57" s="70">
        <v>0</v>
      </c>
      <c r="GF57" s="70">
        <v>0</v>
      </c>
      <c r="GG57" s="70">
        <v>0</v>
      </c>
      <c r="GH57" s="70">
        <v>0</v>
      </c>
      <c r="GI57" s="70">
        <v>0</v>
      </c>
      <c r="GJ57" s="70">
        <v>0</v>
      </c>
      <c r="GK57" s="70">
        <v>0</v>
      </c>
      <c r="GL57" s="70">
        <v>0</v>
      </c>
      <c r="GM57" s="70">
        <v>0</v>
      </c>
      <c r="GN57" s="70">
        <v>0</v>
      </c>
      <c r="GO57" s="70">
        <v>0</v>
      </c>
      <c r="GP57" s="70">
        <v>0</v>
      </c>
      <c r="GQ57" s="70">
        <v>0</v>
      </c>
      <c r="GR57" s="70">
        <v>0</v>
      </c>
      <c r="GS57" s="70">
        <v>0</v>
      </c>
      <c r="GT57" s="70">
        <v>0</v>
      </c>
      <c r="GU57" s="70">
        <v>0</v>
      </c>
      <c r="GV57" s="70">
        <v>0</v>
      </c>
      <c r="GW57" s="70">
        <v>0</v>
      </c>
      <c r="GX57" s="70">
        <v>0</v>
      </c>
      <c r="GY57" s="70">
        <v>0</v>
      </c>
      <c r="GZ57" s="70">
        <v>0</v>
      </c>
      <c r="HA57" s="70">
        <v>0</v>
      </c>
      <c r="HB57" s="70">
        <v>0</v>
      </c>
      <c r="HC57" s="70">
        <v>0</v>
      </c>
      <c r="HD57" s="70">
        <v>0</v>
      </c>
      <c r="HE57" s="70">
        <v>0</v>
      </c>
      <c r="HF57" s="70">
        <v>0</v>
      </c>
      <c r="HG57" s="70">
        <v>0</v>
      </c>
      <c r="HH57" s="70">
        <v>0</v>
      </c>
      <c r="HI57" s="70">
        <v>0</v>
      </c>
      <c r="HJ57" s="70">
        <v>0</v>
      </c>
      <c r="HK57" s="70">
        <v>0</v>
      </c>
      <c r="HL57" s="70">
        <v>0</v>
      </c>
      <c r="HM57" s="70">
        <v>0</v>
      </c>
      <c r="HN57" s="70">
        <v>0</v>
      </c>
      <c r="HO57" s="70">
        <v>0</v>
      </c>
      <c r="HP57" s="70">
        <v>0</v>
      </c>
      <c r="HQ57" s="70">
        <v>0</v>
      </c>
      <c r="HR57" s="70">
        <v>0</v>
      </c>
      <c r="HS57" s="70">
        <v>0</v>
      </c>
      <c r="HT57" s="70">
        <v>0</v>
      </c>
      <c r="HU57" s="70">
        <v>0</v>
      </c>
      <c r="HV57" s="70">
        <v>0</v>
      </c>
      <c r="HW57" s="70">
        <v>0</v>
      </c>
      <c r="HX57" s="70">
        <v>0</v>
      </c>
      <c r="HY57" s="70">
        <v>0</v>
      </c>
      <c r="HZ57" s="70">
        <v>0</v>
      </c>
      <c r="IA57" s="70">
        <v>0</v>
      </c>
      <c r="IB57" s="70">
        <v>0</v>
      </c>
      <c r="IC57" s="70">
        <v>0</v>
      </c>
      <c r="ID57" s="70">
        <v>0</v>
      </c>
      <c r="IE57" s="70">
        <v>0</v>
      </c>
      <c r="IF57" s="70">
        <v>0</v>
      </c>
      <c r="IG57" s="70">
        <v>0</v>
      </c>
      <c r="IH57" s="70">
        <v>0</v>
      </c>
      <c r="II57" s="70">
        <v>0</v>
      </c>
      <c r="IJ57" s="70">
        <v>0</v>
      </c>
      <c r="IK57" s="70">
        <v>0</v>
      </c>
      <c r="IL57" s="70">
        <v>0</v>
      </c>
      <c r="IM57" s="70">
        <v>0</v>
      </c>
      <c r="IN57" s="70">
        <v>0</v>
      </c>
      <c r="IO57" s="70">
        <v>0</v>
      </c>
      <c r="IP57" s="70">
        <v>0</v>
      </c>
      <c r="IQ57" s="70">
        <v>0</v>
      </c>
      <c r="IR57" s="70">
        <v>0</v>
      </c>
      <c r="IS57" s="70">
        <v>0</v>
      </c>
      <c r="IT57" s="70">
        <v>0</v>
      </c>
      <c r="IU57" s="70">
        <v>0</v>
      </c>
      <c r="IV57" s="70">
        <v>0</v>
      </c>
      <c r="IW57" s="70">
        <v>0</v>
      </c>
      <c r="IX57" s="70">
        <v>0</v>
      </c>
      <c r="IY57" s="70">
        <v>0</v>
      </c>
      <c r="IZ57" s="70">
        <v>0</v>
      </c>
      <c r="JA57" s="70">
        <v>0</v>
      </c>
      <c r="JB57" s="70">
        <v>0</v>
      </c>
      <c r="JC57" s="70">
        <v>0</v>
      </c>
      <c r="JD57" s="70">
        <v>0</v>
      </c>
      <c r="JE57" s="70">
        <v>0</v>
      </c>
      <c r="JF57" s="70">
        <v>0</v>
      </c>
      <c r="JG57" s="70">
        <v>0</v>
      </c>
      <c r="JH57" s="70">
        <v>0</v>
      </c>
      <c r="JI57" s="70">
        <v>0</v>
      </c>
      <c r="JJ57" s="70">
        <v>0</v>
      </c>
      <c r="JK57" s="70">
        <v>0</v>
      </c>
      <c r="JL57" s="70">
        <v>0</v>
      </c>
      <c r="JM57" s="70">
        <v>0</v>
      </c>
      <c r="JN57" s="70">
        <v>0</v>
      </c>
      <c r="JO57" s="70">
        <v>0</v>
      </c>
      <c r="JP57" s="70">
        <v>0</v>
      </c>
      <c r="JQ57" s="70">
        <v>0</v>
      </c>
      <c r="JR57" s="70">
        <v>0</v>
      </c>
      <c r="JS57" s="70">
        <v>0</v>
      </c>
      <c r="JT57" s="70">
        <v>0</v>
      </c>
      <c r="JU57" s="70">
        <v>0</v>
      </c>
      <c r="JV57" s="70">
        <v>0</v>
      </c>
      <c r="JW57" s="70">
        <v>0</v>
      </c>
      <c r="JX57" s="70">
        <v>0</v>
      </c>
      <c r="JY57" s="70">
        <v>0</v>
      </c>
      <c r="JZ57" s="70">
        <v>0</v>
      </c>
      <c r="KA57" s="70">
        <v>0</v>
      </c>
      <c r="KB57" s="70">
        <v>0</v>
      </c>
      <c r="KC57" s="70">
        <v>0</v>
      </c>
      <c r="KD57" s="70">
        <v>0</v>
      </c>
      <c r="KE57" s="70">
        <v>0</v>
      </c>
      <c r="KF57" s="70">
        <v>0</v>
      </c>
      <c r="KG57" s="70">
        <v>0</v>
      </c>
      <c r="KH57" s="70">
        <v>0</v>
      </c>
      <c r="KI57" s="70">
        <v>0</v>
      </c>
      <c r="KJ57" s="70">
        <v>0</v>
      </c>
      <c r="KK57" s="70">
        <v>0</v>
      </c>
      <c r="KL57" s="70">
        <v>0</v>
      </c>
      <c r="KM57" s="70">
        <v>0</v>
      </c>
      <c r="KN57" s="70">
        <v>0</v>
      </c>
      <c r="KO57" s="70">
        <v>0</v>
      </c>
      <c r="KP57" s="70">
        <v>0</v>
      </c>
      <c r="KQ57" s="70">
        <v>0</v>
      </c>
      <c r="KR57" s="70">
        <v>0</v>
      </c>
      <c r="KS57" s="70">
        <v>0</v>
      </c>
      <c r="KT57" s="70">
        <v>0</v>
      </c>
      <c r="KU57" s="70">
        <v>0</v>
      </c>
      <c r="KV57" s="70">
        <v>0</v>
      </c>
      <c r="KW57" s="70">
        <v>0</v>
      </c>
      <c r="KX57" s="70">
        <v>0</v>
      </c>
      <c r="KY57" s="70">
        <v>0</v>
      </c>
      <c r="KZ57" s="70">
        <v>0</v>
      </c>
      <c r="LA57" s="70">
        <v>0</v>
      </c>
      <c r="LB57" s="70">
        <v>0</v>
      </c>
      <c r="LC57" s="70">
        <v>0</v>
      </c>
      <c r="LD57" s="70">
        <v>0</v>
      </c>
      <c r="LE57" s="70">
        <v>0</v>
      </c>
      <c r="LF57" s="70">
        <v>0</v>
      </c>
      <c r="LG57" s="70">
        <v>0</v>
      </c>
      <c r="LH57" s="70">
        <v>0</v>
      </c>
      <c r="LI57" s="70">
        <v>0</v>
      </c>
      <c r="LJ57" s="70">
        <v>0</v>
      </c>
      <c r="LK57" s="70">
        <v>0</v>
      </c>
      <c r="LL57" s="70">
        <v>0</v>
      </c>
      <c r="LM57" s="70">
        <v>0</v>
      </c>
      <c r="LN57" s="70">
        <v>0</v>
      </c>
      <c r="LO57" s="70">
        <v>0</v>
      </c>
      <c r="LP57" s="70">
        <v>0</v>
      </c>
      <c r="LQ57" s="70">
        <v>0</v>
      </c>
      <c r="LR57" s="76">
        <v>33.692900000000002</v>
      </c>
      <c r="LS57" s="76">
        <v>1.7500000000000002E-2</v>
      </c>
      <c r="LT57" s="265">
        <f t="shared" si="10"/>
        <v>5.1939726173763612E-4</v>
      </c>
      <c r="LU57" s="76">
        <v>1.3227</v>
      </c>
      <c r="LV57" s="75">
        <v>1.66E-2</v>
      </c>
      <c r="LW57" s="76">
        <f t="shared" si="6"/>
        <v>1.2550086943373404E-2</v>
      </c>
      <c r="LX57" s="262"/>
      <c r="LY57" s="263"/>
      <c r="LZ57" s="263"/>
      <c r="MA57" s="263"/>
      <c r="MB57" s="263"/>
      <c r="MC57" s="263"/>
      <c r="MD57" s="263"/>
      <c r="ME57" s="263"/>
      <c r="MF57" s="263"/>
      <c r="MG57" s="263"/>
      <c r="MH57" s="263"/>
      <c r="MI57" s="263"/>
      <c r="MJ57" s="263"/>
      <c r="MK57" s="263"/>
      <c r="ML57" s="263"/>
      <c r="MM57" s="263"/>
      <c r="MN57" s="263"/>
      <c r="MO57" s="263"/>
      <c r="MP57" s="263"/>
      <c r="MQ57" s="263"/>
      <c r="MR57" s="263"/>
      <c r="MS57" s="263"/>
      <c r="MT57" s="263"/>
      <c r="MU57" s="263"/>
      <c r="MV57" s="263"/>
      <c r="MW57" s="263"/>
      <c r="MX57" s="263"/>
      <c r="MY57" s="263"/>
      <c r="MZ57" s="263"/>
      <c r="NA57" s="263"/>
      <c r="NB57" s="263"/>
      <c r="NC57" s="263"/>
      <c r="ND57" s="263"/>
      <c r="NE57" s="263"/>
      <c r="NF57" s="263"/>
      <c r="NG57" s="263"/>
      <c r="NH57" s="263"/>
      <c r="NI57" s="263"/>
      <c r="NJ57" s="263"/>
      <c r="NK57" s="263"/>
      <c r="NL57" s="263"/>
      <c r="NM57" s="263"/>
      <c r="NN57" s="263"/>
      <c r="NO57" s="263"/>
      <c r="NP57" s="263"/>
      <c r="NQ57" s="263"/>
      <c r="NR57" s="263"/>
      <c r="NS57" s="263"/>
      <c r="NT57" s="263"/>
      <c r="NU57" s="263"/>
      <c r="NV57" s="263"/>
      <c r="NW57" s="263"/>
      <c r="NX57" s="263"/>
      <c r="NY57" s="263"/>
      <c r="NZ57" s="263"/>
      <c r="OA57" s="263"/>
      <c r="OB57" s="263"/>
      <c r="OC57" s="263"/>
      <c r="OD57" s="263"/>
      <c r="OE57" s="263"/>
      <c r="OF57" s="263"/>
      <c r="OG57" s="263"/>
      <c r="OH57" s="263"/>
      <c r="OI57" s="263"/>
      <c r="OJ57" s="263"/>
      <c r="OK57" s="263"/>
      <c r="OL57" s="263"/>
      <c r="OM57" s="263"/>
      <c r="ON57" s="263"/>
      <c r="OO57" s="263"/>
      <c r="OP57" s="263"/>
      <c r="OQ57" s="263"/>
      <c r="OR57" s="263"/>
      <c r="OS57" s="263"/>
      <c r="OT57" s="263"/>
      <c r="OU57" s="263"/>
      <c r="OV57" s="263"/>
      <c r="OW57" s="263"/>
      <c r="OX57" s="263"/>
      <c r="OY57" s="263"/>
      <c r="OZ57" s="263"/>
      <c r="PA57" s="263"/>
      <c r="PB57" s="263"/>
      <c r="PC57" s="263"/>
      <c r="PD57" s="263"/>
      <c r="PE57" s="263"/>
      <c r="PF57" s="263"/>
      <c r="PG57" s="263"/>
      <c r="PH57" s="263"/>
      <c r="PI57" s="263"/>
      <c r="PJ57" s="263"/>
      <c r="PK57" s="263"/>
      <c r="PL57" s="263"/>
      <c r="PM57" s="263"/>
      <c r="PN57" s="263"/>
      <c r="PO57" s="263"/>
      <c r="PP57" s="263"/>
      <c r="PQ57" s="263"/>
      <c r="PR57" s="263"/>
      <c r="PS57" s="263"/>
      <c r="PT57" s="263"/>
      <c r="PU57" s="263"/>
      <c r="PV57" s="263"/>
      <c r="PW57" s="263"/>
      <c r="PX57" s="263"/>
      <c r="PY57" s="263"/>
      <c r="PZ57" s="263"/>
      <c r="QA57" s="263"/>
      <c r="QB57" s="263"/>
      <c r="QC57" s="263"/>
      <c r="QD57" s="263"/>
      <c r="QE57" s="263"/>
      <c r="QF57" s="263"/>
      <c r="QG57" s="263"/>
      <c r="QH57" s="263"/>
      <c r="QI57" s="263"/>
      <c r="QJ57" s="263"/>
      <c r="QK57" s="263"/>
      <c r="QL57" s="263"/>
      <c r="QM57" s="263"/>
    </row>
    <row r="58" spans="1:455" s="70" customFormat="1">
      <c r="A58" s="70">
        <v>57</v>
      </c>
      <c r="B58" s="78" t="s">
        <v>419</v>
      </c>
      <c r="C58" s="64" t="s">
        <v>5</v>
      </c>
      <c r="D58" s="70" t="s">
        <v>44</v>
      </c>
      <c r="E58" s="62" t="s">
        <v>1094</v>
      </c>
      <c r="F58" s="70" t="s">
        <v>46</v>
      </c>
      <c r="G58" s="70">
        <v>10</v>
      </c>
      <c r="H58" s="80">
        <v>3</v>
      </c>
      <c r="I58" s="70">
        <v>2019</v>
      </c>
      <c r="J58" s="79">
        <v>8.7799999999999994</v>
      </c>
      <c r="K58" s="79">
        <v>9.1199999999999992</v>
      </c>
      <c r="L58" s="79">
        <f t="shared" si="8"/>
        <v>0.33999999999999986</v>
      </c>
      <c r="M58" s="81">
        <v>-34.738629972562101</v>
      </c>
      <c r="N58" s="70">
        <v>119.490736993029</v>
      </c>
      <c r="O58" s="81">
        <v>-34.743917025625699</v>
      </c>
      <c r="P58" s="70">
        <v>119.525600010529</v>
      </c>
      <c r="Q58" s="77">
        <v>3.2389999999999999</v>
      </c>
      <c r="R58" s="67">
        <v>8.9999999999999998E-4</v>
      </c>
      <c r="S58" s="70">
        <f t="shared" ref="S58:S89" si="11">Q58*R58</f>
        <v>2.9150999999999999E-3</v>
      </c>
      <c r="T58" s="68">
        <v>1.4999999999999999E-4</v>
      </c>
      <c r="U58" s="81">
        <v>7</v>
      </c>
      <c r="V58" s="70">
        <v>1</v>
      </c>
      <c r="W58" s="70">
        <v>2</v>
      </c>
      <c r="X58" s="69">
        <v>5.1438844794117671</v>
      </c>
      <c r="Y58" s="70" t="s">
        <v>51</v>
      </c>
      <c r="Z58" s="70">
        <f t="shared" si="9"/>
        <v>2058.2484305855719</v>
      </c>
      <c r="AA58" s="70">
        <f t="shared" si="5"/>
        <v>0.72038695070495007</v>
      </c>
      <c r="AB58" s="64">
        <v>1029.1242152927859</v>
      </c>
      <c r="AC58" s="64">
        <v>1029.1242152927859</v>
      </c>
      <c r="AD58" s="64">
        <v>0</v>
      </c>
      <c r="AE58" s="64">
        <v>0</v>
      </c>
      <c r="AF58" s="264">
        <v>0.41164968611711433</v>
      </c>
      <c r="AG58" s="264">
        <v>0.30873726458783574</v>
      </c>
      <c r="AH58" s="70">
        <v>0</v>
      </c>
      <c r="AI58" s="70">
        <v>0</v>
      </c>
      <c r="AJ58" s="70">
        <v>1029.1242152927859</v>
      </c>
      <c r="AK58" s="70">
        <v>1029.1242152927859</v>
      </c>
      <c r="AL58" s="70">
        <v>0</v>
      </c>
      <c r="AM58" s="70">
        <v>0</v>
      </c>
      <c r="AN58" s="70">
        <v>0</v>
      </c>
      <c r="AO58" s="70">
        <v>0</v>
      </c>
      <c r="AP58" s="70">
        <v>0</v>
      </c>
      <c r="AQ58" s="70">
        <v>0.41164968611711433</v>
      </c>
      <c r="AR58" s="70">
        <v>0.30873726458783574</v>
      </c>
      <c r="AS58" s="70">
        <v>0</v>
      </c>
      <c r="AT58" s="70">
        <v>0</v>
      </c>
      <c r="AU58" s="70">
        <v>0</v>
      </c>
      <c r="AV58" s="264">
        <v>0</v>
      </c>
      <c r="AW58" s="264">
        <v>0</v>
      </c>
      <c r="AX58" s="70">
        <v>3</v>
      </c>
      <c r="AY58" s="70">
        <v>1.1999999999999999E-3</v>
      </c>
      <c r="AZ58" s="70">
        <v>1029.1242152927859</v>
      </c>
      <c r="BA58" s="70">
        <v>0.41164968611711433</v>
      </c>
      <c r="BB58" s="70">
        <v>1029.1242152927859</v>
      </c>
      <c r="BC58" s="70">
        <v>1029.1242152927859</v>
      </c>
      <c r="BD58" s="70">
        <v>1143.4713503253176</v>
      </c>
      <c r="BE58" s="70">
        <v>0.41164968611711433</v>
      </c>
      <c r="BF58" s="70">
        <v>0.41164968611711433</v>
      </c>
      <c r="BG58" s="70">
        <v>0.45738854013012703</v>
      </c>
      <c r="BH58" s="70">
        <v>0</v>
      </c>
      <c r="BI58" s="70">
        <v>0</v>
      </c>
      <c r="BJ58" s="70">
        <v>0</v>
      </c>
      <c r="BK58" s="70">
        <v>0</v>
      </c>
      <c r="BL58" s="70">
        <v>0</v>
      </c>
      <c r="BM58" s="70">
        <v>0</v>
      </c>
      <c r="BN58" s="70">
        <v>0</v>
      </c>
      <c r="BO58" s="70">
        <v>0</v>
      </c>
      <c r="BP58" s="70">
        <v>0</v>
      </c>
      <c r="BQ58" s="70">
        <v>0</v>
      </c>
      <c r="BR58" s="70">
        <v>0</v>
      </c>
      <c r="BS58" s="70">
        <v>0</v>
      </c>
      <c r="BT58" s="70">
        <v>0</v>
      </c>
      <c r="BU58" s="70">
        <v>0</v>
      </c>
      <c r="BV58" s="70">
        <v>0</v>
      </c>
      <c r="BW58" s="70">
        <v>0</v>
      </c>
      <c r="BX58" s="70">
        <v>0</v>
      </c>
      <c r="BY58" s="70">
        <v>0</v>
      </c>
      <c r="BZ58" s="70">
        <v>0</v>
      </c>
      <c r="CA58" s="70">
        <v>0</v>
      </c>
      <c r="CB58" s="70">
        <v>0</v>
      </c>
      <c r="CC58" s="70">
        <v>0</v>
      </c>
      <c r="CD58" s="70">
        <v>0</v>
      </c>
      <c r="CE58" s="70">
        <v>0</v>
      </c>
      <c r="CF58" s="70">
        <v>0</v>
      </c>
      <c r="CG58" s="70">
        <v>0</v>
      </c>
      <c r="CH58" s="70">
        <v>0</v>
      </c>
      <c r="CI58" s="70">
        <v>0</v>
      </c>
      <c r="CJ58" s="70">
        <v>0</v>
      </c>
      <c r="CK58" s="70">
        <v>0</v>
      </c>
      <c r="CL58" s="70">
        <v>0</v>
      </c>
      <c r="CM58" s="70">
        <v>0</v>
      </c>
      <c r="CN58" s="70">
        <v>0</v>
      </c>
      <c r="CO58" s="70">
        <v>0</v>
      </c>
      <c r="CP58" s="70">
        <v>0</v>
      </c>
      <c r="CQ58" s="70">
        <v>0</v>
      </c>
      <c r="CR58" s="70">
        <v>0</v>
      </c>
      <c r="CS58" s="70">
        <v>0</v>
      </c>
      <c r="CT58" s="70">
        <v>0</v>
      </c>
      <c r="CU58" s="70">
        <v>0</v>
      </c>
      <c r="CV58" s="70">
        <v>0</v>
      </c>
      <c r="CW58" s="70">
        <v>0</v>
      </c>
      <c r="CX58" s="70">
        <v>0</v>
      </c>
      <c r="CY58" s="70">
        <v>0</v>
      </c>
      <c r="CZ58" s="70">
        <v>0</v>
      </c>
      <c r="DA58" s="70">
        <v>0</v>
      </c>
      <c r="DB58" s="70">
        <v>0</v>
      </c>
      <c r="DC58" s="70">
        <v>0</v>
      </c>
      <c r="DD58" s="70">
        <v>0</v>
      </c>
      <c r="DE58" s="70">
        <v>0</v>
      </c>
      <c r="DF58" s="70">
        <v>0</v>
      </c>
      <c r="DG58" s="70">
        <v>0</v>
      </c>
      <c r="DH58" s="70">
        <v>0</v>
      </c>
      <c r="DI58" s="70">
        <v>0</v>
      </c>
      <c r="DJ58" s="70">
        <v>0</v>
      </c>
      <c r="DK58" s="70">
        <v>0</v>
      </c>
      <c r="DL58" s="70">
        <v>0</v>
      </c>
      <c r="DM58" s="70">
        <v>0</v>
      </c>
      <c r="DN58" s="70">
        <v>0</v>
      </c>
      <c r="DO58" s="70">
        <v>0</v>
      </c>
      <c r="DP58" s="70">
        <v>0</v>
      </c>
      <c r="DQ58" s="70">
        <v>0</v>
      </c>
      <c r="DR58" s="70">
        <v>0</v>
      </c>
      <c r="DS58" s="70">
        <v>0</v>
      </c>
      <c r="DT58" s="70">
        <v>0</v>
      </c>
      <c r="DU58" s="70">
        <v>0</v>
      </c>
      <c r="DV58" s="70">
        <v>0</v>
      </c>
      <c r="DW58" s="70">
        <v>0</v>
      </c>
      <c r="DX58" s="70">
        <v>0</v>
      </c>
      <c r="DY58" s="70">
        <v>0</v>
      </c>
      <c r="DZ58" s="70">
        <v>3</v>
      </c>
      <c r="EA58" s="70">
        <v>8.9999999999999998E-4</v>
      </c>
      <c r="EB58" s="70">
        <v>1029.1242152927859</v>
      </c>
      <c r="EC58" s="70">
        <v>0.30873726458783574</v>
      </c>
      <c r="ED58" s="70">
        <v>1029.1242152927859</v>
      </c>
      <c r="EE58" s="70">
        <v>1029.1242152927859</v>
      </c>
      <c r="EF58" s="70">
        <v>1286.4052691159823</v>
      </c>
      <c r="EG58" s="70">
        <v>0.30873726458783574</v>
      </c>
      <c r="EH58" s="70">
        <v>0.30873726458783574</v>
      </c>
      <c r="EI58" s="70">
        <v>0.38592158073479466</v>
      </c>
      <c r="EJ58" s="70">
        <v>0</v>
      </c>
      <c r="EK58" s="70">
        <v>0</v>
      </c>
      <c r="EL58" s="70">
        <v>0</v>
      </c>
      <c r="EM58" s="70">
        <v>0</v>
      </c>
      <c r="EN58" s="70">
        <v>0</v>
      </c>
      <c r="EO58" s="70">
        <v>0</v>
      </c>
      <c r="EP58" s="70">
        <v>0</v>
      </c>
      <c r="EQ58" s="70">
        <v>0</v>
      </c>
      <c r="ER58" s="70">
        <v>0</v>
      </c>
      <c r="ES58" s="70">
        <v>0</v>
      </c>
      <c r="ET58" s="70">
        <v>0</v>
      </c>
      <c r="EU58" s="70">
        <v>0</v>
      </c>
      <c r="EV58" s="70">
        <v>0</v>
      </c>
      <c r="EW58" s="70">
        <v>0</v>
      </c>
      <c r="EX58" s="70">
        <v>0</v>
      </c>
      <c r="EY58" s="70">
        <v>0</v>
      </c>
      <c r="EZ58" s="70">
        <v>0</v>
      </c>
      <c r="FA58" s="70">
        <v>0</v>
      </c>
      <c r="FB58" s="70">
        <v>0</v>
      </c>
      <c r="FC58" s="70">
        <v>0</v>
      </c>
      <c r="FD58" s="70">
        <v>0</v>
      </c>
      <c r="FE58" s="70">
        <v>0</v>
      </c>
      <c r="FF58" s="70">
        <v>0</v>
      </c>
      <c r="FG58" s="70">
        <v>0</v>
      </c>
      <c r="FH58" s="70">
        <v>0</v>
      </c>
      <c r="FI58" s="70">
        <v>0</v>
      </c>
      <c r="FJ58" s="70">
        <v>0</v>
      </c>
      <c r="FK58" s="70">
        <v>0</v>
      </c>
      <c r="FL58" s="70">
        <v>0</v>
      </c>
      <c r="FM58" s="70">
        <v>0</v>
      </c>
      <c r="FN58" s="70">
        <v>0</v>
      </c>
      <c r="FO58" s="70">
        <v>0</v>
      </c>
      <c r="FP58" s="70">
        <v>0</v>
      </c>
      <c r="FQ58" s="70">
        <v>0</v>
      </c>
      <c r="FR58" s="70">
        <v>0</v>
      </c>
      <c r="FS58" s="70">
        <v>0</v>
      </c>
      <c r="FT58" s="70">
        <v>0</v>
      </c>
      <c r="FU58" s="70">
        <v>0</v>
      </c>
      <c r="FV58" s="70">
        <v>0</v>
      </c>
      <c r="FW58" s="70">
        <v>0</v>
      </c>
      <c r="FX58" s="70">
        <v>0</v>
      </c>
      <c r="FY58" s="70">
        <v>0</v>
      </c>
      <c r="FZ58" s="70">
        <v>0</v>
      </c>
      <c r="GA58" s="70">
        <v>0</v>
      </c>
      <c r="GB58" s="70">
        <v>0</v>
      </c>
      <c r="GC58" s="70">
        <v>0</v>
      </c>
      <c r="GD58" s="70">
        <v>0</v>
      </c>
      <c r="GE58" s="70">
        <v>0</v>
      </c>
      <c r="GF58" s="70">
        <v>0</v>
      </c>
      <c r="GG58" s="70">
        <v>0</v>
      </c>
      <c r="GH58" s="70">
        <v>0</v>
      </c>
      <c r="GI58" s="70">
        <v>0</v>
      </c>
      <c r="GJ58" s="70">
        <v>0</v>
      </c>
      <c r="GK58" s="70">
        <v>0</v>
      </c>
      <c r="GL58" s="70">
        <v>0</v>
      </c>
      <c r="GM58" s="70">
        <v>0</v>
      </c>
      <c r="GN58" s="70">
        <v>0</v>
      </c>
      <c r="GO58" s="70">
        <v>0</v>
      </c>
      <c r="GP58" s="70">
        <v>0</v>
      </c>
      <c r="GQ58" s="70">
        <v>0</v>
      </c>
      <c r="GR58" s="70">
        <v>0</v>
      </c>
      <c r="GS58" s="70">
        <v>0</v>
      </c>
      <c r="GT58" s="70">
        <v>0</v>
      </c>
      <c r="GU58" s="70">
        <v>0</v>
      </c>
      <c r="GV58" s="70">
        <v>0</v>
      </c>
      <c r="GW58" s="70">
        <v>0</v>
      </c>
      <c r="GX58" s="70">
        <v>0</v>
      </c>
      <c r="GY58" s="70">
        <v>0</v>
      </c>
      <c r="GZ58" s="70">
        <v>0</v>
      </c>
      <c r="HA58" s="70">
        <v>0</v>
      </c>
      <c r="HB58" s="70">
        <v>0</v>
      </c>
      <c r="HC58" s="70">
        <v>0</v>
      </c>
      <c r="HD58" s="70">
        <v>0</v>
      </c>
      <c r="HE58" s="70">
        <v>0</v>
      </c>
      <c r="HF58" s="70">
        <v>0</v>
      </c>
      <c r="HG58" s="70">
        <v>0</v>
      </c>
      <c r="HH58" s="70">
        <v>0</v>
      </c>
      <c r="HI58" s="70">
        <v>0</v>
      </c>
      <c r="HJ58" s="70">
        <v>0</v>
      </c>
      <c r="HK58" s="70">
        <v>0</v>
      </c>
      <c r="HL58" s="70">
        <v>0</v>
      </c>
      <c r="HM58" s="70">
        <v>0</v>
      </c>
      <c r="HN58" s="70">
        <v>0</v>
      </c>
      <c r="HO58" s="70">
        <v>0</v>
      </c>
      <c r="HP58" s="70">
        <v>0</v>
      </c>
      <c r="HQ58" s="70">
        <v>0</v>
      </c>
      <c r="HR58" s="70">
        <v>0</v>
      </c>
      <c r="HS58" s="70">
        <v>0</v>
      </c>
      <c r="HT58" s="70">
        <v>0</v>
      </c>
      <c r="HU58" s="70">
        <v>0</v>
      </c>
      <c r="HV58" s="70">
        <v>0</v>
      </c>
      <c r="HW58" s="70">
        <v>0</v>
      </c>
      <c r="HX58" s="70">
        <v>0</v>
      </c>
      <c r="HY58" s="70">
        <v>0</v>
      </c>
      <c r="HZ58" s="70">
        <v>0</v>
      </c>
      <c r="IA58" s="70">
        <v>0</v>
      </c>
      <c r="IB58" s="70">
        <v>0</v>
      </c>
      <c r="IC58" s="70">
        <v>0</v>
      </c>
      <c r="ID58" s="70">
        <v>0</v>
      </c>
      <c r="IE58" s="70">
        <v>0</v>
      </c>
      <c r="IF58" s="70">
        <v>0</v>
      </c>
      <c r="IG58" s="70">
        <v>0</v>
      </c>
      <c r="IH58" s="70">
        <v>0</v>
      </c>
      <c r="II58" s="70">
        <v>0</v>
      </c>
      <c r="IJ58" s="70">
        <v>0</v>
      </c>
      <c r="IK58" s="70">
        <v>0</v>
      </c>
      <c r="IL58" s="70">
        <v>0</v>
      </c>
      <c r="IM58" s="70">
        <v>0</v>
      </c>
      <c r="IN58" s="70">
        <v>0</v>
      </c>
      <c r="IO58" s="70">
        <v>0</v>
      </c>
      <c r="IP58" s="70">
        <v>0</v>
      </c>
      <c r="IQ58" s="70">
        <v>0</v>
      </c>
      <c r="IR58" s="70">
        <v>0</v>
      </c>
      <c r="IS58" s="70">
        <v>0</v>
      </c>
      <c r="IT58" s="70">
        <v>0</v>
      </c>
      <c r="IU58" s="70">
        <v>0</v>
      </c>
      <c r="IV58" s="70">
        <v>0</v>
      </c>
      <c r="IW58" s="70">
        <v>0</v>
      </c>
      <c r="IX58" s="70">
        <v>0</v>
      </c>
      <c r="IY58" s="70">
        <v>0</v>
      </c>
      <c r="IZ58" s="70">
        <v>0</v>
      </c>
      <c r="JA58" s="70">
        <v>0</v>
      </c>
      <c r="JB58" s="70">
        <v>0</v>
      </c>
      <c r="JC58" s="70">
        <v>0</v>
      </c>
      <c r="JD58" s="70">
        <v>0</v>
      </c>
      <c r="JE58" s="70">
        <v>0</v>
      </c>
      <c r="JF58" s="70">
        <v>0</v>
      </c>
      <c r="JG58" s="70">
        <v>0</v>
      </c>
      <c r="JH58" s="70">
        <v>0</v>
      </c>
      <c r="JI58" s="70">
        <v>0</v>
      </c>
      <c r="JJ58" s="70">
        <v>0</v>
      </c>
      <c r="JK58" s="70">
        <v>0</v>
      </c>
      <c r="JL58" s="70">
        <v>0</v>
      </c>
      <c r="JM58" s="70">
        <v>0</v>
      </c>
      <c r="JN58" s="70">
        <v>0</v>
      </c>
      <c r="JO58" s="70">
        <v>0</v>
      </c>
      <c r="JP58" s="70">
        <v>0</v>
      </c>
      <c r="JQ58" s="70">
        <v>0</v>
      </c>
      <c r="JR58" s="70">
        <v>0</v>
      </c>
      <c r="JS58" s="70">
        <v>0</v>
      </c>
      <c r="JT58" s="70">
        <v>0</v>
      </c>
      <c r="JU58" s="70">
        <v>0</v>
      </c>
      <c r="JV58" s="70">
        <v>0</v>
      </c>
      <c r="JW58" s="70">
        <v>0</v>
      </c>
      <c r="JX58" s="70">
        <v>0</v>
      </c>
      <c r="JY58" s="70">
        <v>0</v>
      </c>
      <c r="JZ58" s="70">
        <v>0</v>
      </c>
      <c r="KA58" s="70">
        <v>0</v>
      </c>
      <c r="KB58" s="70">
        <v>0</v>
      </c>
      <c r="KC58" s="70">
        <v>0</v>
      </c>
      <c r="KD58" s="70">
        <v>0</v>
      </c>
      <c r="KE58" s="70">
        <v>0</v>
      </c>
      <c r="KF58" s="70">
        <v>0</v>
      </c>
      <c r="KG58" s="70">
        <v>0</v>
      </c>
      <c r="KH58" s="70">
        <v>0</v>
      </c>
      <c r="KI58" s="70">
        <v>0</v>
      </c>
      <c r="KJ58" s="70">
        <v>0</v>
      </c>
      <c r="KK58" s="70">
        <v>0</v>
      </c>
      <c r="KL58" s="70">
        <v>0</v>
      </c>
      <c r="KM58" s="70">
        <v>0</v>
      </c>
      <c r="KN58" s="70">
        <v>0</v>
      </c>
      <c r="KO58" s="70">
        <v>0</v>
      </c>
      <c r="KP58" s="70">
        <v>0</v>
      </c>
      <c r="KQ58" s="70">
        <v>0</v>
      </c>
      <c r="KR58" s="70">
        <v>0</v>
      </c>
      <c r="KS58" s="70">
        <v>0</v>
      </c>
      <c r="KT58" s="70">
        <v>0</v>
      </c>
      <c r="KU58" s="70">
        <v>0</v>
      </c>
      <c r="KV58" s="70">
        <v>0</v>
      </c>
      <c r="KW58" s="70">
        <v>0</v>
      </c>
      <c r="KX58" s="70">
        <v>0</v>
      </c>
      <c r="KY58" s="70">
        <v>0</v>
      </c>
      <c r="KZ58" s="70">
        <v>0</v>
      </c>
      <c r="LA58" s="70">
        <v>0</v>
      </c>
      <c r="LB58" s="70">
        <v>0</v>
      </c>
      <c r="LC58" s="70">
        <v>0</v>
      </c>
      <c r="LD58" s="70">
        <v>0</v>
      </c>
      <c r="LE58" s="70">
        <v>0</v>
      </c>
      <c r="LF58" s="70">
        <v>0</v>
      </c>
      <c r="LG58" s="70">
        <v>0</v>
      </c>
      <c r="LH58" s="70">
        <v>0</v>
      </c>
      <c r="LI58" s="70">
        <v>0</v>
      </c>
      <c r="LJ58" s="70">
        <v>0</v>
      </c>
      <c r="LK58" s="70">
        <v>0</v>
      </c>
      <c r="LL58" s="70">
        <v>0</v>
      </c>
      <c r="LM58" s="70">
        <v>0</v>
      </c>
      <c r="LN58" s="70">
        <v>0</v>
      </c>
      <c r="LO58" s="70">
        <v>0</v>
      </c>
      <c r="LP58" s="70">
        <v>0</v>
      </c>
      <c r="LQ58" s="70">
        <v>0</v>
      </c>
      <c r="LR58" s="75">
        <v>21.0246</v>
      </c>
      <c r="LS58" s="75">
        <v>3.0999999999999999E-3</v>
      </c>
      <c r="LT58" s="265">
        <f t="shared" si="10"/>
        <v>1.474463247814465E-4</v>
      </c>
      <c r="LU58" s="75">
        <v>0.7137</v>
      </c>
      <c r="LV58" s="75">
        <v>2.0999999999999999E-3</v>
      </c>
      <c r="LW58" s="76">
        <f t="shared" si="6"/>
        <v>2.9424127784783522E-3</v>
      </c>
      <c r="LX58" s="262"/>
      <c r="LY58" s="263"/>
      <c r="LZ58" s="263"/>
      <c r="MA58" s="263"/>
      <c r="MB58" s="263"/>
      <c r="MC58" s="263"/>
      <c r="MD58" s="263"/>
      <c r="ME58" s="263"/>
      <c r="MF58" s="263"/>
      <c r="MG58" s="263"/>
      <c r="MH58" s="263"/>
      <c r="MI58" s="263"/>
      <c r="MJ58" s="263"/>
      <c r="MK58" s="263"/>
      <c r="ML58" s="263"/>
      <c r="MM58" s="263"/>
      <c r="MN58" s="263"/>
      <c r="MO58" s="263"/>
      <c r="MP58" s="263"/>
      <c r="MQ58" s="263"/>
      <c r="MR58" s="263"/>
      <c r="MS58" s="263"/>
      <c r="MT58" s="263"/>
      <c r="MU58" s="263"/>
      <c r="MV58" s="263"/>
      <c r="MW58" s="263"/>
      <c r="MX58" s="263"/>
      <c r="MY58" s="263"/>
      <c r="MZ58" s="263"/>
      <c r="NA58" s="263"/>
      <c r="NB58" s="263"/>
      <c r="NC58" s="263"/>
      <c r="ND58" s="263"/>
      <c r="NE58" s="263"/>
      <c r="NF58" s="263"/>
      <c r="NG58" s="263"/>
      <c r="NH58" s="263"/>
      <c r="NI58" s="263"/>
      <c r="NJ58" s="263"/>
      <c r="NK58" s="263"/>
      <c r="NL58" s="263"/>
      <c r="NM58" s="263"/>
      <c r="NN58" s="263"/>
      <c r="NO58" s="263"/>
      <c r="NP58" s="263"/>
      <c r="NQ58" s="263"/>
      <c r="NR58" s="263"/>
      <c r="NS58" s="263"/>
      <c r="NT58" s="263"/>
      <c r="NU58" s="263"/>
      <c r="NV58" s="263"/>
      <c r="NW58" s="263"/>
      <c r="NX58" s="263"/>
      <c r="NY58" s="263"/>
      <c r="NZ58" s="263"/>
      <c r="OA58" s="263"/>
      <c r="OB58" s="263"/>
      <c r="OC58" s="263"/>
      <c r="OD58" s="263"/>
      <c r="OE58" s="263"/>
      <c r="OF58" s="263"/>
      <c r="OG58" s="263"/>
      <c r="OH58" s="263"/>
      <c r="OI58" s="263"/>
      <c r="OJ58" s="263"/>
      <c r="OK58" s="263"/>
      <c r="OL58" s="263"/>
      <c r="OM58" s="263"/>
      <c r="ON58" s="263"/>
      <c r="OO58" s="263"/>
      <c r="OP58" s="263"/>
      <c r="OQ58" s="263"/>
      <c r="OR58" s="263"/>
      <c r="OS58" s="263"/>
      <c r="OT58" s="263"/>
      <c r="OU58" s="263"/>
      <c r="OV58" s="263"/>
      <c r="OW58" s="263"/>
      <c r="OX58" s="263"/>
      <c r="OY58" s="263"/>
      <c r="OZ58" s="263"/>
      <c r="PA58" s="263"/>
      <c r="PB58" s="263"/>
      <c r="PC58" s="263"/>
      <c r="PD58" s="263"/>
      <c r="PE58" s="263"/>
      <c r="PF58" s="263"/>
      <c r="PG58" s="263"/>
      <c r="PH58" s="263"/>
      <c r="PI58" s="263"/>
      <c r="PJ58" s="263"/>
      <c r="PK58" s="263"/>
      <c r="PL58" s="263"/>
      <c r="PM58" s="263"/>
      <c r="PN58" s="263"/>
      <c r="PO58" s="263"/>
      <c r="PP58" s="263"/>
      <c r="PQ58" s="263"/>
      <c r="PR58" s="263"/>
      <c r="PS58" s="263"/>
      <c r="PT58" s="263"/>
      <c r="PU58" s="263"/>
      <c r="PV58" s="263"/>
      <c r="PW58" s="263"/>
      <c r="PX58" s="263"/>
      <c r="PY58" s="263"/>
      <c r="PZ58" s="263"/>
      <c r="QA58" s="263"/>
      <c r="QB58" s="263"/>
      <c r="QC58" s="263"/>
      <c r="QD58" s="263"/>
      <c r="QE58" s="263"/>
      <c r="QF58" s="263"/>
      <c r="QG58" s="263"/>
      <c r="QH58" s="263"/>
      <c r="QI58" s="263"/>
      <c r="QJ58" s="263"/>
      <c r="QK58" s="263"/>
      <c r="QL58" s="263"/>
      <c r="QM58" s="263"/>
    </row>
    <row r="59" spans="1:455" s="70" customFormat="1">
      <c r="A59" s="70">
        <v>58</v>
      </c>
      <c r="B59" s="78" t="s">
        <v>420</v>
      </c>
      <c r="C59" s="64" t="s">
        <v>5</v>
      </c>
      <c r="D59" s="70" t="s">
        <v>44</v>
      </c>
      <c r="E59" s="62" t="s">
        <v>1094</v>
      </c>
      <c r="F59" s="70" t="s">
        <v>46</v>
      </c>
      <c r="G59" s="70">
        <v>10</v>
      </c>
      <c r="H59" s="80">
        <v>3</v>
      </c>
      <c r="I59" s="70">
        <v>2019</v>
      </c>
      <c r="J59" s="79">
        <v>12.68</v>
      </c>
      <c r="K59" s="79">
        <v>13.18</v>
      </c>
      <c r="L59" s="79">
        <f t="shared" si="8"/>
        <v>0.5</v>
      </c>
      <c r="M59" s="81">
        <v>-34.796644980087798</v>
      </c>
      <c r="N59" s="70">
        <v>119.42714500240901</v>
      </c>
      <c r="O59" s="81">
        <v>-34.822254041209803</v>
      </c>
      <c r="P59" s="70">
        <v>119.453616980463</v>
      </c>
      <c r="Q59" s="77">
        <v>3.7349999999999999</v>
      </c>
      <c r="R59" s="67">
        <v>8.9999999999999998E-4</v>
      </c>
      <c r="S59" s="70">
        <f t="shared" si="11"/>
        <v>3.3614999999999999E-3</v>
      </c>
      <c r="T59" s="68">
        <v>1.4999999999999999E-4</v>
      </c>
      <c r="U59" s="81">
        <v>6</v>
      </c>
      <c r="V59" s="70">
        <v>1</v>
      </c>
      <c r="W59" s="70">
        <v>2</v>
      </c>
      <c r="X59" s="69">
        <v>4.0334787900000002</v>
      </c>
      <c r="Y59" s="70" t="s">
        <v>50</v>
      </c>
      <c r="Z59" s="70">
        <f t="shared" si="9"/>
        <v>13254.664749533113</v>
      </c>
      <c r="AA59" s="70">
        <f t="shared" si="5"/>
        <v>7.1694184143983346</v>
      </c>
      <c r="AB59" s="64">
        <v>7139.6697902722008</v>
      </c>
      <c r="AC59" s="64">
        <v>6114.9949592609128</v>
      </c>
      <c r="AD59" s="64">
        <v>0</v>
      </c>
      <c r="AE59" s="64">
        <v>0</v>
      </c>
      <c r="AF59" s="264">
        <v>4.3135504982894544</v>
      </c>
      <c r="AG59" s="264">
        <v>2.8558679161088802</v>
      </c>
      <c r="AH59" s="70">
        <v>0</v>
      </c>
      <c r="AI59" s="70">
        <v>0</v>
      </c>
      <c r="AJ59" s="70">
        <v>6114.9949592609128</v>
      </c>
      <c r="AK59" s="70">
        <v>7139.6697902722008</v>
      </c>
      <c r="AL59" s="70">
        <v>0</v>
      </c>
      <c r="AM59" s="70">
        <v>0</v>
      </c>
      <c r="AN59" s="70">
        <v>0</v>
      </c>
      <c r="AO59" s="70">
        <v>0</v>
      </c>
      <c r="AP59" s="70">
        <v>0</v>
      </c>
      <c r="AQ59" s="70">
        <v>1.9634091923248549</v>
      </c>
      <c r="AR59" s="70">
        <v>5.2060092220734795</v>
      </c>
      <c r="AS59" s="70">
        <v>0</v>
      </c>
      <c r="AT59" s="70">
        <v>0</v>
      </c>
      <c r="AU59" s="70">
        <v>0</v>
      </c>
      <c r="AV59" s="264">
        <v>0</v>
      </c>
      <c r="AW59" s="264">
        <v>0</v>
      </c>
      <c r="AX59" s="70">
        <v>15</v>
      </c>
      <c r="AY59" s="70">
        <v>6.1999999999999998E-3</v>
      </c>
      <c r="AZ59" s="70">
        <v>4462.2936189201255</v>
      </c>
      <c r="BA59" s="70">
        <v>1.8444146958203183</v>
      </c>
      <c r="BB59" s="70">
        <v>4462.2936189201255</v>
      </c>
      <c r="BC59" s="70">
        <v>4462.2936189201255</v>
      </c>
      <c r="BD59" s="70">
        <v>4958.1040210223618</v>
      </c>
      <c r="BE59" s="70">
        <v>1.8444146958203183</v>
      </c>
      <c r="BF59" s="70">
        <v>1.8444146958203183</v>
      </c>
      <c r="BG59" s="70">
        <v>2.0493496620225757</v>
      </c>
      <c r="BH59" s="70">
        <v>9</v>
      </c>
      <c r="BI59" s="70">
        <v>8.3000000000000001E-3</v>
      </c>
      <c r="BJ59" s="70">
        <v>2677.3761713520748</v>
      </c>
      <c r="BK59" s="70">
        <v>2.4691358024691361</v>
      </c>
      <c r="BL59" s="70">
        <v>2677.3761713520748</v>
      </c>
      <c r="BM59" s="70">
        <v>2677.3761713520748</v>
      </c>
      <c r="BN59" s="70">
        <v>2677.3761713520748</v>
      </c>
      <c r="BO59" s="70">
        <v>2.4691358024691361</v>
      </c>
      <c r="BP59" s="70">
        <v>2.4691358024691361</v>
      </c>
      <c r="BQ59" s="70">
        <v>2.4691358024691361</v>
      </c>
      <c r="BR59" s="70">
        <v>0</v>
      </c>
      <c r="BS59" s="70">
        <v>0</v>
      </c>
      <c r="BT59" s="70">
        <v>0</v>
      </c>
      <c r="BU59" s="70">
        <v>0</v>
      </c>
      <c r="BV59" s="70">
        <v>0</v>
      </c>
      <c r="BW59" s="70">
        <v>0</v>
      </c>
      <c r="BX59" s="70">
        <v>0</v>
      </c>
      <c r="BY59" s="70">
        <v>0</v>
      </c>
      <c r="BZ59" s="70">
        <v>0</v>
      </c>
      <c r="CA59" s="70">
        <v>0</v>
      </c>
      <c r="CB59" s="70">
        <v>0</v>
      </c>
      <c r="CC59" s="70">
        <v>0</v>
      </c>
      <c r="CD59" s="70">
        <v>0</v>
      </c>
      <c r="CE59" s="70">
        <v>0</v>
      </c>
      <c r="CF59" s="70">
        <v>0</v>
      </c>
      <c r="CG59" s="70">
        <v>0</v>
      </c>
      <c r="CH59" s="70">
        <v>0</v>
      </c>
      <c r="CI59" s="70">
        <v>0</v>
      </c>
      <c r="CJ59" s="70">
        <v>0</v>
      </c>
      <c r="CK59" s="70">
        <v>0</v>
      </c>
      <c r="CL59" s="70">
        <v>0</v>
      </c>
      <c r="CM59" s="70">
        <v>0</v>
      </c>
      <c r="CN59" s="70">
        <v>0</v>
      </c>
      <c r="CO59" s="70">
        <v>0</v>
      </c>
      <c r="CP59" s="70">
        <v>0</v>
      </c>
      <c r="CQ59" s="70">
        <v>0</v>
      </c>
      <c r="CR59" s="70">
        <v>0</v>
      </c>
      <c r="CS59" s="70">
        <v>0</v>
      </c>
      <c r="CT59" s="70">
        <v>0</v>
      </c>
      <c r="CU59" s="70">
        <v>0</v>
      </c>
      <c r="CV59" s="70">
        <v>0</v>
      </c>
      <c r="CW59" s="70">
        <v>0</v>
      </c>
      <c r="CX59" s="70">
        <v>0</v>
      </c>
      <c r="CY59" s="70">
        <v>0</v>
      </c>
      <c r="CZ59" s="70">
        <v>0</v>
      </c>
      <c r="DA59" s="70">
        <v>0</v>
      </c>
      <c r="DB59" s="70">
        <v>0</v>
      </c>
      <c r="DC59" s="70">
        <v>0</v>
      </c>
      <c r="DD59" s="70">
        <v>0</v>
      </c>
      <c r="DE59" s="70">
        <v>0</v>
      </c>
      <c r="DF59" s="70">
        <v>0</v>
      </c>
      <c r="DG59" s="70">
        <v>0</v>
      </c>
      <c r="DH59" s="70">
        <v>0</v>
      </c>
      <c r="DI59" s="70">
        <v>0</v>
      </c>
      <c r="DJ59" s="70">
        <v>0</v>
      </c>
      <c r="DK59" s="70">
        <v>0</v>
      </c>
      <c r="DL59" s="70">
        <v>0</v>
      </c>
      <c r="DM59" s="70">
        <v>0</v>
      </c>
      <c r="DN59" s="70">
        <v>0</v>
      </c>
      <c r="DO59" s="70">
        <v>0</v>
      </c>
      <c r="DP59" s="70">
        <v>5</v>
      </c>
      <c r="DQ59" s="70">
        <v>4.0000000000000002E-4</v>
      </c>
      <c r="DR59" s="70">
        <v>1487.4312063067084</v>
      </c>
      <c r="DS59" s="70">
        <v>0.11899449650453667</v>
      </c>
      <c r="DT59" s="70">
        <v>1487.4312063067084</v>
      </c>
      <c r="DU59" s="70">
        <v>1652.7013403407871</v>
      </c>
      <c r="DV59" s="70">
        <v>2124.9017232952979</v>
      </c>
      <c r="DW59" s="70">
        <v>0.11899449650453667</v>
      </c>
      <c r="DX59" s="70">
        <v>0.11899449650453667</v>
      </c>
      <c r="DY59" s="70">
        <v>0.16999213786362383</v>
      </c>
      <c r="DZ59" s="70">
        <v>15</v>
      </c>
      <c r="EA59" s="70">
        <v>9.1999999999999998E-3</v>
      </c>
      <c r="EB59" s="70">
        <v>4462.2936189201255</v>
      </c>
      <c r="EC59" s="70">
        <v>2.7368734196043434</v>
      </c>
      <c r="ED59" s="70">
        <v>4462.2936189201255</v>
      </c>
      <c r="EE59" s="70">
        <v>4462.2936189201255</v>
      </c>
      <c r="EF59" s="70">
        <v>5577.8670236501566</v>
      </c>
      <c r="EG59" s="70">
        <v>2.7368734196043434</v>
      </c>
      <c r="EH59" s="70">
        <v>2.7368734196043434</v>
      </c>
      <c r="EI59" s="70">
        <v>3.4210917745054292</v>
      </c>
      <c r="EJ59" s="70">
        <v>0</v>
      </c>
      <c r="EK59" s="70">
        <v>0</v>
      </c>
      <c r="EL59" s="70">
        <v>0</v>
      </c>
      <c r="EM59" s="70">
        <v>0</v>
      </c>
      <c r="EN59" s="70">
        <v>0</v>
      </c>
      <c r="EO59" s="70">
        <v>0</v>
      </c>
      <c r="EP59" s="70">
        <v>0</v>
      </c>
      <c r="EQ59" s="70">
        <v>0</v>
      </c>
      <c r="ER59" s="70">
        <v>0</v>
      </c>
      <c r="ES59" s="70">
        <v>0</v>
      </c>
      <c r="ET59" s="70">
        <v>0</v>
      </c>
      <c r="EU59" s="70">
        <v>0</v>
      </c>
      <c r="EV59" s="70">
        <v>0</v>
      </c>
      <c r="EW59" s="70">
        <v>0</v>
      </c>
      <c r="EX59" s="70">
        <v>0</v>
      </c>
      <c r="EY59" s="70">
        <v>0</v>
      </c>
      <c r="EZ59" s="70">
        <v>0</v>
      </c>
      <c r="FA59" s="70">
        <v>0</v>
      </c>
      <c r="FB59" s="70">
        <v>0</v>
      </c>
      <c r="FC59" s="70">
        <v>0</v>
      </c>
      <c r="FD59" s="70">
        <v>0</v>
      </c>
      <c r="FE59" s="70">
        <v>0</v>
      </c>
      <c r="FF59" s="70">
        <v>0</v>
      </c>
      <c r="FG59" s="70">
        <v>0</v>
      </c>
      <c r="FH59" s="70">
        <v>0</v>
      </c>
      <c r="FI59" s="70">
        <v>0</v>
      </c>
      <c r="FJ59" s="70">
        <v>0</v>
      </c>
      <c r="FK59" s="70">
        <v>0</v>
      </c>
      <c r="FL59" s="70">
        <v>0</v>
      </c>
      <c r="FM59" s="70">
        <v>0</v>
      </c>
      <c r="FN59" s="70">
        <v>0</v>
      </c>
      <c r="FO59" s="70">
        <v>0</v>
      </c>
      <c r="FP59" s="70">
        <v>0</v>
      </c>
      <c r="FQ59" s="70">
        <v>0</v>
      </c>
      <c r="FR59" s="70">
        <v>0</v>
      </c>
      <c r="FS59" s="70">
        <v>0</v>
      </c>
      <c r="FT59" s="70">
        <v>0</v>
      </c>
      <c r="FU59" s="70">
        <v>0</v>
      </c>
      <c r="FV59" s="70">
        <v>0</v>
      </c>
      <c r="FW59" s="70">
        <v>0</v>
      </c>
      <c r="FX59" s="70">
        <v>0</v>
      </c>
      <c r="FY59" s="70">
        <v>0</v>
      </c>
      <c r="FZ59" s="70">
        <v>0</v>
      </c>
      <c r="GA59" s="70">
        <v>0</v>
      </c>
      <c r="GB59" s="70">
        <v>0</v>
      </c>
      <c r="GC59" s="70">
        <v>0</v>
      </c>
      <c r="GD59" s="70">
        <v>0</v>
      </c>
      <c r="GE59" s="70">
        <v>0</v>
      </c>
      <c r="GF59" s="70">
        <v>0</v>
      </c>
      <c r="GG59" s="70">
        <v>0</v>
      </c>
      <c r="GH59" s="70">
        <v>0</v>
      </c>
      <c r="GI59" s="70">
        <v>0</v>
      </c>
      <c r="GJ59" s="70">
        <v>0</v>
      </c>
      <c r="GK59" s="70">
        <v>0</v>
      </c>
      <c r="GL59" s="70">
        <v>0</v>
      </c>
      <c r="GM59" s="70">
        <v>0</v>
      </c>
      <c r="GN59" s="70">
        <v>0</v>
      </c>
      <c r="GO59" s="70">
        <v>0</v>
      </c>
      <c r="GP59" s="70">
        <v>0</v>
      </c>
      <c r="GQ59" s="70">
        <v>0</v>
      </c>
      <c r="GR59" s="70">
        <v>0</v>
      </c>
      <c r="GS59" s="70">
        <v>0</v>
      </c>
      <c r="GT59" s="70">
        <v>0</v>
      </c>
      <c r="GU59" s="70">
        <v>0</v>
      </c>
      <c r="GV59" s="70">
        <v>0</v>
      </c>
      <c r="GW59" s="70">
        <v>0</v>
      </c>
      <c r="GX59" s="70">
        <v>0</v>
      </c>
      <c r="GY59" s="70">
        <v>0</v>
      </c>
      <c r="GZ59" s="70">
        <v>0</v>
      </c>
      <c r="HA59" s="70">
        <v>0</v>
      </c>
      <c r="HB59" s="70">
        <v>0</v>
      </c>
      <c r="HC59" s="70">
        <v>0</v>
      </c>
      <c r="HD59" s="70">
        <v>0</v>
      </c>
      <c r="HE59" s="70">
        <v>0</v>
      </c>
      <c r="HF59" s="70">
        <v>0</v>
      </c>
      <c r="HG59" s="70">
        <v>0</v>
      </c>
      <c r="HH59" s="70">
        <v>0</v>
      </c>
      <c r="HI59" s="70">
        <v>0</v>
      </c>
      <c r="HJ59" s="70">
        <v>0</v>
      </c>
      <c r="HK59" s="70">
        <v>0</v>
      </c>
      <c r="HL59" s="70">
        <v>0</v>
      </c>
      <c r="HM59" s="70">
        <v>0</v>
      </c>
      <c r="HN59" s="70">
        <v>0</v>
      </c>
      <c r="HO59" s="70">
        <v>0</v>
      </c>
      <c r="HP59" s="70">
        <v>0</v>
      </c>
      <c r="HQ59" s="70">
        <v>0</v>
      </c>
      <c r="HR59" s="70">
        <v>0</v>
      </c>
      <c r="HS59" s="70">
        <v>0</v>
      </c>
      <c r="HT59" s="70">
        <v>0</v>
      </c>
      <c r="HU59" s="70">
        <v>0</v>
      </c>
      <c r="HV59" s="70">
        <v>0</v>
      </c>
      <c r="HW59" s="70">
        <v>0</v>
      </c>
      <c r="HX59" s="70">
        <v>0</v>
      </c>
      <c r="HY59" s="70">
        <v>0</v>
      </c>
      <c r="HZ59" s="70">
        <v>0</v>
      </c>
      <c r="IA59" s="70">
        <v>0</v>
      </c>
      <c r="IB59" s="70">
        <v>0</v>
      </c>
      <c r="IC59" s="70">
        <v>0</v>
      </c>
      <c r="ID59" s="70">
        <v>0</v>
      </c>
      <c r="IE59" s="70">
        <v>0</v>
      </c>
      <c r="IF59" s="70">
        <v>0</v>
      </c>
      <c r="IG59" s="70">
        <v>0</v>
      </c>
      <c r="IH59" s="70">
        <v>0</v>
      </c>
      <c r="II59" s="70">
        <v>0</v>
      </c>
      <c r="IJ59" s="70">
        <v>0</v>
      </c>
      <c r="IK59" s="70">
        <v>0</v>
      </c>
      <c r="IL59" s="70">
        <v>0</v>
      </c>
      <c r="IM59" s="70">
        <v>0</v>
      </c>
      <c r="IN59" s="70">
        <v>0</v>
      </c>
      <c r="IO59" s="70">
        <v>0</v>
      </c>
      <c r="IP59" s="70">
        <v>0</v>
      </c>
      <c r="IQ59" s="70">
        <v>0</v>
      </c>
      <c r="IR59" s="70">
        <v>0</v>
      </c>
      <c r="IS59" s="70">
        <v>0</v>
      </c>
      <c r="IT59" s="70">
        <v>0</v>
      </c>
      <c r="IU59" s="70">
        <v>0</v>
      </c>
      <c r="IV59" s="70">
        <v>0</v>
      </c>
      <c r="IW59" s="70">
        <v>0</v>
      </c>
      <c r="IX59" s="70">
        <v>0</v>
      </c>
      <c r="IY59" s="70">
        <v>0</v>
      </c>
      <c r="IZ59" s="70">
        <v>0</v>
      </c>
      <c r="JA59" s="70">
        <v>0</v>
      </c>
      <c r="JB59" s="70">
        <v>0</v>
      </c>
      <c r="JC59" s="70">
        <v>0</v>
      </c>
      <c r="JD59" s="70">
        <v>0</v>
      </c>
      <c r="JE59" s="70">
        <v>0</v>
      </c>
      <c r="JF59" s="70">
        <v>0</v>
      </c>
      <c r="JG59" s="70">
        <v>0</v>
      </c>
      <c r="JH59" s="70">
        <v>0</v>
      </c>
      <c r="JI59" s="70">
        <v>0</v>
      </c>
      <c r="JJ59" s="70">
        <v>0</v>
      </c>
      <c r="JK59" s="70">
        <v>0</v>
      </c>
      <c r="JL59" s="70">
        <v>0</v>
      </c>
      <c r="JM59" s="70">
        <v>0</v>
      </c>
      <c r="JN59" s="70">
        <v>0</v>
      </c>
      <c r="JO59" s="70">
        <v>0</v>
      </c>
      <c r="JP59" s="70">
        <v>0</v>
      </c>
      <c r="JQ59" s="70">
        <v>0</v>
      </c>
      <c r="JR59" s="70">
        <v>0</v>
      </c>
      <c r="JS59" s="70">
        <v>0</v>
      </c>
      <c r="JT59" s="70">
        <v>0</v>
      </c>
      <c r="JU59" s="70">
        <v>0</v>
      </c>
      <c r="JV59" s="70">
        <v>0</v>
      </c>
      <c r="JW59" s="70">
        <v>0</v>
      </c>
      <c r="JX59" s="70">
        <v>0</v>
      </c>
      <c r="JY59" s="70">
        <v>0</v>
      </c>
      <c r="JZ59" s="70">
        <v>0</v>
      </c>
      <c r="KA59" s="70">
        <v>0</v>
      </c>
      <c r="KB59" s="70">
        <v>0</v>
      </c>
      <c r="KC59" s="70">
        <v>0</v>
      </c>
      <c r="KD59" s="70">
        <v>0</v>
      </c>
      <c r="KE59" s="70">
        <v>0</v>
      </c>
      <c r="KF59" s="70">
        <v>0</v>
      </c>
      <c r="KG59" s="70">
        <v>0</v>
      </c>
      <c r="KH59" s="70">
        <v>0</v>
      </c>
      <c r="KI59" s="70">
        <v>0</v>
      </c>
      <c r="KJ59" s="70">
        <v>0</v>
      </c>
      <c r="KK59" s="70">
        <v>0</v>
      </c>
      <c r="KL59" s="70">
        <v>0</v>
      </c>
      <c r="KM59" s="70">
        <v>0</v>
      </c>
      <c r="KN59" s="70">
        <v>0</v>
      </c>
      <c r="KO59" s="70">
        <v>0</v>
      </c>
      <c r="KP59" s="70">
        <v>0</v>
      </c>
      <c r="KQ59" s="70">
        <v>0</v>
      </c>
      <c r="KR59" s="70">
        <v>0</v>
      </c>
      <c r="KS59" s="70">
        <v>0</v>
      </c>
      <c r="KT59" s="70">
        <v>0</v>
      </c>
      <c r="KU59" s="70">
        <v>0</v>
      </c>
      <c r="KV59" s="70">
        <v>0</v>
      </c>
      <c r="KW59" s="70">
        <v>0</v>
      </c>
      <c r="KX59" s="70">
        <v>0</v>
      </c>
      <c r="KY59" s="70">
        <v>0</v>
      </c>
      <c r="KZ59" s="70">
        <v>0</v>
      </c>
      <c r="LA59" s="70">
        <v>0</v>
      </c>
      <c r="LB59" s="70">
        <v>0</v>
      </c>
      <c r="LC59" s="70">
        <v>0</v>
      </c>
      <c r="LD59" s="70">
        <v>0</v>
      </c>
      <c r="LE59" s="70">
        <v>0</v>
      </c>
      <c r="LF59" s="70">
        <v>0</v>
      </c>
      <c r="LG59" s="70">
        <v>0</v>
      </c>
      <c r="LH59" s="70">
        <v>0</v>
      </c>
      <c r="LI59" s="70">
        <v>0</v>
      </c>
      <c r="LJ59" s="70">
        <v>0</v>
      </c>
      <c r="LK59" s="70">
        <v>0</v>
      </c>
      <c r="LL59" s="70">
        <v>0</v>
      </c>
      <c r="LM59" s="70">
        <v>0</v>
      </c>
      <c r="LN59" s="70">
        <v>0</v>
      </c>
      <c r="LO59" s="70">
        <v>0</v>
      </c>
      <c r="LP59" s="70">
        <v>0</v>
      </c>
      <c r="LQ59" s="70">
        <v>0</v>
      </c>
      <c r="LR59" s="75">
        <v>71.981499999999997</v>
      </c>
      <c r="LS59" s="76">
        <v>0.02</v>
      </c>
      <c r="LT59" s="265">
        <f t="shared" si="10"/>
        <v>2.7784916957829443E-4</v>
      </c>
      <c r="LU59" s="76">
        <v>2.2606999999999999</v>
      </c>
      <c r="LV59" s="76">
        <v>2.41E-2</v>
      </c>
      <c r="LW59" s="76">
        <f t="shared" si="6"/>
        <v>1.0660414915734065E-2</v>
      </c>
      <c r="LX59" s="262"/>
      <c r="LY59" s="263"/>
      <c r="LZ59" s="263"/>
      <c r="MA59" s="263"/>
      <c r="MB59" s="263"/>
      <c r="MC59" s="263"/>
      <c r="MD59" s="263"/>
      <c r="ME59" s="263"/>
      <c r="MF59" s="263"/>
      <c r="MG59" s="263"/>
      <c r="MH59" s="263"/>
      <c r="MI59" s="263"/>
      <c r="MJ59" s="263"/>
      <c r="MK59" s="263"/>
      <c r="ML59" s="263"/>
      <c r="MM59" s="263"/>
      <c r="MN59" s="263"/>
      <c r="MO59" s="263"/>
      <c r="MP59" s="263"/>
      <c r="MQ59" s="263"/>
      <c r="MR59" s="263"/>
      <c r="MS59" s="263"/>
      <c r="MT59" s="263"/>
      <c r="MU59" s="263"/>
      <c r="MV59" s="263"/>
      <c r="MW59" s="263"/>
      <c r="MX59" s="263"/>
      <c r="MY59" s="263"/>
      <c r="MZ59" s="263"/>
      <c r="NA59" s="263"/>
      <c r="NB59" s="263"/>
      <c r="NC59" s="263"/>
      <c r="ND59" s="263"/>
      <c r="NE59" s="263"/>
      <c r="NF59" s="263"/>
      <c r="NG59" s="263"/>
      <c r="NH59" s="263"/>
      <c r="NI59" s="263"/>
      <c r="NJ59" s="263"/>
      <c r="NK59" s="263"/>
      <c r="NL59" s="263"/>
      <c r="NM59" s="263"/>
      <c r="NN59" s="263"/>
      <c r="NO59" s="263"/>
      <c r="NP59" s="263"/>
      <c r="NQ59" s="263"/>
      <c r="NR59" s="263"/>
      <c r="NS59" s="263"/>
      <c r="NT59" s="263"/>
      <c r="NU59" s="263"/>
      <c r="NV59" s="263"/>
      <c r="NW59" s="263"/>
      <c r="NX59" s="263"/>
      <c r="NY59" s="263"/>
      <c r="NZ59" s="263"/>
      <c r="OA59" s="263"/>
      <c r="OB59" s="263"/>
      <c r="OC59" s="263"/>
      <c r="OD59" s="263"/>
      <c r="OE59" s="263"/>
      <c r="OF59" s="263"/>
      <c r="OG59" s="263"/>
      <c r="OH59" s="263"/>
      <c r="OI59" s="263"/>
      <c r="OJ59" s="263"/>
      <c r="OK59" s="263"/>
      <c r="OL59" s="263"/>
      <c r="OM59" s="263"/>
      <c r="ON59" s="263"/>
      <c r="OO59" s="263"/>
      <c r="OP59" s="263"/>
      <c r="OQ59" s="263"/>
      <c r="OR59" s="263"/>
      <c r="OS59" s="263"/>
      <c r="OT59" s="263"/>
      <c r="OU59" s="263"/>
      <c r="OV59" s="263"/>
      <c r="OW59" s="263"/>
      <c r="OX59" s="263"/>
      <c r="OY59" s="263"/>
      <c r="OZ59" s="263"/>
      <c r="PA59" s="263"/>
      <c r="PB59" s="263"/>
      <c r="PC59" s="263"/>
      <c r="PD59" s="263"/>
      <c r="PE59" s="263"/>
      <c r="PF59" s="263"/>
      <c r="PG59" s="263"/>
      <c r="PH59" s="263"/>
      <c r="PI59" s="263"/>
      <c r="PJ59" s="263"/>
      <c r="PK59" s="263"/>
      <c r="PL59" s="263"/>
      <c r="PM59" s="263"/>
      <c r="PN59" s="263"/>
      <c r="PO59" s="263"/>
      <c r="PP59" s="263"/>
      <c r="PQ59" s="263"/>
      <c r="PR59" s="263"/>
      <c r="PS59" s="263"/>
      <c r="PT59" s="263"/>
      <c r="PU59" s="263"/>
      <c r="PV59" s="263"/>
      <c r="PW59" s="263"/>
      <c r="PX59" s="263"/>
      <c r="PY59" s="263"/>
      <c r="PZ59" s="263"/>
      <c r="QA59" s="263"/>
      <c r="QB59" s="263"/>
      <c r="QC59" s="263"/>
      <c r="QD59" s="263"/>
      <c r="QE59" s="263"/>
      <c r="QF59" s="263"/>
      <c r="QG59" s="263"/>
      <c r="QH59" s="263"/>
      <c r="QI59" s="263"/>
      <c r="QJ59" s="263"/>
      <c r="QK59" s="263"/>
      <c r="QL59" s="263"/>
      <c r="QM59" s="263"/>
    </row>
    <row r="60" spans="1:455" s="70" customFormat="1">
      <c r="A60" s="70">
        <v>59</v>
      </c>
      <c r="B60" s="87" t="s">
        <v>488</v>
      </c>
      <c r="C60" s="64" t="s">
        <v>52</v>
      </c>
      <c r="D60" s="64" t="s">
        <v>20</v>
      </c>
      <c r="E60" s="70" t="s">
        <v>1094</v>
      </c>
      <c r="F60" s="82" t="s">
        <v>39</v>
      </c>
      <c r="G60" s="234">
        <v>19</v>
      </c>
      <c r="H60" s="80">
        <v>9</v>
      </c>
      <c r="I60" s="69">
        <v>2018</v>
      </c>
      <c r="J60" s="79">
        <v>9.5333333333333332</v>
      </c>
      <c r="K60" s="79">
        <v>9.6333333333333329</v>
      </c>
      <c r="L60" s="79">
        <f t="shared" si="8"/>
        <v>9.9999999999999645E-2</v>
      </c>
      <c r="M60" s="70">
        <v>-13.94340833</v>
      </c>
      <c r="N60" s="70">
        <v>125.6369333</v>
      </c>
      <c r="O60" s="70">
        <v>-13.94478056</v>
      </c>
      <c r="P60" s="70">
        <v>125.6352806</v>
      </c>
      <c r="Q60" s="83">
        <v>0.234402582392014</v>
      </c>
      <c r="R60" s="67">
        <v>2.9700000000000001E-2</v>
      </c>
      <c r="S60" s="70">
        <f t="shared" si="11"/>
        <v>6.9617566970428162E-3</v>
      </c>
      <c r="T60" s="68" t="s">
        <v>398</v>
      </c>
      <c r="U60" s="84" t="s">
        <v>398</v>
      </c>
      <c r="V60" s="84" t="s">
        <v>398</v>
      </c>
      <c r="W60" s="84" t="s">
        <v>398</v>
      </c>
      <c r="X60" s="69">
        <f t="shared" ref="X60:X105" si="12">(Q60/L60)/1.852</f>
        <v>1.2656726911015919</v>
      </c>
      <c r="Y60" s="69"/>
      <c r="Z60" s="70">
        <f>SUM(CN60,CX60,DH60,FF60,FP60,FZ60,HX60,IH60,IR60,KP60,KZ60,LJ60)</f>
        <v>0</v>
      </c>
      <c r="AA60" s="70">
        <f>SUM(CO60,CY60,DI60,FG60,FQ60,GA60,HY60,II60,IS60,KQ60,LA60,LK60)</f>
        <v>0</v>
      </c>
      <c r="AB60" s="64">
        <v>0</v>
      </c>
      <c r="AC60" s="64">
        <v>0</v>
      </c>
      <c r="AD60" s="64">
        <v>0</v>
      </c>
      <c r="AE60" s="64">
        <v>0</v>
      </c>
      <c r="AF60" s="264">
        <v>0</v>
      </c>
      <c r="AG60" s="264">
        <v>0</v>
      </c>
      <c r="AH60" s="70">
        <v>0</v>
      </c>
      <c r="AI60" s="70">
        <v>0</v>
      </c>
      <c r="AJ60" s="70" t="s">
        <v>398</v>
      </c>
      <c r="AK60" s="70" t="s">
        <v>398</v>
      </c>
      <c r="AL60" s="70" t="s">
        <v>398</v>
      </c>
      <c r="AM60" s="70" t="s">
        <v>398</v>
      </c>
      <c r="AN60" s="70">
        <v>0</v>
      </c>
      <c r="AO60" s="70">
        <v>0</v>
      </c>
      <c r="AP60" s="70">
        <v>0</v>
      </c>
      <c r="AQ60" s="70" t="s">
        <v>398</v>
      </c>
      <c r="AR60" s="70" t="s">
        <v>398</v>
      </c>
      <c r="AS60" s="70" t="s">
        <v>398</v>
      </c>
      <c r="AT60" s="70" t="s">
        <v>398</v>
      </c>
      <c r="AU60" s="70">
        <v>0</v>
      </c>
      <c r="AV60" s="264">
        <v>0</v>
      </c>
      <c r="AW60" s="264">
        <v>0</v>
      </c>
      <c r="AX60" s="70" t="s">
        <v>398</v>
      </c>
      <c r="AY60" s="70" t="s">
        <v>398</v>
      </c>
      <c r="AZ60" s="70" t="s">
        <v>398</v>
      </c>
      <c r="BA60" s="70" t="s">
        <v>398</v>
      </c>
      <c r="BB60" s="70" t="s">
        <v>398</v>
      </c>
      <c r="BC60" s="70" t="s">
        <v>398</v>
      </c>
      <c r="BD60" s="70" t="s">
        <v>398</v>
      </c>
      <c r="BE60" s="70" t="s">
        <v>398</v>
      </c>
      <c r="BF60" s="70" t="s">
        <v>398</v>
      </c>
      <c r="BG60" s="70" t="s">
        <v>398</v>
      </c>
      <c r="BH60" s="70" t="s">
        <v>398</v>
      </c>
      <c r="BI60" s="70" t="s">
        <v>398</v>
      </c>
      <c r="BJ60" s="70" t="s">
        <v>398</v>
      </c>
      <c r="BK60" s="70" t="s">
        <v>398</v>
      </c>
      <c r="BL60" s="70" t="s">
        <v>398</v>
      </c>
      <c r="BM60" s="70" t="s">
        <v>398</v>
      </c>
      <c r="BN60" s="70" t="s">
        <v>398</v>
      </c>
      <c r="BO60" s="70" t="s">
        <v>398</v>
      </c>
      <c r="BP60" s="70" t="s">
        <v>398</v>
      </c>
      <c r="BQ60" s="70" t="s">
        <v>398</v>
      </c>
      <c r="BR60" s="70" t="s">
        <v>398</v>
      </c>
      <c r="BS60" s="70" t="s">
        <v>398</v>
      </c>
      <c r="BT60" s="70" t="s">
        <v>398</v>
      </c>
      <c r="BU60" s="70" t="s">
        <v>398</v>
      </c>
      <c r="BV60" s="70" t="s">
        <v>398</v>
      </c>
      <c r="BW60" s="70" t="s">
        <v>398</v>
      </c>
      <c r="BX60" s="70" t="s">
        <v>398</v>
      </c>
      <c r="BY60" s="70" t="s">
        <v>398</v>
      </c>
      <c r="BZ60" s="70" t="s">
        <v>398</v>
      </c>
      <c r="CA60" s="70" t="s">
        <v>398</v>
      </c>
      <c r="CB60" s="70" t="s">
        <v>398</v>
      </c>
      <c r="CC60" s="70" t="s">
        <v>398</v>
      </c>
      <c r="CD60" s="70" t="s">
        <v>398</v>
      </c>
      <c r="CE60" s="70" t="s">
        <v>398</v>
      </c>
      <c r="CF60" s="70" t="s">
        <v>398</v>
      </c>
      <c r="CG60" s="70" t="s">
        <v>398</v>
      </c>
      <c r="CH60" s="70" t="s">
        <v>398</v>
      </c>
      <c r="CI60" s="70" t="s">
        <v>398</v>
      </c>
      <c r="CJ60" s="70" t="s">
        <v>398</v>
      </c>
      <c r="CK60" s="70" t="s">
        <v>398</v>
      </c>
      <c r="CL60" s="70">
        <v>0</v>
      </c>
      <c r="CM60" s="70">
        <v>0</v>
      </c>
      <c r="CN60" s="70">
        <v>0</v>
      </c>
      <c r="CO60" s="70">
        <v>0</v>
      </c>
      <c r="CP60" s="70" t="s">
        <v>398</v>
      </c>
      <c r="CQ60" s="70" t="s">
        <v>398</v>
      </c>
      <c r="CR60" s="70" t="s">
        <v>398</v>
      </c>
      <c r="CS60" s="70" t="s">
        <v>398</v>
      </c>
      <c r="CT60" s="70" t="s">
        <v>398</v>
      </c>
      <c r="CU60" s="70" t="s">
        <v>398</v>
      </c>
      <c r="CV60" s="70">
        <v>0</v>
      </c>
      <c r="CW60" s="70">
        <v>0</v>
      </c>
      <c r="CX60" s="70">
        <v>0</v>
      </c>
      <c r="CY60" s="70">
        <v>0</v>
      </c>
      <c r="CZ60" s="70" t="s">
        <v>398</v>
      </c>
      <c r="DA60" s="70" t="s">
        <v>398</v>
      </c>
      <c r="DB60" s="70" t="s">
        <v>398</v>
      </c>
      <c r="DC60" s="70" t="s">
        <v>398</v>
      </c>
      <c r="DD60" s="70" t="s">
        <v>398</v>
      </c>
      <c r="DE60" s="70" t="s">
        <v>398</v>
      </c>
      <c r="DF60" s="70">
        <v>0</v>
      </c>
      <c r="DG60" s="70">
        <v>0</v>
      </c>
      <c r="DH60" s="70">
        <v>0</v>
      </c>
      <c r="DI60" s="70">
        <v>0</v>
      </c>
      <c r="DJ60" s="70" t="s">
        <v>398</v>
      </c>
      <c r="DK60" s="70" t="s">
        <v>398</v>
      </c>
      <c r="DL60" s="70" t="s">
        <v>398</v>
      </c>
      <c r="DM60" s="70" t="s">
        <v>398</v>
      </c>
      <c r="DN60" s="70" t="s">
        <v>398</v>
      </c>
      <c r="DO60" s="70" t="s">
        <v>398</v>
      </c>
      <c r="DP60" s="70" t="s">
        <v>398</v>
      </c>
      <c r="DQ60" s="70" t="s">
        <v>398</v>
      </c>
      <c r="DR60" s="70" t="s">
        <v>398</v>
      </c>
      <c r="DS60" s="70" t="s">
        <v>398</v>
      </c>
      <c r="DT60" s="70" t="s">
        <v>398</v>
      </c>
      <c r="DU60" s="70" t="s">
        <v>398</v>
      </c>
      <c r="DV60" s="70" t="s">
        <v>398</v>
      </c>
      <c r="DW60" s="70" t="s">
        <v>398</v>
      </c>
      <c r="DX60" s="70" t="s">
        <v>398</v>
      </c>
      <c r="DY60" s="70" t="s">
        <v>398</v>
      </c>
      <c r="DZ60" s="70" t="s">
        <v>398</v>
      </c>
      <c r="EA60" s="70" t="s">
        <v>398</v>
      </c>
      <c r="EB60" s="70" t="s">
        <v>398</v>
      </c>
      <c r="EC60" s="70" t="s">
        <v>398</v>
      </c>
      <c r="ED60" s="70" t="s">
        <v>398</v>
      </c>
      <c r="EE60" s="70" t="s">
        <v>398</v>
      </c>
      <c r="EF60" s="70" t="s">
        <v>398</v>
      </c>
      <c r="EG60" s="70" t="s">
        <v>398</v>
      </c>
      <c r="EH60" s="70" t="s">
        <v>398</v>
      </c>
      <c r="EI60" s="70" t="s">
        <v>398</v>
      </c>
      <c r="EJ60" s="70" t="s">
        <v>398</v>
      </c>
      <c r="EK60" s="70" t="s">
        <v>398</v>
      </c>
      <c r="EL60" s="70" t="s">
        <v>398</v>
      </c>
      <c r="EM60" s="70" t="s">
        <v>398</v>
      </c>
      <c r="EN60" s="70" t="s">
        <v>398</v>
      </c>
      <c r="EO60" s="70" t="s">
        <v>398</v>
      </c>
      <c r="EP60" s="70" t="s">
        <v>398</v>
      </c>
      <c r="EQ60" s="70" t="s">
        <v>398</v>
      </c>
      <c r="ER60" s="70" t="s">
        <v>398</v>
      </c>
      <c r="ES60" s="70" t="s">
        <v>398</v>
      </c>
      <c r="ET60" s="70" t="s">
        <v>398</v>
      </c>
      <c r="EU60" s="70" t="s">
        <v>398</v>
      </c>
      <c r="EV60" s="70" t="s">
        <v>398</v>
      </c>
      <c r="EW60" s="70" t="s">
        <v>398</v>
      </c>
      <c r="EX60" s="70" t="s">
        <v>398</v>
      </c>
      <c r="EY60" s="70" t="s">
        <v>398</v>
      </c>
      <c r="EZ60" s="70" t="s">
        <v>398</v>
      </c>
      <c r="FA60" s="70" t="s">
        <v>398</v>
      </c>
      <c r="FB60" s="70" t="s">
        <v>398</v>
      </c>
      <c r="FC60" s="70" t="s">
        <v>398</v>
      </c>
      <c r="FD60" s="70">
        <v>0</v>
      </c>
      <c r="FE60" s="70">
        <v>0</v>
      </c>
      <c r="FF60" s="70">
        <v>0</v>
      </c>
      <c r="FG60" s="70">
        <v>0</v>
      </c>
      <c r="FH60" s="70">
        <v>0</v>
      </c>
      <c r="FI60" s="70" t="s">
        <v>398</v>
      </c>
      <c r="FJ60" s="70" t="s">
        <v>398</v>
      </c>
      <c r="FK60" s="70" t="s">
        <v>398</v>
      </c>
      <c r="FL60" s="70" t="s">
        <v>398</v>
      </c>
      <c r="FM60" s="70" t="s">
        <v>398</v>
      </c>
      <c r="FN60" s="70">
        <v>0</v>
      </c>
      <c r="FO60" s="70">
        <v>0</v>
      </c>
      <c r="FP60" s="70">
        <v>0</v>
      </c>
      <c r="FQ60" s="70">
        <v>0</v>
      </c>
      <c r="FR60" s="70" t="s">
        <v>398</v>
      </c>
      <c r="FS60" s="70" t="s">
        <v>398</v>
      </c>
      <c r="FT60" s="70" t="s">
        <v>398</v>
      </c>
      <c r="FU60" s="70" t="s">
        <v>398</v>
      </c>
      <c r="FV60" s="70" t="s">
        <v>398</v>
      </c>
      <c r="FW60" s="70" t="s">
        <v>398</v>
      </c>
      <c r="FX60" s="70">
        <v>0</v>
      </c>
      <c r="FY60" s="70">
        <v>0</v>
      </c>
      <c r="FZ60" s="70">
        <v>0</v>
      </c>
      <c r="GA60" s="70">
        <v>0</v>
      </c>
      <c r="GB60" s="70" t="s">
        <v>398</v>
      </c>
      <c r="GC60" s="70" t="s">
        <v>398</v>
      </c>
      <c r="GD60" s="70" t="s">
        <v>398</v>
      </c>
      <c r="GE60" s="70" t="s">
        <v>398</v>
      </c>
      <c r="GF60" s="70" t="s">
        <v>398</v>
      </c>
      <c r="GG60" s="70" t="s">
        <v>398</v>
      </c>
      <c r="GH60" s="70" t="s">
        <v>398</v>
      </c>
      <c r="GI60" s="70" t="s">
        <v>398</v>
      </c>
      <c r="GJ60" s="70" t="s">
        <v>398</v>
      </c>
      <c r="GK60" s="70" t="s">
        <v>398</v>
      </c>
      <c r="GL60" s="70" t="s">
        <v>398</v>
      </c>
      <c r="GM60" s="70" t="s">
        <v>398</v>
      </c>
      <c r="GN60" s="70" t="s">
        <v>398</v>
      </c>
      <c r="GO60" s="70" t="s">
        <v>398</v>
      </c>
      <c r="GP60" s="70" t="s">
        <v>398</v>
      </c>
      <c r="GQ60" s="70" t="s">
        <v>398</v>
      </c>
      <c r="GR60" s="70" t="s">
        <v>398</v>
      </c>
      <c r="GS60" s="70" t="s">
        <v>398</v>
      </c>
      <c r="GT60" s="70" t="s">
        <v>398</v>
      </c>
      <c r="GU60" s="70" t="s">
        <v>398</v>
      </c>
      <c r="GV60" s="70" t="s">
        <v>398</v>
      </c>
      <c r="GW60" s="70" t="s">
        <v>398</v>
      </c>
      <c r="GX60" s="70" t="s">
        <v>398</v>
      </c>
      <c r="GY60" s="70" t="s">
        <v>398</v>
      </c>
      <c r="GZ60" s="70" t="s">
        <v>398</v>
      </c>
      <c r="HA60" s="70" t="s">
        <v>398</v>
      </c>
      <c r="HB60" s="70" t="s">
        <v>398</v>
      </c>
      <c r="HC60" s="70" t="s">
        <v>398</v>
      </c>
      <c r="HD60" s="70" t="s">
        <v>398</v>
      </c>
      <c r="HE60" s="70" t="s">
        <v>398</v>
      </c>
      <c r="HF60" s="70" t="s">
        <v>398</v>
      </c>
      <c r="HG60" s="70" t="s">
        <v>398</v>
      </c>
      <c r="HH60" s="70" t="s">
        <v>398</v>
      </c>
      <c r="HI60" s="70" t="s">
        <v>398</v>
      </c>
      <c r="HJ60" s="70" t="s">
        <v>398</v>
      </c>
      <c r="HK60" s="70" t="s">
        <v>398</v>
      </c>
      <c r="HL60" s="70" t="s">
        <v>398</v>
      </c>
      <c r="HM60" s="70" t="s">
        <v>398</v>
      </c>
      <c r="HN60" s="70" t="s">
        <v>398</v>
      </c>
      <c r="HO60" s="70" t="s">
        <v>398</v>
      </c>
      <c r="HP60" s="70" t="s">
        <v>398</v>
      </c>
      <c r="HQ60" s="70" t="s">
        <v>398</v>
      </c>
      <c r="HR60" s="70" t="s">
        <v>398</v>
      </c>
      <c r="HS60" s="70" t="s">
        <v>398</v>
      </c>
      <c r="HT60" s="70" t="s">
        <v>398</v>
      </c>
      <c r="HU60" s="70" t="s">
        <v>398</v>
      </c>
      <c r="HV60" s="70">
        <v>0</v>
      </c>
      <c r="HW60" s="70">
        <v>0</v>
      </c>
      <c r="HX60" s="70">
        <v>0</v>
      </c>
      <c r="HY60" s="70">
        <v>0</v>
      </c>
      <c r="HZ60" s="70" t="s">
        <v>398</v>
      </c>
      <c r="IA60" s="70" t="s">
        <v>398</v>
      </c>
      <c r="IB60" s="70" t="s">
        <v>398</v>
      </c>
      <c r="IC60" s="70" t="s">
        <v>398</v>
      </c>
      <c r="ID60" s="70" t="s">
        <v>398</v>
      </c>
      <c r="IE60" s="70" t="s">
        <v>398</v>
      </c>
      <c r="IF60" s="70">
        <v>0</v>
      </c>
      <c r="IG60" s="70">
        <v>0</v>
      </c>
      <c r="IH60" s="70">
        <v>0</v>
      </c>
      <c r="II60" s="70">
        <v>0</v>
      </c>
      <c r="IJ60" s="70" t="s">
        <v>398</v>
      </c>
      <c r="IK60" s="70" t="s">
        <v>398</v>
      </c>
      <c r="IL60" s="70" t="s">
        <v>398</v>
      </c>
      <c r="IM60" s="70" t="s">
        <v>398</v>
      </c>
      <c r="IN60" s="70" t="s">
        <v>398</v>
      </c>
      <c r="IO60" s="70" t="s">
        <v>398</v>
      </c>
      <c r="IP60" s="70">
        <v>0</v>
      </c>
      <c r="IQ60" s="70">
        <v>0</v>
      </c>
      <c r="IR60" s="70">
        <v>0</v>
      </c>
      <c r="IS60" s="70">
        <v>0</v>
      </c>
      <c r="IT60" s="70" t="s">
        <v>398</v>
      </c>
      <c r="IU60" s="70" t="s">
        <v>398</v>
      </c>
      <c r="IV60" s="70" t="s">
        <v>398</v>
      </c>
      <c r="IW60" s="70" t="s">
        <v>398</v>
      </c>
      <c r="IX60" s="70" t="s">
        <v>398</v>
      </c>
      <c r="IY60" s="70" t="s">
        <v>398</v>
      </c>
      <c r="IZ60" s="70" t="s">
        <v>398</v>
      </c>
      <c r="JA60" s="70" t="s">
        <v>398</v>
      </c>
      <c r="JB60" s="70" t="s">
        <v>398</v>
      </c>
      <c r="JC60" s="70" t="s">
        <v>398</v>
      </c>
      <c r="JD60" s="70" t="s">
        <v>398</v>
      </c>
      <c r="JE60" s="70" t="s">
        <v>398</v>
      </c>
      <c r="JF60" s="70" t="s">
        <v>398</v>
      </c>
      <c r="JG60" s="70" t="s">
        <v>398</v>
      </c>
      <c r="JH60" s="70" t="s">
        <v>398</v>
      </c>
      <c r="JI60" s="70" t="s">
        <v>398</v>
      </c>
      <c r="JJ60" s="70" t="s">
        <v>398</v>
      </c>
      <c r="JK60" s="70" t="s">
        <v>398</v>
      </c>
      <c r="JL60" s="70" t="s">
        <v>398</v>
      </c>
      <c r="JM60" s="70" t="s">
        <v>398</v>
      </c>
      <c r="JN60" s="70" t="s">
        <v>398</v>
      </c>
      <c r="JO60" s="70" t="s">
        <v>398</v>
      </c>
      <c r="JP60" s="70" t="s">
        <v>398</v>
      </c>
      <c r="JQ60" s="70" t="s">
        <v>398</v>
      </c>
      <c r="JR60" s="70" t="s">
        <v>398</v>
      </c>
      <c r="JS60" s="70" t="s">
        <v>398</v>
      </c>
      <c r="JT60" s="70" t="s">
        <v>398</v>
      </c>
      <c r="JU60" s="70" t="s">
        <v>398</v>
      </c>
      <c r="JV60" s="70" t="s">
        <v>398</v>
      </c>
      <c r="JW60" s="70" t="s">
        <v>398</v>
      </c>
      <c r="JX60" s="70" t="s">
        <v>398</v>
      </c>
      <c r="JY60" s="70" t="s">
        <v>398</v>
      </c>
      <c r="JZ60" s="70" t="s">
        <v>398</v>
      </c>
      <c r="KA60" s="70" t="s">
        <v>398</v>
      </c>
      <c r="KB60" s="70" t="s">
        <v>398</v>
      </c>
      <c r="KC60" s="70" t="s">
        <v>398</v>
      </c>
      <c r="KD60" s="70" t="s">
        <v>398</v>
      </c>
      <c r="KE60" s="70" t="s">
        <v>398</v>
      </c>
      <c r="KF60" s="70" t="s">
        <v>398</v>
      </c>
      <c r="KG60" s="70" t="s">
        <v>398</v>
      </c>
      <c r="KH60" s="70" t="s">
        <v>398</v>
      </c>
      <c r="KI60" s="70" t="s">
        <v>398</v>
      </c>
      <c r="KJ60" s="70" t="s">
        <v>398</v>
      </c>
      <c r="KK60" s="70" t="s">
        <v>398</v>
      </c>
      <c r="KL60" s="70" t="s">
        <v>398</v>
      </c>
      <c r="KM60" s="70" t="s">
        <v>398</v>
      </c>
      <c r="KN60" s="70">
        <v>0</v>
      </c>
      <c r="KO60" s="70">
        <v>0</v>
      </c>
      <c r="KP60" s="70">
        <v>0</v>
      </c>
      <c r="KQ60" s="70">
        <v>0</v>
      </c>
      <c r="KR60" s="70" t="s">
        <v>398</v>
      </c>
      <c r="KS60" s="70" t="s">
        <v>398</v>
      </c>
      <c r="KT60" s="70" t="s">
        <v>398</v>
      </c>
      <c r="KU60" s="70" t="s">
        <v>398</v>
      </c>
      <c r="KV60" s="70" t="s">
        <v>398</v>
      </c>
      <c r="KW60" s="70" t="s">
        <v>398</v>
      </c>
      <c r="KX60" s="70">
        <v>0</v>
      </c>
      <c r="KY60" s="70">
        <v>0</v>
      </c>
      <c r="KZ60" s="70">
        <v>0</v>
      </c>
      <c r="LA60" s="70">
        <v>0</v>
      </c>
      <c r="LB60" s="70" t="s">
        <v>398</v>
      </c>
      <c r="LC60" s="70" t="s">
        <v>398</v>
      </c>
      <c r="LD60" s="70" t="s">
        <v>398</v>
      </c>
      <c r="LE60" s="70" t="s">
        <v>398</v>
      </c>
      <c r="LF60" s="70" t="s">
        <v>398</v>
      </c>
      <c r="LG60" s="70" t="s">
        <v>398</v>
      </c>
      <c r="LH60" s="70">
        <v>0</v>
      </c>
      <c r="LI60" s="70">
        <v>0</v>
      </c>
      <c r="LJ60" s="70">
        <v>0</v>
      </c>
      <c r="LK60" s="70">
        <v>0</v>
      </c>
      <c r="LL60" s="70" t="s">
        <v>398</v>
      </c>
      <c r="LM60" s="70" t="s">
        <v>398</v>
      </c>
      <c r="LN60" s="70" t="s">
        <v>398</v>
      </c>
      <c r="LO60" s="70" t="s">
        <v>398</v>
      </c>
      <c r="LP60" s="70" t="s">
        <v>398</v>
      </c>
      <c r="LQ60" s="70" t="s">
        <v>398</v>
      </c>
      <c r="LR60" s="85" t="s">
        <v>398</v>
      </c>
      <c r="LS60" s="85" t="s">
        <v>398</v>
      </c>
      <c r="LT60" s="85" t="s">
        <v>398</v>
      </c>
      <c r="LU60" s="85" t="s">
        <v>398</v>
      </c>
      <c r="LV60" s="85" t="s">
        <v>398</v>
      </c>
      <c r="LW60" s="85" t="s">
        <v>398</v>
      </c>
      <c r="LX60" s="263"/>
      <c r="LY60" s="263"/>
      <c r="LZ60" s="263"/>
      <c r="MA60" s="263"/>
      <c r="MB60" s="263"/>
      <c r="MC60" s="263"/>
      <c r="MD60" s="263"/>
      <c r="ME60" s="263"/>
      <c r="MF60" s="263"/>
      <c r="MG60" s="263"/>
      <c r="MH60" s="263"/>
      <c r="MI60" s="263"/>
      <c r="MJ60" s="263"/>
      <c r="MK60" s="263"/>
      <c r="ML60" s="263"/>
      <c r="MM60" s="263"/>
      <c r="MN60" s="263"/>
      <c r="MO60" s="263"/>
      <c r="MP60" s="263"/>
      <c r="MQ60" s="263"/>
      <c r="MR60" s="263"/>
      <c r="MS60" s="263"/>
      <c r="MT60" s="263"/>
      <c r="MU60" s="263"/>
      <c r="MV60" s="263"/>
      <c r="MW60" s="263"/>
      <c r="MX60" s="263"/>
      <c r="MY60" s="263"/>
      <c r="MZ60" s="263"/>
      <c r="NA60" s="263"/>
      <c r="NB60" s="263"/>
      <c r="NC60" s="263"/>
      <c r="ND60" s="263"/>
      <c r="NE60" s="263"/>
      <c r="NF60" s="263"/>
      <c r="NG60" s="263"/>
      <c r="NH60" s="263"/>
      <c r="NI60" s="263"/>
      <c r="NJ60" s="263"/>
      <c r="NK60" s="263"/>
      <c r="NL60" s="263"/>
      <c r="NM60" s="263"/>
      <c r="NN60" s="263"/>
      <c r="NO60" s="263"/>
      <c r="NP60" s="263"/>
      <c r="NQ60" s="263"/>
      <c r="NR60" s="263"/>
      <c r="NS60" s="263"/>
      <c r="NT60" s="263"/>
      <c r="NU60" s="263"/>
      <c r="NV60" s="263"/>
      <c r="NW60" s="263"/>
      <c r="NX60" s="263"/>
      <c r="NY60" s="263"/>
      <c r="NZ60" s="263"/>
      <c r="OA60" s="263"/>
      <c r="OB60" s="263"/>
      <c r="OC60" s="263"/>
      <c r="OD60" s="263"/>
      <c r="OE60" s="263"/>
      <c r="OF60" s="263"/>
      <c r="OG60" s="263"/>
      <c r="OH60" s="263"/>
      <c r="OI60" s="263"/>
      <c r="OJ60" s="263"/>
      <c r="OK60" s="263"/>
      <c r="OL60" s="263"/>
      <c r="OM60" s="263"/>
      <c r="ON60" s="263"/>
      <c r="OO60" s="263"/>
      <c r="OP60" s="263"/>
      <c r="OQ60" s="263"/>
      <c r="OR60" s="263"/>
      <c r="OS60" s="263"/>
      <c r="OT60" s="263"/>
      <c r="OU60" s="263"/>
      <c r="OV60" s="263"/>
      <c r="OW60" s="263"/>
      <c r="OX60" s="263"/>
      <c r="OY60" s="263"/>
      <c r="OZ60" s="263"/>
      <c r="PA60" s="263"/>
      <c r="PB60" s="263"/>
      <c r="PC60" s="263"/>
      <c r="PD60" s="263"/>
      <c r="PE60" s="263"/>
      <c r="PF60" s="263"/>
      <c r="PG60" s="263"/>
      <c r="PH60" s="263"/>
      <c r="PI60" s="263"/>
      <c r="PJ60" s="263"/>
      <c r="PK60" s="263"/>
      <c r="PL60" s="263"/>
      <c r="PM60" s="263"/>
      <c r="PN60" s="263"/>
      <c r="PO60" s="263"/>
      <c r="PP60" s="263"/>
      <c r="PQ60" s="263"/>
      <c r="PR60" s="263"/>
      <c r="PS60" s="263"/>
      <c r="PT60" s="263"/>
      <c r="PU60" s="263"/>
      <c r="PV60" s="263"/>
      <c r="PW60" s="263"/>
      <c r="PX60" s="263"/>
      <c r="PY60" s="263"/>
      <c r="PZ60" s="263"/>
      <c r="QA60" s="263"/>
      <c r="QB60" s="263"/>
      <c r="QC60" s="263"/>
      <c r="QD60" s="263"/>
      <c r="QE60" s="263"/>
      <c r="QF60" s="263"/>
      <c r="QG60" s="263"/>
      <c r="QH60" s="263"/>
      <c r="QI60" s="263"/>
      <c r="QJ60" s="263"/>
      <c r="QK60" s="263"/>
      <c r="QL60" s="263"/>
      <c r="QM60" s="263"/>
    </row>
    <row r="61" spans="1:455" s="70" customFormat="1">
      <c r="A61" s="70">
        <v>60</v>
      </c>
      <c r="B61" s="87" t="s">
        <v>489</v>
      </c>
      <c r="C61" s="64" t="s">
        <v>52</v>
      </c>
      <c r="D61" s="64" t="s">
        <v>20</v>
      </c>
      <c r="E61" s="70" t="s">
        <v>1094</v>
      </c>
      <c r="F61" s="82" t="s">
        <v>39</v>
      </c>
      <c r="G61" s="234">
        <v>20</v>
      </c>
      <c r="H61" s="80">
        <v>9</v>
      </c>
      <c r="I61" s="69">
        <v>2018</v>
      </c>
      <c r="J61" s="79">
        <v>7.8666666666666671</v>
      </c>
      <c r="K61" s="79">
        <v>8.1333333333333329</v>
      </c>
      <c r="L61" s="79">
        <f t="shared" si="8"/>
        <v>0.26666666666666572</v>
      </c>
      <c r="M61" s="70">
        <v>-13.82560833</v>
      </c>
      <c r="N61" s="70">
        <v>125.8343361</v>
      </c>
      <c r="O61" s="70">
        <v>-13.82560556</v>
      </c>
      <c r="P61" s="70">
        <v>125.8275944</v>
      </c>
      <c r="Q61" s="83">
        <v>0.72887870846004998</v>
      </c>
      <c r="R61" s="67">
        <v>2.9700000000000001E-2</v>
      </c>
      <c r="S61" s="70">
        <f t="shared" si="11"/>
        <v>2.1647697641263484E-2</v>
      </c>
      <c r="T61" s="68" t="s">
        <v>398</v>
      </c>
      <c r="U61" s="84" t="s">
        <v>398</v>
      </c>
      <c r="V61" s="84" t="s">
        <v>398</v>
      </c>
      <c r="W61" s="84" t="s">
        <v>398</v>
      </c>
      <c r="X61" s="69">
        <f t="shared" si="12"/>
        <v>1.4758613157263483</v>
      </c>
      <c r="Y61" s="69"/>
      <c r="Z61" s="70">
        <f t="shared" ref="Z61:Z105" si="13">SUM(CN61,CX61,DH61,FF61,FP61,FZ61,HX61,IH61,IR61,KP61,KZ61,LJ61)</f>
        <v>0</v>
      </c>
      <c r="AA61" s="70">
        <f t="shared" ref="AA61:AA105" si="14">SUM(CO61,CY61,DI61,FG61,FQ61,GA61,HY61,II61,IS61,KQ61,LA61,LK61)</f>
        <v>0</v>
      </c>
      <c r="AB61" s="64">
        <v>0</v>
      </c>
      <c r="AC61" s="64">
        <v>0</v>
      </c>
      <c r="AD61" s="64">
        <v>0</v>
      </c>
      <c r="AE61" s="64">
        <v>0</v>
      </c>
      <c r="AF61" s="264">
        <v>0</v>
      </c>
      <c r="AG61" s="264">
        <v>0</v>
      </c>
      <c r="AH61" s="70">
        <v>0</v>
      </c>
      <c r="AI61" s="70">
        <v>0</v>
      </c>
      <c r="AJ61" s="70" t="s">
        <v>398</v>
      </c>
      <c r="AK61" s="70" t="s">
        <v>398</v>
      </c>
      <c r="AL61" s="70" t="s">
        <v>398</v>
      </c>
      <c r="AM61" s="70" t="s">
        <v>398</v>
      </c>
      <c r="AN61" s="70">
        <v>0</v>
      </c>
      <c r="AO61" s="70">
        <v>0</v>
      </c>
      <c r="AP61" s="70">
        <v>0</v>
      </c>
      <c r="AQ61" s="70" t="s">
        <v>398</v>
      </c>
      <c r="AR61" s="70" t="s">
        <v>398</v>
      </c>
      <c r="AS61" s="70" t="s">
        <v>398</v>
      </c>
      <c r="AT61" s="70" t="s">
        <v>398</v>
      </c>
      <c r="AU61" s="70">
        <v>0</v>
      </c>
      <c r="AV61" s="264">
        <v>0</v>
      </c>
      <c r="AW61" s="264">
        <v>0</v>
      </c>
      <c r="AX61" s="70" t="s">
        <v>398</v>
      </c>
      <c r="AY61" s="70" t="s">
        <v>398</v>
      </c>
      <c r="AZ61" s="70" t="s">
        <v>398</v>
      </c>
      <c r="BA61" s="70" t="s">
        <v>398</v>
      </c>
      <c r="BB61" s="70" t="s">
        <v>398</v>
      </c>
      <c r="BC61" s="70" t="s">
        <v>398</v>
      </c>
      <c r="BD61" s="70" t="s">
        <v>398</v>
      </c>
      <c r="BE61" s="70" t="s">
        <v>398</v>
      </c>
      <c r="BF61" s="70" t="s">
        <v>398</v>
      </c>
      <c r="BG61" s="70" t="s">
        <v>398</v>
      </c>
      <c r="BH61" s="70" t="s">
        <v>398</v>
      </c>
      <c r="BI61" s="70" t="s">
        <v>398</v>
      </c>
      <c r="BJ61" s="70" t="s">
        <v>398</v>
      </c>
      <c r="BK61" s="70" t="s">
        <v>398</v>
      </c>
      <c r="BL61" s="70" t="s">
        <v>398</v>
      </c>
      <c r="BM61" s="70" t="s">
        <v>398</v>
      </c>
      <c r="BN61" s="70" t="s">
        <v>398</v>
      </c>
      <c r="BO61" s="70" t="s">
        <v>398</v>
      </c>
      <c r="BP61" s="70" t="s">
        <v>398</v>
      </c>
      <c r="BQ61" s="70" t="s">
        <v>398</v>
      </c>
      <c r="BR61" s="70" t="s">
        <v>398</v>
      </c>
      <c r="BS61" s="70" t="s">
        <v>398</v>
      </c>
      <c r="BT61" s="70" t="s">
        <v>398</v>
      </c>
      <c r="BU61" s="70" t="s">
        <v>398</v>
      </c>
      <c r="BV61" s="70" t="s">
        <v>398</v>
      </c>
      <c r="BW61" s="70" t="s">
        <v>398</v>
      </c>
      <c r="BX61" s="70" t="s">
        <v>398</v>
      </c>
      <c r="BY61" s="70" t="s">
        <v>398</v>
      </c>
      <c r="BZ61" s="70" t="s">
        <v>398</v>
      </c>
      <c r="CA61" s="70" t="s">
        <v>398</v>
      </c>
      <c r="CB61" s="70" t="s">
        <v>398</v>
      </c>
      <c r="CC61" s="70" t="s">
        <v>398</v>
      </c>
      <c r="CD61" s="70" t="s">
        <v>398</v>
      </c>
      <c r="CE61" s="70" t="s">
        <v>398</v>
      </c>
      <c r="CF61" s="70" t="s">
        <v>398</v>
      </c>
      <c r="CG61" s="70" t="s">
        <v>398</v>
      </c>
      <c r="CH61" s="70" t="s">
        <v>398</v>
      </c>
      <c r="CI61" s="70" t="s">
        <v>398</v>
      </c>
      <c r="CJ61" s="70" t="s">
        <v>398</v>
      </c>
      <c r="CK61" s="70" t="s">
        <v>398</v>
      </c>
      <c r="CL61" s="70">
        <v>0</v>
      </c>
      <c r="CM61" s="70">
        <v>0</v>
      </c>
      <c r="CN61" s="70">
        <v>0</v>
      </c>
      <c r="CO61" s="70">
        <v>0</v>
      </c>
      <c r="CP61" s="70" t="s">
        <v>398</v>
      </c>
      <c r="CQ61" s="70" t="s">
        <v>398</v>
      </c>
      <c r="CR61" s="70" t="s">
        <v>398</v>
      </c>
      <c r="CS61" s="70" t="s">
        <v>398</v>
      </c>
      <c r="CT61" s="70" t="s">
        <v>398</v>
      </c>
      <c r="CU61" s="70" t="s">
        <v>398</v>
      </c>
      <c r="CV61" s="70">
        <v>0</v>
      </c>
      <c r="CW61" s="70">
        <v>0</v>
      </c>
      <c r="CX61" s="70">
        <v>0</v>
      </c>
      <c r="CY61" s="70">
        <v>0</v>
      </c>
      <c r="CZ61" s="70" t="s">
        <v>398</v>
      </c>
      <c r="DA61" s="70" t="s">
        <v>398</v>
      </c>
      <c r="DB61" s="70" t="s">
        <v>398</v>
      </c>
      <c r="DC61" s="70" t="s">
        <v>398</v>
      </c>
      <c r="DD61" s="70" t="s">
        <v>398</v>
      </c>
      <c r="DE61" s="70" t="s">
        <v>398</v>
      </c>
      <c r="DF61" s="70">
        <v>0</v>
      </c>
      <c r="DG61" s="70">
        <v>0</v>
      </c>
      <c r="DH61" s="70">
        <v>0</v>
      </c>
      <c r="DI61" s="70">
        <v>0</v>
      </c>
      <c r="DJ61" s="70" t="s">
        <v>398</v>
      </c>
      <c r="DK61" s="70" t="s">
        <v>398</v>
      </c>
      <c r="DL61" s="70" t="s">
        <v>398</v>
      </c>
      <c r="DM61" s="70" t="s">
        <v>398</v>
      </c>
      <c r="DN61" s="70" t="s">
        <v>398</v>
      </c>
      <c r="DO61" s="70" t="s">
        <v>398</v>
      </c>
      <c r="DP61" s="70" t="s">
        <v>398</v>
      </c>
      <c r="DQ61" s="70" t="s">
        <v>398</v>
      </c>
      <c r="DR61" s="70" t="s">
        <v>398</v>
      </c>
      <c r="DS61" s="70" t="s">
        <v>398</v>
      </c>
      <c r="DT61" s="70" t="s">
        <v>398</v>
      </c>
      <c r="DU61" s="70" t="s">
        <v>398</v>
      </c>
      <c r="DV61" s="70" t="s">
        <v>398</v>
      </c>
      <c r="DW61" s="70" t="s">
        <v>398</v>
      </c>
      <c r="DX61" s="70" t="s">
        <v>398</v>
      </c>
      <c r="DY61" s="70" t="s">
        <v>398</v>
      </c>
      <c r="DZ61" s="70" t="s">
        <v>398</v>
      </c>
      <c r="EA61" s="70" t="s">
        <v>398</v>
      </c>
      <c r="EB61" s="70" t="s">
        <v>398</v>
      </c>
      <c r="EC61" s="70" t="s">
        <v>398</v>
      </c>
      <c r="ED61" s="70" t="s">
        <v>398</v>
      </c>
      <c r="EE61" s="70" t="s">
        <v>398</v>
      </c>
      <c r="EF61" s="70" t="s">
        <v>398</v>
      </c>
      <c r="EG61" s="70" t="s">
        <v>398</v>
      </c>
      <c r="EH61" s="70" t="s">
        <v>398</v>
      </c>
      <c r="EI61" s="70" t="s">
        <v>398</v>
      </c>
      <c r="EJ61" s="70" t="s">
        <v>398</v>
      </c>
      <c r="EK61" s="70" t="s">
        <v>398</v>
      </c>
      <c r="EL61" s="70" t="s">
        <v>398</v>
      </c>
      <c r="EM61" s="70" t="s">
        <v>398</v>
      </c>
      <c r="EN61" s="70" t="s">
        <v>398</v>
      </c>
      <c r="EO61" s="70" t="s">
        <v>398</v>
      </c>
      <c r="EP61" s="70" t="s">
        <v>398</v>
      </c>
      <c r="EQ61" s="70" t="s">
        <v>398</v>
      </c>
      <c r="ER61" s="70" t="s">
        <v>398</v>
      </c>
      <c r="ES61" s="70" t="s">
        <v>398</v>
      </c>
      <c r="ET61" s="70" t="s">
        <v>398</v>
      </c>
      <c r="EU61" s="70" t="s">
        <v>398</v>
      </c>
      <c r="EV61" s="70" t="s">
        <v>398</v>
      </c>
      <c r="EW61" s="70" t="s">
        <v>398</v>
      </c>
      <c r="EX61" s="70" t="s">
        <v>398</v>
      </c>
      <c r="EY61" s="70" t="s">
        <v>398</v>
      </c>
      <c r="EZ61" s="70" t="s">
        <v>398</v>
      </c>
      <c r="FA61" s="70" t="s">
        <v>398</v>
      </c>
      <c r="FB61" s="70" t="s">
        <v>398</v>
      </c>
      <c r="FC61" s="70" t="s">
        <v>398</v>
      </c>
      <c r="FD61" s="70">
        <v>0</v>
      </c>
      <c r="FE61" s="70">
        <v>0</v>
      </c>
      <c r="FF61" s="70">
        <v>0</v>
      </c>
      <c r="FG61" s="70">
        <v>0</v>
      </c>
      <c r="FH61" s="70">
        <v>0</v>
      </c>
      <c r="FI61" s="70" t="s">
        <v>398</v>
      </c>
      <c r="FJ61" s="70" t="s">
        <v>398</v>
      </c>
      <c r="FK61" s="70" t="s">
        <v>398</v>
      </c>
      <c r="FL61" s="70" t="s">
        <v>398</v>
      </c>
      <c r="FM61" s="70" t="s">
        <v>398</v>
      </c>
      <c r="FN61" s="70">
        <v>0</v>
      </c>
      <c r="FO61" s="70">
        <v>0</v>
      </c>
      <c r="FP61" s="70">
        <v>0</v>
      </c>
      <c r="FQ61" s="70">
        <v>0</v>
      </c>
      <c r="FR61" s="70" t="s">
        <v>398</v>
      </c>
      <c r="FS61" s="70" t="s">
        <v>398</v>
      </c>
      <c r="FT61" s="70" t="s">
        <v>398</v>
      </c>
      <c r="FU61" s="70" t="s">
        <v>398</v>
      </c>
      <c r="FV61" s="70" t="s">
        <v>398</v>
      </c>
      <c r="FW61" s="70" t="s">
        <v>398</v>
      </c>
      <c r="FX61" s="70">
        <v>0</v>
      </c>
      <c r="FY61" s="70">
        <v>0</v>
      </c>
      <c r="FZ61" s="70">
        <v>0</v>
      </c>
      <c r="GA61" s="70">
        <v>0</v>
      </c>
      <c r="GB61" s="70" t="s">
        <v>398</v>
      </c>
      <c r="GC61" s="70" t="s">
        <v>398</v>
      </c>
      <c r="GD61" s="70" t="s">
        <v>398</v>
      </c>
      <c r="GE61" s="70" t="s">
        <v>398</v>
      </c>
      <c r="GF61" s="70" t="s">
        <v>398</v>
      </c>
      <c r="GG61" s="70" t="s">
        <v>398</v>
      </c>
      <c r="GH61" s="70" t="s">
        <v>398</v>
      </c>
      <c r="GI61" s="70" t="s">
        <v>398</v>
      </c>
      <c r="GJ61" s="70" t="s">
        <v>398</v>
      </c>
      <c r="GK61" s="70" t="s">
        <v>398</v>
      </c>
      <c r="GL61" s="70" t="s">
        <v>398</v>
      </c>
      <c r="GM61" s="70" t="s">
        <v>398</v>
      </c>
      <c r="GN61" s="70" t="s">
        <v>398</v>
      </c>
      <c r="GO61" s="70" t="s">
        <v>398</v>
      </c>
      <c r="GP61" s="70" t="s">
        <v>398</v>
      </c>
      <c r="GQ61" s="70" t="s">
        <v>398</v>
      </c>
      <c r="GR61" s="70" t="s">
        <v>398</v>
      </c>
      <c r="GS61" s="70" t="s">
        <v>398</v>
      </c>
      <c r="GT61" s="70" t="s">
        <v>398</v>
      </c>
      <c r="GU61" s="70" t="s">
        <v>398</v>
      </c>
      <c r="GV61" s="70" t="s">
        <v>398</v>
      </c>
      <c r="GW61" s="70" t="s">
        <v>398</v>
      </c>
      <c r="GX61" s="70" t="s">
        <v>398</v>
      </c>
      <c r="GY61" s="70" t="s">
        <v>398</v>
      </c>
      <c r="GZ61" s="70" t="s">
        <v>398</v>
      </c>
      <c r="HA61" s="70" t="s">
        <v>398</v>
      </c>
      <c r="HB61" s="70" t="s">
        <v>398</v>
      </c>
      <c r="HC61" s="70" t="s">
        <v>398</v>
      </c>
      <c r="HD61" s="70" t="s">
        <v>398</v>
      </c>
      <c r="HE61" s="70" t="s">
        <v>398</v>
      </c>
      <c r="HF61" s="70" t="s">
        <v>398</v>
      </c>
      <c r="HG61" s="70" t="s">
        <v>398</v>
      </c>
      <c r="HH61" s="70" t="s">
        <v>398</v>
      </c>
      <c r="HI61" s="70" t="s">
        <v>398</v>
      </c>
      <c r="HJ61" s="70" t="s">
        <v>398</v>
      </c>
      <c r="HK61" s="70" t="s">
        <v>398</v>
      </c>
      <c r="HL61" s="70" t="s">
        <v>398</v>
      </c>
      <c r="HM61" s="70" t="s">
        <v>398</v>
      </c>
      <c r="HN61" s="70" t="s">
        <v>398</v>
      </c>
      <c r="HO61" s="70" t="s">
        <v>398</v>
      </c>
      <c r="HP61" s="70" t="s">
        <v>398</v>
      </c>
      <c r="HQ61" s="70" t="s">
        <v>398</v>
      </c>
      <c r="HR61" s="70" t="s">
        <v>398</v>
      </c>
      <c r="HS61" s="70" t="s">
        <v>398</v>
      </c>
      <c r="HT61" s="70" t="s">
        <v>398</v>
      </c>
      <c r="HU61" s="70" t="s">
        <v>398</v>
      </c>
      <c r="HV61" s="70">
        <v>0</v>
      </c>
      <c r="HW61" s="70">
        <v>0</v>
      </c>
      <c r="HX61" s="70">
        <v>0</v>
      </c>
      <c r="HY61" s="70">
        <v>0</v>
      </c>
      <c r="HZ61" s="70" t="s">
        <v>398</v>
      </c>
      <c r="IA61" s="70" t="s">
        <v>398</v>
      </c>
      <c r="IB61" s="70" t="s">
        <v>398</v>
      </c>
      <c r="IC61" s="70" t="s">
        <v>398</v>
      </c>
      <c r="ID61" s="70" t="s">
        <v>398</v>
      </c>
      <c r="IE61" s="70" t="s">
        <v>398</v>
      </c>
      <c r="IF61" s="70">
        <v>0</v>
      </c>
      <c r="IG61" s="70">
        <v>0</v>
      </c>
      <c r="IH61" s="70">
        <v>0</v>
      </c>
      <c r="II61" s="70">
        <v>0</v>
      </c>
      <c r="IJ61" s="70" t="s">
        <v>398</v>
      </c>
      <c r="IK61" s="70" t="s">
        <v>398</v>
      </c>
      <c r="IL61" s="70" t="s">
        <v>398</v>
      </c>
      <c r="IM61" s="70" t="s">
        <v>398</v>
      </c>
      <c r="IN61" s="70" t="s">
        <v>398</v>
      </c>
      <c r="IO61" s="70" t="s">
        <v>398</v>
      </c>
      <c r="IP61" s="70">
        <v>0</v>
      </c>
      <c r="IQ61" s="70">
        <v>0</v>
      </c>
      <c r="IR61" s="70">
        <v>0</v>
      </c>
      <c r="IS61" s="70">
        <v>0</v>
      </c>
      <c r="IT61" s="70" t="s">
        <v>398</v>
      </c>
      <c r="IU61" s="70" t="s">
        <v>398</v>
      </c>
      <c r="IV61" s="70" t="s">
        <v>398</v>
      </c>
      <c r="IW61" s="70" t="s">
        <v>398</v>
      </c>
      <c r="IX61" s="70" t="s">
        <v>398</v>
      </c>
      <c r="IY61" s="70" t="s">
        <v>398</v>
      </c>
      <c r="IZ61" s="70" t="s">
        <v>398</v>
      </c>
      <c r="JA61" s="70" t="s">
        <v>398</v>
      </c>
      <c r="JB61" s="70" t="s">
        <v>398</v>
      </c>
      <c r="JC61" s="70" t="s">
        <v>398</v>
      </c>
      <c r="JD61" s="70" t="s">
        <v>398</v>
      </c>
      <c r="JE61" s="70" t="s">
        <v>398</v>
      </c>
      <c r="JF61" s="70" t="s">
        <v>398</v>
      </c>
      <c r="JG61" s="70" t="s">
        <v>398</v>
      </c>
      <c r="JH61" s="70" t="s">
        <v>398</v>
      </c>
      <c r="JI61" s="70" t="s">
        <v>398</v>
      </c>
      <c r="JJ61" s="70" t="s">
        <v>398</v>
      </c>
      <c r="JK61" s="70" t="s">
        <v>398</v>
      </c>
      <c r="JL61" s="70" t="s">
        <v>398</v>
      </c>
      <c r="JM61" s="70" t="s">
        <v>398</v>
      </c>
      <c r="JN61" s="70" t="s">
        <v>398</v>
      </c>
      <c r="JO61" s="70" t="s">
        <v>398</v>
      </c>
      <c r="JP61" s="70" t="s">
        <v>398</v>
      </c>
      <c r="JQ61" s="70" t="s">
        <v>398</v>
      </c>
      <c r="JR61" s="70" t="s">
        <v>398</v>
      </c>
      <c r="JS61" s="70" t="s">
        <v>398</v>
      </c>
      <c r="JT61" s="70" t="s">
        <v>398</v>
      </c>
      <c r="JU61" s="70" t="s">
        <v>398</v>
      </c>
      <c r="JV61" s="70" t="s">
        <v>398</v>
      </c>
      <c r="JW61" s="70" t="s">
        <v>398</v>
      </c>
      <c r="JX61" s="70" t="s">
        <v>398</v>
      </c>
      <c r="JY61" s="70" t="s">
        <v>398</v>
      </c>
      <c r="JZ61" s="70" t="s">
        <v>398</v>
      </c>
      <c r="KA61" s="70" t="s">
        <v>398</v>
      </c>
      <c r="KB61" s="70" t="s">
        <v>398</v>
      </c>
      <c r="KC61" s="70" t="s">
        <v>398</v>
      </c>
      <c r="KD61" s="70" t="s">
        <v>398</v>
      </c>
      <c r="KE61" s="70" t="s">
        <v>398</v>
      </c>
      <c r="KF61" s="70" t="s">
        <v>398</v>
      </c>
      <c r="KG61" s="70" t="s">
        <v>398</v>
      </c>
      <c r="KH61" s="70" t="s">
        <v>398</v>
      </c>
      <c r="KI61" s="70" t="s">
        <v>398</v>
      </c>
      <c r="KJ61" s="70" t="s">
        <v>398</v>
      </c>
      <c r="KK61" s="70" t="s">
        <v>398</v>
      </c>
      <c r="KL61" s="70" t="s">
        <v>398</v>
      </c>
      <c r="KM61" s="70" t="s">
        <v>398</v>
      </c>
      <c r="KN61" s="70">
        <v>0</v>
      </c>
      <c r="KO61" s="70">
        <v>0</v>
      </c>
      <c r="KP61" s="70">
        <v>0</v>
      </c>
      <c r="KQ61" s="70">
        <v>0</v>
      </c>
      <c r="KR61" s="70" t="s">
        <v>398</v>
      </c>
      <c r="KS61" s="70" t="s">
        <v>398</v>
      </c>
      <c r="KT61" s="70" t="s">
        <v>398</v>
      </c>
      <c r="KU61" s="70" t="s">
        <v>398</v>
      </c>
      <c r="KV61" s="70" t="s">
        <v>398</v>
      </c>
      <c r="KW61" s="70" t="s">
        <v>398</v>
      </c>
      <c r="KX61" s="70">
        <v>0</v>
      </c>
      <c r="KY61" s="70">
        <v>0</v>
      </c>
      <c r="KZ61" s="70">
        <v>0</v>
      </c>
      <c r="LA61" s="70">
        <v>0</v>
      </c>
      <c r="LB61" s="70" t="s">
        <v>398</v>
      </c>
      <c r="LC61" s="70" t="s">
        <v>398</v>
      </c>
      <c r="LD61" s="70" t="s">
        <v>398</v>
      </c>
      <c r="LE61" s="70" t="s">
        <v>398</v>
      </c>
      <c r="LF61" s="70" t="s">
        <v>398</v>
      </c>
      <c r="LG61" s="70" t="s">
        <v>398</v>
      </c>
      <c r="LH61" s="70">
        <v>0</v>
      </c>
      <c r="LI61" s="70">
        <v>0</v>
      </c>
      <c r="LJ61" s="70">
        <v>0</v>
      </c>
      <c r="LK61" s="70">
        <v>0</v>
      </c>
      <c r="LL61" s="70" t="s">
        <v>398</v>
      </c>
      <c r="LM61" s="70" t="s">
        <v>398</v>
      </c>
      <c r="LN61" s="70" t="s">
        <v>398</v>
      </c>
      <c r="LO61" s="70" t="s">
        <v>398</v>
      </c>
      <c r="LP61" s="70" t="s">
        <v>398</v>
      </c>
      <c r="LQ61" s="70" t="s">
        <v>398</v>
      </c>
      <c r="LR61" s="85" t="s">
        <v>398</v>
      </c>
      <c r="LS61" s="85" t="s">
        <v>398</v>
      </c>
      <c r="LT61" s="85" t="s">
        <v>398</v>
      </c>
      <c r="LU61" s="85" t="s">
        <v>398</v>
      </c>
      <c r="LV61" s="85" t="s">
        <v>398</v>
      </c>
      <c r="LW61" s="85" t="s">
        <v>398</v>
      </c>
      <c r="LX61" s="263"/>
      <c r="LY61" s="263"/>
      <c r="LZ61" s="263"/>
      <c r="MA61" s="263"/>
      <c r="MB61" s="263"/>
      <c r="MC61" s="263"/>
      <c r="MD61" s="263"/>
      <c r="ME61" s="263"/>
      <c r="MF61" s="263"/>
      <c r="MG61" s="263"/>
      <c r="MH61" s="263"/>
      <c r="MI61" s="263"/>
      <c r="MJ61" s="263"/>
      <c r="MK61" s="263"/>
      <c r="ML61" s="263"/>
      <c r="MM61" s="263"/>
      <c r="MN61" s="263"/>
      <c r="MO61" s="263"/>
      <c r="MP61" s="263"/>
      <c r="MQ61" s="263"/>
      <c r="MR61" s="263"/>
      <c r="MS61" s="263"/>
      <c r="MT61" s="263"/>
      <c r="MU61" s="263"/>
      <c r="MV61" s="263"/>
      <c r="MW61" s="263"/>
      <c r="MX61" s="263"/>
      <c r="MY61" s="263"/>
      <c r="MZ61" s="263"/>
      <c r="NA61" s="263"/>
      <c r="NB61" s="263"/>
      <c r="NC61" s="263"/>
      <c r="ND61" s="263"/>
      <c r="NE61" s="263"/>
      <c r="NF61" s="263"/>
      <c r="NG61" s="263"/>
      <c r="NH61" s="263"/>
      <c r="NI61" s="263"/>
      <c r="NJ61" s="263"/>
      <c r="NK61" s="263"/>
      <c r="NL61" s="263"/>
      <c r="NM61" s="263"/>
      <c r="NN61" s="263"/>
      <c r="NO61" s="263"/>
      <c r="NP61" s="263"/>
      <c r="NQ61" s="263"/>
      <c r="NR61" s="263"/>
      <c r="NS61" s="263"/>
      <c r="NT61" s="263"/>
      <c r="NU61" s="263"/>
      <c r="NV61" s="263"/>
      <c r="NW61" s="263"/>
      <c r="NX61" s="263"/>
      <c r="NY61" s="263"/>
      <c r="NZ61" s="263"/>
      <c r="OA61" s="263"/>
      <c r="OB61" s="263"/>
      <c r="OC61" s="263"/>
      <c r="OD61" s="263"/>
      <c r="OE61" s="263"/>
      <c r="OF61" s="263"/>
      <c r="OG61" s="263"/>
      <c r="OH61" s="263"/>
      <c r="OI61" s="263"/>
      <c r="OJ61" s="263"/>
      <c r="OK61" s="263"/>
      <c r="OL61" s="263"/>
      <c r="OM61" s="263"/>
      <c r="ON61" s="263"/>
      <c r="OO61" s="263"/>
      <c r="OP61" s="263"/>
      <c r="OQ61" s="263"/>
      <c r="OR61" s="263"/>
      <c r="OS61" s="263"/>
      <c r="OT61" s="263"/>
      <c r="OU61" s="263"/>
      <c r="OV61" s="263"/>
      <c r="OW61" s="263"/>
      <c r="OX61" s="263"/>
      <c r="OY61" s="263"/>
      <c r="OZ61" s="263"/>
      <c r="PA61" s="263"/>
      <c r="PB61" s="263"/>
      <c r="PC61" s="263"/>
      <c r="PD61" s="263"/>
      <c r="PE61" s="263"/>
      <c r="PF61" s="263"/>
      <c r="PG61" s="263"/>
      <c r="PH61" s="263"/>
      <c r="PI61" s="263"/>
      <c r="PJ61" s="263"/>
      <c r="PK61" s="263"/>
      <c r="PL61" s="263"/>
      <c r="PM61" s="263"/>
      <c r="PN61" s="263"/>
      <c r="PO61" s="263"/>
      <c r="PP61" s="263"/>
      <c r="PQ61" s="263"/>
      <c r="PR61" s="263"/>
      <c r="PS61" s="263"/>
      <c r="PT61" s="263"/>
      <c r="PU61" s="263"/>
      <c r="PV61" s="263"/>
      <c r="PW61" s="263"/>
      <c r="PX61" s="263"/>
      <c r="PY61" s="263"/>
      <c r="PZ61" s="263"/>
      <c r="QA61" s="263"/>
      <c r="QB61" s="263"/>
      <c r="QC61" s="263"/>
      <c r="QD61" s="263"/>
      <c r="QE61" s="263"/>
      <c r="QF61" s="263"/>
      <c r="QG61" s="263"/>
      <c r="QH61" s="263"/>
      <c r="QI61" s="263"/>
      <c r="QJ61" s="263"/>
      <c r="QK61" s="263"/>
      <c r="QL61" s="263"/>
      <c r="QM61" s="263"/>
    </row>
    <row r="62" spans="1:455" s="70" customFormat="1">
      <c r="A62" s="70">
        <v>61</v>
      </c>
      <c r="B62" s="87" t="s">
        <v>490</v>
      </c>
      <c r="C62" s="64" t="s">
        <v>52</v>
      </c>
      <c r="D62" s="64" t="s">
        <v>20</v>
      </c>
      <c r="E62" s="70" t="s">
        <v>1094</v>
      </c>
      <c r="F62" s="82" t="s">
        <v>39</v>
      </c>
      <c r="G62" s="234">
        <v>20</v>
      </c>
      <c r="H62" s="80">
        <v>9</v>
      </c>
      <c r="I62" s="69">
        <v>2018</v>
      </c>
      <c r="J62" s="79">
        <v>9.1333333333333329</v>
      </c>
      <c r="K62" s="79">
        <v>9.2833333333333332</v>
      </c>
      <c r="L62" s="79">
        <f t="shared" si="8"/>
        <v>0.15000000000000036</v>
      </c>
      <c r="M62" s="70">
        <v>-13.844099999999999</v>
      </c>
      <c r="N62" s="70">
        <v>125.8270167</v>
      </c>
      <c r="O62" s="70">
        <v>-13.845744440000001</v>
      </c>
      <c r="P62" s="70">
        <v>125.819975</v>
      </c>
      <c r="Q62" s="83">
        <v>0.78268976390668099</v>
      </c>
      <c r="R62" s="67">
        <v>2.9700000000000001E-2</v>
      </c>
      <c r="S62" s="70">
        <f t="shared" si="11"/>
        <v>2.3245885988028427E-2</v>
      </c>
      <c r="T62" s="68" t="s">
        <v>398</v>
      </c>
      <c r="U62" s="84" t="s">
        <v>398</v>
      </c>
      <c r="V62" s="84" t="s">
        <v>398</v>
      </c>
      <c r="W62" s="84" t="s">
        <v>398</v>
      </c>
      <c r="X62" s="69">
        <f t="shared" si="12"/>
        <v>2.8174577534437693</v>
      </c>
      <c r="Y62" s="69"/>
      <c r="Z62" s="70">
        <f t="shared" si="13"/>
        <v>0</v>
      </c>
      <c r="AA62" s="70">
        <f t="shared" si="14"/>
        <v>0</v>
      </c>
      <c r="AB62" s="64">
        <v>0</v>
      </c>
      <c r="AC62" s="64">
        <v>0</v>
      </c>
      <c r="AD62" s="64">
        <v>0</v>
      </c>
      <c r="AE62" s="64">
        <v>0</v>
      </c>
      <c r="AF62" s="264">
        <v>0</v>
      </c>
      <c r="AG62" s="264">
        <v>0</v>
      </c>
      <c r="AH62" s="70">
        <v>0</v>
      </c>
      <c r="AI62" s="70">
        <v>0</v>
      </c>
      <c r="AJ62" s="70" t="s">
        <v>398</v>
      </c>
      <c r="AK62" s="70" t="s">
        <v>398</v>
      </c>
      <c r="AL62" s="70" t="s">
        <v>398</v>
      </c>
      <c r="AM62" s="70" t="s">
        <v>398</v>
      </c>
      <c r="AN62" s="70">
        <v>0</v>
      </c>
      <c r="AO62" s="70">
        <v>0</v>
      </c>
      <c r="AP62" s="70">
        <v>0</v>
      </c>
      <c r="AQ62" s="70" t="s">
        <v>398</v>
      </c>
      <c r="AR62" s="70" t="s">
        <v>398</v>
      </c>
      <c r="AS62" s="70" t="s">
        <v>398</v>
      </c>
      <c r="AT62" s="70" t="s">
        <v>398</v>
      </c>
      <c r="AU62" s="70">
        <v>0</v>
      </c>
      <c r="AV62" s="264">
        <v>0</v>
      </c>
      <c r="AW62" s="264">
        <v>0</v>
      </c>
      <c r="AX62" s="70" t="s">
        <v>398</v>
      </c>
      <c r="AY62" s="70" t="s">
        <v>398</v>
      </c>
      <c r="AZ62" s="70" t="s">
        <v>398</v>
      </c>
      <c r="BA62" s="70" t="s">
        <v>398</v>
      </c>
      <c r="BB62" s="70" t="s">
        <v>398</v>
      </c>
      <c r="BC62" s="70" t="s">
        <v>398</v>
      </c>
      <c r="BD62" s="70" t="s">
        <v>398</v>
      </c>
      <c r="BE62" s="70" t="s">
        <v>398</v>
      </c>
      <c r="BF62" s="70" t="s">
        <v>398</v>
      </c>
      <c r="BG62" s="70" t="s">
        <v>398</v>
      </c>
      <c r="BH62" s="70" t="s">
        <v>398</v>
      </c>
      <c r="BI62" s="70" t="s">
        <v>398</v>
      </c>
      <c r="BJ62" s="70" t="s">
        <v>398</v>
      </c>
      <c r="BK62" s="70" t="s">
        <v>398</v>
      </c>
      <c r="BL62" s="70" t="s">
        <v>398</v>
      </c>
      <c r="BM62" s="70" t="s">
        <v>398</v>
      </c>
      <c r="BN62" s="70" t="s">
        <v>398</v>
      </c>
      <c r="BO62" s="70" t="s">
        <v>398</v>
      </c>
      <c r="BP62" s="70" t="s">
        <v>398</v>
      </c>
      <c r="BQ62" s="70" t="s">
        <v>398</v>
      </c>
      <c r="BR62" s="70" t="s">
        <v>398</v>
      </c>
      <c r="BS62" s="70" t="s">
        <v>398</v>
      </c>
      <c r="BT62" s="70" t="s">
        <v>398</v>
      </c>
      <c r="BU62" s="70" t="s">
        <v>398</v>
      </c>
      <c r="BV62" s="70" t="s">
        <v>398</v>
      </c>
      <c r="BW62" s="70" t="s">
        <v>398</v>
      </c>
      <c r="BX62" s="70" t="s">
        <v>398</v>
      </c>
      <c r="BY62" s="70" t="s">
        <v>398</v>
      </c>
      <c r="BZ62" s="70" t="s">
        <v>398</v>
      </c>
      <c r="CA62" s="70" t="s">
        <v>398</v>
      </c>
      <c r="CB62" s="70" t="s">
        <v>398</v>
      </c>
      <c r="CC62" s="70" t="s">
        <v>398</v>
      </c>
      <c r="CD62" s="70" t="s">
        <v>398</v>
      </c>
      <c r="CE62" s="70" t="s">
        <v>398</v>
      </c>
      <c r="CF62" s="70" t="s">
        <v>398</v>
      </c>
      <c r="CG62" s="70" t="s">
        <v>398</v>
      </c>
      <c r="CH62" s="70" t="s">
        <v>398</v>
      </c>
      <c r="CI62" s="70" t="s">
        <v>398</v>
      </c>
      <c r="CJ62" s="70" t="s">
        <v>398</v>
      </c>
      <c r="CK62" s="70" t="s">
        <v>398</v>
      </c>
      <c r="CL62" s="70">
        <v>0</v>
      </c>
      <c r="CM62" s="70">
        <v>0</v>
      </c>
      <c r="CN62" s="70">
        <v>0</v>
      </c>
      <c r="CO62" s="70">
        <v>0</v>
      </c>
      <c r="CP62" s="70" t="s">
        <v>398</v>
      </c>
      <c r="CQ62" s="70" t="s">
        <v>398</v>
      </c>
      <c r="CR62" s="70" t="s">
        <v>398</v>
      </c>
      <c r="CS62" s="70" t="s">
        <v>398</v>
      </c>
      <c r="CT62" s="70" t="s">
        <v>398</v>
      </c>
      <c r="CU62" s="70" t="s">
        <v>398</v>
      </c>
      <c r="CV62" s="70">
        <v>0</v>
      </c>
      <c r="CW62" s="70">
        <v>0</v>
      </c>
      <c r="CX62" s="70">
        <v>0</v>
      </c>
      <c r="CY62" s="70">
        <v>0</v>
      </c>
      <c r="CZ62" s="70" t="s">
        <v>398</v>
      </c>
      <c r="DA62" s="70" t="s">
        <v>398</v>
      </c>
      <c r="DB62" s="70" t="s">
        <v>398</v>
      </c>
      <c r="DC62" s="70" t="s">
        <v>398</v>
      </c>
      <c r="DD62" s="70" t="s">
        <v>398</v>
      </c>
      <c r="DE62" s="70" t="s">
        <v>398</v>
      </c>
      <c r="DF62" s="70">
        <v>0</v>
      </c>
      <c r="DG62" s="70">
        <v>0</v>
      </c>
      <c r="DH62" s="70">
        <v>0</v>
      </c>
      <c r="DI62" s="70">
        <v>0</v>
      </c>
      <c r="DJ62" s="70" t="s">
        <v>398</v>
      </c>
      <c r="DK62" s="70" t="s">
        <v>398</v>
      </c>
      <c r="DL62" s="70" t="s">
        <v>398</v>
      </c>
      <c r="DM62" s="70" t="s">
        <v>398</v>
      </c>
      <c r="DN62" s="70" t="s">
        <v>398</v>
      </c>
      <c r="DO62" s="70" t="s">
        <v>398</v>
      </c>
      <c r="DP62" s="70" t="s">
        <v>398</v>
      </c>
      <c r="DQ62" s="70" t="s">
        <v>398</v>
      </c>
      <c r="DR62" s="70" t="s">
        <v>398</v>
      </c>
      <c r="DS62" s="70" t="s">
        <v>398</v>
      </c>
      <c r="DT62" s="70" t="s">
        <v>398</v>
      </c>
      <c r="DU62" s="70" t="s">
        <v>398</v>
      </c>
      <c r="DV62" s="70" t="s">
        <v>398</v>
      </c>
      <c r="DW62" s="70" t="s">
        <v>398</v>
      </c>
      <c r="DX62" s="70" t="s">
        <v>398</v>
      </c>
      <c r="DY62" s="70" t="s">
        <v>398</v>
      </c>
      <c r="DZ62" s="70" t="s">
        <v>398</v>
      </c>
      <c r="EA62" s="70" t="s">
        <v>398</v>
      </c>
      <c r="EB62" s="70" t="s">
        <v>398</v>
      </c>
      <c r="EC62" s="70" t="s">
        <v>398</v>
      </c>
      <c r="ED62" s="70" t="s">
        <v>398</v>
      </c>
      <c r="EE62" s="70" t="s">
        <v>398</v>
      </c>
      <c r="EF62" s="70" t="s">
        <v>398</v>
      </c>
      <c r="EG62" s="70" t="s">
        <v>398</v>
      </c>
      <c r="EH62" s="70" t="s">
        <v>398</v>
      </c>
      <c r="EI62" s="70" t="s">
        <v>398</v>
      </c>
      <c r="EJ62" s="70" t="s">
        <v>398</v>
      </c>
      <c r="EK62" s="70" t="s">
        <v>398</v>
      </c>
      <c r="EL62" s="70" t="s">
        <v>398</v>
      </c>
      <c r="EM62" s="70" t="s">
        <v>398</v>
      </c>
      <c r="EN62" s="70" t="s">
        <v>398</v>
      </c>
      <c r="EO62" s="70" t="s">
        <v>398</v>
      </c>
      <c r="EP62" s="70" t="s">
        <v>398</v>
      </c>
      <c r="EQ62" s="70" t="s">
        <v>398</v>
      </c>
      <c r="ER62" s="70" t="s">
        <v>398</v>
      </c>
      <c r="ES62" s="70" t="s">
        <v>398</v>
      </c>
      <c r="ET62" s="70" t="s">
        <v>398</v>
      </c>
      <c r="EU62" s="70" t="s">
        <v>398</v>
      </c>
      <c r="EV62" s="70" t="s">
        <v>398</v>
      </c>
      <c r="EW62" s="70" t="s">
        <v>398</v>
      </c>
      <c r="EX62" s="70" t="s">
        <v>398</v>
      </c>
      <c r="EY62" s="70" t="s">
        <v>398</v>
      </c>
      <c r="EZ62" s="70" t="s">
        <v>398</v>
      </c>
      <c r="FA62" s="70" t="s">
        <v>398</v>
      </c>
      <c r="FB62" s="70" t="s">
        <v>398</v>
      </c>
      <c r="FC62" s="70" t="s">
        <v>398</v>
      </c>
      <c r="FD62" s="70">
        <v>0</v>
      </c>
      <c r="FE62" s="70">
        <v>0</v>
      </c>
      <c r="FF62" s="70">
        <v>0</v>
      </c>
      <c r="FG62" s="70">
        <v>0</v>
      </c>
      <c r="FH62" s="70">
        <v>0</v>
      </c>
      <c r="FI62" s="70" t="s">
        <v>398</v>
      </c>
      <c r="FJ62" s="70" t="s">
        <v>398</v>
      </c>
      <c r="FK62" s="70" t="s">
        <v>398</v>
      </c>
      <c r="FL62" s="70" t="s">
        <v>398</v>
      </c>
      <c r="FM62" s="70" t="s">
        <v>398</v>
      </c>
      <c r="FN62" s="70">
        <v>0</v>
      </c>
      <c r="FO62" s="70">
        <v>0</v>
      </c>
      <c r="FP62" s="70">
        <v>0</v>
      </c>
      <c r="FQ62" s="70">
        <v>0</v>
      </c>
      <c r="FR62" s="70" t="s">
        <v>398</v>
      </c>
      <c r="FS62" s="70" t="s">
        <v>398</v>
      </c>
      <c r="FT62" s="70" t="s">
        <v>398</v>
      </c>
      <c r="FU62" s="70" t="s">
        <v>398</v>
      </c>
      <c r="FV62" s="70" t="s">
        <v>398</v>
      </c>
      <c r="FW62" s="70" t="s">
        <v>398</v>
      </c>
      <c r="FX62" s="70">
        <v>0</v>
      </c>
      <c r="FY62" s="70">
        <v>0</v>
      </c>
      <c r="FZ62" s="70">
        <v>0</v>
      </c>
      <c r="GA62" s="70">
        <v>0</v>
      </c>
      <c r="GB62" s="70" t="s">
        <v>398</v>
      </c>
      <c r="GC62" s="70" t="s">
        <v>398</v>
      </c>
      <c r="GD62" s="70" t="s">
        <v>398</v>
      </c>
      <c r="GE62" s="70" t="s">
        <v>398</v>
      </c>
      <c r="GF62" s="70" t="s">
        <v>398</v>
      </c>
      <c r="GG62" s="70" t="s">
        <v>398</v>
      </c>
      <c r="GH62" s="70" t="s">
        <v>398</v>
      </c>
      <c r="GI62" s="70" t="s">
        <v>398</v>
      </c>
      <c r="GJ62" s="70" t="s">
        <v>398</v>
      </c>
      <c r="GK62" s="70" t="s">
        <v>398</v>
      </c>
      <c r="GL62" s="70" t="s">
        <v>398</v>
      </c>
      <c r="GM62" s="70" t="s">
        <v>398</v>
      </c>
      <c r="GN62" s="70" t="s">
        <v>398</v>
      </c>
      <c r="GO62" s="70" t="s">
        <v>398</v>
      </c>
      <c r="GP62" s="70" t="s">
        <v>398</v>
      </c>
      <c r="GQ62" s="70" t="s">
        <v>398</v>
      </c>
      <c r="GR62" s="70" t="s">
        <v>398</v>
      </c>
      <c r="GS62" s="70" t="s">
        <v>398</v>
      </c>
      <c r="GT62" s="70" t="s">
        <v>398</v>
      </c>
      <c r="GU62" s="70" t="s">
        <v>398</v>
      </c>
      <c r="GV62" s="70" t="s">
        <v>398</v>
      </c>
      <c r="GW62" s="70" t="s">
        <v>398</v>
      </c>
      <c r="GX62" s="70" t="s">
        <v>398</v>
      </c>
      <c r="GY62" s="70" t="s">
        <v>398</v>
      </c>
      <c r="GZ62" s="70" t="s">
        <v>398</v>
      </c>
      <c r="HA62" s="70" t="s">
        <v>398</v>
      </c>
      <c r="HB62" s="70" t="s">
        <v>398</v>
      </c>
      <c r="HC62" s="70" t="s">
        <v>398</v>
      </c>
      <c r="HD62" s="70" t="s">
        <v>398</v>
      </c>
      <c r="HE62" s="70" t="s">
        <v>398</v>
      </c>
      <c r="HF62" s="70" t="s">
        <v>398</v>
      </c>
      <c r="HG62" s="70" t="s">
        <v>398</v>
      </c>
      <c r="HH62" s="70" t="s">
        <v>398</v>
      </c>
      <c r="HI62" s="70" t="s">
        <v>398</v>
      </c>
      <c r="HJ62" s="70" t="s">
        <v>398</v>
      </c>
      <c r="HK62" s="70" t="s">
        <v>398</v>
      </c>
      <c r="HL62" s="70" t="s">
        <v>398</v>
      </c>
      <c r="HM62" s="70" t="s">
        <v>398</v>
      </c>
      <c r="HN62" s="70" t="s">
        <v>398</v>
      </c>
      <c r="HO62" s="70" t="s">
        <v>398</v>
      </c>
      <c r="HP62" s="70" t="s">
        <v>398</v>
      </c>
      <c r="HQ62" s="70" t="s">
        <v>398</v>
      </c>
      <c r="HR62" s="70" t="s">
        <v>398</v>
      </c>
      <c r="HS62" s="70" t="s">
        <v>398</v>
      </c>
      <c r="HT62" s="70" t="s">
        <v>398</v>
      </c>
      <c r="HU62" s="70" t="s">
        <v>398</v>
      </c>
      <c r="HV62" s="70">
        <v>0</v>
      </c>
      <c r="HW62" s="70">
        <v>0</v>
      </c>
      <c r="HX62" s="70">
        <v>0</v>
      </c>
      <c r="HY62" s="70">
        <v>0</v>
      </c>
      <c r="HZ62" s="70" t="s">
        <v>398</v>
      </c>
      <c r="IA62" s="70" t="s">
        <v>398</v>
      </c>
      <c r="IB62" s="70" t="s">
        <v>398</v>
      </c>
      <c r="IC62" s="70" t="s">
        <v>398</v>
      </c>
      <c r="ID62" s="70" t="s">
        <v>398</v>
      </c>
      <c r="IE62" s="70" t="s">
        <v>398</v>
      </c>
      <c r="IF62" s="70">
        <v>0</v>
      </c>
      <c r="IG62" s="70">
        <v>0</v>
      </c>
      <c r="IH62" s="70">
        <v>0</v>
      </c>
      <c r="II62" s="70">
        <v>0</v>
      </c>
      <c r="IJ62" s="70" t="s">
        <v>398</v>
      </c>
      <c r="IK62" s="70" t="s">
        <v>398</v>
      </c>
      <c r="IL62" s="70" t="s">
        <v>398</v>
      </c>
      <c r="IM62" s="70" t="s">
        <v>398</v>
      </c>
      <c r="IN62" s="70" t="s">
        <v>398</v>
      </c>
      <c r="IO62" s="70" t="s">
        <v>398</v>
      </c>
      <c r="IP62" s="70">
        <v>0</v>
      </c>
      <c r="IQ62" s="70">
        <v>0</v>
      </c>
      <c r="IR62" s="70">
        <v>0</v>
      </c>
      <c r="IS62" s="70">
        <v>0</v>
      </c>
      <c r="IT62" s="70" t="s">
        <v>398</v>
      </c>
      <c r="IU62" s="70" t="s">
        <v>398</v>
      </c>
      <c r="IV62" s="70" t="s">
        <v>398</v>
      </c>
      <c r="IW62" s="70" t="s">
        <v>398</v>
      </c>
      <c r="IX62" s="70" t="s">
        <v>398</v>
      </c>
      <c r="IY62" s="70" t="s">
        <v>398</v>
      </c>
      <c r="IZ62" s="70" t="s">
        <v>398</v>
      </c>
      <c r="JA62" s="70" t="s">
        <v>398</v>
      </c>
      <c r="JB62" s="70" t="s">
        <v>398</v>
      </c>
      <c r="JC62" s="70" t="s">
        <v>398</v>
      </c>
      <c r="JD62" s="70" t="s">
        <v>398</v>
      </c>
      <c r="JE62" s="70" t="s">
        <v>398</v>
      </c>
      <c r="JF62" s="70" t="s">
        <v>398</v>
      </c>
      <c r="JG62" s="70" t="s">
        <v>398</v>
      </c>
      <c r="JH62" s="70" t="s">
        <v>398</v>
      </c>
      <c r="JI62" s="70" t="s">
        <v>398</v>
      </c>
      <c r="JJ62" s="70" t="s">
        <v>398</v>
      </c>
      <c r="JK62" s="70" t="s">
        <v>398</v>
      </c>
      <c r="JL62" s="70" t="s">
        <v>398</v>
      </c>
      <c r="JM62" s="70" t="s">
        <v>398</v>
      </c>
      <c r="JN62" s="70" t="s">
        <v>398</v>
      </c>
      <c r="JO62" s="70" t="s">
        <v>398</v>
      </c>
      <c r="JP62" s="70" t="s">
        <v>398</v>
      </c>
      <c r="JQ62" s="70" t="s">
        <v>398</v>
      </c>
      <c r="JR62" s="70" t="s">
        <v>398</v>
      </c>
      <c r="JS62" s="70" t="s">
        <v>398</v>
      </c>
      <c r="JT62" s="70" t="s">
        <v>398</v>
      </c>
      <c r="JU62" s="70" t="s">
        <v>398</v>
      </c>
      <c r="JV62" s="70" t="s">
        <v>398</v>
      </c>
      <c r="JW62" s="70" t="s">
        <v>398</v>
      </c>
      <c r="JX62" s="70" t="s">
        <v>398</v>
      </c>
      <c r="JY62" s="70" t="s">
        <v>398</v>
      </c>
      <c r="JZ62" s="70" t="s">
        <v>398</v>
      </c>
      <c r="KA62" s="70" t="s">
        <v>398</v>
      </c>
      <c r="KB62" s="70" t="s">
        <v>398</v>
      </c>
      <c r="KC62" s="70" t="s">
        <v>398</v>
      </c>
      <c r="KD62" s="70" t="s">
        <v>398</v>
      </c>
      <c r="KE62" s="70" t="s">
        <v>398</v>
      </c>
      <c r="KF62" s="70" t="s">
        <v>398</v>
      </c>
      <c r="KG62" s="70" t="s">
        <v>398</v>
      </c>
      <c r="KH62" s="70" t="s">
        <v>398</v>
      </c>
      <c r="KI62" s="70" t="s">
        <v>398</v>
      </c>
      <c r="KJ62" s="70" t="s">
        <v>398</v>
      </c>
      <c r="KK62" s="70" t="s">
        <v>398</v>
      </c>
      <c r="KL62" s="70" t="s">
        <v>398</v>
      </c>
      <c r="KM62" s="70" t="s">
        <v>398</v>
      </c>
      <c r="KN62" s="70">
        <v>0</v>
      </c>
      <c r="KO62" s="70">
        <v>0</v>
      </c>
      <c r="KP62" s="70">
        <v>0</v>
      </c>
      <c r="KQ62" s="70">
        <v>0</v>
      </c>
      <c r="KR62" s="70" t="s">
        <v>398</v>
      </c>
      <c r="KS62" s="70" t="s">
        <v>398</v>
      </c>
      <c r="KT62" s="70" t="s">
        <v>398</v>
      </c>
      <c r="KU62" s="70" t="s">
        <v>398</v>
      </c>
      <c r="KV62" s="70" t="s">
        <v>398</v>
      </c>
      <c r="KW62" s="70" t="s">
        <v>398</v>
      </c>
      <c r="KX62" s="70">
        <v>0</v>
      </c>
      <c r="KY62" s="70">
        <v>0</v>
      </c>
      <c r="KZ62" s="70">
        <v>0</v>
      </c>
      <c r="LA62" s="70">
        <v>0</v>
      </c>
      <c r="LB62" s="70" t="s">
        <v>398</v>
      </c>
      <c r="LC62" s="70" t="s">
        <v>398</v>
      </c>
      <c r="LD62" s="70" t="s">
        <v>398</v>
      </c>
      <c r="LE62" s="70" t="s">
        <v>398</v>
      </c>
      <c r="LF62" s="70" t="s">
        <v>398</v>
      </c>
      <c r="LG62" s="70" t="s">
        <v>398</v>
      </c>
      <c r="LH62" s="70">
        <v>0</v>
      </c>
      <c r="LI62" s="70">
        <v>0</v>
      </c>
      <c r="LJ62" s="70">
        <v>0</v>
      </c>
      <c r="LK62" s="70">
        <v>0</v>
      </c>
      <c r="LL62" s="70" t="s">
        <v>398</v>
      </c>
      <c r="LM62" s="70" t="s">
        <v>398</v>
      </c>
      <c r="LN62" s="70" t="s">
        <v>398</v>
      </c>
      <c r="LO62" s="70" t="s">
        <v>398</v>
      </c>
      <c r="LP62" s="70" t="s">
        <v>398</v>
      </c>
      <c r="LQ62" s="70" t="s">
        <v>398</v>
      </c>
      <c r="LR62" s="85" t="s">
        <v>398</v>
      </c>
      <c r="LS62" s="85" t="s">
        <v>398</v>
      </c>
      <c r="LT62" s="85" t="s">
        <v>398</v>
      </c>
      <c r="LU62" s="85" t="s">
        <v>398</v>
      </c>
      <c r="LV62" s="85" t="s">
        <v>398</v>
      </c>
      <c r="LW62" s="85" t="s">
        <v>398</v>
      </c>
      <c r="LX62" s="263"/>
      <c r="LY62" s="263"/>
      <c r="LZ62" s="263"/>
      <c r="MA62" s="263"/>
      <c r="MB62" s="263"/>
      <c r="MC62" s="263"/>
      <c r="MD62" s="263"/>
      <c r="ME62" s="263"/>
      <c r="MF62" s="263"/>
      <c r="MG62" s="263"/>
      <c r="MH62" s="263"/>
      <c r="MI62" s="263"/>
      <c r="MJ62" s="263"/>
      <c r="MK62" s="263"/>
      <c r="ML62" s="263"/>
      <c r="MM62" s="263"/>
      <c r="MN62" s="263"/>
      <c r="MO62" s="263"/>
      <c r="MP62" s="263"/>
      <c r="MQ62" s="263"/>
      <c r="MR62" s="263"/>
      <c r="MS62" s="263"/>
      <c r="MT62" s="263"/>
      <c r="MU62" s="263"/>
      <c r="MV62" s="263"/>
      <c r="MW62" s="263"/>
      <c r="MX62" s="263"/>
      <c r="MY62" s="263"/>
      <c r="MZ62" s="263"/>
      <c r="NA62" s="263"/>
      <c r="NB62" s="263"/>
      <c r="NC62" s="263"/>
      <c r="ND62" s="263"/>
      <c r="NE62" s="263"/>
      <c r="NF62" s="263"/>
      <c r="NG62" s="263"/>
      <c r="NH62" s="263"/>
      <c r="NI62" s="263"/>
      <c r="NJ62" s="263"/>
      <c r="NK62" s="263"/>
      <c r="NL62" s="263"/>
      <c r="NM62" s="263"/>
      <c r="NN62" s="263"/>
      <c r="NO62" s="263"/>
      <c r="NP62" s="263"/>
      <c r="NQ62" s="263"/>
      <c r="NR62" s="263"/>
      <c r="NS62" s="263"/>
      <c r="NT62" s="263"/>
      <c r="NU62" s="263"/>
      <c r="NV62" s="263"/>
      <c r="NW62" s="263"/>
      <c r="NX62" s="263"/>
      <c r="NY62" s="263"/>
      <c r="NZ62" s="263"/>
      <c r="OA62" s="263"/>
      <c r="OB62" s="263"/>
      <c r="OC62" s="263"/>
      <c r="OD62" s="263"/>
      <c r="OE62" s="263"/>
      <c r="OF62" s="263"/>
      <c r="OG62" s="263"/>
      <c r="OH62" s="263"/>
      <c r="OI62" s="263"/>
      <c r="OJ62" s="263"/>
      <c r="OK62" s="263"/>
      <c r="OL62" s="263"/>
      <c r="OM62" s="263"/>
      <c r="ON62" s="263"/>
      <c r="OO62" s="263"/>
      <c r="OP62" s="263"/>
      <c r="OQ62" s="263"/>
      <c r="OR62" s="263"/>
      <c r="OS62" s="263"/>
      <c r="OT62" s="263"/>
      <c r="OU62" s="263"/>
      <c r="OV62" s="263"/>
      <c r="OW62" s="263"/>
      <c r="OX62" s="263"/>
      <c r="OY62" s="263"/>
      <c r="OZ62" s="263"/>
      <c r="PA62" s="263"/>
      <c r="PB62" s="263"/>
      <c r="PC62" s="263"/>
      <c r="PD62" s="263"/>
      <c r="PE62" s="263"/>
      <c r="PF62" s="263"/>
      <c r="PG62" s="263"/>
      <c r="PH62" s="263"/>
      <c r="PI62" s="263"/>
      <c r="PJ62" s="263"/>
      <c r="PK62" s="263"/>
      <c r="PL62" s="263"/>
      <c r="PM62" s="263"/>
      <c r="PN62" s="263"/>
      <c r="PO62" s="263"/>
      <c r="PP62" s="263"/>
      <c r="PQ62" s="263"/>
      <c r="PR62" s="263"/>
      <c r="PS62" s="263"/>
      <c r="PT62" s="263"/>
      <c r="PU62" s="263"/>
      <c r="PV62" s="263"/>
      <c r="PW62" s="263"/>
      <c r="PX62" s="263"/>
      <c r="PY62" s="263"/>
      <c r="PZ62" s="263"/>
      <c r="QA62" s="263"/>
      <c r="QB62" s="263"/>
      <c r="QC62" s="263"/>
      <c r="QD62" s="263"/>
      <c r="QE62" s="263"/>
      <c r="QF62" s="263"/>
      <c r="QG62" s="263"/>
      <c r="QH62" s="263"/>
      <c r="QI62" s="263"/>
      <c r="QJ62" s="263"/>
      <c r="QK62" s="263"/>
      <c r="QL62" s="263"/>
      <c r="QM62" s="263"/>
    </row>
    <row r="63" spans="1:455" s="70" customFormat="1">
      <c r="A63" s="70">
        <v>62</v>
      </c>
      <c r="B63" s="87" t="s">
        <v>491</v>
      </c>
      <c r="C63" s="64" t="s">
        <v>52</v>
      </c>
      <c r="D63" s="64" t="s">
        <v>20</v>
      </c>
      <c r="E63" s="70" t="s">
        <v>1094</v>
      </c>
      <c r="F63" s="82" t="s">
        <v>39</v>
      </c>
      <c r="G63" s="234">
        <v>20</v>
      </c>
      <c r="H63" s="80">
        <v>9</v>
      </c>
      <c r="I63" s="69">
        <v>2018</v>
      </c>
      <c r="J63" s="79">
        <v>10.766666666666667</v>
      </c>
      <c r="K63" s="79">
        <v>11.033333333333333</v>
      </c>
      <c r="L63" s="79">
        <f t="shared" si="8"/>
        <v>0.26666666666666572</v>
      </c>
      <c r="M63" s="70">
        <v>-13.84878889</v>
      </c>
      <c r="N63" s="70">
        <v>125.8226667</v>
      </c>
      <c r="O63" s="70">
        <v>-13.85523611</v>
      </c>
      <c r="P63" s="70">
        <v>125.8223222</v>
      </c>
      <c r="Q63" s="83">
        <v>0.71427872273641002</v>
      </c>
      <c r="R63" s="67">
        <v>2.9700000000000001E-2</v>
      </c>
      <c r="S63" s="70">
        <f t="shared" si="11"/>
        <v>2.1214078065271379E-2</v>
      </c>
      <c r="T63" s="68" t="s">
        <v>398</v>
      </c>
      <c r="U63" s="84" t="s">
        <v>398</v>
      </c>
      <c r="V63" s="84" t="s">
        <v>398</v>
      </c>
      <c r="W63" s="84" t="s">
        <v>398</v>
      </c>
      <c r="X63" s="69">
        <f t="shared" si="12"/>
        <v>1.4462987096444637</v>
      </c>
      <c r="Y63" s="69"/>
      <c r="Z63" s="70">
        <f t="shared" si="13"/>
        <v>0</v>
      </c>
      <c r="AA63" s="70">
        <f t="shared" si="14"/>
        <v>0</v>
      </c>
      <c r="AB63" s="64">
        <v>0</v>
      </c>
      <c r="AC63" s="64">
        <v>0</v>
      </c>
      <c r="AD63" s="64">
        <v>0</v>
      </c>
      <c r="AE63" s="64">
        <v>0</v>
      </c>
      <c r="AF63" s="264">
        <v>0</v>
      </c>
      <c r="AG63" s="264">
        <v>0</v>
      </c>
      <c r="AH63" s="70">
        <v>0</v>
      </c>
      <c r="AI63" s="70">
        <v>0</v>
      </c>
      <c r="AJ63" s="70" t="s">
        <v>398</v>
      </c>
      <c r="AK63" s="70" t="s">
        <v>398</v>
      </c>
      <c r="AL63" s="70" t="s">
        <v>398</v>
      </c>
      <c r="AM63" s="70" t="s">
        <v>398</v>
      </c>
      <c r="AN63" s="70">
        <v>0</v>
      </c>
      <c r="AO63" s="70">
        <v>0</v>
      </c>
      <c r="AP63" s="70">
        <v>0</v>
      </c>
      <c r="AQ63" s="70" t="s">
        <v>398</v>
      </c>
      <c r="AR63" s="70" t="s">
        <v>398</v>
      </c>
      <c r="AS63" s="70" t="s">
        <v>398</v>
      </c>
      <c r="AT63" s="70" t="s">
        <v>398</v>
      </c>
      <c r="AU63" s="70">
        <v>0</v>
      </c>
      <c r="AV63" s="264">
        <v>0</v>
      </c>
      <c r="AW63" s="264">
        <v>0</v>
      </c>
      <c r="AX63" s="70" t="s">
        <v>398</v>
      </c>
      <c r="AY63" s="70" t="s">
        <v>398</v>
      </c>
      <c r="AZ63" s="70" t="s">
        <v>398</v>
      </c>
      <c r="BA63" s="70" t="s">
        <v>398</v>
      </c>
      <c r="BB63" s="70" t="s">
        <v>398</v>
      </c>
      <c r="BC63" s="70" t="s">
        <v>398</v>
      </c>
      <c r="BD63" s="70" t="s">
        <v>398</v>
      </c>
      <c r="BE63" s="70" t="s">
        <v>398</v>
      </c>
      <c r="BF63" s="70" t="s">
        <v>398</v>
      </c>
      <c r="BG63" s="70" t="s">
        <v>398</v>
      </c>
      <c r="BH63" s="70" t="s">
        <v>398</v>
      </c>
      <c r="BI63" s="70" t="s">
        <v>398</v>
      </c>
      <c r="BJ63" s="70" t="s">
        <v>398</v>
      </c>
      <c r="BK63" s="70" t="s">
        <v>398</v>
      </c>
      <c r="BL63" s="70" t="s">
        <v>398</v>
      </c>
      <c r="BM63" s="70" t="s">
        <v>398</v>
      </c>
      <c r="BN63" s="70" t="s">
        <v>398</v>
      </c>
      <c r="BO63" s="70" t="s">
        <v>398</v>
      </c>
      <c r="BP63" s="70" t="s">
        <v>398</v>
      </c>
      <c r="BQ63" s="70" t="s">
        <v>398</v>
      </c>
      <c r="BR63" s="70" t="s">
        <v>398</v>
      </c>
      <c r="BS63" s="70" t="s">
        <v>398</v>
      </c>
      <c r="BT63" s="70" t="s">
        <v>398</v>
      </c>
      <c r="BU63" s="70" t="s">
        <v>398</v>
      </c>
      <c r="BV63" s="70" t="s">
        <v>398</v>
      </c>
      <c r="BW63" s="70" t="s">
        <v>398</v>
      </c>
      <c r="BX63" s="70" t="s">
        <v>398</v>
      </c>
      <c r="BY63" s="70" t="s">
        <v>398</v>
      </c>
      <c r="BZ63" s="70" t="s">
        <v>398</v>
      </c>
      <c r="CA63" s="70" t="s">
        <v>398</v>
      </c>
      <c r="CB63" s="70" t="s">
        <v>398</v>
      </c>
      <c r="CC63" s="70" t="s">
        <v>398</v>
      </c>
      <c r="CD63" s="70" t="s">
        <v>398</v>
      </c>
      <c r="CE63" s="70" t="s">
        <v>398</v>
      </c>
      <c r="CF63" s="70" t="s">
        <v>398</v>
      </c>
      <c r="CG63" s="70" t="s">
        <v>398</v>
      </c>
      <c r="CH63" s="70" t="s">
        <v>398</v>
      </c>
      <c r="CI63" s="70" t="s">
        <v>398</v>
      </c>
      <c r="CJ63" s="70" t="s">
        <v>398</v>
      </c>
      <c r="CK63" s="70" t="s">
        <v>398</v>
      </c>
      <c r="CL63" s="70">
        <v>0</v>
      </c>
      <c r="CM63" s="70">
        <v>0</v>
      </c>
      <c r="CN63" s="70">
        <v>0</v>
      </c>
      <c r="CO63" s="70">
        <v>0</v>
      </c>
      <c r="CP63" s="70" t="s">
        <v>398</v>
      </c>
      <c r="CQ63" s="70" t="s">
        <v>398</v>
      </c>
      <c r="CR63" s="70" t="s">
        <v>398</v>
      </c>
      <c r="CS63" s="70" t="s">
        <v>398</v>
      </c>
      <c r="CT63" s="70" t="s">
        <v>398</v>
      </c>
      <c r="CU63" s="70" t="s">
        <v>398</v>
      </c>
      <c r="CV63" s="70">
        <v>0</v>
      </c>
      <c r="CW63" s="70">
        <v>0</v>
      </c>
      <c r="CX63" s="70">
        <v>0</v>
      </c>
      <c r="CY63" s="70">
        <v>0</v>
      </c>
      <c r="CZ63" s="70" t="s">
        <v>398</v>
      </c>
      <c r="DA63" s="70" t="s">
        <v>398</v>
      </c>
      <c r="DB63" s="70" t="s">
        <v>398</v>
      </c>
      <c r="DC63" s="70" t="s">
        <v>398</v>
      </c>
      <c r="DD63" s="70" t="s">
        <v>398</v>
      </c>
      <c r="DE63" s="70" t="s">
        <v>398</v>
      </c>
      <c r="DF63" s="70">
        <v>0</v>
      </c>
      <c r="DG63" s="70">
        <v>0</v>
      </c>
      <c r="DH63" s="70">
        <v>0</v>
      </c>
      <c r="DI63" s="70">
        <v>0</v>
      </c>
      <c r="DJ63" s="70" t="s">
        <v>398</v>
      </c>
      <c r="DK63" s="70" t="s">
        <v>398</v>
      </c>
      <c r="DL63" s="70" t="s">
        <v>398</v>
      </c>
      <c r="DM63" s="70" t="s">
        <v>398</v>
      </c>
      <c r="DN63" s="70" t="s">
        <v>398</v>
      </c>
      <c r="DO63" s="70" t="s">
        <v>398</v>
      </c>
      <c r="DP63" s="70" t="s">
        <v>398</v>
      </c>
      <c r="DQ63" s="70" t="s">
        <v>398</v>
      </c>
      <c r="DR63" s="70" t="s">
        <v>398</v>
      </c>
      <c r="DS63" s="70" t="s">
        <v>398</v>
      </c>
      <c r="DT63" s="70" t="s">
        <v>398</v>
      </c>
      <c r="DU63" s="70" t="s">
        <v>398</v>
      </c>
      <c r="DV63" s="70" t="s">
        <v>398</v>
      </c>
      <c r="DW63" s="70" t="s">
        <v>398</v>
      </c>
      <c r="DX63" s="70" t="s">
        <v>398</v>
      </c>
      <c r="DY63" s="70" t="s">
        <v>398</v>
      </c>
      <c r="DZ63" s="70" t="s">
        <v>398</v>
      </c>
      <c r="EA63" s="70" t="s">
        <v>398</v>
      </c>
      <c r="EB63" s="70" t="s">
        <v>398</v>
      </c>
      <c r="EC63" s="70" t="s">
        <v>398</v>
      </c>
      <c r="ED63" s="70" t="s">
        <v>398</v>
      </c>
      <c r="EE63" s="70" t="s">
        <v>398</v>
      </c>
      <c r="EF63" s="70" t="s">
        <v>398</v>
      </c>
      <c r="EG63" s="70" t="s">
        <v>398</v>
      </c>
      <c r="EH63" s="70" t="s">
        <v>398</v>
      </c>
      <c r="EI63" s="70" t="s">
        <v>398</v>
      </c>
      <c r="EJ63" s="70" t="s">
        <v>398</v>
      </c>
      <c r="EK63" s="70" t="s">
        <v>398</v>
      </c>
      <c r="EL63" s="70" t="s">
        <v>398</v>
      </c>
      <c r="EM63" s="70" t="s">
        <v>398</v>
      </c>
      <c r="EN63" s="70" t="s">
        <v>398</v>
      </c>
      <c r="EO63" s="70" t="s">
        <v>398</v>
      </c>
      <c r="EP63" s="70" t="s">
        <v>398</v>
      </c>
      <c r="EQ63" s="70" t="s">
        <v>398</v>
      </c>
      <c r="ER63" s="70" t="s">
        <v>398</v>
      </c>
      <c r="ES63" s="70" t="s">
        <v>398</v>
      </c>
      <c r="ET63" s="70" t="s">
        <v>398</v>
      </c>
      <c r="EU63" s="70" t="s">
        <v>398</v>
      </c>
      <c r="EV63" s="70" t="s">
        <v>398</v>
      </c>
      <c r="EW63" s="70" t="s">
        <v>398</v>
      </c>
      <c r="EX63" s="70" t="s">
        <v>398</v>
      </c>
      <c r="EY63" s="70" t="s">
        <v>398</v>
      </c>
      <c r="EZ63" s="70" t="s">
        <v>398</v>
      </c>
      <c r="FA63" s="70" t="s">
        <v>398</v>
      </c>
      <c r="FB63" s="70" t="s">
        <v>398</v>
      </c>
      <c r="FC63" s="70" t="s">
        <v>398</v>
      </c>
      <c r="FD63" s="70">
        <v>0</v>
      </c>
      <c r="FE63" s="70">
        <v>0</v>
      </c>
      <c r="FF63" s="70">
        <v>0</v>
      </c>
      <c r="FG63" s="70">
        <v>0</v>
      </c>
      <c r="FH63" s="70">
        <v>0</v>
      </c>
      <c r="FI63" s="70" t="s">
        <v>398</v>
      </c>
      <c r="FJ63" s="70" t="s">
        <v>398</v>
      </c>
      <c r="FK63" s="70" t="s">
        <v>398</v>
      </c>
      <c r="FL63" s="70" t="s">
        <v>398</v>
      </c>
      <c r="FM63" s="70" t="s">
        <v>398</v>
      </c>
      <c r="FN63" s="70">
        <v>0</v>
      </c>
      <c r="FO63" s="70">
        <v>0</v>
      </c>
      <c r="FP63" s="70">
        <v>0</v>
      </c>
      <c r="FQ63" s="70">
        <v>0</v>
      </c>
      <c r="FR63" s="70" t="s">
        <v>398</v>
      </c>
      <c r="FS63" s="70" t="s">
        <v>398</v>
      </c>
      <c r="FT63" s="70" t="s">
        <v>398</v>
      </c>
      <c r="FU63" s="70" t="s">
        <v>398</v>
      </c>
      <c r="FV63" s="70" t="s">
        <v>398</v>
      </c>
      <c r="FW63" s="70" t="s">
        <v>398</v>
      </c>
      <c r="FX63" s="70">
        <v>0</v>
      </c>
      <c r="FY63" s="70">
        <v>0</v>
      </c>
      <c r="FZ63" s="70">
        <v>0</v>
      </c>
      <c r="GA63" s="70">
        <v>0</v>
      </c>
      <c r="GB63" s="70" t="s">
        <v>398</v>
      </c>
      <c r="GC63" s="70" t="s">
        <v>398</v>
      </c>
      <c r="GD63" s="70" t="s">
        <v>398</v>
      </c>
      <c r="GE63" s="70" t="s">
        <v>398</v>
      </c>
      <c r="GF63" s="70" t="s">
        <v>398</v>
      </c>
      <c r="GG63" s="70" t="s">
        <v>398</v>
      </c>
      <c r="GH63" s="70" t="s">
        <v>398</v>
      </c>
      <c r="GI63" s="70" t="s">
        <v>398</v>
      </c>
      <c r="GJ63" s="70" t="s">
        <v>398</v>
      </c>
      <c r="GK63" s="70" t="s">
        <v>398</v>
      </c>
      <c r="GL63" s="70" t="s">
        <v>398</v>
      </c>
      <c r="GM63" s="70" t="s">
        <v>398</v>
      </c>
      <c r="GN63" s="70" t="s">
        <v>398</v>
      </c>
      <c r="GO63" s="70" t="s">
        <v>398</v>
      </c>
      <c r="GP63" s="70" t="s">
        <v>398</v>
      </c>
      <c r="GQ63" s="70" t="s">
        <v>398</v>
      </c>
      <c r="GR63" s="70" t="s">
        <v>398</v>
      </c>
      <c r="GS63" s="70" t="s">
        <v>398</v>
      </c>
      <c r="GT63" s="70" t="s">
        <v>398</v>
      </c>
      <c r="GU63" s="70" t="s">
        <v>398</v>
      </c>
      <c r="GV63" s="70" t="s">
        <v>398</v>
      </c>
      <c r="GW63" s="70" t="s">
        <v>398</v>
      </c>
      <c r="GX63" s="70" t="s">
        <v>398</v>
      </c>
      <c r="GY63" s="70" t="s">
        <v>398</v>
      </c>
      <c r="GZ63" s="70" t="s">
        <v>398</v>
      </c>
      <c r="HA63" s="70" t="s">
        <v>398</v>
      </c>
      <c r="HB63" s="70" t="s">
        <v>398</v>
      </c>
      <c r="HC63" s="70" t="s">
        <v>398</v>
      </c>
      <c r="HD63" s="70" t="s">
        <v>398</v>
      </c>
      <c r="HE63" s="70" t="s">
        <v>398</v>
      </c>
      <c r="HF63" s="70" t="s">
        <v>398</v>
      </c>
      <c r="HG63" s="70" t="s">
        <v>398</v>
      </c>
      <c r="HH63" s="70" t="s">
        <v>398</v>
      </c>
      <c r="HI63" s="70" t="s">
        <v>398</v>
      </c>
      <c r="HJ63" s="70" t="s">
        <v>398</v>
      </c>
      <c r="HK63" s="70" t="s">
        <v>398</v>
      </c>
      <c r="HL63" s="70" t="s">
        <v>398</v>
      </c>
      <c r="HM63" s="70" t="s">
        <v>398</v>
      </c>
      <c r="HN63" s="70" t="s">
        <v>398</v>
      </c>
      <c r="HO63" s="70" t="s">
        <v>398</v>
      </c>
      <c r="HP63" s="70" t="s">
        <v>398</v>
      </c>
      <c r="HQ63" s="70" t="s">
        <v>398</v>
      </c>
      <c r="HR63" s="70" t="s">
        <v>398</v>
      </c>
      <c r="HS63" s="70" t="s">
        <v>398</v>
      </c>
      <c r="HT63" s="70" t="s">
        <v>398</v>
      </c>
      <c r="HU63" s="70" t="s">
        <v>398</v>
      </c>
      <c r="HV63" s="70">
        <v>0</v>
      </c>
      <c r="HW63" s="70">
        <v>0</v>
      </c>
      <c r="HX63" s="70">
        <v>0</v>
      </c>
      <c r="HY63" s="70">
        <v>0</v>
      </c>
      <c r="HZ63" s="70" t="s">
        <v>398</v>
      </c>
      <c r="IA63" s="70" t="s">
        <v>398</v>
      </c>
      <c r="IB63" s="70" t="s">
        <v>398</v>
      </c>
      <c r="IC63" s="70" t="s">
        <v>398</v>
      </c>
      <c r="ID63" s="70" t="s">
        <v>398</v>
      </c>
      <c r="IE63" s="70" t="s">
        <v>398</v>
      </c>
      <c r="IF63" s="70">
        <v>0</v>
      </c>
      <c r="IG63" s="70">
        <v>0</v>
      </c>
      <c r="IH63" s="70">
        <v>0</v>
      </c>
      <c r="II63" s="70">
        <v>0</v>
      </c>
      <c r="IJ63" s="70" t="s">
        <v>398</v>
      </c>
      <c r="IK63" s="70" t="s">
        <v>398</v>
      </c>
      <c r="IL63" s="70" t="s">
        <v>398</v>
      </c>
      <c r="IM63" s="70" t="s">
        <v>398</v>
      </c>
      <c r="IN63" s="70" t="s">
        <v>398</v>
      </c>
      <c r="IO63" s="70" t="s">
        <v>398</v>
      </c>
      <c r="IP63" s="70">
        <v>0</v>
      </c>
      <c r="IQ63" s="70">
        <v>0</v>
      </c>
      <c r="IR63" s="70">
        <v>0</v>
      </c>
      <c r="IS63" s="70">
        <v>0</v>
      </c>
      <c r="IT63" s="70" t="s">
        <v>398</v>
      </c>
      <c r="IU63" s="70" t="s">
        <v>398</v>
      </c>
      <c r="IV63" s="70" t="s">
        <v>398</v>
      </c>
      <c r="IW63" s="70" t="s">
        <v>398</v>
      </c>
      <c r="IX63" s="70" t="s">
        <v>398</v>
      </c>
      <c r="IY63" s="70" t="s">
        <v>398</v>
      </c>
      <c r="IZ63" s="70" t="s">
        <v>398</v>
      </c>
      <c r="JA63" s="70" t="s">
        <v>398</v>
      </c>
      <c r="JB63" s="70" t="s">
        <v>398</v>
      </c>
      <c r="JC63" s="70" t="s">
        <v>398</v>
      </c>
      <c r="JD63" s="70" t="s">
        <v>398</v>
      </c>
      <c r="JE63" s="70" t="s">
        <v>398</v>
      </c>
      <c r="JF63" s="70" t="s">
        <v>398</v>
      </c>
      <c r="JG63" s="70" t="s">
        <v>398</v>
      </c>
      <c r="JH63" s="70" t="s">
        <v>398</v>
      </c>
      <c r="JI63" s="70" t="s">
        <v>398</v>
      </c>
      <c r="JJ63" s="70" t="s">
        <v>398</v>
      </c>
      <c r="JK63" s="70" t="s">
        <v>398</v>
      </c>
      <c r="JL63" s="70" t="s">
        <v>398</v>
      </c>
      <c r="JM63" s="70" t="s">
        <v>398</v>
      </c>
      <c r="JN63" s="70" t="s">
        <v>398</v>
      </c>
      <c r="JO63" s="70" t="s">
        <v>398</v>
      </c>
      <c r="JP63" s="70" t="s">
        <v>398</v>
      </c>
      <c r="JQ63" s="70" t="s">
        <v>398</v>
      </c>
      <c r="JR63" s="70" t="s">
        <v>398</v>
      </c>
      <c r="JS63" s="70" t="s">
        <v>398</v>
      </c>
      <c r="JT63" s="70" t="s">
        <v>398</v>
      </c>
      <c r="JU63" s="70" t="s">
        <v>398</v>
      </c>
      <c r="JV63" s="70" t="s">
        <v>398</v>
      </c>
      <c r="JW63" s="70" t="s">
        <v>398</v>
      </c>
      <c r="JX63" s="70" t="s">
        <v>398</v>
      </c>
      <c r="JY63" s="70" t="s">
        <v>398</v>
      </c>
      <c r="JZ63" s="70" t="s">
        <v>398</v>
      </c>
      <c r="KA63" s="70" t="s">
        <v>398</v>
      </c>
      <c r="KB63" s="70" t="s">
        <v>398</v>
      </c>
      <c r="KC63" s="70" t="s">
        <v>398</v>
      </c>
      <c r="KD63" s="70" t="s">
        <v>398</v>
      </c>
      <c r="KE63" s="70" t="s">
        <v>398</v>
      </c>
      <c r="KF63" s="70" t="s">
        <v>398</v>
      </c>
      <c r="KG63" s="70" t="s">
        <v>398</v>
      </c>
      <c r="KH63" s="70" t="s">
        <v>398</v>
      </c>
      <c r="KI63" s="70" t="s">
        <v>398</v>
      </c>
      <c r="KJ63" s="70" t="s">
        <v>398</v>
      </c>
      <c r="KK63" s="70" t="s">
        <v>398</v>
      </c>
      <c r="KL63" s="70" t="s">
        <v>398</v>
      </c>
      <c r="KM63" s="70" t="s">
        <v>398</v>
      </c>
      <c r="KN63" s="70">
        <v>0</v>
      </c>
      <c r="KO63" s="70">
        <v>0</v>
      </c>
      <c r="KP63" s="70">
        <v>0</v>
      </c>
      <c r="KQ63" s="70">
        <v>0</v>
      </c>
      <c r="KR63" s="70" t="s">
        <v>398</v>
      </c>
      <c r="KS63" s="70" t="s">
        <v>398</v>
      </c>
      <c r="KT63" s="70" t="s">
        <v>398</v>
      </c>
      <c r="KU63" s="70" t="s">
        <v>398</v>
      </c>
      <c r="KV63" s="70" t="s">
        <v>398</v>
      </c>
      <c r="KW63" s="70" t="s">
        <v>398</v>
      </c>
      <c r="KX63" s="70">
        <v>0</v>
      </c>
      <c r="KY63" s="70">
        <v>0</v>
      </c>
      <c r="KZ63" s="70">
        <v>0</v>
      </c>
      <c r="LA63" s="70">
        <v>0</v>
      </c>
      <c r="LB63" s="70" t="s">
        <v>398</v>
      </c>
      <c r="LC63" s="70" t="s">
        <v>398</v>
      </c>
      <c r="LD63" s="70" t="s">
        <v>398</v>
      </c>
      <c r="LE63" s="70" t="s">
        <v>398</v>
      </c>
      <c r="LF63" s="70" t="s">
        <v>398</v>
      </c>
      <c r="LG63" s="70" t="s">
        <v>398</v>
      </c>
      <c r="LH63" s="70">
        <v>0</v>
      </c>
      <c r="LI63" s="70">
        <v>0</v>
      </c>
      <c r="LJ63" s="70">
        <v>0</v>
      </c>
      <c r="LK63" s="70">
        <v>0</v>
      </c>
      <c r="LL63" s="70" t="s">
        <v>398</v>
      </c>
      <c r="LM63" s="70" t="s">
        <v>398</v>
      </c>
      <c r="LN63" s="70" t="s">
        <v>398</v>
      </c>
      <c r="LO63" s="70" t="s">
        <v>398</v>
      </c>
      <c r="LP63" s="70" t="s">
        <v>398</v>
      </c>
      <c r="LQ63" s="70" t="s">
        <v>398</v>
      </c>
      <c r="LR63" s="85" t="s">
        <v>398</v>
      </c>
      <c r="LS63" s="85" t="s">
        <v>398</v>
      </c>
      <c r="LT63" s="85" t="s">
        <v>398</v>
      </c>
      <c r="LU63" s="85" t="s">
        <v>398</v>
      </c>
      <c r="LV63" s="85" t="s">
        <v>398</v>
      </c>
      <c r="LW63" s="85" t="s">
        <v>398</v>
      </c>
      <c r="LX63" s="263"/>
      <c r="LY63" s="263"/>
      <c r="LZ63" s="263"/>
      <c r="MA63" s="263"/>
      <c r="MB63" s="263"/>
      <c r="MC63" s="263"/>
      <c r="MD63" s="263"/>
      <c r="ME63" s="263"/>
      <c r="MF63" s="263"/>
      <c r="MG63" s="263"/>
      <c r="MH63" s="263"/>
      <c r="MI63" s="263"/>
      <c r="MJ63" s="263"/>
      <c r="MK63" s="263"/>
      <c r="ML63" s="263"/>
      <c r="MM63" s="263"/>
      <c r="MN63" s="263"/>
      <c r="MO63" s="263"/>
      <c r="MP63" s="263"/>
      <c r="MQ63" s="263"/>
      <c r="MR63" s="263"/>
      <c r="MS63" s="263"/>
      <c r="MT63" s="263"/>
      <c r="MU63" s="263"/>
      <c r="MV63" s="263"/>
      <c r="MW63" s="263"/>
      <c r="MX63" s="263"/>
      <c r="MY63" s="263"/>
      <c r="MZ63" s="263"/>
      <c r="NA63" s="263"/>
      <c r="NB63" s="263"/>
      <c r="NC63" s="263"/>
      <c r="ND63" s="263"/>
      <c r="NE63" s="263"/>
      <c r="NF63" s="263"/>
      <c r="NG63" s="263"/>
      <c r="NH63" s="263"/>
      <c r="NI63" s="263"/>
      <c r="NJ63" s="263"/>
      <c r="NK63" s="263"/>
      <c r="NL63" s="263"/>
      <c r="NM63" s="263"/>
      <c r="NN63" s="263"/>
      <c r="NO63" s="263"/>
      <c r="NP63" s="263"/>
      <c r="NQ63" s="263"/>
      <c r="NR63" s="263"/>
      <c r="NS63" s="263"/>
      <c r="NT63" s="263"/>
      <c r="NU63" s="263"/>
      <c r="NV63" s="263"/>
      <c r="NW63" s="263"/>
      <c r="NX63" s="263"/>
      <c r="NY63" s="263"/>
      <c r="NZ63" s="263"/>
      <c r="OA63" s="263"/>
      <c r="OB63" s="263"/>
      <c r="OC63" s="263"/>
      <c r="OD63" s="263"/>
      <c r="OE63" s="263"/>
      <c r="OF63" s="263"/>
      <c r="OG63" s="263"/>
      <c r="OH63" s="263"/>
      <c r="OI63" s="263"/>
      <c r="OJ63" s="263"/>
      <c r="OK63" s="263"/>
      <c r="OL63" s="263"/>
      <c r="OM63" s="263"/>
      <c r="ON63" s="263"/>
      <c r="OO63" s="263"/>
      <c r="OP63" s="263"/>
      <c r="OQ63" s="263"/>
      <c r="OR63" s="263"/>
      <c r="OS63" s="263"/>
      <c r="OT63" s="263"/>
      <c r="OU63" s="263"/>
      <c r="OV63" s="263"/>
      <c r="OW63" s="263"/>
      <c r="OX63" s="263"/>
      <c r="OY63" s="263"/>
      <c r="OZ63" s="263"/>
      <c r="PA63" s="263"/>
      <c r="PB63" s="263"/>
      <c r="PC63" s="263"/>
      <c r="PD63" s="263"/>
      <c r="PE63" s="263"/>
      <c r="PF63" s="263"/>
      <c r="PG63" s="263"/>
      <c r="PH63" s="263"/>
      <c r="PI63" s="263"/>
      <c r="PJ63" s="263"/>
      <c r="PK63" s="263"/>
      <c r="PL63" s="263"/>
      <c r="PM63" s="263"/>
      <c r="PN63" s="263"/>
      <c r="PO63" s="263"/>
      <c r="PP63" s="263"/>
      <c r="PQ63" s="263"/>
      <c r="PR63" s="263"/>
      <c r="PS63" s="263"/>
      <c r="PT63" s="263"/>
      <c r="PU63" s="263"/>
      <c r="PV63" s="263"/>
      <c r="PW63" s="263"/>
      <c r="PX63" s="263"/>
      <c r="PY63" s="263"/>
      <c r="PZ63" s="263"/>
      <c r="QA63" s="263"/>
      <c r="QB63" s="263"/>
      <c r="QC63" s="263"/>
      <c r="QD63" s="263"/>
      <c r="QE63" s="263"/>
      <c r="QF63" s="263"/>
      <c r="QG63" s="263"/>
      <c r="QH63" s="263"/>
      <c r="QI63" s="263"/>
      <c r="QJ63" s="263"/>
      <c r="QK63" s="263"/>
      <c r="QL63" s="263"/>
      <c r="QM63" s="263"/>
    </row>
    <row r="64" spans="1:455" s="70" customFormat="1">
      <c r="A64" s="70">
        <v>63</v>
      </c>
      <c r="B64" s="87" t="s">
        <v>492</v>
      </c>
      <c r="C64" s="64" t="s">
        <v>52</v>
      </c>
      <c r="D64" s="64" t="s">
        <v>20</v>
      </c>
      <c r="E64" s="70" t="s">
        <v>1094</v>
      </c>
      <c r="F64" s="82" t="s">
        <v>39</v>
      </c>
      <c r="G64" s="234">
        <v>21</v>
      </c>
      <c r="H64" s="80">
        <v>9</v>
      </c>
      <c r="I64" s="69">
        <v>2018</v>
      </c>
      <c r="J64" s="79">
        <v>10.183333333333334</v>
      </c>
      <c r="K64" s="79">
        <v>10.466666666666667</v>
      </c>
      <c r="L64" s="79">
        <f t="shared" si="8"/>
        <v>0.28333333333333321</v>
      </c>
      <c r="M64" s="70">
        <v>-13.90460556</v>
      </c>
      <c r="N64" s="70">
        <v>125.78975</v>
      </c>
      <c r="O64" s="70">
        <v>-13.90540833</v>
      </c>
      <c r="P64" s="70">
        <v>125.7830472</v>
      </c>
      <c r="Q64" s="83">
        <v>0.72985103821936692</v>
      </c>
      <c r="R64" s="67">
        <v>2.9700000000000001E-2</v>
      </c>
      <c r="S64" s="70">
        <f t="shared" si="11"/>
        <v>2.1676575835115199E-2</v>
      </c>
      <c r="T64" s="68" t="s">
        <v>398</v>
      </c>
      <c r="U64" s="84" t="s">
        <v>398</v>
      </c>
      <c r="V64" s="84" t="s">
        <v>398</v>
      </c>
      <c r="W64" s="84" t="s">
        <v>398</v>
      </c>
      <c r="X64" s="69">
        <f t="shared" si="12"/>
        <v>1.3908989421027198</v>
      </c>
      <c r="Y64" s="69"/>
      <c r="Z64" s="70">
        <f t="shared" si="13"/>
        <v>0</v>
      </c>
      <c r="AA64" s="70">
        <f t="shared" si="14"/>
        <v>0</v>
      </c>
      <c r="AB64" s="64">
        <v>0</v>
      </c>
      <c r="AC64" s="64">
        <v>0</v>
      </c>
      <c r="AD64" s="64">
        <v>0</v>
      </c>
      <c r="AE64" s="64">
        <v>0</v>
      </c>
      <c r="AF64" s="264">
        <v>0</v>
      </c>
      <c r="AG64" s="264">
        <v>0</v>
      </c>
      <c r="AH64" s="70">
        <v>0</v>
      </c>
      <c r="AI64" s="70">
        <v>0</v>
      </c>
      <c r="AJ64" s="70" t="s">
        <v>398</v>
      </c>
      <c r="AK64" s="70" t="s">
        <v>398</v>
      </c>
      <c r="AL64" s="70" t="s">
        <v>398</v>
      </c>
      <c r="AM64" s="70" t="s">
        <v>398</v>
      </c>
      <c r="AN64" s="70">
        <v>0</v>
      </c>
      <c r="AO64" s="70">
        <v>0</v>
      </c>
      <c r="AP64" s="70">
        <v>0</v>
      </c>
      <c r="AQ64" s="70" t="s">
        <v>398</v>
      </c>
      <c r="AR64" s="70" t="s">
        <v>398</v>
      </c>
      <c r="AS64" s="70" t="s">
        <v>398</v>
      </c>
      <c r="AT64" s="70" t="s">
        <v>398</v>
      </c>
      <c r="AU64" s="70">
        <v>0</v>
      </c>
      <c r="AV64" s="264">
        <v>0</v>
      </c>
      <c r="AW64" s="264">
        <v>0</v>
      </c>
      <c r="AX64" s="70" t="s">
        <v>398</v>
      </c>
      <c r="AY64" s="70" t="s">
        <v>398</v>
      </c>
      <c r="AZ64" s="70" t="s">
        <v>398</v>
      </c>
      <c r="BA64" s="70" t="s">
        <v>398</v>
      </c>
      <c r="BB64" s="70" t="s">
        <v>398</v>
      </c>
      <c r="BC64" s="70" t="s">
        <v>398</v>
      </c>
      <c r="BD64" s="70" t="s">
        <v>398</v>
      </c>
      <c r="BE64" s="70" t="s">
        <v>398</v>
      </c>
      <c r="BF64" s="70" t="s">
        <v>398</v>
      </c>
      <c r="BG64" s="70" t="s">
        <v>398</v>
      </c>
      <c r="BH64" s="70" t="s">
        <v>398</v>
      </c>
      <c r="BI64" s="70" t="s">
        <v>398</v>
      </c>
      <c r="BJ64" s="70" t="s">
        <v>398</v>
      </c>
      <c r="BK64" s="70" t="s">
        <v>398</v>
      </c>
      <c r="BL64" s="70" t="s">
        <v>398</v>
      </c>
      <c r="BM64" s="70" t="s">
        <v>398</v>
      </c>
      <c r="BN64" s="70" t="s">
        <v>398</v>
      </c>
      <c r="BO64" s="70" t="s">
        <v>398</v>
      </c>
      <c r="BP64" s="70" t="s">
        <v>398</v>
      </c>
      <c r="BQ64" s="70" t="s">
        <v>398</v>
      </c>
      <c r="BR64" s="70" t="s">
        <v>398</v>
      </c>
      <c r="BS64" s="70" t="s">
        <v>398</v>
      </c>
      <c r="BT64" s="70" t="s">
        <v>398</v>
      </c>
      <c r="BU64" s="70" t="s">
        <v>398</v>
      </c>
      <c r="BV64" s="70" t="s">
        <v>398</v>
      </c>
      <c r="BW64" s="70" t="s">
        <v>398</v>
      </c>
      <c r="BX64" s="70" t="s">
        <v>398</v>
      </c>
      <c r="BY64" s="70" t="s">
        <v>398</v>
      </c>
      <c r="BZ64" s="70" t="s">
        <v>398</v>
      </c>
      <c r="CA64" s="70" t="s">
        <v>398</v>
      </c>
      <c r="CB64" s="70" t="s">
        <v>398</v>
      </c>
      <c r="CC64" s="70" t="s">
        <v>398</v>
      </c>
      <c r="CD64" s="70" t="s">
        <v>398</v>
      </c>
      <c r="CE64" s="70" t="s">
        <v>398</v>
      </c>
      <c r="CF64" s="70" t="s">
        <v>398</v>
      </c>
      <c r="CG64" s="70" t="s">
        <v>398</v>
      </c>
      <c r="CH64" s="70" t="s">
        <v>398</v>
      </c>
      <c r="CI64" s="70" t="s">
        <v>398</v>
      </c>
      <c r="CJ64" s="70" t="s">
        <v>398</v>
      </c>
      <c r="CK64" s="70" t="s">
        <v>398</v>
      </c>
      <c r="CL64" s="70">
        <v>0</v>
      </c>
      <c r="CM64" s="70">
        <v>0</v>
      </c>
      <c r="CN64" s="70">
        <v>0</v>
      </c>
      <c r="CO64" s="70">
        <v>0</v>
      </c>
      <c r="CP64" s="70" t="s">
        <v>398</v>
      </c>
      <c r="CQ64" s="70" t="s">
        <v>398</v>
      </c>
      <c r="CR64" s="70" t="s">
        <v>398</v>
      </c>
      <c r="CS64" s="70" t="s">
        <v>398</v>
      </c>
      <c r="CT64" s="70" t="s">
        <v>398</v>
      </c>
      <c r="CU64" s="70" t="s">
        <v>398</v>
      </c>
      <c r="CV64" s="70">
        <v>0</v>
      </c>
      <c r="CW64" s="70">
        <v>0</v>
      </c>
      <c r="CX64" s="70">
        <v>0</v>
      </c>
      <c r="CY64" s="70">
        <v>0</v>
      </c>
      <c r="CZ64" s="70" t="s">
        <v>398</v>
      </c>
      <c r="DA64" s="70" t="s">
        <v>398</v>
      </c>
      <c r="DB64" s="70" t="s">
        <v>398</v>
      </c>
      <c r="DC64" s="70" t="s">
        <v>398</v>
      </c>
      <c r="DD64" s="70" t="s">
        <v>398</v>
      </c>
      <c r="DE64" s="70" t="s">
        <v>398</v>
      </c>
      <c r="DF64" s="70">
        <v>0</v>
      </c>
      <c r="DG64" s="70">
        <v>0</v>
      </c>
      <c r="DH64" s="70">
        <v>0</v>
      </c>
      <c r="DI64" s="70">
        <v>0</v>
      </c>
      <c r="DJ64" s="70" t="s">
        <v>398</v>
      </c>
      <c r="DK64" s="70" t="s">
        <v>398</v>
      </c>
      <c r="DL64" s="70" t="s">
        <v>398</v>
      </c>
      <c r="DM64" s="70" t="s">
        <v>398</v>
      </c>
      <c r="DN64" s="70" t="s">
        <v>398</v>
      </c>
      <c r="DO64" s="70" t="s">
        <v>398</v>
      </c>
      <c r="DP64" s="70" t="s">
        <v>398</v>
      </c>
      <c r="DQ64" s="70" t="s">
        <v>398</v>
      </c>
      <c r="DR64" s="70" t="s">
        <v>398</v>
      </c>
      <c r="DS64" s="70" t="s">
        <v>398</v>
      </c>
      <c r="DT64" s="70" t="s">
        <v>398</v>
      </c>
      <c r="DU64" s="70" t="s">
        <v>398</v>
      </c>
      <c r="DV64" s="70" t="s">
        <v>398</v>
      </c>
      <c r="DW64" s="70" t="s">
        <v>398</v>
      </c>
      <c r="DX64" s="70" t="s">
        <v>398</v>
      </c>
      <c r="DY64" s="70" t="s">
        <v>398</v>
      </c>
      <c r="DZ64" s="70" t="s">
        <v>398</v>
      </c>
      <c r="EA64" s="70" t="s">
        <v>398</v>
      </c>
      <c r="EB64" s="70" t="s">
        <v>398</v>
      </c>
      <c r="EC64" s="70" t="s">
        <v>398</v>
      </c>
      <c r="ED64" s="70" t="s">
        <v>398</v>
      </c>
      <c r="EE64" s="70" t="s">
        <v>398</v>
      </c>
      <c r="EF64" s="70" t="s">
        <v>398</v>
      </c>
      <c r="EG64" s="70" t="s">
        <v>398</v>
      </c>
      <c r="EH64" s="70" t="s">
        <v>398</v>
      </c>
      <c r="EI64" s="70" t="s">
        <v>398</v>
      </c>
      <c r="EJ64" s="70" t="s">
        <v>398</v>
      </c>
      <c r="EK64" s="70" t="s">
        <v>398</v>
      </c>
      <c r="EL64" s="70" t="s">
        <v>398</v>
      </c>
      <c r="EM64" s="70" t="s">
        <v>398</v>
      </c>
      <c r="EN64" s="70" t="s">
        <v>398</v>
      </c>
      <c r="EO64" s="70" t="s">
        <v>398</v>
      </c>
      <c r="EP64" s="70" t="s">
        <v>398</v>
      </c>
      <c r="EQ64" s="70" t="s">
        <v>398</v>
      </c>
      <c r="ER64" s="70" t="s">
        <v>398</v>
      </c>
      <c r="ES64" s="70" t="s">
        <v>398</v>
      </c>
      <c r="ET64" s="70" t="s">
        <v>398</v>
      </c>
      <c r="EU64" s="70" t="s">
        <v>398</v>
      </c>
      <c r="EV64" s="70" t="s">
        <v>398</v>
      </c>
      <c r="EW64" s="70" t="s">
        <v>398</v>
      </c>
      <c r="EX64" s="70" t="s">
        <v>398</v>
      </c>
      <c r="EY64" s="70" t="s">
        <v>398</v>
      </c>
      <c r="EZ64" s="70" t="s">
        <v>398</v>
      </c>
      <c r="FA64" s="70" t="s">
        <v>398</v>
      </c>
      <c r="FB64" s="70" t="s">
        <v>398</v>
      </c>
      <c r="FC64" s="70" t="s">
        <v>398</v>
      </c>
      <c r="FD64" s="70">
        <v>0</v>
      </c>
      <c r="FE64" s="70">
        <v>0</v>
      </c>
      <c r="FF64" s="70">
        <v>0</v>
      </c>
      <c r="FG64" s="70">
        <v>0</v>
      </c>
      <c r="FH64" s="70">
        <v>0</v>
      </c>
      <c r="FI64" s="70" t="s">
        <v>398</v>
      </c>
      <c r="FJ64" s="70" t="s">
        <v>398</v>
      </c>
      <c r="FK64" s="70" t="s">
        <v>398</v>
      </c>
      <c r="FL64" s="70" t="s">
        <v>398</v>
      </c>
      <c r="FM64" s="70" t="s">
        <v>398</v>
      </c>
      <c r="FN64" s="70">
        <v>0</v>
      </c>
      <c r="FO64" s="70">
        <v>0</v>
      </c>
      <c r="FP64" s="70">
        <v>0</v>
      </c>
      <c r="FQ64" s="70">
        <v>0</v>
      </c>
      <c r="FR64" s="70" t="s">
        <v>398</v>
      </c>
      <c r="FS64" s="70" t="s">
        <v>398</v>
      </c>
      <c r="FT64" s="70" t="s">
        <v>398</v>
      </c>
      <c r="FU64" s="70" t="s">
        <v>398</v>
      </c>
      <c r="FV64" s="70" t="s">
        <v>398</v>
      </c>
      <c r="FW64" s="70" t="s">
        <v>398</v>
      </c>
      <c r="FX64" s="70">
        <v>0</v>
      </c>
      <c r="FY64" s="70">
        <v>0</v>
      </c>
      <c r="FZ64" s="70">
        <v>0</v>
      </c>
      <c r="GA64" s="70">
        <v>0</v>
      </c>
      <c r="GB64" s="70" t="s">
        <v>398</v>
      </c>
      <c r="GC64" s="70" t="s">
        <v>398</v>
      </c>
      <c r="GD64" s="70" t="s">
        <v>398</v>
      </c>
      <c r="GE64" s="70" t="s">
        <v>398</v>
      </c>
      <c r="GF64" s="70" t="s">
        <v>398</v>
      </c>
      <c r="GG64" s="70" t="s">
        <v>398</v>
      </c>
      <c r="GH64" s="70" t="s">
        <v>398</v>
      </c>
      <c r="GI64" s="70" t="s">
        <v>398</v>
      </c>
      <c r="GJ64" s="70" t="s">
        <v>398</v>
      </c>
      <c r="GK64" s="70" t="s">
        <v>398</v>
      </c>
      <c r="GL64" s="70" t="s">
        <v>398</v>
      </c>
      <c r="GM64" s="70" t="s">
        <v>398</v>
      </c>
      <c r="GN64" s="70" t="s">
        <v>398</v>
      </c>
      <c r="GO64" s="70" t="s">
        <v>398</v>
      </c>
      <c r="GP64" s="70" t="s">
        <v>398</v>
      </c>
      <c r="GQ64" s="70" t="s">
        <v>398</v>
      </c>
      <c r="GR64" s="70" t="s">
        <v>398</v>
      </c>
      <c r="GS64" s="70" t="s">
        <v>398</v>
      </c>
      <c r="GT64" s="70" t="s">
        <v>398</v>
      </c>
      <c r="GU64" s="70" t="s">
        <v>398</v>
      </c>
      <c r="GV64" s="70" t="s">
        <v>398</v>
      </c>
      <c r="GW64" s="70" t="s">
        <v>398</v>
      </c>
      <c r="GX64" s="70" t="s">
        <v>398</v>
      </c>
      <c r="GY64" s="70" t="s">
        <v>398</v>
      </c>
      <c r="GZ64" s="70" t="s">
        <v>398</v>
      </c>
      <c r="HA64" s="70" t="s">
        <v>398</v>
      </c>
      <c r="HB64" s="70" t="s">
        <v>398</v>
      </c>
      <c r="HC64" s="70" t="s">
        <v>398</v>
      </c>
      <c r="HD64" s="70" t="s">
        <v>398</v>
      </c>
      <c r="HE64" s="70" t="s">
        <v>398</v>
      </c>
      <c r="HF64" s="70" t="s">
        <v>398</v>
      </c>
      <c r="HG64" s="70" t="s">
        <v>398</v>
      </c>
      <c r="HH64" s="70" t="s">
        <v>398</v>
      </c>
      <c r="HI64" s="70" t="s">
        <v>398</v>
      </c>
      <c r="HJ64" s="70" t="s">
        <v>398</v>
      </c>
      <c r="HK64" s="70" t="s">
        <v>398</v>
      </c>
      <c r="HL64" s="70" t="s">
        <v>398</v>
      </c>
      <c r="HM64" s="70" t="s">
        <v>398</v>
      </c>
      <c r="HN64" s="70" t="s">
        <v>398</v>
      </c>
      <c r="HO64" s="70" t="s">
        <v>398</v>
      </c>
      <c r="HP64" s="70" t="s">
        <v>398</v>
      </c>
      <c r="HQ64" s="70" t="s">
        <v>398</v>
      </c>
      <c r="HR64" s="70" t="s">
        <v>398</v>
      </c>
      <c r="HS64" s="70" t="s">
        <v>398</v>
      </c>
      <c r="HT64" s="70" t="s">
        <v>398</v>
      </c>
      <c r="HU64" s="70" t="s">
        <v>398</v>
      </c>
      <c r="HV64" s="70">
        <v>0</v>
      </c>
      <c r="HW64" s="70">
        <v>0</v>
      </c>
      <c r="HX64" s="70">
        <v>0</v>
      </c>
      <c r="HY64" s="70">
        <v>0</v>
      </c>
      <c r="HZ64" s="70" t="s">
        <v>398</v>
      </c>
      <c r="IA64" s="70" t="s">
        <v>398</v>
      </c>
      <c r="IB64" s="70" t="s">
        <v>398</v>
      </c>
      <c r="IC64" s="70" t="s">
        <v>398</v>
      </c>
      <c r="ID64" s="70" t="s">
        <v>398</v>
      </c>
      <c r="IE64" s="70" t="s">
        <v>398</v>
      </c>
      <c r="IF64" s="70">
        <v>0</v>
      </c>
      <c r="IG64" s="70">
        <v>0</v>
      </c>
      <c r="IH64" s="70">
        <v>0</v>
      </c>
      <c r="II64" s="70">
        <v>0</v>
      </c>
      <c r="IJ64" s="70" t="s">
        <v>398</v>
      </c>
      <c r="IK64" s="70" t="s">
        <v>398</v>
      </c>
      <c r="IL64" s="70" t="s">
        <v>398</v>
      </c>
      <c r="IM64" s="70" t="s">
        <v>398</v>
      </c>
      <c r="IN64" s="70" t="s">
        <v>398</v>
      </c>
      <c r="IO64" s="70" t="s">
        <v>398</v>
      </c>
      <c r="IP64" s="70">
        <v>0</v>
      </c>
      <c r="IQ64" s="70">
        <v>0</v>
      </c>
      <c r="IR64" s="70">
        <v>0</v>
      </c>
      <c r="IS64" s="70">
        <v>0</v>
      </c>
      <c r="IT64" s="70" t="s">
        <v>398</v>
      </c>
      <c r="IU64" s="70" t="s">
        <v>398</v>
      </c>
      <c r="IV64" s="70" t="s">
        <v>398</v>
      </c>
      <c r="IW64" s="70" t="s">
        <v>398</v>
      </c>
      <c r="IX64" s="70" t="s">
        <v>398</v>
      </c>
      <c r="IY64" s="70" t="s">
        <v>398</v>
      </c>
      <c r="IZ64" s="70" t="s">
        <v>398</v>
      </c>
      <c r="JA64" s="70" t="s">
        <v>398</v>
      </c>
      <c r="JB64" s="70" t="s">
        <v>398</v>
      </c>
      <c r="JC64" s="70" t="s">
        <v>398</v>
      </c>
      <c r="JD64" s="70" t="s">
        <v>398</v>
      </c>
      <c r="JE64" s="70" t="s">
        <v>398</v>
      </c>
      <c r="JF64" s="70" t="s">
        <v>398</v>
      </c>
      <c r="JG64" s="70" t="s">
        <v>398</v>
      </c>
      <c r="JH64" s="70" t="s">
        <v>398</v>
      </c>
      <c r="JI64" s="70" t="s">
        <v>398</v>
      </c>
      <c r="JJ64" s="70" t="s">
        <v>398</v>
      </c>
      <c r="JK64" s="70" t="s">
        <v>398</v>
      </c>
      <c r="JL64" s="70" t="s">
        <v>398</v>
      </c>
      <c r="JM64" s="70" t="s">
        <v>398</v>
      </c>
      <c r="JN64" s="70" t="s">
        <v>398</v>
      </c>
      <c r="JO64" s="70" t="s">
        <v>398</v>
      </c>
      <c r="JP64" s="70" t="s">
        <v>398</v>
      </c>
      <c r="JQ64" s="70" t="s">
        <v>398</v>
      </c>
      <c r="JR64" s="70" t="s">
        <v>398</v>
      </c>
      <c r="JS64" s="70" t="s">
        <v>398</v>
      </c>
      <c r="JT64" s="70" t="s">
        <v>398</v>
      </c>
      <c r="JU64" s="70" t="s">
        <v>398</v>
      </c>
      <c r="JV64" s="70" t="s">
        <v>398</v>
      </c>
      <c r="JW64" s="70" t="s">
        <v>398</v>
      </c>
      <c r="JX64" s="70" t="s">
        <v>398</v>
      </c>
      <c r="JY64" s="70" t="s">
        <v>398</v>
      </c>
      <c r="JZ64" s="70" t="s">
        <v>398</v>
      </c>
      <c r="KA64" s="70" t="s">
        <v>398</v>
      </c>
      <c r="KB64" s="70" t="s">
        <v>398</v>
      </c>
      <c r="KC64" s="70" t="s">
        <v>398</v>
      </c>
      <c r="KD64" s="70" t="s">
        <v>398</v>
      </c>
      <c r="KE64" s="70" t="s">
        <v>398</v>
      </c>
      <c r="KF64" s="70" t="s">
        <v>398</v>
      </c>
      <c r="KG64" s="70" t="s">
        <v>398</v>
      </c>
      <c r="KH64" s="70" t="s">
        <v>398</v>
      </c>
      <c r="KI64" s="70" t="s">
        <v>398</v>
      </c>
      <c r="KJ64" s="70" t="s">
        <v>398</v>
      </c>
      <c r="KK64" s="70" t="s">
        <v>398</v>
      </c>
      <c r="KL64" s="70" t="s">
        <v>398</v>
      </c>
      <c r="KM64" s="70" t="s">
        <v>398</v>
      </c>
      <c r="KN64" s="70">
        <v>0</v>
      </c>
      <c r="KO64" s="70">
        <v>0</v>
      </c>
      <c r="KP64" s="70">
        <v>0</v>
      </c>
      <c r="KQ64" s="70">
        <v>0</v>
      </c>
      <c r="KR64" s="70" t="s">
        <v>398</v>
      </c>
      <c r="KS64" s="70" t="s">
        <v>398</v>
      </c>
      <c r="KT64" s="70" t="s">
        <v>398</v>
      </c>
      <c r="KU64" s="70" t="s">
        <v>398</v>
      </c>
      <c r="KV64" s="70" t="s">
        <v>398</v>
      </c>
      <c r="KW64" s="70" t="s">
        <v>398</v>
      </c>
      <c r="KX64" s="70">
        <v>0</v>
      </c>
      <c r="KY64" s="70">
        <v>0</v>
      </c>
      <c r="KZ64" s="70">
        <v>0</v>
      </c>
      <c r="LA64" s="70">
        <v>0</v>
      </c>
      <c r="LB64" s="70" t="s">
        <v>398</v>
      </c>
      <c r="LC64" s="70" t="s">
        <v>398</v>
      </c>
      <c r="LD64" s="70" t="s">
        <v>398</v>
      </c>
      <c r="LE64" s="70" t="s">
        <v>398</v>
      </c>
      <c r="LF64" s="70" t="s">
        <v>398</v>
      </c>
      <c r="LG64" s="70" t="s">
        <v>398</v>
      </c>
      <c r="LH64" s="70">
        <v>0</v>
      </c>
      <c r="LI64" s="70">
        <v>0</v>
      </c>
      <c r="LJ64" s="70">
        <v>0</v>
      </c>
      <c r="LK64" s="70">
        <v>0</v>
      </c>
      <c r="LL64" s="70" t="s">
        <v>398</v>
      </c>
      <c r="LM64" s="70" t="s">
        <v>398</v>
      </c>
      <c r="LN64" s="70" t="s">
        <v>398</v>
      </c>
      <c r="LO64" s="70" t="s">
        <v>398</v>
      </c>
      <c r="LP64" s="70" t="s">
        <v>398</v>
      </c>
      <c r="LQ64" s="70" t="s">
        <v>398</v>
      </c>
      <c r="LR64" s="85" t="s">
        <v>398</v>
      </c>
      <c r="LS64" s="85" t="s">
        <v>398</v>
      </c>
      <c r="LT64" s="85" t="s">
        <v>398</v>
      </c>
      <c r="LU64" s="85" t="s">
        <v>398</v>
      </c>
      <c r="LV64" s="85" t="s">
        <v>398</v>
      </c>
      <c r="LW64" s="85" t="s">
        <v>398</v>
      </c>
      <c r="LX64" s="263"/>
      <c r="LY64" s="263"/>
      <c r="LZ64" s="263"/>
      <c r="MA64" s="263"/>
      <c r="MB64" s="263"/>
      <c r="MC64" s="263"/>
      <c r="MD64" s="263"/>
      <c r="ME64" s="263"/>
      <c r="MF64" s="263"/>
      <c r="MG64" s="263"/>
      <c r="MH64" s="263"/>
      <c r="MI64" s="263"/>
      <c r="MJ64" s="263"/>
      <c r="MK64" s="263"/>
      <c r="ML64" s="263"/>
      <c r="MM64" s="263"/>
      <c r="MN64" s="263"/>
      <c r="MO64" s="263"/>
      <c r="MP64" s="263"/>
      <c r="MQ64" s="263"/>
      <c r="MR64" s="263"/>
      <c r="MS64" s="263"/>
      <c r="MT64" s="263"/>
      <c r="MU64" s="263"/>
      <c r="MV64" s="263"/>
      <c r="MW64" s="263"/>
      <c r="MX64" s="263"/>
      <c r="MY64" s="263"/>
      <c r="MZ64" s="263"/>
      <c r="NA64" s="263"/>
      <c r="NB64" s="263"/>
      <c r="NC64" s="263"/>
      <c r="ND64" s="263"/>
      <c r="NE64" s="263"/>
      <c r="NF64" s="263"/>
      <c r="NG64" s="263"/>
      <c r="NH64" s="263"/>
      <c r="NI64" s="263"/>
      <c r="NJ64" s="263"/>
      <c r="NK64" s="263"/>
      <c r="NL64" s="263"/>
      <c r="NM64" s="263"/>
      <c r="NN64" s="263"/>
      <c r="NO64" s="263"/>
      <c r="NP64" s="263"/>
      <c r="NQ64" s="263"/>
      <c r="NR64" s="263"/>
      <c r="NS64" s="263"/>
      <c r="NT64" s="263"/>
      <c r="NU64" s="263"/>
      <c r="NV64" s="263"/>
      <c r="NW64" s="263"/>
      <c r="NX64" s="263"/>
      <c r="NY64" s="263"/>
      <c r="NZ64" s="263"/>
      <c r="OA64" s="263"/>
      <c r="OB64" s="263"/>
      <c r="OC64" s="263"/>
      <c r="OD64" s="263"/>
      <c r="OE64" s="263"/>
      <c r="OF64" s="263"/>
      <c r="OG64" s="263"/>
      <c r="OH64" s="263"/>
      <c r="OI64" s="263"/>
      <c r="OJ64" s="263"/>
      <c r="OK64" s="263"/>
      <c r="OL64" s="263"/>
      <c r="OM64" s="263"/>
      <c r="ON64" s="263"/>
      <c r="OO64" s="263"/>
      <c r="OP64" s="263"/>
      <c r="OQ64" s="263"/>
      <c r="OR64" s="263"/>
      <c r="OS64" s="263"/>
      <c r="OT64" s="263"/>
      <c r="OU64" s="263"/>
      <c r="OV64" s="263"/>
      <c r="OW64" s="263"/>
      <c r="OX64" s="263"/>
      <c r="OY64" s="263"/>
      <c r="OZ64" s="263"/>
      <c r="PA64" s="263"/>
      <c r="PB64" s="263"/>
      <c r="PC64" s="263"/>
      <c r="PD64" s="263"/>
      <c r="PE64" s="263"/>
      <c r="PF64" s="263"/>
      <c r="PG64" s="263"/>
      <c r="PH64" s="263"/>
      <c r="PI64" s="263"/>
      <c r="PJ64" s="263"/>
      <c r="PK64" s="263"/>
      <c r="PL64" s="263"/>
      <c r="PM64" s="263"/>
      <c r="PN64" s="263"/>
      <c r="PO64" s="263"/>
      <c r="PP64" s="263"/>
      <c r="PQ64" s="263"/>
      <c r="PR64" s="263"/>
      <c r="PS64" s="263"/>
      <c r="PT64" s="263"/>
      <c r="PU64" s="263"/>
      <c r="PV64" s="263"/>
      <c r="PW64" s="263"/>
      <c r="PX64" s="263"/>
      <c r="PY64" s="263"/>
      <c r="PZ64" s="263"/>
      <c r="QA64" s="263"/>
      <c r="QB64" s="263"/>
      <c r="QC64" s="263"/>
      <c r="QD64" s="263"/>
      <c r="QE64" s="263"/>
      <c r="QF64" s="263"/>
      <c r="QG64" s="263"/>
      <c r="QH64" s="263"/>
      <c r="QI64" s="263"/>
      <c r="QJ64" s="263"/>
      <c r="QK64" s="263"/>
      <c r="QL64" s="263"/>
      <c r="QM64" s="263"/>
    </row>
    <row r="65" spans="1:455" s="70" customFormat="1">
      <c r="A65" s="70">
        <v>64</v>
      </c>
      <c r="B65" s="87" t="s">
        <v>493</v>
      </c>
      <c r="C65" s="64" t="s">
        <v>52</v>
      </c>
      <c r="D65" s="64" t="s">
        <v>20</v>
      </c>
      <c r="E65" s="70" t="s">
        <v>1094</v>
      </c>
      <c r="F65" s="82" t="s">
        <v>39</v>
      </c>
      <c r="G65" s="234">
        <v>21</v>
      </c>
      <c r="H65" s="80">
        <v>9</v>
      </c>
      <c r="I65" s="69">
        <v>2018</v>
      </c>
      <c r="J65" s="79">
        <v>12.983333333333333</v>
      </c>
      <c r="K65" s="79">
        <v>13.283333333333333</v>
      </c>
      <c r="L65" s="79">
        <f t="shared" si="8"/>
        <v>0.30000000000000071</v>
      </c>
      <c r="M65" s="70">
        <v>-13.91961944</v>
      </c>
      <c r="N65" s="70">
        <v>125.786925</v>
      </c>
      <c r="O65" s="70">
        <v>-13.923275</v>
      </c>
      <c r="P65" s="70">
        <v>125.78032779999999</v>
      </c>
      <c r="Q65" s="83">
        <v>0.81969089983855803</v>
      </c>
      <c r="R65" s="67">
        <v>2.9700000000000001E-2</v>
      </c>
      <c r="S65" s="70">
        <f t="shared" si="11"/>
        <v>2.4344819725205174E-2</v>
      </c>
      <c r="T65" s="68" t="s">
        <v>398</v>
      </c>
      <c r="U65" s="84" t="s">
        <v>398</v>
      </c>
      <c r="V65" s="84" t="s">
        <v>398</v>
      </c>
      <c r="W65" s="84" t="s">
        <v>398</v>
      </c>
      <c r="X65" s="69">
        <f t="shared" si="12"/>
        <v>1.4753255936619079</v>
      </c>
      <c r="Y65" s="69"/>
      <c r="Z65" s="70">
        <f t="shared" si="13"/>
        <v>0</v>
      </c>
      <c r="AA65" s="70">
        <f t="shared" si="14"/>
        <v>0</v>
      </c>
      <c r="AB65" s="64">
        <v>0</v>
      </c>
      <c r="AC65" s="64">
        <v>0</v>
      </c>
      <c r="AD65" s="64">
        <v>0</v>
      </c>
      <c r="AE65" s="64">
        <v>0</v>
      </c>
      <c r="AF65" s="264">
        <v>0</v>
      </c>
      <c r="AG65" s="264">
        <v>0</v>
      </c>
      <c r="AH65" s="70">
        <v>0</v>
      </c>
      <c r="AI65" s="70">
        <v>0</v>
      </c>
      <c r="AJ65" s="70" t="s">
        <v>398</v>
      </c>
      <c r="AK65" s="70" t="s">
        <v>398</v>
      </c>
      <c r="AL65" s="70" t="s">
        <v>398</v>
      </c>
      <c r="AM65" s="70" t="s">
        <v>398</v>
      </c>
      <c r="AN65" s="70">
        <v>0</v>
      </c>
      <c r="AO65" s="70">
        <v>0</v>
      </c>
      <c r="AP65" s="70">
        <v>0</v>
      </c>
      <c r="AQ65" s="70" t="s">
        <v>398</v>
      </c>
      <c r="AR65" s="70" t="s">
        <v>398</v>
      </c>
      <c r="AS65" s="70" t="s">
        <v>398</v>
      </c>
      <c r="AT65" s="70" t="s">
        <v>398</v>
      </c>
      <c r="AU65" s="70">
        <v>0</v>
      </c>
      <c r="AV65" s="264">
        <v>0</v>
      </c>
      <c r="AW65" s="264">
        <v>0</v>
      </c>
      <c r="AX65" s="70" t="s">
        <v>398</v>
      </c>
      <c r="AY65" s="70" t="s">
        <v>398</v>
      </c>
      <c r="AZ65" s="70" t="s">
        <v>398</v>
      </c>
      <c r="BA65" s="70" t="s">
        <v>398</v>
      </c>
      <c r="BB65" s="70" t="s">
        <v>398</v>
      </c>
      <c r="BC65" s="70" t="s">
        <v>398</v>
      </c>
      <c r="BD65" s="70" t="s">
        <v>398</v>
      </c>
      <c r="BE65" s="70" t="s">
        <v>398</v>
      </c>
      <c r="BF65" s="70" t="s">
        <v>398</v>
      </c>
      <c r="BG65" s="70" t="s">
        <v>398</v>
      </c>
      <c r="BH65" s="70" t="s">
        <v>398</v>
      </c>
      <c r="BI65" s="70" t="s">
        <v>398</v>
      </c>
      <c r="BJ65" s="70" t="s">
        <v>398</v>
      </c>
      <c r="BK65" s="70" t="s">
        <v>398</v>
      </c>
      <c r="BL65" s="70" t="s">
        <v>398</v>
      </c>
      <c r="BM65" s="70" t="s">
        <v>398</v>
      </c>
      <c r="BN65" s="70" t="s">
        <v>398</v>
      </c>
      <c r="BO65" s="70" t="s">
        <v>398</v>
      </c>
      <c r="BP65" s="70" t="s">
        <v>398</v>
      </c>
      <c r="BQ65" s="70" t="s">
        <v>398</v>
      </c>
      <c r="BR65" s="70" t="s">
        <v>398</v>
      </c>
      <c r="BS65" s="70" t="s">
        <v>398</v>
      </c>
      <c r="BT65" s="70" t="s">
        <v>398</v>
      </c>
      <c r="BU65" s="70" t="s">
        <v>398</v>
      </c>
      <c r="BV65" s="70" t="s">
        <v>398</v>
      </c>
      <c r="BW65" s="70" t="s">
        <v>398</v>
      </c>
      <c r="BX65" s="70" t="s">
        <v>398</v>
      </c>
      <c r="BY65" s="70" t="s">
        <v>398</v>
      </c>
      <c r="BZ65" s="70" t="s">
        <v>398</v>
      </c>
      <c r="CA65" s="70" t="s">
        <v>398</v>
      </c>
      <c r="CB65" s="70" t="s">
        <v>398</v>
      </c>
      <c r="CC65" s="70" t="s">
        <v>398</v>
      </c>
      <c r="CD65" s="70" t="s">
        <v>398</v>
      </c>
      <c r="CE65" s="70" t="s">
        <v>398</v>
      </c>
      <c r="CF65" s="70" t="s">
        <v>398</v>
      </c>
      <c r="CG65" s="70" t="s">
        <v>398</v>
      </c>
      <c r="CH65" s="70" t="s">
        <v>398</v>
      </c>
      <c r="CI65" s="70" t="s">
        <v>398</v>
      </c>
      <c r="CJ65" s="70" t="s">
        <v>398</v>
      </c>
      <c r="CK65" s="70" t="s">
        <v>398</v>
      </c>
      <c r="CL65" s="70">
        <v>0</v>
      </c>
      <c r="CM65" s="70">
        <v>0</v>
      </c>
      <c r="CN65" s="70">
        <v>0</v>
      </c>
      <c r="CO65" s="70">
        <v>0</v>
      </c>
      <c r="CP65" s="70" t="s">
        <v>398</v>
      </c>
      <c r="CQ65" s="70" t="s">
        <v>398</v>
      </c>
      <c r="CR65" s="70" t="s">
        <v>398</v>
      </c>
      <c r="CS65" s="70" t="s">
        <v>398</v>
      </c>
      <c r="CT65" s="70" t="s">
        <v>398</v>
      </c>
      <c r="CU65" s="70" t="s">
        <v>398</v>
      </c>
      <c r="CV65" s="70">
        <v>0</v>
      </c>
      <c r="CW65" s="70">
        <v>0</v>
      </c>
      <c r="CX65" s="70">
        <v>0</v>
      </c>
      <c r="CY65" s="70">
        <v>0</v>
      </c>
      <c r="CZ65" s="70" t="s">
        <v>398</v>
      </c>
      <c r="DA65" s="70" t="s">
        <v>398</v>
      </c>
      <c r="DB65" s="70" t="s">
        <v>398</v>
      </c>
      <c r="DC65" s="70" t="s">
        <v>398</v>
      </c>
      <c r="DD65" s="70" t="s">
        <v>398</v>
      </c>
      <c r="DE65" s="70" t="s">
        <v>398</v>
      </c>
      <c r="DF65" s="70">
        <v>0</v>
      </c>
      <c r="DG65" s="70">
        <v>0</v>
      </c>
      <c r="DH65" s="70">
        <v>0</v>
      </c>
      <c r="DI65" s="70">
        <v>0</v>
      </c>
      <c r="DJ65" s="70" t="s">
        <v>398</v>
      </c>
      <c r="DK65" s="70" t="s">
        <v>398</v>
      </c>
      <c r="DL65" s="70" t="s">
        <v>398</v>
      </c>
      <c r="DM65" s="70" t="s">
        <v>398</v>
      </c>
      <c r="DN65" s="70" t="s">
        <v>398</v>
      </c>
      <c r="DO65" s="70" t="s">
        <v>398</v>
      </c>
      <c r="DP65" s="70" t="s">
        <v>398</v>
      </c>
      <c r="DQ65" s="70" t="s">
        <v>398</v>
      </c>
      <c r="DR65" s="70" t="s">
        <v>398</v>
      </c>
      <c r="DS65" s="70" t="s">
        <v>398</v>
      </c>
      <c r="DT65" s="70" t="s">
        <v>398</v>
      </c>
      <c r="DU65" s="70" t="s">
        <v>398</v>
      </c>
      <c r="DV65" s="70" t="s">
        <v>398</v>
      </c>
      <c r="DW65" s="70" t="s">
        <v>398</v>
      </c>
      <c r="DX65" s="70" t="s">
        <v>398</v>
      </c>
      <c r="DY65" s="70" t="s">
        <v>398</v>
      </c>
      <c r="DZ65" s="70" t="s">
        <v>398</v>
      </c>
      <c r="EA65" s="70" t="s">
        <v>398</v>
      </c>
      <c r="EB65" s="70" t="s">
        <v>398</v>
      </c>
      <c r="EC65" s="70" t="s">
        <v>398</v>
      </c>
      <c r="ED65" s="70" t="s">
        <v>398</v>
      </c>
      <c r="EE65" s="70" t="s">
        <v>398</v>
      </c>
      <c r="EF65" s="70" t="s">
        <v>398</v>
      </c>
      <c r="EG65" s="70" t="s">
        <v>398</v>
      </c>
      <c r="EH65" s="70" t="s">
        <v>398</v>
      </c>
      <c r="EI65" s="70" t="s">
        <v>398</v>
      </c>
      <c r="EJ65" s="70" t="s">
        <v>398</v>
      </c>
      <c r="EK65" s="70" t="s">
        <v>398</v>
      </c>
      <c r="EL65" s="70" t="s">
        <v>398</v>
      </c>
      <c r="EM65" s="70" t="s">
        <v>398</v>
      </c>
      <c r="EN65" s="70" t="s">
        <v>398</v>
      </c>
      <c r="EO65" s="70" t="s">
        <v>398</v>
      </c>
      <c r="EP65" s="70" t="s">
        <v>398</v>
      </c>
      <c r="EQ65" s="70" t="s">
        <v>398</v>
      </c>
      <c r="ER65" s="70" t="s">
        <v>398</v>
      </c>
      <c r="ES65" s="70" t="s">
        <v>398</v>
      </c>
      <c r="ET65" s="70" t="s">
        <v>398</v>
      </c>
      <c r="EU65" s="70" t="s">
        <v>398</v>
      </c>
      <c r="EV65" s="70" t="s">
        <v>398</v>
      </c>
      <c r="EW65" s="70" t="s">
        <v>398</v>
      </c>
      <c r="EX65" s="70" t="s">
        <v>398</v>
      </c>
      <c r="EY65" s="70" t="s">
        <v>398</v>
      </c>
      <c r="EZ65" s="70" t="s">
        <v>398</v>
      </c>
      <c r="FA65" s="70" t="s">
        <v>398</v>
      </c>
      <c r="FB65" s="70" t="s">
        <v>398</v>
      </c>
      <c r="FC65" s="70" t="s">
        <v>398</v>
      </c>
      <c r="FD65" s="70">
        <v>0</v>
      </c>
      <c r="FE65" s="70">
        <v>0</v>
      </c>
      <c r="FF65" s="70">
        <v>0</v>
      </c>
      <c r="FG65" s="70">
        <v>0</v>
      </c>
      <c r="FH65" s="70">
        <v>0</v>
      </c>
      <c r="FI65" s="70" t="s">
        <v>398</v>
      </c>
      <c r="FJ65" s="70" t="s">
        <v>398</v>
      </c>
      <c r="FK65" s="70" t="s">
        <v>398</v>
      </c>
      <c r="FL65" s="70" t="s">
        <v>398</v>
      </c>
      <c r="FM65" s="70" t="s">
        <v>398</v>
      </c>
      <c r="FN65" s="70">
        <v>0</v>
      </c>
      <c r="FO65" s="70">
        <v>0</v>
      </c>
      <c r="FP65" s="70">
        <v>0</v>
      </c>
      <c r="FQ65" s="70">
        <v>0</v>
      </c>
      <c r="FR65" s="70" t="s">
        <v>398</v>
      </c>
      <c r="FS65" s="70" t="s">
        <v>398</v>
      </c>
      <c r="FT65" s="70" t="s">
        <v>398</v>
      </c>
      <c r="FU65" s="70" t="s">
        <v>398</v>
      </c>
      <c r="FV65" s="70" t="s">
        <v>398</v>
      </c>
      <c r="FW65" s="70" t="s">
        <v>398</v>
      </c>
      <c r="FX65" s="70">
        <v>0</v>
      </c>
      <c r="FY65" s="70">
        <v>0</v>
      </c>
      <c r="FZ65" s="70">
        <v>0</v>
      </c>
      <c r="GA65" s="70">
        <v>0</v>
      </c>
      <c r="GB65" s="70" t="s">
        <v>398</v>
      </c>
      <c r="GC65" s="70" t="s">
        <v>398</v>
      </c>
      <c r="GD65" s="70" t="s">
        <v>398</v>
      </c>
      <c r="GE65" s="70" t="s">
        <v>398</v>
      </c>
      <c r="GF65" s="70" t="s">
        <v>398</v>
      </c>
      <c r="GG65" s="70" t="s">
        <v>398</v>
      </c>
      <c r="GH65" s="70" t="s">
        <v>398</v>
      </c>
      <c r="GI65" s="70" t="s">
        <v>398</v>
      </c>
      <c r="GJ65" s="70" t="s">
        <v>398</v>
      </c>
      <c r="GK65" s="70" t="s">
        <v>398</v>
      </c>
      <c r="GL65" s="70" t="s">
        <v>398</v>
      </c>
      <c r="GM65" s="70" t="s">
        <v>398</v>
      </c>
      <c r="GN65" s="70" t="s">
        <v>398</v>
      </c>
      <c r="GO65" s="70" t="s">
        <v>398</v>
      </c>
      <c r="GP65" s="70" t="s">
        <v>398</v>
      </c>
      <c r="GQ65" s="70" t="s">
        <v>398</v>
      </c>
      <c r="GR65" s="70" t="s">
        <v>398</v>
      </c>
      <c r="GS65" s="70" t="s">
        <v>398</v>
      </c>
      <c r="GT65" s="70" t="s">
        <v>398</v>
      </c>
      <c r="GU65" s="70" t="s">
        <v>398</v>
      </c>
      <c r="GV65" s="70" t="s">
        <v>398</v>
      </c>
      <c r="GW65" s="70" t="s">
        <v>398</v>
      </c>
      <c r="GX65" s="70" t="s">
        <v>398</v>
      </c>
      <c r="GY65" s="70" t="s">
        <v>398</v>
      </c>
      <c r="GZ65" s="70" t="s">
        <v>398</v>
      </c>
      <c r="HA65" s="70" t="s">
        <v>398</v>
      </c>
      <c r="HB65" s="70" t="s">
        <v>398</v>
      </c>
      <c r="HC65" s="70" t="s">
        <v>398</v>
      </c>
      <c r="HD65" s="70" t="s">
        <v>398</v>
      </c>
      <c r="HE65" s="70" t="s">
        <v>398</v>
      </c>
      <c r="HF65" s="70" t="s">
        <v>398</v>
      </c>
      <c r="HG65" s="70" t="s">
        <v>398</v>
      </c>
      <c r="HH65" s="70" t="s">
        <v>398</v>
      </c>
      <c r="HI65" s="70" t="s">
        <v>398</v>
      </c>
      <c r="HJ65" s="70" t="s">
        <v>398</v>
      </c>
      <c r="HK65" s="70" t="s">
        <v>398</v>
      </c>
      <c r="HL65" s="70" t="s">
        <v>398</v>
      </c>
      <c r="HM65" s="70" t="s">
        <v>398</v>
      </c>
      <c r="HN65" s="70" t="s">
        <v>398</v>
      </c>
      <c r="HO65" s="70" t="s">
        <v>398</v>
      </c>
      <c r="HP65" s="70" t="s">
        <v>398</v>
      </c>
      <c r="HQ65" s="70" t="s">
        <v>398</v>
      </c>
      <c r="HR65" s="70" t="s">
        <v>398</v>
      </c>
      <c r="HS65" s="70" t="s">
        <v>398</v>
      </c>
      <c r="HT65" s="70" t="s">
        <v>398</v>
      </c>
      <c r="HU65" s="70" t="s">
        <v>398</v>
      </c>
      <c r="HV65" s="70">
        <v>0</v>
      </c>
      <c r="HW65" s="70">
        <v>0</v>
      </c>
      <c r="HX65" s="70">
        <v>0</v>
      </c>
      <c r="HY65" s="70">
        <v>0</v>
      </c>
      <c r="HZ65" s="70" t="s">
        <v>398</v>
      </c>
      <c r="IA65" s="70" t="s">
        <v>398</v>
      </c>
      <c r="IB65" s="70" t="s">
        <v>398</v>
      </c>
      <c r="IC65" s="70" t="s">
        <v>398</v>
      </c>
      <c r="ID65" s="70" t="s">
        <v>398</v>
      </c>
      <c r="IE65" s="70" t="s">
        <v>398</v>
      </c>
      <c r="IF65" s="70">
        <v>0</v>
      </c>
      <c r="IG65" s="70">
        <v>0</v>
      </c>
      <c r="IH65" s="70">
        <v>0</v>
      </c>
      <c r="II65" s="70">
        <v>0</v>
      </c>
      <c r="IJ65" s="70" t="s">
        <v>398</v>
      </c>
      <c r="IK65" s="70" t="s">
        <v>398</v>
      </c>
      <c r="IL65" s="70" t="s">
        <v>398</v>
      </c>
      <c r="IM65" s="70" t="s">
        <v>398</v>
      </c>
      <c r="IN65" s="70" t="s">
        <v>398</v>
      </c>
      <c r="IO65" s="70" t="s">
        <v>398</v>
      </c>
      <c r="IP65" s="70">
        <v>0</v>
      </c>
      <c r="IQ65" s="70">
        <v>0</v>
      </c>
      <c r="IR65" s="70">
        <v>0</v>
      </c>
      <c r="IS65" s="70">
        <v>0</v>
      </c>
      <c r="IT65" s="70" t="s">
        <v>398</v>
      </c>
      <c r="IU65" s="70" t="s">
        <v>398</v>
      </c>
      <c r="IV65" s="70" t="s">
        <v>398</v>
      </c>
      <c r="IW65" s="70" t="s">
        <v>398</v>
      </c>
      <c r="IX65" s="70" t="s">
        <v>398</v>
      </c>
      <c r="IY65" s="70" t="s">
        <v>398</v>
      </c>
      <c r="IZ65" s="70" t="s">
        <v>398</v>
      </c>
      <c r="JA65" s="70" t="s">
        <v>398</v>
      </c>
      <c r="JB65" s="70" t="s">
        <v>398</v>
      </c>
      <c r="JC65" s="70" t="s">
        <v>398</v>
      </c>
      <c r="JD65" s="70" t="s">
        <v>398</v>
      </c>
      <c r="JE65" s="70" t="s">
        <v>398</v>
      </c>
      <c r="JF65" s="70" t="s">
        <v>398</v>
      </c>
      <c r="JG65" s="70" t="s">
        <v>398</v>
      </c>
      <c r="JH65" s="70" t="s">
        <v>398</v>
      </c>
      <c r="JI65" s="70" t="s">
        <v>398</v>
      </c>
      <c r="JJ65" s="70" t="s">
        <v>398</v>
      </c>
      <c r="JK65" s="70" t="s">
        <v>398</v>
      </c>
      <c r="JL65" s="70" t="s">
        <v>398</v>
      </c>
      <c r="JM65" s="70" t="s">
        <v>398</v>
      </c>
      <c r="JN65" s="70" t="s">
        <v>398</v>
      </c>
      <c r="JO65" s="70" t="s">
        <v>398</v>
      </c>
      <c r="JP65" s="70" t="s">
        <v>398</v>
      </c>
      <c r="JQ65" s="70" t="s">
        <v>398</v>
      </c>
      <c r="JR65" s="70" t="s">
        <v>398</v>
      </c>
      <c r="JS65" s="70" t="s">
        <v>398</v>
      </c>
      <c r="JT65" s="70" t="s">
        <v>398</v>
      </c>
      <c r="JU65" s="70" t="s">
        <v>398</v>
      </c>
      <c r="JV65" s="70" t="s">
        <v>398</v>
      </c>
      <c r="JW65" s="70" t="s">
        <v>398</v>
      </c>
      <c r="JX65" s="70" t="s">
        <v>398</v>
      </c>
      <c r="JY65" s="70" t="s">
        <v>398</v>
      </c>
      <c r="JZ65" s="70" t="s">
        <v>398</v>
      </c>
      <c r="KA65" s="70" t="s">
        <v>398</v>
      </c>
      <c r="KB65" s="70" t="s">
        <v>398</v>
      </c>
      <c r="KC65" s="70" t="s">
        <v>398</v>
      </c>
      <c r="KD65" s="70" t="s">
        <v>398</v>
      </c>
      <c r="KE65" s="70" t="s">
        <v>398</v>
      </c>
      <c r="KF65" s="70" t="s">
        <v>398</v>
      </c>
      <c r="KG65" s="70" t="s">
        <v>398</v>
      </c>
      <c r="KH65" s="70" t="s">
        <v>398</v>
      </c>
      <c r="KI65" s="70" t="s">
        <v>398</v>
      </c>
      <c r="KJ65" s="70" t="s">
        <v>398</v>
      </c>
      <c r="KK65" s="70" t="s">
        <v>398</v>
      </c>
      <c r="KL65" s="70" t="s">
        <v>398</v>
      </c>
      <c r="KM65" s="70" t="s">
        <v>398</v>
      </c>
      <c r="KN65" s="70">
        <v>0</v>
      </c>
      <c r="KO65" s="70">
        <v>0</v>
      </c>
      <c r="KP65" s="70">
        <v>0</v>
      </c>
      <c r="KQ65" s="70">
        <v>0</v>
      </c>
      <c r="KR65" s="70" t="s">
        <v>398</v>
      </c>
      <c r="KS65" s="70" t="s">
        <v>398</v>
      </c>
      <c r="KT65" s="70" t="s">
        <v>398</v>
      </c>
      <c r="KU65" s="70" t="s">
        <v>398</v>
      </c>
      <c r="KV65" s="70" t="s">
        <v>398</v>
      </c>
      <c r="KW65" s="70" t="s">
        <v>398</v>
      </c>
      <c r="KX65" s="70">
        <v>0</v>
      </c>
      <c r="KY65" s="70">
        <v>0</v>
      </c>
      <c r="KZ65" s="70">
        <v>0</v>
      </c>
      <c r="LA65" s="70">
        <v>0</v>
      </c>
      <c r="LB65" s="70" t="s">
        <v>398</v>
      </c>
      <c r="LC65" s="70" t="s">
        <v>398</v>
      </c>
      <c r="LD65" s="70" t="s">
        <v>398</v>
      </c>
      <c r="LE65" s="70" t="s">
        <v>398</v>
      </c>
      <c r="LF65" s="70" t="s">
        <v>398</v>
      </c>
      <c r="LG65" s="70" t="s">
        <v>398</v>
      </c>
      <c r="LH65" s="70">
        <v>0</v>
      </c>
      <c r="LI65" s="70">
        <v>0</v>
      </c>
      <c r="LJ65" s="70">
        <v>0</v>
      </c>
      <c r="LK65" s="70">
        <v>0</v>
      </c>
      <c r="LL65" s="70" t="s">
        <v>398</v>
      </c>
      <c r="LM65" s="70" t="s">
        <v>398</v>
      </c>
      <c r="LN65" s="70" t="s">
        <v>398</v>
      </c>
      <c r="LO65" s="70" t="s">
        <v>398</v>
      </c>
      <c r="LP65" s="70" t="s">
        <v>398</v>
      </c>
      <c r="LQ65" s="70" t="s">
        <v>398</v>
      </c>
      <c r="LR65" s="85" t="s">
        <v>398</v>
      </c>
      <c r="LS65" s="85" t="s">
        <v>398</v>
      </c>
      <c r="LT65" s="85" t="s">
        <v>398</v>
      </c>
      <c r="LU65" s="85" t="s">
        <v>398</v>
      </c>
      <c r="LV65" s="85" t="s">
        <v>398</v>
      </c>
      <c r="LW65" s="85" t="s">
        <v>398</v>
      </c>
      <c r="LX65" s="263"/>
      <c r="LY65" s="263"/>
      <c r="LZ65" s="263"/>
      <c r="MA65" s="263"/>
      <c r="MB65" s="263"/>
      <c r="MC65" s="263"/>
      <c r="MD65" s="263"/>
      <c r="ME65" s="263"/>
      <c r="MF65" s="263"/>
      <c r="MG65" s="263"/>
      <c r="MH65" s="263"/>
      <c r="MI65" s="263"/>
      <c r="MJ65" s="263"/>
      <c r="MK65" s="263"/>
      <c r="ML65" s="263"/>
      <c r="MM65" s="263"/>
      <c r="MN65" s="263"/>
      <c r="MO65" s="263"/>
      <c r="MP65" s="263"/>
      <c r="MQ65" s="263"/>
      <c r="MR65" s="263"/>
      <c r="MS65" s="263"/>
      <c r="MT65" s="263"/>
      <c r="MU65" s="263"/>
      <c r="MV65" s="263"/>
      <c r="MW65" s="263"/>
      <c r="MX65" s="263"/>
      <c r="MY65" s="263"/>
      <c r="MZ65" s="263"/>
      <c r="NA65" s="263"/>
      <c r="NB65" s="263"/>
      <c r="NC65" s="263"/>
      <c r="ND65" s="263"/>
      <c r="NE65" s="263"/>
      <c r="NF65" s="263"/>
      <c r="NG65" s="263"/>
      <c r="NH65" s="263"/>
      <c r="NI65" s="263"/>
      <c r="NJ65" s="263"/>
      <c r="NK65" s="263"/>
      <c r="NL65" s="263"/>
      <c r="NM65" s="263"/>
      <c r="NN65" s="263"/>
      <c r="NO65" s="263"/>
      <c r="NP65" s="263"/>
      <c r="NQ65" s="263"/>
      <c r="NR65" s="263"/>
      <c r="NS65" s="263"/>
      <c r="NT65" s="263"/>
      <c r="NU65" s="263"/>
      <c r="NV65" s="263"/>
      <c r="NW65" s="263"/>
      <c r="NX65" s="263"/>
      <c r="NY65" s="263"/>
      <c r="NZ65" s="263"/>
      <c r="OA65" s="263"/>
      <c r="OB65" s="263"/>
      <c r="OC65" s="263"/>
      <c r="OD65" s="263"/>
      <c r="OE65" s="263"/>
      <c r="OF65" s="263"/>
      <c r="OG65" s="263"/>
      <c r="OH65" s="263"/>
      <c r="OI65" s="263"/>
      <c r="OJ65" s="263"/>
      <c r="OK65" s="263"/>
      <c r="OL65" s="263"/>
      <c r="OM65" s="263"/>
      <c r="ON65" s="263"/>
      <c r="OO65" s="263"/>
      <c r="OP65" s="263"/>
      <c r="OQ65" s="263"/>
      <c r="OR65" s="263"/>
      <c r="OS65" s="263"/>
      <c r="OT65" s="263"/>
      <c r="OU65" s="263"/>
      <c r="OV65" s="263"/>
      <c r="OW65" s="263"/>
      <c r="OX65" s="263"/>
      <c r="OY65" s="263"/>
      <c r="OZ65" s="263"/>
      <c r="PA65" s="263"/>
      <c r="PB65" s="263"/>
      <c r="PC65" s="263"/>
      <c r="PD65" s="263"/>
      <c r="PE65" s="263"/>
      <c r="PF65" s="263"/>
      <c r="PG65" s="263"/>
      <c r="PH65" s="263"/>
      <c r="PI65" s="263"/>
      <c r="PJ65" s="263"/>
      <c r="PK65" s="263"/>
      <c r="PL65" s="263"/>
      <c r="PM65" s="263"/>
      <c r="PN65" s="263"/>
      <c r="PO65" s="263"/>
      <c r="PP65" s="263"/>
      <c r="PQ65" s="263"/>
      <c r="PR65" s="263"/>
      <c r="PS65" s="263"/>
      <c r="PT65" s="263"/>
      <c r="PU65" s="263"/>
      <c r="PV65" s="263"/>
      <c r="PW65" s="263"/>
      <c r="PX65" s="263"/>
      <c r="PY65" s="263"/>
      <c r="PZ65" s="263"/>
      <c r="QA65" s="263"/>
      <c r="QB65" s="263"/>
      <c r="QC65" s="263"/>
      <c r="QD65" s="263"/>
      <c r="QE65" s="263"/>
      <c r="QF65" s="263"/>
      <c r="QG65" s="263"/>
      <c r="QH65" s="263"/>
      <c r="QI65" s="263"/>
      <c r="QJ65" s="263"/>
      <c r="QK65" s="263"/>
      <c r="QL65" s="263"/>
      <c r="QM65" s="263"/>
    </row>
    <row r="66" spans="1:455" s="70" customFormat="1">
      <c r="A66" s="70">
        <v>65</v>
      </c>
      <c r="B66" s="87" t="s">
        <v>494</v>
      </c>
      <c r="C66" s="64" t="s">
        <v>52</v>
      </c>
      <c r="D66" s="64" t="s">
        <v>20</v>
      </c>
      <c r="E66" s="70" t="s">
        <v>1094</v>
      </c>
      <c r="F66" s="82" t="s">
        <v>39</v>
      </c>
      <c r="G66" s="234">
        <v>23</v>
      </c>
      <c r="H66" s="80">
        <v>9</v>
      </c>
      <c r="I66" s="69">
        <v>2018</v>
      </c>
      <c r="J66" s="79">
        <v>8.7333333333333325</v>
      </c>
      <c r="K66" s="79">
        <v>8.8166666666666664</v>
      </c>
      <c r="L66" s="79">
        <f t="shared" ref="L66:L97" si="15">K66-J66</f>
        <v>8.3333333333333925E-2</v>
      </c>
      <c r="M66" s="70">
        <v>-14.15456944</v>
      </c>
      <c r="N66" s="70">
        <v>125.7849472</v>
      </c>
      <c r="O66" s="70">
        <v>-14.156219439999999</v>
      </c>
      <c r="P66" s="70">
        <v>125.7847806</v>
      </c>
      <c r="Q66" s="83">
        <v>0.18344108146431298</v>
      </c>
      <c r="R66" s="67">
        <v>2.9700000000000001E-2</v>
      </c>
      <c r="S66" s="70">
        <f t="shared" si="11"/>
        <v>5.448200119490096E-3</v>
      </c>
      <c r="T66" s="68" t="s">
        <v>398</v>
      </c>
      <c r="U66" s="84" t="s">
        <v>398</v>
      </c>
      <c r="V66" s="84" t="s">
        <v>398</v>
      </c>
      <c r="W66" s="84" t="s">
        <v>398</v>
      </c>
      <c r="X66" s="69">
        <f t="shared" si="12"/>
        <v>1.1886031196391684</v>
      </c>
      <c r="Y66" s="69"/>
      <c r="Z66" s="70">
        <f t="shared" si="13"/>
        <v>0</v>
      </c>
      <c r="AA66" s="70">
        <f t="shared" si="14"/>
        <v>0</v>
      </c>
      <c r="AB66" s="64">
        <v>0</v>
      </c>
      <c r="AC66" s="64">
        <v>0</v>
      </c>
      <c r="AD66" s="64">
        <v>0</v>
      </c>
      <c r="AE66" s="64">
        <v>0</v>
      </c>
      <c r="AF66" s="264">
        <v>0</v>
      </c>
      <c r="AG66" s="264">
        <v>0</v>
      </c>
      <c r="AH66" s="70">
        <v>0</v>
      </c>
      <c r="AI66" s="70">
        <v>0</v>
      </c>
      <c r="AJ66" s="70" t="s">
        <v>398</v>
      </c>
      <c r="AK66" s="70" t="s">
        <v>398</v>
      </c>
      <c r="AL66" s="70" t="s">
        <v>398</v>
      </c>
      <c r="AM66" s="70" t="s">
        <v>398</v>
      </c>
      <c r="AN66" s="70">
        <v>0</v>
      </c>
      <c r="AO66" s="70">
        <v>0</v>
      </c>
      <c r="AP66" s="70">
        <v>0</v>
      </c>
      <c r="AQ66" s="70" t="s">
        <v>398</v>
      </c>
      <c r="AR66" s="70" t="s">
        <v>398</v>
      </c>
      <c r="AS66" s="70" t="s">
        <v>398</v>
      </c>
      <c r="AT66" s="70" t="s">
        <v>398</v>
      </c>
      <c r="AU66" s="70">
        <v>0</v>
      </c>
      <c r="AV66" s="264">
        <v>0</v>
      </c>
      <c r="AW66" s="264">
        <v>0</v>
      </c>
      <c r="AX66" s="70" t="s">
        <v>398</v>
      </c>
      <c r="AY66" s="70" t="s">
        <v>398</v>
      </c>
      <c r="AZ66" s="70" t="s">
        <v>398</v>
      </c>
      <c r="BA66" s="70" t="s">
        <v>398</v>
      </c>
      <c r="BB66" s="70" t="s">
        <v>398</v>
      </c>
      <c r="BC66" s="70" t="s">
        <v>398</v>
      </c>
      <c r="BD66" s="70" t="s">
        <v>398</v>
      </c>
      <c r="BE66" s="70" t="s">
        <v>398</v>
      </c>
      <c r="BF66" s="70" t="s">
        <v>398</v>
      </c>
      <c r="BG66" s="70" t="s">
        <v>398</v>
      </c>
      <c r="BH66" s="70" t="s">
        <v>398</v>
      </c>
      <c r="BI66" s="70" t="s">
        <v>398</v>
      </c>
      <c r="BJ66" s="70" t="s">
        <v>398</v>
      </c>
      <c r="BK66" s="70" t="s">
        <v>398</v>
      </c>
      <c r="BL66" s="70" t="s">
        <v>398</v>
      </c>
      <c r="BM66" s="70" t="s">
        <v>398</v>
      </c>
      <c r="BN66" s="70" t="s">
        <v>398</v>
      </c>
      <c r="BO66" s="70" t="s">
        <v>398</v>
      </c>
      <c r="BP66" s="70" t="s">
        <v>398</v>
      </c>
      <c r="BQ66" s="70" t="s">
        <v>398</v>
      </c>
      <c r="BR66" s="70" t="s">
        <v>398</v>
      </c>
      <c r="BS66" s="70" t="s">
        <v>398</v>
      </c>
      <c r="BT66" s="70" t="s">
        <v>398</v>
      </c>
      <c r="BU66" s="70" t="s">
        <v>398</v>
      </c>
      <c r="BV66" s="70" t="s">
        <v>398</v>
      </c>
      <c r="BW66" s="70" t="s">
        <v>398</v>
      </c>
      <c r="BX66" s="70" t="s">
        <v>398</v>
      </c>
      <c r="BY66" s="70" t="s">
        <v>398</v>
      </c>
      <c r="BZ66" s="70" t="s">
        <v>398</v>
      </c>
      <c r="CA66" s="70" t="s">
        <v>398</v>
      </c>
      <c r="CB66" s="70" t="s">
        <v>398</v>
      </c>
      <c r="CC66" s="70" t="s">
        <v>398</v>
      </c>
      <c r="CD66" s="70" t="s">
        <v>398</v>
      </c>
      <c r="CE66" s="70" t="s">
        <v>398</v>
      </c>
      <c r="CF66" s="70" t="s">
        <v>398</v>
      </c>
      <c r="CG66" s="70" t="s">
        <v>398</v>
      </c>
      <c r="CH66" s="70" t="s">
        <v>398</v>
      </c>
      <c r="CI66" s="70" t="s">
        <v>398</v>
      </c>
      <c r="CJ66" s="70" t="s">
        <v>398</v>
      </c>
      <c r="CK66" s="70" t="s">
        <v>398</v>
      </c>
      <c r="CL66" s="70">
        <v>0</v>
      </c>
      <c r="CM66" s="70">
        <v>0</v>
      </c>
      <c r="CN66" s="70">
        <v>0</v>
      </c>
      <c r="CO66" s="70">
        <v>0</v>
      </c>
      <c r="CP66" s="70" t="s">
        <v>398</v>
      </c>
      <c r="CQ66" s="70" t="s">
        <v>398</v>
      </c>
      <c r="CR66" s="70" t="s">
        <v>398</v>
      </c>
      <c r="CS66" s="70" t="s">
        <v>398</v>
      </c>
      <c r="CT66" s="70" t="s">
        <v>398</v>
      </c>
      <c r="CU66" s="70" t="s">
        <v>398</v>
      </c>
      <c r="CV66" s="70">
        <v>0</v>
      </c>
      <c r="CW66" s="70">
        <v>0</v>
      </c>
      <c r="CX66" s="70">
        <v>0</v>
      </c>
      <c r="CY66" s="70">
        <v>0</v>
      </c>
      <c r="CZ66" s="70" t="s">
        <v>398</v>
      </c>
      <c r="DA66" s="70" t="s">
        <v>398</v>
      </c>
      <c r="DB66" s="70" t="s">
        <v>398</v>
      </c>
      <c r="DC66" s="70" t="s">
        <v>398</v>
      </c>
      <c r="DD66" s="70" t="s">
        <v>398</v>
      </c>
      <c r="DE66" s="70" t="s">
        <v>398</v>
      </c>
      <c r="DF66" s="70">
        <v>0</v>
      </c>
      <c r="DG66" s="70">
        <v>0</v>
      </c>
      <c r="DH66" s="70">
        <v>0</v>
      </c>
      <c r="DI66" s="70">
        <v>0</v>
      </c>
      <c r="DJ66" s="70" t="s">
        <v>398</v>
      </c>
      <c r="DK66" s="70" t="s">
        <v>398</v>
      </c>
      <c r="DL66" s="70" t="s">
        <v>398</v>
      </c>
      <c r="DM66" s="70" t="s">
        <v>398</v>
      </c>
      <c r="DN66" s="70" t="s">
        <v>398</v>
      </c>
      <c r="DO66" s="70" t="s">
        <v>398</v>
      </c>
      <c r="DP66" s="70" t="s">
        <v>398</v>
      </c>
      <c r="DQ66" s="70" t="s">
        <v>398</v>
      </c>
      <c r="DR66" s="70" t="s">
        <v>398</v>
      </c>
      <c r="DS66" s="70" t="s">
        <v>398</v>
      </c>
      <c r="DT66" s="70" t="s">
        <v>398</v>
      </c>
      <c r="DU66" s="70" t="s">
        <v>398</v>
      </c>
      <c r="DV66" s="70" t="s">
        <v>398</v>
      </c>
      <c r="DW66" s="70" t="s">
        <v>398</v>
      </c>
      <c r="DX66" s="70" t="s">
        <v>398</v>
      </c>
      <c r="DY66" s="70" t="s">
        <v>398</v>
      </c>
      <c r="DZ66" s="70" t="s">
        <v>398</v>
      </c>
      <c r="EA66" s="70" t="s">
        <v>398</v>
      </c>
      <c r="EB66" s="70" t="s">
        <v>398</v>
      </c>
      <c r="EC66" s="70" t="s">
        <v>398</v>
      </c>
      <c r="ED66" s="70" t="s">
        <v>398</v>
      </c>
      <c r="EE66" s="70" t="s">
        <v>398</v>
      </c>
      <c r="EF66" s="70" t="s">
        <v>398</v>
      </c>
      <c r="EG66" s="70" t="s">
        <v>398</v>
      </c>
      <c r="EH66" s="70" t="s">
        <v>398</v>
      </c>
      <c r="EI66" s="70" t="s">
        <v>398</v>
      </c>
      <c r="EJ66" s="70" t="s">
        <v>398</v>
      </c>
      <c r="EK66" s="70" t="s">
        <v>398</v>
      </c>
      <c r="EL66" s="70" t="s">
        <v>398</v>
      </c>
      <c r="EM66" s="70" t="s">
        <v>398</v>
      </c>
      <c r="EN66" s="70" t="s">
        <v>398</v>
      </c>
      <c r="EO66" s="70" t="s">
        <v>398</v>
      </c>
      <c r="EP66" s="70" t="s">
        <v>398</v>
      </c>
      <c r="EQ66" s="70" t="s">
        <v>398</v>
      </c>
      <c r="ER66" s="70" t="s">
        <v>398</v>
      </c>
      <c r="ES66" s="70" t="s">
        <v>398</v>
      </c>
      <c r="ET66" s="70" t="s">
        <v>398</v>
      </c>
      <c r="EU66" s="70" t="s">
        <v>398</v>
      </c>
      <c r="EV66" s="70" t="s">
        <v>398</v>
      </c>
      <c r="EW66" s="70" t="s">
        <v>398</v>
      </c>
      <c r="EX66" s="70" t="s">
        <v>398</v>
      </c>
      <c r="EY66" s="70" t="s">
        <v>398</v>
      </c>
      <c r="EZ66" s="70" t="s">
        <v>398</v>
      </c>
      <c r="FA66" s="70" t="s">
        <v>398</v>
      </c>
      <c r="FB66" s="70" t="s">
        <v>398</v>
      </c>
      <c r="FC66" s="70" t="s">
        <v>398</v>
      </c>
      <c r="FD66" s="70">
        <v>0</v>
      </c>
      <c r="FE66" s="70">
        <v>0</v>
      </c>
      <c r="FF66" s="70">
        <v>0</v>
      </c>
      <c r="FG66" s="70">
        <v>0</v>
      </c>
      <c r="FH66" s="70">
        <v>0</v>
      </c>
      <c r="FI66" s="70" t="s">
        <v>398</v>
      </c>
      <c r="FJ66" s="70" t="s">
        <v>398</v>
      </c>
      <c r="FK66" s="70" t="s">
        <v>398</v>
      </c>
      <c r="FL66" s="70" t="s">
        <v>398</v>
      </c>
      <c r="FM66" s="70" t="s">
        <v>398</v>
      </c>
      <c r="FN66" s="70">
        <v>0</v>
      </c>
      <c r="FO66" s="70">
        <v>0</v>
      </c>
      <c r="FP66" s="70">
        <v>0</v>
      </c>
      <c r="FQ66" s="70">
        <v>0</v>
      </c>
      <c r="FR66" s="70" t="s">
        <v>398</v>
      </c>
      <c r="FS66" s="70" t="s">
        <v>398</v>
      </c>
      <c r="FT66" s="70" t="s">
        <v>398</v>
      </c>
      <c r="FU66" s="70" t="s">
        <v>398</v>
      </c>
      <c r="FV66" s="70" t="s">
        <v>398</v>
      </c>
      <c r="FW66" s="70" t="s">
        <v>398</v>
      </c>
      <c r="FX66" s="70">
        <v>0</v>
      </c>
      <c r="FY66" s="70">
        <v>0</v>
      </c>
      <c r="FZ66" s="70">
        <v>0</v>
      </c>
      <c r="GA66" s="70">
        <v>0</v>
      </c>
      <c r="GB66" s="70" t="s">
        <v>398</v>
      </c>
      <c r="GC66" s="70" t="s">
        <v>398</v>
      </c>
      <c r="GD66" s="70" t="s">
        <v>398</v>
      </c>
      <c r="GE66" s="70" t="s">
        <v>398</v>
      </c>
      <c r="GF66" s="70" t="s">
        <v>398</v>
      </c>
      <c r="GG66" s="70" t="s">
        <v>398</v>
      </c>
      <c r="GH66" s="70" t="s">
        <v>398</v>
      </c>
      <c r="GI66" s="70" t="s">
        <v>398</v>
      </c>
      <c r="GJ66" s="70" t="s">
        <v>398</v>
      </c>
      <c r="GK66" s="70" t="s">
        <v>398</v>
      </c>
      <c r="GL66" s="70" t="s">
        <v>398</v>
      </c>
      <c r="GM66" s="70" t="s">
        <v>398</v>
      </c>
      <c r="GN66" s="70" t="s">
        <v>398</v>
      </c>
      <c r="GO66" s="70" t="s">
        <v>398</v>
      </c>
      <c r="GP66" s="70" t="s">
        <v>398</v>
      </c>
      <c r="GQ66" s="70" t="s">
        <v>398</v>
      </c>
      <c r="GR66" s="70" t="s">
        <v>398</v>
      </c>
      <c r="GS66" s="70" t="s">
        <v>398</v>
      </c>
      <c r="GT66" s="70" t="s">
        <v>398</v>
      </c>
      <c r="GU66" s="70" t="s">
        <v>398</v>
      </c>
      <c r="GV66" s="70" t="s">
        <v>398</v>
      </c>
      <c r="GW66" s="70" t="s">
        <v>398</v>
      </c>
      <c r="GX66" s="70" t="s">
        <v>398</v>
      </c>
      <c r="GY66" s="70" t="s">
        <v>398</v>
      </c>
      <c r="GZ66" s="70" t="s">
        <v>398</v>
      </c>
      <c r="HA66" s="70" t="s">
        <v>398</v>
      </c>
      <c r="HB66" s="70" t="s">
        <v>398</v>
      </c>
      <c r="HC66" s="70" t="s">
        <v>398</v>
      </c>
      <c r="HD66" s="70" t="s">
        <v>398</v>
      </c>
      <c r="HE66" s="70" t="s">
        <v>398</v>
      </c>
      <c r="HF66" s="70" t="s">
        <v>398</v>
      </c>
      <c r="HG66" s="70" t="s">
        <v>398</v>
      </c>
      <c r="HH66" s="70" t="s">
        <v>398</v>
      </c>
      <c r="HI66" s="70" t="s">
        <v>398</v>
      </c>
      <c r="HJ66" s="70" t="s">
        <v>398</v>
      </c>
      <c r="HK66" s="70" t="s">
        <v>398</v>
      </c>
      <c r="HL66" s="70" t="s">
        <v>398</v>
      </c>
      <c r="HM66" s="70" t="s">
        <v>398</v>
      </c>
      <c r="HN66" s="70" t="s">
        <v>398</v>
      </c>
      <c r="HO66" s="70" t="s">
        <v>398</v>
      </c>
      <c r="HP66" s="70" t="s">
        <v>398</v>
      </c>
      <c r="HQ66" s="70" t="s">
        <v>398</v>
      </c>
      <c r="HR66" s="70" t="s">
        <v>398</v>
      </c>
      <c r="HS66" s="70" t="s">
        <v>398</v>
      </c>
      <c r="HT66" s="70" t="s">
        <v>398</v>
      </c>
      <c r="HU66" s="70" t="s">
        <v>398</v>
      </c>
      <c r="HV66" s="70">
        <v>0</v>
      </c>
      <c r="HW66" s="70">
        <v>0</v>
      </c>
      <c r="HX66" s="70">
        <v>0</v>
      </c>
      <c r="HY66" s="70">
        <v>0</v>
      </c>
      <c r="HZ66" s="70" t="s">
        <v>398</v>
      </c>
      <c r="IA66" s="70" t="s">
        <v>398</v>
      </c>
      <c r="IB66" s="70" t="s">
        <v>398</v>
      </c>
      <c r="IC66" s="70" t="s">
        <v>398</v>
      </c>
      <c r="ID66" s="70" t="s">
        <v>398</v>
      </c>
      <c r="IE66" s="70" t="s">
        <v>398</v>
      </c>
      <c r="IF66" s="70">
        <v>0</v>
      </c>
      <c r="IG66" s="70">
        <v>0</v>
      </c>
      <c r="IH66" s="70">
        <v>0</v>
      </c>
      <c r="II66" s="70">
        <v>0</v>
      </c>
      <c r="IJ66" s="70" t="s">
        <v>398</v>
      </c>
      <c r="IK66" s="70" t="s">
        <v>398</v>
      </c>
      <c r="IL66" s="70" t="s">
        <v>398</v>
      </c>
      <c r="IM66" s="70" t="s">
        <v>398</v>
      </c>
      <c r="IN66" s="70" t="s">
        <v>398</v>
      </c>
      <c r="IO66" s="70" t="s">
        <v>398</v>
      </c>
      <c r="IP66" s="70">
        <v>0</v>
      </c>
      <c r="IQ66" s="70">
        <v>0</v>
      </c>
      <c r="IR66" s="70">
        <v>0</v>
      </c>
      <c r="IS66" s="70">
        <v>0</v>
      </c>
      <c r="IT66" s="70" t="s">
        <v>398</v>
      </c>
      <c r="IU66" s="70" t="s">
        <v>398</v>
      </c>
      <c r="IV66" s="70" t="s">
        <v>398</v>
      </c>
      <c r="IW66" s="70" t="s">
        <v>398</v>
      </c>
      <c r="IX66" s="70" t="s">
        <v>398</v>
      </c>
      <c r="IY66" s="70" t="s">
        <v>398</v>
      </c>
      <c r="IZ66" s="70" t="s">
        <v>398</v>
      </c>
      <c r="JA66" s="70" t="s">
        <v>398</v>
      </c>
      <c r="JB66" s="70" t="s">
        <v>398</v>
      </c>
      <c r="JC66" s="70" t="s">
        <v>398</v>
      </c>
      <c r="JD66" s="70" t="s">
        <v>398</v>
      </c>
      <c r="JE66" s="70" t="s">
        <v>398</v>
      </c>
      <c r="JF66" s="70" t="s">
        <v>398</v>
      </c>
      <c r="JG66" s="70" t="s">
        <v>398</v>
      </c>
      <c r="JH66" s="70" t="s">
        <v>398</v>
      </c>
      <c r="JI66" s="70" t="s">
        <v>398</v>
      </c>
      <c r="JJ66" s="70" t="s">
        <v>398</v>
      </c>
      <c r="JK66" s="70" t="s">
        <v>398</v>
      </c>
      <c r="JL66" s="70" t="s">
        <v>398</v>
      </c>
      <c r="JM66" s="70" t="s">
        <v>398</v>
      </c>
      <c r="JN66" s="70" t="s">
        <v>398</v>
      </c>
      <c r="JO66" s="70" t="s">
        <v>398</v>
      </c>
      <c r="JP66" s="70" t="s">
        <v>398</v>
      </c>
      <c r="JQ66" s="70" t="s">
        <v>398</v>
      </c>
      <c r="JR66" s="70" t="s">
        <v>398</v>
      </c>
      <c r="JS66" s="70" t="s">
        <v>398</v>
      </c>
      <c r="JT66" s="70" t="s">
        <v>398</v>
      </c>
      <c r="JU66" s="70" t="s">
        <v>398</v>
      </c>
      <c r="JV66" s="70" t="s">
        <v>398</v>
      </c>
      <c r="JW66" s="70" t="s">
        <v>398</v>
      </c>
      <c r="JX66" s="70" t="s">
        <v>398</v>
      </c>
      <c r="JY66" s="70" t="s">
        <v>398</v>
      </c>
      <c r="JZ66" s="70" t="s">
        <v>398</v>
      </c>
      <c r="KA66" s="70" t="s">
        <v>398</v>
      </c>
      <c r="KB66" s="70" t="s">
        <v>398</v>
      </c>
      <c r="KC66" s="70" t="s">
        <v>398</v>
      </c>
      <c r="KD66" s="70" t="s">
        <v>398</v>
      </c>
      <c r="KE66" s="70" t="s">
        <v>398</v>
      </c>
      <c r="KF66" s="70" t="s">
        <v>398</v>
      </c>
      <c r="KG66" s="70" t="s">
        <v>398</v>
      </c>
      <c r="KH66" s="70" t="s">
        <v>398</v>
      </c>
      <c r="KI66" s="70" t="s">
        <v>398</v>
      </c>
      <c r="KJ66" s="70" t="s">
        <v>398</v>
      </c>
      <c r="KK66" s="70" t="s">
        <v>398</v>
      </c>
      <c r="KL66" s="70" t="s">
        <v>398</v>
      </c>
      <c r="KM66" s="70" t="s">
        <v>398</v>
      </c>
      <c r="KN66" s="70">
        <v>0</v>
      </c>
      <c r="KO66" s="70">
        <v>0</v>
      </c>
      <c r="KP66" s="70">
        <v>0</v>
      </c>
      <c r="KQ66" s="70">
        <v>0</v>
      </c>
      <c r="KR66" s="70" t="s">
        <v>398</v>
      </c>
      <c r="KS66" s="70" t="s">
        <v>398</v>
      </c>
      <c r="KT66" s="70" t="s">
        <v>398</v>
      </c>
      <c r="KU66" s="70" t="s">
        <v>398</v>
      </c>
      <c r="KV66" s="70" t="s">
        <v>398</v>
      </c>
      <c r="KW66" s="70" t="s">
        <v>398</v>
      </c>
      <c r="KX66" s="70">
        <v>0</v>
      </c>
      <c r="KY66" s="70">
        <v>0</v>
      </c>
      <c r="KZ66" s="70">
        <v>0</v>
      </c>
      <c r="LA66" s="70">
        <v>0</v>
      </c>
      <c r="LB66" s="70" t="s">
        <v>398</v>
      </c>
      <c r="LC66" s="70" t="s">
        <v>398</v>
      </c>
      <c r="LD66" s="70" t="s">
        <v>398</v>
      </c>
      <c r="LE66" s="70" t="s">
        <v>398</v>
      </c>
      <c r="LF66" s="70" t="s">
        <v>398</v>
      </c>
      <c r="LG66" s="70" t="s">
        <v>398</v>
      </c>
      <c r="LH66" s="70">
        <v>0</v>
      </c>
      <c r="LI66" s="70">
        <v>0</v>
      </c>
      <c r="LJ66" s="70">
        <v>0</v>
      </c>
      <c r="LK66" s="70">
        <v>0</v>
      </c>
      <c r="LL66" s="70" t="s">
        <v>398</v>
      </c>
      <c r="LM66" s="70" t="s">
        <v>398</v>
      </c>
      <c r="LN66" s="70" t="s">
        <v>398</v>
      </c>
      <c r="LO66" s="70" t="s">
        <v>398</v>
      </c>
      <c r="LP66" s="70" t="s">
        <v>398</v>
      </c>
      <c r="LQ66" s="70" t="s">
        <v>398</v>
      </c>
      <c r="LR66" s="85" t="s">
        <v>398</v>
      </c>
      <c r="LS66" s="85" t="s">
        <v>398</v>
      </c>
      <c r="LT66" s="85" t="s">
        <v>398</v>
      </c>
      <c r="LU66" s="85" t="s">
        <v>398</v>
      </c>
      <c r="LV66" s="85" t="s">
        <v>398</v>
      </c>
      <c r="LW66" s="85" t="s">
        <v>398</v>
      </c>
      <c r="LX66" s="263"/>
      <c r="LY66" s="263"/>
      <c r="LZ66" s="263"/>
      <c r="MA66" s="263"/>
      <c r="MB66" s="263"/>
      <c r="MC66" s="263"/>
      <c r="MD66" s="263"/>
      <c r="ME66" s="263"/>
      <c r="MF66" s="263"/>
      <c r="MG66" s="263"/>
      <c r="MH66" s="263"/>
      <c r="MI66" s="263"/>
      <c r="MJ66" s="263"/>
      <c r="MK66" s="263"/>
      <c r="ML66" s="263"/>
      <c r="MM66" s="263"/>
      <c r="MN66" s="263"/>
      <c r="MO66" s="263"/>
      <c r="MP66" s="263"/>
      <c r="MQ66" s="263"/>
      <c r="MR66" s="263"/>
      <c r="MS66" s="263"/>
      <c r="MT66" s="263"/>
      <c r="MU66" s="263"/>
      <c r="MV66" s="263"/>
      <c r="MW66" s="263"/>
      <c r="MX66" s="263"/>
      <c r="MY66" s="263"/>
      <c r="MZ66" s="263"/>
      <c r="NA66" s="263"/>
      <c r="NB66" s="263"/>
      <c r="NC66" s="263"/>
      <c r="ND66" s="263"/>
      <c r="NE66" s="263"/>
      <c r="NF66" s="263"/>
      <c r="NG66" s="263"/>
      <c r="NH66" s="263"/>
      <c r="NI66" s="263"/>
      <c r="NJ66" s="263"/>
      <c r="NK66" s="263"/>
      <c r="NL66" s="263"/>
      <c r="NM66" s="263"/>
      <c r="NN66" s="263"/>
      <c r="NO66" s="263"/>
      <c r="NP66" s="263"/>
      <c r="NQ66" s="263"/>
      <c r="NR66" s="263"/>
      <c r="NS66" s="263"/>
      <c r="NT66" s="263"/>
      <c r="NU66" s="263"/>
      <c r="NV66" s="263"/>
      <c r="NW66" s="263"/>
      <c r="NX66" s="263"/>
      <c r="NY66" s="263"/>
      <c r="NZ66" s="263"/>
      <c r="OA66" s="263"/>
      <c r="OB66" s="263"/>
      <c r="OC66" s="263"/>
      <c r="OD66" s="263"/>
      <c r="OE66" s="263"/>
      <c r="OF66" s="263"/>
      <c r="OG66" s="263"/>
      <c r="OH66" s="263"/>
      <c r="OI66" s="263"/>
      <c r="OJ66" s="263"/>
      <c r="OK66" s="263"/>
      <c r="OL66" s="263"/>
      <c r="OM66" s="263"/>
      <c r="ON66" s="263"/>
      <c r="OO66" s="263"/>
      <c r="OP66" s="263"/>
      <c r="OQ66" s="263"/>
      <c r="OR66" s="263"/>
      <c r="OS66" s="263"/>
      <c r="OT66" s="263"/>
      <c r="OU66" s="263"/>
      <c r="OV66" s="263"/>
      <c r="OW66" s="263"/>
      <c r="OX66" s="263"/>
      <c r="OY66" s="263"/>
      <c r="OZ66" s="263"/>
      <c r="PA66" s="263"/>
      <c r="PB66" s="263"/>
      <c r="PC66" s="263"/>
      <c r="PD66" s="263"/>
      <c r="PE66" s="263"/>
      <c r="PF66" s="263"/>
      <c r="PG66" s="263"/>
      <c r="PH66" s="263"/>
      <c r="PI66" s="263"/>
      <c r="PJ66" s="263"/>
      <c r="PK66" s="263"/>
      <c r="PL66" s="263"/>
      <c r="PM66" s="263"/>
      <c r="PN66" s="263"/>
      <c r="PO66" s="263"/>
      <c r="PP66" s="263"/>
      <c r="PQ66" s="263"/>
      <c r="PR66" s="263"/>
      <c r="PS66" s="263"/>
      <c r="PT66" s="263"/>
      <c r="PU66" s="263"/>
      <c r="PV66" s="263"/>
      <c r="PW66" s="263"/>
      <c r="PX66" s="263"/>
      <c r="PY66" s="263"/>
      <c r="PZ66" s="263"/>
      <c r="QA66" s="263"/>
      <c r="QB66" s="263"/>
      <c r="QC66" s="263"/>
      <c r="QD66" s="263"/>
      <c r="QE66" s="263"/>
      <c r="QF66" s="263"/>
      <c r="QG66" s="263"/>
      <c r="QH66" s="263"/>
      <c r="QI66" s="263"/>
      <c r="QJ66" s="263"/>
      <c r="QK66" s="263"/>
      <c r="QL66" s="263"/>
      <c r="QM66" s="263"/>
    </row>
    <row r="67" spans="1:455" s="70" customFormat="1">
      <c r="A67" s="70">
        <v>66</v>
      </c>
      <c r="B67" s="87" t="s">
        <v>495</v>
      </c>
      <c r="C67" s="64" t="s">
        <v>52</v>
      </c>
      <c r="D67" s="64" t="s">
        <v>20</v>
      </c>
      <c r="E67" s="70" t="s">
        <v>1094</v>
      </c>
      <c r="F67" s="82" t="s">
        <v>39</v>
      </c>
      <c r="G67" s="234">
        <v>23</v>
      </c>
      <c r="H67" s="80">
        <v>9</v>
      </c>
      <c r="I67" s="69">
        <v>2018</v>
      </c>
      <c r="J67" s="79">
        <v>11.766666666666667</v>
      </c>
      <c r="K67" s="79">
        <v>12.033333333333333</v>
      </c>
      <c r="L67" s="79">
        <f t="shared" si="15"/>
        <v>0.26666666666666572</v>
      </c>
      <c r="M67" s="70">
        <v>-14.21294722</v>
      </c>
      <c r="N67" s="70">
        <v>125.7645306</v>
      </c>
      <c r="O67" s="70">
        <v>-14.21284722</v>
      </c>
      <c r="P67" s="70">
        <v>125.7579222</v>
      </c>
      <c r="Q67" s="83">
        <v>0.71335549120269004</v>
      </c>
      <c r="R67" s="67">
        <v>2.9700000000000001E-2</v>
      </c>
      <c r="S67" s="70">
        <f t="shared" si="11"/>
        <v>2.1186658088719893E-2</v>
      </c>
      <c r="T67" s="68" t="s">
        <v>398</v>
      </c>
      <c r="U67" s="84" t="s">
        <v>398</v>
      </c>
      <c r="V67" s="84" t="s">
        <v>398</v>
      </c>
      <c r="W67" s="84" t="s">
        <v>398</v>
      </c>
      <c r="X67" s="69">
        <f t="shared" si="12"/>
        <v>1.4444293153402252</v>
      </c>
      <c r="Y67" s="69"/>
      <c r="Z67" s="70">
        <f t="shared" si="13"/>
        <v>0</v>
      </c>
      <c r="AA67" s="70">
        <f t="shared" si="14"/>
        <v>0</v>
      </c>
      <c r="AB67" s="64">
        <v>0</v>
      </c>
      <c r="AC67" s="64">
        <v>0</v>
      </c>
      <c r="AD67" s="64">
        <v>0</v>
      </c>
      <c r="AE67" s="64">
        <v>0</v>
      </c>
      <c r="AF67" s="264">
        <v>0</v>
      </c>
      <c r="AG67" s="264">
        <v>0</v>
      </c>
      <c r="AH67" s="70">
        <v>0</v>
      </c>
      <c r="AI67" s="70">
        <v>0</v>
      </c>
      <c r="AJ67" s="70" t="s">
        <v>398</v>
      </c>
      <c r="AK67" s="70" t="s">
        <v>398</v>
      </c>
      <c r="AL67" s="70" t="s">
        <v>398</v>
      </c>
      <c r="AM67" s="70" t="s">
        <v>398</v>
      </c>
      <c r="AN67" s="70">
        <v>0</v>
      </c>
      <c r="AO67" s="70">
        <v>0</v>
      </c>
      <c r="AP67" s="70">
        <v>0</v>
      </c>
      <c r="AQ67" s="70" t="s">
        <v>398</v>
      </c>
      <c r="AR67" s="70" t="s">
        <v>398</v>
      </c>
      <c r="AS67" s="70" t="s">
        <v>398</v>
      </c>
      <c r="AT67" s="70" t="s">
        <v>398</v>
      </c>
      <c r="AU67" s="70">
        <v>0</v>
      </c>
      <c r="AV67" s="264">
        <v>0</v>
      </c>
      <c r="AW67" s="264">
        <v>0</v>
      </c>
      <c r="AX67" s="70" t="s">
        <v>398</v>
      </c>
      <c r="AY67" s="70" t="s">
        <v>398</v>
      </c>
      <c r="AZ67" s="70" t="s">
        <v>398</v>
      </c>
      <c r="BA67" s="70" t="s">
        <v>398</v>
      </c>
      <c r="BB67" s="70" t="s">
        <v>398</v>
      </c>
      <c r="BC67" s="70" t="s">
        <v>398</v>
      </c>
      <c r="BD67" s="70" t="s">
        <v>398</v>
      </c>
      <c r="BE67" s="70" t="s">
        <v>398</v>
      </c>
      <c r="BF67" s="70" t="s">
        <v>398</v>
      </c>
      <c r="BG67" s="70" t="s">
        <v>398</v>
      </c>
      <c r="BH67" s="70" t="s">
        <v>398</v>
      </c>
      <c r="BI67" s="70" t="s">
        <v>398</v>
      </c>
      <c r="BJ67" s="70" t="s">
        <v>398</v>
      </c>
      <c r="BK67" s="70" t="s">
        <v>398</v>
      </c>
      <c r="BL67" s="70" t="s">
        <v>398</v>
      </c>
      <c r="BM67" s="70" t="s">
        <v>398</v>
      </c>
      <c r="BN67" s="70" t="s">
        <v>398</v>
      </c>
      <c r="BO67" s="70" t="s">
        <v>398</v>
      </c>
      <c r="BP67" s="70" t="s">
        <v>398</v>
      </c>
      <c r="BQ67" s="70" t="s">
        <v>398</v>
      </c>
      <c r="BR67" s="70" t="s">
        <v>398</v>
      </c>
      <c r="BS67" s="70" t="s">
        <v>398</v>
      </c>
      <c r="BT67" s="70" t="s">
        <v>398</v>
      </c>
      <c r="BU67" s="70" t="s">
        <v>398</v>
      </c>
      <c r="BV67" s="70" t="s">
        <v>398</v>
      </c>
      <c r="BW67" s="70" t="s">
        <v>398</v>
      </c>
      <c r="BX67" s="70" t="s">
        <v>398</v>
      </c>
      <c r="BY67" s="70" t="s">
        <v>398</v>
      </c>
      <c r="BZ67" s="70" t="s">
        <v>398</v>
      </c>
      <c r="CA67" s="70" t="s">
        <v>398</v>
      </c>
      <c r="CB67" s="70" t="s">
        <v>398</v>
      </c>
      <c r="CC67" s="70" t="s">
        <v>398</v>
      </c>
      <c r="CD67" s="70" t="s">
        <v>398</v>
      </c>
      <c r="CE67" s="70" t="s">
        <v>398</v>
      </c>
      <c r="CF67" s="70" t="s">
        <v>398</v>
      </c>
      <c r="CG67" s="70" t="s">
        <v>398</v>
      </c>
      <c r="CH67" s="70" t="s">
        <v>398</v>
      </c>
      <c r="CI67" s="70" t="s">
        <v>398</v>
      </c>
      <c r="CJ67" s="70" t="s">
        <v>398</v>
      </c>
      <c r="CK67" s="70" t="s">
        <v>398</v>
      </c>
      <c r="CL67" s="70">
        <v>0</v>
      </c>
      <c r="CM67" s="70">
        <v>0</v>
      </c>
      <c r="CN67" s="70">
        <v>0</v>
      </c>
      <c r="CO67" s="70">
        <v>0</v>
      </c>
      <c r="CP67" s="70" t="s">
        <v>398</v>
      </c>
      <c r="CQ67" s="70" t="s">
        <v>398</v>
      </c>
      <c r="CR67" s="70" t="s">
        <v>398</v>
      </c>
      <c r="CS67" s="70" t="s">
        <v>398</v>
      </c>
      <c r="CT67" s="70" t="s">
        <v>398</v>
      </c>
      <c r="CU67" s="70" t="s">
        <v>398</v>
      </c>
      <c r="CV67" s="70">
        <v>0</v>
      </c>
      <c r="CW67" s="70">
        <v>0</v>
      </c>
      <c r="CX67" s="70">
        <v>0</v>
      </c>
      <c r="CY67" s="70">
        <v>0</v>
      </c>
      <c r="CZ67" s="70" t="s">
        <v>398</v>
      </c>
      <c r="DA67" s="70" t="s">
        <v>398</v>
      </c>
      <c r="DB67" s="70" t="s">
        <v>398</v>
      </c>
      <c r="DC67" s="70" t="s">
        <v>398</v>
      </c>
      <c r="DD67" s="70" t="s">
        <v>398</v>
      </c>
      <c r="DE67" s="70" t="s">
        <v>398</v>
      </c>
      <c r="DF67" s="70">
        <v>0</v>
      </c>
      <c r="DG67" s="70">
        <v>0</v>
      </c>
      <c r="DH67" s="70">
        <v>0</v>
      </c>
      <c r="DI67" s="70">
        <v>0</v>
      </c>
      <c r="DJ67" s="70" t="s">
        <v>398</v>
      </c>
      <c r="DK67" s="70" t="s">
        <v>398</v>
      </c>
      <c r="DL67" s="70" t="s">
        <v>398</v>
      </c>
      <c r="DM67" s="70" t="s">
        <v>398</v>
      </c>
      <c r="DN67" s="70" t="s">
        <v>398</v>
      </c>
      <c r="DO67" s="70" t="s">
        <v>398</v>
      </c>
      <c r="DP67" s="70" t="s">
        <v>398</v>
      </c>
      <c r="DQ67" s="70" t="s">
        <v>398</v>
      </c>
      <c r="DR67" s="70" t="s">
        <v>398</v>
      </c>
      <c r="DS67" s="70" t="s">
        <v>398</v>
      </c>
      <c r="DT67" s="70" t="s">
        <v>398</v>
      </c>
      <c r="DU67" s="70" t="s">
        <v>398</v>
      </c>
      <c r="DV67" s="70" t="s">
        <v>398</v>
      </c>
      <c r="DW67" s="70" t="s">
        <v>398</v>
      </c>
      <c r="DX67" s="70" t="s">
        <v>398</v>
      </c>
      <c r="DY67" s="70" t="s">
        <v>398</v>
      </c>
      <c r="DZ67" s="70" t="s">
        <v>398</v>
      </c>
      <c r="EA67" s="70" t="s">
        <v>398</v>
      </c>
      <c r="EB67" s="70" t="s">
        <v>398</v>
      </c>
      <c r="EC67" s="70" t="s">
        <v>398</v>
      </c>
      <c r="ED67" s="70" t="s">
        <v>398</v>
      </c>
      <c r="EE67" s="70" t="s">
        <v>398</v>
      </c>
      <c r="EF67" s="70" t="s">
        <v>398</v>
      </c>
      <c r="EG67" s="70" t="s">
        <v>398</v>
      </c>
      <c r="EH67" s="70" t="s">
        <v>398</v>
      </c>
      <c r="EI67" s="70" t="s">
        <v>398</v>
      </c>
      <c r="EJ67" s="70" t="s">
        <v>398</v>
      </c>
      <c r="EK67" s="70" t="s">
        <v>398</v>
      </c>
      <c r="EL67" s="70" t="s">
        <v>398</v>
      </c>
      <c r="EM67" s="70" t="s">
        <v>398</v>
      </c>
      <c r="EN67" s="70" t="s">
        <v>398</v>
      </c>
      <c r="EO67" s="70" t="s">
        <v>398</v>
      </c>
      <c r="EP67" s="70" t="s">
        <v>398</v>
      </c>
      <c r="EQ67" s="70" t="s">
        <v>398</v>
      </c>
      <c r="ER67" s="70" t="s">
        <v>398</v>
      </c>
      <c r="ES67" s="70" t="s">
        <v>398</v>
      </c>
      <c r="ET67" s="70" t="s">
        <v>398</v>
      </c>
      <c r="EU67" s="70" t="s">
        <v>398</v>
      </c>
      <c r="EV67" s="70" t="s">
        <v>398</v>
      </c>
      <c r="EW67" s="70" t="s">
        <v>398</v>
      </c>
      <c r="EX67" s="70" t="s">
        <v>398</v>
      </c>
      <c r="EY67" s="70" t="s">
        <v>398</v>
      </c>
      <c r="EZ67" s="70" t="s">
        <v>398</v>
      </c>
      <c r="FA67" s="70" t="s">
        <v>398</v>
      </c>
      <c r="FB67" s="70" t="s">
        <v>398</v>
      </c>
      <c r="FC67" s="70" t="s">
        <v>398</v>
      </c>
      <c r="FD67" s="70">
        <v>0</v>
      </c>
      <c r="FE67" s="70">
        <v>0</v>
      </c>
      <c r="FF67" s="70">
        <v>0</v>
      </c>
      <c r="FG67" s="70">
        <v>0</v>
      </c>
      <c r="FH67" s="70">
        <v>0</v>
      </c>
      <c r="FI67" s="70" t="s">
        <v>398</v>
      </c>
      <c r="FJ67" s="70" t="s">
        <v>398</v>
      </c>
      <c r="FK67" s="70" t="s">
        <v>398</v>
      </c>
      <c r="FL67" s="70" t="s">
        <v>398</v>
      </c>
      <c r="FM67" s="70" t="s">
        <v>398</v>
      </c>
      <c r="FN67" s="70">
        <v>0</v>
      </c>
      <c r="FO67" s="70">
        <v>0</v>
      </c>
      <c r="FP67" s="70">
        <v>0</v>
      </c>
      <c r="FQ67" s="70">
        <v>0</v>
      </c>
      <c r="FR67" s="70" t="s">
        <v>398</v>
      </c>
      <c r="FS67" s="70" t="s">
        <v>398</v>
      </c>
      <c r="FT67" s="70" t="s">
        <v>398</v>
      </c>
      <c r="FU67" s="70" t="s">
        <v>398</v>
      </c>
      <c r="FV67" s="70" t="s">
        <v>398</v>
      </c>
      <c r="FW67" s="70" t="s">
        <v>398</v>
      </c>
      <c r="FX67" s="70">
        <v>0</v>
      </c>
      <c r="FY67" s="70">
        <v>0</v>
      </c>
      <c r="FZ67" s="70">
        <v>0</v>
      </c>
      <c r="GA67" s="70">
        <v>0</v>
      </c>
      <c r="GB67" s="70" t="s">
        <v>398</v>
      </c>
      <c r="GC67" s="70" t="s">
        <v>398</v>
      </c>
      <c r="GD67" s="70" t="s">
        <v>398</v>
      </c>
      <c r="GE67" s="70" t="s">
        <v>398</v>
      </c>
      <c r="GF67" s="70" t="s">
        <v>398</v>
      </c>
      <c r="GG67" s="70" t="s">
        <v>398</v>
      </c>
      <c r="GH67" s="70" t="s">
        <v>398</v>
      </c>
      <c r="GI67" s="70" t="s">
        <v>398</v>
      </c>
      <c r="GJ67" s="70" t="s">
        <v>398</v>
      </c>
      <c r="GK67" s="70" t="s">
        <v>398</v>
      </c>
      <c r="GL67" s="70" t="s">
        <v>398</v>
      </c>
      <c r="GM67" s="70" t="s">
        <v>398</v>
      </c>
      <c r="GN67" s="70" t="s">
        <v>398</v>
      </c>
      <c r="GO67" s="70" t="s">
        <v>398</v>
      </c>
      <c r="GP67" s="70" t="s">
        <v>398</v>
      </c>
      <c r="GQ67" s="70" t="s">
        <v>398</v>
      </c>
      <c r="GR67" s="70" t="s">
        <v>398</v>
      </c>
      <c r="GS67" s="70" t="s">
        <v>398</v>
      </c>
      <c r="GT67" s="70" t="s">
        <v>398</v>
      </c>
      <c r="GU67" s="70" t="s">
        <v>398</v>
      </c>
      <c r="GV67" s="70" t="s">
        <v>398</v>
      </c>
      <c r="GW67" s="70" t="s">
        <v>398</v>
      </c>
      <c r="GX67" s="70" t="s">
        <v>398</v>
      </c>
      <c r="GY67" s="70" t="s">
        <v>398</v>
      </c>
      <c r="GZ67" s="70" t="s">
        <v>398</v>
      </c>
      <c r="HA67" s="70" t="s">
        <v>398</v>
      </c>
      <c r="HB67" s="70" t="s">
        <v>398</v>
      </c>
      <c r="HC67" s="70" t="s">
        <v>398</v>
      </c>
      <c r="HD67" s="70" t="s">
        <v>398</v>
      </c>
      <c r="HE67" s="70" t="s">
        <v>398</v>
      </c>
      <c r="HF67" s="70" t="s">
        <v>398</v>
      </c>
      <c r="HG67" s="70" t="s">
        <v>398</v>
      </c>
      <c r="HH67" s="70" t="s">
        <v>398</v>
      </c>
      <c r="HI67" s="70" t="s">
        <v>398</v>
      </c>
      <c r="HJ67" s="70" t="s">
        <v>398</v>
      </c>
      <c r="HK67" s="70" t="s">
        <v>398</v>
      </c>
      <c r="HL67" s="70" t="s">
        <v>398</v>
      </c>
      <c r="HM67" s="70" t="s">
        <v>398</v>
      </c>
      <c r="HN67" s="70" t="s">
        <v>398</v>
      </c>
      <c r="HO67" s="70" t="s">
        <v>398</v>
      </c>
      <c r="HP67" s="70" t="s">
        <v>398</v>
      </c>
      <c r="HQ67" s="70" t="s">
        <v>398</v>
      </c>
      <c r="HR67" s="70" t="s">
        <v>398</v>
      </c>
      <c r="HS67" s="70" t="s">
        <v>398</v>
      </c>
      <c r="HT67" s="70" t="s">
        <v>398</v>
      </c>
      <c r="HU67" s="70" t="s">
        <v>398</v>
      </c>
      <c r="HV67" s="70">
        <v>0</v>
      </c>
      <c r="HW67" s="70">
        <v>0</v>
      </c>
      <c r="HX67" s="70">
        <v>0</v>
      </c>
      <c r="HY67" s="70">
        <v>0</v>
      </c>
      <c r="HZ67" s="70" t="s">
        <v>398</v>
      </c>
      <c r="IA67" s="70" t="s">
        <v>398</v>
      </c>
      <c r="IB67" s="70" t="s">
        <v>398</v>
      </c>
      <c r="IC67" s="70" t="s">
        <v>398</v>
      </c>
      <c r="ID67" s="70" t="s">
        <v>398</v>
      </c>
      <c r="IE67" s="70" t="s">
        <v>398</v>
      </c>
      <c r="IF67" s="70">
        <v>0</v>
      </c>
      <c r="IG67" s="70">
        <v>0</v>
      </c>
      <c r="IH67" s="70">
        <v>0</v>
      </c>
      <c r="II67" s="70">
        <v>0</v>
      </c>
      <c r="IJ67" s="70" t="s">
        <v>398</v>
      </c>
      <c r="IK67" s="70" t="s">
        <v>398</v>
      </c>
      <c r="IL67" s="70" t="s">
        <v>398</v>
      </c>
      <c r="IM67" s="70" t="s">
        <v>398</v>
      </c>
      <c r="IN67" s="70" t="s">
        <v>398</v>
      </c>
      <c r="IO67" s="70" t="s">
        <v>398</v>
      </c>
      <c r="IP67" s="70">
        <v>0</v>
      </c>
      <c r="IQ67" s="70">
        <v>0</v>
      </c>
      <c r="IR67" s="70">
        <v>0</v>
      </c>
      <c r="IS67" s="70">
        <v>0</v>
      </c>
      <c r="IT67" s="70" t="s">
        <v>398</v>
      </c>
      <c r="IU67" s="70" t="s">
        <v>398</v>
      </c>
      <c r="IV67" s="70" t="s">
        <v>398</v>
      </c>
      <c r="IW67" s="70" t="s">
        <v>398</v>
      </c>
      <c r="IX67" s="70" t="s">
        <v>398</v>
      </c>
      <c r="IY67" s="70" t="s">
        <v>398</v>
      </c>
      <c r="IZ67" s="70" t="s">
        <v>398</v>
      </c>
      <c r="JA67" s="70" t="s">
        <v>398</v>
      </c>
      <c r="JB67" s="70" t="s">
        <v>398</v>
      </c>
      <c r="JC67" s="70" t="s">
        <v>398</v>
      </c>
      <c r="JD67" s="70" t="s">
        <v>398</v>
      </c>
      <c r="JE67" s="70" t="s">
        <v>398</v>
      </c>
      <c r="JF67" s="70" t="s">
        <v>398</v>
      </c>
      <c r="JG67" s="70" t="s">
        <v>398</v>
      </c>
      <c r="JH67" s="70" t="s">
        <v>398</v>
      </c>
      <c r="JI67" s="70" t="s">
        <v>398</v>
      </c>
      <c r="JJ67" s="70" t="s">
        <v>398</v>
      </c>
      <c r="JK67" s="70" t="s">
        <v>398</v>
      </c>
      <c r="JL67" s="70" t="s">
        <v>398</v>
      </c>
      <c r="JM67" s="70" t="s">
        <v>398</v>
      </c>
      <c r="JN67" s="70" t="s">
        <v>398</v>
      </c>
      <c r="JO67" s="70" t="s">
        <v>398</v>
      </c>
      <c r="JP67" s="70" t="s">
        <v>398</v>
      </c>
      <c r="JQ67" s="70" t="s">
        <v>398</v>
      </c>
      <c r="JR67" s="70" t="s">
        <v>398</v>
      </c>
      <c r="JS67" s="70" t="s">
        <v>398</v>
      </c>
      <c r="JT67" s="70" t="s">
        <v>398</v>
      </c>
      <c r="JU67" s="70" t="s">
        <v>398</v>
      </c>
      <c r="JV67" s="70" t="s">
        <v>398</v>
      </c>
      <c r="JW67" s="70" t="s">
        <v>398</v>
      </c>
      <c r="JX67" s="70" t="s">
        <v>398</v>
      </c>
      <c r="JY67" s="70" t="s">
        <v>398</v>
      </c>
      <c r="JZ67" s="70" t="s">
        <v>398</v>
      </c>
      <c r="KA67" s="70" t="s">
        <v>398</v>
      </c>
      <c r="KB67" s="70" t="s">
        <v>398</v>
      </c>
      <c r="KC67" s="70" t="s">
        <v>398</v>
      </c>
      <c r="KD67" s="70" t="s">
        <v>398</v>
      </c>
      <c r="KE67" s="70" t="s">
        <v>398</v>
      </c>
      <c r="KF67" s="70" t="s">
        <v>398</v>
      </c>
      <c r="KG67" s="70" t="s">
        <v>398</v>
      </c>
      <c r="KH67" s="70" t="s">
        <v>398</v>
      </c>
      <c r="KI67" s="70" t="s">
        <v>398</v>
      </c>
      <c r="KJ67" s="70" t="s">
        <v>398</v>
      </c>
      <c r="KK67" s="70" t="s">
        <v>398</v>
      </c>
      <c r="KL67" s="70" t="s">
        <v>398</v>
      </c>
      <c r="KM67" s="70" t="s">
        <v>398</v>
      </c>
      <c r="KN67" s="70">
        <v>0</v>
      </c>
      <c r="KO67" s="70">
        <v>0</v>
      </c>
      <c r="KP67" s="70">
        <v>0</v>
      </c>
      <c r="KQ67" s="70">
        <v>0</v>
      </c>
      <c r="KR67" s="70" t="s">
        <v>398</v>
      </c>
      <c r="KS67" s="70" t="s">
        <v>398</v>
      </c>
      <c r="KT67" s="70" t="s">
        <v>398</v>
      </c>
      <c r="KU67" s="70" t="s">
        <v>398</v>
      </c>
      <c r="KV67" s="70" t="s">
        <v>398</v>
      </c>
      <c r="KW67" s="70" t="s">
        <v>398</v>
      </c>
      <c r="KX67" s="70">
        <v>0</v>
      </c>
      <c r="KY67" s="70">
        <v>0</v>
      </c>
      <c r="KZ67" s="70">
        <v>0</v>
      </c>
      <c r="LA67" s="70">
        <v>0</v>
      </c>
      <c r="LB67" s="70" t="s">
        <v>398</v>
      </c>
      <c r="LC67" s="70" t="s">
        <v>398</v>
      </c>
      <c r="LD67" s="70" t="s">
        <v>398</v>
      </c>
      <c r="LE67" s="70" t="s">
        <v>398</v>
      </c>
      <c r="LF67" s="70" t="s">
        <v>398</v>
      </c>
      <c r="LG67" s="70" t="s">
        <v>398</v>
      </c>
      <c r="LH67" s="70">
        <v>0</v>
      </c>
      <c r="LI67" s="70">
        <v>0</v>
      </c>
      <c r="LJ67" s="70">
        <v>0</v>
      </c>
      <c r="LK67" s="70">
        <v>0</v>
      </c>
      <c r="LL67" s="70" t="s">
        <v>398</v>
      </c>
      <c r="LM67" s="70" t="s">
        <v>398</v>
      </c>
      <c r="LN67" s="70" t="s">
        <v>398</v>
      </c>
      <c r="LO67" s="70" t="s">
        <v>398</v>
      </c>
      <c r="LP67" s="70" t="s">
        <v>398</v>
      </c>
      <c r="LQ67" s="70" t="s">
        <v>398</v>
      </c>
      <c r="LR67" s="85" t="s">
        <v>398</v>
      </c>
      <c r="LS67" s="85" t="s">
        <v>398</v>
      </c>
      <c r="LT67" s="85" t="s">
        <v>398</v>
      </c>
      <c r="LU67" s="85" t="s">
        <v>398</v>
      </c>
      <c r="LV67" s="85" t="s">
        <v>398</v>
      </c>
      <c r="LW67" s="85" t="s">
        <v>398</v>
      </c>
      <c r="LX67" s="263"/>
      <c r="LY67" s="263"/>
      <c r="LZ67" s="263"/>
      <c r="MA67" s="263"/>
      <c r="MB67" s="263"/>
      <c r="MC67" s="263"/>
      <c r="MD67" s="263"/>
      <c r="ME67" s="263"/>
      <c r="MF67" s="263"/>
      <c r="MG67" s="263"/>
      <c r="MH67" s="263"/>
      <c r="MI67" s="263"/>
      <c r="MJ67" s="263"/>
      <c r="MK67" s="263"/>
      <c r="ML67" s="263"/>
      <c r="MM67" s="263"/>
      <c r="MN67" s="263"/>
      <c r="MO67" s="263"/>
      <c r="MP67" s="263"/>
      <c r="MQ67" s="263"/>
      <c r="MR67" s="263"/>
      <c r="MS67" s="263"/>
      <c r="MT67" s="263"/>
      <c r="MU67" s="263"/>
      <c r="MV67" s="263"/>
      <c r="MW67" s="263"/>
      <c r="MX67" s="263"/>
      <c r="MY67" s="263"/>
      <c r="MZ67" s="263"/>
      <c r="NA67" s="263"/>
      <c r="NB67" s="263"/>
      <c r="NC67" s="263"/>
      <c r="ND67" s="263"/>
      <c r="NE67" s="263"/>
      <c r="NF67" s="263"/>
      <c r="NG67" s="263"/>
      <c r="NH67" s="263"/>
      <c r="NI67" s="263"/>
      <c r="NJ67" s="263"/>
      <c r="NK67" s="263"/>
      <c r="NL67" s="263"/>
      <c r="NM67" s="263"/>
      <c r="NN67" s="263"/>
      <c r="NO67" s="263"/>
      <c r="NP67" s="263"/>
      <c r="NQ67" s="263"/>
      <c r="NR67" s="263"/>
      <c r="NS67" s="263"/>
      <c r="NT67" s="263"/>
      <c r="NU67" s="263"/>
      <c r="NV67" s="263"/>
      <c r="NW67" s="263"/>
      <c r="NX67" s="263"/>
      <c r="NY67" s="263"/>
      <c r="NZ67" s="263"/>
      <c r="OA67" s="263"/>
      <c r="OB67" s="263"/>
      <c r="OC67" s="263"/>
      <c r="OD67" s="263"/>
      <c r="OE67" s="263"/>
      <c r="OF67" s="263"/>
      <c r="OG67" s="263"/>
      <c r="OH67" s="263"/>
      <c r="OI67" s="263"/>
      <c r="OJ67" s="263"/>
      <c r="OK67" s="263"/>
      <c r="OL67" s="263"/>
      <c r="OM67" s="263"/>
      <c r="ON67" s="263"/>
      <c r="OO67" s="263"/>
      <c r="OP67" s="263"/>
      <c r="OQ67" s="263"/>
      <c r="OR67" s="263"/>
      <c r="OS67" s="263"/>
      <c r="OT67" s="263"/>
      <c r="OU67" s="263"/>
      <c r="OV67" s="263"/>
      <c r="OW67" s="263"/>
      <c r="OX67" s="263"/>
      <c r="OY67" s="263"/>
      <c r="OZ67" s="263"/>
      <c r="PA67" s="263"/>
      <c r="PB67" s="263"/>
      <c r="PC67" s="263"/>
      <c r="PD67" s="263"/>
      <c r="PE67" s="263"/>
      <c r="PF67" s="263"/>
      <c r="PG67" s="263"/>
      <c r="PH67" s="263"/>
      <c r="PI67" s="263"/>
      <c r="PJ67" s="263"/>
      <c r="PK67" s="263"/>
      <c r="PL67" s="263"/>
      <c r="PM67" s="263"/>
      <c r="PN67" s="263"/>
      <c r="PO67" s="263"/>
      <c r="PP67" s="263"/>
      <c r="PQ67" s="263"/>
      <c r="PR67" s="263"/>
      <c r="PS67" s="263"/>
      <c r="PT67" s="263"/>
      <c r="PU67" s="263"/>
      <c r="PV67" s="263"/>
      <c r="PW67" s="263"/>
      <c r="PX67" s="263"/>
      <c r="PY67" s="263"/>
      <c r="PZ67" s="263"/>
      <c r="QA67" s="263"/>
      <c r="QB67" s="263"/>
      <c r="QC67" s="263"/>
      <c r="QD67" s="263"/>
      <c r="QE67" s="263"/>
      <c r="QF67" s="263"/>
      <c r="QG67" s="263"/>
      <c r="QH67" s="263"/>
      <c r="QI67" s="263"/>
      <c r="QJ67" s="263"/>
      <c r="QK67" s="263"/>
      <c r="QL67" s="263"/>
      <c r="QM67" s="263"/>
    </row>
    <row r="68" spans="1:455" s="70" customFormat="1">
      <c r="A68" s="70">
        <v>67</v>
      </c>
      <c r="B68" s="87" t="s">
        <v>496</v>
      </c>
      <c r="C68" s="64" t="s">
        <v>52</v>
      </c>
      <c r="D68" s="64" t="s">
        <v>24</v>
      </c>
      <c r="E68" s="70" t="s">
        <v>1094</v>
      </c>
      <c r="F68" s="82" t="s">
        <v>39</v>
      </c>
      <c r="G68" s="234">
        <v>2</v>
      </c>
      <c r="H68" s="80">
        <v>10</v>
      </c>
      <c r="I68" s="69">
        <v>2018</v>
      </c>
      <c r="J68" s="79">
        <v>11.05</v>
      </c>
      <c r="K68" s="79">
        <v>11.333333333333334</v>
      </c>
      <c r="L68" s="79">
        <f t="shared" si="15"/>
        <v>0.28333333333333321</v>
      </c>
      <c r="M68" s="70">
        <v>-12.200569440000001</v>
      </c>
      <c r="N68" s="70">
        <v>123.04199439999999</v>
      </c>
      <c r="O68" s="70">
        <v>-12.20429167</v>
      </c>
      <c r="P68" s="70">
        <v>123.03629720000001</v>
      </c>
      <c r="Q68" s="83">
        <v>0.74425771596361989</v>
      </c>
      <c r="R68" s="67">
        <v>2.9700000000000001E-2</v>
      </c>
      <c r="S68" s="70">
        <f t="shared" si="11"/>
        <v>2.2104454164119512E-2</v>
      </c>
      <c r="T68" s="68" t="s">
        <v>398</v>
      </c>
      <c r="U68" s="84" t="s">
        <v>398</v>
      </c>
      <c r="V68" s="84" t="s">
        <v>398</v>
      </c>
      <c r="W68" s="84" t="s">
        <v>398</v>
      </c>
      <c r="X68" s="69">
        <f t="shared" si="12"/>
        <v>1.4183541785610851</v>
      </c>
      <c r="Y68" s="69"/>
      <c r="Z68" s="70">
        <f t="shared" si="13"/>
        <v>0</v>
      </c>
      <c r="AA68" s="70">
        <f t="shared" si="14"/>
        <v>0</v>
      </c>
      <c r="AB68" s="64">
        <v>0</v>
      </c>
      <c r="AC68" s="64">
        <v>0</v>
      </c>
      <c r="AD68" s="64">
        <v>0</v>
      </c>
      <c r="AE68" s="64">
        <v>0</v>
      </c>
      <c r="AF68" s="264">
        <v>0</v>
      </c>
      <c r="AG68" s="264">
        <v>0</v>
      </c>
      <c r="AH68" s="70">
        <v>0</v>
      </c>
      <c r="AI68" s="70">
        <v>0</v>
      </c>
      <c r="AJ68" s="70" t="s">
        <v>398</v>
      </c>
      <c r="AK68" s="70" t="s">
        <v>398</v>
      </c>
      <c r="AL68" s="70" t="s">
        <v>398</v>
      </c>
      <c r="AM68" s="70" t="s">
        <v>398</v>
      </c>
      <c r="AN68" s="70">
        <v>0</v>
      </c>
      <c r="AO68" s="70">
        <v>0</v>
      </c>
      <c r="AP68" s="70">
        <v>0</v>
      </c>
      <c r="AQ68" s="70" t="s">
        <v>398</v>
      </c>
      <c r="AR68" s="70" t="s">
        <v>398</v>
      </c>
      <c r="AS68" s="70" t="s">
        <v>398</v>
      </c>
      <c r="AT68" s="70" t="s">
        <v>398</v>
      </c>
      <c r="AU68" s="70">
        <v>0</v>
      </c>
      <c r="AV68" s="264">
        <v>0</v>
      </c>
      <c r="AW68" s="264">
        <v>0</v>
      </c>
      <c r="AX68" s="70" t="s">
        <v>398</v>
      </c>
      <c r="AY68" s="70" t="s">
        <v>398</v>
      </c>
      <c r="AZ68" s="70" t="s">
        <v>398</v>
      </c>
      <c r="BA68" s="70" t="s">
        <v>398</v>
      </c>
      <c r="BB68" s="70" t="s">
        <v>398</v>
      </c>
      <c r="BC68" s="70" t="s">
        <v>398</v>
      </c>
      <c r="BD68" s="70" t="s">
        <v>398</v>
      </c>
      <c r="BE68" s="70" t="s">
        <v>398</v>
      </c>
      <c r="BF68" s="70" t="s">
        <v>398</v>
      </c>
      <c r="BG68" s="70" t="s">
        <v>398</v>
      </c>
      <c r="BH68" s="70" t="s">
        <v>398</v>
      </c>
      <c r="BI68" s="70" t="s">
        <v>398</v>
      </c>
      <c r="BJ68" s="70" t="s">
        <v>398</v>
      </c>
      <c r="BK68" s="70" t="s">
        <v>398</v>
      </c>
      <c r="BL68" s="70" t="s">
        <v>398</v>
      </c>
      <c r="BM68" s="70" t="s">
        <v>398</v>
      </c>
      <c r="BN68" s="70" t="s">
        <v>398</v>
      </c>
      <c r="BO68" s="70" t="s">
        <v>398</v>
      </c>
      <c r="BP68" s="70" t="s">
        <v>398</v>
      </c>
      <c r="BQ68" s="70" t="s">
        <v>398</v>
      </c>
      <c r="BR68" s="70" t="s">
        <v>398</v>
      </c>
      <c r="BS68" s="70" t="s">
        <v>398</v>
      </c>
      <c r="BT68" s="70" t="s">
        <v>398</v>
      </c>
      <c r="BU68" s="70" t="s">
        <v>398</v>
      </c>
      <c r="BV68" s="70" t="s">
        <v>398</v>
      </c>
      <c r="BW68" s="70" t="s">
        <v>398</v>
      </c>
      <c r="BX68" s="70" t="s">
        <v>398</v>
      </c>
      <c r="BY68" s="70" t="s">
        <v>398</v>
      </c>
      <c r="BZ68" s="70" t="s">
        <v>398</v>
      </c>
      <c r="CA68" s="70" t="s">
        <v>398</v>
      </c>
      <c r="CB68" s="70" t="s">
        <v>398</v>
      </c>
      <c r="CC68" s="70" t="s">
        <v>398</v>
      </c>
      <c r="CD68" s="70" t="s">
        <v>398</v>
      </c>
      <c r="CE68" s="70" t="s">
        <v>398</v>
      </c>
      <c r="CF68" s="70" t="s">
        <v>398</v>
      </c>
      <c r="CG68" s="70" t="s">
        <v>398</v>
      </c>
      <c r="CH68" s="70" t="s">
        <v>398</v>
      </c>
      <c r="CI68" s="70" t="s">
        <v>398</v>
      </c>
      <c r="CJ68" s="70" t="s">
        <v>398</v>
      </c>
      <c r="CK68" s="70" t="s">
        <v>398</v>
      </c>
      <c r="CL68" s="70">
        <v>0</v>
      </c>
      <c r="CM68" s="70">
        <v>0</v>
      </c>
      <c r="CN68" s="70">
        <v>0</v>
      </c>
      <c r="CO68" s="70">
        <v>0</v>
      </c>
      <c r="CP68" s="70" t="s">
        <v>398</v>
      </c>
      <c r="CQ68" s="70" t="s">
        <v>398</v>
      </c>
      <c r="CR68" s="70" t="s">
        <v>398</v>
      </c>
      <c r="CS68" s="70" t="s">
        <v>398</v>
      </c>
      <c r="CT68" s="70" t="s">
        <v>398</v>
      </c>
      <c r="CU68" s="70" t="s">
        <v>398</v>
      </c>
      <c r="CV68" s="70">
        <v>0</v>
      </c>
      <c r="CW68" s="70">
        <v>0</v>
      </c>
      <c r="CX68" s="70">
        <v>0</v>
      </c>
      <c r="CY68" s="70">
        <f t="shared" ref="CY68:CY80" si="16">CW68/S68</f>
        <v>0</v>
      </c>
      <c r="CZ68" s="70" t="s">
        <v>398</v>
      </c>
      <c r="DA68" s="70" t="s">
        <v>398</v>
      </c>
      <c r="DB68" s="70" t="s">
        <v>398</v>
      </c>
      <c r="DC68" s="70" t="s">
        <v>398</v>
      </c>
      <c r="DD68" s="70" t="s">
        <v>398</v>
      </c>
      <c r="DE68" s="70" t="s">
        <v>398</v>
      </c>
      <c r="DF68" s="70">
        <v>0</v>
      </c>
      <c r="DG68" s="70">
        <v>0</v>
      </c>
      <c r="DH68" s="70">
        <v>0</v>
      </c>
      <c r="DI68" s="70">
        <v>0</v>
      </c>
      <c r="DJ68" s="70" t="s">
        <v>398</v>
      </c>
      <c r="DK68" s="70" t="s">
        <v>398</v>
      </c>
      <c r="DL68" s="70" t="s">
        <v>398</v>
      </c>
      <c r="DM68" s="70" t="s">
        <v>398</v>
      </c>
      <c r="DN68" s="70" t="s">
        <v>398</v>
      </c>
      <c r="DO68" s="70" t="s">
        <v>398</v>
      </c>
      <c r="DP68" s="70" t="s">
        <v>398</v>
      </c>
      <c r="DQ68" s="70" t="s">
        <v>398</v>
      </c>
      <c r="DR68" s="70" t="s">
        <v>398</v>
      </c>
      <c r="DS68" s="70" t="s">
        <v>398</v>
      </c>
      <c r="DT68" s="70" t="s">
        <v>398</v>
      </c>
      <c r="DU68" s="70" t="s">
        <v>398</v>
      </c>
      <c r="DV68" s="70" t="s">
        <v>398</v>
      </c>
      <c r="DW68" s="70" t="s">
        <v>398</v>
      </c>
      <c r="DX68" s="70" t="s">
        <v>398</v>
      </c>
      <c r="DY68" s="70" t="s">
        <v>398</v>
      </c>
      <c r="DZ68" s="70" t="s">
        <v>398</v>
      </c>
      <c r="EA68" s="70" t="s">
        <v>398</v>
      </c>
      <c r="EB68" s="70" t="s">
        <v>398</v>
      </c>
      <c r="EC68" s="70" t="s">
        <v>398</v>
      </c>
      <c r="ED68" s="70" t="s">
        <v>398</v>
      </c>
      <c r="EE68" s="70" t="s">
        <v>398</v>
      </c>
      <c r="EF68" s="70" t="s">
        <v>398</v>
      </c>
      <c r="EG68" s="70" t="s">
        <v>398</v>
      </c>
      <c r="EH68" s="70" t="s">
        <v>398</v>
      </c>
      <c r="EI68" s="70" t="s">
        <v>398</v>
      </c>
      <c r="EJ68" s="70" t="s">
        <v>398</v>
      </c>
      <c r="EK68" s="70" t="s">
        <v>398</v>
      </c>
      <c r="EL68" s="70" t="s">
        <v>398</v>
      </c>
      <c r="EM68" s="70" t="s">
        <v>398</v>
      </c>
      <c r="EN68" s="70" t="s">
        <v>398</v>
      </c>
      <c r="EO68" s="70" t="s">
        <v>398</v>
      </c>
      <c r="EP68" s="70" t="s">
        <v>398</v>
      </c>
      <c r="EQ68" s="70" t="s">
        <v>398</v>
      </c>
      <c r="ER68" s="70" t="s">
        <v>398</v>
      </c>
      <c r="ES68" s="70" t="s">
        <v>398</v>
      </c>
      <c r="ET68" s="70" t="s">
        <v>398</v>
      </c>
      <c r="EU68" s="70" t="s">
        <v>398</v>
      </c>
      <c r="EV68" s="70" t="s">
        <v>398</v>
      </c>
      <c r="EW68" s="70" t="s">
        <v>398</v>
      </c>
      <c r="EX68" s="70" t="s">
        <v>398</v>
      </c>
      <c r="EY68" s="70" t="s">
        <v>398</v>
      </c>
      <c r="EZ68" s="70" t="s">
        <v>398</v>
      </c>
      <c r="FA68" s="70" t="s">
        <v>398</v>
      </c>
      <c r="FB68" s="70" t="s">
        <v>398</v>
      </c>
      <c r="FC68" s="70" t="s">
        <v>398</v>
      </c>
      <c r="FD68" s="70">
        <v>0</v>
      </c>
      <c r="FE68" s="70">
        <v>0</v>
      </c>
      <c r="FF68" s="70">
        <v>0</v>
      </c>
      <c r="FG68" s="70">
        <v>0</v>
      </c>
      <c r="FH68" s="70">
        <v>0</v>
      </c>
      <c r="FI68" s="70" t="s">
        <v>398</v>
      </c>
      <c r="FJ68" s="70" t="s">
        <v>398</v>
      </c>
      <c r="FK68" s="70" t="s">
        <v>398</v>
      </c>
      <c r="FL68" s="70" t="s">
        <v>398</v>
      </c>
      <c r="FM68" s="70" t="s">
        <v>398</v>
      </c>
      <c r="FN68" s="70">
        <v>0</v>
      </c>
      <c r="FO68" s="70">
        <v>0</v>
      </c>
      <c r="FP68" s="70">
        <v>0</v>
      </c>
      <c r="FQ68" s="70">
        <v>0</v>
      </c>
      <c r="FR68" s="70" t="s">
        <v>398</v>
      </c>
      <c r="FS68" s="70" t="s">
        <v>398</v>
      </c>
      <c r="FT68" s="70" t="s">
        <v>398</v>
      </c>
      <c r="FU68" s="70" t="s">
        <v>398</v>
      </c>
      <c r="FV68" s="70" t="s">
        <v>398</v>
      </c>
      <c r="FW68" s="70" t="s">
        <v>398</v>
      </c>
      <c r="FX68" s="70">
        <v>0</v>
      </c>
      <c r="FY68" s="70">
        <v>0</v>
      </c>
      <c r="FZ68" s="70">
        <v>0</v>
      </c>
      <c r="GA68" s="70">
        <v>0</v>
      </c>
      <c r="GB68" s="70" t="s">
        <v>398</v>
      </c>
      <c r="GC68" s="70" t="s">
        <v>398</v>
      </c>
      <c r="GD68" s="70" t="s">
        <v>398</v>
      </c>
      <c r="GE68" s="70" t="s">
        <v>398</v>
      </c>
      <c r="GF68" s="70" t="s">
        <v>398</v>
      </c>
      <c r="GG68" s="70" t="s">
        <v>398</v>
      </c>
      <c r="GH68" s="70" t="s">
        <v>398</v>
      </c>
      <c r="GI68" s="70" t="s">
        <v>398</v>
      </c>
      <c r="GJ68" s="70" t="s">
        <v>398</v>
      </c>
      <c r="GK68" s="70" t="s">
        <v>398</v>
      </c>
      <c r="GL68" s="70" t="s">
        <v>398</v>
      </c>
      <c r="GM68" s="70" t="s">
        <v>398</v>
      </c>
      <c r="GN68" s="70" t="s">
        <v>398</v>
      </c>
      <c r="GO68" s="70" t="s">
        <v>398</v>
      </c>
      <c r="GP68" s="70" t="s">
        <v>398</v>
      </c>
      <c r="GQ68" s="70" t="s">
        <v>398</v>
      </c>
      <c r="GR68" s="70" t="s">
        <v>398</v>
      </c>
      <c r="GS68" s="70" t="s">
        <v>398</v>
      </c>
      <c r="GT68" s="70" t="s">
        <v>398</v>
      </c>
      <c r="GU68" s="70" t="s">
        <v>398</v>
      </c>
      <c r="GV68" s="70" t="s">
        <v>398</v>
      </c>
      <c r="GW68" s="70" t="s">
        <v>398</v>
      </c>
      <c r="GX68" s="70" t="s">
        <v>398</v>
      </c>
      <c r="GY68" s="70" t="s">
        <v>398</v>
      </c>
      <c r="GZ68" s="70" t="s">
        <v>398</v>
      </c>
      <c r="HA68" s="70" t="s">
        <v>398</v>
      </c>
      <c r="HB68" s="70" t="s">
        <v>398</v>
      </c>
      <c r="HC68" s="70" t="s">
        <v>398</v>
      </c>
      <c r="HD68" s="70" t="s">
        <v>398</v>
      </c>
      <c r="HE68" s="70" t="s">
        <v>398</v>
      </c>
      <c r="HF68" s="70" t="s">
        <v>398</v>
      </c>
      <c r="HG68" s="70" t="s">
        <v>398</v>
      </c>
      <c r="HH68" s="70" t="s">
        <v>398</v>
      </c>
      <c r="HI68" s="70" t="s">
        <v>398</v>
      </c>
      <c r="HJ68" s="70" t="s">
        <v>398</v>
      </c>
      <c r="HK68" s="70" t="s">
        <v>398</v>
      </c>
      <c r="HL68" s="70" t="s">
        <v>398</v>
      </c>
      <c r="HM68" s="70" t="s">
        <v>398</v>
      </c>
      <c r="HN68" s="70" t="s">
        <v>398</v>
      </c>
      <c r="HO68" s="70" t="s">
        <v>398</v>
      </c>
      <c r="HP68" s="70" t="s">
        <v>398</v>
      </c>
      <c r="HQ68" s="70" t="s">
        <v>398</v>
      </c>
      <c r="HR68" s="70" t="s">
        <v>398</v>
      </c>
      <c r="HS68" s="70" t="s">
        <v>398</v>
      </c>
      <c r="HT68" s="70" t="s">
        <v>398</v>
      </c>
      <c r="HU68" s="70" t="s">
        <v>398</v>
      </c>
      <c r="HV68" s="70">
        <v>0</v>
      </c>
      <c r="HW68" s="70">
        <v>0</v>
      </c>
      <c r="HX68" s="70">
        <v>0</v>
      </c>
      <c r="HY68" s="70">
        <v>0</v>
      </c>
      <c r="HZ68" s="70" t="s">
        <v>398</v>
      </c>
      <c r="IA68" s="70" t="s">
        <v>398</v>
      </c>
      <c r="IB68" s="70" t="s">
        <v>398</v>
      </c>
      <c r="IC68" s="70" t="s">
        <v>398</v>
      </c>
      <c r="ID68" s="70" t="s">
        <v>398</v>
      </c>
      <c r="IE68" s="70" t="s">
        <v>398</v>
      </c>
      <c r="IF68" s="70">
        <v>0</v>
      </c>
      <c r="IG68" s="70">
        <v>0</v>
      </c>
      <c r="IH68" s="70">
        <v>0</v>
      </c>
      <c r="II68" s="70">
        <v>0</v>
      </c>
      <c r="IJ68" s="70" t="s">
        <v>398</v>
      </c>
      <c r="IK68" s="70" t="s">
        <v>398</v>
      </c>
      <c r="IL68" s="70" t="s">
        <v>398</v>
      </c>
      <c r="IM68" s="70" t="s">
        <v>398</v>
      </c>
      <c r="IN68" s="70" t="s">
        <v>398</v>
      </c>
      <c r="IO68" s="70" t="s">
        <v>398</v>
      </c>
      <c r="IP68" s="70">
        <v>0</v>
      </c>
      <c r="IQ68" s="70">
        <v>0</v>
      </c>
      <c r="IR68" s="70">
        <v>0</v>
      </c>
      <c r="IS68" s="70">
        <v>0</v>
      </c>
      <c r="IT68" s="70" t="s">
        <v>398</v>
      </c>
      <c r="IU68" s="70" t="s">
        <v>398</v>
      </c>
      <c r="IV68" s="70" t="s">
        <v>398</v>
      </c>
      <c r="IW68" s="70" t="s">
        <v>398</v>
      </c>
      <c r="IX68" s="70" t="s">
        <v>398</v>
      </c>
      <c r="IY68" s="70" t="s">
        <v>398</v>
      </c>
      <c r="IZ68" s="70" t="s">
        <v>398</v>
      </c>
      <c r="JA68" s="70" t="s">
        <v>398</v>
      </c>
      <c r="JB68" s="70" t="s">
        <v>398</v>
      </c>
      <c r="JC68" s="70" t="s">
        <v>398</v>
      </c>
      <c r="JD68" s="70" t="s">
        <v>398</v>
      </c>
      <c r="JE68" s="70" t="s">
        <v>398</v>
      </c>
      <c r="JF68" s="70" t="s">
        <v>398</v>
      </c>
      <c r="JG68" s="70" t="s">
        <v>398</v>
      </c>
      <c r="JH68" s="70" t="s">
        <v>398</v>
      </c>
      <c r="JI68" s="70" t="s">
        <v>398</v>
      </c>
      <c r="JJ68" s="70" t="s">
        <v>398</v>
      </c>
      <c r="JK68" s="70" t="s">
        <v>398</v>
      </c>
      <c r="JL68" s="70" t="s">
        <v>398</v>
      </c>
      <c r="JM68" s="70" t="s">
        <v>398</v>
      </c>
      <c r="JN68" s="70" t="s">
        <v>398</v>
      </c>
      <c r="JO68" s="70" t="s">
        <v>398</v>
      </c>
      <c r="JP68" s="70" t="s">
        <v>398</v>
      </c>
      <c r="JQ68" s="70" t="s">
        <v>398</v>
      </c>
      <c r="JR68" s="70" t="s">
        <v>398</v>
      </c>
      <c r="JS68" s="70" t="s">
        <v>398</v>
      </c>
      <c r="JT68" s="70" t="s">
        <v>398</v>
      </c>
      <c r="JU68" s="70" t="s">
        <v>398</v>
      </c>
      <c r="JV68" s="70" t="s">
        <v>398</v>
      </c>
      <c r="JW68" s="70" t="s">
        <v>398</v>
      </c>
      <c r="JX68" s="70" t="s">
        <v>398</v>
      </c>
      <c r="JY68" s="70" t="s">
        <v>398</v>
      </c>
      <c r="JZ68" s="70" t="s">
        <v>398</v>
      </c>
      <c r="KA68" s="70" t="s">
        <v>398</v>
      </c>
      <c r="KB68" s="70" t="s">
        <v>398</v>
      </c>
      <c r="KC68" s="70" t="s">
        <v>398</v>
      </c>
      <c r="KD68" s="70" t="s">
        <v>398</v>
      </c>
      <c r="KE68" s="70" t="s">
        <v>398</v>
      </c>
      <c r="KF68" s="70" t="s">
        <v>398</v>
      </c>
      <c r="KG68" s="70" t="s">
        <v>398</v>
      </c>
      <c r="KH68" s="70" t="s">
        <v>398</v>
      </c>
      <c r="KI68" s="70" t="s">
        <v>398</v>
      </c>
      <c r="KJ68" s="70" t="s">
        <v>398</v>
      </c>
      <c r="KK68" s="70" t="s">
        <v>398</v>
      </c>
      <c r="KL68" s="70" t="s">
        <v>398</v>
      </c>
      <c r="KM68" s="70" t="s">
        <v>398</v>
      </c>
      <c r="KN68" s="70">
        <v>0</v>
      </c>
      <c r="KO68" s="70">
        <v>0</v>
      </c>
      <c r="KP68" s="70">
        <v>0</v>
      </c>
      <c r="KQ68" s="70">
        <v>0</v>
      </c>
      <c r="KR68" s="70" t="s">
        <v>398</v>
      </c>
      <c r="KS68" s="70" t="s">
        <v>398</v>
      </c>
      <c r="KT68" s="70" t="s">
        <v>398</v>
      </c>
      <c r="KU68" s="70" t="s">
        <v>398</v>
      </c>
      <c r="KV68" s="70" t="s">
        <v>398</v>
      </c>
      <c r="KW68" s="70" t="s">
        <v>398</v>
      </c>
      <c r="KX68" s="70">
        <v>0</v>
      </c>
      <c r="KY68" s="70">
        <v>0</v>
      </c>
      <c r="KZ68" s="70">
        <v>0</v>
      </c>
      <c r="LA68" s="70">
        <v>0</v>
      </c>
      <c r="LB68" s="70" t="s">
        <v>398</v>
      </c>
      <c r="LC68" s="70" t="s">
        <v>398</v>
      </c>
      <c r="LD68" s="70" t="s">
        <v>398</v>
      </c>
      <c r="LE68" s="70" t="s">
        <v>398</v>
      </c>
      <c r="LF68" s="70" t="s">
        <v>398</v>
      </c>
      <c r="LG68" s="70" t="s">
        <v>398</v>
      </c>
      <c r="LH68" s="70">
        <v>0</v>
      </c>
      <c r="LI68" s="70">
        <v>0</v>
      </c>
      <c r="LJ68" s="70">
        <v>0</v>
      </c>
      <c r="LK68" s="70">
        <v>0</v>
      </c>
      <c r="LL68" s="70" t="s">
        <v>398</v>
      </c>
      <c r="LM68" s="70" t="s">
        <v>398</v>
      </c>
      <c r="LN68" s="70" t="s">
        <v>398</v>
      </c>
      <c r="LO68" s="70" t="s">
        <v>398</v>
      </c>
      <c r="LP68" s="70" t="s">
        <v>398</v>
      </c>
      <c r="LQ68" s="70" t="s">
        <v>398</v>
      </c>
      <c r="LR68" s="85" t="s">
        <v>398</v>
      </c>
      <c r="LS68" s="85" t="s">
        <v>398</v>
      </c>
      <c r="LT68" s="85" t="s">
        <v>398</v>
      </c>
      <c r="LU68" s="85" t="s">
        <v>398</v>
      </c>
      <c r="LV68" s="85" t="s">
        <v>398</v>
      </c>
      <c r="LW68" s="85" t="s">
        <v>398</v>
      </c>
      <c r="LX68" s="263"/>
      <c r="LY68" s="263"/>
      <c r="LZ68" s="263"/>
      <c r="MA68" s="263"/>
      <c r="MB68" s="263"/>
      <c r="MC68" s="263"/>
      <c r="MD68" s="263"/>
      <c r="ME68" s="263"/>
      <c r="MF68" s="263"/>
      <c r="MG68" s="263"/>
      <c r="MH68" s="263"/>
      <c r="MI68" s="263"/>
      <c r="MJ68" s="263"/>
      <c r="MK68" s="263"/>
      <c r="ML68" s="263"/>
      <c r="MM68" s="263"/>
      <c r="MN68" s="263"/>
      <c r="MO68" s="263"/>
      <c r="MP68" s="263"/>
      <c r="MQ68" s="263"/>
      <c r="MR68" s="263"/>
      <c r="MS68" s="263"/>
      <c r="MT68" s="263"/>
      <c r="MU68" s="263"/>
      <c r="MV68" s="263"/>
      <c r="MW68" s="263"/>
      <c r="MX68" s="263"/>
      <c r="MY68" s="263"/>
      <c r="MZ68" s="263"/>
      <c r="NA68" s="263"/>
      <c r="NB68" s="263"/>
      <c r="NC68" s="263"/>
      <c r="ND68" s="263"/>
      <c r="NE68" s="263"/>
      <c r="NF68" s="263"/>
      <c r="NG68" s="263"/>
      <c r="NH68" s="263"/>
      <c r="NI68" s="263"/>
      <c r="NJ68" s="263"/>
      <c r="NK68" s="263"/>
      <c r="NL68" s="263"/>
      <c r="NM68" s="263"/>
      <c r="NN68" s="263"/>
      <c r="NO68" s="263"/>
      <c r="NP68" s="263"/>
      <c r="NQ68" s="263"/>
      <c r="NR68" s="263"/>
      <c r="NS68" s="263"/>
      <c r="NT68" s="263"/>
      <c r="NU68" s="263"/>
      <c r="NV68" s="263"/>
      <c r="NW68" s="263"/>
      <c r="NX68" s="263"/>
      <c r="NY68" s="263"/>
      <c r="NZ68" s="263"/>
      <c r="OA68" s="263"/>
      <c r="OB68" s="263"/>
      <c r="OC68" s="263"/>
      <c r="OD68" s="263"/>
      <c r="OE68" s="263"/>
      <c r="OF68" s="263"/>
      <c r="OG68" s="263"/>
      <c r="OH68" s="263"/>
      <c r="OI68" s="263"/>
      <c r="OJ68" s="263"/>
      <c r="OK68" s="263"/>
      <c r="OL68" s="263"/>
      <c r="OM68" s="263"/>
      <c r="ON68" s="263"/>
      <c r="OO68" s="263"/>
      <c r="OP68" s="263"/>
      <c r="OQ68" s="263"/>
      <c r="OR68" s="263"/>
      <c r="OS68" s="263"/>
      <c r="OT68" s="263"/>
      <c r="OU68" s="263"/>
      <c r="OV68" s="263"/>
      <c r="OW68" s="263"/>
      <c r="OX68" s="263"/>
      <c r="OY68" s="263"/>
      <c r="OZ68" s="263"/>
      <c r="PA68" s="263"/>
      <c r="PB68" s="263"/>
      <c r="PC68" s="263"/>
      <c r="PD68" s="263"/>
      <c r="PE68" s="263"/>
      <c r="PF68" s="263"/>
      <c r="PG68" s="263"/>
      <c r="PH68" s="263"/>
      <c r="PI68" s="263"/>
      <c r="PJ68" s="263"/>
      <c r="PK68" s="263"/>
      <c r="PL68" s="263"/>
      <c r="PM68" s="263"/>
      <c r="PN68" s="263"/>
      <c r="PO68" s="263"/>
      <c r="PP68" s="263"/>
      <c r="PQ68" s="263"/>
      <c r="PR68" s="263"/>
      <c r="PS68" s="263"/>
      <c r="PT68" s="263"/>
      <c r="PU68" s="263"/>
      <c r="PV68" s="263"/>
      <c r="PW68" s="263"/>
      <c r="PX68" s="263"/>
      <c r="PY68" s="263"/>
      <c r="PZ68" s="263"/>
      <c r="QA68" s="263"/>
      <c r="QB68" s="263"/>
      <c r="QC68" s="263"/>
      <c r="QD68" s="263"/>
      <c r="QE68" s="263"/>
      <c r="QF68" s="263"/>
      <c r="QG68" s="263"/>
      <c r="QH68" s="263"/>
      <c r="QI68" s="263"/>
      <c r="QJ68" s="263"/>
      <c r="QK68" s="263"/>
      <c r="QL68" s="263"/>
      <c r="QM68" s="263"/>
    </row>
    <row r="69" spans="1:455" s="70" customFormat="1">
      <c r="A69" s="70">
        <v>68</v>
      </c>
      <c r="B69" s="87" t="s">
        <v>497</v>
      </c>
      <c r="C69" s="64" t="s">
        <v>52</v>
      </c>
      <c r="D69" s="64" t="s">
        <v>24</v>
      </c>
      <c r="E69" s="70" t="s">
        <v>1094</v>
      </c>
      <c r="F69" s="82" t="s">
        <v>39</v>
      </c>
      <c r="G69" s="234">
        <v>2</v>
      </c>
      <c r="H69" s="80">
        <v>10</v>
      </c>
      <c r="I69" s="69">
        <v>2018</v>
      </c>
      <c r="J69" s="79">
        <v>13.266666666666667</v>
      </c>
      <c r="K69" s="79">
        <v>13.516666666666667</v>
      </c>
      <c r="L69" s="79">
        <f t="shared" si="15"/>
        <v>0.25</v>
      </c>
      <c r="M69" s="70">
        <v>-12.148488889999999</v>
      </c>
      <c r="N69" s="70">
        <v>123.02140559999999</v>
      </c>
      <c r="O69" s="70">
        <v>-12.14833889</v>
      </c>
      <c r="P69" s="70">
        <v>123.0156111</v>
      </c>
      <c r="Q69" s="83">
        <v>0.63090734313150498</v>
      </c>
      <c r="R69" s="67">
        <v>2.9700000000000001E-2</v>
      </c>
      <c r="S69" s="70">
        <f t="shared" si="11"/>
        <v>1.8737948091005697E-2</v>
      </c>
      <c r="T69" s="68" t="s">
        <v>398</v>
      </c>
      <c r="U69" s="84" t="s">
        <v>398</v>
      </c>
      <c r="V69" s="84" t="s">
        <v>398</v>
      </c>
      <c r="W69" s="84" t="s">
        <v>398</v>
      </c>
      <c r="X69" s="69">
        <f t="shared" si="12"/>
        <v>1.3626508490961231</v>
      </c>
      <c r="Y69" s="69"/>
      <c r="Z69" s="70">
        <f t="shared" si="13"/>
        <v>0</v>
      </c>
      <c r="AA69" s="70">
        <f t="shared" si="14"/>
        <v>0</v>
      </c>
      <c r="AB69" s="64">
        <v>0</v>
      </c>
      <c r="AC69" s="64">
        <v>0</v>
      </c>
      <c r="AD69" s="64">
        <v>0</v>
      </c>
      <c r="AE69" s="64">
        <v>0</v>
      </c>
      <c r="AF69" s="264">
        <v>0</v>
      </c>
      <c r="AG69" s="264">
        <v>0</v>
      </c>
      <c r="AH69" s="70">
        <v>0</v>
      </c>
      <c r="AI69" s="70">
        <v>0</v>
      </c>
      <c r="AJ69" s="70" t="s">
        <v>398</v>
      </c>
      <c r="AK69" s="70" t="s">
        <v>398</v>
      </c>
      <c r="AL69" s="70" t="s">
        <v>398</v>
      </c>
      <c r="AM69" s="70" t="s">
        <v>398</v>
      </c>
      <c r="AN69" s="70">
        <v>0</v>
      </c>
      <c r="AO69" s="70">
        <v>0</v>
      </c>
      <c r="AP69" s="70">
        <v>0</v>
      </c>
      <c r="AQ69" s="70" t="s">
        <v>398</v>
      </c>
      <c r="AR69" s="70" t="s">
        <v>398</v>
      </c>
      <c r="AS69" s="70" t="s">
        <v>398</v>
      </c>
      <c r="AT69" s="70" t="s">
        <v>398</v>
      </c>
      <c r="AU69" s="70">
        <v>0</v>
      </c>
      <c r="AV69" s="264">
        <v>0</v>
      </c>
      <c r="AW69" s="264">
        <v>0</v>
      </c>
      <c r="AX69" s="70" t="s">
        <v>398</v>
      </c>
      <c r="AY69" s="70" t="s">
        <v>398</v>
      </c>
      <c r="AZ69" s="70" t="s">
        <v>398</v>
      </c>
      <c r="BA69" s="70" t="s">
        <v>398</v>
      </c>
      <c r="BB69" s="70" t="s">
        <v>398</v>
      </c>
      <c r="BC69" s="70" t="s">
        <v>398</v>
      </c>
      <c r="BD69" s="70" t="s">
        <v>398</v>
      </c>
      <c r="BE69" s="70" t="s">
        <v>398</v>
      </c>
      <c r="BF69" s="70" t="s">
        <v>398</v>
      </c>
      <c r="BG69" s="70" t="s">
        <v>398</v>
      </c>
      <c r="BH69" s="70" t="s">
        <v>398</v>
      </c>
      <c r="BI69" s="70" t="s">
        <v>398</v>
      </c>
      <c r="BJ69" s="70" t="s">
        <v>398</v>
      </c>
      <c r="BK69" s="70" t="s">
        <v>398</v>
      </c>
      <c r="BL69" s="70" t="s">
        <v>398</v>
      </c>
      <c r="BM69" s="70" t="s">
        <v>398</v>
      </c>
      <c r="BN69" s="70" t="s">
        <v>398</v>
      </c>
      <c r="BO69" s="70" t="s">
        <v>398</v>
      </c>
      <c r="BP69" s="70" t="s">
        <v>398</v>
      </c>
      <c r="BQ69" s="70" t="s">
        <v>398</v>
      </c>
      <c r="BR69" s="70" t="s">
        <v>398</v>
      </c>
      <c r="BS69" s="70" t="s">
        <v>398</v>
      </c>
      <c r="BT69" s="70" t="s">
        <v>398</v>
      </c>
      <c r="BU69" s="70" t="s">
        <v>398</v>
      </c>
      <c r="BV69" s="70" t="s">
        <v>398</v>
      </c>
      <c r="BW69" s="70" t="s">
        <v>398</v>
      </c>
      <c r="BX69" s="70" t="s">
        <v>398</v>
      </c>
      <c r="BY69" s="70" t="s">
        <v>398</v>
      </c>
      <c r="BZ69" s="70" t="s">
        <v>398</v>
      </c>
      <c r="CA69" s="70" t="s">
        <v>398</v>
      </c>
      <c r="CB69" s="70" t="s">
        <v>398</v>
      </c>
      <c r="CC69" s="70" t="s">
        <v>398</v>
      </c>
      <c r="CD69" s="70" t="s">
        <v>398</v>
      </c>
      <c r="CE69" s="70" t="s">
        <v>398</v>
      </c>
      <c r="CF69" s="70" t="s">
        <v>398</v>
      </c>
      <c r="CG69" s="70" t="s">
        <v>398</v>
      </c>
      <c r="CH69" s="70" t="s">
        <v>398</v>
      </c>
      <c r="CI69" s="70" t="s">
        <v>398</v>
      </c>
      <c r="CJ69" s="70" t="s">
        <v>398</v>
      </c>
      <c r="CK69" s="70" t="s">
        <v>398</v>
      </c>
      <c r="CL69" s="70">
        <v>0</v>
      </c>
      <c r="CM69" s="70">
        <v>0</v>
      </c>
      <c r="CN69" s="70">
        <v>0</v>
      </c>
      <c r="CO69" s="70">
        <v>0</v>
      </c>
      <c r="CP69" s="70" t="s">
        <v>398</v>
      </c>
      <c r="CQ69" s="70" t="s">
        <v>398</v>
      </c>
      <c r="CR69" s="70" t="s">
        <v>398</v>
      </c>
      <c r="CS69" s="70" t="s">
        <v>398</v>
      </c>
      <c r="CT69" s="70" t="s">
        <v>398</v>
      </c>
      <c r="CU69" s="70" t="s">
        <v>398</v>
      </c>
      <c r="CV69" s="70">
        <v>0</v>
      </c>
      <c r="CW69" s="70">
        <v>0</v>
      </c>
      <c r="CX69" s="70">
        <v>0</v>
      </c>
      <c r="CY69" s="70">
        <f t="shared" si="16"/>
        <v>0</v>
      </c>
      <c r="CZ69" s="70" t="s">
        <v>398</v>
      </c>
      <c r="DA69" s="70" t="s">
        <v>398</v>
      </c>
      <c r="DB69" s="70" t="s">
        <v>398</v>
      </c>
      <c r="DC69" s="70" t="s">
        <v>398</v>
      </c>
      <c r="DD69" s="70" t="s">
        <v>398</v>
      </c>
      <c r="DE69" s="70" t="s">
        <v>398</v>
      </c>
      <c r="DF69" s="70">
        <v>0</v>
      </c>
      <c r="DG69" s="70">
        <v>0</v>
      </c>
      <c r="DH69" s="70">
        <v>0</v>
      </c>
      <c r="DI69" s="70">
        <v>0</v>
      </c>
      <c r="DJ69" s="70" t="s">
        <v>398</v>
      </c>
      <c r="DK69" s="70" t="s">
        <v>398</v>
      </c>
      <c r="DL69" s="70" t="s">
        <v>398</v>
      </c>
      <c r="DM69" s="70" t="s">
        <v>398</v>
      </c>
      <c r="DN69" s="70" t="s">
        <v>398</v>
      </c>
      <c r="DO69" s="70" t="s">
        <v>398</v>
      </c>
      <c r="DP69" s="70" t="s">
        <v>398</v>
      </c>
      <c r="DQ69" s="70" t="s">
        <v>398</v>
      </c>
      <c r="DR69" s="70" t="s">
        <v>398</v>
      </c>
      <c r="DS69" s="70" t="s">
        <v>398</v>
      </c>
      <c r="DT69" s="70" t="s">
        <v>398</v>
      </c>
      <c r="DU69" s="70" t="s">
        <v>398</v>
      </c>
      <c r="DV69" s="70" t="s">
        <v>398</v>
      </c>
      <c r="DW69" s="70" t="s">
        <v>398</v>
      </c>
      <c r="DX69" s="70" t="s">
        <v>398</v>
      </c>
      <c r="DY69" s="70" t="s">
        <v>398</v>
      </c>
      <c r="DZ69" s="70" t="s">
        <v>398</v>
      </c>
      <c r="EA69" s="70" t="s">
        <v>398</v>
      </c>
      <c r="EB69" s="70" t="s">
        <v>398</v>
      </c>
      <c r="EC69" s="70" t="s">
        <v>398</v>
      </c>
      <c r="ED69" s="70" t="s">
        <v>398</v>
      </c>
      <c r="EE69" s="70" t="s">
        <v>398</v>
      </c>
      <c r="EF69" s="70" t="s">
        <v>398</v>
      </c>
      <c r="EG69" s="70" t="s">
        <v>398</v>
      </c>
      <c r="EH69" s="70" t="s">
        <v>398</v>
      </c>
      <c r="EI69" s="70" t="s">
        <v>398</v>
      </c>
      <c r="EJ69" s="70" t="s">
        <v>398</v>
      </c>
      <c r="EK69" s="70" t="s">
        <v>398</v>
      </c>
      <c r="EL69" s="70" t="s">
        <v>398</v>
      </c>
      <c r="EM69" s="70" t="s">
        <v>398</v>
      </c>
      <c r="EN69" s="70" t="s">
        <v>398</v>
      </c>
      <c r="EO69" s="70" t="s">
        <v>398</v>
      </c>
      <c r="EP69" s="70" t="s">
        <v>398</v>
      </c>
      <c r="EQ69" s="70" t="s">
        <v>398</v>
      </c>
      <c r="ER69" s="70" t="s">
        <v>398</v>
      </c>
      <c r="ES69" s="70" t="s">
        <v>398</v>
      </c>
      <c r="ET69" s="70" t="s">
        <v>398</v>
      </c>
      <c r="EU69" s="70" t="s">
        <v>398</v>
      </c>
      <c r="EV69" s="70" t="s">
        <v>398</v>
      </c>
      <c r="EW69" s="70" t="s">
        <v>398</v>
      </c>
      <c r="EX69" s="70" t="s">
        <v>398</v>
      </c>
      <c r="EY69" s="70" t="s">
        <v>398</v>
      </c>
      <c r="EZ69" s="70" t="s">
        <v>398</v>
      </c>
      <c r="FA69" s="70" t="s">
        <v>398</v>
      </c>
      <c r="FB69" s="70" t="s">
        <v>398</v>
      </c>
      <c r="FC69" s="70" t="s">
        <v>398</v>
      </c>
      <c r="FD69" s="70">
        <v>0</v>
      </c>
      <c r="FE69" s="70">
        <v>0</v>
      </c>
      <c r="FF69" s="70">
        <v>0</v>
      </c>
      <c r="FG69" s="70">
        <v>0</v>
      </c>
      <c r="FH69" s="70">
        <v>0</v>
      </c>
      <c r="FI69" s="70" t="s">
        <v>398</v>
      </c>
      <c r="FJ69" s="70" t="s">
        <v>398</v>
      </c>
      <c r="FK69" s="70" t="s">
        <v>398</v>
      </c>
      <c r="FL69" s="70" t="s">
        <v>398</v>
      </c>
      <c r="FM69" s="70" t="s">
        <v>398</v>
      </c>
      <c r="FN69" s="70">
        <v>0</v>
      </c>
      <c r="FO69" s="70">
        <v>0</v>
      </c>
      <c r="FP69" s="70">
        <v>0</v>
      </c>
      <c r="FQ69" s="70">
        <v>0</v>
      </c>
      <c r="FR69" s="70" t="s">
        <v>398</v>
      </c>
      <c r="FS69" s="70" t="s">
        <v>398</v>
      </c>
      <c r="FT69" s="70" t="s">
        <v>398</v>
      </c>
      <c r="FU69" s="70" t="s">
        <v>398</v>
      </c>
      <c r="FV69" s="70" t="s">
        <v>398</v>
      </c>
      <c r="FW69" s="70" t="s">
        <v>398</v>
      </c>
      <c r="FX69" s="70">
        <v>0</v>
      </c>
      <c r="FY69" s="70">
        <v>0</v>
      </c>
      <c r="FZ69" s="70">
        <v>0</v>
      </c>
      <c r="GA69" s="70">
        <v>0</v>
      </c>
      <c r="GB69" s="70" t="s">
        <v>398</v>
      </c>
      <c r="GC69" s="70" t="s">
        <v>398</v>
      </c>
      <c r="GD69" s="70" t="s">
        <v>398</v>
      </c>
      <c r="GE69" s="70" t="s">
        <v>398</v>
      </c>
      <c r="GF69" s="70" t="s">
        <v>398</v>
      </c>
      <c r="GG69" s="70" t="s">
        <v>398</v>
      </c>
      <c r="GH69" s="70" t="s">
        <v>398</v>
      </c>
      <c r="GI69" s="70" t="s">
        <v>398</v>
      </c>
      <c r="GJ69" s="70" t="s">
        <v>398</v>
      </c>
      <c r="GK69" s="70" t="s">
        <v>398</v>
      </c>
      <c r="GL69" s="70" t="s">
        <v>398</v>
      </c>
      <c r="GM69" s="70" t="s">
        <v>398</v>
      </c>
      <c r="GN69" s="70" t="s">
        <v>398</v>
      </c>
      <c r="GO69" s="70" t="s">
        <v>398</v>
      </c>
      <c r="GP69" s="70" t="s">
        <v>398</v>
      </c>
      <c r="GQ69" s="70" t="s">
        <v>398</v>
      </c>
      <c r="GR69" s="70" t="s">
        <v>398</v>
      </c>
      <c r="GS69" s="70" t="s">
        <v>398</v>
      </c>
      <c r="GT69" s="70" t="s">
        <v>398</v>
      </c>
      <c r="GU69" s="70" t="s">
        <v>398</v>
      </c>
      <c r="GV69" s="70" t="s">
        <v>398</v>
      </c>
      <c r="GW69" s="70" t="s">
        <v>398</v>
      </c>
      <c r="GX69" s="70" t="s">
        <v>398</v>
      </c>
      <c r="GY69" s="70" t="s">
        <v>398</v>
      </c>
      <c r="GZ69" s="70" t="s">
        <v>398</v>
      </c>
      <c r="HA69" s="70" t="s">
        <v>398</v>
      </c>
      <c r="HB69" s="70" t="s">
        <v>398</v>
      </c>
      <c r="HC69" s="70" t="s">
        <v>398</v>
      </c>
      <c r="HD69" s="70" t="s">
        <v>398</v>
      </c>
      <c r="HE69" s="70" t="s">
        <v>398</v>
      </c>
      <c r="HF69" s="70" t="s">
        <v>398</v>
      </c>
      <c r="HG69" s="70" t="s">
        <v>398</v>
      </c>
      <c r="HH69" s="70" t="s">
        <v>398</v>
      </c>
      <c r="HI69" s="70" t="s">
        <v>398</v>
      </c>
      <c r="HJ69" s="70" t="s">
        <v>398</v>
      </c>
      <c r="HK69" s="70" t="s">
        <v>398</v>
      </c>
      <c r="HL69" s="70" t="s">
        <v>398</v>
      </c>
      <c r="HM69" s="70" t="s">
        <v>398</v>
      </c>
      <c r="HN69" s="70" t="s">
        <v>398</v>
      </c>
      <c r="HO69" s="70" t="s">
        <v>398</v>
      </c>
      <c r="HP69" s="70" t="s">
        <v>398</v>
      </c>
      <c r="HQ69" s="70" t="s">
        <v>398</v>
      </c>
      <c r="HR69" s="70" t="s">
        <v>398</v>
      </c>
      <c r="HS69" s="70" t="s">
        <v>398</v>
      </c>
      <c r="HT69" s="70" t="s">
        <v>398</v>
      </c>
      <c r="HU69" s="70" t="s">
        <v>398</v>
      </c>
      <c r="HV69" s="70">
        <v>0</v>
      </c>
      <c r="HW69" s="70">
        <v>0</v>
      </c>
      <c r="HX69" s="70">
        <v>0</v>
      </c>
      <c r="HY69" s="70">
        <v>0</v>
      </c>
      <c r="HZ69" s="70" t="s">
        <v>398</v>
      </c>
      <c r="IA69" s="70" t="s">
        <v>398</v>
      </c>
      <c r="IB69" s="70" t="s">
        <v>398</v>
      </c>
      <c r="IC69" s="70" t="s">
        <v>398</v>
      </c>
      <c r="ID69" s="70" t="s">
        <v>398</v>
      </c>
      <c r="IE69" s="70" t="s">
        <v>398</v>
      </c>
      <c r="IF69" s="70">
        <v>0</v>
      </c>
      <c r="IG69" s="70">
        <v>0</v>
      </c>
      <c r="IH69" s="70">
        <v>0</v>
      </c>
      <c r="II69" s="70">
        <v>0</v>
      </c>
      <c r="IJ69" s="70" t="s">
        <v>398</v>
      </c>
      <c r="IK69" s="70" t="s">
        <v>398</v>
      </c>
      <c r="IL69" s="70" t="s">
        <v>398</v>
      </c>
      <c r="IM69" s="70" t="s">
        <v>398</v>
      </c>
      <c r="IN69" s="70" t="s">
        <v>398</v>
      </c>
      <c r="IO69" s="70" t="s">
        <v>398</v>
      </c>
      <c r="IP69" s="70">
        <v>0</v>
      </c>
      <c r="IQ69" s="70">
        <v>0</v>
      </c>
      <c r="IR69" s="70">
        <v>0</v>
      </c>
      <c r="IS69" s="70">
        <v>0</v>
      </c>
      <c r="IT69" s="70" t="s">
        <v>398</v>
      </c>
      <c r="IU69" s="70" t="s">
        <v>398</v>
      </c>
      <c r="IV69" s="70" t="s">
        <v>398</v>
      </c>
      <c r="IW69" s="70" t="s">
        <v>398</v>
      </c>
      <c r="IX69" s="70" t="s">
        <v>398</v>
      </c>
      <c r="IY69" s="70" t="s">
        <v>398</v>
      </c>
      <c r="IZ69" s="70" t="s">
        <v>398</v>
      </c>
      <c r="JA69" s="70" t="s">
        <v>398</v>
      </c>
      <c r="JB69" s="70" t="s">
        <v>398</v>
      </c>
      <c r="JC69" s="70" t="s">
        <v>398</v>
      </c>
      <c r="JD69" s="70" t="s">
        <v>398</v>
      </c>
      <c r="JE69" s="70" t="s">
        <v>398</v>
      </c>
      <c r="JF69" s="70" t="s">
        <v>398</v>
      </c>
      <c r="JG69" s="70" t="s">
        <v>398</v>
      </c>
      <c r="JH69" s="70" t="s">
        <v>398</v>
      </c>
      <c r="JI69" s="70" t="s">
        <v>398</v>
      </c>
      <c r="JJ69" s="70" t="s">
        <v>398</v>
      </c>
      <c r="JK69" s="70" t="s">
        <v>398</v>
      </c>
      <c r="JL69" s="70" t="s">
        <v>398</v>
      </c>
      <c r="JM69" s="70" t="s">
        <v>398</v>
      </c>
      <c r="JN69" s="70" t="s">
        <v>398</v>
      </c>
      <c r="JO69" s="70" t="s">
        <v>398</v>
      </c>
      <c r="JP69" s="70" t="s">
        <v>398</v>
      </c>
      <c r="JQ69" s="70" t="s">
        <v>398</v>
      </c>
      <c r="JR69" s="70" t="s">
        <v>398</v>
      </c>
      <c r="JS69" s="70" t="s">
        <v>398</v>
      </c>
      <c r="JT69" s="70" t="s">
        <v>398</v>
      </c>
      <c r="JU69" s="70" t="s">
        <v>398</v>
      </c>
      <c r="JV69" s="70" t="s">
        <v>398</v>
      </c>
      <c r="JW69" s="70" t="s">
        <v>398</v>
      </c>
      <c r="JX69" s="70" t="s">
        <v>398</v>
      </c>
      <c r="JY69" s="70" t="s">
        <v>398</v>
      </c>
      <c r="JZ69" s="70" t="s">
        <v>398</v>
      </c>
      <c r="KA69" s="70" t="s">
        <v>398</v>
      </c>
      <c r="KB69" s="70" t="s">
        <v>398</v>
      </c>
      <c r="KC69" s="70" t="s">
        <v>398</v>
      </c>
      <c r="KD69" s="70" t="s">
        <v>398</v>
      </c>
      <c r="KE69" s="70" t="s">
        <v>398</v>
      </c>
      <c r="KF69" s="70" t="s">
        <v>398</v>
      </c>
      <c r="KG69" s="70" t="s">
        <v>398</v>
      </c>
      <c r="KH69" s="70" t="s">
        <v>398</v>
      </c>
      <c r="KI69" s="70" t="s">
        <v>398</v>
      </c>
      <c r="KJ69" s="70" t="s">
        <v>398</v>
      </c>
      <c r="KK69" s="70" t="s">
        <v>398</v>
      </c>
      <c r="KL69" s="70" t="s">
        <v>398</v>
      </c>
      <c r="KM69" s="70" t="s">
        <v>398</v>
      </c>
      <c r="KN69" s="70">
        <v>0</v>
      </c>
      <c r="KO69" s="70">
        <v>0</v>
      </c>
      <c r="KP69" s="70">
        <v>0</v>
      </c>
      <c r="KQ69" s="70">
        <v>0</v>
      </c>
      <c r="KR69" s="70" t="s">
        <v>398</v>
      </c>
      <c r="KS69" s="70" t="s">
        <v>398</v>
      </c>
      <c r="KT69" s="70" t="s">
        <v>398</v>
      </c>
      <c r="KU69" s="70" t="s">
        <v>398</v>
      </c>
      <c r="KV69" s="70" t="s">
        <v>398</v>
      </c>
      <c r="KW69" s="70" t="s">
        <v>398</v>
      </c>
      <c r="KX69" s="70">
        <v>0</v>
      </c>
      <c r="KY69" s="70">
        <v>0</v>
      </c>
      <c r="KZ69" s="70">
        <v>0</v>
      </c>
      <c r="LA69" s="70">
        <v>0</v>
      </c>
      <c r="LB69" s="70" t="s">
        <v>398</v>
      </c>
      <c r="LC69" s="70" t="s">
        <v>398</v>
      </c>
      <c r="LD69" s="70" t="s">
        <v>398</v>
      </c>
      <c r="LE69" s="70" t="s">
        <v>398</v>
      </c>
      <c r="LF69" s="70" t="s">
        <v>398</v>
      </c>
      <c r="LG69" s="70" t="s">
        <v>398</v>
      </c>
      <c r="LH69" s="70">
        <v>0</v>
      </c>
      <c r="LI69" s="70">
        <v>0</v>
      </c>
      <c r="LJ69" s="70">
        <v>0</v>
      </c>
      <c r="LK69" s="70">
        <v>0</v>
      </c>
      <c r="LL69" s="70" t="s">
        <v>398</v>
      </c>
      <c r="LM69" s="70" t="s">
        <v>398</v>
      </c>
      <c r="LN69" s="70" t="s">
        <v>398</v>
      </c>
      <c r="LO69" s="70" t="s">
        <v>398</v>
      </c>
      <c r="LP69" s="70" t="s">
        <v>398</v>
      </c>
      <c r="LQ69" s="70" t="s">
        <v>398</v>
      </c>
      <c r="LR69" s="85" t="s">
        <v>398</v>
      </c>
      <c r="LS69" s="85" t="s">
        <v>398</v>
      </c>
      <c r="LT69" s="85" t="s">
        <v>398</v>
      </c>
      <c r="LU69" s="85" t="s">
        <v>398</v>
      </c>
      <c r="LV69" s="85" t="s">
        <v>398</v>
      </c>
      <c r="LW69" s="85" t="s">
        <v>398</v>
      </c>
      <c r="LX69" s="263"/>
      <c r="LY69" s="263"/>
      <c r="LZ69" s="263"/>
      <c r="MA69" s="263"/>
      <c r="MB69" s="263"/>
      <c r="MC69" s="263"/>
      <c r="MD69" s="263"/>
      <c r="ME69" s="263"/>
      <c r="MF69" s="263"/>
      <c r="MG69" s="263"/>
      <c r="MH69" s="263"/>
      <c r="MI69" s="263"/>
      <c r="MJ69" s="263"/>
      <c r="MK69" s="263"/>
      <c r="ML69" s="263"/>
      <c r="MM69" s="263"/>
      <c r="MN69" s="263"/>
      <c r="MO69" s="263"/>
      <c r="MP69" s="263"/>
      <c r="MQ69" s="263"/>
      <c r="MR69" s="263"/>
      <c r="MS69" s="263"/>
      <c r="MT69" s="263"/>
      <c r="MU69" s="263"/>
      <c r="MV69" s="263"/>
      <c r="MW69" s="263"/>
      <c r="MX69" s="263"/>
      <c r="MY69" s="263"/>
      <c r="MZ69" s="263"/>
      <c r="NA69" s="263"/>
      <c r="NB69" s="263"/>
      <c r="NC69" s="263"/>
      <c r="ND69" s="263"/>
      <c r="NE69" s="263"/>
      <c r="NF69" s="263"/>
      <c r="NG69" s="263"/>
      <c r="NH69" s="263"/>
      <c r="NI69" s="263"/>
      <c r="NJ69" s="263"/>
      <c r="NK69" s="263"/>
      <c r="NL69" s="263"/>
      <c r="NM69" s="263"/>
      <c r="NN69" s="263"/>
      <c r="NO69" s="263"/>
      <c r="NP69" s="263"/>
      <c r="NQ69" s="263"/>
      <c r="NR69" s="263"/>
      <c r="NS69" s="263"/>
      <c r="NT69" s="263"/>
      <c r="NU69" s="263"/>
      <c r="NV69" s="263"/>
      <c r="NW69" s="263"/>
      <c r="NX69" s="263"/>
      <c r="NY69" s="263"/>
      <c r="NZ69" s="263"/>
      <c r="OA69" s="263"/>
      <c r="OB69" s="263"/>
      <c r="OC69" s="263"/>
      <c r="OD69" s="263"/>
      <c r="OE69" s="263"/>
      <c r="OF69" s="263"/>
      <c r="OG69" s="263"/>
      <c r="OH69" s="263"/>
      <c r="OI69" s="263"/>
      <c r="OJ69" s="263"/>
      <c r="OK69" s="263"/>
      <c r="OL69" s="263"/>
      <c r="OM69" s="263"/>
      <c r="ON69" s="263"/>
      <c r="OO69" s="263"/>
      <c r="OP69" s="263"/>
      <c r="OQ69" s="263"/>
      <c r="OR69" s="263"/>
      <c r="OS69" s="263"/>
      <c r="OT69" s="263"/>
      <c r="OU69" s="263"/>
      <c r="OV69" s="263"/>
      <c r="OW69" s="263"/>
      <c r="OX69" s="263"/>
      <c r="OY69" s="263"/>
      <c r="OZ69" s="263"/>
      <c r="PA69" s="263"/>
      <c r="PB69" s="263"/>
      <c r="PC69" s="263"/>
      <c r="PD69" s="263"/>
      <c r="PE69" s="263"/>
      <c r="PF69" s="263"/>
      <c r="PG69" s="263"/>
      <c r="PH69" s="263"/>
      <c r="PI69" s="263"/>
      <c r="PJ69" s="263"/>
      <c r="PK69" s="263"/>
      <c r="PL69" s="263"/>
      <c r="PM69" s="263"/>
      <c r="PN69" s="263"/>
      <c r="PO69" s="263"/>
      <c r="PP69" s="263"/>
      <c r="PQ69" s="263"/>
      <c r="PR69" s="263"/>
      <c r="PS69" s="263"/>
      <c r="PT69" s="263"/>
      <c r="PU69" s="263"/>
      <c r="PV69" s="263"/>
      <c r="PW69" s="263"/>
      <c r="PX69" s="263"/>
      <c r="PY69" s="263"/>
      <c r="PZ69" s="263"/>
      <c r="QA69" s="263"/>
      <c r="QB69" s="263"/>
      <c r="QC69" s="263"/>
      <c r="QD69" s="263"/>
      <c r="QE69" s="263"/>
      <c r="QF69" s="263"/>
      <c r="QG69" s="263"/>
      <c r="QH69" s="263"/>
      <c r="QI69" s="263"/>
      <c r="QJ69" s="263"/>
      <c r="QK69" s="263"/>
      <c r="QL69" s="263"/>
      <c r="QM69" s="263"/>
    </row>
    <row r="70" spans="1:455" s="70" customFormat="1">
      <c r="A70" s="70">
        <v>69</v>
      </c>
      <c r="B70" s="87" t="s">
        <v>498</v>
      </c>
      <c r="C70" s="64" t="s">
        <v>52</v>
      </c>
      <c r="D70" s="64" t="s">
        <v>24</v>
      </c>
      <c r="E70" s="70" t="s">
        <v>1094</v>
      </c>
      <c r="F70" s="82" t="s">
        <v>39</v>
      </c>
      <c r="G70" s="234">
        <v>2</v>
      </c>
      <c r="H70" s="80">
        <v>10</v>
      </c>
      <c r="I70" s="69">
        <v>2018</v>
      </c>
      <c r="J70" s="79">
        <v>14.5</v>
      </c>
      <c r="K70" s="79">
        <v>14.783333333333333</v>
      </c>
      <c r="L70" s="79">
        <f t="shared" si="15"/>
        <v>0.28333333333333321</v>
      </c>
      <c r="M70" s="70">
        <v>-12.17371389</v>
      </c>
      <c r="N70" s="70">
        <v>123.01591670000001</v>
      </c>
      <c r="O70" s="70">
        <v>-12.17130278</v>
      </c>
      <c r="P70" s="70">
        <v>123.0121444</v>
      </c>
      <c r="Q70" s="83">
        <v>0.48958583042755399</v>
      </c>
      <c r="R70" s="67">
        <v>2.9700000000000001E-2</v>
      </c>
      <c r="S70" s="70">
        <f t="shared" si="11"/>
        <v>1.4540699163698354E-2</v>
      </c>
      <c r="T70" s="68" t="s">
        <v>398</v>
      </c>
      <c r="U70" s="84" t="s">
        <v>398</v>
      </c>
      <c r="V70" s="84" t="s">
        <v>398</v>
      </c>
      <c r="W70" s="84" t="s">
        <v>398</v>
      </c>
      <c r="X70" s="69">
        <f t="shared" si="12"/>
        <v>0.93301835299368729</v>
      </c>
      <c r="Y70" s="69"/>
      <c r="Z70" s="70">
        <f t="shared" si="13"/>
        <v>137.5449679196382</v>
      </c>
      <c r="AA70" s="70">
        <f t="shared" si="14"/>
        <v>6.4285710472271589</v>
      </c>
      <c r="AB70" s="64">
        <v>0</v>
      </c>
      <c r="AC70" s="64">
        <v>0</v>
      </c>
      <c r="AD70" s="64">
        <v>0</v>
      </c>
      <c r="AE70" s="64">
        <v>137.5449679196382</v>
      </c>
      <c r="AF70" s="264">
        <v>0</v>
      </c>
      <c r="AG70" s="264">
        <v>0</v>
      </c>
      <c r="AH70" s="70">
        <v>0</v>
      </c>
      <c r="AI70" s="70">
        <v>6.4285710472271589</v>
      </c>
      <c r="AJ70" s="70" t="s">
        <v>398</v>
      </c>
      <c r="AK70" s="70" t="s">
        <v>398</v>
      </c>
      <c r="AL70" s="70" t="s">
        <v>398</v>
      </c>
      <c r="AM70" s="70" t="s">
        <v>398</v>
      </c>
      <c r="AN70" s="70">
        <v>137.5449679196382</v>
      </c>
      <c r="AO70" s="70">
        <v>0</v>
      </c>
      <c r="AP70" s="70">
        <v>0</v>
      </c>
      <c r="AQ70" s="70" t="s">
        <v>398</v>
      </c>
      <c r="AR70" s="70" t="s">
        <v>398</v>
      </c>
      <c r="AS70" s="70" t="s">
        <v>398</v>
      </c>
      <c r="AT70" s="70" t="s">
        <v>398</v>
      </c>
      <c r="AU70" s="70">
        <v>6.4285710472271589</v>
      </c>
      <c r="AV70" s="264">
        <v>0</v>
      </c>
      <c r="AW70" s="264">
        <v>0</v>
      </c>
      <c r="AX70" s="70" t="s">
        <v>398</v>
      </c>
      <c r="AY70" s="70" t="s">
        <v>398</v>
      </c>
      <c r="AZ70" s="70" t="s">
        <v>398</v>
      </c>
      <c r="BA70" s="70" t="s">
        <v>398</v>
      </c>
      <c r="BB70" s="70" t="s">
        <v>398</v>
      </c>
      <c r="BC70" s="70" t="s">
        <v>398</v>
      </c>
      <c r="BD70" s="70" t="s">
        <v>398</v>
      </c>
      <c r="BE70" s="70" t="s">
        <v>398</v>
      </c>
      <c r="BF70" s="70" t="s">
        <v>398</v>
      </c>
      <c r="BG70" s="70" t="s">
        <v>398</v>
      </c>
      <c r="BH70" s="70" t="s">
        <v>398</v>
      </c>
      <c r="BI70" s="70" t="s">
        <v>398</v>
      </c>
      <c r="BJ70" s="70" t="s">
        <v>398</v>
      </c>
      <c r="BK70" s="70" t="s">
        <v>398</v>
      </c>
      <c r="BL70" s="70" t="s">
        <v>398</v>
      </c>
      <c r="BM70" s="70" t="s">
        <v>398</v>
      </c>
      <c r="BN70" s="70" t="s">
        <v>398</v>
      </c>
      <c r="BO70" s="70" t="s">
        <v>398</v>
      </c>
      <c r="BP70" s="70" t="s">
        <v>398</v>
      </c>
      <c r="BQ70" s="70" t="s">
        <v>398</v>
      </c>
      <c r="BR70" s="70" t="s">
        <v>398</v>
      </c>
      <c r="BS70" s="70" t="s">
        <v>398</v>
      </c>
      <c r="BT70" s="70" t="s">
        <v>398</v>
      </c>
      <c r="BU70" s="70" t="s">
        <v>398</v>
      </c>
      <c r="BV70" s="70" t="s">
        <v>398</v>
      </c>
      <c r="BW70" s="70" t="s">
        <v>398</v>
      </c>
      <c r="BX70" s="70" t="s">
        <v>398</v>
      </c>
      <c r="BY70" s="70" t="s">
        <v>398</v>
      </c>
      <c r="BZ70" s="70" t="s">
        <v>398</v>
      </c>
      <c r="CA70" s="70" t="s">
        <v>398</v>
      </c>
      <c r="CB70" s="70" t="s">
        <v>398</v>
      </c>
      <c r="CC70" s="70" t="s">
        <v>398</v>
      </c>
      <c r="CD70" s="70" t="s">
        <v>398</v>
      </c>
      <c r="CE70" s="70" t="s">
        <v>398</v>
      </c>
      <c r="CF70" s="70" t="s">
        <v>398</v>
      </c>
      <c r="CG70" s="70" t="s">
        <v>398</v>
      </c>
      <c r="CH70" s="70" t="s">
        <v>398</v>
      </c>
      <c r="CI70" s="70" t="s">
        <v>398</v>
      </c>
      <c r="CJ70" s="70" t="s">
        <v>398</v>
      </c>
      <c r="CK70" s="70" t="s">
        <v>398</v>
      </c>
      <c r="CL70" s="70">
        <v>0</v>
      </c>
      <c r="CM70" s="70">
        <v>0</v>
      </c>
      <c r="CN70" s="70">
        <v>0</v>
      </c>
      <c r="CO70" s="70">
        <v>0</v>
      </c>
      <c r="CP70" s="70" t="s">
        <v>398</v>
      </c>
      <c r="CQ70" s="70" t="s">
        <v>398</v>
      </c>
      <c r="CR70" s="70" t="s">
        <v>398</v>
      </c>
      <c r="CS70" s="70" t="s">
        <v>398</v>
      </c>
      <c r="CT70" s="70" t="s">
        <v>398</v>
      </c>
      <c r="CU70" s="70" t="s">
        <v>398</v>
      </c>
      <c r="CV70" s="70">
        <v>0</v>
      </c>
      <c r="CW70" s="70">
        <v>0</v>
      </c>
      <c r="CX70" s="70">
        <v>0</v>
      </c>
      <c r="CY70" s="70">
        <f t="shared" si="16"/>
        <v>0</v>
      </c>
      <c r="CZ70" s="70" t="s">
        <v>398</v>
      </c>
      <c r="DA70" s="70" t="s">
        <v>398</v>
      </c>
      <c r="DB70" s="70" t="s">
        <v>398</v>
      </c>
      <c r="DC70" s="260" t="s">
        <v>398</v>
      </c>
      <c r="DD70" s="260" t="s">
        <v>398</v>
      </c>
      <c r="DE70" s="260" t="s">
        <v>398</v>
      </c>
      <c r="DF70" s="70">
        <v>0</v>
      </c>
      <c r="DG70" s="70">
        <v>0</v>
      </c>
      <c r="DH70" s="70">
        <v>0</v>
      </c>
      <c r="DI70" s="70">
        <v>0</v>
      </c>
      <c r="DJ70" s="260" t="s">
        <v>398</v>
      </c>
      <c r="DK70" s="260" t="s">
        <v>398</v>
      </c>
      <c r="DL70" s="260" t="s">
        <v>398</v>
      </c>
      <c r="DM70" s="260" t="s">
        <v>398</v>
      </c>
      <c r="DN70" s="260" t="s">
        <v>398</v>
      </c>
      <c r="DO70" s="260" t="s">
        <v>398</v>
      </c>
      <c r="DP70" s="260" t="s">
        <v>398</v>
      </c>
      <c r="DQ70" s="260" t="s">
        <v>398</v>
      </c>
      <c r="DR70" s="260" t="s">
        <v>398</v>
      </c>
      <c r="DS70" s="260" t="s">
        <v>398</v>
      </c>
      <c r="DT70" s="260" t="s">
        <v>398</v>
      </c>
      <c r="DU70" s="260" t="s">
        <v>398</v>
      </c>
      <c r="DV70" s="260" t="s">
        <v>398</v>
      </c>
      <c r="DW70" s="260" t="s">
        <v>398</v>
      </c>
      <c r="DX70" s="260" t="s">
        <v>398</v>
      </c>
      <c r="DY70" s="260" t="s">
        <v>398</v>
      </c>
      <c r="DZ70" s="260" t="s">
        <v>398</v>
      </c>
      <c r="EA70" s="260" t="s">
        <v>398</v>
      </c>
      <c r="EB70" s="260" t="s">
        <v>398</v>
      </c>
      <c r="EC70" s="260" t="s">
        <v>398</v>
      </c>
      <c r="ED70" s="260" t="s">
        <v>398</v>
      </c>
      <c r="EE70" s="260" t="s">
        <v>398</v>
      </c>
      <c r="EF70" s="260" t="s">
        <v>398</v>
      </c>
      <c r="EG70" s="260" t="s">
        <v>398</v>
      </c>
      <c r="EH70" s="260" t="s">
        <v>398</v>
      </c>
      <c r="EI70" s="260" t="s">
        <v>398</v>
      </c>
      <c r="EJ70" s="260" t="s">
        <v>398</v>
      </c>
      <c r="EK70" s="260" t="s">
        <v>398</v>
      </c>
      <c r="EL70" s="260" t="s">
        <v>398</v>
      </c>
      <c r="EM70" s="260" t="s">
        <v>398</v>
      </c>
      <c r="EN70" s="260" t="s">
        <v>398</v>
      </c>
      <c r="EO70" s="260" t="s">
        <v>398</v>
      </c>
      <c r="EP70" s="260" t="s">
        <v>398</v>
      </c>
      <c r="EQ70" s="260" t="s">
        <v>398</v>
      </c>
      <c r="ER70" s="260" t="s">
        <v>398</v>
      </c>
      <c r="ES70" s="260" t="s">
        <v>398</v>
      </c>
      <c r="ET70" s="260" t="s">
        <v>398</v>
      </c>
      <c r="EU70" s="260" t="s">
        <v>398</v>
      </c>
      <c r="EV70" s="260" t="s">
        <v>398</v>
      </c>
      <c r="EW70" s="260" t="s">
        <v>398</v>
      </c>
      <c r="EX70" s="260" t="s">
        <v>398</v>
      </c>
      <c r="EY70" s="260" t="s">
        <v>398</v>
      </c>
      <c r="EZ70" s="260" t="s">
        <v>398</v>
      </c>
      <c r="FA70" s="260" t="s">
        <v>398</v>
      </c>
      <c r="FB70" s="260" t="s">
        <v>398</v>
      </c>
      <c r="FC70" s="260" t="s">
        <v>398</v>
      </c>
      <c r="FD70" s="70">
        <v>0</v>
      </c>
      <c r="FE70" s="260">
        <v>0</v>
      </c>
      <c r="FF70" s="70">
        <v>0</v>
      </c>
      <c r="FG70" s="70">
        <v>0</v>
      </c>
      <c r="FH70" s="70">
        <v>0</v>
      </c>
      <c r="FI70" s="260" t="s">
        <v>398</v>
      </c>
      <c r="FJ70" s="260" t="s">
        <v>398</v>
      </c>
      <c r="FK70" s="260" t="s">
        <v>398</v>
      </c>
      <c r="FL70" s="260" t="s">
        <v>398</v>
      </c>
      <c r="FM70" s="260" t="s">
        <v>398</v>
      </c>
      <c r="FN70" s="70">
        <v>0</v>
      </c>
      <c r="FO70" s="70">
        <v>0</v>
      </c>
      <c r="FP70" s="70">
        <v>0</v>
      </c>
      <c r="FQ70" s="70">
        <v>0</v>
      </c>
      <c r="FR70" s="260" t="s">
        <v>398</v>
      </c>
      <c r="FS70" s="260" t="s">
        <v>398</v>
      </c>
      <c r="FT70" s="260" t="s">
        <v>398</v>
      </c>
      <c r="FU70" s="260" t="s">
        <v>398</v>
      </c>
      <c r="FV70" s="260" t="s">
        <v>398</v>
      </c>
      <c r="FW70" s="260" t="s">
        <v>398</v>
      </c>
      <c r="FX70" s="70">
        <v>0</v>
      </c>
      <c r="FY70" s="70">
        <v>0</v>
      </c>
      <c r="FZ70" s="70">
        <v>0</v>
      </c>
      <c r="GA70" s="70">
        <v>0</v>
      </c>
      <c r="GB70" s="260" t="s">
        <v>398</v>
      </c>
      <c r="GC70" s="260" t="s">
        <v>398</v>
      </c>
      <c r="GD70" s="260" t="s">
        <v>398</v>
      </c>
      <c r="GE70" s="260" t="s">
        <v>398</v>
      </c>
      <c r="GF70" s="260" t="s">
        <v>398</v>
      </c>
      <c r="GG70" s="260" t="s">
        <v>398</v>
      </c>
      <c r="GH70" s="260" t="s">
        <v>398</v>
      </c>
      <c r="GI70" s="260" t="s">
        <v>398</v>
      </c>
      <c r="GJ70" s="260" t="s">
        <v>398</v>
      </c>
      <c r="GK70" s="260" t="s">
        <v>398</v>
      </c>
      <c r="GL70" s="260" t="s">
        <v>398</v>
      </c>
      <c r="GM70" s="260" t="s">
        <v>398</v>
      </c>
      <c r="GN70" s="260" t="s">
        <v>398</v>
      </c>
      <c r="GO70" s="260" t="s">
        <v>398</v>
      </c>
      <c r="GP70" s="260" t="s">
        <v>398</v>
      </c>
      <c r="GQ70" s="260" t="s">
        <v>398</v>
      </c>
      <c r="GR70" s="260" t="s">
        <v>398</v>
      </c>
      <c r="GS70" s="260" t="s">
        <v>398</v>
      </c>
      <c r="GT70" s="260" t="s">
        <v>398</v>
      </c>
      <c r="GU70" s="260" t="s">
        <v>398</v>
      </c>
      <c r="GV70" s="260" t="s">
        <v>398</v>
      </c>
      <c r="GW70" s="260" t="s">
        <v>398</v>
      </c>
      <c r="GX70" s="260" t="s">
        <v>398</v>
      </c>
      <c r="GY70" s="260" t="s">
        <v>398</v>
      </c>
      <c r="GZ70" s="260" t="s">
        <v>398</v>
      </c>
      <c r="HA70" s="260" t="s">
        <v>398</v>
      </c>
      <c r="HB70" s="260" t="s">
        <v>398</v>
      </c>
      <c r="HC70" s="260" t="s">
        <v>398</v>
      </c>
      <c r="HD70" s="260" t="s">
        <v>398</v>
      </c>
      <c r="HE70" s="260" t="s">
        <v>398</v>
      </c>
      <c r="HF70" s="260" t="s">
        <v>398</v>
      </c>
      <c r="HG70" s="260" t="s">
        <v>398</v>
      </c>
      <c r="HH70" s="260" t="s">
        <v>398</v>
      </c>
      <c r="HI70" s="260" t="s">
        <v>398</v>
      </c>
      <c r="HJ70" s="260" t="s">
        <v>398</v>
      </c>
      <c r="HK70" s="260" t="s">
        <v>398</v>
      </c>
      <c r="HL70" s="260" t="s">
        <v>398</v>
      </c>
      <c r="HM70" s="260" t="s">
        <v>398</v>
      </c>
      <c r="HN70" s="260" t="s">
        <v>398</v>
      </c>
      <c r="HO70" s="260" t="s">
        <v>398</v>
      </c>
      <c r="HP70" s="260" t="s">
        <v>398</v>
      </c>
      <c r="HQ70" s="260" t="s">
        <v>398</v>
      </c>
      <c r="HR70" s="260" t="s">
        <v>398</v>
      </c>
      <c r="HS70" s="260" t="s">
        <v>398</v>
      </c>
      <c r="HT70" s="260" t="s">
        <v>398</v>
      </c>
      <c r="HU70" s="260" t="s">
        <v>398</v>
      </c>
      <c r="HV70" s="70">
        <v>0</v>
      </c>
      <c r="HW70" s="70">
        <v>0</v>
      </c>
      <c r="HX70" s="70">
        <v>0</v>
      </c>
      <c r="HY70" s="70">
        <v>0</v>
      </c>
      <c r="HZ70" s="260" t="s">
        <v>398</v>
      </c>
      <c r="IA70" s="260" t="s">
        <v>398</v>
      </c>
      <c r="IB70" s="260" t="s">
        <v>398</v>
      </c>
      <c r="IC70" s="260" t="s">
        <v>398</v>
      </c>
      <c r="ID70" s="260" t="s">
        <v>398</v>
      </c>
      <c r="IE70" s="260" t="s">
        <v>398</v>
      </c>
      <c r="IF70" s="70">
        <v>0</v>
      </c>
      <c r="IG70" s="70">
        <v>0</v>
      </c>
      <c r="IH70" s="70">
        <v>0</v>
      </c>
      <c r="II70" s="70">
        <v>0</v>
      </c>
      <c r="IJ70" s="260" t="s">
        <v>398</v>
      </c>
      <c r="IK70" s="260" t="s">
        <v>398</v>
      </c>
      <c r="IL70" s="260" t="s">
        <v>398</v>
      </c>
      <c r="IM70" s="260" t="s">
        <v>398</v>
      </c>
      <c r="IN70" s="260" t="s">
        <v>398</v>
      </c>
      <c r="IO70" s="260" t="s">
        <v>398</v>
      </c>
      <c r="IP70" s="70">
        <v>0</v>
      </c>
      <c r="IQ70" s="70">
        <v>0</v>
      </c>
      <c r="IR70" s="70">
        <v>0</v>
      </c>
      <c r="IS70" s="70">
        <v>0</v>
      </c>
      <c r="IT70" s="260" t="s">
        <v>398</v>
      </c>
      <c r="IU70" s="260" t="s">
        <v>398</v>
      </c>
      <c r="IV70" s="260" t="s">
        <v>398</v>
      </c>
      <c r="IW70" s="260" t="s">
        <v>398</v>
      </c>
      <c r="IX70" s="260" t="s">
        <v>398</v>
      </c>
      <c r="IY70" s="260" t="s">
        <v>398</v>
      </c>
      <c r="IZ70" s="260" t="s">
        <v>398</v>
      </c>
      <c r="JA70" s="260" t="s">
        <v>398</v>
      </c>
      <c r="JB70" s="260" t="s">
        <v>398</v>
      </c>
      <c r="JC70" s="260" t="s">
        <v>398</v>
      </c>
      <c r="JD70" s="260" t="s">
        <v>398</v>
      </c>
      <c r="JE70" s="260" t="s">
        <v>398</v>
      </c>
      <c r="JF70" s="260" t="s">
        <v>398</v>
      </c>
      <c r="JG70" s="260" t="s">
        <v>398</v>
      </c>
      <c r="JH70" s="260" t="s">
        <v>398</v>
      </c>
      <c r="JI70" s="260" t="s">
        <v>398</v>
      </c>
      <c r="JJ70" s="260" t="s">
        <v>398</v>
      </c>
      <c r="JK70" s="260" t="s">
        <v>398</v>
      </c>
      <c r="JL70" s="260" t="s">
        <v>398</v>
      </c>
      <c r="JM70" s="260" t="s">
        <v>398</v>
      </c>
      <c r="JN70" s="260" t="s">
        <v>398</v>
      </c>
      <c r="JO70" s="260" t="s">
        <v>398</v>
      </c>
      <c r="JP70" s="260" t="s">
        <v>398</v>
      </c>
      <c r="JQ70" s="260" t="s">
        <v>398</v>
      </c>
      <c r="JR70" s="260" t="s">
        <v>398</v>
      </c>
      <c r="JS70" s="260" t="s">
        <v>398</v>
      </c>
      <c r="JT70" s="260" t="s">
        <v>398</v>
      </c>
      <c r="JU70" s="260" t="s">
        <v>398</v>
      </c>
      <c r="JV70" s="260" t="s">
        <v>398</v>
      </c>
      <c r="JW70" s="260" t="s">
        <v>398</v>
      </c>
      <c r="JX70" s="260" t="s">
        <v>398</v>
      </c>
      <c r="JY70" s="260" t="s">
        <v>398</v>
      </c>
      <c r="JZ70" s="260" t="s">
        <v>398</v>
      </c>
      <c r="KA70" s="260" t="s">
        <v>398</v>
      </c>
      <c r="KB70" s="260" t="s">
        <v>398</v>
      </c>
      <c r="KC70" s="260" t="s">
        <v>398</v>
      </c>
      <c r="KD70" s="260" t="s">
        <v>398</v>
      </c>
      <c r="KE70" s="260" t="s">
        <v>398</v>
      </c>
      <c r="KF70" s="260" t="s">
        <v>398</v>
      </c>
      <c r="KG70" s="260" t="s">
        <v>398</v>
      </c>
      <c r="KH70" s="260" t="s">
        <v>398</v>
      </c>
      <c r="KI70" s="260" t="s">
        <v>398</v>
      </c>
      <c r="KJ70" s="260" t="s">
        <v>398</v>
      </c>
      <c r="KK70" s="260" t="s">
        <v>398</v>
      </c>
      <c r="KL70" s="260" t="s">
        <v>398</v>
      </c>
      <c r="KM70" s="260" t="s">
        <v>398</v>
      </c>
      <c r="KN70" s="70">
        <v>2</v>
      </c>
      <c r="KO70" s="70">
        <v>9.3475917650191406E-2</v>
      </c>
      <c r="KP70" s="70">
        <f>KN70/S70</f>
        <v>137.5449679196382</v>
      </c>
      <c r="KQ70" s="70">
        <f>KO70/S70</f>
        <v>6.4285710472271589</v>
      </c>
      <c r="KR70" s="260" t="s">
        <v>398</v>
      </c>
      <c r="KS70" s="260" t="s">
        <v>398</v>
      </c>
      <c r="KT70" s="260" t="s">
        <v>398</v>
      </c>
      <c r="KU70" s="260" t="s">
        <v>398</v>
      </c>
      <c r="KV70" s="260" t="s">
        <v>398</v>
      </c>
      <c r="KW70" s="260" t="s">
        <v>398</v>
      </c>
      <c r="KX70" s="70">
        <v>0</v>
      </c>
      <c r="KY70" s="70">
        <v>0</v>
      </c>
      <c r="KZ70" s="70">
        <v>0</v>
      </c>
      <c r="LA70" s="70">
        <v>0</v>
      </c>
      <c r="LB70" s="260" t="s">
        <v>398</v>
      </c>
      <c r="LC70" s="260" t="s">
        <v>398</v>
      </c>
      <c r="LD70" s="260" t="s">
        <v>398</v>
      </c>
      <c r="LE70" s="260" t="s">
        <v>398</v>
      </c>
      <c r="LF70" s="260" t="s">
        <v>398</v>
      </c>
      <c r="LG70" s="260" t="s">
        <v>398</v>
      </c>
      <c r="LH70" s="70">
        <v>0</v>
      </c>
      <c r="LI70" s="70">
        <v>0</v>
      </c>
      <c r="LJ70" s="70">
        <v>0</v>
      </c>
      <c r="LK70" s="70">
        <v>0</v>
      </c>
      <c r="LL70" s="260" t="s">
        <v>398</v>
      </c>
      <c r="LM70" s="260" t="s">
        <v>398</v>
      </c>
      <c r="LN70" s="260" t="s">
        <v>398</v>
      </c>
      <c r="LO70" s="260" t="s">
        <v>398</v>
      </c>
      <c r="LP70" s="260" t="s">
        <v>398</v>
      </c>
      <c r="LQ70" s="260" t="s">
        <v>398</v>
      </c>
      <c r="LR70" s="85" t="s">
        <v>398</v>
      </c>
      <c r="LS70" s="85" t="s">
        <v>398</v>
      </c>
      <c r="LT70" s="85" t="s">
        <v>398</v>
      </c>
      <c r="LU70" s="85" t="s">
        <v>398</v>
      </c>
      <c r="LV70" s="85" t="s">
        <v>398</v>
      </c>
      <c r="LW70" s="85" t="s">
        <v>398</v>
      </c>
      <c r="LX70" s="263"/>
      <c r="LY70" s="263"/>
      <c r="LZ70" s="263"/>
      <c r="MA70" s="263"/>
      <c r="MB70" s="263"/>
      <c r="MC70" s="263"/>
      <c r="MD70" s="263"/>
      <c r="ME70" s="263"/>
      <c r="MF70" s="263"/>
      <c r="MG70" s="263"/>
      <c r="MH70" s="263"/>
      <c r="MI70" s="263"/>
      <c r="MJ70" s="263"/>
      <c r="MK70" s="263"/>
      <c r="ML70" s="263"/>
      <c r="MM70" s="263"/>
      <c r="MN70" s="263"/>
      <c r="MO70" s="263"/>
      <c r="MP70" s="263"/>
      <c r="MQ70" s="263"/>
      <c r="MR70" s="263"/>
      <c r="MS70" s="263"/>
      <c r="MT70" s="263"/>
      <c r="MU70" s="263"/>
      <c r="MV70" s="263"/>
      <c r="MW70" s="263"/>
      <c r="MX70" s="263"/>
      <c r="MY70" s="263"/>
      <c r="MZ70" s="263"/>
      <c r="NA70" s="263"/>
      <c r="NB70" s="263"/>
      <c r="NC70" s="263"/>
      <c r="ND70" s="263"/>
      <c r="NE70" s="263"/>
      <c r="NF70" s="263"/>
      <c r="NG70" s="263"/>
      <c r="NH70" s="263"/>
      <c r="NI70" s="263"/>
      <c r="NJ70" s="263"/>
      <c r="NK70" s="263"/>
      <c r="NL70" s="263"/>
      <c r="NM70" s="263"/>
      <c r="NN70" s="263"/>
      <c r="NO70" s="263"/>
      <c r="NP70" s="263"/>
      <c r="NQ70" s="263"/>
      <c r="NR70" s="263"/>
      <c r="NS70" s="263"/>
      <c r="NT70" s="263"/>
      <c r="NU70" s="263"/>
      <c r="NV70" s="263"/>
      <c r="NW70" s="263"/>
      <c r="NX70" s="263"/>
      <c r="NY70" s="263"/>
      <c r="NZ70" s="263"/>
      <c r="OA70" s="263"/>
      <c r="OB70" s="263"/>
      <c r="OC70" s="263"/>
      <c r="OD70" s="263"/>
      <c r="OE70" s="263"/>
      <c r="OF70" s="263"/>
      <c r="OG70" s="263"/>
      <c r="OH70" s="263"/>
      <c r="OI70" s="263"/>
      <c r="OJ70" s="263"/>
      <c r="OK70" s="263"/>
      <c r="OL70" s="263"/>
      <c r="OM70" s="263"/>
      <c r="ON70" s="263"/>
      <c r="OO70" s="263"/>
      <c r="OP70" s="263"/>
      <c r="OQ70" s="263"/>
      <c r="OR70" s="263"/>
      <c r="OS70" s="263"/>
      <c r="OT70" s="263"/>
      <c r="OU70" s="263"/>
      <c r="OV70" s="263"/>
      <c r="OW70" s="263"/>
      <c r="OX70" s="263"/>
      <c r="OY70" s="263"/>
      <c r="OZ70" s="263"/>
      <c r="PA70" s="263"/>
      <c r="PB70" s="263"/>
      <c r="PC70" s="263"/>
      <c r="PD70" s="263"/>
      <c r="PE70" s="263"/>
      <c r="PF70" s="263"/>
      <c r="PG70" s="263"/>
      <c r="PH70" s="263"/>
      <c r="PI70" s="263"/>
      <c r="PJ70" s="263"/>
      <c r="PK70" s="263"/>
      <c r="PL70" s="263"/>
      <c r="PM70" s="263"/>
      <c r="PN70" s="263"/>
      <c r="PO70" s="263"/>
      <c r="PP70" s="263"/>
      <c r="PQ70" s="263"/>
      <c r="PR70" s="263"/>
      <c r="PS70" s="263"/>
      <c r="PT70" s="263"/>
      <c r="PU70" s="263"/>
      <c r="PV70" s="263"/>
      <c r="PW70" s="263"/>
      <c r="PX70" s="263"/>
      <c r="PY70" s="263"/>
      <c r="PZ70" s="263"/>
      <c r="QA70" s="263"/>
      <c r="QB70" s="263"/>
      <c r="QC70" s="263"/>
      <c r="QD70" s="263"/>
      <c r="QE70" s="263"/>
      <c r="QF70" s="263"/>
      <c r="QG70" s="263"/>
      <c r="QH70" s="263"/>
      <c r="QI70" s="263"/>
      <c r="QJ70" s="263"/>
      <c r="QK70" s="263"/>
      <c r="QL70" s="263"/>
      <c r="QM70" s="263"/>
    </row>
    <row r="71" spans="1:455" s="70" customFormat="1">
      <c r="A71" s="70">
        <v>70</v>
      </c>
      <c r="B71" s="87" t="s">
        <v>499</v>
      </c>
      <c r="C71" s="64" t="s">
        <v>52</v>
      </c>
      <c r="D71" s="64" t="s">
        <v>24</v>
      </c>
      <c r="E71" s="70" t="s">
        <v>1094</v>
      </c>
      <c r="F71" s="82" t="s">
        <v>39</v>
      </c>
      <c r="G71" s="234">
        <v>3</v>
      </c>
      <c r="H71" s="80">
        <v>10</v>
      </c>
      <c r="I71" s="69">
        <v>2018</v>
      </c>
      <c r="J71" s="79">
        <v>13.75</v>
      </c>
      <c r="K71" s="79">
        <v>14.05</v>
      </c>
      <c r="L71" s="79">
        <f t="shared" si="15"/>
        <v>0.30000000000000071</v>
      </c>
      <c r="M71" s="70">
        <v>-12.260816670000001</v>
      </c>
      <c r="N71" s="70">
        <v>122.9487917</v>
      </c>
      <c r="O71" s="70">
        <v>-12.264927780000001</v>
      </c>
      <c r="P71" s="70">
        <v>122.95443330000001</v>
      </c>
      <c r="Q71" s="83">
        <v>0.76391306899230804</v>
      </c>
      <c r="R71" s="67">
        <v>2.9700000000000001E-2</v>
      </c>
      <c r="S71" s="70">
        <f t="shared" si="11"/>
        <v>2.268821814907155E-2</v>
      </c>
      <c r="T71" s="68" t="s">
        <v>398</v>
      </c>
      <c r="U71" s="84" t="s">
        <v>398</v>
      </c>
      <c r="V71" s="84" t="s">
        <v>398</v>
      </c>
      <c r="W71" s="84" t="s">
        <v>398</v>
      </c>
      <c r="X71" s="69">
        <f t="shared" si="12"/>
        <v>1.374933529503791</v>
      </c>
      <c r="Y71" s="69"/>
      <c r="Z71" s="70">
        <f t="shared" si="13"/>
        <v>44.075739814804372</v>
      </c>
      <c r="AA71" s="70">
        <f t="shared" si="14"/>
        <v>1.8866357736317715E-2</v>
      </c>
      <c r="AB71" s="64">
        <v>44.075739814804372</v>
      </c>
      <c r="AC71" s="64">
        <v>0</v>
      </c>
      <c r="AD71" s="64">
        <v>0</v>
      </c>
      <c r="AE71" s="64">
        <v>0</v>
      </c>
      <c r="AF71" s="264">
        <v>1.8866357736317715E-2</v>
      </c>
      <c r="AG71" s="264">
        <v>0</v>
      </c>
      <c r="AH71" s="70">
        <v>0</v>
      </c>
      <c r="AI71" s="70">
        <v>0</v>
      </c>
      <c r="AJ71" s="70" t="s">
        <v>398</v>
      </c>
      <c r="AK71" s="70" t="s">
        <v>398</v>
      </c>
      <c r="AL71" s="70" t="s">
        <v>398</v>
      </c>
      <c r="AM71" s="70" t="s">
        <v>398</v>
      </c>
      <c r="AN71" s="70">
        <v>0</v>
      </c>
      <c r="AO71" s="70">
        <v>44.075739814804372</v>
      </c>
      <c r="AP71" s="70">
        <v>0</v>
      </c>
      <c r="AQ71" s="70" t="s">
        <v>398</v>
      </c>
      <c r="AR71" s="70" t="s">
        <v>398</v>
      </c>
      <c r="AS71" s="70" t="s">
        <v>398</v>
      </c>
      <c r="AT71" s="70" t="s">
        <v>398</v>
      </c>
      <c r="AU71" s="70">
        <v>0</v>
      </c>
      <c r="AV71" s="264">
        <v>1.8866357736317715E-2</v>
      </c>
      <c r="AW71" s="264">
        <v>0</v>
      </c>
      <c r="AX71" s="70" t="s">
        <v>398</v>
      </c>
      <c r="AY71" s="70" t="s">
        <v>398</v>
      </c>
      <c r="AZ71" s="70" t="s">
        <v>398</v>
      </c>
      <c r="BA71" s="70" t="s">
        <v>398</v>
      </c>
      <c r="BB71" s="70" t="s">
        <v>398</v>
      </c>
      <c r="BC71" s="70" t="s">
        <v>398</v>
      </c>
      <c r="BD71" s="70" t="s">
        <v>398</v>
      </c>
      <c r="BE71" s="70" t="s">
        <v>398</v>
      </c>
      <c r="BF71" s="70" t="s">
        <v>398</v>
      </c>
      <c r="BG71" s="70" t="s">
        <v>398</v>
      </c>
      <c r="BH71" s="70" t="s">
        <v>398</v>
      </c>
      <c r="BI71" s="70" t="s">
        <v>398</v>
      </c>
      <c r="BJ71" s="70" t="s">
        <v>398</v>
      </c>
      <c r="BK71" s="70" t="s">
        <v>398</v>
      </c>
      <c r="BL71" s="70" t="s">
        <v>398</v>
      </c>
      <c r="BM71" s="70" t="s">
        <v>398</v>
      </c>
      <c r="BN71" s="70" t="s">
        <v>398</v>
      </c>
      <c r="BO71" s="70" t="s">
        <v>398</v>
      </c>
      <c r="BP71" s="70" t="s">
        <v>398</v>
      </c>
      <c r="BQ71" s="70" t="s">
        <v>398</v>
      </c>
      <c r="BR71" s="70" t="s">
        <v>398</v>
      </c>
      <c r="BS71" s="70" t="s">
        <v>398</v>
      </c>
      <c r="BT71" s="70" t="s">
        <v>398</v>
      </c>
      <c r="BU71" s="70" t="s">
        <v>398</v>
      </c>
      <c r="BV71" s="70" t="s">
        <v>398</v>
      </c>
      <c r="BW71" s="70" t="s">
        <v>398</v>
      </c>
      <c r="BX71" s="70" t="s">
        <v>398</v>
      </c>
      <c r="BY71" s="70" t="s">
        <v>398</v>
      </c>
      <c r="BZ71" s="70" t="s">
        <v>398</v>
      </c>
      <c r="CA71" s="70" t="s">
        <v>398</v>
      </c>
      <c r="CB71" s="70" t="s">
        <v>398</v>
      </c>
      <c r="CC71" s="70" t="s">
        <v>398</v>
      </c>
      <c r="CD71" s="70" t="s">
        <v>398</v>
      </c>
      <c r="CE71" s="70" t="s">
        <v>398</v>
      </c>
      <c r="CF71" s="70" t="s">
        <v>398</v>
      </c>
      <c r="CG71" s="70" t="s">
        <v>398</v>
      </c>
      <c r="CH71" s="70" t="s">
        <v>398</v>
      </c>
      <c r="CI71" s="70" t="s">
        <v>398</v>
      </c>
      <c r="CJ71" s="70" t="s">
        <v>398</v>
      </c>
      <c r="CK71" s="70" t="s">
        <v>398</v>
      </c>
      <c r="CL71" s="70">
        <v>0</v>
      </c>
      <c r="CM71" s="70">
        <v>0</v>
      </c>
      <c r="CN71" s="70">
        <v>0</v>
      </c>
      <c r="CO71" s="70">
        <v>0</v>
      </c>
      <c r="CP71" s="70" t="s">
        <v>398</v>
      </c>
      <c r="CQ71" s="70" t="s">
        <v>398</v>
      </c>
      <c r="CR71" s="70" t="s">
        <v>398</v>
      </c>
      <c r="CS71" s="70" t="s">
        <v>398</v>
      </c>
      <c r="CT71" s="70" t="s">
        <v>398</v>
      </c>
      <c r="CU71" s="70" t="s">
        <v>398</v>
      </c>
      <c r="CV71" s="70">
        <v>1</v>
      </c>
      <c r="CW71" s="70">
        <v>4.2804404000000004E-4</v>
      </c>
      <c r="CX71" s="70">
        <f>CV71/S71</f>
        <v>44.075739814804372</v>
      </c>
      <c r="CY71" s="70">
        <f t="shared" si="16"/>
        <v>1.8866357736317715E-2</v>
      </c>
      <c r="CZ71" s="70" t="s">
        <v>398</v>
      </c>
      <c r="DA71" s="70" t="s">
        <v>398</v>
      </c>
      <c r="DB71" s="70" t="s">
        <v>398</v>
      </c>
      <c r="DC71" s="260" t="s">
        <v>398</v>
      </c>
      <c r="DD71" s="260" t="s">
        <v>398</v>
      </c>
      <c r="DE71" s="260" t="s">
        <v>398</v>
      </c>
      <c r="DF71" s="70">
        <v>0</v>
      </c>
      <c r="DG71" s="70">
        <v>0</v>
      </c>
      <c r="DH71" s="70">
        <v>0</v>
      </c>
      <c r="DI71" s="70">
        <v>0</v>
      </c>
      <c r="DJ71" s="260" t="s">
        <v>398</v>
      </c>
      <c r="DK71" s="260" t="s">
        <v>398</v>
      </c>
      <c r="DL71" s="260" t="s">
        <v>398</v>
      </c>
      <c r="DM71" s="260" t="s">
        <v>398</v>
      </c>
      <c r="DN71" s="260" t="s">
        <v>398</v>
      </c>
      <c r="DO71" s="260" t="s">
        <v>398</v>
      </c>
      <c r="DP71" s="260" t="s">
        <v>398</v>
      </c>
      <c r="DQ71" s="260" t="s">
        <v>398</v>
      </c>
      <c r="DR71" s="260" t="s">
        <v>398</v>
      </c>
      <c r="DS71" s="260" t="s">
        <v>398</v>
      </c>
      <c r="DT71" s="260" t="s">
        <v>398</v>
      </c>
      <c r="DU71" s="260" t="s">
        <v>398</v>
      </c>
      <c r="DV71" s="260" t="s">
        <v>398</v>
      </c>
      <c r="DW71" s="260" t="s">
        <v>398</v>
      </c>
      <c r="DX71" s="260" t="s">
        <v>398</v>
      </c>
      <c r="DY71" s="260" t="s">
        <v>398</v>
      </c>
      <c r="DZ71" s="260" t="s">
        <v>398</v>
      </c>
      <c r="EA71" s="260" t="s">
        <v>398</v>
      </c>
      <c r="EB71" s="260" t="s">
        <v>398</v>
      </c>
      <c r="EC71" s="260" t="s">
        <v>398</v>
      </c>
      <c r="ED71" s="260" t="s">
        <v>398</v>
      </c>
      <c r="EE71" s="260" t="s">
        <v>398</v>
      </c>
      <c r="EF71" s="260" t="s">
        <v>398</v>
      </c>
      <c r="EG71" s="260" t="s">
        <v>398</v>
      </c>
      <c r="EH71" s="260" t="s">
        <v>398</v>
      </c>
      <c r="EI71" s="260" t="s">
        <v>398</v>
      </c>
      <c r="EJ71" s="260" t="s">
        <v>398</v>
      </c>
      <c r="EK71" s="260" t="s">
        <v>398</v>
      </c>
      <c r="EL71" s="260" t="s">
        <v>398</v>
      </c>
      <c r="EM71" s="260" t="s">
        <v>398</v>
      </c>
      <c r="EN71" s="260" t="s">
        <v>398</v>
      </c>
      <c r="EO71" s="260" t="s">
        <v>398</v>
      </c>
      <c r="EP71" s="260" t="s">
        <v>398</v>
      </c>
      <c r="EQ71" s="260" t="s">
        <v>398</v>
      </c>
      <c r="ER71" s="260" t="s">
        <v>398</v>
      </c>
      <c r="ES71" s="260" t="s">
        <v>398</v>
      </c>
      <c r="ET71" s="260" t="s">
        <v>398</v>
      </c>
      <c r="EU71" s="260" t="s">
        <v>398</v>
      </c>
      <c r="EV71" s="260" t="s">
        <v>398</v>
      </c>
      <c r="EW71" s="260" t="s">
        <v>398</v>
      </c>
      <c r="EX71" s="260" t="s">
        <v>398</v>
      </c>
      <c r="EY71" s="260" t="s">
        <v>398</v>
      </c>
      <c r="EZ71" s="260" t="s">
        <v>398</v>
      </c>
      <c r="FA71" s="260" t="s">
        <v>398</v>
      </c>
      <c r="FB71" s="260" t="s">
        <v>398</v>
      </c>
      <c r="FC71" s="260" t="s">
        <v>398</v>
      </c>
      <c r="FD71" s="70">
        <v>0</v>
      </c>
      <c r="FE71" s="260">
        <v>0</v>
      </c>
      <c r="FF71" s="70">
        <v>0</v>
      </c>
      <c r="FG71" s="70">
        <v>0</v>
      </c>
      <c r="FH71" s="70">
        <v>0</v>
      </c>
      <c r="FI71" s="260" t="s">
        <v>398</v>
      </c>
      <c r="FJ71" s="260" t="s">
        <v>398</v>
      </c>
      <c r="FK71" s="260" t="s">
        <v>398</v>
      </c>
      <c r="FL71" s="260" t="s">
        <v>398</v>
      </c>
      <c r="FM71" s="260" t="s">
        <v>398</v>
      </c>
      <c r="FN71" s="70">
        <v>0</v>
      </c>
      <c r="FO71" s="70">
        <v>0</v>
      </c>
      <c r="FP71" s="70">
        <v>0</v>
      </c>
      <c r="FQ71" s="70">
        <v>0</v>
      </c>
      <c r="FR71" s="260" t="s">
        <v>398</v>
      </c>
      <c r="FS71" s="260" t="s">
        <v>398</v>
      </c>
      <c r="FT71" s="260" t="s">
        <v>398</v>
      </c>
      <c r="FU71" s="260" t="s">
        <v>398</v>
      </c>
      <c r="FV71" s="260" t="s">
        <v>398</v>
      </c>
      <c r="FW71" s="260" t="s">
        <v>398</v>
      </c>
      <c r="FX71" s="70">
        <v>0</v>
      </c>
      <c r="FY71" s="70">
        <v>0</v>
      </c>
      <c r="FZ71" s="70">
        <v>0</v>
      </c>
      <c r="GA71" s="70">
        <v>0</v>
      </c>
      <c r="GB71" s="260" t="s">
        <v>398</v>
      </c>
      <c r="GC71" s="260" t="s">
        <v>398</v>
      </c>
      <c r="GD71" s="260" t="s">
        <v>398</v>
      </c>
      <c r="GE71" s="260" t="s">
        <v>398</v>
      </c>
      <c r="GF71" s="260" t="s">
        <v>398</v>
      </c>
      <c r="GG71" s="260" t="s">
        <v>398</v>
      </c>
      <c r="GH71" s="260" t="s">
        <v>398</v>
      </c>
      <c r="GI71" s="260" t="s">
        <v>398</v>
      </c>
      <c r="GJ71" s="260" t="s">
        <v>398</v>
      </c>
      <c r="GK71" s="260" t="s">
        <v>398</v>
      </c>
      <c r="GL71" s="260" t="s">
        <v>398</v>
      </c>
      <c r="GM71" s="260" t="s">
        <v>398</v>
      </c>
      <c r="GN71" s="260" t="s">
        <v>398</v>
      </c>
      <c r="GO71" s="260" t="s">
        <v>398</v>
      </c>
      <c r="GP71" s="260" t="s">
        <v>398</v>
      </c>
      <c r="GQ71" s="260" t="s">
        <v>398</v>
      </c>
      <c r="GR71" s="260" t="s">
        <v>398</v>
      </c>
      <c r="GS71" s="260" t="s">
        <v>398</v>
      </c>
      <c r="GT71" s="260" t="s">
        <v>398</v>
      </c>
      <c r="GU71" s="260" t="s">
        <v>398</v>
      </c>
      <c r="GV71" s="260" t="s">
        <v>398</v>
      </c>
      <c r="GW71" s="260" t="s">
        <v>398</v>
      </c>
      <c r="GX71" s="260" t="s">
        <v>398</v>
      </c>
      <c r="GY71" s="260" t="s">
        <v>398</v>
      </c>
      <c r="GZ71" s="260" t="s">
        <v>398</v>
      </c>
      <c r="HA71" s="260" t="s">
        <v>398</v>
      </c>
      <c r="HB71" s="260" t="s">
        <v>398</v>
      </c>
      <c r="HC71" s="260" t="s">
        <v>398</v>
      </c>
      <c r="HD71" s="260" t="s">
        <v>398</v>
      </c>
      <c r="HE71" s="260" t="s">
        <v>398</v>
      </c>
      <c r="HF71" s="260" t="s">
        <v>398</v>
      </c>
      <c r="HG71" s="260" t="s">
        <v>398</v>
      </c>
      <c r="HH71" s="260" t="s">
        <v>398</v>
      </c>
      <c r="HI71" s="260" t="s">
        <v>398</v>
      </c>
      <c r="HJ71" s="260" t="s">
        <v>398</v>
      </c>
      <c r="HK71" s="260" t="s">
        <v>398</v>
      </c>
      <c r="HL71" s="260" t="s">
        <v>398</v>
      </c>
      <c r="HM71" s="260" t="s">
        <v>398</v>
      </c>
      <c r="HN71" s="260" t="s">
        <v>398</v>
      </c>
      <c r="HO71" s="260" t="s">
        <v>398</v>
      </c>
      <c r="HP71" s="260" t="s">
        <v>398</v>
      </c>
      <c r="HQ71" s="260" t="s">
        <v>398</v>
      </c>
      <c r="HR71" s="260" t="s">
        <v>398</v>
      </c>
      <c r="HS71" s="260" t="s">
        <v>398</v>
      </c>
      <c r="HT71" s="260" t="s">
        <v>398</v>
      </c>
      <c r="HU71" s="260" t="s">
        <v>398</v>
      </c>
      <c r="HV71" s="70">
        <v>0</v>
      </c>
      <c r="HW71" s="70">
        <v>0</v>
      </c>
      <c r="HX71" s="70">
        <v>0</v>
      </c>
      <c r="HY71" s="70">
        <v>0</v>
      </c>
      <c r="HZ71" s="260" t="s">
        <v>398</v>
      </c>
      <c r="IA71" s="260" t="s">
        <v>398</v>
      </c>
      <c r="IB71" s="260" t="s">
        <v>398</v>
      </c>
      <c r="IC71" s="260" t="s">
        <v>398</v>
      </c>
      <c r="ID71" s="260" t="s">
        <v>398</v>
      </c>
      <c r="IE71" s="260" t="s">
        <v>398</v>
      </c>
      <c r="IF71" s="70">
        <v>0</v>
      </c>
      <c r="IG71" s="70">
        <v>0</v>
      </c>
      <c r="IH71" s="70">
        <v>0</v>
      </c>
      <c r="II71" s="70">
        <v>0</v>
      </c>
      <c r="IJ71" s="260" t="s">
        <v>398</v>
      </c>
      <c r="IK71" s="260" t="s">
        <v>398</v>
      </c>
      <c r="IL71" s="260" t="s">
        <v>398</v>
      </c>
      <c r="IM71" s="260" t="s">
        <v>398</v>
      </c>
      <c r="IN71" s="260" t="s">
        <v>398</v>
      </c>
      <c r="IO71" s="260" t="s">
        <v>398</v>
      </c>
      <c r="IP71" s="70">
        <v>0</v>
      </c>
      <c r="IQ71" s="70">
        <v>0</v>
      </c>
      <c r="IR71" s="70">
        <v>0</v>
      </c>
      <c r="IS71" s="70">
        <v>0</v>
      </c>
      <c r="IT71" s="260" t="s">
        <v>398</v>
      </c>
      <c r="IU71" s="260" t="s">
        <v>398</v>
      </c>
      <c r="IV71" s="260" t="s">
        <v>398</v>
      </c>
      <c r="IW71" s="260" t="s">
        <v>398</v>
      </c>
      <c r="IX71" s="260" t="s">
        <v>398</v>
      </c>
      <c r="IY71" s="260" t="s">
        <v>398</v>
      </c>
      <c r="IZ71" s="260" t="s">
        <v>398</v>
      </c>
      <c r="JA71" s="260" t="s">
        <v>398</v>
      </c>
      <c r="JB71" s="260" t="s">
        <v>398</v>
      </c>
      <c r="JC71" s="260" t="s">
        <v>398</v>
      </c>
      <c r="JD71" s="260" t="s">
        <v>398</v>
      </c>
      <c r="JE71" s="260" t="s">
        <v>398</v>
      </c>
      <c r="JF71" s="260" t="s">
        <v>398</v>
      </c>
      <c r="JG71" s="260" t="s">
        <v>398</v>
      </c>
      <c r="JH71" s="260" t="s">
        <v>398</v>
      </c>
      <c r="JI71" s="260" t="s">
        <v>398</v>
      </c>
      <c r="JJ71" s="260" t="s">
        <v>398</v>
      </c>
      <c r="JK71" s="260" t="s">
        <v>398</v>
      </c>
      <c r="JL71" s="260" t="s">
        <v>398</v>
      </c>
      <c r="JM71" s="260" t="s">
        <v>398</v>
      </c>
      <c r="JN71" s="260" t="s">
        <v>398</v>
      </c>
      <c r="JO71" s="260" t="s">
        <v>398</v>
      </c>
      <c r="JP71" s="260" t="s">
        <v>398</v>
      </c>
      <c r="JQ71" s="260" t="s">
        <v>398</v>
      </c>
      <c r="JR71" s="260" t="s">
        <v>398</v>
      </c>
      <c r="JS71" s="260" t="s">
        <v>398</v>
      </c>
      <c r="JT71" s="260" t="s">
        <v>398</v>
      </c>
      <c r="JU71" s="260" t="s">
        <v>398</v>
      </c>
      <c r="JV71" s="260" t="s">
        <v>398</v>
      </c>
      <c r="JW71" s="260" t="s">
        <v>398</v>
      </c>
      <c r="JX71" s="260" t="s">
        <v>398</v>
      </c>
      <c r="JY71" s="260" t="s">
        <v>398</v>
      </c>
      <c r="JZ71" s="260" t="s">
        <v>398</v>
      </c>
      <c r="KA71" s="260" t="s">
        <v>398</v>
      </c>
      <c r="KB71" s="260" t="s">
        <v>398</v>
      </c>
      <c r="KC71" s="260" t="s">
        <v>398</v>
      </c>
      <c r="KD71" s="260" t="s">
        <v>398</v>
      </c>
      <c r="KE71" s="260" t="s">
        <v>398</v>
      </c>
      <c r="KF71" s="260" t="s">
        <v>398</v>
      </c>
      <c r="KG71" s="260" t="s">
        <v>398</v>
      </c>
      <c r="KH71" s="260" t="s">
        <v>398</v>
      </c>
      <c r="KI71" s="260" t="s">
        <v>398</v>
      </c>
      <c r="KJ71" s="260" t="s">
        <v>398</v>
      </c>
      <c r="KK71" s="260" t="s">
        <v>398</v>
      </c>
      <c r="KL71" s="260" t="s">
        <v>398</v>
      </c>
      <c r="KM71" s="260" t="s">
        <v>398</v>
      </c>
      <c r="KN71" s="70">
        <v>0</v>
      </c>
      <c r="KO71" s="70">
        <v>0</v>
      </c>
      <c r="KP71" s="70">
        <v>0</v>
      </c>
      <c r="KQ71" s="70">
        <v>0</v>
      </c>
      <c r="KR71" s="260" t="s">
        <v>398</v>
      </c>
      <c r="KS71" s="260" t="s">
        <v>398</v>
      </c>
      <c r="KT71" s="260" t="s">
        <v>398</v>
      </c>
      <c r="KU71" s="260" t="s">
        <v>398</v>
      </c>
      <c r="KV71" s="260" t="s">
        <v>398</v>
      </c>
      <c r="KW71" s="260" t="s">
        <v>398</v>
      </c>
      <c r="KX71" s="70">
        <v>0</v>
      </c>
      <c r="KY71" s="70">
        <v>0</v>
      </c>
      <c r="KZ71" s="70">
        <v>0</v>
      </c>
      <c r="LA71" s="70">
        <v>0</v>
      </c>
      <c r="LB71" s="260" t="s">
        <v>398</v>
      </c>
      <c r="LC71" s="260" t="s">
        <v>398</v>
      </c>
      <c r="LD71" s="260" t="s">
        <v>398</v>
      </c>
      <c r="LE71" s="260" t="s">
        <v>398</v>
      </c>
      <c r="LF71" s="260" t="s">
        <v>398</v>
      </c>
      <c r="LG71" s="260" t="s">
        <v>398</v>
      </c>
      <c r="LH71" s="70">
        <v>0</v>
      </c>
      <c r="LI71" s="70">
        <v>0</v>
      </c>
      <c r="LJ71" s="70">
        <v>0</v>
      </c>
      <c r="LK71" s="70">
        <v>0</v>
      </c>
      <c r="LL71" s="260" t="s">
        <v>398</v>
      </c>
      <c r="LM71" s="260" t="s">
        <v>398</v>
      </c>
      <c r="LN71" s="260" t="s">
        <v>398</v>
      </c>
      <c r="LO71" s="260" t="s">
        <v>398</v>
      </c>
      <c r="LP71" s="260" t="s">
        <v>398</v>
      </c>
      <c r="LQ71" s="260" t="s">
        <v>398</v>
      </c>
      <c r="LR71" s="85" t="s">
        <v>398</v>
      </c>
      <c r="LS71" s="85" t="s">
        <v>398</v>
      </c>
      <c r="LT71" s="85" t="s">
        <v>398</v>
      </c>
      <c r="LU71" s="85" t="s">
        <v>398</v>
      </c>
      <c r="LV71" s="85" t="s">
        <v>398</v>
      </c>
      <c r="LW71" s="85" t="s">
        <v>398</v>
      </c>
      <c r="LX71" s="263"/>
      <c r="LY71" s="263"/>
      <c r="LZ71" s="263"/>
      <c r="MA71" s="263"/>
      <c r="MB71" s="263"/>
      <c r="MC71" s="263"/>
      <c r="MD71" s="263"/>
      <c r="ME71" s="263"/>
      <c r="MF71" s="263"/>
      <c r="MG71" s="263"/>
      <c r="MH71" s="263"/>
      <c r="MI71" s="263"/>
      <c r="MJ71" s="263"/>
      <c r="MK71" s="263"/>
      <c r="ML71" s="263"/>
      <c r="MM71" s="263"/>
      <c r="MN71" s="263"/>
      <c r="MO71" s="263"/>
      <c r="MP71" s="263"/>
      <c r="MQ71" s="263"/>
      <c r="MR71" s="263"/>
      <c r="MS71" s="263"/>
      <c r="MT71" s="263"/>
      <c r="MU71" s="263"/>
      <c r="MV71" s="263"/>
      <c r="MW71" s="263"/>
      <c r="MX71" s="263"/>
      <c r="MY71" s="263"/>
      <c r="MZ71" s="263"/>
      <c r="NA71" s="263"/>
      <c r="NB71" s="263"/>
      <c r="NC71" s="263"/>
      <c r="ND71" s="263"/>
      <c r="NE71" s="263"/>
      <c r="NF71" s="263"/>
      <c r="NG71" s="263"/>
      <c r="NH71" s="263"/>
      <c r="NI71" s="263"/>
      <c r="NJ71" s="263"/>
      <c r="NK71" s="263"/>
      <c r="NL71" s="263"/>
      <c r="NM71" s="263"/>
      <c r="NN71" s="263"/>
      <c r="NO71" s="263"/>
      <c r="NP71" s="263"/>
      <c r="NQ71" s="263"/>
      <c r="NR71" s="263"/>
      <c r="NS71" s="263"/>
      <c r="NT71" s="263"/>
      <c r="NU71" s="263"/>
      <c r="NV71" s="263"/>
      <c r="NW71" s="263"/>
      <c r="NX71" s="263"/>
      <c r="NY71" s="263"/>
      <c r="NZ71" s="263"/>
      <c r="OA71" s="263"/>
      <c r="OB71" s="263"/>
      <c r="OC71" s="263"/>
      <c r="OD71" s="263"/>
      <c r="OE71" s="263"/>
      <c r="OF71" s="263"/>
      <c r="OG71" s="263"/>
      <c r="OH71" s="263"/>
      <c r="OI71" s="263"/>
      <c r="OJ71" s="263"/>
      <c r="OK71" s="263"/>
      <c r="OL71" s="263"/>
      <c r="OM71" s="263"/>
      <c r="ON71" s="263"/>
      <c r="OO71" s="263"/>
      <c r="OP71" s="263"/>
      <c r="OQ71" s="263"/>
      <c r="OR71" s="263"/>
      <c r="OS71" s="263"/>
      <c r="OT71" s="263"/>
      <c r="OU71" s="263"/>
      <c r="OV71" s="263"/>
      <c r="OW71" s="263"/>
      <c r="OX71" s="263"/>
      <c r="OY71" s="263"/>
      <c r="OZ71" s="263"/>
      <c r="PA71" s="263"/>
      <c r="PB71" s="263"/>
      <c r="PC71" s="263"/>
      <c r="PD71" s="263"/>
      <c r="PE71" s="263"/>
      <c r="PF71" s="263"/>
      <c r="PG71" s="263"/>
      <c r="PH71" s="263"/>
      <c r="PI71" s="263"/>
      <c r="PJ71" s="263"/>
      <c r="PK71" s="263"/>
      <c r="PL71" s="263"/>
      <c r="PM71" s="263"/>
      <c r="PN71" s="263"/>
      <c r="PO71" s="263"/>
      <c r="PP71" s="263"/>
      <c r="PQ71" s="263"/>
      <c r="PR71" s="263"/>
      <c r="PS71" s="263"/>
      <c r="PT71" s="263"/>
      <c r="PU71" s="263"/>
      <c r="PV71" s="263"/>
      <c r="PW71" s="263"/>
      <c r="PX71" s="263"/>
      <c r="PY71" s="263"/>
      <c r="PZ71" s="263"/>
      <c r="QA71" s="263"/>
      <c r="QB71" s="263"/>
      <c r="QC71" s="263"/>
      <c r="QD71" s="263"/>
      <c r="QE71" s="263"/>
      <c r="QF71" s="263"/>
      <c r="QG71" s="263"/>
      <c r="QH71" s="263"/>
      <c r="QI71" s="263"/>
      <c r="QJ71" s="263"/>
      <c r="QK71" s="263"/>
      <c r="QL71" s="263"/>
      <c r="QM71" s="263"/>
    </row>
    <row r="72" spans="1:455" s="70" customFormat="1">
      <c r="A72" s="70">
        <v>71</v>
      </c>
      <c r="B72" s="87" t="s">
        <v>500</v>
      </c>
      <c r="C72" s="64" t="s">
        <v>52</v>
      </c>
      <c r="D72" s="64" t="s">
        <v>24</v>
      </c>
      <c r="E72" s="275" t="s">
        <v>1093</v>
      </c>
      <c r="F72" s="82" t="s">
        <v>39</v>
      </c>
      <c r="G72" s="234">
        <v>4</v>
      </c>
      <c r="H72" s="80">
        <v>10</v>
      </c>
      <c r="I72" s="69">
        <v>2018</v>
      </c>
      <c r="J72" s="79">
        <v>8.9499999999999993</v>
      </c>
      <c r="K72" s="79">
        <v>9.1833333333333336</v>
      </c>
      <c r="L72" s="79">
        <f t="shared" si="15"/>
        <v>0.23333333333333428</v>
      </c>
      <c r="M72" s="70">
        <v>-12.235927780000001</v>
      </c>
      <c r="N72" s="70">
        <v>122.9298361</v>
      </c>
      <c r="O72" s="70">
        <v>-12.238113889999999</v>
      </c>
      <c r="P72" s="70">
        <v>122.9245028</v>
      </c>
      <c r="Q72" s="83">
        <v>0.62867390008678103</v>
      </c>
      <c r="R72" s="67">
        <v>2.9700000000000001E-2</v>
      </c>
      <c r="S72" s="70">
        <f t="shared" si="11"/>
        <v>1.8671614832577395E-2</v>
      </c>
      <c r="T72" s="68" t="s">
        <v>398</v>
      </c>
      <c r="U72" s="84" t="s">
        <v>398</v>
      </c>
      <c r="V72" s="84" t="s">
        <v>398</v>
      </c>
      <c r="W72" s="84" t="s">
        <v>398</v>
      </c>
      <c r="X72" s="69">
        <f t="shared" si="12"/>
        <v>1.4548146407438565</v>
      </c>
      <c r="Y72" s="69"/>
      <c r="Z72" s="70">
        <f t="shared" si="13"/>
        <v>589.12954763868061</v>
      </c>
      <c r="AA72" s="70">
        <f t="shared" si="14"/>
        <v>5.915289914147932</v>
      </c>
      <c r="AB72" s="64">
        <v>589.12954763868061</v>
      </c>
      <c r="AC72" s="64">
        <v>0</v>
      </c>
      <c r="AD72" s="64">
        <v>0</v>
      </c>
      <c r="AE72" s="64">
        <v>0</v>
      </c>
      <c r="AF72" s="264">
        <v>5.915289914147932</v>
      </c>
      <c r="AG72" s="264">
        <v>0</v>
      </c>
      <c r="AH72" s="70">
        <v>0</v>
      </c>
      <c r="AI72" s="70">
        <v>0</v>
      </c>
      <c r="AJ72" s="70" t="s">
        <v>398</v>
      </c>
      <c r="AK72" s="70" t="s">
        <v>398</v>
      </c>
      <c r="AL72" s="70" t="s">
        <v>398</v>
      </c>
      <c r="AM72" s="70" t="s">
        <v>398</v>
      </c>
      <c r="AN72" s="70">
        <v>321.34338962109848</v>
      </c>
      <c r="AO72" s="70">
        <v>267.78615801758207</v>
      </c>
      <c r="AP72" s="70">
        <v>0</v>
      </c>
      <c r="AQ72" s="70" t="s">
        <v>398</v>
      </c>
      <c r="AR72" s="70" t="s">
        <v>398</v>
      </c>
      <c r="AS72" s="70" t="s">
        <v>398</v>
      </c>
      <c r="AT72" s="70" t="s">
        <v>398</v>
      </c>
      <c r="AU72" s="70">
        <v>1.3493290604968122</v>
      </c>
      <c r="AV72" s="264">
        <v>4.56596085365112</v>
      </c>
      <c r="AW72" s="264">
        <v>0</v>
      </c>
      <c r="AX72" s="70" t="s">
        <v>398</v>
      </c>
      <c r="AY72" s="70" t="s">
        <v>398</v>
      </c>
      <c r="AZ72" s="70" t="s">
        <v>398</v>
      </c>
      <c r="BA72" s="70" t="s">
        <v>398</v>
      </c>
      <c r="BB72" s="70" t="s">
        <v>398</v>
      </c>
      <c r="BC72" s="70" t="s">
        <v>398</v>
      </c>
      <c r="BD72" s="70" t="s">
        <v>398</v>
      </c>
      <c r="BE72" s="70" t="s">
        <v>398</v>
      </c>
      <c r="BF72" s="70" t="s">
        <v>398</v>
      </c>
      <c r="BG72" s="70" t="s">
        <v>398</v>
      </c>
      <c r="BH72" s="70" t="s">
        <v>398</v>
      </c>
      <c r="BI72" s="70" t="s">
        <v>398</v>
      </c>
      <c r="BJ72" s="70" t="s">
        <v>398</v>
      </c>
      <c r="BK72" s="70" t="s">
        <v>398</v>
      </c>
      <c r="BL72" s="70" t="s">
        <v>398</v>
      </c>
      <c r="BM72" s="70" t="s">
        <v>398</v>
      </c>
      <c r="BN72" s="70" t="s">
        <v>398</v>
      </c>
      <c r="BO72" s="70" t="s">
        <v>398</v>
      </c>
      <c r="BP72" s="70" t="s">
        <v>398</v>
      </c>
      <c r="BQ72" s="70" t="s">
        <v>398</v>
      </c>
      <c r="BR72" s="70" t="s">
        <v>398</v>
      </c>
      <c r="BS72" s="70" t="s">
        <v>398</v>
      </c>
      <c r="BT72" s="70" t="s">
        <v>398</v>
      </c>
      <c r="BU72" s="70" t="s">
        <v>398</v>
      </c>
      <c r="BV72" s="70" t="s">
        <v>398</v>
      </c>
      <c r="BW72" s="70" t="s">
        <v>398</v>
      </c>
      <c r="BX72" s="70" t="s">
        <v>398</v>
      </c>
      <c r="BY72" s="70" t="s">
        <v>398</v>
      </c>
      <c r="BZ72" s="70" t="s">
        <v>398</v>
      </c>
      <c r="CA72" s="70" t="s">
        <v>398</v>
      </c>
      <c r="CB72" s="70" t="s">
        <v>398</v>
      </c>
      <c r="CC72" s="70" t="s">
        <v>398</v>
      </c>
      <c r="CD72" s="70" t="s">
        <v>398</v>
      </c>
      <c r="CE72" s="70" t="s">
        <v>398</v>
      </c>
      <c r="CF72" s="70" t="s">
        <v>398</v>
      </c>
      <c r="CG72" s="70" t="s">
        <v>398</v>
      </c>
      <c r="CH72" s="70" t="s">
        <v>398</v>
      </c>
      <c r="CI72" s="70" t="s">
        <v>398</v>
      </c>
      <c r="CJ72" s="70" t="s">
        <v>398</v>
      </c>
      <c r="CK72" s="70" t="s">
        <v>398</v>
      </c>
      <c r="CL72" s="70">
        <v>6</v>
      </c>
      <c r="CM72" s="77">
        <v>2.5194152500000001E-2</v>
      </c>
      <c r="CN72" s="70">
        <f>CL72/S72</f>
        <v>321.34338962109848</v>
      </c>
      <c r="CO72" s="77">
        <f t="shared" ref="CO72:CO80" si="17">CM72/S72</f>
        <v>1.3493290604968122</v>
      </c>
      <c r="CP72" s="70" t="s">
        <v>398</v>
      </c>
      <c r="CQ72" s="70" t="s">
        <v>398</v>
      </c>
      <c r="CR72" s="70" t="s">
        <v>398</v>
      </c>
      <c r="CS72" s="70" t="s">
        <v>398</v>
      </c>
      <c r="CT72" s="70" t="s">
        <v>398</v>
      </c>
      <c r="CU72" s="70" t="s">
        <v>398</v>
      </c>
      <c r="CV72" s="70">
        <v>5</v>
      </c>
      <c r="CW72" s="70">
        <v>8.5253862400000005E-2</v>
      </c>
      <c r="CX72" s="70">
        <f>CV72/S72</f>
        <v>267.78615801758207</v>
      </c>
      <c r="CY72" s="70">
        <f t="shared" si="16"/>
        <v>4.56596085365112</v>
      </c>
      <c r="CZ72" s="70" t="s">
        <v>398</v>
      </c>
      <c r="DA72" s="70" t="s">
        <v>398</v>
      </c>
      <c r="DB72" s="70" t="s">
        <v>398</v>
      </c>
      <c r="DC72" s="260" t="s">
        <v>398</v>
      </c>
      <c r="DD72" s="260" t="s">
        <v>398</v>
      </c>
      <c r="DE72" s="260" t="s">
        <v>398</v>
      </c>
      <c r="DF72" s="70">
        <v>0</v>
      </c>
      <c r="DG72" s="70">
        <v>0</v>
      </c>
      <c r="DH72" s="70">
        <v>0</v>
      </c>
      <c r="DI72" s="70">
        <v>0</v>
      </c>
      <c r="DJ72" s="260" t="s">
        <v>398</v>
      </c>
      <c r="DK72" s="260" t="s">
        <v>398</v>
      </c>
      <c r="DL72" s="260" t="s">
        <v>398</v>
      </c>
      <c r="DM72" s="260" t="s">
        <v>398</v>
      </c>
      <c r="DN72" s="260" t="s">
        <v>398</v>
      </c>
      <c r="DO72" s="260" t="s">
        <v>398</v>
      </c>
      <c r="DP72" s="260" t="s">
        <v>398</v>
      </c>
      <c r="DQ72" s="260" t="s">
        <v>398</v>
      </c>
      <c r="DR72" s="260" t="s">
        <v>398</v>
      </c>
      <c r="DS72" s="260" t="s">
        <v>398</v>
      </c>
      <c r="DT72" s="260" t="s">
        <v>398</v>
      </c>
      <c r="DU72" s="260" t="s">
        <v>398</v>
      </c>
      <c r="DV72" s="260" t="s">
        <v>398</v>
      </c>
      <c r="DW72" s="260" t="s">
        <v>398</v>
      </c>
      <c r="DX72" s="260" t="s">
        <v>398</v>
      </c>
      <c r="DY72" s="260" t="s">
        <v>398</v>
      </c>
      <c r="DZ72" s="260" t="s">
        <v>398</v>
      </c>
      <c r="EA72" s="260" t="s">
        <v>398</v>
      </c>
      <c r="EB72" s="260" t="s">
        <v>398</v>
      </c>
      <c r="EC72" s="260" t="s">
        <v>398</v>
      </c>
      <c r="ED72" s="260" t="s">
        <v>398</v>
      </c>
      <c r="EE72" s="260" t="s">
        <v>398</v>
      </c>
      <c r="EF72" s="260" t="s">
        <v>398</v>
      </c>
      <c r="EG72" s="260" t="s">
        <v>398</v>
      </c>
      <c r="EH72" s="260" t="s">
        <v>398</v>
      </c>
      <c r="EI72" s="260" t="s">
        <v>398</v>
      </c>
      <c r="EJ72" s="260" t="s">
        <v>398</v>
      </c>
      <c r="EK72" s="260" t="s">
        <v>398</v>
      </c>
      <c r="EL72" s="260" t="s">
        <v>398</v>
      </c>
      <c r="EM72" s="260" t="s">
        <v>398</v>
      </c>
      <c r="EN72" s="260" t="s">
        <v>398</v>
      </c>
      <c r="EO72" s="260" t="s">
        <v>398</v>
      </c>
      <c r="EP72" s="260" t="s">
        <v>398</v>
      </c>
      <c r="EQ72" s="260" t="s">
        <v>398</v>
      </c>
      <c r="ER72" s="260" t="s">
        <v>398</v>
      </c>
      <c r="ES72" s="260" t="s">
        <v>398</v>
      </c>
      <c r="ET72" s="260" t="s">
        <v>398</v>
      </c>
      <c r="EU72" s="260" t="s">
        <v>398</v>
      </c>
      <c r="EV72" s="260" t="s">
        <v>398</v>
      </c>
      <c r="EW72" s="260" t="s">
        <v>398</v>
      </c>
      <c r="EX72" s="260" t="s">
        <v>398</v>
      </c>
      <c r="EY72" s="260" t="s">
        <v>398</v>
      </c>
      <c r="EZ72" s="260" t="s">
        <v>398</v>
      </c>
      <c r="FA72" s="260" t="s">
        <v>398</v>
      </c>
      <c r="FB72" s="260" t="s">
        <v>398</v>
      </c>
      <c r="FC72" s="260" t="s">
        <v>398</v>
      </c>
      <c r="FD72" s="70">
        <v>0</v>
      </c>
      <c r="FE72" s="260">
        <v>0</v>
      </c>
      <c r="FF72" s="70">
        <v>0</v>
      </c>
      <c r="FG72" s="70">
        <v>0</v>
      </c>
      <c r="FH72" s="70">
        <v>0</v>
      </c>
      <c r="FI72" s="260" t="s">
        <v>398</v>
      </c>
      <c r="FJ72" s="260" t="s">
        <v>398</v>
      </c>
      <c r="FK72" s="260" t="s">
        <v>398</v>
      </c>
      <c r="FL72" s="260" t="s">
        <v>398</v>
      </c>
      <c r="FM72" s="260" t="s">
        <v>398</v>
      </c>
      <c r="FN72" s="70">
        <v>0</v>
      </c>
      <c r="FO72" s="70">
        <v>0</v>
      </c>
      <c r="FP72" s="70">
        <v>0</v>
      </c>
      <c r="FQ72" s="70">
        <v>0</v>
      </c>
      <c r="FR72" s="260" t="s">
        <v>398</v>
      </c>
      <c r="FS72" s="260" t="s">
        <v>398</v>
      </c>
      <c r="FT72" s="260" t="s">
        <v>398</v>
      </c>
      <c r="FU72" s="260" t="s">
        <v>398</v>
      </c>
      <c r="FV72" s="260" t="s">
        <v>398</v>
      </c>
      <c r="FW72" s="260" t="s">
        <v>398</v>
      </c>
      <c r="FX72" s="70">
        <v>0</v>
      </c>
      <c r="FY72" s="70">
        <v>0</v>
      </c>
      <c r="FZ72" s="70">
        <v>0</v>
      </c>
      <c r="GA72" s="70">
        <v>0</v>
      </c>
      <c r="GB72" s="260" t="s">
        <v>398</v>
      </c>
      <c r="GC72" s="260" t="s">
        <v>398</v>
      </c>
      <c r="GD72" s="260" t="s">
        <v>398</v>
      </c>
      <c r="GE72" s="260" t="s">
        <v>398</v>
      </c>
      <c r="GF72" s="260" t="s">
        <v>398</v>
      </c>
      <c r="GG72" s="260" t="s">
        <v>398</v>
      </c>
      <c r="GH72" s="260" t="s">
        <v>398</v>
      </c>
      <c r="GI72" s="260" t="s">
        <v>398</v>
      </c>
      <c r="GJ72" s="260" t="s">
        <v>398</v>
      </c>
      <c r="GK72" s="260" t="s">
        <v>398</v>
      </c>
      <c r="GL72" s="260" t="s">
        <v>398</v>
      </c>
      <c r="GM72" s="260" t="s">
        <v>398</v>
      </c>
      <c r="GN72" s="260" t="s">
        <v>398</v>
      </c>
      <c r="GO72" s="260" t="s">
        <v>398</v>
      </c>
      <c r="GP72" s="260" t="s">
        <v>398</v>
      </c>
      <c r="GQ72" s="260" t="s">
        <v>398</v>
      </c>
      <c r="GR72" s="260" t="s">
        <v>398</v>
      </c>
      <c r="GS72" s="260" t="s">
        <v>398</v>
      </c>
      <c r="GT72" s="260" t="s">
        <v>398</v>
      </c>
      <c r="GU72" s="260" t="s">
        <v>398</v>
      </c>
      <c r="GV72" s="260" t="s">
        <v>398</v>
      </c>
      <c r="GW72" s="260" t="s">
        <v>398</v>
      </c>
      <c r="GX72" s="260" t="s">
        <v>398</v>
      </c>
      <c r="GY72" s="260" t="s">
        <v>398</v>
      </c>
      <c r="GZ72" s="260" t="s">
        <v>398</v>
      </c>
      <c r="HA72" s="260" t="s">
        <v>398</v>
      </c>
      <c r="HB72" s="260" t="s">
        <v>398</v>
      </c>
      <c r="HC72" s="260" t="s">
        <v>398</v>
      </c>
      <c r="HD72" s="260" t="s">
        <v>398</v>
      </c>
      <c r="HE72" s="260" t="s">
        <v>398</v>
      </c>
      <c r="HF72" s="260" t="s">
        <v>398</v>
      </c>
      <c r="HG72" s="260" t="s">
        <v>398</v>
      </c>
      <c r="HH72" s="260" t="s">
        <v>398</v>
      </c>
      <c r="HI72" s="260" t="s">
        <v>398</v>
      </c>
      <c r="HJ72" s="260" t="s">
        <v>398</v>
      </c>
      <c r="HK72" s="260" t="s">
        <v>398</v>
      </c>
      <c r="HL72" s="260" t="s">
        <v>398</v>
      </c>
      <c r="HM72" s="260" t="s">
        <v>398</v>
      </c>
      <c r="HN72" s="260" t="s">
        <v>398</v>
      </c>
      <c r="HO72" s="260" t="s">
        <v>398</v>
      </c>
      <c r="HP72" s="260" t="s">
        <v>398</v>
      </c>
      <c r="HQ72" s="260" t="s">
        <v>398</v>
      </c>
      <c r="HR72" s="260" t="s">
        <v>398</v>
      </c>
      <c r="HS72" s="260" t="s">
        <v>398</v>
      </c>
      <c r="HT72" s="260" t="s">
        <v>398</v>
      </c>
      <c r="HU72" s="260" t="s">
        <v>398</v>
      </c>
      <c r="HV72" s="70">
        <v>0</v>
      </c>
      <c r="HW72" s="70">
        <v>0</v>
      </c>
      <c r="HX72" s="70">
        <v>0</v>
      </c>
      <c r="HY72" s="70">
        <v>0</v>
      </c>
      <c r="HZ72" s="260" t="s">
        <v>398</v>
      </c>
      <c r="IA72" s="260" t="s">
        <v>398</v>
      </c>
      <c r="IB72" s="260" t="s">
        <v>398</v>
      </c>
      <c r="IC72" s="260" t="s">
        <v>398</v>
      </c>
      <c r="ID72" s="260" t="s">
        <v>398</v>
      </c>
      <c r="IE72" s="260" t="s">
        <v>398</v>
      </c>
      <c r="IF72" s="70">
        <v>0</v>
      </c>
      <c r="IG72" s="70">
        <v>0</v>
      </c>
      <c r="IH72" s="70">
        <v>0</v>
      </c>
      <c r="II72" s="70">
        <v>0</v>
      </c>
      <c r="IJ72" s="260" t="s">
        <v>398</v>
      </c>
      <c r="IK72" s="260" t="s">
        <v>398</v>
      </c>
      <c r="IL72" s="260" t="s">
        <v>398</v>
      </c>
      <c r="IM72" s="260" t="s">
        <v>398</v>
      </c>
      <c r="IN72" s="260" t="s">
        <v>398</v>
      </c>
      <c r="IO72" s="260" t="s">
        <v>398</v>
      </c>
      <c r="IP72" s="70">
        <v>0</v>
      </c>
      <c r="IQ72" s="70">
        <v>0</v>
      </c>
      <c r="IR72" s="70">
        <v>0</v>
      </c>
      <c r="IS72" s="70">
        <v>0</v>
      </c>
      <c r="IT72" s="260" t="s">
        <v>398</v>
      </c>
      <c r="IU72" s="260" t="s">
        <v>398</v>
      </c>
      <c r="IV72" s="260" t="s">
        <v>398</v>
      </c>
      <c r="IW72" s="260" t="s">
        <v>398</v>
      </c>
      <c r="IX72" s="260" t="s">
        <v>398</v>
      </c>
      <c r="IY72" s="260" t="s">
        <v>398</v>
      </c>
      <c r="IZ72" s="260" t="s">
        <v>398</v>
      </c>
      <c r="JA72" s="260" t="s">
        <v>398</v>
      </c>
      <c r="JB72" s="260" t="s">
        <v>398</v>
      </c>
      <c r="JC72" s="260" t="s">
        <v>398</v>
      </c>
      <c r="JD72" s="260" t="s">
        <v>398</v>
      </c>
      <c r="JE72" s="260" t="s">
        <v>398</v>
      </c>
      <c r="JF72" s="260" t="s">
        <v>398</v>
      </c>
      <c r="JG72" s="260" t="s">
        <v>398</v>
      </c>
      <c r="JH72" s="260" t="s">
        <v>398</v>
      </c>
      <c r="JI72" s="260" t="s">
        <v>398</v>
      </c>
      <c r="JJ72" s="260" t="s">
        <v>398</v>
      </c>
      <c r="JK72" s="260" t="s">
        <v>398</v>
      </c>
      <c r="JL72" s="260" t="s">
        <v>398</v>
      </c>
      <c r="JM72" s="260" t="s">
        <v>398</v>
      </c>
      <c r="JN72" s="260" t="s">
        <v>398</v>
      </c>
      <c r="JO72" s="260" t="s">
        <v>398</v>
      </c>
      <c r="JP72" s="260" t="s">
        <v>398</v>
      </c>
      <c r="JQ72" s="260" t="s">
        <v>398</v>
      </c>
      <c r="JR72" s="260" t="s">
        <v>398</v>
      </c>
      <c r="JS72" s="260" t="s">
        <v>398</v>
      </c>
      <c r="JT72" s="260" t="s">
        <v>398</v>
      </c>
      <c r="JU72" s="260" t="s">
        <v>398</v>
      </c>
      <c r="JV72" s="260" t="s">
        <v>398</v>
      </c>
      <c r="JW72" s="260" t="s">
        <v>398</v>
      </c>
      <c r="JX72" s="260" t="s">
        <v>398</v>
      </c>
      <c r="JY72" s="260" t="s">
        <v>398</v>
      </c>
      <c r="JZ72" s="260" t="s">
        <v>398</v>
      </c>
      <c r="KA72" s="260" t="s">
        <v>398</v>
      </c>
      <c r="KB72" s="260" t="s">
        <v>398</v>
      </c>
      <c r="KC72" s="260" t="s">
        <v>398</v>
      </c>
      <c r="KD72" s="260" t="s">
        <v>398</v>
      </c>
      <c r="KE72" s="260" t="s">
        <v>398</v>
      </c>
      <c r="KF72" s="260" t="s">
        <v>398</v>
      </c>
      <c r="KG72" s="260" t="s">
        <v>398</v>
      </c>
      <c r="KH72" s="260" t="s">
        <v>398</v>
      </c>
      <c r="KI72" s="260" t="s">
        <v>398</v>
      </c>
      <c r="KJ72" s="260" t="s">
        <v>398</v>
      </c>
      <c r="KK72" s="260" t="s">
        <v>398</v>
      </c>
      <c r="KL72" s="260" t="s">
        <v>398</v>
      </c>
      <c r="KM72" s="260" t="s">
        <v>398</v>
      </c>
      <c r="KN72" s="70">
        <v>0</v>
      </c>
      <c r="KO72" s="70">
        <v>0</v>
      </c>
      <c r="KP72" s="70">
        <v>0</v>
      </c>
      <c r="KQ72" s="70">
        <v>0</v>
      </c>
      <c r="KR72" s="260" t="s">
        <v>398</v>
      </c>
      <c r="KS72" s="260" t="s">
        <v>398</v>
      </c>
      <c r="KT72" s="260" t="s">
        <v>398</v>
      </c>
      <c r="KU72" s="260" t="s">
        <v>398</v>
      </c>
      <c r="KV72" s="260" t="s">
        <v>398</v>
      </c>
      <c r="KW72" s="260" t="s">
        <v>398</v>
      </c>
      <c r="KX72" s="70">
        <v>0</v>
      </c>
      <c r="KY72" s="70">
        <v>0</v>
      </c>
      <c r="KZ72" s="70">
        <v>0</v>
      </c>
      <c r="LA72" s="70">
        <v>0</v>
      </c>
      <c r="LB72" s="260" t="s">
        <v>398</v>
      </c>
      <c r="LC72" s="260" t="s">
        <v>398</v>
      </c>
      <c r="LD72" s="260" t="s">
        <v>398</v>
      </c>
      <c r="LE72" s="260" t="s">
        <v>398</v>
      </c>
      <c r="LF72" s="260" t="s">
        <v>398</v>
      </c>
      <c r="LG72" s="260" t="s">
        <v>398</v>
      </c>
      <c r="LH72" s="70">
        <v>0</v>
      </c>
      <c r="LI72" s="70">
        <v>0</v>
      </c>
      <c r="LJ72" s="70">
        <v>0</v>
      </c>
      <c r="LK72" s="70">
        <v>0</v>
      </c>
      <c r="LL72" s="260" t="s">
        <v>398</v>
      </c>
      <c r="LM72" s="260" t="s">
        <v>398</v>
      </c>
      <c r="LN72" s="260" t="s">
        <v>398</v>
      </c>
      <c r="LO72" s="260" t="s">
        <v>398</v>
      </c>
      <c r="LP72" s="260" t="s">
        <v>398</v>
      </c>
      <c r="LQ72" s="260" t="s">
        <v>398</v>
      </c>
      <c r="LR72" s="85" t="s">
        <v>398</v>
      </c>
      <c r="LS72" s="85" t="s">
        <v>398</v>
      </c>
      <c r="LT72" s="85" t="s">
        <v>398</v>
      </c>
      <c r="LU72" s="85" t="s">
        <v>398</v>
      </c>
      <c r="LV72" s="85" t="s">
        <v>398</v>
      </c>
      <c r="LW72" s="85" t="s">
        <v>398</v>
      </c>
      <c r="LX72" s="263"/>
      <c r="LY72" s="263"/>
      <c r="LZ72" s="263"/>
      <c r="MA72" s="263"/>
      <c r="MB72" s="263"/>
      <c r="MC72" s="263"/>
      <c r="MD72" s="263"/>
      <c r="ME72" s="263"/>
      <c r="MF72" s="263"/>
      <c r="MG72" s="263"/>
      <c r="MH72" s="263"/>
      <c r="MI72" s="263"/>
      <c r="MJ72" s="263"/>
      <c r="MK72" s="263"/>
      <c r="ML72" s="263"/>
      <c r="MM72" s="263"/>
      <c r="MN72" s="263"/>
      <c r="MO72" s="263"/>
      <c r="MP72" s="263"/>
      <c r="MQ72" s="263"/>
      <c r="MR72" s="263"/>
      <c r="MS72" s="263"/>
      <c r="MT72" s="263"/>
      <c r="MU72" s="263"/>
      <c r="MV72" s="263"/>
      <c r="MW72" s="263"/>
      <c r="MX72" s="263"/>
      <c r="MY72" s="263"/>
      <c r="MZ72" s="263"/>
      <c r="NA72" s="263"/>
      <c r="NB72" s="263"/>
      <c r="NC72" s="263"/>
      <c r="ND72" s="263"/>
      <c r="NE72" s="263"/>
      <c r="NF72" s="263"/>
      <c r="NG72" s="263"/>
      <c r="NH72" s="263"/>
      <c r="NI72" s="263"/>
      <c r="NJ72" s="263"/>
      <c r="NK72" s="263"/>
      <c r="NL72" s="263"/>
      <c r="NM72" s="263"/>
      <c r="NN72" s="263"/>
      <c r="NO72" s="263"/>
      <c r="NP72" s="263"/>
      <c r="NQ72" s="263"/>
      <c r="NR72" s="263"/>
      <c r="NS72" s="263"/>
      <c r="NT72" s="263"/>
      <c r="NU72" s="263"/>
      <c r="NV72" s="263"/>
      <c r="NW72" s="263"/>
      <c r="NX72" s="263"/>
      <c r="NY72" s="263"/>
      <c r="NZ72" s="263"/>
      <c r="OA72" s="263"/>
      <c r="OB72" s="263"/>
      <c r="OC72" s="263"/>
      <c r="OD72" s="263"/>
      <c r="OE72" s="263"/>
      <c r="OF72" s="263"/>
      <c r="OG72" s="263"/>
      <c r="OH72" s="263"/>
      <c r="OI72" s="263"/>
      <c r="OJ72" s="263"/>
      <c r="OK72" s="263"/>
      <c r="OL72" s="263"/>
      <c r="OM72" s="263"/>
      <c r="ON72" s="263"/>
      <c r="OO72" s="263"/>
      <c r="OP72" s="263"/>
      <c r="OQ72" s="263"/>
      <c r="OR72" s="263"/>
      <c r="OS72" s="263"/>
      <c r="OT72" s="263"/>
      <c r="OU72" s="263"/>
      <c r="OV72" s="263"/>
      <c r="OW72" s="263"/>
      <c r="OX72" s="263"/>
      <c r="OY72" s="263"/>
      <c r="OZ72" s="263"/>
      <c r="PA72" s="263"/>
      <c r="PB72" s="263"/>
      <c r="PC72" s="263"/>
      <c r="PD72" s="263"/>
      <c r="PE72" s="263"/>
      <c r="PF72" s="263"/>
      <c r="PG72" s="263"/>
      <c r="PH72" s="263"/>
      <c r="PI72" s="263"/>
      <c r="PJ72" s="263"/>
      <c r="PK72" s="263"/>
      <c r="PL72" s="263"/>
      <c r="PM72" s="263"/>
      <c r="PN72" s="263"/>
      <c r="PO72" s="263"/>
      <c r="PP72" s="263"/>
      <c r="PQ72" s="263"/>
      <c r="PR72" s="263"/>
      <c r="PS72" s="263"/>
      <c r="PT72" s="263"/>
      <c r="PU72" s="263"/>
      <c r="PV72" s="263"/>
      <c r="PW72" s="263"/>
      <c r="PX72" s="263"/>
      <c r="PY72" s="263"/>
      <c r="PZ72" s="263"/>
      <c r="QA72" s="263"/>
      <c r="QB72" s="263"/>
      <c r="QC72" s="263"/>
      <c r="QD72" s="263"/>
      <c r="QE72" s="263"/>
      <c r="QF72" s="263"/>
      <c r="QG72" s="263"/>
      <c r="QH72" s="263"/>
      <c r="QI72" s="263"/>
      <c r="QJ72" s="263"/>
      <c r="QK72" s="263"/>
      <c r="QL72" s="263"/>
      <c r="QM72" s="263"/>
    </row>
    <row r="73" spans="1:455" s="70" customFormat="1">
      <c r="A73" s="70">
        <v>72</v>
      </c>
      <c r="B73" s="87" t="s">
        <v>501</v>
      </c>
      <c r="C73" s="64" t="s">
        <v>52</v>
      </c>
      <c r="D73" s="64" t="s">
        <v>24</v>
      </c>
      <c r="E73" s="70" t="s">
        <v>1094</v>
      </c>
      <c r="F73" s="82" t="s">
        <v>39</v>
      </c>
      <c r="G73" s="234">
        <v>4</v>
      </c>
      <c r="H73" s="80">
        <v>10</v>
      </c>
      <c r="I73" s="69">
        <v>2018</v>
      </c>
      <c r="J73" s="79">
        <v>13.466666666666667</v>
      </c>
      <c r="K73" s="79">
        <v>13.683333333333334</v>
      </c>
      <c r="L73" s="79">
        <f t="shared" si="15"/>
        <v>0.21666666666666679</v>
      </c>
      <c r="M73" s="70">
        <v>-12.29381111</v>
      </c>
      <c r="N73" s="70">
        <v>123.0554472</v>
      </c>
      <c r="O73" s="70">
        <v>-12.293208330000001</v>
      </c>
      <c r="P73" s="70">
        <v>123.0624722</v>
      </c>
      <c r="Q73" s="83">
        <v>0.76710719682713702</v>
      </c>
      <c r="R73" s="67">
        <v>2.9700000000000001E-2</v>
      </c>
      <c r="S73" s="70">
        <f t="shared" si="11"/>
        <v>2.2783083745765969E-2</v>
      </c>
      <c r="T73" s="68" t="s">
        <v>398</v>
      </c>
      <c r="U73" s="84" t="s">
        <v>398</v>
      </c>
      <c r="V73" s="84" t="s">
        <v>398</v>
      </c>
      <c r="W73" s="84" t="s">
        <v>398</v>
      </c>
      <c r="X73" s="69">
        <f t="shared" si="12"/>
        <v>1.9117142303384365</v>
      </c>
      <c r="Y73" s="69"/>
      <c r="Z73" s="70">
        <f t="shared" si="13"/>
        <v>0</v>
      </c>
      <c r="AA73" s="70">
        <f t="shared" si="14"/>
        <v>0</v>
      </c>
      <c r="AB73" s="64">
        <v>0</v>
      </c>
      <c r="AC73" s="64">
        <v>0</v>
      </c>
      <c r="AD73" s="64">
        <v>0</v>
      </c>
      <c r="AE73" s="64">
        <v>0</v>
      </c>
      <c r="AF73" s="264">
        <v>0</v>
      </c>
      <c r="AG73" s="264">
        <v>0</v>
      </c>
      <c r="AH73" s="70">
        <v>0</v>
      </c>
      <c r="AI73" s="70">
        <v>0</v>
      </c>
      <c r="AJ73" s="70" t="s">
        <v>398</v>
      </c>
      <c r="AK73" s="70" t="s">
        <v>398</v>
      </c>
      <c r="AL73" s="70" t="s">
        <v>398</v>
      </c>
      <c r="AM73" s="70" t="s">
        <v>398</v>
      </c>
      <c r="AN73" s="70">
        <v>0</v>
      </c>
      <c r="AO73" s="70">
        <v>0</v>
      </c>
      <c r="AP73" s="70">
        <v>0</v>
      </c>
      <c r="AQ73" s="70" t="s">
        <v>398</v>
      </c>
      <c r="AR73" s="70" t="s">
        <v>398</v>
      </c>
      <c r="AS73" s="70" t="s">
        <v>398</v>
      </c>
      <c r="AT73" s="70" t="s">
        <v>398</v>
      </c>
      <c r="AU73" s="70">
        <v>0</v>
      </c>
      <c r="AV73" s="264">
        <v>0</v>
      </c>
      <c r="AW73" s="264">
        <v>0</v>
      </c>
      <c r="AX73" s="70" t="s">
        <v>398</v>
      </c>
      <c r="AY73" s="70" t="s">
        <v>398</v>
      </c>
      <c r="AZ73" s="70" t="s">
        <v>398</v>
      </c>
      <c r="BA73" s="70" t="s">
        <v>398</v>
      </c>
      <c r="BB73" s="70" t="s">
        <v>398</v>
      </c>
      <c r="BC73" s="70" t="s">
        <v>398</v>
      </c>
      <c r="BD73" s="70" t="s">
        <v>398</v>
      </c>
      <c r="BE73" s="70" t="s">
        <v>398</v>
      </c>
      <c r="BF73" s="70" t="s">
        <v>398</v>
      </c>
      <c r="BG73" s="70" t="s">
        <v>398</v>
      </c>
      <c r="BH73" s="70" t="s">
        <v>398</v>
      </c>
      <c r="BI73" s="70" t="s">
        <v>398</v>
      </c>
      <c r="BJ73" s="70" t="s">
        <v>398</v>
      </c>
      <c r="BK73" s="70" t="s">
        <v>398</v>
      </c>
      <c r="BL73" s="70" t="s">
        <v>398</v>
      </c>
      <c r="BM73" s="70" t="s">
        <v>398</v>
      </c>
      <c r="BN73" s="70" t="s">
        <v>398</v>
      </c>
      <c r="BO73" s="70" t="s">
        <v>398</v>
      </c>
      <c r="BP73" s="70" t="s">
        <v>398</v>
      </c>
      <c r="BQ73" s="70" t="s">
        <v>398</v>
      </c>
      <c r="BR73" s="70" t="s">
        <v>398</v>
      </c>
      <c r="BS73" s="70" t="s">
        <v>398</v>
      </c>
      <c r="BT73" s="70" t="s">
        <v>398</v>
      </c>
      <c r="BU73" s="70" t="s">
        <v>398</v>
      </c>
      <c r="BV73" s="70" t="s">
        <v>398</v>
      </c>
      <c r="BW73" s="70" t="s">
        <v>398</v>
      </c>
      <c r="BX73" s="70" t="s">
        <v>398</v>
      </c>
      <c r="BY73" s="70" t="s">
        <v>398</v>
      </c>
      <c r="BZ73" s="70" t="s">
        <v>398</v>
      </c>
      <c r="CA73" s="70" t="s">
        <v>398</v>
      </c>
      <c r="CB73" s="70" t="s">
        <v>398</v>
      </c>
      <c r="CC73" s="70" t="s">
        <v>398</v>
      </c>
      <c r="CD73" s="70" t="s">
        <v>398</v>
      </c>
      <c r="CE73" s="70" t="s">
        <v>398</v>
      </c>
      <c r="CF73" s="70" t="s">
        <v>398</v>
      </c>
      <c r="CG73" s="70" t="s">
        <v>398</v>
      </c>
      <c r="CH73" s="70" t="s">
        <v>398</v>
      </c>
      <c r="CI73" s="70" t="s">
        <v>398</v>
      </c>
      <c r="CJ73" s="70" t="s">
        <v>398</v>
      </c>
      <c r="CK73" s="70" t="s">
        <v>398</v>
      </c>
      <c r="CL73" s="70">
        <v>0</v>
      </c>
      <c r="CM73" s="70">
        <v>0</v>
      </c>
      <c r="CN73" s="70">
        <v>0</v>
      </c>
      <c r="CO73" s="77">
        <f t="shared" si="17"/>
        <v>0</v>
      </c>
      <c r="CP73" s="70" t="s">
        <v>398</v>
      </c>
      <c r="CQ73" s="70" t="s">
        <v>398</v>
      </c>
      <c r="CR73" s="70" t="s">
        <v>398</v>
      </c>
      <c r="CS73" s="70" t="s">
        <v>398</v>
      </c>
      <c r="CT73" s="70" t="s">
        <v>398</v>
      </c>
      <c r="CU73" s="70" t="s">
        <v>398</v>
      </c>
      <c r="CV73" s="70">
        <v>0</v>
      </c>
      <c r="CW73" s="70">
        <v>0</v>
      </c>
      <c r="CX73" s="70">
        <v>0</v>
      </c>
      <c r="CY73" s="70">
        <f t="shared" si="16"/>
        <v>0</v>
      </c>
      <c r="CZ73" s="70" t="s">
        <v>398</v>
      </c>
      <c r="DA73" s="70" t="s">
        <v>398</v>
      </c>
      <c r="DB73" s="70" t="s">
        <v>398</v>
      </c>
      <c r="DC73" s="260" t="s">
        <v>398</v>
      </c>
      <c r="DD73" s="260" t="s">
        <v>398</v>
      </c>
      <c r="DE73" s="260" t="s">
        <v>398</v>
      </c>
      <c r="DF73" s="70">
        <v>0</v>
      </c>
      <c r="DG73" s="70">
        <v>0</v>
      </c>
      <c r="DH73" s="70">
        <v>0</v>
      </c>
      <c r="DI73" s="70">
        <v>0</v>
      </c>
      <c r="DJ73" s="260" t="s">
        <v>398</v>
      </c>
      <c r="DK73" s="260" t="s">
        <v>398</v>
      </c>
      <c r="DL73" s="260" t="s">
        <v>398</v>
      </c>
      <c r="DM73" s="260" t="s">
        <v>398</v>
      </c>
      <c r="DN73" s="260" t="s">
        <v>398</v>
      </c>
      <c r="DO73" s="260" t="s">
        <v>398</v>
      </c>
      <c r="DP73" s="260" t="s">
        <v>398</v>
      </c>
      <c r="DQ73" s="260" t="s">
        <v>398</v>
      </c>
      <c r="DR73" s="260" t="s">
        <v>398</v>
      </c>
      <c r="DS73" s="260" t="s">
        <v>398</v>
      </c>
      <c r="DT73" s="260" t="s">
        <v>398</v>
      </c>
      <c r="DU73" s="260" t="s">
        <v>398</v>
      </c>
      <c r="DV73" s="260" t="s">
        <v>398</v>
      </c>
      <c r="DW73" s="260" t="s">
        <v>398</v>
      </c>
      <c r="DX73" s="260" t="s">
        <v>398</v>
      </c>
      <c r="DY73" s="260" t="s">
        <v>398</v>
      </c>
      <c r="DZ73" s="260" t="s">
        <v>398</v>
      </c>
      <c r="EA73" s="260" t="s">
        <v>398</v>
      </c>
      <c r="EB73" s="260" t="s">
        <v>398</v>
      </c>
      <c r="EC73" s="260" t="s">
        <v>398</v>
      </c>
      <c r="ED73" s="260" t="s">
        <v>398</v>
      </c>
      <c r="EE73" s="260" t="s">
        <v>398</v>
      </c>
      <c r="EF73" s="260" t="s">
        <v>398</v>
      </c>
      <c r="EG73" s="260" t="s">
        <v>398</v>
      </c>
      <c r="EH73" s="260" t="s">
        <v>398</v>
      </c>
      <c r="EI73" s="260" t="s">
        <v>398</v>
      </c>
      <c r="EJ73" s="260" t="s">
        <v>398</v>
      </c>
      <c r="EK73" s="260" t="s">
        <v>398</v>
      </c>
      <c r="EL73" s="260" t="s">
        <v>398</v>
      </c>
      <c r="EM73" s="260" t="s">
        <v>398</v>
      </c>
      <c r="EN73" s="260" t="s">
        <v>398</v>
      </c>
      <c r="EO73" s="260" t="s">
        <v>398</v>
      </c>
      <c r="EP73" s="260" t="s">
        <v>398</v>
      </c>
      <c r="EQ73" s="260" t="s">
        <v>398</v>
      </c>
      <c r="ER73" s="260" t="s">
        <v>398</v>
      </c>
      <c r="ES73" s="260" t="s">
        <v>398</v>
      </c>
      <c r="ET73" s="260" t="s">
        <v>398</v>
      </c>
      <c r="EU73" s="260" t="s">
        <v>398</v>
      </c>
      <c r="EV73" s="260" t="s">
        <v>398</v>
      </c>
      <c r="EW73" s="260" t="s">
        <v>398</v>
      </c>
      <c r="EX73" s="260" t="s">
        <v>398</v>
      </c>
      <c r="EY73" s="260" t="s">
        <v>398</v>
      </c>
      <c r="EZ73" s="260" t="s">
        <v>398</v>
      </c>
      <c r="FA73" s="260" t="s">
        <v>398</v>
      </c>
      <c r="FB73" s="260" t="s">
        <v>398</v>
      </c>
      <c r="FC73" s="260" t="s">
        <v>398</v>
      </c>
      <c r="FD73" s="70">
        <v>0</v>
      </c>
      <c r="FE73" s="260">
        <v>0</v>
      </c>
      <c r="FF73" s="70">
        <v>0</v>
      </c>
      <c r="FG73" s="70">
        <v>0</v>
      </c>
      <c r="FH73" s="70">
        <v>0</v>
      </c>
      <c r="FI73" s="260" t="s">
        <v>398</v>
      </c>
      <c r="FJ73" s="260" t="s">
        <v>398</v>
      </c>
      <c r="FK73" s="260" t="s">
        <v>398</v>
      </c>
      <c r="FL73" s="260" t="s">
        <v>398</v>
      </c>
      <c r="FM73" s="260" t="s">
        <v>398</v>
      </c>
      <c r="FN73" s="70">
        <v>0</v>
      </c>
      <c r="FO73" s="70">
        <v>0</v>
      </c>
      <c r="FP73" s="70">
        <v>0</v>
      </c>
      <c r="FQ73" s="70">
        <v>0</v>
      </c>
      <c r="FR73" s="260" t="s">
        <v>398</v>
      </c>
      <c r="FS73" s="260" t="s">
        <v>398</v>
      </c>
      <c r="FT73" s="260" t="s">
        <v>398</v>
      </c>
      <c r="FU73" s="260" t="s">
        <v>398</v>
      </c>
      <c r="FV73" s="260" t="s">
        <v>398</v>
      </c>
      <c r="FW73" s="260" t="s">
        <v>398</v>
      </c>
      <c r="FX73" s="70">
        <v>0</v>
      </c>
      <c r="FY73" s="70">
        <v>0</v>
      </c>
      <c r="FZ73" s="70">
        <v>0</v>
      </c>
      <c r="GA73" s="70">
        <v>0</v>
      </c>
      <c r="GB73" s="260" t="s">
        <v>398</v>
      </c>
      <c r="GC73" s="260" t="s">
        <v>398</v>
      </c>
      <c r="GD73" s="260" t="s">
        <v>398</v>
      </c>
      <c r="GE73" s="260" t="s">
        <v>398</v>
      </c>
      <c r="GF73" s="260" t="s">
        <v>398</v>
      </c>
      <c r="GG73" s="260" t="s">
        <v>398</v>
      </c>
      <c r="GH73" s="260" t="s">
        <v>398</v>
      </c>
      <c r="GI73" s="260" t="s">
        <v>398</v>
      </c>
      <c r="GJ73" s="260" t="s">
        <v>398</v>
      </c>
      <c r="GK73" s="260" t="s">
        <v>398</v>
      </c>
      <c r="GL73" s="260" t="s">
        <v>398</v>
      </c>
      <c r="GM73" s="260" t="s">
        <v>398</v>
      </c>
      <c r="GN73" s="260" t="s">
        <v>398</v>
      </c>
      <c r="GO73" s="260" t="s">
        <v>398</v>
      </c>
      <c r="GP73" s="260" t="s">
        <v>398</v>
      </c>
      <c r="GQ73" s="260" t="s">
        <v>398</v>
      </c>
      <c r="GR73" s="260" t="s">
        <v>398</v>
      </c>
      <c r="GS73" s="260" t="s">
        <v>398</v>
      </c>
      <c r="GT73" s="260" t="s">
        <v>398</v>
      </c>
      <c r="GU73" s="260" t="s">
        <v>398</v>
      </c>
      <c r="GV73" s="260" t="s">
        <v>398</v>
      </c>
      <c r="GW73" s="260" t="s">
        <v>398</v>
      </c>
      <c r="GX73" s="260" t="s">
        <v>398</v>
      </c>
      <c r="GY73" s="260" t="s">
        <v>398</v>
      </c>
      <c r="GZ73" s="260" t="s">
        <v>398</v>
      </c>
      <c r="HA73" s="260" t="s">
        <v>398</v>
      </c>
      <c r="HB73" s="260" t="s">
        <v>398</v>
      </c>
      <c r="HC73" s="260" t="s">
        <v>398</v>
      </c>
      <c r="HD73" s="260" t="s">
        <v>398</v>
      </c>
      <c r="HE73" s="260" t="s">
        <v>398</v>
      </c>
      <c r="HF73" s="260" t="s">
        <v>398</v>
      </c>
      <c r="HG73" s="260" t="s">
        <v>398</v>
      </c>
      <c r="HH73" s="260" t="s">
        <v>398</v>
      </c>
      <c r="HI73" s="260" t="s">
        <v>398</v>
      </c>
      <c r="HJ73" s="260" t="s">
        <v>398</v>
      </c>
      <c r="HK73" s="260" t="s">
        <v>398</v>
      </c>
      <c r="HL73" s="260" t="s">
        <v>398</v>
      </c>
      <c r="HM73" s="260" t="s">
        <v>398</v>
      </c>
      <c r="HN73" s="260" t="s">
        <v>398</v>
      </c>
      <c r="HO73" s="260" t="s">
        <v>398</v>
      </c>
      <c r="HP73" s="260" t="s">
        <v>398</v>
      </c>
      <c r="HQ73" s="260" t="s">
        <v>398</v>
      </c>
      <c r="HR73" s="260" t="s">
        <v>398</v>
      </c>
      <c r="HS73" s="260" t="s">
        <v>398</v>
      </c>
      <c r="HT73" s="260" t="s">
        <v>398</v>
      </c>
      <c r="HU73" s="260" t="s">
        <v>398</v>
      </c>
      <c r="HV73" s="70">
        <v>0</v>
      </c>
      <c r="HW73" s="70">
        <v>0</v>
      </c>
      <c r="HX73" s="70">
        <v>0</v>
      </c>
      <c r="HY73" s="70">
        <v>0</v>
      </c>
      <c r="HZ73" s="260" t="s">
        <v>398</v>
      </c>
      <c r="IA73" s="260" t="s">
        <v>398</v>
      </c>
      <c r="IB73" s="260" t="s">
        <v>398</v>
      </c>
      <c r="IC73" s="260" t="s">
        <v>398</v>
      </c>
      <c r="ID73" s="260" t="s">
        <v>398</v>
      </c>
      <c r="IE73" s="260" t="s">
        <v>398</v>
      </c>
      <c r="IF73" s="70">
        <v>0</v>
      </c>
      <c r="IG73" s="70">
        <v>0</v>
      </c>
      <c r="IH73" s="70">
        <v>0</v>
      </c>
      <c r="II73" s="70">
        <v>0</v>
      </c>
      <c r="IJ73" s="260" t="s">
        <v>398</v>
      </c>
      <c r="IK73" s="260" t="s">
        <v>398</v>
      </c>
      <c r="IL73" s="260" t="s">
        <v>398</v>
      </c>
      <c r="IM73" s="260" t="s">
        <v>398</v>
      </c>
      <c r="IN73" s="260" t="s">
        <v>398</v>
      </c>
      <c r="IO73" s="260" t="s">
        <v>398</v>
      </c>
      <c r="IP73" s="70">
        <v>0</v>
      </c>
      <c r="IQ73" s="70">
        <v>0</v>
      </c>
      <c r="IR73" s="70">
        <v>0</v>
      </c>
      <c r="IS73" s="70">
        <v>0</v>
      </c>
      <c r="IT73" s="260" t="s">
        <v>398</v>
      </c>
      <c r="IU73" s="260" t="s">
        <v>398</v>
      </c>
      <c r="IV73" s="260" t="s">
        <v>398</v>
      </c>
      <c r="IW73" s="260" t="s">
        <v>398</v>
      </c>
      <c r="IX73" s="260" t="s">
        <v>398</v>
      </c>
      <c r="IY73" s="260" t="s">
        <v>398</v>
      </c>
      <c r="IZ73" s="260" t="s">
        <v>398</v>
      </c>
      <c r="JA73" s="260" t="s">
        <v>398</v>
      </c>
      <c r="JB73" s="260" t="s">
        <v>398</v>
      </c>
      <c r="JC73" s="260" t="s">
        <v>398</v>
      </c>
      <c r="JD73" s="260" t="s">
        <v>398</v>
      </c>
      <c r="JE73" s="260" t="s">
        <v>398</v>
      </c>
      <c r="JF73" s="260" t="s">
        <v>398</v>
      </c>
      <c r="JG73" s="260" t="s">
        <v>398</v>
      </c>
      <c r="JH73" s="260" t="s">
        <v>398</v>
      </c>
      <c r="JI73" s="260" t="s">
        <v>398</v>
      </c>
      <c r="JJ73" s="260" t="s">
        <v>398</v>
      </c>
      <c r="JK73" s="260" t="s">
        <v>398</v>
      </c>
      <c r="JL73" s="260" t="s">
        <v>398</v>
      </c>
      <c r="JM73" s="260" t="s">
        <v>398</v>
      </c>
      <c r="JN73" s="260" t="s">
        <v>398</v>
      </c>
      <c r="JO73" s="260" t="s">
        <v>398</v>
      </c>
      <c r="JP73" s="260" t="s">
        <v>398</v>
      </c>
      <c r="JQ73" s="260" t="s">
        <v>398</v>
      </c>
      <c r="JR73" s="260" t="s">
        <v>398</v>
      </c>
      <c r="JS73" s="260" t="s">
        <v>398</v>
      </c>
      <c r="JT73" s="260" t="s">
        <v>398</v>
      </c>
      <c r="JU73" s="260" t="s">
        <v>398</v>
      </c>
      <c r="JV73" s="260" t="s">
        <v>398</v>
      </c>
      <c r="JW73" s="260" t="s">
        <v>398</v>
      </c>
      <c r="JX73" s="260" t="s">
        <v>398</v>
      </c>
      <c r="JY73" s="260" t="s">
        <v>398</v>
      </c>
      <c r="JZ73" s="260" t="s">
        <v>398</v>
      </c>
      <c r="KA73" s="260" t="s">
        <v>398</v>
      </c>
      <c r="KB73" s="260" t="s">
        <v>398</v>
      </c>
      <c r="KC73" s="260" t="s">
        <v>398</v>
      </c>
      <c r="KD73" s="260" t="s">
        <v>398</v>
      </c>
      <c r="KE73" s="260" t="s">
        <v>398</v>
      </c>
      <c r="KF73" s="260" t="s">
        <v>398</v>
      </c>
      <c r="KG73" s="260" t="s">
        <v>398</v>
      </c>
      <c r="KH73" s="260" t="s">
        <v>398</v>
      </c>
      <c r="KI73" s="260" t="s">
        <v>398</v>
      </c>
      <c r="KJ73" s="260" t="s">
        <v>398</v>
      </c>
      <c r="KK73" s="260" t="s">
        <v>398</v>
      </c>
      <c r="KL73" s="260" t="s">
        <v>398</v>
      </c>
      <c r="KM73" s="260" t="s">
        <v>398</v>
      </c>
      <c r="KN73" s="70">
        <v>0</v>
      </c>
      <c r="KO73" s="70">
        <v>0</v>
      </c>
      <c r="KP73" s="70">
        <v>0</v>
      </c>
      <c r="KQ73" s="70">
        <v>0</v>
      </c>
      <c r="KR73" s="260" t="s">
        <v>398</v>
      </c>
      <c r="KS73" s="260" t="s">
        <v>398</v>
      </c>
      <c r="KT73" s="260" t="s">
        <v>398</v>
      </c>
      <c r="KU73" s="260" t="s">
        <v>398</v>
      </c>
      <c r="KV73" s="260" t="s">
        <v>398</v>
      </c>
      <c r="KW73" s="260" t="s">
        <v>398</v>
      </c>
      <c r="KX73" s="70">
        <v>0</v>
      </c>
      <c r="KY73" s="70">
        <v>0</v>
      </c>
      <c r="KZ73" s="70">
        <v>0</v>
      </c>
      <c r="LA73" s="70">
        <v>0</v>
      </c>
      <c r="LB73" s="260" t="s">
        <v>398</v>
      </c>
      <c r="LC73" s="260" t="s">
        <v>398</v>
      </c>
      <c r="LD73" s="260" t="s">
        <v>398</v>
      </c>
      <c r="LE73" s="260" t="s">
        <v>398</v>
      </c>
      <c r="LF73" s="260" t="s">
        <v>398</v>
      </c>
      <c r="LG73" s="260" t="s">
        <v>398</v>
      </c>
      <c r="LH73" s="70">
        <v>0</v>
      </c>
      <c r="LI73" s="70">
        <v>0</v>
      </c>
      <c r="LJ73" s="70">
        <v>0</v>
      </c>
      <c r="LK73" s="70">
        <v>0</v>
      </c>
      <c r="LL73" s="260" t="s">
        <v>398</v>
      </c>
      <c r="LM73" s="260" t="s">
        <v>398</v>
      </c>
      <c r="LN73" s="260" t="s">
        <v>398</v>
      </c>
      <c r="LO73" s="260" t="s">
        <v>398</v>
      </c>
      <c r="LP73" s="260" t="s">
        <v>398</v>
      </c>
      <c r="LQ73" s="260" t="s">
        <v>398</v>
      </c>
      <c r="LR73" s="85" t="s">
        <v>398</v>
      </c>
      <c r="LS73" s="85" t="s">
        <v>398</v>
      </c>
      <c r="LT73" s="85" t="s">
        <v>398</v>
      </c>
      <c r="LU73" s="85" t="s">
        <v>398</v>
      </c>
      <c r="LV73" s="85" t="s">
        <v>398</v>
      </c>
      <c r="LW73" s="85" t="s">
        <v>398</v>
      </c>
      <c r="LX73" s="263"/>
      <c r="LY73" s="263"/>
      <c r="LZ73" s="263"/>
      <c r="MA73" s="263"/>
      <c r="MB73" s="263"/>
      <c r="MC73" s="263"/>
      <c r="MD73" s="263"/>
      <c r="ME73" s="263"/>
      <c r="MF73" s="263"/>
      <c r="MG73" s="263"/>
      <c r="MH73" s="263"/>
      <c r="MI73" s="263"/>
      <c r="MJ73" s="263"/>
      <c r="MK73" s="263"/>
      <c r="ML73" s="263"/>
      <c r="MM73" s="263"/>
      <c r="MN73" s="263"/>
      <c r="MO73" s="263"/>
      <c r="MP73" s="263"/>
      <c r="MQ73" s="263"/>
      <c r="MR73" s="263"/>
      <c r="MS73" s="263"/>
      <c r="MT73" s="263"/>
      <c r="MU73" s="263"/>
      <c r="MV73" s="263"/>
      <c r="MW73" s="263"/>
      <c r="MX73" s="263"/>
      <c r="MY73" s="263"/>
      <c r="MZ73" s="263"/>
      <c r="NA73" s="263"/>
      <c r="NB73" s="263"/>
      <c r="NC73" s="263"/>
      <c r="ND73" s="263"/>
      <c r="NE73" s="263"/>
      <c r="NF73" s="263"/>
      <c r="NG73" s="263"/>
      <c r="NH73" s="263"/>
      <c r="NI73" s="263"/>
      <c r="NJ73" s="263"/>
      <c r="NK73" s="263"/>
      <c r="NL73" s="263"/>
      <c r="NM73" s="263"/>
      <c r="NN73" s="263"/>
      <c r="NO73" s="263"/>
      <c r="NP73" s="263"/>
      <c r="NQ73" s="263"/>
      <c r="NR73" s="263"/>
      <c r="NS73" s="263"/>
      <c r="NT73" s="263"/>
      <c r="NU73" s="263"/>
      <c r="NV73" s="263"/>
      <c r="NW73" s="263"/>
      <c r="NX73" s="263"/>
      <c r="NY73" s="263"/>
      <c r="NZ73" s="263"/>
      <c r="OA73" s="263"/>
      <c r="OB73" s="263"/>
      <c r="OC73" s="263"/>
      <c r="OD73" s="263"/>
      <c r="OE73" s="263"/>
      <c r="OF73" s="263"/>
      <c r="OG73" s="263"/>
      <c r="OH73" s="263"/>
      <c r="OI73" s="263"/>
      <c r="OJ73" s="263"/>
      <c r="OK73" s="263"/>
      <c r="OL73" s="263"/>
      <c r="OM73" s="263"/>
      <c r="ON73" s="263"/>
      <c r="OO73" s="263"/>
      <c r="OP73" s="263"/>
      <c r="OQ73" s="263"/>
      <c r="OR73" s="263"/>
      <c r="OS73" s="263"/>
      <c r="OT73" s="263"/>
      <c r="OU73" s="263"/>
      <c r="OV73" s="263"/>
      <c r="OW73" s="263"/>
      <c r="OX73" s="263"/>
      <c r="OY73" s="263"/>
      <c r="OZ73" s="263"/>
      <c r="PA73" s="263"/>
      <c r="PB73" s="263"/>
      <c r="PC73" s="263"/>
      <c r="PD73" s="263"/>
      <c r="PE73" s="263"/>
      <c r="PF73" s="263"/>
      <c r="PG73" s="263"/>
      <c r="PH73" s="263"/>
      <c r="PI73" s="263"/>
      <c r="PJ73" s="263"/>
      <c r="PK73" s="263"/>
      <c r="PL73" s="263"/>
      <c r="PM73" s="263"/>
      <c r="PN73" s="263"/>
      <c r="PO73" s="263"/>
      <c r="PP73" s="263"/>
      <c r="PQ73" s="263"/>
      <c r="PR73" s="263"/>
      <c r="PS73" s="263"/>
      <c r="PT73" s="263"/>
      <c r="PU73" s="263"/>
      <c r="PV73" s="263"/>
      <c r="PW73" s="263"/>
      <c r="PX73" s="263"/>
      <c r="PY73" s="263"/>
      <c r="PZ73" s="263"/>
      <c r="QA73" s="263"/>
      <c r="QB73" s="263"/>
      <c r="QC73" s="263"/>
      <c r="QD73" s="263"/>
      <c r="QE73" s="263"/>
      <c r="QF73" s="263"/>
      <c r="QG73" s="263"/>
      <c r="QH73" s="263"/>
      <c r="QI73" s="263"/>
      <c r="QJ73" s="263"/>
      <c r="QK73" s="263"/>
      <c r="QL73" s="263"/>
      <c r="QM73" s="263"/>
    </row>
    <row r="74" spans="1:455" s="70" customFormat="1">
      <c r="A74" s="70">
        <v>73</v>
      </c>
      <c r="B74" s="87" t="s">
        <v>502</v>
      </c>
      <c r="C74" s="64" t="s">
        <v>52</v>
      </c>
      <c r="D74" s="64" t="s">
        <v>24</v>
      </c>
      <c r="E74" s="275" t="s">
        <v>1093</v>
      </c>
      <c r="F74" s="82" t="s">
        <v>39</v>
      </c>
      <c r="G74" s="234">
        <v>5</v>
      </c>
      <c r="H74" s="80">
        <v>10</v>
      </c>
      <c r="I74" s="69">
        <v>2018</v>
      </c>
      <c r="J74" s="79">
        <v>8.9166666666666661</v>
      </c>
      <c r="K74" s="79">
        <v>9.1999999999999993</v>
      </c>
      <c r="L74" s="79">
        <f t="shared" si="15"/>
        <v>0.28333333333333321</v>
      </c>
      <c r="M74" s="70">
        <v>-12.21940833</v>
      </c>
      <c r="N74" s="70">
        <v>122.9831667</v>
      </c>
      <c r="O74" s="70">
        <v>-12.21543889</v>
      </c>
      <c r="P74" s="70">
        <v>122.98868330000001</v>
      </c>
      <c r="Q74" s="83">
        <v>0.74375152250736509</v>
      </c>
      <c r="R74" s="67">
        <v>2.9700000000000001E-2</v>
      </c>
      <c r="S74" s="70">
        <f t="shared" si="11"/>
        <v>2.2089420218468745E-2</v>
      </c>
      <c r="T74" s="68" t="s">
        <v>398</v>
      </c>
      <c r="U74" s="84" t="s">
        <v>398</v>
      </c>
      <c r="V74" s="84" t="s">
        <v>398</v>
      </c>
      <c r="W74" s="84" t="s">
        <v>398</v>
      </c>
      <c r="X74" s="69">
        <f t="shared" si="12"/>
        <v>1.4173895105590752</v>
      </c>
      <c r="Y74" s="69"/>
      <c r="Z74" s="70">
        <f t="shared" si="13"/>
        <v>181.08216333607706</v>
      </c>
      <c r="AA74" s="70">
        <f t="shared" si="14"/>
        <v>19.2743906395959</v>
      </c>
      <c r="AB74" s="64">
        <v>135.81162250205779</v>
      </c>
      <c r="AC74" s="64">
        <v>0</v>
      </c>
      <c r="AD74" s="64">
        <v>0</v>
      </c>
      <c r="AE74" s="64">
        <v>45.270540834019265</v>
      </c>
      <c r="AF74" s="264">
        <v>13.746108995958302</v>
      </c>
      <c r="AG74" s="264">
        <v>0</v>
      </c>
      <c r="AH74" s="70">
        <v>0</v>
      </c>
      <c r="AI74" s="70">
        <v>5.528281643637599</v>
      </c>
      <c r="AJ74" s="70" t="s">
        <v>398</v>
      </c>
      <c r="AK74" s="70" t="s">
        <v>398</v>
      </c>
      <c r="AL74" s="70" t="s">
        <v>398</v>
      </c>
      <c r="AM74" s="70" t="s">
        <v>398</v>
      </c>
      <c r="AN74" s="70">
        <v>90.54108166803853</v>
      </c>
      <c r="AO74" s="70">
        <v>90.54108166803853</v>
      </c>
      <c r="AP74" s="70">
        <v>0</v>
      </c>
      <c r="AQ74" s="70" t="s">
        <v>398</v>
      </c>
      <c r="AR74" s="70" t="s">
        <v>398</v>
      </c>
      <c r="AS74" s="70" t="s">
        <v>398</v>
      </c>
      <c r="AT74" s="70" t="s">
        <v>398</v>
      </c>
      <c r="AU74" s="70">
        <v>8.4206659219549014</v>
      </c>
      <c r="AV74" s="264">
        <v>10.853724717641001</v>
      </c>
      <c r="AW74" s="264">
        <v>0</v>
      </c>
      <c r="AX74" s="70" t="s">
        <v>398</v>
      </c>
      <c r="AY74" s="70" t="s">
        <v>398</v>
      </c>
      <c r="AZ74" s="70" t="s">
        <v>398</v>
      </c>
      <c r="BA74" s="70" t="s">
        <v>398</v>
      </c>
      <c r="BB74" s="70" t="s">
        <v>398</v>
      </c>
      <c r="BC74" s="70" t="s">
        <v>398</v>
      </c>
      <c r="BD74" s="70" t="s">
        <v>398</v>
      </c>
      <c r="BE74" s="70" t="s">
        <v>398</v>
      </c>
      <c r="BF74" s="70" t="s">
        <v>398</v>
      </c>
      <c r="BG74" s="70" t="s">
        <v>398</v>
      </c>
      <c r="BH74" s="70" t="s">
        <v>398</v>
      </c>
      <c r="BI74" s="70" t="s">
        <v>398</v>
      </c>
      <c r="BJ74" s="70" t="s">
        <v>398</v>
      </c>
      <c r="BK74" s="70" t="s">
        <v>398</v>
      </c>
      <c r="BL74" s="70" t="s">
        <v>398</v>
      </c>
      <c r="BM74" s="70" t="s">
        <v>398</v>
      </c>
      <c r="BN74" s="70" t="s">
        <v>398</v>
      </c>
      <c r="BO74" s="70" t="s">
        <v>398</v>
      </c>
      <c r="BP74" s="70" t="s">
        <v>398</v>
      </c>
      <c r="BQ74" s="70" t="s">
        <v>398</v>
      </c>
      <c r="BR74" s="70" t="s">
        <v>398</v>
      </c>
      <c r="BS74" s="70" t="s">
        <v>398</v>
      </c>
      <c r="BT74" s="70" t="s">
        <v>398</v>
      </c>
      <c r="BU74" s="70" t="s">
        <v>398</v>
      </c>
      <c r="BV74" s="70" t="s">
        <v>398</v>
      </c>
      <c r="BW74" s="70" t="s">
        <v>398</v>
      </c>
      <c r="BX74" s="70" t="s">
        <v>398</v>
      </c>
      <c r="BY74" s="70" t="s">
        <v>398</v>
      </c>
      <c r="BZ74" s="70" t="s">
        <v>398</v>
      </c>
      <c r="CA74" s="70" t="s">
        <v>398</v>
      </c>
      <c r="CB74" s="70" t="s">
        <v>398</v>
      </c>
      <c r="CC74" s="70" t="s">
        <v>398</v>
      </c>
      <c r="CD74" s="70" t="s">
        <v>398</v>
      </c>
      <c r="CE74" s="70" t="s">
        <v>398</v>
      </c>
      <c r="CF74" s="70" t="s">
        <v>398</v>
      </c>
      <c r="CG74" s="70" t="s">
        <v>398</v>
      </c>
      <c r="CH74" s="70" t="s">
        <v>398</v>
      </c>
      <c r="CI74" s="70" t="s">
        <v>398</v>
      </c>
      <c r="CJ74" s="70" t="s">
        <v>398</v>
      </c>
      <c r="CK74" s="70" t="s">
        <v>398</v>
      </c>
      <c r="CL74" s="70">
        <v>2</v>
      </c>
      <c r="CM74" s="70">
        <v>0.18600762806940135</v>
      </c>
      <c r="CN74" s="70">
        <f>CL74/S74</f>
        <v>90.54108166803853</v>
      </c>
      <c r="CO74" s="77">
        <f t="shared" si="17"/>
        <v>8.4206659219549014</v>
      </c>
      <c r="CP74" s="70" t="s">
        <v>398</v>
      </c>
      <c r="CQ74" s="70" t="s">
        <v>398</v>
      </c>
      <c r="CR74" s="70" t="s">
        <v>398</v>
      </c>
      <c r="CS74" s="70" t="s">
        <v>398</v>
      </c>
      <c r="CT74" s="70" t="s">
        <v>398</v>
      </c>
      <c r="CU74" s="70" t="s">
        <v>398</v>
      </c>
      <c r="CV74" s="70">
        <v>1</v>
      </c>
      <c r="CW74" s="70">
        <v>0.11763594991119507</v>
      </c>
      <c r="CX74" s="70">
        <f>CV74/S74</f>
        <v>45.270540834019265</v>
      </c>
      <c r="CY74" s="70">
        <f t="shared" si="16"/>
        <v>5.3254430740034007</v>
      </c>
      <c r="CZ74" s="70" t="s">
        <v>398</v>
      </c>
      <c r="DA74" s="70" t="s">
        <v>398</v>
      </c>
      <c r="DB74" s="70" t="s">
        <v>398</v>
      </c>
      <c r="DC74" s="260" t="s">
        <v>398</v>
      </c>
      <c r="DD74" s="260" t="s">
        <v>398</v>
      </c>
      <c r="DE74" s="260" t="s">
        <v>398</v>
      </c>
      <c r="DF74" s="70">
        <v>0</v>
      </c>
      <c r="DG74" s="70">
        <v>0</v>
      </c>
      <c r="DH74" s="70">
        <v>0</v>
      </c>
      <c r="DI74" s="70">
        <v>0</v>
      </c>
      <c r="DJ74" s="260" t="s">
        <v>398</v>
      </c>
      <c r="DK74" s="260" t="s">
        <v>398</v>
      </c>
      <c r="DL74" s="260" t="s">
        <v>398</v>
      </c>
      <c r="DM74" s="260" t="s">
        <v>398</v>
      </c>
      <c r="DN74" s="260" t="s">
        <v>398</v>
      </c>
      <c r="DO74" s="260" t="s">
        <v>398</v>
      </c>
      <c r="DP74" s="260" t="s">
        <v>398</v>
      </c>
      <c r="DQ74" s="260" t="s">
        <v>398</v>
      </c>
      <c r="DR74" s="260" t="s">
        <v>398</v>
      </c>
      <c r="DS74" s="260" t="s">
        <v>398</v>
      </c>
      <c r="DT74" s="260" t="s">
        <v>398</v>
      </c>
      <c r="DU74" s="260" t="s">
        <v>398</v>
      </c>
      <c r="DV74" s="260" t="s">
        <v>398</v>
      </c>
      <c r="DW74" s="260" t="s">
        <v>398</v>
      </c>
      <c r="DX74" s="260" t="s">
        <v>398</v>
      </c>
      <c r="DY74" s="260" t="s">
        <v>398</v>
      </c>
      <c r="DZ74" s="260" t="s">
        <v>398</v>
      </c>
      <c r="EA74" s="260" t="s">
        <v>398</v>
      </c>
      <c r="EB74" s="260" t="s">
        <v>398</v>
      </c>
      <c r="EC74" s="260" t="s">
        <v>398</v>
      </c>
      <c r="ED74" s="260" t="s">
        <v>398</v>
      </c>
      <c r="EE74" s="260" t="s">
        <v>398</v>
      </c>
      <c r="EF74" s="260" t="s">
        <v>398</v>
      </c>
      <c r="EG74" s="260" t="s">
        <v>398</v>
      </c>
      <c r="EH74" s="260" t="s">
        <v>398</v>
      </c>
      <c r="EI74" s="260" t="s">
        <v>398</v>
      </c>
      <c r="EJ74" s="260" t="s">
        <v>398</v>
      </c>
      <c r="EK74" s="260" t="s">
        <v>398</v>
      </c>
      <c r="EL74" s="260" t="s">
        <v>398</v>
      </c>
      <c r="EM74" s="260" t="s">
        <v>398</v>
      </c>
      <c r="EN74" s="260" t="s">
        <v>398</v>
      </c>
      <c r="EO74" s="260" t="s">
        <v>398</v>
      </c>
      <c r="EP74" s="260" t="s">
        <v>398</v>
      </c>
      <c r="EQ74" s="260" t="s">
        <v>398</v>
      </c>
      <c r="ER74" s="260" t="s">
        <v>398</v>
      </c>
      <c r="ES74" s="260" t="s">
        <v>398</v>
      </c>
      <c r="ET74" s="260" t="s">
        <v>398</v>
      </c>
      <c r="EU74" s="260" t="s">
        <v>398</v>
      </c>
      <c r="EV74" s="260" t="s">
        <v>398</v>
      </c>
      <c r="EW74" s="260" t="s">
        <v>398</v>
      </c>
      <c r="EX74" s="260" t="s">
        <v>398</v>
      </c>
      <c r="EY74" s="260" t="s">
        <v>398</v>
      </c>
      <c r="EZ74" s="260" t="s">
        <v>398</v>
      </c>
      <c r="FA74" s="260" t="s">
        <v>398</v>
      </c>
      <c r="FB74" s="260" t="s">
        <v>398</v>
      </c>
      <c r="FC74" s="260" t="s">
        <v>398</v>
      </c>
      <c r="FD74" s="70">
        <v>0</v>
      </c>
      <c r="FE74" s="260">
        <v>0</v>
      </c>
      <c r="FF74" s="70">
        <v>0</v>
      </c>
      <c r="FG74" s="70">
        <v>0</v>
      </c>
      <c r="FH74" s="70">
        <v>0</v>
      </c>
      <c r="FI74" s="260" t="s">
        <v>398</v>
      </c>
      <c r="FJ74" s="260" t="s">
        <v>398</v>
      </c>
      <c r="FK74" s="260" t="s">
        <v>398</v>
      </c>
      <c r="FL74" s="260" t="s">
        <v>398</v>
      </c>
      <c r="FM74" s="260" t="s">
        <v>398</v>
      </c>
      <c r="FN74" s="70">
        <v>0</v>
      </c>
      <c r="FO74" s="70">
        <v>0</v>
      </c>
      <c r="FP74" s="70">
        <v>0</v>
      </c>
      <c r="FQ74" s="70">
        <v>0</v>
      </c>
      <c r="FR74" s="260" t="s">
        <v>398</v>
      </c>
      <c r="FS74" s="260" t="s">
        <v>398</v>
      </c>
      <c r="FT74" s="260" t="s">
        <v>398</v>
      </c>
      <c r="FU74" s="260" t="s">
        <v>398</v>
      </c>
      <c r="FV74" s="260" t="s">
        <v>398</v>
      </c>
      <c r="FW74" s="260" t="s">
        <v>398</v>
      </c>
      <c r="FX74" s="70">
        <v>0</v>
      </c>
      <c r="FY74" s="70">
        <v>0</v>
      </c>
      <c r="FZ74" s="70">
        <v>0</v>
      </c>
      <c r="GA74" s="70">
        <v>0</v>
      </c>
      <c r="GB74" s="260" t="s">
        <v>398</v>
      </c>
      <c r="GC74" s="260" t="s">
        <v>398</v>
      </c>
      <c r="GD74" s="260" t="s">
        <v>398</v>
      </c>
      <c r="GE74" s="260" t="s">
        <v>398</v>
      </c>
      <c r="GF74" s="260" t="s">
        <v>398</v>
      </c>
      <c r="GG74" s="260" t="s">
        <v>398</v>
      </c>
      <c r="GH74" s="260" t="s">
        <v>398</v>
      </c>
      <c r="GI74" s="260" t="s">
        <v>398</v>
      </c>
      <c r="GJ74" s="260" t="s">
        <v>398</v>
      </c>
      <c r="GK74" s="260" t="s">
        <v>398</v>
      </c>
      <c r="GL74" s="260" t="s">
        <v>398</v>
      </c>
      <c r="GM74" s="260" t="s">
        <v>398</v>
      </c>
      <c r="GN74" s="260" t="s">
        <v>398</v>
      </c>
      <c r="GO74" s="260" t="s">
        <v>398</v>
      </c>
      <c r="GP74" s="260" t="s">
        <v>398</v>
      </c>
      <c r="GQ74" s="260" t="s">
        <v>398</v>
      </c>
      <c r="GR74" s="260" t="s">
        <v>398</v>
      </c>
      <c r="GS74" s="260" t="s">
        <v>398</v>
      </c>
      <c r="GT74" s="260" t="s">
        <v>398</v>
      </c>
      <c r="GU74" s="260" t="s">
        <v>398</v>
      </c>
      <c r="GV74" s="260" t="s">
        <v>398</v>
      </c>
      <c r="GW74" s="260" t="s">
        <v>398</v>
      </c>
      <c r="GX74" s="260" t="s">
        <v>398</v>
      </c>
      <c r="GY74" s="260" t="s">
        <v>398</v>
      </c>
      <c r="GZ74" s="260" t="s">
        <v>398</v>
      </c>
      <c r="HA74" s="260" t="s">
        <v>398</v>
      </c>
      <c r="HB74" s="260" t="s">
        <v>398</v>
      </c>
      <c r="HC74" s="260" t="s">
        <v>398</v>
      </c>
      <c r="HD74" s="260" t="s">
        <v>398</v>
      </c>
      <c r="HE74" s="260" t="s">
        <v>398</v>
      </c>
      <c r="HF74" s="260" t="s">
        <v>398</v>
      </c>
      <c r="HG74" s="260" t="s">
        <v>398</v>
      </c>
      <c r="HH74" s="260" t="s">
        <v>398</v>
      </c>
      <c r="HI74" s="260" t="s">
        <v>398</v>
      </c>
      <c r="HJ74" s="260" t="s">
        <v>398</v>
      </c>
      <c r="HK74" s="260" t="s">
        <v>398</v>
      </c>
      <c r="HL74" s="260" t="s">
        <v>398</v>
      </c>
      <c r="HM74" s="260" t="s">
        <v>398</v>
      </c>
      <c r="HN74" s="260" t="s">
        <v>398</v>
      </c>
      <c r="HO74" s="260" t="s">
        <v>398</v>
      </c>
      <c r="HP74" s="260" t="s">
        <v>398</v>
      </c>
      <c r="HQ74" s="260" t="s">
        <v>398</v>
      </c>
      <c r="HR74" s="260" t="s">
        <v>398</v>
      </c>
      <c r="HS74" s="260" t="s">
        <v>398</v>
      </c>
      <c r="HT74" s="260" t="s">
        <v>398</v>
      </c>
      <c r="HU74" s="260" t="s">
        <v>398</v>
      </c>
      <c r="HV74" s="70">
        <v>0</v>
      </c>
      <c r="HW74" s="70">
        <v>0</v>
      </c>
      <c r="HX74" s="70">
        <v>0</v>
      </c>
      <c r="HY74" s="70">
        <v>0</v>
      </c>
      <c r="HZ74" s="260" t="s">
        <v>398</v>
      </c>
      <c r="IA74" s="260" t="s">
        <v>398</v>
      </c>
      <c r="IB74" s="260" t="s">
        <v>398</v>
      </c>
      <c r="IC74" s="260" t="s">
        <v>398</v>
      </c>
      <c r="ID74" s="260" t="s">
        <v>398</v>
      </c>
      <c r="IE74" s="260" t="s">
        <v>398</v>
      </c>
      <c r="IF74" s="70">
        <v>0</v>
      </c>
      <c r="IG74" s="70">
        <v>0</v>
      </c>
      <c r="IH74" s="70">
        <v>0</v>
      </c>
      <c r="II74" s="70">
        <v>0</v>
      </c>
      <c r="IJ74" s="260" t="s">
        <v>398</v>
      </c>
      <c r="IK74" s="260" t="s">
        <v>398</v>
      </c>
      <c r="IL74" s="260" t="s">
        <v>398</v>
      </c>
      <c r="IM74" s="260" t="s">
        <v>398</v>
      </c>
      <c r="IN74" s="260" t="s">
        <v>398</v>
      </c>
      <c r="IO74" s="260" t="s">
        <v>398</v>
      </c>
      <c r="IP74" s="70">
        <v>0</v>
      </c>
      <c r="IQ74" s="70">
        <v>0</v>
      </c>
      <c r="IR74" s="70">
        <v>0</v>
      </c>
      <c r="IS74" s="70">
        <v>0</v>
      </c>
      <c r="IT74" s="260" t="s">
        <v>398</v>
      </c>
      <c r="IU74" s="260" t="s">
        <v>398</v>
      </c>
      <c r="IV74" s="260" t="s">
        <v>398</v>
      </c>
      <c r="IW74" s="260" t="s">
        <v>398</v>
      </c>
      <c r="IX74" s="260" t="s">
        <v>398</v>
      </c>
      <c r="IY74" s="260" t="s">
        <v>398</v>
      </c>
      <c r="IZ74" s="260" t="s">
        <v>398</v>
      </c>
      <c r="JA74" s="260" t="s">
        <v>398</v>
      </c>
      <c r="JB74" s="260" t="s">
        <v>398</v>
      </c>
      <c r="JC74" s="260" t="s">
        <v>398</v>
      </c>
      <c r="JD74" s="260" t="s">
        <v>398</v>
      </c>
      <c r="JE74" s="260" t="s">
        <v>398</v>
      </c>
      <c r="JF74" s="260" t="s">
        <v>398</v>
      </c>
      <c r="JG74" s="260" t="s">
        <v>398</v>
      </c>
      <c r="JH74" s="260" t="s">
        <v>398</v>
      </c>
      <c r="JI74" s="260" t="s">
        <v>398</v>
      </c>
      <c r="JJ74" s="260" t="s">
        <v>398</v>
      </c>
      <c r="JK74" s="260" t="s">
        <v>398</v>
      </c>
      <c r="JL74" s="260" t="s">
        <v>398</v>
      </c>
      <c r="JM74" s="260" t="s">
        <v>398</v>
      </c>
      <c r="JN74" s="260" t="s">
        <v>398</v>
      </c>
      <c r="JO74" s="260" t="s">
        <v>398</v>
      </c>
      <c r="JP74" s="260" t="s">
        <v>398</v>
      </c>
      <c r="JQ74" s="260" t="s">
        <v>398</v>
      </c>
      <c r="JR74" s="260" t="s">
        <v>398</v>
      </c>
      <c r="JS74" s="260" t="s">
        <v>398</v>
      </c>
      <c r="JT74" s="260" t="s">
        <v>398</v>
      </c>
      <c r="JU74" s="260" t="s">
        <v>398</v>
      </c>
      <c r="JV74" s="260" t="s">
        <v>398</v>
      </c>
      <c r="JW74" s="260" t="s">
        <v>398</v>
      </c>
      <c r="JX74" s="260" t="s">
        <v>398</v>
      </c>
      <c r="JY74" s="260" t="s">
        <v>398</v>
      </c>
      <c r="JZ74" s="260" t="s">
        <v>398</v>
      </c>
      <c r="KA74" s="260" t="s">
        <v>398</v>
      </c>
      <c r="KB74" s="260" t="s">
        <v>398</v>
      </c>
      <c r="KC74" s="260" t="s">
        <v>398</v>
      </c>
      <c r="KD74" s="260" t="s">
        <v>398</v>
      </c>
      <c r="KE74" s="260" t="s">
        <v>398</v>
      </c>
      <c r="KF74" s="260" t="s">
        <v>398</v>
      </c>
      <c r="KG74" s="260" t="s">
        <v>398</v>
      </c>
      <c r="KH74" s="260" t="s">
        <v>398</v>
      </c>
      <c r="KI74" s="260" t="s">
        <v>398</v>
      </c>
      <c r="KJ74" s="260" t="s">
        <v>398</v>
      </c>
      <c r="KK74" s="260" t="s">
        <v>398</v>
      </c>
      <c r="KL74" s="260" t="s">
        <v>398</v>
      </c>
      <c r="KM74" s="260" t="s">
        <v>398</v>
      </c>
      <c r="KN74" s="70">
        <v>0</v>
      </c>
      <c r="KO74" s="70">
        <v>0</v>
      </c>
      <c r="KP74" s="70">
        <v>0</v>
      </c>
      <c r="KQ74" s="70">
        <v>0</v>
      </c>
      <c r="KR74" s="260" t="s">
        <v>398</v>
      </c>
      <c r="KS74" s="260" t="s">
        <v>398</v>
      </c>
      <c r="KT74" s="260" t="s">
        <v>398</v>
      </c>
      <c r="KU74" s="260" t="s">
        <v>398</v>
      </c>
      <c r="KV74" s="260" t="s">
        <v>398</v>
      </c>
      <c r="KW74" s="260" t="s">
        <v>398</v>
      </c>
      <c r="KX74" s="70">
        <v>1</v>
      </c>
      <c r="KY74" s="70">
        <v>0.122116536312358</v>
      </c>
      <c r="KZ74" s="70">
        <f>KX74/S74</f>
        <v>45.270540834019265</v>
      </c>
      <c r="LA74" s="70">
        <f>KY74/S74</f>
        <v>5.528281643637599</v>
      </c>
      <c r="LB74" s="260" t="s">
        <v>398</v>
      </c>
      <c r="LC74" s="260" t="s">
        <v>398</v>
      </c>
      <c r="LD74" s="260" t="s">
        <v>398</v>
      </c>
      <c r="LE74" s="260" t="s">
        <v>398</v>
      </c>
      <c r="LF74" s="260" t="s">
        <v>398</v>
      </c>
      <c r="LG74" s="260" t="s">
        <v>398</v>
      </c>
      <c r="LH74" s="70">
        <v>0</v>
      </c>
      <c r="LI74" s="70">
        <v>0</v>
      </c>
      <c r="LJ74" s="70">
        <v>0</v>
      </c>
      <c r="LK74" s="70">
        <v>0</v>
      </c>
      <c r="LL74" s="260" t="s">
        <v>398</v>
      </c>
      <c r="LM74" s="260" t="s">
        <v>398</v>
      </c>
      <c r="LN74" s="260" t="s">
        <v>398</v>
      </c>
      <c r="LO74" s="260" t="s">
        <v>398</v>
      </c>
      <c r="LP74" s="260" t="s">
        <v>398</v>
      </c>
      <c r="LQ74" s="260" t="s">
        <v>398</v>
      </c>
      <c r="LR74" s="85" t="s">
        <v>398</v>
      </c>
      <c r="LS74" s="85" t="s">
        <v>398</v>
      </c>
      <c r="LT74" s="85" t="s">
        <v>398</v>
      </c>
      <c r="LU74" s="85" t="s">
        <v>398</v>
      </c>
      <c r="LV74" s="85" t="s">
        <v>398</v>
      </c>
      <c r="LW74" s="85" t="s">
        <v>398</v>
      </c>
      <c r="LX74" s="263"/>
      <c r="LY74" s="263"/>
      <c r="LZ74" s="263"/>
      <c r="MA74" s="263"/>
      <c r="MB74" s="263"/>
      <c r="MC74" s="263"/>
      <c r="MD74" s="263"/>
      <c r="ME74" s="263"/>
      <c r="MF74" s="263"/>
      <c r="MG74" s="263"/>
      <c r="MH74" s="263"/>
      <c r="MI74" s="263"/>
      <c r="MJ74" s="263"/>
      <c r="MK74" s="263"/>
      <c r="ML74" s="263"/>
      <c r="MM74" s="263"/>
      <c r="MN74" s="263"/>
      <c r="MO74" s="263"/>
      <c r="MP74" s="263"/>
      <c r="MQ74" s="263"/>
      <c r="MR74" s="263"/>
      <c r="MS74" s="263"/>
      <c r="MT74" s="263"/>
      <c r="MU74" s="263"/>
      <c r="MV74" s="263"/>
      <c r="MW74" s="263"/>
      <c r="MX74" s="263"/>
      <c r="MY74" s="263"/>
      <c r="MZ74" s="263"/>
      <c r="NA74" s="263"/>
      <c r="NB74" s="263"/>
      <c r="NC74" s="263"/>
      <c r="ND74" s="263"/>
      <c r="NE74" s="263"/>
      <c r="NF74" s="263"/>
      <c r="NG74" s="263"/>
      <c r="NH74" s="263"/>
      <c r="NI74" s="263"/>
      <c r="NJ74" s="263"/>
      <c r="NK74" s="263"/>
      <c r="NL74" s="263"/>
      <c r="NM74" s="263"/>
      <c r="NN74" s="263"/>
      <c r="NO74" s="263"/>
      <c r="NP74" s="263"/>
      <c r="NQ74" s="263"/>
      <c r="NR74" s="263"/>
      <c r="NS74" s="263"/>
      <c r="NT74" s="263"/>
      <c r="NU74" s="263"/>
      <c r="NV74" s="263"/>
      <c r="NW74" s="263"/>
      <c r="NX74" s="263"/>
      <c r="NY74" s="263"/>
      <c r="NZ74" s="263"/>
      <c r="OA74" s="263"/>
      <c r="OB74" s="263"/>
      <c r="OC74" s="263"/>
      <c r="OD74" s="263"/>
      <c r="OE74" s="263"/>
      <c r="OF74" s="263"/>
      <c r="OG74" s="263"/>
      <c r="OH74" s="263"/>
      <c r="OI74" s="263"/>
      <c r="OJ74" s="263"/>
      <c r="OK74" s="263"/>
      <c r="OL74" s="263"/>
      <c r="OM74" s="263"/>
      <c r="ON74" s="263"/>
      <c r="OO74" s="263"/>
      <c r="OP74" s="263"/>
      <c r="OQ74" s="263"/>
      <c r="OR74" s="263"/>
      <c r="OS74" s="263"/>
      <c r="OT74" s="263"/>
      <c r="OU74" s="263"/>
      <c r="OV74" s="263"/>
      <c r="OW74" s="263"/>
      <c r="OX74" s="263"/>
      <c r="OY74" s="263"/>
      <c r="OZ74" s="263"/>
      <c r="PA74" s="263"/>
      <c r="PB74" s="263"/>
      <c r="PC74" s="263"/>
      <c r="PD74" s="263"/>
      <c r="PE74" s="263"/>
      <c r="PF74" s="263"/>
      <c r="PG74" s="263"/>
      <c r="PH74" s="263"/>
      <c r="PI74" s="263"/>
      <c r="PJ74" s="263"/>
      <c r="PK74" s="263"/>
      <c r="PL74" s="263"/>
      <c r="PM74" s="263"/>
      <c r="PN74" s="263"/>
      <c r="PO74" s="263"/>
      <c r="PP74" s="263"/>
      <c r="PQ74" s="263"/>
      <c r="PR74" s="263"/>
      <c r="PS74" s="263"/>
      <c r="PT74" s="263"/>
      <c r="PU74" s="263"/>
      <c r="PV74" s="263"/>
      <c r="PW74" s="263"/>
      <c r="PX74" s="263"/>
      <c r="PY74" s="263"/>
      <c r="PZ74" s="263"/>
      <c r="QA74" s="263"/>
      <c r="QB74" s="263"/>
      <c r="QC74" s="263"/>
      <c r="QD74" s="263"/>
      <c r="QE74" s="263"/>
      <c r="QF74" s="263"/>
      <c r="QG74" s="263"/>
      <c r="QH74" s="263"/>
      <c r="QI74" s="263"/>
      <c r="QJ74" s="263"/>
      <c r="QK74" s="263"/>
      <c r="QL74" s="263"/>
      <c r="QM74" s="263"/>
    </row>
    <row r="75" spans="1:455" s="70" customFormat="1">
      <c r="A75" s="70">
        <v>74</v>
      </c>
      <c r="B75" s="87" t="s">
        <v>503</v>
      </c>
      <c r="C75" s="64" t="s">
        <v>52</v>
      </c>
      <c r="D75" s="64" t="s">
        <v>24</v>
      </c>
      <c r="E75" s="70" t="s">
        <v>1094</v>
      </c>
      <c r="F75" s="82" t="s">
        <v>39</v>
      </c>
      <c r="G75" s="234">
        <v>5</v>
      </c>
      <c r="H75" s="80">
        <v>10</v>
      </c>
      <c r="I75" s="69">
        <v>2018</v>
      </c>
      <c r="J75" s="79">
        <v>14.416666666666666</v>
      </c>
      <c r="K75" s="79">
        <v>14.783333333333333</v>
      </c>
      <c r="L75" s="79">
        <f t="shared" si="15"/>
        <v>0.36666666666666714</v>
      </c>
      <c r="M75" s="70">
        <v>-12.228225</v>
      </c>
      <c r="N75" s="70">
        <v>123.0208722</v>
      </c>
      <c r="O75" s="70">
        <v>-12.23379722</v>
      </c>
      <c r="P75" s="70">
        <v>123.0231972</v>
      </c>
      <c r="Q75" s="83">
        <v>0.66631483177127804</v>
      </c>
      <c r="R75" s="67">
        <v>2.9700000000000001E-2</v>
      </c>
      <c r="S75" s="70">
        <f t="shared" si="11"/>
        <v>1.9789550503606958E-2</v>
      </c>
      <c r="T75" s="68" t="s">
        <v>398</v>
      </c>
      <c r="U75" s="84" t="s">
        <v>398</v>
      </c>
      <c r="V75" s="84" t="s">
        <v>398</v>
      </c>
      <c r="W75" s="84" t="s">
        <v>398</v>
      </c>
      <c r="X75" s="69">
        <f t="shared" si="12"/>
        <v>0.98122152725006451</v>
      </c>
      <c r="Y75" s="69"/>
      <c r="Z75" s="70">
        <f t="shared" si="13"/>
        <v>0</v>
      </c>
      <c r="AA75" s="70">
        <f t="shared" si="14"/>
        <v>0</v>
      </c>
      <c r="AB75" s="64">
        <v>0</v>
      </c>
      <c r="AC75" s="64">
        <v>0</v>
      </c>
      <c r="AD75" s="64">
        <v>0</v>
      </c>
      <c r="AE75" s="64">
        <v>0</v>
      </c>
      <c r="AF75" s="264">
        <v>0</v>
      </c>
      <c r="AG75" s="264">
        <v>0</v>
      </c>
      <c r="AH75" s="70">
        <v>0</v>
      </c>
      <c r="AI75" s="70">
        <v>0</v>
      </c>
      <c r="AJ75" s="70" t="s">
        <v>398</v>
      </c>
      <c r="AK75" s="70" t="s">
        <v>398</v>
      </c>
      <c r="AL75" s="70" t="s">
        <v>398</v>
      </c>
      <c r="AM75" s="70" t="s">
        <v>398</v>
      </c>
      <c r="AN75" s="70">
        <v>0</v>
      </c>
      <c r="AO75" s="70">
        <v>0</v>
      </c>
      <c r="AP75" s="70">
        <v>0</v>
      </c>
      <c r="AQ75" s="70" t="s">
        <v>398</v>
      </c>
      <c r="AR75" s="70" t="s">
        <v>398</v>
      </c>
      <c r="AS75" s="70" t="s">
        <v>398</v>
      </c>
      <c r="AT75" s="70" t="s">
        <v>398</v>
      </c>
      <c r="AU75" s="70">
        <v>0</v>
      </c>
      <c r="AV75" s="264">
        <v>0</v>
      </c>
      <c r="AW75" s="264">
        <v>0</v>
      </c>
      <c r="AX75" s="70" t="s">
        <v>398</v>
      </c>
      <c r="AY75" s="70" t="s">
        <v>398</v>
      </c>
      <c r="AZ75" s="70" t="s">
        <v>398</v>
      </c>
      <c r="BA75" s="70" t="s">
        <v>398</v>
      </c>
      <c r="BB75" s="70" t="s">
        <v>398</v>
      </c>
      <c r="BC75" s="70" t="s">
        <v>398</v>
      </c>
      <c r="BD75" s="70" t="s">
        <v>398</v>
      </c>
      <c r="BE75" s="70" t="s">
        <v>398</v>
      </c>
      <c r="BF75" s="70" t="s">
        <v>398</v>
      </c>
      <c r="BG75" s="70" t="s">
        <v>398</v>
      </c>
      <c r="BH75" s="70" t="s">
        <v>398</v>
      </c>
      <c r="BI75" s="70" t="s">
        <v>398</v>
      </c>
      <c r="BJ75" s="70" t="s">
        <v>398</v>
      </c>
      <c r="BK75" s="70" t="s">
        <v>398</v>
      </c>
      <c r="BL75" s="70" t="s">
        <v>398</v>
      </c>
      <c r="BM75" s="70" t="s">
        <v>398</v>
      </c>
      <c r="BN75" s="70" t="s">
        <v>398</v>
      </c>
      <c r="BO75" s="70" t="s">
        <v>398</v>
      </c>
      <c r="BP75" s="70" t="s">
        <v>398</v>
      </c>
      <c r="BQ75" s="70" t="s">
        <v>398</v>
      </c>
      <c r="BR75" s="70" t="s">
        <v>398</v>
      </c>
      <c r="BS75" s="70" t="s">
        <v>398</v>
      </c>
      <c r="BT75" s="70" t="s">
        <v>398</v>
      </c>
      <c r="BU75" s="70" t="s">
        <v>398</v>
      </c>
      <c r="BV75" s="70" t="s">
        <v>398</v>
      </c>
      <c r="BW75" s="70" t="s">
        <v>398</v>
      </c>
      <c r="BX75" s="70" t="s">
        <v>398</v>
      </c>
      <c r="BY75" s="70" t="s">
        <v>398</v>
      </c>
      <c r="BZ75" s="70" t="s">
        <v>398</v>
      </c>
      <c r="CA75" s="70" t="s">
        <v>398</v>
      </c>
      <c r="CB75" s="70" t="s">
        <v>398</v>
      </c>
      <c r="CC75" s="70" t="s">
        <v>398</v>
      </c>
      <c r="CD75" s="70" t="s">
        <v>398</v>
      </c>
      <c r="CE75" s="70" t="s">
        <v>398</v>
      </c>
      <c r="CF75" s="70" t="s">
        <v>398</v>
      </c>
      <c r="CG75" s="70" t="s">
        <v>398</v>
      </c>
      <c r="CH75" s="70" t="s">
        <v>398</v>
      </c>
      <c r="CI75" s="70" t="s">
        <v>398</v>
      </c>
      <c r="CJ75" s="70" t="s">
        <v>398</v>
      </c>
      <c r="CK75" s="70" t="s">
        <v>398</v>
      </c>
      <c r="CL75" s="70">
        <v>0</v>
      </c>
      <c r="CM75" s="70">
        <v>0</v>
      </c>
      <c r="CN75" s="70">
        <v>0</v>
      </c>
      <c r="CO75" s="77">
        <f t="shared" si="17"/>
        <v>0</v>
      </c>
      <c r="CP75" s="70" t="s">
        <v>398</v>
      </c>
      <c r="CQ75" s="70" t="s">
        <v>398</v>
      </c>
      <c r="CR75" s="70" t="s">
        <v>398</v>
      </c>
      <c r="CS75" s="70" t="s">
        <v>398</v>
      </c>
      <c r="CT75" s="70" t="s">
        <v>398</v>
      </c>
      <c r="CU75" s="70" t="s">
        <v>398</v>
      </c>
      <c r="CV75" s="70">
        <v>0</v>
      </c>
      <c r="CW75" s="70">
        <v>0</v>
      </c>
      <c r="CX75" s="70">
        <v>0</v>
      </c>
      <c r="CY75" s="70">
        <f t="shared" si="16"/>
        <v>0</v>
      </c>
      <c r="CZ75" s="70" t="s">
        <v>398</v>
      </c>
      <c r="DA75" s="70" t="s">
        <v>398</v>
      </c>
      <c r="DB75" s="70" t="s">
        <v>398</v>
      </c>
      <c r="DC75" s="260" t="s">
        <v>398</v>
      </c>
      <c r="DD75" s="260" t="s">
        <v>398</v>
      </c>
      <c r="DE75" s="260" t="s">
        <v>398</v>
      </c>
      <c r="DF75" s="70">
        <v>0</v>
      </c>
      <c r="DG75" s="70">
        <v>0</v>
      </c>
      <c r="DH75" s="70">
        <v>0</v>
      </c>
      <c r="DI75" s="70">
        <v>0</v>
      </c>
      <c r="DJ75" s="260" t="s">
        <v>398</v>
      </c>
      <c r="DK75" s="260" t="s">
        <v>398</v>
      </c>
      <c r="DL75" s="260" t="s">
        <v>398</v>
      </c>
      <c r="DM75" s="260" t="s">
        <v>398</v>
      </c>
      <c r="DN75" s="260" t="s">
        <v>398</v>
      </c>
      <c r="DO75" s="260" t="s">
        <v>398</v>
      </c>
      <c r="DP75" s="260" t="s">
        <v>398</v>
      </c>
      <c r="DQ75" s="260" t="s">
        <v>398</v>
      </c>
      <c r="DR75" s="260" t="s">
        <v>398</v>
      </c>
      <c r="DS75" s="260" t="s">
        <v>398</v>
      </c>
      <c r="DT75" s="260" t="s">
        <v>398</v>
      </c>
      <c r="DU75" s="260" t="s">
        <v>398</v>
      </c>
      <c r="DV75" s="260" t="s">
        <v>398</v>
      </c>
      <c r="DW75" s="260" t="s">
        <v>398</v>
      </c>
      <c r="DX75" s="260" t="s">
        <v>398</v>
      </c>
      <c r="DY75" s="260" t="s">
        <v>398</v>
      </c>
      <c r="DZ75" s="260" t="s">
        <v>398</v>
      </c>
      <c r="EA75" s="260" t="s">
        <v>398</v>
      </c>
      <c r="EB75" s="260" t="s">
        <v>398</v>
      </c>
      <c r="EC75" s="260" t="s">
        <v>398</v>
      </c>
      <c r="ED75" s="260" t="s">
        <v>398</v>
      </c>
      <c r="EE75" s="260" t="s">
        <v>398</v>
      </c>
      <c r="EF75" s="260" t="s">
        <v>398</v>
      </c>
      <c r="EG75" s="260" t="s">
        <v>398</v>
      </c>
      <c r="EH75" s="260" t="s">
        <v>398</v>
      </c>
      <c r="EI75" s="260" t="s">
        <v>398</v>
      </c>
      <c r="EJ75" s="260" t="s">
        <v>398</v>
      </c>
      <c r="EK75" s="260" t="s">
        <v>398</v>
      </c>
      <c r="EL75" s="260" t="s">
        <v>398</v>
      </c>
      <c r="EM75" s="260" t="s">
        <v>398</v>
      </c>
      <c r="EN75" s="260" t="s">
        <v>398</v>
      </c>
      <c r="EO75" s="260" t="s">
        <v>398</v>
      </c>
      <c r="EP75" s="260" t="s">
        <v>398</v>
      </c>
      <c r="EQ75" s="260" t="s">
        <v>398</v>
      </c>
      <c r="ER75" s="260" t="s">
        <v>398</v>
      </c>
      <c r="ES75" s="260" t="s">
        <v>398</v>
      </c>
      <c r="ET75" s="260" t="s">
        <v>398</v>
      </c>
      <c r="EU75" s="260" t="s">
        <v>398</v>
      </c>
      <c r="EV75" s="260" t="s">
        <v>398</v>
      </c>
      <c r="EW75" s="260" t="s">
        <v>398</v>
      </c>
      <c r="EX75" s="260" t="s">
        <v>398</v>
      </c>
      <c r="EY75" s="260" t="s">
        <v>398</v>
      </c>
      <c r="EZ75" s="260" t="s">
        <v>398</v>
      </c>
      <c r="FA75" s="260" t="s">
        <v>398</v>
      </c>
      <c r="FB75" s="260" t="s">
        <v>398</v>
      </c>
      <c r="FC75" s="260" t="s">
        <v>398</v>
      </c>
      <c r="FD75" s="70">
        <v>0</v>
      </c>
      <c r="FE75" s="260">
        <v>0</v>
      </c>
      <c r="FF75" s="70">
        <v>0</v>
      </c>
      <c r="FG75" s="70">
        <v>0</v>
      </c>
      <c r="FH75" s="70">
        <v>0</v>
      </c>
      <c r="FI75" s="260" t="s">
        <v>398</v>
      </c>
      <c r="FJ75" s="260" t="s">
        <v>398</v>
      </c>
      <c r="FK75" s="260" t="s">
        <v>398</v>
      </c>
      <c r="FL75" s="260" t="s">
        <v>398</v>
      </c>
      <c r="FM75" s="260" t="s">
        <v>398</v>
      </c>
      <c r="FN75" s="70">
        <v>0</v>
      </c>
      <c r="FO75" s="70">
        <v>0</v>
      </c>
      <c r="FP75" s="70">
        <v>0</v>
      </c>
      <c r="FQ75" s="70">
        <v>0</v>
      </c>
      <c r="FR75" s="260" t="s">
        <v>398</v>
      </c>
      <c r="FS75" s="260" t="s">
        <v>398</v>
      </c>
      <c r="FT75" s="260" t="s">
        <v>398</v>
      </c>
      <c r="FU75" s="260" t="s">
        <v>398</v>
      </c>
      <c r="FV75" s="260" t="s">
        <v>398</v>
      </c>
      <c r="FW75" s="260" t="s">
        <v>398</v>
      </c>
      <c r="FX75" s="70">
        <v>0</v>
      </c>
      <c r="FY75" s="70">
        <v>0</v>
      </c>
      <c r="FZ75" s="70">
        <v>0</v>
      </c>
      <c r="GA75" s="70">
        <v>0</v>
      </c>
      <c r="GB75" s="260" t="s">
        <v>398</v>
      </c>
      <c r="GC75" s="260" t="s">
        <v>398</v>
      </c>
      <c r="GD75" s="260" t="s">
        <v>398</v>
      </c>
      <c r="GE75" s="260" t="s">
        <v>398</v>
      </c>
      <c r="GF75" s="260" t="s">
        <v>398</v>
      </c>
      <c r="GG75" s="260" t="s">
        <v>398</v>
      </c>
      <c r="GH75" s="260" t="s">
        <v>398</v>
      </c>
      <c r="GI75" s="260" t="s">
        <v>398</v>
      </c>
      <c r="GJ75" s="260" t="s">
        <v>398</v>
      </c>
      <c r="GK75" s="260" t="s">
        <v>398</v>
      </c>
      <c r="GL75" s="260" t="s">
        <v>398</v>
      </c>
      <c r="GM75" s="260" t="s">
        <v>398</v>
      </c>
      <c r="GN75" s="260" t="s">
        <v>398</v>
      </c>
      <c r="GO75" s="260" t="s">
        <v>398</v>
      </c>
      <c r="GP75" s="260" t="s">
        <v>398</v>
      </c>
      <c r="GQ75" s="260" t="s">
        <v>398</v>
      </c>
      <c r="GR75" s="260" t="s">
        <v>398</v>
      </c>
      <c r="GS75" s="260" t="s">
        <v>398</v>
      </c>
      <c r="GT75" s="260" t="s">
        <v>398</v>
      </c>
      <c r="GU75" s="260" t="s">
        <v>398</v>
      </c>
      <c r="GV75" s="260" t="s">
        <v>398</v>
      </c>
      <c r="GW75" s="260" t="s">
        <v>398</v>
      </c>
      <c r="GX75" s="260" t="s">
        <v>398</v>
      </c>
      <c r="GY75" s="260" t="s">
        <v>398</v>
      </c>
      <c r="GZ75" s="260" t="s">
        <v>398</v>
      </c>
      <c r="HA75" s="260" t="s">
        <v>398</v>
      </c>
      <c r="HB75" s="260" t="s">
        <v>398</v>
      </c>
      <c r="HC75" s="260" t="s">
        <v>398</v>
      </c>
      <c r="HD75" s="260" t="s">
        <v>398</v>
      </c>
      <c r="HE75" s="260" t="s">
        <v>398</v>
      </c>
      <c r="HF75" s="260" t="s">
        <v>398</v>
      </c>
      <c r="HG75" s="260" t="s">
        <v>398</v>
      </c>
      <c r="HH75" s="260" t="s">
        <v>398</v>
      </c>
      <c r="HI75" s="260" t="s">
        <v>398</v>
      </c>
      <c r="HJ75" s="260" t="s">
        <v>398</v>
      </c>
      <c r="HK75" s="260" t="s">
        <v>398</v>
      </c>
      <c r="HL75" s="260" t="s">
        <v>398</v>
      </c>
      <c r="HM75" s="260" t="s">
        <v>398</v>
      </c>
      <c r="HN75" s="260" t="s">
        <v>398</v>
      </c>
      <c r="HO75" s="260" t="s">
        <v>398</v>
      </c>
      <c r="HP75" s="260" t="s">
        <v>398</v>
      </c>
      <c r="HQ75" s="260" t="s">
        <v>398</v>
      </c>
      <c r="HR75" s="260" t="s">
        <v>398</v>
      </c>
      <c r="HS75" s="260" t="s">
        <v>398</v>
      </c>
      <c r="HT75" s="260" t="s">
        <v>398</v>
      </c>
      <c r="HU75" s="260" t="s">
        <v>398</v>
      </c>
      <c r="HV75" s="70">
        <v>0</v>
      </c>
      <c r="HW75" s="70">
        <v>0</v>
      </c>
      <c r="HX75" s="70">
        <v>0</v>
      </c>
      <c r="HY75" s="70">
        <v>0</v>
      </c>
      <c r="HZ75" s="260" t="s">
        <v>398</v>
      </c>
      <c r="IA75" s="260" t="s">
        <v>398</v>
      </c>
      <c r="IB75" s="260" t="s">
        <v>398</v>
      </c>
      <c r="IC75" s="260" t="s">
        <v>398</v>
      </c>
      <c r="ID75" s="260" t="s">
        <v>398</v>
      </c>
      <c r="IE75" s="260" t="s">
        <v>398</v>
      </c>
      <c r="IF75" s="70">
        <v>0</v>
      </c>
      <c r="IG75" s="70">
        <v>0</v>
      </c>
      <c r="IH75" s="70">
        <v>0</v>
      </c>
      <c r="II75" s="70">
        <v>0</v>
      </c>
      <c r="IJ75" s="260" t="s">
        <v>398</v>
      </c>
      <c r="IK75" s="260" t="s">
        <v>398</v>
      </c>
      <c r="IL75" s="260" t="s">
        <v>398</v>
      </c>
      <c r="IM75" s="260" t="s">
        <v>398</v>
      </c>
      <c r="IN75" s="260" t="s">
        <v>398</v>
      </c>
      <c r="IO75" s="260" t="s">
        <v>398</v>
      </c>
      <c r="IP75" s="70">
        <v>0</v>
      </c>
      <c r="IQ75" s="70">
        <v>0</v>
      </c>
      <c r="IR75" s="70">
        <v>0</v>
      </c>
      <c r="IS75" s="70">
        <v>0</v>
      </c>
      <c r="IT75" s="260" t="s">
        <v>398</v>
      </c>
      <c r="IU75" s="260" t="s">
        <v>398</v>
      </c>
      <c r="IV75" s="260" t="s">
        <v>398</v>
      </c>
      <c r="IW75" s="260" t="s">
        <v>398</v>
      </c>
      <c r="IX75" s="260" t="s">
        <v>398</v>
      </c>
      <c r="IY75" s="260" t="s">
        <v>398</v>
      </c>
      <c r="IZ75" s="260" t="s">
        <v>398</v>
      </c>
      <c r="JA75" s="260" t="s">
        <v>398</v>
      </c>
      <c r="JB75" s="260" t="s">
        <v>398</v>
      </c>
      <c r="JC75" s="260" t="s">
        <v>398</v>
      </c>
      <c r="JD75" s="260" t="s">
        <v>398</v>
      </c>
      <c r="JE75" s="260" t="s">
        <v>398</v>
      </c>
      <c r="JF75" s="260" t="s">
        <v>398</v>
      </c>
      <c r="JG75" s="260" t="s">
        <v>398</v>
      </c>
      <c r="JH75" s="260" t="s">
        <v>398</v>
      </c>
      <c r="JI75" s="260" t="s">
        <v>398</v>
      </c>
      <c r="JJ75" s="260" t="s">
        <v>398</v>
      </c>
      <c r="JK75" s="260" t="s">
        <v>398</v>
      </c>
      <c r="JL75" s="260" t="s">
        <v>398</v>
      </c>
      <c r="JM75" s="260" t="s">
        <v>398</v>
      </c>
      <c r="JN75" s="260" t="s">
        <v>398</v>
      </c>
      <c r="JO75" s="260" t="s">
        <v>398</v>
      </c>
      <c r="JP75" s="260" t="s">
        <v>398</v>
      </c>
      <c r="JQ75" s="260" t="s">
        <v>398</v>
      </c>
      <c r="JR75" s="260" t="s">
        <v>398</v>
      </c>
      <c r="JS75" s="260" t="s">
        <v>398</v>
      </c>
      <c r="JT75" s="260" t="s">
        <v>398</v>
      </c>
      <c r="JU75" s="260" t="s">
        <v>398</v>
      </c>
      <c r="JV75" s="260" t="s">
        <v>398</v>
      </c>
      <c r="JW75" s="260" t="s">
        <v>398</v>
      </c>
      <c r="JX75" s="260" t="s">
        <v>398</v>
      </c>
      <c r="JY75" s="260" t="s">
        <v>398</v>
      </c>
      <c r="JZ75" s="260" t="s">
        <v>398</v>
      </c>
      <c r="KA75" s="260" t="s">
        <v>398</v>
      </c>
      <c r="KB75" s="260" t="s">
        <v>398</v>
      </c>
      <c r="KC75" s="260" t="s">
        <v>398</v>
      </c>
      <c r="KD75" s="260" t="s">
        <v>398</v>
      </c>
      <c r="KE75" s="260" t="s">
        <v>398</v>
      </c>
      <c r="KF75" s="260" t="s">
        <v>398</v>
      </c>
      <c r="KG75" s="260" t="s">
        <v>398</v>
      </c>
      <c r="KH75" s="260" t="s">
        <v>398</v>
      </c>
      <c r="KI75" s="260" t="s">
        <v>398</v>
      </c>
      <c r="KJ75" s="260" t="s">
        <v>398</v>
      </c>
      <c r="KK75" s="260" t="s">
        <v>398</v>
      </c>
      <c r="KL75" s="260" t="s">
        <v>398</v>
      </c>
      <c r="KM75" s="260" t="s">
        <v>398</v>
      </c>
      <c r="KN75" s="70">
        <v>0</v>
      </c>
      <c r="KO75" s="70">
        <v>0</v>
      </c>
      <c r="KP75" s="70">
        <v>0</v>
      </c>
      <c r="KQ75" s="70">
        <v>0</v>
      </c>
      <c r="KR75" s="260" t="s">
        <v>398</v>
      </c>
      <c r="KS75" s="260" t="s">
        <v>398</v>
      </c>
      <c r="KT75" s="260" t="s">
        <v>398</v>
      </c>
      <c r="KU75" s="260" t="s">
        <v>398</v>
      </c>
      <c r="KV75" s="260" t="s">
        <v>398</v>
      </c>
      <c r="KW75" s="260" t="s">
        <v>398</v>
      </c>
      <c r="KX75" s="70">
        <v>0</v>
      </c>
      <c r="KY75" s="70">
        <v>0</v>
      </c>
      <c r="KZ75" s="70">
        <v>0</v>
      </c>
      <c r="LA75" s="70">
        <f>KY75/S75</f>
        <v>0</v>
      </c>
      <c r="LB75" s="260" t="s">
        <v>398</v>
      </c>
      <c r="LC75" s="260" t="s">
        <v>398</v>
      </c>
      <c r="LD75" s="260" t="s">
        <v>398</v>
      </c>
      <c r="LE75" s="260" t="s">
        <v>398</v>
      </c>
      <c r="LF75" s="260" t="s">
        <v>398</v>
      </c>
      <c r="LG75" s="260" t="s">
        <v>398</v>
      </c>
      <c r="LH75" s="70">
        <v>0</v>
      </c>
      <c r="LI75" s="70">
        <v>0</v>
      </c>
      <c r="LJ75" s="70">
        <v>0</v>
      </c>
      <c r="LK75" s="70">
        <v>0</v>
      </c>
      <c r="LL75" s="260" t="s">
        <v>398</v>
      </c>
      <c r="LM75" s="260" t="s">
        <v>398</v>
      </c>
      <c r="LN75" s="260" t="s">
        <v>398</v>
      </c>
      <c r="LO75" s="260" t="s">
        <v>398</v>
      </c>
      <c r="LP75" s="260" t="s">
        <v>398</v>
      </c>
      <c r="LQ75" s="260" t="s">
        <v>398</v>
      </c>
      <c r="LR75" s="85" t="s">
        <v>398</v>
      </c>
      <c r="LS75" s="85" t="s">
        <v>398</v>
      </c>
      <c r="LT75" s="85" t="s">
        <v>398</v>
      </c>
      <c r="LU75" s="85" t="s">
        <v>398</v>
      </c>
      <c r="LV75" s="85" t="s">
        <v>398</v>
      </c>
      <c r="LW75" s="85" t="s">
        <v>398</v>
      </c>
      <c r="LX75" s="263"/>
      <c r="LY75" s="263"/>
      <c r="LZ75" s="263"/>
      <c r="MA75" s="263"/>
      <c r="MB75" s="263"/>
      <c r="MC75" s="263"/>
      <c r="MD75" s="263"/>
      <c r="ME75" s="263"/>
      <c r="MF75" s="263"/>
      <c r="MG75" s="263"/>
      <c r="MH75" s="263"/>
      <c r="MI75" s="263"/>
      <c r="MJ75" s="263"/>
      <c r="MK75" s="263"/>
      <c r="ML75" s="263"/>
      <c r="MM75" s="263"/>
      <c r="MN75" s="263"/>
      <c r="MO75" s="263"/>
      <c r="MP75" s="263"/>
      <c r="MQ75" s="263"/>
      <c r="MR75" s="263"/>
      <c r="MS75" s="263"/>
      <c r="MT75" s="263"/>
      <c r="MU75" s="263"/>
      <c r="MV75" s="263"/>
      <c r="MW75" s="263"/>
      <c r="MX75" s="263"/>
      <c r="MY75" s="263"/>
      <c r="MZ75" s="263"/>
      <c r="NA75" s="263"/>
      <c r="NB75" s="263"/>
      <c r="NC75" s="263"/>
      <c r="ND75" s="263"/>
      <c r="NE75" s="263"/>
      <c r="NF75" s="263"/>
      <c r="NG75" s="263"/>
      <c r="NH75" s="263"/>
      <c r="NI75" s="263"/>
      <c r="NJ75" s="263"/>
      <c r="NK75" s="263"/>
      <c r="NL75" s="263"/>
      <c r="NM75" s="263"/>
      <c r="NN75" s="263"/>
      <c r="NO75" s="263"/>
      <c r="NP75" s="263"/>
      <c r="NQ75" s="263"/>
      <c r="NR75" s="263"/>
      <c r="NS75" s="263"/>
      <c r="NT75" s="263"/>
      <c r="NU75" s="263"/>
      <c r="NV75" s="263"/>
      <c r="NW75" s="263"/>
      <c r="NX75" s="263"/>
      <c r="NY75" s="263"/>
      <c r="NZ75" s="263"/>
      <c r="OA75" s="263"/>
      <c r="OB75" s="263"/>
      <c r="OC75" s="263"/>
      <c r="OD75" s="263"/>
      <c r="OE75" s="263"/>
      <c r="OF75" s="263"/>
      <c r="OG75" s="263"/>
      <c r="OH75" s="263"/>
      <c r="OI75" s="263"/>
      <c r="OJ75" s="263"/>
      <c r="OK75" s="263"/>
      <c r="OL75" s="263"/>
      <c r="OM75" s="263"/>
      <c r="ON75" s="263"/>
      <c r="OO75" s="263"/>
      <c r="OP75" s="263"/>
      <c r="OQ75" s="263"/>
      <c r="OR75" s="263"/>
      <c r="OS75" s="263"/>
      <c r="OT75" s="263"/>
      <c r="OU75" s="263"/>
      <c r="OV75" s="263"/>
      <c r="OW75" s="263"/>
      <c r="OX75" s="263"/>
      <c r="OY75" s="263"/>
      <c r="OZ75" s="263"/>
      <c r="PA75" s="263"/>
      <c r="PB75" s="263"/>
      <c r="PC75" s="263"/>
      <c r="PD75" s="263"/>
      <c r="PE75" s="263"/>
      <c r="PF75" s="263"/>
      <c r="PG75" s="263"/>
      <c r="PH75" s="263"/>
      <c r="PI75" s="263"/>
      <c r="PJ75" s="263"/>
      <c r="PK75" s="263"/>
      <c r="PL75" s="263"/>
      <c r="PM75" s="263"/>
      <c r="PN75" s="263"/>
      <c r="PO75" s="263"/>
      <c r="PP75" s="263"/>
      <c r="PQ75" s="263"/>
      <c r="PR75" s="263"/>
      <c r="PS75" s="263"/>
      <c r="PT75" s="263"/>
      <c r="PU75" s="263"/>
      <c r="PV75" s="263"/>
      <c r="PW75" s="263"/>
      <c r="PX75" s="263"/>
      <c r="PY75" s="263"/>
      <c r="PZ75" s="263"/>
      <c r="QA75" s="263"/>
      <c r="QB75" s="263"/>
      <c r="QC75" s="263"/>
      <c r="QD75" s="263"/>
      <c r="QE75" s="263"/>
      <c r="QF75" s="263"/>
      <c r="QG75" s="263"/>
      <c r="QH75" s="263"/>
      <c r="QI75" s="263"/>
      <c r="QJ75" s="263"/>
      <c r="QK75" s="263"/>
      <c r="QL75" s="263"/>
      <c r="QM75" s="263"/>
    </row>
    <row r="76" spans="1:455" s="70" customFormat="1">
      <c r="A76" s="70">
        <v>75</v>
      </c>
      <c r="B76" s="87" t="s">
        <v>504</v>
      </c>
      <c r="C76" s="64" t="s">
        <v>52</v>
      </c>
      <c r="D76" s="64" t="s">
        <v>24</v>
      </c>
      <c r="E76" s="70" t="s">
        <v>1094</v>
      </c>
      <c r="F76" s="82" t="s">
        <v>39</v>
      </c>
      <c r="G76" s="234">
        <v>6</v>
      </c>
      <c r="H76" s="80">
        <v>10</v>
      </c>
      <c r="I76" s="69">
        <v>2018</v>
      </c>
      <c r="J76" s="79">
        <v>8.4333333333333336</v>
      </c>
      <c r="K76" s="79">
        <v>8.6999999999999993</v>
      </c>
      <c r="L76" s="79">
        <f t="shared" si="15"/>
        <v>0.26666666666666572</v>
      </c>
      <c r="M76" s="70">
        <v>-12.190899999999999</v>
      </c>
      <c r="N76" s="70">
        <v>123.13577220000001</v>
      </c>
      <c r="O76" s="70">
        <v>-12.187177780000001</v>
      </c>
      <c r="P76" s="70">
        <v>123.1294611</v>
      </c>
      <c r="Q76" s="83">
        <v>0.80078914901839404</v>
      </c>
      <c r="R76" s="67">
        <v>2.9700000000000001E-2</v>
      </c>
      <c r="S76" s="70">
        <f t="shared" si="11"/>
        <v>2.3783437725846304E-2</v>
      </c>
      <c r="T76" s="68" t="s">
        <v>398</v>
      </c>
      <c r="U76" s="84" t="s">
        <v>398</v>
      </c>
      <c r="V76" s="84" t="s">
        <v>398</v>
      </c>
      <c r="W76" s="84" t="s">
        <v>398</v>
      </c>
      <c r="X76" s="69">
        <f t="shared" si="12"/>
        <v>1.6214683092975097</v>
      </c>
      <c r="Y76" s="69"/>
      <c r="Z76" s="70">
        <f t="shared" si="13"/>
        <v>0</v>
      </c>
      <c r="AA76" s="70">
        <f t="shared" si="14"/>
        <v>0</v>
      </c>
      <c r="AB76" s="64">
        <v>0</v>
      </c>
      <c r="AC76" s="64">
        <v>0</v>
      </c>
      <c r="AD76" s="64">
        <v>0</v>
      </c>
      <c r="AE76" s="64">
        <v>0</v>
      </c>
      <c r="AF76" s="264">
        <v>0</v>
      </c>
      <c r="AG76" s="264">
        <v>0</v>
      </c>
      <c r="AH76" s="70">
        <v>0</v>
      </c>
      <c r="AI76" s="70">
        <v>0</v>
      </c>
      <c r="AJ76" s="70" t="s">
        <v>398</v>
      </c>
      <c r="AK76" s="70" t="s">
        <v>398</v>
      </c>
      <c r="AL76" s="70" t="s">
        <v>398</v>
      </c>
      <c r="AM76" s="70" t="s">
        <v>398</v>
      </c>
      <c r="AN76" s="70">
        <v>0</v>
      </c>
      <c r="AO76" s="70">
        <v>0</v>
      </c>
      <c r="AP76" s="70">
        <v>0</v>
      </c>
      <c r="AQ76" s="70" t="s">
        <v>398</v>
      </c>
      <c r="AR76" s="70" t="s">
        <v>398</v>
      </c>
      <c r="AS76" s="70" t="s">
        <v>398</v>
      </c>
      <c r="AT76" s="70" t="s">
        <v>398</v>
      </c>
      <c r="AU76" s="70">
        <v>0</v>
      </c>
      <c r="AV76" s="264">
        <v>0</v>
      </c>
      <c r="AW76" s="264">
        <v>0</v>
      </c>
      <c r="AX76" s="70" t="s">
        <v>398</v>
      </c>
      <c r="AY76" s="70" t="s">
        <v>398</v>
      </c>
      <c r="AZ76" s="70" t="s">
        <v>398</v>
      </c>
      <c r="BA76" s="70" t="s">
        <v>398</v>
      </c>
      <c r="BB76" s="70" t="s">
        <v>398</v>
      </c>
      <c r="BC76" s="70" t="s">
        <v>398</v>
      </c>
      <c r="BD76" s="70" t="s">
        <v>398</v>
      </c>
      <c r="BE76" s="70" t="s">
        <v>398</v>
      </c>
      <c r="BF76" s="70" t="s">
        <v>398</v>
      </c>
      <c r="BG76" s="70" t="s">
        <v>398</v>
      </c>
      <c r="BH76" s="70" t="s">
        <v>398</v>
      </c>
      <c r="BI76" s="70" t="s">
        <v>398</v>
      </c>
      <c r="BJ76" s="70" t="s">
        <v>398</v>
      </c>
      <c r="BK76" s="70" t="s">
        <v>398</v>
      </c>
      <c r="BL76" s="70" t="s">
        <v>398</v>
      </c>
      <c r="BM76" s="70" t="s">
        <v>398</v>
      </c>
      <c r="BN76" s="70" t="s">
        <v>398</v>
      </c>
      <c r="BO76" s="70" t="s">
        <v>398</v>
      </c>
      <c r="BP76" s="70" t="s">
        <v>398</v>
      </c>
      <c r="BQ76" s="70" t="s">
        <v>398</v>
      </c>
      <c r="BR76" s="70" t="s">
        <v>398</v>
      </c>
      <c r="BS76" s="70" t="s">
        <v>398</v>
      </c>
      <c r="BT76" s="70" t="s">
        <v>398</v>
      </c>
      <c r="BU76" s="70" t="s">
        <v>398</v>
      </c>
      <c r="BV76" s="70" t="s">
        <v>398</v>
      </c>
      <c r="BW76" s="70" t="s">
        <v>398</v>
      </c>
      <c r="BX76" s="70" t="s">
        <v>398</v>
      </c>
      <c r="BY76" s="70" t="s">
        <v>398</v>
      </c>
      <c r="BZ76" s="70" t="s">
        <v>398</v>
      </c>
      <c r="CA76" s="70" t="s">
        <v>398</v>
      </c>
      <c r="CB76" s="70" t="s">
        <v>398</v>
      </c>
      <c r="CC76" s="70" t="s">
        <v>398</v>
      </c>
      <c r="CD76" s="70" t="s">
        <v>398</v>
      </c>
      <c r="CE76" s="70" t="s">
        <v>398</v>
      </c>
      <c r="CF76" s="70" t="s">
        <v>398</v>
      </c>
      <c r="CG76" s="70" t="s">
        <v>398</v>
      </c>
      <c r="CH76" s="70" t="s">
        <v>398</v>
      </c>
      <c r="CI76" s="70" t="s">
        <v>398</v>
      </c>
      <c r="CJ76" s="70" t="s">
        <v>398</v>
      </c>
      <c r="CK76" s="70" t="s">
        <v>398</v>
      </c>
      <c r="CL76" s="70">
        <v>0</v>
      </c>
      <c r="CM76" s="70">
        <v>0</v>
      </c>
      <c r="CN76" s="70">
        <v>0</v>
      </c>
      <c r="CO76" s="77">
        <f t="shared" si="17"/>
        <v>0</v>
      </c>
      <c r="CP76" s="70" t="s">
        <v>398</v>
      </c>
      <c r="CQ76" s="70" t="s">
        <v>398</v>
      </c>
      <c r="CR76" s="70" t="s">
        <v>398</v>
      </c>
      <c r="CS76" s="70" t="s">
        <v>398</v>
      </c>
      <c r="CT76" s="70" t="s">
        <v>398</v>
      </c>
      <c r="CU76" s="70" t="s">
        <v>398</v>
      </c>
      <c r="CV76" s="70">
        <v>0</v>
      </c>
      <c r="CW76" s="70">
        <v>0</v>
      </c>
      <c r="CX76" s="70">
        <v>0</v>
      </c>
      <c r="CY76" s="70">
        <f t="shared" si="16"/>
        <v>0</v>
      </c>
      <c r="CZ76" s="70" t="s">
        <v>398</v>
      </c>
      <c r="DA76" s="70" t="s">
        <v>398</v>
      </c>
      <c r="DB76" s="70" t="s">
        <v>398</v>
      </c>
      <c r="DC76" s="260" t="s">
        <v>398</v>
      </c>
      <c r="DD76" s="260" t="s">
        <v>398</v>
      </c>
      <c r="DE76" s="260" t="s">
        <v>398</v>
      </c>
      <c r="DF76" s="70">
        <v>0</v>
      </c>
      <c r="DG76" s="70">
        <v>0</v>
      </c>
      <c r="DH76" s="70">
        <v>0</v>
      </c>
      <c r="DI76" s="70">
        <v>0</v>
      </c>
      <c r="DJ76" s="260" t="s">
        <v>398</v>
      </c>
      <c r="DK76" s="260" t="s">
        <v>398</v>
      </c>
      <c r="DL76" s="260" t="s">
        <v>398</v>
      </c>
      <c r="DM76" s="260" t="s">
        <v>398</v>
      </c>
      <c r="DN76" s="260" t="s">
        <v>398</v>
      </c>
      <c r="DO76" s="260" t="s">
        <v>398</v>
      </c>
      <c r="DP76" s="260" t="s">
        <v>398</v>
      </c>
      <c r="DQ76" s="260" t="s">
        <v>398</v>
      </c>
      <c r="DR76" s="260" t="s">
        <v>398</v>
      </c>
      <c r="DS76" s="260" t="s">
        <v>398</v>
      </c>
      <c r="DT76" s="260" t="s">
        <v>398</v>
      </c>
      <c r="DU76" s="260" t="s">
        <v>398</v>
      </c>
      <c r="DV76" s="260" t="s">
        <v>398</v>
      </c>
      <c r="DW76" s="260" t="s">
        <v>398</v>
      </c>
      <c r="DX76" s="260" t="s">
        <v>398</v>
      </c>
      <c r="DY76" s="260" t="s">
        <v>398</v>
      </c>
      <c r="DZ76" s="260" t="s">
        <v>398</v>
      </c>
      <c r="EA76" s="260" t="s">
        <v>398</v>
      </c>
      <c r="EB76" s="260" t="s">
        <v>398</v>
      </c>
      <c r="EC76" s="260" t="s">
        <v>398</v>
      </c>
      <c r="ED76" s="260" t="s">
        <v>398</v>
      </c>
      <c r="EE76" s="260" t="s">
        <v>398</v>
      </c>
      <c r="EF76" s="260" t="s">
        <v>398</v>
      </c>
      <c r="EG76" s="260" t="s">
        <v>398</v>
      </c>
      <c r="EH76" s="260" t="s">
        <v>398</v>
      </c>
      <c r="EI76" s="260" t="s">
        <v>398</v>
      </c>
      <c r="EJ76" s="260" t="s">
        <v>398</v>
      </c>
      <c r="EK76" s="260" t="s">
        <v>398</v>
      </c>
      <c r="EL76" s="260" t="s">
        <v>398</v>
      </c>
      <c r="EM76" s="260" t="s">
        <v>398</v>
      </c>
      <c r="EN76" s="260" t="s">
        <v>398</v>
      </c>
      <c r="EO76" s="260" t="s">
        <v>398</v>
      </c>
      <c r="EP76" s="260" t="s">
        <v>398</v>
      </c>
      <c r="EQ76" s="260" t="s">
        <v>398</v>
      </c>
      <c r="ER76" s="260" t="s">
        <v>398</v>
      </c>
      <c r="ES76" s="260" t="s">
        <v>398</v>
      </c>
      <c r="ET76" s="260" t="s">
        <v>398</v>
      </c>
      <c r="EU76" s="260" t="s">
        <v>398</v>
      </c>
      <c r="EV76" s="260" t="s">
        <v>398</v>
      </c>
      <c r="EW76" s="260" t="s">
        <v>398</v>
      </c>
      <c r="EX76" s="260" t="s">
        <v>398</v>
      </c>
      <c r="EY76" s="260" t="s">
        <v>398</v>
      </c>
      <c r="EZ76" s="260" t="s">
        <v>398</v>
      </c>
      <c r="FA76" s="260" t="s">
        <v>398</v>
      </c>
      <c r="FB76" s="260" t="s">
        <v>398</v>
      </c>
      <c r="FC76" s="260" t="s">
        <v>398</v>
      </c>
      <c r="FD76" s="70">
        <v>0</v>
      </c>
      <c r="FE76" s="260">
        <v>0</v>
      </c>
      <c r="FF76" s="70">
        <v>0</v>
      </c>
      <c r="FG76" s="70">
        <v>0</v>
      </c>
      <c r="FH76" s="70">
        <v>0</v>
      </c>
      <c r="FI76" s="260" t="s">
        <v>398</v>
      </c>
      <c r="FJ76" s="260" t="s">
        <v>398</v>
      </c>
      <c r="FK76" s="260" t="s">
        <v>398</v>
      </c>
      <c r="FL76" s="260" t="s">
        <v>398</v>
      </c>
      <c r="FM76" s="260" t="s">
        <v>398</v>
      </c>
      <c r="FN76" s="70">
        <v>0</v>
      </c>
      <c r="FO76" s="70">
        <v>0</v>
      </c>
      <c r="FP76" s="70">
        <v>0</v>
      </c>
      <c r="FQ76" s="70">
        <v>0</v>
      </c>
      <c r="FR76" s="260" t="s">
        <v>398</v>
      </c>
      <c r="FS76" s="260" t="s">
        <v>398</v>
      </c>
      <c r="FT76" s="260" t="s">
        <v>398</v>
      </c>
      <c r="FU76" s="260" t="s">
        <v>398</v>
      </c>
      <c r="FV76" s="260" t="s">
        <v>398</v>
      </c>
      <c r="FW76" s="260" t="s">
        <v>398</v>
      </c>
      <c r="FX76" s="70">
        <v>0</v>
      </c>
      <c r="FY76" s="70">
        <v>0</v>
      </c>
      <c r="FZ76" s="70">
        <v>0</v>
      </c>
      <c r="GA76" s="70">
        <v>0</v>
      </c>
      <c r="GB76" s="260" t="s">
        <v>398</v>
      </c>
      <c r="GC76" s="260" t="s">
        <v>398</v>
      </c>
      <c r="GD76" s="260" t="s">
        <v>398</v>
      </c>
      <c r="GE76" s="260" t="s">
        <v>398</v>
      </c>
      <c r="GF76" s="260" t="s">
        <v>398</v>
      </c>
      <c r="GG76" s="260" t="s">
        <v>398</v>
      </c>
      <c r="GH76" s="260" t="s">
        <v>398</v>
      </c>
      <c r="GI76" s="260" t="s">
        <v>398</v>
      </c>
      <c r="GJ76" s="260" t="s">
        <v>398</v>
      </c>
      <c r="GK76" s="260" t="s">
        <v>398</v>
      </c>
      <c r="GL76" s="260" t="s">
        <v>398</v>
      </c>
      <c r="GM76" s="260" t="s">
        <v>398</v>
      </c>
      <c r="GN76" s="260" t="s">
        <v>398</v>
      </c>
      <c r="GO76" s="260" t="s">
        <v>398</v>
      </c>
      <c r="GP76" s="260" t="s">
        <v>398</v>
      </c>
      <c r="GQ76" s="260" t="s">
        <v>398</v>
      </c>
      <c r="GR76" s="260" t="s">
        <v>398</v>
      </c>
      <c r="GS76" s="260" t="s">
        <v>398</v>
      </c>
      <c r="GT76" s="260" t="s">
        <v>398</v>
      </c>
      <c r="GU76" s="260" t="s">
        <v>398</v>
      </c>
      <c r="GV76" s="260" t="s">
        <v>398</v>
      </c>
      <c r="GW76" s="260" t="s">
        <v>398</v>
      </c>
      <c r="GX76" s="260" t="s">
        <v>398</v>
      </c>
      <c r="GY76" s="260" t="s">
        <v>398</v>
      </c>
      <c r="GZ76" s="260" t="s">
        <v>398</v>
      </c>
      <c r="HA76" s="260" t="s">
        <v>398</v>
      </c>
      <c r="HB76" s="260" t="s">
        <v>398</v>
      </c>
      <c r="HC76" s="260" t="s">
        <v>398</v>
      </c>
      <c r="HD76" s="260" t="s">
        <v>398</v>
      </c>
      <c r="HE76" s="260" t="s">
        <v>398</v>
      </c>
      <c r="HF76" s="260" t="s">
        <v>398</v>
      </c>
      <c r="HG76" s="260" t="s">
        <v>398</v>
      </c>
      <c r="HH76" s="260" t="s">
        <v>398</v>
      </c>
      <c r="HI76" s="260" t="s">
        <v>398</v>
      </c>
      <c r="HJ76" s="260" t="s">
        <v>398</v>
      </c>
      <c r="HK76" s="260" t="s">
        <v>398</v>
      </c>
      <c r="HL76" s="260" t="s">
        <v>398</v>
      </c>
      <c r="HM76" s="260" t="s">
        <v>398</v>
      </c>
      <c r="HN76" s="260" t="s">
        <v>398</v>
      </c>
      <c r="HO76" s="260" t="s">
        <v>398</v>
      </c>
      <c r="HP76" s="260" t="s">
        <v>398</v>
      </c>
      <c r="HQ76" s="260" t="s">
        <v>398</v>
      </c>
      <c r="HR76" s="260" t="s">
        <v>398</v>
      </c>
      <c r="HS76" s="260" t="s">
        <v>398</v>
      </c>
      <c r="HT76" s="260" t="s">
        <v>398</v>
      </c>
      <c r="HU76" s="260" t="s">
        <v>398</v>
      </c>
      <c r="HV76" s="70">
        <v>0</v>
      </c>
      <c r="HW76" s="70">
        <v>0</v>
      </c>
      <c r="HX76" s="70">
        <v>0</v>
      </c>
      <c r="HY76" s="70">
        <v>0</v>
      </c>
      <c r="HZ76" s="260" t="s">
        <v>398</v>
      </c>
      <c r="IA76" s="260" t="s">
        <v>398</v>
      </c>
      <c r="IB76" s="260" t="s">
        <v>398</v>
      </c>
      <c r="IC76" s="260" t="s">
        <v>398</v>
      </c>
      <c r="ID76" s="260" t="s">
        <v>398</v>
      </c>
      <c r="IE76" s="260" t="s">
        <v>398</v>
      </c>
      <c r="IF76" s="70">
        <v>0</v>
      </c>
      <c r="IG76" s="70">
        <v>0</v>
      </c>
      <c r="IH76" s="70">
        <v>0</v>
      </c>
      <c r="II76" s="70">
        <v>0</v>
      </c>
      <c r="IJ76" s="260" t="s">
        <v>398</v>
      </c>
      <c r="IK76" s="260" t="s">
        <v>398</v>
      </c>
      <c r="IL76" s="260" t="s">
        <v>398</v>
      </c>
      <c r="IM76" s="260" t="s">
        <v>398</v>
      </c>
      <c r="IN76" s="260" t="s">
        <v>398</v>
      </c>
      <c r="IO76" s="260" t="s">
        <v>398</v>
      </c>
      <c r="IP76" s="70">
        <v>0</v>
      </c>
      <c r="IQ76" s="70">
        <v>0</v>
      </c>
      <c r="IR76" s="70">
        <v>0</v>
      </c>
      <c r="IS76" s="70">
        <v>0</v>
      </c>
      <c r="IT76" s="260" t="s">
        <v>398</v>
      </c>
      <c r="IU76" s="260" t="s">
        <v>398</v>
      </c>
      <c r="IV76" s="260" t="s">
        <v>398</v>
      </c>
      <c r="IW76" s="260" t="s">
        <v>398</v>
      </c>
      <c r="IX76" s="260" t="s">
        <v>398</v>
      </c>
      <c r="IY76" s="260" t="s">
        <v>398</v>
      </c>
      <c r="IZ76" s="260" t="s">
        <v>398</v>
      </c>
      <c r="JA76" s="260" t="s">
        <v>398</v>
      </c>
      <c r="JB76" s="260" t="s">
        <v>398</v>
      </c>
      <c r="JC76" s="260" t="s">
        <v>398</v>
      </c>
      <c r="JD76" s="260" t="s">
        <v>398</v>
      </c>
      <c r="JE76" s="260" t="s">
        <v>398</v>
      </c>
      <c r="JF76" s="260" t="s">
        <v>398</v>
      </c>
      <c r="JG76" s="260" t="s">
        <v>398</v>
      </c>
      <c r="JH76" s="260" t="s">
        <v>398</v>
      </c>
      <c r="JI76" s="260" t="s">
        <v>398</v>
      </c>
      <c r="JJ76" s="260" t="s">
        <v>398</v>
      </c>
      <c r="JK76" s="260" t="s">
        <v>398</v>
      </c>
      <c r="JL76" s="260" t="s">
        <v>398</v>
      </c>
      <c r="JM76" s="260" t="s">
        <v>398</v>
      </c>
      <c r="JN76" s="260" t="s">
        <v>398</v>
      </c>
      <c r="JO76" s="260" t="s">
        <v>398</v>
      </c>
      <c r="JP76" s="260" t="s">
        <v>398</v>
      </c>
      <c r="JQ76" s="260" t="s">
        <v>398</v>
      </c>
      <c r="JR76" s="260" t="s">
        <v>398</v>
      </c>
      <c r="JS76" s="260" t="s">
        <v>398</v>
      </c>
      <c r="JT76" s="260" t="s">
        <v>398</v>
      </c>
      <c r="JU76" s="260" t="s">
        <v>398</v>
      </c>
      <c r="JV76" s="260" t="s">
        <v>398</v>
      </c>
      <c r="JW76" s="260" t="s">
        <v>398</v>
      </c>
      <c r="JX76" s="260" t="s">
        <v>398</v>
      </c>
      <c r="JY76" s="260" t="s">
        <v>398</v>
      </c>
      <c r="JZ76" s="260" t="s">
        <v>398</v>
      </c>
      <c r="KA76" s="260" t="s">
        <v>398</v>
      </c>
      <c r="KB76" s="260" t="s">
        <v>398</v>
      </c>
      <c r="KC76" s="260" t="s">
        <v>398</v>
      </c>
      <c r="KD76" s="260" t="s">
        <v>398</v>
      </c>
      <c r="KE76" s="260" t="s">
        <v>398</v>
      </c>
      <c r="KF76" s="260" t="s">
        <v>398</v>
      </c>
      <c r="KG76" s="260" t="s">
        <v>398</v>
      </c>
      <c r="KH76" s="260" t="s">
        <v>398</v>
      </c>
      <c r="KI76" s="260" t="s">
        <v>398</v>
      </c>
      <c r="KJ76" s="260" t="s">
        <v>398</v>
      </c>
      <c r="KK76" s="260" t="s">
        <v>398</v>
      </c>
      <c r="KL76" s="260" t="s">
        <v>398</v>
      </c>
      <c r="KM76" s="260" t="s">
        <v>398</v>
      </c>
      <c r="KN76" s="70">
        <v>0</v>
      </c>
      <c r="KO76" s="70">
        <v>0</v>
      </c>
      <c r="KP76" s="70">
        <v>0</v>
      </c>
      <c r="KQ76" s="70">
        <v>0</v>
      </c>
      <c r="KR76" s="260" t="s">
        <v>398</v>
      </c>
      <c r="KS76" s="260" t="s">
        <v>398</v>
      </c>
      <c r="KT76" s="260" t="s">
        <v>398</v>
      </c>
      <c r="KU76" s="260" t="s">
        <v>398</v>
      </c>
      <c r="KV76" s="260" t="s">
        <v>398</v>
      </c>
      <c r="KW76" s="260" t="s">
        <v>398</v>
      </c>
      <c r="KX76" s="70">
        <v>0</v>
      </c>
      <c r="KY76" s="70">
        <v>0</v>
      </c>
      <c r="KZ76" s="70">
        <v>0</v>
      </c>
      <c r="LA76" s="70">
        <f>KY76/S76</f>
        <v>0</v>
      </c>
      <c r="LB76" s="260" t="s">
        <v>398</v>
      </c>
      <c r="LC76" s="260" t="s">
        <v>398</v>
      </c>
      <c r="LD76" s="260" t="s">
        <v>398</v>
      </c>
      <c r="LE76" s="260" t="s">
        <v>398</v>
      </c>
      <c r="LF76" s="260" t="s">
        <v>398</v>
      </c>
      <c r="LG76" s="260" t="s">
        <v>398</v>
      </c>
      <c r="LH76" s="70">
        <v>0</v>
      </c>
      <c r="LI76" s="70">
        <v>0</v>
      </c>
      <c r="LJ76" s="70">
        <v>0</v>
      </c>
      <c r="LK76" s="70">
        <v>0</v>
      </c>
      <c r="LL76" s="260" t="s">
        <v>398</v>
      </c>
      <c r="LM76" s="260" t="s">
        <v>398</v>
      </c>
      <c r="LN76" s="260" t="s">
        <v>398</v>
      </c>
      <c r="LO76" s="260" t="s">
        <v>398</v>
      </c>
      <c r="LP76" s="260" t="s">
        <v>398</v>
      </c>
      <c r="LQ76" s="260" t="s">
        <v>398</v>
      </c>
      <c r="LR76" s="85" t="s">
        <v>398</v>
      </c>
      <c r="LS76" s="85" t="s">
        <v>398</v>
      </c>
      <c r="LT76" s="85" t="s">
        <v>398</v>
      </c>
      <c r="LU76" s="85" t="s">
        <v>398</v>
      </c>
      <c r="LV76" s="85" t="s">
        <v>398</v>
      </c>
      <c r="LW76" s="85" t="s">
        <v>398</v>
      </c>
      <c r="LX76" s="263"/>
      <c r="LY76" s="263"/>
      <c r="LZ76" s="263"/>
      <c r="MA76" s="263"/>
      <c r="MB76" s="263"/>
      <c r="MC76" s="263"/>
      <c r="MD76" s="263"/>
      <c r="ME76" s="263"/>
      <c r="MF76" s="263"/>
      <c r="MG76" s="263"/>
      <c r="MH76" s="263"/>
      <c r="MI76" s="263"/>
      <c r="MJ76" s="263"/>
      <c r="MK76" s="263"/>
      <c r="ML76" s="263"/>
      <c r="MM76" s="263"/>
      <c r="MN76" s="263"/>
      <c r="MO76" s="263"/>
      <c r="MP76" s="263"/>
      <c r="MQ76" s="263"/>
      <c r="MR76" s="263"/>
      <c r="MS76" s="263"/>
      <c r="MT76" s="263"/>
      <c r="MU76" s="263"/>
      <c r="MV76" s="263"/>
      <c r="MW76" s="263"/>
      <c r="MX76" s="263"/>
      <c r="MY76" s="263"/>
      <c r="MZ76" s="263"/>
      <c r="NA76" s="263"/>
      <c r="NB76" s="263"/>
      <c r="NC76" s="263"/>
      <c r="ND76" s="263"/>
      <c r="NE76" s="263"/>
      <c r="NF76" s="263"/>
      <c r="NG76" s="263"/>
      <c r="NH76" s="263"/>
      <c r="NI76" s="263"/>
      <c r="NJ76" s="263"/>
      <c r="NK76" s="263"/>
      <c r="NL76" s="263"/>
      <c r="NM76" s="263"/>
      <c r="NN76" s="263"/>
      <c r="NO76" s="263"/>
      <c r="NP76" s="263"/>
      <c r="NQ76" s="263"/>
      <c r="NR76" s="263"/>
      <c r="NS76" s="263"/>
      <c r="NT76" s="263"/>
      <c r="NU76" s="263"/>
      <c r="NV76" s="263"/>
      <c r="NW76" s="263"/>
      <c r="NX76" s="263"/>
      <c r="NY76" s="263"/>
      <c r="NZ76" s="263"/>
      <c r="OA76" s="263"/>
      <c r="OB76" s="263"/>
      <c r="OC76" s="263"/>
      <c r="OD76" s="263"/>
      <c r="OE76" s="263"/>
      <c r="OF76" s="263"/>
      <c r="OG76" s="263"/>
      <c r="OH76" s="263"/>
      <c r="OI76" s="263"/>
      <c r="OJ76" s="263"/>
      <c r="OK76" s="263"/>
      <c r="OL76" s="263"/>
      <c r="OM76" s="263"/>
      <c r="ON76" s="263"/>
      <c r="OO76" s="263"/>
      <c r="OP76" s="263"/>
      <c r="OQ76" s="263"/>
      <c r="OR76" s="263"/>
      <c r="OS76" s="263"/>
      <c r="OT76" s="263"/>
      <c r="OU76" s="263"/>
      <c r="OV76" s="263"/>
      <c r="OW76" s="263"/>
      <c r="OX76" s="263"/>
      <c r="OY76" s="263"/>
      <c r="OZ76" s="263"/>
      <c r="PA76" s="263"/>
      <c r="PB76" s="263"/>
      <c r="PC76" s="263"/>
      <c r="PD76" s="263"/>
      <c r="PE76" s="263"/>
      <c r="PF76" s="263"/>
      <c r="PG76" s="263"/>
      <c r="PH76" s="263"/>
      <c r="PI76" s="263"/>
      <c r="PJ76" s="263"/>
      <c r="PK76" s="263"/>
      <c r="PL76" s="263"/>
      <c r="PM76" s="263"/>
      <c r="PN76" s="263"/>
      <c r="PO76" s="263"/>
      <c r="PP76" s="263"/>
      <c r="PQ76" s="263"/>
      <c r="PR76" s="263"/>
      <c r="PS76" s="263"/>
      <c r="PT76" s="263"/>
      <c r="PU76" s="263"/>
      <c r="PV76" s="263"/>
      <c r="PW76" s="263"/>
      <c r="PX76" s="263"/>
      <c r="PY76" s="263"/>
      <c r="PZ76" s="263"/>
      <c r="QA76" s="263"/>
      <c r="QB76" s="263"/>
      <c r="QC76" s="263"/>
      <c r="QD76" s="263"/>
      <c r="QE76" s="263"/>
      <c r="QF76" s="263"/>
      <c r="QG76" s="263"/>
      <c r="QH76" s="263"/>
      <c r="QI76" s="263"/>
      <c r="QJ76" s="263"/>
      <c r="QK76" s="263"/>
      <c r="QL76" s="263"/>
      <c r="QM76" s="263"/>
    </row>
    <row r="77" spans="1:455" s="70" customFormat="1">
      <c r="A77" s="70">
        <v>76</v>
      </c>
      <c r="B77" s="87" t="s">
        <v>505</v>
      </c>
      <c r="C77" s="64" t="s">
        <v>52</v>
      </c>
      <c r="D77" s="64" t="s">
        <v>24</v>
      </c>
      <c r="E77" s="275" t="s">
        <v>1093</v>
      </c>
      <c r="F77" s="82" t="s">
        <v>39</v>
      </c>
      <c r="G77" s="234">
        <v>6</v>
      </c>
      <c r="H77" s="80">
        <v>10</v>
      </c>
      <c r="I77" s="69">
        <v>2018</v>
      </c>
      <c r="J77" s="79">
        <v>10.966666666666667</v>
      </c>
      <c r="K77" s="79">
        <v>11.266666666666667</v>
      </c>
      <c r="L77" s="79">
        <f t="shared" si="15"/>
        <v>0.30000000000000071</v>
      </c>
      <c r="M77" s="70">
        <v>-12.213127780000001</v>
      </c>
      <c r="N77" s="70">
        <v>123.1488694</v>
      </c>
      <c r="O77" s="70">
        <v>-12.219566670000001</v>
      </c>
      <c r="P77" s="70">
        <v>123.152975</v>
      </c>
      <c r="Q77" s="83">
        <v>0.840804268600438</v>
      </c>
      <c r="R77" s="67">
        <v>2.9700000000000001E-2</v>
      </c>
      <c r="S77" s="70">
        <f t="shared" si="11"/>
        <v>2.4971886777433009E-2</v>
      </c>
      <c r="T77" s="68" t="s">
        <v>398</v>
      </c>
      <c r="U77" s="84" t="s">
        <v>398</v>
      </c>
      <c r="V77" s="84" t="s">
        <v>398</v>
      </c>
      <c r="W77" s="84" t="s">
        <v>398</v>
      </c>
      <c r="X77" s="69">
        <f t="shared" si="12"/>
        <v>1.5133266173513966</v>
      </c>
      <c r="Y77" s="69"/>
      <c r="Z77" s="70">
        <f t="shared" si="13"/>
        <v>560.63044513928128</v>
      </c>
      <c r="AA77" s="70">
        <f t="shared" si="14"/>
        <v>79.336284360277929</v>
      </c>
      <c r="AB77" s="64">
        <v>520.58541334361837</v>
      </c>
      <c r="AC77" s="64">
        <v>40.04503179566295</v>
      </c>
      <c r="AD77" s="64">
        <v>0</v>
      </c>
      <c r="AE77" s="64">
        <v>0</v>
      </c>
      <c r="AF77" s="264">
        <v>19.428001520211303</v>
      </c>
      <c r="AG77" s="264">
        <v>59.908282840066626</v>
      </c>
      <c r="AH77" s="70">
        <v>0</v>
      </c>
      <c r="AI77" s="70">
        <v>0</v>
      </c>
      <c r="AJ77" s="70" t="s">
        <v>398</v>
      </c>
      <c r="AK77" s="70" t="s">
        <v>398</v>
      </c>
      <c r="AL77" s="70" t="s">
        <v>398</v>
      </c>
      <c r="AM77" s="70" t="s">
        <v>398</v>
      </c>
      <c r="AN77" s="70">
        <v>40.04503179566295</v>
      </c>
      <c r="AO77" s="70">
        <v>520.58541334361837</v>
      </c>
      <c r="AP77" s="70">
        <v>0</v>
      </c>
      <c r="AQ77" s="70" t="s">
        <v>398</v>
      </c>
      <c r="AR77" s="70" t="s">
        <v>398</v>
      </c>
      <c r="AS77" s="70" t="s">
        <v>398</v>
      </c>
      <c r="AT77" s="70" t="s">
        <v>398</v>
      </c>
      <c r="AU77" s="70">
        <v>3.7409330210147971</v>
      </c>
      <c r="AV77" s="264">
        <v>75.595351339263132</v>
      </c>
      <c r="AW77" s="264">
        <v>0</v>
      </c>
      <c r="AX77" s="70" t="s">
        <v>398</v>
      </c>
      <c r="AY77" s="70" t="s">
        <v>398</v>
      </c>
      <c r="AZ77" s="70" t="s">
        <v>398</v>
      </c>
      <c r="BA77" s="70" t="s">
        <v>398</v>
      </c>
      <c r="BB77" s="70" t="s">
        <v>398</v>
      </c>
      <c r="BC77" s="70" t="s">
        <v>398</v>
      </c>
      <c r="BD77" s="70" t="s">
        <v>398</v>
      </c>
      <c r="BE77" s="70" t="s">
        <v>398</v>
      </c>
      <c r="BF77" s="70" t="s">
        <v>398</v>
      </c>
      <c r="BG77" s="70" t="s">
        <v>398</v>
      </c>
      <c r="BH77" s="70" t="s">
        <v>398</v>
      </c>
      <c r="BI77" s="70" t="s">
        <v>398</v>
      </c>
      <c r="BJ77" s="70" t="s">
        <v>398</v>
      </c>
      <c r="BK77" s="70" t="s">
        <v>398</v>
      </c>
      <c r="BL77" s="70" t="s">
        <v>398</v>
      </c>
      <c r="BM77" s="70" t="s">
        <v>398</v>
      </c>
      <c r="BN77" s="70" t="s">
        <v>398</v>
      </c>
      <c r="BO77" s="70" t="s">
        <v>398</v>
      </c>
      <c r="BP77" s="70" t="s">
        <v>398</v>
      </c>
      <c r="BQ77" s="70" t="s">
        <v>398</v>
      </c>
      <c r="BR77" s="70" t="s">
        <v>398</v>
      </c>
      <c r="BS77" s="70" t="s">
        <v>398</v>
      </c>
      <c r="BT77" s="70" t="s">
        <v>398</v>
      </c>
      <c r="BU77" s="70" t="s">
        <v>398</v>
      </c>
      <c r="BV77" s="70" t="s">
        <v>398</v>
      </c>
      <c r="BW77" s="70" t="s">
        <v>398</v>
      </c>
      <c r="BX77" s="70" t="s">
        <v>398</v>
      </c>
      <c r="BY77" s="70" t="s">
        <v>398</v>
      </c>
      <c r="BZ77" s="70" t="s">
        <v>398</v>
      </c>
      <c r="CA77" s="70" t="s">
        <v>398</v>
      </c>
      <c r="CB77" s="70" t="s">
        <v>398</v>
      </c>
      <c r="CC77" s="70" t="s">
        <v>398</v>
      </c>
      <c r="CD77" s="70" t="s">
        <v>398</v>
      </c>
      <c r="CE77" s="70" t="s">
        <v>398</v>
      </c>
      <c r="CF77" s="70" t="s">
        <v>398</v>
      </c>
      <c r="CG77" s="70" t="s">
        <v>398</v>
      </c>
      <c r="CH77" s="70" t="s">
        <v>398</v>
      </c>
      <c r="CI77" s="70" t="s">
        <v>398</v>
      </c>
      <c r="CJ77" s="70" t="s">
        <v>398</v>
      </c>
      <c r="CK77" s="70" t="s">
        <v>398</v>
      </c>
      <c r="CL77" s="70">
        <v>1</v>
      </c>
      <c r="CM77" s="70">
        <v>9.3418155842741935E-2</v>
      </c>
      <c r="CN77" s="70">
        <f>CL77/S77</f>
        <v>40.04503179566295</v>
      </c>
      <c r="CO77" s="77">
        <f t="shared" si="17"/>
        <v>3.7409330210147971</v>
      </c>
      <c r="CP77" s="70" t="s">
        <v>398</v>
      </c>
      <c r="CQ77" s="70" t="s">
        <v>398</v>
      </c>
      <c r="CR77" s="70" t="s">
        <v>398</v>
      </c>
      <c r="CS77" s="70" t="s">
        <v>398</v>
      </c>
      <c r="CT77" s="70" t="s">
        <v>398</v>
      </c>
      <c r="CU77" s="70" t="s">
        <v>398</v>
      </c>
      <c r="CV77" s="70">
        <v>12</v>
      </c>
      <c r="CW77" s="70">
        <v>0.39173569843177114</v>
      </c>
      <c r="CX77" s="70">
        <f>CV77/S77</f>
        <v>480.54038154795541</v>
      </c>
      <c r="CY77" s="70">
        <f t="shared" si="16"/>
        <v>15.687068499196508</v>
      </c>
      <c r="CZ77" s="70" t="s">
        <v>398</v>
      </c>
      <c r="DA77" s="70" t="s">
        <v>398</v>
      </c>
      <c r="DB77" s="70" t="s">
        <v>398</v>
      </c>
      <c r="DC77" s="260" t="s">
        <v>398</v>
      </c>
      <c r="DD77" s="260" t="s">
        <v>398</v>
      </c>
      <c r="DE77" s="260" t="s">
        <v>398</v>
      </c>
      <c r="DF77" s="70">
        <v>0</v>
      </c>
      <c r="DG77" s="70">
        <v>0</v>
      </c>
      <c r="DH77" s="70">
        <v>0</v>
      </c>
      <c r="DI77" s="70">
        <v>0</v>
      </c>
      <c r="DJ77" s="260" t="s">
        <v>398</v>
      </c>
      <c r="DK77" s="260" t="s">
        <v>398</v>
      </c>
      <c r="DL77" s="260" t="s">
        <v>398</v>
      </c>
      <c r="DM77" s="260" t="s">
        <v>398</v>
      </c>
      <c r="DN77" s="260" t="s">
        <v>398</v>
      </c>
      <c r="DO77" s="260" t="s">
        <v>398</v>
      </c>
      <c r="DP77" s="260" t="s">
        <v>398</v>
      </c>
      <c r="DQ77" s="260" t="s">
        <v>398</v>
      </c>
      <c r="DR77" s="260" t="s">
        <v>398</v>
      </c>
      <c r="DS77" s="260" t="s">
        <v>398</v>
      </c>
      <c r="DT77" s="260" t="s">
        <v>398</v>
      </c>
      <c r="DU77" s="260" t="s">
        <v>398</v>
      </c>
      <c r="DV77" s="260" t="s">
        <v>398</v>
      </c>
      <c r="DW77" s="260" t="s">
        <v>398</v>
      </c>
      <c r="DX77" s="260" t="s">
        <v>398</v>
      </c>
      <c r="DY77" s="260" t="s">
        <v>398</v>
      </c>
      <c r="DZ77" s="260" t="s">
        <v>398</v>
      </c>
      <c r="EA77" s="260" t="s">
        <v>398</v>
      </c>
      <c r="EB77" s="260" t="s">
        <v>398</v>
      </c>
      <c r="EC77" s="260" t="s">
        <v>398</v>
      </c>
      <c r="ED77" s="260" t="s">
        <v>398</v>
      </c>
      <c r="EE77" s="260" t="s">
        <v>398</v>
      </c>
      <c r="EF77" s="260" t="s">
        <v>398</v>
      </c>
      <c r="EG77" s="260" t="s">
        <v>398</v>
      </c>
      <c r="EH77" s="260" t="s">
        <v>398</v>
      </c>
      <c r="EI77" s="260" t="s">
        <v>398</v>
      </c>
      <c r="EJ77" s="260" t="s">
        <v>398</v>
      </c>
      <c r="EK77" s="260" t="s">
        <v>398</v>
      </c>
      <c r="EL77" s="260" t="s">
        <v>398</v>
      </c>
      <c r="EM77" s="260" t="s">
        <v>398</v>
      </c>
      <c r="EN77" s="260" t="s">
        <v>398</v>
      </c>
      <c r="EO77" s="260" t="s">
        <v>398</v>
      </c>
      <c r="EP77" s="260" t="s">
        <v>398</v>
      </c>
      <c r="EQ77" s="260" t="s">
        <v>398</v>
      </c>
      <c r="ER77" s="260" t="s">
        <v>398</v>
      </c>
      <c r="ES77" s="260" t="s">
        <v>398</v>
      </c>
      <c r="ET77" s="260" t="s">
        <v>398</v>
      </c>
      <c r="EU77" s="260" t="s">
        <v>398</v>
      </c>
      <c r="EV77" s="260" t="s">
        <v>398</v>
      </c>
      <c r="EW77" s="260" t="s">
        <v>398</v>
      </c>
      <c r="EX77" s="260" t="s">
        <v>398</v>
      </c>
      <c r="EY77" s="260" t="s">
        <v>398</v>
      </c>
      <c r="EZ77" s="260" t="s">
        <v>398</v>
      </c>
      <c r="FA77" s="260" t="s">
        <v>398</v>
      </c>
      <c r="FB77" s="260" t="s">
        <v>398</v>
      </c>
      <c r="FC77" s="260" t="s">
        <v>398</v>
      </c>
      <c r="FD77" s="70">
        <v>0</v>
      </c>
      <c r="FE77" s="260">
        <v>0</v>
      </c>
      <c r="FF77" s="70">
        <v>0</v>
      </c>
      <c r="FG77" s="70">
        <v>0</v>
      </c>
      <c r="FH77" s="70">
        <v>0</v>
      </c>
      <c r="FI77" s="260" t="s">
        <v>398</v>
      </c>
      <c r="FJ77" s="260" t="s">
        <v>398</v>
      </c>
      <c r="FK77" s="260" t="s">
        <v>398</v>
      </c>
      <c r="FL77" s="260" t="s">
        <v>398</v>
      </c>
      <c r="FM77" s="260" t="s">
        <v>398</v>
      </c>
      <c r="FN77" s="70">
        <v>1</v>
      </c>
      <c r="FO77" s="70">
        <v>1.4960228561125766</v>
      </c>
      <c r="FP77" s="70">
        <f>FN77/S77</f>
        <v>40.04503179566295</v>
      </c>
      <c r="FQ77" s="70">
        <f>FO77/S77</f>
        <v>59.908282840066626</v>
      </c>
      <c r="FR77" s="260" t="s">
        <v>398</v>
      </c>
      <c r="FS77" s="260" t="s">
        <v>398</v>
      </c>
      <c r="FT77" s="260" t="s">
        <v>398</v>
      </c>
      <c r="FU77" s="260" t="s">
        <v>398</v>
      </c>
      <c r="FV77" s="260" t="s">
        <v>398</v>
      </c>
      <c r="FW77" s="260" t="s">
        <v>398</v>
      </c>
      <c r="FX77" s="70">
        <v>0</v>
      </c>
      <c r="FY77" s="70">
        <v>0</v>
      </c>
      <c r="FZ77" s="70">
        <v>0</v>
      </c>
      <c r="GA77" s="70">
        <v>0</v>
      </c>
      <c r="GB77" s="260" t="s">
        <v>398</v>
      </c>
      <c r="GC77" s="260" t="s">
        <v>398</v>
      </c>
      <c r="GD77" s="260" t="s">
        <v>398</v>
      </c>
      <c r="GE77" s="260" t="s">
        <v>398</v>
      </c>
      <c r="GF77" s="260" t="s">
        <v>398</v>
      </c>
      <c r="GG77" s="260" t="s">
        <v>398</v>
      </c>
      <c r="GH77" s="260" t="s">
        <v>398</v>
      </c>
      <c r="GI77" s="260" t="s">
        <v>398</v>
      </c>
      <c r="GJ77" s="260" t="s">
        <v>398</v>
      </c>
      <c r="GK77" s="260" t="s">
        <v>398</v>
      </c>
      <c r="GL77" s="260" t="s">
        <v>398</v>
      </c>
      <c r="GM77" s="260" t="s">
        <v>398</v>
      </c>
      <c r="GN77" s="260" t="s">
        <v>398</v>
      </c>
      <c r="GO77" s="260" t="s">
        <v>398</v>
      </c>
      <c r="GP77" s="260" t="s">
        <v>398</v>
      </c>
      <c r="GQ77" s="260" t="s">
        <v>398</v>
      </c>
      <c r="GR77" s="260" t="s">
        <v>398</v>
      </c>
      <c r="GS77" s="260" t="s">
        <v>398</v>
      </c>
      <c r="GT77" s="260" t="s">
        <v>398</v>
      </c>
      <c r="GU77" s="260" t="s">
        <v>398</v>
      </c>
      <c r="GV77" s="260" t="s">
        <v>398</v>
      </c>
      <c r="GW77" s="260" t="s">
        <v>398</v>
      </c>
      <c r="GX77" s="260" t="s">
        <v>398</v>
      </c>
      <c r="GY77" s="260" t="s">
        <v>398</v>
      </c>
      <c r="GZ77" s="260" t="s">
        <v>398</v>
      </c>
      <c r="HA77" s="260" t="s">
        <v>398</v>
      </c>
      <c r="HB77" s="260" t="s">
        <v>398</v>
      </c>
      <c r="HC77" s="260" t="s">
        <v>398</v>
      </c>
      <c r="HD77" s="260" t="s">
        <v>398</v>
      </c>
      <c r="HE77" s="260" t="s">
        <v>398</v>
      </c>
      <c r="HF77" s="260" t="s">
        <v>398</v>
      </c>
      <c r="HG77" s="260" t="s">
        <v>398</v>
      </c>
      <c r="HH77" s="260" t="s">
        <v>398</v>
      </c>
      <c r="HI77" s="260" t="s">
        <v>398</v>
      </c>
      <c r="HJ77" s="260" t="s">
        <v>398</v>
      </c>
      <c r="HK77" s="260" t="s">
        <v>398</v>
      </c>
      <c r="HL77" s="260" t="s">
        <v>398</v>
      </c>
      <c r="HM77" s="260" t="s">
        <v>398</v>
      </c>
      <c r="HN77" s="260" t="s">
        <v>398</v>
      </c>
      <c r="HO77" s="260" t="s">
        <v>398</v>
      </c>
      <c r="HP77" s="260" t="s">
        <v>398</v>
      </c>
      <c r="HQ77" s="260" t="s">
        <v>398</v>
      </c>
      <c r="HR77" s="260" t="s">
        <v>398</v>
      </c>
      <c r="HS77" s="260" t="s">
        <v>398</v>
      </c>
      <c r="HT77" s="260" t="s">
        <v>398</v>
      </c>
      <c r="HU77" s="260" t="s">
        <v>398</v>
      </c>
      <c r="HV77" s="70">
        <v>0</v>
      </c>
      <c r="HW77" s="70">
        <v>0</v>
      </c>
      <c r="HX77" s="70">
        <v>0</v>
      </c>
      <c r="HY77" s="70">
        <v>0</v>
      </c>
      <c r="HZ77" s="260" t="s">
        <v>398</v>
      </c>
      <c r="IA77" s="260" t="s">
        <v>398</v>
      </c>
      <c r="IB77" s="260" t="s">
        <v>398</v>
      </c>
      <c r="IC77" s="260" t="s">
        <v>398</v>
      </c>
      <c r="ID77" s="260" t="s">
        <v>398</v>
      </c>
      <c r="IE77" s="260" t="s">
        <v>398</v>
      </c>
      <c r="IF77" s="70">
        <v>0</v>
      </c>
      <c r="IG77" s="70">
        <v>0</v>
      </c>
      <c r="IH77" s="70">
        <v>0</v>
      </c>
      <c r="II77" s="70">
        <v>0</v>
      </c>
      <c r="IJ77" s="260" t="s">
        <v>398</v>
      </c>
      <c r="IK77" s="260" t="s">
        <v>398</v>
      </c>
      <c r="IL77" s="260" t="s">
        <v>398</v>
      </c>
      <c r="IM77" s="260" t="s">
        <v>398</v>
      </c>
      <c r="IN77" s="260" t="s">
        <v>398</v>
      </c>
      <c r="IO77" s="260" t="s">
        <v>398</v>
      </c>
      <c r="IP77" s="70">
        <v>0</v>
      </c>
      <c r="IQ77" s="70">
        <v>0</v>
      </c>
      <c r="IR77" s="70">
        <v>0</v>
      </c>
      <c r="IS77" s="70">
        <v>0</v>
      </c>
      <c r="IT77" s="260" t="s">
        <v>398</v>
      </c>
      <c r="IU77" s="260" t="s">
        <v>398</v>
      </c>
      <c r="IV77" s="260" t="s">
        <v>398</v>
      </c>
      <c r="IW77" s="260" t="s">
        <v>398</v>
      </c>
      <c r="IX77" s="260" t="s">
        <v>398</v>
      </c>
      <c r="IY77" s="260" t="s">
        <v>398</v>
      </c>
      <c r="IZ77" s="260" t="s">
        <v>398</v>
      </c>
      <c r="JA77" s="260" t="s">
        <v>398</v>
      </c>
      <c r="JB77" s="260" t="s">
        <v>398</v>
      </c>
      <c r="JC77" s="260" t="s">
        <v>398</v>
      </c>
      <c r="JD77" s="260" t="s">
        <v>398</v>
      </c>
      <c r="JE77" s="260" t="s">
        <v>398</v>
      </c>
      <c r="JF77" s="260" t="s">
        <v>398</v>
      </c>
      <c r="JG77" s="260" t="s">
        <v>398</v>
      </c>
      <c r="JH77" s="260" t="s">
        <v>398</v>
      </c>
      <c r="JI77" s="260" t="s">
        <v>398</v>
      </c>
      <c r="JJ77" s="260" t="s">
        <v>398</v>
      </c>
      <c r="JK77" s="260" t="s">
        <v>398</v>
      </c>
      <c r="JL77" s="260" t="s">
        <v>398</v>
      </c>
      <c r="JM77" s="260" t="s">
        <v>398</v>
      </c>
      <c r="JN77" s="260" t="s">
        <v>398</v>
      </c>
      <c r="JO77" s="260" t="s">
        <v>398</v>
      </c>
      <c r="JP77" s="260" t="s">
        <v>398</v>
      </c>
      <c r="JQ77" s="260" t="s">
        <v>398</v>
      </c>
      <c r="JR77" s="260" t="s">
        <v>398</v>
      </c>
      <c r="JS77" s="260" t="s">
        <v>398</v>
      </c>
      <c r="JT77" s="260" t="s">
        <v>398</v>
      </c>
      <c r="JU77" s="260" t="s">
        <v>398</v>
      </c>
      <c r="JV77" s="260" t="s">
        <v>398</v>
      </c>
      <c r="JW77" s="260" t="s">
        <v>398</v>
      </c>
      <c r="JX77" s="260" t="s">
        <v>398</v>
      </c>
      <c r="JY77" s="260" t="s">
        <v>398</v>
      </c>
      <c r="JZ77" s="260" t="s">
        <v>398</v>
      </c>
      <c r="KA77" s="260" t="s">
        <v>398</v>
      </c>
      <c r="KB77" s="260" t="s">
        <v>398</v>
      </c>
      <c r="KC77" s="260" t="s">
        <v>398</v>
      </c>
      <c r="KD77" s="260" t="s">
        <v>398</v>
      </c>
      <c r="KE77" s="260" t="s">
        <v>398</v>
      </c>
      <c r="KF77" s="260" t="s">
        <v>398</v>
      </c>
      <c r="KG77" s="260" t="s">
        <v>398</v>
      </c>
      <c r="KH77" s="260" t="s">
        <v>398</v>
      </c>
      <c r="KI77" s="260" t="s">
        <v>398</v>
      </c>
      <c r="KJ77" s="260" t="s">
        <v>398</v>
      </c>
      <c r="KK77" s="260" t="s">
        <v>398</v>
      </c>
      <c r="KL77" s="260" t="s">
        <v>398</v>
      </c>
      <c r="KM77" s="260" t="s">
        <v>398</v>
      </c>
      <c r="KN77" s="70">
        <v>0</v>
      </c>
      <c r="KO77" s="70">
        <v>0</v>
      </c>
      <c r="KP77" s="70">
        <v>0</v>
      </c>
      <c r="KQ77" s="70">
        <v>0</v>
      </c>
      <c r="KR77" s="260" t="s">
        <v>398</v>
      </c>
      <c r="KS77" s="260" t="s">
        <v>398</v>
      </c>
      <c r="KT77" s="260" t="s">
        <v>398</v>
      </c>
      <c r="KU77" s="260" t="s">
        <v>398</v>
      </c>
      <c r="KV77" s="260" t="s">
        <v>398</v>
      </c>
      <c r="KW77" s="260" t="s">
        <v>398</v>
      </c>
      <c r="KX77" s="70">
        <v>0</v>
      </c>
      <c r="KY77" s="70">
        <v>0</v>
      </c>
      <c r="KZ77" s="70">
        <v>0</v>
      </c>
      <c r="LA77" s="70">
        <f>KY77/S77</f>
        <v>0</v>
      </c>
      <c r="LB77" s="260" t="s">
        <v>398</v>
      </c>
      <c r="LC77" s="260" t="s">
        <v>398</v>
      </c>
      <c r="LD77" s="260" t="s">
        <v>398</v>
      </c>
      <c r="LE77" s="260" t="s">
        <v>398</v>
      </c>
      <c r="LF77" s="260" t="s">
        <v>398</v>
      </c>
      <c r="LG77" s="260" t="s">
        <v>398</v>
      </c>
      <c r="LH77" s="70">
        <v>0</v>
      </c>
      <c r="LI77" s="70">
        <v>0</v>
      </c>
      <c r="LJ77" s="70">
        <v>0</v>
      </c>
      <c r="LK77" s="70">
        <v>0</v>
      </c>
      <c r="LL77" s="260" t="s">
        <v>398</v>
      </c>
      <c r="LM77" s="260" t="s">
        <v>398</v>
      </c>
      <c r="LN77" s="260" t="s">
        <v>398</v>
      </c>
      <c r="LO77" s="260" t="s">
        <v>398</v>
      </c>
      <c r="LP77" s="260" t="s">
        <v>398</v>
      </c>
      <c r="LQ77" s="260" t="s">
        <v>398</v>
      </c>
      <c r="LR77" s="85" t="s">
        <v>398</v>
      </c>
      <c r="LS77" s="85" t="s">
        <v>398</v>
      </c>
      <c r="LT77" s="85" t="s">
        <v>398</v>
      </c>
      <c r="LU77" s="85" t="s">
        <v>398</v>
      </c>
      <c r="LV77" s="85" t="s">
        <v>398</v>
      </c>
      <c r="LW77" s="85" t="s">
        <v>398</v>
      </c>
      <c r="LX77" s="263"/>
      <c r="LY77" s="263"/>
      <c r="LZ77" s="263"/>
      <c r="MA77" s="263"/>
      <c r="MB77" s="263"/>
      <c r="MC77" s="263"/>
      <c r="MD77" s="263"/>
      <c r="ME77" s="263"/>
      <c r="MF77" s="263"/>
      <c r="MG77" s="263"/>
      <c r="MH77" s="263"/>
      <c r="MI77" s="263"/>
      <c r="MJ77" s="263"/>
      <c r="MK77" s="263"/>
      <c r="ML77" s="263"/>
      <c r="MM77" s="263"/>
      <c r="MN77" s="263"/>
      <c r="MO77" s="263"/>
      <c r="MP77" s="263"/>
      <c r="MQ77" s="263"/>
      <c r="MR77" s="263"/>
      <c r="MS77" s="263"/>
      <c r="MT77" s="263"/>
      <c r="MU77" s="263"/>
      <c r="MV77" s="263"/>
      <c r="MW77" s="263"/>
      <c r="MX77" s="263"/>
      <c r="MY77" s="263"/>
      <c r="MZ77" s="263"/>
      <c r="NA77" s="263"/>
      <c r="NB77" s="263"/>
      <c r="NC77" s="263"/>
      <c r="ND77" s="263"/>
      <c r="NE77" s="263"/>
      <c r="NF77" s="263"/>
      <c r="NG77" s="263"/>
      <c r="NH77" s="263"/>
      <c r="NI77" s="263"/>
      <c r="NJ77" s="263"/>
      <c r="NK77" s="263"/>
      <c r="NL77" s="263"/>
      <c r="NM77" s="263"/>
      <c r="NN77" s="263"/>
      <c r="NO77" s="263"/>
      <c r="NP77" s="263"/>
      <c r="NQ77" s="263"/>
      <c r="NR77" s="263"/>
      <c r="NS77" s="263"/>
      <c r="NT77" s="263"/>
      <c r="NU77" s="263"/>
      <c r="NV77" s="263"/>
      <c r="NW77" s="263"/>
      <c r="NX77" s="263"/>
      <c r="NY77" s="263"/>
      <c r="NZ77" s="263"/>
      <c r="OA77" s="263"/>
      <c r="OB77" s="263"/>
      <c r="OC77" s="263"/>
      <c r="OD77" s="263"/>
      <c r="OE77" s="263"/>
      <c r="OF77" s="263"/>
      <c r="OG77" s="263"/>
      <c r="OH77" s="263"/>
      <c r="OI77" s="263"/>
      <c r="OJ77" s="263"/>
      <c r="OK77" s="263"/>
      <c r="OL77" s="263"/>
      <c r="OM77" s="263"/>
      <c r="ON77" s="263"/>
      <c r="OO77" s="263"/>
      <c r="OP77" s="263"/>
      <c r="OQ77" s="263"/>
      <c r="OR77" s="263"/>
      <c r="OS77" s="263"/>
      <c r="OT77" s="263"/>
      <c r="OU77" s="263"/>
      <c r="OV77" s="263"/>
      <c r="OW77" s="263"/>
      <c r="OX77" s="263"/>
      <c r="OY77" s="263"/>
      <c r="OZ77" s="263"/>
      <c r="PA77" s="263"/>
      <c r="PB77" s="263"/>
      <c r="PC77" s="263"/>
      <c r="PD77" s="263"/>
      <c r="PE77" s="263"/>
      <c r="PF77" s="263"/>
      <c r="PG77" s="263"/>
      <c r="PH77" s="263"/>
      <c r="PI77" s="263"/>
      <c r="PJ77" s="263"/>
      <c r="PK77" s="263"/>
      <c r="PL77" s="263"/>
      <c r="PM77" s="263"/>
      <c r="PN77" s="263"/>
      <c r="PO77" s="263"/>
      <c r="PP77" s="263"/>
      <c r="PQ77" s="263"/>
      <c r="PR77" s="263"/>
      <c r="PS77" s="263"/>
      <c r="PT77" s="263"/>
      <c r="PU77" s="263"/>
      <c r="PV77" s="263"/>
      <c r="PW77" s="263"/>
      <c r="PX77" s="263"/>
      <c r="PY77" s="263"/>
      <c r="PZ77" s="263"/>
      <c r="QA77" s="263"/>
      <c r="QB77" s="263"/>
      <c r="QC77" s="263"/>
      <c r="QD77" s="263"/>
      <c r="QE77" s="263"/>
      <c r="QF77" s="263"/>
      <c r="QG77" s="263"/>
      <c r="QH77" s="263"/>
      <c r="QI77" s="263"/>
      <c r="QJ77" s="263"/>
      <c r="QK77" s="263"/>
      <c r="QL77" s="263"/>
      <c r="QM77" s="263"/>
    </row>
    <row r="78" spans="1:455" s="70" customFormat="1" ht="15.95" customHeight="1">
      <c r="A78" s="70">
        <v>77</v>
      </c>
      <c r="B78" s="87" t="s">
        <v>506</v>
      </c>
      <c r="C78" s="64" t="s">
        <v>52</v>
      </c>
      <c r="D78" s="64" t="s">
        <v>24</v>
      </c>
      <c r="E78" s="275" t="s">
        <v>1093</v>
      </c>
      <c r="F78" s="82" t="s">
        <v>39</v>
      </c>
      <c r="G78" s="234">
        <v>6</v>
      </c>
      <c r="H78" s="80">
        <v>10</v>
      </c>
      <c r="I78" s="69">
        <v>2018</v>
      </c>
      <c r="J78" s="79">
        <v>12.7</v>
      </c>
      <c r="K78" s="79">
        <v>12.966666666666667</v>
      </c>
      <c r="L78" s="79">
        <f t="shared" si="15"/>
        <v>0.2666666666666675</v>
      </c>
      <c r="M78" s="70">
        <v>-12.227536110000001</v>
      </c>
      <c r="N78" s="70">
        <v>123.1578806</v>
      </c>
      <c r="O78" s="70">
        <v>-12.225372220000001</v>
      </c>
      <c r="P78" s="70">
        <v>123.15449719999999</v>
      </c>
      <c r="Q78" s="83">
        <v>0.43913212011133695</v>
      </c>
      <c r="R78" s="67">
        <v>2.9700000000000001E-2</v>
      </c>
      <c r="S78" s="70">
        <f t="shared" si="11"/>
        <v>1.3042223967306707E-2</v>
      </c>
      <c r="T78" s="68" t="s">
        <v>398</v>
      </c>
      <c r="U78" s="84" t="s">
        <v>398</v>
      </c>
      <c r="V78" s="84" t="s">
        <v>398</v>
      </c>
      <c r="W78" s="84" t="s">
        <v>398</v>
      </c>
      <c r="X78" s="69">
        <f t="shared" si="12"/>
        <v>0.88917140951269358</v>
      </c>
      <c r="Y78" s="69"/>
      <c r="Z78" s="70">
        <f t="shared" si="13"/>
        <v>3450.3317925533793</v>
      </c>
      <c r="AA78" s="70">
        <f t="shared" si="14"/>
        <v>278.86895130632229</v>
      </c>
      <c r="AB78" s="64">
        <v>2683.5913942081838</v>
      </c>
      <c r="AC78" s="64">
        <v>153.34807966903909</v>
      </c>
      <c r="AD78" s="64">
        <v>0</v>
      </c>
      <c r="AE78" s="64">
        <v>613.39231867615638</v>
      </c>
      <c r="AF78" s="264">
        <v>101.02638846075934</v>
      </c>
      <c r="AG78" s="264">
        <v>114.70439163539338</v>
      </c>
      <c r="AH78" s="70">
        <v>0</v>
      </c>
      <c r="AI78" s="70">
        <v>63.138171210169567</v>
      </c>
      <c r="AJ78" s="70" t="s">
        <v>398</v>
      </c>
      <c r="AK78" s="70" t="s">
        <v>398</v>
      </c>
      <c r="AL78" s="70" t="s">
        <v>398</v>
      </c>
      <c r="AM78" s="70" t="s">
        <v>398</v>
      </c>
      <c r="AN78" s="70">
        <v>690.06635851067585</v>
      </c>
      <c r="AO78" s="70">
        <v>2606.9173543736647</v>
      </c>
      <c r="AP78" s="70">
        <v>153.34807966903909</v>
      </c>
      <c r="AQ78" s="70" t="s">
        <v>398</v>
      </c>
      <c r="AR78" s="70" t="s">
        <v>398</v>
      </c>
      <c r="AS78" s="70" t="s">
        <v>398</v>
      </c>
      <c r="AT78" s="70" t="s">
        <v>398</v>
      </c>
      <c r="AU78" s="70">
        <v>3.9861879024866931</v>
      </c>
      <c r="AV78" s="264">
        <v>274.43148353141862</v>
      </c>
      <c r="AW78" s="264">
        <v>0.45127987241699152</v>
      </c>
      <c r="AX78" s="70" t="s">
        <v>398</v>
      </c>
      <c r="AY78" s="70" t="s">
        <v>398</v>
      </c>
      <c r="AZ78" s="70" t="s">
        <v>398</v>
      </c>
      <c r="BA78" s="70" t="s">
        <v>398</v>
      </c>
      <c r="BB78" s="70" t="s">
        <v>398</v>
      </c>
      <c r="BC78" s="70" t="s">
        <v>398</v>
      </c>
      <c r="BD78" s="70" t="s">
        <v>398</v>
      </c>
      <c r="BE78" s="70" t="s">
        <v>398</v>
      </c>
      <c r="BF78" s="70" t="s">
        <v>398</v>
      </c>
      <c r="BG78" s="70" t="s">
        <v>398</v>
      </c>
      <c r="BH78" s="70" t="s">
        <v>398</v>
      </c>
      <c r="BI78" s="70" t="s">
        <v>398</v>
      </c>
      <c r="BJ78" s="70" t="s">
        <v>398</v>
      </c>
      <c r="BK78" s="70" t="s">
        <v>398</v>
      </c>
      <c r="BL78" s="70" t="s">
        <v>398</v>
      </c>
      <c r="BM78" s="70" t="s">
        <v>398</v>
      </c>
      <c r="BN78" s="70" t="s">
        <v>398</v>
      </c>
      <c r="BO78" s="70" t="s">
        <v>398</v>
      </c>
      <c r="BP78" s="70" t="s">
        <v>398</v>
      </c>
      <c r="BQ78" s="70" t="s">
        <v>398</v>
      </c>
      <c r="BR78" s="70" t="s">
        <v>398</v>
      </c>
      <c r="BS78" s="70" t="s">
        <v>398</v>
      </c>
      <c r="BT78" s="70" t="s">
        <v>398</v>
      </c>
      <c r="BU78" s="70" t="s">
        <v>398</v>
      </c>
      <c r="BV78" s="70" t="s">
        <v>398</v>
      </c>
      <c r="BW78" s="70" t="s">
        <v>398</v>
      </c>
      <c r="BX78" s="70" t="s">
        <v>398</v>
      </c>
      <c r="BY78" s="70" t="s">
        <v>398</v>
      </c>
      <c r="BZ78" s="70" t="s">
        <v>398</v>
      </c>
      <c r="CA78" s="70" t="s">
        <v>398</v>
      </c>
      <c r="CB78" s="70" t="s">
        <v>398</v>
      </c>
      <c r="CC78" s="70" t="s">
        <v>398</v>
      </c>
      <c r="CD78" s="70" t="s">
        <v>398</v>
      </c>
      <c r="CE78" s="70" t="s">
        <v>398</v>
      </c>
      <c r="CF78" s="70" t="s">
        <v>398</v>
      </c>
      <c r="CG78" s="70" t="s">
        <v>398</v>
      </c>
      <c r="CH78" s="70" t="s">
        <v>398</v>
      </c>
      <c r="CI78" s="70" t="s">
        <v>398</v>
      </c>
      <c r="CJ78" s="70" t="s">
        <v>398</v>
      </c>
      <c r="CK78" s="70" t="s">
        <v>398</v>
      </c>
      <c r="CL78" s="70">
        <v>9</v>
      </c>
      <c r="CM78" s="70">
        <v>5.1988755400000003E-2</v>
      </c>
      <c r="CN78" s="70">
        <f>CL78/S78</f>
        <v>690.06635851067585</v>
      </c>
      <c r="CO78" s="77">
        <f t="shared" si="17"/>
        <v>3.9861879024866931</v>
      </c>
      <c r="CP78" s="70" t="s">
        <v>398</v>
      </c>
      <c r="CQ78" s="70" t="s">
        <v>398</v>
      </c>
      <c r="CR78" s="70" t="s">
        <v>398</v>
      </c>
      <c r="CS78" s="70" t="s">
        <v>398</v>
      </c>
      <c r="CT78" s="70" t="s">
        <v>398</v>
      </c>
      <c r="CU78" s="70" t="s">
        <v>398</v>
      </c>
      <c r="CV78" s="70">
        <v>25</v>
      </c>
      <c r="CW78" s="70">
        <v>1.2597343363453533</v>
      </c>
      <c r="CX78" s="70">
        <f>CV78/S78</f>
        <v>1916.8509958629886</v>
      </c>
      <c r="CY78" s="70">
        <f t="shared" si="16"/>
        <v>96.588920685855655</v>
      </c>
      <c r="CZ78" s="70" t="s">
        <v>398</v>
      </c>
      <c r="DA78" s="70" t="s">
        <v>398</v>
      </c>
      <c r="DB78" s="70" t="s">
        <v>398</v>
      </c>
      <c r="DC78" s="260" t="s">
        <v>398</v>
      </c>
      <c r="DD78" s="260" t="s">
        <v>398</v>
      </c>
      <c r="DE78" s="260" t="s">
        <v>398</v>
      </c>
      <c r="DF78" s="70">
        <v>1</v>
      </c>
      <c r="DG78" s="70">
        <v>5.8856931680000002E-3</v>
      </c>
      <c r="DH78" s="70">
        <f>DF78/S78</f>
        <v>76.674039834519547</v>
      </c>
      <c r="DI78" s="70">
        <f>DG78/S78</f>
        <v>0.45127987241699152</v>
      </c>
      <c r="DJ78" s="260" t="s">
        <v>398</v>
      </c>
      <c r="DK78" s="260" t="s">
        <v>398</v>
      </c>
      <c r="DL78" s="260" t="s">
        <v>398</v>
      </c>
      <c r="DM78" s="260" t="s">
        <v>398</v>
      </c>
      <c r="DN78" s="260" t="s">
        <v>398</v>
      </c>
      <c r="DO78" s="260" t="s">
        <v>398</v>
      </c>
      <c r="DP78" s="260" t="s">
        <v>398</v>
      </c>
      <c r="DQ78" s="260" t="s">
        <v>398</v>
      </c>
      <c r="DR78" s="260" t="s">
        <v>398</v>
      </c>
      <c r="DS78" s="260" t="s">
        <v>398</v>
      </c>
      <c r="DT78" s="260" t="s">
        <v>398</v>
      </c>
      <c r="DU78" s="260" t="s">
        <v>398</v>
      </c>
      <c r="DV78" s="260" t="s">
        <v>398</v>
      </c>
      <c r="DW78" s="260" t="s">
        <v>398</v>
      </c>
      <c r="DX78" s="260" t="s">
        <v>398</v>
      </c>
      <c r="DY78" s="260" t="s">
        <v>398</v>
      </c>
      <c r="DZ78" s="260" t="s">
        <v>398</v>
      </c>
      <c r="EA78" s="260" t="s">
        <v>398</v>
      </c>
      <c r="EB78" s="260" t="s">
        <v>398</v>
      </c>
      <c r="EC78" s="260" t="s">
        <v>398</v>
      </c>
      <c r="ED78" s="260" t="s">
        <v>398</v>
      </c>
      <c r="EE78" s="260" t="s">
        <v>398</v>
      </c>
      <c r="EF78" s="260" t="s">
        <v>398</v>
      </c>
      <c r="EG78" s="260" t="s">
        <v>398</v>
      </c>
      <c r="EH78" s="260" t="s">
        <v>398</v>
      </c>
      <c r="EI78" s="260" t="s">
        <v>398</v>
      </c>
      <c r="EJ78" s="260" t="s">
        <v>398</v>
      </c>
      <c r="EK78" s="260" t="s">
        <v>398</v>
      </c>
      <c r="EL78" s="260" t="s">
        <v>398</v>
      </c>
      <c r="EM78" s="260" t="s">
        <v>398</v>
      </c>
      <c r="EN78" s="260" t="s">
        <v>398</v>
      </c>
      <c r="EO78" s="260" t="s">
        <v>398</v>
      </c>
      <c r="EP78" s="260" t="s">
        <v>398</v>
      </c>
      <c r="EQ78" s="260" t="s">
        <v>398</v>
      </c>
      <c r="ER78" s="260" t="s">
        <v>398</v>
      </c>
      <c r="ES78" s="260" t="s">
        <v>398</v>
      </c>
      <c r="ET78" s="260" t="s">
        <v>398</v>
      </c>
      <c r="EU78" s="260" t="s">
        <v>398</v>
      </c>
      <c r="EV78" s="260" t="s">
        <v>398</v>
      </c>
      <c r="EW78" s="260" t="s">
        <v>398</v>
      </c>
      <c r="EX78" s="260" t="s">
        <v>398</v>
      </c>
      <c r="EY78" s="260" t="s">
        <v>398</v>
      </c>
      <c r="EZ78" s="260" t="s">
        <v>398</v>
      </c>
      <c r="FA78" s="260" t="s">
        <v>398</v>
      </c>
      <c r="FB78" s="260" t="s">
        <v>398</v>
      </c>
      <c r="FC78" s="260" t="s">
        <v>398</v>
      </c>
      <c r="FD78" s="70">
        <v>0</v>
      </c>
      <c r="FE78" s="260">
        <v>0</v>
      </c>
      <c r="FF78" s="70">
        <v>0</v>
      </c>
      <c r="FG78" s="70">
        <v>0</v>
      </c>
      <c r="FH78" s="70">
        <v>0</v>
      </c>
      <c r="FI78" s="260" t="s">
        <v>398</v>
      </c>
      <c r="FJ78" s="260" t="s">
        <v>398</v>
      </c>
      <c r="FK78" s="260" t="s">
        <v>398</v>
      </c>
      <c r="FL78" s="260" t="s">
        <v>398</v>
      </c>
      <c r="FM78" s="260" t="s">
        <v>398</v>
      </c>
      <c r="FN78" s="70">
        <v>1</v>
      </c>
      <c r="FO78" s="70">
        <v>1.4960003657424625</v>
      </c>
      <c r="FP78" s="70">
        <f>FN78/S78</f>
        <v>76.674039834519547</v>
      </c>
      <c r="FQ78" s="70">
        <f>FO78/S78</f>
        <v>114.70439163539338</v>
      </c>
      <c r="FR78" s="260" t="s">
        <v>398</v>
      </c>
      <c r="FS78" s="260" t="s">
        <v>398</v>
      </c>
      <c r="FT78" s="260" t="s">
        <v>398</v>
      </c>
      <c r="FU78" s="260" t="s">
        <v>398</v>
      </c>
      <c r="FV78" s="260" t="s">
        <v>398</v>
      </c>
      <c r="FW78" s="260" t="s">
        <v>398</v>
      </c>
      <c r="FX78" s="70">
        <v>1</v>
      </c>
      <c r="FY78" s="260">
        <v>0</v>
      </c>
      <c r="FZ78" s="70">
        <f>FX78/S78</f>
        <v>76.674039834519547</v>
      </c>
      <c r="GA78" s="70">
        <v>0</v>
      </c>
      <c r="GB78" s="260" t="s">
        <v>398</v>
      </c>
      <c r="GC78" s="260" t="s">
        <v>398</v>
      </c>
      <c r="GD78" s="260" t="s">
        <v>398</v>
      </c>
      <c r="GE78" s="260" t="s">
        <v>398</v>
      </c>
      <c r="GF78" s="260" t="s">
        <v>398</v>
      </c>
      <c r="GG78" s="260" t="s">
        <v>398</v>
      </c>
      <c r="GH78" s="260" t="s">
        <v>398</v>
      </c>
      <c r="GI78" s="260" t="s">
        <v>398</v>
      </c>
      <c r="GJ78" s="260" t="s">
        <v>398</v>
      </c>
      <c r="GK78" s="260" t="s">
        <v>398</v>
      </c>
      <c r="GL78" s="260" t="s">
        <v>398</v>
      </c>
      <c r="GM78" s="260" t="s">
        <v>398</v>
      </c>
      <c r="GN78" s="260" t="s">
        <v>398</v>
      </c>
      <c r="GO78" s="260" t="s">
        <v>398</v>
      </c>
      <c r="GP78" s="260" t="s">
        <v>398</v>
      </c>
      <c r="GQ78" s="260" t="s">
        <v>398</v>
      </c>
      <c r="GR78" s="260" t="s">
        <v>398</v>
      </c>
      <c r="GS78" s="260" t="s">
        <v>398</v>
      </c>
      <c r="GT78" s="260" t="s">
        <v>398</v>
      </c>
      <c r="GU78" s="260" t="s">
        <v>398</v>
      </c>
      <c r="GV78" s="260" t="s">
        <v>398</v>
      </c>
      <c r="GW78" s="260" t="s">
        <v>398</v>
      </c>
      <c r="GX78" s="260" t="s">
        <v>398</v>
      </c>
      <c r="GY78" s="260" t="s">
        <v>398</v>
      </c>
      <c r="GZ78" s="260" t="s">
        <v>398</v>
      </c>
      <c r="HA78" s="260" t="s">
        <v>398</v>
      </c>
      <c r="HB78" s="260" t="s">
        <v>398</v>
      </c>
      <c r="HC78" s="260" t="s">
        <v>398</v>
      </c>
      <c r="HD78" s="260" t="s">
        <v>398</v>
      </c>
      <c r="HE78" s="260" t="s">
        <v>398</v>
      </c>
      <c r="HF78" s="260" t="s">
        <v>398</v>
      </c>
      <c r="HG78" s="260" t="s">
        <v>398</v>
      </c>
      <c r="HH78" s="260" t="s">
        <v>398</v>
      </c>
      <c r="HI78" s="260" t="s">
        <v>398</v>
      </c>
      <c r="HJ78" s="260" t="s">
        <v>398</v>
      </c>
      <c r="HK78" s="260" t="s">
        <v>398</v>
      </c>
      <c r="HL78" s="260" t="s">
        <v>398</v>
      </c>
      <c r="HM78" s="260" t="s">
        <v>398</v>
      </c>
      <c r="HN78" s="260" t="s">
        <v>398</v>
      </c>
      <c r="HO78" s="260" t="s">
        <v>398</v>
      </c>
      <c r="HP78" s="260" t="s">
        <v>398</v>
      </c>
      <c r="HQ78" s="260" t="s">
        <v>398</v>
      </c>
      <c r="HR78" s="260" t="s">
        <v>398</v>
      </c>
      <c r="HS78" s="260" t="s">
        <v>398</v>
      </c>
      <c r="HT78" s="260" t="s">
        <v>398</v>
      </c>
      <c r="HU78" s="260" t="s">
        <v>398</v>
      </c>
      <c r="HV78" s="70">
        <v>0</v>
      </c>
      <c r="HW78" s="70">
        <v>0</v>
      </c>
      <c r="HX78" s="70">
        <v>0</v>
      </c>
      <c r="HY78" s="70">
        <v>0</v>
      </c>
      <c r="HZ78" s="260" t="s">
        <v>398</v>
      </c>
      <c r="IA78" s="260" t="s">
        <v>398</v>
      </c>
      <c r="IB78" s="260" t="s">
        <v>398</v>
      </c>
      <c r="IC78" s="260" t="s">
        <v>398</v>
      </c>
      <c r="ID78" s="260" t="s">
        <v>398</v>
      </c>
      <c r="IE78" s="260" t="s">
        <v>398</v>
      </c>
      <c r="IF78" s="70">
        <v>0</v>
      </c>
      <c r="IG78" s="70">
        <v>0</v>
      </c>
      <c r="IH78" s="70">
        <v>0</v>
      </c>
      <c r="II78" s="70">
        <v>0</v>
      </c>
      <c r="IJ78" s="260" t="s">
        <v>398</v>
      </c>
      <c r="IK78" s="260" t="s">
        <v>398</v>
      </c>
      <c r="IL78" s="260" t="s">
        <v>398</v>
      </c>
      <c r="IM78" s="260" t="s">
        <v>398</v>
      </c>
      <c r="IN78" s="260" t="s">
        <v>398</v>
      </c>
      <c r="IO78" s="260" t="s">
        <v>398</v>
      </c>
      <c r="IP78" s="70">
        <v>0</v>
      </c>
      <c r="IQ78" s="70">
        <v>0</v>
      </c>
      <c r="IR78" s="70">
        <v>0</v>
      </c>
      <c r="IS78" s="70">
        <v>0</v>
      </c>
      <c r="IT78" s="260" t="s">
        <v>398</v>
      </c>
      <c r="IU78" s="260" t="s">
        <v>398</v>
      </c>
      <c r="IV78" s="260" t="s">
        <v>398</v>
      </c>
      <c r="IW78" s="260" t="s">
        <v>398</v>
      </c>
      <c r="IX78" s="260" t="s">
        <v>398</v>
      </c>
      <c r="IY78" s="260" t="s">
        <v>398</v>
      </c>
      <c r="IZ78" s="260" t="s">
        <v>398</v>
      </c>
      <c r="JA78" s="260" t="s">
        <v>398</v>
      </c>
      <c r="JB78" s="260" t="s">
        <v>398</v>
      </c>
      <c r="JC78" s="260" t="s">
        <v>398</v>
      </c>
      <c r="JD78" s="260" t="s">
        <v>398</v>
      </c>
      <c r="JE78" s="260" t="s">
        <v>398</v>
      </c>
      <c r="JF78" s="260" t="s">
        <v>398</v>
      </c>
      <c r="JG78" s="260" t="s">
        <v>398</v>
      </c>
      <c r="JH78" s="260" t="s">
        <v>398</v>
      </c>
      <c r="JI78" s="260" t="s">
        <v>398</v>
      </c>
      <c r="JJ78" s="260" t="s">
        <v>398</v>
      </c>
      <c r="JK78" s="260" t="s">
        <v>398</v>
      </c>
      <c r="JL78" s="260" t="s">
        <v>398</v>
      </c>
      <c r="JM78" s="260" t="s">
        <v>398</v>
      </c>
      <c r="JN78" s="260" t="s">
        <v>398</v>
      </c>
      <c r="JO78" s="260" t="s">
        <v>398</v>
      </c>
      <c r="JP78" s="260" t="s">
        <v>398</v>
      </c>
      <c r="JQ78" s="260" t="s">
        <v>398</v>
      </c>
      <c r="JR78" s="260" t="s">
        <v>398</v>
      </c>
      <c r="JS78" s="260" t="s">
        <v>398</v>
      </c>
      <c r="JT78" s="260" t="s">
        <v>398</v>
      </c>
      <c r="JU78" s="260" t="s">
        <v>398</v>
      </c>
      <c r="JV78" s="260" t="s">
        <v>398</v>
      </c>
      <c r="JW78" s="260" t="s">
        <v>398</v>
      </c>
      <c r="JX78" s="260" t="s">
        <v>398</v>
      </c>
      <c r="JY78" s="260" t="s">
        <v>398</v>
      </c>
      <c r="JZ78" s="260" t="s">
        <v>398</v>
      </c>
      <c r="KA78" s="260" t="s">
        <v>398</v>
      </c>
      <c r="KB78" s="260" t="s">
        <v>398</v>
      </c>
      <c r="KC78" s="260" t="s">
        <v>398</v>
      </c>
      <c r="KD78" s="260" t="s">
        <v>398</v>
      </c>
      <c r="KE78" s="260" t="s">
        <v>398</v>
      </c>
      <c r="KF78" s="260" t="s">
        <v>398</v>
      </c>
      <c r="KG78" s="260" t="s">
        <v>398</v>
      </c>
      <c r="KH78" s="260" t="s">
        <v>398</v>
      </c>
      <c r="KI78" s="260" t="s">
        <v>398</v>
      </c>
      <c r="KJ78" s="260" t="s">
        <v>398</v>
      </c>
      <c r="KK78" s="260" t="s">
        <v>398</v>
      </c>
      <c r="KL78" s="260" t="s">
        <v>398</v>
      </c>
      <c r="KM78" s="260" t="s">
        <v>398</v>
      </c>
      <c r="KN78" s="70">
        <v>0</v>
      </c>
      <c r="KO78" s="70">
        <v>0</v>
      </c>
      <c r="KP78" s="70">
        <v>0</v>
      </c>
      <c r="KQ78" s="70">
        <v>0</v>
      </c>
      <c r="KR78" s="260" t="s">
        <v>398</v>
      </c>
      <c r="KS78" s="260" t="s">
        <v>398</v>
      </c>
      <c r="KT78" s="260" t="s">
        <v>398</v>
      </c>
      <c r="KU78" s="260" t="s">
        <v>398</v>
      </c>
      <c r="KV78" s="260" t="s">
        <v>398</v>
      </c>
      <c r="KW78" s="260" t="s">
        <v>398</v>
      </c>
      <c r="KX78" s="70">
        <v>8</v>
      </c>
      <c r="KY78" s="70">
        <v>0.82346216980918785</v>
      </c>
      <c r="KZ78" s="70">
        <f>KX78/S78</f>
        <v>613.39231867615638</v>
      </c>
      <c r="LA78" s="70">
        <f>KY78/S78</f>
        <v>63.138171210169567</v>
      </c>
      <c r="LB78" s="260" t="s">
        <v>398</v>
      </c>
      <c r="LC78" s="260" t="s">
        <v>398</v>
      </c>
      <c r="LD78" s="260" t="s">
        <v>398</v>
      </c>
      <c r="LE78" s="260" t="s">
        <v>398</v>
      </c>
      <c r="LF78" s="260" t="s">
        <v>398</v>
      </c>
      <c r="LG78" s="260" t="s">
        <v>398</v>
      </c>
      <c r="LH78" s="70">
        <v>0</v>
      </c>
      <c r="LI78" s="70">
        <v>0</v>
      </c>
      <c r="LJ78" s="70">
        <v>0</v>
      </c>
      <c r="LK78" s="70">
        <v>0</v>
      </c>
      <c r="LL78" s="260" t="s">
        <v>398</v>
      </c>
      <c r="LM78" s="260" t="s">
        <v>398</v>
      </c>
      <c r="LN78" s="260" t="s">
        <v>398</v>
      </c>
      <c r="LO78" s="260" t="s">
        <v>398</v>
      </c>
      <c r="LP78" s="260" t="s">
        <v>398</v>
      </c>
      <c r="LQ78" s="260" t="s">
        <v>398</v>
      </c>
      <c r="LR78" s="85" t="s">
        <v>398</v>
      </c>
      <c r="LS78" s="85" t="s">
        <v>398</v>
      </c>
      <c r="LT78" s="85" t="s">
        <v>398</v>
      </c>
      <c r="LU78" s="85" t="s">
        <v>398</v>
      </c>
      <c r="LV78" s="85" t="s">
        <v>398</v>
      </c>
      <c r="LW78" s="85" t="s">
        <v>398</v>
      </c>
      <c r="LX78" s="263"/>
      <c r="LY78" s="263"/>
      <c r="LZ78" s="263"/>
      <c r="MA78" s="263"/>
      <c r="MB78" s="263"/>
      <c r="MC78" s="263"/>
      <c r="MD78" s="263"/>
      <c r="ME78" s="263"/>
      <c r="MF78" s="263"/>
      <c r="MG78" s="263"/>
      <c r="MH78" s="263"/>
      <c r="MI78" s="263"/>
      <c r="MJ78" s="263"/>
      <c r="MK78" s="263"/>
      <c r="ML78" s="263"/>
      <c r="MM78" s="263"/>
      <c r="MN78" s="263"/>
      <c r="MO78" s="263"/>
      <c r="MP78" s="263"/>
      <c r="MQ78" s="263"/>
      <c r="MR78" s="263"/>
      <c r="MS78" s="263"/>
      <c r="MT78" s="263"/>
      <c r="MU78" s="263"/>
      <c r="MV78" s="263"/>
      <c r="MW78" s="263"/>
      <c r="MX78" s="263"/>
      <c r="MY78" s="263"/>
      <c r="MZ78" s="263"/>
      <c r="NA78" s="263"/>
      <c r="NB78" s="263"/>
      <c r="NC78" s="263"/>
      <c r="ND78" s="263"/>
      <c r="NE78" s="263"/>
      <c r="NF78" s="263"/>
      <c r="NG78" s="263"/>
      <c r="NH78" s="263"/>
      <c r="NI78" s="263"/>
      <c r="NJ78" s="263"/>
      <c r="NK78" s="263"/>
      <c r="NL78" s="263"/>
      <c r="NM78" s="263"/>
      <c r="NN78" s="263"/>
      <c r="NO78" s="263"/>
      <c r="NP78" s="263"/>
      <c r="NQ78" s="263"/>
      <c r="NR78" s="263"/>
      <c r="NS78" s="263"/>
      <c r="NT78" s="263"/>
      <c r="NU78" s="263"/>
      <c r="NV78" s="263"/>
      <c r="NW78" s="263"/>
      <c r="NX78" s="263"/>
      <c r="NY78" s="263"/>
      <c r="NZ78" s="263"/>
      <c r="OA78" s="263"/>
      <c r="OB78" s="263"/>
      <c r="OC78" s="263"/>
      <c r="OD78" s="263"/>
      <c r="OE78" s="263"/>
      <c r="OF78" s="263"/>
      <c r="OG78" s="263"/>
      <c r="OH78" s="263"/>
      <c r="OI78" s="263"/>
      <c r="OJ78" s="263"/>
      <c r="OK78" s="263"/>
      <c r="OL78" s="263"/>
      <c r="OM78" s="263"/>
      <c r="ON78" s="263"/>
      <c r="OO78" s="263"/>
      <c r="OP78" s="263"/>
      <c r="OQ78" s="263"/>
      <c r="OR78" s="263"/>
      <c r="OS78" s="263"/>
      <c r="OT78" s="263"/>
      <c r="OU78" s="263"/>
      <c r="OV78" s="263"/>
      <c r="OW78" s="263"/>
      <c r="OX78" s="263"/>
      <c r="OY78" s="263"/>
      <c r="OZ78" s="263"/>
      <c r="PA78" s="263"/>
      <c r="PB78" s="263"/>
      <c r="PC78" s="263"/>
      <c r="PD78" s="263"/>
      <c r="PE78" s="263"/>
      <c r="PF78" s="263"/>
      <c r="PG78" s="263"/>
      <c r="PH78" s="263"/>
      <c r="PI78" s="263"/>
      <c r="PJ78" s="263"/>
      <c r="PK78" s="263"/>
      <c r="PL78" s="263"/>
      <c r="PM78" s="263"/>
      <c r="PN78" s="263"/>
      <c r="PO78" s="263"/>
      <c r="PP78" s="263"/>
      <c r="PQ78" s="263"/>
      <c r="PR78" s="263"/>
      <c r="PS78" s="263"/>
      <c r="PT78" s="263"/>
      <c r="PU78" s="263"/>
      <c r="PV78" s="263"/>
      <c r="PW78" s="263"/>
      <c r="PX78" s="263"/>
      <c r="PY78" s="263"/>
      <c r="PZ78" s="263"/>
      <c r="QA78" s="263"/>
      <c r="QB78" s="263"/>
      <c r="QC78" s="263"/>
      <c r="QD78" s="263"/>
      <c r="QE78" s="263"/>
      <c r="QF78" s="263"/>
      <c r="QG78" s="263"/>
      <c r="QH78" s="263"/>
      <c r="QI78" s="263"/>
      <c r="QJ78" s="263"/>
      <c r="QK78" s="263"/>
      <c r="QL78" s="263"/>
      <c r="QM78" s="263"/>
    </row>
    <row r="79" spans="1:455" s="70" customFormat="1">
      <c r="A79" s="70">
        <v>78</v>
      </c>
      <c r="B79" s="87" t="s">
        <v>507</v>
      </c>
      <c r="C79" s="64" t="s">
        <v>52</v>
      </c>
      <c r="D79" s="64" t="s">
        <v>24</v>
      </c>
      <c r="E79" s="275" t="s">
        <v>1093</v>
      </c>
      <c r="F79" s="82" t="s">
        <v>39</v>
      </c>
      <c r="G79" s="234">
        <v>7</v>
      </c>
      <c r="H79" s="80">
        <v>10</v>
      </c>
      <c r="I79" s="69">
        <v>2018</v>
      </c>
      <c r="J79" s="79">
        <v>7.0166666666666666</v>
      </c>
      <c r="K79" s="79">
        <v>7.2666666666666666</v>
      </c>
      <c r="L79" s="79">
        <f t="shared" si="15"/>
        <v>0.25</v>
      </c>
      <c r="M79" s="70">
        <v>-12.30776389</v>
      </c>
      <c r="N79" s="70">
        <v>123.1318722</v>
      </c>
      <c r="O79" s="70">
        <v>-12.305788890000001</v>
      </c>
      <c r="P79" s="70">
        <v>123.1262028</v>
      </c>
      <c r="Q79" s="83">
        <v>0.65426382381815995</v>
      </c>
      <c r="R79" s="67">
        <v>2.9700000000000001E-2</v>
      </c>
      <c r="S79" s="70">
        <f t="shared" si="11"/>
        <v>1.9431635567399352E-2</v>
      </c>
      <c r="T79" s="68" t="s">
        <v>398</v>
      </c>
      <c r="U79" s="84" t="s">
        <v>398</v>
      </c>
      <c r="V79" s="84" t="s">
        <v>398</v>
      </c>
      <c r="W79" s="84" t="s">
        <v>398</v>
      </c>
      <c r="X79" s="69">
        <f t="shared" si="12"/>
        <v>1.4130968117022893</v>
      </c>
      <c r="Y79" s="69"/>
      <c r="Z79" s="70">
        <f t="shared" si="13"/>
        <v>1183.6368544595045</v>
      </c>
      <c r="AA79" s="70">
        <f t="shared" si="14"/>
        <v>94.521130642583898</v>
      </c>
      <c r="AB79" s="64">
        <v>1080.7119105934607</v>
      </c>
      <c r="AC79" s="64">
        <v>102.92494386604388</v>
      </c>
      <c r="AD79" s="64">
        <v>0</v>
      </c>
      <c r="AE79" s="64">
        <v>0</v>
      </c>
      <c r="AF79" s="264">
        <v>17.532949659874504</v>
      </c>
      <c r="AG79" s="264">
        <v>76.988180982709395</v>
      </c>
      <c r="AH79" s="70">
        <v>0</v>
      </c>
      <c r="AI79" s="70">
        <v>0</v>
      </c>
      <c r="AJ79" s="70" t="s">
        <v>398</v>
      </c>
      <c r="AK79" s="70" t="s">
        <v>398</v>
      </c>
      <c r="AL79" s="70" t="s">
        <v>398</v>
      </c>
      <c r="AM79" s="70" t="s">
        <v>398</v>
      </c>
      <c r="AN79" s="70">
        <v>566.08719126324127</v>
      </c>
      <c r="AO79" s="70">
        <v>617.54966319626328</v>
      </c>
      <c r="AP79" s="70">
        <v>0</v>
      </c>
      <c r="AQ79" s="70" t="s">
        <v>398</v>
      </c>
      <c r="AR79" s="70" t="s">
        <v>398</v>
      </c>
      <c r="AS79" s="70" t="s">
        <v>398</v>
      </c>
      <c r="AT79" s="70" t="s">
        <v>398</v>
      </c>
      <c r="AU79" s="70">
        <v>2.7562831864681847</v>
      </c>
      <c r="AV79" s="264">
        <v>91.764847456115717</v>
      </c>
      <c r="AW79" s="264">
        <v>0</v>
      </c>
      <c r="AX79" s="70" t="s">
        <v>398</v>
      </c>
      <c r="AY79" s="70" t="s">
        <v>398</v>
      </c>
      <c r="AZ79" s="70" t="s">
        <v>398</v>
      </c>
      <c r="BA79" s="70" t="s">
        <v>398</v>
      </c>
      <c r="BB79" s="70" t="s">
        <v>398</v>
      </c>
      <c r="BC79" s="70" t="s">
        <v>398</v>
      </c>
      <c r="BD79" s="70" t="s">
        <v>398</v>
      </c>
      <c r="BE79" s="70" t="s">
        <v>398</v>
      </c>
      <c r="BF79" s="70" t="s">
        <v>398</v>
      </c>
      <c r="BG79" s="70" t="s">
        <v>398</v>
      </c>
      <c r="BH79" s="70" t="s">
        <v>398</v>
      </c>
      <c r="BI79" s="70" t="s">
        <v>398</v>
      </c>
      <c r="BJ79" s="70" t="s">
        <v>398</v>
      </c>
      <c r="BK79" s="70" t="s">
        <v>398</v>
      </c>
      <c r="BL79" s="70" t="s">
        <v>398</v>
      </c>
      <c r="BM79" s="70" t="s">
        <v>398</v>
      </c>
      <c r="BN79" s="70" t="s">
        <v>398</v>
      </c>
      <c r="BO79" s="70" t="s">
        <v>398</v>
      </c>
      <c r="BP79" s="70" t="s">
        <v>398</v>
      </c>
      <c r="BQ79" s="70" t="s">
        <v>398</v>
      </c>
      <c r="BR79" s="70" t="s">
        <v>398</v>
      </c>
      <c r="BS79" s="70" t="s">
        <v>398</v>
      </c>
      <c r="BT79" s="70" t="s">
        <v>398</v>
      </c>
      <c r="BU79" s="70" t="s">
        <v>398</v>
      </c>
      <c r="BV79" s="70" t="s">
        <v>398</v>
      </c>
      <c r="BW79" s="70" t="s">
        <v>398</v>
      </c>
      <c r="BX79" s="70" t="s">
        <v>398</v>
      </c>
      <c r="BY79" s="70" t="s">
        <v>398</v>
      </c>
      <c r="BZ79" s="70" t="s">
        <v>398</v>
      </c>
      <c r="CA79" s="70" t="s">
        <v>398</v>
      </c>
      <c r="CB79" s="70" t="s">
        <v>398</v>
      </c>
      <c r="CC79" s="70" t="s">
        <v>398</v>
      </c>
      <c r="CD79" s="70" t="s">
        <v>398</v>
      </c>
      <c r="CE79" s="70" t="s">
        <v>398</v>
      </c>
      <c r="CF79" s="70" t="s">
        <v>398</v>
      </c>
      <c r="CG79" s="70" t="s">
        <v>398</v>
      </c>
      <c r="CH79" s="70" t="s">
        <v>398</v>
      </c>
      <c r="CI79" s="70" t="s">
        <v>398</v>
      </c>
      <c r="CJ79" s="70" t="s">
        <v>398</v>
      </c>
      <c r="CK79" s="70" t="s">
        <v>398</v>
      </c>
      <c r="CL79" s="70">
        <v>11</v>
      </c>
      <c r="CM79" s="70">
        <v>5.3559090399999995E-2</v>
      </c>
      <c r="CN79" s="70">
        <f>CL79/S79</f>
        <v>566.08719126324127</v>
      </c>
      <c r="CO79" s="77">
        <f t="shared" si="17"/>
        <v>2.7562831864681847</v>
      </c>
      <c r="CP79" s="70" t="s">
        <v>398</v>
      </c>
      <c r="CQ79" s="70" t="s">
        <v>398</v>
      </c>
      <c r="CR79" s="70" t="s">
        <v>398</v>
      </c>
      <c r="CS79" s="70" t="s">
        <v>398</v>
      </c>
      <c r="CT79" s="70" t="s">
        <v>398</v>
      </c>
      <c r="CU79" s="70" t="s">
        <v>398</v>
      </c>
      <c r="CV79" s="70">
        <v>10</v>
      </c>
      <c r="CW79" s="70">
        <v>0.28713479781223983</v>
      </c>
      <c r="CX79" s="70">
        <f>CV79/S79</f>
        <v>514.62471933021936</v>
      </c>
      <c r="CY79" s="70">
        <f t="shared" si="16"/>
        <v>14.776666473406321</v>
      </c>
      <c r="CZ79" s="70" t="s">
        <v>398</v>
      </c>
      <c r="DA79" s="70" t="s">
        <v>398</v>
      </c>
      <c r="DB79" s="70" t="s">
        <v>398</v>
      </c>
      <c r="DC79" s="260" t="s">
        <v>398</v>
      </c>
      <c r="DD79" s="260" t="s">
        <v>398</v>
      </c>
      <c r="DE79" s="260" t="s">
        <v>398</v>
      </c>
      <c r="DF79" s="70">
        <v>0</v>
      </c>
      <c r="DG79" s="70">
        <v>0</v>
      </c>
      <c r="DH79" s="70">
        <v>0</v>
      </c>
      <c r="DI79" s="70">
        <f>DG79/S79</f>
        <v>0</v>
      </c>
      <c r="DJ79" s="260" t="s">
        <v>398</v>
      </c>
      <c r="DK79" s="260" t="s">
        <v>398</v>
      </c>
      <c r="DL79" s="260" t="s">
        <v>398</v>
      </c>
      <c r="DM79" s="260" t="s">
        <v>398</v>
      </c>
      <c r="DN79" s="260" t="s">
        <v>398</v>
      </c>
      <c r="DO79" s="260" t="s">
        <v>398</v>
      </c>
      <c r="DP79" s="260" t="s">
        <v>398</v>
      </c>
      <c r="DQ79" s="260" t="s">
        <v>398</v>
      </c>
      <c r="DR79" s="260" t="s">
        <v>398</v>
      </c>
      <c r="DS79" s="260" t="s">
        <v>398</v>
      </c>
      <c r="DT79" s="260" t="s">
        <v>398</v>
      </c>
      <c r="DU79" s="260" t="s">
        <v>398</v>
      </c>
      <c r="DV79" s="260" t="s">
        <v>398</v>
      </c>
      <c r="DW79" s="260" t="s">
        <v>398</v>
      </c>
      <c r="DX79" s="260" t="s">
        <v>398</v>
      </c>
      <c r="DY79" s="260" t="s">
        <v>398</v>
      </c>
      <c r="DZ79" s="260" t="s">
        <v>398</v>
      </c>
      <c r="EA79" s="260" t="s">
        <v>398</v>
      </c>
      <c r="EB79" s="260" t="s">
        <v>398</v>
      </c>
      <c r="EC79" s="260" t="s">
        <v>398</v>
      </c>
      <c r="ED79" s="260" t="s">
        <v>398</v>
      </c>
      <c r="EE79" s="260" t="s">
        <v>398</v>
      </c>
      <c r="EF79" s="260" t="s">
        <v>398</v>
      </c>
      <c r="EG79" s="260" t="s">
        <v>398</v>
      </c>
      <c r="EH79" s="260" t="s">
        <v>398</v>
      </c>
      <c r="EI79" s="260" t="s">
        <v>398</v>
      </c>
      <c r="EJ79" s="260" t="s">
        <v>398</v>
      </c>
      <c r="EK79" s="260" t="s">
        <v>398</v>
      </c>
      <c r="EL79" s="260" t="s">
        <v>398</v>
      </c>
      <c r="EM79" s="260" t="s">
        <v>398</v>
      </c>
      <c r="EN79" s="260" t="s">
        <v>398</v>
      </c>
      <c r="EO79" s="260" t="s">
        <v>398</v>
      </c>
      <c r="EP79" s="260" t="s">
        <v>398</v>
      </c>
      <c r="EQ79" s="260" t="s">
        <v>398</v>
      </c>
      <c r="ER79" s="260" t="s">
        <v>398</v>
      </c>
      <c r="ES79" s="260" t="s">
        <v>398</v>
      </c>
      <c r="ET79" s="260" t="s">
        <v>398</v>
      </c>
      <c r="EU79" s="260" t="s">
        <v>398</v>
      </c>
      <c r="EV79" s="260" t="s">
        <v>398</v>
      </c>
      <c r="EW79" s="260" t="s">
        <v>398</v>
      </c>
      <c r="EX79" s="260" t="s">
        <v>398</v>
      </c>
      <c r="EY79" s="260" t="s">
        <v>398</v>
      </c>
      <c r="EZ79" s="260" t="s">
        <v>398</v>
      </c>
      <c r="FA79" s="260" t="s">
        <v>398</v>
      </c>
      <c r="FB79" s="260" t="s">
        <v>398</v>
      </c>
      <c r="FC79" s="260" t="s">
        <v>398</v>
      </c>
      <c r="FD79" s="70">
        <v>0</v>
      </c>
      <c r="FE79" s="260">
        <v>0</v>
      </c>
      <c r="FF79" s="70">
        <v>0</v>
      </c>
      <c r="FG79" s="70">
        <v>0</v>
      </c>
      <c r="FH79" s="70">
        <v>0</v>
      </c>
      <c r="FI79" s="260" t="s">
        <v>398</v>
      </c>
      <c r="FJ79" s="260" t="s">
        <v>398</v>
      </c>
      <c r="FK79" s="260" t="s">
        <v>398</v>
      </c>
      <c r="FL79" s="260" t="s">
        <v>398</v>
      </c>
      <c r="FM79" s="260" t="s">
        <v>398</v>
      </c>
      <c r="FN79" s="70">
        <v>2</v>
      </c>
      <c r="FO79" s="70">
        <v>1.4960062758529942</v>
      </c>
      <c r="FP79" s="70">
        <f>FN79/S79</f>
        <v>102.92494386604388</v>
      </c>
      <c r="FQ79" s="70">
        <f>FO79/S79</f>
        <v>76.988180982709395</v>
      </c>
      <c r="FR79" s="260" t="s">
        <v>398</v>
      </c>
      <c r="FS79" s="260" t="s">
        <v>398</v>
      </c>
      <c r="FT79" s="260" t="s">
        <v>398</v>
      </c>
      <c r="FU79" s="260" t="s">
        <v>398</v>
      </c>
      <c r="FV79" s="260" t="s">
        <v>398</v>
      </c>
      <c r="FW79" s="260" t="s">
        <v>398</v>
      </c>
      <c r="FX79" s="70">
        <v>0</v>
      </c>
      <c r="FY79" s="260">
        <v>0</v>
      </c>
      <c r="FZ79" s="70">
        <f>FX79/S79</f>
        <v>0</v>
      </c>
      <c r="GA79" s="70">
        <v>0</v>
      </c>
      <c r="GB79" s="260" t="s">
        <v>398</v>
      </c>
      <c r="GC79" s="260" t="s">
        <v>398</v>
      </c>
      <c r="GD79" s="260" t="s">
        <v>398</v>
      </c>
      <c r="GE79" s="260" t="s">
        <v>398</v>
      </c>
      <c r="GF79" s="260" t="s">
        <v>398</v>
      </c>
      <c r="GG79" s="260" t="s">
        <v>398</v>
      </c>
      <c r="GH79" s="260" t="s">
        <v>398</v>
      </c>
      <c r="GI79" s="260" t="s">
        <v>398</v>
      </c>
      <c r="GJ79" s="260" t="s">
        <v>398</v>
      </c>
      <c r="GK79" s="260" t="s">
        <v>398</v>
      </c>
      <c r="GL79" s="260" t="s">
        <v>398</v>
      </c>
      <c r="GM79" s="260" t="s">
        <v>398</v>
      </c>
      <c r="GN79" s="260" t="s">
        <v>398</v>
      </c>
      <c r="GO79" s="260" t="s">
        <v>398</v>
      </c>
      <c r="GP79" s="260" t="s">
        <v>398</v>
      </c>
      <c r="GQ79" s="260" t="s">
        <v>398</v>
      </c>
      <c r="GR79" s="260" t="s">
        <v>398</v>
      </c>
      <c r="GS79" s="260" t="s">
        <v>398</v>
      </c>
      <c r="GT79" s="260" t="s">
        <v>398</v>
      </c>
      <c r="GU79" s="260" t="s">
        <v>398</v>
      </c>
      <c r="GV79" s="260" t="s">
        <v>398</v>
      </c>
      <c r="GW79" s="260" t="s">
        <v>398</v>
      </c>
      <c r="GX79" s="260" t="s">
        <v>398</v>
      </c>
      <c r="GY79" s="260" t="s">
        <v>398</v>
      </c>
      <c r="GZ79" s="260" t="s">
        <v>398</v>
      </c>
      <c r="HA79" s="260" t="s">
        <v>398</v>
      </c>
      <c r="HB79" s="260" t="s">
        <v>398</v>
      </c>
      <c r="HC79" s="260" t="s">
        <v>398</v>
      </c>
      <c r="HD79" s="260" t="s">
        <v>398</v>
      </c>
      <c r="HE79" s="260" t="s">
        <v>398</v>
      </c>
      <c r="HF79" s="260" t="s">
        <v>398</v>
      </c>
      <c r="HG79" s="260" t="s">
        <v>398</v>
      </c>
      <c r="HH79" s="260" t="s">
        <v>398</v>
      </c>
      <c r="HI79" s="260" t="s">
        <v>398</v>
      </c>
      <c r="HJ79" s="260" t="s">
        <v>398</v>
      </c>
      <c r="HK79" s="260" t="s">
        <v>398</v>
      </c>
      <c r="HL79" s="260" t="s">
        <v>398</v>
      </c>
      <c r="HM79" s="260" t="s">
        <v>398</v>
      </c>
      <c r="HN79" s="260" t="s">
        <v>398</v>
      </c>
      <c r="HO79" s="260" t="s">
        <v>398</v>
      </c>
      <c r="HP79" s="260" t="s">
        <v>398</v>
      </c>
      <c r="HQ79" s="260" t="s">
        <v>398</v>
      </c>
      <c r="HR79" s="260" t="s">
        <v>398</v>
      </c>
      <c r="HS79" s="260" t="s">
        <v>398</v>
      </c>
      <c r="HT79" s="260" t="s">
        <v>398</v>
      </c>
      <c r="HU79" s="260" t="s">
        <v>398</v>
      </c>
      <c r="HV79" s="70">
        <v>0</v>
      </c>
      <c r="HW79" s="70">
        <v>0</v>
      </c>
      <c r="HX79" s="70">
        <v>0</v>
      </c>
      <c r="HY79" s="70">
        <v>0</v>
      </c>
      <c r="HZ79" s="260" t="s">
        <v>398</v>
      </c>
      <c r="IA79" s="260" t="s">
        <v>398</v>
      </c>
      <c r="IB79" s="260" t="s">
        <v>398</v>
      </c>
      <c r="IC79" s="260" t="s">
        <v>398</v>
      </c>
      <c r="ID79" s="260" t="s">
        <v>398</v>
      </c>
      <c r="IE79" s="260" t="s">
        <v>398</v>
      </c>
      <c r="IF79" s="70">
        <v>0</v>
      </c>
      <c r="IG79" s="70">
        <v>0</v>
      </c>
      <c r="IH79" s="70">
        <v>0</v>
      </c>
      <c r="II79" s="70">
        <v>0</v>
      </c>
      <c r="IJ79" s="260" t="s">
        <v>398</v>
      </c>
      <c r="IK79" s="260" t="s">
        <v>398</v>
      </c>
      <c r="IL79" s="260" t="s">
        <v>398</v>
      </c>
      <c r="IM79" s="260" t="s">
        <v>398</v>
      </c>
      <c r="IN79" s="260" t="s">
        <v>398</v>
      </c>
      <c r="IO79" s="260" t="s">
        <v>398</v>
      </c>
      <c r="IP79" s="70">
        <v>0</v>
      </c>
      <c r="IQ79" s="70">
        <v>0</v>
      </c>
      <c r="IR79" s="70">
        <v>0</v>
      </c>
      <c r="IS79" s="70">
        <v>0</v>
      </c>
      <c r="IT79" s="260" t="s">
        <v>398</v>
      </c>
      <c r="IU79" s="260" t="s">
        <v>398</v>
      </c>
      <c r="IV79" s="260" t="s">
        <v>398</v>
      </c>
      <c r="IW79" s="260" t="s">
        <v>398</v>
      </c>
      <c r="IX79" s="260" t="s">
        <v>398</v>
      </c>
      <c r="IY79" s="260" t="s">
        <v>398</v>
      </c>
      <c r="IZ79" s="260" t="s">
        <v>398</v>
      </c>
      <c r="JA79" s="260" t="s">
        <v>398</v>
      </c>
      <c r="JB79" s="260" t="s">
        <v>398</v>
      </c>
      <c r="JC79" s="260" t="s">
        <v>398</v>
      </c>
      <c r="JD79" s="260" t="s">
        <v>398</v>
      </c>
      <c r="JE79" s="260" t="s">
        <v>398</v>
      </c>
      <c r="JF79" s="260" t="s">
        <v>398</v>
      </c>
      <c r="JG79" s="260" t="s">
        <v>398</v>
      </c>
      <c r="JH79" s="260" t="s">
        <v>398</v>
      </c>
      <c r="JI79" s="260" t="s">
        <v>398</v>
      </c>
      <c r="JJ79" s="260" t="s">
        <v>398</v>
      </c>
      <c r="JK79" s="260" t="s">
        <v>398</v>
      </c>
      <c r="JL79" s="260" t="s">
        <v>398</v>
      </c>
      <c r="JM79" s="260" t="s">
        <v>398</v>
      </c>
      <c r="JN79" s="260" t="s">
        <v>398</v>
      </c>
      <c r="JO79" s="260" t="s">
        <v>398</v>
      </c>
      <c r="JP79" s="260" t="s">
        <v>398</v>
      </c>
      <c r="JQ79" s="260" t="s">
        <v>398</v>
      </c>
      <c r="JR79" s="260" t="s">
        <v>398</v>
      </c>
      <c r="JS79" s="260" t="s">
        <v>398</v>
      </c>
      <c r="JT79" s="260" t="s">
        <v>398</v>
      </c>
      <c r="JU79" s="260" t="s">
        <v>398</v>
      </c>
      <c r="JV79" s="260" t="s">
        <v>398</v>
      </c>
      <c r="JW79" s="260" t="s">
        <v>398</v>
      </c>
      <c r="JX79" s="260" t="s">
        <v>398</v>
      </c>
      <c r="JY79" s="260" t="s">
        <v>398</v>
      </c>
      <c r="JZ79" s="260" t="s">
        <v>398</v>
      </c>
      <c r="KA79" s="260" t="s">
        <v>398</v>
      </c>
      <c r="KB79" s="260" t="s">
        <v>398</v>
      </c>
      <c r="KC79" s="260" t="s">
        <v>398</v>
      </c>
      <c r="KD79" s="260" t="s">
        <v>398</v>
      </c>
      <c r="KE79" s="260" t="s">
        <v>398</v>
      </c>
      <c r="KF79" s="260" t="s">
        <v>398</v>
      </c>
      <c r="KG79" s="260" t="s">
        <v>398</v>
      </c>
      <c r="KH79" s="260" t="s">
        <v>398</v>
      </c>
      <c r="KI79" s="260" t="s">
        <v>398</v>
      </c>
      <c r="KJ79" s="260" t="s">
        <v>398</v>
      </c>
      <c r="KK79" s="260" t="s">
        <v>398</v>
      </c>
      <c r="KL79" s="260" t="s">
        <v>398</v>
      </c>
      <c r="KM79" s="260" t="s">
        <v>398</v>
      </c>
      <c r="KN79" s="70">
        <v>0</v>
      </c>
      <c r="KO79" s="70">
        <v>0</v>
      </c>
      <c r="KP79" s="70">
        <v>0</v>
      </c>
      <c r="KQ79" s="70">
        <v>0</v>
      </c>
      <c r="KR79" s="260" t="s">
        <v>398</v>
      </c>
      <c r="KS79" s="260" t="s">
        <v>398</v>
      </c>
      <c r="KT79" s="260" t="s">
        <v>398</v>
      </c>
      <c r="KU79" s="260" t="s">
        <v>398</v>
      </c>
      <c r="KV79" s="260" t="s">
        <v>398</v>
      </c>
      <c r="KW79" s="260" t="s">
        <v>398</v>
      </c>
      <c r="KX79" s="70">
        <v>0</v>
      </c>
      <c r="KY79" s="70">
        <v>0</v>
      </c>
      <c r="KZ79" s="70">
        <v>0</v>
      </c>
      <c r="LA79" s="70">
        <v>0</v>
      </c>
      <c r="LB79" s="260" t="s">
        <v>398</v>
      </c>
      <c r="LC79" s="260" t="s">
        <v>398</v>
      </c>
      <c r="LD79" s="260" t="s">
        <v>398</v>
      </c>
      <c r="LE79" s="260" t="s">
        <v>398</v>
      </c>
      <c r="LF79" s="260" t="s">
        <v>398</v>
      </c>
      <c r="LG79" s="260" t="s">
        <v>398</v>
      </c>
      <c r="LH79" s="70">
        <v>0</v>
      </c>
      <c r="LI79" s="70">
        <v>0</v>
      </c>
      <c r="LJ79" s="70">
        <v>0</v>
      </c>
      <c r="LK79" s="70">
        <v>0</v>
      </c>
      <c r="LL79" s="260" t="s">
        <v>398</v>
      </c>
      <c r="LM79" s="260" t="s">
        <v>398</v>
      </c>
      <c r="LN79" s="260" t="s">
        <v>398</v>
      </c>
      <c r="LO79" s="260" t="s">
        <v>398</v>
      </c>
      <c r="LP79" s="260" t="s">
        <v>398</v>
      </c>
      <c r="LQ79" s="260" t="s">
        <v>398</v>
      </c>
      <c r="LR79" s="85" t="s">
        <v>398</v>
      </c>
      <c r="LS79" s="85" t="s">
        <v>398</v>
      </c>
      <c r="LT79" s="85" t="s">
        <v>398</v>
      </c>
      <c r="LU79" s="85" t="s">
        <v>398</v>
      </c>
      <c r="LV79" s="85" t="s">
        <v>398</v>
      </c>
      <c r="LW79" s="85" t="s">
        <v>398</v>
      </c>
      <c r="LX79" s="263"/>
      <c r="LY79" s="263"/>
      <c r="LZ79" s="263"/>
      <c r="MA79" s="263"/>
      <c r="MB79" s="263"/>
      <c r="MC79" s="263"/>
      <c r="MD79" s="263"/>
      <c r="ME79" s="263"/>
      <c r="MF79" s="263"/>
      <c r="MG79" s="263"/>
      <c r="MH79" s="263"/>
      <c r="MI79" s="263"/>
      <c r="MJ79" s="263"/>
      <c r="MK79" s="263"/>
      <c r="ML79" s="263"/>
      <c r="MM79" s="263"/>
      <c r="MN79" s="263"/>
      <c r="MO79" s="263"/>
      <c r="MP79" s="263"/>
      <c r="MQ79" s="263"/>
      <c r="MR79" s="263"/>
      <c r="MS79" s="263"/>
      <c r="MT79" s="263"/>
      <c r="MU79" s="263"/>
      <c r="MV79" s="263"/>
      <c r="MW79" s="263"/>
      <c r="MX79" s="263"/>
      <c r="MY79" s="263"/>
      <c r="MZ79" s="263"/>
      <c r="NA79" s="263"/>
      <c r="NB79" s="263"/>
      <c r="NC79" s="263"/>
      <c r="ND79" s="263"/>
      <c r="NE79" s="263"/>
      <c r="NF79" s="263"/>
      <c r="NG79" s="263"/>
      <c r="NH79" s="263"/>
      <c r="NI79" s="263"/>
      <c r="NJ79" s="263"/>
      <c r="NK79" s="263"/>
      <c r="NL79" s="263"/>
      <c r="NM79" s="263"/>
      <c r="NN79" s="263"/>
      <c r="NO79" s="263"/>
      <c r="NP79" s="263"/>
      <c r="NQ79" s="263"/>
      <c r="NR79" s="263"/>
      <c r="NS79" s="263"/>
      <c r="NT79" s="263"/>
      <c r="NU79" s="263"/>
      <c r="NV79" s="263"/>
      <c r="NW79" s="263"/>
      <c r="NX79" s="263"/>
      <c r="NY79" s="263"/>
      <c r="NZ79" s="263"/>
      <c r="OA79" s="263"/>
      <c r="OB79" s="263"/>
      <c r="OC79" s="263"/>
      <c r="OD79" s="263"/>
      <c r="OE79" s="263"/>
      <c r="OF79" s="263"/>
      <c r="OG79" s="263"/>
      <c r="OH79" s="263"/>
      <c r="OI79" s="263"/>
      <c r="OJ79" s="263"/>
      <c r="OK79" s="263"/>
      <c r="OL79" s="263"/>
      <c r="OM79" s="263"/>
      <c r="ON79" s="263"/>
      <c r="OO79" s="263"/>
      <c r="OP79" s="263"/>
      <c r="OQ79" s="263"/>
      <c r="OR79" s="263"/>
      <c r="OS79" s="263"/>
      <c r="OT79" s="263"/>
      <c r="OU79" s="263"/>
      <c r="OV79" s="263"/>
      <c r="OW79" s="263"/>
      <c r="OX79" s="263"/>
      <c r="OY79" s="263"/>
      <c r="OZ79" s="263"/>
      <c r="PA79" s="263"/>
      <c r="PB79" s="263"/>
      <c r="PC79" s="263"/>
      <c r="PD79" s="263"/>
      <c r="PE79" s="263"/>
      <c r="PF79" s="263"/>
      <c r="PG79" s="263"/>
      <c r="PH79" s="263"/>
      <c r="PI79" s="263"/>
      <c r="PJ79" s="263"/>
      <c r="PK79" s="263"/>
      <c r="PL79" s="263"/>
      <c r="PM79" s="263"/>
      <c r="PN79" s="263"/>
      <c r="PO79" s="263"/>
      <c r="PP79" s="263"/>
      <c r="PQ79" s="263"/>
      <c r="PR79" s="263"/>
      <c r="PS79" s="263"/>
      <c r="PT79" s="263"/>
      <c r="PU79" s="263"/>
      <c r="PV79" s="263"/>
      <c r="PW79" s="263"/>
      <c r="PX79" s="263"/>
      <c r="PY79" s="263"/>
      <c r="PZ79" s="263"/>
      <c r="QA79" s="263"/>
      <c r="QB79" s="263"/>
      <c r="QC79" s="263"/>
      <c r="QD79" s="263"/>
      <c r="QE79" s="263"/>
      <c r="QF79" s="263"/>
      <c r="QG79" s="263"/>
      <c r="QH79" s="263"/>
      <c r="QI79" s="263"/>
      <c r="QJ79" s="263"/>
      <c r="QK79" s="263"/>
      <c r="QL79" s="263"/>
      <c r="QM79" s="263"/>
    </row>
    <row r="80" spans="1:455" s="70" customFormat="1">
      <c r="A80" s="70">
        <v>79</v>
      </c>
      <c r="B80" s="87" t="s">
        <v>508</v>
      </c>
      <c r="C80" s="64" t="s">
        <v>52</v>
      </c>
      <c r="D80" s="64" t="s">
        <v>24</v>
      </c>
      <c r="E80" s="275" t="s">
        <v>1093</v>
      </c>
      <c r="F80" s="82" t="s">
        <v>39</v>
      </c>
      <c r="G80" s="234">
        <v>7</v>
      </c>
      <c r="H80" s="80">
        <v>10</v>
      </c>
      <c r="I80" s="69">
        <v>2018</v>
      </c>
      <c r="J80" s="79">
        <v>7.65</v>
      </c>
      <c r="K80" s="79">
        <v>7.9833333333333334</v>
      </c>
      <c r="L80" s="79">
        <f t="shared" si="15"/>
        <v>0.33333333333333304</v>
      </c>
      <c r="M80" s="70">
        <v>-12.29311667</v>
      </c>
      <c r="N80" s="70">
        <v>123.14942499999999</v>
      </c>
      <c r="O80" s="70">
        <v>-12.299502779999999</v>
      </c>
      <c r="P80" s="70">
        <v>123.1476583</v>
      </c>
      <c r="Q80" s="83">
        <v>0.732135749717717</v>
      </c>
      <c r="R80" s="67">
        <v>2.9700000000000001E-2</v>
      </c>
      <c r="S80" s="70">
        <f t="shared" si="11"/>
        <v>2.1744431766616196E-2</v>
      </c>
      <c r="T80" s="68" t="s">
        <v>398</v>
      </c>
      <c r="U80" s="84" t="s">
        <v>398</v>
      </c>
      <c r="V80" s="84" t="s">
        <v>398</v>
      </c>
      <c r="W80" s="84" t="s">
        <v>398</v>
      </c>
      <c r="X80" s="69">
        <f t="shared" si="12"/>
        <v>1.1859650373397155</v>
      </c>
      <c r="Y80" s="69"/>
      <c r="Z80" s="70">
        <f t="shared" si="13"/>
        <v>1471.6411237349039</v>
      </c>
      <c r="AA80" s="70">
        <f t="shared" si="14"/>
        <v>224.39086524001411</v>
      </c>
      <c r="AB80" s="64">
        <v>1379.6635535014725</v>
      </c>
      <c r="AC80" s="64">
        <v>91.977570233431493</v>
      </c>
      <c r="AD80" s="64">
        <v>0</v>
      </c>
      <c r="AE80" s="64">
        <v>0</v>
      </c>
      <c r="AF80" s="264">
        <v>85.532285461949783</v>
      </c>
      <c r="AG80" s="264">
        <v>138.85857977806432</v>
      </c>
      <c r="AH80" s="70">
        <v>0</v>
      </c>
      <c r="AI80" s="70">
        <v>0</v>
      </c>
      <c r="AJ80" s="70" t="s">
        <v>398</v>
      </c>
      <c r="AK80" s="70" t="s">
        <v>398</v>
      </c>
      <c r="AL80" s="70" t="s">
        <v>398</v>
      </c>
      <c r="AM80" s="70" t="s">
        <v>398</v>
      </c>
      <c r="AN80" s="70">
        <v>275.93271070029448</v>
      </c>
      <c r="AO80" s="70">
        <v>1103.7308428011779</v>
      </c>
      <c r="AP80" s="70">
        <v>91.977570233431493</v>
      </c>
      <c r="AQ80" s="70" t="s">
        <v>398</v>
      </c>
      <c r="AR80" s="70" t="s">
        <v>398</v>
      </c>
      <c r="AS80" s="70" t="s">
        <v>398</v>
      </c>
      <c r="AT80" s="70" t="s">
        <v>398</v>
      </c>
      <c r="AU80" s="70">
        <v>12.77839628559112</v>
      </c>
      <c r="AV80" s="264">
        <v>210.31972628524426</v>
      </c>
      <c r="AW80" s="264">
        <v>1.2927426691787212</v>
      </c>
      <c r="AX80" s="70" t="s">
        <v>398</v>
      </c>
      <c r="AY80" s="70" t="s">
        <v>398</v>
      </c>
      <c r="AZ80" s="70" t="s">
        <v>398</v>
      </c>
      <c r="BA80" s="70" t="s">
        <v>398</v>
      </c>
      <c r="BB80" s="70" t="s">
        <v>398</v>
      </c>
      <c r="BC80" s="70" t="s">
        <v>398</v>
      </c>
      <c r="BD80" s="70" t="s">
        <v>398</v>
      </c>
      <c r="BE80" s="70" t="s">
        <v>398</v>
      </c>
      <c r="BF80" s="70" t="s">
        <v>398</v>
      </c>
      <c r="BG80" s="70" t="s">
        <v>398</v>
      </c>
      <c r="BH80" s="70" t="s">
        <v>398</v>
      </c>
      <c r="BI80" s="70" t="s">
        <v>398</v>
      </c>
      <c r="BJ80" s="70" t="s">
        <v>398</v>
      </c>
      <c r="BK80" s="70" t="s">
        <v>398</v>
      </c>
      <c r="BL80" s="70" t="s">
        <v>398</v>
      </c>
      <c r="BM80" s="70" t="s">
        <v>398</v>
      </c>
      <c r="BN80" s="70" t="s">
        <v>398</v>
      </c>
      <c r="BO80" s="70" t="s">
        <v>398</v>
      </c>
      <c r="BP80" s="70" t="s">
        <v>398</v>
      </c>
      <c r="BQ80" s="70" t="s">
        <v>398</v>
      </c>
      <c r="BR80" s="70" t="s">
        <v>398</v>
      </c>
      <c r="BS80" s="70" t="s">
        <v>398</v>
      </c>
      <c r="BT80" s="70" t="s">
        <v>398</v>
      </c>
      <c r="BU80" s="70" t="s">
        <v>398</v>
      </c>
      <c r="BV80" s="70" t="s">
        <v>398</v>
      </c>
      <c r="BW80" s="70" t="s">
        <v>398</v>
      </c>
      <c r="BX80" s="70" t="s">
        <v>398</v>
      </c>
      <c r="BY80" s="70" t="s">
        <v>398</v>
      </c>
      <c r="BZ80" s="70" t="s">
        <v>398</v>
      </c>
      <c r="CA80" s="70" t="s">
        <v>398</v>
      </c>
      <c r="CB80" s="70" t="s">
        <v>398</v>
      </c>
      <c r="CC80" s="70" t="s">
        <v>398</v>
      </c>
      <c r="CD80" s="70" t="s">
        <v>398</v>
      </c>
      <c r="CE80" s="70" t="s">
        <v>398</v>
      </c>
      <c r="CF80" s="70" t="s">
        <v>398</v>
      </c>
      <c r="CG80" s="70" t="s">
        <v>398</v>
      </c>
      <c r="CH80" s="70" t="s">
        <v>398</v>
      </c>
      <c r="CI80" s="70" t="s">
        <v>398</v>
      </c>
      <c r="CJ80" s="70" t="s">
        <v>398</v>
      </c>
      <c r="CK80" s="70" t="s">
        <v>398</v>
      </c>
      <c r="CL80" s="70">
        <v>6</v>
      </c>
      <c r="CM80" s="70">
        <v>0.27785896611881794</v>
      </c>
      <c r="CN80" s="70">
        <f>CL80/S80</f>
        <v>275.93271070029448</v>
      </c>
      <c r="CO80" s="77">
        <f t="shared" si="17"/>
        <v>12.77839628559112</v>
      </c>
      <c r="CP80" s="70" t="s">
        <v>398</v>
      </c>
      <c r="CQ80" s="70" t="s">
        <v>398</v>
      </c>
      <c r="CR80" s="70" t="s">
        <v>398</v>
      </c>
      <c r="CS80" s="70" t="s">
        <v>398</v>
      </c>
      <c r="CT80" s="70" t="s">
        <v>398</v>
      </c>
      <c r="CU80" s="70" t="s">
        <v>398</v>
      </c>
      <c r="CV80" s="70">
        <v>22</v>
      </c>
      <c r="CW80" s="70">
        <v>1.5538820241895377</v>
      </c>
      <c r="CX80" s="70">
        <f>CV80/S80</f>
        <v>1011.7532725677464</v>
      </c>
      <c r="CY80" s="70">
        <f t="shared" si="16"/>
        <v>71.461146507179947</v>
      </c>
      <c r="CZ80" s="70" t="s">
        <v>398</v>
      </c>
      <c r="DA80" s="70" t="s">
        <v>398</v>
      </c>
      <c r="DB80" s="70" t="s">
        <v>398</v>
      </c>
      <c r="DC80" s="260" t="s">
        <v>398</v>
      </c>
      <c r="DD80" s="260" t="s">
        <v>398</v>
      </c>
      <c r="DE80" s="260" t="s">
        <v>398</v>
      </c>
      <c r="DF80" s="70">
        <v>2</v>
      </c>
      <c r="DG80" s="70">
        <v>2.8109954761749996E-2</v>
      </c>
      <c r="DH80" s="70">
        <f>DF80/S80</f>
        <v>91.977570233431493</v>
      </c>
      <c r="DI80" s="70">
        <f>DG80/S80</f>
        <v>1.2927426691787212</v>
      </c>
      <c r="DJ80" s="260" t="s">
        <v>398</v>
      </c>
      <c r="DK80" s="260" t="s">
        <v>398</v>
      </c>
      <c r="DL80" s="260" t="s">
        <v>398</v>
      </c>
      <c r="DM80" s="260" t="s">
        <v>398</v>
      </c>
      <c r="DN80" s="260" t="s">
        <v>398</v>
      </c>
      <c r="DO80" s="260" t="s">
        <v>398</v>
      </c>
      <c r="DP80" s="260" t="s">
        <v>398</v>
      </c>
      <c r="DQ80" s="260" t="s">
        <v>398</v>
      </c>
      <c r="DR80" s="260" t="s">
        <v>398</v>
      </c>
      <c r="DS80" s="260" t="s">
        <v>398</v>
      </c>
      <c r="DT80" s="260" t="s">
        <v>398</v>
      </c>
      <c r="DU80" s="260" t="s">
        <v>398</v>
      </c>
      <c r="DV80" s="260" t="s">
        <v>398</v>
      </c>
      <c r="DW80" s="260" t="s">
        <v>398</v>
      </c>
      <c r="DX80" s="260" t="s">
        <v>398</v>
      </c>
      <c r="DY80" s="260" t="s">
        <v>398</v>
      </c>
      <c r="DZ80" s="260" t="s">
        <v>398</v>
      </c>
      <c r="EA80" s="260" t="s">
        <v>398</v>
      </c>
      <c r="EB80" s="260" t="s">
        <v>398</v>
      </c>
      <c r="EC80" s="260" t="s">
        <v>398</v>
      </c>
      <c r="ED80" s="260" t="s">
        <v>398</v>
      </c>
      <c r="EE80" s="260" t="s">
        <v>398</v>
      </c>
      <c r="EF80" s="260" t="s">
        <v>398</v>
      </c>
      <c r="EG80" s="260" t="s">
        <v>398</v>
      </c>
      <c r="EH80" s="260" t="s">
        <v>398</v>
      </c>
      <c r="EI80" s="260" t="s">
        <v>398</v>
      </c>
      <c r="EJ80" s="260" t="s">
        <v>398</v>
      </c>
      <c r="EK80" s="260" t="s">
        <v>398</v>
      </c>
      <c r="EL80" s="260" t="s">
        <v>398</v>
      </c>
      <c r="EM80" s="260" t="s">
        <v>398</v>
      </c>
      <c r="EN80" s="260" t="s">
        <v>398</v>
      </c>
      <c r="EO80" s="260" t="s">
        <v>398</v>
      </c>
      <c r="EP80" s="260" t="s">
        <v>398</v>
      </c>
      <c r="EQ80" s="260" t="s">
        <v>398</v>
      </c>
      <c r="ER80" s="260" t="s">
        <v>398</v>
      </c>
      <c r="ES80" s="260" t="s">
        <v>398</v>
      </c>
      <c r="ET80" s="260" t="s">
        <v>398</v>
      </c>
      <c r="EU80" s="260" t="s">
        <v>398</v>
      </c>
      <c r="EV80" s="260" t="s">
        <v>398</v>
      </c>
      <c r="EW80" s="260" t="s">
        <v>398</v>
      </c>
      <c r="EX80" s="260" t="s">
        <v>398</v>
      </c>
      <c r="EY80" s="260" t="s">
        <v>398</v>
      </c>
      <c r="EZ80" s="260" t="s">
        <v>398</v>
      </c>
      <c r="FA80" s="260" t="s">
        <v>398</v>
      </c>
      <c r="FB80" s="260" t="s">
        <v>398</v>
      </c>
      <c r="FC80" s="260" t="s">
        <v>398</v>
      </c>
      <c r="FD80" s="70">
        <v>0</v>
      </c>
      <c r="FE80" s="260">
        <v>0</v>
      </c>
      <c r="FF80" s="70">
        <v>0</v>
      </c>
      <c r="FG80" s="70">
        <v>0</v>
      </c>
      <c r="FH80" s="70">
        <v>0</v>
      </c>
      <c r="FI80" s="260" t="s">
        <v>398</v>
      </c>
      <c r="FJ80" s="260" t="s">
        <v>398</v>
      </c>
      <c r="FK80" s="260" t="s">
        <v>398</v>
      </c>
      <c r="FL80" s="260" t="s">
        <v>398</v>
      </c>
      <c r="FM80" s="260" t="s">
        <v>398</v>
      </c>
      <c r="FN80" s="70">
        <v>2</v>
      </c>
      <c r="FO80" s="70">
        <v>3.0194009131933512</v>
      </c>
      <c r="FP80" s="70">
        <f>FN80/S80</f>
        <v>91.977570233431493</v>
      </c>
      <c r="FQ80" s="70">
        <f>FO80/S80</f>
        <v>138.85857977806432</v>
      </c>
      <c r="FR80" s="260" t="s">
        <v>398</v>
      </c>
      <c r="FS80" s="260" t="s">
        <v>398</v>
      </c>
      <c r="FT80" s="260" t="s">
        <v>398</v>
      </c>
      <c r="FU80" s="260" t="s">
        <v>398</v>
      </c>
      <c r="FV80" s="260" t="s">
        <v>398</v>
      </c>
      <c r="FW80" s="260" t="s">
        <v>398</v>
      </c>
      <c r="FX80" s="70">
        <v>0</v>
      </c>
      <c r="FY80" s="260">
        <v>0</v>
      </c>
      <c r="FZ80" s="70">
        <v>0</v>
      </c>
      <c r="GA80" s="70">
        <v>0</v>
      </c>
      <c r="GB80" s="260" t="s">
        <v>398</v>
      </c>
      <c r="GC80" s="260" t="s">
        <v>398</v>
      </c>
      <c r="GD80" s="260" t="s">
        <v>398</v>
      </c>
      <c r="GE80" s="260" t="s">
        <v>398</v>
      </c>
      <c r="GF80" s="260" t="s">
        <v>398</v>
      </c>
      <c r="GG80" s="260" t="s">
        <v>398</v>
      </c>
      <c r="GH80" s="260" t="s">
        <v>398</v>
      </c>
      <c r="GI80" s="260" t="s">
        <v>398</v>
      </c>
      <c r="GJ80" s="260" t="s">
        <v>398</v>
      </c>
      <c r="GK80" s="260" t="s">
        <v>398</v>
      </c>
      <c r="GL80" s="260" t="s">
        <v>398</v>
      </c>
      <c r="GM80" s="260" t="s">
        <v>398</v>
      </c>
      <c r="GN80" s="260" t="s">
        <v>398</v>
      </c>
      <c r="GO80" s="260" t="s">
        <v>398</v>
      </c>
      <c r="GP80" s="260" t="s">
        <v>398</v>
      </c>
      <c r="GQ80" s="260" t="s">
        <v>398</v>
      </c>
      <c r="GR80" s="260" t="s">
        <v>398</v>
      </c>
      <c r="GS80" s="260" t="s">
        <v>398</v>
      </c>
      <c r="GT80" s="260" t="s">
        <v>398</v>
      </c>
      <c r="GU80" s="260" t="s">
        <v>398</v>
      </c>
      <c r="GV80" s="260" t="s">
        <v>398</v>
      </c>
      <c r="GW80" s="260" t="s">
        <v>398</v>
      </c>
      <c r="GX80" s="260" t="s">
        <v>398</v>
      </c>
      <c r="GY80" s="260" t="s">
        <v>398</v>
      </c>
      <c r="GZ80" s="260" t="s">
        <v>398</v>
      </c>
      <c r="HA80" s="260" t="s">
        <v>398</v>
      </c>
      <c r="HB80" s="260" t="s">
        <v>398</v>
      </c>
      <c r="HC80" s="260" t="s">
        <v>398</v>
      </c>
      <c r="HD80" s="260" t="s">
        <v>398</v>
      </c>
      <c r="HE80" s="260" t="s">
        <v>398</v>
      </c>
      <c r="HF80" s="260" t="s">
        <v>398</v>
      </c>
      <c r="HG80" s="260" t="s">
        <v>398</v>
      </c>
      <c r="HH80" s="260" t="s">
        <v>398</v>
      </c>
      <c r="HI80" s="260" t="s">
        <v>398</v>
      </c>
      <c r="HJ80" s="260" t="s">
        <v>398</v>
      </c>
      <c r="HK80" s="260" t="s">
        <v>398</v>
      </c>
      <c r="HL80" s="260" t="s">
        <v>398</v>
      </c>
      <c r="HM80" s="260" t="s">
        <v>398</v>
      </c>
      <c r="HN80" s="260" t="s">
        <v>398</v>
      </c>
      <c r="HO80" s="260" t="s">
        <v>398</v>
      </c>
      <c r="HP80" s="260" t="s">
        <v>398</v>
      </c>
      <c r="HQ80" s="260" t="s">
        <v>398</v>
      </c>
      <c r="HR80" s="260" t="s">
        <v>398</v>
      </c>
      <c r="HS80" s="260" t="s">
        <v>398</v>
      </c>
      <c r="HT80" s="260" t="s">
        <v>398</v>
      </c>
      <c r="HU80" s="260" t="s">
        <v>398</v>
      </c>
      <c r="HV80" s="70">
        <v>0</v>
      </c>
      <c r="HW80" s="70">
        <v>0</v>
      </c>
      <c r="HX80" s="70">
        <v>0</v>
      </c>
      <c r="HY80" s="70">
        <v>0</v>
      </c>
      <c r="HZ80" s="260" t="s">
        <v>398</v>
      </c>
      <c r="IA80" s="260" t="s">
        <v>398</v>
      </c>
      <c r="IB80" s="260" t="s">
        <v>398</v>
      </c>
      <c r="IC80" s="260" t="s">
        <v>398</v>
      </c>
      <c r="ID80" s="260" t="s">
        <v>398</v>
      </c>
      <c r="IE80" s="260" t="s">
        <v>398</v>
      </c>
      <c r="IF80" s="70">
        <v>0</v>
      </c>
      <c r="IG80" s="70">
        <v>0</v>
      </c>
      <c r="IH80" s="70">
        <v>0</v>
      </c>
      <c r="II80" s="70">
        <v>0</v>
      </c>
      <c r="IJ80" s="260" t="s">
        <v>398</v>
      </c>
      <c r="IK80" s="260" t="s">
        <v>398</v>
      </c>
      <c r="IL80" s="260" t="s">
        <v>398</v>
      </c>
      <c r="IM80" s="260" t="s">
        <v>398</v>
      </c>
      <c r="IN80" s="260" t="s">
        <v>398</v>
      </c>
      <c r="IO80" s="260" t="s">
        <v>398</v>
      </c>
      <c r="IP80" s="70">
        <v>0</v>
      </c>
      <c r="IQ80" s="70">
        <v>0</v>
      </c>
      <c r="IR80" s="70">
        <v>0</v>
      </c>
      <c r="IS80" s="70">
        <v>0</v>
      </c>
      <c r="IT80" s="260" t="s">
        <v>398</v>
      </c>
      <c r="IU80" s="260" t="s">
        <v>398</v>
      </c>
      <c r="IV80" s="260" t="s">
        <v>398</v>
      </c>
      <c r="IW80" s="260" t="s">
        <v>398</v>
      </c>
      <c r="IX80" s="260" t="s">
        <v>398</v>
      </c>
      <c r="IY80" s="260" t="s">
        <v>398</v>
      </c>
      <c r="IZ80" s="260" t="s">
        <v>398</v>
      </c>
      <c r="JA80" s="260" t="s">
        <v>398</v>
      </c>
      <c r="JB80" s="260" t="s">
        <v>398</v>
      </c>
      <c r="JC80" s="260" t="s">
        <v>398</v>
      </c>
      <c r="JD80" s="260" t="s">
        <v>398</v>
      </c>
      <c r="JE80" s="260" t="s">
        <v>398</v>
      </c>
      <c r="JF80" s="260" t="s">
        <v>398</v>
      </c>
      <c r="JG80" s="260" t="s">
        <v>398</v>
      </c>
      <c r="JH80" s="260" t="s">
        <v>398</v>
      </c>
      <c r="JI80" s="260" t="s">
        <v>398</v>
      </c>
      <c r="JJ80" s="260" t="s">
        <v>398</v>
      </c>
      <c r="JK80" s="260" t="s">
        <v>398</v>
      </c>
      <c r="JL80" s="260" t="s">
        <v>398</v>
      </c>
      <c r="JM80" s="260" t="s">
        <v>398</v>
      </c>
      <c r="JN80" s="260" t="s">
        <v>398</v>
      </c>
      <c r="JO80" s="260" t="s">
        <v>398</v>
      </c>
      <c r="JP80" s="260" t="s">
        <v>398</v>
      </c>
      <c r="JQ80" s="260" t="s">
        <v>398</v>
      </c>
      <c r="JR80" s="260" t="s">
        <v>398</v>
      </c>
      <c r="JS80" s="260" t="s">
        <v>398</v>
      </c>
      <c r="JT80" s="260" t="s">
        <v>398</v>
      </c>
      <c r="JU80" s="260" t="s">
        <v>398</v>
      </c>
      <c r="JV80" s="260" t="s">
        <v>398</v>
      </c>
      <c r="JW80" s="260" t="s">
        <v>398</v>
      </c>
      <c r="JX80" s="260" t="s">
        <v>398</v>
      </c>
      <c r="JY80" s="260" t="s">
        <v>398</v>
      </c>
      <c r="JZ80" s="260" t="s">
        <v>398</v>
      </c>
      <c r="KA80" s="260" t="s">
        <v>398</v>
      </c>
      <c r="KB80" s="260" t="s">
        <v>398</v>
      </c>
      <c r="KC80" s="260" t="s">
        <v>398</v>
      </c>
      <c r="KD80" s="260" t="s">
        <v>398</v>
      </c>
      <c r="KE80" s="260" t="s">
        <v>398</v>
      </c>
      <c r="KF80" s="260" t="s">
        <v>398</v>
      </c>
      <c r="KG80" s="260" t="s">
        <v>398</v>
      </c>
      <c r="KH80" s="260" t="s">
        <v>398</v>
      </c>
      <c r="KI80" s="260" t="s">
        <v>398</v>
      </c>
      <c r="KJ80" s="260" t="s">
        <v>398</v>
      </c>
      <c r="KK80" s="260" t="s">
        <v>398</v>
      </c>
      <c r="KL80" s="260" t="s">
        <v>398</v>
      </c>
      <c r="KM80" s="260" t="s">
        <v>398</v>
      </c>
      <c r="KN80" s="70">
        <v>0</v>
      </c>
      <c r="KO80" s="70">
        <v>0</v>
      </c>
      <c r="KP80" s="70">
        <v>0</v>
      </c>
      <c r="KQ80" s="70">
        <v>0</v>
      </c>
      <c r="KR80" s="260" t="s">
        <v>398</v>
      </c>
      <c r="KS80" s="260" t="s">
        <v>398</v>
      </c>
      <c r="KT80" s="260" t="s">
        <v>398</v>
      </c>
      <c r="KU80" s="260" t="s">
        <v>398</v>
      </c>
      <c r="KV80" s="260" t="s">
        <v>398</v>
      </c>
      <c r="KW80" s="260" t="s">
        <v>398</v>
      </c>
      <c r="KX80" s="70">
        <v>0</v>
      </c>
      <c r="KY80" s="70">
        <v>0</v>
      </c>
      <c r="KZ80" s="70">
        <v>0</v>
      </c>
      <c r="LA80" s="70">
        <v>0</v>
      </c>
      <c r="LB80" s="260" t="s">
        <v>398</v>
      </c>
      <c r="LC80" s="260" t="s">
        <v>398</v>
      </c>
      <c r="LD80" s="260" t="s">
        <v>398</v>
      </c>
      <c r="LE80" s="260" t="s">
        <v>398</v>
      </c>
      <c r="LF80" s="260" t="s">
        <v>398</v>
      </c>
      <c r="LG80" s="260" t="s">
        <v>398</v>
      </c>
      <c r="LH80" s="70">
        <v>0</v>
      </c>
      <c r="LI80" s="70">
        <v>0</v>
      </c>
      <c r="LJ80" s="70">
        <v>0</v>
      </c>
      <c r="LK80" s="70">
        <v>0</v>
      </c>
      <c r="LL80" s="260" t="s">
        <v>398</v>
      </c>
      <c r="LM80" s="260" t="s">
        <v>398</v>
      </c>
      <c r="LN80" s="260" t="s">
        <v>398</v>
      </c>
      <c r="LO80" s="260" t="s">
        <v>398</v>
      </c>
      <c r="LP80" s="260" t="s">
        <v>398</v>
      </c>
      <c r="LQ80" s="260" t="s">
        <v>398</v>
      </c>
      <c r="LR80" s="85" t="s">
        <v>398</v>
      </c>
      <c r="LS80" s="85" t="s">
        <v>398</v>
      </c>
      <c r="LT80" s="85" t="s">
        <v>398</v>
      </c>
      <c r="LU80" s="85" t="s">
        <v>398</v>
      </c>
      <c r="LV80" s="85" t="s">
        <v>398</v>
      </c>
      <c r="LW80" s="85" t="s">
        <v>398</v>
      </c>
      <c r="LX80" s="263"/>
      <c r="LY80" s="263"/>
      <c r="LZ80" s="263"/>
      <c r="MA80" s="263"/>
      <c r="MB80" s="263"/>
      <c r="MC80" s="263"/>
      <c r="MD80" s="263"/>
      <c r="ME80" s="263"/>
      <c r="MF80" s="263"/>
      <c r="MG80" s="263"/>
      <c r="MH80" s="263"/>
      <c r="MI80" s="263"/>
      <c r="MJ80" s="263"/>
      <c r="MK80" s="263"/>
      <c r="ML80" s="263"/>
      <c r="MM80" s="263"/>
      <c r="MN80" s="263"/>
      <c r="MO80" s="263"/>
      <c r="MP80" s="263"/>
      <c r="MQ80" s="263"/>
      <c r="MR80" s="263"/>
      <c r="MS80" s="263"/>
      <c r="MT80" s="263"/>
      <c r="MU80" s="263"/>
      <c r="MV80" s="263"/>
      <c r="MW80" s="263"/>
      <c r="MX80" s="263"/>
      <c r="MY80" s="263"/>
      <c r="MZ80" s="263"/>
      <c r="NA80" s="263"/>
      <c r="NB80" s="263"/>
      <c r="NC80" s="263"/>
      <c r="ND80" s="263"/>
      <c r="NE80" s="263"/>
      <c r="NF80" s="263"/>
      <c r="NG80" s="263"/>
      <c r="NH80" s="263"/>
      <c r="NI80" s="263"/>
      <c r="NJ80" s="263"/>
      <c r="NK80" s="263"/>
      <c r="NL80" s="263"/>
      <c r="NM80" s="263"/>
      <c r="NN80" s="263"/>
      <c r="NO80" s="263"/>
      <c r="NP80" s="263"/>
      <c r="NQ80" s="263"/>
      <c r="NR80" s="263"/>
      <c r="NS80" s="263"/>
      <c r="NT80" s="263"/>
      <c r="NU80" s="263"/>
      <c r="NV80" s="263"/>
      <c r="NW80" s="263"/>
      <c r="NX80" s="263"/>
      <c r="NY80" s="263"/>
      <c r="NZ80" s="263"/>
      <c r="OA80" s="263"/>
      <c r="OB80" s="263"/>
      <c r="OC80" s="263"/>
      <c r="OD80" s="263"/>
      <c r="OE80" s="263"/>
      <c r="OF80" s="263"/>
      <c r="OG80" s="263"/>
      <c r="OH80" s="263"/>
      <c r="OI80" s="263"/>
      <c r="OJ80" s="263"/>
      <c r="OK80" s="263"/>
      <c r="OL80" s="263"/>
      <c r="OM80" s="263"/>
      <c r="ON80" s="263"/>
      <c r="OO80" s="263"/>
      <c r="OP80" s="263"/>
      <c r="OQ80" s="263"/>
      <c r="OR80" s="263"/>
      <c r="OS80" s="263"/>
      <c r="OT80" s="263"/>
      <c r="OU80" s="263"/>
      <c r="OV80" s="263"/>
      <c r="OW80" s="263"/>
      <c r="OX80" s="263"/>
      <c r="OY80" s="263"/>
      <c r="OZ80" s="263"/>
      <c r="PA80" s="263"/>
      <c r="PB80" s="263"/>
      <c r="PC80" s="263"/>
      <c r="PD80" s="263"/>
      <c r="PE80" s="263"/>
      <c r="PF80" s="263"/>
      <c r="PG80" s="263"/>
      <c r="PH80" s="263"/>
      <c r="PI80" s="263"/>
      <c r="PJ80" s="263"/>
      <c r="PK80" s="263"/>
      <c r="PL80" s="263"/>
      <c r="PM80" s="263"/>
      <c r="PN80" s="263"/>
      <c r="PO80" s="263"/>
      <c r="PP80" s="263"/>
      <c r="PQ80" s="263"/>
      <c r="PR80" s="263"/>
      <c r="PS80" s="263"/>
      <c r="PT80" s="263"/>
      <c r="PU80" s="263"/>
      <c r="PV80" s="263"/>
      <c r="PW80" s="263"/>
      <c r="PX80" s="263"/>
      <c r="PY80" s="263"/>
      <c r="PZ80" s="263"/>
      <c r="QA80" s="263"/>
      <c r="QB80" s="263"/>
      <c r="QC80" s="263"/>
      <c r="QD80" s="263"/>
      <c r="QE80" s="263"/>
      <c r="QF80" s="263"/>
      <c r="QG80" s="263"/>
      <c r="QH80" s="263"/>
      <c r="QI80" s="263"/>
      <c r="QJ80" s="263"/>
      <c r="QK80" s="263"/>
      <c r="QL80" s="263"/>
      <c r="QM80" s="263"/>
    </row>
    <row r="81" spans="1:455" s="70" customFormat="1">
      <c r="A81" s="70">
        <v>80</v>
      </c>
      <c r="B81" s="87" t="s">
        <v>509</v>
      </c>
      <c r="C81" s="64" t="s">
        <v>52</v>
      </c>
      <c r="D81" s="70" t="s">
        <v>31</v>
      </c>
      <c r="E81" s="70" t="s">
        <v>1094</v>
      </c>
      <c r="F81" s="234" t="s">
        <v>32</v>
      </c>
      <c r="G81" s="234">
        <v>28</v>
      </c>
      <c r="H81" s="80">
        <v>1</v>
      </c>
      <c r="I81" s="69">
        <v>2019</v>
      </c>
      <c r="J81" s="79">
        <v>14.1</v>
      </c>
      <c r="K81" s="79">
        <v>14.233333333333333</v>
      </c>
      <c r="L81" s="79">
        <f t="shared" si="15"/>
        <v>0.13333333333333286</v>
      </c>
      <c r="M81" s="70">
        <v>-33.951438888888902</v>
      </c>
      <c r="N81" s="70">
        <v>124.192830555556</v>
      </c>
      <c r="O81" s="70">
        <v>-33.957927777777797</v>
      </c>
      <c r="P81" s="70">
        <v>124.193072222222</v>
      </c>
      <c r="Q81" s="83">
        <v>0.72010421721650097</v>
      </c>
      <c r="R81" s="67">
        <v>2.9700000000000001E-2</v>
      </c>
      <c r="S81" s="70">
        <f t="shared" si="11"/>
        <v>2.138709525133008E-2</v>
      </c>
      <c r="T81" s="68" t="s">
        <v>398</v>
      </c>
      <c r="U81" s="84" t="s">
        <v>398</v>
      </c>
      <c r="V81" s="84" t="s">
        <v>398</v>
      </c>
      <c r="W81" s="84" t="s">
        <v>398</v>
      </c>
      <c r="X81" s="69">
        <f t="shared" si="12"/>
        <v>2.9161887846240693</v>
      </c>
      <c r="Y81" s="234" t="s">
        <v>400</v>
      </c>
      <c r="Z81" s="70">
        <f t="shared" si="13"/>
        <v>0</v>
      </c>
      <c r="AA81" s="70">
        <f t="shared" si="14"/>
        <v>0</v>
      </c>
      <c r="AB81" s="64">
        <v>0</v>
      </c>
      <c r="AC81" s="64">
        <v>0</v>
      </c>
      <c r="AD81" s="64">
        <v>0</v>
      </c>
      <c r="AE81" s="64">
        <v>0</v>
      </c>
      <c r="AF81" s="264">
        <v>0</v>
      </c>
      <c r="AG81" s="264">
        <v>0</v>
      </c>
      <c r="AH81" s="70">
        <v>0</v>
      </c>
      <c r="AI81" s="70">
        <v>0</v>
      </c>
      <c r="AJ81" s="70" t="s">
        <v>398</v>
      </c>
      <c r="AK81" s="70" t="s">
        <v>398</v>
      </c>
      <c r="AL81" s="70" t="s">
        <v>398</v>
      </c>
      <c r="AM81" s="70" t="s">
        <v>398</v>
      </c>
      <c r="AN81" s="70">
        <v>0</v>
      </c>
      <c r="AO81" s="70">
        <v>0</v>
      </c>
      <c r="AP81" s="70">
        <v>0</v>
      </c>
      <c r="AQ81" s="70" t="s">
        <v>398</v>
      </c>
      <c r="AR81" s="70" t="s">
        <v>398</v>
      </c>
      <c r="AS81" s="70" t="s">
        <v>398</v>
      </c>
      <c r="AT81" s="70" t="s">
        <v>398</v>
      </c>
      <c r="AU81" s="70">
        <v>0</v>
      </c>
      <c r="AV81" s="264">
        <v>0</v>
      </c>
      <c r="AW81" s="264">
        <v>0</v>
      </c>
      <c r="AX81" s="70" t="s">
        <v>398</v>
      </c>
      <c r="AY81" s="70" t="s">
        <v>398</v>
      </c>
      <c r="AZ81" s="70" t="s">
        <v>398</v>
      </c>
      <c r="BA81" s="70" t="s">
        <v>398</v>
      </c>
      <c r="BB81" s="70" t="s">
        <v>398</v>
      </c>
      <c r="BC81" s="70" t="s">
        <v>398</v>
      </c>
      <c r="BD81" s="70" t="s">
        <v>398</v>
      </c>
      <c r="BE81" s="70" t="s">
        <v>398</v>
      </c>
      <c r="BF81" s="70" t="s">
        <v>398</v>
      </c>
      <c r="BG81" s="70" t="s">
        <v>398</v>
      </c>
      <c r="BH81" s="70" t="s">
        <v>398</v>
      </c>
      <c r="BI81" s="70" t="s">
        <v>398</v>
      </c>
      <c r="BJ81" s="70" t="s">
        <v>398</v>
      </c>
      <c r="BK81" s="70" t="s">
        <v>398</v>
      </c>
      <c r="BL81" s="70" t="s">
        <v>398</v>
      </c>
      <c r="BM81" s="70" t="s">
        <v>398</v>
      </c>
      <c r="BN81" s="70" t="s">
        <v>398</v>
      </c>
      <c r="BO81" s="70" t="s">
        <v>398</v>
      </c>
      <c r="BP81" s="70" t="s">
        <v>398</v>
      </c>
      <c r="BQ81" s="70" t="s">
        <v>398</v>
      </c>
      <c r="BR81" s="70" t="s">
        <v>398</v>
      </c>
      <c r="BS81" s="70" t="s">
        <v>398</v>
      </c>
      <c r="BT81" s="70" t="s">
        <v>398</v>
      </c>
      <c r="BU81" s="70" t="s">
        <v>398</v>
      </c>
      <c r="BV81" s="70" t="s">
        <v>398</v>
      </c>
      <c r="BW81" s="70" t="s">
        <v>398</v>
      </c>
      <c r="BX81" s="70" t="s">
        <v>398</v>
      </c>
      <c r="BY81" s="70" t="s">
        <v>398</v>
      </c>
      <c r="BZ81" s="70" t="s">
        <v>398</v>
      </c>
      <c r="CA81" s="70" t="s">
        <v>398</v>
      </c>
      <c r="CB81" s="70" t="s">
        <v>398</v>
      </c>
      <c r="CC81" s="70" t="s">
        <v>398</v>
      </c>
      <c r="CD81" s="70" t="s">
        <v>398</v>
      </c>
      <c r="CE81" s="70" t="s">
        <v>398</v>
      </c>
      <c r="CF81" s="70" t="s">
        <v>398</v>
      </c>
      <c r="CG81" s="70" t="s">
        <v>398</v>
      </c>
      <c r="CH81" s="70" t="s">
        <v>398</v>
      </c>
      <c r="CI81" s="70" t="s">
        <v>398</v>
      </c>
      <c r="CJ81" s="70" t="s">
        <v>398</v>
      </c>
      <c r="CK81" s="70" t="s">
        <v>398</v>
      </c>
      <c r="CL81" s="70">
        <v>0</v>
      </c>
      <c r="CM81" s="70">
        <v>0</v>
      </c>
      <c r="CN81" s="77">
        <v>0</v>
      </c>
      <c r="CO81" s="70">
        <v>0</v>
      </c>
      <c r="CP81" s="70" t="s">
        <v>398</v>
      </c>
      <c r="CQ81" s="70" t="s">
        <v>398</v>
      </c>
      <c r="CR81" s="70" t="s">
        <v>398</v>
      </c>
      <c r="CS81" s="70" t="s">
        <v>398</v>
      </c>
      <c r="CT81" s="70" t="s">
        <v>398</v>
      </c>
      <c r="CU81" s="70" t="s">
        <v>398</v>
      </c>
      <c r="CV81" s="70">
        <v>0</v>
      </c>
      <c r="CW81" s="70">
        <v>0</v>
      </c>
      <c r="CX81" s="77">
        <v>0</v>
      </c>
      <c r="CY81" s="70">
        <v>0</v>
      </c>
      <c r="CZ81" s="70" t="s">
        <v>398</v>
      </c>
      <c r="DA81" s="70" t="s">
        <v>398</v>
      </c>
      <c r="DB81" s="70" t="s">
        <v>398</v>
      </c>
      <c r="DC81" s="260" t="s">
        <v>398</v>
      </c>
      <c r="DD81" s="260" t="s">
        <v>398</v>
      </c>
      <c r="DE81" s="260" t="s">
        <v>398</v>
      </c>
      <c r="DF81" s="70">
        <v>0</v>
      </c>
      <c r="DG81" s="260">
        <v>0</v>
      </c>
      <c r="DH81" s="77">
        <v>0</v>
      </c>
      <c r="DI81" s="70">
        <v>0</v>
      </c>
      <c r="DJ81" s="260" t="s">
        <v>398</v>
      </c>
      <c r="DK81" s="260" t="s">
        <v>398</v>
      </c>
      <c r="DL81" s="260" t="s">
        <v>398</v>
      </c>
      <c r="DM81" s="260" t="s">
        <v>398</v>
      </c>
      <c r="DN81" s="260" t="s">
        <v>398</v>
      </c>
      <c r="DO81" s="260" t="s">
        <v>398</v>
      </c>
      <c r="DP81" s="260" t="s">
        <v>398</v>
      </c>
      <c r="DQ81" s="260" t="s">
        <v>398</v>
      </c>
      <c r="DR81" s="260" t="s">
        <v>398</v>
      </c>
      <c r="DS81" s="260" t="s">
        <v>398</v>
      </c>
      <c r="DT81" s="260" t="s">
        <v>398</v>
      </c>
      <c r="DU81" s="260" t="s">
        <v>398</v>
      </c>
      <c r="DV81" s="260" t="s">
        <v>398</v>
      </c>
      <c r="DW81" s="260" t="s">
        <v>398</v>
      </c>
      <c r="DX81" s="260" t="s">
        <v>398</v>
      </c>
      <c r="DY81" s="260" t="s">
        <v>398</v>
      </c>
      <c r="DZ81" s="260" t="s">
        <v>398</v>
      </c>
      <c r="EA81" s="260" t="s">
        <v>398</v>
      </c>
      <c r="EB81" s="260" t="s">
        <v>398</v>
      </c>
      <c r="EC81" s="260" t="s">
        <v>398</v>
      </c>
      <c r="ED81" s="260" t="s">
        <v>398</v>
      </c>
      <c r="EE81" s="260" t="s">
        <v>398</v>
      </c>
      <c r="EF81" s="260" t="s">
        <v>398</v>
      </c>
      <c r="EG81" s="260" t="s">
        <v>398</v>
      </c>
      <c r="EH81" s="260" t="s">
        <v>398</v>
      </c>
      <c r="EI81" s="260" t="s">
        <v>398</v>
      </c>
      <c r="EJ81" s="260" t="s">
        <v>398</v>
      </c>
      <c r="EK81" s="260" t="s">
        <v>398</v>
      </c>
      <c r="EL81" s="260" t="s">
        <v>398</v>
      </c>
      <c r="EM81" s="260" t="s">
        <v>398</v>
      </c>
      <c r="EN81" s="260" t="s">
        <v>398</v>
      </c>
      <c r="EO81" s="260" t="s">
        <v>398</v>
      </c>
      <c r="EP81" s="260" t="s">
        <v>398</v>
      </c>
      <c r="EQ81" s="260" t="s">
        <v>398</v>
      </c>
      <c r="ER81" s="260" t="s">
        <v>398</v>
      </c>
      <c r="ES81" s="260" t="s">
        <v>398</v>
      </c>
      <c r="ET81" s="260" t="s">
        <v>398</v>
      </c>
      <c r="EU81" s="260" t="s">
        <v>398</v>
      </c>
      <c r="EV81" s="260" t="s">
        <v>398</v>
      </c>
      <c r="EW81" s="260" t="s">
        <v>398</v>
      </c>
      <c r="EX81" s="260" t="s">
        <v>398</v>
      </c>
      <c r="EY81" s="260" t="s">
        <v>398</v>
      </c>
      <c r="EZ81" s="260" t="s">
        <v>398</v>
      </c>
      <c r="FA81" s="260" t="s">
        <v>398</v>
      </c>
      <c r="FB81" s="260" t="s">
        <v>398</v>
      </c>
      <c r="FC81" s="260" t="s">
        <v>398</v>
      </c>
      <c r="FD81" s="70">
        <v>0</v>
      </c>
      <c r="FE81" s="260">
        <v>0</v>
      </c>
      <c r="FF81" s="70">
        <v>0</v>
      </c>
      <c r="FG81" s="70">
        <v>0</v>
      </c>
      <c r="FH81" s="70">
        <v>0</v>
      </c>
      <c r="FI81" s="260" t="s">
        <v>398</v>
      </c>
      <c r="FJ81" s="260" t="s">
        <v>398</v>
      </c>
      <c r="FK81" s="260" t="s">
        <v>398</v>
      </c>
      <c r="FL81" s="260" t="s">
        <v>398</v>
      </c>
      <c r="FM81" s="260" t="s">
        <v>398</v>
      </c>
      <c r="FN81" s="70">
        <v>0</v>
      </c>
      <c r="FO81" s="70">
        <v>0</v>
      </c>
      <c r="FP81" s="77">
        <v>0</v>
      </c>
      <c r="FQ81" s="70">
        <v>0</v>
      </c>
      <c r="FR81" s="260" t="s">
        <v>398</v>
      </c>
      <c r="FS81" s="260" t="s">
        <v>398</v>
      </c>
      <c r="FT81" s="260" t="s">
        <v>398</v>
      </c>
      <c r="FU81" s="260" t="s">
        <v>398</v>
      </c>
      <c r="FV81" s="260" t="s">
        <v>398</v>
      </c>
      <c r="FW81" s="260" t="s">
        <v>398</v>
      </c>
      <c r="FX81" s="70">
        <v>0</v>
      </c>
      <c r="FY81" s="70">
        <v>0</v>
      </c>
      <c r="FZ81" s="70">
        <v>0</v>
      </c>
      <c r="GA81" s="70">
        <v>0</v>
      </c>
      <c r="GB81" s="260" t="s">
        <v>398</v>
      </c>
      <c r="GC81" s="260" t="s">
        <v>398</v>
      </c>
      <c r="GD81" s="260" t="s">
        <v>398</v>
      </c>
      <c r="GE81" s="260" t="s">
        <v>398</v>
      </c>
      <c r="GF81" s="260" t="s">
        <v>398</v>
      </c>
      <c r="GG81" s="260" t="s">
        <v>398</v>
      </c>
      <c r="GH81" s="260" t="s">
        <v>398</v>
      </c>
      <c r="GI81" s="260" t="s">
        <v>398</v>
      </c>
      <c r="GJ81" s="260" t="s">
        <v>398</v>
      </c>
      <c r="GK81" s="260" t="s">
        <v>398</v>
      </c>
      <c r="GL81" s="260" t="s">
        <v>398</v>
      </c>
      <c r="GM81" s="260" t="s">
        <v>398</v>
      </c>
      <c r="GN81" s="260" t="s">
        <v>398</v>
      </c>
      <c r="GO81" s="260" t="s">
        <v>398</v>
      </c>
      <c r="GP81" s="260" t="s">
        <v>398</v>
      </c>
      <c r="GQ81" s="260" t="s">
        <v>398</v>
      </c>
      <c r="GR81" s="260" t="s">
        <v>398</v>
      </c>
      <c r="GS81" s="260" t="s">
        <v>398</v>
      </c>
      <c r="GT81" s="260" t="s">
        <v>398</v>
      </c>
      <c r="GU81" s="260" t="s">
        <v>398</v>
      </c>
      <c r="GV81" s="260" t="s">
        <v>398</v>
      </c>
      <c r="GW81" s="260" t="s">
        <v>398</v>
      </c>
      <c r="GX81" s="260" t="s">
        <v>398</v>
      </c>
      <c r="GY81" s="260" t="s">
        <v>398</v>
      </c>
      <c r="GZ81" s="260" t="s">
        <v>398</v>
      </c>
      <c r="HA81" s="260" t="s">
        <v>398</v>
      </c>
      <c r="HB81" s="260" t="s">
        <v>398</v>
      </c>
      <c r="HC81" s="260" t="s">
        <v>398</v>
      </c>
      <c r="HD81" s="260" t="s">
        <v>398</v>
      </c>
      <c r="HE81" s="260" t="s">
        <v>398</v>
      </c>
      <c r="HF81" s="260" t="s">
        <v>398</v>
      </c>
      <c r="HG81" s="260" t="s">
        <v>398</v>
      </c>
      <c r="HH81" s="260" t="s">
        <v>398</v>
      </c>
      <c r="HI81" s="260" t="s">
        <v>398</v>
      </c>
      <c r="HJ81" s="260" t="s">
        <v>398</v>
      </c>
      <c r="HK81" s="260" t="s">
        <v>398</v>
      </c>
      <c r="HL81" s="260" t="s">
        <v>398</v>
      </c>
      <c r="HM81" s="260" t="s">
        <v>398</v>
      </c>
      <c r="HN81" s="260" t="s">
        <v>398</v>
      </c>
      <c r="HO81" s="260" t="s">
        <v>398</v>
      </c>
      <c r="HP81" s="260" t="s">
        <v>398</v>
      </c>
      <c r="HQ81" s="260" t="s">
        <v>398</v>
      </c>
      <c r="HR81" s="260" t="s">
        <v>398</v>
      </c>
      <c r="HS81" s="260" t="s">
        <v>398</v>
      </c>
      <c r="HT81" s="260" t="s">
        <v>398</v>
      </c>
      <c r="HU81" s="260" t="s">
        <v>398</v>
      </c>
      <c r="HV81" s="70">
        <v>0</v>
      </c>
      <c r="HW81" s="70">
        <v>0</v>
      </c>
      <c r="HX81" s="70">
        <v>0</v>
      </c>
      <c r="HY81" s="70">
        <v>0</v>
      </c>
      <c r="HZ81" s="260" t="s">
        <v>398</v>
      </c>
      <c r="IA81" s="260" t="s">
        <v>398</v>
      </c>
      <c r="IB81" s="260" t="s">
        <v>398</v>
      </c>
      <c r="IC81" s="260" t="s">
        <v>398</v>
      </c>
      <c r="ID81" s="260" t="s">
        <v>398</v>
      </c>
      <c r="IE81" s="260" t="s">
        <v>398</v>
      </c>
      <c r="IF81" s="70">
        <v>0</v>
      </c>
      <c r="IG81" s="70">
        <v>0</v>
      </c>
      <c r="IH81" s="70">
        <v>0</v>
      </c>
      <c r="II81" s="70">
        <v>0</v>
      </c>
      <c r="IJ81" s="260" t="s">
        <v>398</v>
      </c>
      <c r="IK81" s="260" t="s">
        <v>398</v>
      </c>
      <c r="IL81" s="260" t="s">
        <v>398</v>
      </c>
      <c r="IM81" s="260" t="s">
        <v>398</v>
      </c>
      <c r="IN81" s="260" t="s">
        <v>398</v>
      </c>
      <c r="IO81" s="260" t="s">
        <v>398</v>
      </c>
      <c r="IP81" s="70">
        <v>0</v>
      </c>
      <c r="IQ81" s="70">
        <v>0</v>
      </c>
      <c r="IR81" s="70">
        <v>0</v>
      </c>
      <c r="IS81" s="70">
        <v>0</v>
      </c>
      <c r="IT81" s="260" t="s">
        <v>398</v>
      </c>
      <c r="IU81" s="260" t="s">
        <v>398</v>
      </c>
      <c r="IV81" s="260" t="s">
        <v>398</v>
      </c>
      <c r="IW81" s="260" t="s">
        <v>398</v>
      </c>
      <c r="IX81" s="260" t="s">
        <v>398</v>
      </c>
      <c r="IY81" s="260" t="s">
        <v>398</v>
      </c>
      <c r="IZ81" s="260" t="s">
        <v>398</v>
      </c>
      <c r="JA81" s="260" t="s">
        <v>398</v>
      </c>
      <c r="JB81" s="260" t="s">
        <v>398</v>
      </c>
      <c r="JC81" s="260" t="s">
        <v>398</v>
      </c>
      <c r="JD81" s="260" t="s">
        <v>398</v>
      </c>
      <c r="JE81" s="260" t="s">
        <v>398</v>
      </c>
      <c r="JF81" s="260" t="s">
        <v>398</v>
      </c>
      <c r="JG81" s="260" t="s">
        <v>398</v>
      </c>
      <c r="JH81" s="260" t="s">
        <v>398</v>
      </c>
      <c r="JI81" s="260" t="s">
        <v>398</v>
      </c>
      <c r="JJ81" s="260" t="s">
        <v>398</v>
      </c>
      <c r="JK81" s="260" t="s">
        <v>398</v>
      </c>
      <c r="JL81" s="260" t="s">
        <v>398</v>
      </c>
      <c r="JM81" s="260" t="s">
        <v>398</v>
      </c>
      <c r="JN81" s="260" t="s">
        <v>398</v>
      </c>
      <c r="JO81" s="260" t="s">
        <v>398</v>
      </c>
      <c r="JP81" s="260" t="s">
        <v>398</v>
      </c>
      <c r="JQ81" s="260" t="s">
        <v>398</v>
      </c>
      <c r="JR81" s="260" t="s">
        <v>398</v>
      </c>
      <c r="JS81" s="260" t="s">
        <v>398</v>
      </c>
      <c r="JT81" s="260" t="s">
        <v>398</v>
      </c>
      <c r="JU81" s="260" t="s">
        <v>398</v>
      </c>
      <c r="JV81" s="260" t="s">
        <v>398</v>
      </c>
      <c r="JW81" s="260" t="s">
        <v>398</v>
      </c>
      <c r="JX81" s="260" t="s">
        <v>398</v>
      </c>
      <c r="JY81" s="260" t="s">
        <v>398</v>
      </c>
      <c r="JZ81" s="260" t="s">
        <v>398</v>
      </c>
      <c r="KA81" s="260" t="s">
        <v>398</v>
      </c>
      <c r="KB81" s="260" t="s">
        <v>398</v>
      </c>
      <c r="KC81" s="260" t="s">
        <v>398</v>
      </c>
      <c r="KD81" s="260" t="s">
        <v>398</v>
      </c>
      <c r="KE81" s="260" t="s">
        <v>398</v>
      </c>
      <c r="KF81" s="260" t="s">
        <v>398</v>
      </c>
      <c r="KG81" s="260" t="s">
        <v>398</v>
      </c>
      <c r="KH81" s="260" t="s">
        <v>398</v>
      </c>
      <c r="KI81" s="260" t="s">
        <v>398</v>
      </c>
      <c r="KJ81" s="260" t="s">
        <v>398</v>
      </c>
      <c r="KK81" s="260" t="s">
        <v>398</v>
      </c>
      <c r="KL81" s="260" t="s">
        <v>398</v>
      </c>
      <c r="KM81" s="260" t="s">
        <v>398</v>
      </c>
      <c r="KN81" s="70">
        <v>0</v>
      </c>
      <c r="KO81" s="70">
        <v>0</v>
      </c>
      <c r="KP81" s="70">
        <v>0</v>
      </c>
      <c r="KQ81" s="70">
        <v>0</v>
      </c>
      <c r="KR81" s="260" t="s">
        <v>398</v>
      </c>
      <c r="KS81" s="260" t="s">
        <v>398</v>
      </c>
      <c r="KT81" s="260" t="s">
        <v>398</v>
      </c>
      <c r="KU81" s="260" t="s">
        <v>398</v>
      </c>
      <c r="KV81" s="260" t="s">
        <v>398</v>
      </c>
      <c r="KW81" s="260" t="s">
        <v>398</v>
      </c>
      <c r="KX81" s="70">
        <v>0</v>
      </c>
      <c r="KY81" s="70">
        <v>0</v>
      </c>
      <c r="KZ81" s="70">
        <v>0</v>
      </c>
      <c r="LA81" s="70">
        <v>0</v>
      </c>
      <c r="LB81" s="260" t="s">
        <v>398</v>
      </c>
      <c r="LC81" s="260" t="s">
        <v>398</v>
      </c>
      <c r="LD81" s="260" t="s">
        <v>398</v>
      </c>
      <c r="LE81" s="260" t="s">
        <v>398</v>
      </c>
      <c r="LF81" s="260" t="s">
        <v>398</v>
      </c>
      <c r="LG81" s="260" t="s">
        <v>398</v>
      </c>
      <c r="LH81" s="70">
        <v>0</v>
      </c>
      <c r="LI81" s="70">
        <v>0</v>
      </c>
      <c r="LJ81" s="70">
        <v>0</v>
      </c>
      <c r="LK81" s="70">
        <v>0</v>
      </c>
      <c r="LL81" s="260" t="s">
        <v>398</v>
      </c>
      <c r="LM81" s="260" t="s">
        <v>398</v>
      </c>
      <c r="LN81" s="260" t="s">
        <v>398</v>
      </c>
      <c r="LO81" s="260" t="s">
        <v>398</v>
      </c>
      <c r="LP81" s="260" t="s">
        <v>398</v>
      </c>
      <c r="LQ81" s="260" t="s">
        <v>398</v>
      </c>
      <c r="LR81" s="85" t="s">
        <v>398</v>
      </c>
      <c r="LS81" s="85" t="s">
        <v>398</v>
      </c>
      <c r="LT81" s="85" t="s">
        <v>398</v>
      </c>
      <c r="LU81" s="85" t="s">
        <v>398</v>
      </c>
      <c r="LV81" s="85" t="s">
        <v>398</v>
      </c>
      <c r="LW81" s="85" t="s">
        <v>398</v>
      </c>
      <c r="LX81" s="263"/>
      <c r="LY81" s="263"/>
      <c r="LZ81" s="263"/>
      <c r="MA81" s="263"/>
      <c r="MB81" s="263"/>
      <c r="MC81" s="263"/>
      <c r="MD81" s="263"/>
      <c r="ME81" s="263"/>
      <c r="MF81" s="263"/>
      <c r="MG81" s="263"/>
      <c r="MH81" s="263"/>
      <c r="MI81" s="263"/>
      <c r="MJ81" s="263"/>
      <c r="MK81" s="263"/>
      <c r="ML81" s="263"/>
      <c r="MM81" s="263"/>
      <c r="MN81" s="263"/>
      <c r="MO81" s="263"/>
      <c r="MP81" s="263"/>
      <c r="MQ81" s="263"/>
      <c r="MR81" s="263"/>
      <c r="MS81" s="263"/>
      <c r="MT81" s="263"/>
      <c r="MU81" s="263"/>
      <c r="MV81" s="263"/>
      <c r="MW81" s="263"/>
      <c r="MX81" s="263"/>
      <c r="MY81" s="263"/>
      <c r="MZ81" s="263"/>
      <c r="NA81" s="263"/>
      <c r="NB81" s="263"/>
      <c r="NC81" s="263"/>
      <c r="ND81" s="263"/>
      <c r="NE81" s="263"/>
      <c r="NF81" s="263"/>
      <c r="NG81" s="263"/>
      <c r="NH81" s="263"/>
      <c r="NI81" s="263"/>
      <c r="NJ81" s="263"/>
      <c r="NK81" s="263"/>
      <c r="NL81" s="263"/>
      <c r="NM81" s="263"/>
      <c r="NN81" s="263"/>
      <c r="NO81" s="263"/>
      <c r="NP81" s="263"/>
      <c r="NQ81" s="263"/>
      <c r="NR81" s="263"/>
      <c r="NS81" s="263"/>
      <c r="NT81" s="263"/>
      <c r="NU81" s="263"/>
      <c r="NV81" s="263"/>
      <c r="NW81" s="263"/>
      <c r="NX81" s="263"/>
      <c r="NY81" s="263"/>
      <c r="NZ81" s="263"/>
      <c r="OA81" s="263"/>
      <c r="OB81" s="263"/>
      <c r="OC81" s="263"/>
      <c r="OD81" s="263"/>
      <c r="OE81" s="263"/>
      <c r="OF81" s="263"/>
      <c r="OG81" s="263"/>
      <c r="OH81" s="263"/>
      <c r="OI81" s="263"/>
      <c r="OJ81" s="263"/>
      <c r="OK81" s="263"/>
      <c r="OL81" s="263"/>
      <c r="OM81" s="263"/>
      <c r="ON81" s="263"/>
      <c r="OO81" s="263"/>
      <c r="OP81" s="263"/>
      <c r="OQ81" s="263"/>
      <c r="OR81" s="263"/>
      <c r="OS81" s="263"/>
      <c r="OT81" s="263"/>
      <c r="OU81" s="263"/>
      <c r="OV81" s="263"/>
      <c r="OW81" s="263"/>
      <c r="OX81" s="263"/>
      <c r="OY81" s="263"/>
      <c r="OZ81" s="263"/>
      <c r="PA81" s="263"/>
      <c r="PB81" s="263"/>
      <c r="PC81" s="263"/>
      <c r="PD81" s="263"/>
      <c r="PE81" s="263"/>
      <c r="PF81" s="263"/>
      <c r="PG81" s="263"/>
      <c r="PH81" s="263"/>
      <c r="PI81" s="263"/>
      <c r="PJ81" s="263"/>
      <c r="PK81" s="263"/>
      <c r="PL81" s="263"/>
      <c r="PM81" s="263"/>
      <c r="PN81" s="263"/>
      <c r="PO81" s="263"/>
      <c r="PP81" s="263"/>
      <c r="PQ81" s="263"/>
      <c r="PR81" s="263"/>
      <c r="PS81" s="263"/>
      <c r="PT81" s="263"/>
      <c r="PU81" s="263"/>
      <c r="PV81" s="263"/>
      <c r="PW81" s="263"/>
      <c r="PX81" s="263"/>
      <c r="PY81" s="263"/>
      <c r="PZ81" s="263"/>
      <c r="QA81" s="263"/>
      <c r="QB81" s="263"/>
      <c r="QC81" s="263"/>
      <c r="QD81" s="263"/>
      <c r="QE81" s="263"/>
      <c r="QF81" s="263"/>
      <c r="QG81" s="263"/>
      <c r="QH81" s="263"/>
      <c r="QI81" s="263"/>
      <c r="QJ81" s="263"/>
      <c r="QK81" s="263"/>
      <c r="QL81" s="263"/>
      <c r="QM81" s="263"/>
    </row>
    <row r="82" spans="1:455" s="70" customFormat="1">
      <c r="A82" s="70">
        <v>81</v>
      </c>
      <c r="B82" s="87" t="s">
        <v>510</v>
      </c>
      <c r="C82" s="64" t="s">
        <v>52</v>
      </c>
      <c r="D82" s="234" t="s">
        <v>35</v>
      </c>
      <c r="E82" s="70" t="s">
        <v>1094</v>
      </c>
      <c r="F82" s="234" t="s">
        <v>392</v>
      </c>
      <c r="G82" s="234">
        <v>5</v>
      </c>
      <c r="H82" s="80">
        <v>2</v>
      </c>
      <c r="I82" s="69">
        <v>2019</v>
      </c>
      <c r="J82" s="79">
        <v>8.3166666666666664</v>
      </c>
      <c r="K82" s="79">
        <v>8.4833333333333325</v>
      </c>
      <c r="L82" s="79">
        <f t="shared" si="15"/>
        <v>0.16666666666666607</v>
      </c>
      <c r="M82" s="70">
        <v>-34.112780555555602</v>
      </c>
      <c r="N82" s="70">
        <v>123.171997222222</v>
      </c>
      <c r="O82" s="70">
        <v>-34.120824722222203</v>
      </c>
      <c r="P82" s="70">
        <v>123.17274999999999</v>
      </c>
      <c r="Q82" s="83">
        <v>0.89499322752652199</v>
      </c>
      <c r="R82" s="67">
        <v>2.9700000000000001E-2</v>
      </c>
      <c r="S82" s="70">
        <f t="shared" si="11"/>
        <v>2.6581298857537704E-2</v>
      </c>
      <c r="T82" s="68" t="s">
        <v>398</v>
      </c>
      <c r="U82" s="84" t="s">
        <v>398</v>
      </c>
      <c r="V82" s="84" t="s">
        <v>398</v>
      </c>
      <c r="W82" s="84" t="s">
        <v>398</v>
      </c>
      <c r="X82" s="69">
        <f t="shared" si="12"/>
        <v>2.8995460934984614</v>
      </c>
      <c r="Y82" s="234" t="s">
        <v>401</v>
      </c>
      <c r="Z82" s="70">
        <f t="shared" si="13"/>
        <v>0</v>
      </c>
      <c r="AA82" s="70">
        <f t="shared" si="14"/>
        <v>0</v>
      </c>
      <c r="AB82" s="64">
        <v>0</v>
      </c>
      <c r="AC82" s="64">
        <v>0</v>
      </c>
      <c r="AD82" s="64">
        <v>0</v>
      </c>
      <c r="AE82" s="64">
        <v>0</v>
      </c>
      <c r="AF82" s="264">
        <v>0</v>
      </c>
      <c r="AG82" s="264">
        <v>0</v>
      </c>
      <c r="AH82" s="70">
        <v>0</v>
      </c>
      <c r="AI82" s="70">
        <v>0</v>
      </c>
      <c r="AJ82" s="70" t="s">
        <v>398</v>
      </c>
      <c r="AK82" s="70" t="s">
        <v>398</v>
      </c>
      <c r="AL82" s="70" t="s">
        <v>398</v>
      </c>
      <c r="AM82" s="70" t="s">
        <v>398</v>
      </c>
      <c r="AN82" s="70">
        <v>0</v>
      </c>
      <c r="AO82" s="70">
        <v>0</v>
      </c>
      <c r="AP82" s="70">
        <v>0</v>
      </c>
      <c r="AQ82" s="70" t="s">
        <v>398</v>
      </c>
      <c r="AR82" s="70" t="s">
        <v>398</v>
      </c>
      <c r="AS82" s="70" t="s">
        <v>398</v>
      </c>
      <c r="AT82" s="70" t="s">
        <v>398</v>
      </c>
      <c r="AU82" s="70">
        <v>0</v>
      </c>
      <c r="AV82" s="264">
        <v>0</v>
      </c>
      <c r="AW82" s="264">
        <v>0</v>
      </c>
      <c r="AX82" s="70" t="s">
        <v>398</v>
      </c>
      <c r="AY82" s="70" t="s">
        <v>398</v>
      </c>
      <c r="AZ82" s="70" t="s">
        <v>398</v>
      </c>
      <c r="BA82" s="70" t="s">
        <v>398</v>
      </c>
      <c r="BB82" s="70" t="s">
        <v>398</v>
      </c>
      <c r="BC82" s="70" t="s">
        <v>398</v>
      </c>
      <c r="BD82" s="70" t="s">
        <v>398</v>
      </c>
      <c r="BE82" s="70" t="s">
        <v>398</v>
      </c>
      <c r="BF82" s="70" t="s">
        <v>398</v>
      </c>
      <c r="BG82" s="70" t="s">
        <v>398</v>
      </c>
      <c r="BH82" s="70" t="s">
        <v>398</v>
      </c>
      <c r="BI82" s="70" t="s">
        <v>398</v>
      </c>
      <c r="BJ82" s="70" t="s">
        <v>398</v>
      </c>
      <c r="BK82" s="70" t="s">
        <v>398</v>
      </c>
      <c r="BL82" s="70" t="s">
        <v>398</v>
      </c>
      <c r="BM82" s="70" t="s">
        <v>398</v>
      </c>
      <c r="BN82" s="70" t="s">
        <v>398</v>
      </c>
      <c r="BO82" s="70" t="s">
        <v>398</v>
      </c>
      <c r="BP82" s="70" t="s">
        <v>398</v>
      </c>
      <c r="BQ82" s="70" t="s">
        <v>398</v>
      </c>
      <c r="BR82" s="70" t="s">
        <v>398</v>
      </c>
      <c r="BS82" s="70" t="s">
        <v>398</v>
      </c>
      <c r="BT82" s="70" t="s">
        <v>398</v>
      </c>
      <c r="BU82" s="70" t="s">
        <v>398</v>
      </c>
      <c r="BV82" s="70" t="s">
        <v>398</v>
      </c>
      <c r="BW82" s="70" t="s">
        <v>398</v>
      </c>
      <c r="BX82" s="70" t="s">
        <v>398</v>
      </c>
      <c r="BY82" s="70" t="s">
        <v>398</v>
      </c>
      <c r="BZ82" s="70" t="s">
        <v>398</v>
      </c>
      <c r="CA82" s="70" t="s">
        <v>398</v>
      </c>
      <c r="CB82" s="70" t="s">
        <v>398</v>
      </c>
      <c r="CC82" s="70" t="s">
        <v>398</v>
      </c>
      <c r="CD82" s="70" t="s">
        <v>398</v>
      </c>
      <c r="CE82" s="70" t="s">
        <v>398</v>
      </c>
      <c r="CF82" s="70" t="s">
        <v>398</v>
      </c>
      <c r="CG82" s="70" t="s">
        <v>398</v>
      </c>
      <c r="CH82" s="70" t="s">
        <v>398</v>
      </c>
      <c r="CI82" s="70" t="s">
        <v>398</v>
      </c>
      <c r="CJ82" s="70" t="s">
        <v>398</v>
      </c>
      <c r="CK82" s="70" t="s">
        <v>398</v>
      </c>
      <c r="CL82" s="70">
        <v>0</v>
      </c>
      <c r="CM82" s="70">
        <v>0</v>
      </c>
      <c r="CN82" s="70">
        <v>0</v>
      </c>
      <c r="CO82" s="70">
        <v>0</v>
      </c>
      <c r="CP82" s="70" t="s">
        <v>398</v>
      </c>
      <c r="CQ82" s="70" t="s">
        <v>398</v>
      </c>
      <c r="CR82" s="70" t="s">
        <v>398</v>
      </c>
      <c r="CS82" s="70" t="s">
        <v>398</v>
      </c>
      <c r="CT82" s="70" t="s">
        <v>398</v>
      </c>
      <c r="CU82" s="70" t="s">
        <v>398</v>
      </c>
      <c r="CV82" s="70">
        <v>0</v>
      </c>
      <c r="CW82" s="70">
        <v>0</v>
      </c>
      <c r="CX82" s="70">
        <v>0</v>
      </c>
      <c r="CY82" s="70">
        <v>0</v>
      </c>
      <c r="CZ82" s="70" t="s">
        <v>398</v>
      </c>
      <c r="DA82" s="70" t="s">
        <v>398</v>
      </c>
      <c r="DB82" s="70" t="s">
        <v>398</v>
      </c>
      <c r="DC82" s="260" t="s">
        <v>398</v>
      </c>
      <c r="DD82" s="260" t="s">
        <v>398</v>
      </c>
      <c r="DE82" s="260" t="s">
        <v>398</v>
      </c>
      <c r="DF82" s="70">
        <v>0</v>
      </c>
      <c r="DG82" s="260">
        <v>0</v>
      </c>
      <c r="DH82" s="70">
        <v>0</v>
      </c>
      <c r="DI82" s="70">
        <v>0</v>
      </c>
      <c r="DJ82" s="260" t="s">
        <v>398</v>
      </c>
      <c r="DK82" s="260" t="s">
        <v>398</v>
      </c>
      <c r="DL82" s="260" t="s">
        <v>398</v>
      </c>
      <c r="DM82" s="260" t="s">
        <v>398</v>
      </c>
      <c r="DN82" s="260" t="s">
        <v>398</v>
      </c>
      <c r="DO82" s="260" t="s">
        <v>398</v>
      </c>
      <c r="DP82" s="260" t="s">
        <v>398</v>
      </c>
      <c r="DQ82" s="260" t="s">
        <v>398</v>
      </c>
      <c r="DR82" s="260" t="s">
        <v>398</v>
      </c>
      <c r="DS82" s="260" t="s">
        <v>398</v>
      </c>
      <c r="DT82" s="260" t="s">
        <v>398</v>
      </c>
      <c r="DU82" s="260" t="s">
        <v>398</v>
      </c>
      <c r="DV82" s="260" t="s">
        <v>398</v>
      </c>
      <c r="DW82" s="260" t="s">
        <v>398</v>
      </c>
      <c r="DX82" s="260" t="s">
        <v>398</v>
      </c>
      <c r="DY82" s="260" t="s">
        <v>398</v>
      </c>
      <c r="DZ82" s="260" t="s">
        <v>398</v>
      </c>
      <c r="EA82" s="260" t="s">
        <v>398</v>
      </c>
      <c r="EB82" s="260" t="s">
        <v>398</v>
      </c>
      <c r="EC82" s="260" t="s">
        <v>398</v>
      </c>
      <c r="ED82" s="260" t="s">
        <v>398</v>
      </c>
      <c r="EE82" s="260" t="s">
        <v>398</v>
      </c>
      <c r="EF82" s="260" t="s">
        <v>398</v>
      </c>
      <c r="EG82" s="260" t="s">
        <v>398</v>
      </c>
      <c r="EH82" s="260" t="s">
        <v>398</v>
      </c>
      <c r="EI82" s="260" t="s">
        <v>398</v>
      </c>
      <c r="EJ82" s="260" t="s">
        <v>398</v>
      </c>
      <c r="EK82" s="260" t="s">
        <v>398</v>
      </c>
      <c r="EL82" s="260" t="s">
        <v>398</v>
      </c>
      <c r="EM82" s="260" t="s">
        <v>398</v>
      </c>
      <c r="EN82" s="260" t="s">
        <v>398</v>
      </c>
      <c r="EO82" s="260" t="s">
        <v>398</v>
      </c>
      <c r="EP82" s="260" t="s">
        <v>398</v>
      </c>
      <c r="EQ82" s="260" t="s">
        <v>398</v>
      </c>
      <c r="ER82" s="260" t="s">
        <v>398</v>
      </c>
      <c r="ES82" s="260" t="s">
        <v>398</v>
      </c>
      <c r="ET82" s="260" t="s">
        <v>398</v>
      </c>
      <c r="EU82" s="260" t="s">
        <v>398</v>
      </c>
      <c r="EV82" s="260" t="s">
        <v>398</v>
      </c>
      <c r="EW82" s="260" t="s">
        <v>398</v>
      </c>
      <c r="EX82" s="260" t="s">
        <v>398</v>
      </c>
      <c r="EY82" s="260" t="s">
        <v>398</v>
      </c>
      <c r="EZ82" s="260" t="s">
        <v>398</v>
      </c>
      <c r="FA82" s="260" t="s">
        <v>398</v>
      </c>
      <c r="FB82" s="260" t="s">
        <v>398</v>
      </c>
      <c r="FC82" s="260" t="s">
        <v>398</v>
      </c>
      <c r="FD82" s="70">
        <v>0</v>
      </c>
      <c r="FE82" s="260">
        <v>0</v>
      </c>
      <c r="FF82" s="70">
        <v>0</v>
      </c>
      <c r="FG82" s="70">
        <v>0</v>
      </c>
      <c r="FH82" s="70">
        <v>0</v>
      </c>
      <c r="FI82" s="260" t="s">
        <v>398</v>
      </c>
      <c r="FJ82" s="260" t="s">
        <v>398</v>
      </c>
      <c r="FK82" s="260" t="s">
        <v>398</v>
      </c>
      <c r="FL82" s="260" t="s">
        <v>398</v>
      </c>
      <c r="FM82" s="260" t="s">
        <v>398</v>
      </c>
      <c r="FN82" s="70">
        <v>0</v>
      </c>
      <c r="FO82" s="70">
        <v>0</v>
      </c>
      <c r="FP82" s="70">
        <v>0</v>
      </c>
      <c r="FQ82" s="70">
        <v>0</v>
      </c>
      <c r="FR82" s="260" t="s">
        <v>398</v>
      </c>
      <c r="FS82" s="260" t="s">
        <v>398</v>
      </c>
      <c r="FT82" s="260" t="s">
        <v>398</v>
      </c>
      <c r="FU82" s="260" t="s">
        <v>398</v>
      </c>
      <c r="FV82" s="260" t="s">
        <v>398</v>
      </c>
      <c r="FW82" s="260" t="s">
        <v>398</v>
      </c>
      <c r="FX82" s="70">
        <v>0</v>
      </c>
      <c r="FY82" s="70">
        <v>0</v>
      </c>
      <c r="FZ82" s="70">
        <v>0</v>
      </c>
      <c r="GA82" s="70">
        <v>0</v>
      </c>
      <c r="GB82" s="260" t="s">
        <v>398</v>
      </c>
      <c r="GC82" s="260" t="s">
        <v>398</v>
      </c>
      <c r="GD82" s="260" t="s">
        <v>398</v>
      </c>
      <c r="GE82" s="260" t="s">
        <v>398</v>
      </c>
      <c r="GF82" s="260" t="s">
        <v>398</v>
      </c>
      <c r="GG82" s="260" t="s">
        <v>398</v>
      </c>
      <c r="GH82" s="260" t="s">
        <v>398</v>
      </c>
      <c r="GI82" s="260" t="s">
        <v>398</v>
      </c>
      <c r="GJ82" s="260" t="s">
        <v>398</v>
      </c>
      <c r="GK82" s="260" t="s">
        <v>398</v>
      </c>
      <c r="GL82" s="260" t="s">
        <v>398</v>
      </c>
      <c r="GM82" s="260" t="s">
        <v>398</v>
      </c>
      <c r="GN82" s="260" t="s">
        <v>398</v>
      </c>
      <c r="GO82" s="260" t="s">
        <v>398</v>
      </c>
      <c r="GP82" s="260" t="s">
        <v>398</v>
      </c>
      <c r="GQ82" s="260" t="s">
        <v>398</v>
      </c>
      <c r="GR82" s="260" t="s">
        <v>398</v>
      </c>
      <c r="GS82" s="260" t="s">
        <v>398</v>
      </c>
      <c r="GT82" s="260" t="s">
        <v>398</v>
      </c>
      <c r="GU82" s="260" t="s">
        <v>398</v>
      </c>
      <c r="GV82" s="260" t="s">
        <v>398</v>
      </c>
      <c r="GW82" s="260" t="s">
        <v>398</v>
      </c>
      <c r="GX82" s="260" t="s">
        <v>398</v>
      </c>
      <c r="GY82" s="260" t="s">
        <v>398</v>
      </c>
      <c r="GZ82" s="260" t="s">
        <v>398</v>
      </c>
      <c r="HA82" s="260" t="s">
        <v>398</v>
      </c>
      <c r="HB82" s="260" t="s">
        <v>398</v>
      </c>
      <c r="HC82" s="260" t="s">
        <v>398</v>
      </c>
      <c r="HD82" s="260" t="s">
        <v>398</v>
      </c>
      <c r="HE82" s="260" t="s">
        <v>398</v>
      </c>
      <c r="HF82" s="260" t="s">
        <v>398</v>
      </c>
      <c r="HG82" s="260" t="s">
        <v>398</v>
      </c>
      <c r="HH82" s="260" t="s">
        <v>398</v>
      </c>
      <c r="HI82" s="260" t="s">
        <v>398</v>
      </c>
      <c r="HJ82" s="260" t="s">
        <v>398</v>
      </c>
      <c r="HK82" s="260" t="s">
        <v>398</v>
      </c>
      <c r="HL82" s="260" t="s">
        <v>398</v>
      </c>
      <c r="HM82" s="260" t="s">
        <v>398</v>
      </c>
      <c r="HN82" s="260" t="s">
        <v>398</v>
      </c>
      <c r="HO82" s="260" t="s">
        <v>398</v>
      </c>
      <c r="HP82" s="260" t="s">
        <v>398</v>
      </c>
      <c r="HQ82" s="260" t="s">
        <v>398</v>
      </c>
      <c r="HR82" s="260" t="s">
        <v>398</v>
      </c>
      <c r="HS82" s="260" t="s">
        <v>398</v>
      </c>
      <c r="HT82" s="260" t="s">
        <v>398</v>
      </c>
      <c r="HU82" s="260" t="s">
        <v>398</v>
      </c>
      <c r="HV82" s="70">
        <v>0</v>
      </c>
      <c r="HW82" s="70">
        <v>0</v>
      </c>
      <c r="HX82" s="70">
        <v>0</v>
      </c>
      <c r="HY82" s="70">
        <v>0</v>
      </c>
      <c r="HZ82" s="260" t="s">
        <v>398</v>
      </c>
      <c r="IA82" s="260" t="s">
        <v>398</v>
      </c>
      <c r="IB82" s="260" t="s">
        <v>398</v>
      </c>
      <c r="IC82" s="260" t="s">
        <v>398</v>
      </c>
      <c r="ID82" s="260" t="s">
        <v>398</v>
      </c>
      <c r="IE82" s="260" t="s">
        <v>398</v>
      </c>
      <c r="IF82" s="70">
        <v>0</v>
      </c>
      <c r="IG82" s="70">
        <v>0</v>
      </c>
      <c r="IH82" s="70">
        <v>0</v>
      </c>
      <c r="II82" s="70">
        <v>0</v>
      </c>
      <c r="IJ82" s="260" t="s">
        <v>398</v>
      </c>
      <c r="IK82" s="260" t="s">
        <v>398</v>
      </c>
      <c r="IL82" s="260" t="s">
        <v>398</v>
      </c>
      <c r="IM82" s="260" t="s">
        <v>398</v>
      </c>
      <c r="IN82" s="260" t="s">
        <v>398</v>
      </c>
      <c r="IO82" s="260" t="s">
        <v>398</v>
      </c>
      <c r="IP82" s="70">
        <v>0</v>
      </c>
      <c r="IQ82" s="70">
        <v>0</v>
      </c>
      <c r="IR82" s="70">
        <v>0</v>
      </c>
      <c r="IS82" s="70">
        <v>0</v>
      </c>
      <c r="IT82" s="260" t="s">
        <v>398</v>
      </c>
      <c r="IU82" s="260" t="s">
        <v>398</v>
      </c>
      <c r="IV82" s="260" t="s">
        <v>398</v>
      </c>
      <c r="IW82" s="260" t="s">
        <v>398</v>
      </c>
      <c r="IX82" s="260" t="s">
        <v>398</v>
      </c>
      <c r="IY82" s="260" t="s">
        <v>398</v>
      </c>
      <c r="IZ82" s="260" t="s">
        <v>398</v>
      </c>
      <c r="JA82" s="260" t="s">
        <v>398</v>
      </c>
      <c r="JB82" s="260" t="s">
        <v>398</v>
      </c>
      <c r="JC82" s="260" t="s">
        <v>398</v>
      </c>
      <c r="JD82" s="260" t="s">
        <v>398</v>
      </c>
      <c r="JE82" s="260" t="s">
        <v>398</v>
      </c>
      <c r="JF82" s="260" t="s">
        <v>398</v>
      </c>
      <c r="JG82" s="260" t="s">
        <v>398</v>
      </c>
      <c r="JH82" s="260" t="s">
        <v>398</v>
      </c>
      <c r="JI82" s="260" t="s">
        <v>398</v>
      </c>
      <c r="JJ82" s="260" t="s">
        <v>398</v>
      </c>
      <c r="JK82" s="260" t="s">
        <v>398</v>
      </c>
      <c r="JL82" s="260" t="s">
        <v>398</v>
      </c>
      <c r="JM82" s="260" t="s">
        <v>398</v>
      </c>
      <c r="JN82" s="260" t="s">
        <v>398</v>
      </c>
      <c r="JO82" s="260" t="s">
        <v>398</v>
      </c>
      <c r="JP82" s="260" t="s">
        <v>398</v>
      </c>
      <c r="JQ82" s="260" t="s">
        <v>398</v>
      </c>
      <c r="JR82" s="260" t="s">
        <v>398</v>
      </c>
      <c r="JS82" s="260" t="s">
        <v>398</v>
      </c>
      <c r="JT82" s="260" t="s">
        <v>398</v>
      </c>
      <c r="JU82" s="260" t="s">
        <v>398</v>
      </c>
      <c r="JV82" s="260" t="s">
        <v>398</v>
      </c>
      <c r="JW82" s="260" t="s">
        <v>398</v>
      </c>
      <c r="JX82" s="260" t="s">
        <v>398</v>
      </c>
      <c r="JY82" s="260" t="s">
        <v>398</v>
      </c>
      <c r="JZ82" s="260" t="s">
        <v>398</v>
      </c>
      <c r="KA82" s="260" t="s">
        <v>398</v>
      </c>
      <c r="KB82" s="260" t="s">
        <v>398</v>
      </c>
      <c r="KC82" s="260" t="s">
        <v>398</v>
      </c>
      <c r="KD82" s="260" t="s">
        <v>398</v>
      </c>
      <c r="KE82" s="260" t="s">
        <v>398</v>
      </c>
      <c r="KF82" s="260" t="s">
        <v>398</v>
      </c>
      <c r="KG82" s="260" t="s">
        <v>398</v>
      </c>
      <c r="KH82" s="260" t="s">
        <v>398</v>
      </c>
      <c r="KI82" s="260" t="s">
        <v>398</v>
      </c>
      <c r="KJ82" s="260" t="s">
        <v>398</v>
      </c>
      <c r="KK82" s="260" t="s">
        <v>398</v>
      </c>
      <c r="KL82" s="260" t="s">
        <v>398</v>
      </c>
      <c r="KM82" s="260" t="s">
        <v>398</v>
      </c>
      <c r="KN82" s="70">
        <v>0</v>
      </c>
      <c r="KO82" s="70">
        <v>0</v>
      </c>
      <c r="KP82" s="70">
        <v>0</v>
      </c>
      <c r="KQ82" s="70">
        <v>0</v>
      </c>
      <c r="KR82" s="260" t="s">
        <v>398</v>
      </c>
      <c r="KS82" s="260" t="s">
        <v>398</v>
      </c>
      <c r="KT82" s="260" t="s">
        <v>398</v>
      </c>
      <c r="KU82" s="260" t="s">
        <v>398</v>
      </c>
      <c r="KV82" s="260" t="s">
        <v>398</v>
      </c>
      <c r="KW82" s="260" t="s">
        <v>398</v>
      </c>
      <c r="KX82" s="70">
        <v>0</v>
      </c>
      <c r="KY82" s="70">
        <v>0</v>
      </c>
      <c r="KZ82" s="70">
        <v>0</v>
      </c>
      <c r="LA82" s="70">
        <v>0</v>
      </c>
      <c r="LB82" s="260" t="s">
        <v>398</v>
      </c>
      <c r="LC82" s="260" t="s">
        <v>398</v>
      </c>
      <c r="LD82" s="260" t="s">
        <v>398</v>
      </c>
      <c r="LE82" s="260" t="s">
        <v>398</v>
      </c>
      <c r="LF82" s="260" t="s">
        <v>398</v>
      </c>
      <c r="LG82" s="260" t="s">
        <v>398</v>
      </c>
      <c r="LH82" s="70">
        <v>0</v>
      </c>
      <c r="LI82" s="70">
        <v>0</v>
      </c>
      <c r="LJ82" s="70">
        <v>0</v>
      </c>
      <c r="LK82" s="70">
        <v>0</v>
      </c>
      <c r="LL82" s="260" t="s">
        <v>398</v>
      </c>
      <c r="LM82" s="260" t="s">
        <v>398</v>
      </c>
      <c r="LN82" s="260" t="s">
        <v>398</v>
      </c>
      <c r="LO82" s="260" t="s">
        <v>398</v>
      </c>
      <c r="LP82" s="260" t="s">
        <v>398</v>
      </c>
      <c r="LQ82" s="260" t="s">
        <v>398</v>
      </c>
      <c r="LR82" s="85" t="s">
        <v>398</v>
      </c>
      <c r="LS82" s="85" t="s">
        <v>398</v>
      </c>
      <c r="LT82" s="85" t="s">
        <v>398</v>
      </c>
      <c r="LU82" s="85" t="s">
        <v>398</v>
      </c>
      <c r="LV82" s="85" t="s">
        <v>398</v>
      </c>
      <c r="LW82" s="85" t="s">
        <v>398</v>
      </c>
      <c r="LX82" s="263"/>
      <c r="LY82" s="263"/>
      <c r="LZ82" s="263"/>
      <c r="MA82" s="263"/>
      <c r="MB82" s="263"/>
      <c r="MC82" s="263"/>
      <c r="MD82" s="263"/>
      <c r="ME82" s="263"/>
      <c r="MF82" s="263"/>
      <c r="MG82" s="263"/>
      <c r="MH82" s="263"/>
      <c r="MI82" s="263"/>
      <c r="MJ82" s="263"/>
      <c r="MK82" s="263"/>
      <c r="ML82" s="263"/>
      <c r="MM82" s="263"/>
      <c r="MN82" s="263"/>
      <c r="MO82" s="263"/>
      <c r="MP82" s="263"/>
      <c r="MQ82" s="263"/>
      <c r="MR82" s="263"/>
      <c r="MS82" s="263"/>
      <c r="MT82" s="263"/>
      <c r="MU82" s="263"/>
      <c r="MV82" s="263"/>
      <c r="MW82" s="263"/>
      <c r="MX82" s="263"/>
      <c r="MY82" s="263"/>
      <c r="MZ82" s="263"/>
      <c r="NA82" s="263"/>
      <c r="NB82" s="263"/>
      <c r="NC82" s="263"/>
      <c r="ND82" s="263"/>
      <c r="NE82" s="263"/>
      <c r="NF82" s="263"/>
      <c r="NG82" s="263"/>
      <c r="NH82" s="263"/>
      <c r="NI82" s="263"/>
      <c r="NJ82" s="263"/>
      <c r="NK82" s="263"/>
      <c r="NL82" s="263"/>
      <c r="NM82" s="263"/>
      <c r="NN82" s="263"/>
      <c r="NO82" s="263"/>
      <c r="NP82" s="263"/>
      <c r="NQ82" s="263"/>
      <c r="NR82" s="263"/>
      <c r="NS82" s="263"/>
      <c r="NT82" s="263"/>
      <c r="NU82" s="263"/>
      <c r="NV82" s="263"/>
      <c r="NW82" s="263"/>
      <c r="NX82" s="263"/>
      <c r="NY82" s="263"/>
      <c r="NZ82" s="263"/>
      <c r="OA82" s="263"/>
      <c r="OB82" s="263"/>
      <c r="OC82" s="263"/>
      <c r="OD82" s="263"/>
      <c r="OE82" s="263"/>
      <c r="OF82" s="263"/>
      <c r="OG82" s="263"/>
      <c r="OH82" s="263"/>
      <c r="OI82" s="263"/>
      <c r="OJ82" s="263"/>
      <c r="OK82" s="263"/>
      <c r="OL82" s="263"/>
      <c r="OM82" s="263"/>
      <c r="ON82" s="263"/>
      <c r="OO82" s="263"/>
      <c r="OP82" s="263"/>
      <c r="OQ82" s="263"/>
      <c r="OR82" s="263"/>
      <c r="OS82" s="263"/>
      <c r="OT82" s="263"/>
      <c r="OU82" s="263"/>
      <c r="OV82" s="263"/>
      <c r="OW82" s="263"/>
      <c r="OX82" s="263"/>
      <c r="OY82" s="263"/>
      <c r="OZ82" s="263"/>
      <c r="PA82" s="263"/>
      <c r="PB82" s="263"/>
      <c r="PC82" s="263"/>
      <c r="PD82" s="263"/>
      <c r="PE82" s="263"/>
      <c r="PF82" s="263"/>
      <c r="PG82" s="263"/>
      <c r="PH82" s="263"/>
      <c r="PI82" s="263"/>
      <c r="PJ82" s="263"/>
      <c r="PK82" s="263"/>
      <c r="PL82" s="263"/>
      <c r="PM82" s="263"/>
      <c r="PN82" s="263"/>
      <c r="PO82" s="263"/>
      <c r="PP82" s="263"/>
      <c r="PQ82" s="263"/>
      <c r="PR82" s="263"/>
      <c r="PS82" s="263"/>
      <c r="PT82" s="263"/>
      <c r="PU82" s="263"/>
      <c r="PV82" s="263"/>
      <c r="PW82" s="263"/>
      <c r="PX82" s="263"/>
      <c r="PY82" s="263"/>
      <c r="PZ82" s="263"/>
      <c r="QA82" s="263"/>
      <c r="QB82" s="263"/>
      <c r="QC82" s="263"/>
      <c r="QD82" s="263"/>
      <c r="QE82" s="263"/>
      <c r="QF82" s="263"/>
      <c r="QG82" s="263"/>
      <c r="QH82" s="263"/>
      <c r="QI82" s="263"/>
      <c r="QJ82" s="263"/>
      <c r="QK82" s="263"/>
      <c r="QL82" s="263"/>
      <c r="QM82" s="263"/>
    </row>
    <row r="83" spans="1:455" s="70" customFormat="1">
      <c r="A83" s="70">
        <v>82</v>
      </c>
      <c r="B83" s="87" t="s">
        <v>511</v>
      </c>
      <c r="C83" s="64" t="s">
        <v>52</v>
      </c>
      <c r="D83" s="234" t="s">
        <v>35</v>
      </c>
      <c r="E83" s="70" t="s">
        <v>1094</v>
      </c>
      <c r="F83" s="234" t="s">
        <v>392</v>
      </c>
      <c r="G83" s="234">
        <v>5</v>
      </c>
      <c r="H83" s="80">
        <v>2</v>
      </c>
      <c r="I83" s="69">
        <v>2019</v>
      </c>
      <c r="J83" s="79">
        <v>11.9</v>
      </c>
      <c r="K83" s="79">
        <v>12.1</v>
      </c>
      <c r="L83" s="79">
        <f t="shared" si="15"/>
        <v>0.19999999999999929</v>
      </c>
      <c r="M83" s="70">
        <v>-34.112783333333297</v>
      </c>
      <c r="N83" s="70">
        <v>123.172022222222</v>
      </c>
      <c r="O83" s="70">
        <v>-34.122638888888901</v>
      </c>
      <c r="P83" s="70">
        <v>123.170461111111</v>
      </c>
      <c r="Q83" s="83">
        <v>1.10266925888672</v>
      </c>
      <c r="R83" s="67">
        <v>2.9700000000000001E-2</v>
      </c>
      <c r="S83" s="70">
        <f t="shared" si="11"/>
        <v>3.2749276988935587E-2</v>
      </c>
      <c r="T83" s="68" t="s">
        <v>398</v>
      </c>
      <c r="U83" s="84" t="s">
        <v>398</v>
      </c>
      <c r="V83" s="84" t="s">
        <v>398</v>
      </c>
      <c r="W83" s="84" t="s">
        <v>398</v>
      </c>
      <c r="X83" s="69">
        <f t="shared" si="12"/>
        <v>2.9769688414868352</v>
      </c>
      <c r="Y83" s="234"/>
      <c r="Z83" s="70">
        <f t="shared" si="13"/>
        <v>0</v>
      </c>
      <c r="AA83" s="70">
        <f t="shared" si="14"/>
        <v>0</v>
      </c>
      <c r="AB83" s="64">
        <v>0</v>
      </c>
      <c r="AC83" s="64">
        <v>0</v>
      </c>
      <c r="AD83" s="64">
        <v>0</v>
      </c>
      <c r="AE83" s="64">
        <v>0</v>
      </c>
      <c r="AF83" s="264">
        <v>0</v>
      </c>
      <c r="AG83" s="264">
        <v>0</v>
      </c>
      <c r="AH83" s="70">
        <v>0</v>
      </c>
      <c r="AI83" s="70">
        <v>0</v>
      </c>
      <c r="AJ83" s="70" t="s">
        <v>398</v>
      </c>
      <c r="AK83" s="70" t="s">
        <v>398</v>
      </c>
      <c r="AL83" s="70" t="s">
        <v>398</v>
      </c>
      <c r="AM83" s="70" t="s">
        <v>398</v>
      </c>
      <c r="AN83" s="70">
        <v>0</v>
      </c>
      <c r="AO83" s="70">
        <v>0</v>
      </c>
      <c r="AP83" s="70">
        <v>0</v>
      </c>
      <c r="AQ83" s="70" t="s">
        <v>398</v>
      </c>
      <c r="AR83" s="70" t="s">
        <v>398</v>
      </c>
      <c r="AS83" s="70" t="s">
        <v>398</v>
      </c>
      <c r="AT83" s="70" t="s">
        <v>398</v>
      </c>
      <c r="AU83" s="70">
        <v>0</v>
      </c>
      <c r="AV83" s="264">
        <v>0</v>
      </c>
      <c r="AW83" s="264">
        <v>0</v>
      </c>
      <c r="AX83" s="70" t="s">
        <v>398</v>
      </c>
      <c r="AY83" s="70" t="s">
        <v>398</v>
      </c>
      <c r="AZ83" s="70" t="s">
        <v>398</v>
      </c>
      <c r="BA83" s="70" t="s">
        <v>398</v>
      </c>
      <c r="BB83" s="70" t="s">
        <v>398</v>
      </c>
      <c r="BC83" s="70" t="s">
        <v>398</v>
      </c>
      <c r="BD83" s="70" t="s">
        <v>398</v>
      </c>
      <c r="BE83" s="70" t="s">
        <v>398</v>
      </c>
      <c r="BF83" s="70" t="s">
        <v>398</v>
      </c>
      <c r="BG83" s="70" t="s">
        <v>398</v>
      </c>
      <c r="BH83" s="70" t="s">
        <v>398</v>
      </c>
      <c r="BI83" s="70" t="s">
        <v>398</v>
      </c>
      <c r="BJ83" s="70" t="s">
        <v>398</v>
      </c>
      <c r="BK83" s="70" t="s">
        <v>398</v>
      </c>
      <c r="BL83" s="70" t="s">
        <v>398</v>
      </c>
      <c r="BM83" s="70" t="s">
        <v>398</v>
      </c>
      <c r="BN83" s="70" t="s">
        <v>398</v>
      </c>
      <c r="BO83" s="70" t="s">
        <v>398</v>
      </c>
      <c r="BP83" s="70" t="s">
        <v>398</v>
      </c>
      <c r="BQ83" s="70" t="s">
        <v>398</v>
      </c>
      <c r="BR83" s="70" t="s">
        <v>398</v>
      </c>
      <c r="BS83" s="70" t="s">
        <v>398</v>
      </c>
      <c r="BT83" s="70" t="s">
        <v>398</v>
      </c>
      <c r="BU83" s="70" t="s">
        <v>398</v>
      </c>
      <c r="BV83" s="70" t="s">
        <v>398</v>
      </c>
      <c r="BW83" s="70" t="s">
        <v>398</v>
      </c>
      <c r="BX83" s="70" t="s">
        <v>398</v>
      </c>
      <c r="BY83" s="70" t="s">
        <v>398</v>
      </c>
      <c r="BZ83" s="70" t="s">
        <v>398</v>
      </c>
      <c r="CA83" s="70" t="s">
        <v>398</v>
      </c>
      <c r="CB83" s="70" t="s">
        <v>398</v>
      </c>
      <c r="CC83" s="70" t="s">
        <v>398</v>
      </c>
      <c r="CD83" s="70" t="s">
        <v>398</v>
      </c>
      <c r="CE83" s="70" t="s">
        <v>398</v>
      </c>
      <c r="CF83" s="70" t="s">
        <v>398</v>
      </c>
      <c r="CG83" s="70" t="s">
        <v>398</v>
      </c>
      <c r="CH83" s="70" t="s">
        <v>398</v>
      </c>
      <c r="CI83" s="70" t="s">
        <v>398</v>
      </c>
      <c r="CJ83" s="70" t="s">
        <v>398</v>
      </c>
      <c r="CK83" s="70" t="s">
        <v>398</v>
      </c>
      <c r="CL83" s="70">
        <v>0</v>
      </c>
      <c r="CM83" s="70">
        <v>0</v>
      </c>
      <c r="CN83" s="70">
        <v>0</v>
      </c>
      <c r="CO83" s="70">
        <v>0</v>
      </c>
      <c r="CP83" s="70" t="s">
        <v>398</v>
      </c>
      <c r="CQ83" s="70" t="s">
        <v>398</v>
      </c>
      <c r="CR83" s="70" t="s">
        <v>398</v>
      </c>
      <c r="CS83" s="70" t="s">
        <v>398</v>
      </c>
      <c r="CT83" s="70" t="s">
        <v>398</v>
      </c>
      <c r="CU83" s="70" t="s">
        <v>398</v>
      </c>
      <c r="CV83" s="70">
        <v>0</v>
      </c>
      <c r="CW83" s="70">
        <v>0</v>
      </c>
      <c r="CX83" s="70">
        <v>0</v>
      </c>
      <c r="CY83" s="70">
        <v>0</v>
      </c>
      <c r="CZ83" s="70" t="s">
        <v>398</v>
      </c>
      <c r="DA83" s="70" t="s">
        <v>398</v>
      </c>
      <c r="DB83" s="70" t="s">
        <v>398</v>
      </c>
      <c r="DC83" s="260" t="s">
        <v>398</v>
      </c>
      <c r="DD83" s="260" t="s">
        <v>398</v>
      </c>
      <c r="DE83" s="260" t="s">
        <v>398</v>
      </c>
      <c r="DF83" s="70">
        <v>0</v>
      </c>
      <c r="DG83" s="260">
        <v>0</v>
      </c>
      <c r="DH83" s="70">
        <v>0</v>
      </c>
      <c r="DI83" s="70">
        <v>0</v>
      </c>
      <c r="DJ83" s="260" t="s">
        <v>398</v>
      </c>
      <c r="DK83" s="260" t="s">
        <v>398</v>
      </c>
      <c r="DL83" s="260" t="s">
        <v>398</v>
      </c>
      <c r="DM83" s="260" t="s">
        <v>398</v>
      </c>
      <c r="DN83" s="260" t="s">
        <v>398</v>
      </c>
      <c r="DO83" s="260" t="s">
        <v>398</v>
      </c>
      <c r="DP83" s="260" t="s">
        <v>398</v>
      </c>
      <c r="DQ83" s="260" t="s">
        <v>398</v>
      </c>
      <c r="DR83" s="260" t="s">
        <v>398</v>
      </c>
      <c r="DS83" s="260" t="s">
        <v>398</v>
      </c>
      <c r="DT83" s="260" t="s">
        <v>398</v>
      </c>
      <c r="DU83" s="260" t="s">
        <v>398</v>
      </c>
      <c r="DV83" s="260" t="s">
        <v>398</v>
      </c>
      <c r="DW83" s="260" t="s">
        <v>398</v>
      </c>
      <c r="DX83" s="260" t="s">
        <v>398</v>
      </c>
      <c r="DY83" s="260" t="s">
        <v>398</v>
      </c>
      <c r="DZ83" s="260" t="s">
        <v>398</v>
      </c>
      <c r="EA83" s="260" t="s">
        <v>398</v>
      </c>
      <c r="EB83" s="260" t="s">
        <v>398</v>
      </c>
      <c r="EC83" s="260" t="s">
        <v>398</v>
      </c>
      <c r="ED83" s="260" t="s">
        <v>398</v>
      </c>
      <c r="EE83" s="260" t="s">
        <v>398</v>
      </c>
      <c r="EF83" s="260" t="s">
        <v>398</v>
      </c>
      <c r="EG83" s="260" t="s">
        <v>398</v>
      </c>
      <c r="EH83" s="260" t="s">
        <v>398</v>
      </c>
      <c r="EI83" s="260" t="s">
        <v>398</v>
      </c>
      <c r="EJ83" s="260" t="s">
        <v>398</v>
      </c>
      <c r="EK83" s="260" t="s">
        <v>398</v>
      </c>
      <c r="EL83" s="260" t="s">
        <v>398</v>
      </c>
      <c r="EM83" s="260" t="s">
        <v>398</v>
      </c>
      <c r="EN83" s="260" t="s">
        <v>398</v>
      </c>
      <c r="EO83" s="260" t="s">
        <v>398</v>
      </c>
      <c r="EP83" s="260" t="s">
        <v>398</v>
      </c>
      <c r="EQ83" s="260" t="s">
        <v>398</v>
      </c>
      <c r="ER83" s="260" t="s">
        <v>398</v>
      </c>
      <c r="ES83" s="260" t="s">
        <v>398</v>
      </c>
      <c r="ET83" s="260" t="s">
        <v>398</v>
      </c>
      <c r="EU83" s="260" t="s">
        <v>398</v>
      </c>
      <c r="EV83" s="260" t="s">
        <v>398</v>
      </c>
      <c r="EW83" s="260" t="s">
        <v>398</v>
      </c>
      <c r="EX83" s="260" t="s">
        <v>398</v>
      </c>
      <c r="EY83" s="260" t="s">
        <v>398</v>
      </c>
      <c r="EZ83" s="260" t="s">
        <v>398</v>
      </c>
      <c r="FA83" s="260" t="s">
        <v>398</v>
      </c>
      <c r="FB83" s="260" t="s">
        <v>398</v>
      </c>
      <c r="FC83" s="260" t="s">
        <v>398</v>
      </c>
      <c r="FD83" s="70">
        <v>0</v>
      </c>
      <c r="FE83" s="260">
        <v>0</v>
      </c>
      <c r="FF83" s="70">
        <v>0</v>
      </c>
      <c r="FG83" s="70">
        <v>0</v>
      </c>
      <c r="FH83" s="70">
        <v>0</v>
      </c>
      <c r="FI83" s="260" t="s">
        <v>398</v>
      </c>
      <c r="FJ83" s="260" t="s">
        <v>398</v>
      </c>
      <c r="FK83" s="260" t="s">
        <v>398</v>
      </c>
      <c r="FL83" s="260" t="s">
        <v>398</v>
      </c>
      <c r="FM83" s="260" t="s">
        <v>398</v>
      </c>
      <c r="FN83" s="70">
        <v>0</v>
      </c>
      <c r="FO83" s="70">
        <v>0</v>
      </c>
      <c r="FP83" s="70">
        <v>0</v>
      </c>
      <c r="FQ83" s="70">
        <v>0</v>
      </c>
      <c r="FR83" s="260" t="s">
        <v>398</v>
      </c>
      <c r="FS83" s="260" t="s">
        <v>398</v>
      </c>
      <c r="FT83" s="260" t="s">
        <v>398</v>
      </c>
      <c r="FU83" s="260" t="s">
        <v>398</v>
      </c>
      <c r="FV83" s="260" t="s">
        <v>398</v>
      </c>
      <c r="FW83" s="260" t="s">
        <v>398</v>
      </c>
      <c r="FX83" s="70">
        <v>0</v>
      </c>
      <c r="FY83" s="70">
        <v>0</v>
      </c>
      <c r="FZ83" s="70">
        <v>0</v>
      </c>
      <c r="GA83" s="70">
        <v>0</v>
      </c>
      <c r="GB83" s="260" t="s">
        <v>398</v>
      </c>
      <c r="GC83" s="260" t="s">
        <v>398</v>
      </c>
      <c r="GD83" s="260" t="s">
        <v>398</v>
      </c>
      <c r="GE83" s="260" t="s">
        <v>398</v>
      </c>
      <c r="GF83" s="260" t="s">
        <v>398</v>
      </c>
      <c r="GG83" s="260" t="s">
        <v>398</v>
      </c>
      <c r="GH83" s="260" t="s">
        <v>398</v>
      </c>
      <c r="GI83" s="260" t="s">
        <v>398</v>
      </c>
      <c r="GJ83" s="260" t="s">
        <v>398</v>
      </c>
      <c r="GK83" s="260" t="s">
        <v>398</v>
      </c>
      <c r="GL83" s="260" t="s">
        <v>398</v>
      </c>
      <c r="GM83" s="260" t="s">
        <v>398</v>
      </c>
      <c r="GN83" s="260" t="s">
        <v>398</v>
      </c>
      <c r="GO83" s="260" t="s">
        <v>398</v>
      </c>
      <c r="GP83" s="260" t="s">
        <v>398</v>
      </c>
      <c r="GQ83" s="260" t="s">
        <v>398</v>
      </c>
      <c r="GR83" s="260" t="s">
        <v>398</v>
      </c>
      <c r="GS83" s="260" t="s">
        <v>398</v>
      </c>
      <c r="GT83" s="260" t="s">
        <v>398</v>
      </c>
      <c r="GU83" s="260" t="s">
        <v>398</v>
      </c>
      <c r="GV83" s="260" t="s">
        <v>398</v>
      </c>
      <c r="GW83" s="260" t="s">
        <v>398</v>
      </c>
      <c r="GX83" s="260" t="s">
        <v>398</v>
      </c>
      <c r="GY83" s="260" t="s">
        <v>398</v>
      </c>
      <c r="GZ83" s="260" t="s">
        <v>398</v>
      </c>
      <c r="HA83" s="260" t="s">
        <v>398</v>
      </c>
      <c r="HB83" s="260" t="s">
        <v>398</v>
      </c>
      <c r="HC83" s="260" t="s">
        <v>398</v>
      </c>
      <c r="HD83" s="260" t="s">
        <v>398</v>
      </c>
      <c r="HE83" s="260" t="s">
        <v>398</v>
      </c>
      <c r="HF83" s="260" t="s">
        <v>398</v>
      </c>
      <c r="HG83" s="260" t="s">
        <v>398</v>
      </c>
      <c r="HH83" s="260" t="s">
        <v>398</v>
      </c>
      <c r="HI83" s="260" t="s">
        <v>398</v>
      </c>
      <c r="HJ83" s="260" t="s">
        <v>398</v>
      </c>
      <c r="HK83" s="260" t="s">
        <v>398</v>
      </c>
      <c r="HL83" s="260" t="s">
        <v>398</v>
      </c>
      <c r="HM83" s="260" t="s">
        <v>398</v>
      </c>
      <c r="HN83" s="260" t="s">
        <v>398</v>
      </c>
      <c r="HO83" s="260" t="s">
        <v>398</v>
      </c>
      <c r="HP83" s="260" t="s">
        <v>398</v>
      </c>
      <c r="HQ83" s="260" t="s">
        <v>398</v>
      </c>
      <c r="HR83" s="260" t="s">
        <v>398</v>
      </c>
      <c r="HS83" s="260" t="s">
        <v>398</v>
      </c>
      <c r="HT83" s="260" t="s">
        <v>398</v>
      </c>
      <c r="HU83" s="260" t="s">
        <v>398</v>
      </c>
      <c r="HV83" s="70">
        <v>0</v>
      </c>
      <c r="HW83" s="70">
        <v>0</v>
      </c>
      <c r="HX83" s="70">
        <v>0</v>
      </c>
      <c r="HY83" s="70">
        <v>0</v>
      </c>
      <c r="HZ83" s="260" t="s">
        <v>398</v>
      </c>
      <c r="IA83" s="260" t="s">
        <v>398</v>
      </c>
      <c r="IB83" s="260" t="s">
        <v>398</v>
      </c>
      <c r="IC83" s="260" t="s">
        <v>398</v>
      </c>
      <c r="ID83" s="260" t="s">
        <v>398</v>
      </c>
      <c r="IE83" s="260" t="s">
        <v>398</v>
      </c>
      <c r="IF83" s="70">
        <v>0</v>
      </c>
      <c r="IG83" s="70">
        <v>0</v>
      </c>
      <c r="IH83" s="70">
        <v>0</v>
      </c>
      <c r="II83" s="70">
        <v>0</v>
      </c>
      <c r="IJ83" s="260" t="s">
        <v>398</v>
      </c>
      <c r="IK83" s="260" t="s">
        <v>398</v>
      </c>
      <c r="IL83" s="260" t="s">
        <v>398</v>
      </c>
      <c r="IM83" s="260" t="s">
        <v>398</v>
      </c>
      <c r="IN83" s="260" t="s">
        <v>398</v>
      </c>
      <c r="IO83" s="260" t="s">
        <v>398</v>
      </c>
      <c r="IP83" s="70">
        <v>0</v>
      </c>
      <c r="IQ83" s="70">
        <v>0</v>
      </c>
      <c r="IR83" s="70">
        <v>0</v>
      </c>
      <c r="IS83" s="70">
        <v>0</v>
      </c>
      <c r="IT83" s="260" t="s">
        <v>398</v>
      </c>
      <c r="IU83" s="260" t="s">
        <v>398</v>
      </c>
      <c r="IV83" s="260" t="s">
        <v>398</v>
      </c>
      <c r="IW83" s="260" t="s">
        <v>398</v>
      </c>
      <c r="IX83" s="260" t="s">
        <v>398</v>
      </c>
      <c r="IY83" s="260" t="s">
        <v>398</v>
      </c>
      <c r="IZ83" s="260" t="s">
        <v>398</v>
      </c>
      <c r="JA83" s="260" t="s">
        <v>398</v>
      </c>
      <c r="JB83" s="260" t="s">
        <v>398</v>
      </c>
      <c r="JC83" s="260" t="s">
        <v>398</v>
      </c>
      <c r="JD83" s="260" t="s">
        <v>398</v>
      </c>
      <c r="JE83" s="260" t="s">
        <v>398</v>
      </c>
      <c r="JF83" s="260" t="s">
        <v>398</v>
      </c>
      <c r="JG83" s="260" t="s">
        <v>398</v>
      </c>
      <c r="JH83" s="260" t="s">
        <v>398</v>
      </c>
      <c r="JI83" s="260" t="s">
        <v>398</v>
      </c>
      <c r="JJ83" s="260" t="s">
        <v>398</v>
      </c>
      <c r="JK83" s="260" t="s">
        <v>398</v>
      </c>
      <c r="JL83" s="260" t="s">
        <v>398</v>
      </c>
      <c r="JM83" s="260" t="s">
        <v>398</v>
      </c>
      <c r="JN83" s="260" t="s">
        <v>398</v>
      </c>
      <c r="JO83" s="260" t="s">
        <v>398</v>
      </c>
      <c r="JP83" s="260" t="s">
        <v>398</v>
      </c>
      <c r="JQ83" s="260" t="s">
        <v>398</v>
      </c>
      <c r="JR83" s="260" t="s">
        <v>398</v>
      </c>
      <c r="JS83" s="260" t="s">
        <v>398</v>
      </c>
      <c r="JT83" s="260" t="s">
        <v>398</v>
      </c>
      <c r="JU83" s="260" t="s">
        <v>398</v>
      </c>
      <c r="JV83" s="260" t="s">
        <v>398</v>
      </c>
      <c r="JW83" s="260" t="s">
        <v>398</v>
      </c>
      <c r="JX83" s="260" t="s">
        <v>398</v>
      </c>
      <c r="JY83" s="260" t="s">
        <v>398</v>
      </c>
      <c r="JZ83" s="260" t="s">
        <v>398</v>
      </c>
      <c r="KA83" s="260" t="s">
        <v>398</v>
      </c>
      <c r="KB83" s="260" t="s">
        <v>398</v>
      </c>
      <c r="KC83" s="260" t="s">
        <v>398</v>
      </c>
      <c r="KD83" s="260" t="s">
        <v>398</v>
      </c>
      <c r="KE83" s="260" t="s">
        <v>398</v>
      </c>
      <c r="KF83" s="260" t="s">
        <v>398</v>
      </c>
      <c r="KG83" s="260" t="s">
        <v>398</v>
      </c>
      <c r="KH83" s="260" t="s">
        <v>398</v>
      </c>
      <c r="KI83" s="260" t="s">
        <v>398</v>
      </c>
      <c r="KJ83" s="260" t="s">
        <v>398</v>
      </c>
      <c r="KK83" s="260" t="s">
        <v>398</v>
      </c>
      <c r="KL83" s="260" t="s">
        <v>398</v>
      </c>
      <c r="KM83" s="260" t="s">
        <v>398</v>
      </c>
      <c r="KN83" s="70">
        <v>0</v>
      </c>
      <c r="KO83" s="70">
        <v>0</v>
      </c>
      <c r="KP83" s="70">
        <v>0</v>
      </c>
      <c r="KQ83" s="70">
        <v>0</v>
      </c>
      <c r="KR83" s="260" t="s">
        <v>398</v>
      </c>
      <c r="KS83" s="260" t="s">
        <v>398</v>
      </c>
      <c r="KT83" s="260" t="s">
        <v>398</v>
      </c>
      <c r="KU83" s="260" t="s">
        <v>398</v>
      </c>
      <c r="KV83" s="260" t="s">
        <v>398</v>
      </c>
      <c r="KW83" s="260" t="s">
        <v>398</v>
      </c>
      <c r="KX83" s="70">
        <v>0</v>
      </c>
      <c r="KY83" s="70">
        <v>0</v>
      </c>
      <c r="KZ83" s="70">
        <v>0</v>
      </c>
      <c r="LA83" s="70">
        <v>0</v>
      </c>
      <c r="LB83" s="260" t="s">
        <v>398</v>
      </c>
      <c r="LC83" s="260" t="s">
        <v>398</v>
      </c>
      <c r="LD83" s="260" t="s">
        <v>398</v>
      </c>
      <c r="LE83" s="260" t="s">
        <v>398</v>
      </c>
      <c r="LF83" s="260" t="s">
        <v>398</v>
      </c>
      <c r="LG83" s="260" t="s">
        <v>398</v>
      </c>
      <c r="LH83" s="70">
        <v>0</v>
      </c>
      <c r="LI83" s="70">
        <v>0</v>
      </c>
      <c r="LJ83" s="70">
        <v>0</v>
      </c>
      <c r="LK83" s="70">
        <v>0</v>
      </c>
      <c r="LL83" s="260" t="s">
        <v>398</v>
      </c>
      <c r="LM83" s="260" t="s">
        <v>398</v>
      </c>
      <c r="LN83" s="260" t="s">
        <v>398</v>
      </c>
      <c r="LO83" s="260" t="s">
        <v>398</v>
      </c>
      <c r="LP83" s="260" t="s">
        <v>398</v>
      </c>
      <c r="LQ83" s="260" t="s">
        <v>398</v>
      </c>
      <c r="LR83" s="85" t="s">
        <v>398</v>
      </c>
      <c r="LS83" s="85" t="s">
        <v>398</v>
      </c>
      <c r="LT83" s="85" t="s">
        <v>398</v>
      </c>
      <c r="LU83" s="85" t="s">
        <v>398</v>
      </c>
      <c r="LV83" s="85" t="s">
        <v>398</v>
      </c>
      <c r="LW83" s="85" t="s">
        <v>398</v>
      </c>
      <c r="LX83" s="263"/>
      <c r="LY83" s="263"/>
      <c r="LZ83" s="263"/>
      <c r="MA83" s="263"/>
      <c r="MB83" s="263"/>
      <c r="MC83" s="263"/>
      <c r="MD83" s="263"/>
      <c r="ME83" s="263"/>
      <c r="MF83" s="263"/>
      <c r="MG83" s="263"/>
      <c r="MH83" s="263"/>
      <c r="MI83" s="263"/>
      <c r="MJ83" s="263"/>
      <c r="MK83" s="263"/>
      <c r="ML83" s="263"/>
      <c r="MM83" s="263"/>
      <c r="MN83" s="263"/>
      <c r="MO83" s="263"/>
      <c r="MP83" s="263"/>
      <c r="MQ83" s="263"/>
      <c r="MR83" s="263"/>
      <c r="MS83" s="263"/>
      <c r="MT83" s="263"/>
      <c r="MU83" s="263"/>
      <c r="MV83" s="263"/>
      <c r="MW83" s="263"/>
      <c r="MX83" s="263"/>
      <c r="MY83" s="263"/>
      <c r="MZ83" s="263"/>
      <c r="NA83" s="263"/>
      <c r="NB83" s="263"/>
      <c r="NC83" s="263"/>
      <c r="ND83" s="263"/>
      <c r="NE83" s="263"/>
      <c r="NF83" s="263"/>
      <c r="NG83" s="263"/>
      <c r="NH83" s="263"/>
      <c r="NI83" s="263"/>
      <c r="NJ83" s="263"/>
      <c r="NK83" s="263"/>
      <c r="NL83" s="263"/>
      <c r="NM83" s="263"/>
      <c r="NN83" s="263"/>
      <c r="NO83" s="263"/>
      <c r="NP83" s="263"/>
      <c r="NQ83" s="263"/>
      <c r="NR83" s="263"/>
      <c r="NS83" s="263"/>
      <c r="NT83" s="263"/>
      <c r="NU83" s="263"/>
      <c r="NV83" s="263"/>
      <c r="NW83" s="263"/>
      <c r="NX83" s="263"/>
      <c r="NY83" s="263"/>
      <c r="NZ83" s="263"/>
      <c r="OA83" s="263"/>
      <c r="OB83" s="263"/>
      <c r="OC83" s="263"/>
      <c r="OD83" s="263"/>
      <c r="OE83" s="263"/>
      <c r="OF83" s="263"/>
      <c r="OG83" s="263"/>
      <c r="OH83" s="263"/>
      <c r="OI83" s="263"/>
      <c r="OJ83" s="263"/>
      <c r="OK83" s="263"/>
      <c r="OL83" s="263"/>
      <c r="OM83" s="263"/>
      <c r="ON83" s="263"/>
      <c r="OO83" s="263"/>
      <c r="OP83" s="263"/>
      <c r="OQ83" s="263"/>
      <c r="OR83" s="263"/>
      <c r="OS83" s="263"/>
      <c r="OT83" s="263"/>
      <c r="OU83" s="263"/>
      <c r="OV83" s="263"/>
      <c r="OW83" s="263"/>
      <c r="OX83" s="263"/>
      <c r="OY83" s="263"/>
      <c r="OZ83" s="263"/>
      <c r="PA83" s="263"/>
      <c r="PB83" s="263"/>
      <c r="PC83" s="263"/>
      <c r="PD83" s="263"/>
      <c r="PE83" s="263"/>
      <c r="PF83" s="263"/>
      <c r="PG83" s="263"/>
      <c r="PH83" s="263"/>
      <c r="PI83" s="263"/>
      <c r="PJ83" s="263"/>
      <c r="PK83" s="263"/>
      <c r="PL83" s="263"/>
      <c r="PM83" s="263"/>
      <c r="PN83" s="263"/>
      <c r="PO83" s="263"/>
      <c r="PP83" s="263"/>
      <c r="PQ83" s="263"/>
      <c r="PR83" s="263"/>
      <c r="PS83" s="263"/>
      <c r="PT83" s="263"/>
      <c r="PU83" s="263"/>
      <c r="PV83" s="263"/>
      <c r="PW83" s="263"/>
      <c r="PX83" s="263"/>
      <c r="PY83" s="263"/>
      <c r="PZ83" s="263"/>
      <c r="QA83" s="263"/>
      <c r="QB83" s="263"/>
      <c r="QC83" s="263"/>
      <c r="QD83" s="263"/>
      <c r="QE83" s="263"/>
      <c r="QF83" s="263"/>
      <c r="QG83" s="263"/>
      <c r="QH83" s="263"/>
      <c r="QI83" s="263"/>
      <c r="QJ83" s="263"/>
      <c r="QK83" s="263"/>
      <c r="QL83" s="263"/>
      <c r="QM83" s="263"/>
    </row>
    <row r="84" spans="1:455" s="70" customFormat="1">
      <c r="A84" s="70">
        <v>83</v>
      </c>
      <c r="B84" s="87" t="s">
        <v>512</v>
      </c>
      <c r="C84" s="64" t="s">
        <v>52</v>
      </c>
      <c r="D84" s="234" t="s">
        <v>35</v>
      </c>
      <c r="E84" s="70" t="s">
        <v>1094</v>
      </c>
      <c r="F84" s="234" t="s">
        <v>392</v>
      </c>
      <c r="G84" s="234">
        <v>6</v>
      </c>
      <c r="H84" s="80">
        <v>2</v>
      </c>
      <c r="I84" s="69">
        <v>2019</v>
      </c>
      <c r="J84" s="79">
        <v>8.1333333333333329</v>
      </c>
      <c r="K84" s="79">
        <v>8.3166666666666664</v>
      </c>
      <c r="L84" s="79">
        <f t="shared" si="15"/>
        <v>0.18333333333333357</v>
      </c>
      <c r="M84" s="70">
        <v>-34.117806111111101</v>
      </c>
      <c r="N84" s="70">
        <v>123.203621666667</v>
      </c>
      <c r="O84" s="70">
        <v>-34.119950000000003</v>
      </c>
      <c r="P84" s="70">
        <v>123.162813888889</v>
      </c>
      <c r="Q84" s="83">
        <v>3.7722634250708</v>
      </c>
      <c r="R84" s="67">
        <v>2.9700000000000001E-2</v>
      </c>
      <c r="S84" s="70">
        <f t="shared" si="11"/>
        <v>0.11203622372460276</v>
      </c>
      <c r="T84" s="68" t="s">
        <v>398</v>
      </c>
      <c r="U84" s="84" t="s">
        <v>398</v>
      </c>
      <c r="V84" s="84" t="s">
        <v>398</v>
      </c>
      <c r="W84" s="84" t="s">
        <v>398</v>
      </c>
      <c r="X84" s="69">
        <f t="shared" si="12"/>
        <v>11.110141640695449</v>
      </c>
      <c r="Y84" s="234"/>
      <c r="Z84" s="70">
        <f t="shared" si="13"/>
        <v>0</v>
      </c>
      <c r="AA84" s="70">
        <f t="shared" si="14"/>
        <v>0</v>
      </c>
      <c r="AB84" s="64">
        <v>0</v>
      </c>
      <c r="AC84" s="64">
        <v>0</v>
      </c>
      <c r="AD84" s="64">
        <v>0</v>
      </c>
      <c r="AE84" s="64">
        <v>0</v>
      </c>
      <c r="AF84" s="264">
        <v>0</v>
      </c>
      <c r="AG84" s="264">
        <v>0</v>
      </c>
      <c r="AH84" s="70">
        <v>0</v>
      </c>
      <c r="AI84" s="70">
        <v>0</v>
      </c>
      <c r="AJ84" s="70" t="s">
        <v>398</v>
      </c>
      <c r="AK84" s="70" t="s">
        <v>398</v>
      </c>
      <c r="AL84" s="70" t="s">
        <v>398</v>
      </c>
      <c r="AM84" s="70" t="s">
        <v>398</v>
      </c>
      <c r="AN84" s="70">
        <v>0</v>
      </c>
      <c r="AO84" s="70">
        <v>0</v>
      </c>
      <c r="AP84" s="70">
        <v>0</v>
      </c>
      <c r="AQ84" s="70" t="s">
        <v>398</v>
      </c>
      <c r="AR84" s="70" t="s">
        <v>398</v>
      </c>
      <c r="AS84" s="70" t="s">
        <v>398</v>
      </c>
      <c r="AT84" s="70" t="s">
        <v>398</v>
      </c>
      <c r="AU84" s="70">
        <v>0</v>
      </c>
      <c r="AV84" s="264">
        <v>0</v>
      </c>
      <c r="AW84" s="264">
        <v>0</v>
      </c>
      <c r="AX84" s="70" t="s">
        <v>398</v>
      </c>
      <c r="AY84" s="70" t="s">
        <v>398</v>
      </c>
      <c r="AZ84" s="70" t="s">
        <v>398</v>
      </c>
      <c r="BA84" s="70" t="s">
        <v>398</v>
      </c>
      <c r="BB84" s="70" t="s">
        <v>398</v>
      </c>
      <c r="BC84" s="70" t="s">
        <v>398</v>
      </c>
      <c r="BD84" s="70" t="s">
        <v>398</v>
      </c>
      <c r="BE84" s="70" t="s">
        <v>398</v>
      </c>
      <c r="BF84" s="70" t="s">
        <v>398</v>
      </c>
      <c r="BG84" s="70" t="s">
        <v>398</v>
      </c>
      <c r="BH84" s="70" t="s">
        <v>398</v>
      </c>
      <c r="BI84" s="70" t="s">
        <v>398</v>
      </c>
      <c r="BJ84" s="70" t="s">
        <v>398</v>
      </c>
      <c r="BK84" s="70" t="s">
        <v>398</v>
      </c>
      <c r="BL84" s="70" t="s">
        <v>398</v>
      </c>
      <c r="BM84" s="70" t="s">
        <v>398</v>
      </c>
      <c r="BN84" s="70" t="s">
        <v>398</v>
      </c>
      <c r="BO84" s="70" t="s">
        <v>398</v>
      </c>
      <c r="BP84" s="70" t="s">
        <v>398</v>
      </c>
      <c r="BQ84" s="70" t="s">
        <v>398</v>
      </c>
      <c r="BR84" s="70" t="s">
        <v>398</v>
      </c>
      <c r="BS84" s="70" t="s">
        <v>398</v>
      </c>
      <c r="BT84" s="70" t="s">
        <v>398</v>
      </c>
      <c r="BU84" s="70" t="s">
        <v>398</v>
      </c>
      <c r="BV84" s="70" t="s">
        <v>398</v>
      </c>
      <c r="BW84" s="70" t="s">
        <v>398</v>
      </c>
      <c r="BX84" s="70" t="s">
        <v>398</v>
      </c>
      <c r="BY84" s="70" t="s">
        <v>398</v>
      </c>
      <c r="BZ84" s="70" t="s">
        <v>398</v>
      </c>
      <c r="CA84" s="70" t="s">
        <v>398</v>
      </c>
      <c r="CB84" s="70" t="s">
        <v>398</v>
      </c>
      <c r="CC84" s="70" t="s">
        <v>398</v>
      </c>
      <c r="CD84" s="70" t="s">
        <v>398</v>
      </c>
      <c r="CE84" s="70" t="s">
        <v>398</v>
      </c>
      <c r="CF84" s="70" t="s">
        <v>398</v>
      </c>
      <c r="CG84" s="70" t="s">
        <v>398</v>
      </c>
      <c r="CH84" s="70" t="s">
        <v>398</v>
      </c>
      <c r="CI84" s="70" t="s">
        <v>398</v>
      </c>
      <c r="CJ84" s="70" t="s">
        <v>398</v>
      </c>
      <c r="CK84" s="70" t="s">
        <v>398</v>
      </c>
      <c r="CL84" s="70">
        <v>0</v>
      </c>
      <c r="CM84" s="70">
        <v>0</v>
      </c>
      <c r="CN84" s="70">
        <v>0</v>
      </c>
      <c r="CO84" s="70">
        <v>0</v>
      </c>
      <c r="CP84" s="70" t="s">
        <v>398</v>
      </c>
      <c r="CQ84" s="70" t="s">
        <v>398</v>
      </c>
      <c r="CR84" s="70" t="s">
        <v>398</v>
      </c>
      <c r="CS84" s="70" t="s">
        <v>398</v>
      </c>
      <c r="CT84" s="70" t="s">
        <v>398</v>
      </c>
      <c r="CU84" s="70" t="s">
        <v>398</v>
      </c>
      <c r="CV84" s="70">
        <v>0</v>
      </c>
      <c r="CW84" s="70">
        <v>0</v>
      </c>
      <c r="CX84" s="70">
        <v>0</v>
      </c>
      <c r="CY84" s="70">
        <v>0</v>
      </c>
      <c r="CZ84" s="70" t="s">
        <v>398</v>
      </c>
      <c r="DA84" s="70" t="s">
        <v>398</v>
      </c>
      <c r="DB84" s="70" t="s">
        <v>398</v>
      </c>
      <c r="DC84" s="260" t="s">
        <v>398</v>
      </c>
      <c r="DD84" s="260" t="s">
        <v>398</v>
      </c>
      <c r="DE84" s="260" t="s">
        <v>398</v>
      </c>
      <c r="DF84" s="70">
        <v>0</v>
      </c>
      <c r="DG84" s="260">
        <v>0</v>
      </c>
      <c r="DH84" s="70">
        <v>0</v>
      </c>
      <c r="DI84" s="70">
        <v>0</v>
      </c>
      <c r="DJ84" s="260" t="s">
        <v>398</v>
      </c>
      <c r="DK84" s="260" t="s">
        <v>398</v>
      </c>
      <c r="DL84" s="260" t="s">
        <v>398</v>
      </c>
      <c r="DM84" s="260" t="s">
        <v>398</v>
      </c>
      <c r="DN84" s="260" t="s">
        <v>398</v>
      </c>
      <c r="DO84" s="260" t="s">
        <v>398</v>
      </c>
      <c r="DP84" s="260" t="s">
        <v>398</v>
      </c>
      <c r="DQ84" s="260" t="s">
        <v>398</v>
      </c>
      <c r="DR84" s="260" t="s">
        <v>398</v>
      </c>
      <c r="DS84" s="260" t="s">
        <v>398</v>
      </c>
      <c r="DT84" s="260" t="s">
        <v>398</v>
      </c>
      <c r="DU84" s="260" t="s">
        <v>398</v>
      </c>
      <c r="DV84" s="260" t="s">
        <v>398</v>
      </c>
      <c r="DW84" s="260" t="s">
        <v>398</v>
      </c>
      <c r="DX84" s="260" t="s">
        <v>398</v>
      </c>
      <c r="DY84" s="260" t="s">
        <v>398</v>
      </c>
      <c r="DZ84" s="260" t="s">
        <v>398</v>
      </c>
      <c r="EA84" s="260" t="s">
        <v>398</v>
      </c>
      <c r="EB84" s="260" t="s">
        <v>398</v>
      </c>
      <c r="EC84" s="260" t="s">
        <v>398</v>
      </c>
      <c r="ED84" s="260" t="s">
        <v>398</v>
      </c>
      <c r="EE84" s="260" t="s">
        <v>398</v>
      </c>
      <c r="EF84" s="260" t="s">
        <v>398</v>
      </c>
      <c r="EG84" s="260" t="s">
        <v>398</v>
      </c>
      <c r="EH84" s="260" t="s">
        <v>398</v>
      </c>
      <c r="EI84" s="260" t="s">
        <v>398</v>
      </c>
      <c r="EJ84" s="260" t="s">
        <v>398</v>
      </c>
      <c r="EK84" s="260" t="s">
        <v>398</v>
      </c>
      <c r="EL84" s="260" t="s">
        <v>398</v>
      </c>
      <c r="EM84" s="260" t="s">
        <v>398</v>
      </c>
      <c r="EN84" s="260" t="s">
        <v>398</v>
      </c>
      <c r="EO84" s="260" t="s">
        <v>398</v>
      </c>
      <c r="EP84" s="260" t="s">
        <v>398</v>
      </c>
      <c r="EQ84" s="260" t="s">
        <v>398</v>
      </c>
      <c r="ER84" s="260" t="s">
        <v>398</v>
      </c>
      <c r="ES84" s="260" t="s">
        <v>398</v>
      </c>
      <c r="ET84" s="260" t="s">
        <v>398</v>
      </c>
      <c r="EU84" s="260" t="s">
        <v>398</v>
      </c>
      <c r="EV84" s="260" t="s">
        <v>398</v>
      </c>
      <c r="EW84" s="260" t="s">
        <v>398</v>
      </c>
      <c r="EX84" s="260" t="s">
        <v>398</v>
      </c>
      <c r="EY84" s="260" t="s">
        <v>398</v>
      </c>
      <c r="EZ84" s="260" t="s">
        <v>398</v>
      </c>
      <c r="FA84" s="260" t="s">
        <v>398</v>
      </c>
      <c r="FB84" s="260" t="s">
        <v>398</v>
      </c>
      <c r="FC84" s="260" t="s">
        <v>398</v>
      </c>
      <c r="FD84" s="70">
        <v>0</v>
      </c>
      <c r="FE84" s="260">
        <v>0</v>
      </c>
      <c r="FF84" s="70">
        <v>0</v>
      </c>
      <c r="FG84" s="70">
        <v>0</v>
      </c>
      <c r="FH84" s="70">
        <v>0</v>
      </c>
      <c r="FI84" s="260" t="s">
        <v>398</v>
      </c>
      <c r="FJ84" s="260" t="s">
        <v>398</v>
      </c>
      <c r="FK84" s="260" t="s">
        <v>398</v>
      </c>
      <c r="FL84" s="260" t="s">
        <v>398</v>
      </c>
      <c r="FM84" s="260" t="s">
        <v>398</v>
      </c>
      <c r="FN84" s="70">
        <v>0</v>
      </c>
      <c r="FO84" s="70">
        <v>0</v>
      </c>
      <c r="FP84" s="70">
        <v>0</v>
      </c>
      <c r="FQ84" s="70">
        <v>0</v>
      </c>
      <c r="FR84" s="260" t="s">
        <v>398</v>
      </c>
      <c r="FS84" s="260" t="s">
        <v>398</v>
      </c>
      <c r="FT84" s="260" t="s">
        <v>398</v>
      </c>
      <c r="FU84" s="260" t="s">
        <v>398</v>
      </c>
      <c r="FV84" s="260" t="s">
        <v>398</v>
      </c>
      <c r="FW84" s="260" t="s">
        <v>398</v>
      </c>
      <c r="FX84" s="70">
        <v>0</v>
      </c>
      <c r="FY84" s="70">
        <v>0</v>
      </c>
      <c r="FZ84" s="70">
        <v>0</v>
      </c>
      <c r="GA84" s="70">
        <v>0</v>
      </c>
      <c r="GB84" s="260" t="s">
        <v>398</v>
      </c>
      <c r="GC84" s="260" t="s">
        <v>398</v>
      </c>
      <c r="GD84" s="260" t="s">
        <v>398</v>
      </c>
      <c r="GE84" s="260" t="s">
        <v>398</v>
      </c>
      <c r="GF84" s="260" t="s">
        <v>398</v>
      </c>
      <c r="GG84" s="260" t="s">
        <v>398</v>
      </c>
      <c r="GH84" s="260" t="s">
        <v>398</v>
      </c>
      <c r="GI84" s="260" t="s">
        <v>398</v>
      </c>
      <c r="GJ84" s="260" t="s">
        <v>398</v>
      </c>
      <c r="GK84" s="260" t="s">
        <v>398</v>
      </c>
      <c r="GL84" s="260" t="s">
        <v>398</v>
      </c>
      <c r="GM84" s="260" t="s">
        <v>398</v>
      </c>
      <c r="GN84" s="260" t="s">
        <v>398</v>
      </c>
      <c r="GO84" s="260" t="s">
        <v>398</v>
      </c>
      <c r="GP84" s="260" t="s">
        <v>398</v>
      </c>
      <c r="GQ84" s="260" t="s">
        <v>398</v>
      </c>
      <c r="GR84" s="260" t="s">
        <v>398</v>
      </c>
      <c r="GS84" s="260" t="s">
        <v>398</v>
      </c>
      <c r="GT84" s="260" t="s">
        <v>398</v>
      </c>
      <c r="GU84" s="260" t="s">
        <v>398</v>
      </c>
      <c r="GV84" s="260" t="s">
        <v>398</v>
      </c>
      <c r="GW84" s="260" t="s">
        <v>398</v>
      </c>
      <c r="GX84" s="260" t="s">
        <v>398</v>
      </c>
      <c r="GY84" s="260" t="s">
        <v>398</v>
      </c>
      <c r="GZ84" s="260" t="s">
        <v>398</v>
      </c>
      <c r="HA84" s="260" t="s">
        <v>398</v>
      </c>
      <c r="HB84" s="260" t="s">
        <v>398</v>
      </c>
      <c r="HC84" s="260" t="s">
        <v>398</v>
      </c>
      <c r="HD84" s="260" t="s">
        <v>398</v>
      </c>
      <c r="HE84" s="260" t="s">
        <v>398</v>
      </c>
      <c r="HF84" s="260" t="s">
        <v>398</v>
      </c>
      <c r="HG84" s="260" t="s">
        <v>398</v>
      </c>
      <c r="HH84" s="260" t="s">
        <v>398</v>
      </c>
      <c r="HI84" s="260" t="s">
        <v>398</v>
      </c>
      <c r="HJ84" s="260" t="s">
        <v>398</v>
      </c>
      <c r="HK84" s="260" t="s">
        <v>398</v>
      </c>
      <c r="HL84" s="260" t="s">
        <v>398</v>
      </c>
      <c r="HM84" s="260" t="s">
        <v>398</v>
      </c>
      <c r="HN84" s="260" t="s">
        <v>398</v>
      </c>
      <c r="HO84" s="260" t="s">
        <v>398</v>
      </c>
      <c r="HP84" s="260" t="s">
        <v>398</v>
      </c>
      <c r="HQ84" s="260" t="s">
        <v>398</v>
      </c>
      <c r="HR84" s="260" t="s">
        <v>398</v>
      </c>
      <c r="HS84" s="260" t="s">
        <v>398</v>
      </c>
      <c r="HT84" s="260" t="s">
        <v>398</v>
      </c>
      <c r="HU84" s="260" t="s">
        <v>398</v>
      </c>
      <c r="HV84" s="70">
        <v>0</v>
      </c>
      <c r="HW84" s="70">
        <v>0</v>
      </c>
      <c r="HX84" s="70">
        <v>0</v>
      </c>
      <c r="HY84" s="70">
        <v>0</v>
      </c>
      <c r="HZ84" s="260" t="s">
        <v>398</v>
      </c>
      <c r="IA84" s="260" t="s">
        <v>398</v>
      </c>
      <c r="IB84" s="260" t="s">
        <v>398</v>
      </c>
      <c r="IC84" s="260" t="s">
        <v>398</v>
      </c>
      <c r="ID84" s="260" t="s">
        <v>398</v>
      </c>
      <c r="IE84" s="260" t="s">
        <v>398</v>
      </c>
      <c r="IF84" s="70">
        <v>0</v>
      </c>
      <c r="IG84" s="70">
        <v>0</v>
      </c>
      <c r="IH84" s="70">
        <v>0</v>
      </c>
      <c r="II84" s="70">
        <v>0</v>
      </c>
      <c r="IJ84" s="260" t="s">
        <v>398</v>
      </c>
      <c r="IK84" s="260" t="s">
        <v>398</v>
      </c>
      <c r="IL84" s="260" t="s">
        <v>398</v>
      </c>
      <c r="IM84" s="260" t="s">
        <v>398</v>
      </c>
      <c r="IN84" s="260" t="s">
        <v>398</v>
      </c>
      <c r="IO84" s="260" t="s">
        <v>398</v>
      </c>
      <c r="IP84" s="70">
        <v>0</v>
      </c>
      <c r="IQ84" s="70">
        <v>0</v>
      </c>
      <c r="IR84" s="70">
        <v>0</v>
      </c>
      <c r="IS84" s="70">
        <v>0</v>
      </c>
      <c r="IT84" s="260" t="s">
        <v>398</v>
      </c>
      <c r="IU84" s="260" t="s">
        <v>398</v>
      </c>
      <c r="IV84" s="260" t="s">
        <v>398</v>
      </c>
      <c r="IW84" s="260" t="s">
        <v>398</v>
      </c>
      <c r="IX84" s="260" t="s">
        <v>398</v>
      </c>
      <c r="IY84" s="260" t="s">
        <v>398</v>
      </c>
      <c r="IZ84" s="260" t="s">
        <v>398</v>
      </c>
      <c r="JA84" s="260" t="s">
        <v>398</v>
      </c>
      <c r="JB84" s="260" t="s">
        <v>398</v>
      </c>
      <c r="JC84" s="260" t="s">
        <v>398</v>
      </c>
      <c r="JD84" s="260" t="s">
        <v>398</v>
      </c>
      <c r="JE84" s="260" t="s">
        <v>398</v>
      </c>
      <c r="JF84" s="260" t="s">
        <v>398</v>
      </c>
      <c r="JG84" s="260" t="s">
        <v>398</v>
      </c>
      <c r="JH84" s="260" t="s">
        <v>398</v>
      </c>
      <c r="JI84" s="260" t="s">
        <v>398</v>
      </c>
      <c r="JJ84" s="260" t="s">
        <v>398</v>
      </c>
      <c r="JK84" s="260" t="s">
        <v>398</v>
      </c>
      <c r="JL84" s="260" t="s">
        <v>398</v>
      </c>
      <c r="JM84" s="260" t="s">
        <v>398</v>
      </c>
      <c r="JN84" s="260" t="s">
        <v>398</v>
      </c>
      <c r="JO84" s="260" t="s">
        <v>398</v>
      </c>
      <c r="JP84" s="260" t="s">
        <v>398</v>
      </c>
      <c r="JQ84" s="260" t="s">
        <v>398</v>
      </c>
      <c r="JR84" s="260" t="s">
        <v>398</v>
      </c>
      <c r="JS84" s="260" t="s">
        <v>398</v>
      </c>
      <c r="JT84" s="260" t="s">
        <v>398</v>
      </c>
      <c r="JU84" s="260" t="s">
        <v>398</v>
      </c>
      <c r="JV84" s="260" t="s">
        <v>398</v>
      </c>
      <c r="JW84" s="260" t="s">
        <v>398</v>
      </c>
      <c r="JX84" s="260" t="s">
        <v>398</v>
      </c>
      <c r="JY84" s="260" t="s">
        <v>398</v>
      </c>
      <c r="JZ84" s="260" t="s">
        <v>398</v>
      </c>
      <c r="KA84" s="260" t="s">
        <v>398</v>
      </c>
      <c r="KB84" s="260" t="s">
        <v>398</v>
      </c>
      <c r="KC84" s="260" t="s">
        <v>398</v>
      </c>
      <c r="KD84" s="260" t="s">
        <v>398</v>
      </c>
      <c r="KE84" s="260" t="s">
        <v>398</v>
      </c>
      <c r="KF84" s="260" t="s">
        <v>398</v>
      </c>
      <c r="KG84" s="260" t="s">
        <v>398</v>
      </c>
      <c r="KH84" s="260" t="s">
        <v>398</v>
      </c>
      <c r="KI84" s="260" t="s">
        <v>398</v>
      </c>
      <c r="KJ84" s="260" t="s">
        <v>398</v>
      </c>
      <c r="KK84" s="260" t="s">
        <v>398</v>
      </c>
      <c r="KL84" s="260" t="s">
        <v>398</v>
      </c>
      <c r="KM84" s="260" t="s">
        <v>398</v>
      </c>
      <c r="KN84" s="70">
        <v>0</v>
      </c>
      <c r="KO84" s="70">
        <v>0</v>
      </c>
      <c r="KP84" s="70">
        <v>0</v>
      </c>
      <c r="KQ84" s="70">
        <v>0</v>
      </c>
      <c r="KR84" s="260" t="s">
        <v>398</v>
      </c>
      <c r="KS84" s="260" t="s">
        <v>398</v>
      </c>
      <c r="KT84" s="260" t="s">
        <v>398</v>
      </c>
      <c r="KU84" s="260" t="s">
        <v>398</v>
      </c>
      <c r="KV84" s="260" t="s">
        <v>398</v>
      </c>
      <c r="KW84" s="260" t="s">
        <v>398</v>
      </c>
      <c r="KX84" s="70">
        <v>0</v>
      </c>
      <c r="KY84" s="70">
        <v>0</v>
      </c>
      <c r="KZ84" s="70">
        <v>0</v>
      </c>
      <c r="LA84" s="70">
        <v>0</v>
      </c>
      <c r="LB84" s="260" t="s">
        <v>398</v>
      </c>
      <c r="LC84" s="260" t="s">
        <v>398</v>
      </c>
      <c r="LD84" s="260" t="s">
        <v>398</v>
      </c>
      <c r="LE84" s="260" t="s">
        <v>398</v>
      </c>
      <c r="LF84" s="260" t="s">
        <v>398</v>
      </c>
      <c r="LG84" s="260" t="s">
        <v>398</v>
      </c>
      <c r="LH84" s="70">
        <v>0</v>
      </c>
      <c r="LI84" s="70">
        <v>0</v>
      </c>
      <c r="LJ84" s="70">
        <v>0</v>
      </c>
      <c r="LK84" s="70">
        <v>0</v>
      </c>
      <c r="LL84" s="260" t="s">
        <v>398</v>
      </c>
      <c r="LM84" s="260" t="s">
        <v>398</v>
      </c>
      <c r="LN84" s="260" t="s">
        <v>398</v>
      </c>
      <c r="LO84" s="260" t="s">
        <v>398</v>
      </c>
      <c r="LP84" s="260" t="s">
        <v>398</v>
      </c>
      <c r="LQ84" s="260" t="s">
        <v>398</v>
      </c>
      <c r="LR84" s="85" t="s">
        <v>398</v>
      </c>
      <c r="LS84" s="85" t="s">
        <v>398</v>
      </c>
      <c r="LT84" s="85" t="s">
        <v>398</v>
      </c>
      <c r="LU84" s="85" t="s">
        <v>398</v>
      </c>
      <c r="LV84" s="85" t="s">
        <v>398</v>
      </c>
      <c r="LW84" s="85" t="s">
        <v>398</v>
      </c>
      <c r="LX84" s="263"/>
      <c r="LY84" s="263"/>
      <c r="LZ84" s="263"/>
      <c r="MA84" s="263"/>
      <c r="MB84" s="263"/>
      <c r="MC84" s="263"/>
      <c r="MD84" s="263"/>
      <c r="ME84" s="263"/>
      <c r="MF84" s="263"/>
      <c r="MG84" s="263"/>
      <c r="MH84" s="263"/>
      <c r="MI84" s="263"/>
      <c r="MJ84" s="263"/>
      <c r="MK84" s="263"/>
      <c r="ML84" s="263"/>
      <c r="MM84" s="263"/>
      <c r="MN84" s="263"/>
      <c r="MO84" s="263"/>
      <c r="MP84" s="263"/>
      <c r="MQ84" s="263"/>
      <c r="MR84" s="263"/>
      <c r="MS84" s="263"/>
      <c r="MT84" s="263"/>
      <c r="MU84" s="263"/>
      <c r="MV84" s="263"/>
      <c r="MW84" s="263"/>
      <c r="MX84" s="263"/>
      <c r="MY84" s="263"/>
      <c r="MZ84" s="263"/>
      <c r="NA84" s="263"/>
      <c r="NB84" s="263"/>
      <c r="NC84" s="263"/>
      <c r="ND84" s="263"/>
      <c r="NE84" s="263"/>
      <c r="NF84" s="263"/>
      <c r="NG84" s="263"/>
      <c r="NH84" s="263"/>
      <c r="NI84" s="263"/>
      <c r="NJ84" s="263"/>
      <c r="NK84" s="263"/>
      <c r="NL84" s="263"/>
      <c r="NM84" s="263"/>
      <c r="NN84" s="263"/>
      <c r="NO84" s="263"/>
      <c r="NP84" s="263"/>
      <c r="NQ84" s="263"/>
      <c r="NR84" s="263"/>
      <c r="NS84" s="263"/>
      <c r="NT84" s="263"/>
      <c r="NU84" s="263"/>
      <c r="NV84" s="263"/>
      <c r="NW84" s="263"/>
      <c r="NX84" s="263"/>
      <c r="NY84" s="263"/>
      <c r="NZ84" s="263"/>
      <c r="OA84" s="263"/>
      <c r="OB84" s="263"/>
      <c r="OC84" s="263"/>
      <c r="OD84" s="263"/>
      <c r="OE84" s="263"/>
      <c r="OF84" s="263"/>
      <c r="OG84" s="263"/>
      <c r="OH84" s="263"/>
      <c r="OI84" s="263"/>
      <c r="OJ84" s="263"/>
      <c r="OK84" s="263"/>
      <c r="OL84" s="263"/>
      <c r="OM84" s="263"/>
      <c r="ON84" s="263"/>
      <c r="OO84" s="263"/>
      <c r="OP84" s="263"/>
      <c r="OQ84" s="263"/>
      <c r="OR84" s="263"/>
      <c r="OS84" s="263"/>
      <c r="OT84" s="263"/>
      <c r="OU84" s="263"/>
      <c r="OV84" s="263"/>
      <c r="OW84" s="263"/>
      <c r="OX84" s="263"/>
      <c r="OY84" s="263"/>
      <c r="OZ84" s="263"/>
      <c r="PA84" s="263"/>
      <c r="PB84" s="263"/>
      <c r="PC84" s="263"/>
      <c r="PD84" s="263"/>
      <c r="PE84" s="263"/>
      <c r="PF84" s="263"/>
      <c r="PG84" s="263"/>
      <c r="PH84" s="263"/>
      <c r="PI84" s="263"/>
      <c r="PJ84" s="263"/>
      <c r="PK84" s="263"/>
      <c r="PL84" s="263"/>
      <c r="PM84" s="263"/>
      <c r="PN84" s="263"/>
      <c r="PO84" s="263"/>
      <c r="PP84" s="263"/>
      <c r="PQ84" s="263"/>
      <c r="PR84" s="263"/>
      <c r="PS84" s="263"/>
      <c r="PT84" s="263"/>
      <c r="PU84" s="263"/>
      <c r="PV84" s="263"/>
      <c r="PW84" s="263"/>
      <c r="PX84" s="263"/>
      <c r="PY84" s="263"/>
      <c r="PZ84" s="263"/>
      <c r="QA84" s="263"/>
      <c r="QB84" s="263"/>
      <c r="QC84" s="263"/>
      <c r="QD84" s="263"/>
      <c r="QE84" s="263"/>
      <c r="QF84" s="263"/>
      <c r="QG84" s="263"/>
      <c r="QH84" s="263"/>
      <c r="QI84" s="263"/>
      <c r="QJ84" s="263"/>
      <c r="QK84" s="263"/>
      <c r="QL84" s="263"/>
      <c r="QM84" s="263"/>
    </row>
    <row r="85" spans="1:455" s="70" customFormat="1">
      <c r="A85" s="70">
        <v>84</v>
      </c>
      <c r="B85" s="87" t="s">
        <v>513</v>
      </c>
      <c r="C85" s="64" t="s">
        <v>52</v>
      </c>
      <c r="D85" s="234" t="s">
        <v>35</v>
      </c>
      <c r="E85" s="70" t="s">
        <v>1094</v>
      </c>
      <c r="F85" s="234" t="s">
        <v>392</v>
      </c>
      <c r="G85" s="234">
        <v>6</v>
      </c>
      <c r="H85" s="80">
        <v>2</v>
      </c>
      <c r="I85" s="69">
        <v>2019</v>
      </c>
      <c r="J85" s="79">
        <v>12.133333333333333</v>
      </c>
      <c r="K85" s="79">
        <v>12.366666666666667</v>
      </c>
      <c r="L85" s="79">
        <f t="shared" si="15"/>
        <v>0.23333333333333428</v>
      </c>
      <c r="M85" s="70">
        <v>-34.0884472222222</v>
      </c>
      <c r="N85" s="70">
        <v>123.21095</v>
      </c>
      <c r="O85" s="70">
        <v>-34.0770027777778</v>
      </c>
      <c r="P85" s="70">
        <v>123.212097222222</v>
      </c>
      <c r="Q85" s="83">
        <v>1.27386961388119</v>
      </c>
      <c r="R85" s="67">
        <v>2.9700000000000001E-2</v>
      </c>
      <c r="S85" s="70">
        <f t="shared" si="11"/>
        <v>3.7833927532271341E-2</v>
      </c>
      <c r="T85" s="68" t="s">
        <v>398</v>
      </c>
      <c r="U85" s="84" t="s">
        <v>398</v>
      </c>
      <c r="V85" s="84" t="s">
        <v>398</v>
      </c>
      <c r="W85" s="84" t="s">
        <v>398</v>
      </c>
      <c r="X85" s="69">
        <f t="shared" si="12"/>
        <v>2.9478624202742627</v>
      </c>
      <c r="Y85" s="234" t="s">
        <v>402</v>
      </c>
      <c r="Z85" s="70">
        <f t="shared" si="13"/>
        <v>0</v>
      </c>
      <c r="AA85" s="70">
        <f t="shared" si="14"/>
        <v>0</v>
      </c>
      <c r="AB85" s="64">
        <v>0</v>
      </c>
      <c r="AC85" s="64">
        <v>0</v>
      </c>
      <c r="AD85" s="64">
        <v>0</v>
      </c>
      <c r="AE85" s="64">
        <v>0</v>
      </c>
      <c r="AF85" s="264">
        <v>0</v>
      </c>
      <c r="AG85" s="264">
        <v>0</v>
      </c>
      <c r="AH85" s="70">
        <v>0</v>
      </c>
      <c r="AI85" s="70">
        <v>0</v>
      </c>
      <c r="AJ85" s="70" t="s">
        <v>398</v>
      </c>
      <c r="AK85" s="70" t="s">
        <v>398</v>
      </c>
      <c r="AL85" s="70" t="s">
        <v>398</v>
      </c>
      <c r="AM85" s="70" t="s">
        <v>398</v>
      </c>
      <c r="AN85" s="70">
        <v>0</v>
      </c>
      <c r="AO85" s="70">
        <v>0</v>
      </c>
      <c r="AP85" s="70">
        <v>0</v>
      </c>
      <c r="AQ85" s="70" t="s">
        <v>398</v>
      </c>
      <c r="AR85" s="70" t="s">
        <v>398</v>
      </c>
      <c r="AS85" s="70" t="s">
        <v>398</v>
      </c>
      <c r="AT85" s="70" t="s">
        <v>398</v>
      </c>
      <c r="AU85" s="70">
        <v>0</v>
      </c>
      <c r="AV85" s="264">
        <v>0</v>
      </c>
      <c r="AW85" s="264">
        <v>0</v>
      </c>
      <c r="AX85" s="70" t="s">
        <v>398</v>
      </c>
      <c r="AY85" s="70" t="s">
        <v>398</v>
      </c>
      <c r="AZ85" s="70" t="s">
        <v>398</v>
      </c>
      <c r="BA85" s="70" t="s">
        <v>398</v>
      </c>
      <c r="BB85" s="70" t="s">
        <v>398</v>
      </c>
      <c r="BC85" s="70" t="s">
        <v>398</v>
      </c>
      <c r="BD85" s="70" t="s">
        <v>398</v>
      </c>
      <c r="BE85" s="70" t="s">
        <v>398</v>
      </c>
      <c r="BF85" s="70" t="s">
        <v>398</v>
      </c>
      <c r="BG85" s="70" t="s">
        <v>398</v>
      </c>
      <c r="BH85" s="70" t="s">
        <v>398</v>
      </c>
      <c r="BI85" s="70" t="s">
        <v>398</v>
      </c>
      <c r="BJ85" s="70" t="s">
        <v>398</v>
      </c>
      <c r="BK85" s="70" t="s">
        <v>398</v>
      </c>
      <c r="BL85" s="70" t="s">
        <v>398</v>
      </c>
      <c r="BM85" s="70" t="s">
        <v>398</v>
      </c>
      <c r="BN85" s="70" t="s">
        <v>398</v>
      </c>
      <c r="BO85" s="70" t="s">
        <v>398</v>
      </c>
      <c r="BP85" s="70" t="s">
        <v>398</v>
      </c>
      <c r="BQ85" s="70" t="s">
        <v>398</v>
      </c>
      <c r="BR85" s="70" t="s">
        <v>398</v>
      </c>
      <c r="BS85" s="70" t="s">
        <v>398</v>
      </c>
      <c r="BT85" s="70" t="s">
        <v>398</v>
      </c>
      <c r="BU85" s="70" t="s">
        <v>398</v>
      </c>
      <c r="BV85" s="70" t="s">
        <v>398</v>
      </c>
      <c r="BW85" s="70" t="s">
        <v>398</v>
      </c>
      <c r="BX85" s="70" t="s">
        <v>398</v>
      </c>
      <c r="BY85" s="70" t="s">
        <v>398</v>
      </c>
      <c r="BZ85" s="70" t="s">
        <v>398</v>
      </c>
      <c r="CA85" s="70" t="s">
        <v>398</v>
      </c>
      <c r="CB85" s="70" t="s">
        <v>398</v>
      </c>
      <c r="CC85" s="70" t="s">
        <v>398</v>
      </c>
      <c r="CD85" s="70" t="s">
        <v>398</v>
      </c>
      <c r="CE85" s="70" t="s">
        <v>398</v>
      </c>
      <c r="CF85" s="70" t="s">
        <v>398</v>
      </c>
      <c r="CG85" s="70" t="s">
        <v>398</v>
      </c>
      <c r="CH85" s="70" t="s">
        <v>398</v>
      </c>
      <c r="CI85" s="70" t="s">
        <v>398</v>
      </c>
      <c r="CJ85" s="70" t="s">
        <v>398</v>
      </c>
      <c r="CK85" s="70" t="s">
        <v>398</v>
      </c>
      <c r="CL85" s="70">
        <v>0</v>
      </c>
      <c r="CM85" s="70">
        <v>0</v>
      </c>
      <c r="CN85" s="70">
        <v>0</v>
      </c>
      <c r="CO85" s="70">
        <v>0</v>
      </c>
      <c r="CP85" s="70" t="s">
        <v>398</v>
      </c>
      <c r="CQ85" s="70" t="s">
        <v>398</v>
      </c>
      <c r="CR85" s="70" t="s">
        <v>398</v>
      </c>
      <c r="CS85" s="70" t="s">
        <v>398</v>
      </c>
      <c r="CT85" s="70" t="s">
        <v>398</v>
      </c>
      <c r="CU85" s="70" t="s">
        <v>398</v>
      </c>
      <c r="CV85" s="70">
        <v>0</v>
      </c>
      <c r="CW85" s="70">
        <v>0</v>
      </c>
      <c r="CX85" s="70">
        <v>0</v>
      </c>
      <c r="CY85" s="70">
        <v>0</v>
      </c>
      <c r="CZ85" s="70" t="s">
        <v>398</v>
      </c>
      <c r="DA85" s="70" t="s">
        <v>398</v>
      </c>
      <c r="DB85" s="70" t="s">
        <v>398</v>
      </c>
      <c r="DC85" s="260" t="s">
        <v>398</v>
      </c>
      <c r="DD85" s="260" t="s">
        <v>398</v>
      </c>
      <c r="DE85" s="260" t="s">
        <v>398</v>
      </c>
      <c r="DF85" s="70">
        <v>0</v>
      </c>
      <c r="DG85" s="260">
        <v>0</v>
      </c>
      <c r="DH85" s="70">
        <v>0</v>
      </c>
      <c r="DI85" s="70">
        <v>0</v>
      </c>
      <c r="DJ85" s="260" t="s">
        <v>398</v>
      </c>
      <c r="DK85" s="260" t="s">
        <v>398</v>
      </c>
      <c r="DL85" s="260" t="s">
        <v>398</v>
      </c>
      <c r="DM85" s="260" t="s">
        <v>398</v>
      </c>
      <c r="DN85" s="260" t="s">
        <v>398</v>
      </c>
      <c r="DO85" s="260" t="s">
        <v>398</v>
      </c>
      <c r="DP85" s="260" t="s">
        <v>398</v>
      </c>
      <c r="DQ85" s="260" t="s">
        <v>398</v>
      </c>
      <c r="DR85" s="260" t="s">
        <v>398</v>
      </c>
      <c r="DS85" s="260" t="s">
        <v>398</v>
      </c>
      <c r="DT85" s="260" t="s">
        <v>398</v>
      </c>
      <c r="DU85" s="260" t="s">
        <v>398</v>
      </c>
      <c r="DV85" s="260" t="s">
        <v>398</v>
      </c>
      <c r="DW85" s="260" t="s">
        <v>398</v>
      </c>
      <c r="DX85" s="260" t="s">
        <v>398</v>
      </c>
      <c r="DY85" s="260" t="s">
        <v>398</v>
      </c>
      <c r="DZ85" s="260" t="s">
        <v>398</v>
      </c>
      <c r="EA85" s="260" t="s">
        <v>398</v>
      </c>
      <c r="EB85" s="260" t="s">
        <v>398</v>
      </c>
      <c r="EC85" s="260" t="s">
        <v>398</v>
      </c>
      <c r="ED85" s="260" t="s">
        <v>398</v>
      </c>
      <c r="EE85" s="260" t="s">
        <v>398</v>
      </c>
      <c r="EF85" s="260" t="s">
        <v>398</v>
      </c>
      <c r="EG85" s="260" t="s">
        <v>398</v>
      </c>
      <c r="EH85" s="260" t="s">
        <v>398</v>
      </c>
      <c r="EI85" s="260" t="s">
        <v>398</v>
      </c>
      <c r="EJ85" s="260" t="s">
        <v>398</v>
      </c>
      <c r="EK85" s="260" t="s">
        <v>398</v>
      </c>
      <c r="EL85" s="260" t="s">
        <v>398</v>
      </c>
      <c r="EM85" s="260" t="s">
        <v>398</v>
      </c>
      <c r="EN85" s="260" t="s">
        <v>398</v>
      </c>
      <c r="EO85" s="260" t="s">
        <v>398</v>
      </c>
      <c r="EP85" s="260" t="s">
        <v>398</v>
      </c>
      <c r="EQ85" s="260" t="s">
        <v>398</v>
      </c>
      <c r="ER85" s="260" t="s">
        <v>398</v>
      </c>
      <c r="ES85" s="260" t="s">
        <v>398</v>
      </c>
      <c r="ET85" s="260" t="s">
        <v>398</v>
      </c>
      <c r="EU85" s="260" t="s">
        <v>398</v>
      </c>
      <c r="EV85" s="260" t="s">
        <v>398</v>
      </c>
      <c r="EW85" s="260" t="s">
        <v>398</v>
      </c>
      <c r="EX85" s="260" t="s">
        <v>398</v>
      </c>
      <c r="EY85" s="260" t="s">
        <v>398</v>
      </c>
      <c r="EZ85" s="260" t="s">
        <v>398</v>
      </c>
      <c r="FA85" s="260" t="s">
        <v>398</v>
      </c>
      <c r="FB85" s="260" t="s">
        <v>398</v>
      </c>
      <c r="FC85" s="260" t="s">
        <v>398</v>
      </c>
      <c r="FD85" s="70">
        <v>0</v>
      </c>
      <c r="FE85" s="260">
        <v>0</v>
      </c>
      <c r="FF85" s="70">
        <v>0</v>
      </c>
      <c r="FG85" s="70">
        <v>0</v>
      </c>
      <c r="FH85" s="70">
        <v>0</v>
      </c>
      <c r="FI85" s="260" t="s">
        <v>398</v>
      </c>
      <c r="FJ85" s="260" t="s">
        <v>398</v>
      </c>
      <c r="FK85" s="260" t="s">
        <v>398</v>
      </c>
      <c r="FL85" s="260" t="s">
        <v>398</v>
      </c>
      <c r="FM85" s="260" t="s">
        <v>398</v>
      </c>
      <c r="FN85" s="70">
        <v>0</v>
      </c>
      <c r="FO85" s="70">
        <v>0</v>
      </c>
      <c r="FP85" s="70">
        <v>0</v>
      </c>
      <c r="FQ85" s="70">
        <v>0</v>
      </c>
      <c r="FR85" s="260" t="s">
        <v>398</v>
      </c>
      <c r="FS85" s="260" t="s">
        <v>398</v>
      </c>
      <c r="FT85" s="260" t="s">
        <v>398</v>
      </c>
      <c r="FU85" s="260" t="s">
        <v>398</v>
      </c>
      <c r="FV85" s="260" t="s">
        <v>398</v>
      </c>
      <c r="FW85" s="260" t="s">
        <v>398</v>
      </c>
      <c r="FX85" s="70">
        <v>0</v>
      </c>
      <c r="FY85" s="70">
        <v>0</v>
      </c>
      <c r="FZ85" s="70">
        <v>0</v>
      </c>
      <c r="GA85" s="70">
        <v>0</v>
      </c>
      <c r="GB85" s="260" t="s">
        <v>398</v>
      </c>
      <c r="GC85" s="260" t="s">
        <v>398</v>
      </c>
      <c r="GD85" s="260" t="s">
        <v>398</v>
      </c>
      <c r="GE85" s="260" t="s">
        <v>398</v>
      </c>
      <c r="GF85" s="260" t="s">
        <v>398</v>
      </c>
      <c r="GG85" s="260" t="s">
        <v>398</v>
      </c>
      <c r="GH85" s="260" t="s">
        <v>398</v>
      </c>
      <c r="GI85" s="260" t="s">
        <v>398</v>
      </c>
      <c r="GJ85" s="260" t="s">
        <v>398</v>
      </c>
      <c r="GK85" s="260" t="s">
        <v>398</v>
      </c>
      <c r="GL85" s="260" t="s">
        <v>398</v>
      </c>
      <c r="GM85" s="260" t="s">
        <v>398</v>
      </c>
      <c r="GN85" s="260" t="s">
        <v>398</v>
      </c>
      <c r="GO85" s="260" t="s">
        <v>398</v>
      </c>
      <c r="GP85" s="260" t="s">
        <v>398</v>
      </c>
      <c r="GQ85" s="260" t="s">
        <v>398</v>
      </c>
      <c r="GR85" s="260" t="s">
        <v>398</v>
      </c>
      <c r="GS85" s="260" t="s">
        <v>398</v>
      </c>
      <c r="GT85" s="260" t="s">
        <v>398</v>
      </c>
      <c r="GU85" s="260" t="s">
        <v>398</v>
      </c>
      <c r="GV85" s="260" t="s">
        <v>398</v>
      </c>
      <c r="GW85" s="260" t="s">
        <v>398</v>
      </c>
      <c r="GX85" s="260" t="s">
        <v>398</v>
      </c>
      <c r="GY85" s="260" t="s">
        <v>398</v>
      </c>
      <c r="GZ85" s="260" t="s">
        <v>398</v>
      </c>
      <c r="HA85" s="260" t="s">
        <v>398</v>
      </c>
      <c r="HB85" s="260" t="s">
        <v>398</v>
      </c>
      <c r="HC85" s="260" t="s">
        <v>398</v>
      </c>
      <c r="HD85" s="260" t="s">
        <v>398</v>
      </c>
      <c r="HE85" s="260" t="s">
        <v>398</v>
      </c>
      <c r="HF85" s="260" t="s">
        <v>398</v>
      </c>
      <c r="HG85" s="260" t="s">
        <v>398</v>
      </c>
      <c r="HH85" s="260" t="s">
        <v>398</v>
      </c>
      <c r="HI85" s="260" t="s">
        <v>398</v>
      </c>
      <c r="HJ85" s="260" t="s">
        <v>398</v>
      </c>
      <c r="HK85" s="260" t="s">
        <v>398</v>
      </c>
      <c r="HL85" s="260" t="s">
        <v>398</v>
      </c>
      <c r="HM85" s="260" t="s">
        <v>398</v>
      </c>
      <c r="HN85" s="260" t="s">
        <v>398</v>
      </c>
      <c r="HO85" s="260" t="s">
        <v>398</v>
      </c>
      <c r="HP85" s="260" t="s">
        <v>398</v>
      </c>
      <c r="HQ85" s="260" t="s">
        <v>398</v>
      </c>
      <c r="HR85" s="260" t="s">
        <v>398</v>
      </c>
      <c r="HS85" s="260" t="s">
        <v>398</v>
      </c>
      <c r="HT85" s="260" t="s">
        <v>398</v>
      </c>
      <c r="HU85" s="260" t="s">
        <v>398</v>
      </c>
      <c r="HV85" s="70">
        <v>0</v>
      </c>
      <c r="HW85" s="70">
        <v>0</v>
      </c>
      <c r="HX85" s="70">
        <v>0</v>
      </c>
      <c r="HY85" s="70">
        <v>0</v>
      </c>
      <c r="HZ85" s="260" t="s">
        <v>398</v>
      </c>
      <c r="IA85" s="260" t="s">
        <v>398</v>
      </c>
      <c r="IB85" s="260" t="s">
        <v>398</v>
      </c>
      <c r="IC85" s="260" t="s">
        <v>398</v>
      </c>
      <c r="ID85" s="260" t="s">
        <v>398</v>
      </c>
      <c r="IE85" s="260" t="s">
        <v>398</v>
      </c>
      <c r="IF85" s="70">
        <v>0</v>
      </c>
      <c r="IG85" s="70">
        <v>0</v>
      </c>
      <c r="IH85" s="70">
        <v>0</v>
      </c>
      <c r="II85" s="70">
        <v>0</v>
      </c>
      <c r="IJ85" s="260" t="s">
        <v>398</v>
      </c>
      <c r="IK85" s="260" t="s">
        <v>398</v>
      </c>
      <c r="IL85" s="260" t="s">
        <v>398</v>
      </c>
      <c r="IM85" s="260" t="s">
        <v>398</v>
      </c>
      <c r="IN85" s="260" t="s">
        <v>398</v>
      </c>
      <c r="IO85" s="260" t="s">
        <v>398</v>
      </c>
      <c r="IP85" s="70">
        <v>0</v>
      </c>
      <c r="IQ85" s="70">
        <v>0</v>
      </c>
      <c r="IR85" s="70">
        <v>0</v>
      </c>
      <c r="IS85" s="70">
        <v>0</v>
      </c>
      <c r="IT85" s="260" t="s">
        <v>398</v>
      </c>
      <c r="IU85" s="260" t="s">
        <v>398</v>
      </c>
      <c r="IV85" s="260" t="s">
        <v>398</v>
      </c>
      <c r="IW85" s="260" t="s">
        <v>398</v>
      </c>
      <c r="IX85" s="260" t="s">
        <v>398</v>
      </c>
      <c r="IY85" s="260" t="s">
        <v>398</v>
      </c>
      <c r="IZ85" s="260" t="s">
        <v>398</v>
      </c>
      <c r="JA85" s="260" t="s">
        <v>398</v>
      </c>
      <c r="JB85" s="260" t="s">
        <v>398</v>
      </c>
      <c r="JC85" s="260" t="s">
        <v>398</v>
      </c>
      <c r="JD85" s="260" t="s">
        <v>398</v>
      </c>
      <c r="JE85" s="260" t="s">
        <v>398</v>
      </c>
      <c r="JF85" s="260" t="s">
        <v>398</v>
      </c>
      <c r="JG85" s="260" t="s">
        <v>398</v>
      </c>
      <c r="JH85" s="260" t="s">
        <v>398</v>
      </c>
      <c r="JI85" s="260" t="s">
        <v>398</v>
      </c>
      <c r="JJ85" s="260" t="s">
        <v>398</v>
      </c>
      <c r="JK85" s="260" t="s">
        <v>398</v>
      </c>
      <c r="JL85" s="260" t="s">
        <v>398</v>
      </c>
      <c r="JM85" s="260" t="s">
        <v>398</v>
      </c>
      <c r="JN85" s="260" t="s">
        <v>398</v>
      </c>
      <c r="JO85" s="260" t="s">
        <v>398</v>
      </c>
      <c r="JP85" s="260" t="s">
        <v>398</v>
      </c>
      <c r="JQ85" s="260" t="s">
        <v>398</v>
      </c>
      <c r="JR85" s="260" t="s">
        <v>398</v>
      </c>
      <c r="JS85" s="260" t="s">
        <v>398</v>
      </c>
      <c r="JT85" s="260" t="s">
        <v>398</v>
      </c>
      <c r="JU85" s="260" t="s">
        <v>398</v>
      </c>
      <c r="JV85" s="260" t="s">
        <v>398</v>
      </c>
      <c r="JW85" s="260" t="s">
        <v>398</v>
      </c>
      <c r="JX85" s="260" t="s">
        <v>398</v>
      </c>
      <c r="JY85" s="260" t="s">
        <v>398</v>
      </c>
      <c r="JZ85" s="260" t="s">
        <v>398</v>
      </c>
      <c r="KA85" s="260" t="s">
        <v>398</v>
      </c>
      <c r="KB85" s="260" t="s">
        <v>398</v>
      </c>
      <c r="KC85" s="260" t="s">
        <v>398</v>
      </c>
      <c r="KD85" s="260" t="s">
        <v>398</v>
      </c>
      <c r="KE85" s="260" t="s">
        <v>398</v>
      </c>
      <c r="KF85" s="260" t="s">
        <v>398</v>
      </c>
      <c r="KG85" s="260" t="s">
        <v>398</v>
      </c>
      <c r="KH85" s="260" t="s">
        <v>398</v>
      </c>
      <c r="KI85" s="260" t="s">
        <v>398</v>
      </c>
      <c r="KJ85" s="260" t="s">
        <v>398</v>
      </c>
      <c r="KK85" s="260" t="s">
        <v>398</v>
      </c>
      <c r="KL85" s="260" t="s">
        <v>398</v>
      </c>
      <c r="KM85" s="260" t="s">
        <v>398</v>
      </c>
      <c r="KN85" s="70">
        <v>0</v>
      </c>
      <c r="KO85" s="70">
        <v>0</v>
      </c>
      <c r="KP85" s="70">
        <v>0</v>
      </c>
      <c r="KQ85" s="70">
        <v>0</v>
      </c>
      <c r="KR85" s="260" t="s">
        <v>398</v>
      </c>
      <c r="KS85" s="260" t="s">
        <v>398</v>
      </c>
      <c r="KT85" s="260" t="s">
        <v>398</v>
      </c>
      <c r="KU85" s="260" t="s">
        <v>398</v>
      </c>
      <c r="KV85" s="260" t="s">
        <v>398</v>
      </c>
      <c r="KW85" s="260" t="s">
        <v>398</v>
      </c>
      <c r="KX85" s="70">
        <v>0</v>
      </c>
      <c r="KY85" s="70">
        <v>0</v>
      </c>
      <c r="KZ85" s="70">
        <v>0</v>
      </c>
      <c r="LA85" s="70">
        <v>0</v>
      </c>
      <c r="LB85" s="260" t="s">
        <v>398</v>
      </c>
      <c r="LC85" s="260" t="s">
        <v>398</v>
      </c>
      <c r="LD85" s="260" t="s">
        <v>398</v>
      </c>
      <c r="LE85" s="260" t="s">
        <v>398</v>
      </c>
      <c r="LF85" s="260" t="s">
        <v>398</v>
      </c>
      <c r="LG85" s="260" t="s">
        <v>398</v>
      </c>
      <c r="LH85" s="70">
        <v>0</v>
      </c>
      <c r="LI85" s="70">
        <v>0</v>
      </c>
      <c r="LJ85" s="70">
        <v>0</v>
      </c>
      <c r="LK85" s="70">
        <v>0</v>
      </c>
      <c r="LL85" s="260" t="s">
        <v>398</v>
      </c>
      <c r="LM85" s="260" t="s">
        <v>398</v>
      </c>
      <c r="LN85" s="260" t="s">
        <v>398</v>
      </c>
      <c r="LO85" s="260" t="s">
        <v>398</v>
      </c>
      <c r="LP85" s="260" t="s">
        <v>398</v>
      </c>
      <c r="LQ85" s="260" t="s">
        <v>398</v>
      </c>
      <c r="LR85" s="85" t="s">
        <v>398</v>
      </c>
      <c r="LS85" s="85" t="s">
        <v>398</v>
      </c>
      <c r="LT85" s="85" t="s">
        <v>398</v>
      </c>
      <c r="LU85" s="85" t="s">
        <v>398</v>
      </c>
      <c r="LV85" s="85" t="s">
        <v>398</v>
      </c>
      <c r="LW85" s="85" t="s">
        <v>398</v>
      </c>
      <c r="LX85" s="263"/>
      <c r="LY85" s="263"/>
      <c r="LZ85" s="263"/>
      <c r="MA85" s="263"/>
      <c r="MB85" s="263"/>
      <c r="MC85" s="263"/>
      <c r="MD85" s="263"/>
      <c r="ME85" s="263"/>
      <c r="MF85" s="263"/>
      <c r="MG85" s="263"/>
      <c r="MH85" s="263"/>
      <c r="MI85" s="263"/>
      <c r="MJ85" s="263"/>
      <c r="MK85" s="263"/>
      <c r="ML85" s="263"/>
      <c r="MM85" s="263"/>
      <c r="MN85" s="263"/>
      <c r="MO85" s="263"/>
      <c r="MP85" s="263"/>
      <c r="MQ85" s="263"/>
      <c r="MR85" s="263"/>
      <c r="MS85" s="263"/>
      <c r="MT85" s="263"/>
      <c r="MU85" s="263"/>
      <c r="MV85" s="263"/>
      <c r="MW85" s="263"/>
      <c r="MX85" s="263"/>
      <c r="MY85" s="263"/>
      <c r="MZ85" s="263"/>
      <c r="NA85" s="263"/>
      <c r="NB85" s="263"/>
      <c r="NC85" s="263"/>
      <c r="ND85" s="263"/>
      <c r="NE85" s="263"/>
      <c r="NF85" s="263"/>
      <c r="NG85" s="263"/>
      <c r="NH85" s="263"/>
      <c r="NI85" s="263"/>
      <c r="NJ85" s="263"/>
      <c r="NK85" s="263"/>
      <c r="NL85" s="263"/>
      <c r="NM85" s="263"/>
      <c r="NN85" s="263"/>
      <c r="NO85" s="263"/>
      <c r="NP85" s="263"/>
      <c r="NQ85" s="263"/>
      <c r="NR85" s="263"/>
      <c r="NS85" s="263"/>
      <c r="NT85" s="263"/>
      <c r="NU85" s="263"/>
      <c r="NV85" s="263"/>
      <c r="NW85" s="263"/>
      <c r="NX85" s="263"/>
      <c r="NY85" s="263"/>
      <c r="NZ85" s="263"/>
      <c r="OA85" s="263"/>
      <c r="OB85" s="263"/>
      <c r="OC85" s="263"/>
      <c r="OD85" s="263"/>
      <c r="OE85" s="263"/>
      <c r="OF85" s="263"/>
      <c r="OG85" s="263"/>
      <c r="OH85" s="263"/>
      <c r="OI85" s="263"/>
      <c r="OJ85" s="263"/>
      <c r="OK85" s="263"/>
      <c r="OL85" s="263"/>
      <c r="OM85" s="263"/>
      <c r="ON85" s="263"/>
      <c r="OO85" s="263"/>
      <c r="OP85" s="263"/>
      <c r="OQ85" s="263"/>
      <c r="OR85" s="263"/>
      <c r="OS85" s="263"/>
      <c r="OT85" s="263"/>
      <c r="OU85" s="263"/>
      <c r="OV85" s="263"/>
      <c r="OW85" s="263"/>
      <c r="OX85" s="263"/>
      <c r="OY85" s="263"/>
      <c r="OZ85" s="263"/>
      <c r="PA85" s="263"/>
      <c r="PB85" s="263"/>
      <c r="PC85" s="263"/>
      <c r="PD85" s="263"/>
      <c r="PE85" s="263"/>
      <c r="PF85" s="263"/>
      <c r="PG85" s="263"/>
      <c r="PH85" s="263"/>
      <c r="PI85" s="263"/>
      <c r="PJ85" s="263"/>
      <c r="PK85" s="263"/>
      <c r="PL85" s="263"/>
      <c r="PM85" s="263"/>
      <c r="PN85" s="263"/>
      <c r="PO85" s="263"/>
      <c r="PP85" s="263"/>
      <c r="PQ85" s="263"/>
      <c r="PR85" s="263"/>
      <c r="PS85" s="263"/>
      <c r="PT85" s="263"/>
      <c r="PU85" s="263"/>
      <c r="PV85" s="263"/>
      <c r="PW85" s="263"/>
      <c r="PX85" s="263"/>
      <c r="PY85" s="263"/>
      <c r="PZ85" s="263"/>
      <c r="QA85" s="263"/>
      <c r="QB85" s="263"/>
      <c r="QC85" s="263"/>
      <c r="QD85" s="263"/>
      <c r="QE85" s="263"/>
      <c r="QF85" s="263"/>
      <c r="QG85" s="263"/>
      <c r="QH85" s="263"/>
      <c r="QI85" s="263"/>
      <c r="QJ85" s="263"/>
      <c r="QK85" s="263"/>
      <c r="QL85" s="263"/>
      <c r="QM85" s="263"/>
    </row>
    <row r="86" spans="1:455" s="70" customFormat="1">
      <c r="A86" s="70">
        <v>85</v>
      </c>
      <c r="B86" s="87" t="s">
        <v>514</v>
      </c>
      <c r="C86" s="64" t="s">
        <v>52</v>
      </c>
      <c r="D86" s="234" t="s">
        <v>35</v>
      </c>
      <c r="E86" s="70" t="s">
        <v>1094</v>
      </c>
      <c r="F86" s="234" t="s">
        <v>392</v>
      </c>
      <c r="G86" s="234">
        <v>7</v>
      </c>
      <c r="H86" s="80">
        <v>2</v>
      </c>
      <c r="I86" s="69">
        <v>2019</v>
      </c>
      <c r="J86" s="79">
        <v>11.65</v>
      </c>
      <c r="K86" s="79">
        <v>11.783333333333333</v>
      </c>
      <c r="L86" s="79">
        <f t="shared" si="15"/>
        <v>0.13333333333333286</v>
      </c>
      <c r="M86" s="70">
        <v>-34.340858333333301</v>
      </c>
      <c r="N86" s="70">
        <v>123.554327777778</v>
      </c>
      <c r="O86" s="70">
        <v>-34.347202777777802</v>
      </c>
      <c r="P86" s="70">
        <v>123.55374999999999</v>
      </c>
      <c r="Q86" s="83">
        <v>0.70578619764093298</v>
      </c>
      <c r="R86" s="67">
        <v>2.9700000000000001E-2</v>
      </c>
      <c r="S86" s="70">
        <f t="shared" si="11"/>
        <v>2.0961850069935711E-2</v>
      </c>
      <c r="T86" s="68" t="s">
        <v>398</v>
      </c>
      <c r="U86" s="84" t="s">
        <v>398</v>
      </c>
      <c r="V86" s="84" t="s">
        <v>398</v>
      </c>
      <c r="W86" s="84" t="s">
        <v>398</v>
      </c>
      <c r="X86" s="69">
        <f t="shared" si="12"/>
        <v>2.8582054440102675</v>
      </c>
      <c r="Y86" s="234"/>
      <c r="Z86" s="70">
        <f t="shared" si="13"/>
        <v>0</v>
      </c>
      <c r="AA86" s="70">
        <f t="shared" si="14"/>
        <v>0</v>
      </c>
      <c r="AB86" s="64">
        <v>0</v>
      </c>
      <c r="AC86" s="64">
        <v>0</v>
      </c>
      <c r="AD86" s="64">
        <v>0</v>
      </c>
      <c r="AE86" s="64">
        <v>0</v>
      </c>
      <c r="AF86" s="264">
        <v>0</v>
      </c>
      <c r="AG86" s="264">
        <v>0</v>
      </c>
      <c r="AH86" s="70">
        <v>0</v>
      </c>
      <c r="AI86" s="70">
        <v>0</v>
      </c>
      <c r="AJ86" s="70" t="s">
        <v>398</v>
      </c>
      <c r="AK86" s="70" t="s">
        <v>398</v>
      </c>
      <c r="AL86" s="70" t="s">
        <v>398</v>
      </c>
      <c r="AM86" s="70" t="s">
        <v>398</v>
      </c>
      <c r="AN86" s="70">
        <v>0</v>
      </c>
      <c r="AO86" s="70">
        <v>0</v>
      </c>
      <c r="AP86" s="70">
        <v>0</v>
      </c>
      <c r="AQ86" s="70" t="s">
        <v>398</v>
      </c>
      <c r="AR86" s="70" t="s">
        <v>398</v>
      </c>
      <c r="AS86" s="70" t="s">
        <v>398</v>
      </c>
      <c r="AT86" s="70" t="s">
        <v>398</v>
      </c>
      <c r="AU86" s="70">
        <v>0</v>
      </c>
      <c r="AV86" s="264">
        <v>0</v>
      </c>
      <c r="AW86" s="264">
        <v>0</v>
      </c>
      <c r="AX86" s="70" t="s">
        <v>398</v>
      </c>
      <c r="AY86" s="70" t="s">
        <v>398</v>
      </c>
      <c r="AZ86" s="70" t="s">
        <v>398</v>
      </c>
      <c r="BA86" s="70" t="s">
        <v>398</v>
      </c>
      <c r="BB86" s="70" t="s">
        <v>398</v>
      </c>
      <c r="BC86" s="70" t="s">
        <v>398</v>
      </c>
      <c r="BD86" s="70" t="s">
        <v>398</v>
      </c>
      <c r="BE86" s="70" t="s">
        <v>398</v>
      </c>
      <c r="BF86" s="70" t="s">
        <v>398</v>
      </c>
      <c r="BG86" s="70" t="s">
        <v>398</v>
      </c>
      <c r="BH86" s="70" t="s">
        <v>398</v>
      </c>
      <c r="BI86" s="70" t="s">
        <v>398</v>
      </c>
      <c r="BJ86" s="70" t="s">
        <v>398</v>
      </c>
      <c r="BK86" s="70" t="s">
        <v>398</v>
      </c>
      <c r="BL86" s="70" t="s">
        <v>398</v>
      </c>
      <c r="BM86" s="70" t="s">
        <v>398</v>
      </c>
      <c r="BN86" s="70" t="s">
        <v>398</v>
      </c>
      <c r="BO86" s="70" t="s">
        <v>398</v>
      </c>
      <c r="BP86" s="70" t="s">
        <v>398</v>
      </c>
      <c r="BQ86" s="70" t="s">
        <v>398</v>
      </c>
      <c r="BR86" s="70" t="s">
        <v>398</v>
      </c>
      <c r="BS86" s="70" t="s">
        <v>398</v>
      </c>
      <c r="BT86" s="70" t="s">
        <v>398</v>
      </c>
      <c r="BU86" s="70" t="s">
        <v>398</v>
      </c>
      <c r="BV86" s="70" t="s">
        <v>398</v>
      </c>
      <c r="BW86" s="70" t="s">
        <v>398</v>
      </c>
      <c r="BX86" s="70" t="s">
        <v>398</v>
      </c>
      <c r="BY86" s="70" t="s">
        <v>398</v>
      </c>
      <c r="BZ86" s="70" t="s">
        <v>398</v>
      </c>
      <c r="CA86" s="70" t="s">
        <v>398</v>
      </c>
      <c r="CB86" s="70" t="s">
        <v>398</v>
      </c>
      <c r="CC86" s="70" t="s">
        <v>398</v>
      </c>
      <c r="CD86" s="70" t="s">
        <v>398</v>
      </c>
      <c r="CE86" s="70" t="s">
        <v>398</v>
      </c>
      <c r="CF86" s="70" t="s">
        <v>398</v>
      </c>
      <c r="CG86" s="70" t="s">
        <v>398</v>
      </c>
      <c r="CH86" s="70" t="s">
        <v>398</v>
      </c>
      <c r="CI86" s="70" t="s">
        <v>398</v>
      </c>
      <c r="CJ86" s="70" t="s">
        <v>398</v>
      </c>
      <c r="CK86" s="70" t="s">
        <v>398</v>
      </c>
      <c r="CL86" s="70">
        <v>0</v>
      </c>
      <c r="CM86" s="70">
        <v>0</v>
      </c>
      <c r="CN86" s="70">
        <v>0</v>
      </c>
      <c r="CO86" s="70">
        <v>0</v>
      </c>
      <c r="CP86" s="70" t="s">
        <v>398</v>
      </c>
      <c r="CQ86" s="70" t="s">
        <v>398</v>
      </c>
      <c r="CR86" s="70" t="s">
        <v>398</v>
      </c>
      <c r="CS86" s="70" t="s">
        <v>398</v>
      </c>
      <c r="CT86" s="70" t="s">
        <v>398</v>
      </c>
      <c r="CU86" s="70" t="s">
        <v>398</v>
      </c>
      <c r="CV86" s="70">
        <v>0</v>
      </c>
      <c r="CW86" s="70">
        <v>0</v>
      </c>
      <c r="CX86" s="70">
        <v>0</v>
      </c>
      <c r="CY86" s="70">
        <v>0</v>
      </c>
      <c r="CZ86" s="70" t="s">
        <v>398</v>
      </c>
      <c r="DA86" s="70" t="s">
        <v>398</v>
      </c>
      <c r="DB86" s="70" t="s">
        <v>398</v>
      </c>
      <c r="DC86" s="260" t="s">
        <v>398</v>
      </c>
      <c r="DD86" s="260" t="s">
        <v>398</v>
      </c>
      <c r="DE86" s="260" t="s">
        <v>398</v>
      </c>
      <c r="DF86" s="70">
        <v>0</v>
      </c>
      <c r="DG86" s="260">
        <v>0</v>
      </c>
      <c r="DH86" s="70">
        <v>0</v>
      </c>
      <c r="DI86" s="70">
        <v>0</v>
      </c>
      <c r="DJ86" s="260" t="s">
        <v>398</v>
      </c>
      <c r="DK86" s="260" t="s">
        <v>398</v>
      </c>
      <c r="DL86" s="260" t="s">
        <v>398</v>
      </c>
      <c r="DM86" s="260" t="s">
        <v>398</v>
      </c>
      <c r="DN86" s="260" t="s">
        <v>398</v>
      </c>
      <c r="DO86" s="260" t="s">
        <v>398</v>
      </c>
      <c r="DP86" s="260" t="s">
        <v>398</v>
      </c>
      <c r="DQ86" s="260" t="s">
        <v>398</v>
      </c>
      <c r="DR86" s="260" t="s">
        <v>398</v>
      </c>
      <c r="DS86" s="260" t="s">
        <v>398</v>
      </c>
      <c r="DT86" s="260" t="s">
        <v>398</v>
      </c>
      <c r="DU86" s="260" t="s">
        <v>398</v>
      </c>
      <c r="DV86" s="260" t="s">
        <v>398</v>
      </c>
      <c r="DW86" s="260" t="s">
        <v>398</v>
      </c>
      <c r="DX86" s="260" t="s">
        <v>398</v>
      </c>
      <c r="DY86" s="260" t="s">
        <v>398</v>
      </c>
      <c r="DZ86" s="260" t="s">
        <v>398</v>
      </c>
      <c r="EA86" s="260" t="s">
        <v>398</v>
      </c>
      <c r="EB86" s="260" t="s">
        <v>398</v>
      </c>
      <c r="EC86" s="260" t="s">
        <v>398</v>
      </c>
      <c r="ED86" s="260" t="s">
        <v>398</v>
      </c>
      <c r="EE86" s="260" t="s">
        <v>398</v>
      </c>
      <c r="EF86" s="260" t="s">
        <v>398</v>
      </c>
      <c r="EG86" s="260" t="s">
        <v>398</v>
      </c>
      <c r="EH86" s="260" t="s">
        <v>398</v>
      </c>
      <c r="EI86" s="260" t="s">
        <v>398</v>
      </c>
      <c r="EJ86" s="260" t="s">
        <v>398</v>
      </c>
      <c r="EK86" s="260" t="s">
        <v>398</v>
      </c>
      <c r="EL86" s="260" t="s">
        <v>398</v>
      </c>
      <c r="EM86" s="260" t="s">
        <v>398</v>
      </c>
      <c r="EN86" s="260" t="s">
        <v>398</v>
      </c>
      <c r="EO86" s="260" t="s">
        <v>398</v>
      </c>
      <c r="EP86" s="260" t="s">
        <v>398</v>
      </c>
      <c r="EQ86" s="260" t="s">
        <v>398</v>
      </c>
      <c r="ER86" s="260" t="s">
        <v>398</v>
      </c>
      <c r="ES86" s="260" t="s">
        <v>398</v>
      </c>
      <c r="ET86" s="260" t="s">
        <v>398</v>
      </c>
      <c r="EU86" s="260" t="s">
        <v>398</v>
      </c>
      <c r="EV86" s="260" t="s">
        <v>398</v>
      </c>
      <c r="EW86" s="260" t="s">
        <v>398</v>
      </c>
      <c r="EX86" s="260" t="s">
        <v>398</v>
      </c>
      <c r="EY86" s="260" t="s">
        <v>398</v>
      </c>
      <c r="EZ86" s="260" t="s">
        <v>398</v>
      </c>
      <c r="FA86" s="260" t="s">
        <v>398</v>
      </c>
      <c r="FB86" s="260" t="s">
        <v>398</v>
      </c>
      <c r="FC86" s="260" t="s">
        <v>398</v>
      </c>
      <c r="FD86" s="70">
        <v>0</v>
      </c>
      <c r="FE86" s="260">
        <v>0</v>
      </c>
      <c r="FF86" s="70">
        <v>0</v>
      </c>
      <c r="FG86" s="70">
        <v>0</v>
      </c>
      <c r="FH86" s="70">
        <v>0</v>
      </c>
      <c r="FI86" s="260" t="s">
        <v>398</v>
      </c>
      <c r="FJ86" s="260" t="s">
        <v>398</v>
      </c>
      <c r="FK86" s="260" t="s">
        <v>398</v>
      </c>
      <c r="FL86" s="260" t="s">
        <v>398</v>
      </c>
      <c r="FM86" s="260" t="s">
        <v>398</v>
      </c>
      <c r="FN86" s="70">
        <v>0</v>
      </c>
      <c r="FO86" s="70">
        <v>0</v>
      </c>
      <c r="FP86" s="70">
        <v>0</v>
      </c>
      <c r="FQ86" s="70">
        <v>0</v>
      </c>
      <c r="FR86" s="260" t="s">
        <v>398</v>
      </c>
      <c r="FS86" s="260" t="s">
        <v>398</v>
      </c>
      <c r="FT86" s="260" t="s">
        <v>398</v>
      </c>
      <c r="FU86" s="260" t="s">
        <v>398</v>
      </c>
      <c r="FV86" s="260" t="s">
        <v>398</v>
      </c>
      <c r="FW86" s="260" t="s">
        <v>398</v>
      </c>
      <c r="FX86" s="70">
        <v>0</v>
      </c>
      <c r="FY86" s="70">
        <v>0</v>
      </c>
      <c r="FZ86" s="70">
        <v>0</v>
      </c>
      <c r="GA86" s="70">
        <v>0</v>
      </c>
      <c r="GB86" s="260" t="s">
        <v>398</v>
      </c>
      <c r="GC86" s="260" t="s">
        <v>398</v>
      </c>
      <c r="GD86" s="260" t="s">
        <v>398</v>
      </c>
      <c r="GE86" s="260" t="s">
        <v>398</v>
      </c>
      <c r="GF86" s="260" t="s">
        <v>398</v>
      </c>
      <c r="GG86" s="260" t="s">
        <v>398</v>
      </c>
      <c r="GH86" s="260" t="s">
        <v>398</v>
      </c>
      <c r="GI86" s="260" t="s">
        <v>398</v>
      </c>
      <c r="GJ86" s="260" t="s">
        <v>398</v>
      </c>
      <c r="GK86" s="260" t="s">
        <v>398</v>
      </c>
      <c r="GL86" s="260" t="s">
        <v>398</v>
      </c>
      <c r="GM86" s="260" t="s">
        <v>398</v>
      </c>
      <c r="GN86" s="260" t="s">
        <v>398</v>
      </c>
      <c r="GO86" s="260" t="s">
        <v>398</v>
      </c>
      <c r="GP86" s="260" t="s">
        <v>398</v>
      </c>
      <c r="GQ86" s="260" t="s">
        <v>398</v>
      </c>
      <c r="GR86" s="260" t="s">
        <v>398</v>
      </c>
      <c r="GS86" s="260" t="s">
        <v>398</v>
      </c>
      <c r="GT86" s="260" t="s">
        <v>398</v>
      </c>
      <c r="GU86" s="260" t="s">
        <v>398</v>
      </c>
      <c r="GV86" s="260" t="s">
        <v>398</v>
      </c>
      <c r="GW86" s="260" t="s">
        <v>398</v>
      </c>
      <c r="GX86" s="260" t="s">
        <v>398</v>
      </c>
      <c r="GY86" s="260" t="s">
        <v>398</v>
      </c>
      <c r="GZ86" s="260" t="s">
        <v>398</v>
      </c>
      <c r="HA86" s="260" t="s">
        <v>398</v>
      </c>
      <c r="HB86" s="260" t="s">
        <v>398</v>
      </c>
      <c r="HC86" s="260" t="s">
        <v>398</v>
      </c>
      <c r="HD86" s="260" t="s">
        <v>398</v>
      </c>
      <c r="HE86" s="260" t="s">
        <v>398</v>
      </c>
      <c r="HF86" s="260" t="s">
        <v>398</v>
      </c>
      <c r="HG86" s="260" t="s">
        <v>398</v>
      </c>
      <c r="HH86" s="260" t="s">
        <v>398</v>
      </c>
      <c r="HI86" s="260" t="s">
        <v>398</v>
      </c>
      <c r="HJ86" s="260" t="s">
        <v>398</v>
      </c>
      <c r="HK86" s="260" t="s">
        <v>398</v>
      </c>
      <c r="HL86" s="260" t="s">
        <v>398</v>
      </c>
      <c r="HM86" s="260" t="s">
        <v>398</v>
      </c>
      <c r="HN86" s="260" t="s">
        <v>398</v>
      </c>
      <c r="HO86" s="260" t="s">
        <v>398</v>
      </c>
      <c r="HP86" s="260" t="s">
        <v>398</v>
      </c>
      <c r="HQ86" s="260" t="s">
        <v>398</v>
      </c>
      <c r="HR86" s="260" t="s">
        <v>398</v>
      </c>
      <c r="HS86" s="260" t="s">
        <v>398</v>
      </c>
      <c r="HT86" s="260" t="s">
        <v>398</v>
      </c>
      <c r="HU86" s="260" t="s">
        <v>398</v>
      </c>
      <c r="HV86" s="70">
        <v>0</v>
      </c>
      <c r="HW86" s="70">
        <v>0</v>
      </c>
      <c r="HX86" s="70">
        <v>0</v>
      </c>
      <c r="HY86" s="70">
        <v>0</v>
      </c>
      <c r="HZ86" s="260" t="s">
        <v>398</v>
      </c>
      <c r="IA86" s="260" t="s">
        <v>398</v>
      </c>
      <c r="IB86" s="260" t="s">
        <v>398</v>
      </c>
      <c r="IC86" s="260" t="s">
        <v>398</v>
      </c>
      <c r="ID86" s="260" t="s">
        <v>398</v>
      </c>
      <c r="IE86" s="260" t="s">
        <v>398</v>
      </c>
      <c r="IF86" s="70">
        <v>0</v>
      </c>
      <c r="IG86" s="70">
        <v>0</v>
      </c>
      <c r="IH86" s="70">
        <v>0</v>
      </c>
      <c r="II86" s="70">
        <v>0</v>
      </c>
      <c r="IJ86" s="260" t="s">
        <v>398</v>
      </c>
      <c r="IK86" s="260" t="s">
        <v>398</v>
      </c>
      <c r="IL86" s="260" t="s">
        <v>398</v>
      </c>
      <c r="IM86" s="260" t="s">
        <v>398</v>
      </c>
      <c r="IN86" s="260" t="s">
        <v>398</v>
      </c>
      <c r="IO86" s="260" t="s">
        <v>398</v>
      </c>
      <c r="IP86" s="70">
        <v>0</v>
      </c>
      <c r="IQ86" s="70">
        <v>0</v>
      </c>
      <c r="IR86" s="70">
        <v>0</v>
      </c>
      <c r="IS86" s="70">
        <v>0</v>
      </c>
      <c r="IT86" s="260" t="s">
        <v>398</v>
      </c>
      <c r="IU86" s="260" t="s">
        <v>398</v>
      </c>
      <c r="IV86" s="260" t="s">
        <v>398</v>
      </c>
      <c r="IW86" s="260" t="s">
        <v>398</v>
      </c>
      <c r="IX86" s="260" t="s">
        <v>398</v>
      </c>
      <c r="IY86" s="260" t="s">
        <v>398</v>
      </c>
      <c r="IZ86" s="260" t="s">
        <v>398</v>
      </c>
      <c r="JA86" s="260" t="s">
        <v>398</v>
      </c>
      <c r="JB86" s="260" t="s">
        <v>398</v>
      </c>
      <c r="JC86" s="260" t="s">
        <v>398</v>
      </c>
      <c r="JD86" s="260" t="s">
        <v>398</v>
      </c>
      <c r="JE86" s="260" t="s">
        <v>398</v>
      </c>
      <c r="JF86" s="260" t="s">
        <v>398</v>
      </c>
      <c r="JG86" s="260" t="s">
        <v>398</v>
      </c>
      <c r="JH86" s="260" t="s">
        <v>398</v>
      </c>
      <c r="JI86" s="260" t="s">
        <v>398</v>
      </c>
      <c r="JJ86" s="260" t="s">
        <v>398</v>
      </c>
      <c r="JK86" s="260" t="s">
        <v>398</v>
      </c>
      <c r="JL86" s="260" t="s">
        <v>398</v>
      </c>
      <c r="JM86" s="260" t="s">
        <v>398</v>
      </c>
      <c r="JN86" s="260" t="s">
        <v>398</v>
      </c>
      <c r="JO86" s="260" t="s">
        <v>398</v>
      </c>
      <c r="JP86" s="260" t="s">
        <v>398</v>
      </c>
      <c r="JQ86" s="260" t="s">
        <v>398</v>
      </c>
      <c r="JR86" s="260" t="s">
        <v>398</v>
      </c>
      <c r="JS86" s="260" t="s">
        <v>398</v>
      </c>
      <c r="JT86" s="260" t="s">
        <v>398</v>
      </c>
      <c r="JU86" s="260" t="s">
        <v>398</v>
      </c>
      <c r="JV86" s="260" t="s">
        <v>398</v>
      </c>
      <c r="JW86" s="260" t="s">
        <v>398</v>
      </c>
      <c r="JX86" s="260" t="s">
        <v>398</v>
      </c>
      <c r="JY86" s="260" t="s">
        <v>398</v>
      </c>
      <c r="JZ86" s="260" t="s">
        <v>398</v>
      </c>
      <c r="KA86" s="260" t="s">
        <v>398</v>
      </c>
      <c r="KB86" s="260" t="s">
        <v>398</v>
      </c>
      <c r="KC86" s="260" t="s">
        <v>398</v>
      </c>
      <c r="KD86" s="260" t="s">
        <v>398</v>
      </c>
      <c r="KE86" s="260" t="s">
        <v>398</v>
      </c>
      <c r="KF86" s="260" t="s">
        <v>398</v>
      </c>
      <c r="KG86" s="260" t="s">
        <v>398</v>
      </c>
      <c r="KH86" s="260" t="s">
        <v>398</v>
      </c>
      <c r="KI86" s="260" t="s">
        <v>398</v>
      </c>
      <c r="KJ86" s="260" t="s">
        <v>398</v>
      </c>
      <c r="KK86" s="260" t="s">
        <v>398</v>
      </c>
      <c r="KL86" s="260" t="s">
        <v>398</v>
      </c>
      <c r="KM86" s="260" t="s">
        <v>398</v>
      </c>
      <c r="KN86" s="70">
        <v>0</v>
      </c>
      <c r="KO86" s="70">
        <v>0</v>
      </c>
      <c r="KP86" s="70">
        <v>0</v>
      </c>
      <c r="KQ86" s="70">
        <v>0</v>
      </c>
      <c r="KR86" s="260" t="s">
        <v>398</v>
      </c>
      <c r="KS86" s="260" t="s">
        <v>398</v>
      </c>
      <c r="KT86" s="260" t="s">
        <v>398</v>
      </c>
      <c r="KU86" s="260" t="s">
        <v>398</v>
      </c>
      <c r="KV86" s="260" t="s">
        <v>398</v>
      </c>
      <c r="KW86" s="260" t="s">
        <v>398</v>
      </c>
      <c r="KX86" s="70">
        <v>0</v>
      </c>
      <c r="KY86" s="70">
        <v>0</v>
      </c>
      <c r="KZ86" s="70">
        <v>0</v>
      </c>
      <c r="LA86" s="70">
        <v>0</v>
      </c>
      <c r="LB86" s="260" t="s">
        <v>398</v>
      </c>
      <c r="LC86" s="260" t="s">
        <v>398</v>
      </c>
      <c r="LD86" s="260" t="s">
        <v>398</v>
      </c>
      <c r="LE86" s="260" t="s">
        <v>398</v>
      </c>
      <c r="LF86" s="260" t="s">
        <v>398</v>
      </c>
      <c r="LG86" s="260" t="s">
        <v>398</v>
      </c>
      <c r="LH86" s="70">
        <v>0</v>
      </c>
      <c r="LI86" s="70">
        <v>0</v>
      </c>
      <c r="LJ86" s="70">
        <v>0</v>
      </c>
      <c r="LK86" s="70">
        <v>0</v>
      </c>
      <c r="LL86" s="260" t="s">
        <v>398</v>
      </c>
      <c r="LM86" s="260" t="s">
        <v>398</v>
      </c>
      <c r="LN86" s="260" t="s">
        <v>398</v>
      </c>
      <c r="LO86" s="260" t="s">
        <v>398</v>
      </c>
      <c r="LP86" s="260" t="s">
        <v>398</v>
      </c>
      <c r="LQ86" s="260" t="s">
        <v>398</v>
      </c>
      <c r="LR86" s="85" t="s">
        <v>398</v>
      </c>
      <c r="LS86" s="85" t="s">
        <v>398</v>
      </c>
      <c r="LT86" s="85" t="s">
        <v>398</v>
      </c>
      <c r="LU86" s="85" t="s">
        <v>398</v>
      </c>
      <c r="LV86" s="85" t="s">
        <v>398</v>
      </c>
      <c r="LW86" s="85" t="s">
        <v>398</v>
      </c>
      <c r="LX86" s="263"/>
      <c r="LY86" s="263"/>
      <c r="LZ86" s="263"/>
      <c r="MA86" s="263"/>
      <c r="MB86" s="263"/>
      <c r="MC86" s="263"/>
      <c r="MD86" s="263"/>
      <c r="ME86" s="263"/>
      <c r="MF86" s="263"/>
      <c r="MG86" s="263"/>
      <c r="MH86" s="263"/>
      <c r="MI86" s="263"/>
      <c r="MJ86" s="263"/>
      <c r="MK86" s="263"/>
      <c r="ML86" s="263"/>
      <c r="MM86" s="263"/>
      <c r="MN86" s="263"/>
      <c r="MO86" s="263"/>
      <c r="MP86" s="263"/>
      <c r="MQ86" s="263"/>
      <c r="MR86" s="263"/>
      <c r="MS86" s="263"/>
      <c r="MT86" s="263"/>
      <c r="MU86" s="263"/>
      <c r="MV86" s="263"/>
      <c r="MW86" s="263"/>
      <c r="MX86" s="263"/>
      <c r="MY86" s="263"/>
      <c r="MZ86" s="263"/>
      <c r="NA86" s="263"/>
      <c r="NB86" s="263"/>
      <c r="NC86" s="263"/>
      <c r="ND86" s="263"/>
      <c r="NE86" s="263"/>
      <c r="NF86" s="263"/>
      <c r="NG86" s="263"/>
      <c r="NH86" s="263"/>
      <c r="NI86" s="263"/>
      <c r="NJ86" s="263"/>
      <c r="NK86" s="263"/>
      <c r="NL86" s="263"/>
      <c r="NM86" s="263"/>
      <c r="NN86" s="263"/>
      <c r="NO86" s="263"/>
      <c r="NP86" s="263"/>
      <c r="NQ86" s="263"/>
      <c r="NR86" s="263"/>
      <c r="NS86" s="263"/>
      <c r="NT86" s="263"/>
      <c r="NU86" s="263"/>
      <c r="NV86" s="263"/>
      <c r="NW86" s="263"/>
      <c r="NX86" s="263"/>
      <c r="NY86" s="263"/>
      <c r="NZ86" s="263"/>
      <c r="OA86" s="263"/>
      <c r="OB86" s="263"/>
      <c r="OC86" s="263"/>
      <c r="OD86" s="263"/>
      <c r="OE86" s="263"/>
      <c r="OF86" s="263"/>
      <c r="OG86" s="263"/>
      <c r="OH86" s="263"/>
      <c r="OI86" s="263"/>
      <c r="OJ86" s="263"/>
      <c r="OK86" s="263"/>
      <c r="OL86" s="263"/>
      <c r="OM86" s="263"/>
      <c r="ON86" s="263"/>
      <c r="OO86" s="263"/>
      <c r="OP86" s="263"/>
      <c r="OQ86" s="263"/>
      <c r="OR86" s="263"/>
      <c r="OS86" s="263"/>
      <c r="OT86" s="263"/>
      <c r="OU86" s="263"/>
      <c r="OV86" s="263"/>
      <c r="OW86" s="263"/>
      <c r="OX86" s="263"/>
      <c r="OY86" s="263"/>
      <c r="OZ86" s="263"/>
      <c r="PA86" s="263"/>
      <c r="PB86" s="263"/>
      <c r="PC86" s="263"/>
      <c r="PD86" s="263"/>
      <c r="PE86" s="263"/>
      <c r="PF86" s="263"/>
      <c r="PG86" s="263"/>
      <c r="PH86" s="263"/>
      <c r="PI86" s="263"/>
      <c r="PJ86" s="263"/>
      <c r="PK86" s="263"/>
      <c r="PL86" s="263"/>
      <c r="PM86" s="263"/>
      <c r="PN86" s="263"/>
      <c r="PO86" s="263"/>
      <c r="PP86" s="263"/>
      <c r="PQ86" s="263"/>
      <c r="PR86" s="263"/>
      <c r="PS86" s="263"/>
      <c r="PT86" s="263"/>
      <c r="PU86" s="263"/>
      <c r="PV86" s="263"/>
      <c r="PW86" s="263"/>
      <c r="PX86" s="263"/>
      <c r="PY86" s="263"/>
      <c r="PZ86" s="263"/>
      <c r="QA86" s="263"/>
      <c r="QB86" s="263"/>
      <c r="QC86" s="263"/>
      <c r="QD86" s="263"/>
      <c r="QE86" s="263"/>
      <c r="QF86" s="263"/>
      <c r="QG86" s="263"/>
      <c r="QH86" s="263"/>
      <c r="QI86" s="263"/>
      <c r="QJ86" s="263"/>
      <c r="QK86" s="263"/>
      <c r="QL86" s="263"/>
      <c r="QM86" s="263"/>
    </row>
    <row r="87" spans="1:455" s="70" customFormat="1">
      <c r="A87" s="70">
        <v>86</v>
      </c>
      <c r="B87" s="87" t="s">
        <v>515</v>
      </c>
      <c r="C87" s="64" t="s">
        <v>52</v>
      </c>
      <c r="D87" s="234" t="s">
        <v>35</v>
      </c>
      <c r="E87" s="70" t="s">
        <v>1094</v>
      </c>
      <c r="F87" s="234" t="s">
        <v>392</v>
      </c>
      <c r="G87" s="234">
        <v>8</v>
      </c>
      <c r="H87" s="80">
        <v>2</v>
      </c>
      <c r="I87" s="69">
        <v>2019</v>
      </c>
      <c r="J87" s="79">
        <v>8.1</v>
      </c>
      <c r="K87" s="79">
        <v>8.2666666666666675</v>
      </c>
      <c r="L87" s="79">
        <f t="shared" si="15"/>
        <v>0.16666666666666785</v>
      </c>
      <c r="M87" s="70">
        <v>-34.363844444444403</v>
      </c>
      <c r="N87" s="70">
        <v>123.54370277777799</v>
      </c>
      <c r="O87" s="70">
        <v>-34.363841666666701</v>
      </c>
      <c r="P87" s="70">
        <v>123.534147222222</v>
      </c>
      <c r="Q87" s="83">
        <v>0.87901047850843994</v>
      </c>
      <c r="R87" s="67">
        <v>2.9700000000000001E-2</v>
      </c>
      <c r="S87" s="70">
        <f t="shared" si="11"/>
        <v>2.6106611211700666E-2</v>
      </c>
      <c r="T87" s="68" t="s">
        <v>398</v>
      </c>
      <c r="U87" s="84" t="s">
        <v>398</v>
      </c>
      <c r="V87" s="84" t="s">
        <v>398</v>
      </c>
      <c r="W87" s="84" t="s">
        <v>398</v>
      </c>
      <c r="X87" s="69">
        <f t="shared" si="12"/>
        <v>2.8477661290769989</v>
      </c>
      <c r="Y87" s="234" t="s">
        <v>403</v>
      </c>
      <c r="Z87" s="70">
        <f t="shared" si="13"/>
        <v>0</v>
      </c>
      <c r="AA87" s="70">
        <f t="shared" si="14"/>
        <v>0</v>
      </c>
      <c r="AB87" s="64">
        <v>0</v>
      </c>
      <c r="AC87" s="64">
        <v>0</v>
      </c>
      <c r="AD87" s="64">
        <v>0</v>
      </c>
      <c r="AE87" s="64">
        <v>0</v>
      </c>
      <c r="AF87" s="264">
        <v>0</v>
      </c>
      <c r="AG87" s="264">
        <v>0</v>
      </c>
      <c r="AH87" s="70">
        <v>0</v>
      </c>
      <c r="AI87" s="70">
        <v>0</v>
      </c>
      <c r="AJ87" s="70" t="s">
        <v>398</v>
      </c>
      <c r="AK87" s="70" t="s">
        <v>398</v>
      </c>
      <c r="AL87" s="70" t="s">
        <v>398</v>
      </c>
      <c r="AM87" s="70" t="s">
        <v>398</v>
      </c>
      <c r="AN87" s="70">
        <v>0</v>
      </c>
      <c r="AO87" s="70">
        <v>0</v>
      </c>
      <c r="AP87" s="70">
        <v>0</v>
      </c>
      <c r="AQ87" s="70" t="s">
        <v>398</v>
      </c>
      <c r="AR87" s="70" t="s">
        <v>398</v>
      </c>
      <c r="AS87" s="70" t="s">
        <v>398</v>
      </c>
      <c r="AT87" s="70" t="s">
        <v>398</v>
      </c>
      <c r="AU87" s="70">
        <v>0</v>
      </c>
      <c r="AV87" s="264">
        <v>0</v>
      </c>
      <c r="AW87" s="264">
        <v>0</v>
      </c>
      <c r="AX87" s="70" t="s">
        <v>398</v>
      </c>
      <c r="AY87" s="70" t="s">
        <v>398</v>
      </c>
      <c r="AZ87" s="70" t="s">
        <v>398</v>
      </c>
      <c r="BA87" s="70" t="s">
        <v>398</v>
      </c>
      <c r="BB87" s="70" t="s">
        <v>398</v>
      </c>
      <c r="BC87" s="70" t="s">
        <v>398</v>
      </c>
      <c r="BD87" s="70" t="s">
        <v>398</v>
      </c>
      <c r="BE87" s="70" t="s">
        <v>398</v>
      </c>
      <c r="BF87" s="70" t="s">
        <v>398</v>
      </c>
      <c r="BG87" s="70" t="s">
        <v>398</v>
      </c>
      <c r="BH87" s="70" t="s">
        <v>398</v>
      </c>
      <c r="BI87" s="70" t="s">
        <v>398</v>
      </c>
      <c r="BJ87" s="70" t="s">
        <v>398</v>
      </c>
      <c r="BK87" s="70" t="s">
        <v>398</v>
      </c>
      <c r="BL87" s="70" t="s">
        <v>398</v>
      </c>
      <c r="BM87" s="70" t="s">
        <v>398</v>
      </c>
      <c r="BN87" s="70" t="s">
        <v>398</v>
      </c>
      <c r="BO87" s="70" t="s">
        <v>398</v>
      </c>
      <c r="BP87" s="70" t="s">
        <v>398</v>
      </c>
      <c r="BQ87" s="70" t="s">
        <v>398</v>
      </c>
      <c r="BR87" s="70" t="s">
        <v>398</v>
      </c>
      <c r="BS87" s="70" t="s">
        <v>398</v>
      </c>
      <c r="BT87" s="70" t="s">
        <v>398</v>
      </c>
      <c r="BU87" s="70" t="s">
        <v>398</v>
      </c>
      <c r="BV87" s="70" t="s">
        <v>398</v>
      </c>
      <c r="BW87" s="70" t="s">
        <v>398</v>
      </c>
      <c r="BX87" s="70" t="s">
        <v>398</v>
      </c>
      <c r="BY87" s="70" t="s">
        <v>398</v>
      </c>
      <c r="BZ87" s="70" t="s">
        <v>398</v>
      </c>
      <c r="CA87" s="70" t="s">
        <v>398</v>
      </c>
      <c r="CB87" s="70" t="s">
        <v>398</v>
      </c>
      <c r="CC87" s="70" t="s">
        <v>398</v>
      </c>
      <c r="CD87" s="70" t="s">
        <v>398</v>
      </c>
      <c r="CE87" s="70" t="s">
        <v>398</v>
      </c>
      <c r="CF87" s="70" t="s">
        <v>398</v>
      </c>
      <c r="CG87" s="70" t="s">
        <v>398</v>
      </c>
      <c r="CH87" s="70" t="s">
        <v>398</v>
      </c>
      <c r="CI87" s="70" t="s">
        <v>398</v>
      </c>
      <c r="CJ87" s="70" t="s">
        <v>398</v>
      </c>
      <c r="CK87" s="70" t="s">
        <v>398</v>
      </c>
      <c r="CL87" s="70">
        <v>0</v>
      </c>
      <c r="CM87" s="70">
        <v>0</v>
      </c>
      <c r="CN87" s="70">
        <v>0</v>
      </c>
      <c r="CO87" s="70">
        <v>0</v>
      </c>
      <c r="CP87" s="70" t="s">
        <v>398</v>
      </c>
      <c r="CQ87" s="70" t="s">
        <v>398</v>
      </c>
      <c r="CR87" s="70" t="s">
        <v>398</v>
      </c>
      <c r="CS87" s="70" t="s">
        <v>398</v>
      </c>
      <c r="CT87" s="70" t="s">
        <v>398</v>
      </c>
      <c r="CU87" s="70" t="s">
        <v>398</v>
      </c>
      <c r="CV87" s="70">
        <v>0</v>
      </c>
      <c r="CW87" s="70">
        <v>0</v>
      </c>
      <c r="CX87" s="70">
        <v>0</v>
      </c>
      <c r="CY87" s="70">
        <v>0</v>
      </c>
      <c r="CZ87" s="70" t="s">
        <v>398</v>
      </c>
      <c r="DA87" s="70" t="s">
        <v>398</v>
      </c>
      <c r="DB87" s="70" t="s">
        <v>398</v>
      </c>
      <c r="DC87" s="260" t="s">
        <v>398</v>
      </c>
      <c r="DD87" s="260" t="s">
        <v>398</v>
      </c>
      <c r="DE87" s="260" t="s">
        <v>398</v>
      </c>
      <c r="DF87" s="70">
        <v>0</v>
      </c>
      <c r="DG87" s="260">
        <v>0</v>
      </c>
      <c r="DH87" s="70">
        <v>0</v>
      </c>
      <c r="DI87" s="70">
        <v>0</v>
      </c>
      <c r="DJ87" s="260" t="s">
        <v>398</v>
      </c>
      <c r="DK87" s="260" t="s">
        <v>398</v>
      </c>
      <c r="DL87" s="260" t="s">
        <v>398</v>
      </c>
      <c r="DM87" s="260" t="s">
        <v>398</v>
      </c>
      <c r="DN87" s="260" t="s">
        <v>398</v>
      </c>
      <c r="DO87" s="260" t="s">
        <v>398</v>
      </c>
      <c r="DP87" s="260" t="s">
        <v>398</v>
      </c>
      <c r="DQ87" s="260" t="s">
        <v>398</v>
      </c>
      <c r="DR87" s="260" t="s">
        <v>398</v>
      </c>
      <c r="DS87" s="260" t="s">
        <v>398</v>
      </c>
      <c r="DT87" s="260" t="s">
        <v>398</v>
      </c>
      <c r="DU87" s="260" t="s">
        <v>398</v>
      </c>
      <c r="DV87" s="260" t="s">
        <v>398</v>
      </c>
      <c r="DW87" s="260" t="s">
        <v>398</v>
      </c>
      <c r="DX87" s="260" t="s">
        <v>398</v>
      </c>
      <c r="DY87" s="260" t="s">
        <v>398</v>
      </c>
      <c r="DZ87" s="260" t="s">
        <v>398</v>
      </c>
      <c r="EA87" s="260" t="s">
        <v>398</v>
      </c>
      <c r="EB87" s="260" t="s">
        <v>398</v>
      </c>
      <c r="EC87" s="260" t="s">
        <v>398</v>
      </c>
      <c r="ED87" s="260" t="s">
        <v>398</v>
      </c>
      <c r="EE87" s="260" t="s">
        <v>398</v>
      </c>
      <c r="EF87" s="260" t="s">
        <v>398</v>
      </c>
      <c r="EG87" s="260" t="s">
        <v>398</v>
      </c>
      <c r="EH87" s="260" t="s">
        <v>398</v>
      </c>
      <c r="EI87" s="260" t="s">
        <v>398</v>
      </c>
      <c r="EJ87" s="260" t="s">
        <v>398</v>
      </c>
      <c r="EK87" s="260" t="s">
        <v>398</v>
      </c>
      <c r="EL87" s="260" t="s">
        <v>398</v>
      </c>
      <c r="EM87" s="260" t="s">
        <v>398</v>
      </c>
      <c r="EN87" s="260" t="s">
        <v>398</v>
      </c>
      <c r="EO87" s="260" t="s">
        <v>398</v>
      </c>
      <c r="EP87" s="260" t="s">
        <v>398</v>
      </c>
      <c r="EQ87" s="260" t="s">
        <v>398</v>
      </c>
      <c r="ER87" s="260" t="s">
        <v>398</v>
      </c>
      <c r="ES87" s="260" t="s">
        <v>398</v>
      </c>
      <c r="ET87" s="260" t="s">
        <v>398</v>
      </c>
      <c r="EU87" s="260" t="s">
        <v>398</v>
      </c>
      <c r="EV87" s="260" t="s">
        <v>398</v>
      </c>
      <c r="EW87" s="260" t="s">
        <v>398</v>
      </c>
      <c r="EX87" s="260" t="s">
        <v>398</v>
      </c>
      <c r="EY87" s="260" t="s">
        <v>398</v>
      </c>
      <c r="EZ87" s="260" t="s">
        <v>398</v>
      </c>
      <c r="FA87" s="260" t="s">
        <v>398</v>
      </c>
      <c r="FB87" s="260" t="s">
        <v>398</v>
      </c>
      <c r="FC87" s="260" t="s">
        <v>398</v>
      </c>
      <c r="FD87" s="70">
        <v>0</v>
      </c>
      <c r="FE87" s="260">
        <v>0</v>
      </c>
      <c r="FF87" s="70">
        <v>0</v>
      </c>
      <c r="FG87" s="70">
        <v>0</v>
      </c>
      <c r="FH87" s="70">
        <v>0</v>
      </c>
      <c r="FI87" s="260" t="s">
        <v>398</v>
      </c>
      <c r="FJ87" s="260" t="s">
        <v>398</v>
      </c>
      <c r="FK87" s="260" t="s">
        <v>398</v>
      </c>
      <c r="FL87" s="260" t="s">
        <v>398</v>
      </c>
      <c r="FM87" s="260" t="s">
        <v>398</v>
      </c>
      <c r="FN87" s="70">
        <v>0</v>
      </c>
      <c r="FO87" s="70">
        <v>0</v>
      </c>
      <c r="FP87" s="70">
        <v>0</v>
      </c>
      <c r="FQ87" s="70">
        <v>0</v>
      </c>
      <c r="FR87" s="260" t="s">
        <v>398</v>
      </c>
      <c r="FS87" s="260" t="s">
        <v>398</v>
      </c>
      <c r="FT87" s="260" t="s">
        <v>398</v>
      </c>
      <c r="FU87" s="260" t="s">
        <v>398</v>
      </c>
      <c r="FV87" s="260" t="s">
        <v>398</v>
      </c>
      <c r="FW87" s="260" t="s">
        <v>398</v>
      </c>
      <c r="FX87" s="70">
        <v>0</v>
      </c>
      <c r="FY87" s="70">
        <v>0</v>
      </c>
      <c r="FZ87" s="70">
        <v>0</v>
      </c>
      <c r="GA87" s="70">
        <v>0</v>
      </c>
      <c r="GB87" s="260" t="s">
        <v>398</v>
      </c>
      <c r="GC87" s="260" t="s">
        <v>398</v>
      </c>
      <c r="GD87" s="260" t="s">
        <v>398</v>
      </c>
      <c r="GE87" s="260" t="s">
        <v>398</v>
      </c>
      <c r="GF87" s="260" t="s">
        <v>398</v>
      </c>
      <c r="GG87" s="260" t="s">
        <v>398</v>
      </c>
      <c r="GH87" s="260" t="s">
        <v>398</v>
      </c>
      <c r="GI87" s="260" t="s">
        <v>398</v>
      </c>
      <c r="GJ87" s="260" t="s">
        <v>398</v>
      </c>
      <c r="GK87" s="260" t="s">
        <v>398</v>
      </c>
      <c r="GL87" s="260" t="s">
        <v>398</v>
      </c>
      <c r="GM87" s="260" t="s">
        <v>398</v>
      </c>
      <c r="GN87" s="260" t="s">
        <v>398</v>
      </c>
      <c r="GO87" s="260" t="s">
        <v>398</v>
      </c>
      <c r="GP87" s="260" t="s">
        <v>398</v>
      </c>
      <c r="GQ87" s="260" t="s">
        <v>398</v>
      </c>
      <c r="GR87" s="260" t="s">
        <v>398</v>
      </c>
      <c r="GS87" s="260" t="s">
        <v>398</v>
      </c>
      <c r="GT87" s="260" t="s">
        <v>398</v>
      </c>
      <c r="GU87" s="260" t="s">
        <v>398</v>
      </c>
      <c r="GV87" s="260" t="s">
        <v>398</v>
      </c>
      <c r="GW87" s="260" t="s">
        <v>398</v>
      </c>
      <c r="GX87" s="260" t="s">
        <v>398</v>
      </c>
      <c r="GY87" s="260" t="s">
        <v>398</v>
      </c>
      <c r="GZ87" s="260" t="s">
        <v>398</v>
      </c>
      <c r="HA87" s="260" t="s">
        <v>398</v>
      </c>
      <c r="HB87" s="260" t="s">
        <v>398</v>
      </c>
      <c r="HC87" s="260" t="s">
        <v>398</v>
      </c>
      <c r="HD87" s="260" t="s">
        <v>398</v>
      </c>
      <c r="HE87" s="260" t="s">
        <v>398</v>
      </c>
      <c r="HF87" s="260" t="s">
        <v>398</v>
      </c>
      <c r="HG87" s="260" t="s">
        <v>398</v>
      </c>
      <c r="HH87" s="260" t="s">
        <v>398</v>
      </c>
      <c r="HI87" s="260" t="s">
        <v>398</v>
      </c>
      <c r="HJ87" s="260" t="s">
        <v>398</v>
      </c>
      <c r="HK87" s="260" t="s">
        <v>398</v>
      </c>
      <c r="HL87" s="260" t="s">
        <v>398</v>
      </c>
      <c r="HM87" s="260" t="s">
        <v>398</v>
      </c>
      <c r="HN87" s="260" t="s">
        <v>398</v>
      </c>
      <c r="HO87" s="260" t="s">
        <v>398</v>
      </c>
      <c r="HP87" s="260" t="s">
        <v>398</v>
      </c>
      <c r="HQ87" s="260" t="s">
        <v>398</v>
      </c>
      <c r="HR87" s="260" t="s">
        <v>398</v>
      </c>
      <c r="HS87" s="260" t="s">
        <v>398</v>
      </c>
      <c r="HT87" s="260" t="s">
        <v>398</v>
      </c>
      <c r="HU87" s="260" t="s">
        <v>398</v>
      </c>
      <c r="HV87" s="70">
        <v>0</v>
      </c>
      <c r="HW87" s="70">
        <v>0</v>
      </c>
      <c r="HX87" s="70">
        <v>0</v>
      </c>
      <c r="HY87" s="70">
        <v>0</v>
      </c>
      <c r="HZ87" s="260" t="s">
        <v>398</v>
      </c>
      <c r="IA87" s="260" t="s">
        <v>398</v>
      </c>
      <c r="IB87" s="260" t="s">
        <v>398</v>
      </c>
      <c r="IC87" s="260" t="s">
        <v>398</v>
      </c>
      <c r="ID87" s="260" t="s">
        <v>398</v>
      </c>
      <c r="IE87" s="260" t="s">
        <v>398</v>
      </c>
      <c r="IF87" s="70">
        <v>0</v>
      </c>
      <c r="IG87" s="70">
        <v>0</v>
      </c>
      <c r="IH87" s="70">
        <v>0</v>
      </c>
      <c r="II87" s="70">
        <v>0</v>
      </c>
      <c r="IJ87" s="260" t="s">
        <v>398</v>
      </c>
      <c r="IK87" s="260" t="s">
        <v>398</v>
      </c>
      <c r="IL87" s="260" t="s">
        <v>398</v>
      </c>
      <c r="IM87" s="260" t="s">
        <v>398</v>
      </c>
      <c r="IN87" s="260" t="s">
        <v>398</v>
      </c>
      <c r="IO87" s="260" t="s">
        <v>398</v>
      </c>
      <c r="IP87" s="70">
        <v>0</v>
      </c>
      <c r="IQ87" s="70">
        <v>0</v>
      </c>
      <c r="IR87" s="70">
        <v>0</v>
      </c>
      <c r="IS87" s="70">
        <v>0</v>
      </c>
      <c r="IT87" s="260" t="s">
        <v>398</v>
      </c>
      <c r="IU87" s="260" t="s">
        <v>398</v>
      </c>
      <c r="IV87" s="260" t="s">
        <v>398</v>
      </c>
      <c r="IW87" s="260" t="s">
        <v>398</v>
      </c>
      <c r="IX87" s="260" t="s">
        <v>398</v>
      </c>
      <c r="IY87" s="260" t="s">
        <v>398</v>
      </c>
      <c r="IZ87" s="260" t="s">
        <v>398</v>
      </c>
      <c r="JA87" s="260" t="s">
        <v>398</v>
      </c>
      <c r="JB87" s="260" t="s">
        <v>398</v>
      </c>
      <c r="JC87" s="260" t="s">
        <v>398</v>
      </c>
      <c r="JD87" s="260" t="s">
        <v>398</v>
      </c>
      <c r="JE87" s="260" t="s">
        <v>398</v>
      </c>
      <c r="JF87" s="260" t="s">
        <v>398</v>
      </c>
      <c r="JG87" s="260" t="s">
        <v>398</v>
      </c>
      <c r="JH87" s="260" t="s">
        <v>398</v>
      </c>
      <c r="JI87" s="260" t="s">
        <v>398</v>
      </c>
      <c r="JJ87" s="260" t="s">
        <v>398</v>
      </c>
      <c r="JK87" s="260" t="s">
        <v>398</v>
      </c>
      <c r="JL87" s="260" t="s">
        <v>398</v>
      </c>
      <c r="JM87" s="260" t="s">
        <v>398</v>
      </c>
      <c r="JN87" s="260" t="s">
        <v>398</v>
      </c>
      <c r="JO87" s="260" t="s">
        <v>398</v>
      </c>
      <c r="JP87" s="260" t="s">
        <v>398</v>
      </c>
      <c r="JQ87" s="260" t="s">
        <v>398</v>
      </c>
      <c r="JR87" s="260" t="s">
        <v>398</v>
      </c>
      <c r="JS87" s="260" t="s">
        <v>398</v>
      </c>
      <c r="JT87" s="260" t="s">
        <v>398</v>
      </c>
      <c r="JU87" s="260" t="s">
        <v>398</v>
      </c>
      <c r="JV87" s="260" t="s">
        <v>398</v>
      </c>
      <c r="JW87" s="260" t="s">
        <v>398</v>
      </c>
      <c r="JX87" s="260" t="s">
        <v>398</v>
      </c>
      <c r="JY87" s="260" t="s">
        <v>398</v>
      </c>
      <c r="JZ87" s="260" t="s">
        <v>398</v>
      </c>
      <c r="KA87" s="260" t="s">
        <v>398</v>
      </c>
      <c r="KB87" s="260" t="s">
        <v>398</v>
      </c>
      <c r="KC87" s="260" t="s">
        <v>398</v>
      </c>
      <c r="KD87" s="260" t="s">
        <v>398</v>
      </c>
      <c r="KE87" s="260" t="s">
        <v>398</v>
      </c>
      <c r="KF87" s="260" t="s">
        <v>398</v>
      </c>
      <c r="KG87" s="260" t="s">
        <v>398</v>
      </c>
      <c r="KH87" s="260" t="s">
        <v>398</v>
      </c>
      <c r="KI87" s="260" t="s">
        <v>398</v>
      </c>
      <c r="KJ87" s="260" t="s">
        <v>398</v>
      </c>
      <c r="KK87" s="260" t="s">
        <v>398</v>
      </c>
      <c r="KL87" s="260" t="s">
        <v>398</v>
      </c>
      <c r="KM87" s="260" t="s">
        <v>398</v>
      </c>
      <c r="KN87" s="70">
        <v>0</v>
      </c>
      <c r="KO87" s="70">
        <v>0</v>
      </c>
      <c r="KP87" s="70">
        <v>0</v>
      </c>
      <c r="KQ87" s="70">
        <v>0</v>
      </c>
      <c r="KR87" s="260" t="s">
        <v>398</v>
      </c>
      <c r="KS87" s="260" t="s">
        <v>398</v>
      </c>
      <c r="KT87" s="260" t="s">
        <v>398</v>
      </c>
      <c r="KU87" s="260" t="s">
        <v>398</v>
      </c>
      <c r="KV87" s="260" t="s">
        <v>398</v>
      </c>
      <c r="KW87" s="260" t="s">
        <v>398</v>
      </c>
      <c r="KX87" s="70">
        <v>0</v>
      </c>
      <c r="KY87" s="70">
        <v>0</v>
      </c>
      <c r="KZ87" s="70">
        <v>0</v>
      </c>
      <c r="LA87" s="70">
        <v>0</v>
      </c>
      <c r="LB87" s="260" t="s">
        <v>398</v>
      </c>
      <c r="LC87" s="260" t="s">
        <v>398</v>
      </c>
      <c r="LD87" s="260" t="s">
        <v>398</v>
      </c>
      <c r="LE87" s="260" t="s">
        <v>398</v>
      </c>
      <c r="LF87" s="260" t="s">
        <v>398</v>
      </c>
      <c r="LG87" s="260" t="s">
        <v>398</v>
      </c>
      <c r="LH87" s="70">
        <v>0</v>
      </c>
      <c r="LI87" s="70">
        <v>0</v>
      </c>
      <c r="LJ87" s="70">
        <v>0</v>
      </c>
      <c r="LK87" s="70">
        <v>0</v>
      </c>
      <c r="LL87" s="260" t="s">
        <v>398</v>
      </c>
      <c r="LM87" s="260" t="s">
        <v>398</v>
      </c>
      <c r="LN87" s="260" t="s">
        <v>398</v>
      </c>
      <c r="LO87" s="260" t="s">
        <v>398</v>
      </c>
      <c r="LP87" s="260" t="s">
        <v>398</v>
      </c>
      <c r="LQ87" s="260" t="s">
        <v>398</v>
      </c>
      <c r="LR87" s="85" t="s">
        <v>398</v>
      </c>
      <c r="LS87" s="85" t="s">
        <v>398</v>
      </c>
      <c r="LT87" s="85" t="s">
        <v>398</v>
      </c>
      <c r="LU87" s="85" t="s">
        <v>398</v>
      </c>
      <c r="LV87" s="85" t="s">
        <v>398</v>
      </c>
      <c r="LW87" s="85" t="s">
        <v>398</v>
      </c>
      <c r="LX87" s="263"/>
      <c r="LY87" s="263"/>
      <c r="LZ87" s="263"/>
      <c r="MA87" s="263"/>
      <c r="MB87" s="263"/>
      <c r="MC87" s="263"/>
      <c r="MD87" s="263"/>
      <c r="ME87" s="263"/>
      <c r="MF87" s="263"/>
      <c r="MG87" s="263"/>
      <c r="MH87" s="263"/>
      <c r="MI87" s="263"/>
      <c r="MJ87" s="263"/>
      <c r="MK87" s="263"/>
      <c r="ML87" s="263"/>
      <c r="MM87" s="263"/>
      <c r="MN87" s="263"/>
      <c r="MO87" s="263"/>
      <c r="MP87" s="263"/>
      <c r="MQ87" s="263"/>
      <c r="MR87" s="263"/>
      <c r="MS87" s="263"/>
      <c r="MT87" s="263"/>
      <c r="MU87" s="263"/>
      <c r="MV87" s="263"/>
      <c r="MW87" s="263"/>
      <c r="MX87" s="263"/>
      <c r="MY87" s="263"/>
      <c r="MZ87" s="263"/>
      <c r="NA87" s="263"/>
      <c r="NB87" s="263"/>
      <c r="NC87" s="263"/>
      <c r="ND87" s="263"/>
      <c r="NE87" s="263"/>
      <c r="NF87" s="263"/>
      <c r="NG87" s="263"/>
      <c r="NH87" s="263"/>
      <c r="NI87" s="263"/>
      <c r="NJ87" s="263"/>
      <c r="NK87" s="263"/>
      <c r="NL87" s="263"/>
      <c r="NM87" s="263"/>
      <c r="NN87" s="263"/>
      <c r="NO87" s="263"/>
      <c r="NP87" s="263"/>
      <c r="NQ87" s="263"/>
      <c r="NR87" s="263"/>
      <c r="NS87" s="263"/>
      <c r="NT87" s="263"/>
      <c r="NU87" s="263"/>
      <c r="NV87" s="263"/>
      <c r="NW87" s="263"/>
      <c r="NX87" s="263"/>
      <c r="NY87" s="263"/>
      <c r="NZ87" s="263"/>
      <c r="OA87" s="263"/>
      <c r="OB87" s="263"/>
      <c r="OC87" s="263"/>
      <c r="OD87" s="263"/>
      <c r="OE87" s="263"/>
      <c r="OF87" s="263"/>
      <c r="OG87" s="263"/>
      <c r="OH87" s="263"/>
      <c r="OI87" s="263"/>
      <c r="OJ87" s="263"/>
      <c r="OK87" s="263"/>
      <c r="OL87" s="263"/>
      <c r="OM87" s="263"/>
      <c r="ON87" s="263"/>
      <c r="OO87" s="263"/>
      <c r="OP87" s="263"/>
      <c r="OQ87" s="263"/>
      <c r="OR87" s="263"/>
      <c r="OS87" s="263"/>
      <c r="OT87" s="263"/>
      <c r="OU87" s="263"/>
      <c r="OV87" s="263"/>
      <c r="OW87" s="263"/>
      <c r="OX87" s="263"/>
      <c r="OY87" s="263"/>
      <c r="OZ87" s="263"/>
      <c r="PA87" s="263"/>
      <c r="PB87" s="263"/>
      <c r="PC87" s="263"/>
      <c r="PD87" s="263"/>
      <c r="PE87" s="263"/>
      <c r="PF87" s="263"/>
      <c r="PG87" s="263"/>
      <c r="PH87" s="263"/>
      <c r="PI87" s="263"/>
      <c r="PJ87" s="263"/>
      <c r="PK87" s="263"/>
      <c r="PL87" s="263"/>
      <c r="PM87" s="263"/>
      <c r="PN87" s="263"/>
      <c r="PO87" s="263"/>
      <c r="PP87" s="263"/>
      <c r="PQ87" s="263"/>
      <c r="PR87" s="263"/>
      <c r="PS87" s="263"/>
      <c r="PT87" s="263"/>
      <c r="PU87" s="263"/>
      <c r="PV87" s="263"/>
      <c r="PW87" s="263"/>
      <c r="PX87" s="263"/>
      <c r="PY87" s="263"/>
      <c r="PZ87" s="263"/>
      <c r="QA87" s="263"/>
      <c r="QB87" s="263"/>
      <c r="QC87" s="263"/>
      <c r="QD87" s="263"/>
      <c r="QE87" s="263"/>
      <c r="QF87" s="263"/>
      <c r="QG87" s="263"/>
      <c r="QH87" s="263"/>
      <c r="QI87" s="263"/>
      <c r="QJ87" s="263"/>
      <c r="QK87" s="263"/>
      <c r="QL87" s="263"/>
      <c r="QM87" s="263"/>
    </row>
    <row r="88" spans="1:455" s="70" customFormat="1">
      <c r="A88" s="70">
        <v>87</v>
      </c>
      <c r="B88" s="87" t="s">
        <v>516</v>
      </c>
      <c r="C88" s="64" t="s">
        <v>52</v>
      </c>
      <c r="D88" s="234" t="s">
        <v>35</v>
      </c>
      <c r="E88" s="70" t="s">
        <v>1094</v>
      </c>
      <c r="F88" s="234" t="s">
        <v>392</v>
      </c>
      <c r="G88" s="234">
        <v>8</v>
      </c>
      <c r="H88" s="80">
        <v>2</v>
      </c>
      <c r="I88" s="69">
        <v>2019</v>
      </c>
      <c r="J88" s="79">
        <v>12.4</v>
      </c>
      <c r="K88" s="79">
        <v>12.65</v>
      </c>
      <c r="L88" s="79">
        <f t="shared" si="15"/>
        <v>0.25</v>
      </c>
      <c r="M88" s="70">
        <v>-34.355708333333297</v>
      </c>
      <c r="N88" s="70">
        <v>123.534302777778</v>
      </c>
      <c r="O88" s="70">
        <v>-34.355602777777797</v>
      </c>
      <c r="P88" s="70">
        <v>123.5201</v>
      </c>
      <c r="Q88" s="83">
        <v>1.3066813915226501</v>
      </c>
      <c r="R88" s="67">
        <v>2.9700000000000001E-2</v>
      </c>
      <c r="S88" s="70">
        <f t="shared" si="11"/>
        <v>3.8808437328222707E-2</v>
      </c>
      <c r="T88" s="68" t="s">
        <v>398</v>
      </c>
      <c r="U88" s="84" t="s">
        <v>398</v>
      </c>
      <c r="V88" s="84" t="s">
        <v>398</v>
      </c>
      <c r="W88" s="84" t="s">
        <v>398</v>
      </c>
      <c r="X88" s="69">
        <f t="shared" si="12"/>
        <v>2.8222060292065874</v>
      </c>
      <c r="Y88" s="234" t="s">
        <v>404</v>
      </c>
      <c r="Z88" s="70">
        <f t="shared" si="13"/>
        <v>0</v>
      </c>
      <c r="AA88" s="70">
        <f t="shared" si="14"/>
        <v>0</v>
      </c>
      <c r="AB88" s="64">
        <v>0</v>
      </c>
      <c r="AC88" s="64">
        <v>0</v>
      </c>
      <c r="AD88" s="64">
        <v>0</v>
      </c>
      <c r="AE88" s="64">
        <v>0</v>
      </c>
      <c r="AF88" s="264">
        <v>0</v>
      </c>
      <c r="AG88" s="264">
        <v>0</v>
      </c>
      <c r="AH88" s="70">
        <v>0</v>
      </c>
      <c r="AI88" s="70">
        <v>0</v>
      </c>
      <c r="AJ88" s="70" t="s">
        <v>398</v>
      </c>
      <c r="AK88" s="70" t="s">
        <v>398</v>
      </c>
      <c r="AL88" s="70" t="s">
        <v>398</v>
      </c>
      <c r="AM88" s="70" t="s">
        <v>398</v>
      </c>
      <c r="AN88" s="70">
        <v>0</v>
      </c>
      <c r="AO88" s="70">
        <v>0</v>
      </c>
      <c r="AP88" s="70">
        <v>0</v>
      </c>
      <c r="AQ88" s="70" t="s">
        <v>398</v>
      </c>
      <c r="AR88" s="70" t="s">
        <v>398</v>
      </c>
      <c r="AS88" s="70" t="s">
        <v>398</v>
      </c>
      <c r="AT88" s="70" t="s">
        <v>398</v>
      </c>
      <c r="AU88" s="70">
        <v>0</v>
      </c>
      <c r="AV88" s="264">
        <v>0</v>
      </c>
      <c r="AW88" s="264">
        <v>0</v>
      </c>
      <c r="AX88" s="70" t="s">
        <v>398</v>
      </c>
      <c r="AY88" s="70" t="s">
        <v>398</v>
      </c>
      <c r="AZ88" s="70" t="s">
        <v>398</v>
      </c>
      <c r="BA88" s="70" t="s">
        <v>398</v>
      </c>
      <c r="BB88" s="70" t="s">
        <v>398</v>
      </c>
      <c r="BC88" s="70" t="s">
        <v>398</v>
      </c>
      <c r="BD88" s="70" t="s">
        <v>398</v>
      </c>
      <c r="BE88" s="70" t="s">
        <v>398</v>
      </c>
      <c r="BF88" s="70" t="s">
        <v>398</v>
      </c>
      <c r="BG88" s="70" t="s">
        <v>398</v>
      </c>
      <c r="BH88" s="70" t="s">
        <v>398</v>
      </c>
      <c r="BI88" s="70" t="s">
        <v>398</v>
      </c>
      <c r="BJ88" s="70" t="s">
        <v>398</v>
      </c>
      <c r="BK88" s="70" t="s">
        <v>398</v>
      </c>
      <c r="BL88" s="70" t="s">
        <v>398</v>
      </c>
      <c r="BM88" s="70" t="s">
        <v>398</v>
      </c>
      <c r="BN88" s="70" t="s">
        <v>398</v>
      </c>
      <c r="BO88" s="70" t="s">
        <v>398</v>
      </c>
      <c r="BP88" s="70" t="s">
        <v>398</v>
      </c>
      <c r="BQ88" s="70" t="s">
        <v>398</v>
      </c>
      <c r="BR88" s="70" t="s">
        <v>398</v>
      </c>
      <c r="BS88" s="70" t="s">
        <v>398</v>
      </c>
      <c r="BT88" s="70" t="s">
        <v>398</v>
      </c>
      <c r="BU88" s="70" t="s">
        <v>398</v>
      </c>
      <c r="BV88" s="70" t="s">
        <v>398</v>
      </c>
      <c r="BW88" s="70" t="s">
        <v>398</v>
      </c>
      <c r="BX88" s="70" t="s">
        <v>398</v>
      </c>
      <c r="BY88" s="70" t="s">
        <v>398</v>
      </c>
      <c r="BZ88" s="70" t="s">
        <v>398</v>
      </c>
      <c r="CA88" s="70" t="s">
        <v>398</v>
      </c>
      <c r="CB88" s="70" t="s">
        <v>398</v>
      </c>
      <c r="CC88" s="70" t="s">
        <v>398</v>
      </c>
      <c r="CD88" s="70" t="s">
        <v>398</v>
      </c>
      <c r="CE88" s="70" t="s">
        <v>398</v>
      </c>
      <c r="CF88" s="70" t="s">
        <v>398</v>
      </c>
      <c r="CG88" s="70" t="s">
        <v>398</v>
      </c>
      <c r="CH88" s="70" t="s">
        <v>398</v>
      </c>
      <c r="CI88" s="70" t="s">
        <v>398</v>
      </c>
      <c r="CJ88" s="70" t="s">
        <v>398</v>
      </c>
      <c r="CK88" s="70" t="s">
        <v>398</v>
      </c>
      <c r="CL88" s="70">
        <v>0</v>
      </c>
      <c r="CM88" s="70">
        <v>0</v>
      </c>
      <c r="CN88" s="70">
        <v>0</v>
      </c>
      <c r="CO88" s="70">
        <v>0</v>
      </c>
      <c r="CP88" s="70" t="s">
        <v>398</v>
      </c>
      <c r="CQ88" s="70" t="s">
        <v>398</v>
      </c>
      <c r="CR88" s="70" t="s">
        <v>398</v>
      </c>
      <c r="CS88" s="70" t="s">
        <v>398</v>
      </c>
      <c r="CT88" s="70" t="s">
        <v>398</v>
      </c>
      <c r="CU88" s="70" t="s">
        <v>398</v>
      </c>
      <c r="CV88" s="70">
        <v>0</v>
      </c>
      <c r="CW88" s="70">
        <v>0</v>
      </c>
      <c r="CX88" s="70">
        <v>0</v>
      </c>
      <c r="CY88" s="70">
        <v>0</v>
      </c>
      <c r="CZ88" s="70" t="s">
        <v>398</v>
      </c>
      <c r="DA88" s="70" t="s">
        <v>398</v>
      </c>
      <c r="DB88" s="70" t="s">
        <v>398</v>
      </c>
      <c r="DC88" s="260" t="s">
        <v>398</v>
      </c>
      <c r="DD88" s="260" t="s">
        <v>398</v>
      </c>
      <c r="DE88" s="260" t="s">
        <v>398</v>
      </c>
      <c r="DF88" s="70">
        <v>0</v>
      </c>
      <c r="DG88" s="260">
        <v>0</v>
      </c>
      <c r="DH88" s="70">
        <v>0</v>
      </c>
      <c r="DI88" s="70">
        <v>0</v>
      </c>
      <c r="DJ88" s="260" t="s">
        <v>398</v>
      </c>
      <c r="DK88" s="260" t="s">
        <v>398</v>
      </c>
      <c r="DL88" s="260" t="s">
        <v>398</v>
      </c>
      <c r="DM88" s="260" t="s">
        <v>398</v>
      </c>
      <c r="DN88" s="260" t="s">
        <v>398</v>
      </c>
      <c r="DO88" s="260" t="s">
        <v>398</v>
      </c>
      <c r="DP88" s="260" t="s">
        <v>398</v>
      </c>
      <c r="DQ88" s="260" t="s">
        <v>398</v>
      </c>
      <c r="DR88" s="260" t="s">
        <v>398</v>
      </c>
      <c r="DS88" s="260" t="s">
        <v>398</v>
      </c>
      <c r="DT88" s="260" t="s">
        <v>398</v>
      </c>
      <c r="DU88" s="260" t="s">
        <v>398</v>
      </c>
      <c r="DV88" s="260" t="s">
        <v>398</v>
      </c>
      <c r="DW88" s="260" t="s">
        <v>398</v>
      </c>
      <c r="DX88" s="260" t="s">
        <v>398</v>
      </c>
      <c r="DY88" s="260" t="s">
        <v>398</v>
      </c>
      <c r="DZ88" s="260" t="s">
        <v>398</v>
      </c>
      <c r="EA88" s="260" t="s">
        <v>398</v>
      </c>
      <c r="EB88" s="260" t="s">
        <v>398</v>
      </c>
      <c r="EC88" s="260" t="s">
        <v>398</v>
      </c>
      <c r="ED88" s="260" t="s">
        <v>398</v>
      </c>
      <c r="EE88" s="260" t="s">
        <v>398</v>
      </c>
      <c r="EF88" s="260" t="s">
        <v>398</v>
      </c>
      <c r="EG88" s="260" t="s">
        <v>398</v>
      </c>
      <c r="EH88" s="260" t="s">
        <v>398</v>
      </c>
      <c r="EI88" s="260" t="s">
        <v>398</v>
      </c>
      <c r="EJ88" s="260" t="s">
        <v>398</v>
      </c>
      <c r="EK88" s="260" t="s">
        <v>398</v>
      </c>
      <c r="EL88" s="260" t="s">
        <v>398</v>
      </c>
      <c r="EM88" s="260" t="s">
        <v>398</v>
      </c>
      <c r="EN88" s="260" t="s">
        <v>398</v>
      </c>
      <c r="EO88" s="260" t="s">
        <v>398</v>
      </c>
      <c r="EP88" s="260" t="s">
        <v>398</v>
      </c>
      <c r="EQ88" s="260" t="s">
        <v>398</v>
      </c>
      <c r="ER88" s="260" t="s">
        <v>398</v>
      </c>
      <c r="ES88" s="260" t="s">
        <v>398</v>
      </c>
      <c r="ET88" s="260" t="s">
        <v>398</v>
      </c>
      <c r="EU88" s="260" t="s">
        <v>398</v>
      </c>
      <c r="EV88" s="260" t="s">
        <v>398</v>
      </c>
      <c r="EW88" s="260" t="s">
        <v>398</v>
      </c>
      <c r="EX88" s="260" t="s">
        <v>398</v>
      </c>
      <c r="EY88" s="260" t="s">
        <v>398</v>
      </c>
      <c r="EZ88" s="260" t="s">
        <v>398</v>
      </c>
      <c r="FA88" s="260" t="s">
        <v>398</v>
      </c>
      <c r="FB88" s="260" t="s">
        <v>398</v>
      </c>
      <c r="FC88" s="260" t="s">
        <v>398</v>
      </c>
      <c r="FD88" s="70">
        <v>0</v>
      </c>
      <c r="FE88" s="260">
        <v>0</v>
      </c>
      <c r="FF88" s="70">
        <v>0</v>
      </c>
      <c r="FG88" s="70">
        <v>0</v>
      </c>
      <c r="FH88" s="70">
        <v>0</v>
      </c>
      <c r="FI88" s="260" t="s">
        <v>398</v>
      </c>
      <c r="FJ88" s="260" t="s">
        <v>398</v>
      </c>
      <c r="FK88" s="260" t="s">
        <v>398</v>
      </c>
      <c r="FL88" s="260" t="s">
        <v>398</v>
      </c>
      <c r="FM88" s="260" t="s">
        <v>398</v>
      </c>
      <c r="FN88" s="70">
        <v>0</v>
      </c>
      <c r="FO88" s="70">
        <v>0</v>
      </c>
      <c r="FP88" s="70">
        <v>0</v>
      </c>
      <c r="FQ88" s="70">
        <v>0</v>
      </c>
      <c r="FR88" s="260" t="s">
        <v>398</v>
      </c>
      <c r="FS88" s="260" t="s">
        <v>398</v>
      </c>
      <c r="FT88" s="260" t="s">
        <v>398</v>
      </c>
      <c r="FU88" s="260" t="s">
        <v>398</v>
      </c>
      <c r="FV88" s="260" t="s">
        <v>398</v>
      </c>
      <c r="FW88" s="260" t="s">
        <v>398</v>
      </c>
      <c r="FX88" s="70">
        <v>0</v>
      </c>
      <c r="FY88" s="70">
        <v>0</v>
      </c>
      <c r="FZ88" s="70">
        <v>0</v>
      </c>
      <c r="GA88" s="70">
        <v>0</v>
      </c>
      <c r="GB88" s="260" t="s">
        <v>398</v>
      </c>
      <c r="GC88" s="260" t="s">
        <v>398</v>
      </c>
      <c r="GD88" s="260" t="s">
        <v>398</v>
      </c>
      <c r="GE88" s="260" t="s">
        <v>398</v>
      </c>
      <c r="GF88" s="260" t="s">
        <v>398</v>
      </c>
      <c r="GG88" s="260" t="s">
        <v>398</v>
      </c>
      <c r="GH88" s="260" t="s">
        <v>398</v>
      </c>
      <c r="GI88" s="260" t="s">
        <v>398</v>
      </c>
      <c r="GJ88" s="260" t="s">
        <v>398</v>
      </c>
      <c r="GK88" s="260" t="s">
        <v>398</v>
      </c>
      <c r="GL88" s="260" t="s">
        <v>398</v>
      </c>
      <c r="GM88" s="260" t="s">
        <v>398</v>
      </c>
      <c r="GN88" s="260" t="s">
        <v>398</v>
      </c>
      <c r="GO88" s="260" t="s">
        <v>398</v>
      </c>
      <c r="GP88" s="260" t="s">
        <v>398</v>
      </c>
      <c r="GQ88" s="260" t="s">
        <v>398</v>
      </c>
      <c r="GR88" s="260" t="s">
        <v>398</v>
      </c>
      <c r="GS88" s="260" t="s">
        <v>398</v>
      </c>
      <c r="GT88" s="260" t="s">
        <v>398</v>
      </c>
      <c r="GU88" s="260" t="s">
        <v>398</v>
      </c>
      <c r="GV88" s="260" t="s">
        <v>398</v>
      </c>
      <c r="GW88" s="260" t="s">
        <v>398</v>
      </c>
      <c r="GX88" s="260" t="s">
        <v>398</v>
      </c>
      <c r="GY88" s="260" t="s">
        <v>398</v>
      </c>
      <c r="GZ88" s="260" t="s">
        <v>398</v>
      </c>
      <c r="HA88" s="260" t="s">
        <v>398</v>
      </c>
      <c r="HB88" s="260" t="s">
        <v>398</v>
      </c>
      <c r="HC88" s="260" t="s">
        <v>398</v>
      </c>
      <c r="HD88" s="260" t="s">
        <v>398</v>
      </c>
      <c r="HE88" s="260" t="s">
        <v>398</v>
      </c>
      <c r="HF88" s="260" t="s">
        <v>398</v>
      </c>
      <c r="HG88" s="260" t="s">
        <v>398</v>
      </c>
      <c r="HH88" s="260" t="s">
        <v>398</v>
      </c>
      <c r="HI88" s="260" t="s">
        <v>398</v>
      </c>
      <c r="HJ88" s="260" t="s">
        <v>398</v>
      </c>
      <c r="HK88" s="260" t="s">
        <v>398</v>
      </c>
      <c r="HL88" s="260" t="s">
        <v>398</v>
      </c>
      <c r="HM88" s="260" t="s">
        <v>398</v>
      </c>
      <c r="HN88" s="260" t="s">
        <v>398</v>
      </c>
      <c r="HO88" s="260" t="s">
        <v>398</v>
      </c>
      <c r="HP88" s="260" t="s">
        <v>398</v>
      </c>
      <c r="HQ88" s="260" t="s">
        <v>398</v>
      </c>
      <c r="HR88" s="260" t="s">
        <v>398</v>
      </c>
      <c r="HS88" s="260" t="s">
        <v>398</v>
      </c>
      <c r="HT88" s="260" t="s">
        <v>398</v>
      </c>
      <c r="HU88" s="260" t="s">
        <v>398</v>
      </c>
      <c r="HV88" s="70">
        <v>0</v>
      </c>
      <c r="HW88" s="70">
        <v>0</v>
      </c>
      <c r="HX88" s="70">
        <v>0</v>
      </c>
      <c r="HY88" s="70">
        <v>0</v>
      </c>
      <c r="HZ88" s="260" t="s">
        <v>398</v>
      </c>
      <c r="IA88" s="260" t="s">
        <v>398</v>
      </c>
      <c r="IB88" s="260" t="s">
        <v>398</v>
      </c>
      <c r="IC88" s="260" t="s">
        <v>398</v>
      </c>
      <c r="ID88" s="260" t="s">
        <v>398</v>
      </c>
      <c r="IE88" s="260" t="s">
        <v>398</v>
      </c>
      <c r="IF88" s="70">
        <v>0</v>
      </c>
      <c r="IG88" s="70">
        <v>0</v>
      </c>
      <c r="IH88" s="70">
        <v>0</v>
      </c>
      <c r="II88" s="70">
        <v>0</v>
      </c>
      <c r="IJ88" s="260" t="s">
        <v>398</v>
      </c>
      <c r="IK88" s="260" t="s">
        <v>398</v>
      </c>
      <c r="IL88" s="260" t="s">
        <v>398</v>
      </c>
      <c r="IM88" s="260" t="s">
        <v>398</v>
      </c>
      <c r="IN88" s="260" t="s">
        <v>398</v>
      </c>
      <c r="IO88" s="260" t="s">
        <v>398</v>
      </c>
      <c r="IP88" s="70">
        <v>0</v>
      </c>
      <c r="IQ88" s="70">
        <v>0</v>
      </c>
      <c r="IR88" s="70">
        <v>0</v>
      </c>
      <c r="IS88" s="70">
        <v>0</v>
      </c>
      <c r="IT88" s="260" t="s">
        <v>398</v>
      </c>
      <c r="IU88" s="260" t="s">
        <v>398</v>
      </c>
      <c r="IV88" s="260" t="s">
        <v>398</v>
      </c>
      <c r="IW88" s="260" t="s">
        <v>398</v>
      </c>
      <c r="IX88" s="260" t="s">
        <v>398</v>
      </c>
      <c r="IY88" s="260" t="s">
        <v>398</v>
      </c>
      <c r="IZ88" s="260" t="s">
        <v>398</v>
      </c>
      <c r="JA88" s="260" t="s">
        <v>398</v>
      </c>
      <c r="JB88" s="260" t="s">
        <v>398</v>
      </c>
      <c r="JC88" s="260" t="s">
        <v>398</v>
      </c>
      <c r="JD88" s="260" t="s">
        <v>398</v>
      </c>
      <c r="JE88" s="260" t="s">
        <v>398</v>
      </c>
      <c r="JF88" s="260" t="s">
        <v>398</v>
      </c>
      <c r="JG88" s="260" t="s">
        <v>398</v>
      </c>
      <c r="JH88" s="260" t="s">
        <v>398</v>
      </c>
      <c r="JI88" s="260" t="s">
        <v>398</v>
      </c>
      <c r="JJ88" s="260" t="s">
        <v>398</v>
      </c>
      <c r="JK88" s="260" t="s">
        <v>398</v>
      </c>
      <c r="JL88" s="260" t="s">
        <v>398</v>
      </c>
      <c r="JM88" s="260" t="s">
        <v>398</v>
      </c>
      <c r="JN88" s="260" t="s">
        <v>398</v>
      </c>
      <c r="JO88" s="260" t="s">
        <v>398</v>
      </c>
      <c r="JP88" s="260" t="s">
        <v>398</v>
      </c>
      <c r="JQ88" s="260" t="s">
        <v>398</v>
      </c>
      <c r="JR88" s="260" t="s">
        <v>398</v>
      </c>
      <c r="JS88" s="260" t="s">
        <v>398</v>
      </c>
      <c r="JT88" s="260" t="s">
        <v>398</v>
      </c>
      <c r="JU88" s="260" t="s">
        <v>398</v>
      </c>
      <c r="JV88" s="260" t="s">
        <v>398</v>
      </c>
      <c r="JW88" s="260" t="s">
        <v>398</v>
      </c>
      <c r="JX88" s="260" t="s">
        <v>398</v>
      </c>
      <c r="JY88" s="260" t="s">
        <v>398</v>
      </c>
      <c r="JZ88" s="260" t="s">
        <v>398</v>
      </c>
      <c r="KA88" s="260" t="s">
        <v>398</v>
      </c>
      <c r="KB88" s="260" t="s">
        <v>398</v>
      </c>
      <c r="KC88" s="260" t="s">
        <v>398</v>
      </c>
      <c r="KD88" s="260" t="s">
        <v>398</v>
      </c>
      <c r="KE88" s="260" t="s">
        <v>398</v>
      </c>
      <c r="KF88" s="260" t="s">
        <v>398</v>
      </c>
      <c r="KG88" s="260" t="s">
        <v>398</v>
      </c>
      <c r="KH88" s="260" t="s">
        <v>398</v>
      </c>
      <c r="KI88" s="260" t="s">
        <v>398</v>
      </c>
      <c r="KJ88" s="260" t="s">
        <v>398</v>
      </c>
      <c r="KK88" s="260" t="s">
        <v>398</v>
      </c>
      <c r="KL88" s="260" t="s">
        <v>398</v>
      </c>
      <c r="KM88" s="260" t="s">
        <v>398</v>
      </c>
      <c r="KN88" s="70">
        <v>0</v>
      </c>
      <c r="KO88" s="70">
        <v>0</v>
      </c>
      <c r="KP88" s="70">
        <v>0</v>
      </c>
      <c r="KQ88" s="70">
        <v>0</v>
      </c>
      <c r="KR88" s="260" t="s">
        <v>398</v>
      </c>
      <c r="KS88" s="260" t="s">
        <v>398</v>
      </c>
      <c r="KT88" s="260" t="s">
        <v>398</v>
      </c>
      <c r="KU88" s="260" t="s">
        <v>398</v>
      </c>
      <c r="KV88" s="260" t="s">
        <v>398</v>
      </c>
      <c r="KW88" s="260" t="s">
        <v>398</v>
      </c>
      <c r="KX88" s="70">
        <v>0</v>
      </c>
      <c r="KY88" s="70">
        <v>0</v>
      </c>
      <c r="KZ88" s="70">
        <v>0</v>
      </c>
      <c r="LA88" s="70">
        <v>0</v>
      </c>
      <c r="LB88" s="260" t="s">
        <v>398</v>
      </c>
      <c r="LC88" s="260" t="s">
        <v>398</v>
      </c>
      <c r="LD88" s="260" t="s">
        <v>398</v>
      </c>
      <c r="LE88" s="260" t="s">
        <v>398</v>
      </c>
      <c r="LF88" s="260" t="s">
        <v>398</v>
      </c>
      <c r="LG88" s="260" t="s">
        <v>398</v>
      </c>
      <c r="LH88" s="70">
        <v>0</v>
      </c>
      <c r="LI88" s="70">
        <v>0</v>
      </c>
      <c r="LJ88" s="70">
        <v>0</v>
      </c>
      <c r="LK88" s="70">
        <v>0</v>
      </c>
      <c r="LL88" s="260" t="s">
        <v>398</v>
      </c>
      <c r="LM88" s="260" t="s">
        <v>398</v>
      </c>
      <c r="LN88" s="260" t="s">
        <v>398</v>
      </c>
      <c r="LO88" s="260" t="s">
        <v>398</v>
      </c>
      <c r="LP88" s="260" t="s">
        <v>398</v>
      </c>
      <c r="LQ88" s="260" t="s">
        <v>398</v>
      </c>
      <c r="LR88" s="85" t="s">
        <v>398</v>
      </c>
      <c r="LS88" s="85" t="s">
        <v>398</v>
      </c>
      <c r="LT88" s="85" t="s">
        <v>398</v>
      </c>
      <c r="LU88" s="85" t="s">
        <v>398</v>
      </c>
      <c r="LV88" s="85" t="s">
        <v>398</v>
      </c>
      <c r="LW88" s="85" t="s">
        <v>398</v>
      </c>
      <c r="LX88" s="263"/>
      <c r="LY88" s="263"/>
      <c r="LZ88" s="263"/>
      <c r="MA88" s="263"/>
      <c r="MB88" s="263"/>
      <c r="MC88" s="263"/>
      <c r="MD88" s="263"/>
      <c r="ME88" s="263"/>
      <c r="MF88" s="263"/>
      <c r="MG88" s="263"/>
      <c r="MH88" s="263"/>
      <c r="MI88" s="263"/>
      <c r="MJ88" s="263"/>
      <c r="MK88" s="263"/>
      <c r="ML88" s="263"/>
      <c r="MM88" s="263"/>
      <c r="MN88" s="263"/>
      <c r="MO88" s="263"/>
      <c r="MP88" s="263"/>
      <c r="MQ88" s="263"/>
      <c r="MR88" s="263"/>
      <c r="MS88" s="263"/>
      <c r="MT88" s="263"/>
      <c r="MU88" s="263"/>
      <c r="MV88" s="263"/>
      <c r="MW88" s="263"/>
      <c r="MX88" s="263"/>
      <c r="MY88" s="263"/>
      <c r="MZ88" s="263"/>
      <c r="NA88" s="263"/>
      <c r="NB88" s="263"/>
      <c r="NC88" s="263"/>
      <c r="ND88" s="263"/>
      <c r="NE88" s="263"/>
      <c r="NF88" s="263"/>
      <c r="NG88" s="263"/>
      <c r="NH88" s="263"/>
      <c r="NI88" s="263"/>
      <c r="NJ88" s="263"/>
      <c r="NK88" s="263"/>
      <c r="NL88" s="263"/>
      <c r="NM88" s="263"/>
      <c r="NN88" s="263"/>
      <c r="NO88" s="263"/>
      <c r="NP88" s="263"/>
      <c r="NQ88" s="263"/>
      <c r="NR88" s="263"/>
      <c r="NS88" s="263"/>
      <c r="NT88" s="263"/>
      <c r="NU88" s="263"/>
      <c r="NV88" s="263"/>
      <c r="NW88" s="263"/>
      <c r="NX88" s="263"/>
      <c r="NY88" s="263"/>
      <c r="NZ88" s="263"/>
      <c r="OA88" s="263"/>
      <c r="OB88" s="263"/>
      <c r="OC88" s="263"/>
      <c r="OD88" s="263"/>
      <c r="OE88" s="263"/>
      <c r="OF88" s="263"/>
      <c r="OG88" s="263"/>
      <c r="OH88" s="263"/>
      <c r="OI88" s="263"/>
      <c r="OJ88" s="263"/>
      <c r="OK88" s="263"/>
      <c r="OL88" s="263"/>
      <c r="OM88" s="263"/>
      <c r="ON88" s="263"/>
      <c r="OO88" s="263"/>
      <c r="OP88" s="263"/>
      <c r="OQ88" s="263"/>
      <c r="OR88" s="263"/>
      <c r="OS88" s="263"/>
      <c r="OT88" s="263"/>
      <c r="OU88" s="263"/>
      <c r="OV88" s="263"/>
      <c r="OW88" s="263"/>
      <c r="OX88" s="263"/>
      <c r="OY88" s="263"/>
      <c r="OZ88" s="263"/>
      <c r="PA88" s="263"/>
      <c r="PB88" s="263"/>
      <c r="PC88" s="263"/>
      <c r="PD88" s="263"/>
      <c r="PE88" s="263"/>
      <c r="PF88" s="263"/>
      <c r="PG88" s="263"/>
      <c r="PH88" s="263"/>
      <c r="PI88" s="263"/>
      <c r="PJ88" s="263"/>
      <c r="PK88" s="263"/>
      <c r="PL88" s="263"/>
      <c r="PM88" s="263"/>
      <c r="PN88" s="263"/>
      <c r="PO88" s="263"/>
      <c r="PP88" s="263"/>
      <c r="PQ88" s="263"/>
      <c r="PR88" s="263"/>
      <c r="PS88" s="263"/>
      <c r="PT88" s="263"/>
      <c r="PU88" s="263"/>
      <c r="PV88" s="263"/>
      <c r="PW88" s="263"/>
      <c r="PX88" s="263"/>
      <c r="PY88" s="263"/>
      <c r="PZ88" s="263"/>
      <c r="QA88" s="263"/>
      <c r="QB88" s="263"/>
      <c r="QC88" s="263"/>
      <c r="QD88" s="263"/>
      <c r="QE88" s="263"/>
      <c r="QF88" s="263"/>
      <c r="QG88" s="263"/>
      <c r="QH88" s="263"/>
      <c r="QI88" s="263"/>
      <c r="QJ88" s="263"/>
      <c r="QK88" s="263"/>
      <c r="QL88" s="263"/>
      <c r="QM88" s="263"/>
    </row>
    <row r="89" spans="1:455" s="70" customFormat="1">
      <c r="A89" s="70">
        <v>88</v>
      </c>
      <c r="B89" s="87" t="s">
        <v>517</v>
      </c>
      <c r="C89" s="64" t="s">
        <v>52</v>
      </c>
      <c r="D89" s="234" t="s">
        <v>35</v>
      </c>
      <c r="E89" s="70" t="s">
        <v>1094</v>
      </c>
      <c r="F89" s="234" t="s">
        <v>392</v>
      </c>
      <c r="G89" s="234">
        <v>9</v>
      </c>
      <c r="H89" s="80">
        <v>2</v>
      </c>
      <c r="I89" s="69">
        <v>2019</v>
      </c>
      <c r="J89" s="79">
        <v>10.15</v>
      </c>
      <c r="K89" s="79">
        <v>10.366666666666667</v>
      </c>
      <c r="L89" s="79">
        <f t="shared" si="15"/>
        <v>0.21666666666666679</v>
      </c>
      <c r="M89" s="70">
        <v>-34.348980555555599</v>
      </c>
      <c r="N89" s="70">
        <v>123.559208333333</v>
      </c>
      <c r="O89" s="70">
        <v>-34.355377777777797</v>
      </c>
      <c r="P89" s="70">
        <v>123.568647222222</v>
      </c>
      <c r="Q89" s="83">
        <v>1.1214694570877399</v>
      </c>
      <c r="R89" s="67">
        <v>2.9700000000000001E-2</v>
      </c>
      <c r="S89" s="70">
        <f t="shared" si="11"/>
        <v>3.3307642875505875E-2</v>
      </c>
      <c r="T89" s="68" t="s">
        <v>398</v>
      </c>
      <c r="U89" s="84" t="s">
        <v>398</v>
      </c>
      <c r="V89" s="84" t="s">
        <v>398</v>
      </c>
      <c r="W89" s="84" t="s">
        <v>398</v>
      </c>
      <c r="X89" s="69">
        <f t="shared" si="12"/>
        <v>2.7948233687184065</v>
      </c>
      <c r="Y89" s="69"/>
      <c r="Z89" s="70">
        <f t="shared" si="13"/>
        <v>0</v>
      </c>
      <c r="AA89" s="70">
        <f t="shared" si="14"/>
        <v>0</v>
      </c>
      <c r="AB89" s="64">
        <v>0</v>
      </c>
      <c r="AC89" s="64">
        <v>0</v>
      </c>
      <c r="AD89" s="64">
        <v>0</v>
      </c>
      <c r="AE89" s="64">
        <v>0</v>
      </c>
      <c r="AF89" s="264">
        <v>0</v>
      </c>
      <c r="AG89" s="264">
        <v>0</v>
      </c>
      <c r="AH89" s="70">
        <v>0</v>
      </c>
      <c r="AI89" s="70">
        <v>0</v>
      </c>
      <c r="AJ89" s="70" t="s">
        <v>398</v>
      </c>
      <c r="AK89" s="70" t="s">
        <v>398</v>
      </c>
      <c r="AL89" s="70" t="s">
        <v>398</v>
      </c>
      <c r="AM89" s="70" t="s">
        <v>398</v>
      </c>
      <c r="AN89" s="70">
        <v>0</v>
      </c>
      <c r="AO89" s="70">
        <v>0</v>
      </c>
      <c r="AP89" s="70">
        <v>0</v>
      </c>
      <c r="AQ89" s="70" t="s">
        <v>398</v>
      </c>
      <c r="AR89" s="70" t="s">
        <v>398</v>
      </c>
      <c r="AS89" s="70" t="s">
        <v>398</v>
      </c>
      <c r="AT89" s="70" t="s">
        <v>398</v>
      </c>
      <c r="AU89" s="70">
        <v>0</v>
      </c>
      <c r="AV89" s="264">
        <v>0</v>
      </c>
      <c r="AW89" s="264">
        <v>0</v>
      </c>
      <c r="AX89" s="70" t="s">
        <v>398</v>
      </c>
      <c r="AY89" s="70" t="s">
        <v>398</v>
      </c>
      <c r="AZ89" s="70" t="s">
        <v>398</v>
      </c>
      <c r="BA89" s="70" t="s">
        <v>398</v>
      </c>
      <c r="BB89" s="70" t="s">
        <v>398</v>
      </c>
      <c r="BC89" s="70" t="s">
        <v>398</v>
      </c>
      <c r="BD89" s="70" t="s">
        <v>398</v>
      </c>
      <c r="BE89" s="70" t="s">
        <v>398</v>
      </c>
      <c r="BF89" s="70" t="s">
        <v>398</v>
      </c>
      <c r="BG89" s="70" t="s">
        <v>398</v>
      </c>
      <c r="BH89" s="70" t="s">
        <v>398</v>
      </c>
      <c r="BI89" s="70" t="s">
        <v>398</v>
      </c>
      <c r="BJ89" s="70" t="s">
        <v>398</v>
      </c>
      <c r="BK89" s="70" t="s">
        <v>398</v>
      </c>
      <c r="BL89" s="70" t="s">
        <v>398</v>
      </c>
      <c r="BM89" s="70" t="s">
        <v>398</v>
      </c>
      <c r="BN89" s="70" t="s">
        <v>398</v>
      </c>
      <c r="BO89" s="70" t="s">
        <v>398</v>
      </c>
      <c r="BP89" s="70" t="s">
        <v>398</v>
      </c>
      <c r="BQ89" s="70" t="s">
        <v>398</v>
      </c>
      <c r="BR89" s="70" t="s">
        <v>398</v>
      </c>
      <c r="BS89" s="70" t="s">
        <v>398</v>
      </c>
      <c r="BT89" s="70" t="s">
        <v>398</v>
      </c>
      <c r="BU89" s="70" t="s">
        <v>398</v>
      </c>
      <c r="BV89" s="70" t="s">
        <v>398</v>
      </c>
      <c r="BW89" s="70" t="s">
        <v>398</v>
      </c>
      <c r="BX89" s="70" t="s">
        <v>398</v>
      </c>
      <c r="BY89" s="70" t="s">
        <v>398</v>
      </c>
      <c r="BZ89" s="70" t="s">
        <v>398</v>
      </c>
      <c r="CA89" s="70" t="s">
        <v>398</v>
      </c>
      <c r="CB89" s="70" t="s">
        <v>398</v>
      </c>
      <c r="CC89" s="70" t="s">
        <v>398</v>
      </c>
      <c r="CD89" s="70" t="s">
        <v>398</v>
      </c>
      <c r="CE89" s="70" t="s">
        <v>398</v>
      </c>
      <c r="CF89" s="70" t="s">
        <v>398</v>
      </c>
      <c r="CG89" s="70" t="s">
        <v>398</v>
      </c>
      <c r="CH89" s="70" t="s">
        <v>398</v>
      </c>
      <c r="CI89" s="70" t="s">
        <v>398</v>
      </c>
      <c r="CJ89" s="70" t="s">
        <v>398</v>
      </c>
      <c r="CK89" s="70" t="s">
        <v>398</v>
      </c>
      <c r="CL89" s="70">
        <v>0</v>
      </c>
      <c r="CM89" s="70">
        <v>0</v>
      </c>
      <c r="CN89" s="70">
        <v>0</v>
      </c>
      <c r="CO89" s="70">
        <v>0</v>
      </c>
      <c r="CP89" s="70" t="s">
        <v>398</v>
      </c>
      <c r="CQ89" s="70" t="s">
        <v>398</v>
      </c>
      <c r="CR89" s="70" t="s">
        <v>398</v>
      </c>
      <c r="CS89" s="70" t="s">
        <v>398</v>
      </c>
      <c r="CT89" s="70" t="s">
        <v>398</v>
      </c>
      <c r="CU89" s="70" t="s">
        <v>398</v>
      </c>
      <c r="CV89" s="70">
        <v>0</v>
      </c>
      <c r="CW89" s="70">
        <v>0</v>
      </c>
      <c r="CX89" s="70">
        <v>0</v>
      </c>
      <c r="CY89" s="70">
        <v>0</v>
      </c>
      <c r="CZ89" s="70" t="s">
        <v>398</v>
      </c>
      <c r="DA89" s="70" t="s">
        <v>398</v>
      </c>
      <c r="DB89" s="70" t="s">
        <v>398</v>
      </c>
      <c r="DC89" s="260" t="s">
        <v>398</v>
      </c>
      <c r="DD89" s="260" t="s">
        <v>398</v>
      </c>
      <c r="DE89" s="260" t="s">
        <v>398</v>
      </c>
      <c r="DF89" s="70">
        <v>0</v>
      </c>
      <c r="DG89" s="260">
        <v>0</v>
      </c>
      <c r="DH89" s="70">
        <v>0</v>
      </c>
      <c r="DI89" s="70">
        <v>0</v>
      </c>
      <c r="DJ89" s="260" t="s">
        <v>398</v>
      </c>
      <c r="DK89" s="260" t="s">
        <v>398</v>
      </c>
      <c r="DL89" s="260" t="s">
        <v>398</v>
      </c>
      <c r="DM89" s="260" t="s">
        <v>398</v>
      </c>
      <c r="DN89" s="260" t="s">
        <v>398</v>
      </c>
      <c r="DO89" s="260" t="s">
        <v>398</v>
      </c>
      <c r="DP89" s="260" t="s">
        <v>398</v>
      </c>
      <c r="DQ89" s="260" t="s">
        <v>398</v>
      </c>
      <c r="DR89" s="260" t="s">
        <v>398</v>
      </c>
      <c r="DS89" s="260" t="s">
        <v>398</v>
      </c>
      <c r="DT89" s="260" t="s">
        <v>398</v>
      </c>
      <c r="DU89" s="260" t="s">
        <v>398</v>
      </c>
      <c r="DV89" s="260" t="s">
        <v>398</v>
      </c>
      <c r="DW89" s="260" t="s">
        <v>398</v>
      </c>
      <c r="DX89" s="260" t="s">
        <v>398</v>
      </c>
      <c r="DY89" s="260" t="s">
        <v>398</v>
      </c>
      <c r="DZ89" s="260" t="s">
        <v>398</v>
      </c>
      <c r="EA89" s="260" t="s">
        <v>398</v>
      </c>
      <c r="EB89" s="260" t="s">
        <v>398</v>
      </c>
      <c r="EC89" s="260" t="s">
        <v>398</v>
      </c>
      <c r="ED89" s="260" t="s">
        <v>398</v>
      </c>
      <c r="EE89" s="260" t="s">
        <v>398</v>
      </c>
      <c r="EF89" s="260" t="s">
        <v>398</v>
      </c>
      <c r="EG89" s="260" t="s">
        <v>398</v>
      </c>
      <c r="EH89" s="260" t="s">
        <v>398</v>
      </c>
      <c r="EI89" s="260" t="s">
        <v>398</v>
      </c>
      <c r="EJ89" s="260" t="s">
        <v>398</v>
      </c>
      <c r="EK89" s="260" t="s">
        <v>398</v>
      </c>
      <c r="EL89" s="260" t="s">
        <v>398</v>
      </c>
      <c r="EM89" s="260" t="s">
        <v>398</v>
      </c>
      <c r="EN89" s="260" t="s">
        <v>398</v>
      </c>
      <c r="EO89" s="260" t="s">
        <v>398</v>
      </c>
      <c r="EP89" s="260" t="s">
        <v>398</v>
      </c>
      <c r="EQ89" s="260" t="s">
        <v>398</v>
      </c>
      <c r="ER89" s="260" t="s">
        <v>398</v>
      </c>
      <c r="ES89" s="260" t="s">
        <v>398</v>
      </c>
      <c r="ET89" s="260" t="s">
        <v>398</v>
      </c>
      <c r="EU89" s="260" t="s">
        <v>398</v>
      </c>
      <c r="EV89" s="260" t="s">
        <v>398</v>
      </c>
      <c r="EW89" s="260" t="s">
        <v>398</v>
      </c>
      <c r="EX89" s="260" t="s">
        <v>398</v>
      </c>
      <c r="EY89" s="260" t="s">
        <v>398</v>
      </c>
      <c r="EZ89" s="260" t="s">
        <v>398</v>
      </c>
      <c r="FA89" s="260" t="s">
        <v>398</v>
      </c>
      <c r="FB89" s="260" t="s">
        <v>398</v>
      </c>
      <c r="FC89" s="260" t="s">
        <v>398</v>
      </c>
      <c r="FD89" s="70">
        <v>0</v>
      </c>
      <c r="FE89" s="260">
        <v>0</v>
      </c>
      <c r="FF89" s="70">
        <v>0</v>
      </c>
      <c r="FG89" s="70">
        <v>0</v>
      </c>
      <c r="FH89" s="70">
        <v>0</v>
      </c>
      <c r="FI89" s="260" t="s">
        <v>398</v>
      </c>
      <c r="FJ89" s="260" t="s">
        <v>398</v>
      </c>
      <c r="FK89" s="260" t="s">
        <v>398</v>
      </c>
      <c r="FL89" s="260" t="s">
        <v>398</v>
      </c>
      <c r="FM89" s="260" t="s">
        <v>398</v>
      </c>
      <c r="FN89" s="70">
        <v>0</v>
      </c>
      <c r="FO89" s="70">
        <v>0</v>
      </c>
      <c r="FP89" s="70">
        <v>0</v>
      </c>
      <c r="FQ89" s="70">
        <v>0</v>
      </c>
      <c r="FR89" s="260" t="s">
        <v>398</v>
      </c>
      <c r="FS89" s="260" t="s">
        <v>398</v>
      </c>
      <c r="FT89" s="260" t="s">
        <v>398</v>
      </c>
      <c r="FU89" s="260" t="s">
        <v>398</v>
      </c>
      <c r="FV89" s="260" t="s">
        <v>398</v>
      </c>
      <c r="FW89" s="260" t="s">
        <v>398</v>
      </c>
      <c r="FX89" s="70">
        <v>0</v>
      </c>
      <c r="FY89" s="70">
        <v>0</v>
      </c>
      <c r="FZ89" s="70">
        <v>0</v>
      </c>
      <c r="GA89" s="70">
        <v>0</v>
      </c>
      <c r="GB89" s="260" t="s">
        <v>398</v>
      </c>
      <c r="GC89" s="260" t="s">
        <v>398</v>
      </c>
      <c r="GD89" s="260" t="s">
        <v>398</v>
      </c>
      <c r="GE89" s="260" t="s">
        <v>398</v>
      </c>
      <c r="GF89" s="260" t="s">
        <v>398</v>
      </c>
      <c r="GG89" s="260" t="s">
        <v>398</v>
      </c>
      <c r="GH89" s="260" t="s">
        <v>398</v>
      </c>
      <c r="GI89" s="260" t="s">
        <v>398</v>
      </c>
      <c r="GJ89" s="260" t="s">
        <v>398</v>
      </c>
      <c r="GK89" s="260" t="s">
        <v>398</v>
      </c>
      <c r="GL89" s="260" t="s">
        <v>398</v>
      </c>
      <c r="GM89" s="260" t="s">
        <v>398</v>
      </c>
      <c r="GN89" s="260" t="s">
        <v>398</v>
      </c>
      <c r="GO89" s="260" t="s">
        <v>398</v>
      </c>
      <c r="GP89" s="260" t="s">
        <v>398</v>
      </c>
      <c r="GQ89" s="260" t="s">
        <v>398</v>
      </c>
      <c r="GR89" s="260" t="s">
        <v>398</v>
      </c>
      <c r="GS89" s="260" t="s">
        <v>398</v>
      </c>
      <c r="GT89" s="260" t="s">
        <v>398</v>
      </c>
      <c r="GU89" s="260" t="s">
        <v>398</v>
      </c>
      <c r="GV89" s="260" t="s">
        <v>398</v>
      </c>
      <c r="GW89" s="260" t="s">
        <v>398</v>
      </c>
      <c r="GX89" s="260" t="s">
        <v>398</v>
      </c>
      <c r="GY89" s="260" t="s">
        <v>398</v>
      </c>
      <c r="GZ89" s="260" t="s">
        <v>398</v>
      </c>
      <c r="HA89" s="260" t="s">
        <v>398</v>
      </c>
      <c r="HB89" s="260" t="s">
        <v>398</v>
      </c>
      <c r="HC89" s="260" t="s">
        <v>398</v>
      </c>
      <c r="HD89" s="260" t="s">
        <v>398</v>
      </c>
      <c r="HE89" s="260" t="s">
        <v>398</v>
      </c>
      <c r="HF89" s="260" t="s">
        <v>398</v>
      </c>
      <c r="HG89" s="260" t="s">
        <v>398</v>
      </c>
      <c r="HH89" s="260" t="s">
        <v>398</v>
      </c>
      <c r="HI89" s="260" t="s">
        <v>398</v>
      </c>
      <c r="HJ89" s="260" t="s">
        <v>398</v>
      </c>
      <c r="HK89" s="260" t="s">
        <v>398</v>
      </c>
      <c r="HL89" s="260" t="s">
        <v>398</v>
      </c>
      <c r="HM89" s="260" t="s">
        <v>398</v>
      </c>
      <c r="HN89" s="260" t="s">
        <v>398</v>
      </c>
      <c r="HO89" s="260" t="s">
        <v>398</v>
      </c>
      <c r="HP89" s="260" t="s">
        <v>398</v>
      </c>
      <c r="HQ89" s="260" t="s">
        <v>398</v>
      </c>
      <c r="HR89" s="260" t="s">
        <v>398</v>
      </c>
      <c r="HS89" s="260" t="s">
        <v>398</v>
      </c>
      <c r="HT89" s="260" t="s">
        <v>398</v>
      </c>
      <c r="HU89" s="260" t="s">
        <v>398</v>
      </c>
      <c r="HV89" s="70">
        <v>0</v>
      </c>
      <c r="HW89" s="70">
        <v>0</v>
      </c>
      <c r="HX89" s="70">
        <v>0</v>
      </c>
      <c r="HY89" s="70">
        <v>0</v>
      </c>
      <c r="HZ89" s="260" t="s">
        <v>398</v>
      </c>
      <c r="IA89" s="260" t="s">
        <v>398</v>
      </c>
      <c r="IB89" s="260" t="s">
        <v>398</v>
      </c>
      <c r="IC89" s="260" t="s">
        <v>398</v>
      </c>
      <c r="ID89" s="260" t="s">
        <v>398</v>
      </c>
      <c r="IE89" s="260" t="s">
        <v>398</v>
      </c>
      <c r="IF89" s="70">
        <v>0</v>
      </c>
      <c r="IG89" s="70">
        <v>0</v>
      </c>
      <c r="IH89" s="70">
        <v>0</v>
      </c>
      <c r="II89" s="70">
        <v>0</v>
      </c>
      <c r="IJ89" s="260" t="s">
        <v>398</v>
      </c>
      <c r="IK89" s="260" t="s">
        <v>398</v>
      </c>
      <c r="IL89" s="260" t="s">
        <v>398</v>
      </c>
      <c r="IM89" s="260" t="s">
        <v>398</v>
      </c>
      <c r="IN89" s="260" t="s">
        <v>398</v>
      </c>
      <c r="IO89" s="260" t="s">
        <v>398</v>
      </c>
      <c r="IP89" s="70">
        <v>0</v>
      </c>
      <c r="IQ89" s="70">
        <v>0</v>
      </c>
      <c r="IR89" s="70">
        <v>0</v>
      </c>
      <c r="IS89" s="70">
        <v>0</v>
      </c>
      <c r="IT89" s="260" t="s">
        <v>398</v>
      </c>
      <c r="IU89" s="260" t="s">
        <v>398</v>
      </c>
      <c r="IV89" s="260" t="s">
        <v>398</v>
      </c>
      <c r="IW89" s="260" t="s">
        <v>398</v>
      </c>
      <c r="IX89" s="260" t="s">
        <v>398</v>
      </c>
      <c r="IY89" s="260" t="s">
        <v>398</v>
      </c>
      <c r="IZ89" s="260" t="s">
        <v>398</v>
      </c>
      <c r="JA89" s="260" t="s">
        <v>398</v>
      </c>
      <c r="JB89" s="260" t="s">
        <v>398</v>
      </c>
      <c r="JC89" s="260" t="s">
        <v>398</v>
      </c>
      <c r="JD89" s="260" t="s">
        <v>398</v>
      </c>
      <c r="JE89" s="260" t="s">
        <v>398</v>
      </c>
      <c r="JF89" s="260" t="s">
        <v>398</v>
      </c>
      <c r="JG89" s="260" t="s">
        <v>398</v>
      </c>
      <c r="JH89" s="260" t="s">
        <v>398</v>
      </c>
      <c r="JI89" s="260" t="s">
        <v>398</v>
      </c>
      <c r="JJ89" s="260" t="s">
        <v>398</v>
      </c>
      <c r="JK89" s="260" t="s">
        <v>398</v>
      </c>
      <c r="JL89" s="260" t="s">
        <v>398</v>
      </c>
      <c r="JM89" s="260" t="s">
        <v>398</v>
      </c>
      <c r="JN89" s="260" t="s">
        <v>398</v>
      </c>
      <c r="JO89" s="260" t="s">
        <v>398</v>
      </c>
      <c r="JP89" s="260" t="s">
        <v>398</v>
      </c>
      <c r="JQ89" s="260" t="s">
        <v>398</v>
      </c>
      <c r="JR89" s="260" t="s">
        <v>398</v>
      </c>
      <c r="JS89" s="260" t="s">
        <v>398</v>
      </c>
      <c r="JT89" s="260" t="s">
        <v>398</v>
      </c>
      <c r="JU89" s="260" t="s">
        <v>398</v>
      </c>
      <c r="JV89" s="260" t="s">
        <v>398</v>
      </c>
      <c r="JW89" s="260" t="s">
        <v>398</v>
      </c>
      <c r="JX89" s="260" t="s">
        <v>398</v>
      </c>
      <c r="JY89" s="260" t="s">
        <v>398</v>
      </c>
      <c r="JZ89" s="260" t="s">
        <v>398</v>
      </c>
      <c r="KA89" s="260" t="s">
        <v>398</v>
      </c>
      <c r="KB89" s="260" t="s">
        <v>398</v>
      </c>
      <c r="KC89" s="260" t="s">
        <v>398</v>
      </c>
      <c r="KD89" s="260" t="s">
        <v>398</v>
      </c>
      <c r="KE89" s="260" t="s">
        <v>398</v>
      </c>
      <c r="KF89" s="260" t="s">
        <v>398</v>
      </c>
      <c r="KG89" s="260" t="s">
        <v>398</v>
      </c>
      <c r="KH89" s="260" t="s">
        <v>398</v>
      </c>
      <c r="KI89" s="260" t="s">
        <v>398</v>
      </c>
      <c r="KJ89" s="260" t="s">
        <v>398</v>
      </c>
      <c r="KK89" s="260" t="s">
        <v>398</v>
      </c>
      <c r="KL89" s="260" t="s">
        <v>398</v>
      </c>
      <c r="KM89" s="260" t="s">
        <v>398</v>
      </c>
      <c r="KN89" s="70">
        <v>0</v>
      </c>
      <c r="KO89" s="70">
        <v>0</v>
      </c>
      <c r="KP89" s="70">
        <v>0</v>
      </c>
      <c r="KQ89" s="70">
        <v>0</v>
      </c>
      <c r="KR89" s="260" t="s">
        <v>398</v>
      </c>
      <c r="KS89" s="260" t="s">
        <v>398</v>
      </c>
      <c r="KT89" s="260" t="s">
        <v>398</v>
      </c>
      <c r="KU89" s="260" t="s">
        <v>398</v>
      </c>
      <c r="KV89" s="260" t="s">
        <v>398</v>
      </c>
      <c r="KW89" s="260" t="s">
        <v>398</v>
      </c>
      <c r="KX89" s="70">
        <v>0</v>
      </c>
      <c r="KY89" s="70">
        <v>0</v>
      </c>
      <c r="KZ89" s="70">
        <v>0</v>
      </c>
      <c r="LA89" s="70">
        <v>0</v>
      </c>
      <c r="LB89" s="260" t="s">
        <v>398</v>
      </c>
      <c r="LC89" s="260" t="s">
        <v>398</v>
      </c>
      <c r="LD89" s="260" t="s">
        <v>398</v>
      </c>
      <c r="LE89" s="260" t="s">
        <v>398</v>
      </c>
      <c r="LF89" s="260" t="s">
        <v>398</v>
      </c>
      <c r="LG89" s="260" t="s">
        <v>398</v>
      </c>
      <c r="LH89" s="70">
        <v>0</v>
      </c>
      <c r="LI89" s="70">
        <v>0</v>
      </c>
      <c r="LJ89" s="70">
        <v>0</v>
      </c>
      <c r="LK89" s="70">
        <v>0</v>
      </c>
      <c r="LL89" s="260" t="s">
        <v>398</v>
      </c>
      <c r="LM89" s="260" t="s">
        <v>398</v>
      </c>
      <c r="LN89" s="260" t="s">
        <v>398</v>
      </c>
      <c r="LO89" s="260" t="s">
        <v>398</v>
      </c>
      <c r="LP89" s="260" t="s">
        <v>398</v>
      </c>
      <c r="LQ89" s="260" t="s">
        <v>398</v>
      </c>
      <c r="LR89" s="85" t="s">
        <v>398</v>
      </c>
      <c r="LS89" s="85" t="s">
        <v>398</v>
      </c>
      <c r="LT89" s="85" t="s">
        <v>398</v>
      </c>
      <c r="LU89" s="85" t="s">
        <v>398</v>
      </c>
      <c r="LV89" s="85" t="s">
        <v>398</v>
      </c>
      <c r="LW89" s="85" t="s">
        <v>398</v>
      </c>
      <c r="LX89" s="263"/>
      <c r="LY89" s="263"/>
      <c r="LZ89" s="263"/>
      <c r="MA89" s="263"/>
      <c r="MB89" s="263"/>
      <c r="MC89" s="263"/>
      <c r="MD89" s="263"/>
      <c r="ME89" s="263"/>
      <c r="MF89" s="263"/>
      <c r="MG89" s="263"/>
      <c r="MH89" s="263"/>
      <c r="MI89" s="263"/>
      <c r="MJ89" s="263"/>
      <c r="MK89" s="263"/>
      <c r="ML89" s="263"/>
      <c r="MM89" s="263"/>
      <c r="MN89" s="263"/>
      <c r="MO89" s="263"/>
      <c r="MP89" s="263"/>
      <c r="MQ89" s="263"/>
      <c r="MR89" s="263"/>
      <c r="MS89" s="263"/>
      <c r="MT89" s="263"/>
      <c r="MU89" s="263"/>
      <c r="MV89" s="263"/>
      <c r="MW89" s="263"/>
      <c r="MX89" s="263"/>
      <c r="MY89" s="263"/>
      <c r="MZ89" s="263"/>
      <c r="NA89" s="263"/>
      <c r="NB89" s="263"/>
      <c r="NC89" s="263"/>
      <c r="ND89" s="263"/>
      <c r="NE89" s="263"/>
      <c r="NF89" s="263"/>
      <c r="NG89" s="263"/>
      <c r="NH89" s="263"/>
      <c r="NI89" s="263"/>
      <c r="NJ89" s="263"/>
      <c r="NK89" s="263"/>
      <c r="NL89" s="263"/>
      <c r="NM89" s="263"/>
      <c r="NN89" s="263"/>
      <c r="NO89" s="263"/>
      <c r="NP89" s="263"/>
      <c r="NQ89" s="263"/>
      <c r="NR89" s="263"/>
      <c r="NS89" s="263"/>
      <c r="NT89" s="263"/>
      <c r="NU89" s="263"/>
      <c r="NV89" s="263"/>
      <c r="NW89" s="263"/>
      <c r="NX89" s="263"/>
      <c r="NY89" s="263"/>
      <c r="NZ89" s="263"/>
      <c r="OA89" s="263"/>
      <c r="OB89" s="263"/>
      <c r="OC89" s="263"/>
      <c r="OD89" s="263"/>
      <c r="OE89" s="263"/>
      <c r="OF89" s="263"/>
      <c r="OG89" s="263"/>
      <c r="OH89" s="263"/>
      <c r="OI89" s="263"/>
      <c r="OJ89" s="263"/>
      <c r="OK89" s="263"/>
      <c r="OL89" s="263"/>
      <c r="OM89" s="263"/>
      <c r="ON89" s="263"/>
      <c r="OO89" s="263"/>
      <c r="OP89" s="263"/>
      <c r="OQ89" s="263"/>
      <c r="OR89" s="263"/>
      <c r="OS89" s="263"/>
      <c r="OT89" s="263"/>
      <c r="OU89" s="263"/>
      <c r="OV89" s="263"/>
      <c r="OW89" s="263"/>
      <c r="OX89" s="263"/>
      <c r="OY89" s="263"/>
      <c r="OZ89" s="263"/>
      <c r="PA89" s="263"/>
      <c r="PB89" s="263"/>
      <c r="PC89" s="263"/>
      <c r="PD89" s="263"/>
      <c r="PE89" s="263"/>
      <c r="PF89" s="263"/>
      <c r="PG89" s="263"/>
      <c r="PH89" s="263"/>
      <c r="PI89" s="263"/>
      <c r="PJ89" s="263"/>
      <c r="PK89" s="263"/>
      <c r="PL89" s="263"/>
      <c r="PM89" s="263"/>
      <c r="PN89" s="263"/>
      <c r="PO89" s="263"/>
      <c r="PP89" s="263"/>
      <c r="PQ89" s="263"/>
      <c r="PR89" s="263"/>
      <c r="PS89" s="263"/>
      <c r="PT89" s="263"/>
      <c r="PU89" s="263"/>
      <c r="PV89" s="263"/>
      <c r="PW89" s="263"/>
      <c r="PX89" s="263"/>
      <c r="PY89" s="263"/>
      <c r="PZ89" s="263"/>
      <c r="QA89" s="263"/>
      <c r="QB89" s="263"/>
      <c r="QC89" s="263"/>
      <c r="QD89" s="263"/>
      <c r="QE89" s="263"/>
      <c r="QF89" s="263"/>
      <c r="QG89" s="263"/>
      <c r="QH89" s="263"/>
      <c r="QI89" s="263"/>
      <c r="QJ89" s="263"/>
      <c r="QK89" s="263"/>
      <c r="QL89" s="263"/>
      <c r="QM89" s="263"/>
    </row>
    <row r="90" spans="1:455" s="70" customFormat="1">
      <c r="A90" s="70">
        <v>89</v>
      </c>
      <c r="B90" s="87" t="s">
        <v>518</v>
      </c>
      <c r="C90" s="64" t="s">
        <v>52</v>
      </c>
      <c r="D90" s="234" t="s">
        <v>35</v>
      </c>
      <c r="E90" s="70" t="s">
        <v>1094</v>
      </c>
      <c r="F90" s="234" t="s">
        <v>392</v>
      </c>
      <c r="G90" s="234">
        <v>12</v>
      </c>
      <c r="H90" s="80">
        <v>2</v>
      </c>
      <c r="I90" s="69">
        <v>2019</v>
      </c>
      <c r="J90" s="79">
        <v>10.183333333333334</v>
      </c>
      <c r="K90" s="79">
        <v>10.416666666666666</v>
      </c>
      <c r="L90" s="79">
        <f t="shared" si="15"/>
        <v>0.2333333333333325</v>
      </c>
      <c r="M90" s="70">
        <v>-34.114827777777798</v>
      </c>
      <c r="N90" s="70">
        <v>122.00662222222201</v>
      </c>
      <c r="O90" s="70">
        <v>-34.104236111111099</v>
      </c>
      <c r="P90" s="70">
        <v>122.01220833333301</v>
      </c>
      <c r="Q90" s="83">
        <v>1.28295529314519</v>
      </c>
      <c r="R90" s="67">
        <v>2.9700000000000001E-2</v>
      </c>
      <c r="S90" s="70">
        <f t="shared" ref="S90:S105" si="18">Q90*R90</f>
        <v>3.8103772206412145E-2</v>
      </c>
      <c r="T90" s="68" t="s">
        <v>398</v>
      </c>
      <c r="U90" s="84" t="s">
        <v>398</v>
      </c>
      <c r="V90" s="84" t="s">
        <v>398</v>
      </c>
      <c r="W90" s="84" t="s">
        <v>398</v>
      </c>
      <c r="X90" s="69">
        <f t="shared" si="12"/>
        <v>2.9688875959854855</v>
      </c>
      <c r="Y90" s="69"/>
      <c r="Z90" s="70">
        <f t="shared" si="13"/>
        <v>0</v>
      </c>
      <c r="AA90" s="70">
        <f t="shared" si="14"/>
        <v>0</v>
      </c>
      <c r="AB90" s="64">
        <v>0</v>
      </c>
      <c r="AC90" s="64">
        <v>0</v>
      </c>
      <c r="AD90" s="64">
        <v>0</v>
      </c>
      <c r="AE90" s="64">
        <v>0</v>
      </c>
      <c r="AF90" s="264">
        <v>0</v>
      </c>
      <c r="AG90" s="264">
        <v>0</v>
      </c>
      <c r="AH90" s="70">
        <v>0</v>
      </c>
      <c r="AI90" s="70">
        <v>0</v>
      </c>
      <c r="AJ90" s="70" t="s">
        <v>398</v>
      </c>
      <c r="AK90" s="70" t="s">
        <v>398</v>
      </c>
      <c r="AL90" s="70" t="s">
        <v>398</v>
      </c>
      <c r="AM90" s="70" t="s">
        <v>398</v>
      </c>
      <c r="AN90" s="70">
        <v>0</v>
      </c>
      <c r="AO90" s="70">
        <v>0</v>
      </c>
      <c r="AP90" s="70">
        <v>0</v>
      </c>
      <c r="AQ90" s="70" t="s">
        <v>398</v>
      </c>
      <c r="AR90" s="70" t="s">
        <v>398</v>
      </c>
      <c r="AS90" s="70" t="s">
        <v>398</v>
      </c>
      <c r="AT90" s="70" t="s">
        <v>398</v>
      </c>
      <c r="AU90" s="70">
        <v>0</v>
      </c>
      <c r="AV90" s="264">
        <v>0</v>
      </c>
      <c r="AW90" s="264">
        <v>0</v>
      </c>
      <c r="AX90" s="70" t="s">
        <v>398</v>
      </c>
      <c r="AY90" s="70" t="s">
        <v>398</v>
      </c>
      <c r="AZ90" s="70" t="s">
        <v>398</v>
      </c>
      <c r="BA90" s="70" t="s">
        <v>398</v>
      </c>
      <c r="BB90" s="70" t="s">
        <v>398</v>
      </c>
      <c r="BC90" s="70" t="s">
        <v>398</v>
      </c>
      <c r="BD90" s="70" t="s">
        <v>398</v>
      </c>
      <c r="BE90" s="70" t="s">
        <v>398</v>
      </c>
      <c r="BF90" s="70" t="s">
        <v>398</v>
      </c>
      <c r="BG90" s="70" t="s">
        <v>398</v>
      </c>
      <c r="BH90" s="70" t="s">
        <v>398</v>
      </c>
      <c r="BI90" s="70" t="s">
        <v>398</v>
      </c>
      <c r="BJ90" s="70" t="s">
        <v>398</v>
      </c>
      <c r="BK90" s="70" t="s">
        <v>398</v>
      </c>
      <c r="BL90" s="70" t="s">
        <v>398</v>
      </c>
      <c r="BM90" s="70" t="s">
        <v>398</v>
      </c>
      <c r="BN90" s="70" t="s">
        <v>398</v>
      </c>
      <c r="BO90" s="70" t="s">
        <v>398</v>
      </c>
      <c r="BP90" s="70" t="s">
        <v>398</v>
      </c>
      <c r="BQ90" s="70" t="s">
        <v>398</v>
      </c>
      <c r="BR90" s="70" t="s">
        <v>398</v>
      </c>
      <c r="BS90" s="70" t="s">
        <v>398</v>
      </c>
      <c r="BT90" s="70" t="s">
        <v>398</v>
      </c>
      <c r="BU90" s="70" t="s">
        <v>398</v>
      </c>
      <c r="BV90" s="70" t="s">
        <v>398</v>
      </c>
      <c r="BW90" s="70" t="s">
        <v>398</v>
      </c>
      <c r="BX90" s="70" t="s">
        <v>398</v>
      </c>
      <c r="BY90" s="70" t="s">
        <v>398</v>
      </c>
      <c r="BZ90" s="70" t="s">
        <v>398</v>
      </c>
      <c r="CA90" s="70" t="s">
        <v>398</v>
      </c>
      <c r="CB90" s="70" t="s">
        <v>398</v>
      </c>
      <c r="CC90" s="70" t="s">
        <v>398</v>
      </c>
      <c r="CD90" s="70" t="s">
        <v>398</v>
      </c>
      <c r="CE90" s="70" t="s">
        <v>398</v>
      </c>
      <c r="CF90" s="70" t="s">
        <v>398</v>
      </c>
      <c r="CG90" s="70" t="s">
        <v>398</v>
      </c>
      <c r="CH90" s="70" t="s">
        <v>398</v>
      </c>
      <c r="CI90" s="70" t="s">
        <v>398</v>
      </c>
      <c r="CJ90" s="70" t="s">
        <v>398</v>
      </c>
      <c r="CK90" s="70" t="s">
        <v>398</v>
      </c>
      <c r="CL90" s="70">
        <v>0</v>
      </c>
      <c r="CM90" s="70">
        <v>0</v>
      </c>
      <c r="CN90" s="70">
        <v>0</v>
      </c>
      <c r="CO90" s="70">
        <v>0</v>
      </c>
      <c r="CP90" s="70" t="s">
        <v>398</v>
      </c>
      <c r="CQ90" s="70" t="s">
        <v>398</v>
      </c>
      <c r="CR90" s="70" t="s">
        <v>398</v>
      </c>
      <c r="CS90" s="70" t="s">
        <v>398</v>
      </c>
      <c r="CT90" s="70" t="s">
        <v>398</v>
      </c>
      <c r="CU90" s="70" t="s">
        <v>398</v>
      </c>
      <c r="CV90" s="70">
        <v>0</v>
      </c>
      <c r="CW90" s="70">
        <v>0</v>
      </c>
      <c r="CX90" s="70">
        <v>0</v>
      </c>
      <c r="CY90" s="70">
        <v>0</v>
      </c>
      <c r="CZ90" s="70" t="s">
        <v>398</v>
      </c>
      <c r="DA90" s="70" t="s">
        <v>398</v>
      </c>
      <c r="DB90" s="70" t="s">
        <v>398</v>
      </c>
      <c r="DC90" s="260" t="s">
        <v>398</v>
      </c>
      <c r="DD90" s="260" t="s">
        <v>398</v>
      </c>
      <c r="DE90" s="260" t="s">
        <v>398</v>
      </c>
      <c r="DF90" s="70">
        <v>0</v>
      </c>
      <c r="DG90" s="260">
        <v>0</v>
      </c>
      <c r="DH90" s="70">
        <v>0</v>
      </c>
      <c r="DI90" s="70">
        <v>0</v>
      </c>
      <c r="DJ90" s="260" t="s">
        <v>398</v>
      </c>
      <c r="DK90" s="260" t="s">
        <v>398</v>
      </c>
      <c r="DL90" s="260" t="s">
        <v>398</v>
      </c>
      <c r="DM90" s="260" t="s">
        <v>398</v>
      </c>
      <c r="DN90" s="260" t="s">
        <v>398</v>
      </c>
      <c r="DO90" s="260" t="s">
        <v>398</v>
      </c>
      <c r="DP90" s="260" t="s">
        <v>398</v>
      </c>
      <c r="DQ90" s="260" t="s">
        <v>398</v>
      </c>
      <c r="DR90" s="260" t="s">
        <v>398</v>
      </c>
      <c r="DS90" s="260" t="s">
        <v>398</v>
      </c>
      <c r="DT90" s="260" t="s">
        <v>398</v>
      </c>
      <c r="DU90" s="260" t="s">
        <v>398</v>
      </c>
      <c r="DV90" s="260" t="s">
        <v>398</v>
      </c>
      <c r="DW90" s="260" t="s">
        <v>398</v>
      </c>
      <c r="DX90" s="260" t="s">
        <v>398</v>
      </c>
      <c r="DY90" s="260" t="s">
        <v>398</v>
      </c>
      <c r="DZ90" s="260" t="s">
        <v>398</v>
      </c>
      <c r="EA90" s="260" t="s">
        <v>398</v>
      </c>
      <c r="EB90" s="260" t="s">
        <v>398</v>
      </c>
      <c r="EC90" s="260" t="s">
        <v>398</v>
      </c>
      <c r="ED90" s="260" t="s">
        <v>398</v>
      </c>
      <c r="EE90" s="260" t="s">
        <v>398</v>
      </c>
      <c r="EF90" s="260" t="s">
        <v>398</v>
      </c>
      <c r="EG90" s="260" t="s">
        <v>398</v>
      </c>
      <c r="EH90" s="260" t="s">
        <v>398</v>
      </c>
      <c r="EI90" s="260" t="s">
        <v>398</v>
      </c>
      <c r="EJ90" s="260" t="s">
        <v>398</v>
      </c>
      <c r="EK90" s="260" t="s">
        <v>398</v>
      </c>
      <c r="EL90" s="260" t="s">
        <v>398</v>
      </c>
      <c r="EM90" s="260" t="s">
        <v>398</v>
      </c>
      <c r="EN90" s="260" t="s">
        <v>398</v>
      </c>
      <c r="EO90" s="260" t="s">
        <v>398</v>
      </c>
      <c r="EP90" s="260" t="s">
        <v>398</v>
      </c>
      <c r="EQ90" s="260" t="s">
        <v>398</v>
      </c>
      <c r="ER90" s="260" t="s">
        <v>398</v>
      </c>
      <c r="ES90" s="260" t="s">
        <v>398</v>
      </c>
      <c r="ET90" s="260" t="s">
        <v>398</v>
      </c>
      <c r="EU90" s="260" t="s">
        <v>398</v>
      </c>
      <c r="EV90" s="260" t="s">
        <v>398</v>
      </c>
      <c r="EW90" s="260" t="s">
        <v>398</v>
      </c>
      <c r="EX90" s="260" t="s">
        <v>398</v>
      </c>
      <c r="EY90" s="260" t="s">
        <v>398</v>
      </c>
      <c r="EZ90" s="260" t="s">
        <v>398</v>
      </c>
      <c r="FA90" s="260" t="s">
        <v>398</v>
      </c>
      <c r="FB90" s="260" t="s">
        <v>398</v>
      </c>
      <c r="FC90" s="260" t="s">
        <v>398</v>
      </c>
      <c r="FD90" s="70">
        <v>0</v>
      </c>
      <c r="FE90" s="260">
        <v>0</v>
      </c>
      <c r="FF90" s="70">
        <v>0</v>
      </c>
      <c r="FG90" s="70">
        <v>0</v>
      </c>
      <c r="FH90" s="70">
        <v>0</v>
      </c>
      <c r="FI90" s="260" t="s">
        <v>398</v>
      </c>
      <c r="FJ90" s="260" t="s">
        <v>398</v>
      </c>
      <c r="FK90" s="260" t="s">
        <v>398</v>
      </c>
      <c r="FL90" s="260" t="s">
        <v>398</v>
      </c>
      <c r="FM90" s="260" t="s">
        <v>398</v>
      </c>
      <c r="FN90" s="70">
        <v>0</v>
      </c>
      <c r="FO90" s="70">
        <v>0</v>
      </c>
      <c r="FP90" s="70">
        <v>0</v>
      </c>
      <c r="FQ90" s="70">
        <v>0</v>
      </c>
      <c r="FR90" s="260" t="s">
        <v>398</v>
      </c>
      <c r="FS90" s="260" t="s">
        <v>398</v>
      </c>
      <c r="FT90" s="260" t="s">
        <v>398</v>
      </c>
      <c r="FU90" s="260" t="s">
        <v>398</v>
      </c>
      <c r="FV90" s="260" t="s">
        <v>398</v>
      </c>
      <c r="FW90" s="260" t="s">
        <v>398</v>
      </c>
      <c r="FX90" s="70">
        <v>0</v>
      </c>
      <c r="FY90" s="70">
        <v>0</v>
      </c>
      <c r="FZ90" s="70">
        <v>0</v>
      </c>
      <c r="GA90" s="70">
        <v>0</v>
      </c>
      <c r="GB90" s="260" t="s">
        <v>398</v>
      </c>
      <c r="GC90" s="260" t="s">
        <v>398</v>
      </c>
      <c r="GD90" s="260" t="s">
        <v>398</v>
      </c>
      <c r="GE90" s="260" t="s">
        <v>398</v>
      </c>
      <c r="GF90" s="260" t="s">
        <v>398</v>
      </c>
      <c r="GG90" s="260" t="s">
        <v>398</v>
      </c>
      <c r="GH90" s="260" t="s">
        <v>398</v>
      </c>
      <c r="GI90" s="260" t="s">
        <v>398</v>
      </c>
      <c r="GJ90" s="260" t="s">
        <v>398</v>
      </c>
      <c r="GK90" s="260" t="s">
        <v>398</v>
      </c>
      <c r="GL90" s="260" t="s">
        <v>398</v>
      </c>
      <c r="GM90" s="260" t="s">
        <v>398</v>
      </c>
      <c r="GN90" s="260" t="s">
        <v>398</v>
      </c>
      <c r="GO90" s="260" t="s">
        <v>398</v>
      </c>
      <c r="GP90" s="260" t="s">
        <v>398</v>
      </c>
      <c r="GQ90" s="260" t="s">
        <v>398</v>
      </c>
      <c r="GR90" s="260" t="s">
        <v>398</v>
      </c>
      <c r="GS90" s="260" t="s">
        <v>398</v>
      </c>
      <c r="GT90" s="260" t="s">
        <v>398</v>
      </c>
      <c r="GU90" s="260" t="s">
        <v>398</v>
      </c>
      <c r="GV90" s="260" t="s">
        <v>398</v>
      </c>
      <c r="GW90" s="260" t="s">
        <v>398</v>
      </c>
      <c r="GX90" s="260" t="s">
        <v>398</v>
      </c>
      <c r="GY90" s="260" t="s">
        <v>398</v>
      </c>
      <c r="GZ90" s="260" t="s">
        <v>398</v>
      </c>
      <c r="HA90" s="260" t="s">
        <v>398</v>
      </c>
      <c r="HB90" s="260" t="s">
        <v>398</v>
      </c>
      <c r="HC90" s="260" t="s">
        <v>398</v>
      </c>
      <c r="HD90" s="260" t="s">
        <v>398</v>
      </c>
      <c r="HE90" s="260" t="s">
        <v>398</v>
      </c>
      <c r="HF90" s="260" t="s">
        <v>398</v>
      </c>
      <c r="HG90" s="260" t="s">
        <v>398</v>
      </c>
      <c r="HH90" s="260" t="s">
        <v>398</v>
      </c>
      <c r="HI90" s="260" t="s">
        <v>398</v>
      </c>
      <c r="HJ90" s="260" t="s">
        <v>398</v>
      </c>
      <c r="HK90" s="260" t="s">
        <v>398</v>
      </c>
      <c r="HL90" s="260" t="s">
        <v>398</v>
      </c>
      <c r="HM90" s="260" t="s">
        <v>398</v>
      </c>
      <c r="HN90" s="260" t="s">
        <v>398</v>
      </c>
      <c r="HO90" s="260" t="s">
        <v>398</v>
      </c>
      <c r="HP90" s="260" t="s">
        <v>398</v>
      </c>
      <c r="HQ90" s="260" t="s">
        <v>398</v>
      </c>
      <c r="HR90" s="260" t="s">
        <v>398</v>
      </c>
      <c r="HS90" s="260" t="s">
        <v>398</v>
      </c>
      <c r="HT90" s="260" t="s">
        <v>398</v>
      </c>
      <c r="HU90" s="260" t="s">
        <v>398</v>
      </c>
      <c r="HV90" s="70">
        <v>0</v>
      </c>
      <c r="HW90" s="70">
        <v>0</v>
      </c>
      <c r="HX90" s="70">
        <v>0</v>
      </c>
      <c r="HY90" s="70">
        <v>0</v>
      </c>
      <c r="HZ90" s="260" t="s">
        <v>398</v>
      </c>
      <c r="IA90" s="260" t="s">
        <v>398</v>
      </c>
      <c r="IB90" s="260" t="s">
        <v>398</v>
      </c>
      <c r="IC90" s="260" t="s">
        <v>398</v>
      </c>
      <c r="ID90" s="260" t="s">
        <v>398</v>
      </c>
      <c r="IE90" s="260" t="s">
        <v>398</v>
      </c>
      <c r="IF90" s="70">
        <v>0</v>
      </c>
      <c r="IG90" s="70">
        <v>0</v>
      </c>
      <c r="IH90" s="70">
        <v>0</v>
      </c>
      <c r="II90" s="70">
        <v>0</v>
      </c>
      <c r="IJ90" s="260" t="s">
        <v>398</v>
      </c>
      <c r="IK90" s="260" t="s">
        <v>398</v>
      </c>
      <c r="IL90" s="260" t="s">
        <v>398</v>
      </c>
      <c r="IM90" s="260" t="s">
        <v>398</v>
      </c>
      <c r="IN90" s="260" t="s">
        <v>398</v>
      </c>
      <c r="IO90" s="260" t="s">
        <v>398</v>
      </c>
      <c r="IP90" s="70">
        <v>0</v>
      </c>
      <c r="IQ90" s="70">
        <v>0</v>
      </c>
      <c r="IR90" s="70">
        <v>0</v>
      </c>
      <c r="IS90" s="70">
        <v>0</v>
      </c>
      <c r="IT90" s="260" t="s">
        <v>398</v>
      </c>
      <c r="IU90" s="260" t="s">
        <v>398</v>
      </c>
      <c r="IV90" s="260" t="s">
        <v>398</v>
      </c>
      <c r="IW90" s="260" t="s">
        <v>398</v>
      </c>
      <c r="IX90" s="260" t="s">
        <v>398</v>
      </c>
      <c r="IY90" s="260" t="s">
        <v>398</v>
      </c>
      <c r="IZ90" s="260" t="s">
        <v>398</v>
      </c>
      <c r="JA90" s="260" t="s">
        <v>398</v>
      </c>
      <c r="JB90" s="260" t="s">
        <v>398</v>
      </c>
      <c r="JC90" s="260" t="s">
        <v>398</v>
      </c>
      <c r="JD90" s="260" t="s">
        <v>398</v>
      </c>
      <c r="JE90" s="260" t="s">
        <v>398</v>
      </c>
      <c r="JF90" s="260" t="s">
        <v>398</v>
      </c>
      <c r="JG90" s="260" t="s">
        <v>398</v>
      </c>
      <c r="JH90" s="260" t="s">
        <v>398</v>
      </c>
      <c r="JI90" s="260" t="s">
        <v>398</v>
      </c>
      <c r="JJ90" s="260" t="s">
        <v>398</v>
      </c>
      <c r="JK90" s="260" t="s">
        <v>398</v>
      </c>
      <c r="JL90" s="260" t="s">
        <v>398</v>
      </c>
      <c r="JM90" s="260" t="s">
        <v>398</v>
      </c>
      <c r="JN90" s="260" t="s">
        <v>398</v>
      </c>
      <c r="JO90" s="260" t="s">
        <v>398</v>
      </c>
      <c r="JP90" s="260" t="s">
        <v>398</v>
      </c>
      <c r="JQ90" s="260" t="s">
        <v>398</v>
      </c>
      <c r="JR90" s="260" t="s">
        <v>398</v>
      </c>
      <c r="JS90" s="260" t="s">
        <v>398</v>
      </c>
      <c r="JT90" s="260" t="s">
        <v>398</v>
      </c>
      <c r="JU90" s="260" t="s">
        <v>398</v>
      </c>
      <c r="JV90" s="260" t="s">
        <v>398</v>
      </c>
      <c r="JW90" s="260" t="s">
        <v>398</v>
      </c>
      <c r="JX90" s="260" t="s">
        <v>398</v>
      </c>
      <c r="JY90" s="260" t="s">
        <v>398</v>
      </c>
      <c r="JZ90" s="260" t="s">
        <v>398</v>
      </c>
      <c r="KA90" s="260" t="s">
        <v>398</v>
      </c>
      <c r="KB90" s="260" t="s">
        <v>398</v>
      </c>
      <c r="KC90" s="260" t="s">
        <v>398</v>
      </c>
      <c r="KD90" s="260" t="s">
        <v>398</v>
      </c>
      <c r="KE90" s="260" t="s">
        <v>398</v>
      </c>
      <c r="KF90" s="260" t="s">
        <v>398</v>
      </c>
      <c r="KG90" s="260" t="s">
        <v>398</v>
      </c>
      <c r="KH90" s="260" t="s">
        <v>398</v>
      </c>
      <c r="KI90" s="260" t="s">
        <v>398</v>
      </c>
      <c r="KJ90" s="260" t="s">
        <v>398</v>
      </c>
      <c r="KK90" s="260" t="s">
        <v>398</v>
      </c>
      <c r="KL90" s="260" t="s">
        <v>398</v>
      </c>
      <c r="KM90" s="260" t="s">
        <v>398</v>
      </c>
      <c r="KN90" s="70">
        <v>0</v>
      </c>
      <c r="KO90" s="70">
        <v>0</v>
      </c>
      <c r="KP90" s="70">
        <v>0</v>
      </c>
      <c r="KQ90" s="70">
        <v>0</v>
      </c>
      <c r="KR90" s="260" t="s">
        <v>398</v>
      </c>
      <c r="KS90" s="260" t="s">
        <v>398</v>
      </c>
      <c r="KT90" s="260" t="s">
        <v>398</v>
      </c>
      <c r="KU90" s="260" t="s">
        <v>398</v>
      </c>
      <c r="KV90" s="260" t="s">
        <v>398</v>
      </c>
      <c r="KW90" s="260" t="s">
        <v>398</v>
      </c>
      <c r="KX90" s="70">
        <v>0</v>
      </c>
      <c r="KY90" s="70">
        <v>0</v>
      </c>
      <c r="KZ90" s="70">
        <v>0</v>
      </c>
      <c r="LA90" s="70">
        <v>0</v>
      </c>
      <c r="LB90" s="260" t="s">
        <v>398</v>
      </c>
      <c r="LC90" s="260" t="s">
        <v>398</v>
      </c>
      <c r="LD90" s="260" t="s">
        <v>398</v>
      </c>
      <c r="LE90" s="260" t="s">
        <v>398</v>
      </c>
      <c r="LF90" s="260" t="s">
        <v>398</v>
      </c>
      <c r="LG90" s="260" t="s">
        <v>398</v>
      </c>
      <c r="LH90" s="70">
        <v>0</v>
      </c>
      <c r="LI90" s="70">
        <v>0</v>
      </c>
      <c r="LJ90" s="70">
        <v>0</v>
      </c>
      <c r="LK90" s="70">
        <v>0</v>
      </c>
      <c r="LL90" s="260" t="s">
        <v>398</v>
      </c>
      <c r="LM90" s="260" t="s">
        <v>398</v>
      </c>
      <c r="LN90" s="260" t="s">
        <v>398</v>
      </c>
      <c r="LO90" s="260" t="s">
        <v>398</v>
      </c>
      <c r="LP90" s="260" t="s">
        <v>398</v>
      </c>
      <c r="LQ90" s="260" t="s">
        <v>398</v>
      </c>
      <c r="LR90" s="85" t="s">
        <v>398</v>
      </c>
      <c r="LS90" s="85" t="s">
        <v>398</v>
      </c>
      <c r="LT90" s="85" t="s">
        <v>398</v>
      </c>
      <c r="LU90" s="85" t="s">
        <v>398</v>
      </c>
      <c r="LV90" s="85" t="s">
        <v>398</v>
      </c>
      <c r="LW90" s="85" t="s">
        <v>398</v>
      </c>
      <c r="LX90" s="263"/>
      <c r="LY90" s="263"/>
      <c r="LZ90" s="263"/>
      <c r="MA90" s="263"/>
      <c r="MB90" s="263"/>
      <c r="MC90" s="263"/>
      <c r="MD90" s="263"/>
      <c r="ME90" s="263"/>
      <c r="MF90" s="263"/>
      <c r="MG90" s="263"/>
      <c r="MH90" s="263"/>
      <c r="MI90" s="263"/>
      <c r="MJ90" s="263"/>
      <c r="MK90" s="263"/>
      <c r="ML90" s="263"/>
      <c r="MM90" s="263"/>
      <c r="MN90" s="263"/>
      <c r="MO90" s="263"/>
      <c r="MP90" s="263"/>
      <c r="MQ90" s="263"/>
      <c r="MR90" s="263"/>
      <c r="MS90" s="263"/>
      <c r="MT90" s="263"/>
      <c r="MU90" s="263"/>
      <c r="MV90" s="263"/>
      <c r="MW90" s="263"/>
      <c r="MX90" s="263"/>
      <c r="MY90" s="263"/>
      <c r="MZ90" s="263"/>
      <c r="NA90" s="263"/>
      <c r="NB90" s="263"/>
      <c r="NC90" s="263"/>
      <c r="ND90" s="263"/>
      <c r="NE90" s="263"/>
      <c r="NF90" s="263"/>
      <c r="NG90" s="263"/>
      <c r="NH90" s="263"/>
      <c r="NI90" s="263"/>
      <c r="NJ90" s="263"/>
      <c r="NK90" s="263"/>
      <c r="NL90" s="263"/>
      <c r="NM90" s="263"/>
      <c r="NN90" s="263"/>
      <c r="NO90" s="263"/>
      <c r="NP90" s="263"/>
      <c r="NQ90" s="263"/>
      <c r="NR90" s="263"/>
      <c r="NS90" s="263"/>
      <c r="NT90" s="263"/>
      <c r="NU90" s="263"/>
      <c r="NV90" s="263"/>
      <c r="NW90" s="263"/>
      <c r="NX90" s="263"/>
      <c r="NY90" s="263"/>
      <c r="NZ90" s="263"/>
      <c r="OA90" s="263"/>
      <c r="OB90" s="263"/>
      <c r="OC90" s="263"/>
      <c r="OD90" s="263"/>
      <c r="OE90" s="263"/>
      <c r="OF90" s="263"/>
      <c r="OG90" s="263"/>
      <c r="OH90" s="263"/>
      <c r="OI90" s="263"/>
      <c r="OJ90" s="263"/>
      <c r="OK90" s="263"/>
      <c r="OL90" s="263"/>
      <c r="OM90" s="263"/>
      <c r="ON90" s="263"/>
      <c r="OO90" s="263"/>
      <c r="OP90" s="263"/>
      <c r="OQ90" s="263"/>
      <c r="OR90" s="263"/>
      <c r="OS90" s="263"/>
      <c r="OT90" s="263"/>
      <c r="OU90" s="263"/>
      <c r="OV90" s="263"/>
      <c r="OW90" s="263"/>
      <c r="OX90" s="263"/>
      <c r="OY90" s="263"/>
      <c r="OZ90" s="263"/>
      <c r="PA90" s="263"/>
      <c r="PB90" s="263"/>
      <c r="PC90" s="263"/>
      <c r="PD90" s="263"/>
      <c r="PE90" s="263"/>
      <c r="PF90" s="263"/>
      <c r="PG90" s="263"/>
      <c r="PH90" s="263"/>
      <c r="PI90" s="263"/>
      <c r="PJ90" s="263"/>
      <c r="PK90" s="263"/>
      <c r="PL90" s="263"/>
      <c r="PM90" s="263"/>
      <c r="PN90" s="263"/>
      <c r="PO90" s="263"/>
      <c r="PP90" s="263"/>
      <c r="PQ90" s="263"/>
      <c r="PR90" s="263"/>
      <c r="PS90" s="263"/>
      <c r="PT90" s="263"/>
      <c r="PU90" s="263"/>
      <c r="PV90" s="263"/>
      <c r="PW90" s="263"/>
      <c r="PX90" s="263"/>
      <c r="PY90" s="263"/>
      <c r="PZ90" s="263"/>
      <c r="QA90" s="263"/>
      <c r="QB90" s="263"/>
      <c r="QC90" s="263"/>
      <c r="QD90" s="263"/>
      <c r="QE90" s="263"/>
      <c r="QF90" s="263"/>
      <c r="QG90" s="263"/>
      <c r="QH90" s="263"/>
      <c r="QI90" s="263"/>
      <c r="QJ90" s="263"/>
      <c r="QK90" s="263"/>
      <c r="QL90" s="263"/>
      <c r="QM90" s="263"/>
    </row>
    <row r="91" spans="1:455" s="70" customFormat="1">
      <c r="A91" s="70">
        <v>90</v>
      </c>
      <c r="B91" s="87" t="s">
        <v>519</v>
      </c>
      <c r="C91" s="64" t="s">
        <v>52</v>
      </c>
      <c r="D91" s="234" t="s">
        <v>41</v>
      </c>
      <c r="E91" s="70" t="s">
        <v>1094</v>
      </c>
      <c r="F91" s="234" t="s">
        <v>392</v>
      </c>
      <c r="G91" s="234">
        <v>12</v>
      </c>
      <c r="H91" s="80">
        <v>2</v>
      </c>
      <c r="I91" s="69">
        <v>2019</v>
      </c>
      <c r="J91" s="79">
        <v>13.616666666666667</v>
      </c>
      <c r="K91" s="79">
        <v>13.75</v>
      </c>
      <c r="L91" s="79">
        <f t="shared" si="15"/>
        <v>0.13333333333333286</v>
      </c>
      <c r="M91" s="70">
        <v>-34.105316666666702</v>
      </c>
      <c r="N91" s="70">
        <v>121.981222222222</v>
      </c>
      <c r="O91" s="70">
        <v>-34.111458333333303</v>
      </c>
      <c r="P91" s="70">
        <v>121.977988888889</v>
      </c>
      <c r="Q91" s="83">
        <v>0.743716438915348</v>
      </c>
      <c r="R91" s="67">
        <v>2.9700000000000001E-2</v>
      </c>
      <c r="S91" s="70">
        <f t="shared" si="18"/>
        <v>2.2088378235785838E-2</v>
      </c>
      <c r="T91" s="68" t="s">
        <v>398</v>
      </c>
      <c r="U91" s="84" t="s">
        <v>398</v>
      </c>
      <c r="V91" s="84" t="s">
        <v>398</v>
      </c>
      <c r="W91" s="84" t="s">
        <v>398</v>
      </c>
      <c r="X91" s="69">
        <f t="shared" si="12"/>
        <v>3.0118106327565495</v>
      </c>
      <c r="Y91" s="69"/>
      <c r="Z91" s="70">
        <f t="shared" si="13"/>
        <v>0</v>
      </c>
      <c r="AA91" s="70">
        <f t="shared" si="14"/>
        <v>0</v>
      </c>
      <c r="AB91" s="64">
        <v>0</v>
      </c>
      <c r="AC91" s="64">
        <v>0</v>
      </c>
      <c r="AD91" s="64">
        <v>0</v>
      </c>
      <c r="AE91" s="64">
        <v>0</v>
      </c>
      <c r="AF91" s="264">
        <v>0</v>
      </c>
      <c r="AG91" s="264">
        <v>0</v>
      </c>
      <c r="AH91" s="70">
        <v>0</v>
      </c>
      <c r="AI91" s="70">
        <v>0</v>
      </c>
      <c r="AJ91" s="70" t="s">
        <v>398</v>
      </c>
      <c r="AK91" s="70" t="s">
        <v>398</v>
      </c>
      <c r="AL91" s="70" t="s">
        <v>398</v>
      </c>
      <c r="AM91" s="70" t="s">
        <v>398</v>
      </c>
      <c r="AN91" s="70">
        <v>0</v>
      </c>
      <c r="AO91" s="70">
        <v>0</v>
      </c>
      <c r="AP91" s="70">
        <v>0</v>
      </c>
      <c r="AQ91" s="70" t="s">
        <v>398</v>
      </c>
      <c r="AR91" s="70" t="s">
        <v>398</v>
      </c>
      <c r="AS91" s="70" t="s">
        <v>398</v>
      </c>
      <c r="AT91" s="70" t="s">
        <v>398</v>
      </c>
      <c r="AU91" s="70">
        <v>0</v>
      </c>
      <c r="AV91" s="264">
        <v>0</v>
      </c>
      <c r="AW91" s="264">
        <v>0</v>
      </c>
      <c r="AX91" s="70" t="s">
        <v>398</v>
      </c>
      <c r="AY91" s="70" t="s">
        <v>398</v>
      </c>
      <c r="AZ91" s="70" t="s">
        <v>398</v>
      </c>
      <c r="BA91" s="70" t="s">
        <v>398</v>
      </c>
      <c r="BB91" s="70" t="s">
        <v>398</v>
      </c>
      <c r="BC91" s="70" t="s">
        <v>398</v>
      </c>
      <c r="BD91" s="70" t="s">
        <v>398</v>
      </c>
      <c r="BE91" s="70" t="s">
        <v>398</v>
      </c>
      <c r="BF91" s="70" t="s">
        <v>398</v>
      </c>
      <c r="BG91" s="70" t="s">
        <v>398</v>
      </c>
      <c r="BH91" s="70" t="s">
        <v>398</v>
      </c>
      <c r="BI91" s="70" t="s">
        <v>398</v>
      </c>
      <c r="BJ91" s="70" t="s">
        <v>398</v>
      </c>
      <c r="BK91" s="70" t="s">
        <v>398</v>
      </c>
      <c r="BL91" s="70" t="s">
        <v>398</v>
      </c>
      <c r="BM91" s="70" t="s">
        <v>398</v>
      </c>
      <c r="BN91" s="70" t="s">
        <v>398</v>
      </c>
      <c r="BO91" s="70" t="s">
        <v>398</v>
      </c>
      <c r="BP91" s="70" t="s">
        <v>398</v>
      </c>
      <c r="BQ91" s="70" t="s">
        <v>398</v>
      </c>
      <c r="BR91" s="70" t="s">
        <v>398</v>
      </c>
      <c r="BS91" s="70" t="s">
        <v>398</v>
      </c>
      <c r="BT91" s="70" t="s">
        <v>398</v>
      </c>
      <c r="BU91" s="70" t="s">
        <v>398</v>
      </c>
      <c r="BV91" s="70" t="s">
        <v>398</v>
      </c>
      <c r="BW91" s="70" t="s">
        <v>398</v>
      </c>
      <c r="BX91" s="70" t="s">
        <v>398</v>
      </c>
      <c r="BY91" s="70" t="s">
        <v>398</v>
      </c>
      <c r="BZ91" s="70" t="s">
        <v>398</v>
      </c>
      <c r="CA91" s="70" t="s">
        <v>398</v>
      </c>
      <c r="CB91" s="70" t="s">
        <v>398</v>
      </c>
      <c r="CC91" s="70" t="s">
        <v>398</v>
      </c>
      <c r="CD91" s="70" t="s">
        <v>398</v>
      </c>
      <c r="CE91" s="70" t="s">
        <v>398</v>
      </c>
      <c r="CF91" s="70" t="s">
        <v>398</v>
      </c>
      <c r="CG91" s="70" t="s">
        <v>398</v>
      </c>
      <c r="CH91" s="70" t="s">
        <v>398</v>
      </c>
      <c r="CI91" s="70" t="s">
        <v>398</v>
      </c>
      <c r="CJ91" s="70" t="s">
        <v>398</v>
      </c>
      <c r="CK91" s="70" t="s">
        <v>398</v>
      </c>
      <c r="CL91" s="70">
        <v>0</v>
      </c>
      <c r="CM91" s="70">
        <v>0</v>
      </c>
      <c r="CN91" s="70">
        <v>0</v>
      </c>
      <c r="CO91" s="70">
        <v>0</v>
      </c>
      <c r="CP91" s="70" t="s">
        <v>398</v>
      </c>
      <c r="CQ91" s="70" t="s">
        <v>398</v>
      </c>
      <c r="CR91" s="70" t="s">
        <v>398</v>
      </c>
      <c r="CS91" s="70" t="s">
        <v>398</v>
      </c>
      <c r="CT91" s="70" t="s">
        <v>398</v>
      </c>
      <c r="CU91" s="70" t="s">
        <v>398</v>
      </c>
      <c r="CV91" s="70">
        <v>0</v>
      </c>
      <c r="CW91" s="70">
        <v>0</v>
      </c>
      <c r="CX91" s="70">
        <v>0</v>
      </c>
      <c r="CY91" s="70">
        <v>0</v>
      </c>
      <c r="CZ91" s="70" t="s">
        <v>398</v>
      </c>
      <c r="DA91" s="70" t="s">
        <v>398</v>
      </c>
      <c r="DB91" s="70" t="s">
        <v>398</v>
      </c>
      <c r="DC91" s="260" t="s">
        <v>398</v>
      </c>
      <c r="DD91" s="260" t="s">
        <v>398</v>
      </c>
      <c r="DE91" s="260" t="s">
        <v>398</v>
      </c>
      <c r="DF91" s="70">
        <v>0</v>
      </c>
      <c r="DG91" s="260">
        <v>0</v>
      </c>
      <c r="DH91" s="70">
        <v>0</v>
      </c>
      <c r="DI91" s="70">
        <v>0</v>
      </c>
      <c r="DJ91" s="260" t="s">
        <v>398</v>
      </c>
      <c r="DK91" s="260" t="s">
        <v>398</v>
      </c>
      <c r="DL91" s="260" t="s">
        <v>398</v>
      </c>
      <c r="DM91" s="260" t="s">
        <v>398</v>
      </c>
      <c r="DN91" s="260" t="s">
        <v>398</v>
      </c>
      <c r="DO91" s="260" t="s">
        <v>398</v>
      </c>
      <c r="DP91" s="260" t="s">
        <v>398</v>
      </c>
      <c r="DQ91" s="260" t="s">
        <v>398</v>
      </c>
      <c r="DR91" s="260" t="s">
        <v>398</v>
      </c>
      <c r="DS91" s="260" t="s">
        <v>398</v>
      </c>
      <c r="DT91" s="260" t="s">
        <v>398</v>
      </c>
      <c r="DU91" s="260" t="s">
        <v>398</v>
      </c>
      <c r="DV91" s="260" t="s">
        <v>398</v>
      </c>
      <c r="DW91" s="260" t="s">
        <v>398</v>
      </c>
      <c r="DX91" s="260" t="s">
        <v>398</v>
      </c>
      <c r="DY91" s="260" t="s">
        <v>398</v>
      </c>
      <c r="DZ91" s="260" t="s">
        <v>398</v>
      </c>
      <c r="EA91" s="260" t="s">
        <v>398</v>
      </c>
      <c r="EB91" s="260" t="s">
        <v>398</v>
      </c>
      <c r="EC91" s="260" t="s">
        <v>398</v>
      </c>
      <c r="ED91" s="260" t="s">
        <v>398</v>
      </c>
      <c r="EE91" s="260" t="s">
        <v>398</v>
      </c>
      <c r="EF91" s="260" t="s">
        <v>398</v>
      </c>
      <c r="EG91" s="260" t="s">
        <v>398</v>
      </c>
      <c r="EH91" s="260" t="s">
        <v>398</v>
      </c>
      <c r="EI91" s="260" t="s">
        <v>398</v>
      </c>
      <c r="EJ91" s="260" t="s">
        <v>398</v>
      </c>
      <c r="EK91" s="260" t="s">
        <v>398</v>
      </c>
      <c r="EL91" s="260" t="s">
        <v>398</v>
      </c>
      <c r="EM91" s="260" t="s">
        <v>398</v>
      </c>
      <c r="EN91" s="260" t="s">
        <v>398</v>
      </c>
      <c r="EO91" s="260" t="s">
        <v>398</v>
      </c>
      <c r="EP91" s="260" t="s">
        <v>398</v>
      </c>
      <c r="EQ91" s="260" t="s">
        <v>398</v>
      </c>
      <c r="ER91" s="260" t="s">
        <v>398</v>
      </c>
      <c r="ES91" s="260" t="s">
        <v>398</v>
      </c>
      <c r="ET91" s="260" t="s">
        <v>398</v>
      </c>
      <c r="EU91" s="260" t="s">
        <v>398</v>
      </c>
      <c r="EV91" s="260" t="s">
        <v>398</v>
      </c>
      <c r="EW91" s="260" t="s">
        <v>398</v>
      </c>
      <c r="EX91" s="260" t="s">
        <v>398</v>
      </c>
      <c r="EY91" s="260" t="s">
        <v>398</v>
      </c>
      <c r="EZ91" s="260" t="s">
        <v>398</v>
      </c>
      <c r="FA91" s="260" t="s">
        <v>398</v>
      </c>
      <c r="FB91" s="260" t="s">
        <v>398</v>
      </c>
      <c r="FC91" s="260" t="s">
        <v>398</v>
      </c>
      <c r="FD91" s="70">
        <v>0</v>
      </c>
      <c r="FE91" s="260">
        <v>0</v>
      </c>
      <c r="FF91" s="70">
        <v>0</v>
      </c>
      <c r="FG91" s="70">
        <v>0</v>
      </c>
      <c r="FH91" s="70">
        <v>0</v>
      </c>
      <c r="FI91" s="260" t="s">
        <v>398</v>
      </c>
      <c r="FJ91" s="260" t="s">
        <v>398</v>
      </c>
      <c r="FK91" s="260" t="s">
        <v>398</v>
      </c>
      <c r="FL91" s="260" t="s">
        <v>398</v>
      </c>
      <c r="FM91" s="260" t="s">
        <v>398</v>
      </c>
      <c r="FN91" s="70">
        <v>0</v>
      </c>
      <c r="FO91" s="70">
        <v>0</v>
      </c>
      <c r="FP91" s="70">
        <v>0</v>
      </c>
      <c r="FQ91" s="70">
        <v>0</v>
      </c>
      <c r="FR91" s="260" t="s">
        <v>398</v>
      </c>
      <c r="FS91" s="260" t="s">
        <v>398</v>
      </c>
      <c r="FT91" s="260" t="s">
        <v>398</v>
      </c>
      <c r="FU91" s="260" t="s">
        <v>398</v>
      </c>
      <c r="FV91" s="260" t="s">
        <v>398</v>
      </c>
      <c r="FW91" s="260" t="s">
        <v>398</v>
      </c>
      <c r="FX91" s="70">
        <v>0</v>
      </c>
      <c r="FY91" s="70">
        <v>0</v>
      </c>
      <c r="FZ91" s="70">
        <v>0</v>
      </c>
      <c r="GA91" s="70">
        <v>0</v>
      </c>
      <c r="GB91" s="260" t="s">
        <v>398</v>
      </c>
      <c r="GC91" s="260" t="s">
        <v>398</v>
      </c>
      <c r="GD91" s="260" t="s">
        <v>398</v>
      </c>
      <c r="GE91" s="260" t="s">
        <v>398</v>
      </c>
      <c r="GF91" s="260" t="s">
        <v>398</v>
      </c>
      <c r="GG91" s="260" t="s">
        <v>398</v>
      </c>
      <c r="GH91" s="260" t="s">
        <v>398</v>
      </c>
      <c r="GI91" s="260" t="s">
        <v>398</v>
      </c>
      <c r="GJ91" s="260" t="s">
        <v>398</v>
      </c>
      <c r="GK91" s="260" t="s">
        <v>398</v>
      </c>
      <c r="GL91" s="260" t="s">
        <v>398</v>
      </c>
      <c r="GM91" s="260" t="s">
        <v>398</v>
      </c>
      <c r="GN91" s="260" t="s">
        <v>398</v>
      </c>
      <c r="GO91" s="260" t="s">
        <v>398</v>
      </c>
      <c r="GP91" s="260" t="s">
        <v>398</v>
      </c>
      <c r="GQ91" s="260" t="s">
        <v>398</v>
      </c>
      <c r="GR91" s="260" t="s">
        <v>398</v>
      </c>
      <c r="GS91" s="260" t="s">
        <v>398</v>
      </c>
      <c r="GT91" s="260" t="s">
        <v>398</v>
      </c>
      <c r="GU91" s="260" t="s">
        <v>398</v>
      </c>
      <c r="GV91" s="260" t="s">
        <v>398</v>
      </c>
      <c r="GW91" s="260" t="s">
        <v>398</v>
      </c>
      <c r="GX91" s="260" t="s">
        <v>398</v>
      </c>
      <c r="GY91" s="260" t="s">
        <v>398</v>
      </c>
      <c r="GZ91" s="260" t="s">
        <v>398</v>
      </c>
      <c r="HA91" s="260" t="s">
        <v>398</v>
      </c>
      <c r="HB91" s="260" t="s">
        <v>398</v>
      </c>
      <c r="HC91" s="260" t="s">
        <v>398</v>
      </c>
      <c r="HD91" s="260" t="s">
        <v>398</v>
      </c>
      <c r="HE91" s="260" t="s">
        <v>398</v>
      </c>
      <c r="HF91" s="260" t="s">
        <v>398</v>
      </c>
      <c r="HG91" s="260" t="s">
        <v>398</v>
      </c>
      <c r="HH91" s="260" t="s">
        <v>398</v>
      </c>
      <c r="HI91" s="260" t="s">
        <v>398</v>
      </c>
      <c r="HJ91" s="260" t="s">
        <v>398</v>
      </c>
      <c r="HK91" s="260" t="s">
        <v>398</v>
      </c>
      <c r="HL91" s="260" t="s">
        <v>398</v>
      </c>
      <c r="HM91" s="260" t="s">
        <v>398</v>
      </c>
      <c r="HN91" s="260" t="s">
        <v>398</v>
      </c>
      <c r="HO91" s="260" t="s">
        <v>398</v>
      </c>
      <c r="HP91" s="260" t="s">
        <v>398</v>
      </c>
      <c r="HQ91" s="260" t="s">
        <v>398</v>
      </c>
      <c r="HR91" s="260" t="s">
        <v>398</v>
      </c>
      <c r="HS91" s="260" t="s">
        <v>398</v>
      </c>
      <c r="HT91" s="260" t="s">
        <v>398</v>
      </c>
      <c r="HU91" s="260" t="s">
        <v>398</v>
      </c>
      <c r="HV91" s="70">
        <v>0</v>
      </c>
      <c r="HW91" s="70">
        <v>0</v>
      </c>
      <c r="HX91" s="70">
        <v>0</v>
      </c>
      <c r="HY91" s="70">
        <v>0</v>
      </c>
      <c r="HZ91" s="260" t="s">
        <v>398</v>
      </c>
      <c r="IA91" s="260" t="s">
        <v>398</v>
      </c>
      <c r="IB91" s="260" t="s">
        <v>398</v>
      </c>
      <c r="IC91" s="260" t="s">
        <v>398</v>
      </c>
      <c r="ID91" s="260" t="s">
        <v>398</v>
      </c>
      <c r="IE91" s="260" t="s">
        <v>398</v>
      </c>
      <c r="IF91" s="70">
        <v>0</v>
      </c>
      <c r="IG91" s="70">
        <v>0</v>
      </c>
      <c r="IH91" s="70">
        <v>0</v>
      </c>
      <c r="II91" s="70">
        <v>0</v>
      </c>
      <c r="IJ91" s="260" t="s">
        <v>398</v>
      </c>
      <c r="IK91" s="260" t="s">
        <v>398</v>
      </c>
      <c r="IL91" s="260" t="s">
        <v>398</v>
      </c>
      <c r="IM91" s="260" t="s">
        <v>398</v>
      </c>
      <c r="IN91" s="260" t="s">
        <v>398</v>
      </c>
      <c r="IO91" s="260" t="s">
        <v>398</v>
      </c>
      <c r="IP91" s="70">
        <v>0</v>
      </c>
      <c r="IQ91" s="70">
        <v>0</v>
      </c>
      <c r="IR91" s="70">
        <v>0</v>
      </c>
      <c r="IS91" s="70">
        <v>0</v>
      </c>
      <c r="IT91" s="260" t="s">
        <v>398</v>
      </c>
      <c r="IU91" s="260" t="s">
        <v>398</v>
      </c>
      <c r="IV91" s="260" t="s">
        <v>398</v>
      </c>
      <c r="IW91" s="260" t="s">
        <v>398</v>
      </c>
      <c r="IX91" s="260" t="s">
        <v>398</v>
      </c>
      <c r="IY91" s="260" t="s">
        <v>398</v>
      </c>
      <c r="IZ91" s="260" t="s">
        <v>398</v>
      </c>
      <c r="JA91" s="260" t="s">
        <v>398</v>
      </c>
      <c r="JB91" s="260" t="s">
        <v>398</v>
      </c>
      <c r="JC91" s="260" t="s">
        <v>398</v>
      </c>
      <c r="JD91" s="260" t="s">
        <v>398</v>
      </c>
      <c r="JE91" s="260" t="s">
        <v>398</v>
      </c>
      <c r="JF91" s="260" t="s">
        <v>398</v>
      </c>
      <c r="JG91" s="260" t="s">
        <v>398</v>
      </c>
      <c r="JH91" s="260" t="s">
        <v>398</v>
      </c>
      <c r="JI91" s="260" t="s">
        <v>398</v>
      </c>
      <c r="JJ91" s="260" t="s">
        <v>398</v>
      </c>
      <c r="JK91" s="260" t="s">
        <v>398</v>
      </c>
      <c r="JL91" s="260" t="s">
        <v>398</v>
      </c>
      <c r="JM91" s="260" t="s">
        <v>398</v>
      </c>
      <c r="JN91" s="260" t="s">
        <v>398</v>
      </c>
      <c r="JO91" s="260" t="s">
        <v>398</v>
      </c>
      <c r="JP91" s="260" t="s">
        <v>398</v>
      </c>
      <c r="JQ91" s="260" t="s">
        <v>398</v>
      </c>
      <c r="JR91" s="260" t="s">
        <v>398</v>
      </c>
      <c r="JS91" s="260" t="s">
        <v>398</v>
      </c>
      <c r="JT91" s="260" t="s">
        <v>398</v>
      </c>
      <c r="JU91" s="260" t="s">
        <v>398</v>
      </c>
      <c r="JV91" s="260" t="s">
        <v>398</v>
      </c>
      <c r="JW91" s="260" t="s">
        <v>398</v>
      </c>
      <c r="JX91" s="260" t="s">
        <v>398</v>
      </c>
      <c r="JY91" s="260" t="s">
        <v>398</v>
      </c>
      <c r="JZ91" s="260" t="s">
        <v>398</v>
      </c>
      <c r="KA91" s="260" t="s">
        <v>398</v>
      </c>
      <c r="KB91" s="260" t="s">
        <v>398</v>
      </c>
      <c r="KC91" s="260" t="s">
        <v>398</v>
      </c>
      <c r="KD91" s="260" t="s">
        <v>398</v>
      </c>
      <c r="KE91" s="260" t="s">
        <v>398</v>
      </c>
      <c r="KF91" s="260" t="s">
        <v>398</v>
      </c>
      <c r="KG91" s="260" t="s">
        <v>398</v>
      </c>
      <c r="KH91" s="260" t="s">
        <v>398</v>
      </c>
      <c r="KI91" s="260" t="s">
        <v>398</v>
      </c>
      <c r="KJ91" s="260" t="s">
        <v>398</v>
      </c>
      <c r="KK91" s="260" t="s">
        <v>398</v>
      </c>
      <c r="KL91" s="260" t="s">
        <v>398</v>
      </c>
      <c r="KM91" s="260" t="s">
        <v>398</v>
      </c>
      <c r="KN91" s="70">
        <v>0</v>
      </c>
      <c r="KO91" s="70">
        <v>0</v>
      </c>
      <c r="KP91" s="70">
        <v>0</v>
      </c>
      <c r="KQ91" s="70">
        <v>0</v>
      </c>
      <c r="KR91" s="260" t="s">
        <v>398</v>
      </c>
      <c r="KS91" s="260" t="s">
        <v>398</v>
      </c>
      <c r="KT91" s="260" t="s">
        <v>398</v>
      </c>
      <c r="KU91" s="260" t="s">
        <v>398</v>
      </c>
      <c r="KV91" s="260" t="s">
        <v>398</v>
      </c>
      <c r="KW91" s="260" t="s">
        <v>398</v>
      </c>
      <c r="KX91" s="70">
        <v>0</v>
      </c>
      <c r="KY91" s="70">
        <v>0</v>
      </c>
      <c r="KZ91" s="70">
        <v>0</v>
      </c>
      <c r="LA91" s="70">
        <v>0</v>
      </c>
      <c r="LB91" s="260" t="s">
        <v>398</v>
      </c>
      <c r="LC91" s="260" t="s">
        <v>398</v>
      </c>
      <c r="LD91" s="260" t="s">
        <v>398</v>
      </c>
      <c r="LE91" s="260" t="s">
        <v>398</v>
      </c>
      <c r="LF91" s="260" t="s">
        <v>398</v>
      </c>
      <c r="LG91" s="260" t="s">
        <v>398</v>
      </c>
      <c r="LH91" s="70">
        <v>0</v>
      </c>
      <c r="LI91" s="70">
        <v>0</v>
      </c>
      <c r="LJ91" s="70">
        <v>0</v>
      </c>
      <c r="LK91" s="70">
        <v>0</v>
      </c>
      <c r="LL91" s="260" t="s">
        <v>398</v>
      </c>
      <c r="LM91" s="260" t="s">
        <v>398</v>
      </c>
      <c r="LN91" s="260" t="s">
        <v>398</v>
      </c>
      <c r="LO91" s="260" t="s">
        <v>398</v>
      </c>
      <c r="LP91" s="260" t="s">
        <v>398</v>
      </c>
      <c r="LQ91" s="260" t="s">
        <v>398</v>
      </c>
      <c r="LR91" s="85" t="s">
        <v>398</v>
      </c>
      <c r="LS91" s="85" t="s">
        <v>398</v>
      </c>
      <c r="LT91" s="85" t="s">
        <v>398</v>
      </c>
      <c r="LU91" s="85" t="s">
        <v>398</v>
      </c>
      <c r="LV91" s="85" t="s">
        <v>398</v>
      </c>
      <c r="LW91" s="85" t="s">
        <v>398</v>
      </c>
      <c r="LX91" s="263"/>
      <c r="LY91" s="263"/>
      <c r="LZ91" s="263"/>
      <c r="MA91" s="263"/>
      <c r="MB91" s="263"/>
      <c r="MC91" s="263"/>
      <c r="MD91" s="263"/>
      <c r="ME91" s="263"/>
      <c r="MF91" s="263"/>
      <c r="MG91" s="263"/>
      <c r="MH91" s="263"/>
      <c r="MI91" s="263"/>
      <c r="MJ91" s="263"/>
      <c r="MK91" s="263"/>
      <c r="ML91" s="263"/>
      <c r="MM91" s="263"/>
      <c r="MN91" s="263"/>
      <c r="MO91" s="263"/>
      <c r="MP91" s="263"/>
      <c r="MQ91" s="263"/>
      <c r="MR91" s="263"/>
      <c r="MS91" s="263"/>
      <c r="MT91" s="263"/>
      <c r="MU91" s="263"/>
      <c r="MV91" s="263"/>
      <c r="MW91" s="263"/>
      <c r="MX91" s="263"/>
      <c r="MY91" s="263"/>
      <c r="MZ91" s="263"/>
      <c r="NA91" s="263"/>
      <c r="NB91" s="263"/>
      <c r="NC91" s="263"/>
      <c r="ND91" s="263"/>
      <c r="NE91" s="263"/>
      <c r="NF91" s="263"/>
      <c r="NG91" s="263"/>
      <c r="NH91" s="263"/>
      <c r="NI91" s="263"/>
      <c r="NJ91" s="263"/>
      <c r="NK91" s="263"/>
      <c r="NL91" s="263"/>
      <c r="NM91" s="263"/>
      <c r="NN91" s="263"/>
      <c r="NO91" s="263"/>
      <c r="NP91" s="263"/>
      <c r="NQ91" s="263"/>
      <c r="NR91" s="263"/>
      <c r="NS91" s="263"/>
      <c r="NT91" s="263"/>
      <c r="NU91" s="263"/>
      <c r="NV91" s="263"/>
      <c r="NW91" s="263"/>
      <c r="NX91" s="263"/>
      <c r="NY91" s="263"/>
      <c r="NZ91" s="263"/>
      <c r="OA91" s="263"/>
      <c r="OB91" s="263"/>
      <c r="OC91" s="263"/>
      <c r="OD91" s="263"/>
      <c r="OE91" s="263"/>
      <c r="OF91" s="263"/>
      <c r="OG91" s="263"/>
      <c r="OH91" s="263"/>
      <c r="OI91" s="263"/>
      <c r="OJ91" s="263"/>
      <c r="OK91" s="263"/>
      <c r="OL91" s="263"/>
      <c r="OM91" s="263"/>
      <c r="ON91" s="263"/>
      <c r="OO91" s="263"/>
      <c r="OP91" s="263"/>
      <c r="OQ91" s="263"/>
      <c r="OR91" s="263"/>
      <c r="OS91" s="263"/>
      <c r="OT91" s="263"/>
      <c r="OU91" s="263"/>
      <c r="OV91" s="263"/>
      <c r="OW91" s="263"/>
      <c r="OX91" s="263"/>
      <c r="OY91" s="263"/>
      <c r="OZ91" s="263"/>
      <c r="PA91" s="263"/>
      <c r="PB91" s="263"/>
      <c r="PC91" s="263"/>
      <c r="PD91" s="263"/>
      <c r="PE91" s="263"/>
      <c r="PF91" s="263"/>
      <c r="PG91" s="263"/>
      <c r="PH91" s="263"/>
      <c r="PI91" s="263"/>
      <c r="PJ91" s="263"/>
      <c r="PK91" s="263"/>
      <c r="PL91" s="263"/>
      <c r="PM91" s="263"/>
      <c r="PN91" s="263"/>
      <c r="PO91" s="263"/>
      <c r="PP91" s="263"/>
      <c r="PQ91" s="263"/>
      <c r="PR91" s="263"/>
      <c r="PS91" s="263"/>
      <c r="PT91" s="263"/>
      <c r="PU91" s="263"/>
      <c r="PV91" s="263"/>
      <c r="PW91" s="263"/>
      <c r="PX91" s="263"/>
      <c r="PY91" s="263"/>
      <c r="PZ91" s="263"/>
      <c r="QA91" s="263"/>
      <c r="QB91" s="263"/>
      <c r="QC91" s="263"/>
      <c r="QD91" s="263"/>
      <c r="QE91" s="263"/>
      <c r="QF91" s="263"/>
      <c r="QG91" s="263"/>
      <c r="QH91" s="263"/>
      <c r="QI91" s="263"/>
      <c r="QJ91" s="263"/>
      <c r="QK91" s="263"/>
      <c r="QL91" s="263"/>
      <c r="QM91" s="263"/>
    </row>
    <row r="92" spans="1:455" s="70" customFormat="1">
      <c r="A92" s="70">
        <v>91</v>
      </c>
      <c r="B92" s="87" t="s">
        <v>520</v>
      </c>
      <c r="C92" s="64" t="s">
        <v>52</v>
      </c>
      <c r="D92" s="234" t="s">
        <v>41</v>
      </c>
      <c r="E92" s="70" t="s">
        <v>1094</v>
      </c>
      <c r="F92" s="234" t="s">
        <v>392</v>
      </c>
      <c r="G92" s="234">
        <v>13</v>
      </c>
      <c r="H92" s="80">
        <v>2</v>
      </c>
      <c r="I92" s="69">
        <v>2019</v>
      </c>
      <c r="J92" s="79">
        <v>9.6666666666666661</v>
      </c>
      <c r="K92" s="79">
        <v>9.9166666666666661</v>
      </c>
      <c r="L92" s="79">
        <f t="shared" si="15"/>
        <v>0.25</v>
      </c>
      <c r="M92" s="70">
        <v>-34.1328666666667</v>
      </c>
      <c r="N92" s="70">
        <v>121.934797222222</v>
      </c>
      <c r="O92" s="70">
        <v>-34.132863888888899</v>
      </c>
      <c r="P92" s="70">
        <v>121.920016666667</v>
      </c>
      <c r="Q92" s="83">
        <v>1.3633637106032299</v>
      </c>
      <c r="R92" s="67">
        <v>2.9700000000000001E-2</v>
      </c>
      <c r="S92" s="70">
        <f t="shared" si="18"/>
        <v>4.0491902204915928E-2</v>
      </c>
      <c r="T92" s="68" t="s">
        <v>398</v>
      </c>
      <c r="U92" s="84" t="s">
        <v>398</v>
      </c>
      <c r="V92" s="84" t="s">
        <v>398</v>
      </c>
      <c r="W92" s="84" t="s">
        <v>398</v>
      </c>
      <c r="X92" s="69">
        <f t="shared" si="12"/>
        <v>2.9446300444994167</v>
      </c>
      <c r="Y92" s="69"/>
      <c r="Z92" s="70">
        <f t="shared" si="13"/>
        <v>0</v>
      </c>
      <c r="AA92" s="70">
        <f t="shared" si="14"/>
        <v>0</v>
      </c>
      <c r="AB92" s="64">
        <v>0</v>
      </c>
      <c r="AC92" s="64">
        <v>0</v>
      </c>
      <c r="AD92" s="64">
        <v>0</v>
      </c>
      <c r="AE92" s="64">
        <v>0</v>
      </c>
      <c r="AF92" s="264">
        <v>0</v>
      </c>
      <c r="AG92" s="264">
        <v>0</v>
      </c>
      <c r="AH92" s="70">
        <v>0</v>
      </c>
      <c r="AI92" s="70">
        <v>0</v>
      </c>
      <c r="AJ92" s="70" t="s">
        <v>398</v>
      </c>
      <c r="AK92" s="70" t="s">
        <v>398</v>
      </c>
      <c r="AL92" s="70" t="s">
        <v>398</v>
      </c>
      <c r="AM92" s="70" t="s">
        <v>398</v>
      </c>
      <c r="AN92" s="70">
        <v>0</v>
      </c>
      <c r="AO92" s="70">
        <v>0</v>
      </c>
      <c r="AP92" s="70">
        <v>0</v>
      </c>
      <c r="AQ92" s="70" t="s">
        <v>398</v>
      </c>
      <c r="AR92" s="70" t="s">
        <v>398</v>
      </c>
      <c r="AS92" s="70" t="s">
        <v>398</v>
      </c>
      <c r="AT92" s="70" t="s">
        <v>398</v>
      </c>
      <c r="AU92" s="70">
        <v>0</v>
      </c>
      <c r="AV92" s="264">
        <v>0</v>
      </c>
      <c r="AW92" s="264">
        <v>0</v>
      </c>
      <c r="AX92" s="70" t="s">
        <v>398</v>
      </c>
      <c r="AY92" s="70" t="s">
        <v>398</v>
      </c>
      <c r="AZ92" s="70" t="s">
        <v>398</v>
      </c>
      <c r="BA92" s="70" t="s">
        <v>398</v>
      </c>
      <c r="BB92" s="70" t="s">
        <v>398</v>
      </c>
      <c r="BC92" s="70" t="s">
        <v>398</v>
      </c>
      <c r="BD92" s="70" t="s">
        <v>398</v>
      </c>
      <c r="BE92" s="70" t="s">
        <v>398</v>
      </c>
      <c r="BF92" s="70" t="s">
        <v>398</v>
      </c>
      <c r="BG92" s="70" t="s">
        <v>398</v>
      </c>
      <c r="BH92" s="70" t="s">
        <v>398</v>
      </c>
      <c r="BI92" s="70" t="s">
        <v>398</v>
      </c>
      <c r="BJ92" s="70" t="s">
        <v>398</v>
      </c>
      <c r="BK92" s="70" t="s">
        <v>398</v>
      </c>
      <c r="BL92" s="70" t="s">
        <v>398</v>
      </c>
      <c r="BM92" s="70" t="s">
        <v>398</v>
      </c>
      <c r="BN92" s="70" t="s">
        <v>398</v>
      </c>
      <c r="BO92" s="70" t="s">
        <v>398</v>
      </c>
      <c r="BP92" s="70" t="s">
        <v>398</v>
      </c>
      <c r="BQ92" s="70" t="s">
        <v>398</v>
      </c>
      <c r="BR92" s="70" t="s">
        <v>398</v>
      </c>
      <c r="BS92" s="70" t="s">
        <v>398</v>
      </c>
      <c r="BT92" s="70" t="s">
        <v>398</v>
      </c>
      <c r="BU92" s="70" t="s">
        <v>398</v>
      </c>
      <c r="BV92" s="70" t="s">
        <v>398</v>
      </c>
      <c r="BW92" s="70" t="s">
        <v>398</v>
      </c>
      <c r="BX92" s="70" t="s">
        <v>398</v>
      </c>
      <c r="BY92" s="70" t="s">
        <v>398</v>
      </c>
      <c r="BZ92" s="70" t="s">
        <v>398</v>
      </c>
      <c r="CA92" s="70" t="s">
        <v>398</v>
      </c>
      <c r="CB92" s="70" t="s">
        <v>398</v>
      </c>
      <c r="CC92" s="70" t="s">
        <v>398</v>
      </c>
      <c r="CD92" s="70" t="s">
        <v>398</v>
      </c>
      <c r="CE92" s="70" t="s">
        <v>398</v>
      </c>
      <c r="CF92" s="70" t="s">
        <v>398</v>
      </c>
      <c r="CG92" s="70" t="s">
        <v>398</v>
      </c>
      <c r="CH92" s="70" t="s">
        <v>398</v>
      </c>
      <c r="CI92" s="70" t="s">
        <v>398</v>
      </c>
      <c r="CJ92" s="70" t="s">
        <v>398</v>
      </c>
      <c r="CK92" s="70" t="s">
        <v>398</v>
      </c>
      <c r="CL92" s="70">
        <v>0</v>
      </c>
      <c r="CM92" s="70">
        <v>0</v>
      </c>
      <c r="CN92" s="70">
        <v>0</v>
      </c>
      <c r="CO92" s="70">
        <v>0</v>
      </c>
      <c r="CP92" s="70" t="s">
        <v>398</v>
      </c>
      <c r="CQ92" s="70" t="s">
        <v>398</v>
      </c>
      <c r="CR92" s="70" t="s">
        <v>398</v>
      </c>
      <c r="CS92" s="70" t="s">
        <v>398</v>
      </c>
      <c r="CT92" s="70" t="s">
        <v>398</v>
      </c>
      <c r="CU92" s="70" t="s">
        <v>398</v>
      </c>
      <c r="CV92" s="70">
        <v>0</v>
      </c>
      <c r="CW92" s="70">
        <v>0</v>
      </c>
      <c r="CX92" s="70">
        <v>0</v>
      </c>
      <c r="CY92" s="70">
        <v>0</v>
      </c>
      <c r="CZ92" s="70" t="s">
        <v>398</v>
      </c>
      <c r="DA92" s="70" t="s">
        <v>398</v>
      </c>
      <c r="DB92" s="70" t="s">
        <v>398</v>
      </c>
      <c r="DC92" s="260" t="s">
        <v>398</v>
      </c>
      <c r="DD92" s="260" t="s">
        <v>398</v>
      </c>
      <c r="DE92" s="260" t="s">
        <v>398</v>
      </c>
      <c r="DF92" s="70">
        <v>0</v>
      </c>
      <c r="DG92" s="260">
        <v>0</v>
      </c>
      <c r="DH92" s="70">
        <v>0</v>
      </c>
      <c r="DI92" s="70">
        <v>0</v>
      </c>
      <c r="DJ92" s="260" t="s">
        <v>398</v>
      </c>
      <c r="DK92" s="260" t="s">
        <v>398</v>
      </c>
      <c r="DL92" s="260" t="s">
        <v>398</v>
      </c>
      <c r="DM92" s="260" t="s">
        <v>398</v>
      </c>
      <c r="DN92" s="260" t="s">
        <v>398</v>
      </c>
      <c r="DO92" s="260" t="s">
        <v>398</v>
      </c>
      <c r="DP92" s="260" t="s">
        <v>398</v>
      </c>
      <c r="DQ92" s="260" t="s">
        <v>398</v>
      </c>
      <c r="DR92" s="260" t="s">
        <v>398</v>
      </c>
      <c r="DS92" s="260" t="s">
        <v>398</v>
      </c>
      <c r="DT92" s="260" t="s">
        <v>398</v>
      </c>
      <c r="DU92" s="260" t="s">
        <v>398</v>
      </c>
      <c r="DV92" s="260" t="s">
        <v>398</v>
      </c>
      <c r="DW92" s="260" t="s">
        <v>398</v>
      </c>
      <c r="DX92" s="260" t="s">
        <v>398</v>
      </c>
      <c r="DY92" s="260" t="s">
        <v>398</v>
      </c>
      <c r="DZ92" s="260" t="s">
        <v>398</v>
      </c>
      <c r="EA92" s="260" t="s">
        <v>398</v>
      </c>
      <c r="EB92" s="260" t="s">
        <v>398</v>
      </c>
      <c r="EC92" s="260" t="s">
        <v>398</v>
      </c>
      <c r="ED92" s="260" t="s">
        <v>398</v>
      </c>
      <c r="EE92" s="260" t="s">
        <v>398</v>
      </c>
      <c r="EF92" s="260" t="s">
        <v>398</v>
      </c>
      <c r="EG92" s="260" t="s">
        <v>398</v>
      </c>
      <c r="EH92" s="260" t="s">
        <v>398</v>
      </c>
      <c r="EI92" s="260" t="s">
        <v>398</v>
      </c>
      <c r="EJ92" s="260" t="s">
        <v>398</v>
      </c>
      <c r="EK92" s="260" t="s">
        <v>398</v>
      </c>
      <c r="EL92" s="260" t="s">
        <v>398</v>
      </c>
      <c r="EM92" s="260" t="s">
        <v>398</v>
      </c>
      <c r="EN92" s="260" t="s">
        <v>398</v>
      </c>
      <c r="EO92" s="260" t="s">
        <v>398</v>
      </c>
      <c r="EP92" s="260" t="s">
        <v>398</v>
      </c>
      <c r="EQ92" s="260" t="s">
        <v>398</v>
      </c>
      <c r="ER92" s="260" t="s">
        <v>398</v>
      </c>
      <c r="ES92" s="260" t="s">
        <v>398</v>
      </c>
      <c r="ET92" s="260" t="s">
        <v>398</v>
      </c>
      <c r="EU92" s="260" t="s">
        <v>398</v>
      </c>
      <c r="EV92" s="260" t="s">
        <v>398</v>
      </c>
      <c r="EW92" s="260" t="s">
        <v>398</v>
      </c>
      <c r="EX92" s="260" t="s">
        <v>398</v>
      </c>
      <c r="EY92" s="260" t="s">
        <v>398</v>
      </c>
      <c r="EZ92" s="260" t="s">
        <v>398</v>
      </c>
      <c r="FA92" s="260" t="s">
        <v>398</v>
      </c>
      <c r="FB92" s="260" t="s">
        <v>398</v>
      </c>
      <c r="FC92" s="260" t="s">
        <v>398</v>
      </c>
      <c r="FD92" s="70">
        <v>0</v>
      </c>
      <c r="FE92" s="260">
        <v>0</v>
      </c>
      <c r="FF92" s="70">
        <v>0</v>
      </c>
      <c r="FG92" s="70">
        <v>0</v>
      </c>
      <c r="FH92" s="70">
        <v>0</v>
      </c>
      <c r="FI92" s="260" t="s">
        <v>398</v>
      </c>
      <c r="FJ92" s="260" t="s">
        <v>398</v>
      </c>
      <c r="FK92" s="260" t="s">
        <v>398</v>
      </c>
      <c r="FL92" s="260" t="s">
        <v>398</v>
      </c>
      <c r="FM92" s="260" t="s">
        <v>398</v>
      </c>
      <c r="FN92" s="70">
        <v>0</v>
      </c>
      <c r="FO92" s="70">
        <v>0</v>
      </c>
      <c r="FP92" s="70">
        <v>0</v>
      </c>
      <c r="FQ92" s="70">
        <v>0</v>
      </c>
      <c r="FR92" s="260" t="s">
        <v>398</v>
      </c>
      <c r="FS92" s="260" t="s">
        <v>398</v>
      </c>
      <c r="FT92" s="260" t="s">
        <v>398</v>
      </c>
      <c r="FU92" s="260" t="s">
        <v>398</v>
      </c>
      <c r="FV92" s="260" t="s">
        <v>398</v>
      </c>
      <c r="FW92" s="260" t="s">
        <v>398</v>
      </c>
      <c r="FX92" s="70">
        <v>0</v>
      </c>
      <c r="FY92" s="70">
        <v>0</v>
      </c>
      <c r="FZ92" s="70">
        <v>0</v>
      </c>
      <c r="GA92" s="70">
        <v>0</v>
      </c>
      <c r="GB92" s="260" t="s">
        <v>398</v>
      </c>
      <c r="GC92" s="260" t="s">
        <v>398</v>
      </c>
      <c r="GD92" s="260" t="s">
        <v>398</v>
      </c>
      <c r="GE92" s="260" t="s">
        <v>398</v>
      </c>
      <c r="GF92" s="260" t="s">
        <v>398</v>
      </c>
      <c r="GG92" s="260" t="s">
        <v>398</v>
      </c>
      <c r="GH92" s="260" t="s">
        <v>398</v>
      </c>
      <c r="GI92" s="260" t="s">
        <v>398</v>
      </c>
      <c r="GJ92" s="260" t="s">
        <v>398</v>
      </c>
      <c r="GK92" s="260" t="s">
        <v>398</v>
      </c>
      <c r="GL92" s="260" t="s">
        <v>398</v>
      </c>
      <c r="GM92" s="260" t="s">
        <v>398</v>
      </c>
      <c r="GN92" s="260" t="s">
        <v>398</v>
      </c>
      <c r="GO92" s="260" t="s">
        <v>398</v>
      </c>
      <c r="GP92" s="260" t="s">
        <v>398</v>
      </c>
      <c r="GQ92" s="260" t="s">
        <v>398</v>
      </c>
      <c r="GR92" s="260" t="s">
        <v>398</v>
      </c>
      <c r="GS92" s="260" t="s">
        <v>398</v>
      </c>
      <c r="GT92" s="260" t="s">
        <v>398</v>
      </c>
      <c r="GU92" s="260" t="s">
        <v>398</v>
      </c>
      <c r="GV92" s="260" t="s">
        <v>398</v>
      </c>
      <c r="GW92" s="260" t="s">
        <v>398</v>
      </c>
      <c r="GX92" s="260" t="s">
        <v>398</v>
      </c>
      <c r="GY92" s="260" t="s">
        <v>398</v>
      </c>
      <c r="GZ92" s="260" t="s">
        <v>398</v>
      </c>
      <c r="HA92" s="260" t="s">
        <v>398</v>
      </c>
      <c r="HB92" s="260" t="s">
        <v>398</v>
      </c>
      <c r="HC92" s="260" t="s">
        <v>398</v>
      </c>
      <c r="HD92" s="260" t="s">
        <v>398</v>
      </c>
      <c r="HE92" s="260" t="s">
        <v>398</v>
      </c>
      <c r="HF92" s="260" t="s">
        <v>398</v>
      </c>
      <c r="HG92" s="260" t="s">
        <v>398</v>
      </c>
      <c r="HH92" s="260" t="s">
        <v>398</v>
      </c>
      <c r="HI92" s="260" t="s">
        <v>398</v>
      </c>
      <c r="HJ92" s="260" t="s">
        <v>398</v>
      </c>
      <c r="HK92" s="260" t="s">
        <v>398</v>
      </c>
      <c r="HL92" s="260" t="s">
        <v>398</v>
      </c>
      <c r="HM92" s="260" t="s">
        <v>398</v>
      </c>
      <c r="HN92" s="260" t="s">
        <v>398</v>
      </c>
      <c r="HO92" s="260" t="s">
        <v>398</v>
      </c>
      <c r="HP92" s="260" t="s">
        <v>398</v>
      </c>
      <c r="HQ92" s="260" t="s">
        <v>398</v>
      </c>
      <c r="HR92" s="260" t="s">
        <v>398</v>
      </c>
      <c r="HS92" s="260" t="s">
        <v>398</v>
      </c>
      <c r="HT92" s="260" t="s">
        <v>398</v>
      </c>
      <c r="HU92" s="260" t="s">
        <v>398</v>
      </c>
      <c r="HV92" s="70">
        <v>0</v>
      </c>
      <c r="HW92" s="70">
        <v>0</v>
      </c>
      <c r="HX92" s="70">
        <v>0</v>
      </c>
      <c r="HY92" s="70">
        <v>0</v>
      </c>
      <c r="HZ92" s="260" t="s">
        <v>398</v>
      </c>
      <c r="IA92" s="260" t="s">
        <v>398</v>
      </c>
      <c r="IB92" s="260" t="s">
        <v>398</v>
      </c>
      <c r="IC92" s="260" t="s">
        <v>398</v>
      </c>
      <c r="ID92" s="260" t="s">
        <v>398</v>
      </c>
      <c r="IE92" s="260" t="s">
        <v>398</v>
      </c>
      <c r="IF92" s="70">
        <v>0</v>
      </c>
      <c r="IG92" s="70">
        <v>0</v>
      </c>
      <c r="IH92" s="70">
        <v>0</v>
      </c>
      <c r="II92" s="70">
        <v>0</v>
      </c>
      <c r="IJ92" s="260" t="s">
        <v>398</v>
      </c>
      <c r="IK92" s="260" t="s">
        <v>398</v>
      </c>
      <c r="IL92" s="260" t="s">
        <v>398</v>
      </c>
      <c r="IM92" s="260" t="s">
        <v>398</v>
      </c>
      <c r="IN92" s="260" t="s">
        <v>398</v>
      </c>
      <c r="IO92" s="260" t="s">
        <v>398</v>
      </c>
      <c r="IP92" s="70">
        <v>0</v>
      </c>
      <c r="IQ92" s="70">
        <v>0</v>
      </c>
      <c r="IR92" s="70">
        <v>0</v>
      </c>
      <c r="IS92" s="70">
        <v>0</v>
      </c>
      <c r="IT92" s="260" t="s">
        <v>398</v>
      </c>
      <c r="IU92" s="260" t="s">
        <v>398</v>
      </c>
      <c r="IV92" s="260" t="s">
        <v>398</v>
      </c>
      <c r="IW92" s="260" t="s">
        <v>398</v>
      </c>
      <c r="IX92" s="260" t="s">
        <v>398</v>
      </c>
      <c r="IY92" s="260" t="s">
        <v>398</v>
      </c>
      <c r="IZ92" s="260" t="s">
        <v>398</v>
      </c>
      <c r="JA92" s="260" t="s">
        <v>398</v>
      </c>
      <c r="JB92" s="260" t="s">
        <v>398</v>
      </c>
      <c r="JC92" s="260" t="s">
        <v>398</v>
      </c>
      <c r="JD92" s="260" t="s">
        <v>398</v>
      </c>
      <c r="JE92" s="260" t="s">
        <v>398</v>
      </c>
      <c r="JF92" s="260" t="s">
        <v>398</v>
      </c>
      <c r="JG92" s="260" t="s">
        <v>398</v>
      </c>
      <c r="JH92" s="260" t="s">
        <v>398</v>
      </c>
      <c r="JI92" s="260" t="s">
        <v>398</v>
      </c>
      <c r="JJ92" s="260" t="s">
        <v>398</v>
      </c>
      <c r="JK92" s="260" t="s">
        <v>398</v>
      </c>
      <c r="JL92" s="260" t="s">
        <v>398</v>
      </c>
      <c r="JM92" s="260" t="s">
        <v>398</v>
      </c>
      <c r="JN92" s="260" t="s">
        <v>398</v>
      </c>
      <c r="JO92" s="260" t="s">
        <v>398</v>
      </c>
      <c r="JP92" s="260" t="s">
        <v>398</v>
      </c>
      <c r="JQ92" s="260" t="s">
        <v>398</v>
      </c>
      <c r="JR92" s="260" t="s">
        <v>398</v>
      </c>
      <c r="JS92" s="260" t="s">
        <v>398</v>
      </c>
      <c r="JT92" s="260" t="s">
        <v>398</v>
      </c>
      <c r="JU92" s="260" t="s">
        <v>398</v>
      </c>
      <c r="JV92" s="260" t="s">
        <v>398</v>
      </c>
      <c r="JW92" s="260" t="s">
        <v>398</v>
      </c>
      <c r="JX92" s="260" t="s">
        <v>398</v>
      </c>
      <c r="JY92" s="260" t="s">
        <v>398</v>
      </c>
      <c r="JZ92" s="260" t="s">
        <v>398</v>
      </c>
      <c r="KA92" s="260" t="s">
        <v>398</v>
      </c>
      <c r="KB92" s="260" t="s">
        <v>398</v>
      </c>
      <c r="KC92" s="260" t="s">
        <v>398</v>
      </c>
      <c r="KD92" s="260" t="s">
        <v>398</v>
      </c>
      <c r="KE92" s="260" t="s">
        <v>398</v>
      </c>
      <c r="KF92" s="260" t="s">
        <v>398</v>
      </c>
      <c r="KG92" s="260" t="s">
        <v>398</v>
      </c>
      <c r="KH92" s="260" t="s">
        <v>398</v>
      </c>
      <c r="KI92" s="260" t="s">
        <v>398</v>
      </c>
      <c r="KJ92" s="260" t="s">
        <v>398</v>
      </c>
      <c r="KK92" s="260" t="s">
        <v>398</v>
      </c>
      <c r="KL92" s="260" t="s">
        <v>398</v>
      </c>
      <c r="KM92" s="260" t="s">
        <v>398</v>
      </c>
      <c r="KN92" s="70">
        <v>0</v>
      </c>
      <c r="KO92" s="70">
        <v>0</v>
      </c>
      <c r="KP92" s="70">
        <v>0</v>
      </c>
      <c r="KQ92" s="70">
        <v>0</v>
      </c>
      <c r="KR92" s="260" t="s">
        <v>398</v>
      </c>
      <c r="KS92" s="260" t="s">
        <v>398</v>
      </c>
      <c r="KT92" s="260" t="s">
        <v>398</v>
      </c>
      <c r="KU92" s="260" t="s">
        <v>398</v>
      </c>
      <c r="KV92" s="260" t="s">
        <v>398</v>
      </c>
      <c r="KW92" s="260" t="s">
        <v>398</v>
      </c>
      <c r="KX92" s="70">
        <v>0</v>
      </c>
      <c r="KY92" s="70">
        <v>0</v>
      </c>
      <c r="KZ92" s="70">
        <v>0</v>
      </c>
      <c r="LA92" s="70">
        <v>0</v>
      </c>
      <c r="LB92" s="260" t="s">
        <v>398</v>
      </c>
      <c r="LC92" s="260" t="s">
        <v>398</v>
      </c>
      <c r="LD92" s="260" t="s">
        <v>398</v>
      </c>
      <c r="LE92" s="260" t="s">
        <v>398</v>
      </c>
      <c r="LF92" s="260" t="s">
        <v>398</v>
      </c>
      <c r="LG92" s="260" t="s">
        <v>398</v>
      </c>
      <c r="LH92" s="70">
        <v>0</v>
      </c>
      <c r="LI92" s="70">
        <v>0</v>
      </c>
      <c r="LJ92" s="70">
        <v>0</v>
      </c>
      <c r="LK92" s="70">
        <v>0</v>
      </c>
      <c r="LL92" s="260" t="s">
        <v>398</v>
      </c>
      <c r="LM92" s="260" t="s">
        <v>398</v>
      </c>
      <c r="LN92" s="260" t="s">
        <v>398</v>
      </c>
      <c r="LO92" s="260" t="s">
        <v>398</v>
      </c>
      <c r="LP92" s="260" t="s">
        <v>398</v>
      </c>
      <c r="LQ92" s="260" t="s">
        <v>398</v>
      </c>
      <c r="LR92" s="85" t="s">
        <v>398</v>
      </c>
      <c r="LS92" s="85" t="s">
        <v>398</v>
      </c>
      <c r="LT92" s="85" t="s">
        <v>398</v>
      </c>
      <c r="LU92" s="85" t="s">
        <v>398</v>
      </c>
      <c r="LV92" s="85" t="s">
        <v>398</v>
      </c>
      <c r="LW92" s="85" t="s">
        <v>398</v>
      </c>
      <c r="LX92" s="263"/>
      <c r="LY92" s="263"/>
      <c r="LZ92" s="263"/>
      <c r="MA92" s="263"/>
      <c r="MB92" s="263"/>
      <c r="MC92" s="263"/>
      <c r="MD92" s="263"/>
      <c r="ME92" s="263"/>
      <c r="MF92" s="263"/>
      <c r="MG92" s="263"/>
      <c r="MH92" s="263"/>
      <c r="MI92" s="263"/>
      <c r="MJ92" s="263"/>
      <c r="MK92" s="263"/>
      <c r="ML92" s="263"/>
      <c r="MM92" s="263"/>
      <c r="MN92" s="263"/>
      <c r="MO92" s="263"/>
      <c r="MP92" s="263"/>
      <c r="MQ92" s="263"/>
      <c r="MR92" s="263"/>
      <c r="MS92" s="263"/>
      <c r="MT92" s="263"/>
      <c r="MU92" s="263"/>
      <c r="MV92" s="263"/>
      <c r="MW92" s="263"/>
      <c r="MX92" s="263"/>
      <c r="MY92" s="263"/>
      <c r="MZ92" s="263"/>
      <c r="NA92" s="263"/>
      <c r="NB92" s="263"/>
      <c r="NC92" s="263"/>
      <c r="ND92" s="263"/>
      <c r="NE92" s="263"/>
      <c r="NF92" s="263"/>
      <c r="NG92" s="263"/>
      <c r="NH92" s="263"/>
      <c r="NI92" s="263"/>
      <c r="NJ92" s="263"/>
      <c r="NK92" s="263"/>
      <c r="NL92" s="263"/>
      <c r="NM92" s="263"/>
      <c r="NN92" s="263"/>
      <c r="NO92" s="263"/>
      <c r="NP92" s="263"/>
      <c r="NQ92" s="263"/>
      <c r="NR92" s="263"/>
      <c r="NS92" s="263"/>
      <c r="NT92" s="263"/>
      <c r="NU92" s="263"/>
      <c r="NV92" s="263"/>
      <c r="NW92" s="263"/>
      <c r="NX92" s="263"/>
      <c r="NY92" s="263"/>
      <c r="NZ92" s="263"/>
      <c r="OA92" s="263"/>
      <c r="OB92" s="263"/>
      <c r="OC92" s="263"/>
      <c r="OD92" s="263"/>
      <c r="OE92" s="263"/>
      <c r="OF92" s="263"/>
      <c r="OG92" s="263"/>
      <c r="OH92" s="263"/>
      <c r="OI92" s="263"/>
      <c r="OJ92" s="263"/>
      <c r="OK92" s="263"/>
      <c r="OL92" s="263"/>
      <c r="OM92" s="263"/>
      <c r="ON92" s="263"/>
      <c r="OO92" s="263"/>
      <c r="OP92" s="263"/>
      <c r="OQ92" s="263"/>
      <c r="OR92" s="263"/>
      <c r="OS92" s="263"/>
      <c r="OT92" s="263"/>
      <c r="OU92" s="263"/>
      <c r="OV92" s="263"/>
      <c r="OW92" s="263"/>
      <c r="OX92" s="263"/>
      <c r="OY92" s="263"/>
      <c r="OZ92" s="263"/>
      <c r="PA92" s="263"/>
      <c r="PB92" s="263"/>
      <c r="PC92" s="263"/>
      <c r="PD92" s="263"/>
      <c r="PE92" s="263"/>
      <c r="PF92" s="263"/>
      <c r="PG92" s="263"/>
      <c r="PH92" s="263"/>
      <c r="PI92" s="263"/>
      <c r="PJ92" s="263"/>
      <c r="PK92" s="263"/>
      <c r="PL92" s="263"/>
      <c r="PM92" s="263"/>
      <c r="PN92" s="263"/>
      <c r="PO92" s="263"/>
      <c r="PP92" s="263"/>
      <c r="PQ92" s="263"/>
      <c r="PR92" s="263"/>
      <c r="PS92" s="263"/>
      <c r="PT92" s="263"/>
      <c r="PU92" s="263"/>
      <c r="PV92" s="263"/>
      <c r="PW92" s="263"/>
      <c r="PX92" s="263"/>
      <c r="PY92" s="263"/>
      <c r="PZ92" s="263"/>
      <c r="QA92" s="263"/>
      <c r="QB92" s="263"/>
      <c r="QC92" s="263"/>
      <c r="QD92" s="263"/>
      <c r="QE92" s="263"/>
      <c r="QF92" s="263"/>
      <c r="QG92" s="263"/>
      <c r="QH92" s="263"/>
      <c r="QI92" s="263"/>
      <c r="QJ92" s="263"/>
      <c r="QK92" s="263"/>
      <c r="QL92" s="263"/>
      <c r="QM92" s="263"/>
    </row>
    <row r="93" spans="1:455" s="70" customFormat="1">
      <c r="A93" s="70">
        <v>92</v>
      </c>
      <c r="B93" s="87" t="s">
        <v>521</v>
      </c>
      <c r="C93" s="64" t="s">
        <v>52</v>
      </c>
      <c r="D93" s="234" t="s">
        <v>41</v>
      </c>
      <c r="E93" s="70" t="s">
        <v>1094</v>
      </c>
      <c r="F93" s="234" t="s">
        <v>392</v>
      </c>
      <c r="G93" s="234">
        <v>13</v>
      </c>
      <c r="H93" s="80">
        <v>2</v>
      </c>
      <c r="I93" s="69">
        <v>2019</v>
      </c>
      <c r="J93" s="79">
        <v>13.2</v>
      </c>
      <c r="K93" s="79">
        <v>13.466666666666667</v>
      </c>
      <c r="L93" s="79">
        <f t="shared" si="15"/>
        <v>0.2666666666666675</v>
      </c>
      <c r="M93" s="70">
        <v>-34.115841666666697</v>
      </c>
      <c r="N93" s="70">
        <v>121.818863888889</v>
      </c>
      <c r="O93" s="70">
        <v>-34.115836111111101</v>
      </c>
      <c r="P93" s="70">
        <v>121.80282777777801</v>
      </c>
      <c r="Q93" s="83">
        <v>1.4794777672389101</v>
      </c>
      <c r="R93" s="67">
        <v>2.9700000000000001E-2</v>
      </c>
      <c r="S93" s="70">
        <f t="shared" si="18"/>
        <v>4.3940489686995633E-2</v>
      </c>
      <c r="T93" s="68" t="s">
        <v>398</v>
      </c>
      <c r="U93" s="84" t="s">
        <v>398</v>
      </c>
      <c r="V93" s="84" t="s">
        <v>398</v>
      </c>
      <c r="W93" s="84" t="s">
        <v>398</v>
      </c>
      <c r="X93" s="69">
        <f t="shared" si="12"/>
        <v>2.9957028224329889</v>
      </c>
      <c r="Y93" s="69"/>
      <c r="Z93" s="70">
        <f t="shared" si="13"/>
        <v>0</v>
      </c>
      <c r="AA93" s="70">
        <f t="shared" si="14"/>
        <v>0</v>
      </c>
      <c r="AB93" s="64">
        <v>0</v>
      </c>
      <c r="AC93" s="64">
        <v>0</v>
      </c>
      <c r="AD93" s="64">
        <v>0</v>
      </c>
      <c r="AE93" s="64">
        <v>0</v>
      </c>
      <c r="AF93" s="264">
        <v>0</v>
      </c>
      <c r="AG93" s="264">
        <v>0</v>
      </c>
      <c r="AH93" s="70">
        <v>0</v>
      </c>
      <c r="AI93" s="70">
        <v>0</v>
      </c>
      <c r="AJ93" s="70" t="s">
        <v>398</v>
      </c>
      <c r="AK93" s="70" t="s">
        <v>398</v>
      </c>
      <c r="AL93" s="70" t="s">
        <v>398</v>
      </c>
      <c r="AM93" s="70" t="s">
        <v>398</v>
      </c>
      <c r="AN93" s="70">
        <v>0</v>
      </c>
      <c r="AO93" s="70">
        <v>0</v>
      </c>
      <c r="AP93" s="70">
        <v>0</v>
      </c>
      <c r="AQ93" s="70" t="s">
        <v>398</v>
      </c>
      <c r="AR93" s="70" t="s">
        <v>398</v>
      </c>
      <c r="AS93" s="70" t="s">
        <v>398</v>
      </c>
      <c r="AT93" s="70" t="s">
        <v>398</v>
      </c>
      <c r="AU93" s="70">
        <v>0</v>
      </c>
      <c r="AV93" s="264">
        <v>0</v>
      </c>
      <c r="AW93" s="264">
        <v>0</v>
      </c>
      <c r="AX93" s="70" t="s">
        <v>398</v>
      </c>
      <c r="AY93" s="70" t="s">
        <v>398</v>
      </c>
      <c r="AZ93" s="70" t="s">
        <v>398</v>
      </c>
      <c r="BA93" s="70" t="s">
        <v>398</v>
      </c>
      <c r="BB93" s="70" t="s">
        <v>398</v>
      </c>
      <c r="BC93" s="70" t="s">
        <v>398</v>
      </c>
      <c r="BD93" s="70" t="s">
        <v>398</v>
      </c>
      <c r="BE93" s="70" t="s">
        <v>398</v>
      </c>
      <c r="BF93" s="70" t="s">
        <v>398</v>
      </c>
      <c r="BG93" s="70" t="s">
        <v>398</v>
      </c>
      <c r="BH93" s="70" t="s">
        <v>398</v>
      </c>
      <c r="BI93" s="70" t="s">
        <v>398</v>
      </c>
      <c r="BJ93" s="70" t="s">
        <v>398</v>
      </c>
      <c r="BK93" s="70" t="s">
        <v>398</v>
      </c>
      <c r="BL93" s="70" t="s">
        <v>398</v>
      </c>
      <c r="BM93" s="70" t="s">
        <v>398</v>
      </c>
      <c r="BN93" s="70" t="s">
        <v>398</v>
      </c>
      <c r="BO93" s="70" t="s">
        <v>398</v>
      </c>
      <c r="BP93" s="70" t="s">
        <v>398</v>
      </c>
      <c r="BQ93" s="70" t="s">
        <v>398</v>
      </c>
      <c r="BR93" s="70" t="s">
        <v>398</v>
      </c>
      <c r="BS93" s="70" t="s">
        <v>398</v>
      </c>
      <c r="BT93" s="70" t="s">
        <v>398</v>
      </c>
      <c r="BU93" s="70" t="s">
        <v>398</v>
      </c>
      <c r="BV93" s="70" t="s">
        <v>398</v>
      </c>
      <c r="BW93" s="70" t="s">
        <v>398</v>
      </c>
      <c r="BX93" s="70" t="s">
        <v>398</v>
      </c>
      <c r="BY93" s="70" t="s">
        <v>398</v>
      </c>
      <c r="BZ93" s="70" t="s">
        <v>398</v>
      </c>
      <c r="CA93" s="70" t="s">
        <v>398</v>
      </c>
      <c r="CB93" s="70" t="s">
        <v>398</v>
      </c>
      <c r="CC93" s="70" t="s">
        <v>398</v>
      </c>
      <c r="CD93" s="70" t="s">
        <v>398</v>
      </c>
      <c r="CE93" s="70" t="s">
        <v>398</v>
      </c>
      <c r="CF93" s="70" t="s">
        <v>398</v>
      </c>
      <c r="CG93" s="70" t="s">
        <v>398</v>
      </c>
      <c r="CH93" s="70" t="s">
        <v>398</v>
      </c>
      <c r="CI93" s="70" t="s">
        <v>398</v>
      </c>
      <c r="CJ93" s="70" t="s">
        <v>398</v>
      </c>
      <c r="CK93" s="70" t="s">
        <v>398</v>
      </c>
      <c r="CL93" s="70">
        <v>0</v>
      </c>
      <c r="CM93" s="70">
        <v>0</v>
      </c>
      <c r="CN93" s="70">
        <v>0</v>
      </c>
      <c r="CO93" s="70">
        <v>0</v>
      </c>
      <c r="CP93" s="70" t="s">
        <v>398</v>
      </c>
      <c r="CQ93" s="70" t="s">
        <v>398</v>
      </c>
      <c r="CR93" s="70" t="s">
        <v>398</v>
      </c>
      <c r="CS93" s="70" t="s">
        <v>398</v>
      </c>
      <c r="CT93" s="70" t="s">
        <v>398</v>
      </c>
      <c r="CU93" s="70" t="s">
        <v>398</v>
      </c>
      <c r="CV93" s="70">
        <v>0</v>
      </c>
      <c r="CW93" s="70">
        <v>0</v>
      </c>
      <c r="CX93" s="70">
        <v>0</v>
      </c>
      <c r="CY93" s="70">
        <v>0</v>
      </c>
      <c r="CZ93" s="70" t="s">
        <v>398</v>
      </c>
      <c r="DA93" s="70" t="s">
        <v>398</v>
      </c>
      <c r="DB93" s="70" t="s">
        <v>398</v>
      </c>
      <c r="DC93" s="260" t="s">
        <v>398</v>
      </c>
      <c r="DD93" s="260" t="s">
        <v>398</v>
      </c>
      <c r="DE93" s="260" t="s">
        <v>398</v>
      </c>
      <c r="DF93" s="70">
        <v>0</v>
      </c>
      <c r="DG93" s="260">
        <v>0</v>
      </c>
      <c r="DH93" s="70">
        <v>0</v>
      </c>
      <c r="DI93" s="70">
        <v>0</v>
      </c>
      <c r="DJ93" s="260" t="s">
        <v>398</v>
      </c>
      <c r="DK93" s="260" t="s">
        <v>398</v>
      </c>
      <c r="DL93" s="260" t="s">
        <v>398</v>
      </c>
      <c r="DM93" s="260" t="s">
        <v>398</v>
      </c>
      <c r="DN93" s="260" t="s">
        <v>398</v>
      </c>
      <c r="DO93" s="260" t="s">
        <v>398</v>
      </c>
      <c r="DP93" s="260" t="s">
        <v>398</v>
      </c>
      <c r="DQ93" s="260" t="s">
        <v>398</v>
      </c>
      <c r="DR93" s="260" t="s">
        <v>398</v>
      </c>
      <c r="DS93" s="260" t="s">
        <v>398</v>
      </c>
      <c r="DT93" s="260" t="s">
        <v>398</v>
      </c>
      <c r="DU93" s="260" t="s">
        <v>398</v>
      </c>
      <c r="DV93" s="260" t="s">
        <v>398</v>
      </c>
      <c r="DW93" s="260" t="s">
        <v>398</v>
      </c>
      <c r="DX93" s="260" t="s">
        <v>398</v>
      </c>
      <c r="DY93" s="260" t="s">
        <v>398</v>
      </c>
      <c r="DZ93" s="260" t="s">
        <v>398</v>
      </c>
      <c r="EA93" s="260" t="s">
        <v>398</v>
      </c>
      <c r="EB93" s="260" t="s">
        <v>398</v>
      </c>
      <c r="EC93" s="260" t="s">
        <v>398</v>
      </c>
      <c r="ED93" s="260" t="s">
        <v>398</v>
      </c>
      <c r="EE93" s="260" t="s">
        <v>398</v>
      </c>
      <c r="EF93" s="260" t="s">
        <v>398</v>
      </c>
      <c r="EG93" s="260" t="s">
        <v>398</v>
      </c>
      <c r="EH93" s="260" t="s">
        <v>398</v>
      </c>
      <c r="EI93" s="260" t="s">
        <v>398</v>
      </c>
      <c r="EJ93" s="260" t="s">
        <v>398</v>
      </c>
      <c r="EK93" s="260" t="s">
        <v>398</v>
      </c>
      <c r="EL93" s="260" t="s">
        <v>398</v>
      </c>
      <c r="EM93" s="260" t="s">
        <v>398</v>
      </c>
      <c r="EN93" s="260" t="s">
        <v>398</v>
      </c>
      <c r="EO93" s="260" t="s">
        <v>398</v>
      </c>
      <c r="EP93" s="260" t="s">
        <v>398</v>
      </c>
      <c r="EQ93" s="260" t="s">
        <v>398</v>
      </c>
      <c r="ER93" s="260" t="s">
        <v>398</v>
      </c>
      <c r="ES93" s="260" t="s">
        <v>398</v>
      </c>
      <c r="ET93" s="260" t="s">
        <v>398</v>
      </c>
      <c r="EU93" s="260" t="s">
        <v>398</v>
      </c>
      <c r="EV93" s="260" t="s">
        <v>398</v>
      </c>
      <c r="EW93" s="260" t="s">
        <v>398</v>
      </c>
      <c r="EX93" s="260" t="s">
        <v>398</v>
      </c>
      <c r="EY93" s="260" t="s">
        <v>398</v>
      </c>
      <c r="EZ93" s="260" t="s">
        <v>398</v>
      </c>
      <c r="FA93" s="260" t="s">
        <v>398</v>
      </c>
      <c r="FB93" s="260" t="s">
        <v>398</v>
      </c>
      <c r="FC93" s="260" t="s">
        <v>398</v>
      </c>
      <c r="FD93" s="70">
        <v>0</v>
      </c>
      <c r="FE93" s="260">
        <v>0</v>
      </c>
      <c r="FF93" s="70">
        <v>0</v>
      </c>
      <c r="FG93" s="70">
        <v>0</v>
      </c>
      <c r="FH93" s="70">
        <v>0</v>
      </c>
      <c r="FI93" s="260" t="s">
        <v>398</v>
      </c>
      <c r="FJ93" s="260" t="s">
        <v>398</v>
      </c>
      <c r="FK93" s="260" t="s">
        <v>398</v>
      </c>
      <c r="FL93" s="260" t="s">
        <v>398</v>
      </c>
      <c r="FM93" s="260" t="s">
        <v>398</v>
      </c>
      <c r="FN93" s="70">
        <v>0</v>
      </c>
      <c r="FO93" s="70">
        <v>0</v>
      </c>
      <c r="FP93" s="70">
        <v>0</v>
      </c>
      <c r="FQ93" s="70">
        <v>0</v>
      </c>
      <c r="FR93" s="260" t="s">
        <v>398</v>
      </c>
      <c r="FS93" s="260" t="s">
        <v>398</v>
      </c>
      <c r="FT93" s="260" t="s">
        <v>398</v>
      </c>
      <c r="FU93" s="260" t="s">
        <v>398</v>
      </c>
      <c r="FV93" s="260" t="s">
        <v>398</v>
      </c>
      <c r="FW93" s="260" t="s">
        <v>398</v>
      </c>
      <c r="FX93" s="70">
        <v>0</v>
      </c>
      <c r="FY93" s="70">
        <v>0</v>
      </c>
      <c r="FZ93" s="70">
        <v>0</v>
      </c>
      <c r="GA93" s="70">
        <v>0</v>
      </c>
      <c r="GB93" s="260" t="s">
        <v>398</v>
      </c>
      <c r="GC93" s="260" t="s">
        <v>398</v>
      </c>
      <c r="GD93" s="260" t="s">
        <v>398</v>
      </c>
      <c r="GE93" s="260" t="s">
        <v>398</v>
      </c>
      <c r="GF93" s="260" t="s">
        <v>398</v>
      </c>
      <c r="GG93" s="260" t="s">
        <v>398</v>
      </c>
      <c r="GH93" s="260" t="s">
        <v>398</v>
      </c>
      <c r="GI93" s="260" t="s">
        <v>398</v>
      </c>
      <c r="GJ93" s="260" t="s">
        <v>398</v>
      </c>
      <c r="GK93" s="260" t="s">
        <v>398</v>
      </c>
      <c r="GL93" s="260" t="s">
        <v>398</v>
      </c>
      <c r="GM93" s="260" t="s">
        <v>398</v>
      </c>
      <c r="GN93" s="260" t="s">
        <v>398</v>
      </c>
      <c r="GO93" s="260" t="s">
        <v>398</v>
      </c>
      <c r="GP93" s="260" t="s">
        <v>398</v>
      </c>
      <c r="GQ93" s="260" t="s">
        <v>398</v>
      </c>
      <c r="GR93" s="260" t="s">
        <v>398</v>
      </c>
      <c r="GS93" s="260" t="s">
        <v>398</v>
      </c>
      <c r="GT93" s="260" t="s">
        <v>398</v>
      </c>
      <c r="GU93" s="260" t="s">
        <v>398</v>
      </c>
      <c r="GV93" s="260" t="s">
        <v>398</v>
      </c>
      <c r="GW93" s="260" t="s">
        <v>398</v>
      </c>
      <c r="GX93" s="260" t="s">
        <v>398</v>
      </c>
      <c r="GY93" s="260" t="s">
        <v>398</v>
      </c>
      <c r="GZ93" s="260" t="s">
        <v>398</v>
      </c>
      <c r="HA93" s="260" t="s">
        <v>398</v>
      </c>
      <c r="HB93" s="260" t="s">
        <v>398</v>
      </c>
      <c r="HC93" s="260" t="s">
        <v>398</v>
      </c>
      <c r="HD93" s="260" t="s">
        <v>398</v>
      </c>
      <c r="HE93" s="260" t="s">
        <v>398</v>
      </c>
      <c r="HF93" s="260" t="s">
        <v>398</v>
      </c>
      <c r="HG93" s="260" t="s">
        <v>398</v>
      </c>
      <c r="HH93" s="260" t="s">
        <v>398</v>
      </c>
      <c r="HI93" s="260" t="s">
        <v>398</v>
      </c>
      <c r="HJ93" s="260" t="s">
        <v>398</v>
      </c>
      <c r="HK93" s="260" t="s">
        <v>398</v>
      </c>
      <c r="HL93" s="260" t="s">
        <v>398</v>
      </c>
      <c r="HM93" s="260" t="s">
        <v>398</v>
      </c>
      <c r="HN93" s="260" t="s">
        <v>398</v>
      </c>
      <c r="HO93" s="260" t="s">
        <v>398</v>
      </c>
      <c r="HP93" s="260" t="s">
        <v>398</v>
      </c>
      <c r="HQ93" s="260" t="s">
        <v>398</v>
      </c>
      <c r="HR93" s="260" t="s">
        <v>398</v>
      </c>
      <c r="HS93" s="260" t="s">
        <v>398</v>
      </c>
      <c r="HT93" s="260" t="s">
        <v>398</v>
      </c>
      <c r="HU93" s="260" t="s">
        <v>398</v>
      </c>
      <c r="HV93" s="70">
        <v>0</v>
      </c>
      <c r="HW93" s="70">
        <v>0</v>
      </c>
      <c r="HX93" s="70">
        <v>0</v>
      </c>
      <c r="HY93" s="70">
        <v>0</v>
      </c>
      <c r="HZ93" s="260" t="s">
        <v>398</v>
      </c>
      <c r="IA93" s="260" t="s">
        <v>398</v>
      </c>
      <c r="IB93" s="260" t="s">
        <v>398</v>
      </c>
      <c r="IC93" s="260" t="s">
        <v>398</v>
      </c>
      <c r="ID93" s="260" t="s">
        <v>398</v>
      </c>
      <c r="IE93" s="260" t="s">
        <v>398</v>
      </c>
      <c r="IF93" s="70">
        <v>0</v>
      </c>
      <c r="IG93" s="70">
        <v>0</v>
      </c>
      <c r="IH93" s="70">
        <v>0</v>
      </c>
      <c r="II93" s="70">
        <v>0</v>
      </c>
      <c r="IJ93" s="260" t="s">
        <v>398</v>
      </c>
      <c r="IK93" s="260" t="s">
        <v>398</v>
      </c>
      <c r="IL93" s="260" t="s">
        <v>398</v>
      </c>
      <c r="IM93" s="260" t="s">
        <v>398</v>
      </c>
      <c r="IN93" s="260" t="s">
        <v>398</v>
      </c>
      <c r="IO93" s="260" t="s">
        <v>398</v>
      </c>
      <c r="IP93" s="70">
        <v>0</v>
      </c>
      <c r="IQ93" s="70">
        <v>0</v>
      </c>
      <c r="IR93" s="70">
        <v>0</v>
      </c>
      <c r="IS93" s="70">
        <v>0</v>
      </c>
      <c r="IT93" s="260" t="s">
        <v>398</v>
      </c>
      <c r="IU93" s="260" t="s">
        <v>398</v>
      </c>
      <c r="IV93" s="260" t="s">
        <v>398</v>
      </c>
      <c r="IW93" s="260" t="s">
        <v>398</v>
      </c>
      <c r="IX93" s="260" t="s">
        <v>398</v>
      </c>
      <c r="IY93" s="260" t="s">
        <v>398</v>
      </c>
      <c r="IZ93" s="260" t="s">
        <v>398</v>
      </c>
      <c r="JA93" s="260" t="s">
        <v>398</v>
      </c>
      <c r="JB93" s="260" t="s">
        <v>398</v>
      </c>
      <c r="JC93" s="260" t="s">
        <v>398</v>
      </c>
      <c r="JD93" s="260" t="s">
        <v>398</v>
      </c>
      <c r="JE93" s="260" t="s">
        <v>398</v>
      </c>
      <c r="JF93" s="260" t="s">
        <v>398</v>
      </c>
      <c r="JG93" s="260" t="s">
        <v>398</v>
      </c>
      <c r="JH93" s="260" t="s">
        <v>398</v>
      </c>
      <c r="JI93" s="260" t="s">
        <v>398</v>
      </c>
      <c r="JJ93" s="260" t="s">
        <v>398</v>
      </c>
      <c r="JK93" s="260" t="s">
        <v>398</v>
      </c>
      <c r="JL93" s="260" t="s">
        <v>398</v>
      </c>
      <c r="JM93" s="260" t="s">
        <v>398</v>
      </c>
      <c r="JN93" s="260" t="s">
        <v>398</v>
      </c>
      <c r="JO93" s="260" t="s">
        <v>398</v>
      </c>
      <c r="JP93" s="260" t="s">
        <v>398</v>
      </c>
      <c r="JQ93" s="260" t="s">
        <v>398</v>
      </c>
      <c r="JR93" s="260" t="s">
        <v>398</v>
      </c>
      <c r="JS93" s="260" t="s">
        <v>398</v>
      </c>
      <c r="JT93" s="260" t="s">
        <v>398</v>
      </c>
      <c r="JU93" s="260" t="s">
        <v>398</v>
      </c>
      <c r="JV93" s="260" t="s">
        <v>398</v>
      </c>
      <c r="JW93" s="260" t="s">
        <v>398</v>
      </c>
      <c r="JX93" s="260" t="s">
        <v>398</v>
      </c>
      <c r="JY93" s="260" t="s">
        <v>398</v>
      </c>
      <c r="JZ93" s="260" t="s">
        <v>398</v>
      </c>
      <c r="KA93" s="260" t="s">
        <v>398</v>
      </c>
      <c r="KB93" s="260" t="s">
        <v>398</v>
      </c>
      <c r="KC93" s="260" t="s">
        <v>398</v>
      </c>
      <c r="KD93" s="260" t="s">
        <v>398</v>
      </c>
      <c r="KE93" s="260" t="s">
        <v>398</v>
      </c>
      <c r="KF93" s="260" t="s">
        <v>398</v>
      </c>
      <c r="KG93" s="260" t="s">
        <v>398</v>
      </c>
      <c r="KH93" s="260" t="s">
        <v>398</v>
      </c>
      <c r="KI93" s="260" t="s">
        <v>398</v>
      </c>
      <c r="KJ93" s="260" t="s">
        <v>398</v>
      </c>
      <c r="KK93" s="260" t="s">
        <v>398</v>
      </c>
      <c r="KL93" s="260" t="s">
        <v>398</v>
      </c>
      <c r="KM93" s="260" t="s">
        <v>398</v>
      </c>
      <c r="KN93" s="70">
        <v>0</v>
      </c>
      <c r="KO93" s="70">
        <v>0</v>
      </c>
      <c r="KP93" s="70">
        <v>0</v>
      </c>
      <c r="KQ93" s="70">
        <v>0</v>
      </c>
      <c r="KR93" s="260" t="s">
        <v>398</v>
      </c>
      <c r="KS93" s="260" t="s">
        <v>398</v>
      </c>
      <c r="KT93" s="260" t="s">
        <v>398</v>
      </c>
      <c r="KU93" s="260" t="s">
        <v>398</v>
      </c>
      <c r="KV93" s="260" t="s">
        <v>398</v>
      </c>
      <c r="KW93" s="260" t="s">
        <v>398</v>
      </c>
      <c r="KX93" s="70">
        <v>0</v>
      </c>
      <c r="KY93" s="70">
        <v>0</v>
      </c>
      <c r="KZ93" s="70">
        <v>0</v>
      </c>
      <c r="LA93" s="70">
        <v>0</v>
      </c>
      <c r="LB93" s="260" t="s">
        <v>398</v>
      </c>
      <c r="LC93" s="260" t="s">
        <v>398</v>
      </c>
      <c r="LD93" s="260" t="s">
        <v>398</v>
      </c>
      <c r="LE93" s="260" t="s">
        <v>398</v>
      </c>
      <c r="LF93" s="260" t="s">
        <v>398</v>
      </c>
      <c r="LG93" s="260" t="s">
        <v>398</v>
      </c>
      <c r="LH93" s="70">
        <v>0</v>
      </c>
      <c r="LI93" s="70">
        <v>0</v>
      </c>
      <c r="LJ93" s="70">
        <v>0</v>
      </c>
      <c r="LK93" s="70">
        <v>0</v>
      </c>
      <c r="LL93" s="260" t="s">
        <v>398</v>
      </c>
      <c r="LM93" s="260" t="s">
        <v>398</v>
      </c>
      <c r="LN93" s="260" t="s">
        <v>398</v>
      </c>
      <c r="LO93" s="260" t="s">
        <v>398</v>
      </c>
      <c r="LP93" s="260" t="s">
        <v>398</v>
      </c>
      <c r="LQ93" s="260" t="s">
        <v>398</v>
      </c>
      <c r="LR93" s="85" t="s">
        <v>398</v>
      </c>
      <c r="LS93" s="85" t="s">
        <v>398</v>
      </c>
      <c r="LT93" s="85" t="s">
        <v>398</v>
      </c>
      <c r="LU93" s="85" t="s">
        <v>398</v>
      </c>
      <c r="LV93" s="85" t="s">
        <v>398</v>
      </c>
      <c r="LW93" s="85" t="s">
        <v>398</v>
      </c>
      <c r="LX93" s="263"/>
      <c r="LY93" s="263"/>
      <c r="LZ93" s="263"/>
      <c r="MA93" s="263"/>
      <c r="MB93" s="263"/>
      <c r="MC93" s="263"/>
      <c r="MD93" s="263"/>
      <c r="ME93" s="263"/>
      <c r="MF93" s="263"/>
      <c r="MG93" s="263"/>
      <c r="MH93" s="263"/>
      <c r="MI93" s="263"/>
      <c r="MJ93" s="263"/>
      <c r="MK93" s="263"/>
      <c r="ML93" s="263"/>
      <c r="MM93" s="263"/>
      <c r="MN93" s="263"/>
      <c r="MO93" s="263"/>
      <c r="MP93" s="263"/>
      <c r="MQ93" s="263"/>
      <c r="MR93" s="263"/>
      <c r="MS93" s="263"/>
      <c r="MT93" s="263"/>
      <c r="MU93" s="263"/>
      <c r="MV93" s="263"/>
      <c r="MW93" s="263"/>
      <c r="MX93" s="263"/>
      <c r="MY93" s="263"/>
      <c r="MZ93" s="263"/>
      <c r="NA93" s="263"/>
      <c r="NB93" s="263"/>
      <c r="NC93" s="263"/>
      <c r="ND93" s="263"/>
      <c r="NE93" s="263"/>
      <c r="NF93" s="263"/>
      <c r="NG93" s="263"/>
      <c r="NH93" s="263"/>
      <c r="NI93" s="263"/>
      <c r="NJ93" s="263"/>
      <c r="NK93" s="263"/>
      <c r="NL93" s="263"/>
      <c r="NM93" s="263"/>
      <c r="NN93" s="263"/>
      <c r="NO93" s="263"/>
      <c r="NP93" s="263"/>
      <c r="NQ93" s="263"/>
      <c r="NR93" s="263"/>
      <c r="NS93" s="263"/>
      <c r="NT93" s="263"/>
      <c r="NU93" s="263"/>
      <c r="NV93" s="263"/>
      <c r="NW93" s="263"/>
      <c r="NX93" s="263"/>
      <c r="NY93" s="263"/>
      <c r="NZ93" s="263"/>
      <c r="OA93" s="263"/>
      <c r="OB93" s="263"/>
      <c r="OC93" s="263"/>
      <c r="OD93" s="263"/>
      <c r="OE93" s="263"/>
      <c r="OF93" s="263"/>
      <c r="OG93" s="263"/>
      <c r="OH93" s="263"/>
      <c r="OI93" s="263"/>
      <c r="OJ93" s="263"/>
      <c r="OK93" s="263"/>
      <c r="OL93" s="263"/>
      <c r="OM93" s="263"/>
      <c r="ON93" s="263"/>
      <c r="OO93" s="263"/>
      <c r="OP93" s="263"/>
      <c r="OQ93" s="263"/>
      <c r="OR93" s="263"/>
      <c r="OS93" s="263"/>
      <c r="OT93" s="263"/>
      <c r="OU93" s="263"/>
      <c r="OV93" s="263"/>
      <c r="OW93" s="263"/>
      <c r="OX93" s="263"/>
      <c r="OY93" s="263"/>
      <c r="OZ93" s="263"/>
      <c r="PA93" s="263"/>
      <c r="PB93" s="263"/>
      <c r="PC93" s="263"/>
      <c r="PD93" s="263"/>
      <c r="PE93" s="263"/>
      <c r="PF93" s="263"/>
      <c r="PG93" s="263"/>
      <c r="PH93" s="263"/>
      <c r="PI93" s="263"/>
      <c r="PJ93" s="263"/>
      <c r="PK93" s="263"/>
      <c r="PL93" s="263"/>
      <c r="PM93" s="263"/>
      <c r="PN93" s="263"/>
      <c r="PO93" s="263"/>
      <c r="PP93" s="263"/>
      <c r="PQ93" s="263"/>
      <c r="PR93" s="263"/>
      <c r="PS93" s="263"/>
      <c r="PT93" s="263"/>
      <c r="PU93" s="263"/>
      <c r="PV93" s="263"/>
      <c r="PW93" s="263"/>
      <c r="PX93" s="263"/>
      <c r="PY93" s="263"/>
      <c r="PZ93" s="263"/>
      <c r="QA93" s="263"/>
      <c r="QB93" s="263"/>
      <c r="QC93" s="263"/>
      <c r="QD93" s="263"/>
      <c r="QE93" s="263"/>
      <c r="QF93" s="263"/>
      <c r="QG93" s="263"/>
      <c r="QH93" s="263"/>
      <c r="QI93" s="263"/>
      <c r="QJ93" s="263"/>
      <c r="QK93" s="263"/>
      <c r="QL93" s="263"/>
      <c r="QM93" s="263"/>
    </row>
    <row r="94" spans="1:455" s="70" customFormat="1">
      <c r="A94" s="70">
        <v>93</v>
      </c>
      <c r="B94" s="87" t="s">
        <v>522</v>
      </c>
      <c r="C94" s="64" t="s">
        <v>52</v>
      </c>
      <c r="D94" s="234" t="s">
        <v>41</v>
      </c>
      <c r="E94" s="70" t="s">
        <v>1094</v>
      </c>
      <c r="F94" s="234" t="s">
        <v>392</v>
      </c>
      <c r="G94" s="234">
        <v>14</v>
      </c>
      <c r="H94" s="80">
        <v>2</v>
      </c>
      <c r="I94" s="69">
        <v>2019</v>
      </c>
      <c r="J94" s="79">
        <v>9.65</v>
      </c>
      <c r="K94" s="79">
        <v>9.8000000000000007</v>
      </c>
      <c r="L94" s="79">
        <f t="shared" si="15"/>
        <v>0.15000000000000036</v>
      </c>
      <c r="M94" s="70">
        <v>-34.112538888888899</v>
      </c>
      <c r="N94" s="70">
        <v>122.28039722222201</v>
      </c>
      <c r="O94" s="70">
        <v>-34.118558333333297</v>
      </c>
      <c r="P94" s="70">
        <v>122.274427777778</v>
      </c>
      <c r="Q94" s="83">
        <v>0.86552609767647004</v>
      </c>
      <c r="R94" s="67">
        <v>2.9700000000000001E-2</v>
      </c>
      <c r="S94" s="70">
        <f t="shared" si="18"/>
        <v>2.570612510099116E-2</v>
      </c>
      <c r="T94" s="68" t="s">
        <v>398</v>
      </c>
      <c r="U94" s="84" t="s">
        <v>398</v>
      </c>
      <c r="V94" s="84" t="s">
        <v>398</v>
      </c>
      <c r="W94" s="84" t="s">
        <v>398</v>
      </c>
      <c r="X94" s="69">
        <f t="shared" si="12"/>
        <v>3.11564470005928</v>
      </c>
      <c r="Y94" s="69"/>
      <c r="Z94" s="70">
        <f t="shared" si="13"/>
        <v>0</v>
      </c>
      <c r="AA94" s="70">
        <f t="shared" si="14"/>
        <v>0</v>
      </c>
      <c r="AB94" s="64">
        <v>0</v>
      </c>
      <c r="AC94" s="64">
        <v>0</v>
      </c>
      <c r="AD94" s="64">
        <v>0</v>
      </c>
      <c r="AE94" s="64">
        <v>0</v>
      </c>
      <c r="AF94" s="264">
        <v>0</v>
      </c>
      <c r="AG94" s="264">
        <v>0</v>
      </c>
      <c r="AH94" s="70">
        <v>0</v>
      </c>
      <c r="AI94" s="70">
        <v>0</v>
      </c>
      <c r="AJ94" s="70" t="s">
        <v>398</v>
      </c>
      <c r="AK94" s="70" t="s">
        <v>398</v>
      </c>
      <c r="AL94" s="70" t="s">
        <v>398</v>
      </c>
      <c r="AM94" s="70" t="s">
        <v>398</v>
      </c>
      <c r="AN94" s="70">
        <v>0</v>
      </c>
      <c r="AO94" s="70">
        <v>0</v>
      </c>
      <c r="AP94" s="70">
        <v>0</v>
      </c>
      <c r="AQ94" s="70" t="s">
        <v>398</v>
      </c>
      <c r="AR94" s="70" t="s">
        <v>398</v>
      </c>
      <c r="AS94" s="70" t="s">
        <v>398</v>
      </c>
      <c r="AT94" s="70" t="s">
        <v>398</v>
      </c>
      <c r="AU94" s="70">
        <v>0</v>
      </c>
      <c r="AV94" s="264">
        <v>0</v>
      </c>
      <c r="AW94" s="264">
        <v>0</v>
      </c>
      <c r="AX94" s="70" t="s">
        <v>398</v>
      </c>
      <c r="AY94" s="70" t="s">
        <v>398</v>
      </c>
      <c r="AZ94" s="70" t="s">
        <v>398</v>
      </c>
      <c r="BA94" s="70" t="s">
        <v>398</v>
      </c>
      <c r="BB94" s="70" t="s">
        <v>398</v>
      </c>
      <c r="BC94" s="70" t="s">
        <v>398</v>
      </c>
      <c r="BD94" s="70" t="s">
        <v>398</v>
      </c>
      <c r="BE94" s="70" t="s">
        <v>398</v>
      </c>
      <c r="BF94" s="70" t="s">
        <v>398</v>
      </c>
      <c r="BG94" s="70" t="s">
        <v>398</v>
      </c>
      <c r="BH94" s="70" t="s">
        <v>398</v>
      </c>
      <c r="BI94" s="70" t="s">
        <v>398</v>
      </c>
      <c r="BJ94" s="70" t="s">
        <v>398</v>
      </c>
      <c r="BK94" s="70" t="s">
        <v>398</v>
      </c>
      <c r="BL94" s="70" t="s">
        <v>398</v>
      </c>
      <c r="BM94" s="70" t="s">
        <v>398</v>
      </c>
      <c r="BN94" s="70" t="s">
        <v>398</v>
      </c>
      <c r="BO94" s="70" t="s">
        <v>398</v>
      </c>
      <c r="BP94" s="70" t="s">
        <v>398</v>
      </c>
      <c r="BQ94" s="70" t="s">
        <v>398</v>
      </c>
      <c r="BR94" s="70" t="s">
        <v>398</v>
      </c>
      <c r="BS94" s="70" t="s">
        <v>398</v>
      </c>
      <c r="BT94" s="70" t="s">
        <v>398</v>
      </c>
      <c r="BU94" s="70" t="s">
        <v>398</v>
      </c>
      <c r="BV94" s="70" t="s">
        <v>398</v>
      </c>
      <c r="BW94" s="70" t="s">
        <v>398</v>
      </c>
      <c r="BX94" s="70" t="s">
        <v>398</v>
      </c>
      <c r="BY94" s="70" t="s">
        <v>398</v>
      </c>
      <c r="BZ94" s="70" t="s">
        <v>398</v>
      </c>
      <c r="CA94" s="70" t="s">
        <v>398</v>
      </c>
      <c r="CB94" s="70" t="s">
        <v>398</v>
      </c>
      <c r="CC94" s="70" t="s">
        <v>398</v>
      </c>
      <c r="CD94" s="70" t="s">
        <v>398</v>
      </c>
      <c r="CE94" s="70" t="s">
        <v>398</v>
      </c>
      <c r="CF94" s="70" t="s">
        <v>398</v>
      </c>
      <c r="CG94" s="70" t="s">
        <v>398</v>
      </c>
      <c r="CH94" s="70" t="s">
        <v>398</v>
      </c>
      <c r="CI94" s="70" t="s">
        <v>398</v>
      </c>
      <c r="CJ94" s="70" t="s">
        <v>398</v>
      </c>
      <c r="CK94" s="70" t="s">
        <v>398</v>
      </c>
      <c r="CL94" s="70">
        <v>0</v>
      </c>
      <c r="CM94" s="70">
        <v>0</v>
      </c>
      <c r="CN94" s="70">
        <v>0</v>
      </c>
      <c r="CO94" s="70">
        <v>0</v>
      </c>
      <c r="CP94" s="70" t="s">
        <v>398</v>
      </c>
      <c r="CQ94" s="70" t="s">
        <v>398</v>
      </c>
      <c r="CR94" s="70" t="s">
        <v>398</v>
      </c>
      <c r="CS94" s="70" t="s">
        <v>398</v>
      </c>
      <c r="CT94" s="70" t="s">
        <v>398</v>
      </c>
      <c r="CU94" s="70" t="s">
        <v>398</v>
      </c>
      <c r="CV94" s="70">
        <v>0</v>
      </c>
      <c r="CW94" s="70">
        <v>0</v>
      </c>
      <c r="CX94" s="70">
        <v>0</v>
      </c>
      <c r="CY94" s="70">
        <v>0</v>
      </c>
      <c r="CZ94" s="70" t="s">
        <v>398</v>
      </c>
      <c r="DA94" s="70" t="s">
        <v>398</v>
      </c>
      <c r="DB94" s="70" t="s">
        <v>398</v>
      </c>
      <c r="DC94" s="260" t="s">
        <v>398</v>
      </c>
      <c r="DD94" s="260" t="s">
        <v>398</v>
      </c>
      <c r="DE94" s="260" t="s">
        <v>398</v>
      </c>
      <c r="DF94" s="70">
        <v>0</v>
      </c>
      <c r="DG94" s="260">
        <v>0</v>
      </c>
      <c r="DH94" s="70">
        <v>0</v>
      </c>
      <c r="DI94" s="70">
        <v>0</v>
      </c>
      <c r="DJ94" s="260" t="s">
        <v>398</v>
      </c>
      <c r="DK94" s="260" t="s">
        <v>398</v>
      </c>
      <c r="DL94" s="260" t="s">
        <v>398</v>
      </c>
      <c r="DM94" s="260" t="s">
        <v>398</v>
      </c>
      <c r="DN94" s="260" t="s">
        <v>398</v>
      </c>
      <c r="DO94" s="260" t="s">
        <v>398</v>
      </c>
      <c r="DP94" s="260" t="s">
        <v>398</v>
      </c>
      <c r="DQ94" s="260" t="s">
        <v>398</v>
      </c>
      <c r="DR94" s="260" t="s">
        <v>398</v>
      </c>
      <c r="DS94" s="260" t="s">
        <v>398</v>
      </c>
      <c r="DT94" s="260" t="s">
        <v>398</v>
      </c>
      <c r="DU94" s="260" t="s">
        <v>398</v>
      </c>
      <c r="DV94" s="260" t="s">
        <v>398</v>
      </c>
      <c r="DW94" s="260" t="s">
        <v>398</v>
      </c>
      <c r="DX94" s="260" t="s">
        <v>398</v>
      </c>
      <c r="DY94" s="260" t="s">
        <v>398</v>
      </c>
      <c r="DZ94" s="260" t="s">
        <v>398</v>
      </c>
      <c r="EA94" s="260" t="s">
        <v>398</v>
      </c>
      <c r="EB94" s="260" t="s">
        <v>398</v>
      </c>
      <c r="EC94" s="260" t="s">
        <v>398</v>
      </c>
      <c r="ED94" s="260" t="s">
        <v>398</v>
      </c>
      <c r="EE94" s="260" t="s">
        <v>398</v>
      </c>
      <c r="EF94" s="260" t="s">
        <v>398</v>
      </c>
      <c r="EG94" s="260" t="s">
        <v>398</v>
      </c>
      <c r="EH94" s="260" t="s">
        <v>398</v>
      </c>
      <c r="EI94" s="260" t="s">
        <v>398</v>
      </c>
      <c r="EJ94" s="260" t="s">
        <v>398</v>
      </c>
      <c r="EK94" s="260" t="s">
        <v>398</v>
      </c>
      <c r="EL94" s="260" t="s">
        <v>398</v>
      </c>
      <c r="EM94" s="260" t="s">
        <v>398</v>
      </c>
      <c r="EN94" s="260" t="s">
        <v>398</v>
      </c>
      <c r="EO94" s="260" t="s">
        <v>398</v>
      </c>
      <c r="EP94" s="260" t="s">
        <v>398</v>
      </c>
      <c r="EQ94" s="260" t="s">
        <v>398</v>
      </c>
      <c r="ER94" s="260" t="s">
        <v>398</v>
      </c>
      <c r="ES94" s="260" t="s">
        <v>398</v>
      </c>
      <c r="ET94" s="260" t="s">
        <v>398</v>
      </c>
      <c r="EU94" s="260" t="s">
        <v>398</v>
      </c>
      <c r="EV94" s="260" t="s">
        <v>398</v>
      </c>
      <c r="EW94" s="260" t="s">
        <v>398</v>
      </c>
      <c r="EX94" s="260" t="s">
        <v>398</v>
      </c>
      <c r="EY94" s="260" t="s">
        <v>398</v>
      </c>
      <c r="EZ94" s="260" t="s">
        <v>398</v>
      </c>
      <c r="FA94" s="260" t="s">
        <v>398</v>
      </c>
      <c r="FB94" s="260" t="s">
        <v>398</v>
      </c>
      <c r="FC94" s="260" t="s">
        <v>398</v>
      </c>
      <c r="FD94" s="70">
        <v>0</v>
      </c>
      <c r="FE94" s="260">
        <v>0</v>
      </c>
      <c r="FF94" s="70">
        <v>0</v>
      </c>
      <c r="FG94" s="70">
        <v>0</v>
      </c>
      <c r="FH94" s="70">
        <v>0</v>
      </c>
      <c r="FI94" s="260" t="s">
        <v>398</v>
      </c>
      <c r="FJ94" s="260" t="s">
        <v>398</v>
      </c>
      <c r="FK94" s="260" t="s">
        <v>398</v>
      </c>
      <c r="FL94" s="260" t="s">
        <v>398</v>
      </c>
      <c r="FM94" s="260" t="s">
        <v>398</v>
      </c>
      <c r="FN94" s="70">
        <v>0</v>
      </c>
      <c r="FO94" s="70">
        <v>0</v>
      </c>
      <c r="FP94" s="70">
        <v>0</v>
      </c>
      <c r="FQ94" s="70">
        <v>0</v>
      </c>
      <c r="FR94" s="260" t="s">
        <v>398</v>
      </c>
      <c r="FS94" s="260" t="s">
        <v>398</v>
      </c>
      <c r="FT94" s="260" t="s">
        <v>398</v>
      </c>
      <c r="FU94" s="260" t="s">
        <v>398</v>
      </c>
      <c r="FV94" s="260" t="s">
        <v>398</v>
      </c>
      <c r="FW94" s="260" t="s">
        <v>398</v>
      </c>
      <c r="FX94" s="70">
        <v>0</v>
      </c>
      <c r="FY94" s="70">
        <v>0</v>
      </c>
      <c r="FZ94" s="70">
        <v>0</v>
      </c>
      <c r="GA94" s="70">
        <v>0</v>
      </c>
      <c r="GB94" s="260" t="s">
        <v>398</v>
      </c>
      <c r="GC94" s="260" t="s">
        <v>398</v>
      </c>
      <c r="GD94" s="260" t="s">
        <v>398</v>
      </c>
      <c r="GE94" s="260" t="s">
        <v>398</v>
      </c>
      <c r="GF94" s="260" t="s">
        <v>398</v>
      </c>
      <c r="GG94" s="260" t="s">
        <v>398</v>
      </c>
      <c r="GH94" s="260" t="s">
        <v>398</v>
      </c>
      <c r="GI94" s="260" t="s">
        <v>398</v>
      </c>
      <c r="GJ94" s="260" t="s">
        <v>398</v>
      </c>
      <c r="GK94" s="260" t="s">
        <v>398</v>
      </c>
      <c r="GL94" s="260" t="s">
        <v>398</v>
      </c>
      <c r="GM94" s="260" t="s">
        <v>398</v>
      </c>
      <c r="GN94" s="260" t="s">
        <v>398</v>
      </c>
      <c r="GO94" s="260" t="s">
        <v>398</v>
      </c>
      <c r="GP94" s="260" t="s">
        <v>398</v>
      </c>
      <c r="GQ94" s="260" t="s">
        <v>398</v>
      </c>
      <c r="GR94" s="260" t="s">
        <v>398</v>
      </c>
      <c r="GS94" s="260" t="s">
        <v>398</v>
      </c>
      <c r="GT94" s="260" t="s">
        <v>398</v>
      </c>
      <c r="GU94" s="260" t="s">
        <v>398</v>
      </c>
      <c r="GV94" s="260" t="s">
        <v>398</v>
      </c>
      <c r="GW94" s="260" t="s">
        <v>398</v>
      </c>
      <c r="GX94" s="260" t="s">
        <v>398</v>
      </c>
      <c r="GY94" s="260" t="s">
        <v>398</v>
      </c>
      <c r="GZ94" s="260" t="s">
        <v>398</v>
      </c>
      <c r="HA94" s="260" t="s">
        <v>398</v>
      </c>
      <c r="HB94" s="260" t="s">
        <v>398</v>
      </c>
      <c r="HC94" s="260" t="s">
        <v>398</v>
      </c>
      <c r="HD94" s="260" t="s">
        <v>398</v>
      </c>
      <c r="HE94" s="260" t="s">
        <v>398</v>
      </c>
      <c r="HF94" s="260" t="s">
        <v>398</v>
      </c>
      <c r="HG94" s="260" t="s">
        <v>398</v>
      </c>
      <c r="HH94" s="260" t="s">
        <v>398</v>
      </c>
      <c r="HI94" s="260" t="s">
        <v>398</v>
      </c>
      <c r="HJ94" s="260" t="s">
        <v>398</v>
      </c>
      <c r="HK94" s="260" t="s">
        <v>398</v>
      </c>
      <c r="HL94" s="260" t="s">
        <v>398</v>
      </c>
      <c r="HM94" s="260" t="s">
        <v>398</v>
      </c>
      <c r="HN94" s="260" t="s">
        <v>398</v>
      </c>
      <c r="HO94" s="260" t="s">
        <v>398</v>
      </c>
      <c r="HP94" s="260" t="s">
        <v>398</v>
      </c>
      <c r="HQ94" s="260" t="s">
        <v>398</v>
      </c>
      <c r="HR94" s="260" t="s">
        <v>398</v>
      </c>
      <c r="HS94" s="260" t="s">
        <v>398</v>
      </c>
      <c r="HT94" s="260" t="s">
        <v>398</v>
      </c>
      <c r="HU94" s="260" t="s">
        <v>398</v>
      </c>
      <c r="HV94" s="70">
        <v>0</v>
      </c>
      <c r="HW94" s="70">
        <v>0</v>
      </c>
      <c r="HX94" s="70">
        <v>0</v>
      </c>
      <c r="HY94" s="70">
        <v>0</v>
      </c>
      <c r="HZ94" s="260" t="s">
        <v>398</v>
      </c>
      <c r="IA94" s="260" t="s">
        <v>398</v>
      </c>
      <c r="IB94" s="260" t="s">
        <v>398</v>
      </c>
      <c r="IC94" s="260" t="s">
        <v>398</v>
      </c>
      <c r="ID94" s="260" t="s">
        <v>398</v>
      </c>
      <c r="IE94" s="260" t="s">
        <v>398</v>
      </c>
      <c r="IF94" s="70">
        <v>0</v>
      </c>
      <c r="IG94" s="70">
        <v>0</v>
      </c>
      <c r="IH94" s="70">
        <v>0</v>
      </c>
      <c r="II94" s="70">
        <v>0</v>
      </c>
      <c r="IJ94" s="260" t="s">
        <v>398</v>
      </c>
      <c r="IK94" s="260" t="s">
        <v>398</v>
      </c>
      <c r="IL94" s="260" t="s">
        <v>398</v>
      </c>
      <c r="IM94" s="260" t="s">
        <v>398</v>
      </c>
      <c r="IN94" s="260" t="s">
        <v>398</v>
      </c>
      <c r="IO94" s="260" t="s">
        <v>398</v>
      </c>
      <c r="IP94" s="70">
        <v>0</v>
      </c>
      <c r="IQ94" s="70">
        <v>0</v>
      </c>
      <c r="IR94" s="70">
        <v>0</v>
      </c>
      <c r="IS94" s="70">
        <v>0</v>
      </c>
      <c r="IT94" s="260" t="s">
        <v>398</v>
      </c>
      <c r="IU94" s="260" t="s">
        <v>398</v>
      </c>
      <c r="IV94" s="260" t="s">
        <v>398</v>
      </c>
      <c r="IW94" s="260" t="s">
        <v>398</v>
      </c>
      <c r="IX94" s="260" t="s">
        <v>398</v>
      </c>
      <c r="IY94" s="260" t="s">
        <v>398</v>
      </c>
      <c r="IZ94" s="260" t="s">
        <v>398</v>
      </c>
      <c r="JA94" s="260" t="s">
        <v>398</v>
      </c>
      <c r="JB94" s="260" t="s">
        <v>398</v>
      </c>
      <c r="JC94" s="260" t="s">
        <v>398</v>
      </c>
      <c r="JD94" s="260" t="s">
        <v>398</v>
      </c>
      <c r="JE94" s="260" t="s">
        <v>398</v>
      </c>
      <c r="JF94" s="260" t="s">
        <v>398</v>
      </c>
      <c r="JG94" s="260" t="s">
        <v>398</v>
      </c>
      <c r="JH94" s="260" t="s">
        <v>398</v>
      </c>
      <c r="JI94" s="260" t="s">
        <v>398</v>
      </c>
      <c r="JJ94" s="260" t="s">
        <v>398</v>
      </c>
      <c r="JK94" s="260" t="s">
        <v>398</v>
      </c>
      <c r="JL94" s="260" t="s">
        <v>398</v>
      </c>
      <c r="JM94" s="260" t="s">
        <v>398</v>
      </c>
      <c r="JN94" s="260" t="s">
        <v>398</v>
      </c>
      <c r="JO94" s="260" t="s">
        <v>398</v>
      </c>
      <c r="JP94" s="260" t="s">
        <v>398</v>
      </c>
      <c r="JQ94" s="260" t="s">
        <v>398</v>
      </c>
      <c r="JR94" s="260" t="s">
        <v>398</v>
      </c>
      <c r="JS94" s="260" t="s">
        <v>398</v>
      </c>
      <c r="JT94" s="260" t="s">
        <v>398</v>
      </c>
      <c r="JU94" s="260" t="s">
        <v>398</v>
      </c>
      <c r="JV94" s="260" t="s">
        <v>398</v>
      </c>
      <c r="JW94" s="260" t="s">
        <v>398</v>
      </c>
      <c r="JX94" s="260" t="s">
        <v>398</v>
      </c>
      <c r="JY94" s="260" t="s">
        <v>398</v>
      </c>
      <c r="JZ94" s="260" t="s">
        <v>398</v>
      </c>
      <c r="KA94" s="260" t="s">
        <v>398</v>
      </c>
      <c r="KB94" s="260" t="s">
        <v>398</v>
      </c>
      <c r="KC94" s="260" t="s">
        <v>398</v>
      </c>
      <c r="KD94" s="260" t="s">
        <v>398</v>
      </c>
      <c r="KE94" s="260" t="s">
        <v>398</v>
      </c>
      <c r="KF94" s="260" t="s">
        <v>398</v>
      </c>
      <c r="KG94" s="260" t="s">
        <v>398</v>
      </c>
      <c r="KH94" s="260" t="s">
        <v>398</v>
      </c>
      <c r="KI94" s="260" t="s">
        <v>398</v>
      </c>
      <c r="KJ94" s="260" t="s">
        <v>398</v>
      </c>
      <c r="KK94" s="260" t="s">
        <v>398</v>
      </c>
      <c r="KL94" s="260" t="s">
        <v>398</v>
      </c>
      <c r="KM94" s="260" t="s">
        <v>398</v>
      </c>
      <c r="KN94" s="70">
        <v>0</v>
      </c>
      <c r="KO94" s="70">
        <v>0</v>
      </c>
      <c r="KP94" s="70">
        <v>0</v>
      </c>
      <c r="KQ94" s="70">
        <v>0</v>
      </c>
      <c r="KR94" s="260" t="s">
        <v>398</v>
      </c>
      <c r="KS94" s="260" t="s">
        <v>398</v>
      </c>
      <c r="KT94" s="260" t="s">
        <v>398</v>
      </c>
      <c r="KU94" s="260" t="s">
        <v>398</v>
      </c>
      <c r="KV94" s="260" t="s">
        <v>398</v>
      </c>
      <c r="KW94" s="260" t="s">
        <v>398</v>
      </c>
      <c r="KX94" s="70">
        <v>0</v>
      </c>
      <c r="KY94" s="70">
        <v>0</v>
      </c>
      <c r="KZ94" s="70">
        <v>0</v>
      </c>
      <c r="LA94" s="70">
        <v>0</v>
      </c>
      <c r="LB94" s="260" t="s">
        <v>398</v>
      </c>
      <c r="LC94" s="260" t="s">
        <v>398</v>
      </c>
      <c r="LD94" s="260" t="s">
        <v>398</v>
      </c>
      <c r="LE94" s="260" t="s">
        <v>398</v>
      </c>
      <c r="LF94" s="260" t="s">
        <v>398</v>
      </c>
      <c r="LG94" s="260" t="s">
        <v>398</v>
      </c>
      <c r="LH94" s="70">
        <v>0</v>
      </c>
      <c r="LI94" s="70">
        <v>0</v>
      </c>
      <c r="LJ94" s="70">
        <v>0</v>
      </c>
      <c r="LK94" s="70">
        <v>0</v>
      </c>
      <c r="LL94" s="260" t="s">
        <v>398</v>
      </c>
      <c r="LM94" s="260" t="s">
        <v>398</v>
      </c>
      <c r="LN94" s="260" t="s">
        <v>398</v>
      </c>
      <c r="LO94" s="260" t="s">
        <v>398</v>
      </c>
      <c r="LP94" s="260" t="s">
        <v>398</v>
      </c>
      <c r="LQ94" s="260" t="s">
        <v>398</v>
      </c>
      <c r="LR94" s="85" t="s">
        <v>398</v>
      </c>
      <c r="LS94" s="85" t="s">
        <v>398</v>
      </c>
      <c r="LT94" s="85" t="s">
        <v>398</v>
      </c>
      <c r="LU94" s="85" t="s">
        <v>398</v>
      </c>
      <c r="LV94" s="85" t="s">
        <v>398</v>
      </c>
      <c r="LW94" s="85" t="s">
        <v>398</v>
      </c>
      <c r="LX94" s="263"/>
      <c r="LY94" s="263"/>
      <c r="LZ94" s="263"/>
      <c r="MA94" s="263"/>
      <c r="MB94" s="263"/>
      <c r="MC94" s="263"/>
      <c r="MD94" s="263"/>
      <c r="ME94" s="263"/>
      <c r="MF94" s="263"/>
      <c r="MG94" s="263"/>
      <c r="MH94" s="263"/>
      <c r="MI94" s="263"/>
      <c r="MJ94" s="263"/>
      <c r="MK94" s="263"/>
      <c r="ML94" s="263"/>
      <c r="MM94" s="263"/>
      <c r="MN94" s="263"/>
      <c r="MO94" s="263"/>
      <c r="MP94" s="263"/>
      <c r="MQ94" s="263"/>
      <c r="MR94" s="263"/>
      <c r="MS94" s="263"/>
      <c r="MT94" s="263"/>
      <c r="MU94" s="263"/>
      <c r="MV94" s="263"/>
      <c r="MW94" s="263"/>
      <c r="MX94" s="263"/>
      <c r="MY94" s="263"/>
      <c r="MZ94" s="263"/>
      <c r="NA94" s="263"/>
      <c r="NB94" s="263"/>
      <c r="NC94" s="263"/>
      <c r="ND94" s="263"/>
      <c r="NE94" s="263"/>
      <c r="NF94" s="263"/>
      <c r="NG94" s="263"/>
      <c r="NH94" s="263"/>
      <c r="NI94" s="263"/>
      <c r="NJ94" s="263"/>
      <c r="NK94" s="263"/>
      <c r="NL94" s="263"/>
      <c r="NM94" s="263"/>
      <c r="NN94" s="263"/>
      <c r="NO94" s="263"/>
      <c r="NP94" s="263"/>
      <c r="NQ94" s="263"/>
      <c r="NR94" s="263"/>
      <c r="NS94" s="263"/>
      <c r="NT94" s="263"/>
      <c r="NU94" s="263"/>
      <c r="NV94" s="263"/>
      <c r="NW94" s="263"/>
      <c r="NX94" s="263"/>
      <c r="NY94" s="263"/>
      <c r="NZ94" s="263"/>
      <c r="OA94" s="263"/>
      <c r="OB94" s="263"/>
      <c r="OC94" s="263"/>
      <c r="OD94" s="263"/>
      <c r="OE94" s="263"/>
      <c r="OF94" s="263"/>
      <c r="OG94" s="263"/>
      <c r="OH94" s="263"/>
      <c r="OI94" s="263"/>
      <c r="OJ94" s="263"/>
      <c r="OK94" s="263"/>
      <c r="OL94" s="263"/>
      <c r="OM94" s="263"/>
      <c r="ON94" s="263"/>
      <c r="OO94" s="263"/>
      <c r="OP94" s="263"/>
      <c r="OQ94" s="263"/>
      <c r="OR94" s="263"/>
      <c r="OS94" s="263"/>
      <c r="OT94" s="263"/>
      <c r="OU94" s="263"/>
      <c r="OV94" s="263"/>
      <c r="OW94" s="263"/>
      <c r="OX94" s="263"/>
      <c r="OY94" s="263"/>
      <c r="OZ94" s="263"/>
      <c r="PA94" s="263"/>
      <c r="PB94" s="263"/>
      <c r="PC94" s="263"/>
      <c r="PD94" s="263"/>
      <c r="PE94" s="263"/>
      <c r="PF94" s="263"/>
      <c r="PG94" s="263"/>
      <c r="PH94" s="263"/>
      <c r="PI94" s="263"/>
      <c r="PJ94" s="263"/>
      <c r="PK94" s="263"/>
      <c r="PL94" s="263"/>
      <c r="PM94" s="263"/>
      <c r="PN94" s="263"/>
      <c r="PO94" s="263"/>
      <c r="PP94" s="263"/>
      <c r="PQ94" s="263"/>
      <c r="PR94" s="263"/>
      <c r="PS94" s="263"/>
      <c r="PT94" s="263"/>
      <c r="PU94" s="263"/>
      <c r="PV94" s="263"/>
      <c r="PW94" s="263"/>
      <c r="PX94" s="263"/>
      <c r="PY94" s="263"/>
      <c r="PZ94" s="263"/>
      <c r="QA94" s="263"/>
      <c r="QB94" s="263"/>
      <c r="QC94" s="263"/>
      <c r="QD94" s="263"/>
      <c r="QE94" s="263"/>
      <c r="QF94" s="263"/>
      <c r="QG94" s="263"/>
      <c r="QH94" s="263"/>
      <c r="QI94" s="263"/>
      <c r="QJ94" s="263"/>
      <c r="QK94" s="263"/>
      <c r="QL94" s="263"/>
      <c r="QM94" s="263"/>
    </row>
    <row r="95" spans="1:455" s="70" customFormat="1">
      <c r="A95" s="70">
        <v>94</v>
      </c>
      <c r="B95" s="87" t="s">
        <v>523</v>
      </c>
      <c r="C95" s="64" t="s">
        <v>52</v>
      </c>
      <c r="D95" s="234" t="s">
        <v>41</v>
      </c>
      <c r="E95" s="70" t="s">
        <v>1094</v>
      </c>
      <c r="F95" s="234" t="s">
        <v>392</v>
      </c>
      <c r="G95" s="234">
        <v>14</v>
      </c>
      <c r="H95" s="80">
        <v>2</v>
      </c>
      <c r="I95" s="69">
        <v>2019</v>
      </c>
      <c r="J95" s="79">
        <v>13.133333333333333</v>
      </c>
      <c r="K95" s="79">
        <v>13.416666666666666</v>
      </c>
      <c r="L95" s="79">
        <f t="shared" si="15"/>
        <v>0.28333333333333321</v>
      </c>
      <c r="M95" s="70">
        <v>-34.115183333333299</v>
      </c>
      <c r="N95" s="70">
        <v>122.196138888889</v>
      </c>
      <c r="O95" s="70">
        <v>-34.103461111111102</v>
      </c>
      <c r="P95" s="70">
        <v>122.203675</v>
      </c>
      <c r="Q95" s="83">
        <v>1.4745196760746402</v>
      </c>
      <c r="R95" s="67">
        <v>2.9700000000000001E-2</v>
      </c>
      <c r="S95" s="70">
        <f t="shared" si="18"/>
        <v>4.3793234379416818E-2</v>
      </c>
      <c r="T95" s="68" t="s">
        <v>398</v>
      </c>
      <c r="U95" s="84" t="s">
        <v>398</v>
      </c>
      <c r="V95" s="84" t="s">
        <v>398</v>
      </c>
      <c r="W95" s="84" t="s">
        <v>398</v>
      </c>
      <c r="X95" s="69">
        <f t="shared" si="12"/>
        <v>2.8100362267970542</v>
      </c>
      <c r="Y95" s="69"/>
      <c r="Z95" s="70">
        <f t="shared" si="13"/>
        <v>0</v>
      </c>
      <c r="AA95" s="70">
        <f t="shared" si="14"/>
        <v>0</v>
      </c>
      <c r="AB95" s="64">
        <v>0</v>
      </c>
      <c r="AC95" s="64">
        <v>0</v>
      </c>
      <c r="AD95" s="64">
        <v>0</v>
      </c>
      <c r="AE95" s="64">
        <v>0</v>
      </c>
      <c r="AF95" s="264">
        <v>0</v>
      </c>
      <c r="AG95" s="264">
        <v>0</v>
      </c>
      <c r="AH95" s="70">
        <v>0</v>
      </c>
      <c r="AI95" s="70">
        <v>0</v>
      </c>
      <c r="AJ95" s="70" t="s">
        <v>398</v>
      </c>
      <c r="AK95" s="70" t="s">
        <v>398</v>
      </c>
      <c r="AL95" s="70" t="s">
        <v>398</v>
      </c>
      <c r="AM95" s="70" t="s">
        <v>398</v>
      </c>
      <c r="AN95" s="70">
        <v>0</v>
      </c>
      <c r="AO95" s="70">
        <v>0</v>
      </c>
      <c r="AP95" s="70">
        <v>0</v>
      </c>
      <c r="AQ95" s="70" t="s">
        <v>398</v>
      </c>
      <c r="AR95" s="70" t="s">
        <v>398</v>
      </c>
      <c r="AS95" s="70" t="s">
        <v>398</v>
      </c>
      <c r="AT95" s="70" t="s">
        <v>398</v>
      </c>
      <c r="AU95" s="70">
        <v>0</v>
      </c>
      <c r="AV95" s="264">
        <v>0</v>
      </c>
      <c r="AW95" s="264">
        <v>0</v>
      </c>
      <c r="AX95" s="70" t="s">
        <v>398</v>
      </c>
      <c r="AY95" s="70" t="s">
        <v>398</v>
      </c>
      <c r="AZ95" s="70" t="s">
        <v>398</v>
      </c>
      <c r="BA95" s="70" t="s">
        <v>398</v>
      </c>
      <c r="BB95" s="70" t="s">
        <v>398</v>
      </c>
      <c r="BC95" s="70" t="s">
        <v>398</v>
      </c>
      <c r="BD95" s="70" t="s">
        <v>398</v>
      </c>
      <c r="BE95" s="70" t="s">
        <v>398</v>
      </c>
      <c r="BF95" s="70" t="s">
        <v>398</v>
      </c>
      <c r="BG95" s="70" t="s">
        <v>398</v>
      </c>
      <c r="BH95" s="70" t="s">
        <v>398</v>
      </c>
      <c r="BI95" s="70" t="s">
        <v>398</v>
      </c>
      <c r="BJ95" s="70" t="s">
        <v>398</v>
      </c>
      <c r="BK95" s="70" t="s">
        <v>398</v>
      </c>
      <c r="BL95" s="70" t="s">
        <v>398</v>
      </c>
      <c r="BM95" s="70" t="s">
        <v>398</v>
      </c>
      <c r="BN95" s="70" t="s">
        <v>398</v>
      </c>
      <c r="BO95" s="70" t="s">
        <v>398</v>
      </c>
      <c r="BP95" s="70" t="s">
        <v>398</v>
      </c>
      <c r="BQ95" s="70" t="s">
        <v>398</v>
      </c>
      <c r="BR95" s="70" t="s">
        <v>398</v>
      </c>
      <c r="BS95" s="70" t="s">
        <v>398</v>
      </c>
      <c r="BT95" s="70" t="s">
        <v>398</v>
      </c>
      <c r="BU95" s="70" t="s">
        <v>398</v>
      </c>
      <c r="BV95" s="70" t="s">
        <v>398</v>
      </c>
      <c r="BW95" s="70" t="s">
        <v>398</v>
      </c>
      <c r="BX95" s="70" t="s">
        <v>398</v>
      </c>
      <c r="BY95" s="70" t="s">
        <v>398</v>
      </c>
      <c r="BZ95" s="70" t="s">
        <v>398</v>
      </c>
      <c r="CA95" s="70" t="s">
        <v>398</v>
      </c>
      <c r="CB95" s="70" t="s">
        <v>398</v>
      </c>
      <c r="CC95" s="70" t="s">
        <v>398</v>
      </c>
      <c r="CD95" s="70" t="s">
        <v>398</v>
      </c>
      <c r="CE95" s="70" t="s">
        <v>398</v>
      </c>
      <c r="CF95" s="70" t="s">
        <v>398</v>
      </c>
      <c r="CG95" s="70" t="s">
        <v>398</v>
      </c>
      <c r="CH95" s="70" t="s">
        <v>398</v>
      </c>
      <c r="CI95" s="70" t="s">
        <v>398</v>
      </c>
      <c r="CJ95" s="70" t="s">
        <v>398</v>
      </c>
      <c r="CK95" s="70" t="s">
        <v>398</v>
      </c>
      <c r="CL95" s="70">
        <v>0</v>
      </c>
      <c r="CM95" s="70">
        <v>0</v>
      </c>
      <c r="CN95" s="70">
        <v>0</v>
      </c>
      <c r="CO95" s="70">
        <v>0</v>
      </c>
      <c r="CP95" s="70" t="s">
        <v>398</v>
      </c>
      <c r="CQ95" s="70" t="s">
        <v>398</v>
      </c>
      <c r="CR95" s="70" t="s">
        <v>398</v>
      </c>
      <c r="CS95" s="70" t="s">
        <v>398</v>
      </c>
      <c r="CT95" s="70" t="s">
        <v>398</v>
      </c>
      <c r="CU95" s="70" t="s">
        <v>398</v>
      </c>
      <c r="CV95" s="70">
        <v>0</v>
      </c>
      <c r="CW95" s="70">
        <v>0</v>
      </c>
      <c r="CX95" s="70">
        <v>0</v>
      </c>
      <c r="CY95" s="70">
        <v>0</v>
      </c>
      <c r="CZ95" s="70" t="s">
        <v>398</v>
      </c>
      <c r="DA95" s="70" t="s">
        <v>398</v>
      </c>
      <c r="DB95" s="70" t="s">
        <v>398</v>
      </c>
      <c r="DC95" s="260" t="s">
        <v>398</v>
      </c>
      <c r="DD95" s="260" t="s">
        <v>398</v>
      </c>
      <c r="DE95" s="260" t="s">
        <v>398</v>
      </c>
      <c r="DF95" s="70">
        <v>0</v>
      </c>
      <c r="DG95" s="260">
        <v>0</v>
      </c>
      <c r="DH95" s="70">
        <v>0</v>
      </c>
      <c r="DI95" s="70">
        <v>0</v>
      </c>
      <c r="DJ95" s="260" t="s">
        <v>398</v>
      </c>
      <c r="DK95" s="260" t="s">
        <v>398</v>
      </c>
      <c r="DL95" s="260" t="s">
        <v>398</v>
      </c>
      <c r="DM95" s="260" t="s">
        <v>398</v>
      </c>
      <c r="DN95" s="260" t="s">
        <v>398</v>
      </c>
      <c r="DO95" s="260" t="s">
        <v>398</v>
      </c>
      <c r="DP95" s="260" t="s">
        <v>398</v>
      </c>
      <c r="DQ95" s="260" t="s">
        <v>398</v>
      </c>
      <c r="DR95" s="260" t="s">
        <v>398</v>
      </c>
      <c r="DS95" s="260" t="s">
        <v>398</v>
      </c>
      <c r="DT95" s="260" t="s">
        <v>398</v>
      </c>
      <c r="DU95" s="260" t="s">
        <v>398</v>
      </c>
      <c r="DV95" s="260" t="s">
        <v>398</v>
      </c>
      <c r="DW95" s="260" t="s">
        <v>398</v>
      </c>
      <c r="DX95" s="260" t="s">
        <v>398</v>
      </c>
      <c r="DY95" s="260" t="s">
        <v>398</v>
      </c>
      <c r="DZ95" s="260" t="s">
        <v>398</v>
      </c>
      <c r="EA95" s="260" t="s">
        <v>398</v>
      </c>
      <c r="EB95" s="260" t="s">
        <v>398</v>
      </c>
      <c r="EC95" s="260" t="s">
        <v>398</v>
      </c>
      <c r="ED95" s="260" t="s">
        <v>398</v>
      </c>
      <c r="EE95" s="260" t="s">
        <v>398</v>
      </c>
      <c r="EF95" s="260" t="s">
        <v>398</v>
      </c>
      <c r="EG95" s="260" t="s">
        <v>398</v>
      </c>
      <c r="EH95" s="260" t="s">
        <v>398</v>
      </c>
      <c r="EI95" s="260" t="s">
        <v>398</v>
      </c>
      <c r="EJ95" s="260" t="s">
        <v>398</v>
      </c>
      <c r="EK95" s="260" t="s">
        <v>398</v>
      </c>
      <c r="EL95" s="260" t="s">
        <v>398</v>
      </c>
      <c r="EM95" s="260" t="s">
        <v>398</v>
      </c>
      <c r="EN95" s="260" t="s">
        <v>398</v>
      </c>
      <c r="EO95" s="260" t="s">
        <v>398</v>
      </c>
      <c r="EP95" s="260" t="s">
        <v>398</v>
      </c>
      <c r="EQ95" s="260" t="s">
        <v>398</v>
      </c>
      <c r="ER95" s="260" t="s">
        <v>398</v>
      </c>
      <c r="ES95" s="260" t="s">
        <v>398</v>
      </c>
      <c r="ET95" s="260" t="s">
        <v>398</v>
      </c>
      <c r="EU95" s="260" t="s">
        <v>398</v>
      </c>
      <c r="EV95" s="260" t="s">
        <v>398</v>
      </c>
      <c r="EW95" s="260" t="s">
        <v>398</v>
      </c>
      <c r="EX95" s="260" t="s">
        <v>398</v>
      </c>
      <c r="EY95" s="260" t="s">
        <v>398</v>
      </c>
      <c r="EZ95" s="260" t="s">
        <v>398</v>
      </c>
      <c r="FA95" s="260" t="s">
        <v>398</v>
      </c>
      <c r="FB95" s="260" t="s">
        <v>398</v>
      </c>
      <c r="FC95" s="260" t="s">
        <v>398</v>
      </c>
      <c r="FD95" s="70">
        <v>0</v>
      </c>
      <c r="FE95" s="260">
        <v>0</v>
      </c>
      <c r="FF95" s="70">
        <v>0</v>
      </c>
      <c r="FG95" s="70">
        <v>0</v>
      </c>
      <c r="FH95" s="70">
        <v>0</v>
      </c>
      <c r="FI95" s="260" t="s">
        <v>398</v>
      </c>
      <c r="FJ95" s="260" t="s">
        <v>398</v>
      </c>
      <c r="FK95" s="260" t="s">
        <v>398</v>
      </c>
      <c r="FL95" s="260" t="s">
        <v>398</v>
      </c>
      <c r="FM95" s="260" t="s">
        <v>398</v>
      </c>
      <c r="FN95" s="70">
        <v>0</v>
      </c>
      <c r="FO95" s="70">
        <v>0</v>
      </c>
      <c r="FP95" s="70">
        <v>0</v>
      </c>
      <c r="FQ95" s="70">
        <v>0</v>
      </c>
      <c r="FR95" s="260" t="s">
        <v>398</v>
      </c>
      <c r="FS95" s="260" t="s">
        <v>398</v>
      </c>
      <c r="FT95" s="260" t="s">
        <v>398</v>
      </c>
      <c r="FU95" s="260" t="s">
        <v>398</v>
      </c>
      <c r="FV95" s="260" t="s">
        <v>398</v>
      </c>
      <c r="FW95" s="260" t="s">
        <v>398</v>
      </c>
      <c r="FX95" s="70">
        <v>0</v>
      </c>
      <c r="FY95" s="70">
        <v>0</v>
      </c>
      <c r="FZ95" s="70">
        <v>0</v>
      </c>
      <c r="GA95" s="70">
        <v>0</v>
      </c>
      <c r="GB95" s="260" t="s">
        <v>398</v>
      </c>
      <c r="GC95" s="260" t="s">
        <v>398</v>
      </c>
      <c r="GD95" s="260" t="s">
        <v>398</v>
      </c>
      <c r="GE95" s="260" t="s">
        <v>398</v>
      </c>
      <c r="GF95" s="260" t="s">
        <v>398</v>
      </c>
      <c r="GG95" s="260" t="s">
        <v>398</v>
      </c>
      <c r="GH95" s="260" t="s">
        <v>398</v>
      </c>
      <c r="GI95" s="260" t="s">
        <v>398</v>
      </c>
      <c r="GJ95" s="260" t="s">
        <v>398</v>
      </c>
      <c r="GK95" s="260" t="s">
        <v>398</v>
      </c>
      <c r="GL95" s="260" t="s">
        <v>398</v>
      </c>
      <c r="GM95" s="260" t="s">
        <v>398</v>
      </c>
      <c r="GN95" s="260" t="s">
        <v>398</v>
      </c>
      <c r="GO95" s="260" t="s">
        <v>398</v>
      </c>
      <c r="GP95" s="260" t="s">
        <v>398</v>
      </c>
      <c r="GQ95" s="260" t="s">
        <v>398</v>
      </c>
      <c r="GR95" s="260" t="s">
        <v>398</v>
      </c>
      <c r="GS95" s="260" t="s">
        <v>398</v>
      </c>
      <c r="GT95" s="260" t="s">
        <v>398</v>
      </c>
      <c r="GU95" s="260" t="s">
        <v>398</v>
      </c>
      <c r="GV95" s="260" t="s">
        <v>398</v>
      </c>
      <c r="GW95" s="260" t="s">
        <v>398</v>
      </c>
      <c r="GX95" s="260" t="s">
        <v>398</v>
      </c>
      <c r="GY95" s="260" t="s">
        <v>398</v>
      </c>
      <c r="GZ95" s="260" t="s">
        <v>398</v>
      </c>
      <c r="HA95" s="260" t="s">
        <v>398</v>
      </c>
      <c r="HB95" s="260" t="s">
        <v>398</v>
      </c>
      <c r="HC95" s="260" t="s">
        <v>398</v>
      </c>
      <c r="HD95" s="260" t="s">
        <v>398</v>
      </c>
      <c r="HE95" s="260" t="s">
        <v>398</v>
      </c>
      <c r="HF95" s="260" t="s">
        <v>398</v>
      </c>
      <c r="HG95" s="260" t="s">
        <v>398</v>
      </c>
      <c r="HH95" s="260" t="s">
        <v>398</v>
      </c>
      <c r="HI95" s="260" t="s">
        <v>398</v>
      </c>
      <c r="HJ95" s="260" t="s">
        <v>398</v>
      </c>
      <c r="HK95" s="260" t="s">
        <v>398</v>
      </c>
      <c r="HL95" s="260" t="s">
        <v>398</v>
      </c>
      <c r="HM95" s="260" t="s">
        <v>398</v>
      </c>
      <c r="HN95" s="260" t="s">
        <v>398</v>
      </c>
      <c r="HO95" s="260" t="s">
        <v>398</v>
      </c>
      <c r="HP95" s="260" t="s">
        <v>398</v>
      </c>
      <c r="HQ95" s="260" t="s">
        <v>398</v>
      </c>
      <c r="HR95" s="260" t="s">
        <v>398</v>
      </c>
      <c r="HS95" s="260" t="s">
        <v>398</v>
      </c>
      <c r="HT95" s="260" t="s">
        <v>398</v>
      </c>
      <c r="HU95" s="260" t="s">
        <v>398</v>
      </c>
      <c r="HV95" s="70">
        <v>0</v>
      </c>
      <c r="HW95" s="70">
        <v>0</v>
      </c>
      <c r="HX95" s="70">
        <v>0</v>
      </c>
      <c r="HY95" s="70">
        <v>0</v>
      </c>
      <c r="HZ95" s="260" t="s">
        <v>398</v>
      </c>
      <c r="IA95" s="260" t="s">
        <v>398</v>
      </c>
      <c r="IB95" s="260" t="s">
        <v>398</v>
      </c>
      <c r="IC95" s="260" t="s">
        <v>398</v>
      </c>
      <c r="ID95" s="260" t="s">
        <v>398</v>
      </c>
      <c r="IE95" s="260" t="s">
        <v>398</v>
      </c>
      <c r="IF95" s="70">
        <v>0</v>
      </c>
      <c r="IG95" s="70">
        <v>0</v>
      </c>
      <c r="IH95" s="70">
        <v>0</v>
      </c>
      <c r="II95" s="70">
        <v>0</v>
      </c>
      <c r="IJ95" s="260" t="s">
        <v>398</v>
      </c>
      <c r="IK95" s="260" t="s">
        <v>398</v>
      </c>
      <c r="IL95" s="260" t="s">
        <v>398</v>
      </c>
      <c r="IM95" s="260" t="s">
        <v>398</v>
      </c>
      <c r="IN95" s="260" t="s">
        <v>398</v>
      </c>
      <c r="IO95" s="260" t="s">
        <v>398</v>
      </c>
      <c r="IP95" s="70">
        <v>0</v>
      </c>
      <c r="IQ95" s="70">
        <v>0</v>
      </c>
      <c r="IR95" s="70">
        <v>0</v>
      </c>
      <c r="IS95" s="70">
        <v>0</v>
      </c>
      <c r="IT95" s="260" t="s">
        <v>398</v>
      </c>
      <c r="IU95" s="260" t="s">
        <v>398</v>
      </c>
      <c r="IV95" s="260" t="s">
        <v>398</v>
      </c>
      <c r="IW95" s="260" t="s">
        <v>398</v>
      </c>
      <c r="IX95" s="260" t="s">
        <v>398</v>
      </c>
      <c r="IY95" s="260" t="s">
        <v>398</v>
      </c>
      <c r="IZ95" s="260" t="s">
        <v>398</v>
      </c>
      <c r="JA95" s="260" t="s">
        <v>398</v>
      </c>
      <c r="JB95" s="260" t="s">
        <v>398</v>
      </c>
      <c r="JC95" s="260" t="s">
        <v>398</v>
      </c>
      <c r="JD95" s="260" t="s">
        <v>398</v>
      </c>
      <c r="JE95" s="260" t="s">
        <v>398</v>
      </c>
      <c r="JF95" s="260" t="s">
        <v>398</v>
      </c>
      <c r="JG95" s="260" t="s">
        <v>398</v>
      </c>
      <c r="JH95" s="260" t="s">
        <v>398</v>
      </c>
      <c r="JI95" s="260" t="s">
        <v>398</v>
      </c>
      <c r="JJ95" s="260" t="s">
        <v>398</v>
      </c>
      <c r="JK95" s="260" t="s">
        <v>398</v>
      </c>
      <c r="JL95" s="260" t="s">
        <v>398</v>
      </c>
      <c r="JM95" s="260" t="s">
        <v>398</v>
      </c>
      <c r="JN95" s="260" t="s">
        <v>398</v>
      </c>
      <c r="JO95" s="260" t="s">
        <v>398</v>
      </c>
      <c r="JP95" s="260" t="s">
        <v>398</v>
      </c>
      <c r="JQ95" s="260" t="s">
        <v>398</v>
      </c>
      <c r="JR95" s="260" t="s">
        <v>398</v>
      </c>
      <c r="JS95" s="260" t="s">
        <v>398</v>
      </c>
      <c r="JT95" s="260" t="s">
        <v>398</v>
      </c>
      <c r="JU95" s="260" t="s">
        <v>398</v>
      </c>
      <c r="JV95" s="260" t="s">
        <v>398</v>
      </c>
      <c r="JW95" s="260" t="s">
        <v>398</v>
      </c>
      <c r="JX95" s="260" t="s">
        <v>398</v>
      </c>
      <c r="JY95" s="260" t="s">
        <v>398</v>
      </c>
      <c r="JZ95" s="260" t="s">
        <v>398</v>
      </c>
      <c r="KA95" s="260" t="s">
        <v>398</v>
      </c>
      <c r="KB95" s="260" t="s">
        <v>398</v>
      </c>
      <c r="KC95" s="260" t="s">
        <v>398</v>
      </c>
      <c r="KD95" s="260" t="s">
        <v>398</v>
      </c>
      <c r="KE95" s="260" t="s">
        <v>398</v>
      </c>
      <c r="KF95" s="260" t="s">
        <v>398</v>
      </c>
      <c r="KG95" s="260" t="s">
        <v>398</v>
      </c>
      <c r="KH95" s="260" t="s">
        <v>398</v>
      </c>
      <c r="KI95" s="260" t="s">
        <v>398</v>
      </c>
      <c r="KJ95" s="260" t="s">
        <v>398</v>
      </c>
      <c r="KK95" s="260" t="s">
        <v>398</v>
      </c>
      <c r="KL95" s="260" t="s">
        <v>398</v>
      </c>
      <c r="KM95" s="260" t="s">
        <v>398</v>
      </c>
      <c r="KN95" s="70">
        <v>0</v>
      </c>
      <c r="KO95" s="70">
        <v>0</v>
      </c>
      <c r="KP95" s="70">
        <v>0</v>
      </c>
      <c r="KQ95" s="70">
        <v>0</v>
      </c>
      <c r="KR95" s="260" t="s">
        <v>398</v>
      </c>
      <c r="KS95" s="260" t="s">
        <v>398</v>
      </c>
      <c r="KT95" s="260" t="s">
        <v>398</v>
      </c>
      <c r="KU95" s="260" t="s">
        <v>398</v>
      </c>
      <c r="KV95" s="260" t="s">
        <v>398</v>
      </c>
      <c r="KW95" s="260" t="s">
        <v>398</v>
      </c>
      <c r="KX95" s="70">
        <v>0</v>
      </c>
      <c r="KY95" s="70">
        <v>0</v>
      </c>
      <c r="KZ95" s="70">
        <v>0</v>
      </c>
      <c r="LA95" s="70">
        <v>0</v>
      </c>
      <c r="LB95" s="260" t="s">
        <v>398</v>
      </c>
      <c r="LC95" s="260" t="s">
        <v>398</v>
      </c>
      <c r="LD95" s="260" t="s">
        <v>398</v>
      </c>
      <c r="LE95" s="260" t="s">
        <v>398</v>
      </c>
      <c r="LF95" s="260" t="s">
        <v>398</v>
      </c>
      <c r="LG95" s="260" t="s">
        <v>398</v>
      </c>
      <c r="LH95" s="70">
        <v>0</v>
      </c>
      <c r="LI95" s="70">
        <v>0</v>
      </c>
      <c r="LJ95" s="70">
        <v>0</v>
      </c>
      <c r="LK95" s="70">
        <v>0</v>
      </c>
      <c r="LL95" s="260" t="s">
        <v>398</v>
      </c>
      <c r="LM95" s="260" t="s">
        <v>398</v>
      </c>
      <c r="LN95" s="260" t="s">
        <v>398</v>
      </c>
      <c r="LO95" s="260" t="s">
        <v>398</v>
      </c>
      <c r="LP95" s="260" t="s">
        <v>398</v>
      </c>
      <c r="LQ95" s="260" t="s">
        <v>398</v>
      </c>
      <c r="LR95" s="85" t="s">
        <v>398</v>
      </c>
      <c r="LS95" s="85" t="s">
        <v>398</v>
      </c>
      <c r="LT95" s="85" t="s">
        <v>398</v>
      </c>
      <c r="LU95" s="85" t="s">
        <v>398</v>
      </c>
      <c r="LV95" s="85" t="s">
        <v>398</v>
      </c>
      <c r="LW95" s="85" t="s">
        <v>398</v>
      </c>
      <c r="LX95" s="263"/>
      <c r="LY95" s="263"/>
      <c r="LZ95" s="263"/>
      <c r="MA95" s="263"/>
      <c r="MB95" s="263"/>
      <c r="MC95" s="263"/>
      <c r="MD95" s="263"/>
      <c r="ME95" s="263"/>
      <c r="MF95" s="263"/>
      <c r="MG95" s="263"/>
      <c r="MH95" s="263"/>
      <c r="MI95" s="263"/>
      <c r="MJ95" s="263"/>
      <c r="MK95" s="263"/>
      <c r="ML95" s="263"/>
      <c r="MM95" s="263"/>
      <c r="MN95" s="263"/>
      <c r="MO95" s="263"/>
      <c r="MP95" s="263"/>
      <c r="MQ95" s="263"/>
      <c r="MR95" s="263"/>
      <c r="MS95" s="263"/>
      <c r="MT95" s="263"/>
      <c r="MU95" s="263"/>
      <c r="MV95" s="263"/>
      <c r="MW95" s="263"/>
      <c r="MX95" s="263"/>
      <c r="MY95" s="263"/>
      <c r="MZ95" s="263"/>
      <c r="NA95" s="263"/>
      <c r="NB95" s="263"/>
      <c r="NC95" s="263"/>
      <c r="ND95" s="263"/>
      <c r="NE95" s="263"/>
      <c r="NF95" s="263"/>
      <c r="NG95" s="263"/>
      <c r="NH95" s="263"/>
      <c r="NI95" s="263"/>
      <c r="NJ95" s="263"/>
      <c r="NK95" s="263"/>
      <c r="NL95" s="263"/>
      <c r="NM95" s="263"/>
      <c r="NN95" s="263"/>
      <c r="NO95" s="263"/>
      <c r="NP95" s="263"/>
      <c r="NQ95" s="263"/>
      <c r="NR95" s="263"/>
      <c r="NS95" s="263"/>
      <c r="NT95" s="263"/>
      <c r="NU95" s="263"/>
      <c r="NV95" s="263"/>
      <c r="NW95" s="263"/>
      <c r="NX95" s="263"/>
      <c r="NY95" s="263"/>
      <c r="NZ95" s="263"/>
      <c r="OA95" s="263"/>
      <c r="OB95" s="263"/>
      <c r="OC95" s="263"/>
      <c r="OD95" s="263"/>
      <c r="OE95" s="263"/>
      <c r="OF95" s="263"/>
      <c r="OG95" s="263"/>
      <c r="OH95" s="263"/>
      <c r="OI95" s="263"/>
      <c r="OJ95" s="263"/>
      <c r="OK95" s="263"/>
      <c r="OL95" s="263"/>
      <c r="OM95" s="263"/>
      <c r="ON95" s="263"/>
      <c r="OO95" s="263"/>
      <c r="OP95" s="263"/>
      <c r="OQ95" s="263"/>
      <c r="OR95" s="263"/>
      <c r="OS95" s="263"/>
      <c r="OT95" s="263"/>
      <c r="OU95" s="263"/>
      <c r="OV95" s="263"/>
      <c r="OW95" s="263"/>
      <c r="OX95" s="263"/>
      <c r="OY95" s="263"/>
      <c r="OZ95" s="263"/>
      <c r="PA95" s="263"/>
      <c r="PB95" s="263"/>
      <c r="PC95" s="263"/>
      <c r="PD95" s="263"/>
      <c r="PE95" s="263"/>
      <c r="PF95" s="263"/>
      <c r="PG95" s="263"/>
      <c r="PH95" s="263"/>
      <c r="PI95" s="263"/>
      <c r="PJ95" s="263"/>
      <c r="PK95" s="263"/>
      <c r="PL95" s="263"/>
      <c r="PM95" s="263"/>
      <c r="PN95" s="263"/>
      <c r="PO95" s="263"/>
      <c r="PP95" s="263"/>
      <c r="PQ95" s="263"/>
      <c r="PR95" s="263"/>
      <c r="PS95" s="263"/>
      <c r="PT95" s="263"/>
      <c r="PU95" s="263"/>
      <c r="PV95" s="263"/>
      <c r="PW95" s="263"/>
      <c r="PX95" s="263"/>
      <c r="PY95" s="263"/>
      <c r="PZ95" s="263"/>
      <c r="QA95" s="263"/>
      <c r="QB95" s="263"/>
      <c r="QC95" s="263"/>
      <c r="QD95" s="263"/>
      <c r="QE95" s="263"/>
      <c r="QF95" s="263"/>
      <c r="QG95" s="263"/>
      <c r="QH95" s="263"/>
      <c r="QI95" s="263"/>
      <c r="QJ95" s="263"/>
      <c r="QK95" s="263"/>
      <c r="QL95" s="263"/>
      <c r="QM95" s="263"/>
    </row>
    <row r="96" spans="1:455" s="70" customFormat="1">
      <c r="A96" s="70">
        <v>95</v>
      </c>
      <c r="B96" s="87" t="s">
        <v>524</v>
      </c>
      <c r="C96" s="64" t="s">
        <v>52</v>
      </c>
      <c r="D96" s="64" t="s">
        <v>41</v>
      </c>
      <c r="E96" s="70" t="s">
        <v>1094</v>
      </c>
      <c r="F96" s="234" t="s">
        <v>392</v>
      </c>
      <c r="G96" s="234">
        <v>16</v>
      </c>
      <c r="H96" s="80">
        <v>2</v>
      </c>
      <c r="I96" s="69">
        <v>2019</v>
      </c>
      <c r="J96" s="79">
        <v>9.7833333333333332</v>
      </c>
      <c r="K96" s="79">
        <v>10.066666666666666</v>
      </c>
      <c r="L96" s="79">
        <f t="shared" si="15"/>
        <v>0.28333333333333321</v>
      </c>
      <c r="M96" s="70">
        <v>-34.099905555555601</v>
      </c>
      <c r="N96" s="70">
        <v>122.101966666667</v>
      </c>
      <c r="O96" s="70">
        <v>-34.113438888888901</v>
      </c>
      <c r="P96" s="70">
        <v>122.102322222222</v>
      </c>
      <c r="Q96" s="83">
        <v>1.5015336757972</v>
      </c>
      <c r="R96" s="67">
        <v>2.9700000000000001E-2</v>
      </c>
      <c r="S96" s="70">
        <f t="shared" si="18"/>
        <v>4.4595550171176841E-2</v>
      </c>
      <c r="T96" s="68" t="s">
        <v>398</v>
      </c>
      <c r="U96" s="84" t="s">
        <v>398</v>
      </c>
      <c r="V96" s="84" t="s">
        <v>398</v>
      </c>
      <c r="W96" s="84" t="s">
        <v>398</v>
      </c>
      <c r="X96" s="69">
        <f t="shared" si="12"/>
        <v>2.8615176136396911</v>
      </c>
      <c r="Y96" s="69"/>
      <c r="Z96" s="70">
        <f t="shared" si="13"/>
        <v>0</v>
      </c>
      <c r="AA96" s="70">
        <f t="shared" si="14"/>
        <v>0</v>
      </c>
      <c r="AB96" s="64">
        <v>0</v>
      </c>
      <c r="AC96" s="64">
        <v>0</v>
      </c>
      <c r="AD96" s="64">
        <v>0</v>
      </c>
      <c r="AE96" s="64">
        <v>0</v>
      </c>
      <c r="AF96" s="264">
        <v>0</v>
      </c>
      <c r="AG96" s="264">
        <v>0</v>
      </c>
      <c r="AH96" s="70">
        <v>0</v>
      </c>
      <c r="AI96" s="70">
        <v>0</v>
      </c>
      <c r="AJ96" s="70" t="s">
        <v>398</v>
      </c>
      <c r="AK96" s="70" t="s">
        <v>398</v>
      </c>
      <c r="AL96" s="70" t="s">
        <v>398</v>
      </c>
      <c r="AM96" s="70" t="s">
        <v>398</v>
      </c>
      <c r="AN96" s="70">
        <v>0</v>
      </c>
      <c r="AO96" s="70">
        <v>0</v>
      </c>
      <c r="AP96" s="70">
        <v>0</v>
      </c>
      <c r="AQ96" s="70" t="s">
        <v>398</v>
      </c>
      <c r="AR96" s="70" t="s">
        <v>398</v>
      </c>
      <c r="AS96" s="70" t="s">
        <v>398</v>
      </c>
      <c r="AT96" s="70" t="s">
        <v>398</v>
      </c>
      <c r="AU96" s="70">
        <v>0</v>
      </c>
      <c r="AV96" s="264">
        <v>0</v>
      </c>
      <c r="AW96" s="264">
        <v>0</v>
      </c>
      <c r="AX96" s="70" t="s">
        <v>398</v>
      </c>
      <c r="AY96" s="70" t="s">
        <v>398</v>
      </c>
      <c r="AZ96" s="70" t="s">
        <v>398</v>
      </c>
      <c r="BA96" s="70" t="s">
        <v>398</v>
      </c>
      <c r="BB96" s="70" t="s">
        <v>398</v>
      </c>
      <c r="BC96" s="70" t="s">
        <v>398</v>
      </c>
      <c r="BD96" s="70" t="s">
        <v>398</v>
      </c>
      <c r="BE96" s="70" t="s">
        <v>398</v>
      </c>
      <c r="BF96" s="70" t="s">
        <v>398</v>
      </c>
      <c r="BG96" s="70" t="s">
        <v>398</v>
      </c>
      <c r="BH96" s="70" t="s">
        <v>398</v>
      </c>
      <c r="BI96" s="70" t="s">
        <v>398</v>
      </c>
      <c r="BJ96" s="70" t="s">
        <v>398</v>
      </c>
      <c r="BK96" s="70" t="s">
        <v>398</v>
      </c>
      <c r="BL96" s="70" t="s">
        <v>398</v>
      </c>
      <c r="BM96" s="70" t="s">
        <v>398</v>
      </c>
      <c r="BN96" s="70" t="s">
        <v>398</v>
      </c>
      <c r="BO96" s="70" t="s">
        <v>398</v>
      </c>
      <c r="BP96" s="70" t="s">
        <v>398</v>
      </c>
      <c r="BQ96" s="70" t="s">
        <v>398</v>
      </c>
      <c r="BR96" s="70" t="s">
        <v>398</v>
      </c>
      <c r="BS96" s="70" t="s">
        <v>398</v>
      </c>
      <c r="BT96" s="70" t="s">
        <v>398</v>
      </c>
      <c r="BU96" s="70" t="s">
        <v>398</v>
      </c>
      <c r="BV96" s="70" t="s">
        <v>398</v>
      </c>
      <c r="BW96" s="70" t="s">
        <v>398</v>
      </c>
      <c r="BX96" s="70" t="s">
        <v>398</v>
      </c>
      <c r="BY96" s="70" t="s">
        <v>398</v>
      </c>
      <c r="BZ96" s="70" t="s">
        <v>398</v>
      </c>
      <c r="CA96" s="70" t="s">
        <v>398</v>
      </c>
      <c r="CB96" s="70" t="s">
        <v>398</v>
      </c>
      <c r="CC96" s="70" t="s">
        <v>398</v>
      </c>
      <c r="CD96" s="70" t="s">
        <v>398</v>
      </c>
      <c r="CE96" s="70" t="s">
        <v>398</v>
      </c>
      <c r="CF96" s="70" t="s">
        <v>398</v>
      </c>
      <c r="CG96" s="70" t="s">
        <v>398</v>
      </c>
      <c r="CH96" s="70" t="s">
        <v>398</v>
      </c>
      <c r="CI96" s="70" t="s">
        <v>398</v>
      </c>
      <c r="CJ96" s="70" t="s">
        <v>398</v>
      </c>
      <c r="CK96" s="70" t="s">
        <v>398</v>
      </c>
      <c r="CL96" s="70">
        <v>0</v>
      </c>
      <c r="CM96" s="70">
        <v>0</v>
      </c>
      <c r="CN96" s="70">
        <v>0</v>
      </c>
      <c r="CO96" s="70">
        <v>0</v>
      </c>
      <c r="CP96" s="70" t="s">
        <v>398</v>
      </c>
      <c r="CQ96" s="70" t="s">
        <v>398</v>
      </c>
      <c r="CR96" s="70" t="s">
        <v>398</v>
      </c>
      <c r="CS96" s="70" t="s">
        <v>398</v>
      </c>
      <c r="CT96" s="70" t="s">
        <v>398</v>
      </c>
      <c r="CU96" s="70" t="s">
        <v>398</v>
      </c>
      <c r="CV96" s="70">
        <v>0</v>
      </c>
      <c r="CW96" s="70">
        <v>0</v>
      </c>
      <c r="CX96" s="70">
        <v>0</v>
      </c>
      <c r="CY96" s="70">
        <v>0</v>
      </c>
      <c r="CZ96" s="70" t="s">
        <v>398</v>
      </c>
      <c r="DA96" s="70" t="s">
        <v>398</v>
      </c>
      <c r="DB96" s="70" t="s">
        <v>398</v>
      </c>
      <c r="DC96" s="260" t="s">
        <v>398</v>
      </c>
      <c r="DD96" s="260" t="s">
        <v>398</v>
      </c>
      <c r="DE96" s="260" t="s">
        <v>398</v>
      </c>
      <c r="DF96" s="70">
        <v>0</v>
      </c>
      <c r="DG96" s="260">
        <v>0</v>
      </c>
      <c r="DH96" s="70">
        <v>0</v>
      </c>
      <c r="DI96" s="70">
        <v>0</v>
      </c>
      <c r="DJ96" s="260" t="s">
        <v>398</v>
      </c>
      <c r="DK96" s="260" t="s">
        <v>398</v>
      </c>
      <c r="DL96" s="260" t="s">
        <v>398</v>
      </c>
      <c r="DM96" s="260" t="s">
        <v>398</v>
      </c>
      <c r="DN96" s="260" t="s">
        <v>398</v>
      </c>
      <c r="DO96" s="260" t="s">
        <v>398</v>
      </c>
      <c r="DP96" s="260" t="s">
        <v>398</v>
      </c>
      <c r="DQ96" s="260" t="s">
        <v>398</v>
      </c>
      <c r="DR96" s="260" t="s">
        <v>398</v>
      </c>
      <c r="DS96" s="260" t="s">
        <v>398</v>
      </c>
      <c r="DT96" s="260" t="s">
        <v>398</v>
      </c>
      <c r="DU96" s="260" t="s">
        <v>398</v>
      </c>
      <c r="DV96" s="260" t="s">
        <v>398</v>
      </c>
      <c r="DW96" s="260" t="s">
        <v>398</v>
      </c>
      <c r="DX96" s="260" t="s">
        <v>398</v>
      </c>
      <c r="DY96" s="260" t="s">
        <v>398</v>
      </c>
      <c r="DZ96" s="260" t="s">
        <v>398</v>
      </c>
      <c r="EA96" s="260" t="s">
        <v>398</v>
      </c>
      <c r="EB96" s="260" t="s">
        <v>398</v>
      </c>
      <c r="EC96" s="260" t="s">
        <v>398</v>
      </c>
      <c r="ED96" s="260" t="s">
        <v>398</v>
      </c>
      <c r="EE96" s="260" t="s">
        <v>398</v>
      </c>
      <c r="EF96" s="260" t="s">
        <v>398</v>
      </c>
      <c r="EG96" s="260" t="s">
        <v>398</v>
      </c>
      <c r="EH96" s="260" t="s">
        <v>398</v>
      </c>
      <c r="EI96" s="260" t="s">
        <v>398</v>
      </c>
      <c r="EJ96" s="260" t="s">
        <v>398</v>
      </c>
      <c r="EK96" s="260" t="s">
        <v>398</v>
      </c>
      <c r="EL96" s="260" t="s">
        <v>398</v>
      </c>
      <c r="EM96" s="260" t="s">
        <v>398</v>
      </c>
      <c r="EN96" s="260" t="s">
        <v>398</v>
      </c>
      <c r="EO96" s="260" t="s">
        <v>398</v>
      </c>
      <c r="EP96" s="260" t="s">
        <v>398</v>
      </c>
      <c r="EQ96" s="260" t="s">
        <v>398</v>
      </c>
      <c r="ER96" s="260" t="s">
        <v>398</v>
      </c>
      <c r="ES96" s="260" t="s">
        <v>398</v>
      </c>
      <c r="ET96" s="260" t="s">
        <v>398</v>
      </c>
      <c r="EU96" s="260" t="s">
        <v>398</v>
      </c>
      <c r="EV96" s="260" t="s">
        <v>398</v>
      </c>
      <c r="EW96" s="260" t="s">
        <v>398</v>
      </c>
      <c r="EX96" s="260" t="s">
        <v>398</v>
      </c>
      <c r="EY96" s="260" t="s">
        <v>398</v>
      </c>
      <c r="EZ96" s="260" t="s">
        <v>398</v>
      </c>
      <c r="FA96" s="260" t="s">
        <v>398</v>
      </c>
      <c r="FB96" s="260" t="s">
        <v>398</v>
      </c>
      <c r="FC96" s="260" t="s">
        <v>398</v>
      </c>
      <c r="FD96" s="70">
        <v>0</v>
      </c>
      <c r="FE96" s="260">
        <v>0</v>
      </c>
      <c r="FF96" s="70">
        <v>0</v>
      </c>
      <c r="FG96" s="70">
        <v>0</v>
      </c>
      <c r="FH96" s="70">
        <v>0</v>
      </c>
      <c r="FI96" s="260" t="s">
        <v>398</v>
      </c>
      <c r="FJ96" s="260" t="s">
        <v>398</v>
      </c>
      <c r="FK96" s="260" t="s">
        <v>398</v>
      </c>
      <c r="FL96" s="260" t="s">
        <v>398</v>
      </c>
      <c r="FM96" s="260" t="s">
        <v>398</v>
      </c>
      <c r="FN96" s="70">
        <v>0</v>
      </c>
      <c r="FO96" s="70">
        <v>0</v>
      </c>
      <c r="FP96" s="70">
        <v>0</v>
      </c>
      <c r="FQ96" s="70">
        <v>0</v>
      </c>
      <c r="FR96" s="260" t="s">
        <v>398</v>
      </c>
      <c r="FS96" s="260" t="s">
        <v>398</v>
      </c>
      <c r="FT96" s="260" t="s">
        <v>398</v>
      </c>
      <c r="FU96" s="260" t="s">
        <v>398</v>
      </c>
      <c r="FV96" s="260" t="s">
        <v>398</v>
      </c>
      <c r="FW96" s="260" t="s">
        <v>398</v>
      </c>
      <c r="FX96" s="70">
        <v>0</v>
      </c>
      <c r="FY96" s="70">
        <v>0</v>
      </c>
      <c r="FZ96" s="70">
        <v>0</v>
      </c>
      <c r="GA96" s="70">
        <v>0</v>
      </c>
      <c r="GB96" s="260" t="s">
        <v>398</v>
      </c>
      <c r="GC96" s="260" t="s">
        <v>398</v>
      </c>
      <c r="GD96" s="260" t="s">
        <v>398</v>
      </c>
      <c r="GE96" s="260" t="s">
        <v>398</v>
      </c>
      <c r="GF96" s="260" t="s">
        <v>398</v>
      </c>
      <c r="GG96" s="260" t="s">
        <v>398</v>
      </c>
      <c r="GH96" s="260" t="s">
        <v>398</v>
      </c>
      <c r="GI96" s="260" t="s">
        <v>398</v>
      </c>
      <c r="GJ96" s="260" t="s">
        <v>398</v>
      </c>
      <c r="GK96" s="260" t="s">
        <v>398</v>
      </c>
      <c r="GL96" s="260" t="s">
        <v>398</v>
      </c>
      <c r="GM96" s="260" t="s">
        <v>398</v>
      </c>
      <c r="GN96" s="260" t="s">
        <v>398</v>
      </c>
      <c r="GO96" s="260" t="s">
        <v>398</v>
      </c>
      <c r="GP96" s="260" t="s">
        <v>398</v>
      </c>
      <c r="GQ96" s="260" t="s">
        <v>398</v>
      </c>
      <c r="GR96" s="260" t="s">
        <v>398</v>
      </c>
      <c r="GS96" s="260" t="s">
        <v>398</v>
      </c>
      <c r="GT96" s="260" t="s">
        <v>398</v>
      </c>
      <c r="GU96" s="260" t="s">
        <v>398</v>
      </c>
      <c r="GV96" s="260" t="s">
        <v>398</v>
      </c>
      <c r="GW96" s="260" t="s">
        <v>398</v>
      </c>
      <c r="GX96" s="260" t="s">
        <v>398</v>
      </c>
      <c r="GY96" s="260" t="s">
        <v>398</v>
      </c>
      <c r="GZ96" s="260" t="s">
        <v>398</v>
      </c>
      <c r="HA96" s="260" t="s">
        <v>398</v>
      </c>
      <c r="HB96" s="260" t="s">
        <v>398</v>
      </c>
      <c r="HC96" s="260" t="s">
        <v>398</v>
      </c>
      <c r="HD96" s="260" t="s">
        <v>398</v>
      </c>
      <c r="HE96" s="260" t="s">
        <v>398</v>
      </c>
      <c r="HF96" s="260" t="s">
        <v>398</v>
      </c>
      <c r="HG96" s="260" t="s">
        <v>398</v>
      </c>
      <c r="HH96" s="260" t="s">
        <v>398</v>
      </c>
      <c r="HI96" s="260" t="s">
        <v>398</v>
      </c>
      <c r="HJ96" s="260" t="s">
        <v>398</v>
      </c>
      <c r="HK96" s="260" t="s">
        <v>398</v>
      </c>
      <c r="HL96" s="260" t="s">
        <v>398</v>
      </c>
      <c r="HM96" s="260" t="s">
        <v>398</v>
      </c>
      <c r="HN96" s="260" t="s">
        <v>398</v>
      </c>
      <c r="HO96" s="260" t="s">
        <v>398</v>
      </c>
      <c r="HP96" s="260" t="s">
        <v>398</v>
      </c>
      <c r="HQ96" s="260" t="s">
        <v>398</v>
      </c>
      <c r="HR96" s="260" t="s">
        <v>398</v>
      </c>
      <c r="HS96" s="260" t="s">
        <v>398</v>
      </c>
      <c r="HT96" s="260" t="s">
        <v>398</v>
      </c>
      <c r="HU96" s="260" t="s">
        <v>398</v>
      </c>
      <c r="HV96" s="70">
        <v>0</v>
      </c>
      <c r="HW96" s="70">
        <v>0</v>
      </c>
      <c r="HX96" s="70">
        <v>0</v>
      </c>
      <c r="HY96" s="70">
        <v>0</v>
      </c>
      <c r="HZ96" s="260" t="s">
        <v>398</v>
      </c>
      <c r="IA96" s="260" t="s">
        <v>398</v>
      </c>
      <c r="IB96" s="260" t="s">
        <v>398</v>
      </c>
      <c r="IC96" s="260" t="s">
        <v>398</v>
      </c>
      <c r="ID96" s="260" t="s">
        <v>398</v>
      </c>
      <c r="IE96" s="260" t="s">
        <v>398</v>
      </c>
      <c r="IF96" s="70">
        <v>0</v>
      </c>
      <c r="IG96" s="70">
        <v>0</v>
      </c>
      <c r="IH96" s="70">
        <v>0</v>
      </c>
      <c r="II96" s="70">
        <v>0</v>
      </c>
      <c r="IJ96" s="260" t="s">
        <v>398</v>
      </c>
      <c r="IK96" s="260" t="s">
        <v>398</v>
      </c>
      <c r="IL96" s="260" t="s">
        <v>398</v>
      </c>
      <c r="IM96" s="260" t="s">
        <v>398</v>
      </c>
      <c r="IN96" s="260" t="s">
        <v>398</v>
      </c>
      <c r="IO96" s="260" t="s">
        <v>398</v>
      </c>
      <c r="IP96" s="70">
        <v>0</v>
      </c>
      <c r="IQ96" s="70">
        <v>0</v>
      </c>
      <c r="IR96" s="70">
        <v>0</v>
      </c>
      <c r="IS96" s="70">
        <v>0</v>
      </c>
      <c r="IT96" s="260" t="s">
        <v>398</v>
      </c>
      <c r="IU96" s="260" t="s">
        <v>398</v>
      </c>
      <c r="IV96" s="260" t="s">
        <v>398</v>
      </c>
      <c r="IW96" s="260" t="s">
        <v>398</v>
      </c>
      <c r="IX96" s="260" t="s">
        <v>398</v>
      </c>
      <c r="IY96" s="260" t="s">
        <v>398</v>
      </c>
      <c r="IZ96" s="260" t="s">
        <v>398</v>
      </c>
      <c r="JA96" s="260" t="s">
        <v>398</v>
      </c>
      <c r="JB96" s="260" t="s">
        <v>398</v>
      </c>
      <c r="JC96" s="260" t="s">
        <v>398</v>
      </c>
      <c r="JD96" s="260" t="s">
        <v>398</v>
      </c>
      <c r="JE96" s="260" t="s">
        <v>398</v>
      </c>
      <c r="JF96" s="260" t="s">
        <v>398</v>
      </c>
      <c r="JG96" s="260" t="s">
        <v>398</v>
      </c>
      <c r="JH96" s="260" t="s">
        <v>398</v>
      </c>
      <c r="JI96" s="260" t="s">
        <v>398</v>
      </c>
      <c r="JJ96" s="260" t="s">
        <v>398</v>
      </c>
      <c r="JK96" s="260" t="s">
        <v>398</v>
      </c>
      <c r="JL96" s="260" t="s">
        <v>398</v>
      </c>
      <c r="JM96" s="260" t="s">
        <v>398</v>
      </c>
      <c r="JN96" s="260" t="s">
        <v>398</v>
      </c>
      <c r="JO96" s="260" t="s">
        <v>398</v>
      </c>
      <c r="JP96" s="260" t="s">
        <v>398</v>
      </c>
      <c r="JQ96" s="260" t="s">
        <v>398</v>
      </c>
      <c r="JR96" s="260" t="s">
        <v>398</v>
      </c>
      <c r="JS96" s="260" t="s">
        <v>398</v>
      </c>
      <c r="JT96" s="260" t="s">
        <v>398</v>
      </c>
      <c r="JU96" s="260" t="s">
        <v>398</v>
      </c>
      <c r="JV96" s="260" t="s">
        <v>398</v>
      </c>
      <c r="JW96" s="260" t="s">
        <v>398</v>
      </c>
      <c r="JX96" s="260" t="s">
        <v>398</v>
      </c>
      <c r="JY96" s="260" t="s">
        <v>398</v>
      </c>
      <c r="JZ96" s="260" t="s">
        <v>398</v>
      </c>
      <c r="KA96" s="260" t="s">
        <v>398</v>
      </c>
      <c r="KB96" s="260" t="s">
        <v>398</v>
      </c>
      <c r="KC96" s="260" t="s">
        <v>398</v>
      </c>
      <c r="KD96" s="260" t="s">
        <v>398</v>
      </c>
      <c r="KE96" s="260" t="s">
        <v>398</v>
      </c>
      <c r="KF96" s="260" t="s">
        <v>398</v>
      </c>
      <c r="KG96" s="260" t="s">
        <v>398</v>
      </c>
      <c r="KH96" s="260" t="s">
        <v>398</v>
      </c>
      <c r="KI96" s="260" t="s">
        <v>398</v>
      </c>
      <c r="KJ96" s="260" t="s">
        <v>398</v>
      </c>
      <c r="KK96" s="260" t="s">
        <v>398</v>
      </c>
      <c r="KL96" s="260" t="s">
        <v>398</v>
      </c>
      <c r="KM96" s="260" t="s">
        <v>398</v>
      </c>
      <c r="KN96" s="70">
        <v>0</v>
      </c>
      <c r="KO96" s="70">
        <v>0</v>
      </c>
      <c r="KP96" s="70">
        <v>0</v>
      </c>
      <c r="KQ96" s="70">
        <v>0</v>
      </c>
      <c r="KR96" s="260" t="s">
        <v>398</v>
      </c>
      <c r="KS96" s="260" t="s">
        <v>398</v>
      </c>
      <c r="KT96" s="260" t="s">
        <v>398</v>
      </c>
      <c r="KU96" s="260" t="s">
        <v>398</v>
      </c>
      <c r="KV96" s="260" t="s">
        <v>398</v>
      </c>
      <c r="KW96" s="260" t="s">
        <v>398</v>
      </c>
      <c r="KX96" s="70">
        <v>0</v>
      </c>
      <c r="KY96" s="70">
        <v>0</v>
      </c>
      <c r="KZ96" s="70">
        <v>0</v>
      </c>
      <c r="LA96" s="70">
        <v>0</v>
      </c>
      <c r="LB96" s="260" t="s">
        <v>398</v>
      </c>
      <c r="LC96" s="260" t="s">
        <v>398</v>
      </c>
      <c r="LD96" s="260" t="s">
        <v>398</v>
      </c>
      <c r="LE96" s="260" t="s">
        <v>398</v>
      </c>
      <c r="LF96" s="260" t="s">
        <v>398</v>
      </c>
      <c r="LG96" s="260" t="s">
        <v>398</v>
      </c>
      <c r="LH96" s="70">
        <v>0</v>
      </c>
      <c r="LI96" s="70">
        <v>0</v>
      </c>
      <c r="LJ96" s="70">
        <v>0</v>
      </c>
      <c r="LK96" s="70">
        <v>0</v>
      </c>
      <c r="LL96" s="260" t="s">
        <v>398</v>
      </c>
      <c r="LM96" s="260" t="s">
        <v>398</v>
      </c>
      <c r="LN96" s="260" t="s">
        <v>398</v>
      </c>
      <c r="LO96" s="260" t="s">
        <v>398</v>
      </c>
      <c r="LP96" s="260" t="s">
        <v>398</v>
      </c>
      <c r="LQ96" s="260" t="s">
        <v>398</v>
      </c>
      <c r="LR96" s="85" t="s">
        <v>398</v>
      </c>
      <c r="LS96" s="85" t="s">
        <v>398</v>
      </c>
      <c r="LT96" s="85" t="s">
        <v>398</v>
      </c>
      <c r="LU96" s="85" t="s">
        <v>398</v>
      </c>
      <c r="LV96" s="85" t="s">
        <v>398</v>
      </c>
      <c r="LW96" s="85" t="s">
        <v>398</v>
      </c>
      <c r="LX96" s="263"/>
      <c r="LY96" s="263"/>
      <c r="LZ96" s="263"/>
      <c r="MA96" s="263"/>
      <c r="MB96" s="263"/>
      <c r="MC96" s="263"/>
      <c r="MD96" s="263"/>
      <c r="ME96" s="263"/>
      <c r="MF96" s="263"/>
      <c r="MG96" s="263"/>
      <c r="MH96" s="263"/>
      <c r="MI96" s="263"/>
      <c r="MJ96" s="263"/>
      <c r="MK96" s="263"/>
      <c r="ML96" s="263"/>
      <c r="MM96" s="263"/>
      <c r="MN96" s="263"/>
      <c r="MO96" s="263"/>
      <c r="MP96" s="263"/>
      <c r="MQ96" s="263"/>
      <c r="MR96" s="263"/>
      <c r="MS96" s="263"/>
      <c r="MT96" s="263"/>
      <c r="MU96" s="263"/>
      <c r="MV96" s="263"/>
      <c r="MW96" s="263"/>
      <c r="MX96" s="263"/>
      <c r="MY96" s="263"/>
      <c r="MZ96" s="263"/>
      <c r="NA96" s="263"/>
      <c r="NB96" s="263"/>
      <c r="NC96" s="263"/>
      <c r="ND96" s="263"/>
      <c r="NE96" s="263"/>
      <c r="NF96" s="263"/>
      <c r="NG96" s="263"/>
      <c r="NH96" s="263"/>
      <c r="NI96" s="263"/>
      <c r="NJ96" s="263"/>
      <c r="NK96" s="263"/>
      <c r="NL96" s="263"/>
      <c r="NM96" s="263"/>
      <c r="NN96" s="263"/>
      <c r="NO96" s="263"/>
      <c r="NP96" s="263"/>
      <c r="NQ96" s="263"/>
      <c r="NR96" s="263"/>
      <c r="NS96" s="263"/>
      <c r="NT96" s="263"/>
      <c r="NU96" s="263"/>
      <c r="NV96" s="263"/>
      <c r="NW96" s="263"/>
      <c r="NX96" s="263"/>
      <c r="NY96" s="263"/>
      <c r="NZ96" s="263"/>
      <c r="OA96" s="263"/>
      <c r="OB96" s="263"/>
      <c r="OC96" s="263"/>
      <c r="OD96" s="263"/>
      <c r="OE96" s="263"/>
      <c r="OF96" s="263"/>
      <c r="OG96" s="263"/>
      <c r="OH96" s="263"/>
      <c r="OI96" s="263"/>
      <c r="OJ96" s="263"/>
      <c r="OK96" s="263"/>
      <c r="OL96" s="263"/>
      <c r="OM96" s="263"/>
      <c r="ON96" s="263"/>
      <c r="OO96" s="263"/>
      <c r="OP96" s="263"/>
      <c r="OQ96" s="263"/>
      <c r="OR96" s="263"/>
      <c r="OS96" s="263"/>
      <c r="OT96" s="263"/>
      <c r="OU96" s="263"/>
      <c r="OV96" s="263"/>
      <c r="OW96" s="263"/>
      <c r="OX96" s="263"/>
      <c r="OY96" s="263"/>
      <c r="OZ96" s="263"/>
      <c r="PA96" s="263"/>
      <c r="PB96" s="263"/>
      <c r="PC96" s="263"/>
      <c r="PD96" s="263"/>
      <c r="PE96" s="263"/>
      <c r="PF96" s="263"/>
      <c r="PG96" s="263"/>
      <c r="PH96" s="263"/>
      <c r="PI96" s="263"/>
      <c r="PJ96" s="263"/>
      <c r="PK96" s="263"/>
      <c r="PL96" s="263"/>
      <c r="PM96" s="263"/>
      <c r="PN96" s="263"/>
      <c r="PO96" s="263"/>
      <c r="PP96" s="263"/>
      <c r="PQ96" s="263"/>
      <c r="PR96" s="263"/>
      <c r="PS96" s="263"/>
      <c r="PT96" s="263"/>
      <c r="PU96" s="263"/>
      <c r="PV96" s="263"/>
      <c r="PW96" s="263"/>
      <c r="PX96" s="263"/>
      <c r="PY96" s="263"/>
      <c r="PZ96" s="263"/>
      <c r="QA96" s="263"/>
      <c r="QB96" s="263"/>
      <c r="QC96" s="263"/>
      <c r="QD96" s="263"/>
      <c r="QE96" s="263"/>
      <c r="QF96" s="263"/>
      <c r="QG96" s="263"/>
      <c r="QH96" s="263"/>
      <c r="QI96" s="263"/>
      <c r="QJ96" s="263"/>
      <c r="QK96" s="263"/>
      <c r="QL96" s="263"/>
      <c r="QM96" s="263"/>
    </row>
    <row r="97" spans="1:455" s="70" customFormat="1" ht="15" customHeight="1">
      <c r="A97" s="70">
        <v>96</v>
      </c>
      <c r="B97" s="87" t="s">
        <v>525</v>
      </c>
      <c r="C97" s="64" t="s">
        <v>52</v>
      </c>
      <c r="D97" s="64" t="s">
        <v>44</v>
      </c>
      <c r="E97" s="70" t="s">
        <v>1094</v>
      </c>
      <c r="F97" s="82" t="s">
        <v>46</v>
      </c>
      <c r="G97" s="234">
        <v>6</v>
      </c>
      <c r="H97" s="80">
        <v>3</v>
      </c>
      <c r="I97" s="69">
        <v>2019</v>
      </c>
      <c r="J97" s="79">
        <v>11.333333333333334</v>
      </c>
      <c r="K97" s="79">
        <v>11.6</v>
      </c>
      <c r="L97" s="79">
        <f t="shared" si="15"/>
        <v>0.26666666666666572</v>
      </c>
      <c r="M97" s="70">
        <v>-34.709511111111098</v>
      </c>
      <c r="N97" s="70">
        <v>119.625233333333</v>
      </c>
      <c r="O97" s="70">
        <v>-34.708630555555601</v>
      </c>
      <c r="P97" s="70">
        <v>119.640511111111</v>
      </c>
      <c r="Q97" s="83">
        <v>1.4030054726894601</v>
      </c>
      <c r="R97" s="67">
        <v>2.9700000000000001E-2</v>
      </c>
      <c r="S97" s="70">
        <f t="shared" si="18"/>
        <v>4.1669262538876962E-2</v>
      </c>
      <c r="T97" s="68" t="s">
        <v>398</v>
      </c>
      <c r="U97" s="84" t="s">
        <v>398</v>
      </c>
      <c r="V97" s="84" t="s">
        <v>398</v>
      </c>
      <c r="W97" s="84" t="s">
        <v>398</v>
      </c>
      <c r="X97" s="69">
        <f t="shared" si="12"/>
        <v>2.8408588134910873</v>
      </c>
      <c r="Y97" s="234" t="s">
        <v>405</v>
      </c>
      <c r="Z97" s="70">
        <f t="shared" si="13"/>
        <v>0</v>
      </c>
      <c r="AA97" s="70">
        <f t="shared" si="14"/>
        <v>0</v>
      </c>
      <c r="AB97" s="64">
        <v>0</v>
      </c>
      <c r="AC97" s="64">
        <v>0</v>
      </c>
      <c r="AD97" s="64">
        <v>0</v>
      </c>
      <c r="AE97" s="64">
        <v>0</v>
      </c>
      <c r="AF97" s="264">
        <v>0</v>
      </c>
      <c r="AG97" s="264">
        <v>0</v>
      </c>
      <c r="AH97" s="70">
        <v>0</v>
      </c>
      <c r="AI97" s="70">
        <v>0</v>
      </c>
      <c r="AJ97" s="70" t="s">
        <v>398</v>
      </c>
      <c r="AK97" s="70" t="s">
        <v>398</v>
      </c>
      <c r="AL97" s="70" t="s">
        <v>398</v>
      </c>
      <c r="AM97" s="70" t="s">
        <v>398</v>
      </c>
      <c r="AN97" s="70">
        <v>0</v>
      </c>
      <c r="AO97" s="70">
        <v>0</v>
      </c>
      <c r="AP97" s="70">
        <v>0</v>
      </c>
      <c r="AQ97" s="70" t="s">
        <v>398</v>
      </c>
      <c r="AR97" s="70" t="s">
        <v>398</v>
      </c>
      <c r="AS97" s="70" t="s">
        <v>398</v>
      </c>
      <c r="AT97" s="70" t="s">
        <v>398</v>
      </c>
      <c r="AU97" s="70">
        <v>0</v>
      </c>
      <c r="AV97" s="264">
        <v>0</v>
      </c>
      <c r="AW97" s="264">
        <v>0</v>
      </c>
      <c r="AX97" s="70" t="s">
        <v>398</v>
      </c>
      <c r="AY97" s="70" t="s">
        <v>398</v>
      </c>
      <c r="AZ97" s="70" t="s">
        <v>398</v>
      </c>
      <c r="BA97" s="70" t="s">
        <v>398</v>
      </c>
      <c r="BB97" s="70" t="s">
        <v>398</v>
      </c>
      <c r="BC97" s="70" t="s">
        <v>398</v>
      </c>
      <c r="BD97" s="70" t="s">
        <v>398</v>
      </c>
      <c r="BE97" s="70" t="s">
        <v>398</v>
      </c>
      <c r="BF97" s="70" t="s">
        <v>398</v>
      </c>
      <c r="BG97" s="70" t="s">
        <v>398</v>
      </c>
      <c r="BH97" s="70" t="s">
        <v>398</v>
      </c>
      <c r="BI97" s="70" t="s">
        <v>398</v>
      </c>
      <c r="BJ97" s="70" t="s">
        <v>398</v>
      </c>
      <c r="BK97" s="70" t="s">
        <v>398</v>
      </c>
      <c r="BL97" s="70" t="s">
        <v>398</v>
      </c>
      <c r="BM97" s="70" t="s">
        <v>398</v>
      </c>
      <c r="BN97" s="70" t="s">
        <v>398</v>
      </c>
      <c r="BO97" s="70" t="s">
        <v>398</v>
      </c>
      <c r="BP97" s="70" t="s">
        <v>398</v>
      </c>
      <c r="BQ97" s="70" t="s">
        <v>398</v>
      </c>
      <c r="BR97" s="70" t="s">
        <v>398</v>
      </c>
      <c r="BS97" s="70" t="s">
        <v>398</v>
      </c>
      <c r="BT97" s="70" t="s">
        <v>398</v>
      </c>
      <c r="BU97" s="70" t="s">
        <v>398</v>
      </c>
      <c r="BV97" s="70" t="s">
        <v>398</v>
      </c>
      <c r="BW97" s="70" t="s">
        <v>398</v>
      </c>
      <c r="BX97" s="70" t="s">
        <v>398</v>
      </c>
      <c r="BY97" s="70" t="s">
        <v>398</v>
      </c>
      <c r="BZ97" s="70" t="s">
        <v>398</v>
      </c>
      <c r="CA97" s="70" t="s">
        <v>398</v>
      </c>
      <c r="CB97" s="70" t="s">
        <v>398</v>
      </c>
      <c r="CC97" s="70" t="s">
        <v>398</v>
      </c>
      <c r="CD97" s="70" t="s">
        <v>398</v>
      </c>
      <c r="CE97" s="70" t="s">
        <v>398</v>
      </c>
      <c r="CF97" s="70" t="s">
        <v>398</v>
      </c>
      <c r="CG97" s="70" t="s">
        <v>398</v>
      </c>
      <c r="CH97" s="70" t="s">
        <v>398</v>
      </c>
      <c r="CI97" s="70" t="s">
        <v>398</v>
      </c>
      <c r="CJ97" s="70" t="s">
        <v>398</v>
      </c>
      <c r="CK97" s="70" t="s">
        <v>398</v>
      </c>
      <c r="CL97" s="70">
        <v>0</v>
      </c>
      <c r="CM97" s="70">
        <v>0</v>
      </c>
      <c r="CN97" s="70">
        <v>0</v>
      </c>
      <c r="CO97" s="70">
        <v>0</v>
      </c>
      <c r="CP97" s="70" t="s">
        <v>398</v>
      </c>
      <c r="CQ97" s="70" t="s">
        <v>398</v>
      </c>
      <c r="CR97" s="70" t="s">
        <v>398</v>
      </c>
      <c r="CS97" s="70" t="s">
        <v>398</v>
      </c>
      <c r="CT97" s="70" t="s">
        <v>398</v>
      </c>
      <c r="CU97" s="70" t="s">
        <v>398</v>
      </c>
      <c r="CV97" s="70">
        <v>0</v>
      </c>
      <c r="CW97" s="70">
        <v>0</v>
      </c>
      <c r="CX97" s="70">
        <v>0</v>
      </c>
      <c r="CY97" s="70">
        <v>0</v>
      </c>
      <c r="CZ97" s="70" t="s">
        <v>398</v>
      </c>
      <c r="DA97" s="70" t="s">
        <v>398</v>
      </c>
      <c r="DB97" s="70" t="s">
        <v>398</v>
      </c>
      <c r="DC97" s="260" t="s">
        <v>398</v>
      </c>
      <c r="DD97" s="260" t="s">
        <v>398</v>
      </c>
      <c r="DE97" s="260" t="s">
        <v>398</v>
      </c>
      <c r="DF97" s="70">
        <v>0</v>
      </c>
      <c r="DG97" s="260">
        <v>0</v>
      </c>
      <c r="DH97" s="70">
        <v>0</v>
      </c>
      <c r="DI97" s="70">
        <v>0</v>
      </c>
      <c r="DJ97" s="260" t="s">
        <v>398</v>
      </c>
      <c r="DK97" s="260" t="s">
        <v>398</v>
      </c>
      <c r="DL97" s="260" t="s">
        <v>398</v>
      </c>
      <c r="DM97" s="260" t="s">
        <v>398</v>
      </c>
      <c r="DN97" s="260" t="s">
        <v>398</v>
      </c>
      <c r="DO97" s="260" t="s">
        <v>398</v>
      </c>
      <c r="DP97" s="260" t="s">
        <v>398</v>
      </c>
      <c r="DQ97" s="260" t="s">
        <v>398</v>
      </c>
      <c r="DR97" s="260" t="s">
        <v>398</v>
      </c>
      <c r="DS97" s="260" t="s">
        <v>398</v>
      </c>
      <c r="DT97" s="260" t="s">
        <v>398</v>
      </c>
      <c r="DU97" s="260" t="s">
        <v>398</v>
      </c>
      <c r="DV97" s="260" t="s">
        <v>398</v>
      </c>
      <c r="DW97" s="260" t="s">
        <v>398</v>
      </c>
      <c r="DX97" s="260" t="s">
        <v>398</v>
      </c>
      <c r="DY97" s="260" t="s">
        <v>398</v>
      </c>
      <c r="DZ97" s="260" t="s">
        <v>398</v>
      </c>
      <c r="EA97" s="260" t="s">
        <v>398</v>
      </c>
      <c r="EB97" s="260" t="s">
        <v>398</v>
      </c>
      <c r="EC97" s="260" t="s">
        <v>398</v>
      </c>
      <c r="ED97" s="260" t="s">
        <v>398</v>
      </c>
      <c r="EE97" s="260" t="s">
        <v>398</v>
      </c>
      <c r="EF97" s="260" t="s">
        <v>398</v>
      </c>
      <c r="EG97" s="260" t="s">
        <v>398</v>
      </c>
      <c r="EH97" s="260" t="s">
        <v>398</v>
      </c>
      <c r="EI97" s="260" t="s">
        <v>398</v>
      </c>
      <c r="EJ97" s="260" t="s">
        <v>398</v>
      </c>
      <c r="EK97" s="260" t="s">
        <v>398</v>
      </c>
      <c r="EL97" s="260" t="s">
        <v>398</v>
      </c>
      <c r="EM97" s="260" t="s">
        <v>398</v>
      </c>
      <c r="EN97" s="260" t="s">
        <v>398</v>
      </c>
      <c r="EO97" s="260" t="s">
        <v>398</v>
      </c>
      <c r="EP97" s="260" t="s">
        <v>398</v>
      </c>
      <c r="EQ97" s="260" t="s">
        <v>398</v>
      </c>
      <c r="ER97" s="260" t="s">
        <v>398</v>
      </c>
      <c r="ES97" s="260" t="s">
        <v>398</v>
      </c>
      <c r="ET97" s="260" t="s">
        <v>398</v>
      </c>
      <c r="EU97" s="260" t="s">
        <v>398</v>
      </c>
      <c r="EV97" s="260" t="s">
        <v>398</v>
      </c>
      <c r="EW97" s="260" t="s">
        <v>398</v>
      </c>
      <c r="EX97" s="260" t="s">
        <v>398</v>
      </c>
      <c r="EY97" s="260" t="s">
        <v>398</v>
      </c>
      <c r="EZ97" s="260" t="s">
        <v>398</v>
      </c>
      <c r="FA97" s="260" t="s">
        <v>398</v>
      </c>
      <c r="FB97" s="260" t="s">
        <v>398</v>
      </c>
      <c r="FC97" s="260" t="s">
        <v>398</v>
      </c>
      <c r="FD97" s="70">
        <v>0</v>
      </c>
      <c r="FE97" s="260">
        <v>0</v>
      </c>
      <c r="FF97" s="70">
        <v>0</v>
      </c>
      <c r="FG97" s="70">
        <v>0</v>
      </c>
      <c r="FH97" s="70">
        <v>0</v>
      </c>
      <c r="FI97" s="260" t="s">
        <v>398</v>
      </c>
      <c r="FJ97" s="260" t="s">
        <v>398</v>
      </c>
      <c r="FK97" s="260" t="s">
        <v>398</v>
      </c>
      <c r="FL97" s="260" t="s">
        <v>398</v>
      </c>
      <c r="FM97" s="260" t="s">
        <v>398</v>
      </c>
      <c r="FN97" s="70">
        <v>0</v>
      </c>
      <c r="FO97" s="70">
        <v>0</v>
      </c>
      <c r="FP97" s="70">
        <v>0</v>
      </c>
      <c r="FQ97" s="70">
        <v>0</v>
      </c>
      <c r="FR97" s="260" t="s">
        <v>398</v>
      </c>
      <c r="FS97" s="260" t="s">
        <v>398</v>
      </c>
      <c r="FT97" s="260" t="s">
        <v>398</v>
      </c>
      <c r="FU97" s="260" t="s">
        <v>398</v>
      </c>
      <c r="FV97" s="260" t="s">
        <v>398</v>
      </c>
      <c r="FW97" s="260" t="s">
        <v>398</v>
      </c>
      <c r="FX97" s="70">
        <v>0</v>
      </c>
      <c r="FY97" s="70">
        <v>0</v>
      </c>
      <c r="FZ97" s="70">
        <v>0</v>
      </c>
      <c r="GA97" s="70">
        <v>0</v>
      </c>
      <c r="GB97" s="260" t="s">
        <v>398</v>
      </c>
      <c r="GC97" s="260" t="s">
        <v>398</v>
      </c>
      <c r="GD97" s="260" t="s">
        <v>398</v>
      </c>
      <c r="GE97" s="260" t="s">
        <v>398</v>
      </c>
      <c r="GF97" s="260" t="s">
        <v>398</v>
      </c>
      <c r="GG97" s="260" t="s">
        <v>398</v>
      </c>
      <c r="GH97" s="260" t="s">
        <v>398</v>
      </c>
      <c r="GI97" s="260" t="s">
        <v>398</v>
      </c>
      <c r="GJ97" s="260" t="s">
        <v>398</v>
      </c>
      <c r="GK97" s="260" t="s">
        <v>398</v>
      </c>
      <c r="GL97" s="260" t="s">
        <v>398</v>
      </c>
      <c r="GM97" s="260" t="s">
        <v>398</v>
      </c>
      <c r="GN97" s="260" t="s">
        <v>398</v>
      </c>
      <c r="GO97" s="260" t="s">
        <v>398</v>
      </c>
      <c r="GP97" s="260" t="s">
        <v>398</v>
      </c>
      <c r="GQ97" s="260" t="s">
        <v>398</v>
      </c>
      <c r="GR97" s="260" t="s">
        <v>398</v>
      </c>
      <c r="GS97" s="260" t="s">
        <v>398</v>
      </c>
      <c r="GT97" s="260" t="s">
        <v>398</v>
      </c>
      <c r="GU97" s="260" t="s">
        <v>398</v>
      </c>
      <c r="GV97" s="260" t="s">
        <v>398</v>
      </c>
      <c r="GW97" s="260" t="s">
        <v>398</v>
      </c>
      <c r="GX97" s="260" t="s">
        <v>398</v>
      </c>
      <c r="GY97" s="260" t="s">
        <v>398</v>
      </c>
      <c r="GZ97" s="260" t="s">
        <v>398</v>
      </c>
      <c r="HA97" s="260" t="s">
        <v>398</v>
      </c>
      <c r="HB97" s="260" t="s">
        <v>398</v>
      </c>
      <c r="HC97" s="260" t="s">
        <v>398</v>
      </c>
      <c r="HD97" s="260" t="s">
        <v>398</v>
      </c>
      <c r="HE97" s="260" t="s">
        <v>398</v>
      </c>
      <c r="HF97" s="260" t="s">
        <v>398</v>
      </c>
      <c r="HG97" s="260" t="s">
        <v>398</v>
      </c>
      <c r="HH97" s="260" t="s">
        <v>398</v>
      </c>
      <c r="HI97" s="260" t="s">
        <v>398</v>
      </c>
      <c r="HJ97" s="260" t="s">
        <v>398</v>
      </c>
      <c r="HK97" s="260" t="s">
        <v>398</v>
      </c>
      <c r="HL97" s="260" t="s">
        <v>398</v>
      </c>
      <c r="HM97" s="260" t="s">
        <v>398</v>
      </c>
      <c r="HN97" s="260" t="s">
        <v>398</v>
      </c>
      <c r="HO97" s="260" t="s">
        <v>398</v>
      </c>
      <c r="HP97" s="260" t="s">
        <v>398</v>
      </c>
      <c r="HQ97" s="260" t="s">
        <v>398</v>
      </c>
      <c r="HR97" s="260" t="s">
        <v>398</v>
      </c>
      <c r="HS97" s="260" t="s">
        <v>398</v>
      </c>
      <c r="HT97" s="260" t="s">
        <v>398</v>
      </c>
      <c r="HU97" s="260" t="s">
        <v>398</v>
      </c>
      <c r="HV97" s="70">
        <v>0</v>
      </c>
      <c r="HW97" s="70">
        <v>0</v>
      </c>
      <c r="HX97" s="70">
        <v>0</v>
      </c>
      <c r="HY97" s="70">
        <v>0</v>
      </c>
      <c r="HZ97" s="260" t="s">
        <v>398</v>
      </c>
      <c r="IA97" s="260" t="s">
        <v>398</v>
      </c>
      <c r="IB97" s="260" t="s">
        <v>398</v>
      </c>
      <c r="IC97" s="260" t="s">
        <v>398</v>
      </c>
      <c r="ID97" s="260" t="s">
        <v>398</v>
      </c>
      <c r="IE97" s="260" t="s">
        <v>398</v>
      </c>
      <c r="IF97" s="70">
        <v>0</v>
      </c>
      <c r="IG97" s="70">
        <v>0</v>
      </c>
      <c r="IH97" s="70">
        <v>0</v>
      </c>
      <c r="II97" s="70">
        <v>0</v>
      </c>
      <c r="IJ97" s="260" t="s">
        <v>398</v>
      </c>
      <c r="IK97" s="260" t="s">
        <v>398</v>
      </c>
      <c r="IL97" s="260" t="s">
        <v>398</v>
      </c>
      <c r="IM97" s="260" t="s">
        <v>398</v>
      </c>
      <c r="IN97" s="260" t="s">
        <v>398</v>
      </c>
      <c r="IO97" s="260" t="s">
        <v>398</v>
      </c>
      <c r="IP97" s="70">
        <v>0</v>
      </c>
      <c r="IQ97" s="70">
        <v>0</v>
      </c>
      <c r="IR97" s="70">
        <v>0</v>
      </c>
      <c r="IS97" s="70">
        <v>0</v>
      </c>
      <c r="IT97" s="260" t="s">
        <v>398</v>
      </c>
      <c r="IU97" s="260" t="s">
        <v>398</v>
      </c>
      <c r="IV97" s="260" t="s">
        <v>398</v>
      </c>
      <c r="IW97" s="260" t="s">
        <v>398</v>
      </c>
      <c r="IX97" s="260" t="s">
        <v>398</v>
      </c>
      <c r="IY97" s="260" t="s">
        <v>398</v>
      </c>
      <c r="IZ97" s="260" t="s">
        <v>398</v>
      </c>
      <c r="JA97" s="260" t="s">
        <v>398</v>
      </c>
      <c r="JB97" s="260" t="s">
        <v>398</v>
      </c>
      <c r="JC97" s="260" t="s">
        <v>398</v>
      </c>
      <c r="JD97" s="260" t="s">
        <v>398</v>
      </c>
      <c r="JE97" s="260" t="s">
        <v>398</v>
      </c>
      <c r="JF97" s="260" t="s">
        <v>398</v>
      </c>
      <c r="JG97" s="260" t="s">
        <v>398</v>
      </c>
      <c r="JH97" s="260" t="s">
        <v>398</v>
      </c>
      <c r="JI97" s="260" t="s">
        <v>398</v>
      </c>
      <c r="JJ97" s="260" t="s">
        <v>398</v>
      </c>
      <c r="JK97" s="260" t="s">
        <v>398</v>
      </c>
      <c r="JL97" s="260" t="s">
        <v>398</v>
      </c>
      <c r="JM97" s="260" t="s">
        <v>398</v>
      </c>
      <c r="JN97" s="260" t="s">
        <v>398</v>
      </c>
      <c r="JO97" s="260" t="s">
        <v>398</v>
      </c>
      <c r="JP97" s="260" t="s">
        <v>398</v>
      </c>
      <c r="JQ97" s="260" t="s">
        <v>398</v>
      </c>
      <c r="JR97" s="260" t="s">
        <v>398</v>
      </c>
      <c r="JS97" s="260" t="s">
        <v>398</v>
      </c>
      <c r="JT97" s="260" t="s">
        <v>398</v>
      </c>
      <c r="JU97" s="260" t="s">
        <v>398</v>
      </c>
      <c r="JV97" s="260" t="s">
        <v>398</v>
      </c>
      <c r="JW97" s="260" t="s">
        <v>398</v>
      </c>
      <c r="JX97" s="260" t="s">
        <v>398</v>
      </c>
      <c r="JY97" s="260" t="s">
        <v>398</v>
      </c>
      <c r="JZ97" s="260" t="s">
        <v>398</v>
      </c>
      <c r="KA97" s="260" t="s">
        <v>398</v>
      </c>
      <c r="KB97" s="260" t="s">
        <v>398</v>
      </c>
      <c r="KC97" s="260" t="s">
        <v>398</v>
      </c>
      <c r="KD97" s="260" t="s">
        <v>398</v>
      </c>
      <c r="KE97" s="260" t="s">
        <v>398</v>
      </c>
      <c r="KF97" s="260" t="s">
        <v>398</v>
      </c>
      <c r="KG97" s="260" t="s">
        <v>398</v>
      </c>
      <c r="KH97" s="260" t="s">
        <v>398</v>
      </c>
      <c r="KI97" s="260" t="s">
        <v>398</v>
      </c>
      <c r="KJ97" s="260" t="s">
        <v>398</v>
      </c>
      <c r="KK97" s="260" t="s">
        <v>398</v>
      </c>
      <c r="KL97" s="260" t="s">
        <v>398</v>
      </c>
      <c r="KM97" s="260" t="s">
        <v>398</v>
      </c>
      <c r="KN97" s="70">
        <v>0</v>
      </c>
      <c r="KO97" s="70">
        <v>0</v>
      </c>
      <c r="KP97" s="70">
        <v>0</v>
      </c>
      <c r="KQ97" s="70">
        <v>0</v>
      </c>
      <c r="KR97" s="260" t="s">
        <v>398</v>
      </c>
      <c r="KS97" s="260" t="s">
        <v>398</v>
      </c>
      <c r="KT97" s="260" t="s">
        <v>398</v>
      </c>
      <c r="KU97" s="260" t="s">
        <v>398</v>
      </c>
      <c r="KV97" s="260" t="s">
        <v>398</v>
      </c>
      <c r="KW97" s="260" t="s">
        <v>398</v>
      </c>
      <c r="KX97" s="70">
        <v>0</v>
      </c>
      <c r="KY97" s="70">
        <v>0</v>
      </c>
      <c r="KZ97" s="70">
        <v>0</v>
      </c>
      <c r="LA97" s="70">
        <v>0</v>
      </c>
      <c r="LB97" s="260" t="s">
        <v>398</v>
      </c>
      <c r="LC97" s="260" t="s">
        <v>398</v>
      </c>
      <c r="LD97" s="260" t="s">
        <v>398</v>
      </c>
      <c r="LE97" s="260" t="s">
        <v>398</v>
      </c>
      <c r="LF97" s="260" t="s">
        <v>398</v>
      </c>
      <c r="LG97" s="260" t="s">
        <v>398</v>
      </c>
      <c r="LH97" s="70">
        <v>0</v>
      </c>
      <c r="LI97" s="70">
        <v>0</v>
      </c>
      <c r="LJ97" s="70">
        <v>0</v>
      </c>
      <c r="LK97" s="70">
        <v>0</v>
      </c>
      <c r="LL97" s="260" t="s">
        <v>398</v>
      </c>
      <c r="LM97" s="260" t="s">
        <v>398</v>
      </c>
      <c r="LN97" s="260" t="s">
        <v>398</v>
      </c>
      <c r="LO97" s="260" t="s">
        <v>398</v>
      </c>
      <c r="LP97" s="260" t="s">
        <v>398</v>
      </c>
      <c r="LQ97" s="260" t="s">
        <v>398</v>
      </c>
      <c r="LR97" s="85" t="s">
        <v>398</v>
      </c>
      <c r="LS97" s="85" t="s">
        <v>398</v>
      </c>
      <c r="LT97" s="85" t="s">
        <v>398</v>
      </c>
      <c r="LU97" s="85" t="s">
        <v>398</v>
      </c>
      <c r="LV97" s="85" t="s">
        <v>398</v>
      </c>
      <c r="LW97" s="85" t="s">
        <v>398</v>
      </c>
      <c r="LX97" s="263"/>
      <c r="LY97" s="263"/>
      <c r="LZ97" s="263"/>
      <c r="MA97" s="263"/>
      <c r="MB97" s="263"/>
      <c r="MC97" s="263"/>
      <c r="MD97" s="263"/>
      <c r="ME97" s="263"/>
      <c r="MF97" s="263"/>
      <c r="MG97" s="263"/>
      <c r="MH97" s="263"/>
      <c r="MI97" s="263"/>
      <c r="MJ97" s="263"/>
      <c r="MK97" s="263"/>
      <c r="ML97" s="263"/>
      <c r="MM97" s="263"/>
      <c r="MN97" s="263"/>
      <c r="MO97" s="263"/>
      <c r="MP97" s="263"/>
      <c r="MQ97" s="263"/>
      <c r="MR97" s="263"/>
      <c r="MS97" s="263"/>
      <c r="MT97" s="263"/>
      <c r="MU97" s="263"/>
      <c r="MV97" s="263"/>
      <c r="MW97" s="263"/>
      <c r="MX97" s="263"/>
      <c r="MY97" s="263"/>
      <c r="MZ97" s="263"/>
      <c r="NA97" s="263"/>
      <c r="NB97" s="263"/>
      <c r="NC97" s="263"/>
      <c r="ND97" s="263"/>
      <c r="NE97" s="263"/>
      <c r="NF97" s="263"/>
      <c r="NG97" s="263"/>
      <c r="NH97" s="263"/>
      <c r="NI97" s="263"/>
      <c r="NJ97" s="263"/>
      <c r="NK97" s="263"/>
      <c r="NL97" s="263"/>
      <c r="NM97" s="263"/>
      <c r="NN97" s="263"/>
      <c r="NO97" s="263"/>
      <c r="NP97" s="263"/>
      <c r="NQ97" s="263"/>
      <c r="NR97" s="263"/>
      <c r="NS97" s="263"/>
      <c r="NT97" s="263"/>
      <c r="NU97" s="263"/>
      <c r="NV97" s="263"/>
      <c r="NW97" s="263"/>
      <c r="NX97" s="263"/>
      <c r="NY97" s="263"/>
      <c r="NZ97" s="263"/>
      <c r="OA97" s="263"/>
      <c r="OB97" s="263"/>
      <c r="OC97" s="263"/>
      <c r="OD97" s="263"/>
      <c r="OE97" s="263"/>
      <c r="OF97" s="263"/>
      <c r="OG97" s="263"/>
      <c r="OH97" s="263"/>
      <c r="OI97" s="263"/>
      <c r="OJ97" s="263"/>
      <c r="OK97" s="263"/>
      <c r="OL97" s="263"/>
      <c r="OM97" s="263"/>
      <c r="ON97" s="263"/>
      <c r="OO97" s="263"/>
      <c r="OP97" s="263"/>
      <c r="OQ97" s="263"/>
      <c r="OR97" s="263"/>
      <c r="OS97" s="263"/>
      <c r="OT97" s="263"/>
      <c r="OU97" s="263"/>
      <c r="OV97" s="263"/>
      <c r="OW97" s="263"/>
      <c r="OX97" s="263"/>
      <c r="OY97" s="263"/>
      <c r="OZ97" s="263"/>
      <c r="PA97" s="263"/>
      <c r="PB97" s="263"/>
      <c r="PC97" s="263"/>
      <c r="PD97" s="263"/>
      <c r="PE97" s="263"/>
      <c r="PF97" s="263"/>
      <c r="PG97" s="263"/>
      <c r="PH97" s="263"/>
      <c r="PI97" s="263"/>
      <c r="PJ97" s="263"/>
      <c r="PK97" s="263"/>
      <c r="PL97" s="263"/>
      <c r="PM97" s="263"/>
      <c r="PN97" s="263"/>
      <c r="PO97" s="263"/>
      <c r="PP97" s="263"/>
      <c r="PQ97" s="263"/>
      <c r="PR97" s="263"/>
      <c r="PS97" s="263"/>
      <c r="PT97" s="263"/>
      <c r="PU97" s="263"/>
      <c r="PV97" s="263"/>
      <c r="PW97" s="263"/>
      <c r="PX97" s="263"/>
      <c r="PY97" s="263"/>
      <c r="PZ97" s="263"/>
      <c r="QA97" s="263"/>
      <c r="QB97" s="263"/>
      <c r="QC97" s="263"/>
      <c r="QD97" s="263"/>
      <c r="QE97" s="263"/>
      <c r="QF97" s="263"/>
      <c r="QG97" s="263"/>
      <c r="QH97" s="263"/>
      <c r="QI97" s="263"/>
      <c r="QJ97" s="263"/>
      <c r="QK97" s="263"/>
      <c r="QL97" s="263"/>
      <c r="QM97" s="263"/>
    </row>
    <row r="98" spans="1:455" s="70" customFormat="1" ht="15" customHeight="1">
      <c r="A98" s="70">
        <v>97</v>
      </c>
      <c r="B98" s="87" t="s">
        <v>526</v>
      </c>
      <c r="C98" s="64" t="s">
        <v>52</v>
      </c>
      <c r="D98" s="64" t="s">
        <v>44</v>
      </c>
      <c r="E98" s="70" t="s">
        <v>1094</v>
      </c>
      <c r="F98" s="82" t="s">
        <v>46</v>
      </c>
      <c r="G98" s="234">
        <v>6</v>
      </c>
      <c r="H98" s="80">
        <v>3</v>
      </c>
      <c r="I98" s="69">
        <v>2019</v>
      </c>
      <c r="J98" s="79">
        <v>15.25</v>
      </c>
      <c r="K98" s="79">
        <v>15.633333333333333</v>
      </c>
      <c r="L98" s="79">
        <v>0.38333333333333286</v>
      </c>
      <c r="M98" s="70">
        <v>-34.748966666666703</v>
      </c>
      <c r="N98" s="70">
        <v>119.67792222222199</v>
      </c>
      <c r="O98" s="70">
        <v>-34.738913888888902</v>
      </c>
      <c r="P98" s="70">
        <v>119.68491666666699</v>
      </c>
      <c r="Q98" s="83">
        <v>1.2860559870746</v>
      </c>
      <c r="R98" s="67">
        <v>2.9700000000000001E-2</v>
      </c>
      <c r="S98" s="70">
        <f t="shared" si="18"/>
        <v>3.8195862816115624E-2</v>
      </c>
      <c r="T98" s="68" t="s">
        <v>398</v>
      </c>
      <c r="U98" s="84" t="s">
        <v>398</v>
      </c>
      <c r="V98" s="84" t="s">
        <v>398</v>
      </c>
      <c r="W98" s="84" t="s">
        <v>398</v>
      </c>
      <c r="X98" s="69">
        <f t="shared" si="12"/>
        <v>1.8115165561197317</v>
      </c>
      <c r="Y98" s="234" t="s">
        <v>406</v>
      </c>
      <c r="Z98" s="70">
        <f t="shared" si="13"/>
        <v>0</v>
      </c>
      <c r="AA98" s="70">
        <f t="shared" si="14"/>
        <v>0</v>
      </c>
      <c r="AB98" s="64">
        <v>0</v>
      </c>
      <c r="AC98" s="64">
        <v>0</v>
      </c>
      <c r="AD98" s="64">
        <v>0</v>
      </c>
      <c r="AE98" s="64">
        <v>0</v>
      </c>
      <c r="AF98" s="264">
        <v>0</v>
      </c>
      <c r="AG98" s="264">
        <v>0</v>
      </c>
      <c r="AH98" s="70">
        <v>0</v>
      </c>
      <c r="AI98" s="70">
        <v>0</v>
      </c>
      <c r="AJ98" s="70" t="s">
        <v>398</v>
      </c>
      <c r="AK98" s="70" t="s">
        <v>398</v>
      </c>
      <c r="AL98" s="70" t="s">
        <v>398</v>
      </c>
      <c r="AM98" s="70" t="s">
        <v>398</v>
      </c>
      <c r="AN98" s="70">
        <v>0</v>
      </c>
      <c r="AO98" s="70">
        <v>0</v>
      </c>
      <c r="AP98" s="70">
        <v>0</v>
      </c>
      <c r="AQ98" s="70" t="s">
        <v>398</v>
      </c>
      <c r="AR98" s="70" t="s">
        <v>398</v>
      </c>
      <c r="AS98" s="70" t="s">
        <v>398</v>
      </c>
      <c r="AT98" s="70" t="s">
        <v>398</v>
      </c>
      <c r="AU98" s="70">
        <v>0</v>
      </c>
      <c r="AV98" s="264">
        <v>0</v>
      </c>
      <c r="AW98" s="264">
        <v>0</v>
      </c>
      <c r="AX98" s="70" t="s">
        <v>398</v>
      </c>
      <c r="AY98" s="70" t="s">
        <v>398</v>
      </c>
      <c r="AZ98" s="70" t="s">
        <v>398</v>
      </c>
      <c r="BA98" s="70" t="s">
        <v>398</v>
      </c>
      <c r="BB98" s="70" t="s">
        <v>398</v>
      </c>
      <c r="BC98" s="70" t="s">
        <v>398</v>
      </c>
      <c r="BD98" s="70" t="s">
        <v>398</v>
      </c>
      <c r="BE98" s="70" t="s">
        <v>398</v>
      </c>
      <c r="BF98" s="70" t="s">
        <v>398</v>
      </c>
      <c r="BG98" s="70" t="s">
        <v>398</v>
      </c>
      <c r="BH98" s="70" t="s">
        <v>398</v>
      </c>
      <c r="BI98" s="70" t="s">
        <v>398</v>
      </c>
      <c r="BJ98" s="70" t="s">
        <v>398</v>
      </c>
      <c r="BK98" s="70" t="s">
        <v>398</v>
      </c>
      <c r="BL98" s="70" t="s">
        <v>398</v>
      </c>
      <c r="BM98" s="70" t="s">
        <v>398</v>
      </c>
      <c r="BN98" s="70" t="s">
        <v>398</v>
      </c>
      <c r="BO98" s="70" t="s">
        <v>398</v>
      </c>
      <c r="BP98" s="70" t="s">
        <v>398</v>
      </c>
      <c r="BQ98" s="70" t="s">
        <v>398</v>
      </c>
      <c r="BR98" s="70" t="s">
        <v>398</v>
      </c>
      <c r="BS98" s="70" t="s">
        <v>398</v>
      </c>
      <c r="BT98" s="70" t="s">
        <v>398</v>
      </c>
      <c r="BU98" s="70" t="s">
        <v>398</v>
      </c>
      <c r="BV98" s="70" t="s">
        <v>398</v>
      </c>
      <c r="BW98" s="70" t="s">
        <v>398</v>
      </c>
      <c r="BX98" s="70" t="s">
        <v>398</v>
      </c>
      <c r="BY98" s="70" t="s">
        <v>398</v>
      </c>
      <c r="BZ98" s="70" t="s">
        <v>398</v>
      </c>
      <c r="CA98" s="70" t="s">
        <v>398</v>
      </c>
      <c r="CB98" s="70" t="s">
        <v>398</v>
      </c>
      <c r="CC98" s="70" t="s">
        <v>398</v>
      </c>
      <c r="CD98" s="70" t="s">
        <v>398</v>
      </c>
      <c r="CE98" s="70" t="s">
        <v>398</v>
      </c>
      <c r="CF98" s="70" t="s">
        <v>398</v>
      </c>
      <c r="CG98" s="70" t="s">
        <v>398</v>
      </c>
      <c r="CH98" s="70" t="s">
        <v>398</v>
      </c>
      <c r="CI98" s="70" t="s">
        <v>398</v>
      </c>
      <c r="CJ98" s="70" t="s">
        <v>398</v>
      </c>
      <c r="CK98" s="70" t="s">
        <v>398</v>
      </c>
      <c r="CL98" s="70">
        <v>0</v>
      </c>
      <c r="CM98" s="70">
        <v>0</v>
      </c>
      <c r="CN98" s="70">
        <v>0</v>
      </c>
      <c r="CO98" s="70">
        <v>0</v>
      </c>
      <c r="CP98" s="70" t="s">
        <v>398</v>
      </c>
      <c r="CQ98" s="70" t="s">
        <v>398</v>
      </c>
      <c r="CR98" s="70" t="s">
        <v>398</v>
      </c>
      <c r="CS98" s="70" t="s">
        <v>398</v>
      </c>
      <c r="CT98" s="70" t="s">
        <v>398</v>
      </c>
      <c r="CU98" s="70" t="s">
        <v>398</v>
      </c>
      <c r="CV98" s="70">
        <v>0</v>
      </c>
      <c r="CW98" s="70">
        <v>0</v>
      </c>
      <c r="CX98" s="70">
        <v>0</v>
      </c>
      <c r="CY98" s="70">
        <v>0</v>
      </c>
      <c r="CZ98" s="70" t="s">
        <v>398</v>
      </c>
      <c r="DA98" s="70" t="s">
        <v>398</v>
      </c>
      <c r="DB98" s="70" t="s">
        <v>398</v>
      </c>
      <c r="DC98" s="260" t="s">
        <v>398</v>
      </c>
      <c r="DD98" s="260" t="s">
        <v>398</v>
      </c>
      <c r="DE98" s="260" t="s">
        <v>398</v>
      </c>
      <c r="DF98" s="70">
        <v>0</v>
      </c>
      <c r="DG98" s="260">
        <v>0</v>
      </c>
      <c r="DH98" s="70">
        <v>0</v>
      </c>
      <c r="DI98" s="70">
        <v>0</v>
      </c>
      <c r="DJ98" s="260" t="s">
        <v>398</v>
      </c>
      <c r="DK98" s="260" t="s">
        <v>398</v>
      </c>
      <c r="DL98" s="260" t="s">
        <v>398</v>
      </c>
      <c r="DM98" s="260" t="s">
        <v>398</v>
      </c>
      <c r="DN98" s="260" t="s">
        <v>398</v>
      </c>
      <c r="DO98" s="260" t="s">
        <v>398</v>
      </c>
      <c r="DP98" s="260" t="s">
        <v>398</v>
      </c>
      <c r="DQ98" s="260" t="s">
        <v>398</v>
      </c>
      <c r="DR98" s="260" t="s">
        <v>398</v>
      </c>
      <c r="DS98" s="260" t="s">
        <v>398</v>
      </c>
      <c r="DT98" s="260" t="s">
        <v>398</v>
      </c>
      <c r="DU98" s="260" t="s">
        <v>398</v>
      </c>
      <c r="DV98" s="260" t="s">
        <v>398</v>
      </c>
      <c r="DW98" s="260" t="s">
        <v>398</v>
      </c>
      <c r="DX98" s="260" t="s">
        <v>398</v>
      </c>
      <c r="DY98" s="260" t="s">
        <v>398</v>
      </c>
      <c r="DZ98" s="260" t="s">
        <v>398</v>
      </c>
      <c r="EA98" s="260" t="s">
        <v>398</v>
      </c>
      <c r="EB98" s="260" t="s">
        <v>398</v>
      </c>
      <c r="EC98" s="260" t="s">
        <v>398</v>
      </c>
      <c r="ED98" s="260" t="s">
        <v>398</v>
      </c>
      <c r="EE98" s="260" t="s">
        <v>398</v>
      </c>
      <c r="EF98" s="260" t="s">
        <v>398</v>
      </c>
      <c r="EG98" s="260" t="s">
        <v>398</v>
      </c>
      <c r="EH98" s="260" t="s">
        <v>398</v>
      </c>
      <c r="EI98" s="260" t="s">
        <v>398</v>
      </c>
      <c r="EJ98" s="260" t="s">
        <v>398</v>
      </c>
      <c r="EK98" s="260" t="s">
        <v>398</v>
      </c>
      <c r="EL98" s="260" t="s">
        <v>398</v>
      </c>
      <c r="EM98" s="260" t="s">
        <v>398</v>
      </c>
      <c r="EN98" s="260" t="s">
        <v>398</v>
      </c>
      <c r="EO98" s="260" t="s">
        <v>398</v>
      </c>
      <c r="EP98" s="260" t="s">
        <v>398</v>
      </c>
      <c r="EQ98" s="260" t="s">
        <v>398</v>
      </c>
      <c r="ER98" s="260" t="s">
        <v>398</v>
      </c>
      <c r="ES98" s="260" t="s">
        <v>398</v>
      </c>
      <c r="ET98" s="260" t="s">
        <v>398</v>
      </c>
      <c r="EU98" s="260" t="s">
        <v>398</v>
      </c>
      <c r="EV98" s="260" t="s">
        <v>398</v>
      </c>
      <c r="EW98" s="260" t="s">
        <v>398</v>
      </c>
      <c r="EX98" s="260" t="s">
        <v>398</v>
      </c>
      <c r="EY98" s="260" t="s">
        <v>398</v>
      </c>
      <c r="EZ98" s="260" t="s">
        <v>398</v>
      </c>
      <c r="FA98" s="260" t="s">
        <v>398</v>
      </c>
      <c r="FB98" s="260" t="s">
        <v>398</v>
      </c>
      <c r="FC98" s="260" t="s">
        <v>398</v>
      </c>
      <c r="FD98" s="70">
        <v>0</v>
      </c>
      <c r="FE98" s="260">
        <v>0</v>
      </c>
      <c r="FF98" s="70">
        <v>0</v>
      </c>
      <c r="FG98" s="70">
        <v>0</v>
      </c>
      <c r="FH98" s="70">
        <v>0</v>
      </c>
      <c r="FI98" s="260" t="s">
        <v>398</v>
      </c>
      <c r="FJ98" s="260" t="s">
        <v>398</v>
      </c>
      <c r="FK98" s="260" t="s">
        <v>398</v>
      </c>
      <c r="FL98" s="260" t="s">
        <v>398</v>
      </c>
      <c r="FM98" s="260" t="s">
        <v>398</v>
      </c>
      <c r="FN98" s="70">
        <v>0</v>
      </c>
      <c r="FO98" s="70">
        <v>0</v>
      </c>
      <c r="FP98" s="70">
        <v>0</v>
      </c>
      <c r="FQ98" s="70">
        <v>0</v>
      </c>
      <c r="FR98" s="260" t="s">
        <v>398</v>
      </c>
      <c r="FS98" s="260" t="s">
        <v>398</v>
      </c>
      <c r="FT98" s="260" t="s">
        <v>398</v>
      </c>
      <c r="FU98" s="260" t="s">
        <v>398</v>
      </c>
      <c r="FV98" s="260" t="s">
        <v>398</v>
      </c>
      <c r="FW98" s="260" t="s">
        <v>398</v>
      </c>
      <c r="FX98" s="70">
        <v>0</v>
      </c>
      <c r="FY98" s="70">
        <v>0</v>
      </c>
      <c r="FZ98" s="70">
        <v>0</v>
      </c>
      <c r="GA98" s="70">
        <v>0</v>
      </c>
      <c r="GB98" s="260" t="s">
        <v>398</v>
      </c>
      <c r="GC98" s="260" t="s">
        <v>398</v>
      </c>
      <c r="GD98" s="260" t="s">
        <v>398</v>
      </c>
      <c r="GE98" s="260" t="s">
        <v>398</v>
      </c>
      <c r="GF98" s="260" t="s">
        <v>398</v>
      </c>
      <c r="GG98" s="260" t="s">
        <v>398</v>
      </c>
      <c r="GH98" s="260" t="s">
        <v>398</v>
      </c>
      <c r="GI98" s="260" t="s">
        <v>398</v>
      </c>
      <c r="GJ98" s="260" t="s">
        <v>398</v>
      </c>
      <c r="GK98" s="260" t="s">
        <v>398</v>
      </c>
      <c r="GL98" s="260" t="s">
        <v>398</v>
      </c>
      <c r="GM98" s="260" t="s">
        <v>398</v>
      </c>
      <c r="GN98" s="260" t="s">
        <v>398</v>
      </c>
      <c r="GO98" s="260" t="s">
        <v>398</v>
      </c>
      <c r="GP98" s="260" t="s">
        <v>398</v>
      </c>
      <c r="GQ98" s="260" t="s">
        <v>398</v>
      </c>
      <c r="GR98" s="260" t="s">
        <v>398</v>
      </c>
      <c r="GS98" s="260" t="s">
        <v>398</v>
      </c>
      <c r="GT98" s="260" t="s">
        <v>398</v>
      </c>
      <c r="GU98" s="260" t="s">
        <v>398</v>
      </c>
      <c r="GV98" s="260" t="s">
        <v>398</v>
      </c>
      <c r="GW98" s="260" t="s">
        <v>398</v>
      </c>
      <c r="GX98" s="260" t="s">
        <v>398</v>
      </c>
      <c r="GY98" s="260" t="s">
        <v>398</v>
      </c>
      <c r="GZ98" s="260" t="s">
        <v>398</v>
      </c>
      <c r="HA98" s="260" t="s">
        <v>398</v>
      </c>
      <c r="HB98" s="260" t="s">
        <v>398</v>
      </c>
      <c r="HC98" s="260" t="s">
        <v>398</v>
      </c>
      <c r="HD98" s="260" t="s">
        <v>398</v>
      </c>
      <c r="HE98" s="260" t="s">
        <v>398</v>
      </c>
      <c r="HF98" s="260" t="s">
        <v>398</v>
      </c>
      <c r="HG98" s="260" t="s">
        <v>398</v>
      </c>
      <c r="HH98" s="260" t="s">
        <v>398</v>
      </c>
      <c r="HI98" s="260" t="s">
        <v>398</v>
      </c>
      <c r="HJ98" s="260" t="s">
        <v>398</v>
      </c>
      <c r="HK98" s="260" t="s">
        <v>398</v>
      </c>
      <c r="HL98" s="260" t="s">
        <v>398</v>
      </c>
      <c r="HM98" s="260" t="s">
        <v>398</v>
      </c>
      <c r="HN98" s="260" t="s">
        <v>398</v>
      </c>
      <c r="HO98" s="260" t="s">
        <v>398</v>
      </c>
      <c r="HP98" s="260" t="s">
        <v>398</v>
      </c>
      <c r="HQ98" s="260" t="s">
        <v>398</v>
      </c>
      <c r="HR98" s="260" t="s">
        <v>398</v>
      </c>
      <c r="HS98" s="260" t="s">
        <v>398</v>
      </c>
      <c r="HT98" s="260" t="s">
        <v>398</v>
      </c>
      <c r="HU98" s="260" t="s">
        <v>398</v>
      </c>
      <c r="HV98" s="70">
        <v>0</v>
      </c>
      <c r="HW98" s="70">
        <v>0</v>
      </c>
      <c r="HX98" s="70">
        <v>0</v>
      </c>
      <c r="HY98" s="70">
        <v>0</v>
      </c>
      <c r="HZ98" s="260" t="s">
        <v>398</v>
      </c>
      <c r="IA98" s="260" t="s">
        <v>398</v>
      </c>
      <c r="IB98" s="260" t="s">
        <v>398</v>
      </c>
      <c r="IC98" s="260" t="s">
        <v>398</v>
      </c>
      <c r="ID98" s="260" t="s">
        <v>398</v>
      </c>
      <c r="IE98" s="260" t="s">
        <v>398</v>
      </c>
      <c r="IF98" s="70">
        <v>0</v>
      </c>
      <c r="IG98" s="70">
        <v>0</v>
      </c>
      <c r="IH98" s="70">
        <v>0</v>
      </c>
      <c r="II98" s="70">
        <v>0</v>
      </c>
      <c r="IJ98" s="260" t="s">
        <v>398</v>
      </c>
      <c r="IK98" s="260" t="s">
        <v>398</v>
      </c>
      <c r="IL98" s="260" t="s">
        <v>398</v>
      </c>
      <c r="IM98" s="260" t="s">
        <v>398</v>
      </c>
      <c r="IN98" s="260" t="s">
        <v>398</v>
      </c>
      <c r="IO98" s="260" t="s">
        <v>398</v>
      </c>
      <c r="IP98" s="70">
        <v>0</v>
      </c>
      <c r="IQ98" s="70">
        <v>0</v>
      </c>
      <c r="IR98" s="70">
        <v>0</v>
      </c>
      <c r="IS98" s="70">
        <v>0</v>
      </c>
      <c r="IT98" s="260" t="s">
        <v>398</v>
      </c>
      <c r="IU98" s="260" t="s">
        <v>398</v>
      </c>
      <c r="IV98" s="260" t="s">
        <v>398</v>
      </c>
      <c r="IW98" s="260" t="s">
        <v>398</v>
      </c>
      <c r="IX98" s="260" t="s">
        <v>398</v>
      </c>
      <c r="IY98" s="260" t="s">
        <v>398</v>
      </c>
      <c r="IZ98" s="260" t="s">
        <v>398</v>
      </c>
      <c r="JA98" s="260" t="s">
        <v>398</v>
      </c>
      <c r="JB98" s="260" t="s">
        <v>398</v>
      </c>
      <c r="JC98" s="260" t="s">
        <v>398</v>
      </c>
      <c r="JD98" s="260" t="s">
        <v>398</v>
      </c>
      <c r="JE98" s="260" t="s">
        <v>398</v>
      </c>
      <c r="JF98" s="260" t="s">
        <v>398</v>
      </c>
      <c r="JG98" s="260" t="s">
        <v>398</v>
      </c>
      <c r="JH98" s="260" t="s">
        <v>398</v>
      </c>
      <c r="JI98" s="260" t="s">
        <v>398</v>
      </c>
      <c r="JJ98" s="260" t="s">
        <v>398</v>
      </c>
      <c r="JK98" s="260" t="s">
        <v>398</v>
      </c>
      <c r="JL98" s="260" t="s">
        <v>398</v>
      </c>
      <c r="JM98" s="260" t="s">
        <v>398</v>
      </c>
      <c r="JN98" s="260" t="s">
        <v>398</v>
      </c>
      <c r="JO98" s="260" t="s">
        <v>398</v>
      </c>
      <c r="JP98" s="260" t="s">
        <v>398</v>
      </c>
      <c r="JQ98" s="260" t="s">
        <v>398</v>
      </c>
      <c r="JR98" s="260" t="s">
        <v>398</v>
      </c>
      <c r="JS98" s="260" t="s">
        <v>398</v>
      </c>
      <c r="JT98" s="260" t="s">
        <v>398</v>
      </c>
      <c r="JU98" s="260" t="s">
        <v>398</v>
      </c>
      <c r="JV98" s="260" t="s">
        <v>398</v>
      </c>
      <c r="JW98" s="260" t="s">
        <v>398</v>
      </c>
      <c r="JX98" s="260" t="s">
        <v>398</v>
      </c>
      <c r="JY98" s="260" t="s">
        <v>398</v>
      </c>
      <c r="JZ98" s="260" t="s">
        <v>398</v>
      </c>
      <c r="KA98" s="260" t="s">
        <v>398</v>
      </c>
      <c r="KB98" s="260" t="s">
        <v>398</v>
      </c>
      <c r="KC98" s="260" t="s">
        <v>398</v>
      </c>
      <c r="KD98" s="260" t="s">
        <v>398</v>
      </c>
      <c r="KE98" s="260" t="s">
        <v>398</v>
      </c>
      <c r="KF98" s="260" t="s">
        <v>398</v>
      </c>
      <c r="KG98" s="260" t="s">
        <v>398</v>
      </c>
      <c r="KH98" s="260" t="s">
        <v>398</v>
      </c>
      <c r="KI98" s="260" t="s">
        <v>398</v>
      </c>
      <c r="KJ98" s="260" t="s">
        <v>398</v>
      </c>
      <c r="KK98" s="260" t="s">
        <v>398</v>
      </c>
      <c r="KL98" s="260" t="s">
        <v>398</v>
      </c>
      <c r="KM98" s="260" t="s">
        <v>398</v>
      </c>
      <c r="KN98" s="70">
        <v>0</v>
      </c>
      <c r="KO98" s="70">
        <v>0</v>
      </c>
      <c r="KP98" s="70">
        <v>0</v>
      </c>
      <c r="KQ98" s="70">
        <v>0</v>
      </c>
      <c r="KR98" s="260" t="s">
        <v>398</v>
      </c>
      <c r="KS98" s="260" t="s">
        <v>398</v>
      </c>
      <c r="KT98" s="260" t="s">
        <v>398</v>
      </c>
      <c r="KU98" s="260" t="s">
        <v>398</v>
      </c>
      <c r="KV98" s="260" t="s">
        <v>398</v>
      </c>
      <c r="KW98" s="260" t="s">
        <v>398</v>
      </c>
      <c r="KX98" s="70">
        <v>0</v>
      </c>
      <c r="KY98" s="70">
        <v>0</v>
      </c>
      <c r="KZ98" s="70">
        <v>0</v>
      </c>
      <c r="LA98" s="70">
        <v>0</v>
      </c>
      <c r="LB98" s="260" t="s">
        <v>398</v>
      </c>
      <c r="LC98" s="260" t="s">
        <v>398</v>
      </c>
      <c r="LD98" s="260" t="s">
        <v>398</v>
      </c>
      <c r="LE98" s="260" t="s">
        <v>398</v>
      </c>
      <c r="LF98" s="260" t="s">
        <v>398</v>
      </c>
      <c r="LG98" s="260" t="s">
        <v>398</v>
      </c>
      <c r="LH98" s="70">
        <v>0</v>
      </c>
      <c r="LI98" s="70">
        <v>0</v>
      </c>
      <c r="LJ98" s="70">
        <v>0</v>
      </c>
      <c r="LK98" s="70">
        <v>0</v>
      </c>
      <c r="LL98" s="260" t="s">
        <v>398</v>
      </c>
      <c r="LM98" s="260" t="s">
        <v>398</v>
      </c>
      <c r="LN98" s="260" t="s">
        <v>398</v>
      </c>
      <c r="LO98" s="260" t="s">
        <v>398</v>
      </c>
      <c r="LP98" s="260" t="s">
        <v>398</v>
      </c>
      <c r="LQ98" s="260" t="s">
        <v>398</v>
      </c>
      <c r="LR98" s="85" t="s">
        <v>398</v>
      </c>
      <c r="LS98" s="85" t="s">
        <v>398</v>
      </c>
      <c r="LT98" s="85" t="s">
        <v>398</v>
      </c>
      <c r="LU98" s="85" t="s">
        <v>398</v>
      </c>
      <c r="LV98" s="85" t="s">
        <v>398</v>
      </c>
      <c r="LW98" s="85" t="s">
        <v>398</v>
      </c>
      <c r="LX98" s="263"/>
      <c r="LY98" s="263"/>
      <c r="LZ98" s="263"/>
      <c r="MA98" s="263"/>
      <c r="MB98" s="263"/>
      <c r="MC98" s="263"/>
      <c r="MD98" s="263"/>
      <c r="ME98" s="263"/>
      <c r="MF98" s="263"/>
      <c r="MG98" s="263"/>
      <c r="MH98" s="263"/>
      <c r="MI98" s="263"/>
      <c r="MJ98" s="263"/>
      <c r="MK98" s="263"/>
      <c r="ML98" s="263"/>
      <c r="MM98" s="263"/>
      <c r="MN98" s="263"/>
      <c r="MO98" s="263"/>
      <c r="MP98" s="263"/>
      <c r="MQ98" s="263"/>
      <c r="MR98" s="263"/>
      <c r="MS98" s="263"/>
      <c r="MT98" s="263"/>
      <c r="MU98" s="263"/>
      <c r="MV98" s="263"/>
      <c r="MW98" s="263"/>
      <c r="MX98" s="263"/>
      <c r="MY98" s="263"/>
      <c r="MZ98" s="263"/>
      <c r="NA98" s="263"/>
      <c r="NB98" s="263"/>
      <c r="NC98" s="263"/>
      <c r="ND98" s="263"/>
      <c r="NE98" s="263"/>
      <c r="NF98" s="263"/>
      <c r="NG98" s="263"/>
      <c r="NH98" s="263"/>
      <c r="NI98" s="263"/>
      <c r="NJ98" s="263"/>
      <c r="NK98" s="263"/>
      <c r="NL98" s="263"/>
      <c r="NM98" s="263"/>
      <c r="NN98" s="263"/>
      <c r="NO98" s="263"/>
      <c r="NP98" s="263"/>
      <c r="NQ98" s="263"/>
      <c r="NR98" s="263"/>
      <c r="NS98" s="263"/>
      <c r="NT98" s="263"/>
      <c r="NU98" s="263"/>
      <c r="NV98" s="263"/>
      <c r="NW98" s="263"/>
      <c r="NX98" s="263"/>
      <c r="NY98" s="263"/>
      <c r="NZ98" s="263"/>
      <c r="OA98" s="263"/>
      <c r="OB98" s="263"/>
      <c r="OC98" s="263"/>
      <c r="OD98" s="263"/>
      <c r="OE98" s="263"/>
      <c r="OF98" s="263"/>
      <c r="OG98" s="263"/>
      <c r="OH98" s="263"/>
      <c r="OI98" s="263"/>
      <c r="OJ98" s="263"/>
      <c r="OK98" s="263"/>
      <c r="OL98" s="263"/>
      <c r="OM98" s="263"/>
      <c r="ON98" s="263"/>
      <c r="OO98" s="263"/>
      <c r="OP98" s="263"/>
      <c r="OQ98" s="263"/>
      <c r="OR98" s="263"/>
      <c r="OS98" s="263"/>
      <c r="OT98" s="263"/>
      <c r="OU98" s="263"/>
      <c r="OV98" s="263"/>
      <c r="OW98" s="263"/>
      <c r="OX98" s="263"/>
      <c r="OY98" s="263"/>
      <c r="OZ98" s="263"/>
      <c r="PA98" s="263"/>
      <c r="PB98" s="263"/>
      <c r="PC98" s="263"/>
      <c r="PD98" s="263"/>
      <c r="PE98" s="263"/>
      <c r="PF98" s="263"/>
      <c r="PG98" s="263"/>
      <c r="PH98" s="263"/>
      <c r="PI98" s="263"/>
      <c r="PJ98" s="263"/>
      <c r="PK98" s="263"/>
      <c r="PL98" s="263"/>
      <c r="PM98" s="263"/>
      <c r="PN98" s="263"/>
      <c r="PO98" s="263"/>
      <c r="PP98" s="263"/>
      <c r="PQ98" s="263"/>
      <c r="PR98" s="263"/>
      <c r="PS98" s="263"/>
      <c r="PT98" s="263"/>
      <c r="PU98" s="263"/>
      <c r="PV98" s="263"/>
      <c r="PW98" s="263"/>
      <c r="PX98" s="263"/>
      <c r="PY98" s="263"/>
      <c r="PZ98" s="263"/>
      <c r="QA98" s="263"/>
      <c r="QB98" s="263"/>
      <c r="QC98" s="263"/>
      <c r="QD98" s="263"/>
      <c r="QE98" s="263"/>
      <c r="QF98" s="263"/>
      <c r="QG98" s="263"/>
      <c r="QH98" s="263"/>
      <c r="QI98" s="263"/>
      <c r="QJ98" s="263"/>
      <c r="QK98" s="263"/>
      <c r="QL98" s="263"/>
      <c r="QM98" s="263"/>
    </row>
    <row r="99" spans="1:455" s="70" customFormat="1" ht="15" customHeight="1">
      <c r="A99" s="70">
        <v>98</v>
      </c>
      <c r="B99" s="87" t="s">
        <v>527</v>
      </c>
      <c r="C99" s="64" t="s">
        <v>52</v>
      </c>
      <c r="D99" s="64" t="s">
        <v>44</v>
      </c>
      <c r="E99" s="70" t="s">
        <v>1094</v>
      </c>
      <c r="F99" s="82" t="s">
        <v>46</v>
      </c>
      <c r="G99" s="234">
        <v>7</v>
      </c>
      <c r="H99" s="80">
        <v>3</v>
      </c>
      <c r="I99" s="69">
        <v>2019</v>
      </c>
      <c r="J99" s="79">
        <v>9.8333333333333339</v>
      </c>
      <c r="K99" s="79">
        <v>10.066666666666666</v>
      </c>
      <c r="L99" s="79">
        <f t="shared" ref="L99:L105" si="19">K99-J99</f>
        <v>0.2333333333333325</v>
      </c>
      <c r="M99" s="70">
        <v>-34.688997222222199</v>
      </c>
      <c r="N99" s="70">
        <v>119.986497222222</v>
      </c>
      <c r="O99" s="70">
        <v>-34.700513888888899</v>
      </c>
      <c r="P99" s="70">
        <v>119.986405555556</v>
      </c>
      <c r="Q99" s="83">
        <v>1.2776293118270601</v>
      </c>
      <c r="R99" s="67">
        <v>2.9700000000000001E-2</v>
      </c>
      <c r="S99" s="70">
        <f t="shared" si="18"/>
        <v>3.7945590561263683E-2</v>
      </c>
      <c r="T99" s="68" t="s">
        <v>398</v>
      </c>
      <c r="U99" s="84" t="s">
        <v>398</v>
      </c>
      <c r="V99" s="84" t="s">
        <v>398</v>
      </c>
      <c r="W99" s="84" t="s">
        <v>398</v>
      </c>
      <c r="X99" s="69">
        <f t="shared" si="12"/>
        <v>2.9565627394949039</v>
      </c>
      <c r="Y99" s="234" t="s">
        <v>407</v>
      </c>
      <c r="Z99" s="70">
        <f t="shared" si="13"/>
        <v>26.353523168534856</v>
      </c>
      <c r="AA99" s="70">
        <f t="shared" si="14"/>
        <v>2.4586783842830151</v>
      </c>
      <c r="AB99" s="64">
        <v>26.353523168534856</v>
      </c>
      <c r="AC99" s="64">
        <v>0</v>
      </c>
      <c r="AD99" s="64">
        <v>0</v>
      </c>
      <c r="AE99" s="64">
        <v>0</v>
      </c>
      <c r="AF99" s="264">
        <v>2.4586783842830151</v>
      </c>
      <c r="AG99" s="264">
        <v>0</v>
      </c>
      <c r="AH99" s="70">
        <v>0</v>
      </c>
      <c r="AI99" s="70">
        <v>0</v>
      </c>
      <c r="AJ99" s="70" t="s">
        <v>398</v>
      </c>
      <c r="AK99" s="70" t="s">
        <v>398</v>
      </c>
      <c r="AL99" s="70" t="s">
        <v>398</v>
      </c>
      <c r="AM99" s="70" t="s">
        <v>398</v>
      </c>
      <c r="AN99" s="70">
        <v>0</v>
      </c>
      <c r="AO99" s="70">
        <v>26.353523168534856</v>
      </c>
      <c r="AP99" s="70">
        <v>0</v>
      </c>
      <c r="AQ99" s="70" t="s">
        <v>398</v>
      </c>
      <c r="AR99" s="70" t="s">
        <v>398</v>
      </c>
      <c r="AS99" s="70" t="s">
        <v>398</v>
      </c>
      <c r="AT99" s="70" t="s">
        <v>398</v>
      </c>
      <c r="AU99" s="70">
        <v>0</v>
      </c>
      <c r="AV99" s="264">
        <v>2.4586783842830151</v>
      </c>
      <c r="AW99" s="264">
        <v>0</v>
      </c>
      <c r="AX99" s="70" t="s">
        <v>398</v>
      </c>
      <c r="AY99" s="70" t="s">
        <v>398</v>
      </c>
      <c r="AZ99" s="70" t="s">
        <v>398</v>
      </c>
      <c r="BA99" s="70" t="s">
        <v>398</v>
      </c>
      <c r="BB99" s="70" t="s">
        <v>398</v>
      </c>
      <c r="BC99" s="70" t="s">
        <v>398</v>
      </c>
      <c r="BD99" s="70" t="s">
        <v>398</v>
      </c>
      <c r="BE99" s="70" t="s">
        <v>398</v>
      </c>
      <c r="BF99" s="70" t="s">
        <v>398</v>
      </c>
      <c r="BG99" s="70" t="s">
        <v>398</v>
      </c>
      <c r="BH99" s="70" t="s">
        <v>398</v>
      </c>
      <c r="BI99" s="70" t="s">
        <v>398</v>
      </c>
      <c r="BJ99" s="70" t="s">
        <v>398</v>
      </c>
      <c r="BK99" s="70" t="s">
        <v>398</v>
      </c>
      <c r="BL99" s="70" t="s">
        <v>398</v>
      </c>
      <c r="BM99" s="70" t="s">
        <v>398</v>
      </c>
      <c r="BN99" s="70" t="s">
        <v>398</v>
      </c>
      <c r="BO99" s="70" t="s">
        <v>398</v>
      </c>
      <c r="BP99" s="70" t="s">
        <v>398</v>
      </c>
      <c r="BQ99" s="70" t="s">
        <v>398</v>
      </c>
      <c r="BR99" s="70" t="s">
        <v>398</v>
      </c>
      <c r="BS99" s="70" t="s">
        <v>398</v>
      </c>
      <c r="BT99" s="70" t="s">
        <v>398</v>
      </c>
      <c r="BU99" s="70" t="s">
        <v>398</v>
      </c>
      <c r="BV99" s="70" t="s">
        <v>398</v>
      </c>
      <c r="BW99" s="70" t="s">
        <v>398</v>
      </c>
      <c r="BX99" s="70" t="s">
        <v>398</v>
      </c>
      <c r="BY99" s="70" t="s">
        <v>398</v>
      </c>
      <c r="BZ99" s="70" t="s">
        <v>398</v>
      </c>
      <c r="CA99" s="70" t="s">
        <v>398</v>
      </c>
      <c r="CB99" s="70" t="s">
        <v>398</v>
      </c>
      <c r="CC99" s="70" t="s">
        <v>398</v>
      </c>
      <c r="CD99" s="70" t="s">
        <v>398</v>
      </c>
      <c r="CE99" s="70" t="s">
        <v>398</v>
      </c>
      <c r="CF99" s="70" t="s">
        <v>398</v>
      </c>
      <c r="CG99" s="70" t="s">
        <v>398</v>
      </c>
      <c r="CH99" s="70" t="s">
        <v>398</v>
      </c>
      <c r="CI99" s="70" t="s">
        <v>398</v>
      </c>
      <c r="CJ99" s="70" t="s">
        <v>398</v>
      </c>
      <c r="CK99" s="70" t="s">
        <v>398</v>
      </c>
      <c r="CL99" s="70">
        <v>0</v>
      </c>
      <c r="CM99" s="70">
        <v>0</v>
      </c>
      <c r="CN99" s="70">
        <v>0</v>
      </c>
      <c r="CO99" s="70">
        <v>0</v>
      </c>
      <c r="CP99" s="70" t="s">
        <v>398</v>
      </c>
      <c r="CQ99" s="70" t="s">
        <v>398</v>
      </c>
      <c r="CR99" s="70" t="s">
        <v>398</v>
      </c>
      <c r="CS99" s="70" t="s">
        <v>398</v>
      </c>
      <c r="CT99" s="70" t="s">
        <v>398</v>
      </c>
      <c r="CU99" s="70" t="s">
        <v>398</v>
      </c>
      <c r="CV99" s="70">
        <v>1</v>
      </c>
      <c r="CW99" s="70">
        <v>9.3296003291832616E-2</v>
      </c>
      <c r="CX99" s="70">
        <f>CV99/S99</f>
        <v>26.353523168534856</v>
      </c>
      <c r="CY99" s="70">
        <f>CW99/S99</f>
        <v>2.4586783842830151</v>
      </c>
      <c r="CZ99" s="70" t="s">
        <v>398</v>
      </c>
      <c r="DA99" s="70" t="s">
        <v>398</v>
      </c>
      <c r="DB99" s="70" t="s">
        <v>398</v>
      </c>
      <c r="DC99" s="260" t="s">
        <v>398</v>
      </c>
      <c r="DD99" s="260" t="s">
        <v>398</v>
      </c>
      <c r="DE99" s="260" t="s">
        <v>398</v>
      </c>
      <c r="DF99" s="70">
        <v>0</v>
      </c>
      <c r="DG99" s="260">
        <v>0</v>
      </c>
      <c r="DH99" s="70">
        <v>0</v>
      </c>
      <c r="DI99" s="70">
        <v>0</v>
      </c>
      <c r="DJ99" s="260" t="s">
        <v>398</v>
      </c>
      <c r="DK99" s="260" t="s">
        <v>398</v>
      </c>
      <c r="DL99" s="260" t="s">
        <v>398</v>
      </c>
      <c r="DM99" s="260" t="s">
        <v>398</v>
      </c>
      <c r="DN99" s="260" t="s">
        <v>398</v>
      </c>
      <c r="DO99" s="260" t="s">
        <v>398</v>
      </c>
      <c r="DP99" s="260" t="s">
        <v>398</v>
      </c>
      <c r="DQ99" s="260" t="s">
        <v>398</v>
      </c>
      <c r="DR99" s="260" t="s">
        <v>398</v>
      </c>
      <c r="DS99" s="260" t="s">
        <v>398</v>
      </c>
      <c r="DT99" s="260" t="s">
        <v>398</v>
      </c>
      <c r="DU99" s="260" t="s">
        <v>398</v>
      </c>
      <c r="DV99" s="260" t="s">
        <v>398</v>
      </c>
      <c r="DW99" s="260" t="s">
        <v>398</v>
      </c>
      <c r="DX99" s="260" t="s">
        <v>398</v>
      </c>
      <c r="DY99" s="260" t="s">
        <v>398</v>
      </c>
      <c r="DZ99" s="260" t="s">
        <v>398</v>
      </c>
      <c r="EA99" s="260" t="s">
        <v>398</v>
      </c>
      <c r="EB99" s="260" t="s">
        <v>398</v>
      </c>
      <c r="EC99" s="260" t="s">
        <v>398</v>
      </c>
      <c r="ED99" s="260" t="s">
        <v>398</v>
      </c>
      <c r="EE99" s="260" t="s">
        <v>398</v>
      </c>
      <c r="EF99" s="260" t="s">
        <v>398</v>
      </c>
      <c r="EG99" s="260" t="s">
        <v>398</v>
      </c>
      <c r="EH99" s="260" t="s">
        <v>398</v>
      </c>
      <c r="EI99" s="260" t="s">
        <v>398</v>
      </c>
      <c r="EJ99" s="260" t="s">
        <v>398</v>
      </c>
      <c r="EK99" s="260" t="s">
        <v>398</v>
      </c>
      <c r="EL99" s="260" t="s">
        <v>398</v>
      </c>
      <c r="EM99" s="260" t="s">
        <v>398</v>
      </c>
      <c r="EN99" s="260" t="s">
        <v>398</v>
      </c>
      <c r="EO99" s="260" t="s">
        <v>398</v>
      </c>
      <c r="EP99" s="260" t="s">
        <v>398</v>
      </c>
      <c r="EQ99" s="260" t="s">
        <v>398</v>
      </c>
      <c r="ER99" s="260" t="s">
        <v>398</v>
      </c>
      <c r="ES99" s="260" t="s">
        <v>398</v>
      </c>
      <c r="ET99" s="260" t="s">
        <v>398</v>
      </c>
      <c r="EU99" s="260" t="s">
        <v>398</v>
      </c>
      <c r="EV99" s="260" t="s">
        <v>398</v>
      </c>
      <c r="EW99" s="260" t="s">
        <v>398</v>
      </c>
      <c r="EX99" s="260" t="s">
        <v>398</v>
      </c>
      <c r="EY99" s="260" t="s">
        <v>398</v>
      </c>
      <c r="EZ99" s="260" t="s">
        <v>398</v>
      </c>
      <c r="FA99" s="260" t="s">
        <v>398</v>
      </c>
      <c r="FB99" s="260" t="s">
        <v>398</v>
      </c>
      <c r="FC99" s="260" t="s">
        <v>398</v>
      </c>
      <c r="FD99" s="70">
        <v>0</v>
      </c>
      <c r="FE99" s="260">
        <v>0</v>
      </c>
      <c r="FF99" s="70">
        <v>0</v>
      </c>
      <c r="FG99" s="70">
        <v>0</v>
      </c>
      <c r="FH99" s="70">
        <v>0</v>
      </c>
      <c r="FI99" s="260" t="s">
        <v>398</v>
      </c>
      <c r="FJ99" s="260" t="s">
        <v>398</v>
      </c>
      <c r="FK99" s="260" t="s">
        <v>398</v>
      </c>
      <c r="FL99" s="260" t="s">
        <v>398</v>
      </c>
      <c r="FM99" s="260" t="s">
        <v>398</v>
      </c>
      <c r="FN99" s="70">
        <v>0</v>
      </c>
      <c r="FO99" s="70">
        <v>0</v>
      </c>
      <c r="FP99" s="70">
        <v>0</v>
      </c>
      <c r="FQ99" s="70">
        <v>0</v>
      </c>
      <c r="FR99" s="260" t="s">
        <v>398</v>
      </c>
      <c r="FS99" s="260" t="s">
        <v>398</v>
      </c>
      <c r="FT99" s="260" t="s">
        <v>398</v>
      </c>
      <c r="FU99" s="260" t="s">
        <v>398</v>
      </c>
      <c r="FV99" s="260" t="s">
        <v>398</v>
      </c>
      <c r="FW99" s="260" t="s">
        <v>398</v>
      </c>
      <c r="FX99" s="70">
        <v>0</v>
      </c>
      <c r="FY99" s="70">
        <v>0</v>
      </c>
      <c r="FZ99" s="70">
        <v>0</v>
      </c>
      <c r="GA99" s="70">
        <v>0</v>
      </c>
      <c r="GB99" s="260" t="s">
        <v>398</v>
      </c>
      <c r="GC99" s="260" t="s">
        <v>398</v>
      </c>
      <c r="GD99" s="260" t="s">
        <v>398</v>
      </c>
      <c r="GE99" s="260" t="s">
        <v>398</v>
      </c>
      <c r="GF99" s="260" t="s">
        <v>398</v>
      </c>
      <c r="GG99" s="260" t="s">
        <v>398</v>
      </c>
      <c r="GH99" s="260" t="s">
        <v>398</v>
      </c>
      <c r="GI99" s="260" t="s">
        <v>398</v>
      </c>
      <c r="GJ99" s="260" t="s">
        <v>398</v>
      </c>
      <c r="GK99" s="260" t="s">
        <v>398</v>
      </c>
      <c r="GL99" s="260" t="s">
        <v>398</v>
      </c>
      <c r="GM99" s="260" t="s">
        <v>398</v>
      </c>
      <c r="GN99" s="260" t="s">
        <v>398</v>
      </c>
      <c r="GO99" s="260" t="s">
        <v>398</v>
      </c>
      <c r="GP99" s="260" t="s">
        <v>398</v>
      </c>
      <c r="GQ99" s="260" t="s">
        <v>398</v>
      </c>
      <c r="GR99" s="260" t="s">
        <v>398</v>
      </c>
      <c r="GS99" s="260" t="s">
        <v>398</v>
      </c>
      <c r="GT99" s="260" t="s">
        <v>398</v>
      </c>
      <c r="GU99" s="260" t="s">
        <v>398</v>
      </c>
      <c r="GV99" s="260" t="s">
        <v>398</v>
      </c>
      <c r="GW99" s="260" t="s">
        <v>398</v>
      </c>
      <c r="GX99" s="260" t="s">
        <v>398</v>
      </c>
      <c r="GY99" s="260" t="s">
        <v>398</v>
      </c>
      <c r="GZ99" s="260" t="s">
        <v>398</v>
      </c>
      <c r="HA99" s="260" t="s">
        <v>398</v>
      </c>
      <c r="HB99" s="260" t="s">
        <v>398</v>
      </c>
      <c r="HC99" s="260" t="s">
        <v>398</v>
      </c>
      <c r="HD99" s="260" t="s">
        <v>398</v>
      </c>
      <c r="HE99" s="260" t="s">
        <v>398</v>
      </c>
      <c r="HF99" s="260" t="s">
        <v>398</v>
      </c>
      <c r="HG99" s="260" t="s">
        <v>398</v>
      </c>
      <c r="HH99" s="260" t="s">
        <v>398</v>
      </c>
      <c r="HI99" s="260" t="s">
        <v>398</v>
      </c>
      <c r="HJ99" s="260" t="s">
        <v>398</v>
      </c>
      <c r="HK99" s="260" t="s">
        <v>398</v>
      </c>
      <c r="HL99" s="260" t="s">
        <v>398</v>
      </c>
      <c r="HM99" s="260" t="s">
        <v>398</v>
      </c>
      <c r="HN99" s="260" t="s">
        <v>398</v>
      </c>
      <c r="HO99" s="260" t="s">
        <v>398</v>
      </c>
      <c r="HP99" s="260" t="s">
        <v>398</v>
      </c>
      <c r="HQ99" s="260" t="s">
        <v>398</v>
      </c>
      <c r="HR99" s="260" t="s">
        <v>398</v>
      </c>
      <c r="HS99" s="260" t="s">
        <v>398</v>
      </c>
      <c r="HT99" s="260" t="s">
        <v>398</v>
      </c>
      <c r="HU99" s="260" t="s">
        <v>398</v>
      </c>
      <c r="HV99" s="70">
        <v>0</v>
      </c>
      <c r="HW99" s="70">
        <v>0</v>
      </c>
      <c r="HX99" s="70">
        <v>0</v>
      </c>
      <c r="HY99" s="70">
        <v>0</v>
      </c>
      <c r="HZ99" s="260" t="s">
        <v>398</v>
      </c>
      <c r="IA99" s="260" t="s">
        <v>398</v>
      </c>
      <c r="IB99" s="260" t="s">
        <v>398</v>
      </c>
      <c r="IC99" s="260" t="s">
        <v>398</v>
      </c>
      <c r="ID99" s="260" t="s">
        <v>398</v>
      </c>
      <c r="IE99" s="260" t="s">
        <v>398</v>
      </c>
      <c r="IF99" s="70">
        <v>0</v>
      </c>
      <c r="IG99" s="70">
        <v>0</v>
      </c>
      <c r="IH99" s="70">
        <v>0</v>
      </c>
      <c r="II99" s="70">
        <v>0</v>
      </c>
      <c r="IJ99" s="260" t="s">
        <v>398</v>
      </c>
      <c r="IK99" s="260" t="s">
        <v>398</v>
      </c>
      <c r="IL99" s="260" t="s">
        <v>398</v>
      </c>
      <c r="IM99" s="260" t="s">
        <v>398</v>
      </c>
      <c r="IN99" s="260" t="s">
        <v>398</v>
      </c>
      <c r="IO99" s="260" t="s">
        <v>398</v>
      </c>
      <c r="IP99" s="70">
        <v>0</v>
      </c>
      <c r="IQ99" s="70">
        <v>0</v>
      </c>
      <c r="IR99" s="70">
        <v>0</v>
      </c>
      <c r="IS99" s="70">
        <v>0</v>
      </c>
      <c r="IT99" s="260" t="s">
        <v>398</v>
      </c>
      <c r="IU99" s="260" t="s">
        <v>398</v>
      </c>
      <c r="IV99" s="260" t="s">
        <v>398</v>
      </c>
      <c r="IW99" s="260" t="s">
        <v>398</v>
      </c>
      <c r="IX99" s="260" t="s">
        <v>398</v>
      </c>
      <c r="IY99" s="260" t="s">
        <v>398</v>
      </c>
      <c r="IZ99" s="260" t="s">
        <v>398</v>
      </c>
      <c r="JA99" s="260" t="s">
        <v>398</v>
      </c>
      <c r="JB99" s="260" t="s">
        <v>398</v>
      </c>
      <c r="JC99" s="260" t="s">
        <v>398</v>
      </c>
      <c r="JD99" s="260" t="s">
        <v>398</v>
      </c>
      <c r="JE99" s="260" t="s">
        <v>398</v>
      </c>
      <c r="JF99" s="260" t="s">
        <v>398</v>
      </c>
      <c r="JG99" s="260" t="s">
        <v>398</v>
      </c>
      <c r="JH99" s="260" t="s">
        <v>398</v>
      </c>
      <c r="JI99" s="260" t="s">
        <v>398</v>
      </c>
      <c r="JJ99" s="260" t="s">
        <v>398</v>
      </c>
      <c r="JK99" s="260" t="s">
        <v>398</v>
      </c>
      <c r="JL99" s="260" t="s">
        <v>398</v>
      </c>
      <c r="JM99" s="260" t="s">
        <v>398</v>
      </c>
      <c r="JN99" s="260" t="s">
        <v>398</v>
      </c>
      <c r="JO99" s="260" t="s">
        <v>398</v>
      </c>
      <c r="JP99" s="260" t="s">
        <v>398</v>
      </c>
      <c r="JQ99" s="260" t="s">
        <v>398</v>
      </c>
      <c r="JR99" s="260" t="s">
        <v>398</v>
      </c>
      <c r="JS99" s="260" t="s">
        <v>398</v>
      </c>
      <c r="JT99" s="260" t="s">
        <v>398</v>
      </c>
      <c r="JU99" s="260" t="s">
        <v>398</v>
      </c>
      <c r="JV99" s="260" t="s">
        <v>398</v>
      </c>
      <c r="JW99" s="260" t="s">
        <v>398</v>
      </c>
      <c r="JX99" s="260" t="s">
        <v>398</v>
      </c>
      <c r="JY99" s="260" t="s">
        <v>398</v>
      </c>
      <c r="JZ99" s="260" t="s">
        <v>398</v>
      </c>
      <c r="KA99" s="260" t="s">
        <v>398</v>
      </c>
      <c r="KB99" s="260" t="s">
        <v>398</v>
      </c>
      <c r="KC99" s="260" t="s">
        <v>398</v>
      </c>
      <c r="KD99" s="260" t="s">
        <v>398</v>
      </c>
      <c r="KE99" s="260" t="s">
        <v>398</v>
      </c>
      <c r="KF99" s="260" t="s">
        <v>398</v>
      </c>
      <c r="KG99" s="260" t="s">
        <v>398</v>
      </c>
      <c r="KH99" s="260" t="s">
        <v>398</v>
      </c>
      <c r="KI99" s="260" t="s">
        <v>398</v>
      </c>
      <c r="KJ99" s="260" t="s">
        <v>398</v>
      </c>
      <c r="KK99" s="260" t="s">
        <v>398</v>
      </c>
      <c r="KL99" s="260" t="s">
        <v>398</v>
      </c>
      <c r="KM99" s="260" t="s">
        <v>398</v>
      </c>
      <c r="KN99" s="70">
        <v>0</v>
      </c>
      <c r="KO99" s="70">
        <v>0</v>
      </c>
      <c r="KP99" s="70">
        <v>0</v>
      </c>
      <c r="KQ99" s="70">
        <v>0</v>
      </c>
      <c r="KR99" s="260" t="s">
        <v>398</v>
      </c>
      <c r="KS99" s="260" t="s">
        <v>398</v>
      </c>
      <c r="KT99" s="260" t="s">
        <v>398</v>
      </c>
      <c r="KU99" s="260" t="s">
        <v>398</v>
      </c>
      <c r="KV99" s="260" t="s">
        <v>398</v>
      </c>
      <c r="KW99" s="260" t="s">
        <v>398</v>
      </c>
      <c r="KX99" s="70">
        <v>0</v>
      </c>
      <c r="KY99" s="70">
        <v>0</v>
      </c>
      <c r="KZ99" s="70">
        <v>0</v>
      </c>
      <c r="LA99" s="70">
        <v>0</v>
      </c>
      <c r="LB99" s="260" t="s">
        <v>398</v>
      </c>
      <c r="LC99" s="260" t="s">
        <v>398</v>
      </c>
      <c r="LD99" s="260" t="s">
        <v>398</v>
      </c>
      <c r="LE99" s="260" t="s">
        <v>398</v>
      </c>
      <c r="LF99" s="260" t="s">
        <v>398</v>
      </c>
      <c r="LG99" s="260" t="s">
        <v>398</v>
      </c>
      <c r="LH99" s="70">
        <v>0</v>
      </c>
      <c r="LI99" s="70">
        <v>0</v>
      </c>
      <c r="LJ99" s="70">
        <v>0</v>
      </c>
      <c r="LK99" s="70">
        <v>0</v>
      </c>
      <c r="LL99" s="260" t="s">
        <v>398</v>
      </c>
      <c r="LM99" s="260" t="s">
        <v>398</v>
      </c>
      <c r="LN99" s="260" t="s">
        <v>398</v>
      </c>
      <c r="LO99" s="260" t="s">
        <v>398</v>
      </c>
      <c r="LP99" s="260" t="s">
        <v>398</v>
      </c>
      <c r="LQ99" s="260" t="s">
        <v>398</v>
      </c>
      <c r="LR99" s="85" t="s">
        <v>398</v>
      </c>
      <c r="LS99" s="85" t="s">
        <v>398</v>
      </c>
      <c r="LT99" s="85" t="s">
        <v>398</v>
      </c>
      <c r="LU99" s="85" t="s">
        <v>398</v>
      </c>
      <c r="LV99" s="85" t="s">
        <v>398</v>
      </c>
      <c r="LW99" s="85" t="s">
        <v>398</v>
      </c>
      <c r="LX99" s="263"/>
      <c r="LY99" s="263"/>
      <c r="LZ99" s="263"/>
      <c r="MA99" s="263"/>
      <c r="MB99" s="263"/>
      <c r="MC99" s="263"/>
      <c r="MD99" s="263"/>
      <c r="ME99" s="263"/>
      <c r="MF99" s="263"/>
      <c r="MG99" s="263"/>
      <c r="MH99" s="263"/>
      <c r="MI99" s="263"/>
      <c r="MJ99" s="263"/>
      <c r="MK99" s="263"/>
      <c r="ML99" s="263"/>
      <c r="MM99" s="263"/>
      <c r="MN99" s="263"/>
      <c r="MO99" s="263"/>
      <c r="MP99" s="263"/>
      <c r="MQ99" s="263"/>
      <c r="MR99" s="263"/>
      <c r="MS99" s="263"/>
      <c r="MT99" s="263"/>
      <c r="MU99" s="263"/>
      <c r="MV99" s="263"/>
      <c r="MW99" s="263"/>
      <c r="MX99" s="263"/>
      <c r="MY99" s="263"/>
      <c r="MZ99" s="263"/>
      <c r="NA99" s="263"/>
      <c r="NB99" s="263"/>
      <c r="NC99" s="263"/>
      <c r="ND99" s="263"/>
      <c r="NE99" s="263"/>
      <c r="NF99" s="263"/>
      <c r="NG99" s="263"/>
      <c r="NH99" s="263"/>
      <c r="NI99" s="263"/>
      <c r="NJ99" s="263"/>
      <c r="NK99" s="263"/>
      <c r="NL99" s="263"/>
      <c r="NM99" s="263"/>
      <c r="NN99" s="263"/>
      <c r="NO99" s="263"/>
      <c r="NP99" s="263"/>
      <c r="NQ99" s="263"/>
      <c r="NR99" s="263"/>
      <c r="NS99" s="263"/>
      <c r="NT99" s="263"/>
      <c r="NU99" s="263"/>
      <c r="NV99" s="263"/>
      <c r="NW99" s="263"/>
      <c r="NX99" s="263"/>
      <c r="NY99" s="263"/>
      <c r="NZ99" s="263"/>
      <c r="OA99" s="263"/>
      <c r="OB99" s="263"/>
      <c r="OC99" s="263"/>
      <c r="OD99" s="263"/>
      <c r="OE99" s="263"/>
      <c r="OF99" s="263"/>
      <c r="OG99" s="263"/>
      <c r="OH99" s="263"/>
      <c r="OI99" s="263"/>
      <c r="OJ99" s="263"/>
      <c r="OK99" s="263"/>
      <c r="OL99" s="263"/>
      <c r="OM99" s="263"/>
      <c r="ON99" s="263"/>
      <c r="OO99" s="263"/>
      <c r="OP99" s="263"/>
      <c r="OQ99" s="263"/>
      <c r="OR99" s="263"/>
      <c r="OS99" s="263"/>
      <c r="OT99" s="263"/>
      <c r="OU99" s="263"/>
      <c r="OV99" s="263"/>
      <c r="OW99" s="263"/>
      <c r="OX99" s="263"/>
      <c r="OY99" s="263"/>
      <c r="OZ99" s="263"/>
      <c r="PA99" s="263"/>
      <c r="PB99" s="263"/>
      <c r="PC99" s="263"/>
      <c r="PD99" s="263"/>
      <c r="PE99" s="263"/>
      <c r="PF99" s="263"/>
      <c r="PG99" s="263"/>
      <c r="PH99" s="263"/>
      <c r="PI99" s="263"/>
      <c r="PJ99" s="263"/>
      <c r="PK99" s="263"/>
      <c r="PL99" s="263"/>
      <c r="PM99" s="263"/>
      <c r="PN99" s="263"/>
      <c r="PO99" s="263"/>
      <c r="PP99" s="263"/>
      <c r="PQ99" s="263"/>
      <c r="PR99" s="263"/>
      <c r="PS99" s="263"/>
      <c r="PT99" s="263"/>
      <c r="PU99" s="263"/>
      <c r="PV99" s="263"/>
      <c r="PW99" s="263"/>
      <c r="PX99" s="263"/>
      <c r="PY99" s="263"/>
      <c r="PZ99" s="263"/>
      <c r="QA99" s="263"/>
      <c r="QB99" s="263"/>
      <c r="QC99" s="263"/>
      <c r="QD99" s="263"/>
      <c r="QE99" s="263"/>
      <c r="QF99" s="263"/>
      <c r="QG99" s="263"/>
      <c r="QH99" s="263"/>
      <c r="QI99" s="263"/>
      <c r="QJ99" s="263"/>
      <c r="QK99" s="263"/>
      <c r="QL99" s="263"/>
      <c r="QM99" s="263"/>
    </row>
    <row r="100" spans="1:455" s="70" customFormat="1" ht="15" customHeight="1">
      <c r="A100" s="70">
        <v>99</v>
      </c>
      <c r="B100" s="87" t="s">
        <v>528</v>
      </c>
      <c r="C100" s="64" t="s">
        <v>52</v>
      </c>
      <c r="D100" s="64" t="s">
        <v>44</v>
      </c>
      <c r="E100" s="70" t="s">
        <v>1094</v>
      </c>
      <c r="F100" s="82" t="s">
        <v>46</v>
      </c>
      <c r="G100" s="234">
        <v>7</v>
      </c>
      <c r="H100" s="80">
        <v>3</v>
      </c>
      <c r="I100" s="69">
        <v>2019</v>
      </c>
      <c r="J100" s="79">
        <v>13.766666666666667</v>
      </c>
      <c r="K100" s="79">
        <v>14.016666666666667</v>
      </c>
      <c r="L100" s="79">
        <f t="shared" si="19"/>
        <v>0.25</v>
      </c>
      <c r="M100" s="70">
        <v>-34.624474999999997</v>
      </c>
      <c r="N100" s="70">
        <v>120.020091666667</v>
      </c>
      <c r="O100" s="70">
        <v>-34.635977777777804</v>
      </c>
      <c r="P100" s="70">
        <v>120.026008333333</v>
      </c>
      <c r="Q100" s="83">
        <v>1.3865929473679501</v>
      </c>
      <c r="R100" s="67">
        <v>2.9700000000000001E-2</v>
      </c>
      <c r="S100" s="70">
        <f t="shared" si="18"/>
        <v>4.1181810536828123E-2</v>
      </c>
      <c r="T100" s="68" t="s">
        <v>398</v>
      </c>
      <c r="U100" s="84" t="s">
        <v>398</v>
      </c>
      <c r="V100" s="84" t="s">
        <v>398</v>
      </c>
      <c r="W100" s="84" t="s">
        <v>398</v>
      </c>
      <c r="X100" s="69">
        <f t="shared" si="12"/>
        <v>2.9948011822201943</v>
      </c>
      <c r="Y100" s="234" t="s">
        <v>408</v>
      </c>
      <c r="Z100" s="70">
        <f t="shared" si="13"/>
        <v>24.282565214215598</v>
      </c>
      <c r="AA100" s="70">
        <f t="shared" si="14"/>
        <v>1.6047764926434959E-2</v>
      </c>
      <c r="AB100" s="64">
        <v>24.282565214215598</v>
      </c>
      <c r="AC100" s="64">
        <v>0</v>
      </c>
      <c r="AD100" s="64">
        <v>0</v>
      </c>
      <c r="AE100" s="64">
        <v>0</v>
      </c>
      <c r="AF100" s="264">
        <v>1.6047764926434959E-2</v>
      </c>
      <c r="AG100" s="264">
        <v>0</v>
      </c>
      <c r="AH100" s="70">
        <v>0</v>
      </c>
      <c r="AI100" s="70">
        <v>0</v>
      </c>
      <c r="AJ100" s="70" t="s">
        <v>398</v>
      </c>
      <c r="AK100" s="70" t="s">
        <v>398</v>
      </c>
      <c r="AL100" s="70" t="s">
        <v>398</v>
      </c>
      <c r="AM100" s="70" t="s">
        <v>398</v>
      </c>
      <c r="AN100" s="70">
        <v>0</v>
      </c>
      <c r="AO100" s="70">
        <v>24.282565214215598</v>
      </c>
      <c r="AP100" s="70">
        <v>0</v>
      </c>
      <c r="AQ100" s="70" t="s">
        <v>398</v>
      </c>
      <c r="AR100" s="70" t="s">
        <v>398</v>
      </c>
      <c r="AS100" s="70" t="s">
        <v>398</v>
      </c>
      <c r="AT100" s="70" t="s">
        <v>398</v>
      </c>
      <c r="AU100" s="70">
        <v>0</v>
      </c>
      <c r="AV100" s="264">
        <v>1.6047764926434959E-2</v>
      </c>
      <c r="AW100" s="264">
        <v>0</v>
      </c>
      <c r="AX100" s="70" t="s">
        <v>398</v>
      </c>
      <c r="AY100" s="70" t="s">
        <v>398</v>
      </c>
      <c r="AZ100" s="70" t="s">
        <v>398</v>
      </c>
      <c r="BA100" s="70" t="s">
        <v>398</v>
      </c>
      <c r="BB100" s="70" t="s">
        <v>398</v>
      </c>
      <c r="BC100" s="70" t="s">
        <v>398</v>
      </c>
      <c r="BD100" s="70" t="s">
        <v>398</v>
      </c>
      <c r="BE100" s="70" t="s">
        <v>398</v>
      </c>
      <c r="BF100" s="70" t="s">
        <v>398</v>
      </c>
      <c r="BG100" s="70" t="s">
        <v>398</v>
      </c>
      <c r="BH100" s="70" t="s">
        <v>398</v>
      </c>
      <c r="BI100" s="70" t="s">
        <v>398</v>
      </c>
      <c r="BJ100" s="70" t="s">
        <v>398</v>
      </c>
      <c r="BK100" s="70" t="s">
        <v>398</v>
      </c>
      <c r="BL100" s="70" t="s">
        <v>398</v>
      </c>
      <c r="BM100" s="70" t="s">
        <v>398</v>
      </c>
      <c r="BN100" s="70" t="s">
        <v>398</v>
      </c>
      <c r="BO100" s="70" t="s">
        <v>398</v>
      </c>
      <c r="BP100" s="70" t="s">
        <v>398</v>
      </c>
      <c r="BQ100" s="70" t="s">
        <v>398</v>
      </c>
      <c r="BR100" s="70" t="s">
        <v>398</v>
      </c>
      <c r="BS100" s="70" t="s">
        <v>398</v>
      </c>
      <c r="BT100" s="70" t="s">
        <v>398</v>
      </c>
      <c r="BU100" s="70" t="s">
        <v>398</v>
      </c>
      <c r="BV100" s="70" t="s">
        <v>398</v>
      </c>
      <c r="BW100" s="70" t="s">
        <v>398</v>
      </c>
      <c r="BX100" s="70" t="s">
        <v>398</v>
      </c>
      <c r="BY100" s="70" t="s">
        <v>398</v>
      </c>
      <c r="BZ100" s="70" t="s">
        <v>398</v>
      </c>
      <c r="CA100" s="70" t="s">
        <v>398</v>
      </c>
      <c r="CB100" s="70" t="s">
        <v>398</v>
      </c>
      <c r="CC100" s="70" t="s">
        <v>398</v>
      </c>
      <c r="CD100" s="70" t="s">
        <v>398</v>
      </c>
      <c r="CE100" s="70" t="s">
        <v>398</v>
      </c>
      <c r="CF100" s="70" t="s">
        <v>398</v>
      </c>
      <c r="CG100" s="70" t="s">
        <v>398</v>
      </c>
      <c r="CH100" s="70" t="s">
        <v>398</v>
      </c>
      <c r="CI100" s="70" t="s">
        <v>398</v>
      </c>
      <c r="CJ100" s="70" t="s">
        <v>398</v>
      </c>
      <c r="CK100" s="70" t="s">
        <v>398</v>
      </c>
      <c r="CL100" s="70">
        <v>0</v>
      </c>
      <c r="CM100" s="70">
        <v>0</v>
      </c>
      <c r="CN100" s="70">
        <v>0</v>
      </c>
      <c r="CO100" s="70">
        <v>0</v>
      </c>
      <c r="CP100" s="70" t="s">
        <v>398</v>
      </c>
      <c r="CQ100" s="70" t="s">
        <v>398</v>
      </c>
      <c r="CR100" s="70" t="s">
        <v>398</v>
      </c>
      <c r="CS100" s="70" t="s">
        <v>398</v>
      </c>
      <c r="CT100" s="70" t="s">
        <v>398</v>
      </c>
      <c r="CU100" s="70" t="s">
        <v>398</v>
      </c>
      <c r="CV100" s="70">
        <v>1</v>
      </c>
      <c r="CW100" s="70">
        <v>6.6087601474000004E-4</v>
      </c>
      <c r="CX100" s="70">
        <f>CV100/S100</f>
        <v>24.282565214215598</v>
      </c>
      <c r="CY100" s="70">
        <f>CW100/S100</f>
        <v>1.6047764926434959E-2</v>
      </c>
      <c r="CZ100" s="70" t="s">
        <v>398</v>
      </c>
      <c r="DA100" s="70" t="s">
        <v>398</v>
      </c>
      <c r="DB100" s="70" t="s">
        <v>398</v>
      </c>
      <c r="DC100" s="260" t="s">
        <v>398</v>
      </c>
      <c r="DD100" s="260" t="s">
        <v>398</v>
      </c>
      <c r="DE100" s="260" t="s">
        <v>398</v>
      </c>
      <c r="DF100" s="70">
        <v>0</v>
      </c>
      <c r="DG100" s="260">
        <v>0</v>
      </c>
      <c r="DH100" s="70">
        <v>0</v>
      </c>
      <c r="DI100" s="70">
        <v>0</v>
      </c>
      <c r="DJ100" s="260" t="s">
        <v>398</v>
      </c>
      <c r="DK100" s="260" t="s">
        <v>398</v>
      </c>
      <c r="DL100" s="260" t="s">
        <v>398</v>
      </c>
      <c r="DM100" s="260" t="s">
        <v>398</v>
      </c>
      <c r="DN100" s="260" t="s">
        <v>398</v>
      </c>
      <c r="DO100" s="260" t="s">
        <v>398</v>
      </c>
      <c r="DP100" s="260" t="s">
        <v>398</v>
      </c>
      <c r="DQ100" s="260" t="s">
        <v>398</v>
      </c>
      <c r="DR100" s="260" t="s">
        <v>398</v>
      </c>
      <c r="DS100" s="260" t="s">
        <v>398</v>
      </c>
      <c r="DT100" s="260" t="s">
        <v>398</v>
      </c>
      <c r="DU100" s="260" t="s">
        <v>398</v>
      </c>
      <c r="DV100" s="260" t="s">
        <v>398</v>
      </c>
      <c r="DW100" s="260" t="s">
        <v>398</v>
      </c>
      <c r="DX100" s="260" t="s">
        <v>398</v>
      </c>
      <c r="DY100" s="260" t="s">
        <v>398</v>
      </c>
      <c r="DZ100" s="260" t="s">
        <v>398</v>
      </c>
      <c r="EA100" s="260" t="s">
        <v>398</v>
      </c>
      <c r="EB100" s="260" t="s">
        <v>398</v>
      </c>
      <c r="EC100" s="260" t="s">
        <v>398</v>
      </c>
      <c r="ED100" s="260" t="s">
        <v>398</v>
      </c>
      <c r="EE100" s="260" t="s">
        <v>398</v>
      </c>
      <c r="EF100" s="260" t="s">
        <v>398</v>
      </c>
      <c r="EG100" s="260" t="s">
        <v>398</v>
      </c>
      <c r="EH100" s="260" t="s">
        <v>398</v>
      </c>
      <c r="EI100" s="260" t="s">
        <v>398</v>
      </c>
      <c r="EJ100" s="260" t="s">
        <v>398</v>
      </c>
      <c r="EK100" s="260" t="s">
        <v>398</v>
      </c>
      <c r="EL100" s="260" t="s">
        <v>398</v>
      </c>
      <c r="EM100" s="260" t="s">
        <v>398</v>
      </c>
      <c r="EN100" s="260" t="s">
        <v>398</v>
      </c>
      <c r="EO100" s="260" t="s">
        <v>398</v>
      </c>
      <c r="EP100" s="260" t="s">
        <v>398</v>
      </c>
      <c r="EQ100" s="260" t="s">
        <v>398</v>
      </c>
      <c r="ER100" s="260" t="s">
        <v>398</v>
      </c>
      <c r="ES100" s="260" t="s">
        <v>398</v>
      </c>
      <c r="ET100" s="260" t="s">
        <v>398</v>
      </c>
      <c r="EU100" s="260" t="s">
        <v>398</v>
      </c>
      <c r="EV100" s="260" t="s">
        <v>398</v>
      </c>
      <c r="EW100" s="260" t="s">
        <v>398</v>
      </c>
      <c r="EX100" s="260" t="s">
        <v>398</v>
      </c>
      <c r="EY100" s="260" t="s">
        <v>398</v>
      </c>
      <c r="EZ100" s="260" t="s">
        <v>398</v>
      </c>
      <c r="FA100" s="260" t="s">
        <v>398</v>
      </c>
      <c r="FB100" s="260" t="s">
        <v>398</v>
      </c>
      <c r="FC100" s="260" t="s">
        <v>398</v>
      </c>
      <c r="FD100" s="70">
        <v>0</v>
      </c>
      <c r="FE100" s="260">
        <v>0</v>
      </c>
      <c r="FF100" s="70">
        <v>0</v>
      </c>
      <c r="FG100" s="70">
        <v>0</v>
      </c>
      <c r="FH100" s="70">
        <v>0</v>
      </c>
      <c r="FI100" s="260" t="s">
        <v>398</v>
      </c>
      <c r="FJ100" s="260" t="s">
        <v>398</v>
      </c>
      <c r="FK100" s="260" t="s">
        <v>398</v>
      </c>
      <c r="FL100" s="260" t="s">
        <v>398</v>
      </c>
      <c r="FM100" s="260" t="s">
        <v>398</v>
      </c>
      <c r="FN100" s="70">
        <v>0</v>
      </c>
      <c r="FO100" s="70">
        <v>0</v>
      </c>
      <c r="FP100" s="70">
        <v>0</v>
      </c>
      <c r="FQ100" s="70">
        <v>0</v>
      </c>
      <c r="FR100" s="260" t="s">
        <v>398</v>
      </c>
      <c r="FS100" s="260" t="s">
        <v>398</v>
      </c>
      <c r="FT100" s="260" t="s">
        <v>398</v>
      </c>
      <c r="FU100" s="260" t="s">
        <v>398</v>
      </c>
      <c r="FV100" s="260" t="s">
        <v>398</v>
      </c>
      <c r="FW100" s="260" t="s">
        <v>398</v>
      </c>
      <c r="FX100" s="70">
        <v>0</v>
      </c>
      <c r="FY100" s="70">
        <v>0</v>
      </c>
      <c r="FZ100" s="70">
        <v>0</v>
      </c>
      <c r="GA100" s="70">
        <v>0</v>
      </c>
      <c r="GB100" s="260" t="s">
        <v>398</v>
      </c>
      <c r="GC100" s="260" t="s">
        <v>398</v>
      </c>
      <c r="GD100" s="260" t="s">
        <v>398</v>
      </c>
      <c r="GE100" s="260" t="s">
        <v>398</v>
      </c>
      <c r="GF100" s="260" t="s">
        <v>398</v>
      </c>
      <c r="GG100" s="260" t="s">
        <v>398</v>
      </c>
      <c r="GH100" s="260" t="s">
        <v>398</v>
      </c>
      <c r="GI100" s="260" t="s">
        <v>398</v>
      </c>
      <c r="GJ100" s="260" t="s">
        <v>398</v>
      </c>
      <c r="GK100" s="260" t="s">
        <v>398</v>
      </c>
      <c r="GL100" s="260" t="s">
        <v>398</v>
      </c>
      <c r="GM100" s="260" t="s">
        <v>398</v>
      </c>
      <c r="GN100" s="260" t="s">
        <v>398</v>
      </c>
      <c r="GO100" s="260" t="s">
        <v>398</v>
      </c>
      <c r="GP100" s="260" t="s">
        <v>398</v>
      </c>
      <c r="GQ100" s="260" t="s">
        <v>398</v>
      </c>
      <c r="GR100" s="260" t="s">
        <v>398</v>
      </c>
      <c r="GS100" s="260" t="s">
        <v>398</v>
      </c>
      <c r="GT100" s="260" t="s">
        <v>398</v>
      </c>
      <c r="GU100" s="260" t="s">
        <v>398</v>
      </c>
      <c r="GV100" s="260" t="s">
        <v>398</v>
      </c>
      <c r="GW100" s="260" t="s">
        <v>398</v>
      </c>
      <c r="GX100" s="260" t="s">
        <v>398</v>
      </c>
      <c r="GY100" s="260" t="s">
        <v>398</v>
      </c>
      <c r="GZ100" s="260" t="s">
        <v>398</v>
      </c>
      <c r="HA100" s="260" t="s">
        <v>398</v>
      </c>
      <c r="HB100" s="260" t="s">
        <v>398</v>
      </c>
      <c r="HC100" s="260" t="s">
        <v>398</v>
      </c>
      <c r="HD100" s="260" t="s">
        <v>398</v>
      </c>
      <c r="HE100" s="260" t="s">
        <v>398</v>
      </c>
      <c r="HF100" s="260" t="s">
        <v>398</v>
      </c>
      <c r="HG100" s="260" t="s">
        <v>398</v>
      </c>
      <c r="HH100" s="260" t="s">
        <v>398</v>
      </c>
      <c r="HI100" s="260" t="s">
        <v>398</v>
      </c>
      <c r="HJ100" s="260" t="s">
        <v>398</v>
      </c>
      <c r="HK100" s="260" t="s">
        <v>398</v>
      </c>
      <c r="HL100" s="260" t="s">
        <v>398</v>
      </c>
      <c r="HM100" s="260" t="s">
        <v>398</v>
      </c>
      <c r="HN100" s="260" t="s">
        <v>398</v>
      </c>
      <c r="HO100" s="260" t="s">
        <v>398</v>
      </c>
      <c r="HP100" s="260" t="s">
        <v>398</v>
      </c>
      <c r="HQ100" s="260" t="s">
        <v>398</v>
      </c>
      <c r="HR100" s="260" t="s">
        <v>398</v>
      </c>
      <c r="HS100" s="260" t="s">
        <v>398</v>
      </c>
      <c r="HT100" s="260" t="s">
        <v>398</v>
      </c>
      <c r="HU100" s="260" t="s">
        <v>398</v>
      </c>
      <c r="HV100" s="70">
        <v>0</v>
      </c>
      <c r="HW100" s="70">
        <v>0</v>
      </c>
      <c r="HX100" s="70">
        <v>0</v>
      </c>
      <c r="HY100" s="70">
        <v>0</v>
      </c>
      <c r="HZ100" s="260" t="s">
        <v>398</v>
      </c>
      <c r="IA100" s="260" t="s">
        <v>398</v>
      </c>
      <c r="IB100" s="260" t="s">
        <v>398</v>
      </c>
      <c r="IC100" s="260" t="s">
        <v>398</v>
      </c>
      <c r="ID100" s="260" t="s">
        <v>398</v>
      </c>
      <c r="IE100" s="260" t="s">
        <v>398</v>
      </c>
      <c r="IF100" s="70">
        <v>0</v>
      </c>
      <c r="IG100" s="70">
        <v>0</v>
      </c>
      <c r="IH100" s="70">
        <v>0</v>
      </c>
      <c r="II100" s="70">
        <v>0</v>
      </c>
      <c r="IJ100" s="260" t="s">
        <v>398</v>
      </c>
      <c r="IK100" s="260" t="s">
        <v>398</v>
      </c>
      <c r="IL100" s="260" t="s">
        <v>398</v>
      </c>
      <c r="IM100" s="260" t="s">
        <v>398</v>
      </c>
      <c r="IN100" s="260" t="s">
        <v>398</v>
      </c>
      <c r="IO100" s="260" t="s">
        <v>398</v>
      </c>
      <c r="IP100" s="70">
        <v>0</v>
      </c>
      <c r="IQ100" s="70">
        <v>0</v>
      </c>
      <c r="IR100" s="70">
        <v>0</v>
      </c>
      <c r="IS100" s="70">
        <v>0</v>
      </c>
      <c r="IT100" s="260" t="s">
        <v>398</v>
      </c>
      <c r="IU100" s="260" t="s">
        <v>398</v>
      </c>
      <c r="IV100" s="260" t="s">
        <v>398</v>
      </c>
      <c r="IW100" s="260" t="s">
        <v>398</v>
      </c>
      <c r="IX100" s="260" t="s">
        <v>398</v>
      </c>
      <c r="IY100" s="260" t="s">
        <v>398</v>
      </c>
      <c r="IZ100" s="260" t="s">
        <v>398</v>
      </c>
      <c r="JA100" s="260" t="s">
        <v>398</v>
      </c>
      <c r="JB100" s="260" t="s">
        <v>398</v>
      </c>
      <c r="JC100" s="260" t="s">
        <v>398</v>
      </c>
      <c r="JD100" s="260" t="s">
        <v>398</v>
      </c>
      <c r="JE100" s="260" t="s">
        <v>398</v>
      </c>
      <c r="JF100" s="260" t="s">
        <v>398</v>
      </c>
      <c r="JG100" s="260" t="s">
        <v>398</v>
      </c>
      <c r="JH100" s="260" t="s">
        <v>398</v>
      </c>
      <c r="JI100" s="260" t="s">
        <v>398</v>
      </c>
      <c r="JJ100" s="260" t="s">
        <v>398</v>
      </c>
      <c r="JK100" s="260" t="s">
        <v>398</v>
      </c>
      <c r="JL100" s="260" t="s">
        <v>398</v>
      </c>
      <c r="JM100" s="260" t="s">
        <v>398</v>
      </c>
      <c r="JN100" s="260" t="s">
        <v>398</v>
      </c>
      <c r="JO100" s="260" t="s">
        <v>398</v>
      </c>
      <c r="JP100" s="260" t="s">
        <v>398</v>
      </c>
      <c r="JQ100" s="260" t="s">
        <v>398</v>
      </c>
      <c r="JR100" s="260" t="s">
        <v>398</v>
      </c>
      <c r="JS100" s="260" t="s">
        <v>398</v>
      </c>
      <c r="JT100" s="260" t="s">
        <v>398</v>
      </c>
      <c r="JU100" s="260" t="s">
        <v>398</v>
      </c>
      <c r="JV100" s="260" t="s">
        <v>398</v>
      </c>
      <c r="JW100" s="260" t="s">
        <v>398</v>
      </c>
      <c r="JX100" s="260" t="s">
        <v>398</v>
      </c>
      <c r="JY100" s="260" t="s">
        <v>398</v>
      </c>
      <c r="JZ100" s="260" t="s">
        <v>398</v>
      </c>
      <c r="KA100" s="260" t="s">
        <v>398</v>
      </c>
      <c r="KB100" s="260" t="s">
        <v>398</v>
      </c>
      <c r="KC100" s="260" t="s">
        <v>398</v>
      </c>
      <c r="KD100" s="260" t="s">
        <v>398</v>
      </c>
      <c r="KE100" s="260" t="s">
        <v>398</v>
      </c>
      <c r="KF100" s="260" t="s">
        <v>398</v>
      </c>
      <c r="KG100" s="260" t="s">
        <v>398</v>
      </c>
      <c r="KH100" s="260" t="s">
        <v>398</v>
      </c>
      <c r="KI100" s="260" t="s">
        <v>398</v>
      </c>
      <c r="KJ100" s="260" t="s">
        <v>398</v>
      </c>
      <c r="KK100" s="260" t="s">
        <v>398</v>
      </c>
      <c r="KL100" s="260" t="s">
        <v>398</v>
      </c>
      <c r="KM100" s="260" t="s">
        <v>398</v>
      </c>
      <c r="KN100" s="70">
        <v>0</v>
      </c>
      <c r="KO100" s="70">
        <v>0</v>
      </c>
      <c r="KP100" s="70">
        <v>0</v>
      </c>
      <c r="KQ100" s="70">
        <v>0</v>
      </c>
      <c r="KR100" s="260" t="s">
        <v>398</v>
      </c>
      <c r="KS100" s="260" t="s">
        <v>398</v>
      </c>
      <c r="KT100" s="260" t="s">
        <v>398</v>
      </c>
      <c r="KU100" s="260" t="s">
        <v>398</v>
      </c>
      <c r="KV100" s="260" t="s">
        <v>398</v>
      </c>
      <c r="KW100" s="260" t="s">
        <v>398</v>
      </c>
      <c r="KX100" s="70">
        <v>0</v>
      </c>
      <c r="KY100" s="70">
        <v>0</v>
      </c>
      <c r="KZ100" s="70">
        <v>0</v>
      </c>
      <c r="LA100" s="70">
        <v>0</v>
      </c>
      <c r="LB100" s="260" t="s">
        <v>398</v>
      </c>
      <c r="LC100" s="260" t="s">
        <v>398</v>
      </c>
      <c r="LD100" s="260" t="s">
        <v>398</v>
      </c>
      <c r="LE100" s="260" t="s">
        <v>398</v>
      </c>
      <c r="LF100" s="260" t="s">
        <v>398</v>
      </c>
      <c r="LG100" s="260" t="s">
        <v>398</v>
      </c>
      <c r="LH100" s="70">
        <v>0</v>
      </c>
      <c r="LI100" s="70">
        <v>0</v>
      </c>
      <c r="LJ100" s="70">
        <v>0</v>
      </c>
      <c r="LK100" s="70">
        <v>0</v>
      </c>
      <c r="LL100" s="260" t="s">
        <v>398</v>
      </c>
      <c r="LM100" s="260" t="s">
        <v>398</v>
      </c>
      <c r="LN100" s="260" t="s">
        <v>398</v>
      </c>
      <c r="LO100" s="260" t="s">
        <v>398</v>
      </c>
      <c r="LP100" s="260" t="s">
        <v>398</v>
      </c>
      <c r="LQ100" s="260" t="s">
        <v>398</v>
      </c>
      <c r="LR100" s="85" t="s">
        <v>398</v>
      </c>
      <c r="LS100" s="85" t="s">
        <v>398</v>
      </c>
      <c r="LT100" s="85" t="s">
        <v>398</v>
      </c>
      <c r="LU100" s="85" t="s">
        <v>398</v>
      </c>
      <c r="LV100" s="85" t="s">
        <v>398</v>
      </c>
      <c r="LW100" s="85" t="s">
        <v>398</v>
      </c>
      <c r="LX100" s="263"/>
      <c r="LY100" s="263"/>
      <c r="LZ100" s="263"/>
      <c r="MA100" s="263"/>
      <c r="MB100" s="263"/>
      <c r="MC100" s="263"/>
      <c r="MD100" s="263"/>
      <c r="ME100" s="263"/>
      <c r="MF100" s="263"/>
      <c r="MG100" s="263"/>
      <c r="MH100" s="263"/>
      <c r="MI100" s="263"/>
      <c r="MJ100" s="263"/>
      <c r="MK100" s="263"/>
      <c r="ML100" s="263"/>
      <c r="MM100" s="263"/>
      <c r="MN100" s="263"/>
      <c r="MO100" s="263"/>
      <c r="MP100" s="263"/>
      <c r="MQ100" s="263"/>
      <c r="MR100" s="263"/>
      <c r="MS100" s="263"/>
      <c r="MT100" s="263"/>
      <c r="MU100" s="263"/>
      <c r="MV100" s="263"/>
      <c r="MW100" s="263"/>
      <c r="MX100" s="263"/>
      <c r="MY100" s="263"/>
      <c r="MZ100" s="263"/>
      <c r="NA100" s="263"/>
      <c r="NB100" s="263"/>
      <c r="NC100" s="263"/>
      <c r="ND100" s="263"/>
      <c r="NE100" s="263"/>
      <c r="NF100" s="263"/>
      <c r="NG100" s="263"/>
      <c r="NH100" s="263"/>
      <c r="NI100" s="263"/>
      <c r="NJ100" s="263"/>
      <c r="NK100" s="263"/>
      <c r="NL100" s="263"/>
      <c r="NM100" s="263"/>
      <c r="NN100" s="263"/>
      <c r="NO100" s="263"/>
      <c r="NP100" s="263"/>
      <c r="NQ100" s="263"/>
      <c r="NR100" s="263"/>
      <c r="NS100" s="263"/>
      <c r="NT100" s="263"/>
      <c r="NU100" s="263"/>
      <c r="NV100" s="263"/>
      <c r="NW100" s="263"/>
      <c r="NX100" s="263"/>
      <c r="NY100" s="263"/>
      <c r="NZ100" s="263"/>
      <c r="OA100" s="263"/>
      <c r="OB100" s="263"/>
      <c r="OC100" s="263"/>
      <c r="OD100" s="263"/>
      <c r="OE100" s="263"/>
      <c r="OF100" s="263"/>
      <c r="OG100" s="263"/>
      <c r="OH100" s="263"/>
      <c r="OI100" s="263"/>
      <c r="OJ100" s="263"/>
      <c r="OK100" s="263"/>
      <c r="OL100" s="263"/>
      <c r="OM100" s="263"/>
      <c r="ON100" s="263"/>
      <c r="OO100" s="263"/>
      <c r="OP100" s="263"/>
      <c r="OQ100" s="263"/>
      <c r="OR100" s="263"/>
      <c r="OS100" s="263"/>
      <c r="OT100" s="263"/>
      <c r="OU100" s="263"/>
      <c r="OV100" s="263"/>
      <c r="OW100" s="263"/>
      <c r="OX100" s="263"/>
      <c r="OY100" s="263"/>
      <c r="OZ100" s="263"/>
      <c r="PA100" s="263"/>
      <c r="PB100" s="263"/>
      <c r="PC100" s="263"/>
      <c r="PD100" s="263"/>
      <c r="PE100" s="263"/>
      <c r="PF100" s="263"/>
      <c r="PG100" s="263"/>
      <c r="PH100" s="263"/>
      <c r="PI100" s="263"/>
      <c r="PJ100" s="263"/>
      <c r="PK100" s="263"/>
      <c r="PL100" s="263"/>
      <c r="PM100" s="263"/>
      <c r="PN100" s="263"/>
      <c r="PO100" s="263"/>
      <c r="PP100" s="263"/>
      <c r="PQ100" s="263"/>
      <c r="PR100" s="263"/>
      <c r="PS100" s="263"/>
      <c r="PT100" s="263"/>
      <c r="PU100" s="263"/>
      <c r="PV100" s="263"/>
      <c r="PW100" s="263"/>
      <c r="PX100" s="263"/>
      <c r="PY100" s="263"/>
      <c r="PZ100" s="263"/>
      <c r="QA100" s="263"/>
      <c r="QB100" s="263"/>
      <c r="QC100" s="263"/>
      <c r="QD100" s="263"/>
      <c r="QE100" s="263"/>
      <c r="QF100" s="263"/>
      <c r="QG100" s="263"/>
      <c r="QH100" s="263"/>
      <c r="QI100" s="263"/>
      <c r="QJ100" s="263"/>
      <c r="QK100" s="263"/>
      <c r="QL100" s="263"/>
      <c r="QM100" s="263"/>
    </row>
    <row r="101" spans="1:455" s="70" customFormat="1" ht="15" customHeight="1">
      <c r="A101" s="70">
        <v>100</v>
      </c>
      <c r="B101" s="87" t="s">
        <v>529</v>
      </c>
      <c r="C101" s="64" t="s">
        <v>52</v>
      </c>
      <c r="D101" s="64" t="s">
        <v>44</v>
      </c>
      <c r="E101" s="70" t="s">
        <v>1094</v>
      </c>
      <c r="F101" s="82" t="s">
        <v>46</v>
      </c>
      <c r="G101" s="234">
        <v>8</v>
      </c>
      <c r="H101" s="80">
        <v>3</v>
      </c>
      <c r="I101" s="69">
        <v>2019</v>
      </c>
      <c r="J101" s="79">
        <v>9.4666666666666668</v>
      </c>
      <c r="K101" s="79">
        <v>9.7666666666666675</v>
      </c>
      <c r="L101" s="79">
        <f t="shared" si="19"/>
        <v>0.30000000000000071</v>
      </c>
      <c r="M101" s="70">
        <v>-34.742519444444397</v>
      </c>
      <c r="N101" s="70">
        <v>119.58431111111101</v>
      </c>
      <c r="O101" s="70">
        <v>-34.757191666666699</v>
      </c>
      <c r="P101" s="70">
        <v>119.588788888889</v>
      </c>
      <c r="Q101" s="83">
        <v>1.67852488681219</v>
      </c>
      <c r="R101" s="67">
        <v>2.9700000000000001E-2</v>
      </c>
      <c r="S101" s="70">
        <f t="shared" si="18"/>
        <v>4.9852189138322046E-2</v>
      </c>
      <c r="T101" s="68" t="s">
        <v>398</v>
      </c>
      <c r="U101" s="84" t="s">
        <v>398</v>
      </c>
      <c r="V101" s="84" t="s">
        <v>398</v>
      </c>
      <c r="W101" s="84" t="s">
        <v>398</v>
      </c>
      <c r="X101" s="69">
        <f t="shared" si="12"/>
        <v>3.021103108013294</v>
      </c>
      <c r="Y101" s="234" t="s">
        <v>409</v>
      </c>
      <c r="Z101" s="70">
        <f t="shared" si="13"/>
        <v>0</v>
      </c>
      <c r="AA101" s="70">
        <f t="shared" si="14"/>
        <v>0</v>
      </c>
      <c r="AB101" s="64">
        <v>0</v>
      </c>
      <c r="AC101" s="64">
        <v>0</v>
      </c>
      <c r="AD101" s="64">
        <v>0</v>
      </c>
      <c r="AE101" s="64">
        <v>0</v>
      </c>
      <c r="AF101" s="264">
        <v>0</v>
      </c>
      <c r="AG101" s="264">
        <v>0</v>
      </c>
      <c r="AH101" s="70">
        <v>0</v>
      </c>
      <c r="AI101" s="70">
        <v>0</v>
      </c>
      <c r="AJ101" s="70" t="s">
        <v>398</v>
      </c>
      <c r="AK101" s="70" t="s">
        <v>398</v>
      </c>
      <c r="AL101" s="70" t="s">
        <v>398</v>
      </c>
      <c r="AM101" s="70" t="s">
        <v>398</v>
      </c>
      <c r="AN101" s="70">
        <v>0</v>
      </c>
      <c r="AO101" s="70">
        <v>0</v>
      </c>
      <c r="AP101" s="70">
        <v>0</v>
      </c>
      <c r="AQ101" s="70" t="s">
        <v>398</v>
      </c>
      <c r="AR101" s="70" t="s">
        <v>398</v>
      </c>
      <c r="AS101" s="70" t="s">
        <v>398</v>
      </c>
      <c r="AT101" s="70" t="s">
        <v>398</v>
      </c>
      <c r="AU101" s="70">
        <v>0</v>
      </c>
      <c r="AV101" s="264">
        <v>0</v>
      </c>
      <c r="AW101" s="264">
        <v>0</v>
      </c>
      <c r="AX101" s="70" t="s">
        <v>398</v>
      </c>
      <c r="AY101" s="70" t="s">
        <v>398</v>
      </c>
      <c r="AZ101" s="70" t="s">
        <v>398</v>
      </c>
      <c r="BA101" s="70" t="s">
        <v>398</v>
      </c>
      <c r="BB101" s="70" t="s">
        <v>398</v>
      </c>
      <c r="BC101" s="70" t="s">
        <v>398</v>
      </c>
      <c r="BD101" s="70" t="s">
        <v>398</v>
      </c>
      <c r="BE101" s="70" t="s">
        <v>398</v>
      </c>
      <c r="BF101" s="70" t="s">
        <v>398</v>
      </c>
      <c r="BG101" s="70" t="s">
        <v>398</v>
      </c>
      <c r="BH101" s="70" t="s">
        <v>398</v>
      </c>
      <c r="BI101" s="70" t="s">
        <v>398</v>
      </c>
      <c r="BJ101" s="70" t="s">
        <v>398</v>
      </c>
      <c r="BK101" s="70" t="s">
        <v>398</v>
      </c>
      <c r="BL101" s="70" t="s">
        <v>398</v>
      </c>
      <c r="BM101" s="70" t="s">
        <v>398</v>
      </c>
      <c r="BN101" s="70" t="s">
        <v>398</v>
      </c>
      <c r="BO101" s="70" t="s">
        <v>398</v>
      </c>
      <c r="BP101" s="70" t="s">
        <v>398</v>
      </c>
      <c r="BQ101" s="70" t="s">
        <v>398</v>
      </c>
      <c r="BR101" s="70" t="s">
        <v>398</v>
      </c>
      <c r="BS101" s="70" t="s">
        <v>398</v>
      </c>
      <c r="BT101" s="70" t="s">
        <v>398</v>
      </c>
      <c r="BU101" s="70" t="s">
        <v>398</v>
      </c>
      <c r="BV101" s="70" t="s">
        <v>398</v>
      </c>
      <c r="BW101" s="70" t="s">
        <v>398</v>
      </c>
      <c r="BX101" s="70" t="s">
        <v>398</v>
      </c>
      <c r="BY101" s="70" t="s">
        <v>398</v>
      </c>
      <c r="BZ101" s="70" t="s">
        <v>398</v>
      </c>
      <c r="CA101" s="70" t="s">
        <v>398</v>
      </c>
      <c r="CB101" s="70" t="s">
        <v>398</v>
      </c>
      <c r="CC101" s="70" t="s">
        <v>398</v>
      </c>
      <c r="CD101" s="70" t="s">
        <v>398</v>
      </c>
      <c r="CE101" s="70" t="s">
        <v>398</v>
      </c>
      <c r="CF101" s="70" t="s">
        <v>398</v>
      </c>
      <c r="CG101" s="70" t="s">
        <v>398</v>
      </c>
      <c r="CH101" s="70" t="s">
        <v>398</v>
      </c>
      <c r="CI101" s="70" t="s">
        <v>398</v>
      </c>
      <c r="CJ101" s="70" t="s">
        <v>398</v>
      </c>
      <c r="CK101" s="70" t="s">
        <v>398</v>
      </c>
      <c r="CL101" s="70">
        <v>0</v>
      </c>
      <c r="CM101" s="70">
        <v>0</v>
      </c>
      <c r="CN101" s="70">
        <v>0</v>
      </c>
      <c r="CO101" s="70">
        <v>0</v>
      </c>
      <c r="CP101" s="70" t="s">
        <v>398</v>
      </c>
      <c r="CQ101" s="70" t="s">
        <v>398</v>
      </c>
      <c r="CR101" s="70" t="s">
        <v>398</v>
      </c>
      <c r="CS101" s="70" t="s">
        <v>398</v>
      </c>
      <c r="CT101" s="70" t="s">
        <v>398</v>
      </c>
      <c r="CU101" s="70" t="s">
        <v>398</v>
      </c>
      <c r="CV101" s="70">
        <v>0</v>
      </c>
      <c r="CW101" s="70">
        <v>0</v>
      </c>
      <c r="CX101" s="70">
        <v>0</v>
      </c>
      <c r="CY101" s="70">
        <v>0</v>
      </c>
      <c r="CZ101" s="70" t="s">
        <v>398</v>
      </c>
      <c r="DA101" s="70" t="s">
        <v>398</v>
      </c>
      <c r="DB101" s="70" t="s">
        <v>398</v>
      </c>
      <c r="DC101" s="260" t="s">
        <v>398</v>
      </c>
      <c r="DD101" s="260" t="s">
        <v>398</v>
      </c>
      <c r="DE101" s="260" t="s">
        <v>398</v>
      </c>
      <c r="DF101" s="70">
        <v>0</v>
      </c>
      <c r="DG101" s="260">
        <v>0</v>
      </c>
      <c r="DH101" s="70">
        <v>0</v>
      </c>
      <c r="DI101" s="70">
        <v>0</v>
      </c>
      <c r="DJ101" s="260" t="s">
        <v>398</v>
      </c>
      <c r="DK101" s="260" t="s">
        <v>398</v>
      </c>
      <c r="DL101" s="260" t="s">
        <v>398</v>
      </c>
      <c r="DM101" s="260" t="s">
        <v>398</v>
      </c>
      <c r="DN101" s="260" t="s">
        <v>398</v>
      </c>
      <c r="DO101" s="260" t="s">
        <v>398</v>
      </c>
      <c r="DP101" s="260" t="s">
        <v>398</v>
      </c>
      <c r="DQ101" s="260" t="s">
        <v>398</v>
      </c>
      <c r="DR101" s="260" t="s">
        <v>398</v>
      </c>
      <c r="DS101" s="260" t="s">
        <v>398</v>
      </c>
      <c r="DT101" s="260" t="s">
        <v>398</v>
      </c>
      <c r="DU101" s="260" t="s">
        <v>398</v>
      </c>
      <c r="DV101" s="260" t="s">
        <v>398</v>
      </c>
      <c r="DW101" s="260" t="s">
        <v>398</v>
      </c>
      <c r="DX101" s="260" t="s">
        <v>398</v>
      </c>
      <c r="DY101" s="260" t="s">
        <v>398</v>
      </c>
      <c r="DZ101" s="260" t="s">
        <v>398</v>
      </c>
      <c r="EA101" s="260" t="s">
        <v>398</v>
      </c>
      <c r="EB101" s="260" t="s">
        <v>398</v>
      </c>
      <c r="EC101" s="260" t="s">
        <v>398</v>
      </c>
      <c r="ED101" s="260" t="s">
        <v>398</v>
      </c>
      <c r="EE101" s="260" t="s">
        <v>398</v>
      </c>
      <c r="EF101" s="260" t="s">
        <v>398</v>
      </c>
      <c r="EG101" s="260" t="s">
        <v>398</v>
      </c>
      <c r="EH101" s="260" t="s">
        <v>398</v>
      </c>
      <c r="EI101" s="260" t="s">
        <v>398</v>
      </c>
      <c r="EJ101" s="260" t="s">
        <v>398</v>
      </c>
      <c r="EK101" s="260" t="s">
        <v>398</v>
      </c>
      <c r="EL101" s="260" t="s">
        <v>398</v>
      </c>
      <c r="EM101" s="260" t="s">
        <v>398</v>
      </c>
      <c r="EN101" s="260" t="s">
        <v>398</v>
      </c>
      <c r="EO101" s="260" t="s">
        <v>398</v>
      </c>
      <c r="EP101" s="260" t="s">
        <v>398</v>
      </c>
      <c r="EQ101" s="260" t="s">
        <v>398</v>
      </c>
      <c r="ER101" s="260" t="s">
        <v>398</v>
      </c>
      <c r="ES101" s="260" t="s">
        <v>398</v>
      </c>
      <c r="ET101" s="260" t="s">
        <v>398</v>
      </c>
      <c r="EU101" s="260" t="s">
        <v>398</v>
      </c>
      <c r="EV101" s="260" t="s">
        <v>398</v>
      </c>
      <c r="EW101" s="260" t="s">
        <v>398</v>
      </c>
      <c r="EX101" s="260" t="s">
        <v>398</v>
      </c>
      <c r="EY101" s="260" t="s">
        <v>398</v>
      </c>
      <c r="EZ101" s="260" t="s">
        <v>398</v>
      </c>
      <c r="FA101" s="260" t="s">
        <v>398</v>
      </c>
      <c r="FB101" s="260" t="s">
        <v>398</v>
      </c>
      <c r="FC101" s="260" t="s">
        <v>398</v>
      </c>
      <c r="FD101" s="70">
        <v>0</v>
      </c>
      <c r="FE101" s="260">
        <v>0</v>
      </c>
      <c r="FF101" s="70">
        <v>0</v>
      </c>
      <c r="FG101" s="70">
        <v>0</v>
      </c>
      <c r="FH101" s="70">
        <v>0</v>
      </c>
      <c r="FI101" s="260" t="s">
        <v>398</v>
      </c>
      <c r="FJ101" s="260" t="s">
        <v>398</v>
      </c>
      <c r="FK101" s="260" t="s">
        <v>398</v>
      </c>
      <c r="FL101" s="260" t="s">
        <v>398</v>
      </c>
      <c r="FM101" s="260" t="s">
        <v>398</v>
      </c>
      <c r="FN101" s="70">
        <v>0</v>
      </c>
      <c r="FO101" s="70">
        <v>0</v>
      </c>
      <c r="FP101" s="70">
        <v>0</v>
      </c>
      <c r="FQ101" s="70">
        <v>0</v>
      </c>
      <c r="FR101" s="260" t="s">
        <v>398</v>
      </c>
      <c r="FS101" s="260" t="s">
        <v>398</v>
      </c>
      <c r="FT101" s="260" t="s">
        <v>398</v>
      </c>
      <c r="FU101" s="260" t="s">
        <v>398</v>
      </c>
      <c r="FV101" s="260" t="s">
        <v>398</v>
      </c>
      <c r="FW101" s="260" t="s">
        <v>398</v>
      </c>
      <c r="FX101" s="70">
        <v>0</v>
      </c>
      <c r="FY101" s="70">
        <v>0</v>
      </c>
      <c r="FZ101" s="70">
        <v>0</v>
      </c>
      <c r="GA101" s="70">
        <v>0</v>
      </c>
      <c r="GB101" s="260" t="s">
        <v>398</v>
      </c>
      <c r="GC101" s="260" t="s">
        <v>398</v>
      </c>
      <c r="GD101" s="260" t="s">
        <v>398</v>
      </c>
      <c r="GE101" s="260" t="s">
        <v>398</v>
      </c>
      <c r="GF101" s="260" t="s">
        <v>398</v>
      </c>
      <c r="GG101" s="260" t="s">
        <v>398</v>
      </c>
      <c r="GH101" s="260" t="s">
        <v>398</v>
      </c>
      <c r="GI101" s="260" t="s">
        <v>398</v>
      </c>
      <c r="GJ101" s="260" t="s">
        <v>398</v>
      </c>
      <c r="GK101" s="260" t="s">
        <v>398</v>
      </c>
      <c r="GL101" s="260" t="s">
        <v>398</v>
      </c>
      <c r="GM101" s="260" t="s">
        <v>398</v>
      </c>
      <c r="GN101" s="260" t="s">
        <v>398</v>
      </c>
      <c r="GO101" s="260" t="s">
        <v>398</v>
      </c>
      <c r="GP101" s="260" t="s">
        <v>398</v>
      </c>
      <c r="GQ101" s="260" t="s">
        <v>398</v>
      </c>
      <c r="GR101" s="260" t="s">
        <v>398</v>
      </c>
      <c r="GS101" s="260" t="s">
        <v>398</v>
      </c>
      <c r="GT101" s="260" t="s">
        <v>398</v>
      </c>
      <c r="GU101" s="260" t="s">
        <v>398</v>
      </c>
      <c r="GV101" s="260" t="s">
        <v>398</v>
      </c>
      <c r="GW101" s="260" t="s">
        <v>398</v>
      </c>
      <c r="GX101" s="260" t="s">
        <v>398</v>
      </c>
      <c r="GY101" s="260" t="s">
        <v>398</v>
      </c>
      <c r="GZ101" s="260" t="s">
        <v>398</v>
      </c>
      <c r="HA101" s="260" t="s">
        <v>398</v>
      </c>
      <c r="HB101" s="260" t="s">
        <v>398</v>
      </c>
      <c r="HC101" s="260" t="s">
        <v>398</v>
      </c>
      <c r="HD101" s="260" t="s">
        <v>398</v>
      </c>
      <c r="HE101" s="260" t="s">
        <v>398</v>
      </c>
      <c r="HF101" s="260" t="s">
        <v>398</v>
      </c>
      <c r="HG101" s="260" t="s">
        <v>398</v>
      </c>
      <c r="HH101" s="260" t="s">
        <v>398</v>
      </c>
      <c r="HI101" s="260" t="s">
        <v>398</v>
      </c>
      <c r="HJ101" s="260" t="s">
        <v>398</v>
      </c>
      <c r="HK101" s="260" t="s">
        <v>398</v>
      </c>
      <c r="HL101" s="260" t="s">
        <v>398</v>
      </c>
      <c r="HM101" s="260" t="s">
        <v>398</v>
      </c>
      <c r="HN101" s="260" t="s">
        <v>398</v>
      </c>
      <c r="HO101" s="260" t="s">
        <v>398</v>
      </c>
      <c r="HP101" s="260" t="s">
        <v>398</v>
      </c>
      <c r="HQ101" s="260" t="s">
        <v>398</v>
      </c>
      <c r="HR101" s="260" t="s">
        <v>398</v>
      </c>
      <c r="HS101" s="260" t="s">
        <v>398</v>
      </c>
      <c r="HT101" s="260" t="s">
        <v>398</v>
      </c>
      <c r="HU101" s="260" t="s">
        <v>398</v>
      </c>
      <c r="HV101" s="70">
        <v>0</v>
      </c>
      <c r="HW101" s="70">
        <v>0</v>
      </c>
      <c r="HX101" s="70">
        <v>0</v>
      </c>
      <c r="HY101" s="70">
        <v>0</v>
      </c>
      <c r="HZ101" s="260" t="s">
        <v>398</v>
      </c>
      <c r="IA101" s="260" t="s">
        <v>398</v>
      </c>
      <c r="IB101" s="260" t="s">
        <v>398</v>
      </c>
      <c r="IC101" s="260" t="s">
        <v>398</v>
      </c>
      <c r="ID101" s="260" t="s">
        <v>398</v>
      </c>
      <c r="IE101" s="260" t="s">
        <v>398</v>
      </c>
      <c r="IF101" s="70">
        <v>0</v>
      </c>
      <c r="IG101" s="70">
        <v>0</v>
      </c>
      <c r="IH101" s="70">
        <v>0</v>
      </c>
      <c r="II101" s="70">
        <v>0</v>
      </c>
      <c r="IJ101" s="260" t="s">
        <v>398</v>
      </c>
      <c r="IK101" s="260" t="s">
        <v>398</v>
      </c>
      <c r="IL101" s="260" t="s">
        <v>398</v>
      </c>
      <c r="IM101" s="260" t="s">
        <v>398</v>
      </c>
      <c r="IN101" s="260" t="s">
        <v>398</v>
      </c>
      <c r="IO101" s="260" t="s">
        <v>398</v>
      </c>
      <c r="IP101" s="70">
        <v>0</v>
      </c>
      <c r="IQ101" s="70">
        <v>0</v>
      </c>
      <c r="IR101" s="70">
        <v>0</v>
      </c>
      <c r="IS101" s="70">
        <v>0</v>
      </c>
      <c r="IT101" s="260" t="s">
        <v>398</v>
      </c>
      <c r="IU101" s="260" t="s">
        <v>398</v>
      </c>
      <c r="IV101" s="260" t="s">
        <v>398</v>
      </c>
      <c r="IW101" s="260" t="s">
        <v>398</v>
      </c>
      <c r="IX101" s="260" t="s">
        <v>398</v>
      </c>
      <c r="IY101" s="260" t="s">
        <v>398</v>
      </c>
      <c r="IZ101" s="260" t="s">
        <v>398</v>
      </c>
      <c r="JA101" s="260" t="s">
        <v>398</v>
      </c>
      <c r="JB101" s="260" t="s">
        <v>398</v>
      </c>
      <c r="JC101" s="260" t="s">
        <v>398</v>
      </c>
      <c r="JD101" s="260" t="s">
        <v>398</v>
      </c>
      <c r="JE101" s="260" t="s">
        <v>398</v>
      </c>
      <c r="JF101" s="260" t="s">
        <v>398</v>
      </c>
      <c r="JG101" s="260" t="s">
        <v>398</v>
      </c>
      <c r="JH101" s="260" t="s">
        <v>398</v>
      </c>
      <c r="JI101" s="260" t="s">
        <v>398</v>
      </c>
      <c r="JJ101" s="260" t="s">
        <v>398</v>
      </c>
      <c r="JK101" s="260" t="s">
        <v>398</v>
      </c>
      <c r="JL101" s="260" t="s">
        <v>398</v>
      </c>
      <c r="JM101" s="260" t="s">
        <v>398</v>
      </c>
      <c r="JN101" s="260" t="s">
        <v>398</v>
      </c>
      <c r="JO101" s="260" t="s">
        <v>398</v>
      </c>
      <c r="JP101" s="260" t="s">
        <v>398</v>
      </c>
      <c r="JQ101" s="260" t="s">
        <v>398</v>
      </c>
      <c r="JR101" s="260" t="s">
        <v>398</v>
      </c>
      <c r="JS101" s="260" t="s">
        <v>398</v>
      </c>
      <c r="JT101" s="260" t="s">
        <v>398</v>
      </c>
      <c r="JU101" s="260" t="s">
        <v>398</v>
      </c>
      <c r="JV101" s="260" t="s">
        <v>398</v>
      </c>
      <c r="JW101" s="260" t="s">
        <v>398</v>
      </c>
      <c r="JX101" s="260" t="s">
        <v>398</v>
      </c>
      <c r="JY101" s="260" t="s">
        <v>398</v>
      </c>
      <c r="JZ101" s="260" t="s">
        <v>398</v>
      </c>
      <c r="KA101" s="260" t="s">
        <v>398</v>
      </c>
      <c r="KB101" s="260" t="s">
        <v>398</v>
      </c>
      <c r="KC101" s="260" t="s">
        <v>398</v>
      </c>
      <c r="KD101" s="260" t="s">
        <v>398</v>
      </c>
      <c r="KE101" s="260" t="s">
        <v>398</v>
      </c>
      <c r="KF101" s="260" t="s">
        <v>398</v>
      </c>
      <c r="KG101" s="260" t="s">
        <v>398</v>
      </c>
      <c r="KH101" s="260" t="s">
        <v>398</v>
      </c>
      <c r="KI101" s="260" t="s">
        <v>398</v>
      </c>
      <c r="KJ101" s="260" t="s">
        <v>398</v>
      </c>
      <c r="KK101" s="260" t="s">
        <v>398</v>
      </c>
      <c r="KL101" s="260" t="s">
        <v>398</v>
      </c>
      <c r="KM101" s="260" t="s">
        <v>398</v>
      </c>
      <c r="KN101" s="70">
        <v>0</v>
      </c>
      <c r="KO101" s="70">
        <v>0</v>
      </c>
      <c r="KP101" s="70">
        <v>0</v>
      </c>
      <c r="KQ101" s="70">
        <v>0</v>
      </c>
      <c r="KR101" s="260" t="s">
        <v>398</v>
      </c>
      <c r="KS101" s="260" t="s">
        <v>398</v>
      </c>
      <c r="KT101" s="260" t="s">
        <v>398</v>
      </c>
      <c r="KU101" s="260" t="s">
        <v>398</v>
      </c>
      <c r="KV101" s="260" t="s">
        <v>398</v>
      </c>
      <c r="KW101" s="260" t="s">
        <v>398</v>
      </c>
      <c r="KX101" s="70">
        <v>0</v>
      </c>
      <c r="KY101" s="70">
        <v>0</v>
      </c>
      <c r="KZ101" s="70">
        <v>0</v>
      </c>
      <c r="LA101" s="70">
        <v>0</v>
      </c>
      <c r="LB101" s="260" t="s">
        <v>398</v>
      </c>
      <c r="LC101" s="260" t="s">
        <v>398</v>
      </c>
      <c r="LD101" s="260" t="s">
        <v>398</v>
      </c>
      <c r="LE101" s="260" t="s">
        <v>398</v>
      </c>
      <c r="LF101" s="260" t="s">
        <v>398</v>
      </c>
      <c r="LG101" s="260" t="s">
        <v>398</v>
      </c>
      <c r="LH101" s="70">
        <v>0</v>
      </c>
      <c r="LI101" s="70">
        <v>0</v>
      </c>
      <c r="LJ101" s="70">
        <v>0</v>
      </c>
      <c r="LK101" s="70">
        <v>0</v>
      </c>
      <c r="LL101" s="260" t="s">
        <v>398</v>
      </c>
      <c r="LM101" s="260" t="s">
        <v>398</v>
      </c>
      <c r="LN101" s="260" t="s">
        <v>398</v>
      </c>
      <c r="LO101" s="260" t="s">
        <v>398</v>
      </c>
      <c r="LP101" s="260" t="s">
        <v>398</v>
      </c>
      <c r="LQ101" s="260" t="s">
        <v>398</v>
      </c>
      <c r="LR101" s="85" t="s">
        <v>398</v>
      </c>
      <c r="LS101" s="85" t="s">
        <v>398</v>
      </c>
      <c r="LT101" s="85" t="s">
        <v>398</v>
      </c>
      <c r="LU101" s="85" t="s">
        <v>398</v>
      </c>
      <c r="LV101" s="85" t="s">
        <v>398</v>
      </c>
      <c r="LW101" s="85" t="s">
        <v>398</v>
      </c>
      <c r="LX101" s="263"/>
      <c r="LY101" s="263"/>
      <c r="LZ101" s="263"/>
      <c r="MA101" s="263"/>
      <c r="MB101" s="263"/>
      <c r="MC101" s="263"/>
      <c r="MD101" s="263"/>
      <c r="ME101" s="263"/>
      <c r="MF101" s="263"/>
      <c r="MG101" s="263"/>
      <c r="MH101" s="263"/>
      <c r="MI101" s="263"/>
      <c r="MJ101" s="263"/>
      <c r="MK101" s="263"/>
      <c r="ML101" s="263"/>
      <c r="MM101" s="263"/>
      <c r="MN101" s="263"/>
      <c r="MO101" s="263"/>
      <c r="MP101" s="263"/>
      <c r="MQ101" s="263"/>
      <c r="MR101" s="263"/>
      <c r="MS101" s="263"/>
      <c r="MT101" s="263"/>
      <c r="MU101" s="263"/>
      <c r="MV101" s="263"/>
      <c r="MW101" s="263"/>
      <c r="MX101" s="263"/>
      <c r="MY101" s="263"/>
      <c r="MZ101" s="263"/>
      <c r="NA101" s="263"/>
      <c r="NB101" s="263"/>
      <c r="NC101" s="263"/>
      <c r="ND101" s="263"/>
      <c r="NE101" s="263"/>
      <c r="NF101" s="263"/>
      <c r="NG101" s="263"/>
      <c r="NH101" s="263"/>
      <c r="NI101" s="263"/>
      <c r="NJ101" s="263"/>
      <c r="NK101" s="263"/>
      <c r="NL101" s="263"/>
      <c r="NM101" s="263"/>
      <c r="NN101" s="263"/>
      <c r="NO101" s="263"/>
      <c r="NP101" s="263"/>
      <c r="NQ101" s="263"/>
      <c r="NR101" s="263"/>
      <c r="NS101" s="263"/>
      <c r="NT101" s="263"/>
      <c r="NU101" s="263"/>
      <c r="NV101" s="263"/>
      <c r="NW101" s="263"/>
      <c r="NX101" s="263"/>
      <c r="NY101" s="263"/>
      <c r="NZ101" s="263"/>
      <c r="OA101" s="263"/>
      <c r="OB101" s="263"/>
      <c r="OC101" s="263"/>
      <c r="OD101" s="263"/>
      <c r="OE101" s="263"/>
      <c r="OF101" s="263"/>
      <c r="OG101" s="263"/>
      <c r="OH101" s="263"/>
      <c r="OI101" s="263"/>
      <c r="OJ101" s="263"/>
      <c r="OK101" s="263"/>
      <c r="OL101" s="263"/>
      <c r="OM101" s="263"/>
      <c r="ON101" s="263"/>
      <c r="OO101" s="263"/>
      <c r="OP101" s="263"/>
      <c r="OQ101" s="263"/>
      <c r="OR101" s="263"/>
      <c r="OS101" s="263"/>
      <c r="OT101" s="263"/>
      <c r="OU101" s="263"/>
      <c r="OV101" s="263"/>
      <c r="OW101" s="263"/>
      <c r="OX101" s="263"/>
      <c r="OY101" s="263"/>
      <c r="OZ101" s="263"/>
      <c r="PA101" s="263"/>
      <c r="PB101" s="263"/>
      <c r="PC101" s="263"/>
      <c r="PD101" s="263"/>
      <c r="PE101" s="263"/>
      <c r="PF101" s="263"/>
      <c r="PG101" s="263"/>
      <c r="PH101" s="263"/>
      <c r="PI101" s="263"/>
      <c r="PJ101" s="263"/>
      <c r="PK101" s="263"/>
      <c r="PL101" s="263"/>
      <c r="PM101" s="263"/>
      <c r="PN101" s="263"/>
      <c r="PO101" s="263"/>
      <c r="PP101" s="263"/>
      <c r="PQ101" s="263"/>
      <c r="PR101" s="263"/>
      <c r="PS101" s="263"/>
      <c r="PT101" s="263"/>
      <c r="PU101" s="263"/>
      <c r="PV101" s="263"/>
      <c r="PW101" s="263"/>
      <c r="PX101" s="263"/>
      <c r="PY101" s="263"/>
      <c r="PZ101" s="263"/>
      <c r="QA101" s="263"/>
      <c r="QB101" s="263"/>
      <c r="QC101" s="263"/>
      <c r="QD101" s="263"/>
      <c r="QE101" s="263"/>
      <c r="QF101" s="263"/>
      <c r="QG101" s="263"/>
      <c r="QH101" s="263"/>
      <c r="QI101" s="263"/>
      <c r="QJ101" s="263"/>
      <c r="QK101" s="263"/>
      <c r="QL101" s="263"/>
      <c r="QM101" s="263"/>
    </row>
    <row r="102" spans="1:455" s="70" customFormat="1" ht="15" customHeight="1">
      <c r="A102" s="70">
        <v>101</v>
      </c>
      <c r="B102" s="87" t="s">
        <v>530</v>
      </c>
      <c r="C102" s="64" t="s">
        <v>52</v>
      </c>
      <c r="D102" s="64" t="s">
        <v>44</v>
      </c>
      <c r="E102" s="70" t="s">
        <v>1094</v>
      </c>
      <c r="F102" s="82" t="s">
        <v>46</v>
      </c>
      <c r="G102" s="234">
        <v>9</v>
      </c>
      <c r="H102" s="80">
        <v>3</v>
      </c>
      <c r="I102" s="69">
        <v>2019</v>
      </c>
      <c r="J102" s="79">
        <v>9.7833333333333332</v>
      </c>
      <c r="K102" s="79">
        <v>10.1</v>
      </c>
      <c r="L102" s="79">
        <f t="shared" si="19"/>
        <v>0.31666666666666643</v>
      </c>
      <c r="M102" s="70">
        <v>-34.6568166666667</v>
      </c>
      <c r="N102" s="70">
        <v>119.943802777778</v>
      </c>
      <c r="O102" s="70">
        <v>-34.664855555555597</v>
      </c>
      <c r="P102" s="70">
        <v>119.958922222222</v>
      </c>
      <c r="Q102" s="83">
        <v>1.6480255065967202</v>
      </c>
      <c r="R102" s="67">
        <v>2.9700000000000001E-2</v>
      </c>
      <c r="S102" s="70">
        <f t="shared" si="18"/>
        <v>4.8946357545922588E-2</v>
      </c>
      <c r="T102" s="68" t="s">
        <v>398</v>
      </c>
      <c r="U102" s="84" t="s">
        <v>398</v>
      </c>
      <c r="V102" s="84" t="s">
        <v>398</v>
      </c>
      <c r="W102" s="84" t="s">
        <v>398</v>
      </c>
      <c r="X102" s="69">
        <f t="shared" si="12"/>
        <v>2.8100923722804163</v>
      </c>
      <c r="Y102" s="234"/>
      <c r="Z102" s="70">
        <f t="shared" si="13"/>
        <v>0</v>
      </c>
      <c r="AA102" s="70">
        <f t="shared" si="14"/>
        <v>0</v>
      </c>
      <c r="AB102" s="64">
        <v>0</v>
      </c>
      <c r="AC102" s="64">
        <v>0</v>
      </c>
      <c r="AD102" s="64">
        <v>0</v>
      </c>
      <c r="AE102" s="64">
        <v>0</v>
      </c>
      <c r="AF102" s="264">
        <v>0</v>
      </c>
      <c r="AG102" s="264">
        <v>0</v>
      </c>
      <c r="AH102" s="70">
        <v>0</v>
      </c>
      <c r="AI102" s="70">
        <v>0</v>
      </c>
      <c r="AJ102" s="70" t="s">
        <v>398</v>
      </c>
      <c r="AK102" s="70" t="s">
        <v>398</v>
      </c>
      <c r="AL102" s="70" t="s">
        <v>398</v>
      </c>
      <c r="AM102" s="70" t="s">
        <v>398</v>
      </c>
      <c r="AN102" s="70">
        <v>0</v>
      </c>
      <c r="AO102" s="70">
        <v>0</v>
      </c>
      <c r="AP102" s="70">
        <v>0</v>
      </c>
      <c r="AQ102" s="70" t="s">
        <v>398</v>
      </c>
      <c r="AR102" s="70" t="s">
        <v>398</v>
      </c>
      <c r="AS102" s="70" t="s">
        <v>398</v>
      </c>
      <c r="AT102" s="70" t="s">
        <v>398</v>
      </c>
      <c r="AU102" s="70">
        <v>0</v>
      </c>
      <c r="AV102" s="264">
        <v>0</v>
      </c>
      <c r="AW102" s="264">
        <v>0</v>
      </c>
      <c r="AX102" s="70" t="s">
        <v>398</v>
      </c>
      <c r="AY102" s="70" t="s">
        <v>398</v>
      </c>
      <c r="AZ102" s="70" t="s">
        <v>398</v>
      </c>
      <c r="BA102" s="70" t="s">
        <v>398</v>
      </c>
      <c r="BB102" s="70" t="s">
        <v>398</v>
      </c>
      <c r="BC102" s="70" t="s">
        <v>398</v>
      </c>
      <c r="BD102" s="70" t="s">
        <v>398</v>
      </c>
      <c r="BE102" s="70" t="s">
        <v>398</v>
      </c>
      <c r="BF102" s="70" t="s">
        <v>398</v>
      </c>
      <c r="BG102" s="70" t="s">
        <v>398</v>
      </c>
      <c r="BH102" s="70" t="s">
        <v>398</v>
      </c>
      <c r="BI102" s="70" t="s">
        <v>398</v>
      </c>
      <c r="BJ102" s="70" t="s">
        <v>398</v>
      </c>
      <c r="BK102" s="70" t="s">
        <v>398</v>
      </c>
      <c r="BL102" s="70" t="s">
        <v>398</v>
      </c>
      <c r="BM102" s="70" t="s">
        <v>398</v>
      </c>
      <c r="BN102" s="70" t="s">
        <v>398</v>
      </c>
      <c r="BO102" s="70" t="s">
        <v>398</v>
      </c>
      <c r="BP102" s="70" t="s">
        <v>398</v>
      </c>
      <c r="BQ102" s="70" t="s">
        <v>398</v>
      </c>
      <c r="BR102" s="70" t="s">
        <v>398</v>
      </c>
      <c r="BS102" s="70" t="s">
        <v>398</v>
      </c>
      <c r="BT102" s="70" t="s">
        <v>398</v>
      </c>
      <c r="BU102" s="70" t="s">
        <v>398</v>
      </c>
      <c r="BV102" s="70" t="s">
        <v>398</v>
      </c>
      <c r="BW102" s="70" t="s">
        <v>398</v>
      </c>
      <c r="BX102" s="70" t="s">
        <v>398</v>
      </c>
      <c r="BY102" s="70" t="s">
        <v>398</v>
      </c>
      <c r="BZ102" s="70" t="s">
        <v>398</v>
      </c>
      <c r="CA102" s="70" t="s">
        <v>398</v>
      </c>
      <c r="CB102" s="70" t="s">
        <v>398</v>
      </c>
      <c r="CC102" s="70" t="s">
        <v>398</v>
      </c>
      <c r="CD102" s="70" t="s">
        <v>398</v>
      </c>
      <c r="CE102" s="70" t="s">
        <v>398</v>
      </c>
      <c r="CF102" s="70" t="s">
        <v>398</v>
      </c>
      <c r="CG102" s="70" t="s">
        <v>398</v>
      </c>
      <c r="CH102" s="70" t="s">
        <v>398</v>
      </c>
      <c r="CI102" s="70" t="s">
        <v>398</v>
      </c>
      <c r="CJ102" s="70" t="s">
        <v>398</v>
      </c>
      <c r="CK102" s="70" t="s">
        <v>398</v>
      </c>
      <c r="CL102" s="70">
        <v>0</v>
      </c>
      <c r="CM102" s="70">
        <v>0</v>
      </c>
      <c r="CN102" s="70">
        <v>0</v>
      </c>
      <c r="CO102" s="70">
        <v>0</v>
      </c>
      <c r="CP102" s="70" t="s">
        <v>398</v>
      </c>
      <c r="CQ102" s="70" t="s">
        <v>398</v>
      </c>
      <c r="CR102" s="70" t="s">
        <v>398</v>
      </c>
      <c r="CS102" s="70" t="s">
        <v>398</v>
      </c>
      <c r="CT102" s="70" t="s">
        <v>398</v>
      </c>
      <c r="CU102" s="70" t="s">
        <v>398</v>
      </c>
      <c r="CV102" s="70">
        <v>0</v>
      </c>
      <c r="CW102" s="70">
        <v>0</v>
      </c>
      <c r="CX102" s="70">
        <v>0</v>
      </c>
      <c r="CY102" s="70">
        <v>0</v>
      </c>
      <c r="CZ102" s="70" t="s">
        <v>398</v>
      </c>
      <c r="DA102" s="70" t="s">
        <v>398</v>
      </c>
      <c r="DB102" s="70" t="s">
        <v>398</v>
      </c>
      <c r="DC102" s="260" t="s">
        <v>398</v>
      </c>
      <c r="DD102" s="260" t="s">
        <v>398</v>
      </c>
      <c r="DE102" s="260" t="s">
        <v>398</v>
      </c>
      <c r="DF102" s="70">
        <v>0</v>
      </c>
      <c r="DG102" s="260">
        <v>0</v>
      </c>
      <c r="DH102" s="70">
        <v>0</v>
      </c>
      <c r="DI102" s="70">
        <v>0</v>
      </c>
      <c r="DJ102" s="260" t="s">
        <v>398</v>
      </c>
      <c r="DK102" s="260" t="s">
        <v>398</v>
      </c>
      <c r="DL102" s="260" t="s">
        <v>398</v>
      </c>
      <c r="DM102" s="260" t="s">
        <v>398</v>
      </c>
      <c r="DN102" s="260" t="s">
        <v>398</v>
      </c>
      <c r="DO102" s="260" t="s">
        <v>398</v>
      </c>
      <c r="DP102" s="260" t="s">
        <v>398</v>
      </c>
      <c r="DQ102" s="260" t="s">
        <v>398</v>
      </c>
      <c r="DR102" s="260" t="s">
        <v>398</v>
      </c>
      <c r="DS102" s="260" t="s">
        <v>398</v>
      </c>
      <c r="DT102" s="260" t="s">
        <v>398</v>
      </c>
      <c r="DU102" s="260" t="s">
        <v>398</v>
      </c>
      <c r="DV102" s="260" t="s">
        <v>398</v>
      </c>
      <c r="DW102" s="260" t="s">
        <v>398</v>
      </c>
      <c r="DX102" s="260" t="s">
        <v>398</v>
      </c>
      <c r="DY102" s="260" t="s">
        <v>398</v>
      </c>
      <c r="DZ102" s="260" t="s">
        <v>398</v>
      </c>
      <c r="EA102" s="260" t="s">
        <v>398</v>
      </c>
      <c r="EB102" s="260" t="s">
        <v>398</v>
      </c>
      <c r="EC102" s="260" t="s">
        <v>398</v>
      </c>
      <c r="ED102" s="260" t="s">
        <v>398</v>
      </c>
      <c r="EE102" s="260" t="s">
        <v>398</v>
      </c>
      <c r="EF102" s="260" t="s">
        <v>398</v>
      </c>
      <c r="EG102" s="260" t="s">
        <v>398</v>
      </c>
      <c r="EH102" s="260" t="s">
        <v>398</v>
      </c>
      <c r="EI102" s="260" t="s">
        <v>398</v>
      </c>
      <c r="EJ102" s="260" t="s">
        <v>398</v>
      </c>
      <c r="EK102" s="260" t="s">
        <v>398</v>
      </c>
      <c r="EL102" s="260" t="s">
        <v>398</v>
      </c>
      <c r="EM102" s="260" t="s">
        <v>398</v>
      </c>
      <c r="EN102" s="260" t="s">
        <v>398</v>
      </c>
      <c r="EO102" s="260" t="s">
        <v>398</v>
      </c>
      <c r="EP102" s="260" t="s">
        <v>398</v>
      </c>
      <c r="EQ102" s="260" t="s">
        <v>398</v>
      </c>
      <c r="ER102" s="260" t="s">
        <v>398</v>
      </c>
      <c r="ES102" s="260" t="s">
        <v>398</v>
      </c>
      <c r="ET102" s="260" t="s">
        <v>398</v>
      </c>
      <c r="EU102" s="260" t="s">
        <v>398</v>
      </c>
      <c r="EV102" s="260" t="s">
        <v>398</v>
      </c>
      <c r="EW102" s="260" t="s">
        <v>398</v>
      </c>
      <c r="EX102" s="260" t="s">
        <v>398</v>
      </c>
      <c r="EY102" s="260" t="s">
        <v>398</v>
      </c>
      <c r="EZ102" s="260" t="s">
        <v>398</v>
      </c>
      <c r="FA102" s="260" t="s">
        <v>398</v>
      </c>
      <c r="FB102" s="260" t="s">
        <v>398</v>
      </c>
      <c r="FC102" s="260" t="s">
        <v>398</v>
      </c>
      <c r="FD102" s="70">
        <v>0</v>
      </c>
      <c r="FE102" s="260">
        <v>0</v>
      </c>
      <c r="FF102" s="70">
        <v>0</v>
      </c>
      <c r="FG102" s="70">
        <v>0</v>
      </c>
      <c r="FH102" s="70">
        <v>0</v>
      </c>
      <c r="FI102" s="260" t="s">
        <v>398</v>
      </c>
      <c r="FJ102" s="260" t="s">
        <v>398</v>
      </c>
      <c r="FK102" s="260" t="s">
        <v>398</v>
      </c>
      <c r="FL102" s="260" t="s">
        <v>398</v>
      </c>
      <c r="FM102" s="260" t="s">
        <v>398</v>
      </c>
      <c r="FN102" s="70">
        <v>0</v>
      </c>
      <c r="FO102" s="70">
        <v>0</v>
      </c>
      <c r="FP102" s="70">
        <v>0</v>
      </c>
      <c r="FQ102" s="70">
        <v>0</v>
      </c>
      <c r="FR102" s="260" t="s">
        <v>398</v>
      </c>
      <c r="FS102" s="260" t="s">
        <v>398</v>
      </c>
      <c r="FT102" s="260" t="s">
        <v>398</v>
      </c>
      <c r="FU102" s="260" t="s">
        <v>398</v>
      </c>
      <c r="FV102" s="260" t="s">
        <v>398</v>
      </c>
      <c r="FW102" s="260" t="s">
        <v>398</v>
      </c>
      <c r="FX102" s="70">
        <v>0</v>
      </c>
      <c r="FY102" s="70">
        <v>0</v>
      </c>
      <c r="FZ102" s="70">
        <v>0</v>
      </c>
      <c r="GA102" s="70">
        <v>0</v>
      </c>
      <c r="GB102" s="260" t="s">
        <v>398</v>
      </c>
      <c r="GC102" s="260" t="s">
        <v>398</v>
      </c>
      <c r="GD102" s="260" t="s">
        <v>398</v>
      </c>
      <c r="GE102" s="260" t="s">
        <v>398</v>
      </c>
      <c r="GF102" s="260" t="s">
        <v>398</v>
      </c>
      <c r="GG102" s="260" t="s">
        <v>398</v>
      </c>
      <c r="GH102" s="260" t="s">
        <v>398</v>
      </c>
      <c r="GI102" s="260" t="s">
        <v>398</v>
      </c>
      <c r="GJ102" s="260" t="s">
        <v>398</v>
      </c>
      <c r="GK102" s="260" t="s">
        <v>398</v>
      </c>
      <c r="GL102" s="260" t="s">
        <v>398</v>
      </c>
      <c r="GM102" s="260" t="s">
        <v>398</v>
      </c>
      <c r="GN102" s="260" t="s">
        <v>398</v>
      </c>
      <c r="GO102" s="260" t="s">
        <v>398</v>
      </c>
      <c r="GP102" s="260" t="s">
        <v>398</v>
      </c>
      <c r="GQ102" s="260" t="s">
        <v>398</v>
      </c>
      <c r="GR102" s="260" t="s">
        <v>398</v>
      </c>
      <c r="GS102" s="260" t="s">
        <v>398</v>
      </c>
      <c r="GT102" s="260" t="s">
        <v>398</v>
      </c>
      <c r="GU102" s="260" t="s">
        <v>398</v>
      </c>
      <c r="GV102" s="260" t="s">
        <v>398</v>
      </c>
      <c r="GW102" s="260" t="s">
        <v>398</v>
      </c>
      <c r="GX102" s="260" t="s">
        <v>398</v>
      </c>
      <c r="GY102" s="260" t="s">
        <v>398</v>
      </c>
      <c r="GZ102" s="260" t="s">
        <v>398</v>
      </c>
      <c r="HA102" s="260" t="s">
        <v>398</v>
      </c>
      <c r="HB102" s="260" t="s">
        <v>398</v>
      </c>
      <c r="HC102" s="260" t="s">
        <v>398</v>
      </c>
      <c r="HD102" s="260" t="s">
        <v>398</v>
      </c>
      <c r="HE102" s="260" t="s">
        <v>398</v>
      </c>
      <c r="HF102" s="260" t="s">
        <v>398</v>
      </c>
      <c r="HG102" s="260" t="s">
        <v>398</v>
      </c>
      <c r="HH102" s="260" t="s">
        <v>398</v>
      </c>
      <c r="HI102" s="260" t="s">
        <v>398</v>
      </c>
      <c r="HJ102" s="260" t="s">
        <v>398</v>
      </c>
      <c r="HK102" s="260" t="s">
        <v>398</v>
      </c>
      <c r="HL102" s="260" t="s">
        <v>398</v>
      </c>
      <c r="HM102" s="260" t="s">
        <v>398</v>
      </c>
      <c r="HN102" s="260" t="s">
        <v>398</v>
      </c>
      <c r="HO102" s="260" t="s">
        <v>398</v>
      </c>
      <c r="HP102" s="260" t="s">
        <v>398</v>
      </c>
      <c r="HQ102" s="260" t="s">
        <v>398</v>
      </c>
      <c r="HR102" s="260" t="s">
        <v>398</v>
      </c>
      <c r="HS102" s="260" t="s">
        <v>398</v>
      </c>
      <c r="HT102" s="260" t="s">
        <v>398</v>
      </c>
      <c r="HU102" s="260" t="s">
        <v>398</v>
      </c>
      <c r="HV102" s="70">
        <v>0</v>
      </c>
      <c r="HW102" s="70">
        <v>0</v>
      </c>
      <c r="HX102" s="70">
        <v>0</v>
      </c>
      <c r="HY102" s="70">
        <v>0</v>
      </c>
      <c r="HZ102" s="260" t="s">
        <v>398</v>
      </c>
      <c r="IA102" s="260" t="s">
        <v>398</v>
      </c>
      <c r="IB102" s="260" t="s">
        <v>398</v>
      </c>
      <c r="IC102" s="260" t="s">
        <v>398</v>
      </c>
      <c r="ID102" s="260" t="s">
        <v>398</v>
      </c>
      <c r="IE102" s="260" t="s">
        <v>398</v>
      </c>
      <c r="IF102" s="70">
        <v>0</v>
      </c>
      <c r="IG102" s="70">
        <v>0</v>
      </c>
      <c r="IH102" s="70">
        <v>0</v>
      </c>
      <c r="II102" s="70">
        <v>0</v>
      </c>
      <c r="IJ102" s="260" t="s">
        <v>398</v>
      </c>
      <c r="IK102" s="260" t="s">
        <v>398</v>
      </c>
      <c r="IL102" s="260" t="s">
        <v>398</v>
      </c>
      <c r="IM102" s="260" t="s">
        <v>398</v>
      </c>
      <c r="IN102" s="260" t="s">
        <v>398</v>
      </c>
      <c r="IO102" s="260" t="s">
        <v>398</v>
      </c>
      <c r="IP102" s="70">
        <v>0</v>
      </c>
      <c r="IQ102" s="70">
        <v>0</v>
      </c>
      <c r="IR102" s="70">
        <v>0</v>
      </c>
      <c r="IS102" s="70">
        <v>0</v>
      </c>
      <c r="IT102" s="260" t="s">
        <v>398</v>
      </c>
      <c r="IU102" s="260" t="s">
        <v>398</v>
      </c>
      <c r="IV102" s="260" t="s">
        <v>398</v>
      </c>
      <c r="IW102" s="260" t="s">
        <v>398</v>
      </c>
      <c r="IX102" s="260" t="s">
        <v>398</v>
      </c>
      <c r="IY102" s="260" t="s">
        <v>398</v>
      </c>
      <c r="IZ102" s="260" t="s">
        <v>398</v>
      </c>
      <c r="JA102" s="260" t="s">
        <v>398</v>
      </c>
      <c r="JB102" s="260" t="s">
        <v>398</v>
      </c>
      <c r="JC102" s="260" t="s">
        <v>398</v>
      </c>
      <c r="JD102" s="260" t="s">
        <v>398</v>
      </c>
      <c r="JE102" s="260" t="s">
        <v>398</v>
      </c>
      <c r="JF102" s="260" t="s">
        <v>398</v>
      </c>
      <c r="JG102" s="260" t="s">
        <v>398</v>
      </c>
      <c r="JH102" s="260" t="s">
        <v>398</v>
      </c>
      <c r="JI102" s="260" t="s">
        <v>398</v>
      </c>
      <c r="JJ102" s="260" t="s">
        <v>398</v>
      </c>
      <c r="JK102" s="260" t="s">
        <v>398</v>
      </c>
      <c r="JL102" s="260" t="s">
        <v>398</v>
      </c>
      <c r="JM102" s="260" t="s">
        <v>398</v>
      </c>
      <c r="JN102" s="260" t="s">
        <v>398</v>
      </c>
      <c r="JO102" s="260" t="s">
        <v>398</v>
      </c>
      <c r="JP102" s="260" t="s">
        <v>398</v>
      </c>
      <c r="JQ102" s="260" t="s">
        <v>398</v>
      </c>
      <c r="JR102" s="260" t="s">
        <v>398</v>
      </c>
      <c r="JS102" s="260" t="s">
        <v>398</v>
      </c>
      <c r="JT102" s="260" t="s">
        <v>398</v>
      </c>
      <c r="JU102" s="260" t="s">
        <v>398</v>
      </c>
      <c r="JV102" s="260" t="s">
        <v>398</v>
      </c>
      <c r="JW102" s="260" t="s">
        <v>398</v>
      </c>
      <c r="JX102" s="260" t="s">
        <v>398</v>
      </c>
      <c r="JY102" s="260" t="s">
        <v>398</v>
      </c>
      <c r="JZ102" s="260" t="s">
        <v>398</v>
      </c>
      <c r="KA102" s="260" t="s">
        <v>398</v>
      </c>
      <c r="KB102" s="260" t="s">
        <v>398</v>
      </c>
      <c r="KC102" s="260" t="s">
        <v>398</v>
      </c>
      <c r="KD102" s="260" t="s">
        <v>398</v>
      </c>
      <c r="KE102" s="260" t="s">
        <v>398</v>
      </c>
      <c r="KF102" s="260" t="s">
        <v>398</v>
      </c>
      <c r="KG102" s="260" t="s">
        <v>398</v>
      </c>
      <c r="KH102" s="260" t="s">
        <v>398</v>
      </c>
      <c r="KI102" s="260" t="s">
        <v>398</v>
      </c>
      <c r="KJ102" s="260" t="s">
        <v>398</v>
      </c>
      <c r="KK102" s="260" t="s">
        <v>398</v>
      </c>
      <c r="KL102" s="260" t="s">
        <v>398</v>
      </c>
      <c r="KM102" s="260" t="s">
        <v>398</v>
      </c>
      <c r="KN102" s="70">
        <v>0</v>
      </c>
      <c r="KO102" s="70">
        <v>0</v>
      </c>
      <c r="KP102" s="70">
        <v>0</v>
      </c>
      <c r="KQ102" s="70">
        <v>0</v>
      </c>
      <c r="KR102" s="260" t="s">
        <v>398</v>
      </c>
      <c r="KS102" s="260" t="s">
        <v>398</v>
      </c>
      <c r="KT102" s="260" t="s">
        <v>398</v>
      </c>
      <c r="KU102" s="260" t="s">
        <v>398</v>
      </c>
      <c r="KV102" s="260" t="s">
        <v>398</v>
      </c>
      <c r="KW102" s="260" t="s">
        <v>398</v>
      </c>
      <c r="KX102" s="70">
        <v>0</v>
      </c>
      <c r="KY102" s="70">
        <v>0</v>
      </c>
      <c r="KZ102" s="70">
        <v>0</v>
      </c>
      <c r="LA102" s="70">
        <v>0</v>
      </c>
      <c r="LB102" s="260" t="s">
        <v>398</v>
      </c>
      <c r="LC102" s="260" t="s">
        <v>398</v>
      </c>
      <c r="LD102" s="260" t="s">
        <v>398</v>
      </c>
      <c r="LE102" s="260" t="s">
        <v>398</v>
      </c>
      <c r="LF102" s="260" t="s">
        <v>398</v>
      </c>
      <c r="LG102" s="260" t="s">
        <v>398</v>
      </c>
      <c r="LH102" s="70">
        <v>0</v>
      </c>
      <c r="LI102" s="70">
        <v>0</v>
      </c>
      <c r="LJ102" s="70">
        <v>0</v>
      </c>
      <c r="LK102" s="70">
        <v>0</v>
      </c>
      <c r="LL102" s="260" t="s">
        <v>398</v>
      </c>
      <c r="LM102" s="260" t="s">
        <v>398</v>
      </c>
      <c r="LN102" s="260" t="s">
        <v>398</v>
      </c>
      <c r="LO102" s="260" t="s">
        <v>398</v>
      </c>
      <c r="LP102" s="260" t="s">
        <v>398</v>
      </c>
      <c r="LQ102" s="260" t="s">
        <v>398</v>
      </c>
      <c r="LR102" s="85" t="s">
        <v>398</v>
      </c>
      <c r="LS102" s="85" t="s">
        <v>398</v>
      </c>
      <c r="LT102" s="85" t="s">
        <v>398</v>
      </c>
      <c r="LU102" s="85" t="s">
        <v>398</v>
      </c>
      <c r="LV102" s="85" t="s">
        <v>398</v>
      </c>
      <c r="LW102" s="85" t="s">
        <v>398</v>
      </c>
      <c r="LX102" s="263"/>
      <c r="LY102" s="263"/>
      <c r="LZ102" s="263"/>
      <c r="MA102" s="263"/>
      <c r="MB102" s="263"/>
      <c r="MC102" s="263"/>
      <c r="MD102" s="263"/>
      <c r="ME102" s="263"/>
      <c r="MF102" s="263"/>
      <c r="MG102" s="263"/>
      <c r="MH102" s="263"/>
      <c r="MI102" s="263"/>
      <c r="MJ102" s="263"/>
      <c r="MK102" s="263"/>
      <c r="ML102" s="263"/>
      <c r="MM102" s="263"/>
      <c r="MN102" s="263"/>
      <c r="MO102" s="263"/>
      <c r="MP102" s="263"/>
      <c r="MQ102" s="263"/>
      <c r="MR102" s="263"/>
      <c r="MS102" s="263"/>
      <c r="MT102" s="263"/>
      <c r="MU102" s="263"/>
      <c r="MV102" s="263"/>
      <c r="MW102" s="263"/>
      <c r="MX102" s="263"/>
      <c r="MY102" s="263"/>
      <c r="MZ102" s="263"/>
      <c r="NA102" s="263"/>
      <c r="NB102" s="263"/>
      <c r="NC102" s="263"/>
      <c r="ND102" s="263"/>
      <c r="NE102" s="263"/>
      <c r="NF102" s="263"/>
      <c r="NG102" s="263"/>
      <c r="NH102" s="263"/>
      <c r="NI102" s="263"/>
      <c r="NJ102" s="263"/>
      <c r="NK102" s="263"/>
      <c r="NL102" s="263"/>
      <c r="NM102" s="263"/>
      <c r="NN102" s="263"/>
      <c r="NO102" s="263"/>
      <c r="NP102" s="263"/>
      <c r="NQ102" s="263"/>
      <c r="NR102" s="263"/>
      <c r="NS102" s="263"/>
      <c r="NT102" s="263"/>
      <c r="NU102" s="263"/>
      <c r="NV102" s="263"/>
      <c r="NW102" s="263"/>
      <c r="NX102" s="263"/>
      <c r="NY102" s="263"/>
      <c r="NZ102" s="263"/>
      <c r="OA102" s="263"/>
      <c r="OB102" s="263"/>
      <c r="OC102" s="263"/>
      <c r="OD102" s="263"/>
      <c r="OE102" s="263"/>
      <c r="OF102" s="263"/>
      <c r="OG102" s="263"/>
      <c r="OH102" s="263"/>
      <c r="OI102" s="263"/>
      <c r="OJ102" s="263"/>
      <c r="OK102" s="263"/>
      <c r="OL102" s="263"/>
      <c r="OM102" s="263"/>
      <c r="ON102" s="263"/>
      <c r="OO102" s="263"/>
      <c r="OP102" s="263"/>
      <c r="OQ102" s="263"/>
      <c r="OR102" s="263"/>
      <c r="OS102" s="263"/>
      <c r="OT102" s="263"/>
      <c r="OU102" s="263"/>
      <c r="OV102" s="263"/>
      <c r="OW102" s="263"/>
      <c r="OX102" s="263"/>
      <c r="OY102" s="263"/>
      <c r="OZ102" s="263"/>
      <c r="PA102" s="263"/>
      <c r="PB102" s="263"/>
      <c r="PC102" s="263"/>
      <c r="PD102" s="263"/>
      <c r="PE102" s="263"/>
      <c r="PF102" s="263"/>
      <c r="PG102" s="263"/>
      <c r="PH102" s="263"/>
      <c r="PI102" s="263"/>
      <c r="PJ102" s="263"/>
      <c r="PK102" s="263"/>
      <c r="PL102" s="263"/>
      <c r="PM102" s="263"/>
      <c r="PN102" s="263"/>
      <c r="PO102" s="263"/>
      <c r="PP102" s="263"/>
      <c r="PQ102" s="263"/>
      <c r="PR102" s="263"/>
      <c r="PS102" s="263"/>
      <c r="PT102" s="263"/>
      <c r="PU102" s="263"/>
      <c r="PV102" s="263"/>
      <c r="PW102" s="263"/>
      <c r="PX102" s="263"/>
      <c r="PY102" s="263"/>
      <c r="PZ102" s="263"/>
      <c r="QA102" s="263"/>
      <c r="QB102" s="263"/>
      <c r="QC102" s="263"/>
      <c r="QD102" s="263"/>
      <c r="QE102" s="263"/>
      <c r="QF102" s="263"/>
      <c r="QG102" s="263"/>
      <c r="QH102" s="263"/>
      <c r="QI102" s="263"/>
      <c r="QJ102" s="263"/>
      <c r="QK102" s="263"/>
      <c r="QL102" s="263"/>
      <c r="QM102" s="263"/>
    </row>
    <row r="103" spans="1:455" s="70" customFormat="1" ht="15" customHeight="1">
      <c r="A103" s="70">
        <v>102</v>
      </c>
      <c r="B103" s="87" t="s">
        <v>531</v>
      </c>
      <c r="C103" s="64" t="s">
        <v>52</v>
      </c>
      <c r="D103" s="64" t="s">
        <v>44</v>
      </c>
      <c r="E103" s="70" t="s">
        <v>1094</v>
      </c>
      <c r="F103" s="82" t="s">
        <v>46</v>
      </c>
      <c r="G103" s="234">
        <v>9</v>
      </c>
      <c r="H103" s="80">
        <v>3</v>
      </c>
      <c r="I103" s="69">
        <v>2019</v>
      </c>
      <c r="J103" s="79">
        <v>14.05</v>
      </c>
      <c r="K103" s="79">
        <v>14.35</v>
      </c>
      <c r="L103" s="79">
        <f t="shared" si="19"/>
        <v>0.29999999999999893</v>
      </c>
      <c r="M103" s="70">
        <v>-34.718283333333297</v>
      </c>
      <c r="N103" s="70">
        <v>119.896111111111</v>
      </c>
      <c r="O103" s="70">
        <v>-34.718469444444402</v>
      </c>
      <c r="P103" s="70">
        <v>119.87860833333301</v>
      </c>
      <c r="Q103" s="83">
        <v>1.60338653220031</v>
      </c>
      <c r="R103" s="67">
        <v>2.9700000000000001E-2</v>
      </c>
      <c r="S103" s="70">
        <f t="shared" si="18"/>
        <v>4.7620580006349209E-2</v>
      </c>
      <c r="T103" s="68" t="s">
        <v>398</v>
      </c>
      <c r="U103" s="84" t="s">
        <v>398</v>
      </c>
      <c r="V103" s="84" t="s">
        <v>398</v>
      </c>
      <c r="W103" s="84" t="s">
        <v>398</v>
      </c>
      <c r="X103" s="69">
        <f t="shared" si="12"/>
        <v>2.8858648887694667</v>
      </c>
      <c r="Y103" s="234" t="s">
        <v>410</v>
      </c>
      <c r="Z103" s="70">
        <f t="shared" si="13"/>
        <v>20.99932423894608</v>
      </c>
      <c r="AA103" s="70">
        <f t="shared" si="14"/>
        <v>1.9151839757345308</v>
      </c>
      <c r="AB103" s="64">
        <v>20.99932423894608</v>
      </c>
      <c r="AC103" s="64">
        <v>0</v>
      </c>
      <c r="AD103" s="64">
        <v>0</v>
      </c>
      <c r="AE103" s="64">
        <v>0</v>
      </c>
      <c r="AF103" s="264">
        <v>1.9151839757345308</v>
      </c>
      <c r="AG103" s="264">
        <v>0</v>
      </c>
      <c r="AH103" s="70">
        <v>0</v>
      </c>
      <c r="AI103" s="70">
        <v>0</v>
      </c>
      <c r="AJ103" s="70" t="s">
        <v>398</v>
      </c>
      <c r="AK103" s="70" t="s">
        <v>398</v>
      </c>
      <c r="AL103" s="70" t="s">
        <v>398</v>
      </c>
      <c r="AM103" s="70" t="s">
        <v>398</v>
      </c>
      <c r="AN103" s="70">
        <v>20.99932423894608</v>
      </c>
      <c r="AO103" s="70">
        <v>0</v>
      </c>
      <c r="AP103" s="70">
        <v>0</v>
      </c>
      <c r="AQ103" s="70" t="s">
        <v>398</v>
      </c>
      <c r="AR103" s="70" t="s">
        <v>398</v>
      </c>
      <c r="AS103" s="70" t="s">
        <v>398</v>
      </c>
      <c r="AT103" s="70" t="s">
        <v>398</v>
      </c>
      <c r="AU103" s="70">
        <v>1.9151839757345308</v>
      </c>
      <c r="AV103" s="264">
        <v>0</v>
      </c>
      <c r="AW103" s="264">
        <v>0</v>
      </c>
      <c r="AX103" s="70" t="s">
        <v>398</v>
      </c>
      <c r="AY103" s="70" t="s">
        <v>398</v>
      </c>
      <c r="AZ103" s="70" t="s">
        <v>398</v>
      </c>
      <c r="BA103" s="70" t="s">
        <v>398</v>
      </c>
      <c r="BB103" s="70" t="s">
        <v>398</v>
      </c>
      <c r="BC103" s="70" t="s">
        <v>398</v>
      </c>
      <c r="BD103" s="70" t="s">
        <v>398</v>
      </c>
      <c r="BE103" s="70" t="s">
        <v>398</v>
      </c>
      <c r="BF103" s="70" t="s">
        <v>398</v>
      </c>
      <c r="BG103" s="70" t="s">
        <v>398</v>
      </c>
      <c r="BH103" s="70" t="s">
        <v>398</v>
      </c>
      <c r="BI103" s="70" t="s">
        <v>398</v>
      </c>
      <c r="BJ103" s="70" t="s">
        <v>398</v>
      </c>
      <c r="BK103" s="70" t="s">
        <v>398</v>
      </c>
      <c r="BL103" s="70" t="s">
        <v>398</v>
      </c>
      <c r="BM103" s="70" t="s">
        <v>398</v>
      </c>
      <c r="BN103" s="70" t="s">
        <v>398</v>
      </c>
      <c r="BO103" s="70" t="s">
        <v>398</v>
      </c>
      <c r="BP103" s="70" t="s">
        <v>398</v>
      </c>
      <c r="BQ103" s="70" t="s">
        <v>398</v>
      </c>
      <c r="BR103" s="70" t="s">
        <v>398</v>
      </c>
      <c r="BS103" s="70" t="s">
        <v>398</v>
      </c>
      <c r="BT103" s="70" t="s">
        <v>398</v>
      </c>
      <c r="BU103" s="70" t="s">
        <v>398</v>
      </c>
      <c r="BV103" s="70" t="s">
        <v>398</v>
      </c>
      <c r="BW103" s="70" t="s">
        <v>398</v>
      </c>
      <c r="BX103" s="70" t="s">
        <v>398</v>
      </c>
      <c r="BY103" s="70" t="s">
        <v>398</v>
      </c>
      <c r="BZ103" s="70" t="s">
        <v>398</v>
      </c>
      <c r="CA103" s="70" t="s">
        <v>398</v>
      </c>
      <c r="CB103" s="70" t="s">
        <v>398</v>
      </c>
      <c r="CC103" s="70" t="s">
        <v>398</v>
      </c>
      <c r="CD103" s="70" t="s">
        <v>398</v>
      </c>
      <c r="CE103" s="70" t="s">
        <v>398</v>
      </c>
      <c r="CF103" s="70" t="s">
        <v>398</v>
      </c>
      <c r="CG103" s="70" t="s">
        <v>398</v>
      </c>
      <c r="CH103" s="70" t="s">
        <v>398</v>
      </c>
      <c r="CI103" s="70" t="s">
        <v>398</v>
      </c>
      <c r="CJ103" s="70" t="s">
        <v>398</v>
      </c>
      <c r="CK103" s="70" t="s">
        <v>398</v>
      </c>
      <c r="CL103" s="70">
        <v>1</v>
      </c>
      <c r="CM103" s="70">
        <v>9.120217174334419E-2</v>
      </c>
      <c r="CN103" s="70">
        <f>CL103/S103</f>
        <v>20.99932423894608</v>
      </c>
      <c r="CO103" s="70">
        <f>CM103/S103</f>
        <v>1.9151839757345308</v>
      </c>
      <c r="CP103" s="70" t="s">
        <v>398</v>
      </c>
      <c r="CQ103" s="70" t="s">
        <v>398</v>
      </c>
      <c r="CR103" s="70" t="s">
        <v>398</v>
      </c>
      <c r="CS103" s="70" t="s">
        <v>398</v>
      </c>
      <c r="CT103" s="70" t="s">
        <v>398</v>
      </c>
      <c r="CU103" s="70" t="s">
        <v>398</v>
      </c>
      <c r="CV103" s="70">
        <v>0</v>
      </c>
      <c r="CW103" s="70">
        <v>0</v>
      </c>
      <c r="CX103" s="70">
        <v>0</v>
      </c>
      <c r="CY103" s="70">
        <v>0</v>
      </c>
      <c r="CZ103" s="70" t="s">
        <v>398</v>
      </c>
      <c r="DA103" s="70" t="s">
        <v>398</v>
      </c>
      <c r="DB103" s="70" t="s">
        <v>398</v>
      </c>
      <c r="DC103" s="260" t="s">
        <v>398</v>
      </c>
      <c r="DD103" s="260" t="s">
        <v>398</v>
      </c>
      <c r="DE103" s="260" t="s">
        <v>398</v>
      </c>
      <c r="DF103" s="70">
        <v>0</v>
      </c>
      <c r="DG103" s="260">
        <v>0</v>
      </c>
      <c r="DH103" s="70">
        <v>0</v>
      </c>
      <c r="DI103" s="70">
        <v>0</v>
      </c>
      <c r="DJ103" s="260" t="s">
        <v>398</v>
      </c>
      <c r="DK103" s="260" t="s">
        <v>398</v>
      </c>
      <c r="DL103" s="260" t="s">
        <v>398</v>
      </c>
      <c r="DM103" s="260" t="s">
        <v>398</v>
      </c>
      <c r="DN103" s="260" t="s">
        <v>398</v>
      </c>
      <c r="DO103" s="260" t="s">
        <v>398</v>
      </c>
      <c r="DP103" s="260" t="s">
        <v>398</v>
      </c>
      <c r="DQ103" s="260" t="s">
        <v>398</v>
      </c>
      <c r="DR103" s="260" t="s">
        <v>398</v>
      </c>
      <c r="DS103" s="260" t="s">
        <v>398</v>
      </c>
      <c r="DT103" s="260" t="s">
        <v>398</v>
      </c>
      <c r="DU103" s="260" t="s">
        <v>398</v>
      </c>
      <c r="DV103" s="260" t="s">
        <v>398</v>
      </c>
      <c r="DW103" s="260" t="s">
        <v>398</v>
      </c>
      <c r="DX103" s="260" t="s">
        <v>398</v>
      </c>
      <c r="DY103" s="260" t="s">
        <v>398</v>
      </c>
      <c r="DZ103" s="260" t="s">
        <v>398</v>
      </c>
      <c r="EA103" s="260" t="s">
        <v>398</v>
      </c>
      <c r="EB103" s="260" t="s">
        <v>398</v>
      </c>
      <c r="EC103" s="260" t="s">
        <v>398</v>
      </c>
      <c r="ED103" s="260" t="s">
        <v>398</v>
      </c>
      <c r="EE103" s="260" t="s">
        <v>398</v>
      </c>
      <c r="EF103" s="260" t="s">
        <v>398</v>
      </c>
      <c r="EG103" s="260" t="s">
        <v>398</v>
      </c>
      <c r="EH103" s="260" t="s">
        <v>398</v>
      </c>
      <c r="EI103" s="260" t="s">
        <v>398</v>
      </c>
      <c r="EJ103" s="260" t="s">
        <v>398</v>
      </c>
      <c r="EK103" s="260" t="s">
        <v>398</v>
      </c>
      <c r="EL103" s="260" t="s">
        <v>398</v>
      </c>
      <c r="EM103" s="260" t="s">
        <v>398</v>
      </c>
      <c r="EN103" s="260" t="s">
        <v>398</v>
      </c>
      <c r="EO103" s="260" t="s">
        <v>398</v>
      </c>
      <c r="EP103" s="260" t="s">
        <v>398</v>
      </c>
      <c r="EQ103" s="260" t="s">
        <v>398</v>
      </c>
      <c r="ER103" s="260" t="s">
        <v>398</v>
      </c>
      <c r="ES103" s="260" t="s">
        <v>398</v>
      </c>
      <c r="ET103" s="260" t="s">
        <v>398</v>
      </c>
      <c r="EU103" s="260" t="s">
        <v>398</v>
      </c>
      <c r="EV103" s="260" t="s">
        <v>398</v>
      </c>
      <c r="EW103" s="260" t="s">
        <v>398</v>
      </c>
      <c r="EX103" s="260" t="s">
        <v>398</v>
      </c>
      <c r="EY103" s="260" t="s">
        <v>398</v>
      </c>
      <c r="EZ103" s="260" t="s">
        <v>398</v>
      </c>
      <c r="FA103" s="260" t="s">
        <v>398</v>
      </c>
      <c r="FB103" s="260" t="s">
        <v>398</v>
      </c>
      <c r="FC103" s="260" t="s">
        <v>398</v>
      </c>
      <c r="FD103" s="70">
        <v>0</v>
      </c>
      <c r="FE103" s="260">
        <v>0</v>
      </c>
      <c r="FF103" s="70">
        <v>0</v>
      </c>
      <c r="FG103" s="70">
        <v>0</v>
      </c>
      <c r="FH103" s="70">
        <v>0</v>
      </c>
      <c r="FI103" s="260" t="s">
        <v>398</v>
      </c>
      <c r="FJ103" s="260" t="s">
        <v>398</v>
      </c>
      <c r="FK103" s="260" t="s">
        <v>398</v>
      </c>
      <c r="FL103" s="260" t="s">
        <v>398</v>
      </c>
      <c r="FM103" s="260" t="s">
        <v>398</v>
      </c>
      <c r="FN103" s="70">
        <v>0</v>
      </c>
      <c r="FO103" s="70">
        <v>0</v>
      </c>
      <c r="FP103" s="70">
        <v>0</v>
      </c>
      <c r="FQ103" s="70">
        <v>0</v>
      </c>
      <c r="FR103" s="260" t="s">
        <v>398</v>
      </c>
      <c r="FS103" s="260" t="s">
        <v>398</v>
      </c>
      <c r="FT103" s="260" t="s">
        <v>398</v>
      </c>
      <c r="FU103" s="260" t="s">
        <v>398</v>
      </c>
      <c r="FV103" s="260" t="s">
        <v>398</v>
      </c>
      <c r="FW103" s="260" t="s">
        <v>398</v>
      </c>
      <c r="FX103" s="70">
        <v>0</v>
      </c>
      <c r="FY103" s="70">
        <v>0</v>
      </c>
      <c r="FZ103" s="70">
        <v>0</v>
      </c>
      <c r="GA103" s="70">
        <v>0</v>
      </c>
      <c r="GB103" s="260" t="s">
        <v>398</v>
      </c>
      <c r="GC103" s="260" t="s">
        <v>398</v>
      </c>
      <c r="GD103" s="260" t="s">
        <v>398</v>
      </c>
      <c r="GE103" s="260" t="s">
        <v>398</v>
      </c>
      <c r="GF103" s="260" t="s">
        <v>398</v>
      </c>
      <c r="GG103" s="260" t="s">
        <v>398</v>
      </c>
      <c r="GH103" s="260" t="s">
        <v>398</v>
      </c>
      <c r="GI103" s="260" t="s">
        <v>398</v>
      </c>
      <c r="GJ103" s="260" t="s">
        <v>398</v>
      </c>
      <c r="GK103" s="260" t="s">
        <v>398</v>
      </c>
      <c r="GL103" s="260" t="s">
        <v>398</v>
      </c>
      <c r="GM103" s="260" t="s">
        <v>398</v>
      </c>
      <c r="GN103" s="260" t="s">
        <v>398</v>
      </c>
      <c r="GO103" s="260" t="s">
        <v>398</v>
      </c>
      <c r="GP103" s="260" t="s">
        <v>398</v>
      </c>
      <c r="GQ103" s="260" t="s">
        <v>398</v>
      </c>
      <c r="GR103" s="260" t="s">
        <v>398</v>
      </c>
      <c r="GS103" s="260" t="s">
        <v>398</v>
      </c>
      <c r="GT103" s="260" t="s">
        <v>398</v>
      </c>
      <c r="GU103" s="260" t="s">
        <v>398</v>
      </c>
      <c r="GV103" s="260" t="s">
        <v>398</v>
      </c>
      <c r="GW103" s="260" t="s">
        <v>398</v>
      </c>
      <c r="GX103" s="260" t="s">
        <v>398</v>
      </c>
      <c r="GY103" s="260" t="s">
        <v>398</v>
      </c>
      <c r="GZ103" s="260" t="s">
        <v>398</v>
      </c>
      <c r="HA103" s="260" t="s">
        <v>398</v>
      </c>
      <c r="HB103" s="260" t="s">
        <v>398</v>
      </c>
      <c r="HC103" s="260" t="s">
        <v>398</v>
      </c>
      <c r="HD103" s="260" t="s">
        <v>398</v>
      </c>
      <c r="HE103" s="260" t="s">
        <v>398</v>
      </c>
      <c r="HF103" s="260" t="s">
        <v>398</v>
      </c>
      <c r="HG103" s="260" t="s">
        <v>398</v>
      </c>
      <c r="HH103" s="260" t="s">
        <v>398</v>
      </c>
      <c r="HI103" s="260" t="s">
        <v>398</v>
      </c>
      <c r="HJ103" s="260" t="s">
        <v>398</v>
      </c>
      <c r="HK103" s="260" t="s">
        <v>398</v>
      </c>
      <c r="HL103" s="260" t="s">
        <v>398</v>
      </c>
      <c r="HM103" s="260" t="s">
        <v>398</v>
      </c>
      <c r="HN103" s="260" t="s">
        <v>398</v>
      </c>
      <c r="HO103" s="260" t="s">
        <v>398</v>
      </c>
      <c r="HP103" s="260" t="s">
        <v>398</v>
      </c>
      <c r="HQ103" s="260" t="s">
        <v>398</v>
      </c>
      <c r="HR103" s="260" t="s">
        <v>398</v>
      </c>
      <c r="HS103" s="260" t="s">
        <v>398</v>
      </c>
      <c r="HT103" s="260" t="s">
        <v>398</v>
      </c>
      <c r="HU103" s="260" t="s">
        <v>398</v>
      </c>
      <c r="HV103" s="70">
        <v>0</v>
      </c>
      <c r="HW103" s="70">
        <v>0</v>
      </c>
      <c r="HX103" s="70">
        <v>0</v>
      </c>
      <c r="HY103" s="70">
        <v>0</v>
      </c>
      <c r="HZ103" s="260" t="s">
        <v>398</v>
      </c>
      <c r="IA103" s="260" t="s">
        <v>398</v>
      </c>
      <c r="IB103" s="260" t="s">
        <v>398</v>
      </c>
      <c r="IC103" s="260" t="s">
        <v>398</v>
      </c>
      <c r="ID103" s="260" t="s">
        <v>398</v>
      </c>
      <c r="IE103" s="260" t="s">
        <v>398</v>
      </c>
      <c r="IF103" s="70">
        <v>0</v>
      </c>
      <c r="IG103" s="70">
        <v>0</v>
      </c>
      <c r="IH103" s="70">
        <v>0</v>
      </c>
      <c r="II103" s="70">
        <v>0</v>
      </c>
      <c r="IJ103" s="260" t="s">
        <v>398</v>
      </c>
      <c r="IK103" s="260" t="s">
        <v>398</v>
      </c>
      <c r="IL103" s="260" t="s">
        <v>398</v>
      </c>
      <c r="IM103" s="260" t="s">
        <v>398</v>
      </c>
      <c r="IN103" s="260" t="s">
        <v>398</v>
      </c>
      <c r="IO103" s="260" t="s">
        <v>398</v>
      </c>
      <c r="IP103" s="70">
        <v>0</v>
      </c>
      <c r="IQ103" s="70">
        <v>0</v>
      </c>
      <c r="IR103" s="70">
        <v>0</v>
      </c>
      <c r="IS103" s="70">
        <v>0</v>
      </c>
      <c r="IT103" s="260" t="s">
        <v>398</v>
      </c>
      <c r="IU103" s="260" t="s">
        <v>398</v>
      </c>
      <c r="IV103" s="260" t="s">
        <v>398</v>
      </c>
      <c r="IW103" s="260" t="s">
        <v>398</v>
      </c>
      <c r="IX103" s="260" t="s">
        <v>398</v>
      </c>
      <c r="IY103" s="260" t="s">
        <v>398</v>
      </c>
      <c r="IZ103" s="260" t="s">
        <v>398</v>
      </c>
      <c r="JA103" s="260" t="s">
        <v>398</v>
      </c>
      <c r="JB103" s="260" t="s">
        <v>398</v>
      </c>
      <c r="JC103" s="260" t="s">
        <v>398</v>
      </c>
      <c r="JD103" s="260" t="s">
        <v>398</v>
      </c>
      <c r="JE103" s="260" t="s">
        <v>398</v>
      </c>
      <c r="JF103" s="260" t="s">
        <v>398</v>
      </c>
      <c r="JG103" s="260" t="s">
        <v>398</v>
      </c>
      <c r="JH103" s="260" t="s">
        <v>398</v>
      </c>
      <c r="JI103" s="260" t="s">
        <v>398</v>
      </c>
      <c r="JJ103" s="260" t="s">
        <v>398</v>
      </c>
      <c r="JK103" s="260" t="s">
        <v>398</v>
      </c>
      <c r="JL103" s="260" t="s">
        <v>398</v>
      </c>
      <c r="JM103" s="260" t="s">
        <v>398</v>
      </c>
      <c r="JN103" s="260" t="s">
        <v>398</v>
      </c>
      <c r="JO103" s="260" t="s">
        <v>398</v>
      </c>
      <c r="JP103" s="260" t="s">
        <v>398</v>
      </c>
      <c r="JQ103" s="260" t="s">
        <v>398</v>
      </c>
      <c r="JR103" s="260" t="s">
        <v>398</v>
      </c>
      <c r="JS103" s="260" t="s">
        <v>398</v>
      </c>
      <c r="JT103" s="260" t="s">
        <v>398</v>
      </c>
      <c r="JU103" s="260" t="s">
        <v>398</v>
      </c>
      <c r="JV103" s="260" t="s">
        <v>398</v>
      </c>
      <c r="JW103" s="260" t="s">
        <v>398</v>
      </c>
      <c r="JX103" s="260" t="s">
        <v>398</v>
      </c>
      <c r="JY103" s="260" t="s">
        <v>398</v>
      </c>
      <c r="JZ103" s="260" t="s">
        <v>398</v>
      </c>
      <c r="KA103" s="260" t="s">
        <v>398</v>
      </c>
      <c r="KB103" s="260" t="s">
        <v>398</v>
      </c>
      <c r="KC103" s="260" t="s">
        <v>398</v>
      </c>
      <c r="KD103" s="260" t="s">
        <v>398</v>
      </c>
      <c r="KE103" s="260" t="s">
        <v>398</v>
      </c>
      <c r="KF103" s="260" t="s">
        <v>398</v>
      </c>
      <c r="KG103" s="260" t="s">
        <v>398</v>
      </c>
      <c r="KH103" s="260" t="s">
        <v>398</v>
      </c>
      <c r="KI103" s="260" t="s">
        <v>398</v>
      </c>
      <c r="KJ103" s="260" t="s">
        <v>398</v>
      </c>
      <c r="KK103" s="260" t="s">
        <v>398</v>
      </c>
      <c r="KL103" s="260" t="s">
        <v>398</v>
      </c>
      <c r="KM103" s="260" t="s">
        <v>398</v>
      </c>
      <c r="KN103" s="70">
        <v>0</v>
      </c>
      <c r="KO103" s="70">
        <v>0</v>
      </c>
      <c r="KP103" s="70">
        <v>0</v>
      </c>
      <c r="KQ103" s="70">
        <v>0</v>
      </c>
      <c r="KR103" s="260" t="s">
        <v>398</v>
      </c>
      <c r="KS103" s="260" t="s">
        <v>398</v>
      </c>
      <c r="KT103" s="260" t="s">
        <v>398</v>
      </c>
      <c r="KU103" s="260" t="s">
        <v>398</v>
      </c>
      <c r="KV103" s="260" t="s">
        <v>398</v>
      </c>
      <c r="KW103" s="260" t="s">
        <v>398</v>
      </c>
      <c r="KX103" s="70">
        <v>0</v>
      </c>
      <c r="KY103" s="70">
        <v>0</v>
      </c>
      <c r="KZ103" s="70">
        <v>0</v>
      </c>
      <c r="LA103" s="70">
        <v>0</v>
      </c>
      <c r="LB103" s="260" t="s">
        <v>398</v>
      </c>
      <c r="LC103" s="260" t="s">
        <v>398</v>
      </c>
      <c r="LD103" s="260" t="s">
        <v>398</v>
      </c>
      <c r="LE103" s="260" t="s">
        <v>398</v>
      </c>
      <c r="LF103" s="260" t="s">
        <v>398</v>
      </c>
      <c r="LG103" s="260" t="s">
        <v>398</v>
      </c>
      <c r="LH103" s="70">
        <v>0</v>
      </c>
      <c r="LI103" s="70">
        <v>0</v>
      </c>
      <c r="LJ103" s="70">
        <v>0</v>
      </c>
      <c r="LK103" s="70">
        <v>0</v>
      </c>
      <c r="LL103" s="260" t="s">
        <v>398</v>
      </c>
      <c r="LM103" s="260" t="s">
        <v>398</v>
      </c>
      <c r="LN103" s="260" t="s">
        <v>398</v>
      </c>
      <c r="LO103" s="260" t="s">
        <v>398</v>
      </c>
      <c r="LP103" s="260" t="s">
        <v>398</v>
      </c>
      <c r="LQ103" s="260" t="s">
        <v>398</v>
      </c>
      <c r="LR103" s="85" t="s">
        <v>398</v>
      </c>
      <c r="LS103" s="85" t="s">
        <v>398</v>
      </c>
      <c r="LT103" s="85" t="s">
        <v>398</v>
      </c>
      <c r="LU103" s="85" t="s">
        <v>398</v>
      </c>
      <c r="LV103" s="85" t="s">
        <v>398</v>
      </c>
      <c r="LW103" s="85" t="s">
        <v>398</v>
      </c>
      <c r="LX103" s="263"/>
      <c r="LY103" s="263"/>
      <c r="LZ103" s="263"/>
      <c r="MA103" s="263"/>
      <c r="MB103" s="263"/>
      <c r="MC103" s="263"/>
      <c r="MD103" s="263"/>
      <c r="ME103" s="263"/>
      <c r="MF103" s="263"/>
      <c r="MG103" s="263"/>
      <c r="MH103" s="263"/>
      <c r="MI103" s="263"/>
      <c r="MJ103" s="263"/>
      <c r="MK103" s="263"/>
      <c r="ML103" s="263"/>
      <c r="MM103" s="263"/>
      <c r="MN103" s="263"/>
      <c r="MO103" s="263"/>
      <c r="MP103" s="263"/>
      <c r="MQ103" s="263"/>
      <c r="MR103" s="263"/>
      <c r="MS103" s="263"/>
      <c r="MT103" s="263"/>
      <c r="MU103" s="263"/>
      <c r="MV103" s="263"/>
      <c r="MW103" s="263"/>
      <c r="MX103" s="263"/>
      <c r="MY103" s="263"/>
      <c r="MZ103" s="263"/>
      <c r="NA103" s="263"/>
      <c r="NB103" s="263"/>
      <c r="NC103" s="263"/>
      <c r="ND103" s="263"/>
      <c r="NE103" s="263"/>
      <c r="NF103" s="263"/>
      <c r="NG103" s="263"/>
      <c r="NH103" s="263"/>
      <c r="NI103" s="263"/>
      <c r="NJ103" s="263"/>
      <c r="NK103" s="263"/>
      <c r="NL103" s="263"/>
      <c r="NM103" s="263"/>
      <c r="NN103" s="263"/>
      <c r="NO103" s="263"/>
      <c r="NP103" s="263"/>
      <c r="NQ103" s="263"/>
      <c r="NR103" s="263"/>
      <c r="NS103" s="263"/>
      <c r="NT103" s="263"/>
      <c r="NU103" s="263"/>
      <c r="NV103" s="263"/>
      <c r="NW103" s="263"/>
      <c r="NX103" s="263"/>
      <c r="NY103" s="263"/>
      <c r="NZ103" s="263"/>
      <c r="OA103" s="263"/>
      <c r="OB103" s="263"/>
      <c r="OC103" s="263"/>
      <c r="OD103" s="263"/>
      <c r="OE103" s="263"/>
      <c r="OF103" s="263"/>
      <c r="OG103" s="263"/>
      <c r="OH103" s="263"/>
      <c r="OI103" s="263"/>
      <c r="OJ103" s="263"/>
      <c r="OK103" s="263"/>
      <c r="OL103" s="263"/>
      <c r="OM103" s="263"/>
      <c r="ON103" s="263"/>
      <c r="OO103" s="263"/>
      <c r="OP103" s="263"/>
      <c r="OQ103" s="263"/>
      <c r="OR103" s="263"/>
      <c r="OS103" s="263"/>
      <c r="OT103" s="263"/>
      <c r="OU103" s="263"/>
      <c r="OV103" s="263"/>
      <c r="OW103" s="263"/>
      <c r="OX103" s="263"/>
      <c r="OY103" s="263"/>
      <c r="OZ103" s="263"/>
      <c r="PA103" s="263"/>
      <c r="PB103" s="263"/>
      <c r="PC103" s="263"/>
      <c r="PD103" s="263"/>
      <c r="PE103" s="263"/>
      <c r="PF103" s="263"/>
      <c r="PG103" s="263"/>
      <c r="PH103" s="263"/>
      <c r="PI103" s="263"/>
      <c r="PJ103" s="263"/>
      <c r="PK103" s="263"/>
      <c r="PL103" s="263"/>
      <c r="PM103" s="263"/>
      <c r="PN103" s="263"/>
      <c r="PO103" s="263"/>
      <c r="PP103" s="263"/>
      <c r="PQ103" s="263"/>
      <c r="PR103" s="263"/>
      <c r="PS103" s="263"/>
      <c r="PT103" s="263"/>
      <c r="PU103" s="263"/>
      <c r="PV103" s="263"/>
      <c r="PW103" s="263"/>
      <c r="PX103" s="263"/>
      <c r="PY103" s="263"/>
      <c r="PZ103" s="263"/>
      <c r="QA103" s="263"/>
      <c r="QB103" s="263"/>
      <c r="QC103" s="263"/>
      <c r="QD103" s="263"/>
      <c r="QE103" s="263"/>
      <c r="QF103" s="263"/>
      <c r="QG103" s="263"/>
      <c r="QH103" s="263"/>
      <c r="QI103" s="263"/>
      <c r="QJ103" s="263"/>
      <c r="QK103" s="263"/>
      <c r="QL103" s="263"/>
      <c r="QM103" s="263"/>
    </row>
    <row r="104" spans="1:455" s="70" customFormat="1" ht="15" customHeight="1">
      <c r="A104" s="70">
        <v>103</v>
      </c>
      <c r="B104" s="87" t="s">
        <v>532</v>
      </c>
      <c r="C104" s="64" t="s">
        <v>52</v>
      </c>
      <c r="D104" s="64" t="s">
        <v>44</v>
      </c>
      <c r="E104" s="70" t="s">
        <v>1094</v>
      </c>
      <c r="F104" s="82" t="s">
        <v>46</v>
      </c>
      <c r="G104" s="234">
        <v>10</v>
      </c>
      <c r="H104" s="80">
        <v>3</v>
      </c>
      <c r="I104" s="69">
        <v>2019</v>
      </c>
      <c r="J104" s="79">
        <v>9.25</v>
      </c>
      <c r="K104" s="79">
        <v>9.5166666666666675</v>
      </c>
      <c r="L104" s="79">
        <f t="shared" si="19"/>
        <v>0.2666666666666675</v>
      </c>
      <c r="M104" s="70">
        <v>-34.743388888888902</v>
      </c>
      <c r="N104" s="70">
        <v>119.525677777778</v>
      </c>
      <c r="O104" s="70">
        <v>-34.747258333333299</v>
      </c>
      <c r="P104" s="70">
        <v>119.54061111111101</v>
      </c>
      <c r="Q104" s="83">
        <v>1.43323651495215</v>
      </c>
      <c r="R104" s="67">
        <v>2.9700000000000001E-2</v>
      </c>
      <c r="S104" s="70">
        <f t="shared" si="18"/>
        <v>4.2567124494078859E-2</v>
      </c>
      <c r="T104" s="68" t="s">
        <v>398</v>
      </c>
      <c r="U104" s="84" t="s">
        <v>398</v>
      </c>
      <c r="V104" s="84" t="s">
        <v>398</v>
      </c>
      <c r="W104" s="84" t="s">
        <v>398</v>
      </c>
      <c r="X104" s="69">
        <f t="shared" si="12"/>
        <v>2.9020717770359319</v>
      </c>
      <c r="Y104" s="234" t="s">
        <v>411</v>
      </c>
      <c r="Z104" s="70">
        <f t="shared" si="13"/>
        <v>23.492308016697283</v>
      </c>
      <c r="AA104" s="70">
        <f t="shared" si="14"/>
        <v>35.343089565945021</v>
      </c>
      <c r="AB104" s="64">
        <v>0</v>
      </c>
      <c r="AC104" s="64">
        <v>23.492308016697283</v>
      </c>
      <c r="AD104" s="64">
        <v>0</v>
      </c>
      <c r="AE104" s="64">
        <v>0</v>
      </c>
      <c r="AF104" s="264">
        <v>0</v>
      </c>
      <c r="AG104" s="264">
        <v>35.343089565945021</v>
      </c>
      <c r="AH104" s="70">
        <v>0</v>
      </c>
      <c r="AI104" s="70">
        <v>0</v>
      </c>
      <c r="AJ104" s="70" t="s">
        <v>398</v>
      </c>
      <c r="AK104" s="70" t="s">
        <v>398</v>
      </c>
      <c r="AL104" s="70" t="s">
        <v>398</v>
      </c>
      <c r="AM104" s="70" t="s">
        <v>398</v>
      </c>
      <c r="AN104" s="70">
        <v>0</v>
      </c>
      <c r="AO104" s="70">
        <v>0</v>
      </c>
      <c r="AP104" s="70">
        <v>23.492308016697283</v>
      </c>
      <c r="AQ104" s="70" t="s">
        <v>398</v>
      </c>
      <c r="AR104" s="70" t="s">
        <v>398</v>
      </c>
      <c r="AS104" s="70" t="s">
        <v>398</v>
      </c>
      <c r="AT104" s="70" t="s">
        <v>398</v>
      </c>
      <c r="AU104" s="70">
        <v>0</v>
      </c>
      <c r="AV104" s="264">
        <v>0</v>
      </c>
      <c r="AW104" s="264">
        <v>35.343089565945021</v>
      </c>
      <c r="AX104" s="70" t="s">
        <v>398</v>
      </c>
      <c r="AY104" s="70" t="s">
        <v>398</v>
      </c>
      <c r="AZ104" s="70" t="s">
        <v>398</v>
      </c>
      <c r="BA104" s="70" t="s">
        <v>398</v>
      </c>
      <c r="BB104" s="70" t="s">
        <v>398</v>
      </c>
      <c r="BC104" s="70" t="s">
        <v>398</v>
      </c>
      <c r="BD104" s="70" t="s">
        <v>398</v>
      </c>
      <c r="BE104" s="70" t="s">
        <v>398</v>
      </c>
      <c r="BF104" s="70" t="s">
        <v>398</v>
      </c>
      <c r="BG104" s="70" t="s">
        <v>398</v>
      </c>
      <c r="BH104" s="70" t="s">
        <v>398</v>
      </c>
      <c r="BI104" s="70" t="s">
        <v>398</v>
      </c>
      <c r="BJ104" s="70" t="s">
        <v>398</v>
      </c>
      <c r="BK104" s="70" t="s">
        <v>398</v>
      </c>
      <c r="BL104" s="70" t="s">
        <v>398</v>
      </c>
      <c r="BM104" s="70" t="s">
        <v>398</v>
      </c>
      <c r="BN104" s="70" t="s">
        <v>398</v>
      </c>
      <c r="BO104" s="70" t="s">
        <v>398</v>
      </c>
      <c r="BP104" s="70" t="s">
        <v>398</v>
      </c>
      <c r="BQ104" s="70" t="s">
        <v>398</v>
      </c>
      <c r="BR104" s="70" t="s">
        <v>398</v>
      </c>
      <c r="BS104" s="70" t="s">
        <v>398</v>
      </c>
      <c r="BT104" s="70" t="s">
        <v>398</v>
      </c>
      <c r="BU104" s="70" t="s">
        <v>398</v>
      </c>
      <c r="BV104" s="70" t="s">
        <v>398</v>
      </c>
      <c r="BW104" s="70" t="s">
        <v>398</v>
      </c>
      <c r="BX104" s="70" t="s">
        <v>398</v>
      </c>
      <c r="BY104" s="70" t="s">
        <v>398</v>
      </c>
      <c r="BZ104" s="70" t="s">
        <v>398</v>
      </c>
      <c r="CA104" s="70" t="s">
        <v>398</v>
      </c>
      <c r="CB104" s="70" t="s">
        <v>398</v>
      </c>
      <c r="CC104" s="70" t="s">
        <v>398</v>
      </c>
      <c r="CD104" s="70" t="s">
        <v>398</v>
      </c>
      <c r="CE104" s="70" t="s">
        <v>398</v>
      </c>
      <c r="CF104" s="70" t="s">
        <v>398</v>
      </c>
      <c r="CG104" s="70" t="s">
        <v>398</v>
      </c>
      <c r="CH104" s="70" t="s">
        <v>398</v>
      </c>
      <c r="CI104" s="70" t="s">
        <v>398</v>
      </c>
      <c r="CJ104" s="70" t="s">
        <v>398</v>
      </c>
      <c r="CK104" s="70" t="s">
        <v>398</v>
      </c>
      <c r="CL104" s="70">
        <v>0</v>
      </c>
      <c r="CM104" s="70">
        <v>0</v>
      </c>
      <c r="CN104" s="70">
        <v>0</v>
      </c>
      <c r="CO104" s="70">
        <v>0</v>
      </c>
      <c r="CP104" s="70" t="s">
        <v>398</v>
      </c>
      <c r="CQ104" s="70" t="s">
        <v>398</v>
      </c>
      <c r="CR104" s="70" t="s">
        <v>398</v>
      </c>
      <c r="CS104" s="70" t="s">
        <v>398</v>
      </c>
      <c r="CT104" s="70" t="s">
        <v>398</v>
      </c>
      <c r="CU104" s="70" t="s">
        <v>398</v>
      </c>
      <c r="CV104" s="70">
        <v>0</v>
      </c>
      <c r="CW104" s="70">
        <v>0</v>
      </c>
      <c r="CX104" s="70">
        <v>0</v>
      </c>
      <c r="CY104" s="70">
        <v>0</v>
      </c>
      <c r="CZ104" s="70" t="s">
        <v>398</v>
      </c>
      <c r="DA104" s="70" t="s">
        <v>398</v>
      </c>
      <c r="DB104" s="70" t="s">
        <v>398</v>
      </c>
      <c r="DC104" s="260" t="s">
        <v>398</v>
      </c>
      <c r="DD104" s="260" t="s">
        <v>398</v>
      </c>
      <c r="DE104" s="260" t="s">
        <v>398</v>
      </c>
      <c r="DF104" s="70">
        <v>0</v>
      </c>
      <c r="DG104" s="260">
        <v>0</v>
      </c>
      <c r="DH104" s="70">
        <v>0</v>
      </c>
      <c r="DI104" s="70">
        <v>0</v>
      </c>
      <c r="DJ104" s="260" t="s">
        <v>398</v>
      </c>
      <c r="DK104" s="260" t="s">
        <v>398</v>
      </c>
      <c r="DL104" s="260" t="s">
        <v>398</v>
      </c>
      <c r="DM104" s="260" t="s">
        <v>398</v>
      </c>
      <c r="DN104" s="260" t="s">
        <v>398</v>
      </c>
      <c r="DO104" s="260" t="s">
        <v>398</v>
      </c>
      <c r="DP104" s="260" t="s">
        <v>398</v>
      </c>
      <c r="DQ104" s="260" t="s">
        <v>398</v>
      </c>
      <c r="DR104" s="260" t="s">
        <v>398</v>
      </c>
      <c r="DS104" s="260" t="s">
        <v>398</v>
      </c>
      <c r="DT104" s="260" t="s">
        <v>398</v>
      </c>
      <c r="DU104" s="260" t="s">
        <v>398</v>
      </c>
      <c r="DV104" s="260" t="s">
        <v>398</v>
      </c>
      <c r="DW104" s="260" t="s">
        <v>398</v>
      </c>
      <c r="DX104" s="260" t="s">
        <v>398</v>
      </c>
      <c r="DY104" s="260" t="s">
        <v>398</v>
      </c>
      <c r="DZ104" s="260" t="s">
        <v>398</v>
      </c>
      <c r="EA104" s="260" t="s">
        <v>398</v>
      </c>
      <c r="EB104" s="260" t="s">
        <v>398</v>
      </c>
      <c r="EC104" s="260" t="s">
        <v>398</v>
      </c>
      <c r="ED104" s="260" t="s">
        <v>398</v>
      </c>
      <c r="EE104" s="260" t="s">
        <v>398</v>
      </c>
      <c r="EF104" s="260" t="s">
        <v>398</v>
      </c>
      <c r="EG104" s="260" t="s">
        <v>398</v>
      </c>
      <c r="EH104" s="260" t="s">
        <v>398</v>
      </c>
      <c r="EI104" s="260" t="s">
        <v>398</v>
      </c>
      <c r="EJ104" s="260" t="s">
        <v>398</v>
      </c>
      <c r="EK104" s="260" t="s">
        <v>398</v>
      </c>
      <c r="EL104" s="260" t="s">
        <v>398</v>
      </c>
      <c r="EM104" s="260" t="s">
        <v>398</v>
      </c>
      <c r="EN104" s="260" t="s">
        <v>398</v>
      </c>
      <c r="EO104" s="260" t="s">
        <v>398</v>
      </c>
      <c r="EP104" s="260" t="s">
        <v>398</v>
      </c>
      <c r="EQ104" s="260" t="s">
        <v>398</v>
      </c>
      <c r="ER104" s="260" t="s">
        <v>398</v>
      </c>
      <c r="ES104" s="260" t="s">
        <v>398</v>
      </c>
      <c r="ET104" s="260" t="s">
        <v>398</v>
      </c>
      <c r="EU104" s="260" t="s">
        <v>398</v>
      </c>
      <c r="EV104" s="260" t="s">
        <v>398</v>
      </c>
      <c r="EW104" s="260" t="s">
        <v>398</v>
      </c>
      <c r="EX104" s="260" t="s">
        <v>398</v>
      </c>
      <c r="EY104" s="260" t="s">
        <v>398</v>
      </c>
      <c r="EZ104" s="260" t="s">
        <v>398</v>
      </c>
      <c r="FA104" s="260" t="s">
        <v>398</v>
      </c>
      <c r="FB104" s="260" t="s">
        <v>398</v>
      </c>
      <c r="FC104" s="260" t="s">
        <v>398</v>
      </c>
      <c r="FD104" s="70">
        <v>0</v>
      </c>
      <c r="FE104" s="260">
        <v>0</v>
      </c>
      <c r="FF104" s="70">
        <v>0</v>
      </c>
      <c r="FG104" s="70">
        <v>0</v>
      </c>
      <c r="FH104" s="70">
        <v>0</v>
      </c>
      <c r="FI104" s="260" t="s">
        <v>398</v>
      </c>
      <c r="FJ104" s="260" t="s">
        <v>398</v>
      </c>
      <c r="FK104" s="260" t="s">
        <v>398</v>
      </c>
      <c r="FL104" s="260" t="s">
        <v>398</v>
      </c>
      <c r="FM104" s="260" t="s">
        <v>398</v>
      </c>
      <c r="FN104" s="70">
        <v>0</v>
      </c>
      <c r="FO104" s="70">
        <v>0</v>
      </c>
      <c r="FP104" s="70">
        <v>0</v>
      </c>
      <c r="FQ104" s="70">
        <v>0</v>
      </c>
      <c r="FR104" s="260" t="s">
        <v>398</v>
      </c>
      <c r="FS104" s="260" t="s">
        <v>398</v>
      </c>
      <c r="FT104" s="260" t="s">
        <v>398</v>
      </c>
      <c r="FU104" s="260" t="s">
        <v>398</v>
      </c>
      <c r="FV104" s="260" t="s">
        <v>398</v>
      </c>
      <c r="FW104" s="260" t="s">
        <v>398</v>
      </c>
      <c r="FX104" s="70">
        <v>1</v>
      </c>
      <c r="FY104" s="70">
        <v>1.5044536935589614</v>
      </c>
      <c r="FZ104" s="70">
        <f>FX104/S104</f>
        <v>23.492308016697283</v>
      </c>
      <c r="GA104" s="70">
        <f>FY104/S104</f>
        <v>35.343089565945021</v>
      </c>
      <c r="GB104" s="260" t="s">
        <v>398</v>
      </c>
      <c r="GC104" s="260" t="s">
        <v>398</v>
      </c>
      <c r="GD104" s="260" t="s">
        <v>398</v>
      </c>
      <c r="GE104" s="260" t="s">
        <v>398</v>
      </c>
      <c r="GF104" s="260" t="s">
        <v>398</v>
      </c>
      <c r="GG104" s="260" t="s">
        <v>398</v>
      </c>
      <c r="GH104" s="260" t="s">
        <v>398</v>
      </c>
      <c r="GI104" s="260" t="s">
        <v>398</v>
      </c>
      <c r="GJ104" s="260" t="s">
        <v>398</v>
      </c>
      <c r="GK104" s="260" t="s">
        <v>398</v>
      </c>
      <c r="GL104" s="260" t="s">
        <v>398</v>
      </c>
      <c r="GM104" s="260" t="s">
        <v>398</v>
      </c>
      <c r="GN104" s="260" t="s">
        <v>398</v>
      </c>
      <c r="GO104" s="260" t="s">
        <v>398</v>
      </c>
      <c r="GP104" s="260" t="s">
        <v>398</v>
      </c>
      <c r="GQ104" s="260" t="s">
        <v>398</v>
      </c>
      <c r="GR104" s="260" t="s">
        <v>398</v>
      </c>
      <c r="GS104" s="260" t="s">
        <v>398</v>
      </c>
      <c r="GT104" s="260" t="s">
        <v>398</v>
      </c>
      <c r="GU104" s="260" t="s">
        <v>398</v>
      </c>
      <c r="GV104" s="260" t="s">
        <v>398</v>
      </c>
      <c r="GW104" s="260" t="s">
        <v>398</v>
      </c>
      <c r="GX104" s="260" t="s">
        <v>398</v>
      </c>
      <c r="GY104" s="260" t="s">
        <v>398</v>
      </c>
      <c r="GZ104" s="260" t="s">
        <v>398</v>
      </c>
      <c r="HA104" s="260" t="s">
        <v>398</v>
      </c>
      <c r="HB104" s="260" t="s">
        <v>398</v>
      </c>
      <c r="HC104" s="260" t="s">
        <v>398</v>
      </c>
      <c r="HD104" s="260" t="s">
        <v>398</v>
      </c>
      <c r="HE104" s="260" t="s">
        <v>398</v>
      </c>
      <c r="HF104" s="260" t="s">
        <v>398</v>
      </c>
      <c r="HG104" s="260" t="s">
        <v>398</v>
      </c>
      <c r="HH104" s="260" t="s">
        <v>398</v>
      </c>
      <c r="HI104" s="260" t="s">
        <v>398</v>
      </c>
      <c r="HJ104" s="260" t="s">
        <v>398</v>
      </c>
      <c r="HK104" s="260" t="s">
        <v>398</v>
      </c>
      <c r="HL104" s="260" t="s">
        <v>398</v>
      </c>
      <c r="HM104" s="260" t="s">
        <v>398</v>
      </c>
      <c r="HN104" s="260" t="s">
        <v>398</v>
      </c>
      <c r="HO104" s="260" t="s">
        <v>398</v>
      </c>
      <c r="HP104" s="260" t="s">
        <v>398</v>
      </c>
      <c r="HQ104" s="260" t="s">
        <v>398</v>
      </c>
      <c r="HR104" s="260" t="s">
        <v>398</v>
      </c>
      <c r="HS104" s="260" t="s">
        <v>398</v>
      </c>
      <c r="HT104" s="260" t="s">
        <v>398</v>
      </c>
      <c r="HU104" s="260" t="s">
        <v>398</v>
      </c>
      <c r="HV104" s="70">
        <v>0</v>
      </c>
      <c r="HW104" s="70">
        <v>0</v>
      </c>
      <c r="HX104" s="70">
        <v>0</v>
      </c>
      <c r="HY104" s="70">
        <v>0</v>
      </c>
      <c r="HZ104" s="260" t="s">
        <v>398</v>
      </c>
      <c r="IA104" s="260" t="s">
        <v>398</v>
      </c>
      <c r="IB104" s="260" t="s">
        <v>398</v>
      </c>
      <c r="IC104" s="260" t="s">
        <v>398</v>
      </c>
      <c r="ID104" s="260" t="s">
        <v>398</v>
      </c>
      <c r="IE104" s="260" t="s">
        <v>398</v>
      </c>
      <c r="IF104" s="70">
        <v>0</v>
      </c>
      <c r="IG104" s="70">
        <v>0</v>
      </c>
      <c r="IH104" s="70">
        <v>0</v>
      </c>
      <c r="II104" s="70">
        <v>0</v>
      </c>
      <c r="IJ104" s="260" t="s">
        <v>398</v>
      </c>
      <c r="IK104" s="260" t="s">
        <v>398</v>
      </c>
      <c r="IL104" s="260" t="s">
        <v>398</v>
      </c>
      <c r="IM104" s="260" t="s">
        <v>398</v>
      </c>
      <c r="IN104" s="260" t="s">
        <v>398</v>
      </c>
      <c r="IO104" s="260" t="s">
        <v>398</v>
      </c>
      <c r="IP104" s="70">
        <v>0</v>
      </c>
      <c r="IQ104" s="70">
        <v>0</v>
      </c>
      <c r="IR104" s="70">
        <v>0</v>
      </c>
      <c r="IS104" s="70">
        <v>0</v>
      </c>
      <c r="IT104" s="260" t="s">
        <v>398</v>
      </c>
      <c r="IU104" s="260" t="s">
        <v>398</v>
      </c>
      <c r="IV104" s="260" t="s">
        <v>398</v>
      </c>
      <c r="IW104" s="260" t="s">
        <v>398</v>
      </c>
      <c r="IX104" s="260" t="s">
        <v>398</v>
      </c>
      <c r="IY104" s="260" t="s">
        <v>398</v>
      </c>
      <c r="IZ104" s="260" t="s">
        <v>398</v>
      </c>
      <c r="JA104" s="260" t="s">
        <v>398</v>
      </c>
      <c r="JB104" s="260" t="s">
        <v>398</v>
      </c>
      <c r="JC104" s="260" t="s">
        <v>398</v>
      </c>
      <c r="JD104" s="260" t="s">
        <v>398</v>
      </c>
      <c r="JE104" s="260" t="s">
        <v>398</v>
      </c>
      <c r="JF104" s="260" t="s">
        <v>398</v>
      </c>
      <c r="JG104" s="260" t="s">
        <v>398</v>
      </c>
      <c r="JH104" s="260" t="s">
        <v>398</v>
      </c>
      <c r="JI104" s="260" t="s">
        <v>398</v>
      </c>
      <c r="JJ104" s="260" t="s">
        <v>398</v>
      </c>
      <c r="JK104" s="260" t="s">
        <v>398</v>
      </c>
      <c r="JL104" s="260" t="s">
        <v>398</v>
      </c>
      <c r="JM104" s="260" t="s">
        <v>398</v>
      </c>
      <c r="JN104" s="260" t="s">
        <v>398</v>
      </c>
      <c r="JO104" s="260" t="s">
        <v>398</v>
      </c>
      <c r="JP104" s="260" t="s">
        <v>398</v>
      </c>
      <c r="JQ104" s="260" t="s">
        <v>398</v>
      </c>
      <c r="JR104" s="260" t="s">
        <v>398</v>
      </c>
      <c r="JS104" s="260" t="s">
        <v>398</v>
      </c>
      <c r="JT104" s="260" t="s">
        <v>398</v>
      </c>
      <c r="JU104" s="260" t="s">
        <v>398</v>
      </c>
      <c r="JV104" s="260" t="s">
        <v>398</v>
      </c>
      <c r="JW104" s="260" t="s">
        <v>398</v>
      </c>
      <c r="JX104" s="260" t="s">
        <v>398</v>
      </c>
      <c r="JY104" s="260" t="s">
        <v>398</v>
      </c>
      <c r="JZ104" s="260" t="s">
        <v>398</v>
      </c>
      <c r="KA104" s="260" t="s">
        <v>398</v>
      </c>
      <c r="KB104" s="260" t="s">
        <v>398</v>
      </c>
      <c r="KC104" s="260" t="s">
        <v>398</v>
      </c>
      <c r="KD104" s="260" t="s">
        <v>398</v>
      </c>
      <c r="KE104" s="260" t="s">
        <v>398</v>
      </c>
      <c r="KF104" s="260" t="s">
        <v>398</v>
      </c>
      <c r="KG104" s="260" t="s">
        <v>398</v>
      </c>
      <c r="KH104" s="260" t="s">
        <v>398</v>
      </c>
      <c r="KI104" s="260" t="s">
        <v>398</v>
      </c>
      <c r="KJ104" s="260" t="s">
        <v>398</v>
      </c>
      <c r="KK104" s="260" t="s">
        <v>398</v>
      </c>
      <c r="KL104" s="260" t="s">
        <v>398</v>
      </c>
      <c r="KM104" s="260" t="s">
        <v>398</v>
      </c>
      <c r="KN104" s="70">
        <v>0</v>
      </c>
      <c r="KO104" s="70">
        <v>0</v>
      </c>
      <c r="KP104" s="70">
        <v>0</v>
      </c>
      <c r="KQ104" s="70">
        <v>0</v>
      </c>
      <c r="KR104" s="260" t="s">
        <v>398</v>
      </c>
      <c r="KS104" s="260" t="s">
        <v>398</v>
      </c>
      <c r="KT104" s="260" t="s">
        <v>398</v>
      </c>
      <c r="KU104" s="260" t="s">
        <v>398</v>
      </c>
      <c r="KV104" s="260" t="s">
        <v>398</v>
      </c>
      <c r="KW104" s="260" t="s">
        <v>398</v>
      </c>
      <c r="KX104" s="70">
        <v>0</v>
      </c>
      <c r="KY104" s="70">
        <v>0</v>
      </c>
      <c r="KZ104" s="70">
        <v>0</v>
      </c>
      <c r="LA104" s="70">
        <v>0</v>
      </c>
      <c r="LB104" s="260" t="s">
        <v>398</v>
      </c>
      <c r="LC104" s="260" t="s">
        <v>398</v>
      </c>
      <c r="LD104" s="260" t="s">
        <v>398</v>
      </c>
      <c r="LE104" s="260" t="s">
        <v>398</v>
      </c>
      <c r="LF104" s="260" t="s">
        <v>398</v>
      </c>
      <c r="LG104" s="260" t="s">
        <v>398</v>
      </c>
      <c r="LH104" s="70">
        <v>0</v>
      </c>
      <c r="LI104" s="70">
        <v>0</v>
      </c>
      <c r="LJ104" s="70">
        <v>0</v>
      </c>
      <c r="LK104" s="70">
        <v>0</v>
      </c>
      <c r="LL104" s="260" t="s">
        <v>398</v>
      </c>
      <c r="LM104" s="260" t="s">
        <v>398</v>
      </c>
      <c r="LN104" s="260" t="s">
        <v>398</v>
      </c>
      <c r="LO104" s="260" t="s">
        <v>398</v>
      </c>
      <c r="LP104" s="260" t="s">
        <v>398</v>
      </c>
      <c r="LQ104" s="260" t="s">
        <v>398</v>
      </c>
      <c r="LR104" s="85" t="s">
        <v>398</v>
      </c>
      <c r="LS104" s="85" t="s">
        <v>398</v>
      </c>
      <c r="LT104" s="85" t="s">
        <v>398</v>
      </c>
      <c r="LU104" s="85" t="s">
        <v>398</v>
      </c>
      <c r="LV104" s="85" t="s">
        <v>398</v>
      </c>
      <c r="LW104" s="85" t="s">
        <v>398</v>
      </c>
      <c r="LX104" s="263"/>
      <c r="LY104" s="263"/>
      <c r="LZ104" s="263"/>
      <c r="MA104" s="263"/>
      <c r="MB104" s="263"/>
      <c r="MC104" s="263"/>
      <c r="MD104" s="263"/>
      <c r="ME104" s="263"/>
      <c r="MF104" s="263"/>
      <c r="MG104" s="263"/>
      <c r="MH104" s="263"/>
      <c r="MI104" s="263"/>
      <c r="MJ104" s="263"/>
      <c r="MK104" s="263"/>
      <c r="ML104" s="263"/>
      <c r="MM104" s="263"/>
      <c r="MN104" s="263"/>
      <c r="MO104" s="263"/>
      <c r="MP104" s="263"/>
      <c r="MQ104" s="263"/>
      <c r="MR104" s="263"/>
      <c r="MS104" s="263"/>
      <c r="MT104" s="263"/>
      <c r="MU104" s="263"/>
      <c r="MV104" s="263"/>
      <c r="MW104" s="263"/>
      <c r="MX104" s="263"/>
      <c r="MY104" s="263"/>
      <c r="MZ104" s="263"/>
      <c r="NA104" s="263"/>
      <c r="NB104" s="263"/>
      <c r="NC104" s="263"/>
      <c r="ND104" s="263"/>
      <c r="NE104" s="263"/>
      <c r="NF104" s="263"/>
      <c r="NG104" s="263"/>
      <c r="NH104" s="263"/>
      <c r="NI104" s="263"/>
      <c r="NJ104" s="263"/>
      <c r="NK104" s="263"/>
      <c r="NL104" s="263"/>
      <c r="NM104" s="263"/>
      <c r="NN104" s="263"/>
      <c r="NO104" s="263"/>
      <c r="NP104" s="263"/>
      <c r="NQ104" s="263"/>
      <c r="NR104" s="263"/>
      <c r="NS104" s="263"/>
      <c r="NT104" s="263"/>
      <c r="NU104" s="263"/>
      <c r="NV104" s="263"/>
      <c r="NW104" s="263"/>
      <c r="NX104" s="263"/>
      <c r="NY104" s="263"/>
      <c r="NZ104" s="263"/>
      <c r="OA104" s="263"/>
      <c r="OB104" s="263"/>
      <c r="OC104" s="263"/>
      <c r="OD104" s="263"/>
      <c r="OE104" s="263"/>
      <c r="OF104" s="263"/>
      <c r="OG104" s="263"/>
      <c r="OH104" s="263"/>
      <c r="OI104" s="263"/>
      <c r="OJ104" s="263"/>
      <c r="OK104" s="263"/>
      <c r="OL104" s="263"/>
      <c r="OM104" s="263"/>
      <c r="ON104" s="263"/>
      <c r="OO104" s="263"/>
      <c r="OP104" s="263"/>
      <c r="OQ104" s="263"/>
      <c r="OR104" s="263"/>
      <c r="OS104" s="263"/>
      <c r="OT104" s="263"/>
      <c r="OU104" s="263"/>
      <c r="OV104" s="263"/>
      <c r="OW104" s="263"/>
      <c r="OX104" s="263"/>
      <c r="OY104" s="263"/>
      <c r="OZ104" s="263"/>
      <c r="PA104" s="263"/>
      <c r="PB104" s="263"/>
      <c r="PC104" s="263"/>
      <c r="PD104" s="263"/>
      <c r="PE104" s="263"/>
      <c r="PF104" s="263"/>
      <c r="PG104" s="263"/>
      <c r="PH104" s="263"/>
      <c r="PI104" s="263"/>
      <c r="PJ104" s="263"/>
      <c r="PK104" s="263"/>
      <c r="PL104" s="263"/>
      <c r="PM104" s="263"/>
      <c r="PN104" s="263"/>
      <c r="PO104" s="263"/>
      <c r="PP104" s="263"/>
      <c r="PQ104" s="263"/>
      <c r="PR104" s="263"/>
      <c r="PS104" s="263"/>
      <c r="PT104" s="263"/>
      <c r="PU104" s="263"/>
      <c r="PV104" s="263"/>
      <c r="PW104" s="263"/>
      <c r="PX104" s="263"/>
      <c r="PY104" s="263"/>
      <c r="PZ104" s="263"/>
      <c r="QA104" s="263"/>
      <c r="QB104" s="263"/>
      <c r="QC104" s="263"/>
      <c r="QD104" s="263"/>
      <c r="QE104" s="263"/>
      <c r="QF104" s="263"/>
      <c r="QG104" s="263"/>
      <c r="QH104" s="263"/>
      <c r="QI104" s="263"/>
      <c r="QJ104" s="263"/>
      <c r="QK104" s="263"/>
      <c r="QL104" s="263"/>
      <c r="QM104" s="263"/>
    </row>
    <row r="105" spans="1:455" s="70" customFormat="1" ht="15" customHeight="1">
      <c r="A105" s="70">
        <v>104</v>
      </c>
      <c r="B105" s="87" t="s">
        <v>533</v>
      </c>
      <c r="C105" s="64" t="s">
        <v>52</v>
      </c>
      <c r="D105" s="64" t="s">
        <v>44</v>
      </c>
      <c r="E105" s="70" t="s">
        <v>1094</v>
      </c>
      <c r="F105" s="82" t="s">
        <v>46</v>
      </c>
      <c r="G105" s="234">
        <v>10</v>
      </c>
      <c r="H105" s="80">
        <v>3</v>
      </c>
      <c r="I105" s="69">
        <v>2019</v>
      </c>
      <c r="J105" s="79">
        <v>13.333333333333334</v>
      </c>
      <c r="K105" s="79">
        <v>13.65</v>
      </c>
      <c r="L105" s="79">
        <f t="shared" si="19"/>
        <v>0.31666666666666643</v>
      </c>
      <c r="M105" s="70">
        <v>-34.821338888888903</v>
      </c>
      <c r="N105" s="70">
        <v>119.453908333333</v>
      </c>
      <c r="O105" s="70">
        <v>-34.829491666666698</v>
      </c>
      <c r="P105" s="70">
        <v>119.46984444444401</v>
      </c>
      <c r="Q105" s="83">
        <v>1.71562923342009</v>
      </c>
      <c r="R105" s="67">
        <v>2.9700000000000001E-2</v>
      </c>
      <c r="S105" s="70">
        <f t="shared" si="18"/>
        <v>5.0954188232576671E-2</v>
      </c>
      <c r="T105" s="68" t="s">
        <v>398</v>
      </c>
      <c r="U105" s="84" t="s">
        <v>398</v>
      </c>
      <c r="V105" s="84" t="s">
        <v>398</v>
      </c>
      <c r="W105" s="84" t="s">
        <v>398</v>
      </c>
      <c r="X105" s="69">
        <f t="shared" si="12"/>
        <v>2.9253652951348603</v>
      </c>
      <c r="Y105" s="234" t="s">
        <v>412</v>
      </c>
      <c r="Z105" s="70">
        <f t="shared" si="13"/>
        <v>0</v>
      </c>
      <c r="AA105" s="70">
        <f t="shared" si="14"/>
        <v>0</v>
      </c>
      <c r="AB105" s="64">
        <v>0</v>
      </c>
      <c r="AC105" s="64">
        <v>0</v>
      </c>
      <c r="AD105" s="64">
        <v>0</v>
      </c>
      <c r="AE105" s="64">
        <v>0</v>
      </c>
      <c r="AF105" s="264">
        <v>0</v>
      </c>
      <c r="AG105" s="264">
        <v>0</v>
      </c>
      <c r="AH105" s="70">
        <v>0</v>
      </c>
      <c r="AI105" s="70">
        <v>0</v>
      </c>
      <c r="AJ105" s="70" t="s">
        <v>398</v>
      </c>
      <c r="AK105" s="70" t="s">
        <v>398</v>
      </c>
      <c r="AL105" s="70" t="s">
        <v>398</v>
      </c>
      <c r="AM105" s="70" t="s">
        <v>398</v>
      </c>
      <c r="AN105" s="70">
        <v>0</v>
      </c>
      <c r="AO105" s="70">
        <v>0</v>
      </c>
      <c r="AP105" s="70">
        <v>0</v>
      </c>
      <c r="AQ105" s="70" t="s">
        <v>398</v>
      </c>
      <c r="AR105" s="70" t="s">
        <v>398</v>
      </c>
      <c r="AS105" s="70" t="s">
        <v>398</v>
      </c>
      <c r="AT105" s="70" t="s">
        <v>398</v>
      </c>
      <c r="AU105" s="70">
        <v>0</v>
      </c>
      <c r="AV105" s="264">
        <v>0</v>
      </c>
      <c r="AW105" s="264">
        <v>0</v>
      </c>
      <c r="AX105" s="70" t="s">
        <v>398</v>
      </c>
      <c r="AY105" s="70" t="s">
        <v>398</v>
      </c>
      <c r="AZ105" s="70" t="s">
        <v>398</v>
      </c>
      <c r="BA105" s="70" t="s">
        <v>398</v>
      </c>
      <c r="BB105" s="70" t="s">
        <v>398</v>
      </c>
      <c r="BC105" s="70" t="s">
        <v>398</v>
      </c>
      <c r="BD105" s="70" t="s">
        <v>398</v>
      </c>
      <c r="BE105" s="70" t="s">
        <v>398</v>
      </c>
      <c r="BF105" s="70" t="s">
        <v>398</v>
      </c>
      <c r="BG105" s="70" t="s">
        <v>398</v>
      </c>
      <c r="BH105" s="70" t="s">
        <v>398</v>
      </c>
      <c r="BI105" s="70" t="s">
        <v>398</v>
      </c>
      <c r="BJ105" s="70" t="s">
        <v>398</v>
      </c>
      <c r="BK105" s="70" t="s">
        <v>398</v>
      </c>
      <c r="BL105" s="70" t="s">
        <v>398</v>
      </c>
      <c r="BM105" s="70" t="s">
        <v>398</v>
      </c>
      <c r="BN105" s="70" t="s">
        <v>398</v>
      </c>
      <c r="BO105" s="70" t="s">
        <v>398</v>
      </c>
      <c r="BP105" s="70" t="s">
        <v>398</v>
      </c>
      <c r="BQ105" s="70" t="s">
        <v>398</v>
      </c>
      <c r="BR105" s="70" t="s">
        <v>398</v>
      </c>
      <c r="BS105" s="70" t="s">
        <v>398</v>
      </c>
      <c r="BT105" s="70" t="s">
        <v>398</v>
      </c>
      <c r="BU105" s="70" t="s">
        <v>398</v>
      </c>
      <c r="BV105" s="70" t="s">
        <v>398</v>
      </c>
      <c r="BW105" s="70" t="s">
        <v>398</v>
      </c>
      <c r="BX105" s="70" t="s">
        <v>398</v>
      </c>
      <c r="BY105" s="70" t="s">
        <v>398</v>
      </c>
      <c r="BZ105" s="70" t="s">
        <v>398</v>
      </c>
      <c r="CA105" s="70" t="s">
        <v>398</v>
      </c>
      <c r="CB105" s="70" t="s">
        <v>398</v>
      </c>
      <c r="CC105" s="70" t="s">
        <v>398</v>
      </c>
      <c r="CD105" s="70" t="s">
        <v>398</v>
      </c>
      <c r="CE105" s="70" t="s">
        <v>398</v>
      </c>
      <c r="CF105" s="70" t="s">
        <v>398</v>
      </c>
      <c r="CG105" s="70" t="s">
        <v>398</v>
      </c>
      <c r="CH105" s="70" t="s">
        <v>398</v>
      </c>
      <c r="CI105" s="70" t="s">
        <v>398</v>
      </c>
      <c r="CJ105" s="70" t="s">
        <v>398</v>
      </c>
      <c r="CK105" s="70" t="s">
        <v>398</v>
      </c>
      <c r="CL105" s="70">
        <v>0</v>
      </c>
      <c r="CM105" s="70">
        <v>0</v>
      </c>
      <c r="CN105" s="70">
        <v>0</v>
      </c>
      <c r="CO105" s="70">
        <v>0</v>
      </c>
      <c r="CP105" s="70" t="s">
        <v>398</v>
      </c>
      <c r="CQ105" s="70" t="s">
        <v>398</v>
      </c>
      <c r="CR105" s="70" t="s">
        <v>398</v>
      </c>
      <c r="CS105" s="70" t="s">
        <v>398</v>
      </c>
      <c r="CT105" s="70" t="s">
        <v>398</v>
      </c>
      <c r="CU105" s="70" t="s">
        <v>398</v>
      </c>
      <c r="CV105" s="70">
        <v>0</v>
      </c>
      <c r="CW105" s="70">
        <v>0</v>
      </c>
      <c r="CX105" s="70">
        <v>0</v>
      </c>
      <c r="CY105" s="70">
        <v>0</v>
      </c>
      <c r="CZ105" s="70" t="s">
        <v>398</v>
      </c>
      <c r="DA105" s="70" t="s">
        <v>398</v>
      </c>
      <c r="DB105" s="70" t="s">
        <v>398</v>
      </c>
      <c r="DC105" s="260" t="s">
        <v>398</v>
      </c>
      <c r="DD105" s="260" t="s">
        <v>398</v>
      </c>
      <c r="DE105" s="260" t="s">
        <v>398</v>
      </c>
      <c r="DF105" s="70">
        <v>0</v>
      </c>
      <c r="DG105" s="260">
        <v>0</v>
      </c>
      <c r="DH105" s="70">
        <v>0</v>
      </c>
      <c r="DI105" s="70">
        <v>0</v>
      </c>
      <c r="DJ105" s="260" t="s">
        <v>398</v>
      </c>
      <c r="DK105" s="260" t="s">
        <v>398</v>
      </c>
      <c r="DL105" s="260" t="s">
        <v>398</v>
      </c>
      <c r="DM105" s="260" t="s">
        <v>398</v>
      </c>
      <c r="DN105" s="260" t="s">
        <v>398</v>
      </c>
      <c r="DO105" s="260" t="s">
        <v>398</v>
      </c>
      <c r="DP105" s="260" t="s">
        <v>398</v>
      </c>
      <c r="DQ105" s="260" t="s">
        <v>398</v>
      </c>
      <c r="DR105" s="260" t="s">
        <v>398</v>
      </c>
      <c r="DS105" s="260" t="s">
        <v>398</v>
      </c>
      <c r="DT105" s="260" t="s">
        <v>398</v>
      </c>
      <c r="DU105" s="260" t="s">
        <v>398</v>
      </c>
      <c r="DV105" s="260" t="s">
        <v>398</v>
      </c>
      <c r="DW105" s="260" t="s">
        <v>398</v>
      </c>
      <c r="DX105" s="260" t="s">
        <v>398</v>
      </c>
      <c r="DY105" s="260" t="s">
        <v>398</v>
      </c>
      <c r="DZ105" s="260" t="s">
        <v>398</v>
      </c>
      <c r="EA105" s="260" t="s">
        <v>398</v>
      </c>
      <c r="EB105" s="260" t="s">
        <v>398</v>
      </c>
      <c r="EC105" s="260" t="s">
        <v>398</v>
      </c>
      <c r="ED105" s="260" t="s">
        <v>398</v>
      </c>
      <c r="EE105" s="260" t="s">
        <v>398</v>
      </c>
      <c r="EF105" s="260" t="s">
        <v>398</v>
      </c>
      <c r="EG105" s="260" t="s">
        <v>398</v>
      </c>
      <c r="EH105" s="260" t="s">
        <v>398</v>
      </c>
      <c r="EI105" s="260" t="s">
        <v>398</v>
      </c>
      <c r="EJ105" s="260" t="s">
        <v>398</v>
      </c>
      <c r="EK105" s="260" t="s">
        <v>398</v>
      </c>
      <c r="EL105" s="260" t="s">
        <v>398</v>
      </c>
      <c r="EM105" s="260" t="s">
        <v>398</v>
      </c>
      <c r="EN105" s="260" t="s">
        <v>398</v>
      </c>
      <c r="EO105" s="260" t="s">
        <v>398</v>
      </c>
      <c r="EP105" s="260" t="s">
        <v>398</v>
      </c>
      <c r="EQ105" s="260" t="s">
        <v>398</v>
      </c>
      <c r="ER105" s="260" t="s">
        <v>398</v>
      </c>
      <c r="ES105" s="260" t="s">
        <v>398</v>
      </c>
      <c r="ET105" s="260" t="s">
        <v>398</v>
      </c>
      <c r="EU105" s="260" t="s">
        <v>398</v>
      </c>
      <c r="EV105" s="260" t="s">
        <v>398</v>
      </c>
      <c r="EW105" s="260" t="s">
        <v>398</v>
      </c>
      <c r="EX105" s="260" t="s">
        <v>398</v>
      </c>
      <c r="EY105" s="260" t="s">
        <v>398</v>
      </c>
      <c r="EZ105" s="260" t="s">
        <v>398</v>
      </c>
      <c r="FA105" s="260" t="s">
        <v>398</v>
      </c>
      <c r="FB105" s="260" t="s">
        <v>398</v>
      </c>
      <c r="FC105" s="260" t="s">
        <v>398</v>
      </c>
      <c r="FD105" s="70">
        <v>0</v>
      </c>
      <c r="FE105" s="260">
        <v>0</v>
      </c>
      <c r="FF105" s="70">
        <v>0</v>
      </c>
      <c r="FG105" s="70">
        <v>0</v>
      </c>
      <c r="FH105" s="70">
        <v>0</v>
      </c>
      <c r="FI105" s="260" t="s">
        <v>398</v>
      </c>
      <c r="FJ105" s="260" t="s">
        <v>398</v>
      </c>
      <c r="FK105" s="260" t="s">
        <v>398</v>
      </c>
      <c r="FL105" s="260" t="s">
        <v>398</v>
      </c>
      <c r="FM105" s="260" t="s">
        <v>398</v>
      </c>
      <c r="FN105" s="70">
        <v>0</v>
      </c>
      <c r="FO105" s="70">
        <v>0</v>
      </c>
      <c r="FP105" s="70">
        <v>0</v>
      </c>
      <c r="FQ105" s="70">
        <v>0</v>
      </c>
      <c r="FR105" s="260" t="s">
        <v>398</v>
      </c>
      <c r="FS105" s="260" t="s">
        <v>398</v>
      </c>
      <c r="FT105" s="260" t="s">
        <v>398</v>
      </c>
      <c r="FU105" s="260" t="s">
        <v>398</v>
      </c>
      <c r="FV105" s="260" t="s">
        <v>398</v>
      </c>
      <c r="FW105" s="260" t="s">
        <v>398</v>
      </c>
      <c r="FX105" s="70">
        <v>0</v>
      </c>
      <c r="FY105" s="70">
        <v>0</v>
      </c>
      <c r="FZ105" s="70">
        <v>0</v>
      </c>
      <c r="GA105" s="70">
        <v>0</v>
      </c>
      <c r="GB105" s="260" t="s">
        <v>398</v>
      </c>
      <c r="GC105" s="260" t="s">
        <v>398</v>
      </c>
      <c r="GD105" s="260" t="s">
        <v>398</v>
      </c>
      <c r="GE105" s="260" t="s">
        <v>398</v>
      </c>
      <c r="GF105" s="260" t="s">
        <v>398</v>
      </c>
      <c r="GG105" s="260" t="s">
        <v>398</v>
      </c>
      <c r="GH105" s="260" t="s">
        <v>398</v>
      </c>
      <c r="GI105" s="260" t="s">
        <v>398</v>
      </c>
      <c r="GJ105" s="260" t="s">
        <v>398</v>
      </c>
      <c r="GK105" s="260" t="s">
        <v>398</v>
      </c>
      <c r="GL105" s="260" t="s">
        <v>398</v>
      </c>
      <c r="GM105" s="260" t="s">
        <v>398</v>
      </c>
      <c r="GN105" s="260" t="s">
        <v>398</v>
      </c>
      <c r="GO105" s="260" t="s">
        <v>398</v>
      </c>
      <c r="GP105" s="260" t="s">
        <v>398</v>
      </c>
      <c r="GQ105" s="260" t="s">
        <v>398</v>
      </c>
      <c r="GR105" s="260" t="s">
        <v>398</v>
      </c>
      <c r="GS105" s="260" t="s">
        <v>398</v>
      </c>
      <c r="GT105" s="260" t="s">
        <v>398</v>
      </c>
      <c r="GU105" s="260" t="s">
        <v>398</v>
      </c>
      <c r="GV105" s="260" t="s">
        <v>398</v>
      </c>
      <c r="GW105" s="260" t="s">
        <v>398</v>
      </c>
      <c r="GX105" s="260" t="s">
        <v>398</v>
      </c>
      <c r="GY105" s="260" t="s">
        <v>398</v>
      </c>
      <c r="GZ105" s="260" t="s">
        <v>398</v>
      </c>
      <c r="HA105" s="260" t="s">
        <v>398</v>
      </c>
      <c r="HB105" s="260" t="s">
        <v>398</v>
      </c>
      <c r="HC105" s="260" t="s">
        <v>398</v>
      </c>
      <c r="HD105" s="260" t="s">
        <v>398</v>
      </c>
      <c r="HE105" s="260" t="s">
        <v>398</v>
      </c>
      <c r="HF105" s="260" t="s">
        <v>398</v>
      </c>
      <c r="HG105" s="260" t="s">
        <v>398</v>
      </c>
      <c r="HH105" s="260" t="s">
        <v>398</v>
      </c>
      <c r="HI105" s="260" t="s">
        <v>398</v>
      </c>
      <c r="HJ105" s="260" t="s">
        <v>398</v>
      </c>
      <c r="HK105" s="260" t="s">
        <v>398</v>
      </c>
      <c r="HL105" s="260" t="s">
        <v>398</v>
      </c>
      <c r="HM105" s="260" t="s">
        <v>398</v>
      </c>
      <c r="HN105" s="260" t="s">
        <v>398</v>
      </c>
      <c r="HO105" s="260" t="s">
        <v>398</v>
      </c>
      <c r="HP105" s="260" t="s">
        <v>398</v>
      </c>
      <c r="HQ105" s="260" t="s">
        <v>398</v>
      </c>
      <c r="HR105" s="260" t="s">
        <v>398</v>
      </c>
      <c r="HS105" s="260" t="s">
        <v>398</v>
      </c>
      <c r="HT105" s="260" t="s">
        <v>398</v>
      </c>
      <c r="HU105" s="260" t="s">
        <v>398</v>
      </c>
      <c r="HV105" s="70">
        <v>0</v>
      </c>
      <c r="HW105" s="70">
        <v>0</v>
      </c>
      <c r="HX105" s="70">
        <v>0</v>
      </c>
      <c r="HY105" s="70">
        <v>0</v>
      </c>
      <c r="HZ105" s="260" t="s">
        <v>398</v>
      </c>
      <c r="IA105" s="260" t="s">
        <v>398</v>
      </c>
      <c r="IB105" s="260" t="s">
        <v>398</v>
      </c>
      <c r="IC105" s="260" t="s">
        <v>398</v>
      </c>
      <c r="ID105" s="260" t="s">
        <v>398</v>
      </c>
      <c r="IE105" s="260" t="s">
        <v>398</v>
      </c>
      <c r="IF105" s="70">
        <v>0</v>
      </c>
      <c r="IG105" s="70">
        <v>0</v>
      </c>
      <c r="IH105" s="70">
        <v>0</v>
      </c>
      <c r="II105" s="70">
        <v>0</v>
      </c>
      <c r="IJ105" s="260" t="s">
        <v>398</v>
      </c>
      <c r="IK105" s="260" t="s">
        <v>398</v>
      </c>
      <c r="IL105" s="260" t="s">
        <v>398</v>
      </c>
      <c r="IM105" s="260" t="s">
        <v>398</v>
      </c>
      <c r="IN105" s="260" t="s">
        <v>398</v>
      </c>
      <c r="IO105" s="260" t="s">
        <v>398</v>
      </c>
      <c r="IP105" s="70">
        <v>0</v>
      </c>
      <c r="IQ105" s="70">
        <v>0</v>
      </c>
      <c r="IR105" s="70">
        <v>0</v>
      </c>
      <c r="IS105" s="70">
        <v>0</v>
      </c>
      <c r="IT105" s="260" t="s">
        <v>398</v>
      </c>
      <c r="IU105" s="260" t="s">
        <v>398</v>
      </c>
      <c r="IV105" s="260" t="s">
        <v>398</v>
      </c>
      <c r="IW105" s="260" t="s">
        <v>398</v>
      </c>
      <c r="IX105" s="260" t="s">
        <v>398</v>
      </c>
      <c r="IY105" s="260" t="s">
        <v>398</v>
      </c>
      <c r="IZ105" s="260" t="s">
        <v>398</v>
      </c>
      <c r="JA105" s="260" t="s">
        <v>398</v>
      </c>
      <c r="JB105" s="260" t="s">
        <v>398</v>
      </c>
      <c r="JC105" s="260" t="s">
        <v>398</v>
      </c>
      <c r="JD105" s="260" t="s">
        <v>398</v>
      </c>
      <c r="JE105" s="260" t="s">
        <v>398</v>
      </c>
      <c r="JF105" s="260" t="s">
        <v>398</v>
      </c>
      <c r="JG105" s="260" t="s">
        <v>398</v>
      </c>
      <c r="JH105" s="260" t="s">
        <v>398</v>
      </c>
      <c r="JI105" s="260" t="s">
        <v>398</v>
      </c>
      <c r="JJ105" s="260" t="s">
        <v>398</v>
      </c>
      <c r="JK105" s="260" t="s">
        <v>398</v>
      </c>
      <c r="JL105" s="260" t="s">
        <v>398</v>
      </c>
      <c r="JM105" s="260" t="s">
        <v>398</v>
      </c>
      <c r="JN105" s="260" t="s">
        <v>398</v>
      </c>
      <c r="JO105" s="260" t="s">
        <v>398</v>
      </c>
      <c r="JP105" s="260" t="s">
        <v>398</v>
      </c>
      <c r="JQ105" s="260" t="s">
        <v>398</v>
      </c>
      <c r="JR105" s="260" t="s">
        <v>398</v>
      </c>
      <c r="JS105" s="260" t="s">
        <v>398</v>
      </c>
      <c r="JT105" s="260" t="s">
        <v>398</v>
      </c>
      <c r="JU105" s="260" t="s">
        <v>398</v>
      </c>
      <c r="JV105" s="260" t="s">
        <v>398</v>
      </c>
      <c r="JW105" s="260" t="s">
        <v>398</v>
      </c>
      <c r="JX105" s="260" t="s">
        <v>398</v>
      </c>
      <c r="JY105" s="260" t="s">
        <v>398</v>
      </c>
      <c r="JZ105" s="260" t="s">
        <v>398</v>
      </c>
      <c r="KA105" s="260" t="s">
        <v>398</v>
      </c>
      <c r="KB105" s="260" t="s">
        <v>398</v>
      </c>
      <c r="KC105" s="260" t="s">
        <v>398</v>
      </c>
      <c r="KD105" s="260" t="s">
        <v>398</v>
      </c>
      <c r="KE105" s="260" t="s">
        <v>398</v>
      </c>
      <c r="KF105" s="260" t="s">
        <v>398</v>
      </c>
      <c r="KG105" s="260" t="s">
        <v>398</v>
      </c>
      <c r="KH105" s="260" t="s">
        <v>398</v>
      </c>
      <c r="KI105" s="260" t="s">
        <v>398</v>
      </c>
      <c r="KJ105" s="260" t="s">
        <v>398</v>
      </c>
      <c r="KK105" s="260" t="s">
        <v>398</v>
      </c>
      <c r="KL105" s="260" t="s">
        <v>398</v>
      </c>
      <c r="KM105" s="260" t="s">
        <v>398</v>
      </c>
      <c r="KN105" s="70">
        <v>0</v>
      </c>
      <c r="KO105" s="70">
        <v>0</v>
      </c>
      <c r="KP105" s="70">
        <v>0</v>
      </c>
      <c r="KQ105" s="70">
        <v>0</v>
      </c>
      <c r="KR105" s="260" t="s">
        <v>398</v>
      </c>
      <c r="KS105" s="260" t="s">
        <v>398</v>
      </c>
      <c r="KT105" s="260" t="s">
        <v>398</v>
      </c>
      <c r="KU105" s="260" t="s">
        <v>398</v>
      </c>
      <c r="KV105" s="260" t="s">
        <v>398</v>
      </c>
      <c r="KW105" s="260" t="s">
        <v>398</v>
      </c>
      <c r="KX105" s="70">
        <v>0</v>
      </c>
      <c r="KY105" s="70">
        <v>0</v>
      </c>
      <c r="KZ105" s="70">
        <v>0</v>
      </c>
      <c r="LA105" s="70">
        <v>0</v>
      </c>
      <c r="LB105" s="260" t="s">
        <v>398</v>
      </c>
      <c r="LC105" s="260" t="s">
        <v>398</v>
      </c>
      <c r="LD105" s="260" t="s">
        <v>398</v>
      </c>
      <c r="LE105" s="260" t="s">
        <v>398</v>
      </c>
      <c r="LF105" s="260" t="s">
        <v>398</v>
      </c>
      <c r="LG105" s="260" t="s">
        <v>398</v>
      </c>
      <c r="LH105" s="70">
        <v>0</v>
      </c>
      <c r="LI105" s="70">
        <v>0</v>
      </c>
      <c r="LJ105" s="70">
        <v>0</v>
      </c>
      <c r="LK105" s="70">
        <v>0</v>
      </c>
      <c r="LL105" s="260" t="s">
        <v>398</v>
      </c>
      <c r="LM105" s="260" t="s">
        <v>398</v>
      </c>
      <c r="LN105" s="260" t="s">
        <v>398</v>
      </c>
      <c r="LO105" s="260" t="s">
        <v>398</v>
      </c>
      <c r="LP105" s="260" t="s">
        <v>398</v>
      </c>
      <c r="LQ105" s="260" t="s">
        <v>398</v>
      </c>
      <c r="LR105" s="85" t="s">
        <v>398</v>
      </c>
      <c r="LS105" s="85" t="s">
        <v>398</v>
      </c>
      <c r="LT105" s="85" t="s">
        <v>398</v>
      </c>
      <c r="LU105" s="85" t="s">
        <v>398</v>
      </c>
      <c r="LV105" s="85" t="s">
        <v>398</v>
      </c>
      <c r="LW105" s="85" t="s">
        <v>398</v>
      </c>
      <c r="LX105" s="263"/>
      <c r="LY105" s="263"/>
      <c r="LZ105" s="263"/>
      <c r="MA105" s="263"/>
      <c r="MB105" s="263"/>
      <c r="MC105" s="263"/>
      <c r="MD105" s="263"/>
      <c r="ME105" s="263"/>
      <c r="MF105" s="263"/>
      <c r="MG105" s="263"/>
      <c r="MH105" s="263"/>
      <c r="MI105" s="263"/>
      <c r="MJ105" s="263"/>
      <c r="MK105" s="263"/>
      <c r="ML105" s="263"/>
      <c r="MM105" s="263"/>
      <c r="MN105" s="263"/>
      <c r="MO105" s="263"/>
      <c r="MP105" s="263"/>
      <c r="MQ105" s="263"/>
      <c r="MR105" s="263"/>
      <c r="MS105" s="263"/>
      <c r="MT105" s="263"/>
      <c r="MU105" s="263"/>
      <c r="MV105" s="263"/>
      <c r="MW105" s="263"/>
      <c r="MX105" s="263"/>
      <c r="MY105" s="263"/>
      <c r="MZ105" s="263"/>
      <c r="NA105" s="263"/>
      <c r="NB105" s="263"/>
      <c r="NC105" s="263"/>
      <c r="ND105" s="263"/>
      <c r="NE105" s="263"/>
      <c r="NF105" s="263"/>
      <c r="NG105" s="263"/>
      <c r="NH105" s="263"/>
      <c r="NI105" s="263"/>
      <c r="NJ105" s="263"/>
      <c r="NK105" s="263"/>
      <c r="NL105" s="263"/>
      <c r="NM105" s="263"/>
      <c r="NN105" s="263"/>
      <c r="NO105" s="263"/>
      <c r="NP105" s="263"/>
      <c r="NQ105" s="263"/>
      <c r="NR105" s="263"/>
      <c r="NS105" s="263"/>
      <c r="NT105" s="263"/>
      <c r="NU105" s="263"/>
      <c r="NV105" s="263"/>
      <c r="NW105" s="263"/>
      <c r="NX105" s="263"/>
      <c r="NY105" s="263"/>
      <c r="NZ105" s="263"/>
      <c r="OA105" s="263"/>
      <c r="OB105" s="263"/>
      <c r="OC105" s="263"/>
      <c r="OD105" s="263"/>
      <c r="OE105" s="263"/>
      <c r="OF105" s="263"/>
      <c r="OG105" s="263"/>
      <c r="OH105" s="263"/>
      <c r="OI105" s="263"/>
      <c r="OJ105" s="263"/>
      <c r="OK105" s="263"/>
      <c r="OL105" s="263"/>
      <c r="OM105" s="263"/>
      <c r="ON105" s="263"/>
      <c r="OO105" s="263"/>
      <c r="OP105" s="263"/>
      <c r="OQ105" s="263"/>
      <c r="OR105" s="263"/>
      <c r="OS105" s="263"/>
      <c r="OT105" s="263"/>
      <c r="OU105" s="263"/>
      <c r="OV105" s="263"/>
      <c r="OW105" s="263"/>
      <c r="OX105" s="263"/>
      <c r="OY105" s="263"/>
      <c r="OZ105" s="263"/>
      <c r="PA105" s="263"/>
      <c r="PB105" s="263"/>
      <c r="PC105" s="263"/>
      <c r="PD105" s="263"/>
      <c r="PE105" s="263"/>
      <c r="PF105" s="263"/>
      <c r="PG105" s="263"/>
      <c r="PH105" s="263"/>
      <c r="PI105" s="263"/>
      <c r="PJ105" s="263"/>
      <c r="PK105" s="263"/>
      <c r="PL105" s="263"/>
      <c r="PM105" s="263"/>
      <c r="PN105" s="263"/>
      <c r="PO105" s="263"/>
      <c r="PP105" s="263"/>
      <c r="PQ105" s="263"/>
      <c r="PR105" s="263"/>
      <c r="PS105" s="263"/>
      <c r="PT105" s="263"/>
      <c r="PU105" s="263"/>
      <c r="PV105" s="263"/>
      <c r="PW105" s="263"/>
      <c r="PX105" s="263"/>
      <c r="PY105" s="263"/>
      <c r="PZ105" s="263"/>
      <c r="QA105" s="263"/>
      <c r="QB105" s="263"/>
      <c r="QC105" s="263"/>
      <c r="QD105" s="263"/>
      <c r="QE105" s="263"/>
      <c r="QF105" s="263"/>
      <c r="QG105" s="263"/>
      <c r="QH105" s="263"/>
      <c r="QI105" s="263"/>
      <c r="QJ105" s="263"/>
      <c r="QK105" s="263"/>
      <c r="QL105" s="263"/>
      <c r="QM105" s="263"/>
    </row>
    <row r="152" spans="2:455">
      <c r="B152" s="1"/>
      <c r="C152" s="1"/>
      <c r="D152" s="1"/>
      <c r="E152" s="1"/>
      <c r="F152" s="2"/>
      <c r="G152" s="7"/>
      <c r="H152" s="7"/>
      <c r="I152" s="8"/>
      <c r="J152" s="11"/>
      <c r="K152" s="11"/>
      <c r="L152" s="3"/>
      <c r="M152" s="9"/>
      <c r="N152" s="9"/>
      <c r="O152" s="9"/>
      <c r="P152" s="9"/>
      <c r="Q152" s="30"/>
      <c r="R152" s="5"/>
      <c r="S152" s="4"/>
      <c r="T152" s="6"/>
      <c r="U152" s="8"/>
      <c r="V152" s="8"/>
      <c r="W152" s="8"/>
      <c r="X152" s="8"/>
      <c r="Y152" s="8"/>
      <c r="Z152" s="8"/>
      <c r="AA152" s="8"/>
      <c r="AX152" s="8"/>
      <c r="AY152" s="8"/>
      <c r="AZ152" s="8"/>
      <c r="BA152" s="8"/>
      <c r="BB152" s="8"/>
      <c r="BC152" s="8"/>
      <c r="BD152" s="8"/>
      <c r="BE152" s="8"/>
      <c r="BF152" s="8"/>
      <c r="BG152" s="8"/>
      <c r="BH152" s="8"/>
      <c r="BI152" s="8"/>
      <c r="BJ152" s="8"/>
      <c r="BK152" s="8"/>
      <c r="BL152" s="8"/>
      <c r="LX152" s="34"/>
      <c r="LY152" s="34"/>
      <c r="LZ152" s="34"/>
      <c r="MA152" s="34"/>
      <c r="MB152" s="34"/>
      <c r="MC152" s="34"/>
      <c r="MD152" s="34"/>
      <c r="ME152" s="34"/>
      <c r="MF152" s="34"/>
      <c r="MG152" s="34"/>
      <c r="MH152" s="34"/>
      <c r="MI152" s="34"/>
      <c r="MJ152" s="34"/>
      <c r="MK152" s="34"/>
      <c r="ML152" s="34"/>
      <c r="MM152" s="34"/>
      <c r="MN152" s="34"/>
      <c r="MO152" s="34"/>
      <c r="MP152" s="34"/>
      <c r="MQ152" s="34"/>
      <c r="MR152" s="34"/>
      <c r="MS152" s="34"/>
      <c r="MT152" s="34"/>
      <c r="MU152" s="34"/>
      <c r="MV152" s="34"/>
      <c r="MW152" s="34"/>
      <c r="MX152" s="34"/>
      <c r="MY152" s="34"/>
      <c r="MZ152" s="34"/>
      <c r="NA152" s="34"/>
      <c r="NB152" s="34"/>
      <c r="NC152" s="34"/>
      <c r="ND152" s="34"/>
      <c r="NE152" s="34"/>
      <c r="NF152" s="34"/>
      <c r="NG152" s="34"/>
      <c r="NH152" s="34"/>
      <c r="NI152" s="34"/>
      <c r="NJ152" s="34"/>
      <c r="NK152" s="34"/>
      <c r="NL152" s="34"/>
      <c r="NM152" s="34"/>
      <c r="NN152" s="34"/>
      <c r="NO152" s="34"/>
      <c r="NP152" s="34"/>
      <c r="NQ152" s="34"/>
      <c r="NR152" s="34"/>
      <c r="NS152" s="34"/>
      <c r="NT152" s="34"/>
      <c r="NU152" s="34"/>
      <c r="NV152" s="34"/>
      <c r="NW152" s="34"/>
      <c r="NX152" s="34"/>
      <c r="NY152" s="34"/>
      <c r="NZ152" s="34"/>
      <c r="OA152" s="34"/>
      <c r="OB152" s="34"/>
      <c r="OC152" s="34"/>
      <c r="OD152" s="34"/>
      <c r="OE152" s="34"/>
      <c r="OF152" s="34"/>
      <c r="OG152" s="34"/>
      <c r="OH152" s="34"/>
      <c r="OI152" s="34"/>
      <c r="OJ152" s="34"/>
      <c r="OK152" s="34"/>
      <c r="OL152" s="34"/>
      <c r="OM152" s="34"/>
      <c r="ON152" s="34"/>
      <c r="OO152" s="34"/>
      <c r="OP152" s="34"/>
      <c r="OQ152" s="34"/>
      <c r="OR152" s="34"/>
      <c r="OS152" s="34"/>
      <c r="OT152" s="34"/>
      <c r="OU152" s="34"/>
      <c r="OV152" s="34"/>
      <c r="OW152" s="34"/>
      <c r="OX152" s="34"/>
      <c r="OY152" s="34"/>
      <c r="OZ152" s="34"/>
      <c r="PA152" s="34"/>
      <c r="PB152" s="34"/>
      <c r="PC152" s="34"/>
      <c r="PD152" s="34"/>
      <c r="PE152" s="34"/>
      <c r="PF152" s="34"/>
      <c r="PG152" s="34"/>
      <c r="PH152" s="34"/>
      <c r="PI152" s="34"/>
      <c r="PJ152" s="34"/>
      <c r="PK152" s="34"/>
      <c r="PL152" s="34"/>
      <c r="PM152" s="34"/>
      <c r="PN152" s="34"/>
      <c r="PO152" s="34"/>
      <c r="PP152" s="34"/>
      <c r="PQ152" s="34"/>
      <c r="PR152" s="34"/>
      <c r="PS152" s="34"/>
      <c r="PT152" s="34"/>
      <c r="PU152" s="34"/>
      <c r="PV152" s="34"/>
      <c r="PW152" s="34"/>
      <c r="PX152" s="34"/>
      <c r="PY152" s="34"/>
      <c r="PZ152" s="34"/>
      <c r="QA152" s="34"/>
      <c r="QB152" s="34"/>
      <c r="QC152" s="34"/>
      <c r="QD152" s="34"/>
      <c r="QE152" s="34"/>
      <c r="QF152" s="34"/>
      <c r="QG152" s="34"/>
      <c r="QH152" s="34"/>
      <c r="QI152" s="34"/>
      <c r="QJ152" s="34"/>
      <c r="QK152" s="34"/>
      <c r="QL152" s="34"/>
      <c r="QM152" s="34"/>
    </row>
    <row r="153" spans="2:455">
      <c r="B153" s="12"/>
      <c r="C153" s="1"/>
      <c r="D153" s="1"/>
      <c r="E153" s="1"/>
      <c r="F153" s="2"/>
      <c r="G153" s="7"/>
      <c r="H153" s="7"/>
      <c r="I153" s="8"/>
      <c r="J153" s="13"/>
      <c r="K153" s="13"/>
      <c r="L153" s="3"/>
      <c r="M153" s="10"/>
      <c r="N153" s="10"/>
      <c r="O153" s="10"/>
      <c r="P153" s="10"/>
      <c r="Q153" s="31"/>
      <c r="R153" s="4"/>
      <c r="S153" s="4"/>
      <c r="T153" s="4"/>
      <c r="U153" s="8"/>
      <c r="V153" s="8"/>
      <c r="W153" s="8"/>
      <c r="X153" s="14"/>
      <c r="Y153" s="14"/>
      <c r="Z153" s="14"/>
      <c r="AA153" s="14"/>
      <c r="AX153" s="14"/>
      <c r="AY153" s="14"/>
      <c r="AZ153" s="14"/>
      <c r="BA153" s="14"/>
      <c r="BB153" s="14"/>
      <c r="BC153" s="14"/>
      <c r="BD153" s="14"/>
      <c r="BE153" s="14"/>
      <c r="BF153" s="14"/>
      <c r="BG153" s="14"/>
      <c r="BH153" s="14"/>
      <c r="BI153" s="14"/>
      <c r="BJ153" s="14"/>
      <c r="BK153" s="14"/>
      <c r="BL153" s="14"/>
      <c r="LX153" s="34"/>
      <c r="LY153" s="34"/>
      <c r="LZ153" s="34"/>
      <c r="MA153" s="34"/>
      <c r="MB153" s="34"/>
      <c r="MC153" s="34"/>
      <c r="MD153" s="34"/>
      <c r="ME153" s="34"/>
      <c r="MF153" s="34"/>
      <c r="MG153" s="34"/>
      <c r="MH153" s="34"/>
      <c r="MI153" s="34"/>
      <c r="MJ153" s="34"/>
      <c r="MK153" s="34"/>
      <c r="ML153" s="34"/>
      <c r="MM153" s="34"/>
      <c r="MN153" s="34"/>
      <c r="MO153" s="34"/>
      <c r="MP153" s="34"/>
      <c r="MQ153" s="34"/>
      <c r="MR153" s="34"/>
      <c r="MS153" s="34"/>
      <c r="MT153" s="34"/>
      <c r="MU153" s="34"/>
      <c r="MV153" s="34"/>
      <c r="MW153" s="34"/>
      <c r="MX153" s="34"/>
      <c r="MY153" s="34"/>
      <c r="MZ153" s="34"/>
      <c r="NA153" s="34"/>
      <c r="NB153" s="34"/>
      <c r="NC153" s="34"/>
      <c r="ND153" s="34"/>
      <c r="NE153" s="34"/>
      <c r="NF153" s="34"/>
      <c r="NG153" s="34"/>
      <c r="NH153" s="34"/>
      <c r="NI153" s="34"/>
      <c r="NJ153" s="34"/>
      <c r="NK153" s="34"/>
      <c r="NL153" s="34"/>
      <c r="NM153" s="34"/>
      <c r="NN153" s="34"/>
      <c r="NO153" s="34"/>
      <c r="NP153" s="34"/>
      <c r="NQ153" s="34"/>
      <c r="NR153" s="34"/>
      <c r="NS153" s="34"/>
      <c r="NT153" s="34"/>
      <c r="NU153" s="34"/>
      <c r="NV153" s="34"/>
      <c r="NW153" s="34"/>
      <c r="NX153" s="34"/>
      <c r="NY153" s="34"/>
      <c r="NZ153" s="34"/>
      <c r="OA153" s="34"/>
      <c r="OB153" s="34"/>
      <c r="OC153" s="34"/>
      <c r="OD153" s="34"/>
      <c r="OE153" s="34"/>
      <c r="OF153" s="34"/>
      <c r="OG153" s="34"/>
      <c r="OH153" s="34"/>
      <c r="OI153" s="34"/>
      <c r="OJ153" s="34"/>
      <c r="OK153" s="34"/>
      <c r="OL153" s="34"/>
      <c r="OM153" s="34"/>
      <c r="ON153" s="34"/>
      <c r="OO153" s="34"/>
      <c r="OP153" s="34"/>
      <c r="OQ153" s="34"/>
      <c r="OR153" s="34"/>
      <c r="OS153" s="34"/>
      <c r="OT153" s="34"/>
      <c r="OU153" s="34"/>
      <c r="OV153" s="34"/>
      <c r="OW153" s="34"/>
      <c r="OX153" s="34"/>
      <c r="OY153" s="34"/>
      <c r="OZ153" s="34"/>
      <c r="PA153" s="34"/>
      <c r="PB153" s="34"/>
      <c r="PC153" s="34"/>
      <c r="PD153" s="34"/>
      <c r="PE153" s="34"/>
      <c r="PF153" s="34"/>
      <c r="PG153" s="34"/>
      <c r="PH153" s="34"/>
      <c r="PI153" s="34"/>
      <c r="PJ153" s="34"/>
      <c r="PK153" s="34"/>
      <c r="PL153" s="34"/>
      <c r="PM153" s="34"/>
      <c r="PN153" s="34"/>
      <c r="PO153" s="34"/>
      <c r="PP153" s="34"/>
      <c r="PQ153" s="34"/>
      <c r="PR153" s="34"/>
      <c r="PS153" s="34"/>
      <c r="PT153" s="34"/>
      <c r="PU153" s="34"/>
      <c r="PV153" s="34"/>
      <c r="PW153" s="34"/>
      <c r="PX153" s="34"/>
      <c r="PY153" s="34"/>
      <c r="PZ153" s="34"/>
      <c r="QA153" s="34"/>
      <c r="QB153" s="34"/>
      <c r="QC153" s="34"/>
      <c r="QD153" s="34"/>
      <c r="QE153" s="34"/>
      <c r="QF153" s="34"/>
      <c r="QG153" s="34"/>
      <c r="QH153" s="34"/>
      <c r="QI153" s="34"/>
      <c r="QJ153" s="34"/>
      <c r="QK153" s="34"/>
      <c r="QL153" s="34"/>
      <c r="QM153" s="34"/>
    </row>
    <row r="154" spans="2:455">
      <c r="B154" s="12"/>
      <c r="C154" s="1"/>
      <c r="D154" s="1"/>
      <c r="E154" s="1"/>
      <c r="F154" s="2"/>
      <c r="G154" s="7"/>
      <c r="H154" s="7"/>
      <c r="I154" s="8"/>
      <c r="J154" s="13"/>
      <c r="K154" s="13"/>
      <c r="L154" s="3"/>
      <c r="M154" s="10"/>
      <c r="N154" s="10"/>
      <c r="O154" s="10"/>
      <c r="P154" s="10"/>
      <c r="Q154" s="31"/>
      <c r="R154" s="4"/>
      <c r="S154" s="4"/>
      <c r="T154" s="4"/>
      <c r="U154" s="8"/>
      <c r="V154" s="8"/>
      <c r="W154" s="8"/>
      <c r="X154" s="14"/>
      <c r="Y154" s="14"/>
      <c r="Z154" s="14"/>
      <c r="AA154" s="14"/>
      <c r="AX154" s="14"/>
      <c r="AY154" s="14"/>
      <c r="AZ154" s="14"/>
      <c r="BA154" s="14"/>
      <c r="BB154" s="14"/>
      <c r="BC154" s="14"/>
      <c r="BD154" s="14"/>
      <c r="BE154" s="14"/>
      <c r="BF154" s="14"/>
      <c r="BG154" s="14"/>
      <c r="BH154" s="14"/>
      <c r="BI154" s="14"/>
      <c r="BJ154" s="14"/>
      <c r="BK154" s="14"/>
      <c r="BL154" s="14"/>
      <c r="LX154" s="34"/>
      <c r="LY154" s="34"/>
      <c r="LZ154" s="34"/>
      <c r="MA154" s="34"/>
      <c r="MB154" s="34"/>
      <c r="MC154" s="34"/>
      <c r="MD154" s="34"/>
      <c r="ME154" s="34"/>
      <c r="MF154" s="34"/>
      <c r="MG154" s="34"/>
      <c r="MH154" s="34"/>
      <c r="MI154" s="34"/>
      <c r="MJ154" s="34"/>
      <c r="MK154" s="34"/>
      <c r="ML154" s="34"/>
      <c r="MM154" s="34"/>
      <c r="MN154" s="34"/>
      <c r="MO154" s="34"/>
      <c r="MP154" s="34"/>
      <c r="MQ154" s="34"/>
      <c r="MR154" s="34"/>
      <c r="MS154" s="34"/>
      <c r="MT154" s="34"/>
      <c r="MU154" s="34"/>
      <c r="MV154" s="34"/>
      <c r="MW154" s="34"/>
      <c r="MX154" s="34"/>
      <c r="MY154" s="34"/>
      <c r="MZ154" s="34"/>
      <c r="NA154" s="34"/>
      <c r="NB154" s="34"/>
      <c r="NC154" s="34"/>
      <c r="ND154" s="34"/>
      <c r="NE154" s="34"/>
      <c r="NF154" s="34"/>
      <c r="NG154" s="34"/>
      <c r="NH154" s="34"/>
      <c r="NI154" s="34"/>
      <c r="NJ154" s="34"/>
      <c r="NK154" s="34"/>
      <c r="NL154" s="34"/>
      <c r="NM154" s="34"/>
      <c r="NN154" s="34"/>
      <c r="NO154" s="34"/>
      <c r="NP154" s="34"/>
      <c r="NQ154" s="34"/>
      <c r="NR154" s="34"/>
      <c r="NS154" s="34"/>
      <c r="NT154" s="34"/>
      <c r="NU154" s="34"/>
      <c r="NV154" s="34"/>
      <c r="NW154" s="34"/>
      <c r="NX154" s="34"/>
      <c r="NY154" s="34"/>
      <c r="NZ154" s="34"/>
      <c r="OA154" s="34"/>
      <c r="OB154" s="34"/>
      <c r="OC154" s="34"/>
      <c r="OD154" s="34"/>
      <c r="OE154" s="34"/>
      <c r="OF154" s="34"/>
      <c r="OG154" s="34"/>
      <c r="OH154" s="34"/>
      <c r="OI154" s="34"/>
      <c r="OJ154" s="34"/>
      <c r="OK154" s="34"/>
      <c r="OL154" s="34"/>
      <c r="OM154" s="34"/>
      <c r="ON154" s="34"/>
      <c r="OO154" s="34"/>
      <c r="OP154" s="34"/>
      <c r="OQ154" s="34"/>
      <c r="OR154" s="34"/>
      <c r="OS154" s="34"/>
      <c r="OT154" s="34"/>
      <c r="OU154" s="34"/>
      <c r="OV154" s="34"/>
      <c r="OW154" s="34"/>
      <c r="OX154" s="34"/>
      <c r="OY154" s="34"/>
      <c r="OZ154" s="34"/>
      <c r="PA154" s="34"/>
      <c r="PB154" s="34"/>
      <c r="PC154" s="34"/>
      <c r="PD154" s="34"/>
      <c r="PE154" s="34"/>
      <c r="PF154" s="34"/>
      <c r="PG154" s="34"/>
      <c r="PH154" s="34"/>
      <c r="PI154" s="34"/>
      <c r="PJ154" s="34"/>
      <c r="PK154" s="34"/>
      <c r="PL154" s="34"/>
      <c r="PM154" s="34"/>
      <c r="PN154" s="34"/>
      <c r="PO154" s="34"/>
      <c r="PP154" s="34"/>
      <c r="PQ154" s="34"/>
      <c r="PR154" s="34"/>
      <c r="PS154" s="34"/>
      <c r="PT154" s="34"/>
      <c r="PU154" s="34"/>
      <c r="PV154" s="34"/>
      <c r="PW154" s="34"/>
      <c r="PX154" s="34"/>
      <c r="PY154" s="34"/>
      <c r="PZ154" s="34"/>
      <c r="QA154" s="34"/>
      <c r="QB154" s="34"/>
      <c r="QC154" s="34"/>
      <c r="QD154" s="34"/>
      <c r="QE154" s="34"/>
      <c r="QF154" s="34"/>
      <c r="QG154" s="34"/>
      <c r="QH154" s="34"/>
      <c r="QI154" s="34"/>
      <c r="QJ154" s="34"/>
      <c r="QK154" s="34"/>
      <c r="QL154" s="34"/>
      <c r="QM154" s="34"/>
    </row>
    <row r="155" spans="2:455">
      <c r="B155" s="1"/>
      <c r="C155" s="1"/>
      <c r="D155" s="1"/>
      <c r="E155" s="1"/>
      <c r="F155" s="2"/>
      <c r="G155" s="7"/>
      <c r="H155" s="7"/>
      <c r="I155" s="8"/>
      <c r="J155" s="11"/>
      <c r="K155" s="11"/>
      <c r="L155" s="3"/>
      <c r="M155" s="9"/>
      <c r="N155" s="9"/>
      <c r="O155" s="9"/>
      <c r="P155" s="9"/>
      <c r="Q155" s="30"/>
      <c r="R155" s="5"/>
      <c r="S155" s="4"/>
      <c r="T155" s="6"/>
      <c r="U155" s="8"/>
      <c r="V155" s="8"/>
      <c r="W155" s="8"/>
      <c r="X155" s="8"/>
      <c r="Y155" s="8"/>
      <c r="Z155" s="8"/>
      <c r="AA155" s="8"/>
      <c r="AX155" s="8"/>
      <c r="AY155" s="8"/>
      <c r="AZ155" s="8"/>
      <c r="BA155" s="8"/>
      <c r="BB155" s="8"/>
      <c r="BC155" s="8"/>
      <c r="BD155" s="8"/>
      <c r="BE155" s="8"/>
      <c r="BF155" s="8"/>
      <c r="BG155" s="8"/>
      <c r="BH155" s="8"/>
      <c r="BI155" s="8"/>
      <c r="BJ155" s="8"/>
      <c r="BK155" s="8"/>
      <c r="BL155" s="8"/>
      <c r="LX155" s="34"/>
      <c r="LY155" s="34"/>
      <c r="LZ155" s="34"/>
      <c r="MA155" s="34"/>
      <c r="MB155" s="34"/>
      <c r="MC155" s="34"/>
      <c r="MD155" s="34"/>
      <c r="ME155" s="34"/>
      <c r="MF155" s="34"/>
      <c r="MG155" s="34"/>
      <c r="MH155" s="34"/>
      <c r="MI155" s="34"/>
      <c r="MJ155" s="34"/>
      <c r="MK155" s="34"/>
      <c r="ML155" s="34"/>
      <c r="MM155" s="34"/>
      <c r="MN155" s="34"/>
      <c r="MO155" s="34"/>
      <c r="MP155" s="34"/>
      <c r="MQ155" s="34"/>
      <c r="MR155" s="34"/>
      <c r="MS155" s="34"/>
      <c r="MT155" s="34"/>
      <c r="MU155" s="34"/>
      <c r="MV155" s="34"/>
      <c r="MW155" s="34"/>
      <c r="MX155" s="34"/>
      <c r="MY155" s="34"/>
      <c r="MZ155" s="34"/>
      <c r="NA155" s="34"/>
      <c r="NB155" s="34"/>
      <c r="NC155" s="34"/>
      <c r="ND155" s="34"/>
      <c r="NE155" s="34"/>
      <c r="NF155" s="34"/>
      <c r="NG155" s="34"/>
      <c r="NH155" s="34"/>
      <c r="NI155" s="34"/>
      <c r="NJ155" s="34"/>
      <c r="NK155" s="34"/>
      <c r="NL155" s="34"/>
      <c r="NM155" s="34"/>
      <c r="NN155" s="34"/>
      <c r="NO155" s="34"/>
      <c r="NP155" s="34"/>
      <c r="NQ155" s="34"/>
      <c r="NR155" s="34"/>
      <c r="NS155" s="34"/>
      <c r="NT155" s="34"/>
      <c r="NU155" s="34"/>
      <c r="NV155" s="34"/>
      <c r="NW155" s="34"/>
      <c r="NX155" s="34"/>
      <c r="NY155" s="34"/>
      <c r="NZ155" s="34"/>
      <c r="OA155" s="34"/>
      <c r="OB155" s="34"/>
      <c r="OC155" s="34"/>
      <c r="OD155" s="34"/>
      <c r="OE155" s="34"/>
      <c r="OF155" s="34"/>
      <c r="OG155" s="34"/>
      <c r="OH155" s="34"/>
      <c r="OI155" s="34"/>
      <c r="OJ155" s="34"/>
      <c r="OK155" s="34"/>
      <c r="OL155" s="34"/>
      <c r="OM155" s="34"/>
      <c r="ON155" s="34"/>
      <c r="OO155" s="34"/>
      <c r="OP155" s="34"/>
      <c r="OQ155" s="34"/>
      <c r="OR155" s="34"/>
      <c r="OS155" s="34"/>
      <c r="OT155" s="34"/>
      <c r="OU155" s="34"/>
      <c r="OV155" s="34"/>
      <c r="OW155" s="34"/>
      <c r="OX155" s="34"/>
      <c r="OY155" s="34"/>
      <c r="OZ155" s="34"/>
      <c r="PA155" s="34"/>
      <c r="PB155" s="34"/>
      <c r="PC155" s="34"/>
      <c r="PD155" s="34"/>
      <c r="PE155" s="34"/>
      <c r="PF155" s="34"/>
      <c r="PG155" s="34"/>
      <c r="PH155" s="34"/>
      <c r="PI155" s="34"/>
      <c r="PJ155" s="34"/>
      <c r="PK155" s="34"/>
      <c r="PL155" s="34"/>
      <c r="PM155" s="34"/>
      <c r="PN155" s="34"/>
      <c r="PO155" s="34"/>
      <c r="PP155" s="34"/>
      <c r="PQ155" s="34"/>
      <c r="PR155" s="34"/>
      <c r="PS155" s="34"/>
      <c r="PT155" s="34"/>
      <c r="PU155" s="34"/>
      <c r="PV155" s="34"/>
      <c r="PW155" s="34"/>
      <c r="PX155" s="34"/>
      <c r="PY155" s="34"/>
      <c r="PZ155" s="34"/>
      <c r="QA155" s="34"/>
      <c r="QB155" s="34"/>
      <c r="QC155" s="34"/>
      <c r="QD155" s="34"/>
      <c r="QE155" s="34"/>
      <c r="QF155" s="34"/>
      <c r="QG155" s="34"/>
      <c r="QH155" s="34"/>
      <c r="QI155" s="34"/>
      <c r="QJ155" s="34"/>
      <c r="QK155" s="34"/>
      <c r="QL155" s="34"/>
      <c r="QM155" s="34"/>
    </row>
    <row r="156" spans="2:455">
      <c r="B156" s="1"/>
      <c r="C156" s="1"/>
      <c r="D156" s="1"/>
      <c r="E156" s="1"/>
      <c r="F156" s="2"/>
      <c r="G156" s="7"/>
      <c r="H156" s="7"/>
      <c r="I156" s="8"/>
      <c r="J156" s="11"/>
      <c r="K156" s="11"/>
      <c r="L156" s="3"/>
      <c r="M156" s="9"/>
      <c r="N156" s="9"/>
      <c r="O156" s="9"/>
      <c r="P156" s="9"/>
      <c r="Q156" s="30"/>
      <c r="R156" s="5"/>
      <c r="S156" s="4"/>
      <c r="T156" s="6"/>
      <c r="U156" s="8"/>
      <c r="V156" s="8"/>
      <c r="W156" s="8"/>
      <c r="X156" s="8"/>
      <c r="Y156" s="8"/>
      <c r="Z156" s="8"/>
      <c r="AA156" s="8"/>
      <c r="AX156" s="8"/>
      <c r="AY156" s="8"/>
      <c r="AZ156" s="8"/>
      <c r="BA156" s="8"/>
      <c r="BB156" s="8"/>
      <c r="BC156" s="8"/>
      <c r="BD156" s="8"/>
      <c r="BE156" s="8"/>
      <c r="BF156" s="8"/>
      <c r="BG156" s="8"/>
      <c r="BH156" s="8"/>
      <c r="BI156" s="8"/>
      <c r="BJ156" s="8"/>
      <c r="BK156" s="8"/>
      <c r="BL156" s="8"/>
      <c r="LX156" s="34"/>
      <c r="LY156" s="34"/>
      <c r="LZ156" s="34"/>
      <c r="MA156" s="34"/>
      <c r="MB156" s="34"/>
      <c r="MC156" s="34"/>
      <c r="MD156" s="34"/>
      <c r="ME156" s="34"/>
      <c r="MF156" s="34"/>
      <c r="MG156" s="34"/>
      <c r="MH156" s="34"/>
      <c r="MI156" s="34"/>
      <c r="MJ156" s="34"/>
      <c r="MK156" s="34"/>
      <c r="ML156" s="34"/>
      <c r="MM156" s="34"/>
      <c r="MN156" s="34"/>
      <c r="MO156" s="34"/>
      <c r="MP156" s="34"/>
      <c r="MQ156" s="34"/>
      <c r="MR156" s="34"/>
      <c r="MS156" s="34"/>
      <c r="MT156" s="34"/>
      <c r="MU156" s="34"/>
      <c r="MV156" s="34"/>
      <c r="MW156" s="34"/>
      <c r="MX156" s="34"/>
      <c r="MY156" s="34"/>
      <c r="MZ156" s="34"/>
      <c r="NA156" s="34"/>
      <c r="NB156" s="34"/>
      <c r="NC156" s="34"/>
      <c r="ND156" s="34"/>
      <c r="NE156" s="34"/>
      <c r="NF156" s="34"/>
      <c r="NG156" s="34"/>
      <c r="NH156" s="34"/>
      <c r="NI156" s="34"/>
      <c r="NJ156" s="34"/>
      <c r="NK156" s="34"/>
      <c r="NL156" s="34"/>
      <c r="NM156" s="34"/>
      <c r="NN156" s="34"/>
      <c r="NO156" s="34"/>
      <c r="NP156" s="34"/>
      <c r="NQ156" s="34"/>
      <c r="NR156" s="34"/>
      <c r="NS156" s="34"/>
      <c r="NT156" s="34"/>
      <c r="NU156" s="34"/>
      <c r="NV156" s="34"/>
      <c r="NW156" s="34"/>
      <c r="NX156" s="34"/>
      <c r="NY156" s="34"/>
      <c r="NZ156" s="34"/>
      <c r="OA156" s="34"/>
      <c r="OB156" s="34"/>
      <c r="OC156" s="34"/>
      <c r="OD156" s="34"/>
      <c r="OE156" s="34"/>
      <c r="OF156" s="34"/>
      <c r="OG156" s="34"/>
      <c r="OH156" s="34"/>
      <c r="OI156" s="34"/>
      <c r="OJ156" s="34"/>
      <c r="OK156" s="34"/>
      <c r="OL156" s="34"/>
      <c r="OM156" s="34"/>
      <c r="ON156" s="34"/>
      <c r="OO156" s="34"/>
      <c r="OP156" s="34"/>
      <c r="OQ156" s="34"/>
      <c r="OR156" s="34"/>
      <c r="OS156" s="34"/>
      <c r="OT156" s="34"/>
      <c r="OU156" s="34"/>
      <c r="OV156" s="34"/>
      <c r="OW156" s="34"/>
      <c r="OX156" s="34"/>
      <c r="OY156" s="34"/>
      <c r="OZ156" s="34"/>
      <c r="PA156" s="34"/>
      <c r="PB156" s="34"/>
      <c r="PC156" s="34"/>
      <c r="PD156" s="34"/>
      <c r="PE156" s="34"/>
      <c r="PF156" s="34"/>
      <c r="PG156" s="34"/>
      <c r="PH156" s="34"/>
      <c r="PI156" s="34"/>
      <c r="PJ156" s="34"/>
      <c r="PK156" s="34"/>
      <c r="PL156" s="34"/>
      <c r="PM156" s="34"/>
      <c r="PN156" s="34"/>
      <c r="PO156" s="34"/>
      <c r="PP156" s="34"/>
      <c r="PQ156" s="34"/>
      <c r="PR156" s="34"/>
      <c r="PS156" s="34"/>
      <c r="PT156" s="34"/>
      <c r="PU156" s="34"/>
      <c r="PV156" s="34"/>
      <c r="PW156" s="34"/>
      <c r="PX156" s="34"/>
      <c r="PY156" s="34"/>
      <c r="PZ156" s="34"/>
      <c r="QA156" s="34"/>
      <c r="QB156" s="34"/>
      <c r="QC156" s="34"/>
      <c r="QD156" s="34"/>
      <c r="QE156" s="34"/>
      <c r="QF156" s="34"/>
      <c r="QG156" s="34"/>
      <c r="QH156" s="34"/>
      <c r="QI156" s="34"/>
      <c r="QJ156" s="34"/>
      <c r="QK156" s="34"/>
      <c r="QL156" s="34"/>
      <c r="QM156" s="34"/>
    </row>
    <row r="157" spans="2:455">
      <c r="B157" s="12"/>
      <c r="C157" s="1"/>
      <c r="D157" s="1"/>
      <c r="E157" s="1"/>
      <c r="F157" s="2"/>
      <c r="G157" s="7"/>
      <c r="H157" s="7"/>
      <c r="I157" s="8"/>
      <c r="J157" s="13"/>
      <c r="K157" s="13"/>
      <c r="L157" s="3"/>
      <c r="M157" s="10"/>
      <c r="N157" s="10"/>
      <c r="O157" s="10"/>
      <c r="P157" s="10"/>
      <c r="Q157" s="31"/>
      <c r="R157" s="4"/>
      <c r="S157" s="4"/>
      <c r="T157" s="4"/>
      <c r="U157" s="8"/>
      <c r="V157" s="8"/>
      <c r="W157" s="8"/>
      <c r="X157" s="14"/>
      <c r="Y157" s="14"/>
      <c r="Z157" s="14"/>
      <c r="AA157" s="14"/>
      <c r="AX157" s="14"/>
      <c r="AY157" s="14"/>
      <c r="AZ157" s="14"/>
      <c r="BA157" s="14"/>
      <c r="BB157" s="14"/>
      <c r="BC157" s="14"/>
      <c r="BD157" s="14"/>
      <c r="BE157" s="14"/>
      <c r="BF157" s="14"/>
      <c r="BG157" s="14"/>
      <c r="BH157" s="14"/>
      <c r="BI157" s="14"/>
      <c r="BJ157" s="14"/>
      <c r="BK157" s="14"/>
      <c r="BL157" s="8"/>
      <c r="LX157" s="34"/>
      <c r="LY157" s="34"/>
      <c r="LZ157" s="34"/>
      <c r="MA157" s="34"/>
      <c r="MB157" s="34"/>
      <c r="MC157" s="34"/>
      <c r="MD157" s="34"/>
      <c r="ME157" s="34"/>
      <c r="MF157" s="34"/>
      <c r="MG157" s="34"/>
      <c r="MH157" s="34"/>
      <c r="MI157" s="34"/>
      <c r="MJ157" s="34"/>
      <c r="MK157" s="34"/>
      <c r="ML157" s="34"/>
      <c r="MM157" s="34"/>
      <c r="MN157" s="34"/>
      <c r="MO157" s="34"/>
      <c r="MP157" s="34"/>
      <c r="MQ157" s="34"/>
      <c r="MR157" s="34"/>
      <c r="MS157" s="34"/>
      <c r="MT157" s="34"/>
      <c r="MU157" s="34"/>
      <c r="MV157" s="34"/>
      <c r="MW157" s="34"/>
      <c r="MX157" s="34"/>
      <c r="MY157" s="34"/>
      <c r="MZ157" s="34"/>
      <c r="NA157" s="34"/>
      <c r="NB157" s="34"/>
      <c r="NC157" s="34"/>
      <c r="ND157" s="34"/>
      <c r="NE157" s="34"/>
      <c r="NF157" s="34"/>
      <c r="NG157" s="34"/>
      <c r="NH157" s="34"/>
      <c r="NI157" s="34"/>
      <c r="NJ157" s="34"/>
      <c r="NK157" s="34"/>
      <c r="NL157" s="34"/>
      <c r="NM157" s="34"/>
      <c r="NN157" s="34"/>
      <c r="NO157" s="34"/>
      <c r="NP157" s="34"/>
      <c r="NQ157" s="34"/>
      <c r="NR157" s="34"/>
      <c r="NS157" s="34"/>
      <c r="NT157" s="34"/>
      <c r="NU157" s="34"/>
      <c r="NV157" s="34"/>
      <c r="NW157" s="34"/>
      <c r="NX157" s="34"/>
      <c r="NY157" s="34"/>
      <c r="NZ157" s="34"/>
      <c r="OA157" s="34"/>
      <c r="OB157" s="34"/>
      <c r="OC157" s="34"/>
      <c r="OD157" s="34"/>
      <c r="OE157" s="34"/>
      <c r="OF157" s="34"/>
      <c r="OG157" s="34"/>
      <c r="OH157" s="34"/>
      <c r="OI157" s="34"/>
      <c r="OJ157" s="34"/>
      <c r="OK157" s="34"/>
      <c r="OL157" s="34"/>
      <c r="OM157" s="34"/>
      <c r="ON157" s="34"/>
      <c r="OO157" s="34"/>
      <c r="OP157" s="34"/>
      <c r="OQ157" s="34"/>
      <c r="OR157" s="34"/>
      <c r="OS157" s="34"/>
      <c r="OT157" s="34"/>
      <c r="OU157" s="34"/>
      <c r="OV157" s="34"/>
      <c r="OW157" s="34"/>
      <c r="OX157" s="34"/>
      <c r="OY157" s="34"/>
      <c r="OZ157" s="34"/>
      <c r="PA157" s="34"/>
      <c r="PB157" s="34"/>
      <c r="PC157" s="34"/>
      <c r="PD157" s="34"/>
      <c r="PE157" s="34"/>
      <c r="PF157" s="34"/>
      <c r="PG157" s="34"/>
      <c r="PH157" s="34"/>
      <c r="PI157" s="34"/>
      <c r="PJ157" s="34"/>
      <c r="PK157" s="34"/>
      <c r="PL157" s="34"/>
      <c r="PM157" s="34"/>
      <c r="PN157" s="34"/>
      <c r="PO157" s="34"/>
      <c r="PP157" s="34"/>
      <c r="PQ157" s="34"/>
      <c r="PR157" s="34"/>
      <c r="PS157" s="34"/>
      <c r="PT157" s="34"/>
      <c r="PU157" s="34"/>
      <c r="PV157" s="34"/>
      <c r="PW157" s="34"/>
      <c r="PX157" s="34"/>
      <c r="PY157" s="34"/>
      <c r="PZ157" s="34"/>
      <c r="QA157" s="34"/>
      <c r="QB157" s="34"/>
      <c r="QC157" s="34"/>
      <c r="QD157" s="34"/>
      <c r="QE157" s="34"/>
      <c r="QF157" s="34"/>
      <c r="QG157" s="34"/>
      <c r="QH157" s="34"/>
      <c r="QI157" s="34"/>
      <c r="QJ157" s="34"/>
      <c r="QK157" s="34"/>
      <c r="QL157" s="34"/>
      <c r="QM157" s="34"/>
    </row>
    <row r="158" spans="2:455">
      <c r="B158" s="12"/>
      <c r="C158" s="1"/>
      <c r="D158" s="1"/>
      <c r="E158" s="1"/>
      <c r="F158" s="2"/>
      <c r="G158" s="7"/>
      <c r="H158" s="7"/>
      <c r="I158" s="8"/>
      <c r="J158" s="13"/>
      <c r="K158" s="13"/>
      <c r="L158" s="3"/>
      <c r="M158" s="10"/>
      <c r="N158" s="10"/>
      <c r="O158" s="10"/>
      <c r="P158" s="10"/>
      <c r="Q158" s="31"/>
      <c r="R158" s="4"/>
      <c r="S158" s="4"/>
      <c r="T158" s="4"/>
      <c r="U158" s="8"/>
      <c r="V158" s="8"/>
      <c r="W158" s="8"/>
      <c r="X158" s="14"/>
      <c r="Y158" s="14"/>
      <c r="Z158" s="14"/>
      <c r="AA158" s="14"/>
      <c r="AX158" s="14"/>
      <c r="AY158" s="14"/>
      <c r="AZ158" s="14"/>
      <c r="BA158" s="14"/>
      <c r="BB158" s="14"/>
      <c r="BC158" s="14"/>
      <c r="BD158" s="14"/>
      <c r="BE158" s="14"/>
      <c r="BF158" s="14"/>
      <c r="BG158" s="14"/>
      <c r="BH158" s="14"/>
      <c r="BI158" s="14"/>
      <c r="BJ158" s="14"/>
      <c r="BK158" s="14"/>
      <c r="BL158" s="8"/>
      <c r="LX158" s="34"/>
      <c r="LY158" s="34"/>
      <c r="LZ158" s="34"/>
      <c r="MA158" s="34"/>
      <c r="MB158" s="34"/>
      <c r="MC158" s="34"/>
      <c r="MD158" s="34"/>
      <c r="ME158" s="34"/>
      <c r="MF158" s="34"/>
      <c r="MG158" s="34"/>
      <c r="MH158" s="34"/>
      <c r="MI158" s="34"/>
      <c r="MJ158" s="34"/>
      <c r="MK158" s="34"/>
      <c r="ML158" s="34"/>
      <c r="MM158" s="34"/>
      <c r="MN158" s="34"/>
      <c r="MO158" s="34"/>
      <c r="MP158" s="34"/>
      <c r="MQ158" s="34"/>
      <c r="MR158" s="34"/>
      <c r="MS158" s="34"/>
      <c r="MT158" s="34"/>
      <c r="MU158" s="34"/>
      <c r="MV158" s="34"/>
      <c r="MW158" s="34"/>
      <c r="MX158" s="34"/>
      <c r="MY158" s="34"/>
      <c r="MZ158" s="34"/>
      <c r="NA158" s="34"/>
      <c r="NB158" s="34"/>
      <c r="NC158" s="34"/>
      <c r="ND158" s="34"/>
      <c r="NE158" s="34"/>
      <c r="NF158" s="34"/>
      <c r="NG158" s="34"/>
      <c r="NH158" s="34"/>
      <c r="NI158" s="34"/>
      <c r="NJ158" s="34"/>
      <c r="NK158" s="34"/>
      <c r="NL158" s="34"/>
      <c r="NM158" s="34"/>
      <c r="NN158" s="34"/>
      <c r="NO158" s="34"/>
      <c r="NP158" s="34"/>
      <c r="NQ158" s="34"/>
      <c r="NR158" s="34"/>
      <c r="NS158" s="34"/>
      <c r="NT158" s="34"/>
      <c r="NU158" s="34"/>
      <c r="NV158" s="34"/>
      <c r="NW158" s="34"/>
      <c r="NX158" s="34"/>
      <c r="NY158" s="34"/>
      <c r="NZ158" s="34"/>
      <c r="OA158" s="34"/>
      <c r="OB158" s="34"/>
      <c r="OC158" s="34"/>
      <c r="OD158" s="34"/>
      <c r="OE158" s="34"/>
      <c r="OF158" s="34"/>
      <c r="OG158" s="34"/>
      <c r="OH158" s="34"/>
      <c r="OI158" s="34"/>
      <c r="OJ158" s="34"/>
      <c r="OK158" s="34"/>
      <c r="OL158" s="34"/>
      <c r="OM158" s="34"/>
      <c r="ON158" s="34"/>
      <c r="OO158" s="34"/>
      <c r="OP158" s="34"/>
      <c r="OQ158" s="34"/>
      <c r="OR158" s="34"/>
      <c r="OS158" s="34"/>
      <c r="OT158" s="34"/>
      <c r="OU158" s="34"/>
      <c r="OV158" s="34"/>
      <c r="OW158" s="34"/>
      <c r="OX158" s="34"/>
      <c r="OY158" s="34"/>
      <c r="OZ158" s="34"/>
      <c r="PA158" s="34"/>
      <c r="PB158" s="34"/>
      <c r="PC158" s="34"/>
      <c r="PD158" s="34"/>
      <c r="PE158" s="34"/>
      <c r="PF158" s="34"/>
      <c r="PG158" s="34"/>
      <c r="PH158" s="34"/>
      <c r="PI158" s="34"/>
      <c r="PJ158" s="34"/>
      <c r="PK158" s="34"/>
      <c r="PL158" s="34"/>
      <c r="PM158" s="34"/>
      <c r="PN158" s="34"/>
      <c r="PO158" s="34"/>
      <c r="PP158" s="34"/>
      <c r="PQ158" s="34"/>
      <c r="PR158" s="34"/>
      <c r="PS158" s="34"/>
      <c r="PT158" s="34"/>
      <c r="PU158" s="34"/>
      <c r="PV158" s="34"/>
      <c r="PW158" s="34"/>
      <c r="PX158" s="34"/>
      <c r="PY158" s="34"/>
      <c r="PZ158" s="34"/>
      <c r="QA158" s="34"/>
      <c r="QB158" s="34"/>
      <c r="QC158" s="34"/>
      <c r="QD158" s="34"/>
      <c r="QE158" s="34"/>
      <c r="QF158" s="34"/>
      <c r="QG158" s="34"/>
      <c r="QH158" s="34"/>
      <c r="QI158" s="34"/>
      <c r="QJ158" s="34"/>
      <c r="QK158" s="34"/>
      <c r="QL158" s="34"/>
      <c r="QM158" s="34"/>
    </row>
    <row r="159" spans="2:455">
      <c r="B159" s="1"/>
      <c r="C159" s="1"/>
      <c r="D159" s="1"/>
      <c r="E159" s="1"/>
      <c r="F159" s="2"/>
      <c r="G159" s="7"/>
      <c r="H159" s="7"/>
      <c r="I159" s="8"/>
      <c r="J159" s="11"/>
      <c r="K159" s="11"/>
      <c r="L159" s="3"/>
      <c r="M159" s="9"/>
      <c r="N159" s="9"/>
      <c r="O159" s="9"/>
      <c r="P159" s="9"/>
      <c r="Q159" s="30"/>
      <c r="R159" s="5"/>
      <c r="S159" s="4"/>
      <c r="T159" s="6"/>
      <c r="U159" s="8"/>
      <c r="V159" s="8"/>
      <c r="W159" s="8"/>
      <c r="X159" s="8"/>
      <c r="Y159" s="8"/>
      <c r="Z159" s="8"/>
      <c r="AA159" s="8"/>
      <c r="AX159" s="8"/>
      <c r="AY159" s="8"/>
      <c r="AZ159" s="8"/>
      <c r="BA159" s="8"/>
      <c r="BB159" s="8"/>
      <c r="BC159" s="8"/>
      <c r="BD159" s="8"/>
      <c r="BE159" s="8"/>
      <c r="BF159" s="8"/>
      <c r="BG159" s="8"/>
      <c r="BH159" s="8"/>
      <c r="BI159" s="8"/>
      <c r="BJ159" s="8"/>
      <c r="BK159" s="8"/>
      <c r="BL159" s="8"/>
      <c r="LX159" s="34"/>
      <c r="LY159" s="34"/>
      <c r="LZ159" s="34"/>
      <c r="MA159" s="34"/>
      <c r="MB159" s="34"/>
      <c r="MC159" s="34"/>
      <c r="MD159" s="34"/>
      <c r="ME159" s="34"/>
      <c r="MF159" s="34"/>
      <c r="MG159" s="34"/>
      <c r="MH159" s="34"/>
      <c r="MI159" s="34"/>
      <c r="MJ159" s="34"/>
      <c r="MK159" s="34"/>
      <c r="ML159" s="34"/>
      <c r="MM159" s="34"/>
      <c r="MN159" s="34"/>
      <c r="MO159" s="34"/>
      <c r="MP159" s="34"/>
      <c r="MQ159" s="34"/>
      <c r="MR159" s="34"/>
      <c r="MS159" s="34"/>
      <c r="MT159" s="34"/>
      <c r="MU159" s="34"/>
      <c r="MV159" s="34"/>
      <c r="MW159" s="34"/>
      <c r="MX159" s="34"/>
      <c r="MY159" s="34"/>
      <c r="MZ159" s="34"/>
      <c r="NA159" s="34"/>
      <c r="NB159" s="34"/>
      <c r="NC159" s="34"/>
      <c r="ND159" s="34"/>
      <c r="NE159" s="34"/>
      <c r="NF159" s="34"/>
      <c r="NG159" s="34"/>
      <c r="NH159" s="34"/>
      <c r="NI159" s="34"/>
      <c r="NJ159" s="34"/>
      <c r="NK159" s="34"/>
      <c r="NL159" s="34"/>
      <c r="NM159" s="34"/>
      <c r="NN159" s="34"/>
      <c r="NO159" s="34"/>
      <c r="NP159" s="34"/>
      <c r="NQ159" s="34"/>
      <c r="NR159" s="34"/>
      <c r="NS159" s="34"/>
      <c r="NT159" s="34"/>
      <c r="NU159" s="34"/>
      <c r="NV159" s="34"/>
      <c r="NW159" s="34"/>
      <c r="NX159" s="34"/>
      <c r="NY159" s="34"/>
      <c r="NZ159" s="34"/>
      <c r="OA159" s="34"/>
      <c r="OB159" s="34"/>
      <c r="OC159" s="34"/>
      <c r="OD159" s="34"/>
      <c r="OE159" s="34"/>
      <c r="OF159" s="34"/>
      <c r="OG159" s="34"/>
      <c r="OH159" s="34"/>
      <c r="OI159" s="34"/>
      <c r="OJ159" s="34"/>
      <c r="OK159" s="34"/>
      <c r="OL159" s="34"/>
      <c r="OM159" s="34"/>
      <c r="ON159" s="34"/>
      <c r="OO159" s="34"/>
      <c r="OP159" s="34"/>
      <c r="OQ159" s="34"/>
      <c r="OR159" s="34"/>
      <c r="OS159" s="34"/>
      <c r="OT159" s="34"/>
      <c r="OU159" s="34"/>
      <c r="OV159" s="34"/>
      <c r="OW159" s="34"/>
      <c r="OX159" s="34"/>
      <c r="OY159" s="34"/>
      <c r="OZ159" s="34"/>
      <c r="PA159" s="34"/>
      <c r="PB159" s="34"/>
      <c r="PC159" s="34"/>
      <c r="PD159" s="34"/>
      <c r="PE159" s="34"/>
      <c r="PF159" s="34"/>
      <c r="PG159" s="34"/>
      <c r="PH159" s="34"/>
      <c r="PI159" s="34"/>
      <c r="PJ159" s="34"/>
      <c r="PK159" s="34"/>
      <c r="PL159" s="34"/>
      <c r="PM159" s="34"/>
      <c r="PN159" s="34"/>
      <c r="PO159" s="34"/>
      <c r="PP159" s="34"/>
      <c r="PQ159" s="34"/>
      <c r="PR159" s="34"/>
      <c r="PS159" s="34"/>
      <c r="PT159" s="34"/>
      <c r="PU159" s="34"/>
      <c r="PV159" s="34"/>
      <c r="PW159" s="34"/>
      <c r="PX159" s="34"/>
      <c r="PY159" s="34"/>
      <c r="PZ159" s="34"/>
      <c r="QA159" s="34"/>
      <c r="QB159" s="34"/>
      <c r="QC159" s="34"/>
      <c r="QD159" s="34"/>
      <c r="QE159" s="34"/>
      <c r="QF159" s="34"/>
      <c r="QG159" s="34"/>
      <c r="QH159" s="34"/>
      <c r="QI159" s="34"/>
      <c r="QJ159" s="34"/>
      <c r="QK159" s="34"/>
      <c r="QL159" s="34"/>
      <c r="QM159" s="34"/>
    </row>
    <row r="160" spans="2:455">
      <c r="B160" s="1"/>
      <c r="C160" s="1"/>
      <c r="D160" s="1"/>
      <c r="E160" s="1"/>
      <c r="F160" s="2"/>
      <c r="G160" s="7"/>
      <c r="H160" s="7"/>
      <c r="I160" s="8"/>
      <c r="J160" s="11"/>
      <c r="K160" s="11"/>
      <c r="L160" s="3"/>
      <c r="M160" s="9"/>
      <c r="N160" s="9"/>
      <c r="O160" s="9"/>
      <c r="P160" s="9"/>
      <c r="Q160" s="30"/>
      <c r="R160" s="5"/>
      <c r="S160" s="4"/>
      <c r="T160" s="6"/>
      <c r="U160" s="8"/>
      <c r="V160" s="8"/>
      <c r="W160" s="8"/>
      <c r="X160" s="8"/>
      <c r="Y160" s="8"/>
      <c r="Z160" s="8"/>
      <c r="AA160" s="8"/>
      <c r="AX160" s="8"/>
      <c r="AY160" s="8"/>
      <c r="AZ160" s="8"/>
      <c r="BA160" s="8"/>
      <c r="BB160" s="8"/>
      <c r="BC160" s="8"/>
      <c r="BD160" s="8"/>
      <c r="BE160" s="8"/>
      <c r="BF160" s="8"/>
      <c r="BG160" s="8"/>
      <c r="BH160" s="8"/>
      <c r="BI160" s="8"/>
      <c r="BJ160" s="8"/>
      <c r="BK160" s="8"/>
      <c r="BL160" s="8"/>
      <c r="LX160" s="34"/>
      <c r="LY160" s="34"/>
      <c r="LZ160" s="34"/>
      <c r="MA160" s="34"/>
      <c r="MB160" s="34"/>
      <c r="MC160" s="34"/>
      <c r="MD160" s="34"/>
      <c r="ME160" s="34"/>
      <c r="MF160" s="34"/>
      <c r="MG160" s="34"/>
      <c r="MH160" s="34"/>
      <c r="MI160" s="34"/>
      <c r="MJ160" s="34"/>
      <c r="MK160" s="34"/>
      <c r="ML160" s="34"/>
      <c r="MM160" s="34"/>
      <c r="MN160" s="34"/>
      <c r="MO160" s="34"/>
      <c r="MP160" s="34"/>
      <c r="MQ160" s="34"/>
      <c r="MR160" s="34"/>
      <c r="MS160" s="34"/>
      <c r="MT160" s="34"/>
      <c r="MU160" s="34"/>
      <c r="MV160" s="34"/>
      <c r="MW160" s="34"/>
      <c r="MX160" s="34"/>
      <c r="MY160" s="34"/>
      <c r="MZ160" s="34"/>
      <c r="NA160" s="34"/>
      <c r="NB160" s="34"/>
      <c r="NC160" s="34"/>
      <c r="ND160" s="34"/>
      <c r="NE160" s="34"/>
      <c r="NF160" s="34"/>
      <c r="NG160" s="34"/>
      <c r="NH160" s="34"/>
      <c r="NI160" s="34"/>
      <c r="NJ160" s="34"/>
      <c r="NK160" s="34"/>
      <c r="NL160" s="34"/>
      <c r="NM160" s="34"/>
      <c r="NN160" s="34"/>
      <c r="NO160" s="34"/>
      <c r="NP160" s="34"/>
      <c r="NQ160" s="34"/>
      <c r="NR160" s="34"/>
      <c r="NS160" s="34"/>
      <c r="NT160" s="34"/>
      <c r="NU160" s="34"/>
      <c r="NV160" s="34"/>
      <c r="NW160" s="34"/>
      <c r="NX160" s="34"/>
      <c r="NY160" s="34"/>
      <c r="NZ160" s="34"/>
      <c r="OA160" s="34"/>
      <c r="OB160" s="34"/>
      <c r="OC160" s="34"/>
      <c r="OD160" s="34"/>
      <c r="OE160" s="34"/>
      <c r="OF160" s="34"/>
      <c r="OG160" s="34"/>
      <c r="OH160" s="34"/>
      <c r="OI160" s="34"/>
      <c r="OJ160" s="34"/>
      <c r="OK160" s="34"/>
      <c r="OL160" s="34"/>
      <c r="OM160" s="34"/>
      <c r="ON160" s="34"/>
      <c r="OO160" s="34"/>
      <c r="OP160" s="34"/>
      <c r="OQ160" s="34"/>
      <c r="OR160" s="34"/>
      <c r="OS160" s="34"/>
      <c r="OT160" s="34"/>
      <c r="OU160" s="34"/>
      <c r="OV160" s="34"/>
      <c r="OW160" s="34"/>
      <c r="OX160" s="34"/>
      <c r="OY160" s="34"/>
      <c r="OZ160" s="34"/>
      <c r="PA160" s="34"/>
      <c r="PB160" s="34"/>
      <c r="PC160" s="34"/>
      <c r="PD160" s="34"/>
      <c r="PE160" s="34"/>
      <c r="PF160" s="34"/>
      <c r="PG160" s="34"/>
      <c r="PH160" s="34"/>
      <c r="PI160" s="34"/>
      <c r="PJ160" s="34"/>
      <c r="PK160" s="34"/>
      <c r="PL160" s="34"/>
      <c r="PM160" s="34"/>
      <c r="PN160" s="34"/>
      <c r="PO160" s="34"/>
      <c r="PP160" s="34"/>
      <c r="PQ160" s="34"/>
      <c r="PR160" s="34"/>
      <c r="PS160" s="34"/>
      <c r="PT160" s="34"/>
      <c r="PU160" s="34"/>
      <c r="PV160" s="34"/>
      <c r="PW160" s="34"/>
      <c r="PX160" s="34"/>
      <c r="PY160" s="34"/>
      <c r="PZ160" s="34"/>
      <c r="QA160" s="34"/>
      <c r="QB160" s="34"/>
      <c r="QC160" s="34"/>
      <c r="QD160" s="34"/>
      <c r="QE160" s="34"/>
      <c r="QF160" s="34"/>
      <c r="QG160" s="34"/>
      <c r="QH160" s="34"/>
      <c r="QI160" s="34"/>
      <c r="QJ160" s="34"/>
      <c r="QK160" s="34"/>
      <c r="QL160" s="34"/>
      <c r="QM160" s="34"/>
    </row>
    <row r="161" spans="2:455">
      <c r="B161" s="12"/>
      <c r="C161" s="1"/>
      <c r="D161" s="1"/>
      <c r="E161" s="1"/>
      <c r="F161" s="2"/>
      <c r="G161" s="7"/>
      <c r="H161" s="7"/>
      <c r="I161" s="8"/>
      <c r="J161" s="13"/>
      <c r="K161" s="13"/>
      <c r="L161" s="3"/>
      <c r="M161" s="10"/>
      <c r="N161" s="10"/>
      <c r="O161" s="10"/>
      <c r="P161" s="10"/>
      <c r="Q161" s="31"/>
      <c r="R161" s="4"/>
      <c r="S161" s="4"/>
      <c r="T161" s="4"/>
      <c r="U161" s="8"/>
      <c r="V161" s="8"/>
      <c r="W161" s="8"/>
      <c r="X161" s="14"/>
      <c r="Y161" s="14"/>
      <c r="Z161" s="14"/>
      <c r="AA161" s="14"/>
      <c r="AX161" s="14"/>
      <c r="AY161" s="14"/>
      <c r="AZ161" s="14"/>
      <c r="BA161" s="14"/>
      <c r="BB161" s="14"/>
      <c r="BC161" s="14"/>
      <c r="BD161" s="14"/>
      <c r="BE161" s="14"/>
      <c r="BF161" s="14"/>
      <c r="BG161" s="14"/>
      <c r="BH161" s="14"/>
      <c r="BI161" s="14"/>
      <c r="BJ161" s="14"/>
      <c r="BK161" s="14"/>
      <c r="BL161" s="8"/>
      <c r="LX161" s="34"/>
      <c r="LY161" s="34"/>
      <c r="LZ161" s="34"/>
      <c r="MA161" s="34"/>
      <c r="MB161" s="34"/>
      <c r="MC161" s="34"/>
      <c r="MD161" s="34"/>
      <c r="ME161" s="34"/>
      <c r="MF161" s="34"/>
      <c r="MG161" s="34"/>
      <c r="MH161" s="34"/>
      <c r="MI161" s="34"/>
      <c r="MJ161" s="34"/>
      <c r="MK161" s="34"/>
      <c r="ML161" s="34"/>
      <c r="MM161" s="34"/>
      <c r="MN161" s="34"/>
      <c r="MO161" s="34"/>
      <c r="MP161" s="34"/>
      <c r="MQ161" s="34"/>
      <c r="MR161" s="34"/>
      <c r="MS161" s="34"/>
      <c r="MT161" s="34"/>
      <c r="MU161" s="34"/>
      <c r="MV161" s="34"/>
      <c r="MW161" s="34"/>
      <c r="MX161" s="34"/>
      <c r="MY161" s="34"/>
      <c r="MZ161" s="34"/>
      <c r="NA161" s="34"/>
      <c r="NB161" s="34"/>
      <c r="NC161" s="34"/>
      <c r="ND161" s="34"/>
      <c r="NE161" s="34"/>
      <c r="NF161" s="34"/>
      <c r="NG161" s="34"/>
      <c r="NH161" s="34"/>
      <c r="NI161" s="34"/>
      <c r="NJ161" s="34"/>
      <c r="NK161" s="34"/>
      <c r="NL161" s="34"/>
      <c r="NM161" s="34"/>
      <c r="NN161" s="34"/>
      <c r="NO161" s="34"/>
      <c r="NP161" s="34"/>
      <c r="NQ161" s="34"/>
      <c r="NR161" s="34"/>
      <c r="NS161" s="34"/>
      <c r="NT161" s="34"/>
      <c r="NU161" s="34"/>
      <c r="NV161" s="34"/>
      <c r="NW161" s="34"/>
      <c r="NX161" s="34"/>
      <c r="NY161" s="34"/>
      <c r="NZ161" s="34"/>
      <c r="OA161" s="34"/>
      <c r="OB161" s="34"/>
      <c r="OC161" s="34"/>
      <c r="OD161" s="34"/>
      <c r="OE161" s="34"/>
      <c r="OF161" s="34"/>
      <c r="OG161" s="34"/>
      <c r="OH161" s="34"/>
      <c r="OI161" s="34"/>
      <c r="OJ161" s="34"/>
      <c r="OK161" s="34"/>
      <c r="OL161" s="34"/>
      <c r="OM161" s="34"/>
      <c r="ON161" s="34"/>
      <c r="OO161" s="34"/>
      <c r="OP161" s="34"/>
      <c r="OQ161" s="34"/>
      <c r="OR161" s="34"/>
      <c r="OS161" s="34"/>
      <c r="OT161" s="34"/>
      <c r="OU161" s="34"/>
      <c r="OV161" s="34"/>
      <c r="OW161" s="34"/>
      <c r="OX161" s="34"/>
      <c r="OY161" s="34"/>
      <c r="OZ161" s="34"/>
      <c r="PA161" s="34"/>
      <c r="PB161" s="34"/>
      <c r="PC161" s="34"/>
      <c r="PD161" s="34"/>
      <c r="PE161" s="34"/>
      <c r="PF161" s="34"/>
      <c r="PG161" s="34"/>
      <c r="PH161" s="34"/>
      <c r="PI161" s="34"/>
      <c r="PJ161" s="34"/>
      <c r="PK161" s="34"/>
      <c r="PL161" s="34"/>
      <c r="PM161" s="34"/>
      <c r="PN161" s="34"/>
      <c r="PO161" s="34"/>
      <c r="PP161" s="34"/>
      <c r="PQ161" s="34"/>
      <c r="PR161" s="34"/>
      <c r="PS161" s="34"/>
      <c r="PT161" s="34"/>
      <c r="PU161" s="34"/>
      <c r="PV161" s="34"/>
      <c r="PW161" s="34"/>
      <c r="PX161" s="34"/>
      <c r="PY161" s="34"/>
      <c r="PZ161" s="34"/>
      <c r="QA161" s="34"/>
      <c r="QB161" s="34"/>
      <c r="QC161" s="34"/>
      <c r="QD161" s="34"/>
      <c r="QE161" s="34"/>
      <c r="QF161" s="34"/>
      <c r="QG161" s="34"/>
      <c r="QH161" s="34"/>
      <c r="QI161" s="34"/>
      <c r="QJ161" s="34"/>
      <c r="QK161" s="34"/>
      <c r="QL161" s="34"/>
      <c r="QM161" s="34"/>
    </row>
    <row r="162" spans="2:455">
      <c r="B162" s="12"/>
      <c r="C162" s="1"/>
      <c r="D162" s="1"/>
      <c r="E162" s="1"/>
      <c r="F162" s="2"/>
      <c r="G162" s="7"/>
      <c r="H162" s="7"/>
      <c r="I162" s="8"/>
      <c r="J162" s="13"/>
      <c r="K162" s="13"/>
      <c r="L162" s="3"/>
      <c r="M162" s="10"/>
      <c r="N162" s="10"/>
      <c r="O162" s="10"/>
      <c r="P162" s="10"/>
      <c r="Q162" s="31"/>
      <c r="R162" s="4"/>
      <c r="S162" s="4"/>
      <c r="T162" s="4"/>
      <c r="U162" s="8"/>
      <c r="V162" s="8"/>
      <c r="W162" s="8"/>
      <c r="X162" s="14"/>
      <c r="Y162" s="14"/>
      <c r="Z162" s="14"/>
      <c r="AA162" s="14"/>
      <c r="AX162" s="14"/>
      <c r="AY162" s="14"/>
      <c r="AZ162" s="14"/>
      <c r="BA162" s="14"/>
      <c r="BB162" s="14"/>
      <c r="BC162" s="14"/>
      <c r="BD162" s="14"/>
      <c r="BE162" s="14"/>
      <c r="BF162" s="14"/>
      <c r="BG162" s="14"/>
      <c r="BH162" s="14"/>
      <c r="BI162" s="14"/>
      <c r="BJ162" s="14"/>
      <c r="BK162" s="14"/>
      <c r="BL162" s="8"/>
      <c r="LX162" s="34"/>
      <c r="LY162" s="34"/>
      <c r="LZ162" s="34"/>
      <c r="MA162" s="34"/>
      <c r="MB162" s="34"/>
      <c r="MC162" s="34"/>
      <c r="MD162" s="34"/>
      <c r="ME162" s="34"/>
      <c r="MF162" s="34"/>
      <c r="MG162" s="34"/>
      <c r="MH162" s="34"/>
      <c r="MI162" s="34"/>
      <c r="MJ162" s="34"/>
      <c r="MK162" s="34"/>
      <c r="ML162" s="34"/>
      <c r="MM162" s="34"/>
      <c r="MN162" s="34"/>
      <c r="MO162" s="34"/>
      <c r="MP162" s="34"/>
      <c r="MQ162" s="34"/>
      <c r="MR162" s="34"/>
      <c r="MS162" s="34"/>
      <c r="MT162" s="34"/>
      <c r="MU162" s="34"/>
      <c r="MV162" s="34"/>
      <c r="MW162" s="34"/>
      <c r="MX162" s="34"/>
      <c r="MY162" s="34"/>
      <c r="MZ162" s="34"/>
      <c r="NA162" s="34"/>
      <c r="NB162" s="34"/>
      <c r="NC162" s="34"/>
      <c r="ND162" s="34"/>
      <c r="NE162" s="34"/>
      <c r="NF162" s="34"/>
      <c r="NG162" s="34"/>
      <c r="NH162" s="34"/>
      <c r="NI162" s="34"/>
      <c r="NJ162" s="34"/>
      <c r="NK162" s="34"/>
      <c r="NL162" s="34"/>
      <c r="NM162" s="34"/>
      <c r="NN162" s="34"/>
      <c r="NO162" s="34"/>
      <c r="NP162" s="34"/>
      <c r="NQ162" s="34"/>
      <c r="NR162" s="34"/>
      <c r="NS162" s="34"/>
      <c r="NT162" s="34"/>
      <c r="NU162" s="34"/>
      <c r="NV162" s="34"/>
      <c r="NW162" s="34"/>
      <c r="NX162" s="34"/>
      <c r="NY162" s="34"/>
      <c r="NZ162" s="34"/>
      <c r="OA162" s="34"/>
      <c r="OB162" s="34"/>
      <c r="OC162" s="34"/>
      <c r="OD162" s="34"/>
      <c r="OE162" s="34"/>
      <c r="OF162" s="34"/>
      <c r="OG162" s="34"/>
      <c r="OH162" s="34"/>
      <c r="OI162" s="34"/>
      <c r="OJ162" s="34"/>
      <c r="OK162" s="34"/>
      <c r="OL162" s="34"/>
      <c r="OM162" s="34"/>
      <c r="ON162" s="34"/>
      <c r="OO162" s="34"/>
      <c r="OP162" s="34"/>
      <c r="OQ162" s="34"/>
      <c r="OR162" s="34"/>
      <c r="OS162" s="34"/>
      <c r="OT162" s="34"/>
      <c r="OU162" s="34"/>
      <c r="OV162" s="34"/>
      <c r="OW162" s="34"/>
      <c r="OX162" s="34"/>
      <c r="OY162" s="34"/>
      <c r="OZ162" s="34"/>
      <c r="PA162" s="34"/>
      <c r="PB162" s="34"/>
      <c r="PC162" s="34"/>
      <c r="PD162" s="34"/>
      <c r="PE162" s="34"/>
      <c r="PF162" s="34"/>
      <c r="PG162" s="34"/>
      <c r="PH162" s="34"/>
      <c r="PI162" s="34"/>
      <c r="PJ162" s="34"/>
      <c r="PK162" s="34"/>
      <c r="PL162" s="34"/>
      <c r="PM162" s="34"/>
      <c r="PN162" s="34"/>
      <c r="PO162" s="34"/>
      <c r="PP162" s="34"/>
      <c r="PQ162" s="34"/>
      <c r="PR162" s="34"/>
      <c r="PS162" s="34"/>
      <c r="PT162" s="34"/>
      <c r="PU162" s="34"/>
      <c r="PV162" s="34"/>
      <c r="PW162" s="34"/>
      <c r="PX162" s="34"/>
      <c r="PY162" s="34"/>
      <c r="PZ162" s="34"/>
      <c r="QA162" s="34"/>
      <c r="QB162" s="34"/>
      <c r="QC162" s="34"/>
      <c r="QD162" s="34"/>
      <c r="QE162" s="34"/>
      <c r="QF162" s="34"/>
      <c r="QG162" s="34"/>
      <c r="QH162" s="34"/>
      <c r="QI162" s="34"/>
      <c r="QJ162" s="34"/>
      <c r="QK162" s="34"/>
      <c r="QL162" s="34"/>
      <c r="QM162" s="34"/>
    </row>
    <row r="163" spans="2:455">
      <c r="B163" s="1"/>
      <c r="C163" s="1"/>
      <c r="D163" s="1"/>
      <c r="E163" s="1"/>
      <c r="F163" s="2"/>
      <c r="G163" s="7"/>
      <c r="H163" s="7"/>
      <c r="I163" s="8"/>
      <c r="J163" s="11"/>
      <c r="K163" s="11"/>
      <c r="L163" s="3"/>
      <c r="M163" s="9"/>
      <c r="N163" s="9"/>
      <c r="O163" s="9"/>
      <c r="P163" s="9"/>
      <c r="Q163" s="30"/>
      <c r="R163" s="5"/>
      <c r="S163" s="4"/>
      <c r="T163" s="6"/>
      <c r="U163" s="8"/>
      <c r="V163" s="8"/>
      <c r="W163" s="8"/>
      <c r="X163" s="8"/>
      <c r="Y163" s="8"/>
      <c r="Z163" s="8"/>
      <c r="AA163" s="8"/>
      <c r="AX163" s="8"/>
      <c r="AY163" s="8"/>
      <c r="AZ163" s="8"/>
      <c r="BA163" s="8"/>
      <c r="BB163" s="8"/>
      <c r="BC163" s="8"/>
      <c r="BD163" s="8"/>
      <c r="BE163" s="8"/>
      <c r="BF163" s="8"/>
      <c r="BG163" s="8"/>
      <c r="BH163" s="8"/>
      <c r="BI163" s="8"/>
      <c r="BJ163" s="8"/>
      <c r="BK163" s="8"/>
      <c r="BL163" s="8"/>
      <c r="LX163" s="34"/>
      <c r="LY163" s="34"/>
      <c r="LZ163" s="34"/>
      <c r="MA163" s="34"/>
      <c r="MB163" s="34"/>
      <c r="MC163" s="34"/>
      <c r="MD163" s="34"/>
      <c r="ME163" s="34"/>
      <c r="MF163" s="34"/>
      <c r="MG163" s="34"/>
      <c r="MH163" s="34"/>
      <c r="MI163" s="34"/>
      <c r="MJ163" s="34"/>
      <c r="MK163" s="34"/>
      <c r="ML163" s="34"/>
      <c r="MM163" s="34"/>
      <c r="MN163" s="34"/>
      <c r="MO163" s="34"/>
      <c r="MP163" s="34"/>
      <c r="MQ163" s="34"/>
      <c r="MR163" s="34"/>
      <c r="MS163" s="34"/>
      <c r="MT163" s="34"/>
      <c r="MU163" s="34"/>
      <c r="MV163" s="34"/>
      <c r="MW163" s="34"/>
      <c r="MX163" s="34"/>
      <c r="MY163" s="34"/>
      <c r="MZ163" s="34"/>
      <c r="NA163" s="34"/>
      <c r="NB163" s="34"/>
      <c r="NC163" s="34"/>
      <c r="ND163" s="34"/>
      <c r="NE163" s="34"/>
      <c r="NF163" s="34"/>
      <c r="NG163" s="34"/>
      <c r="NH163" s="34"/>
      <c r="NI163" s="34"/>
      <c r="NJ163" s="34"/>
      <c r="NK163" s="34"/>
      <c r="NL163" s="34"/>
      <c r="NM163" s="34"/>
      <c r="NN163" s="34"/>
      <c r="NO163" s="34"/>
      <c r="NP163" s="34"/>
      <c r="NQ163" s="34"/>
      <c r="NR163" s="34"/>
      <c r="NS163" s="34"/>
      <c r="NT163" s="34"/>
      <c r="NU163" s="34"/>
      <c r="NV163" s="34"/>
      <c r="NW163" s="34"/>
      <c r="NX163" s="34"/>
      <c r="NY163" s="34"/>
      <c r="NZ163" s="34"/>
      <c r="OA163" s="34"/>
      <c r="OB163" s="34"/>
      <c r="OC163" s="34"/>
      <c r="OD163" s="34"/>
      <c r="OE163" s="34"/>
      <c r="OF163" s="34"/>
      <c r="OG163" s="34"/>
      <c r="OH163" s="34"/>
      <c r="OI163" s="34"/>
      <c r="OJ163" s="34"/>
      <c r="OK163" s="34"/>
      <c r="OL163" s="34"/>
      <c r="OM163" s="34"/>
      <c r="ON163" s="34"/>
      <c r="OO163" s="34"/>
      <c r="OP163" s="34"/>
      <c r="OQ163" s="34"/>
      <c r="OR163" s="34"/>
      <c r="OS163" s="34"/>
      <c r="OT163" s="34"/>
      <c r="OU163" s="34"/>
      <c r="OV163" s="34"/>
      <c r="OW163" s="34"/>
      <c r="OX163" s="34"/>
      <c r="OY163" s="34"/>
      <c r="OZ163" s="34"/>
      <c r="PA163" s="34"/>
      <c r="PB163" s="34"/>
      <c r="PC163" s="34"/>
      <c r="PD163" s="34"/>
      <c r="PE163" s="34"/>
      <c r="PF163" s="34"/>
      <c r="PG163" s="34"/>
      <c r="PH163" s="34"/>
      <c r="PI163" s="34"/>
      <c r="PJ163" s="34"/>
      <c r="PK163" s="34"/>
      <c r="PL163" s="34"/>
      <c r="PM163" s="34"/>
      <c r="PN163" s="34"/>
      <c r="PO163" s="34"/>
      <c r="PP163" s="34"/>
      <c r="PQ163" s="34"/>
      <c r="PR163" s="34"/>
      <c r="PS163" s="34"/>
      <c r="PT163" s="34"/>
      <c r="PU163" s="34"/>
      <c r="PV163" s="34"/>
      <c r="PW163" s="34"/>
      <c r="PX163" s="34"/>
      <c r="PY163" s="34"/>
      <c r="PZ163" s="34"/>
      <c r="QA163" s="34"/>
      <c r="QB163" s="34"/>
      <c r="QC163" s="34"/>
      <c r="QD163" s="34"/>
      <c r="QE163" s="34"/>
      <c r="QF163" s="34"/>
      <c r="QG163" s="34"/>
      <c r="QH163" s="34"/>
      <c r="QI163" s="34"/>
      <c r="QJ163" s="34"/>
      <c r="QK163" s="34"/>
      <c r="QL163" s="34"/>
      <c r="QM163" s="34"/>
    </row>
    <row r="164" spans="2:455">
      <c r="B164" s="1"/>
      <c r="C164" s="1"/>
      <c r="D164" s="1"/>
      <c r="E164" s="1"/>
      <c r="F164" s="2"/>
      <c r="G164" s="7"/>
      <c r="H164" s="7"/>
      <c r="I164" s="8"/>
      <c r="J164" s="11"/>
      <c r="K164" s="11"/>
      <c r="L164" s="3"/>
      <c r="M164" s="9"/>
      <c r="N164" s="9"/>
      <c r="O164" s="9"/>
      <c r="P164" s="9"/>
      <c r="Q164" s="30"/>
      <c r="R164" s="5"/>
      <c r="S164" s="4"/>
      <c r="T164" s="6"/>
      <c r="U164" s="8"/>
      <c r="V164" s="8"/>
      <c r="W164" s="8"/>
      <c r="X164" s="8"/>
      <c r="Y164" s="8"/>
      <c r="Z164" s="8"/>
      <c r="AA164" s="8"/>
      <c r="AX164" s="8"/>
      <c r="AY164" s="8"/>
      <c r="AZ164" s="8"/>
      <c r="BA164" s="8"/>
      <c r="BB164" s="8"/>
      <c r="BC164" s="8"/>
      <c r="BD164" s="8"/>
      <c r="BE164" s="8"/>
      <c r="BF164" s="8"/>
      <c r="BG164" s="8"/>
      <c r="BH164" s="8"/>
      <c r="BI164" s="8"/>
      <c r="BJ164" s="8"/>
      <c r="BK164" s="8"/>
      <c r="BL164" s="8"/>
      <c r="LX164" s="34"/>
      <c r="LY164" s="34"/>
      <c r="LZ164" s="34"/>
      <c r="MA164" s="34"/>
      <c r="MB164" s="34"/>
      <c r="MC164" s="34"/>
      <c r="MD164" s="34"/>
      <c r="ME164" s="34"/>
      <c r="MF164" s="34"/>
      <c r="MG164" s="34"/>
      <c r="MH164" s="34"/>
      <c r="MI164" s="34"/>
      <c r="MJ164" s="34"/>
      <c r="MK164" s="34"/>
      <c r="ML164" s="34"/>
      <c r="MM164" s="34"/>
      <c r="MN164" s="34"/>
      <c r="MO164" s="34"/>
      <c r="MP164" s="34"/>
      <c r="MQ164" s="34"/>
      <c r="MR164" s="34"/>
      <c r="MS164" s="34"/>
      <c r="MT164" s="34"/>
      <c r="MU164" s="34"/>
      <c r="MV164" s="34"/>
      <c r="MW164" s="34"/>
      <c r="MX164" s="34"/>
      <c r="MY164" s="34"/>
      <c r="MZ164" s="34"/>
      <c r="NA164" s="34"/>
      <c r="NB164" s="34"/>
      <c r="NC164" s="34"/>
      <c r="ND164" s="34"/>
      <c r="NE164" s="34"/>
      <c r="NF164" s="34"/>
      <c r="NG164" s="34"/>
      <c r="NH164" s="34"/>
      <c r="NI164" s="34"/>
      <c r="NJ164" s="34"/>
      <c r="NK164" s="34"/>
      <c r="NL164" s="34"/>
      <c r="NM164" s="34"/>
      <c r="NN164" s="34"/>
      <c r="NO164" s="34"/>
      <c r="NP164" s="34"/>
      <c r="NQ164" s="34"/>
      <c r="NR164" s="34"/>
      <c r="NS164" s="34"/>
      <c r="NT164" s="34"/>
      <c r="NU164" s="34"/>
      <c r="NV164" s="34"/>
      <c r="NW164" s="34"/>
      <c r="NX164" s="34"/>
      <c r="NY164" s="34"/>
      <c r="NZ164" s="34"/>
      <c r="OA164" s="34"/>
      <c r="OB164" s="34"/>
      <c r="OC164" s="34"/>
      <c r="OD164" s="34"/>
      <c r="OE164" s="34"/>
      <c r="OF164" s="34"/>
      <c r="OG164" s="34"/>
      <c r="OH164" s="34"/>
      <c r="OI164" s="34"/>
      <c r="OJ164" s="34"/>
      <c r="OK164" s="34"/>
      <c r="OL164" s="34"/>
      <c r="OM164" s="34"/>
      <c r="ON164" s="34"/>
      <c r="OO164" s="34"/>
      <c r="OP164" s="34"/>
      <c r="OQ164" s="34"/>
      <c r="OR164" s="34"/>
      <c r="OS164" s="34"/>
      <c r="OT164" s="34"/>
      <c r="OU164" s="34"/>
      <c r="OV164" s="34"/>
      <c r="OW164" s="34"/>
      <c r="OX164" s="34"/>
      <c r="OY164" s="34"/>
      <c r="OZ164" s="34"/>
      <c r="PA164" s="34"/>
      <c r="PB164" s="34"/>
      <c r="PC164" s="34"/>
      <c r="PD164" s="34"/>
      <c r="PE164" s="34"/>
      <c r="PF164" s="34"/>
      <c r="PG164" s="34"/>
      <c r="PH164" s="34"/>
      <c r="PI164" s="34"/>
      <c r="PJ164" s="34"/>
      <c r="PK164" s="34"/>
      <c r="PL164" s="34"/>
      <c r="PM164" s="34"/>
      <c r="PN164" s="34"/>
      <c r="PO164" s="34"/>
      <c r="PP164" s="34"/>
      <c r="PQ164" s="34"/>
      <c r="PR164" s="34"/>
      <c r="PS164" s="34"/>
      <c r="PT164" s="34"/>
      <c r="PU164" s="34"/>
      <c r="PV164" s="34"/>
      <c r="PW164" s="34"/>
      <c r="PX164" s="34"/>
      <c r="PY164" s="34"/>
      <c r="PZ164" s="34"/>
      <c r="QA164" s="34"/>
      <c r="QB164" s="34"/>
      <c r="QC164" s="34"/>
      <c r="QD164" s="34"/>
      <c r="QE164" s="34"/>
      <c r="QF164" s="34"/>
      <c r="QG164" s="34"/>
      <c r="QH164" s="34"/>
      <c r="QI164" s="34"/>
      <c r="QJ164" s="34"/>
      <c r="QK164" s="34"/>
      <c r="QL164" s="34"/>
      <c r="QM164" s="34"/>
    </row>
    <row r="165" spans="2:455">
      <c r="B165" s="12"/>
      <c r="C165" s="1"/>
      <c r="D165" s="1"/>
      <c r="E165" s="1"/>
      <c r="F165" s="2"/>
      <c r="G165" s="7"/>
      <c r="H165" s="7"/>
      <c r="I165" s="8"/>
      <c r="J165" s="13"/>
      <c r="K165" s="13"/>
      <c r="L165" s="3"/>
      <c r="M165" s="10"/>
      <c r="N165" s="10"/>
      <c r="O165" s="10"/>
      <c r="P165" s="10"/>
      <c r="Q165" s="31"/>
      <c r="R165" s="4"/>
      <c r="S165" s="4"/>
      <c r="T165" s="4"/>
      <c r="U165" s="8"/>
      <c r="V165" s="8"/>
      <c r="W165" s="8"/>
      <c r="X165" s="14"/>
      <c r="Y165" s="14"/>
      <c r="Z165" s="14"/>
      <c r="AA165" s="14"/>
      <c r="AX165" s="14"/>
      <c r="AY165" s="14"/>
      <c r="AZ165" s="14"/>
      <c r="BA165" s="14"/>
      <c r="BB165" s="14"/>
      <c r="BC165" s="14"/>
      <c r="BD165" s="14"/>
      <c r="BE165" s="14"/>
      <c r="BF165" s="14"/>
      <c r="BG165" s="14"/>
      <c r="BH165" s="14"/>
      <c r="BI165" s="14"/>
      <c r="BJ165" s="14"/>
      <c r="BK165" s="14"/>
      <c r="BL165" s="8"/>
      <c r="LX165" s="34"/>
      <c r="LY165" s="34"/>
      <c r="LZ165" s="34"/>
      <c r="MA165" s="34"/>
      <c r="MB165" s="34"/>
      <c r="MC165" s="34"/>
      <c r="MD165" s="34"/>
      <c r="ME165" s="34"/>
      <c r="MF165" s="34"/>
      <c r="MG165" s="34"/>
      <c r="MH165" s="34"/>
      <c r="MI165" s="34"/>
      <c r="MJ165" s="34"/>
      <c r="MK165" s="34"/>
      <c r="ML165" s="34"/>
      <c r="MM165" s="34"/>
      <c r="MN165" s="34"/>
      <c r="MO165" s="34"/>
      <c r="MP165" s="34"/>
      <c r="MQ165" s="34"/>
      <c r="MR165" s="34"/>
      <c r="MS165" s="34"/>
      <c r="MT165" s="34"/>
      <c r="MU165" s="34"/>
      <c r="MV165" s="34"/>
      <c r="MW165" s="34"/>
      <c r="MX165" s="34"/>
      <c r="MY165" s="34"/>
      <c r="MZ165" s="34"/>
      <c r="NA165" s="34"/>
      <c r="NB165" s="34"/>
      <c r="NC165" s="34"/>
      <c r="ND165" s="34"/>
      <c r="NE165" s="34"/>
      <c r="NF165" s="34"/>
      <c r="NG165" s="34"/>
      <c r="NH165" s="34"/>
      <c r="NI165" s="34"/>
      <c r="NJ165" s="34"/>
      <c r="NK165" s="34"/>
      <c r="NL165" s="34"/>
      <c r="NM165" s="34"/>
      <c r="NN165" s="34"/>
      <c r="NO165" s="34"/>
      <c r="NP165" s="34"/>
      <c r="NQ165" s="34"/>
      <c r="NR165" s="34"/>
      <c r="NS165" s="34"/>
      <c r="NT165" s="34"/>
      <c r="NU165" s="34"/>
      <c r="NV165" s="34"/>
      <c r="NW165" s="34"/>
      <c r="NX165" s="34"/>
      <c r="NY165" s="34"/>
      <c r="NZ165" s="34"/>
      <c r="OA165" s="34"/>
      <c r="OB165" s="34"/>
      <c r="OC165" s="34"/>
      <c r="OD165" s="34"/>
      <c r="OE165" s="34"/>
      <c r="OF165" s="34"/>
      <c r="OG165" s="34"/>
      <c r="OH165" s="34"/>
      <c r="OI165" s="34"/>
      <c r="OJ165" s="34"/>
      <c r="OK165" s="34"/>
      <c r="OL165" s="34"/>
      <c r="OM165" s="34"/>
      <c r="ON165" s="34"/>
      <c r="OO165" s="34"/>
      <c r="OP165" s="34"/>
      <c r="OQ165" s="34"/>
      <c r="OR165" s="34"/>
      <c r="OS165" s="34"/>
      <c r="OT165" s="34"/>
      <c r="OU165" s="34"/>
      <c r="OV165" s="34"/>
      <c r="OW165" s="34"/>
      <c r="OX165" s="34"/>
      <c r="OY165" s="34"/>
      <c r="OZ165" s="34"/>
      <c r="PA165" s="34"/>
      <c r="PB165" s="34"/>
      <c r="PC165" s="34"/>
      <c r="PD165" s="34"/>
      <c r="PE165" s="34"/>
      <c r="PF165" s="34"/>
      <c r="PG165" s="34"/>
      <c r="PH165" s="34"/>
      <c r="PI165" s="34"/>
      <c r="PJ165" s="34"/>
      <c r="PK165" s="34"/>
      <c r="PL165" s="34"/>
      <c r="PM165" s="34"/>
      <c r="PN165" s="34"/>
      <c r="PO165" s="34"/>
      <c r="PP165" s="34"/>
      <c r="PQ165" s="34"/>
      <c r="PR165" s="34"/>
      <c r="PS165" s="34"/>
      <c r="PT165" s="34"/>
      <c r="PU165" s="34"/>
      <c r="PV165" s="34"/>
      <c r="PW165" s="34"/>
      <c r="PX165" s="34"/>
      <c r="PY165" s="34"/>
      <c r="PZ165" s="34"/>
      <c r="QA165" s="34"/>
      <c r="QB165" s="34"/>
      <c r="QC165" s="34"/>
      <c r="QD165" s="34"/>
      <c r="QE165" s="34"/>
      <c r="QF165" s="34"/>
      <c r="QG165" s="34"/>
      <c r="QH165" s="34"/>
      <c r="QI165" s="34"/>
      <c r="QJ165" s="34"/>
      <c r="QK165" s="34"/>
      <c r="QL165" s="34"/>
      <c r="QM165" s="34"/>
    </row>
    <row r="166" spans="2:455">
      <c r="B166" s="12"/>
      <c r="C166" s="1"/>
      <c r="D166" s="1"/>
      <c r="E166" s="1"/>
      <c r="F166" s="2"/>
      <c r="G166" s="7"/>
      <c r="H166" s="7"/>
      <c r="I166" s="8"/>
      <c r="J166" s="13"/>
      <c r="K166" s="13"/>
      <c r="L166" s="3"/>
      <c r="M166" s="10"/>
      <c r="N166" s="10"/>
      <c r="O166" s="10"/>
      <c r="P166" s="10"/>
      <c r="Q166" s="31"/>
      <c r="R166" s="4"/>
      <c r="S166" s="4"/>
      <c r="T166" s="4"/>
      <c r="U166" s="8"/>
      <c r="V166" s="8"/>
      <c r="W166" s="8"/>
      <c r="X166" s="14"/>
      <c r="Y166" s="14"/>
      <c r="Z166" s="14"/>
      <c r="AA166" s="14"/>
      <c r="AX166" s="14"/>
      <c r="AY166" s="14"/>
      <c r="AZ166" s="14"/>
      <c r="BA166" s="14"/>
      <c r="BB166" s="14"/>
      <c r="BC166" s="14"/>
      <c r="BD166" s="14"/>
      <c r="BE166" s="14"/>
      <c r="BF166" s="14"/>
      <c r="BG166" s="14"/>
      <c r="BH166" s="14"/>
      <c r="BI166" s="14"/>
      <c r="BJ166" s="14"/>
      <c r="BK166" s="14"/>
      <c r="BL166" s="8"/>
      <c r="LX166" s="34"/>
      <c r="LY166" s="34"/>
      <c r="LZ166" s="34"/>
      <c r="MA166" s="34"/>
      <c r="MB166" s="34"/>
      <c r="MC166" s="34"/>
      <c r="MD166" s="34"/>
      <c r="ME166" s="34"/>
      <c r="MF166" s="34"/>
      <c r="MG166" s="34"/>
      <c r="MH166" s="34"/>
      <c r="MI166" s="34"/>
      <c r="MJ166" s="34"/>
      <c r="MK166" s="34"/>
      <c r="ML166" s="34"/>
      <c r="MM166" s="34"/>
      <c r="MN166" s="34"/>
      <c r="MO166" s="34"/>
      <c r="MP166" s="34"/>
      <c r="MQ166" s="34"/>
      <c r="MR166" s="34"/>
      <c r="MS166" s="34"/>
      <c r="MT166" s="34"/>
      <c r="MU166" s="34"/>
      <c r="MV166" s="34"/>
      <c r="MW166" s="34"/>
      <c r="MX166" s="34"/>
      <c r="MY166" s="34"/>
      <c r="MZ166" s="34"/>
      <c r="NA166" s="34"/>
      <c r="NB166" s="34"/>
      <c r="NC166" s="34"/>
      <c r="ND166" s="34"/>
      <c r="NE166" s="34"/>
      <c r="NF166" s="34"/>
      <c r="NG166" s="34"/>
      <c r="NH166" s="34"/>
      <c r="NI166" s="34"/>
      <c r="NJ166" s="34"/>
      <c r="NK166" s="34"/>
      <c r="NL166" s="34"/>
      <c r="NM166" s="34"/>
      <c r="NN166" s="34"/>
      <c r="NO166" s="34"/>
      <c r="NP166" s="34"/>
      <c r="NQ166" s="34"/>
      <c r="NR166" s="34"/>
      <c r="NS166" s="34"/>
      <c r="NT166" s="34"/>
      <c r="NU166" s="34"/>
      <c r="NV166" s="34"/>
      <c r="NW166" s="34"/>
      <c r="NX166" s="34"/>
      <c r="NY166" s="34"/>
      <c r="NZ166" s="34"/>
      <c r="OA166" s="34"/>
      <c r="OB166" s="34"/>
      <c r="OC166" s="34"/>
      <c r="OD166" s="34"/>
      <c r="OE166" s="34"/>
      <c r="OF166" s="34"/>
      <c r="OG166" s="34"/>
      <c r="OH166" s="34"/>
      <c r="OI166" s="34"/>
      <c r="OJ166" s="34"/>
      <c r="OK166" s="34"/>
      <c r="OL166" s="34"/>
      <c r="OM166" s="34"/>
      <c r="ON166" s="34"/>
      <c r="OO166" s="34"/>
      <c r="OP166" s="34"/>
      <c r="OQ166" s="34"/>
      <c r="OR166" s="34"/>
      <c r="OS166" s="34"/>
      <c r="OT166" s="34"/>
      <c r="OU166" s="34"/>
      <c r="OV166" s="34"/>
      <c r="OW166" s="34"/>
      <c r="OX166" s="34"/>
      <c r="OY166" s="34"/>
      <c r="OZ166" s="34"/>
      <c r="PA166" s="34"/>
      <c r="PB166" s="34"/>
      <c r="PC166" s="34"/>
      <c r="PD166" s="34"/>
      <c r="PE166" s="34"/>
      <c r="PF166" s="34"/>
      <c r="PG166" s="34"/>
      <c r="PH166" s="34"/>
      <c r="PI166" s="34"/>
      <c r="PJ166" s="34"/>
      <c r="PK166" s="34"/>
      <c r="PL166" s="34"/>
      <c r="PM166" s="34"/>
      <c r="PN166" s="34"/>
      <c r="PO166" s="34"/>
      <c r="PP166" s="34"/>
      <c r="PQ166" s="34"/>
      <c r="PR166" s="34"/>
      <c r="PS166" s="34"/>
      <c r="PT166" s="34"/>
      <c r="PU166" s="34"/>
      <c r="PV166" s="34"/>
      <c r="PW166" s="34"/>
      <c r="PX166" s="34"/>
      <c r="PY166" s="34"/>
      <c r="PZ166" s="34"/>
      <c r="QA166" s="34"/>
      <c r="QB166" s="34"/>
      <c r="QC166" s="34"/>
      <c r="QD166" s="34"/>
      <c r="QE166" s="34"/>
      <c r="QF166" s="34"/>
      <c r="QG166" s="34"/>
      <c r="QH166" s="34"/>
      <c r="QI166" s="34"/>
      <c r="QJ166" s="34"/>
      <c r="QK166" s="34"/>
      <c r="QL166" s="34"/>
      <c r="QM166" s="34"/>
    </row>
    <row r="167" spans="2:455">
      <c r="B167" s="1"/>
      <c r="C167" s="1"/>
      <c r="D167" s="1"/>
      <c r="E167" s="1"/>
      <c r="F167" s="2"/>
      <c r="G167" s="7"/>
      <c r="H167" s="7"/>
      <c r="I167" s="8"/>
      <c r="J167" s="11"/>
      <c r="K167" s="11"/>
      <c r="L167" s="3"/>
      <c r="M167" s="9"/>
      <c r="N167" s="9"/>
      <c r="O167" s="9"/>
      <c r="P167" s="9"/>
      <c r="Q167" s="30"/>
      <c r="R167" s="5"/>
      <c r="S167" s="4"/>
      <c r="T167" s="6"/>
      <c r="U167" s="8"/>
      <c r="V167" s="8"/>
      <c r="W167" s="8"/>
      <c r="X167" s="8"/>
      <c r="Y167" s="8"/>
      <c r="Z167" s="8"/>
      <c r="AA167" s="8"/>
      <c r="AX167" s="8"/>
      <c r="AY167" s="8"/>
      <c r="AZ167" s="8"/>
      <c r="BA167" s="8"/>
      <c r="BB167" s="8"/>
      <c r="BC167" s="8"/>
      <c r="BD167" s="8"/>
      <c r="BE167" s="8"/>
      <c r="BF167" s="8"/>
      <c r="BG167" s="8"/>
      <c r="BH167" s="8"/>
      <c r="BI167" s="8"/>
      <c r="BJ167" s="8"/>
      <c r="BK167" s="8"/>
      <c r="BL167" s="8"/>
      <c r="LX167" s="34"/>
      <c r="LY167" s="34"/>
      <c r="LZ167" s="34"/>
      <c r="MA167" s="34"/>
      <c r="MB167" s="34"/>
      <c r="MC167" s="34"/>
      <c r="MD167" s="34"/>
      <c r="ME167" s="34"/>
      <c r="MF167" s="34"/>
      <c r="MG167" s="34"/>
      <c r="MH167" s="34"/>
      <c r="MI167" s="34"/>
      <c r="MJ167" s="34"/>
      <c r="MK167" s="34"/>
      <c r="ML167" s="34"/>
      <c r="MM167" s="34"/>
      <c r="MN167" s="34"/>
      <c r="MO167" s="34"/>
      <c r="MP167" s="34"/>
      <c r="MQ167" s="34"/>
      <c r="MR167" s="34"/>
      <c r="MS167" s="34"/>
      <c r="MT167" s="34"/>
      <c r="MU167" s="34"/>
      <c r="MV167" s="34"/>
      <c r="MW167" s="34"/>
      <c r="MX167" s="34"/>
      <c r="MY167" s="34"/>
      <c r="MZ167" s="34"/>
      <c r="NA167" s="34"/>
      <c r="NB167" s="34"/>
      <c r="NC167" s="34"/>
      <c r="ND167" s="34"/>
      <c r="NE167" s="34"/>
      <c r="NF167" s="34"/>
      <c r="NG167" s="34"/>
      <c r="NH167" s="34"/>
      <c r="NI167" s="34"/>
      <c r="NJ167" s="34"/>
      <c r="NK167" s="34"/>
      <c r="NL167" s="34"/>
      <c r="NM167" s="34"/>
      <c r="NN167" s="34"/>
      <c r="NO167" s="34"/>
      <c r="NP167" s="34"/>
      <c r="NQ167" s="34"/>
      <c r="NR167" s="34"/>
      <c r="NS167" s="34"/>
      <c r="NT167" s="34"/>
      <c r="NU167" s="34"/>
      <c r="NV167" s="34"/>
      <c r="NW167" s="34"/>
      <c r="NX167" s="34"/>
      <c r="NY167" s="34"/>
      <c r="NZ167" s="34"/>
      <c r="OA167" s="34"/>
      <c r="OB167" s="34"/>
      <c r="OC167" s="34"/>
      <c r="OD167" s="34"/>
      <c r="OE167" s="34"/>
      <c r="OF167" s="34"/>
      <c r="OG167" s="34"/>
      <c r="OH167" s="34"/>
      <c r="OI167" s="34"/>
      <c r="OJ167" s="34"/>
      <c r="OK167" s="34"/>
      <c r="OL167" s="34"/>
      <c r="OM167" s="34"/>
      <c r="ON167" s="34"/>
      <c r="OO167" s="34"/>
      <c r="OP167" s="34"/>
      <c r="OQ167" s="34"/>
      <c r="OR167" s="34"/>
      <c r="OS167" s="34"/>
      <c r="OT167" s="34"/>
      <c r="OU167" s="34"/>
      <c r="OV167" s="34"/>
      <c r="OW167" s="34"/>
      <c r="OX167" s="34"/>
      <c r="OY167" s="34"/>
      <c r="OZ167" s="34"/>
      <c r="PA167" s="34"/>
      <c r="PB167" s="34"/>
      <c r="PC167" s="34"/>
      <c r="PD167" s="34"/>
      <c r="PE167" s="34"/>
      <c r="PF167" s="34"/>
      <c r="PG167" s="34"/>
      <c r="PH167" s="34"/>
      <c r="PI167" s="34"/>
      <c r="PJ167" s="34"/>
      <c r="PK167" s="34"/>
      <c r="PL167" s="34"/>
      <c r="PM167" s="34"/>
      <c r="PN167" s="34"/>
      <c r="PO167" s="34"/>
      <c r="PP167" s="34"/>
      <c r="PQ167" s="34"/>
      <c r="PR167" s="34"/>
      <c r="PS167" s="34"/>
      <c r="PT167" s="34"/>
      <c r="PU167" s="34"/>
      <c r="PV167" s="34"/>
      <c r="PW167" s="34"/>
      <c r="PX167" s="34"/>
      <c r="PY167" s="34"/>
      <c r="PZ167" s="34"/>
      <c r="QA167" s="34"/>
      <c r="QB167" s="34"/>
      <c r="QC167" s="34"/>
      <c r="QD167" s="34"/>
      <c r="QE167" s="34"/>
      <c r="QF167" s="34"/>
      <c r="QG167" s="34"/>
      <c r="QH167" s="34"/>
      <c r="QI167" s="34"/>
      <c r="QJ167" s="34"/>
      <c r="QK167" s="34"/>
      <c r="QL167" s="34"/>
      <c r="QM167" s="34"/>
    </row>
    <row r="168" spans="2:455">
      <c r="B168" s="1"/>
      <c r="C168" s="1"/>
      <c r="D168" s="1"/>
      <c r="E168" s="1"/>
      <c r="F168" s="2"/>
      <c r="G168" s="7"/>
      <c r="H168" s="7"/>
      <c r="I168" s="8"/>
      <c r="J168" s="11"/>
      <c r="K168" s="11"/>
      <c r="L168" s="3"/>
      <c r="M168" s="9"/>
      <c r="N168" s="9"/>
      <c r="O168" s="9"/>
      <c r="P168" s="9"/>
      <c r="Q168" s="30"/>
      <c r="R168" s="5"/>
      <c r="S168" s="4"/>
      <c r="T168" s="6"/>
      <c r="U168" s="8"/>
      <c r="V168" s="8"/>
      <c r="W168" s="8"/>
      <c r="X168" s="8"/>
      <c r="Y168" s="8"/>
      <c r="Z168" s="8"/>
      <c r="AA168" s="8"/>
      <c r="AX168" s="8"/>
      <c r="AY168" s="8"/>
      <c r="AZ168" s="8"/>
      <c r="BA168" s="8"/>
      <c r="BB168" s="8"/>
      <c r="BC168" s="8"/>
      <c r="BD168" s="8"/>
      <c r="BE168" s="8"/>
      <c r="BF168" s="8"/>
      <c r="BG168" s="8"/>
      <c r="BH168" s="8"/>
      <c r="BI168" s="8"/>
      <c r="BJ168" s="8"/>
      <c r="BK168" s="8"/>
      <c r="BL168" s="8"/>
      <c r="LX168" s="34"/>
      <c r="LY168" s="34"/>
      <c r="LZ168" s="34"/>
      <c r="MA168" s="34"/>
      <c r="MB168" s="34"/>
      <c r="MC168" s="34"/>
      <c r="MD168" s="34"/>
      <c r="ME168" s="34"/>
      <c r="MF168" s="34"/>
      <c r="MG168" s="34"/>
      <c r="MH168" s="34"/>
      <c r="MI168" s="34"/>
      <c r="MJ168" s="34"/>
      <c r="MK168" s="34"/>
      <c r="ML168" s="34"/>
      <c r="MM168" s="34"/>
      <c r="MN168" s="34"/>
      <c r="MO168" s="34"/>
      <c r="MP168" s="34"/>
      <c r="MQ168" s="34"/>
      <c r="MR168" s="34"/>
      <c r="MS168" s="34"/>
      <c r="MT168" s="34"/>
      <c r="MU168" s="34"/>
      <c r="MV168" s="34"/>
      <c r="MW168" s="34"/>
      <c r="MX168" s="34"/>
      <c r="MY168" s="34"/>
      <c r="MZ168" s="34"/>
      <c r="NA168" s="34"/>
      <c r="NB168" s="34"/>
      <c r="NC168" s="34"/>
      <c r="ND168" s="34"/>
      <c r="NE168" s="34"/>
      <c r="NF168" s="34"/>
      <c r="NG168" s="34"/>
      <c r="NH168" s="34"/>
      <c r="NI168" s="34"/>
      <c r="NJ168" s="34"/>
      <c r="NK168" s="34"/>
      <c r="NL168" s="34"/>
      <c r="NM168" s="34"/>
      <c r="NN168" s="34"/>
      <c r="NO168" s="34"/>
      <c r="NP168" s="34"/>
      <c r="NQ168" s="34"/>
      <c r="NR168" s="34"/>
      <c r="NS168" s="34"/>
      <c r="NT168" s="34"/>
      <c r="NU168" s="34"/>
      <c r="NV168" s="34"/>
      <c r="NW168" s="34"/>
      <c r="NX168" s="34"/>
      <c r="NY168" s="34"/>
      <c r="NZ168" s="34"/>
      <c r="OA168" s="34"/>
      <c r="OB168" s="34"/>
      <c r="OC168" s="34"/>
      <c r="OD168" s="34"/>
      <c r="OE168" s="34"/>
      <c r="OF168" s="34"/>
      <c r="OG168" s="34"/>
      <c r="OH168" s="34"/>
      <c r="OI168" s="34"/>
      <c r="OJ168" s="34"/>
      <c r="OK168" s="34"/>
      <c r="OL168" s="34"/>
      <c r="OM168" s="34"/>
      <c r="ON168" s="34"/>
      <c r="OO168" s="34"/>
      <c r="OP168" s="34"/>
      <c r="OQ168" s="34"/>
      <c r="OR168" s="34"/>
      <c r="OS168" s="34"/>
      <c r="OT168" s="34"/>
      <c r="OU168" s="34"/>
      <c r="OV168" s="34"/>
      <c r="OW168" s="34"/>
      <c r="OX168" s="34"/>
      <c r="OY168" s="34"/>
      <c r="OZ168" s="34"/>
      <c r="PA168" s="34"/>
      <c r="PB168" s="34"/>
      <c r="PC168" s="34"/>
      <c r="PD168" s="34"/>
      <c r="PE168" s="34"/>
      <c r="PF168" s="34"/>
      <c r="PG168" s="34"/>
      <c r="PH168" s="34"/>
      <c r="PI168" s="34"/>
      <c r="PJ168" s="34"/>
      <c r="PK168" s="34"/>
      <c r="PL168" s="34"/>
      <c r="PM168" s="34"/>
      <c r="PN168" s="34"/>
      <c r="PO168" s="34"/>
      <c r="PP168" s="34"/>
      <c r="PQ168" s="34"/>
      <c r="PR168" s="34"/>
      <c r="PS168" s="34"/>
      <c r="PT168" s="34"/>
      <c r="PU168" s="34"/>
      <c r="PV168" s="34"/>
      <c r="PW168" s="34"/>
      <c r="PX168" s="34"/>
      <c r="PY168" s="34"/>
      <c r="PZ168" s="34"/>
      <c r="QA168" s="34"/>
      <c r="QB168" s="34"/>
      <c r="QC168" s="34"/>
      <c r="QD168" s="34"/>
      <c r="QE168" s="34"/>
      <c r="QF168" s="34"/>
      <c r="QG168" s="34"/>
      <c r="QH168" s="34"/>
      <c r="QI168" s="34"/>
      <c r="QJ168" s="34"/>
      <c r="QK168" s="34"/>
      <c r="QL168" s="34"/>
      <c r="QM168" s="34"/>
    </row>
    <row r="169" spans="2:455">
      <c r="B169" s="12"/>
      <c r="C169" s="1"/>
      <c r="D169" s="1"/>
      <c r="E169" s="1"/>
      <c r="F169" s="2"/>
      <c r="G169" s="7"/>
      <c r="H169" s="7"/>
      <c r="I169" s="8"/>
      <c r="J169" s="13"/>
      <c r="K169" s="13"/>
      <c r="L169" s="3"/>
      <c r="M169" s="10"/>
      <c r="N169" s="10"/>
      <c r="O169" s="10"/>
      <c r="P169" s="10"/>
      <c r="Q169" s="31"/>
      <c r="R169" s="4"/>
      <c r="S169" s="4"/>
      <c r="T169" s="4"/>
      <c r="U169" s="8"/>
      <c r="V169" s="8"/>
      <c r="W169" s="8"/>
      <c r="X169" s="14"/>
      <c r="Y169" s="14"/>
      <c r="Z169" s="14"/>
      <c r="AA169" s="14"/>
      <c r="AX169" s="14"/>
      <c r="AY169" s="14"/>
      <c r="AZ169" s="14"/>
      <c r="BA169" s="14"/>
      <c r="BB169" s="14"/>
      <c r="BC169" s="14"/>
      <c r="BD169" s="14"/>
      <c r="BE169" s="14"/>
      <c r="BF169" s="14"/>
      <c r="BG169" s="14"/>
      <c r="BH169" s="14"/>
      <c r="BI169" s="14"/>
      <c r="BJ169" s="14"/>
      <c r="BK169" s="14"/>
      <c r="BL169" s="8"/>
      <c r="LX169" s="34"/>
      <c r="LY169" s="34"/>
      <c r="LZ169" s="34"/>
      <c r="MA169" s="34"/>
      <c r="MB169" s="34"/>
      <c r="MC169" s="34"/>
      <c r="MD169" s="34"/>
      <c r="ME169" s="34"/>
      <c r="MF169" s="34"/>
      <c r="MG169" s="34"/>
      <c r="MH169" s="34"/>
      <c r="MI169" s="34"/>
      <c r="MJ169" s="34"/>
      <c r="MK169" s="34"/>
      <c r="ML169" s="34"/>
      <c r="MM169" s="34"/>
      <c r="MN169" s="34"/>
      <c r="MO169" s="34"/>
      <c r="MP169" s="34"/>
      <c r="MQ169" s="34"/>
      <c r="MR169" s="34"/>
      <c r="MS169" s="34"/>
      <c r="MT169" s="34"/>
      <c r="MU169" s="34"/>
      <c r="MV169" s="34"/>
      <c r="MW169" s="34"/>
      <c r="MX169" s="34"/>
      <c r="MY169" s="34"/>
      <c r="MZ169" s="34"/>
      <c r="NA169" s="34"/>
      <c r="NB169" s="34"/>
      <c r="NC169" s="34"/>
      <c r="ND169" s="34"/>
      <c r="NE169" s="34"/>
      <c r="NF169" s="34"/>
      <c r="NG169" s="34"/>
      <c r="NH169" s="34"/>
      <c r="NI169" s="34"/>
      <c r="NJ169" s="34"/>
      <c r="NK169" s="34"/>
      <c r="NL169" s="34"/>
      <c r="NM169" s="34"/>
      <c r="NN169" s="34"/>
      <c r="NO169" s="34"/>
      <c r="NP169" s="34"/>
      <c r="NQ169" s="34"/>
      <c r="NR169" s="34"/>
      <c r="NS169" s="34"/>
      <c r="NT169" s="34"/>
      <c r="NU169" s="34"/>
      <c r="NV169" s="34"/>
      <c r="NW169" s="34"/>
      <c r="NX169" s="34"/>
      <c r="NY169" s="34"/>
      <c r="NZ169" s="34"/>
      <c r="OA169" s="34"/>
      <c r="OB169" s="34"/>
      <c r="OC169" s="34"/>
      <c r="OD169" s="34"/>
      <c r="OE169" s="34"/>
      <c r="OF169" s="34"/>
      <c r="OG169" s="34"/>
      <c r="OH169" s="34"/>
      <c r="OI169" s="34"/>
      <c r="OJ169" s="34"/>
      <c r="OK169" s="34"/>
      <c r="OL169" s="34"/>
      <c r="OM169" s="34"/>
      <c r="ON169" s="34"/>
      <c r="OO169" s="34"/>
      <c r="OP169" s="34"/>
      <c r="OQ169" s="34"/>
      <c r="OR169" s="34"/>
      <c r="OS169" s="34"/>
      <c r="OT169" s="34"/>
      <c r="OU169" s="34"/>
      <c r="OV169" s="34"/>
      <c r="OW169" s="34"/>
      <c r="OX169" s="34"/>
      <c r="OY169" s="34"/>
      <c r="OZ169" s="34"/>
      <c r="PA169" s="34"/>
      <c r="PB169" s="34"/>
      <c r="PC169" s="34"/>
      <c r="PD169" s="34"/>
      <c r="PE169" s="34"/>
      <c r="PF169" s="34"/>
      <c r="PG169" s="34"/>
      <c r="PH169" s="34"/>
      <c r="PI169" s="34"/>
      <c r="PJ169" s="34"/>
      <c r="PK169" s="34"/>
      <c r="PL169" s="34"/>
      <c r="PM169" s="34"/>
      <c r="PN169" s="34"/>
      <c r="PO169" s="34"/>
      <c r="PP169" s="34"/>
      <c r="PQ169" s="34"/>
      <c r="PR169" s="34"/>
      <c r="PS169" s="34"/>
      <c r="PT169" s="34"/>
      <c r="PU169" s="34"/>
      <c r="PV169" s="34"/>
      <c r="PW169" s="34"/>
      <c r="PX169" s="34"/>
      <c r="PY169" s="34"/>
      <c r="PZ169" s="34"/>
      <c r="QA169" s="34"/>
      <c r="QB169" s="34"/>
      <c r="QC169" s="34"/>
      <c r="QD169" s="34"/>
      <c r="QE169" s="34"/>
      <c r="QF169" s="34"/>
      <c r="QG169" s="34"/>
      <c r="QH169" s="34"/>
      <c r="QI169" s="34"/>
      <c r="QJ169" s="34"/>
      <c r="QK169" s="34"/>
      <c r="QL169" s="34"/>
      <c r="QM169" s="34"/>
    </row>
    <row r="170" spans="2:455">
      <c r="B170" s="12"/>
      <c r="C170" s="1"/>
      <c r="D170" s="1"/>
      <c r="E170" s="1"/>
      <c r="F170" s="2"/>
      <c r="G170" s="7"/>
      <c r="H170" s="7"/>
      <c r="I170" s="8"/>
      <c r="J170" s="13"/>
      <c r="K170" s="13"/>
      <c r="L170" s="3"/>
      <c r="M170" s="10"/>
      <c r="N170" s="10"/>
      <c r="O170" s="10"/>
      <c r="P170" s="10"/>
      <c r="Q170" s="31"/>
      <c r="R170" s="4"/>
      <c r="S170" s="4"/>
      <c r="T170" s="4"/>
      <c r="U170" s="8"/>
      <c r="V170" s="8"/>
      <c r="W170" s="8"/>
      <c r="X170" s="14"/>
      <c r="Y170" s="14"/>
      <c r="Z170" s="14"/>
      <c r="AA170" s="14"/>
      <c r="AX170" s="14"/>
      <c r="AY170" s="14"/>
      <c r="AZ170" s="14"/>
      <c r="BA170" s="14"/>
      <c r="BB170" s="14"/>
      <c r="BC170" s="14"/>
      <c r="BD170" s="14"/>
      <c r="BE170" s="14"/>
      <c r="BF170" s="14"/>
      <c r="BG170" s="14"/>
      <c r="BH170" s="14"/>
      <c r="BI170" s="14"/>
      <c r="BJ170" s="14"/>
      <c r="BK170" s="14"/>
      <c r="BL170" s="8"/>
    </row>
    <row r="171" spans="2:455">
      <c r="B171" s="1"/>
      <c r="C171" s="1"/>
      <c r="D171" s="1"/>
      <c r="E171" s="1"/>
      <c r="F171" s="2"/>
      <c r="G171" s="7"/>
      <c r="H171" s="7"/>
      <c r="I171" s="8"/>
      <c r="J171" s="11"/>
      <c r="K171" s="11"/>
      <c r="L171" s="3"/>
      <c r="M171" s="9"/>
      <c r="N171" s="9"/>
      <c r="O171" s="9"/>
      <c r="P171" s="9"/>
      <c r="Q171" s="30"/>
      <c r="R171" s="5"/>
      <c r="S171" s="4"/>
      <c r="T171" s="6"/>
      <c r="U171" s="8"/>
      <c r="V171" s="8"/>
      <c r="W171" s="8"/>
      <c r="X171" s="8"/>
      <c r="Y171" s="8"/>
      <c r="Z171" s="8"/>
      <c r="AA171" s="8"/>
      <c r="AX171" s="8"/>
      <c r="AY171" s="8"/>
      <c r="AZ171" s="8"/>
      <c r="BA171" s="8"/>
      <c r="BB171" s="8"/>
      <c r="BC171" s="8"/>
      <c r="BD171" s="8"/>
      <c r="BE171" s="8"/>
      <c r="BF171" s="8"/>
      <c r="BG171" s="8"/>
      <c r="BH171" s="8"/>
      <c r="BI171" s="8"/>
      <c r="BJ171" s="8"/>
      <c r="BK171" s="8"/>
      <c r="BL171" s="8"/>
    </row>
    <row r="172" spans="2:455">
      <c r="B172" s="1"/>
      <c r="C172" s="1"/>
      <c r="D172" s="1"/>
      <c r="E172" s="1"/>
      <c r="F172" s="2"/>
      <c r="G172" s="7"/>
      <c r="H172" s="7"/>
      <c r="I172" s="8"/>
      <c r="J172" s="11"/>
      <c r="K172" s="11"/>
      <c r="L172" s="3"/>
      <c r="M172" s="9"/>
      <c r="N172" s="9"/>
      <c r="O172" s="9"/>
      <c r="P172" s="9"/>
      <c r="Q172" s="30"/>
      <c r="R172" s="5"/>
      <c r="S172" s="4"/>
      <c r="T172" s="6"/>
      <c r="U172" s="8"/>
      <c r="V172" s="8"/>
      <c r="W172" s="8"/>
      <c r="X172" s="8"/>
      <c r="Y172" s="8"/>
      <c r="Z172" s="8"/>
      <c r="AA172" s="8"/>
      <c r="AX172" s="8"/>
      <c r="AY172" s="8"/>
      <c r="AZ172" s="8"/>
      <c r="BA172" s="8"/>
      <c r="BB172" s="8"/>
      <c r="BC172" s="8"/>
      <c r="BD172" s="8"/>
      <c r="BE172" s="8"/>
      <c r="BF172" s="8"/>
      <c r="BG172" s="8"/>
      <c r="BH172" s="8"/>
      <c r="BI172" s="8"/>
      <c r="BJ172" s="8"/>
      <c r="BK172" s="8"/>
      <c r="BL172" s="8"/>
    </row>
    <row r="173" spans="2:455">
      <c r="B173" s="12"/>
      <c r="C173" s="1"/>
      <c r="D173" s="1"/>
      <c r="E173" s="1"/>
      <c r="F173" s="2"/>
      <c r="G173" s="7"/>
      <c r="H173" s="7"/>
      <c r="I173" s="8"/>
      <c r="J173" s="13"/>
      <c r="K173" s="13"/>
      <c r="L173" s="3"/>
      <c r="M173" s="10"/>
      <c r="N173" s="10"/>
      <c r="O173" s="10"/>
      <c r="P173" s="10"/>
      <c r="Q173" s="31"/>
      <c r="R173" s="4"/>
      <c r="S173" s="4"/>
      <c r="T173" s="4"/>
      <c r="U173" s="8"/>
      <c r="V173" s="8"/>
      <c r="W173" s="8"/>
      <c r="X173" s="14"/>
      <c r="Y173" s="14"/>
      <c r="Z173" s="14"/>
      <c r="AA173" s="14"/>
      <c r="AX173" s="14"/>
      <c r="AY173" s="14"/>
      <c r="AZ173" s="14"/>
      <c r="BA173" s="14"/>
      <c r="BB173" s="14"/>
      <c r="BC173" s="14"/>
      <c r="BD173" s="14"/>
      <c r="BE173" s="14"/>
      <c r="BF173" s="14"/>
      <c r="BG173" s="14"/>
      <c r="BH173" s="14"/>
      <c r="BI173" s="14"/>
      <c r="BJ173" s="14"/>
      <c r="BK173" s="14"/>
      <c r="BL173" s="14"/>
    </row>
    <row r="174" spans="2:455">
      <c r="B174" s="12"/>
      <c r="C174" s="1"/>
      <c r="D174" s="1"/>
      <c r="E174" s="1"/>
      <c r="F174" s="2"/>
      <c r="G174" s="7"/>
      <c r="H174" s="7"/>
      <c r="I174" s="8"/>
      <c r="J174" s="13"/>
      <c r="K174" s="13"/>
      <c r="L174" s="3"/>
      <c r="M174" s="10"/>
      <c r="N174" s="10"/>
      <c r="O174" s="10"/>
      <c r="P174" s="10"/>
      <c r="Q174" s="31"/>
      <c r="R174" s="4"/>
      <c r="S174" s="4"/>
      <c r="T174" s="4"/>
      <c r="U174" s="8"/>
      <c r="V174" s="8"/>
      <c r="W174" s="8"/>
      <c r="X174" s="14"/>
      <c r="Y174" s="14"/>
      <c r="Z174" s="14"/>
      <c r="AA174" s="14"/>
      <c r="AX174" s="14"/>
      <c r="AY174" s="14"/>
      <c r="AZ174" s="14"/>
      <c r="BA174" s="14"/>
      <c r="BB174" s="14"/>
      <c r="BC174" s="14"/>
      <c r="BD174" s="14"/>
      <c r="BE174" s="14"/>
      <c r="BF174" s="14"/>
      <c r="BG174" s="14"/>
      <c r="BH174" s="14"/>
      <c r="BI174" s="14"/>
      <c r="BJ174" s="14"/>
      <c r="BK174" s="14"/>
      <c r="BL174" s="8"/>
    </row>
    <row r="175" spans="2:455">
      <c r="B175" s="1"/>
      <c r="C175" s="1"/>
      <c r="D175" s="1"/>
      <c r="E175" s="1"/>
      <c r="F175" s="2"/>
      <c r="G175" s="7"/>
      <c r="H175" s="7"/>
      <c r="I175" s="8"/>
      <c r="J175" s="11"/>
      <c r="K175" s="11"/>
      <c r="L175" s="3"/>
      <c r="M175" s="9"/>
      <c r="N175" s="9"/>
      <c r="O175" s="9"/>
      <c r="P175" s="9"/>
      <c r="Q175" s="30"/>
      <c r="R175" s="5"/>
      <c r="S175" s="4"/>
      <c r="T175" s="6"/>
      <c r="U175" s="8"/>
      <c r="V175" s="8"/>
      <c r="W175" s="8"/>
      <c r="X175" s="8"/>
      <c r="Y175" s="8"/>
      <c r="Z175" s="8"/>
      <c r="AA175" s="8"/>
      <c r="AX175" s="8"/>
      <c r="AY175" s="8"/>
      <c r="AZ175" s="8"/>
      <c r="BA175" s="8"/>
      <c r="BB175" s="8"/>
      <c r="BC175" s="8"/>
      <c r="BD175" s="8"/>
      <c r="BE175" s="8"/>
      <c r="BF175" s="8"/>
      <c r="BG175" s="8"/>
      <c r="BH175" s="8"/>
      <c r="BI175" s="8"/>
      <c r="BJ175" s="8"/>
      <c r="BK175" s="8"/>
      <c r="BL175" s="8"/>
    </row>
    <row r="176" spans="2:455">
      <c r="B176" s="1"/>
      <c r="C176" s="1"/>
      <c r="D176" s="1"/>
      <c r="E176" s="1"/>
      <c r="F176" s="2"/>
      <c r="G176" s="7"/>
      <c r="H176" s="7"/>
      <c r="I176" s="8"/>
      <c r="J176" s="11"/>
      <c r="K176" s="11"/>
      <c r="L176" s="3"/>
      <c r="M176" s="9"/>
      <c r="N176" s="9"/>
      <c r="O176" s="9"/>
      <c r="P176" s="9"/>
      <c r="Q176" s="30"/>
      <c r="R176" s="5"/>
      <c r="S176" s="4"/>
      <c r="T176" s="6"/>
      <c r="U176" s="8"/>
      <c r="V176" s="8"/>
      <c r="W176" s="8"/>
      <c r="X176" s="8"/>
      <c r="Y176" s="8"/>
      <c r="Z176" s="8"/>
      <c r="AA176" s="8"/>
      <c r="AX176" s="8"/>
      <c r="AY176" s="8"/>
      <c r="AZ176" s="8"/>
      <c r="BA176" s="8"/>
      <c r="BB176" s="8"/>
      <c r="BC176" s="8"/>
      <c r="BD176" s="8"/>
      <c r="BE176" s="8"/>
      <c r="BF176" s="8"/>
      <c r="BG176" s="8"/>
      <c r="BH176" s="8"/>
      <c r="BI176" s="8"/>
      <c r="BJ176" s="8"/>
      <c r="BK176" s="8"/>
      <c r="BL176" s="8"/>
    </row>
    <row r="177" spans="2:64">
      <c r="B177" s="12"/>
      <c r="C177" s="1"/>
      <c r="D177" s="1"/>
      <c r="E177" s="1"/>
      <c r="F177" s="2"/>
      <c r="G177" s="7"/>
      <c r="H177" s="7"/>
      <c r="I177" s="8"/>
      <c r="J177" s="13"/>
      <c r="K177" s="13"/>
      <c r="L177" s="3"/>
      <c r="M177" s="10"/>
      <c r="N177" s="10"/>
      <c r="O177" s="10"/>
      <c r="P177" s="10"/>
      <c r="Q177" s="31"/>
      <c r="R177" s="4"/>
      <c r="S177" s="4"/>
      <c r="T177" s="4"/>
      <c r="U177" s="8"/>
      <c r="V177" s="8"/>
      <c r="W177" s="8"/>
      <c r="X177" s="14"/>
      <c r="Y177" s="14"/>
      <c r="Z177" s="14"/>
      <c r="AA177" s="14"/>
      <c r="AX177" s="14"/>
      <c r="AY177" s="14"/>
      <c r="AZ177" s="14"/>
      <c r="BA177" s="14"/>
      <c r="BB177" s="14"/>
      <c r="BC177" s="14"/>
      <c r="BD177" s="14"/>
      <c r="BE177" s="14"/>
      <c r="BF177" s="14"/>
      <c r="BG177" s="14"/>
      <c r="BH177" s="14"/>
      <c r="BI177" s="14"/>
      <c r="BJ177" s="14"/>
      <c r="BK177" s="14"/>
      <c r="BL177" s="14"/>
    </row>
    <row r="178" spans="2:64">
      <c r="B178" s="12"/>
      <c r="C178" s="1"/>
      <c r="D178" s="1"/>
      <c r="E178" s="1"/>
      <c r="F178" s="2"/>
      <c r="G178" s="7"/>
      <c r="H178" s="7"/>
      <c r="I178" s="8"/>
      <c r="J178" s="13"/>
      <c r="K178" s="13"/>
      <c r="L178" s="3"/>
      <c r="M178" s="10"/>
      <c r="N178" s="10"/>
      <c r="O178" s="10"/>
      <c r="P178" s="10"/>
      <c r="Q178" s="31"/>
      <c r="R178" s="4"/>
      <c r="S178" s="4"/>
      <c r="T178" s="4"/>
      <c r="U178" s="8"/>
      <c r="V178" s="8"/>
      <c r="W178" s="8"/>
      <c r="X178" s="14"/>
      <c r="Y178" s="14"/>
      <c r="Z178" s="14"/>
      <c r="AA178" s="14"/>
      <c r="AX178" s="14"/>
      <c r="AY178" s="14"/>
      <c r="AZ178" s="14"/>
      <c r="BA178" s="14"/>
      <c r="BB178" s="14"/>
      <c r="BC178" s="14"/>
      <c r="BD178" s="14"/>
      <c r="BE178" s="14"/>
      <c r="BF178" s="14"/>
      <c r="BG178" s="14"/>
      <c r="BH178" s="14"/>
      <c r="BI178" s="14"/>
      <c r="BJ178" s="14"/>
      <c r="BK178" s="14"/>
      <c r="BL178" s="8"/>
    </row>
    <row r="179" spans="2:64">
      <c r="B179" s="1"/>
      <c r="C179" s="1"/>
      <c r="D179" s="1"/>
      <c r="E179" s="1"/>
      <c r="F179" s="2"/>
      <c r="G179" s="7"/>
      <c r="H179" s="7"/>
      <c r="I179" s="8"/>
      <c r="J179" s="11"/>
      <c r="K179" s="11"/>
      <c r="L179" s="3"/>
      <c r="M179" s="9"/>
      <c r="N179" s="9"/>
      <c r="O179" s="9"/>
      <c r="P179" s="9"/>
      <c r="Q179" s="30"/>
      <c r="R179" s="5"/>
      <c r="S179" s="4"/>
      <c r="T179" s="6"/>
      <c r="U179" s="8"/>
      <c r="V179" s="8"/>
      <c r="W179" s="8"/>
      <c r="X179" s="8"/>
      <c r="Y179" s="8"/>
      <c r="Z179" s="8"/>
      <c r="AA179" s="8"/>
      <c r="AX179" s="8"/>
      <c r="AY179" s="8"/>
      <c r="AZ179" s="8"/>
      <c r="BA179" s="8"/>
      <c r="BB179" s="8"/>
      <c r="BC179" s="8"/>
      <c r="BD179" s="8"/>
      <c r="BE179" s="8"/>
      <c r="BF179" s="8"/>
      <c r="BG179" s="8"/>
      <c r="BH179" s="8"/>
      <c r="BI179" s="8"/>
      <c r="BJ179" s="8"/>
      <c r="BK179" s="8"/>
      <c r="BL179" s="8"/>
    </row>
    <row r="180" spans="2:64">
      <c r="B180" s="1"/>
      <c r="C180" s="1"/>
      <c r="D180" s="1"/>
      <c r="E180" s="1"/>
      <c r="F180" s="2"/>
      <c r="G180" s="7"/>
      <c r="H180" s="7"/>
      <c r="I180" s="8"/>
      <c r="J180" s="11"/>
      <c r="K180" s="11"/>
      <c r="L180" s="3"/>
      <c r="M180" s="9"/>
      <c r="N180" s="9"/>
      <c r="O180" s="9"/>
      <c r="P180" s="9"/>
      <c r="Q180" s="30"/>
      <c r="R180" s="5"/>
      <c r="S180" s="4"/>
      <c r="T180" s="6"/>
      <c r="U180" s="8"/>
      <c r="V180" s="8"/>
      <c r="W180" s="8"/>
      <c r="X180" s="8"/>
      <c r="Y180" s="8"/>
      <c r="Z180" s="8"/>
      <c r="AA180" s="8"/>
      <c r="AX180" s="8"/>
      <c r="AY180" s="8"/>
      <c r="AZ180" s="8"/>
      <c r="BA180" s="8"/>
      <c r="BB180" s="8"/>
      <c r="BC180" s="8"/>
      <c r="BD180" s="8"/>
      <c r="BE180" s="8"/>
      <c r="BF180" s="8"/>
      <c r="BG180" s="8"/>
      <c r="BH180" s="8"/>
      <c r="BI180" s="8"/>
      <c r="BJ180" s="8"/>
      <c r="BK180" s="8"/>
      <c r="BL180" s="8"/>
    </row>
    <row r="181" spans="2:64">
      <c r="B181" s="12"/>
      <c r="C181" s="1"/>
      <c r="D181" s="1"/>
      <c r="E181" s="1"/>
      <c r="F181" s="2"/>
      <c r="G181" s="7"/>
      <c r="H181" s="7"/>
      <c r="I181" s="8"/>
      <c r="J181" s="13"/>
      <c r="K181" s="13"/>
      <c r="L181" s="3"/>
      <c r="M181" s="10"/>
      <c r="N181" s="10"/>
      <c r="O181" s="10"/>
      <c r="P181" s="10"/>
      <c r="Q181" s="31"/>
      <c r="R181" s="4"/>
      <c r="S181" s="4"/>
      <c r="T181" s="4"/>
      <c r="U181" s="8"/>
      <c r="V181" s="8"/>
      <c r="W181" s="8"/>
      <c r="X181" s="14"/>
      <c r="Y181" s="14"/>
      <c r="Z181" s="14"/>
      <c r="AA181" s="14"/>
      <c r="AX181" s="14"/>
      <c r="AY181" s="14"/>
      <c r="AZ181" s="14"/>
      <c r="BA181" s="14"/>
      <c r="BB181" s="14"/>
      <c r="BC181" s="14"/>
      <c r="BD181" s="14"/>
      <c r="BE181" s="14"/>
      <c r="BF181" s="14"/>
      <c r="BG181" s="14"/>
      <c r="BH181" s="14"/>
      <c r="BI181" s="14"/>
      <c r="BJ181" s="14"/>
      <c r="BK181" s="14"/>
      <c r="BL181" s="8"/>
    </row>
    <row r="182" spans="2:64">
      <c r="B182" s="12"/>
      <c r="C182" s="1"/>
      <c r="D182" s="1"/>
      <c r="E182" s="1"/>
      <c r="F182" s="2"/>
      <c r="G182" s="7"/>
      <c r="H182" s="7"/>
      <c r="I182" s="8"/>
      <c r="J182" s="13"/>
      <c r="K182" s="13"/>
      <c r="L182" s="3"/>
      <c r="M182" s="10"/>
      <c r="N182" s="10"/>
      <c r="O182" s="10"/>
      <c r="P182" s="10"/>
      <c r="Q182" s="31"/>
      <c r="R182" s="4"/>
      <c r="S182" s="4"/>
      <c r="T182" s="4"/>
      <c r="U182" s="8"/>
      <c r="V182" s="8"/>
      <c r="W182" s="8"/>
      <c r="X182" s="14"/>
      <c r="Y182" s="14"/>
      <c r="Z182" s="14"/>
      <c r="AA182" s="14"/>
      <c r="AX182" s="14"/>
      <c r="AY182" s="14"/>
      <c r="AZ182" s="14"/>
      <c r="BA182" s="14"/>
      <c r="BB182" s="14"/>
      <c r="BC182" s="14"/>
      <c r="BD182" s="14"/>
      <c r="BE182" s="14"/>
      <c r="BF182" s="14"/>
      <c r="BG182" s="14"/>
      <c r="BH182" s="14"/>
      <c r="BI182" s="14"/>
      <c r="BJ182" s="14"/>
      <c r="BK182" s="14"/>
      <c r="BL182" s="8"/>
    </row>
    <row r="183" spans="2:64">
      <c r="B183" s="1"/>
      <c r="C183" s="1"/>
      <c r="D183" s="1"/>
      <c r="E183" s="1"/>
      <c r="F183" s="2"/>
      <c r="G183" s="7"/>
      <c r="H183" s="7"/>
      <c r="I183" s="8"/>
      <c r="J183" s="11"/>
      <c r="K183" s="11"/>
      <c r="L183" s="3"/>
      <c r="M183" s="9"/>
      <c r="N183" s="9"/>
      <c r="O183" s="9"/>
      <c r="P183" s="9"/>
      <c r="Q183" s="30"/>
      <c r="R183" s="5"/>
      <c r="S183" s="4"/>
      <c r="T183" s="6"/>
      <c r="U183" s="8"/>
      <c r="V183" s="8"/>
      <c r="W183" s="8"/>
      <c r="X183" s="8"/>
      <c r="Y183" s="8"/>
      <c r="Z183" s="8"/>
      <c r="AA183" s="8"/>
      <c r="AX183" s="8"/>
      <c r="AY183" s="8"/>
      <c r="AZ183" s="8"/>
      <c r="BA183" s="8"/>
      <c r="BB183" s="8"/>
      <c r="BC183" s="8"/>
      <c r="BD183" s="8"/>
      <c r="BE183" s="8"/>
      <c r="BF183" s="8"/>
      <c r="BG183" s="8"/>
      <c r="BH183" s="8"/>
      <c r="BI183" s="8"/>
      <c r="BJ183" s="8"/>
      <c r="BK183" s="8"/>
      <c r="BL183" s="8"/>
    </row>
    <row r="184" spans="2:64">
      <c r="B184" s="1"/>
      <c r="C184" s="1"/>
      <c r="D184" s="1"/>
      <c r="E184" s="1"/>
      <c r="F184" s="2"/>
      <c r="G184" s="7"/>
      <c r="H184" s="7"/>
      <c r="I184" s="8"/>
      <c r="J184" s="11"/>
      <c r="K184" s="11"/>
      <c r="L184" s="3"/>
      <c r="M184" s="9"/>
      <c r="N184" s="9"/>
      <c r="O184" s="9"/>
      <c r="P184" s="9"/>
      <c r="Q184" s="30"/>
      <c r="R184" s="5"/>
      <c r="S184" s="4"/>
      <c r="T184" s="6"/>
      <c r="U184" s="8"/>
      <c r="V184" s="8"/>
      <c r="W184" s="8"/>
      <c r="X184" s="8"/>
      <c r="Y184" s="8"/>
      <c r="Z184" s="8"/>
      <c r="AA184" s="8"/>
      <c r="AX184" s="8"/>
      <c r="AY184" s="8"/>
      <c r="AZ184" s="8"/>
      <c r="BA184" s="8"/>
      <c r="BB184" s="8"/>
      <c r="BC184" s="8"/>
      <c r="BD184" s="8"/>
      <c r="BE184" s="8"/>
      <c r="BF184" s="8"/>
      <c r="BG184" s="8"/>
      <c r="BH184" s="8"/>
      <c r="BI184" s="8"/>
      <c r="BJ184" s="8"/>
      <c r="BK184" s="8"/>
      <c r="BL184" s="8"/>
    </row>
    <row r="185" spans="2:64">
      <c r="B185" s="12"/>
      <c r="C185" s="1"/>
      <c r="D185" s="1"/>
      <c r="E185" s="1"/>
      <c r="F185" s="2"/>
      <c r="G185" s="7"/>
      <c r="H185" s="7"/>
      <c r="I185" s="8"/>
      <c r="J185" s="13"/>
      <c r="K185" s="13"/>
      <c r="L185" s="3"/>
      <c r="M185" s="10"/>
      <c r="N185" s="10"/>
      <c r="O185" s="10"/>
      <c r="P185" s="10"/>
      <c r="Q185" s="31"/>
      <c r="R185" s="4"/>
      <c r="S185" s="4"/>
      <c r="T185" s="4"/>
      <c r="U185" s="8"/>
      <c r="V185" s="8"/>
      <c r="W185" s="8"/>
      <c r="X185" s="14"/>
      <c r="Y185" s="14"/>
      <c r="Z185" s="14"/>
      <c r="AA185" s="14"/>
      <c r="AX185" s="14"/>
      <c r="AY185" s="14"/>
      <c r="AZ185" s="14"/>
      <c r="BA185" s="14"/>
      <c r="BB185" s="14"/>
      <c r="BC185" s="14"/>
      <c r="BD185" s="14"/>
      <c r="BE185" s="14"/>
      <c r="BF185" s="14"/>
      <c r="BG185" s="14"/>
      <c r="BH185" s="14"/>
      <c r="BI185" s="14"/>
      <c r="BJ185" s="14"/>
      <c r="BK185" s="14"/>
      <c r="BL185" s="8"/>
    </row>
    <row r="186" spans="2:64">
      <c r="B186" s="12"/>
      <c r="C186" s="1"/>
      <c r="D186" s="1"/>
      <c r="E186" s="1"/>
      <c r="F186" s="2"/>
      <c r="G186" s="7"/>
      <c r="H186" s="7"/>
      <c r="I186" s="8"/>
      <c r="J186" s="13"/>
      <c r="K186" s="13"/>
      <c r="L186" s="3"/>
      <c r="M186" s="10"/>
      <c r="N186" s="10"/>
      <c r="O186" s="10"/>
      <c r="P186" s="10"/>
      <c r="Q186" s="31"/>
      <c r="R186" s="4"/>
      <c r="S186" s="4"/>
      <c r="T186" s="4"/>
      <c r="U186" s="8"/>
      <c r="V186" s="8"/>
      <c r="W186" s="8"/>
      <c r="X186" s="14"/>
      <c r="Y186" s="14"/>
      <c r="Z186" s="14"/>
      <c r="AA186" s="14"/>
      <c r="AX186" s="14"/>
      <c r="AY186" s="14"/>
      <c r="AZ186" s="14"/>
      <c r="BA186" s="14"/>
      <c r="BB186" s="14"/>
      <c r="BC186" s="14"/>
      <c r="BD186" s="14"/>
      <c r="BE186" s="14"/>
      <c r="BF186" s="14"/>
      <c r="BG186" s="14"/>
      <c r="BH186" s="14"/>
      <c r="BI186" s="14"/>
      <c r="BJ186" s="14"/>
      <c r="BK186" s="14"/>
      <c r="BL186" s="8"/>
    </row>
    <row r="187" spans="2:64">
      <c r="B187" s="1"/>
      <c r="C187" s="1"/>
      <c r="D187" s="1"/>
      <c r="E187" s="1"/>
      <c r="F187" s="2"/>
      <c r="G187" s="7"/>
      <c r="H187" s="7"/>
      <c r="I187" s="8"/>
      <c r="J187" s="11"/>
      <c r="K187" s="11"/>
      <c r="L187" s="3"/>
      <c r="M187" s="9"/>
      <c r="N187" s="9"/>
      <c r="O187" s="9"/>
      <c r="P187" s="9"/>
      <c r="Q187" s="30"/>
      <c r="R187" s="5"/>
      <c r="S187" s="4"/>
      <c r="T187" s="6"/>
      <c r="U187" s="8"/>
      <c r="V187" s="8"/>
      <c r="W187" s="8"/>
      <c r="X187" s="8"/>
      <c r="Y187" s="8"/>
      <c r="Z187" s="8"/>
      <c r="AA187" s="8"/>
      <c r="AX187" s="8"/>
      <c r="AY187" s="8"/>
      <c r="AZ187" s="8"/>
      <c r="BA187" s="8"/>
      <c r="BB187" s="8"/>
      <c r="BC187" s="8"/>
      <c r="BD187" s="8"/>
      <c r="BE187" s="8"/>
      <c r="BF187" s="8"/>
      <c r="BG187" s="8"/>
      <c r="BH187" s="8"/>
      <c r="BI187" s="8"/>
      <c r="BJ187" s="8"/>
      <c r="BK187" s="8"/>
      <c r="BL187" s="8"/>
    </row>
    <row r="188" spans="2:64">
      <c r="B188" s="1"/>
      <c r="C188" s="1"/>
      <c r="D188" s="1"/>
      <c r="E188" s="1"/>
      <c r="F188" s="2"/>
      <c r="G188" s="7"/>
      <c r="H188" s="7"/>
      <c r="I188" s="8"/>
      <c r="J188" s="11"/>
      <c r="K188" s="11"/>
      <c r="L188" s="3"/>
      <c r="M188" s="9"/>
      <c r="N188" s="9"/>
      <c r="O188" s="9"/>
      <c r="P188" s="9"/>
      <c r="Q188" s="30"/>
      <c r="R188" s="5"/>
      <c r="S188" s="4"/>
      <c r="T188" s="6"/>
      <c r="U188" s="8"/>
      <c r="V188" s="8"/>
      <c r="W188" s="8"/>
      <c r="X188" s="8"/>
      <c r="Y188" s="8"/>
      <c r="Z188" s="8"/>
      <c r="AA188" s="8"/>
      <c r="AX188" s="8"/>
      <c r="AY188" s="8"/>
      <c r="AZ188" s="8"/>
      <c r="BA188" s="8"/>
      <c r="BB188" s="8"/>
      <c r="BC188" s="8"/>
      <c r="BD188" s="8"/>
      <c r="BE188" s="8"/>
      <c r="BF188" s="8"/>
      <c r="BG188" s="8"/>
      <c r="BH188" s="8"/>
      <c r="BI188" s="8"/>
      <c r="BJ188" s="8"/>
      <c r="BK188" s="8"/>
      <c r="BL188" s="8"/>
    </row>
    <row r="189" spans="2:64">
      <c r="B189" s="12"/>
      <c r="C189" s="1"/>
      <c r="D189" s="1"/>
      <c r="E189" s="1"/>
      <c r="F189" s="2"/>
      <c r="G189" s="7"/>
      <c r="H189" s="7"/>
      <c r="I189" s="8"/>
      <c r="J189" s="13"/>
      <c r="K189" s="13"/>
      <c r="L189" s="3"/>
      <c r="M189" s="10"/>
      <c r="N189" s="10"/>
      <c r="O189" s="10"/>
      <c r="P189" s="10"/>
      <c r="Q189" s="31"/>
      <c r="R189" s="4"/>
      <c r="S189" s="4"/>
      <c r="T189" s="4"/>
      <c r="U189" s="8"/>
      <c r="V189" s="8"/>
      <c r="W189" s="8"/>
      <c r="X189" s="14"/>
      <c r="Y189" s="14"/>
      <c r="Z189" s="14"/>
      <c r="AA189" s="14"/>
      <c r="AX189" s="14"/>
      <c r="AY189" s="14"/>
      <c r="AZ189" s="14"/>
      <c r="BA189" s="14"/>
      <c r="BB189" s="14"/>
      <c r="BC189" s="14"/>
      <c r="BD189" s="14"/>
      <c r="BE189" s="14"/>
      <c r="BF189" s="14"/>
      <c r="BG189" s="14"/>
      <c r="BH189" s="14"/>
      <c r="BI189" s="14"/>
      <c r="BJ189" s="14"/>
      <c r="BK189" s="14"/>
      <c r="BL189" s="8"/>
    </row>
    <row r="190" spans="2:64">
      <c r="B190" s="12"/>
      <c r="C190" s="1"/>
      <c r="D190" s="1"/>
      <c r="E190" s="1"/>
      <c r="F190" s="2"/>
      <c r="G190" s="7"/>
      <c r="H190" s="7"/>
      <c r="I190" s="8"/>
      <c r="J190" s="13"/>
      <c r="K190" s="13"/>
      <c r="L190" s="3"/>
      <c r="M190" s="10"/>
      <c r="N190" s="10"/>
      <c r="O190" s="10"/>
      <c r="P190" s="10"/>
      <c r="Q190" s="31"/>
      <c r="R190" s="4"/>
      <c r="S190" s="4"/>
      <c r="T190" s="4"/>
      <c r="U190" s="8"/>
      <c r="V190" s="8"/>
      <c r="W190" s="8"/>
      <c r="X190" s="14"/>
      <c r="Y190" s="14"/>
      <c r="Z190" s="14"/>
      <c r="AA190" s="14"/>
      <c r="AX190" s="14"/>
      <c r="AY190" s="14"/>
      <c r="AZ190" s="14"/>
      <c r="BA190" s="14"/>
      <c r="BB190" s="14"/>
      <c r="BC190" s="14"/>
      <c r="BD190" s="14"/>
      <c r="BE190" s="14"/>
      <c r="BF190" s="14"/>
      <c r="BG190" s="14"/>
      <c r="BH190" s="14"/>
      <c r="BI190" s="14"/>
      <c r="BJ190" s="14"/>
      <c r="BK190" s="14"/>
      <c r="BL190" s="8"/>
    </row>
    <row r="191" spans="2:64">
      <c r="B191" s="1"/>
      <c r="C191" s="1"/>
      <c r="D191" s="1"/>
      <c r="E191" s="1"/>
      <c r="F191" s="2"/>
      <c r="G191" s="7"/>
      <c r="H191" s="7"/>
      <c r="I191" s="8"/>
      <c r="J191" s="11"/>
      <c r="K191" s="11"/>
      <c r="L191" s="3"/>
      <c r="M191" s="9"/>
      <c r="N191" s="9"/>
      <c r="O191" s="9"/>
      <c r="P191" s="9"/>
      <c r="Q191" s="30"/>
      <c r="R191" s="5"/>
      <c r="S191" s="4"/>
      <c r="T191" s="6"/>
      <c r="U191" s="8"/>
      <c r="V191" s="8"/>
      <c r="W191" s="8"/>
      <c r="X191" s="8"/>
      <c r="Y191" s="8"/>
      <c r="Z191" s="8"/>
      <c r="AA191" s="8"/>
      <c r="AX191" s="8"/>
      <c r="AY191" s="8"/>
      <c r="AZ191" s="8"/>
      <c r="BA191" s="8"/>
      <c r="BB191" s="8"/>
      <c r="BC191" s="8"/>
      <c r="BD191" s="8"/>
      <c r="BE191" s="8"/>
      <c r="BF191" s="8"/>
      <c r="BG191" s="8"/>
      <c r="BH191" s="8"/>
      <c r="BI191" s="8"/>
      <c r="BJ191" s="8"/>
      <c r="BK191" s="8"/>
      <c r="BL191" s="8"/>
    </row>
    <row r="192" spans="2:64">
      <c r="B192" s="1"/>
      <c r="C192" s="1"/>
      <c r="D192" s="1"/>
      <c r="E192" s="1"/>
      <c r="F192" s="2"/>
      <c r="G192" s="7"/>
      <c r="H192" s="7"/>
      <c r="I192" s="8"/>
      <c r="J192" s="11"/>
      <c r="K192" s="11"/>
      <c r="L192" s="3"/>
      <c r="M192" s="9"/>
      <c r="N192" s="9"/>
      <c r="O192" s="9"/>
      <c r="P192" s="9"/>
      <c r="Q192" s="30"/>
      <c r="R192" s="5"/>
      <c r="S192" s="4"/>
      <c r="T192" s="6"/>
      <c r="U192" s="8"/>
      <c r="V192" s="8"/>
      <c r="W192" s="8"/>
      <c r="X192" s="8"/>
      <c r="Y192" s="8"/>
      <c r="Z192" s="8"/>
      <c r="AA192" s="8"/>
      <c r="AX192" s="8"/>
      <c r="AY192" s="8"/>
      <c r="AZ192" s="8"/>
      <c r="BA192" s="8"/>
      <c r="BB192" s="8"/>
      <c r="BC192" s="8"/>
      <c r="BD192" s="8"/>
      <c r="BE192" s="8"/>
      <c r="BF192" s="8"/>
      <c r="BG192" s="8"/>
      <c r="BH192" s="8"/>
      <c r="BI192" s="8"/>
      <c r="BJ192" s="8"/>
      <c r="BK192" s="8"/>
      <c r="BL192" s="8"/>
    </row>
    <row r="193" spans="2:64">
      <c r="B193" s="12"/>
      <c r="C193" s="1"/>
      <c r="D193" s="1"/>
      <c r="E193" s="1"/>
      <c r="F193" s="2"/>
      <c r="G193" s="7"/>
      <c r="H193" s="7"/>
      <c r="I193" s="8"/>
      <c r="J193" s="13"/>
      <c r="K193" s="13"/>
      <c r="L193" s="3"/>
      <c r="M193" s="10"/>
      <c r="N193" s="10"/>
      <c r="O193" s="5"/>
      <c r="P193" s="5"/>
      <c r="Q193" s="32"/>
      <c r="R193" s="4"/>
      <c r="S193" s="4"/>
      <c r="T193" s="4"/>
      <c r="U193" s="8"/>
      <c r="V193" s="8"/>
      <c r="W193" s="8"/>
      <c r="X193" s="14"/>
      <c r="Y193" s="14"/>
      <c r="Z193" s="14"/>
      <c r="AA193" s="14"/>
      <c r="AX193" s="14"/>
      <c r="AY193" s="14"/>
      <c r="AZ193" s="14"/>
      <c r="BA193" s="14"/>
      <c r="BB193" s="14"/>
      <c r="BC193" s="14"/>
      <c r="BD193" s="14"/>
      <c r="BE193" s="14"/>
      <c r="BF193" s="14"/>
      <c r="BG193" s="14"/>
      <c r="BH193" s="14"/>
      <c r="BI193" s="14"/>
      <c r="BJ193" s="14"/>
      <c r="BK193" s="14"/>
      <c r="BL193" s="8"/>
    </row>
    <row r="194" spans="2:64">
      <c r="B194" s="12"/>
      <c r="C194" s="1"/>
      <c r="D194" s="1"/>
      <c r="E194" s="1"/>
      <c r="F194" s="2"/>
      <c r="G194" s="7"/>
      <c r="H194" s="7"/>
      <c r="I194" s="8"/>
      <c r="J194" s="13"/>
      <c r="K194" s="13"/>
      <c r="L194" s="3"/>
      <c r="M194" s="10"/>
      <c r="N194" s="10"/>
      <c r="O194" s="5"/>
      <c r="P194" s="5"/>
      <c r="Q194" s="32"/>
      <c r="R194" s="4"/>
      <c r="S194" s="4"/>
      <c r="T194" s="4"/>
      <c r="U194" s="8"/>
      <c r="V194" s="8"/>
      <c r="W194" s="8"/>
      <c r="X194" s="14"/>
      <c r="Y194" s="14"/>
      <c r="Z194" s="14"/>
      <c r="AA194" s="14"/>
      <c r="AX194" s="14"/>
      <c r="AY194" s="14"/>
      <c r="AZ194" s="14"/>
      <c r="BA194" s="14"/>
      <c r="BB194" s="14"/>
      <c r="BC194" s="14"/>
      <c r="BD194" s="14"/>
      <c r="BE194" s="14"/>
      <c r="BF194" s="14"/>
      <c r="BG194" s="14"/>
      <c r="BH194" s="14"/>
      <c r="BI194" s="14"/>
      <c r="BJ194" s="14"/>
      <c r="BK194" s="14"/>
      <c r="BL194" s="8"/>
    </row>
    <row r="195" spans="2:64">
      <c r="B195" s="1"/>
      <c r="C195" s="1"/>
      <c r="D195" s="1"/>
      <c r="E195" s="1"/>
      <c r="F195" s="2"/>
      <c r="G195" s="7"/>
      <c r="H195" s="7"/>
      <c r="I195" s="8"/>
      <c r="J195" s="11"/>
      <c r="K195" s="11"/>
      <c r="L195" s="3"/>
      <c r="M195" s="9"/>
      <c r="N195" s="9"/>
      <c r="O195" s="9"/>
      <c r="P195" s="9"/>
      <c r="Q195" s="30"/>
      <c r="R195" s="5"/>
      <c r="S195" s="4"/>
      <c r="T195" s="6"/>
      <c r="U195" s="8"/>
      <c r="V195" s="8"/>
      <c r="W195" s="8"/>
      <c r="X195" s="8"/>
      <c r="Y195" s="8"/>
      <c r="Z195" s="8"/>
      <c r="AA195" s="8"/>
      <c r="AX195" s="8"/>
      <c r="AY195" s="8"/>
      <c r="AZ195" s="8"/>
      <c r="BA195" s="8"/>
      <c r="BB195" s="8"/>
      <c r="BC195" s="8"/>
      <c r="BD195" s="8"/>
      <c r="BE195" s="8"/>
      <c r="BF195" s="8"/>
      <c r="BG195" s="8"/>
      <c r="BH195" s="8"/>
      <c r="BI195" s="8"/>
      <c r="BJ195" s="8"/>
      <c r="BK195" s="8"/>
      <c r="BL195" s="8"/>
    </row>
    <row r="196" spans="2:64">
      <c r="B196" s="1"/>
      <c r="C196" s="1"/>
      <c r="D196" s="1"/>
      <c r="E196" s="1"/>
      <c r="F196" s="2"/>
      <c r="G196" s="7"/>
      <c r="H196" s="7"/>
      <c r="I196" s="8"/>
      <c r="J196" s="11"/>
      <c r="K196" s="11"/>
      <c r="L196" s="3"/>
      <c r="M196" s="9"/>
      <c r="N196" s="9"/>
      <c r="O196" s="9"/>
      <c r="P196" s="9"/>
      <c r="Q196" s="30"/>
      <c r="R196" s="5"/>
      <c r="S196" s="4"/>
      <c r="T196" s="6"/>
      <c r="U196" s="8"/>
      <c r="V196" s="8"/>
      <c r="W196" s="8"/>
      <c r="X196" s="8"/>
      <c r="Y196" s="8"/>
      <c r="Z196" s="8"/>
      <c r="AA196" s="8"/>
      <c r="AX196" s="8"/>
      <c r="AY196" s="8"/>
      <c r="AZ196" s="8"/>
      <c r="BA196" s="8"/>
      <c r="BB196" s="8"/>
      <c r="BC196" s="8"/>
      <c r="BD196" s="8"/>
      <c r="BE196" s="8"/>
      <c r="BF196" s="8"/>
      <c r="BG196" s="8"/>
      <c r="BH196" s="8"/>
      <c r="BI196" s="8"/>
      <c r="BJ196" s="8"/>
      <c r="BK196" s="8"/>
      <c r="BL196" s="8"/>
    </row>
    <row r="197" spans="2:64">
      <c r="B197" s="12"/>
      <c r="C197" s="1"/>
      <c r="D197" s="1"/>
      <c r="E197" s="1"/>
      <c r="F197" s="2"/>
      <c r="G197" s="7"/>
      <c r="H197" s="7"/>
      <c r="I197" s="8"/>
      <c r="J197" s="13"/>
      <c r="K197" s="13"/>
      <c r="L197" s="3"/>
      <c r="M197" s="10"/>
      <c r="N197" s="10"/>
      <c r="O197" s="10"/>
      <c r="P197" s="10"/>
      <c r="Q197" s="31"/>
      <c r="R197" s="4"/>
      <c r="S197" s="4"/>
      <c r="T197" s="4"/>
      <c r="U197" s="8"/>
      <c r="V197" s="8"/>
      <c r="W197" s="8"/>
      <c r="X197" s="14"/>
      <c r="Y197" s="14"/>
      <c r="Z197" s="14"/>
      <c r="AA197" s="14"/>
      <c r="AX197" s="14"/>
      <c r="AY197" s="14"/>
      <c r="AZ197" s="14"/>
      <c r="BA197" s="14"/>
      <c r="BB197" s="14"/>
      <c r="BC197" s="14"/>
      <c r="BD197" s="14"/>
      <c r="BE197" s="14"/>
      <c r="BF197" s="14"/>
      <c r="BG197" s="14"/>
      <c r="BH197" s="14"/>
      <c r="BI197" s="14"/>
      <c r="BJ197" s="14"/>
      <c r="BK197" s="14"/>
      <c r="BL197" s="8"/>
    </row>
    <row r="198" spans="2:64">
      <c r="B198" s="12"/>
      <c r="C198" s="1"/>
      <c r="D198" s="1"/>
      <c r="E198" s="1"/>
      <c r="F198" s="2"/>
      <c r="G198" s="7"/>
      <c r="H198" s="7"/>
      <c r="I198" s="8"/>
      <c r="J198" s="13"/>
      <c r="K198" s="13"/>
      <c r="L198" s="3"/>
      <c r="M198" s="10"/>
      <c r="N198" s="10"/>
      <c r="O198" s="10"/>
      <c r="P198" s="10"/>
      <c r="Q198" s="31"/>
      <c r="R198" s="4"/>
      <c r="S198" s="4"/>
      <c r="T198" s="4"/>
      <c r="U198" s="8"/>
      <c r="V198" s="8"/>
      <c r="W198" s="8"/>
      <c r="X198" s="14"/>
      <c r="Y198" s="14"/>
      <c r="Z198" s="14"/>
      <c r="AA198" s="14"/>
      <c r="AX198" s="14"/>
      <c r="AY198" s="14"/>
      <c r="AZ198" s="14"/>
      <c r="BA198" s="14"/>
      <c r="BB198" s="14"/>
      <c r="BC198" s="14"/>
      <c r="BD198" s="14"/>
      <c r="BE198" s="14"/>
      <c r="BF198" s="14"/>
      <c r="BG198" s="14"/>
      <c r="BH198" s="14"/>
      <c r="BI198" s="14"/>
      <c r="BJ198" s="14"/>
      <c r="BK198" s="14"/>
      <c r="BL198" s="8"/>
    </row>
    <row r="199" spans="2:64">
      <c r="B199" s="1"/>
      <c r="C199" s="1"/>
      <c r="D199" s="1"/>
      <c r="E199" s="1"/>
      <c r="F199" s="2"/>
      <c r="G199" s="7"/>
      <c r="H199" s="7"/>
      <c r="I199" s="8"/>
      <c r="J199" s="11"/>
      <c r="K199" s="11"/>
      <c r="L199" s="3"/>
      <c r="M199" s="9"/>
      <c r="N199" s="9"/>
      <c r="O199" s="9"/>
      <c r="P199" s="9"/>
      <c r="Q199" s="33"/>
      <c r="R199" s="5"/>
      <c r="S199" s="4"/>
      <c r="T199" s="6"/>
      <c r="U199" s="8"/>
      <c r="V199" s="8"/>
      <c r="W199" s="8"/>
      <c r="X199" s="8"/>
      <c r="Y199" s="8"/>
      <c r="Z199" s="8"/>
      <c r="AA199" s="8"/>
      <c r="AX199" s="8"/>
      <c r="AY199" s="8"/>
      <c r="AZ199" s="8"/>
      <c r="BA199" s="8"/>
      <c r="BB199" s="8"/>
      <c r="BC199" s="8"/>
      <c r="BD199" s="8"/>
      <c r="BE199" s="8"/>
      <c r="BF199" s="8"/>
      <c r="BG199" s="8"/>
      <c r="BH199" s="8"/>
      <c r="BI199" s="8"/>
      <c r="BJ199" s="8"/>
      <c r="BK199" s="8"/>
      <c r="BL199" s="8"/>
    </row>
    <row r="200" spans="2:64">
      <c r="B200" s="1"/>
      <c r="C200" s="1"/>
      <c r="D200" s="1"/>
      <c r="E200" s="1"/>
      <c r="F200" s="2"/>
      <c r="G200" s="7"/>
      <c r="H200" s="7"/>
      <c r="I200" s="8"/>
      <c r="J200" s="11"/>
      <c r="K200" s="11"/>
      <c r="L200" s="3"/>
      <c r="M200" s="9"/>
      <c r="N200" s="9"/>
      <c r="O200" s="9"/>
      <c r="P200" s="9"/>
      <c r="Q200" s="30"/>
      <c r="R200" s="5"/>
      <c r="S200" s="4"/>
      <c r="T200" s="6"/>
      <c r="U200" s="8"/>
      <c r="V200" s="8"/>
      <c r="W200" s="8"/>
      <c r="X200" s="8"/>
      <c r="Y200" s="8"/>
      <c r="Z200" s="8"/>
      <c r="AA200" s="8"/>
      <c r="AX200" s="8"/>
      <c r="AY200" s="8"/>
      <c r="AZ200" s="8"/>
      <c r="BA200" s="8"/>
      <c r="BB200" s="8"/>
      <c r="BC200" s="8"/>
      <c r="BD200" s="8"/>
      <c r="BE200" s="8"/>
      <c r="BF200" s="8"/>
      <c r="BG200" s="8"/>
      <c r="BH200" s="8"/>
      <c r="BI200" s="8"/>
      <c r="BJ200" s="8"/>
      <c r="BK200" s="8"/>
      <c r="BL200" s="8"/>
    </row>
    <row r="201" spans="2:64">
      <c r="B201" s="12"/>
      <c r="C201" s="1"/>
      <c r="D201" s="1"/>
      <c r="E201" s="1"/>
      <c r="F201" s="2"/>
      <c r="G201" s="7"/>
      <c r="H201" s="7"/>
      <c r="I201" s="8"/>
      <c r="J201" s="13"/>
      <c r="K201" s="13"/>
      <c r="L201" s="3"/>
      <c r="M201" s="10"/>
      <c r="N201" s="10"/>
      <c r="O201" s="10"/>
      <c r="P201" s="10"/>
      <c r="Q201" s="32"/>
      <c r="R201" s="4"/>
      <c r="S201" s="4"/>
      <c r="T201" s="4"/>
      <c r="U201" s="8"/>
      <c r="V201" s="8"/>
      <c r="W201" s="8"/>
      <c r="X201" s="14"/>
      <c r="Y201" s="14"/>
      <c r="Z201" s="14"/>
      <c r="AA201" s="14"/>
      <c r="AX201" s="14"/>
      <c r="AY201" s="14"/>
      <c r="AZ201" s="14"/>
      <c r="BA201" s="14"/>
      <c r="BB201" s="14"/>
      <c r="BC201" s="14"/>
      <c r="BD201" s="14"/>
      <c r="BE201" s="14"/>
      <c r="BF201" s="14"/>
      <c r="BG201" s="14"/>
      <c r="BH201" s="14"/>
      <c r="BI201" s="14"/>
      <c r="BJ201" s="14"/>
      <c r="BK201" s="14"/>
      <c r="BL201" s="8"/>
    </row>
    <row r="202" spans="2:64">
      <c r="B202" s="12"/>
      <c r="C202" s="1"/>
      <c r="D202" s="1"/>
      <c r="E202" s="1"/>
      <c r="F202" s="2"/>
      <c r="G202" s="7"/>
      <c r="H202" s="7"/>
      <c r="I202" s="8"/>
      <c r="J202" s="13"/>
      <c r="K202" s="13"/>
      <c r="L202" s="3"/>
      <c r="M202" s="10"/>
      <c r="N202" s="10"/>
      <c r="O202" s="10"/>
      <c r="P202" s="10"/>
      <c r="Q202" s="32"/>
      <c r="R202" s="4"/>
      <c r="S202" s="4"/>
      <c r="T202" s="4"/>
      <c r="U202" s="8"/>
      <c r="V202" s="8"/>
      <c r="W202" s="8"/>
      <c r="X202" s="14"/>
      <c r="Y202" s="14"/>
      <c r="Z202" s="14"/>
      <c r="AA202" s="14"/>
      <c r="AX202" s="14"/>
      <c r="AY202" s="14"/>
      <c r="AZ202" s="14"/>
      <c r="BA202" s="14"/>
      <c r="BB202" s="14"/>
      <c r="BC202" s="14"/>
      <c r="BD202" s="14"/>
      <c r="BE202" s="14"/>
      <c r="BF202" s="14"/>
      <c r="BG202" s="14"/>
      <c r="BH202" s="14"/>
      <c r="BI202" s="14"/>
      <c r="BJ202" s="14"/>
      <c r="BK202" s="14"/>
      <c r="BL202" s="8"/>
    </row>
    <row r="203" spans="2:64">
      <c r="B203" s="1"/>
      <c r="C203" s="1"/>
      <c r="D203" s="1"/>
      <c r="E203" s="1"/>
      <c r="F203" s="2"/>
      <c r="G203" s="7"/>
      <c r="H203" s="7"/>
      <c r="I203" s="8"/>
      <c r="J203" s="11"/>
      <c r="K203" s="11"/>
      <c r="L203" s="3"/>
      <c r="M203" s="9"/>
      <c r="N203" s="9"/>
      <c r="O203" s="9"/>
      <c r="P203" s="9"/>
      <c r="Q203" s="30"/>
      <c r="R203" s="5"/>
      <c r="S203" s="4"/>
      <c r="T203" s="6"/>
      <c r="U203" s="8"/>
      <c r="V203" s="8"/>
      <c r="W203" s="8"/>
      <c r="X203" s="8"/>
      <c r="Y203" s="8"/>
      <c r="Z203" s="8"/>
      <c r="AA203" s="8"/>
      <c r="AX203" s="8"/>
      <c r="AY203" s="8"/>
      <c r="AZ203" s="8"/>
      <c r="BA203" s="8"/>
      <c r="BB203" s="8"/>
      <c r="BC203" s="8"/>
      <c r="BD203" s="8"/>
      <c r="BE203" s="8"/>
      <c r="BF203" s="8"/>
      <c r="BG203" s="8"/>
      <c r="BH203" s="8"/>
      <c r="BI203" s="8"/>
      <c r="BJ203" s="8"/>
      <c r="BK203" s="8"/>
      <c r="BL203" s="8"/>
    </row>
    <row r="204" spans="2:64">
      <c r="B204" s="1"/>
      <c r="C204" s="1"/>
      <c r="D204" s="1"/>
      <c r="E204" s="1"/>
      <c r="F204" s="2"/>
      <c r="G204" s="7"/>
      <c r="H204" s="7"/>
      <c r="I204" s="8"/>
      <c r="J204" s="11"/>
      <c r="K204" s="11"/>
      <c r="L204" s="3"/>
      <c r="M204" s="9"/>
      <c r="N204" s="9"/>
      <c r="O204" s="9"/>
      <c r="P204" s="9"/>
      <c r="Q204" s="30"/>
      <c r="R204" s="5"/>
      <c r="S204" s="4"/>
      <c r="T204" s="6"/>
      <c r="U204" s="8"/>
      <c r="V204" s="8"/>
      <c r="W204" s="8"/>
      <c r="X204" s="8"/>
      <c r="Y204" s="8"/>
      <c r="Z204" s="8"/>
      <c r="AA204" s="8"/>
      <c r="AX204" s="8"/>
      <c r="AY204" s="8"/>
      <c r="AZ204" s="8"/>
      <c r="BA204" s="8"/>
      <c r="BB204" s="8"/>
      <c r="BC204" s="8"/>
      <c r="BD204" s="8"/>
      <c r="BE204" s="8"/>
      <c r="BF204" s="8"/>
      <c r="BG204" s="8"/>
      <c r="BH204" s="8"/>
      <c r="BI204" s="8"/>
      <c r="BJ204" s="8"/>
      <c r="BK204" s="8"/>
      <c r="BL204" s="8"/>
    </row>
    <row r="205" spans="2:64">
      <c r="B205" s="12"/>
      <c r="C205" s="1"/>
      <c r="D205" s="1"/>
      <c r="E205" s="1"/>
      <c r="F205" s="2"/>
      <c r="G205" s="7"/>
      <c r="H205" s="7"/>
      <c r="I205" s="8"/>
      <c r="J205" s="13"/>
      <c r="K205" s="13"/>
      <c r="L205" s="3"/>
      <c r="M205" s="10"/>
      <c r="N205" s="10"/>
      <c r="O205" s="10"/>
      <c r="P205" s="10"/>
      <c r="Q205" s="31"/>
      <c r="R205" s="4"/>
      <c r="S205" s="4"/>
      <c r="T205" s="4"/>
      <c r="U205" s="8"/>
      <c r="V205" s="8"/>
      <c r="W205" s="8"/>
      <c r="X205" s="14"/>
      <c r="Y205" s="14"/>
      <c r="Z205" s="14"/>
      <c r="AA205" s="14"/>
      <c r="AX205" s="14"/>
      <c r="AY205" s="14"/>
      <c r="AZ205" s="14"/>
      <c r="BA205" s="14"/>
      <c r="BB205" s="14"/>
      <c r="BC205" s="14"/>
      <c r="BD205" s="14"/>
      <c r="BE205" s="14"/>
      <c r="BF205" s="14"/>
      <c r="BG205" s="14"/>
      <c r="BH205" s="14"/>
      <c r="BI205" s="14"/>
      <c r="BJ205" s="14"/>
      <c r="BK205" s="14"/>
      <c r="BL205" s="8"/>
    </row>
    <row r="206" spans="2:64">
      <c r="B206" s="12"/>
      <c r="C206" s="1"/>
      <c r="D206" s="1"/>
      <c r="E206" s="1"/>
      <c r="F206" s="2"/>
      <c r="G206" s="7"/>
      <c r="H206" s="7"/>
      <c r="I206" s="8"/>
      <c r="J206" s="13"/>
      <c r="K206" s="13"/>
      <c r="L206" s="3"/>
      <c r="M206" s="10"/>
      <c r="N206" s="10"/>
      <c r="O206" s="10"/>
      <c r="P206" s="10"/>
      <c r="Q206" s="31"/>
      <c r="R206" s="4"/>
      <c r="S206" s="4"/>
      <c r="T206" s="4"/>
      <c r="U206" s="8"/>
      <c r="V206" s="8"/>
      <c r="W206" s="8"/>
      <c r="X206" s="14"/>
      <c r="Y206" s="14"/>
      <c r="Z206" s="14"/>
      <c r="AA206" s="14"/>
      <c r="AX206" s="14"/>
      <c r="AY206" s="14"/>
      <c r="AZ206" s="14"/>
      <c r="BA206" s="14"/>
      <c r="BB206" s="14"/>
      <c r="BC206" s="14"/>
      <c r="BD206" s="14"/>
      <c r="BE206" s="14"/>
      <c r="BF206" s="14"/>
      <c r="BG206" s="14"/>
      <c r="BH206" s="14"/>
      <c r="BI206" s="14"/>
      <c r="BJ206" s="14"/>
      <c r="BK206" s="14"/>
      <c r="BL206" s="8"/>
    </row>
    <row r="207" spans="2:64">
      <c r="B207" s="1"/>
      <c r="C207" s="1"/>
      <c r="D207" s="1"/>
      <c r="E207" s="1"/>
      <c r="F207" s="2"/>
      <c r="G207" s="7"/>
      <c r="H207" s="7"/>
      <c r="I207" s="8"/>
      <c r="J207" s="11"/>
      <c r="K207" s="11"/>
      <c r="L207" s="3"/>
      <c r="M207" s="9"/>
      <c r="N207" s="9"/>
      <c r="O207" s="9"/>
      <c r="P207" s="9"/>
      <c r="Q207" s="30"/>
      <c r="R207" s="5"/>
      <c r="S207" s="4"/>
      <c r="T207" s="6"/>
      <c r="U207" s="8"/>
      <c r="V207" s="8"/>
      <c r="W207" s="8"/>
      <c r="X207" s="8"/>
      <c r="Y207" s="8"/>
      <c r="Z207" s="8"/>
      <c r="AA207" s="8"/>
      <c r="AX207" s="8"/>
      <c r="AY207" s="8"/>
      <c r="AZ207" s="8"/>
      <c r="BA207" s="8"/>
      <c r="BB207" s="8"/>
      <c r="BC207" s="8"/>
      <c r="BD207" s="8"/>
      <c r="BE207" s="8"/>
      <c r="BF207" s="8"/>
      <c r="BG207" s="8"/>
      <c r="BH207" s="8"/>
      <c r="BI207" s="8"/>
      <c r="BJ207" s="8"/>
      <c r="BK207" s="8"/>
      <c r="BL207" s="8"/>
    </row>
    <row r="208" spans="2:64">
      <c r="B208" s="1"/>
      <c r="C208" s="1"/>
      <c r="D208" s="1"/>
      <c r="E208" s="1"/>
      <c r="F208" s="2"/>
      <c r="G208" s="7"/>
      <c r="H208" s="7"/>
      <c r="I208" s="8"/>
      <c r="J208" s="11"/>
      <c r="K208" s="11"/>
      <c r="L208" s="3"/>
      <c r="M208" s="9"/>
      <c r="N208" s="9"/>
      <c r="O208" s="9"/>
      <c r="P208" s="9"/>
      <c r="Q208" s="30"/>
      <c r="R208" s="5"/>
      <c r="S208" s="4"/>
      <c r="T208" s="6"/>
      <c r="U208" s="8"/>
      <c r="V208" s="8"/>
      <c r="W208" s="8"/>
      <c r="X208" s="8"/>
      <c r="Y208" s="8"/>
      <c r="Z208" s="8"/>
      <c r="AA208" s="8"/>
      <c r="AX208" s="8"/>
      <c r="AY208" s="8"/>
      <c r="AZ208" s="8"/>
      <c r="BA208" s="8"/>
      <c r="BB208" s="8"/>
      <c r="BC208" s="8"/>
      <c r="BD208" s="8"/>
      <c r="BE208" s="8"/>
      <c r="BF208" s="8"/>
      <c r="BG208" s="8"/>
      <c r="BH208" s="8"/>
      <c r="BI208" s="8"/>
      <c r="BJ208" s="8"/>
      <c r="BK208" s="8"/>
      <c r="BL208" s="8"/>
    </row>
    <row r="209" spans="2:64">
      <c r="B209" s="12"/>
      <c r="C209" s="1"/>
      <c r="D209" s="1"/>
      <c r="E209" s="1"/>
      <c r="F209" s="2"/>
      <c r="G209" s="7"/>
      <c r="H209" s="7"/>
      <c r="I209" s="8"/>
      <c r="J209" s="13"/>
      <c r="K209" s="13"/>
      <c r="L209" s="3"/>
      <c r="M209" s="10"/>
      <c r="N209" s="10"/>
      <c r="O209" s="10"/>
      <c r="P209" s="10"/>
      <c r="Q209" s="31"/>
      <c r="R209" s="4"/>
      <c r="S209" s="4"/>
      <c r="T209" s="4"/>
      <c r="U209" s="8"/>
      <c r="V209" s="8"/>
      <c r="W209" s="8"/>
      <c r="X209" s="14"/>
      <c r="Y209" s="14"/>
      <c r="Z209" s="14"/>
      <c r="AA209" s="14"/>
      <c r="AX209" s="14"/>
      <c r="AY209" s="14"/>
      <c r="AZ209" s="14"/>
      <c r="BA209" s="14"/>
      <c r="BB209" s="14"/>
      <c r="BC209" s="14"/>
      <c r="BD209" s="14"/>
      <c r="BE209" s="14"/>
      <c r="BF209" s="14"/>
      <c r="BG209" s="14"/>
      <c r="BH209" s="14"/>
      <c r="BI209" s="14"/>
      <c r="BJ209" s="14"/>
      <c r="BK209" s="14"/>
      <c r="BL209" s="8"/>
    </row>
    <row r="210" spans="2:64">
      <c r="B210" s="12"/>
      <c r="C210" s="1"/>
      <c r="D210" s="1"/>
      <c r="E210" s="1"/>
      <c r="F210" s="2"/>
      <c r="G210" s="7"/>
      <c r="H210" s="7"/>
      <c r="I210" s="8"/>
      <c r="J210" s="13"/>
      <c r="K210" s="13"/>
      <c r="L210" s="3"/>
      <c r="M210" s="10"/>
      <c r="N210" s="10"/>
      <c r="O210" s="10"/>
      <c r="P210" s="10"/>
      <c r="Q210" s="31"/>
      <c r="R210" s="4"/>
      <c r="S210" s="4"/>
      <c r="T210" s="4"/>
      <c r="U210" s="8"/>
      <c r="V210" s="8"/>
      <c r="W210" s="8"/>
      <c r="X210" s="14"/>
      <c r="Y210" s="14"/>
      <c r="Z210" s="14"/>
      <c r="AA210" s="14"/>
      <c r="AX210" s="14"/>
      <c r="AY210" s="14"/>
      <c r="AZ210" s="14"/>
      <c r="BA210" s="14"/>
      <c r="BB210" s="14"/>
      <c r="BC210" s="14"/>
      <c r="BD210" s="14"/>
      <c r="BE210" s="14"/>
      <c r="BF210" s="14"/>
      <c r="BG210" s="14"/>
      <c r="BH210" s="14"/>
      <c r="BI210" s="14"/>
      <c r="BJ210" s="14"/>
      <c r="BK210" s="14"/>
      <c r="BL210" s="8"/>
    </row>
    <row r="211" spans="2:64">
      <c r="B211" s="1"/>
      <c r="C211" s="1"/>
      <c r="D211" s="1"/>
      <c r="E211" s="1"/>
      <c r="F211" s="2"/>
      <c r="G211" s="7"/>
      <c r="H211" s="7"/>
      <c r="I211" s="8"/>
      <c r="J211" s="11"/>
      <c r="K211" s="11"/>
      <c r="L211" s="3"/>
      <c r="M211" s="9"/>
      <c r="N211" s="9"/>
      <c r="O211" s="9"/>
      <c r="P211" s="9"/>
      <c r="Q211" s="30"/>
      <c r="R211" s="5"/>
      <c r="S211" s="4"/>
      <c r="T211" s="6"/>
      <c r="U211" s="8"/>
      <c r="V211" s="8"/>
      <c r="W211" s="8"/>
      <c r="X211" s="8"/>
      <c r="Y211" s="8"/>
      <c r="Z211" s="8"/>
      <c r="AA211" s="8"/>
      <c r="AX211" s="8"/>
      <c r="AY211" s="8"/>
      <c r="AZ211" s="8"/>
      <c r="BA211" s="8"/>
      <c r="BB211" s="8"/>
      <c r="BC211" s="8"/>
      <c r="BD211" s="8"/>
      <c r="BE211" s="8"/>
      <c r="BF211" s="8"/>
      <c r="BG211" s="8"/>
      <c r="BH211" s="8"/>
      <c r="BI211" s="8"/>
      <c r="BJ211" s="8"/>
      <c r="BK211" s="8"/>
      <c r="BL211" s="8"/>
    </row>
    <row r="212" spans="2:64">
      <c r="B212" s="1"/>
      <c r="C212" s="1"/>
      <c r="D212" s="1"/>
      <c r="E212" s="1"/>
      <c r="F212" s="2"/>
      <c r="G212" s="7"/>
      <c r="H212" s="7"/>
      <c r="I212" s="8"/>
      <c r="J212" s="11"/>
      <c r="K212" s="11"/>
      <c r="L212" s="3"/>
      <c r="M212" s="9"/>
      <c r="N212" s="9"/>
      <c r="O212" s="9"/>
      <c r="P212" s="9"/>
      <c r="Q212" s="30"/>
      <c r="R212" s="5"/>
      <c r="S212" s="4"/>
      <c r="T212" s="6"/>
      <c r="U212" s="8"/>
      <c r="V212" s="8"/>
      <c r="W212" s="8"/>
      <c r="X212" s="8"/>
      <c r="Y212" s="8"/>
      <c r="Z212" s="8"/>
      <c r="AA212" s="8"/>
      <c r="AX212" s="8"/>
      <c r="AY212" s="8"/>
      <c r="AZ212" s="8"/>
      <c r="BA212" s="8"/>
      <c r="BB212" s="8"/>
      <c r="BC212" s="8"/>
      <c r="BD212" s="8"/>
      <c r="BE212" s="8"/>
      <c r="BF212" s="8"/>
      <c r="BG212" s="8"/>
      <c r="BH212" s="8"/>
      <c r="BI212" s="8"/>
      <c r="BJ212" s="8"/>
      <c r="BK212" s="8"/>
      <c r="BL212" s="8"/>
    </row>
    <row r="213" spans="2:64">
      <c r="B213" s="12"/>
      <c r="C213" s="1"/>
      <c r="D213" s="1"/>
      <c r="E213" s="1"/>
      <c r="F213" s="2"/>
      <c r="G213" s="7"/>
      <c r="H213" s="7"/>
      <c r="I213" s="8"/>
      <c r="J213" s="13"/>
      <c r="K213" s="13"/>
      <c r="L213" s="3"/>
      <c r="M213" s="10"/>
      <c r="N213" s="10"/>
      <c r="O213" s="10"/>
      <c r="P213" s="10"/>
      <c r="Q213" s="31"/>
      <c r="R213" s="4"/>
      <c r="S213" s="4"/>
      <c r="T213" s="4"/>
      <c r="U213" s="8"/>
      <c r="V213" s="8"/>
      <c r="W213" s="8"/>
      <c r="X213" s="14"/>
      <c r="Y213" s="14"/>
      <c r="Z213" s="14"/>
      <c r="AA213" s="14"/>
      <c r="AX213" s="14"/>
      <c r="AY213" s="14"/>
      <c r="AZ213" s="14"/>
      <c r="BA213" s="14"/>
      <c r="BB213" s="14"/>
      <c r="BC213" s="14"/>
      <c r="BD213" s="14"/>
      <c r="BE213" s="14"/>
      <c r="BF213" s="14"/>
      <c r="BG213" s="14"/>
      <c r="BH213" s="14"/>
      <c r="BI213" s="14"/>
      <c r="BJ213" s="14"/>
      <c r="BK213" s="14"/>
      <c r="BL213" s="8"/>
    </row>
    <row r="214" spans="2:64">
      <c r="B214" s="12"/>
      <c r="C214" s="1"/>
      <c r="D214" s="1"/>
      <c r="E214" s="1"/>
      <c r="F214" s="2"/>
      <c r="G214" s="7"/>
      <c r="H214" s="7"/>
      <c r="I214" s="8"/>
      <c r="J214" s="13"/>
      <c r="K214" s="13"/>
      <c r="L214" s="3"/>
      <c r="M214" s="10"/>
      <c r="N214" s="10"/>
      <c r="O214" s="10"/>
      <c r="P214" s="10"/>
      <c r="Q214" s="31"/>
      <c r="R214" s="4"/>
      <c r="S214" s="4"/>
      <c r="T214" s="4"/>
      <c r="U214" s="8"/>
      <c r="V214" s="8"/>
      <c r="W214" s="8"/>
      <c r="X214" s="14"/>
      <c r="Y214" s="14"/>
      <c r="Z214" s="14"/>
      <c r="AA214" s="14"/>
      <c r="AX214" s="14"/>
      <c r="AY214" s="14"/>
      <c r="AZ214" s="14"/>
      <c r="BA214" s="14"/>
      <c r="BB214" s="14"/>
      <c r="BC214" s="14"/>
      <c r="BD214" s="14"/>
      <c r="BE214" s="14"/>
      <c r="BF214" s="14"/>
      <c r="BG214" s="14"/>
      <c r="BH214" s="14"/>
      <c r="BI214" s="14"/>
      <c r="BJ214" s="14"/>
      <c r="BK214" s="14"/>
      <c r="BL214" s="8"/>
    </row>
    <row r="215" spans="2:64">
      <c r="B215" s="1"/>
      <c r="C215" s="1"/>
      <c r="D215" s="1"/>
      <c r="E215" s="1"/>
      <c r="F215" s="2"/>
      <c r="G215" s="7"/>
      <c r="H215" s="7"/>
      <c r="I215" s="8"/>
      <c r="J215" s="11"/>
      <c r="K215" s="11"/>
      <c r="L215" s="3"/>
      <c r="M215" s="9"/>
      <c r="N215" s="9"/>
      <c r="O215" s="9"/>
      <c r="P215" s="9"/>
      <c r="Q215" s="30"/>
      <c r="R215" s="5"/>
      <c r="S215" s="4"/>
      <c r="T215" s="6"/>
      <c r="U215" s="8"/>
      <c r="V215" s="8"/>
      <c r="W215" s="8"/>
      <c r="X215" s="8"/>
      <c r="Y215" s="8"/>
      <c r="Z215" s="8"/>
      <c r="AA215" s="8"/>
      <c r="AX215" s="8"/>
      <c r="AY215" s="8"/>
      <c r="AZ215" s="8"/>
      <c r="BA215" s="8"/>
      <c r="BB215" s="8"/>
      <c r="BC215" s="8"/>
      <c r="BD215" s="8"/>
      <c r="BE215" s="8"/>
      <c r="BF215" s="8"/>
      <c r="BG215" s="8"/>
      <c r="BH215" s="8"/>
      <c r="BI215" s="8"/>
      <c r="BJ215" s="8"/>
      <c r="BK215" s="8"/>
      <c r="BL215" s="8"/>
    </row>
    <row r="216" spans="2:64">
      <c r="B216" s="1"/>
      <c r="C216" s="1"/>
      <c r="D216" s="1"/>
      <c r="E216" s="1"/>
      <c r="F216" s="2"/>
      <c r="G216" s="7"/>
      <c r="H216" s="7"/>
      <c r="I216" s="8"/>
      <c r="J216" s="11"/>
      <c r="K216" s="11"/>
      <c r="L216" s="3"/>
      <c r="M216" s="9"/>
      <c r="N216" s="9"/>
      <c r="O216" s="9"/>
      <c r="P216" s="9"/>
      <c r="Q216" s="30"/>
      <c r="R216" s="5"/>
      <c r="S216" s="4"/>
      <c r="T216" s="6"/>
      <c r="U216" s="8"/>
      <c r="V216" s="8"/>
      <c r="W216" s="8"/>
      <c r="X216" s="8"/>
      <c r="Y216" s="8"/>
      <c r="Z216" s="8"/>
      <c r="AA216" s="8"/>
      <c r="AX216" s="8"/>
      <c r="AY216" s="8"/>
      <c r="AZ216" s="8"/>
      <c r="BA216" s="8"/>
      <c r="BB216" s="8"/>
      <c r="BC216" s="8"/>
      <c r="BD216" s="8"/>
      <c r="BE216" s="8"/>
      <c r="BF216" s="8"/>
      <c r="BG216" s="8"/>
      <c r="BH216" s="8"/>
      <c r="BI216" s="8"/>
      <c r="BJ216" s="8"/>
      <c r="BK216" s="8"/>
      <c r="BL216" s="8"/>
    </row>
    <row r="217" spans="2:64">
      <c r="B217" s="12"/>
      <c r="C217" s="1"/>
      <c r="D217" s="1"/>
      <c r="E217" s="1"/>
      <c r="F217" s="2"/>
      <c r="G217" s="7"/>
      <c r="H217" s="7"/>
      <c r="I217" s="8"/>
      <c r="J217" s="13"/>
      <c r="K217" s="13"/>
      <c r="L217" s="3"/>
      <c r="M217" s="10"/>
      <c r="N217" s="10"/>
      <c r="O217" s="10"/>
      <c r="P217" s="10"/>
      <c r="Q217" s="31"/>
      <c r="R217" s="4"/>
      <c r="S217" s="4"/>
      <c r="T217" s="4"/>
      <c r="U217" s="8"/>
      <c r="V217" s="8"/>
      <c r="W217" s="8"/>
      <c r="X217" s="14"/>
      <c r="Y217" s="14"/>
      <c r="Z217" s="14"/>
      <c r="AA217" s="14"/>
      <c r="AX217" s="14"/>
      <c r="AY217" s="14"/>
      <c r="AZ217" s="14"/>
      <c r="BA217" s="14"/>
      <c r="BB217" s="14"/>
      <c r="BC217" s="14"/>
      <c r="BD217" s="14"/>
      <c r="BE217" s="14"/>
      <c r="BF217" s="14"/>
      <c r="BG217" s="14"/>
      <c r="BH217" s="14"/>
      <c r="BI217" s="14"/>
      <c r="BJ217" s="14"/>
      <c r="BK217" s="14"/>
      <c r="BL217" s="8"/>
    </row>
    <row r="218" spans="2:64">
      <c r="B218" s="12"/>
      <c r="C218" s="1"/>
      <c r="D218" s="1"/>
      <c r="E218" s="1"/>
      <c r="F218" s="2"/>
      <c r="G218" s="7"/>
      <c r="H218" s="7"/>
      <c r="I218" s="8"/>
      <c r="J218" s="13"/>
      <c r="K218" s="13"/>
      <c r="L218" s="3"/>
      <c r="M218" s="10"/>
      <c r="N218" s="10"/>
      <c r="O218" s="10"/>
      <c r="P218" s="10"/>
      <c r="Q218" s="31"/>
      <c r="R218" s="4"/>
      <c r="S218" s="4"/>
      <c r="T218" s="4"/>
      <c r="U218" s="8"/>
      <c r="V218" s="8"/>
      <c r="W218" s="8"/>
      <c r="X218" s="14"/>
      <c r="Y218" s="14"/>
      <c r="Z218" s="14"/>
      <c r="AA218" s="14"/>
      <c r="AX218" s="14"/>
      <c r="AY218" s="14"/>
      <c r="AZ218" s="14"/>
      <c r="BA218" s="14"/>
      <c r="BB218" s="14"/>
      <c r="BC218" s="14"/>
      <c r="BD218" s="14"/>
      <c r="BE218" s="14"/>
      <c r="BF218" s="14"/>
      <c r="BG218" s="14"/>
      <c r="BH218" s="14"/>
      <c r="BI218" s="14"/>
      <c r="BJ218" s="14"/>
      <c r="BK218" s="14"/>
      <c r="BL218" s="8"/>
    </row>
    <row r="219" spans="2:64">
      <c r="B219" s="1"/>
      <c r="C219" s="1"/>
      <c r="D219" s="1"/>
      <c r="E219" s="1"/>
      <c r="F219" s="2"/>
      <c r="G219" s="7"/>
      <c r="H219" s="7"/>
      <c r="I219" s="8"/>
      <c r="J219" s="11"/>
      <c r="K219" s="11"/>
      <c r="L219" s="3"/>
      <c r="M219" s="9"/>
      <c r="N219" s="9"/>
      <c r="O219" s="9"/>
      <c r="P219" s="9"/>
      <c r="Q219" s="30"/>
      <c r="R219" s="5"/>
      <c r="S219" s="4"/>
      <c r="T219" s="6"/>
      <c r="U219" s="8"/>
      <c r="V219" s="8"/>
      <c r="W219" s="8"/>
      <c r="X219" s="8"/>
      <c r="Y219" s="8"/>
      <c r="Z219" s="8"/>
      <c r="AA219" s="8"/>
      <c r="AX219" s="8"/>
      <c r="AY219" s="8"/>
      <c r="AZ219" s="8"/>
      <c r="BA219" s="8"/>
      <c r="BB219" s="8"/>
      <c r="BC219" s="8"/>
      <c r="BD219" s="8"/>
      <c r="BE219" s="8"/>
      <c r="BF219" s="8"/>
      <c r="BG219" s="8"/>
      <c r="BH219" s="8"/>
      <c r="BI219" s="8"/>
      <c r="BJ219" s="8"/>
      <c r="BK219" s="8"/>
      <c r="BL219" s="8"/>
    </row>
    <row r="220" spans="2:64">
      <c r="B220" s="1"/>
      <c r="C220" s="1"/>
      <c r="D220" s="1"/>
      <c r="E220" s="1"/>
      <c r="F220" s="2"/>
      <c r="G220" s="7"/>
      <c r="H220" s="7"/>
      <c r="I220" s="8"/>
      <c r="J220" s="11"/>
      <c r="K220" s="11"/>
      <c r="L220" s="3"/>
      <c r="M220" s="9"/>
      <c r="N220" s="9"/>
      <c r="O220" s="9"/>
      <c r="P220" s="9"/>
      <c r="Q220" s="30"/>
      <c r="R220" s="5"/>
      <c r="S220" s="4"/>
      <c r="T220" s="6"/>
      <c r="U220" s="8"/>
      <c r="V220" s="8"/>
      <c r="W220" s="8"/>
      <c r="X220" s="8"/>
      <c r="Y220" s="8"/>
      <c r="Z220" s="8"/>
      <c r="AA220" s="8"/>
      <c r="AX220" s="8"/>
      <c r="AY220" s="8"/>
      <c r="AZ220" s="8"/>
      <c r="BA220" s="8"/>
      <c r="BB220" s="8"/>
      <c r="BC220" s="8"/>
      <c r="BD220" s="8"/>
      <c r="BE220" s="8"/>
      <c r="BF220" s="8"/>
      <c r="BG220" s="8"/>
      <c r="BH220" s="8"/>
      <c r="BI220" s="8"/>
      <c r="BJ220" s="8"/>
      <c r="BK220" s="8"/>
      <c r="BL220" s="8"/>
    </row>
    <row r="221" spans="2:64">
      <c r="B221" s="12"/>
      <c r="C221" s="1"/>
      <c r="D221" s="1"/>
      <c r="E221" s="1"/>
      <c r="F221" s="2"/>
      <c r="G221" s="7"/>
      <c r="H221" s="7"/>
      <c r="I221" s="8"/>
      <c r="J221" s="13"/>
      <c r="K221" s="13"/>
      <c r="L221" s="3"/>
      <c r="M221" s="10"/>
      <c r="N221" s="10"/>
      <c r="O221" s="10"/>
      <c r="P221" s="10"/>
      <c r="Q221" s="31"/>
      <c r="R221" s="4"/>
      <c r="S221" s="4"/>
      <c r="T221" s="4"/>
      <c r="U221" s="8"/>
      <c r="V221" s="8"/>
      <c r="W221" s="8"/>
      <c r="X221" s="14"/>
      <c r="Y221" s="14"/>
      <c r="Z221" s="14"/>
      <c r="AA221" s="14"/>
      <c r="AX221" s="14"/>
      <c r="AY221" s="14"/>
      <c r="AZ221" s="14"/>
      <c r="BA221" s="14"/>
      <c r="BB221" s="14"/>
      <c r="BC221" s="14"/>
      <c r="BD221" s="14"/>
      <c r="BE221" s="14"/>
      <c r="BF221" s="14"/>
      <c r="BG221" s="14"/>
      <c r="BH221" s="14"/>
      <c r="BI221" s="14"/>
      <c r="BJ221" s="14"/>
      <c r="BK221" s="14"/>
      <c r="BL221" s="8"/>
    </row>
    <row r="222" spans="2:64">
      <c r="B222" s="12"/>
      <c r="C222" s="1"/>
      <c r="D222" s="1"/>
      <c r="E222" s="1"/>
      <c r="F222" s="2"/>
      <c r="G222" s="7"/>
      <c r="H222" s="7"/>
      <c r="I222" s="8"/>
      <c r="J222" s="13"/>
      <c r="K222" s="13"/>
      <c r="L222" s="3"/>
      <c r="M222" s="10"/>
      <c r="N222" s="10"/>
      <c r="O222" s="10"/>
      <c r="P222" s="10"/>
      <c r="Q222" s="31"/>
      <c r="R222" s="4"/>
      <c r="S222" s="4"/>
      <c r="T222" s="4"/>
      <c r="U222" s="8"/>
      <c r="V222" s="8"/>
      <c r="W222" s="8"/>
      <c r="X222" s="14"/>
      <c r="Y222" s="14"/>
      <c r="Z222" s="14"/>
      <c r="AA222" s="14"/>
      <c r="AX222" s="14"/>
      <c r="AY222" s="14"/>
      <c r="AZ222" s="14"/>
      <c r="BA222" s="14"/>
      <c r="BB222" s="14"/>
      <c r="BC222" s="14"/>
      <c r="BD222" s="14"/>
      <c r="BE222" s="14"/>
      <c r="BF222" s="14"/>
      <c r="BG222" s="14"/>
      <c r="BH222" s="14"/>
      <c r="BI222" s="14"/>
      <c r="BJ222" s="14"/>
      <c r="BK222" s="14"/>
      <c r="BL222" s="8"/>
    </row>
    <row r="223" spans="2:64">
      <c r="B223" s="1"/>
      <c r="C223" s="1"/>
      <c r="D223" s="1"/>
      <c r="E223" s="1"/>
      <c r="F223" s="2"/>
      <c r="G223" s="7"/>
      <c r="H223" s="7"/>
      <c r="I223" s="8"/>
      <c r="J223" s="11"/>
      <c r="K223" s="11"/>
      <c r="L223" s="3"/>
      <c r="M223" s="9"/>
      <c r="N223" s="9"/>
      <c r="O223" s="9"/>
      <c r="P223" s="9"/>
      <c r="Q223" s="30"/>
      <c r="R223" s="5"/>
      <c r="S223" s="4"/>
      <c r="T223" s="6"/>
      <c r="U223" s="8"/>
      <c r="V223" s="8"/>
      <c r="W223" s="8"/>
      <c r="X223" s="8"/>
      <c r="Y223" s="8"/>
      <c r="Z223" s="8"/>
      <c r="AA223" s="8"/>
      <c r="AX223" s="8"/>
      <c r="AY223" s="8"/>
      <c r="AZ223" s="8"/>
      <c r="BA223" s="8"/>
      <c r="BB223" s="8"/>
      <c r="BC223" s="8"/>
      <c r="BD223" s="8"/>
      <c r="BE223" s="8"/>
      <c r="BF223" s="8"/>
      <c r="BG223" s="8"/>
      <c r="BH223" s="8"/>
      <c r="BI223" s="8"/>
      <c r="BJ223" s="8"/>
      <c r="BK223" s="8"/>
      <c r="BL223" s="8"/>
    </row>
    <row r="224" spans="2:64">
      <c r="B224" s="1"/>
      <c r="C224" s="1"/>
      <c r="D224" s="1"/>
      <c r="E224" s="1"/>
      <c r="F224" s="2"/>
      <c r="G224" s="7"/>
      <c r="H224" s="7"/>
      <c r="I224" s="8"/>
      <c r="J224" s="11"/>
      <c r="K224" s="11"/>
      <c r="L224" s="3"/>
      <c r="M224" s="9"/>
      <c r="N224" s="9"/>
      <c r="O224" s="9"/>
      <c r="P224" s="9"/>
      <c r="Q224" s="30"/>
      <c r="R224" s="5"/>
      <c r="S224" s="4"/>
      <c r="T224" s="6"/>
      <c r="U224" s="8"/>
      <c r="V224" s="8"/>
      <c r="W224" s="8"/>
      <c r="X224" s="8"/>
      <c r="Y224" s="8"/>
      <c r="Z224" s="8"/>
      <c r="AA224" s="8"/>
      <c r="AX224" s="8"/>
      <c r="AY224" s="8"/>
      <c r="AZ224" s="8"/>
      <c r="BA224" s="8"/>
      <c r="BB224" s="8"/>
      <c r="BC224" s="8"/>
      <c r="BD224" s="8"/>
      <c r="BE224" s="8"/>
      <c r="BF224" s="8"/>
      <c r="BG224" s="8"/>
      <c r="BH224" s="8"/>
      <c r="BI224" s="8"/>
      <c r="BJ224" s="8"/>
      <c r="BK224" s="8"/>
      <c r="BL224" s="8"/>
    </row>
    <row r="225" spans="2:64">
      <c r="B225" s="12"/>
      <c r="C225" s="1"/>
      <c r="D225" s="1"/>
      <c r="E225" s="1"/>
      <c r="F225" s="2"/>
      <c r="G225" s="7"/>
      <c r="H225" s="7"/>
      <c r="I225" s="8"/>
      <c r="J225" s="13"/>
      <c r="K225" s="13"/>
      <c r="L225" s="3"/>
      <c r="M225" s="10"/>
      <c r="N225" s="10"/>
      <c r="O225" s="10"/>
      <c r="P225" s="10"/>
      <c r="Q225" s="31"/>
      <c r="R225" s="4"/>
      <c r="S225" s="4"/>
      <c r="T225" s="4"/>
      <c r="U225" s="8"/>
      <c r="V225" s="8"/>
      <c r="W225" s="8"/>
      <c r="X225" s="14"/>
      <c r="Y225" s="14"/>
      <c r="Z225" s="14"/>
      <c r="AA225" s="14"/>
      <c r="AX225" s="14"/>
      <c r="AY225" s="14"/>
      <c r="AZ225" s="14"/>
      <c r="BA225" s="14"/>
      <c r="BB225" s="14"/>
      <c r="BC225" s="14"/>
      <c r="BD225" s="14"/>
      <c r="BE225" s="14"/>
      <c r="BF225" s="14"/>
      <c r="BG225" s="14"/>
      <c r="BH225" s="14"/>
      <c r="BI225" s="14"/>
      <c r="BJ225" s="14"/>
      <c r="BK225" s="14"/>
      <c r="BL225" s="8"/>
    </row>
    <row r="226" spans="2:64">
      <c r="B226" s="12"/>
      <c r="C226" s="1"/>
      <c r="D226" s="1"/>
      <c r="E226" s="1"/>
      <c r="F226" s="2"/>
      <c r="G226" s="7"/>
      <c r="H226" s="7"/>
      <c r="I226" s="8"/>
      <c r="J226" s="13"/>
      <c r="K226" s="13"/>
      <c r="L226" s="3"/>
      <c r="M226" s="10"/>
      <c r="N226" s="10"/>
      <c r="O226" s="10"/>
      <c r="P226" s="10"/>
      <c r="Q226" s="31"/>
      <c r="R226" s="4"/>
      <c r="S226" s="4"/>
      <c r="T226" s="4"/>
      <c r="U226" s="8"/>
      <c r="V226" s="8"/>
      <c r="W226" s="8"/>
      <c r="X226" s="14"/>
      <c r="Y226" s="14"/>
      <c r="Z226" s="14"/>
      <c r="AA226" s="14"/>
      <c r="AX226" s="14"/>
      <c r="AY226" s="14"/>
      <c r="AZ226" s="14"/>
      <c r="BA226" s="14"/>
      <c r="BB226" s="14"/>
      <c r="BC226" s="14"/>
      <c r="BD226" s="14"/>
      <c r="BE226" s="14"/>
      <c r="BF226" s="14"/>
      <c r="BG226" s="14"/>
      <c r="BH226" s="14"/>
      <c r="BI226" s="14"/>
      <c r="BJ226" s="14"/>
      <c r="BK226" s="14"/>
      <c r="BL226" s="8"/>
    </row>
    <row r="227" spans="2:64">
      <c r="B227" s="1"/>
      <c r="C227" s="1"/>
      <c r="D227" s="1"/>
      <c r="E227" s="1"/>
      <c r="F227" s="2"/>
      <c r="G227" s="7"/>
      <c r="H227" s="7"/>
      <c r="I227" s="8"/>
      <c r="J227" s="11"/>
      <c r="K227" s="11"/>
      <c r="L227" s="3"/>
      <c r="M227" s="9"/>
      <c r="N227" s="9"/>
      <c r="O227" s="9"/>
      <c r="P227" s="9"/>
      <c r="Q227" s="30"/>
      <c r="R227" s="5"/>
      <c r="S227" s="4"/>
      <c r="T227" s="6"/>
      <c r="U227" s="8"/>
      <c r="V227" s="8"/>
      <c r="W227" s="8"/>
      <c r="X227" s="8"/>
      <c r="Y227" s="8"/>
      <c r="Z227" s="8"/>
      <c r="AA227" s="8"/>
      <c r="AX227" s="8"/>
      <c r="AY227" s="8"/>
      <c r="AZ227" s="8"/>
      <c r="BA227" s="8"/>
      <c r="BB227" s="8"/>
      <c r="BC227" s="8"/>
      <c r="BD227" s="8"/>
      <c r="BE227" s="8"/>
      <c r="BF227" s="8"/>
      <c r="BG227" s="8"/>
      <c r="BH227" s="8"/>
      <c r="BI227" s="8"/>
      <c r="BJ227" s="8"/>
      <c r="BK227" s="8"/>
      <c r="BL227" s="8"/>
    </row>
    <row r="228" spans="2:64">
      <c r="B228" s="1"/>
      <c r="C228" s="1"/>
      <c r="D228" s="1"/>
      <c r="E228" s="1"/>
      <c r="F228" s="2"/>
      <c r="G228" s="7"/>
      <c r="H228" s="7"/>
      <c r="I228" s="8"/>
      <c r="J228" s="11"/>
      <c r="K228" s="11"/>
      <c r="L228" s="3"/>
      <c r="M228" s="9"/>
      <c r="N228" s="9"/>
      <c r="O228" s="9"/>
      <c r="P228" s="9"/>
      <c r="Q228" s="30"/>
      <c r="R228" s="5"/>
      <c r="S228" s="4"/>
      <c r="T228" s="6"/>
      <c r="U228" s="8"/>
      <c r="V228" s="8"/>
      <c r="W228" s="8"/>
      <c r="X228" s="8"/>
      <c r="Y228" s="8"/>
      <c r="Z228" s="8"/>
      <c r="AA228" s="8"/>
      <c r="AX228" s="8"/>
      <c r="AY228" s="8"/>
      <c r="AZ228" s="8"/>
      <c r="BA228" s="8"/>
      <c r="BB228" s="8"/>
      <c r="BC228" s="8"/>
      <c r="BD228" s="8"/>
      <c r="BE228" s="8"/>
      <c r="BF228" s="8"/>
      <c r="BG228" s="8"/>
      <c r="BH228" s="8"/>
      <c r="BI228" s="8"/>
      <c r="BJ228" s="8"/>
      <c r="BK228" s="8"/>
      <c r="BL228" s="8"/>
    </row>
    <row r="229" spans="2:64">
      <c r="B229" s="12"/>
      <c r="C229" s="1"/>
      <c r="D229" s="1"/>
      <c r="E229" s="1"/>
      <c r="F229" s="2"/>
      <c r="G229" s="7"/>
      <c r="H229" s="7"/>
      <c r="I229" s="8"/>
      <c r="J229" s="13"/>
      <c r="K229" s="13"/>
      <c r="L229" s="3"/>
      <c r="M229" s="10"/>
      <c r="N229" s="10"/>
      <c r="O229" s="10"/>
      <c r="P229" s="10"/>
      <c r="Q229" s="31"/>
      <c r="R229" s="4"/>
      <c r="S229" s="4"/>
      <c r="T229" s="4"/>
      <c r="U229" s="8"/>
      <c r="V229" s="8"/>
      <c r="W229" s="8"/>
      <c r="X229" s="14"/>
      <c r="Y229" s="14"/>
      <c r="Z229" s="14"/>
      <c r="AA229" s="14"/>
      <c r="AX229" s="14"/>
      <c r="AY229" s="14"/>
      <c r="AZ229" s="14"/>
      <c r="BA229" s="14"/>
      <c r="BB229" s="14"/>
      <c r="BC229" s="14"/>
      <c r="BD229" s="14"/>
      <c r="BE229" s="14"/>
      <c r="BF229" s="14"/>
      <c r="BG229" s="14"/>
      <c r="BH229" s="14"/>
      <c r="BI229" s="14"/>
      <c r="BJ229" s="14"/>
      <c r="BK229" s="14"/>
      <c r="BL229" s="8"/>
    </row>
    <row r="230" spans="2:64">
      <c r="B230" s="12"/>
      <c r="C230" s="1"/>
      <c r="D230" s="1"/>
      <c r="E230" s="1"/>
      <c r="F230" s="2"/>
      <c r="G230" s="7"/>
      <c r="H230" s="7"/>
      <c r="I230" s="8"/>
      <c r="J230" s="13"/>
      <c r="K230" s="13"/>
      <c r="L230" s="3"/>
      <c r="M230" s="10"/>
      <c r="N230" s="10"/>
      <c r="O230" s="10"/>
      <c r="P230" s="10"/>
      <c r="Q230" s="31"/>
      <c r="R230" s="4"/>
      <c r="S230" s="4"/>
      <c r="T230" s="4"/>
      <c r="U230" s="8"/>
      <c r="V230" s="8"/>
      <c r="W230" s="8"/>
      <c r="X230" s="14"/>
      <c r="Y230" s="14"/>
      <c r="Z230" s="14"/>
      <c r="AA230" s="14"/>
      <c r="AX230" s="14"/>
      <c r="AY230" s="14"/>
      <c r="AZ230" s="14"/>
      <c r="BA230" s="14"/>
      <c r="BB230" s="14"/>
      <c r="BC230" s="14"/>
      <c r="BD230" s="14"/>
      <c r="BE230" s="14"/>
      <c r="BF230" s="14"/>
      <c r="BG230" s="14"/>
      <c r="BH230" s="14"/>
      <c r="BI230" s="14"/>
      <c r="BJ230" s="14"/>
      <c r="BK230" s="14"/>
      <c r="BL230" s="8"/>
    </row>
    <row r="231" spans="2:64">
      <c r="B231" s="1"/>
      <c r="C231" s="1"/>
      <c r="D231" s="1"/>
      <c r="E231" s="1"/>
      <c r="F231" s="2"/>
      <c r="G231" s="7"/>
      <c r="H231" s="7"/>
      <c r="I231" s="8"/>
      <c r="J231" s="11"/>
      <c r="K231" s="11"/>
      <c r="L231" s="3"/>
      <c r="M231" s="9"/>
      <c r="N231" s="9"/>
      <c r="O231" s="9"/>
      <c r="P231" s="9"/>
      <c r="Q231" s="30"/>
      <c r="R231" s="5"/>
      <c r="S231" s="4"/>
      <c r="T231" s="6"/>
      <c r="U231" s="8"/>
      <c r="V231" s="8"/>
      <c r="W231" s="8"/>
      <c r="X231" s="8"/>
      <c r="Y231" s="8"/>
      <c r="Z231" s="8"/>
      <c r="AA231" s="8"/>
      <c r="AX231" s="8"/>
      <c r="AY231" s="8"/>
      <c r="AZ231" s="8"/>
      <c r="BA231" s="8"/>
      <c r="BB231" s="8"/>
      <c r="BC231" s="8"/>
      <c r="BD231" s="8"/>
      <c r="BE231" s="8"/>
      <c r="BF231" s="8"/>
      <c r="BG231" s="8"/>
      <c r="BH231" s="8"/>
      <c r="BI231" s="8"/>
      <c r="BJ231" s="8"/>
      <c r="BK231" s="8"/>
      <c r="BL231" s="8"/>
    </row>
    <row r="232" spans="2:64">
      <c r="B232" s="1"/>
      <c r="C232" s="1"/>
      <c r="D232" s="1"/>
      <c r="E232" s="1"/>
      <c r="F232" s="2"/>
      <c r="G232" s="7"/>
      <c r="H232" s="7"/>
      <c r="I232" s="8"/>
      <c r="J232" s="11"/>
      <c r="K232" s="11"/>
      <c r="L232" s="3"/>
      <c r="M232" s="9"/>
      <c r="N232" s="9"/>
      <c r="O232" s="9"/>
      <c r="P232" s="9"/>
      <c r="Q232" s="30"/>
      <c r="R232" s="5"/>
      <c r="S232" s="4"/>
      <c r="T232" s="6"/>
      <c r="U232" s="8"/>
      <c r="V232" s="8"/>
      <c r="W232" s="8"/>
      <c r="X232" s="8"/>
      <c r="Y232" s="8"/>
      <c r="Z232" s="8"/>
      <c r="AA232" s="8"/>
      <c r="AX232" s="8"/>
      <c r="AY232" s="8"/>
      <c r="AZ232" s="8"/>
      <c r="BA232" s="8"/>
      <c r="BB232" s="8"/>
      <c r="BC232" s="8"/>
      <c r="BD232" s="8"/>
      <c r="BE232" s="8"/>
      <c r="BF232" s="8"/>
      <c r="BG232" s="8"/>
      <c r="BH232" s="8"/>
      <c r="BI232" s="8"/>
      <c r="BJ232" s="8"/>
      <c r="BK232" s="8"/>
      <c r="BL232" s="8"/>
    </row>
    <row r="233" spans="2:64">
      <c r="B233" s="12"/>
      <c r="C233" s="1"/>
      <c r="D233" s="1"/>
      <c r="E233" s="1"/>
      <c r="F233" s="2"/>
      <c r="G233" s="7"/>
      <c r="H233" s="7"/>
      <c r="I233" s="8"/>
      <c r="J233" s="13"/>
      <c r="K233" s="13"/>
      <c r="L233" s="3"/>
      <c r="M233" s="10"/>
      <c r="N233" s="10"/>
      <c r="O233" s="10"/>
      <c r="P233" s="10"/>
      <c r="Q233" s="31"/>
      <c r="R233" s="4"/>
      <c r="S233" s="4"/>
      <c r="T233" s="4"/>
      <c r="U233" s="8"/>
      <c r="V233" s="8"/>
      <c r="W233" s="8"/>
      <c r="X233" s="14"/>
      <c r="Y233" s="14"/>
      <c r="Z233" s="14"/>
      <c r="AA233" s="14"/>
      <c r="AX233" s="14"/>
      <c r="AY233" s="14"/>
      <c r="AZ233" s="14"/>
      <c r="BA233" s="14"/>
      <c r="BB233" s="14"/>
      <c r="BC233" s="14"/>
      <c r="BD233" s="14"/>
      <c r="BE233" s="14"/>
      <c r="BF233" s="14"/>
      <c r="BG233" s="14"/>
      <c r="BH233" s="14"/>
      <c r="BI233" s="14"/>
      <c r="BJ233" s="14"/>
      <c r="BK233" s="14"/>
      <c r="BL233" s="14"/>
    </row>
    <row r="234" spans="2:64">
      <c r="B234" s="12"/>
      <c r="C234" s="1"/>
      <c r="D234" s="1"/>
      <c r="E234" s="1"/>
      <c r="F234" s="2"/>
      <c r="G234" s="7"/>
      <c r="H234" s="7"/>
      <c r="I234" s="8"/>
      <c r="J234" s="13"/>
      <c r="K234" s="13"/>
      <c r="L234" s="3"/>
      <c r="M234" s="10"/>
      <c r="N234" s="10"/>
      <c r="O234" s="10"/>
      <c r="P234" s="10"/>
      <c r="Q234" s="31"/>
      <c r="R234" s="4"/>
      <c r="S234" s="4"/>
      <c r="T234" s="4"/>
      <c r="U234" s="8"/>
      <c r="V234" s="8"/>
      <c r="W234" s="8"/>
      <c r="X234" s="14"/>
      <c r="Y234" s="14"/>
      <c r="Z234" s="14"/>
      <c r="AA234" s="14"/>
      <c r="AX234" s="14"/>
      <c r="AY234" s="14"/>
      <c r="AZ234" s="14"/>
      <c r="BA234" s="14"/>
      <c r="BB234" s="14"/>
      <c r="BC234" s="14"/>
      <c r="BD234" s="14"/>
      <c r="BE234" s="14"/>
      <c r="BF234" s="14"/>
      <c r="BG234" s="14"/>
      <c r="BH234" s="14"/>
      <c r="BI234" s="14"/>
      <c r="BJ234" s="14"/>
      <c r="BK234" s="14"/>
      <c r="BL234" s="14"/>
    </row>
    <row r="235" spans="2:64">
      <c r="B235" s="1"/>
      <c r="C235" s="1"/>
      <c r="D235" s="1"/>
      <c r="E235" s="1"/>
      <c r="F235" s="2"/>
      <c r="G235" s="7"/>
      <c r="H235" s="7"/>
      <c r="I235" s="8"/>
      <c r="J235" s="11"/>
      <c r="K235" s="11"/>
      <c r="L235" s="3"/>
      <c r="M235" s="9"/>
      <c r="N235" s="9"/>
      <c r="O235" s="9"/>
      <c r="P235" s="9"/>
      <c r="Q235" s="30"/>
      <c r="R235" s="5"/>
      <c r="S235" s="4"/>
      <c r="T235" s="6"/>
      <c r="U235" s="8"/>
      <c r="V235" s="8"/>
      <c r="W235" s="8"/>
      <c r="X235" s="8"/>
      <c r="Y235" s="8"/>
      <c r="Z235" s="8"/>
      <c r="AA235" s="8"/>
      <c r="AX235" s="8"/>
      <c r="AY235" s="8"/>
      <c r="AZ235" s="8"/>
      <c r="BA235" s="8"/>
      <c r="BB235" s="8"/>
      <c r="BC235" s="8"/>
      <c r="BD235" s="8"/>
      <c r="BE235" s="8"/>
      <c r="BF235" s="8"/>
      <c r="BG235" s="8"/>
      <c r="BH235" s="8"/>
      <c r="BI235" s="8"/>
      <c r="BJ235" s="8"/>
      <c r="BK235" s="8"/>
      <c r="BL235" s="8"/>
    </row>
    <row r="236" spans="2:64">
      <c r="B236" s="1"/>
      <c r="C236" s="1"/>
      <c r="D236" s="1"/>
      <c r="E236" s="1"/>
      <c r="F236" s="2"/>
      <c r="G236" s="7"/>
      <c r="H236" s="7"/>
      <c r="I236" s="8"/>
      <c r="J236" s="11"/>
      <c r="K236" s="11"/>
      <c r="L236" s="3"/>
      <c r="M236" s="9"/>
      <c r="N236" s="9"/>
      <c r="O236" s="9"/>
      <c r="P236" s="9"/>
      <c r="Q236" s="30"/>
      <c r="R236" s="5"/>
      <c r="S236" s="4"/>
      <c r="T236" s="6"/>
      <c r="U236" s="8"/>
      <c r="V236" s="8"/>
      <c r="W236" s="8"/>
      <c r="X236" s="8"/>
      <c r="Y236" s="8"/>
      <c r="Z236" s="8"/>
      <c r="AA236" s="8"/>
      <c r="AX236" s="8"/>
      <c r="AY236" s="8"/>
      <c r="AZ236" s="8"/>
      <c r="BA236" s="8"/>
      <c r="BB236" s="8"/>
      <c r="BC236" s="8"/>
      <c r="BD236" s="8"/>
      <c r="BE236" s="8"/>
      <c r="BF236" s="8"/>
      <c r="BG236" s="8"/>
      <c r="BH236" s="8"/>
      <c r="BI236" s="8"/>
      <c r="BJ236" s="8"/>
      <c r="BK236" s="8"/>
      <c r="BL236" s="8"/>
    </row>
    <row r="237" spans="2:64">
      <c r="B237" s="12"/>
      <c r="C237" s="1"/>
      <c r="D237" s="1"/>
      <c r="E237" s="1"/>
      <c r="F237" s="2"/>
      <c r="G237" s="7"/>
      <c r="H237" s="7"/>
      <c r="I237" s="8"/>
      <c r="J237" s="13"/>
      <c r="K237" s="13"/>
      <c r="L237" s="3"/>
      <c r="M237" s="10"/>
      <c r="N237" s="10"/>
      <c r="O237" s="10"/>
      <c r="P237" s="10"/>
      <c r="Q237" s="31"/>
      <c r="R237" s="4"/>
      <c r="S237" s="4"/>
      <c r="T237" s="4"/>
      <c r="U237" s="8"/>
      <c r="V237" s="8"/>
      <c r="W237" s="8"/>
      <c r="X237" s="14"/>
      <c r="Y237" s="14"/>
      <c r="Z237" s="14"/>
      <c r="AA237" s="14"/>
      <c r="AX237" s="14"/>
      <c r="AY237" s="14"/>
      <c r="AZ237" s="14"/>
      <c r="BA237" s="14"/>
      <c r="BB237" s="14"/>
      <c r="BC237" s="14"/>
      <c r="BD237" s="14"/>
      <c r="BE237" s="14"/>
      <c r="BF237" s="14"/>
      <c r="BG237" s="14"/>
      <c r="BH237" s="14"/>
      <c r="BI237" s="14"/>
      <c r="BJ237" s="14"/>
      <c r="BK237" s="14"/>
      <c r="BL237" s="8"/>
    </row>
    <row r="238" spans="2:64">
      <c r="B238" s="12"/>
      <c r="C238" s="1"/>
      <c r="D238" s="1"/>
      <c r="E238" s="1"/>
      <c r="F238" s="2"/>
      <c r="G238" s="7"/>
      <c r="H238" s="7"/>
      <c r="I238" s="8"/>
      <c r="J238" s="13"/>
      <c r="K238" s="13"/>
      <c r="L238" s="3"/>
      <c r="M238" s="10"/>
      <c r="N238" s="10"/>
      <c r="O238" s="10"/>
      <c r="P238" s="10"/>
      <c r="Q238" s="31"/>
      <c r="R238" s="4"/>
      <c r="S238" s="4"/>
      <c r="T238" s="4"/>
      <c r="U238" s="8"/>
      <c r="V238" s="8"/>
      <c r="W238" s="8"/>
      <c r="X238" s="14"/>
      <c r="Y238" s="14"/>
      <c r="Z238" s="14"/>
      <c r="AA238" s="14"/>
      <c r="AX238" s="14"/>
      <c r="AY238" s="14"/>
      <c r="AZ238" s="14"/>
      <c r="BA238" s="14"/>
      <c r="BB238" s="14"/>
      <c r="BC238" s="14"/>
      <c r="BD238" s="14"/>
      <c r="BE238" s="14"/>
      <c r="BF238" s="14"/>
      <c r="BG238" s="14"/>
      <c r="BH238" s="14"/>
      <c r="BI238" s="14"/>
      <c r="BJ238" s="14"/>
      <c r="BK238" s="14"/>
      <c r="BL238" s="8"/>
    </row>
    <row r="239" spans="2:64">
      <c r="B239" s="1"/>
      <c r="C239" s="1"/>
      <c r="D239" s="1"/>
      <c r="E239" s="1"/>
      <c r="F239" s="2"/>
      <c r="G239" s="7"/>
      <c r="H239" s="7"/>
      <c r="I239" s="8"/>
      <c r="J239" s="11"/>
      <c r="K239" s="11"/>
      <c r="L239" s="3"/>
      <c r="M239" s="9"/>
      <c r="N239" s="9"/>
      <c r="O239" s="9"/>
      <c r="P239" s="9"/>
      <c r="Q239" s="30"/>
      <c r="R239" s="5"/>
      <c r="S239" s="4"/>
      <c r="T239" s="6"/>
      <c r="U239" s="8"/>
      <c r="V239" s="8"/>
      <c r="W239" s="8"/>
      <c r="X239" s="8"/>
      <c r="Y239" s="8"/>
      <c r="Z239" s="8"/>
      <c r="AA239" s="8"/>
      <c r="AX239" s="8"/>
      <c r="AY239" s="8"/>
      <c r="AZ239" s="8"/>
      <c r="BA239" s="8"/>
      <c r="BB239" s="8"/>
      <c r="BC239" s="8"/>
      <c r="BD239" s="8"/>
      <c r="BE239" s="8"/>
      <c r="BF239" s="8"/>
      <c r="BG239" s="8"/>
      <c r="BH239" s="8"/>
      <c r="BI239" s="8"/>
      <c r="BJ239" s="8"/>
      <c r="BK239" s="8"/>
      <c r="BL239" s="8"/>
    </row>
    <row r="240" spans="2:64">
      <c r="B240" s="1"/>
      <c r="C240" s="1"/>
      <c r="D240" s="1"/>
      <c r="E240" s="1"/>
      <c r="F240" s="2"/>
      <c r="G240" s="7"/>
      <c r="H240" s="7"/>
      <c r="I240" s="8"/>
      <c r="J240" s="11"/>
      <c r="K240" s="11"/>
      <c r="L240" s="3"/>
      <c r="M240" s="9"/>
      <c r="N240" s="9"/>
      <c r="O240" s="9"/>
      <c r="P240" s="9"/>
      <c r="Q240" s="30"/>
      <c r="R240" s="5"/>
      <c r="S240" s="4"/>
      <c r="T240" s="6"/>
      <c r="U240" s="8"/>
      <c r="V240" s="8"/>
      <c r="W240" s="8"/>
      <c r="X240" s="8"/>
      <c r="Y240" s="8"/>
      <c r="Z240" s="8"/>
      <c r="AA240" s="8"/>
      <c r="AX240" s="8"/>
      <c r="AY240" s="8"/>
      <c r="AZ240" s="8"/>
      <c r="BA240" s="8"/>
      <c r="BB240" s="8"/>
      <c r="BC240" s="8"/>
      <c r="BD240" s="8"/>
      <c r="BE240" s="8"/>
      <c r="BF240" s="8"/>
      <c r="BG240" s="8"/>
      <c r="BH240" s="8"/>
      <c r="BI240" s="8"/>
      <c r="BJ240" s="8"/>
      <c r="BK240" s="8"/>
      <c r="BL240" s="8"/>
    </row>
    <row r="241" spans="2:64">
      <c r="B241" s="12"/>
      <c r="C241" s="1"/>
      <c r="D241" s="1"/>
      <c r="E241" s="1"/>
      <c r="F241" s="2"/>
      <c r="G241" s="7"/>
      <c r="H241" s="7"/>
      <c r="I241" s="8"/>
      <c r="J241" s="13"/>
      <c r="K241" s="13"/>
      <c r="L241" s="3"/>
      <c r="M241" s="10"/>
      <c r="N241" s="10"/>
      <c r="O241" s="10"/>
      <c r="P241" s="10"/>
      <c r="Q241" s="31"/>
      <c r="R241" s="4"/>
      <c r="S241" s="4"/>
      <c r="T241" s="4"/>
      <c r="U241" s="8"/>
      <c r="V241" s="8"/>
      <c r="W241" s="8"/>
      <c r="X241" s="14"/>
      <c r="Y241" s="14"/>
      <c r="Z241" s="14"/>
      <c r="AA241" s="14"/>
      <c r="AX241" s="14"/>
      <c r="AY241" s="14"/>
      <c r="AZ241" s="14"/>
      <c r="BA241" s="14"/>
      <c r="BB241" s="14"/>
      <c r="BC241" s="14"/>
      <c r="BD241" s="14"/>
      <c r="BE241" s="14"/>
      <c r="BF241" s="14"/>
      <c r="BG241" s="14"/>
      <c r="BH241" s="14"/>
      <c r="BI241" s="14"/>
      <c r="BJ241" s="14"/>
      <c r="BK241" s="14"/>
      <c r="BL241" s="8"/>
    </row>
    <row r="242" spans="2:64">
      <c r="B242" s="12"/>
      <c r="C242" s="1"/>
      <c r="D242" s="1"/>
      <c r="E242" s="1"/>
      <c r="F242" s="2"/>
      <c r="G242" s="7"/>
      <c r="H242" s="7"/>
      <c r="I242" s="8"/>
      <c r="J242" s="13"/>
      <c r="K242" s="13"/>
      <c r="L242" s="3"/>
      <c r="M242" s="10"/>
      <c r="N242" s="10"/>
      <c r="O242" s="10"/>
      <c r="P242" s="10"/>
      <c r="Q242" s="31"/>
      <c r="R242" s="4"/>
      <c r="S242" s="4"/>
      <c r="T242" s="4"/>
      <c r="U242" s="8"/>
      <c r="V242" s="8"/>
      <c r="W242" s="8"/>
      <c r="X242" s="14"/>
      <c r="Y242" s="14"/>
      <c r="Z242" s="14"/>
      <c r="AA242" s="14"/>
      <c r="AX242" s="14"/>
      <c r="AY242" s="14"/>
      <c r="AZ242" s="14"/>
      <c r="BA242" s="14"/>
      <c r="BB242" s="14"/>
      <c r="BC242" s="14"/>
      <c r="BD242" s="14"/>
      <c r="BE242" s="14"/>
      <c r="BF242" s="14"/>
      <c r="BG242" s="14"/>
      <c r="BH242" s="14"/>
      <c r="BI242" s="14"/>
      <c r="BJ242" s="14"/>
      <c r="BK242" s="14"/>
      <c r="BL242" s="8"/>
    </row>
    <row r="243" spans="2:64">
      <c r="B243" s="1"/>
      <c r="C243" s="1"/>
      <c r="D243" s="1"/>
      <c r="E243" s="1"/>
      <c r="F243" s="2"/>
      <c r="G243" s="7"/>
      <c r="H243" s="7"/>
      <c r="I243" s="8"/>
      <c r="J243" s="11"/>
      <c r="K243" s="11"/>
      <c r="L243" s="3"/>
      <c r="M243" s="9"/>
      <c r="N243" s="9"/>
      <c r="O243" s="9"/>
      <c r="P243" s="9"/>
      <c r="Q243" s="30"/>
      <c r="R243" s="5"/>
      <c r="S243" s="4"/>
      <c r="T243" s="6"/>
      <c r="U243" s="8"/>
      <c r="V243" s="8"/>
      <c r="W243" s="8"/>
      <c r="X243" s="8"/>
      <c r="Y243" s="8"/>
      <c r="Z243" s="8"/>
      <c r="AA243" s="8"/>
      <c r="AX243" s="8"/>
      <c r="AY243" s="8"/>
      <c r="AZ243" s="8"/>
      <c r="BA243" s="8"/>
      <c r="BB243" s="8"/>
      <c r="BC243" s="8"/>
      <c r="BD243" s="8"/>
      <c r="BE243" s="8"/>
      <c r="BF243" s="8"/>
      <c r="BG243" s="8"/>
      <c r="BH243" s="8"/>
      <c r="BI243" s="8"/>
      <c r="BJ243" s="8"/>
      <c r="BK243" s="8"/>
      <c r="BL243" s="8"/>
    </row>
    <row r="244" spans="2:64">
      <c r="B244" s="1"/>
      <c r="C244" s="1"/>
      <c r="D244" s="1"/>
      <c r="E244" s="1"/>
      <c r="F244" s="2"/>
      <c r="G244" s="7"/>
      <c r="H244" s="7"/>
      <c r="I244" s="8"/>
      <c r="J244" s="11"/>
      <c r="K244" s="11"/>
      <c r="L244" s="3"/>
      <c r="M244" s="9"/>
      <c r="N244" s="9"/>
      <c r="O244" s="9"/>
      <c r="P244" s="9"/>
      <c r="Q244" s="30"/>
      <c r="R244" s="5"/>
      <c r="S244" s="4"/>
      <c r="T244" s="6"/>
      <c r="U244" s="8"/>
      <c r="V244" s="8"/>
      <c r="W244" s="8"/>
      <c r="X244" s="8"/>
      <c r="Y244" s="8"/>
      <c r="Z244" s="8"/>
      <c r="AA244" s="8"/>
      <c r="AX244" s="8"/>
      <c r="AY244" s="8"/>
      <c r="AZ244" s="8"/>
      <c r="BA244" s="8"/>
      <c r="BB244" s="8"/>
      <c r="BC244" s="8"/>
      <c r="BD244" s="8"/>
      <c r="BE244" s="8"/>
      <c r="BF244" s="8"/>
      <c r="BG244" s="8"/>
      <c r="BH244" s="8"/>
      <c r="BI244" s="8"/>
      <c r="BJ244" s="8"/>
      <c r="BK244" s="8"/>
      <c r="BL244" s="8"/>
    </row>
    <row r="245" spans="2:64">
      <c r="B245" s="12"/>
      <c r="C245" s="1"/>
      <c r="D245" s="1"/>
      <c r="E245" s="1"/>
      <c r="F245" s="2"/>
      <c r="G245" s="7"/>
      <c r="H245" s="7"/>
      <c r="I245" s="8"/>
      <c r="J245" s="13"/>
      <c r="K245" s="13"/>
      <c r="L245" s="3"/>
      <c r="M245" s="10"/>
      <c r="N245" s="10"/>
      <c r="O245" s="10"/>
      <c r="P245" s="10"/>
      <c r="Q245" s="31"/>
      <c r="R245" s="4"/>
      <c r="S245" s="4"/>
      <c r="T245" s="4"/>
      <c r="U245" s="8"/>
      <c r="V245" s="8"/>
      <c r="W245" s="8"/>
      <c r="X245" s="14"/>
      <c r="Y245" s="14"/>
      <c r="Z245" s="14"/>
      <c r="AA245" s="14"/>
      <c r="AX245" s="14"/>
      <c r="AY245" s="14"/>
      <c r="AZ245" s="14"/>
      <c r="BA245" s="14"/>
      <c r="BB245" s="14"/>
      <c r="BC245" s="14"/>
      <c r="BD245" s="14"/>
      <c r="BE245" s="14"/>
      <c r="BF245" s="14"/>
      <c r="BG245" s="14"/>
      <c r="BH245" s="14"/>
      <c r="BI245" s="14"/>
      <c r="BJ245" s="14"/>
      <c r="BK245" s="14"/>
      <c r="BL245" s="8"/>
    </row>
    <row r="246" spans="2:64">
      <c r="B246" s="12"/>
      <c r="C246" s="1"/>
      <c r="D246" s="1"/>
      <c r="E246" s="1"/>
      <c r="F246" s="2"/>
      <c r="G246" s="7"/>
      <c r="H246" s="7"/>
      <c r="I246" s="8"/>
      <c r="J246" s="13"/>
      <c r="K246" s="13"/>
      <c r="L246" s="3"/>
      <c r="M246" s="10"/>
      <c r="N246" s="10"/>
      <c r="O246" s="10"/>
      <c r="P246" s="10"/>
      <c r="Q246" s="31"/>
      <c r="R246" s="4"/>
      <c r="S246" s="4"/>
      <c r="T246" s="4"/>
      <c r="U246" s="8"/>
      <c r="V246" s="8"/>
      <c r="W246" s="8"/>
      <c r="X246" s="14"/>
      <c r="Y246" s="14"/>
      <c r="Z246" s="14"/>
      <c r="AA246" s="14"/>
      <c r="AX246" s="14"/>
      <c r="AY246" s="14"/>
      <c r="AZ246" s="14"/>
      <c r="BA246" s="14"/>
      <c r="BB246" s="14"/>
      <c r="BC246" s="14"/>
      <c r="BD246" s="14"/>
      <c r="BE246" s="14"/>
      <c r="BF246" s="14"/>
      <c r="BG246" s="14"/>
      <c r="BH246" s="14"/>
      <c r="BI246" s="14"/>
      <c r="BJ246" s="14"/>
      <c r="BK246" s="14"/>
      <c r="BL246" s="14"/>
    </row>
    <row r="247" spans="2:64">
      <c r="B247" s="1"/>
      <c r="C247" s="1"/>
      <c r="D247" s="1"/>
      <c r="E247" s="1"/>
      <c r="F247" s="2"/>
      <c r="G247" s="7"/>
      <c r="H247" s="7"/>
      <c r="I247" s="8"/>
      <c r="J247" s="11"/>
      <c r="K247" s="11"/>
      <c r="L247" s="3"/>
      <c r="M247" s="9"/>
      <c r="N247" s="9"/>
      <c r="O247" s="9"/>
      <c r="P247" s="9"/>
      <c r="Q247" s="30"/>
      <c r="R247" s="5"/>
      <c r="S247" s="4"/>
      <c r="T247" s="6"/>
      <c r="U247" s="8"/>
      <c r="V247" s="8"/>
      <c r="W247" s="8"/>
      <c r="X247" s="8"/>
      <c r="Y247" s="8"/>
      <c r="Z247" s="8"/>
      <c r="AA247" s="8"/>
      <c r="AX247" s="8"/>
      <c r="AY247" s="8"/>
      <c r="AZ247" s="8"/>
      <c r="BA247" s="8"/>
      <c r="BB247" s="8"/>
      <c r="BC247" s="8"/>
      <c r="BD247" s="8"/>
      <c r="BE247" s="8"/>
      <c r="BF247" s="8"/>
      <c r="BG247" s="8"/>
      <c r="BH247" s="8"/>
      <c r="BI247" s="8"/>
      <c r="BJ247" s="8"/>
      <c r="BK247" s="8"/>
      <c r="BL247" s="8"/>
    </row>
    <row r="248" spans="2:64">
      <c r="B248" s="1"/>
      <c r="C248" s="1"/>
      <c r="D248" s="1"/>
      <c r="E248" s="1"/>
      <c r="F248" s="2"/>
      <c r="G248" s="7"/>
      <c r="H248" s="7"/>
      <c r="I248" s="8"/>
      <c r="J248" s="11"/>
      <c r="K248" s="11"/>
      <c r="L248" s="3"/>
      <c r="M248" s="9"/>
      <c r="N248" s="9"/>
      <c r="O248" s="9"/>
      <c r="P248" s="9"/>
      <c r="Q248" s="30"/>
      <c r="R248" s="5"/>
      <c r="S248" s="4"/>
      <c r="T248" s="6"/>
      <c r="U248" s="8"/>
      <c r="V248" s="8"/>
      <c r="W248" s="8"/>
      <c r="X248" s="8"/>
      <c r="Y248" s="8"/>
      <c r="Z248" s="8"/>
      <c r="AA248" s="8"/>
      <c r="AX248" s="8"/>
      <c r="AY248" s="8"/>
      <c r="AZ248" s="8"/>
      <c r="BA248" s="8"/>
      <c r="BB248" s="8"/>
      <c r="BC248" s="8"/>
      <c r="BD248" s="8"/>
      <c r="BE248" s="8"/>
      <c r="BF248" s="8"/>
      <c r="BG248" s="8"/>
      <c r="BH248" s="8"/>
      <c r="BI248" s="8"/>
      <c r="BJ248" s="8"/>
      <c r="BK248" s="8"/>
      <c r="BL248" s="8"/>
    </row>
    <row r="249" spans="2:64">
      <c r="B249" s="12"/>
      <c r="C249" s="1"/>
      <c r="D249" s="1"/>
      <c r="E249" s="1"/>
      <c r="F249" s="2"/>
      <c r="G249" s="7"/>
      <c r="H249" s="7"/>
      <c r="I249" s="8"/>
      <c r="J249" s="13"/>
      <c r="K249" s="13"/>
      <c r="L249" s="3"/>
      <c r="M249" s="10"/>
      <c r="N249" s="10"/>
      <c r="O249" s="10"/>
      <c r="P249" s="10"/>
      <c r="Q249" s="31"/>
      <c r="R249" s="4"/>
      <c r="S249" s="4"/>
      <c r="T249" s="4"/>
      <c r="U249" s="8"/>
      <c r="V249" s="8"/>
      <c r="W249" s="8"/>
      <c r="X249" s="14"/>
      <c r="Y249" s="14"/>
      <c r="Z249" s="14"/>
      <c r="AA249" s="14"/>
      <c r="AX249" s="14"/>
      <c r="AY249" s="14"/>
      <c r="AZ249" s="14"/>
      <c r="BA249" s="14"/>
      <c r="BB249" s="14"/>
      <c r="BC249" s="14"/>
      <c r="BD249" s="14"/>
      <c r="BE249" s="14"/>
      <c r="BF249" s="14"/>
      <c r="BG249" s="14"/>
      <c r="BH249" s="14"/>
      <c r="BI249" s="14"/>
      <c r="BJ249" s="14"/>
      <c r="BK249" s="14"/>
      <c r="BL249" s="8"/>
    </row>
    <row r="250" spans="2:64">
      <c r="B250" s="12"/>
      <c r="C250" s="1"/>
      <c r="D250" s="1"/>
      <c r="E250" s="1"/>
      <c r="F250" s="2"/>
      <c r="G250" s="7"/>
      <c r="H250" s="7"/>
      <c r="I250" s="8"/>
      <c r="J250" s="13"/>
      <c r="K250" s="13"/>
      <c r="L250" s="3"/>
      <c r="M250" s="10"/>
      <c r="N250" s="10"/>
      <c r="O250" s="10"/>
      <c r="P250" s="10"/>
      <c r="Q250" s="31"/>
      <c r="R250" s="4"/>
      <c r="S250" s="4"/>
      <c r="T250" s="4"/>
      <c r="U250" s="8"/>
      <c r="V250" s="8"/>
      <c r="W250" s="8"/>
      <c r="X250" s="14"/>
      <c r="Y250" s="14"/>
      <c r="Z250" s="14"/>
      <c r="AA250" s="14"/>
      <c r="AX250" s="14"/>
      <c r="AY250" s="14"/>
      <c r="AZ250" s="14"/>
      <c r="BA250" s="14"/>
      <c r="BB250" s="14"/>
      <c r="BC250" s="14"/>
      <c r="BD250" s="14"/>
      <c r="BE250" s="14"/>
      <c r="BF250" s="14"/>
      <c r="BG250" s="14"/>
      <c r="BH250" s="14"/>
      <c r="BI250" s="14"/>
      <c r="BJ250" s="14"/>
      <c r="BK250" s="14"/>
      <c r="BL250" s="8"/>
    </row>
    <row r="251" spans="2:64">
      <c r="B251" s="1"/>
      <c r="C251" s="1"/>
      <c r="D251" s="1"/>
      <c r="E251" s="1"/>
      <c r="F251" s="2"/>
      <c r="G251" s="7"/>
      <c r="H251" s="7"/>
      <c r="I251" s="8"/>
      <c r="J251" s="11"/>
      <c r="K251" s="11"/>
      <c r="L251" s="3"/>
      <c r="M251" s="9"/>
      <c r="N251" s="9"/>
      <c r="O251" s="9"/>
      <c r="P251" s="9"/>
      <c r="Q251" s="30"/>
      <c r="R251" s="5"/>
      <c r="S251" s="4"/>
      <c r="T251" s="6"/>
      <c r="U251" s="8"/>
      <c r="V251" s="8"/>
      <c r="W251" s="8"/>
      <c r="X251" s="8"/>
      <c r="Y251" s="8"/>
      <c r="Z251" s="8"/>
      <c r="AA251" s="8"/>
      <c r="AX251" s="8"/>
      <c r="AY251" s="8"/>
      <c r="AZ251" s="8"/>
      <c r="BA251" s="8"/>
      <c r="BB251" s="8"/>
      <c r="BC251" s="8"/>
      <c r="BD251" s="8"/>
      <c r="BE251" s="8"/>
      <c r="BF251" s="8"/>
      <c r="BG251" s="8"/>
      <c r="BH251" s="8"/>
      <c r="BI251" s="8"/>
      <c r="BJ251" s="8"/>
      <c r="BK251" s="8"/>
      <c r="BL251" s="8"/>
    </row>
    <row r="252" spans="2:64">
      <c r="B252" s="1"/>
      <c r="C252" s="1"/>
      <c r="D252" s="1"/>
      <c r="E252" s="1"/>
      <c r="F252" s="2"/>
      <c r="G252" s="7"/>
      <c r="H252" s="7"/>
      <c r="I252" s="8"/>
      <c r="J252" s="11"/>
      <c r="K252" s="11"/>
      <c r="L252" s="3"/>
      <c r="M252" s="9"/>
      <c r="N252" s="9"/>
      <c r="O252" s="9"/>
      <c r="P252" s="9"/>
      <c r="Q252" s="30"/>
      <c r="R252" s="5"/>
      <c r="S252" s="4"/>
      <c r="T252" s="6"/>
      <c r="U252" s="8"/>
      <c r="V252" s="8"/>
      <c r="W252" s="8"/>
      <c r="X252" s="8"/>
      <c r="Y252" s="8"/>
      <c r="Z252" s="8"/>
      <c r="AA252" s="8"/>
      <c r="AX252" s="8"/>
      <c r="AY252" s="8"/>
      <c r="AZ252" s="8"/>
      <c r="BA252" s="8"/>
      <c r="BB252" s="8"/>
      <c r="BC252" s="8"/>
      <c r="BD252" s="8"/>
      <c r="BE252" s="8"/>
      <c r="BF252" s="8"/>
      <c r="BG252" s="8"/>
      <c r="BH252" s="8"/>
      <c r="BI252" s="8"/>
      <c r="BJ252" s="8"/>
      <c r="BK252" s="8"/>
      <c r="BL252" s="8"/>
    </row>
    <row r="253" spans="2:64">
      <c r="B253" s="12"/>
      <c r="C253" s="1"/>
      <c r="D253" s="1"/>
      <c r="E253" s="1"/>
      <c r="F253" s="2"/>
      <c r="G253" s="7"/>
      <c r="H253" s="7"/>
      <c r="I253" s="8"/>
      <c r="J253" s="13"/>
      <c r="K253" s="13"/>
      <c r="L253" s="3"/>
      <c r="M253" s="10"/>
      <c r="N253" s="10"/>
      <c r="O253" s="10"/>
      <c r="P253" s="10"/>
      <c r="Q253" s="31"/>
      <c r="R253" s="4"/>
      <c r="S253" s="4"/>
      <c r="T253" s="4"/>
      <c r="U253" s="8"/>
      <c r="V253" s="8"/>
      <c r="W253" s="8"/>
      <c r="X253" s="14"/>
      <c r="Y253" s="14"/>
      <c r="Z253" s="14"/>
      <c r="AA253" s="14"/>
      <c r="AX253" s="14"/>
      <c r="AY253" s="14"/>
      <c r="AZ253" s="14"/>
      <c r="BA253" s="14"/>
      <c r="BB253" s="14"/>
      <c r="BC253" s="14"/>
      <c r="BD253" s="14"/>
      <c r="BE253" s="14"/>
      <c r="BF253" s="14"/>
      <c r="BG253" s="14"/>
      <c r="BH253" s="14"/>
      <c r="BI253" s="14"/>
      <c r="BJ253" s="14"/>
      <c r="BK253" s="14"/>
      <c r="BL253" s="8"/>
    </row>
    <row r="254" spans="2:64">
      <c r="B254" s="12"/>
      <c r="C254" s="1"/>
      <c r="D254" s="1"/>
      <c r="E254" s="1"/>
      <c r="F254" s="2"/>
      <c r="G254" s="7"/>
      <c r="H254" s="7"/>
      <c r="I254" s="8"/>
      <c r="J254" s="13"/>
      <c r="K254" s="13"/>
      <c r="L254" s="3"/>
      <c r="M254" s="10"/>
      <c r="N254" s="10"/>
      <c r="O254" s="10"/>
      <c r="P254" s="10"/>
      <c r="Q254" s="31"/>
      <c r="R254" s="4"/>
      <c r="S254" s="4"/>
      <c r="T254" s="4"/>
      <c r="U254" s="8"/>
      <c r="V254" s="8"/>
      <c r="W254" s="8"/>
      <c r="X254" s="14"/>
      <c r="Y254" s="14"/>
      <c r="Z254" s="14"/>
      <c r="AA254" s="14"/>
      <c r="AX254" s="14"/>
      <c r="AY254" s="14"/>
      <c r="AZ254" s="14"/>
      <c r="BA254" s="14"/>
      <c r="BB254" s="14"/>
      <c r="BC254" s="14"/>
      <c r="BD254" s="14"/>
      <c r="BE254" s="14"/>
      <c r="BF254" s="14"/>
      <c r="BG254" s="14"/>
      <c r="BH254" s="14"/>
      <c r="BI254" s="14"/>
      <c r="BJ254" s="14"/>
      <c r="BK254" s="14"/>
      <c r="BL254" s="8"/>
    </row>
    <row r="255" spans="2:64">
      <c r="B255" s="1"/>
      <c r="C255" s="1"/>
      <c r="D255" s="1"/>
      <c r="E255" s="1"/>
      <c r="F255" s="2"/>
      <c r="G255" s="7"/>
      <c r="H255" s="7"/>
      <c r="I255" s="8"/>
      <c r="J255" s="11"/>
      <c r="K255" s="11"/>
      <c r="L255" s="3"/>
      <c r="M255" s="9"/>
      <c r="N255" s="9"/>
      <c r="O255" s="9"/>
      <c r="P255" s="9"/>
      <c r="Q255" s="30"/>
      <c r="R255" s="5"/>
      <c r="S255" s="4"/>
      <c r="T255" s="6"/>
      <c r="U255" s="8"/>
      <c r="V255" s="8"/>
      <c r="W255" s="8"/>
      <c r="X255" s="8"/>
      <c r="Y255" s="8"/>
      <c r="Z255" s="8"/>
      <c r="AA255" s="8"/>
      <c r="AX255" s="8"/>
      <c r="AY255" s="8"/>
      <c r="AZ255" s="8"/>
      <c r="BA255" s="8"/>
      <c r="BB255" s="8"/>
      <c r="BC255" s="8"/>
      <c r="BD255" s="8"/>
      <c r="BE255" s="8"/>
      <c r="BF255" s="8"/>
      <c r="BG255" s="8"/>
      <c r="BH255" s="8"/>
      <c r="BI255" s="8"/>
      <c r="BJ255" s="8"/>
      <c r="BK255" s="8"/>
      <c r="BL255" s="8"/>
    </row>
    <row r="256" spans="2:64">
      <c r="B256" s="1"/>
      <c r="C256" s="1"/>
      <c r="D256" s="1"/>
      <c r="E256" s="1"/>
      <c r="F256" s="2"/>
      <c r="G256" s="7"/>
      <c r="H256" s="7"/>
      <c r="I256" s="8"/>
      <c r="J256" s="11"/>
      <c r="K256" s="11"/>
      <c r="L256" s="3"/>
      <c r="M256" s="9"/>
      <c r="N256" s="9"/>
      <c r="O256" s="9"/>
      <c r="P256" s="9"/>
      <c r="Q256" s="30"/>
      <c r="R256" s="5"/>
      <c r="S256" s="4"/>
      <c r="T256" s="6"/>
      <c r="U256" s="8"/>
      <c r="V256" s="8"/>
      <c r="W256" s="8"/>
      <c r="X256" s="8"/>
      <c r="Y256" s="8"/>
      <c r="Z256" s="8"/>
      <c r="AA256" s="8"/>
      <c r="AX256" s="8"/>
      <c r="AY256" s="8"/>
      <c r="AZ256" s="8"/>
      <c r="BA256" s="8"/>
      <c r="BB256" s="8"/>
      <c r="BC256" s="8"/>
      <c r="BD256" s="8"/>
      <c r="BE256" s="8"/>
      <c r="BF256" s="8"/>
      <c r="BG256" s="8"/>
      <c r="BH256" s="8"/>
      <c r="BI256" s="8"/>
      <c r="BJ256" s="8"/>
      <c r="BK256" s="8"/>
      <c r="BL256" s="8"/>
    </row>
    <row r="257" spans="2:64">
      <c r="B257" s="12"/>
      <c r="C257" s="1"/>
      <c r="D257" s="1"/>
      <c r="E257" s="1"/>
      <c r="F257" s="2"/>
      <c r="G257" s="7"/>
      <c r="H257" s="7"/>
      <c r="I257" s="8"/>
      <c r="J257" s="13"/>
      <c r="K257" s="13"/>
      <c r="L257" s="3"/>
      <c r="M257" s="10"/>
      <c r="N257" s="10"/>
      <c r="O257" s="10"/>
      <c r="P257" s="10"/>
      <c r="Q257" s="31"/>
      <c r="R257" s="4"/>
      <c r="S257" s="4"/>
      <c r="T257" s="4"/>
      <c r="U257" s="8"/>
      <c r="V257" s="8"/>
      <c r="W257" s="8"/>
      <c r="X257" s="14"/>
      <c r="Y257" s="14"/>
      <c r="Z257" s="14"/>
      <c r="AA257" s="14"/>
      <c r="AX257" s="14"/>
      <c r="AY257" s="14"/>
      <c r="AZ257" s="14"/>
      <c r="BA257" s="14"/>
      <c r="BB257" s="14"/>
      <c r="BC257" s="14"/>
      <c r="BD257" s="14"/>
      <c r="BE257" s="14"/>
      <c r="BF257" s="14"/>
      <c r="BG257" s="14"/>
      <c r="BH257" s="14"/>
      <c r="BI257" s="14"/>
      <c r="BJ257" s="14"/>
      <c r="BK257" s="14"/>
      <c r="BL257" s="8"/>
    </row>
    <row r="258" spans="2:64">
      <c r="B258" s="12"/>
      <c r="C258" s="1"/>
      <c r="D258" s="1"/>
      <c r="E258" s="1"/>
      <c r="F258" s="2"/>
      <c r="G258" s="7"/>
      <c r="H258" s="7"/>
      <c r="I258" s="8"/>
      <c r="J258" s="13"/>
      <c r="K258" s="13"/>
      <c r="L258" s="3"/>
      <c r="M258" s="10"/>
      <c r="N258" s="10"/>
      <c r="O258" s="10"/>
      <c r="P258" s="10"/>
      <c r="Q258" s="31"/>
      <c r="R258" s="4"/>
      <c r="S258" s="4"/>
      <c r="T258" s="4"/>
      <c r="U258" s="8"/>
      <c r="V258" s="8"/>
      <c r="W258" s="8"/>
      <c r="X258" s="14"/>
      <c r="Y258" s="14"/>
      <c r="Z258" s="14"/>
      <c r="AA258" s="14"/>
      <c r="AX258" s="14"/>
      <c r="AY258" s="14"/>
      <c r="AZ258" s="14"/>
      <c r="BA258" s="14"/>
      <c r="BB258" s="14"/>
      <c r="BC258" s="14"/>
      <c r="BD258" s="14"/>
      <c r="BE258" s="14"/>
      <c r="BF258" s="14"/>
      <c r="BG258" s="14"/>
      <c r="BH258" s="14"/>
      <c r="BI258" s="14"/>
      <c r="BJ258" s="14"/>
      <c r="BK258" s="14"/>
      <c r="BL258" s="8"/>
    </row>
    <row r="259" spans="2:64">
      <c r="B259" s="1"/>
      <c r="C259" s="1"/>
      <c r="D259" s="1"/>
      <c r="E259" s="1"/>
      <c r="F259" s="2"/>
      <c r="G259" s="7"/>
      <c r="H259" s="7"/>
      <c r="I259" s="8"/>
      <c r="J259" s="11"/>
      <c r="K259" s="11"/>
      <c r="L259" s="3"/>
      <c r="M259" s="9"/>
      <c r="N259" s="9"/>
      <c r="O259" s="9"/>
      <c r="P259" s="9"/>
      <c r="Q259" s="30"/>
      <c r="R259" s="5"/>
      <c r="S259" s="4"/>
      <c r="T259" s="6"/>
      <c r="U259" s="8"/>
      <c r="V259" s="8"/>
      <c r="W259" s="8"/>
      <c r="X259" s="8"/>
      <c r="Y259" s="8"/>
      <c r="Z259" s="8"/>
      <c r="AA259" s="8"/>
      <c r="AX259" s="8"/>
      <c r="AY259" s="8"/>
      <c r="AZ259" s="8"/>
      <c r="BA259" s="8"/>
      <c r="BB259" s="8"/>
      <c r="BC259" s="8"/>
      <c r="BD259" s="8"/>
      <c r="BE259" s="8"/>
      <c r="BF259" s="8"/>
      <c r="BG259" s="8"/>
      <c r="BH259" s="8"/>
      <c r="BI259" s="8"/>
      <c r="BJ259" s="8"/>
      <c r="BK259" s="8"/>
      <c r="BL259" s="8"/>
    </row>
    <row r="260" spans="2:64">
      <c r="B260" s="1"/>
      <c r="C260" s="1"/>
      <c r="D260" s="1"/>
      <c r="E260" s="1"/>
      <c r="F260" s="2"/>
      <c r="G260" s="7"/>
      <c r="H260" s="7"/>
      <c r="I260" s="8"/>
      <c r="J260" s="11"/>
      <c r="K260" s="11"/>
      <c r="L260" s="3"/>
      <c r="M260" s="9"/>
      <c r="N260" s="9"/>
      <c r="O260" s="9"/>
      <c r="P260" s="9"/>
      <c r="Q260" s="30"/>
      <c r="R260" s="5"/>
      <c r="S260" s="4"/>
      <c r="T260" s="6"/>
      <c r="U260" s="8"/>
      <c r="V260" s="8"/>
      <c r="W260" s="8"/>
      <c r="X260" s="8"/>
      <c r="Y260" s="8"/>
      <c r="Z260" s="8"/>
      <c r="AA260" s="8"/>
      <c r="AX260" s="8"/>
      <c r="AY260" s="8"/>
      <c r="AZ260" s="8"/>
      <c r="BA260" s="8"/>
      <c r="BB260" s="8"/>
      <c r="BC260" s="8"/>
      <c r="BD260" s="8"/>
      <c r="BE260" s="8"/>
      <c r="BF260" s="8"/>
      <c r="BG260" s="8"/>
      <c r="BH260" s="8"/>
      <c r="BI260" s="8"/>
      <c r="BJ260" s="8"/>
      <c r="BK260" s="8"/>
      <c r="BL260" s="8"/>
    </row>
    <row r="261" spans="2:64">
      <c r="B261" s="12"/>
      <c r="C261" s="1"/>
      <c r="D261" s="1"/>
      <c r="E261" s="1"/>
      <c r="F261" s="2"/>
      <c r="G261" s="7"/>
      <c r="H261" s="7"/>
      <c r="I261" s="8"/>
      <c r="J261" s="13"/>
      <c r="K261" s="13"/>
      <c r="L261" s="3"/>
      <c r="M261" s="10"/>
      <c r="N261" s="10"/>
      <c r="O261" s="10"/>
      <c r="P261" s="10"/>
      <c r="Q261" s="31"/>
      <c r="R261" s="4"/>
      <c r="S261" s="4"/>
      <c r="T261" s="4"/>
      <c r="U261" s="8"/>
      <c r="V261" s="8"/>
      <c r="W261" s="8"/>
      <c r="X261" s="14"/>
      <c r="Y261" s="14"/>
      <c r="Z261" s="14"/>
      <c r="AA261" s="14"/>
      <c r="AX261" s="14"/>
      <c r="AY261" s="14"/>
      <c r="AZ261" s="14"/>
      <c r="BA261" s="14"/>
      <c r="BB261" s="14"/>
      <c r="BC261" s="14"/>
      <c r="BD261" s="14"/>
      <c r="BE261" s="14"/>
      <c r="BF261" s="14"/>
      <c r="BG261" s="14"/>
      <c r="BH261" s="14"/>
      <c r="BI261" s="14"/>
      <c r="BJ261" s="14"/>
      <c r="BK261" s="14"/>
      <c r="BL261" s="8"/>
    </row>
    <row r="262" spans="2:64">
      <c r="B262" s="12"/>
      <c r="C262" s="1"/>
      <c r="D262" s="1"/>
      <c r="E262" s="1"/>
      <c r="F262" s="2"/>
      <c r="G262" s="7"/>
      <c r="H262" s="7"/>
      <c r="I262" s="8"/>
      <c r="J262" s="13"/>
      <c r="K262" s="13"/>
      <c r="L262" s="3"/>
      <c r="M262" s="10"/>
      <c r="N262" s="10"/>
      <c r="O262" s="10"/>
      <c r="P262" s="10"/>
      <c r="Q262" s="31"/>
      <c r="R262" s="4"/>
      <c r="S262" s="4"/>
      <c r="T262" s="4"/>
      <c r="U262" s="8"/>
      <c r="V262" s="8"/>
      <c r="W262" s="8"/>
      <c r="X262" s="14"/>
      <c r="Y262" s="14"/>
      <c r="Z262" s="14"/>
      <c r="AA262" s="14"/>
      <c r="AX262" s="14"/>
      <c r="AY262" s="14"/>
      <c r="AZ262" s="14"/>
      <c r="BA262" s="14"/>
      <c r="BB262" s="14"/>
      <c r="BC262" s="14"/>
      <c r="BD262" s="14"/>
      <c r="BE262" s="14"/>
      <c r="BF262" s="14"/>
      <c r="BG262" s="14"/>
      <c r="BH262" s="14"/>
      <c r="BI262" s="14"/>
      <c r="BJ262" s="14"/>
      <c r="BK262" s="14"/>
      <c r="BL262" s="8"/>
    </row>
    <row r="263" spans="2:64">
      <c r="B263" s="1"/>
      <c r="C263" s="1"/>
      <c r="D263" s="1"/>
      <c r="E263" s="1"/>
      <c r="F263" s="2"/>
      <c r="G263" s="7"/>
      <c r="H263" s="7"/>
      <c r="I263" s="8"/>
      <c r="J263" s="11"/>
      <c r="K263" s="11"/>
      <c r="L263" s="3"/>
      <c r="M263" s="9"/>
      <c r="N263" s="9"/>
      <c r="O263" s="9"/>
      <c r="P263" s="9"/>
      <c r="Q263" s="33"/>
      <c r="R263" s="5"/>
      <c r="S263" s="4"/>
      <c r="T263" s="6"/>
      <c r="U263" s="8"/>
      <c r="V263" s="8"/>
      <c r="W263" s="8"/>
      <c r="X263" s="8"/>
      <c r="Y263" s="8"/>
      <c r="Z263" s="8"/>
      <c r="AA263" s="8"/>
      <c r="AX263" s="8"/>
      <c r="AY263" s="8"/>
      <c r="AZ263" s="8"/>
      <c r="BA263" s="8"/>
      <c r="BB263" s="8"/>
      <c r="BC263" s="8"/>
      <c r="BD263" s="8"/>
      <c r="BE263" s="8"/>
      <c r="BF263" s="8"/>
      <c r="BG263" s="8"/>
      <c r="BH263" s="8"/>
      <c r="BI263" s="8"/>
      <c r="BJ263" s="8"/>
      <c r="BK263" s="8"/>
      <c r="BL263" s="8"/>
    </row>
    <row r="264" spans="2:64">
      <c r="B264" s="1"/>
      <c r="C264" s="1"/>
      <c r="D264" s="1"/>
      <c r="E264" s="1"/>
      <c r="F264" s="2"/>
      <c r="G264" s="7"/>
      <c r="H264" s="7"/>
      <c r="I264" s="8"/>
      <c r="J264" s="11"/>
      <c r="K264" s="11"/>
      <c r="L264" s="3"/>
      <c r="M264" s="9"/>
      <c r="N264" s="9"/>
      <c r="O264" s="9"/>
      <c r="P264" s="9"/>
      <c r="Q264" s="33"/>
      <c r="R264" s="5"/>
      <c r="S264" s="4"/>
      <c r="T264" s="6"/>
      <c r="U264" s="8"/>
      <c r="V264" s="8"/>
      <c r="W264" s="8"/>
      <c r="X264" s="8"/>
      <c r="Y264" s="8"/>
      <c r="Z264" s="8"/>
      <c r="AA264" s="8"/>
      <c r="AX264" s="8"/>
      <c r="AY264" s="8"/>
      <c r="AZ264" s="8"/>
      <c r="BA264" s="8"/>
      <c r="BB264" s="8"/>
      <c r="BC264" s="8"/>
      <c r="BD264" s="8"/>
      <c r="BE264" s="8"/>
      <c r="BF264" s="8"/>
      <c r="BG264" s="8"/>
      <c r="BH264" s="8"/>
      <c r="BI264" s="8"/>
      <c r="BJ264" s="8"/>
      <c r="BK264" s="8"/>
      <c r="BL264" s="8"/>
    </row>
    <row r="265" spans="2:64">
      <c r="B265" s="12"/>
      <c r="C265" s="1"/>
      <c r="D265" s="1"/>
      <c r="E265" s="1"/>
      <c r="F265" s="2"/>
      <c r="G265" s="7"/>
      <c r="H265" s="7"/>
      <c r="I265" s="8"/>
      <c r="J265" s="13"/>
      <c r="K265" s="13"/>
      <c r="L265" s="3"/>
      <c r="M265" s="10"/>
      <c r="N265" s="10"/>
      <c r="O265" s="10"/>
      <c r="P265" s="10"/>
      <c r="Q265" s="32"/>
      <c r="R265" s="4"/>
      <c r="S265" s="4"/>
      <c r="T265" s="4"/>
      <c r="U265" s="8"/>
      <c r="V265" s="8"/>
      <c r="W265" s="8"/>
      <c r="X265" s="14"/>
      <c r="Y265" s="14"/>
      <c r="Z265" s="14"/>
      <c r="AA265" s="14"/>
      <c r="AX265" s="14"/>
      <c r="AY265" s="14"/>
      <c r="AZ265" s="14"/>
      <c r="BA265" s="14"/>
      <c r="BB265" s="14"/>
      <c r="BC265" s="14"/>
      <c r="BD265" s="14"/>
      <c r="BE265" s="14"/>
      <c r="BF265" s="14"/>
      <c r="BG265" s="14"/>
      <c r="BH265" s="14"/>
      <c r="BI265" s="14"/>
      <c r="BJ265" s="14"/>
      <c r="BK265" s="14"/>
      <c r="BL265" s="8"/>
    </row>
    <row r="266" spans="2:64">
      <c r="B266" s="12"/>
      <c r="C266" s="1"/>
      <c r="D266" s="1"/>
      <c r="E266" s="1"/>
      <c r="F266" s="2"/>
      <c r="G266" s="7"/>
      <c r="H266" s="7"/>
      <c r="I266" s="8"/>
      <c r="J266" s="13"/>
      <c r="K266" s="13"/>
      <c r="L266" s="3"/>
      <c r="M266" s="10"/>
      <c r="N266" s="10"/>
      <c r="O266" s="10"/>
      <c r="P266" s="10"/>
      <c r="Q266" s="32"/>
      <c r="R266" s="4"/>
      <c r="S266" s="4"/>
      <c r="T266" s="4"/>
      <c r="U266" s="8"/>
      <c r="V266" s="8"/>
      <c r="W266" s="8"/>
      <c r="X266" s="14"/>
      <c r="Y266" s="14"/>
      <c r="Z266" s="14"/>
      <c r="AA266" s="14"/>
      <c r="AX266" s="14"/>
      <c r="AY266" s="14"/>
      <c r="AZ266" s="14"/>
      <c r="BA266" s="14"/>
      <c r="BB266" s="14"/>
      <c r="BC266" s="14"/>
      <c r="BD266" s="14"/>
      <c r="BE266" s="14"/>
      <c r="BF266" s="14"/>
      <c r="BG266" s="14"/>
      <c r="BH266" s="14"/>
      <c r="BI266" s="14"/>
      <c r="BJ266" s="14"/>
      <c r="BK266" s="14"/>
      <c r="BL266" s="8"/>
    </row>
    <row r="267" spans="2:64">
      <c r="B267" s="1"/>
      <c r="C267" s="1"/>
      <c r="D267" s="1"/>
      <c r="E267" s="1"/>
      <c r="F267" s="2"/>
      <c r="G267" s="7"/>
      <c r="H267" s="7"/>
      <c r="I267" s="8"/>
      <c r="J267" s="11"/>
      <c r="K267" s="11"/>
      <c r="L267" s="3"/>
      <c r="M267" s="9"/>
      <c r="N267" s="9"/>
      <c r="O267" s="9"/>
      <c r="P267" s="9"/>
      <c r="Q267" s="30"/>
      <c r="R267" s="5"/>
      <c r="S267" s="4"/>
      <c r="T267" s="6"/>
      <c r="U267" s="8"/>
      <c r="V267" s="8"/>
      <c r="W267" s="8"/>
      <c r="X267" s="8"/>
      <c r="Y267" s="8"/>
      <c r="Z267" s="8"/>
      <c r="AA267" s="8"/>
      <c r="AX267" s="8"/>
      <c r="AY267" s="8"/>
      <c r="AZ267" s="8"/>
      <c r="BA267" s="8"/>
      <c r="BB267" s="8"/>
      <c r="BC267" s="8"/>
      <c r="BD267" s="8"/>
      <c r="BE267" s="8"/>
      <c r="BF267" s="8"/>
      <c r="BG267" s="8"/>
      <c r="BH267" s="8"/>
      <c r="BI267" s="8"/>
      <c r="BJ267" s="8"/>
      <c r="BK267" s="8"/>
      <c r="BL267" s="8"/>
    </row>
    <row r="268" spans="2:64">
      <c r="B268" s="1"/>
      <c r="C268" s="1"/>
      <c r="D268" s="1"/>
      <c r="E268" s="1"/>
      <c r="F268" s="2"/>
      <c r="G268" s="7"/>
      <c r="H268" s="7"/>
      <c r="I268" s="8"/>
      <c r="J268" s="11"/>
      <c r="K268" s="11"/>
      <c r="L268" s="3"/>
      <c r="M268" s="9"/>
      <c r="N268" s="9"/>
      <c r="O268" s="9"/>
      <c r="P268" s="9"/>
      <c r="Q268" s="30"/>
      <c r="R268" s="5"/>
      <c r="S268" s="4"/>
      <c r="T268" s="6"/>
      <c r="U268" s="8"/>
      <c r="V268" s="8"/>
      <c r="W268" s="8"/>
      <c r="X268" s="8"/>
      <c r="Y268" s="8"/>
      <c r="Z268" s="8"/>
      <c r="AA268" s="8"/>
      <c r="AX268" s="8"/>
      <c r="AY268" s="8"/>
      <c r="AZ268" s="8"/>
      <c r="BA268" s="8"/>
      <c r="BB268" s="8"/>
      <c r="BC268" s="8"/>
      <c r="BD268" s="8"/>
      <c r="BE268" s="8"/>
      <c r="BF268" s="8"/>
      <c r="BG268" s="8"/>
      <c r="BH268" s="8"/>
      <c r="BI268" s="8"/>
      <c r="BJ268" s="8"/>
      <c r="BK268" s="8"/>
      <c r="BL268" s="8"/>
    </row>
    <row r="269" spans="2:64">
      <c r="B269" s="12"/>
      <c r="C269" s="1"/>
      <c r="D269" s="1"/>
      <c r="E269" s="1"/>
      <c r="F269" s="2"/>
      <c r="G269" s="7"/>
      <c r="H269" s="7"/>
      <c r="I269" s="8"/>
      <c r="J269" s="13"/>
      <c r="K269" s="13"/>
      <c r="L269" s="3"/>
      <c r="M269" s="10"/>
      <c r="N269" s="10"/>
      <c r="O269" s="10"/>
      <c r="P269" s="10"/>
      <c r="Q269" s="31"/>
      <c r="R269" s="4"/>
      <c r="S269" s="4"/>
      <c r="T269" s="4"/>
      <c r="U269" s="8"/>
      <c r="V269" s="8"/>
      <c r="W269" s="8"/>
      <c r="X269" s="14"/>
      <c r="Y269" s="14"/>
      <c r="Z269" s="14"/>
      <c r="AA269" s="14"/>
      <c r="AX269" s="14"/>
      <c r="AY269" s="14"/>
      <c r="AZ269" s="14"/>
      <c r="BA269" s="14"/>
      <c r="BB269" s="14"/>
      <c r="BC269" s="14"/>
      <c r="BD269" s="14"/>
      <c r="BE269" s="14"/>
      <c r="BF269" s="14"/>
      <c r="BG269" s="14"/>
      <c r="BH269" s="14"/>
      <c r="BI269" s="14"/>
      <c r="BJ269" s="14"/>
      <c r="BK269" s="14"/>
      <c r="BL269" s="8"/>
    </row>
    <row r="270" spans="2:64">
      <c r="B270" s="12"/>
      <c r="C270" s="1"/>
      <c r="D270" s="1"/>
      <c r="E270" s="1"/>
      <c r="F270" s="2"/>
      <c r="G270" s="7"/>
      <c r="H270" s="7"/>
      <c r="I270" s="8"/>
      <c r="J270" s="13"/>
      <c r="K270" s="13"/>
      <c r="L270" s="3"/>
      <c r="M270" s="10"/>
      <c r="N270" s="10"/>
      <c r="O270" s="10"/>
      <c r="P270" s="10"/>
      <c r="Q270" s="31"/>
      <c r="R270" s="4"/>
      <c r="S270" s="4"/>
      <c r="T270" s="4"/>
      <c r="U270" s="8"/>
      <c r="V270" s="8"/>
      <c r="W270" s="8"/>
      <c r="X270" s="14"/>
      <c r="Y270" s="14"/>
      <c r="Z270" s="14"/>
      <c r="AA270" s="14"/>
      <c r="AX270" s="14"/>
      <c r="AY270" s="14"/>
      <c r="AZ270" s="14"/>
      <c r="BA270" s="14"/>
      <c r="BB270" s="14"/>
      <c r="BC270" s="14"/>
      <c r="BD270" s="14"/>
      <c r="BE270" s="14"/>
      <c r="BF270" s="14"/>
      <c r="BG270" s="14"/>
      <c r="BH270" s="14"/>
      <c r="BI270" s="14"/>
      <c r="BJ270" s="14"/>
      <c r="BK270" s="14"/>
      <c r="BL270" s="8"/>
    </row>
    <row r="271" spans="2:64">
      <c r="B271" s="1"/>
      <c r="C271" s="1"/>
      <c r="D271" s="1"/>
      <c r="E271" s="1"/>
      <c r="F271" s="2"/>
      <c r="G271" s="7"/>
      <c r="H271" s="7"/>
      <c r="I271" s="8"/>
      <c r="J271" s="11"/>
      <c r="K271" s="11"/>
      <c r="L271" s="3"/>
      <c r="M271" s="9"/>
      <c r="N271" s="9"/>
      <c r="O271" s="9"/>
      <c r="P271" s="9"/>
      <c r="Q271" s="30"/>
      <c r="R271" s="5"/>
      <c r="S271" s="4"/>
      <c r="T271" s="6"/>
      <c r="U271" s="8"/>
      <c r="V271" s="8"/>
      <c r="W271" s="8"/>
      <c r="X271" s="8"/>
      <c r="Y271" s="8"/>
      <c r="Z271" s="8"/>
      <c r="AA271" s="8"/>
      <c r="AX271" s="8"/>
      <c r="AY271" s="8"/>
      <c r="AZ271" s="8"/>
      <c r="BA271" s="8"/>
      <c r="BB271" s="8"/>
      <c r="BC271" s="8"/>
      <c r="BD271" s="8"/>
      <c r="BE271" s="8"/>
      <c r="BF271" s="8"/>
      <c r="BG271" s="8"/>
      <c r="BH271" s="8"/>
      <c r="BI271" s="8"/>
      <c r="BJ271" s="8"/>
      <c r="BK271" s="8"/>
      <c r="BL271" s="8"/>
    </row>
    <row r="272" spans="2:64">
      <c r="B272" s="1"/>
      <c r="C272" s="1"/>
      <c r="D272" s="1"/>
      <c r="E272" s="1"/>
      <c r="F272" s="2"/>
      <c r="G272" s="7"/>
      <c r="H272" s="7"/>
      <c r="I272" s="8"/>
      <c r="J272" s="11"/>
      <c r="K272" s="11"/>
      <c r="L272" s="3"/>
      <c r="M272" s="9"/>
      <c r="N272" s="9"/>
      <c r="O272" s="9"/>
      <c r="P272" s="9"/>
      <c r="Q272" s="30"/>
      <c r="R272" s="5"/>
      <c r="S272" s="4"/>
      <c r="T272" s="6"/>
      <c r="U272" s="8"/>
      <c r="V272" s="8"/>
      <c r="W272" s="8"/>
      <c r="X272" s="8"/>
      <c r="Y272" s="8"/>
      <c r="Z272" s="8"/>
      <c r="AA272" s="8"/>
      <c r="AX272" s="8"/>
      <c r="AY272" s="8"/>
      <c r="AZ272" s="8"/>
      <c r="BA272" s="8"/>
      <c r="BB272" s="8"/>
      <c r="BC272" s="8"/>
      <c r="BD272" s="8"/>
      <c r="BE272" s="8"/>
      <c r="BF272" s="8"/>
      <c r="BG272" s="8"/>
      <c r="BH272" s="8"/>
      <c r="BI272" s="8"/>
      <c r="BJ272" s="8"/>
      <c r="BK272" s="8"/>
      <c r="BL272" s="8"/>
    </row>
    <row r="273" spans="2:64">
      <c r="B273" s="12"/>
      <c r="C273" s="1"/>
      <c r="D273" s="1"/>
      <c r="E273" s="1"/>
      <c r="F273" s="2"/>
      <c r="G273" s="7"/>
      <c r="H273" s="7"/>
      <c r="I273" s="8"/>
      <c r="J273" s="13"/>
      <c r="K273" s="13"/>
      <c r="L273" s="3"/>
      <c r="M273" s="10"/>
      <c r="N273" s="10"/>
      <c r="O273" s="10"/>
      <c r="P273" s="10"/>
      <c r="Q273" s="31"/>
      <c r="R273" s="4"/>
      <c r="S273" s="4"/>
      <c r="T273" s="4"/>
      <c r="U273" s="8"/>
      <c r="V273" s="8"/>
      <c r="W273" s="8"/>
      <c r="X273" s="14"/>
      <c r="Y273" s="14"/>
      <c r="Z273" s="14"/>
      <c r="AA273" s="14"/>
      <c r="AX273" s="14"/>
      <c r="AY273" s="14"/>
      <c r="AZ273" s="14"/>
      <c r="BA273" s="14"/>
      <c r="BB273" s="14"/>
      <c r="BC273" s="14"/>
      <c r="BD273" s="14"/>
      <c r="BE273" s="14"/>
      <c r="BF273" s="14"/>
      <c r="BG273" s="14"/>
      <c r="BH273" s="14"/>
      <c r="BI273" s="14"/>
      <c r="BJ273" s="14"/>
      <c r="BK273" s="14"/>
      <c r="BL273" s="8"/>
    </row>
    <row r="274" spans="2:64">
      <c r="B274" s="12"/>
      <c r="C274" s="1"/>
      <c r="D274" s="1"/>
      <c r="E274" s="1"/>
      <c r="F274" s="2"/>
      <c r="G274" s="7"/>
      <c r="H274" s="7"/>
      <c r="I274" s="8"/>
      <c r="J274" s="13"/>
      <c r="K274" s="13"/>
      <c r="L274" s="3"/>
      <c r="M274" s="10"/>
      <c r="N274" s="10"/>
      <c r="O274" s="10"/>
      <c r="P274" s="10"/>
      <c r="Q274" s="31"/>
      <c r="R274" s="4"/>
      <c r="S274" s="4"/>
      <c r="T274" s="4"/>
      <c r="U274" s="8"/>
      <c r="V274" s="8"/>
      <c r="W274" s="8"/>
      <c r="X274" s="14"/>
      <c r="Y274" s="14"/>
      <c r="Z274" s="14"/>
      <c r="AA274" s="14"/>
      <c r="AX274" s="14"/>
      <c r="AY274" s="14"/>
      <c r="AZ274" s="14"/>
      <c r="BA274" s="14"/>
      <c r="BB274" s="14"/>
      <c r="BC274" s="14"/>
      <c r="BD274" s="14"/>
      <c r="BE274" s="14"/>
      <c r="BF274" s="14"/>
      <c r="BG274" s="14"/>
      <c r="BH274" s="14"/>
      <c r="BI274" s="14"/>
      <c r="BJ274" s="14"/>
      <c r="BK274" s="14"/>
      <c r="BL274" s="8"/>
    </row>
    <row r="275" spans="2:64">
      <c r="B275" s="1"/>
      <c r="C275" s="1"/>
      <c r="D275" s="1"/>
      <c r="E275" s="1"/>
      <c r="F275" s="2"/>
      <c r="G275" s="7"/>
      <c r="H275" s="7"/>
      <c r="I275" s="8"/>
      <c r="J275" s="11"/>
      <c r="K275" s="11"/>
      <c r="L275" s="3"/>
      <c r="M275" s="9"/>
      <c r="N275" s="9"/>
      <c r="O275" s="9"/>
      <c r="P275" s="9"/>
      <c r="Q275" s="30"/>
      <c r="R275" s="5"/>
      <c r="S275" s="4"/>
      <c r="T275" s="6"/>
      <c r="U275" s="8"/>
      <c r="V275" s="8"/>
      <c r="W275" s="8"/>
      <c r="X275" s="8"/>
      <c r="Y275" s="8"/>
      <c r="Z275" s="8"/>
      <c r="AA275" s="8"/>
      <c r="AX275" s="8"/>
      <c r="AY275" s="8"/>
      <c r="AZ275" s="8"/>
      <c r="BA275" s="8"/>
      <c r="BB275" s="8"/>
      <c r="BC275" s="8"/>
      <c r="BD275" s="8"/>
      <c r="BE275" s="8"/>
      <c r="BF275" s="8"/>
      <c r="BG275" s="8"/>
      <c r="BH275" s="8"/>
      <c r="BI275" s="8"/>
      <c r="BJ275" s="8"/>
      <c r="BK275" s="8"/>
      <c r="BL275" s="8"/>
    </row>
    <row r="276" spans="2:64">
      <c r="B276" s="1"/>
      <c r="C276" s="1"/>
      <c r="D276" s="1"/>
      <c r="E276" s="1"/>
      <c r="F276" s="2"/>
      <c r="G276" s="7"/>
      <c r="H276" s="7"/>
      <c r="I276" s="8"/>
      <c r="J276" s="11"/>
      <c r="K276" s="11"/>
      <c r="L276" s="3"/>
      <c r="M276" s="9"/>
      <c r="N276" s="9"/>
      <c r="O276" s="9"/>
      <c r="P276" s="9"/>
      <c r="Q276" s="30"/>
      <c r="R276" s="5"/>
      <c r="S276" s="4"/>
      <c r="T276" s="6"/>
      <c r="U276" s="8"/>
      <c r="V276" s="8"/>
      <c r="W276" s="8"/>
      <c r="X276" s="8"/>
      <c r="Y276" s="8"/>
      <c r="Z276" s="8"/>
      <c r="AA276" s="8"/>
      <c r="AX276" s="8"/>
      <c r="AY276" s="8"/>
      <c r="AZ276" s="8"/>
      <c r="BA276" s="8"/>
      <c r="BB276" s="8"/>
      <c r="BC276" s="8"/>
      <c r="BD276" s="8"/>
      <c r="BE276" s="8"/>
      <c r="BF276" s="8"/>
      <c r="BG276" s="8"/>
      <c r="BH276" s="8"/>
      <c r="BI276" s="8"/>
      <c r="BJ276" s="8"/>
      <c r="BK276" s="8"/>
      <c r="BL276" s="8"/>
    </row>
    <row r="277" spans="2:64">
      <c r="B277" s="12"/>
      <c r="C277" s="1"/>
      <c r="D277" s="1"/>
      <c r="E277" s="1"/>
      <c r="F277" s="2"/>
      <c r="G277" s="7"/>
      <c r="H277" s="7"/>
      <c r="I277" s="8"/>
      <c r="J277" s="13"/>
      <c r="K277" s="13"/>
      <c r="L277" s="3"/>
      <c r="M277" s="10"/>
      <c r="N277" s="10"/>
      <c r="O277" s="10"/>
      <c r="P277" s="10"/>
      <c r="Q277" s="31"/>
      <c r="R277" s="4"/>
      <c r="S277" s="4"/>
      <c r="T277" s="4"/>
      <c r="U277" s="8"/>
      <c r="V277" s="8"/>
      <c r="W277" s="8"/>
      <c r="X277" s="14"/>
      <c r="Y277" s="14"/>
      <c r="Z277" s="14"/>
      <c r="AA277" s="14"/>
      <c r="AX277" s="14"/>
      <c r="AY277" s="14"/>
      <c r="AZ277" s="14"/>
      <c r="BA277" s="14"/>
      <c r="BB277" s="14"/>
      <c r="BC277" s="14"/>
      <c r="BD277" s="14"/>
      <c r="BE277" s="14"/>
      <c r="BF277" s="14"/>
      <c r="BG277" s="14"/>
      <c r="BH277" s="14"/>
      <c r="BI277" s="14"/>
      <c r="BJ277" s="14"/>
      <c r="BK277" s="14"/>
      <c r="BL277" s="8"/>
    </row>
    <row r="278" spans="2:64">
      <c r="B278" s="12"/>
      <c r="C278" s="1"/>
      <c r="D278" s="1"/>
      <c r="E278" s="1"/>
      <c r="F278" s="2"/>
      <c r="G278" s="7"/>
      <c r="H278" s="7"/>
      <c r="I278" s="8"/>
      <c r="J278" s="13"/>
      <c r="K278" s="13"/>
      <c r="L278" s="3"/>
      <c r="M278" s="10"/>
      <c r="N278" s="10"/>
      <c r="O278" s="10"/>
      <c r="P278" s="10"/>
      <c r="Q278" s="31"/>
      <c r="R278" s="4"/>
      <c r="S278" s="4"/>
      <c r="T278" s="4"/>
      <c r="U278" s="8"/>
      <c r="V278" s="8"/>
      <c r="W278" s="8"/>
      <c r="X278" s="14"/>
      <c r="Y278" s="14"/>
      <c r="Z278" s="14"/>
      <c r="AA278" s="14"/>
      <c r="AX278" s="14"/>
      <c r="AY278" s="14"/>
      <c r="AZ278" s="14"/>
      <c r="BA278" s="14"/>
      <c r="BB278" s="14"/>
      <c r="BC278" s="14"/>
      <c r="BD278" s="14"/>
      <c r="BE278" s="14"/>
      <c r="BF278" s="14"/>
      <c r="BG278" s="14"/>
      <c r="BH278" s="14"/>
      <c r="BI278" s="14"/>
      <c r="BJ278" s="14"/>
      <c r="BK278" s="14"/>
      <c r="BL278" s="8"/>
    </row>
    <row r="279" spans="2:64">
      <c r="B279" s="1"/>
      <c r="C279" s="1"/>
      <c r="D279" s="1"/>
      <c r="E279" s="1"/>
      <c r="F279" s="2"/>
      <c r="G279" s="7"/>
      <c r="H279" s="7"/>
      <c r="I279" s="8"/>
      <c r="J279" s="11"/>
      <c r="K279" s="11"/>
      <c r="L279" s="3"/>
      <c r="M279" s="9"/>
      <c r="N279" s="9"/>
      <c r="O279" s="9"/>
      <c r="P279" s="9"/>
      <c r="Q279" s="30"/>
      <c r="R279" s="5"/>
      <c r="S279" s="4"/>
      <c r="T279" s="6"/>
      <c r="U279" s="8"/>
      <c r="V279" s="8"/>
      <c r="W279" s="8"/>
      <c r="X279" s="8"/>
      <c r="Y279" s="8"/>
      <c r="Z279" s="8"/>
      <c r="AA279" s="8"/>
      <c r="AX279" s="8"/>
      <c r="AY279" s="8"/>
      <c r="AZ279" s="8"/>
      <c r="BA279" s="8"/>
      <c r="BB279" s="8"/>
      <c r="BC279" s="8"/>
      <c r="BD279" s="8"/>
      <c r="BE279" s="8"/>
      <c r="BF279" s="8"/>
      <c r="BG279" s="8"/>
      <c r="BH279" s="8"/>
      <c r="BI279" s="8"/>
      <c r="BJ279" s="8"/>
      <c r="BK279" s="8"/>
      <c r="BL279" s="8"/>
    </row>
    <row r="280" spans="2:64">
      <c r="B280" s="1"/>
      <c r="C280" s="1"/>
      <c r="D280" s="1"/>
      <c r="E280" s="1"/>
      <c r="F280" s="2"/>
      <c r="G280" s="7"/>
      <c r="H280" s="7"/>
      <c r="I280" s="8"/>
      <c r="J280" s="11"/>
      <c r="K280" s="11"/>
      <c r="L280" s="3"/>
      <c r="M280" s="9"/>
      <c r="N280" s="9"/>
      <c r="O280" s="9"/>
      <c r="P280" s="9"/>
      <c r="Q280" s="30"/>
      <c r="R280" s="5"/>
      <c r="S280" s="4"/>
      <c r="T280" s="6"/>
      <c r="U280" s="8"/>
      <c r="V280" s="8"/>
      <c r="W280" s="8"/>
      <c r="X280" s="8"/>
      <c r="Y280" s="8"/>
      <c r="Z280" s="8"/>
      <c r="AA280" s="8"/>
      <c r="AX280" s="8"/>
      <c r="AY280" s="8"/>
      <c r="AZ280" s="8"/>
      <c r="BA280" s="8"/>
      <c r="BB280" s="8"/>
      <c r="BC280" s="8"/>
      <c r="BD280" s="8"/>
      <c r="BE280" s="8"/>
      <c r="BF280" s="8"/>
      <c r="BG280" s="8"/>
      <c r="BH280" s="8"/>
      <c r="BI280" s="8"/>
      <c r="BJ280" s="8"/>
      <c r="BK280" s="8"/>
      <c r="BL280" s="8"/>
    </row>
    <row r="281" spans="2:64">
      <c r="B281" s="12"/>
      <c r="C281" s="1"/>
      <c r="D281" s="1"/>
      <c r="E281" s="1"/>
      <c r="F281" s="2"/>
      <c r="G281" s="7"/>
      <c r="H281" s="7"/>
      <c r="I281" s="8"/>
      <c r="J281" s="13"/>
      <c r="K281" s="13"/>
      <c r="L281" s="3"/>
      <c r="M281" s="10"/>
      <c r="N281" s="10"/>
      <c r="O281" s="10"/>
      <c r="P281" s="10"/>
      <c r="Q281" s="31"/>
      <c r="R281" s="4"/>
      <c r="S281" s="4"/>
      <c r="T281" s="4"/>
      <c r="U281" s="8"/>
      <c r="V281" s="8"/>
      <c r="W281" s="8"/>
      <c r="X281" s="14"/>
      <c r="Y281" s="14"/>
      <c r="Z281" s="14"/>
      <c r="AA281" s="14"/>
      <c r="AX281" s="14"/>
      <c r="AY281" s="14"/>
      <c r="AZ281" s="14"/>
      <c r="BA281" s="14"/>
      <c r="BB281" s="14"/>
      <c r="BC281" s="14"/>
      <c r="BD281" s="14"/>
      <c r="BE281" s="14"/>
      <c r="BF281" s="14"/>
      <c r="BG281" s="14"/>
      <c r="BH281" s="14"/>
      <c r="BI281" s="14"/>
      <c r="BJ281" s="14"/>
      <c r="BK281" s="14"/>
      <c r="BL281" s="8"/>
    </row>
    <row r="282" spans="2:64">
      <c r="B282" s="12"/>
      <c r="C282" s="1"/>
      <c r="D282" s="1"/>
      <c r="E282" s="1"/>
      <c r="F282" s="2"/>
      <c r="G282" s="7"/>
      <c r="H282" s="7"/>
      <c r="I282" s="8"/>
      <c r="J282" s="13"/>
      <c r="K282" s="13"/>
      <c r="L282" s="3"/>
      <c r="M282" s="10"/>
      <c r="N282" s="10"/>
      <c r="O282" s="10"/>
      <c r="P282" s="10"/>
      <c r="Q282" s="31"/>
      <c r="R282" s="4"/>
      <c r="S282" s="4"/>
      <c r="T282" s="4"/>
      <c r="U282" s="8"/>
      <c r="V282" s="8"/>
      <c r="W282" s="8"/>
      <c r="X282" s="14"/>
      <c r="Y282" s="14"/>
      <c r="Z282" s="14"/>
      <c r="AA282" s="14"/>
      <c r="AX282" s="14"/>
      <c r="AY282" s="14"/>
      <c r="AZ282" s="14"/>
      <c r="BA282" s="14"/>
      <c r="BB282" s="14"/>
      <c r="BC282" s="14"/>
      <c r="BD282" s="14"/>
      <c r="BE282" s="14"/>
      <c r="BF282" s="14"/>
      <c r="BG282" s="14"/>
      <c r="BH282" s="14"/>
      <c r="BI282" s="14"/>
      <c r="BJ282" s="14"/>
      <c r="BK282" s="14"/>
      <c r="BL282" s="8"/>
    </row>
    <row r="283" spans="2:64">
      <c r="B283" s="1"/>
      <c r="C283" s="1"/>
      <c r="D283" s="1"/>
      <c r="E283" s="1"/>
      <c r="F283" s="2"/>
      <c r="G283" s="7"/>
      <c r="H283" s="7"/>
      <c r="I283" s="8"/>
      <c r="J283" s="11"/>
      <c r="K283" s="11"/>
      <c r="L283" s="3"/>
      <c r="M283" s="9"/>
      <c r="N283" s="9"/>
      <c r="O283" s="9"/>
      <c r="P283" s="9"/>
      <c r="Q283" s="30"/>
      <c r="R283" s="5"/>
      <c r="S283" s="4"/>
      <c r="T283" s="6"/>
      <c r="U283" s="8"/>
      <c r="V283" s="8"/>
      <c r="W283" s="8"/>
      <c r="X283" s="8"/>
      <c r="Y283" s="8"/>
      <c r="Z283" s="8"/>
      <c r="AA283" s="8"/>
      <c r="AX283" s="8"/>
      <c r="AY283" s="8"/>
      <c r="AZ283" s="8"/>
      <c r="BA283" s="8"/>
      <c r="BB283" s="8"/>
      <c r="BC283" s="8"/>
      <c r="BD283" s="8"/>
      <c r="BE283" s="8"/>
      <c r="BF283" s="8"/>
      <c r="BG283" s="8"/>
      <c r="BH283" s="8"/>
      <c r="BI283" s="8"/>
      <c r="BJ283" s="8"/>
      <c r="BK283" s="8"/>
      <c r="BL283" s="8"/>
    </row>
    <row r="284" spans="2:64">
      <c r="B284" s="1"/>
      <c r="C284" s="1"/>
      <c r="D284" s="1"/>
      <c r="E284" s="1"/>
      <c r="F284" s="2"/>
      <c r="G284" s="7"/>
      <c r="H284" s="7"/>
      <c r="I284" s="8"/>
      <c r="J284" s="11"/>
      <c r="K284" s="11"/>
      <c r="L284" s="3"/>
      <c r="M284" s="9"/>
      <c r="N284" s="9"/>
      <c r="O284" s="9"/>
      <c r="P284" s="9"/>
      <c r="Q284" s="30"/>
      <c r="R284" s="5"/>
      <c r="S284" s="4"/>
      <c r="T284" s="6"/>
      <c r="U284" s="8"/>
      <c r="V284" s="8"/>
      <c r="W284" s="8"/>
      <c r="X284" s="8"/>
      <c r="Y284" s="8"/>
      <c r="Z284" s="8"/>
      <c r="AA284" s="8"/>
      <c r="AX284" s="8"/>
      <c r="AY284" s="8"/>
      <c r="AZ284" s="8"/>
      <c r="BA284" s="8"/>
      <c r="BB284" s="8"/>
      <c r="BC284" s="8"/>
      <c r="BD284" s="8"/>
      <c r="BE284" s="8"/>
      <c r="BF284" s="8"/>
      <c r="BG284" s="8"/>
      <c r="BH284" s="8"/>
      <c r="BI284" s="8"/>
      <c r="BJ284" s="8"/>
      <c r="BK284" s="8"/>
      <c r="BL284" s="8"/>
    </row>
    <row r="285" spans="2:64">
      <c r="B285" s="12"/>
      <c r="C285" s="1"/>
      <c r="D285" s="1"/>
      <c r="E285" s="1"/>
      <c r="F285" s="2"/>
      <c r="G285" s="7"/>
      <c r="H285" s="7"/>
      <c r="I285" s="8"/>
      <c r="J285" s="13"/>
      <c r="K285" s="13"/>
      <c r="L285" s="3"/>
      <c r="M285" s="10"/>
      <c r="N285" s="10"/>
      <c r="O285" s="10"/>
      <c r="P285" s="10"/>
      <c r="Q285" s="31"/>
      <c r="R285" s="4"/>
      <c r="S285" s="4"/>
      <c r="T285" s="4"/>
      <c r="U285" s="8"/>
      <c r="V285" s="8"/>
      <c r="W285" s="8"/>
      <c r="X285" s="14"/>
      <c r="Y285" s="14"/>
      <c r="Z285" s="14"/>
      <c r="AA285" s="14"/>
      <c r="AX285" s="14"/>
      <c r="AY285" s="14"/>
      <c r="AZ285" s="14"/>
      <c r="BA285" s="14"/>
      <c r="BB285" s="14"/>
      <c r="BC285" s="14"/>
      <c r="BD285" s="14"/>
      <c r="BE285" s="14"/>
      <c r="BF285" s="14"/>
      <c r="BG285" s="14"/>
      <c r="BH285" s="14"/>
      <c r="BI285" s="14"/>
      <c r="BJ285" s="14"/>
      <c r="BK285" s="14"/>
      <c r="BL285" s="8"/>
    </row>
    <row r="286" spans="2:64">
      <c r="B286" s="12"/>
      <c r="C286" s="1"/>
      <c r="D286" s="1"/>
      <c r="E286" s="1"/>
      <c r="F286" s="2"/>
      <c r="G286" s="7"/>
      <c r="H286" s="7"/>
      <c r="I286" s="8"/>
      <c r="J286" s="13"/>
      <c r="K286" s="13"/>
      <c r="L286" s="3"/>
      <c r="M286" s="10"/>
      <c r="N286" s="10"/>
      <c r="O286" s="10"/>
      <c r="P286" s="10"/>
      <c r="Q286" s="31"/>
      <c r="R286" s="4"/>
      <c r="S286" s="4"/>
      <c r="T286" s="4"/>
      <c r="U286" s="8"/>
      <c r="V286" s="8"/>
      <c r="W286" s="8"/>
      <c r="X286" s="14"/>
      <c r="Y286" s="14"/>
      <c r="Z286" s="14"/>
      <c r="AA286" s="14"/>
      <c r="AX286" s="14"/>
      <c r="AY286" s="14"/>
      <c r="AZ286" s="14"/>
      <c r="BA286" s="14"/>
      <c r="BB286" s="14"/>
      <c r="BC286" s="14"/>
      <c r="BD286" s="14"/>
      <c r="BE286" s="14"/>
      <c r="BF286" s="14"/>
      <c r="BG286" s="14"/>
      <c r="BH286" s="14"/>
      <c r="BI286" s="14"/>
      <c r="BJ286" s="14"/>
      <c r="BK286" s="14"/>
      <c r="BL286" s="8"/>
    </row>
    <row r="287" spans="2:64">
      <c r="B287" s="1"/>
      <c r="C287" s="1"/>
      <c r="D287" s="1"/>
      <c r="E287" s="1"/>
      <c r="F287" s="2"/>
      <c r="G287" s="7"/>
      <c r="H287" s="7"/>
      <c r="I287" s="8"/>
      <c r="J287" s="11"/>
      <c r="K287" s="11"/>
      <c r="L287" s="3"/>
      <c r="M287" s="9"/>
      <c r="N287" s="9"/>
      <c r="O287" s="9"/>
      <c r="P287" s="9"/>
      <c r="Q287" s="30"/>
      <c r="R287" s="5"/>
      <c r="S287" s="4"/>
      <c r="T287" s="6"/>
      <c r="U287" s="8"/>
      <c r="V287" s="8"/>
      <c r="W287" s="8"/>
      <c r="X287" s="8"/>
      <c r="Y287" s="8"/>
      <c r="Z287" s="8"/>
      <c r="AA287" s="8"/>
      <c r="AX287" s="8"/>
      <c r="AY287" s="8"/>
      <c r="AZ287" s="8"/>
      <c r="BA287" s="8"/>
      <c r="BB287" s="8"/>
      <c r="BC287" s="8"/>
      <c r="BD287" s="8"/>
      <c r="BE287" s="8"/>
      <c r="BF287" s="8"/>
      <c r="BG287" s="8"/>
      <c r="BH287" s="8"/>
      <c r="BI287" s="8"/>
      <c r="BJ287" s="8"/>
      <c r="BK287" s="8"/>
      <c r="BL287" s="8"/>
    </row>
    <row r="288" spans="2:64">
      <c r="B288" s="1"/>
      <c r="C288" s="1"/>
      <c r="D288" s="1"/>
      <c r="E288" s="1"/>
      <c r="F288" s="2"/>
      <c r="G288" s="7"/>
      <c r="H288" s="7"/>
      <c r="I288" s="8"/>
      <c r="J288" s="11"/>
      <c r="K288" s="11"/>
      <c r="L288" s="3"/>
      <c r="M288" s="9"/>
      <c r="N288" s="9"/>
      <c r="O288" s="9"/>
      <c r="P288" s="9"/>
      <c r="Q288" s="30"/>
      <c r="R288" s="5"/>
      <c r="S288" s="4"/>
      <c r="T288" s="6"/>
      <c r="U288" s="8"/>
      <c r="V288" s="8"/>
      <c r="W288" s="8"/>
      <c r="X288" s="8"/>
      <c r="Y288" s="8"/>
      <c r="Z288" s="8"/>
      <c r="AA288" s="8"/>
      <c r="AX288" s="8"/>
      <c r="AY288" s="8"/>
      <c r="AZ288" s="8"/>
      <c r="BA288" s="8"/>
      <c r="BB288" s="8"/>
      <c r="BC288" s="8"/>
      <c r="BD288" s="8"/>
      <c r="BE288" s="8"/>
      <c r="BF288" s="8"/>
      <c r="BG288" s="8"/>
      <c r="BH288" s="8"/>
      <c r="BI288" s="8"/>
      <c r="BJ288" s="8"/>
      <c r="BK288" s="8"/>
      <c r="BL288" s="8"/>
    </row>
    <row r="289" spans="2:64">
      <c r="B289" s="12"/>
      <c r="C289" s="1"/>
      <c r="D289" s="1"/>
      <c r="E289" s="1"/>
      <c r="F289" s="2"/>
      <c r="G289" s="7"/>
      <c r="H289" s="7"/>
      <c r="I289" s="8"/>
      <c r="J289" s="13"/>
      <c r="K289" s="13"/>
      <c r="L289" s="3"/>
      <c r="M289" s="10"/>
      <c r="N289" s="10"/>
      <c r="O289" s="10"/>
      <c r="P289" s="10"/>
      <c r="Q289" s="31"/>
      <c r="R289" s="4"/>
      <c r="S289" s="4"/>
      <c r="T289" s="4"/>
      <c r="U289" s="8"/>
      <c r="V289" s="8"/>
      <c r="W289" s="8"/>
      <c r="X289" s="14"/>
      <c r="Y289" s="14"/>
      <c r="Z289" s="14"/>
      <c r="AA289" s="14"/>
      <c r="AX289" s="14"/>
      <c r="AY289" s="14"/>
      <c r="AZ289" s="14"/>
      <c r="BA289" s="14"/>
      <c r="BB289" s="14"/>
      <c r="BC289" s="14"/>
      <c r="BD289" s="14"/>
      <c r="BE289" s="14"/>
      <c r="BF289" s="14"/>
      <c r="BG289" s="14"/>
      <c r="BH289" s="14"/>
      <c r="BI289" s="14"/>
      <c r="BJ289" s="14"/>
      <c r="BK289" s="14"/>
      <c r="BL289" s="8"/>
    </row>
    <row r="290" spans="2:64">
      <c r="B290" s="12"/>
      <c r="C290" s="1"/>
      <c r="D290" s="1"/>
      <c r="E290" s="1"/>
      <c r="F290" s="2"/>
      <c r="G290" s="7"/>
      <c r="H290" s="7"/>
      <c r="I290" s="8"/>
      <c r="J290" s="13"/>
      <c r="K290" s="13"/>
      <c r="L290" s="3"/>
      <c r="M290" s="10"/>
      <c r="N290" s="10"/>
      <c r="O290" s="10"/>
      <c r="P290" s="10"/>
      <c r="Q290" s="31"/>
      <c r="R290" s="4"/>
      <c r="S290" s="4"/>
      <c r="T290" s="4"/>
      <c r="U290" s="8"/>
      <c r="V290" s="8"/>
      <c r="W290" s="8"/>
      <c r="X290" s="14"/>
      <c r="Y290" s="14"/>
      <c r="Z290" s="14"/>
      <c r="AA290" s="14"/>
      <c r="AX290" s="14"/>
      <c r="AY290" s="14"/>
      <c r="AZ290" s="14"/>
      <c r="BA290" s="14"/>
      <c r="BB290" s="14"/>
      <c r="BC290" s="14"/>
      <c r="BD290" s="14"/>
      <c r="BE290" s="14"/>
      <c r="BF290" s="14"/>
      <c r="BG290" s="14"/>
      <c r="BH290" s="14"/>
      <c r="BI290" s="14"/>
      <c r="BJ290" s="14"/>
      <c r="BK290" s="14"/>
      <c r="BL290" s="8"/>
    </row>
    <row r="291" spans="2:64">
      <c r="B291" s="1"/>
      <c r="C291" s="1"/>
      <c r="D291" s="1"/>
      <c r="E291" s="1"/>
      <c r="F291" s="2"/>
      <c r="G291" s="7"/>
      <c r="H291" s="7"/>
      <c r="I291" s="8"/>
      <c r="J291" s="11"/>
      <c r="K291" s="11"/>
      <c r="L291" s="3"/>
      <c r="M291" s="9"/>
      <c r="N291" s="9"/>
      <c r="O291" s="9"/>
      <c r="P291" s="9"/>
      <c r="Q291" s="30"/>
      <c r="R291" s="5"/>
      <c r="S291" s="4"/>
      <c r="T291" s="6"/>
      <c r="U291" s="8"/>
      <c r="V291" s="8"/>
      <c r="W291" s="8"/>
      <c r="X291" s="8"/>
      <c r="Y291" s="8"/>
      <c r="Z291" s="8"/>
      <c r="AA291" s="8"/>
      <c r="AX291" s="8"/>
      <c r="AY291" s="8"/>
      <c r="AZ291" s="8"/>
      <c r="BA291" s="8"/>
      <c r="BB291" s="8"/>
      <c r="BC291" s="8"/>
      <c r="BD291" s="8"/>
      <c r="BE291" s="8"/>
      <c r="BF291" s="8"/>
      <c r="BG291" s="8"/>
      <c r="BH291" s="8"/>
      <c r="BI291" s="8"/>
      <c r="BJ291" s="8"/>
      <c r="BK291" s="8"/>
      <c r="BL291" s="8"/>
    </row>
    <row r="292" spans="2:64">
      <c r="B292" s="1"/>
      <c r="C292" s="1"/>
      <c r="D292" s="1"/>
      <c r="E292" s="1"/>
      <c r="F292" s="2"/>
      <c r="G292" s="7"/>
      <c r="H292" s="7"/>
      <c r="I292" s="8"/>
      <c r="J292" s="11"/>
      <c r="K292" s="11"/>
      <c r="L292" s="3"/>
      <c r="M292" s="9"/>
      <c r="N292" s="9"/>
      <c r="O292" s="9"/>
      <c r="P292" s="9"/>
      <c r="Q292" s="30"/>
      <c r="R292" s="5"/>
      <c r="S292" s="4"/>
      <c r="T292" s="6"/>
      <c r="U292" s="8"/>
      <c r="V292" s="8"/>
      <c r="W292" s="8"/>
      <c r="X292" s="8"/>
      <c r="Y292" s="8"/>
      <c r="Z292" s="8"/>
      <c r="AA292" s="8"/>
      <c r="AX292" s="8"/>
      <c r="AY292" s="8"/>
      <c r="AZ292" s="8"/>
      <c r="BA292" s="8"/>
      <c r="BB292" s="8"/>
      <c r="BC292" s="8"/>
      <c r="BD292" s="8"/>
      <c r="BE292" s="8"/>
      <c r="BF292" s="8"/>
      <c r="BG292" s="8"/>
      <c r="BH292" s="8"/>
      <c r="BI292" s="8"/>
      <c r="BJ292" s="8"/>
      <c r="BK292" s="8"/>
      <c r="BL292" s="8"/>
    </row>
    <row r="293" spans="2:64">
      <c r="B293" s="12"/>
      <c r="C293" s="1"/>
      <c r="D293" s="1"/>
      <c r="E293" s="1"/>
      <c r="F293" s="2"/>
      <c r="G293" s="7"/>
      <c r="H293" s="7"/>
      <c r="I293" s="8"/>
      <c r="J293" s="13"/>
      <c r="K293" s="13"/>
      <c r="L293" s="3"/>
      <c r="M293" s="10"/>
      <c r="N293" s="10"/>
      <c r="O293" s="10"/>
      <c r="P293" s="10"/>
      <c r="Q293" s="31"/>
      <c r="R293" s="4"/>
      <c r="S293" s="4"/>
      <c r="T293" s="4"/>
      <c r="U293" s="8"/>
      <c r="V293" s="8"/>
      <c r="W293" s="8"/>
      <c r="X293" s="14"/>
      <c r="Y293" s="14"/>
      <c r="Z293" s="14"/>
      <c r="AA293" s="14"/>
      <c r="AX293" s="14"/>
      <c r="AY293" s="14"/>
      <c r="AZ293" s="14"/>
      <c r="BA293" s="14"/>
      <c r="BB293" s="14"/>
      <c r="BC293" s="14"/>
      <c r="BD293" s="14"/>
      <c r="BE293" s="14"/>
      <c r="BF293" s="14"/>
      <c r="BG293" s="14"/>
      <c r="BH293" s="14"/>
      <c r="BI293" s="14"/>
      <c r="BJ293" s="14"/>
      <c r="BK293" s="14"/>
      <c r="BL293" s="14"/>
    </row>
    <row r="294" spans="2:64">
      <c r="B294" s="12"/>
      <c r="C294" s="1"/>
      <c r="D294" s="1"/>
      <c r="E294" s="1"/>
      <c r="F294" s="2"/>
      <c r="G294" s="7"/>
      <c r="H294" s="7"/>
      <c r="I294" s="8"/>
      <c r="J294" s="13"/>
      <c r="K294" s="13"/>
      <c r="L294" s="3"/>
      <c r="M294" s="10"/>
      <c r="N294" s="10"/>
      <c r="O294" s="10"/>
      <c r="P294" s="10"/>
      <c r="Q294" s="31"/>
      <c r="R294" s="4"/>
      <c r="S294" s="4"/>
      <c r="T294" s="4"/>
      <c r="U294" s="8"/>
      <c r="V294" s="8"/>
      <c r="W294" s="8"/>
      <c r="X294" s="14"/>
      <c r="Y294" s="14"/>
      <c r="Z294" s="14"/>
      <c r="AA294" s="14"/>
      <c r="AX294" s="14"/>
      <c r="AY294" s="14"/>
      <c r="AZ294" s="14"/>
      <c r="BA294" s="14"/>
      <c r="BB294" s="14"/>
      <c r="BC294" s="14"/>
      <c r="BD294" s="14"/>
      <c r="BE294" s="14"/>
      <c r="BF294" s="14"/>
      <c r="BG294" s="14"/>
      <c r="BH294" s="14"/>
      <c r="BI294" s="14"/>
      <c r="BJ294" s="14"/>
      <c r="BK294" s="14"/>
      <c r="BL294" s="14"/>
    </row>
    <row r="295" spans="2:64">
      <c r="B295" s="1"/>
      <c r="C295" s="1"/>
      <c r="D295" s="1"/>
      <c r="E295" s="1"/>
      <c r="F295" s="2"/>
      <c r="G295" s="7"/>
      <c r="H295" s="7"/>
      <c r="I295" s="8"/>
      <c r="J295" s="11"/>
      <c r="K295" s="11"/>
      <c r="L295" s="3"/>
      <c r="M295" s="9"/>
      <c r="N295" s="9"/>
      <c r="O295" s="9"/>
      <c r="P295" s="9"/>
      <c r="Q295" s="30"/>
      <c r="R295" s="5"/>
      <c r="S295" s="4"/>
      <c r="T295" s="6"/>
      <c r="U295" s="8"/>
      <c r="V295" s="8"/>
      <c r="W295" s="8"/>
      <c r="X295" s="8"/>
      <c r="Y295" s="8"/>
      <c r="Z295" s="8"/>
      <c r="AA295" s="8"/>
      <c r="AX295" s="8"/>
      <c r="AY295" s="8"/>
      <c r="AZ295" s="8"/>
      <c r="BA295" s="8"/>
      <c r="BB295" s="8"/>
      <c r="BC295" s="8"/>
      <c r="BD295" s="8"/>
      <c r="BE295" s="8"/>
      <c r="BF295" s="8"/>
      <c r="BG295" s="8"/>
      <c r="BH295" s="8"/>
      <c r="BI295" s="8"/>
      <c r="BJ295" s="8"/>
      <c r="BK295" s="8"/>
      <c r="BL295" s="8"/>
    </row>
    <row r="296" spans="2:64">
      <c r="B296" s="1"/>
      <c r="C296" s="1"/>
      <c r="D296" s="1"/>
      <c r="E296" s="1"/>
      <c r="F296" s="2"/>
      <c r="G296" s="7"/>
      <c r="H296" s="7"/>
      <c r="I296" s="8"/>
      <c r="J296" s="11"/>
      <c r="K296" s="11"/>
      <c r="L296" s="3"/>
      <c r="M296" s="9"/>
      <c r="N296" s="9"/>
      <c r="O296" s="9"/>
      <c r="P296" s="9"/>
      <c r="Q296" s="30"/>
      <c r="R296" s="5"/>
      <c r="S296" s="4"/>
      <c r="T296" s="6"/>
      <c r="U296" s="8"/>
      <c r="V296" s="8"/>
      <c r="W296" s="8"/>
      <c r="X296" s="8"/>
      <c r="Y296" s="8"/>
      <c r="Z296" s="8"/>
      <c r="AA296" s="8"/>
      <c r="AX296" s="8"/>
      <c r="AY296" s="8"/>
      <c r="AZ296" s="8"/>
      <c r="BA296" s="8"/>
      <c r="BB296" s="8"/>
      <c r="BC296" s="8"/>
      <c r="BD296" s="8"/>
      <c r="BE296" s="8"/>
      <c r="BF296" s="8"/>
      <c r="BG296" s="8"/>
      <c r="BH296" s="8"/>
      <c r="BI296" s="8"/>
      <c r="BJ296" s="8"/>
      <c r="BK296" s="8"/>
      <c r="BL296" s="8"/>
    </row>
    <row r="297" spans="2:64">
      <c r="B297" s="12"/>
      <c r="C297" s="1"/>
      <c r="D297" s="1"/>
      <c r="E297" s="1"/>
      <c r="F297" s="2"/>
      <c r="G297" s="7"/>
      <c r="H297" s="7"/>
      <c r="I297" s="8"/>
      <c r="J297" s="13"/>
      <c r="K297" s="13"/>
      <c r="L297" s="3"/>
      <c r="M297" s="10"/>
      <c r="N297" s="10"/>
      <c r="O297" s="10"/>
      <c r="P297" s="10"/>
      <c r="Q297" s="31"/>
      <c r="R297" s="4"/>
      <c r="S297" s="4"/>
      <c r="T297" s="4"/>
      <c r="U297" s="8"/>
      <c r="V297" s="8"/>
      <c r="W297" s="8"/>
      <c r="X297" s="14"/>
      <c r="Y297" s="14"/>
      <c r="Z297" s="14"/>
      <c r="AA297" s="14"/>
      <c r="AX297" s="14"/>
      <c r="AY297" s="14"/>
      <c r="AZ297" s="14"/>
      <c r="BA297" s="14"/>
      <c r="BB297" s="14"/>
      <c r="BC297" s="14"/>
      <c r="BD297" s="14"/>
      <c r="BE297" s="14"/>
      <c r="BF297" s="14"/>
      <c r="BG297" s="14"/>
      <c r="BH297" s="14"/>
      <c r="BI297" s="14"/>
      <c r="BJ297" s="14"/>
      <c r="BK297" s="14"/>
      <c r="BL297" s="8"/>
    </row>
    <row r="298" spans="2:64">
      <c r="B298" s="12"/>
      <c r="C298" s="1"/>
      <c r="D298" s="1"/>
      <c r="E298" s="1"/>
      <c r="F298" s="2"/>
      <c r="G298" s="7"/>
      <c r="H298" s="7"/>
      <c r="I298" s="8"/>
      <c r="J298" s="13"/>
      <c r="K298" s="13"/>
      <c r="L298" s="3"/>
      <c r="M298" s="10"/>
      <c r="N298" s="10"/>
      <c r="O298" s="10"/>
      <c r="P298" s="10"/>
      <c r="Q298" s="31"/>
      <c r="R298" s="4"/>
      <c r="S298" s="4"/>
      <c r="T298" s="4"/>
      <c r="U298" s="8"/>
      <c r="V298" s="8"/>
      <c r="W298" s="8"/>
      <c r="X298" s="14"/>
      <c r="Y298" s="14"/>
      <c r="Z298" s="14"/>
      <c r="AA298" s="14"/>
      <c r="AX298" s="14"/>
      <c r="AY298" s="14"/>
      <c r="AZ298" s="14"/>
      <c r="BA298" s="14"/>
      <c r="BB298" s="14"/>
      <c r="BC298" s="14"/>
      <c r="BD298" s="14"/>
      <c r="BE298" s="14"/>
      <c r="BF298" s="14"/>
      <c r="BG298" s="14"/>
      <c r="BH298" s="14"/>
      <c r="BI298" s="14"/>
      <c r="BJ298" s="14"/>
      <c r="BK298" s="14"/>
      <c r="BL298" s="8"/>
    </row>
    <row r="299" spans="2:64">
      <c r="B299" s="1"/>
      <c r="C299" s="1"/>
      <c r="D299" s="1"/>
      <c r="E299" s="1"/>
      <c r="F299" s="7"/>
      <c r="G299" s="7"/>
      <c r="H299" s="7"/>
      <c r="I299" s="8"/>
      <c r="J299" s="11"/>
      <c r="K299" s="11"/>
      <c r="L299" s="3"/>
      <c r="M299" s="15"/>
      <c r="N299" s="15"/>
      <c r="O299" s="15"/>
      <c r="P299" s="15"/>
      <c r="Q299" s="30"/>
      <c r="R299" s="5"/>
      <c r="S299" s="4"/>
      <c r="T299" s="6"/>
      <c r="U299" s="8"/>
      <c r="V299" s="8"/>
      <c r="W299" s="8"/>
      <c r="X299" s="8"/>
      <c r="Y299" s="8"/>
      <c r="Z299" s="8"/>
      <c r="AA299" s="8"/>
      <c r="AX299" s="8"/>
      <c r="AY299" s="8"/>
      <c r="AZ299" s="8"/>
      <c r="BA299" s="8"/>
      <c r="BB299" s="8"/>
      <c r="BC299" s="8"/>
      <c r="BD299" s="8"/>
      <c r="BE299" s="8"/>
      <c r="BF299" s="8"/>
      <c r="BG299" s="8"/>
      <c r="BH299" s="8"/>
      <c r="BI299" s="8"/>
      <c r="BJ299" s="8"/>
      <c r="BK299" s="8"/>
      <c r="BL299" s="8"/>
    </row>
    <row r="300" spans="2:64">
      <c r="B300" s="1"/>
      <c r="C300" s="1"/>
      <c r="D300" s="1"/>
      <c r="E300" s="1"/>
      <c r="F300" s="7"/>
      <c r="G300" s="7"/>
      <c r="H300" s="7"/>
      <c r="I300" s="8"/>
      <c r="J300" s="11"/>
      <c r="K300" s="11"/>
      <c r="L300" s="3"/>
      <c r="M300" s="15"/>
      <c r="N300" s="15"/>
      <c r="O300" s="15"/>
      <c r="P300" s="15"/>
      <c r="Q300" s="30"/>
      <c r="R300" s="5"/>
      <c r="S300" s="4"/>
      <c r="T300" s="6"/>
      <c r="U300" s="8"/>
      <c r="V300" s="8"/>
      <c r="W300" s="8"/>
      <c r="X300" s="8"/>
      <c r="Y300" s="8"/>
      <c r="Z300" s="8"/>
      <c r="AA300" s="8"/>
      <c r="AX300" s="8"/>
      <c r="AY300" s="8"/>
      <c r="AZ300" s="8"/>
      <c r="BA300" s="8"/>
      <c r="BB300" s="8"/>
      <c r="BC300" s="8"/>
      <c r="BD300" s="8"/>
      <c r="BE300" s="8"/>
      <c r="BF300" s="8"/>
      <c r="BG300" s="8"/>
      <c r="BH300" s="8"/>
      <c r="BI300" s="8"/>
      <c r="BJ300" s="8"/>
      <c r="BK300" s="8"/>
      <c r="BL300" s="8"/>
    </row>
    <row r="301" spans="2:64">
      <c r="B301" s="1"/>
      <c r="C301" s="1"/>
      <c r="D301" s="1"/>
      <c r="E301" s="1"/>
      <c r="F301" s="7"/>
      <c r="G301" s="7"/>
      <c r="H301" s="7"/>
      <c r="I301" s="8"/>
      <c r="J301" s="11"/>
      <c r="K301" s="11"/>
      <c r="L301" s="3"/>
      <c r="M301" s="15"/>
      <c r="N301" s="15"/>
      <c r="O301" s="15"/>
      <c r="P301" s="15"/>
      <c r="Q301" s="30"/>
      <c r="R301" s="5"/>
      <c r="S301" s="4"/>
      <c r="T301" s="6"/>
      <c r="U301" s="8"/>
      <c r="V301" s="8"/>
      <c r="W301" s="8"/>
      <c r="X301" s="8"/>
      <c r="Y301" s="8"/>
      <c r="Z301" s="8"/>
      <c r="AA301" s="8"/>
      <c r="AX301" s="8"/>
      <c r="AY301" s="8"/>
      <c r="AZ301" s="8"/>
      <c r="BA301" s="8"/>
      <c r="BB301" s="8"/>
      <c r="BC301" s="8"/>
      <c r="BD301" s="8"/>
      <c r="BE301" s="8"/>
      <c r="BF301" s="8"/>
      <c r="BG301" s="8"/>
      <c r="BH301" s="8"/>
      <c r="BI301" s="8"/>
      <c r="BJ301" s="8"/>
      <c r="BK301" s="8"/>
      <c r="BL301" s="8"/>
    </row>
    <row r="302" spans="2:64">
      <c r="B302" s="1"/>
      <c r="C302" s="1"/>
      <c r="D302" s="1"/>
      <c r="E302" s="1"/>
      <c r="F302" s="7"/>
      <c r="G302" s="7"/>
      <c r="H302" s="7"/>
      <c r="I302" s="8"/>
      <c r="J302" s="11"/>
      <c r="K302" s="11"/>
      <c r="L302" s="3"/>
      <c r="M302" s="15"/>
      <c r="N302" s="15"/>
      <c r="O302" s="15"/>
      <c r="P302" s="15"/>
      <c r="Q302" s="30"/>
      <c r="R302" s="5"/>
      <c r="S302" s="4"/>
      <c r="T302" s="6"/>
      <c r="U302" s="8"/>
      <c r="V302" s="8"/>
      <c r="W302" s="8"/>
      <c r="X302" s="8"/>
      <c r="Y302" s="8"/>
      <c r="Z302" s="8"/>
      <c r="AA302" s="8"/>
      <c r="AX302" s="8"/>
      <c r="AY302" s="8"/>
      <c r="AZ302" s="8"/>
      <c r="BA302" s="8"/>
      <c r="BB302" s="8"/>
      <c r="BC302" s="8"/>
      <c r="BD302" s="8"/>
      <c r="BE302" s="8"/>
      <c r="BF302" s="8"/>
      <c r="BG302" s="8"/>
      <c r="BH302" s="8"/>
      <c r="BI302" s="8"/>
      <c r="BJ302" s="8"/>
      <c r="BK302" s="8"/>
      <c r="BL302" s="8"/>
    </row>
    <row r="303" spans="2:64">
      <c r="B303" s="1"/>
      <c r="C303" s="1"/>
      <c r="D303" s="1"/>
      <c r="E303" s="1"/>
      <c r="F303" s="7"/>
      <c r="G303" s="7"/>
      <c r="H303" s="7"/>
      <c r="I303" s="8"/>
      <c r="J303" s="11"/>
      <c r="K303" s="11"/>
      <c r="L303" s="3"/>
      <c r="M303" s="15"/>
      <c r="N303" s="15"/>
      <c r="O303" s="15"/>
      <c r="P303" s="15"/>
      <c r="Q303" s="30"/>
      <c r="R303" s="5"/>
      <c r="S303" s="4"/>
      <c r="T303" s="6"/>
      <c r="U303" s="8"/>
      <c r="V303" s="8"/>
      <c r="W303" s="8"/>
      <c r="X303" s="8"/>
      <c r="Y303" s="8"/>
      <c r="Z303" s="8"/>
      <c r="AA303" s="8"/>
      <c r="AX303" s="8"/>
      <c r="AY303" s="8"/>
      <c r="AZ303" s="8"/>
      <c r="BA303" s="8"/>
      <c r="BB303" s="8"/>
      <c r="BC303" s="8"/>
      <c r="BD303" s="8"/>
      <c r="BE303" s="8"/>
      <c r="BF303" s="8"/>
      <c r="BG303" s="8"/>
      <c r="BH303" s="8"/>
      <c r="BI303" s="8"/>
      <c r="BJ303" s="8"/>
      <c r="BK303" s="8"/>
      <c r="BL303" s="8"/>
    </row>
    <row r="304" spans="2:64">
      <c r="B304" s="1"/>
      <c r="C304" s="1"/>
      <c r="D304" s="1"/>
      <c r="E304" s="1"/>
      <c r="F304" s="7"/>
      <c r="G304" s="7"/>
      <c r="H304" s="7"/>
      <c r="I304" s="8"/>
      <c r="J304" s="11"/>
      <c r="K304" s="11"/>
      <c r="L304" s="3"/>
      <c r="M304" s="15"/>
      <c r="N304" s="15"/>
      <c r="O304" s="15"/>
      <c r="P304" s="15"/>
      <c r="Q304" s="30"/>
      <c r="R304" s="5"/>
      <c r="S304" s="4"/>
      <c r="T304" s="6"/>
      <c r="U304" s="8"/>
      <c r="V304" s="8"/>
      <c r="W304" s="8"/>
      <c r="X304" s="8"/>
      <c r="Y304" s="8"/>
      <c r="Z304" s="8"/>
      <c r="AA304" s="8"/>
      <c r="AX304" s="8"/>
      <c r="AY304" s="8"/>
      <c r="AZ304" s="8"/>
      <c r="BA304" s="8"/>
      <c r="BB304" s="8"/>
      <c r="BC304" s="8"/>
      <c r="BD304" s="8"/>
      <c r="BE304" s="8"/>
      <c r="BF304" s="8"/>
      <c r="BG304" s="8"/>
      <c r="BH304" s="8"/>
      <c r="BI304" s="8"/>
      <c r="BJ304" s="8"/>
      <c r="BK304" s="8"/>
      <c r="BL304" s="8"/>
    </row>
    <row r="305" spans="2:64">
      <c r="B305" s="1"/>
      <c r="C305" s="1"/>
      <c r="D305" s="1"/>
      <c r="E305" s="1"/>
      <c r="F305" s="7"/>
      <c r="G305" s="7"/>
      <c r="H305" s="7"/>
      <c r="I305" s="8"/>
      <c r="J305" s="11"/>
      <c r="K305" s="11"/>
      <c r="L305" s="3"/>
      <c r="M305" s="15"/>
      <c r="N305" s="15"/>
      <c r="O305" s="15"/>
      <c r="P305" s="15"/>
      <c r="Q305" s="30"/>
      <c r="R305" s="5"/>
      <c r="S305" s="4"/>
      <c r="T305" s="6"/>
      <c r="U305" s="8"/>
      <c r="V305" s="8"/>
      <c r="W305" s="8"/>
      <c r="X305" s="8"/>
      <c r="Y305" s="8"/>
      <c r="Z305" s="8"/>
      <c r="AA305" s="8"/>
      <c r="AX305" s="8"/>
      <c r="AY305" s="8"/>
      <c r="AZ305" s="8"/>
      <c r="BA305" s="8"/>
      <c r="BB305" s="8"/>
      <c r="BC305" s="8"/>
      <c r="BD305" s="8"/>
      <c r="BE305" s="8"/>
      <c r="BF305" s="8"/>
      <c r="BG305" s="8"/>
      <c r="BH305" s="8"/>
      <c r="BI305" s="8"/>
      <c r="BJ305" s="8"/>
      <c r="BK305" s="8"/>
      <c r="BL305" s="8"/>
    </row>
    <row r="306" spans="2:64">
      <c r="B306" s="1"/>
      <c r="C306" s="1"/>
      <c r="D306" s="1"/>
      <c r="E306" s="1"/>
      <c r="F306" s="7"/>
      <c r="G306" s="7"/>
      <c r="H306" s="7"/>
      <c r="I306" s="8"/>
      <c r="J306" s="11"/>
      <c r="K306" s="11"/>
      <c r="L306" s="3"/>
      <c r="M306" s="15"/>
      <c r="N306" s="15"/>
      <c r="O306" s="15"/>
      <c r="P306" s="15"/>
      <c r="Q306" s="30"/>
      <c r="R306" s="5"/>
      <c r="S306" s="4"/>
      <c r="T306" s="6"/>
      <c r="U306" s="8"/>
      <c r="V306" s="8"/>
      <c r="W306" s="8"/>
      <c r="X306" s="8"/>
      <c r="Y306" s="8"/>
      <c r="Z306" s="8"/>
      <c r="AA306" s="8"/>
      <c r="AX306" s="8"/>
      <c r="AY306" s="8"/>
      <c r="AZ306" s="8"/>
      <c r="BA306" s="8"/>
      <c r="BB306" s="8"/>
      <c r="BC306" s="8"/>
      <c r="BD306" s="8"/>
      <c r="BE306" s="8"/>
      <c r="BF306" s="8"/>
      <c r="BG306" s="8"/>
      <c r="BH306" s="8"/>
      <c r="BI306" s="8"/>
      <c r="BJ306" s="8"/>
      <c r="BK306" s="8"/>
      <c r="BL306" s="8"/>
    </row>
    <row r="307" spans="2:64">
      <c r="B307" s="1"/>
      <c r="C307" s="1"/>
      <c r="D307" s="1"/>
      <c r="E307" s="1"/>
      <c r="F307" s="7"/>
      <c r="G307" s="7"/>
      <c r="H307" s="7"/>
      <c r="I307" s="8"/>
      <c r="J307" s="11"/>
      <c r="K307" s="11"/>
      <c r="L307" s="3"/>
      <c r="M307" s="15"/>
      <c r="N307" s="15"/>
      <c r="O307" s="15"/>
      <c r="P307" s="15"/>
      <c r="Q307" s="30"/>
      <c r="R307" s="5"/>
      <c r="S307" s="4"/>
      <c r="T307" s="6"/>
      <c r="U307" s="8"/>
      <c r="V307" s="8"/>
      <c r="W307" s="8"/>
      <c r="X307" s="8"/>
      <c r="Y307" s="8"/>
      <c r="Z307" s="8"/>
      <c r="AA307" s="8"/>
      <c r="AX307" s="8"/>
      <c r="AY307" s="8"/>
      <c r="AZ307" s="8"/>
      <c r="BA307" s="8"/>
      <c r="BB307" s="8"/>
      <c r="BC307" s="8"/>
      <c r="BD307" s="8"/>
      <c r="BE307" s="8"/>
      <c r="BF307" s="8"/>
      <c r="BG307" s="8"/>
      <c r="BH307" s="8"/>
      <c r="BI307" s="8"/>
      <c r="BJ307" s="8"/>
      <c r="BK307" s="8"/>
      <c r="BL307" s="8"/>
    </row>
    <row r="308" spans="2:64">
      <c r="B308" s="1"/>
      <c r="C308" s="1"/>
      <c r="D308" s="1"/>
      <c r="E308" s="1"/>
      <c r="F308" s="7"/>
      <c r="G308" s="7"/>
      <c r="H308" s="7"/>
      <c r="I308" s="8"/>
      <c r="J308" s="11"/>
      <c r="K308" s="11"/>
      <c r="L308" s="3"/>
      <c r="M308" s="15"/>
      <c r="N308" s="15"/>
      <c r="O308" s="15"/>
      <c r="P308" s="15"/>
      <c r="Q308" s="30"/>
      <c r="R308" s="5"/>
      <c r="S308" s="4"/>
      <c r="T308" s="6"/>
      <c r="U308" s="8"/>
      <c r="V308" s="8"/>
      <c r="W308" s="8"/>
      <c r="X308" s="8"/>
      <c r="Y308" s="8"/>
      <c r="Z308" s="8"/>
      <c r="AA308" s="8"/>
      <c r="AX308" s="8"/>
      <c r="AY308" s="8"/>
      <c r="AZ308" s="8"/>
      <c r="BA308" s="8"/>
      <c r="BB308" s="8"/>
      <c r="BC308" s="8"/>
      <c r="BD308" s="8"/>
      <c r="BE308" s="8"/>
      <c r="BF308" s="8"/>
      <c r="BG308" s="8"/>
      <c r="BH308" s="8"/>
      <c r="BI308" s="8"/>
      <c r="BJ308" s="8"/>
      <c r="BK308" s="8"/>
      <c r="BL308" s="8"/>
    </row>
    <row r="309" spans="2:64">
      <c r="B309" s="1"/>
      <c r="C309" s="1"/>
      <c r="D309" s="1"/>
      <c r="E309" s="1"/>
      <c r="F309" s="7"/>
      <c r="G309" s="7"/>
      <c r="H309" s="7"/>
      <c r="I309" s="8"/>
      <c r="J309" s="11"/>
      <c r="K309" s="11"/>
      <c r="L309" s="3"/>
      <c r="M309" s="15"/>
      <c r="N309" s="15"/>
      <c r="O309" s="15"/>
      <c r="P309" s="15"/>
      <c r="Q309" s="30"/>
      <c r="R309" s="5"/>
      <c r="S309" s="4"/>
      <c r="T309" s="6"/>
      <c r="U309" s="8"/>
      <c r="V309" s="8"/>
      <c r="W309" s="8"/>
      <c r="X309" s="8"/>
      <c r="Y309" s="8"/>
      <c r="Z309" s="8"/>
      <c r="AA309" s="8"/>
      <c r="AX309" s="8"/>
      <c r="AY309" s="8"/>
      <c r="AZ309" s="8"/>
      <c r="BA309" s="8"/>
      <c r="BB309" s="8"/>
      <c r="BC309" s="8"/>
      <c r="BD309" s="8"/>
      <c r="BE309" s="8"/>
      <c r="BF309" s="8"/>
      <c r="BG309" s="8"/>
      <c r="BH309" s="8"/>
      <c r="BI309" s="8"/>
      <c r="BJ309" s="8"/>
      <c r="BK309" s="8"/>
      <c r="BL309" s="8"/>
    </row>
    <row r="310" spans="2:64">
      <c r="B310" s="1"/>
      <c r="C310" s="1"/>
      <c r="D310" s="1"/>
      <c r="E310" s="1"/>
      <c r="F310" s="7"/>
      <c r="G310" s="7"/>
      <c r="H310" s="7"/>
      <c r="I310" s="8"/>
      <c r="J310" s="11"/>
      <c r="K310" s="11"/>
      <c r="L310" s="3"/>
      <c r="M310" s="15"/>
      <c r="N310" s="15"/>
      <c r="O310" s="15"/>
      <c r="P310" s="15"/>
      <c r="Q310" s="30"/>
      <c r="R310" s="5"/>
      <c r="S310" s="4"/>
      <c r="T310" s="6"/>
      <c r="U310" s="8"/>
      <c r="V310" s="8"/>
      <c r="W310" s="8"/>
      <c r="X310" s="8"/>
      <c r="Y310" s="8"/>
      <c r="Z310" s="8"/>
      <c r="AA310" s="8"/>
      <c r="AX310" s="8"/>
      <c r="AY310" s="8"/>
      <c r="AZ310" s="8"/>
      <c r="BA310" s="8"/>
      <c r="BB310" s="8"/>
      <c r="BC310" s="8"/>
      <c r="BD310" s="8"/>
      <c r="BE310" s="8"/>
      <c r="BF310" s="8"/>
      <c r="BG310" s="8"/>
      <c r="BH310" s="8"/>
      <c r="BI310" s="8"/>
      <c r="BJ310" s="8"/>
      <c r="BK310" s="8"/>
      <c r="BL310" s="8"/>
    </row>
    <row r="311" spans="2:64">
      <c r="B311" s="1"/>
      <c r="C311" s="1"/>
      <c r="D311" s="1"/>
      <c r="E311" s="1"/>
      <c r="F311" s="7"/>
      <c r="G311" s="7"/>
      <c r="H311" s="7"/>
      <c r="I311" s="8"/>
      <c r="J311" s="11"/>
      <c r="K311" s="11"/>
      <c r="L311" s="3"/>
      <c r="M311" s="15"/>
      <c r="N311" s="15"/>
      <c r="O311" s="15"/>
      <c r="P311" s="15"/>
      <c r="Q311" s="30"/>
      <c r="R311" s="5"/>
      <c r="S311" s="4"/>
      <c r="T311" s="6"/>
      <c r="U311" s="8"/>
      <c r="V311" s="8"/>
      <c r="W311" s="8"/>
      <c r="X311" s="8"/>
      <c r="Y311" s="8"/>
      <c r="Z311" s="8"/>
      <c r="AA311" s="8"/>
      <c r="AX311" s="8"/>
      <c r="AY311" s="8"/>
      <c r="AZ311" s="8"/>
      <c r="BA311" s="8"/>
      <c r="BB311" s="8"/>
      <c r="BC311" s="8"/>
      <c r="BD311" s="8"/>
      <c r="BE311" s="8"/>
      <c r="BF311" s="8"/>
      <c r="BG311" s="8"/>
      <c r="BH311" s="8"/>
      <c r="BI311" s="8"/>
      <c r="BJ311" s="8"/>
      <c r="BK311" s="8"/>
      <c r="BL311" s="8"/>
    </row>
    <row r="312" spans="2:64">
      <c r="B312" s="1"/>
      <c r="C312" s="1"/>
      <c r="D312" s="1"/>
      <c r="E312" s="1"/>
      <c r="F312" s="7"/>
      <c r="G312" s="7"/>
      <c r="H312" s="7"/>
      <c r="I312" s="8"/>
      <c r="J312" s="11"/>
      <c r="K312" s="11"/>
      <c r="L312" s="3"/>
      <c r="M312" s="15"/>
      <c r="N312" s="15"/>
      <c r="O312" s="15"/>
      <c r="P312" s="15"/>
      <c r="Q312" s="30"/>
      <c r="R312" s="5"/>
      <c r="S312" s="4"/>
      <c r="T312" s="6"/>
      <c r="U312" s="8"/>
      <c r="V312" s="8"/>
      <c r="W312" s="8"/>
      <c r="X312" s="8"/>
      <c r="Y312" s="8"/>
      <c r="Z312" s="8"/>
      <c r="AA312" s="8"/>
      <c r="AX312" s="8"/>
      <c r="AY312" s="8"/>
      <c r="AZ312" s="8"/>
      <c r="BA312" s="8"/>
      <c r="BB312" s="8"/>
      <c r="BC312" s="8"/>
      <c r="BD312" s="8"/>
      <c r="BE312" s="8"/>
      <c r="BF312" s="8"/>
      <c r="BG312" s="8"/>
      <c r="BH312" s="8"/>
      <c r="BI312" s="8"/>
      <c r="BJ312" s="8"/>
      <c r="BK312" s="8"/>
      <c r="BL312" s="8"/>
    </row>
    <row r="313" spans="2:64">
      <c r="B313" s="1"/>
      <c r="C313" s="1"/>
      <c r="D313" s="1"/>
      <c r="E313" s="1"/>
      <c r="F313" s="7"/>
      <c r="G313" s="7"/>
      <c r="H313" s="7"/>
      <c r="I313" s="8"/>
      <c r="J313" s="11"/>
      <c r="K313" s="11"/>
      <c r="L313" s="3"/>
      <c r="M313" s="15"/>
      <c r="N313" s="15"/>
      <c r="O313" s="15"/>
      <c r="P313" s="15"/>
      <c r="Q313" s="30"/>
      <c r="R313" s="5"/>
      <c r="S313" s="4"/>
      <c r="T313" s="6"/>
      <c r="U313" s="8"/>
      <c r="V313" s="8"/>
      <c r="W313" s="8"/>
      <c r="X313" s="8"/>
      <c r="Y313" s="8"/>
      <c r="Z313" s="8"/>
      <c r="AA313" s="8"/>
      <c r="AX313" s="8"/>
      <c r="AY313" s="8"/>
      <c r="AZ313" s="8"/>
      <c r="BA313" s="8"/>
      <c r="BB313" s="8"/>
      <c r="BC313" s="8"/>
      <c r="BD313" s="8"/>
      <c r="BE313" s="8"/>
      <c r="BF313" s="8"/>
      <c r="BG313" s="8"/>
      <c r="BH313" s="8"/>
      <c r="BI313" s="8"/>
      <c r="BJ313" s="8"/>
      <c r="BK313" s="8"/>
      <c r="BL313" s="8"/>
    </row>
    <row r="314" spans="2:64">
      <c r="B314" s="1"/>
      <c r="C314" s="1"/>
      <c r="D314" s="1"/>
      <c r="E314" s="1"/>
      <c r="F314" s="7"/>
      <c r="G314" s="7"/>
      <c r="H314" s="7"/>
      <c r="I314" s="8"/>
      <c r="J314" s="11"/>
      <c r="K314" s="11"/>
      <c r="L314" s="3"/>
      <c r="M314" s="15"/>
      <c r="N314" s="15"/>
      <c r="O314" s="15"/>
      <c r="P314" s="15"/>
      <c r="Q314" s="30"/>
      <c r="R314" s="5"/>
      <c r="S314" s="4"/>
      <c r="T314" s="6"/>
      <c r="U314" s="8"/>
      <c r="V314" s="8"/>
      <c r="W314" s="8"/>
      <c r="X314" s="8"/>
      <c r="Y314" s="8"/>
      <c r="Z314" s="8"/>
      <c r="AA314" s="8"/>
      <c r="AX314" s="8"/>
      <c r="AY314" s="8"/>
      <c r="AZ314" s="8"/>
      <c r="BA314" s="8"/>
      <c r="BB314" s="8"/>
      <c r="BC314" s="8"/>
      <c r="BD314" s="8"/>
      <c r="BE314" s="8"/>
      <c r="BF314" s="8"/>
      <c r="BG314" s="8"/>
      <c r="BH314" s="8"/>
      <c r="BI314" s="8"/>
      <c r="BJ314" s="8"/>
      <c r="BK314" s="8"/>
      <c r="BL314" s="8"/>
    </row>
    <row r="315" spans="2:64">
      <c r="B315" s="1"/>
      <c r="C315" s="1"/>
      <c r="D315" s="1"/>
      <c r="E315" s="1"/>
      <c r="F315" s="7"/>
      <c r="G315" s="7"/>
      <c r="H315" s="7"/>
      <c r="I315" s="8"/>
      <c r="J315" s="11"/>
      <c r="K315" s="11"/>
      <c r="L315" s="3"/>
      <c r="M315" s="15"/>
      <c r="N315" s="15"/>
      <c r="O315" s="15"/>
      <c r="P315" s="15"/>
      <c r="Q315" s="30"/>
      <c r="R315" s="5"/>
      <c r="S315" s="4"/>
      <c r="T315" s="6"/>
      <c r="U315" s="8"/>
      <c r="V315" s="8"/>
      <c r="W315" s="8"/>
      <c r="X315" s="8"/>
      <c r="Y315" s="8"/>
      <c r="Z315" s="8"/>
      <c r="AA315" s="8"/>
      <c r="AX315" s="8"/>
      <c r="AY315" s="8"/>
      <c r="AZ315" s="8"/>
      <c r="BA315" s="8"/>
      <c r="BB315" s="8"/>
      <c r="BC315" s="8"/>
      <c r="BD315" s="8"/>
      <c r="BE315" s="8"/>
      <c r="BF315" s="8"/>
      <c r="BG315" s="8"/>
      <c r="BH315" s="8"/>
      <c r="BI315" s="8"/>
      <c r="BJ315" s="8"/>
      <c r="BK315" s="8"/>
      <c r="BL315" s="8"/>
    </row>
    <row r="316" spans="2:64">
      <c r="B316" s="1"/>
      <c r="C316" s="1"/>
      <c r="D316" s="1"/>
      <c r="E316" s="1"/>
      <c r="F316" s="7"/>
      <c r="G316" s="7"/>
      <c r="H316" s="7"/>
      <c r="I316" s="8"/>
      <c r="J316" s="11"/>
      <c r="K316" s="11"/>
      <c r="L316" s="3"/>
      <c r="M316" s="15"/>
      <c r="N316" s="15"/>
      <c r="O316" s="15"/>
      <c r="P316" s="15"/>
      <c r="Q316" s="30"/>
      <c r="R316" s="5"/>
      <c r="S316" s="4"/>
      <c r="T316" s="6"/>
      <c r="U316" s="8"/>
      <c r="V316" s="8"/>
      <c r="W316" s="8"/>
      <c r="X316" s="16"/>
      <c r="Y316" s="16"/>
      <c r="Z316" s="16"/>
      <c r="AA316" s="16"/>
      <c r="AX316" s="16"/>
      <c r="AY316" s="16"/>
      <c r="AZ316" s="16"/>
      <c r="BA316" s="16"/>
      <c r="BB316" s="16"/>
      <c r="BC316" s="16"/>
      <c r="BD316" s="16"/>
      <c r="BE316" s="16"/>
      <c r="BF316" s="16"/>
      <c r="BG316" s="16"/>
      <c r="BH316" s="16"/>
      <c r="BI316" s="16"/>
      <c r="BJ316" s="16"/>
      <c r="BK316" s="16"/>
      <c r="BL316" s="8"/>
    </row>
    <row r="317" spans="2:64">
      <c r="B317" s="1"/>
      <c r="C317" s="1"/>
      <c r="D317" s="1"/>
      <c r="E317" s="1"/>
      <c r="F317" s="7"/>
      <c r="G317" s="7"/>
      <c r="H317" s="7"/>
      <c r="I317" s="8"/>
      <c r="J317" s="11"/>
      <c r="K317" s="11"/>
      <c r="L317" s="3"/>
      <c r="M317" s="15"/>
      <c r="N317" s="15"/>
      <c r="O317" s="15"/>
      <c r="P317" s="15"/>
      <c r="Q317" s="30"/>
      <c r="R317" s="5"/>
      <c r="S317" s="4"/>
      <c r="T317" s="6"/>
      <c r="U317" s="8"/>
      <c r="V317" s="8"/>
      <c r="W317" s="8"/>
      <c r="X317" s="8"/>
      <c r="Y317" s="8"/>
      <c r="Z317" s="8"/>
      <c r="AA317" s="8"/>
      <c r="AX317" s="8"/>
      <c r="AY317" s="8"/>
      <c r="AZ317" s="8"/>
      <c r="BA317" s="8"/>
      <c r="BB317" s="8"/>
      <c r="BC317" s="8"/>
      <c r="BD317" s="8"/>
      <c r="BE317" s="8"/>
      <c r="BF317" s="8"/>
      <c r="BG317" s="8"/>
      <c r="BH317" s="8"/>
      <c r="BI317" s="8"/>
      <c r="BJ317" s="8"/>
      <c r="BK317" s="8"/>
      <c r="BL317" s="8"/>
    </row>
    <row r="318" spans="2:64">
      <c r="B318" s="1"/>
      <c r="C318" s="1"/>
      <c r="D318" s="1"/>
      <c r="E318" s="1"/>
      <c r="F318" s="7"/>
      <c r="G318" s="7"/>
      <c r="H318" s="7"/>
      <c r="I318" s="8"/>
      <c r="J318" s="11"/>
      <c r="K318" s="11"/>
      <c r="L318" s="3"/>
      <c r="M318" s="15"/>
      <c r="N318" s="15"/>
      <c r="O318" s="15"/>
      <c r="P318" s="15"/>
      <c r="Q318" s="30"/>
      <c r="R318" s="5"/>
      <c r="S318" s="4"/>
      <c r="T318" s="6"/>
      <c r="U318" s="8"/>
      <c r="V318" s="8"/>
      <c r="W318" s="8"/>
      <c r="X318" s="8"/>
      <c r="Y318" s="8"/>
      <c r="Z318" s="8"/>
      <c r="AA318" s="8"/>
      <c r="AX318" s="8"/>
      <c r="AY318" s="8"/>
      <c r="AZ318" s="8"/>
      <c r="BA318" s="8"/>
      <c r="BB318" s="8"/>
      <c r="BC318" s="8"/>
      <c r="BD318" s="8"/>
      <c r="BE318" s="8"/>
      <c r="BF318" s="8"/>
      <c r="BG318" s="8"/>
      <c r="BH318" s="8"/>
      <c r="BI318" s="8"/>
      <c r="BJ318" s="8"/>
      <c r="BK318" s="8"/>
      <c r="BL318" s="8"/>
    </row>
    <row r="319" spans="2:64">
      <c r="B319" s="1"/>
      <c r="C319" s="1"/>
      <c r="D319" s="1"/>
      <c r="E319" s="1"/>
      <c r="F319" s="7"/>
      <c r="G319" s="7"/>
      <c r="H319" s="7"/>
      <c r="I319" s="8"/>
      <c r="J319" s="11"/>
      <c r="K319" s="11"/>
      <c r="L319" s="3"/>
      <c r="M319" s="15"/>
      <c r="N319" s="15"/>
      <c r="O319" s="15"/>
      <c r="P319" s="15"/>
      <c r="Q319" s="30"/>
      <c r="R319" s="5"/>
      <c r="S319" s="4"/>
      <c r="T319" s="6"/>
      <c r="U319" s="8"/>
      <c r="V319" s="8"/>
      <c r="W319" s="8"/>
      <c r="X319" s="8"/>
      <c r="Y319" s="8"/>
      <c r="Z319" s="8"/>
      <c r="AA319" s="8"/>
      <c r="AX319" s="8"/>
      <c r="AY319" s="8"/>
      <c r="AZ319" s="8"/>
      <c r="BA319" s="8"/>
      <c r="BB319" s="8"/>
      <c r="BC319" s="8"/>
      <c r="BD319" s="8"/>
      <c r="BE319" s="8"/>
      <c r="BF319" s="8"/>
      <c r="BG319" s="8"/>
      <c r="BH319" s="8"/>
      <c r="BI319" s="8"/>
      <c r="BJ319" s="8"/>
      <c r="BK319" s="8"/>
      <c r="BL319" s="8"/>
    </row>
    <row r="320" spans="2:64">
      <c r="B320" s="1"/>
      <c r="C320" s="1"/>
      <c r="D320" s="1"/>
      <c r="E320" s="1"/>
      <c r="F320" s="7"/>
      <c r="G320" s="7"/>
      <c r="H320" s="7"/>
      <c r="I320" s="8"/>
      <c r="J320" s="11"/>
      <c r="K320" s="11"/>
      <c r="L320" s="3"/>
      <c r="M320" s="15"/>
      <c r="N320" s="15"/>
      <c r="O320" s="15"/>
      <c r="P320" s="15"/>
      <c r="Q320" s="30"/>
      <c r="R320" s="5"/>
      <c r="S320" s="4"/>
      <c r="T320" s="6"/>
      <c r="U320" s="8"/>
      <c r="V320" s="8"/>
      <c r="W320" s="8"/>
      <c r="X320" s="8"/>
      <c r="Y320" s="8"/>
      <c r="Z320" s="8"/>
      <c r="AA320" s="8"/>
      <c r="AX320" s="8"/>
      <c r="AY320" s="8"/>
      <c r="AZ320" s="8"/>
      <c r="BA320" s="8"/>
      <c r="BB320" s="8"/>
      <c r="BC320" s="8"/>
      <c r="BD320" s="8"/>
      <c r="BE320" s="8"/>
      <c r="BF320" s="8"/>
      <c r="BG320" s="8"/>
      <c r="BH320" s="8"/>
      <c r="BI320" s="8"/>
      <c r="BJ320" s="8"/>
      <c r="BK320" s="8"/>
      <c r="BL320" s="8"/>
    </row>
    <row r="321" spans="2:64">
      <c r="B321" s="1"/>
      <c r="C321" s="1"/>
      <c r="D321" s="1"/>
      <c r="E321" s="1"/>
      <c r="F321" s="7"/>
      <c r="G321" s="7"/>
      <c r="H321" s="7"/>
      <c r="I321" s="8"/>
      <c r="J321" s="11"/>
      <c r="K321" s="11"/>
      <c r="L321" s="3"/>
      <c r="M321" s="15"/>
      <c r="N321" s="15"/>
      <c r="O321" s="15"/>
      <c r="P321" s="15"/>
      <c r="Q321" s="30"/>
      <c r="R321" s="5"/>
      <c r="S321" s="4"/>
      <c r="T321" s="6"/>
      <c r="U321" s="8"/>
      <c r="V321" s="8"/>
      <c r="W321" s="8"/>
      <c r="X321" s="8"/>
      <c r="Y321" s="8"/>
      <c r="Z321" s="8"/>
      <c r="AA321" s="8"/>
      <c r="AX321" s="8"/>
      <c r="AY321" s="8"/>
      <c r="AZ321" s="8"/>
      <c r="BA321" s="8"/>
      <c r="BB321" s="8"/>
      <c r="BC321" s="8"/>
      <c r="BD321" s="8"/>
      <c r="BE321" s="8"/>
      <c r="BF321" s="8"/>
      <c r="BG321" s="8"/>
      <c r="BH321" s="8"/>
      <c r="BI321" s="8"/>
      <c r="BJ321" s="8"/>
      <c r="BK321" s="8"/>
      <c r="BL321" s="8"/>
    </row>
    <row r="322" spans="2:64">
      <c r="B322" s="1"/>
      <c r="C322" s="1"/>
      <c r="D322" s="1"/>
      <c r="E322" s="1"/>
      <c r="F322" s="7"/>
      <c r="G322" s="7"/>
      <c r="H322" s="7"/>
      <c r="I322" s="8"/>
      <c r="J322" s="11"/>
      <c r="K322" s="11"/>
      <c r="L322" s="3"/>
      <c r="M322" s="15"/>
      <c r="N322" s="15"/>
      <c r="O322" s="15"/>
      <c r="P322" s="15"/>
      <c r="Q322" s="30"/>
      <c r="R322" s="5"/>
      <c r="S322" s="4"/>
      <c r="T322" s="6"/>
      <c r="U322" s="8"/>
      <c r="V322" s="8"/>
      <c r="W322" s="8"/>
      <c r="X322" s="8"/>
      <c r="Y322" s="8"/>
      <c r="Z322" s="8"/>
      <c r="AA322" s="8"/>
      <c r="AX322" s="8"/>
      <c r="AY322" s="8"/>
      <c r="AZ322" s="8"/>
      <c r="BA322" s="8"/>
      <c r="BB322" s="8"/>
      <c r="BC322" s="8"/>
      <c r="BD322" s="8"/>
      <c r="BE322" s="8"/>
      <c r="BF322" s="8"/>
      <c r="BG322" s="8"/>
      <c r="BH322" s="8"/>
      <c r="BI322" s="8"/>
      <c r="BJ322" s="8"/>
      <c r="BK322" s="8"/>
      <c r="BL322" s="8"/>
    </row>
    <row r="323" spans="2:64">
      <c r="B323" s="1"/>
      <c r="C323" s="1"/>
      <c r="D323" s="1"/>
      <c r="E323" s="1"/>
      <c r="F323" s="7"/>
      <c r="G323" s="7"/>
      <c r="H323" s="7"/>
      <c r="I323" s="8"/>
      <c r="J323" s="11"/>
      <c r="K323" s="11"/>
      <c r="L323" s="3"/>
      <c r="M323" s="15"/>
      <c r="N323" s="15"/>
      <c r="O323" s="15"/>
      <c r="P323" s="15"/>
      <c r="Q323" s="30"/>
      <c r="R323" s="5"/>
      <c r="S323" s="4"/>
      <c r="T323" s="6"/>
      <c r="U323" s="8"/>
      <c r="V323" s="8"/>
      <c r="W323" s="8"/>
      <c r="X323" s="8"/>
      <c r="Y323" s="8"/>
      <c r="Z323" s="8"/>
      <c r="AA323" s="8"/>
      <c r="AX323" s="8"/>
      <c r="AY323" s="8"/>
      <c r="AZ323" s="8"/>
      <c r="BA323" s="8"/>
      <c r="BB323" s="8"/>
      <c r="BC323" s="8"/>
      <c r="BD323" s="8"/>
      <c r="BE323" s="8"/>
      <c r="BF323" s="8"/>
      <c r="BG323" s="8"/>
      <c r="BH323" s="8"/>
      <c r="BI323" s="8"/>
      <c r="BJ323" s="8"/>
      <c r="BK323" s="8"/>
      <c r="BL323" s="8"/>
    </row>
    <row r="324" spans="2:64">
      <c r="B324" s="1"/>
      <c r="C324" s="1"/>
      <c r="D324" s="1"/>
      <c r="E324" s="1"/>
      <c r="F324" s="7"/>
      <c r="G324" s="7"/>
      <c r="H324" s="7"/>
      <c r="I324" s="8"/>
      <c r="J324" s="11"/>
      <c r="K324" s="11"/>
      <c r="L324" s="3"/>
      <c r="M324" s="15"/>
      <c r="N324" s="15"/>
      <c r="O324" s="15"/>
      <c r="P324" s="15"/>
      <c r="Q324" s="30"/>
      <c r="R324" s="5"/>
      <c r="S324" s="4"/>
      <c r="T324" s="6"/>
      <c r="U324" s="8"/>
      <c r="V324" s="8"/>
      <c r="W324" s="8"/>
      <c r="X324" s="8"/>
      <c r="Y324" s="8"/>
      <c r="Z324" s="8"/>
      <c r="AA324" s="8"/>
      <c r="AX324" s="8"/>
      <c r="AY324" s="8"/>
      <c r="AZ324" s="8"/>
      <c r="BA324" s="8"/>
      <c r="BB324" s="8"/>
      <c r="BC324" s="8"/>
      <c r="BD324" s="8"/>
      <c r="BE324" s="8"/>
      <c r="BF324" s="8"/>
      <c r="BG324" s="8"/>
      <c r="BH324" s="8"/>
      <c r="BI324" s="8"/>
      <c r="BJ324" s="8"/>
      <c r="BK324" s="8"/>
      <c r="BL324" s="8"/>
    </row>
    <row r="325" spans="2:64">
      <c r="B325" s="1"/>
      <c r="C325" s="1"/>
      <c r="D325" s="1"/>
      <c r="E325" s="1"/>
      <c r="F325" s="7"/>
      <c r="G325" s="7"/>
      <c r="H325" s="7"/>
      <c r="I325" s="8"/>
      <c r="J325" s="11"/>
      <c r="K325" s="11"/>
      <c r="L325" s="3"/>
      <c r="M325" s="15"/>
      <c r="N325" s="15"/>
      <c r="O325" s="15"/>
      <c r="P325" s="15"/>
      <c r="Q325" s="30"/>
      <c r="R325" s="5"/>
      <c r="S325" s="4"/>
      <c r="T325" s="6"/>
      <c r="U325" s="8"/>
      <c r="V325" s="8"/>
      <c r="W325" s="8"/>
      <c r="X325" s="8"/>
      <c r="Y325" s="8"/>
      <c r="Z325" s="8"/>
      <c r="AA325" s="8"/>
      <c r="AX325" s="8"/>
      <c r="AY325" s="8"/>
      <c r="AZ325" s="8"/>
      <c r="BA325" s="8"/>
      <c r="BB325" s="8"/>
      <c r="BC325" s="8"/>
      <c r="BD325" s="8"/>
      <c r="BE325" s="8"/>
      <c r="BF325" s="8"/>
      <c r="BG325" s="8"/>
      <c r="BH325" s="8"/>
      <c r="BI325" s="8"/>
      <c r="BJ325" s="8"/>
      <c r="BK325" s="8"/>
      <c r="BL325" s="8"/>
    </row>
    <row r="326" spans="2:64">
      <c r="B326" s="1"/>
      <c r="C326" s="1"/>
      <c r="D326" s="1"/>
      <c r="E326" s="1"/>
      <c r="F326" s="7"/>
      <c r="G326" s="7"/>
      <c r="H326" s="7"/>
      <c r="I326" s="8"/>
      <c r="J326" s="11"/>
      <c r="K326" s="11"/>
      <c r="L326" s="3"/>
      <c r="M326" s="15"/>
      <c r="N326" s="15"/>
      <c r="O326" s="15"/>
      <c r="P326" s="15"/>
      <c r="Q326" s="30"/>
      <c r="R326" s="5"/>
      <c r="S326" s="4"/>
      <c r="T326" s="6"/>
      <c r="U326" s="8"/>
      <c r="V326" s="8"/>
      <c r="W326" s="8"/>
      <c r="X326" s="8"/>
      <c r="Y326" s="8"/>
      <c r="Z326" s="8"/>
      <c r="AA326" s="8"/>
      <c r="AX326" s="8"/>
      <c r="AY326" s="8"/>
      <c r="AZ326" s="8"/>
      <c r="BA326" s="8"/>
      <c r="BB326" s="8"/>
      <c r="BC326" s="8"/>
      <c r="BD326" s="8"/>
      <c r="BE326" s="8"/>
      <c r="BF326" s="8"/>
      <c r="BG326" s="8"/>
      <c r="BH326" s="8"/>
      <c r="BI326" s="8"/>
      <c r="BJ326" s="8"/>
      <c r="BK326" s="8"/>
      <c r="BL326" s="8"/>
    </row>
    <row r="327" spans="2:64">
      <c r="B327" s="1"/>
      <c r="C327" s="1"/>
      <c r="D327" s="1"/>
      <c r="E327" s="1"/>
      <c r="F327" s="7"/>
      <c r="G327" s="7"/>
      <c r="H327" s="7"/>
      <c r="I327" s="8"/>
      <c r="J327" s="11"/>
      <c r="K327" s="11"/>
      <c r="L327" s="3"/>
      <c r="M327" s="15"/>
      <c r="N327" s="15"/>
      <c r="O327" s="15"/>
      <c r="P327" s="15"/>
      <c r="Q327" s="30"/>
      <c r="R327" s="5"/>
      <c r="S327" s="4"/>
      <c r="T327" s="6"/>
      <c r="U327" s="8"/>
      <c r="V327" s="8"/>
      <c r="W327" s="8"/>
      <c r="X327" s="8"/>
      <c r="Y327" s="8"/>
      <c r="Z327" s="8"/>
      <c r="AA327" s="8"/>
      <c r="AX327" s="8"/>
      <c r="AY327" s="8"/>
      <c r="AZ327" s="8"/>
      <c r="BA327" s="8"/>
      <c r="BB327" s="8"/>
      <c r="BC327" s="8"/>
      <c r="BD327" s="8"/>
      <c r="BE327" s="8"/>
      <c r="BF327" s="8"/>
      <c r="BG327" s="8"/>
      <c r="BH327" s="8"/>
      <c r="BI327" s="8"/>
      <c r="BJ327" s="8"/>
      <c r="BK327" s="8"/>
      <c r="BL327" s="8"/>
    </row>
    <row r="328" spans="2:64">
      <c r="B328" s="1"/>
      <c r="C328" s="1"/>
      <c r="D328" s="1"/>
      <c r="E328" s="1"/>
      <c r="F328" s="7"/>
      <c r="G328" s="7"/>
      <c r="H328" s="7"/>
      <c r="I328" s="8"/>
      <c r="J328" s="11"/>
      <c r="K328" s="11"/>
      <c r="L328" s="3"/>
      <c r="M328" s="15"/>
      <c r="N328" s="15"/>
      <c r="O328" s="15"/>
      <c r="P328" s="15"/>
      <c r="Q328" s="30"/>
      <c r="R328" s="5"/>
      <c r="S328" s="4"/>
      <c r="T328" s="6"/>
      <c r="U328" s="8"/>
      <c r="V328" s="8"/>
      <c r="W328" s="17"/>
      <c r="X328" s="18"/>
      <c r="Y328" s="18"/>
      <c r="Z328" s="18"/>
      <c r="AA328" s="18"/>
      <c r="AX328" s="18"/>
      <c r="AY328" s="18"/>
      <c r="AZ328" s="18"/>
      <c r="BA328" s="18"/>
      <c r="BB328" s="18"/>
      <c r="BC328" s="18"/>
      <c r="BD328" s="18"/>
      <c r="BE328" s="18"/>
      <c r="BF328" s="18"/>
      <c r="BG328" s="18"/>
      <c r="BH328" s="18"/>
      <c r="BI328" s="18"/>
      <c r="BJ328" s="18"/>
      <c r="BK328" s="18"/>
      <c r="BL328" s="17"/>
    </row>
    <row r="329" spans="2:64">
      <c r="B329" s="1"/>
      <c r="C329" s="1"/>
      <c r="D329" s="1"/>
      <c r="E329" s="1"/>
      <c r="F329" s="7"/>
      <c r="G329" s="7"/>
      <c r="H329" s="7"/>
      <c r="I329" s="8"/>
      <c r="J329" s="11"/>
      <c r="K329" s="11"/>
      <c r="L329" s="3"/>
      <c r="M329" s="15"/>
      <c r="N329" s="15"/>
      <c r="O329" s="15"/>
      <c r="P329" s="15"/>
      <c r="Q329" s="30"/>
      <c r="R329" s="5"/>
      <c r="S329" s="4"/>
      <c r="T329" s="6"/>
      <c r="U329" s="8"/>
      <c r="V329" s="8"/>
      <c r="W329" s="17"/>
      <c r="X329" s="8"/>
      <c r="Y329" s="8"/>
      <c r="Z329" s="8"/>
      <c r="AA329" s="8"/>
      <c r="AX329" s="8"/>
      <c r="AY329" s="8"/>
      <c r="AZ329" s="8"/>
      <c r="BA329" s="8"/>
      <c r="BB329" s="8"/>
      <c r="BC329" s="8"/>
      <c r="BD329" s="8"/>
      <c r="BE329" s="8"/>
      <c r="BF329" s="8"/>
      <c r="BG329" s="8"/>
      <c r="BH329" s="8"/>
      <c r="BI329" s="8"/>
      <c r="BJ329" s="8"/>
      <c r="BK329" s="8"/>
      <c r="BL329" s="8"/>
    </row>
    <row r="330" spans="2:64">
      <c r="B330" s="1"/>
      <c r="C330" s="1"/>
      <c r="D330" s="1"/>
      <c r="E330" s="1"/>
      <c r="F330" s="7"/>
      <c r="G330" s="7"/>
      <c r="H330" s="7"/>
      <c r="I330" s="8"/>
      <c r="J330" s="11"/>
      <c r="K330" s="11"/>
      <c r="L330" s="3"/>
      <c r="M330" s="15"/>
      <c r="N330" s="15"/>
      <c r="O330" s="15"/>
      <c r="P330" s="15"/>
      <c r="Q330" s="30"/>
      <c r="R330" s="5"/>
      <c r="S330" s="4"/>
      <c r="T330" s="6"/>
      <c r="U330" s="8"/>
      <c r="V330" s="8"/>
      <c r="W330" s="17"/>
      <c r="X330" s="18"/>
      <c r="Y330" s="18"/>
      <c r="Z330" s="18"/>
      <c r="AA330" s="18"/>
      <c r="AX330" s="18"/>
      <c r="AY330" s="18"/>
      <c r="AZ330" s="18"/>
      <c r="BA330" s="18"/>
      <c r="BB330" s="18"/>
      <c r="BC330" s="18"/>
      <c r="BD330" s="18"/>
      <c r="BE330" s="18"/>
      <c r="BF330" s="18"/>
      <c r="BG330" s="18"/>
      <c r="BH330" s="18"/>
      <c r="BI330" s="18"/>
      <c r="BJ330" s="18"/>
      <c r="BK330" s="18"/>
      <c r="BL330" s="8"/>
    </row>
    <row r="331" spans="2:64">
      <c r="B331" s="1"/>
      <c r="C331" s="1"/>
      <c r="D331" s="1"/>
      <c r="E331" s="1"/>
      <c r="F331" s="7"/>
      <c r="G331" s="7"/>
      <c r="H331" s="7"/>
      <c r="I331" s="8"/>
      <c r="J331" s="11"/>
      <c r="K331" s="11"/>
      <c r="L331" s="3"/>
      <c r="M331" s="15"/>
      <c r="N331" s="15"/>
      <c r="O331" s="15"/>
      <c r="P331" s="15"/>
      <c r="Q331" s="30"/>
      <c r="R331" s="5"/>
      <c r="S331" s="4"/>
      <c r="T331" s="6"/>
      <c r="U331" s="8"/>
      <c r="V331" s="8"/>
      <c r="W331" s="17"/>
      <c r="X331" s="8"/>
      <c r="Y331" s="8"/>
      <c r="Z331" s="8"/>
      <c r="AA331" s="8"/>
      <c r="AX331" s="8"/>
      <c r="AY331" s="8"/>
      <c r="AZ331" s="8"/>
      <c r="BA331" s="8"/>
      <c r="BB331" s="8"/>
      <c r="BC331" s="8"/>
      <c r="BD331" s="8"/>
      <c r="BE331" s="8"/>
      <c r="BF331" s="8"/>
      <c r="BG331" s="8"/>
      <c r="BH331" s="8"/>
      <c r="BI331" s="8"/>
      <c r="BJ331" s="8"/>
      <c r="BK331" s="8"/>
      <c r="BL331" s="8"/>
    </row>
    <row r="332" spans="2:64">
      <c r="B332" s="1"/>
      <c r="C332" s="1"/>
      <c r="D332" s="1"/>
      <c r="E332" s="1"/>
      <c r="F332" s="7"/>
      <c r="G332" s="7"/>
      <c r="H332" s="7"/>
      <c r="I332" s="8"/>
      <c r="J332" s="11"/>
      <c r="K332" s="11"/>
      <c r="L332" s="3"/>
      <c r="M332" s="15"/>
      <c r="N332" s="15"/>
      <c r="O332" s="15"/>
      <c r="P332" s="15"/>
      <c r="Q332" s="30"/>
      <c r="R332" s="5"/>
      <c r="S332" s="4"/>
      <c r="T332" s="6"/>
      <c r="U332" s="8"/>
      <c r="V332" s="8"/>
      <c r="W332" s="17"/>
      <c r="X332" s="18"/>
      <c r="Y332" s="18"/>
      <c r="Z332" s="18"/>
      <c r="AA332" s="18"/>
      <c r="AX332" s="18"/>
      <c r="AY332" s="18"/>
      <c r="AZ332" s="18"/>
      <c r="BA332" s="18"/>
      <c r="BB332" s="18"/>
      <c r="BC332" s="18"/>
      <c r="BD332" s="18"/>
      <c r="BE332" s="18"/>
      <c r="BF332" s="18"/>
      <c r="BG332" s="18"/>
      <c r="BH332" s="18"/>
      <c r="BI332" s="18"/>
      <c r="BJ332" s="18"/>
      <c r="BK332" s="18"/>
      <c r="BL332" s="8"/>
    </row>
    <row r="333" spans="2:64">
      <c r="B333" s="1"/>
      <c r="C333" s="1"/>
      <c r="D333" s="1"/>
      <c r="E333" s="1"/>
      <c r="F333" s="19"/>
      <c r="G333" s="19"/>
      <c r="H333" s="19"/>
      <c r="I333" s="8"/>
      <c r="J333" s="11"/>
      <c r="K333" s="11"/>
      <c r="L333" s="3"/>
      <c r="M333" s="20"/>
      <c r="N333" s="20"/>
      <c r="O333" s="20"/>
      <c r="P333" s="20"/>
      <c r="Q333" s="30"/>
      <c r="R333" s="5"/>
      <c r="S333" s="4"/>
      <c r="T333" s="6"/>
      <c r="U333" s="17"/>
      <c r="V333" s="17"/>
      <c r="W333" s="17"/>
      <c r="X333" s="21"/>
      <c r="Y333" s="21"/>
      <c r="Z333" s="21"/>
      <c r="AA333" s="21"/>
      <c r="AX333" s="21"/>
      <c r="AY333" s="21"/>
      <c r="AZ333" s="21"/>
      <c r="BA333" s="21"/>
      <c r="BB333" s="21"/>
      <c r="BC333" s="21"/>
      <c r="BD333" s="21"/>
      <c r="BE333" s="21"/>
      <c r="BF333" s="21"/>
      <c r="BG333" s="21"/>
      <c r="BH333" s="21"/>
      <c r="BI333" s="21"/>
      <c r="BJ333" s="21"/>
      <c r="BK333" s="21"/>
      <c r="BL333" s="8"/>
    </row>
    <row r="334" spans="2:64">
      <c r="B334" s="1"/>
      <c r="C334" s="1"/>
      <c r="D334" s="1"/>
      <c r="E334" s="1"/>
      <c r="F334" s="19"/>
      <c r="G334" s="19"/>
      <c r="H334" s="19"/>
      <c r="I334" s="8"/>
      <c r="J334" s="11"/>
      <c r="K334" s="11"/>
      <c r="L334" s="3"/>
      <c r="M334" s="20"/>
      <c r="N334" s="20"/>
      <c r="O334" s="20"/>
      <c r="P334" s="20"/>
      <c r="Q334" s="30"/>
      <c r="R334" s="5"/>
      <c r="S334" s="4"/>
      <c r="T334" s="6"/>
      <c r="U334" s="17"/>
      <c r="V334" s="17"/>
      <c r="W334" s="17"/>
      <c r="X334" s="21"/>
      <c r="Y334" s="21"/>
      <c r="Z334" s="21"/>
      <c r="AA334" s="21"/>
      <c r="AX334" s="21"/>
      <c r="AY334" s="21"/>
      <c r="AZ334" s="21"/>
      <c r="BA334" s="21"/>
      <c r="BB334" s="21"/>
      <c r="BC334" s="21"/>
      <c r="BD334" s="21"/>
      <c r="BE334" s="21"/>
      <c r="BF334" s="21"/>
      <c r="BG334" s="21"/>
      <c r="BH334" s="21"/>
      <c r="BI334" s="21"/>
      <c r="BJ334" s="21"/>
      <c r="BK334" s="21"/>
      <c r="BL334" s="17"/>
    </row>
    <row r="335" spans="2:64">
      <c r="B335" s="1"/>
      <c r="C335" s="1"/>
      <c r="D335" s="1"/>
      <c r="E335" s="1"/>
      <c r="F335" s="19"/>
      <c r="G335" s="19"/>
      <c r="H335" s="19"/>
      <c r="I335" s="8"/>
      <c r="J335" s="11"/>
      <c r="K335" s="11"/>
      <c r="L335" s="3"/>
      <c r="M335" s="20"/>
      <c r="N335" s="20"/>
      <c r="O335" s="20"/>
      <c r="P335" s="20"/>
      <c r="Q335" s="30"/>
      <c r="R335" s="5"/>
      <c r="S335" s="4"/>
      <c r="T335" s="6"/>
      <c r="U335" s="17"/>
      <c r="V335" s="17"/>
      <c r="W335" s="17"/>
      <c r="X335" s="21"/>
      <c r="Y335" s="21"/>
      <c r="Z335" s="21"/>
      <c r="AA335" s="21"/>
      <c r="AX335" s="21"/>
      <c r="AY335" s="21"/>
      <c r="AZ335" s="21"/>
      <c r="BA335" s="21"/>
      <c r="BB335" s="21"/>
      <c r="BC335" s="21"/>
      <c r="BD335" s="21"/>
      <c r="BE335" s="21"/>
      <c r="BF335" s="21"/>
      <c r="BG335" s="21"/>
      <c r="BH335" s="21"/>
      <c r="BI335" s="21"/>
      <c r="BJ335" s="21"/>
      <c r="BK335" s="21"/>
      <c r="BL335" s="8"/>
    </row>
    <row r="336" spans="2:64">
      <c r="B336" s="1"/>
      <c r="C336" s="1"/>
      <c r="D336" s="1"/>
      <c r="E336" s="1"/>
      <c r="F336" s="19"/>
      <c r="G336" s="19"/>
      <c r="H336" s="19"/>
      <c r="I336" s="8"/>
      <c r="J336" s="11"/>
      <c r="K336" s="11"/>
      <c r="L336" s="3"/>
      <c r="M336" s="20"/>
      <c r="N336" s="20"/>
      <c r="O336" s="20"/>
      <c r="P336" s="20"/>
      <c r="Q336" s="30"/>
      <c r="R336" s="5"/>
      <c r="S336" s="4"/>
      <c r="T336" s="6"/>
      <c r="U336" s="17"/>
      <c r="V336" s="17"/>
      <c r="W336" s="17"/>
      <c r="X336" s="21"/>
      <c r="Y336" s="21"/>
      <c r="Z336" s="21"/>
      <c r="AA336" s="21"/>
      <c r="AX336" s="21"/>
      <c r="AY336" s="21"/>
      <c r="AZ336" s="21"/>
      <c r="BA336" s="21"/>
      <c r="BB336" s="21"/>
      <c r="BC336" s="21"/>
      <c r="BD336" s="21"/>
      <c r="BE336" s="21"/>
      <c r="BF336" s="21"/>
      <c r="BG336" s="21"/>
      <c r="BH336" s="21"/>
      <c r="BI336" s="21"/>
      <c r="BJ336" s="21"/>
      <c r="BK336" s="21"/>
      <c r="BL336" s="8"/>
    </row>
    <row r="337" spans="2:64">
      <c r="B337" s="1"/>
      <c r="C337" s="1"/>
      <c r="D337" s="1"/>
      <c r="E337" s="1"/>
      <c r="F337" s="7"/>
      <c r="G337" s="7"/>
      <c r="H337" s="7"/>
      <c r="I337" s="8"/>
      <c r="J337" s="11"/>
      <c r="K337" s="11"/>
      <c r="L337" s="3"/>
      <c r="M337" s="15"/>
      <c r="N337" s="15"/>
      <c r="O337" s="15"/>
      <c r="P337" s="15"/>
      <c r="Q337" s="30"/>
      <c r="R337" s="5"/>
      <c r="S337" s="4"/>
      <c r="T337" s="6"/>
      <c r="U337" s="8"/>
      <c r="V337" s="8"/>
      <c r="W337" s="8"/>
      <c r="X337" s="8"/>
      <c r="Y337" s="8"/>
      <c r="Z337" s="8"/>
      <c r="AA337" s="8"/>
      <c r="AX337" s="8"/>
      <c r="AY337" s="8"/>
      <c r="AZ337" s="8"/>
      <c r="BA337" s="8"/>
      <c r="BB337" s="8"/>
      <c r="BC337" s="8"/>
      <c r="BD337" s="8"/>
      <c r="BE337" s="8"/>
      <c r="BF337" s="8"/>
      <c r="BG337" s="8"/>
      <c r="BH337" s="8"/>
      <c r="BI337" s="8"/>
      <c r="BJ337" s="8"/>
      <c r="BK337" s="8"/>
      <c r="BL337" s="8"/>
    </row>
    <row r="338" spans="2:64">
      <c r="B338" s="1"/>
      <c r="C338" s="1"/>
      <c r="D338" s="1"/>
      <c r="E338" s="1"/>
      <c r="F338" s="7"/>
      <c r="G338" s="7"/>
      <c r="H338" s="7"/>
      <c r="I338" s="8"/>
      <c r="J338" s="11"/>
      <c r="K338" s="11"/>
      <c r="L338" s="3"/>
      <c r="M338" s="15"/>
      <c r="N338" s="15"/>
      <c r="O338" s="15"/>
      <c r="P338" s="15"/>
      <c r="Q338" s="30"/>
      <c r="R338" s="5"/>
      <c r="S338" s="4"/>
      <c r="T338" s="6"/>
      <c r="U338" s="8"/>
      <c r="V338" s="8"/>
      <c r="W338" s="8"/>
      <c r="X338" s="8"/>
      <c r="Y338" s="8"/>
      <c r="Z338" s="8"/>
      <c r="AA338" s="8"/>
      <c r="AX338" s="8"/>
      <c r="AY338" s="8"/>
      <c r="AZ338" s="8"/>
      <c r="BA338" s="8"/>
      <c r="BB338" s="8"/>
      <c r="BC338" s="8"/>
      <c r="BD338" s="8"/>
      <c r="BE338" s="8"/>
      <c r="BF338" s="8"/>
      <c r="BG338" s="8"/>
      <c r="BH338" s="8"/>
      <c r="BI338" s="8"/>
      <c r="BJ338" s="8"/>
      <c r="BK338" s="8"/>
      <c r="BL338" s="8"/>
    </row>
    <row r="339" spans="2:64">
      <c r="B339" s="1"/>
      <c r="C339" s="1"/>
      <c r="D339" s="1"/>
      <c r="E339" s="1"/>
      <c r="F339" s="7"/>
      <c r="G339" s="7"/>
      <c r="H339" s="7"/>
      <c r="I339" s="8"/>
      <c r="J339" s="11"/>
      <c r="K339" s="11"/>
      <c r="L339" s="3"/>
      <c r="M339" s="15"/>
      <c r="N339" s="15"/>
      <c r="O339" s="15"/>
      <c r="P339" s="15"/>
      <c r="Q339" s="30"/>
      <c r="R339" s="5"/>
      <c r="S339" s="4"/>
      <c r="T339" s="6"/>
      <c r="U339" s="8"/>
      <c r="V339" s="8"/>
      <c r="W339" s="8"/>
      <c r="X339" s="8"/>
      <c r="Y339" s="8"/>
      <c r="Z339" s="8"/>
      <c r="AA339" s="8"/>
      <c r="AX339" s="8"/>
      <c r="AY339" s="8"/>
      <c r="AZ339" s="8"/>
      <c r="BA339" s="8"/>
      <c r="BB339" s="8"/>
      <c r="BC339" s="8"/>
      <c r="BD339" s="8"/>
      <c r="BE339" s="8"/>
      <c r="BF339" s="8"/>
      <c r="BG339" s="8"/>
      <c r="BH339" s="8"/>
      <c r="BI339" s="8"/>
      <c r="BJ339" s="8"/>
      <c r="BK339" s="8"/>
      <c r="BL339" s="8"/>
    </row>
    <row r="340" spans="2:64">
      <c r="B340" s="1"/>
      <c r="C340" s="1"/>
      <c r="D340" s="1"/>
      <c r="E340" s="1"/>
      <c r="F340" s="7"/>
      <c r="G340" s="7"/>
      <c r="H340" s="7"/>
      <c r="I340" s="8"/>
      <c r="J340" s="11"/>
      <c r="K340" s="11"/>
      <c r="L340" s="3"/>
      <c r="M340" s="15"/>
      <c r="N340" s="15"/>
      <c r="O340" s="15"/>
      <c r="P340" s="15"/>
      <c r="Q340" s="30"/>
      <c r="R340" s="5"/>
      <c r="S340" s="4"/>
      <c r="T340" s="6"/>
      <c r="U340" s="8"/>
      <c r="V340" s="8"/>
      <c r="W340" s="8"/>
      <c r="X340" s="8"/>
      <c r="Y340" s="8"/>
      <c r="Z340" s="8"/>
      <c r="AA340" s="8"/>
      <c r="AX340" s="8"/>
      <c r="AY340" s="8"/>
      <c r="AZ340" s="8"/>
      <c r="BA340" s="8"/>
      <c r="BB340" s="8"/>
      <c r="BC340" s="8"/>
      <c r="BD340" s="8"/>
      <c r="BE340" s="8"/>
      <c r="BF340" s="8"/>
      <c r="BG340" s="8"/>
      <c r="BH340" s="8"/>
      <c r="BI340" s="8"/>
      <c r="BJ340" s="8"/>
      <c r="BK340" s="8"/>
      <c r="BL340" s="8"/>
    </row>
    <row r="341" spans="2:64">
      <c r="B341" s="1"/>
      <c r="C341" s="1"/>
      <c r="D341" s="1"/>
      <c r="E341" s="1"/>
      <c r="F341" s="7"/>
      <c r="G341" s="7"/>
      <c r="H341" s="7"/>
      <c r="I341" s="8"/>
      <c r="J341" s="11"/>
      <c r="K341" s="11"/>
      <c r="L341" s="3"/>
      <c r="M341" s="15"/>
      <c r="N341" s="15"/>
      <c r="O341" s="15"/>
      <c r="P341" s="15"/>
      <c r="Q341" s="30"/>
      <c r="R341" s="5"/>
      <c r="S341" s="4"/>
      <c r="T341" s="6"/>
      <c r="U341" s="8"/>
      <c r="V341" s="8"/>
      <c r="W341" s="8"/>
      <c r="X341" s="8"/>
      <c r="Y341" s="8"/>
      <c r="Z341" s="8"/>
      <c r="AA341" s="8"/>
      <c r="AX341" s="8"/>
      <c r="AY341" s="8"/>
      <c r="AZ341" s="8"/>
      <c r="BA341" s="8"/>
      <c r="BB341" s="8"/>
      <c r="BC341" s="8"/>
      <c r="BD341" s="8"/>
      <c r="BE341" s="8"/>
      <c r="BF341" s="8"/>
      <c r="BG341" s="8"/>
      <c r="BH341" s="8"/>
      <c r="BI341" s="8"/>
      <c r="BJ341" s="8"/>
      <c r="BK341" s="8"/>
      <c r="BL341" s="8"/>
    </row>
    <row r="342" spans="2:64">
      <c r="B342" s="1"/>
      <c r="C342" s="1"/>
      <c r="D342" s="1"/>
      <c r="E342" s="1"/>
      <c r="F342" s="7"/>
      <c r="G342" s="7"/>
      <c r="H342" s="7"/>
      <c r="I342" s="8"/>
      <c r="J342" s="11"/>
      <c r="K342" s="11"/>
      <c r="L342" s="3"/>
      <c r="M342" s="15"/>
      <c r="N342" s="15"/>
      <c r="O342" s="15"/>
      <c r="P342" s="15"/>
      <c r="Q342" s="30"/>
      <c r="R342" s="5"/>
      <c r="S342" s="4"/>
      <c r="T342" s="6"/>
      <c r="U342" s="8"/>
      <c r="V342" s="8"/>
      <c r="W342" s="8"/>
      <c r="X342" s="8"/>
      <c r="Y342" s="8"/>
      <c r="Z342" s="8"/>
      <c r="AA342" s="8"/>
      <c r="AX342" s="8"/>
      <c r="AY342" s="8"/>
      <c r="AZ342" s="8"/>
      <c r="BA342" s="8"/>
      <c r="BB342" s="8"/>
      <c r="BC342" s="8"/>
      <c r="BD342" s="8"/>
      <c r="BE342" s="8"/>
      <c r="BF342" s="8"/>
      <c r="BG342" s="8"/>
      <c r="BH342" s="8"/>
      <c r="BI342" s="8"/>
      <c r="BJ342" s="8"/>
      <c r="BK342" s="8"/>
      <c r="BL342" s="8"/>
    </row>
    <row r="343" spans="2:64">
      <c r="B343" s="1"/>
      <c r="C343" s="1"/>
      <c r="D343" s="1"/>
      <c r="E343" s="1"/>
      <c r="F343" s="7"/>
      <c r="G343" s="7"/>
      <c r="H343" s="7"/>
      <c r="I343" s="8"/>
      <c r="J343" s="11"/>
      <c r="K343" s="11"/>
      <c r="L343" s="3"/>
      <c r="M343" s="15"/>
      <c r="N343" s="15"/>
      <c r="O343" s="15"/>
      <c r="P343" s="15"/>
      <c r="Q343" s="30"/>
      <c r="R343" s="5"/>
      <c r="S343" s="4"/>
      <c r="T343" s="6"/>
      <c r="U343" s="8"/>
      <c r="V343" s="8"/>
      <c r="W343" s="8"/>
      <c r="X343" s="8"/>
      <c r="Y343" s="8"/>
      <c r="Z343" s="8"/>
      <c r="AA343" s="8"/>
      <c r="AX343" s="8"/>
      <c r="AY343" s="8"/>
      <c r="AZ343" s="8"/>
      <c r="BA343" s="8"/>
      <c r="BB343" s="8"/>
      <c r="BC343" s="8"/>
      <c r="BD343" s="8"/>
      <c r="BE343" s="8"/>
      <c r="BF343" s="8"/>
      <c r="BG343" s="8"/>
      <c r="BH343" s="8"/>
      <c r="BI343" s="8"/>
      <c r="BJ343" s="8"/>
      <c r="BK343" s="8"/>
      <c r="BL343" s="8"/>
    </row>
    <row r="344" spans="2:64">
      <c r="B344" s="1"/>
      <c r="C344" s="1"/>
      <c r="D344" s="1"/>
      <c r="E344" s="1"/>
      <c r="F344" s="7"/>
      <c r="G344" s="7"/>
      <c r="H344" s="7"/>
      <c r="I344" s="8"/>
      <c r="J344" s="11"/>
      <c r="K344" s="11"/>
      <c r="L344" s="3"/>
      <c r="M344" s="15"/>
      <c r="N344" s="15"/>
      <c r="O344" s="15"/>
      <c r="P344" s="15"/>
      <c r="Q344" s="30"/>
      <c r="R344" s="5"/>
      <c r="S344" s="4"/>
      <c r="T344" s="6"/>
      <c r="U344" s="8"/>
      <c r="V344" s="8"/>
      <c r="W344" s="8"/>
      <c r="X344" s="8"/>
      <c r="Y344" s="8"/>
      <c r="Z344" s="8"/>
      <c r="AA344" s="8"/>
      <c r="AX344" s="8"/>
      <c r="AY344" s="8"/>
      <c r="AZ344" s="8"/>
      <c r="BA344" s="8"/>
      <c r="BB344" s="8"/>
      <c r="BC344" s="8"/>
      <c r="BD344" s="8"/>
      <c r="BE344" s="8"/>
      <c r="BF344" s="8"/>
      <c r="BG344" s="8"/>
      <c r="BH344" s="8"/>
      <c r="BI344" s="8"/>
      <c r="BJ344" s="8"/>
      <c r="BK344" s="8"/>
      <c r="BL344" s="8"/>
    </row>
    <row r="345" spans="2:64">
      <c r="B345" s="1"/>
      <c r="C345" s="1"/>
      <c r="D345" s="1"/>
      <c r="E345" s="1"/>
      <c r="F345" s="7"/>
      <c r="G345" s="7"/>
      <c r="H345" s="7"/>
      <c r="I345" s="8"/>
      <c r="J345" s="11"/>
      <c r="K345" s="11"/>
      <c r="L345" s="3"/>
      <c r="M345" s="15"/>
      <c r="N345" s="15"/>
      <c r="O345" s="15"/>
      <c r="P345" s="15"/>
      <c r="Q345" s="30"/>
      <c r="R345" s="5"/>
      <c r="S345" s="4"/>
      <c r="T345" s="6"/>
      <c r="U345" s="8"/>
      <c r="V345" s="8"/>
      <c r="W345" s="8"/>
      <c r="X345" s="8"/>
      <c r="Y345" s="8"/>
      <c r="Z345" s="8"/>
      <c r="AA345" s="8"/>
      <c r="AX345" s="8"/>
      <c r="AY345" s="8"/>
      <c r="AZ345" s="8"/>
      <c r="BA345" s="8"/>
      <c r="BB345" s="8"/>
      <c r="BC345" s="8"/>
      <c r="BD345" s="8"/>
      <c r="BE345" s="8"/>
      <c r="BF345" s="8"/>
      <c r="BG345" s="8"/>
      <c r="BH345" s="8"/>
      <c r="BI345" s="8"/>
      <c r="BJ345" s="8"/>
      <c r="BK345" s="8"/>
      <c r="BL345" s="8"/>
    </row>
    <row r="346" spans="2:64">
      <c r="B346" s="1"/>
      <c r="C346" s="1"/>
      <c r="D346" s="1"/>
      <c r="E346" s="1"/>
      <c r="F346" s="7"/>
      <c r="G346" s="7"/>
      <c r="H346" s="7"/>
      <c r="I346" s="8"/>
      <c r="J346" s="11"/>
      <c r="K346" s="11"/>
      <c r="L346" s="3"/>
      <c r="M346" s="15"/>
      <c r="N346" s="15"/>
      <c r="O346" s="15"/>
      <c r="P346" s="15"/>
      <c r="Q346" s="30"/>
      <c r="R346" s="5"/>
      <c r="S346" s="4"/>
      <c r="T346" s="6"/>
      <c r="U346" s="8"/>
      <c r="V346" s="8"/>
      <c r="W346" s="8"/>
      <c r="X346" s="8"/>
      <c r="Y346" s="8"/>
      <c r="Z346" s="8"/>
      <c r="AA346" s="8"/>
      <c r="AX346" s="8"/>
      <c r="AY346" s="8"/>
      <c r="AZ346" s="8"/>
      <c r="BA346" s="8"/>
      <c r="BB346" s="8"/>
      <c r="BC346" s="8"/>
      <c r="BD346" s="8"/>
      <c r="BE346" s="8"/>
      <c r="BF346" s="8"/>
      <c r="BG346" s="8"/>
      <c r="BH346" s="8"/>
      <c r="BI346" s="8"/>
      <c r="BJ346" s="8"/>
      <c r="BK346" s="8"/>
      <c r="BL346" s="8"/>
    </row>
    <row r="347" spans="2:64">
      <c r="B347" s="1"/>
      <c r="C347" s="1"/>
      <c r="D347" s="1"/>
      <c r="E347" s="1"/>
      <c r="F347" s="7"/>
      <c r="G347" s="7"/>
      <c r="H347" s="7"/>
      <c r="I347" s="8"/>
      <c r="J347" s="11"/>
      <c r="K347" s="11"/>
      <c r="L347" s="3"/>
      <c r="M347" s="15"/>
      <c r="N347" s="15"/>
      <c r="O347" s="15"/>
      <c r="P347" s="15"/>
      <c r="Q347" s="30"/>
      <c r="R347" s="5"/>
      <c r="S347" s="4"/>
      <c r="T347" s="6"/>
      <c r="U347" s="8"/>
      <c r="V347" s="8"/>
      <c r="W347" s="8"/>
      <c r="X347" s="8"/>
      <c r="Y347" s="8"/>
      <c r="Z347" s="8"/>
      <c r="AA347" s="8"/>
      <c r="AX347" s="8"/>
      <c r="AY347" s="8"/>
      <c r="AZ347" s="8"/>
      <c r="BA347" s="8"/>
      <c r="BB347" s="8"/>
      <c r="BC347" s="8"/>
      <c r="BD347" s="8"/>
      <c r="BE347" s="8"/>
      <c r="BF347" s="8"/>
      <c r="BG347" s="8"/>
      <c r="BH347" s="8"/>
      <c r="BI347" s="8"/>
      <c r="BJ347" s="8"/>
      <c r="BK347" s="8"/>
      <c r="BL347" s="8"/>
    </row>
    <row r="348" spans="2:64">
      <c r="B348" s="1"/>
      <c r="C348" s="1"/>
      <c r="D348" s="1"/>
      <c r="E348" s="1"/>
      <c r="F348" s="7"/>
      <c r="G348" s="7"/>
      <c r="H348" s="7"/>
      <c r="I348" s="8"/>
      <c r="J348" s="11"/>
      <c r="K348" s="11"/>
      <c r="L348" s="3"/>
      <c r="M348" s="15"/>
      <c r="N348" s="22"/>
      <c r="O348" s="22"/>
      <c r="P348" s="22"/>
      <c r="Q348" s="30"/>
      <c r="R348" s="5"/>
      <c r="S348" s="4"/>
      <c r="T348" s="6"/>
      <c r="U348" s="23"/>
      <c r="V348" s="23"/>
      <c r="W348" s="17"/>
      <c r="X348" s="8"/>
      <c r="Y348" s="8"/>
      <c r="Z348" s="8"/>
      <c r="AA348" s="8"/>
      <c r="AX348" s="8"/>
      <c r="AY348" s="8"/>
      <c r="AZ348" s="8"/>
      <c r="BA348" s="8"/>
      <c r="BB348" s="8"/>
      <c r="BC348" s="8"/>
      <c r="BD348" s="8"/>
      <c r="BE348" s="8"/>
      <c r="BF348" s="8"/>
      <c r="BG348" s="8"/>
      <c r="BH348" s="8"/>
      <c r="BI348" s="8"/>
      <c r="BJ348" s="8"/>
      <c r="BK348" s="8"/>
      <c r="BL348" s="8"/>
    </row>
    <row r="349" spans="2:64">
      <c r="B349" s="1"/>
      <c r="C349" s="1"/>
      <c r="D349" s="1"/>
      <c r="E349" s="1"/>
      <c r="F349" s="7"/>
      <c r="G349" s="7"/>
      <c r="H349" s="7"/>
      <c r="I349" s="8"/>
      <c r="J349" s="11"/>
      <c r="K349" s="11"/>
      <c r="L349" s="3"/>
      <c r="M349" s="15"/>
      <c r="N349" s="15"/>
      <c r="O349" s="15"/>
      <c r="P349" s="15"/>
      <c r="Q349" s="30"/>
      <c r="R349" s="5"/>
      <c r="S349" s="4"/>
      <c r="T349" s="6"/>
      <c r="U349" s="8"/>
      <c r="V349" s="8"/>
      <c r="W349" s="8"/>
      <c r="X349" s="8"/>
      <c r="Y349" s="8"/>
      <c r="Z349" s="8"/>
      <c r="AA349" s="8"/>
      <c r="AX349" s="8"/>
      <c r="AY349" s="8"/>
      <c r="AZ349" s="8"/>
      <c r="BA349" s="8"/>
      <c r="BB349" s="8"/>
      <c r="BC349" s="8"/>
      <c r="BD349" s="8"/>
      <c r="BE349" s="8"/>
      <c r="BF349" s="8"/>
      <c r="BG349" s="8"/>
      <c r="BH349" s="8"/>
      <c r="BI349" s="8"/>
      <c r="BJ349" s="8"/>
      <c r="BK349" s="8"/>
      <c r="BL349" s="8"/>
    </row>
    <row r="350" spans="2:64">
      <c r="B350" s="1"/>
      <c r="C350" s="1"/>
      <c r="D350" s="1"/>
      <c r="E350" s="1"/>
      <c r="F350" s="7"/>
      <c r="G350" s="7"/>
      <c r="H350" s="7"/>
      <c r="I350" s="8"/>
      <c r="J350" s="11"/>
      <c r="K350" s="11"/>
      <c r="L350" s="3"/>
      <c r="M350" s="15"/>
      <c r="N350" s="15"/>
      <c r="O350" s="15"/>
      <c r="P350" s="15"/>
      <c r="Q350" s="30"/>
      <c r="R350" s="5"/>
      <c r="S350" s="4"/>
      <c r="T350" s="6"/>
      <c r="U350" s="8"/>
      <c r="V350" s="8"/>
      <c r="W350" s="8"/>
      <c r="X350" s="8"/>
      <c r="Y350" s="8"/>
      <c r="Z350" s="8"/>
      <c r="AA350" s="8"/>
      <c r="AX350" s="8"/>
      <c r="AY350" s="8"/>
      <c r="AZ350" s="8"/>
      <c r="BA350" s="8"/>
      <c r="BB350" s="8"/>
      <c r="BC350" s="8"/>
      <c r="BD350" s="8"/>
      <c r="BE350" s="8"/>
      <c r="BF350" s="8"/>
      <c r="BG350" s="8"/>
      <c r="BH350" s="8"/>
      <c r="BI350" s="8"/>
      <c r="BJ350" s="8"/>
      <c r="BK350" s="8"/>
      <c r="BL350" s="8"/>
    </row>
    <row r="351" spans="2:64">
      <c r="B351" s="1"/>
      <c r="C351" s="1"/>
      <c r="D351" s="1"/>
      <c r="E351" s="1"/>
      <c r="F351" s="7"/>
      <c r="G351" s="7"/>
      <c r="H351" s="7"/>
      <c r="I351" s="8"/>
      <c r="J351" s="11"/>
      <c r="K351" s="11"/>
      <c r="L351" s="3"/>
      <c r="M351" s="15"/>
      <c r="N351" s="15"/>
      <c r="O351" s="15"/>
      <c r="P351" s="15"/>
      <c r="Q351" s="30"/>
      <c r="R351" s="5"/>
      <c r="S351" s="4"/>
      <c r="T351" s="6"/>
      <c r="U351" s="8"/>
      <c r="V351" s="8"/>
      <c r="W351" s="8"/>
      <c r="X351" s="8"/>
      <c r="Y351" s="8"/>
      <c r="Z351" s="8"/>
      <c r="AA351" s="8"/>
      <c r="AX351" s="8"/>
      <c r="AY351" s="8"/>
      <c r="AZ351" s="8"/>
      <c r="BA351" s="8"/>
      <c r="BB351" s="8"/>
      <c r="BC351" s="8"/>
      <c r="BD351" s="8"/>
      <c r="BE351" s="8"/>
      <c r="BF351" s="8"/>
      <c r="BG351" s="8"/>
      <c r="BH351" s="8"/>
      <c r="BI351" s="8"/>
      <c r="BJ351" s="8"/>
      <c r="BK351" s="8"/>
      <c r="BL351" s="8"/>
    </row>
    <row r="352" spans="2:64">
      <c r="B352" s="1"/>
      <c r="C352" s="1"/>
      <c r="D352" s="1"/>
      <c r="E352" s="1"/>
      <c r="F352" s="7"/>
      <c r="G352" s="7"/>
      <c r="H352" s="7"/>
      <c r="I352" s="8"/>
      <c r="J352" s="11"/>
      <c r="K352" s="11"/>
      <c r="L352" s="3"/>
      <c r="M352" s="15"/>
      <c r="N352" s="15"/>
      <c r="O352" s="15"/>
      <c r="P352" s="15"/>
      <c r="Q352" s="30"/>
      <c r="R352" s="5"/>
      <c r="S352" s="4"/>
      <c r="T352" s="6"/>
      <c r="U352" s="8"/>
      <c r="V352" s="8"/>
      <c r="W352" s="8"/>
      <c r="X352" s="8"/>
      <c r="Y352" s="8"/>
      <c r="Z352" s="8"/>
      <c r="AA352" s="8"/>
      <c r="AX352" s="8"/>
      <c r="AY352" s="8"/>
      <c r="AZ352" s="8"/>
      <c r="BA352" s="8"/>
      <c r="BB352" s="8"/>
      <c r="BC352" s="8"/>
      <c r="BD352" s="8"/>
      <c r="BE352" s="8"/>
      <c r="BF352" s="8"/>
      <c r="BG352" s="8"/>
      <c r="BH352" s="8"/>
      <c r="BI352" s="8"/>
      <c r="BJ352" s="8"/>
      <c r="BK352" s="8"/>
      <c r="BL352" s="8"/>
    </row>
    <row r="353" spans="2:64">
      <c r="B353" s="1"/>
      <c r="C353" s="1"/>
      <c r="D353" s="1"/>
      <c r="E353" s="1"/>
      <c r="F353" s="7"/>
      <c r="G353" s="7"/>
      <c r="H353" s="7"/>
      <c r="I353" s="8"/>
      <c r="J353" s="11"/>
      <c r="K353" s="11"/>
      <c r="L353" s="3"/>
      <c r="M353" s="15"/>
      <c r="N353" s="15"/>
      <c r="O353" s="15"/>
      <c r="P353" s="15"/>
      <c r="Q353" s="30"/>
      <c r="R353" s="5"/>
      <c r="S353" s="4"/>
      <c r="T353" s="6"/>
      <c r="U353" s="8"/>
      <c r="V353" s="8"/>
      <c r="W353" s="8"/>
      <c r="X353" s="8"/>
      <c r="Y353" s="8"/>
      <c r="Z353" s="8"/>
      <c r="AA353" s="8"/>
      <c r="AX353" s="8"/>
      <c r="AY353" s="8"/>
      <c r="AZ353" s="8"/>
      <c r="BA353" s="8"/>
      <c r="BB353" s="8"/>
      <c r="BC353" s="8"/>
      <c r="BD353" s="8"/>
      <c r="BE353" s="8"/>
      <c r="BF353" s="8"/>
      <c r="BG353" s="8"/>
      <c r="BH353" s="8"/>
      <c r="BI353" s="8"/>
      <c r="BJ353" s="8"/>
      <c r="BK353" s="8"/>
      <c r="BL353" s="8"/>
    </row>
    <row r="354" spans="2:64">
      <c r="B354" s="1"/>
      <c r="C354" s="1"/>
      <c r="D354" s="1"/>
      <c r="E354" s="1"/>
      <c r="F354" s="7"/>
      <c r="G354" s="7"/>
      <c r="H354" s="7"/>
      <c r="I354" s="8"/>
      <c r="J354" s="11"/>
      <c r="K354" s="11"/>
      <c r="L354" s="3"/>
      <c r="M354" s="15"/>
      <c r="N354" s="15"/>
      <c r="O354" s="15"/>
      <c r="P354" s="15"/>
      <c r="Q354" s="30"/>
      <c r="R354" s="5"/>
      <c r="S354" s="4"/>
      <c r="T354" s="6"/>
      <c r="U354" s="8"/>
      <c r="V354" s="8"/>
      <c r="W354" s="8"/>
      <c r="X354" s="8"/>
      <c r="Y354" s="8"/>
      <c r="Z354" s="8"/>
      <c r="AA354" s="8"/>
      <c r="AX354" s="8"/>
      <c r="AY354" s="8"/>
      <c r="AZ354" s="8"/>
      <c r="BA354" s="8"/>
      <c r="BB354" s="8"/>
      <c r="BC354" s="8"/>
      <c r="BD354" s="8"/>
      <c r="BE354" s="8"/>
      <c r="BF354" s="8"/>
      <c r="BG354" s="8"/>
      <c r="BH354" s="8"/>
      <c r="BI354" s="8"/>
      <c r="BJ354" s="8"/>
      <c r="BK354" s="8"/>
      <c r="BL354" s="8"/>
    </row>
    <row r="355" spans="2:64">
      <c r="B355" s="1"/>
      <c r="C355" s="1"/>
      <c r="D355" s="1"/>
      <c r="E355" s="1"/>
      <c r="F355" s="7"/>
      <c r="G355" s="7"/>
      <c r="H355" s="7"/>
      <c r="I355" s="8"/>
      <c r="J355" s="11"/>
      <c r="K355" s="11"/>
      <c r="L355" s="3"/>
      <c r="M355" s="15"/>
      <c r="N355" s="15"/>
      <c r="O355" s="15"/>
      <c r="P355" s="15"/>
      <c r="Q355" s="30"/>
      <c r="R355" s="5"/>
      <c r="S355" s="4"/>
      <c r="T355" s="6"/>
      <c r="U355" s="8"/>
      <c r="V355" s="8"/>
      <c r="W355" s="8"/>
      <c r="X355" s="8"/>
      <c r="Y355" s="8"/>
      <c r="Z355" s="8"/>
      <c r="AA355" s="8"/>
      <c r="AX355" s="8"/>
      <c r="AY355" s="8"/>
      <c r="AZ355" s="8"/>
      <c r="BA355" s="8"/>
      <c r="BB355" s="8"/>
      <c r="BC355" s="8"/>
      <c r="BD355" s="8"/>
      <c r="BE355" s="8"/>
      <c r="BF355" s="8"/>
      <c r="BG355" s="8"/>
      <c r="BH355" s="8"/>
      <c r="BI355" s="8"/>
      <c r="BJ355" s="8"/>
      <c r="BK355" s="8"/>
      <c r="BL355" s="8"/>
    </row>
    <row r="356" spans="2:64">
      <c r="B356" s="1"/>
      <c r="C356" s="1"/>
      <c r="D356" s="1"/>
      <c r="E356" s="1"/>
      <c r="F356" s="7"/>
      <c r="G356" s="7"/>
      <c r="H356" s="7"/>
      <c r="I356" s="8"/>
      <c r="J356" s="11"/>
      <c r="K356" s="11"/>
      <c r="L356" s="3"/>
      <c r="M356" s="15"/>
      <c r="N356" s="15"/>
      <c r="O356" s="15"/>
      <c r="P356" s="15"/>
      <c r="Q356" s="30"/>
      <c r="R356" s="5"/>
      <c r="S356" s="4"/>
      <c r="T356" s="6"/>
      <c r="U356" s="8"/>
      <c r="V356" s="8"/>
      <c r="W356" s="8"/>
      <c r="X356" s="8"/>
      <c r="Y356" s="8"/>
      <c r="Z356" s="8"/>
      <c r="AA356" s="8"/>
      <c r="AX356" s="8"/>
      <c r="AY356" s="8"/>
      <c r="AZ356" s="8"/>
      <c r="BA356" s="8"/>
      <c r="BB356" s="8"/>
      <c r="BC356" s="8"/>
      <c r="BD356" s="8"/>
      <c r="BE356" s="8"/>
      <c r="BF356" s="8"/>
      <c r="BG356" s="8"/>
      <c r="BH356" s="8"/>
      <c r="BI356" s="8"/>
      <c r="BJ356" s="8"/>
      <c r="BK356" s="8"/>
      <c r="BL356" s="8"/>
    </row>
    <row r="357" spans="2:64">
      <c r="B357" s="1"/>
      <c r="C357" s="1"/>
      <c r="D357" s="1"/>
      <c r="E357" s="1"/>
      <c r="F357" s="7"/>
      <c r="G357" s="7"/>
      <c r="H357" s="7"/>
      <c r="I357" s="8"/>
      <c r="J357" s="11"/>
      <c r="K357" s="11"/>
      <c r="L357" s="3"/>
      <c r="M357" s="15"/>
      <c r="N357" s="15"/>
      <c r="O357" s="15"/>
      <c r="P357" s="15"/>
      <c r="Q357" s="30"/>
      <c r="R357" s="5"/>
      <c r="S357" s="4"/>
      <c r="T357" s="6"/>
      <c r="U357" s="8"/>
      <c r="V357" s="8"/>
      <c r="W357" s="8"/>
      <c r="X357" s="8"/>
      <c r="Y357" s="8"/>
      <c r="Z357" s="8"/>
      <c r="AA357" s="8"/>
      <c r="AX357" s="8"/>
      <c r="AY357" s="8"/>
      <c r="AZ357" s="8"/>
      <c r="BA357" s="8"/>
      <c r="BB357" s="8"/>
      <c r="BC357" s="8"/>
      <c r="BD357" s="8"/>
      <c r="BE357" s="8"/>
      <c r="BF357" s="8"/>
      <c r="BG357" s="8"/>
      <c r="BH357" s="8"/>
      <c r="BI357" s="8"/>
      <c r="BJ357" s="8"/>
      <c r="BK357" s="8"/>
      <c r="BL357" s="8"/>
    </row>
    <row r="358" spans="2:64">
      <c r="B358" s="1"/>
      <c r="C358" s="1"/>
      <c r="D358" s="1"/>
      <c r="E358" s="1"/>
      <c r="F358" s="7"/>
      <c r="G358" s="7"/>
      <c r="H358" s="7"/>
      <c r="I358" s="8"/>
      <c r="J358" s="11"/>
      <c r="K358" s="11"/>
      <c r="L358" s="3"/>
      <c r="M358" s="15"/>
      <c r="N358" s="15"/>
      <c r="O358" s="15"/>
      <c r="P358" s="15"/>
      <c r="Q358" s="30"/>
      <c r="R358" s="5"/>
      <c r="S358" s="4"/>
      <c r="T358" s="6"/>
      <c r="U358" s="8"/>
      <c r="V358" s="8"/>
      <c r="W358" s="8"/>
      <c r="X358" s="8"/>
      <c r="Y358" s="8"/>
      <c r="Z358" s="8"/>
      <c r="AA358" s="8"/>
      <c r="AX358" s="8"/>
      <c r="AY358" s="8"/>
      <c r="AZ358" s="8"/>
      <c r="BA358" s="8"/>
      <c r="BB358" s="8"/>
      <c r="BC358" s="8"/>
      <c r="BD358" s="8"/>
      <c r="BE358" s="8"/>
      <c r="BF358" s="8"/>
      <c r="BG358" s="8"/>
      <c r="BH358" s="8"/>
      <c r="BI358" s="8"/>
      <c r="BJ358" s="8"/>
      <c r="BK358" s="8"/>
      <c r="BL358" s="8"/>
    </row>
    <row r="359" spans="2:64">
      <c r="B359" s="1"/>
      <c r="C359" s="1"/>
      <c r="D359" s="1"/>
      <c r="E359" s="1"/>
      <c r="F359" s="7"/>
      <c r="G359" s="7"/>
      <c r="H359" s="7"/>
      <c r="I359" s="8"/>
      <c r="J359" s="11"/>
      <c r="K359" s="11"/>
      <c r="L359" s="3"/>
      <c r="M359" s="15"/>
      <c r="N359" s="15"/>
      <c r="O359" s="15"/>
      <c r="P359" s="15"/>
      <c r="Q359" s="30"/>
      <c r="R359" s="5"/>
      <c r="S359" s="4"/>
      <c r="T359" s="6"/>
      <c r="U359" s="8"/>
      <c r="V359" s="8"/>
      <c r="W359" s="8"/>
      <c r="X359" s="8"/>
      <c r="Y359" s="8"/>
      <c r="Z359" s="8"/>
      <c r="AA359" s="8"/>
      <c r="AX359" s="8"/>
      <c r="AY359" s="8"/>
      <c r="AZ359" s="8"/>
      <c r="BA359" s="8"/>
      <c r="BB359" s="8"/>
      <c r="BC359" s="8"/>
      <c r="BD359" s="8"/>
      <c r="BE359" s="8"/>
      <c r="BF359" s="8"/>
      <c r="BG359" s="8"/>
      <c r="BH359" s="8"/>
      <c r="BI359" s="8"/>
      <c r="BJ359" s="8"/>
      <c r="BK359" s="8"/>
      <c r="BL359" s="8"/>
    </row>
    <row r="360" spans="2:64">
      <c r="B360" s="1"/>
      <c r="C360" s="1"/>
      <c r="D360" s="1"/>
      <c r="E360" s="1"/>
      <c r="F360" s="7"/>
      <c r="G360" s="7"/>
      <c r="H360" s="7"/>
      <c r="I360" s="8"/>
      <c r="J360" s="11"/>
      <c r="K360" s="11"/>
      <c r="L360" s="3"/>
      <c r="M360" s="15"/>
      <c r="N360" s="15"/>
      <c r="O360" s="15"/>
      <c r="P360" s="15"/>
      <c r="Q360" s="30"/>
      <c r="R360" s="5"/>
      <c r="S360" s="4"/>
      <c r="T360" s="6"/>
      <c r="U360" s="8"/>
      <c r="V360" s="8"/>
      <c r="W360" s="8"/>
      <c r="X360" s="8"/>
      <c r="Y360" s="8"/>
      <c r="Z360" s="8"/>
      <c r="AA360" s="8"/>
      <c r="AX360" s="8"/>
      <c r="AY360" s="8"/>
      <c r="AZ360" s="8"/>
      <c r="BA360" s="8"/>
      <c r="BB360" s="8"/>
      <c r="BC360" s="8"/>
      <c r="BD360" s="8"/>
      <c r="BE360" s="8"/>
      <c r="BF360" s="8"/>
      <c r="BG360" s="8"/>
      <c r="BH360" s="8"/>
      <c r="BI360" s="8"/>
      <c r="BJ360" s="8"/>
      <c r="BK360" s="8"/>
      <c r="BL360" s="8"/>
    </row>
    <row r="361" spans="2:64">
      <c r="B361" s="1"/>
      <c r="C361" s="1"/>
      <c r="D361" s="1"/>
      <c r="E361" s="1"/>
      <c r="F361" s="7"/>
      <c r="G361" s="7"/>
      <c r="H361" s="7"/>
      <c r="I361" s="8"/>
      <c r="J361" s="11"/>
      <c r="K361" s="11"/>
      <c r="L361" s="3"/>
      <c r="M361" s="15"/>
      <c r="N361" s="15"/>
      <c r="O361" s="15"/>
      <c r="P361" s="15"/>
      <c r="Q361" s="30"/>
      <c r="R361" s="5"/>
      <c r="S361" s="4"/>
      <c r="T361" s="6"/>
      <c r="U361" s="8"/>
      <c r="V361" s="8"/>
      <c r="W361" s="8"/>
      <c r="X361" s="8"/>
      <c r="Y361" s="8"/>
      <c r="Z361" s="8"/>
      <c r="AA361" s="8"/>
      <c r="AX361" s="8"/>
      <c r="AY361" s="8"/>
      <c r="AZ361" s="8"/>
      <c r="BA361" s="8"/>
      <c r="BB361" s="8"/>
      <c r="BC361" s="8"/>
      <c r="BD361" s="8"/>
      <c r="BE361" s="8"/>
      <c r="BF361" s="8"/>
      <c r="BG361" s="8"/>
      <c r="BH361" s="8"/>
      <c r="BI361" s="8"/>
      <c r="BJ361" s="8"/>
      <c r="BK361" s="8"/>
      <c r="BL361" s="8"/>
    </row>
    <row r="362" spans="2:64">
      <c r="B362" s="1"/>
      <c r="C362" s="1"/>
      <c r="D362" s="1"/>
      <c r="E362" s="1"/>
      <c r="F362" s="7"/>
      <c r="G362" s="7"/>
      <c r="H362" s="7"/>
      <c r="I362" s="8"/>
      <c r="J362" s="11"/>
      <c r="K362" s="11"/>
      <c r="L362" s="3"/>
      <c r="M362" s="15"/>
      <c r="N362" s="15"/>
      <c r="O362" s="15"/>
      <c r="P362" s="15"/>
      <c r="Q362" s="30"/>
      <c r="R362" s="5"/>
      <c r="S362" s="4"/>
      <c r="T362" s="6"/>
      <c r="U362" s="8"/>
      <c r="V362" s="8"/>
      <c r="W362" s="8"/>
      <c r="X362" s="16"/>
      <c r="Y362" s="16"/>
      <c r="Z362" s="16"/>
      <c r="AA362" s="16"/>
      <c r="AX362" s="16"/>
      <c r="AY362" s="16"/>
      <c r="AZ362" s="16"/>
      <c r="BA362" s="16"/>
      <c r="BB362" s="16"/>
      <c r="BC362" s="16"/>
      <c r="BD362" s="16"/>
      <c r="BE362" s="16"/>
      <c r="BF362" s="16"/>
      <c r="BG362" s="16"/>
      <c r="BH362" s="16"/>
      <c r="BI362" s="16"/>
      <c r="BJ362" s="16"/>
      <c r="BK362" s="16"/>
      <c r="BL362" s="8"/>
    </row>
    <row r="363" spans="2:64">
      <c r="B363" s="1"/>
      <c r="C363" s="1"/>
      <c r="D363" s="1"/>
      <c r="E363" s="1"/>
      <c r="F363" s="7"/>
      <c r="G363" s="7"/>
      <c r="H363" s="7"/>
      <c r="I363" s="8"/>
      <c r="J363" s="11"/>
      <c r="K363" s="11"/>
      <c r="L363" s="3"/>
      <c r="M363" s="15"/>
      <c r="N363" s="15"/>
      <c r="O363" s="15"/>
      <c r="P363" s="15"/>
      <c r="Q363" s="30"/>
      <c r="R363" s="5"/>
      <c r="S363" s="4"/>
      <c r="T363" s="6"/>
      <c r="U363" s="8"/>
      <c r="V363" s="8"/>
      <c r="W363" s="8"/>
      <c r="X363" s="8"/>
      <c r="Y363" s="8"/>
      <c r="Z363" s="8"/>
      <c r="AA363" s="8"/>
      <c r="AX363" s="8"/>
      <c r="AY363" s="8"/>
      <c r="AZ363" s="8"/>
      <c r="BA363" s="8"/>
      <c r="BB363" s="8"/>
      <c r="BC363" s="8"/>
      <c r="BD363" s="8"/>
      <c r="BE363" s="8"/>
      <c r="BF363" s="8"/>
      <c r="BG363" s="8"/>
      <c r="BH363" s="8"/>
      <c r="BI363" s="8"/>
      <c r="BJ363" s="8"/>
      <c r="BK363" s="8"/>
      <c r="BL363" s="8"/>
    </row>
    <row r="364" spans="2:64">
      <c r="B364" s="1"/>
      <c r="C364" s="1"/>
      <c r="D364" s="1"/>
      <c r="E364" s="1"/>
      <c r="F364" s="7"/>
      <c r="G364" s="7"/>
      <c r="H364" s="7"/>
      <c r="I364" s="8"/>
      <c r="J364" s="11"/>
      <c r="K364" s="11"/>
      <c r="L364" s="3"/>
      <c r="M364" s="15"/>
      <c r="N364" s="15"/>
      <c r="O364" s="15"/>
      <c r="P364" s="15"/>
      <c r="Q364" s="30"/>
      <c r="R364" s="5"/>
      <c r="S364" s="4"/>
      <c r="T364" s="6"/>
      <c r="U364" s="8"/>
      <c r="V364" s="8"/>
      <c r="W364" s="8"/>
      <c r="X364" s="8"/>
      <c r="Y364" s="8"/>
      <c r="Z364" s="8"/>
      <c r="AA364" s="8"/>
      <c r="AX364" s="8"/>
      <c r="AY364" s="8"/>
      <c r="AZ364" s="8"/>
      <c r="BA364" s="8"/>
      <c r="BB364" s="8"/>
      <c r="BC364" s="8"/>
      <c r="BD364" s="8"/>
      <c r="BE364" s="8"/>
      <c r="BF364" s="8"/>
      <c r="BG364" s="8"/>
      <c r="BH364" s="8"/>
      <c r="BI364" s="8"/>
      <c r="BJ364" s="8"/>
      <c r="BK364" s="8"/>
      <c r="BL364" s="8"/>
    </row>
    <row r="365" spans="2:64">
      <c r="B365" s="1"/>
      <c r="C365" s="1"/>
      <c r="D365" s="1"/>
      <c r="E365" s="1"/>
      <c r="F365" s="7"/>
      <c r="G365" s="7"/>
      <c r="H365" s="7"/>
      <c r="I365" s="8"/>
      <c r="J365" s="11"/>
      <c r="K365" s="11"/>
      <c r="L365" s="3"/>
      <c r="M365" s="15"/>
      <c r="N365" s="15"/>
      <c r="O365" s="15"/>
      <c r="P365" s="15"/>
      <c r="Q365" s="30"/>
      <c r="R365" s="5"/>
      <c r="S365" s="4"/>
      <c r="T365" s="6"/>
      <c r="U365" s="8"/>
      <c r="V365" s="8"/>
      <c r="W365" s="8"/>
      <c r="X365" s="11"/>
      <c r="Y365" s="11"/>
      <c r="Z365" s="30"/>
      <c r="AA365" s="30"/>
      <c r="AX365" s="11"/>
      <c r="AY365" s="11"/>
      <c r="AZ365" s="11"/>
      <c r="BA365" s="11"/>
      <c r="BB365" s="11"/>
      <c r="BC365" s="11"/>
      <c r="BD365" s="11"/>
      <c r="BE365" s="11"/>
      <c r="BF365" s="11"/>
      <c r="BG365" s="11"/>
      <c r="BH365" s="11"/>
      <c r="BI365" s="11"/>
      <c r="BJ365" s="11"/>
      <c r="BK365" s="11"/>
      <c r="BL365" s="8"/>
    </row>
    <row r="366" spans="2:64">
      <c r="B366" s="1"/>
      <c r="C366" s="1"/>
      <c r="D366" s="1"/>
      <c r="E366" s="1"/>
      <c r="F366" s="7"/>
      <c r="G366" s="7"/>
      <c r="H366" s="7"/>
      <c r="I366" s="8"/>
      <c r="J366" s="11"/>
      <c r="K366" s="11"/>
      <c r="L366" s="3"/>
      <c r="M366" s="15"/>
      <c r="N366" s="15"/>
      <c r="O366" s="15"/>
      <c r="P366" s="15"/>
      <c r="Q366" s="30"/>
      <c r="R366" s="5"/>
      <c r="S366" s="4"/>
      <c r="T366" s="6"/>
      <c r="U366" s="8"/>
      <c r="V366" s="8"/>
      <c r="W366" s="8"/>
      <c r="X366" s="11"/>
      <c r="Y366" s="11"/>
      <c r="Z366" s="30"/>
      <c r="AA366" s="30"/>
      <c r="AX366" s="11"/>
      <c r="AY366" s="11"/>
      <c r="AZ366" s="11"/>
      <c r="BA366" s="11"/>
      <c r="BB366" s="11"/>
      <c r="BC366" s="11"/>
      <c r="BD366" s="11"/>
      <c r="BE366" s="11"/>
      <c r="BF366" s="11"/>
      <c r="BG366" s="11"/>
      <c r="BH366" s="11"/>
      <c r="BI366" s="11"/>
      <c r="BJ366" s="11"/>
      <c r="BK366" s="11"/>
      <c r="BL366" s="8"/>
    </row>
    <row r="367" spans="2:64">
      <c r="B367" s="1"/>
      <c r="C367" s="1"/>
      <c r="D367" s="1"/>
      <c r="E367" s="1"/>
      <c r="F367" s="7"/>
      <c r="G367" s="7"/>
      <c r="H367" s="7"/>
      <c r="I367" s="8"/>
      <c r="J367" s="11"/>
      <c r="K367" s="11"/>
      <c r="L367" s="3"/>
      <c r="M367" s="15"/>
      <c r="N367" s="15"/>
      <c r="O367" s="15"/>
      <c r="P367" s="15"/>
      <c r="Q367" s="30"/>
      <c r="R367" s="5"/>
      <c r="S367" s="4"/>
      <c r="T367" s="6"/>
      <c r="U367" s="8"/>
      <c r="V367" s="8"/>
      <c r="W367" s="8"/>
      <c r="X367" s="8"/>
      <c r="Y367" s="8"/>
      <c r="Z367" s="8"/>
      <c r="AA367" s="8"/>
      <c r="AX367" s="8"/>
      <c r="AY367" s="8"/>
      <c r="AZ367" s="8"/>
      <c r="BA367" s="8"/>
      <c r="BB367" s="8"/>
      <c r="BC367" s="8"/>
      <c r="BD367" s="8"/>
      <c r="BE367" s="8"/>
      <c r="BF367" s="8"/>
      <c r="BG367" s="8"/>
      <c r="BH367" s="8"/>
      <c r="BI367" s="8"/>
      <c r="BJ367" s="8"/>
      <c r="BK367" s="8"/>
      <c r="BL367" s="8"/>
    </row>
    <row r="368" spans="2:64">
      <c r="B368" s="1"/>
      <c r="C368" s="1"/>
      <c r="D368" s="1"/>
      <c r="E368" s="1"/>
      <c r="F368" s="7"/>
      <c r="G368" s="7"/>
      <c r="H368" s="7"/>
      <c r="I368" s="8"/>
      <c r="J368" s="11"/>
      <c r="K368" s="11"/>
      <c r="L368" s="3"/>
      <c r="M368" s="15"/>
      <c r="N368" s="15"/>
      <c r="O368" s="15"/>
      <c r="P368" s="15"/>
      <c r="Q368" s="30"/>
      <c r="R368" s="5"/>
      <c r="S368" s="4"/>
      <c r="T368" s="6"/>
      <c r="U368" s="8"/>
      <c r="V368" s="8"/>
      <c r="W368" s="8"/>
      <c r="X368" s="8"/>
      <c r="Y368" s="8"/>
      <c r="Z368" s="8"/>
      <c r="AA368" s="8"/>
      <c r="AX368" s="8"/>
      <c r="AY368" s="8"/>
      <c r="AZ368" s="8"/>
      <c r="BA368" s="8"/>
      <c r="BB368" s="8"/>
      <c r="BC368" s="8"/>
      <c r="BD368" s="8"/>
      <c r="BE368" s="8"/>
      <c r="BF368" s="8"/>
      <c r="BG368" s="8"/>
      <c r="BH368" s="8"/>
      <c r="BI368" s="8"/>
      <c r="BJ368" s="8"/>
      <c r="BK368" s="8"/>
      <c r="BL368" s="8"/>
    </row>
    <row r="369" spans="2:64">
      <c r="B369" s="1"/>
      <c r="C369" s="1"/>
      <c r="D369" s="1"/>
      <c r="E369" s="1"/>
      <c r="F369" s="7"/>
      <c r="G369" s="7"/>
      <c r="H369" s="7"/>
      <c r="I369" s="8"/>
      <c r="J369" s="11"/>
      <c r="K369" s="11"/>
      <c r="L369" s="3"/>
      <c r="M369" s="15"/>
      <c r="N369" s="15"/>
      <c r="O369" s="15"/>
      <c r="P369" s="15"/>
      <c r="Q369" s="30"/>
      <c r="R369" s="5"/>
      <c r="S369" s="4"/>
      <c r="T369" s="6"/>
      <c r="U369" s="8"/>
      <c r="V369" s="8"/>
      <c r="W369" s="8"/>
      <c r="X369" s="8"/>
      <c r="Y369" s="8"/>
      <c r="Z369" s="8"/>
      <c r="AA369" s="8"/>
      <c r="AX369" s="8"/>
      <c r="AY369" s="8"/>
      <c r="AZ369" s="8"/>
      <c r="BA369" s="8"/>
      <c r="BB369" s="8"/>
      <c r="BC369" s="8"/>
      <c r="BD369" s="8"/>
      <c r="BE369" s="8"/>
      <c r="BF369" s="8"/>
      <c r="BG369" s="8"/>
      <c r="BH369" s="8"/>
      <c r="BI369" s="8"/>
      <c r="BJ369" s="8"/>
      <c r="BK369" s="8"/>
      <c r="BL369" s="8"/>
    </row>
    <row r="370" spans="2:64">
      <c r="B370" s="1"/>
      <c r="C370" s="1"/>
      <c r="D370" s="1"/>
      <c r="E370" s="1"/>
      <c r="F370" s="7"/>
      <c r="G370" s="7"/>
      <c r="H370" s="7"/>
      <c r="I370" s="8"/>
      <c r="J370" s="11"/>
      <c r="K370" s="11"/>
      <c r="L370" s="3"/>
      <c r="M370" s="15"/>
      <c r="N370" s="15"/>
      <c r="O370" s="15"/>
      <c r="P370" s="15"/>
      <c r="Q370" s="30"/>
      <c r="R370" s="5"/>
      <c r="S370" s="4"/>
      <c r="T370" s="6"/>
      <c r="U370" s="8"/>
      <c r="V370" s="8"/>
      <c r="W370" s="8"/>
      <c r="X370" s="8"/>
      <c r="Y370" s="8"/>
      <c r="Z370" s="8"/>
      <c r="AA370" s="8"/>
      <c r="AX370" s="8"/>
      <c r="AY370" s="8"/>
      <c r="AZ370" s="8"/>
      <c r="BA370" s="8"/>
      <c r="BB370" s="8"/>
      <c r="BC370" s="8"/>
      <c r="BD370" s="8"/>
      <c r="BE370" s="8"/>
      <c r="BF370" s="8"/>
      <c r="BG370" s="8"/>
      <c r="BH370" s="8"/>
      <c r="BI370" s="8"/>
      <c r="BJ370" s="8"/>
      <c r="BK370" s="8"/>
      <c r="BL370" s="8"/>
    </row>
    <row r="371" spans="2:64">
      <c r="B371" s="1"/>
      <c r="C371" s="1"/>
      <c r="D371" s="1"/>
      <c r="E371" s="1"/>
      <c r="F371" s="7"/>
      <c r="G371" s="7"/>
      <c r="H371" s="7"/>
      <c r="I371" s="8"/>
      <c r="J371" s="11"/>
      <c r="K371" s="11"/>
      <c r="L371" s="3"/>
      <c r="M371" s="15"/>
      <c r="N371" s="15"/>
      <c r="O371" s="15"/>
      <c r="P371" s="15"/>
      <c r="Q371" s="30"/>
      <c r="R371" s="5"/>
      <c r="S371" s="4"/>
      <c r="T371" s="6"/>
      <c r="U371" s="8"/>
      <c r="V371" s="8"/>
      <c r="W371" s="8"/>
      <c r="X371" s="8"/>
      <c r="Y371" s="8"/>
      <c r="Z371" s="8"/>
      <c r="AA371" s="8"/>
      <c r="AX371" s="8"/>
      <c r="AY371" s="8"/>
      <c r="AZ371" s="8"/>
      <c r="BA371" s="8"/>
      <c r="BB371" s="8"/>
      <c r="BC371" s="8"/>
      <c r="BD371" s="8"/>
      <c r="BE371" s="8"/>
      <c r="BF371" s="8"/>
      <c r="BG371" s="8"/>
      <c r="BH371" s="8"/>
      <c r="BI371" s="8"/>
      <c r="BJ371" s="8"/>
      <c r="BK371" s="8"/>
      <c r="BL371" s="8"/>
    </row>
    <row r="372" spans="2:64">
      <c r="B372" s="1"/>
      <c r="C372" s="1"/>
      <c r="D372" s="1"/>
      <c r="E372" s="1"/>
      <c r="F372" s="7"/>
      <c r="G372" s="7"/>
      <c r="H372" s="7"/>
      <c r="I372" s="8"/>
      <c r="J372" s="11"/>
      <c r="K372" s="11"/>
      <c r="L372" s="3"/>
      <c r="M372" s="15"/>
      <c r="N372" s="15"/>
      <c r="O372" s="15"/>
      <c r="P372" s="15"/>
      <c r="Q372" s="30"/>
      <c r="R372" s="5"/>
      <c r="S372" s="4"/>
      <c r="T372" s="6"/>
      <c r="U372" s="8"/>
      <c r="V372" s="8"/>
      <c r="W372" s="8"/>
      <c r="X372" s="8"/>
      <c r="Y372" s="8"/>
      <c r="Z372" s="8"/>
      <c r="AA372" s="8"/>
      <c r="AX372" s="8"/>
      <c r="AY372" s="8"/>
      <c r="AZ372" s="8"/>
      <c r="BA372" s="8"/>
      <c r="BB372" s="8"/>
      <c r="BC372" s="8"/>
      <c r="BD372" s="8"/>
      <c r="BE372" s="8"/>
      <c r="BF372" s="8"/>
      <c r="BG372" s="8"/>
      <c r="BH372" s="8"/>
      <c r="BI372" s="8"/>
      <c r="BJ372" s="8"/>
      <c r="BK372" s="8"/>
      <c r="BL372" s="8"/>
    </row>
    <row r="373" spans="2:64">
      <c r="B373" s="1"/>
      <c r="C373" s="1"/>
      <c r="D373" s="1"/>
      <c r="E373" s="1"/>
      <c r="F373" s="7"/>
      <c r="G373" s="7"/>
      <c r="H373" s="7"/>
      <c r="I373" s="8"/>
      <c r="J373" s="11"/>
      <c r="K373" s="11"/>
      <c r="L373" s="3"/>
      <c r="M373" s="15"/>
      <c r="N373" s="15"/>
      <c r="O373" s="15"/>
      <c r="P373" s="15"/>
      <c r="Q373" s="30"/>
      <c r="R373" s="5"/>
      <c r="S373" s="4"/>
      <c r="T373" s="6"/>
      <c r="U373" s="8"/>
      <c r="V373" s="8"/>
      <c r="W373" s="8"/>
      <c r="X373" s="16"/>
      <c r="Y373" s="16"/>
      <c r="Z373" s="16"/>
      <c r="AA373" s="16"/>
      <c r="AX373" s="16"/>
      <c r="AY373" s="16"/>
      <c r="AZ373" s="16"/>
      <c r="BA373" s="16"/>
      <c r="BB373" s="16"/>
      <c r="BC373" s="16"/>
      <c r="BD373" s="16"/>
      <c r="BE373" s="16"/>
      <c r="BF373" s="16"/>
      <c r="BG373" s="16"/>
      <c r="BH373" s="16"/>
      <c r="BI373" s="16"/>
      <c r="BJ373" s="16"/>
      <c r="BK373" s="16"/>
      <c r="BL373" s="8"/>
    </row>
    <row r="374" spans="2:64">
      <c r="B374" s="1"/>
      <c r="C374" s="1"/>
      <c r="D374" s="1"/>
      <c r="E374" s="1"/>
      <c r="F374" s="7"/>
      <c r="G374" s="7"/>
      <c r="H374" s="7"/>
      <c r="I374" s="8"/>
      <c r="J374" s="11"/>
      <c r="K374" s="11"/>
      <c r="L374" s="3"/>
      <c r="M374" s="15"/>
      <c r="N374" s="15"/>
      <c r="O374" s="15"/>
      <c r="P374" s="15"/>
      <c r="Q374" s="30"/>
      <c r="R374" s="5"/>
      <c r="S374" s="4"/>
      <c r="T374" s="6"/>
      <c r="U374" s="8"/>
      <c r="V374" s="8"/>
      <c r="W374" s="8"/>
      <c r="X374" s="16"/>
      <c r="Y374" s="16"/>
      <c r="Z374" s="16"/>
      <c r="AA374" s="16"/>
      <c r="AX374" s="16"/>
      <c r="AY374" s="16"/>
      <c r="AZ374" s="16"/>
      <c r="BA374" s="16"/>
      <c r="BB374" s="16"/>
      <c r="BC374" s="16"/>
      <c r="BD374" s="16"/>
      <c r="BE374" s="16"/>
      <c r="BF374" s="16"/>
      <c r="BG374" s="16"/>
      <c r="BH374" s="16"/>
      <c r="BI374" s="16"/>
      <c r="BJ374" s="16"/>
      <c r="BK374" s="16"/>
      <c r="BL374" s="8"/>
    </row>
    <row r="375" spans="2:64">
      <c r="B375" s="1"/>
      <c r="C375" s="1"/>
      <c r="D375" s="1"/>
      <c r="E375" s="1"/>
      <c r="F375" s="7"/>
      <c r="G375" s="7"/>
      <c r="H375" s="7"/>
      <c r="I375" s="8"/>
      <c r="J375" s="11"/>
      <c r="K375" s="11"/>
      <c r="L375" s="3"/>
      <c r="M375" s="15"/>
      <c r="N375" s="15"/>
      <c r="O375" s="15"/>
      <c r="P375" s="15"/>
      <c r="Q375" s="30"/>
      <c r="R375" s="5"/>
      <c r="S375" s="4"/>
      <c r="T375" s="6"/>
      <c r="U375" s="8"/>
      <c r="V375" s="8"/>
      <c r="W375" s="8"/>
      <c r="X375" s="16"/>
      <c r="Y375" s="16"/>
      <c r="Z375" s="16"/>
      <c r="AA375" s="16"/>
      <c r="AX375" s="16"/>
      <c r="AY375" s="16"/>
      <c r="AZ375" s="16"/>
      <c r="BA375" s="16"/>
      <c r="BB375" s="16"/>
      <c r="BC375" s="16"/>
      <c r="BD375" s="16"/>
      <c r="BE375" s="16"/>
      <c r="BF375" s="16"/>
      <c r="BG375" s="16"/>
      <c r="BH375" s="16"/>
      <c r="BI375" s="16"/>
      <c r="BJ375" s="16"/>
      <c r="BK375" s="16"/>
      <c r="BL375" s="8"/>
    </row>
    <row r="376" spans="2:64">
      <c r="B376" s="1"/>
      <c r="C376" s="1"/>
      <c r="D376" s="1"/>
      <c r="E376" s="1"/>
      <c r="F376" s="7"/>
      <c r="G376" s="7"/>
      <c r="H376" s="7"/>
      <c r="I376" s="8"/>
      <c r="J376" s="11"/>
      <c r="K376" s="11"/>
      <c r="L376" s="3"/>
      <c r="M376" s="15"/>
      <c r="N376" s="15"/>
      <c r="O376" s="15"/>
      <c r="P376" s="15"/>
      <c r="Q376" s="30"/>
      <c r="R376" s="5"/>
      <c r="S376" s="4"/>
      <c r="T376" s="6"/>
      <c r="U376" s="8"/>
      <c r="V376" s="8"/>
      <c r="W376" s="8"/>
      <c r="X376" s="8"/>
      <c r="Y376" s="8"/>
      <c r="Z376" s="8"/>
      <c r="AA376" s="8"/>
      <c r="AX376" s="8"/>
      <c r="AY376" s="8"/>
      <c r="AZ376" s="8"/>
      <c r="BA376" s="8"/>
      <c r="BB376" s="8"/>
      <c r="BC376" s="8"/>
      <c r="BD376" s="8"/>
      <c r="BE376" s="8"/>
      <c r="BF376" s="8"/>
      <c r="BG376" s="8"/>
      <c r="BH376" s="8"/>
      <c r="BI376" s="8"/>
      <c r="BJ376" s="8"/>
      <c r="BK376" s="8"/>
      <c r="BL376" s="8"/>
    </row>
    <row r="377" spans="2:64">
      <c r="B377" s="1"/>
      <c r="C377" s="1"/>
      <c r="D377" s="1"/>
      <c r="E377" s="1"/>
      <c r="F377" s="7"/>
      <c r="G377" s="7"/>
      <c r="H377" s="7"/>
      <c r="I377" s="8"/>
      <c r="J377" s="11"/>
      <c r="K377" s="11"/>
      <c r="L377" s="3"/>
      <c r="M377" s="15"/>
      <c r="N377" s="15"/>
      <c r="O377" s="15"/>
      <c r="P377" s="15"/>
      <c r="Q377" s="30"/>
      <c r="R377" s="5"/>
      <c r="S377" s="4"/>
      <c r="T377" s="6"/>
      <c r="U377" s="8"/>
      <c r="V377" s="8"/>
      <c r="W377" s="8"/>
      <c r="X377" s="8"/>
      <c r="Y377" s="8"/>
      <c r="Z377" s="8"/>
      <c r="AA377" s="8"/>
      <c r="AX377" s="8"/>
      <c r="AY377" s="8"/>
      <c r="AZ377" s="8"/>
      <c r="BA377" s="8"/>
      <c r="BB377" s="8"/>
      <c r="BC377" s="8"/>
      <c r="BD377" s="8"/>
      <c r="BE377" s="8"/>
      <c r="BF377" s="8"/>
      <c r="BG377" s="8"/>
      <c r="BH377" s="8"/>
      <c r="BI377" s="8"/>
      <c r="BJ377" s="8"/>
      <c r="BK377" s="8"/>
      <c r="BL377" s="8"/>
    </row>
    <row r="378" spans="2:64">
      <c r="B378" s="1"/>
      <c r="C378" s="1"/>
      <c r="D378" s="1"/>
      <c r="E378" s="1"/>
      <c r="F378" s="7"/>
      <c r="G378" s="7"/>
      <c r="H378" s="7"/>
      <c r="I378" s="8"/>
      <c r="J378" s="11"/>
      <c r="K378" s="11"/>
      <c r="L378" s="3"/>
      <c r="M378" s="15"/>
      <c r="N378" s="15"/>
      <c r="O378" s="15"/>
      <c r="P378" s="15"/>
      <c r="Q378" s="30"/>
      <c r="R378" s="5"/>
      <c r="S378" s="4"/>
      <c r="T378" s="6"/>
      <c r="U378" s="8"/>
      <c r="V378" s="8"/>
      <c r="W378" s="8"/>
      <c r="X378" s="8"/>
      <c r="Y378" s="8"/>
      <c r="Z378" s="8"/>
      <c r="AA378" s="8"/>
      <c r="AX378" s="8"/>
      <c r="AY378" s="8"/>
      <c r="AZ378" s="8"/>
      <c r="BA378" s="8"/>
      <c r="BB378" s="8"/>
      <c r="BC378" s="8"/>
      <c r="BD378" s="8"/>
      <c r="BE378" s="8"/>
      <c r="BF378" s="8"/>
      <c r="BG378" s="8"/>
      <c r="BH378" s="8"/>
      <c r="BI378" s="8"/>
      <c r="BJ378" s="8"/>
      <c r="BK378" s="8"/>
      <c r="BL378" s="8"/>
    </row>
    <row r="379" spans="2:64">
      <c r="B379" s="1"/>
      <c r="C379" s="1"/>
      <c r="D379" s="1"/>
      <c r="E379" s="1"/>
      <c r="F379" s="7"/>
      <c r="G379" s="7"/>
      <c r="H379" s="7"/>
      <c r="I379" s="8"/>
      <c r="J379" s="11"/>
      <c r="K379" s="11"/>
      <c r="L379" s="3"/>
      <c r="M379" s="15"/>
      <c r="N379" s="15"/>
      <c r="O379" s="15"/>
      <c r="P379" s="15"/>
      <c r="Q379" s="30"/>
      <c r="R379" s="5"/>
      <c r="S379" s="4"/>
      <c r="T379" s="6"/>
      <c r="U379" s="8"/>
      <c r="V379" s="8"/>
      <c r="W379" s="8"/>
      <c r="X379" s="8"/>
      <c r="Y379" s="8"/>
      <c r="Z379" s="8"/>
      <c r="AA379" s="8"/>
      <c r="AX379" s="8"/>
      <c r="AY379" s="8"/>
      <c r="AZ379" s="8"/>
      <c r="BA379" s="8"/>
      <c r="BB379" s="8"/>
      <c r="BC379" s="8"/>
      <c r="BD379" s="8"/>
      <c r="BE379" s="8"/>
      <c r="BF379" s="8"/>
      <c r="BG379" s="8"/>
      <c r="BH379" s="8"/>
      <c r="BI379" s="8"/>
      <c r="BJ379" s="8"/>
      <c r="BK379" s="8"/>
      <c r="BL379" s="8"/>
    </row>
    <row r="380" spans="2:64">
      <c r="B380" s="1"/>
      <c r="C380" s="1"/>
      <c r="D380" s="1"/>
      <c r="E380" s="1"/>
      <c r="F380" s="7"/>
      <c r="G380" s="7"/>
      <c r="H380" s="7"/>
      <c r="I380" s="8"/>
      <c r="J380" s="11"/>
      <c r="K380" s="11"/>
      <c r="L380" s="3"/>
      <c r="M380" s="15"/>
      <c r="N380" s="15"/>
      <c r="O380" s="15"/>
      <c r="P380" s="15"/>
      <c r="Q380" s="30"/>
      <c r="R380" s="5"/>
      <c r="S380" s="4"/>
      <c r="T380" s="6"/>
      <c r="U380" s="8"/>
      <c r="V380" s="8"/>
      <c r="W380" s="8"/>
      <c r="X380" s="8"/>
      <c r="Y380" s="8"/>
      <c r="Z380" s="8"/>
      <c r="AA380" s="8"/>
      <c r="AX380" s="8"/>
      <c r="AY380" s="8"/>
      <c r="AZ380" s="8"/>
      <c r="BA380" s="8"/>
      <c r="BB380" s="8"/>
      <c r="BC380" s="8"/>
      <c r="BD380" s="8"/>
      <c r="BE380" s="8"/>
      <c r="BF380" s="8"/>
      <c r="BG380" s="8"/>
      <c r="BH380" s="8"/>
      <c r="BI380" s="8"/>
      <c r="BJ380" s="8"/>
      <c r="BK380" s="8"/>
      <c r="BL380" s="8"/>
    </row>
    <row r="381" spans="2:64">
      <c r="B381" s="1"/>
      <c r="C381" s="1"/>
      <c r="D381" s="1"/>
      <c r="E381" s="1"/>
      <c r="F381" s="7"/>
      <c r="G381" s="7"/>
      <c r="H381" s="7"/>
      <c r="I381" s="8"/>
      <c r="J381" s="11"/>
      <c r="K381" s="11"/>
      <c r="L381" s="3"/>
      <c r="M381" s="15"/>
      <c r="N381" s="15"/>
      <c r="O381" s="15"/>
      <c r="P381" s="15"/>
      <c r="Q381" s="30"/>
      <c r="R381" s="5"/>
      <c r="S381" s="4"/>
      <c r="T381" s="6"/>
      <c r="U381" s="8"/>
      <c r="V381" s="8"/>
      <c r="W381" s="8"/>
      <c r="X381" s="8"/>
      <c r="Y381" s="8"/>
      <c r="Z381" s="8"/>
      <c r="AA381" s="8"/>
      <c r="AX381" s="8"/>
      <c r="AY381" s="8"/>
      <c r="AZ381" s="8"/>
      <c r="BA381" s="8"/>
      <c r="BB381" s="8"/>
      <c r="BC381" s="8"/>
      <c r="BD381" s="8"/>
      <c r="BE381" s="8"/>
      <c r="BF381" s="8"/>
      <c r="BG381" s="8"/>
      <c r="BH381" s="8"/>
      <c r="BI381" s="8"/>
      <c r="BJ381" s="8"/>
      <c r="BK381" s="8"/>
      <c r="BL381" s="8"/>
    </row>
    <row r="382" spans="2:64">
      <c r="B382" s="1"/>
      <c r="C382" s="1"/>
      <c r="D382" s="1"/>
      <c r="E382" s="1"/>
      <c r="F382" s="7"/>
      <c r="G382" s="7"/>
      <c r="H382" s="7"/>
      <c r="I382" s="8"/>
      <c r="J382" s="11"/>
      <c r="K382" s="11"/>
      <c r="L382" s="3"/>
      <c r="M382" s="15"/>
      <c r="N382" s="15"/>
      <c r="O382" s="15"/>
      <c r="P382" s="15"/>
      <c r="Q382" s="30"/>
      <c r="R382" s="5"/>
      <c r="S382" s="4"/>
      <c r="T382" s="6"/>
      <c r="U382" s="8"/>
      <c r="V382" s="8"/>
      <c r="W382" s="8"/>
      <c r="X382" s="8"/>
      <c r="Y382" s="8"/>
      <c r="Z382" s="8"/>
      <c r="AA382" s="8"/>
      <c r="AX382" s="8"/>
      <c r="AY382" s="8"/>
      <c r="AZ382" s="8"/>
      <c r="BA382" s="8"/>
      <c r="BB382" s="8"/>
      <c r="BC382" s="8"/>
      <c r="BD382" s="8"/>
      <c r="BE382" s="8"/>
      <c r="BF382" s="8"/>
      <c r="BG382" s="8"/>
      <c r="BH382" s="8"/>
      <c r="BI382" s="8"/>
      <c r="BJ382" s="8"/>
      <c r="BK382" s="8"/>
      <c r="BL382" s="8"/>
    </row>
    <row r="383" spans="2:64">
      <c r="B383" s="1"/>
      <c r="C383" s="1"/>
      <c r="D383" s="1"/>
      <c r="E383" s="1"/>
      <c r="F383" s="7"/>
      <c r="G383" s="7"/>
      <c r="H383" s="7"/>
      <c r="I383" s="8"/>
      <c r="J383" s="11"/>
      <c r="K383" s="11"/>
      <c r="L383" s="3"/>
      <c r="M383" s="15"/>
      <c r="N383" s="15"/>
      <c r="O383" s="15"/>
      <c r="P383" s="15"/>
      <c r="Q383" s="30"/>
      <c r="R383" s="5"/>
      <c r="S383" s="4"/>
      <c r="T383" s="6"/>
      <c r="U383" s="8"/>
      <c r="V383" s="8"/>
      <c r="W383" s="8"/>
      <c r="X383" s="8"/>
      <c r="Y383" s="8"/>
      <c r="Z383" s="8"/>
      <c r="AA383" s="8"/>
      <c r="AX383" s="8"/>
      <c r="AY383" s="8"/>
      <c r="AZ383" s="8"/>
      <c r="BA383" s="8"/>
      <c r="BB383" s="8"/>
      <c r="BC383" s="8"/>
      <c r="BD383" s="8"/>
      <c r="BE383" s="8"/>
      <c r="BF383" s="8"/>
      <c r="BG383" s="8"/>
      <c r="BH383" s="8"/>
      <c r="BI383" s="8"/>
      <c r="BJ383" s="8"/>
      <c r="BK383" s="8"/>
      <c r="BL383" s="8"/>
    </row>
    <row r="384" spans="2:64">
      <c r="B384" s="1"/>
      <c r="C384" s="1"/>
      <c r="D384" s="1"/>
      <c r="E384" s="1"/>
      <c r="F384" s="7"/>
      <c r="G384" s="7"/>
      <c r="H384" s="7"/>
      <c r="I384" s="8"/>
      <c r="J384" s="11"/>
      <c r="K384" s="11"/>
      <c r="L384" s="3"/>
      <c r="M384" s="15"/>
      <c r="N384" s="15"/>
      <c r="O384" s="15"/>
      <c r="P384" s="15"/>
      <c r="Q384" s="30"/>
      <c r="R384" s="5"/>
      <c r="S384" s="4"/>
      <c r="T384" s="6"/>
      <c r="U384" s="8"/>
      <c r="V384" s="8"/>
      <c r="W384" s="8"/>
      <c r="X384" s="8"/>
      <c r="Y384" s="8"/>
      <c r="Z384" s="8"/>
      <c r="AA384" s="8"/>
      <c r="AX384" s="8"/>
      <c r="AY384" s="8"/>
      <c r="AZ384" s="8"/>
      <c r="BA384" s="8"/>
      <c r="BB384" s="8"/>
      <c r="BC384" s="8"/>
      <c r="BD384" s="8"/>
      <c r="BE384" s="8"/>
      <c r="BF384" s="8"/>
      <c r="BG384" s="8"/>
      <c r="BH384" s="8"/>
      <c r="BI384" s="8"/>
      <c r="BJ384" s="8"/>
      <c r="BK384" s="8"/>
      <c r="BL384" s="8"/>
    </row>
    <row r="385" spans="2:64">
      <c r="B385" s="1"/>
      <c r="C385" s="1"/>
      <c r="D385" s="1"/>
      <c r="E385" s="1"/>
      <c r="F385" s="7"/>
      <c r="G385" s="7"/>
      <c r="H385" s="7"/>
      <c r="I385" s="8"/>
      <c r="J385" s="11"/>
      <c r="K385" s="11"/>
      <c r="L385" s="3"/>
      <c r="M385" s="15"/>
      <c r="N385" s="15"/>
      <c r="O385" s="8"/>
      <c r="P385" s="8"/>
      <c r="Q385" s="30"/>
      <c r="R385" s="5"/>
      <c r="S385" s="4"/>
      <c r="T385" s="6"/>
      <c r="U385" s="8"/>
      <c r="V385" s="8"/>
      <c r="W385" s="8"/>
      <c r="X385" s="8"/>
      <c r="Y385" s="8"/>
      <c r="Z385" s="8"/>
      <c r="AA385" s="8"/>
      <c r="AX385" s="8"/>
      <c r="AY385" s="8"/>
      <c r="AZ385" s="8"/>
      <c r="BA385" s="8"/>
      <c r="BB385" s="8"/>
      <c r="BC385" s="8"/>
      <c r="BD385" s="8"/>
      <c r="BE385" s="8"/>
      <c r="BF385" s="8"/>
      <c r="BG385" s="8"/>
      <c r="BH385" s="8"/>
      <c r="BI385" s="8"/>
      <c r="BJ385" s="8"/>
      <c r="BK385" s="8"/>
      <c r="BL385" s="8"/>
    </row>
    <row r="386" spans="2:64">
      <c r="B386" s="1"/>
      <c r="C386" s="1"/>
      <c r="D386" s="1"/>
      <c r="E386" s="1"/>
      <c r="F386" s="7"/>
      <c r="G386" s="7"/>
      <c r="H386" s="7"/>
      <c r="I386" s="8"/>
      <c r="J386" s="11"/>
      <c r="K386" s="11"/>
      <c r="L386" s="3"/>
      <c r="M386" s="15"/>
      <c r="N386" s="15"/>
      <c r="O386" s="15"/>
      <c r="P386" s="15"/>
      <c r="Q386" s="30"/>
      <c r="R386" s="5"/>
      <c r="S386" s="4"/>
      <c r="T386" s="6"/>
      <c r="U386" s="8"/>
      <c r="V386" s="8"/>
      <c r="W386" s="8"/>
      <c r="X386" s="8"/>
      <c r="Y386" s="8"/>
      <c r="Z386" s="8"/>
      <c r="AA386" s="8"/>
      <c r="AX386" s="8"/>
      <c r="AY386" s="8"/>
      <c r="AZ386" s="8"/>
      <c r="BA386" s="8"/>
      <c r="BB386" s="8"/>
      <c r="BC386" s="8"/>
      <c r="BD386" s="8"/>
      <c r="BE386" s="8"/>
      <c r="BF386" s="8"/>
      <c r="BG386" s="8"/>
      <c r="BH386" s="8"/>
      <c r="BI386" s="8"/>
      <c r="BJ386" s="8"/>
      <c r="BK386" s="8"/>
      <c r="BL386" s="8"/>
    </row>
    <row r="387" spans="2:64">
      <c r="B387" s="1"/>
      <c r="C387" s="1"/>
      <c r="D387" s="1"/>
      <c r="E387" s="1"/>
      <c r="F387" s="7"/>
      <c r="G387" s="7"/>
      <c r="H387" s="7"/>
      <c r="I387" s="8"/>
      <c r="J387" s="11"/>
      <c r="K387" s="11"/>
      <c r="L387" s="3"/>
      <c r="M387" s="15"/>
      <c r="N387" s="15"/>
      <c r="O387" s="15"/>
      <c r="P387" s="15"/>
      <c r="Q387" s="30"/>
      <c r="R387" s="5"/>
      <c r="S387" s="4"/>
      <c r="T387" s="6"/>
      <c r="U387" s="8"/>
      <c r="V387" s="8"/>
      <c r="W387" s="8"/>
      <c r="X387" s="8"/>
      <c r="Y387" s="8"/>
      <c r="Z387" s="8"/>
      <c r="AA387" s="8"/>
      <c r="AX387" s="8"/>
      <c r="AY387" s="8"/>
      <c r="AZ387" s="8"/>
      <c r="BA387" s="8"/>
      <c r="BB387" s="8"/>
      <c r="BC387" s="8"/>
      <c r="BD387" s="8"/>
      <c r="BE387" s="8"/>
      <c r="BF387" s="8"/>
      <c r="BG387" s="8"/>
      <c r="BH387" s="8"/>
      <c r="BI387" s="8"/>
      <c r="BJ387" s="8"/>
      <c r="BK387" s="8"/>
      <c r="BL387" s="8"/>
    </row>
    <row r="388" spans="2:64">
      <c r="B388" s="1"/>
      <c r="C388" s="1"/>
      <c r="D388" s="1"/>
      <c r="E388" s="1"/>
      <c r="F388" s="7"/>
      <c r="G388" s="7"/>
      <c r="H388" s="7"/>
      <c r="I388" s="8"/>
      <c r="J388" s="11"/>
      <c r="K388" s="11"/>
      <c r="L388" s="3"/>
      <c r="M388" s="15"/>
      <c r="N388" s="15"/>
      <c r="O388" s="15"/>
      <c r="P388" s="15"/>
      <c r="Q388" s="30"/>
      <c r="R388" s="5"/>
      <c r="S388" s="4"/>
      <c r="T388" s="6"/>
      <c r="U388" s="8"/>
      <c r="V388" s="8"/>
      <c r="W388" s="8"/>
      <c r="X388" s="8"/>
      <c r="Y388" s="8"/>
      <c r="Z388" s="8"/>
      <c r="AA388" s="8"/>
      <c r="AX388" s="8"/>
      <c r="AY388" s="8"/>
      <c r="AZ388" s="8"/>
      <c r="BA388" s="8"/>
      <c r="BB388" s="8"/>
      <c r="BC388" s="8"/>
      <c r="BD388" s="8"/>
      <c r="BE388" s="8"/>
      <c r="BF388" s="8"/>
      <c r="BG388" s="8"/>
      <c r="BH388" s="8"/>
      <c r="BI388" s="8"/>
      <c r="BJ388" s="8"/>
      <c r="BK388" s="8"/>
      <c r="BL388" s="8"/>
    </row>
    <row r="389" spans="2:64">
      <c r="B389" s="1"/>
      <c r="C389" s="1"/>
      <c r="D389" s="1"/>
      <c r="E389" s="1"/>
      <c r="F389" s="7"/>
      <c r="G389" s="7"/>
      <c r="H389" s="7"/>
      <c r="I389" s="8"/>
      <c r="J389" s="11"/>
      <c r="K389" s="11"/>
      <c r="L389" s="3"/>
      <c r="M389" s="15"/>
      <c r="N389" s="15"/>
      <c r="O389" s="15"/>
      <c r="P389" s="15"/>
      <c r="Q389" s="30"/>
      <c r="R389" s="5"/>
      <c r="S389" s="4"/>
      <c r="T389" s="6"/>
      <c r="U389" s="8"/>
      <c r="V389" s="8"/>
      <c r="W389" s="8"/>
      <c r="X389" s="8"/>
      <c r="Y389" s="8"/>
      <c r="Z389" s="8"/>
      <c r="AA389" s="8"/>
      <c r="AX389" s="8"/>
      <c r="AY389" s="8"/>
      <c r="AZ389" s="8"/>
      <c r="BA389" s="8"/>
      <c r="BB389" s="8"/>
      <c r="BC389" s="8"/>
      <c r="BD389" s="8"/>
      <c r="BE389" s="8"/>
      <c r="BF389" s="8"/>
      <c r="BG389" s="8"/>
      <c r="BH389" s="8"/>
      <c r="BI389" s="8"/>
      <c r="BJ389" s="8"/>
      <c r="BK389" s="8"/>
      <c r="BL389" s="8"/>
    </row>
    <row r="390" spans="2:64">
      <c r="B390" s="1"/>
      <c r="C390" s="1"/>
      <c r="D390" s="1"/>
      <c r="E390" s="1"/>
      <c r="F390" s="7"/>
      <c r="G390" s="7"/>
      <c r="H390" s="7"/>
      <c r="I390" s="8"/>
      <c r="J390" s="11"/>
      <c r="K390" s="11"/>
      <c r="L390" s="3"/>
      <c r="M390" s="15"/>
      <c r="N390" s="15"/>
      <c r="O390" s="15"/>
      <c r="P390" s="15"/>
      <c r="Q390" s="30"/>
      <c r="R390" s="5"/>
      <c r="S390" s="4"/>
      <c r="T390" s="6"/>
      <c r="U390" s="8"/>
      <c r="V390" s="8"/>
      <c r="W390" s="8"/>
      <c r="X390" s="8"/>
      <c r="Y390" s="8"/>
      <c r="Z390" s="8"/>
      <c r="AA390" s="8"/>
      <c r="AX390" s="8"/>
      <c r="AY390" s="8"/>
      <c r="AZ390" s="8"/>
      <c r="BA390" s="8"/>
      <c r="BB390" s="8"/>
      <c r="BC390" s="8"/>
      <c r="BD390" s="8"/>
      <c r="BE390" s="8"/>
      <c r="BF390" s="8"/>
      <c r="BG390" s="8"/>
      <c r="BH390" s="8"/>
      <c r="BI390" s="8"/>
      <c r="BJ390" s="8"/>
      <c r="BK390" s="8"/>
      <c r="BL390" s="8"/>
    </row>
    <row r="391" spans="2:64">
      <c r="B391" s="1"/>
      <c r="C391" s="1"/>
      <c r="D391" s="1"/>
      <c r="E391" s="1"/>
      <c r="F391" s="7"/>
      <c r="G391" s="7"/>
      <c r="H391" s="7"/>
      <c r="I391" s="8"/>
      <c r="J391" s="11"/>
      <c r="K391" s="11"/>
      <c r="L391" s="3"/>
      <c r="M391" s="15"/>
      <c r="N391" s="15"/>
      <c r="O391" s="15"/>
      <c r="P391" s="15"/>
      <c r="Q391" s="30"/>
      <c r="R391" s="5"/>
      <c r="S391" s="4"/>
      <c r="T391" s="6"/>
      <c r="U391" s="8"/>
      <c r="V391" s="8"/>
      <c r="W391" s="8"/>
      <c r="X391" s="8"/>
      <c r="Y391" s="8"/>
      <c r="Z391" s="8"/>
      <c r="AA391" s="8"/>
      <c r="AX391" s="8"/>
      <c r="AY391" s="8"/>
      <c r="AZ391" s="8"/>
      <c r="BA391" s="8"/>
      <c r="BB391" s="8"/>
      <c r="BC391" s="8"/>
      <c r="BD391" s="8"/>
      <c r="BE391" s="8"/>
      <c r="BF391" s="8"/>
      <c r="BG391" s="8"/>
      <c r="BH391" s="8"/>
      <c r="BI391" s="8"/>
      <c r="BJ391" s="8"/>
      <c r="BK391" s="8"/>
      <c r="BL391" s="8"/>
    </row>
    <row r="392" spans="2:64">
      <c r="B392" s="1"/>
      <c r="C392" s="1"/>
      <c r="D392" s="1"/>
      <c r="E392" s="1"/>
      <c r="F392" s="7"/>
      <c r="G392" s="7"/>
      <c r="H392" s="7"/>
      <c r="I392" s="8"/>
      <c r="J392" s="11"/>
      <c r="K392" s="11"/>
      <c r="L392" s="3"/>
      <c r="M392" s="15"/>
      <c r="N392" s="15"/>
      <c r="O392" s="15"/>
      <c r="P392" s="15"/>
      <c r="Q392" s="30"/>
      <c r="R392" s="5"/>
      <c r="S392" s="4"/>
      <c r="T392" s="6"/>
      <c r="U392" s="8"/>
      <c r="V392" s="8"/>
      <c r="W392" s="8"/>
      <c r="X392" s="8"/>
      <c r="Y392" s="8"/>
      <c r="Z392" s="8"/>
      <c r="AA392" s="8"/>
      <c r="AX392" s="8"/>
      <c r="AY392" s="8"/>
      <c r="AZ392" s="8"/>
      <c r="BA392" s="8"/>
      <c r="BB392" s="8"/>
      <c r="BC392" s="8"/>
      <c r="BD392" s="8"/>
      <c r="BE392" s="8"/>
      <c r="BF392" s="8"/>
      <c r="BG392" s="8"/>
      <c r="BH392" s="8"/>
      <c r="BI392" s="8"/>
      <c r="BJ392" s="8"/>
      <c r="BK392" s="8"/>
      <c r="BL392" s="8"/>
    </row>
    <row r="393" spans="2:64">
      <c r="B393" s="1"/>
      <c r="C393" s="1"/>
      <c r="D393" s="1"/>
      <c r="E393" s="1"/>
      <c r="F393" s="7"/>
      <c r="G393" s="7"/>
      <c r="H393" s="7"/>
      <c r="I393" s="8"/>
      <c r="J393" s="11"/>
      <c r="K393" s="11"/>
      <c r="L393" s="3"/>
      <c r="M393" s="15"/>
      <c r="N393" s="15"/>
      <c r="O393" s="15"/>
      <c r="P393" s="15"/>
      <c r="Q393" s="30"/>
      <c r="R393" s="5"/>
      <c r="S393" s="4"/>
      <c r="T393" s="6"/>
      <c r="U393" s="8"/>
      <c r="V393" s="8"/>
      <c r="W393" s="8"/>
      <c r="X393" s="8"/>
      <c r="Y393" s="8"/>
      <c r="Z393" s="8"/>
      <c r="AA393" s="8"/>
      <c r="AX393" s="8"/>
      <c r="AY393" s="8"/>
      <c r="AZ393" s="8"/>
      <c r="BA393" s="8"/>
      <c r="BB393" s="8"/>
      <c r="BC393" s="8"/>
      <c r="BD393" s="8"/>
      <c r="BE393" s="8"/>
      <c r="BF393" s="8"/>
      <c r="BG393" s="8"/>
      <c r="BH393" s="8"/>
      <c r="BI393" s="8"/>
      <c r="BJ393" s="8"/>
      <c r="BK393" s="8"/>
      <c r="BL393" s="8"/>
    </row>
    <row r="394" spans="2:64">
      <c r="B394" s="1"/>
      <c r="C394" s="1"/>
      <c r="D394" s="1"/>
      <c r="E394" s="1"/>
      <c r="F394" s="7"/>
      <c r="G394" s="7"/>
      <c r="H394" s="7"/>
      <c r="I394" s="8"/>
      <c r="J394" s="11"/>
      <c r="K394" s="11"/>
      <c r="L394" s="3"/>
      <c r="M394" s="15"/>
      <c r="N394" s="15"/>
      <c r="O394" s="15"/>
      <c r="P394" s="15"/>
      <c r="Q394" s="30"/>
      <c r="R394" s="5"/>
      <c r="S394" s="4"/>
      <c r="T394" s="6"/>
      <c r="U394" s="8"/>
      <c r="V394" s="8"/>
      <c r="W394" s="8"/>
      <c r="X394" s="8"/>
      <c r="Y394" s="8"/>
      <c r="Z394" s="8"/>
      <c r="AA394" s="8"/>
      <c r="AX394" s="8"/>
      <c r="AY394" s="8"/>
      <c r="AZ394" s="8"/>
      <c r="BA394" s="8"/>
      <c r="BB394" s="8"/>
      <c r="BC394" s="8"/>
      <c r="BD394" s="8"/>
      <c r="BE394" s="8"/>
      <c r="BF394" s="8"/>
      <c r="BG394" s="8"/>
      <c r="BH394" s="8"/>
      <c r="BI394" s="8"/>
      <c r="BJ394" s="8"/>
      <c r="BK394" s="8"/>
      <c r="BL394" s="8"/>
    </row>
    <row r="395" spans="2:64">
      <c r="B395" s="1"/>
      <c r="C395" s="1"/>
      <c r="D395" s="1"/>
      <c r="E395" s="1"/>
      <c r="F395" s="7"/>
      <c r="G395" s="7"/>
      <c r="H395" s="7"/>
      <c r="I395" s="8"/>
      <c r="J395" s="11"/>
      <c r="K395" s="11"/>
      <c r="L395" s="3"/>
      <c r="M395" s="15"/>
      <c r="N395" s="15"/>
      <c r="O395" s="15"/>
      <c r="P395" s="15"/>
      <c r="Q395" s="30"/>
      <c r="R395" s="5"/>
      <c r="S395" s="4"/>
      <c r="T395" s="6"/>
      <c r="U395" s="8"/>
      <c r="V395" s="8"/>
      <c r="W395" s="8"/>
      <c r="X395" s="8"/>
      <c r="Y395" s="8"/>
      <c r="Z395" s="8"/>
      <c r="AA395" s="8"/>
      <c r="AX395" s="8"/>
      <c r="AY395" s="8"/>
      <c r="AZ395" s="8"/>
      <c r="BA395" s="8"/>
      <c r="BB395" s="8"/>
      <c r="BC395" s="8"/>
      <c r="BD395" s="8"/>
      <c r="BE395" s="8"/>
      <c r="BF395" s="8"/>
      <c r="BG395" s="8"/>
      <c r="BH395" s="8"/>
      <c r="BI395" s="8"/>
      <c r="BJ395" s="8"/>
      <c r="BK395" s="8"/>
      <c r="BL395" s="8"/>
    </row>
    <row r="396" spans="2:64">
      <c r="B396" s="1"/>
      <c r="C396" s="1"/>
      <c r="D396" s="1"/>
      <c r="E396" s="1"/>
      <c r="F396" s="7"/>
      <c r="G396" s="7"/>
      <c r="H396" s="7"/>
      <c r="I396" s="8"/>
      <c r="J396" s="11"/>
      <c r="K396" s="11"/>
      <c r="L396" s="3"/>
      <c r="M396" s="15"/>
      <c r="N396" s="15"/>
      <c r="O396" s="15"/>
      <c r="P396" s="15"/>
      <c r="Q396" s="30"/>
      <c r="R396" s="5"/>
      <c r="S396" s="4"/>
      <c r="T396" s="6"/>
      <c r="U396" s="8"/>
      <c r="V396" s="8"/>
      <c r="W396" s="8"/>
      <c r="X396" s="8"/>
      <c r="Y396" s="8"/>
      <c r="Z396" s="8"/>
      <c r="AA396" s="8"/>
      <c r="AX396" s="8"/>
      <c r="AY396" s="8"/>
      <c r="AZ396" s="8"/>
      <c r="BA396" s="8"/>
      <c r="BB396" s="8"/>
      <c r="BC396" s="8"/>
      <c r="BD396" s="8"/>
      <c r="BE396" s="8"/>
      <c r="BF396" s="8"/>
      <c r="BG396" s="8"/>
      <c r="BH396" s="8"/>
      <c r="BI396" s="8"/>
      <c r="BJ396" s="8"/>
      <c r="BK396" s="8"/>
      <c r="BL396" s="8"/>
    </row>
    <row r="397" spans="2:64">
      <c r="B397" s="1"/>
      <c r="C397" s="1"/>
      <c r="D397" s="1"/>
      <c r="E397" s="1"/>
      <c r="F397" s="7"/>
      <c r="G397" s="7"/>
      <c r="H397" s="7"/>
      <c r="I397" s="8"/>
      <c r="J397" s="11"/>
      <c r="K397" s="11"/>
      <c r="L397" s="3"/>
      <c r="M397" s="15"/>
      <c r="N397" s="15"/>
      <c r="O397" s="15"/>
      <c r="P397" s="15"/>
      <c r="Q397" s="30"/>
      <c r="R397" s="5"/>
      <c r="S397" s="4"/>
      <c r="T397" s="6"/>
      <c r="U397" s="8"/>
      <c r="V397" s="8"/>
      <c r="W397" s="8"/>
      <c r="X397" s="8"/>
      <c r="Y397" s="8"/>
      <c r="Z397" s="8"/>
      <c r="AA397" s="8"/>
      <c r="AX397" s="8"/>
      <c r="AY397" s="8"/>
      <c r="AZ397" s="8"/>
      <c r="BA397" s="8"/>
      <c r="BB397" s="8"/>
      <c r="BC397" s="8"/>
      <c r="BD397" s="8"/>
      <c r="BE397" s="8"/>
      <c r="BF397" s="8"/>
      <c r="BG397" s="8"/>
      <c r="BH397" s="8"/>
      <c r="BI397" s="8"/>
      <c r="BJ397" s="8"/>
      <c r="BK397" s="8"/>
      <c r="BL397" s="8"/>
    </row>
    <row r="398" spans="2:64">
      <c r="B398" s="1"/>
      <c r="C398" s="1"/>
      <c r="D398" s="1"/>
      <c r="E398" s="1"/>
      <c r="F398" s="7"/>
      <c r="G398" s="7"/>
      <c r="H398" s="7"/>
      <c r="I398" s="8"/>
      <c r="J398" s="11"/>
      <c r="K398" s="11"/>
      <c r="L398" s="3"/>
      <c r="M398" s="15"/>
      <c r="N398" s="15"/>
      <c r="O398" s="15"/>
      <c r="P398" s="15"/>
      <c r="Q398" s="30"/>
      <c r="R398" s="5"/>
      <c r="S398" s="4"/>
      <c r="T398" s="6"/>
      <c r="U398" s="8"/>
      <c r="V398" s="8"/>
      <c r="W398" s="8"/>
      <c r="X398" s="8"/>
      <c r="Y398" s="8"/>
      <c r="Z398" s="8"/>
      <c r="AA398" s="8"/>
      <c r="AX398" s="8"/>
      <c r="AY398" s="8"/>
      <c r="AZ398" s="8"/>
      <c r="BA398" s="8"/>
      <c r="BB398" s="8"/>
      <c r="BC398" s="8"/>
      <c r="BD398" s="8"/>
      <c r="BE398" s="8"/>
      <c r="BF398" s="8"/>
      <c r="BG398" s="8"/>
      <c r="BH398" s="8"/>
      <c r="BI398" s="8"/>
      <c r="BJ398" s="8"/>
      <c r="BK398" s="8"/>
      <c r="BL398" s="8"/>
    </row>
    <row r="399" spans="2:64">
      <c r="B399" s="1"/>
      <c r="C399" s="1"/>
      <c r="D399" s="1"/>
      <c r="E399" s="1"/>
      <c r="F399" s="7"/>
      <c r="G399" s="7"/>
      <c r="H399" s="7"/>
      <c r="I399" s="8"/>
      <c r="J399" s="11"/>
      <c r="K399" s="11"/>
      <c r="L399" s="3"/>
      <c r="M399" s="15"/>
      <c r="N399" s="15"/>
      <c r="O399" s="15"/>
      <c r="P399" s="15"/>
      <c r="Q399" s="30"/>
      <c r="R399" s="5"/>
      <c r="S399" s="4"/>
      <c r="T399" s="6"/>
      <c r="U399" s="8"/>
      <c r="V399" s="8"/>
      <c r="W399" s="8"/>
      <c r="X399" s="8"/>
      <c r="Y399" s="8"/>
      <c r="Z399" s="8"/>
      <c r="AA399" s="8"/>
      <c r="AX399" s="8"/>
      <c r="AY399" s="8"/>
      <c r="AZ399" s="8"/>
      <c r="BA399" s="8"/>
      <c r="BB399" s="8"/>
      <c r="BC399" s="8"/>
      <c r="BD399" s="8"/>
      <c r="BE399" s="8"/>
      <c r="BF399" s="8"/>
      <c r="BG399" s="8"/>
      <c r="BH399" s="8"/>
      <c r="BI399" s="8"/>
      <c r="BJ399" s="8"/>
      <c r="BK399" s="8"/>
      <c r="BL399" s="8"/>
    </row>
    <row r="400" spans="2:64">
      <c r="B400" s="1"/>
      <c r="C400" s="1"/>
      <c r="D400" s="1"/>
      <c r="E400" s="1"/>
      <c r="F400" s="7"/>
      <c r="G400" s="7"/>
      <c r="H400" s="7"/>
      <c r="I400" s="8"/>
      <c r="J400" s="11"/>
      <c r="K400" s="11"/>
      <c r="L400" s="3"/>
      <c r="M400" s="15"/>
      <c r="N400" s="15"/>
      <c r="O400" s="15"/>
      <c r="P400" s="15"/>
      <c r="Q400" s="30"/>
      <c r="R400" s="5"/>
      <c r="S400" s="4"/>
      <c r="T400" s="6"/>
      <c r="U400" s="8"/>
      <c r="V400" s="8"/>
      <c r="W400" s="8"/>
      <c r="X400" s="8"/>
      <c r="Y400" s="8"/>
      <c r="Z400" s="8"/>
      <c r="AA400" s="8"/>
      <c r="AX400" s="8"/>
      <c r="AY400" s="8"/>
      <c r="AZ400" s="8"/>
      <c r="BA400" s="8"/>
      <c r="BB400" s="8"/>
      <c r="BC400" s="8"/>
      <c r="BD400" s="8"/>
      <c r="BE400" s="8"/>
      <c r="BF400" s="8"/>
      <c r="BG400" s="8"/>
      <c r="BH400" s="8"/>
      <c r="BI400" s="8"/>
      <c r="BJ400" s="8"/>
      <c r="BK400" s="8"/>
      <c r="BL400" s="8"/>
    </row>
    <row r="401" spans="2:64">
      <c r="B401" s="1"/>
      <c r="C401" s="1"/>
      <c r="D401" s="1"/>
      <c r="E401" s="1"/>
      <c r="F401" s="7"/>
      <c r="G401" s="7"/>
      <c r="H401" s="7"/>
      <c r="I401" s="8"/>
      <c r="J401" s="11"/>
      <c r="K401" s="11"/>
      <c r="L401" s="3"/>
      <c r="M401" s="15"/>
      <c r="N401" s="15"/>
      <c r="O401" s="15"/>
      <c r="P401" s="15"/>
      <c r="Q401" s="30"/>
      <c r="R401" s="5"/>
      <c r="S401" s="4"/>
      <c r="T401" s="6"/>
      <c r="U401" s="8"/>
      <c r="V401" s="8"/>
      <c r="W401" s="8"/>
      <c r="X401" s="8"/>
      <c r="Y401" s="8"/>
      <c r="Z401" s="8"/>
      <c r="AA401" s="8"/>
      <c r="AX401" s="8"/>
      <c r="AY401" s="8"/>
      <c r="AZ401" s="8"/>
      <c r="BA401" s="8"/>
      <c r="BB401" s="8"/>
      <c r="BC401" s="8"/>
      <c r="BD401" s="8"/>
      <c r="BE401" s="8"/>
      <c r="BF401" s="8"/>
      <c r="BG401" s="8"/>
      <c r="BH401" s="8"/>
      <c r="BI401" s="8"/>
      <c r="BJ401" s="8"/>
      <c r="BK401" s="8"/>
      <c r="BL401" s="8"/>
    </row>
    <row r="402" spans="2:64">
      <c r="B402" s="1"/>
      <c r="C402" s="1"/>
      <c r="D402" s="1"/>
      <c r="E402" s="1"/>
      <c r="F402" s="7"/>
      <c r="G402" s="7"/>
      <c r="H402" s="7"/>
      <c r="I402" s="8"/>
      <c r="J402" s="11"/>
      <c r="K402" s="11"/>
      <c r="L402" s="3"/>
      <c r="M402" s="15"/>
      <c r="N402" s="15"/>
      <c r="O402" s="15"/>
      <c r="P402" s="15"/>
      <c r="Q402" s="30"/>
      <c r="R402" s="5"/>
      <c r="S402" s="4"/>
      <c r="T402" s="6"/>
      <c r="U402" s="8"/>
      <c r="V402" s="8"/>
      <c r="W402" s="8"/>
      <c r="X402" s="8"/>
      <c r="Y402" s="8"/>
      <c r="Z402" s="8"/>
      <c r="AA402" s="8"/>
      <c r="AX402" s="8"/>
      <c r="AY402" s="8"/>
      <c r="AZ402" s="8"/>
      <c r="BA402" s="8"/>
      <c r="BB402" s="8"/>
      <c r="BC402" s="8"/>
      <c r="BD402" s="8"/>
      <c r="BE402" s="8"/>
      <c r="BF402" s="8"/>
      <c r="BG402" s="8"/>
      <c r="BH402" s="8"/>
      <c r="BI402" s="8"/>
      <c r="BJ402" s="8"/>
      <c r="BK402" s="8"/>
      <c r="BL402" s="8"/>
    </row>
    <row r="403" spans="2:64">
      <c r="B403" s="1"/>
      <c r="C403" s="1"/>
      <c r="D403" s="1"/>
      <c r="E403" s="1"/>
      <c r="F403" s="7"/>
      <c r="G403" s="7"/>
      <c r="H403" s="7"/>
      <c r="I403" s="8"/>
      <c r="J403" s="11"/>
      <c r="K403" s="11"/>
      <c r="L403" s="3"/>
      <c r="M403" s="15"/>
      <c r="N403" s="15"/>
      <c r="O403" s="15"/>
      <c r="P403" s="15"/>
      <c r="Q403" s="30"/>
      <c r="R403" s="5"/>
      <c r="S403" s="4"/>
      <c r="T403" s="6"/>
      <c r="U403" s="8"/>
      <c r="V403" s="8"/>
      <c r="W403" s="8"/>
      <c r="X403" s="8"/>
      <c r="Y403" s="8"/>
      <c r="Z403" s="8"/>
      <c r="AA403" s="8"/>
      <c r="AX403" s="8"/>
      <c r="AY403" s="8"/>
      <c r="AZ403" s="8"/>
      <c r="BA403" s="8"/>
      <c r="BB403" s="8"/>
      <c r="BC403" s="8"/>
      <c r="BD403" s="8"/>
      <c r="BE403" s="8"/>
      <c r="BF403" s="8"/>
      <c r="BG403" s="8"/>
      <c r="BH403" s="8"/>
      <c r="BI403" s="8"/>
      <c r="BJ403" s="8"/>
      <c r="BK403" s="8"/>
      <c r="BL403" s="8"/>
    </row>
    <row r="404" spans="2:64">
      <c r="B404" s="1"/>
      <c r="C404" s="1"/>
      <c r="D404" s="1"/>
      <c r="E404" s="1"/>
      <c r="F404" s="7"/>
      <c r="G404" s="7"/>
      <c r="H404" s="7"/>
      <c r="I404" s="8"/>
      <c r="J404" s="11"/>
      <c r="K404" s="11"/>
      <c r="L404" s="3"/>
      <c r="M404" s="15"/>
      <c r="N404" s="15"/>
      <c r="O404" s="15"/>
      <c r="P404" s="15"/>
      <c r="Q404" s="30"/>
      <c r="R404" s="5"/>
      <c r="S404" s="4"/>
      <c r="T404" s="6"/>
      <c r="U404" s="8"/>
      <c r="V404" s="8"/>
      <c r="W404" s="8"/>
      <c r="X404" s="8"/>
      <c r="Y404" s="8"/>
      <c r="Z404" s="8"/>
      <c r="AA404" s="8"/>
      <c r="AX404" s="8"/>
      <c r="AY404" s="8"/>
      <c r="AZ404" s="8"/>
      <c r="BA404" s="8"/>
      <c r="BB404" s="8"/>
      <c r="BC404" s="8"/>
      <c r="BD404" s="8"/>
      <c r="BE404" s="8"/>
      <c r="BF404" s="8"/>
      <c r="BG404" s="8"/>
      <c r="BH404" s="8"/>
      <c r="BI404" s="8"/>
      <c r="BJ404" s="8"/>
      <c r="BK404" s="8"/>
      <c r="BL404" s="8"/>
    </row>
    <row r="405" spans="2:64">
      <c r="B405" s="1"/>
      <c r="C405" s="1"/>
      <c r="D405" s="1"/>
      <c r="E405" s="1"/>
      <c r="F405" s="7"/>
      <c r="G405" s="7"/>
      <c r="H405" s="7"/>
      <c r="I405" s="8"/>
      <c r="J405" s="11"/>
      <c r="K405" s="11"/>
      <c r="L405" s="3"/>
      <c r="M405" s="15"/>
      <c r="N405" s="15"/>
      <c r="O405" s="15"/>
      <c r="P405" s="15"/>
      <c r="Q405" s="30"/>
      <c r="R405" s="5"/>
      <c r="S405" s="4"/>
      <c r="T405" s="6"/>
      <c r="U405" s="8"/>
      <c r="V405" s="8"/>
      <c r="W405" s="8"/>
      <c r="X405" s="8"/>
      <c r="Y405" s="8"/>
      <c r="Z405" s="8"/>
      <c r="AA405" s="8"/>
      <c r="AX405" s="8"/>
      <c r="AY405" s="8"/>
      <c r="AZ405" s="8"/>
      <c r="BA405" s="8"/>
      <c r="BB405" s="8"/>
      <c r="BC405" s="8"/>
      <c r="BD405" s="8"/>
      <c r="BE405" s="8"/>
      <c r="BF405" s="8"/>
      <c r="BG405" s="8"/>
      <c r="BH405" s="8"/>
      <c r="BI405" s="8"/>
      <c r="BJ405" s="8"/>
      <c r="BK405" s="8"/>
      <c r="BL405" s="8"/>
    </row>
    <row r="406" spans="2:64">
      <c r="B406" s="1"/>
      <c r="C406" s="1"/>
      <c r="D406" s="1"/>
      <c r="E406" s="1"/>
      <c r="F406" s="7"/>
      <c r="G406" s="7"/>
      <c r="H406" s="7"/>
      <c r="I406" s="8"/>
      <c r="J406" s="11"/>
      <c r="K406" s="11"/>
      <c r="L406" s="3"/>
      <c r="M406" s="15"/>
      <c r="N406" s="15"/>
      <c r="O406" s="15"/>
      <c r="P406" s="15"/>
      <c r="Q406" s="30"/>
      <c r="R406" s="5"/>
      <c r="S406" s="4"/>
      <c r="T406" s="6"/>
      <c r="U406" s="8"/>
      <c r="V406" s="8"/>
      <c r="W406" s="8"/>
      <c r="X406" s="8"/>
      <c r="Y406" s="8"/>
      <c r="Z406" s="8"/>
      <c r="AA406" s="8"/>
      <c r="AX406" s="8"/>
      <c r="AY406" s="8"/>
      <c r="AZ406" s="8"/>
      <c r="BA406" s="8"/>
      <c r="BB406" s="8"/>
      <c r="BC406" s="8"/>
      <c r="BD406" s="8"/>
      <c r="BE406" s="8"/>
      <c r="BF406" s="8"/>
      <c r="BG406" s="8"/>
      <c r="BH406" s="8"/>
      <c r="BI406" s="8"/>
      <c r="BJ406" s="8"/>
      <c r="BK406" s="8"/>
      <c r="BL406" s="8"/>
    </row>
    <row r="407" spans="2:64">
      <c r="B407" s="1"/>
      <c r="C407" s="1"/>
      <c r="D407" s="1"/>
      <c r="E407" s="1"/>
      <c r="F407" s="7"/>
      <c r="G407" s="7"/>
      <c r="H407" s="7"/>
      <c r="I407" s="8"/>
      <c r="J407" s="11"/>
      <c r="K407" s="11"/>
      <c r="L407" s="3"/>
      <c r="M407" s="15"/>
      <c r="N407" s="15"/>
      <c r="O407" s="15"/>
      <c r="P407" s="15"/>
      <c r="Q407" s="30"/>
      <c r="R407" s="5"/>
      <c r="S407" s="4"/>
      <c r="T407" s="6"/>
      <c r="U407" s="8"/>
      <c r="V407" s="8"/>
      <c r="W407" s="8"/>
      <c r="X407" s="8"/>
      <c r="Y407" s="8"/>
      <c r="Z407" s="8"/>
      <c r="AA407" s="8"/>
      <c r="AX407" s="8"/>
      <c r="AY407" s="8"/>
      <c r="AZ407" s="8"/>
      <c r="BA407" s="8"/>
      <c r="BB407" s="8"/>
      <c r="BC407" s="8"/>
      <c r="BD407" s="8"/>
      <c r="BE407" s="8"/>
      <c r="BF407" s="8"/>
      <c r="BG407" s="8"/>
      <c r="BH407" s="8"/>
      <c r="BI407" s="8"/>
      <c r="BJ407" s="8"/>
      <c r="BK407" s="8"/>
      <c r="BL407" s="8"/>
    </row>
    <row r="408" spans="2:64">
      <c r="B408" s="1"/>
      <c r="C408" s="1"/>
      <c r="D408" s="1"/>
      <c r="E408" s="1"/>
      <c r="F408" s="7"/>
      <c r="G408" s="7"/>
      <c r="H408" s="7"/>
      <c r="I408" s="8"/>
      <c r="J408" s="11"/>
      <c r="K408" s="11"/>
      <c r="L408" s="3"/>
      <c r="M408" s="24"/>
      <c r="N408" s="24"/>
      <c r="O408" s="24"/>
      <c r="P408" s="24"/>
      <c r="Q408" s="30"/>
      <c r="R408" s="5"/>
      <c r="S408" s="4"/>
      <c r="T408" s="6"/>
      <c r="U408" s="25"/>
      <c r="V408" s="25"/>
      <c r="W408" s="17"/>
      <c r="X408" s="18"/>
      <c r="Y408" s="18"/>
      <c r="Z408" s="18"/>
      <c r="AA408" s="18"/>
      <c r="AX408" s="18"/>
      <c r="AY408" s="18"/>
      <c r="AZ408" s="18"/>
      <c r="BA408" s="18"/>
      <c r="BB408" s="18"/>
      <c r="BC408" s="18"/>
      <c r="BD408" s="18"/>
      <c r="BE408" s="18"/>
      <c r="BF408" s="18"/>
      <c r="BG408" s="18"/>
      <c r="BH408" s="18"/>
      <c r="BI408" s="18"/>
      <c r="BJ408" s="18"/>
      <c r="BK408" s="18"/>
      <c r="BL408" s="8"/>
    </row>
    <row r="409" spans="2:64">
      <c r="B409" s="1"/>
      <c r="C409" s="1"/>
      <c r="D409" s="1"/>
      <c r="E409" s="1"/>
      <c r="F409" s="7"/>
      <c r="G409" s="7"/>
      <c r="H409" s="7"/>
      <c r="I409" s="8"/>
      <c r="J409" s="11"/>
      <c r="K409" s="11"/>
      <c r="L409" s="3"/>
      <c r="M409" s="24"/>
      <c r="N409" s="24"/>
      <c r="O409" s="24"/>
      <c r="P409" s="24"/>
      <c r="Q409" s="30"/>
      <c r="R409" s="5"/>
      <c r="S409" s="4"/>
      <c r="T409" s="6"/>
      <c r="U409" s="8"/>
      <c r="V409" s="8"/>
      <c r="W409" s="17"/>
      <c r="X409" s="18"/>
      <c r="Y409" s="18"/>
      <c r="Z409" s="18"/>
      <c r="AA409" s="18"/>
      <c r="AX409" s="18"/>
      <c r="AY409" s="18"/>
      <c r="AZ409" s="18"/>
      <c r="BA409" s="18"/>
      <c r="BB409" s="18"/>
      <c r="BC409" s="18"/>
      <c r="BD409" s="18"/>
      <c r="BE409" s="18"/>
      <c r="BF409" s="18"/>
      <c r="BG409" s="18"/>
      <c r="BH409" s="18"/>
      <c r="BI409" s="18"/>
      <c r="BJ409" s="18"/>
      <c r="BK409" s="18"/>
      <c r="BL409" s="8"/>
    </row>
    <row r="410" spans="2:64">
      <c r="B410" s="1"/>
      <c r="C410" s="1"/>
      <c r="D410" s="1"/>
      <c r="E410" s="1"/>
      <c r="F410" s="7"/>
      <c r="G410" s="7"/>
      <c r="H410" s="7"/>
      <c r="I410" s="8"/>
      <c r="J410" s="11"/>
      <c r="K410" s="11"/>
      <c r="L410" s="3"/>
      <c r="M410" s="24"/>
      <c r="N410" s="24"/>
      <c r="O410" s="24"/>
      <c r="P410" s="24"/>
      <c r="Q410" s="30"/>
      <c r="R410" s="5"/>
      <c r="S410" s="4"/>
      <c r="T410" s="6"/>
      <c r="U410" s="25"/>
      <c r="V410" s="25"/>
      <c r="W410" s="17"/>
      <c r="X410" s="18"/>
      <c r="Y410" s="18"/>
      <c r="Z410" s="18"/>
      <c r="AA410" s="18"/>
      <c r="AX410" s="18"/>
      <c r="AY410" s="18"/>
      <c r="AZ410" s="18"/>
      <c r="BA410" s="18"/>
      <c r="BB410" s="18"/>
      <c r="BC410" s="18"/>
      <c r="BD410" s="18"/>
      <c r="BE410" s="18"/>
      <c r="BF410" s="18"/>
      <c r="BG410" s="18"/>
      <c r="BH410" s="18"/>
      <c r="BI410" s="18"/>
      <c r="BJ410" s="18"/>
      <c r="BK410" s="18"/>
      <c r="BL410" s="8"/>
    </row>
    <row r="411" spans="2:64">
      <c r="B411" s="1"/>
      <c r="C411" s="1"/>
      <c r="D411" s="1"/>
      <c r="E411" s="1"/>
      <c r="F411" s="7"/>
      <c r="G411" s="7"/>
      <c r="H411" s="7"/>
      <c r="I411" s="8"/>
      <c r="J411" s="11"/>
      <c r="K411" s="11"/>
      <c r="L411" s="3"/>
      <c r="M411" s="24"/>
      <c r="N411" s="24"/>
      <c r="O411" s="24"/>
      <c r="P411" s="24"/>
      <c r="Q411" s="30"/>
      <c r="R411" s="5"/>
      <c r="S411" s="4"/>
      <c r="T411" s="6"/>
      <c r="U411" s="25"/>
      <c r="V411" s="25"/>
      <c r="W411" s="17"/>
      <c r="X411" s="18"/>
      <c r="Y411" s="18"/>
      <c r="Z411" s="18"/>
      <c r="AA411" s="18"/>
      <c r="AX411" s="18"/>
      <c r="AY411" s="18"/>
      <c r="AZ411" s="18"/>
      <c r="BA411" s="18"/>
      <c r="BB411" s="18"/>
      <c r="BC411" s="18"/>
      <c r="BD411" s="18"/>
      <c r="BE411" s="18"/>
      <c r="BF411" s="18"/>
      <c r="BG411" s="18"/>
      <c r="BH411" s="18"/>
      <c r="BI411" s="18"/>
      <c r="BJ411" s="18"/>
      <c r="BK411" s="18"/>
      <c r="BL411" s="8"/>
    </row>
    <row r="412" spans="2:64">
      <c r="B412" s="1"/>
      <c r="C412" s="1"/>
      <c r="D412" s="1"/>
      <c r="E412" s="1"/>
      <c r="F412" s="7"/>
      <c r="G412" s="7"/>
      <c r="H412" s="7"/>
      <c r="I412" s="8"/>
      <c r="J412" s="11"/>
      <c r="K412" s="11"/>
      <c r="L412" s="3"/>
      <c r="M412" s="24"/>
      <c r="N412" s="24"/>
      <c r="O412" s="24"/>
      <c r="P412" s="24"/>
      <c r="Q412" s="30"/>
      <c r="R412" s="5"/>
      <c r="S412" s="4"/>
      <c r="T412" s="6"/>
      <c r="U412" s="25"/>
      <c r="V412" s="25"/>
      <c r="W412" s="17"/>
      <c r="X412" s="18"/>
      <c r="Y412" s="18"/>
      <c r="Z412" s="18"/>
      <c r="AA412" s="18"/>
      <c r="AX412" s="18"/>
      <c r="AY412" s="18"/>
      <c r="AZ412" s="18"/>
      <c r="BA412" s="18"/>
      <c r="BB412" s="18"/>
      <c r="BC412" s="18"/>
      <c r="BD412" s="18"/>
      <c r="BE412" s="18"/>
      <c r="BF412" s="18"/>
      <c r="BG412" s="18"/>
      <c r="BH412" s="18"/>
      <c r="BI412" s="18"/>
      <c r="BJ412" s="18"/>
      <c r="BK412" s="18"/>
      <c r="BL412" s="8"/>
    </row>
    <row r="413" spans="2:64">
      <c r="B413" s="1"/>
      <c r="C413" s="1"/>
      <c r="D413" s="1"/>
      <c r="E413" s="1"/>
      <c r="F413" s="7"/>
      <c r="G413" s="7"/>
      <c r="H413" s="7"/>
      <c r="I413" s="8"/>
      <c r="J413" s="11"/>
      <c r="K413" s="11"/>
      <c r="L413" s="3"/>
      <c r="M413" s="24"/>
      <c r="N413" s="24"/>
      <c r="O413" s="24"/>
      <c r="P413" s="24"/>
      <c r="Q413" s="30"/>
      <c r="R413" s="5"/>
      <c r="S413" s="4"/>
      <c r="T413" s="6"/>
      <c r="U413" s="25"/>
      <c r="V413" s="25"/>
      <c r="W413" s="17"/>
      <c r="X413" s="18"/>
      <c r="Y413" s="18"/>
      <c r="Z413" s="18"/>
      <c r="AA413" s="18"/>
      <c r="AX413" s="18"/>
      <c r="AY413" s="18"/>
      <c r="AZ413" s="18"/>
      <c r="BA413" s="18"/>
      <c r="BB413" s="18"/>
      <c r="BC413" s="18"/>
      <c r="BD413" s="18"/>
      <c r="BE413" s="18"/>
      <c r="BF413" s="18"/>
      <c r="BG413" s="18"/>
      <c r="BH413" s="18"/>
      <c r="BI413" s="18"/>
      <c r="BJ413" s="18"/>
      <c r="BK413" s="18"/>
      <c r="BL413" s="8"/>
    </row>
    <row r="414" spans="2:64">
      <c r="B414" s="1"/>
      <c r="C414" s="1"/>
      <c r="D414" s="1"/>
      <c r="E414" s="1"/>
      <c r="F414" s="7"/>
      <c r="G414" s="7"/>
      <c r="H414" s="7"/>
      <c r="I414" s="8"/>
      <c r="J414" s="11"/>
      <c r="K414" s="11"/>
      <c r="L414" s="3"/>
      <c r="M414" s="24"/>
      <c r="N414" s="24"/>
      <c r="O414" s="24"/>
      <c r="P414" s="24"/>
      <c r="Q414" s="30"/>
      <c r="R414" s="5"/>
      <c r="S414" s="4"/>
      <c r="T414" s="6"/>
      <c r="U414" s="25"/>
      <c r="V414" s="25"/>
      <c r="W414" s="17"/>
      <c r="X414" s="18"/>
      <c r="Y414" s="18"/>
      <c r="Z414" s="18"/>
      <c r="AA414" s="18"/>
      <c r="AX414" s="18"/>
      <c r="AY414" s="18"/>
      <c r="AZ414" s="18"/>
      <c r="BA414" s="18"/>
      <c r="BB414" s="18"/>
      <c r="BC414" s="18"/>
      <c r="BD414" s="18"/>
      <c r="BE414" s="18"/>
      <c r="BF414" s="18"/>
      <c r="BG414" s="18"/>
      <c r="BH414" s="18"/>
      <c r="BI414" s="18"/>
      <c r="BJ414" s="18"/>
      <c r="BK414" s="18"/>
      <c r="BL414" s="8"/>
    </row>
    <row r="415" spans="2:64">
      <c r="B415" s="1"/>
      <c r="C415" s="1"/>
      <c r="D415" s="1"/>
      <c r="E415" s="1"/>
      <c r="F415" s="19"/>
      <c r="G415" s="19"/>
      <c r="H415" s="19"/>
      <c r="I415" s="8"/>
      <c r="J415" s="11"/>
      <c r="K415" s="11"/>
      <c r="L415" s="3"/>
      <c r="M415" s="20"/>
      <c r="N415" s="20"/>
      <c r="O415" s="20"/>
      <c r="P415" s="20"/>
      <c r="Q415" s="30"/>
      <c r="R415" s="5"/>
      <c r="S415" s="4"/>
      <c r="T415" s="6"/>
      <c r="U415" s="17"/>
      <c r="V415" s="17"/>
      <c r="W415" s="17"/>
      <c r="X415" s="21"/>
      <c r="Y415" s="21"/>
      <c r="Z415" s="21"/>
      <c r="AA415" s="21"/>
      <c r="AX415" s="21"/>
      <c r="AY415" s="21"/>
      <c r="AZ415" s="21"/>
      <c r="BA415" s="21"/>
      <c r="BB415" s="21"/>
      <c r="BC415" s="21"/>
      <c r="BD415" s="21"/>
      <c r="BE415" s="21"/>
      <c r="BF415" s="21"/>
      <c r="BG415" s="21"/>
      <c r="BH415" s="21"/>
      <c r="BI415" s="21"/>
      <c r="BJ415" s="21"/>
      <c r="BK415" s="21"/>
      <c r="BL415" s="8"/>
    </row>
    <row r="416" spans="2:64">
      <c r="B416" s="1"/>
      <c r="C416" s="1"/>
      <c r="D416" s="1"/>
      <c r="E416" s="1"/>
      <c r="F416" s="19"/>
      <c r="G416" s="19"/>
      <c r="H416" s="19"/>
      <c r="I416" s="8"/>
      <c r="J416" s="11"/>
      <c r="K416" s="11"/>
      <c r="L416" s="3"/>
      <c r="M416" s="20"/>
      <c r="N416" s="20"/>
      <c r="O416" s="20"/>
      <c r="P416" s="20"/>
      <c r="Q416" s="30"/>
      <c r="R416" s="5"/>
      <c r="S416" s="4"/>
      <c r="T416" s="6"/>
      <c r="U416" s="17"/>
      <c r="V416" s="17"/>
      <c r="W416" s="17"/>
      <c r="X416" s="21"/>
      <c r="Y416" s="21"/>
      <c r="Z416" s="21"/>
      <c r="AA416" s="21"/>
      <c r="AX416" s="21"/>
      <c r="AY416" s="21"/>
      <c r="AZ416" s="21"/>
      <c r="BA416" s="21"/>
      <c r="BB416" s="21"/>
      <c r="BC416" s="21"/>
      <c r="BD416" s="21"/>
      <c r="BE416" s="21"/>
      <c r="BF416" s="21"/>
      <c r="BG416" s="21"/>
      <c r="BH416" s="21"/>
      <c r="BI416" s="21"/>
      <c r="BJ416" s="21"/>
      <c r="BK416" s="21"/>
      <c r="BL416" s="8"/>
    </row>
    <row r="417" spans="2:64">
      <c r="B417" s="1"/>
      <c r="C417" s="1"/>
      <c r="D417" s="1"/>
      <c r="E417" s="1"/>
      <c r="F417" s="19"/>
      <c r="G417" s="19"/>
      <c r="H417" s="19"/>
      <c r="I417" s="8"/>
      <c r="J417" s="11"/>
      <c r="K417" s="11"/>
      <c r="L417" s="3"/>
      <c r="M417" s="20"/>
      <c r="N417" s="20"/>
      <c r="O417" s="20"/>
      <c r="P417" s="20"/>
      <c r="Q417" s="30"/>
      <c r="R417" s="5"/>
      <c r="S417" s="4"/>
      <c r="T417" s="6"/>
      <c r="U417" s="17"/>
      <c r="V417" s="17"/>
      <c r="W417" s="17"/>
      <c r="X417" s="21"/>
      <c r="Y417" s="21"/>
      <c r="Z417" s="21"/>
      <c r="AA417" s="21"/>
      <c r="AX417" s="21"/>
      <c r="AY417" s="21"/>
      <c r="AZ417" s="21"/>
      <c r="BA417" s="21"/>
      <c r="BB417" s="21"/>
      <c r="BC417" s="21"/>
      <c r="BD417" s="21"/>
      <c r="BE417" s="21"/>
      <c r="BF417" s="21"/>
      <c r="BG417" s="21"/>
      <c r="BH417" s="21"/>
      <c r="BI417" s="21"/>
      <c r="BJ417" s="21"/>
      <c r="BK417" s="21"/>
      <c r="BL417" s="8"/>
    </row>
    <row r="418" spans="2:64">
      <c r="B418" s="1"/>
      <c r="C418" s="1"/>
      <c r="D418" s="1"/>
      <c r="E418" s="1"/>
      <c r="F418" s="19"/>
      <c r="G418" s="19"/>
      <c r="H418" s="19"/>
      <c r="I418" s="8"/>
      <c r="J418" s="11"/>
      <c r="K418" s="11"/>
      <c r="L418" s="3"/>
      <c r="M418" s="20"/>
      <c r="N418" s="20"/>
      <c r="O418" s="20"/>
      <c r="P418" s="20"/>
      <c r="Q418" s="30"/>
      <c r="R418" s="5"/>
      <c r="S418" s="4"/>
      <c r="T418" s="6"/>
      <c r="U418" s="17"/>
      <c r="V418" s="17"/>
      <c r="W418" s="17"/>
      <c r="X418" s="21"/>
      <c r="Y418" s="21"/>
      <c r="Z418" s="21"/>
      <c r="AA418" s="21"/>
      <c r="AX418" s="21"/>
      <c r="AY418" s="21"/>
      <c r="AZ418" s="21"/>
      <c r="BA418" s="21"/>
      <c r="BB418" s="21"/>
      <c r="BC418" s="21"/>
      <c r="BD418" s="21"/>
      <c r="BE418" s="21"/>
      <c r="BF418" s="21"/>
      <c r="BG418" s="21"/>
      <c r="BH418" s="21"/>
      <c r="BI418" s="21"/>
      <c r="BJ418" s="21"/>
      <c r="BK418" s="21"/>
      <c r="BL418" s="8"/>
    </row>
    <row r="419" spans="2:64">
      <c r="B419" s="1"/>
      <c r="C419" s="1"/>
      <c r="D419" s="1"/>
      <c r="E419" s="1"/>
      <c r="F419" s="19"/>
      <c r="G419" s="19"/>
      <c r="H419" s="19"/>
      <c r="I419" s="8"/>
      <c r="J419" s="11"/>
      <c r="K419" s="11"/>
      <c r="L419" s="3"/>
      <c r="M419" s="20"/>
      <c r="N419" s="20"/>
      <c r="O419" s="20"/>
      <c r="P419" s="20"/>
      <c r="Q419" s="30"/>
      <c r="R419" s="5"/>
      <c r="S419" s="4"/>
      <c r="T419" s="6"/>
      <c r="U419" s="8"/>
      <c r="V419" s="8"/>
      <c r="W419" s="17"/>
      <c r="X419" s="21"/>
      <c r="Y419" s="21"/>
      <c r="Z419" s="21"/>
      <c r="AA419" s="21"/>
      <c r="AX419" s="21"/>
      <c r="AY419" s="21"/>
      <c r="AZ419" s="21"/>
      <c r="BA419" s="21"/>
      <c r="BB419" s="21"/>
      <c r="BC419" s="21"/>
      <c r="BD419" s="21"/>
      <c r="BE419" s="21"/>
      <c r="BF419" s="21"/>
      <c r="BG419" s="21"/>
      <c r="BH419" s="21"/>
      <c r="BI419" s="21"/>
      <c r="BJ419" s="21"/>
      <c r="BK419" s="21"/>
      <c r="BL419" s="8"/>
    </row>
    <row r="420" spans="2:64">
      <c r="B420" s="1"/>
      <c r="C420" s="1"/>
      <c r="D420" s="1"/>
      <c r="E420" s="1"/>
      <c r="F420" s="19"/>
      <c r="G420" s="19"/>
      <c r="H420" s="19"/>
      <c r="I420" s="8"/>
      <c r="J420" s="11"/>
      <c r="K420" s="11"/>
      <c r="L420" s="3"/>
      <c r="M420" s="20"/>
      <c r="N420" s="20"/>
      <c r="O420" s="20"/>
      <c r="P420" s="20"/>
      <c r="Q420" s="30"/>
      <c r="R420" s="5"/>
      <c r="S420" s="4"/>
      <c r="T420" s="6"/>
      <c r="U420" s="8"/>
      <c r="V420" s="8"/>
      <c r="W420" s="17"/>
      <c r="X420" s="21"/>
      <c r="Y420" s="21"/>
      <c r="Z420" s="21"/>
      <c r="AA420" s="21"/>
      <c r="AX420" s="21"/>
      <c r="AY420" s="21"/>
      <c r="AZ420" s="21"/>
      <c r="BA420" s="21"/>
      <c r="BB420" s="21"/>
      <c r="BC420" s="21"/>
      <c r="BD420" s="21"/>
      <c r="BE420" s="21"/>
      <c r="BF420" s="21"/>
      <c r="BG420" s="21"/>
      <c r="BH420" s="21"/>
      <c r="BI420" s="21"/>
      <c r="BJ420" s="21"/>
      <c r="BK420" s="21"/>
      <c r="BL420" s="8"/>
    </row>
    <row r="421" spans="2:64">
      <c r="B421" s="1"/>
      <c r="C421" s="1"/>
      <c r="D421" s="1"/>
      <c r="E421" s="1"/>
      <c r="F421" s="19"/>
      <c r="G421" s="19"/>
      <c r="H421" s="19"/>
      <c r="I421" s="8"/>
      <c r="J421" s="11"/>
      <c r="K421" s="11"/>
      <c r="L421" s="3"/>
      <c r="M421" s="20"/>
      <c r="N421" s="20"/>
      <c r="O421" s="20"/>
      <c r="P421" s="20"/>
      <c r="Q421" s="30"/>
      <c r="R421" s="5"/>
      <c r="S421" s="4"/>
      <c r="T421" s="6"/>
      <c r="U421" s="17"/>
      <c r="V421" s="17"/>
      <c r="W421" s="17"/>
      <c r="X421" s="21"/>
      <c r="Y421" s="21"/>
      <c r="Z421" s="21"/>
      <c r="AA421" s="21"/>
      <c r="AX421" s="21"/>
      <c r="AY421" s="21"/>
      <c r="AZ421" s="21"/>
      <c r="BA421" s="21"/>
      <c r="BB421" s="21"/>
      <c r="BC421" s="21"/>
      <c r="BD421" s="21"/>
      <c r="BE421" s="21"/>
      <c r="BF421" s="21"/>
      <c r="BG421" s="21"/>
      <c r="BH421" s="21"/>
      <c r="BI421" s="21"/>
      <c r="BJ421" s="21"/>
      <c r="BK421" s="21"/>
      <c r="BL421" s="17"/>
    </row>
    <row r="422" spans="2:64">
      <c r="B422" s="1"/>
      <c r="C422" s="1"/>
      <c r="D422" s="1"/>
      <c r="E422" s="1"/>
      <c r="F422" s="7"/>
      <c r="G422" s="7"/>
      <c r="H422" s="7"/>
      <c r="I422" s="8"/>
      <c r="J422" s="11"/>
      <c r="K422" s="11"/>
      <c r="L422" s="3"/>
      <c r="M422" s="15"/>
      <c r="N422" s="15"/>
      <c r="O422" s="15"/>
      <c r="P422" s="15"/>
      <c r="Q422" s="30"/>
      <c r="R422" s="5"/>
      <c r="S422" s="4"/>
      <c r="T422" s="6"/>
      <c r="U422" s="8"/>
      <c r="V422" s="8"/>
      <c r="W422" s="8"/>
      <c r="X422" s="8"/>
      <c r="Y422" s="8"/>
      <c r="Z422" s="8"/>
      <c r="AA422" s="8"/>
      <c r="AX422" s="8"/>
      <c r="AY422" s="8"/>
      <c r="AZ422" s="8"/>
      <c r="BA422" s="8"/>
      <c r="BB422" s="8"/>
      <c r="BC422" s="8"/>
      <c r="BD422" s="8"/>
      <c r="BE422" s="8"/>
      <c r="BF422" s="8"/>
      <c r="BG422" s="8"/>
      <c r="BH422" s="8"/>
      <c r="BI422" s="8"/>
      <c r="BJ422" s="8"/>
      <c r="BK422" s="8"/>
      <c r="BL422" s="8"/>
    </row>
    <row r="423" spans="2:64">
      <c r="B423" s="1"/>
      <c r="C423" s="1"/>
      <c r="D423" s="1"/>
      <c r="E423" s="1"/>
      <c r="F423" s="7"/>
      <c r="G423" s="7"/>
      <c r="H423" s="7"/>
      <c r="I423" s="8"/>
      <c r="J423" s="11"/>
      <c r="K423" s="11"/>
      <c r="L423" s="3"/>
      <c r="M423" s="15"/>
      <c r="N423" s="15"/>
      <c r="O423" s="15"/>
      <c r="P423" s="15"/>
      <c r="Q423" s="30"/>
      <c r="R423" s="5"/>
      <c r="S423" s="4"/>
      <c r="T423" s="6"/>
      <c r="U423" s="8"/>
      <c r="V423" s="8"/>
      <c r="W423" s="8"/>
      <c r="X423" s="8"/>
      <c r="Y423" s="8"/>
      <c r="Z423" s="8"/>
      <c r="AA423" s="8"/>
      <c r="AX423" s="8"/>
      <c r="AY423" s="8"/>
      <c r="AZ423" s="8"/>
      <c r="BA423" s="8"/>
      <c r="BB423" s="8"/>
      <c r="BC423" s="8"/>
      <c r="BD423" s="8"/>
      <c r="BE423" s="8"/>
      <c r="BF423" s="8"/>
      <c r="BG423" s="8"/>
      <c r="BH423" s="8"/>
      <c r="BI423" s="8"/>
      <c r="BJ423" s="8"/>
      <c r="BK423" s="8"/>
      <c r="BL423" s="8"/>
    </row>
    <row r="424" spans="2:64">
      <c r="B424" s="1"/>
      <c r="C424" s="1"/>
      <c r="D424" s="1"/>
      <c r="E424" s="1"/>
      <c r="F424" s="7"/>
      <c r="G424" s="7"/>
      <c r="H424" s="7"/>
      <c r="I424" s="8"/>
      <c r="J424" s="11"/>
      <c r="K424" s="11"/>
      <c r="L424" s="3"/>
      <c r="M424" s="15"/>
      <c r="N424" s="15"/>
      <c r="O424" s="15"/>
      <c r="P424" s="15"/>
      <c r="Q424" s="30"/>
      <c r="R424" s="5"/>
      <c r="S424" s="4"/>
      <c r="T424" s="6"/>
      <c r="U424" s="8"/>
      <c r="V424" s="8"/>
      <c r="W424" s="8"/>
      <c r="X424" s="8"/>
      <c r="Y424" s="8"/>
      <c r="Z424" s="8"/>
      <c r="AA424" s="8"/>
      <c r="AX424" s="8"/>
      <c r="AY424" s="8"/>
      <c r="AZ424" s="8"/>
      <c r="BA424" s="8"/>
      <c r="BB424" s="8"/>
      <c r="BC424" s="8"/>
      <c r="BD424" s="8"/>
      <c r="BE424" s="8"/>
      <c r="BF424" s="8"/>
      <c r="BG424" s="8"/>
      <c r="BH424" s="8"/>
      <c r="BI424" s="8"/>
      <c r="BJ424" s="8"/>
      <c r="BK424" s="8"/>
      <c r="BL424" s="8"/>
    </row>
    <row r="425" spans="2:64">
      <c r="B425" s="1"/>
      <c r="C425" s="1"/>
      <c r="D425" s="1"/>
      <c r="E425" s="1"/>
      <c r="F425" s="7"/>
      <c r="G425" s="7"/>
      <c r="H425" s="7"/>
      <c r="I425" s="8"/>
      <c r="J425" s="11"/>
      <c r="K425" s="11"/>
      <c r="L425" s="3"/>
      <c r="M425" s="15"/>
      <c r="N425" s="15"/>
      <c r="O425" s="15"/>
      <c r="P425" s="15"/>
      <c r="Q425" s="30"/>
      <c r="R425" s="5"/>
      <c r="S425" s="4"/>
      <c r="T425" s="6"/>
      <c r="U425" s="8"/>
      <c r="V425" s="8"/>
      <c r="W425" s="8"/>
      <c r="X425" s="8"/>
      <c r="Y425" s="8"/>
      <c r="Z425" s="8"/>
      <c r="AA425" s="8"/>
      <c r="AX425" s="8"/>
      <c r="AY425" s="8"/>
      <c r="AZ425" s="8"/>
      <c r="BA425" s="8"/>
      <c r="BB425" s="8"/>
      <c r="BC425" s="8"/>
      <c r="BD425" s="8"/>
      <c r="BE425" s="8"/>
      <c r="BF425" s="8"/>
      <c r="BG425" s="8"/>
      <c r="BH425" s="8"/>
      <c r="BI425" s="8"/>
      <c r="BJ425" s="8"/>
      <c r="BK425" s="8"/>
      <c r="BL425" s="8"/>
    </row>
    <row r="426" spans="2:64">
      <c r="B426" s="1"/>
      <c r="C426" s="1"/>
      <c r="D426" s="1"/>
      <c r="E426" s="1"/>
      <c r="F426" s="7"/>
      <c r="G426" s="7"/>
      <c r="H426" s="7"/>
      <c r="I426" s="8"/>
      <c r="J426" s="11"/>
      <c r="K426" s="11"/>
      <c r="L426" s="3"/>
      <c r="M426" s="15"/>
      <c r="N426" s="15"/>
      <c r="O426" s="15"/>
      <c r="P426" s="15"/>
      <c r="Q426" s="30"/>
      <c r="R426" s="5"/>
      <c r="S426" s="4"/>
      <c r="T426" s="6"/>
      <c r="U426" s="8"/>
      <c r="V426" s="8"/>
      <c r="W426" s="8"/>
      <c r="X426" s="8"/>
      <c r="Y426" s="8"/>
      <c r="Z426" s="8"/>
      <c r="AA426" s="8"/>
      <c r="AX426" s="8"/>
      <c r="AY426" s="8"/>
      <c r="AZ426" s="8"/>
      <c r="BA426" s="8"/>
      <c r="BB426" s="8"/>
      <c r="BC426" s="8"/>
      <c r="BD426" s="8"/>
      <c r="BE426" s="8"/>
      <c r="BF426" s="8"/>
      <c r="BG426" s="8"/>
      <c r="BH426" s="8"/>
      <c r="BI426" s="8"/>
      <c r="BJ426" s="8"/>
      <c r="BK426" s="8"/>
      <c r="BL426" s="8"/>
    </row>
    <row r="427" spans="2:64">
      <c r="B427" s="1"/>
      <c r="C427" s="1"/>
      <c r="D427" s="1"/>
      <c r="E427" s="1"/>
      <c r="F427" s="7"/>
      <c r="G427" s="7"/>
      <c r="H427" s="7"/>
      <c r="I427" s="8"/>
      <c r="J427" s="11"/>
      <c r="K427" s="11"/>
      <c r="L427" s="3"/>
      <c r="M427" s="15"/>
      <c r="N427" s="15"/>
      <c r="O427" s="15"/>
      <c r="P427" s="15"/>
      <c r="Q427" s="30"/>
      <c r="R427" s="5"/>
      <c r="S427" s="4"/>
      <c r="T427" s="6"/>
      <c r="U427" s="8"/>
      <c r="V427" s="8"/>
      <c r="W427" s="8"/>
      <c r="X427" s="8"/>
      <c r="Y427" s="8"/>
      <c r="Z427" s="8"/>
      <c r="AA427" s="8"/>
      <c r="AX427" s="8"/>
      <c r="AY427" s="8"/>
      <c r="AZ427" s="8"/>
      <c r="BA427" s="8"/>
      <c r="BB427" s="8"/>
      <c r="BC427" s="8"/>
      <c r="BD427" s="8"/>
      <c r="BE427" s="8"/>
      <c r="BF427" s="8"/>
      <c r="BG427" s="8"/>
      <c r="BH427" s="8"/>
      <c r="BI427" s="8"/>
      <c r="BJ427" s="8"/>
      <c r="BK427" s="8"/>
      <c r="BL427" s="8"/>
    </row>
    <row r="428" spans="2:64">
      <c r="B428" s="1"/>
      <c r="C428" s="1"/>
      <c r="D428" s="1"/>
      <c r="E428" s="1"/>
      <c r="F428" s="7"/>
      <c r="G428" s="7"/>
      <c r="H428" s="7"/>
      <c r="I428" s="8"/>
      <c r="J428" s="11"/>
      <c r="K428" s="11"/>
      <c r="L428" s="3"/>
      <c r="M428" s="15"/>
      <c r="N428" s="15"/>
      <c r="O428" s="15"/>
      <c r="P428" s="15"/>
      <c r="Q428" s="30"/>
      <c r="R428" s="5"/>
      <c r="S428" s="4"/>
      <c r="T428" s="6"/>
      <c r="U428" s="8"/>
      <c r="V428" s="8"/>
      <c r="W428" s="8"/>
      <c r="X428" s="8"/>
      <c r="Y428" s="8"/>
      <c r="Z428" s="8"/>
      <c r="AA428" s="8"/>
      <c r="AX428" s="8"/>
      <c r="AY428" s="8"/>
      <c r="AZ428" s="8"/>
      <c r="BA428" s="8"/>
      <c r="BB428" s="8"/>
      <c r="BC428" s="8"/>
      <c r="BD428" s="8"/>
      <c r="BE428" s="8"/>
      <c r="BF428" s="8"/>
      <c r="BG428" s="8"/>
      <c r="BH428" s="8"/>
      <c r="BI428" s="8"/>
      <c r="BJ428" s="8"/>
      <c r="BK428" s="8"/>
      <c r="BL428" s="8"/>
    </row>
    <row r="429" spans="2:64">
      <c r="B429" s="1"/>
      <c r="C429" s="1"/>
      <c r="D429" s="1"/>
      <c r="E429" s="1"/>
      <c r="F429" s="7"/>
      <c r="G429" s="7"/>
      <c r="H429" s="7"/>
      <c r="I429" s="8"/>
      <c r="J429" s="11"/>
      <c r="K429" s="11"/>
      <c r="L429" s="3"/>
      <c r="M429" s="15"/>
      <c r="N429" s="15"/>
      <c r="O429" s="15"/>
      <c r="P429" s="15"/>
      <c r="Q429" s="30"/>
      <c r="R429" s="5"/>
      <c r="S429" s="4"/>
      <c r="T429" s="6"/>
      <c r="U429" s="8"/>
      <c r="V429" s="8"/>
      <c r="W429" s="8"/>
      <c r="X429" s="8"/>
      <c r="Y429" s="8"/>
      <c r="Z429" s="8"/>
      <c r="AA429" s="8"/>
      <c r="AX429" s="8"/>
      <c r="AY429" s="8"/>
      <c r="AZ429" s="8"/>
      <c r="BA429" s="8"/>
      <c r="BB429" s="8"/>
      <c r="BC429" s="8"/>
      <c r="BD429" s="8"/>
      <c r="BE429" s="8"/>
      <c r="BF429" s="8"/>
      <c r="BG429" s="8"/>
      <c r="BH429" s="8"/>
      <c r="BI429" s="8"/>
      <c r="BJ429" s="8"/>
      <c r="BK429" s="8"/>
      <c r="BL429" s="8"/>
    </row>
    <row r="430" spans="2:64">
      <c r="B430" s="1"/>
      <c r="C430" s="1"/>
      <c r="D430" s="1"/>
      <c r="E430" s="1"/>
      <c r="F430" s="7"/>
      <c r="G430" s="7"/>
      <c r="H430" s="7"/>
      <c r="I430" s="8"/>
      <c r="J430" s="11"/>
      <c r="K430" s="11"/>
      <c r="L430" s="3"/>
      <c r="M430" s="15"/>
      <c r="N430" s="15"/>
      <c r="O430" s="15"/>
      <c r="P430" s="15"/>
      <c r="Q430" s="30"/>
      <c r="R430" s="5"/>
      <c r="S430" s="4"/>
      <c r="T430" s="6"/>
      <c r="U430" s="8"/>
      <c r="V430" s="8"/>
      <c r="W430" s="8"/>
      <c r="X430" s="8"/>
      <c r="Y430" s="8"/>
      <c r="Z430" s="8"/>
      <c r="AA430" s="8"/>
      <c r="AX430" s="8"/>
      <c r="AY430" s="8"/>
      <c r="AZ430" s="8"/>
      <c r="BA430" s="8"/>
      <c r="BB430" s="8"/>
      <c r="BC430" s="8"/>
      <c r="BD430" s="8"/>
      <c r="BE430" s="8"/>
      <c r="BF430" s="8"/>
      <c r="BG430" s="8"/>
      <c r="BH430" s="8"/>
      <c r="BI430" s="8"/>
      <c r="BJ430" s="8"/>
      <c r="BK430" s="8"/>
      <c r="BL430" s="8"/>
    </row>
    <row r="431" spans="2:64">
      <c r="B431" s="1"/>
      <c r="C431" s="1"/>
      <c r="D431" s="1"/>
      <c r="E431" s="1"/>
      <c r="F431" s="7"/>
      <c r="G431" s="7"/>
      <c r="H431" s="7"/>
      <c r="I431" s="8"/>
      <c r="J431" s="11"/>
      <c r="K431" s="11"/>
      <c r="L431" s="3"/>
      <c r="M431" s="15"/>
      <c r="N431" s="15"/>
      <c r="O431" s="15"/>
      <c r="P431" s="15"/>
      <c r="Q431" s="30"/>
      <c r="R431" s="5"/>
      <c r="S431" s="4"/>
      <c r="T431" s="6"/>
      <c r="U431" s="8"/>
      <c r="V431" s="8"/>
      <c r="W431" s="8"/>
      <c r="X431" s="8"/>
      <c r="Y431" s="8"/>
      <c r="Z431" s="8"/>
      <c r="AA431" s="8"/>
      <c r="AX431" s="8"/>
      <c r="AY431" s="8"/>
      <c r="AZ431" s="8"/>
      <c r="BA431" s="8"/>
      <c r="BB431" s="8"/>
      <c r="BC431" s="8"/>
      <c r="BD431" s="8"/>
      <c r="BE431" s="8"/>
      <c r="BF431" s="8"/>
      <c r="BG431" s="8"/>
      <c r="BH431" s="8"/>
      <c r="BI431" s="8"/>
      <c r="BJ431" s="8"/>
      <c r="BK431" s="8"/>
      <c r="BL431" s="8"/>
    </row>
    <row r="432" spans="2:64">
      <c r="B432" s="1"/>
      <c r="C432" s="1"/>
      <c r="D432" s="1"/>
      <c r="E432" s="1"/>
      <c r="F432" s="7"/>
      <c r="G432" s="7"/>
      <c r="H432" s="7"/>
      <c r="I432" s="8"/>
      <c r="J432" s="11"/>
      <c r="K432" s="11"/>
      <c r="L432" s="3"/>
      <c r="M432" s="15"/>
      <c r="N432" s="15"/>
      <c r="O432" s="15"/>
      <c r="P432" s="15"/>
      <c r="Q432" s="30"/>
      <c r="R432" s="5"/>
      <c r="S432" s="4"/>
      <c r="T432" s="6"/>
      <c r="U432" s="8"/>
      <c r="V432" s="8"/>
      <c r="W432" s="8"/>
      <c r="X432" s="8"/>
      <c r="Y432" s="8"/>
      <c r="Z432" s="8"/>
      <c r="AA432" s="8"/>
      <c r="AX432" s="8"/>
      <c r="AY432" s="8"/>
      <c r="AZ432" s="8"/>
      <c r="BA432" s="8"/>
      <c r="BB432" s="8"/>
      <c r="BC432" s="8"/>
      <c r="BD432" s="8"/>
      <c r="BE432" s="8"/>
      <c r="BF432" s="8"/>
      <c r="BG432" s="8"/>
      <c r="BH432" s="8"/>
      <c r="BI432" s="8"/>
      <c r="BJ432" s="8"/>
      <c r="BK432" s="8"/>
      <c r="BL432" s="8"/>
    </row>
    <row r="433" spans="2:64">
      <c r="B433" s="1"/>
      <c r="C433" s="1"/>
      <c r="D433" s="1"/>
      <c r="E433" s="1"/>
      <c r="F433" s="7"/>
      <c r="G433" s="7"/>
      <c r="H433" s="7"/>
      <c r="I433" s="8"/>
      <c r="J433" s="11"/>
      <c r="K433" s="11"/>
      <c r="L433" s="3"/>
      <c r="M433" s="15"/>
      <c r="N433" s="15"/>
      <c r="O433" s="15"/>
      <c r="P433" s="15"/>
      <c r="Q433" s="30"/>
      <c r="R433" s="5"/>
      <c r="S433" s="4"/>
      <c r="T433" s="6"/>
      <c r="U433" s="8"/>
      <c r="V433" s="8"/>
      <c r="W433" s="8"/>
      <c r="X433" s="8"/>
      <c r="Y433" s="8"/>
      <c r="Z433" s="8"/>
      <c r="AA433" s="8"/>
      <c r="AX433" s="8"/>
      <c r="AY433" s="8"/>
      <c r="AZ433" s="8"/>
      <c r="BA433" s="8"/>
      <c r="BB433" s="8"/>
      <c r="BC433" s="8"/>
      <c r="BD433" s="8"/>
      <c r="BE433" s="8"/>
      <c r="BF433" s="8"/>
      <c r="BG433" s="8"/>
      <c r="BH433" s="8"/>
      <c r="BI433" s="8"/>
      <c r="BJ433" s="8"/>
      <c r="BK433" s="8"/>
      <c r="BL433" s="8"/>
    </row>
    <row r="434" spans="2:64">
      <c r="B434" s="1"/>
      <c r="C434" s="1"/>
      <c r="D434" s="1"/>
      <c r="E434" s="1"/>
      <c r="F434" s="7"/>
      <c r="G434" s="7"/>
      <c r="H434" s="7"/>
      <c r="I434" s="8"/>
      <c r="J434" s="11"/>
      <c r="K434" s="11"/>
      <c r="L434" s="3"/>
      <c r="M434" s="15"/>
      <c r="N434" s="15"/>
      <c r="O434" s="15"/>
      <c r="P434" s="15"/>
      <c r="Q434" s="30"/>
      <c r="R434" s="5"/>
      <c r="S434" s="4"/>
      <c r="T434" s="6"/>
      <c r="U434" s="8"/>
      <c r="V434" s="8"/>
      <c r="W434" s="8"/>
      <c r="X434" s="8"/>
      <c r="Y434" s="8"/>
      <c r="Z434" s="8"/>
      <c r="AA434" s="8"/>
      <c r="AX434" s="8"/>
      <c r="AY434" s="8"/>
      <c r="AZ434" s="8"/>
      <c r="BA434" s="8"/>
      <c r="BB434" s="8"/>
      <c r="BC434" s="8"/>
      <c r="BD434" s="8"/>
      <c r="BE434" s="8"/>
      <c r="BF434" s="8"/>
      <c r="BG434" s="8"/>
      <c r="BH434" s="8"/>
      <c r="BI434" s="8"/>
      <c r="BJ434" s="8"/>
      <c r="BK434" s="8"/>
      <c r="BL434" s="8"/>
    </row>
    <row r="435" spans="2:64">
      <c r="B435" s="1"/>
      <c r="C435" s="1"/>
      <c r="D435" s="1"/>
      <c r="E435" s="1"/>
      <c r="F435" s="7"/>
      <c r="G435" s="7"/>
      <c r="H435" s="7"/>
      <c r="I435" s="8"/>
      <c r="J435" s="11"/>
      <c r="K435" s="11"/>
      <c r="L435" s="3"/>
      <c r="M435" s="15"/>
      <c r="N435" s="15"/>
      <c r="O435" s="15"/>
      <c r="P435" s="15"/>
      <c r="Q435" s="30"/>
      <c r="R435" s="5"/>
      <c r="S435" s="4"/>
      <c r="T435" s="6"/>
      <c r="U435" s="8"/>
      <c r="V435" s="8"/>
      <c r="W435" s="8"/>
      <c r="X435" s="8"/>
      <c r="Y435" s="8"/>
      <c r="Z435" s="8"/>
      <c r="AA435" s="8"/>
      <c r="AX435" s="8"/>
      <c r="AY435" s="8"/>
      <c r="AZ435" s="8"/>
      <c r="BA435" s="8"/>
      <c r="BB435" s="8"/>
      <c r="BC435" s="8"/>
      <c r="BD435" s="8"/>
      <c r="BE435" s="8"/>
      <c r="BF435" s="8"/>
      <c r="BG435" s="8"/>
      <c r="BH435" s="8"/>
      <c r="BI435" s="8"/>
      <c r="BJ435" s="8"/>
      <c r="BK435" s="8"/>
      <c r="BL435" s="8"/>
    </row>
    <row r="436" spans="2:64">
      <c r="B436" s="1"/>
      <c r="C436" s="1"/>
      <c r="D436" s="1"/>
      <c r="E436" s="1"/>
      <c r="F436" s="7"/>
      <c r="G436" s="7"/>
      <c r="H436" s="7"/>
      <c r="I436" s="8"/>
      <c r="J436" s="11"/>
      <c r="K436" s="11"/>
      <c r="L436" s="3"/>
      <c r="M436" s="15"/>
      <c r="N436" s="15"/>
      <c r="O436" s="15"/>
      <c r="P436" s="15"/>
      <c r="Q436" s="30"/>
      <c r="R436" s="5"/>
      <c r="S436" s="4"/>
      <c r="T436" s="6"/>
      <c r="U436" s="8"/>
      <c r="V436" s="8"/>
      <c r="W436" s="8"/>
      <c r="X436" s="8"/>
      <c r="Y436" s="8"/>
      <c r="Z436" s="8"/>
      <c r="AA436" s="8"/>
      <c r="AX436" s="8"/>
      <c r="AY436" s="8"/>
      <c r="AZ436" s="8"/>
      <c r="BA436" s="8"/>
      <c r="BB436" s="8"/>
      <c r="BC436" s="8"/>
      <c r="BD436" s="8"/>
      <c r="BE436" s="8"/>
      <c r="BF436" s="8"/>
      <c r="BG436" s="8"/>
      <c r="BH436" s="8"/>
      <c r="BI436" s="8"/>
      <c r="BJ436" s="8"/>
      <c r="BK436" s="8"/>
      <c r="BL436" s="8"/>
    </row>
    <row r="437" spans="2:64">
      <c r="B437" s="1"/>
      <c r="C437" s="1"/>
      <c r="D437" s="1"/>
      <c r="E437" s="1"/>
      <c r="F437" s="7"/>
      <c r="G437" s="7"/>
      <c r="H437" s="7"/>
      <c r="I437" s="8"/>
      <c r="J437" s="11"/>
      <c r="K437" s="11"/>
      <c r="L437" s="3"/>
      <c r="M437" s="15"/>
      <c r="N437" s="15"/>
      <c r="O437" s="15"/>
      <c r="P437" s="15"/>
      <c r="Q437" s="30"/>
      <c r="R437" s="5"/>
      <c r="S437" s="4"/>
      <c r="T437" s="6"/>
      <c r="U437" s="8"/>
      <c r="V437" s="8"/>
      <c r="W437" s="8"/>
      <c r="X437" s="8"/>
      <c r="Y437" s="8"/>
      <c r="Z437" s="8"/>
      <c r="AA437" s="8"/>
      <c r="AX437" s="8"/>
      <c r="AY437" s="8"/>
      <c r="AZ437" s="8"/>
      <c r="BA437" s="8"/>
      <c r="BB437" s="8"/>
      <c r="BC437" s="8"/>
      <c r="BD437" s="8"/>
      <c r="BE437" s="8"/>
      <c r="BF437" s="8"/>
      <c r="BG437" s="8"/>
      <c r="BH437" s="8"/>
      <c r="BI437" s="8"/>
      <c r="BJ437" s="8"/>
      <c r="BK437" s="8"/>
      <c r="BL437" s="8"/>
    </row>
    <row r="438" spans="2:64">
      <c r="B438" s="1"/>
      <c r="C438" s="1"/>
      <c r="D438" s="1"/>
      <c r="E438" s="1"/>
      <c r="F438" s="7"/>
      <c r="G438" s="7"/>
      <c r="H438" s="7"/>
      <c r="I438" s="8"/>
      <c r="J438" s="11"/>
      <c r="K438" s="11"/>
      <c r="L438" s="3"/>
      <c r="M438" s="15"/>
      <c r="N438" s="15"/>
      <c r="O438" s="15"/>
      <c r="P438" s="15"/>
      <c r="Q438" s="30"/>
      <c r="R438" s="5"/>
      <c r="S438" s="4"/>
      <c r="T438" s="6"/>
      <c r="U438" s="8"/>
      <c r="V438" s="8"/>
      <c r="W438" s="8"/>
      <c r="X438" s="8"/>
      <c r="Y438" s="8"/>
      <c r="Z438" s="8"/>
      <c r="AA438" s="8"/>
      <c r="AX438" s="8"/>
      <c r="AY438" s="8"/>
      <c r="AZ438" s="8"/>
      <c r="BA438" s="8"/>
      <c r="BB438" s="8"/>
      <c r="BC438" s="8"/>
      <c r="BD438" s="8"/>
      <c r="BE438" s="8"/>
      <c r="BF438" s="8"/>
      <c r="BG438" s="8"/>
      <c r="BH438" s="8"/>
      <c r="BI438" s="8"/>
      <c r="BJ438" s="8"/>
      <c r="BK438" s="8"/>
      <c r="BL438" s="8"/>
    </row>
    <row r="439" spans="2:64">
      <c r="B439" s="1"/>
      <c r="C439" s="1"/>
      <c r="D439" s="1"/>
      <c r="E439" s="1"/>
      <c r="F439" s="7"/>
      <c r="G439" s="7"/>
      <c r="H439" s="7"/>
      <c r="I439" s="8"/>
      <c r="J439" s="11"/>
      <c r="K439" s="11"/>
      <c r="L439" s="3"/>
      <c r="M439" s="15"/>
      <c r="N439" s="15"/>
      <c r="O439" s="15"/>
      <c r="P439" s="15"/>
      <c r="Q439" s="30"/>
      <c r="R439" s="5"/>
      <c r="S439" s="4"/>
      <c r="T439" s="6"/>
      <c r="U439" s="8"/>
      <c r="V439" s="8"/>
      <c r="W439" s="8"/>
      <c r="X439" s="8"/>
      <c r="Y439" s="8"/>
      <c r="Z439" s="8"/>
      <c r="AA439" s="8"/>
      <c r="AX439" s="8"/>
      <c r="AY439" s="8"/>
      <c r="AZ439" s="8"/>
      <c r="BA439" s="8"/>
      <c r="BB439" s="8"/>
      <c r="BC439" s="8"/>
      <c r="BD439" s="8"/>
      <c r="BE439" s="8"/>
      <c r="BF439" s="8"/>
      <c r="BG439" s="8"/>
      <c r="BH439" s="8"/>
      <c r="BI439" s="8"/>
      <c r="BJ439" s="8"/>
      <c r="BK439" s="8"/>
      <c r="BL439" s="8"/>
    </row>
    <row r="440" spans="2:64">
      <c r="B440" s="1"/>
      <c r="C440" s="1"/>
      <c r="D440" s="1"/>
      <c r="E440" s="1"/>
      <c r="F440" s="7"/>
      <c r="G440" s="7"/>
      <c r="H440" s="7"/>
      <c r="I440" s="8"/>
      <c r="J440" s="11"/>
      <c r="K440" s="11"/>
      <c r="L440" s="3"/>
      <c r="M440" s="15"/>
      <c r="N440" s="15"/>
      <c r="O440" s="15"/>
      <c r="P440" s="15"/>
      <c r="Q440" s="30"/>
      <c r="R440" s="5"/>
      <c r="S440" s="4"/>
      <c r="T440" s="6"/>
      <c r="U440" s="8"/>
      <c r="V440" s="8"/>
      <c r="W440" s="8"/>
      <c r="X440" s="8"/>
      <c r="Y440" s="8"/>
      <c r="Z440" s="8"/>
      <c r="AA440" s="8"/>
      <c r="AX440" s="8"/>
      <c r="AY440" s="8"/>
      <c r="AZ440" s="8"/>
      <c r="BA440" s="8"/>
      <c r="BB440" s="8"/>
      <c r="BC440" s="8"/>
      <c r="BD440" s="8"/>
      <c r="BE440" s="8"/>
      <c r="BF440" s="8"/>
      <c r="BG440" s="8"/>
      <c r="BH440" s="8"/>
      <c r="BI440" s="8"/>
      <c r="BJ440" s="8"/>
      <c r="BK440" s="8"/>
      <c r="BL440" s="8"/>
    </row>
    <row r="441" spans="2:64">
      <c r="B441" s="1"/>
      <c r="C441" s="1"/>
      <c r="D441" s="1"/>
      <c r="E441" s="1"/>
      <c r="F441" s="7"/>
      <c r="G441" s="7"/>
      <c r="H441" s="7"/>
      <c r="I441" s="8"/>
      <c r="J441" s="11"/>
      <c r="K441" s="11"/>
      <c r="L441" s="3"/>
      <c r="M441" s="15"/>
      <c r="N441" s="15"/>
      <c r="O441" s="15"/>
      <c r="P441" s="15"/>
      <c r="Q441" s="30"/>
      <c r="R441" s="5"/>
      <c r="S441" s="4"/>
      <c r="T441" s="6"/>
      <c r="U441" s="8"/>
      <c r="V441" s="8"/>
      <c r="W441" s="8"/>
      <c r="X441" s="8"/>
      <c r="Y441" s="8"/>
      <c r="Z441" s="8"/>
      <c r="AA441" s="8"/>
      <c r="AX441" s="8"/>
      <c r="AY441" s="8"/>
      <c r="AZ441" s="8"/>
      <c r="BA441" s="8"/>
      <c r="BB441" s="8"/>
      <c r="BC441" s="8"/>
      <c r="BD441" s="8"/>
      <c r="BE441" s="8"/>
      <c r="BF441" s="8"/>
      <c r="BG441" s="8"/>
      <c r="BH441" s="8"/>
      <c r="BI441" s="8"/>
      <c r="BJ441" s="8"/>
      <c r="BK441" s="8"/>
      <c r="BL441" s="8"/>
    </row>
    <row r="442" spans="2:64">
      <c r="B442" s="1"/>
      <c r="C442" s="1"/>
      <c r="D442" s="1"/>
      <c r="E442" s="1"/>
      <c r="F442" s="7"/>
      <c r="G442" s="7"/>
      <c r="H442" s="7"/>
      <c r="I442" s="8"/>
      <c r="J442" s="11"/>
      <c r="K442" s="11"/>
      <c r="L442" s="3"/>
      <c r="M442" s="15"/>
      <c r="N442" s="15"/>
      <c r="O442" s="15"/>
      <c r="P442" s="15"/>
      <c r="Q442" s="30"/>
      <c r="R442" s="5"/>
      <c r="S442" s="4"/>
      <c r="T442" s="6"/>
      <c r="U442" s="8"/>
      <c r="V442" s="8"/>
      <c r="W442" s="8"/>
      <c r="X442" s="8"/>
      <c r="Y442" s="8"/>
      <c r="Z442" s="8"/>
      <c r="AA442" s="8"/>
      <c r="AX442" s="8"/>
      <c r="AY442" s="8"/>
      <c r="AZ442" s="8"/>
      <c r="BA442" s="8"/>
      <c r="BB442" s="8"/>
      <c r="BC442" s="8"/>
      <c r="BD442" s="8"/>
      <c r="BE442" s="8"/>
      <c r="BF442" s="8"/>
      <c r="BG442" s="8"/>
      <c r="BH442" s="8"/>
      <c r="BI442" s="8"/>
      <c r="BJ442" s="8"/>
      <c r="BK442" s="8"/>
      <c r="BL442" s="8"/>
    </row>
    <row r="443" spans="2:64">
      <c r="B443" s="1"/>
      <c r="C443" s="1"/>
      <c r="D443" s="1"/>
      <c r="E443" s="1"/>
      <c r="F443" s="7"/>
      <c r="G443" s="7"/>
      <c r="H443" s="7"/>
      <c r="I443" s="8"/>
      <c r="J443" s="11"/>
      <c r="K443" s="11"/>
      <c r="L443" s="3"/>
      <c r="M443" s="15"/>
      <c r="N443" s="15"/>
      <c r="O443" s="15"/>
      <c r="P443" s="15"/>
      <c r="Q443" s="30"/>
      <c r="R443" s="5"/>
      <c r="S443" s="4"/>
      <c r="T443" s="6"/>
      <c r="U443" s="8"/>
      <c r="V443" s="8"/>
      <c r="W443" s="8"/>
      <c r="X443" s="8"/>
      <c r="Y443" s="8"/>
      <c r="Z443" s="8"/>
      <c r="AA443" s="8"/>
      <c r="AX443" s="8"/>
      <c r="AY443" s="8"/>
      <c r="AZ443" s="8"/>
      <c r="BA443" s="8"/>
      <c r="BB443" s="8"/>
      <c r="BC443" s="8"/>
      <c r="BD443" s="8"/>
      <c r="BE443" s="8"/>
      <c r="BF443" s="8"/>
      <c r="BG443" s="8"/>
      <c r="BH443" s="8"/>
      <c r="BI443" s="8"/>
      <c r="BJ443" s="8"/>
      <c r="BK443" s="8"/>
      <c r="BL443" s="8"/>
    </row>
    <row r="444" spans="2:64">
      <c r="B444" s="1"/>
      <c r="C444" s="1"/>
      <c r="D444" s="1"/>
      <c r="E444" s="1"/>
      <c r="F444" s="7"/>
      <c r="G444" s="7"/>
      <c r="H444" s="7"/>
      <c r="I444" s="8"/>
      <c r="J444" s="11"/>
      <c r="K444" s="11"/>
      <c r="L444" s="3"/>
      <c r="M444" s="15"/>
      <c r="N444" s="15"/>
      <c r="O444" s="15"/>
      <c r="P444" s="15"/>
      <c r="Q444" s="30"/>
      <c r="R444" s="5"/>
      <c r="S444" s="4"/>
      <c r="T444" s="6"/>
      <c r="U444" s="8"/>
      <c r="V444" s="8"/>
      <c r="W444" s="8"/>
      <c r="X444" s="8"/>
      <c r="Y444" s="8"/>
      <c r="Z444" s="8"/>
      <c r="AA444" s="8"/>
      <c r="AX444" s="8"/>
      <c r="AY444" s="8"/>
      <c r="AZ444" s="8"/>
      <c r="BA444" s="8"/>
      <c r="BB444" s="8"/>
      <c r="BC444" s="8"/>
      <c r="BD444" s="8"/>
      <c r="BE444" s="8"/>
      <c r="BF444" s="8"/>
      <c r="BG444" s="8"/>
      <c r="BH444" s="8"/>
      <c r="BI444" s="8"/>
      <c r="BJ444" s="8"/>
      <c r="BK444" s="8"/>
      <c r="BL444" s="8"/>
    </row>
    <row r="445" spans="2:64">
      <c r="B445" s="1"/>
      <c r="C445" s="1"/>
      <c r="D445" s="1"/>
      <c r="E445" s="1"/>
      <c r="F445" s="7"/>
      <c r="G445" s="7"/>
      <c r="H445" s="7"/>
      <c r="I445" s="8"/>
      <c r="J445" s="11"/>
      <c r="K445" s="11"/>
      <c r="L445" s="3"/>
      <c r="M445" s="15"/>
      <c r="N445" s="15"/>
      <c r="O445" s="15"/>
      <c r="P445" s="15"/>
      <c r="Q445" s="30"/>
      <c r="R445" s="5"/>
      <c r="S445" s="4"/>
      <c r="T445" s="6"/>
      <c r="U445" s="8"/>
      <c r="V445" s="8"/>
      <c r="W445" s="8"/>
      <c r="X445" s="8"/>
      <c r="Y445" s="8"/>
      <c r="Z445" s="8"/>
      <c r="AA445" s="8"/>
      <c r="AX445" s="8"/>
      <c r="AY445" s="8"/>
      <c r="AZ445" s="8"/>
      <c r="BA445" s="8"/>
      <c r="BB445" s="8"/>
      <c r="BC445" s="8"/>
      <c r="BD445" s="8"/>
      <c r="BE445" s="8"/>
      <c r="BF445" s="8"/>
      <c r="BG445" s="8"/>
      <c r="BH445" s="8"/>
      <c r="BI445" s="8"/>
      <c r="BJ445" s="8"/>
      <c r="BK445" s="8"/>
      <c r="BL445" s="8"/>
    </row>
    <row r="446" spans="2:64">
      <c r="B446" s="1"/>
      <c r="C446" s="1"/>
      <c r="D446" s="1"/>
      <c r="E446" s="1"/>
      <c r="F446" s="7"/>
      <c r="G446" s="7"/>
      <c r="H446" s="7"/>
      <c r="I446" s="8"/>
      <c r="J446" s="11"/>
      <c r="K446" s="11"/>
      <c r="L446" s="3"/>
      <c r="M446" s="15"/>
      <c r="N446" s="15"/>
      <c r="O446" s="15"/>
      <c r="P446" s="15"/>
      <c r="Q446" s="30"/>
      <c r="R446" s="5"/>
      <c r="S446" s="4"/>
      <c r="T446" s="6"/>
      <c r="U446" s="8"/>
      <c r="V446" s="8"/>
      <c r="W446" s="8"/>
      <c r="X446" s="8"/>
      <c r="Y446" s="8"/>
      <c r="Z446" s="8"/>
      <c r="AA446" s="8"/>
      <c r="AX446" s="8"/>
      <c r="AY446" s="8"/>
      <c r="AZ446" s="8"/>
      <c r="BA446" s="8"/>
      <c r="BB446" s="8"/>
      <c r="BC446" s="8"/>
      <c r="BD446" s="8"/>
      <c r="BE446" s="8"/>
      <c r="BF446" s="8"/>
      <c r="BG446" s="8"/>
      <c r="BH446" s="8"/>
      <c r="BI446" s="8"/>
      <c r="BJ446" s="8"/>
      <c r="BK446" s="8"/>
      <c r="BL446" s="8"/>
    </row>
    <row r="447" spans="2:64">
      <c r="B447" s="1"/>
      <c r="C447" s="1"/>
      <c r="D447" s="1"/>
      <c r="E447" s="1"/>
      <c r="F447" s="7"/>
      <c r="G447" s="7"/>
      <c r="H447" s="7"/>
      <c r="I447" s="8"/>
      <c r="J447" s="11"/>
      <c r="K447" s="11"/>
      <c r="L447" s="3"/>
      <c r="M447" s="15"/>
      <c r="N447" s="15"/>
      <c r="O447" s="15"/>
      <c r="P447" s="15"/>
      <c r="Q447" s="30"/>
      <c r="R447" s="5"/>
      <c r="S447" s="4"/>
      <c r="T447" s="6"/>
      <c r="U447" s="8"/>
      <c r="V447" s="8"/>
      <c r="W447" s="8"/>
      <c r="X447" s="8"/>
      <c r="Y447" s="8"/>
      <c r="Z447" s="8"/>
      <c r="AA447" s="8"/>
      <c r="AX447" s="8"/>
      <c r="AY447" s="8"/>
      <c r="AZ447" s="8"/>
      <c r="BA447" s="8"/>
      <c r="BB447" s="8"/>
      <c r="BC447" s="8"/>
      <c r="BD447" s="8"/>
      <c r="BE447" s="8"/>
      <c r="BF447" s="8"/>
      <c r="BG447" s="8"/>
      <c r="BH447" s="8"/>
      <c r="BI447" s="8"/>
      <c r="BJ447" s="8"/>
      <c r="BK447" s="8"/>
      <c r="BL447" s="8"/>
    </row>
    <row r="448" spans="2:64">
      <c r="B448" s="1"/>
      <c r="C448" s="1"/>
      <c r="D448" s="1"/>
      <c r="E448" s="1"/>
      <c r="F448" s="7"/>
      <c r="G448" s="7"/>
      <c r="H448" s="7"/>
      <c r="I448" s="8"/>
      <c r="J448" s="11"/>
      <c r="K448" s="11"/>
      <c r="L448" s="3"/>
      <c r="M448" s="15"/>
      <c r="N448" s="15"/>
      <c r="O448" s="15"/>
      <c r="P448" s="15"/>
      <c r="Q448" s="30"/>
      <c r="R448" s="5"/>
      <c r="S448" s="4"/>
      <c r="T448" s="6"/>
      <c r="U448" s="8"/>
      <c r="V448" s="8"/>
      <c r="W448" s="8"/>
      <c r="X448" s="8"/>
      <c r="Y448" s="8"/>
      <c r="Z448" s="8"/>
      <c r="AA448" s="8"/>
      <c r="AX448" s="8"/>
      <c r="AY448" s="8"/>
      <c r="AZ448" s="8"/>
      <c r="BA448" s="8"/>
      <c r="BB448" s="8"/>
      <c r="BC448" s="8"/>
      <c r="BD448" s="8"/>
      <c r="BE448" s="8"/>
      <c r="BF448" s="8"/>
      <c r="BG448" s="8"/>
      <c r="BH448" s="8"/>
      <c r="BI448" s="8"/>
      <c r="BJ448" s="8"/>
      <c r="BK448" s="8"/>
      <c r="BL448" s="8"/>
    </row>
    <row r="449" spans="2:64">
      <c r="B449" s="1"/>
      <c r="C449" s="1"/>
      <c r="D449" s="1"/>
      <c r="E449" s="1"/>
      <c r="F449" s="7"/>
      <c r="G449" s="7"/>
      <c r="H449" s="7"/>
      <c r="I449" s="8"/>
      <c r="J449" s="11"/>
      <c r="K449" s="11"/>
      <c r="L449" s="3"/>
      <c r="M449" s="15"/>
      <c r="N449" s="15"/>
      <c r="O449" s="15"/>
      <c r="P449" s="15"/>
      <c r="Q449" s="30"/>
      <c r="R449" s="5"/>
      <c r="S449" s="4"/>
      <c r="T449" s="6"/>
      <c r="U449" s="8"/>
      <c r="V449" s="8"/>
      <c r="W449" s="8"/>
      <c r="X449" s="8"/>
      <c r="Y449" s="8"/>
      <c r="Z449" s="8"/>
      <c r="AA449" s="8"/>
      <c r="AX449" s="8"/>
      <c r="AY449" s="8"/>
      <c r="AZ449" s="8"/>
      <c r="BA449" s="8"/>
      <c r="BB449" s="8"/>
      <c r="BC449" s="8"/>
      <c r="BD449" s="8"/>
      <c r="BE449" s="8"/>
      <c r="BF449" s="8"/>
      <c r="BG449" s="8"/>
      <c r="BH449" s="8"/>
      <c r="BI449" s="8"/>
      <c r="BJ449" s="8"/>
      <c r="BK449" s="8"/>
      <c r="BL449" s="8"/>
    </row>
    <row r="450" spans="2:64">
      <c r="B450" s="1"/>
      <c r="C450" s="1"/>
      <c r="D450" s="1"/>
      <c r="E450" s="1"/>
      <c r="F450" s="7"/>
      <c r="G450" s="7"/>
      <c r="H450" s="7"/>
      <c r="I450" s="8"/>
      <c r="J450" s="11"/>
      <c r="K450" s="11"/>
      <c r="L450" s="3"/>
      <c r="M450" s="15"/>
      <c r="N450" s="15"/>
      <c r="O450" s="15"/>
      <c r="P450" s="15"/>
      <c r="Q450" s="31"/>
      <c r="R450" s="5"/>
      <c r="S450" s="4"/>
      <c r="T450" s="6"/>
      <c r="U450" s="8"/>
      <c r="V450" s="8"/>
      <c r="W450" s="8"/>
      <c r="X450" s="16"/>
      <c r="Y450" s="16"/>
      <c r="Z450" s="16"/>
      <c r="AA450" s="16"/>
      <c r="AX450" s="16"/>
      <c r="AY450" s="16"/>
      <c r="AZ450" s="16"/>
      <c r="BA450" s="16"/>
      <c r="BB450" s="16"/>
      <c r="BC450" s="16"/>
      <c r="BD450" s="16"/>
      <c r="BE450" s="16"/>
      <c r="BF450" s="16"/>
      <c r="BG450" s="16"/>
      <c r="BH450" s="16"/>
      <c r="BI450" s="16"/>
      <c r="BJ450" s="16"/>
      <c r="BK450" s="16"/>
      <c r="BL450" s="8"/>
    </row>
    <row r="451" spans="2:64">
      <c r="B451" s="1"/>
      <c r="C451" s="1"/>
      <c r="D451" s="1"/>
      <c r="E451" s="1"/>
      <c r="F451" s="7"/>
      <c r="G451" s="7"/>
      <c r="H451" s="7"/>
      <c r="I451" s="8"/>
      <c r="J451" s="11"/>
      <c r="K451" s="11"/>
      <c r="L451" s="3"/>
      <c r="M451" s="15"/>
      <c r="N451" s="15"/>
      <c r="O451" s="15"/>
      <c r="P451" s="15"/>
      <c r="Q451" s="31"/>
      <c r="R451" s="5"/>
      <c r="S451" s="4"/>
      <c r="T451" s="6"/>
      <c r="U451" s="8"/>
      <c r="V451" s="8"/>
      <c r="W451" s="8"/>
      <c r="X451" s="16"/>
      <c r="Y451" s="16"/>
      <c r="Z451" s="16"/>
      <c r="AA451" s="16"/>
      <c r="AX451" s="16"/>
      <c r="AY451" s="16"/>
      <c r="AZ451" s="16"/>
      <c r="BA451" s="16"/>
      <c r="BB451" s="16"/>
      <c r="BC451" s="16"/>
      <c r="BD451" s="16"/>
      <c r="BE451" s="16"/>
      <c r="BF451" s="16"/>
      <c r="BG451" s="16"/>
      <c r="BH451" s="16"/>
      <c r="BI451" s="16"/>
      <c r="BJ451" s="16"/>
      <c r="BK451" s="16"/>
      <c r="BL451" s="8"/>
    </row>
    <row r="452" spans="2:64">
      <c r="B452" s="1"/>
      <c r="C452" s="1"/>
      <c r="D452" s="1"/>
      <c r="E452" s="1"/>
      <c r="F452" s="7"/>
      <c r="G452" s="7"/>
      <c r="H452" s="7"/>
      <c r="I452" s="8"/>
      <c r="J452" s="11"/>
      <c r="K452" s="11"/>
      <c r="L452" s="3"/>
      <c r="M452" s="15"/>
      <c r="N452" s="15"/>
      <c r="O452" s="15"/>
      <c r="P452" s="15"/>
      <c r="Q452" s="31"/>
      <c r="R452" s="5"/>
      <c r="S452" s="4"/>
      <c r="T452" s="6"/>
      <c r="U452" s="8"/>
      <c r="V452" s="8"/>
      <c r="W452" s="8"/>
      <c r="X452" s="16"/>
      <c r="Y452" s="16"/>
      <c r="Z452" s="16"/>
      <c r="AA452" s="16"/>
      <c r="AX452" s="16"/>
      <c r="AY452" s="16"/>
      <c r="AZ452" s="16"/>
      <c r="BA452" s="16"/>
      <c r="BB452" s="16"/>
      <c r="BC452" s="16"/>
      <c r="BD452" s="16"/>
      <c r="BE452" s="16"/>
      <c r="BF452" s="16"/>
      <c r="BG452" s="16"/>
      <c r="BH452" s="16"/>
      <c r="BI452" s="16"/>
      <c r="BJ452" s="16"/>
      <c r="BK452" s="16"/>
      <c r="BL452" s="8"/>
    </row>
    <row r="453" spans="2:64">
      <c r="B453" s="1"/>
      <c r="C453" s="1"/>
      <c r="D453" s="1"/>
      <c r="E453" s="1"/>
      <c r="F453" s="7"/>
      <c r="G453" s="7"/>
      <c r="H453" s="7"/>
      <c r="I453" s="8"/>
      <c r="J453" s="11"/>
      <c r="K453" s="11"/>
      <c r="L453" s="3"/>
      <c r="M453" s="15"/>
      <c r="N453" s="15"/>
      <c r="O453" s="15"/>
      <c r="P453" s="15"/>
      <c r="Q453" s="31"/>
      <c r="R453" s="5"/>
      <c r="S453" s="4"/>
      <c r="T453" s="6"/>
      <c r="U453" s="8"/>
      <c r="V453" s="8"/>
      <c r="W453" s="8"/>
      <c r="X453" s="8"/>
      <c r="Y453" s="8"/>
      <c r="Z453" s="8"/>
      <c r="AA453" s="8"/>
      <c r="AX453" s="8"/>
      <c r="AY453" s="8"/>
      <c r="AZ453" s="8"/>
      <c r="BA453" s="8"/>
      <c r="BB453" s="8"/>
      <c r="BC453" s="8"/>
      <c r="BD453" s="8"/>
      <c r="BE453" s="8"/>
      <c r="BF453" s="8"/>
      <c r="BG453" s="8"/>
      <c r="BH453" s="8"/>
      <c r="BI453" s="8"/>
      <c r="BJ453" s="8"/>
      <c r="BK453" s="8"/>
      <c r="BL453" s="8"/>
    </row>
    <row r="454" spans="2:64">
      <c r="B454" s="1"/>
      <c r="C454" s="1"/>
      <c r="D454" s="1"/>
      <c r="E454" s="1"/>
      <c r="F454" s="7"/>
      <c r="G454" s="7"/>
      <c r="H454" s="7"/>
      <c r="I454" s="8"/>
      <c r="J454" s="11"/>
      <c r="K454" s="11"/>
      <c r="L454" s="3"/>
      <c r="M454" s="15"/>
      <c r="N454" s="15"/>
      <c r="O454" s="15"/>
      <c r="P454" s="15"/>
      <c r="Q454" s="31"/>
      <c r="R454" s="5"/>
      <c r="S454" s="4"/>
      <c r="T454" s="6"/>
      <c r="U454" s="8"/>
      <c r="V454" s="8"/>
      <c r="W454" s="8"/>
      <c r="X454" s="8"/>
      <c r="Y454" s="8"/>
      <c r="Z454" s="8"/>
      <c r="AA454" s="8"/>
      <c r="AX454" s="8"/>
      <c r="AY454" s="8"/>
      <c r="AZ454" s="8"/>
      <c r="BA454" s="8"/>
      <c r="BB454" s="8"/>
      <c r="BC454" s="8"/>
      <c r="BD454" s="8"/>
      <c r="BE454" s="8"/>
      <c r="BF454" s="8"/>
      <c r="BG454" s="8"/>
      <c r="BH454" s="8"/>
      <c r="BI454" s="8"/>
      <c r="BJ454" s="8"/>
      <c r="BK454" s="8"/>
      <c r="BL454" s="8"/>
    </row>
    <row r="455" spans="2:64">
      <c r="B455" s="1"/>
      <c r="C455" s="1"/>
      <c r="D455" s="1"/>
      <c r="E455" s="1"/>
      <c r="F455" s="7"/>
      <c r="G455" s="7"/>
      <c r="H455" s="7"/>
      <c r="I455" s="8"/>
      <c r="J455" s="11"/>
      <c r="K455" s="11"/>
      <c r="L455" s="3"/>
      <c r="M455" s="15"/>
      <c r="N455" s="15"/>
      <c r="O455" s="15"/>
      <c r="P455" s="15"/>
      <c r="Q455" s="31"/>
      <c r="R455" s="5"/>
      <c r="S455" s="4"/>
      <c r="T455" s="6"/>
      <c r="U455" s="8"/>
      <c r="V455" s="8"/>
      <c r="W455" s="8"/>
      <c r="X455" s="8"/>
      <c r="Y455" s="8"/>
      <c r="Z455" s="8"/>
      <c r="AA455" s="8"/>
      <c r="AX455" s="8"/>
      <c r="AY455" s="8"/>
      <c r="AZ455" s="8"/>
      <c r="BA455" s="8"/>
      <c r="BB455" s="8"/>
      <c r="BC455" s="8"/>
      <c r="BD455" s="8"/>
      <c r="BE455" s="8"/>
      <c r="BF455" s="8"/>
      <c r="BG455" s="8"/>
      <c r="BH455" s="8"/>
      <c r="BI455" s="8"/>
      <c r="BJ455" s="8"/>
      <c r="BK455" s="8"/>
      <c r="BL455" s="8"/>
    </row>
    <row r="456" spans="2:64">
      <c r="B456" s="1"/>
      <c r="C456" s="1"/>
      <c r="D456" s="1"/>
      <c r="E456" s="1"/>
      <c r="F456" s="7"/>
      <c r="G456" s="7"/>
      <c r="H456" s="7"/>
      <c r="I456" s="8"/>
      <c r="J456" s="11"/>
      <c r="K456" s="11"/>
      <c r="L456" s="3"/>
      <c r="M456" s="15"/>
      <c r="N456" s="15"/>
      <c r="O456" s="15"/>
      <c r="P456" s="15"/>
      <c r="Q456" s="31"/>
      <c r="R456" s="5"/>
      <c r="S456" s="4"/>
      <c r="T456" s="6"/>
      <c r="U456" s="8"/>
      <c r="V456" s="8"/>
      <c r="W456" s="8"/>
      <c r="X456" s="8"/>
      <c r="Y456" s="8"/>
      <c r="Z456" s="8"/>
      <c r="AA456" s="8"/>
      <c r="AX456" s="8"/>
      <c r="AY456" s="8"/>
      <c r="AZ456" s="8"/>
      <c r="BA456" s="8"/>
      <c r="BB456" s="8"/>
      <c r="BC456" s="8"/>
      <c r="BD456" s="8"/>
      <c r="BE456" s="8"/>
      <c r="BF456" s="8"/>
      <c r="BG456" s="8"/>
      <c r="BH456" s="8"/>
      <c r="BI456" s="8"/>
      <c r="BJ456" s="8"/>
      <c r="BK456" s="8"/>
      <c r="BL456" s="8"/>
    </row>
    <row r="457" spans="2:64">
      <c r="B457" s="1"/>
      <c r="C457" s="1"/>
      <c r="D457" s="1"/>
      <c r="E457" s="1"/>
      <c r="F457" s="7"/>
      <c r="G457" s="7"/>
      <c r="H457" s="7"/>
      <c r="I457" s="8"/>
      <c r="J457" s="11"/>
      <c r="K457" s="11"/>
      <c r="L457" s="3"/>
      <c r="M457" s="15"/>
      <c r="N457" s="15"/>
      <c r="O457" s="15"/>
      <c r="P457" s="15"/>
      <c r="Q457" s="31"/>
      <c r="R457" s="5"/>
      <c r="S457" s="4"/>
      <c r="T457" s="6"/>
      <c r="U457" s="8"/>
      <c r="V457" s="8"/>
      <c r="W457" s="8"/>
      <c r="X457" s="8"/>
      <c r="Y457" s="8"/>
      <c r="Z457" s="8"/>
      <c r="AA457" s="8"/>
      <c r="AX457" s="8"/>
      <c r="AY457" s="8"/>
      <c r="AZ457" s="8"/>
      <c r="BA457" s="8"/>
      <c r="BB457" s="8"/>
      <c r="BC457" s="8"/>
      <c r="BD457" s="8"/>
      <c r="BE457" s="8"/>
      <c r="BF457" s="8"/>
      <c r="BG457" s="8"/>
      <c r="BH457" s="8"/>
      <c r="BI457" s="8"/>
      <c r="BJ457" s="8"/>
      <c r="BK457" s="8"/>
      <c r="BL457" s="8"/>
    </row>
    <row r="458" spans="2:64">
      <c r="B458" s="1"/>
      <c r="C458" s="1"/>
      <c r="D458" s="1"/>
      <c r="E458" s="1"/>
      <c r="F458" s="7"/>
      <c r="G458" s="7"/>
      <c r="H458" s="7"/>
      <c r="I458" s="8"/>
      <c r="J458" s="11"/>
      <c r="K458" s="11"/>
      <c r="L458" s="3"/>
      <c r="M458" s="15"/>
      <c r="N458" s="15"/>
      <c r="O458" s="15"/>
      <c r="P458" s="15"/>
      <c r="Q458" s="30"/>
      <c r="R458" s="5"/>
      <c r="S458" s="4"/>
      <c r="T458" s="6"/>
      <c r="U458" s="8"/>
      <c r="V458" s="8"/>
      <c r="W458" s="8"/>
      <c r="X458" s="8"/>
      <c r="Y458" s="8"/>
      <c r="Z458" s="8"/>
      <c r="AA458" s="8"/>
      <c r="AX458" s="8"/>
      <c r="AY458" s="8"/>
      <c r="AZ458" s="8"/>
      <c r="BA458" s="8"/>
      <c r="BB458" s="8"/>
      <c r="BC458" s="8"/>
      <c r="BD458" s="8"/>
      <c r="BE458" s="8"/>
      <c r="BF458" s="8"/>
      <c r="BG458" s="8"/>
      <c r="BH458" s="8"/>
      <c r="BI458" s="8"/>
      <c r="BJ458" s="8"/>
      <c r="BK458" s="8"/>
      <c r="BL458" s="8"/>
    </row>
    <row r="459" spans="2:64">
      <c r="B459" s="1"/>
      <c r="C459" s="1"/>
      <c r="D459" s="1"/>
      <c r="E459" s="1"/>
      <c r="F459" s="7"/>
      <c r="G459" s="7"/>
      <c r="H459" s="7"/>
      <c r="I459" s="8"/>
      <c r="J459" s="11"/>
      <c r="K459" s="11"/>
      <c r="L459" s="3"/>
      <c r="M459" s="15"/>
      <c r="N459" s="15"/>
      <c r="O459" s="15"/>
      <c r="P459" s="15"/>
      <c r="Q459" s="30"/>
      <c r="R459" s="5"/>
      <c r="S459" s="4"/>
      <c r="T459" s="6"/>
      <c r="U459" s="8"/>
      <c r="V459" s="8"/>
      <c r="W459" s="8"/>
      <c r="X459" s="8"/>
      <c r="Y459" s="8"/>
      <c r="Z459" s="8"/>
      <c r="AA459" s="8"/>
      <c r="AX459" s="8"/>
      <c r="AY459" s="8"/>
      <c r="AZ459" s="8"/>
      <c r="BA459" s="8"/>
      <c r="BB459" s="8"/>
      <c r="BC459" s="8"/>
      <c r="BD459" s="8"/>
      <c r="BE459" s="8"/>
      <c r="BF459" s="8"/>
      <c r="BG459" s="8"/>
      <c r="BH459" s="8"/>
      <c r="BI459" s="8"/>
      <c r="BJ459" s="8"/>
      <c r="BK459" s="8"/>
      <c r="BL459" s="8"/>
    </row>
    <row r="460" spans="2:64">
      <c r="B460" s="1"/>
      <c r="C460" s="1"/>
      <c r="D460" s="1"/>
      <c r="E460" s="1"/>
      <c r="F460" s="7"/>
      <c r="G460" s="7"/>
      <c r="H460" s="7"/>
      <c r="I460" s="8"/>
      <c r="J460" s="11"/>
      <c r="K460" s="11"/>
      <c r="L460" s="3"/>
      <c r="M460" s="15"/>
      <c r="N460" s="15"/>
      <c r="O460" s="15"/>
      <c r="P460" s="15"/>
      <c r="Q460" s="30"/>
      <c r="R460" s="5"/>
      <c r="S460" s="4"/>
      <c r="T460" s="6"/>
      <c r="U460" s="8"/>
      <c r="V460" s="8"/>
      <c r="W460" s="8"/>
      <c r="X460" s="8"/>
      <c r="Y460" s="8"/>
      <c r="Z460" s="8"/>
      <c r="AA460" s="8"/>
      <c r="AX460" s="8"/>
      <c r="AY460" s="8"/>
      <c r="AZ460" s="8"/>
      <c r="BA460" s="8"/>
      <c r="BB460" s="8"/>
      <c r="BC460" s="8"/>
      <c r="BD460" s="8"/>
      <c r="BE460" s="8"/>
      <c r="BF460" s="8"/>
      <c r="BG460" s="8"/>
      <c r="BH460" s="8"/>
      <c r="BI460" s="8"/>
      <c r="BJ460" s="8"/>
      <c r="BK460" s="8"/>
      <c r="BL460" s="8"/>
    </row>
    <row r="461" spans="2:64">
      <c r="B461" s="1"/>
      <c r="C461" s="1"/>
      <c r="D461" s="1"/>
      <c r="E461" s="1"/>
      <c r="F461" s="7"/>
      <c r="G461" s="7"/>
      <c r="H461" s="7"/>
      <c r="I461" s="8"/>
      <c r="J461" s="11"/>
      <c r="K461" s="11"/>
      <c r="L461" s="3"/>
      <c r="M461" s="15"/>
      <c r="N461" s="15"/>
      <c r="O461" s="15"/>
      <c r="P461" s="15"/>
      <c r="Q461" s="30"/>
      <c r="R461" s="5"/>
      <c r="S461" s="4"/>
      <c r="T461" s="6"/>
      <c r="U461" s="8"/>
      <c r="V461" s="8"/>
      <c r="W461" s="8"/>
      <c r="X461" s="8"/>
      <c r="Y461" s="8"/>
      <c r="Z461" s="8"/>
      <c r="AA461" s="8"/>
      <c r="AX461" s="8"/>
      <c r="AY461" s="8"/>
      <c r="AZ461" s="8"/>
      <c r="BA461" s="8"/>
      <c r="BB461" s="8"/>
      <c r="BC461" s="8"/>
      <c r="BD461" s="8"/>
      <c r="BE461" s="8"/>
      <c r="BF461" s="8"/>
      <c r="BG461" s="8"/>
      <c r="BH461" s="8"/>
      <c r="BI461" s="8"/>
      <c r="BJ461" s="8"/>
      <c r="BK461" s="8"/>
      <c r="BL461" s="8"/>
    </row>
    <row r="462" spans="2:64">
      <c r="B462" s="1"/>
      <c r="C462" s="1"/>
      <c r="D462" s="1"/>
      <c r="E462" s="1"/>
      <c r="F462" s="7"/>
      <c r="G462" s="7"/>
      <c r="H462" s="7"/>
      <c r="I462" s="8"/>
      <c r="J462" s="11"/>
      <c r="K462" s="11"/>
      <c r="L462" s="3"/>
      <c r="M462" s="15"/>
      <c r="N462" s="15"/>
      <c r="O462" s="15"/>
      <c r="P462" s="15"/>
      <c r="Q462" s="30"/>
      <c r="R462" s="5"/>
      <c r="S462" s="4"/>
      <c r="T462" s="6"/>
      <c r="U462" s="8"/>
      <c r="V462" s="8"/>
      <c r="W462" s="8"/>
      <c r="X462" s="8"/>
      <c r="Y462" s="8"/>
      <c r="Z462" s="8"/>
      <c r="AA462" s="8"/>
      <c r="AX462" s="8"/>
      <c r="AY462" s="8"/>
      <c r="AZ462" s="8"/>
      <c r="BA462" s="8"/>
      <c r="BB462" s="8"/>
      <c r="BC462" s="8"/>
      <c r="BD462" s="8"/>
      <c r="BE462" s="8"/>
      <c r="BF462" s="8"/>
      <c r="BG462" s="8"/>
      <c r="BH462" s="8"/>
      <c r="BI462" s="8"/>
      <c r="BJ462" s="8"/>
      <c r="BK462" s="8"/>
      <c r="BL462" s="8"/>
    </row>
    <row r="463" spans="2:64">
      <c r="B463" s="1"/>
      <c r="C463" s="1"/>
      <c r="D463" s="1"/>
      <c r="E463" s="1"/>
      <c r="F463" s="7"/>
      <c r="G463" s="7"/>
      <c r="H463" s="7"/>
      <c r="I463" s="8"/>
      <c r="J463" s="11"/>
      <c r="K463" s="11"/>
      <c r="L463" s="3"/>
      <c r="M463" s="15"/>
      <c r="N463" s="15"/>
      <c r="O463" s="15"/>
      <c r="P463" s="15"/>
      <c r="Q463" s="30"/>
      <c r="R463" s="5"/>
      <c r="S463" s="4"/>
      <c r="T463" s="6"/>
      <c r="U463" s="8"/>
      <c r="V463" s="8"/>
      <c r="W463" s="8"/>
      <c r="X463" s="8"/>
      <c r="Y463" s="8"/>
      <c r="Z463" s="8"/>
      <c r="AA463" s="8"/>
      <c r="AX463" s="8"/>
      <c r="AY463" s="8"/>
      <c r="AZ463" s="8"/>
      <c r="BA463" s="8"/>
      <c r="BB463" s="8"/>
      <c r="BC463" s="8"/>
      <c r="BD463" s="8"/>
      <c r="BE463" s="8"/>
      <c r="BF463" s="8"/>
      <c r="BG463" s="8"/>
      <c r="BH463" s="8"/>
      <c r="BI463" s="8"/>
      <c r="BJ463" s="8"/>
      <c r="BK463" s="8"/>
      <c r="BL463" s="8"/>
    </row>
    <row r="464" spans="2:64">
      <c r="B464" s="1"/>
      <c r="C464" s="1"/>
      <c r="D464" s="1"/>
      <c r="E464" s="1"/>
      <c r="F464" s="7"/>
      <c r="G464" s="7"/>
      <c r="H464" s="7"/>
      <c r="I464" s="8"/>
      <c r="J464" s="11"/>
      <c r="K464" s="11"/>
      <c r="L464" s="3"/>
      <c r="M464" s="15"/>
      <c r="N464" s="15"/>
      <c r="O464" s="15"/>
      <c r="P464" s="15"/>
      <c r="Q464" s="30"/>
      <c r="R464" s="5"/>
      <c r="S464" s="4"/>
      <c r="T464" s="6"/>
      <c r="U464" s="8"/>
      <c r="V464" s="8"/>
      <c r="W464" s="8"/>
      <c r="X464" s="8"/>
      <c r="Y464" s="8"/>
      <c r="Z464" s="8"/>
      <c r="AA464" s="8"/>
      <c r="AX464" s="8"/>
      <c r="AY464" s="8"/>
      <c r="AZ464" s="8"/>
      <c r="BA464" s="8"/>
      <c r="BB464" s="8"/>
      <c r="BC464" s="8"/>
      <c r="BD464" s="8"/>
      <c r="BE464" s="8"/>
      <c r="BF464" s="8"/>
      <c r="BG464" s="8"/>
      <c r="BH464" s="8"/>
      <c r="BI464" s="8"/>
      <c r="BJ464" s="8"/>
      <c r="BK464" s="8"/>
      <c r="BL464" s="8"/>
    </row>
    <row r="465" spans="2:64">
      <c r="B465" s="1"/>
      <c r="C465" s="1"/>
      <c r="D465" s="1"/>
      <c r="E465" s="1"/>
      <c r="F465" s="7"/>
      <c r="G465" s="7"/>
      <c r="H465" s="7"/>
      <c r="I465" s="8"/>
      <c r="J465" s="11"/>
      <c r="K465" s="11"/>
      <c r="L465" s="3"/>
      <c r="M465" s="15"/>
      <c r="N465" s="15"/>
      <c r="O465" s="15"/>
      <c r="P465" s="15"/>
      <c r="Q465" s="30"/>
      <c r="R465" s="5"/>
      <c r="S465" s="4"/>
      <c r="T465" s="6"/>
      <c r="U465" s="8"/>
      <c r="V465" s="8"/>
      <c r="W465" s="8"/>
      <c r="X465" s="8"/>
      <c r="Y465" s="8"/>
      <c r="Z465" s="8"/>
      <c r="AA465" s="8"/>
      <c r="AX465" s="8"/>
      <c r="AY465" s="8"/>
      <c r="AZ465" s="8"/>
      <c r="BA465" s="8"/>
      <c r="BB465" s="8"/>
      <c r="BC465" s="8"/>
      <c r="BD465" s="8"/>
      <c r="BE465" s="8"/>
      <c r="BF465" s="8"/>
      <c r="BG465" s="8"/>
      <c r="BH465" s="8"/>
      <c r="BI465" s="8"/>
      <c r="BJ465" s="8"/>
      <c r="BK465" s="8"/>
      <c r="BL465" s="8"/>
    </row>
    <row r="466" spans="2:64">
      <c r="B466" s="1"/>
      <c r="C466" s="1"/>
      <c r="D466" s="1"/>
      <c r="E466" s="1"/>
      <c r="F466" s="7"/>
      <c r="G466" s="7"/>
      <c r="H466" s="7"/>
      <c r="I466" s="8"/>
      <c r="J466" s="11"/>
      <c r="K466" s="11"/>
      <c r="L466" s="3"/>
      <c r="M466" s="15"/>
      <c r="N466" s="15"/>
      <c r="O466" s="15"/>
      <c r="P466" s="15"/>
      <c r="Q466" s="30"/>
      <c r="R466" s="5"/>
      <c r="S466" s="4"/>
      <c r="T466" s="6"/>
      <c r="U466" s="8"/>
      <c r="V466" s="8"/>
      <c r="W466" s="8"/>
      <c r="X466" s="8"/>
      <c r="Y466" s="8"/>
      <c r="Z466" s="8"/>
      <c r="AA466" s="8"/>
      <c r="AX466" s="8"/>
      <c r="AY466" s="8"/>
      <c r="AZ466" s="8"/>
      <c r="BA466" s="8"/>
      <c r="BB466" s="8"/>
      <c r="BC466" s="8"/>
      <c r="BD466" s="8"/>
      <c r="BE466" s="8"/>
      <c r="BF466" s="8"/>
      <c r="BG466" s="8"/>
      <c r="BH466" s="8"/>
      <c r="BI466" s="8"/>
      <c r="BJ466" s="8"/>
      <c r="BK466" s="8"/>
      <c r="BL466" s="8"/>
    </row>
    <row r="467" spans="2:64">
      <c r="B467" s="1"/>
      <c r="C467" s="1"/>
      <c r="D467" s="1"/>
      <c r="E467" s="1"/>
      <c r="F467" s="7"/>
      <c r="G467" s="7"/>
      <c r="H467" s="7"/>
      <c r="I467" s="8"/>
      <c r="J467" s="11"/>
      <c r="K467" s="11"/>
      <c r="L467" s="3"/>
      <c r="M467" s="15"/>
      <c r="N467" s="15"/>
      <c r="O467" s="15"/>
      <c r="P467" s="15"/>
      <c r="Q467" s="30"/>
      <c r="R467" s="5"/>
      <c r="S467" s="4"/>
      <c r="T467" s="6"/>
      <c r="U467" s="8"/>
      <c r="V467" s="8"/>
      <c r="W467" s="8"/>
      <c r="X467" s="8"/>
      <c r="Y467" s="8"/>
      <c r="Z467" s="8"/>
      <c r="AA467" s="8"/>
      <c r="AX467" s="8"/>
      <c r="AY467" s="8"/>
      <c r="AZ467" s="8"/>
      <c r="BA467" s="8"/>
      <c r="BB467" s="8"/>
      <c r="BC467" s="8"/>
      <c r="BD467" s="8"/>
      <c r="BE467" s="8"/>
      <c r="BF467" s="8"/>
      <c r="BG467" s="8"/>
      <c r="BH467" s="8"/>
      <c r="BI467" s="8"/>
      <c r="BJ467" s="8"/>
      <c r="BK467" s="8"/>
      <c r="BL467" s="8"/>
    </row>
    <row r="468" spans="2:64">
      <c r="B468" s="1"/>
      <c r="C468" s="1"/>
      <c r="D468" s="1"/>
      <c r="E468" s="1"/>
      <c r="F468" s="7"/>
      <c r="G468" s="7"/>
      <c r="H468" s="7"/>
      <c r="I468" s="8"/>
      <c r="J468" s="11"/>
      <c r="K468" s="11"/>
      <c r="L468" s="3"/>
      <c r="M468" s="15"/>
      <c r="N468" s="15"/>
      <c r="O468" s="15"/>
      <c r="P468" s="15"/>
      <c r="Q468" s="30"/>
      <c r="R468" s="5"/>
      <c r="S468" s="4"/>
      <c r="T468" s="6"/>
      <c r="U468" s="8"/>
      <c r="V468" s="8"/>
      <c r="W468" s="8"/>
      <c r="X468" s="8"/>
      <c r="Y468" s="8"/>
      <c r="Z468" s="8"/>
      <c r="AA468" s="8"/>
      <c r="AX468" s="8"/>
      <c r="AY468" s="8"/>
      <c r="AZ468" s="8"/>
      <c r="BA468" s="8"/>
      <c r="BB468" s="8"/>
      <c r="BC468" s="8"/>
      <c r="BD468" s="8"/>
      <c r="BE468" s="8"/>
      <c r="BF468" s="8"/>
      <c r="BG468" s="8"/>
      <c r="BH468" s="8"/>
      <c r="BI468" s="8"/>
      <c r="BJ468" s="8"/>
      <c r="BK468" s="8"/>
      <c r="BL468" s="8"/>
    </row>
    <row r="469" spans="2:64">
      <c r="B469" s="1"/>
      <c r="C469" s="1"/>
      <c r="D469" s="1"/>
      <c r="E469" s="1"/>
      <c r="F469" s="7"/>
      <c r="G469" s="7"/>
      <c r="H469" s="7"/>
      <c r="I469" s="8"/>
      <c r="J469" s="11"/>
      <c r="K469" s="11"/>
      <c r="L469" s="3"/>
      <c r="M469" s="15"/>
      <c r="N469" s="15"/>
      <c r="O469" s="15"/>
      <c r="P469" s="15"/>
      <c r="Q469" s="30"/>
      <c r="R469" s="5"/>
      <c r="S469" s="4"/>
      <c r="T469" s="6"/>
      <c r="U469" s="8"/>
      <c r="V469" s="8"/>
      <c r="W469" s="8"/>
      <c r="X469" s="8"/>
      <c r="Y469" s="8"/>
      <c r="Z469" s="8"/>
      <c r="AA469" s="8"/>
      <c r="AX469" s="8"/>
      <c r="AY469" s="8"/>
      <c r="AZ469" s="8"/>
      <c r="BA469" s="8"/>
      <c r="BB469" s="8"/>
      <c r="BC469" s="8"/>
      <c r="BD469" s="8"/>
      <c r="BE469" s="8"/>
      <c r="BF469" s="8"/>
      <c r="BG469" s="8"/>
      <c r="BH469" s="8"/>
      <c r="BI469" s="8"/>
      <c r="BJ469" s="8"/>
      <c r="BK469" s="8"/>
      <c r="BL469" s="8"/>
    </row>
    <row r="470" spans="2:64">
      <c r="B470" s="1"/>
      <c r="C470" s="1"/>
      <c r="D470" s="1"/>
      <c r="E470" s="1"/>
      <c r="F470" s="7"/>
      <c r="G470" s="7"/>
      <c r="H470" s="7"/>
      <c r="I470" s="8"/>
      <c r="J470" s="11"/>
      <c r="K470" s="11"/>
      <c r="L470" s="3"/>
      <c r="M470" s="15"/>
      <c r="N470" s="15"/>
      <c r="O470" s="15"/>
      <c r="P470" s="15"/>
      <c r="Q470" s="30"/>
      <c r="R470" s="5"/>
      <c r="S470" s="4"/>
      <c r="T470" s="6"/>
      <c r="U470" s="8"/>
      <c r="V470" s="8"/>
      <c r="W470" s="8"/>
      <c r="X470" s="8"/>
      <c r="Y470" s="8"/>
      <c r="Z470" s="8"/>
      <c r="AA470" s="8"/>
      <c r="AX470" s="8"/>
      <c r="AY470" s="8"/>
      <c r="AZ470" s="8"/>
      <c r="BA470" s="8"/>
      <c r="BB470" s="8"/>
      <c r="BC470" s="8"/>
      <c r="BD470" s="8"/>
      <c r="BE470" s="8"/>
      <c r="BF470" s="8"/>
      <c r="BG470" s="8"/>
      <c r="BH470" s="8"/>
      <c r="BI470" s="8"/>
      <c r="BJ470" s="8"/>
      <c r="BK470" s="8"/>
      <c r="BL470" s="8"/>
    </row>
    <row r="471" spans="2:64">
      <c r="B471" s="1"/>
      <c r="C471" s="1"/>
      <c r="D471" s="1"/>
      <c r="E471" s="1"/>
      <c r="F471" s="7"/>
      <c r="G471" s="7"/>
      <c r="H471" s="7"/>
      <c r="I471" s="8"/>
      <c r="J471" s="11"/>
      <c r="K471" s="11"/>
      <c r="L471" s="3"/>
      <c r="M471" s="15"/>
      <c r="N471" s="15"/>
      <c r="O471" s="15"/>
      <c r="P471" s="15"/>
      <c r="Q471" s="30"/>
      <c r="R471" s="5"/>
      <c r="S471" s="4"/>
      <c r="T471" s="6"/>
      <c r="U471" s="8"/>
      <c r="V471" s="8"/>
      <c r="W471" s="8"/>
      <c r="X471" s="8"/>
      <c r="Y471" s="8"/>
      <c r="Z471" s="8"/>
      <c r="AA471" s="8"/>
      <c r="AX471" s="8"/>
      <c r="AY471" s="8"/>
      <c r="AZ471" s="8"/>
      <c r="BA471" s="8"/>
      <c r="BB471" s="8"/>
      <c r="BC471" s="8"/>
      <c r="BD471" s="8"/>
      <c r="BE471" s="8"/>
      <c r="BF471" s="8"/>
      <c r="BG471" s="8"/>
      <c r="BH471" s="8"/>
      <c r="BI471" s="8"/>
      <c r="BJ471" s="8"/>
      <c r="BK471" s="8"/>
      <c r="BL471" s="8"/>
    </row>
    <row r="472" spans="2:64">
      <c r="B472" s="1"/>
      <c r="C472" s="1"/>
      <c r="D472" s="1"/>
      <c r="E472" s="1"/>
      <c r="F472" s="7"/>
      <c r="G472" s="7"/>
      <c r="H472" s="7"/>
      <c r="I472" s="8"/>
      <c r="J472" s="11"/>
      <c r="K472" s="11"/>
      <c r="L472" s="3"/>
      <c r="M472" s="15"/>
      <c r="N472" s="15"/>
      <c r="O472" s="15"/>
      <c r="P472" s="15"/>
      <c r="Q472" s="30"/>
      <c r="R472" s="5"/>
      <c r="S472" s="4"/>
      <c r="T472" s="6"/>
      <c r="U472" s="8"/>
      <c r="V472" s="8"/>
      <c r="W472" s="8"/>
      <c r="X472" s="8"/>
      <c r="Y472" s="8"/>
      <c r="Z472" s="8"/>
      <c r="AA472" s="8"/>
      <c r="AX472" s="8"/>
      <c r="AY472" s="8"/>
      <c r="AZ472" s="8"/>
      <c r="BA472" s="8"/>
      <c r="BB472" s="8"/>
      <c r="BC472" s="8"/>
      <c r="BD472" s="8"/>
      <c r="BE472" s="8"/>
      <c r="BF472" s="8"/>
      <c r="BG472" s="8"/>
      <c r="BH472" s="8"/>
      <c r="BI472" s="8"/>
      <c r="BJ472" s="8"/>
      <c r="BK472" s="8"/>
      <c r="BL472" s="8"/>
    </row>
    <row r="473" spans="2:64">
      <c r="B473" s="1"/>
      <c r="C473" s="1"/>
      <c r="D473" s="1"/>
      <c r="E473" s="1"/>
      <c r="F473" s="7"/>
      <c r="G473" s="7"/>
      <c r="H473" s="7"/>
      <c r="I473" s="8"/>
      <c r="J473" s="11"/>
      <c r="K473" s="11"/>
      <c r="L473" s="3"/>
      <c r="M473" s="15"/>
      <c r="N473" s="15"/>
      <c r="O473" s="15"/>
      <c r="P473" s="15"/>
      <c r="Q473" s="30"/>
      <c r="R473" s="5"/>
      <c r="S473" s="4"/>
      <c r="T473" s="6"/>
      <c r="U473" s="8"/>
      <c r="V473" s="8"/>
      <c r="W473" s="8"/>
      <c r="X473" s="8"/>
      <c r="Y473" s="8"/>
      <c r="Z473" s="8"/>
      <c r="AA473" s="8"/>
      <c r="AX473" s="8"/>
      <c r="AY473" s="8"/>
      <c r="AZ473" s="8"/>
      <c r="BA473" s="8"/>
      <c r="BB473" s="8"/>
      <c r="BC473" s="8"/>
      <c r="BD473" s="8"/>
      <c r="BE473" s="8"/>
      <c r="BF473" s="8"/>
      <c r="BG473" s="8"/>
      <c r="BH473" s="8"/>
      <c r="BI473" s="8"/>
      <c r="BJ473" s="8"/>
      <c r="BK473" s="8"/>
      <c r="BL473" s="8"/>
    </row>
    <row r="474" spans="2:64">
      <c r="B474" s="1"/>
      <c r="C474" s="1"/>
      <c r="D474" s="1"/>
      <c r="E474" s="1"/>
      <c r="F474" s="7"/>
      <c r="G474" s="7"/>
      <c r="H474" s="7"/>
      <c r="I474" s="8"/>
      <c r="J474" s="11"/>
      <c r="K474" s="11"/>
      <c r="L474" s="3"/>
      <c r="M474" s="15"/>
      <c r="N474" s="15"/>
      <c r="O474" s="15"/>
      <c r="P474" s="15"/>
      <c r="Q474" s="30"/>
      <c r="R474" s="5"/>
      <c r="S474" s="4"/>
      <c r="T474" s="6"/>
      <c r="U474" s="8"/>
      <c r="V474" s="8"/>
      <c r="W474" s="8"/>
      <c r="X474" s="8"/>
      <c r="Y474" s="8"/>
      <c r="Z474" s="8"/>
      <c r="AA474" s="8"/>
      <c r="AX474" s="8"/>
      <c r="AY474" s="8"/>
      <c r="AZ474" s="8"/>
      <c r="BA474" s="8"/>
      <c r="BB474" s="8"/>
      <c r="BC474" s="8"/>
      <c r="BD474" s="8"/>
      <c r="BE474" s="8"/>
      <c r="BF474" s="8"/>
      <c r="BG474" s="8"/>
      <c r="BH474" s="8"/>
      <c r="BI474" s="8"/>
      <c r="BJ474" s="8"/>
      <c r="BK474" s="8"/>
      <c r="BL474" s="8"/>
    </row>
    <row r="475" spans="2:64">
      <c r="B475" s="1"/>
      <c r="C475" s="1"/>
      <c r="D475" s="1"/>
      <c r="E475" s="1"/>
      <c r="F475" s="7"/>
      <c r="G475" s="7"/>
      <c r="H475" s="7"/>
      <c r="I475" s="8"/>
      <c r="J475" s="11"/>
      <c r="K475" s="11"/>
      <c r="L475" s="3"/>
      <c r="M475" s="15"/>
      <c r="N475" s="15"/>
      <c r="O475" s="15"/>
      <c r="P475" s="15"/>
      <c r="Q475" s="30"/>
      <c r="R475" s="5"/>
      <c r="S475" s="4"/>
      <c r="T475" s="6"/>
      <c r="U475" s="8"/>
      <c r="V475" s="8"/>
      <c r="W475" s="8"/>
      <c r="X475" s="8"/>
      <c r="Y475" s="8"/>
      <c r="Z475" s="8"/>
      <c r="AA475" s="8"/>
      <c r="AX475" s="8"/>
      <c r="AY475" s="8"/>
      <c r="AZ475" s="8"/>
      <c r="BA475" s="8"/>
      <c r="BB475" s="8"/>
      <c r="BC475" s="8"/>
      <c r="BD475" s="8"/>
      <c r="BE475" s="8"/>
      <c r="BF475" s="8"/>
      <c r="BG475" s="8"/>
      <c r="BH475" s="8"/>
      <c r="BI475" s="8"/>
      <c r="BJ475" s="8"/>
      <c r="BK475" s="8"/>
      <c r="BL475" s="8"/>
    </row>
    <row r="476" spans="2:64">
      <c r="B476" s="1"/>
      <c r="C476" s="1"/>
      <c r="D476" s="1"/>
      <c r="E476" s="1"/>
      <c r="F476" s="7"/>
      <c r="G476" s="7"/>
      <c r="H476" s="7"/>
      <c r="I476" s="8"/>
      <c r="J476" s="11"/>
      <c r="K476" s="11"/>
      <c r="L476" s="3"/>
      <c r="M476" s="15"/>
      <c r="N476" s="15"/>
      <c r="O476" s="15"/>
      <c r="P476" s="15"/>
      <c r="Q476" s="30"/>
      <c r="R476" s="5"/>
      <c r="S476" s="4"/>
      <c r="T476" s="6"/>
      <c r="U476" s="8"/>
      <c r="V476" s="8"/>
      <c r="W476" s="8"/>
      <c r="X476" s="8"/>
      <c r="Y476" s="8"/>
      <c r="Z476" s="8"/>
      <c r="AA476" s="8"/>
      <c r="AX476" s="8"/>
      <c r="AY476" s="8"/>
      <c r="AZ476" s="8"/>
      <c r="BA476" s="8"/>
      <c r="BB476" s="8"/>
      <c r="BC476" s="8"/>
      <c r="BD476" s="8"/>
      <c r="BE476" s="8"/>
      <c r="BF476" s="8"/>
      <c r="BG476" s="8"/>
      <c r="BH476" s="8"/>
      <c r="BI476" s="8"/>
      <c r="BJ476" s="8"/>
      <c r="BK476" s="8"/>
      <c r="BL476" s="8"/>
    </row>
    <row r="477" spans="2:64">
      <c r="B477" s="1"/>
      <c r="C477" s="1"/>
      <c r="D477" s="1"/>
      <c r="E477" s="1"/>
      <c r="F477" s="7"/>
      <c r="G477" s="7"/>
      <c r="H477" s="7"/>
      <c r="I477" s="8"/>
      <c r="J477" s="11"/>
      <c r="K477" s="11"/>
      <c r="L477" s="3"/>
      <c r="M477" s="15"/>
      <c r="N477" s="15"/>
      <c r="O477" s="15"/>
      <c r="P477" s="15"/>
      <c r="Q477" s="30"/>
      <c r="R477" s="5"/>
      <c r="S477" s="4"/>
      <c r="T477" s="6"/>
      <c r="U477" s="8"/>
      <c r="V477" s="8"/>
      <c r="W477" s="8"/>
      <c r="X477" s="8"/>
      <c r="Y477" s="8"/>
      <c r="Z477" s="8"/>
      <c r="AA477" s="8"/>
      <c r="AX477" s="8"/>
      <c r="AY477" s="8"/>
      <c r="AZ477" s="8"/>
      <c r="BA477" s="8"/>
      <c r="BB477" s="8"/>
      <c r="BC477" s="8"/>
      <c r="BD477" s="8"/>
      <c r="BE477" s="8"/>
      <c r="BF477" s="8"/>
      <c r="BG477" s="8"/>
      <c r="BH477" s="8"/>
      <c r="BI477" s="8"/>
      <c r="BJ477" s="8"/>
      <c r="BK477" s="8"/>
      <c r="BL477" s="8"/>
    </row>
    <row r="478" spans="2:64">
      <c r="B478" s="1"/>
      <c r="C478" s="1"/>
      <c r="D478" s="1"/>
      <c r="E478" s="1"/>
      <c r="F478" s="7"/>
      <c r="G478" s="7"/>
      <c r="H478" s="7"/>
      <c r="I478" s="8"/>
      <c r="J478" s="11"/>
      <c r="K478" s="11"/>
      <c r="L478" s="3"/>
      <c r="M478" s="15"/>
      <c r="N478" s="15"/>
      <c r="O478" s="15"/>
      <c r="P478" s="15"/>
      <c r="Q478" s="30"/>
      <c r="R478" s="5"/>
      <c r="S478" s="4"/>
      <c r="T478" s="6"/>
      <c r="U478" s="8"/>
      <c r="V478" s="8"/>
      <c r="W478" s="8"/>
      <c r="X478" s="8"/>
      <c r="Y478" s="8"/>
      <c r="Z478" s="8"/>
      <c r="AA478" s="8"/>
      <c r="AX478" s="8"/>
      <c r="AY478" s="8"/>
      <c r="AZ478" s="8"/>
      <c r="BA478" s="8"/>
      <c r="BB478" s="8"/>
      <c r="BC478" s="8"/>
      <c r="BD478" s="8"/>
      <c r="BE478" s="8"/>
      <c r="BF478" s="8"/>
      <c r="BG478" s="8"/>
      <c r="BH478" s="8"/>
      <c r="BI478" s="8"/>
      <c r="BJ478" s="8"/>
      <c r="BK478" s="8"/>
      <c r="BL478" s="8"/>
    </row>
    <row r="479" spans="2:64">
      <c r="B479" s="1"/>
      <c r="C479" s="1"/>
      <c r="D479" s="1"/>
      <c r="E479" s="1"/>
      <c r="F479" s="7"/>
      <c r="G479" s="7"/>
      <c r="H479" s="7"/>
      <c r="I479" s="8"/>
      <c r="J479" s="11"/>
      <c r="K479" s="11"/>
      <c r="L479" s="3"/>
      <c r="M479" s="15"/>
      <c r="N479" s="15"/>
      <c r="O479" s="15"/>
      <c r="P479" s="15"/>
      <c r="Q479" s="30"/>
      <c r="R479" s="5"/>
      <c r="S479" s="4"/>
      <c r="T479" s="6"/>
      <c r="U479" s="8"/>
      <c r="V479" s="8"/>
      <c r="W479" s="8"/>
      <c r="X479" s="8"/>
      <c r="Y479" s="8"/>
      <c r="Z479" s="8"/>
      <c r="AA479" s="8"/>
      <c r="AX479" s="8"/>
      <c r="AY479" s="8"/>
      <c r="AZ479" s="8"/>
      <c r="BA479" s="8"/>
      <c r="BB479" s="8"/>
      <c r="BC479" s="8"/>
      <c r="BD479" s="8"/>
      <c r="BE479" s="8"/>
      <c r="BF479" s="8"/>
      <c r="BG479" s="8"/>
      <c r="BH479" s="8"/>
      <c r="BI479" s="8"/>
      <c r="BJ479" s="8"/>
      <c r="BK479" s="8"/>
      <c r="BL479" s="8"/>
    </row>
    <row r="480" spans="2:64">
      <c r="B480" s="1"/>
      <c r="C480" s="1"/>
      <c r="D480" s="1"/>
      <c r="E480" s="1"/>
      <c r="F480" s="7"/>
      <c r="G480" s="7"/>
      <c r="H480" s="7"/>
      <c r="I480" s="8"/>
      <c r="J480" s="11"/>
      <c r="K480" s="11"/>
      <c r="L480" s="3"/>
      <c r="M480" s="15"/>
      <c r="N480" s="15"/>
      <c r="O480" s="15"/>
      <c r="P480" s="15"/>
      <c r="Q480" s="30"/>
      <c r="R480" s="5"/>
      <c r="S480" s="4"/>
      <c r="T480" s="6"/>
      <c r="U480" s="8"/>
      <c r="V480" s="8"/>
      <c r="W480" s="8"/>
      <c r="X480" s="8"/>
      <c r="Y480" s="8"/>
      <c r="Z480" s="8"/>
      <c r="AA480" s="8"/>
      <c r="AX480" s="8"/>
      <c r="AY480" s="8"/>
      <c r="AZ480" s="8"/>
      <c r="BA480" s="8"/>
      <c r="BB480" s="8"/>
      <c r="BC480" s="8"/>
      <c r="BD480" s="8"/>
      <c r="BE480" s="8"/>
      <c r="BF480" s="8"/>
      <c r="BG480" s="8"/>
      <c r="BH480" s="8"/>
      <c r="BI480" s="8"/>
      <c r="BJ480" s="8"/>
      <c r="BK480" s="8"/>
      <c r="BL480" s="8"/>
    </row>
    <row r="481" spans="2:64">
      <c r="B481" s="1"/>
      <c r="C481" s="1"/>
      <c r="D481" s="1"/>
      <c r="E481" s="1"/>
      <c r="F481" s="7"/>
      <c r="G481" s="7"/>
      <c r="H481" s="7"/>
      <c r="I481" s="8"/>
      <c r="J481" s="11"/>
      <c r="K481" s="11"/>
      <c r="L481" s="3"/>
      <c r="M481" s="15"/>
      <c r="N481" s="15"/>
      <c r="O481" s="15"/>
      <c r="P481" s="15"/>
      <c r="Q481" s="30"/>
      <c r="R481" s="5"/>
      <c r="S481" s="4"/>
      <c r="T481" s="6"/>
      <c r="U481" s="8"/>
      <c r="V481" s="8"/>
      <c r="W481" s="8"/>
      <c r="X481" s="8"/>
      <c r="Y481" s="8"/>
      <c r="Z481" s="8"/>
      <c r="AA481" s="8"/>
      <c r="AX481" s="8"/>
      <c r="AY481" s="8"/>
      <c r="AZ481" s="8"/>
      <c r="BA481" s="8"/>
      <c r="BB481" s="8"/>
      <c r="BC481" s="8"/>
      <c r="BD481" s="8"/>
      <c r="BE481" s="8"/>
      <c r="BF481" s="8"/>
      <c r="BG481" s="8"/>
      <c r="BH481" s="8"/>
      <c r="BI481" s="8"/>
      <c r="BJ481" s="8"/>
      <c r="BK481" s="8"/>
      <c r="BL481" s="8"/>
    </row>
    <row r="482" spans="2:64">
      <c r="B482" s="1"/>
      <c r="C482" s="1"/>
      <c r="D482" s="1"/>
      <c r="E482" s="1"/>
      <c r="F482" s="7"/>
      <c r="G482" s="7"/>
      <c r="H482" s="7"/>
      <c r="I482" s="8"/>
      <c r="J482" s="11"/>
      <c r="K482" s="11"/>
      <c r="L482" s="3"/>
      <c r="M482" s="15"/>
      <c r="N482" s="15"/>
      <c r="O482" s="15"/>
      <c r="P482" s="15"/>
      <c r="Q482" s="30"/>
      <c r="R482" s="5"/>
      <c r="S482" s="4"/>
      <c r="T482" s="6"/>
      <c r="U482" s="8"/>
      <c r="V482" s="8"/>
      <c r="W482" s="8"/>
      <c r="X482" s="16"/>
      <c r="Y482" s="16"/>
      <c r="Z482" s="16"/>
      <c r="AA482" s="16"/>
      <c r="AX482" s="16"/>
      <c r="AY482" s="16"/>
      <c r="AZ482" s="16"/>
      <c r="BA482" s="16"/>
      <c r="BB482" s="16"/>
      <c r="BC482" s="16"/>
      <c r="BD482" s="16"/>
      <c r="BE482" s="16"/>
      <c r="BF482" s="16"/>
      <c r="BG482" s="16"/>
      <c r="BH482" s="16"/>
      <c r="BI482" s="16"/>
      <c r="BJ482" s="16"/>
      <c r="BK482" s="16"/>
      <c r="BL482" s="8"/>
    </row>
    <row r="483" spans="2:64">
      <c r="B483" s="1"/>
      <c r="C483" s="1"/>
      <c r="D483" s="1"/>
      <c r="E483" s="1"/>
      <c r="F483" s="7"/>
      <c r="G483" s="7"/>
      <c r="H483" s="7"/>
      <c r="I483" s="8"/>
      <c r="J483" s="11"/>
      <c r="K483" s="11"/>
      <c r="L483" s="3"/>
      <c r="M483" s="15"/>
      <c r="N483" s="15"/>
      <c r="O483" s="15"/>
      <c r="P483" s="15"/>
      <c r="Q483" s="30"/>
      <c r="R483" s="5"/>
      <c r="S483" s="4"/>
      <c r="T483" s="6"/>
      <c r="U483" s="8"/>
      <c r="V483" s="8"/>
      <c r="W483" s="8"/>
      <c r="X483" s="8"/>
      <c r="Y483" s="8"/>
      <c r="Z483" s="8"/>
      <c r="AA483" s="8"/>
      <c r="AX483" s="8"/>
      <c r="AY483" s="8"/>
      <c r="AZ483" s="8"/>
      <c r="BA483" s="8"/>
      <c r="BB483" s="8"/>
      <c r="BC483" s="8"/>
      <c r="BD483" s="8"/>
      <c r="BE483" s="8"/>
      <c r="BF483" s="8"/>
      <c r="BG483" s="8"/>
      <c r="BH483" s="8"/>
      <c r="BI483" s="8"/>
      <c r="BJ483" s="8"/>
      <c r="BK483" s="8"/>
      <c r="BL483" s="8"/>
    </row>
    <row r="484" spans="2:64">
      <c r="B484" s="1"/>
      <c r="C484" s="1"/>
      <c r="D484" s="1"/>
      <c r="E484" s="1"/>
      <c r="F484" s="7"/>
      <c r="G484" s="7"/>
      <c r="H484" s="7"/>
      <c r="I484" s="8"/>
      <c r="J484" s="11"/>
      <c r="K484" s="11"/>
      <c r="L484" s="3"/>
      <c r="M484" s="15"/>
      <c r="N484" s="15"/>
      <c r="O484" s="15"/>
      <c r="P484" s="15"/>
      <c r="Q484" s="30"/>
      <c r="R484" s="5"/>
      <c r="S484" s="4"/>
      <c r="T484" s="6"/>
      <c r="U484" s="8"/>
      <c r="V484" s="8"/>
      <c r="W484" s="8"/>
      <c r="X484" s="8"/>
      <c r="Y484" s="8"/>
      <c r="Z484" s="8"/>
      <c r="AA484" s="8"/>
      <c r="AX484" s="8"/>
      <c r="AY484" s="8"/>
      <c r="AZ484" s="8"/>
      <c r="BA484" s="8"/>
      <c r="BB484" s="8"/>
      <c r="BC484" s="8"/>
      <c r="BD484" s="8"/>
      <c r="BE484" s="8"/>
      <c r="BF484" s="8"/>
      <c r="BG484" s="8"/>
      <c r="BH484" s="8"/>
      <c r="BI484" s="8"/>
      <c r="BJ484" s="8"/>
      <c r="BK484" s="8"/>
      <c r="BL484" s="8"/>
    </row>
    <row r="485" spans="2:64">
      <c r="B485" s="1"/>
      <c r="C485" s="1"/>
      <c r="D485" s="1"/>
      <c r="E485" s="1"/>
      <c r="F485" s="7"/>
      <c r="G485" s="7"/>
      <c r="H485" s="7"/>
      <c r="I485" s="8"/>
      <c r="J485" s="11"/>
      <c r="K485" s="11"/>
      <c r="L485" s="3"/>
      <c r="M485" s="15"/>
      <c r="N485" s="15"/>
      <c r="O485" s="15"/>
      <c r="P485" s="15"/>
      <c r="Q485" s="30"/>
      <c r="R485" s="5"/>
      <c r="S485" s="4"/>
      <c r="T485" s="6"/>
      <c r="U485" s="8"/>
      <c r="V485" s="8"/>
      <c r="W485" s="8"/>
      <c r="X485" s="8"/>
      <c r="Y485" s="8"/>
      <c r="Z485" s="8"/>
      <c r="AA485" s="8"/>
      <c r="AX485" s="8"/>
      <c r="AY485" s="8"/>
      <c r="AZ485" s="8"/>
      <c r="BA485" s="8"/>
      <c r="BB485" s="8"/>
      <c r="BC485" s="8"/>
      <c r="BD485" s="8"/>
      <c r="BE485" s="8"/>
      <c r="BF485" s="8"/>
      <c r="BG485" s="8"/>
      <c r="BH485" s="8"/>
      <c r="BI485" s="8"/>
      <c r="BJ485" s="8"/>
      <c r="BK485" s="8"/>
      <c r="BL485" s="8"/>
    </row>
    <row r="486" spans="2:64">
      <c r="B486" s="1"/>
      <c r="C486" s="1"/>
      <c r="D486" s="1"/>
      <c r="E486" s="1"/>
      <c r="F486" s="7"/>
      <c r="G486" s="7"/>
      <c r="H486" s="7"/>
      <c r="I486" s="8"/>
      <c r="J486" s="11"/>
      <c r="K486" s="11"/>
      <c r="L486" s="3"/>
      <c r="M486" s="15"/>
      <c r="N486" s="15"/>
      <c r="O486" s="15"/>
      <c r="P486" s="15"/>
      <c r="Q486" s="30"/>
      <c r="R486" s="5"/>
      <c r="S486" s="4"/>
      <c r="T486" s="6"/>
      <c r="U486" s="8"/>
      <c r="V486" s="8"/>
      <c r="W486" s="8"/>
      <c r="X486" s="8"/>
      <c r="Y486" s="8"/>
      <c r="Z486" s="8"/>
      <c r="AA486" s="8"/>
      <c r="AX486" s="8"/>
      <c r="AY486" s="8"/>
      <c r="AZ486" s="8"/>
      <c r="BA486" s="8"/>
      <c r="BB486" s="8"/>
      <c r="BC486" s="8"/>
      <c r="BD486" s="8"/>
      <c r="BE486" s="8"/>
      <c r="BF486" s="8"/>
      <c r="BG486" s="8"/>
      <c r="BH486" s="8"/>
      <c r="BI486" s="8"/>
      <c r="BJ486" s="8"/>
      <c r="BK486" s="8"/>
      <c r="BL486" s="8"/>
    </row>
    <row r="487" spans="2:64">
      <c r="B487" s="1"/>
      <c r="C487" s="1"/>
      <c r="D487" s="1"/>
      <c r="E487" s="1"/>
      <c r="F487" s="7"/>
      <c r="G487" s="7"/>
      <c r="H487" s="7"/>
      <c r="I487" s="8"/>
      <c r="J487" s="11"/>
      <c r="K487" s="11"/>
      <c r="L487" s="3"/>
      <c r="M487" s="15"/>
      <c r="N487" s="15"/>
      <c r="O487" s="15"/>
      <c r="P487" s="15"/>
      <c r="Q487" s="30"/>
      <c r="R487" s="5"/>
      <c r="S487" s="4"/>
      <c r="T487" s="6"/>
      <c r="U487" s="8"/>
      <c r="V487" s="8"/>
      <c r="W487" s="8"/>
      <c r="X487" s="8"/>
      <c r="Y487" s="8"/>
      <c r="Z487" s="8"/>
      <c r="AA487" s="8"/>
      <c r="AX487" s="8"/>
      <c r="AY487" s="8"/>
      <c r="AZ487" s="8"/>
      <c r="BA487" s="8"/>
      <c r="BB487" s="8"/>
      <c r="BC487" s="8"/>
      <c r="BD487" s="8"/>
      <c r="BE487" s="8"/>
      <c r="BF487" s="8"/>
      <c r="BG487" s="8"/>
      <c r="BH487" s="8"/>
      <c r="BI487" s="8"/>
      <c r="BJ487" s="8"/>
      <c r="BK487" s="8"/>
      <c r="BL487" s="8"/>
    </row>
    <row r="488" spans="2:64">
      <c r="B488" s="1"/>
      <c r="C488" s="1"/>
      <c r="D488" s="1"/>
      <c r="E488" s="1"/>
      <c r="F488" s="7"/>
      <c r="G488" s="7"/>
      <c r="H488" s="7"/>
      <c r="I488" s="8"/>
      <c r="J488" s="11"/>
      <c r="K488" s="11"/>
      <c r="L488" s="3"/>
      <c r="M488" s="15"/>
      <c r="N488" s="15"/>
      <c r="O488" s="15"/>
      <c r="P488" s="15"/>
      <c r="Q488" s="30"/>
      <c r="R488" s="5"/>
      <c r="S488" s="4"/>
      <c r="T488" s="6"/>
      <c r="U488" s="8"/>
      <c r="V488" s="8"/>
      <c r="W488" s="8"/>
      <c r="X488" s="8"/>
      <c r="Y488" s="8"/>
      <c r="Z488" s="8"/>
      <c r="AA488" s="8"/>
      <c r="AX488" s="8"/>
      <c r="AY488" s="8"/>
      <c r="AZ488" s="8"/>
      <c r="BA488" s="8"/>
      <c r="BB488" s="8"/>
      <c r="BC488" s="8"/>
      <c r="BD488" s="8"/>
      <c r="BE488" s="8"/>
      <c r="BF488" s="8"/>
      <c r="BG488" s="8"/>
      <c r="BH488" s="8"/>
      <c r="BI488" s="8"/>
      <c r="BJ488" s="8"/>
      <c r="BK488" s="8"/>
      <c r="BL488" s="8"/>
    </row>
    <row r="489" spans="2:64">
      <c r="B489" s="1"/>
      <c r="C489" s="1"/>
      <c r="D489" s="1"/>
      <c r="E489" s="1"/>
      <c r="F489" s="7"/>
      <c r="G489" s="7"/>
      <c r="H489" s="7"/>
      <c r="I489" s="8"/>
      <c r="J489" s="11"/>
      <c r="K489" s="11"/>
      <c r="L489" s="3"/>
      <c r="M489" s="15"/>
      <c r="N489" s="15"/>
      <c r="O489" s="15"/>
      <c r="P489" s="15"/>
      <c r="Q489" s="30"/>
      <c r="R489" s="5"/>
      <c r="S489" s="4"/>
      <c r="T489" s="6"/>
      <c r="U489" s="8"/>
      <c r="V489" s="8"/>
      <c r="W489" s="8"/>
      <c r="X489" s="8"/>
      <c r="Y489" s="8"/>
      <c r="Z489" s="8"/>
      <c r="AA489" s="8"/>
      <c r="AX489" s="8"/>
      <c r="AY489" s="8"/>
      <c r="AZ489" s="8"/>
      <c r="BA489" s="8"/>
      <c r="BB489" s="8"/>
      <c r="BC489" s="8"/>
      <c r="BD489" s="8"/>
      <c r="BE489" s="8"/>
      <c r="BF489" s="8"/>
      <c r="BG489" s="8"/>
      <c r="BH489" s="8"/>
      <c r="BI489" s="8"/>
      <c r="BJ489" s="8"/>
      <c r="BK489" s="8"/>
      <c r="BL489" s="8"/>
    </row>
    <row r="490" spans="2:64">
      <c r="B490" s="1"/>
      <c r="C490" s="1"/>
      <c r="D490" s="1"/>
      <c r="E490" s="1"/>
      <c r="F490" s="7"/>
      <c r="G490" s="7"/>
      <c r="H490" s="7"/>
      <c r="I490" s="8"/>
      <c r="J490" s="11"/>
      <c r="K490" s="11"/>
      <c r="L490" s="3"/>
      <c r="M490" s="15"/>
      <c r="N490" s="15"/>
      <c r="O490" s="15"/>
      <c r="P490" s="15"/>
      <c r="Q490" s="30"/>
      <c r="R490" s="5"/>
      <c r="S490" s="4"/>
      <c r="T490" s="6"/>
      <c r="U490" s="8"/>
      <c r="V490" s="8"/>
      <c r="W490" s="8"/>
      <c r="X490" s="8"/>
      <c r="Y490" s="8"/>
      <c r="Z490" s="8"/>
      <c r="AA490" s="8"/>
      <c r="AX490" s="8"/>
      <c r="AY490" s="8"/>
      <c r="AZ490" s="8"/>
      <c r="BA490" s="8"/>
      <c r="BB490" s="8"/>
      <c r="BC490" s="8"/>
      <c r="BD490" s="8"/>
      <c r="BE490" s="8"/>
      <c r="BF490" s="8"/>
      <c r="BG490" s="8"/>
      <c r="BH490" s="8"/>
      <c r="BI490" s="8"/>
      <c r="BJ490" s="8"/>
      <c r="BK490" s="8"/>
      <c r="BL490" s="8"/>
    </row>
    <row r="491" spans="2:64">
      <c r="B491" s="1"/>
      <c r="C491" s="1"/>
      <c r="D491" s="1"/>
      <c r="E491" s="1"/>
      <c r="F491" s="7"/>
      <c r="G491" s="7"/>
      <c r="H491" s="7"/>
      <c r="I491" s="8"/>
      <c r="J491" s="11"/>
      <c r="K491" s="11"/>
      <c r="L491" s="3"/>
      <c r="M491" s="15"/>
      <c r="N491" s="15"/>
      <c r="O491" s="15"/>
      <c r="P491" s="15"/>
      <c r="Q491" s="30"/>
      <c r="R491" s="5"/>
      <c r="S491" s="4"/>
      <c r="T491" s="6"/>
      <c r="U491" s="8"/>
      <c r="V491" s="8"/>
      <c r="W491" s="8"/>
      <c r="X491" s="8"/>
      <c r="Y491" s="8"/>
      <c r="Z491" s="8"/>
      <c r="AA491" s="8"/>
      <c r="AX491" s="8"/>
      <c r="AY491" s="8"/>
      <c r="AZ491" s="8"/>
      <c r="BA491" s="8"/>
      <c r="BB491" s="8"/>
      <c r="BC491" s="8"/>
      <c r="BD491" s="8"/>
      <c r="BE491" s="8"/>
      <c r="BF491" s="8"/>
      <c r="BG491" s="8"/>
      <c r="BH491" s="8"/>
      <c r="BI491" s="8"/>
      <c r="BJ491" s="8"/>
      <c r="BK491" s="8"/>
      <c r="BL491" s="8"/>
    </row>
    <row r="492" spans="2:64">
      <c r="B492" s="1"/>
      <c r="C492" s="1"/>
      <c r="D492" s="1"/>
      <c r="E492" s="1"/>
      <c r="F492" s="7"/>
      <c r="G492" s="7"/>
      <c r="H492" s="7"/>
      <c r="I492" s="8"/>
      <c r="J492" s="11"/>
      <c r="K492" s="11"/>
      <c r="L492" s="3"/>
      <c r="M492" s="15"/>
      <c r="N492" s="15"/>
      <c r="O492" s="15"/>
      <c r="P492" s="15"/>
      <c r="Q492" s="30"/>
      <c r="R492" s="5"/>
      <c r="S492" s="4"/>
      <c r="T492" s="6"/>
      <c r="U492" s="8"/>
      <c r="V492" s="8"/>
      <c r="W492" s="8"/>
      <c r="X492" s="8"/>
      <c r="Y492" s="8"/>
      <c r="Z492" s="8"/>
      <c r="AA492" s="8"/>
      <c r="AX492" s="8"/>
      <c r="AY492" s="8"/>
      <c r="AZ492" s="8"/>
      <c r="BA492" s="8"/>
      <c r="BB492" s="8"/>
      <c r="BC492" s="8"/>
      <c r="BD492" s="8"/>
      <c r="BE492" s="8"/>
      <c r="BF492" s="8"/>
      <c r="BG492" s="8"/>
      <c r="BH492" s="8"/>
      <c r="BI492" s="8"/>
      <c r="BJ492" s="8"/>
      <c r="BK492" s="8"/>
      <c r="BL492" s="8"/>
    </row>
    <row r="493" spans="2:64">
      <c r="B493" s="1"/>
      <c r="C493" s="1"/>
      <c r="D493" s="1"/>
      <c r="E493" s="1"/>
      <c r="F493" s="7"/>
      <c r="G493" s="7"/>
      <c r="H493" s="7"/>
      <c r="I493" s="8"/>
      <c r="J493" s="11"/>
      <c r="K493" s="11"/>
      <c r="L493" s="3"/>
      <c r="M493" s="15"/>
      <c r="N493" s="15"/>
      <c r="O493" s="15"/>
      <c r="P493" s="15"/>
      <c r="Q493" s="30"/>
      <c r="R493" s="5"/>
      <c r="S493" s="4"/>
      <c r="T493" s="6"/>
      <c r="U493" s="8"/>
      <c r="V493" s="8"/>
      <c r="W493" s="8"/>
      <c r="X493" s="8"/>
      <c r="Y493" s="8"/>
      <c r="Z493" s="8"/>
      <c r="AA493" s="8"/>
      <c r="AX493" s="8"/>
      <c r="AY493" s="8"/>
      <c r="AZ493" s="8"/>
      <c r="BA493" s="8"/>
      <c r="BB493" s="8"/>
      <c r="BC493" s="8"/>
      <c r="BD493" s="8"/>
      <c r="BE493" s="8"/>
      <c r="BF493" s="8"/>
      <c r="BG493" s="8"/>
      <c r="BH493" s="8"/>
      <c r="BI493" s="8"/>
      <c r="BJ493" s="8"/>
      <c r="BK493" s="8"/>
      <c r="BL493" s="8"/>
    </row>
    <row r="494" spans="2:64">
      <c r="B494" s="1"/>
      <c r="C494" s="1"/>
      <c r="D494" s="1"/>
      <c r="E494" s="1"/>
      <c r="F494" s="7"/>
      <c r="G494" s="7"/>
      <c r="H494" s="7"/>
      <c r="I494" s="8"/>
      <c r="J494" s="11"/>
      <c r="K494" s="11"/>
      <c r="L494" s="3"/>
      <c r="M494" s="15"/>
      <c r="N494" s="15"/>
      <c r="O494" s="15"/>
      <c r="P494" s="15"/>
      <c r="Q494" s="30"/>
      <c r="R494" s="5"/>
      <c r="S494" s="4"/>
      <c r="T494" s="6"/>
      <c r="U494" s="8"/>
      <c r="V494" s="8"/>
      <c r="W494" s="8"/>
      <c r="X494" s="8"/>
      <c r="Y494" s="8"/>
      <c r="Z494" s="8"/>
      <c r="AA494" s="8"/>
      <c r="AX494" s="8"/>
      <c r="AY494" s="8"/>
      <c r="AZ494" s="8"/>
      <c r="BA494" s="8"/>
      <c r="BB494" s="8"/>
      <c r="BC494" s="8"/>
      <c r="BD494" s="8"/>
      <c r="BE494" s="8"/>
      <c r="BF494" s="8"/>
      <c r="BG494" s="8"/>
      <c r="BH494" s="8"/>
      <c r="BI494" s="8"/>
      <c r="BJ494" s="8"/>
      <c r="BK494" s="8"/>
      <c r="BL494" s="8"/>
    </row>
    <row r="495" spans="2:64">
      <c r="B495" s="1"/>
      <c r="C495" s="1"/>
      <c r="D495" s="1"/>
      <c r="E495" s="1"/>
      <c r="F495" s="7"/>
      <c r="G495" s="7"/>
      <c r="H495" s="7"/>
      <c r="I495" s="8"/>
      <c r="J495" s="11"/>
      <c r="K495" s="11"/>
      <c r="L495" s="3"/>
      <c r="M495" s="15"/>
      <c r="N495" s="15"/>
      <c r="O495" s="15"/>
      <c r="P495" s="15"/>
      <c r="Q495" s="30"/>
      <c r="R495" s="5"/>
      <c r="S495" s="4"/>
      <c r="T495" s="6"/>
      <c r="U495" s="8"/>
      <c r="V495" s="8"/>
      <c r="W495" s="8"/>
      <c r="X495" s="8"/>
      <c r="Y495" s="8"/>
      <c r="Z495" s="8"/>
      <c r="AA495" s="8"/>
      <c r="AX495" s="8"/>
      <c r="AY495" s="8"/>
      <c r="AZ495" s="8"/>
      <c r="BA495" s="8"/>
      <c r="BB495" s="8"/>
      <c r="BC495" s="8"/>
      <c r="BD495" s="8"/>
      <c r="BE495" s="8"/>
      <c r="BF495" s="8"/>
      <c r="BG495" s="8"/>
      <c r="BH495" s="8"/>
      <c r="BI495" s="8"/>
      <c r="BJ495" s="8"/>
      <c r="BK495" s="8"/>
      <c r="BL495" s="8"/>
    </row>
    <row r="496" spans="2:64">
      <c r="B496" s="1"/>
      <c r="C496" s="1"/>
      <c r="D496" s="1"/>
      <c r="E496" s="1"/>
      <c r="F496" s="7"/>
      <c r="G496" s="7"/>
      <c r="H496" s="7"/>
      <c r="I496" s="8"/>
      <c r="J496" s="11"/>
      <c r="K496" s="11"/>
      <c r="L496" s="3"/>
      <c r="M496" s="15"/>
      <c r="N496" s="15"/>
      <c r="O496" s="15"/>
      <c r="P496" s="15"/>
      <c r="Q496" s="30"/>
      <c r="R496" s="5"/>
      <c r="S496" s="4"/>
      <c r="T496" s="6"/>
      <c r="U496" s="8"/>
      <c r="V496" s="8"/>
      <c r="W496" s="8"/>
      <c r="X496" s="8"/>
      <c r="Y496" s="8"/>
      <c r="Z496" s="8"/>
      <c r="AA496" s="8"/>
      <c r="AX496" s="8"/>
      <c r="AY496" s="8"/>
      <c r="AZ496" s="8"/>
      <c r="BA496" s="8"/>
      <c r="BB496" s="8"/>
      <c r="BC496" s="8"/>
      <c r="BD496" s="8"/>
      <c r="BE496" s="8"/>
      <c r="BF496" s="8"/>
      <c r="BG496" s="8"/>
      <c r="BH496" s="8"/>
      <c r="BI496" s="8"/>
      <c r="BJ496" s="8"/>
      <c r="BK496" s="8"/>
      <c r="BL496" s="8"/>
    </row>
    <row r="497" spans="2:64">
      <c r="B497" s="1"/>
      <c r="C497" s="1"/>
      <c r="D497" s="1"/>
      <c r="E497" s="1"/>
      <c r="F497" s="7"/>
      <c r="G497" s="7"/>
      <c r="H497" s="7"/>
      <c r="I497" s="8"/>
      <c r="J497" s="11"/>
      <c r="K497" s="11"/>
      <c r="L497" s="3"/>
      <c r="M497" s="15"/>
      <c r="N497" s="15"/>
      <c r="O497" s="15"/>
      <c r="P497" s="15"/>
      <c r="Q497" s="30"/>
      <c r="R497" s="5"/>
      <c r="S497" s="4"/>
      <c r="T497" s="6"/>
      <c r="U497" s="8"/>
      <c r="V497" s="8"/>
      <c r="W497" s="8"/>
      <c r="X497" s="8"/>
      <c r="Y497" s="8"/>
      <c r="Z497" s="8"/>
      <c r="AA497" s="8"/>
      <c r="AX497" s="8"/>
      <c r="AY497" s="8"/>
      <c r="AZ497" s="8"/>
      <c r="BA497" s="8"/>
      <c r="BB497" s="8"/>
      <c r="BC497" s="8"/>
      <c r="BD497" s="8"/>
      <c r="BE497" s="8"/>
      <c r="BF497" s="8"/>
      <c r="BG497" s="8"/>
      <c r="BH497" s="8"/>
      <c r="BI497" s="8"/>
      <c r="BJ497" s="8"/>
      <c r="BK497" s="8"/>
      <c r="BL497" s="8"/>
    </row>
    <row r="498" spans="2:64">
      <c r="B498" s="1"/>
      <c r="C498" s="1"/>
      <c r="D498" s="1"/>
      <c r="E498" s="1"/>
      <c r="F498" s="7"/>
      <c r="G498" s="7"/>
      <c r="H498" s="7"/>
      <c r="I498" s="8"/>
      <c r="J498" s="11"/>
      <c r="K498" s="11"/>
      <c r="L498" s="3"/>
      <c r="M498" s="15"/>
      <c r="N498" s="15"/>
      <c r="O498" s="15"/>
      <c r="P498" s="15"/>
      <c r="Q498" s="30"/>
      <c r="R498" s="5"/>
      <c r="S498" s="4"/>
      <c r="T498" s="6"/>
      <c r="U498" s="8"/>
      <c r="V498" s="8"/>
      <c r="W498" s="8"/>
      <c r="X498" s="8"/>
      <c r="Y498" s="8"/>
      <c r="Z498" s="8"/>
      <c r="AA498" s="8"/>
      <c r="AX498" s="8"/>
      <c r="AY498" s="8"/>
      <c r="AZ498" s="8"/>
      <c r="BA498" s="8"/>
      <c r="BB498" s="8"/>
      <c r="BC498" s="8"/>
      <c r="BD498" s="8"/>
      <c r="BE498" s="8"/>
      <c r="BF498" s="8"/>
      <c r="BG498" s="8"/>
      <c r="BH498" s="8"/>
      <c r="BI498" s="8"/>
      <c r="BJ498" s="8"/>
      <c r="BK498" s="8"/>
      <c r="BL498" s="8"/>
    </row>
    <row r="499" spans="2:64">
      <c r="B499" s="1"/>
      <c r="C499" s="1"/>
      <c r="D499" s="1"/>
      <c r="E499" s="1"/>
      <c r="F499" s="7"/>
      <c r="G499" s="7"/>
      <c r="H499" s="7"/>
      <c r="I499" s="8"/>
      <c r="J499" s="11"/>
      <c r="K499" s="11"/>
      <c r="L499" s="3"/>
      <c r="M499" s="15"/>
      <c r="N499" s="15"/>
      <c r="O499" s="15"/>
      <c r="P499" s="15"/>
      <c r="Q499" s="30"/>
      <c r="R499" s="5"/>
      <c r="S499" s="4"/>
      <c r="T499" s="6"/>
      <c r="U499" s="8"/>
      <c r="V499" s="8"/>
      <c r="W499" s="8"/>
      <c r="X499" s="8"/>
      <c r="Y499" s="8"/>
      <c r="Z499" s="8"/>
      <c r="AA499" s="8"/>
      <c r="AX499" s="8"/>
      <c r="AY499" s="8"/>
      <c r="AZ499" s="8"/>
      <c r="BA499" s="8"/>
      <c r="BB499" s="8"/>
      <c r="BC499" s="8"/>
      <c r="BD499" s="8"/>
      <c r="BE499" s="8"/>
      <c r="BF499" s="8"/>
      <c r="BG499" s="8"/>
      <c r="BH499" s="8"/>
      <c r="BI499" s="8"/>
      <c r="BJ499" s="8"/>
      <c r="BK499" s="8"/>
      <c r="BL499" s="8"/>
    </row>
    <row r="500" spans="2:64">
      <c r="B500" s="1"/>
      <c r="C500" s="1"/>
      <c r="D500" s="1"/>
      <c r="E500" s="1"/>
      <c r="F500" s="7"/>
      <c r="G500" s="7"/>
      <c r="H500" s="7"/>
      <c r="I500" s="8"/>
      <c r="J500" s="11"/>
      <c r="K500" s="11"/>
      <c r="L500" s="3"/>
      <c r="M500" s="15"/>
      <c r="N500" s="15"/>
      <c r="O500" s="15"/>
      <c r="P500" s="15"/>
      <c r="Q500" s="30"/>
      <c r="R500" s="5"/>
      <c r="S500" s="4"/>
      <c r="T500" s="6"/>
      <c r="U500" s="8"/>
      <c r="V500" s="8"/>
      <c r="W500" s="8"/>
      <c r="X500" s="8"/>
      <c r="Y500" s="8"/>
      <c r="Z500" s="8"/>
      <c r="AA500" s="8"/>
      <c r="AX500" s="8"/>
      <c r="AY500" s="8"/>
      <c r="AZ500" s="8"/>
      <c r="BA500" s="8"/>
      <c r="BB500" s="8"/>
      <c r="BC500" s="8"/>
      <c r="BD500" s="8"/>
      <c r="BE500" s="8"/>
      <c r="BF500" s="8"/>
      <c r="BG500" s="8"/>
      <c r="BH500" s="8"/>
      <c r="BI500" s="8"/>
      <c r="BJ500" s="8"/>
      <c r="BK500" s="8"/>
      <c r="BL500" s="8"/>
    </row>
    <row r="501" spans="2:64">
      <c r="B501" s="1"/>
      <c r="C501" s="1"/>
      <c r="D501" s="1"/>
      <c r="E501" s="1"/>
      <c r="F501" s="7"/>
      <c r="G501" s="7"/>
      <c r="H501" s="7"/>
      <c r="I501" s="8"/>
      <c r="J501" s="11"/>
      <c r="K501" s="11"/>
      <c r="L501" s="3"/>
      <c r="M501" s="15"/>
      <c r="N501" s="15"/>
      <c r="O501" s="15"/>
      <c r="P501" s="15"/>
      <c r="Q501" s="30"/>
      <c r="R501" s="5"/>
      <c r="S501" s="4"/>
      <c r="T501" s="6"/>
      <c r="U501" s="8"/>
      <c r="V501" s="8"/>
      <c r="W501" s="8"/>
      <c r="X501" s="8"/>
      <c r="Y501" s="8"/>
      <c r="Z501" s="8"/>
      <c r="AA501" s="8"/>
      <c r="AX501" s="8"/>
      <c r="AY501" s="8"/>
      <c r="AZ501" s="8"/>
      <c r="BA501" s="8"/>
      <c r="BB501" s="8"/>
      <c r="BC501" s="8"/>
      <c r="BD501" s="8"/>
      <c r="BE501" s="8"/>
      <c r="BF501" s="8"/>
      <c r="BG501" s="8"/>
      <c r="BH501" s="8"/>
      <c r="BI501" s="8"/>
      <c r="BJ501" s="8"/>
      <c r="BK501" s="8"/>
      <c r="BL501" s="8"/>
    </row>
    <row r="502" spans="2:64">
      <c r="B502" s="1"/>
      <c r="C502" s="1"/>
      <c r="D502" s="1"/>
      <c r="E502" s="1"/>
      <c r="F502" s="7"/>
      <c r="G502" s="7"/>
      <c r="H502" s="7"/>
      <c r="I502" s="8"/>
      <c r="J502" s="11"/>
      <c r="K502" s="11"/>
      <c r="L502" s="3"/>
      <c r="M502" s="15"/>
      <c r="N502" s="15"/>
      <c r="O502" s="15"/>
      <c r="P502" s="15"/>
      <c r="Q502" s="30"/>
      <c r="R502" s="5"/>
      <c r="S502" s="4"/>
      <c r="T502" s="6"/>
      <c r="U502" s="8"/>
      <c r="V502" s="8"/>
      <c r="W502" s="8"/>
      <c r="X502" s="8"/>
      <c r="Y502" s="8"/>
      <c r="Z502" s="8"/>
      <c r="AA502" s="8"/>
      <c r="AX502" s="8"/>
      <c r="AY502" s="8"/>
      <c r="AZ502" s="8"/>
      <c r="BA502" s="8"/>
      <c r="BB502" s="8"/>
      <c r="BC502" s="8"/>
      <c r="BD502" s="8"/>
      <c r="BE502" s="8"/>
      <c r="BF502" s="8"/>
      <c r="BG502" s="8"/>
      <c r="BH502" s="8"/>
      <c r="BI502" s="8"/>
      <c r="BJ502" s="8"/>
      <c r="BK502" s="8"/>
      <c r="BL502" s="8"/>
    </row>
    <row r="503" spans="2:64">
      <c r="B503" s="1"/>
      <c r="C503" s="1"/>
      <c r="D503" s="1"/>
      <c r="E503" s="1"/>
      <c r="F503" s="7"/>
      <c r="G503" s="7"/>
      <c r="H503" s="7"/>
      <c r="I503" s="8"/>
      <c r="J503" s="11"/>
      <c r="K503" s="11"/>
      <c r="L503" s="3"/>
      <c r="M503" s="15"/>
      <c r="N503" s="15"/>
      <c r="O503" s="15"/>
      <c r="P503" s="15"/>
      <c r="Q503" s="30"/>
      <c r="R503" s="5"/>
      <c r="S503" s="4"/>
      <c r="T503" s="6"/>
      <c r="U503" s="8"/>
      <c r="V503" s="8"/>
      <c r="W503" s="8"/>
      <c r="X503" s="8"/>
      <c r="Y503" s="8"/>
      <c r="Z503" s="8"/>
      <c r="AA503" s="8"/>
      <c r="AX503" s="8"/>
      <c r="AY503" s="8"/>
      <c r="AZ503" s="8"/>
      <c r="BA503" s="8"/>
      <c r="BB503" s="8"/>
      <c r="BC503" s="8"/>
      <c r="BD503" s="8"/>
      <c r="BE503" s="8"/>
      <c r="BF503" s="8"/>
      <c r="BG503" s="8"/>
      <c r="BH503" s="8"/>
      <c r="BI503" s="8"/>
      <c r="BJ503" s="8"/>
      <c r="BK503" s="8"/>
      <c r="BL503" s="8"/>
    </row>
    <row r="504" spans="2:64">
      <c r="B504" s="1"/>
      <c r="C504" s="1"/>
      <c r="D504" s="1"/>
      <c r="E504" s="1"/>
      <c r="F504" s="7"/>
      <c r="G504" s="7"/>
      <c r="H504" s="7"/>
      <c r="I504" s="8"/>
      <c r="J504" s="11"/>
      <c r="K504" s="11"/>
      <c r="L504" s="3"/>
      <c r="M504" s="15"/>
      <c r="N504" s="15"/>
      <c r="O504" s="15"/>
      <c r="P504" s="15"/>
      <c r="Q504" s="30"/>
      <c r="R504" s="5"/>
      <c r="S504" s="4"/>
      <c r="T504" s="6"/>
      <c r="U504" s="8"/>
      <c r="V504" s="8"/>
      <c r="W504" s="8"/>
      <c r="X504" s="8"/>
      <c r="Y504" s="8"/>
      <c r="Z504" s="8"/>
      <c r="AA504" s="8"/>
      <c r="AX504" s="8"/>
      <c r="AY504" s="8"/>
      <c r="AZ504" s="8"/>
      <c r="BA504" s="8"/>
      <c r="BB504" s="8"/>
      <c r="BC504" s="8"/>
      <c r="BD504" s="8"/>
      <c r="BE504" s="8"/>
      <c r="BF504" s="8"/>
      <c r="BG504" s="8"/>
      <c r="BH504" s="8"/>
      <c r="BI504" s="8"/>
      <c r="BJ504" s="8"/>
      <c r="BK504" s="8"/>
      <c r="BL504" s="8"/>
    </row>
    <row r="505" spans="2:64">
      <c r="B505" s="1"/>
      <c r="C505" s="1"/>
      <c r="D505" s="1"/>
      <c r="E505" s="1"/>
      <c r="F505" s="7"/>
      <c r="G505" s="7"/>
      <c r="H505" s="7"/>
      <c r="I505" s="8"/>
      <c r="J505" s="11"/>
      <c r="K505" s="11"/>
      <c r="L505" s="3"/>
      <c r="M505" s="15"/>
      <c r="N505" s="15"/>
      <c r="O505" s="15"/>
      <c r="P505" s="15"/>
      <c r="Q505" s="30"/>
      <c r="R505" s="5"/>
      <c r="S505" s="4"/>
      <c r="T505" s="6"/>
      <c r="U505" s="8"/>
      <c r="V505" s="8"/>
      <c r="W505" s="8"/>
      <c r="X505" s="8"/>
      <c r="Y505" s="8"/>
      <c r="Z505" s="8"/>
      <c r="AA505" s="8"/>
      <c r="AX505" s="8"/>
      <c r="AY505" s="8"/>
      <c r="AZ505" s="8"/>
      <c r="BA505" s="8"/>
      <c r="BB505" s="8"/>
      <c r="BC505" s="8"/>
      <c r="BD505" s="8"/>
      <c r="BE505" s="8"/>
      <c r="BF505" s="8"/>
      <c r="BG505" s="8"/>
      <c r="BH505" s="8"/>
      <c r="BI505" s="8"/>
      <c r="BJ505" s="8"/>
      <c r="BK505" s="8"/>
      <c r="BL505" s="8"/>
    </row>
    <row r="506" spans="2:64">
      <c r="B506" s="1"/>
      <c r="C506" s="1"/>
      <c r="D506" s="1"/>
      <c r="E506" s="1"/>
      <c r="F506" s="7"/>
      <c r="G506" s="7"/>
      <c r="H506" s="7"/>
      <c r="I506" s="8"/>
      <c r="J506" s="11"/>
      <c r="K506" s="11"/>
      <c r="L506" s="3"/>
      <c r="M506" s="15"/>
      <c r="N506" s="15"/>
      <c r="O506" s="15"/>
      <c r="P506" s="15"/>
      <c r="Q506" s="30"/>
      <c r="R506" s="5"/>
      <c r="S506" s="4"/>
      <c r="T506" s="6"/>
      <c r="U506" s="8"/>
      <c r="V506" s="8"/>
      <c r="W506" s="8"/>
      <c r="X506" s="8"/>
      <c r="Y506" s="8"/>
      <c r="Z506" s="8"/>
      <c r="AA506" s="8"/>
      <c r="AX506" s="8"/>
      <c r="AY506" s="8"/>
      <c r="AZ506" s="8"/>
      <c r="BA506" s="8"/>
      <c r="BB506" s="8"/>
      <c r="BC506" s="8"/>
      <c r="BD506" s="8"/>
      <c r="BE506" s="8"/>
      <c r="BF506" s="8"/>
      <c r="BG506" s="8"/>
      <c r="BH506" s="8"/>
      <c r="BI506" s="8"/>
      <c r="BJ506" s="8"/>
      <c r="BK506" s="8"/>
      <c r="BL506" s="8"/>
    </row>
    <row r="507" spans="2:64">
      <c r="B507" s="1"/>
      <c r="C507" s="1"/>
      <c r="D507" s="1"/>
      <c r="E507" s="1"/>
      <c r="F507" s="7"/>
      <c r="G507" s="7"/>
      <c r="H507" s="7"/>
      <c r="I507" s="8"/>
      <c r="J507" s="11"/>
      <c r="K507" s="11"/>
      <c r="L507" s="3"/>
      <c r="M507" s="15"/>
      <c r="N507" s="15"/>
      <c r="O507" s="15"/>
      <c r="P507" s="15"/>
      <c r="Q507" s="30"/>
      <c r="R507" s="5"/>
      <c r="S507" s="4"/>
      <c r="T507" s="6"/>
      <c r="U507" s="8"/>
      <c r="V507" s="8"/>
      <c r="W507" s="8"/>
      <c r="X507" s="8"/>
      <c r="Y507" s="8"/>
      <c r="Z507" s="8"/>
      <c r="AA507" s="8"/>
      <c r="AX507" s="8"/>
      <c r="AY507" s="8"/>
      <c r="AZ507" s="8"/>
      <c r="BA507" s="8"/>
      <c r="BB507" s="8"/>
      <c r="BC507" s="8"/>
      <c r="BD507" s="8"/>
      <c r="BE507" s="8"/>
      <c r="BF507" s="8"/>
      <c r="BG507" s="8"/>
      <c r="BH507" s="8"/>
      <c r="BI507" s="8"/>
      <c r="BJ507" s="8"/>
      <c r="BK507" s="8"/>
      <c r="BL507" s="8"/>
    </row>
    <row r="508" spans="2:64">
      <c r="B508" s="1"/>
      <c r="C508" s="1"/>
      <c r="D508" s="1"/>
      <c r="E508" s="1"/>
      <c r="F508" s="7"/>
      <c r="G508" s="7"/>
      <c r="H508" s="7"/>
      <c r="I508" s="8"/>
      <c r="J508" s="11"/>
      <c r="K508" s="11"/>
      <c r="L508" s="3"/>
      <c r="M508" s="15"/>
      <c r="N508" s="15"/>
      <c r="O508" s="15"/>
      <c r="P508" s="15"/>
      <c r="Q508" s="30"/>
      <c r="R508" s="5"/>
      <c r="S508" s="4"/>
      <c r="T508" s="6"/>
      <c r="U508" s="8"/>
      <c r="V508" s="8"/>
      <c r="W508" s="8"/>
      <c r="X508" s="8"/>
      <c r="Y508" s="8"/>
      <c r="Z508" s="8"/>
      <c r="AA508" s="8"/>
      <c r="AX508" s="8"/>
      <c r="AY508" s="8"/>
      <c r="AZ508" s="8"/>
      <c r="BA508" s="8"/>
      <c r="BB508" s="8"/>
      <c r="BC508" s="8"/>
      <c r="BD508" s="8"/>
      <c r="BE508" s="8"/>
      <c r="BF508" s="8"/>
      <c r="BG508" s="8"/>
      <c r="BH508" s="8"/>
      <c r="BI508" s="8"/>
      <c r="BJ508" s="8"/>
      <c r="BK508" s="8"/>
      <c r="BL508" s="8"/>
    </row>
    <row r="509" spans="2:64">
      <c r="B509" s="1"/>
      <c r="C509" s="1"/>
      <c r="D509" s="1"/>
      <c r="E509" s="1"/>
      <c r="F509" s="7"/>
      <c r="G509" s="7"/>
      <c r="H509" s="7"/>
      <c r="I509" s="8"/>
      <c r="J509" s="11"/>
      <c r="K509" s="11"/>
      <c r="L509" s="3"/>
      <c r="M509" s="15"/>
      <c r="N509" s="15"/>
      <c r="O509" s="15"/>
      <c r="P509" s="15"/>
      <c r="Q509" s="30"/>
      <c r="R509" s="5"/>
      <c r="S509" s="4"/>
      <c r="T509" s="6"/>
      <c r="U509" s="8"/>
      <c r="V509" s="8"/>
      <c r="W509" s="8"/>
      <c r="X509" s="8"/>
      <c r="Y509" s="8"/>
      <c r="Z509" s="8"/>
      <c r="AA509" s="8"/>
      <c r="AX509" s="8"/>
      <c r="AY509" s="8"/>
      <c r="AZ509" s="8"/>
      <c r="BA509" s="8"/>
      <c r="BB509" s="8"/>
      <c r="BC509" s="8"/>
      <c r="BD509" s="8"/>
      <c r="BE509" s="8"/>
      <c r="BF509" s="8"/>
      <c r="BG509" s="8"/>
      <c r="BH509" s="8"/>
      <c r="BI509" s="8"/>
      <c r="BJ509" s="8"/>
      <c r="BK509" s="8"/>
      <c r="BL509" s="8"/>
    </row>
    <row r="510" spans="2:64">
      <c r="B510" s="1"/>
      <c r="C510" s="1"/>
      <c r="D510" s="1"/>
      <c r="E510" s="1"/>
      <c r="F510" s="7"/>
      <c r="G510" s="7"/>
      <c r="H510" s="7"/>
      <c r="I510" s="8"/>
      <c r="J510" s="11"/>
      <c r="K510" s="11"/>
      <c r="L510" s="3"/>
      <c r="M510" s="15"/>
      <c r="N510" s="15"/>
      <c r="O510" s="15"/>
      <c r="P510" s="15"/>
      <c r="Q510" s="30"/>
      <c r="R510" s="5"/>
      <c r="S510" s="4"/>
      <c r="T510" s="6"/>
      <c r="U510" s="8"/>
      <c r="V510" s="8"/>
      <c r="W510" s="8"/>
      <c r="X510" s="8"/>
      <c r="Y510" s="8"/>
      <c r="Z510" s="8"/>
      <c r="AA510" s="8"/>
      <c r="AX510" s="8"/>
      <c r="AY510" s="8"/>
      <c r="AZ510" s="8"/>
      <c r="BA510" s="8"/>
      <c r="BB510" s="8"/>
      <c r="BC510" s="8"/>
      <c r="BD510" s="8"/>
      <c r="BE510" s="8"/>
      <c r="BF510" s="8"/>
      <c r="BG510" s="8"/>
      <c r="BH510" s="8"/>
      <c r="BI510" s="8"/>
      <c r="BJ510" s="8"/>
      <c r="BK510" s="8"/>
      <c r="BL510" s="8"/>
    </row>
    <row r="511" spans="2:64">
      <c r="B511" s="1"/>
      <c r="C511" s="1"/>
      <c r="D511" s="1"/>
      <c r="E511" s="1"/>
      <c r="F511" s="7"/>
      <c r="G511" s="7"/>
      <c r="H511" s="7"/>
      <c r="I511" s="8"/>
      <c r="J511" s="11"/>
      <c r="K511" s="11"/>
      <c r="L511" s="3"/>
      <c r="M511" s="15"/>
      <c r="N511" s="15"/>
      <c r="O511" s="15"/>
      <c r="P511" s="15"/>
      <c r="Q511" s="30"/>
      <c r="R511" s="5"/>
      <c r="S511" s="4"/>
      <c r="T511" s="6"/>
      <c r="U511" s="8"/>
      <c r="V511" s="8"/>
      <c r="W511" s="8"/>
      <c r="X511" s="8"/>
      <c r="Y511" s="8"/>
      <c r="Z511" s="8"/>
      <c r="AA511" s="8"/>
      <c r="AX511" s="8"/>
      <c r="AY511" s="8"/>
      <c r="AZ511" s="8"/>
      <c r="BA511" s="8"/>
      <c r="BB511" s="8"/>
      <c r="BC511" s="8"/>
      <c r="BD511" s="8"/>
      <c r="BE511" s="8"/>
      <c r="BF511" s="8"/>
      <c r="BG511" s="8"/>
      <c r="BH511" s="8"/>
      <c r="BI511" s="8"/>
      <c r="BJ511" s="8"/>
      <c r="BK511" s="8"/>
      <c r="BL511" s="8"/>
    </row>
    <row r="512" spans="2:64">
      <c r="B512" s="1"/>
      <c r="C512" s="1"/>
      <c r="D512" s="1"/>
      <c r="E512" s="1"/>
      <c r="F512" s="7"/>
      <c r="G512" s="7"/>
      <c r="H512" s="7"/>
      <c r="I512" s="8"/>
      <c r="J512" s="11"/>
      <c r="K512" s="11"/>
      <c r="L512" s="3"/>
      <c r="M512" s="15"/>
      <c r="N512" s="15"/>
      <c r="O512" s="15"/>
      <c r="P512" s="15"/>
      <c r="Q512" s="30"/>
      <c r="R512" s="5"/>
      <c r="S512" s="4"/>
      <c r="T512" s="6"/>
      <c r="U512" s="8"/>
      <c r="V512" s="8"/>
      <c r="W512" s="8"/>
      <c r="X512" s="8"/>
      <c r="Y512" s="8"/>
      <c r="Z512" s="8"/>
      <c r="AA512" s="8"/>
      <c r="AX512" s="8"/>
      <c r="AY512" s="8"/>
      <c r="AZ512" s="8"/>
      <c r="BA512" s="8"/>
      <c r="BB512" s="8"/>
      <c r="BC512" s="8"/>
      <c r="BD512" s="8"/>
      <c r="BE512" s="8"/>
      <c r="BF512" s="8"/>
      <c r="BG512" s="8"/>
      <c r="BH512" s="8"/>
      <c r="BI512" s="8"/>
      <c r="BJ512" s="8"/>
      <c r="BK512" s="8"/>
      <c r="BL512" s="8"/>
    </row>
    <row r="513" spans="2:64">
      <c r="B513" s="1"/>
      <c r="C513" s="1"/>
      <c r="D513" s="1"/>
      <c r="E513" s="1"/>
      <c r="F513" s="7"/>
      <c r="G513" s="7"/>
      <c r="H513" s="7"/>
      <c r="I513" s="8"/>
      <c r="J513" s="11"/>
      <c r="K513" s="11"/>
      <c r="L513" s="3"/>
      <c r="M513" s="15"/>
      <c r="N513" s="15"/>
      <c r="O513" s="15"/>
      <c r="P513" s="15"/>
      <c r="Q513" s="30"/>
      <c r="R513" s="5"/>
      <c r="S513" s="4"/>
      <c r="T513" s="6"/>
      <c r="U513" s="8"/>
      <c r="V513" s="8"/>
      <c r="W513" s="8"/>
      <c r="X513" s="8"/>
      <c r="Y513" s="8"/>
      <c r="Z513" s="8"/>
      <c r="AA513" s="8"/>
      <c r="AX513" s="8"/>
      <c r="AY513" s="8"/>
      <c r="AZ513" s="8"/>
      <c r="BA513" s="8"/>
      <c r="BB513" s="8"/>
      <c r="BC513" s="8"/>
      <c r="BD513" s="8"/>
      <c r="BE513" s="8"/>
      <c r="BF513" s="8"/>
      <c r="BG513" s="8"/>
      <c r="BH513" s="8"/>
      <c r="BI513" s="8"/>
      <c r="BJ513" s="8"/>
      <c r="BK513" s="8"/>
      <c r="BL513" s="8"/>
    </row>
    <row r="514" spans="2:64">
      <c r="B514" s="1"/>
      <c r="C514" s="1"/>
      <c r="D514" s="1"/>
      <c r="E514" s="1"/>
      <c r="F514" s="7"/>
      <c r="G514" s="7"/>
      <c r="H514" s="7"/>
      <c r="I514" s="8"/>
      <c r="J514" s="11"/>
      <c r="K514" s="11"/>
      <c r="L514" s="3"/>
      <c r="M514" s="15"/>
      <c r="N514" s="15"/>
      <c r="O514" s="15"/>
      <c r="P514" s="15"/>
      <c r="Q514" s="30"/>
      <c r="R514" s="5"/>
      <c r="S514" s="4"/>
      <c r="T514" s="6"/>
      <c r="U514" s="8"/>
      <c r="V514" s="8"/>
      <c r="W514" s="8"/>
      <c r="X514" s="8"/>
      <c r="Y514" s="8"/>
      <c r="Z514" s="8"/>
      <c r="AA514" s="8"/>
      <c r="AX514" s="8"/>
      <c r="AY514" s="8"/>
      <c r="AZ514" s="8"/>
      <c r="BA514" s="8"/>
      <c r="BB514" s="8"/>
      <c r="BC514" s="8"/>
      <c r="BD514" s="8"/>
      <c r="BE514" s="8"/>
      <c r="BF514" s="8"/>
      <c r="BG514" s="8"/>
      <c r="BH514" s="8"/>
      <c r="BI514" s="8"/>
      <c r="BJ514" s="8"/>
      <c r="BK514" s="8"/>
      <c r="BL514" s="8"/>
    </row>
    <row r="515" spans="2:64">
      <c r="B515" s="1"/>
      <c r="C515" s="1"/>
      <c r="D515" s="1"/>
      <c r="E515" s="1"/>
      <c r="F515" s="7"/>
      <c r="G515" s="7"/>
      <c r="H515" s="7"/>
      <c r="I515" s="8"/>
      <c r="J515" s="11"/>
      <c r="K515" s="11"/>
      <c r="L515" s="3"/>
      <c r="M515" s="15"/>
      <c r="N515" s="15"/>
      <c r="O515" s="15"/>
      <c r="P515" s="15"/>
      <c r="Q515" s="30"/>
      <c r="R515" s="5"/>
      <c r="S515" s="4"/>
      <c r="T515" s="6"/>
      <c r="U515" s="8"/>
      <c r="V515" s="8"/>
      <c r="W515" s="8"/>
      <c r="X515" s="8"/>
      <c r="Y515" s="8"/>
      <c r="Z515" s="8"/>
      <c r="AA515" s="8"/>
      <c r="AX515" s="8"/>
      <c r="AY515" s="8"/>
      <c r="AZ515" s="8"/>
      <c r="BA515" s="8"/>
      <c r="BB515" s="8"/>
      <c r="BC515" s="8"/>
      <c r="BD515" s="8"/>
      <c r="BE515" s="8"/>
      <c r="BF515" s="8"/>
      <c r="BG515" s="8"/>
      <c r="BH515" s="8"/>
      <c r="BI515" s="8"/>
      <c r="BJ515" s="8"/>
      <c r="BK515" s="8"/>
      <c r="BL515" s="8"/>
    </row>
    <row r="516" spans="2:64">
      <c r="B516" s="1"/>
      <c r="C516" s="1"/>
      <c r="D516" s="1"/>
      <c r="E516" s="1"/>
      <c r="F516" s="7"/>
      <c r="G516" s="7"/>
      <c r="H516" s="7"/>
      <c r="I516" s="8"/>
      <c r="J516" s="11"/>
      <c r="K516" s="11"/>
      <c r="L516" s="3"/>
      <c r="M516" s="15"/>
      <c r="N516" s="15"/>
      <c r="O516" s="15"/>
      <c r="P516" s="15"/>
      <c r="Q516" s="30"/>
      <c r="R516" s="5"/>
      <c r="S516" s="4"/>
      <c r="T516" s="6"/>
      <c r="U516" s="8"/>
      <c r="V516" s="8"/>
      <c r="W516" s="8"/>
      <c r="X516" s="8"/>
      <c r="Y516" s="8"/>
      <c r="Z516" s="8"/>
      <c r="AA516" s="8"/>
      <c r="AX516" s="8"/>
      <c r="AY516" s="8"/>
      <c r="AZ516" s="8"/>
      <c r="BA516" s="8"/>
      <c r="BB516" s="8"/>
      <c r="BC516" s="8"/>
      <c r="BD516" s="8"/>
      <c r="BE516" s="8"/>
      <c r="BF516" s="8"/>
      <c r="BG516" s="8"/>
      <c r="BH516" s="8"/>
      <c r="BI516" s="8"/>
      <c r="BJ516" s="8"/>
      <c r="BK516" s="8"/>
      <c r="BL516" s="8"/>
    </row>
    <row r="517" spans="2:64">
      <c r="B517" s="1"/>
      <c r="C517" s="1"/>
      <c r="D517" s="1"/>
      <c r="E517" s="1"/>
      <c r="F517" s="7"/>
      <c r="G517" s="7"/>
      <c r="H517" s="7"/>
      <c r="I517" s="8"/>
      <c r="J517" s="11"/>
      <c r="K517" s="11"/>
      <c r="L517" s="3"/>
      <c r="M517" s="15"/>
      <c r="N517" s="15"/>
      <c r="O517" s="15"/>
      <c r="P517" s="15"/>
      <c r="Q517" s="30"/>
      <c r="R517" s="5"/>
      <c r="S517" s="4"/>
      <c r="T517" s="6"/>
      <c r="U517" s="8"/>
      <c r="V517" s="8"/>
      <c r="W517" s="8"/>
      <c r="X517" s="8"/>
      <c r="Y517" s="8"/>
      <c r="Z517" s="8"/>
      <c r="AA517" s="8"/>
      <c r="AX517" s="8"/>
      <c r="AY517" s="8"/>
      <c r="AZ517" s="8"/>
      <c r="BA517" s="8"/>
      <c r="BB517" s="8"/>
      <c r="BC517" s="8"/>
      <c r="BD517" s="8"/>
      <c r="BE517" s="8"/>
      <c r="BF517" s="8"/>
      <c r="BG517" s="8"/>
      <c r="BH517" s="8"/>
      <c r="BI517" s="8"/>
      <c r="BJ517" s="8"/>
      <c r="BK517" s="8"/>
      <c r="BL517" s="8"/>
    </row>
    <row r="518" spans="2:64">
      <c r="B518" s="1"/>
      <c r="C518" s="1"/>
      <c r="D518" s="1"/>
      <c r="E518" s="1"/>
      <c r="F518" s="7"/>
      <c r="G518" s="7"/>
      <c r="H518" s="7"/>
      <c r="I518" s="8"/>
      <c r="J518" s="11"/>
      <c r="K518" s="11"/>
      <c r="L518" s="3"/>
      <c r="M518" s="15"/>
      <c r="N518" s="15"/>
      <c r="O518" s="15"/>
      <c r="P518" s="15"/>
      <c r="Q518" s="30"/>
      <c r="R518" s="5"/>
      <c r="S518" s="4"/>
      <c r="T518" s="6"/>
      <c r="U518" s="8"/>
      <c r="V518" s="8"/>
      <c r="W518" s="8"/>
      <c r="X518" s="8"/>
      <c r="Y518" s="8"/>
      <c r="Z518" s="8"/>
      <c r="AA518" s="8"/>
      <c r="AX518" s="8"/>
      <c r="AY518" s="8"/>
      <c r="AZ518" s="8"/>
      <c r="BA518" s="8"/>
      <c r="BB518" s="8"/>
      <c r="BC518" s="8"/>
      <c r="BD518" s="8"/>
      <c r="BE518" s="8"/>
      <c r="BF518" s="8"/>
      <c r="BG518" s="8"/>
      <c r="BH518" s="8"/>
      <c r="BI518" s="8"/>
      <c r="BJ518" s="8"/>
      <c r="BK518" s="8"/>
      <c r="BL518" s="8"/>
    </row>
    <row r="519" spans="2:64">
      <c r="B519" s="1"/>
      <c r="C519" s="1"/>
      <c r="D519" s="1"/>
      <c r="E519" s="1"/>
      <c r="F519" s="7"/>
      <c r="G519" s="7"/>
      <c r="H519" s="7"/>
      <c r="I519" s="8"/>
      <c r="J519" s="11"/>
      <c r="K519" s="11"/>
      <c r="L519" s="3"/>
      <c r="M519" s="15"/>
      <c r="N519" s="15"/>
      <c r="O519" s="15"/>
      <c r="P519" s="15"/>
      <c r="Q519" s="30"/>
      <c r="R519" s="5"/>
      <c r="S519" s="4"/>
      <c r="T519" s="6"/>
      <c r="U519" s="8"/>
      <c r="V519" s="8"/>
      <c r="W519" s="8"/>
      <c r="X519" s="8"/>
      <c r="Y519" s="8"/>
      <c r="Z519" s="8"/>
      <c r="AA519" s="8"/>
      <c r="AX519" s="8"/>
      <c r="AY519" s="8"/>
      <c r="AZ519" s="8"/>
      <c r="BA519" s="8"/>
      <c r="BB519" s="8"/>
      <c r="BC519" s="8"/>
      <c r="BD519" s="8"/>
      <c r="BE519" s="8"/>
      <c r="BF519" s="8"/>
      <c r="BG519" s="8"/>
      <c r="BH519" s="8"/>
      <c r="BI519" s="8"/>
      <c r="BJ519" s="8"/>
      <c r="BK519" s="8"/>
      <c r="BL519" s="8"/>
    </row>
    <row r="520" spans="2:64">
      <c r="B520" s="1"/>
      <c r="C520" s="1"/>
      <c r="D520" s="1"/>
      <c r="E520" s="1"/>
      <c r="F520" s="7"/>
      <c r="G520" s="7"/>
      <c r="H520" s="7"/>
      <c r="I520" s="8"/>
      <c r="J520" s="11"/>
      <c r="K520" s="11"/>
      <c r="L520" s="3"/>
      <c r="M520" s="15"/>
      <c r="N520" s="15"/>
      <c r="O520" s="15"/>
      <c r="P520" s="15"/>
      <c r="Q520" s="30"/>
      <c r="R520" s="5"/>
      <c r="S520" s="4"/>
      <c r="T520" s="6"/>
      <c r="U520" s="8"/>
      <c r="V520" s="8"/>
      <c r="W520" s="8"/>
      <c r="X520" s="8"/>
      <c r="Y520" s="8"/>
      <c r="Z520" s="8"/>
      <c r="AA520" s="8"/>
      <c r="AX520" s="8"/>
      <c r="AY520" s="8"/>
      <c r="AZ520" s="8"/>
      <c r="BA520" s="8"/>
      <c r="BB520" s="8"/>
      <c r="BC520" s="8"/>
      <c r="BD520" s="8"/>
      <c r="BE520" s="8"/>
      <c r="BF520" s="8"/>
      <c r="BG520" s="8"/>
      <c r="BH520" s="8"/>
      <c r="BI520" s="8"/>
      <c r="BJ520" s="8"/>
      <c r="BK520" s="8"/>
      <c r="BL520" s="8"/>
    </row>
    <row r="521" spans="2:64">
      <c r="B521" s="1"/>
      <c r="C521" s="1"/>
      <c r="D521" s="1"/>
      <c r="E521" s="1"/>
      <c r="F521" s="7"/>
      <c r="G521" s="7"/>
      <c r="H521" s="7"/>
      <c r="I521" s="8"/>
      <c r="J521" s="11"/>
      <c r="K521" s="11"/>
      <c r="L521" s="3"/>
      <c r="M521" s="15"/>
      <c r="N521" s="15"/>
      <c r="O521" s="15"/>
      <c r="P521" s="15"/>
      <c r="Q521" s="30"/>
      <c r="R521" s="5"/>
      <c r="S521" s="4"/>
      <c r="T521" s="6"/>
      <c r="U521" s="8"/>
      <c r="V521" s="8"/>
      <c r="W521" s="8"/>
      <c r="X521" s="8"/>
      <c r="Y521" s="8"/>
      <c r="Z521" s="8"/>
      <c r="AA521" s="8"/>
      <c r="AX521" s="8"/>
      <c r="AY521" s="8"/>
      <c r="AZ521" s="8"/>
      <c r="BA521" s="8"/>
      <c r="BB521" s="8"/>
      <c r="BC521" s="8"/>
      <c r="BD521" s="8"/>
      <c r="BE521" s="8"/>
      <c r="BF521" s="8"/>
      <c r="BG521" s="8"/>
      <c r="BH521" s="8"/>
      <c r="BI521" s="8"/>
      <c r="BJ521" s="8"/>
      <c r="BK521" s="8"/>
      <c r="BL521" s="8"/>
    </row>
    <row r="522" spans="2:64">
      <c r="B522" s="1"/>
      <c r="C522" s="1"/>
      <c r="D522" s="1"/>
      <c r="E522" s="1"/>
      <c r="F522" s="7"/>
      <c r="G522" s="7"/>
      <c r="H522" s="7"/>
      <c r="I522" s="8"/>
      <c r="J522" s="11"/>
      <c r="K522" s="11"/>
      <c r="L522" s="3"/>
      <c r="M522" s="15"/>
      <c r="N522" s="15"/>
      <c r="O522" s="15"/>
      <c r="P522" s="15"/>
      <c r="Q522" s="30"/>
      <c r="R522" s="5"/>
      <c r="S522" s="4"/>
      <c r="T522" s="6"/>
      <c r="U522" s="8"/>
      <c r="V522" s="8"/>
      <c r="W522" s="8"/>
      <c r="X522" s="8"/>
      <c r="Y522" s="8"/>
      <c r="Z522" s="8"/>
      <c r="AA522" s="8"/>
      <c r="AX522" s="8"/>
      <c r="AY522" s="8"/>
      <c r="AZ522" s="8"/>
      <c r="BA522" s="8"/>
      <c r="BB522" s="8"/>
      <c r="BC522" s="8"/>
      <c r="BD522" s="8"/>
      <c r="BE522" s="8"/>
      <c r="BF522" s="8"/>
      <c r="BG522" s="8"/>
      <c r="BH522" s="8"/>
      <c r="BI522" s="8"/>
      <c r="BJ522" s="8"/>
      <c r="BK522" s="8"/>
      <c r="BL522" s="8"/>
    </row>
    <row r="523" spans="2:64">
      <c r="B523" s="1"/>
      <c r="C523" s="1"/>
      <c r="D523" s="1"/>
      <c r="E523" s="1"/>
      <c r="F523" s="7"/>
      <c r="G523" s="7"/>
      <c r="H523" s="7"/>
      <c r="I523" s="8"/>
      <c r="J523" s="11"/>
      <c r="K523" s="11"/>
      <c r="L523" s="3"/>
      <c r="M523" s="15"/>
      <c r="N523" s="15"/>
      <c r="O523" s="15"/>
      <c r="P523" s="15"/>
      <c r="Q523" s="30"/>
      <c r="R523" s="5"/>
      <c r="S523" s="4"/>
      <c r="T523" s="6"/>
      <c r="U523" s="8"/>
      <c r="V523" s="8"/>
      <c r="W523" s="8"/>
      <c r="X523" s="8"/>
      <c r="Y523" s="8"/>
      <c r="Z523" s="8"/>
      <c r="AA523" s="8"/>
      <c r="AX523" s="8"/>
      <c r="AY523" s="8"/>
      <c r="AZ523" s="8"/>
      <c r="BA523" s="8"/>
      <c r="BB523" s="8"/>
      <c r="BC523" s="8"/>
      <c r="BD523" s="8"/>
      <c r="BE523" s="8"/>
      <c r="BF523" s="8"/>
      <c r="BG523" s="8"/>
      <c r="BH523" s="8"/>
      <c r="BI523" s="8"/>
      <c r="BJ523" s="8"/>
      <c r="BK523" s="8"/>
      <c r="BL523" s="8"/>
    </row>
    <row r="524" spans="2:64">
      <c r="B524" s="1"/>
      <c r="C524" s="1"/>
      <c r="D524" s="1"/>
      <c r="E524" s="1"/>
      <c r="F524" s="7"/>
      <c r="G524" s="7"/>
      <c r="H524" s="7"/>
      <c r="I524" s="8"/>
      <c r="J524" s="11"/>
      <c r="K524" s="11"/>
      <c r="L524" s="3"/>
      <c r="M524" s="15"/>
      <c r="N524" s="15"/>
      <c r="O524" s="15"/>
      <c r="P524" s="15"/>
      <c r="Q524" s="30"/>
      <c r="R524" s="5"/>
      <c r="S524" s="4"/>
      <c r="T524" s="6"/>
      <c r="U524" s="8"/>
      <c r="V524" s="8"/>
      <c r="W524" s="8"/>
      <c r="X524" s="8"/>
      <c r="Y524" s="8"/>
      <c r="Z524" s="8"/>
      <c r="AA524" s="8"/>
      <c r="AX524" s="8"/>
      <c r="AY524" s="8"/>
      <c r="AZ524" s="8"/>
      <c r="BA524" s="8"/>
      <c r="BB524" s="8"/>
      <c r="BC524" s="8"/>
      <c r="BD524" s="8"/>
      <c r="BE524" s="8"/>
      <c r="BF524" s="8"/>
      <c r="BG524" s="8"/>
      <c r="BH524" s="8"/>
      <c r="BI524" s="8"/>
      <c r="BJ524" s="8"/>
      <c r="BK524" s="8"/>
      <c r="BL524" s="8"/>
    </row>
    <row r="525" spans="2:64">
      <c r="B525" s="1"/>
      <c r="C525" s="1"/>
      <c r="D525" s="1"/>
      <c r="E525" s="1"/>
      <c r="F525" s="7"/>
      <c r="G525" s="7"/>
      <c r="H525" s="7"/>
      <c r="I525" s="8"/>
      <c r="J525" s="11"/>
      <c r="K525" s="11"/>
      <c r="L525" s="3"/>
      <c r="M525" s="15"/>
      <c r="N525" s="15"/>
      <c r="O525" s="15"/>
      <c r="P525" s="15"/>
      <c r="Q525" s="30"/>
      <c r="R525" s="5"/>
      <c r="S525" s="4"/>
      <c r="T525" s="6"/>
      <c r="U525" s="8"/>
      <c r="V525" s="8"/>
      <c r="W525" s="8"/>
      <c r="X525" s="8"/>
      <c r="Y525" s="8"/>
      <c r="Z525" s="8"/>
      <c r="AA525" s="8"/>
      <c r="AX525" s="8"/>
      <c r="AY525" s="8"/>
      <c r="AZ525" s="8"/>
      <c r="BA525" s="8"/>
      <c r="BB525" s="8"/>
      <c r="BC525" s="8"/>
      <c r="BD525" s="8"/>
      <c r="BE525" s="8"/>
      <c r="BF525" s="8"/>
      <c r="BG525" s="8"/>
      <c r="BH525" s="8"/>
      <c r="BI525" s="8"/>
      <c r="BJ525" s="8"/>
      <c r="BK525" s="8"/>
      <c r="BL525" s="8"/>
    </row>
    <row r="526" spans="2:64">
      <c r="B526" s="1"/>
      <c r="C526" s="1"/>
      <c r="D526" s="1"/>
      <c r="E526" s="1"/>
      <c r="F526" s="7"/>
      <c r="G526" s="7"/>
      <c r="H526" s="7"/>
      <c r="I526" s="8"/>
      <c r="J526" s="11"/>
      <c r="K526" s="11"/>
      <c r="L526" s="3"/>
      <c r="M526" s="15"/>
      <c r="N526" s="15"/>
      <c r="O526" s="15"/>
      <c r="P526" s="15"/>
      <c r="Q526" s="30"/>
      <c r="R526" s="5"/>
      <c r="S526" s="4"/>
      <c r="T526" s="6"/>
      <c r="U526" s="8"/>
      <c r="V526" s="8"/>
      <c r="W526" s="8"/>
      <c r="X526" s="8"/>
      <c r="Y526" s="8"/>
      <c r="Z526" s="8"/>
      <c r="AA526" s="8"/>
      <c r="AX526" s="8"/>
      <c r="AY526" s="8"/>
      <c r="AZ526" s="8"/>
      <c r="BA526" s="8"/>
      <c r="BB526" s="8"/>
      <c r="BC526" s="8"/>
      <c r="BD526" s="8"/>
      <c r="BE526" s="8"/>
      <c r="BF526" s="8"/>
      <c r="BG526" s="8"/>
      <c r="BH526" s="8"/>
      <c r="BI526" s="8"/>
      <c r="BJ526" s="8"/>
      <c r="BK526" s="8"/>
      <c r="BL526" s="8"/>
    </row>
    <row r="527" spans="2:64">
      <c r="B527" s="1"/>
      <c r="C527" s="1"/>
      <c r="D527" s="1"/>
      <c r="E527" s="1"/>
      <c r="F527" s="7"/>
      <c r="G527" s="7"/>
      <c r="H527" s="7"/>
      <c r="I527" s="8"/>
      <c r="J527" s="11"/>
      <c r="K527" s="11"/>
      <c r="L527" s="3"/>
      <c r="M527" s="15"/>
      <c r="N527" s="15"/>
      <c r="O527" s="15"/>
      <c r="P527" s="15"/>
      <c r="Q527" s="30"/>
      <c r="R527" s="5"/>
      <c r="S527" s="4"/>
      <c r="T527" s="6"/>
      <c r="U527" s="8"/>
      <c r="V527" s="8"/>
      <c r="W527" s="8"/>
      <c r="X527" s="8"/>
      <c r="Y527" s="8"/>
      <c r="Z527" s="8"/>
      <c r="AA527" s="8"/>
      <c r="AX527" s="8"/>
      <c r="AY527" s="8"/>
      <c r="AZ527" s="8"/>
      <c r="BA527" s="8"/>
      <c r="BB527" s="8"/>
      <c r="BC527" s="8"/>
      <c r="BD527" s="8"/>
      <c r="BE527" s="8"/>
      <c r="BF527" s="8"/>
      <c r="BG527" s="8"/>
      <c r="BH527" s="8"/>
      <c r="BI527" s="8"/>
      <c r="BJ527" s="8"/>
      <c r="BK527" s="8"/>
      <c r="BL527" s="8"/>
    </row>
    <row r="528" spans="2:64">
      <c r="B528" s="1"/>
      <c r="C528" s="1"/>
      <c r="D528" s="1"/>
      <c r="E528" s="1"/>
      <c r="F528" s="7"/>
      <c r="G528" s="7"/>
      <c r="H528" s="7"/>
      <c r="I528" s="8"/>
      <c r="J528" s="11"/>
      <c r="K528" s="11"/>
      <c r="L528" s="3"/>
      <c r="M528" s="15"/>
      <c r="N528" s="15"/>
      <c r="O528" s="15"/>
      <c r="P528" s="15"/>
      <c r="Q528" s="30"/>
      <c r="R528" s="5"/>
      <c r="S528" s="4"/>
      <c r="T528" s="6"/>
      <c r="U528" s="8"/>
      <c r="V528" s="8"/>
      <c r="W528" s="8"/>
      <c r="X528" s="8"/>
      <c r="Y528" s="8"/>
      <c r="Z528" s="8"/>
      <c r="AA528" s="8"/>
      <c r="AX528" s="8"/>
      <c r="AY528" s="8"/>
      <c r="AZ528" s="8"/>
      <c r="BA528" s="8"/>
      <c r="BB528" s="8"/>
      <c r="BC528" s="8"/>
      <c r="BD528" s="8"/>
      <c r="BE528" s="8"/>
      <c r="BF528" s="8"/>
      <c r="BG528" s="8"/>
      <c r="BH528" s="8"/>
      <c r="BI528" s="8"/>
      <c r="BJ528" s="8"/>
      <c r="BK528" s="8"/>
      <c r="BL528" s="8"/>
    </row>
    <row r="529" spans="2:64">
      <c r="B529" s="1"/>
      <c r="C529" s="1"/>
      <c r="D529" s="1"/>
      <c r="E529" s="1"/>
      <c r="F529" s="7"/>
      <c r="G529" s="7"/>
      <c r="H529" s="7"/>
      <c r="I529" s="8"/>
      <c r="J529" s="11"/>
      <c r="K529" s="11"/>
      <c r="L529" s="3"/>
      <c r="M529" s="15"/>
      <c r="N529" s="15"/>
      <c r="O529" s="15"/>
      <c r="P529" s="15"/>
      <c r="Q529" s="30"/>
      <c r="R529" s="5"/>
      <c r="S529" s="4"/>
      <c r="T529" s="6"/>
      <c r="U529" s="8"/>
      <c r="V529" s="8"/>
      <c r="W529" s="8"/>
      <c r="X529" s="8"/>
      <c r="Y529" s="8"/>
      <c r="Z529" s="8"/>
      <c r="AA529" s="8"/>
      <c r="AX529" s="8"/>
      <c r="AY529" s="8"/>
      <c r="AZ529" s="8"/>
      <c r="BA529" s="8"/>
      <c r="BB529" s="8"/>
      <c r="BC529" s="8"/>
      <c r="BD529" s="8"/>
      <c r="BE529" s="8"/>
      <c r="BF529" s="8"/>
      <c r="BG529" s="8"/>
      <c r="BH529" s="8"/>
      <c r="BI529" s="8"/>
      <c r="BJ529" s="8"/>
      <c r="BK529" s="8"/>
      <c r="BL529" s="8"/>
    </row>
    <row r="530" spans="2:64">
      <c r="B530" s="1"/>
      <c r="C530" s="1"/>
      <c r="D530" s="1"/>
      <c r="E530" s="1"/>
      <c r="F530" s="7"/>
      <c r="G530" s="7"/>
      <c r="H530" s="7"/>
      <c r="I530" s="8"/>
      <c r="J530" s="11"/>
      <c r="K530" s="11"/>
      <c r="L530" s="3"/>
      <c r="M530" s="15"/>
      <c r="N530" s="15"/>
      <c r="O530" s="15"/>
      <c r="P530" s="15"/>
      <c r="Q530" s="30"/>
      <c r="R530" s="5"/>
      <c r="S530" s="4"/>
      <c r="T530" s="6"/>
      <c r="U530" s="8"/>
      <c r="V530" s="8"/>
      <c r="W530" s="8"/>
      <c r="X530" s="8"/>
      <c r="Y530" s="8"/>
      <c r="Z530" s="8"/>
      <c r="AA530" s="8"/>
      <c r="AX530" s="8"/>
      <c r="AY530" s="8"/>
      <c r="AZ530" s="8"/>
      <c r="BA530" s="8"/>
      <c r="BB530" s="8"/>
      <c r="BC530" s="8"/>
      <c r="BD530" s="8"/>
      <c r="BE530" s="8"/>
      <c r="BF530" s="8"/>
      <c r="BG530" s="8"/>
      <c r="BH530" s="8"/>
      <c r="BI530" s="8"/>
      <c r="BJ530" s="8"/>
      <c r="BK530" s="8"/>
      <c r="BL530" s="8"/>
    </row>
    <row r="531" spans="2:64">
      <c r="B531" s="1"/>
      <c r="C531" s="1"/>
      <c r="D531" s="1"/>
      <c r="E531" s="1"/>
      <c r="F531" s="7"/>
      <c r="G531" s="7"/>
      <c r="H531" s="7"/>
      <c r="I531" s="8"/>
      <c r="J531" s="11"/>
      <c r="K531" s="11"/>
      <c r="L531" s="3"/>
      <c r="M531" s="15"/>
      <c r="N531" s="15"/>
      <c r="O531" s="15"/>
      <c r="P531" s="15"/>
      <c r="Q531" s="30"/>
      <c r="R531" s="5"/>
      <c r="S531" s="4"/>
      <c r="T531" s="6"/>
      <c r="U531" s="8"/>
      <c r="V531" s="8"/>
      <c r="W531" s="8"/>
      <c r="X531" s="8"/>
      <c r="Y531" s="8"/>
      <c r="Z531" s="8"/>
      <c r="AA531" s="8"/>
      <c r="AX531" s="8"/>
      <c r="AY531" s="8"/>
      <c r="AZ531" s="8"/>
      <c r="BA531" s="8"/>
      <c r="BB531" s="8"/>
      <c r="BC531" s="8"/>
      <c r="BD531" s="8"/>
      <c r="BE531" s="8"/>
      <c r="BF531" s="8"/>
      <c r="BG531" s="8"/>
      <c r="BH531" s="8"/>
      <c r="BI531" s="8"/>
      <c r="BJ531" s="8"/>
      <c r="BK531" s="8"/>
      <c r="BL531" s="8"/>
    </row>
    <row r="532" spans="2:64">
      <c r="B532" s="1"/>
      <c r="C532" s="1"/>
      <c r="D532" s="1"/>
      <c r="E532" s="1"/>
      <c r="F532" s="7"/>
      <c r="G532" s="7"/>
      <c r="H532" s="7"/>
      <c r="I532" s="8"/>
      <c r="J532" s="11"/>
      <c r="K532" s="11"/>
      <c r="L532" s="3"/>
      <c r="M532" s="15"/>
      <c r="N532" s="15"/>
      <c r="O532" s="15"/>
      <c r="P532" s="15"/>
      <c r="Q532" s="30"/>
      <c r="R532" s="5"/>
      <c r="S532" s="4"/>
      <c r="T532" s="6"/>
      <c r="U532" s="8"/>
      <c r="V532" s="8"/>
      <c r="W532" s="8"/>
      <c r="X532" s="8"/>
      <c r="Y532" s="8"/>
      <c r="Z532" s="8"/>
      <c r="AA532" s="8"/>
      <c r="AX532" s="8"/>
      <c r="AY532" s="8"/>
      <c r="AZ532" s="8"/>
      <c r="BA532" s="8"/>
      <c r="BB532" s="8"/>
      <c r="BC532" s="8"/>
      <c r="BD532" s="8"/>
      <c r="BE532" s="8"/>
      <c r="BF532" s="8"/>
      <c r="BG532" s="8"/>
      <c r="BH532" s="8"/>
      <c r="BI532" s="8"/>
      <c r="BJ532" s="8"/>
      <c r="BK532" s="8"/>
      <c r="BL532" s="8"/>
    </row>
    <row r="533" spans="2:64">
      <c r="B533" s="1"/>
      <c r="C533" s="1"/>
      <c r="D533" s="1"/>
      <c r="E533" s="1"/>
      <c r="F533" s="7"/>
      <c r="G533" s="7"/>
      <c r="H533" s="7"/>
      <c r="I533" s="8"/>
      <c r="J533" s="11"/>
      <c r="K533" s="11"/>
      <c r="L533" s="3"/>
      <c r="M533" s="15"/>
      <c r="N533" s="15"/>
      <c r="O533" s="15"/>
      <c r="P533" s="15"/>
      <c r="Q533" s="30"/>
      <c r="R533" s="5"/>
      <c r="S533" s="4"/>
      <c r="T533" s="6"/>
      <c r="U533" s="8"/>
      <c r="V533" s="8"/>
      <c r="W533" s="8"/>
      <c r="X533" s="8"/>
      <c r="Y533" s="8"/>
      <c r="Z533" s="8"/>
      <c r="AA533" s="8"/>
      <c r="AX533" s="8"/>
      <c r="AY533" s="8"/>
      <c r="AZ533" s="8"/>
      <c r="BA533" s="8"/>
      <c r="BB533" s="8"/>
      <c r="BC533" s="8"/>
      <c r="BD533" s="8"/>
      <c r="BE533" s="8"/>
      <c r="BF533" s="8"/>
      <c r="BG533" s="8"/>
      <c r="BH533" s="8"/>
      <c r="BI533" s="8"/>
      <c r="BJ533" s="8"/>
      <c r="BK533" s="8"/>
      <c r="BL533" s="8"/>
    </row>
    <row r="534" spans="2:64">
      <c r="B534" s="1"/>
      <c r="C534" s="1"/>
      <c r="D534" s="1"/>
      <c r="E534" s="1"/>
      <c r="F534" s="7"/>
      <c r="G534" s="7"/>
      <c r="H534" s="7"/>
      <c r="I534" s="8"/>
      <c r="J534" s="11"/>
      <c r="K534" s="11"/>
      <c r="L534" s="3"/>
      <c r="M534" s="15"/>
      <c r="N534" s="15"/>
      <c r="O534" s="15"/>
      <c r="P534" s="15"/>
      <c r="Q534" s="30"/>
      <c r="R534" s="5"/>
      <c r="S534" s="4"/>
      <c r="T534" s="6"/>
      <c r="U534" s="8"/>
      <c r="V534" s="8"/>
      <c r="W534" s="8"/>
      <c r="X534" s="8"/>
      <c r="Y534" s="8"/>
      <c r="Z534" s="8"/>
      <c r="AA534" s="8"/>
      <c r="AX534" s="8"/>
      <c r="AY534" s="8"/>
      <c r="AZ534" s="8"/>
      <c r="BA534" s="8"/>
      <c r="BB534" s="8"/>
      <c r="BC534" s="8"/>
      <c r="BD534" s="8"/>
      <c r="BE534" s="8"/>
      <c r="BF534" s="8"/>
      <c r="BG534" s="8"/>
      <c r="BH534" s="8"/>
      <c r="BI534" s="8"/>
      <c r="BJ534" s="8"/>
      <c r="BK534" s="8"/>
      <c r="BL534" s="8"/>
    </row>
    <row r="535" spans="2:64">
      <c r="B535" s="1"/>
      <c r="C535" s="1"/>
      <c r="D535" s="1"/>
      <c r="E535" s="1"/>
      <c r="F535" s="7"/>
      <c r="G535" s="7"/>
      <c r="H535" s="7"/>
      <c r="I535" s="8"/>
      <c r="J535" s="11"/>
      <c r="K535" s="11"/>
      <c r="L535" s="3"/>
      <c r="M535" s="15"/>
      <c r="N535" s="15"/>
      <c r="O535" s="15"/>
      <c r="P535" s="15"/>
      <c r="Q535" s="30"/>
      <c r="R535" s="5"/>
      <c r="S535" s="4"/>
      <c r="T535" s="6"/>
      <c r="U535" s="8"/>
      <c r="V535" s="8"/>
      <c r="W535" s="8"/>
      <c r="X535" s="8"/>
      <c r="Y535" s="8"/>
      <c r="Z535" s="8"/>
      <c r="AA535" s="8"/>
      <c r="AX535" s="8"/>
      <c r="AY535" s="8"/>
      <c r="AZ535" s="8"/>
      <c r="BA535" s="8"/>
      <c r="BB535" s="8"/>
      <c r="BC535" s="8"/>
      <c r="BD535" s="8"/>
      <c r="BE535" s="8"/>
      <c r="BF535" s="8"/>
      <c r="BG535" s="8"/>
      <c r="BH535" s="8"/>
      <c r="BI535" s="8"/>
      <c r="BJ535" s="8"/>
      <c r="BK535" s="8"/>
      <c r="BL535" s="8"/>
    </row>
    <row r="536" spans="2:64">
      <c r="B536" s="1"/>
      <c r="C536" s="1"/>
      <c r="D536" s="1"/>
      <c r="E536" s="1"/>
      <c r="F536" s="7"/>
      <c r="G536" s="7"/>
      <c r="H536" s="7"/>
      <c r="I536" s="8"/>
      <c r="J536" s="11"/>
      <c r="K536" s="11"/>
      <c r="L536" s="3"/>
      <c r="M536" s="15"/>
      <c r="N536" s="15"/>
      <c r="O536" s="15"/>
      <c r="P536" s="15"/>
      <c r="Q536" s="30"/>
      <c r="R536" s="5"/>
      <c r="S536" s="4"/>
      <c r="T536" s="6"/>
      <c r="U536" s="8"/>
      <c r="V536" s="8"/>
      <c r="W536" s="8"/>
      <c r="X536" s="8"/>
      <c r="Y536" s="8"/>
      <c r="Z536" s="8"/>
      <c r="AA536" s="8"/>
      <c r="AX536" s="8"/>
      <c r="AY536" s="8"/>
      <c r="AZ536" s="8"/>
      <c r="BA536" s="8"/>
      <c r="BB536" s="8"/>
      <c r="BC536" s="8"/>
      <c r="BD536" s="8"/>
      <c r="BE536" s="8"/>
      <c r="BF536" s="8"/>
      <c r="BG536" s="8"/>
      <c r="BH536" s="8"/>
      <c r="BI536" s="8"/>
      <c r="BJ536" s="8"/>
      <c r="BK536" s="8"/>
      <c r="BL536" s="8"/>
    </row>
    <row r="537" spans="2:64">
      <c r="B537" s="1"/>
      <c r="C537" s="1"/>
      <c r="D537" s="1"/>
      <c r="E537" s="1"/>
      <c r="F537" s="7"/>
      <c r="G537" s="7"/>
      <c r="H537" s="7"/>
      <c r="I537" s="8"/>
      <c r="J537" s="11"/>
      <c r="K537" s="11"/>
      <c r="L537" s="3"/>
      <c r="M537" s="15"/>
      <c r="N537" s="15"/>
      <c r="O537" s="15"/>
      <c r="P537" s="15"/>
      <c r="Q537" s="30"/>
      <c r="R537" s="5"/>
      <c r="S537" s="4"/>
      <c r="T537" s="6"/>
      <c r="U537" s="8"/>
      <c r="V537" s="8"/>
      <c r="W537" s="8"/>
      <c r="X537" s="8"/>
      <c r="Y537" s="8"/>
      <c r="Z537" s="8"/>
      <c r="AA537" s="8"/>
      <c r="AX537" s="8"/>
      <c r="AY537" s="8"/>
      <c r="AZ537" s="8"/>
      <c r="BA537" s="8"/>
      <c r="BB537" s="8"/>
      <c r="BC537" s="8"/>
      <c r="BD537" s="8"/>
      <c r="BE537" s="8"/>
      <c r="BF537" s="8"/>
      <c r="BG537" s="8"/>
      <c r="BH537" s="8"/>
      <c r="BI537" s="8"/>
      <c r="BJ537" s="8"/>
      <c r="BK537" s="8"/>
      <c r="BL537" s="8"/>
    </row>
    <row r="538" spans="2:64">
      <c r="B538" s="1"/>
      <c r="C538" s="1"/>
      <c r="D538" s="1"/>
      <c r="E538" s="1"/>
      <c r="F538" s="7"/>
      <c r="G538" s="7"/>
      <c r="H538" s="7"/>
      <c r="I538" s="8"/>
      <c r="J538" s="11"/>
      <c r="K538" s="11"/>
      <c r="L538" s="3"/>
      <c r="M538" s="15"/>
      <c r="N538" s="15"/>
      <c r="O538" s="15"/>
      <c r="P538" s="15"/>
      <c r="Q538" s="30"/>
      <c r="R538" s="5"/>
      <c r="S538" s="4"/>
      <c r="T538" s="6"/>
      <c r="U538" s="8"/>
      <c r="V538" s="8"/>
      <c r="W538" s="8"/>
      <c r="X538" s="8"/>
      <c r="Y538" s="8"/>
      <c r="Z538" s="8"/>
      <c r="AA538" s="8"/>
      <c r="AX538" s="8"/>
      <c r="AY538" s="8"/>
      <c r="AZ538" s="8"/>
      <c r="BA538" s="8"/>
      <c r="BB538" s="8"/>
      <c r="BC538" s="8"/>
      <c r="BD538" s="8"/>
      <c r="BE538" s="8"/>
      <c r="BF538" s="8"/>
      <c r="BG538" s="8"/>
      <c r="BH538" s="8"/>
      <c r="BI538" s="8"/>
      <c r="BJ538" s="8"/>
      <c r="BK538" s="8"/>
      <c r="BL538" s="8"/>
    </row>
    <row r="539" spans="2:64">
      <c r="B539" s="1"/>
      <c r="C539" s="1"/>
      <c r="D539" s="1"/>
      <c r="E539" s="1"/>
      <c r="F539" s="7"/>
      <c r="G539" s="7"/>
      <c r="H539" s="7"/>
      <c r="I539" s="8"/>
      <c r="J539" s="11"/>
      <c r="K539" s="11"/>
      <c r="L539" s="3"/>
      <c r="M539" s="15"/>
      <c r="N539" s="15"/>
      <c r="O539" s="15"/>
      <c r="P539" s="15"/>
      <c r="Q539" s="30"/>
      <c r="R539" s="5"/>
      <c r="S539" s="4"/>
      <c r="T539" s="6"/>
      <c r="U539" s="8"/>
      <c r="V539" s="8"/>
      <c r="W539" s="8"/>
      <c r="X539" s="8"/>
      <c r="Y539" s="8"/>
      <c r="Z539" s="8"/>
      <c r="AA539" s="8"/>
      <c r="AX539" s="8"/>
      <c r="AY539" s="8"/>
      <c r="AZ539" s="8"/>
      <c r="BA539" s="8"/>
      <c r="BB539" s="8"/>
      <c r="BC539" s="8"/>
      <c r="BD539" s="8"/>
      <c r="BE539" s="8"/>
      <c r="BF539" s="8"/>
      <c r="BG539" s="8"/>
      <c r="BH539" s="8"/>
      <c r="BI539" s="8"/>
      <c r="BJ539" s="8"/>
      <c r="BK539" s="8"/>
      <c r="BL539" s="8"/>
    </row>
    <row r="540" spans="2:64">
      <c r="B540" s="1"/>
      <c r="C540" s="1"/>
      <c r="D540" s="1"/>
      <c r="E540" s="1"/>
      <c r="F540" s="7"/>
      <c r="G540" s="7"/>
      <c r="H540" s="7"/>
      <c r="I540" s="8"/>
      <c r="J540" s="11"/>
      <c r="K540" s="11"/>
      <c r="L540" s="3"/>
      <c r="M540" s="15"/>
      <c r="N540" s="15"/>
      <c r="O540" s="15"/>
      <c r="P540" s="15"/>
      <c r="Q540" s="30"/>
      <c r="R540" s="5"/>
      <c r="S540" s="4"/>
      <c r="T540" s="6"/>
      <c r="U540" s="8"/>
      <c r="V540" s="8"/>
      <c r="W540" s="8"/>
      <c r="X540" s="8"/>
      <c r="Y540" s="8"/>
      <c r="Z540" s="8"/>
      <c r="AA540" s="8"/>
      <c r="AX540" s="8"/>
      <c r="AY540" s="8"/>
      <c r="AZ540" s="8"/>
      <c r="BA540" s="8"/>
      <c r="BB540" s="8"/>
      <c r="BC540" s="8"/>
      <c r="BD540" s="8"/>
      <c r="BE540" s="8"/>
      <c r="BF540" s="8"/>
      <c r="BG540" s="8"/>
      <c r="BH540" s="8"/>
      <c r="BI540" s="8"/>
      <c r="BJ540" s="8"/>
      <c r="BK540" s="8"/>
      <c r="BL540" s="8"/>
    </row>
    <row r="541" spans="2:64">
      <c r="B541" s="1"/>
      <c r="C541" s="1"/>
      <c r="D541" s="1"/>
      <c r="E541" s="1"/>
      <c r="F541" s="7"/>
      <c r="G541" s="7"/>
      <c r="H541" s="7"/>
      <c r="I541" s="8"/>
      <c r="J541" s="11"/>
      <c r="K541" s="11"/>
      <c r="L541" s="3"/>
      <c r="M541" s="15"/>
      <c r="N541" s="15"/>
      <c r="O541" s="15"/>
      <c r="P541" s="15"/>
      <c r="Q541" s="30"/>
      <c r="R541" s="5"/>
      <c r="S541" s="4"/>
      <c r="T541" s="6"/>
      <c r="U541" s="8"/>
      <c r="V541" s="8"/>
      <c r="W541" s="8"/>
      <c r="X541" s="8"/>
      <c r="Y541" s="8"/>
      <c r="Z541" s="8"/>
      <c r="AA541" s="8"/>
      <c r="AX541" s="8"/>
      <c r="AY541" s="8"/>
      <c r="AZ541" s="8"/>
      <c r="BA541" s="8"/>
      <c r="BB541" s="8"/>
      <c r="BC541" s="8"/>
      <c r="BD541" s="8"/>
      <c r="BE541" s="8"/>
      <c r="BF541" s="8"/>
      <c r="BG541" s="8"/>
      <c r="BH541" s="8"/>
      <c r="BI541" s="8"/>
      <c r="BJ541" s="8"/>
      <c r="BK541" s="8"/>
      <c r="BL541" s="8"/>
    </row>
    <row r="542" spans="2:64">
      <c r="B542" s="1"/>
      <c r="C542" s="1"/>
      <c r="D542" s="1"/>
      <c r="E542" s="1"/>
      <c r="F542" s="7"/>
      <c r="G542" s="7"/>
      <c r="H542" s="7"/>
      <c r="I542" s="8"/>
      <c r="J542" s="11"/>
      <c r="K542" s="11"/>
      <c r="L542" s="3"/>
      <c r="M542" s="15"/>
      <c r="N542" s="15"/>
      <c r="O542" s="15"/>
      <c r="P542" s="15"/>
      <c r="Q542" s="30"/>
      <c r="R542" s="5"/>
      <c r="S542" s="4"/>
      <c r="T542" s="6"/>
      <c r="U542" s="8"/>
      <c r="V542" s="8"/>
      <c r="W542" s="8"/>
      <c r="X542" s="8"/>
      <c r="Y542" s="8"/>
      <c r="Z542" s="8"/>
      <c r="AA542" s="8"/>
      <c r="AX542" s="8"/>
      <c r="AY542" s="8"/>
      <c r="AZ542" s="8"/>
      <c r="BA542" s="8"/>
      <c r="BB542" s="8"/>
      <c r="BC542" s="8"/>
      <c r="BD542" s="8"/>
      <c r="BE542" s="8"/>
      <c r="BF542" s="8"/>
      <c r="BG542" s="8"/>
      <c r="BH542" s="8"/>
      <c r="BI542" s="8"/>
      <c r="BJ542" s="8"/>
      <c r="BK542" s="8"/>
      <c r="BL542" s="8"/>
    </row>
    <row r="543" spans="2:64">
      <c r="B543" s="1"/>
      <c r="C543" s="1"/>
      <c r="D543" s="1"/>
      <c r="E543" s="1"/>
      <c r="F543" s="7"/>
      <c r="G543" s="7"/>
      <c r="H543" s="7"/>
      <c r="I543" s="8"/>
      <c r="J543" s="11"/>
      <c r="K543" s="11"/>
      <c r="L543" s="3"/>
      <c r="M543" s="15"/>
      <c r="N543" s="15"/>
      <c r="O543" s="15"/>
      <c r="P543" s="15"/>
      <c r="Q543" s="30"/>
      <c r="R543" s="5"/>
      <c r="S543" s="4"/>
      <c r="T543" s="6"/>
      <c r="U543" s="8"/>
      <c r="V543" s="8"/>
      <c r="W543" s="8"/>
      <c r="X543" s="8"/>
      <c r="Y543" s="8"/>
      <c r="Z543" s="8"/>
      <c r="AA543" s="8"/>
      <c r="AX543" s="8"/>
      <c r="AY543" s="8"/>
      <c r="AZ543" s="8"/>
      <c r="BA543" s="8"/>
      <c r="BB543" s="8"/>
      <c r="BC543" s="8"/>
      <c r="BD543" s="8"/>
      <c r="BE543" s="8"/>
      <c r="BF543" s="8"/>
      <c r="BG543" s="8"/>
      <c r="BH543" s="8"/>
      <c r="BI543" s="8"/>
      <c r="BJ543" s="8"/>
      <c r="BK543" s="8"/>
      <c r="BL543" s="8"/>
    </row>
    <row r="544" spans="2:64">
      <c r="B544" s="1"/>
      <c r="C544" s="1"/>
      <c r="D544" s="1"/>
      <c r="E544" s="1"/>
      <c r="F544" s="7"/>
      <c r="G544" s="7"/>
      <c r="H544" s="7"/>
      <c r="I544" s="8"/>
      <c r="J544" s="11"/>
      <c r="K544" s="11"/>
      <c r="L544" s="3"/>
      <c r="M544" s="15"/>
      <c r="N544" s="15"/>
      <c r="O544" s="15"/>
      <c r="P544" s="15"/>
      <c r="Q544" s="30"/>
      <c r="R544" s="5"/>
      <c r="S544" s="4"/>
      <c r="T544" s="6"/>
      <c r="U544" s="8"/>
      <c r="V544" s="8"/>
      <c r="W544" s="8"/>
      <c r="X544" s="8"/>
      <c r="Y544" s="8"/>
      <c r="Z544" s="8"/>
      <c r="AA544" s="8"/>
      <c r="AX544" s="8"/>
      <c r="AY544" s="8"/>
      <c r="AZ544" s="8"/>
      <c r="BA544" s="8"/>
      <c r="BB544" s="8"/>
      <c r="BC544" s="8"/>
      <c r="BD544" s="8"/>
      <c r="BE544" s="8"/>
      <c r="BF544" s="8"/>
      <c r="BG544" s="8"/>
      <c r="BH544" s="8"/>
      <c r="BI544" s="8"/>
      <c r="BJ544" s="8"/>
      <c r="BK544" s="8"/>
      <c r="BL544" s="8"/>
    </row>
    <row r="545" spans="2:64">
      <c r="B545" s="1"/>
      <c r="C545" s="1"/>
      <c r="D545" s="1"/>
      <c r="E545" s="1"/>
      <c r="F545" s="7"/>
      <c r="G545" s="7"/>
      <c r="H545" s="7"/>
      <c r="I545" s="8"/>
      <c r="J545" s="11"/>
      <c r="K545" s="11"/>
      <c r="L545" s="3"/>
      <c r="M545" s="15"/>
      <c r="N545" s="15"/>
      <c r="O545" s="15"/>
      <c r="P545" s="15"/>
      <c r="Q545" s="30"/>
      <c r="R545" s="5"/>
      <c r="S545" s="4"/>
      <c r="T545" s="6"/>
      <c r="U545" s="8"/>
      <c r="V545" s="8"/>
      <c r="W545" s="8"/>
      <c r="X545" s="8"/>
      <c r="Y545" s="8"/>
      <c r="Z545" s="8"/>
      <c r="AA545" s="8"/>
      <c r="AX545" s="8"/>
      <c r="AY545" s="8"/>
      <c r="AZ545" s="8"/>
      <c r="BA545" s="8"/>
      <c r="BB545" s="8"/>
      <c r="BC545" s="8"/>
      <c r="BD545" s="8"/>
      <c r="BE545" s="8"/>
      <c r="BF545" s="8"/>
      <c r="BG545" s="8"/>
      <c r="BH545" s="8"/>
      <c r="BI545" s="8"/>
      <c r="BJ545" s="8"/>
      <c r="BK545" s="8"/>
      <c r="BL545" s="8"/>
    </row>
    <row r="546" spans="2:64">
      <c r="B546" s="1"/>
      <c r="C546" s="1"/>
      <c r="D546" s="1"/>
      <c r="E546" s="1"/>
      <c r="F546" s="7"/>
      <c r="G546" s="7"/>
      <c r="H546" s="7"/>
      <c r="I546" s="8"/>
      <c r="J546" s="11"/>
      <c r="K546" s="11"/>
      <c r="L546" s="3"/>
      <c r="M546" s="15"/>
      <c r="N546" s="15"/>
      <c r="O546" s="15"/>
      <c r="P546" s="15"/>
      <c r="Q546" s="30"/>
      <c r="R546" s="5"/>
      <c r="S546" s="4"/>
      <c r="T546" s="6"/>
      <c r="U546" s="8"/>
      <c r="V546" s="8"/>
      <c r="W546" s="8"/>
      <c r="X546" s="8"/>
      <c r="Y546" s="8"/>
      <c r="Z546" s="8"/>
      <c r="AA546" s="8"/>
      <c r="AX546" s="8"/>
      <c r="AY546" s="8"/>
      <c r="AZ546" s="8"/>
      <c r="BA546" s="8"/>
      <c r="BB546" s="8"/>
      <c r="BC546" s="8"/>
      <c r="BD546" s="8"/>
      <c r="BE546" s="8"/>
      <c r="BF546" s="8"/>
      <c r="BG546" s="8"/>
      <c r="BH546" s="8"/>
      <c r="BI546" s="8"/>
      <c r="BJ546" s="8"/>
      <c r="BK546" s="8"/>
      <c r="BL546" s="8"/>
    </row>
    <row r="547" spans="2:64">
      <c r="B547" s="1"/>
      <c r="C547" s="1"/>
      <c r="D547" s="1"/>
      <c r="E547" s="1"/>
      <c r="F547" s="7"/>
      <c r="G547" s="7"/>
      <c r="H547" s="7"/>
      <c r="I547" s="8"/>
      <c r="J547" s="11"/>
      <c r="K547" s="11"/>
      <c r="L547" s="3"/>
      <c r="M547" s="15"/>
      <c r="N547" s="15"/>
      <c r="O547" s="15"/>
      <c r="P547" s="15"/>
      <c r="Q547" s="30"/>
      <c r="R547" s="5"/>
      <c r="S547" s="4"/>
      <c r="T547" s="6"/>
      <c r="U547" s="8"/>
      <c r="V547" s="8"/>
      <c r="W547" s="8"/>
      <c r="X547" s="8"/>
      <c r="Y547" s="8"/>
      <c r="Z547" s="8"/>
      <c r="AA547" s="8"/>
      <c r="AX547" s="8"/>
      <c r="AY547" s="8"/>
      <c r="AZ547" s="8"/>
      <c r="BA547" s="8"/>
      <c r="BB547" s="8"/>
      <c r="BC547" s="8"/>
      <c r="BD547" s="8"/>
      <c r="BE547" s="8"/>
      <c r="BF547" s="8"/>
      <c r="BG547" s="8"/>
      <c r="BH547" s="8"/>
      <c r="BI547" s="8"/>
      <c r="BJ547" s="8"/>
      <c r="BK547" s="8"/>
      <c r="BL547" s="8"/>
    </row>
    <row r="548" spans="2:64">
      <c r="B548" s="1"/>
      <c r="C548" s="1"/>
      <c r="D548" s="1"/>
      <c r="E548" s="1"/>
      <c r="F548" s="7"/>
      <c r="G548" s="7"/>
      <c r="H548" s="7"/>
      <c r="I548" s="8"/>
      <c r="J548" s="11"/>
      <c r="K548" s="11"/>
      <c r="L548" s="3"/>
      <c r="M548" s="15"/>
      <c r="N548" s="15"/>
      <c r="O548" s="15"/>
      <c r="P548" s="15"/>
      <c r="Q548" s="30"/>
      <c r="R548" s="5"/>
      <c r="S548" s="4"/>
      <c r="T548" s="6"/>
      <c r="U548" s="8"/>
      <c r="V548" s="8"/>
      <c r="W548" s="8"/>
      <c r="X548" s="8"/>
      <c r="Y548" s="8"/>
      <c r="Z548" s="8"/>
      <c r="AA548" s="8"/>
      <c r="AX548" s="8"/>
      <c r="AY548" s="8"/>
      <c r="AZ548" s="8"/>
      <c r="BA548" s="8"/>
      <c r="BB548" s="8"/>
      <c r="BC548" s="8"/>
      <c r="BD548" s="8"/>
      <c r="BE548" s="8"/>
      <c r="BF548" s="8"/>
      <c r="BG548" s="8"/>
      <c r="BH548" s="8"/>
      <c r="BI548" s="8"/>
      <c r="BJ548" s="8"/>
      <c r="BK548" s="8"/>
      <c r="BL548" s="8"/>
    </row>
    <row r="549" spans="2:64">
      <c r="B549" s="1"/>
      <c r="C549" s="1"/>
      <c r="D549" s="1"/>
      <c r="E549" s="1"/>
      <c r="F549" s="7"/>
      <c r="G549" s="7"/>
      <c r="H549" s="7"/>
      <c r="I549" s="8"/>
      <c r="J549" s="11"/>
      <c r="K549" s="11"/>
      <c r="L549" s="3"/>
      <c r="M549" s="15"/>
      <c r="N549" s="15"/>
      <c r="O549" s="15"/>
      <c r="P549" s="15"/>
      <c r="Q549" s="30"/>
      <c r="R549" s="5"/>
      <c r="S549" s="4"/>
      <c r="T549" s="6"/>
      <c r="U549" s="8"/>
      <c r="V549" s="8"/>
      <c r="W549" s="8"/>
      <c r="X549" s="8"/>
      <c r="Y549" s="8"/>
      <c r="Z549" s="8"/>
      <c r="AA549" s="8"/>
      <c r="AX549" s="8"/>
      <c r="AY549" s="8"/>
      <c r="AZ549" s="8"/>
      <c r="BA549" s="8"/>
      <c r="BB549" s="8"/>
      <c r="BC549" s="8"/>
      <c r="BD549" s="8"/>
      <c r="BE549" s="8"/>
      <c r="BF549" s="8"/>
      <c r="BG549" s="8"/>
      <c r="BH549" s="8"/>
      <c r="BI549" s="8"/>
      <c r="BJ549" s="8"/>
      <c r="BK549" s="8"/>
      <c r="BL549" s="8"/>
    </row>
    <row r="550" spans="2:64">
      <c r="B550" s="1"/>
      <c r="C550" s="1"/>
      <c r="D550" s="1"/>
      <c r="E550" s="1"/>
      <c r="F550" s="7"/>
      <c r="G550" s="7"/>
      <c r="H550" s="7"/>
      <c r="I550" s="8"/>
      <c r="J550" s="11"/>
      <c r="K550" s="11"/>
      <c r="L550" s="3"/>
      <c r="M550" s="15"/>
      <c r="N550" s="15"/>
      <c r="O550" s="15"/>
      <c r="P550" s="15"/>
      <c r="Q550" s="30"/>
      <c r="R550" s="5"/>
      <c r="S550" s="4"/>
      <c r="T550" s="6"/>
      <c r="U550" s="8"/>
      <c r="V550" s="8"/>
      <c r="W550" s="8"/>
      <c r="X550" s="8"/>
      <c r="Y550" s="8"/>
      <c r="Z550" s="8"/>
      <c r="AA550" s="8"/>
      <c r="AX550" s="8"/>
      <c r="AY550" s="8"/>
      <c r="AZ550" s="8"/>
      <c r="BA550" s="8"/>
      <c r="BB550" s="8"/>
      <c r="BC550" s="8"/>
      <c r="BD550" s="8"/>
      <c r="BE550" s="8"/>
      <c r="BF550" s="8"/>
      <c r="BG550" s="8"/>
      <c r="BH550" s="8"/>
      <c r="BI550" s="8"/>
      <c r="BJ550" s="8"/>
      <c r="BK550" s="8"/>
      <c r="BL550" s="8"/>
    </row>
    <row r="551" spans="2:64">
      <c r="B551" s="1"/>
      <c r="C551" s="1"/>
      <c r="D551" s="1"/>
      <c r="E551" s="1"/>
      <c r="F551" s="7"/>
      <c r="G551" s="7"/>
      <c r="H551" s="7"/>
      <c r="I551" s="8"/>
      <c r="J551" s="11"/>
      <c r="K551" s="11"/>
      <c r="L551" s="3"/>
      <c r="M551" s="15"/>
      <c r="N551" s="15"/>
      <c r="O551" s="15"/>
      <c r="P551" s="15"/>
      <c r="Q551" s="30"/>
      <c r="R551" s="5"/>
      <c r="S551" s="4"/>
      <c r="T551" s="6"/>
      <c r="U551" s="8"/>
      <c r="V551" s="8"/>
      <c r="W551" s="8"/>
      <c r="X551" s="8"/>
      <c r="Y551" s="8"/>
      <c r="Z551" s="8"/>
      <c r="AA551" s="8"/>
      <c r="AX551" s="8"/>
      <c r="AY551" s="8"/>
      <c r="AZ551" s="8"/>
      <c r="BA551" s="8"/>
      <c r="BB551" s="8"/>
      <c r="BC551" s="8"/>
      <c r="BD551" s="8"/>
      <c r="BE551" s="8"/>
      <c r="BF551" s="8"/>
      <c r="BG551" s="8"/>
      <c r="BH551" s="8"/>
      <c r="BI551" s="8"/>
      <c r="BJ551" s="8"/>
      <c r="BK551" s="8"/>
      <c r="BL551" s="8"/>
    </row>
    <row r="552" spans="2:64">
      <c r="B552" s="1"/>
      <c r="C552" s="1"/>
      <c r="D552" s="1"/>
      <c r="E552" s="1"/>
      <c r="F552" s="7"/>
      <c r="G552" s="7"/>
      <c r="H552" s="7"/>
      <c r="I552" s="8"/>
      <c r="J552" s="11"/>
      <c r="K552" s="11"/>
      <c r="L552" s="3"/>
      <c r="M552" s="15"/>
      <c r="N552" s="15"/>
      <c r="O552" s="15"/>
      <c r="P552" s="15"/>
      <c r="Q552" s="30"/>
      <c r="R552" s="5"/>
      <c r="S552" s="4"/>
      <c r="T552" s="6"/>
      <c r="U552" s="8"/>
      <c r="V552" s="8"/>
      <c r="W552" s="8"/>
      <c r="X552" s="8"/>
      <c r="Y552" s="8"/>
      <c r="Z552" s="8"/>
      <c r="AA552" s="8"/>
      <c r="AX552" s="8"/>
      <c r="AY552" s="8"/>
      <c r="AZ552" s="8"/>
      <c r="BA552" s="8"/>
      <c r="BB552" s="8"/>
      <c r="BC552" s="8"/>
      <c r="BD552" s="8"/>
      <c r="BE552" s="8"/>
      <c r="BF552" s="8"/>
      <c r="BG552" s="8"/>
      <c r="BH552" s="8"/>
      <c r="BI552" s="8"/>
      <c r="BJ552" s="8"/>
      <c r="BK552" s="8"/>
      <c r="BL552" s="8"/>
    </row>
    <row r="553" spans="2:64">
      <c r="B553" s="1"/>
      <c r="C553" s="1"/>
      <c r="D553" s="1"/>
      <c r="E553" s="1"/>
      <c r="F553" s="7"/>
      <c r="G553" s="7"/>
      <c r="H553" s="7"/>
      <c r="I553" s="8"/>
      <c r="J553" s="11"/>
      <c r="K553" s="11"/>
      <c r="L553" s="3"/>
      <c r="M553" s="15"/>
      <c r="N553" s="15"/>
      <c r="O553" s="15"/>
      <c r="P553" s="15"/>
      <c r="Q553" s="30"/>
      <c r="R553" s="5"/>
      <c r="S553" s="4"/>
      <c r="T553" s="6"/>
      <c r="U553" s="8"/>
      <c r="V553" s="8"/>
      <c r="W553" s="8"/>
      <c r="X553" s="8"/>
      <c r="Y553" s="8"/>
      <c r="Z553" s="8"/>
      <c r="AA553" s="8"/>
      <c r="AX553" s="8"/>
      <c r="AY553" s="8"/>
      <c r="AZ553" s="8"/>
      <c r="BA553" s="8"/>
      <c r="BB553" s="8"/>
      <c r="BC553" s="8"/>
      <c r="BD553" s="8"/>
      <c r="BE553" s="8"/>
      <c r="BF553" s="8"/>
      <c r="BG553" s="8"/>
      <c r="BH553" s="8"/>
      <c r="BI553" s="8"/>
      <c r="BJ553" s="8"/>
      <c r="BK553" s="8"/>
      <c r="BL553" s="8"/>
    </row>
    <row r="554" spans="2:64">
      <c r="B554" s="1"/>
      <c r="C554" s="1"/>
      <c r="D554" s="1"/>
      <c r="E554" s="1"/>
      <c r="F554" s="7"/>
      <c r="G554" s="7"/>
      <c r="H554" s="7"/>
      <c r="I554" s="8"/>
      <c r="J554" s="11"/>
      <c r="K554" s="11"/>
      <c r="L554" s="3"/>
      <c r="M554" s="15"/>
      <c r="N554" s="15"/>
      <c r="O554" s="15"/>
      <c r="P554" s="15"/>
      <c r="Q554" s="30"/>
      <c r="R554" s="5"/>
      <c r="S554" s="4"/>
      <c r="T554" s="6"/>
      <c r="U554" s="8"/>
      <c r="V554" s="8"/>
      <c r="W554" s="8"/>
      <c r="X554" s="8"/>
      <c r="Y554" s="8"/>
      <c r="Z554" s="8"/>
      <c r="AA554" s="8"/>
      <c r="AX554" s="8"/>
      <c r="AY554" s="8"/>
      <c r="AZ554" s="8"/>
      <c r="BA554" s="8"/>
      <c r="BB554" s="8"/>
      <c r="BC554" s="8"/>
      <c r="BD554" s="8"/>
      <c r="BE554" s="8"/>
      <c r="BF554" s="8"/>
      <c r="BG554" s="8"/>
      <c r="BH554" s="8"/>
      <c r="BI554" s="8"/>
      <c r="BJ554" s="8"/>
      <c r="BK554" s="8"/>
      <c r="BL554" s="8"/>
    </row>
    <row r="555" spans="2:64">
      <c r="B555" s="1"/>
      <c r="C555" s="1"/>
      <c r="D555" s="1"/>
      <c r="E555" s="1"/>
      <c r="F555" s="7"/>
      <c r="G555" s="7"/>
      <c r="H555" s="7"/>
      <c r="I555" s="8"/>
      <c r="J555" s="11"/>
      <c r="K555" s="11"/>
      <c r="L555" s="3"/>
      <c r="M555" s="15"/>
      <c r="N555" s="15"/>
      <c r="O555" s="15"/>
      <c r="P555" s="15"/>
      <c r="Q555" s="30"/>
      <c r="R555" s="5"/>
      <c r="S555" s="4"/>
      <c r="T555" s="6"/>
      <c r="U555" s="8"/>
      <c r="V555" s="8"/>
      <c r="W555" s="8"/>
      <c r="X555" s="8"/>
      <c r="Y555" s="8"/>
      <c r="Z555" s="8"/>
      <c r="AA555" s="8"/>
      <c r="AX555" s="8"/>
      <c r="AY555" s="8"/>
      <c r="AZ555" s="8"/>
      <c r="BA555" s="8"/>
      <c r="BB555" s="8"/>
      <c r="BC555" s="8"/>
      <c r="BD555" s="8"/>
      <c r="BE555" s="8"/>
      <c r="BF555" s="8"/>
      <c r="BG555" s="8"/>
      <c r="BH555" s="8"/>
      <c r="BI555" s="8"/>
      <c r="BJ555" s="8"/>
      <c r="BK555" s="8"/>
      <c r="BL555" s="8"/>
    </row>
    <row r="556" spans="2:64">
      <c r="B556" s="1"/>
      <c r="C556" s="1"/>
      <c r="D556" s="1"/>
      <c r="E556" s="1"/>
      <c r="F556" s="7"/>
      <c r="G556" s="7"/>
      <c r="H556" s="7"/>
      <c r="I556" s="8"/>
      <c r="J556" s="11"/>
      <c r="K556" s="11"/>
      <c r="L556" s="3"/>
      <c r="M556" s="15"/>
      <c r="N556" s="15"/>
      <c r="O556" s="15"/>
      <c r="P556" s="15"/>
      <c r="Q556" s="30"/>
      <c r="R556" s="5"/>
      <c r="S556" s="4"/>
      <c r="T556" s="6"/>
      <c r="U556" s="8"/>
      <c r="V556" s="8"/>
      <c r="W556" s="8"/>
      <c r="X556" s="8"/>
      <c r="Y556" s="8"/>
      <c r="Z556" s="8"/>
      <c r="AA556" s="8"/>
      <c r="AX556" s="8"/>
      <c r="AY556" s="8"/>
      <c r="AZ556" s="8"/>
      <c r="BA556" s="8"/>
      <c r="BB556" s="8"/>
      <c r="BC556" s="8"/>
      <c r="BD556" s="8"/>
      <c r="BE556" s="8"/>
      <c r="BF556" s="8"/>
      <c r="BG556" s="8"/>
      <c r="BH556" s="8"/>
      <c r="BI556" s="8"/>
      <c r="BJ556" s="8"/>
      <c r="BK556" s="8"/>
      <c r="BL556" s="8"/>
    </row>
    <row r="557" spans="2:64">
      <c r="B557" s="1"/>
      <c r="C557" s="1"/>
      <c r="D557" s="1"/>
      <c r="E557" s="1"/>
      <c r="F557" s="7"/>
      <c r="G557" s="7"/>
      <c r="H557" s="7"/>
      <c r="I557" s="8"/>
      <c r="J557" s="11"/>
      <c r="K557" s="11"/>
      <c r="L557" s="3"/>
      <c r="M557" s="15"/>
      <c r="N557" s="15"/>
      <c r="O557" s="15"/>
      <c r="P557" s="15"/>
      <c r="Q557" s="30"/>
      <c r="R557" s="5"/>
      <c r="S557" s="4"/>
      <c r="T557" s="6"/>
      <c r="U557" s="8"/>
      <c r="V557" s="8"/>
      <c r="W557" s="8"/>
      <c r="X557" s="8"/>
      <c r="Y557" s="8"/>
      <c r="Z557" s="8"/>
      <c r="AA557" s="8"/>
      <c r="AX557" s="8"/>
      <c r="AY557" s="8"/>
      <c r="AZ557" s="8"/>
      <c r="BA557" s="8"/>
      <c r="BB557" s="8"/>
      <c r="BC557" s="8"/>
      <c r="BD557" s="8"/>
      <c r="BE557" s="8"/>
      <c r="BF557" s="8"/>
      <c r="BG557" s="8"/>
      <c r="BH557" s="8"/>
      <c r="BI557" s="8"/>
      <c r="BJ557" s="8"/>
      <c r="BK557" s="8"/>
      <c r="BL557" s="8"/>
    </row>
    <row r="558" spans="2:64">
      <c r="B558" s="1"/>
      <c r="C558" s="1"/>
      <c r="D558" s="1"/>
      <c r="E558" s="1"/>
      <c r="F558" s="7"/>
      <c r="G558" s="7"/>
      <c r="H558" s="7"/>
      <c r="I558" s="8"/>
      <c r="J558" s="11"/>
      <c r="K558" s="11"/>
      <c r="L558" s="3"/>
      <c r="M558" s="15"/>
      <c r="N558" s="15"/>
      <c r="O558" s="15"/>
      <c r="P558" s="15"/>
      <c r="Q558" s="30"/>
      <c r="R558" s="5"/>
      <c r="S558" s="4"/>
      <c r="T558" s="6"/>
      <c r="U558" s="8"/>
      <c r="V558" s="8"/>
      <c r="W558" s="8"/>
      <c r="X558" s="8"/>
      <c r="Y558" s="8"/>
      <c r="Z558" s="8"/>
      <c r="AA558" s="8"/>
      <c r="AX558" s="8"/>
      <c r="AY558" s="8"/>
      <c r="AZ558" s="8"/>
      <c r="BA558" s="8"/>
      <c r="BB558" s="8"/>
      <c r="BC558" s="8"/>
      <c r="BD558" s="8"/>
      <c r="BE558" s="8"/>
      <c r="BF558" s="8"/>
      <c r="BG558" s="8"/>
      <c r="BH558" s="8"/>
      <c r="BI558" s="8"/>
      <c r="BJ558" s="8"/>
      <c r="BK558" s="8"/>
      <c r="BL558" s="8"/>
    </row>
    <row r="559" spans="2:64">
      <c r="B559" s="1"/>
      <c r="C559" s="1"/>
      <c r="D559" s="1"/>
      <c r="E559" s="1"/>
      <c r="F559" s="7"/>
      <c r="G559" s="7"/>
      <c r="H559" s="7"/>
      <c r="I559" s="8"/>
      <c r="J559" s="11"/>
      <c r="K559" s="11"/>
      <c r="L559" s="3"/>
      <c r="M559" s="15"/>
      <c r="N559" s="15"/>
      <c r="O559" s="15"/>
      <c r="P559" s="15"/>
      <c r="Q559" s="30"/>
      <c r="R559" s="5"/>
      <c r="S559" s="4"/>
      <c r="T559" s="6"/>
      <c r="U559" s="8"/>
      <c r="V559" s="8"/>
      <c r="W559" s="8"/>
      <c r="X559" s="8"/>
      <c r="Y559" s="8"/>
      <c r="Z559" s="8"/>
      <c r="AA559" s="8"/>
      <c r="AX559" s="8"/>
      <c r="AY559" s="8"/>
      <c r="AZ559" s="8"/>
      <c r="BA559" s="8"/>
      <c r="BB559" s="8"/>
      <c r="BC559" s="8"/>
      <c r="BD559" s="8"/>
      <c r="BE559" s="8"/>
      <c r="BF559" s="8"/>
      <c r="BG559" s="8"/>
      <c r="BH559" s="8"/>
      <c r="BI559" s="8"/>
      <c r="BJ559" s="8"/>
      <c r="BK559" s="8"/>
      <c r="BL559" s="8"/>
    </row>
    <row r="560" spans="2:64">
      <c r="B560" s="1"/>
      <c r="C560" s="1"/>
      <c r="D560" s="1"/>
      <c r="E560" s="1"/>
      <c r="F560" s="7"/>
      <c r="G560" s="7"/>
      <c r="H560" s="7"/>
      <c r="I560" s="8"/>
      <c r="J560" s="11"/>
      <c r="K560" s="11"/>
      <c r="L560" s="3"/>
      <c r="M560" s="15"/>
      <c r="N560" s="15"/>
      <c r="O560" s="15"/>
      <c r="P560" s="15"/>
      <c r="Q560" s="30"/>
      <c r="R560" s="5"/>
      <c r="S560" s="4"/>
      <c r="T560" s="6"/>
      <c r="U560" s="8"/>
      <c r="V560" s="8"/>
      <c r="W560" s="8"/>
      <c r="X560" s="8"/>
      <c r="Y560" s="8"/>
      <c r="Z560" s="8"/>
      <c r="AA560" s="8"/>
      <c r="AX560" s="8"/>
      <c r="AY560" s="8"/>
      <c r="AZ560" s="8"/>
      <c r="BA560" s="8"/>
      <c r="BB560" s="8"/>
      <c r="BC560" s="8"/>
      <c r="BD560" s="8"/>
      <c r="BE560" s="8"/>
      <c r="BF560" s="8"/>
      <c r="BG560" s="8"/>
      <c r="BH560" s="8"/>
      <c r="BI560" s="8"/>
      <c r="BJ560" s="8"/>
      <c r="BK560" s="8"/>
      <c r="BL560" s="8"/>
    </row>
    <row r="561" spans="2:64">
      <c r="B561" s="1"/>
      <c r="C561" s="1"/>
      <c r="D561" s="1"/>
      <c r="E561" s="1"/>
      <c r="F561" s="7"/>
      <c r="G561" s="7"/>
      <c r="H561" s="7"/>
      <c r="I561" s="8"/>
      <c r="J561" s="11"/>
      <c r="K561" s="11"/>
      <c r="L561" s="3"/>
      <c r="M561" s="15"/>
      <c r="N561" s="15"/>
      <c r="O561" s="15"/>
      <c r="P561" s="15"/>
      <c r="Q561" s="30"/>
      <c r="R561" s="5"/>
      <c r="S561" s="4"/>
      <c r="T561" s="6"/>
      <c r="U561" s="8"/>
      <c r="V561" s="8"/>
      <c r="W561" s="8"/>
      <c r="X561" s="8"/>
      <c r="Y561" s="8"/>
      <c r="Z561" s="8"/>
      <c r="AA561" s="8"/>
      <c r="AX561" s="8"/>
      <c r="AY561" s="8"/>
      <c r="AZ561" s="8"/>
      <c r="BA561" s="8"/>
      <c r="BB561" s="8"/>
      <c r="BC561" s="8"/>
      <c r="BD561" s="8"/>
      <c r="BE561" s="8"/>
      <c r="BF561" s="8"/>
      <c r="BG561" s="8"/>
      <c r="BH561" s="8"/>
      <c r="BI561" s="8"/>
      <c r="BJ561" s="8"/>
      <c r="BK561" s="8"/>
      <c r="BL561" s="8"/>
    </row>
    <row r="562" spans="2:64">
      <c r="B562" s="1"/>
      <c r="C562" s="1"/>
      <c r="D562" s="1"/>
      <c r="E562" s="1"/>
      <c r="F562" s="7"/>
      <c r="G562" s="7"/>
      <c r="H562" s="7"/>
      <c r="I562" s="8"/>
      <c r="J562" s="11"/>
      <c r="K562" s="11"/>
      <c r="L562" s="3"/>
      <c r="M562" s="15"/>
      <c r="N562" s="15"/>
      <c r="O562" s="15"/>
      <c r="P562" s="15"/>
      <c r="Q562" s="30"/>
      <c r="R562" s="5"/>
      <c r="S562" s="4"/>
      <c r="T562" s="6"/>
      <c r="U562" s="8"/>
      <c r="V562" s="8"/>
      <c r="W562" s="8"/>
      <c r="X562" s="8"/>
      <c r="Y562" s="8"/>
      <c r="Z562" s="8"/>
      <c r="AA562" s="8"/>
      <c r="AX562" s="8"/>
      <c r="AY562" s="8"/>
      <c r="AZ562" s="8"/>
      <c r="BA562" s="8"/>
      <c r="BB562" s="8"/>
      <c r="BC562" s="8"/>
      <c r="BD562" s="8"/>
      <c r="BE562" s="8"/>
      <c r="BF562" s="8"/>
      <c r="BG562" s="8"/>
      <c r="BH562" s="8"/>
      <c r="BI562" s="8"/>
      <c r="BJ562" s="8"/>
      <c r="BK562" s="8"/>
      <c r="BL562" s="8"/>
    </row>
    <row r="563" spans="2:64">
      <c r="B563" s="1"/>
      <c r="C563" s="1"/>
      <c r="D563" s="1"/>
      <c r="E563" s="1"/>
      <c r="F563" s="7"/>
      <c r="G563" s="7"/>
      <c r="H563" s="7"/>
      <c r="I563" s="8"/>
      <c r="J563" s="11"/>
      <c r="K563" s="11"/>
      <c r="L563" s="3"/>
      <c r="M563" s="15"/>
      <c r="N563" s="15"/>
      <c r="O563" s="15"/>
      <c r="P563" s="15"/>
      <c r="Q563" s="30"/>
      <c r="R563" s="5"/>
      <c r="S563" s="4"/>
      <c r="T563" s="6"/>
      <c r="U563" s="8"/>
      <c r="V563" s="8"/>
      <c r="W563" s="8"/>
      <c r="X563" s="8"/>
      <c r="Y563" s="8"/>
      <c r="Z563" s="8"/>
      <c r="AA563" s="8"/>
      <c r="AX563" s="8"/>
      <c r="AY563" s="8"/>
      <c r="AZ563" s="8"/>
      <c r="BA563" s="8"/>
      <c r="BB563" s="8"/>
      <c r="BC563" s="8"/>
      <c r="BD563" s="8"/>
      <c r="BE563" s="8"/>
      <c r="BF563" s="8"/>
      <c r="BG563" s="8"/>
      <c r="BH563" s="8"/>
      <c r="BI563" s="8"/>
      <c r="BJ563" s="8"/>
      <c r="BK563" s="8"/>
      <c r="BL563" s="8"/>
    </row>
    <row r="564" spans="2:64">
      <c r="B564" s="1"/>
      <c r="C564" s="1"/>
      <c r="D564" s="1"/>
      <c r="E564" s="1"/>
      <c r="F564" s="7"/>
      <c r="G564" s="7"/>
      <c r="H564" s="7"/>
      <c r="I564" s="8"/>
      <c r="J564" s="11"/>
      <c r="K564" s="11"/>
      <c r="L564" s="3"/>
      <c r="M564" s="15"/>
      <c r="N564" s="15"/>
      <c r="O564" s="15"/>
      <c r="P564" s="15"/>
      <c r="Q564" s="30"/>
      <c r="R564" s="5"/>
      <c r="S564" s="4"/>
      <c r="T564" s="6"/>
      <c r="U564" s="8"/>
      <c r="V564" s="8"/>
      <c r="W564" s="8"/>
      <c r="X564" s="8"/>
      <c r="Y564" s="8"/>
      <c r="Z564" s="8"/>
      <c r="AA564" s="8"/>
      <c r="AX564" s="8"/>
      <c r="AY564" s="8"/>
      <c r="AZ564" s="8"/>
      <c r="BA564" s="8"/>
      <c r="BB564" s="8"/>
      <c r="BC564" s="8"/>
      <c r="BD564" s="8"/>
      <c r="BE564" s="8"/>
      <c r="BF564" s="8"/>
      <c r="BG564" s="8"/>
      <c r="BH564" s="8"/>
      <c r="BI564" s="8"/>
      <c r="BJ564" s="8"/>
      <c r="BK564" s="8"/>
      <c r="BL564" s="8"/>
    </row>
    <row r="565" spans="2:64">
      <c r="B565" s="1"/>
      <c r="C565" s="1"/>
      <c r="D565" s="1"/>
      <c r="E565" s="1"/>
      <c r="F565" s="7"/>
      <c r="G565" s="7"/>
      <c r="H565" s="7"/>
      <c r="I565" s="8"/>
      <c r="J565" s="11"/>
      <c r="K565" s="11"/>
      <c r="L565" s="3"/>
      <c r="M565" s="15"/>
      <c r="N565" s="15"/>
      <c r="O565" s="15"/>
      <c r="P565" s="15"/>
      <c r="Q565" s="30"/>
      <c r="R565" s="5"/>
      <c r="S565" s="4"/>
      <c r="T565" s="6"/>
      <c r="U565" s="8"/>
      <c r="V565" s="8"/>
      <c r="W565" s="8"/>
      <c r="X565" s="8"/>
      <c r="Y565" s="8"/>
      <c r="Z565" s="8"/>
      <c r="AA565" s="8"/>
      <c r="AX565" s="8"/>
      <c r="AY565" s="8"/>
      <c r="AZ565" s="8"/>
      <c r="BA565" s="8"/>
      <c r="BB565" s="8"/>
      <c r="BC565" s="8"/>
      <c r="BD565" s="8"/>
      <c r="BE565" s="8"/>
      <c r="BF565" s="8"/>
      <c r="BG565" s="8"/>
      <c r="BH565" s="8"/>
      <c r="BI565" s="8"/>
      <c r="BJ565" s="8"/>
      <c r="BK565" s="8"/>
      <c r="BL565" s="8"/>
    </row>
    <row r="566" spans="2:64">
      <c r="B566" s="1"/>
      <c r="C566" s="1"/>
      <c r="D566" s="1"/>
      <c r="E566" s="1"/>
      <c r="F566" s="7"/>
      <c r="G566" s="7"/>
      <c r="H566" s="7"/>
      <c r="I566" s="8"/>
      <c r="J566" s="11"/>
      <c r="K566" s="11"/>
      <c r="L566" s="3"/>
      <c r="M566" s="15"/>
      <c r="N566" s="15"/>
      <c r="O566" s="15"/>
      <c r="P566" s="15"/>
      <c r="Q566" s="30"/>
      <c r="R566" s="5"/>
      <c r="S566" s="4"/>
      <c r="T566" s="6"/>
      <c r="U566" s="8"/>
      <c r="V566" s="8"/>
      <c r="W566" s="8"/>
      <c r="X566" s="8"/>
      <c r="Y566" s="8"/>
      <c r="Z566" s="8"/>
      <c r="AA566" s="8"/>
      <c r="AX566" s="8"/>
      <c r="AY566" s="8"/>
      <c r="AZ566" s="8"/>
      <c r="BA566" s="8"/>
      <c r="BB566" s="8"/>
      <c r="BC566" s="8"/>
      <c r="BD566" s="8"/>
      <c r="BE566" s="8"/>
      <c r="BF566" s="8"/>
      <c r="BG566" s="8"/>
      <c r="BH566" s="8"/>
      <c r="BI566" s="8"/>
      <c r="BJ566" s="8"/>
      <c r="BK566" s="8"/>
      <c r="BL566" s="8"/>
    </row>
    <row r="567" spans="2:64">
      <c r="B567" s="1"/>
      <c r="C567" s="1"/>
      <c r="D567" s="1"/>
      <c r="E567" s="1"/>
      <c r="F567" s="7"/>
      <c r="G567" s="7"/>
      <c r="H567" s="7"/>
      <c r="I567" s="8"/>
      <c r="J567" s="11"/>
      <c r="K567" s="11"/>
      <c r="L567" s="3"/>
      <c r="M567" s="15"/>
      <c r="N567" s="15"/>
      <c r="O567" s="15"/>
      <c r="P567" s="15"/>
      <c r="Q567" s="30"/>
      <c r="R567" s="5"/>
      <c r="S567" s="4"/>
      <c r="T567" s="6"/>
      <c r="U567" s="8"/>
      <c r="V567" s="8"/>
      <c r="W567" s="8"/>
      <c r="X567" s="8"/>
      <c r="Y567" s="8"/>
      <c r="Z567" s="8"/>
      <c r="AA567" s="8"/>
      <c r="AX567" s="8"/>
      <c r="AY567" s="8"/>
      <c r="AZ567" s="8"/>
      <c r="BA567" s="8"/>
      <c r="BB567" s="8"/>
      <c r="BC567" s="8"/>
      <c r="BD567" s="8"/>
      <c r="BE567" s="8"/>
      <c r="BF567" s="8"/>
      <c r="BG567" s="8"/>
      <c r="BH567" s="8"/>
      <c r="BI567" s="8"/>
      <c r="BJ567" s="8"/>
      <c r="BK567" s="8"/>
      <c r="BL567" s="8"/>
    </row>
    <row r="568" spans="2:64">
      <c r="B568" s="1"/>
      <c r="C568" s="1"/>
      <c r="D568" s="1"/>
      <c r="E568" s="1"/>
      <c r="F568" s="7"/>
      <c r="G568" s="7"/>
      <c r="H568" s="7"/>
      <c r="I568" s="8"/>
      <c r="J568" s="11"/>
      <c r="K568" s="11"/>
      <c r="L568" s="3"/>
      <c r="M568" s="15"/>
      <c r="N568" s="15"/>
      <c r="O568" s="15"/>
      <c r="P568" s="15"/>
      <c r="Q568" s="30"/>
      <c r="R568" s="5"/>
      <c r="S568" s="4"/>
      <c r="T568" s="6"/>
      <c r="U568" s="8"/>
      <c r="V568" s="8"/>
      <c r="W568" s="8"/>
      <c r="X568" s="8"/>
      <c r="Y568" s="8"/>
      <c r="Z568" s="8"/>
      <c r="AA568" s="8"/>
      <c r="AX568" s="8"/>
      <c r="AY568" s="8"/>
      <c r="AZ568" s="8"/>
      <c r="BA568" s="8"/>
      <c r="BB568" s="8"/>
      <c r="BC568" s="8"/>
      <c r="BD568" s="8"/>
      <c r="BE568" s="8"/>
      <c r="BF568" s="8"/>
      <c r="BG568" s="8"/>
      <c r="BH568" s="8"/>
      <c r="BI568" s="8"/>
      <c r="BJ568" s="8"/>
      <c r="BK568" s="8"/>
      <c r="BL568" s="8"/>
    </row>
    <row r="569" spans="2:64">
      <c r="B569" s="1"/>
      <c r="C569" s="1"/>
      <c r="D569" s="1"/>
      <c r="E569" s="1"/>
      <c r="F569" s="7"/>
      <c r="G569" s="7"/>
      <c r="H569" s="7"/>
      <c r="I569" s="8"/>
      <c r="J569" s="11"/>
      <c r="K569" s="11"/>
      <c r="L569" s="3"/>
      <c r="M569" s="15"/>
      <c r="N569" s="15"/>
      <c r="O569" s="15"/>
      <c r="P569" s="15"/>
      <c r="Q569" s="30"/>
      <c r="R569" s="5"/>
      <c r="S569" s="4"/>
      <c r="T569" s="6"/>
      <c r="U569" s="8"/>
      <c r="V569" s="8"/>
      <c r="W569" s="8"/>
      <c r="X569" s="8"/>
      <c r="Y569" s="8"/>
      <c r="Z569" s="8"/>
      <c r="AA569" s="8"/>
      <c r="AX569" s="8"/>
      <c r="AY569" s="8"/>
      <c r="AZ569" s="8"/>
      <c r="BA569" s="8"/>
      <c r="BB569" s="8"/>
      <c r="BC569" s="8"/>
      <c r="BD569" s="8"/>
      <c r="BE569" s="8"/>
      <c r="BF569" s="8"/>
      <c r="BG569" s="8"/>
      <c r="BH569" s="8"/>
      <c r="BI569" s="8"/>
      <c r="BJ569" s="8"/>
      <c r="BK569" s="8"/>
      <c r="BL569" s="8"/>
    </row>
    <row r="570" spans="2:64">
      <c r="B570" s="1"/>
      <c r="C570" s="1"/>
      <c r="D570" s="1"/>
      <c r="E570" s="1"/>
      <c r="F570" s="7"/>
      <c r="G570" s="7"/>
      <c r="H570" s="7"/>
      <c r="I570" s="8"/>
      <c r="J570" s="11"/>
      <c r="K570" s="11"/>
      <c r="L570" s="3"/>
      <c r="M570" s="15"/>
      <c r="N570" s="15"/>
      <c r="O570" s="15"/>
      <c r="P570" s="15"/>
      <c r="Q570" s="30"/>
      <c r="R570" s="5"/>
      <c r="S570" s="4"/>
      <c r="T570" s="6"/>
      <c r="U570" s="8"/>
      <c r="V570" s="8"/>
      <c r="W570" s="8"/>
      <c r="X570" s="8"/>
      <c r="Y570" s="8"/>
      <c r="Z570" s="8"/>
      <c r="AA570" s="8"/>
      <c r="AX570" s="8"/>
      <c r="AY570" s="8"/>
      <c r="AZ570" s="8"/>
      <c r="BA570" s="8"/>
      <c r="BB570" s="8"/>
      <c r="BC570" s="8"/>
      <c r="BD570" s="8"/>
      <c r="BE570" s="8"/>
      <c r="BF570" s="8"/>
      <c r="BG570" s="8"/>
      <c r="BH570" s="8"/>
      <c r="BI570" s="8"/>
      <c r="BJ570" s="8"/>
      <c r="BK570" s="8"/>
      <c r="BL570" s="8"/>
    </row>
    <row r="571" spans="2:64">
      <c r="B571" s="1"/>
      <c r="C571" s="1"/>
      <c r="D571" s="1"/>
      <c r="E571" s="1"/>
      <c r="F571" s="7"/>
      <c r="G571" s="7"/>
      <c r="H571" s="7"/>
      <c r="I571" s="8"/>
      <c r="J571" s="11"/>
      <c r="K571" s="11"/>
      <c r="L571" s="3"/>
      <c r="M571" s="15"/>
      <c r="N571" s="15"/>
      <c r="O571" s="15"/>
      <c r="P571" s="15"/>
      <c r="Q571" s="30"/>
      <c r="R571" s="5"/>
      <c r="S571" s="4"/>
      <c r="T571" s="6"/>
      <c r="U571" s="8"/>
      <c r="V571" s="8"/>
      <c r="W571" s="8"/>
      <c r="X571" s="8"/>
      <c r="Y571" s="8"/>
      <c r="Z571" s="8"/>
      <c r="AA571" s="8"/>
      <c r="AX571" s="8"/>
      <c r="AY571" s="8"/>
      <c r="AZ571" s="8"/>
      <c r="BA571" s="8"/>
      <c r="BB571" s="8"/>
      <c r="BC571" s="8"/>
      <c r="BD571" s="8"/>
      <c r="BE571" s="8"/>
      <c r="BF571" s="8"/>
      <c r="BG571" s="8"/>
      <c r="BH571" s="8"/>
      <c r="BI571" s="8"/>
      <c r="BJ571" s="8"/>
      <c r="BK571" s="8"/>
      <c r="BL571" s="8"/>
    </row>
    <row r="572" spans="2:64">
      <c r="B572" s="1"/>
      <c r="C572" s="1"/>
      <c r="D572" s="1"/>
      <c r="E572" s="1"/>
      <c r="F572" s="7"/>
      <c r="G572" s="7"/>
      <c r="H572" s="7"/>
      <c r="I572" s="8"/>
      <c r="J572" s="11"/>
      <c r="K572" s="11"/>
      <c r="L572" s="3"/>
      <c r="M572" s="15"/>
      <c r="N572" s="15"/>
      <c r="O572" s="15"/>
      <c r="P572" s="15"/>
      <c r="Q572" s="30"/>
      <c r="R572" s="5"/>
      <c r="S572" s="4"/>
      <c r="T572" s="6"/>
      <c r="U572" s="8"/>
      <c r="V572" s="8"/>
      <c r="W572" s="8"/>
      <c r="X572" s="8"/>
      <c r="Y572" s="8"/>
      <c r="Z572" s="8"/>
      <c r="AA572" s="8"/>
      <c r="AX572" s="8"/>
      <c r="AY572" s="8"/>
      <c r="AZ572" s="8"/>
      <c r="BA572" s="8"/>
      <c r="BB572" s="8"/>
      <c r="BC572" s="8"/>
      <c r="BD572" s="8"/>
      <c r="BE572" s="8"/>
      <c r="BF572" s="8"/>
      <c r="BG572" s="8"/>
      <c r="BH572" s="8"/>
      <c r="BI572" s="8"/>
      <c r="BJ572" s="8"/>
      <c r="BK572" s="8"/>
      <c r="BL572" s="8"/>
    </row>
    <row r="573" spans="2:64">
      <c r="B573" s="1"/>
      <c r="C573" s="1"/>
      <c r="D573" s="1"/>
      <c r="E573" s="1"/>
      <c r="F573" s="7"/>
      <c r="G573" s="7"/>
      <c r="H573" s="7"/>
      <c r="I573" s="8"/>
      <c r="J573" s="11"/>
      <c r="K573" s="11"/>
      <c r="L573" s="3"/>
      <c r="M573" s="15"/>
      <c r="N573" s="15"/>
      <c r="O573" s="15"/>
      <c r="P573" s="15"/>
      <c r="Q573" s="30"/>
      <c r="R573" s="5"/>
      <c r="S573" s="4"/>
      <c r="T573" s="6"/>
      <c r="U573" s="8"/>
      <c r="V573" s="8"/>
      <c r="W573" s="8"/>
      <c r="X573" s="8"/>
      <c r="Y573" s="8"/>
      <c r="Z573" s="8"/>
      <c r="AA573" s="8"/>
      <c r="AX573" s="8"/>
      <c r="AY573" s="8"/>
      <c r="AZ573" s="8"/>
      <c r="BA573" s="8"/>
      <c r="BB573" s="8"/>
      <c r="BC573" s="8"/>
      <c r="BD573" s="8"/>
      <c r="BE573" s="8"/>
      <c r="BF573" s="8"/>
      <c r="BG573" s="8"/>
      <c r="BH573" s="8"/>
      <c r="BI573" s="8"/>
      <c r="BJ573" s="8"/>
      <c r="BK573" s="8"/>
      <c r="BL573" s="8"/>
    </row>
    <row r="574" spans="2:64">
      <c r="B574" s="1"/>
      <c r="C574" s="1"/>
      <c r="D574" s="1"/>
      <c r="E574" s="1"/>
      <c r="F574" s="7"/>
      <c r="G574" s="7"/>
      <c r="H574" s="7"/>
      <c r="I574" s="8"/>
      <c r="J574" s="11"/>
      <c r="K574" s="11"/>
      <c r="L574" s="3"/>
      <c r="M574" s="15"/>
      <c r="N574" s="15"/>
      <c r="O574" s="15"/>
      <c r="P574" s="15"/>
      <c r="Q574" s="30"/>
      <c r="R574" s="5"/>
      <c r="S574" s="4"/>
      <c r="T574" s="6"/>
      <c r="U574" s="8"/>
      <c r="V574" s="8"/>
      <c r="W574" s="8"/>
      <c r="X574" s="8"/>
      <c r="Y574" s="8"/>
      <c r="Z574" s="8"/>
      <c r="AA574" s="8"/>
      <c r="AX574" s="8"/>
      <c r="AY574" s="8"/>
      <c r="AZ574" s="8"/>
      <c r="BA574" s="8"/>
      <c r="BB574" s="8"/>
      <c r="BC574" s="8"/>
      <c r="BD574" s="8"/>
      <c r="BE574" s="8"/>
      <c r="BF574" s="8"/>
      <c r="BG574" s="8"/>
      <c r="BH574" s="8"/>
      <c r="BI574" s="8"/>
      <c r="BJ574" s="8"/>
      <c r="BK574" s="8"/>
      <c r="BL574" s="8"/>
    </row>
    <row r="575" spans="2:64">
      <c r="B575" s="1"/>
      <c r="C575" s="1"/>
      <c r="D575" s="1"/>
      <c r="E575" s="1"/>
      <c r="F575" s="7"/>
      <c r="G575" s="7"/>
      <c r="H575" s="7"/>
      <c r="I575" s="8"/>
      <c r="J575" s="11"/>
      <c r="K575" s="11"/>
      <c r="L575" s="3"/>
      <c r="M575" s="15"/>
      <c r="N575" s="15"/>
      <c r="O575" s="15"/>
      <c r="P575" s="15"/>
      <c r="Q575" s="30"/>
      <c r="R575" s="5"/>
      <c r="S575" s="4"/>
      <c r="T575" s="6"/>
      <c r="U575" s="8"/>
      <c r="V575" s="8"/>
      <c r="W575" s="8"/>
      <c r="X575" s="8"/>
      <c r="Y575" s="8"/>
      <c r="Z575" s="8"/>
      <c r="AA575" s="8"/>
      <c r="AX575" s="8"/>
      <c r="AY575" s="8"/>
      <c r="AZ575" s="8"/>
      <c r="BA575" s="8"/>
      <c r="BB575" s="8"/>
      <c r="BC575" s="8"/>
      <c r="BD575" s="8"/>
      <c r="BE575" s="8"/>
      <c r="BF575" s="8"/>
      <c r="BG575" s="8"/>
      <c r="BH575" s="8"/>
      <c r="BI575" s="8"/>
      <c r="BJ575" s="8"/>
      <c r="BK575" s="8"/>
      <c r="BL575" s="8"/>
    </row>
    <row r="576" spans="2:64">
      <c r="B576" s="1"/>
      <c r="C576" s="1"/>
      <c r="D576" s="1"/>
      <c r="E576" s="1"/>
      <c r="F576" s="7"/>
      <c r="G576" s="7"/>
      <c r="H576" s="7"/>
      <c r="I576" s="8"/>
      <c r="J576" s="11"/>
      <c r="K576" s="11"/>
      <c r="L576" s="3"/>
      <c r="M576" s="15"/>
      <c r="N576" s="15"/>
      <c r="O576" s="15"/>
      <c r="P576" s="15"/>
      <c r="Q576" s="30"/>
      <c r="R576" s="5"/>
      <c r="S576" s="4"/>
      <c r="T576" s="6"/>
      <c r="U576" s="8"/>
      <c r="V576" s="8"/>
      <c r="W576" s="8"/>
      <c r="X576" s="8"/>
      <c r="Y576" s="8"/>
      <c r="Z576" s="8"/>
      <c r="AA576" s="8"/>
      <c r="AX576" s="8"/>
      <c r="AY576" s="8"/>
      <c r="AZ576" s="8"/>
      <c r="BA576" s="8"/>
      <c r="BB576" s="8"/>
      <c r="BC576" s="8"/>
      <c r="BD576" s="8"/>
      <c r="BE576" s="8"/>
      <c r="BF576" s="8"/>
      <c r="BG576" s="8"/>
      <c r="BH576" s="8"/>
      <c r="BI576" s="8"/>
      <c r="BJ576" s="8"/>
      <c r="BK576" s="8"/>
      <c r="BL576" s="8"/>
    </row>
    <row r="577" spans="2:64">
      <c r="B577" s="1"/>
      <c r="C577" s="1"/>
      <c r="D577" s="1"/>
      <c r="E577" s="1"/>
      <c r="F577" s="7"/>
      <c r="G577" s="7"/>
      <c r="H577" s="7"/>
      <c r="I577" s="8"/>
      <c r="J577" s="11"/>
      <c r="K577" s="11"/>
      <c r="L577" s="3"/>
      <c r="M577" s="15"/>
      <c r="N577" s="15"/>
      <c r="O577" s="15"/>
      <c r="P577" s="15"/>
      <c r="Q577" s="30"/>
      <c r="R577" s="5"/>
      <c r="S577" s="4"/>
      <c r="T577" s="6"/>
      <c r="U577" s="8"/>
      <c r="V577" s="8"/>
      <c r="W577" s="8"/>
      <c r="X577" s="8"/>
      <c r="Y577" s="8"/>
      <c r="Z577" s="8"/>
      <c r="AA577" s="8"/>
      <c r="AX577" s="8"/>
      <c r="AY577" s="8"/>
      <c r="AZ577" s="8"/>
      <c r="BA577" s="8"/>
      <c r="BB577" s="8"/>
      <c r="BC577" s="8"/>
      <c r="BD577" s="8"/>
      <c r="BE577" s="8"/>
      <c r="BF577" s="8"/>
      <c r="BG577" s="8"/>
      <c r="BH577" s="8"/>
      <c r="BI577" s="8"/>
      <c r="BJ577" s="8"/>
      <c r="BK577" s="8"/>
      <c r="BL577" s="8"/>
    </row>
    <row r="578" spans="2:64">
      <c r="B578" s="1"/>
      <c r="C578" s="1"/>
      <c r="D578" s="1"/>
      <c r="E578" s="1"/>
      <c r="F578" s="7"/>
      <c r="G578" s="7"/>
      <c r="H578" s="7"/>
      <c r="I578" s="8"/>
      <c r="J578" s="11"/>
      <c r="K578" s="11"/>
      <c r="L578" s="3"/>
      <c r="M578" s="15"/>
      <c r="N578" s="15"/>
      <c r="O578" s="15"/>
      <c r="P578" s="15"/>
      <c r="Q578" s="30"/>
      <c r="R578" s="5"/>
      <c r="S578" s="4"/>
      <c r="T578" s="6"/>
      <c r="U578" s="8"/>
      <c r="V578" s="8"/>
      <c r="W578" s="8"/>
      <c r="X578" s="8"/>
      <c r="Y578" s="8"/>
      <c r="Z578" s="8"/>
      <c r="AA578" s="8"/>
      <c r="AX578" s="8"/>
      <c r="AY578" s="8"/>
      <c r="AZ578" s="8"/>
      <c r="BA578" s="8"/>
      <c r="BB578" s="8"/>
      <c r="BC578" s="8"/>
      <c r="BD578" s="8"/>
      <c r="BE578" s="8"/>
      <c r="BF578" s="8"/>
      <c r="BG578" s="8"/>
      <c r="BH578" s="8"/>
      <c r="BI578" s="8"/>
      <c r="BJ578" s="8"/>
      <c r="BK578" s="8"/>
      <c r="BL578" s="8"/>
    </row>
    <row r="579" spans="2:64">
      <c r="B579" s="1"/>
      <c r="C579" s="1"/>
      <c r="D579" s="1"/>
      <c r="E579" s="1"/>
      <c r="F579" s="7"/>
      <c r="G579" s="7"/>
      <c r="H579" s="7"/>
      <c r="I579" s="8"/>
      <c r="J579" s="11"/>
      <c r="K579" s="11"/>
      <c r="L579" s="3"/>
      <c r="M579" s="15"/>
      <c r="N579" s="15"/>
      <c r="O579" s="15"/>
      <c r="P579" s="15"/>
      <c r="Q579" s="30"/>
      <c r="R579" s="5"/>
      <c r="S579" s="4"/>
      <c r="T579" s="6"/>
      <c r="U579" s="8"/>
      <c r="V579" s="8"/>
      <c r="W579" s="8"/>
      <c r="X579" s="8"/>
      <c r="Y579" s="8"/>
      <c r="Z579" s="8"/>
      <c r="AA579" s="8"/>
      <c r="AX579" s="8"/>
      <c r="AY579" s="8"/>
      <c r="AZ579" s="8"/>
      <c r="BA579" s="8"/>
      <c r="BB579" s="8"/>
      <c r="BC579" s="8"/>
      <c r="BD579" s="8"/>
      <c r="BE579" s="8"/>
      <c r="BF579" s="8"/>
      <c r="BG579" s="8"/>
      <c r="BH579" s="8"/>
      <c r="BI579" s="8"/>
      <c r="BJ579" s="8"/>
      <c r="BK579" s="8"/>
      <c r="BL579" s="8"/>
    </row>
    <row r="580" spans="2:64">
      <c r="B580" s="1"/>
      <c r="C580" s="1"/>
      <c r="D580" s="1"/>
      <c r="E580" s="1"/>
      <c r="F580" s="7"/>
      <c r="G580" s="7"/>
      <c r="H580" s="7"/>
      <c r="I580" s="8"/>
      <c r="J580" s="11"/>
      <c r="K580" s="11"/>
      <c r="L580" s="3"/>
      <c r="M580" s="15"/>
      <c r="N580" s="15"/>
      <c r="O580" s="15"/>
      <c r="P580" s="15"/>
      <c r="Q580" s="30"/>
      <c r="R580" s="5"/>
      <c r="S580" s="4"/>
      <c r="T580" s="6"/>
      <c r="U580" s="8"/>
      <c r="V580" s="8"/>
      <c r="W580" s="8"/>
      <c r="X580" s="8"/>
      <c r="Y580" s="8"/>
      <c r="Z580" s="8"/>
      <c r="AA580" s="8"/>
      <c r="AX580" s="8"/>
      <c r="AY580" s="8"/>
      <c r="AZ580" s="8"/>
      <c r="BA580" s="8"/>
      <c r="BB580" s="8"/>
      <c r="BC580" s="8"/>
      <c r="BD580" s="8"/>
      <c r="BE580" s="8"/>
      <c r="BF580" s="8"/>
      <c r="BG580" s="8"/>
      <c r="BH580" s="8"/>
      <c r="BI580" s="8"/>
      <c r="BJ580" s="8"/>
      <c r="BK580" s="8"/>
      <c r="BL580" s="8"/>
    </row>
    <row r="581" spans="2:64">
      <c r="B581" s="1"/>
      <c r="C581" s="1"/>
      <c r="D581" s="1"/>
      <c r="E581" s="1"/>
      <c r="F581" s="7"/>
      <c r="G581" s="7"/>
      <c r="H581" s="7"/>
      <c r="I581" s="8"/>
      <c r="J581" s="11"/>
      <c r="K581" s="11"/>
      <c r="L581" s="3"/>
      <c r="M581" s="15"/>
      <c r="N581" s="15"/>
      <c r="O581" s="15"/>
      <c r="P581" s="15"/>
      <c r="Q581" s="30"/>
      <c r="R581" s="5"/>
      <c r="S581" s="4"/>
      <c r="T581" s="6"/>
      <c r="U581" s="8"/>
      <c r="V581" s="8"/>
      <c r="W581" s="8"/>
      <c r="X581" s="8"/>
      <c r="Y581" s="8"/>
      <c r="Z581" s="8"/>
      <c r="AA581" s="8"/>
      <c r="AX581" s="8"/>
      <c r="AY581" s="8"/>
      <c r="AZ581" s="8"/>
      <c r="BA581" s="8"/>
      <c r="BB581" s="8"/>
      <c r="BC581" s="8"/>
      <c r="BD581" s="8"/>
      <c r="BE581" s="8"/>
      <c r="BF581" s="8"/>
      <c r="BG581" s="8"/>
      <c r="BH581" s="8"/>
      <c r="BI581" s="8"/>
      <c r="BJ581" s="8"/>
      <c r="BK581" s="8"/>
      <c r="BL581" s="8"/>
    </row>
    <row r="582" spans="2:64">
      <c r="B582" s="1"/>
      <c r="C582" s="1"/>
      <c r="D582" s="1"/>
      <c r="E582" s="1"/>
      <c r="F582" s="7"/>
      <c r="G582" s="7"/>
      <c r="H582" s="7"/>
      <c r="I582" s="8"/>
      <c r="J582" s="11"/>
      <c r="K582" s="11"/>
      <c r="L582" s="3"/>
      <c r="M582" s="15"/>
      <c r="N582" s="15"/>
      <c r="O582" s="15"/>
      <c r="P582" s="15"/>
      <c r="Q582" s="30"/>
      <c r="R582" s="5"/>
      <c r="S582" s="4"/>
      <c r="T582" s="6"/>
      <c r="U582" s="8"/>
      <c r="V582" s="8"/>
      <c r="W582" s="8"/>
      <c r="X582" s="8"/>
      <c r="Y582" s="8"/>
      <c r="Z582" s="8"/>
      <c r="AA582" s="8"/>
      <c r="AX582" s="8"/>
      <c r="AY582" s="8"/>
      <c r="AZ582" s="8"/>
      <c r="BA582" s="8"/>
      <c r="BB582" s="8"/>
      <c r="BC582" s="8"/>
      <c r="BD582" s="8"/>
      <c r="BE582" s="8"/>
      <c r="BF582" s="8"/>
      <c r="BG582" s="8"/>
      <c r="BH582" s="8"/>
      <c r="BI582" s="8"/>
      <c r="BJ582" s="8"/>
      <c r="BK582" s="8"/>
      <c r="BL582" s="8"/>
    </row>
    <row r="583" spans="2:64">
      <c r="B583" s="1"/>
      <c r="C583" s="1"/>
      <c r="D583" s="1"/>
      <c r="E583" s="1"/>
      <c r="F583" s="7"/>
      <c r="G583" s="7"/>
      <c r="H583" s="7"/>
      <c r="I583" s="8"/>
      <c r="J583" s="11"/>
      <c r="K583" s="11"/>
      <c r="L583" s="3"/>
      <c r="M583" s="15"/>
      <c r="N583" s="15"/>
      <c r="O583" s="15"/>
      <c r="P583" s="15"/>
      <c r="Q583" s="30"/>
      <c r="R583" s="5"/>
      <c r="S583" s="4"/>
      <c r="T583" s="6"/>
      <c r="U583" s="8"/>
      <c r="V583" s="8"/>
      <c r="W583" s="8"/>
      <c r="X583" s="8"/>
      <c r="Y583" s="8"/>
      <c r="Z583" s="8"/>
      <c r="AA583" s="8"/>
      <c r="AX583" s="8"/>
      <c r="AY583" s="8"/>
      <c r="AZ583" s="8"/>
      <c r="BA583" s="8"/>
      <c r="BB583" s="8"/>
      <c r="BC583" s="8"/>
      <c r="BD583" s="8"/>
      <c r="BE583" s="8"/>
      <c r="BF583" s="8"/>
      <c r="BG583" s="8"/>
      <c r="BH583" s="8"/>
      <c r="BI583" s="8"/>
      <c r="BJ583" s="8"/>
      <c r="BK583" s="8"/>
      <c r="BL583" s="8"/>
    </row>
    <row r="584" spans="2:64">
      <c r="B584" s="1"/>
      <c r="C584" s="1"/>
      <c r="D584" s="1"/>
      <c r="E584" s="1"/>
      <c r="F584" s="7"/>
      <c r="G584" s="7"/>
      <c r="H584" s="7"/>
      <c r="I584" s="8"/>
      <c r="J584" s="11"/>
      <c r="K584" s="11"/>
      <c r="L584" s="3"/>
      <c r="M584" s="15"/>
      <c r="N584" s="15"/>
      <c r="O584" s="15"/>
      <c r="P584" s="15"/>
      <c r="Q584" s="30"/>
      <c r="R584" s="5"/>
      <c r="S584" s="4"/>
      <c r="T584" s="6"/>
      <c r="U584" s="8"/>
      <c r="V584" s="8"/>
      <c r="W584" s="8"/>
      <c r="X584" s="8"/>
      <c r="Y584" s="8"/>
      <c r="Z584" s="8"/>
      <c r="AA584" s="8"/>
      <c r="AX584" s="8"/>
      <c r="AY584" s="8"/>
      <c r="AZ584" s="8"/>
      <c r="BA584" s="8"/>
      <c r="BB584" s="8"/>
      <c r="BC584" s="8"/>
      <c r="BD584" s="8"/>
      <c r="BE584" s="8"/>
      <c r="BF584" s="8"/>
      <c r="BG584" s="8"/>
      <c r="BH584" s="8"/>
      <c r="BI584" s="8"/>
      <c r="BJ584" s="8"/>
      <c r="BK584" s="8"/>
      <c r="BL584" s="8"/>
    </row>
    <row r="585" spans="2:64">
      <c r="B585" s="1"/>
      <c r="C585" s="1"/>
      <c r="D585" s="1"/>
      <c r="E585" s="1"/>
      <c r="F585" s="7"/>
      <c r="G585" s="7"/>
      <c r="H585" s="7"/>
      <c r="I585" s="8"/>
      <c r="J585" s="11"/>
      <c r="K585" s="11"/>
      <c r="L585" s="3"/>
      <c r="M585" s="15"/>
      <c r="N585" s="15"/>
      <c r="O585" s="15"/>
      <c r="P585" s="15"/>
      <c r="Q585" s="30"/>
      <c r="R585" s="5"/>
      <c r="S585" s="4"/>
      <c r="T585" s="6"/>
      <c r="U585" s="8"/>
      <c r="V585" s="8"/>
      <c r="W585" s="8"/>
      <c r="X585" s="8"/>
      <c r="Y585" s="8"/>
      <c r="Z585" s="8"/>
      <c r="AA585" s="8"/>
      <c r="AX585" s="8"/>
      <c r="AY585" s="8"/>
      <c r="AZ585" s="8"/>
      <c r="BA585" s="8"/>
      <c r="BB585" s="8"/>
      <c r="BC585" s="8"/>
      <c r="BD585" s="8"/>
      <c r="BE585" s="8"/>
      <c r="BF585" s="8"/>
      <c r="BG585" s="8"/>
      <c r="BH585" s="8"/>
      <c r="BI585" s="8"/>
      <c r="BJ585" s="8"/>
      <c r="BK585" s="8"/>
      <c r="BL585" s="8"/>
    </row>
    <row r="586" spans="2:64">
      <c r="B586" s="1"/>
      <c r="C586" s="1"/>
      <c r="D586" s="1"/>
      <c r="E586" s="1"/>
      <c r="F586" s="7"/>
      <c r="G586" s="7"/>
      <c r="H586" s="7"/>
      <c r="I586" s="8"/>
      <c r="J586" s="11"/>
      <c r="K586" s="11"/>
      <c r="L586" s="3"/>
      <c r="M586" s="15"/>
      <c r="N586" s="15"/>
      <c r="O586" s="15"/>
      <c r="P586" s="15"/>
      <c r="Q586" s="30"/>
      <c r="R586" s="5"/>
      <c r="S586" s="4"/>
      <c r="T586" s="6"/>
      <c r="U586" s="8"/>
      <c r="V586" s="8"/>
      <c r="W586" s="8"/>
      <c r="X586" s="8"/>
      <c r="Y586" s="8"/>
      <c r="Z586" s="8"/>
      <c r="AA586" s="8"/>
      <c r="AX586" s="8"/>
      <c r="AY586" s="8"/>
      <c r="AZ586" s="8"/>
      <c r="BA586" s="8"/>
      <c r="BB586" s="8"/>
      <c r="BC586" s="8"/>
      <c r="BD586" s="8"/>
      <c r="BE586" s="8"/>
      <c r="BF586" s="8"/>
      <c r="BG586" s="8"/>
      <c r="BH586" s="8"/>
      <c r="BI586" s="8"/>
      <c r="BJ586" s="8"/>
      <c r="BK586" s="8"/>
      <c r="BL586" s="8"/>
    </row>
    <row r="587" spans="2:64">
      <c r="B587" s="1"/>
      <c r="C587" s="1"/>
      <c r="D587" s="1"/>
      <c r="E587" s="1"/>
      <c r="F587" s="7"/>
      <c r="G587" s="7"/>
      <c r="H587" s="7"/>
      <c r="I587" s="8"/>
      <c r="J587" s="11"/>
      <c r="K587" s="11"/>
      <c r="L587" s="3"/>
      <c r="M587" s="15"/>
      <c r="N587" s="15"/>
      <c r="O587" s="15"/>
      <c r="P587" s="15"/>
      <c r="Q587" s="30"/>
      <c r="R587" s="5"/>
      <c r="S587" s="4"/>
      <c r="T587" s="6"/>
      <c r="U587" s="8"/>
      <c r="V587" s="8"/>
      <c r="W587" s="8"/>
      <c r="X587" s="8"/>
      <c r="Y587" s="8"/>
      <c r="Z587" s="8"/>
      <c r="AA587" s="8"/>
      <c r="AX587" s="8"/>
      <c r="AY587" s="8"/>
      <c r="AZ587" s="8"/>
      <c r="BA587" s="8"/>
      <c r="BB587" s="8"/>
      <c r="BC587" s="8"/>
      <c r="BD587" s="8"/>
      <c r="BE587" s="8"/>
      <c r="BF587" s="8"/>
      <c r="BG587" s="8"/>
      <c r="BH587" s="8"/>
      <c r="BI587" s="8"/>
      <c r="BJ587" s="8"/>
      <c r="BK587" s="8"/>
      <c r="BL587" s="8"/>
    </row>
    <row r="588" spans="2:64">
      <c r="B588" s="1"/>
      <c r="C588" s="1"/>
      <c r="D588" s="1"/>
      <c r="E588" s="1"/>
      <c r="F588" s="7"/>
      <c r="G588" s="7"/>
      <c r="H588" s="7"/>
      <c r="I588" s="8"/>
      <c r="J588" s="11"/>
      <c r="K588" s="11"/>
      <c r="L588" s="3"/>
      <c r="M588" s="15"/>
      <c r="N588" s="15"/>
      <c r="O588" s="15"/>
      <c r="P588" s="15"/>
      <c r="Q588" s="30"/>
      <c r="R588" s="5"/>
      <c r="S588" s="4"/>
      <c r="T588" s="6"/>
      <c r="U588" s="8"/>
      <c r="V588" s="8"/>
      <c r="W588" s="8"/>
      <c r="X588" s="8"/>
      <c r="Y588" s="8"/>
      <c r="Z588" s="8"/>
      <c r="AA588" s="8"/>
      <c r="AX588" s="8"/>
      <c r="AY588" s="8"/>
      <c r="AZ588" s="8"/>
      <c r="BA588" s="8"/>
      <c r="BB588" s="8"/>
      <c r="BC588" s="8"/>
      <c r="BD588" s="8"/>
      <c r="BE588" s="8"/>
      <c r="BF588" s="8"/>
      <c r="BG588" s="8"/>
      <c r="BH588" s="8"/>
      <c r="BI588" s="8"/>
      <c r="BJ588" s="8"/>
      <c r="BK588" s="8"/>
      <c r="BL588" s="8"/>
    </row>
    <row r="589" spans="2:64">
      <c r="B589" s="1"/>
      <c r="C589" s="1"/>
      <c r="D589" s="1"/>
      <c r="E589" s="1"/>
      <c r="F589" s="7"/>
      <c r="G589" s="7"/>
      <c r="H589" s="7"/>
      <c r="I589" s="8"/>
      <c r="J589" s="11"/>
      <c r="K589" s="11"/>
      <c r="L589" s="3"/>
      <c r="M589" s="15"/>
      <c r="N589" s="15"/>
      <c r="O589" s="15"/>
      <c r="P589" s="15"/>
      <c r="Q589" s="30"/>
      <c r="R589" s="5"/>
      <c r="S589" s="4"/>
      <c r="T589" s="6"/>
      <c r="U589" s="8"/>
      <c r="V589" s="8"/>
      <c r="W589" s="8"/>
      <c r="X589" s="8"/>
      <c r="Y589" s="8"/>
      <c r="Z589" s="8"/>
      <c r="AA589" s="8"/>
      <c r="AX589" s="8"/>
      <c r="AY589" s="8"/>
      <c r="AZ589" s="8"/>
      <c r="BA589" s="8"/>
      <c r="BB589" s="8"/>
      <c r="BC589" s="8"/>
      <c r="BD589" s="8"/>
      <c r="BE589" s="8"/>
      <c r="BF589" s="8"/>
      <c r="BG589" s="8"/>
      <c r="BH589" s="8"/>
      <c r="BI589" s="8"/>
      <c r="BJ589" s="8"/>
      <c r="BK589" s="8"/>
      <c r="BL589" s="8"/>
    </row>
    <row r="590" spans="2:64">
      <c r="B590" s="1"/>
      <c r="C590" s="1"/>
      <c r="D590" s="1"/>
      <c r="E590" s="1"/>
      <c r="F590" s="7"/>
      <c r="G590" s="7"/>
      <c r="H590" s="7"/>
      <c r="I590" s="8"/>
      <c r="J590" s="11"/>
      <c r="K590" s="11"/>
      <c r="L590" s="3"/>
      <c r="M590" s="15"/>
      <c r="N590" s="15"/>
      <c r="O590" s="15"/>
      <c r="P590" s="15"/>
      <c r="Q590" s="30"/>
      <c r="R590" s="5"/>
      <c r="S590" s="4"/>
      <c r="T590" s="6"/>
      <c r="U590" s="8"/>
      <c r="V590" s="8"/>
      <c r="W590" s="8"/>
      <c r="X590" s="8"/>
      <c r="Y590" s="8"/>
      <c r="Z590" s="8"/>
      <c r="AA590" s="8"/>
      <c r="AX590" s="8"/>
      <c r="AY590" s="8"/>
      <c r="AZ590" s="8"/>
      <c r="BA590" s="8"/>
      <c r="BB590" s="8"/>
      <c r="BC590" s="8"/>
      <c r="BD590" s="8"/>
      <c r="BE590" s="8"/>
      <c r="BF590" s="8"/>
      <c r="BG590" s="8"/>
      <c r="BH590" s="8"/>
      <c r="BI590" s="8"/>
      <c r="BJ590" s="8"/>
      <c r="BK590" s="8"/>
      <c r="BL590" s="8"/>
    </row>
    <row r="591" spans="2:64">
      <c r="B591" s="1"/>
      <c r="C591" s="1"/>
      <c r="D591" s="1"/>
      <c r="E591" s="1"/>
      <c r="F591" s="7"/>
      <c r="G591" s="7"/>
      <c r="H591" s="7"/>
      <c r="I591" s="8"/>
      <c r="J591" s="11"/>
      <c r="K591" s="11"/>
      <c r="L591" s="3"/>
      <c r="M591" s="15"/>
      <c r="N591" s="15"/>
      <c r="O591" s="15"/>
      <c r="P591" s="15"/>
      <c r="Q591" s="30"/>
      <c r="R591" s="5"/>
      <c r="S591" s="4"/>
      <c r="T591" s="6"/>
      <c r="U591" s="8"/>
      <c r="V591" s="8"/>
      <c r="W591" s="8"/>
      <c r="X591" s="8"/>
      <c r="Y591" s="8"/>
      <c r="Z591" s="8"/>
      <c r="AA591" s="8"/>
      <c r="AX591" s="8"/>
      <c r="AY591" s="8"/>
      <c r="AZ591" s="8"/>
      <c r="BA591" s="8"/>
      <c r="BB591" s="8"/>
      <c r="BC591" s="8"/>
      <c r="BD591" s="8"/>
      <c r="BE591" s="8"/>
      <c r="BF591" s="8"/>
      <c r="BG591" s="8"/>
      <c r="BH591" s="8"/>
      <c r="BI591" s="8"/>
      <c r="BJ591" s="8"/>
      <c r="BK591" s="8"/>
      <c r="BL591" s="8"/>
    </row>
    <row r="592" spans="2:64">
      <c r="B592" s="1"/>
      <c r="C592" s="1"/>
      <c r="D592" s="1"/>
      <c r="E592" s="1"/>
      <c r="F592" s="7"/>
      <c r="G592" s="7"/>
      <c r="H592" s="7"/>
      <c r="I592" s="8"/>
      <c r="J592" s="11"/>
      <c r="K592" s="11"/>
      <c r="L592" s="3"/>
      <c r="M592" s="15"/>
      <c r="N592" s="15"/>
      <c r="O592" s="15"/>
      <c r="P592" s="15"/>
      <c r="Q592" s="30"/>
      <c r="R592" s="5"/>
      <c r="S592" s="4"/>
      <c r="T592" s="6"/>
      <c r="U592" s="8"/>
      <c r="V592" s="8"/>
      <c r="W592" s="8"/>
      <c r="X592" s="8"/>
      <c r="Y592" s="8"/>
      <c r="Z592" s="8"/>
      <c r="AA592" s="8"/>
      <c r="AX592" s="8"/>
      <c r="AY592" s="8"/>
      <c r="AZ592" s="8"/>
      <c r="BA592" s="8"/>
      <c r="BB592" s="8"/>
      <c r="BC592" s="8"/>
      <c r="BD592" s="8"/>
      <c r="BE592" s="8"/>
      <c r="BF592" s="8"/>
      <c r="BG592" s="8"/>
      <c r="BH592" s="8"/>
      <c r="BI592" s="8"/>
      <c r="BJ592" s="8"/>
      <c r="BK592" s="8"/>
      <c r="BL592" s="8"/>
    </row>
    <row r="593" spans="2:64">
      <c r="B593" s="1"/>
      <c r="C593" s="1"/>
      <c r="D593" s="1"/>
      <c r="E593" s="1"/>
      <c r="F593" s="7"/>
      <c r="G593" s="7"/>
      <c r="H593" s="7"/>
      <c r="I593" s="8"/>
      <c r="J593" s="11"/>
      <c r="K593" s="11"/>
      <c r="L593" s="3"/>
      <c r="M593" s="15"/>
      <c r="N593" s="15"/>
      <c r="O593" s="15"/>
      <c r="P593" s="15"/>
      <c r="Q593" s="30"/>
      <c r="R593" s="5"/>
      <c r="S593" s="4"/>
      <c r="T593" s="6"/>
      <c r="U593" s="8"/>
      <c r="V593" s="8"/>
      <c r="W593" s="8"/>
      <c r="X593" s="8"/>
      <c r="Y593" s="8"/>
      <c r="Z593" s="8"/>
      <c r="AA593" s="8"/>
      <c r="AX593" s="8"/>
      <c r="AY593" s="8"/>
      <c r="AZ593" s="8"/>
      <c r="BA593" s="8"/>
      <c r="BB593" s="8"/>
      <c r="BC593" s="8"/>
      <c r="BD593" s="8"/>
      <c r="BE593" s="8"/>
      <c r="BF593" s="8"/>
      <c r="BG593" s="8"/>
      <c r="BH593" s="8"/>
      <c r="BI593" s="8"/>
      <c r="BJ593" s="8"/>
      <c r="BK593" s="8"/>
      <c r="BL593" s="8"/>
    </row>
    <row r="594" spans="2:64">
      <c r="B594" s="1"/>
      <c r="C594" s="1"/>
      <c r="D594" s="1"/>
      <c r="E594" s="1"/>
      <c r="F594" s="7"/>
      <c r="G594" s="7"/>
      <c r="H594" s="7"/>
      <c r="I594" s="8"/>
      <c r="J594" s="11"/>
      <c r="K594" s="11"/>
      <c r="L594" s="3"/>
      <c r="M594" s="15"/>
      <c r="N594" s="15"/>
      <c r="O594" s="15"/>
      <c r="P594" s="15"/>
      <c r="Q594" s="30"/>
      <c r="R594" s="5"/>
      <c r="S594" s="4"/>
      <c r="T594" s="6"/>
      <c r="U594" s="8"/>
      <c r="V594" s="8"/>
      <c r="W594" s="8"/>
      <c r="X594" s="8"/>
      <c r="Y594" s="8"/>
      <c r="Z594" s="8"/>
      <c r="AA594" s="8"/>
      <c r="AX594" s="8"/>
      <c r="AY594" s="8"/>
      <c r="AZ594" s="8"/>
      <c r="BA594" s="8"/>
      <c r="BB594" s="8"/>
      <c r="BC594" s="8"/>
      <c r="BD594" s="8"/>
      <c r="BE594" s="8"/>
      <c r="BF594" s="8"/>
      <c r="BG594" s="8"/>
      <c r="BH594" s="8"/>
      <c r="BI594" s="8"/>
      <c r="BJ594" s="8"/>
      <c r="BK594" s="8"/>
      <c r="BL594" s="8"/>
    </row>
    <row r="595" spans="2:64">
      <c r="B595" s="1"/>
      <c r="C595" s="1"/>
      <c r="D595" s="1"/>
      <c r="E595" s="1"/>
      <c r="F595" s="7"/>
      <c r="G595" s="7"/>
      <c r="H595" s="7"/>
      <c r="I595" s="8"/>
      <c r="J595" s="11"/>
      <c r="K595" s="11"/>
      <c r="L595" s="3"/>
      <c r="M595" s="15"/>
      <c r="N595" s="15"/>
      <c r="O595" s="15"/>
      <c r="P595" s="15"/>
      <c r="Q595" s="30"/>
      <c r="R595" s="5"/>
      <c r="S595" s="4"/>
      <c r="T595" s="6"/>
      <c r="U595" s="8"/>
      <c r="V595" s="8"/>
      <c r="W595" s="8"/>
      <c r="X595" s="8"/>
      <c r="Y595" s="8"/>
      <c r="Z595" s="8"/>
      <c r="AA595" s="8"/>
      <c r="AX595" s="8"/>
      <c r="AY595" s="8"/>
      <c r="AZ595" s="8"/>
      <c r="BA595" s="8"/>
      <c r="BB595" s="8"/>
      <c r="BC595" s="8"/>
      <c r="BD595" s="8"/>
      <c r="BE595" s="8"/>
      <c r="BF595" s="8"/>
      <c r="BG595" s="8"/>
      <c r="BH595" s="8"/>
      <c r="BI595" s="8"/>
      <c r="BJ595" s="8"/>
      <c r="BK595" s="8"/>
      <c r="BL595" s="8"/>
    </row>
    <row r="596" spans="2:64">
      <c r="B596" s="1"/>
      <c r="C596" s="1"/>
      <c r="D596" s="1"/>
      <c r="E596" s="1"/>
      <c r="F596" s="7"/>
      <c r="G596" s="7"/>
      <c r="H596" s="7"/>
      <c r="I596" s="8"/>
      <c r="J596" s="11"/>
      <c r="K596" s="11"/>
      <c r="L596" s="3"/>
      <c r="M596" s="15"/>
      <c r="N596" s="15"/>
      <c r="O596" s="15"/>
      <c r="P596" s="15"/>
      <c r="Q596" s="30"/>
      <c r="R596" s="5"/>
      <c r="S596" s="4"/>
      <c r="T596" s="6"/>
      <c r="U596" s="8"/>
      <c r="V596" s="8"/>
      <c r="W596" s="8"/>
      <c r="X596" s="8"/>
      <c r="Y596" s="8"/>
      <c r="Z596" s="8"/>
      <c r="AA596" s="8"/>
      <c r="AX596" s="8"/>
      <c r="AY596" s="8"/>
      <c r="AZ596" s="8"/>
      <c r="BA596" s="8"/>
      <c r="BB596" s="8"/>
      <c r="BC596" s="8"/>
      <c r="BD596" s="8"/>
      <c r="BE596" s="8"/>
      <c r="BF596" s="8"/>
      <c r="BG596" s="8"/>
      <c r="BH596" s="8"/>
      <c r="BI596" s="8"/>
      <c r="BJ596" s="8"/>
      <c r="BK596" s="8"/>
      <c r="BL596" s="8"/>
    </row>
    <row r="597" spans="2:64">
      <c r="B597" s="1"/>
      <c r="C597" s="1"/>
      <c r="D597" s="1"/>
      <c r="E597" s="1"/>
      <c r="F597" s="7"/>
      <c r="G597" s="7"/>
      <c r="H597" s="7"/>
      <c r="I597" s="8"/>
      <c r="J597" s="11"/>
      <c r="K597" s="11"/>
      <c r="L597" s="3"/>
      <c r="M597" s="15"/>
      <c r="N597" s="15"/>
      <c r="O597" s="15"/>
      <c r="P597" s="15"/>
      <c r="Q597" s="30"/>
      <c r="R597" s="5"/>
      <c r="S597" s="4"/>
      <c r="T597" s="6"/>
      <c r="U597" s="8"/>
      <c r="V597" s="8"/>
      <c r="W597" s="8"/>
      <c r="X597" s="8"/>
      <c r="Y597" s="8"/>
      <c r="Z597" s="8"/>
      <c r="AA597" s="8"/>
      <c r="AX597" s="8"/>
      <c r="AY597" s="8"/>
      <c r="AZ597" s="8"/>
      <c r="BA597" s="8"/>
      <c r="BB597" s="8"/>
      <c r="BC597" s="8"/>
      <c r="BD597" s="8"/>
      <c r="BE597" s="8"/>
      <c r="BF597" s="8"/>
      <c r="BG597" s="8"/>
      <c r="BH597" s="8"/>
      <c r="BI597" s="8"/>
      <c r="BJ597" s="8"/>
      <c r="BK597" s="8"/>
      <c r="BL597" s="8"/>
    </row>
    <row r="598" spans="2:64">
      <c r="B598" s="1"/>
      <c r="C598" s="1"/>
      <c r="D598" s="1"/>
      <c r="E598" s="1"/>
      <c r="F598" s="7"/>
      <c r="G598" s="7"/>
      <c r="H598" s="7"/>
      <c r="I598" s="8"/>
      <c r="J598" s="11"/>
      <c r="K598" s="11"/>
      <c r="L598" s="3"/>
      <c r="M598" s="15"/>
      <c r="N598" s="15"/>
      <c r="O598" s="15"/>
      <c r="P598" s="15"/>
      <c r="Q598" s="30"/>
      <c r="R598" s="5"/>
      <c r="S598" s="4"/>
      <c r="T598" s="6"/>
      <c r="U598" s="8"/>
      <c r="V598" s="8"/>
      <c r="W598" s="8"/>
      <c r="X598" s="8"/>
      <c r="Y598" s="8"/>
      <c r="Z598" s="8"/>
      <c r="AA598" s="8"/>
      <c r="AX598" s="8"/>
      <c r="AY598" s="8"/>
      <c r="AZ598" s="8"/>
      <c r="BA598" s="8"/>
      <c r="BB598" s="8"/>
      <c r="BC598" s="8"/>
      <c r="BD598" s="8"/>
      <c r="BE598" s="8"/>
      <c r="BF598" s="8"/>
      <c r="BG598" s="8"/>
      <c r="BH598" s="8"/>
      <c r="BI598" s="8"/>
      <c r="BJ598" s="8"/>
      <c r="BK598" s="8"/>
      <c r="BL598" s="8"/>
    </row>
    <row r="599" spans="2:64">
      <c r="B599" s="1"/>
      <c r="C599" s="1"/>
      <c r="D599" s="1"/>
      <c r="E599" s="1"/>
      <c r="F599" s="7"/>
      <c r="G599" s="7"/>
      <c r="H599" s="7"/>
      <c r="I599" s="8"/>
      <c r="J599" s="11"/>
      <c r="K599" s="11"/>
      <c r="L599" s="3"/>
      <c r="M599" s="15"/>
      <c r="N599" s="15"/>
      <c r="O599" s="15"/>
      <c r="P599" s="15"/>
      <c r="Q599" s="30"/>
      <c r="R599" s="5"/>
      <c r="S599" s="4"/>
      <c r="T599" s="6"/>
      <c r="U599" s="8"/>
      <c r="V599" s="8"/>
      <c r="W599" s="8"/>
      <c r="X599" s="8"/>
      <c r="Y599" s="8"/>
      <c r="Z599" s="8"/>
      <c r="AA599" s="8"/>
      <c r="AX599" s="8"/>
      <c r="AY599" s="8"/>
      <c r="AZ599" s="8"/>
      <c r="BA599" s="8"/>
      <c r="BB599" s="8"/>
      <c r="BC599" s="8"/>
      <c r="BD599" s="8"/>
      <c r="BE599" s="8"/>
      <c r="BF599" s="8"/>
      <c r="BG599" s="8"/>
      <c r="BH599" s="8"/>
      <c r="BI599" s="8"/>
      <c r="BJ599" s="8"/>
      <c r="BK599" s="8"/>
      <c r="BL599" s="8"/>
    </row>
    <row r="600" spans="2:64">
      <c r="B600" s="1"/>
      <c r="C600" s="1"/>
      <c r="D600" s="1"/>
      <c r="E600" s="1"/>
      <c r="F600" s="7"/>
      <c r="G600" s="7"/>
      <c r="H600" s="7"/>
      <c r="I600" s="8"/>
      <c r="J600" s="11"/>
      <c r="K600" s="11"/>
      <c r="L600" s="3"/>
      <c r="M600" s="15"/>
      <c r="N600" s="15"/>
      <c r="O600" s="15"/>
      <c r="P600" s="15"/>
      <c r="Q600" s="30"/>
      <c r="R600" s="5"/>
      <c r="S600" s="4"/>
      <c r="T600" s="6"/>
      <c r="U600" s="8"/>
      <c r="V600" s="8"/>
      <c r="W600" s="8"/>
      <c r="X600" s="8"/>
      <c r="Y600" s="8"/>
      <c r="Z600" s="8"/>
      <c r="AA600" s="8"/>
      <c r="AX600" s="8"/>
      <c r="AY600" s="8"/>
      <c r="AZ600" s="8"/>
      <c r="BA600" s="8"/>
      <c r="BB600" s="8"/>
      <c r="BC600" s="8"/>
      <c r="BD600" s="8"/>
      <c r="BE600" s="8"/>
      <c r="BF600" s="8"/>
      <c r="BG600" s="8"/>
      <c r="BH600" s="8"/>
      <c r="BI600" s="8"/>
      <c r="BJ600" s="8"/>
      <c r="BK600" s="8"/>
      <c r="BL600" s="8"/>
    </row>
    <row r="601" spans="2:64">
      <c r="B601" s="1"/>
      <c r="C601" s="1"/>
      <c r="D601" s="1"/>
      <c r="E601" s="1"/>
      <c r="F601" s="7"/>
      <c r="G601" s="7"/>
      <c r="H601" s="7"/>
      <c r="I601" s="8"/>
      <c r="J601" s="11"/>
      <c r="K601" s="11"/>
      <c r="L601" s="3"/>
      <c r="M601" s="15"/>
      <c r="N601" s="15"/>
      <c r="O601" s="15"/>
      <c r="P601" s="15"/>
      <c r="Q601" s="30"/>
      <c r="R601" s="5"/>
      <c r="S601" s="4"/>
      <c r="T601" s="6"/>
      <c r="U601" s="8"/>
      <c r="V601" s="8"/>
      <c r="W601" s="8"/>
      <c r="X601" s="8"/>
      <c r="Y601" s="8"/>
      <c r="Z601" s="8"/>
      <c r="AA601" s="8"/>
      <c r="AX601" s="8"/>
      <c r="AY601" s="8"/>
      <c r="AZ601" s="8"/>
      <c r="BA601" s="8"/>
      <c r="BB601" s="8"/>
      <c r="BC601" s="8"/>
      <c r="BD601" s="8"/>
      <c r="BE601" s="8"/>
      <c r="BF601" s="8"/>
      <c r="BG601" s="8"/>
      <c r="BH601" s="8"/>
      <c r="BI601" s="8"/>
      <c r="BJ601" s="8"/>
      <c r="BK601" s="8"/>
      <c r="BL601" s="8"/>
    </row>
    <row r="602" spans="2:64">
      <c r="B602" s="1"/>
      <c r="C602" s="1"/>
      <c r="D602" s="1"/>
      <c r="E602" s="1"/>
      <c r="F602" s="7"/>
      <c r="G602" s="7"/>
      <c r="H602" s="7"/>
      <c r="I602" s="8"/>
      <c r="J602" s="11"/>
      <c r="K602" s="11"/>
      <c r="L602" s="3"/>
      <c r="M602" s="15"/>
      <c r="N602" s="15"/>
      <c r="O602" s="15"/>
      <c r="P602" s="15"/>
      <c r="Q602" s="30"/>
      <c r="R602" s="5"/>
      <c r="S602" s="4"/>
      <c r="T602" s="6"/>
      <c r="U602" s="8"/>
      <c r="V602" s="8"/>
      <c r="W602" s="8"/>
      <c r="X602" s="8"/>
      <c r="Y602" s="8"/>
      <c r="Z602" s="8"/>
      <c r="AA602" s="8"/>
      <c r="AX602" s="8"/>
      <c r="AY602" s="8"/>
      <c r="AZ602" s="8"/>
      <c r="BA602" s="8"/>
      <c r="BB602" s="8"/>
      <c r="BC602" s="8"/>
      <c r="BD602" s="8"/>
      <c r="BE602" s="8"/>
      <c r="BF602" s="8"/>
      <c r="BG602" s="8"/>
      <c r="BH602" s="8"/>
      <c r="BI602" s="8"/>
      <c r="BJ602" s="8"/>
      <c r="BK602" s="8"/>
      <c r="BL602" s="8"/>
    </row>
    <row r="603" spans="2:64">
      <c r="B603" s="1"/>
      <c r="C603" s="1"/>
      <c r="D603" s="1"/>
      <c r="E603" s="1"/>
      <c r="F603" s="7"/>
      <c r="G603" s="7"/>
      <c r="H603" s="7"/>
      <c r="I603" s="8"/>
      <c r="J603" s="11"/>
      <c r="K603" s="11"/>
      <c r="L603" s="3"/>
      <c r="M603" s="15"/>
      <c r="N603" s="15"/>
      <c r="O603" s="15"/>
      <c r="P603" s="15"/>
      <c r="Q603" s="30"/>
      <c r="R603" s="5"/>
      <c r="S603" s="4"/>
      <c r="T603" s="6"/>
      <c r="U603" s="8"/>
      <c r="V603" s="8"/>
      <c r="W603" s="8"/>
      <c r="X603" s="8"/>
      <c r="Y603" s="8"/>
      <c r="Z603" s="8"/>
      <c r="AA603" s="8"/>
      <c r="AX603" s="8"/>
      <c r="AY603" s="8"/>
      <c r="AZ603" s="8"/>
      <c r="BA603" s="8"/>
      <c r="BB603" s="8"/>
      <c r="BC603" s="8"/>
      <c r="BD603" s="8"/>
      <c r="BE603" s="8"/>
      <c r="BF603" s="8"/>
      <c r="BG603" s="8"/>
      <c r="BH603" s="8"/>
      <c r="BI603" s="8"/>
      <c r="BJ603" s="8"/>
      <c r="BK603" s="8"/>
      <c r="BL603" s="8"/>
    </row>
    <row r="604" spans="2:64">
      <c r="B604" s="1"/>
      <c r="C604" s="1"/>
      <c r="D604" s="1"/>
      <c r="E604" s="1"/>
      <c r="F604" s="7"/>
      <c r="G604" s="7"/>
      <c r="H604" s="7"/>
      <c r="I604" s="8"/>
      <c r="J604" s="11"/>
      <c r="K604" s="11"/>
      <c r="L604" s="3"/>
      <c r="M604" s="15"/>
      <c r="N604" s="15"/>
      <c r="O604" s="15"/>
      <c r="P604" s="15"/>
      <c r="Q604" s="30"/>
      <c r="R604" s="5"/>
      <c r="S604" s="4"/>
      <c r="T604" s="6"/>
      <c r="U604" s="8"/>
      <c r="V604" s="8"/>
      <c r="W604" s="8"/>
      <c r="X604" s="8"/>
      <c r="Y604" s="8"/>
      <c r="Z604" s="8"/>
      <c r="AA604" s="8"/>
      <c r="AX604" s="8"/>
      <c r="AY604" s="8"/>
      <c r="AZ604" s="8"/>
      <c r="BA604" s="8"/>
      <c r="BB604" s="8"/>
      <c r="BC604" s="8"/>
      <c r="BD604" s="8"/>
      <c r="BE604" s="8"/>
      <c r="BF604" s="8"/>
      <c r="BG604" s="8"/>
      <c r="BH604" s="8"/>
      <c r="BI604" s="8"/>
      <c r="BJ604" s="8"/>
      <c r="BK604" s="8"/>
      <c r="BL604" s="8"/>
    </row>
    <row r="605" spans="2:64">
      <c r="B605" s="1"/>
      <c r="C605" s="1"/>
      <c r="D605" s="1"/>
      <c r="E605" s="1"/>
      <c r="F605" s="7"/>
      <c r="G605" s="7"/>
      <c r="H605" s="7"/>
      <c r="I605" s="8"/>
      <c r="J605" s="11"/>
      <c r="K605" s="11"/>
      <c r="L605" s="3"/>
      <c r="M605" s="15"/>
      <c r="N605" s="15"/>
      <c r="O605" s="15"/>
      <c r="P605" s="15"/>
      <c r="Q605" s="30"/>
      <c r="R605" s="5"/>
      <c r="S605" s="4"/>
      <c r="T605" s="6"/>
      <c r="U605" s="8"/>
      <c r="V605" s="8"/>
      <c r="W605" s="8"/>
      <c r="X605" s="8"/>
      <c r="Y605" s="8"/>
      <c r="Z605" s="8"/>
      <c r="AA605" s="8"/>
      <c r="AX605" s="8"/>
      <c r="AY605" s="8"/>
      <c r="AZ605" s="8"/>
      <c r="BA605" s="8"/>
      <c r="BB605" s="8"/>
      <c r="BC605" s="8"/>
      <c r="BD605" s="8"/>
      <c r="BE605" s="8"/>
      <c r="BF605" s="8"/>
      <c r="BG605" s="8"/>
      <c r="BH605" s="8"/>
      <c r="BI605" s="8"/>
      <c r="BJ605" s="8"/>
      <c r="BK605" s="8"/>
      <c r="BL605" s="8"/>
    </row>
    <row r="606" spans="2:64">
      <c r="B606" s="1"/>
      <c r="C606" s="1"/>
      <c r="D606" s="1"/>
      <c r="E606" s="1"/>
      <c r="F606" s="7"/>
      <c r="G606" s="7"/>
      <c r="H606" s="7"/>
      <c r="I606" s="8"/>
      <c r="J606" s="11"/>
      <c r="K606" s="11"/>
      <c r="L606" s="3"/>
      <c r="M606" s="15"/>
      <c r="N606" s="15"/>
      <c r="O606" s="15"/>
      <c r="P606" s="15"/>
      <c r="Q606" s="30"/>
      <c r="R606" s="5"/>
      <c r="S606" s="4"/>
      <c r="T606" s="6"/>
      <c r="U606" s="8"/>
      <c r="V606" s="8"/>
      <c r="W606" s="8"/>
      <c r="X606" s="8"/>
      <c r="Y606" s="8"/>
      <c r="Z606" s="8"/>
      <c r="AA606" s="8"/>
      <c r="AX606" s="8"/>
      <c r="AY606" s="8"/>
      <c r="AZ606" s="8"/>
      <c r="BA606" s="8"/>
      <c r="BB606" s="8"/>
      <c r="BC606" s="8"/>
      <c r="BD606" s="8"/>
      <c r="BE606" s="8"/>
      <c r="BF606" s="8"/>
      <c r="BG606" s="8"/>
      <c r="BH606" s="8"/>
      <c r="BI606" s="8"/>
      <c r="BJ606" s="8"/>
      <c r="BK606" s="8"/>
      <c r="BL606" s="8"/>
    </row>
    <row r="607" spans="2:64">
      <c r="B607" s="1"/>
      <c r="C607" s="1"/>
      <c r="D607" s="1"/>
      <c r="E607" s="1"/>
      <c r="F607" s="7"/>
      <c r="G607" s="7"/>
      <c r="H607" s="7"/>
      <c r="I607" s="8"/>
      <c r="J607" s="11"/>
      <c r="K607" s="11"/>
      <c r="L607" s="3"/>
      <c r="M607" s="15"/>
      <c r="N607" s="15"/>
      <c r="O607" s="15"/>
      <c r="P607" s="15"/>
      <c r="Q607" s="30"/>
      <c r="R607" s="5"/>
      <c r="S607" s="4"/>
      <c r="T607" s="6"/>
      <c r="U607" s="8"/>
      <c r="V607" s="8"/>
      <c r="W607" s="8"/>
      <c r="X607" s="8"/>
      <c r="Y607" s="8"/>
      <c r="Z607" s="8"/>
      <c r="AA607" s="8"/>
      <c r="AX607" s="8"/>
      <c r="AY607" s="8"/>
      <c r="AZ607" s="8"/>
      <c r="BA607" s="8"/>
      <c r="BB607" s="8"/>
      <c r="BC607" s="8"/>
      <c r="BD607" s="8"/>
      <c r="BE607" s="8"/>
      <c r="BF607" s="8"/>
      <c r="BG607" s="8"/>
      <c r="BH607" s="8"/>
      <c r="BI607" s="8"/>
      <c r="BJ607" s="8"/>
      <c r="BK607" s="8"/>
      <c r="BL607" s="8"/>
    </row>
    <row r="608" spans="2:64">
      <c r="B608" s="1"/>
      <c r="C608" s="1"/>
      <c r="D608" s="1"/>
      <c r="E608" s="1"/>
      <c r="F608" s="7"/>
      <c r="G608" s="7"/>
      <c r="H608" s="7"/>
      <c r="I608" s="8"/>
      <c r="J608" s="11"/>
      <c r="K608" s="11"/>
      <c r="L608" s="3"/>
      <c r="M608" s="15"/>
      <c r="N608" s="15"/>
      <c r="O608" s="15"/>
      <c r="P608" s="15"/>
      <c r="Q608" s="30"/>
      <c r="R608" s="5"/>
      <c r="S608" s="4"/>
      <c r="T608" s="6"/>
      <c r="U608" s="8"/>
      <c r="V608" s="8"/>
      <c r="W608" s="8"/>
      <c r="X608" s="8"/>
      <c r="Y608" s="8"/>
      <c r="Z608" s="8"/>
      <c r="AA608" s="8"/>
      <c r="AX608" s="8"/>
      <c r="AY608" s="8"/>
      <c r="AZ608" s="8"/>
      <c r="BA608" s="8"/>
      <c r="BB608" s="8"/>
      <c r="BC608" s="8"/>
      <c r="BD608" s="8"/>
      <c r="BE608" s="8"/>
      <c r="BF608" s="8"/>
      <c r="BG608" s="8"/>
      <c r="BH608" s="8"/>
      <c r="BI608" s="8"/>
      <c r="BJ608" s="8"/>
      <c r="BK608" s="8"/>
      <c r="BL608" s="8"/>
    </row>
    <row r="609" spans="2:64">
      <c r="B609" s="1"/>
      <c r="C609" s="1"/>
      <c r="D609" s="1"/>
      <c r="E609" s="1"/>
      <c r="F609" s="7"/>
      <c r="G609" s="7"/>
      <c r="H609" s="7"/>
      <c r="I609" s="8"/>
      <c r="J609" s="11"/>
      <c r="K609" s="11"/>
      <c r="L609" s="3"/>
      <c r="M609" s="15"/>
      <c r="N609" s="15"/>
      <c r="O609" s="15"/>
      <c r="P609" s="15"/>
      <c r="Q609" s="30"/>
      <c r="R609" s="5"/>
      <c r="S609" s="4"/>
      <c r="T609" s="6"/>
      <c r="U609" s="8"/>
      <c r="V609" s="8"/>
      <c r="W609" s="8"/>
      <c r="X609" s="8"/>
      <c r="Y609" s="8"/>
      <c r="Z609" s="8"/>
      <c r="AA609" s="8"/>
      <c r="AX609" s="8"/>
      <c r="AY609" s="8"/>
      <c r="AZ609" s="8"/>
      <c r="BA609" s="8"/>
      <c r="BB609" s="8"/>
      <c r="BC609" s="8"/>
      <c r="BD609" s="8"/>
      <c r="BE609" s="8"/>
      <c r="BF609" s="8"/>
      <c r="BG609" s="8"/>
      <c r="BH609" s="8"/>
      <c r="BI609" s="8"/>
      <c r="BJ609" s="8"/>
      <c r="BK609" s="8"/>
      <c r="BL609" s="8"/>
    </row>
    <row r="610" spans="2:64">
      <c r="B610" s="1"/>
      <c r="C610" s="1"/>
      <c r="D610" s="1"/>
      <c r="E610" s="1"/>
      <c r="F610" s="7"/>
      <c r="G610" s="7"/>
      <c r="H610" s="7"/>
      <c r="I610" s="8"/>
      <c r="J610" s="11"/>
      <c r="K610" s="11"/>
      <c r="L610" s="3"/>
      <c r="M610" s="15"/>
      <c r="N610" s="15"/>
      <c r="O610" s="15"/>
      <c r="P610" s="15"/>
      <c r="Q610" s="30"/>
      <c r="R610" s="5"/>
      <c r="S610" s="4"/>
      <c r="T610" s="6"/>
      <c r="U610" s="8"/>
      <c r="V610" s="8"/>
      <c r="W610" s="8"/>
      <c r="X610" s="8"/>
      <c r="Y610" s="8"/>
      <c r="Z610" s="8"/>
      <c r="AA610" s="8"/>
      <c r="AX610" s="8"/>
      <c r="AY610" s="8"/>
      <c r="AZ610" s="8"/>
      <c r="BA610" s="8"/>
      <c r="BB610" s="8"/>
      <c r="BC610" s="8"/>
      <c r="BD610" s="8"/>
      <c r="BE610" s="8"/>
      <c r="BF610" s="8"/>
      <c r="BG610" s="8"/>
      <c r="BH610" s="8"/>
      <c r="BI610" s="8"/>
      <c r="BJ610" s="8"/>
      <c r="BK610" s="8"/>
      <c r="BL610" s="8"/>
    </row>
    <row r="611" spans="2:64">
      <c r="B611" s="1"/>
      <c r="C611" s="1"/>
      <c r="D611" s="1"/>
      <c r="E611" s="1"/>
      <c r="F611" s="7"/>
      <c r="G611" s="7"/>
      <c r="H611" s="7"/>
      <c r="I611" s="8"/>
      <c r="J611" s="11"/>
      <c r="K611" s="11"/>
      <c r="L611" s="3"/>
      <c r="M611" s="15"/>
      <c r="N611" s="15"/>
      <c r="O611" s="15"/>
      <c r="P611" s="15"/>
      <c r="Q611" s="30"/>
      <c r="R611" s="5"/>
      <c r="S611" s="4"/>
      <c r="T611" s="6"/>
      <c r="U611" s="8"/>
      <c r="V611" s="8"/>
      <c r="W611" s="8"/>
      <c r="X611" s="8"/>
      <c r="Y611" s="8"/>
      <c r="Z611" s="8"/>
      <c r="AA611" s="8"/>
      <c r="AX611" s="8"/>
      <c r="AY611" s="8"/>
      <c r="AZ611" s="8"/>
      <c r="BA611" s="8"/>
      <c r="BB611" s="8"/>
      <c r="BC611" s="8"/>
      <c r="BD611" s="8"/>
      <c r="BE611" s="8"/>
      <c r="BF611" s="8"/>
      <c r="BG611" s="8"/>
      <c r="BH611" s="8"/>
      <c r="BI611" s="8"/>
      <c r="BJ611" s="8"/>
      <c r="BK611" s="8"/>
      <c r="BL611" s="8"/>
    </row>
    <row r="612" spans="2:64">
      <c r="B612" s="1"/>
      <c r="C612" s="1"/>
      <c r="D612" s="1"/>
      <c r="E612" s="1"/>
      <c r="F612" s="7"/>
      <c r="G612" s="7"/>
      <c r="H612" s="7"/>
      <c r="I612" s="8"/>
      <c r="J612" s="11"/>
      <c r="K612" s="11"/>
      <c r="L612" s="3"/>
      <c r="M612" s="15"/>
      <c r="N612" s="15"/>
      <c r="O612" s="15"/>
      <c r="P612" s="15"/>
      <c r="Q612" s="30"/>
      <c r="R612" s="5"/>
      <c r="S612" s="4"/>
      <c r="T612" s="6"/>
      <c r="U612" s="8"/>
      <c r="V612" s="8"/>
      <c r="W612" s="8"/>
      <c r="X612" s="8"/>
      <c r="Y612" s="8"/>
      <c r="Z612" s="8"/>
      <c r="AA612" s="8"/>
      <c r="AX612" s="8"/>
      <c r="AY612" s="8"/>
      <c r="AZ612" s="8"/>
      <c r="BA612" s="8"/>
      <c r="BB612" s="8"/>
      <c r="BC612" s="8"/>
      <c r="BD612" s="8"/>
      <c r="BE612" s="8"/>
      <c r="BF612" s="8"/>
      <c r="BG612" s="8"/>
      <c r="BH612" s="8"/>
      <c r="BI612" s="8"/>
      <c r="BJ612" s="8"/>
      <c r="BK612" s="8"/>
      <c r="BL612" s="8"/>
    </row>
    <row r="613" spans="2:64">
      <c r="B613" s="1"/>
      <c r="C613" s="1"/>
      <c r="D613" s="1"/>
      <c r="E613" s="1"/>
      <c r="F613" s="7"/>
      <c r="G613" s="7"/>
      <c r="H613" s="7"/>
      <c r="I613" s="8"/>
      <c r="J613" s="11"/>
      <c r="K613" s="11"/>
      <c r="L613" s="3"/>
      <c r="M613" s="15"/>
      <c r="N613" s="15"/>
      <c r="O613" s="15"/>
      <c r="P613" s="15"/>
      <c r="Q613" s="30"/>
      <c r="R613" s="5"/>
      <c r="S613" s="4"/>
      <c r="T613" s="6"/>
      <c r="U613" s="8"/>
      <c r="V613" s="8"/>
      <c r="W613" s="8"/>
      <c r="X613" s="8"/>
      <c r="Y613" s="8"/>
      <c r="Z613" s="8"/>
      <c r="AA613" s="8"/>
      <c r="AX613" s="8"/>
      <c r="AY613" s="8"/>
      <c r="AZ613" s="8"/>
      <c r="BA613" s="8"/>
      <c r="BB613" s="8"/>
      <c r="BC613" s="8"/>
      <c r="BD613" s="8"/>
      <c r="BE613" s="8"/>
      <c r="BF613" s="8"/>
      <c r="BG613" s="8"/>
      <c r="BH613" s="8"/>
      <c r="BI613" s="8"/>
      <c r="BJ613" s="8"/>
      <c r="BK613" s="8"/>
      <c r="BL613" s="8"/>
    </row>
    <row r="614" spans="2:64">
      <c r="B614" s="1"/>
      <c r="C614" s="1"/>
      <c r="D614" s="1"/>
      <c r="E614" s="1"/>
      <c r="F614" s="7"/>
      <c r="G614" s="7"/>
      <c r="H614" s="7"/>
      <c r="I614" s="8"/>
      <c r="J614" s="11"/>
      <c r="K614" s="11"/>
      <c r="L614" s="3"/>
      <c r="M614" s="15"/>
      <c r="N614" s="15"/>
      <c r="O614" s="15"/>
      <c r="P614" s="15"/>
      <c r="Q614" s="30"/>
      <c r="R614" s="5"/>
      <c r="S614" s="4"/>
      <c r="T614" s="6"/>
      <c r="U614" s="8"/>
      <c r="V614" s="8"/>
      <c r="W614" s="8"/>
      <c r="X614" s="8"/>
      <c r="Y614" s="8"/>
      <c r="Z614" s="8"/>
      <c r="AA614" s="8"/>
      <c r="AX614" s="8"/>
      <c r="AY614" s="8"/>
      <c r="AZ614" s="8"/>
      <c r="BA614" s="8"/>
      <c r="BB614" s="8"/>
      <c r="BC614" s="8"/>
      <c r="BD614" s="8"/>
      <c r="BE614" s="8"/>
      <c r="BF614" s="8"/>
      <c r="BG614" s="8"/>
      <c r="BH614" s="8"/>
      <c r="BI614" s="8"/>
      <c r="BJ614" s="8"/>
      <c r="BK614" s="8"/>
      <c r="BL614" s="8"/>
    </row>
    <row r="615" spans="2:64">
      <c r="B615" s="1"/>
      <c r="C615" s="1"/>
      <c r="D615" s="1"/>
      <c r="E615" s="1"/>
      <c r="F615" s="7"/>
      <c r="G615" s="7"/>
      <c r="H615" s="7"/>
      <c r="I615" s="8"/>
      <c r="J615" s="11"/>
      <c r="K615" s="11"/>
      <c r="L615" s="3"/>
      <c r="M615" s="15"/>
      <c r="N615" s="15"/>
      <c r="O615" s="15"/>
      <c r="P615" s="15"/>
      <c r="Q615" s="30"/>
      <c r="R615" s="5"/>
      <c r="S615" s="4"/>
      <c r="T615" s="6"/>
      <c r="U615" s="8"/>
      <c r="V615" s="8"/>
      <c r="W615" s="8"/>
      <c r="X615" s="8"/>
      <c r="Y615" s="8"/>
      <c r="Z615" s="8"/>
      <c r="AA615" s="8"/>
      <c r="AX615" s="8"/>
      <c r="AY615" s="8"/>
      <c r="AZ615" s="8"/>
      <c r="BA615" s="8"/>
      <c r="BB615" s="8"/>
      <c r="BC615" s="8"/>
      <c r="BD615" s="8"/>
      <c r="BE615" s="8"/>
      <c r="BF615" s="8"/>
      <c r="BG615" s="8"/>
      <c r="BH615" s="8"/>
      <c r="BI615" s="8"/>
      <c r="BJ615" s="8"/>
      <c r="BK615" s="8"/>
      <c r="BL615" s="8"/>
    </row>
    <row r="616" spans="2:64">
      <c r="B616" s="1"/>
      <c r="C616" s="1"/>
      <c r="D616" s="1"/>
      <c r="E616" s="1"/>
      <c r="F616" s="7"/>
      <c r="G616" s="7"/>
      <c r="H616" s="7"/>
      <c r="I616" s="8"/>
      <c r="J616" s="11"/>
      <c r="K616" s="11"/>
      <c r="L616" s="11"/>
      <c r="M616" s="15"/>
      <c r="N616" s="15"/>
      <c r="O616" s="15"/>
      <c r="P616" s="15"/>
      <c r="Q616" s="30"/>
      <c r="R616" s="5"/>
      <c r="S616" s="4"/>
      <c r="T616" s="6"/>
      <c r="U616" s="8"/>
      <c r="V616" s="8"/>
      <c r="W616" s="8"/>
      <c r="X616" s="8"/>
      <c r="Y616" s="8"/>
      <c r="Z616" s="8"/>
      <c r="AA616" s="8"/>
      <c r="AX616" s="8"/>
      <c r="AY616" s="8"/>
      <c r="AZ616" s="8"/>
      <c r="BA616" s="8"/>
      <c r="BB616" s="8"/>
      <c r="BC616" s="8"/>
      <c r="BD616" s="8"/>
      <c r="BE616" s="8"/>
      <c r="BF616" s="8"/>
      <c r="BG616" s="8"/>
      <c r="BH616" s="8"/>
      <c r="BI616" s="8"/>
      <c r="BJ616" s="8"/>
      <c r="BK616" s="8"/>
      <c r="BL616" s="8"/>
    </row>
    <row r="617" spans="2:64">
      <c r="B617" s="1"/>
      <c r="C617" s="1"/>
      <c r="D617" s="1"/>
      <c r="E617" s="1"/>
      <c r="F617" s="7"/>
      <c r="G617" s="7"/>
      <c r="H617" s="7"/>
      <c r="I617" s="8"/>
      <c r="J617" s="11"/>
      <c r="K617" s="11"/>
      <c r="L617" s="11"/>
      <c r="M617" s="15"/>
      <c r="N617" s="15"/>
      <c r="O617" s="15"/>
      <c r="P617" s="15"/>
      <c r="Q617" s="30"/>
      <c r="R617" s="5"/>
      <c r="S617" s="4"/>
      <c r="T617" s="6"/>
      <c r="U617" s="8"/>
      <c r="V617" s="8"/>
      <c r="W617" s="8"/>
      <c r="X617" s="8"/>
      <c r="Y617" s="8"/>
      <c r="Z617" s="8"/>
      <c r="AA617" s="8"/>
      <c r="AX617" s="8"/>
      <c r="AY617" s="8"/>
      <c r="AZ617" s="8"/>
      <c r="BA617" s="8"/>
      <c r="BB617" s="8"/>
      <c r="BC617" s="8"/>
      <c r="BD617" s="8"/>
      <c r="BE617" s="8"/>
      <c r="BF617" s="8"/>
      <c r="BG617" s="8"/>
      <c r="BH617" s="8"/>
      <c r="BI617" s="8"/>
      <c r="BJ617" s="8"/>
      <c r="BK617" s="8"/>
      <c r="BL617" s="8"/>
    </row>
    <row r="618" spans="2:64">
      <c r="B618" s="1"/>
      <c r="C618" s="1"/>
      <c r="D618" s="1"/>
      <c r="E618" s="1"/>
      <c r="F618" s="7"/>
      <c r="G618" s="7"/>
      <c r="H618" s="7"/>
      <c r="I618" s="8"/>
      <c r="J618" s="11"/>
      <c r="K618" s="11"/>
      <c r="L618" s="11"/>
      <c r="M618" s="15"/>
      <c r="N618" s="15"/>
      <c r="O618" s="15"/>
      <c r="P618" s="15"/>
      <c r="Q618" s="30"/>
      <c r="R618" s="5"/>
      <c r="S618" s="4"/>
      <c r="T618" s="6"/>
      <c r="U618" s="8"/>
      <c r="V618" s="8"/>
      <c r="W618" s="8"/>
      <c r="X618" s="8"/>
      <c r="Y618" s="8"/>
      <c r="Z618" s="8"/>
      <c r="AA618" s="8"/>
      <c r="AX618" s="8"/>
      <c r="AY618" s="8"/>
      <c r="AZ618" s="8"/>
      <c r="BA618" s="8"/>
      <c r="BB618" s="8"/>
      <c r="BC618" s="8"/>
      <c r="BD618" s="8"/>
      <c r="BE618" s="8"/>
      <c r="BF618" s="8"/>
      <c r="BG618" s="8"/>
      <c r="BH618" s="8"/>
      <c r="BI618" s="8"/>
      <c r="BJ618" s="8"/>
      <c r="BK618" s="8"/>
      <c r="BL618" s="8"/>
    </row>
    <row r="619" spans="2:64">
      <c r="B619" s="1"/>
      <c r="C619" s="1"/>
      <c r="D619" s="1"/>
      <c r="E619" s="1"/>
      <c r="F619" s="7"/>
      <c r="G619" s="7"/>
      <c r="H619" s="7"/>
      <c r="I619" s="8"/>
      <c r="J619" s="11"/>
      <c r="K619" s="11"/>
      <c r="L619" s="11"/>
      <c r="M619" s="15"/>
      <c r="N619" s="15"/>
      <c r="O619" s="15"/>
      <c r="P619" s="15"/>
      <c r="Q619" s="30"/>
      <c r="R619" s="5"/>
      <c r="S619" s="4"/>
      <c r="T619" s="6"/>
      <c r="U619" s="8"/>
      <c r="V619" s="8"/>
      <c r="W619" s="8"/>
      <c r="X619" s="8"/>
      <c r="Y619" s="8"/>
      <c r="Z619" s="8"/>
      <c r="AA619" s="8"/>
      <c r="AX619" s="8"/>
      <c r="AY619" s="8"/>
      <c r="AZ619" s="8"/>
      <c r="BA619" s="8"/>
      <c r="BB619" s="8"/>
      <c r="BC619" s="8"/>
      <c r="BD619" s="8"/>
      <c r="BE619" s="8"/>
      <c r="BF619" s="8"/>
      <c r="BG619" s="8"/>
      <c r="BH619" s="8"/>
      <c r="BI619" s="8"/>
      <c r="BJ619" s="8"/>
      <c r="BK619" s="8"/>
      <c r="BL619" s="8"/>
    </row>
    <row r="620" spans="2:64">
      <c r="B620" s="1"/>
      <c r="C620" s="1"/>
      <c r="D620" s="1"/>
      <c r="E620" s="1"/>
      <c r="F620" s="7"/>
      <c r="G620" s="7"/>
      <c r="H620" s="7"/>
      <c r="I620" s="8"/>
      <c r="J620" s="11"/>
      <c r="K620" s="11"/>
      <c r="L620" s="11"/>
      <c r="M620" s="15"/>
      <c r="N620" s="15"/>
      <c r="O620" s="15"/>
      <c r="P620" s="15"/>
      <c r="Q620" s="30"/>
      <c r="R620" s="5"/>
      <c r="S620" s="4"/>
      <c r="T620" s="6"/>
      <c r="U620" s="8"/>
      <c r="V620" s="8"/>
      <c r="W620" s="8"/>
      <c r="X620" s="8"/>
      <c r="Y620" s="8"/>
      <c r="Z620" s="8"/>
      <c r="AA620" s="8"/>
      <c r="AX620" s="8"/>
      <c r="AY620" s="8"/>
      <c r="AZ620" s="8"/>
      <c r="BA620" s="8"/>
      <c r="BB620" s="8"/>
      <c r="BC620" s="8"/>
      <c r="BD620" s="8"/>
      <c r="BE620" s="8"/>
      <c r="BF620" s="8"/>
      <c r="BG620" s="8"/>
      <c r="BH620" s="8"/>
      <c r="BI620" s="8"/>
      <c r="BJ620" s="8"/>
      <c r="BK620" s="8"/>
      <c r="BL620" s="8"/>
    </row>
    <row r="621" spans="2:64">
      <c r="B621" s="1"/>
      <c r="C621" s="1"/>
      <c r="D621" s="1"/>
      <c r="E621" s="1"/>
      <c r="F621" s="7"/>
      <c r="G621" s="7"/>
      <c r="H621" s="7"/>
      <c r="I621" s="8"/>
      <c r="J621" s="11"/>
      <c r="K621" s="11"/>
      <c r="L621" s="11"/>
      <c r="M621" s="15"/>
      <c r="N621" s="15"/>
      <c r="O621" s="15"/>
      <c r="P621" s="15"/>
      <c r="Q621" s="30"/>
      <c r="R621" s="5"/>
      <c r="S621" s="4"/>
      <c r="T621" s="6"/>
      <c r="U621" s="8"/>
      <c r="V621" s="8"/>
      <c r="W621" s="8"/>
      <c r="X621" s="8"/>
      <c r="Y621" s="8"/>
      <c r="Z621" s="8"/>
      <c r="AA621" s="8"/>
      <c r="AX621" s="8"/>
      <c r="AY621" s="8"/>
      <c r="AZ621" s="8"/>
      <c r="BA621" s="8"/>
      <c r="BB621" s="8"/>
      <c r="BC621" s="8"/>
      <c r="BD621" s="8"/>
      <c r="BE621" s="8"/>
      <c r="BF621" s="8"/>
      <c r="BG621" s="8"/>
      <c r="BH621" s="8"/>
      <c r="BI621" s="8"/>
      <c r="BJ621" s="8"/>
      <c r="BK621" s="8"/>
      <c r="BL621" s="8"/>
    </row>
    <row r="622" spans="2:64">
      <c r="B622" s="1"/>
      <c r="C622" s="1"/>
      <c r="D622" s="1"/>
      <c r="E622" s="1"/>
      <c r="F622" s="7"/>
      <c r="G622" s="7"/>
      <c r="H622" s="7"/>
      <c r="I622" s="8"/>
      <c r="J622" s="11"/>
      <c r="K622" s="11"/>
      <c r="L622" s="11"/>
      <c r="M622" s="15"/>
      <c r="N622" s="15"/>
      <c r="O622" s="15"/>
      <c r="P622" s="15"/>
      <c r="Q622" s="30"/>
      <c r="R622" s="5"/>
      <c r="S622" s="4"/>
      <c r="T622" s="6"/>
      <c r="U622" s="8"/>
      <c r="V622" s="8"/>
      <c r="W622" s="8"/>
      <c r="X622" s="8"/>
      <c r="Y622" s="8"/>
      <c r="Z622" s="8"/>
      <c r="AA622" s="8"/>
      <c r="AX622" s="8"/>
      <c r="AY622" s="8"/>
      <c r="AZ622" s="8"/>
      <c r="BA622" s="8"/>
      <c r="BB622" s="8"/>
      <c r="BC622" s="8"/>
      <c r="BD622" s="8"/>
      <c r="BE622" s="8"/>
      <c r="BF622" s="8"/>
      <c r="BG622" s="8"/>
      <c r="BH622" s="8"/>
      <c r="BI622" s="8"/>
      <c r="BJ622" s="8"/>
      <c r="BK622" s="8"/>
      <c r="BL622" s="8"/>
    </row>
    <row r="623" spans="2:64">
      <c r="B623" s="1"/>
      <c r="C623" s="1"/>
      <c r="D623" s="1"/>
      <c r="E623" s="1"/>
      <c r="F623" s="7"/>
      <c r="G623" s="7"/>
      <c r="H623" s="7"/>
      <c r="I623" s="8"/>
      <c r="J623" s="11"/>
      <c r="K623" s="11"/>
      <c r="L623" s="11"/>
      <c r="M623" s="15"/>
      <c r="N623" s="15"/>
      <c r="O623" s="15"/>
      <c r="P623" s="15"/>
      <c r="Q623" s="30"/>
      <c r="R623" s="5"/>
      <c r="S623" s="4"/>
      <c r="T623" s="6"/>
      <c r="U623" s="8"/>
      <c r="V623" s="8"/>
      <c r="W623" s="8"/>
      <c r="X623" s="8"/>
      <c r="Y623" s="8"/>
      <c r="Z623" s="8"/>
      <c r="AA623" s="8"/>
      <c r="AX623" s="8"/>
      <c r="AY623" s="8"/>
      <c r="AZ623" s="8"/>
      <c r="BA623" s="8"/>
      <c r="BB623" s="8"/>
      <c r="BC623" s="8"/>
      <c r="BD623" s="8"/>
      <c r="BE623" s="8"/>
      <c r="BF623" s="8"/>
      <c r="BG623" s="8"/>
      <c r="BH623" s="8"/>
      <c r="BI623" s="8"/>
      <c r="BJ623" s="8"/>
      <c r="BK623" s="8"/>
      <c r="BL623" s="8"/>
    </row>
    <row r="624" spans="2:64">
      <c r="B624" s="1"/>
      <c r="C624" s="1"/>
      <c r="D624" s="1"/>
      <c r="E624" s="1"/>
      <c r="F624" s="7"/>
      <c r="G624" s="7"/>
      <c r="H624" s="7"/>
      <c r="I624" s="8"/>
      <c r="J624" s="11"/>
      <c r="K624" s="11"/>
      <c r="L624" s="11"/>
      <c r="M624" s="15"/>
      <c r="N624" s="15"/>
      <c r="O624" s="15"/>
      <c r="P624" s="15"/>
      <c r="Q624" s="30"/>
      <c r="R624" s="5"/>
      <c r="S624" s="4"/>
      <c r="T624" s="6"/>
      <c r="U624" s="8"/>
      <c r="V624" s="8"/>
      <c r="W624" s="8"/>
      <c r="X624" s="8"/>
      <c r="Y624" s="8"/>
      <c r="Z624" s="8"/>
      <c r="AA624" s="8"/>
      <c r="AX624" s="8"/>
      <c r="AY624" s="8"/>
      <c r="AZ624" s="8"/>
      <c r="BA624" s="8"/>
      <c r="BB624" s="8"/>
      <c r="BC624" s="8"/>
      <c r="BD624" s="8"/>
      <c r="BE624" s="8"/>
      <c r="BF624" s="8"/>
      <c r="BG624" s="8"/>
      <c r="BH624" s="8"/>
      <c r="BI624" s="8"/>
      <c r="BJ624" s="8"/>
      <c r="BK624" s="8"/>
      <c r="BL624" s="8"/>
    </row>
    <row r="625" spans="2:64">
      <c r="B625" s="1"/>
      <c r="C625" s="1"/>
      <c r="D625" s="1"/>
      <c r="E625" s="1"/>
      <c r="F625" s="7"/>
      <c r="G625" s="7"/>
      <c r="H625" s="7"/>
      <c r="I625" s="8"/>
      <c r="J625" s="11"/>
      <c r="K625" s="11"/>
      <c r="L625" s="11"/>
      <c r="M625" s="15"/>
      <c r="N625" s="15"/>
      <c r="O625" s="15"/>
      <c r="P625" s="15"/>
      <c r="Q625" s="30"/>
      <c r="R625" s="5"/>
      <c r="S625" s="4"/>
      <c r="T625" s="6"/>
      <c r="U625" s="8"/>
      <c r="V625" s="8"/>
      <c r="W625" s="8"/>
      <c r="X625" s="8"/>
      <c r="Y625" s="8"/>
      <c r="Z625" s="8"/>
      <c r="AA625" s="8"/>
      <c r="AX625" s="8"/>
      <c r="AY625" s="8"/>
      <c r="AZ625" s="8"/>
      <c r="BA625" s="8"/>
      <c r="BB625" s="8"/>
      <c r="BC625" s="8"/>
      <c r="BD625" s="8"/>
      <c r="BE625" s="8"/>
      <c r="BF625" s="8"/>
      <c r="BG625" s="8"/>
      <c r="BH625" s="8"/>
      <c r="BI625" s="8"/>
      <c r="BJ625" s="8"/>
      <c r="BK625" s="8"/>
      <c r="BL625" s="8"/>
    </row>
    <row r="626" spans="2:64">
      <c r="B626" s="1"/>
      <c r="C626" s="1"/>
      <c r="D626" s="1"/>
      <c r="E626" s="1"/>
      <c r="F626" s="7"/>
      <c r="G626" s="7"/>
      <c r="H626" s="7"/>
      <c r="I626" s="8"/>
      <c r="J626" s="11"/>
      <c r="K626" s="11"/>
      <c r="L626" s="11"/>
      <c r="M626" s="15"/>
      <c r="N626" s="15"/>
      <c r="O626" s="15"/>
      <c r="P626" s="15"/>
      <c r="Q626" s="30"/>
      <c r="R626" s="5"/>
      <c r="S626" s="4"/>
      <c r="T626" s="6"/>
      <c r="U626" s="8"/>
      <c r="V626" s="8"/>
      <c r="W626" s="8"/>
      <c r="X626" s="8"/>
      <c r="Y626" s="8"/>
      <c r="Z626" s="8"/>
      <c r="AA626" s="8"/>
      <c r="AX626" s="8"/>
      <c r="AY626" s="8"/>
      <c r="AZ626" s="8"/>
      <c r="BA626" s="8"/>
      <c r="BB626" s="8"/>
      <c r="BC626" s="8"/>
      <c r="BD626" s="8"/>
      <c r="BE626" s="8"/>
      <c r="BF626" s="8"/>
      <c r="BG626" s="8"/>
      <c r="BH626" s="8"/>
      <c r="BI626" s="8"/>
      <c r="BJ626" s="8"/>
      <c r="BK626" s="8"/>
      <c r="BL626" s="8"/>
    </row>
    <row r="627" spans="2:64">
      <c r="B627" s="1"/>
      <c r="C627" s="1"/>
      <c r="D627" s="1"/>
      <c r="E627" s="1"/>
      <c r="F627" s="7"/>
      <c r="G627" s="7"/>
      <c r="H627" s="7"/>
      <c r="I627" s="8"/>
      <c r="J627" s="11"/>
      <c r="K627" s="11"/>
      <c r="L627" s="11"/>
      <c r="M627" s="15"/>
      <c r="N627" s="15"/>
      <c r="O627" s="15"/>
      <c r="P627" s="15"/>
      <c r="Q627" s="30"/>
      <c r="R627" s="5"/>
      <c r="S627" s="4"/>
      <c r="T627" s="6"/>
      <c r="U627" s="8"/>
      <c r="V627" s="8"/>
      <c r="W627" s="8"/>
      <c r="X627" s="8"/>
      <c r="Y627" s="8"/>
      <c r="Z627" s="8"/>
      <c r="AA627" s="8"/>
      <c r="AX627" s="8"/>
      <c r="AY627" s="8"/>
      <c r="AZ627" s="8"/>
      <c r="BA627" s="8"/>
      <c r="BB627" s="8"/>
      <c r="BC627" s="8"/>
      <c r="BD627" s="8"/>
      <c r="BE627" s="8"/>
      <c r="BF627" s="8"/>
      <c r="BG627" s="8"/>
      <c r="BH627" s="8"/>
      <c r="BI627" s="8"/>
      <c r="BJ627" s="8"/>
      <c r="BK627" s="8"/>
      <c r="BL627" s="8"/>
    </row>
    <row r="628" spans="2:64">
      <c r="B628" s="1"/>
      <c r="C628" s="1"/>
      <c r="D628" s="1"/>
      <c r="E628" s="1"/>
      <c r="F628" s="7"/>
      <c r="G628" s="7"/>
      <c r="H628" s="7"/>
      <c r="I628" s="8"/>
      <c r="J628" s="11"/>
      <c r="K628" s="11"/>
      <c r="L628" s="11"/>
      <c r="M628" s="15"/>
      <c r="N628" s="15"/>
      <c r="O628" s="15"/>
      <c r="P628" s="15"/>
      <c r="Q628" s="30"/>
      <c r="R628" s="5"/>
      <c r="S628" s="4"/>
      <c r="T628" s="6"/>
      <c r="U628" s="8"/>
      <c r="V628" s="8"/>
      <c r="W628" s="8"/>
      <c r="X628" s="8"/>
      <c r="Y628" s="8"/>
      <c r="Z628" s="8"/>
      <c r="AA628" s="8"/>
      <c r="AX628" s="8"/>
      <c r="AY628" s="8"/>
      <c r="AZ628" s="8"/>
      <c r="BA628" s="8"/>
      <c r="BB628" s="8"/>
      <c r="BC628" s="8"/>
      <c r="BD628" s="8"/>
      <c r="BE628" s="8"/>
      <c r="BF628" s="8"/>
      <c r="BG628" s="8"/>
      <c r="BH628" s="8"/>
      <c r="BI628" s="8"/>
      <c r="BJ628" s="8"/>
      <c r="BK628" s="8"/>
      <c r="BL628" s="8"/>
    </row>
    <row r="629" spans="2:64">
      <c r="B629" s="1"/>
      <c r="C629" s="1"/>
      <c r="D629" s="1"/>
      <c r="E629" s="1"/>
      <c r="F629" s="7"/>
      <c r="G629" s="7"/>
      <c r="H629" s="7"/>
      <c r="I629" s="8"/>
      <c r="J629" s="11"/>
      <c r="K629" s="11"/>
      <c r="L629" s="11"/>
      <c r="M629" s="15"/>
      <c r="N629" s="15"/>
      <c r="O629" s="15"/>
      <c r="P629" s="15"/>
      <c r="Q629" s="30"/>
      <c r="R629" s="5"/>
      <c r="S629" s="4"/>
      <c r="T629" s="6"/>
      <c r="U629" s="8"/>
      <c r="V629" s="8"/>
      <c r="W629" s="8"/>
      <c r="X629" s="8"/>
      <c r="Y629" s="8"/>
      <c r="Z629" s="8"/>
      <c r="AA629" s="8"/>
      <c r="AX629" s="8"/>
      <c r="AY629" s="8"/>
      <c r="AZ629" s="8"/>
      <c r="BA629" s="8"/>
      <c r="BB629" s="8"/>
      <c r="BC629" s="8"/>
      <c r="BD629" s="8"/>
      <c r="BE629" s="8"/>
      <c r="BF629" s="8"/>
      <c r="BG629" s="8"/>
      <c r="BH629" s="8"/>
      <c r="BI629" s="8"/>
      <c r="BJ629" s="8"/>
      <c r="BK629" s="8"/>
      <c r="BL629" s="8"/>
    </row>
    <row r="630" spans="2:64">
      <c r="B630" s="1"/>
      <c r="C630" s="1"/>
      <c r="D630" s="1"/>
      <c r="E630" s="1"/>
      <c r="F630" s="7"/>
      <c r="G630" s="7"/>
      <c r="H630" s="7"/>
      <c r="I630" s="8"/>
      <c r="J630" s="11"/>
      <c r="K630" s="11"/>
      <c r="L630" s="11"/>
      <c r="M630" s="15"/>
      <c r="N630" s="15"/>
      <c r="O630" s="15"/>
      <c r="P630" s="15"/>
      <c r="Q630" s="30"/>
      <c r="R630" s="5"/>
      <c r="S630" s="4"/>
      <c r="T630" s="6"/>
      <c r="U630" s="8"/>
      <c r="V630" s="8"/>
      <c r="W630" s="8"/>
      <c r="X630" s="8"/>
      <c r="Y630" s="8"/>
      <c r="Z630" s="8"/>
      <c r="AA630" s="8"/>
      <c r="AX630" s="8"/>
      <c r="AY630" s="8"/>
      <c r="AZ630" s="8"/>
      <c r="BA630" s="8"/>
      <c r="BB630" s="8"/>
      <c r="BC630" s="8"/>
      <c r="BD630" s="8"/>
      <c r="BE630" s="8"/>
      <c r="BF630" s="8"/>
      <c r="BG630" s="8"/>
      <c r="BH630" s="8"/>
      <c r="BI630" s="8"/>
      <c r="BJ630" s="8"/>
      <c r="BK630" s="8"/>
      <c r="BL630" s="8"/>
    </row>
    <row r="631" spans="2:64">
      <c r="B631" s="1"/>
      <c r="C631" s="1"/>
      <c r="D631" s="1"/>
      <c r="E631" s="1"/>
      <c r="F631" s="7"/>
      <c r="G631" s="7"/>
      <c r="H631" s="7"/>
      <c r="I631" s="8"/>
      <c r="J631" s="11"/>
      <c r="K631" s="11"/>
      <c r="L631" s="11"/>
      <c r="M631" s="15"/>
      <c r="N631" s="15"/>
      <c r="O631" s="15"/>
      <c r="P631" s="15"/>
      <c r="Q631" s="30"/>
      <c r="R631" s="5"/>
      <c r="S631" s="4"/>
      <c r="T631" s="6"/>
      <c r="U631" s="8"/>
      <c r="V631" s="8"/>
      <c r="W631" s="8"/>
      <c r="X631" s="8"/>
      <c r="Y631" s="8"/>
      <c r="Z631" s="8"/>
      <c r="AA631" s="8"/>
      <c r="AX631" s="8"/>
      <c r="AY631" s="8"/>
      <c r="AZ631" s="8"/>
      <c r="BA631" s="8"/>
      <c r="BB631" s="8"/>
      <c r="BC631" s="8"/>
      <c r="BD631" s="8"/>
      <c r="BE631" s="8"/>
      <c r="BF631" s="8"/>
      <c r="BG631" s="8"/>
      <c r="BH631" s="8"/>
      <c r="BI631" s="8"/>
      <c r="BJ631" s="8"/>
      <c r="BK631" s="8"/>
      <c r="BL631" s="8"/>
    </row>
    <row r="632" spans="2:64">
      <c r="B632" s="1"/>
      <c r="C632" s="1"/>
      <c r="D632" s="1"/>
      <c r="E632" s="1"/>
      <c r="F632" s="7"/>
      <c r="G632" s="7"/>
      <c r="H632" s="7"/>
      <c r="I632" s="8"/>
      <c r="J632" s="11"/>
      <c r="K632" s="11"/>
      <c r="L632" s="11"/>
      <c r="M632" s="15"/>
      <c r="N632" s="15"/>
      <c r="O632" s="15"/>
      <c r="P632" s="15"/>
      <c r="Q632" s="30"/>
      <c r="R632" s="5"/>
      <c r="S632" s="4"/>
      <c r="T632" s="6"/>
      <c r="U632" s="8"/>
      <c r="V632" s="8"/>
      <c r="W632" s="8"/>
      <c r="X632" s="8"/>
      <c r="Y632" s="8"/>
      <c r="Z632" s="8"/>
      <c r="AA632" s="8"/>
      <c r="AX632" s="8"/>
      <c r="AY632" s="8"/>
      <c r="AZ632" s="8"/>
      <c r="BA632" s="8"/>
      <c r="BB632" s="8"/>
      <c r="BC632" s="8"/>
      <c r="BD632" s="8"/>
      <c r="BE632" s="8"/>
      <c r="BF632" s="8"/>
      <c r="BG632" s="8"/>
      <c r="BH632" s="8"/>
      <c r="BI632" s="8"/>
      <c r="BJ632" s="8"/>
      <c r="BK632" s="8"/>
      <c r="BL632" s="8"/>
    </row>
    <row r="633" spans="2:64">
      <c r="B633" s="1"/>
      <c r="C633" s="1"/>
      <c r="D633" s="1"/>
      <c r="E633" s="1"/>
      <c r="F633" s="7"/>
      <c r="G633" s="7"/>
      <c r="H633" s="7"/>
      <c r="I633" s="8"/>
      <c r="J633" s="11"/>
      <c r="K633" s="11"/>
      <c r="L633" s="11"/>
      <c r="M633" s="15"/>
      <c r="N633" s="15"/>
      <c r="O633" s="15"/>
      <c r="P633" s="15"/>
      <c r="Q633" s="30"/>
      <c r="R633" s="5"/>
      <c r="S633" s="4"/>
      <c r="T633" s="6"/>
      <c r="U633" s="8"/>
      <c r="V633" s="8"/>
      <c r="W633" s="8"/>
      <c r="X633" s="8"/>
      <c r="Y633" s="8"/>
      <c r="Z633" s="8"/>
      <c r="AA633" s="8"/>
      <c r="AX633" s="8"/>
      <c r="AY633" s="8"/>
      <c r="AZ633" s="8"/>
      <c r="BA633" s="8"/>
      <c r="BB633" s="8"/>
      <c r="BC633" s="8"/>
      <c r="BD633" s="8"/>
      <c r="BE633" s="8"/>
      <c r="BF633" s="8"/>
      <c r="BG633" s="8"/>
      <c r="BH633" s="8"/>
      <c r="BI633" s="8"/>
      <c r="BJ633" s="8"/>
      <c r="BK633" s="8"/>
      <c r="BL633" s="8"/>
    </row>
    <row r="634" spans="2:64">
      <c r="B634" s="1"/>
      <c r="C634" s="1"/>
      <c r="D634" s="1"/>
      <c r="E634" s="1"/>
      <c r="F634" s="7"/>
      <c r="G634" s="7"/>
      <c r="H634" s="7"/>
      <c r="I634" s="8"/>
      <c r="J634" s="11"/>
      <c r="K634" s="11"/>
      <c r="L634" s="11"/>
      <c r="M634" s="15"/>
      <c r="N634" s="15"/>
      <c r="O634" s="15"/>
      <c r="P634" s="15"/>
      <c r="Q634" s="30"/>
      <c r="R634" s="5"/>
      <c r="S634" s="4"/>
      <c r="T634" s="6"/>
      <c r="U634" s="8"/>
      <c r="V634" s="8"/>
      <c r="W634" s="8"/>
      <c r="X634" s="8"/>
      <c r="Y634" s="8"/>
      <c r="Z634" s="8"/>
      <c r="AA634" s="8"/>
      <c r="AX634" s="8"/>
      <c r="AY634" s="8"/>
      <c r="AZ634" s="8"/>
      <c r="BA634" s="8"/>
      <c r="BB634" s="8"/>
      <c r="BC634" s="8"/>
      <c r="BD634" s="8"/>
      <c r="BE634" s="8"/>
      <c r="BF634" s="8"/>
      <c r="BG634" s="8"/>
      <c r="BH634" s="8"/>
      <c r="BI634" s="8"/>
      <c r="BJ634" s="8"/>
      <c r="BK634" s="8"/>
      <c r="BL634" s="8"/>
    </row>
    <row r="635" spans="2:64">
      <c r="B635" s="1"/>
      <c r="C635" s="1"/>
      <c r="D635" s="1"/>
      <c r="E635" s="1"/>
      <c r="F635" s="7"/>
      <c r="G635" s="7"/>
      <c r="H635" s="7"/>
      <c r="I635" s="8"/>
      <c r="J635" s="11"/>
      <c r="K635" s="11"/>
      <c r="L635" s="11"/>
      <c r="M635" s="15"/>
      <c r="N635" s="15"/>
      <c r="O635" s="15"/>
      <c r="P635" s="15"/>
      <c r="Q635" s="30"/>
      <c r="R635" s="5"/>
      <c r="S635" s="4"/>
      <c r="T635" s="6"/>
      <c r="U635" s="8"/>
      <c r="V635" s="8"/>
      <c r="W635" s="8"/>
      <c r="X635" s="8"/>
      <c r="Y635" s="8"/>
      <c r="Z635" s="8"/>
      <c r="AA635" s="8"/>
      <c r="AX635" s="8"/>
      <c r="AY635" s="8"/>
      <c r="AZ635" s="8"/>
      <c r="BA635" s="8"/>
      <c r="BB635" s="8"/>
      <c r="BC635" s="8"/>
      <c r="BD635" s="8"/>
      <c r="BE635" s="8"/>
      <c r="BF635" s="8"/>
      <c r="BG635" s="8"/>
      <c r="BH635" s="8"/>
      <c r="BI635" s="8"/>
      <c r="BJ635" s="8"/>
      <c r="BK635" s="8"/>
      <c r="BL635" s="8"/>
    </row>
    <row r="636" spans="2:64">
      <c r="B636" s="1"/>
      <c r="C636" s="1"/>
      <c r="D636" s="1"/>
      <c r="E636" s="1"/>
      <c r="F636" s="7"/>
      <c r="G636" s="7"/>
      <c r="H636" s="7"/>
      <c r="I636" s="8"/>
      <c r="J636" s="11"/>
      <c r="K636" s="11"/>
      <c r="L636" s="11"/>
      <c r="M636" s="15"/>
      <c r="N636" s="15"/>
      <c r="O636" s="15"/>
      <c r="P636" s="15"/>
      <c r="Q636" s="30"/>
      <c r="R636" s="5"/>
      <c r="S636" s="4"/>
      <c r="T636" s="6"/>
      <c r="U636" s="8"/>
      <c r="V636" s="8"/>
      <c r="W636" s="8"/>
      <c r="X636" s="8"/>
      <c r="Y636" s="8"/>
      <c r="Z636" s="8"/>
      <c r="AA636" s="8"/>
      <c r="AX636" s="8"/>
      <c r="AY636" s="8"/>
      <c r="AZ636" s="8"/>
      <c r="BA636" s="8"/>
      <c r="BB636" s="8"/>
      <c r="BC636" s="8"/>
      <c r="BD636" s="8"/>
      <c r="BE636" s="8"/>
      <c r="BF636" s="8"/>
      <c r="BG636" s="8"/>
      <c r="BH636" s="8"/>
      <c r="BI636" s="8"/>
      <c r="BJ636" s="8"/>
      <c r="BK636" s="8"/>
      <c r="BL636" s="8"/>
    </row>
    <row r="637" spans="2:64">
      <c r="B637" s="1"/>
      <c r="C637" s="1"/>
      <c r="D637" s="1"/>
      <c r="E637" s="1"/>
      <c r="F637" s="7"/>
      <c r="G637" s="7"/>
      <c r="H637" s="7"/>
      <c r="I637" s="8"/>
      <c r="J637" s="11"/>
      <c r="K637" s="11"/>
      <c r="L637" s="11"/>
      <c r="M637" s="15"/>
      <c r="N637" s="15"/>
      <c r="O637" s="15"/>
      <c r="P637" s="15"/>
      <c r="Q637" s="30"/>
      <c r="R637" s="5"/>
      <c r="S637" s="4"/>
      <c r="T637" s="6"/>
      <c r="U637" s="8"/>
      <c r="V637" s="8"/>
      <c r="W637" s="8"/>
      <c r="X637" s="8"/>
      <c r="Y637" s="8"/>
      <c r="Z637" s="8"/>
      <c r="AA637" s="8"/>
      <c r="AX637" s="8"/>
      <c r="AY637" s="8"/>
      <c r="AZ637" s="8"/>
      <c r="BA637" s="8"/>
      <c r="BB637" s="8"/>
      <c r="BC637" s="8"/>
      <c r="BD637" s="8"/>
      <c r="BE637" s="8"/>
      <c r="BF637" s="8"/>
      <c r="BG637" s="8"/>
      <c r="BH637" s="8"/>
      <c r="BI637" s="8"/>
      <c r="BJ637" s="8"/>
      <c r="BK637" s="8"/>
      <c r="BL637" s="8"/>
    </row>
    <row r="638" spans="2:64">
      <c r="B638" s="1"/>
      <c r="C638" s="1"/>
      <c r="D638" s="1"/>
      <c r="E638" s="1"/>
      <c r="F638" s="7"/>
      <c r="G638" s="7"/>
      <c r="H638" s="7"/>
      <c r="I638" s="8"/>
      <c r="J638" s="11"/>
      <c r="K638" s="11"/>
      <c r="L638" s="11"/>
      <c r="M638" s="15"/>
      <c r="N638" s="15"/>
      <c r="O638" s="15"/>
      <c r="P638" s="15"/>
      <c r="Q638" s="30"/>
      <c r="R638" s="5"/>
      <c r="S638" s="4"/>
      <c r="T638" s="6"/>
      <c r="U638" s="8"/>
      <c r="V638" s="8"/>
      <c r="W638" s="8"/>
      <c r="X638" s="8"/>
      <c r="Y638" s="8"/>
      <c r="Z638" s="8"/>
      <c r="AA638" s="8"/>
      <c r="AX638" s="8"/>
      <c r="AY638" s="8"/>
      <c r="AZ638" s="8"/>
      <c r="BA638" s="8"/>
      <c r="BB638" s="8"/>
      <c r="BC638" s="8"/>
      <c r="BD638" s="8"/>
      <c r="BE638" s="8"/>
      <c r="BF638" s="8"/>
      <c r="BG638" s="8"/>
      <c r="BH638" s="8"/>
      <c r="BI638" s="8"/>
      <c r="BJ638" s="8"/>
      <c r="BK638" s="8"/>
      <c r="BL638" s="8"/>
    </row>
    <row r="639" spans="2:64">
      <c r="B639" s="1"/>
      <c r="C639" s="1"/>
      <c r="D639" s="1"/>
      <c r="E639" s="1"/>
      <c r="F639" s="7"/>
      <c r="G639" s="7"/>
      <c r="H639" s="7"/>
      <c r="I639" s="8"/>
      <c r="J639" s="11"/>
      <c r="K639" s="11"/>
      <c r="L639" s="11"/>
      <c r="M639" s="15"/>
      <c r="N639" s="15"/>
      <c r="O639" s="15"/>
      <c r="P639" s="15"/>
      <c r="Q639" s="30"/>
      <c r="R639" s="5"/>
      <c r="S639" s="4"/>
      <c r="T639" s="6"/>
      <c r="U639" s="8"/>
      <c r="V639" s="8"/>
      <c r="W639" s="8"/>
      <c r="X639" s="8"/>
      <c r="Y639" s="8"/>
      <c r="Z639" s="8"/>
      <c r="AA639" s="8"/>
      <c r="AX639" s="8"/>
      <c r="AY639" s="8"/>
      <c r="AZ639" s="8"/>
      <c r="BA639" s="8"/>
      <c r="BB639" s="8"/>
      <c r="BC639" s="8"/>
      <c r="BD639" s="8"/>
      <c r="BE639" s="8"/>
      <c r="BF639" s="8"/>
      <c r="BG639" s="8"/>
      <c r="BH639" s="8"/>
      <c r="BI639" s="8"/>
      <c r="BJ639" s="8"/>
      <c r="BK639" s="8"/>
      <c r="BL639" s="8"/>
    </row>
    <row r="640" spans="2:64">
      <c r="B640" s="1"/>
      <c r="C640" s="1"/>
      <c r="D640" s="1"/>
      <c r="E640" s="1"/>
      <c r="F640" s="7"/>
      <c r="G640" s="7"/>
      <c r="H640" s="7"/>
      <c r="I640" s="8"/>
      <c r="J640" s="11"/>
      <c r="K640" s="11"/>
      <c r="L640" s="11"/>
      <c r="M640" s="15"/>
      <c r="N640" s="15"/>
      <c r="O640" s="15"/>
      <c r="P640" s="15"/>
      <c r="Q640" s="30"/>
      <c r="R640" s="5"/>
      <c r="S640" s="4"/>
      <c r="T640" s="6"/>
      <c r="U640" s="8"/>
      <c r="V640" s="8"/>
      <c r="W640" s="8"/>
      <c r="X640" s="8"/>
      <c r="Y640" s="8"/>
      <c r="Z640" s="8"/>
      <c r="AA640" s="8"/>
      <c r="AX640" s="8"/>
      <c r="AY640" s="8"/>
      <c r="AZ640" s="8"/>
      <c r="BA640" s="8"/>
      <c r="BB640" s="8"/>
      <c r="BC640" s="8"/>
      <c r="BD640" s="8"/>
      <c r="BE640" s="8"/>
      <c r="BF640" s="8"/>
      <c r="BG640" s="8"/>
      <c r="BH640" s="8"/>
      <c r="BI640" s="8"/>
      <c r="BJ640" s="8"/>
      <c r="BK640" s="8"/>
      <c r="BL640" s="8"/>
    </row>
    <row r="641" spans="2:64">
      <c r="B641" s="1"/>
      <c r="C641" s="1"/>
      <c r="D641" s="1"/>
      <c r="E641" s="1"/>
      <c r="F641" s="7"/>
      <c r="G641" s="7"/>
      <c r="H641" s="7"/>
      <c r="I641" s="8"/>
      <c r="J641" s="11"/>
      <c r="K641" s="11"/>
      <c r="L641" s="11"/>
      <c r="M641" s="15"/>
      <c r="N641" s="15"/>
      <c r="O641" s="15"/>
      <c r="P641" s="15"/>
      <c r="Q641" s="30"/>
      <c r="R641" s="5"/>
      <c r="S641" s="4"/>
      <c r="T641" s="6"/>
      <c r="U641" s="8"/>
      <c r="V641" s="8"/>
      <c r="W641" s="8"/>
      <c r="X641" s="8"/>
      <c r="Y641" s="8"/>
      <c r="Z641" s="8"/>
      <c r="AA641" s="8"/>
      <c r="AX641" s="8"/>
      <c r="AY641" s="8"/>
      <c r="AZ641" s="8"/>
      <c r="BA641" s="8"/>
      <c r="BB641" s="8"/>
      <c r="BC641" s="8"/>
      <c r="BD641" s="8"/>
      <c r="BE641" s="8"/>
      <c r="BF641" s="8"/>
      <c r="BG641" s="8"/>
      <c r="BH641" s="8"/>
      <c r="BI641" s="8"/>
      <c r="BJ641" s="8"/>
      <c r="BK641" s="8"/>
      <c r="BL641" s="8"/>
    </row>
    <row r="642" spans="2:64">
      <c r="B642" s="1"/>
      <c r="C642" s="1"/>
      <c r="D642" s="1"/>
      <c r="E642" s="1"/>
      <c r="F642" s="7"/>
      <c r="G642" s="7"/>
      <c r="H642" s="7"/>
      <c r="I642" s="8"/>
      <c r="J642" s="11"/>
      <c r="K642" s="11"/>
      <c r="L642" s="11"/>
      <c r="M642" s="15"/>
      <c r="N642" s="15"/>
      <c r="O642" s="15"/>
      <c r="P642" s="15"/>
      <c r="Q642" s="30"/>
      <c r="R642" s="5"/>
      <c r="S642" s="4"/>
      <c r="T642" s="6"/>
      <c r="U642" s="8"/>
      <c r="V642" s="8"/>
      <c r="W642" s="8"/>
      <c r="X642" s="8"/>
      <c r="Y642" s="8"/>
      <c r="Z642" s="8"/>
      <c r="AA642" s="8"/>
      <c r="AX642" s="8"/>
      <c r="AY642" s="8"/>
      <c r="AZ642" s="8"/>
      <c r="BA642" s="8"/>
      <c r="BB642" s="8"/>
      <c r="BC642" s="8"/>
      <c r="BD642" s="8"/>
      <c r="BE642" s="8"/>
      <c r="BF642" s="8"/>
      <c r="BG642" s="8"/>
      <c r="BH642" s="8"/>
      <c r="BI642" s="8"/>
      <c r="BJ642" s="8"/>
      <c r="BK642" s="8"/>
      <c r="BL642" s="8"/>
    </row>
    <row r="643" spans="2:64">
      <c r="B643" s="1"/>
      <c r="C643" s="1"/>
      <c r="D643" s="1"/>
      <c r="E643" s="1"/>
      <c r="F643" s="7"/>
      <c r="G643" s="7"/>
      <c r="H643" s="7"/>
      <c r="I643" s="8"/>
      <c r="J643" s="11"/>
      <c r="K643" s="11"/>
      <c r="L643" s="11"/>
      <c r="M643" s="15"/>
      <c r="N643" s="15"/>
      <c r="O643" s="15"/>
      <c r="P643" s="15"/>
      <c r="Q643" s="30"/>
      <c r="R643" s="5"/>
      <c r="S643" s="4"/>
      <c r="T643" s="6"/>
      <c r="U643" s="8"/>
      <c r="V643" s="8"/>
      <c r="W643" s="8"/>
      <c r="X643" s="8"/>
      <c r="Y643" s="8"/>
      <c r="Z643" s="8"/>
      <c r="AA643" s="8"/>
      <c r="AX643" s="8"/>
      <c r="AY643" s="8"/>
      <c r="AZ643" s="8"/>
      <c r="BA643" s="8"/>
      <c r="BB643" s="8"/>
      <c r="BC643" s="8"/>
      <c r="BD643" s="8"/>
      <c r="BE643" s="8"/>
      <c r="BF643" s="8"/>
      <c r="BG643" s="8"/>
      <c r="BH643" s="8"/>
      <c r="BI643" s="8"/>
      <c r="BJ643" s="8"/>
      <c r="BK643" s="8"/>
      <c r="BL643" s="8"/>
    </row>
    <row r="644" spans="2:64">
      <c r="B644" s="1"/>
      <c r="C644" s="1"/>
      <c r="D644" s="1"/>
      <c r="E644" s="1"/>
      <c r="F644" s="7"/>
      <c r="G644" s="7"/>
      <c r="H644" s="7"/>
      <c r="I644" s="8"/>
      <c r="J644" s="11"/>
      <c r="K644" s="11"/>
      <c r="L644" s="11"/>
      <c r="M644" s="15"/>
      <c r="N644" s="15"/>
      <c r="O644" s="15"/>
      <c r="P644" s="15"/>
      <c r="Q644" s="30"/>
      <c r="R644" s="5"/>
      <c r="S644" s="4"/>
      <c r="T644" s="6"/>
      <c r="U644" s="8"/>
      <c r="V644" s="8"/>
      <c r="W644" s="8"/>
      <c r="X644" s="8"/>
      <c r="Y644" s="8"/>
      <c r="Z644" s="8"/>
      <c r="AA644" s="8"/>
      <c r="AX644" s="8"/>
      <c r="AY644" s="8"/>
      <c r="AZ644" s="8"/>
      <c r="BA644" s="8"/>
      <c r="BB644" s="8"/>
      <c r="BC644" s="8"/>
      <c r="BD644" s="8"/>
      <c r="BE644" s="8"/>
      <c r="BF644" s="8"/>
      <c r="BG644" s="8"/>
      <c r="BH644" s="8"/>
      <c r="BI644" s="8"/>
      <c r="BJ644" s="8"/>
      <c r="BK644" s="8"/>
      <c r="BL644" s="8"/>
    </row>
    <row r="645" spans="2:64">
      <c r="B645" s="1"/>
      <c r="C645" s="1"/>
      <c r="D645" s="1"/>
      <c r="E645" s="1"/>
      <c r="F645" s="7"/>
      <c r="G645" s="7"/>
      <c r="H645" s="7"/>
      <c r="I645" s="8"/>
      <c r="J645" s="11"/>
      <c r="K645" s="11"/>
      <c r="L645" s="11"/>
      <c r="M645" s="15"/>
      <c r="N645" s="15"/>
      <c r="O645" s="15"/>
      <c r="P645" s="15"/>
      <c r="Q645" s="30"/>
      <c r="R645" s="5"/>
      <c r="S645" s="4"/>
      <c r="T645" s="6"/>
      <c r="U645" s="8"/>
      <c r="V645" s="8"/>
      <c r="W645" s="8"/>
      <c r="X645" s="8"/>
      <c r="Y645" s="8"/>
      <c r="Z645" s="8"/>
      <c r="AA645" s="8"/>
      <c r="AX645" s="8"/>
      <c r="AY645" s="8"/>
      <c r="AZ645" s="8"/>
      <c r="BA645" s="8"/>
      <c r="BB645" s="8"/>
      <c r="BC645" s="8"/>
      <c r="BD645" s="8"/>
      <c r="BE645" s="8"/>
      <c r="BF645" s="8"/>
      <c r="BG645" s="8"/>
      <c r="BH645" s="8"/>
      <c r="BI645" s="8"/>
      <c r="BJ645" s="8"/>
      <c r="BK645" s="8"/>
      <c r="BL645" s="8"/>
    </row>
    <row r="646" spans="2:64">
      <c r="B646" s="1"/>
      <c r="C646" s="1"/>
      <c r="D646" s="1"/>
      <c r="E646" s="1"/>
      <c r="F646" s="7"/>
      <c r="G646" s="7"/>
      <c r="H646" s="7"/>
      <c r="I646" s="8"/>
      <c r="J646" s="11"/>
      <c r="K646" s="11"/>
      <c r="L646" s="11"/>
      <c r="M646" s="15"/>
      <c r="N646" s="15"/>
      <c r="O646" s="15"/>
      <c r="P646" s="15"/>
      <c r="Q646" s="30"/>
      <c r="R646" s="5"/>
      <c r="S646" s="4"/>
      <c r="T646" s="6"/>
      <c r="U646" s="8"/>
      <c r="V646" s="8"/>
      <c r="W646" s="8"/>
      <c r="X646" s="8"/>
      <c r="Y646" s="8"/>
      <c r="Z646" s="8"/>
      <c r="AA646" s="8"/>
      <c r="AX646" s="8"/>
      <c r="AY646" s="8"/>
      <c r="AZ646" s="8"/>
      <c r="BA646" s="8"/>
      <c r="BB646" s="8"/>
      <c r="BC646" s="8"/>
      <c r="BD646" s="8"/>
      <c r="BE646" s="8"/>
      <c r="BF646" s="8"/>
      <c r="BG646" s="8"/>
      <c r="BH646" s="8"/>
      <c r="BI646" s="8"/>
      <c r="BJ646" s="8"/>
      <c r="BK646" s="8"/>
      <c r="BL646" s="8"/>
    </row>
    <row r="647" spans="2:64">
      <c r="B647" s="1"/>
      <c r="C647" s="1"/>
      <c r="D647" s="1"/>
      <c r="E647" s="1"/>
      <c r="F647" s="7"/>
      <c r="G647" s="7"/>
      <c r="H647" s="7"/>
      <c r="I647" s="8"/>
      <c r="J647" s="11"/>
      <c r="K647" s="11"/>
      <c r="L647" s="11"/>
      <c r="M647" s="15"/>
      <c r="N647" s="15"/>
      <c r="O647" s="15"/>
      <c r="P647" s="15"/>
      <c r="Q647" s="30"/>
      <c r="R647" s="5"/>
      <c r="S647" s="4"/>
      <c r="T647" s="6"/>
      <c r="U647" s="8"/>
      <c r="V647" s="8"/>
      <c r="W647" s="8"/>
      <c r="X647" s="8"/>
      <c r="Y647" s="8"/>
      <c r="Z647" s="8"/>
      <c r="AA647" s="8"/>
      <c r="AX647" s="8"/>
      <c r="AY647" s="8"/>
      <c r="AZ647" s="8"/>
      <c r="BA647" s="8"/>
      <c r="BB647" s="8"/>
      <c r="BC647" s="8"/>
      <c r="BD647" s="8"/>
      <c r="BE647" s="8"/>
      <c r="BF647" s="8"/>
      <c r="BG647" s="8"/>
      <c r="BH647" s="8"/>
      <c r="BI647" s="8"/>
      <c r="BJ647" s="8"/>
      <c r="BK647" s="8"/>
      <c r="BL647" s="8"/>
    </row>
    <row r="648" spans="2:64">
      <c r="B648" s="1"/>
      <c r="C648" s="1"/>
      <c r="D648" s="1"/>
      <c r="E648" s="1"/>
      <c r="F648" s="7"/>
      <c r="G648" s="7"/>
      <c r="H648" s="7"/>
      <c r="I648" s="8"/>
      <c r="J648" s="11"/>
      <c r="K648" s="11"/>
      <c r="L648" s="11"/>
      <c r="M648" s="15"/>
      <c r="N648" s="15"/>
      <c r="O648" s="15"/>
      <c r="P648" s="15"/>
      <c r="Q648" s="30"/>
      <c r="R648" s="5"/>
      <c r="S648" s="4"/>
      <c r="T648" s="6"/>
      <c r="U648" s="8"/>
      <c r="V648" s="8"/>
      <c r="W648" s="8"/>
      <c r="X648" s="8"/>
      <c r="Y648" s="8"/>
      <c r="Z648" s="8"/>
      <c r="AA648" s="8"/>
      <c r="AX648" s="8"/>
      <c r="AY648" s="8"/>
      <c r="AZ648" s="8"/>
      <c r="BA648" s="8"/>
      <c r="BB648" s="8"/>
      <c r="BC648" s="8"/>
      <c r="BD648" s="8"/>
      <c r="BE648" s="8"/>
      <c r="BF648" s="8"/>
      <c r="BG648" s="8"/>
      <c r="BH648" s="8"/>
      <c r="BI648" s="8"/>
      <c r="BJ648" s="8"/>
      <c r="BK648" s="8"/>
      <c r="BL648" s="8"/>
    </row>
    <row r="649" spans="2:64">
      <c r="B649" s="29"/>
      <c r="C649" s="1"/>
      <c r="D649" s="1"/>
      <c r="E649" s="1"/>
      <c r="F649" s="7"/>
    </row>
    <row r="650" spans="2:64">
      <c r="B650" s="29"/>
      <c r="C650" s="1"/>
      <c r="D650" s="1"/>
      <c r="E650" s="1"/>
      <c r="F650" s="7"/>
    </row>
    <row r="651" spans="2:64">
      <c r="B651" s="29"/>
      <c r="C651" s="1"/>
      <c r="D651" s="1"/>
      <c r="E651" s="1"/>
      <c r="F651" s="7"/>
    </row>
    <row r="652" spans="2:64">
      <c r="B652" s="29"/>
      <c r="C652" s="1"/>
      <c r="D652" s="1"/>
      <c r="E652" s="1"/>
      <c r="F652" s="7"/>
    </row>
    <row r="653" spans="2:64">
      <c r="B653" s="29"/>
      <c r="C653" s="1"/>
      <c r="D653" s="1"/>
      <c r="E653" s="1"/>
      <c r="F653" s="7"/>
    </row>
    <row r="654" spans="2:64">
      <c r="B654" s="29"/>
      <c r="C654" s="1"/>
      <c r="D654" s="1"/>
      <c r="E654" s="1"/>
      <c r="F654" s="7"/>
    </row>
    <row r="655" spans="2:64">
      <c r="B655" s="29"/>
      <c r="C655" s="1"/>
      <c r="D655" s="1"/>
      <c r="E655" s="1"/>
      <c r="F655" s="7"/>
    </row>
    <row r="656" spans="2:64">
      <c r="B656" s="29"/>
      <c r="C656" s="1"/>
      <c r="D656" s="1"/>
      <c r="E656" s="1"/>
      <c r="F656" s="7"/>
    </row>
    <row r="657" spans="2:8">
      <c r="B657" s="29"/>
      <c r="C657" s="1"/>
      <c r="D657" s="1"/>
      <c r="E657" s="1"/>
      <c r="F657" s="7"/>
    </row>
    <row r="658" spans="2:8">
      <c r="B658" s="29"/>
      <c r="C658" s="1"/>
      <c r="D658" s="1"/>
      <c r="E658" s="1"/>
      <c r="F658" s="7"/>
    </row>
    <row r="659" spans="2:8">
      <c r="B659" s="29"/>
      <c r="C659" s="1"/>
      <c r="D659" s="1"/>
      <c r="E659" s="1"/>
      <c r="F659" s="7"/>
    </row>
    <row r="660" spans="2:8">
      <c r="B660" s="29"/>
      <c r="C660" s="1"/>
      <c r="D660" s="1"/>
      <c r="E660" s="1"/>
      <c r="F660" s="7"/>
    </row>
    <row r="661" spans="2:8">
      <c r="B661" s="29"/>
      <c r="C661" s="1"/>
      <c r="D661" s="1"/>
      <c r="E661" s="1"/>
      <c r="F661" s="7"/>
    </row>
    <row r="662" spans="2:8">
      <c r="B662" s="29"/>
      <c r="C662" s="1"/>
      <c r="D662" s="1"/>
      <c r="E662" s="1"/>
      <c r="F662" s="7"/>
    </row>
    <row r="663" spans="2:8">
      <c r="B663" s="29"/>
      <c r="C663" s="1"/>
      <c r="D663" s="1"/>
      <c r="E663" s="1"/>
      <c r="F663" s="7"/>
      <c r="G663" s="27"/>
      <c r="H663" s="27"/>
    </row>
    <row r="664" spans="2:8">
      <c r="B664" s="29"/>
      <c r="C664" s="1"/>
      <c r="D664" s="1"/>
      <c r="E664" s="1"/>
      <c r="F664" s="7"/>
      <c r="G664" s="27"/>
      <c r="H664" s="27"/>
    </row>
    <row r="665" spans="2:8">
      <c r="B665" s="29"/>
      <c r="C665" s="1"/>
      <c r="D665" s="1"/>
      <c r="E665" s="1"/>
      <c r="F665" s="7"/>
      <c r="G665" s="27"/>
      <c r="H665" s="27"/>
    </row>
    <row r="666" spans="2:8">
      <c r="B666" s="29"/>
      <c r="C666" s="1"/>
      <c r="D666" s="1"/>
      <c r="E666" s="1"/>
      <c r="F666" s="7"/>
      <c r="G666" s="27"/>
      <c r="H666" s="27"/>
    </row>
    <row r="667" spans="2:8">
      <c r="B667" s="29"/>
      <c r="C667" s="1"/>
      <c r="D667" s="1"/>
      <c r="E667" s="1"/>
      <c r="F667" s="7"/>
      <c r="G667" s="27"/>
      <c r="H667" s="27"/>
    </row>
    <row r="668" spans="2:8">
      <c r="B668" s="29"/>
      <c r="C668" s="1"/>
      <c r="D668" s="1"/>
      <c r="E668" s="1"/>
      <c r="F668" s="7"/>
      <c r="G668" s="27"/>
      <c r="H668" s="27"/>
    </row>
    <row r="669" spans="2:8">
      <c r="B669" s="29"/>
      <c r="C669" s="1"/>
      <c r="D669" s="1"/>
      <c r="E669" s="1"/>
      <c r="F669" s="7"/>
      <c r="G669" s="27"/>
      <c r="H669" s="27"/>
    </row>
    <row r="670" spans="2:8">
      <c r="B670" s="29"/>
      <c r="C670" s="1"/>
      <c r="D670" s="1"/>
      <c r="E670" s="1"/>
      <c r="F670" s="7"/>
      <c r="G670" s="27"/>
      <c r="H670" s="27"/>
    </row>
    <row r="671" spans="2:8">
      <c r="B671" s="29"/>
      <c r="C671" s="1"/>
      <c r="D671" s="1"/>
      <c r="E671" s="1"/>
      <c r="F671" s="7"/>
      <c r="G671" s="27"/>
      <c r="H671" s="27"/>
    </row>
    <row r="672" spans="2:8">
      <c r="B672" s="29"/>
      <c r="C672" s="1"/>
      <c r="D672" s="1"/>
      <c r="E672" s="1"/>
      <c r="F672" s="7"/>
      <c r="G672" s="27"/>
      <c r="H672" s="27"/>
    </row>
    <row r="673" spans="2:8">
      <c r="B673" s="29"/>
      <c r="C673" s="1"/>
      <c r="D673" s="1"/>
      <c r="E673" s="1"/>
      <c r="F673" s="7"/>
      <c r="G673" s="27"/>
      <c r="H673" s="27"/>
    </row>
    <row r="674" spans="2:8">
      <c r="B674" s="29"/>
      <c r="C674" s="1"/>
      <c r="D674" s="1"/>
      <c r="E674" s="1"/>
      <c r="F674" s="7"/>
      <c r="G674" s="27"/>
      <c r="H674" s="27"/>
    </row>
    <row r="675" spans="2:8">
      <c r="B675" s="29"/>
      <c r="C675" s="1"/>
      <c r="D675" s="1"/>
      <c r="E675" s="1"/>
      <c r="F675" s="7"/>
      <c r="G675" s="27"/>
      <c r="H675" s="27"/>
    </row>
    <row r="676" spans="2:8">
      <c r="B676" s="29"/>
      <c r="C676" s="1"/>
      <c r="D676" s="1"/>
      <c r="E676" s="1"/>
      <c r="F676" s="7"/>
      <c r="G676" s="27"/>
      <c r="H676" s="27"/>
    </row>
    <row r="677" spans="2:8">
      <c r="B677" s="29"/>
      <c r="C677" s="1"/>
      <c r="D677" s="1"/>
      <c r="E677" s="1"/>
      <c r="F677" s="7"/>
      <c r="G677" s="27"/>
      <c r="H677" s="27"/>
    </row>
    <row r="678" spans="2:8">
      <c r="B678" s="29"/>
      <c r="C678" s="1"/>
      <c r="D678" s="1"/>
      <c r="E678" s="1"/>
      <c r="F678" s="7"/>
      <c r="G678" s="27"/>
      <c r="H678" s="27"/>
    </row>
    <row r="679" spans="2:8">
      <c r="B679" s="29"/>
      <c r="C679" s="1"/>
      <c r="D679" s="1"/>
      <c r="E679" s="1"/>
      <c r="F679" s="7"/>
      <c r="G679" s="27"/>
      <c r="H679" s="27"/>
    </row>
  </sheetData>
  <sortState ref="A2:LW105">
    <sortCondition ref="A2:A105"/>
  </sortState>
  <pageMargins left="0.75" right="0.75" top="1" bottom="1" header="0.5" footer="0.5"/>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dimension ref="A1:AD7217"/>
  <sheetViews>
    <sheetView zoomScale="85" zoomScaleNormal="85" workbookViewId="0">
      <pane ySplit="1" topLeftCell="A2" activePane="bottomLeft" state="frozen"/>
      <selection pane="bottomLeft" activeCell="AD21" sqref="AD21"/>
    </sheetView>
  </sheetViews>
  <sheetFormatPr defaultColWidth="9" defaultRowHeight="12.75"/>
  <cols>
    <col min="1" max="1" width="7.5" style="122" bestFit="1" customWidth="1"/>
    <col min="2" max="2" width="16.5" style="122" bestFit="1" customWidth="1"/>
    <col min="3" max="4" width="16.625" style="122" bestFit="1" customWidth="1"/>
    <col min="5" max="5" width="15" style="122" customWidth="1"/>
    <col min="6" max="6" width="13" style="122" customWidth="1"/>
    <col min="7" max="7" width="5" style="122" bestFit="1" customWidth="1"/>
    <col min="8" max="8" width="8.5" style="122" bestFit="1" customWidth="1"/>
    <col min="9" max="9" width="16" style="146" bestFit="1" customWidth="1"/>
    <col min="10" max="10" width="12.625" style="122" bestFit="1" customWidth="1"/>
    <col min="11" max="11" width="11.5" style="122" bestFit="1" customWidth="1"/>
    <col min="12" max="12" width="10.875" style="122" bestFit="1" customWidth="1"/>
    <col min="13" max="13" width="14.875" style="122" bestFit="1" customWidth="1"/>
    <col min="14" max="14" width="9.375" style="122" bestFit="1" customWidth="1"/>
    <col min="15" max="15" width="9" style="122"/>
    <col min="16" max="16" width="9.125" style="122" bestFit="1" customWidth="1"/>
    <col min="17" max="17" width="40.125" style="122" bestFit="1" customWidth="1"/>
    <col min="18" max="18" width="26.125" style="122" bestFit="1" customWidth="1"/>
    <col min="19" max="19" width="32.5" style="122" bestFit="1" customWidth="1"/>
    <col min="20" max="20" width="15.5" style="122" bestFit="1" customWidth="1"/>
    <col min="21" max="21" width="19.125" style="122" bestFit="1" customWidth="1"/>
    <col min="22" max="22" width="25.875" style="122" bestFit="1" customWidth="1"/>
    <col min="23" max="23" width="10.5" style="122" bestFit="1" customWidth="1"/>
    <col min="24" max="24" width="32.375" style="122" bestFit="1" customWidth="1"/>
    <col min="25" max="25" width="10.375" style="122" bestFit="1" customWidth="1"/>
    <col min="26" max="26" width="9.5" style="122" bestFit="1" customWidth="1"/>
    <col min="27" max="27" width="25.875" style="122" bestFit="1" customWidth="1"/>
    <col min="28" max="28" width="17" style="122" bestFit="1" customWidth="1"/>
    <col min="29" max="29" width="25.375" style="122" customWidth="1"/>
    <col min="30" max="30" width="90.625" style="122" bestFit="1" customWidth="1"/>
    <col min="31" max="16384" width="9" style="122"/>
  </cols>
  <sheetData>
    <row r="1" spans="1:30" s="116" customFormat="1" ht="15" customHeight="1">
      <c r="A1" s="111" t="s">
        <v>0</v>
      </c>
      <c r="B1" s="110" t="s">
        <v>15</v>
      </c>
      <c r="C1" s="111" t="s">
        <v>16</v>
      </c>
      <c r="D1" s="111" t="s">
        <v>18</v>
      </c>
      <c r="E1" s="111" t="s">
        <v>866</v>
      </c>
      <c r="F1" s="113" t="s">
        <v>918</v>
      </c>
      <c r="G1" s="111" t="s">
        <v>537</v>
      </c>
      <c r="H1" s="111" t="s">
        <v>539</v>
      </c>
      <c r="I1" s="114" t="s">
        <v>541</v>
      </c>
      <c r="J1" s="112" t="s">
        <v>953</v>
      </c>
      <c r="K1" s="112" t="s">
        <v>956</v>
      </c>
      <c r="L1" s="112" t="s">
        <v>955</v>
      </c>
      <c r="M1" s="112" t="s">
        <v>954</v>
      </c>
      <c r="N1" s="111" t="s">
        <v>546</v>
      </c>
      <c r="O1" s="112" t="s">
        <v>548</v>
      </c>
      <c r="P1" s="111" t="s">
        <v>550</v>
      </c>
      <c r="Q1" s="115" t="s">
        <v>858</v>
      </c>
      <c r="R1" s="192" t="s">
        <v>859</v>
      </c>
      <c r="S1" s="115" t="s">
        <v>552</v>
      </c>
      <c r="T1" s="115" t="s">
        <v>1002</v>
      </c>
      <c r="U1" s="115" t="s">
        <v>1049</v>
      </c>
      <c r="V1" s="115" t="s">
        <v>554</v>
      </c>
      <c r="W1" s="110" t="s">
        <v>556</v>
      </c>
      <c r="X1" s="111" t="s">
        <v>557</v>
      </c>
      <c r="Y1" s="111" t="s">
        <v>559</v>
      </c>
      <c r="Z1" s="111" t="s">
        <v>561</v>
      </c>
      <c r="AA1" s="111" t="s">
        <v>563</v>
      </c>
      <c r="AB1" s="111" t="s">
        <v>565</v>
      </c>
      <c r="AC1" s="259" t="s">
        <v>1070</v>
      </c>
      <c r="AD1" s="111" t="s">
        <v>1</v>
      </c>
    </row>
    <row r="2" spans="1:30">
      <c r="A2" s="117">
        <v>1</v>
      </c>
      <c r="B2" s="117" t="s">
        <v>447</v>
      </c>
      <c r="C2" s="117" t="s">
        <v>5</v>
      </c>
      <c r="D2" s="117" t="s">
        <v>583</v>
      </c>
      <c r="E2" s="117">
        <v>1</v>
      </c>
      <c r="F2" s="117" t="s">
        <v>922</v>
      </c>
      <c r="G2" s="117" t="s">
        <v>577</v>
      </c>
      <c r="H2" s="117" t="s">
        <v>578</v>
      </c>
      <c r="I2" s="118" t="s">
        <v>398</v>
      </c>
      <c r="J2" s="117">
        <v>4.0000000000000002E-4</v>
      </c>
      <c r="K2" s="117">
        <v>4.2</v>
      </c>
      <c r="L2" s="117" t="s">
        <v>398</v>
      </c>
      <c r="M2" s="117">
        <v>0.02</v>
      </c>
      <c r="N2" s="117" t="s">
        <v>632</v>
      </c>
      <c r="O2" s="117" t="s">
        <v>579</v>
      </c>
      <c r="P2" s="117">
        <v>1</v>
      </c>
      <c r="Q2" s="117" t="s">
        <v>398</v>
      </c>
      <c r="R2" s="117" t="s">
        <v>398</v>
      </c>
      <c r="S2" s="117" t="s">
        <v>398</v>
      </c>
      <c r="T2" s="117" t="s">
        <v>398</v>
      </c>
      <c r="U2" s="117" t="s">
        <v>398</v>
      </c>
      <c r="V2" s="117" t="s">
        <v>398</v>
      </c>
      <c r="W2" s="117">
        <v>1</v>
      </c>
      <c r="X2" s="117" t="s">
        <v>911</v>
      </c>
      <c r="Y2" s="120">
        <v>43542</v>
      </c>
      <c r="Z2" s="121">
        <v>0.44027777777777777</v>
      </c>
      <c r="AA2" s="121" t="s">
        <v>581</v>
      </c>
      <c r="AB2" s="117" t="s">
        <v>582</v>
      </c>
      <c r="AC2" s="119" t="s">
        <v>398</v>
      </c>
      <c r="AD2" s="119" t="s">
        <v>580</v>
      </c>
    </row>
    <row r="3" spans="1:30">
      <c r="A3" s="117">
        <v>2</v>
      </c>
      <c r="B3" s="117" t="s">
        <v>447</v>
      </c>
      <c r="C3" s="117" t="s">
        <v>5</v>
      </c>
      <c r="D3" s="117" t="s">
        <v>583</v>
      </c>
      <c r="E3" s="117">
        <v>2</v>
      </c>
      <c r="F3" s="117" t="s">
        <v>923</v>
      </c>
      <c r="G3" s="117" t="s">
        <v>579</v>
      </c>
      <c r="H3" s="117" t="s">
        <v>584</v>
      </c>
      <c r="I3" s="118" t="s">
        <v>398</v>
      </c>
      <c r="J3" s="117">
        <v>2.0999999999999999E-3</v>
      </c>
      <c r="K3" s="117">
        <v>0.5</v>
      </c>
      <c r="L3" s="117">
        <v>0.01</v>
      </c>
      <c r="M3" s="117">
        <v>0.17</v>
      </c>
      <c r="N3" s="117" t="s">
        <v>585</v>
      </c>
      <c r="O3" s="117" t="s">
        <v>579</v>
      </c>
      <c r="P3" s="117">
        <v>2</v>
      </c>
      <c r="Q3" s="117" t="s">
        <v>398</v>
      </c>
      <c r="R3" s="117" t="s">
        <v>398</v>
      </c>
      <c r="S3" s="117" t="s">
        <v>398</v>
      </c>
      <c r="T3" s="117" t="s">
        <v>398</v>
      </c>
      <c r="U3" s="117" t="s">
        <v>398</v>
      </c>
      <c r="V3" s="117" t="s">
        <v>398</v>
      </c>
      <c r="W3" s="117">
        <v>2</v>
      </c>
      <c r="X3" s="117" t="s">
        <v>911</v>
      </c>
      <c r="Y3" s="120">
        <v>43542</v>
      </c>
      <c r="Z3" s="121">
        <v>0.44027777777777777</v>
      </c>
      <c r="AA3" s="121" t="s">
        <v>581</v>
      </c>
      <c r="AB3" s="117" t="s">
        <v>582</v>
      </c>
      <c r="AC3" s="119" t="s">
        <v>398</v>
      </c>
      <c r="AD3" s="119" t="s">
        <v>586</v>
      </c>
    </row>
    <row r="4" spans="1:30">
      <c r="A4" s="117">
        <v>3</v>
      </c>
      <c r="B4" s="117" t="s">
        <v>447</v>
      </c>
      <c r="C4" s="117" t="s">
        <v>5</v>
      </c>
      <c r="D4" s="117" t="s">
        <v>583</v>
      </c>
      <c r="E4" s="117">
        <v>3</v>
      </c>
      <c r="F4" s="117" t="s">
        <v>924</v>
      </c>
      <c r="G4" s="117" t="s">
        <v>577</v>
      </c>
      <c r="H4" s="117" t="s">
        <v>398</v>
      </c>
      <c r="I4" s="118" t="s">
        <v>398</v>
      </c>
      <c r="J4" s="117" t="s">
        <v>587</v>
      </c>
      <c r="K4" s="117">
        <v>0.3</v>
      </c>
      <c r="L4" s="117" t="s">
        <v>398</v>
      </c>
      <c r="M4" s="117">
        <v>0.24</v>
      </c>
      <c r="N4" s="117" t="s">
        <v>632</v>
      </c>
      <c r="O4" s="117" t="s">
        <v>579</v>
      </c>
      <c r="P4" s="117">
        <v>1</v>
      </c>
      <c r="Q4" s="117" t="s">
        <v>398</v>
      </c>
      <c r="R4" s="117" t="s">
        <v>398</v>
      </c>
      <c r="S4" s="117" t="s">
        <v>398</v>
      </c>
      <c r="T4" s="117" t="s">
        <v>398</v>
      </c>
      <c r="U4" s="117" t="s">
        <v>398</v>
      </c>
      <c r="V4" s="117" t="s">
        <v>398</v>
      </c>
      <c r="W4" s="117" t="s">
        <v>398</v>
      </c>
      <c r="X4" s="117" t="s">
        <v>911</v>
      </c>
      <c r="Y4" s="120">
        <v>43542</v>
      </c>
      <c r="Z4" s="121">
        <v>0.44027777777777777</v>
      </c>
      <c r="AA4" s="121" t="s">
        <v>581</v>
      </c>
      <c r="AB4" s="117" t="s">
        <v>582</v>
      </c>
      <c r="AC4" s="119" t="s">
        <v>398</v>
      </c>
      <c r="AD4" s="119" t="s">
        <v>588</v>
      </c>
    </row>
    <row r="5" spans="1:30">
      <c r="A5" s="117">
        <v>4</v>
      </c>
      <c r="B5" s="117" t="s">
        <v>447</v>
      </c>
      <c r="C5" s="117" t="s">
        <v>5</v>
      </c>
      <c r="D5" s="117" t="s">
        <v>583</v>
      </c>
      <c r="E5" s="117">
        <v>4</v>
      </c>
      <c r="F5" s="117" t="s">
        <v>924</v>
      </c>
      <c r="G5" s="117" t="s">
        <v>577</v>
      </c>
      <c r="H5" s="117" t="s">
        <v>578</v>
      </c>
      <c r="I5" s="118" t="s">
        <v>398</v>
      </c>
      <c r="J5" s="117">
        <v>1E-4</v>
      </c>
      <c r="K5" s="117">
        <v>0.6</v>
      </c>
      <c r="L5" s="117" t="s">
        <v>398</v>
      </c>
      <c r="M5" s="117">
        <v>0.06</v>
      </c>
      <c r="N5" s="117" t="s">
        <v>585</v>
      </c>
      <c r="O5" s="117" t="s">
        <v>579</v>
      </c>
      <c r="P5" s="117">
        <v>1</v>
      </c>
      <c r="Q5" s="117" t="s">
        <v>398</v>
      </c>
      <c r="R5" s="117" t="s">
        <v>398</v>
      </c>
      <c r="S5" s="117" t="s">
        <v>398</v>
      </c>
      <c r="T5" s="117" t="s">
        <v>398</v>
      </c>
      <c r="U5" s="117" t="s">
        <v>398</v>
      </c>
      <c r="V5" s="117" t="s">
        <v>398</v>
      </c>
      <c r="W5" s="117">
        <v>3</v>
      </c>
      <c r="X5" s="117" t="s">
        <v>911</v>
      </c>
      <c r="Y5" s="120">
        <v>43542</v>
      </c>
      <c r="Z5" s="121">
        <v>0.44027777777777777</v>
      </c>
      <c r="AA5" s="121" t="s">
        <v>581</v>
      </c>
      <c r="AB5" s="117" t="s">
        <v>582</v>
      </c>
      <c r="AC5" s="119" t="s">
        <v>398</v>
      </c>
      <c r="AD5" s="119" t="s">
        <v>589</v>
      </c>
    </row>
    <row r="6" spans="1:30">
      <c r="A6" s="117">
        <v>5</v>
      </c>
      <c r="B6" s="117" t="s">
        <v>447</v>
      </c>
      <c r="C6" s="117" t="s">
        <v>5</v>
      </c>
      <c r="D6" s="117" t="s">
        <v>583</v>
      </c>
      <c r="E6" s="117">
        <v>5</v>
      </c>
      <c r="F6" s="117" t="s">
        <v>924</v>
      </c>
      <c r="G6" s="117" t="s">
        <v>577</v>
      </c>
      <c r="H6" s="117" t="s">
        <v>578</v>
      </c>
      <c r="I6" s="118" t="s">
        <v>398</v>
      </c>
      <c r="J6" s="117">
        <v>1E-4</v>
      </c>
      <c r="K6" s="117">
        <v>0.3</v>
      </c>
      <c r="L6" s="117" t="s">
        <v>398</v>
      </c>
      <c r="M6" s="117">
        <v>0.06</v>
      </c>
      <c r="N6" s="117" t="s">
        <v>585</v>
      </c>
      <c r="O6" s="117" t="s">
        <v>579</v>
      </c>
      <c r="P6" s="117">
        <v>1</v>
      </c>
      <c r="Q6" s="117" t="s">
        <v>398</v>
      </c>
      <c r="R6" s="117" t="s">
        <v>398</v>
      </c>
      <c r="S6" s="117" t="s">
        <v>398</v>
      </c>
      <c r="T6" s="117" t="s">
        <v>398</v>
      </c>
      <c r="U6" s="117" t="s">
        <v>398</v>
      </c>
      <c r="V6" s="117" t="s">
        <v>398</v>
      </c>
      <c r="W6" s="117">
        <v>3</v>
      </c>
      <c r="X6" s="117" t="s">
        <v>911</v>
      </c>
      <c r="Y6" s="120">
        <v>43542</v>
      </c>
      <c r="Z6" s="121">
        <v>0.44027777777777777</v>
      </c>
      <c r="AA6" s="121" t="s">
        <v>581</v>
      </c>
      <c r="AB6" s="117" t="s">
        <v>582</v>
      </c>
      <c r="AC6" s="119" t="s">
        <v>398</v>
      </c>
      <c r="AD6" s="119" t="s">
        <v>590</v>
      </c>
    </row>
    <row r="7" spans="1:30">
      <c r="A7" s="117">
        <v>6</v>
      </c>
      <c r="B7" s="123" t="s">
        <v>457</v>
      </c>
      <c r="C7" s="117" t="s">
        <v>5</v>
      </c>
      <c r="D7" s="117" t="s">
        <v>595</v>
      </c>
      <c r="E7" s="117">
        <v>6</v>
      </c>
      <c r="F7" s="117" t="s">
        <v>922</v>
      </c>
      <c r="G7" s="123" t="s">
        <v>591</v>
      </c>
      <c r="H7" s="123" t="s">
        <v>579</v>
      </c>
      <c r="I7" s="118" t="s">
        <v>398</v>
      </c>
      <c r="J7" s="123">
        <v>0.40410000000000001</v>
      </c>
      <c r="K7" s="123">
        <v>1.4</v>
      </c>
      <c r="L7" s="123">
        <v>0.6</v>
      </c>
      <c r="M7" s="123">
        <v>0.02</v>
      </c>
      <c r="N7" s="123" t="s">
        <v>592</v>
      </c>
      <c r="O7" s="117" t="s">
        <v>579</v>
      </c>
      <c r="P7" s="117">
        <v>1</v>
      </c>
      <c r="Q7" s="117" t="s">
        <v>398</v>
      </c>
      <c r="R7" s="117" t="s">
        <v>398</v>
      </c>
      <c r="S7" s="117" t="s">
        <v>398</v>
      </c>
      <c r="T7" s="117" t="s">
        <v>398</v>
      </c>
      <c r="U7" s="117" t="s">
        <v>398</v>
      </c>
      <c r="V7" s="117" t="s">
        <v>398</v>
      </c>
      <c r="W7" s="117">
        <v>14</v>
      </c>
      <c r="X7" s="117" t="s">
        <v>911</v>
      </c>
      <c r="Y7" s="120">
        <v>43545</v>
      </c>
      <c r="Z7" s="121">
        <v>0.43055555555555558</v>
      </c>
      <c r="AA7" s="117" t="s">
        <v>594</v>
      </c>
      <c r="AB7" s="117" t="s">
        <v>582</v>
      </c>
      <c r="AC7" s="119" t="s">
        <v>398</v>
      </c>
      <c r="AD7" s="119" t="s">
        <v>593</v>
      </c>
    </row>
    <row r="8" spans="1:30">
      <c r="A8" s="117">
        <v>7</v>
      </c>
      <c r="B8" s="123" t="s">
        <v>457</v>
      </c>
      <c r="C8" s="117" t="s">
        <v>5</v>
      </c>
      <c r="D8" s="117" t="s">
        <v>595</v>
      </c>
      <c r="E8" s="117">
        <v>7</v>
      </c>
      <c r="F8" s="117" t="s">
        <v>923</v>
      </c>
      <c r="G8" s="123" t="s">
        <v>577</v>
      </c>
      <c r="H8" s="117" t="s">
        <v>578</v>
      </c>
      <c r="I8" s="118" t="s">
        <v>398</v>
      </c>
      <c r="J8" s="123">
        <v>2.8999999999999998E-3</v>
      </c>
      <c r="K8" s="123">
        <v>4.5999999999999996</v>
      </c>
      <c r="L8" s="117" t="s">
        <v>398</v>
      </c>
      <c r="M8" s="123">
        <v>0.24</v>
      </c>
      <c r="N8" s="117" t="s">
        <v>596</v>
      </c>
      <c r="O8" s="117" t="s">
        <v>579</v>
      </c>
      <c r="P8" s="117">
        <v>1</v>
      </c>
      <c r="Q8" s="117" t="s">
        <v>398</v>
      </c>
      <c r="R8" s="117" t="s">
        <v>398</v>
      </c>
      <c r="S8" s="117" t="s">
        <v>398</v>
      </c>
      <c r="T8" s="117" t="s">
        <v>398</v>
      </c>
      <c r="U8" s="117" t="s">
        <v>398</v>
      </c>
      <c r="V8" s="117" t="s">
        <v>398</v>
      </c>
      <c r="W8" s="117">
        <v>15</v>
      </c>
      <c r="X8" s="117" t="s">
        <v>911</v>
      </c>
      <c r="Y8" s="120">
        <v>43545</v>
      </c>
      <c r="Z8" s="121">
        <v>0.43055555555555558</v>
      </c>
      <c r="AA8" s="117" t="s">
        <v>594</v>
      </c>
      <c r="AB8" s="117" t="s">
        <v>582</v>
      </c>
      <c r="AC8" s="119" t="s">
        <v>398</v>
      </c>
      <c r="AD8" s="119" t="s">
        <v>398</v>
      </c>
    </row>
    <row r="9" spans="1:30">
      <c r="A9" s="117">
        <v>8</v>
      </c>
      <c r="B9" s="123" t="s">
        <v>457</v>
      </c>
      <c r="C9" s="117" t="s">
        <v>5</v>
      </c>
      <c r="D9" s="117" t="s">
        <v>595</v>
      </c>
      <c r="E9" s="117">
        <v>8</v>
      </c>
      <c r="F9" s="117" t="s">
        <v>923</v>
      </c>
      <c r="G9" s="123" t="s">
        <v>577</v>
      </c>
      <c r="H9" s="117" t="s">
        <v>578</v>
      </c>
      <c r="I9" s="118" t="s">
        <v>398</v>
      </c>
      <c r="J9" s="123">
        <v>1.6000000000000001E-3</v>
      </c>
      <c r="K9" s="123">
        <v>1.6</v>
      </c>
      <c r="L9" s="117" t="s">
        <v>398</v>
      </c>
      <c r="M9" s="123">
        <v>0.25</v>
      </c>
      <c r="N9" s="117" t="s">
        <v>596</v>
      </c>
      <c r="O9" s="117" t="s">
        <v>579</v>
      </c>
      <c r="P9" s="117">
        <v>1</v>
      </c>
      <c r="Q9" s="117" t="s">
        <v>398</v>
      </c>
      <c r="R9" s="117" t="s">
        <v>398</v>
      </c>
      <c r="S9" s="117" t="s">
        <v>398</v>
      </c>
      <c r="T9" s="117" t="s">
        <v>398</v>
      </c>
      <c r="U9" s="117" t="s">
        <v>398</v>
      </c>
      <c r="V9" s="117" t="s">
        <v>398</v>
      </c>
      <c r="W9" s="117">
        <v>15</v>
      </c>
      <c r="X9" s="117" t="s">
        <v>911</v>
      </c>
      <c r="Y9" s="120">
        <v>43545</v>
      </c>
      <c r="Z9" s="121">
        <v>0.43055555555555558</v>
      </c>
      <c r="AA9" s="117" t="s">
        <v>594</v>
      </c>
      <c r="AB9" s="117" t="s">
        <v>582</v>
      </c>
      <c r="AC9" s="119" t="s">
        <v>398</v>
      </c>
      <c r="AD9" s="119" t="s">
        <v>398</v>
      </c>
    </row>
    <row r="10" spans="1:30">
      <c r="A10" s="117">
        <v>9</v>
      </c>
      <c r="B10" s="123" t="s">
        <v>457</v>
      </c>
      <c r="C10" s="117" t="s">
        <v>5</v>
      </c>
      <c r="D10" s="117" t="s">
        <v>595</v>
      </c>
      <c r="E10" s="117">
        <v>9</v>
      </c>
      <c r="F10" s="117" t="s">
        <v>923</v>
      </c>
      <c r="G10" s="123" t="s">
        <v>577</v>
      </c>
      <c r="H10" s="117" t="s">
        <v>578</v>
      </c>
      <c r="I10" s="118" t="s">
        <v>398</v>
      </c>
      <c r="J10" s="123">
        <v>1E-4</v>
      </c>
      <c r="K10" s="123">
        <v>0.5</v>
      </c>
      <c r="L10" s="117" t="s">
        <v>398</v>
      </c>
      <c r="M10" s="123">
        <v>0.21</v>
      </c>
      <c r="N10" s="117" t="s">
        <v>596</v>
      </c>
      <c r="O10" s="117" t="s">
        <v>579</v>
      </c>
      <c r="P10" s="117">
        <v>1</v>
      </c>
      <c r="Q10" s="117" t="s">
        <v>398</v>
      </c>
      <c r="R10" s="117" t="s">
        <v>398</v>
      </c>
      <c r="S10" s="117" t="s">
        <v>398</v>
      </c>
      <c r="T10" s="117" t="s">
        <v>398</v>
      </c>
      <c r="U10" s="117" t="s">
        <v>398</v>
      </c>
      <c r="V10" s="117" t="s">
        <v>398</v>
      </c>
      <c r="W10" s="117">
        <v>15</v>
      </c>
      <c r="X10" s="117" t="s">
        <v>911</v>
      </c>
      <c r="Y10" s="120">
        <v>43545</v>
      </c>
      <c r="Z10" s="121">
        <v>0.43055555555555558</v>
      </c>
      <c r="AA10" s="117" t="s">
        <v>594</v>
      </c>
      <c r="AB10" s="117" t="s">
        <v>582</v>
      </c>
      <c r="AC10" s="119" t="s">
        <v>398</v>
      </c>
      <c r="AD10" s="119" t="s">
        <v>398</v>
      </c>
    </row>
    <row r="11" spans="1:30">
      <c r="A11" s="117">
        <v>10</v>
      </c>
      <c r="B11" s="123" t="s">
        <v>457</v>
      </c>
      <c r="C11" s="117" t="s">
        <v>5</v>
      </c>
      <c r="D11" s="117" t="s">
        <v>595</v>
      </c>
      <c r="E11" s="117">
        <v>10</v>
      </c>
      <c r="F11" s="117" t="s">
        <v>923</v>
      </c>
      <c r="G11" s="123" t="s">
        <v>591</v>
      </c>
      <c r="H11" s="123" t="s">
        <v>597</v>
      </c>
      <c r="I11" s="118" t="s">
        <v>398</v>
      </c>
      <c r="J11" s="123">
        <v>2.2000000000000001E-3</v>
      </c>
      <c r="K11" s="123">
        <v>0.3</v>
      </c>
      <c r="L11" s="123">
        <v>0.3</v>
      </c>
      <c r="M11" s="123">
        <v>0.79</v>
      </c>
      <c r="N11" s="117" t="s">
        <v>585</v>
      </c>
      <c r="O11" s="117" t="s">
        <v>579</v>
      </c>
      <c r="P11" s="117">
        <v>1</v>
      </c>
      <c r="Q11" s="117" t="s">
        <v>398</v>
      </c>
      <c r="R11" s="117" t="s">
        <v>398</v>
      </c>
      <c r="S11" s="117" t="s">
        <v>398</v>
      </c>
      <c r="T11" s="117" t="s">
        <v>398</v>
      </c>
      <c r="U11" s="117" t="s">
        <v>398</v>
      </c>
      <c r="V11" s="117" t="s">
        <v>398</v>
      </c>
      <c r="W11" s="117">
        <v>15</v>
      </c>
      <c r="X11" s="117" t="s">
        <v>911</v>
      </c>
      <c r="Y11" s="120">
        <v>43545</v>
      </c>
      <c r="Z11" s="121">
        <v>0.43055555555555558</v>
      </c>
      <c r="AA11" s="117" t="s">
        <v>594</v>
      </c>
      <c r="AB11" s="117" t="s">
        <v>582</v>
      </c>
      <c r="AC11" s="119" t="s">
        <v>398</v>
      </c>
      <c r="AD11" s="119" t="s">
        <v>398</v>
      </c>
    </row>
    <row r="12" spans="1:30">
      <c r="A12" s="117">
        <v>11</v>
      </c>
      <c r="B12" s="123" t="s">
        <v>457</v>
      </c>
      <c r="C12" s="117" t="s">
        <v>5</v>
      </c>
      <c r="D12" s="117" t="s">
        <v>595</v>
      </c>
      <c r="E12" s="117">
        <v>11</v>
      </c>
      <c r="F12" s="117" t="s">
        <v>923</v>
      </c>
      <c r="G12" s="123" t="s">
        <v>577</v>
      </c>
      <c r="H12" s="123" t="s">
        <v>578</v>
      </c>
      <c r="I12" s="118" t="s">
        <v>398</v>
      </c>
      <c r="J12" s="123">
        <v>1E-4</v>
      </c>
      <c r="K12" s="123">
        <v>0.25</v>
      </c>
      <c r="L12" s="117" t="s">
        <v>398</v>
      </c>
      <c r="M12" s="123">
        <v>0.28000000000000003</v>
      </c>
      <c r="N12" s="117" t="s">
        <v>632</v>
      </c>
      <c r="O12" s="117" t="s">
        <v>579</v>
      </c>
      <c r="P12" s="117">
        <v>1</v>
      </c>
      <c r="Q12" s="117" t="s">
        <v>398</v>
      </c>
      <c r="R12" s="117" t="s">
        <v>398</v>
      </c>
      <c r="S12" s="117" t="s">
        <v>398</v>
      </c>
      <c r="T12" s="117" t="s">
        <v>398</v>
      </c>
      <c r="U12" s="117" t="s">
        <v>398</v>
      </c>
      <c r="V12" s="117" t="s">
        <v>398</v>
      </c>
      <c r="W12" s="117">
        <v>15</v>
      </c>
      <c r="X12" s="117" t="s">
        <v>911</v>
      </c>
      <c r="Y12" s="120">
        <v>43545</v>
      </c>
      <c r="Z12" s="121">
        <v>0.43055555555555558</v>
      </c>
      <c r="AA12" s="117" t="s">
        <v>594</v>
      </c>
      <c r="AB12" s="117" t="s">
        <v>582</v>
      </c>
      <c r="AC12" s="119" t="s">
        <v>398</v>
      </c>
      <c r="AD12" s="119" t="s">
        <v>398</v>
      </c>
    </row>
    <row r="13" spans="1:30">
      <c r="A13" s="117">
        <v>12</v>
      </c>
      <c r="B13" s="123" t="s">
        <v>457</v>
      </c>
      <c r="C13" s="117" t="s">
        <v>5</v>
      </c>
      <c r="D13" s="117" t="s">
        <v>595</v>
      </c>
      <c r="E13" s="117">
        <v>12</v>
      </c>
      <c r="F13" s="117" t="s">
        <v>923</v>
      </c>
      <c r="G13" s="123" t="s">
        <v>591</v>
      </c>
      <c r="H13" s="123" t="s">
        <v>598</v>
      </c>
      <c r="I13" s="118" t="s">
        <v>398</v>
      </c>
      <c r="J13" s="123">
        <v>1E-4</v>
      </c>
      <c r="K13" s="123">
        <v>0.6</v>
      </c>
      <c r="L13" s="117">
        <v>0.6</v>
      </c>
      <c r="M13" s="123">
        <v>0.04</v>
      </c>
      <c r="N13" s="123" t="s">
        <v>592</v>
      </c>
      <c r="O13" s="117" t="s">
        <v>579</v>
      </c>
      <c r="P13" s="117">
        <v>1</v>
      </c>
      <c r="Q13" s="117" t="s">
        <v>398</v>
      </c>
      <c r="R13" s="117" t="s">
        <v>398</v>
      </c>
      <c r="S13" s="117" t="s">
        <v>398</v>
      </c>
      <c r="T13" s="117" t="s">
        <v>398</v>
      </c>
      <c r="U13" s="117" t="s">
        <v>398</v>
      </c>
      <c r="V13" s="117" t="s">
        <v>398</v>
      </c>
      <c r="W13" s="117">
        <v>15</v>
      </c>
      <c r="X13" s="117" t="s">
        <v>911</v>
      </c>
      <c r="Y13" s="120">
        <v>43545</v>
      </c>
      <c r="Z13" s="121">
        <v>0.43055555555555558</v>
      </c>
      <c r="AA13" s="117" t="s">
        <v>594</v>
      </c>
      <c r="AB13" s="117" t="s">
        <v>582</v>
      </c>
      <c r="AC13" s="119" t="s">
        <v>398</v>
      </c>
      <c r="AD13" s="119" t="s">
        <v>599</v>
      </c>
    </row>
    <row r="14" spans="1:30">
      <c r="A14" s="117">
        <v>13</v>
      </c>
      <c r="B14" s="123" t="s">
        <v>457</v>
      </c>
      <c r="C14" s="117" t="s">
        <v>5</v>
      </c>
      <c r="D14" s="117" t="s">
        <v>595</v>
      </c>
      <c r="E14" s="117">
        <v>13</v>
      </c>
      <c r="F14" s="117" t="s">
        <v>923</v>
      </c>
      <c r="G14" s="123" t="s">
        <v>577</v>
      </c>
      <c r="H14" s="123" t="s">
        <v>578</v>
      </c>
      <c r="I14" s="118" t="s">
        <v>398</v>
      </c>
      <c r="J14" s="123">
        <v>1E-4</v>
      </c>
      <c r="K14" s="123">
        <v>0.25</v>
      </c>
      <c r="L14" s="117" t="s">
        <v>398</v>
      </c>
      <c r="M14" s="123">
        <v>0.05</v>
      </c>
      <c r="N14" s="117" t="s">
        <v>585</v>
      </c>
      <c r="O14" s="117" t="s">
        <v>579</v>
      </c>
      <c r="P14" s="117">
        <v>1</v>
      </c>
      <c r="Q14" s="117" t="s">
        <v>398</v>
      </c>
      <c r="R14" s="117" t="s">
        <v>398</v>
      </c>
      <c r="S14" s="117" t="s">
        <v>398</v>
      </c>
      <c r="T14" s="117" t="s">
        <v>398</v>
      </c>
      <c r="U14" s="117" t="s">
        <v>398</v>
      </c>
      <c r="V14" s="117" t="s">
        <v>398</v>
      </c>
      <c r="W14" s="117">
        <v>15</v>
      </c>
      <c r="X14" s="117" t="s">
        <v>911</v>
      </c>
      <c r="Y14" s="120">
        <v>43545</v>
      </c>
      <c r="Z14" s="121">
        <v>0.43055555555555558</v>
      </c>
      <c r="AA14" s="117" t="s">
        <v>594</v>
      </c>
      <c r="AB14" s="117" t="s">
        <v>582</v>
      </c>
      <c r="AC14" s="119" t="s">
        <v>398</v>
      </c>
      <c r="AD14" s="119" t="s">
        <v>600</v>
      </c>
    </row>
    <row r="15" spans="1:30">
      <c r="A15" s="117">
        <v>14</v>
      </c>
      <c r="B15" s="123" t="s">
        <v>457</v>
      </c>
      <c r="C15" s="117" t="s">
        <v>5</v>
      </c>
      <c r="D15" s="117" t="s">
        <v>595</v>
      </c>
      <c r="E15" s="117">
        <v>14</v>
      </c>
      <c r="F15" s="117" t="s">
        <v>923</v>
      </c>
      <c r="G15" s="123" t="s">
        <v>591</v>
      </c>
      <c r="H15" s="123" t="s">
        <v>598</v>
      </c>
      <c r="I15" s="118" t="s">
        <v>398</v>
      </c>
      <c r="J15" s="123">
        <v>1E-4</v>
      </c>
      <c r="K15" s="123">
        <v>0.3</v>
      </c>
      <c r="L15" s="117">
        <v>0.3</v>
      </c>
      <c r="M15" s="123">
        <v>0.12</v>
      </c>
      <c r="N15" s="123" t="s">
        <v>592</v>
      </c>
      <c r="O15" s="117" t="s">
        <v>579</v>
      </c>
      <c r="P15" s="117">
        <v>1</v>
      </c>
      <c r="Q15" s="117" t="s">
        <v>398</v>
      </c>
      <c r="R15" s="117" t="s">
        <v>398</v>
      </c>
      <c r="S15" s="117" t="s">
        <v>398</v>
      </c>
      <c r="T15" s="117" t="s">
        <v>398</v>
      </c>
      <c r="U15" s="117" t="s">
        <v>398</v>
      </c>
      <c r="V15" s="117" t="s">
        <v>398</v>
      </c>
      <c r="W15" s="117">
        <v>15</v>
      </c>
      <c r="X15" s="117" t="s">
        <v>911</v>
      </c>
      <c r="Y15" s="120">
        <v>43545</v>
      </c>
      <c r="Z15" s="121">
        <v>0.43055555555555558</v>
      </c>
      <c r="AA15" s="117" t="s">
        <v>594</v>
      </c>
      <c r="AB15" s="117" t="s">
        <v>582</v>
      </c>
      <c r="AC15" s="119" t="s">
        <v>398</v>
      </c>
      <c r="AD15" s="119" t="s">
        <v>599</v>
      </c>
    </row>
    <row r="16" spans="1:30">
      <c r="A16" s="117">
        <v>15</v>
      </c>
      <c r="B16" s="123" t="s">
        <v>457</v>
      </c>
      <c r="C16" s="117" t="s">
        <v>5</v>
      </c>
      <c r="D16" s="117" t="s">
        <v>595</v>
      </c>
      <c r="E16" s="117">
        <v>15</v>
      </c>
      <c r="F16" s="117" t="s">
        <v>923</v>
      </c>
      <c r="G16" s="123" t="s">
        <v>591</v>
      </c>
      <c r="H16" s="123" t="s">
        <v>598</v>
      </c>
      <c r="I16" s="118" t="s">
        <v>398</v>
      </c>
      <c r="J16" s="117">
        <v>2.0000000000000001E-4</v>
      </c>
      <c r="K16" s="123">
        <v>0.3</v>
      </c>
      <c r="L16" s="123">
        <v>0.3</v>
      </c>
      <c r="M16" s="123">
        <v>0.03</v>
      </c>
      <c r="N16" s="123" t="s">
        <v>592</v>
      </c>
      <c r="O16" s="117" t="s">
        <v>579</v>
      </c>
      <c r="P16" s="117">
        <v>1</v>
      </c>
      <c r="Q16" s="117" t="s">
        <v>398</v>
      </c>
      <c r="R16" s="117" t="s">
        <v>398</v>
      </c>
      <c r="S16" s="117" t="s">
        <v>398</v>
      </c>
      <c r="T16" s="117" t="s">
        <v>398</v>
      </c>
      <c r="U16" s="117" t="s">
        <v>398</v>
      </c>
      <c r="V16" s="117" t="s">
        <v>398</v>
      </c>
      <c r="W16" s="117">
        <v>15</v>
      </c>
      <c r="X16" s="117" t="s">
        <v>911</v>
      </c>
      <c r="Y16" s="120">
        <v>43545</v>
      </c>
      <c r="Z16" s="121">
        <v>0.43055555555555558</v>
      </c>
      <c r="AA16" s="117" t="s">
        <v>594</v>
      </c>
      <c r="AB16" s="117" t="s">
        <v>582</v>
      </c>
      <c r="AC16" s="119" t="s">
        <v>398</v>
      </c>
      <c r="AD16" s="119" t="s">
        <v>599</v>
      </c>
    </row>
    <row r="17" spans="1:30">
      <c r="A17" s="117">
        <v>16</v>
      </c>
      <c r="B17" s="123" t="s">
        <v>457</v>
      </c>
      <c r="C17" s="117" t="s">
        <v>5</v>
      </c>
      <c r="D17" s="117" t="s">
        <v>595</v>
      </c>
      <c r="E17" s="117">
        <v>16</v>
      </c>
      <c r="F17" s="117" t="s">
        <v>923</v>
      </c>
      <c r="G17" s="123" t="s">
        <v>591</v>
      </c>
      <c r="H17" s="123" t="s">
        <v>598</v>
      </c>
      <c r="I17" s="118" t="s">
        <v>398</v>
      </c>
      <c r="J17" s="123">
        <v>1E-4</v>
      </c>
      <c r="K17" s="123">
        <v>0.4</v>
      </c>
      <c r="L17" s="123">
        <v>0.4</v>
      </c>
      <c r="M17" s="123">
        <v>0.04</v>
      </c>
      <c r="N17" s="123" t="s">
        <v>592</v>
      </c>
      <c r="O17" s="117" t="s">
        <v>579</v>
      </c>
      <c r="P17" s="117">
        <v>1</v>
      </c>
      <c r="Q17" s="117" t="s">
        <v>398</v>
      </c>
      <c r="R17" s="117" t="s">
        <v>398</v>
      </c>
      <c r="S17" s="117" t="s">
        <v>398</v>
      </c>
      <c r="T17" s="117" t="s">
        <v>398</v>
      </c>
      <c r="U17" s="117" t="s">
        <v>398</v>
      </c>
      <c r="V17" s="117" t="s">
        <v>398</v>
      </c>
      <c r="W17" s="117">
        <v>15</v>
      </c>
      <c r="X17" s="117" t="s">
        <v>911</v>
      </c>
      <c r="Y17" s="120">
        <v>43545</v>
      </c>
      <c r="Z17" s="121">
        <v>0.43055555555555558</v>
      </c>
      <c r="AA17" s="117" t="s">
        <v>594</v>
      </c>
      <c r="AB17" s="117" t="s">
        <v>582</v>
      </c>
      <c r="AC17" s="119" t="s">
        <v>398</v>
      </c>
      <c r="AD17" s="119" t="s">
        <v>599</v>
      </c>
    </row>
    <row r="18" spans="1:30">
      <c r="A18" s="117">
        <v>17</v>
      </c>
      <c r="B18" s="123" t="s">
        <v>457</v>
      </c>
      <c r="C18" s="117" t="s">
        <v>5</v>
      </c>
      <c r="D18" s="117" t="s">
        <v>595</v>
      </c>
      <c r="E18" s="117">
        <v>17</v>
      </c>
      <c r="F18" s="117" t="s">
        <v>924</v>
      </c>
      <c r="G18" s="123" t="s">
        <v>601</v>
      </c>
      <c r="H18" s="123" t="s">
        <v>601</v>
      </c>
      <c r="I18" s="118" t="s">
        <v>398</v>
      </c>
      <c r="J18" s="123">
        <v>1E-4</v>
      </c>
      <c r="K18" s="123">
        <v>0.4</v>
      </c>
      <c r="L18" s="123">
        <v>0.4</v>
      </c>
      <c r="M18" s="123">
        <v>0.47</v>
      </c>
      <c r="N18" s="117" t="s">
        <v>585</v>
      </c>
      <c r="O18" s="117" t="s">
        <v>579</v>
      </c>
      <c r="P18" s="123">
        <v>6</v>
      </c>
      <c r="Q18" s="117" t="s">
        <v>398</v>
      </c>
      <c r="R18" s="117" t="s">
        <v>398</v>
      </c>
      <c r="S18" s="117" t="s">
        <v>398</v>
      </c>
      <c r="T18" s="117" t="s">
        <v>398</v>
      </c>
      <c r="U18" s="117" t="s">
        <v>398</v>
      </c>
      <c r="V18" s="117" t="s">
        <v>398</v>
      </c>
      <c r="W18" s="117">
        <v>16</v>
      </c>
      <c r="X18" s="117" t="s">
        <v>911</v>
      </c>
      <c r="Y18" s="120">
        <v>43545</v>
      </c>
      <c r="Z18" s="121">
        <v>0.43055555555555558</v>
      </c>
      <c r="AA18" s="117" t="s">
        <v>594</v>
      </c>
      <c r="AB18" s="117" t="s">
        <v>582</v>
      </c>
      <c r="AC18" s="119" t="s">
        <v>398</v>
      </c>
      <c r="AD18" s="119" t="s">
        <v>602</v>
      </c>
    </row>
    <row r="19" spans="1:30">
      <c r="A19" s="117">
        <v>18</v>
      </c>
      <c r="B19" s="123" t="s">
        <v>457</v>
      </c>
      <c r="C19" s="117" t="s">
        <v>5</v>
      </c>
      <c r="D19" s="117" t="s">
        <v>595</v>
      </c>
      <c r="E19" s="117">
        <v>18</v>
      </c>
      <c r="F19" s="117" t="s">
        <v>924</v>
      </c>
      <c r="G19" s="123" t="s">
        <v>591</v>
      </c>
      <c r="H19" s="123" t="s">
        <v>598</v>
      </c>
      <c r="I19" s="118" t="s">
        <v>398</v>
      </c>
      <c r="J19" s="123">
        <v>1E-4</v>
      </c>
      <c r="K19" s="123">
        <v>0.2</v>
      </c>
      <c r="L19" s="123">
        <v>0.2</v>
      </c>
      <c r="M19" s="123">
        <v>0.23</v>
      </c>
      <c r="N19" s="117" t="s">
        <v>596</v>
      </c>
      <c r="O19" s="117" t="s">
        <v>579</v>
      </c>
      <c r="P19" s="117">
        <v>1</v>
      </c>
      <c r="Q19" s="117" t="s">
        <v>398</v>
      </c>
      <c r="R19" s="117" t="s">
        <v>398</v>
      </c>
      <c r="S19" s="117" t="s">
        <v>398</v>
      </c>
      <c r="T19" s="117" t="s">
        <v>398</v>
      </c>
      <c r="U19" s="117" t="s">
        <v>398</v>
      </c>
      <c r="V19" s="117" t="s">
        <v>398</v>
      </c>
      <c r="W19" s="117">
        <v>16</v>
      </c>
      <c r="X19" s="117" t="s">
        <v>911</v>
      </c>
      <c r="Y19" s="120">
        <v>43545</v>
      </c>
      <c r="Z19" s="121">
        <v>0.43055555555555558</v>
      </c>
      <c r="AA19" s="117" t="s">
        <v>594</v>
      </c>
      <c r="AB19" s="117" t="s">
        <v>582</v>
      </c>
      <c r="AC19" s="119" t="s">
        <v>398</v>
      </c>
      <c r="AD19" s="119" t="s">
        <v>398</v>
      </c>
    </row>
    <row r="20" spans="1:30">
      <c r="A20" s="117">
        <v>19</v>
      </c>
      <c r="B20" s="123" t="s">
        <v>457</v>
      </c>
      <c r="C20" s="117" t="s">
        <v>5</v>
      </c>
      <c r="D20" s="117" t="s">
        <v>595</v>
      </c>
      <c r="E20" s="117">
        <v>19</v>
      </c>
      <c r="F20" s="117" t="s">
        <v>924</v>
      </c>
      <c r="G20" s="123" t="s">
        <v>591</v>
      </c>
      <c r="H20" s="123" t="s">
        <v>597</v>
      </c>
      <c r="I20" s="118" t="s">
        <v>398</v>
      </c>
      <c r="J20" s="123">
        <v>1E-4</v>
      </c>
      <c r="K20" s="123">
        <v>0.2</v>
      </c>
      <c r="L20" s="123">
        <v>0.2</v>
      </c>
      <c r="M20" s="123">
        <v>0.32</v>
      </c>
      <c r="N20" s="117" t="s">
        <v>632</v>
      </c>
      <c r="O20" s="117" t="s">
        <v>579</v>
      </c>
      <c r="P20" s="117">
        <v>1</v>
      </c>
      <c r="Q20" s="117" t="s">
        <v>398</v>
      </c>
      <c r="R20" s="117" t="s">
        <v>398</v>
      </c>
      <c r="S20" s="117" t="s">
        <v>398</v>
      </c>
      <c r="T20" s="117" t="s">
        <v>398</v>
      </c>
      <c r="U20" s="117" t="s">
        <v>398</v>
      </c>
      <c r="V20" s="117" t="s">
        <v>398</v>
      </c>
      <c r="W20" s="117">
        <v>16</v>
      </c>
      <c r="X20" s="117" t="s">
        <v>911</v>
      </c>
      <c r="Y20" s="120">
        <v>43545</v>
      </c>
      <c r="Z20" s="121">
        <v>0.43055555555555558</v>
      </c>
      <c r="AA20" s="117" t="s">
        <v>594</v>
      </c>
      <c r="AB20" s="117" t="s">
        <v>582</v>
      </c>
      <c r="AC20" s="119" t="s">
        <v>398</v>
      </c>
      <c r="AD20" s="119" t="s">
        <v>603</v>
      </c>
    </row>
    <row r="21" spans="1:30">
      <c r="A21" s="117">
        <v>20</v>
      </c>
      <c r="B21" s="123" t="s">
        <v>457</v>
      </c>
      <c r="C21" s="117" t="s">
        <v>5</v>
      </c>
      <c r="D21" s="117" t="s">
        <v>595</v>
      </c>
      <c r="E21" s="117">
        <v>20</v>
      </c>
      <c r="F21" s="117" t="s">
        <v>924</v>
      </c>
      <c r="G21" s="123" t="s">
        <v>591</v>
      </c>
      <c r="H21" s="123" t="s">
        <v>597</v>
      </c>
      <c r="I21" s="118" t="s">
        <v>398</v>
      </c>
      <c r="J21" s="123">
        <v>1E-4</v>
      </c>
      <c r="K21" s="123">
        <v>0.05</v>
      </c>
      <c r="L21" s="123">
        <v>0.05</v>
      </c>
      <c r="M21" s="123">
        <v>0.17</v>
      </c>
      <c r="N21" s="117" t="s">
        <v>585</v>
      </c>
      <c r="O21" s="117" t="s">
        <v>579</v>
      </c>
      <c r="P21" s="117">
        <v>1</v>
      </c>
      <c r="Q21" s="117" t="s">
        <v>398</v>
      </c>
      <c r="R21" s="117" t="s">
        <v>398</v>
      </c>
      <c r="S21" s="117" t="s">
        <v>398</v>
      </c>
      <c r="T21" s="117" t="s">
        <v>398</v>
      </c>
      <c r="U21" s="117" t="s">
        <v>398</v>
      </c>
      <c r="V21" s="117" t="s">
        <v>398</v>
      </c>
      <c r="W21" s="117">
        <v>16</v>
      </c>
      <c r="X21" s="117" t="s">
        <v>911</v>
      </c>
      <c r="Y21" s="120">
        <v>43545</v>
      </c>
      <c r="Z21" s="121">
        <v>0.43055555555555558</v>
      </c>
      <c r="AA21" s="117" t="s">
        <v>594</v>
      </c>
      <c r="AB21" s="117" t="s">
        <v>582</v>
      </c>
      <c r="AC21" s="119" t="s">
        <v>398</v>
      </c>
      <c r="AD21" s="119" t="s">
        <v>603</v>
      </c>
    </row>
    <row r="22" spans="1:30">
      <c r="A22" s="117">
        <v>21</v>
      </c>
      <c r="B22" s="123" t="s">
        <v>457</v>
      </c>
      <c r="C22" s="117" t="s">
        <v>5</v>
      </c>
      <c r="D22" s="117" t="s">
        <v>595</v>
      </c>
      <c r="E22" s="117">
        <v>21</v>
      </c>
      <c r="F22" s="117" t="s">
        <v>924</v>
      </c>
      <c r="G22" s="123" t="s">
        <v>591</v>
      </c>
      <c r="H22" s="123" t="s">
        <v>579</v>
      </c>
      <c r="I22" s="118" t="s">
        <v>398</v>
      </c>
      <c r="J22" s="123">
        <v>1E-4</v>
      </c>
      <c r="K22" s="123">
        <v>0.3</v>
      </c>
      <c r="L22" s="123">
        <v>0.3</v>
      </c>
      <c r="M22" s="123">
        <v>0.02</v>
      </c>
      <c r="N22" s="123" t="s">
        <v>592</v>
      </c>
      <c r="O22" s="117" t="s">
        <v>579</v>
      </c>
      <c r="P22" s="117">
        <v>1</v>
      </c>
      <c r="Q22" s="117" t="s">
        <v>398</v>
      </c>
      <c r="R22" s="117" t="s">
        <v>398</v>
      </c>
      <c r="S22" s="117" t="s">
        <v>398</v>
      </c>
      <c r="T22" s="117" t="s">
        <v>398</v>
      </c>
      <c r="U22" s="117" t="s">
        <v>398</v>
      </c>
      <c r="V22" s="117" t="s">
        <v>398</v>
      </c>
      <c r="W22" s="117">
        <v>16</v>
      </c>
      <c r="X22" s="117" t="s">
        <v>911</v>
      </c>
      <c r="Y22" s="120">
        <v>43545</v>
      </c>
      <c r="Z22" s="121">
        <v>0.43055555555555558</v>
      </c>
      <c r="AA22" s="117" t="s">
        <v>594</v>
      </c>
      <c r="AB22" s="117" t="s">
        <v>582</v>
      </c>
      <c r="AC22" s="119" t="s">
        <v>398</v>
      </c>
      <c r="AD22" s="119" t="s">
        <v>604</v>
      </c>
    </row>
    <row r="23" spans="1:30">
      <c r="A23" s="117">
        <v>22</v>
      </c>
      <c r="B23" s="123" t="s">
        <v>457</v>
      </c>
      <c r="C23" s="117" t="s">
        <v>5</v>
      </c>
      <c r="D23" s="117" t="s">
        <v>595</v>
      </c>
      <c r="E23" s="117">
        <v>22</v>
      </c>
      <c r="F23" s="117" t="s">
        <v>924</v>
      </c>
      <c r="G23" s="123" t="s">
        <v>591</v>
      </c>
      <c r="H23" s="123" t="s">
        <v>597</v>
      </c>
      <c r="I23" s="118" t="s">
        <v>398</v>
      </c>
      <c r="J23" s="117">
        <v>8.9999999999999998E-4</v>
      </c>
      <c r="K23" s="123">
        <v>0.3</v>
      </c>
      <c r="L23" s="123">
        <v>0.3</v>
      </c>
      <c r="M23" s="123">
        <v>0.51</v>
      </c>
      <c r="N23" s="117" t="s">
        <v>585</v>
      </c>
      <c r="O23" s="117" t="s">
        <v>579</v>
      </c>
      <c r="P23" s="117">
        <v>1</v>
      </c>
      <c r="Q23" s="117" t="s">
        <v>398</v>
      </c>
      <c r="R23" s="117" t="s">
        <v>398</v>
      </c>
      <c r="S23" s="117" t="s">
        <v>398</v>
      </c>
      <c r="T23" s="117" t="s">
        <v>398</v>
      </c>
      <c r="U23" s="117" t="s">
        <v>398</v>
      </c>
      <c r="V23" s="117" t="s">
        <v>398</v>
      </c>
      <c r="W23" s="117">
        <v>16</v>
      </c>
      <c r="X23" s="117" t="s">
        <v>911</v>
      </c>
      <c r="Y23" s="120">
        <v>43545</v>
      </c>
      <c r="Z23" s="121">
        <v>0.43055555555555558</v>
      </c>
      <c r="AA23" s="117" t="s">
        <v>594</v>
      </c>
      <c r="AB23" s="117" t="s">
        <v>582</v>
      </c>
      <c r="AC23" s="119" t="s">
        <v>398</v>
      </c>
      <c r="AD23" s="119" t="s">
        <v>603</v>
      </c>
    </row>
    <row r="24" spans="1:30">
      <c r="A24" s="117">
        <v>23</v>
      </c>
      <c r="B24" s="123" t="s">
        <v>457</v>
      </c>
      <c r="C24" s="117" t="s">
        <v>5</v>
      </c>
      <c r="D24" s="117" t="s">
        <v>595</v>
      </c>
      <c r="E24" s="117">
        <v>23</v>
      </c>
      <c r="F24" s="117" t="s">
        <v>924</v>
      </c>
      <c r="G24" s="123" t="s">
        <v>591</v>
      </c>
      <c r="H24" s="123" t="s">
        <v>597</v>
      </c>
      <c r="I24" s="118" t="s">
        <v>398</v>
      </c>
      <c r="J24" s="123">
        <v>1E-4</v>
      </c>
      <c r="K24" s="123">
        <v>0.2</v>
      </c>
      <c r="L24" s="123">
        <v>0.2</v>
      </c>
      <c r="M24" s="123">
        <v>0.76</v>
      </c>
      <c r="N24" s="117" t="s">
        <v>585</v>
      </c>
      <c r="O24" s="117" t="s">
        <v>579</v>
      </c>
      <c r="P24" s="117">
        <v>1</v>
      </c>
      <c r="Q24" s="117" t="s">
        <v>398</v>
      </c>
      <c r="R24" s="117" t="s">
        <v>398</v>
      </c>
      <c r="S24" s="117" t="s">
        <v>398</v>
      </c>
      <c r="T24" s="117" t="s">
        <v>398</v>
      </c>
      <c r="U24" s="117" t="s">
        <v>398</v>
      </c>
      <c r="V24" s="117" t="s">
        <v>398</v>
      </c>
      <c r="W24" s="117">
        <v>16</v>
      </c>
      <c r="X24" s="117" t="s">
        <v>911</v>
      </c>
      <c r="Y24" s="120">
        <v>43545</v>
      </c>
      <c r="Z24" s="121">
        <v>0.43055555555555558</v>
      </c>
      <c r="AA24" s="117" t="s">
        <v>594</v>
      </c>
      <c r="AB24" s="117" t="s">
        <v>582</v>
      </c>
      <c r="AC24" s="119" t="s">
        <v>398</v>
      </c>
      <c r="AD24" s="119" t="s">
        <v>603</v>
      </c>
    </row>
    <row r="25" spans="1:30">
      <c r="A25" s="117">
        <v>24</v>
      </c>
      <c r="B25" s="123" t="s">
        <v>457</v>
      </c>
      <c r="C25" s="117" t="s">
        <v>5</v>
      </c>
      <c r="D25" s="117" t="s">
        <v>595</v>
      </c>
      <c r="E25" s="117">
        <v>24</v>
      </c>
      <c r="F25" s="117" t="s">
        <v>924</v>
      </c>
      <c r="G25" s="123" t="s">
        <v>591</v>
      </c>
      <c r="H25" s="123" t="s">
        <v>597</v>
      </c>
      <c r="I25" s="118" t="s">
        <v>398</v>
      </c>
      <c r="J25" s="123">
        <v>1E-4</v>
      </c>
      <c r="K25" s="123">
        <v>0.3</v>
      </c>
      <c r="L25" s="123">
        <v>0.3</v>
      </c>
      <c r="M25" s="123">
        <v>0.62</v>
      </c>
      <c r="N25" s="123" t="s">
        <v>592</v>
      </c>
      <c r="O25" s="117" t="s">
        <v>579</v>
      </c>
      <c r="P25" s="117">
        <v>1</v>
      </c>
      <c r="Q25" s="117" t="s">
        <v>398</v>
      </c>
      <c r="R25" s="117" t="s">
        <v>398</v>
      </c>
      <c r="S25" s="117" t="s">
        <v>398</v>
      </c>
      <c r="T25" s="117" t="s">
        <v>398</v>
      </c>
      <c r="U25" s="117" t="s">
        <v>398</v>
      </c>
      <c r="V25" s="117" t="s">
        <v>398</v>
      </c>
      <c r="W25" s="117">
        <v>16</v>
      </c>
      <c r="X25" s="117" t="s">
        <v>911</v>
      </c>
      <c r="Y25" s="120">
        <v>43545</v>
      </c>
      <c r="Z25" s="121">
        <v>0.43055555555555558</v>
      </c>
      <c r="AA25" s="117" t="s">
        <v>594</v>
      </c>
      <c r="AB25" s="117" t="s">
        <v>582</v>
      </c>
      <c r="AC25" s="119" t="s">
        <v>398</v>
      </c>
      <c r="AD25" s="119" t="s">
        <v>603</v>
      </c>
    </row>
    <row r="26" spans="1:30">
      <c r="A26" s="117">
        <v>25</v>
      </c>
      <c r="B26" s="123" t="s">
        <v>457</v>
      </c>
      <c r="C26" s="117" t="s">
        <v>5</v>
      </c>
      <c r="D26" s="117" t="s">
        <v>595</v>
      </c>
      <c r="E26" s="117">
        <v>25</v>
      </c>
      <c r="F26" s="117" t="s">
        <v>924</v>
      </c>
      <c r="G26" s="123" t="s">
        <v>591</v>
      </c>
      <c r="H26" s="123" t="s">
        <v>597</v>
      </c>
      <c r="I26" s="118" t="s">
        <v>398</v>
      </c>
      <c r="J26" s="123">
        <v>1E-4</v>
      </c>
      <c r="K26" s="123">
        <v>0.1</v>
      </c>
      <c r="L26" s="123">
        <v>0.1</v>
      </c>
      <c r="M26" s="123">
        <v>0.19</v>
      </c>
      <c r="N26" s="123" t="s">
        <v>592</v>
      </c>
      <c r="O26" s="117" t="s">
        <v>579</v>
      </c>
      <c r="P26" s="117">
        <v>1</v>
      </c>
      <c r="Q26" s="117" t="s">
        <v>398</v>
      </c>
      <c r="R26" s="117" t="s">
        <v>398</v>
      </c>
      <c r="S26" s="117" t="s">
        <v>398</v>
      </c>
      <c r="T26" s="117" t="s">
        <v>398</v>
      </c>
      <c r="U26" s="117" t="s">
        <v>398</v>
      </c>
      <c r="V26" s="117" t="s">
        <v>398</v>
      </c>
      <c r="W26" s="117">
        <v>16</v>
      </c>
      <c r="X26" s="117" t="s">
        <v>911</v>
      </c>
      <c r="Y26" s="120">
        <v>43545</v>
      </c>
      <c r="Z26" s="121">
        <v>0.43055555555555558</v>
      </c>
      <c r="AA26" s="117" t="s">
        <v>594</v>
      </c>
      <c r="AB26" s="117" t="s">
        <v>582</v>
      </c>
      <c r="AC26" s="119" t="s">
        <v>398</v>
      </c>
      <c r="AD26" s="119" t="s">
        <v>603</v>
      </c>
    </row>
    <row r="27" spans="1:30">
      <c r="A27" s="117">
        <v>26</v>
      </c>
      <c r="B27" s="123" t="s">
        <v>457</v>
      </c>
      <c r="C27" s="117" t="s">
        <v>5</v>
      </c>
      <c r="D27" s="117" t="s">
        <v>595</v>
      </c>
      <c r="E27" s="117">
        <v>26</v>
      </c>
      <c r="F27" s="117" t="s">
        <v>924</v>
      </c>
      <c r="G27" s="123" t="s">
        <v>591</v>
      </c>
      <c r="H27" s="123" t="s">
        <v>579</v>
      </c>
      <c r="I27" s="118" t="s">
        <v>398</v>
      </c>
      <c r="J27" s="123">
        <v>1E-4</v>
      </c>
      <c r="K27" s="123">
        <v>0.1</v>
      </c>
      <c r="L27" s="123">
        <v>0.1</v>
      </c>
      <c r="M27" s="123">
        <v>0.01</v>
      </c>
      <c r="N27" s="123" t="s">
        <v>592</v>
      </c>
      <c r="O27" s="117" t="s">
        <v>579</v>
      </c>
      <c r="P27" s="117">
        <v>1</v>
      </c>
      <c r="Q27" s="117" t="s">
        <v>398</v>
      </c>
      <c r="R27" s="117" t="s">
        <v>398</v>
      </c>
      <c r="S27" s="117" t="s">
        <v>398</v>
      </c>
      <c r="T27" s="117" t="s">
        <v>398</v>
      </c>
      <c r="U27" s="117" t="s">
        <v>398</v>
      </c>
      <c r="V27" s="117" t="s">
        <v>398</v>
      </c>
      <c r="W27" s="117">
        <v>16</v>
      </c>
      <c r="X27" s="117" t="s">
        <v>911</v>
      </c>
      <c r="Y27" s="120">
        <v>43545</v>
      </c>
      <c r="Z27" s="121">
        <v>0.43055555555555558</v>
      </c>
      <c r="AA27" s="117" t="s">
        <v>594</v>
      </c>
      <c r="AB27" s="117" t="s">
        <v>582</v>
      </c>
      <c r="AC27" s="119" t="s">
        <v>398</v>
      </c>
      <c r="AD27" s="119" t="s">
        <v>604</v>
      </c>
    </row>
    <row r="28" spans="1:30">
      <c r="A28" s="117">
        <v>27</v>
      </c>
      <c r="B28" s="123" t="s">
        <v>457</v>
      </c>
      <c r="C28" s="117" t="s">
        <v>5</v>
      </c>
      <c r="D28" s="117" t="s">
        <v>595</v>
      </c>
      <c r="E28" s="117">
        <v>27</v>
      </c>
      <c r="F28" s="117" t="s">
        <v>924</v>
      </c>
      <c r="G28" s="123" t="s">
        <v>591</v>
      </c>
      <c r="H28" s="123" t="s">
        <v>597</v>
      </c>
      <c r="I28" s="118" t="s">
        <v>398</v>
      </c>
      <c r="J28" s="123">
        <v>1E-4</v>
      </c>
      <c r="K28" s="123">
        <v>0.1</v>
      </c>
      <c r="L28" s="123">
        <v>0.1</v>
      </c>
      <c r="M28" s="123">
        <v>0.12</v>
      </c>
      <c r="N28" s="123" t="s">
        <v>592</v>
      </c>
      <c r="O28" s="117" t="s">
        <v>579</v>
      </c>
      <c r="P28" s="117">
        <v>1</v>
      </c>
      <c r="Q28" s="117" t="s">
        <v>398</v>
      </c>
      <c r="R28" s="117" t="s">
        <v>398</v>
      </c>
      <c r="S28" s="117" t="s">
        <v>398</v>
      </c>
      <c r="T28" s="117" t="s">
        <v>398</v>
      </c>
      <c r="U28" s="117" t="s">
        <v>398</v>
      </c>
      <c r="V28" s="117" t="s">
        <v>398</v>
      </c>
      <c r="W28" s="117">
        <v>16</v>
      </c>
      <c r="X28" s="117" t="s">
        <v>911</v>
      </c>
      <c r="Y28" s="120">
        <v>43545</v>
      </c>
      <c r="Z28" s="121">
        <v>0.43055555555555558</v>
      </c>
      <c r="AA28" s="117" t="s">
        <v>594</v>
      </c>
      <c r="AB28" s="117" t="s">
        <v>582</v>
      </c>
      <c r="AC28" s="119" t="s">
        <v>398</v>
      </c>
      <c r="AD28" s="119" t="s">
        <v>603</v>
      </c>
    </row>
    <row r="29" spans="1:30">
      <c r="A29" s="117">
        <v>28</v>
      </c>
      <c r="B29" s="123" t="s">
        <v>458</v>
      </c>
      <c r="C29" s="117" t="s">
        <v>5</v>
      </c>
      <c r="D29" s="123" t="s">
        <v>595</v>
      </c>
      <c r="E29" s="117">
        <v>28</v>
      </c>
      <c r="F29" s="117" t="s">
        <v>922</v>
      </c>
      <c r="G29" s="123" t="s">
        <v>591</v>
      </c>
      <c r="H29" s="117" t="s">
        <v>579</v>
      </c>
      <c r="I29" s="118" t="s">
        <v>398</v>
      </c>
      <c r="J29" s="117">
        <v>2.5000000000000001E-3</v>
      </c>
      <c r="K29" s="123">
        <v>1.7</v>
      </c>
      <c r="L29" s="123">
        <v>0.7</v>
      </c>
      <c r="M29" s="123">
        <v>0.01</v>
      </c>
      <c r="N29" s="123" t="s">
        <v>592</v>
      </c>
      <c r="O29" s="117" t="s">
        <v>579</v>
      </c>
      <c r="P29" s="117">
        <v>1</v>
      </c>
      <c r="Q29" s="117" t="s">
        <v>398</v>
      </c>
      <c r="R29" s="117" t="s">
        <v>398</v>
      </c>
      <c r="S29" s="117" t="s">
        <v>398</v>
      </c>
      <c r="T29" s="117" t="s">
        <v>398</v>
      </c>
      <c r="U29" s="117" t="s">
        <v>398</v>
      </c>
      <c r="V29" s="117" t="s">
        <v>398</v>
      </c>
      <c r="W29" s="117">
        <v>17</v>
      </c>
      <c r="X29" s="117" t="s">
        <v>911</v>
      </c>
      <c r="Y29" s="120">
        <v>43546</v>
      </c>
      <c r="Z29" s="121">
        <v>0.50416666666666665</v>
      </c>
      <c r="AA29" s="121">
        <v>0.66666666666666663</v>
      </c>
      <c r="AB29" s="123" t="s">
        <v>582</v>
      </c>
      <c r="AC29" s="119" t="s">
        <v>398</v>
      </c>
      <c r="AD29" s="119" t="s">
        <v>605</v>
      </c>
    </row>
    <row r="30" spans="1:30">
      <c r="A30" s="117">
        <v>29</v>
      </c>
      <c r="B30" s="123" t="s">
        <v>458</v>
      </c>
      <c r="C30" s="117" t="s">
        <v>5</v>
      </c>
      <c r="D30" s="123" t="s">
        <v>595</v>
      </c>
      <c r="E30" s="117">
        <v>29</v>
      </c>
      <c r="F30" s="117" t="s">
        <v>923</v>
      </c>
      <c r="G30" s="123" t="s">
        <v>591</v>
      </c>
      <c r="H30" s="117" t="s">
        <v>597</v>
      </c>
      <c r="I30" s="118" t="s">
        <v>398</v>
      </c>
      <c r="J30" s="117">
        <v>3.2000000000000002E-3</v>
      </c>
      <c r="K30" s="123">
        <v>0.35</v>
      </c>
      <c r="L30" s="123">
        <v>0.2</v>
      </c>
      <c r="M30" s="123">
        <v>0.8</v>
      </c>
      <c r="N30" s="117" t="s">
        <v>632</v>
      </c>
      <c r="O30" s="117" t="s">
        <v>579</v>
      </c>
      <c r="P30" s="117">
        <v>1</v>
      </c>
      <c r="Q30" s="117" t="s">
        <v>398</v>
      </c>
      <c r="R30" s="117" t="s">
        <v>398</v>
      </c>
      <c r="S30" s="117" t="s">
        <v>398</v>
      </c>
      <c r="T30" s="117" t="s">
        <v>398</v>
      </c>
      <c r="U30" s="117" t="s">
        <v>398</v>
      </c>
      <c r="V30" s="117" t="s">
        <v>398</v>
      </c>
      <c r="W30" s="117">
        <v>18</v>
      </c>
      <c r="X30" s="117" t="s">
        <v>911</v>
      </c>
      <c r="Y30" s="120">
        <v>43546</v>
      </c>
      <c r="Z30" s="121">
        <v>0.50416666666666665</v>
      </c>
      <c r="AA30" s="121">
        <v>0.66666666666666663</v>
      </c>
      <c r="AB30" s="123" t="s">
        <v>582</v>
      </c>
      <c r="AC30" s="119" t="s">
        <v>398</v>
      </c>
      <c r="AD30" s="119" t="s">
        <v>606</v>
      </c>
    </row>
    <row r="31" spans="1:30">
      <c r="A31" s="117">
        <v>30</v>
      </c>
      <c r="B31" s="123" t="s">
        <v>458</v>
      </c>
      <c r="C31" s="117" t="s">
        <v>5</v>
      </c>
      <c r="D31" s="123" t="s">
        <v>595</v>
      </c>
      <c r="E31" s="117">
        <v>30</v>
      </c>
      <c r="F31" s="117" t="s">
        <v>923</v>
      </c>
      <c r="G31" s="123" t="s">
        <v>591</v>
      </c>
      <c r="H31" s="117" t="s">
        <v>579</v>
      </c>
      <c r="I31" s="118" t="s">
        <v>398</v>
      </c>
      <c r="J31" s="117">
        <v>1.9E-3</v>
      </c>
      <c r="K31" s="123">
        <v>0.3</v>
      </c>
      <c r="L31" s="123">
        <v>0.25</v>
      </c>
      <c r="M31" s="123">
        <v>0.05</v>
      </c>
      <c r="N31" s="123" t="s">
        <v>592</v>
      </c>
      <c r="O31" s="117" t="s">
        <v>579</v>
      </c>
      <c r="P31" s="117">
        <v>1</v>
      </c>
      <c r="Q31" s="117" t="s">
        <v>398</v>
      </c>
      <c r="R31" s="117" t="s">
        <v>398</v>
      </c>
      <c r="S31" s="117" t="s">
        <v>398</v>
      </c>
      <c r="T31" s="117" t="s">
        <v>398</v>
      </c>
      <c r="U31" s="117" t="s">
        <v>398</v>
      </c>
      <c r="V31" s="117" t="s">
        <v>398</v>
      </c>
      <c r="W31" s="117">
        <v>18</v>
      </c>
      <c r="X31" s="117" t="s">
        <v>911</v>
      </c>
      <c r="Y31" s="120">
        <v>43546</v>
      </c>
      <c r="Z31" s="121">
        <v>0.50416666666666665</v>
      </c>
      <c r="AA31" s="121">
        <v>0.66666666666666663</v>
      </c>
      <c r="AB31" s="123" t="s">
        <v>582</v>
      </c>
      <c r="AC31" s="119" t="s">
        <v>398</v>
      </c>
      <c r="AD31" s="119" t="s">
        <v>398</v>
      </c>
    </row>
    <row r="32" spans="1:30">
      <c r="A32" s="117">
        <v>31</v>
      </c>
      <c r="B32" s="123" t="s">
        <v>458</v>
      </c>
      <c r="C32" s="117" t="s">
        <v>5</v>
      </c>
      <c r="D32" s="123" t="s">
        <v>595</v>
      </c>
      <c r="E32" s="117">
        <v>31</v>
      </c>
      <c r="F32" s="117" t="s">
        <v>923</v>
      </c>
      <c r="G32" s="123" t="s">
        <v>591</v>
      </c>
      <c r="H32" s="117" t="s">
        <v>579</v>
      </c>
      <c r="I32" s="118" t="s">
        <v>398</v>
      </c>
      <c r="J32" s="117">
        <v>1.2999999999999999E-3</v>
      </c>
      <c r="K32" s="123">
        <v>1.3</v>
      </c>
      <c r="L32" s="123">
        <v>0.55000000000000004</v>
      </c>
      <c r="M32" s="123">
        <v>0.01</v>
      </c>
      <c r="N32" s="123" t="s">
        <v>592</v>
      </c>
      <c r="O32" s="117" t="s">
        <v>579</v>
      </c>
      <c r="P32" s="117">
        <v>1</v>
      </c>
      <c r="Q32" s="117" t="s">
        <v>398</v>
      </c>
      <c r="R32" s="117" t="s">
        <v>398</v>
      </c>
      <c r="S32" s="117" t="s">
        <v>398</v>
      </c>
      <c r="T32" s="117" t="s">
        <v>398</v>
      </c>
      <c r="U32" s="117" t="s">
        <v>398</v>
      </c>
      <c r="V32" s="117" t="s">
        <v>398</v>
      </c>
      <c r="W32" s="117">
        <v>18</v>
      </c>
      <c r="X32" s="117" t="s">
        <v>911</v>
      </c>
      <c r="Y32" s="120">
        <v>43546</v>
      </c>
      <c r="Z32" s="121">
        <v>0.50416666666666665</v>
      </c>
      <c r="AA32" s="121">
        <v>0.66666666666666663</v>
      </c>
      <c r="AB32" s="123" t="s">
        <v>582</v>
      </c>
      <c r="AC32" s="119" t="s">
        <v>398</v>
      </c>
      <c r="AD32" s="119" t="s">
        <v>607</v>
      </c>
    </row>
    <row r="33" spans="1:30">
      <c r="A33" s="117">
        <v>32</v>
      </c>
      <c r="B33" s="123" t="s">
        <v>458</v>
      </c>
      <c r="C33" s="117" t="s">
        <v>5</v>
      </c>
      <c r="D33" s="123" t="s">
        <v>595</v>
      </c>
      <c r="E33" s="117">
        <v>32</v>
      </c>
      <c r="F33" s="117" t="s">
        <v>923</v>
      </c>
      <c r="G33" s="123" t="s">
        <v>591</v>
      </c>
      <c r="H33" s="117" t="s">
        <v>579</v>
      </c>
      <c r="I33" s="118" t="s">
        <v>398</v>
      </c>
      <c r="J33" s="117">
        <v>5.0000000000000001E-4</v>
      </c>
      <c r="K33" s="123">
        <v>0.4</v>
      </c>
      <c r="L33" s="123">
        <v>0.3</v>
      </c>
      <c r="M33" s="123">
        <v>0.05</v>
      </c>
      <c r="N33" s="123" t="s">
        <v>592</v>
      </c>
      <c r="O33" s="117" t="s">
        <v>579</v>
      </c>
      <c r="P33" s="117">
        <v>1</v>
      </c>
      <c r="Q33" s="117" t="s">
        <v>398</v>
      </c>
      <c r="R33" s="117" t="s">
        <v>398</v>
      </c>
      <c r="S33" s="117" t="s">
        <v>398</v>
      </c>
      <c r="T33" s="117" t="s">
        <v>398</v>
      </c>
      <c r="U33" s="117" t="s">
        <v>398</v>
      </c>
      <c r="V33" s="117" t="s">
        <v>398</v>
      </c>
      <c r="W33" s="117">
        <v>18</v>
      </c>
      <c r="X33" s="117" t="s">
        <v>911</v>
      </c>
      <c r="Y33" s="120">
        <v>43546</v>
      </c>
      <c r="Z33" s="121">
        <v>0.50416666666666665</v>
      </c>
      <c r="AA33" s="121">
        <v>0.66666666666666663</v>
      </c>
      <c r="AB33" s="123" t="s">
        <v>582</v>
      </c>
      <c r="AC33" s="119" t="s">
        <v>398</v>
      </c>
      <c r="AD33" s="119" t="s">
        <v>398</v>
      </c>
    </row>
    <row r="34" spans="1:30">
      <c r="A34" s="117">
        <v>33</v>
      </c>
      <c r="B34" s="123" t="s">
        <v>458</v>
      </c>
      <c r="C34" s="117" t="s">
        <v>5</v>
      </c>
      <c r="D34" s="123" t="s">
        <v>595</v>
      </c>
      <c r="E34" s="117">
        <v>33</v>
      </c>
      <c r="F34" s="117" t="s">
        <v>924</v>
      </c>
      <c r="G34" s="123" t="s">
        <v>591</v>
      </c>
      <c r="H34" s="117" t="s">
        <v>597</v>
      </c>
      <c r="I34" s="118" t="s">
        <v>398</v>
      </c>
      <c r="J34" s="117">
        <v>8.9999999999999998E-4</v>
      </c>
      <c r="K34" s="123">
        <v>0.8</v>
      </c>
      <c r="L34" s="117" t="s">
        <v>398</v>
      </c>
      <c r="M34" s="123">
        <v>0.32</v>
      </c>
      <c r="N34" s="117" t="s">
        <v>596</v>
      </c>
      <c r="O34" s="117" t="s">
        <v>579</v>
      </c>
      <c r="P34" s="117">
        <v>1</v>
      </c>
      <c r="Q34" s="117" t="s">
        <v>398</v>
      </c>
      <c r="R34" s="117" t="s">
        <v>398</v>
      </c>
      <c r="S34" s="117" t="s">
        <v>398</v>
      </c>
      <c r="T34" s="117" t="s">
        <v>398</v>
      </c>
      <c r="U34" s="117" t="s">
        <v>398</v>
      </c>
      <c r="V34" s="117" t="s">
        <v>398</v>
      </c>
      <c r="W34" s="117">
        <v>19</v>
      </c>
      <c r="X34" s="117" t="s">
        <v>911</v>
      </c>
      <c r="Y34" s="120">
        <v>43546</v>
      </c>
      <c r="Z34" s="121">
        <v>0.50416666666666665</v>
      </c>
      <c r="AA34" s="121">
        <v>0.66666666666666663</v>
      </c>
      <c r="AB34" s="123" t="s">
        <v>582</v>
      </c>
      <c r="AC34" s="119" t="s">
        <v>398</v>
      </c>
      <c r="AD34" s="119" t="s">
        <v>398</v>
      </c>
    </row>
    <row r="35" spans="1:30">
      <c r="A35" s="117">
        <v>34</v>
      </c>
      <c r="B35" s="123" t="s">
        <v>458</v>
      </c>
      <c r="C35" s="117" t="s">
        <v>5</v>
      </c>
      <c r="D35" s="123" t="s">
        <v>595</v>
      </c>
      <c r="E35" s="117">
        <v>34</v>
      </c>
      <c r="F35" s="117" t="s">
        <v>924</v>
      </c>
      <c r="G35" s="123" t="s">
        <v>591</v>
      </c>
      <c r="H35" s="117" t="s">
        <v>597</v>
      </c>
      <c r="I35" s="118" t="s">
        <v>398</v>
      </c>
      <c r="J35" s="117">
        <v>1.2999999999999999E-3</v>
      </c>
      <c r="K35" s="123">
        <v>0.3</v>
      </c>
      <c r="L35" s="123">
        <v>0.2</v>
      </c>
      <c r="M35" s="123">
        <v>0.4</v>
      </c>
      <c r="N35" s="123" t="s">
        <v>592</v>
      </c>
      <c r="O35" s="117" t="s">
        <v>579</v>
      </c>
      <c r="P35" s="117">
        <v>1</v>
      </c>
      <c r="Q35" s="117" t="s">
        <v>398</v>
      </c>
      <c r="R35" s="117" t="s">
        <v>398</v>
      </c>
      <c r="S35" s="117" t="s">
        <v>398</v>
      </c>
      <c r="T35" s="117" t="s">
        <v>398</v>
      </c>
      <c r="U35" s="117" t="s">
        <v>398</v>
      </c>
      <c r="V35" s="117" t="s">
        <v>398</v>
      </c>
      <c r="W35" s="117">
        <v>19</v>
      </c>
      <c r="X35" s="117" t="s">
        <v>911</v>
      </c>
      <c r="Y35" s="120">
        <v>43546</v>
      </c>
      <c r="Z35" s="121">
        <v>0.50416666666666665</v>
      </c>
      <c r="AA35" s="121">
        <v>0.66666666666666663</v>
      </c>
      <c r="AB35" s="123" t="s">
        <v>582</v>
      </c>
      <c r="AC35" s="119" t="s">
        <v>398</v>
      </c>
      <c r="AD35" s="119" t="s">
        <v>398</v>
      </c>
    </row>
    <row r="36" spans="1:30">
      <c r="A36" s="117">
        <v>35</v>
      </c>
      <c r="B36" s="123" t="s">
        <v>458</v>
      </c>
      <c r="C36" s="117" t="s">
        <v>5</v>
      </c>
      <c r="D36" s="123" t="s">
        <v>595</v>
      </c>
      <c r="E36" s="117">
        <v>35</v>
      </c>
      <c r="F36" s="117" t="s">
        <v>924</v>
      </c>
      <c r="G36" s="123" t="s">
        <v>591</v>
      </c>
      <c r="H36" s="117" t="s">
        <v>597</v>
      </c>
      <c r="I36" s="118" t="s">
        <v>398</v>
      </c>
      <c r="J36" s="117">
        <v>5.0000000000000001E-4</v>
      </c>
      <c r="K36" s="123">
        <v>0.2</v>
      </c>
      <c r="L36" s="123">
        <v>0.1</v>
      </c>
      <c r="M36" s="123">
        <v>1.1599999999999999</v>
      </c>
      <c r="N36" s="123" t="s">
        <v>592</v>
      </c>
      <c r="O36" s="117" t="s">
        <v>579</v>
      </c>
      <c r="P36" s="117">
        <v>1</v>
      </c>
      <c r="Q36" s="117" t="s">
        <v>398</v>
      </c>
      <c r="R36" s="117" t="s">
        <v>398</v>
      </c>
      <c r="S36" s="117" t="s">
        <v>398</v>
      </c>
      <c r="T36" s="117" t="s">
        <v>398</v>
      </c>
      <c r="U36" s="117" t="s">
        <v>398</v>
      </c>
      <c r="V36" s="117" t="s">
        <v>398</v>
      </c>
      <c r="W36" s="117">
        <v>19</v>
      </c>
      <c r="X36" s="117" t="s">
        <v>911</v>
      </c>
      <c r="Y36" s="120">
        <v>43546</v>
      </c>
      <c r="Z36" s="121">
        <v>0.50416666666666665</v>
      </c>
      <c r="AA36" s="121">
        <v>0.66666666666666663</v>
      </c>
      <c r="AB36" s="123" t="s">
        <v>582</v>
      </c>
      <c r="AC36" s="119" t="s">
        <v>398</v>
      </c>
      <c r="AD36" s="119" t="s">
        <v>398</v>
      </c>
    </row>
    <row r="37" spans="1:30">
      <c r="A37" s="117">
        <v>36</v>
      </c>
      <c r="B37" s="123" t="s">
        <v>458</v>
      </c>
      <c r="C37" s="117" t="s">
        <v>5</v>
      </c>
      <c r="D37" s="123" t="s">
        <v>595</v>
      </c>
      <c r="E37" s="117">
        <v>36</v>
      </c>
      <c r="F37" s="117" t="s">
        <v>924</v>
      </c>
      <c r="G37" s="123" t="s">
        <v>591</v>
      </c>
      <c r="H37" s="117" t="s">
        <v>597</v>
      </c>
      <c r="I37" s="118" t="s">
        <v>398</v>
      </c>
      <c r="J37" s="117">
        <v>1E-4</v>
      </c>
      <c r="K37" s="123">
        <v>0.1</v>
      </c>
      <c r="L37" s="123">
        <v>0.1</v>
      </c>
      <c r="M37" s="123">
        <v>1.17</v>
      </c>
      <c r="N37" s="123" t="s">
        <v>592</v>
      </c>
      <c r="O37" s="117" t="s">
        <v>579</v>
      </c>
      <c r="P37" s="117">
        <v>1</v>
      </c>
      <c r="Q37" s="117" t="s">
        <v>398</v>
      </c>
      <c r="R37" s="117" t="s">
        <v>398</v>
      </c>
      <c r="S37" s="117" t="s">
        <v>398</v>
      </c>
      <c r="T37" s="117" t="s">
        <v>398</v>
      </c>
      <c r="U37" s="117" t="s">
        <v>398</v>
      </c>
      <c r="V37" s="117" t="s">
        <v>398</v>
      </c>
      <c r="W37" s="117">
        <v>19</v>
      </c>
      <c r="X37" s="117" t="s">
        <v>911</v>
      </c>
      <c r="Y37" s="120">
        <v>43546</v>
      </c>
      <c r="Z37" s="121">
        <v>0.50416666666666665</v>
      </c>
      <c r="AA37" s="121">
        <v>0.66666666666666663</v>
      </c>
      <c r="AB37" s="123" t="s">
        <v>582</v>
      </c>
      <c r="AC37" s="119" t="s">
        <v>398</v>
      </c>
      <c r="AD37" s="119" t="s">
        <v>398</v>
      </c>
    </row>
    <row r="38" spans="1:30">
      <c r="A38" s="117">
        <v>37</v>
      </c>
      <c r="B38" s="123" t="s">
        <v>458</v>
      </c>
      <c r="C38" s="117" t="s">
        <v>5</v>
      </c>
      <c r="D38" s="123" t="s">
        <v>595</v>
      </c>
      <c r="E38" s="117">
        <v>37</v>
      </c>
      <c r="F38" s="117" t="s">
        <v>924</v>
      </c>
      <c r="G38" s="123" t="s">
        <v>591</v>
      </c>
      <c r="H38" s="117" t="s">
        <v>597</v>
      </c>
      <c r="I38" s="118" t="s">
        <v>398</v>
      </c>
      <c r="J38" s="117">
        <v>1E-4</v>
      </c>
      <c r="K38" s="123">
        <v>0.2</v>
      </c>
      <c r="L38" s="123">
        <v>0.1</v>
      </c>
      <c r="M38" s="123">
        <v>0.02</v>
      </c>
      <c r="N38" s="123" t="s">
        <v>592</v>
      </c>
      <c r="O38" s="117" t="s">
        <v>579</v>
      </c>
      <c r="P38" s="117">
        <v>1</v>
      </c>
      <c r="Q38" s="117" t="s">
        <v>398</v>
      </c>
      <c r="R38" s="117" t="s">
        <v>398</v>
      </c>
      <c r="S38" s="117" t="s">
        <v>398</v>
      </c>
      <c r="T38" s="117" t="s">
        <v>398</v>
      </c>
      <c r="U38" s="117" t="s">
        <v>398</v>
      </c>
      <c r="V38" s="117" t="s">
        <v>398</v>
      </c>
      <c r="W38" s="117">
        <v>19</v>
      </c>
      <c r="X38" s="117" t="s">
        <v>911</v>
      </c>
      <c r="Y38" s="120">
        <v>43546</v>
      </c>
      <c r="Z38" s="121">
        <v>0.50416666666666665</v>
      </c>
      <c r="AA38" s="121">
        <v>0.66666666666666663</v>
      </c>
      <c r="AB38" s="123" t="s">
        <v>582</v>
      </c>
      <c r="AC38" s="119" t="s">
        <v>398</v>
      </c>
      <c r="AD38" s="119" t="s">
        <v>398</v>
      </c>
    </row>
    <row r="39" spans="1:30">
      <c r="A39" s="117">
        <v>38</v>
      </c>
      <c r="B39" s="123" t="s">
        <v>458</v>
      </c>
      <c r="C39" s="117" t="s">
        <v>5</v>
      </c>
      <c r="D39" s="123" t="s">
        <v>595</v>
      </c>
      <c r="E39" s="117">
        <v>38</v>
      </c>
      <c r="F39" s="117" t="s">
        <v>924</v>
      </c>
      <c r="G39" s="123" t="s">
        <v>591</v>
      </c>
      <c r="H39" s="117" t="s">
        <v>597</v>
      </c>
      <c r="I39" s="118" t="s">
        <v>398</v>
      </c>
      <c r="J39" s="117">
        <v>1E-4</v>
      </c>
      <c r="K39" s="123">
        <v>0.3</v>
      </c>
      <c r="L39" s="123">
        <v>0.1</v>
      </c>
      <c r="M39" s="123">
        <v>0.02</v>
      </c>
      <c r="N39" s="123" t="s">
        <v>592</v>
      </c>
      <c r="O39" s="117" t="s">
        <v>579</v>
      </c>
      <c r="P39" s="117">
        <v>1</v>
      </c>
      <c r="Q39" s="117" t="s">
        <v>398</v>
      </c>
      <c r="R39" s="117" t="s">
        <v>398</v>
      </c>
      <c r="S39" s="117" t="s">
        <v>398</v>
      </c>
      <c r="T39" s="117" t="s">
        <v>398</v>
      </c>
      <c r="U39" s="117" t="s">
        <v>398</v>
      </c>
      <c r="V39" s="117" t="s">
        <v>398</v>
      </c>
      <c r="W39" s="117">
        <v>19</v>
      </c>
      <c r="X39" s="117" t="s">
        <v>911</v>
      </c>
      <c r="Y39" s="120">
        <v>43546</v>
      </c>
      <c r="Z39" s="121">
        <v>0.50416666666666665</v>
      </c>
      <c r="AA39" s="121">
        <v>0.66666666666666663</v>
      </c>
      <c r="AB39" s="123" t="s">
        <v>582</v>
      </c>
      <c r="AC39" s="119" t="s">
        <v>398</v>
      </c>
      <c r="AD39" s="119" t="s">
        <v>398</v>
      </c>
    </row>
    <row r="40" spans="1:30">
      <c r="A40" s="117">
        <v>39</v>
      </c>
      <c r="B40" s="123" t="s">
        <v>458</v>
      </c>
      <c r="C40" s="117" t="s">
        <v>5</v>
      </c>
      <c r="D40" s="123" t="s">
        <v>595</v>
      </c>
      <c r="E40" s="117">
        <v>39</v>
      </c>
      <c r="F40" s="117" t="s">
        <v>924</v>
      </c>
      <c r="G40" s="123" t="s">
        <v>591</v>
      </c>
      <c r="H40" s="117" t="s">
        <v>597</v>
      </c>
      <c r="I40" s="118" t="s">
        <v>398</v>
      </c>
      <c r="J40" s="117">
        <v>1E-4</v>
      </c>
      <c r="K40" s="123">
        <v>0.1</v>
      </c>
      <c r="L40" s="117" t="s">
        <v>398</v>
      </c>
      <c r="M40" s="123">
        <v>0.54</v>
      </c>
      <c r="N40" s="117" t="s">
        <v>632</v>
      </c>
      <c r="O40" s="117" t="s">
        <v>579</v>
      </c>
      <c r="P40" s="117">
        <v>1</v>
      </c>
      <c r="Q40" s="117" t="s">
        <v>398</v>
      </c>
      <c r="R40" s="117" t="s">
        <v>398</v>
      </c>
      <c r="S40" s="117" t="s">
        <v>398</v>
      </c>
      <c r="T40" s="117" t="s">
        <v>398</v>
      </c>
      <c r="U40" s="117" t="s">
        <v>398</v>
      </c>
      <c r="V40" s="117" t="s">
        <v>398</v>
      </c>
      <c r="W40" s="117">
        <v>19</v>
      </c>
      <c r="X40" s="117" t="s">
        <v>911</v>
      </c>
      <c r="Y40" s="120">
        <v>43546</v>
      </c>
      <c r="Z40" s="121">
        <v>0.50416666666666665</v>
      </c>
      <c r="AA40" s="121">
        <v>0.66666666666666663</v>
      </c>
      <c r="AB40" s="123" t="s">
        <v>582</v>
      </c>
      <c r="AC40" s="119" t="s">
        <v>398</v>
      </c>
      <c r="AD40" s="119" t="s">
        <v>398</v>
      </c>
    </row>
    <row r="41" spans="1:30">
      <c r="A41" s="117">
        <v>40</v>
      </c>
      <c r="B41" s="123" t="s">
        <v>458</v>
      </c>
      <c r="C41" s="117" t="s">
        <v>5</v>
      </c>
      <c r="D41" s="123" t="s">
        <v>595</v>
      </c>
      <c r="E41" s="117">
        <v>40</v>
      </c>
      <c r="F41" s="117" t="s">
        <v>924</v>
      </c>
      <c r="G41" s="123" t="s">
        <v>591</v>
      </c>
      <c r="H41" s="117" t="s">
        <v>597</v>
      </c>
      <c r="I41" s="118" t="s">
        <v>398</v>
      </c>
      <c r="J41" s="117">
        <v>1E-4</v>
      </c>
      <c r="K41" s="123">
        <v>0.1</v>
      </c>
      <c r="L41" s="117" t="s">
        <v>398</v>
      </c>
      <c r="M41" s="123">
        <v>0.7</v>
      </c>
      <c r="N41" s="123" t="s">
        <v>592</v>
      </c>
      <c r="O41" s="117" t="s">
        <v>579</v>
      </c>
      <c r="P41" s="117">
        <v>1</v>
      </c>
      <c r="Q41" s="117" t="s">
        <v>398</v>
      </c>
      <c r="R41" s="117" t="s">
        <v>398</v>
      </c>
      <c r="S41" s="117" t="s">
        <v>398</v>
      </c>
      <c r="T41" s="117" t="s">
        <v>398</v>
      </c>
      <c r="U41" s="117" t="s">
        <v>398</v>
      </c>
      <c r="V41" s="117" t="s">
        <v>398</v>
      </c>
      <c r="W41" s="117">
        <v>19</v>
      </c>
      <c r="X41" s="117" t="s">
        <v>911</v>
      </c>
      <c r="Y41" s="120">
        <v>43546</v>
      </c>
      <c r="Z41" s="121">
        <v>0.50416666666666665</v>
      </c>
      <c r="AA41" s="121">
        <v>0.66666666666666663</v>
      </c>
      <c r="AB41" s="123" t="s">
        <v>582</v>
      </c>
      <c r="AC41" s="119" t="s">
        <v>398</v>
      </c>
      <c r="AD41" s="119" t="s">
        <v>398</v>
      </c>
    </row>
    <row r="42" spans="1:30">
      <c r="A42" s="117">
        <v>41</v>
      </c>
      <c r="B42" s="123" t="s">
        <v>458</v>
      </c>
      <c r="C42" s="117" t="s">
        <v>5</v>
      </c>
      <c r="D42" s="123" t="s">
        <v>595</v>
      </c>
      <c r="E42" s="117">
        <v>41</v>
      </c>
      <c r="F42" s="117" t="s">
        <v>924</v>
      </c>
      <c r="G42" s="123" t="s">
        <v>591</v>
      </c>
      <c r="H42" s="117" t="s">
        <v>597</v>
      </c>
      <c r="I42" s="118" t="s">
        <v>398</v>
      </c>
      <c r="J42" s="117">
        <v>1.6000000000000001E-3</v>
      </c>
      <c r="K42" s="123">
        <v>0.3</v>
      </c>
      <c r="L42" s="123">
        <v>0.1</v>
      </c>
      <c r="M42" s="123">
        <v>0.99</v>
      </c>
      <c r="N42" s="123" t="s">
        <v>592</v>
      </c>
      <c r="O42" s="117" t="s">
        <v>579</v>
      </c>
      <c r="P42" s="117">
        <v>1</v>
      </c>
      <c r="Q42" s="117" t="s">
        <v>398</v>
      </c>
      <c r="R42" s="117" t="s">
        <v>398</v>
      </c>
      <c r="S42" s="117" t="s">
        <v>398</v>
      </c>
      <c r="T42" s="117" t="s">
        <v>398</v>
      </c>
      <c r="U42" s="117" t="s">
        <v>398</v>
      </c>
      <c r="V42" s="117" t="s">
        <v>398</v>
      </c>
      <c r="W42" s="117">
        <v>19</v>
      </c>
      <c r="X42" s="117" t="s">
        <v>911</v>
      </c>
      <c r="Y42" s="120">
        <v>43546</v>
      </c>
      <c r="Z42" s="121">
        <v>0.50416666666666665</v>
      </c>
      <c r="AA42" s="121">
        <v>0.66666666666666663</v>
      </c>
      <c r="AB42" s="123" t="s">
        <v>582</v>
      </c>
      <c r="AC42" s="119" t="s">
        <v>398</v>
      </c>
      <c r="AD42" s="119" t="s">
        <v>398</v>
      </c>
    </row>
    <row r="43" spans="1:30">
      <c r="A43" s="117">
        <v>42</v>
      </c>
      <c r="B43" s="123" t="s">
        <v>458</v>
      </c>
      <c r="C43" s="117" t="s">
        <v>5</v>
      </c>
      <c r="D43" s="123" t="s">
        <v>595</v>
      </c>
      <c r="E43" s="117">
        <v>42</v>
      </c>
      <c r="F43" s="117" t="s">
        <v>924</v>
      </c>
      <c r="G43" s="123" t="s">
        <v>591</v>
      </c>
      <c r="H43" s="117" t="s">
        <v>597</v>
      </c>
      <c r="I43" s="118" t="s">
        <v>398</v>
      </c>
      <c r="J43" s="117">
        <v>1E-4</v>
      </c>
      <c r="K43" s="123">
        <v>0.1</v>
      </c>
      <c r="L43" s="117" t="s">
        <v>398</v>
      </c>
      <c r="M43" s="123">
        <v>0.5</v>
      </c>
      <c r="N43" s="123" t="s">
        <v>592</v>
      </c>
      <c r="O43" s="117" t="s">
        <v>579</v>
      </c>
      <c r="P43" s="117">
        <v>1</v>
      </c>
      <c r="Q43" s="117" t="s">
        <v>398</v>
      </c>
      <c r="R43" s="117" t="s">
        <v>398</v>
      </c>
      <c r="S43" s="117" t="s">
        <v>398</v>
      </c>
      <c r="T43" s="117" t="s">
        <v>398</v>
      </c>
      <c r="U43" s="117" t="s">
        <v>398</v>
      </c>
      <c r="V43" s="117" t="s">
        <v>398</v>
      </c>
      <c r="W43" s="117">
        <v>19</v>
      </c>
      <c r="X43" s="117" t="s">
        <v>911</v>
      </c>
      <c r="Y43" s="120">
        <v>43546</v>
      </c>
      <c r="Z43" s="121">
        <v>0.50416666666666665</v>
      </c>
      <c r="AA43" s="121">
        <v>0.66666666666666663</v>
      </c>
      <c r="AB43" s="123" t="s">
        <v>582</v>
      </c>
      <c r="AC43" s="119" t="s">
        <v>398</v>
      </c>
      <c r="AD43" s="119" t="s">
        <v>398</v>
      </c>
    </row>
    <row r="44" spans="1:30">
      <c r="A44" s="117">
        <v>43</v>
      </c>
      <c r="B44" s="123" t="s">
        <v>458</v>
      </c>
      <c r="C44" s="117" t="s">
        <v>5</v>
      </c>
      <c r="D44" s="123" t="s">
        <v>595</v>
      </c>
      <c r="E44" s="117">
        <v>43</v>
      </c>
      <c r="F44" s="117" t="s">
        <v>924</v>
      </c>
      <c r="G44" s="123" t="s">
        <v>591</v>
      </c>
      <c r="H44" s="117" t="s">
        <v>597</v>
      </c>
      <c r="I44" s="118" t="s">
        <v>398</v>
      </c>
      <c r="J44" s="117">
        <v>2.9999999999999997E-4</v>
      </c>
      <c r="K44" s="123">
        <v>0.15</v>
      </c>
      <c r="L44" s="117">
        <v>0.1</v>
      </c>
      <c r="M44" s="123">
        <v>0.76</v>
      </c>
      <c r="N44" s="123" t="s">
        <v>592</v>
      </c>
      <c r="O44" s="117" t="s">
        <v>579</v>
      </c>
      <c r="P44" s="117">
        <v>1</v>
      </c>
      <c r="Q44" s="117" t="s">
        <v>398</v>
      </c>
      <c r="R44" s="117" t="s">
        <v>398</v>
      </c>
      <c r="S44" s="117" t="s">
        <v>398</v>
      </c>
      <c r="T44" s="117" t="s">
        <v>398</v>
      </c>
      <c r="U44" s="117" t="s">
        <v>398</v>
      </c>
      <c r="V44" s="117" t="s">
        <v>398</v>
      </c>
      <c r="W44" s="117">
        <v>19</v>
      </c>
      <c r="X44" s="117" t="s">
        <v>911</v>
      </c>
      <c r="Y44" s="120">
        <v>43546</v>
      </c>
      <c r="Z44" s="121">
        <v>0.50416666666666665</v>
      </c>
      <c r="AA44" s="121">
        <v>0.66666666666666663</v>
      </c>
      <c r="AB44" s="123" t="s">
        <v>582</v>
      </c>
      <c r="AC44" s="119" t="s">
        <v>398</v>
      </c>
      <c r="AD44" s="119" t="s">
        <v>398</v>
      </c>
    </row>
    <row r="45" spans="1:30">
      <c r="A45" s="117">
        <v>44</v>
      </c>
      <c r="B45" s="123" t="s">
        <v>458</v>
      </c>
      <c r="C45" s="117" t="s">
        <v>5</v>
      </c>
      <c r="D45" s="123" t="s">
        <v>595</v>
      </c>
      <c r="E45" s="117">
        <v>44</v>
      </c>
      <c r="F45" s="117" t="s">
        <v>924</v>
      </c>
      <c r="G45" s="123" t="s">
        <v>591</v>
      </c>
      <c r="H45" s="117" t="s">
        <v>597</v>
      </c>
      <c r="I45" s="118" t="s">
        <v>398</v>
      </c>
      <c r="J45" s="117">
        <v>1E-4</v>
      </c>
      <c r="K45" s="123">
        <v>0.2</v>
      </c>
      <c r="L45" s="117" t="s">
        <v>398</v>
      </c>
      <c r="M45" s="123">
        <v>0.4</v>
      </c>
      <c r="N45" s="117" t="s">
        <v>585</v>
      </c>
      <c r="O45" s="117" t="s">
        <v>579</v>
      </c>
      <c r="P45" s="117">
        <v>1</v>
      </c>
      <c r="Q45" s="117" t="s">
        <v>398</v>
      </c>
      <c r="R45" s="117" t="s">
        <v>398</v>
      </c>
      <c r="S45" s="117" t="s">
        <v>398</v>
      </c>
      <c r="T45" s="117" t="s">
        <v>398</v>
      </c>
      <c r="U45" s="117" t="s">
        <v>398</v>
      </c>
      <c r="V45" s="117" t="s">
        <v>398</v>
      </c>
      <c r="W45" s="117">
        <v>19</v>
      </c>
      <c r="X45" s="117" t="s">
        <v>911</v>
      </c>
      <c r="Y45" s="120">
        <v>43546</v>
      </c>
      <c r="Z45" s="121">
        <v>0.50416666666666665</v>
      </c>
      <c r="AA45" s="121">
        <v>0.66666666666666663</v>
      </c>
      <c r="AB45" s="123" t="s">
        <v>582</v>
      </c>
      <c r="AC45" s="119" t="s">
        <v>398</v>
      </c>
      <c r="AD45" s="119" t="s">
        <v>398</v>
      </c>
    </row>
    <row r="46" spans="1:30">
      <c r="A46" s="117">
        <v>45</v>
      </c>
      <c r="B46" s="123" t="s">
        <v>458</v>
      </c>
      <c r="C46" s="117" t="s">
        <v>5</v>
      </c>
      <c r="D46" s="123" t="s">
        <v>595</v>
      </c>
      <c r="E46" s="117">
        <v>45</v>
      </c>
      <c r="F46" s="117" t="s">
        <v>924</v>
      </c>
      <c r="G46" s="123" t="s">
        <v>591</v>
      </c>
      <c r="H46" s="117" t="s">
        <v>597</v>
      </c>
      <c r="I46" s="118" t="s">
        <v>398</v>
      </c>
      <c r="J46" s="117">
        <v>1E-4</v>
      </c>
      <c r="K46" s="123">
        <v>0.1</v>
      </c>
      <c r="L46" s="117" t="s">
        <v>398</v>
      </c>
      <c r="M46" s="123">
        <v>0.38</v>
      </c>
      <c r="N46" s="117" t="s">
        <v>596</v>
      </c>
      <c r="O46" s="117" t="s">
        <v>579</v>
      </c>
      <c r="P46" s="117">
        <v>1</v>
      </c>
      <c r="Q46" s="117" t="s">
        <v>398</v>
      </c>
      <c r="R46" s="117" t="s">
        <v>398</v>
      </c>
      <c r="S46" s="117" t="s">
        <v>398</v>
      </c>
      <c r="T46" s="117" t="s">
        <v>398</v>
      </c>
      <c r="U46" s="117" t="s">
        <v>398</v>
      </c>
      <c r="V46" s="117" t="s">
        <v>398</v>
      </c>
      <c r="W46" s="117">
        <v>19</v>
      </c>
      <c r="X46" s="117" t="s">
        <v>911</v>
      </c>
      <c r="Y46" s="120">
        <v>43546</v>
      </c>
      <c r="Z46" s="121">
        <v>0.50416666666666665</v>
      </c>
      <c r="AA46" s="121">
        <v>0.66666666666666663</v>
      </c>
      <c r="AB46" s="123" t="s">
        <v>582</v>
      </c>
      <c r="AC46" s="119" t="s">
        <v>398</v>
      </c>
      <c r="AD46" s="119" t="s">
        <v>398</v>
      </c>
    </row>
    <row r="47" spans="1:30">
      <c r="A47" s="117">
        <v>46</v>
      </c>
      <c r="B47" s="123" t="s">
        <v>458</v>
      </c>
      <c r="C47" s="117" t="s">
        <v>5</v>
      </c>
      <c r="D47" s="123" t="s">
        <v>595</v>
      </c>
      <c r="E47" s="117">
        <v>46</v>
      </c>
      <c r="F47" s="117" t="s">
        <v>924</v>
      </c>
      <c r="G47" s="123" t="s">
        <v>591</v>
      </c>
      <c r="H47" s="117" t="s">
        <v>597</v>
      </c>
      <c r="I47" s="118" t="s">
        <v>398</v>
      </c>
      <c r="J47" s="117">
        <v>1E-4</v>
      </c>
      <c r="K47" s="123">
        <v>0.1</v>
      </c>
      <c r="L47" s="117" t="s">
        <v>398</v>
      </c>
      <c r="M47" s="123">
        <v>0.37</v>
      </c>
      <c r="N47" s="123" t="s">
        <v>592</v>
      </c>
      <c r="O47" s="117" t="s">
        <v>579</v>
      </c>
      <c r="P47" s="117">
        <v>1</v>
      </c>
      <c r="Q47" s="117" t="s">
        <v>398</v>
      </c>
      <c r="R47" s="117" t="s">
        <v>398</v>
      </c>
      <c r="S47" s="117" t="s">
        <v>398</v>
      </c>
      <c r="T47" s="117" t="s">
        <v>398</v>
      </c>
      <c r="U47" s="117" t="s">
        <v>398</v>
      </c>
      <c r="V47" s="117" t="s">
        <v>398</v>
      </c>
      <c r="W47" s="117">
        <v>19</v>
      </c>
      <c r="X47" s="117" t="s">
        <v>911</v>
      </c>
      <c r="Y47" s="120">
        <v>43546</v>
      </c>
      <c r="Z47" s="121">
        <v>0.50416666666666665</v>
      </c>
      <c r="AA47" s="121">
        <v>0.66666666666666663</v>
      </c>
      <c r="AB47" s="123" t="s">
        <v>582</v>
      </c>
      <c r="AC47" s="119" t="s">
        <v>398</v>
      </c>
      <c r="AD47" s="119" t="s">
        <v>398</v>
      </c>
    </row>
    <row r="48" spans="1:30">
      <c r="A48" s="117">
        <v>47</v>
      </c>
      <c r="B48" s="123" t="s">
        <v>458</v>
      </c>
      <c r="C48" s="117" t="s">
        <v>5</v>
      </c>
      <c r="D48" s="123" t="s">
        <v>595</v>
      </c>
      <c r="E48" s="117">
        <v>47</v>
      </c>
      <c r="F48" s="117" t="s">
        <v>924</v>
      </c>
      <c r="G48" s="123" t="s">
        <v>591</v>
      </c>
      <c r="H48" s="117" t="s">
        <v>579</v>
      </c>
      <c r="I48" s="118" t="s">
        <v>398</v>
      </c>
      <c r="J48" s="117">
        <v>1E-4</v>
      </c>
      <c r="K48" s="123">
        <v>0.1</v>
      </c>
      <c r="L48" s="117" t="s">
        <v>398</v>
      </c>
      <c r="M48" s="123">
        <v>7.0000000000000007E-2</v>
      </c>
      <c r="N48" s="123" t="s">
        <v>592</v>
      </c>
      <c r="O48" s="117" t="s">
        <v>579</v>
      </c>
      <c r="P48" s="117">
        <v>1</v>
      </c>
      <c r="Q48" s="117" t="s">
        <v>398</v>
      </c>
      <c r="R48" s="117" t="s">
        <v>398</v>
      </c>
      <c r="S48" s="117" t="s">
        <v>398</v>
      </c>
      <c r="T48" s="117" t="s">
        <v>398</v>
      </c>
      <c r="U48" s="117" t="s">
        <v>398</v>
      </c>
      <c r="V48" s="117" t="s">
        <v>398</v>
      </c>
      <c r="W48" s="117">
        <v>19</v>
      </c>
      <c r="X48" s="117" t="s">
        <v>911</v>
      </c>
      <c r="Y48" s="120">
        <v>43546</v>
      </c>
      <c r="Z48" s="121">
        <v>0.50416666666666665</v>
      </c>
      <c r="AA48" s="121">
        <v>0.66666666666666663</v>
      </c>
      <c r="AB48" s="123" t="s">
        <v>582</v>
      </c>
      <c r="AC48" s="119" t="s">
        <v>398</v>
      </c>
      <c r="AD48" s="119" t="s">
        <v>398</v>
      </c>
    </row>
    <row r="49" spans="1:30">
      <c r="A49" s="117">
        <v>48</v>
      </c>
      <c r="B49" s="123" t="s">
        <v>458</v>
      </c>
      <c r="C49" s="117" t="s">
        <v>5</v>
      </c>
      <c r="D49" s="123" t="s">
        <v>595</v>
      </c>
      <c r="E49" s="117">
        <v>48</v>
      </c>
      <c r="F49" s="117" t="s">
        <v>924</v>
      </c>
      <c r="G49" s="123" t="s">
        <v>591</v>
      </c>
      <c r="H49" s="117" t="s">
        <v>597</v>
      </c>
      <c r="I49" s="118" t="s">
        <v>398</v>
      </c>
      <c r="J49" s="117">
        <v>1E-4</v>
      </c>
      <c r="K49" s="123">
        <v>0.1</v>
      </c>
      <c r="L49" s="117" t="s">
        <v>398</v>
      </c>
      <c r="M49" s="123">
        <v>0.4</v>
      </c>
      <c r="N49" s="123" t="s">
        <v>592</v>
      </c>
      <c r="O49" s="117" t="s">
        <v>579</v>
      </c>
      <c r="P49" s="117">
        <v>1</v>
      </c>
      <c r="Q49" s="117" t="s">
        <v>398</v>
      </c>
      <c r="R49" s="117" t="s">
        <v>398</v>
      </c>
      <c r="S49" s="117" t="s">
        <v>398</v>
      </c>
      <c r="T49" s="117" t="s">
        <v>398</v>
      </c>
      <c r="U49" s="117" t="s">
        <v>398</v>
      </c>
      <c r="V49" s="117" t="s">
        <v>398</v>
      </c>
      <c r="W49" s="117">
        <v>19</v>
      </c>
      <c r="X49" s="117" t="s">
        <v>911</v>
      </c>
      <c r="Y49" s="120">
        <v>43546</v>
      </c>
      <c r="Z49" s="121">
        <v>0.50416666666666665</v>
      </c>
      <c r="AA49" s="121">
        <v>0.66666666666666663</v>
      </c>
      <c r="AB49" s="123" t="s">
        <v>582</v>
      </c>
      <c r="AC49" s="119" t="s">
        <v>398</v>
      </c>
      <c r="AD49" s="119" t="s">
        <v>398</v>
      </c>
    </row>
    <row r="50" spans="1:30">
      <c r="A50" s="117">
        <v>49</v>
      </c>
      <c r="B50" s="123" t="s">
        <v>459</v>
      </c>
      <c r="C50" s="117" t="s">
        <v>5</v>
      </c>
      <c r="D50" s="123" t="s">
        <v>595</v>
      </c>
      <c r="E50" s="117">
        <v>49</v>
      </c>
      <c r="F50" s="117" t="s">
        <v>922</v>
      </c>
      <c r="G50" s="123" t="s">
        <v>591</v>
      </c>
      <c r="H50" s="123" t="s">
        <v>579</v>
      </c>
      <c r="I50" s="118" t="s">
        <v>398</v>
      </c>
      <c r="J50" s="123">
        <v>4.5499999999999999E-2</v>
      </c>
      <c r="K50" s="123">
        <v>2</v>
      </c>
      <c r="L50" s="123">
        <v>1.2</v>
      </c>
      <c r="M50" s="123">
        <v>0.06</v>
      </c>
      <c r="N50" s="123" t="s">
        <v>592</v>
      </c>
      <c r="O50" s="117" t="s">
        <v>579</v>
      </c>
      <c r="P50" s="117">
        <v>1</v>
      </c>
      <c r="Q50" s="117" t="s">
        <v>398</v>
      </c>
      <c r="R50" s="117" t="s">
        <v>398</v>
      </c>
      <c r="S50" s="117" t="s">
        <v>398</v>
      </c>
      <c r="T50" s="117" t="s">
        <v>398</v>
      </c>
      <c r="U50" s="117" t="s">
        <v>398</v>
      </c>
      <c r="V50" s="117" t="s">
        <v>398</v>
      </c>
      <c r="W50" s="117">
        <v>20</v>
      </c>
      <c r="X50" s="123" t="s">
        <v>906</v>
      </c>
      <c r="Y50" s="120">
        <v>43549</v>
      </c>
      <c r="Z50" s="121">
        <v>0.59097222222222223</v>
      </c>
      <c r="AA50" s="121">
        <v>0.75</v>
      </c>
      <c r="AB50" s="123" t="s">
        <v>582</v>
      </c>
      <c r="AC50" s="119" t="s">
        <v>398</v>
      </c>
      <c r="AD50" s="119" t="s">
        <v>608</v>
      </c>
    </row>
    <row r="51" spans="1:30">
      <c r="A51" s="117">
        <v>50</v>
      </c>
      <c r="B51" s="123" t="s">
        <v>459</v>
      </c>
      <c r="C51" s="117" t="s">
        <v>5</v>
      </c>
      <c r="D51" s="123" t="s">
        <v>595</v>
      </c>
      <c r="E51" s="117">
        <v>50</v>
      </c>
      <c r="F51" s="117" t="s">
        <v>923</v>
      </c>
      <c r="G51" s="123" t="s">
        <v>591</v>
      </c>
      <c r="H51" s="123" t="s">
        <v>598</v>
      </c>
      <c r="I51" s="118" t="s">
        <v>398</v>
      </c>
      <c r="J51" s="123">
        <v>4.0000000000000002E-4</v>
      </c>
      <c r="K51" s="123">
        <v>1</v>
      </c>
      <c r="L51" s="123">
        <v>0.5</v>
      </c>
      <c r="M51" s="123">
        <v>7.0000000000000007E-2</v>
      </c>
      <c r="N51" s="123" t="s">
        <v>592</v>
      </c>
      <c r="O51" s="117" t="s">
        <v>579</v>
      </c>
      <c r="P51" s="117">
        <v>1</v>
      </c>
      <c r="Q51" s="117" t="s">
        <v>398</v>
      </c>
      <c r="R51" s="117" t="s">
        <v>398</v>
      </c>
      <c r="S51" s="117" t="s">
        <v>398</v>
      </c>
      <c r="T51" s="117" t="s">
        <v>398</v>
      </c>
      <c r="U51" s="117" t="s">
        <v>398</v>
      </c>
      <c r="V51" s="117" t="s">
        <v>398</v>
      </c>
      <c r="W51" s="117">
        <v>21</v>
      </c>
      <c r="X51" s="123" t="s">
        <v>906</v>
      </c>
      <c r="Y51" s="120">
        <v>43549</v>
      </c>
      <c r="Z51" s="121">
        <v>0.59097222222222223</v>
      </c>
      <c r="AA51" s="121">
        <v>0.75</v>
      </c>
      <c r="AB51" s="123" t="s">
        <v>582</v>
      </c>
      <c r="AC51" s="119" t="s">
        <v>398</v>
      </c>
      <c r="AD51" s="119" t="s">
        <v>398</v>
      </c>
    </row>
    <row r="52" spans="1:30">
      <c r="A52" s="117">
        <v>51</v>
      </c>
      <c r="B52" s="123" t="s">
        <v>459</v>
      </c>
      <c r="C52" s="117" t="s">
        <v>5</v>
      </c>
      <c r="D52" s="123" t="s">
        <v>595</v>
      </c>
      <c r="E52" s="117">
        <v>51</v>
      </c>
      <c r="F52" s="117" t="s">
        <v>923</v>
      </c>
      <c r="G52" s="123" t="s">
        <v>591</v>
      </c>
      <c r="H52" s="123" t="s">
        <v>579</v>
      </c>
      <c r="I52" s="118" t="s">
        <v>398</v>
      </c>
      <c r="J52" s="123">
        <v>1.2800000000000001E-2</v>
      </c>
      <c r="K52" s="123">
        <v>0.5</v>
      </c>
      <c r="L52" s="123">
        <v>0.2</v>
      </c>
      <c r="M52" s="123">
        <v>0.2</v>
      </c>
      <c r="N52" s="123" t="s">
        <v>592</v>
      </c>
      <c r="O52" s="117" t="s">
        <v>579</v>
      </c>
      <c r="P52" s="117">
        <v>1</v>
      </c>
      <c r="Q52" s="117" t="s">
        <v>398</v>
      </c>
      <c r="R52" s="117" t="s">
        <v>398</v>
      </c>
      <c r="S52" s="117" t="s">
        <v>398</v>
      </c>
      <c r="T52" s="117" t="s">
        <v>398</v>
      </c>
      <c r="U52" s="117" t="s">
        <v>398</v>
      </c>
      <c r="V52" s="117" t="s">
        <v>398</v>
      </c>
      <c r="W52" s="117">
        <v>21</v>
      </c>
      <c r="X52" s="123" t="s">
        <v>906</v>
      </c>
      <c r="Y52" s="120">
        <v>43549</v>
      </c>
      <c r="Z52" s="121">
        <v>0.59097222222222223</v>
      </c>
      <c r="AA52" s="121">
        <v>0.75</v>
      </c>
      <c r="AB52" s="123" t="s">
        <v>582</v>
      </c>
      <c r="AC52" s="119" t="s">
        <v>398</v>
      </c>
      <c r="AD52" s="119" t="s">
        <v>608</v>
      </c>
    </row>
    <row r="53" spans="1:30">
      <c r="A53" s="117">
        <v>52</v>
      </c>
      <c r="B53" s="123" t="s">
        <v>459</v>
      </c>
      <c r="C53" s="117" t="s">
        <v>5</v>
      </c>
      <c r="D53" s="123" t="s">
        <v>595</v>
      </c>
      <c r="E53" s="117">
        <v>52</v>
      </c>
      <c r="F53" s="117" t="s">
        <v>923</v>
      </c>
      <c r="G53" s="123" t="s">
        <v>591</v>
      </c>
      <c r="H53" s="123" t="s">
        <v>579</v>
      </c>
      <c r="I53" s="118" t="s">
        <v>398</v>
      </c>
      <c r="J53" s="123">
        <v>4.8999999999999998E-3</v>
      </c>
      <c r="K53" s="123">
        <v>0.7</v>
      </c>
      <c r="L53" s="123">
        <v>0.4</v>
      </c>
      <c r="M53" s="123">
        <v>7.0000000000000007E-2</v>
      </c>
      <c r="N53" s="117" t="s">
        <v>596</v>
      </c>
      <c r="O53" s="117" t="s">
        <v>579</v>
      </c>
      <c r="P53" s="117">
        <v>1</v>
      </c>
      <c r="Q53" s="117" t="s">
        <v>398</v>
      </c>
      <c r="R53" s="117" t="s">
        <v>398</v>
      </c>
      <c r="S53" s="117" t="s">
        <v>398</v>
      </c>
      <c r="T53" s="117" t="s">
        <v>398</v>
      </c>
      <c r="U53" s="117" t="s">
        <v>398</v>
      </c>
      <c r="V53" s="117" t="s">
        <v>398</v>
      </c>
      <c r="W53" s="117">
        <v>21</v>
      </c>
      <c r="X53" s="123" t="s">
        <v>906</v>
      </c>
      <c r="Y53" s="120">
        <v>43549</v>
      </c>
      <c r="Z53" s="121">
        <v>0.59097222222222223</v>
      </c>
      <c r="AA53" s="121">
        <v>0.75</v>
      </c>
      <c r="AB53" s="123" t="s">
        <v>582</v>
      </c>
      <c r="AC53" s="119" t="s">
        <v>398</v>
      </c>
      <c r="AD53" s="119" t="s">
        <v>609</v>
      </c>
    </row>
    <row r="54" spans="1:30">
      <c r="A54" s="117">
        <v>53</v>
      </c>
      <c r="B54" s="123" t="s">
        <v>459</v>
      </c>
      <c r="C54" s="117" t="s">
        <v>5</v>
      </c>
      <c r="D54" s="123" t="s">
        <v>595</v>
      </c>
      <c r="E54" s="117">
        <v>53</v>
      </c>
      <c r="F54" s="117" t="s">
        <v>923</v>
      </c>
      <c r="G54" s="123" t="s">
        <v>591</v>
      </c>
      <c r="H54" s="123" t="s">
        <v>598</v>
      </c>
      <c r="I54" s="118" t="s">
        <v>398</v>
      </c>
      <c r="J54" s="123">
        <v>2.5000000000000001E-3</v>
      </c>
      <c r="K54" s="123">
        <v>0.5</v>
      </c>
      <c r="L54" s="123">
        <v>0.4</v>
      </c>
      <c r="M54" s="123">
        <v>0.06</v>
      </c>
      <c r="N54" s="123" t="s">
        <v>592</v>
      </c>
      <c r="O54" s="117" t="s">
        <v>579</v>
      </c>
      <c r="P54" s="117">
        <v>1</v>
      </c>
      <c r="Q54" s="117" t="s">
        <v>398</v>
      </c>
      <c r="R54" s="117" t="s">
        <v>398</v>
      </c>
      <c r="S54" s="117" t="s">
        <v>398</v>
      </c>
      <c r="T54" s="117" t="s">
        <v>398</v>
      </c>
      <c r="U54" s="117" t="s">
        <v>398</v>
      </c>
      <c r="V54" s="117" t="s">
        <v>398</v>
      </c>
      <c r="W54" s="117">
        <v>21</v>
      </c>
      <c r="X54" s="123" t="s">
        <v>906</v>
      </c>
      <c r="Y54" s="120">
        <v>43549</v>
      </c>
      <c r="Z54" s="121">
        <v>0.59097222222222223</v>
      </c>
      <c r="AA54" s="121">
        <v>0.75</v>
      </c>
      <c r="AB54" s="123" t="s">
        <v>582</v>
      </c>
      <c r="AC54" s="119" t="s">
        <v>398</v>
      </c>
      <c r="AD54" s="119" t="s">
        <v>398</v>
      </c>
    </row>
    <row r="55" spans="1:30">
      <c r="A55" s="117">
        <v>54</v>
      </c>
      <c r="B55" s="123" t="s">
        <v>459</v>
      </c>
      <c r="C55" s="117" t="s">
        <v>5</v>
      </c>
      <c r="D55" s="123" t="s">
        <v>595</v>
      </c>
      <c r="E55" s="117">
        <v>54</v>
      </c>
      <c r="F55" s="117" t="s">
        <v>924</v>
      </c>
      <c r="G55" s="117" t="s">
        <v>577</v>
      </c>
      <c r="H55" s="123" t="s">
        <v>578</v>
      </c>
      <c r="I55" s="118" t="s">
        <v>398</v>
      </c>
      <c r="J55" s="123">
        <v>1E-4</v>
      </c>
      <c r="K55" s="123">
        <v>0.4</v>
      </c>
      <c r="L55" s="117" t="s">
        <v>398</v>
      </c>
      <c r="M55" s="123">
        <v>0.06</v>
      </c>
      <c r="N55" s="117" t="s">
        <v>585</v>
      </c>
      <c r="O55" s="117" t="s">
        <v>579</v>
      </c>
      <c r="P55" s="117">
        <v>1</v>
      </c>
      <c r="Q55" s="117" t="s">
        <v>398</v>
      </c>
      <c r="R55" s="117" t="s">
        <v>398</v>
      </c>
      <c r="S55" s="117" t="s">
        <v>398</v>
      </c>
      <c r="T55" s="117" t="s">
        <v>398</v>
      </c>
      <c r="U55" s="117" t="s">
        <v>398</v>
      </c>
      <c r="V55" s="117" t="s">
        <v>398</v>
      </c>
      <c r="W55" s="117">
        <v>22</v>
      </c>
      <c r="X55" s="123" t="s">
        <v>906</v>
      </c>
      <c r="Y55" s="120">
        <v>43549</v>
      </c>
      <c r="Z55" s="121">
        <v>0.59097222222222223</v>
      </c>
      <c r="AA55" s="121">
        <v>0.75</v>
      </c>
      <c r="AB55" s="123" t="s">
        <v>582</v>
      </c>
      <c r="AC55" s="119" t="s">
        <v>398</v>
      </c>
      <c r="AD55" s="119" t="s">
        <v>600</v>
      </c>
    </row>
    <row r="56" spans="1:30">
      <c r="A56" s="117">
        <v>55</v>
      </c>
      <c r="B56" s="123" t="s">
        <v>459</v>
      </c>
      <c r="C56" s="117" t="s">
        <v>5</v>
      </c>
      <c r="D56" s="123" t="s">
        <v>595</v>
      </c>
      <c r="E56" s="117">
        <v>55</v>
      </c>
      <c r="F56" s="117" t="s">
        <v>924</v>
      </c>
      <c r="G56" s="123" t="s">
        <v>591</v>
      </c>
      <c r="H56" s="123" t="s">
        <v>597</v>
      </c>
      <c r="I56" s="118" t="s">
        <v>398</v>
      </c>
      <c r="J56" s="123">
        <v>1E-4</v>
      </c>
      <c r="K56" s="123">
        <v>0.1</v>
      </c>
      <c r="L56" s="123">
        <v>0.1</v>
      </c>
      <c r="M56" s="123">
        <v>0.21</v>
      </c>
      <c r="N56" s="117" t="s">
        <v>585</v>
      </c>
      <c r="O56" s="117" t="s">
        <v>579</v>
      </c>
      <c r="P56" s="117">
        <v>1</v>
      </c>
      <c r="Q56" s="117" t="s">
        <v>398</v>
      </c>
      <c r="R56" s="117" t="s">
        <v>398</v>
      </c>
      <c r="S56" s="117" t="s">
        <v>398</v>
      </c>
      <c r="T56" s="117" t="s">
        <v>398</v>
      </c>
      <c r="U56" s="117" t="s">
        <v>398</v>
      </c>
      <c r="V56" s="117" t="s">
        <v>398</v>
      </c>
      <c r="W56" s="117">
        <v>22</v>
      </c>
      <c r="X56" s="123" t="s">
        <v>906</v>
      </c>
      <c r="Y56" s="120">
        <v>43549</v>
      </c>
      <c r="Z56" s="121">
        <v>0.59097222222222223</v>
      </c>
      <c r="AA56" s="121">
        <v>0.75</v>
      </c>
      <c r="AB56" s="123" t="s">
        <v>582</v>
      </c>
      <c r="AC56" s="119" t="s">
        <v>398</v>
      </c>
      <c r="AD56" s="119" t="s">
        <v>610</v>
      </c>
    </row>
    <row r="57" spans="1:30">
      <c r="A57" s="117">
        <v>56</v>
      </c>
      <c r="B57" s="123" t="s">
        <v>459</v>
      </c>
      <c r="C57" s="117" t="s">
        <v>5</v>
      </c>
      <c r="D57" s="123" t="s">
        <v>595</v>
      </c>
      <c r="E57" s="117">
        <v>56</v>
      </c>
      <c r="F57" s="117" t="s">
        <v>924</v>
      </c>
      <c r="G57" s="123" t="s">
        <v>591</v>
      </c>
      <c r="H57" s="123" t="s">
        <v>597</v>
      </c>
      <c r="I57" s="118" t="s">
        <v>398</v>
      </c>
      <c r="J57" s="123">
        <v>5.0000000000000001E-4</v>
      </c>
      <c r="K57" s="123">
        <v>0.3</v>
      </c>
      <c r="L57" s="123">
        <v>0.1</v>
      </c>
      <c r="M57" s="123">
        <v>1.1000000000000001</v>
      </c>
      <c r="N57" s="117" t="s">
        <v>632</v>
      </c>
      <c r="O57" s="117" t="s">
        <v>579</v>
      </c>
      <c r="P57" s="117">
        <v>1</v>
      </c>
      <c r="Q57" s="117" t="s">
        <v>398</v>
      </c>
      <c r="R57" s="117" t="s">
        <v>398</v>
      </c>
      <c r="S57" s="117" t="s">
        <v>398</v>
      </c>
      <c r="T57" s="117" t="s">
        <v>398</v>
      </c>
      <c r="U57" s="117" t="s">
        <v>398</v>
      </c>
      <c r="V57" s="117" t="s">
        <v>398</v>
      </c>
      <c r="W57" s="117">
        <v>22</v>
      </c>
      <c r="X57" s="123" t="s">
        <v>906</v>
      </c>
      <c r="Y57" s="120">
        <v>43549</v>
      </c>
      <c r="Z57" s="121">
        <v>0.59097222222222223</v>
      </c>
      <c r="AA57" s="121">
        <v>0.75</v>
      </c>
      <c r="AB57" s="123" t="s">
        <v>582</v>
      </c>
      <c r="AC57" s="119" t="s">
        <v>398</v>
      </c>
      <c r="AD57" s="119" t="s">
        <v>398</v>
      </c>
    </row>
    <row r="58" spans="1:30">
      <c r="A58" s="117">
        <v>57</v>
      </c>
      <c r="B58" s="123" t="s">
        <v>459</v>
      </c>
      <c r="C58" s="117" t="s">
        <v>5</v>
      </c>
      <c r="D58" s="123" t="s">
        <v>595</v>
      </c>
      <c r="E58" s="117">
        <v>57</v>
      </c>
      <c r="F58" s="117" t="s">
        <v>924</v>
      </c>
      <c r="G58" s="123" t="s">
        <v>591</v>
      </c>
      <c r="H58" s="123" t="s">
        <v>597</v>
      </c>
      <c r="I58" s="118" t="s">
        <v>398</v>
      </c>
      <c r="J58" s="123">
        <v>1E-4</v>
      </c>
      <c r="K58" s="123">
        <v>0.2</v>
      </c>
      <c r="L58" s="117" t="s">
        <v>398</v>
      </c>
      <c r="M58" s="123">
        <v>0.28000000000000003</v>
      </c>
      <c r="N58" s="123" t="s">
        <v>592</v>
      </c>
      <c r="O58" s="117" t="s">
        <v>579</v>
      </c>
      <c r="P58" s="117">
        <v>1</v>
      </c>
      <c r="Q58" s="117" t="s">
        <v>398</v>
      </c>
      <c r="R58" s="117" t="s">
        <v>398</v>
      </c>
      <c r="S58" s="117" t="s">
        <v>398</v>
      </c>
      <c r="T58" s="117" t="s">
        <v>398</v>
      </c>
      <c r="U58" s="117" t="s">
        <v>398</v>
      </c>
      <c r="V58" s="117" t="s">
        <v>398</v>
      </c>
      <c r="W58" s="117">
        <v>22</v>
      </c>
      <c r="X58" s="123" t="s">
        <v>906</v>
      </c>
      <c r="Y58" s="120">
        <v>43549</v>
      </c>
      <c r="Z58" s="121">
        <v>0.59097222222222223</v>
      </c>
      <c r="AA58" s="121">
        <v>0.75</v>
      </c>
      <c r="AB58" s="123" t="s">
        <v>582</v>
      </c>
      <c r="AC58" s="119" t="s">
        <v>398</v>
      </c>
      <c r="AD58" s="119" t="s">
        <v>398</v>
      </c>
    </row>
    <row r="59" spans="1:30">
      <c r="A59" s="117">
        <v>58</v>
      </c>
      <c r="B59" s="123" t="s">
        <v>459</v>
      </c>
      <c r="C59" s="117" t="s">
        <v>5</v>
      </c>
      <c r="D59" s="123" t="s">
        <v>595</v>
      </c>
      <c r="E59" s="117">
        <v>58</v>
      </c>
      <c r="F59" s="117" t="s">
        <v>924</v>
      </c>
      <c r="G59" s="117" t="s">
        <v>611</v>
      </c>
      <c r="H59" s="123" t="s">
        <v>612</v>
      </c>
      <c r="I59" s="118" t="s">
        <v>398</v>
      </c>
      <c r="J59" s="123">
        <v>1E-4</v>
      </c>
      <c r="K59" s="123">
        <v>0.2</v>
      </c>
      <c r="L59" s="123">
        <v>0.1</v>
      </c>
      <c r="M59" s="123">
        <v>0.81</v>
      </c>
      <c r="N59" s="123" t="s">
        <v>613</v>
      </c>
      <c r="O59" s="117" t="s">
        <v>579</v>
      </c>
      <c r="P59" s="117">
        <v>1</v>
      </c>
      <c r="Q59" s="117" t="s">
        <v>398</v>
      </c>
      <c r="R59" s="117" t="s">
        <v>398</v>
      </c>
      <c r="S59" s="117" t="s">
        <v>398</v>
      </c>
      <c r="T59" s="117" t="s">
        <v>398</v>
      </c>
      <c r="U59" s="117" t="s">
        <v>398</v>
      </c>
      <c r="V59" s="117" t="s">
        <v>398</v>
      </c>
      <c r="W59" s="117">
        <v>22</v>
      </c>
      <c r="X59" s="123" t="s">
        <v>906</v>
      </c>
      <c r="Y59" s="120">
        <v>43549</v>
      </c>
      <c r="Z59" s="121">
        <v>0.59097222222222223</v>
      </c>
      <c r="AA59" s="121">
        <v>0.75</v>
      </c>
      <c r="AB59" s="123" t="s">
        <v>582</v>
      </c>
      <c r="AC59" s="119" t="s">
        <v>398</v>
      </c>
      <c r="AD59" s="119" t="s">
        <v>614</v>
      </c>
    </row>
    <row r="60" spans="1:30">
      <c r="A60" s="117">
        <v>59</v>
      </c>
      <c r="B60" s="123" t="s">
        <v>459</v>
      </c>
      <c r="C60" s="117" t="s">
        <v>5</v>
      </c>
      <c r="D60" s="123" t="s">
        <v>595</v>
      </c>
      <c r="E60" s="117">
        <v>59</v>
      </c>
      <c r="F60" s="117" t="s">
        <v>924</v>
      </c>
      <c r="G60" s="123" t="s">
        <v>591</v>
      </c>
      <c r="H60" s="123" t="s">
        <v>597</v>
      </c>
      <c r="I60" s="118" t="s">
        <v>398</v>
      </c>
      <c r="J60" s="123">
        <v>8.9999999999999998E-4</v>
      </c>
      <c r="K60" s="123">
        <v>0.2</v>
      </c>
      <c r="L60" s="123">
        <v>0.1</v>
      </c>
      <c r="M60" s="123">
        <v>0.28000000000000003</v>
      </c>
      <c r="N60" s="123" t="s">
        <v>592</v>
      </c>
      <c r="O60" s="117" t="s">
        <v>579</v>
      </c>
      <c r="P60" s="117">
        <v>1</v>
      </c>
      <c r="Q60" s="117" t="s">
        <v>398</v>
      </c>
      <c r="R60" s="117" t="s">
        <v>398</v>
      </c>
      <c r="S60" s="117" t="s">
        <v>398</v>
      </c>
      <c r="T60" s="117" t="s">
        <v>398</v>
      </c>
      <c r="U60" s="117" t="s">
        <v>398</v>
      </c>
      <c r="V60" s="117" t="s">
        <v>398</v>
      </c>
      <c r="W60" s="117">
        <v>22</v>
      </c>
      <c r="X60" s="123" t="s">
        <v>906</v>
      </c>
      <c r="Y60" s="120">
        <v>43549</v>
      </c>
      <c r="Z60" s="121">
        <v>0.59097222222222223</v>
      </c>
      <c r="AA60" s="121">
        <v>0.75</v>
      </c>
      <c r="AB60" s="123" t="s">
        <v>582</v>
      </c>
      <c r="AC60" s="119" t="s">
        <v>398</v>
      </c>
      <c r="AD60" s="119" t="s">
        <v>398</v>
      </c>
    </row>
    <row r="61" spans="1:30">
      <c r="A61" s="117">
        <v>60</v>
      </c>
      <c r="B61" s="123" t="s">
        <v>459</v>
      </c>
      <c r="C61" s="117" t="s">
        <v>5</v>
      </c>
      <c r="D61" s="123" t="s">
        <v>595</v>
      </c>
      <c r="E61" s="117">
        <v>60</v>
      </c>
      <c r="F61" s="117" t="s">
        <v>924</v>
      </c>
      <c r="G61" s="123" t="s">
        <v>591</v>
      </c>
      <c r="H61" s="123" t="s">
        <v>597</v>
      </c>
      <c r="I61" s="118" t="s">
        <v>398</v>
      </c>
      <c r="J61" s="123">
        <v>1E-4</v>
      </c>
      <c r="K61" s="123">
        <v>0.1</v>
      </c>
      <c r="L61" s="123">
        <v>0.1</v>
      </c>
      <c r="M61" s="123">
        <v>0.19</v>
      </c>
      <c r="N61" s="123" t="s">
        <v>592</v>
      </c>
      <c r="O61" s="117" t="s">
        <v>579</v>
      </c>
      <c r="P61" s="117">
        <v>1</v>
      </c>
      <c r="Q61" s="117" t="s">
        <v>398</v>
      </c>
      <c r="R61" s="117" t="s">
        <v>398</v>
      </c>
      <c r="S61" s="117" t="s">
        <v>398</v>
      </c>
      <c r="T61" s="117" t="s">
        <v>398</v>
      </c>
      <c r="U61" s="117" t="s">
        <v>398</v>
      </c>
      <c r="V61" s="117" t="s">
        <v>398</v>
      </c>
      <c r="W61" s="117">
        <v>22</v>
      </c>
      <c r="X61" s="123" t="s">
        <v>906</v>
      </c>
      <c r="Y61" s="120">
        <v>43549</v>
      </c>
      <c r="Z61" s="121">
        <v>0.59097222222222223</v>
      </c>
      <c r="AA61" s="121">
        <v>0.75</v>
      </c>
      <c r="AB61" s="123" t="s">
        <v>582</v>
      </c>
      <c r="AC61" s="119" t="s">
        <v>398</v>
      </c>
      <c r="AD61" s="119" t="s">
        <v>398</v>
      </c>
    </row>
    <row r="62" spans="1:30">
      <c r="A62" s="117">
        <v>61</v>
      </c>
      <c r="B62" s="123" t="s">
        <v>459</v>
      </c>
      <c r="C62" s="117" t="s">
        <v>5</v>
      </c>
      <c r="D62" s="123" t="s">
        <v>595</v>
      </c>
      <c r="E62" s="117">
        <v>61</v>
      </c>
      <c r="F62" s="117" t="s">
        <v>924</v>
      </c>
      <c r="G62" s="123" t="s">
        <v>591</v>
      </c>
      <c r="H62" s="123" t="s">
        <v>597</v>
      </c>
      <c r="I62" s="118" t="s">
        <v>398</v>
      </c>
      <c r="J62" s="123">
        <v>1E-4</v>
      </c>
      <c r="K62" s="123">
        <v>0.2</v>
      </c>
      <c r="L62" s="123">
        <v>0.1</v>
      </c>
      <c r="M62" s="123">
        <v>0.42</v>
      </c>
      <c r="N62" s="117" t="s">
        <v>585</v>
      </c>
      <c r="O62" s="117" t="s">
        <v>579</v>
      </c>
      <c r="P62" s="117">
        <v>1</v>
      </c>
      <c r="Q62" s="117" t="s">
        <v>398</v>
      </c>
      <c r="R62" s="117" t="s">
        <v>398</v>
      </c>
      <c r="S62" s="117" t="s">
        <v>398</v>
      </c>
      <c r="T62" s="117" t="s">
        <v>398</v>
      </c>
      <c r="U62" s="117" t="s">
        <v>398</v>
      </c>
      <c r="V62" s="117" t="s">
        <v>398</v>
      </c>
      <c r="W62" s="117">
        <v>22</v>
      </c>
      <c r="X62" s="123" t="s">
        <v>906</v>
      </c>
      <c r="Y62" s="120">
        <v>43549</v>
      </c>
      <c r="Z62" s="121">
        <v>0.59097222222222223</v>
      </c>
      <c r="AA62" s="121">
        <v>0.75</v>
      </c>
      <c r="AB62" s="123" t="s">
        <v>582</v>
      </c>
      <c r="AC62" s="119" t="s">
        <v>398</v>
      </c>
      <c r="AD62" s="119" t="s">
        <v>398</v>
      </c>
    </row>
    <row r="63" spans="1:30">
      <c r="A63" s="117">
        <v>62</v>
      </c>
      <c r="B63" s="123" t="s">
        <v>459</v>
      </c>
      <c r="C63" s="117" t="s">
        <v>5</v>
      </c>
      <c r="D63" s="123" t="s">
        <v>595</v>
      </c>
      <c r="E63" s="117">
        <v>62</v>
      </c>
      <c r="F63" s="117" t="s">
        <v>924</v>
      </c>
      <c r="G63" s="123" t="s">
        <v>591</v>
      </c>
      <c r="H63" s="123" t="s">
        <v>597</v>
      </c>
      <c r="I63" s="118" t="s">
        <v>398</v>
      </c>
      <c r="J63" s="123">
        <v>1E-4</v>
      </c>
      <c r="K63" s="123">
        <v>0.1</v>
      </c>
      <c r="L63" s="117" t="s">
        <v>398</v>
      </c>
      <c r="M63" s="123">
        <v>0.68</v>
      </c>
      <c r="N63" s="117" t="s">
        <v>585</v>
      </c>
      <c r="O63" s="117" t="s">
        <v>579</v>
      </c>
      <c r="P63" s="117">
        <v>1</v>
      </c>
      <c r="Q63" s="117" t="s">
        <v>398</v>
      </c>
      <c r="R63" s="117" t="s">
        <v>398</v>
      </c>
      <c r="S63" s="117" t="s">
        <v>398</v>
      </c>
      <c r="T63" s="117" t="s">
        <v>398</v>
      </c>
      <c r="U63" s="117" t="s">
        <v>398</v>
      </c>
      <c r="V63" s="117" t="s">
        <v>398</v>
      </c>
      <c r="W63" s="117">
        <v>22</v>
      </c>
      <c r="X63" s="123" t="s">
        <v>906</v>
      </c>
      <c r="Y63" s="120">
        <v>43549</v>
      </c>
      <c r="Z63" s="121">
        <v>0.59097222222222223</v>
      </c>
      <c r="AA63" s="121">
        <v>0.75</v>
      </c>
      <c r="AB63" s="123" t="s">
        <v>582</v>
      </c>
      <c r="AC63" s="119" t="s">
        <v>398</v>
      </c>
      <c r="AD63" s="119" t="s">
        <v>615</v>
      </c>
    </row>
    <row r="64" spans="1:30">
      <c r="A64" s="117">
        <v>63</v>
      </c>
      <c r="B64" s="123" t="s">
        <v>459</v>
      </c>
      <c r="C64" s="117" t="s">
        <v>5</v>
      </c>
      <c r="D64" s="123" t="s">
        <v>595</v>
      </c>
      <c r="E64" s="117">
        <v>63</v>
      </c>
      <c r="F64" s="117" t="s">
        <v>924</v>
      </c>
      <c r="G64" s="123" t="s">
        <v>591</v>
      </c>
      <c r="H64" s="123" t="s">
        <v>579</v>
      </c>
      <c r="I64" s="118" t="s">
        <v>398</v>
      </c>
      <c r="J64" s="123">
        <v>1E-4</v>
      </c>
      <c r="K64" s="123">
        <v>0.1</v>
      </c>
      <c r="L64" s="117" t="s">
        <v>398</v>
      </c>
      <c r="M64" s="123">
        <v>0.04</v>
      </c>
      <c r="N64" s="117" t="s">
        <v>585</v>
      </c>
      <c r="O64" s="117" t="s">
        <v>579</v>
      </c>
      <c r="P64" s="117">
        <v>1</v>
      </c>
      <c r="Q64" s="117" t="s">
        <v>398</v>
      </c>
      <c r="R64" s="117" t="s">
        <v>398</v>
      </c>
      <c r="S64" s="117" t="s">
        <v>398</v>
      </c>
      <c r="T64" s="117" t="s">
        <v>398</v>
      </c>
      <c r="U64" s="117" t="s">
        <v>398</v>
      </c>
      <c r="V64" s="117" t="s">
        <v>398</v>
      </c>
      <c r="W64" s="117">
        <v>22</v>
      </c>
      <c r="X64" s="123" t="s">
        <v>906</v>
      </c>
      <c r="Y64" s="120">
        <v>43549</v>
      </c>
      <c r="Z64" s="121">
        <v>0.59097222222222223</v>
      </c>
      <c r="AA64" s="121">
        <v>0.75</v>
      </c>
      <c r="AB64" s="123" t="s">
        <v>582</v>
      </c>
      <c r="AC64" s="119" t="s">
        <v>398</v>
      </c>
      <c r="AD64" s="119" t="s">
        <v>604</v>
      </c>
    </row>
    <row r="65" spans="1:30">
      <c r="A65" s="117">
        <v>64</v>
      </c>
      <c r="B65" s="123" t="s">
        <v>459</v>
      </c>
      <c r="C65" s="117" t="s">
        <v>5</v>
      </c>
      <c r="D65" s="123" t="s">
        <v>595</v>
      </c>
      <c r="E65" s="117">
        <v>64</v>
      </c>
      <c r="F65" s="117" t="s">
        <v>924</v>
      </c>
      <c r="G65" s="123" t="s">
        <v>591</v>
      </c>
      <c r="H65" s="123" t="s">
        <v>597</v>
      </c>
      <c r="I65" s="118" t="s">
        <v>398</v>
      </c>
      <c r="J65" s="123">
        <v>2.3E-3</v>
      </c>
      <c r="K65" s="123">
        <v>0.3</v>
      </c>
      <c r="L65" s="123">
        <v>0.1</v>
      </c>
      <c r="M65" s="123">
        <v>1.37</v>
      </c>
      <c r="N65" s="123" t="s">
        <v>616</v>
      </c>
      <c r="O65" s="117" t="s">
        <v>579</v>
      </c>
      <c r="P65" s="117">
        <v>1</v>
      </c>
      <c r="Q65" s="117" t="s">
        <v>398</v>
      </c>
      <c r="R65" s="117" t="s">
        <v>398</v>
      </c>
      <c r="S65" s="117" t="s">
        <v>398</v>
      </c>
      <c r="T65" s="117" t="s">
        <v>398</v>
      </c>
      <c r="U65" s="117" t="s">
        <v>398</v>
      </c>
      <c r="V65" s="117" t="s">
        <v>398</v>
      </c>
      <c r="W65" s="117">
        <v>22</v>
      </c>
      <c r="X65" s="123" t="s">
        <v>906</v>
      </c>
      <c r="Y65" s="120">
        <v>43549</v>
      </c>
      <c r="Z65" s="121">
        <v>0.59097222222222223</v>
      </c>
      <c r="AA65" s="121">
        <v>0.75</v>
      </c>
      <c r="AB65" s="123" t="s">
        <v>582</v>
      </c>
      <c r="AC65" s="119" t="s">
        <v>398</v>
      </c>
      <c r="AD65" s="119" t="s">
        <v>398</v>
      </c>
    </row>
    <row r="66" spans="1:30">
      <c r="A66" s="117">
        <v>65</v>
      </c>
      <c r="B66" s="123" t="s">
        <v>459</v>
      </c>
      <c r="C66" s="117" t="s">
        <v>5</v>
      </c>
      <c r="D66" s="123" t="s">
        <v>595</v>
      </c>
      <c r="E66" s="117">
        <v>65</v>
      </c>
      <c r="F66" s="117" t="s">
        <v>924</v>
      </c>
      <c r="G66" s="123" t="s">
        <v>591</v>
      </c>
      <c r="H66" s="123" t="s">
        <v>597</v>
      </c>
      <c r="I66" s="118" t="s">
        <v>398</v>
      </c>
      <c r="J66" s="123">
        <v>1E-4</v>
      </c>
      <c r="K66" s="123">
        <v>0.1</v>
      </c>
      <c r="L66" s="117" t="s">
        <v>398</v>
      </c>
      <c r="M66" s="123">
        <v>0.37</v>
      </c>
      <c r="N66" s="117" t="s">
        <v>585</v>
      </c>
      <c r="O66" s="117" t="s">
        <v>579</v>
      </c>
      <c r="P66" s="117">
        <v>1</v>
      </c>
      <c r="Q66" s="117" t="s">
        <v>398</v>
      </c>
      <c r="R66" s="117" t="s">
        <v>398</v>
      </c>
      <c r="S66" s="117" t="s">
        <v>398</v>
      </c>
      <c r="T66" s="117" t="s">
        <v>398</v>
      </c>
      <c r="U66" s="117" t="s">
        <v>398</v>
      </c>
      <c r="V66" s="117" t="s">
        <v>398</v>
      </c>
      <c r="W66" s="117">
        <v>22</v>
      </c>
      <c r="X66" s="123" t="s">
        <v>906</v>
      </c>
      <c r="Y66" s="120">
        <v>43549</v>
      </c>
      <c r="Z66" s="121">
        <v>0.59097222222222223</v>
      </c>
      <c r="AA66" s="121">
        <v>0.75</v>
      </c>
      <c r="AB66" s="123" t="s">
        <v>582</v>
      </c>
      <c r="AC66" s="119" t="s">
        <v>398</v>
      </c>
      <c r="AD66" s="119" t="s">
        <v>398</v>
      </c>
    </row>
    <row r="67" spans="1:30">
      <c r="A67" s="117">
        <v>66</v>
      </c>
      <c r="B67" s="123" t="s">
        <v>460</v>
      </c>
      <c r="C67" s="117" t="s">
        <v>5</v>
      </c>
      <c r="D67" s="123" t="s">
        <v>595</v>
      </c>
      <c r="E67" s="117">
        <v>66</v>
      </c>
      <c r="F67" s="117" t="s">
        <v>923</v>
      </c>
      <c r="G67" s="123" t="s">
        <v>591</v>
      </c>
      <c r="H67" s="123" t="s">
        <v>579</v>
      </c>
      <c r="I67" s="118" t="s">
        <v>398</v>
      </c>
      <c r="J67" s="123">
        <v>1.6999999999999999E-3</v>
      </c>
      <c r="K67" s="123">
        <v>0.6</v>
      </c>
      <c r="L67" s="123">
        <v>0.3</v>
      </c>
      <c r="M67" s="123">
        <v>0.03</v>
      </c>
      <c r="N67" s="123" t="s">
        <v>592</v>
      </c>
      <c r="O67" s="117" t="s">
        <v>579</v>
      </c>
      <c r="P67" s="117">
        <v>1</v>
      </c>
      <c r="Q67" s="117" t="s">
        <v>398</v>
      </c>
      <c r="R67" s="117" t="s">
        <v>398</v>
      </c>
      <c r="S67" s="117" t="s">
        <v>398</v>
      </c>
      <c r="T67" s="117" t="s">
        <v>398</v>
      </c>
      <c r="U67" s="117" t="s">
        <v>398</v>
      </c>
      <c r="V67" s="117" t="s">
        <v>398</v>
      </c>
      <c r="W67" s="117">
        <v>23</v>
      </c>
      <c r="X67" s="123" t="s">
        <v>906</v>
      </c>
      <c r="Y67" s="120">
        <v>43550</v>
      </c>
      <c r="Z67" s="121">
        <v>0.45347222222222222</v>
      </c>
      <c r="AA67" s="117" t="s">
        <v>617</v>
      </c>
      <c r="AB67" s="123" t="s">
        <v>582</v>
      </c>
      <c r="AC67" s="119" t="s">
        <v>398</v>
      </c>
      <c r="AD67" s="119" t="s">
        <v>398</v>
      </c>
    </row>
    <row r="68" spans="1:30">
      <c r="A68" s="117">
        <v>67</v>
      </c>
      <c r="B68" s="123" t="s">
        <v>460</v>
      </c>
      <c r="C68" s="117" t="s">
        <v>5</v>
      </c>
      <c r="D68" s="123" t="s">
        <v>595</v>
      </c>
      <c r="E68" s="117">
        <v>67</v>
      </c>
      <c r="F68" s="117" t="s">
        <v>923</v>
      </c>
      <c r="G68" s="123" t="s">
        <v>577</v>
      </c>
      <c r="H68" s="123" t="s">
        <v>578</v>
      </c>
      <c r="I68" s="118" t="s">
        <v>398</v>
      </c>
      <c r="J68" s="123">
        <v>1.1999999999999999E-3</v>
      </c>
      <c r="K68" s="123">
        <v>1.4</v>
      </c>
      <c r="L68" s="117" t="s">
        <v>398</v>
      </c>
      <c r="M68" s="123">
        <v>0.37</v>
      </c>
      <c r="N68" s="117" t="s">
        <v>632</v>
      </c>
      <c r="O68" s="117" t="s">
        <v>579</v>
      </c>
      <c r="P68" s="117">
        <v>1</v>
      </c>
      <c r="Q68" s="117" t="s">
        <v>398</v>
      </c>
      <c r="R68" s="117" t="s">
        <v>398</v>
      </c>
      <c r="S68" s="117" t="s">
        <v>398</v>
      </c>
      <c r="T68" s="117" t="s">
        <v>398</v>
      </c>
      <c r="U68" s="117" t="s">
        <v>398</v>
      </c>
      <c r="V68" s="117" t="s">
        <v>398</v>
      </c>
      <c r="W68" s="117">
        <v>23</v>
      </c>
      <c r="X68" s="123" t="s">
        <v>906</v>
      </c>
      <c r="Y68" s="120">
        <v>43550</v>
      </c>
      <c r="Z68" s="121">
        <v>0.45347222222222222</v>
      </c>
      <c r="AA68" s="117" t="s">
        <v>617</v>
      </c>
      <c r="AB68" s="123" t="s">
        <v>582</v>
      </c>
      <c r="AC68" s="119" t="s">
        <v>398</v>
      </c>
      <c r="AD68" s="119" t="s">
        <v>618</v>
      </c>
    </row>
    <row r="69" spans="1:30">
      <c r="A69" s="117">
        <v>68</v>
      </c>
      <c r="B69" s="123" t="s">
        <v>460</v>
      </c>
      <c r="C69" s="117" t="s">
        <v>5</v>
      </c>
      <c r="D69" s="123" t="s">
        <v>595</v>
      </c>
      <c r="E69" s="117">
        <v>68</v>
      </c>
      <c r="F69" s="117" t="s">
        <v>923</v>
      </c>
      <c r="G69" s="123" t="s">
        <v>577</v>
      </c>
      <c r="H69" s="123" t="s">
        <v>578</v>
      </c>
      <c r="I69" s="118" t="s">
        <v>398</v>
      </c>
      <c r="J69" s="123">
        <v>8.0000000000000004E-4</v>
      </c>
      <c r="K69" s="123">
        <v>0.6</v>
      </c>
      <c r="L69" s="117" t="s">
        <v>398</v>
      </c>
      <c r="M69" s="123">
        <v>0.42</v>
      </c>
      <c r="N69" s="117" t="s">
        <v>632</v>
      </c>
      <c r="O69" s="117" t="s">
        <v>579</v>
      </c>
      <c r="P69" s="117">
        <v>1</v>
      </c>
      <c r="Q69" s="117" t="s">
        <v>398</v>
      </c>
      <c r="R69" s="117" t="s">
        <v>398</v>
      </c>
      <c r="S69" s="117" t="s">
        <v>398</v>
      </c>
      <c r="T69" s="117" t="s">
        <v>398</v>
      </c>
      <c r="U69" s="117" t="s">
        <v>398</v>
      </c>
      <c r="V69" s="117" t="s">
        <v>398</v>
      </c>
      <c r="W69" s="117">
        <v>23</v>
      </c>
      <c r="X69" s="123" t="s">
        <v>906</v>
      </c>
      <c r="Y69" s="120">
        <v>43550</v>
      </c>
      <c r="Z69" s="121">
        <v>0.45347222222222222</v>
      </c>
      <c r="AA69" s="117" t="s">
        <v>617</v>
      </c>
      <c r="AB69" s="123" t="s">
        <v>582</v>
      </c>
      <c r="AC69" s="119" t="s">
        <v>398</v>
      </c>
      <c r="AD69" s="119" t="s">
        <v>398</v>
      </c>
    </row>
    <row r="70" spans="1:30">
      <c r="A70" s="117">
        <v>69</v>
      </c>
      <c r="B70" s="123" t="s">
        <v>460</v>
      </c>
      <c r="C70" s="117" t="s">
        <v>5</v>
      </c>
      <c r="D70" s="123" t="s">
        <v>595</v>
      </c>
      <c r="E70" s="117">
        <v>69</v>
      </c>
      <c r="F70" s="117" t="s">
        <v>923</v>
      </c>
      <c r="G70" s="123" t="s">
        <v>591</v>
      </c>
      <c r="H70" s="123" t="s">
        <v>598</v>
      </c>
      <c r="I70" s="118" t="s">
        <v>398</v>
      </c>
      <c r="J70" s="123">
        <v>1E-4</v>
      </c>
      <c r="K70" s="123">
        <v>0.3</v>
      </c>
      <c r="L70" s="123">
        <v>0.2</v>
      </c>
      <c r="M70" s="123">
        <v>0.12</v>
      </c>
      <c r="N70" s="123" t="s">
        <v>592</v>
      </c>
      <c r="O70" s="117" t="s">
        <v>579</v>
      </c>
      <c r="P70" s="117">
        <v>1</v>
      </c>
      <c r="Q70" s="117" t="s">
        <v>398</v>
      </c>
      <c r="R70" s="117" t="s">
        <v>398</v>
      </c>
      <c r="S70" s="117" t="s">
        <v>398</v>
      </c>
      <c r="T70" s="117" t="s">
        <v>398</v>
      </c>
      <c r="U70" s="117" t="s">
        <v>398</v>
      </c>
      <c r="V70" s="117" t="s">
        <v>398</v>
      </c>
      <c r="W70" s="117">
        <v>23</v>
      </c>
      <c r="X70" s="123" t="s">
        <v>906</v>
      </c>
      <c r="Y70" s="120">
        <v>43550</v>
      </c>
      <c r="Z70" s="121">
        <v>0.45347222222222222</v>
      </c>
      <c r="AA70" s="117" t="s">
        <v>617</v>
      </c>
      <c r="AB70" s="123" t="s">
        <v>582</v>
      </c>
      <c r="AC70" s="119" t="s">
        <v>398</v>
      </c>
      <c r="AD70" s="119" t="s">
        <v>619</v>
      </c>
    </row>
    <row r="71" spans="1:30">
      <c r="A71" s="117">
        <v>70</v>
      </c>
      <c r="B71" s="123" t="s">
        <v>460</v>
      </c>
      <c r="C71" s="117" t="s">
        <v>5</v>
      </c>
      <c r="D71" s="123" t="s">
        <v>595</v>
      </c>
      <c r="E71" s="117">
        <v>70</v>
      </c>
      <c r="F71" s="117" t="s">
        <v>924</v>
      </c>
      <c r="G71" s="123" t="s">
        <v>591</v>
      </c>
      <c r="H71" s="123" t="s">
        <v>579</v>
      </c>
      <c r="I71" s="118" t="s">
        <v>398</v>
      </c>
      <c r="J71" s="123">
        <v>1.6999999999999999E-3</v>
      </c>
      <c r="K71" s="123">
        <v>0.4</v>
      </c>
      <c r="L71" s="123">
        <v>0.1</v>
      </c>
      <c r="M71" s="123">
        <v>0.01</v>
      </c>
      <c r="N71" s="123" t="s">
        <v>592</v>
      </c>
      <c r="O71" s="117" t="s">
        <v>579</v>
      </c>
      <c r="P71" s="117">
        <v>1</v>
      </c>
      <c r="Q71" s="117" t="s">
        <v>398</v>
      </c>
      <c r="R71" s="117" t="s">
        <v>398</v>
      </c>
      <c r="S71" s="117" t="s">
        <v>398</v>
      </c>
      <c r="T71" s="117" t="s">
        <v>398</v>
      </c>
      <c r="U71" s="117" t="s">
        <v>398</v>
      </c>
      <c r="V71" s="117" t="s">
        <v>398</v>
      </c>
      <c r="W71" s="117">
        <v>24</v>
      </c>
      <c r="X71" s="123" t="s">
        <v>906</v>
      </c>
      <c r="Y71" s="120">
        <v>43550</v>
      </c>
      <c r="Z71" s="121">
        <v>0.45347222222222222</v>
      </c>
      <c r="AA71" s="117" t="s">
        <v>617</v>
      </c>
      <c r="AB71" s="123" t="s">
        <v>582</v>
      </c>
      <c r="AC71" s="119" t="s">
        <v>398</v>
      </c>
      <c r="AD71" s="119" t="s">
        <v>398</v>
      </c>
    </row>
    <row r="72" spans="1:30">
      <c r="A72" s="117">
        <v>71</v>
      </c>
      <c r="B72" s="123" t="s">
        <v>460</v>
      </c>
      <c r="C72" s="117" t="s">
        <v>5</v>
      </c>
      <c r="D72" s="123" t="s">
        <v>595</v>
      </c>
      <c r="E72" s="117">
        <v>71</v>
      </c>
      <c r="F72" s="117" t="s">
        <v>924</v>
      </c>
      <c r="G72" s="123" t="s">
        <v>591</v>
      </c>
      <c r="H72" s="123" t="s">
        <v>597</v>
      </c>
      <c r="I72" s="118" t="s">
        <v>398</v>
      </c>
      <c r="J72" s="123">
        <v>1E-4</v>
      </c>
      <c r="K72" s="123">
        <v>0.2</v>
      </c>
      <c r="L72" s="117">
        <v>0.1</v>
      </c>
      <c r="M72" s="123">
        <v>0.23</v>
      </c>
      <c r="N72" s="117" t="s">
        <v>585</v>
      </c>
      <c r="O72" s="117" t="s">
        <v>579</v>
      </c>
      <c r="P72" s="117">
        <v>1</v>
      </c>
      <c r="Q72" s="117" t="s">
        <v>398</v>
      </c>
      <c r="R72" s="117" t="s">
        <v>398</v>
      </c>
      <c r="S72" s="117" t="s">
        <v>398</v>
      </c>
      <c r="T72" s="117" t="s">
        <v>398</v>
      </c>
      <c r="U72" s="117" t="s">
        <v>398</v>
      </c>
      <c r="V72" s="117" t="s">
        <v>398</v>
      </c>
      <c r="W72" s="117">
        <v>24</v>
      </c>
      <c r="X72" s="123" t="s">
        <v>906</v>
      </c>
      <c r="Y72" s="120">
        <v>43550</v>
      </c>
      <c r="Z72" s="121">
        <v>0.45347222222222222</v>
      </c>
      <c r="AA72" s="117" t="s">
        <v>617</v>
      </c>
      <c r="AB72" s="123" t="s">
        <v>582</v>
      </c>
      <c r="AC72" s="119" t="s">
        <v>398</v>
      </c>
      <c r="AD72" s="119" t="s">
        <v>398</v>
      </c>
    </row>
    <row r="73" spans="1:30">
      <c r="A73" s="117">
        <v>72</v>
      </c>
      <c r="B73" s="123" t="s">
        <v>460</v>
      </c>
      <c r="C73" s="117" t="s">
        <v>5</v>
      </c>
      <c r="D73" s="123" t="s">
        <v>595</v>
      </c>
      <c r="E73" s="117">
        <v>72</v>
      </c>
      <c r="F73" s="117" t="s">
        <v>924</v>
      </c>
      <c r="G73" s="123" t="s">
        <v>591</v>
      </c>
      <c r="H73" s="123" t="s">
        <v>579</v>
      </c>
      <c r="I73" s="118" t="s">
        <v>398</v>
      </c>
      <c r="J73" s="123">
        <v>2.5999999999999999E-3</v>
      </c>
      <c r="K73" s="123">
        <v>0.4</v>
      </c>
      <c r="L73" s="123">
        <v>0.1</v>
      </c>
      <c r="M73" s="123">
        <v>0.02</v>
      </c>
      <c r="N73" s="123" t="s">
        <v>592</v>
      </c>
      <c r="O73" s="117" t="s">
        <v>579</v>
      </c>
      <c r="P73" s="117">
        <v>1</v>
      </c>
      <c r="Q73" s="117" t="s">
        <v>398</v>
      </c>
      <c r="R73" s="117" t="s">
        <v>398</v>
      </c>
      <c r="S73" s="117" t="s">
        <v>398</v>
      </c>
      <c r="T73" s="117" t="s">
        <v>398</v>
      </c>
      <c r="U73" s="117" t="s">
        <v>398</v>
      </c>
      <c r="V73" s="117" t="s">
        <v>398</v>
      </c>
      <c r="W73" s="117">
        <v>24</v>
      </c>
      <c r="X73" s="123" t="s">
        <v>906</v>
      </c>
      <c r="Y73" s="120">
        <v>43550</v>
      </c>
      <c r="Z73" s="121">
        <v>0.45347222222222222</v>
      </c>
      <c r="AA73" s="117" t="s">
        <v>617</v>
      </c>
      <c r="AB73" s="123" t="s">
        <v>582</v>
      </c>
      <c r="AC73" s="119" t="s">
        <v>398</v>
      </c>
      <c r="AD73" s="119" t="s">
        <v>398</v>
      </c>
    </row>
    <row r="74" spans="1:30">
      <c r="A74" s="117">
        <v>73</v>
      </c>
      <c r="B74" s="123" t="s">
        <v>460</v>
      </c>
      <c r="C74" s="117" t="s">
        <v>5</v>
      </c>
      <c r="D74" s="123" t="s">
        <v>595</v>
      </c>
      <c r="E74" s="117">
        <v>73</v>
      </c>
      <c r="F74" s="117" t="s">
        <v>924</v>
      </c>
      <c r="G74" s="123" t="s">
        <v>591</v>
      </c>
      <c r="H74" s="123" t="s">
        <v>579</v>
      </c>
      <c r="I74" s="118" t="s">
        <v>398</v>
      </c>
      <c r="J74" s="123">
        <v>1E-4</v>
      </c>
      <c r="K74" s="123">
        <v>0.2</v>
      </c>
      <c r="L74" s="123">
        <v>0.1</v>
      </c>
      <c r="M74" s="123">
        <v>0.03</v>
      </c>
      <c r="N74" s="123" t="s">
        <v>592</v>
      </c>
      <c r="O74" s="117" t="s">
        <v>579</v>
      </c>
      <c r="P74" s="117">
        <v>1</v>
      </c>
      <c r="Q74" s="117" t="s">
        <v>398</v>
      </c>
      <c r="R74" s="117" t="s">
        <v>398</v>
      </c>
      <c r="S74" s="117" t="s">
        <v>398</v>
      </c>
      <c r="T74" s="117" t="s">
        <v>398</v>
      </c>
      <c r="U74" s="117" t="s">
        <v>398</v>
      </c>
      <c r="V74" s="117" t="s">
        <v>398</v>
      </c>
      <c r="W74" s="117">
        <v>24</v>
      </c>
      <c r="X74" s="123" t="s">
        <v>906</v>
      </c>
      <c r="Y74" s="120">
        <v>43550</v>
      </c>
      <c r="Z74" s="121">
        <v>0.45347222222222222</v>
      </c>
      <c r="AA74" s="117" t="s">
        <v>617</v>
      </c>
      <c r="AB74" s="123" t="s">
        <v>582</v>
      </c>
      <c r="AC74" s="119" t="s">
        <v>398</v>
      </c>
      <c r="AD74" s="119" t="s">
        <v>398</v>
      </c>
    </row>
    <row r="75" spans="1:30">
      <c r="A75" s="117">
        <v>74</v>
      </c>
      <c r="B75" s="123" t="s">
        <v>461</v>
      </c>
      <c r="C75" s="117" t="s">
        <v>5</v>
      </c>
      <c r="D75" s="123" t="s">
        <v>595</v>
      </c>
      <c r="E75" s="117">
        <v>74</v>
      </c>
      <c r="F75" s="196" t="s">
        <v>920</v>
      </c>
      <c r="G75" s="123" t="s">
        <v>591</v>
      </c>
      <c r="H75" s="123" t="s">
        <v>598</v>
      </c>
      <c r="I75" s="118" t="s">
        <v>398</v>
      </c>
      <c r="J75" s="123">
        <v>0.1217</v>
      </c>
      <c r="K75" s="123">
        <v>7.5</v>
      </c>
      <c r="L75" s="123">
        <v>0.8</v>
      </c>
      <c r="M75" s="123">
        <v>0.11</v>
      </c>
      <c r="N75" s="123" t="s">
        <v>592</v>
      </c>
      <c r="O75" s="117" t="s">
        <v>579</v>
      </c>
      <c r="P75" s="117">
        <v>1</v>
      </c>
      <c r="Q75" s="117" t="s">
        <v>398</v>
      </c>
      <c r="R75" s="117" t="s">
        <v>398</v>
      </c>
      <c r="S75" s="117" t="s">
        <v>398</v>
      </c>
      <c r="T75" s="117" t="s">
        <v>398</v>
      </c>
      <c r="U75" s="117" t="s">
        <v>398</v>
      </c>
      <c r="V75" s="117" t="s">
        <v>398</v>
      </c>
      <c r="W75" s="123">
        <v>25</v>
      </c>
      <c r="X75" s="123" t="s">
        <v>906</v>
      </c>
      <c r="Y75" s="120">
        <v>43551</v>
      </c>
      <c r="Z75" s="121">
        <v>0.3840277777777778</v>
      </c>
      <c r="AA75" s="117" t="s">
        <v>621</v>
      </c>
      <c r="AB75" s="123" t="s">
        <v>582</v>
      </c>
      <c r="AC75" s="119" t="s">
        <v>398</v>
      </c>
      <c r="AD75" s="119" t="s">
        <v>620</v>
      </c>
    </row>
    <row r="76" spans="1:30">
      <c r="A76" s="117">
        <v>75</v>
      </c>
      <c r="B76" s="123" t="s">
        <v>461</v>
      </c>
      <c r="C76" s="117" t="s">
        <v>5</v>
      </c>
      <c r="D76" s="123" t="s">
        <v>595</v>
      </c>
      <c r="E76" s="117">
        <v>75</v>
      </c>
      <c r="F76" s="123" t="s">
        <v>921</v>
      </c>
      <c r="G76" s="123" t="s">
        <v>591</v>
      </c>
      <c r="H76" s="123" t="s">
        <v>598</v>
      </c>
      <c r="I76" s="118" t="s">
        <v>398</v>
      </c>
      <c r="J76" s="123">
        <v>2.0400000000000001E-2</v>
      </c>
      <c r="K76" s="123">
        <v>4</v>
      </c>
      <c r="L76" s="123">
        <v>0.3</v>
      </c>
      <c r="M76" s="123">
        <v>0.12</v>
      </c>
      <c r="N76" s="123" t="s">
        <v>592</v>
      </c>
      <c r="O76" s="117" t="s">
        <v>579</v>
      </c>
      <c r="P76" s="117">
        <v>1</v>
      </c>
      <c r="Q76" s="117" t="s">
        <v>398</v>
      </c>
      <c r="R76" s="117" t="s">
        <v>398</v>
      </c>
      <c r="S76" s="117" t="s">
        <v>398</v>
      </c>
      <c r="T76" s="117" t="s">
        <v>398</v>
      </c>
      <c r="U76" s="117" t="s">
        <v>398</v>
      </c>
      <c r="V76" s="117" t="s">
        <v>398</v>
      </c>
      <c r="W76" s="123">
        <v>25</v>
      </c>
      <c r="X76" s="123" t="s">
        <v>906</v>
      </c>
      <c r="Y76" s="120">
        <v>43551</v>
      </c>
      <c r="Z76" s="121">
        <v>0.3840277777777778</v>
      </c>
      <c r="AA76" s="117" t="s">
        <v>621</v>
      </c>
      <c r="AB76" s="123" t="s">
        <v>582</v>
      </c>
      <c r="AC76" s="119" t="s">
        <v>398</v>
      </c>
      <c r="AD76" s="119" t="s">
        <v>622</v>
      </c>
    </row>
    <row r="77" spans="1:30">
      <c r="A77" s="117">
        <v>76</v>
      </c>
      <c r="B77" s="123" t="s">
        <v>461</v>
      </c>
      <c r="C77" s="117" t="s">
        <v>5</v>
      </c>
      <c r="D77" s="123" t="s">
        <v>595</v>
      </c>
      <c r="E77" s="117">
        <v>76</v>
      </c>
      <c r="F77" s="123" t="s">
        <v>921</v>
      </c>
      <c r="G77" s="123" t="s">
        <v>577</v>
      </c>
      <c r="H77" s="123" t="s">
        <v>578</v>
      </c>
      <c r="I77" s="118" t="s">
        <v>398</v>
      </c>
      <c r="J77" s="123">
        <v>8.9999999999999998E-4</v>
      </c>
      <c r="K77" s="123">
        <v>1.6</v>
      </c>
      <c r="L77" s="117" t="s">
        <v>398</v>
      </c>
      <c r="M77" s="123">
        <v>0.24</v>
      </c>
      <c r="N77" s="117" t="s">
        <v>632</v>
      </c>
      <c r="O77" s="117" t="s">
        <v>579</v>
      </c>
      <c r="P77" s="117">
        <v>1</v>
      </c>
      <c r="Q77" s="117" t="s">
        <v>398</v>
      </c>
      <c r="R77" s="117" t="s">
        <v>398</v>
      </c>
      <c r="S77" s="117" t="s">
        <v>398</v>
      </c>
      <c r="T77" s="117" t="s">
        <v>398</v>
      </c>
      <c r="U77" s="117" t="s">
        <v>398</v>
      </c>
      <c r="V77" s="117" t="s">
        <v>398</v>
      </c>
      <c r="W77" s="123">
        <v>25</v>
      </c>
      <c r="X77" s="123" t="s">
        <v>906</v>
      </c>
      <c r="Y77" s="120">
        <v>43551</v>
      </c>
      <c r="Z77" s="121">
        <v>0.3840277777777778</v>
      </c>
      <c r="AA77" s="117" t="s">
        <v>621</v>
      </c>
      <c r="AB77" s="123" t="s">
        <v>582</v>
      </c>
      <c r="AC77" s="119" t="s">
        <v>398</v>
      </c>
      <c r="AD77" s="119" t="s">
        <v>398</v>
      </c>
    </row>
    <row r="78" spans="1:30">
      <c r="A78" s="117">
        <v>77</v>
      </c>
      <c r="B78" s="123" t="s">
        <v>461</v>
      </c>
      <c r="C78" s="117" t="s">
        <v>5</v>
      </c>
      <c r="D78" s="123" t="s">
        <v>595</v>
      </c>
      <c r="E78" s="117">
        <v>77</v>
      </c>
      <c r="F78" s="123" t="s">
        <v>921</v>
      </c>
      <c r="G78" s="123" t="s">
        <v>591</v>
      </c>
      <c r="H78" s="117" t="s">
        <v>597</v>
      </c>
      <c r="I78" s="118" t="s">
        <v>398</v>
      </c>
      <c r="J78" s="123">
        <v>1.5900000000000001E-2</v>
      </c>
      <c r="K78" s="123">
        <v>0.8</v>
      </c>
      <c r="L78" s="123">
        <v>0.8</v>
      </c>
      <c r="M78" s="123">
        <v>0.33</v>
      </c>
      <c r="N78" s="123" t="s">
        <v>592</v>
      </c>
      <c r="O78" s="117" t="s">
        <v>579</v>
      </c>
      <c r="P78" s="117">
        <v>1</v>
      </c>
      <c r="Q78" s="117" t="s">
        <v>398</v>
      </c>
      <c r="R78" s="117" t="s">
        <v>398</v>
      </c>
      <c r="S78" s="117" t="s">
        <v>398</v>
      </c>
      <c r="T78" s="117" t="s">
        <v>398</v>
      </c>
      <c r="U78" s="117" t="s">
        <v>398</v>
      </c>
      <c r="V78" s="117" t="s">
        <v>398</v>
      </c>
      <c r="W78" s="123">
        <v>25</v>
      </c>
      <c r="X78" s="123" t="s">
        <v>906</v>
      </c>
      <c r="Y78" s="120">
        <v>43551</v>
      </c>
      <c r="Z78" s="121">
        <v>0.3840277777777778</v>
      </c>
      <c r="AA78" s="117" t="s">
        <v>621</v>
      </c>
      <c r="AB78" s="123" t="s">
        <v>582</v>
      </c>
      <c r="AC78" s="119" t="s">
        <v>398</v>
      </c>
      <c r="AD78" s="119" t="s">
        <v>623</v>
      </c>
    </row>
    <row r="79" spans="1:30">
      <c r="A79" s="117">
        <v>78</v>
      </c>
      <c r="B79" s="123" t="s">
        <v>461</v>
      </c>
      <c r="C79" s="117" t="s">
        <v>5</v>
      </c>
      <c r="D79" s="123" t="s">
        <v>595</v>
      </c>
      <c r="E79" s="117">
        <v>78</v>
      </c>
      <c r="F79" s="123" t="s">
        <v>921</v>
      </c>
      <c r="G79" s="123" t="s">
        <v>591</v>
      </c>
      <c r="H79" s="123" t="s">
        <v>598</v>
      </c>
      <c r="I79" s="118" t="s">
        <v>398</v>
      </c>
      <c r="J79" s="123">
        <v>3.5999999999999999E-3</v>
      </c>
      <c r="K79" s="123">
        <v>1.6</v>
      </c>
      <c r="L79" s="123">
        <v>0.2</v>
      </c>
      <c r="M79" s="123">
        <v>0.1</v>
      </c>
      <c r="N79" s="123" t="s">
        <v>592</v>
      </c>
      <c r="O79" s="117" t="s">
        <v>579</v>
      </c>
      <c r="P79" s="117">
        <v>1</v>
      </c>
      <c r="Q79" s="117" t="s">
        <v>398</v>
      </c>
      <c r="R79" s="117" t="s">
        <v>398</v>
      </c>
      <c r="S79" s="117" t="s">
        <v>398</v>
      </c>
      <c r="T79" s="117" t="s">
        <v>398</v>
      </c>
      <c r="U79" s="117" t="s">
        <v>398</v>
      </c>
      <c r="V79" s="117" t="s">
        <v>398</v>
      </c>
      <c r="W79" s="123">
        <v>25</v>
      </c>
      <c r="X79" s="123" t="s">
        <v>906</v>
      </c>
      <c r="Y79" s="120">
        <v>43551</v>
      </c>
      <c r="Z79" s="121">
        <v>0.3840277777777778</v>
      </c>
      <c r="AA79" s="117" t="s">
        <v>621</v>
      </c>
      <c r="AB79" s="123" t="s">
        <v>582</v>
      </c>
      <c r="AC79" s="119" t="s">
        <v>398</v>
      </c>
      <c r="AD79" s="119" t="s">
        <v>398</v>
      </c>
    </row>
    <row r="80" spans="1:30">
      <c r="A80" s="117">
        <v>79</v>
      </c>
      <c r="B80" s="123" t="s">
        <v>461</v>
      </c>
      <c r="C80" s="117" t="s">
        <v>5</v>
      </c>
      <c r="D80" s="123" t="s">
        <v>595</v>
      </c>
      <c r="E80" s="117">
        <v>79</v>
      </c>
      <c r="F80" s="123" t="s">
        <v>921</v>
      </c>
      <c r="G80" s="123" t="s">
        <v>591</v>
      </c>
      <c r="H80" s="123" t="s">
        <v>579</v>
      </c>
      <c r="I80" s="118" t="s">
        <v>398</v>
      </c>
      <c r="J80" s="123">
        <v>2.2800000000000001E-2</v>
      </c>
      <c r="K80" s="123">
        <v>0.9</v>
      </c>
      <c r="L80" s="123">
        <v>0.7</v>
      </c>
      <c r="M80" s="123">
        <v>0.03</v>
      </c>
      <c r="N80" s="123" t="s">
        <v>592</v>
      </c>
      <c r="O80" s="117" t="s">
        <v>579</v>
      </c>
      <c r="P80" s="117">
        <v>1</v>
      </c>
      <c r="Q80" s="117" t="s">
        <v>398</v>
      </c>
      <c r="R80" s="117" t="s">
        <v>398</v>
      </c>
      <c r="S80" s="117" t="s">
        <v>398</v>
      </c>
      <c r="T80" s="117" t="s">
        <v>398</v>
      </c>
      <c r="U80" s="117" t="s">
        <v>398</v>
      </c>
      <c r="V80" s="117" t="s">
        <v>398</v>
      </c>
      <c r="W80" s="123">
        <v>25</v>
      </c>
      <c r="X80" s="123" t="s">
        <v>906</v>
      </c>
      <c r="Y80" s="120">
        <v>43551</v>
      </c>
      <c r="Z80" s="121">
        <v>0.3840277777777778</v>
      </c>
      <c r="AA80" s="117" t="s">
        <v>621</v>
      </c>
      <c r="AB80" s="123" t="s">
        <v>582</v>
      </c>
      <c r="AC80" s="119" t="s">
        <v>398</v>
      </c>
      <c r="AD80" s="119" t="s">
        <v>398</v>
      </c>
    </row>
    <row r="81" spans="1:30">
      <c r="A81" s="117">
        <v>80</v>
      </c>
      <c r="B81" s="123" t="s">
        <v>461</v>
      </c>
      <c r="C81" s="117" t="s">
        <v>5</v>
      </c>
      <c r="D81" s="123" t="s">
        <v>595</v>
      </c>
      <c r="E81" s="117">
        <v>80</v>
      </c>
      <c r="F81" s="123" t="s">
        <v>921</v>
      </c>
      <c r="G81" s="123" t="s">
        <v>577</v>
      </c>
      <c r="H81" s="123" t="s">
        <v>578</v>
      </c>
      <c r="I81" s="118" t="s">
        <v>398</v>
      </c>
      <c r="J81" s="123">
        <v>2.0000000000000001E-4</v>
      </c>
      <c r="K81" s="123">
        <v>1.3</v>
      </c>
      <c r="L81" s="117" t="s">
        <v>398</v>
      </c>
      <c r="M81" s="123">
        <v>0.21</v>
      </c>
      <c r="N81" s="123" t="s">
        <v>592</v>
      </c>
      <c r="O81" s="117" t="s">
        <v>579</v>
      </c>
      <c r="P81" s="117">
        <v>1</v>
      </c>
      <c r="Q81" s="117" t="s">
        <v>398</v>
      </c>
      <c r="R81" s="117" t="s">
        <v>398</v>
      </c>
      <c r="S81" s="117" t="s">
        <v>398</v>
      </c>
      <c r="T81" s="117" t="s">
        <v>398</v>
      </c>
      <c r="U81" s="117" t="s">
        <v>398</v>
      </c>
      <c r="V81" s="117" t="s">
        <v>398</v>
      </c>
      <c r="W81" s="123">
        <v>25</v>
      </c>
      <c r="X81" s="123" t="s">
        <v>906</v>
      </c>
      <c r="Y81" s="120">
        <v>43551</v>
      </c>
      <c r="Z81" s="121">
        <v>0.3840277777777778</v>
      </c>
      <c r="AA81" s="117" t="s">
        <v>621</v>
      </c>
      <c r="AB81" s="123" t="s">
        <v>582</v>
      </c>
      <c r="AC81" s="119" t="s">
        <v>398</v>
      </c>
      <c r="AD81" s="119" t="s">
        <v>398</v>
      </c>
    </row>
    <row r="82" spans="1:30">
      <c r="A82" s="117">
        <v>81</v>
      </c>
      <c r="B82" s="123" t="s">
        <v>461</v>
      </c>
      <c r="C82" s="117" t="s">
        <v>5</v>
      </c>
      <c r="D82" s="123" t="s">
        <v>595</v>
      </c>
      <c r="E82" s="117">
        <v>81</v>
      </c>
      <c r="F82" s="123" t="s">
        <v>921</v>
      </c>
      <c r="G82" s="123" t="s">
        <v>591</v>
      </c>
      <c r="H82" s="123" t="s">
        <v>579</v>
      </c>
      <c r="I82" s="118" t="s">
        <v>398</v>
      </c>
      <c r="J82" s="123">
        <v>1.2999999999999999E-3</v>
      </c>
      <c r="K82" s="123">
        <v>0.5</v>
      </c>
      <c r="L82" s="123">
        <v>0.5</v>
      </c>
      <c r="M82" s="123">
        <v>0.03</v>
      </c>
      <c r="N82" s="123" t="s">
        <v>592</v>
      </c>
      <c r="O82" s="117" t="s">
        <v>579</v>
      </c>
      <c r="P82" s="117">
        <v>1</v>
      </c>
      <c r="Q82" s="117" t="s">
        <v>398</v>
      </c>
      <c r="R82" s="117" t="s">
        <v>398</v>
      </c>
      <c r="S82" s="117" t="s">
        <v>398</v>
      </c>
      <c r="T82" s="117" t="s">
        <v>398</v>
      </c>
      <c r="U82" s="117" t="s">
        <v>398</v>
      </c>
      <c r="V82" s="117" t="s">
        <v>398</v>
      </c>
      <c r="W82" s="123">
        <v>25</v>
      </c>
      <c r="X82" s="123" t="s">
        <v>906</v>
      </c>
      <c r="Y82" s="120">
        <v>43551</v>
      </c>
      <c r="Z82" s="121">
        <v>0.3840277777777778</v>
      </c>
      <c r="AA82" s="117" t="s">
        <v>621</v>
      </c>
      <c r="AB82" s="123" t="s">
        <v>582</v>
      </c>
      <c r="AC82" s="119" t="s">
        <v>398</v>
      </c>
      <c r="AD82" s="119" t="s">
        <v>398</v>
      </c>
    </row>
    <row r="83" spans="1:30">
      <c r="A83" s="117">
        <v>82</v>
      </c>
      <c r="B83" s="123" t="s">
        <v>461</v>
      </c>
      <c r="C83" s="117" t="s">
        <v>5</v>
      </c>
      <c r="D83" s="123" t="s">
        <v>595</v>
      </c>
      <c r="E83" s="117">
        <v>82</v>
      </c>
      <c r="F83" s="123" t="s">
        <v>921</v>
      </c>
      <c r="G83" s="123" t="s">
        <v>591</v>
      </c>
      <c r="H83" s="123" t="s">
        <v>598</v>
      </c>
      <c r="I83" s="118" t="s">
        <v>398</v>
      </c>
      <c r="J83" s="123">
        <v>8.0000000000000004E-4</v>
      </c>
      <c r="K83" s="123">
        <v>0.3</v>
      </c>
      <c r="L83" s="123">
        <v>0.3</v>
      </c>
      <c r="M83" s="123">
        <v>0.1</v>
      </c>
      <c r="N83" s="123" t="s">
        <v>592</v>
      </c>
      <c r="O83" s="117" t="s">
        <v>579</v>
      </c>
      <c r="P83" s="117">
        <v>1</v>
      </c>
      <c r="Q83" s="117" t="s">
        <v>398</v>
      </c>
      <c r="R83" s="117" t="s">
        <v>398</v>
      </c>
      <c r="S83" s="117" t="s">
        <v>398</v>
      </c>
      <c r="T83" s="117" t="s">
        <v>398</v>
      </c>
      <c r="U83" s="117" t="s">
        <v>398</v>
      </c>
      <c r="V83" s="117" t="s">
        <v>398</v>
      </c>
      <c r="W83" s="123">
        <v>25</v>
      </c>
      <c r="X83" s="123" t="s">
        <v>906</v>
      </c>
      <c r="Y83" s="120">
        <v>43551</v>
      </c>
      <c r="Z83" s="121">
        <v>0.3840277777777778</v>
      </c>
      <c r="AA83" s="117" t="s">
        <v>621</v>
      </c>
      <c r="AB83" s="123" t="s">
        <v>582</v>
      </c>
      <c r="AC83" s="119" t="s">
        <v>398</v>
      </c>
      <c r="AD83" s="119" t="s">
        <v>624</v>
      </c>
    </row>
    <row r="84" spans="1:30">
      <c r="A84" s="117">
        <v>83</v>
      </c>
      <c r="B84" s="123" t="s">
        <v>461</v>
      </c>
      <c r="C84" s="117" t="s">
        <v>5</v>
      </c>
      <c r="D84" s="123" t="s">
        <v>595</v>
      </c>
      <c r="E84" s="117">
        <v>83</v>
      </c>
      <c r="F84" s="123" t="s">
        <v>921</v>
      </c>
      <c r="G84" s="123" t="s">
        <v>591</v>
      </c>
      <c r="H84" s="123" t="s">
        <v>579</v>
      </c>
      <c r="I84" s="118" t="s">
        <v>398</v>
      </c>
      <c r="J84" s="123">
        <v>2.3999999999999998E-3</v>
      </c>
      <c r="K84" s="123">
        <v>0.3</v>
      </c>
      <c r="L84" s="123">
        <v>0.3</v>
      </c>
      <c r="M84" s="123">
        <v>0.04</v>
      </c>
      <c r="N84" s="123" t="s">
        <v>592</v>
      </c>
      <c r="O84" s="117" t="s">
        <v>579</v>
      </c>
      <c r="P84" s="117">
        <v>1</v>
      </c>
      <c r="Q84" s="117" t="s">
        <v>398</v>
      </c>
      <c r="R84" s="117" t="s">
        <v>398</v>
      </c>
      <c r="S84" s="117" t="s">
        <v>398</v>
      </c>
      <c r="T84" s="117" t="s">
        <v>398</v>
      </c>
      <c r="U84" s="117" t="s">
        <v>398</v>
      </c>
      <c r="V84" s="117" t="s">
        <v>398</v>
      </c>
      <c r="W84" s="123">
        <v>25</v>
      </c>
      <c r="X84" s="123" t="s">
        <v>906</v>
      </c>
      <c r="Y84" s="120">
        <v>43551</v>
      </c>
      <c r="Z84" s="121">
        <v>0.3840277777777778</v>
      </c>
      <c r="AA84" s="117" t="s">
        <v>621</v>
      </c>
      <c r="AB84" s="123" t="s">
        <v>582</v>
      </c>
      <c r="AC84" s="119" t="s">
        <v>398</v>
      </c>
      <c r="AD84" s="119" t="s">
        <v>398</v>
      </c>
    </row>
    <row r="85" spans="1:30">
      <c r="A85" s="117">
        <v>84</v>
      </c>
      <c r="B85" s="123" t="s">
        <v>461</v>
      </c>
      <c r="C85" s="117" t="s">
        <v>5</v>
      </c>
      <c r="D85" s="123" t="s">
        <v>595</v>
      </c>
      <c r="E85" s="117">
        <v>84</v>
      </c>
      <c r="F85" s="123" t="s">
        <v>921</v>
      </c>
      <c r="G85" s="123" t="s">
        <v>591</v>
      </c>
      <c r="H85" s="123" t="s">
        <v>597</v>
      </c>
      <c r="I85" s="118" t="s">
        <v>398</v>
      </c>
      <c r="J85" s="123">
        <v>1E-4</v>
      </c>
      <c r="K85" s="123">
        <v>0.2</v>
      </c>
      <c r="L85" s="123">
        <v>0.1</v>
      </c>
      <c r="M85" s="123">
        <v>0.19</v>
      </c>
      <c r="N85" s="117" t="s">
        <v>585</v>
      </c>
      <c r="O85" s="117" t="s">
        <v>579</v>
      </c>
      <c r="P85" s="117">
        <v>1</v>
      </c>
      <c r="Q85" s="117" t="s">
        <v>398</v>
      </c>
      <c r="R85" s="117" t="s">
        <v>398</v>
      </c>
      <c r="S85" s="117" t="s">
        <v>398</v>
      </c>
      <c r="T85" s="117" t="s">
        <v>398</v>
      </c>
      <c r="U85" s="117" t="s">
        <v>398</v>
      </c>
      <c r="V85" s="117" t="s">
        <v>398</v>
      </c>
      <c r="W85" s="123">
        <v>25</v>
      </c>
      <c r="X85" s="123" t="s">
        <v>906</v>
      </c>
      <c r="Y85" s="120">
        <v>43551</v>
      </c>
      <c r="Z85" s="121">
        <v>0.3840277777777778</v>
      </c>
      <c r="AA85" s="117" t="s">
        <v>621</v>
      </c>
      <c r="AB85" s="123" t="s">
        <v>582</v>
      </c>
      <c r="AC85" s="119" t="s">
        <v>398</v>
      </c>
      <c r="AD85" s="119" t="s">
        <v>625</v>
      </c>
    </row>
    <row r="86" spans="1:30">
      <c r="A86" s="117">
        <v>85</v>
      </c>
      <c r="B86" s="123" t="s">
        <v>461</v>
      </c>
      <c r="C86" s="117" t="s">
        <v>5</v>
      </c>
      <c r="D86" s="123" t="s">
        <v>595</v>
      </c>
      <c r="E86" s="117">
        <v>85</v>
      </c>
      <c r="F86" s="117" t="s">
        <v>922</v>
      </c>
      <c r="G86" s="123" t="s">
        <v>591</v>
      </c>
      <c r="H86" s="123" t="s">
        <v>579</v>
      </c>
      <c r="I86" s="118" t="s">
        <v>398</v>
      </c>
      <c r="J86" s="123">
        <v>1.4999999999999999E-2</v>
      </c>
      <c r="K86" s="123">
        <v>1.4</v>
      </c>
      <c r="L86" s="123">
        <v>0.5</v>
      </c>
      <c r="M86" s="123">
        <v>0.04</v>
      </c>
      <c r="N86" s="123" t="s">
        <v>592</v>
      </c>
      <c r="O86" s="117" t="s">
        <v>579</v>
      </c>
      <c r="P86" s="117">
        <v>1</v>
      </c>
      <c r="Q86" s="117" t="s">
        <v>398</v>
      </c>
      <c r="R86" s="117" t="s">
        <v>398</v>
      </c>
      <c r="S86" s="117" t="s">
        <v>398</v>
      </c>
      <c r="T86" s="117" t="s">
        <v>398</v>
      </c>
      <c r="U86" s="117" t="s">
        <v>398</v>
      </c>
      <c r="V86" s="117" t="s">
        <v>398</v>
      </c>
      <c r="W86" s="123">
        <v>26</v>
      </c>
      <c r="X86" s="123" t="s">
        <v>906</v>
      </c>
      <c r="Y86" s="120">
        <v>43551</v>
      </c>
      <c r="Z86" s="121">
        <v>0.3840277777777778</v>
      </c>
      <c r="AA86" s="117" t="s">
        <v>621</v>
      </c>
      <c r="AB86" s="123" t="s">
        <v>582</v>
      </c>
      <c r="AC86" s="119" t="s">
        <v>398</v>
      </c>
      <c r="AD86" s="119" t="s">
        <v>626</v>
      </c>
    </row>
    <row r="87" spans="1:30">
      <c r="A87" s="117">
        <v>86</v>
      </c>
      <c r="B87" s="123" t="s">
        <v>461</v>
      </c>
      <c r="C87" s="117" t="s">
        <v>5</v>
      </c>
      <c r="D87" s="123" t="s">
        <v>595</v>
      </c>
      <c r="E87" s="117">
        <v>86</v>
      </c>
      <c r="F87" s="117" t="s">
        <v>922</v>
      </c>
      <c r="G87" s="123" t="s">
        <v>577</v>
      </c>
      <c r="H87" s="123" t="s">
        <v>578</v>
      </c>
      <c r="I87" s="118" t="s">
        <v>398</v>
      </c>
      <c r="J87" s="123">
        <v>2.9999999999999997E-4</v>
      </c>
      <c r="K87" s="123">
        <v>1.5</v>
      </c>
      <c r="L87" s="117" t="s">
        <v>398</v>
      </c>
      <c r="M87" s="123">
        <v>0.02</v>
      </c>
      <c r="N87" s="123" t="s">
        <v>627</v>
      </c>
      <c r="O87" s="117" t="s">
        <v>579</v>
      </c>
      <c r="P87" s="117">
        <v>1</v>
      </c>
      <c r="Q87" s="117" t="s">
        <v>398</v>
      </c>
      <c r="R87" s="117" t="s">
        <v>398</v>
      </c>
      <c r="S87" s="117" t="s">
        <v>398</v>
      </c>
      <c r="T87" s="117" t="s">
        <v>398</v>
      </c>
      <c r="U87" s="117" t="s">
        <v>398</v>
      </c>
      <c r="V87" s="117" t="s">
        <v>398</v>
      </c>
      <c r="W87" s="123">
        <v>26</v>
      </c>
      <c r="X87" s="123" t="s">
        <v>906</v>
      </c>
      <c r="Y87" s="120">
        <v>43551</v>
      </c>
      <c r="Z87" s="121">
        <v>0.3840277777777778</v>
      </c>
      <c r="AA87" s="117" t="s">
        <v>621</v>
      </c>
      <c r="AB87" s="123" t="s">
        <v>582</v>
      </c>
      <c r="AC87" s="119" t="s">
        <v>398</v>
      </c>
      <c r="AD87" s="119" t="s">
        <v>398</v>
      </c>
    </row>
    <row r="88" spans="1:30">
      <c r="A88" s="117">
        <v>87</v>
      </c>
      <c r="B88" s="123" t="s">
        <v>461</v>
      </c>
      <c r="C88" s="117" t="s">
        <v>5</v>
      </c>
      <c r="D88" s="123" t="s">
        <v>595</v>
      </c>
      <c r="E88" s="117">
        <v>87</v>
      </c>
      <c r="F88" s="117" t="s">
        <v>922</v>
      </c>
      <c r="G88" s="123" t="s">
        <v>591</v>
      </c>
      <c r="H88" s="123" t="s">
        <v>579</v>
      </c>
      <c r="I88" s="118" t="s">
        <v>398</v>
      </c>
      <c r="J88" s="123">
        <v>3.8600000000000002E-2</v>
      </c>
      <c r="K88" s="123">
        <v>2</v>
      </c>
      <c r="L88" s="123">
        <v>0.8</v>
      </c>
      <c r="M88" s="123">
        <v>0.02</v>
      </c>
      <c r="N88" s="123" t="s">
        <v>592</v>
      </c>
      <c r="O88" s="117" t="s">
        <v>579</v>
      </c>
      <c r="P88" s="117">
        <v>1</v>
      </c>
      <c r="Q88" s="117" t="s">
        <v>398</v>
      </c>
      <c r="R88" s="117" t="s">
        <v>398</v>
      </c>
      <c r="S88" s="117" t="s">
        <v>398</v>
      </c>
      <c r="T88" s="117" t="s">
        <v>398</v>
      </c>
      <c r="U88" s="117" t="s">
        <v>398</v>
      </c>
      <c r="V88" s="117" t="s">
        <v>398</v>
      </c>
      <c r="W88" s="123">
        <v>26</v>
      </c>
      <c r="X88" s="123" t="s">
        <v>906</v>
      </c>
      <c r="Y88" s="120">
        <v>43551</v>
      </c>
      <c r="Z88" s="121">
        <v>0.3840277777777778</v>
      </c>
      <c r="AA88" s="117" t="s">
        <v>621</v>
      </c>
      <c r="AB88" s="123" t="s">
        <v>582</v>
      </c>
      <c r="AC88" s="119" t="s">
        <v>398</v>
      </c>
      <c r="AD88" s="119" t="s">
        <v>398</v>
      </c>
    </row>
    <row r="89" spans="1:30">
      <c r="A89" s="117">
        <v>88</v>
      </c>
      <c r="B89" s="123" t="s">
        <v>461</v>
      </c>
      <c r="C89" s="117" t="s">
        <v>5</v>
      </c>
      <c r="D89" s="123" t="s">
        <v>595</v>
      </c>
      <c r="E89" s="117">
        <v>88</v>
      </c>
      <c r="F89" s="117" t="s">
        <v>922</v>
      </c>
      <c r="G89" s="123" t="s">
        <v>577</v>
      </c>
      <c r="H89" s="123" t="s">
        <v>578</v>
      </c>
      <c r="I89" s="118" t="s">
        <v>398</v>
      </c>
      <c r="J89" s="123">
        <v>3.8E-3</v>
      </c>
      <c r="K89" s="123">
        <v>1.8</v>
      </c>
      <c r="L89" s="123">
        <v>0.1</v>
      </c>
      <c r="M89" s="123">
        <v>0.18</v>
      </c>
      <c r="N89" s="123" t="s">
        <v>627</v>
      </c>
      <c r="O89" s="117" t="s">
        <v>579</v>
      </c>
      <c r="P89" s="117">
        <v>1</v>
      </c>
      <c r="Q89" s="117" t="s">
        <v>398</v>
      </c>
      <c r="R89" s="117" t="s">
        <v>398</v>
      </c>
      <c r="S89" s="117" t="s">
        <v>398</v>
      </c>
      <c r="T89" s="117" t="s">
        <v>398</v>
      </c>
      <c r="U89" s="117" t="s">
        <v>398</v>
      </c>
      <c r="V89" s="117" t="s">
        <v>398</v>
      </c>
      <c r="W89" s="123">
        <v>26</v>
      </c>
      <c r="X89" s="123" t="s">
        <v>906</v>
      </c>
      <c r="Y89" s="120">
        <v>43551</v>
      </c>
      <c r="Z89" s="121">
        <v>0.3840277777777778</v>
      </c>
      <c r="AA89" s="117" t="s">
        <v>621</v>
      </c>
      <c r="AB89" s="123" t="s">
        <v>582</v>
      </c>
      <c r="AC89" s="119" t="s">
        <v>398</v>
      </c>
      <c r="AD89" s="119" t="s">
        <v>628</v>
      </c>
    </row>
    <row r="90" spans="1:30">
      <c r="A90" s="117">
        <v>89</v>
      </c>
      <c r="B90" s="123" t="s">
        <v>461</v>
      </c>
      <c r="C90" s="117" t="s">
        <v>5</v>
      </c>
      <c r="D90" s="123" t="s">
        <v>595</v>
      </c>
      <c r="E90" s="117">
        <v>89</v>
      </c>
      <c r="F90" s="117" t="s">
        <v>923</v>
      </c>
      <c r="G90" s="123" t="s">
        <v>591</v>
      </c>
      <c r="H90" s="123" t="s">
        <v>597</v>
      </c>
      <c r="I90" s="118" t="s">
        <v>398</v>
      </c>
      <c r="J90" s="123">
        <v>4.1999999999999997E-3</v>
      </c>
      <c r="K90" s="123">
        <v>0.4</v>
      </c>
      <c r="L90" s="123">
        <v>0.2</v>
      </c>
      <c r="M90" s="123">
        <v>0.42</v>
      </c>
      <c r="N90" s="117" t="s">
        <v>632</v>
      </c>
      <c r="O90" s="117" t="s">
        <v>579</v>
      </c>
      <c r="P90" s="117">
        <v>1</v>
      </c>
      <c r="Q90" s="117" t="s">
        <v>398</v>
      </c>
      <c r="R90" s="117" t="s">
        <v>398</v>
      </c>
      <c r="S90" s="117" t="s">
        <v>398</v>
      </c>
      <c r="T90" s="117" t="s">
        <v>398</v>
      </c>
      <c r="U90" s="117" t="s">
        <v>398</v>
      </c>
      <c r="V90" s="117" t="s">
        <v>398</v>
      </c>
      <c r="W90" s="123">
        <v>27</v>
      </c>
      <c r="X90" s="123" t="s">
        <v>906</v>
      </c>
      <c r="Y90" s="120">
        <v>43551</v>
      </c>
      <c r="Z90" s="121">
        <v>0.3840277777777778</v>
      </c>
      <c r="AA90" s="117" t="s">
        <v>621</v>
      </c>
      <c r="AB90" s="123" t="s">
        <v>582</v>
      </c>
      <c r="AC90" s="119" t="s">
        <v>398</v>
      </c>
      <c r="AD90" s="119" t="s">
        <v>398</v>
      </c>
    </row>
    <row r="91" spans="1:30">
      <c r="A91" s="117">
        <v>90</v>
      </c>
      <c r="B91" s="123" t="s">
        <v>461</v>
      </c>
      <c r="C91" s="117" t="s">
        <v>5</v>
      </c>
      <c r="D91" s="123" t="s">
        <v>595</v>
      </c>
      <c r="E91" s="117">
        <v>90</v>
      </c>
      <c r="F91" s="117" t="s">
        <v>923</v>
      </c>
      <c r="G91" s="123" t="s">
        <v>591</v>
      </c>
      <c r="H91" s="123" t="s">
        <v>597</v>
      </c>
      <c r="I91" s="118" t="s">
        <v>398</v>
      </c>
      <c r="J91" s="123">
        <v>1E-4</v>
      </c>
      <c r="K91" s="123">
        <v>0.7</v>
      </c>
      <c r="L91" s="123">
        <v>0.2</v>
      </c>
      <c r="M91" s="123">
        <v>0.21</v>
      </c>
      <c r="N91" s="117" t="s">
        <v>585</v>
      </c>
      <c r="O91" s="117" t="s">
        <v>579</v>
      </c>
      <c r="P91" s="117">
        <v>1</v>
      </c>
      <c r="Q91" s="117" t="s">
        <v>398</v>
      </c>
      <c r="R91" s="117" t="s">
        <v>398</v>
      </c>
      <c r="S91" s="117" t="s">
        <v>398</v>
      </c>
      <c r="T91" s="117" t="s">
        <v>398</v>
      </c>
      <c r="U91" s="117" t="s">
        <v>398</v>
      </c>
      <c r="V91" s="117" t="s">
        <v>398</v>
      </c>
      <c r="W91" s="123">
        <v>27</v>
      </c>
      <c r="X91" s="123" t="s">
        <v>906</v>
      </c>
      <c r="Y91" s="120">
        <v>43551</v>
      </c>
      <c r="Z91" s="121">
        <v>0.3840277777777778</v>
      </c>
      <c r="AA91" s="117" t="s">
        <v>621</v>
      </c>
      <c r="AB91" s="123" t="s">
        <v>582</v>
      </c>
      <c r="AC91" s="119" t="s">
        <v>398</v>
      </c>
      <c r="AD91" s="119" t="s">
        <v>398</v>
      </c>
    </row>
    <row r="92" spans="1:30">
      <c r="A92" s="117">
        <v>91</v>
      </c>
      <c r="B92" s="123" t="s">
        <v>461</v>
      </c>
      <c r="C92" s="117" t="s">
        <v>5</v>
      </c>
      <c r="D92" s="123" t="s">
        <v>595</v>
      </c>
      <c r="E92" s="117">
        <v>91</v>
      </c>
      <c r="F92" s="117" t="s">
        <v>923</v>
      </c>
      <c r="G92" s="123" t="s">
        <v>591</v>
      </c>
      <c r="H92" s="123" t="s">
        <v>597</v>
      </c>
      <c r="I92" s="118" t="s">
        <v>398</v>
      </c>
      <c r="J92" s="123">
        <v>2.3E-3</v>
      </c>
      <c r="K92" s="123">
        <v>0.1</v>
      </c>
      <c r="L92" s="123">
        <v>0.1</v>
      </c>
      <c r="M92" s="117" t="s">
        <v>629</v>
      </c>
      <c r="N92" s="117" t="s">
        <v>596</v>
      </c>
      <c r="O92" s="117" t="s">
        <v>579</v>
      </c>
      <c r="P92" s="117">
        <v>1</v>
      </c>
      <c r="Q92" s="117" t="s">
        <v>398</v>
      </c>
      <c r="R92" s="117" t="s">
        <v>398</v>
      </c>
      <c r="S92" s="117" t="s">
        <v>398</v>
      </c>
      <c r="T92" s="117" t="s">
        <v>398</v>
      </c>
      <c r="U92" s="117" t="s">
        <v>398</v>
      </c>
      <c r="V92" s="117" t="s">
        <v>398</v>
      </c>
      <c r="W92" s="123">
        <v>27</v>
      </c>
      <c r="X92" s="123" t="s">
        <v>906</v>
      </c>
      <c r="Y92" s="120">
        <v>43551</v>
      </c>
      <c r="Z92" s="121">
        <v>0.3840277777777778</v>
      </c>
      <c r="AA92" s="117" t="s">
        <v>621</v>
      </c>
      <c r="AB92" s="123" t="s">
        <v>582</v>
      </c>
      <c r="AC92" s="119" t="s">
        <v>398</v>
      </c>
      <c r="AD92" s="119" t="s">
        <v>630</v>
      </c>
    </row>
    <row r="93" spans="1:30">
      <c r="A93" s="117">
        <v>92</v>
      </c>
      <c r="B93" s="123" t="s">
        <v>461</v>
      </c>
      <c r="C93" s="117" t="s">
        <v>5</v>
      </c>
      <c r="D93" s="123" t="s">
        <v>595</v>
      </c>
      <c r="E93" s="117">
        <v>92</v>
      </c>
      <c r="F93" s="117" t="s">
        <v>923</v>
      </c>
      <c r="G93" s="123" t="s">
        <v>591</v>
      </c>
      <c r="H93" s="123" t="s">
        <v>579</v>
      </c>
      <c r="I93" s="118" t="s">
        <v>398</v>
      </c>
      <c r="J93" s="123">
        <v>3.2000000000000002E-3</v>
      </c>
      <c r="K93" s="123">
        <v>0.6</v>
      </c>
      <c r="L93" s="123">
        <v>0.6</v>
      </c>
      <c r="M93" s="123">
        <v>0.01</v>
      </c>
      <c r="N93" s="123" t="s">
        <v>592</v>
      </c>
      <c r="O93" s="117" t="s">
        <v>579</v>
      </c>
      <c r="P93" s="117">
        <v>1</v>
      </c>
      <c r="Q93" s="117" t="s">
        <v>398</v>
      </c>
      <c r="R93" s="117" t="s">
        <v>398</v>
      </c>
      <c r="S93" s="117" t="s">
        <v>398</v>
      </c>
      <c r="T93" s="117" t="s">
        <v>398</v>
      </c>
      <c r="U93" s="117" t="s">
        <v>398</v>
      </c>
      <c r="V93" s="117" t="s">
        <v>398</v>
      </c>
      <c r="W93" s="123">
        <v>27</v>
      </c>
      <c r="X93" s="123" t="s">
        <v>906</v>
      </c>
      <c r="Y93" s="120">
        <v>43551</v>
      </c>
      <c r="Z93" s="121">
        <v>0.3840277777777778</v>
      </c>
      <c r="AA93" s="117" t="s">
        <v>621</v>
      </c>
      <c r="AB93" s="123" t="s">
        <v>582</v>
      </c>
      <c r="AC93" s="119" t="s">
        <v>398</v>
      </c>
      <c r="AD93" s="119" t="s">
        <v>398</v>
      </c>
    </row>
    <row r="94" spans="1:30">
      <c r="A94" s="117">
        <v>93</v>
      </c>
      <c r="B94" s="123" t="s">
        <v>461</v>
      </c>
      <c r="C94" s="117" t="s">
        <v>5</v>
      </c>
      <c r="D94" s="123" t="s">
        <v>595</v>
      </c>
      <c r="E94" s="117">
        <v>93</v>
      </c>
      <c r="F94" s="117" t="s">
        <v>923</v>
      </c>
      <c r="G94" s="123" t="s">
        <v>591</v>
      </c>
      <c r="H94" s="123" t="s">
        <v>598</v>
      </c>
      <c r="I94" s="118" t="s">
        <v>398</v>
      </c>
      <c r="J94" s="123">
        <v>2.3E-3</v>
      </c>
      <c r="K94" s="123">
        <v>0.5</v>
      </c>
      <c r="L94" s="123">
        <v>0.4</v>
      </c>
      <c r="M94" s="123">
        <v>7.0000000000000007E-2</v>
      </c>
      <c r="N94" s="123" t="s">
        <v>592</v>
      </c>
      <c r="O94" s="117" t="s">
        <v>579</v>
      </c>
      <c r="P94" s="117">
        <v>1</v>
      </c>
      <c r="Q94" s="117" t="s">
        <v>398</v>
      </c>
      <c r="R94" s="117" t="s">
        <v>398</v>
      </c>
      <c r="S94" s="117" t="s">
        <v>398</v>
      </c>
      <c r="T94" s="117" t="s">
        <v>398</v>
      </c>
      <c r="U94" s="117" t="s">
        <v>398</v>
      </c>
      <c r="V94" s="117" t="s">
        <v>398</v>
      </c>
      <c r="W94" s="123">
        <v>27</v>
      </c>
      <c r="X94" s="123" t="s">
        <v>906</v>
      </c>
      <c r="Y94" s="120">
        <v>43551</v>
      </c>
      <c r="Z94" s="121">
        <v>0.3840277777777778</v>
      </c>
      <c r="AA94" s="117" t="s">
        <v>621</v>
      </c>
      <c r="AB94" s="123" t="s">
        <v>582</v>
      </c>
      <c r="AC94" s="119" t="s">
        <v>398</v>
      </c>
      <c r="AD94" s="119" t="s">
        <v>398</v>
      </c>
    </row>
    <row r="95" spans="1:30">
      <c r="A95" s="117">
        <v>94</v>
      </c>
      <c r="B95" s="123" t="s">
        <v>461</v>
      </c>
      <c r="C95" s="117" t="s">
        <v>5</v>
      </c>
      <c r="D95" s="123" t="s">
        <v>595</v>
      </c>
      <c r="E95" s="117">
        <v>94</v>
      </c>
      <c r="F95" s="117" t="s">
        <v>923</v>
      </c>
      <c r="G95" s="123" t="s">
        <v>591</v>
      </c>
      <c r="H95" s="123" t="s">
        <v>598</v>
      </c>
      <c r="I95" s="118" t="s">
        <v>398</v>
      </c>
      <c r="J95" s="123">
        <v>7.4999999999999997E-3</v>
      </c>
      <c r="K95" s="123">
        <v>0.4</v>
      </c>
      <c r="L95" s="123">
        <v>0.3</v>
      </c>
      <c r="M95" s="123">
        <v>0.13</v>
      </c>
      <c r="N95" s="123" t="s">
        <v>592</v>
      </c>
      <c r="O95" s="117" t="s">
        <v>579</v>
      </c>
      <c r="P95" s="117">
        <v>1</v>
      </c>
      <c r="Q95" s="117" t="s">
        <v>398</v>
      </c>
      <c r="R95" s="117" t="s">
        <v>398</v>
      </c>
      <c r="S95" s="117" t="s">
        <v>398</v>
      </c>
      <c r="T95" s="117" t="s">
        <v>398</v>
      </c>
      <c r="U95" s="117" t="s">
        <v>398</v>
      </c>
      <c r="V95" s="117" t="s">
        <v>398</v>
      </c>
      <c r="W95" s="123">
        <v>27</v>
      </c>
      <c r="X95" s="123" t="s">
        <v>906</v>
      </c>
      <c r="Y95" s="120">
        <v>43551</v>
      </c>
      <c r="Z95" s="121">
        <v>0.3840277777777778</v>
      </c>
      <c r="AA95" s="117" t="s">
        <v>621</v>
      </c>
      <c r="AB95" s="123" t="s">
        <v>582</v>
      </c>
      <c r="AC95" s="119" t="s">
        <v>398</v>
      </c>
      <c r="AD95" s="119" t="s">
        <v>398</v>
      </c>
    </row>
    <row r="96" spans="1:30">
      <c r="A96" s="117">
        <v>95</v>
      </c>
      <c r="B96" s="123" t="s">
        <v>461</v>
      </c>
      <c r="C96" s="117" t="s">
        <v>5</v>
      </c>
      <c r="D96" s="123" t="s">
        <v>595</v>
      </c>
      <c r="E96" s="117">
        <v>95</v>
      </c>
      <c r="F96" s="117" t="s">
        <v>923</v>
      </c>
      <c r="G96" s="123" t="s">
        <v>591</v>
      </c>
      <c r="H96" s="123" t="s">
        <v>598</v>
      </c>
      <c r="I96" s="118" t="s">
        <v>398</v>
      </c>
      <c r="J96" s="123">
        <v>1E-4</v>
      </c>
      <c r="K96" s="123">
        <v>0.4</v>
      </c>
      <c r="L96" s="123">
        <v>0.3</v>
      </c>
      <c r="M96" s="123">
        <v>0.25</v>
      </c>
      <c r="N96" s="123" t="s">
        <v>592</v>
      </c>
      <c r="O96" s="117" t="s">
        <v>579</v>
      </c>
      <c r="P96" s="117">
        <v>1</v>
      </c>
      <c r="Q96" s="117" t="s">
        <v>398</v>
      </c>
      <c r="R96" s="117" t="s">
        <v>398</v>
      </c>
      <c r="S96" s="117" t="s">
        <v>398</v>
      </c>
      <c r="T96" s="117" t="s">
        <v>398</v>
      </c>
      <c r="U96" s="117" t="s">
        <v>398</v>
      </c>
      <c r="V96" s="117" t="s">
        <v>398</v>
      </c>
      <c r="W96" s="123">
        <v>27</v>
      </c>
      <c r="X96" s="123" t="s">
        <v>906</v>
      </c>
      <c r="Y96" s="120">
        <v>43551</v>
      </c>
      <c r="Z96" s="121">
        <v>0.3840277777777778</v>
      </c>
      <c r="AA96" s="117" t="s">
        <v>621</v>
      </c>
      <c r="AB96" s="123" t="s">
        <v>582</v>
      </c>
      <c r="AC96" s="119" t="s">
        <v>398</v>
      </c>
      <c r="AD96" s="119" t="s">
        <v>398</v>
      </c>
    </row>
    <row r="97" spans="1:30">
      <c r="A97" s="117">
        <v>96</v>
      </c>
      <c r="B97" s="123" t="s">
        <v>461</v>
      </c>
      <c r="C97" s="117" t="s">
        <v>5</v>
      </c>
      <c r="D97" s="123" t="s">
        <v>595</v>
      </c>
      <c r="E97" s="117">
        <v>96</v>
      </c>
      <c r="F97" s="117" t="s">
        <v>923</v>
      </c>
      <c r="G97" s="123" t="s">
        <v>591</v>
      </c>
      <c r="H97" s="123" t="s">
        <v>579</v>
      </c>
      <c r="I97" s="118" t="s">
        <v>398</v>
      </c>
      <c r="J97" s="123">
        <v>7.7999999999999996E-3</v>
      </c>
      <c r="K97" s="123">
        <v>0.7</v>
      </c>
      <c r="L97" s="123">
        <v>0.4</v>
      </c>
      <c r="M97" s="123">
        <v>0.02</v>
      </c>
      <c r="N97" s="123" t="s">
        <v>592</v>
      </c>
      <c r="O97" s="117" t="s">
        <v>579</v>
      </c>
      <c r="P97" s="117">
        <v>1</v>
      </c>
      <c r="Q97" s="117" t="s">
        <v>398</v>
      </c>
      <c r="R97" s="117" t="s">
        <v>398</v>
      </c>
      <c r="S97" s="117" t="s">
        <v>398</v>
      </c>
      <c r="T97" s="117" t="s">
        <v>398</v>
      </c>
      <c r="U97" s="117" t="s">
        <v>398</v>
      </c>
      <c r="V97" s="117" t="s">
        <v>398</v>
      </c>
      <c r="W97" s="123">
        <v>27</v>
      </c>
      <c r="X97" s="123" t="s">
        <v>906</v>
      </c>
      <c r="Y97" s="120">
        <v>43551</v>
      </c>
      <c r="Z97" s="121">
        <v>0.3840277777777778</v>
      </c>
      <c r="AA97" s="117" t="s">
        <v>621</v>
      </c>
      <c r="AB97" s="123" t="s">
        <v>582</v>
      </c>
      <c r="AC97" s="119" t="s">
        <v>398</v>
      </c>
      <c r="AD97" s="119" t="s">
        <v>398</v>
      </c>
    </row>
    <row r="98" spans="1:30">
      <c r="A98" s="117">
        <v>97</v>
      </c>
      <c r="B98" s="123" t="s">
        <v>461</v>
      </c>
      <c r="C98" s="117" t="s">
        <v>5</v>
      </c>
      <c r="D98" s="123" t="s">
        <v>595</v>
      </c>
      <c r="E98" s="117">
        <v>97</v>
      </c>
      <c r="F98" s="117" t="s">
        <v>923</v>
      </c>
      <c r="G98" s="123" t="s">
        <v>591</v>
      </c>
      <c r="H98" s="123" t="s">
        <v>598</v>
      </c>
      <c r="I98" s="118" t="s">
        <v>398</v>
      </c>
      <c r="J98" s="123">
        <v>1E-4</v>
      </c>
      <c r="K98" s="123">
        <v>0.3</v>
      </c>
      <c r="L98" s="123">
        <v>0.2</v>
      </c>
      <c r="M98" s="123">
        <v>0.21</v>
      </c>
      <c r="N98" s="123" t="s">
        <v>592</v>
      </c>
      <c r="O98" s="117" t="s">
        <v>579</v>
      </c>
      <c r="P98" s="117">
        <v>1</v>
      </c>
      <c r="Q98" s="117" t="s">
        <v>398</v>
      </c>
      <c r="R98" s="117" t="s">
        <v>398</v>
      </c>
      <c r="S98" s="117" t="s">
        <v>398</v>
      </c>
      <c r="T98" s="117" t="s">
        <v>398</v>
      </c>
      <c r="U98" s="117" t="s">
        <v>398</v>
      </c>
      <c r="V98" s="117" t="s">
        <v>398</v>
      </c>
      <c r="W98" s="123">
        <v>27</v>
      </c>
      <c r="X98" s="123" t="s">
        <v>906</v>
      </c>
      <c r="Y98" s="120">
        <v>43551</v>
      </c>
      <c r="Z98" s="121">
        <v>0.3840277777777778</v>
      </c>
      <c r="AA98" s="117" t="s">
        <v>621</v>
      </c>
      <c r="AB98" s="123" t="s">
        <v>582</v>
      </c>
      <c r="AC98" s="119" t="s">
        <v>398</v>
      </c>
      <c r="AD98" s="119" t="s">
        <v>398</v>
      </c>
    </row>
    <row r="99" spans="1:30">
      <c r="A99" s="117">
        <v>98</v>
      </c>
      <c r="B99" s="123" t="s">
        <v>461</v>
      </c>
      <c r="C99" s="117" t="s">
        <v>5</v>
      </c>
      <c r="D99" s="123" t="s">
        <v>595</v>
      </c>
      <c r="E99" s="117">
        <v>98</v>
      </c>
      <c r="F99" s="117" t="s">
        <v>923</v>
      </c>
      <c r="G99" s="123" t="s">
        <v>591</v>
      </c>
      <c r="H99" s="123" t="s">
        <v>579</v>
      </c>
      <c r="I99" s="118" t="s">
        <v>398</v>
      </c>
      <c r="J99" s="123">
        <v>2.5000000000000001E-3</v>
      </c>
      <c r="K99" s="123">
        <v>0.7</v>
      </c>
      <c r="L99" s="123">
        <v>0.4</v>
      </c>
      <c r="M99" s="123">
        <v>0.02</v>
      </c>
      <c r="N99" s="123" t="s">
        <v>592</v>
      </c>
      <c r="O99" s="117" t="s">
        <v>579</v>
      </c>
      <c r="P99" s="117">
        <v>1</v>
      </c>
      <c r="Q99" s="117" t="s">
        <v>398</v>
      </c>
      <c r="R99" s="117" t="s">
        <v>398</v>
      </c>
      <c r="S99" s="117" t="s">
        <v>398</v>
      </c>
      <c r="T99" s="117" t="s">
        <v>398</v>
      </c>
      <c r="U99" s="117" t="s">
        <v>398</v>
      </c>
      <c r="V99" s="117" t="s">
        <v>398</v>
      </c>
      <c r="W99" s="123">
        <v>27</v>
      </c>
      <c r="X99" s="123" t="s">
        <v>906</v>
      </c>
      <c r="Y99" s="120">
        <v>43551</v>
      </c>
      <c r="Z99" s="121">
        <v>0.3840277777777778</v>
      </c>
      <c r="AA99" s="117" t="s">
        <v>621</v>
      </c>
      <c r="AB99" s="123" t="s">
        <v>582</v>
      </c>
      <c r="AC99" s="119" t="s">
        <v>398</v>
      </c>
      <c r="AD99" s="119" t="s">
        <v>398</v>
      </c>
    </row>
    <row r="100" spans="1:30">
      <c r="A100" s="117">
        <v>99</v>
      </c>
      <c r="B100" s="123" t="s">
        <v>461</v>
      </c>
      <c r="C100" s="117" t="s">
        <v>5</v>
      </c>
      <c r="D100" s="123" t="s">
        <v>595</v>
      </c>
      <c r="E100" s="117">
        <v>99</v>
      </c>
      <c r="F100" s="117" t="s">
        <v>923</v>
      </c>
      <c r="G100" s="123" t="s">
        <v>591</v>
      </c>
      <c r="H100" s="123" t="s">
        <v>598</v>
      </c>
      <c r="I100" s="118" t="s">
        <v>398</v>
      </c>
      <c r="J100" s="123">
        <v>1.5E-3</v>
      </c>
      <c r="K100" s="123">
        <v>0.8</v>
      </c>
      <c r="L100" s="123">
        <v>0.2</v>
      </c>
      <c r="M100" s="123">
        <v>0.22</v>
      </c>
      <c r="N100" s="123" t="s">
        <v>592</v>
      </c>
      <c r="O100" s="117" t="s">
        <v>579</v>
      </c>
      <c r="P100" s="117">
        <v>1</v>
      </c>
      <c r="Q100" s="117" t="s">
        <v>398</v>
      </c>
      <c r="R100" s="117" t="s">
        <v>398</v>
      </c>
      <c r="S100" s="117" t="s">
        <v>398</v>
      </c>
      <c r="T100" s="117" t="s">
        <v>398</v>
      </c>
      <c r="U100" s="117" t="s">
        <v>398</v>
      </c>
      <c r="V100" s="117" t="s">
        <v>398</v>
      </c>
      <c r="W100" s="123">
        <v>27</v>
      </c>
      <c r="X100" s="123" t="s">
        <v>906</v>
      </c>
      <c r="Y100" s="120">
        <v>43551</v>
      </c>
      <c r="Z100" s="121">
        <v>0.3840277777777778</v>
      </c>
      <c r="AA100" s="117" t="s">
        <v>621</v>
      </c>
      <c r="AB100" s="123" t="s">
        <v>582</v>
      </c>
      <c r="AC100" s="119" t="s">
        <v>398</v>
      </c>
      <c r="AD100" s="119" t="s">
        <v>398</v>
      </c>
    </row>
    <row r="101" spans="1:30">
      <c r="A101" s="117">
        <v>100</v>
      </c>
      <c r="B101" s="123" t="s">
        <v>461</v>
      </c>
      <c r="C101" s="117" t="s">
        <v>5</v>
      </c>
      <c r="D101" s="123" t="s">
        <v>595</v>
      </c>
      <c r="E101" s="117">
        <v>100</v>
      </c>
      <c r="F101" s="117" t="s">
        <v>924</v>
      </c>
      <c r="G101" s="123" t="s">
        <v>577</v>
      </c>
      <c r="H101" s="123" t="s">
        <v>578</v>
      </c>
      <c r="I101" s="118" t="s">
        <v>398</v>
      </c>
      <c r="J101" s="117" t="s">
        <v>398</v>
      </c>
      <c r="K101" s="117" t="s">
        <v>398</v>
      </c>
      <c r="L101" s="117" t="s">
        <v>398</v>
      </c>
      <c r="M101" s="117" t="s">
        <v>398</v>
      </c>
      <c r="N101" s="117" t="s">
        <v>596</v>
      </c>
      <c r="O101" s="117" t="s">
        <v>579</v>
      </c>
      <c r="P101" s="117">
        <v>1</v>
      </c>
      <c r="Q101" s="117" t="s">
        <v>398</v>
      </c>
      <c r="R101" s="117" t="s">
        <v>398</v>
      </c>
      <c r="S101" s="117" t="s">
        <v>398</v>
      </c>
      <c r="T101" s="117" t="s">
        <v>398</v>
      </c>
      <c r="U101" s="117" t="s">
        <v>398</v>
      </c>
      <c r="V101" s="117" t="s">
        <v>398</v>
      </c>
      <c r="W101" s="123">
        <v>28</v>
      </c>
      <c r="X101" s="123" t="s">
        <v>906</v>
      </c>
      <c r="Y101" s="120">
        <v>43552</v>
      </c>
      <c r="Z101" s="121">
        <v>0.46597222222222223</v>
      </c>
      <c r="AA101" s="121">
        <v>0.48888888888888887</v>
      </c>
      <c r="AB101" s="123" t="s">
        <v>582</v>
      </c>
      <c r="AC101" s="119" t="s">
        <v>398</v>
      </c>
      <c r="AD101" s="119" t="s">
        <v>398</v>
      </c>
    </row>
    <row r="102" spans="1:30">
      <c r="A102" s="117">
        <v>101</v>
      </c>
      <c r="B102" s="123" t="s">
        <v>461</v>
      </c>
      <c r="C102" s="117" t="s">
        <v>5</v>
      </c>
      <c r="D102" s="123" t="s">
        <v>595</v>
      </c>
      <c r="E102" s="117">
        <v>101</v>
      </c>
      <c r="F102" s="117" t="s">
        <v>924</v>
      </c>
      <c r="G102" s="123" t="s">
        <v>577</v>
      </c>
      <c r="H102" s="123" t="s">
        <v>578</v>
      </c>
      <c r="I102" s="118" t="s">
        <v>398</v>
      </c>
      <c r="J102" s="117" t="s">
        <v>398</v>
      </c>
      <c r="K102" s="117" t="s">
        <v>398</v>
      </c>
      <c r="L102" s="117" t="s">
        <v>398</v>
      </c>
      <c r="M102" s="117" t="s">
        <v>398</v>
      </c>
      <c r="N102" s="117" t="s">
        <v>631</v>
      </c>
      <c r="O102" s="117" t="s">
        <v>579</v>
      </c>
      <c r="P102" s="117">
        <v>1</v>
      </c>
      <c r="Q102" s="117" t="s">
        <v>398</v>
      </c>
      <c r="R102" s="117" t="s">
        <v>398</v>
      </c>
      <c r="S102" s="117" t="s">
        <v>398</v>
      </c>
      <c r="T102" s="117" t="s">
        <v>398</v>
      </c>
      <c r="U102" s="117" t="s">
        <v>398</v>
      </c>
      <c r="V102" s="117" t="s">
        <v>398</v>
      </c>
      <c r="W102" s="123">
        <v>28</v>
      </c>
      <c r="X102" s="123" t="s">
        <v>906</v>
      </c>
      <c r="Y102" s="120">
        <v>43552</v>
      </c>
      <c r="Z102" s="121">
        <v>0.46597222222222223</v>
      </c>
      <c r="AA102" s="121">
        <v>0.48888888888888887</v>
      </c>
      <c r="AB102" s="123" t="s">
        <v>582</v>
      </c>
      <c r="AC102" s="119" t="s">
        <v>398</v>
      </c>
      <c r="AD102" s="119" t="s">
        <v>398</v>
      </c>
    </row>
    <row r="103" spans="1:30">
      <c r="A103" s="117">
        <v>102</v>
      </c>
      <c r="B103" s="123" t="s">
        <v>461</v>
      </c>
      <c r="C103" s="117" t="s">
        <v>5</v>
      </c>
      <c r="D103" s="123" t="s">
        <v>595</v>
      </c>
      <c r="E103" s="117">
        <v>102</v>
      </c>
      <c r="F103" s="117" t="s">
        <v>924</v>
      </c>
      <c r="G103" s="123" t="s">
        <v>577</v>
      </c>
      <c r="H103" s="123" t="s">
        <v>578</v>
      </c>
      <c r="I103" s="118" t="s">
        <v>398</v>
      </c>
      <c r="J103" s="117" t="s">
        <v>398</v>
      </c>
      <c r="K103" s="117" t="s">
        <v>398</v>
      </c>
      <c r="L103" s="117" t="s">
        <v>398</v>
      </c>
      <c r="M103" s="117" t="s">
        <v>398</v>
      </c>
      <c r="N103" s="117" t="s">
        <v>585</v>
      </c>
      <c r="O103" s="117" t="s">
        <v>579</v>
      </c>
      <c r="P103" s="117">
        <v>1</v>
      </c>
      <c r="Q103" s="117" t="s">
        <v>398</v>
      </c>
      <c r="R103" s="117" t="s">
        <v>398</v>
      </c>
      <c r="S103" s="117" t="s">
        <v>398</v>
      </c>
      <c r="T103" s="117" t="s">
        <v>398</v>
      </c>
      <c r="U103" s="117" t="s">
        <v>398</v>
      </c>
      <c r="V103" s="117" t="s">
        <v>398</v>
      </c>
      <c r="W103" s="123">
        <v>28</v>
      </c>
      <c r="X103" s="123" t="s">
        <v>906</v>
      </c>
      <c r="Y103" s="120">
        <v>43552</v>
      </c>
      <c r="Z103" s="121">
        <v>0.46597222222222223</v>
      </c>
      <c r="AA103" s="121">
        <v>0.48888888888888887</v>
      </c>
      <c r="AB103" s="123" t="s">
        <v>582</v>
      </c>
      <c r="AC103" s="119" t="s">
        <v>398</v>
      </c>
      <c r="AD103" s="119" t="s">
        <v>398</v>
      </c>
    </row>
    <row r="104" spans="1:30">
      <c r="A104" s="117">
        <v>103</v>
      </c>
      <c r="B104" s="123" t="s">
        <v>461</v>
      </c>
      <c r="C104" s="117" t="s">
        <v>5</v>
      </c>
      <c r="D104" s="123" t="s">
        <v>595</v>
      </c>
      <c r="E104" s="117">
        <v>103</v>
      </c>
      <c r="F104" s="117" t="s">
        <v>924</v>
      </c>
      <c r="G104" s="123" t="s">
        <v>577</v>
      </c>
      <c r="H104" s="123" t="s">
        <v>578</v>
      </c>
      <c r="I104" s="118" t="s">
        <v>398</v>
      </c>
      <c r="J104" s="117" t="s">
        <v>398</v>
      </c>
      <c r="K104" s="117" t="s">
        <v>398</v>
      </c>
      <c r="L104" s="117" t="s">
        <v>398</v>
      </c>
      <c r="M104" s="117" t="s">
        <v>398</v>
      </c>
      <c r="N104" s="117" t="s">
        <v>632</v>
      </c>
      <c r="O104" s="117" t="s">
        <v>579</v>
      </c>
      <c r="P104" s="117">
        <v>1</v>
      </c>
      <c r="Q104" s="117" t="s">
        <v>398</v>
      </c>
      <c r="R104" s="117" t="s">
        <v>398</v>
      </c>
      <c r="S104" s="117" t="s">
        <v>398</v>
      </c>
      <c r="T104" s="117" t="s">
        <v>398</v>
      </c>
      <c r="U104" s="117" t="s">
        <v>398</v>
      </c>
      <c r="V104" s="117" t="s">
        <v>398</v>
      </c>
      <c r="W104" s="123">
        <v>28</v>
      </c>
      <c r="X104" s="123" t="s">
        <v>906</v>
      </c>
      <c r="Y104" s="120">
        <v>43552</v>
      </c>
      <c r="Z104" s="121">
        <v>0.46597222222222223</v>
      </c>
      <c r="AA104" s="121">
        <v>0.48888888888888887</v>
      </c>
      <c r="AB104" s="123" t="s">
        <v>582</v>
      </c>
      <c r="AC104" s="119" t="s">
        <v>398</v>
      </c>
      <c r="AD104" s="119" t="s">
        <v>398</v>
      </c>
    </row>
    <row r="105" spans="1:30">
      <c r="A105" s="117">
        <v>104</v>
      </c>
      <c r="B105" s="123" t="s">
        <v>461</v>
      </c>
      <c r="C105" s="117" t="s">
        <v>5</v>
      </c>
      <c r="D105" s="123" t="s">
        <v>595</v>
      </c>
      <c r="E105" s="117">
        <v>104</v>
      </c>
      <c r="F105" s="117" t="s">
        <v>924</v>
      </c>
      <c r="G105" s="123" t="s">
        <v>591</v>
      </c>
      <c r="H105" s="123" t="s">
        <v>598</v>
      </c>
      <c r="I105" s="118" t="s">
        <v>398</v>
      </c>
      <c r="J105" s="117" t="s">
        <v>398</v>
      </c>
      <c r="K105" s="117" t="s">
        <v>398</v>
      </c>
      <c r="L105" s="117" t="s">
        <v>398</v>
      </c>
      <c r="M105" s="117" t="s">
        <v>398</v>
      </c>
      <c r="N105" s="123" t="s">
        <v>592</v>
      </c>
      <c r="O105" s="117" t="s">
        <v>579</v>
      </c>
      <c r="P105" s="117">
        <v>1</v>
      </c>
      <c r="Q105" s="117" t="s">
        <v>398</v>
      </c>
      <c r="R105" s="117" t="s">
        <v>398</v>
      </c>
      <c r="S105" s="117" t="s">
        <v>398</v>
      </c>
      <c r="T105" s="117" t="s">
        <v>398</v>
      </c>
      <c r="U105" s="117" t="s">
        <v>398</v>
      </c>
      <c r="V105" s="117" t="s">
        <v>398</v>
      </c>
      <c r="W105" s="123">
        <v>28</v>
      </c>
      <c r="X105" s="123" t="s">
        <v>906</v>
      </c>
      <c r="Y105" s="120">
        <v>43552</v>
      </c>
      <c r="Z105" s="121">
        <v>0.46597222222222223</v>
      </c>
      <c r="AA105" s="121">
        <v>0.48888888888888887</v>
      </c>
      <c r="AB105" s="123" t="s">
        <v>582</v>
      </c>
      <c r="AC105" s="119" t="s">
        <v>398</v>
      </c>
      <c r="AD105" s="119" t="s">
        <v>398</v>
      </c>
    </row>
    <row r="106" spans="1:30">
      <c r="A106" s="117">
        <v>105</v>
      </c>
      <c r="B106" s="123" t="s">
        <v>461</v>
      </c>
      <c r="C106" s="117" t="s">
        <v>5</v>
      </c>
      <c r="D106" s="123" t="s">
        <v>595</v>
      </c>
      <c r="E106" s="117">
        <v>105</v>
      </c>
      <c r="F106" s="117" t="s">
        <v>924</v>
      </c>
      <c r="G106" s="123" t="s">
        <v>591</v>
      </c>
      <c r="H106" s="123" t="s">
        <v>598</v>
      </c>
      <c r="I106" s="118" t="s">
        <v>398</v>
      </c>
      <c r="J106" s="117" t="s">
        <v>398</v>
      </c>
      <c r="K106" s="117" t="s">
        <v>398</v>
      </c>
      <c r="L106" s="117" t="s">
        <v>398</v>
      </c>
      <c r="M106" s="117" t="s">
        <v>398</v>
      </c>
      <c r="N106" s="123" t="s">
        <v>592</v>
      </c>
      <c r="O106" s="117" t="s">
        <v>579</v>
      </c>
      <c r="P106" s="117">
        <v>1</v>
      </c>
      <c r="Q106" s="117" t="s">
        <v>398</v>
      </c>
      <c r="R106" s="117" t="s">
        <v>398</v>
      </c>
      <c r="S106" s="117" t="s">
        <v>398</v>
      </c>
      <c r="T106" s="117" t="s">
        <v>398</v>
      </c>
      <c r="U106" s="117" t="s">
        <v>398</v>
      </c>
      <c r="V106" s="117" t="s">
        <v>398</v>
      </c>
      <c r="W106" s="123">
        <v>28</v>
      </c>
      <c r="X106" s="123" t="s">
        <v>906</v>
      </c>
      <c r="Y106" s="120">
        <v>43552</v>
      </c>
      <c r="Z106" s="121">
        <v>0.46597222222222223</v>
      </c>
      <c r="AA106" s="121">
        <v>0.48888888888888887</v>
      </c>
      <c r="AB106" s="123" t="s">
        <v>582</v>
      </c>
      <c r="AC106" s="119" t="s">
        <v>398</v>
      </c>
      <c r="AD106" s="119" t="s">
        <v>398</v>
      </c>
    </row>
    <row r="107" spans="1:30">
      <c r="A107" s="117">
        <v>106</v>
      </c>
      <c r="B107" s="123" t="s">
        <v>461</v>
      </c>
      <c r="C107" s="117" t="s">
        <v>5</v>
      </c>
      <c r="D107" s="123" t="s">
        <v>595</v>
      </c>
      <c r="E107" s="117">
        <v>106</v>
      </c>
      <c r="F107" s="117" t="s">
        <v>924</v>
      </c>
      <c r="G107" s="123" t="s">
        <v>591</v>
      </c>
      <c r="H107" s="123" t="s">
        <v>597</v>
      </c>
      <c r="I107" s="118" t="s">
        <v>398</v>
      </c>
      <c r="J107" s="117" t="s">
        <v>398</v>
      </c>
      <c r="K107" s="117" t="s">
        <v>398</v>
      </c>
      <c r="L107" s="117" t="s">
        <v>398</v>
      </c>
      <c r="M107" s="117" t="s">
        <v>398</v>
      </c>
      <c r="N107" s="117" t="s">
        <v>632</v>
      </c>
      <c r="O107" s="117" t="s">
        <v>579</v>
      </c>
      <c r="P107" s="117">
        <v>1</v>
      </c>
      <c r="Q107" s="117" t="s">
        <v>398</v>
      </c>
      <c r="R107" s="117" t="s">
        <v>398</v>
      </c>
      <c r="S107" s="117" t="s">
        <v>398</v>
      </c>
      <c r="T107" s="117" t="s">
        <v>398</v>
      </c>
      <c r="U107" s="117" t="s">
        <v>398</v>
      </c>
      <c r="V107" s="117" t="s">
        <v>398</v>
      </c>
      <c r="W107" s="123">
        <v>28</v>
      </c>
      <c r="X107" s="123" t="s">
        <v>906</v>
      </c>
      <c r="Y107" s="120">
        <v>43552</v>
      </c>
      <c r="Z107" s="121">
        <v>0.46597222222222223</v>
      </c>
      <c r="AA107" s="121">
        <v>0.48888888888888887</v>
      </c>
      <c r="AB107" s="123" t="s">
        <v>582</v>
      </c>
      <c r="AC107" s="119" t="s">
        <v>398</v>
      </c>
      <c r="AD107" s="119" t="s">
        <v>398</v>
      </c>
    </row>
    <row r="108" spans="1:30">
      <c r="A108" s="117">
        <v>107</v>
      </c>
      <c r="B108" s="123" t="s">
        <v>461</v>
      </c>
      <c r="C108" s="117" t="s">
        <v>5</v>
      </c>
      <c r="D108" s="123" t="s">
        <v>595</v>
      </c>
      <c r="E108" s="117">
        <v>107</v>
      </c>
      <c r="F108" s="117" t="s">
        <v>924</v>
      </c>
      <c r="G108" s="123" t="s">
        <v>591</v>
      </c>
      <c r="H108" s="123" t="s">
        <v>597</v>
      </c>
      <c r="I108" s="118" t="s">
        <v>398</v>
      </c>
      <c r="J108" s="117" t="s">
        <v>398</v>
      </c>
      <c r="K108" s="117" t="s">
        <v>398</v>
      </c>
      <c r="L108" s="117" t="s">
        <v>398</v>
      </c>
      <c r="M108" s="117" t="s">
        <v>398</v>
      </c>
      <c r="N108" s="117" t="s">
        <v>632</v>
      </c>
      <c r="O108" s="117" t="s">
        <v>579</v>
      </c>
      <c r="P108" s="117">
        <v>1</v>
      </c>
      <c r="Q108" s="117" t="s">
        <v>398</v>
      </c>
      <c r="R108" s="117" t="s">
        <v>398</v>
      </c>
      <c r="S108" s="117" t="s">
        <v>398</v>
      </c>
      <c r="T108" s="117" t="s">
        <v>398</v>
      </c>
      <c r="U108" s="117" t="s">
        <v>398</v>
      </c>
      <c r="V108" s="117" t="s">
        <v>398</v>
      </c>
      <c r="W108" s="123">
        <v>28</v>
      </c>
      <c r="X108" s="123" t="s">
        <v>906</v>
      </c>
      <c r="Y108" s="120">
        <v>43552</v>
      </c>
      <c r="Z108" s="121">
        <v>0.46597222222222223</v>
      </c>
      <c r="AA108" s="121">
        <v>0.48888888888888887</v>
      </c>
      <c r="AB108" s="123" t="s">
        <v>582</v>
      </c>
      <c r="AC108" s="119" t="s">
        <v>398</v>
      </c>
      <c r="AD108" s="119" t="s">
        <v>398</v>
      </c>
    </row>
    <row r="109" spans="1:30">
      <c r="A109" s="117">
        <v>108</v>
      </c>
      <c r="B109" s="123" t="s">
        <v>461</v>
      </c>
      <c r="C109" s="117" t="s">
        <v>5</v>
      </c>
      <c r="D109" s="123" t="s">
        <v>595</v>
      </c>
      <c r="E109" s="117">
        <v>108</v>
      </c>
      <c r="F109" s="117" t="s">
        <v>924</v>
      </c>
      <c r="G109" s="123" t="s">
        <v>591</v>
      </c>
      <c r="H109" s="123" t="s">
        <v>597</v>
      </c>
      <c r="I109" s="118" t="s">
        <v>398</v>
      </c>
      <c r="J109" s="117" t="s">
        <v>398</v>
      </c>
      <c r="K109" s="117" t="s">
        <v>398</v>
      </c>
      <c r="L109" s="117" t="s">
        <v>398</v>
      </c>
      <c r="M109" s="117" t="s">
        <v>398</v>
      </c>
      <c r="N109" s="117" t="s">
        <v>585</v>
      </c>
      <c r="O109" s="117" t="s">
        <v>579</v>
      </c>
      <c r="P109" s="117">
        <v>1</v>
      </c>
      <c r="Q109" s="117" t="s">
        <v>398</v>
      </c>
      <c r="R109" s="117" t="s">
        <v>398</v>
      </c>
      <c r="S109" s="117" t="s">
        <v>398</v>
      </c>
      <c r="T109" s="117" t="s">
        <v>398</v>
      </c>
      <c r="U109" s="117" t="s">
        <v>398</v>
      </c>
      <c r="V109" s="117" t="s">
        <v>398</v>
      </c>
      <c r="W109" s="123">
        <v>28</v>
      </c>
      <c r="X109" s="123" t="s">
        <v>906</v>
      </c>
      <c r="Y109" s="120">
        <v>43552</v>
      </c>
      <c r="Z109" s="121">
        <v>0.46597222222222223</v>
      </c>
      <c r="AA109" s="121">
        <v>0.48888888888888887</v>
      </c>
      <c r="AB109" s="123" t="s">
        <v>582</v>
      </c>
      <c r="AC109" s="119" t="s">
        <v>398</v>
      </c>
      <c r="AD109" s="119" t="s">
        <v>398</v>
      </c>
    </row>
    <row r="110" spans="1:30">
      <c r="A110" s="117">
        <v>109</v>
      </c>
      <c r="B110" s="123" t="s">
        <v>461</v>
      </c>
      <c r="C110" s="117" t="s">
        <v>5</v>
      </c>
      <c r="D110" s="123" t="s">
        <v>595</v>
      </c>
      <c r="E110" s="117">
        <v>109</v>
      </c>
      <c r="F110" s="117" t="s">
        <v>924</v>
      </c>
      <c r="G110" s="123" t="s">
        <v>591</v>
      </c>
      <c r="H110" s="123" t="s">
        <v>598</v>
      </c>
      <c r="I110" s="118" t="s">
        <v>398</v>
      </c>
      <c r="J110" s="117" t="s">
        <v>398</v>
      </c>
      <c r="K110" s="117" t="s">
        <v>398</v>
      </c>
      <c r="L110" s="117" t="s">
        <v>398</v>
      </c>
      <c r="M110" s="117" t="s">
        <v>398</v>
      </c>
      <c r="N110" s="123" t="s">
        <v>592</v>
      </c>
      <c r="O110" s="117" t="s">
        <v>579</v>
      </c>
      <c r="P110" s="117">
        <v>1</v>
      </c>
      <c r="Q110" s="117" t="s">
        <v>398</v>
      </c>
      <c r="R110" s="117" t="s">
        <v>398</v>
      </c>
      <c r="S110" s="117" t="s">
        <v>398</v>
      </c>
      <c r="T110" s="117" t="s">
        <v>398</v>
      </c>
      <c r="U110" s="117" t="s">
        <v>398</v>
      </c>
      <c r="V110" s="117" t="s">
        <v>398</v>
      </c>
      <c r="W110" s="123">
        <v>28</v>
      </c>
      <c r="X110" s="123" t="s">
        <v>906</v>
      </c>
      <c r="Y110" s="120">
        <v>43552</v>
      </c>
      <c r="Z110" s="121">
        <v>0.46597222222222223</v>
      </c>
      <c r="AA110" s="121">
        <v>0.48888888888888887</v>
      </c>
      <c r="AB110" s="123" t="s">
        <v>582</v>
      </c>
      <c r="AC110" s="119" t="s">
        <v>398</v>
      </c>
      <c r="AD110" s="119" t="s">
        <v>398</v>
      </c>
    </row>
    <row r="111" spans="1:30">
      <c r="A111" s="117">
        <v>110</v>
      </c>
      <c r="B111" s="123" t="s">
        <v>461</v>
      </c>
      <c r="C111" s="117" t="s">
        <v>5</v>
      </c>
      <c r="D111" s="123" t="s">
        <v>595</v>
      </c>
      <c r="E111" s="117">
        <v>110</v>
      </c>
      <c r="F111" s="117" t="s">
        <v>924</v>
      </c>
      <c r="G111" s="123" t="s">
        <v>591</v>
      </c>
      <c r="H111" s="123" t="s">
        <v>597</v>
      </c>
      <c r="I111" s="118" t="s">
        <v>398</v>
      </c>
      <c r="J111" s="117" t="s">
        <v>398</v>
      </c>
      <c r="K111" s="117" t="s">
        <v>398</v>
      </c>
      <c r="L111" s="117" t="s">
        <v>398</v>
      </c>
      <c r="M111" s="117" t="s">
        <v>398</v>
      </c>
      <c r="N111" s="117" t="s">
        <v>585</v>
      </c>
      <c r="O111" s="117" t="s">
        <v>579</v>
      </c>
      <c r="P111" s="117">
        <v>1</v>
      </c>
      <c r="Q111" s="117" t="s">
        <v>398</v>
      </c>
      <c r="R111" s="117" t="s">
        <v>398</v>
      </c>
      <c r="S111" s="117" t="s">
        <v>398</v>
      </c>
      <c r="T111" s="117" t="s">
        <v>398</v>
      </c>
      <c r="U111" s="117" t="s">
        <v>398</v>
      </c>
      <c r="V111" s="117" t="s">
        <v>398</v>
      </c>
      <c r="W111" s="123">
        <v>28</v>
      </c>
      <c r="X111" s="123" t="s">
        <v>906</v>
      </c>
      <c r="Y111" s="120">
        <v>43552</v>
      </c>
      <c r="Z111" s="121">
        <v>0.46597222222222223</v>
      </c>
      <c r="AA111" s="121">
        <v>0.48888888888888887</v>
      </c>
      <c r="AB111" s="123" t="s">
        <v>582</v>
      </c>
      <c r="AC111" s="119" t="s">
        <v>398</v>
      </c>
      <c r="AD111" s="119" t="s">
        <v>398</v>
      </c>
    </row>
    <row r="112" spans="1:30">
      <c r="A112" s="117">
        <v>111</v>
      </c>
      <c r="B112" s="123" t="s">
        <v>461</v>
      </c>
      <c r="C112" s="117" t="s">
        <v>5</v>
      </c>
      <c r="D112" s="123" t="s">
        <v>595</v>
      </c>
      <c r="E112" s="117">
        <v>111</v>
      </c>
      <c r="F112" s="117" t="s">
        <v>924</v>
      </c>
      <c r="G112" s="123" t="s">
        <v>591</v>
      </c>
      <c r="H112" s="123" t="s">
        <v>597</v>
      </c>
      <c r="I112" s="118" t="s">
        <v>398</v>
      </c>
      <c r="J112" s="117" t="s">
        <v>398</v>
      </c>
      <c r="K112" s="117" t="s">
        <v>398</v>
      </c>
      <c r="L112" s="117" t="s">
        <v>398</v>
      </c>
      <c r="M112" s="117" t="s">
        <v>398</v>
      </c>
      <c r="N112" s="117" t="s">
        <v>585</v>
      </c>
      <c r="O112" s="117" t="s">
        <v>579</v>
      </c>
      <c r="P112" s="117">
        <v>1</v>
      </c>
      <c r="Q112" s="117" t="s">
        <v>398</v>
      </c>
      <c r="R112" s="117" t="s">
        <v>398</v>
      </c>
      <c r="S112" s="117" t="s">
        <v>398</v>
      </c>
      <c r="T112" s="117" t="s">
        <v>398</v>
      </c>
      <c r="U112" s="117" t="s">
        <v>398</v>
      </c>
      <c r="V112" s="117" t="s">
        <v>398</v>
      </c>
      <c r="W112" s="123">
        <v>28</v>
      </c>
      <c r="X112" s="123" t="s">
        <v>906</v>
      </c>
      <c r="Y112" s="120">
        <v>43552</v>
      </c>
      <c r="Z112" s="121">
        <v>0.46597222222222223</v>
      </c>
      <c r="AA112" s="121">
        <v>0.48888888888888887</v>
      </c>
      <c r="AB112" s="123" t="s">
        <v>582</v>
      </c>
      <c r="AC112" s="119" t="s">
        <v>398</v>
      </c>
      <c r="AD112" s="119" t="s">
        <v>398</v>
      </c>
    </row>
    <row r="113" spans="1:30">
      <c r="A113" s="117">
        <v>112</v>
      </c>
      <c r="B113" s="123" t="s">
        <v>461</v>
      </c>
      <c r="C113" s="117" t="s">
        <v>5</v>
      </c>
      <c r="D113" s="123" t="s">
        <v>595</v>
      </c>
      <c r="E113" s="117">
        <v>112</v>
      </c>
      <c r="F113" s="117" t="s">
        <v>924</v>
      </c>
      <c r="G113" s="123" t="s">
        <v>591</v>
      </c>
      <c r="H113" s="123" t="s">
        <v>597</v>
      </c>
      <c r="I113" s="118" t="s">
        <v>398</v>
      </c>
      <c r="J113" s="117" t="s">
        <v>398</v>
      </c>
      <c r="K113" s="117" t="s">
        <v>398</v>
      </c>
      <c r="L113" s="117" t="s">
        <v>398</v>
      </c>
      <c r="M113" s="117" t="s">
        <v>398</v>
      </c>
      <c r="N113" s="117" t="s">
        <v>585</v>
      </c>
      <c r="O113" s="117" t="s">
        <v>579</v>
      </c>
      <c r="P113" s="117">
        <v>1</v>
      </c>
      <c r="Q113" s="117" t="s">
        <v>398</v>
      </c>
      <c r="R113" s="117" t="s">
        <v>398</v>
      </c>
      <c r="S113" s="117" t="s">
        <v>398</v>
      </c>
      <c r="T113" s="117" t="s">
        <v>398</v>
      </c>
      <c r="U113" s="117" t="s">
        <v>398</v>
      </c>
      <c r="V113" s="117" t="s">
        <v>398</v>
      </c>
      <c r="W113" s="123">
        <v>28</v>
      </c>
      <c r="X113" s="123" t="s">
        <v>906</v>
      </c>
      <c r="Y113" s="120">
        <v>43552</v>
      </c>
      <c r="Z113" s="121">
        <v>0.46597222222222223</v>
      </c>
      <c r="AA113" s="121">
        <v>0.48888888888888887</v>
      </c>
      <c r="AB113" s="123" t="s">
        <v>582</v>
      </c>
      <c r="AC113" s="119" t="s">
        <v>398</v>
      </c>
      <c r="AD113" s="119" t="s">
        <v>398</v>
      </c>
    </row>
    <row r="114" spans="1:30">
      <c r="A114" s="117">
        <v>113</v>
      </c>
      <c r="B114" s="123" t="s">
        <v>461</v>
      </c>
      <c r="C114" s="117" t="s">
        <v>5</v>
      </c>
      <c r="D114" s="123" t="s">
        <v>595</v>
      </c>
      <c r="E114" s="117">
        <v>113</v>
      </c>
      <c r="F114" s="117" t="s">
        <v>924</v>
      </c>
      <c r="G114" s="123" t="s">
        <v>591</v>
      </c>
      <c r="H114" s="123" t="s">
        <v>598</v>
      </c>
      <c r="I114" s="118" t="s">
        <v>398</v>
      </c>
      <c r="J114" s="117" t="s">
        <v>398</v>
      </c>
      <c r="K114" s="117" t="s">
        <v>398</v>
      </c>
      <c r="L114" s="117" t="s">
        <v>398</v>
      </c>
      <c r="M114" s="117" t="s">
        <v>398</v>
      </c>
      <c r="N114" s="123" t="s">
        <v>592</v>
      </c>
      <c r="O114" s="117" t="s">
        <v>579</v>
      </c>
      <c r="P114" s="117">
        <v>1</v>
      </c>
      <c r="Q114" s="117" t="s">
        <v>398</v>
      </c>
      <c r="R114" s="117" t="s">
        <v>398</v>
      </c>
      <c r="S114" s="117" t="s">
        <v>398</v>
      </c>
      <c r="T114" s="117" t="s">
        <v>398</v>
      </c>
      <c r="U114" s="117" t="s">
        <v>398</v>
      </c>
      <c r="V114" s="117" t="s">
        <v>398</v>
      </c>
      <c r="W114" s="123">
        <v>28</v>
      </c>
      <c r="X114" s="123" t="s">
        <v>906</v>
      </c>
      <c r="Y114" s="120">
        <v>43552</v>
      </c>
      <c r="Z114" s="121">
        <v>0.46597222222222223</v>
      </c>
      <c r="AA114" s="121">
        <v>0.48888888888888887</v>
      </c>
      <c r="AB114" s="123" t="s">
        <v>582</v>
      </c>
      <c r="AC114" s="119" t="s">
        <v>398</v>
      </c>
      <c r="AD114" s="119" t="s">
        <v>398</v>
      </c>
    </row>
    <row r="115" spans="1:30">
      <c r="A115" s="117">
        <v>114</v>
      </c>
      <c r="B115" s="123" t="s">
        <v>461</v>
      </c>
      <c r="C115" s="117" t="s">
        <v>5</v>
      </c>
      <c r="D115" s="123" t="s">
        <v>595</v>
      </c>
      <c r="E115" s="117">
        <v>114</v>
      </c>
      <c r="F115" s="117" t="s">
        <v>924</v>
      </c>
      <c r="G115" s="123" t="s">
        <v>591</v>
      </c>
      <c r="H115" s="123" t="s">
        <v>598</v>
      </c>
      <c r="I115" s="118" t="s">
        <v>398</v>
      </c>
      <c r="J115" s="117" t="s">
        <v>398</v>
      </c>
      <c r="K115" s="117" t="s">
        <v>398</v>
      </c>
      <c r="L115" s="117" t="s">
        <v>398</v>
      </c>
      <c r="M115" s="117" t="s">
        <v>398</v>
      </c>
      <c r="N115" s="117" t="s">
        <v>631</v>
      </c>
      <c r="O115" s="117" t="s">
        <v>579</v>
      </c>
      <c r="P115" s="117">
        <v>1</v>
      </c>
      <c r="Q115" s="117" t="s">
        <v>398</v>
      </c>
      <c r="R115" s="117" t="s">
        <v>398</v>
      </c>
      <c r="S115" s="117" t="s">
        <v>398</v>
      </c>
      <c r="T115" s="117" t="s">
        <v>398</v>
      </c>
      <c r="U115" s="117" t="s">
        <v>398</v>
      </c>
      <c r="V115" s="117" t="s">
        <v>398</v>
      </c>
      <c r="W115" s="123">
        <v>28</v>
      </c>
      <c r="X115" s="123" t="s">
        <v>906</v>
      </c>
      <c r="Y115" s="120">
        <v>43552</v>
      </c>
      <c r="Z115" s="121">
        <v>0.46597222222222223</v>
      </c>
      <c r="AA115" s="121">
        <v>0.48888888888888887</v>
      </c>
      <c r="AB115" s="123" t="s">
        <v>582</v>
      </c>
      <c r="AC115" s="119" t="s">
        <v>398</v>
      </c>
      <c r="AD115" s="119" t="s">
        <v>398</v>
      </c>
    </row>
    <row r="116" spans="1:30">
      <c r="A116" s="117">
        <v>115</v>
      </c>
      <c r="B116" s="123" t="s">
        <v>461</v>
      </c>
      <c r="C116" s="117" t="s">
        <v>5</v>
      </c>
      <c r="D116" s="123" t="s">
        <v>595</v>
      </c>
      <c r="E116" s="117">
        <v>115</v>
      </c>
      <c r="F116" s="117" t="s">
        <v>924</v>
      </c>
      <c r="G116" s="123" t="s">
        <v>591</v>
      </c>
      <c r="H116" s="123" t="s">
        <v>598</v>
      </c>
      <c r="I116" s="118" t="s">
        <v>398</v>
      </c>
      <c r="J116" s="117" t="s">
        <v>398</v>
      </c>
      <c r="K116" s="117" t="s">
        <v>398</v>
      </c>
      <c r="L116" s="117" t="s">
        <v>398</v>
      </c>
      <c r="M116" s="117" t="s">
        <v>398</v>
      </c>
      <c r="N116" s="123" t="s">
        <v>592</v>
      </c>
      <c r="O116" s="117" t="s">
        <v>579</v>
      </c>
      <c r="P116" s="117">
        <v>1</v>
      </c>
      <c r="Q116" s="117" t="s">
        <v>398</v>
      </c>
      <c r="R116" s="117" t="s">
        <v>398</v>
      </c>
      <c r="S116" s="117" t="s">
        <v>398</v>
      </c>
      <c r="T116" s="117" t="s">
        <v>398</v>
      </c>
      <c r="U116" s="117" t="s">
        <v>398</v>
      </c>
      <c r="V116" s="117" t="s">
        <v>398</v>
      </c>
      <c r="W116" s="123">
        <v>28</v>
      </c>
      <c r="X116" s="123" t="s">
        <v>906</v>
      </c>
      <c r="Y116" s="120">
        <v>43552</v>
      </c>
      <c r="Z116" s="121">
        <v>0.46597222222222223</v>
      </c>
      <c r="AA116" s="121">
        <v>0.48888888888888887</v>
      </c>
      <c r="AB116" s="123" t="s">
        <v>582</v>
      </c>
      <c r="AC116" s="119" t="s">
        <v>398</v>
      </c>
      <c r="AD116" s="119" t="s">
        <v>398</v>
      </c>
    </row>
    <row r="117" spans="1:30">
      <c r="A117" s="117">
        <v>116</v>
      </c>
      <c r="B117" s="123" t="s">
        <v>461</v>
      </c>
      <c r="C117" s="117" t="s">
        <v>5</v>
      </c>
      <c r="D117" s="123" t="s">
        <v>595</v>
      </c>
      <c r="E117" s="117">
        <v>116</v>
      </c>
      <c r="F117" s="117" t="s">
        <v>924</v>
      </c>
      <c r="G117" s="123" t="s">
        <v>591</v>
      </c>
      <c r="H117" s="123" t="s">
        <v>598</v>
      </c>
      <c r="I117" s="118" t="s">
        <v>398</v>
      </c>
      <c r="J117" s="117" t="s">
        <v>398</v>
      </c>
      <c r="K117" s="117" t="s">
        <v>398</v>
      </c>
      <c r="L117" s="117" t="s">
        <v>398</v>
      </c>
      <c r="M117" s="117" t="s">
        <v>398</v>
      </c>
      <c r="N117" s="123" t="s">
        <v>592</v>
      </c>
      <c r="O117" s="117" t="s">
        <v>579</v>
      </c>
      <c r="P117" s="117">
        <v>1</v>
      </c>
      <c r="Q117" s="117" t="s">
        <v>398</v>
      </c>
      <c r="R117" s="117" t="s">
        <v>398</v>
      </c>
      <c r="S117" s="117" t="s">
        <v>398</v>
      </c>
      <c r="T117" s="117" t="s">
        <v>398</v>
      </c>
      <c r="U117" s="117" t="s">
        <v>398</v>
      </c>
      <c r="V117" s="117" t="s">
        <v>398</v>
      </c>
      <c r="W117" s="123">
        <v>28</v>
      </c>
      <c r="X117" s="123" t="s">
        <v>906</v>
      </c>
      <c r="Y117" s="120">
        <v>43552</v>
      </c>
      <c r="Z117" s="121">
        <v>0.46597222222222223</v>
      </c>
      <c r="AA117" s="121">
        <v>0.48888888888888887</v>
      </c>
      <c r="AB117" s="123" t="s">
        <v>582</v>
      </c>
      <c r="AC117" s="119" t="s">
        <v>398</v>
      </c>
      <c r="AD117" s="119" t="s">
        <v>398</v>
      </c>
    </row>
    <row r="118" spans="1:30">
      <c r="A118" s="117">
        <v>117</v>
      </c>
      <c r="B118" s="123" t="s">
        <v>461</v>
      </c>
      <c r="C118" s="117" t="s">
        <v>5</v>
      </c>
      <c r="D118" s="123" t="s">
        <v>595</v>
      </c>
      <c r="E118" s="117">
        <v>117</v>
      </c>
      <c r="F118" s="117" t="s">
        <v>924</v>
      </c>
      <c r="G118" s="123" t="s">
        <v>591</v>
      </c>
      <c r="H118" s="123" t="s">
        <v>597</v>
      </c>
      <c r="I118" s="118" t="s">
        <v>398</v>
      </c>
      <c r="J118" s="117" t="s">
        <v>398</v>
      </c>
      <c r="K118" s="117" t="s">
        <v>398</v>
      </c>
      <c r="L118" s="117" t="s">
        <v>398</v>
      </c>
      <c r="M118" s="117" t="s">
        <v>398</v>
      </c>
      <c r="N118" s="117" t="s">
        <v>585</v>
      </c>
      <c r="O118" s="117" t="s">
        <v>579</v>
      </c>
      <c r="P118" s="117">
        <v>1</v>
      </c>
      <c r="Q118" s="117" t="s">
        <v>398</v>
      </c>
      <c r="R118" s="117" t="s">
        <v>398</v>
      </c>
      <c r="S118" s="117" t="s">
        <v>398</v>
      </c>
      <c r="T118" s="117" t="s">
        <v>398</v>
      </c>
      <c r="U118" s="117" t="s">
        <v>398</v>
      </c>
      <c r="V118" s="117" t="s">
        <v>398</v>
      </c>
      <c r="W118" s="123">
        <v>28</v>
      </c>
      <c r="X118" s="123" t="s">
        <v>906</v>
      </c>
      <c r="Y118" s="120">
        <v>43552</v>
      </c>
      <c r="Z118" s="121">
        <v>0.46597222222222223</v>
      </c>
      <c r="AA118" s="121">
        <v>0.48888888888888887</v>
      </c>
      <c r="AB118" s="123" t="s">
        <v>582</v>
      </c>
      <c r="AC118" s="119" t="s">
        <v>398</v>
      </c>
      <c r="AD118" s="119" t="s">
        <v>398</v>
      </c>
    </row>
    <row r="119" spans="1:30">
      <c r="A119" s="117">
        <v>118</v>
      </c>
      <c r="B119" s="123" t="s">
        <v>461</v>
      </c>
      <c r="C119" s="117" t="s">
        <v>5</v>
      </c>
      <c r="D119" s="123" t="s">
        <v>595</v>
      </c>
      <c r="E119" s="117">
        <v>118</v>
      </c>
      <c r="F119" s="117" t="s">
        <v>924</v>
      </c>
      <c r="G119" s="123" t="s">
        <v>591</v>
      </c>
      <c r="H119" s="123" t="s">
        <v>598</v>
      </c>
      <c r="I119" s="118" t="s">
        <v>398</v>
      </c>
      <c r="J119" s="117" t="s">
        <v>398</v>
      </c>
      <c r="K119" s="117" t="s">
        <v>398</v>
      </c>
      <c r="L119" s="117" t="s">
        <v>398</v>
      </c>
      <c r="M119" s="117" t="s">
        <v>398</v>
      </c>
      <c r="N119" s="123" t="s">
        <v>592</v>
      </c>
      <c r="O119" s="117" t="s">
        <v>579</v>
      </c>
      <c r="P119" s="117">
        <v>1</v>
      </c>
      <c r="Q119" s="117" t="s">
        <v>398</v>
      </c>
      <c r="R119" s="117" t="s">
        <v>398</v>
      </c>
      <c r="S119" s="117" t="s">
        <v>398</v>
      </c>
      <c r="T119" s="117" t="s">
        <v>398</v>
      </c>
      <c r="U119" s="117" t="s">
        <v>398</v>
      </c>
      <c r="V119" s="117" t="s">
        <v>398</v>
      </c>
      <c r="W119" s="123">
        <v>28</v>
      </c>
      <c r="X119" s="123" t="s">
        <v>906</v>
      </c>
      <c r="Y119" s="120">
        <v>43552</v>
      </c>
      <c r="Z119" s="121">
        <v>0.46597222222222223</v>
      </c>
      <c r="AA119" s="121">
        <v>0.48888888888888887</v>
      </c>
      <c r="AB119" s="123" t="s">
        <v>582</v>
      </c>
      <c r="AC119" s="119" t="s">
        <v>398</v>
      </c>
      <c r="AD119" s="119" t="s">
        <v>398</v>
      </c>
    </row>
    <row r="120" spans="1:30">
      <c r="A120" s="117">
        <v>119</v>
      </c>
      <c r="B120" s="123" t="s">
        <v>461</v>
      </c>
      <c r="C120" s="117" t="s">
        <v>5</v>
      </c>
      <c r="D120" s="123" t="s">
        <v>595</v>
      </c>
      <c r="E120" s="117">
        <v>119</v>
      </c>
      <c r="F120" s="117" t="s">
        <v>924</v>
      </c>
      <c r="G120" s="123" t="s">
        <v>591</v>
      </c>
      <c r="H120" s="123" t="s">
        <v>597</v>
      </c>
      <c r="I120" s="118" t="s">
        <v>398</v>
      </c>
      <c r="J120" s="117" t="s">
        <v>398</v>
      </c>
      <c r="K120" s="117" t="s">
        <v>398</v>
      </c>
      <c r="L120" s="117" t="s">
        <v>398</v>
      </c>
      <c r="M120" s="117" t="s">
        <v>398</v>
      </c>
      <c r="N120" s="117" t="s">
        <v>585</v>
      </c>
      <c r="O120" s="117" t="s">
        <v>579</v>
      </c>
      <c r="P120" s="117">
        <v>1</v>
      </c>
      <c r="Q120" s="117" t="s">
        <v>398</v>
      </c>
      <c r="R120" s="117" t="s">
        <v>398</v>
      </c>
      <c r="S120" s="117" t="s">
        <v>398</v>
      </c>
      <c r="T120" s="117" t="s">
        <v>398</v>
      </c>
      <c r="U120" s="117" t="s">
        <v>398</v>
      </c>
      <c r="V120" s="117" t="s">
        <v>398</v>
      </c>
      <c r="W120" s="123">
        <v>28</v>
      </c>
      <c r="X120" s="123" t="s">
        <v>906</v>
      </c>
      <c r="Y120" s="120">
        <v>43552</v>
      </c>
      <c r="Z120" s="121">
        <v>0.46597222222222223</v>
      </c>
      <c r="AA120" s="121">
        <v>0.48888888888888887</v>
      </c>
      <c r="AB120" s="123" t="s">
        <v>582</v>
      </c>
      <c r="AC120" s="119" t="s">
        <v>398</v>
      </c>
      <c r="AD120" s="119" t="s">
        <v>398</v>
      </c>
    </row>
    <row r="121" spans="1:30">
      <c r="A121" s="117">
        <v>120</v>
      </c>
      <c r="B121" s="123" t="s">
        <v>461</v>
      </c>
      <c r="C121" s="117" t="s">
        <v>5</v>
      </c>
      <c r="D121" s="123" t="s">
        <v>595</v>
      </c>
      <c r="E121" s="117">
        <v>120</v>
      </c>
      <c r="F121" s="117" t="s">
        <v>924</v>
      </c>
      <c r="G121" s="123" t="s">
        <v>591</v>
      </c>
      <c r="H121" s="123" t="s">
        <v>598</v>
      </c>
      <c r="I121" s="118" t="s">
        <v>398</v>
      </c>
      <c r="J121" s="117" t="s">
        <v>398</v>
      </c>
      <c r="K121" s="117" t="s">
        <v>398</v>
      </c>
      <c r="L121" s="117" t="s">
        <v>398</v>
      </c>
      <c r="M121" s="117" t="s">
        <v>398</v>
      </c>
      <c r="N121" s="123" t="s">
        <v>592</v>
      </c>
      <c r="O121" s="117" t="s">
        <v>579</v>
      </c>
      <c r="P121" s="117">
        <v>1</v>
      </c>
      <c r="Q121" s="117" t="s">
        <v>398</v>
      </c>
      <c r="R121" s="117" t="s">
        <v>398</v>
      </c>
      <c r="S121" s="117" t="s">
        <v>398</v>
      </c>
      <c r="T121" s="117" t="s">
        <v>398</v>
      </c>
      <c r="U121" s="117" t="s">
        <v>398</v>
      </c>
      <c r="V121" s="117" t="s">
        <v>398</v>
      </c>
      <c r="W121" s="123">
        <v>28</v>
      </c>
      <c r="X121" s="123" t="s">
        <v>906</v>
      </c>
      <c r="Y121" s="120">
        <v>43552</v>
      </c>
      <c r="Z121" s="121">
        <v>0.46597222222222223</v>
      </c>
      <c r="AA121" s="121">
        <v>0.48888888888888887</v>
      </c>
      <c r="AB121" s="123" t="s">
        <v>582</v>
      </c>
      <c r="AC121" s="119" t="s">
        <v>398</v>
      </c>
      <c r="AD121" s="119" t="s">
        <v>398</v>
      </c>
    </row>
    <row r="122" spans="1:30">
      <c r="A122" s="117">
        <v>121</v>
      </c>
      <c r="B122" s="123" t="s">
        <v>461</v>
      </c>
      <c r="C122" s="117" t="s">
        <v>5</v>
      </c>
      <c r="D122" s="123" t="s">
        <v>595</v>
      </c>
      <c r="E122" s="117">
        <v>121</v>
      </c>
      <c r="F122" s="117" t="s">
        <v>924</v>
      </c>
      <c r="G122" s="123" t="s">
        <v>591</v>
      </c>
      <c r="H122" s="123" t="s">
        <v>597</v>
      </c>
      <c r="I122" s="118" t="s">
        <v>398</v>
      </c>
      <c r="J122" s="117" t="s">
        <v>398</v>
      </c>
      <c r="K122" s="117" t="s">
        <v>398</v>
      </c>
      <c r="L122" s="117" t="s">
        <v>398</v>
      </c>
      <c r="M122" s="117" t="s">
        <v>398</v>
      </c>
      <c r="N122" s="117" t="s">
        <v>585</v>
      </c>
      <c r="O122" s="117" t="s">
        <v>579</v>
      </c>
      <c r="P122" s="117">
        <v>1</v>
      </c>
      <c r="Q122" s="117" t="s">
        <v>398</v>
      </c>
      <c r="R122" s="117" t="s">
        <v>398</v>
      </c>
      <c r="S122" s="117" t="s">
        <v>398</v>
      </c>
      <c r="T122" s="117" t="s">
        <v>398</v>
      </c>
      <c r="U122" s="117" t="s">
        <v>398</v>
      </c>
      <c r="V122" s="117" t="s">
        <v>398</v>
      </c>
      <c r="W122" s="123">
        <v>28</v>
      </c>
      <c r="X122" s="123" t="s">
        <v>906</v>
      </c>
      <c r="Y122" s="120">
        <v>43552</v>
      </c>
      <c r="Z122" s="121">
        <v>0.46597222222222223</v>
      </c>
      <c r="AA122" s="121">
        <v>0.48888888888888887</v>
      </c>
      <c r="AB122" s="123" t="s">
        <v>582</v>
      </c>
      <c r="AC122" s="119" t="s">
        <v>398</v>
      </c>
      <c r="AD122" s="119" t="s">
        <v>398</v>
      </c>
    </row>
    <row r="123" spans="1:30">
      <c r="A123" s="117">
        <v>122</v>
      </c>
      <c r="B123" s="123" t="s">
        <v>461</v>
      </c>
      <c r="C123" s="117" t="s">
        <v>5</v>
      </c>
      <c r="D123" s="123" t="s">
        <v>595</v>
      </c>
      <c r="E123" s="117">
        <v>122</v>
      </c>
      <c r="F123" s="117" t="s">
        <v>924</v>
      </c>
      <c r="G123" s="123" t="s">
        <v>591</v>
      </c>
      <c r="H123" s="123" t="s">
        <v>598</v>
      </c>
      <c r="I123" s="118" t="s">
        <v>398</v>
      </c>
      <c r="J123" s="117" t="s">
        <v>398</v>
      </c>
      <c r="K123" s="117" t="s">
        <v>398</v>
      </c>
      <c r="L123" s="117" t="s">
        <v>398</v>
      </c>
      <c r="M123" s="117" t="s">
        <v>398</v>
      </c>
      <c r="N123" s="123" t="s">
        <v>592</v>
      </c>
      <c r="O123" s="117" t="s">
        <v>579</v>
      </c>
      <c r="P123" s="117">
        <v>1</v>
      </c>
      <c r="Q123" s="117" t="s">
        <v>398</v>
      </c>
      <c r="R123" s="117" t="s">
        <v>398</v>
      </c>
      <c r="S123" s="117" t="s">
        <v>398</v>
      </c>
      <c r="T123" s="117" t="s">
        <v>398</v>
      </c>
      <c r="U123" s="117" t="s">
        <v>398</v>
      </c>
      <c r="V123" s="117" t="s">
        <v>398</v>
      </c>
      <c r="W123" s="123">
        <v>28</v>
      </c>
      <c r="X123" s="123" t="s">
        <v>906</v>
      </c>
      <c r="Y123" s="120">
        <v>43552</v>
      </c>
      <c r="Z123" s="121">
        <v>0.46597222222222223</v>
      </c>
      <c r="AA123" s="121">
        <v>0.48888888888888887</v>
      </c>
      <c r="AB123" s="123" t="s">
        <v>582</v>
      </c>
      <c r="AC123" s="119" t="s">
        <v>398</v>
      </c>
      <c r="AD123" s="119" t="s">
        <v>398</v>
      </c>
    </row>
    <row r="124" spans="1:30">
      <c r="A124" s="117">
        <v>123</v>
      </c>
      <c r="B124" s="123" t="s">
        <v>461</v>
      </c>
      <c r="C124" s="117" t="s">
        <v>5</v>
      </c>
      <c r="D124" s="123" t="s">
        <v>595</v>
      </c>
      <c r="E124" s="117">
        <v>123</v>
      </c>
      <c r="F124" s="117" t="s">
        <v>924</v>
      </c>
      <c r="G124" s="123" t="s">
        <v>591</v>
      </c>
      <c r="H124" s="123" t="s">
        <v>598</v>
      </c>
      <c r="I124" s="118" t="s">
        <v>398</v>
      </c>
      <c r="J124" s="117" t="s">
        <v>398</v>
      </c>
      <c r="K124" s="117" t="s">
        <v>398</v>
      </c>
      <c r="L124" s="117" t="s">
        <v>398</v>
      </c>
      <c r="M124" s="117" t="s">
        <v>398</v>
      </c>
      <c r="N124" s="123" t="s">
        <v>592</v>
      </c>
      <c r="O124" s="117" t="s">
        <v>579</v>
      </c>
      <c r="P124" s="117">
        <v>1</v>
      </c>
      <c r="Q124" s="117" t="s">
        <v>398</v>
      </c>
      <c r="R124" s="117" t="s">
        <v>398</v>
      </c>
      <c r="S124" s="117" t="s">
        <v>398</v>
      </c>
      <c r="T124" s="117" t="s">
        <v>398</v>
      </c>
      <c r="U124" s="117" t="s">
        <v>398</v>
      </c>
      <c r="V124" s="117" t="s">
        <v>398</v>
      </c>
      <c r="W124" s="123">
        <v>28</v>
      </c>
      <c r="X124" s="123" t="s">
        <v>906</v>
      </c>
      <c r="Y124" s="120">
        <v>43552</v>
      </c>
      <c r="Z124" s="121">
        <v>0.46597222222222223</v>
      </c>
      <c r="AA124" s="121">
        <v>0.48888888888888887</v>
      </c>
      <c r="AB124" s="123" t="s">
        <v>582</v>
      </c>
      <c r="AC124" s="119" t="s">
        <v>398</v>
      </c>
      <c r="AD124" s="119" t="s">
        <v>398</v>
      </c>
    </row>
    <row r="125" spans="1:30">
      <c r="A125" s="117">
        <v>124</v>
      </c>
      <c r="B125" s="123" t="s">
        <v>461</v>
      </c>
      <c r="C125" s="117" t="s">
        <v>5</v>
      </c>
      <c r="D125" s="123" t="s">
        <v>595</v>
      </c>
      <c r="E125" s="117">
        <v>124</v>
      </c>
      <c r="F125" s="117" t="s">
        <v>924</v>
      </c>
      <c r="G125" s="123" t="s">
        <v>591</v>
      </c>
      <c r="H125" s="123" t="s">
        <v>598</v>
      </c>
      <c r="I125" s="118" t="s">
        <v>398</v>
      </c>
      <c r="J125" s="117" t="s">
        <v>398</v>
      </c>
      <c r="K125" s="117" t="s">
        <v>398</v>
      </c>
      <c r="L125" s="117" t="s">
        <v>398</v>
      </c>
      <c r="M125" s="117" t="s">
        <v>398</v>
      </c>
      <c r="N125" s="123" t="s">
        <v>592</v>
      </c>
      <c r="O125" s="117" t="s">
        <v>579</v>
      </c>
      <c r="P125" s="117">
        <v>1</v>
      </c>
      <c r="Q125" s="117" t="s">
        <v>398</v>
      </c>
      <c r="R125" s="117" t="s">
        <v>398</v>
      </c>
      <c r="S125" s="117" t="s">
        <v>398</v>
      </c>
      <c r="T125" s="117" t="s">
        <v>398</v>
      </c>
      <c r="U125" s="117" t="s">
        <v>398</v>
      </c>
      <c r="V125" s="117" t="s">
        <v>398</v>
      </c>
      <c r="W125" s="123">
        <v>28</v>
      </c>
      <c r="X125" s="123" t="s">
        <v>906</v>
      </c>
      <c r="Y125" s="120">
        <v>43552</v>
      </c>
      <c r="Z125" s="121">
        <v>0.46597222222222223</v>
      </c>
      <c r="AA125" s="121">
        <v>0.48888888888888887</v>
      </c>
      <c r="AB125" s="123" t="s">
        <v>582</v>
      </c>
      <c r="AC125" s="119" t="s">
        <v>398</v>
      </c>
      <c r="AD125" s="119" t="s">
        <v>398</v>
      </c>
    </row>
    <row r="126" spans="1:30">
      <c r="A126" s="117">
        <v>125</v>
      </c>
      <c r="B126" s="123" t="s">
        <v>461</v>
      </c>
      <c r="C126" s="117" t="s">
        <v>5</v>
      </c>
      <c r="D126" s="123" t="s">
        <v>595</v>
      </c>
      <c r="E126" s="117">
        <v>125</v>
      </c>
      <c r="F126" s="117" t="s">
        <v>924</v>
      </c>
      <c r="G126" s="123" t="s">
        <v>591</v>
      </c>
      <c r="H126" s="123" t="s">
        <v>598</v>
      </c>
      <c r="I126" s="118" t="s">
        <v>398</v>
      </c>
      <c r="J126" s="117" t="s">
        <v>398</v>
      </c>
      <c r="K126" s="117" t="s">
        <v>398</v>
      </c>
      <c r="L126" s="117" t="s">
        <v>398</v>
      </c>
      <c r="M126" s="117" t="s">
        <v>398</v>
      </c>
      <c r="N126" s="123" t="s">
        <v>592</v>
      </c>
      <c r="O126" s="117" t="s">
        <v>579</v>
      </c>
      <c r="P126" s="117">
        <v>1</v>
      </c>
      <c r="Q126" s="117" t="s">
        <v>398</v>
      </c>
      <c r="R126" s="117" t="s">
        <v>398</v>
      </c>
      <c r="S126" s="117" t="s">
        <v>398</v>
      </c>
      <c r="T126" s="117" t="s">
        <v>398</v>
      </c>
      <c r="U126" s="117" t="s">
        <v>398</v>
      </c>
      <c r="V126" s="117" t="s">
        <v>398</v>
      </c>
      <c r="W126" s="123">
        <v>28</v>
      </c>
      <c r="X126" s="123" t="s">
        <v>906</v>
      </c>
      <c r="Y126" s="120">
        <v>43552</v>
      </c>
      <c r="Z126" s="121">
        <v>0.46597222222222223</v>
      </c>
      <c r="AA126" s="121">
        <v>0.48888888888888887</v>
      </c>
      <c r="AB126" s="123" t="s">
        <v>582</v>
      </c>
      <c r="AC126" s="119" t="s">
        <v>398</v>
      </c>
      <c r="AD126" s="119" t="s">
        <v>398</v>
      </c>
    </row>
    <row r="127" spans="1:30">
      <c r="A127" s="117">
        <v>126</v>
      </c>
      <c r="B127" s="123" t="s">
        <v>461</v>
      </c>
      <c r="C127" s="117" t="s">
        <v>5</v>
      </c>
      <c r="D127" s="123" t="s">
        <v>595</v>
      </c>
      <c r="E127" s="117">
        <v>126</v>
      </c>
      <c r="F127" s="123" t="s">
        <v>921</v>
      </c>
      <c r="G127" s="123" t="s">
        <v>577</v>
      </c>
      <c r="H127" s="123" t="s">
        <v>578</v>
      </c>
      <c r="I127" s="118" t="s">
        <v>398</v>
      </c>
      <c r="J127" s="123">
        <v>1.5E-3</v>
      </c>
      <c r="K127" s="123">
        <v>0.9</v>
      </c>
      <c r="L127" s="123">
        <v>0.1</v>
      </c>
      <c r="M127" s="123">
        <v>0.32</v>
      </c>
      <c r="N127" s="117" t="s">
        <v>632</v>
      </c>
      <c r="O127" s="117" t="s">
        <v>579</v>
      </c>
      <c r="P127" s="117">
        <v>1</v>
      </c>
      <c r="Q127" s="117" t="s">
        <v>398</v>
      </c>
      <c r="R127" s="117" t="s">
        <v>398</v>
      </c>
      <c r="S127" s="117" t="s">
        <v>398</v>
      </c>
      <c r="T127" s="117" t="s">
        <v>398</v>
      </c>
      <c r="U127" s="117" t="s">
        <v>398</v>
      </c>
      <c r="V127" s="117" t="s">
        <v>398</v>
      </c>
      <c r="W127" s="123">
        <v>29</v>
      </c>
      <c r="X127" s="123" t="s">
        <v>906</v>
      </c>
      <c r="Y127" s="120">
        <v>43552</v>
      </c>
      <c r="Z127" s="121">
        <v>0.54166666666666663</v>
      </c>
      <c r="AA127" s="117" t="s">
        <v>633</v>
      </c>
      <c r="AB127" s="123" t="s">
        <v>582</v>
      </c>
      <c r="AC127" s="119" t="s">
        <v>398</v>
      </c>
      <c r="AD127" s="119" t="s">
        <v>398</v>
      </c>
    </row>
    <row r="128" spans="1:30">
      <c r="A128" s="117">
        <v>127</v>
      </c>
      <c r="B128" s="123" t="s">
        <v>461</v>
      </c>
      <c r="C128" s="117" t="s">
        <v>5</v>
      </c>
      <c r="D128" s="123" t="s">
        <v>595</v>
      </c>
      <c r="E128" s="117">
        <v>127</v>
      </c>
      <c r="F128" s="123" t="s">
        <v>921</v>
      </c>
      <c r="G128" s="123" t="s">
        <v>591</v>
      </c>
      <c r="H128" s="123" t="s">
        <v>598</v>
      </c>
      <c r="I128" s="118" t="s">
        <v>398</v>
      </c>
      <c r="J128" s="123">
        <v>8.0000000000000004E-4</v>
      </c>
      <c r="K128" s="123">
        <v>0.4</v>
      </c>
      <c r="L128" s="123">
        <v>0.2</v>
      </c>
      <c r="M128" s="123">
        <v>0.09</v>
      </c>
      <c r="N128" s="123" t="s">
        <v>592</v>
      </c>
      <c r="O128" s="117" t="s">
        <v>579</v>
      </c>
      <c r="P128" s="117">
        <v>1</v>
      </c>
      <c r="Q128" s="117" t="s">
        <v>398</v>
      </c>
      <c r="R128" s="117" t="s">
        <v>398</v>
      </c>
      <c r="S128" s="117" t="s">
        <v>398</v>
      </c>
      <c r="T128" s="117" t="s">
        <v>398</v>
      </c>
      <c r="U128" s="117" t="s">
        <v>398</v>
      </c>
      <c r="V128" s="117" t="s">
        <v>398</v>
      </c>
      <c r="W128" s="123">
        <v>29</v>
      </c>
      <c r="X128" s="123" t="s">
        <v>906</v>
      </c>
      <c r="Y128" s="120">
        <v>43552</v>
      </c>
      <c r="Z128" s="121">
        <v>0.54166666666666663</v>
      </c>
      <c r="AA128" s="117" t="s">
        <v>633</v>
      </c>
      <c r="AB128" s="123" t="s">
        <v>582</v>
      </c>
      <c r="AC128" s="119" t="s">
        <v>398</v>
      </c>
      <c r="AD128" s="119" t="s">
        <v>398</v>
      </c>
    </row>
    <row r="129" spans="1:30">
      <c r="A129" s="117">
        <v>128</v>
      </c>
      <c r="B129" s="123" t="s">
        <v>461</v>
      </c>
      <c r="C129" s="117" t="s">
        <v>5</v>
      </c>
      <c r="D129" s="123" t="s">
        <v>595</v>
      </c>
      <c r="E129" s="117">
        <v>128</v>
      </c>
      <c r="F129" s="117" t="s">
        <v>922</v>
      </c>
      <c r="G129" s="123" t="s">
        <v>577</v>
      </c>
      <c r="H129" s="123" t="s">
        <v>578</v>
      </c>
      <c r="I129" s="118" t="s">
        <v>398</v>
      </c>
      <c r="J129" s="123">
        <v>1.1999999999999999E-3</v>
      </c>
      <c r="K129" s="123">
        <v>1.4</v>
      </c>
      <c r="L129" s="117" t="s">
        <v>398</v>
      </c>
      <c r="M129" s="123">
        <v>0.3</v>
      </c>
      <c r="N129" s="117" t="s">
        <v>632</v>
      </c>
      <c r="O129" s="117" t="s">
        <v>579</v>
      </c>
      <c r="P129" s="117">
        <v>1</v>
      </c>
      <c r="Q129" s="117" t="s">
        <v>398</v>
      </c>
      <c r="R129" s="117" t="s">
        <v>398</v>
      </c>
      <c r="S129" s="117" t="s">
        <v>398</v>
      </c>
      <c r="T129" s="117" t="s">
        <v>398</v>
      </c>
      <c r="U129" s="117" t="s">
        <v>398</v>
      </c>
      <c r="V129" s="117" t="s">
        <v>398</v>
      </c>
      <c r="W129" s="123">
        <v>30</v>
      </c>
      <c r="X129" s="123" t="s">
        <v>906</v>
      </c>
      <c r="Y129" s="120">
        <v>43552</v>
      </c>
      <c r="Z129" s="121">
        <v>0.54166666666666663</v>
      </c>
      <c r="AA129" s="117" t="s">
        <v>633</v>
      </c>
      <c r="AB129" s="123" t="s">
        <v>582</v>
      </c>
      <c r="AC129" s="119" t="s">
        <v>398</v>
      </c>
      <c r="AD129" s="119" t="s">
        <v>398</v>
      </c>
    </row>
    <row r="130" spans="1:30">
      <c r="A130" s="117">
        <v>129</v>
      </c>
      <c r="B130" s="123" t="s">
        <v>461</v>
      </c>
      <c r="C130" s="117" t="s">
        <v>5</v>
      </c>
      <c r="D130" s="123" t="s">
        <v>595</v>
      </c>
      <c r="E130" s="117">
        <v>129</v>
      </c>
      <c r="F130" s="117" t="s">
        <v>922</v>
      </c>
      <c r="G130" s="123" t="s">
        <v>591</v>
      </c>
      <c r="H130" s="123" t="s">
        <v>598</v>
      </c>
      <c r="I130" s="118" t="s">
        <v>398</v>
      </c>
      <c r="J130" s="123">
        <v>1.6999999999999999E-3</v>
      </c>
      <c r="K130" s="123">
        <v>1.4</v>
      </c>
      <c r="L130" s="123">
        <v>0.2</v>
      </c>
      <c r="M130" s="123">
        <v>0.15</v>
      </c>
      <c r="N130" s="123" t="s">
        <v>592</v>
      </c>
      <c r="O130" s="117" t="s">
        <v>579</v>
      </c>
      <c r="P130" s="117">
        <v>1</v>
      </c>
      <c r="Q130" s="117" t="s">
        <v>398</v>
      </c>
      <c r="R130" s="117" t="s">
        <v>398</v>
      </c>
      <c r="S130" s="117" t="s">
        <v>398</v>
      </c>
      <c r="T130" s="117" t="s">
        <v>398</v>
      </c>
      <c r="U130" s="117" t="s">
        <v>398</v>
      </c>
      <c r="V130" s="117" t="s">
        <v>398</v>
      </c>
      <c r="W130" s="123">
        <v>30</v>
      </c>
      <c r="X130" s="123" t="s">
        <v>906</v>
      </c>
      <c r="Y130" s="120">
        <v>43552</v>
      </c>
      <c r="Z130" s="121">
        <v>0.54166666666666663</v>
      </c>
      <c r="AA130" s="117" t="s">
        <v>633</v>
      </c>
      <c r="AB130" s="123" t="s">
        <v>582</v>
      </c>
      <c r="AC130" s="119" t="s">
        <v>398</v>
      </c>
      <c r="AD130" s="119" t="s">
        <v>398</v>
      </c>
    </row>
    <row r="131" spans="1:30">
      <c r="A131" s="117">
        <v>130</v>
      </c>
      <c r="B131" s="123" t="s">
        <v>461</v>
      </c>
      <c r="C131" s="117" t="s">
        <v>5</v>
      </c>
      <c r="D131" s="123" t="s">
        <v>595</v>
      </c>
      <c r="E131" s="117">
        <v>130</v>
      </c>
      <c r="F131" s="117" t="s">
        <v>922</v>
      </c>
      <c r="G131" s="123" t="s">
        <v>591</v>
      </c>
      <c r="H131" s="123" t="s">
        <v>579</v>
      </c>
      <c r="I131" s="118" t="s">
        <v>398</v>
      </c>
      <c r="J131" s="123">
        <v>1E-4</v>
      </c>
      <c r="K131" s="123">
        <v>0.5</v>
      </c>
      <c r="L131" s="123">
        <v>0.2</v>
      </c>
      <c r="M131" s="123">
        <v>0.03</v>
      </c>
      <c r="N131" s="123" t="s">
        <v>592</v>
      </c>
      <c r="O131" s="117" t="s">
        <v>579</v>
      </c>
      <c r="P131" s="117">
        <v>1</v>
      </c>
      <c r="Q131" s="117" t="s">
        <v>398</v>
      </c>
      <c r="R131" s="117" t="s">
        <v>398</v>
      </c>
      <c r="S131" s="117" t="s">
        <v>398</v>
      </c>
      <c r="T131" s="117" t="s">
        <v>398</v>
      </c>
      <c r="U131" s="117" t="s">
        <v>398</v>
      </c>
      <c r="V131" s="117" t="s">
        <v>398</v>
      </c>
      <c r="W131" s="123">
        <v>30</v>
      </c>
      <c r="X131" s="123" t="s">
        <v>906</v>
      </c>
      <c r="Y131" s="120">
        <v>43552</v>
      </c>
      <c r="Z131" s="121">
        <v>0.54166666666666663</v>
      </c>
      <c r="AA131" s="117" t="s">
        <v>633</v>
      </c>
      <c r="AB131" s="123" t="s">
        <v>582</v>
      </c>
      <c r="AC131" s="119" t="s">
        <v>398</v>
      </c>
      <c r="AD131" s="119" t="s">
        <v>398</v>
      </c>
    </row>
    <row r="132" spans="1:30">
      <c r="A132" s="117">
        <v>131</v>
      </c>
      <c r="B132" s="123" t="s">
        <v>461</v>
      </c>
      <c r="C132" s="117" t="s">
        <v>5</v>
      </c>
      <c r="D132" s="123" t="s">
        <v>595</v>
      </c>
      <c r="E132" s="117">
        <v>131</v>
      </c>
      <c r="F132" s="117" t="s">
        <v>922</v>
      </c>
      <c r="G132" s="123" t="s">
        <v>591</v>
      </c>
      <c r="H132" s="123" t="s">
        <v>598</v>
      </c>
      <c r="I132" s="118" t="s">
        <v>398</v>
      </c>
      <c r="J132" s="123">
        <v>1E-4</v>
      </c>
      <c r="K132" s="123">
        <v>0.4</v>
      </c>
      <c r="L132" s="123">
        <v>0.1</v>
      </c>
      <c r="M132" s="123">
        <v>0.02</v>
      </c>
      <c r="N132" s="123" t="s">
        <v>592</v>
      </c>
      <c r="O132" s="117" t="s">
        <v>579</v>
      </c>
      <c r="P132" s="117">
        <v>1</v>
      </c>
      <c r="Q132" s="117" t="s">
        <v>398</v>
      </c>
      <c r="R132" s="117" t="s">
        <v>398</v>
      </c>
      <c r="S132" s="117" t="s">
        <v>398</v>
      </c>
      <c r="T132" s="117" t="s">
        <v>398</v>
      </c>
      <c r="U132" s="117" t="s">
        <v>398</v>
      </c>
      <c r="V132" s="117" t="s">
        <v>398</v>
      </c>
      <c r="W132" s="123">
        <v>30</v>
      </c>
      <c r="X132" s="123" t="s">
        <v>906</v>
      </c>
      <c r="Y132" s="120">
        <v>43552</v>
      </c>
      <c r="Z132" s="121">
        <v>0.54166666666666663</v>
      </c>
      <c r="AA132" s="117" t="s">
        <v>633</v>
      </c>
      <c r="AB132" s="123" t="s">
        <v>582</v>
      </c>
      <c r="AC132" s="119" t="s">
        <v>398</v>
      </c>
      <c r="AD132" s="119" t="s">
        <v>398</v>
      </c>
    </row>
    <row r="133" spans="1:30">
      <c r="A133" s="117">
        <v>132</v>
      </c>
      <c r="B133" s="123" t="s">
        <v>461</v>
      </c>
      <c r="C133" s="117" t="s">
        <v>5</v>
      </c>
      <c r="D133" s="123" t="s">
        <v>595</v>
      </c>
      <c r="E133" s="117">
        <v>132</v>
      </c>
      <c r="F133" s="117" t="s">
        <v>922</v>
      </c>
      <c r="G133" s="123" t="s">
        <v>591</v>
      </c>
      <c r="H133" s="123" t="s">
        <v>598</v>
      </c>
      <c r="I133" s="118" t="s">
        <v>398</v>
      </c>
      <c r="J133" s="123">
        <v>1E-4</v>
      </c>
      <c r="K133" s="123">
        <v>0.5</v>
      </c>
      <c r="L133" s="123">
        <v>0.1</v>
      </c>
      <c r="M133" s="123">
        <v>0.12</v>
      </c>
      <c r="N133" s="123" t="s">
        <v>592</v>
      </c>
      <c r="O133" s="117" t="s">
        <v>579</v>
      </c>
      <c r="P133" s="117">
        <v>1</v>
      </c>
      <c r="Q133" s="117" t="s">
        <v>398</v>
      </c>
      <c r="R133" s="117" t="s">
        <v>398</v>
      </c>
      <c r="S133" s="117" t="s">
        <v>398</v>
      </c>
      <c r="T133" s="117" t="s">
        <v>398</v>
      </c>
      <c r="U133" s="117" t="s">
        <v>398</v>
      </c>
      <c r="V133" s="117" t="s">
        <v>398</v>
      </c>
      <c r="W133" s="123">
        <v>30</v>
      </c>
      <c r="X133" s="123" t="s">
        <v>906</v>
      </c>
      <c r="Y133" s="120">
        <v>43552</v>
      </c>
      <c r="Z133" s="121">
        <v>0.54166666666666663</v>
      </c>
      <c r="AA133" s="117" t="s">
        <v>633</v>
      </c>
      <c r="AB133" s="123" t="s">
        <v>582</v>
      </c>
      <c r="AC133" s="119" t="s">
        <v>398</v>
      </c>
      <c r="AD133" s="119" t="s">
        <v>398</v>
      </c>
    </row>
    <row r="134" spans="1:30">
      <c r="A134" s="117">
        <v>133</v>
      </c>
      <c r="B134" s="123" t="s">
        <v>461</v>
      </c>
      <c r="C134" s="117" t="s">
        <v>5</v>
      </c>
      <c r="D134" s="123" t="s">
        <v>595</v>
      </c>
      <c r="E134" s="117">
        <v>133</v>
      </c>
      <c r="F134" s="117" t="s">
        <v>922</v>
      </c>
      <c r="G134" s="123" t="s">
        <v>591</v>
      </c>
      <c r="H134" s="123" t="s">
        <v>597</v>
      </c>
      <c r="I134" s="118" t="s">
        <v>398</v>
      </c>
      <c r="J134" s="123">
        <v>1E-4</v>
      </c>
      <c r="K134" s="123">
        <v>0.2</v>
      </c>
      <c r="L134" s="123">
        <v>0.1</v>
      </c>
      <c r="M134" s="123">
        <v>0.24</v>
      </c>
      <c r="N134" s="123" t="s">
        <v>592</v>
      </c>
      <c r="O134" s="117" t="s">
        <v>579</v>
      </c>
      <c r="P134" s="117">
        <v>1</v>
      </c>
      <c r="Q134" s="117" t="s">
        <v>398</v>
      </c>
      <c r="R134" s="117" t="s">
        <v>398</v>
      </c>
      <c r="S134" s="117" t="s">
        <v>398</v>
      </c>
      <c r="T134" s="117" t="s">
        <v>398</v>
      </c>
      <c r="U134" s="117" t="s">
        <v>398</v>
      </c>
      <c r="V134" s="117" t="s">
        <v>398</v>
      </c>
      <c r="W134" s="123">
        <v>30</v>
      </c>
      <c r="X134" s="123" t="s">
        <v>906</v>
      </c>
      <c r="Y134" s="120">
        <v>43552</v>
      </c>
      <c r="Z134" s="121">
        <v>0.54166666666666663</v>
      </c>
      <c r="AA134" s="117" t="s">
        <v>633</v>
      </c>
      <c r="AB134" s="123" t="s">
        <v>582</v>
      </c>
      <c r="AC134" s="119" t="s">
        <v>398</v>
      </c>
      <c r="AD134" s="119" t="s">
        <v>398</v>
      </c>
    </row>
    <row r="135" spans="1:30">
      <c r="A135" s="117">
        <v>134</v>
      </c>
      <c r="B135" s="123" t="s">
        <v>461</v>
      </c>
      <c r="C135" s="117" t="s">
        <v>5</v>
      </c>
      <c r="D135" s="123" t="s">
        <v>595</v>
      </c>
      <c r="E135" s="117">
        <v>134</v>
      </c>
      <c r="F135" s="117" t="s">
        <v>923</v>
      </c>
      <c r="G135" s="123" t="s">
        <v>577</v>
      </c>
      <c r="H135" s="123" t="s">
        <v>578</v>
      </c>
      <c r="I135" s="118" t="s">
        <v>398</v>
      </c>
      <c r="J135" s="117" t="s">
        <v>398</v>
      </c>
      <c r="K135" s="117" t="s">
        <v>398</v>
      </c>
      <c r="L135" s="117" t="s">
        <v>398</v>
      </c>
      <c r="M135" s="117" t="s">
        <v>398</v>
      </c>
      <c r="N135" s="117" t="s">
        <v>632</v>
      </c>
      <c r="O135" s="117" t="s">
        <v>579</v>
      </c>
      <c r="P135" s="117">
        <v>1</v>
      </c>
      <c r="Q135" s="117" t="s">
        <v>398</v>
      </c>
      <c r="R135" s="117" t="s">
        <v>398</v>
      </c>
      <c r="S135" s="117" t="s">
        <v>398</v>
      </c>
      <c r="T135" s="117" t="s">
        <v>398</v>
      </c>
      <c r="U135" s="117" t="s">
        <v>398</v>
      </c>
      <c r="V135" s="117" t="s">
        <v>398</v>
      </c>
      <c r="W135" s="123">
        <v>31</v>
      </c>
      <c r="X135" s="123" t="s">
        <v>906</v>
      </c>
      <c r="Y135" s="120">
        <v>43552</v>
      </c>
      <c r="Z135" s="121">
        <v>0.54166666666666663</v>
      </c>
      <c r="AA135" s="117" t="s">
        <v>633</v>
      </c>
      <c r="AB135" s="123" t="s">
        <v>582</v>
      </c>
      <c r="AC135" s="119" t="s">
        <v>398</v>
      </c>
      <c r="AD135" s="119" t="s">
        <v>398</v>
      </c>
    </row>
    <row r="136" spans="1:30">
      <c r="A136" s="117">
        <v>135</v>
      </c>
      <c r="B136" s="123" t="s">
        <v>461</v>
      </c>
      <c r="C136" s="117" t="s">
        <v>5</v>
      </c>
      <c r="D136" s="123" t="s">
        <v>595</v>
      </c>
      <c r="E136" s="117">
        <v>135</v>
      </c>
      <c r="F136" s="117" t="s">
        <v>923</v>
      </c>
      <c r="G136" s="123" t="s">
        <v>577</v>
      </c>
      <c r="H136" s="123" t="s">
        <v>578</v>
      </c>
      <c r="I136" s="118" t="s">
        <v>398</v>
      </c>
      <c r="J136" s="117" t="s">
        <v>398</v>
      </c>
      <c r="K136" s="117" t="s">
        <v>398</v>
      </c>
      <c r="L136" s="117" t="s">
        <v>398</v>
      </c>
      <c r="M136" s="117" t="s">
        <v>398</v>
      </c>
      <c r="N136" s="123" t="s">
        <v>627</v>
      </c>
      <c r="O136" s="117" t="s">
        <v>579</v>
      </c>
      <c r="P136" s="117">
        <v>1</v>
      </c>
      <c r="Q136" s="117" t="s">
        <v>398</v>
      </c>
      <c r="R136" s="117" t="s">
        <v>398</v>
      </c>
      <c r="S136" s="117" t="s">
        <v>398</v>
      </c>
      <c r="T136" s="117" t="s">
        <v>398</v>
      </c>
      <c r="U136" s="117" t="s">
        <v>398</v>
      </c>
      <c r="V136" s="117" t="s">
        <v>398</v>
      </c>
      <c r="W136" s="123">
        <v>31</v>
      </c>
      <c r="X136" s="123" t="s">
        <v>906</v>
      </c>
      <c r="Y136" s="120">
        <v>43552</v>
      </c>
      <c r="Z136" s="121">
        <v>0.54166666666666663</v>
      </c>
      <c r="AA136" s="117" t="s">
        <v>633</v>
      </c>
      <c r="AB136" s="123" t="s">
        <v>582</v>
      </c>
      <c r="AC136" s="119" t="s">
        <v>398</v>
      </c>
      <c r="AD136" s="119" t="s">
        <v>398</v>
      </c>
    </row>
    <row r="137" spans="1:30">
      <c r="A137" s="117">
        <v>136</v>
      </c>
      <c r="B137" s="123" t="s">
        <v>461</v>
      </c>
      <c r="C137" s="117" t="s">
        <v>5</v>
      </c>
      <c r="D137" s="123" t="s">
        <v>595</v>
      </c>
      <c r="E137" s="117">
        <v>136</v>
      </c>
      <c r="F137" s="117" t="s">
        <v>923</v>
      </c>
      <c r="G137" s="123" t="s">
        <v>591</v>
      </c>
      <c r="H137" s="123" t="s">
        <v>598</v>
      </c>
      <c r="I137" s="118" t="s">
        <v>398</v>
      </c>
      <c r="J137" s="117" t="s">
        <v>398</v>
      </c>
      <c r="K137" s="117" t="s">
        <v>398</v>
      </c>
      <c r="L137" s="117" t="s">
        <v>398</v>
      </c>
      <c r="M137" s="117" t="s">
        <v>398</v>
      </c>
      <c r="N137" s="123" t="s">
        <v>592</v>
      </c>
      <c r="O137" s="117" t="s">
        <v>579</v>
      </c>
      <c r="P137" s="117">
        <v>1</v>
      </c>
      <c r="Q137" s="117" t="s">
        <v>398</v>
      </c>
      <c r="R137" s="117" t="s">
        <v>398</v>
      </c>
      <c r="S137" s="117" t="s">
        <v>398</v>
      </c>
      <c r="T137" s="117" t="s">
        <v>398</v>
      </c>
      <c r="U137" s="117" t="s">
        <v>398</v>
      </c>
      <c r="V137" s="117" t="s">
        <v>398</v>
      </c>
      <c r="W137" s="123">
        <v>31</v>
      </c>
      <c r="X137" s="123" t="s">
        <v>906</v>
      </c>
      <c r="Y137" s="120">
        <v>43552</v>
      </c>
      <c r="Z137" s="121">
        <v>0.54166666666666663</v>
      </c>
      <c r="AA137" s="117" t="s">
        <v>633</v>
      </c>
      <c r="AB137" s="123" t="s">
        <v>582</v>
      </c>
      <c r="AC137" s="119" t="s">
        <v>398</v>
      </c>
      <c r="AD137" s="119" t="s">
        <v>398</v>
      </c>
    </row>
    <row r="138" spans="1:30">
      <c r="A138" s="117">
        <v>137</v>
      </c>
      <c r="B138" s="123" t="s">
        <v>461</v>
      </c>
      <c r="C138" s="117" t="s">
        <v>5</v>
      </c>
      <c r="D138" s="123" t="s">
        <v>595</v>
      </c>
      <c r="E138" s="117">
        <v>137</v>
      </c>
      <c r="F138" s="117" t="s">
        <v>923</v>
      </c>
      <c r="G138" s="123" t="s">
        <v>591</v>
      </c>
      <c r="H138" s="123" t="s">
        <v>597</v>
      </c>
      <c r="I138" s="118" t="s">
        <v>398</v>
      </c>
      <c r="J138" s="117" t="s">
        <v>398</v>
      </c>
      <c r="K138" s="117" t="s">
        <v>398</v>
      </c>
      <c r="L138" s="117" t="s">
        <v>398</v>
      </c>
      <c r="M138" s="117" t="s">
        <v>398</v>
      </c>
      <c r="N138" s="117" t="s">
        <v>596</v>
      </c>
      <c r="O138" s="117" t="s">
        <v>579</v>
      </c>
      <c r="P138" s="117">
        <v>1</v>
      </c>
      <c r="Q138" s="117" t="s">
        <v>398</v>
      </c>
      <c r="R138" s="117" t="s">
        <v>398</v>
      </c>
      <c r="S138" s="117" t="s">
        <v>398</v>
      </c>
      <c r="T138" s="117" t="s">
        <v>398</v>
      </c>
      <c r="U138" s="117" t="s">
        <v>398</v>
      </c>
      <c r="V138" s="117" t="s">
        <v>398</v>
      </c>
      <c r="W138" s="123">
        <v>31</v>
      </c>
      <c r="X138" s="123" t="s">
        <v>906</v>
      </c>
      <c r="Y138" s="120">
        <v>43552</v>
      </c>
      <c r="Z138" s="121">
        <v>0.54166666666666663</v>
      </c>
      <c r="AA138" s="117" t="s">
        <v>633</v>
      </c>
      <c r="AB138" s="123" t="s">
        <v>582</v>
      </c>
      <c r="AC138" s="119" t="s">
        <v>398</v>
      </c>
      <c r="AD138" s="119" t="s">
        <v>398</v>
      </c>
    </row>
    <row r="139" spans="1:30">
      <c r="A139" s="117">
        <v>138</v>
      </c>
      <c r="B139" s="123" t="s">
        <v>461</v>
      </c>
      <c r="C139" s="117" t="s">
        <v>5</v>
      </c>
      <c r="D139" s="123" t="s">
        <v>595</v>
      </c>
      <c r="E139" s="117">
        <v>138</v>
      </c>
      <c r="F139" s="117" t="s">
        <v>923</v>
      </c>
      <c r="G139" s="123" t="s">
        <v>591</v>
      </c>
      <c r="H139" s="123" t="s">
        <v>597</v>
      </c>
      <c r="I139" s="118" t="s">
        <v>398</v>
      </c>
      <c r="J139" s="117" t="s">
        <v>398</v>
      </c>
      <c r="K139" s="117" t="s">
        <v>398</v>
      </c>
      <c r="L139" s="117" t="s">
        <v>398</v>
      </c>
      <c r="M139" s="117" t="s">
        <v>398</v>
      </c>
      <c r="N139" s="117" t="s">
        <v>585</v>
      </c>
      <c r="O139" s="117" t="s">
        <v>579</v>
      </c>
      <c r="P139" s="117">
        <v>1</v>
      </c>
      <c r="Q139" s="117" t="s">
        <v>398</v>
      </c>
      <c r="R139" s="117" t="s">
        <v>398</v>
      </c>
      <c r="S139" s="117" t="s">
        <v>398</v>
      </c>
      <c r="T139" s="117" t="s">
        <v>398</v>
      </c>
      <c r="U139" s="117" t="s">
        <v>398</v>
      </c>
      <c r="V139" s="117" t="s">
        <v>398</v>
      </c>
      <c r="W139" s="123">
        <v>31</v>
      </c>
      <c r="X139" s="123" t="s">
        <v>906</v>
      </c>
      <c r="Y139" s="120">
        <v>43552</v>
      </c>
      <c r="Z139" s="121">
        <v>0.54166666666666663</v>
      </c>
      <c r="AA139" s="117" t="s">
        <v>633</v>
      </c>
      <c r="AB139" s="123" t="s">
        <v>582</v>
      </c>
      <c r="AC139" s="119" t="s">
        <v>398</v>
      </c>
      <c r="AD139" s="119" t="s">
        <v>398</v>
      </c>
    </row>
    <row r="140" spans="1:30">
      <c r="A140" s="117">
        <v>139</v>
      </c>
      <c r="B140" s="123" t="s">
        <v>461</v>
      </c>
      <c r="C140" s="117" t="s">
        <v>5</v>
      </c>
      <c r="D140" s="123" t="s">
        <v>595</v>
      </c>
      <c r="E140" s="117">
        <v>139</v>
      </c>
      <c r="F140" s="117" t="s">
        <v>923</v>
      </c>
      <c r="G140" s="123" t="s">
        <v>591</v>
      </c>
      <c r="H140" s="123" t="s">
        <v>598</v>
      </c>
      <c r="I140" s="118" t="s">
        <v>398</v>
      </c>
      <c r="J140" s="117" t="s">
        <v>398</v>
      </c>
      <c r="K140" s="117" t="s">
        <v>398</v>
      </c>
      <c r="L140" s="117" t="s">
        <v>398</v>
      </c>
      <c r="M140" s="117" t="s">
        <v>398</v>
      </c>
      <c r="N140" s="123" t="s">
        <v>592</v>
      </c>
      <c r="O140" s="117" t="s">
        <v>579</v>
      </c>
      <c r="P140" s="117">
        <v>1</v>
      </c>
      <c r="Q140" s="117" t="s">
        <v>398</v>
      </c>
      <c r="R140" s="117" t="s">
        <v>398</v>
      </c>
      <c r="S140" s="117" t="s">
        <v>398</v>
      </c>
      <c r="T140" s="117" t="s">
        <v>398</v>
      </c>
      <c r="U140" s="117" t="s">
        <v>398</v>
      </c>
      <c r="V140" s="117" t="s">
        <v>398</v>
      </c>
      <c r="W140" s="123">
        <v>31</v>
      </c>
      <c r="X140" s="123" t="s">
        <v>906</v>
      </c>
      <c r="Y140" s="120">
        <v>43552</v>
      </c>
      <c r="Z140" s="121">
        <v>0.54166666666666663</v>
      </c>
      <c r="AA140" s="117" t="s">
        <v>633</v>
      </c>
      <c r="AB140" s="123" t="s">
        <v>582</v>
      </c>
      <c r="AC140" s="119" t="s">
        <v>398</v>
      </c>
      <c r="AD140" s="119" t="s">
        <v>398</v>
      </c>
    </row>
    <row r="141" spans="1:30">
      <c r="A141" s="117">
        <v>140</v>
      </c>
      <c r="B141" s="123" t="s">
        <v>461</v>
      </c>
      <c r="C141" s="117" t="s">
        <v>5</v>
      </c>
      <c r="D141" s="123" t="s">
        <v>595</v>
      </c>
      <c r="E141" s="117">
        <v>140</v>
      </c>
      <c r="F141" s="117" t="s">
        <v>923</v>
      </c>
      <c r="G141" s="123" t="s">
        <v>591</v>
      </c>
      <c r="H141" s="123" t="s">
        <v>597</v>
      </c>
      <c r="I141" s="118" t="s">
        <v>398</v>
      </c>
      <c r="J141" s="117" t="s">
        <v>398</v>
      </c>
      <c r="K141" s="117" t="s">
        <v>398</v>
      </c>
      <c r="L141" s="117" t="s">
        <v>398</v>
      </c>
      <c r="M141" s="117" t="s">
        <v>398</v>
      </c>
      <c r="N141" s="117" t="s">
        <v>585</v>
      </c>
      <c r="O141" s="117" t="s">
        <v>579</v>
      </c>
      <c r="P141" s="117">
        <v>1</v>
      </c>
      <c r="Q141" s="117" t="s">
        <v>398</v>
      </c>
      <c r="R141" s="117" t="s">
        <v>398</v>
      </c>
      <c r="S141" s="117" t="s">
        <v>398</v>
      </c>
      <c r="T141" s="117" t="s">
        <v>398</v>
      </c>
      <c r="U141" s="117" t="s">
        <v>398</v>
      </c>
      <c r="V141" s="117" t="s">
        <v>398</v>
      </c>
      <c r="W141" s="123">
        <v>31</v>
      </c>
      <c r="X141" s="123" t="s">
        <v>906</v>
      </c>
      <c r="Y141" s="120">
        <v>43552</v>
      </c>
      <c r="Z141" s="121">
        <v>0.54166666666666663</v>
      </c>
      <c r="AA141" s="117" t="s">
        <v>633</v>
      </c>
      <c r="AB141" s="123" t="s">
        <v>582</v>
      </c>
      <c r="AC141" s="119" t="s">
        <v>398</v>
      </c>
      <c r="AD141" s="119" t="s">
        <v>634</v>
      </c>
    </row>
    <row r="142" spans="1:30">
      <c r="A142" s="117">
        <v>141</v>
      </c>
      <c r="B142" s="123" t="s">
        <v>461</v>
      </c>
      <c r="C142" s="117" t="s">
        <v>5</v>
      </c>
      <c r="D142" s="123" t="s">
        <v>595</v>
      </c>
      <c r="E142" s="117">
        <v>141</v>
      </c>
      <c r="F142" s="117" t="s">
        <v>923</v>
      </c>
      <c r="G142" s="123" t="s">
        <v>591</v>
      </c>
      <c r="H142" s="123" t="s">
        <v>598</v>
      </c>
      <c r="I142" s="118" t="s">
        <v>398</v>
      </c>
      <c r="J142" s="117" t="s">
        <v>398</v>
      </c>
      <c r="K142" s="117" t="s">
        <v>398</v>
      </c>
      <c r="L142" s="117" t="s">
        <v>398</v>
      </c>
      <c r="M142" s="117" t="s">
        <v>398</v>
      </c>
      <c r="N142" s="123" t="s">
        <v>592</v>
      </c>
      <c r="O142" s="117" t="s">
        <v>579</v>
      </c>
      <c r="P142" s="117">
        <v>1</v>
      </c>
      <c r="Q142" s="117" t="s">
        <v>398</v>
      </c>
      <c r="R142" s="117" t="s">
        <v>398</v>
      </c>
      <c r="S142" s="117" t="s">
        <v>398</v>
      </c>
      <c r="T142" s="117" t="s">
        <v>398</v>
      </c>
      <c r="U142" s="117" t="s">
        <v>398</v>
      </c>
      <c r="V142" s="117" t="s">
        <v>398</v>
      </c>
      <c r="W142" s="123">
        <v>31</v>
      </c>
      <c r="X142" s="123" t="s">
        <v>906</v>
      </c>
      <c r="Y142" s="120">
        <v>43552</v>
      </c>
      <c r="Z142" s="121">
        <v>0.54166666666666663</v>
      </c>
      <c r="AA142" s="117" t="s">
        <v>633</v>
      </c>
      <c r="AB142" s="123" t="s">
        <v>582</v>
      </c>
      <c r="AC142" s="119" t="s">
        <v>398</v>
      </c>
      <c r="AD142" s="119" t="s">
        <v>398</v>
      </c>
    </row>
    <row r="143" spans="1:30">
      <c r="A143" s="117">
        <v>142</v>
      </c>
      <c r="B143" s="123" t="s">
        <v>461</v>
      </c>
      <c r="C143" s="117" t="s">
        <v>5</v>
      </c>
      <c r="D143" s="123" t="s">
        <v>595</v>
      </c>
      <c r="E143" s="117">
        <v>142</v>
      </c>
      <c r="F143" s="117" t="s">
        <v>923</v>
      </c>
      <c r="G143" s="123" t="s">
        <v>591</v>
      </c>
      <c r="H143" s="123" t="s">
        <v>598</v>
      </c>
      <c r="I143" s="118" t="s">
        <v>398</v>
      </c>
      <c r="J143" s="117" t="s">
        <v>398</v>
      </c>
      <c r="K143" s="117" t="s">
        <v>398</v>
      </c>
      <c r="L143" s="117" t="s">
        <v>398</v>
      </c>
      <c r="M143" s="117" t="s">
        <v>398</v>
      </c>
      <c r="N143" s="123" t="s">
        <v>592</v>
      </c>
      <c r="O143" s="117" t="s">
        <v>579</v>
      </c>
      <c r="P143" s="117">
        <v>1</v>
      </c>
      <c r="Q143" s="117" t="s">
        <v>398</v>
      </c>
      <c r="R143" s="117" t="s">
        <v>398</v>
      </c>
      <c r="S143" s="117" t="s">
        <v>398</v>
      </c>
      <c r="T143" s="117" t="s">
        <v>398</v>
      </c>
      <c r="U143" s="117" t="s">
        <v>398</v>
      </c>
      <c r="V143" s="117" t="s">
        <v>398</v>
      </c>
      <c r="W143" s="123">
        <v>31</v>
      </c>
      <c r="X143" s="123" t="s">
        <v>906</v>
      </c>
      <c r="Y143" s="120">
        <v>43552</v>
      </c>
      <c r="Z143" s="121">
        <v>0.54166666666666663</v>
      </c>
      <c r="AA143" s="117" t="s">
        <v>633</v>
      </c>
      <c r="AB143" s="123" t="s">
        <v>582</v>
      </c>
      <c r="AC143" s="119" t="s">
        <v>398</v>
      </c>
      <c r="AD143" s="119" t="s">
        <v>398</v>
      </c>
    </row>
    <row r="144" spans="1:30">
      <c r="A144" s="117">
        <v>143</v>
      </c>
      <c r="B144" s="123" t="s">
        <v>461</v>
      </c>
      <c r="C144" s="117" t="s">
        <v>5</v>
      </c>
      <c r="D144" s="123" t="s">
        <v>595</v>
      </c>
      <c r="E144" s="117">
        <v>143</v>
      </c>
      <c r="F144" s="117" t="s">
        <v>923</v>
      </c>
      <c r="G144" s="123" t="s">
        <v>591</v>
      </c>
      <c r="H144" s="123" t="s">
        <v>579</v>
      </c>
      <c r="I144" s="118" t="s">
        <v>398</v>
      </c>
      <c r="J144" s="117" t="s">
        <v>398</v>
      </c>
      <c r="K144" s="117" t="s">
        <v>398</v>
      </c>
      <c r="L144" s="117" t="s">
        <v>398</v>
      </c>
      <c r="M144" s="117" t="s">
        <v>398</v>
      </c>
      <c r="N144" s="123" t="s">
        <v>592</v>
      </c>
      <c r="O144" s="117" t="s">
        <v>579</v>
      </c>
      <c r="P144" s="117">
        <v>1</v>
      </c>
      <c r="Q144" s="117" t="s">
        <v>398</v>
      </c>
      <c r="R144" s="117" t="s">
        <v>398</v>
      </c>
      <c r="S144" s="117" t="s">
        <v>398</v>
      </c>
      <c r="T144" s="117" t="s">
        <v>398</v>
      </c>
      <c r="U144" s="117" t="s">
        <v>398</v>
      </c>
      <c r="V144" s="117" t="s">
        <v>398</v>
      </c>
      <c r="W144" s="123">
        <v>31</v>
      </c>
      <c r="X144" s="123" t="s">
        <v>906</v>
      </c>
      <c r="Y144" s="120">
        <v>43552</v>
      </c>
      <c r="Z144" s="121">
        <v>0.54166666666666663</v>
      </c>
      <c r="AA144" s="117" t="s">
        <v>633</v>
      </c>
      <c r="AB144" s="123" t="s">
        <v>582</v>
      </c>
      <c r="AC144" s="119" t="s">
        <v>398</v>
      </c>
      <c r="AD144" s="119" t="s">
        <v>398</v>
      </c>
    </row>
    <row r="145" spans="1:30">
      <c r="A145" s="117">
        <v>144</v>
      </c>
      <c r="B145" s="123" t="s">
        <v>461</v>
      </c>
      <c r="C145" s="117" t="s">
        <v>5</v>
      </c>
      <c r="D145" s="123" t="s">
        <v>595</v>
      </c>
      <c r="E145" s="117">
        <v>144</v>
      </c>
      <c r="F145" s="117" t="s">
        <v>923</v>
      </c>
      <c r="G145" s="123" t="s">
        <v>591</v>
      </c>
      <c r="H145" s="123" t="s">
        <v>597</v>
      </c>
      <c r="I145" s="118" t="s">
        <v>398</v>
      </c>
      <c r="J145" s="117" t="s">
        <v>398</v>
      </c>
      <c r="K145" s="117" t="s">
        <v>398</v>
      </c>
      <c r="L145" s="117" t="s">
        <v>398</v>
      </c>
      <c r="M145" s="117" t="s">
        <v>398</v>
      </c>
      <c r="N145" s="117" t="s">
        <v>585</v>
      </c>
      <c r="O145" s="117" t="s">
        <v>579</v>
      </c>
      <c r="P145" s="117">
        <v>1</v>
      </c>
      <c r="Q145" s="117" t="s">
        <v>398</v>
      </c>
      <c r="R145" s="117" t="s">
        <v>398</v>
      </c>
      <c r="S145" s="117" t="s">
        <v>398</v>
      </c>
      <c r="T145" s="117" t="s">
        <v>398</v>
      </c>
      <c r="U145" s="117" t="s">
        <v>398</v>
      </c>
      <c r="V145" s="117" t="s">
        <v>398</v>
      </c>
      <c r="W145" s="123">
        <v>31</v>
      </c>
      <c r="X145" s="123" t="s">
        <v>906</v>
      </c>
      <c r="Y145" s="120">
        <v>43552</v>
      </c>
      <c r="Z145" s="121">
        <v>0.54166666666666663</v>
      </c>
      <c r="AA145" s="117" t="s">
        <v>633</v>
      </c>
      <c r="AB145" s="123" t="s">
        <v>582</v>
      </c>
      <c r="AC145" s="119" t="s">
        <v>398</v>
      </c>
      <c r="AD145" s="119" t="s">
        <v>398</v>
      </c>
    </row>
    <row r="146" spans="1:30">
      <c r="A146" s="117">
        <v>145</v>
      </c>
      <c r="B146" s="123" t="s">
        <v>461</v>
      </c>
      <c r="C146" s="117" t="s">
        <v>5</v>
      </c>
      <c r="D146" s="123" t="s">
        <v>595</v>
      </c>
      <c r="E146" s="117">
        <v>145</v>
      </c>
      <c r="F146" s="117" t="s">
        <v>923</v>
      </c>
      <c r="G146" s="123" t="s">
        <v>591</v>
      </c>
      <c r="H146" s="123" t="s">
        <v>597</v>
      </c>
      <c r="I146" s="118" t="s">
        <v>398</v>
      </c>
      <c r="J146" s="117" t="s">
        <v>398</v>
      </c>
      <c r="K146" s="117" t="s">
        <v>398</v>
      </c>
      <c r="L146" s="117" t="s">
        <v>398</v>
      </c>
      <c r="M146" s="117" t="s">
        <v>398</v>
      </c>
      <c r="N146" s="117" t="s">
        <v>585</v>
      </c>
      <c r="O146" s="117" t="s">
        <v>579</v>
      </c>
      <c r="P146" s="117">
        <v>1</v>
      </c>
      <c r="Q146" s="117" t="s">
        <v>398</v>
      </c>
      <c r="R146" s="117" t="s">
        <v>398</v>
      </c>
      <c r="S146" s="117" t="s">
        <v>398</v>
      </c>
      <c r="T146" s="117" t="s">
        <v>398</v>
      </c>
      <c r="U146" s="117" t="s">
        <v>398</v>
      </c>
      <c r="V146" s="117" t="s">
        <v>398</v>
      </c>
      <c r="W146" s="123">
        <v>31</v>
      </c>
      <c r="X146" s="123" t="s">
        <v>906</v>
      </c>
      <c r="Y146" s="120">
        <v>43552</v>
      </c>
      <c r="Z146" s="121">
        <v>0.54166666666666663</v>
      </c>
      <c r="AA146" s="117" t="s">
        <v>633</v>
      </c>
      <c r="AB146" s="123" t="s">
        <v>582</v>
      </c>
      <c r="AC146" s="119" t="s">
        <v>398</v>
      </c>
      <c r="AD146" s="119" t="s">
        <v>398</v>
      </c>
    </row>
    <row r="147" spans="1:30">
      <c r="A147" s="117">
        <v>146</v>
      </c>
      <c r="B147" s="123" t="s">
        <v>461</v>
      </c>
      <c r="C147" s="117" t="s">
        <v>5</v>
      </c>
      <c r="D147" s="123" t="s">
        <v>595</v>
      </c>
      <c r="E147" s="117">
        <v>146</v>
      </c>
      <c r="F147" s="117" t="s">
        <v>923</v>
      </c>
      <c r="G147" s="123" t="s">
        <v>591</v>
      </c>
      <c r="H147" s="123" t="s">
        <v>597</v>
      </c>
      <c r="I147" s="118" t="s">
        <v>398</v>
      </c>
      <c r="J147" s="117" t="s">
        <v>398</v>
      </c>
      <c r="K147" s="117" t="s">
        <v>398</v>
      </c>
      <c r="L147" s="117" t="s">
        <v>398</v>
      </c>
      <c r="M147" s="117" t="s">
        <v>398</v>
      </c>
      <c r="N147" s="117" t="s">
        <v>585</v>
      </c>
      <c r="O147" s="117" t="s">
        <v>579</v>
      </c>
      <c r="P147" s="117">
        <v>1</v>
      </c>
      <c r="Q147" s="117" t="s">
        <v>398</v>
      </c>
      <c r="R147" s="117" t="s">
        <v>398</v>
      </c>
      <c r="S147" s="117" t="s">
        <v>398</v>
      </c>
      <c r="T147" s="117" t="s">
        <v>398</v>
      </c>
      <c r="U147" s="117" t="s">
        <v>398</v>
      </c>
      <c r="V147" s="117" t="s">
        <v>398</v>
      </c>
      <c r="W147" s="123">
        <v>31</v>
      </c>
      <c r="X147" s="123" t="s">
        <v>906</v>
      </c>
      <c r="Y147" s="120">
        <v>43552</v>
      </c>
      <c r="Z147" s="121">
        <v>0.54166666666666663</v>
      </c>
      <c r="AA147" s="117" t="s">
        <v>633</v>
      </c>
      <c r="AB147" s="123" t="s">
        <v>582</v>
      </c>
      <c r="AC147" s="119" t="s">
        <v>398</v>
      </c>
      <c r="AD147" s="119" t="s">
        <v>635</v>
      </c>
    </row>
    <row r="148" spans="1:30">
      <c r="A148" s="117">
        <v>147</v>
      </c>
      <c r="B148" s="123" t="s">
        <v>461</v>
      </c>
      <c r="C148" s="117" t="s">
        <v>5</v>
      </c>
      <c r="D148" s="123" t="s">
        <v>595</v>
      </c>
      <c r="E148" s="117">
        <v>147</v>
      </c>
      <c r="F148" s="117" t="s">
        <v>923</v>
      </c>
      <c r="G148" s="123" t="s">
        <v>591</v>
      </c>
      <c r="H148" s="123" t="s">
        <v>579</v>
      </c>
      <c r="I148" s="118" t="s">
        <v>398</v>
      </c>
      <c r="J148" s="117" t="s">
        <v>398</v>
      </c>
      <c r="K148" s="117" t="s">
        <v>398</v>
      </c>
      <c r="L148" s="117" t="s">
        <v>398</v>
      </c>
      <c r="M148" s="117" t="s">
        <v>398</v>
      </c>
      <c r="N148" s="123" t="s">
        <v>592</v>
      </c>
      <c r="O148" s="117" t="s">
        <v>579</v>
      </c>
      <c r="P148" s="117">
        <v>1</v>
      </c>
      <c r="Q148" s="117" t="s">
        <v>398</v>
      </c>
      <c r="R148" s="117" t="s">
        <v>398</v>
      </c>
      <c r="S148" s="117" t="s">
        <v>398</v>
      </c>
      <c r="T148" s="117" t="s">
        <v>398</v>
      </c>
      <c r="U148" s="117" t="s">
        <v>398</v>
      </c>
      <c r="V148" s="117" t="s">
        <v>398</v>
      </c>
      <c r="W148" s="123">
        <v>31</v>
      </c>
      <c r="X148" s="123" t="s">
        <v>906</v>
      </c>
      <c r="Y148" s="120">
        <v>43552</v>
      </c>
      <c r="Z148" s="121">
        <v>0.54166666666666663</v>
      </c>
      <c r="AA148" s="117" t="s">
        <v>633</v>
      </c>
      <c r="AB148" s="123" t="s">
        <v>582</v>
      </c>
      <c r="AC148" s="119" t="s">
        <v>398</v>
      </c>
      <c r="AD148" s="119" t="s">
        <v>398</v>
      </c>
    </row>
    <row r="149" spans="1:30">
      <c r="A149" s="117">
        <v>148</v>
      </c>
      <c r="B149" s="123" t="s">
        <v>461</v>
      </c>
      <c r="C149" s="117" t="s">
        <v>5</v>
      </c>
      <c r="D149" s="123" t="s">
        <v>595</v>
      </c>
      <c r="E149" s="117">
        <v>148</v>
      </c>
      <c r="F149" s="117" t="s">
        <v>923</v>
      </c>
      <c r="G149" s="123" t="s">
        <v>591</v>
      </c>
      <c r="H149" s="123" t="s">
        <v>598</v>
      </c>
      <c r="I149" s="118" t="s">
        <v>398</v>
      </c>
      <c r="J149" s="117" t="s">
        <v>398</v>
      </c>
      <c r="K149" s="117" t="s">
        <v>398</v>
      </c>
      <c r="L149" s="117" t="s">
        <v>398</v>
      </c>
      <c r="M149" s="117" t="s">
        <v>398</v>
      </c>
      <c r="N149" s="123" t="s">
        <v>592</v>
      </c>
      <c r="O149" s="117" t="s">
        <v>579</v>
      </c>
      <c r="P149" s="117">
        <v>1</v>
      </c>
      <c r="Q149" s="117" t="s">
        <v>398</v>
      </c>
      <c r="R149" s="117" t="s">
        <v>398</v>
      </c>
      <c r="S149" s="117" t="s">
        <v>398</v>
      </c>
      <c r="T149" s="117" t="s">
        <v>398</v>
      </c>
      <c r="U149" s="117" t="s">
        <v>398</v>
      </c>
      <c r="V149" s="117" t="s">
        <v>398</v>
      </c>
      <c r="W149" s="123">
        <v>31</v>
      </c>
      <c r="X149" s="123" t="s">
        <v>906</v>
      </c>
      <c r="Y149" s="120">
        <v>43552</v>
      </c>
      <c r="Z149" s="121">
        <v>0.54166666666666663</v>
      </c>
      <c r="AA149" s="117" t="s">
        <v>633</v>
      </c>
      <c r="AB149" s="123" t="s">
        <v>582</v>
      </c>
      <c r="AC149" s="119" t="s">
        <v>398</v>
      </c>
      <c r="AD149" s="119" t="s">
        <v>398</v>
      </c>
    </row>
    <row r="150" spans="1:30">
      <c r="A150" s="117">
        <v>149</v>
      </c>
      <c r="B150" s="123" t="s">
        <v>461</v>
      </c>
      <c r="C150" s="117" t="s">
        <v>5</v>
      </c>
      <c r="D150" s="123" t="s">
        <v>595</v>
      </c>
      <c r="E150" s="117">
        <v>149</v>
      </c>
      <c r="F150" s="117" t="s">
        <v>924</v>
      </c>
      <c r="G150" s="123" t="s">
        <v>577</v>
      </c>
      <c r="H150" s="123" t="s">
        <v>578</v>
      </c>
      <c r="I150" s="118" t="s">
        <v>398</v>
      </c>
      <c r="J150" s="117" t="s">
        <v>398</v>
      </c>
      <c r="K150" s="117" t="s">
        <v>398</v>
      </c>
      <c r="L150" s="117" t="s">
        <v>398</v>
      </c>
      <c r="M150" s="117" t="s">
        <v>398</v>
      </c>
      <c r="N150" s="117" t="s">
        <v>398</v>
      </c>
      <c r="O150" s="117" t="s">
        <v>579</v>
      </c>
      <c r="P150" s="117">
        <v>1</v>
      </c>
      <c r="Q150" s="117" t="s">
        <v>398</v>
      </c>
      <c r="R150" s="117" t="s">
        <v>398</v>
      </c>
      <c r="S150" s="117" t="s">
        <v>398</v>
      </c>
      <c r="T150" s="117" t="s">
        <v>398</v>
      </c>
      <c r="U150" s="117" t="s">
        <v>398</v>
      </c>
      <c r="V150" s="117" t="s">
        <v>398</v>
      </c>
      <c r="W150" s="123">
        <v>32</v>
      </c>
      <c r="X150" s="123" t="s">
        <v>906</v>
      </c>
      <c r="Y150" s="120">
        <v>43552</v>
      </c>
      <c r="Z150" s="121">
        <v>0.54166666666666663</v>
      </c>
      <c r="AA150" s="117" t="s">
        <v>633</v>
      </c>
      <c r="AB150" s="123" t="s">
        <v>582</v>
      </c>
      <c r="AC150" s="119" t="s">
        <v>398</v>
      </c>
      <c r="AD150" s="119" t="s">
        <v>636</v>
      </c>
    </row>
    <row r="151" spans="1:30">
      <c r="A151" s="117">
        <v>150</v>
      </c>
      <c r="B151" s="123" t="s">
        <v>461</v>
      </c>
      <c r="C151" s="117" t="s">
        <v>5</v>
      </c>
      <c r="D151" s="123" t="s">
        <v>595</v>
      </c>
      <c r="E151" s="117">
        <v>150</v>
      </c>
      <c r="F151" s="117" t="s">
        <v>924</v>
      </c>
      <c r="G151" s="123" t="s">
        <v>591</v>
      </c>
      <c r="H151" s="117" t="s">
        <v>398</v>
      </c>
      <c r="I151" s="118" t="s">
        <v>398</v>
      </c>
      <c r="J151" s="117" t="s">
        <v>398</v>
      </c>
      <c r="K151" s="117" t="s">
        <v>398</v>
      </c>
      <c r="L151" s="117" t="s">
        <v>398</v>
      </c>
      <c r="M151" s="117" t="s">
        <v>398</v>
      </c>
      <c r="N151" s="117" t="s">
        <v>398</v>
      </c>
      <c r="O151" s="117" t="s">
        <v>579</v>
      </c>
      <c r="P151" s="117">
        <v>1</v>
      </c>
      <c r="Q151" s="117" t="s">
        <v>398</v>
      </c>
      <c r="R151" s="117" t="s">
        <v>398</v>
      </c>
      <c r="S151" s="117" t="s">
        <v>398</v>
      </c>
      <c r="T151" s="117" t="s">
        <v>398</v>
      </c>
      <c r="U151" s="117" t="s">
        <v>398</v>
      </c>
      <c r="V151" s="117" t="s">
        <v>398</v>
      </c>
      <c r="W151" s="123">
        <v>32</v>
      </c>
      <c r="X151" s="123" t="s">
        <v>906</v>
      </c>
      <c r="Y151" s="120">
        <v>43552</v>
      </c>
      <c r="Z151" s="121">
        <v>0.54166666666666663</v>
      </c>
      <c r="AA151" s="117" t="s">
        <v>633</v>
      </c>
      <c r="AB151" s="123" t="s">
        <v>582</v>
      </c>
      <c r="AC151" s="119" t="s">
        <v>398</v>
      </c>
      <c r="AD151" s="119" t="s">
        <v>398</v>
      </c>
    </row>
    <row r="152" spans="1:30">
      <c r="A152" s="117">
        <v>151</v>
      </c>
      <c r="B152" s="123" t="s">
        <v>461</v>
      </c>
      <c r="C152" s="117" t="s">
        <v>5</v>
      </c>
      <c r="D152" s="123" t="s">
        <v>595</v>
      </c>
      <c r="E152" s="117">
        <v>151</v>
      </c>
      <c r="F152" s="117" t="s">
        <v>924</v>
      </c>
      <c r="G152" s="123" t="s">
        <v>591</v>
      </c>
      <c r="H152" s="117" t="s">
        <v>398</v>
      </c>
      <c r="I152" s="118" t="s">
        <v>398</v>
      </c>
      <c r="J152" s="117" t="s">
        <v>398</v>
      </c>
      <c r="K152" s="117" t="s">
        <v>398</v>
      </c>
      <c r="L152" s="117" t="s">
        <v>398</v>
      </c>
      <c r="M152" s="117" t="s">
        <v>398</v>
      </c>
      <c r="N152" s="117" t="s">
        <v>398</v>
      </c>
      <c r="O152" s="117" t="s">
        <v>579</v>
      </c>
      <c r="P152" s="117">
        <v>1</v>
      </c>
      <c r="Q152" s="117" t="s">
        <v>398</v>
      </c>
      <c r="R152" s="117" t="s">
        <v>398</v>
      </c>
      <c r="S152" s="117" t="s">
        <v>398</v>
      </c>
      <c r="T152" s="117" t="s">
        <v>398</v>
      </c>
      <c r="U152" s="117" t="s">
        <v>398</v>
      </c>
      <c r="V152" s="117" t="s">
        <v>398</v>
      </c>
      <c r="W152" s="123">
        <v>32</v>
      </c>
      <c r="X152" s="123" t="s">
        <v>906</v>
      </c>
      <c r="Y152" s="120">
        <v>43552</v>
      </c>
      <c r="Z152" s="121">
        <v>0.54166666666666663</v>
      </c>
      <c r="AA152" s="117" t="s">
        <v>633</v>
      </c>
      <c r="AB152" s="123" t="s">
        <v>582</v>
      </c>
      <c r="AC152" s="119" t="s">
        <v>398</v>
      </c>
      <c r="AD152" s="119" t="s">
        <v>398</v>
      </c>
    </row>
    <row r="153" spans="1:30">
      <c r="A153" s="117">
        <v>152</v>
      </c>
      <c r="B153" s="123" t="s">
        <v>461</v>
      </c>
      <c r="C153" s="117" t="s">
        <v>5</v>
      </c>
      <c r="D153" s="123" t="s">
        <v>595</v>
      </c>
      <c r="E153" s="117">
        <v>152</v>
      </c>
      <c r="F153" s="117" t="s">
        <v>924</v>
      </c>
      <c r="G153" s="123" t="s">
        <v>591</v>
      </c>
      <c r="H153" s="117" t="s">
        <v>398</v>
      </c>
      <c r="I153" s="118" t="s">
        <v>398</v>
      </c>
      <c r="J153" s="117" t="s">
        <v>398</v>
      </c>
      <c r="K153" s="117" t="s">
        <v>398</v>
      </c>
      <c r="L153" s="117" t="s">
        <v>398</v>
      </c>
      <c r="M153" s="117" t="s">
        <v>398</v>
      </c>
      <c r="N153" s="117" t="s">
        <v>398</v>
      </c>
      <c r="O153" s="117" t="s">
        <v>579</v>
      </c>
      <c r="P153" s="117">
        <v>1</v>
      </c>
      <c r="Q153" s="117" t="s">
        <v>398</v>
      </c>
      <c r="R153" s="117" t="s">
        <v>398</v>
      </c>
      <c r="S153" s="117" t="s">
        <v>398</v>
      </c>
      <c r="T153" s="117" t="s">
        <v>398</v>
      </c>
      <c r="U153" s="117" t="s">
        <v>398</v>
      </c>
      <c r="V153" s="117" t="s">
        <v>398</v>
      </c>
      <c r="W153" s="123">
        <v>32</v>
      </c>
      <c r="X153" s="123" t="s">
        <v>906</v>
      </c>
      <c r="Y153" s="120">
        <v>43552</v>
      </c>
      <c r="Z153" s="121">
        <v>0.54166666666666663</v>
      </c>
      <c r="AA153" s="117" t="s">
        <v>633</v>
      </c>
      <c r="AB153" s="123" t="s">
        <v>582</v>
      </c>
      <c r="AC153" s="119" t="s">
        <v>398</v>
      </c>
      <c r="AD153" s="119" t="s">
        <v>398</v>
      </c>
    </row>
    <row r="154" spans="1:30">
      <c r="A154" s="117">
        <v>153</v>
      </c>
      <c r="B154" s="123" t="s">
        <v>461</v>
      </c>
      <c r="C154" s="117" t="s">
        <v>5</v>
      </c>
      <c r="D154" s="123" t="s">
        <v>595</v>
      </c>
      <c r="E154" s="117">
        <v>153</v>
      </c>
      <c r="F154" s="117" t="s">
        <v>924</v>
      </c>
      <c r="G154" s="123" t="s">
        <v>591</v>
      </c>
      <c r="H154" s="117" t="s">
        <v>398</v>
      </c>
      <c r="I154" s="118" t="s">
        <v>398</v>
      </c>
      <c r="J154" s="117" t="s">
        <v>398</v>
      </c>
      <c r="K154" s="117" t="s">
        <v>398</v>
      </c>
      <c r="L154" s="117" t="s">
        <v>398</v>
      </c>
      <c r="M154" s="117" t="s">
        <v>398</v>
      </c>
      <c r="N154" s="117" t="s">
        <v>398</v>
      </c>
      <c r="O154" s="117" t="s">
        <v>579</v>
      </c>
      <c r="P154" s="117">
        <v>1</v>
      </c>
      <c r="Q154" s="117" t="s">
        <v>398</v>
      </c>
      <c r="R154" s="117" t="s">
        <v>398</v>
      </c>
      <c r="S154" s="117" t="s">
        <v>398</v>
      </c>
      <c r="T154" s="117" t="s">
        <v>398</v>
      </c>
      <c r="U154" s="117" t="s">
        <v>398</v>
      </c>
      <c r="V154" s="117" t="s">
        <v>398</v>
      </c>
      <c r="W154" s="123">
        <v>32</v>
      </c>
      <c r="X154" s="123" t="s">
        <v>906</v>
      </c>
      <c r="Y154" s="120">
        <v>43552</v>
      </c>
      <c r="Z154" s="121">
        <v>0.54166666666666663</v>
      </c>
      <c r="AA154" s="117" t="s">
        <v>633</v>
      </c>
      <c r="AB154" s="123" t="s">
        <v>582</v>
      </c>
      <c r="AC154" s="119" t="s">
        <v>398</v>
      </c>
      <c r="AD154" s="119" t="s">
        <v>398</v>
      </c>
    </row>
    <row r="155" spans="1:30">
      <c r="A155" s="117">
        <v>154</v>
      </c>
      <c r="B155" s="123" t="s">
        <v>461</v>
      </c>
      <c r="C155" s="117" t="s">
        <v>5</v>
      </c>
      <c r="D155" s="123" t="s">
        <v>595</v>
      </c>
      <c r="E155" s="117">
        <v>154</v>
      </c>
      <c r="F155" s="117" t="s">
        <v>924</v>
      </c>
      <c r="G155" s="123" t="s">
        <v>591</v>
      </c>
      <c r="H155" s="117" t="s">
        <v>398</v>
      </c>
      <c r="I155" s="118" t="s">
        <v>398</v>
      </c>
      <c r="J155" s="117" t="s">
        <v>398</v>
      </c>
      <c r="K155" s="117" t="s">
        <v>398</v>
      </c>
      <c r="L155" s="117" t="s">
        <v>398</v>
      </c>
      <c r="M155" s="117" t="s">
        <v>398</v>
      </c>
      <c r="N155" s="117" t="s">
        <v>398</v>
      </c>
      <c r="O155" s="117" t="s">
        <v>579</v>
      </c>
      <c r="P155" s="117">
        <v>1</v>
      </c>
      <c r="Q155" s="117" t="s">
        <v>398</v>
      </c>
      <c r="R155" s="117" t="s">
        <v>398</v>
      </c>
      <c r="S155" s="117" t="s">
        <v>398</v>
      </c>
      <c r="T155" s="117" t="s">
        <v>398</v>
      </c>
      <c r="U155" s="117" t="s">
        <v>398</v>
      </c>
      <c r="V155" s="117" t="s">
        <v>398</v>
      </c>
      <c r="W155" s="123">
        <v>32</v>
      </c>
      <c r="X155" s="123" t="s">
        <v>906</v>
      </c>
      <c r="Y155" s="120">
        <v>43552</v>
      </c>
      <c r="Z155" s="121">
        <v>0.54166666666666663</v>
      </c>
      <c r="AA155" s="117" t="s">
        <v>633</v>
      </c>
      <c r="AB155" s="123" t="s">
        <v>582</v>
      </c>
      <c r="AC155" s="119" t="s">
        <v>398</v>
      </c>
      <c r="AD155" s="119" t="s">
        <v>398</v>
      </c>
    </row>
    <row r="156" spans="1:30">
      <c r="A156" s="117">
        <v>155</v>
      </c>
      <c r="B156" s="123" t="s">
        <v>461</v>
      </c>
      <c r="C156" s="117" t="s">
        <v>5</v>
      </c>
      <c r="D156" s="123" t="s">
        <v>595</v>
      </c>
      <c r="E156" s="117">
        <v>155</v>
      </c>
      <c r="F156" s="117" t="s">
        <v>924</v>
      </c>
      <c r="G156" s="123" t="s">
        <v>591</v>
      </c>
      <c r="H156" s="117" t="s">
        <v>398</v>
      </c>
      <c r="I156" s="118" t="s">
        <v>398</v>
      </c>
      <c r="J156" s="117" t="s">
        <v>398</v>
      </c>
      <c r="K156" s="117" t="s">
        <v>398</v>
      </c>
      <c r="L156" s="117" t="s">
        <v>398</v>
      </c>
      <c r="M156" s="117" t="s">
        <v>398</v>
      </c>
      <c r="N156" s="117" t="s">
        <v>398</v>
      </c>
      <c r="O156" s="117" t="s">
        <v>579</v>
      </c>
      <c r="P156" s="117">
        <v>1</v>
      </c>
      <c r="Q156" s="117" t="s">
        <v>398</v>
      </c>
      <c r="R156" s="117" t="s">
        <v>398</v>
      </c>
      <c r="S156" s="117" t="s">
        <v>398</v>
      </c>
      <c r="T156" s="117" t="s">
        <v>398</v>
      </c>
      <c r="U156" s="117" t="s">
        <v>398</v>
      </c>
      <c r="V156" s="117" t="s">
        <v>398</v>
      </c>
      <c r="W156" s="123">
        <v>32</v>
      </c>
      <c r="X156" s="123" t="s">
        <v>906</v>
      </c>
      <c r="Y156" s="120">
        <v>43552</v>
      </c>
      <c r="Z156" s="121">
        <v>0.54166666666666663</v>
      </c>
      <c r="AA156" s="117" t="s">
        <v>633</v>
      </c>
      <c r="AB156" s="123" t="s">
        <v>582</v>
      </c>
      <c r="AC156" s="119" t="s">
        <v>398</v>
      </c>
      <c r="AD156" s="119" t="s">
        <v>398</v>
      </c>
    </row>
    <row r="157" spans="1:30">
      <c r="A157" s="117">
        <v>156</v>
      </c>
      <c r="B157" s="123" t="s">
        <v>461</v>
      </c>
      <c r="C157" s="117" t="s">
        <v>5</v>
      </c>
      <c r="D157" s="123" t="s">
        <v>595</v>
      </c>
      <c r="E157" s="117">
        <v>156</v>
      </c>
      <c r="F157" s="117" t="s">
        <v>924</v>
      </c>
      <c r="G157" s="123" t="s">
        <v>591</v>
      </c>
      <c r="H157" s="117" t="s">
        <v>398</v>
      </c>
      <c r="I157" s="118" t="s">
        <v>398</v>
      </c>
      <c r="J157" s="117" t="s">
        <v>398</v>
      </c>
      <c r="K157" s="117" t="s">
        <v>398</v>
      </c>
      <c r="L157" s="117" t="s">
        <v>398</v>
      </c>
      <c r="M157" s="117" t="s">
        <v>398</v>
      </c>
      <c r="N157" s="117" t="s">
        <v>398</v>
      </c>
      <c r="O157" s="117" t="s">
        <v>579</v>
      </c>
      <c r="P157" s="117">
        <v>1</v>
      </c>
      <c r="Q157" s="117" t="s">
        <v>398</v>
      </c>
      <c r="R157" s="117" t="s">
        <v>398</v>
      </c>
      <c r="S157" s="117" t="s">
        <v>398</v>
      </c>
      <c r="T157" s="117" t="s">
        <v>398</v>
      </c>
      <c r="U157" s="117" t="s">
        <v>398</v>
      </c>
      <c r="V157" s="117" t="s">
        <v>398</v>
      </c>
      <c r="W157" s="123">
        <v>32</v>
      </c>
      <c r="X157" s="123" t="s">
        <v>906</v>
      </c>
      <c r="Y157" s="120">
        <v>43552</v>
      </c>
      <c r="Z157" s="121">
        <v>0.54166666666666663</v>
      </c>
      <c r="AA157" s="117" t="s">
        <v>633</v>
      </c>
      <c r="AB157" s="123" t="s">
        <v>582</v>
      </c>
      <c r="AC157" s="119" t="s">
        <v>398</v>
      </c>
      <c r="AD157" s="119" t="s">
        <v>398</v>
      </c>
    </row>
    <row r="158" spans="1:30">
      <c r="A158" s="117">
        <v>157</v>
      </c>
      <c r="B158" s="123" t="s">
        <v>461</v>
      </c>
      <c r="C158" s="117" t="s">
        <v>5</v>
      </c>
      <c r="D158" s="123" t="s">
        <v>595</v>
      </c>
      <c r="E158" s="117">
        <v>157</v>
      </c>
      <c r="F158" s="117" t="s">
        <v>924</v>
      </c>
      <c r="G158" s="123" t="s">
        <v>591</v>
      </c>
      <c r="H158" s="117" t="s">
        <v>398</v>
      </c>
      <c r="I158" s="118" t="s">
        <v>398</v>
      </c>
      <c r="J158" s="117" t="s">
        <v>398</v>
      </c>
      <c r="K158" s="117" t="s">
        <v>398</v>
      </c>
      <c r="L158" s="117" t="s">
        <v>398</v>
      </c>
      <c r="M158" s="117" t="s">
        <v>398</v>
      </c>
      <c r="N158" s="117" t="s">
        <v>398</v>
      </c>
      <c r="O158" s="117" t="s">
        <v>579</v>
      </c>
      <c r="P158" s="117">
        <v>1</v>
      </c>
      <c r="Q158" s="117" t="s">
        <v>398</v>
      </c>
      <c r="R158" s="117" t="s">
        <v>398</v>
      </c>
      <c r="S158" s="117" t="s">
        <v>398</v>
      </c>
      <c r="T158" s="117" t="s">
        <v>398</v>
      </c>
      <c r="U158" s="117" t="s">
        <v>398</v>
      </c>
      <c r="V158" s="117" t="s">
        <v>398</v>
      </c>
      <c r="W158" s="123">
        <v>32</v>
      </c>
      <c r="X158" s="123" t="s">
        <v>906</v>
      </c>
      <c r="Y158" s="120">
        <v>43552</v>
      </c>
      <c r="Z158" s="121">
        <v>0.54166666666666663</v>
      </c>
      <c r="AA158" s="117" t="s">
        <v>633</v>
      </c>
      <c r="AB158" s="123" t="s">
        <v>582</v>
      </c>
      <c r="AC158" s="119" t="s">
        <v>398</v>
      </c>
      <c r="AD158" s="119" t="s">
        <v>398</v>
      </c>
    </row>
    <row r="159" spans="1:30">
      <c r="A159" s="117">
        <v>158</v>
      </c>
      <c r="B159" s="123" t="s">
        <v>461</v>
      </c>
      <c r="C159" s="117" t="s">
        <v>5</v>
      </c>
      <c r="D159" s="123" t="s">
        <v>595</v>
      </c>
      <c r="E159" s="117">
        <v>158</v>
      </c>
      <c r="F159" s="117" t="s">
        <v>924</v>
      </c>
      <c r="G159" s="123" t="s">
        <v>591</v>
      </c>
      <c r="H159" s="117" t="s">
        <v>398</v>
      </c>
      <c r="I159" s="118" t="s">
        <v>398</v>
      </c>
      <c r="J159" s="117" t="s">
        <v>398</v>
      </c>
      <c r="K159" s="117" t="s">
        <v>398</v>
      </c>
      <c r="L159" s="117" t="s">
        <v>398</v>
      </c>
      <c r="M159" s="117" t="s">
        <v>398</v>
      </c>
      <c r="N159" s="117" t="s">
        <v>398</v>
      </c>
      <c r="O159" s="117" t="s">
        <v>579</v>
      </c>
      <c r="P159" s="117">
        <v>1</v>
      </c>
      <c r="Q159" s="117" t="s">
        <v>398</v>
      </c>
      <c r="R159" s="117" t="s">
        <v>398</v>
      </c>
      <c r="S159" s="117" t="s">
        <v>398</v>
      </c>
      <c r="T159" s="117" t="s">
        <v>398</v>
      </c>
      <c r="U159" s="117" t="s">
        <v>398</v>
      </c>
      <c r="V159" s="117" t="s">
        <v>398</v>
      </c>
      <c r="W159" s="123">
        <v>32</v>
      </c>
      <c r="X159" s="123" t="s">
        <v>906</v>
      </c>
      <c r="Y159" s="120">
        <v>43552</v>
      </c>
      <c r="Z159" s="121">
        <v>0.54166666666666663</v>
      </c>
      <c r="AA159" s="117" t="s">
        <v>633</v>
      </c>
      <c r="AB159" s="123" t="s">
        <v>582</v>
      </c>
      <c r="AC159" s="119" t="s">
        <v>398</v>
      </c>
      <c r="AD159" s="119" t="s">
        <v>398</v>
      </c>
    </row>
    <row r="160" spans="1:30">
      <c r="A160" s="117">
        <v>159</v>
      </c>
      <c r="B160" s="123" t="s">
        <v>461</v>
      </c>
      <c r="C160" s="117" t="s">
        <v>5</v>
      </c>
      <c r="D160" s="123" t="s">
        <v>595</v>
      </c>
      <c r="E160" s="117">
        <v>159</v>
      </c>
      <c r="F160" s="117" t="s">
        <v>924</v>
      </c>
      <c r="G160" s="123" t="s">
        <v>591</v>
      </c>
      <c r="H160" s="117" t="s">
        <v>398</v>
      </c>
      <c r="I160" s="118" t="s">
        <v>398</v>
      </c>
      <c r="J160" s="117" t="s">
        <v>398</v>
      </c>
      <c r="K160" s="117" t="s">
        <v>398</v>
      </c>
      <c r="L160" s="117" t="s">
        <v>398</v>
      </c>
      <c r="M160" s="117" t="s">
        <v>398</v>
      </c>
      <c r="N160" s="117" t="s">
        <v>398</v>
      </c>
      <c r="O160" s="117" t="s">
        <v>579</v>
      </c>
      <c r="P160" s="117">
        <v>1</v>
      </c>
      <c r="Q160" s="117" t="s">
        <v>398</v>
      </c>
      <c r="R160" s="117" t="s">
        <v>398</v>
      </c>
      <c r="S160" s="117" t="s">
        <v>398</v>
      </c>
      <c r="T160" s="117" t="s">
        <v>398</v>
      </c>
      <c r="U160" s="117" t="s">
        <v>398</v>
      </c>
      <c r="V160" s="117" t="s">
        <v>398</v>
      </c>
      <c r="W160" s="123">
        <v>32</v>
      </c>
      <c r="X160" s="123" t="s">
        <v>906</v>
      </c>
      <c r="Y160" s="120">
        <v>43552</v>
      </c>
      <c r="Z160" s="121">
        <v>0.54166666666666663</v>
      </c>
      <c r="AA160" s="117" t="s">
        <v>633</v>
      </c>
      <c r="AB160" s="123" t="s">
        <v>582</v>
      </c>
      <c r="AC160" s="119" t="s">
        <v>398</v>
      </c>
      <c r="AD160" s="119" t="s">
        <v>398</v>
      </c>
    </row>
    <row r="161" spans="1:30">
      <c r="A161" s="117">
        <v>160</v>
      </c>
      <c r="B161" s="123" t="s">
        <v>461</v>
      </c>
      <c r="C161" s="117" t="s">
        <v>5</v>
      </c>
      <c r="D161" s="123" t="s">
        <v>595</v>
      </c>
      <c r="E161" s="117">
        <v>160</v>
      </c>
      <c r="F161" s="117" t="s">
        <v>924</v>
      </c>
      <c r="G161" s="123" t="s">
        <v>591</v>
      </c>
      <c r="H161" s="117" t="s">
        <v>398</v>
      </c>
      <c r="I161" s="118" t="s">
        <v>398</v>
      </c>
      <c r="J161" s="117" t="s">
        <v>398</v>
      </c>
      <c r="K161" s="117" t="s">
        <v>398</v>
      </c>
      <c r="L161" s="117" t="s">
        <v>398</v>
      </c>
      <c r="M161" s="117" t="s">
        <v>398</v>
      </c>
      <c r="N161" s="117" t="s">
        <v>398</v>
      </c>
      <c r="O161" s="117" t="s">
        <v>579</v>
      </c>
      <c r="P161" s="117">
        <v>1</v>
      </c>
      <c r="Q161" s="117" t="s">
        <v>398</v>
      </c>
      <c r="R161" s="117" t="s">
        <v>398</v>
      </c>
      <c r="S161" s="117" t="s">
        <v>398</v>
      </c>
      <c r="T161" s="117" t="s">
        <v>398</v>
      </c>
      <c r="U161" s="117" t="s">
        <v>398</v>
      </c>
      <c r="V161" s="117" t="s">
        <v>398</v>
      </c>
      <c r="W161" s="123">
        <v>32</v>
      </c>
      <c r="X161" s="123" t="s">
        <v>906</v>
      </c>
      <c r="Y161" s="120">
        <v>43552</v>
      </c>
      <c r="Z161" s="121">
        <v>0.54166666666666663</v>
      </c>
      <c r="AA161" s="117" t="s">
        <v>633</v>
      </c>
      <c r="AB161" s="123" t="s">
        <v>582</v>
      </c>
      <c r="AC161" s="119" t="s">
        <v>398</v>
      </c>
      <c r="AD161" s="119" t="s">
        <v>398</v>
      </c>
    </row>
    <row r="162" spans="1:30">
      <c r="A162" s="117">
        <v>161</v>
      </c>
      <c r="B162" s="123" t="s">
        <v>461</v>
      </c>
      <c r="C162" s="117" t="s">
        <v>5</v>
      </c>
      <c r="D162" s="123" t="s">
        <v>595</v>
      </c>
      <c r="E162" s="117">
        <v>161</v>
      </c>
      <c r="F162" s="117" t="s">
        <v>924</v>
      </c>
      <c r="G162" s="123" t="s">
        <v>591</v>
      </c>
      <c r="H162" s="117" t="s">
        <v>398</v>
      </c>
      <c r="I162" s="118" t="s">
        <v>398</v>
      </c>
      <c r="J162" s="117" t="s">
        <v>398</v>
      </c>
      <c r="K162" s="117" t="s">
        <v>398</v>
      </c>
      <c r="L162" s="117" t="s">
        <v>398</v>
      </c>
      <c r="M162" s="117" t="s">
        <v>398</v>
      </c>
      <c r="N162" s="117" t="s">
        <v>398</v>
      </c>
      <c r="O162" s="117" t="s">
        <v>579</v>
      </c>
      <c r="P162" s="117">
        <v>1</v>
      </c>
      <c r="Q162" s="117" t="s">
        <v>398</v>
      </c>
      <c r="R162" s="117" t="s">
        <v>398</v>
      </c>
      <c r="S162" s="117" t="s">
        <v>398</v>
      </c>
      <c r="T162" s="117" t="s">
        <v>398</v>
      </c>
      <c r="U162" s="117" t="s">
        <v>398</v>
      </c>
      <c r="V162" s="117" t="s">
        <v>398</v>
      </c>
      <c r="W162" s="123">
        <v>32</v>
      </c>
      <c r="X162" s="123" t="s">
        <v>906</v>
      </c>
      <c r="Y162" s="120">
        <v>43552</v>
      </c>
      <c r="Z162" s="121">
        <v>0.54166666666666663</v>
      </c>
      <c r="AA162" s="117" t="s">
        <v>633</v>
      </c>
      <c r="AB162" s="123" t="s">
        <v>582</v>
      </c>
      <c r="AC162" s="119" t="s">
        <v>398</v>
      </c>
      <c r="AD162" s="119" t="s">
        <v>398</v>
      </c>
    </row>
    <row r="163" spans="1:30">
      <c r="A163" s="117">
        <v>162</v>
      </c>
      <c r="B163" s="123" t="s">
        <v>461</v>
      </c>
      <c r="C163" s="117" t="s">
        <v>5</v>
      </c>
      <c r="D163" s="123" t="s">
        <v>595</v>
      </c>
      <c r="E163" s="117">
        <v>162</v>
      </c>
      <c r="F163" s="117" t="s">
        <v>924</v>
      </c>
      <c r="G163" s="123" t="s">
        <v>591</v>
      </c>
      <c r="H163" s="117" t="s">
        <v>398</v>
      </c>
      <c r="I163" s="118" t="s">
        <v>398</v>
      </c>
      <c r="J163" s="117" t="s">
        <v>398</v>
      </c>
      <c r="K163" s="117" t="s">
        <v>398</v>
      </c>
      <c r="L163" s="117" t="s">
        <v>398</v>
      </c>
      <c r="M163" s="117" t="s">
        <v>398</v>
      </c>
      <c r="N163" s="117" t="s">
        <v>398</v>
      </c>
      <c r="O163" s="117" t="s">
        <v>579</v>
      </c>
      <c r="P163" s="117">
        <v>1</v>
      </c>
      <c r="Q163" s="117" t="s">
        <v>398</v>
      </c>
      <c r="R163" s="117" t="s">
        <v>398</v>
      </c>
      <c r="S163" s="117" t="s">
        <v>398</v>
      </c>
      <c r="T163" s="117" t="s">
        <v>398</v>
      </c>
      <c r="U163" s="117" t="s">
        <v>398</v>
      </c>
      <c r="V163" s="117" t="s">
        <v>398</v>
      </c>
      <c r="W163" s="123">
        <v>32</v>
      </c>
      <c r="X163" s="123" t="s">
        <v>906</v>
      </c>
      <c r="Y163" s="120">
        <v>43552</v>
      </c>
      <c r="Z163" s="121">
        <v>0.54166666666666663</v>
      </c>
      <c r="AA163" s="117" t="s">
        <v>633</v>
      </c>
      <c r="AB163" s="123" t="s">
        <v>582</v>
      </c>
      <c r="AC163" s="119" t="s">
        <v>398</v>
      </c>
      <c r="AD163" s="119" t="s">
        <v>398</v>
      </c>
    </row>
    <row r="164" spans="1:30">
      <c r="A164" s="117">
        <v>163</v>
      </c>
      <c r="B164" s="123" t="s">
        <v>461</v>
      </c>
      <c r="C164" s="117" t="s">
        <v>5</v>
      </c>
      <c r="D164" s="123" t="s">
        <v>595</v>
      </c>
      <c r="E164" s="117">
        <v>163</v>
      </c>
      <c r="F164" s="117" t="s">
        <v>924</v>
      </c>
      <c r="G164" s="123" t="s">
        <v>591</v>
      </c>
      <c r="H164" s="117" t="s">
        <v>398</v>
      </c>
      <c r="I164" s="118" t="s">
        <v>398</v>
      </c>
      <c r="J164" s="117" t="s">
        <v>398</v>
      </c>
      <c r="K164" s="117" t="s">
        <v>398</v>
      </c>
      <c r="L164" s="117" t="s">
        <v>398</v>
      </c>
      <c r="M164" s="117" t="s">
        <v>398</v>
      </c>
      <c r="N164" s="117" t="s">
        <v>398</v>
      </c>
      <c r="O164" s="117" t="s">
        <v>579</v>
      </c>
      <c r="P164" s="117">
        <v>1</v>
      </c>
      <c r="Q164" s="117" t="s">
        <v>398</v>
      </c>
      <c r="R164" s="117" t="s">
        <v>398</v>
      </c>
      <c r="S164" s="117" t="s">
        <v>398</v>
      </c>
      <c r="T164" s="117" t="s">
        <v>398</v>
      </c>
      <c r="U164" s="117" t="s">
        <v>398</v>
      </c>
      <c r="V164" s="117" t="s">
        <v>398</v>
      </c>
      <c r="W164" s="123">
        <v>32</v>
      </c>
      <c r="X164" s="123" t="s">
        <v>906</v>
      </c>
      <c r="Y164" s="120">
        <v>43552</v>
      </c>
      <c r="Z164" s="121">
        <v>0.54166666666666663</v>
      </c>
      <c r="AA164" s="117" t="s">
        <v>633</v>
      </c>
      <c r="AB164" s="123" t="s">
        <v>582</v>
      </c>
      <c r="AC164" s="119" t="s">
        <v>398</v>
      </c>
      <c r="AD164" s="119" t="s">
        <v>398</v>
      </c>
    </row>
    <row r="165" spans="1:30">
      <c r="A165" s="117">
        <v>164</v>
      </c>
      <c r="B165" s="123" t="s">
        <v>461</v>
      </c>
      <c r="C165" s="117" t="s">
        <v>5</v>
      </c>
      <c r="D165" s="123" t="s">
        <v>595</v>
      </c>
      <c r="E165" s="117">
        <v>164</v>
      </c>
      <c r="F165" s="117" t="s">
        <v>924</v>
      </c>
      <c r="G165" s="123" t="s">
        <v>591</v>
      </c>
      <c r="H165" s="117" t="s">
        <v>398</v>
      </c>
      <c r="I165" s="118" t="s">
        <v>398</v>
      </c>
      <c r="J165" s="117" t="s">
        <v>398</v>
      </c>
      <c r="K165" s="117" t="s">
        <v>398</v>
      </c>
      <c r="L165" s="117" t="s">
        <v>398</v>
      </c>
      <c r="M165" s="117" t="s">
        <v>398</v>
      </c>
      <c r="N165" s="117" t="s">
        <v>398</v>
      </c>
      <c r="O165" s="117" t="s">
        <v>579</v>
      </c>
      <c r="P165" s="117">
        <v>1</v>
      </c>
      <c r="Q165" s="117" t="s">
        <v>398</v>
      </c>
      <c r="R165" s="117" t="s">
        <v>398</v>
      </c>
      <c r="S165" s="117" t="s">
        <v>398</v>
      </c>
      <c r="T165" s="117" t="s">
        <v>398</v>
      </c>
      <c r="U165" s="117" t="s">
        <v>398</v>
      </c>
      <c r="V165" s="117" t="s">
        <v>398</v>
      </c>
      <c r="W165" s="123">
        <v>32</v>
      </c>
      <c r="X165" s="123" t="s">
        <v>906</v>
      </c>
      <c r="Y165" s="120">
        <v>43552</v>
      </c>
      <c r="Z165" s="121">
        <v>0.54166666666666663</v>
      </c>
      <c r="AA165" s="117" t="s">
        <v>633</v>
      </c>
      <c r="AB165" s="123" t="s">
        <v>582</v>
      </c>
      <c r="AC165" s="119" t="s">
        <v>398</v>
      </c>
      <c r="AD165" s="119" t="s">
        <v>398</v>
      </c>
    </row>
    <row r="166" spans="1:30">
      <c r="A166" s="117">
        <v>165</v>
      </c>
      <c r="B166" s="123" t="s">
        <v>461</v>
      </c>
      <c r="C166" s="117" t="s">
        <v>5</v>
      </c>
      <c r="D166" s="123" t="s">
        <v>595</v>
      </c>
      <c r="E166" s="117">
        <v>165</v>
      </c>
      <c r="F166" s="117" t="s">
        <v>924</v>
      </c>
      <c r="G166" s="123" t="s">
        <v>591</v>
      </c>
      <c r="H166" s="117" t="s">
        <v>398</v>
      </c>
      <c r="I166" s="118" t="s">
        <v>398</v>
      </c>
      <c r="J166" s="117" t="s">
        <v>398</v>
      </c>
      <c r="K166" s="117" t="s">
        <v>398</v>
      </c>
      <c r="L166" s="117" t="s">
        <v>398</v>
      </c>
      <c r="M166" s="117" t="s">
        <v>398</v>
      </c>
      <c r="N166" s="117" t="s">
        <v>398</v>
      </c>
      <c r="O166" s="117" t="s">
        <v>579</v>
      </c>
      <c r="P166" s="117">
        <v>1</v>
      </c>
      <c r="Q166" s="117" t="s">
        <v>398</v>
      </c>
      <c r="R166" s="117" t="s">
        <v>398</v>
      </c>
      <c r="S166" s="117" t="s">
        <v>398</v>
      </c>
      <c r="T166" s="117" t="s">
        <v>398</v>
      </c>
      <c r="U166" s="117" t="s">
        <v>398</v>
      </c>
      <c r="V166" s="117" t="s">
        <v>398</v>
      </c>
      <c r="W166" s="123">
        <v>32</v>
      </c>
      <c r="X166" s="123" t="s">
        <v>906</v>
      </c>
      <c r="Y166" s="120">
        <v>43552</v>
      </c>
      <c r="Z166" s="121">
        <v>0.54166666666666663</v>
      </c>
      <c r="AA166" s="117" t="s">
        <v>633</v>
      </c>
      <c r="AB166" s="123" t="s">
        <v>582</v>
      </c>
      <c r="AC166" s="119" t="s">
        <v>398</v>
      </c>
      <c r="AD166" s="119" t="s">
        <v>398</v>
      </c>
    </row>
    <row r="167" spans="1:30">
      <c r="A167" s="117">
        <v>166</v>
      </c>
      <c r="B167" s="123" t="s">
        <v>461</v>
      </c>
      <c r="C167" s="117" t="s">
        <v>5</v>
      </c>
      <c r="D167" s="123" t="s">
        <v>595</v>
      </c>
      <c r="E167" s="117">
        <v>166</v>
      </c>
      <c r="F167" s="117" t="s">
        <v>924</v>
      </c>
      <c r="G167" s="123" t="s">
        <v>591</v>
      </c>
      <c r="H167" s="117" t="s">
        <v>398</v>
      </c>
      <c r="I167" s="118" t="s">
        <v>398</v>
      </c>
      <c r="J167" s="117" t="s">
        <v>398</v>
      </c>
      <c r="K167" s="117" t="s">
        <v>398</v>
      </c>
      <c r="L167" s="117" t="s">
        <v>398</v>
      </c>
      <c r="M167" s="117" t="s">
        <v>398</v>
      </c>
      <c r="N167" s="117" t="s">
        <v>398</v>
      </c>
      <c r="O167" s="117" t="s">
        <v>579</v>
      </c>
      <c r="P167" s="117">
        <v>1</v>
      </c>
      <c r="Q167" s="117" t="s">
        <v>398</v>
      </c>
      <c r="R167" s="117" t="s">
        <v>398</v>
      </c>
      <c r="S167" s="117" t="s">
        <v>398</v>
      </c>
      <c r="T167" s="117" t="s">
        <v>398</v>
      </c>
      <c r="U167" s="117" t="s">
        <v>398</v>
      </c>
      <c r="V167" s="117" t="s">
        <v>398</v>
      </c>
      <c r="W167" s="123">
        <v>32</v>
      </c>
      <c r="X167" s="123" t="s">
        <v>906</v>
      </c>
      <c r="Y167" s="120">
        <v>43552</v>
      </c>
      <c r="Z167" s="121">
        <v>0.54166666666666663</v>
      </c>
      <c r="AA167" s="117" t="s">
        <v>633</v>
      </c>
      <c r="AB167" s="123" t="s">
        <v>582</v>
      </c>
      <c r="AC167" s="119" t="s">
        <v>398</v>
      </c>
      <c r="AD167" s="119" t="s">
        <v>398</v>
      </c>
    </row>
    <row r="168" spans="1:30">
      <c r="A168" s="117">
        <v>167</v>
      </c>
      <c r="B168" s="123" t="s">
        <v>461</v>
      </c>
      <c r="C168" s="117" t="s">
        <v>5</v>
      </c>
      <c r="D168" s="123" t="s">
        <v>595</v>
      </c>
      <c r="E168" s="117">
        <v>167</v>
      </c>
      <c r="F168" s="117" t="s">
        <v>924</v>
      </c>
      <c r="G168" s="123" t="s">
        <v>591</v>
      </c>
      <c r="H168" s="117" t="s">
        <v>398</v>
      </c>
      <c r="I168" s="118" t="s">
        <v>398</v>
      </c>
      <c r="J168" s="117" t="s">
        <v>398</v>
      </c>
      <c r="K168" s="117" t="s">
        <v>398</v>
      </c>
      <c r="L168" s="117" t="s">
        <v>398</v>
      </c>
      <c r="M168" s="117" t="s">
        <v>398</v>
      </c>
      <c r="N168" s="117" t="s">
        <v>398</v>
      </c>
      <c r="O168" s="117" t="s">
        <v>579</v>
      </c>
      <c r="P168" s="117">
        <v>1</v>
      </c>
      <c r="Q168" s="117" t="s">
        <v>398</v>
      </c>
      <c r="R168" s="117" t="s">
        <v>398</v>
      </c>
      <c r="S168" s="117" t="s">
        <v>398</v>
      </c>
      <c r="T168" s="117" t="s">
        <v>398</v>
      </c>
      <c r="U168" s="117" t="s">
        <v>398</v>
      </c>
      <c r="V168" s="117" t="s">
        <v>398</v>
      </c>
      <c r="W168" s="123">
        <v>32</v>
      </c>
      <c r="X168" s="123" t="s">
        <v>906</v>
      </c>
      <c r="Y168" s="120">
        <v>43552</v>
      </c>
      <c r="Z168" s="121">
        <v>0.54166666666666663</v>
      </c>
      <c r="AA168" s="117" t="s">
        <v>633</v>
      </c>
      <c r="AB168" s="123" t="s">
        <v>582</v>
      </c>
      <c r="AC168" s="119" t="s">
        <v>398</v>
      </c>
      <c r="AD168" s="119" t="s">
        <v>398</v>
      </c>
    </row>
    <row r="169" spans="1:30">
      <c r="A169" s="117">
        <v>168</v>
      </c>
      <c r="B169" s="123" t="s">
        <v>461</v>
      </c>
      <c r="C169" s="117" t="s">
        <v>5</v>
      </c>
      <c r="D169" s="123" t="s">
        <v>595</v>
      </c>
      <c r="E169" s="117">
        <v>168</v>
      </c>
      <c r="F169" s="117" t="s">
        <v>924</v>
      </c>
      <c r="G169" s="123" t="s">
        <v>591</v>
      </c>
      <c r="H169" s="117" t="s">
        <v>398</v>
      </c>
      <c r="I169" s="118" t="s">
        <v>398</v>
      </c>
      <c r="J169" s="117" t="s">
        <v>398</v>
      </c>
      <c r="K169" s="117" t="s">
        <v>398</v>
      </c>
      <c r="L169" s="117" t="s">
        <v>398</v>
      </c>
      <c r="M169" s="117" t="s">
        <v>398</v>
      </c>
      <c r="N169" s="117" t="s">
        <v>398</v>
      </c>
      <c r="O169" s="117" t="s">
        <v>579</v>
      </c>
      <c r="P169" s="117">
        <v>1</v>
      </c>
      <c r="Q169" s="117" t="s">
        <v>398</v>
      </c>
      <c r="R169" s="117" t="s">
        <v>398</v>
      </c>
      <c r="S169" s="117" t="s">
        <v>398</v>
      </c>
      <c r="T169" s="117" t="s">
        <v>398</v>
      </c>
      <c r="U169" s="117" t="s">
        <v>398</v>
      </c>
      <c r="V169" s="117" t="s">
        <v>398</v>
      </c>
      <c r="W169" s="123">
        <v>32</v>
      </c>
      <c r="X169" s="123" t="s">
        <v>906</v>
      </c>
      <c r="Y169" s="120">
        <v>43552</v>
      </c>
      <c r="Z169" s="121">
        <v>0.54166666666666663</v>
      </c>
      <c r="AA169" s="117" t="s">
        <v>633</v>
      </c>
      <c r="AB169" s="123" t="s">
        <v>582</v>
      </c>
      <c r="AC169" s="119" t="s">
        <v>398</v>
      </c>
      <c r="AD169" s="119" t="s">
        <v>398</v>
      </c>
    </row>
    <row r="170" spans="1:30">
      <c r="A170" s="117">
        <v>169</v>
      </c>
      <c r="B170" s="123" t="s">
        <v>461</v>
      </c>
      <c r="C170" s="117" t="s">
        <v>5</v>
      </c>
      <c r="D170" s="123" t="s">
        <v>595</v>
      </c>
      <c r="E170" s="117">
        <v>169</v>
      </c>
      <c r="F170" s="117" t="s">
        <v>924</v>
      </c>
      <c r="G170" s="123" t="s">
        <v>591</v>
      </c>
      <c r="H170" s="117" t="s">
        <v>398</v>
      </c>
      <c r="I170" s="118" t="s">
        <v>398</v>
      </c>
      <c r="J170" s="117" t="s">
        <v>398</v>
      </c>
      <c r="K170" s="117" t="s">
        <v>398</v>
      </c>
      <c r="L170" s="117" t="s">
        <v>398</v>
      </c>
      <c r="M170" s="117" t="s">
        <v>398</v>
      </c>
      <c r="N170" s="117" t="s">
        <v>398</v>
      </c>
      <c r="O170" s="117" t="s">
        <v>579</v>
      </c>
      <c r="P170" s="117">
        <v>1</v>
      </c>
      <c r="Q170" s="117" t="s">
        <v>398</v>
      </c>
      <c r="R170" s="117" t="s">
        <v>398</v>
      </c>
      <c r="S170" s="117" t="s">
        <v>398</v>
      </c>
      <c r="T170" s="117" t="s">
        <v>398</v>
      </c>
      <c r="U170" s="117" t="s">
        <v>398</v>
      </c>
      <c r="V170" s="117" t="s">
        <v>398</v>
      </c>
      <c r="W170" s="123">
        <v>32</v>
      </c>
      <c r="X170" s="123" t="s">
        <v>906</v>
      </c>
      <c r="Y170" s="120">
        <v>43552</v>
      </c>
      <c r="Z170" s="121">
        <v>0.54166666666666663</v>
      </c>
      <c r="AA170" s="117" t="s">
        <v>633</v>
      </c>
      <c r="AB170" s="123" t="s">
        <v>582</v>
      </c>
      <c r="AC170" s="119" t="s">
        <v>398</v>
      </c>
      <c r="AD170" s="119" t="s">
        <v>398</v>
      </c>
    </row>
    <row r="171" spans="1:30">
      <c r="A171" s="117">
        <v>170</v>
      </c>
      <c r="B171" s="123" t="s">
        <v>461</v>
      </c>
      <c r="C171" s="117" t="s">
        <v>5</v>
      </c>
      <c r="D171" s="123" t="s">
        <v>595</v>
      </c>
      <c r="E171" s="117">
        <v>170</v>
      </c>
      <c r="F171" s="117" t="s">
        <v>924</v>
      </c>
      <c r="G171" s="123" t="s">
        <v>591</v>
      </c>
      <c r="H171" s="117" t="s">
        <v>398</v>
      </c>
      <c r="I171" s="118" t="s">
        <v>398</v>
      </c>
      <c r="J171" s="117" t="s">
        <v>398</v>
      </c>
      <c r="K171" s="117" t="s">
        <v>398</v>
      </c>
      <c r="L171" s="117" t="s">
        <v>398</v>
      </c>
      <c r="M171" s="117" t="s">
        <v>398</v>
      </c>
      <c r="N171" s="117" t="s">
        <v>398</v>
      </c>
      <c r="O171" s="117" t="s">
        <v>579</v>
      </c>
      <c r="P171" s="117">
        <v>1</v>
      </c>
      <c r="Q171" s="117" t="s">
        <v>398</v>
      </c>
      <c r="R171" s="117" t="s">
        <v>398</v>
      </c>
      <c r="S171" s="117" t="s">
        <v>398</v>
      </c>
      <c r="T171" s="117" t="s">
        <v>398</v>
      </c>
      <c r="U171" s="117" t="s">
        <v>398</v>
      </c>
      <c r="V171" s="117" t="s">
        <v>398</v>
      </c>
      <c r="W171" s="123">
        <v>32</v>
      </c>
      <c r="X171" s="123" t="s">
        <v>906</v>
      </c>
      <c r="Y171" s="120">
        <v>43552</v>
      </c>
      <c r="Z171" s="121">
        <v>0.54166666666666663</v>
      </c>
      <c r="AA171" s="117" t="s">
        <v>633</v>
      </c>
      <c r="AB171" s="123" t="s">
        <v>582</v>
      </c>
      <c r="AC171" s="119" t="s">
        <v>398</v>
      </c>
      <c r="AD171" s="119" t="s">
        <v>398</v>
      </c>
    </row>
    <row r="172" spans="1:30">
      <c r="A172" s="117">
        <v>171</v>
      </c>
      <c r="B172" s="123" t="s">
        <v>461</v>
      </c>
      <c r="C172" s="117" t="s">
        <v>5</v>
      </c>
      <c r="D172" s="123" t="s">
        <v>595</v>
      </c>
      <c r="E172" s="117">
        <v>171</v>
      </c>
      <c r="F172" s="117" t="s">
        <v>924</v>
      </c>
      <c r="G172" s="123" t="s">
        <v>591</v>
      </c>
      <c r="H172" s="117" t="s">
        <v>398</v>
      </c>
      <c r="I172" s="118" t="s">
        <v>398</v>
      </c>
      <c r="J172" s="117" t="s">
        <v>398</v>
      </c>
      <c r="K172" s="117" t="s">
        <v>398</v>
      </c>
      <c r="L172" s="117" t="s">
        <v>398</v>
      </c>
      <c r="M172" s="117" t="s">
        <v>398</v>
      </c>
      <c r="N172" s="117" t="s">
        <v>398</v>
      </c>
      <c r="O172" s="117" t="s">
        <v>579</v>
      </c>
      <c r="P172" s="117">
        <v>1</v>
      </c>
      <c r="Q172" s="117" t="s">
        <v>398</v>
      </c>
      <c r="R172" s="117" t="s">
        <v>398</v>
      </c>
      <c r="S172" s="117" t="s">
        <v>398</v>
      </c>
      <c r="T172" s="117" t="s">
        <v>398</v>
      </c>
      <c r="U172" s="117" t="s">
        <v>398</v>
      </c>
      <c r="V172" s="117" t="s">
        <v>398</v>
      </c>
      <c r="W172" s="123">
        <v>32</v>
      </c>
      <c r="X172" s="123" t="s">
        <v>906</v>
      </c>
      <c r="Y172" s="120">
        <v>43552</v>
      </c>
      <c r="Z172" s="121">
        <v>0.54166666666666663</v>
      </c>
      <c r="AA172" s="117" t="s">
        <v>633</v>
      </c>
      <c r="AB172" s="123" t="s">
        <v>582</v>
      </c>
      <c r="AC172" s="119" t="s">
        <v>398</v>
      </c>
      <c r="AD172" s="119" t="s">
        <v>398</v>
      </c>
    </row>
    <row r="173" spans="1:30">
      <c r="A173" s="117">
        <v>172</v>
      </c>
      <c r="B173" s="123" t="s">
        <v>461</v>
      </c>
      <c r="C173" s="117" t="s">
        <v>5</v>
      </c>
      <c r="D173" s="123" t="s">
        <v>595</v>
      </c>
      <c r="E173" s="117">
        <v>172</v>
      </c>
      <c r="F173" s="117" t="s">
        <v>924</v>
      </c>
      <c r="G173" s="123" t="s">
        <v>591</v>
      </c>
      <c r="H173" s="117" t="s">
        <v>398</v>
      </c>
      <c r="I173" s="118" t="s">
        <v>398</v>
      </c>
      <c r="J173" s="117" t="s">
        <v>398</v>
      </c>
      <c r="K173" s="117" t="s">
        <v>398</v>
      </c>
      <c r="L173" s="117" t="s">
        <v>398</v>
      </c>
      <c r="M173" s="117" t="s">
        <v>398</v>
      </c>
      <c r="N173" s="117" t="s">
        <v>398</v>
      </c>
      <c r="O173" s="117" t="s">
        <v>579</v>
      </c>
      <c r="P173" s="117">
        <v>1</v>
      </c>
      <c r="Q173" s="117" t="s">
        <v>398</v>
      </c>
      <c r="R173" s="117" t="s">
        <v>398</v>
      </c>
      <c r="S173" s="117" t="s">
        <v>398</v>
      </c>
      <c r="T173" s="117" t="s">
        <v>398</v>
      </c>
      <c r="U173" s="117" t="s">
        <v>398</v>
      </c>
      <c r="V173" s="117" t="s">
        <v>398</v>
      </c>
      <c r="W173" s="123">
        <v>32</v>
      </c>
      <c r="X173" s="123" t="s">
        <v>906</v>
      </c>
      <c r="Y173" s="120">
        <v>43552</v>
      </c>
      <c r="Z173" s="121">
        <v>0.54166666666666663</v>
      </c>
      <c r="AA173" s="117" t="s">
        <v>633</v>
      </c>
      <c r="AB173" s="123" t="s">
        <v>582</v>
      </c>
      <c r="AC173" s="119" t="s">
        <v>398</v>
      </c>
      <c r="AD173" s="119" t="s">
        <v>398</v>
      </c>
    </row>
    <row r="174" spans="1:30">
      <c r="A174" s="117">
        <v>173</v>
      </c>
      <c r="B174" s="123" t="s">
        <v>461</v>
      </c>
      <c r="C174" s="117" t="s">
        <v>5</v>
      </c>
      <c r="D174" s="123" t="s">
        <v>595</v>
      </c>
      <c r="E174" s="117">
        <v>173</v>
      </c>
      <c r="F174" s="117" t="s">
        <v>924</v>
      </c>
      <c r="G174" s="123" t="s">
        <v>591</v>
      </c>
      <c r="H174" s="117" t="s">
        <v>398</v>
      </c>
      <c r="I174" s="118" t="s">
        <v>398</v>
      </c>
      <c r="J174" s="117" t="s">
        <v>398</v>
      </c>
      <c r="K174" s="117" t="s">
        <v>398</v>
      </c>
      <c r="L174" s="117" t="s">
        <v>398</v>
      </c>
      <c r="M174" s="117" t="s">
        <v>398</v>
      </c>
      <c r="N174" s="117" t="s">
        <v>398</v>
      </c>
      <c r="O174" s="117" t="s">
        <v>579</v>
      </c>
      <c r="P174" s="117">
        <v>1</v>
      </c>
      <c r="Q174" s="117" t="s">
        <v>398</v>
      </c>
      <c r="R174" s="117" t="s">
        <v>398</v>
      </c>
      <c r="S174" s="117" t="s">
        <v>398</v>
      </c>
      <c r="T174" s="117" t="s">
        <v>398</v>
      </c>
      <c r="U174" s="117" t="s">
        <v>398</v>
      </c>
      <c r="V174" s="117" t="s">
        <v>398</v>
      </c>
      <c r="W174" s="123">
        <v>32</v>
      </c>
      <c r="X174" s="123" t="s">
        <v>906</v>
      </c>
      <c r="Y174" s="120">
        <v>43552</v>
      </c>
      <c r="Z174" s="121">
        <v>0.54166666666666663</v>
      </c>
      <c r="AA174" s="117" t="s">
        <v>633</v>
      </c>
      <c r="AB174" s="123" t="s">
        <v>582</v>
      </c>
      <c r="AC174" s="119" t="s">
        <v>398</v>
      </c>
      <c r="AD174" s="119" t="s">
        <v>398</v>
      </c>
    </row>
    <row r="175" spans="1:30">
      <c r="A175" s="117">
        <v>174</v>
      </c>
      <c r="B175" s="123" t="s">
        <v>461</v>
      </c>
      <c r="C175" s="117" t="s">
        <v>5</v>
      </c>
      <c r="D175" s="123" t="s">
        <v>595</v>
      </c>
      <c r="E175" s="117">
        <v>174</v>
      </c>
      <c r="F175" s="117" t="s">
        <v>924</v>
      </c>
      <c r="G175" s="123" t="s">
        <v>591</v>
      </c>
      <c r="H175" s="117" t="s">
        <v>398</v>
      </c>
      <c r="I175" s="118" t="s">
        <v>398</v>
      </c>
      <c r="J175" s="117" t="s">
        <v>398</v>
      </c>
      <c r="K175" s="117" t="s">
        <v>398</v>
      </c>
      <c r="L175" s="117" t="s">
        <v>398</v>
      </c>
      <c r="M175" s="117" t="s">
        <v>398</v>
      </c>
      <c r="N175" s="117" t="s">
        <v>398</v>
      </c>
      <c r="O175" s="117" t="s">
        <v>579</v>
      </c>
      <c r="P175" s="117">
        <v>1</v>
      </c>
      <c r="Q175" s="117" t="s">
        <v>398</v>
      </c>
      <c r="R175" s="117" t="s">
        <v>398</v>
      </c>
      <c r="S175" s="117" t="s">
        <v>398</v>
      </c>
      <c r="T175" s="117" t="s">
        <v>398</v>
      </c>
      <c r="U175" s="117" t="s">
        <v>398</v>
      </c>
      <c r="V175" s="117" t="s">
        <v>398</v>
      </c>
      <c r="W175" s="123">
        <v>32</v>
      </c>
      <c r="X175" s="123" t="s">
        <v>906</v>
      </c>
      <c r="Y175" s="120">
        <v>43552</v>
      </c>
      <c r="Z175" s="121">
        <v>0.54166666666666663</v>
      </c>
      <c r="AA175" s="117" t="s">
        <v>633</v>
      </c>
      <c r="AB175" s="123" t="s">
        <v>582</v>
      </c>
      <c r="AC175" s="119" t="s">
        <v>398</v>
      </c>
      <c r="AD175" s="119" t="s">
        <v>398</v>
      </c>
    </row>
    <row r="176" spans="1:30">
      <c r="A176" s="117">
        <v>175</v>
      </c>
      <c r="B176" s="123" t="s">
        <v>461</v>
      </c>
      <c r="C176" s="117" t="s">
        <v>5</v>
      </c>
      <c r="D176" s="123" t="s">
        <v>595</v>
      </c>
      <c r="E176" s="117">
        <v>175</v>
      </c>
      <c r="F176" s="117" t="s">
        <v>924</v>
      </c>
      <c r="G176" s="123" t="s">
        <v>591</v>
      </c>
      <c r="H176" s="117" t="s">
        <v>398</v>
      </c>
      <c r="I176" s="118" t="s">
        <v>398</v>
      </c>
      <c r="J176" s="117" t="s">
        <v>398</v>
      </c>
      <c r="K176" s="117" t="s">
        <v>398</v>
      </c>
      <c r="L176" s="117" t="s">
        <v>398</v>
      </c>
      <c r="M176" s="117" t="s">
        <v>398</v>
      </c>
      <c r="N176" s="117" t="s">
        <v>398</v>
      </c>
      <c r="O176" s="117" t="s">
        <v>579</v>
      </c>
      <c r="P176" s="117">
        <v>1</v>
      </c>
      <c r="Q176" s="117" t="s">
        <v>398</v>
      </c>
      <c r="R176" s="117" t="s">
        <v>398</v>
      </c>
      <c r="S176" s="117" t="s">
        <v>398</v>
      </c>
      <c r="T176" s="117" t="s">
        <v>398</v>
      </c>
      <c r="U176" s="117" t="s">
        <v>398</v>
      </c>
      <c r="V176" s="117" t="s">
        <v>398</v>
      </c>
      <c r="W176" s="123">
        <v>32</v>
      </c>
      <c r="X176" s="123" t="s">
        <v>906</v>
      </c>
      <c r="Y176" s="120">
        <v>43552</v>
      </c>
      <c r="Z176" s="121">
        <v>0.54166666666666663</v>
      </c>
      <c r="AA176" s="117" t="s">
        <v>633</v>
      </c>
      <c r="AB176" s="123" t="s">
        <v>582</v>
      </c>
      <c r="AC176" s="119" t="s">
        <v>398</v>
      </c>
      <c r="AD176" s="119" t="s">
        <v>398</v>
      </c>
    </row>
    <row r="177" spans="1:30">
      <c r="A177" s="117">
        <v>176</v>
      </c>
      <c r="B177" s="123" t="s">
        <v>461</v>
      </c>
      <c r="C177" s="117" t="s">
        <v>5</v>
      </c>
      <c r="D177" s="123" t="s">
        <v>595</v>
      </c>
      <c r="E177" s="117">
        <v>176</v>
      </c>
      <c r="F177" s="117" t="s">
        <v>924</v>
      </c>
      <c r="G177" s="123" t="s">
        <v>591</v>
      </c>
      <c r="H177" s="117" t="s">
        <v>398</v>
      </c>
      <c r="I177" s="118" t="s">
        <v>398</v>
      </c>
      <c r="J177" s="117" t="s">
        <v>398</v>
      </c>
      <c r="K177" s="117" t="s">
        <v>398</v>
      </c>
      <c r="L177" s="117" t="s">
        <v>398</v>
      </c>
      <c r="M177" s="117" t="s">
        <v>398</v>
      </c>
      <c r="N177" s="117" t="s">
        <v>398</v>
      </c>
      <c r="O177" s="117" t="s">
        <v>579</v>
      </c>
      <c r="P177" s="117">
        <v>1</v>
      </c>
      <c r="Q177" s="117" t="s">
        <v>398</v>
      </c>
      <c r="R177" s="117" t="s">
        <v>398</v>
      </c>
      <c r="S177" s="117" t="s">
        <v>398</v>
      </c>
      <c r="T177" s="117" t="s">
        <v>398</v>
      </c>
      <c r="U177" s="117" t="s">
        <v>398</v>
      </c>
      <c r="V177" s="117" t="s">
        <v>398</v>
      </c>
      <c r="W177" s="123">
        <v>32</v>
      </c>
      <c r="X177" s="123" t="s">
        <v>906</v>
      </c>
      <c r="Y177" s="120">
        <v>43552</v>
      </c>
      <c r="Z177" s="121">
        <v>0.54166666666666663</v>
      </c>
      <c r="AA177" s="117" t="s">
        <v>633</v>
      </c>
      <c r="AB177" s="123" t="s">
        <v>582</v>
      </c>
      <c r="AC177" s="119" t="s">
        <v>398</v>
      </c>
      <c r="AD177" s="119" t="s">
        <v>398</v>
      </c>
    </row>
    <row r="178" spans="1:30">
      <c r="A178" s="117">
        <v>177</v>
      </c>
      <c r="B178" s="123" t="s">
        <v>461</v>
      </c>
      <c r="C178" s="117" t="s">
        <v>5</v>
      </c>
      <c r="D178" s="123" t="s">
        <v>595</v>
      </c>
      <c r="E178" s="117">
        <v>177</v>
      </c>
      <c r="F178" s="117" t="s">
        <v>924</v>
      </c>
      <c r="G178" s="123" t="s">
        <v>591</v>
      </c>
      <c r="H178" s="117" t="s">
        <v>398</v>
      </c>
      <c r="I178" s="118" t="s">
        <v>398</v>
      </c>
      <c r="J178" s="117" t="s">
        <v>398</v>
      </c>
      <c r="K178" s="117" t="s">
        <v>398</v>
      </c>
      <c r="L178" s="117" t="s">
        <v>398</v>
      </c>
      <c r="M178" s="117" t="s">
        <v>398</v>
      </c>
      <c r="N178" s="117" t="s">
        <v>398</v>
      </c>
      <c r="O178" s="117" t="s">
        <v>579</v>
      </c>
      <c r="P178" s="117">
        <v>1</v>
      </c>
      <c r="Q178" s="117" t="s">
        <v>398</v>
      </c>
      <c r="R178" s="117" t="s">
        <v>398</v>
      </c>
      <c r="S178" s="117" t="s">
        <v>398</v>
      </c>
      <c r="T178" s="117" t="s">
        <v>398</v>
      </c>
      <c r="U178" s="117" t="s">
        <v>398</v>
      </c>
      <c r="V178" s="117" t="s">
        <v>398</v>
      </c>
      <c r="W178" s="123">
        <v>32</v>
      </c>
      <c r="X178" s="123" t="s">
        <v>906</v>
      </c>
      <c r="Y178" s="120">
        <v>43552</v>
      </c>
      <c r="Z178" s="121">
        <v>0.54166666666666663</v>
      </c>
      <c r="AA178" s="117" t="s">
        <v>633</v>
      </c>
      <c r="AB178" s="123" t="s">
        <v>582</v>
      </c>
      <c r="AC178" s="119" t="s">
        <v>398</v>
      </c>
      <c r="AD178" s="119" t="s">
        <v>398</v>
      </c>
    </row>
    <row r="179" spans="1:30">
      <c r="A179" s="117">
        <v>178</v>
      </c>
      <c r="B179" s="123" t="s">
        <v>461</v>
      </c>
      <c r="C179" s="117" t="s">
        <v>5</v>
      </c>
      <c r="D179" s="123" t="s">
        <v>595</v>
      </c>
      <c r="E179" s="117">
        <v>178</v>
      </c>
      <c r="F179" s="117" t="s">
        <v>924</v>
      </c>
      <c r="G179" s="123" t="s">
        <v>591</v>
      </c>
      <c r="H179" s="117" t="s">
        <v>398</v>
      </c>
      <c r="I179" s="118" t="s">
        <v>398</v>
      </c>
      <c r="J179" s="117" t="s">
        <v>398</v>
      </c>
      <c r="K179" s="117" t="s">
        <v>398</v>
      </c>
      <c r="L179" s="117" t="s">
        <v>398</v>
      </c>
      <c r="M179" s="117" t="s">
        <v>398</v>
      </c>
      <c r="N179" s="117" t="s">
        <v>398</v>
      </c>
      <c r="O179" s="117" t="s">
        <v>579</v>
      </c>
      <c r="P179" s="117">
        <v>1</v>
      </c>
      <c r="Q179" s="117" t="s">
        <v>398</v>
      </c>
      <c r="R179" s="117" t="s">
        <v>398</v>
      </c>
      <c r="S179" s="117" t="s">
        <v>398</v>
      </c>
      <c r="T179" s="117" t="s">
        <v>398</v>
      </c>
      <c r="U179" s="117" t="s">
        <v>398</v>
      </c>
      <c r="V179" s="117" t="s">
        <v>398</v>
      </c>
      <c r="W179" s="123">
        <v>32</v>
      </c>
      <c r="X179" s="123" t="s">
        <v>906</v>
      </c>
      <c r="Y179" s="120">
        <v>43552</v>
      </c>
      <c r="Z179" s="121">
        <v>0.54166666666666663</v>
      </c>
      <c r="AA179" s="117" t="s">
        <v>633</v>
      </c>
      <c r="AB179" s="123" t="s">
        <v>582</v>
      </c>
      <c r="AC179" s="119" t="s">
        <v>398</v>
      </c>
      <c r="AD179" s="119" t="s">
        <v>398</v>
      </c>
    </row>
    <row r="180" spans="1:30">
      <c r="A180" s="117">
        <v>179</v>
      </c>
      <c r="B180" s="123" t="s">
        <v>461</v>
      </c>
      <c r="C180" s="117" t="s">
        <v>5</v>
      </c>
      <c r="D180" s="123" t="s">
        <v>595</v>
      </c>
      <c r="E180" s="117">
        <v>179</v>
      </c>
      <c r="F180" s="117" t="s">
        <v>924</v>
      </c>
      <c r="G180" s="123" t="s">
        <v>591</v>
      </c>
      <c r="H180" s="117" t="s">
        <v>398</v>
      </c>
      <c r="I180" s="118" t="s">
        <v>398</v>
      </c>
      <c r="J180" s="117" t="s">
        <v>398</v>
      </c>
      <c r="K180" s="117" t="s">
        <v>398</v>
      </c>
      <c r="L180" s="117" t="s">
        <v>398</v>
      </c>
      <c r="M180" s="117" t="s">
        <v>398</v>
      </c>
      <c r="N180" s="117" t="s">
        <v>398</v>
      </c>
      <c r="O180" s="117" t="s">
        <v>579</v>
      </c>
      <c r="P180" s="117">
        <v>1</v>
      </c>
      <c r="Q180" s="117" t="s">
        <v>398</v>
      </c>
      <c r="R180" s="117" t="s">
        <v>398</v>
      </c>
      <c r="S180" s="117" t="s">
        <v>398</v>
      </c>
      <c r="T180" s="117" t="s">
        <v>398</v>
      </c>
      <c r="U180" s="117" t="s">
        <v>398</v>
      </c>
      <c r="V180" s="117" t="s">
        <v>398</v>
      </c>
      <c r="W180" s="123">
        <v>32</v>
      </c>
      <c r="X180" s="123" t="s">
        <v>906</v>
      </c>
      <c r="Y180" s="120">
        <v>43552</v>
      </c>
      <c r="Z180" s="121">
        <v>0.54166666666666663</v>
      </c>
      <c r="AA180" s="117" t="s">
        <v>633</v>
      </c>
      <c r="AB180" s="123" t="s">
        <v>582</v>
      </c>
      <c r="AC180" s="119" t="s">
        <v>398</v>
      </c>
      <c r="AD180" s="119" t="s">
        <v>398</v>
      </c>
    </row>
    <row r="181" spans="1:30">
      <c r="A181" s="117">
        <v>180</v>
      </c>
      <c r="B181" s="123" t="s">
        <v>461</v>
      </c>
      <c r="C181" s="117" t="s">
        <v>5</v>
      </c>
      <c r="D181" s="123" t="s">
        <v>595</v>
      </c>
      <c r="E181" s="117">
        <v>180</v>
      </c>
      <c r="F181" s="117" t="s">
        <v>924</v>
      </c>
      <c r="G181" s="123" t="s">
        <v>591</v>
      </c>
      <c r="H181" s="117" t="s">
        <v>398</v>
      </c>
      <c r="I181" s="118" t="s">
        <v>398</v>
      </c>
      <c r="J181" s="117" t="s">
        <v>398</v>
      </c>
      <c r="K181" s="117" t="s">
        <v>398</v>
      </c>
      <c r="L181" s="117" t="s">
        <v>398</v>
      </c>
      <c r="M181" s="117" t="s">
        <v>398</v>
      </c>
      <c r="N181" s="117" t="s">
        <v>398</v>
      </c>
      <c r="O181" s="117" t="s">
        <v>579</v>
      </c>
      <c r="P181" s="117">
        <v>1</v>
      </c>
      <c r="Q181" s="117" t="s">
        <v>398</v>
      </c>
      <c r="R181" s="117" t="s">
        <v>398</v>
      </c>
      <c r="S181" s="117" t="s">
        <v>398</v>
      </c>
      <c r="T181" s="117" t="s">
        <v>398</v>
      </c>
      <c r="U181" s="117" t="s">
        <v>398</v>
      </c>
      <c r="V181" s="117" t="s">
        <v>398</v>
      </c>
      <c r="W181" s="123">
        <v>32</v>
      </c>
      <c r="X181" s="123" t="s">
        <v>906</v>
      </c>
      <c r="Y181" s="120">
        <v>43552</v>
      </c>
      <c r="Z181" s="121">
        <v>0.54166666666666663</v>
      </c>
      <c r="AA181" s="117" t="s">
        <v>633</v>
      </c>
      <c r="AB181" s="123" t="s">
        <v>582</v>
      </c>
      <c r="AC181" s="119" t="s">
        <v>398</v>
      </c>
      <c r="AD181" s="119" t="s">
        <v>398</v>
      </c>
    </row>
    <row r="182" spans="1:30">
      <c r="A182" s="117">
        <v>181</v>
      </c>
      <c r="B182" s="123" t="s">
        <v>461</v>
      </c>
      <c r="C182" s="117" t="s">
        <v>5</v>
      </c>
      <c r="D182" s="123" t="s">
        <v>595</v>
      </c>
      <c r="E182" s="117">
        <v>181</v>
      </c>
      <c r="F182" s="117" t="s">
        <v>924</v>
      </c>
      <c r="G182" s="123" t="s">
        <v>591</v>
      </c>
      <c r="H182" s="117" t="s">
        <v>398</v>
      </c>
      <c r="I182" s="118" t="s">
        <v>398</v>
      </c>
      <c r="J182" s="117" t="s">
        <v>398</v>
      </c>
      <c r="K182" s="117" t="s">
        <v>398</v>
      </c>
      <c r="L182" s="117" t="s">
        <v>398</v>
      </c>
      <c r="M182" s="117" t="s">
        <v>398</v>
      </c>
      <c r="N182" s="117" t="s">
        <v>398</v>
      </c>
      <c r="O182" s="117" t="s">
        <v>579</v>
      </c>
      <c r="P182" s="117">
        <v>1</v>
      </c>
      <c r="Q182" s="117" t="s">
        <v>398</v>
      </c>
      <c r="R182" s="117" t="s">
        <v>398</v>
      </c>
      <c r="S182" s="117" t="s">
        <v>398</v>
      </c>
      <c r="T182" s="117" t="s">
        <v>398</v>
      </c>
      <c r="U182" s="117" t="s">
        <v>398</v>
      </c>
      <c r="V182" s="117" t="s">
        <v>398</v>
      </c>
      <c r="W182" s="123">
        <v>32</v>
      </c>
      <c r="X182" s="123" t="s">
        <v>906</v>
      </c>
      <c r="Y182" s="120">
        <v>43552</v>
      </c>
      <c r="Z182" s="121">
        <v>0.54166666666666663</v>
      </c>
      <c r="AA182" s="117" t="s">
        <v>633</v>
      </c>
      <c r="AB182" s="123" t="s">
        <v>582</v>
      </c>
      <c r="AC182" s="119" t="s">
        <v>398</v>
      </c>
      <c r="AD182" s="119" t="s">
        <v>398</v>
      </c>
    </row>
    <row r="183" spans="1:30">
      <c r="A183" s="117">
        <v>182</v>
      </c>
      <c r="B183" s="123" t="s">
        <v>461</v>
      </c>
      <c r="C183" s="117" t="s">
        <v>5</v>
      </c>
      <c r="D183" s="123" t="s">
        <v>595</v>
      </c>
      <c r="E183" s="117">
        <v>182</v>
      </c>
      <c r="F183" s="117" t="s">
        <v>924</v>
      </c>
      <c r="G183" s="123" t="s">
        <v>591</v>
      </c>
      <c r="H183" s="117" t="s">
        <v>398</v>
      </c>
      <c r="I183" s="118" t="s">
        <v>398</v>
      </c>
      <c r="J183" s="117" t="s">
        <v>398</v>
      </c>
      <c r="K183" s="117" t="s">
        <v>398</v>
      </c>
      <c r="L183" s="117" t="s">
        <v>398</v>
      </c>
      <c r="M183" s="117" t="s">
        <v>398</v>
      </c>
      <c r="N183" s="117" t="s">
        <v>398</v>
      </c>
      <c r="O183" s="117" t="s">
        <v>579</v>
      </c>
      <c r="P183" s="117">
        <v>1</v>
      </c>
      <c r="Q183" s="117" t="s">
        <v>398</v>
      </c>
      <c r="R183" s="117" t="s">
        <v>398</v>
      </c>
      <c r="S183" s="117" t="s">
        <v>398</v>
      </c>
      <c r="T183" s="117" t="s">
        <v>398</v>
      </c>
      <c r="U183" s="117" t="s">
        <v>398</v>
      </c>
      <c r="V183" s="117" t="s">
        <v>398</v>
      </c>
      <c r="W183" s="123">
        <v>32</v>
      </c>
      <c r="X183" s="123" t="s">
        <v>906</v>
      </c>
      <c r="Y183" s="120">
        <v>43552</v>
      </c>
      <c r="Z183" s="121">
        <v>0.54166666666666663</v>
      </c>
      <c r="AA183" s="117" t="s">
        <v>633</v>
      </c>
      <c r="AB183" s="123" t="s">
        <v>582</v>
      </c>
      <c r="AC183" s="119" t="s">
        <v>398</v>
      </c>
      <c r="AD183" s="119" t="s">
        <v>398</v>
      </c>
    </row>
    <row r="184" spans="1:30">
      <c r="A184" s="117">
        <v>183</v>
      </c>
      <c r="B184" s="123" t="s">
        <v>461</v>
      </c>
      <c r="C184" s="117" t="s">
        <v>5</v>
      </c>
      <c r="D184" s="123" t="s">
        <v>595</v>
      </c>
      <c r="E184" s="117">
        <v>183</v>
      </c>
      <c r="F184" s="117" t="s">
        <v>924</v>
      </c>
      <c r="G184" s="123" t="s">
        <v>591</v>
      </c>
      <c r="H184" s="117" t="s">
        <v>398</v>
      </c>
      <c r="I184" s="118" t="s">
        <v>398</v>
      </c>
      <c r="J184" s="117" t="s">
        <v>398</v>
      </c>
      <c r="K184" s="117" t="s">
        <v>398</v>
      </c>
      <c r="L184" s="117" t="s">
        <v>398</v>
      </c>
      <c r="M184" s="117" t="s">
        <v>398</v>
      </c>
      <c r="N184" s="117" t="s">
        <v>398</v>
      </c>
      <c r="O184" s="117" t="s">
        <v>579</v>
      </c>
      <c r="P184" s="117">
        <v>1</v>
      </c>
      <c r="Q184" s="117" t="s">
        <v>398</v>
      </c>
      <c r="R184" s="117" t="s">
        <v>398</v>
      </c>
      <c r="S184" s="117" t="s">
        <v>398</v>
      </c>
      <c r="T184" s="117" t="s">
        <v>398</v>
      </c>
      <c r="U184" s="117" t="s">
        <v>398</v>
      </c>
      <c r="V184" s="117" t="s">
        <v>398</v>
      </c>
      <c r="W184" s="123">
        <v>32</v>
      </c>
      <c r="X184" s="123" t="s">
        <v>906</v>
      </c>
      <c r="Y184" s="120">
        <v>43552</v>
      </c>
      <c r="Z184" s="121">
        <v>0.54166666666666663</v>
      </c>
      <c r="AA184" s="117" t="s">
        <v>633</v>
      </c>
      <c r="AB184" s="123" t="s">
        <v>582</v>
      </c>
      <c r="AC184" s="119" t="s">
        <v>398</v>
      </c>
      <c r="AD184" s="119" t="s">
        <v>398</v>
      </c>
    </row>
    <row r="185" spans="1:30">
      <c r="A185" s="117">
        <v>184</v>
      </c>
      <c r="B185" s="123" t="s">
        <v>461</v>
      </c>
      <c r="C185" s="117" t="s">
        <v>5</v>
      </c>
      <c r="D185" s="123" t="s">
        <v>595</v>
      </c>
      <c r="E185" s="117">
        <v>184</v>
      </c>
      <c r="F185" s="117" t="s">
        <v>924</v>
      </c>
      <c r="G185" s="123" t="s">
        <v>591</v>
      </c>
      <c r="H185" s="117" t="s">
        <v>398</v>
      </c>
      <c r="I185" s="118" t="s">
        <v>398</v>
      </c>
      <c r="J185" s="117" t="s">
        <v>398</v>
      </c>
      <c r="K185" s="117" t="s">
        <v>398</v>
      </c>
      <c r="L185" s="117" t="s">
        <v>398</v>
      </c>
      <c r="M185" s="117" t="s">
        <v>398</v>
      </c>
      <c r="N185" s="117" t="s">
        <v>398</v>
      </c>
      <c r="O185" s="117" t="s">
        <v>579</v>
      </c>
      <c r="P185" s="117">
        <v>1</v>
      </c>
      <c r="Q185" s="117" t="s">
        <v>398</v>
      </c>
      <c r="R185" s="117" t="s">
        <v>398</v>
      </c>
      <c r="S185" s="117" t="s">
        <v>398</v>
      </c>
      <c r="T185" s="117" t="s">
        <v>398</v>
      </c>
      <c r="U185" s="117" t="s">
        <v>398</v>
      </c>
      <c r="V185" s="117" t="s">
        <v>398</v>
      </c>
      <c r="W185" s="123">
        <v>32</v>
      </c>
      <c r="X185" s="123" t="s">
        <v>906</v>
      </c>
      <c r="Y185" s="120">
        <v>43552</v>
      </c>
      <c r="Z185" s="121">
        <v>0.54166666666666663</v>
      </c>
      <c r="AA185" s="117" t="s">
        <v>633</v>
      </c>
      <c r="AB185" s="123" t="s">
        <v>582</v>
      </c>
      <c r="AC185" s="119" t="s">
        <v>398</v>
      </c>
      <c r="AD185" s="119" t="s">
        <v>398</v>
      </c>
    </row>
    <row r="186" spans="1:30">
      <c r="A186" s="117">
        <v>185</v>
      </c>
      <c r="B186" s="123" t="s">
        <v>461</v>
      </c>
      <c r="C186" s="117" t="s">
        <v>5</v>
      </c>
      <c r="D186" s="123" t="s">
        <v>595</v>
      </c>
      <c r="E186" s="117">
        <v>185</v>
      </c>
      <c r="F186" s="117" t="s">
        <v>924</v>
      </c>
      <c r="G186" s="123" t="s">
        <v>591</v>
      </c>
      <c r="H186" s="117" t="s">
        <v>398</v>
      </c>
      <c r="I186" s="118" t="s">
        <v>398</v>
      </c>
      <c r="J186" s="117" t="s">
        <v>398</v>
      </c>
      <c r="K186" s="117" t="s">
        <v>398</v>
      </c>
      <c r="L186" s="117" t="s">
        <v>398</v>
      </c>
      <c r="M186" s="117" t="s">
        <v>398</v>
      </c>
      <c r="N186" s="117" t="s">
        <v>398</v>
      </c>
      <c r="O186" s="117" t="s">
        <v>579</v>
      </c>
      <c r="P186" s="117">
        <v>1</v>
      </c>
      <c r="Q186" s="117" t="s">
        <v>398</v>
      </c>
      <c r="R186" s="117" t="s">
        <v>398</v>
      </c>
      <c r="S186" s="117" t="s">
        <v>398</v>
      </c>
      <c r="T186" s="117" t="s">
        <v>398</v>
      </c>
      <c r="U186" s="117" t="s">
        <v>398</v>
      </c>
      <c r="V186" s="117" t="s">
        <v>398</v>
      </c>
      <c r="W186" s="123">
        <v>32</v>
      </c>
      <c r="X186" s="123" t="s">
        <v>906</v>
      </c>
      <c r="Y186" s="120">
        <v>43552</v>
      </c>
      <c r="Z186" s="121">
        <v>0.54166666666666663</v>
      </c>
      <c r="AA186" s="117" t="s">
        <v>633</v>
      </c>
      <c r="AB186" s="123" t="s">
        <v>582</v>
      </c>
      <c r="AC186" s="119" t="s">
        <v>398</v>
      </c>
      <c r="AD186" s="119" t="s">
        <v>398</v>
      </c>
    </row>
    <row r="187" spans="1:30">
      <c r="A187" s="117">
        <v>186</v>
      </c>
      <c r="B187" s="123" t="s">
        <v>461</v>
      </c>
      <c r="C187" s="117" t="s">
        <v>5</v>
      </c>
      <c r="D187" s="123" t="s">
        <v>595</v>
      </c>
      <c r="E187" s="117">
        <v>186</v>
      </c>
      <c r="F187" s="117" t="s">
        <v>924</v>
      </c>
      <c r="G187" s="123" t="s">
        <v>591</v>
      </c>
      <c r="H187" s="117" t="s">
        <v>398</v>
      </c>
      <c r="I187" s="118" t="s">
        <v>398</v>
      </c>
      <c r="J187" s="117" t="s">
        <v>398</v>
      </c>
      <c r="K187" s="117" t="s">
        <v>398</v>
      </c>
      <c r="L187" s="117" t="s">
        <v>398</v>
      </c>
      <c r="M187" s="117" t="s">
        <v>398</v>
      </c>
      <c r="N187" s="117" t="s">
        <v>398</v>
      </c>
      <c r="O187" s="117" t="s">
        <v>579</v>
      </c>
      <c r="P187" s="117">
        <v>1</v>
      </c>
      <c r="Q187" s="117" t="s">
        <v>398</v>
      </c>
      <c r="R187" s="117" t="s">
        <v>398</v>
      </c>
      <c r="S187" s="117" t="s">
        <v>398</v>
      </c>
      <c r="T187" s="117" t="s">
        <v>398</v>
      </c>
      <c r="U187" s="117" t="s">
        <v>398</v>
      </c>
      <c r="V187" s="117" t="s">
        <v>398</v>
      </c>
      <c r="W187" s="123">
        <v>32</v>
      </c>
      <c r="X187" s="123" t="s">
        <v>906</v>
      </c>
      <c r="Y187" s="120">
        <v>43552</v>
      </c>
      <c r="Z187" s="121">
        <v>0.54166666666666663</v>
      </c>
      <c r="AA187" s="117" t="s">
        <v>633</v>
      </c>
      <c r="AB187" s="123" t="s">
        <v>582</v>
      </c>
      <c r="AC187" s="119" t="s">
        <v>398</v>
      </c>
      <c r="AD187" s="119" t="s">
        <v>398</v>
      </c>
    </row>
    <row r="188" spans="1:30">
      <c r="A188" s="117">
        <v>187</v>
      </c>
      <c r="B188" s="123" t="s">
        <v>461</v>
      </c>
      <c r="C188" s="117" t="s">
        <v>5</v>
      </c>
      <c r="D188" s="123" t="s">
        <v>595</v>
      </c>
      <c r="E188" s="117">
        <v>187</v>
      </c>
      <c r="F188" s="117" t="s">
        <v>924</v>
      </c>
      <c r="G188" s="123" t="s">
        <v>591</v>
      </c>
      <c r="H188" s="117" t="s">
        <v>398</v>
      </c>
      <c r="I188" s="118" t="s">
        <v>398</v>
      </c>
      <c r="J188" s="117" t="s">
        <v>398</v>
      </c>
      <c r="K188" s="117" t="s">
        <v>398</v>
      </c>
      <c r="L188" s="117" t="s">
        <v>398</v>
      </c>
      <c r="M188" s="117" t="s">
        <v>398</v>
      </c>
      <c r="N188" s="117" t="s">
        <v>398</v>
      </c>
      <c r="O188" s="117" t="s">
        <v>579</v>
      </c>
      <c r="P188" s="117">
        <v>1</v>
      </c>
      <c r="Q188" s="117" t="s">
        <v>398</v>
      </c>
      <c r="R188" s="117" t="s">
        <v>398</v>
      </c>
      <c r="S188" s="117" t="s">
        <v>398</v>
      </c>
      <c r="T188" s="117" t="s">
        <v>398</v>
      </c>
      <c r="U188" s="117" t="s">
        <v>398</v>
      </c>
      <c r="V188" s="117" t="s">
        <v>398</v>
      </c>
      <c r="W188" s="123">
        <v>32</v>
      </c>
      <c r="X188" s="123" t="s">
        <v>906</v>
      </c>
      <c r="Y188" s="120">
        <v>43552</v>
      </c>
      <c r="Z188" s="121">
        <v>0.54166666666666663</v>
      </c>
      <c r="AA188" s="117" t="s">
        <v>633</v>
      </c>
      <c r="AB188" s="123" t="s">
        <v>582</v>
      </c>
      <c r="AC188" s="119" t="s">
        <v>398</v>
      </c>
      <c r="AD188" s="119" t="s">
        <v>398</v>
      </c>
    </row>
    <row r="189" spans="1:30">
      <c r="A189" s="117">
        <v>188</v>
      </c>
      <c r="B189" s="123" t="s">
        <v>461</v>
      </c>
      <c r="C189" s="117" t="s">
        <v>5</v>
      </c>
      <c r="D189" s="123" t="s">
        <v>595</v>
      </c>
      <c r="E189" s="117">
        <v>188</v>
      </c>
      <c r="F189" s="117" t="s">
        <v>924</v>
      </c>
      <c r="G189" s="123" t="s">
        <v>591</v>
      </c>
      <c r="H189" s="117" t="s">
        <v>398</v>
      </c>
      <c r="I189" s="118" t="s">
        <v>398</v>
      </c>
      <c r="J189" s="117" t="s">
        <v>398</v>
      </c>
      <c r="K189" s="117" t="s">
        <v>398</v>
      </c>
      <c r="L189" s="117" t="s">
        <v>398</v>
      </c>
      <c r="M189" s="117" t="s">
        <v>398</v>
      </c>
      <c r="N189" s="117" t="s">
        <v>398</v>
      </c>
      <c r="O189" s="117" t="s">
        <v>579</v>
      </c>
      <c r="P189" s="117">
        <v>1</v>
      </c>
      <c r="Q189" s="117" t="s">
        <v>398</v>
      </c>
      <c r="R189" s="117" t="s">
        <v>398</v>
      </c>
      <c r="S189" s="117" t="s">
        <v>398</v>
      </c>
      <c r="T189" s="117" t="s">
        <v>398</v>
      </c>
      <c r="U189" s="117" t="s">
        <v>398</v>
      </c>
      <c r="V189" s="117" t="s">
        <v>398</v>
      </c>
      <c r="W189" s="123">
        <v>32</v>
      </c>
      <c r="X189" s="123" t="s">
        <v>906</v>
      </c>
      <c r="Y189" s="120">
        <v>43552</v>
      </c>
      <c r="Z189" s="121">
        <v>0.54166666666666663</v>
      </c>
      <c r="AA189" s="117" t="s">
        <v>633</v>
      </c>
      <c r="AB189" s="123" t="s">
        <v>582</v>
      </c>
      <c r="AC189" s="119" t="s">
        <v>398</v>
      </c>
      <c r="AD189" s="119" t="s">
        <v>398</v>
      </c>
    </row>
    <row r="190" spans="1:30">
      <c r="A190" s="117">
        <v>189</v>
      </c>
      <c r="B190" s="123" t="s">
        <v>461</v>
      </c>
      <c r="C190" s="117" t="s">
        <v>5</v>
      </c>
      <c r="D190" s="123" t="s">
        <v>595</v>
      </c>
      <c r="E190" s="117">
        <v>189</v>
      </c>
      <c r="F190" s="117" t="s">
        <v>924</v>
      </c>
      <c r="G190" s="123" t="s">
        <v>591</v>
      </c>
      <c r="H190" s="117" t="s">
        <v>398</v>
      </c>
      <c r="I190" s="118" t="s">
        <v>398</v>
      </c>
      <c r="J190" s="117" t="s">
        <v>398</v>
      </c>
      <c r="K190" s="117" t="s">
        <v>398</v>
      </c>
      <c r="L190" s="117" t="s">
        <v>398</v>
      </c>
      <c r="M190" s="117" t="s">
        <v>398</v>
      </c>
      <c r="N190" s="117" t="s">
        <v>398</v>
      </c>
      <c r="O190" s="117" t="s">
        <v>579</v>
      </c>
      <c r="P190" s="117">
        <v>1</v>
      </c>
      <c r="Q190" s="117" t="s">
        <v>398</v>
      </c>
      <c r="R190" s="117" t="s">
        <v>398</v>
      </c>
      <c r="S190" s="117" t="s">
        <v>398</v>
      </c>
      <c r="T190" s="117" t="s">
        <v>398</v>
      </c>
      <c r="U190" s="117" t="s">
        <v>398</v>
      </c>
      <c r="V190" s="117" t="s">
        <v>398</v>
      </c>
      <c r="W190" s="123">
        <v>32</v>
      </c>
      <c r="X190" s="123" t="s">
        <v>906</v>
      </c>
      <c r="Y190" s="120">
        <v>43552</v>
      </c>
      <c r="Z190" s="121">
        <v>0.54166666666666663</v>
      </c>
      <c r="AA190" s="117" t="s">
        <v>633</v>
      </c>
      <c r="AB190" s="123" t="s">
        <v>582</v>
      </c>
      <c r="AC190" s="119" t="s">
        <v>398</v>
      </c>
      <c r="AD190" s="119" t="s">
        <v>398</v>
      </c>
    </row>
    <row r="191" spans="1:30">
      <c r="A191" s="117">
        <v>190</v>
      </c>
      <c r="B191" s="123" t="s">
        <v>461</v>
      </c>
      <c r="C191" s="117" t="s">
        <v>5</v>
      </c>
      <c r="D191" s="123" t="s">
        <v>595</v>
      </c>
      <c r="E191" s="117">
        <v>190</v>
      </c>
      <c r="F191" s="117" t="s">
        <v>924</v>
      </c>
      <c r="G191" s="123" t="s">
        <v>591</v>
      </c>
      <c r="H191" s="117" t="s">
        <v>398</v>
      </c>
      <c r="I191" s="118" t="s">
        <v>398</v>
      </c>
      <c r="J191" s="117" t="s">
        <v>398</v>
      </c>
      <c r="K191" s="117" t="s">
        <v>398</v>
      </c>
      <c r="L191" s="117" t="s">
        <v>398</v>
      </c>
      <c r="M191" s="117" t="s">
        <v>398</v>
      </c>
      <c r="N191" s="117" t="s">
        <v>398</v>
      </c>
      <c r="O191" s="117" t="s">
        <v>579</v>
      </c>
      <c r="P191" s="117">
        <v>1</v>
      </c>
      <c r="Q191" s="117" t="s">
        <v>398</v>
      </c>
      <c r="R191" s="117" t="s">
        <v>398</v>
      </c>
      <c r="S191" s="117" t="s">
        <v>398</v>
      </c>
      <c r="T191" s="117" t="s">
        <v>398</v>
      </c>
      <c r="U191" s="117" t="s">
        <v>398</v>
      </c>
      <c r="V191" s="117" t="s">
        <v>398</v>
      </c>
      <c r="W191" s="123">
        <v>32</v>
      </c>
      <c r="X191" s="123" t="s">
        <v>906</v>
      </c>
      <c r="Y191" s="120">
        <v>43552</v>
      </c>
      <c r="Z191" s="121">
        <v>0.54166666666666663</v>
      </c>
      <c r="AA191" s="117" t="s">
        <v>633</v>
      </c>
      <c r="AB191" s="123" t="s">
        <v>582</v>
      </c>
      <c r="AC191" s="119" t="s">
        <v>398</v>
      </c>
      <c r="AD191" s="119" t="s">
        <v>398</v>
      </c>
    </row>
    <row r="192" spans="1:30">
      <c r="A192" s="117">
        <v>191</v>
      </c>
      <c r="B192" s="123" t="s">
        <v>461</v>
      </c>
      <c r="C192" s="117" t="s">
        <v>5</v>
      </c>
      <c r="D192" s="123" t="s">
        <v>595</v>
      </c>
      <c r="E192" s="117">
        <v>191</v>
      </c>
      <c r="F192" s="117" t="s">
        <v>924</v>
      </c>
      <c r="G192" s="123" t="s">
        <v>591</v>
      </c>
      <c r="H192" s="117" t="s">
        <v>398</v>
      </c>
      <c r="I192" s="118" t="s">
        <v>398</v>
      </c>
      <c r="J192" s="117" t="s">
        <v>398</v>
      </c>
      <c r="K192" s="117" t="s">
        <v>398</v>
      </c>
      <c r="L192" s="117" t="s">
        <v>398</v>
      </c>
      <c r="M192" s="117" t="s">
        <v>398</v>
      </c>
      <c r="N192" s="117" t="s">
        <v>398</v>
      </c>
      <c r="O192" s="117" t="s">
        <v>579</v>
      </c>
      <c r="P192" s="117">
        <v>1</v>
      </c>
      <c r="Q192" s="117" t="s">
        <v>398</v>
      </c>
      <c r="R192" s="117" t="s">
        <v>398</v>
      </c>
      <c r="S192" s="117" t="s">
        <v>398</v>
      </c>
      <c r="T192" s="117" t="s">
        <v>398</v>
      </c>
      <c r="U192" s="117" t="s">
        <v>398</v>
      </c>
      <c r="V192" s="117" t="s">
        <v>398</v>
      </c>
      <c r="W192" s="123">
        <v>32</v>
      </c>
      <c r="X192" s="123" t="s">
        <v>906</v>
      </c>
      <c r="Y192" s="120">
        <v>43552</v>
      </c>
      <c r="Z192" s="121">
        <v>0.54166666666666663</v>
      </c>
      <c r="AA192" s="117" t="s">
        <v>633</v>
      </c>
      <c r="AB192" s="123" t="s">
        <v>582</v>
      </c>
      <c r="AC192" s="119" t="s">
        <v>398</v>
      </c>
      <c r="AD192" s="119" t="s">
        <v>398</v>
      </c>
    </row>
    <row r="193" spans="1:30">
      <c r="A193" s="117">
        <v>192</v>
      </c>
      <c r="B193" s="123" t="s">
        <v>461</v>
      </c>
      <c r="C193" s="117" t="s">
        <v>5</v>
      </c>
      <c r="D193" s="123" t="s">
        <v>595</v>
      </c>
      <c r="E193" s="117">
        <v>192</v>
      </c>
      <c r="F193" s="117" t="s">
        <v>924</v>
      </c>
      <c r="G193" s="123" t="s">
        <v>591</v>
      </c>
      <c r="H193" s="117" t="s">
        <v>398</v>
      </c>
      <c r="I193" s="118" t="s">
        <v>398</v>
      </c>
      <c r="J193" s="117" t="s">
        <v>398</v>
      </c>
      <c r="K193" s="117" t="s">
        <v>398</v>
      </c>
      <c r="L193" s="117" t="s">
        <v>398</v>
      </c>
      <c r="M193" s="117" t="s">
        <v>398</v>
      </c>
      <c r="N193" s="117" t="s">
        <v>398</v>
      </c>
      <c r="O193" s="117" t="s">
        <v>579</v>
      </c>
      <c r="P193" s="117">
        <v>1</v>
      </c>
      <c r="Q193" s="117" t="s">
        <v>398</v>
      </c>
      <c r="R193" s="117" t="s">
        <v>398</v>
      </c>
      <c r="S193" s="117" t="s">
        <v>398</v>
      </c>
      <c r="T193" s="117" t="s">
        <v>398</v>
      </c>
      <c r="U193" s="117" t="s">
        <v>398</v>
      </c>
      <c r="V193" s="117" t="s">
        <v>398</v>
      </c>
      <c r="W193" s="123">
        <v>32</v>
      </c>
      <c r="X193" s="123" t="s">
        <v>906</v>
      </c>
      <c r="Y193" s="120">
        <v>43552</v>
      </c>
      <c r="Z193" s="121">
        <v>0.54166666666666663</v>
      </c>
      <c r="AA193" s="117" t="s">
        <v>633</v>
      </c>
      <c r="AB193" s="123" t="s">
        <v>582</v>
      </c>
      <c r="AC193" s="119" t="s">
        <v>398</v>
      </c>
      <c r="AD193" s="119" t="s">
        <v>398</v>
      </c>
    </row>
    <row r="194" spans="1:30">
      <c r="A194" s="117">
        <v>193</v>
      </c>
      <c r="B194" s="123" t="s">
        <v>461</v>
      </c>
      <c r="C194" s="117" t="s">
        <v>5</v>
      </c>
      <c r="D194" s="123" t="s">
        <v>595</v>
      </c>
      <c r="E194" s="117">
        <v>193</v>
      </c>
      <c r="F194" s="117" t="s">
        <v>924</v>
      </c>
      <c r="G194" s="123" t="s">
        <v>591</v>
      </c>
      <c r="H194" s="117" t="s">
        <v>398</v>
      </c>
      <c r="I194" s="118" t="s">
        <v>398</v>
      </c>
      <c r="J194" s="117" t="s">
        <v>398</v>
      </c>
      <c r="K194" s="117" t="s">
        <v>398</v>
      </c>
      <c r="L194" s="117" t="s">
        <v>398</v>
      </c>
      <c r="M194" s="117" t="s">
        <v>398</v>
      </c>
      <c r="N194" s="117" t="s">
        <v>398</v>
      </c>
      <c r="O194" s="117" t="s">
        <v>579</v>
      </c>
      <c r="P194" s="117">
        <v>1</v>
      </c>
      <c r="Q194" s="117" t="s">
        <v>398</v>
      </c>
      <c r="R194" s="117" t="s">
        <v>398</v>
      </c>
      <c r="S194" s="117" t="s">
        <v>398</v>
      </c>
      <c r="T194" s="117" t="s">
        <v>398</v>
      </c>
      <c r="U194" s="117" t="s">
        <v>398</v>
      </c>
      <c r="V194" s="117" t="s">
        <v>398</v>
      </c>
      <c r="W194" s="123">
        <v>32</v>
      </c>
      <c r="X194" s="123" t="s">
        <v>906</v>
      </c>
      <c r="Y194" s="120">
        <v>43552</v>
      </c>
      <c r="Z194" s="121">
        <v>0.54166666666666663</v>
      </c>
      <c r="AA194" s="117" t="s">
        <v>633</v>
      </c>
      <c r="AB194" s="123" t="s">
        <v>582</v>
      </c>
      <c r="AC194" s="119" t="s">
        <v>398</v>
      </c>
      <c r="AD194" s="119" t="s">
        <v>398</v>
      </c>
    </row>
    <row r="195" spans="1:30">
      <c r="A195" s="117">
        <v>194</v>
      </c>
      <c r="B195" s="123" t="s">
        <v>461</v>
      </c>
      <c r="C195" s="117" t="s">
        <v>5</v>
      </c>
      <c r="D195" s="123" t="s">
        <v>595</v>
      </c>
      <c r="E195" s="117">
        <v>194</v>
      </c>
      <c r="F195" s="117" t="s">
        <v>924</v>
      </c>
      <c r="G195" s="123" t="s">
        <v>591</v>
      </c>
      <c r="H195" s="117" t="s">
        <v>398</v>
      </c>
      <c r="I195" s="118" t="s">
        <v>398</v>
      </c>
      <c r="J195" s="117" t="s">
        <v>398</v>
      </c>
      <c r="K195" s="117" t="s">
        <v>398</v>
      </c>
      <c r="L195" s="117" t="s">
        <v>398</v>
      </c>
      <c r="M195" s="117" t="s">
        <v>398</v>
      </c>
      <c r="N195" s="117" t="s">
        <v>398</v>
      </c>
      <c r="O195" s="117" t="s">
        <v>579</v>
      </c>
      <c r="P195" s="117">
        <v>1</v>
      </c>
      <c r="Q195" s="117" t="s">
        <v>398</v>
      </c>
      <c r="R195" s="117" t="s">
        <v>398</v>
      </c>
      <c r="S195" s="117" t="s">
        <v>398</v>
      </c>
      <c r="T195" s="117" t="s">
        <v>398</v>
      </c>
      <c r="U195" s="117" t="s">
        <v>398</v>
      </c>
      <c r="V195" s="117" t="s">
        <v>398</v>
      </c>
      <c r="W195" s="123">
        <v>32</v>
      </c>
      <c r="X195" s="123" t="s">
        <v>906</v>
      </c>
      <c r="Y195" s="120">
        <v>43552</v>
      </c>
      <c r="Z195" s="121">
        <v>0.54166666666666663</v>
      </c>
      <c r="AA195" s="117" t="s">
        <v>633</v>
      </c>
      <c r="AB195" s="123" t="s">
        <v>582</v>
      </c>
      <c r="AC195" s="119" t="s">
        <v>398</v>
      </c>
      <c r="AD195" s="119" t="s">
        <v>398</v>
      </c>
    </row>
    <row r="196" spans="1:30">
      <c r="A196" s="117">
        <v>195</v>
      </c>
      <c r="B196" s="123" t="s">
        <v>461</v>
      </c>
      <c r="C196" s="117" t="s">
        <v>5</v>
      </c>
      <c r="D196" s="123" t="s">
        <v>595</v>
      </c>
      <c r="E196" s="117">
        <v>195</v>
      </c>
      <c r="F196" s="117" t="s">
        <v>924</v>
      </c>
      <c r="G196" s="123" t="s">
        <v>591</v>
      </c>
      <c r="H196" s="117" t="s">
        <v>398</v>
      </c>
      <c r="I196" s="118" t="s">
        <v>398</v>
      </c>
      <c r="J196" s="117" t="s">
        <v>398</v>
      </c>
      <c r="K196" s="117" t="s">
        <v>398</v>
      </c>
      <c r="L196" s="117" t="s">
        <v>398</v>
      </c>
      <c r="M196" s="117" t="s">
        <v>398</v>
      </c>
      <c r="N196" s="117" t="s">
        <v>398</v>
      </c>
      <c r="O196" s="117" t="s">
        <v>579</v>
      </c>
      <c r="P196" s="117">
        <v>1</v>
      </c>
      <c r="Q196" s="117" t="s">
        <v>398</v>
      </c>
      <c r="R196" s="117" t="s">
        <v>398</v>
      </c>
      <c r="S196" s="117" t="s">
        <v>398</v>
      </c>
      <c r="T196" s="117" t="s">
        <v>398</v>
      </c>
      <c r="U196" s="117" t="s">
        <v>398</v>
      </c>
      <c r="V196" s="117" t="s">
        <v>398</v>
      </c>
      <c r="W196" s="123">
        <v>32</v>
      </c>
      <c r="X196" s="123" t="s">
        <v>906</v>
      </c>
      <c r="Y196" s="120">
        <v>43552</v>
      </c>
      <c r="Z196" s="121">
        <v>0.54166666666666663</v>
      </c>
      <c r="AA196" s="117" t="s">
        <v>633</v>
      </c>
      <c r="AB196" s="123" t="s">
        <v>582</v>
      </c>
      <c r="AC196" s="119" t="s">
        <v>398</v>
      </c>
      <c r="AD196" s="119" t="s">
        <v>398</v>
      </c>
    </row>
    <row r="197" spans="1:30">
      <c r="A197" s="117">
        <v>196</v>
      </c>
      <c r="B197" s="123" t="s">
        <v>461</v>
      </c>
      <c r="C197" s="117" t="s">
        <v>5</v>
      </c>
      <c r="D197" s="123" t="s">
        <v>595</v>
      </c>
      <c r="E197" s="117">
        <v>196</v>
      </c>
      <c r="F197" s="117" t="s">
        <v>924</v>
      </c>
      <c r="G197" s="123" t="s">
        <v>591</v>
      </c>
      <c r="H197" s="117" t="s">
        <v>398</v>
      </c>
      <c r="I197" s="118" t="s">
        <v>398</v>
      </c>
      <c r="J197" s="117" t="s">
        <v>398</v>
      </c>
      <c r="K197" s="117" t="s">
        <v>398</v>
      </c>
      <c r="L197" s="117" t="s">
        <v>398</v>
      </c>
      <c r="M197" s="117" t="s">
        <v>398</v>
      </c>
      <c r="N197" s="117" t="s">
        <v>398</v>
      </c>
      <c r="O197" s="117" t="s">
        <v>579</v>
      </c>
      <c r="P197" s="117">
        <v>1</v>
      </c>
      <c r="Q197" s="117" t="s">
        <v>398</v>
      </c>
      <c r="R197" s="117" t="s">
        <v>398</v>
      </c>
      <c r="S197" s="117" t="s">
        <v>398</v>
      </c>
      <c r="T197" s="117" t="s">
        <v>398</v>
      </c>
      <c r="U197" s="117" t="s">
        <v>398</v>
      </c>
      <c r="V197" s="117" t="s">
        <v>398</v>
      </c>
      <c r="W197" s="123">
        <v>32</v>
      </c>
      <c r="X197" s="123" t="s">
        <v>906</v>
      </c>
      <c r="Y197" s="120">
        <v>43552</v>
      </c>
      <c r="Z197" s="121">
        <v>0.54166666666666663</v>
      </c>
      <c r="AA197" s="117" t="s">
        <v>633</v>
      </c>
      <c r="AB197" s="123" t="s">
        <v>582</v>
      </c>
      <c r="AC197" s="119" t="s">
        <v>398</v>
      </c>
      <c r="AD197" s="119" t="s">
        <v>398</v>
      </c>
    </row>
    <row r="198" spans="1:30">
      <c r="A198" s="117">
        <v>197</v>
      </c>
      <c r="B198" s="123" t="s">
        <v>461</v>
      </c>
      <c r="C198" s="117" t="s">
        <v>5</v>
      </c>
      <c r="D198" s="123" t="s">
        <v>595</v>
      </c>
      <c r="E198" s="117">
        <v>197</v>
      </c>
      <c r="F198" s="117" t="s">
        <v>924</v>
      </c>
      <c r="G198" s="123" t="s">
        <v>591</v>
      </c>
      <c r="H198" s="117" t="s">
        <v>398</v>
      </c>
      <c r="I198" s="118" t="s">
        <v>398</v>
      </c>
      <c r="J198" s="117" t="s">
        <v>398</v>
      </c>
      <c r="K198" s="117" t="s">
        <v>398</v>
      </c>
      <c r="L198" s="117" t="s">
        <v>398</v>
      </c>
      <c r="M198" s="117" t="s">
        <v>398</v>
      </c>
      <c r="N198" s="117" t="s">
        <v>398</v>
      </c>
      <c r="O198" s="117" t="s">
        <v>579</v>
      </c>
      <c r="P198" s="117">
        <v>1</v>
      </c>
      <c r="Q198" s="117" t="s">
        <v>398</v>
      </c>
      <c r="R198" s="117" t="s">
        <v>398</v>
      </c>
      <c r="S198" s="117" t="s">
        <v>398</v>
      </c>
      <c r="T198" s="117" t="s">
        <v>398</v>
      </c>
      <c r="U198" s="117" t="s">
        <v>398</v>
      </c>
      <c r="V198" s="117" t="s">
        <v>398</v>
      </c>
      <c r="W198" s="123">
        <v>32</v>
      </c>
      <c r="X198" s="123" t="s">
        <v>906</v>
      </c>
      <c r="Y198" s="120">
        <v>43552</v>
      </c>
      <c r="Z198" s="121">
        <v>0.54166666666666663</v>
      </c>
      <c r="AA198" s="117" t="s">
        <v>633</v>
      </c>
      <c r="AB198" s="123" t="s">
        <v>582</v>
      </c>
      <c r="AC198" s="119" t="s">
        <v>398</v>
      </c>
      <c r="AD198" s="119" t="s">
        <v>398</v>
      </c>
    </row>
    <row r="199" spans="1:30">
      <c r="A199" s="117">
        <v>198</v>
      </c>
      <c r="B199" s="123" t="s">
        <v>461</v>
      </c>
      <c r="C199" s="117" t="s">
        <v>5</v>
      </c>
      <c r="D199" s="123" t="s">
        <v>595</v>
      </c>
      <c r="E199" s="117">
        <v>198</v>
      </c>
      <c r="F199" s="117" t="s">
        <v>924</v>
      </c>
      <c r="G199" s="123" t="s">
        <v>591</v>
      </c>
      <c r="H199" s="117" t="s">
        <v>398</v>
      </c>
      <c r="I199" s="118" t="s">
        <v>398</v>
      </c>
      <c r="J199" s="117" t="s">
        <v>398</v>
      </c>
      <c r="K199" s="117" t="s">
        <v>398</v>
      </c>
      <c r="L199" s="117" t="s">
        <v>398</v>
      </c>
      <c r="M199" s="117" t="s">
        <v>398</v>
      </c>
      <c r="N199" s="117" t="s">
        <v>398</v>
      </c>
      <c r="O199" s="117" t="s">
        <v>579</v>
      </c>
      <c r="P199" s="117">
        <v>1</v>
      </c>
      <c r="Q199" s="117" t="s">
        <v>398</v>
      </c>
      <c r="R199" s="117" t="s">
        <v>398</v>
      </c>
      <c r="S199" s="117" t="s">
        <v>398</v>
      </c>
      <c r="T199" s="117" t="s">
        <v>398</v>
      </c>
      <c r="U199" s="117" t="s">
        <v>398</v>
      </c>
      <c r="V199" s="117" t="s">
        <v>398</v>
      </c>
      <c r="W199" s="123">
        <v>32</v>
      </c>
      <c r="X199" s="123" t="s">
        <v>906</v>
      </c>
      <c r="Y199" s="120">
        <v>43552</v>
      </c>
      <c r="Z199" s="121">
        <v>0.54166666666666663</v>
      </c>
      <c r="AA199" s="117" t="s">
        <v>633</v>
      </c>
      <c r="AB199" s="123" t="s">
        <v>582</v>
      </c>
      <c r="AC199" s="119" t="s">
        <v>398</v>
      </c>
      <c r="AD199" s="119" t="s">
        <v>398</v>
      </c>
    </row>
    <row r="200" spans="1:30">
      <c r="A200" s="117">
        <v>199</v>
      </c>
      <c r="B200" s="123" t="s">
        <v>461</v>
      </c>
      <c r="C200" s="117" t="s">
        <v>5</v>
      </c>
      <c r="D200" s="123" t="s">
        <v>595</v>
      </c>
      <c r="E200" s="117">
        <v>199</v>
      </c>
      <c r="F200" s="117" t="s">
        <v>924</v>
      </c>
      <c r="G200" s="123" t="s">
        <v>591</v>
      </c>
      <c r="H200" s="117" t="s">
        <v>398</v>
      </c>
      <c r="I200" s="118" t="s">
        <v>398</v>
      </c>
      <c r="J200" s="117" t="s">
        <v>398</v>
      </c>
      <c r="K200" s="117" t="s">
        <v>398</v>
      </c>
      <c r="L200" s="117" t="s">
        <v>398</v>
      </c>
      <c r="M200" s="117" t="s">
        <v>398</v>
      </c>
      <c r="N200" s="117" t="s">
        <v>398</v>
      </c>
      <c r="O200" s="117" t="s">
        <v>579</v>
      </c>
      <c r="P200" s="117">
        <v>1</v>
      </c>
      <c r="Q200" s="117" t="s">
        <v>398</v>
      </c>
      <c r="R200" s="117" t="s">
        <v>398</v>
      </c>
      <c r="S200" s="117" t="s">
        <v>398</v>
      </c>
      <c r="T200" s="117" t="s">
        <v>398</v>
      </c>
      <c r="U200" s="117" t="s">
        <v>398</v>
      </c>
      <c r="V200" s="117" t="s">
        <v>398</v>
      </c>
      <c r="W200" s="123">
        <v>32</v>
      </c>
      <c r="X200" s="123" t="s">
        <v>906</v>
      </c>
      <c r="Y200" s="120">
        <v>43552</v>
      </c>
      <c r="Z200" s="121">
        <v>0.54166666666666663</v>
      </c>
      <c r="AA200" s="117" t="s">
        <v>633</v>
      </c>
      <c r="AB200" s="123" t="s">
        <v>582</v>
      </c>
      <c r="AC200" s="119" t="s">
        <v>398</v>
      </c>
      <c r="AD200" s="119" t="s">
        <v>398</v>
      </c>
    </row>
    <row r="201" spans="1:30">
      <c r="A201" s="117">
        <v>200</v>
      </c>
      <c r="B201" s="123" t="s">
        <v>461</v>
      </c>
      <c r="C201" s="117" t="s">
        <v>5</v>
      </c>
      <c r="D201" s="123" t="s">
        <v>595</v>
      </c>
      <c r="E201" s="117">
        <v>200</v>
      </c>
      <c r="F201" s="117" t="s">
        <v>924</v>
      </c>
      <c r="G201" s="123" t="s">
        <v>591</v>
      </c>
      <c r="H201" s="117" t="s">
        <v>398</v>
      </c>
      <c r="I201" s="118" t="s">
        <v>398</v>
      </c>
      <c r="J201" s="117" t="s">
        <v>398</v>
      </c>
      <c r="K201" s="117" t="s">
        <v>398</v>
      </c>
      <c r="L201" s="117" t="s">
        <v>398</v>
      </c>
      <c r="M201" s="117" t="s">
        <v>398</v>
      </c>
      <c r="N201" s="117" t="s">
        <v>398</v>
      </c>
      <c r="O201" s="117" t="s">
        <v>579</v>
      </c>
      <c r="P201" s="117">
        <v>1</v>
      </c>
      <c r="Q201" s="117" t="s">
        <v>398</v>
      </c>
      <c r="R201" s="117" t="s">
        <v>398</v>
      </c>
      <c r="S201" s="117" t="s">
        <v>398</v>
      </c>
      <c r="T201" s="117" t="s">
        <v>398</v>
      </c>
      <c r="U201" s="117" t="s">
        <v>398</v>
      </c>
      <c r="V201" s="117" t="s">
        <v>398</v>
      </c>
      <c r="W201" s="123">
        <v>32</v>
      </c>
      <c r="X201" s="123" t="s">
        <v>906</v>
      </c>
      <c r="Y201" s="120">
        <v>43552</v>
      </c>
      <c r="Z201" s="121">
        <v>0.54166666666666663</v>
      </c>
      <c r="AA201" s="117" t="s">
        <v>633</v>
      </c>
      <c r="AB201" s="123" t="s">
        <v>582</v>
      </c>
      <c r="AC201" s="119" t="s">
        <v>398</v>
      </c>
      <c r="AD201" s="119" t="s">
        <v>398</v>
      </c>
    </row>
    <row r="202" spans="1:30">
      <c r="A202" s="117">
        <v>201</v>
      </c>
      <c r="B202" s="123" t="s">
        <v>461</v>
      </c>
      <c r="C202" s="117" t="s">
        <v>5</v>
      </c>
      <c r="D202" s="123" t="s">
        <v>595</v>
      </c>
      <c r="E202" s="117">
        <v>201</v>
      </c>
      <c r="F202" s="117" t="s">
        <v>924</v>
      </c>
      <c r="G202" s="123" t="s">
        <v>591</v>
      </c>
      <c r="H202" s="117" t="s">
        <v>398</v>
      </c>
      <c r="I202" s="118" t="s">
        <v>398</v>
      </c>
      <c r="J202" s="117" t="s">
        <v>398</v>
      </c>
      <c r="K202" s="117" t="s">
        <v>398</v>
      </c>
      <c r="L202" s="117" t="s">
        <v>398</v>
      </c>
      <c r="M202" s="117" t="s">
        <v>398</v>
      </c>
      <c r="N202" s="117" t="s">
        <v>398</v>
      </c>
      <c r="O202" s="117" t="s">
        <v>579</v>
      </c>
      <c r="P202" s="117">
        <v>1</v>
      </c>
      <c r="Q202" s="117" t="s">
        <v>398</v>
      </c>
      <c r="R202" s="117" t="s">
        <v>398</v>
      </c>
      <c r="S202" s="117" t="s">
        <v>398</v>
      </c>
      <c r="T202" s="117" t="s">
        <v>398</v>
      </c>
      <c r="U202" s="117" t="s">
        <v>398</v>
      </c>
      <c r="V202" s="117" t="s">
        <v>398</v>
      </c>
      <c r="W202" s="123">
        <v>32</v>
      </c>
      <c r="X202" s="123" t="s">
        <v>906</v>
      </c>
      <c r="Y202" s="120">
        <v>43552</v>
      </c>
      <c r="Z202" s="121">
        <v>0.54166666666666663</v>
      </c>
      <c r="AA202" s="117" t="s">
        <v>633</v>
      </c>
      <c r="AB202" s="123" t="s">
        <v>582</v>
      </c>
      <c r="AC202" s="119" t="s">
        <v>398</v>
      </c>
      <c r="AD202" s="119" t="s">
        <v>398</v>
      </c>
    </row>
    <row r="203" spans="1:30">
      <c r="A203" s="117">
        <v>202</v>
      </c>
      <c r="B203" s="123" t="s">
        <v>461</v>
      </c>
      <c r="C203" s="117" t="s">
        <v>5</v>
      </c>
      <c r="D203" s="123" t="s">
        <v>595</v>
      </c>
      <c r="E203" s="117">
        <v>202</v>
      </c>
      <c r="F203" s="117" t="s">
        <v>924</v>
      </c>
      <c r="G203" s="123" t="s">
        <v>591</v>
      </c>
      <c r="H203" s="117" t="s">
        <v>398</v>
      </c>
      <c r="I203" s="118" t="s">
        <v>398</v>
      </c>
      <c r="J203" s="117" t="s">
        <v>398</v>
      </c>
      <c r="K203" s="117" t="s">
        <v>398</v>
      </c>
      <c r="L203" s="117" t="s">
        <v>398</v>
      </c>
      <c r="M203" s="117" t="s">
        <v>398</v>
      </c>
      <c r="N203" s="117" t="s">
        <v>398</v>
      </c>
      <c r="O203" s="117" t="s">
        <v>579</v>
      </c>
      <c r="P203" s="117">
        <v>1</v>
      </c>
      <c r="Q203" s="117" t="s">
        <v>398</v>
      </c>
      <c r="R203" s="117" t="s">
        <v>398</v>
      </c>
      <c r="S203" s="117" t="s">
        <v>398</v>
      </c>
      <c r="T203" s="117" t="s">
        <v>398</v>
      </c>
      <c r="U203" s="117" t="s">
        <v>398</v>
      </c>
      <c r="V203" s="117" t="s">
        <v>398</v>
      </c>
      <c r="W203" s="123">
        <v>32</v>
      </c>
      <c r="X203" s="123" t="s">
        <v>906</v>
      </c>
      <c r="Y203" s="120">
        <v>43552</v>
      </c>
      <c r="Z203" s="121">
        <v>0.54166666666666663</v>
      </c>
      <c r="AA203" s="117" t="s">
        <v>633</v>
      </c>
      <c r="AB203" s="123" t="s">
        <v>582</v>
      </c>
      <c r="AC203" s="119" t="s">
        <v>398</v>
      </c>
      <c r="AD203" s="119" t="s">
        <v>398</v>
      </c>
    </row>
    <row r="204" spans="1:30">
      <c r="A204" s="117">
        <v>203</v>
      </c>
      <c r="B204" s="123" t="s">
        <v>462</v>
      </c>
      <c r="C204" s="117" t="s">
        <v>5</v>
      </c>
      <c r="D204" s="123" t="s">
        <v>595</v>
      </c>
      <c r="E204" s="117">
        <v>203</v>
      </c>
      <c r="F204" s="196" t="s">
        <v>920</v>
      </c>
      <c r="G204" s="123" t="s">
        <v>577</v>
      </c>
      <c r="H204" s="117" t="s">
        <v>578</v>
      </c>
      <c r="I204" s="118" t="s">
        <v>398</v>
      </c>
      <c r="J204" s="117">
        <v>4.7000000000000002E-3</v>
      </c>
      <c r="K204" s="117">
        <v>8</v>
      </c>
      <c r="L204" s="117" t="s">
        <v>398</v>
      </c>
      <c r="M204" s="117">
        <v>0.2</v>
      </c>
      <c r="N204" s="117" t="s">
        <v>596</v>
      </c>
      <c r="O204" s="117" t="s">
        <v>579</v>
      </c>
      <c r="P204" s="117">
        <v>1</v>
      </c>
      <c r="Q204" s="117" t="s">
        <v>398</v>
      </c>
      <c r="R204" s="117" t="s">
        <v>398</v>
      </c>
      <c r="S204" s="117" t="s">
        <v>398</v>
      </c>
      <c r="T204" s="117" t="s">
        <v>398</v>
      </c>
      <c r="U204" s="117" t="s">
        <v>398</v>
      </c>
      <c r="V204" s="117" t="s">
        <v>398</v>
      </c>
      <c r="W204" s="123">
        <v>33</v>
      </c>
      <c r="X204" s="123" t="s">
        <v>906</v>
      </c>
      <c r="Y204" s="120">
        <v>43553</v>
      </c>
      <c r="Z204" s="121">
        <v>0.40902777777777777</v>
      </c>
      <c r="AA204" s="123" t="s">
        <v>637</v>
      </c>
      <c r="AB204" s="123" t="s">
        <v>582</v>
      </c>
      <c r="AC204" s="119" t="s">
        <v>398</v>
      </c>
      <c r="AD204" s="119" t="s">
        <v>398</v>
      </c>
    </row>
    <row r="205" spans="1:30">
      <c r="A205" s="117">
        <v>204</v>
      </c>
      <c r="B205" s="123" t="s">
        <v>462</v>
      </c>
      <c r="C205" s="117" t="s">
        <v>5</v>
      </c>
      <c r="D205" s="123" t="s">
        <v>595</v>
      </c>
      <c r="E205" s="117">
        <v>204</v>
      </c>
      <c r="F205" s="123" t="s">
        <v>921</v>
      </c>
      <c r="G205" s="123" t="s">
        <v>577</v>
      </c>
      <c r="H205" s="117" t="s">
        <v>578</v>
      </c>
      <c r="I205" s="118" t="s">
        <v>398</v>
      </c>
      <c r="J205" s="117">
        <v>5.9999999999999995E-4</v>
      </c>
      <c r="K205" s="117">
        <v>1.9</v>
      </c>
      <c r="L205" s="117" t="s">
        <v>398</v>
      </c>
      <c r="M205" s="117">
        <v>0.25</v>
      </c>
      <c r="N205" s="117" t="s">
        <v>632</v>
      </c>
      <c r="O205" s="117" t="s">
        <v>579</v>
      </c>
      <c r="P205" s="117">
        <v>1</v>
      </c>
      <c r="Q205" s="117" t="s">
        <v>398</v>
      </c>
      <c r="R205" s="117" t="s">
        <v>398</v>
      </c>
      <c r="S205" s="117" t="s">
        <v>398</v>
      </c>
      <c r="T205" s="117" t="s">
        <v>398</v>
      </c>
      <c r="U205" s="117" t="s">
        <v>398</v>
      </c>
      <c r="V205" s="117" t="s">
        <v>398</v>
      </c>
      <c r="W205" s="123">
        <v>33</v>
      </c>
      <c r="X205" s="123" t="s">
        <v>906</v>
      </c>
      <c r="Y205" s="120">
        <v>43553</v>
      </c>
      <c r="Z205" s="121">
        <v>0.40902777777777777</v>
      </c>
      <c r="AA205" s="123" t="s">
        <v>637</v>
      </c>
      <c r="AB205" s="123" t="s">
        <v>582</v>
      </c>
      <c r="AC205" s="119" t="s">
        <v>398</v>
      </c>
      <c r="AD205" s="119" t="s">
        <v>398</v>
      </c>
    </row>
    <row r="206" spans="1:30">
      <c r="A206" s="117">
        <v>205</v>
      </c>
      <c r="B206" s="123" t="s">
        <v>462</v>
      </c>
      <c r="C206" s="117" t="s">
        <v>5</v>
      </c>
      <c r="D206" s="123" t="s">
        <v>595</v>
      </c>
      <c r="E206" s="117">
        <v>205</v>
      </c>
      <c r="F206" s="123" t="s">
        <v>921</v>
      </c>
      <c r="G206" s="123" t="s">
        <v>577</v>
      </c>
      <c r="H206" s="117" t="s">
        <v>578</v>
      </c>
      <c r="I206" s="118" t="s">
        <v>398</v>
      </c>
      <c r="J206" s="117">
        <v>2.7000000000000001E-3</v>
      </c>
      <c r="K206" s="117">
        <v>1.8</v>
      </c>
      <c r="L206" s="117" t="s">
        <v>398</v>
      </c>
      <c r="M206" s="117">
        <v>0.3</v>
      </c>
      <c r="N206" s="117" t="s">
        <v>632</v>
      </c>
      <c r="O206" s="117" t="s">
        <v>579</v>
      </c>
      <c r="P206" s="117">
        <v>1</v>
      </c>
      <c r="Q206" s="117" t="s">
        <v>398</v>
      </c>
      <c r="R206" s="117" t="s">
        <v>398</v>
      </c>
      <c r="S206" s="117" t="s">
        <v>398</v>
      </c>
      <c r="T206" s="117" t="s">
        <v>398</v>
      </c>
      <c r="U206" s="117" t="s">
        <v>398</v>
      </c>
      <c r="V206" s="117" t="s">
        <v>398</v>
      </c>
      <c r="W206" s="123">
        <v>33</v>
      </c>
      <c r="X206" s="123" t="s">
        <v>906</v>
      </c>
      <c r="Y206" s="120">
        <v>43553</v>
      </c>
      <c r="Z206" s="121">
        <v>0.40902777777777777</v>
      </c>
      <c r="AA206" s="123" t="s">
        <v>637</v>
      </c>
      <c r="AB206" s="123" t="s">
        <v>582</v>
      </c>
      <c r="AC206" s="119" t="s">
        <v>398</v>
      </c>
      <c r="AD206" s="119" t="s">
        <v>398</v>
      </c>
    </row>
    <row r="207" spans="1:30">
      <c r="A207" s="117">
        <v>206</v>
      </c>
      <c r="B207" s="123" t="s">
        <v>462</v>
      </c>
      <c r="C207" s="117" t="s">
        <v>5</v>
      </c>
      <c r="D207" s="123" t="s">
        <v>595</v>
      </c>
      <c r="E207" s="117">
        <v>206</v>
      </c>
      <c r="F207" s="123" t="s">
        <v>921</v>
      </c>
      <c r="G207" s="123" t="s">
        <v>577</v>
      </c>
      <c r="H207" s="117" t="s">
        <v>578</v>
      </c>
      <c r="I207" s="118" t="s">
        <v>398</v>
      </c>
      <c r="J207" s="117">
        <v>2.7000000000000001E-3</v>
      </c>
      <c r="K207" s="117">
        <v>2.4</v>
      </c>
      <c r="L207" s="117" t="s">
        <v>398</v>
      </c>
      <c r="M207" s="117">
        <v>0.27</v>
      </c>
      <c r="N207" s="117" t="s">
        <v>632</v>
      </c>
      <c r="O207" s="117" t="s">
        <v>579</v>
      </c>
      <c r="P207" s="117">
        <v>1</v>
      </c>
      <c r="Q207" s="117" t="s">
        <v>398</v>
      </c>
      <c r="R207" s="117" t="s">
        <v>398</v>
      </c>
      <c r="S207" s="117" t="s">
        <v>398</v>
      </c>
      <c r="T207" s="117" t="s">
        <v>398</v>
      </c>
      <c r="U207" s="117" t="s">
        <v>398</v>
      </c>
      <c r="V207" s="117" t="s">
        <v>398</v>
      </c>
      <c r="W207" s="123">
        <v>33</v>
      </c>
      <c r="X207" s="123" t="s">
        <v>906</v>
      </c>
      <c r="Y207" s="120">
        <v>43553</v>
      </c>
      <c r="Z207" s="121">
        <v>0.40902777777777777</v>
      </c>
      <c r="AA207" s="123" t="s">
        <v>637</v>
      </c>
      <c r="AB207" s="123" t="s">
        <v>582</v>
      </c>
      <c r="AC207" s="119" t="s">
        <v>398</v>
      </c>
      <c r="AD207" s="119" t="s">
        <v>398</v>
      </c>
    </row>
    <row r="208" spans="1:30">
      <c r="A208" s="117">
        <v>207</v>
      </c>
      <c r="B208" s="123" t="s">
        <v>462</v>
      </c>
      <c r="C208" s="117" t="s">
        <v>5</v>
      </c>
      <c r="D208" s="123" t="s">
        <v>595</v>
      </c>
      <c r="E208" s="117">
        <v>207</v>
      </c>
      <c r="F208" s="123" t="s">
        <v>921</v>
      </c>
      <c r="G208" s="123" t="s">
        <v>577</v>
      </c>
      <c r="H208" s="117" t="s">
        <v>578</v>
      </c>
      <c r="I208" s="118" t="s">
        <v>398</v>
      </c>
      <c r="J208" s="117">
        <v>5.9999999999999995E-4</v>
      </c>
      <c r="K208" s="117">
        <v>0.7</v>
      </c>
      <c r="L208" s="117" t="s">
        <v>398</v>
      </c>
      <c r="M208" s="117">
        <v>0.34</v>
      </c>
      <c r="N208" s="117" t="s">
        <v>632</v>
      </c>
      <c r="O208" s="117" t="s">
        <v>579</v>
      </c>
      <c r="P208" s="117">
        <v>1</v>
      </c>
      <c r="Q208" s="117" t="s">
        <v>398</v>
      </c>
      <c r="R208" s="117" t="s">
        <v>398</v>
      </c>
      <c r="S208" s="117" t="s">
        <v>398</v>
      </c>
      <c r="T208" s="117" t="s">
        <v>398</v>
      </c>
      <c r="U208" s="117" t="s">
        <v>398</v>
      </c>
      <c r="V208" s="117" t="s">
        <v>398</v>
      </c>
      <c r="W208" s="123">
        <v>33</v>
      </c>
      <c r="X208" s="123" t="s">
        <v>906</v>
      </c>
      <c r="Y208" s="120">
        <v>43553</v>
      </c>
      <c r="Z208" s="121">
        <v>0.40902777777777777</v>
      </c>
      <c r="AA208" s="123" t="s">
        <v>637</v>
      </c>
      <c r="AB208" s="123" t="s">
        <v>582</v>
      </c>
      <c r="AC208" s="119" t="s">
        <v>398</v>
      </c>
      <c r="AD208" s="119" t="s">
        <v>638</v>
      </c>
    </row>
    <row r="209" spans="1:30">
      <c r="A209" s="117">
        <v>208</v>
      </c>
      <c r="B209" s="123" t="s">
        <v>462</v>
      </c>
      <c r="C209" s="117" t="s">
        <v>5</v>
      </c>
      <c r="D209" s="123" t="s">
        <v>595</v>
      </c>
      <c r="E209" s="117">
        <v>208</v>
      </c>
      <c r="F209" s="123" t="s">
        <v>921</v>
      </c>
      <c r="G209" s="123" t="s">
        <v>577</v>
      </c>
      <c r="H209" s="117" t="s">
        <v>578</v>
      </c>
      <c r="I209" s="118" t="s">
        <v>398</v>
      </c>
      <c r="J209" s="117">
        <v>1.8E-3</v>
      </c>
      <c r="K209" s="117">
        <v>0.6</v>
      </c>
      <c r="L209" s="117" t="s">
        <v>398</v>
      </c>
      <c r="M209" s="117">
        <v>0.35</v>
      </c>
      <c r="N209" s="117" t="s">
        <v>632</v>
      </c>
      <c r="O209" s="117" t="s">
        <v>579</v>
      </c>
      <c r="P209" s="117">
        <v>1</v>
      </c>
      <c r="Q209" s="117" t="s">
        <v>398</v>
      </c>
      <c r="R209" s="117" t="s">
        <v>398</v>
      </c>
      <c r="S209" s="117" t="s">
        <v>398</v>
      </c>
      <c r="T209" s="117" t="s">
        <v>398</v>
      </c>
      <c r="U209" s="117" t="s">
        <v>398</v>
      </c>
      <c r="V209" s="117" t="s">
        <v>398</v>
      </c>
      <c r="W209" s="123">
        <v>33</v>
      </c>
      <c r="X209" s="123" t="s">
        <v>906</v>
      </c>
      <c r="Y209" s="120">
        <v>43553</v>
      </c>
      <c r="Z209" s="121">
        <v>0.40902777777777777</v>
      </c>
      <c r="AA209" s="123" t="s">
        <v>637</v>
      </c>
      <c r="AB209" s="123" t="s">
        <v>582</v>
      </c>
      <c r="AC209" s="119" t="s">
        <v>398</v>
      </c>
      <c r="AD209" s="119" t="s">
        <v>638</v>
      </c>
    </row>
    <row r="210" spans="1:30">
      <c r="A210" s="117">
        <v>209</v>
      </c>
      <c r="B210" s="123" t="s">
        <v>462</v>
      </c>
      <c r="C210" s="117" t="s">
        <v>5</v>
      </c>
      <c r="D210" s="123" t="s">
        <v>595</v>
      </c>
      <c r="E210" s="117">
        <v>209</v>
      </c>
      <c r="F210" s="123" t="s">
        <v>921</v>
      </c>
      <c r="G210" s="123" t="s">
        <v>577</v>
      </c>
      <c r="H210" s="117" t="s">
        <v>578</v>
      </c>
      <c r="I210" s="118" t="s">
        <v>398</v>
      </c>
      <c r="J210" s="117">
        <v>1.1999999999999999E-3</v>
      </c>
      <c r="K210" s="117">
        <v>2.5</v>
      </c>
      <c r="L210" s="117" t="s">
        <v>398</v>
      </c>
      <c r="M210" s="117">
        <v>0.22</v>
      </c>
      <c r="N210" s="117" t="s">
        <v>585</v>
      </c>
      <c r="O210" s="117" t="s">
        <v>579</v>
      </c>
      <c r="P210" s="117">
        <v>1</v>
      </c>
      <c r="Q210" s="117" t="s">
        <v>398</v>
      </c>
      <c r="R210" s="117" t="s">
        <v>398</v>
      </c>
      <c r="S210" s="117" t="s">
        <v>398</v>
      </c>
      <c r="T210" s="117" t="s">
        <v>398</v>
      </c>
      <c r="U210" s="117" t="s">
        <v>398</v>
      </c>
      <c r="V210" s="117" t="s">
        <v>398</v>
      </c>
      <c r="W210" s="123">
        <v>33</v>
      </c>
      <c r="X210" s="123" t="s">
        <v>906</v>
      </c>
      <c r="Y210" s="120">
        <v>43553</v>
      </c>
      <c r="Z210" s="121">
        <v>0.40902777777777777</v>
      </c>
      <c r="AA210" s="123" t="s">
        <v>637</v>
      </c>
      <c r="AB210" s="123" t="s">
        <v>582</v>
      </c>
      <c r="AC210" s="119" t="s">
        <v>398</v>
      </c>
      <c r="AD210" s="119" t="s">
        <v>398</v>
      </c>
    </row>
    <row r="211" spans="1:30">
      <c r="A211" s="117">
        <v>210</v>
      </c>
      <c r="B211" s="123" t="s">
        <v>462</v>
      </c>
      <c r="C211" s="117" t="s">
        <v>5</v>
      </c>
      <c r="D211" s="123" t="s">
        <v>595</v>
      </c>
      <c r="E211" s="117">
        <v>210</v>
      </c>
      <c r="F211" s="196" t="s">
        <v>920</v>
      </c>
      <c r="G211" s="123" t="s">
        <v>577</v>
      </c>
      <c r="H211" s="117" t="s">
        <v>578</v>
      </c>
      <c r="I211" s="118" t="s">
        <v>398</v>
      </c>
      <c r="J211" s="117">
        <v>3.3999999999999998E-3</v>
      </c>
      <c r="K211" s="117">
        <v>5.2</v>
      </c>
      <c r="L211" s="117" t="s">
        <v>398</v>
      </c>
      <c r="M211" s="117">
        <v>0.17</v>
      </c>
      <c r="N211" s="117" t="s">
        <v>585</v>
      </c>
      <c r="O211" s="117" t="s">
        <v>579</v>
      </c>
      <c r="P211" s="117">
        <v>1</v>
      </c>
      <c r="Q211" s="117" t="s">
        <v>398</v>
      </c>
      <c r="R211" s="117" t="s">
        <v>398</v>
      </c>
      <c r="S211" s="117" t="s">
        <v>398</v>
      </c>
      <c r="T211" s="117" t="s">
        <v>398</v>
      </c>
      <c r="U211" s="117" t="s">
        <v>398</v>
      </c>
      <c r="V211" s="117" t="s">
        <v>398</v>
      </c>
      <c r="W211" s="123">
        <v>33</v>
      </c>
      <c r="X211" s="123" t="s">
        <v>906</v>
      </c>
      <c r="Y211" s="120">
        <v>43553</v>
      </c>
      <c r="Z211" s="121">
        <v>0.40902777777777777</v>
      </c>
      <c r="AA211" s="123" t="s">
        <v>637</v>
      </c>
      <c r="AB211" s="123" t="s">
        <v>582</v>
      </c>
      <c r="AC211" s="119" t="s">
        <v>398</v>
      </c>
      <c r="AD211" s="119" t="s">
        <v>398</v>
      </c>
    </row>
    <row r="212" spans="1:30">
      <c r="A212" s="117">
        <v>211</v>
      </c>
      <c r="B212" s="123" t="s">
        <v>462</v>
      </c>
      <c r="C212" s="117" t="s">
        <v>5</v>
      </c>
      <c r="D212" s="123" t="s">
        <v>595</v>
      </c>
      <c r="E212" s="117">
        <v>211</v>
      </c>
      <c r="F212" s="123" t="s">
        <v>921</v>
      </c>
      <c r="G212" s="123" t="s">
        <v>577</v>
      </c>
      <c r="H212" s="117" t="s">
        <v>578</v>
      </c>
      <c r="I212" s="118" t="s">
        <v>398</v>
      </c>
      <c r="J212" s="117">
        <v>3.5999999999999999E-3</v>
      </c>
      <c r="K212" s="117">
        <v>3.2</v>
      </c>
      <c r="L212" s="117" t="s">
        <v>398</v>
      </c>
      <c r="M212" s="117">
        <v>0.2</v>
      </c>
      <c r="N212" s="117" t="s">
        <v>585</v>
      </c>
      <c r="O212" s="117" t="s">
        <v>579</v>
      </c>
      <c r="P212" s="117">
        <v>1</v>
      </c>
      <c r="Q212" s="117" t="s">
        <v>398</v>
      </c>
      <c r="R212" s="117" t="s">
        <v>398</v>
      </c>
      <c r="S212" s="117" t="s">
        <v>398</v>
      </c>
      <c r="T212" s="117" t="s">
        <v>398</v>
      </c>
      <c r="U212" s="117" t="s">
        <v>398</v>
      </c>
      <c r="V212" s="117" t="s">
        <v>398</v>
      </c>
      <c r="W212" s="123">
        <v>33</v>
      </c>
      <c r="X212" s="123" t="s">
        <v>906</v>
      </c>
      <c r="Y212" s="120">
        <v>43553</v>
      </c>
      <c r="Z212" s="121">
        <v>0.40902777777777777</v>
      </c>
      <c r="AA212" s="123" t="s">
        <v>637</v>
      </c>
      <c r="AB212" s="123" t="s">
        <v>582</v>
      </c>
      <c r="AC212" s="119" t="s">
        <v>398</v>
      </c>
      <c r="AD212" s="119" t="s">
        <v>398</v>
      </c>
    </row>
    <row r="213" spans="1:30">
      <c r="A213" s="117">
        <v>212</v>
      </c>
      <c r="B213" s="123" t="s">
        <v>462</v>
      </c>
      <c r="C213" s="117" t="s">
        <v>5</v>
      </c>
      <c r="D213" s="123" t="s">
        <v>595</v>
      </c>
      <c r="E213" s="117">
        <v>212</v>
      </c>
      <c r="F213" s="123" t="s">
        <v>921</v>
      </c>
      <c r="G213" s="123" t="s">
        <v>577</v>
      </c>
      <c r="H213" s="117" t="s">
        <v>578</v>
      </c>
      <c r="I213" s="118" t="s">
        <v>398</v>
      </c>
      <c r="J213" s="117">
        <v>4.1999999999999997E-3</v>
      </c>
      <c r="K213" s="117">
        <v>3.2</v>
      </c>
      <c r="L213" s="117" t="s">
        <v>398</v>
      </c>
      <c r="M213" s="117">
        <v>0.22</v>
      </c>
      <c r="N213" s="117" t="s">
        <v>585</v>
      </c>
      <c r="O213" s="117" t="s">
        <v>579</v>
      </c>
      <c r="P213" s="117">
        <v>1</v>
      </c>
      <c r="Q213" s="117" t="s">
        <v>398</v>
      </c>
      <c r="R213" s="117" t="s">
        <v>398</v>
      </c>
      <c r="S213" s="117" t="s">
        <v>398</v>
      </c>
      <c r="T213" s="117" t="s">
        <v>398</v>
      </c>
      <c r="U213" s="117" t="s">
        <v>398</v>
      </c>
      <c r="V213" s="117" t="s">
        <v>398</v>
      </c>
      <c r="W213" s="123">
        <v>33</v>
      </c>
      <c r="X213" s="123" t="s">
        <v>906</v>
      </c>
      <c r="Y213" s="120">
        <v>43553</v>
      </c>
      <c r="Z213" s="121">
        <v>0.40902777777777777</v>
      </c>
      <c r="AA213" s="123" t="s">
        <v>637</v>
      </c>
      <c r="AB213" s="123" t="s">
        <v>582</v>
      </c>
      <c r="AC213" s="119" t="s">
        <v>398</v>
      </c>
      <c r="AD213" s="119" t="s">
        <v>398</v>
      </c>
    </row>
    <row r="214" spans="1:30">
      <c r="A214" s="117">
        <v>213</v>
      </c>
      <c r="B214" s="123" t="s">
        <v>462</v>
      </c>
      <c r="C214" s="117" t="s">
        <v>5</v>
      </c>
      <c r="D214" s="123" t="s">
        <v>595</v>
      </c>
      <c r="E214" s="117">
        <v>213</v>
      </c>
      <c r="F214" s="123" t="s">
        <v>921</v>
      </c>
      <c r="G214" s="123" t="s">
        <v>577</v>
      </c>
      <c r="H214" s="117" t="s">
        <v>578</v>
      </c>
      <c r="I214" s="118" t="s">
        <v>398</v>
      </c>
      <c r="J214" s="117">
        <v>2.0000000000000001E-4</v>
      </c>
      <c r="K214" s="117">
        <v>0.4</v>
      </c>
      <c r="L214" s="117" t="s">
        <v>398</v>
      </c>
      <c r="M214" s="117">
        <v>0.28000000000000003</v>
      </c>
      <c r="N214" s="117" t="s">
        <v>596</v>
      </c>
      <c r="O214" s="117" t="s">
        <v>579</v>
      </c>
      <c r="P214" s="117">
        <v>1</v>
      </c>
      <c r="Q214" s="117" t="s">
        <v>398</v>
      </c>
      <c r="R214" s="117" t="s">
        <v>398</v>
      </c>
      <c r="S214" s="117" t="s">
        <v>398</v>
      </c>
      <c r="T214" s="117" t="s">
        <v>398</v>
      </c>
      <c r="U214" s="117" t="s">
        <v>398</v>
      </c>
      <c r="V214" s="117" t="s">
        <v>398</v>
      </c>
      <c r="W214" s="123">
        <v>33</v>
      </c>
      <c r="X214" s="123" t="s">
        <v>906</v>
      </c>
      <c r="Y214" s="120">
        <v>43553</v>
      </c>
      <c r="Z214" s="121">
        <v>0.40902777777777777</v>
      </c>
      <c r="AA214" s="123" t="s">
        <v>637</v>
      </c>
      <c r="AB214" s="123" t="s">
        <v>582</v>
      </c>
      <c r="AC214" s="119" t="s">
        <v>398</v>
      </c>
      <c r="AD214" s="119" t="s">
        <v>639</v>
      </c>
    </row>
    <row r="215" spans="1:30">
      <c r="A215" s="117">
        <v>214</v>
      </c>
      <c r="B215" s="123" t="s">
        <v>462</v>
      </c>
      <c r="C215" s="117" t="s">
        <v>5</v>
      </c>
      <c r="D215" s="123" t="s">
        <v>595</v>
      </c>
      <c r="E215" s="117">
        <v>214</v>
      </c>
      <c r="F215" s="123" t="s">
        <v>921</v>
      </c>
      <c r="G215" s="123" t="s">
        <v>577</v>
      </c>
      <c r="H215" s="117" t="s">
        <v>578</v>
      </c>
      <c r="I215" s="118" t="s">
        <v>398</v>
      </c>
      <c r="J215" s="117">
        <v>2.9999999999999997E-4</v>
      </c>
      <c r="K215" s="117">
        <v>0.5</v>
      </c>
      <c r="L215" s="117" t="s">
        <v>398</v>
      </c>
      <c r="M215" s="117">
        <v>0.28000000000000003</v>
      </c>
      <c r="N215" s="117" t="s">
        <v>585</v>
      </c>
      <c r="O215" s="117" t="s">
        <v>579</v>
      </c>
      <c r="P215" s="117">
        <v>1</v>
      </c>
      <c r="Q215" s="117" t="s">
        <v>398</v>
      </c>
      <c r="R215" s="117" t="s">
        <v>398</v>
      </c>
      <c r="S215" s="117" t="s">
        <v>398</v>
      </c>
      <c r="T215" s="117" t="s">
        <v>398</v>
      </c>
      <c r="U215" s="117" t="s">
        <v>398</v>
      </c>
      <c r="V215" s="117" t="s">
        <v>398</v>
      </c>
      <c r="W215" s="123">
        <v>33</v>
      </c>
      <c r="X215" s="123" t="s">
        <v>906</v>
      </c>
      <c r="Y215" s="120">
        <v>43553</v>
      </c>
      <c r="Z215" s="121">
        <v>0.40902777777777777</v>
      </c>
      <c r="AA215" s="123" t="s">
        <v>637</v>
      </c>
      <c r="AB215" s="123" t="s">
        <v>582</v>
      </c>
      <c r="AC215" s="119" t="s">
        <v>398</v>
      </c>
      <c r="AD215" s="119" t="s">
        <v>639</v>
      </c>
    </row>
    <row r="216" spans="1:30">
      <c r="A216" s="117">
        <v>215</v>
      </c>
      <c r="B216" s="123" t="s">
        <v>462</v>
      </c>
      <c r="C216" s="117" t="s">
        <v>5</v>
      </c>
      <c r="D216" s="123" t="s">
        <v>595</v>
      </c>
      <c r="E216" s="117">
        <v>215</v>
      </c>
      <c r="F216" s="123" t="s">
        <v>921</v>
      </c>
      <c r="G216" s="123" t="s">
        <v>577</v>
      </c>
      <c r="H216" s="117" t="s">
        <v>640</v>
      </c>
      <c r="I216" s="118" t="s">
        <v>398</v>
      </c>
      <c r="J216" s="117">
        <v>1.04E-2</v>
      </c>
      <c r="K216" s="117">
        <v>2.7</v>
      </c>
      <c r="L216" s="117" t="s">
        <v>398</v>
      </c>
      <c r="M216" s="117">
        <v>0.25</v>
      </c>
      <c r="N216" s="117" t="s">
        <v>632</v>
      </c>
      <c r="O216" s="117" t="s">
        <v>579</v>
      </c>
      <c r="P216" s="117">
        <v>1</v>
      </c>
      <c r="Q216" s="117" t="s">
        <v>398</v>
      </c>
      <c r="R216" s="117" t="s">
        <v>398</v>
      </c>
      <c r="S216" s="117" t="s">
        <v>398</v>
      </c>
      <c r="T216" s="117" t="s">
        <v>398</v>
      </c>
      <c r="U216" s="117" t="s">
        <v>398</v>
      </c>
      <c r="V216" s="117" t="s">
        <v>398</v>
      </c>
      <c r="W216" s="123">
        <v>33</v>
      </c>
      <c r="X216" s="123" t="s">
        <v>906</v>
      </c>
      <c r="Y216" s="120">
        <v>43553</v>
      </c>
      <c r="Z216" s="121">
        <v>0.40902777777777777</v>
      </c>
      <c r="AA216" s="123" t="s">
        <v>637</v>
      </c>
      <c r="AB216" s="123" t="s">
        <v>582</v>
      </c>
      <c r="AC216" s="119" t="s">
        <v>398</v>
      </c>
      <c r="AD216" s="119" t="s">
        <v>641</v>
      </c>
    </row>
    <row r="217" spans="1:30">
      <c r="A217" s="117">
        <v>216</v>
      </c>
      <c r="B217" s="123" t="s">
        <v>462</v>
      </c>
      <c r="C217" s="117" t="s">
        <v>5</v>
      </c>
      <c r="D217" s="123" t="s">
        <v>595</v>
      </c>
      <c r="E217" s="117">
        <v>216</v>
      </c>
      <c r="F217" s="123" t="s">
        <v>921</v>
      </c>
      <c r="G217" s="123" t="s">
        <v>591</v>
      </c>
      <c r="H217" s="117" t="s">
        <v>598</v>
      </c>
      <c r="I217" s="118" t="s">
        <v>398</v>
      </c>
      <c r="J217" s="117">
        <v>2.4899999999999999E-2</v>
      </c>
      <c r="K217" s="117">
        <v>2</v>
      </c>
      <c r="L217" s="117">
        <v>0.7</v>
      </c>
      <c r="M217" s="117">
        <v>0.15</v>
      </c>
      <c r="N217" s="123" t="s">
        <v>592</v>
      </c>
      <c r="O217" s="117" t="s">
        <v>579</v>
      </c>
      <c r="P217" s="117">
        <v>1</v>
      </c>
      <c r="Q217" s="117" t="s">
        <v>398</v>
      </c>
      <c r="R217" s="117" t="s">
        <v>398</v>
      </c>
      <c r="S217" s="117" t="s">
        <v>398</v>
      </c>
      <c r="T217" s="117" t="s">
        <v>398</v>
      </c>
      <c r="U217" s="117" t="s">
        <v>398</v>
      </c>
      <c r="V217" s="117" t="s">
        <v>398</v>
      </c>
      <c r="W217" s="123">
        <v>33</v>
      </c>
      <c r="X217" s="123" t="s">
        <v>906</v>
      </c>
      <c r="Y217" s="120">
        <v>43553</v>
      </c>
      <c r="Z217" s="121">
        <v>0.40902777777777777</v>
      </c>
      <c r="AA217" s="123" t="s">
        <v>637</v>
      </c>
      <c r="AB217" s="123" t="s">
        <v>582</v>
      </c>
      <c r="AC217" s="119" t="s">
        <v>398</v>
      </c>
      <c r="AD217" s="119" t="s">
        <v>398</v>
      </c>
    </row>
    <row r="218" spans="1:30">
      <c r="A218" s="117">
        <v>217</v>
      </c>
      <c r="B218" s="123" t="s">
        <v>462</v>
      </c>
      <c r="C218" s="117" t="s">
        <v>5</v>
      </c>
      <c r="D218" s="123" t="s">
        <v>595</v>
      </c>
      <c r="E218" s="117">
        <v>217</v>
      </c>
      <c r="F218" s="123" t="s">
        <v>921</v>
      </c>
      <c r="G218" s="123" t="s">
        <v>591</v>
      </c>
      <c r="H218" s="117" t="s">
        <v>598</v>
      </c>
      <c r="I218" s="118" t="s">
        <v>398</v>
      </c>
      <c r="J218" s="117">
        <v>2.0999999999999999E-3</v>
      </c>
      <c r="K218" s="117">
        <v>1</v>
      </c>
      <c r="L218" s="117">
        <v>0.6</v>
      </c>
      <c r="M218" s="117">
        <v>0.02</v>
      </c>
      <c r="N218" s="123" t="s">
        <v>592</v>
      </c>
      <c r="O218" s="117" t="s">
        <v>579</v>
      </c>
      <c r="P218" s="117">
        <v>1</v>
      </c>
      <c r="Q218" s="117" t="s">
        <v>398</v>
      </c>
      <c r="R218" s="117" t="s">
        <v>398</v>
      </c>
      <c r="S218" s="117" t="s">
        <v>398</v>
      </c>
      <c r="T218" s="117" t="s">
        <v>398</v>
      </c>
      <c r="U218" s="117" t="s">
        <v>398</v>
      </c>
      <c r="V218" s="117" t="s">
        <v>398</v>
      </c>
      <c r="W218" s="123">
        <v>33</v>
      </c>
      <c r="X218" s="123" t="s">
        <v>906</v>
      </c>
      <c r="Y218" s="120">
        <v>43553</v>
      </c>
      <c r="Z218" s="121">
        <v>0.40902777777777777</v>
      </c>
      <c r="AA218" s="123" t="s">
        <v>637</v>
      </c>
      <c r="AB218" s="123" t="s">
        <v>582</v>
      </c>
      <c r="AC218" s="119" t="s">
        <v>398</v>
      </c>
      <c r="AD218" s="119" t="s">
        <v>398</v>
      </c>
    </row>
    <row r="219" spans="1:30">
      <c r="A219" s="117">
        <v>218</v>
      </c>
      <c r="B219" s="123" t="s">
        <v>462</v>
      </c>
      <c r="C219" s="117" t="s">
        <v>5</v>
      </c>
      <c r="D219" s="123" t="s">
        <v>595</v>
      </c>
      <c r="E219" s="117">
        <v>218</v>
      </c>
      <c r="F219" s="123" t="s">
        <v>921</v>
      </c>
      <c r="G219" s="123" t="s">
        <v>591</v>
      </c>
      <c r="H219" s="117" t="s">
        <v>598</v>
      </c>
      <c r="I219" s="118" t="s">
        <v>398</v>
      </c>
      <c r="J219" s="117">
        <v>8.6E-3</v>
      </c>
      <c r="K219" s="117">
        <v>1.5</v>
      </c>
      <c r="L219" s="117">
        <v>0.9</v>
      </c>
      <c r="M219" s="117">
        <v>0.02</v>
      </c>
      <c r="N219" s="123" t="s">
        <v>592</v>
      </c>
      <c r="O219" s="117" t="s">
        <v>579</v>
      </c>
      <c r="P219" s="117">
        <v>1</v>
      </c>
      <c r="Q219" s="117" t="s">
        <v>398</v>
      </c>
      <c r="R219" s="117" t="s">
        <v>398</v>
      </c>
      <c r="S219" s="117" t="s">
        <v>398</v>
      </c>
      <c r="T219" s="117" t="s">
        <v>398</v>
      </c>
      <c r="U219" s="117" t="s">
        <v>398</v>
      </c>
      <c r="V219" s="117" t="s">
        <v>398</v>
      </c>
      <c r="W219" s="123">
        <v>33</v>
      </c>
      <c r="X219" s="123" t="s">
        <v>906</v>
      </c>
      <c r="Y219" s="120">
        <v>43553</v>
      </c>
      <c r="Z219" s="121">
        <v>0.40902777777777777</v>
      </c>
      <c r="AA219" s="123" t="s">
        <v>637</v>
      </c>
      <c r="AB219" s="123" t="s">
        <v>582</v>
      </c>
      <c r="AC219" s="119" t="s">
        <v>398</v>
      </c>
      <c r="AD219" s="119" t="s">
        <v>398</v>
      </c>
    </row>
    <row r="220" spans="1:30">
      <c r="A220" s="117">
        <v>219</v>
      </c>
      <c r="B220" s="123" t="s">
        <v>462</v>
      </c>
      <c r="C220" s="117" t="s">
        <v>5</v>
      </c>
      <c r="D220" s="123" t="s">
        <v>595</v>
      </c>
      <c r="E220" s="117">
        <v>219</v>
      </c>
      <c r="F220" s="123" t="s">
        <v>921</v>
      </c>
      <c r="G220" s="123" t="s">
        <v>591</v>
      </c>
      <c r="H220" s="117" t="s">
        <v>598</v>
      </c>
      <c r="I220" s="118" t="s">
        <v>398</v>
      </c>
      <c r="J220" s="117">
        <v>4.1000000000000003E-3</v>
      </c>
      <c r="K220" s="117">
        <v>1.1000000000000001</v>
      </c>
      <c r="L220" s="117">
        <v>0.6</v>
      </c>
      <c r="M220" s="117">
        <v>0.02</v>
      </c>
      <c r="N220" s="123" t="s">
        <v>592</v>
      </c>
      <c r="O220" s="117" t="s">
        <v>579</v>
      </c>
      <c r="P220" s="117">
        <v>1</v>
      </c>
      <c r="Q220" s="117" t="s">
        <v>398</v>
      </c>
      <c r="R220" s="117" t="s">
        <v>398</v>
      </c>
      <c r="S220" s="117" t="s">
        <v>398</v>
      </c>
      <c r="T220" s="117" t="s">
        <v>398</v>
      </c>
      <c r="U220" s="117" t="s">
        <v>398</v>
      </c>
      <c r="V220" s="117" t="s">
        <v>398</v>
      </c>
      <c r="W220" s="123">
        <v>33</v>
      </c>
      <c r="X220" s="123" t="s">
        <v>906</v>
      </c>
      <c r="Y220" s="120">
        <v>43553</v>
      </c>
      <c r="Z220" s="121">
        <v>0.40902777777777777</v>
      </c>
      <c r="AA220" s="123" t="s">
        <v>637</v>
      </c>
      <c r="AB220" s="123" t="s">
        <v>582</v>
      </c>
      <c r="AC220" s="119" t="s">
        <v>398</v>
      </c>
      <c r="AD220" s="119" t="s">
        <v>398</v>
      </c>
    </row>
    <row r="221" spans="1:30">
      <c r="A221" s="117">
        <v>220</v>
      </c>
      <c r="B221" s="123" t="s">
        <v>462</v>
      </c>
      <c r="C221" s="117" t="s">
        <v>5</v>
      </c>
      <c r="D221" s="123" t="s">
        <v>595</v>
      </c>
      <c r="E221" s="117">
        <v>220</v>
      </c>
      <c r="F221" s="123" t="s">
        <v>921</v>
      </c>
      <c r="G221" s="123" t="s">
        <v>591</v>
      </c>
      <c r="H221" s="117" t="s">
        <v>598</v>
      </c>
      <c r="I221" s="118" t="s">
        <v>398</v>
      </c>
      <c r="J221" s="117">
        <v>1E-4</v>
      </c>
      <c r="K221" s="117">
        <v>0.4</v>
      </c>
      <c r="L221" s="117">
        <v>0.2</v>
      </c>
      <c r="M221" s="117">
        <v>0.21</v>
      </c>
      <c r="N221" s="117" t="s">
        <v>585</v>
      </c>
      <c r="O221" s="117" t="s">
        <v>579</v>
      </c>
      <c r="P221" s="117">
        <v>1</v>
      </c>
      <c r="Q221" s="117" t="s">
        <v>398</v>
      </c>
      <c r="R221" s="117" t="s">
        <v>398</v>
      </c>
      <c r="S221" s="117" t="s">
        <v>398</v>
      </c>
      <c r="T221" s="117" t="s">
        <v>398</v>
      </c>
      <c r="U221" s="117" t="s">
        <v>398</v>
      </c>
      <c r="V221" s="117" t="s">
        <v>398</v>
      </c>
      <c r="W221" s="123">
        <v>33</v>
      </c>
      <c r="X221" s="123" t="s">
        <v>906</v>
      </c>
      <c r="Y221" s="120">
        <v>43553</v>
      </c>
      <c r="Z221" s="121">
        <v>0.40902777777777777</v>
      </c>
      <c r="AA221" s="123" t="s">
        <v>637</v>
      </c>
      <c r="AB221" s="123" t="s">
        <v>582</v>
      </c>
      <c r="AC221" s="119" t="s">
        <v>398</v>
      </c>
      <c r="AD221" s="119" t="s">
        <v>398</v>
      </c>
    </row>
    <row r="222" spans="1:30">
      <c r="A222" s="117">
        <v>221</v>
      </c>
      <c r="B222" s="123" t="s">
        <v>462</v>
      </c>
      <c r="C222" s="117" t="s">
        <v>5</v>
      </c>
      <c r="D222" s="123" t="s">
        <v>595</v>
      </c>
      <c r="E222" s="117">
        <v>221</v>
      </c>
      <c r="F222" s="123" t="s">
        <v>921</v>
      </c>
      <c r="G222" s="123" t="s">
        <v>591</v>
      </c>
      <c r="H222" s="117" t="s">
        <v>579</v>
      </c>
      <c r="I222" s="118" t="s">
        <v>398</v>
      </c>
      <c r="J222" s="117">
        <v>2.0999999999999999E-3</v>
      </c>
      <c r="K222" s="117">
        <v>0.7</v>
      </c>
      <c r="L222" s="117">
        <v>0.2</v>
      </c>
      <c r="M222" s="117">
        <v>0.05</v>
      </c>
      <c r="N222" s="123" t="s">
        <v>592</v>
      </c>
      <c r="O222" s="117" t="s">
        <v>579</v>
      </c>
      <c r="P222" s="117">
        <v>1</v>
      </c>
      <c r="Q222" s="117" t="s">
        <v>398</v>
      </c>
      <c r="R222" s="117" t="s">
        <v>398</v>
      </c>
      <c r="S222" s="117" t="s">
        <v>398</v>
      </c>
      <c r="T222" s="117" t="s">
        <v>398</v>
      </c>
      <c r="U222" s="117" t="s">
        <v>398</v>
      </c>
      <c r="V222" s="117" t="s">
        <v>398</v>
      </c>
      <c r="W222" s="123">
        <v>33</v>
      </c>
      <c r="X222" s="123" t="s">
        <v>906</v>
      </c>
      <c r="Y222" s="120">
        <v>43553</v>
      </c>
      <c r="Z222" s="121">
        <v>0.40902777777777777</v>
      </c>
      <c r="AA222" s="123" t="s">
        <v>637</v>
      </c>
      <c r="AB222" s="123" t="s">
        <v>582</v>
      </c>
      <c r="AC222" s="119" t="s">
        <v>398</v>
      </c>
      <c r="AD222" s="119" t="s">
        <v>398</v>
      </c>
    </row>
    <row r="223" spans="1:30">
      <c r="A223" s="117">
        <v>222</v>
      </c>
      <c r="B223" s="123" t="s">
        <v>462</v>
      </c>
      <c r="C223" s="117" t="s">
        <v>5</v>
      </c>
      <c r="D223" s="123" t="s">
        <v>595</v>
      </c>
      <c r="E223" s="117">
        <v>222</v>
      </c>
      <c r="F223" s="123" t="s">
        <v>921</v>
      </c>
      <c r="G223" s="123" t="s">
        <v>591</v>
      </c>
      <c r="H223" s="117" t="s">
        <v>579</v>
      </c>
      <c r="I223" s="118" t="s">
        <v>398</v>
      </c>
      <c r="J223" s="117">
        <v>1E-4</v>
      </c>
      <c r="K223" s="117">
        <v>1.8</v>
      </c>
      <c r="L223" s="117">
        <v>0.2</v>
      </c>
      <c r="M223" s="117">
        <v>0.05</v>
      </c>
      <c r="N223" s="123" t="s">
        <v>592</v>
      </c>
      <c r="O223" s="117" t="s">
        <v>579</v>
      </c>
      <c r="P223" s="117">
        <v>1</v>
      </c>
      <c r="Q223" s="117" t="s">
        <v>398</v>
      </c>
      <c r="R223" s="117" t="s">
        <v>398</v>
      </c>
      <c r="S223" s="117" t="s">
        <v>398</v>
      </c>
      <c r="T223" s="117" t="s">
        <v>398</v>
      </c>
      <c r="U223" s="117" t="s">
        <v>398</v>
      </c>
      <c r="V223" s="117" t="s">
        <v>398</v>
      </c>
      <c r="W223" s="123">
        <v>33</v>
      </c>
      <c r="X223" s="123" t="s">
        <v>906</v>
      </c>
      <c r="Y223" s="120">
        <v>43553</v>
      </c>
      <c r="Z223" s="121">
        <v>0.40902777777777777</v>
      </c>
      <c r="AA223" s="123" t="s">
        <v>637</v>
      </c>
      <c r="AB223" s="123" t="s">
        <v>582</v>
      </c>
      <c r="AC223" s="119" t="s">
        <v>398</v>
      </c>
      <c r="AD223" s="119" t="s">
        <v>398</v>
      </c>
    </row>
    <row r="224" spans="1:30">
      <c r="A224" s="117">
        <v>223</v>
      </c>
      <c r="B224" s="123" t="s">
        <v>462</v>
      </c>
      <c r="C224" s="117" t="s">
        <v>5</v>
      </c>
      <c r="D224" s="123" t="s">
        <v>595</v>
      </c>
      <c r="E224" s="117">
        <v>223</v>
      </c>
      <c r="F224" s="123" t="s">
        <v>921</v>
      </c>
      <c r="G224" s="123" t="s">
        <v>591</v>
      </c>
      <c r="H224" s="117" t="s">
        <v>579</v>
      </c>
      <c r="I224" s="118" t="s">
        <v>398</v>
      </c>
      <c r="J224" s="117">
        <v>1.38E-2</v>
      </c>
      <c r="K224" s="117">
        <v>1.2</v>
      </c>
      <c r="L224" s="117">
        <v>1</v>
      </c>
      <c r="M224" s="117">
        <v>0.05</v>
      </c>
      <c r="N224" s="123" t="s">
        <v>592</v>
      </c>
      <c r="O224" s="117" t="s">
        <v>579</v>
      </c>
      <c r="P224" s="117">
        <v>1</v>
      </c>
      <c r="Q224" s="117" t="s">
        <v>398</v>
      </c>
      <c r="R224" s="117" t="s">
        <v>398</v>
      </c>
      <c r="S224" s="117" t="s">
        <v>398</v>
      </c>
      <c r="T224" s="117" t="s">
        <v>398</v>
      </c>
      <c r="U224" s="117" t="s">
        <v>398</v>
      </c>
      <c r="V224" s="117" t="s">
        <v>398</v>
      </c>
      <c r="W224" s="123">
        <v>33</v>
      </c>
      <c r="X224" s="123" t="s">
        <v>906</v>
      </c>
      <c r="Y224" s="120">
        <v>43553</v>
      </c>
      <c r="Z224" s="121">
        <v>0.40902777777777777</v>
      </c>
      <c r="AA224" s="123" t="s">
        <v>637</v>
      </c>
      <c r="AB224" s="123" t="s">
        <v>582</v>
      </c>
      <c r="AC224" s="119" t="s">
        <v>398</v>
      </c>
      <c r="AD224" s="119" t="s">
        <v>642</v>
      </c>
    </row>
    <row r="225" spans="1:30">
      <c r="A225" s="117">
        <v>224</v>
      </c>
      <c r="B225" s="123" t="s">
        <v>462</v>
      </c>
      <c r="C225" s="117" t="s">
        <v>5</v>
      </c>
      <c r="D225" s="123" t="s">
        <v>595</v>
      </c>
      <c r="E225" s="117">
        <v>224</v>
      </c>
      <c r="F225" s="123" t="s">
        <v>921</v>
      </c>
      <c r="G225" s="123" t="s">
        <v>591</v>
      </c>
      <c r="H225" s="117" t="s">
        <v>579</v>
      </c>
      <c r="I225" s="118" t="s">
        <v>398</v>
      </c>
      <c r="J225" s="117">
        <v>1.6799999999999999E-2</v>
      </c>
      <c r="K225" s="117">
        <v>0.6</v>
      </c>
      <c r="L225" s="117">
        <v>0.3</v>
      </c>
      <c r="M225" s="117">
        <v>0.05</v>
      </c>
      <c r="N225" s="123" t="s">
        <v>592</v>
      </c>
      <c r="O225" s="117" t="s">
        <v>579</v>
      </c>
      <c r="P225" s="117">
        <v>1</v>
      </c>
      <c r="Q225" s="117" t="s">
        <v>398</v>
      </c>
      <c r="R225" s="117" t="s">
        <v>398</v>
      </c>
      <c r="S225" s="117" t="s">
        <v>398</v>
      </c>
      <c r="T225" s="117" t="s">
        <v>398</v>
      </c>
      <c r="U225" s="117" t="s">
        <v>398</v>
      </c>
      <c r="V225" s="117" t="s">
        <v>398</v>
      </c>
      <c r="W225" s="123">
        <v>33</v>
      </c>
      <c r="X225" s="123" t="s">
        <v>906</v>
      </c>
      <c r="Y225" s="120">
        <v>43553</v>
      </c>
      <c r="Z225" s="121">
        <v>0.40902777777777777</v>
      </c>
      <c r="AA225" s="123" t="s">
        <v>637</v>
      </c>
      <c r="AB225" s="123" t="s">
        <v>582</v>
      </c>
      <c r="AC225" s="119" t="s">
        <v>398</v>
      </c>
      <c r="AD225" s="119" t="s">
        <v>643</v>
      </c>
    </row>
    <row r="226" spans="1:30">
      <c r="A226" s="117">
        <v>225</v>
      </c>
      <c r="B226" s="123" t="s">
        <v>462</v>
      </c>
      <c r="C226" s="117" t="s">
        <v>5</v>
      </c>
      <c r="D226" s="123" t="s">
        <v>595</v>
      </c>
      <c r="E226" s="117">
        <v>225</v>
      </c>
      <c r="F226" s="123" t="s">
        <v>921</v>
      </c>
      <c r="G226" s="123" t="s">
        <v>591</v>
      </c>
      <c r="H226" s="117" t="s">
        <v>579</v>
      </c>
      <c r="I226" s="118" t="s">
        <v>398</v>
      </c>
      <c r="J226" s="117">
        <v>4.7000000000000002E-3</v>
      </c>
      <c r="K226" s="117">
        <v>0.5</v>
      </c>
      <c r="L226" s="117">
        <v>0.2</v>
      </c>
      <c r="M226" s="117">
        <v>0.05</v>
      </c>
      <c r="N226" s="117" t="s">
        <v>632</v>
      </c>
      <c r="O226" s="117" t="s">
        <v>579</v>
      </c>
      <c r="P226" s="117">
        <v>1</v>
      </c>
      <c r="Q226" s="117" t="s">
        <v>398</v>
      </c>
      <c r="R226" s="117" t="s">
        <v>398</v>
      </c>
      <c r="S226" s="117" t="s">
        <v>398</v>
      </c>
      <c r="T226" s="117" t="s">
        <v>398</v>
      </c>
      <c r="U226" s="117" t="s">
        <v>398</v>
      </c>
      <c r="V226" s="117" t="s">
        <v>398</v>
      </c>
      <c r="W226" s="123">
        <v>33</v>
      </c>
      <c r="X226" s="123" t="s">
        <v>906</v>
      </c>
      <c r="Y226" s="120">
        <v>43553</v>
      </c>
      <c r="Z226" s="121">
        <v>0.40902777777777777</v>
      </c>
      <c r="AA226" s="123" t="s">
        <v>637</v>
      </c>
      <c r="AB226" s="123" t="s">
        <v>582</v>
      </c>
      <c r="AC226" s="119" t="s">
        <v>398</v>
      </c>
      <c r="AD226" s="119" t="s">
        <v>398</v>
      </c>
    </row>
    <row r="227" spans="1:30">
      <c r="A227" s="117">
        <v>226</v>
      </c>
      <c r="B227" s="123" t="s">
        <v>462</v>
      </c>
      <c r="C227" s="117" t="s">
        <v>5</v>
      </c>
      <c r="D227" s="123" t="s">
        <v>595</v>
      </c>
      <c r="E227" s="117">
        <v>226</v>
      </c>
      <c r="F227" s="123" t="s">
        <v>921</v>
      </c>
      <c r="G227" s="123" t="s">
        <v>591</v>
      </c>
      <c r="H227" s="117" t="s">
        <v>579</v>
      </c>
      <c r="I227" s="118" t="s">
        <v>398</v>
      </c>
      <c r="J227" s="117">
        <v>1E-4</v>
      </c>
      <c r="K227" s="117">
        <v>0.2</v>
      </c>
      <c r="L227" s="117">
        <v>0.1</v>
      </c>
      <c r="M227" s="117">
        <v>0.02</v>
      </c>
      <c r="N227" s="117" t="s">
        <v>632</v>
      </c>
      <c r="O227" s="117" t="s">
        <v>579</v>
      </c>
      <c r="P227" s="117">
        <v>1</v>
      </c>
      <c r="Q227" s="117" t="s">
        <v>398</v>
      </c>
      <c r="R227" s="117" t="s">
        <v>398</v>
      </c>
      <c r="S227" s="117" t="s">
        <v>398</v>
      </c>
      <c r="T227" s="117" t="s">
        <v>398</v>
      </c>
      <c r="U227" s="117" t="s">
        <v>398</v>
      </c>
      <c r="V227" s="117" t="s">
        <v>398</v>
      </c>
      <c r="W227" s="123">
        <v>33</v>
      </c>
      <c r="X227" s="123" t="s">
        <v>906</v>
      </c>
      <c r="Y227" s="120">
        <v>43553</v>
      </c>
      <c r="Z227" s="121">
        <v>0.40902777777777777</v>
      </c>
      <c r="AA227" s="123" t="s">
        <v>637</v>
      </c>
      <c r="AB227" s="123" t="s">
        <v>582</v>
      </c>
      <c r="AC227" s="119" t="s">
        <v>398</v>
      </c>
      <c r="AD227" s="119" t="s">
        <v>398</v>
      </c>
    </row>
    <row r="228" spans="1:30">
      <c r="A228" s="117">
        <v>227</v>
      </c>
      <c r="B228" s="123" t="s">
        <v>462</v>
      </c>
      <c r="C228" s="117" t="s">
        <v>5</v>
      </c>
      <c r="D228" s="123" t="s">
        <v>595</v>
      </c>
      <c r="E228" s="117">
        <v>227</v>
      </c>
      <c r="F228" s="123" t="s">
        <v>921</v>
      </c>
      <c r="G228" s="123" t="s">
        <v>591</v>
      </c>
      <c r="H228" s="117" t="s">
        <v>597</v>
      </c>
      <c r="I228" s="118" t="s">
        <v>398</v>
      </c>
      <c r="J228" s="117">
        <v>5.4999999999999997E-3</v>
      </c>
      <c r="K228" s="117">
        <v>0.3</v>
      </c>
      <c r="L228" s="117">
        <v>0.2</v>
      </c>
      <c r="M228" s="117">
        <v>0.24</v>
      </c>
      <c r="N228" s="117" t="s">
        <v>738</v>
      </c>
      <c r="O228" s="117" t="s">
        <v>579</v>
      </c>
      <c r="P228" s="117">
        <v>1</v>
      </c>
      <c r="Q228" s="117" t="s">
        <v>398</v>
      </c>
      <c r="R228" s="117" t="s">
        <v>398</v>
      </c>
      <c r="S228" s="117" t="s">
        <v>398</v>
      </c>
      <c r="T228" s="117" t="s">
        <v>398</v>
      </c>
      <c r="U228" s="117" t="s">
        <v>398</v>
      </c>
      <c r="V228" s="117" t="s">
        <v>398</v>
      </c>
      <c r="W228" s="123">
        <v>33</v>
      </c>
      <c r="X228" s="123" t="s">
        <v>906</v>
      </c>
      <c r="Y228" s="120">
        <v>43553</v>
      </c>
      <c r="Z228" s="121">
        <v>0.40902777777777777</v>
      </c>
      <c r="AA228" s="123" t="s">
        <v>637</v>
      </c>
      <c r="AB228" s="123" t="s">
        <v>582</v>
      </c>
      <c r="AC228" s="119" t="s">
        <v>398</v>
      </c>
      <c r="AD228" s="119" t="s">
        <v>398</v>
      </c>
    </row>
    <row r="229" spans="1:30">
      <c r="A229" s="117">
        <v>228</v>
      </c>
      <c r="B229" s="123" t="s">
        <v>462</v>
      </c>
      <c r="C229" s="117" t="s">
        <v>5</v>
      </c>
      <c r="D229" s="123" t="s">
        <v>595</v>
      </c>
      <c r="E229" s="117">
        <v>228</v>
      </c>
      <c r="F229" s="123" t="s">
        <v>921</v>
      </c>
      <c r="G229" s="123" t="s">
        <v>601</v>
      </c>
      <c r="H229" s="117" t="s">
        <v>601</v>
      </c>
      <c r="I229" s="118" t="s">
        <v>398</v>
      </c>
      <c r="J229" s="117">
        <v>2.2000000000000001E-3</v>
      </c>
      <c r="K229" s="117">
        <v>0.3</v>
      </c>
      <c r="L229" s="117">
        <v>0.2</v>
      </c>
      <c r="M229" s="117">
        <v>1.88</v>
      </c>
      <c r="N229" s="117" t="s">
        <v>738</v>
      </c>
      <c r="O229" s="117" t="s">
        <v>579</v>
      </c>
      <c r="P229" s="123">
        <v>3</v>
      </c>
      <c r="Q229" s="117" t="s">
        <v>398</v>
      </c>
      <c r="R229" s="117" t="s">
        <v>398</v>
      </c>
      <c r="S229" s="117" t="s">
        <v>398</v>
      </c>
      <c r="T229" s="117" t="s">
        <v>398</v>
      </c>
      <c r="U229" s="117" t="s">
        <v>398</v>
      </c>
      <c r="V229" s="117" t="s">
        <v>398</v>
      </c>
      <c r="W229" s="123">
        <v>33</v>
      </c>
      <c r="X229" s="123" t="s">
        <v>906</v>
      </c>
      <c r="Y229" s="120">
        <v>43553</v>
      </c>
      <c r="Z229" s="121">
        <v>0.40902777777777777</v>
      </c>
      <c r="AA229" s="123" t="s">
        <v>637</v>
      </c>
      <c r="AB229" s="123" t="s">
        <v>582</v>
      </c>
      <c r="AC229" s="119" t="s">
        <v>398</v>
      </c>
      <c r="AD229" s="119" t="s">
        <v>644</v>
      </c>
    </row>
    <row r="230" spans="1:30">
      <c r="A230" s="117">
        <v>229</v>
      </c>
      <c r="B230" s="123" t="s">
        <v>462</v>
      </c>
      <c r="C230" s="117" t="s">
        <v>5</v>
      </c>
      <c r="D230" s="123" t="s">
        <v>595</v>
      </c>
      <c r="E230" s="117">
        <v>229</v>
      </c>
      <c r="F230" s="117" t="s">
        <v>922</v>
      </c>
      <c r="G230" s="117" t="s">
        <v>577</v>
      </c>
      <c r="H230" s="117" t="s">
        <v>398</v>
      </c>
      <c r="I230" s="117" t="s">
        <v>398</v>
      </c>
      <c r="J230" s="117" t="s">
        <v>398</v>
      </c>
      <c r="K230" s="117" t="s">
        <v>398</v>
      </c>
      <c r="L230" s="117" t="s">
        <v>398</v>
      </c>
      <c r="M230" s="117" t="s">
        <v>398</v>
      </c>
      <c r="N230" s="117" t="s">
        <v>398</v>
      </c>
      <c r="O230" s="125" t="s">
        <v>579</v>
      </c>
      <c r="P230" s="117">
        <v>1</v>
      </c>
      <c r="Q230" s="117" t="s">
        <v>398</v>
      </c>
      <c r="R230" s="117" t="s">
        <v>398</v>
      </c>
      <c r="S230" s="117" t="s">
        <v>398</v>
      </c>
      <c r="T230" s="117" t="s">
        <v>398</v>
      </c>
      <c r="U230" s="117" t="s">
        <v>398</v>
      </c>
      <c r="V230" s="117" t="s">
        <v>398</v>
      </c>
      <c r="W230" s="123">
        <v>34</v>
      </c>
      <c r="X230" s="123" t="s">
        <v>906</v>
      </c>
      <c r="Y230" s="120">
        <v>43553</v>
      </c>
      <c r="Z230" s="121">
        <v>0.40902777777777777</v>
      </c>
      <c r="AA230" s="123" t="s">
        <v>637</v>
      </c>
      <c r="AB230" s="123" t="s">
        <v>582</v>
      </c>
      <c r="AC230" s="119" t="s">
        <v>398</v>
      </c>
      <c r="AD230" s="119" t="s">
        <v>645</v>
      </c>
    </row>
    <row r="231" spans="1:30">
      <c r="A231" s="117">
        <v>230</v>
      </c>
      <c r="B231" s="123" t="s">
        <v>462</v>
      </c>
      <c r="C231" s="117" t="s">
        <v>5</v>
      </c>
      <c r="D231" s="123" t="s">
        <v>595</v>
      </c>
      <c r="E231" s="117">
        <v>230</v>
      </c>
      <c r="F231" s="117" t="s">
        <v>922</v>
      </c>
      <c r="G231" s="117" t="s">
        <v>577</v>
      </c>
      <c r="H231" s="117" t="s">
        <v>398</v>
      </c>
      <c r="I231" s="117" t="s">
        <v>398</v>
      </c>
      <c r="J231" s="117" t="s">
        <v>398</v>
      </c>
      <c r="K231" s="117" t="s">
        <v>398</v>
      </c>
      <c r="L231" s="117" t="s">
        <v>398</v>
      </c>
      <c r="M231" s="117" t="s">
        <v>398</v>
      </c>
      <c r="N231" s="117" t="s">
        <v>398</v>
      </c>
      <c r="O231" s="125" t="s">
        <v>579</v>
      </c>
      <c r="P231" s="117">
        <v>1</v>
      </c>
      <c r="Q231" s="117" t="s">
        <v>398</v>
      </c>
      <c r="R231" s="117" t="s">
        <v>398</v>
      </c>
      <c r="S231" s="117" t="s">
        <v>398</v>
      </c>
      <c r="T231" s="117" t="s">
        <v>398</v>
      </c>
      <c r="U231" s="117" t="s">
        <v>398</v>
      </c>
      <c r="V231" s="117" t="s">
        <v>398</v>
      </c>
      <c r="W231" s="123">
        <v>34</v>
      </c>
      <c r="X231" s="123" t="s">
        <v>906</v>
      </c>
      <c r="Y231" s="120">
        <v>43553</v>
      </c>
      <c r="Z231" s="121">
        <v>0.40902777777777777</v>
      </c>
      <c r="AA231" s="123" t="s">
        <v>637</v>
      </c>
      <c r="AB231" s="123" t="s">
        <v>582</v>
      </c>
      <c r="AC231" s="119" t="s">
        <v>398</v>
      </c>
      <c r="AD231" s="119" t="s">
        <v>398</v>
      </c>
    </row>
    <row r="232" spans="1:30">
      <c r="A232" s="117">
        <v>231</v>
      </c>
      <c r="B232" s="123" t="s">
        <v>462</v>
      </c>
      <c r="C232" s="117" t="s">
        <v>5</v>
      </c>
      <c r="D232" s="123" t="s">
        <v>595</v>
      </c>
      <c r="E232" s="117">
        <v>231</v>
      </c>
      <c r="F232" s="117" t="s">
        <v>922</v>
      </c>
      <c r="G232" s="117" t="s">
        <v>577</v>
      </c>
      <c r="H232" s="117" t="s">
        <v>398</v>
      </c>
      <c r="I232" s="117" t="s">
        <v>398</v>
      </c>
      <c r="J232" s="117" t="s">
        <v>398</v>
      </c>
      <c r="K232" s="117" t="s">
        <v>398</v>
      </c>
      <c r="L232" s="117" t="s">
        <v>398</v>
      </c>
      <c r="M232" s="117" t="s">
        <v>398</v>
      </c>
      <c r="N232" s="117" t="s">
        <v>398</v>
      </c>
      <c r="O232" s="125" t="s">
        <v>579</v>
      </c>
      <c r="P232" s="117">
        <v>1</v>
      </c>
      <c r="Q232" s="117" t="s">
        <v>398</v>
      </c>
      <c r="R232" s="117" t="s">
        <v>398</v>
      </c>
      <c r="S232" s="117" t="s">
        <v>398</v>
      </c>
      <c r="T232" s="117" t="s">
        <v>398</v>
      </c>
      <c r="U232" s="117" t="s">
        <v>398</v>
      </c>
      <c r="V232" s="117" t="s">
        <v>398</v>
      </c>
      <c r="W232" s="123">
        <v>34</v>
      </c>
      <c r="X232" s="123" t="s">
        <v>906</v>
      </c>
      <c r="Y232" s="120">
        <v>43553</v>
      </c>
      <c r="Z232" s="121">
        <v>0.40902777777777777</v>
      </c>
      <c r="AA232" s="123" t="s">
        <v>637</v>
      </c>
      <c r="AB232" s="123" t="s">
        <v>582</v>
      </c>
      <c r="AC232" s="119" t="s">
        <v>398</v>
      </c>
      <c r="AD232" s="119" t="s">
        <v>398</v>
      </c>
    </row>
    <row r="233" spans="1:30">
      <c r="A233" s="117">
        <v>232</v>
      </c>
      <c r="B233" s="123" t="s">
        <v>462</v>
      </c>
      <c r="C233" s="117" t="s">
        <v>5</v>
      </c>
      <c r="D233" s="123" t="s">
        <v>595</v>
      </c>
      <c r="E233" s="117">
        <v>232</v>
      </c>
      <c r="F233" s="117" t="s">
        <v>922</v>
      </c>
      <c r="G233" s="117" t="s">
        <v>577</v>
      </c>
      <c r="H233" s="117" t="s">
        <v>398</v>
      </c>
      <c r="I233" s="117" t="s">
        <v>398</v>
      </c>
      <c r="J233" s="117" t="s">
        <v>398</v>
      </c>
      <c r="K233" s="117" t="s">
        <v>398</v>
      </c>
      <c r="L233" s="117" t="s">
        <v>398</v>
      </c>
      <c r="M233" s="117" t="s">
        <v>398</v>
      </c>
      <c r="N233" s="117" t="s">
        <v>398</v>
      </c>
      <c r="O233" s="125" t="s">
        <v>579</v>
      </c>
      <c r="P233" s="117">
        <v>1</v>
      </c>
      <c r="Q233" s="117" t="s">
        <v>398</v>
      </c>
      <c r="R233" s="117" t="s">
        <v>398</v>
      </c>
      <c r="S233" s="117" t="s">
        <v>398</v>
      </c>
      <c r="T233" s="117" t="s">
        <v>398</v>
      </c>
      <c r="U233" s="117" t="s">
        <v>398</v>
      </c>
      <c r="V233" s="117" t="s">
        <v>398</v>
      </c>
      <c r="W233" s="123">
        <v>34</v>
      </c>
      <c r="X233" s="123" t="s">
        <v>906</v>
      </c>
      <c r="Y233" s="120">
        <v>43553</v>
      </c>
      <c r="Z233" s="121">
        <v>0.40902777777777777</v>
      </c>
      <c r="AA233" s="123" t="s">
        <v>637</v>
      </c>
      <c r="AB233" s="123" t="s">
        <v>582</v>
      </c>
      <c r="AC233" s="119" t="s">
        <v>398</v>
      </c>
      <c r="AD233" s="119" t="s">
        <v>398</v>
      </c>
    </row>
    <row r="234" spans="1:30">
      <c r="A234" s="117">
        <v>233</v>
      </c>
      <c r="B234" s="123" t="s">
        <v>462</v>
      </c>
      <c r="C234" s="117" t="s">
        <v>5</v>
      </c>
      <c r="D234" s="123" t="s">
        <v>595</v>
      </c>
      <c r="E234" s="117">
        <v>233</v>
      </c>
      <c r="F234" s="117" t="s">
        <v>922</v>
      </c>
      <c r="G234" s="117" t="s">
        <v>577</v>
      </c>
      <c r="H234" s="117" t="s">
        <v>398</v>
      </c>
      <c r="I234" s="117" t="s">
        <v>398</v>
      </c>
      <c r="J234" s="117" t="s">
        <v>398</v>
      </c>
      <c r="K234" s="117" t="s">
        <v>398</v>
      </c>
      <c r="L234" s="117" t="s">
        <v>398</v>
      </c>
      <c r="M234" s="117" t="s">
        <v>398</v>
      </c>
      <c r="N234" s="117" t="s">
        <v>398</v>
      </c>
      <c r="O234" s="125" t="s">
        <v>579</v>
      </c>
      <c r="P234" s="117">
        <v>1</v>
      </c>
      <c r="Q234" s="117" t="s">
        <v>398</v>
      </c>
      <c r="R234" s="117" t="s">
        <v>398</v>
      </c>
      <c r="S234" s="117" t="s">
        <v>398</v>
      </c>
      <c r="T234" s="117" t="s">
        <v>398</v>
      </c>
      <c r="U234" s="117" t="s">
        <v>398</v>
      </c>
      <c r="V234" s="117" t="s">
        <v>398</v>
      </c>
      <c r="W234" s="123">
        <v>34</v>
      </c>
      <c r="X234" s="123" t="s">
        <v>906</v>
      </c>
      <c r="Y234" s="120">
        <v>43553</v>
      </c>
      <c r="Z234" s="121">
        <v>0.40902777777777777</v>
      </c>
      <c r="AA234" s="123" t="s">
        <v>637</v>
      </c>
      <c r="AB234" s="123" t="s">
        <v>582</v>
      </c>
      <c r="AC234" s="119" t="s">
        <v>398</v>
      </c>
      <c r="AD234" s="119" t="s">
        <v>398</v>
      </c>
    </row>
    <row r="235" spans="1:30">
      <c r="A235" s="117">
        <v>234</v>
      </c>
      <c r="B235" s="123" t="s">
        <v>462</v>
      </c>
      <c r="C235" s="117" t="s">
        <v>5</v>
      </c>
      <c r="D235" s="123" t="s">
        <v>595</v>
      </c>
      <c r="E235" s="117">
        <v>234</v>
      </c>
      <c r="F235" s="117" t="s">
        <v>922</v>
      </c>
      <c r="G235" s="117" t="s">
        <v>577</v>
      </c>
      <c r="H235" s="117" t="s">
        <v>398</v>
      </c>
      <c r="I235" s="117" t="s">
        <v>398</v>
      </c>
      <c r="J235" s="117" t="s">
        <v>398</v>
      </c>
      <c r="K235" s="117" t="s">
        <v>398</v>
      </c>
      <c r="L235" s="117" t="s">
        <v>398</v>
      </c>
      <c r="M235" s="117" t="s">
        <v>398</v>
      </c>
      <c r="N235" s="117" t="s">
        <v>398</v>
      </c>
      <c r="O235" s="125" t="s">
        <v>579</v>
      </c>
      <c r="P235" s="117">
        <v>1</v>
      </c>
      <c r="Q235" s="117" t="s">
        <v>398</v>
      </c>
      <c r="R235" s="117" t="s">
        <v>398</v>
      </c>
      <c r="S235" s="117" t="s">
        <v>398</v>
      </c>
      <c r="T235" s="117" t="s">
        <v>398</v>
      </c>
      <c r="U235" s="117" t="s">
        <v>398</v>
      </c>
      <c r="V235" s="117" t="s">
        <v>398</v>
      </c>
      <c r="W235" s="123">
        <v>34</v>
      </c>
      <c r="X235" s="123" t="s">
        <v>906</v>
      </c>
      <c r="Y235" s="120">
        <v>43553</v>
      </c>
      <c r="Z235" s="121">
        <v>0.40902777777777777</v>
      </c>
      <c r="AA235" s="123" t="s">
        <v>637</v>
      </c>
      <c r="AB235" s="123" t="s">
        <v>582</v>
      </c>
      <c r="AC235" s="119" t="s">
        <v>398</v>
      </c>
      <c r="AD235" s="119" t="s">
        <v>398</v>
      </c>
    </row>
    <row r="236" spans="1:30">
      <c r="A236" s="117">
        <v>235</v>
      </c>
      <c r="B236" s="123" t="s">
        <v>462</v>
      </c>
      <c r="C236" s="117" t="s">
        <v>5</v>
      </c>
      <c r="D236" s="123" t="s">
        <v>595</v>
      </c>
      <c r="E236" s="117">
        <v>235</v>
      </c>
      <c r="F236" s="117" t="s">
        <v>922</v>
      </c>
      <c r="G236" s="117" t="s">
        <v>577</v>
      </c>
      <c r="H236" s="117" t="s">
        <v>398</v>
      </c>
      <c r="I236" s="117" t="s">
        <v>398</v>
      </c>
      <c r="J236" s="117" t="s">
        <v>398</v>
      </c>
      <c r="K236" s="117" t="s">
        <v>398</v>
      </c>
      <c r="L236" s="117" t="s">
        <v>398</v>
      </c>
      <c r="M236" s="117" t="s">
        <v>398</v>
      </c>
      <c r="N236" s="117" t="s">
        <v>398</v>
      </c>
      <c r="O236" s="125" t="s">
        <v>579</v>
      </c>
      <c r="P236" s="117">
        <v>1</v>
      </c>
      <c r="Q236" s="117" t="s">
        <v>398</v>
      </c>
      <c r="R236" s="117" t="s">
        <v>398</v>
      </c>
      <c r="S236" s="117" t="s">
        <v>398</v>
      </c>
      <c r="T236" s="117" t="s">
        <v>398</v>
      </c>
      <c r="U236" s="117" t="s">
        <v>398</v>
      </c>
      <c r="V236" s="117" t="s">
        <v>398</v>
      </c>
      <c r="W236" s="123">
        <v>34</v>
      </c>
      <c r="X236" s="123" t="s">
        <v>906</v>
      </c>
      <c r="Y236" s="120">
        <v>43553</v>
      </c>
      <c r="Z236" s="121">
        <v>0.40902777777777777</v>
      </c>
      <c r="AA236" s="123" t="s">
        <v>637</v>
      </c>
      <c r="AB236" s="123" t="s">
        <v>582</v>
      </c>
      <c r="AC236" s="119" t="s">
        <v>398</v>
      </c>
      <c r="AD236" s="119" t="s">
        <v>398</v>
      </c>
    </row>
    <row r="237" spans="1:30">
      <c r="A237" s="117">
        <v>236</v>
      </c>
      <c r="B237" s="123" t="s">
        <v>462</v>
      </c>
      <c r="C237" s="117" t="s">
        <v>5</v>
      </c>
      <c r="D237" s="123" t="s">
        <v>595</v>
      </c>
      <c r="E237" s="117">
        <v>236</v>
      </c>
      <c r="F237" s="117" t="s">
        <v>922</v>
      </c>
      <c r="G237" s="117" t="s">
        <v>577</v>
      </c>
      <c r="H237" s="117" t="s">
        <v>398</v>
      </c>
      <c r="I237" s="117" t="s">
        <v>398</v>
      </c>
      <c r="J237" s="117" t="s">
        <v>398</v>
      </c>
      <c r="K237" s="117" t="s">
        <v>398</v>
      </c>
      <c r="L237" s="117" t="s">
        <v>398</v>
      </c>
      <c r="M237" s="117" t="s">
        <v>398</v>
      </c>
      <c r="N237" s="117" t="s">
        <v>398</v>
      </c>
      <c r="O237" s="125" t="s">
        <v>579</v>
      </c>
      <c r="P237" s="117">
        <v>1</v>
      </c>
      <c r="Q237" s="117" t="s">
        <v>398</v>
      </c>
      <c r="R237" s="117" t="s">
        <v>398</v>
      </c>
      <c r="S237" s="117" t="s">
        <v>398</v>
      </c>
      <c r="T237" s="117" t="s">
        <v>398</v>
      </c>
      <c r="U237" s="117" t="s">
        <v>398</v>
      </c>
      <c r="V237" s="117" t="s">
        <v>398</v>
      </c>
      <c r="W237" s="123">
        <v>34</v>
      </c>
      <c r="X237" s="123" t="s">
        <v>906</v>
      </c>
      <c r="Y237" s="120">
        <v>43553</v>
      </c>
      <c r="Z237" s="121">
        <v>0.40902777777777777</v>
      </c>
      <c r="AA237" s="123" t="s">
        <v>637</v>
      </c>
      <c r="AB237" s="123" t="s">
        <v>582</v>
      </c>
      <c r="AC237" s="119" t="s">
        <v>398</v>
      </c>
      <c r="AD237" s="119" t="s">
        <v>398</v>
      </c>
    </row>
    <row r="238" spans="1:30">
      <c r="A238" s="117">
        <v>237</v>
      </c>
      <c r="B238" s="123" t="s">
        <v>462</v>
      </c>
      <c r="C238" s="117" t="s">
        <v>5</v>
      </c>
      <c r="D238" s="123" t="s">
        <v>595</v>
      </c>
      <c r="E238" s="117">
        <v>237</v>
      </c>
      <c r="F238" s="117" t="s">
        <v>922</v>
      </c>
      <c r="G238" s="117" t="s">
        <v>577</v>
      </c>
      <c r="H238" s="117" t="s">
        <v>398</v>
      </c>
      <c r="I238" s="117" t="s">
        <v>398</v>
      </c>
      <c r="J238" s="117" t="s">
        <v>398</v>
      </c>
      <c r="K238" s="117" t="s">
        <v>398</v>
      </c>
      <c r="L238" s="117" t="s">
        <v>398</v>
      </c>
      <c r="M238" s="117" t="s">
        <v>398</v>
      </c>
      <c r="N238" s="117" t="s">
        <v>398</v>
      </c>
      <c r="O238" s="125" t="s">
        <v>579</v>
      </c>
      <c r="P238" s="117">
        <v>1</v>
      </c>
      <c r="Q238" s="117" t="s">
        <v>398</v>
      </c>
      <c r="R238" s="117" t="s">
        <v>398</v>
      </c>
      <c r="S238" s="117" t="s">
        <v>398</v>
      </c>
      <c r="T238" s="117" t="s">
        <v>398</v>
      </c>
      <c r="U238" s="117" t="s">
        <v>398</v>
      </c>
      <c r="V238" s="117" t="s">
        <v>398</v>
      </c>
      <c r="W238" s="123">
        <v>34</v>
      </c>
      <c r="X238" s="123" t="s">
        <v>906</v>
      </c>
      <c r="Y238" s="120">
        <v>43553</v>
      </c>
      <c r="Z238" s="121">
        <v>0.40902777777777777</v>
      </c>
      <c r="AA238" s="123" t="s">
        <v>637</v>
      </c>
      <c r="AB238" s="123" t="s">
        <v>582</v>
      </c>
      <c r="AC238" s="119" t="s">
        <v>398</v>
      </c>
      <c r="AD238" s="119" t="s">
        <v>398</v>
      </c>
    </row>
    <row r="239" spans="1:30">
      <c r="A239" s="117">
        <v>238</v>
      </c>
      <c r="B239" s="123" t="s">
        <v>462</v>
      </c>
      <c r="C239" s="117" t="s">
        <v>5</v>
      </c>
      <c r="D239" s="123" t="s">
        <v>595</v>
      </c>
      <c r="E239" s="117">
        <v>238</v>
      </c>
      <c r="F239" s="117" t="s">
        <v>922</v>
      </c>
      <c r="G239" s="117" t="s">
        <v>577</v>
      </c>
      <c r="H239" s="117" t="s">
        <v>398</v>
      </c>
      <c r="I239" s="117" t="s">
        <v>398</v>
      </c>
      <c r="J239" s="117" t="s">
        <v>398</v>
      </c>
      <c r="K239" s="117" t="s">
        <v>398</v>
      </c>
      <c r="L239" s="117" t="s">
        <v>398</v>
      </c>
      <c r="M239" s="117" t="s">
        <v>398</v>
      </c>
      <c r="N239" s="117" t="s">
        <v>398</v>
      </c>
      <c r="O239" s="125" t="s">
        <v>579</v>
      </c>
      <c r="P239" s="117">
        <v>1</v>
      </c>
      <c r="Q239" s="117" t="s">
        <v>398</v>
      </c>
      <c r="R239" s="117" t="s">
        <v>398</v>
      </c>
      <c r="S239" s="117" t="s">
        <v>398</v>
      </c>
      <c r="T239" s="117" t="s">
        <v>398</v>
      </c>
      <c r="U239" s="117" t="s">
        <v>398</v>
      </c>
      <c r="V239" s="117" t="s">
        <v>398</v>
      </c>
      <c r="W239" s="123">
        <v>34</v>
      </c>
      <c r="X239" s="123" t="s">
        <v>906</v>
      </c>
      <c r="Y239" s="120">
        <v>43553</v>
      </c>
      <c r="Z239" s="121">
        <v>0.40902777777777777</v>
      </c>
      <c r="AA239" s="123" t="s">
        <v>637</v>
      </c>
      <c r="AB239" s="123" t="s">
        <v>582</v>
      </c>
      <c r="AC239" s="119" t="s">
        <v>398</v>
      </c>
      <c r="AD239" s="119" t="s">
        <v>398</v>
      </c>
    </row>
    <row r="240" spans="1:30">
      <c r="A240" s="117">
        <v>239</v>
      </c>
      <c r="B240" s="123" t="s">
        <v>462</v>
      </c>
      <c r="C240" s="117" t="s">
        <v>5</v>
      </c>
      <c r="D240" s="123" t="s">
        <v>595</v>
      </c>
      <c r="E240" s="117">
        <v>239</v>
      </c>
      <c r="F240" s="117" t="s">
        <v>922</v>
      </c>
      <c r="G240" s="117" t="s">
        <v>591</v>
      </c>
      <c r="H240" s="117" t="s">
        <v>597</v>
      </c>
      <c r="I240" s="117" t="s">
        <v>398</v>
      </c>
      <c r="J240" s="117" t="s">
        <v>398</v>
      </c>
      <c r="K240" s="117" t="s">
        <v>398</v>
      </c>
      <c r="L240" s="117" t="s">
        <v>398</v>
      </c>
      <c r="M240" s="117" t="s">
        <v>398</v>
      </c>
      <c r="N240" s="117" t="s">
        <v>398</v>
      </c>
      <c r="O240" s="125" t="s">
        <v>579</v>
      </c>
      <c r="P240" s="117">
        <v>1</v>
      </c>
      <c r="Q240" s="117" t="s">
        <v>398</v>
      </c>
      <c r="R240" s="117" t="s">
        <v>398</v>
      </c>
      <c r="S240" s="117" t="s">
        <v>398</v>
      </c>
      <c r="T240" s="117" t="s">
        <v>398</v>
      </c>
      <c r="U240" s="117" t="s">
        <v>398</v>
      </c>
      <c r="V240" s="117" t="s">
        <v>398</v>
      </c>
      <c r="W240" s="123">
        <v>34</v>
      </c>
      <c r="X240" s="123" t="s">
        <v>906</v>
      </c>
      <c r="Y240" s="120">
        <v>43553</v>
      </c>
      <c r="Z240" s="121">
        <v>0.40902777777777777</v>
      </c>
      <c r="AA240" s="123" t="s">
        <v>637</v>
      </c>
      <c r="AB240" s="123" t="s">
        <v>582</v>
      </c>
      <c r="AC240" s="119" t="s">
        <v>398</v>
      </c>
      <c r="AD240" s="119" t="s">
        <v>398</v>
      </c>
    </row>
    <row r="241" spans="1:30">
      <c r="A241" s="117">
        <v>240</v>
      </c>
      <c r="B241" s="123" t="s">
        <v>462</v>
      </c>
      <c r="C241" s="117" t="s">
        <v>5</v>
      </c>
      <c r="D241" s="123" t="s">
        <v>595</v>
      </c>
      <c r="E241" s="117">
        <v>240</v>
      </c>
      <c r="F241" s="117" t="s">
        <v>922</v>
      </c>
      <c r="G241" s="117" t="s">
        <v>591</v>
      </c>
      <c r="H241" s="117" t="s">
        <v>597</v>
      </c>
      <c r="I241" s="117" t="s">
        <v>398</v>
      </c>
      <c r="J241" s="117" t="s">
        <v>398</v>
      </c>
      <c r="K241" s="117" t="s">
        <v>398</v>
      </c>
      <c r="L241" s="117" t="s">
        <v>398</v>
      </c>
      <c r="M241" s="117" t="s">
        <v>398</v>
      </c>
      <c r="N241" s="117" t="s">
        <v>398</v>
      </c>
      <c r="O241" s="125" t="s">
        <v>579</v>
      </c>
      <c r="P241" s="117">
        <v>1</v>
      </c>
      <c r="Q241" s="117" t="s">
        <v>398</v>
      </c>
      <c r="R241" s="117" t="s">
        <v>398</v>
      </c>
      <c r="S241" s="117" t="s">
        <v>398</v>
      </c>
      <c r="T241" s="117" t="s">
        <v>398</v>
      </c>
      <c r="U241" s="117" t="s">
        <v>398</v>
      </c>
      <c r="V241" s="117" t="s">
        <v>398</v>
      </c>
      <c r="W241" s="123">
        <v>34</v>
      </c>
      <c r="X241" s="123" t="s">
        <v>906</v>
      </c>
      <c r="Y241" s="120">
        <v>43553</v>
      </c>
      <c r="Z241" s="121">
        <v>0.40902777777777777</v>
      </c>
      <c r="AA241" s="123" t="s">
        <v>637</v>
      </c>
      <c r="AB241" s="123" t="s">
        <v>582</v>
      </c>
      <c r="AC241" s="119" t="s">
        <v>398</v>
      </c>
      <c r="AD241" s="119" t="s">
        <v>398</v>
      </c>
    </row>
    <row r="242" spans="1:30">
      <c r="A242" s="117">
        <v>241</v>
      </c>
      <c r="B242" s="123" t="s">
        <v>462</v>
      </c>
      <c r="C242" s="117" t="s">
        <v>5</v>
      </c>
      <c r="D242" s="123" t="s">
        <v>595</v>
      </c>
      <c r="E242" s="117">
        <v>241</v>
      </c>
      <c r="F242" s="117" t="s">
        <v>922</v>
      </c>
      <c r="G242" s="117" t="s">
        <v>591</v>
      </c>
      <c r="H242" s="117" t="s">
        <v>597</v>
      </c>
      <c r="I242" s="117" t="s">
        <v>398</v>
      </c>
      <c r="J242" s="117" t="s">
        <v>398</v>
      </c>
      <c r="K242" s="117" t="s">
        <v>398</v>
      </c>
      <c r="L242" s="117" t="s">
        <v>398</v>
      </c>
      <c r="M242" s="117" t="s">
        <v>398</v>
      </c>
      <c r="N242" s="117" t="s">
        <v>398</v>
      </c>
      <c r="O242" s="125" t="s">
        <v>579</v>
      </c>
      <c r="P242" s="117">
        <v>1</v>
      </c>
      <c r="Q242" s="117" t="s">
        <v>398</v>
      </c>
      <c r="R242" s="117" t="s">
        <v>398</v>
      </c>
      <c r="S242" s="117" t="s">
        <v>398</v>
      </c>
      <c r="T242" s="117" t="s">
        <v>398</v>
      </c>
      <c r="U242" s="117" t="s">
        <v>398</v>
      </c>
      <c r="V242" s="117" t="s">
        <v>398</v>
      </c>
      <c r="W242" s="123">
        <v>34</v>
      </c>
      <c r="X242" s="123" t="s">
        <v>906</v>
      </c>
      <c r="Y242" s="120">
        <v>43553</v>
      </c>
      <c r="Z242" s="121">
        <v>0.40902777777777777</v>
      </c>
      <c r="AA242" s="123" t="s">
        <v>637</v>
      </c>
      <c r="AB242" s="123" t="s">
        <v>582</v>
      </c>
      <c r="AC242" s="119" t="s">
        <v>398</v>
      </c>
      <c r="AD242" s="119" t="s">
        <v>398</v>
      </c>
    </row>
    <row r="243" spans="1:30">
      <c r="A243" s="117">
        <v>242</v>
      </c>
      <c r="B243" s="123" t="s">
        <v>462</v>
      </c>
      <c r="C243" s="117" t="s">
        <v>5</v>
      </c>
      <c r="D243" s="123" t="s">
        <v>595</v>
      </c>
      <c r="E243" s="117">
        <v>242</v>
      </c>
      <c r="F243" s="117" t="s">
        <v>922</v>
      </c>
      <c r="G243" s="117" t="s">
        <v>591</v>
      </c>
      <c r="H243" s="117" t="s">
        <v>597</v>
      </c>
      <c r="I243" s="117" t="s">
        <v>398</v>
      </c>
      <c r="J243" s="117" t="s">
        <v>398</v>
      </c>
      <c r="K243" s="117" t="s">
        <v>398</v>
      </c>
      <c r="L243" s="117" t="s">
        <v>398</v>
      </c>
      <c r="M243" s="117" t="s">
        <v>398</v>
      </c>
      <c r="N243" s="117" t="s">
        <v>398</v>
      </c>
      <c r="O243" s="125" t="s">
        <v>579</v>
      </c>
      <c r="P243" s="117">
        <v>1</v>
      </c>
      <c r="Q243" s="117" t="s">
        <v>398</v>
      </c>
      <c r="R243" s="117" t="s">
        <v>398</v>
      </c>
      <c r="S243" s="117" t="s">
        <v>398</v>
      </c>
      <c r="T243" s="117" t="s">
        <v>398</v>
      </c>
      <c r="U243" s="117" t="s">
        <v>398</v>
      </c>
      <c r="V243" s="117" t="s">
        <v>398</v>
      </c>
      <c r="W243" s="123">
        <v>34</v>
      </c>
      <c r="X243" s="123" t="s">
        <v>906</v>
      </c>
      <c r="Y243" s="120">
        <v>43553</v>
      </c>
      <c r="Z243" s="121">
        <v>0.40902777777777777</v>
      </c>
      <c r="AA243" s="123" t="s">
        <v>637</v>
      </c>
      <c r="AB243" s="123" t="s">
        <v>582</v>
      </c>
      <c r="AC243" s="119" t="s">
        <v>398</v>
      </c>
      <c r="AD243" s="119" t="s">
        <v>398</v>
      </c>
    </row>
    <row r="244" spans="1:30">
      <c r="A244" s="117">
        <v>243</v>
      </c>
      <c r="B244" s="123" t="s">
        <v>462</v>
      </c>
      <c r="C244" s="117" t="s">
        <v>5</v>
      </c>
      <c r="D244" s="123" t="s">
        <v>595</v>
      </c>
      <c r="E244" s="117">
        <v>243</v>
      </c>
      <c r="F244" s="117" t="s">
        <v>922</v>
      </c>
      <c r="G244" s="117" t="s">
        <v>591</v>
      </c>
      <c r="H244" s="117" t="s">
        <v>597</v>
      </c>
      <c r="I244" s="117" t="s">
        <v>398</v>
      </c>
      <c r="J244" s="117" t="s">
        <v>398</v>
      </c>
      <c r="K244" s="117" t="s">
        <v>398</v>
      </c>
      <c r="L244" s="117" t="s">
        <v>398</v>
      </c>
      <c r="M244" s="117" t="s">
        <v>398</v>
      </c>
      <c r="N244" s="117" t="s">
        <v>398</v>
      </c>
      <c r="O244" s="125" t="s">
        <v>579</v>
      </c>
      <c r="P244" s="117">
        <v>1</v>
      </c>
      <c r="Q244" s="117" t="s">
        <v>398</v>
      </c>
      <c r="R244" s="117" t="s">
        <v>398</v>
      </c>
      <c r="S244" s="117" t="s">
        <v>398</v>
      </c>
      <c r="T244" s="117" t="s">
        <v>398</v>
      </c>
      <c r="U244" s="117" t="s">
        <v>398</v>
      </c>
      <c r="V244" s="117" t="s">
        <v>398</v>
      </c>
      <c r="W244" s="123">
        <v>34</v>
      </c>
      <c r="X244" s="123" t="s">
        <v>906</v>
      </c>
      <c r="Y244" s="120">
        <v>43553</v>
      </c>
      <c r="Z244" s="121">
        <v>0.40902777777777777</v>
      </c>
      <c r="AA244" s="123" t="s">
        <v>637</v>
      </c>
      <c r="AB244" s="123" t="s">
        <v>582</v>
      </c>
      <c r="AC244" s="119" t="s">
        <v>398</v>
      </c>
      <c r="AD244" s="119" t="s">
        <v>398</v>
      </c>
    </row>
    <row r="245" spans="1:30">
      <c r="A245" s="117">
        <v>244</v>
      </c>
      <c r="B245" s="123" t="s">
        <v>462</v>
      </c>
      <c r="C245" s="117" t="s">
        <v>5</v>
      </c>
      <c r="D245" s="123" t="s">
        <v>595</v>
      </c>
      <c r="E245" s="117">
        <v>244</v>
      </c>
      <c r="F245" s="117" t="s">
        <v>922</v>
      </c>
      <c r="G245" s="117" t="s">
        <v>591</v>
      </c>
      <c r="H245" s="117" t="s">
        <v>597</v>
      </c>
      <c r="I245" s="117" t="s">
        <v>398</v>
      </c>
      <c r="J245" s="117" t="s">
        <v>398</v>
      </c>
      <c r="K245" s="117" t="s">
        <v>398</v>
      </c>
      <c r="L245" s="117" t="s">
        <v>398</v>
      </c>
      <c r="M245" s="117" t="s">
        <v>398</v>
      </c>
      <c r="N245" s="117" t="s">
        <v>398</v>
      </c>
      <c r="O245" s="125" t="s">
        <v>579</v>
      </c>
      <c r="P245" s="117">
        <v>1</v>
      </c>
      <c r="Q245" s="117" t="s">
        <v>398</v>
      </c>
      <c r="R245" s="117" t="s">
        <v>398</v>
      </c>
      <c r="S245" s="117" t="s">
        <v>398</v>
      </c>
      <c r="T245" s="117" t="s">
        <v>398</v>
      </c>
      <c r="U245" s="117" t="s">
        <v>398</v>
      </c>
      <c r="V245" s="117" t="s">
        <v>398</v>
      </c>
      <c r="W245" s="123">
        <v>34</v>
      </c>
      <c r="X245" s="123" t="s">
        <v>906</v>
      </c>
      <c r="Y245" s="120">
        <v>43553</v>
      </c>
      <c r="Z245" s="121">
        <v>0.40902777777777777</v>
      </c>
      <c r="AA245" s="123" t="s">
        <v>637</v>
      </c>
      <c r="AB245" s="123" t="s">
        <v>582</v>
      </c>
      <c r="AC245" s="119" t="s">
        <v>398</v>
      </c>
      <c r="AD245" s="119" t="s">
        <v>398</v>
      </c>
    </row>
    <row r="246" spans="1:30">
      <c r="A246" s="117">
        <v>245</v>
      </c>
      <c r="B246" s="123" t="s">
        <v>462</v>
      </c>
      <c r="C246" s="117" t="s">
        <v>5</v>
      </c>
      <c r="D246" s="123" t="s">
        <v>595</v>
      </c>
      <c r="E246" s="117">
        <v>245</v>
      </c>
      <c r="F246" s="117" t="s">
        <v>922</v>
      </c>
      <c r="G246" s="117" t="s">
        <v>591</v>
      </c>
      <c r="H246" s="117" t="s">
        <v>597</v>
      </c>
      <c r="I246" s="117" t="s">
        <v>398</v>
      </c>
      <c r="J246" s="117" t="s">
        <v>398</v>
      </c>
      <c r="K246" s="117" t="s">
        <v>398</v>
      </c>
      <c r="L246" s="117" t="s">
        <v>398</v>
      </c>
      <c r="M246" s="117" t="s">
        <v>398</v>
      </c>
      <c r="N246" s="117" t="s">
        <v>398</v>
      </c>
      <c r="O246" s="125" t="s">
        <v>579</v>
      </c>
      <c r="P246" s="117">
        <v>1</v>
      </c>
      <c r="Q246" s="117" t="s">
        <v>398</v>
      </c>
      <c r="R246" s="117" t="s">
        <v>398</v>
      </c>
      <c r="S246" s="117" t="s">
        <v>398</v>
      </c>
      <c r="T246" s="117" t="s">
        <v>398</v>
      </c>
      <c r="U246" s="117" t="s">
        <v>398</v>
      </c>
      <c r="V246" s="117" t="s">
        <v>398</v>
      </c>
      <c r="W246" s="123">
        <v>34</v>
      </c>
      <c r="X246" s="123" t="s">
        <v>906</v>
      </c>
      <c r="Y246" s="120">
        <v>43553</v>
      </c>
      <c r="Z246" s="121">
        <v>0.40902777777777777</v>
      </c>
      <c r="AA246" s="123" t="s">
        <v>637</v>
      </c>
      <c r="AB246" s="123" t="s">
        <v>582</v>
      </c>
      <c r="AC246" s="119" t="s">
        <v>398</v>
      </c>
      <c r="AD246" s="119" t="s">
        <v>398</v>
      </c>
    </row>
    <row r="247" spans="1:30">
      <c r="A247" s="117">
        <v>246</v>
      </c>
      <c r="B247" s="123" t="s">
        <v>462</v>
      </c>
      <c r="C247" s="117" t="s">
        <v>5</v>
      </c>
      <c r="D247" s="123" t="s">
        <v>595</v>
      </c>
      <c r="E247" s="117">
        <v>246</v>
      </c>
      <c r="F247" s="117" t="s">
        <v>922</v>
      </c>
      <c r="G247" s="117" t="s">
        <v>591</v>
      </c>
      <c r="H247" s="117" t="s">
        <v>597</v>
      </c>
      <c r="I247" s="117" t="s">
        <v>398</v>
      </c>
      <c r="J247" s="117" t="s">
        <v>398</v>
      </c>
      <c r="K247" s="117" t="s">
        <v>398</v>
      </c>
      <c r="L247" s="117" t="s">
        <v>398</v>
      </c>
      <c r="M247" s="117" t="s">
        <v>398</v>
      </c>
      <c r="N247" s="117" t="s">
        <v>398</v>
      </c>
      <c r="O247" s="125" t="s">
        <v>579</v>
      </c>
      <c r="P247" s="117">
        <v>1</v>
      </c>
      <c r="Q247" s="117" t="s">
        <v>398</v>
      </c>
      <c r="R247" s="117" t="s">
        <v>398</v>
      </c>
      <c r="S247" s="117" t="s">
        <v>398</v>
      </c>
      <c r="T247" s="117" t="s">
        <v>398</v>
      </c>
      <c r="U247" s="117" t="s">
        <v>398</v>
      </c>
      <c r="V247" s="117" t="s">
        <v>398</v>
      </c>
      <c r="W247" s="123">
        <v>34</v>
      </c>
      <c r="X247" s="123" t="s">
        <v>906</v>
      </c>
      <c r="Y247" s="120">
        <v>43553</v>
      </c>
      <c r="Z247" s="121">
        <v>0.40902777777777777</v>
      </c>
      <c r="AA247" s="123" t="s">
        <v>637</v>
      </c>
      <c r="AB247" s="123" t="s">
        <v>582</v>
      </c>
      <c r="AC247" s="119" t="s">
        <v>398</v>
      </c>
      <c r="AD247" s="119" t="s">
        <v>398</v>
      </c>
    </row>
    <row r="248" spans="1:30">
      <c r="A248" s="117">
        <v>247</v>
      </c>
      <c r="B248" s="123" t="s">
        <v>462</v>
      </c>
      <c r="C248" s="117" t="s">
        <v>5</v>
      </c>
      <c r="D248" s="123" t="s">
        <v>595</v>
      </c>
      <c r="E248" s="117">
        <v>247</v>
      </c>
      <c r="F248" s="117" t="s">
        <v>922</v>
      </c>
      <c r="G248" s="117" t="s">
        <v>591</v>
      </c>
      <c r="H248" s="117" t="s">
        <v>579</v>
      </c>
      <c r="I248" s="117" t="s">
        <v>398</v>
      </c>
      <c r="J248" s="117" t="s">
        <v>398</v>
      </c>
      <c r="K248" s="117" t="s">
        <v>398</v>
      </c>
      <c r="L248" s="117" t="s">
        <v>398</v>
      </c>
      <c r="M248" s="117" t="s">
        <v>398</v>
      </c>
      <c r="N248" s="117" t="s">
        <v>398</v>
      </c>
      <c r="O248" s="125" t="s">
        <v>579</v>
      </c>
      <c r="P248" s="117">
        <v>1</v>
      </c>
      <c r="Q248" s="117" t="s">
        <v>398</v>
      </c>
      <c r="R248" s="117" t="s">
        <v>398</v>
      </c>
      <c r="S248" s="117" t="s">
        <v>398</v>
      </c>
      <c r="T248" s="117" t="s">
        <v>398</v>
      </c>
      <c r="U248" s="117" t="s">
        <v>398</v>
      </c>
      <c r="V248" s="117" t="s">
        <v>398</v>
      </c>
      <c r="W248" s="123">
        <v>34</v>
      </c>
      <c r="X248" s="123" t="s">
        <v>906</v>
      </c>
      <c r="Y248" s="120">
        <v>43553</v>
      </c>
      <c r="Z248" s="121">
        <v>0.40902777777777777</v>
      </c>
      <c r="AA248" s="123" t="s">
        <v>637</v>
      </c>
      <c r="AB248" s="123" t="s">
        <v>582</v>
      </c>
      <c r="AC248" s="119" t="s">
        <v>398</v>
      </c>
      <c r="AD248" s="119" t="s">
        <v>398</v>
      </c>
    </row>
    <row r="249" spans="1:30">
      <c r="A249" s="117">
        <v>248</v>
      </c>
      <c r="B249" s="123" t="s">
        <v>462</v>
      </c>
      <c r="C249" s="117" t="s">
        <v>5</v>
      </c>
      <c r="D249" s="123" t="s">
        <v>595</v>
      </c>
      <c r="E249" s="117">
        <v>248</v>
      </c>
      <c r="F249" s="117" t="s">
        <v>922</v>
      </c>
      <c r="G249" s="117" t="s">
        <v>591</v>
      </c>
      <c r="H249" s="117" t="s">
        <v>579</v>
      </c>
      <c r="I249" s="117" t="s">
        <v>398</v>
      </c>
      <c r="J249" s="117" t="s">
        <v>398</v>
      </c>
      <c r="K249" s="117" t="s">
        <v>398</v>
      </c>
      <c r="L249" s="117" t="s">
        <v>398</v>
      </c>
      <c r="M249" s="117" t="s">
        <v>398</v>
      </c>
      <c r="N249" s="117" t="s">
        <v>398</v>
      </c>
      <c r="O249" s="125" t="s">
        <v>579</v>
      </c>
      <c r="P249" s="117">
        <v>1</v>
      </c>
      <c r="Q249" s="117" t="s">
        <v>398</v>
      </c>
      <c r="R249" s="117" t="s">
        <v>398</v>
      </c>
      <c r="S249" s="117" t="s">
        <v>398</v>
      </c>
      <c r="T249" s="117" t="s">
        <v>398</v>
      </c>
      <c r="U249" s="117" t="s">
        <v>398</v>
      </c>
      <c r="V249" s="117" t="s">
        <v>398</v>
      </c>
      <c r="W249" s="123">
        <v>34</v>
      </c>
      <c r="X249" s="123" t="s">
        <v>906</v>
      </c>
      <c r="Y249" s="120">
        <v>43553</v>
      </c>
      <c r="Z249" s="121">
        <v>0.40902777777777777</v>
      </c>
      <c r="AA249" s="123" t="s">
        <v>637</v>
      </c>
      <c r="AB249" s="123" t="s">
        <v>582</v>
      </c>
      <c r="AC249" s="119" t="s">
        <v>398</v>
      </c>
      <c r="AD249" s="119" t="s">
        <v>398</v>
      </c>
    </row>
    <row r="250" spans="1:30">
      <c r="A250" s="117">
        <v>249</v>
      </c>
      <c r="B250" s="123" t="s">
        <v>462</v>
      </c>
      <c r="C250" s="117" t="s">
        <v>5</v>
      </c>
      <c r="D250" s="123" t="s">
        <v>595</v>
      </c>
      <c r="E250" s="117">
        <v>249</v>
      </c>
      <c r="F250" s="117" t="s">
        <v>922</v>
      </c>
      <c r="G250" s="117" t="s">
        <v>591</v>
      </c>
      <c r="H250" s="117" t="s">
        <v>579</v>
      </c>
      <c r="I250" s="117" t="s">
        <v>398</v>
      </c>
      <c r="J250" s="117" t="s">
        <v>398</v>
      </c>
      <c r="K250" s="117" t="s">
        <v>398</v>
      </c>
      <c r="L250" s="117" t="s">
        <v>398</v>
      </c>
      <c r="M250" s="117" t="s">
        <v>398</v>
      </c>
      <c r="N250" s="117" t="s">
        <v>398</v>
      </c>
      <c r="O250" s="125" t="s">
        <v>579</v>
      </c>
      <c r="P250" s="117">
        <v>1</v>
      </c>
      <c r="Q250" s="117" t="s">
        <v>398</v>
      </c>
      <c r="R250" s="117" t="s">
        <v>398</v>
      </c>
      <c r="S250" s="117" t="s">
        <v>398</v>
      </c>
      <c r="T250" s="117" t="s">
        <v>398</v>
      </c>
      <c r="U250" s="117" t="s">
        <v>398</v>
      </c>
      <c r="V250" s="117" t="s">
        <v>398</v>
      </c>
      <c r="W250" s="123">
        <v>34</v>
      </c>
      <c r="X250" s="123" t="s">
        <v>906</v>
      </c>
      <c r="Y250" s="120">
        <v>43553</v>
      </c>
      <c r="Z250" s="121">
        <v>0.40902777777777777</v>
      </c>
      <c r="AA250" s="123" t="s">
        <v>637</v>
      </c>
      <c r="AB250" s="123" t="s">
        <v>582</v>
      </c>
      <c r="AC250" s="119" t="s">
        <v>398</v>
      </c>
      <c r="AD250" s="119" t="s">
        <v>398</v>
      </c>
    </row>
    <row r="251" spans="1:30">
      <c r="A251" s="117">
        <v>250</v>
      </c>
      <c r="B251" s="123" t="s">
        <v>462</v>
      </c>
      <c r="C251" s="117" t="s">
        <v>5</v>
      </c>
      <c r="D251" s="123" t="s">
        <v>595</v>
      </c>
      <c r="E251" s="117">
        <v>250</v>
      </c>
      <c r="F251" s="117" t="s">
        <v>922</v>
      </c>
      <c r="G251" s="117" t="s">
        <v>591</v>
      </c>
      <c r="H251" s="117" t="s">
        <v>579</v>
      </c>
      <c r="I251" s="117" t="s">
        <v>398</v>
      </c>
      <c r="J251" s="117" t="s">
        <v>398</v>
      </c>
      <c r="K251" s="117" t="s">
        <v>398</v>
      </c>
      <c r="L251" s="117" t="s">
        <v>398</v>
      </c>
      <c r="M251" s="117" t="s">
        <v>398</v>
      </c>
      <c r="N251" s="117" t="s">
        <v>398</v>
      </c>
      <c r="O251" s="125" t="s">
        <v>579</v>
      </c>
      <c r="P251" s="117">
        <v>1</v>
      </c>
      <c r="Q251" s="117" t="s">
        <v>398</v>
      </c>
      <c r="R251" s="117" t="s">
        <v>398</v>
      </c>
      <c r="S251" s="117" t="s">
        <v>398</v>
      </c>
      <c r="T251" s="117" t="s">
        <v>398</v>
      </c>
      <c r="U251" s="117" t="s">
        <v>398</v>
      </c>
      <c r="V251" s="117" t="s">
        <v>398</v>
      </c>
      <c r="W251" s="123">
        <v>34</v>
      </c>
      <c r="X251" s="123" t="s">
        <v>906</v>
      </c>
      <c r="Y251" s="120">
        <v>43553</v>
      </c>
      <c r="Z251" s="121">
        <v>0.40902777777777777</v>
      </c>
      <c r="AA251" s="123" t="s">
        <v>637</v>
      </c>
      <c r="AB251" s="123" t="s">
        <v>582</v>
      </c>
      <c r="AC251" s="119" t="s">
        <v>398</v>
      </c>
      <c r="AD251" s="119" t="s">
        <v>398</v>
      </c>
    </row>
    <row r="252" spans="1:30">
      <c r="A252" s="117">
        <v>251</v>
      </c>
      <c r="B252" s="123" t="s">
        <v>462</v>
      </c>
      <c r="C252" s="117" t="s">
        <v>5</v>
      </c>
      <c r="D252" s="123" t="s">
        <v>595</v>
      </c>
      <c r="E252" s="117">
        <v>251</v>
      </c>
      <c r="F252" s="117" t="s">
        <v>922</v>
      </c>
      <c r="G252" s="117" t="s">
        <v>591</v>
      </c>
      <c r="H252" s="117" t="s">
        <v>598</v>
      </c>
      <c r="I252" s="117" t="s">
        <v>398</v>
      </c>
      <c r="J252" s="117" t="s">
        <v>398</v>
      </c>
      <c r="K252" s="117" t="s">
        <v>398</v>
      </c>
      <c r="L252" s="117" t="s">
        <v>398</v>
      </c>
      <c r="M252" s="117" t="s">
        <v>398</v>
      </c>
      <c r="N252" s="117" t="s">
        <v>398</v>
      </c>
      <c r="O252" s="125" t="s">
        <v>579</v>
      </c>
      <c r="P252" s="117">
        <v>1</v>
      </c>
      <c r="Q252" s="117" t="s">
        <v>398</v>
      </c>
      <c r="R252" s="117" t="s">
        <v>398</v>
      </c>
      <c r="S252" s="117" t="s">
        <v>398</v>
      </c>
      <c r="T252" s="117" t="s">
        <v>398</v>
      </c>
      <c r="U252" s="117" t="s">
        <v>398</v>
      </c>
      <c r="V252" s="117" t="s">
        <v>398</v>
      </c>
      <c r="W252" s="123">
        <v>34</v>
      </c>
      <c r="X252" s="123" t="s">
        <v>906</v>
      </c>
      <c r="Y252" s="120">
        <v>43553</v>
      </c>
      <c r="Z252" s="121">
        <v>0.40902777777777777</v>
      </c>
      <c r="AA252" s="123" t="s">
        <v>637</v>
      </c>
      <c r="AB252" s="123" t="s">
        <v>582</v>
      </c>
      <c r="AC252" s="119" t="s">
        <v>398</v>
      </c>
      <c r="AD252" s="119" t="s">
        <v>398</v>
      </c>
    </row>
    <row r="253" spans="1:30">
      <c r="A253" s="117">
        <v>252</v>
      </c>
      <c r="B253" s="123" t="s">
        <v>462</v>
      </c>
      <c r="C253" s="117" t="s">
        <v>5</v>
      </c>
      <c r="D253" s="123" t="s">
        <v>595</v>
      </c>
      <c r="E253" s="117">
        <v>252</v>
      </c>
      <c r="F253" s="117" t="s">
        <v>922</v>
      </c>
      <c r="G253" s="117" t="s">
        <v>591</v>
      </c>
      <c r="H253" s="117" t="s">
        <v>598</v>
      </c>
      <c r="I253" s="117" t="s">
        <v>398</v>
      </c>
      <c r="J253" s="117" t="s">
        <v>398</v>
      </c>
      <c r="K253" s="117" t="s">
        <v>398</v>
      </c>
      <c r="L253" s="117" t="s">
        <v>398</v>
      </c>
      <c r="M253" s="117" t="s">
        <v>398</v>
      </c>
      <c r="N253" s="117" t="s">
        <v>398</v>
      </c>
      <c r="O253" s="125" t="s">
        <v>579</v>
      </c>
      <c r="P253" s="117">
        <v>1</v>
      </c>
      <c r="Q253" s="117" t="s">
        <v>398</v>
      </c>
      <c r="R253" s="117" t="s">
        <v>398</v>
      </c>
      <c r="S253" s="117" t="s">
        <v>398</v>
      </c>
      <c r="T253" s="117" t="s">
        <v>398</v>
      </c>
      <c r="U253" s="117" t="s">
        <v>398</v>
      </c>
      <c r="V253" s="117" t="s">
        <v>398</v>
      </c>
      <c r="W253" s="123">
        <v>34</v>
      </c>
      <c r="X253" s="123" t="s">
        <v>906</v>
      </c>
      <c r="Y253" s="120">
        <v>43553</v>
      </c>
      <c r="Z253" s="121">
        <v>0.40902777777777777</v>
      </c>
      <c r="AA253" s="123" t="s">
        <v>637</v>
      </c>
      <c r="AB253" s="123" t="s">
        <v>582</v>
      </c>
      <c r="AC253" s="119" t="s">
        <v>398</v>
      </c>
      <c r="AD253" s="119" t="s">
        <v>398</v>
      </c>
    </row>
    <row r="254" spans="1:30">
      <c r="A254" s="117">
        <v>253</v>
      </c>
      <c r="B254" s="123" t="s">
        <v>462</v>
      </c>
      <c r="C254" s="117" t="s">
        <v>5</v>
      </c>
      <c r="D254" s="123" t="s">
        <v>595</v>
      </c>
      <c r="E254" s="117">
        <v>253</v>
      </c>
      <c r="F254" s="117" t="s">
        <v>922</v>
      </c>
      <c r="G254" s="117" t="s">
        <v>591</v>
      </c>
      <c r="H254" s="117" t="s">
        <v>598</v>
      </c>
      <c r="I254" s="117" t="s">
        <v>398</v>
      </c>
      <c r="J254" s="117" t="s">
        <v>398</v>
      </c>
      <c r="K254" s="117" t="s">
        <v>398</v>
      </c>
      <c r="L254" s="117" t="s">
        <v>398</v>
      </c>
      <c r="M254" s="117" t="s">
        <v>398</v>
      </c>
      <c r="N254" s="117" t="s">
        <v>398</v>
      </c>
      <c r="O254" s="125" t="s">
        <v>579</v>
      </c>
      <c r="P254" s="117">
        <v>1</v>
      </c>
      <c r="Q254" s="117" t="s">
        <v>398</v>
      </c>
      <c r="R254" s="117" t="s">
        <v>398</v>
      </c>
      <c r="S254" s="117" t="s">
        <v>398</v>
      </c>
      <c r="T254" s="117" t="s">
        <v>398</v>
      </c>
      <c r="U254" s="117" t="s">
        <v>398</v>
      </c>
      <c r="V254" s="117" t="s">
        <v>398</v>
      </c>
      <c r="W254" s="123">
        <v>34</v>
      </c>
      <c r="X254" s="123" t="s">
        <v>906</v>
      </c>
      <c r="Y254" s="120">
        <v>43553</v>
      </c>
      <c r="Z254" s="121">
        <v>0.40902777777777777</v>
      </c>
      <c r="AA254" s="123" t="s">
        <v>637</v>
      </c>
      <c r="AB254" s="123" t="s">
        <v>582</v>
      </c>
      <c r="AC254" s="119" t="s">
        <v>398</v>
      </c>
      <c r="AD254" s="119" t="s">
        <v>398</v>
      </c>
    </row>
    <row r="255" spans="1:30">
      <c r="A255" s="117">
        <v>254</v>
      </c>
      <c r="B255" s="123" t="s">
        <v>462</v>
      </c>
      <c r="C255" s="117" t="s">
        <v>5</v>
      </c>
      <c r="D255" s="123" t="s">
        <v>595</v>
      </c>
      <c r="E255" s="117">
        <v>254</v>
      </c>
      <c r="F255" s="117" t="s">
        <v>922</v>
      </c>
      <c r="G255" s="117" t="s">
        <v>591</v>
      </c>
      <c r="H255" s="117" t="s">
        <v>598</v>
      </c>
      <c r="I255" s="117" t="s">
        <v>398</v>
      </c>
      <c r="J255" s="117" t="s">
        <v>398</v>
      </c>
      <c r="K255" s="117" t="s">
        <v>398</v>
      </c>
      <c r="L255" s="117" t="s">
        <v>398</v>
      </c>
      <c r="M255" s="117" t="s">
        <v>398</v>
      </c>
      <c r="N255" s="117" t="s">
        <v>398</v>
      </c>
      <c r="O255" s="125" t="s">
        <v>579</v>
      </c>
      <c r="P255" s="117">
        <v>1</v>
      </c>
      <c r="Q255" s="117" t="s">
        <v>398</v>
      </c>
      <c r="R255" s="117" t="s">
        <v>398</v>
      </c>
      <c r="S255" s="117" t="s">
        <v>398</v>
      </c>
      <c r="T255" s="117" t="s">
        <v>398</v>
      </c>
      <c r="U255" s="117" t="s">
        <v>398</v>
      </c>
      <c r="V255" s="117" t="s">
        <v>398</v>
      </c>
      <c r="W255" s="123">
        <v>34</v>
      </c>
      <c r="X255" s="123" t="s">
        <v>906</v>
      </c>
      <c r="Y255" s="120">
        <v>43553</v>
      </c>
      <c r="Z255" s="121">
        <v>0.40902777777777777</v>
      </c>
      <c r="AA255" s="123" t="s">
        <v>637</v>
      </c>
      <c r="AB255" s="123" t="s">
        <v>582</v>
      </c>
      <c r="AC255" s="119" t="s">
        <v>398</v>
      </c>
      <c r="AD255" s="119" t="s">
        <v>398</v>
      </c>
    </row>
    <row r="256" spans="1:30">
      <c r="A256" s="117">
        <v>255</v>
      </c>
      <c r="B256" s="123" t="s">
        <v>462</v>
      </c>
      <c r="C256" s="117" t="s">
        <v>5</v>
      </c>
      <c r="D256" s="123" t="s">
        <v>595</v>
      </c>
      <c r="E256" s="117">
        <v>255</v>
      </c>
      <c r="F256" s="117" t="s">
        <v>922</v>
      </c>
      <c r="G256" s="117" t="s">
        <v>591</v>
      </c>
      <c r="H256" s="117" t="s">
        <v>598</v>
      </c>
      <c r="I256" s="117" t="s">
        <v>398</v>
      </c>
      <c r="J256" s="117" t="s">
        <v>398</v>
      </c>
      <c r="K256" s="117" t="s">
        <v>398</v>
      </c>
      <c r="L256" s="117" t="s">
        <v>398</v>
      </c>
      <c r="M256" s="117" t="s">
        <v>398</v>
      </c>
      <c r="N256" s="117" t="s">
        <v>398</v>
      </c>
      <c r="O256" s="125" t="s">
        <v>579</v>
      </c>
      <c r="P256" s="117">
        <v>1</v>
      </c>
      <c r="Q256" s="117" t="s">
        <v>398</v>
      </c>
      <c r="R256" s="117" t="s">
        <v>398</v>
      </c>
      <c r="S256" s="117" t="s">
        <v>398</v>
      </c>
      <c r="T256" s="117" t="s">
        <v>398</v>
      </c>
      <c r="U256" s="117" t="s">
        <v>398</v>
      </c>
      <c r="V256" s="117" t="s">
        <v>398</v>
      </c>
      <c r="W256" s="123">
        <v>34</v>
      </c>
      <c r="X256" s="123" t="s">
        <v>906</v>
      </c>
      <c r="Y256" s="120">
        <v>43553</v>
      </c>
      <c r="Z256" s="121">
        <v>0.40902777777777777</v>
      </c>
      <c r="AA256" s="123" t="s">
        <v>637</v>
      </c>
      <c r="AB256" s="123" t="s">
        <v>582</v>
      </c>
      <c r="AC256" s="119" t="s">
        <v>398</v>
      </c>
      <c r="AD256" s="119" t="s">
        <v>398</v>
      </c>
    </row>
    <row r="257" spans="1:30">
      <c r="A257" s="117">
        <v>256</v>
      </c>
      <c r="B257" s="123" t="s">
        <v>462</v>
      </c>
      <c r="C257" s="117" t="s">
        <v>5</v>
      </c>
      <c r="D257" s="123" t="s">
        <v>595</v>
      </c>
      <c r="E257" s="117">
        <v>256</v>
      </c>
      <c r="F257" s="117" t="s">
        <v>922</v>
      </c>
      <c r="G257" s="117" t="s">
        <v>591</v>
      </c>
      <c r="H257" s="117" t="s">
        <v>598</v>
      </c>
      <c r="I257" s="117" t="s">
        <v>398</v>
      </c>
      <c r="J257" s="117" t="s">
        <v>398</v>
      </c>
      <c r="K257" s="117" t="s">
        <v>398</v>
      </c>
      <c r="L257" s="117" t="s">
        <v>398</v>
      </c>
      <c r="M257" s="117" t="s">
        <v>398</v>
      </c>
      <c r="N257" s="117" t="s">
        <v>398</v>
      </c>
      <c r="O257" s="125" t="s">
        <v>579</v>
      </c>
      <c r="P257" s="117">
        <v>1</v>
      </c>
      <c r="Q257" s="117" t="s">
        <v>398</v>
      </c>
      <c r="R257" s="117" t="s">
        <v>398</v>
      </c>
      <c r="S257" s="117" t="s">
        <v>398</v>
      </c>
      <c r="T257" s="117" t="s">
        <v>398</v>
      </c>
      <c r="U257" s="117" t="s">
        <v>398</v>
      </c>
      <c r="V257" s="117" t="s">
        <v>398</v>
      </c>
      <c r="W257" s="123">
        <v>34</v>
      </c>
      <c r="X257" s="123" t="s">
        <v>906</v>
      </c>
      <c r="Y257" s="120">
        <v>43553</v>
      </c>
      <c r="Z257" s="121">
        <v>0.40902777777777777</v>
      </c>
      <c r="AA257" s="123" t="s">
        <v>637</v>
      </c>
      <c r="AB257" s="123" t="s">
        <v>582</v>
      </c>
      <c r="AC257" s="119" t="s">
        <v>398</v>
      </c>
      <c r="AD257" s="119" t="s">
        <v>398</v>
      </c>
    </row>
    <row r="258" spans="1:30">
      <c r="A258" s="117">
        <v>257</v>
      </c>
      <c r="B258" s="123" t="s">
        <v>462</v>
      </c>
      <c r="C258" s="117" t="s">
        <v>5</v>
      </c>
      <c r="D258" s="123" t="s">
        <v>595</v>
      </c>
      <c r="E258" s="117">
        <v>257</v>
      </c>
      <c r="F258" s="117" t="s">
        <v>922</v>
      </c>
      <c r="G258" s="117" t="s">
        <v>591</v>
      </c>
      <c r="H258" s="117" t="s">
        <v>598</v>
      </c>
      <c r="I258" s="117" t="s">
        <v>398</v>
      </c>
      <c r="J258" s="117" t="s">
        <v>398</v>
      </c>
      <c r="K258" s="117" t="s">
        <v>398</v>
      </c>
      <c r="L258" s="117" t="s">
        <v>398</v>
      </c>
      <c r="M258" s="117" t="s">
        <v>398</v>
      </c>
      <c r="N258" s="117" t="s">
        <v>398</v>
      </c>
      <c r="O258" s="125" t="s">
        <v>579</v>
      </c>
      <c r="P258" s="117">
        <v>1</v>
      </c>
      <c r="Q258" s="117" t="s">
        <v>398</v>
      </c>
      <c r="R258" s="117" t="s">
        <v>398</v>
      </c>
      <c r="S258" s="117" t="s">
        <v>398</v>
      </c>
      <c r="T258" s="117" t="s">
        <v>398</v>
      </c>
      <c r="U258" s="117" t="s">
        <v>398</v>
      </c>
      <c r="V258" s="117" t="s">
        <v>398</v>
      </c>
      <c r="W258" s="123">
        <v>34</v>
      </c>
      <c r="X258" s="123" t="s">
        <v>906</v>
      </c>
      <c r="Y258" s="120">
        <v>43553</v>
      </c>
      <c r="Z258" s="121">
        <v>0.40902777777777777</v>
      </c>
      <c r="AA258" s="123" t="s">
        <v>637</v>
      </c>
      <c r="AB258" s="123" t="s">
        <v>582</v>
      </c>
      <c r="AC258" s="119" t="s">
        <v>398</v>
      </c>
      <c r="AD258" s="119" t="s">
        <v>398</v>
      </c>
    </row>
    <row r="259" spans="1:30">
      <c r="A259" s="117">
        <v>258</v>
      </c>
      <c r="B259" s="123" t="s">
        <v>462</v>
      </c>
      <c r="C259" s="117" t="s">
        <v>5</v>
      </c>
      <c r="D259" s="123" t="s">
        <v>595</v>
      </c>
      <c r="E259" s="117">
        <v>258</v>
      </c>
      <c r="F259" s="117" t="s">
        <v>922</v>
      </c>
      <c r="G259" s="117" t="s">
        <v>591</v>
      </c>
      <c r="H259" s="117" t="s">
        <v>598</v>
      </c>
      <c r="I259" s="117" t="s">
        <v>398</v>
      </c>
      <c r="J259" s="117" t="s">
        <v>398</v>
      </c>
      <c r="K259" s="117" t="s">
        <v>398</v>
      </c>
      <c r="L259" s="117" t="s">
        <v>398</v>
      </c>
      <c r="M259" s="117" t="s">
        <v>398</v>
      </c>
      <c r="N259" s="117" t="s">
        <v>398</v>
      </c>
      <c r="O259" s="125" t="s">
        <v>579</v>
      </c>
      <c r="P259" s="117">
        <v>1</v>
      </c>
      <c r="Q259" s="117" t="s">
        <v>398</v>
      </c>
      <c r="R259" s="117" t="s">
        <v>398</v>
      </c>
      <c r="S259" s="117" t="s">
        <v>398</v>
      </c>
      <c r="T259" s="117" t="s">
        <v>398</v>
      </c>
      <c r="U259" s="117" t="s">
        <v>398</v>
      </c>
      <c r="V259" s="117" t="s">
        <v>398</v>
      </c>
      <c r="W259" s="123">
        <v>34</v>
      </c>
      <c r="X259" s="123" t="s">
        <v>906</v>
      </c>
      <c r="Y259" s="120">
        <v>43553</v>
      </c>
      <c r="Z259" s="121">
        <v>0.40902777777777777</v>
      </c>
      <c r="AA259" s="123" t="s">
        <v>637</v>
      </c>
      <c r="AB259" s="123" t="s">
        <v>582</v>
      </c>
      <c r="AC259" s="119" t="s">
        <v>398</v>
      </c>
      <c r="AD259" s="119" t="s">
        <v>398</v>
      </c>
    </row>
    <row r="260" spans="1:30">
      <c r="A260" s="117">
        <v>259</v>
      </c>
      <c r="B260" s="123" t="s">
        <v>462</v>
      </c>
      <c r="C260" s="117" t="s">
        <v>5</v>
      </c>
      <c r="D260" s="123" t="s">
        <v>595</v>
      </c>
      <c r="E260" s="117">
        <v>259</v>
      </c>
      <c r="F260" s="117" t="s">
        <v>922</v>
      </c>
      <c r="G260" s="117" t="s">
        <v>591</v>
      </c>
      <c r="H260" s="117" t="s">
        <v>598</v>
      </c>
      <c r="I260" s="117" t="s">
        <v>398</v>
      </c>
      <c r="J260" s="117" t="s">
        <v>398</v>
      </c>
      <c r="K260" s="117" t="s">
        <v>398</v>
      </c>
      <c r="L260" s="117" t="s">
        <v>398</v>
      </c>
      <c r="M260" s="117" t="s">
        <v>398</v>
      </c>
      <c r="N260" s="117" t="s">
        <v>398</v>
      </c>
      <c r="O260" s="125" t="s">
        <v>579</v>
      </c>
      <c r="P260" s="117">
        <v>1</v>
      </c>
      <c r="Q260" s="117" t="s">
        <v>398</v>
      </c>
      <c r="R260" s="117" t="s">
        <v>398</v>
      </c>
      <c r="S260" s="117" t="s">
        <v>398</v>
      </c>
      <c r="T260" s="117" t="s">
        <v>398</v>
      </c>
      <c r="U260" s="117" t="s">
        <v>398</v>
      </c>
      <c r="V260" s="117" t="s">
        <v>398</v>
      </c>
      <c r="W260" s="123">
        <v>34</v>
      </c>
      <c r="X260" s="123" t="s">
        <v>906</v>
      </c>
      <c r="Y260" s="120">
        <v>43553</v>
      </c>
      <c r="Z260" s="121">
        <v>0.40902777777777777</v>
      </c>
      <c r="AA260" s="123" t="s">
        <v>637</v>
      </c>
      <c r="AB260" s="123" t="s">
        <v>582</v>
      </c>
      <c r="AC260" s="119" t="s">
        <v>398</v>
      </c>
      <c r="AD260" s="119" t="s">
        <v>398</v>
      </c>
    </row>
    <row r="261" spans="1:30">
      <c r="A261" s="117">
        <v>260</v>
      </c>
      <c r="B261" s="123" t="s">
        <v>462</v>
      </c>
      <c r="C261" s="117" t="s">
        <v>5</v>
      </c>
      <c r="D261" s="123" t="s">
        <v>595</v>
      </c>
      <c r="E261" s="117">
        <v>260</v>
      </c>
      <c r="F261" s="117" t="s">
        <v>922</v>
      </c>
      <c r="G261" s="117" t="s">
        <v>591</v>
      </c>
      <c r="H261" s="117" t="s">
        <v>598</v>
      </c>
      <c r="I261" s="117" t="s">
        <v>398</v>
      </c>
      <c r="J261" s="117" t="s">
        <v>398</v>
      </c>
      <c r="K261" s="117" t="s">
        <v>398</v>
      </c>
      <c r="L261" s="117" t="s">
        <v>398</v>
      </c>
      <c r="M261" s="117" t="s">
        <v>398</v>
      </c>
      <c r="N261" s="117" t="s">
        <v>398</v>
      </c>
      <c r="O261" s="125" t="s">
        <v>579</v>
      </c>
      <c r="P261" s="117">
        <v>1</v>
      </c>
      <c r="Q261" s="117" t="s">
        <v>398</v>
      </c>
      <c r="R261" s="117" t="s">
        <v>398</v>
      </c>
      <c r="S261" s="117" t="s">
        <v>398</v>
      </c>
      <c r="T261" s="117" t="s">
        <v>398</v>
      </c>
      <c r="U261" s="117" t="s">
        <v>398</v>
      </c>
      <c r="V261" s="117" t="s">
        <v>398</v>
      </c>
      <c r="W261" s="123">
        <v>34</v>
      </c>
      <c r="X261" s="123" t="s">
        <v>906</v>
      </c>
      <c r="Y261" s="120">
        <v>43553</v>
      </c>
      <c r="Z261" s="121">
        <v>0.40902777777777777</v>
      </c>
      <c r="AA261" s="123" t="s">
        <v>637</v>
      </c>
      <c r="AB261" s="123" t="s">
        <v>582</v>
      </c>
      <c r="AC261" s="119" t="s">
        <v>398</v>
      </c>
      <c r="AD261" s="119" t="s">
        <v>398</v>
      </c>
    </row>
    <row r="262" spans="1:30">
      <c r="A262" s="117">
        <v>261</v>
      </c>
      <c r="B262" s="123" t="s">
        <v>462</v>
      </c>
      <c r="C262" s="117" t="s">
        <v>5</v>
      </c>
      <c r="D262" s="123" t="s">
        <v>595</v>
      </c>
      <c r="E262" s="117">
        <v>261</v>
      </c>
      <c r="F262" s="117" t="s">
        <v>922</v>
      </c>
      <c r="G262" s="117" t="s">
        <v>591</v>
      </c>
      <c r="H262" s="117" t="s">
        <v>598</v>
      </c>
      <c r="I262" s="117" t="s">
        <v>398</v>
      </c>
      <c r="J262" s="117" t="s">
        <v>398</v>
      </c>
      <c r="K262" s="117" t="s">
        <v>398</v>
      </c>
      <c r="L262" s="117" t="s">
        <v>398</v>
      </c>
      <c r="M262" s="117" t="s">
        <v>398</v>
      </c>
      <c r="N262" s="117" t="s">
        <v>398</v>
      </c>
      <c r="O262" s="125" t="s">
        <v>579</v>
      </c>
      <c r="P262" s="117">
        <v>1</v>
      </c>
      <c r="Q262" s="117" t="s">
        <v>398</v>
      </c>
      <c r="R262" s="117" t="s">
        <v>398</v>
      </c>
      <c r="S262" s="117" t="s">
        <v>398</v>
      </c>
      <c r="T262" s="117" t="s">
        <v>398</v>
      </c>
      <c r="U262" s="117" t="s">
        <v>398</v>
      </c>
      <c r="V262" s="117" t="s">
        <v>398</v>
      </c>
      <c r="W262" s="123">
        <v>34</v>
      </c>
      <c r="X262" s="123" t="s">
        <v>906</v>
      </c>
      <c r="Y262" s="120">
        <v>43553</v>
      </c>
      <c r="Z262" s="121">
        <v>0.40902777777777777</v>
      </c>
      <c r="AA262" s="123" t="s">
        <v>637</v>
      </c>
      <c r="AB262" s="123" t="s">
        <v>582</v>
      </c>
      <c r="AC262" s="119" t="s">
        <v>398</v>
      </c>
      <c r="AD262" s="119" t="s">
        <v>398</v>
      </c>
    </row>
    <row r="263" spans="1:30">
      <c r="A263" s="117">
        <v>262</v>
      </c>
      <c r="B263" s="123" t="s">
        <v>462</v>
      </c>
      <c r="C263" s="117" t="s">
        <v>5</v>
      </c>
      <c r="D263" s="123" t="s">
        <v>595</v>
      </c>
      <c r="E263" s="117">
        <v>262</v>
      </c>
      <c r="F263" s="117" t="s">
        <v>922</v>
      </c>
      <c r="G263" s="117" t="s">
        <v>591</v>
      </c>
      <c r="H263" s="117" t="s">
        <v>598</v>
      </c>
      <c r="I263" s="117" t="s">
        <v>398</v>
      </c>
      <c r="J263" s="117" t="s">
        <v>398</v>
      </c>
      <c r="K263" s="117" t="s">
        <v>398</v>
      </c>
      <c r="L263" s="117" t="s">
        <v>398</v>
      </c>
      <c r="M263" s="117" t="s">
        <v>398</v>
      </c>
      <c r="N263" s="117" t="s">
        <v>398</v>
      </c>
      <c r="O263" s="125" t="s">
        <v>579</v>
      </c>
      <c r="P263" s="117">
        <v>1</v>
      </c>
      <c r="Q263" s="117" t="s">
        <v>398</v>
      </c>
      <c r="R263" s="117" t="s">
        <v>398</v>
      </c>
      <c r="S263" s="117" t="s">
        <v>398</v>
      </c>
      <c r="T263" s="117" t="s">
        <v>398</v>
      </c>
      <c r="U263" s="117" t="s">
        <v>398</v>
      </c>
      <c r="V263" s="117" t="s">
        <v>398</v>
      </c>
      <c r="W263" s="123">
        <v>34</v>
      </c>
      <c r="X263" s="123" t="s">
        <v>906</v>
      </c>
      <c r="Y263" s="120">
        <v>43553</v>
      </c>
      <c r="Z263" s="121">
        <v>0.40902777777777777</v>
      </c>
      <c r="AA263" s="123" t="s">
        <v>637</v>
      </c>
      <c r="AB263" s="123" t="s">
        <v>582</v>
      </c>
      <c r="AC263" s="119" t="s">
        <v>398</v>
      </c>
      <c r="AD263" s="119" t="s">
        <v>398</v>
      </c>
    </row>
    <row r="264" spans="1:30">
      <c r="A264" s="117">
        <v>263</v>
      </c>
      <c r="B264" s="123" t="s">
        <v>462</v>
      </c>
      <c r="C264" s="117" t="s">
        <v>5</v>
      </c>
      <c r="D264" s="123" t="s">
        <v>595</v>
      </c>
      <c r="E264" s="117">
        <v>263</v>
      </c>
      <c r="F264" s="117" t="s">
        <v>922</v>
      </c>
      <c r="G264" s="117" t="s">
        <v>591</v>
      </c>
      <c r="H264" s="117" t="s">
        <v>598</v>
      </c>
      <c r="I264" s="117" t="s">
        <v>398</v>
      </c>
      <c r="J264" s="117" t="s">
        <v>398</v>
      </c>
      <c r="K264" s="117" t="s">
        <v>398</v>
      </c>
      <c r="L264" s="117" t="s">
        <v>398</v>
      </c>
      <c r="M264" s="117" t="s">
        <v>398</v>
      </c>
      <c r="N264" s="117" t="s">
        <v>398</v>
      </c>
      <c r="O264" s="125" t="s">
        <v>579</v>
      </c>
      <c r="P264" s="117">
        <v>1</v>
      </c>
      <c r="Q264" s="117" t="s">
        <v>398</v>
      </c>
      <c r="R264" s="117" t="s">
        <v>398</v>
      </c>
      <c r="S264" s="117" t="s">
        <v>398</v>
      </c>
      <c r="T264" s="117" t="s">
        <v>398</v>
      </c>
      <c r="U264" s="117" t="s">
        <v>398</v>
      </c>
      <c r="V264" s="117" t="s">
        <v>398</v>
      </c>
      <c r="W264" s="123">
        <v>34</v>
      </c>
      <c r="X264" s="123" t="s">
        <v>906</v>
      </c>
      <c r="Y264" s="120">
        <v>43553</v>
      </c>
      <c r="Z264" s="121">
        <v>0.40902777777777777</v>
      </c>
      <c r="AA264" s="123" t="s">
        <v>637</v>
      </c>
      <c r="AB264" s="123" t="s">
        <v>582</v>
      </c>
      <c r="AC264" s="119" t="s">
        <v>398</v>
      </c>
      <c r="AD264" s="119" t="s">
        <v>398</v>
      </c>
    </row>
    <row r="265" spans="1:30">
      <c r="A265" s="117">
        <v>264</v>
      </c>
      <c r="B265" s="123" t="s">
        <v>462</v>
      </c>
      <c r="C265" s="117" t="s">
        <v>5</v>
      </c>
      <c r="D265" s="123" t="s">
        <v>595</v>
      </c>
      <c r="E265" s="117">
        <v>264</v>
      </c>
      <c r="F265" s="117" t="s">
        <v>922</v>
      </c>
      <c r="G265" s="117" t="s">
        <v>591</v>
      </c>
      <c r="H265" s="117" t="s">
        <v>598</v>
      </c>
      <c r="I265" s="117" t="s">
        <v>398</v>
      </c>
      <c r="J265" s="117" t="s">
        <v>398</v>
      </c>
      <c r="K265" s="117" t="s">
        <v>398</v>
      </c>
      <c r="L265" s="117" t="s">
        <v>398</v>
      </c>
      <c r="M265" s="117" t="s">
        <v>398</v>
      </c>
      <c r="N265" s="117" t="s">
        <v>398</v>
      </c>
      <c r="O265" s="125" t="s">
        <v>579</v>
      </c>
      <c r="P265" s="117">
        <v>1</v>
      </c>
      <c r="Q265" s="117" t="s">
        <v>398</v>
      </c>
      <c r="R265" s="117" t="s">
        <v>398</v>
      </c>
      <c r="S265" s="117" t="s">
        <v>398</v>
      </c>
      <c r="T265" s="117" t="s">
        <v>398</v>
      </c>
      <c r="U265" s="117" t="s">
        <v>398</v>
      </c>
      <c r="V265" s="117" t="s">
        <v>398</v>
      </c>
      <c r="W265" s="123">
        <v>34</v>
      </c>
      <c r="X265" s="123" t="s">
        <v>906</v>
      </c>
      <c r="Y265" s="120">
        <v>43553</v>
      </c>
      <c r="Z265" s="121">
        <v>0.40902777777777777</v>
      </c>
      <c r="AA265" s="123" t="s">
        <v>637</v>
      </c>
      <c r="AB265" s="123" t="s">
        <v>582</v>
      </c>
      <c r="AC265" s="119" t="s">
        <v>398</v>
      </c>
      <c r="AD265" s="119" t="s">
        <v>398</v>
      </c>
    </row>
    <row r="266" spans="1:30">
      <c r="A266" s="117">
        <v>265</v>
      </c>
      <c r="B266" s="123" t="s">
        <v>462</v>
      </c>
      <c r="C266" s="117" t="s">
        <v>5</v>
      </c>
      <c r="D266" s="123" t="s">
        <v>595</v>
      </c>
      <c r="E266" s="117">
        <v>265</v>
      </c>
      <c r="F266" s="117" t="s">
        <v>922</v>
      </c>
      <c r="G266" s="117" t="s">
        <v>591</v>
      </c>
      <c r="H266" s="117" t="s">
        <v>598</v>
      </c>
      <c r="I266" s="117" t="s">
        <v>398</v>
      </c>
      <c r="J266" s="117" t="s">
        <v>398</v>
      </c>
      <c r="K266" s="117" t="s">
        <v>398</v>
      </c>
      <c r="L266" s="117" t="s">
        <v>398</v>
      </c>
      <c r="M266" s="117" t="s">
        <v>398</v>
      </c>
      <c r="N266" s="117" t="s">
        <v>398</v>
      </c>
      <c r="O266" s="125" t="s">
        <v>579</v>
      </c>
      <c r="P266" s="117">
        <v>1</v>
      </c>
      <c r="Q266" s="117" t="s">
        <v>398</v>
      </c>
      <c r="R266" s="117" t="s">
        <v>398</v>
      </c>
      <c r="S266" s="117" t="s">
        <v>398</v>
      </c>
      <c r="T266" s="117" t="s">
        <v>398</v>
      </c>
      <c r="U266" s="117" t="s">
        <v>398</v>
      </c>
      <c r="V266" s="117" t="s">
        <v>398</v>
      </c>
      <c r="W266" s="123">
        <v>34</v>
      </c>
      <c r="X266" s="123" t="s">
        <v>906</v>
      </c>
      <c r="Y266" s="120">
        <v>43553</v>
      </c>
      <c r="Z266" s="121">
        <v>0.40902777777777777</v>
      </c>
      <c r="AA266" s="123" t="s">
        <v>637</v>
      </c>
      <c r="AB266" s="123" t="s">
        <v>582</v>
      </c>
      <c r="AC266" s="119" t="s">
        <v>398</v>
      </c>
      <c r="AD266" s="119" t="s">
        <v>398</v>
      </c>
    </row>
    <row r="267" spans="1:30">
      <c r="A267" s="117">
        <v>266</v>
      </c>
      <c r="B267" s="123" t="s">
        <v>462</v>
      </c>
      <c r="C267" s="117" t="s">
        <v>5</v>
      </c>
      <c r="D267" s="123" t="s">
        <v>595</v>
      </c>
      <c r="E267" s="117">
        <v>266</v>
      </c>
      <c r="F267" s="117" t="s">
        <v>922</v>
      </c>
      <c r="G267" s="117" t="s">
        <v>591</v>
      </c>
      <c r="H267" s="117" t="s">
        <v>598</v>
      </c>
      <c r="I267" s="117" t="s">
        <v>398</v>
      </c>
      <c r="J267" s="117" t="s">
        <v>398</v>
      </c>
      <c r="K267" s="117" t="s">
        <v>398</v>
      </c>
      <c r="L267" s="117" t="s">
        <v>398</v>
      </c>
      <c r="M267" s="117" t="s">
        <v>398</v>
      </c>
      <c r="N267" s="117" t="s">
        <v>398</v>
      </c>
      <c r="O267" s="125" t="s">
        <v>579</v>
      </c>
      <c r="P267" s="117">
        <v>1</v>
      </c>
      <c r="Q267" s="117" t="s">
        <v>398</v>
      </c>
      <c r="R267" s="117" t="s">
        <v>398</v>
      </c>
      <c r="S267" s="117" t="s">
        <v>398</v>
      </c>
      <c r="T267" s="117" t="s">
        <v>398</v>
      </c>
      <c r="U267" s="117" t="s">
        <v>398</v>
      </c>
      <c r="V267" s="117" t="s">
        <v>398</v>
      </c>
      <c r="W267" s="123">
        <v>34</v>
      </c>
      <c r="X267" s="123" t="s">
        <v>906</v>
      </c>
      <c r="Y267" s="120">
        <v>43553</v>
      </c>
      <c r="Z267" s="121">
        <v>0.40902777777777777</v>
      </c>
      <c r="AA267" s="123" t="s">
        <v>637</v>
      </c>
      <c r="AB267" s="123" t="s">
        <v>582</v>
      </c>
      <c r="AC267" s="119" t="s">
        <v>398</v>
      </c>
      <c r="AD267" s="119" t="s">
        <v>398</v>
      </c>
    </row>
    <row r="268" spans="1:30">
      <c r="A268" s="117">
        <v>267</v>
      </c>
      <c r="B268" s="123" t="s">
        <v>462</v>
      </c>
      <c r="C268" s="117" t="s">
        <v>5</v>
      </c>
      <c r="D268" s="123" t="s">
        <v>595</v>
      </c>
      <c r="E268" s="117">
        <v>267</v>
      </c>
      <c r="F268" s="117" t="s">
        <v>922</v>
      </c>
      <c r="G268" s="117" t="s">
        <v>591</v>
      </c>
      <c r="H268" s="117" t="s">
        <v>598</v>
      </c>
      <c r="I268" s="117" t="s">
        <v>398</v>
      </c>
      <c r="J268" s="117" t="s">
        <v>398</v>
      </c>
      <c r="K268" s="117" t="s">
        <v>398</v>
      </c>
      <c r="L268" s="117" t="s">
        <v>398</v>
      </c>
      <c r="M268" s="117" t="s">
        <v>398</v>
      </c>
      <c r="N268" s="117" t="s">
        <v>398</v>
      </c>
      <c r="O268" s="125" t="s">
        <v>579</v>
      </c>
      <c r="P268" s="117">
        <v>1</v>
      </c>
      <c r="Q268" s="117" t="s">
        <v>398</v>
      </c>
      <c r="R268" s="117" t="s">
        <v>398</v>
      </c>
      <c r="S268" s="117" t="s">
        <v>398</v>
      </c>
      <c r="T268" s="117" t="s">
        <v>398</v>
      </c>
      <c r="U268" s="117" t="s">
        <v>398</v>
      </c>
      <c r="V268" s="117" t="s">
        <v>398</v>
      </c>
      <c r="W268" s="123">
        <v>34</v>
      </c>
      <c r="X268" s="123" t="s">
        <v>906</v>
      </c>
      <c r="Y268" s="120">
        <v>43553</v>
      </c>
      <c r="Z268" s="121">
        <v>0.40902777777777777</v>
      </c>
      <c r="AA268" s="123" t="s">
        <v>637</v>
      </c>
      <c r="AB268" s="123" t="s">
        <v>582</v>
      </c>
      <c r="AC268" s="119" t="s">
        <v>398</v>
      </c>
      <c r="AD268" s="119" t="s">
        <v>398</v>
      </c>
    </row>
    <row r="269" spans="1:30">
      <c r="A269" s="117">
        <v>268</v>
      </c>
      <c r="B269" s="123" t="s">
        <v>462</v>
      </c>
      <c r="C269" s="117" t="s">
        <v>5</v>
      </c>
      <c r="D269" s="123" t="s">
        <v>595</v>
      </c>
      <c r="E269" s="117">
        <v>268</v>
      </c>
      <c r="F269" s="117" t="s">
        <v>922</v>
      </c>
      <c r="G269" s="117" t="s">
        <v>591</v>
      </c>
      <c r="H269" s="117" t="s">
        <v>598</v>
      </c>
      <c r="I269" s="117" t="s">
        <v>398</v>
      </c>
      <c r="J269" s="117" t="s">
        <v>398</v>
      </c>
      <c r="K269" s="117" t="s">
        <v>398</v>
      </c>
      <c r="L269" s="117" t="s">
        <v>398</v>
      </c>
      <c r="M269" s="117" t="s">
        <v>398</v>
      </c>
      <c r="N269" s="117" t="s">
        <v>398</v>
      </c>
      <c r="O269" s="125" t="s">
        <v>579</v>
      </c>
      <c r="P269" s="117">
        <v>1</v>
      </c>
      <c r="Q269" s="117" t="s">
        <v>398</v>
      </c>
      <c r="R269" s="117" t="s">
        <v>398</v>
      </c>
      <c r="S269" s="117" t="s">
        <v>398</v>
      </c>
      <c r="T269" s="117" t="s">
        <v>398</v>
      </c>
      <c r="U269" s="117" t="s">
        <v>398</v>
      </c>
      <c r="V269" s="117" t="s">
        <v>398</v>
      </c>
      <c r="W269" s="123">
        <v>34</v>
      </c>
      <c r="X269" s="123" t="s">
        <v>906</v>
      </c>
      <c r="Y269" s="120">
        <v>43553</v>
      </c>
      <c r="Z269" s="121">
        <v>0.40902777777777777</v>
      </c>
      <c r="AA269" s="123" t="s">
        <v>637</v>
      </c>
      <c r="AB269" s="123" t="s">
        <v>582</v>
      </c>
      <c r="AC269" s="119" t="s">
        <v>398</v>
      </c>
      <c r="AD269" s="119" t="s">
        <v>398</v>
      </c>
    </row>
    <row r="270" spans="1:30">
      <c r="A270" s="117">
        <v>269</v>
      </c>
      <c r="B270" s="123" t="s">
        <v>462</v>
      </c>
      <c r="C270" s="117" t="s">
        <v>5</v>
      </c>
      <c r="D270" s="123" t="s">
        <v>595</v>
      </c>
      <c r="E270" s="117">
        <v>269</v>
      </c>
      <c r="F270" s="117" t="s">
        <v>922</v>
      </c>
      <c r="G270" s="117" t="s">
        <v>591</v>
      </c>
      <c r="H270" s="117" t="s">
        <v>598</v>
      </c>
      <c r="I270" s="117" t="s">
        <v>398</v>
      </c>
      <c r="J270" s="117" t="s">
        <v>398</v>
      </c>
      <c r="K270" s="117" t="s">
        <v>398</v>
      </c>
      <c r="L270" s="117" t="s">
        <v>398</v>
      </c>
      <c r="M270" s="117" t="s">
        <v>398</v>
      </c>
      <c r="N270" s="117" t="s">
        <v>398</v>
      </c>
      <c r="O270" s="125" t="s">
        <v>579</v>
      </c>
      <c r="P270" s="117">
        <v>1</v>
      </c>
      <c r="Q270" s="117" t="s">
        <v>398</v>
      </c>
      <c r="R270" s="117" t="s">
        <v>398</v>
      </c>
      <c r="S270" s="117" t="s">
        <v>398</v>
      </c>
      <c r="T270" s="117" t="s">
        <v>398</v>
      </c>
      <c r="U270" s="117" t="s">
        <v>398</v>
      </c>
      <c r="V270" s="117" t="s">
        <v>398</v>
      </c>
      <c r="W270" s="123">
        <v>34</v>
      </c>
      <c r="X270" s="123" t="s">
        <v>906</v>
      </c>
      <c r="Y270" s="120">
        <v>43553</v>
      </c>
      <c r="Z270" s="121">
        <v>0.40902777777777777</v>
      </c>
      <c r="AA270" s="123" t="s">
        <v>637</v>
      </c>
      <c r="AB270" s="123" t="s">
        <v>582</v>
      </c>
      <c r="AC270" s="119" t="s">
        <v>398</v>
      </c>
      <c r="AD270" s="119" t="s">
        <v>398</v>
      </c>
    </row>
    <row r="271" spans="1:30">
      <c r="A271" s="117">
        <v>270</v>
      </c>
      <c r="B271" s="123" t="s">
        <v>462</v>
      </c>
      <c r="C271" s="117" t="s">
        <v>5</v>
      </c>
      <c r="D271" s="123" t="s">
        <v>595</v>
      </c>
      <c r="E271" s="117">
        <v>270</v>
      </c>
      <c r="F271" s="117" t="s">
        <v>922</v>
      </c>
      <c r="G271" s="117" t="s">
        <v>591</v>
      </c>
      <c r="H271" s="117" t="s">
        <v>598</v>
      </c>
      <c r="I271" s="117" t="s">
        <v>398</v>
      </c>
      <c r="J271" s="117" t="s">
        <v>398</v>
      </c>
      <c r="K271" s="117" t="s">
        <v>398</v>
      </c>
      <c r="L271" s="117" t="s">
        <v>398</v>
      </c>
      <c r="M271" s="117" t="s">
        <v>398</v>
      </c>
      <c r="N271" s="117" t="s">
        <v>398</v>
      </c>
      <c r="O271" s="125" t="s">
        <v>579</v>
      </c>
      <c r="P271" s="117">
        <v>1</v>
      </c>
      <c r="Q271" s="117" t="s">
        <v>398</v>
      </c>
      <c r="R271" s="117" t="s">
        <v>398</v>
      </c>
      <c r="S271" s="117" t="s">
        <v>398</v>
      </c>
      <c r="T271" s="117" t="s">
        <v>398</v>
      </c>
      <c r="U271" s="117" t="s">
        <v>398</v>
      </c>
      <c r="V271" s="117" t="s">
        <v>398</v>
      </c>
      <c r="W271" s="123">
        <v>34</v>
      </c>
      <c r="X271" s="123" t="s">
        <v>906</v>
      </c>
      <c r="Y271" s="120">
        <v>43553</v>
      </c>
      <c r="Z271" s="121">
        <v>0.40902777777777777</v>
      </c>
      <c r="AA271" s="123" t="s">
        <v>637</v>
      </c>
      <c r="AB271" s="123" t="s">
        <v>582</v>
      </c>
      <c r="AC271" s="119" t="s">
        <v>398</v>
      </c>
      <c r="AD271" s="119" t="s">
        <v>398</v>
      </c>
    </row>
    <row r="272" spans="1:30">
      <c r="A272" s="117">
        <v>271</v>
      </c>
      <c r="B272" s="123" t="s">
        <v>462</v>
      </c>
      <c r="C272" s="117" t="s">
        <v>5</v>
      </c>
      <c r="D272" s="123" t="s">
        <v>595</v>
      </c>
      <c r="E272" s="117">
        <v>271</v>
      </c>
      <c r="F272" s="117" t="s">
        <v>922</v>
      </c>
      <c r="G272" s="117" t="s">
        <v>591</v>
      </c>
      <c r="H272" s="117" t="s">
        <v>598</v>
      </c>
      <c r="I272" s="117" t="s">
        <v>398</v>
      </c>
      <c r="J272" s="117" t="s">
        <v>398</v>
      </c>
      <c r="K272" s="117" t="s">
        <v>398</v>
      </c>
      <c r="L272" s="117" t="s">
        <v>398</v>
      </c>
      <c r="M272" s="117" t="s">
        <v>398</v>
      </c>
      <c r="N272" s="117" t="s">
        <v>398</v>
      </c>
      <c r="O272" s="125" t="s">
        <v>579</v>
      </c>
      <c r="P272" s="117">
        <v>1</v>
      </c>
      <c r="Q272" s="117" t="s">
        <v>398</v>
      </c>
      <c r="R272" s="117" t="s">
        <v>398</v>
      </c>
      <c r="S272" s="117" t="s">
        <v>398</v>
      </c>
      <c r="T272" s="117" t="s">
        <v>398</v>
      </c>
      <c r="U272" s="117" t="s">
        <v>398</v>
      </c>
      <c r="V272" s="117" t="s">
        <v>398</v>
      </c>
      <c r="W272" s="123">
        <v>34</v>
      </c>
      <c r="X272" s="123" t="s">
        <v>906</v>
      </c>
      <c r="Y272" s="120">
        <v>43553</v>
      </c>
      <c r="Z272" s="121">
        <v>0.40902777777777777</v>
      </c>
      <c r="AA272" s="123" t="s">
        <v>637</v>
      </c>
      <c r="AB272" s="123" t="s">
        <v>582</v>
      </c>
      <c r="AC272" s="119" t="s">
        <v>398</v>
      </c>
      <c r="AD272" s="119" t="s">
        <v>398</v>
      </c>
    </row>
    <row r="273" spans="1:30">
      <c r="A273" s="117">
        <v>272</v>
      </c>
      <c r="B273" s="123" t="s">
        <v>462</v>
      </c>
      <c r="C273" s="117" t="s">
        <v>5</v>
      </c>
      <c r="D273" s="123" t="s">
        <v>595</v>
      </c>
      <c r="E273" s="117">
        <v>272</v>
      </c>
      <c r="F273" s="117" t="s">
        <v>922</v>
      </c>
      <c r="G273" s="117" t="s">
        <v>579</v>
      </c>
      <c r="H273" s="117" t="s">
        <v>398</v>
      </c>
      <c r="I273" s="117" t="s">
        <v>398</v>
      </c>
      <c r="J273" s="117" t="s">
        <v>398</v>
      </c>
      <c r="K273" s="117" t="s">
        <v>398</v>
      </c>
      <c r="L273" s="117" t="s">
        <v>398</v>
      </c>
      <c r="M273" s="117" t="s">
        <v>398</v>
      </c>
      <c r="N273" s="117" t="s">
        <v>398</v>
      </c>
      <c r="O273" s="117" t="s">
        <v>579</v>
      </c>
      <c r="P273" s="117">
        <v>2</v>
      </c>
      <c r="Q273" s="117" t="s">
        <v>398</v>
      </c>
      <c r="R273" s="117" t="s">
        <v>398</v>
      </c>
      <c r="S273" s="117" t="s">
        <v>398</v>
      </c>
      <c r="T273" s="117" t="s">
        <v>398</v>
      </c>
      <c r="U273" s="117" t="s">
        <v>398</v>
      </c>
      <c r="V273" s="117" t="s">
        <v>398</v>
      </c>
      <c r="W273" s="123">
        <v>34</v>
      </c>
      <c r="X273" s="123" t="s">
        <v>906</v>
      </c>
      <c r="Y273" s="120">
        <v>43553</v>
      </c>
      <c r="Z273" s="121">
        <v>0.40902777777777777</v>
      </c>
      <c r="AA273" s="123" t="s">
        <v>637</v>
      </c>
      <c r="AB273" s="123" t="s">
        <v>582</v>
      </c>
      <c r="AC273" s="119" t="s">
        <v>398</v>
      </c>
      <c r="AD273" s="119" t="s">
        <v>398</v>
      </c>
    </row>
    <row r="274" spans="1:30">
      <c r="A274" s="117">
        <v>273</v>
      </c>
      <c r="B274" s="123" t="s">
        <v>462</v>
      </c>
      <c r="C274" s="117" t="s">
        <v>5</v>
      </c>
      <c r="D274" s="123" t="s">
        <v>595</v>
      </c>
      <c r="E274" s="117">
        <v>273</v>
      </c>
      <c r="F274" s="117" t="s">
        <v>923</v>
      </c>
      <c r="G274" s="117" t="s">
        <v>577</v>
      </c>
      <c r="H274" s="117" t="s">
        <v>398</v>
      </c>
      <c r="I274" s="117" t="s">
        <v>398</v>
      </c>
      <c r="J274" s="117" t="s">
        <v>398</v>
      </c>
      <c r="K274" s="117" t="s">
        <v>398</v>
      </c>
      <c r="L274" s="117" t="s">
        <v>398</v>
      </c>
      <c r="M274" s="117" t="s">
        <v>398</v>
      </c>
      <c r="N274" s="117" t="s">
        <v>398</v>
      </c>
      <c r="O274" s="125" t="s">
        <v>579</v>
      </c>
      <c r="P274" s="117">
        <v>1</v>
      </c>
      <c r="Q274" s="117" t="s">
        <v>398</v>
      </c>
      <c r="R274" s="117" t="s">
        <v>398</v>
      </c>
      <c r="S274" s="117" t="s">
        <v>398</v>
      </c>
      <c r="T274" s="117" t="s">
        <v>398</v>
      </c>
      <c r="U274" s="117" t="s">
        <v>398</v>
      </c>
      <c r="V274" s="117" t="s">
        <v>398</v>
      </c>
      <c r="W274" s="123">
        <v>35</v>
      </c>
      <c r="X274" s="123" t="s">
        <v>906</v>
      </c>
      <c r="Y274" s="120">
        <v>43553</v>
      </c>
      <c r="Z274" s="121">
        <v>0.40902777777777777</v>
      </c>
      <c r="AA274" s="123" t="s">
        <v>637</v>
      </c>
      <c r="AB274" s="123" t="s">
        <v>582</v>
      </c>
      <c r="AC274" s="119" t="s">
        <v>398</v>
      </c>
      <c r="AD274" s="119" t="s">
        <v>646</v>
      </c>
    </row>
    <row r="275" spans="1:30">
      <c r="A275" s="117">
        <v>274</v>
      </c>
      <c r="B275" s="123" t="s">
        <v>462</v>
      </c>
      <c r="C275" s="117" t="s">
        <v>5</v>
      </c>
      <c r="D275" s="123" t="s">
        <v>595</v>
      </c>
      <c r="E275" s="117">
        <v>274</v>
      </c>
      <c r="F275" s="117" t="s">
        <v>923</v>
      </c>
      <c r="G275" s="117" t="s">
        <v>577</v>
      </c>
      <c r="H275" s="117" t="s">
        <v>398</v>
      </c>
      <c r="I275" s="117" t="s">
        <v>398</v>
      </c>
      <c r="J275" s="117" t="s">
        <v>398</v>
      </c>
      <c r="K275" s="117" t="s">
        <v>398</v>
      </c>
      <c r="L275" s="117" t="s">
        <v>398</v>
      </c>
      <c r="M275" s="117" t="s">
        <v>398</v>
      </c>
      <c r="N275" s="117" t="s">
        <v>398</v>
      </c>
      <c r="O275" s="125" t="s">
        <v>579</v>
      </c>
      <c r="P275" s="117">
        <v>1</v>
      </c>
      <c r="Q275" s="117" t="s">
        <v>398</v>
      </c>
      <c r="R275" s="117" t="s">
        <v>398</v>
      </c>
      <c r="S275" s="117" t="s">
        <v>398</v>
      </c>
      <c r="T275" s="117" t="s">
        <v>398</v>
      </c>
      <c r="U275" s="117" t="s">
        <v>398</v>
      </c>
      <c r="V275" s="117" t="s">
        <v>398</v>
      </c>
      <c r="W275" s="123">
        <v>35</v>
      </c>
      <c r="X275" s="123" t="s">
        <v>906</v>
      </c>
      <c r="Y275" s="120">
        <v>43553</v>
      </c>
      <c r="Z275" s="121">
        <v>0.40902777777777777</v>
      </c>
      <c r="AA275" s="123" t="s">
        <v>637</v>
      </c>
      <c r="AB275" s="123" t="s">
        <v>582</v>
      </c>
      <c r="AC275" s="119" t="s">
        <v>398</v>
      </c>
      <c r="AD275" s="119" t="s">
        <v>398</v>
      </c>
    </row>
    <row r="276" spans="1:30">
      <c r="A276" s="117">
        <v>275</v>
      </c>
      <c r="B276" s="123" t="s">
        <v>462</v>
      </c>
      <c r="C276" s="117" t="s">
        <v>5</v>
      </c>
      <c r="D276" s="123" t="s">
        <v>595</v>
      </c>
      <c r="E276" s="117">
        <v>275</v>
      </c>
      <c r="F276" s="117" t="s">
        <v>923</v>
      </c>
      <c r="G276" s="117" t="s">
        <v>577</v>
      </c>
      <c r="H276" s="117" t="s">
        <v>398</v>
      </c>
      <c r="I276" s="117" t="s">
        <v>398</v>
      </c>
      <c r="J276" s="117" t="s">
        <v>398</v>
      </c>
      <c r="K276" s="117" t="s">
        <v>398</v>
      </c>
      <c r="L276" s="117" t="s">
        <v>398</v>
      </c>
      <c r="M276" s="117" t="s">
        <v>398</v>
      </c>
      <c r="N276" s="117" t="s">
        <v>398</v>
      </c>
      <c r="O276" s="125" t="s">
        <v>579</v>
      </c>
      <c r="P276" s="117">
        <v>1</v>
      </c>
      <c r="Q276" s="117" t="s">
        <v>398</v>
      </c>
      <c r="R276" s="117" t="s">
        <v>398</v>
      </c>
      <c r="S276" s="117" t="s">
        <v>398</v>
      </c>
      <c r="T276" s="117" t="s">
        <v>398</v>
      </c>
      <c r="U276" s="117" t="s">
        <v>398</v>
      </c>
      <c r="V276" s="117" t="s">
        <v>398</v>
      </c>
      <c r="W276" s="123">
        <v>35</v>
      </c>
      <c r="X276" s="123" t="s">
        <v>906</v>
      </c>
      <c r="Y276" s="120">
        <v>43553</v>
      </c>
      <c r="Z276" s="121">
        <v>0.40902777777777777</v>
      </c>
      <c r="AA276" s="123" t="s">
        <v>637</v>
      </c>
      <c r="AB276" s="123" t="s">
        <v>582</v>
      </c>
      <c r="AC276" s="119" t="s">
        <v>398</v>
      </c>
      <c r="AD276" s="119" t="s">
        <v>398</v>
      </c>
    </row>
    <row r="277" spans="1:30">
      <c r="A277" s="117">
        <v>276</v>
      </c>
      <c r="B277" s="123" t="s">
        <v>462</v>
      </c>
      <c r="C277" s="117" t="s">
        <v>5</v>
      </c>
      <c r="D277" s="123" t="s">
        <v>595</v>
      </c>
      <c r="E277" s="117">
        <v>276</v>
      </c>
      <c r="F277" s="117" t="s">
        <v>923</v>
      </c>
      <c r="G277" s="117" t="s">
        <v>577</v>
      </c>
      <c r="H277" s="117" t="s">
        <v>398</v>
      </c>
      <c r="I277" s="117" t="s">
        <v>398</v>
      </c>
      <c r="J277" s="117" t="s">
        <v>398</v>
      </c>
      <c r="K277" s="117" t="s">
        <v>398</v>
      </c>
      <c r="L277" s="117" t="s">
        <v>398</v>
      </c>
      <c r="M277" s="117" t="s">
        <v>398</v>
      </c>
      <c r="N277" s="117" t="s">
        <v>398</v>
      </c>
      <c r="O277" s="125" t="s">
        <v>579</v>
      </c>
      <c r="P277" s="117">
        <v>1</v>
      </c>
      <c r="Q277" s="117" t="s">
        <v>398</v>
      </c>
      <c r="R277" s="117" t="s">
        <v>398</v>
      </c>
      <c r="S277" s="117" t="s">
        <v>398</v>
      </c>
      <c r="T277" s="117" t="s">
        <v>398</v>
      </c>
      <c r="U277" s="117" t="s">
        <v>398</v>
      </c>
      <c r="V277" s="117" t="s">
        <v>398</v>
      </c>
      <c r="W277" s="123">
        <v>35</v>
      </c>
      <c r="X277" s="123" t="s">
        <v>906</v>
      </c>
      <c r="Y277" s="120">
        <v>43553</v>
      </c>
      <c r="Z277" s="121">
        <v>0.40902777777777777</v>
      </c>
      <c r="AA277" s="123" t="s">
        <v>637</v>
      </c>
      <c r="AB277" s="123" t="s">
        <v>582</v>
      </c>
      <c r="AC277" s="119" t="s">
        <v>398</v>
      </c>
      <c r="AD277" s="119" t="s">
        <v>398</v>
      </c>
    </row>
    <row r="278" spans="1:30">
      <c r="A278" s="117">
        <v>277</v>
      </c>
      <c r="B278" s="123" t="s">
        <v>462</v>
      </c>
      <c r="C278" s="117" t="s">
        <v>5</v>
      </c>
      <c r="D278" s="123" t="s">
        <v>595</v>
      </c>
      <c r="E278" s="117">
        <v>277</v>
      </c>
      <c r="F278" s="117" t="s">
        <v>923</v>
      </c>
      <c r="G278" s="117" t="s">
        <v>577</v>
      </c>
      <c r="H278" s="117" t="s">
        <v>398</v>
      </c>
      <c r="I278" s="117" t="s">
        <v>398</v>
      </c>
      <c r="J278" s="117" t="s">
        <v>398</v>
      </c>
      <c r="K278" s="117" t="s">
        <v>398</v>
      </c>
      <c r="L278" s="117" t="s">
        <v>398</v>
      </c>
      <c r="M278" s="117" t="s">
        <v>398</v>
      </c>
      <c r="N278" s="117" t="s">
        <v>398</v>
      </c>
      <c r="O278" s="125" t="s">
        <v>579</v>
      </c>
      <c r="P278" s="117">
        <v>1</v>
      </c>
      <c r="Q278" s="117" t="s">
        <v>398</v>
      </c>
      <c r="R278" s="117" t="s">
        <v>398</v>
      </c>
      <c r="S278" s="117" t="s">
        <v>398</v>
      </c>
      <c r="T278" s="117" t="s">
        <v>398</v>
      </c>
      <c r="U278" s="117" t="s">
        <v>398</v>
      </c>
      <c r="V278" s="117" t="s">
        <v>398</v>
      </c>
      <c r="W278" s="123">
        <v>35</v>
      </c>
      <c r="X278" s="123" t="s">
        <v>906</v>
      </c>
      <c r="Y278" s="120">
        <v>43553</v>
      </c>
      <c r="Z278" s="121">
        <v>0.40902777777777777</v>
      </c>
      <c r="AA278" s="123" t="s">
        <v>637</v>
      </c>
      <c r="AB278" s="123" t="s">
        <v>582</v>
      </c>
      <c r="AC278" s="119" t="s">
        <v>398</v>
      </c>
      <c r="AD278" s="119" t="s">
        <v>398</v>
      </c>
    </row>
    <row r="279" spans="1:30">
      <c r="A279" s="117">
        <v>278</v>
      </c>
      <c r="B279" s="123" t="s">
        <v>462</v>
      </c>
      <c r="C279" s="117" t="s">
        <v>5</v>
      </c>
      <c r="D279" s="123" t="s">
        <v>595</v>
      </c>
      <c r="E279" s="117">
        <v>278</v>
      </c>
      <c r="F279" s="117" t="s">
        <v>923</v>
      </c>
      <c r="G279" s="117" t="s">
        <v>577</v>
      </c>
      <c r="H279" s="117" t="s">
        <v>398</v>
      </c>
      <c r="I279" s="117" t="s">
        <v>398</v>
      </c>
      <c r="J279" s="117" t="s">
        <v>398</v>
      </c>
      <c r="K279" s="117" t="s">
        <v>398</v>
      </c>
      <c r="L279" s="117" t="s">
        <v>398</v>
      </c>
      <c r="M279" s="117" t="s">
        <v>398</v>
      </c>
      <c r="N279" s="117" t="s">
        <v>398</v>
      </c>
      <c r="O279" s="125" t="s">
        <v>579</v>
      </c>
      <c r="P279" s="117">
        <v>1</v>
      </c>
      <c r="Q279" s="117" t="s">
        <v>398</v>
      </c>
      <c r="R279" s="117" t="s">
        <v>398</v>
      </c>
      <c r="S279" s="117" t="s">
        <v>398</v>
      </c>
      <c r="T279" s="117" t="s">
        <v>398</v>
      </c>
      <c r="U279" s="117" t="s">
        <v>398</v>
      </c>
      <c r="V279" s="117" t="s">
        <v>398</v>
      </c>
      <c r="W279" s="123">
        <v>35</v>
      </c>
      <c r="X279" s="123" t="s">
        <v>906</v>
      </c>
      <c r="Y279" s="120">
        <v>43553</v>
      </c>
      <c r="Z279" s="121">
        <v>0.40902777777777777</v>
      </c>
      <c r="AA279" s="123" t="s">
        <v>637</v>
      </c>
      <c r="AB279" s="123" t="s">
        <v>582</v>
      </c>
      <c r="AC279" s="119" t="s">
        <v>398</v>
      </c>
      <c r="AD279" s="119" t="s">
        <v>398</v>
      </c>
    </row>
    <row r="280" spans="1:30">
      <c r="A280" s="117">
        <v>279</v>
      </c>
      <c r="B280" s="123" t="s">
        <v>462</v>
      </c>
      <c r="C280" s="117" t="s">
        <v>5</v>
      </c>
      <c r="D280" s="123" t="s">
        <v>595</v>
      </c>
      <c r="E280" s="117">
        <v>279</v>
      </c>
      <c r="F280" s="117" t="s">
        <v>923</v>
      </c>
      <c r="G280" s="117" t="s">
        <v>577</v>
      </c>
      <c r="H280" s="117" t="s">
        <v>398</v>
      </c>
      <c r="I280" s="117" t="s">
        <v>398</v>
      </c>
      <c r="J280" s="117" t="s">
        <v>398</v>
      </c>
      <c r="K280" s="117" t="s">
        <v>398</v>
      </c>
      <c r="L280" s="117" t="s">
        <v>398</v>
      </c>
      <c r="M280" s="117" t="s">
        <v>398</v>
      </c>
      <c r="N280" s="117" t="s">
        <v>398</v>
      </c>
      <c r="O280" s="125" t="s">
        <v>579</v>
      </c>
      <c r="P280" s="117">
        <v>1</v>
      </c>
      <c r="Q280" s="117" t="s">
        <v>398</v>
      </c>
      <c r="R280" s="117" t="s">
        <v>398</v>
      </c>
      <c r="S280" s="117" t="s">
        <v>398</v>
      </c>
      <c r="T280" s="117" t="s">
        <v>398</v>
      </c>
      <c r="U280" s="117" t="s">
        <v>398</v>
      </c>
      <c r="V280" s="117" t="s">
        <v>398</v>
      </c>
      <c r="W280" s="123">
        <v>35</v>
      </c>
      <c r="X280" s="123" t="s">
        <v>906</v>
      </c>
      <c r="Y280" s="120">
        <v>43553</v>
      </c>
      <c r="Z280" s="121">
        <v>0.40902777777777777</v>
      </c>
      <c r="AA280" s="123" t="s">
        <v>637</v>
      </c>
      <c r="AB280" s="123" t="s">
        <v>582</v>
      </c>
      <c r="AC280" s="119" t="s">
        <v>398</v>
      </c>
      <c r="AD280" s="119" t="s">
        <v>398</v>
      </c>
    </row>
    <row r="281" spans="1:30">
      <c r="A281" s="117">
        <v>280</v>
      </c>
      <c r="B281" s="123" t="s">
        <v>462</v>
      </c>
      <c r="C281" s="117" t="s">
        <v>5</v>
      </c>
      <c r="D281" s="123" t="s">
        <v>595</v>
      </c>
      <c r="E281" s="117">
        <v>280</v>
      </c>
      <c r="F281" s="117" t="s">
        <v>923</v>
      </c>
      <c r="G281" s="117" t="s">
        <v>591</v>
      </c>
      <c r="H281" s="117" t="s">
        <v>597</v>
      </c>
      <c r="I281" s="117" t="s">
        <v>398</v>
      </c>
      <c r="J281" s="117" t="s">
        <v>398</v>
      </c>
      <c r="K281" s="117" t="s">
        <v>398</v>
      </c>
      <c r="L281" s="117" t="s">
        <v>398</v>
      </c>
      <c r="M281" s="117" t="s">
        <v>398</v>
      </c>
      <c r="N281" s="117" t="s">
        <v>398</v>
      </c>
      <c r="O281" s="125" t="s">
        <v>579</v>
      </c>
      <c r="P281" s="117">
        <v>1</v>
      </c>
      <c r="Q281" s="117" t="s">
        <v>398</v>
      </c>
      <c r="R281" s="117" t="s">
        <v>398</v>
      </c>
      <c r="S281" s="117" t="s">
        <v>398</v>
      </c>
      <c r="T281" s="117" t="s">
        <v>398</v>
      </c>
      <c r="U281" s="117" t="s">
        <v>398</v>
      </c>
      <c r="V281" s="117" t="s">
        <v>398</v>
      </c>
      <c r="W281" s="123">
        <v>35</v>
      </c>
      <c r="X281" s="123" t="s">
        <v>906</v>
      </c>
      <c r="Y281" s="120">
        <v>43553</v>
      </c>
      <c r="Z281" s="121">
        <v>0.40902777777777777</v>
      </c>
      <c r="AA281" s="123" t="s">
        <v>637</v>
      </c>
      <c r="AB281" s="123" t="s">
        <v>582</v>
      </c>
      <c r="AC281" s="119" t="s">
        <v>398</v>
      </c>
      <c r="AD281" s="119" t="s">
        <v>398</v>
      </c>
    </row>
    <row r="282" spans="1:30">
      <c r="A282" s="117">
        <v>281</v>
      </c>
      <c r="B282" s="123" t="s">
        <v>462</v>
      </c>
      <c r="C282" s="117" t="s">
        <v>5</v>
      </c>
      <c r="D282" s="123" t="s">
        <v>595</v>
      </c>
      <c r="E282" s="117">
        <v>281</v>
      </c>
      <c r="F282" s="117" t="s">
        <v>923</v>
      </c>
      <c r="G282" s="117" t="s">
        <v>591</v>
      </c>
      <c r="H282" s="117" t="s">
        <v>597</v>
      </c>
      <c r="I282" s="117" t="s">
        <v>398</v>
      </c>
      <c r="J282" s="117" t="s">
        <v>398</v>
      </c>
      <c r="K282" s="117" t="s">
        <v>398</v>
      </c>
      <c r="L282" s="117" t="s">
        <v>398</v>
      </c>
      <c r="M282" s="117" t="s">
        <v>398</v>
      </c>
      <c r="N282" s="117" t="s">
        <v>398</v>
      </c>
      <c r="O282" s="125" t="s">
        <v>579</v>
      </c>
      <c r="P282" s="117">
        <v>1</v>
      </c>
      <c r="Q282" s="117" t="s">
        <v>398</v>
      </c>
      <c r="R282" s="117" t="s">
        <v>398</v>
      </c>
      <c r="S282" s="117" t="s">
        <v>398</v>
      </c>
      <c r="T282" s="117" t="s">
        <v>398</v>
      </c>
      <c r="U282" s="117" t="s">
        <v>398</v>
      </c>
      <c r="V282" s="117" t="s">
        <v>398</v>
      </c>
      <c r="W282" s="123">
        <v>35</v>
      </c>
      <c r="X282" s="123" t="s">
        <v>906</v>
      </c>
      <c r="Y282" s="120">
        <v>43553</v>
      </c>
      <c r="Z282" s="121">
        <v>0.40902777777777777</v>
      </c>
      <c r="AA282" s="123" t="s">
        <v>637</v>
      </c>
      <c r="AB282" s="123" t="s">
        <v>582</v>
      </c>
      <c r="AC282" s="119" t="s">
        <v>398</v>
      </c>
      <c r="AD282" s="119" t="s">
        <v>398</v>
      </c>
    </row>
    <row r="283" spans="1:30">
      <c r="A283" s="117">
        <v>282</v>
      </c>
      <c r="B283" s="123" t="s">
        <v>462</v>
      </c>
      <c r="C283" s="117" t="s">
        <v>5</v>
      </c>
      <c r="D283" s="123" t="s">
        <v>595</v>
      </c>
      <c r="E283" s="117">
        <v>282</v>
      </c>
      <c r="F283" s="117" t="s">
        <v>923</v>
      </c>
      <c r="G283" s="117" t="s">
        <v>591</v>
      </c>
      <c r="H283" s="117" t="s">
        <v>597</v>
      </c>
      <c r="I283" s="117" t="s">
        <v>398</v>
      </c>
      <c r="J283" s="117" t="s">
        <v>398</v>
      </c>
      <c r="K283" s="117" t="s">
        <v>398</v>
      </c>
      <c r="L283" s="117" t="s">
        <v>398</v>
      </c>
      <c r="M283" s="117" t="s">
        <v>398</v>
      </c>
      <c r="N283" s="117" t="s">
        <v>398</v>
      </c>
      <c r="O283" s="125" t="s">
        <v>579</v>
      </c>
      <c r="P283" s="117">
        <v>1</v>
      </c>
      <c r="Q283" s="117" t="s">
        <v>398</v>
      </c>
      <c r="R283" s="117" t="s">
        <v>398</v>
      </c>
      <c r="S283" s="117" t="s">
        <v>398</v>
      </c>
      <c r="T283" s="117" t="s">
        <v>398</v>
      </c>
      <c r="U283" s="117" t="s">
        <v>398</v>
      </c>
      <c r="V283" s="117" t="s">
        <v>398</v>
      </c>
      <c r="W283" s="123">
        <v>35</v>
      </c>
      <c r="X283" s="123" t="s">
        <v>906</v>
      </c>
      <c r="Y283" s="120">
        <v>43553</v>
      </c>
      <c r="Z283" s="121">
        <v>0.40902777777777777</v>
      </c>
      <c r="AA283" s="123" t="s">
        <v>637</v>
      </c>
      <c r="AB283" s="123" t="s">
        <v>582</v>
      </c>
      <c r="AC283" s="119" t="s">
        <v>398</v>
      </c>
      <c r="AD283" s="119" t="s">
        <v>398</v>
      </c>
    </row>
    <row r="284" spans="1:30">
      <c r="A284" s="117">
        <v>283</v>
      </c>
      <c r="B284" s="123" t="s">
        <v>462</v>
      </c>
      <c r="C284" s="117" t="s">
        <v>5</v>
      </c>
      <c r="D284" s="123" t="s">
        <v>595</v>
      </c>
      <c r="E284" s="117">
        <v>283</v>
      </c>
      <c r="F284" s="117" t="s">
        <v>923</v>
      </c>
      <c r="G284" s="117" t="s">
        <v>591</v>
      </c>
      <c r="H284" s="117" t="s">
        <v>597</v>
      </c>
      <c r="I284" s="117" t="s">
        <v>398</v>
      </c>
      <c r="J284" s="117" t="s">
        <v>398</v>
      </c>
      <c r="K284" s="117" t="s">
        <v>398</v>
      </c>
      <c r="L284" s="117" t="s">
        <v>398</v>
      </c>
      <c r="M284" s="117" t="s">
        <v>398</v>
      </c>
      <c r="N284" s="117" t="s">
        <v>398</v>
      </c>
      <c r="O284" s="125" t="s">
        <v>579</v>
      </c>
      <c r="P284" s="117">
        <v>1</v>
      </c>
      <c r="Q284" s="117" t="s">
        <v>398</v>
      </c>
      <c r="R284" s="117" t="s">
        <v>398</v>
      </c>
      <c r="S284" s="117" t="s">
        <v>398</v>
      </c>
      <c r="T284" s="117" t="s">
        <v>398</v>
      </c>
      <c r="U284" s="117" t="s">
        <v>398</v>
      </c>
      <c r="V284" s="117" t="s">
        <v>398</v>
      </c>
      <c r="W284" s="123">
        <v>35</v>
      </c>
      <c r="X284" s="123" t="s">
        <v>906</v>
      </c>
      <c r="Y284" s="120">
        <v>43553</v>
      </c>
      <c r="Z284" s="121">
        <v>0.40902777777777777</v>
      </c>
      <c r="AA284" s="123" t="s">
        <v>637</v>
      </c>
      <c r="AB284" s="123" t="s">
        <v>582</v>
      </c>
      <c r="AC284" s="119" t="s">
        <v>398</v>
      </c>
      <c r="AD284" s="119" t="s">
        <v>398</v>
      </c>
    </row>
    <row r="285" spans="1:30">
      <c r="A285" s="117">
        <v>284</v>
      </c>
      <c r="B285" s="123" t="s">
        <v>462</v>
      </c>
      <c r="C285" s="117" t="s">
        <v>5</v>
      </c>
      <c r="D285" s="123" t="s">
        <v>595</v>
      </c>
      <c r="E285" s="117">
        <v>284</v>
      </c>
      <c r="F285" s="117" t="s">
        <v>923</v>
      </c>
      <c r="G285" s="117" t="s">
        <v>591</v>
      </c>
      <c r="H285" s="117" t="s">
        <v>597</v>
      </c>
      <c r="I285" s="117" t="s">
        <v>398</v>
      </c>
      <c r="J285" s="117" t="s">
        <v>398</v>
      </c>
      <c r="K285" s="117" t="s">
        <v>398</v>
      </c>
      <c r="L285" s="117" t="s">
        <v>398</v>
      </c>
      <c r="M285" s="117" t="s">
        <v>398</v>
      </c>
      <c r="N285" s="117" t="s">
        <v>398</v>
      </c>
      <c r="O285" s="125" t="s">
        <v>579</v>
      </c>
      <c r="P285" s="117">
        <v>1</v>
      </c>
      <c r="Q285" s="117" t="s">
        <v>398</v>
      </c>
      <c r="R285" s="117" t="s">
        <v>398</v>
      </c>
      <c r="S285" s="117" t="s">
        <v>398</v>
      </c>
      <c r="T285" s="117" t="s">
        <v>398</v>
      </c>
      <c r="U285" s="117" t="s">
        <v>398</v>
      </c>
      <c r="V285" s="117" t="s">
        <v>398</v>
      </c>
      <c r="W285" s="123">
        <v>35</v>
      </c>
      <c r="X285" s="123" t="s">
        <v>906</v>
      </c>
      <c r="Y285" s="120">
        <v>43553</v>
      </c>
      <c r="Z285" s="121">
        <v>0.40902777777777777</v>
      </c>
      <c r="AA285" s="123" t="s">
        <v>637</v>
      </c>
      <c r="AB285" s="123" t="s">
        <v>582</v>
      </c>
      <c r="AC285" s="119" t="s">
        <v>398</v>
      </c>
      <c r="AD285" s="119" t="s">
        <v>398</v>
      </c>
    </row>
    <row r="286" spans="1:30">
      <c r="A286" s="117">
        <v>285</v>
      </c>
      <c r="B286" s="123" t="s">
        <v>462</v>
      </c>
      <c r="C286" s="117" t="s">
        <v>5</v>
      </c>
      <c r="D286" s="123" t="s">
        <v>595</v>
      </c>
      <c r="E286" s="117">
        <v>285</v>
      </c>
      <c r="F286" s="117" t="s">
        <v>923</v>
      </c>
      <c r="G286" s="117" t="s">
        <v>591</v>
      </c>
      <c r="H286" s="117" t="s">
        <v>597</v>
      </c>
      <c r="I286" s="117" t="s">
        <v>398</v>
      </c>
      <c r="J286" s="117" t="s">
        <v>398</v>
      </c>
      <c r="K286" s="117" t="s">
        <v>398</v>
      </c>
      <c r="L286" s="117" t="s">
        <v>398</v>
      </c>
      <c r="M286" s="117" t="s">
        <v>398</v>
      </c>
      <c r="N286" s="117" t="s">
        <v>398</v>
      </c>
      <c r="O286" s="125" t="s">
        <v>579</v>
      </c>
      <c r="P286" s="117">
        <v>1</v>
      </c>
      <c r="Q286" s="117" t="s">
        <v>398</v>
      </c>
      <c r="R286" s="117" t="s">
        <v>398</v>
      </c>
      <c r="S286" s="117" t="s">
        <v>398</v>
      </c>
      <c r="T286" s="117" t="s">
        <v>398</v>
      </c>
      <c r="U286" s="117" t="s">
        <v>398</v>
      </c>
      <c r="V286" s="117" t="s">
        <v>398</v>
      </c>
      <c r="W286" s="123">
        <v>35</v>
      </c>
      <c r="X286" s="123" t="s">
        <v>906</v>
      </c>
      <c r="Y286" s="120">
        <v>43553</v>
      </c>
      <c r="Z286" s="121">
        <v>0.40902777777777777</v>
      </c>
      <c r="AA286" s="123" t="s">
        <v>637</v>
      </c>
      <c r="AB286" s="123" t="s">
        <v>582</v>
      </c>
      <c r="AC286" s="119" t="s">
        <v>398</v>
      </c>
      <c r="AD286" s="119" t="s">
        <v>398</v>
      </c>
    </row>
    <row r="287" spans="1:30">
      <c r="A287" s="117">
        <v>286</v>
      </c>
      <c r="B287" s="123" t="s">
        <v>462</v>
      </c>
      <c r="C287" s="117" t="s">
        <v>5</v>
      </c>
      <c r="D287" s="123" t="s">
        <v>595</v>
      </c>
      <c r="E287" s="117">
        <v>286</v>
      </c>
      <c r="F287" s="117" t="s">
        <v>923</v>
      </c>
      <c r="G287" s="117" t="s">
        <v>591</v>
      </c>
      <c r="H287" s="117" t="s">
        <v>597</v>
      </c>
      <c r="I287" s="117" t="s">
        <v>398</v>
      </c>
      <c r="J287" s="117" t="s">
        <v>398</v>
      </c>
      <c r="K287" s="117" t="s">
        <v>398</v>
      </c>
      <c r="L287" s="117" t="s">
        <v>398</v>
      </c>
      <c r="M287" s="117" t="s">
        <v>398</v>
      </c>
      <c r="N287" s="117" t="s">
        <v>398</v>
      </c>
      <c r="O287" s="125" t="s">
        <v>579</v>
      </c>
      <c r="P287" s="117">
        <v>1</v>
      </c>
      <c r="Q287" s="117" t="s">
        <v>398</v>
      </c>
      <c r="R287" s="117" t="s">
        <v>398</v>
      </c>
      <c r="S287" s="117" t="s">
        <v>398</v>
      </c>
      <c r="T287" s="117" t="s">
        <v>398</v>
      </c>
      <c r="U287" s="117" t="s">
        <v>398</v>
      </c>
      <c r="V287" s="117" t="s">
        <v>398</v>
      </c>
      <c r="W287" s="123">
        <v>35</v>
      </c>
      <c r="X287" s="123" t="s">
        <v>906</v>
      </c>
      <c r="Y287" s="120">
        <v>43553</v>
      </c>
      <c r="Z287" s="121">
        <v>0.40902777777777777</v>
      </c>
      <c r="AA287" s="123" t="s">
        <v>637</v>
      </c>
      <c r="AB287" s="123" t="s">
        <v>582</v>
      </c>
      <c r="AC287" s="119" t="s">
        <v>398</v>
      </c>
      <c r="AD287" s="119" t="s">
        <v>398</v>
      </c>
    </row>
    <row r="288" spans="1:30">
      <c r="A288" s="117">
        <v>287</v>
      </c>
      <c r="B288" s="123" t="s">
        <v>462</v>
      </c>
      <c r="C288" s="117" t="s">
        <v>5</v>
      </c>
      <c r="D288" s="123" t="s">
        <v>595</v>
      </c>
      <c r="E288" s="117">
        <v>287</v>
      </c>
      <c r="F288" s="117" t="s">
        <v>923</v>
      </c>
      <c r="G288" s="117" t="s">
        <v>591</v>
      </c>
      <c r="H288" s="117" t="s">
        <v>597</v>
      </c>
      <c r="I288" s="117" t="s">
        <v>398</v>
      </c>
      <c r="J288" s="117" t="s">
        <v>398</v>
      </c>
      <c r="K288" s="117" t="s">
        <v>398</v>
      </c>
      <c r="L288" s="117" t="s">
        <v>398</v>
      </c>
      <c r="M288" s="117" t="s">
        <v>398</v>
      </c>
      <c r="N288" s="117" t="s">
        <v>398</v>
      </c>
      <c r="O288" s="125" t="s">
        <v>579</v>
      </c>
      <c r="P288" s="117">
        <v>1</v>
      </c>
      <c r="Q288" s="117" t="s">
        <v>398</v>
      </c>
      <c r="R288" s="117" t="s">
        <v>398</v>
      </c>
      <c r="S288" s="117" t="s">
        <v>398</v>
      </c>
      <c r="T288" s="117" t="s">
        <v>398</v>
      </c>
      <c r="U288" s="117" t="s">
        <v>398</v>
      </c>
      <c r="V288" s="117" t="s">
        <v>398</v>
      </c>
      <c r="W288" s="123">
        <v>35</v>
      </c>
      <c r="X288" s="123" t="s">
        <v>906</v>
      </c>
      <c r="Y288" s="120">
        <v>43553</v>
      </c>
      <c r="Z288" s="121">
        <v>0.40902777777777777</v>
      </c>
      <c r="AA288" s="123" t="s">
        <v>637</v>
      </c>
      <c r="AB288" s="123" t="s">
        <v>582</v>
      </c>
      <c r="AC288" s="119" t="s">
        <v>398</v>
      </c>
      <c r="AD288" s="119" t="s">
        <v>398</v>
      </c>
    </row>
    <row r="289" spans="1:30">
      <c r="A289" s="117">
        <v>288</v>
      </c>
      <c r="B289" s="123" t="s">
        <v>462</v>
      </c>
      <c r="C289" s="117" t="s">
        <v>5</v>
      </c>
      <c r="D289" s="123" t="s">
        <v>595</v>
      </c>
      <c r="E289" s="117">
        <v>288</v>
      </c>
      <c r="F289" s="117" t="s">
        <v>923</v>
      </c>
      <c r="G289" s="117" t="s">
        <v>591</v>
      </c>
      <c r="H289" s="117" t="s">
        <v>597</v>
      </c>
      <c r="I289" s="117" t="s">
        <v>398</v>
      </c>
      <c r="J289" s="117" t="s">
        <v>398</v>
      </c>
      <c r="K289" s="117" t="s">
        <v>398</v>
      </c>
      <c r="L289" s="117" t="s">
        <v>398</v>
      </c>
      <c r="M289" s="117" t="s">
        <v>398</v>
      </c>
      <c r="N289" s="117" t="s">
        <v>398</v>
      </c>
      <c r="O289" s="125" t="s">
        <v>579</v>
      </c>
      <c r="P289" s="117">
        <v>1</v>
      </c>
      <c r="Q289" s="117" t="s">
        <v>398</v>
      </c>
      <c r="R289" s="117" t="s">
        <v>398</v>
      </c>
      <c r="S289" s="117" t="s">
        <v>398</v>
      </c>
      <c r="T289" s="117" t="s">
        <v>398</v>
      </c>
      <c r="U289" s="117" t="s">
        <v>398</v>
      </c>
      <c r="V289" s="117" t="s">
        <v>398</v>
      </c>
      <c r="W289" s="123">
        <v>35</v>
      </c>
      <c r="X289" s="123" t="s">
        <v>906</v>
      </c>
      <c r="Y289" s="120">
        <v>43553</v>
      </c>
      <c r="Z289" s="121">
        <v>0.40902777777777777</v>
      </c>
      <c r="AA289" s="123" t="s">
        <v>637</v>
      </c>
      <c r="AB289" s="123" t="s">
        <v>582</v>
      </c>
      <c r="AC289" s="119" t="s">
        <v>398</v>
      </c>
      <c r="AD289" s="119" t="s">
        <v>398</v>
      </c>
    </row>
    <row r="290" spans="1:30">
      <c r="A290" s="117">
        <v>289</v>
      </c>
      <c r="B290" s="123" t="s">
        <v>462</v>
      </c>
      <c r="C290" s="117" t="s">
        <v>5</v>
      </c>
      <c r="D290" s="123" t="s">
        <v>595</v>
      </c>
      <c r="E290" s="117">
        <v>289</v>
      </c>
      <c r="F290" s="117" t="s">
        <v>923</v>
      </c>
      <c r="G290" s="117" t="s">
        <v>591</v>
      </c>
      <c r="H290" s="117" t="s">
        <v>597</v>
      </c>
      <c r="I290" s="117" t="s">
        <v>398</v>
      </c>
      <c r="J290" s="117" t="s">
        <v>398</v>
      </c>
      <c r="K290" s="117" t="s">
        <v>398</v>
      </c>
      <c r="L290" s="117" t="s">
        <v>398</v>
      </c>
      <c r="M290" s="117" t="s">
        <v>398</v>
      </c>
      <c r="N290" s="117" t="s">
        <v>398</v>
      </c>
      <c r="O290" s="125" t="s">
        <v>579</v>
      </c>
      <c r="P290" s="117">
        <v>1</v>
      </c>
      <c r="Q290" s="117" t="s">
        <v>398</v>
      </c>
      <c r="R290" s="117" t="s">
        <v>398</v>
      </c>
      <c r="S290" s="117" t="s">
        <v>398</v>
      </c>
      <c r="T290" s="117" t="s">
        <v>398</v>
      </c>
      <c r="U290" s="117" t="s">
        <v>398</v>
      </c>
      <c r="V290" s="117" t="s">
        <v>398</v>
      </c>
      <c r="W290" s="123">
        <v>35</v>
      </c>
      <c r="X290" s="123" t="s">
        <v>906</v>
      </c>
      <c r="Y290" s="120">
        <v>43553</v>
      </c>
      <c r="Z290" s="121">
        <v>0.40902777777777777</v>
      </c>
      <c r="AA290" s="123" t="s">
        <v>637</v>
      </c>
      <c r="AB290" s="123" t="s">
        <v>582</v>
      </c>
      <c r="AC290" s="119" t="s">
        <v>398</v>
      </c>
      <c r="AD290" s="119" t="s">
        <v>398</v>
      </c>
    </row>
    <row r="291" spans="1:30">
      <c r="A291" s="117">
        <v>290</v>
      </c>
      <c r="B291" s="123" t="s">
        <v>462</v>
      </c>
      <c r="C291" s="117" t="s">
        <v>5</v>
      </c>
      <c r="D291" s="123" t="s">
        <v>595</v>
      </c>
      <c r="E291" s="117">
        <v>290</v>
      </c>
      <c r="F291" s="117" t="s">
        <v>923</v>
      </c>
      <c r="G291" s="117" t="s">
        <v>591</v>
      </c>
      <c r="H291" s="117" t="s">
        <v>597</v>
      </c>
      <c r="I291" s="117" t="s">
        <v>398</v>
      </c>
      <c r="J291" s="117" t="s">
        <v>398</v>
      </c>
      <c r="K291" s="117" t="s">
        <v>398</v>
      </c>
      <c r="L291" s="117" t="s">
        <v>398</v>
      </c>
      <c r="M291" s="117" t="s">
        <v>398</v>
      </c>
      <c r="N291" s="117" t="s">
        <v>398</v>
      </c>
      <c r="O291" s="125" t="s">
        <v>579</v>
      </c>
      <c r="P291" s="117">
        <v>1</v>
      </c>
      <c r="Q291" s="117" t="s">
        <v>398</v>
      </c>
      <c r="R291" s="117" t="s">
        <v>398</v>
      </c>
      <c r="S291" s="117" t="s">
        <v>398</v>
      </c>
      <c r="T291" s="117" t="s">
        <v>398</v>
      </c>
      <c r="U291" s="117" t="s">
        <v>398</v>
      </c>
      <c r="V291" s="117" t="s">
        <v>398</v>
      </c>
      <c r="W291" s="123">
        <v>35</v>
      </c>
      <c r="X291" s="123" t="s">
        <v>906</v>
      </c>
      <c r="Y291" s="120">
        <v>43553</v>
      </c>
      <c r="Z291" s="121">
        <v>0.40902777777777777</v>
      </c>
      <c r="AA291" s="123" t="s">
        <v>637</v>
      </c>
      <c r="AB291" s="123" t="s">
        <v>582</v>
      </c>
      <c r="AC291" s="119" t="s">
        <v>398</v>
      </c>
      <c r="AD291" s="119" t="s">
        <v>398</v>
      </c>
    </row>
    <row r="292" spans="1:30">
      <c r="A292" s="117">
        <v>291</v>
      </c>
      <c r="B292" s="123" t="s">
        <v>462</v>
      </c>
      <c r="C292" s="117" t="s">
        <v>5</v>
      </c>
      <c r="D292" s="123" t="s">
        <v>595</v>
      </c>
      <c r="E292" s="117">
        <v>291</v>
      </c>
      <c r="F292" s="117" t="s">
        <v>923</v>
      </c>
      <c r="G292" s="117" t="s">
        <v>591</v>
      </c>
      <c r="H292" s="117" t="s">
        <v>597</v>
      </c>
      <c r="I292" s="117" t="s">
        <v>398</v>
      </c>
      <c r="J292" s="117" t="s">
        <v>398</v>
      </c>
      <c r="K292" s="117" t="s">
        <v>398</v>
      </c>
      <c r="L292" s="117" t="s">
        <v>398</v>
      </c>
      <c r="M292" s="117" t="s">
        <v>398</v>
      </c>
      <c r="N292" s="117" t="s">
        <v>398</v>
      </c>
      <c r="O292" s="125" t="s">
        <v>579</v>
      </c>
      <c r="P292" s="117">
        <v>1</v>
      </c>
      <c r="Q292" s="117" t="s">
        <v>398</v>
      </c>
      <c r="R292" s="117" t="s">
        <v>398</v>
      </c>
      <c r="S292" s="117" t="s">
        <v>398</v>
      </c>
      <c r="T292" s="117" t="s">
        <v>398</v>
      </c>
      <c r="U292" s="117" t="s">
        <v>398</v>
      </c>
      <c r="V292" s="117" t="s">
        <v>398</v>
      </c>
      <c r="W292" s="123">
        <v>35</v>
      </c>
      <c r="X292" s="123" t="s">
        <v>906</v>
      </c>
      <c r="Y292" s="120">
        <v>43553</v>
      </c>
      <c r="Z292" s="121">
        <v>0.40902777777777777</v>
      </c>
      <c r="AA292" s="123" t="s">
        <v>637</v>
      </c>
      <c r="AB292" s="123" t="s">
        <v>582</v>
      </c>
      <c r="AC292" s="119" t="s">
        <v>398</v>
      </c>
      <c r="AD292" s="119" t="s">
        <v>398</v>
      </c>
    </row>
    <row r="293" spans="1:30">
      <c r="A293" s="117">
        <v>292</v>
      </c>
      <c r="B293" s="123" t="s">
        <v>462</v>
      </c>
      <c r="C293" s="117" t="s">
        <v>5</v>
      </c>
      <c r="D293" s="123" t="s">
        <v>595</v>
      </c>
      <c r="E293" s="117">
        <v>292</v>
      </c>
      <c r="F293" s="117" t="s">
        <v>923</v>
      </c>
      <c r="G293" s="117" t="s">
        <v>591</v>
      </c>
      <c r="H293" s="117" t="s">
        <v>597</v>
      </c>
      <c r="I293" s="117" t="s">
        <v>398</v>
      </c>
      <c r="J293" s="117" t="s">
        <v>398</v>
      </c>
      <c r="K293" s="117" t="s">
        <v>398</v>
      </c>
      <c r="L293" s="117" t="s">
        <v>398</v>
      </c>
      <c r="M293" s="117" t="s">
        <v>398</v>
      </c>
      <c r="N293" s="117" t="s">
        <v>398</v>
      </c>
      <c r="O293" s="125" t="s">
        <v>579</v>
      </c>
      <c r="P293" s="117">
        <v>1</v>
      </c>
      <c r="Q293" s="117" t="s">
        <v>398</v>
      </c>
      <c r="R293" s="117" t="s">
        <v>398</v>
      </c>
      <c r="S293" s="117" t="s">
        <v>398</v>
      </c>
      <c r="T293" s="117" t="s">
        <v>398</v>
      </c>
      <c r="U293" s="117" t="s">
        <v>398</v>
      </c>
      <c r="V293" s="117" t="s">
        <v>398</v>
      </c>
      <c r="W293" s="123">
        <v>35</v>
      </c>
      <c r="X293" s="123" t="s">
        <v>906</v>
      </c>
      <c r="Y293" s="120">
        <v>43553</v>
      </c>
      <c r="Z293" s="121">
        <v>0.40902777777777777</v>
      </c>
      <c r="AA293" s="123" t="s">
        <v>637</v>
      </c>
      <c r="AB293" s="123" t="s">
        <v>582</v>
      </c>
      <c r="AC293" s="119" t="s">
        <v>398</v>
      </c>
      <c r="AD293" s="119" t="s">
        <v>398</v>
      </c>
    </row>
    <row r="294" spans="1:30">
      <c r="A294" s="117">
        <v>293</v>
      </c>
      <c r="B294" s="123" t="s">
        <v>462</v>
      </c>
      <c r="C294" s="117" t="s">
        <v>5</v>
      </c>
      <c r="D294" s="123" t="s">
        <v>595</v>
      </c>
      <c r="E294" s="117">
        <v>293</v>
      </c>
      <c r="F294" s="117" t="s">
        <v>923</v>
      </c>
      <c r="G294" s="117" t="s">
        <v>591</v>
      </c>
      <c r="H294" s="117" t="s">
        <v>597</v>
      </c>
      <c r="I294" s="117" t="s">
        <v>398</v>
      </c>
      <c r="J294" s="117" t="s">
        <v>398</v>
      </c>
      <c r="K294" s="117" t="s">
        <v>398</v>
      </c>
      <c r="L294" s="117" t="s">
        <v>398</v>
      </c>
      <c r="M294" s="117" t="s">
        <v>398</v>
      </c>
      <c r="N294" s="117" t="s">
        <v>398</v>
      </c>
      <c r="O294" s="125" t="s">
        <v>579</v>
      </c>
      <c r="P294" s="117">
        <v>1</v>
      </c>
      <c r="Q294" s="117" t="s">
        <v>398</v>
      </c>
      <c r="R294" s="117" t="s">
        <v>398</v>
      </c>
      <c r="S294" s="117" t="s">
        <v>398</v>
      </c>
      <c r="T294" s="117" t="s">
        <v>398</v>
      </c>
      <c r="U294" s="117" t="s">
        <v>398</v>
      </c>
      <c r="V294" s="117" t="s">
        <v>398</v>
      </c>
      <c r="W294" s="123">
        <v>35</v>
      </c>
      <c r="X294" s="123" t="s">
        <v>906</v>
      </c>
      <c r="Y294" s="120">
        <v>43553</v>
      </c>
      <c r="Z294" s="121">
        <v>0.40902777777777777</v>
      </c>
      <c r="AA294" s="123" t="s">
        <v>637</v>
      </c>
      <c r="AB294" s="123" t="s">
        <v>582</v>
      </c>
      <c r="AC294" s="119" t="s">
        <v>398</v>
      </c>
      <c r="AD294" s="119" t="s">
        <v>398</v>
      </c>
    </row>
    <row r="295" spans="1:30">
      <c r="A295" s="117">
        <v>294</v>
      </c>
      <c r="B295" s="123" t="s">
        <v>462</v>
      </c>
      <c r="C295" s="117" t="s">
        <v>5</v>
      </c>
      <c r="D295" s="123" t="s">
        <v>595</v>
      </c>
      <c r="E295" s="117">
        <v>294</v>
      </c>
      <c r="F295" s="117" t="s">
        <v>923</v>
      </c>
      <c r="G295" s="117" t="s">
        <v>591</v>
      </c>
      <c r="H295" s="117" t="s">
        <v>597</v>
      </c>
      <c r="I295" s="117" t="s">
        <v>398</v>
      </c>
      <c r="J295" s="117" t="s">
        <v>398</v>
      </c>
      <c r="K295" s="117" t="s">
        <v>398</v>
      </c>
      <c r="L295" s="117" t="s">
        <v>398</v>
      </c>
      <c r="M295" s="117" t="s">
        <v>398</v>
      </c>
      <c r="N295" s="117" t="s">
        <v>398</v>
      </c>
      <c r="O295" s="125" t="s">
        <v>579</v>
      </c>
      <c r="P295" s="117">
        <v>1</v>
      </c>
      <c r="Q295" s="117" t="s">
        <v>398</v>
      </c>
      <c r="R295" s="117" t="s">
        <v>398</v>
      </c>
      <c r="S295" s="117" t="s">
        <v>398</v>
      </c>
      <c r="T295" s="117" t="s">
        <v>398</v>
      </c>
      <c r="U295" s="117" t="s">
        <v>398</v>
      </c>
      <c r="V295" s="117" t="s">
        <v>398</v>
      </c>
      <c r="W295" s="123">
        <v>35</v>
      </c>
      <c r="X295" s="123" t="s">
        <v>906</v>
      </c>
      <c r="Y295" s="120">
        <v>43553</v>
      </c>
      <c r="Z295" s="121">
        <v>0.40902777777777777</v>
      </c>
      <c r="AA295" s="123" t="s">
        <v>637</v>
      </c>
      <c r="AB295" s="123" t="s">
        <v>582</v>
      </c>
      <c r="AC295" s="119" t="s">
        <v>398</v>
      </c>
      <c r="AD295" s="119" t="s">
        <v>398</v>
      </c>
    </row>
    <row r="296" spans="1:30">
      <c r="A296" s="117">
        <v>295</v>
      </c>
      <c r="B296" s="123" t="s">
        <v>462</v>
      </c>
      <c r="C296" s="117" t="s">
        <v>5</v>
      </c>
      <c r="D296" s="123" t="s">
        <v>595</v>
      </c>
      <c r="E296" s="117">
        <v>295</v>
      </c>
      <c r="F296" s="117" t="s">
        <v>923</v>
      </c>
      <c r="G296" s="117" t="s">
        <v>591</v>
      </c>
      <c r="H296" s="117" t="s">
        <v>597</v>
      </c>
      <c r="I296" s="117" t="s">
        <v>398</v>
      </c>
      <c r="J296" s="117" t="s">
        <v>398</v>
      </c>
      <c r="K296" s="117" t="s">
        <v>398</v>
      </c>
      <c r="L296" s="117" t="s">
        <v>398</v>
      </c>
      <c r="M296" s="117" t="s">
        <v>398</v>
      </c>
      <c r="N296" s="117" t="s">
        <v>398</v>
      </c>
      <c r="O296" s="125" t="s">
        <v>579</v>
      </c>
      <c r="P296" s="117">
        <v>1</v>
      </c>
      <c r="Q296" s="117" t="s">
        <v>398</v>
      </c>
      <c r="R296" s="117" t="s">
        <v>398</v>
      </c>
      <c r="S296" s="117" t="s">
        <v>398</v>
      </c>
      <c r="T296" s="117" t="s">
        <v>398</v>
      </c>
      <c r="U296" s="117" t="s">
        <v>398</v>
      </c>
      <c r="V296" s="117" t="s">
        <v>398</v>
      </c>
      <c r="W296" s="123">
        <v>35</v>
      </c>
      <c r="X296" s="123" t="s">
        <v>906</v>
      </c>
      <c r="Y296" s="120">
        <v>43553</v>
      </c>
      <c r="Z296" s="121">
        <v>0.40902777777777777</v>
      </c>
      <c r="AA296" s="123" t="s">
        <v>637</v>
      </c>
      <c r="AB296" s="123" t="s">
        <v>582</v>
      </c>
      <c r="AC296" s="119" t="s">
        <v>398</v>
      </c>
      <c r="AD296" s="119" t="s">
        <v>398</v>
      </c>
    </row>
    <row r="297" spans="1:30">
      <c r="A297" s="117">
        <v>296</v>
      </c>
      <c r="B297" s="123" t="s">
        <v>462</v>
      </c>
      <c r="C297" s="117" t="s">
        <v>5</v>
      </c>
      <c r="D297" s="123" t="s">
        <v>595</v>
      </c>
      <c r="E297" s="117">
        <v>296</v>
      </c>
      <c r="F297" s="117" t="s">
        <v>923</v>
      </c>
      <c r="G297" s="117" t="s">
        <v>591</v>
      </c>
      <c r="H297" s="117" t="s">
        <v>597</v>
      </c>
      <c r="I297" s="117" t="s">
        <v>398</v>
      </c>
      <c r="J297" s="117" t="s">
        <v>398</v>
      </c>
      <c r="K297" s="117" t="s">
        <v>398</v>
      </c>
      <c r="L297" s="117" t="s">
        <v>398</v>
      </c>
      <c r="M297" s="117" t="s">
        <v>398</v>
      </c>
      <c r="N297" s="117" t="s">
        <v>398</v>
      </c>
      <c r="O297" s="125" t="s">
        <v>579</v>
      </c>
      <c r="P297" s="117">
        <v>1</v>
      </c>
      <c r="Q297" s="117" t="s">
        <v>398</v>
      </c>
      <c r="R297" s="117" t="s">
        <v>398</v>
      </c>
      <c r="S297" s="117" t="s">
        <v>398</v>
      </c>
      <c r="T297" s="117" t="s">
        <v>398</v>
      </c>
      <c r="U297" s="117" t="s">
        <v>398</v>
      </c>
      <c r="V297" s="117" t="s">
        <v>398</v>
      </c>
      <c r="W297" s="123">
        <v>35</v>
      </c>
      <c r="X297" s="123" t="s">
        <v>906</v>
      </c>
      <c r="Y297" s="120">
        <v>43553</v>
      </c>
      <c r="Z297" s="121">
        <v>0.40902777777777777</v>
      </c>
      <c r="AA297" s="123" t="s">
        <v>637</v>
      </c>
      <c r="AB297" s="123" t="s">
        <v>582</v>
      </c>
      <c r="AC297" s="119" t="s">
        <v>398</v>
      </c>
      <c r="AD297" s="119" t="s">
        <v>398</v>
      </c>
    </row>
    <row r="298" spans="1:30">
      <c r="A298" s="117">
        <v>297</v>
      </c>
      <c r="B298" s="123" t="s">
        <v>462</v>
      </c>
      <c r="C298" s="117" t="s">
        <v>5</v>
      </c>
      <c r="D298" s="123" t="s">
        <v>595</v>
      </c>
      <c r="E298" s="117">
        <v>297</v>
      </c>
      <c r="F298" s="117" t="s">
        <v>923</v>
      </c>
      <c r="G298" s="117" t="s">
        <v>591</v>
      </c>
      <c r="H298" s="117" t="s">
        <v>597</v>
      </c>
      <c r="I298" s="117" t="s">
        <v>398</v>
      </c>
      <c r="J298" s="117" t="s">
        <v>398</v>
      </c>
      <c r="K298" s="117" t="s">
        <v>398</v>
      </c>
      <c r="L298" s="117" t="s">
        <v>398</v>
      </c>
      <c r="M298" s="117" t="s">
        <v>398</v>
      </c>
      <c r="N298" s="117" t="s">
        <v>398</v>
      </c>
      <c r="O298" s="125" t="s">
        <v>579</v>
      </c>
      <c r="P298" s="117">
        <v>1</v>
      </c>
      <c r="Q298" s="117" t="s">
        <v>398</v>
      </c>
      <c r="R298" s="117" t="s">
        <v>398</v>
      </c>
      <c r="S298" s="117" t="s">
        <v>398</v>
      </c>
      <c r="T298" s="117" t="s">
        <v>398</v>
      </c>
      <c r="U298" s="117" t="s">
        <v>398</v>
      </c>
      <c r="V298" s="117" t="s">
        <v>398</v>
      </c>
      <c r="W298" s="123">
        <v>35</v>
      </c>
      <c r="X298" s="123" t="s">
        <v>906</v>
      </c>
      <c r="Y298" s="120">
        <v>43553</v>
      </c>
      <c r="Z298" s="121">
        <v>0.40902777777777777</v>
      </c>
      <c r="AA298" s="123" t="s">
        <v>637</v>
      </c>
      <c r="AB298" s="123" t="s">
        <v>582</v>
      </c>
      <c r="AC298" s="119" t="s">
        <v>398</v>
      </c>
      <c r="AD298" s="119" t="s">
        <v>398</v>
      </c>
    </row>
    <row r="299" spans="1:30">
      <c r="A299" s="117">
        <v>298</v>
      </c>
      <c r="B299" s="123" t="s">
        <v>462</v>
      </c>
      <c r="C299" s="117" t="s">
        <v>5</v>
      </c>
      <c r="D299" s="123" t="s">
        <v>595</v>
      </c>
      <c r="E299" s="117">
        <v>298</v>
      </c>
      <c r="F299" s="117" t="s">
        <v>923</v>
      </c>
      <c r="G299" s="117" t="s">
        <v>591</v>
      </c>
      <c r="H299" s="117" t="s">
        <v>597</v>
      </c>
      <c r="I299" s="117" t="s">
        <v>398</v>
      </c>
      <c r="J299" s="117" t="s">
        <v>398</v>
      </c>
      <c r="K299" s="117" t="s">
        <v>398</v>
      </c>
      <c r="L299" s="117" t="s">
        <v>398</v>
      </c>
      <c r="M299" s="117" t="s">
        <v>398</v>
      </c>
      <c r="N299" s="117" t="s">
        <v>398</v>
      </c>
      <c r="O299" s="125" t="s">
        <v>579</v>
      </c>
      <c r="P299" s="117">
        <v>1</v>
      </c>
      <c r="Q299" s="117" t="s">
        <v>398</v>
      </c>
      <c r="R299" s="117" t="s">
        <v>398</v>
      </c>
      <c r="S299" s="117" t="s">
        <v>398</v>
      </c>
      <c r="T299" s="117" t="s">
        <v>398</v>
      </c>
      <c r="U299" s="117" t="s">
        <v>398</v>
      </c>
      <c r="V299" s="117" t="s">
        <v>398</v>
      </c>
      <c r="W299" s="123">
        <v>35</v>
      </c>
      <c r="X299" s="123" t="s">
        <v>906</v>
      </c>
      <c r="Y299" s="120">
        <v>43553</v>
      </c>
      <c r="Z299" s="121">
        <v>0.40902777777777777</v>
      </c>
      <c r="AA299" s="123" t="s">
        <v>637</v>
      </c>
      <c r="AB299" s="123" t="s">
        <v>582</v>
      </c>
      <c r="AC299" s="119" t="s">
        <v>398</v>
      </c>
      <c r="AD299" s="119" t="s">
        <v>398</v>
      </c>
    </row>
    <row r="300" spans="1:30">
      <c r="A300" s="117">
        <v>299</v>
      </c>
      <c r="B300" s="123" t="s">
        <v>462</v>
      </c>
      <c r="C300" s="117" t="s">
        <v>5</v>
      </c>
      <c r="D300" s="123" t="s">
        <v>595</v>
      </c>
      <c r="E300" s="117">
        <v>299</v>
      </c>
      <c r="F300" s="117" t="s">
        <v>923</v>
      </c>
      <c r="G300" s="117" t="s">
        <v>591</v>
      </c>
      <c r="H300" s="117" t="s">
        <v>579</v>
      </c>
      <c r="I300" s="117" t="s">
        <v>398</v>
      </c>
      <c r="J300" s="117" t="s">
        <v>398</v>
      </c>
      <c r="K300" s="117" t="s">
        <v>398</v>
      </c>
      <c r="L300" s="117" t="s">
        <v>398</v>
      </c>
      <c r="M300" s="117" t="s">
        <v>398</v>
      </c>
      <c r="N300" s="117" t="s">
        <v>398</v>
      </c>
      <c r="O300" s="125" t="s">
        <v>579</v>
      </c>
      <c r="P300" s="117">
        <v>1</v>
      </c>
      <c r="Q300" s="117" t="s">
        <v>398</v>
      </c>
      <c r="R300" s="117" t="s">
        <v>398</v>
      </c>
      <c r="S300" s="117" t="s">
        <v>398</v>
      </c>
      <c r="T300" s="117" t="s">
        <v>398</v>
      </c>
      <c r="U300" s="117" t="s">
        <v>398</v>
      </c>
      <c r="V300" s="117" t="s">
        <v>398</v>
      </c>
      <c r="W300" s="123">
        <v>35</v>
      </c>
      <c r="X300" s="123" t="s">
        <v>906</v>
      </c>
      <c r="Y300" s="120">
        <v>43553</v>
      </c>
      <c r="Z300" s="121">
        <v>0.40902777777777777</v>
      </c>
      <c r="AA300" s="123" t="s">
        <v>637</v>
      </c>
      <c r="AB300" s="123" t="s">
        <v>582</v>
      </c>
      <c r="AC300" s="119" t="s">
        <v>398</v>
      </c>
      <c r="AD300" s="119" t="s">
        <v>398</v>
      </c>
    </row>
    <row r="301" spans="1:30">
      <c r="A301" s="117">
        <v>300</v>
      </c>
      <c r="B301" s="123" t="s">
        <v>462</v>
      </c>
      <c r="C301" s="117" t="s">
        <v>5</v>
      </c>
      <c r="D301" s="123" t="s">
        <v>595</v>
      </c>
      <c r="E301" s="117">
        <v>300</v>
      </c>
      <c r="F301" s="117" t="s">
        <v>923</v>
      </c>
      <c r="G301" s="117" t="s">
        <v>591</v>
      </c>
      <c r="H301" s="117" t="s">
        <v>579</v>
      </c>
      <c r="I301" s="117" t="s">
        <v>398</v>
      </c>
      <c r="J301" s="117" t="s">
        <v>398</v>
      </c>
      <c r="K301" s="117" t="s">
        <v>398</v>
      </c>
      <c r="L301" s="117" t="s">
        <v>398</v>
      </c>
      <c r="M301" s="117" t="s">
        <v>398</v>
      </c>
      <c r="N301" s="117" t="s">
        <v>398</v>
      </c>
      <c r="O301" s="125" t="s">
        <v>579</v>
      </c>
      <c r="P301" s="117">
        <v>1</v>
      </c>
      <c r="Q301" s="117" t="s">
        <v>398</v>
      </c>
      <c r="R301" s="117" t="s">
        <v>398</v>
      </c>
      <c r="S301" s="117" t="s">
        <v>398</v>
      </c>
      <c r="T301" s="117" t="s">
        <v>398</v>
      </c>
      <c r="U301" s="117" t="s">
        <v>398</v>
      </c>
      <c r="V301" s="117" t="s">
        <v>398</v>
      </c>
      <c r="W301" s="123">
        <v>35</v>
      </c>
      <c r="X301" s="123" t="s">
        <v>906</v>
      </c>
      <c r="Y301" s="120">
        <v>43553</v>
      </c>
      <c r="Z301" s="121">
        <v>0.40902777777777777</v>
      </c>
      <c r="AA301" s="123" t="s">
        <v>637</v>
      </c>
      <c r="AB301" s="123" t="s">
        <v>582</v>
      </c>
      <c r="AC301" s="119" t="s">
        <v>398</v>
      </c>
      <c r="AD301" s="119" t="s">
        <v>398</v>
      </c>
    </row>
    <row r="302" spans="1:30">
      <c r="A302" s="117">
        <v>301</v>
      </c>
      <c r="B302" s="123" t="s">
        <v>462</v>
      </c>
      <c r="C302" s="117" t="s">
        <v>5</v>
      </c>
      <c r="D302" s="123" t="s">
        <v>595</v>
      </c>
      <c r="E302" s="117">
        <v>301</v>
      </c>
      <c r="F302" s="117" t="s">
        <v>923</v>
      </c>
      <c r="G302" s="117" t="s">
        <v>591</v>
      </c>
      <c r="H302" s="117" t="s">
        <v>579</v>
      </c>
      <c r="I302" s="117" t="s">
        <v>398</v>
      </c>
      <c r="J302" s="117" t="s">
        <v>398</v>
      </c>
      <c r="K302" s="117" t="s">
        <v>398</v>
      </c>
      <c r="L302" s="117" t="s">
        <v>398</v>
      </c>
      <c r="M302" s="117" t="s">
        <v>398</v>
      </c>
      <c r="N302" s="117" t="s">
        <v>398</v>
      </c>
      <c r="O302" s="125" t="s">
        <v>579</v>
      </c>
      <c r="P302" s="117">
        <v>1</v>
      </c>
      <c r="Q302" s="117" t="s">
        <v>398</v>
      </c>
      <c r="R302" s="117" t="s">
        <v>398</v>
      </c>
      <c r="S302" s="117" t="s">
        <v>398</v>
      </c>
      <c r="T302" s="117" t="s">
        <v>398</v>
      </c>
      <c r="U302" s="117" t="s">
        <v>398</v>
      </c>
      <c r="V302" s="117" t="s">
        <v>398</v>
      </c>
      <c r="W302" s="123">
        <v>35</v>
      </c>
      <c r="X302" s="123" t="s">
        <v>906</v>
      </c>
      <c r="Y302" s="120">
        <v>43553</v>
      </c>
      <c r="Z302" s="121">
        <v>0.40902777777777777</v>
      </c>
      <c r="AA302" s="123" t="s">
        <v>637</v>
      </c>
      <c r="AB302" s="123" t="s">
        <v>582</v>
      </c>
      <c r="AC302" s="119" t="s">
        <v>398</v>
      </c>
      <c r="AD302" s="119" t="s">
        <v>398</v>
      </c>
    </row>
    <row r="303" spans="1:30">
      <c r="A303" s="117">
        <v>302</v>
      </c>
      <c r="B303" s="123" t="s">
        <v>462</v>
      </c>
      <c r="C303" s="117" t="s">
        <v>5</v>
      </c>
      <c r="D303" s="123" t="s">
        <v>595</v>
      </c>
      <c r="E303" s="117">
        <v>302</v>
      </c>
      <c r="F303" s="117" t="s">
        <v>923</v>
      </c>
      <c r="G303" s="117" t="s">
        <v>591</v>
      </c>
      <c r="H303" s="117" t="s">
        <v>579</v>
      </c>
      <c r="I303" s="117" t="s">
        <v>398</v>
      </c>
      <c r="J303" s="117" t="s">
        <v>398</v>
      </c>
      <c r="K303" s="117" t="s">
        <v>398</v>
      </c>
      <c r="L303" s="117" t="s">
        <v>398</v>
      </c>
      <c r="M303" s="117" t="s">
        <v>398</v>
      </c>
      <c r="N303" s="117" t="s">
        <v>398</v>
      </c>
      <c r="O303" s="125" t="s">
        <v>579</v>
      </c>
      <c r="P303" s="117">
        <v>1</v>
      </c>
      <c r="Q303" s="117" t="s">
        <v>398</v>
      </c>
      <c r="R303" s="117" t="s">
        <v>398</v>
      </c>
      <c r="S303" s="117" t="s">
        <v>398</v>
      </c>
      <c r="T303" s="117" t="s">
        <v>398</v>
      </c>
      <c r="U303" s="117" t="s">
        <v>398</v>
      </c>
      <c r="V303" s="117" t="s">
        <v>398</v>
      </c>
      <c r="W303" s="123">
        <v>35</v>
      </c>
      <c r="X303" s="123" t="s">
        <v>906</v>
      </c>
      <c r="Y303" s="120">
        <v>43553</v>
      </c>
      <c r="Z303" s="121">
        <v>0.40902777777777777</v>
      </c>
      <c r="AA303" s="123" t="s">
        <v>637</v>
      </c>
      <c r="AB303" s="123" t="s">
        <v>582</v>
      </c>
      <c r="AC303" s="119" t="s">
        <v>398</v>
      </c>
      <c r="AD303" s="119" t="s">
        <v>398</v>
      </c>
    </row>
    <row r="304" spans="1:30">
      <c r="A304" s="117">
        <v>303</v>
      </c>
      <c r="B304" s="123" t="s">
        <v>462</v>
      </c>
      <c r="C304" s="117" t="s">
        <v>5</v>
      </c>
      <c r="D304" s="123" t="s">
        <v>595</v>
      </c>
      <c r="E304" s="117">
        <v>303</v>
      </c>
      <c r="F304" s="117" t="s">
        <v>923</v>
      </c>
      <c r="G304" s="117" t="s">
        <v>591</v>
      </c>
      <c r="H304" s="117" t="s">
        <v>579</v>
      </c>
      <c r="I304" s="117" t="s">
        <v>398</v>
      </c>
      <c r="J304" s="117" t="s">
        <v>398</v>
      </c>
      <c r="K304" s="117" t="s">
        <v>398</v>
      </c>
      <c r="L304" s="117" t="s">
        <v>398</v>
      </c>
      <c r="M304" s="117" t="s">
        <v>398</v>
      </c>
      <c r="N304" s="117" t="s">
        <v>398</v>
      </c>
      <c r="O304" s="125" t="s">
        <v>579</v>
      </c>
      <c r="P304" s="117">
        <v>1</v>
      </c>
      <c r="Q304" s="117" t="s">
        <v>398</v>
      </c>
      <c r="R304" s="117" t="s">
        <v>398</v>
      </c>
      <c r="S304" s="117" t="s">
        <v>398</v>
      </c>
      <c r="T304" s="117" t="s">
        <v>398</v>
      </c>
      <c r="U304" s="117" t="s">
        <v>398</v>
      </c>
      <c r="V304" s="117" t="s">
        <v>398</v>
      </c>
      <c r="W304" s="123">
        <v>35</v>
      </c>
      <c r="X304" s="123" t="s">
        <v>906</v>
      </c>
      <c r="Y304" s="120">
        <v>43553</v>
      </c>
      <c r="Z304" s="121">
        <v>0.40902777777777777</v>
      </c>
      <c r="AA304" s="123" t="s">
        <v>637</v>
      </c>
      <c r="AB304" s="123" t="s">
        <v>582</v>
      </c>
      <c r="AC304" s="119" t="s">
        <v>398</v>
      </c>
      <c r="AD304" s="119" t="s">
        <v>398</v>
      </c>
    </row>
    <row r="305" spans="1:30">
      <c r="A305" s="117">
        <v>304</v>
      </c>
      <c r="B305" s="123" t="s">
        <v>462</v>
      </c>
      <c r="C305" s="117" t="s">
        <v>5</v>
      </c>
      <c r="D305" s="123" t="s">
        <v>595</v>
      </c>
      <c r="E305" s="117">
        <v>304</v>
      </c>
      <c r="F305" s="117" t="s">
        <v>923</v>
      </c>
      <c r="G305" s="117" t="s">
        <v>591</v>
      </c>
      <c r="H305" s="117" t="s">
        <v>579</v>
      </c>
      <c r="I305" s="117" t="s">
        <v>398</v>
      </c>
      <c r="J305" s="117" t="s">
        <v>398</v>
      </c>
      <c r="K305" s="117" t="s">
        <v>398</v>
      </c>
      <c r="L305" s="117" t="s">
        <v>398</v>
      </c>
      <c r="M305" s="117" t="s">
        <v>398</v>
      </c>
      <c r="N305" s="117" t="s">
        <v>398</v>
      </c>
      <c r="O305" s="125" t="s">
        <v>579</v>
      </c>
      <c r="P305" s="117">
        <v>1</v>
      </c>
      <c r="Q305" s="117" t="s">
        <v>398</v>
      </c>
      <c r="R305" s="117" t="s">
        <v>398</v>
      </c>
      <c r="S305" s="117" t="s">
        <v>398</v>
      </c>
      <c r="T305" s="117" t="s">
        <v>398</v>
      </c>
      <c r="U305" s="117" t="s">
        <v>398</v>
      </c>
      <c r="V305" s="117" t="s">
        <v>398</v>
      </c>
      <c r="W305" s="123">
        <v>35</v>
      </c>
      <c r="X305" s="123" t="s">
        <v>906</v>
      </c>
      <c r="Y305" s="120">
        <v>43553</v>
      </c>
      <c r="Z305" s="121">
        <v>0.40902777777777777</v>
      </c>
      <c r="AA305" s="123" t="s">
        <v>637</v>
      </c>
      <c r="AB305" s="123" t="s">
        <v>582</v>
      </c>
      <c r="AC305" s="119" t="s">
        <v>398</v>
      </c>
      <c r="AD305" s="119" t="s">
        <v>398</v>
      </c>
    </row>
    <row r="306" spans="1:30">
      <c r="A306" s="117">
        <v>305</v>
      </c>
      <c r="B306" s="123" t="s">
        <v>462</v>
      </c>
      <c r="C306" s="117" t="s">
        <v>5</v>
      </c>
      <c r="D306" s="123" t="s">
        <v>595</v>
      </c>
      <c r="E306" s="117">
        <v>305</v>
      </c>
      <c r="F306" s="117" t="s">
        <v>923</v>
      </c>
      <c r="G306" s="117" t="s">
        <v>591</v>
      </c>
      <c r="H306" s="117" t="s">
        <v>579</v>
      </c>
      <c r="I306" s="117" t="s">
        <v>398</v>
      </c>
      <c r="J306" s="117" t="s">
        <v>398</v>
      </c>
      <c r="K306" s="117" t="s">
        <v>398</v>
      </c>
      <c r="L306" s="117" t="s">
        <v>398</v>
      </c>
      <c r="M306" s="117" t="s">
        <v>398</v>
      </c>
      <c r="N306" s="117" t="s">
        <v>398</v>
      </c>
      <c r="O306" s="125" t="s">
        <v>579</v>
      </c>
      <c r="P306" s="117">
        <v>1</v>
      </c>
      <c r="Q306" s="117" t="s">
        <v>398</v>
      </c>
      <c r="R306" s="117" t="s">
        <v>398</v>
      </c>
      <c r="S306" s="117" t="s">
        <v>398</v>
      </c>
      <c r="T306" s="117" t="s">
        <v>398</v>
      </c>
      <c r="U306" s="117" t="s">
        <v>398</v>
      </c>
      <c r="V306" s="117" t="s">
        <v>398</v>
      </c>
      <c r="W306" s="123">
        <v>35</v>
      </c>
      <c r="X306" s="123" t="s">
        <v>906</v>
      </c>
      <c r="Y306" s="120">
        <v>43553</v>
      </c>
      <c r="Z306" s="121">
        <v>0.40902777777777777</v>
      </c>
      <c r="AA306" s="123" t="s">
        <v>637</v>
      </c>
      <c r="AB306" s="123" t="s">
        <v>582</v>
      </c>
      <c r="AC306" s="119" t="s">
        <v>398</v>
      </c>
      <c r="AD306" s="119" t="s">
        <v>398</v>
      </c>
    </row>
    <row r="307" spans="1:30">
      <c r="A307" s="117">
        <v>306</v>
      </c>
      <c r="B307" s="123" t="s">
        <v>462</v>
      </c>
      <c r="C307" s="117" t="s">
        <v>5</v>
      </c>
      <c r="D307" s="123" t="s">
        <v>595</v>
      </c>
      <c r="E307" s="117">
        <v>306</v>
      </c>
      <c r="F307" s="117" t="s">
        <v>923</v>
      </c>
      <c r="G307" s="117" t="s">
        <v>591</v>
      </c>
      <c r="H307" s="117" t="s">
        <v>598</v>
      </c>
      <c r="I307" s="117" t="s">
        <v>398</v>
      </c>
      <c r="J307" s="117" t="s">
        <v>398</v>
      </c>
      <c r="K307" s="117" t="s">
        <v>398</v>
      </c>
      <c r="L307" s="117" t="s">
        <v>398</v>
      </c>
      <c r="M307" s="117" t="s">
        <v>398</v>
      </c>
      <c r="N307" s="117" t="s">
        <v>398</v>
      </c>
      <c r="O307" s="125" t="s">
        <v>579</v>
      </c>
      <c r="P307" s="117">
        <v>1</v>
      </c>
      <c r="Q307" s="117" t="s">
        <v>398</v>
      </c>
      <c r="R307" s="117" t="s">
        <v>398</v>
      </c>
      <c r="S307" s="117" t="s">
        <v>398</v>
      </c>
      <c r="T307" s="117" t="s">
        <v>398</v>
      </c>
      <c r="U307" s="117" t="s">
        <v>398</v>
      </c>
      <c r="V307" s="117" t="s">
        <v>398</v>
      </c>
      <c r="W307" s="123">
        <v>35</v>
      </c>
      <c r="X307" s="123" t="s">
        <v>906</v>
      </c>
      <c r="Y307" s="127">
        <v>43553</v>
      </c>
      <c r="Z307" s="128">
        <v>0.40902777777777777</v>
      </c>
      <c r="AA307" s="272" t="s">
        <v>637</v>
      </c>
      <c r="AB307" s="272" t="s">
        <v>582</v>
      </c>
      <c r="AC307" s="119" t="s">
        <v>398</v>
      </c>
      <c r="AD307" s="126" t="s">
        <v>398</v>
      </c>
    </row>
    <row r="308" spans="1:30">
      <c r="A308" s="117">
        <v>307</v>
      </c>
      <c r="B308" s="123" t="s">
        <v>462</v>
      </c>
      <c r="C308" s="117" t="s">
        <v>5</v>
      </c>
      <c r="D308" s="123" t="s">
        <v>595</v>
      </c>
      <c r="E308" s="117">
        <v>307</v>
      </c>
      <c r="F308" s="117" t="s">
        <v>923</v>
      </c>
      <c r="G308" s="117" t="s">
        <v>591</v>
      </c>
      <c r="H308" s="117" t="s">
        <v>598</v>
      </c>
      <c r="I308" s="117" t="s">
        <v>398</v>
      </c>
      <c r="J308" s="117" t="s">
        <v>398</v>
      </c>
      <c r="K308" s="117" t="s">
        <v>398</v>
      </c>
      <c r="L308" s="117" t="s">
        <v>398</v>
      </c>
      <c r="M308" s="117" t="s">
        <v>398</v>
      </c>
      <c r="N308" s="117" t="s">
        <v>398</v>
      </c>
      <c r="O308" s="125" t="s">
        <v>579</v>
      </c>
      <c r="P308" s="117">
        <v>1</v>
      </c>
      <c r="Q308" s="117" t="s">
        <v>398</v>
      </c>
      <c r="R308" s="117" t="s">
        <v>398</v>
      </c>
      <c r="S308" s="117" t="s">
        <v>398</v>
      </c>
      <c r="T308" s="117" t="s">
        <v>398</v>
      </c>
      <c r="U308" s="117" t="s">
        <v>398</v>
      </c>
      <c r="V308" s="117" t="s">
        <v>398</v>
      </c>
      <c r="W308" s="123">
        <v>35</v>
      </c>
      <c r="X308" s="123" t="s">
        <v>906</v>
      </c>
      <c r="Y308" s="120">
        <v>43553</v>
      </c>
      <c r="Z308" s="121">
        <v>0.40902777777777777</v>
      </c>
      <c r="AA308" s="123" t="s">
        <v>637</v>
      </c>
      <c r="AB308" s="123" t="s">
        <v>582</v>
      </c>
      <c r="AC308" s="119" t="s">
        <v>398</v>
      </c>
      <c r="AD308" s="119" t="s">
        <v>398</v>
      </c>
    </row>
    <row r="309" spans="1:30">
      <c r="A309" s="117">
        <v>308</v>
      </c>
      <c r="B309" s="123" t="s">
        <v>462</v>
      </c>
      <c r="C309" s="117" t="s">
        <v>5</v>
      </c>
      <c r="D309" s="123" t="s">
        <v>595</v>
      </c>
      <c r="E309" s="117">
        <v>308</v>
      </c>
      <c r="F309" s="117" t="s">
        <v>923</v>
      </c>
      <c r="G309" s="117" t="s">
        <v>591</v>
      </c>
      <c r="H309" s="117" t="s">
        <v>598</v>
      </c>
      <c r="I309" s="117" t="s">
        <v>398</v>
      </c>
      <c r="J309" s="117" t="s">
        <v>398</v>
      </c>
      <c r="K309" s="117" t="s">
        <v>398</v>
      </c>
      <c r="L309" s="117" t="s">
        <v>398</v>
      </c>
      <c r="M309" s="117" t="s">
        <v>398</v>
      </c>
      <c r="N309" s="117" t="s">
        <v>398</v>
      </c>
      <c r="O309" s="125" t="s">
        <v>579</v>
      </c>
      <c r="P309" s="117">
        <v>1</v>
      </c>
      <c r="Q309" s="117" t="s">
        <v>398</v>
      </c>
      <c r="R309" s="117" t="s">
        <v>398</v>
      </c>
      <c r="S309" s="117" t="s">
        <v>398</v>
      </c>
      <c r="T309" s="117" t="s">
        <v>398</v>
      </c>
      <c r="U309" s="117" t="s">
        <v>398</v>
      </c>
      <c r="V309" s="117" t="s">
        <v>398</v>
      </c>
      <c r="W309" s="123">
        <v>35</v>
      </c>
      <c r="X309" s="123" t="s">
        <v>906</v>
      </c>
      <c r="Y309" s="120">
        <v>43553</v>
      </c>
      <c r="Z309" s="121">
        <v>0.40902777777777777</v>
      </c>
      <c r="AA309" s="123" t="s">
        <v>637</v>
      </c>
      <c r="AB309" s="123" t="s">
        <v>582</v>
      </c>
      <c r="AC309" s="119" t="s">
        <v>398</v>
      </c>
      <c r="AD309" s="119" t="s">
        <v>398</v>
      </c>
    </row>
    <row r="310" spans="1:30">
      <c r="A310" s="117">
        <v>309</v>
      </c>
      <c r="B310" s="123" t="s">
        <v>462</v>
      </c>
      <c r="C310" s="117" t="s">
        <v>5</v>
      </c>
      <c r="D310" s="123" t="s">
        <v>595</v>
      </c>
      <c r="E310" s="117">
        <v>309</v>
      </c>
      <c r="F310" s="117" t="s">
        <v>923</v>
      </c>
      <c r="G310" s="117" t="s">
        <v>591</v>
      </c>
      <c r="H310" s="117" t="s">
        <v>598</v>
      </c>
      <c r="I310" s="117" t="s">
        <v>398</v>
      </c>
      <c r="J310" s="117" t="s">
        <v>398</v>
      </c>
      <c r="K310" s="117" t="s">
        <v>398</v>
      </c>
      <c r="L310" s="117" t="s">
        <v>398</v>
      </c>
      <c r="M310" s="117" t="s">
        <v>398</v>
      </c>
      <c r="N310" s="117" t="s">
        <v>398</v>
      </c>
      <c r="O310" s="125" t="s">
        <v>579</v>
      </c>
      <c r="P310" s="117">
        <v>1</v>
      </c>
      <c r="Q310" s="117" t="s">
        <v>398</v>
      </c>
      <c r="R310" s="117" t="s">
        <v>398</v>
      </c>
      <c r="S310" s="117" t="s">
        <v>398</v>
      </c>
      <c r="T310" s="117" t="s">
        <v>398</v>
      </c>
      <c r="U310" s="117" t="s">
        <v>398</v>
      </c>
      <c r="V310" s="117" t="s">
        <v>398</v>
      </c>
      <c r="W310" s="123">
        <v>35</v>
      </c>
      <c r="X310" s="123" t="s">
        <v>906</v>
      </c>
      <c r="Y310" s="120">
        <v>43553</v>
      </c>
      <c r="Z310" s="121">
        <v>0.40902777777777777</v>
      </c>
      <c r="AA310" s="123" t="s">
        <v>637</v>
      </c>
      <c r="AB310" s="123" t="s">
        <v>582</v>
      </c>
      <c r="AC310" s="119" t="s">
        <v>398</v>
      </c>
      <c r="AD310" s="119" t="s">
        <v>398</v>
      </c>
    </row>
    <row r="311" spans="1:30">
      <c r="A311" s="117">
        <v>310</v>
      </c>
      <c r="B311" s="123" t="s">
        <v>462</v>
      </c>
      <c r="C311" s="117" t="s">
        <v>5</v>
      </c>
      <c r="D311" s="123" t="s">
        <v>595</v>
      </c>
      <c r="E311" s="117">
        <v>310</v>
      </c>
      <c r="F311" s="117" t="s">
        <v>923</v>
      </c>
      <c r="G311" s="117" t="s">
        <v>591</v>
      </c>
      <c r="H311" s="117" t="s">
        <v>598</v>
      </c>
      <c r="I311" s="117" t="s">
        <v>398</v>
      </c>
      <c r="J311" s="117" t="s">
        <v>398</v>
      </c>
      <c r="K311" s="117" t="s">
        <v>398</v>
      </c>
      <c r="L311" s="117" t="s">
        <v>398</v>
      </c>
      <c r="M311" s="117" t="s">
        <v>398</v>
      </c>
      <c r="N311" s="117" t="s">
        <v>398</v>
      </c>
      <c r="O311" s="125" t="s">
        <v>579</v>
      </c>
      <c r="P311" s="117">
        <v>1</v>
      </c>
      <c r="Q311" s="117" t="s">
        <v>398</v>
      </c>
      <c r="R311" s="117" t="s">
        <v>398</v>
      </c>
      <c r="S311" s="117" t="s">
        <v>398</v>
      </c>
      <c r="T311" s="117" t="s">
        <v>398</v>
      </c>
      <c r="U311" s="117" t="s">
        <v>398</v>
      </c>
      <c r="V311" s="117" t="s">
        <v>398</v>
      </c>
      <c r="W311" s="123">
        <v>35</v>
      </c>
      <c r="X311" s="123" t="s">
        <v>906</v>
      </c>
      <c r="Y311" s="120">
        <v>43553</v>
      </c>
      <c r="Z311" s="121">
        <v>0.40902777777777777</v>
      </c>
      <c r="AA311" s="123" t="s">
        <v>637</v>
      </c>
      <c r="AB311" s="123" t="s">
        <v>582</v>
      </c>
      <c r="AC311" s="119" t="s">
        <v>398</v>
      </c>
      <c r="AD311" s="119" t="s">
        <v>398</v>
      </c>
    </row>
    <row r="312" spans="1:30">
      <c r="A312" s="117">
        <v>311</v>
      </c>
      <c r="B312" s="123" t="s">
        <v>462</v>
      </c>
      <c r="C312" s="117" t="s">
        <v>5</v>
      </c>
      <c r="D312" s="123" t="s">
        <v>595</v>
      </c>
      <c r="E312" s="117">
        <v>311</v>
      </c>
      <c r="F312" s="117" t="s">
        <v>923</v>
      </c>
      <c r="G312" s="117" t="s">
        <v>591</v>
      </c>
      <c r="H312" s="117" t="s">
        <v>598</v>
      </c>
      <c r="I312" s="117" t="s">
        <v>398</v>
      </c>
      <c r="J312" s="117" t="s">
        <v>398</v>
      </c>
      <c r="K312" s="117" t="s">
        <v>398</v>
      </c>
      <c r="L312" s="117" t="s">
        <v>398</v>
      </c>
      <c r="M312" s="117" t="s">
        <v>398</v>
      </c>
      <c r="N312" s="117" t="s">
        <v>398</v>
      </c>
      <c r="O312" s="125" t="s">
        <v>579</v>
      </c>
      <c r="P312" s="117">
        <v>1</v>
      </c>
      <c r="Q312" s="117" t="s">
        <v>398</v>
      </c>
      <c r="R312" s="117" t="s">
        <v>398</v>
      </c>
      <c r="S312" s="117" t="s">
        <v>398</v>
      </c>
      <c r="T312" s="117" t="s">
        <v>398</v>
      </c>
      <c r="U312" s="117" t="s">
        <v>398</v>
      </c>
      <c r="V312" s="117" t="s">
        <v>398</v>
      </c>
      <c r="W312" s="123">
        <v>35</v>
      </c>
      <c r="X312" s="123" t="s">
        <v>906</v>
      </c>
      <c r="Y312" s="120">
        <v>43553</v>
      </c>
      <c r="Z312" s="121">
        <v>0.40902777777777777</v>
      </c>
      <c r="AA312" s="123" t="s">
        <v>637</v>
      </c>
      <c r="AB312" s="123" t="s">
        <v>582</v>
      </c>
      <c r="AC312" s="119" t="s">
        <v>398</v>
      </c>
      <c r="AD312" s="119" t="s">
        <v>398</v>
      </c>
    </row>
    <row r="313" spans="1:30">
      <c r="A313" s="117">
        <v>312</v>
      </c>
      <c r="B313" s="123" t="s">
        <v>462</v>
      </c>
      <c r="C313" s="117" t="s">
        <v>5</v>
      </c>
      <c r="D313" s="123" t="s">
        <v>595</v>
      </c>
      <c r="E313" s="117">
        <v>312</v>
      </c>
      <c r="F313" s="117" t="s">
        <v>923</v>
      </c>
      <c r="G313" s="117" t="s">
        <v>591</v>
      </c>
      <c r="H313" s="117" t="s">
        <v>598</v>
      </c>
      <c r="I313" s="117" t="s">
        <v>398</v>
      </c>
      <c r="J313" s="117" t="s">
        <v>398</v>
      </c>
      <c r="K313" s="117" t="s">
        <v>398</v>
      </c>
      <c r="L313" s="117" t="s">
        <v>398</v>
      </c>
      <c r="M313" s="117" t="s">
        <v>398</v>
      </c>
      <c r="N313" s="117" t="s">
        <v>398</v>
      </c>
      <c r="O313" s="125" t="s">
        <v>579</v>
      </c>
      <c r="P313" s="117">
        <v>1</v>
      </c>
      <c r="Q313" s="117" t="s">
        <v>398</v>
      </c>
      <c r="R313" s="117" t="s">
        <v>398</v>
      </c>
      <c r="S313" s="117" t="s">
        <v>398</v>
      </c>
      <c r="T313" s="117" t="s">
        <v>398</v>
      </c>
      <c r="U313" s="117" t="s">
        <v>398</v>
      </c>
      <c r="V313" s="117" t="s">
        <v>398</v>
      </c>
      <c r="W313" s="123">
        <v>35</v>
      </c>
      <c r="X313" s="123" t="s">
        <v>906</v>
      </c>
      <c r="Y313" s="120">
        <v>43553</v>
      </c>
      <c r="Z313" s="121">
        <v>0.40902777777777777</v>
      </c>
      <c r="AA313" s="123" t="s">
        <v>637</v>
      </c>
      <c r="AB313" s="123" t="s">
        <v>582</v>
      </c>
      <c r="AC313" s="119" t="s">
        <v>398</v>
      </c>
      <c r="AD313" s="119" t="s">
        <v>398</v>
      </c>
    </row>
    <row r="314" spans="1:30">
      <c r="A314" s="117">
        <v>313</v>
      </c>
      <c r="B314" s="123" t="s">
        <v>462</v>
      </c>
      <c r="C314" s="117" t="s">
        <v>5</v>
      </c>
      <c r="D314" s="123" t="s">
        <v>595</v>
      </c>
      <c r="E314" s="117">
        <v>313</v>
      </c>
      <c r="F314" s="117" t="s">
        <v>923</v>
      </c>
      <c r="G314" s="117" t="s">
        <v>591</v>
      </c>
      <c r="H314" s="117" t="s">
        <v>598</v>
      </c>
      <c r="I314" s="117" t="s">
        <v>398</v>
      </c>
      <c r="J314" s="117" t="s">
        <v>398</v>
      </c>
      <c r="K314" s="117" t="s">
        <v>398</v>
      </c>
      <c r="L314" s="117" t="s">
        <v>398</v>
      </c>
      <c r="M314" s="117" t="s">
        <v>398</v>
      </c>
      <c r="N314" s="117" t="s">
        <v>398</v>
      </c>
      <c r="O314" s="125" t="s">
        <v>579</v>
      </c>
      <c r="P314" s="117">
        <v>1</v>
      </c>
      <c r="Q314" s="117" t="s">
        <v>398</v>
      </c>
      <c r="R314" s="117" t="s">
        <v>398</v>
      </c>
      <c r="S314" s="117" t="s">
        <v>398</v>
      </c>
      <c r="T314" s="117" t="s">
        <v>398</v>
      </c>
      <c r="U314" s="117" t="s">
        <v>398</v>
      </c>
      <c r="V314" s="117" t="s">
        <v>398</v>
      </c>
      <c r="W314" s="123">
        <v>35</v>
      </c>
      <c r="X314" s="123" t="s">
        <v>906</v>
      </c>
      <c r="Y314" s="120">
        <v>43553</v>
      </c>
      <c r="Z314" s="121">
        <v>0.40902777777777777</v>
      </c>
      <c r="AA314" s="123" t="s">
        <v>637</v>
      </c>
      <c r="AB314" s="123" t="s">
        <v>582</v>
      </c>
      <c r="AC314" s="119" t="s">
        <v>398</v>
      </c>
      <c r="AD314" s="119" t="s">
        <v>398</v>
      </c>
    </row>
    <row r="315" spans="1:30">
      <c r="A315" s="117">
        <v>314</v>
      </c>
      <c r="B315" s="123" t="s">
        <v>462</v>
      </c>
      <c r="C315" s="117" t="s">
        <v>5</v>
      </c>
      <c r="D315" s="123" t="s">
        <v>595</v>
      </c>
      <c r="E315" s="117">
        <v>314</v>
      </c>
      <c r="F315" s="117" t="s">
        <v>923</v>
      </c>
      <c r="G315" s="117" t="s">
        <v>591</v>
      </c>
      <c r="H315" s="117" t="s">
        <v>598</v>
      </c>
      <c r="I315" s="117" t="s">
        <v>398</v>
      </c>
      <c r="J315" s="117" t="s">
        <v>398</v>
      </c>
      <c r="K315" s="117" t="s">
        <v>398</v>
      </c>
      <c r="L315" s="117" t="s">
        <v>398</v>
      </c>
      <c r="M315" s="117" t="s">
        <v>398</v>
      </c>
      <c r="N315" s="117" t="s">
        <v>398</v>
      </c>
      <c r="O315" s="125" t="s">
        <v>579</v>
      </c>
      <c r="P315" s="117">
        <v>1</v>
      </c>
      <c r="Q315" s="117" t="s">
        <v>398</v>
      </c>
      <c r="R315" s="117" t="s">
        <v>398</v>
      </c>
      <c r="S315" s="117" t="s">
        <v>398</v>
      </c>
      <c r="T315" s="117" t="s">
        <v>398</v>
      </c>
      <c r="U315" s="117" t="s">
        <v>398</v>
      </c>
      <c r="V315" s="117" t="s">
        <v>398</v>
      </c>
      <c r="W315" s="123">
        <v>35</v>
      </c>
      <c r="X315" s="123" t="s">
        <v>906</v>
      </c>
      <c r="Y315" s="120">
        <v>43553</v>
      </c>
      <c r="Z315" s="121">
        <v>0.40902777777777777</v>
      </c>
      <c r="AA315" s="123" t="s">
        <v>637</v>
      </c>
      <c r="AB315" s="123" t="s">
        <v>582</v>
      </c>
      <c r="AC315" s="119" t="s">
        <v>398</v>
      </c>
      <c r="AD315" s="119" t="s">
        <v>398</v>
      </c>
    </row>
    <row r="316" spans="1:30">
      <c r="A316" s="117">
        <v>315</v>
      </c>
      <c r="B316" s="123" t="s">
        <v>462</v>
      </c>
      <c r="C316" s="117" t="s">
        <v>5</v>
      </c>
      <c r="D316" s="123" t="s">
        <v>595</v>
      </c>
      <c r="E316" s="117">
        <v>315</v>
      </c>
      <c r="F316" s="117" t="s">
        <v>923</v>
      </c>
      <c r="G316" s="117" t="s">
        <v>591</v>
      </c>
      <c r="H316" s="117" t="s">
        <v>598</v>
      </c>
      <c r="I316" s="117" t="s">
        <v>398</v>
      </c>
      <c r="J316" s="117" t="s">
        <v>398</v>
      </c>
      <c r="K316" s="117" t="s">
        <v>398</v>
      </c>
      <c r="L316" s="117" t="s">
        <v>398</v>
      </c>
      <c r="M316" s="117" t="s">
        <v>398</v>
      </c>
      <c r="N316" s="117" t="s">
        <v>398</v>
      </c>
      <c r="O316" s="125" t="s">
        <v>579</v>
      </c>
      <c r="P316" s="117">
        <v>1</v>
      </c>
      <c r="Q316" s="117" t="s">
        <v>398</v>
      </c>
      <c r="R316" s="117" t="s">
        <v>398</v>
      </c>
      <c r="S316" s="117" t="s">
        <v>398</v>
      </c>
      <c r="T316" s="117" t="s">
        <v>398</v>
      </c>
      <c r="U316" s="117" t="s">
        <v>398</v>
      </c>
      <c r="V316" s="117" t="s">
        <v>398</v>
      </c>
      <c r="W316" s="123">
        <v>35</v>
      </c>
      <c r="X316" s="123" t="s">
        <v>906</v>
      </c>
      <c r="Y316" s="120">
        <v>43553</v>
      </c>
      <c r="Z316" s="121">
        <v>0.40902777777777777</v>
      </c>
      <c r="AA316" s="123" t="s">
        <v>637</v>
      </c>
      <c r="AB316" s="123" t="s">
        <v>582</v>
      </c>
      <c r="AC316" s="119" t="s">
        <v>398</v>
      </c>
      <c r="AD316" s="119" t="s">
        <v>398</v>
      </c>
    </row>
    <row r="317" spans="1:30">
      <c r="A317" s="117">
        <v>316</v>
      </c>
      <c r="B317" s="123" t="s">
        <v>462</v>
      </c>
      <c r="C317" s="117" t="s">
        <v>5</v>
      </c>
      <c r="D317" s="123" t="s">
        <v>595</v>
      </c>
      <c r="E317" s="117">
        <v>316</v>
      </c>
      <c r="F317" s="117" t="s">
        <v>923</v>
      </c>
      <c r="G317" s="117" t="s">
        <v>591</v>
      </c>
      <c r="H317" s="117" t="s">
        <v>598</v>
      </c>
      <c r="I317" s="117" t="s">
        <v>398</v>
      </c>
      <c r="J317" s="117" t="s">
        <v>398</v>
      </c>
      <c r="K317" s="117" t="s">
        <v>398</v>
      </c>
      <c r="L317" s="117" t="s">
        <v>398</v>
      </c>
      <c r="M317" s="117" t="s">
        <v>398</v>
      </c>
      <c r="N317" s="117" t="s">
        <v>398</v>
      </c>
      <c r="O317" s="125" t="s">
        <v>579</v>
      </c>
      <c r="P317" s="117">
        <v>1</v>
      </c>
      <c r="Q317" s="117" t="s">
        <v>398</v>
      </c>
      <c r="R317" s="117" t="s">
        <v>398</v>
      </c>
      <c r="S317" s="117" t="s">
        <v>398</v>
      </c>
      <c r="T317" s="117" t="s">
        <v>398</v>
      </c>
      <c r="U317" s="117" t="s">
        <v>398</v>
      </c>
      <c r="V317" s="117" t="s">
        <v>398</v>
      </c>
      <c r="W317" s="123">
        <v>35</v>
      </c>
      <c r="X317" s="123" t="s">
        <v>906</v>
      </c>
      <c r="Y317" s="120">
        <v>43553</v>
      </c>
      <c r="Z317" s="121">
        <v>0.40902777777777777</v>
      </c>
      <c r="AA317" s="123" t="s">
        <v>637</v>
      </c>
      <c r="AB317" s="123" t="s">
        <v>582</v>
      </c>
      <c r="AC317" s="119" t="s">
        <v>398</v>
      </c>
      <c r="AD317" s="119" t="s">
        <v>398</v>
      </c>
    </row>
    <row r="318" spans="1:30">
      <c r="A318" s="117">
        <v>317</v>
      </c>
      <c r="B318" s="123" t="s">
        <v>462</v>
      </c>
      <c r="C318" s="117" t="s">
        <v>5</v>
      </c>
      <c r="D318" s="123" t="s">
        <v>595</v>
      </c>
      <c r="E318" s="117">
        <v>317</v>
      </c>
      <c r="F318" s="117" t="s">
        <v>923</v>
      </c>
      <c r="G318" s="117" t="s">
        <v>591</v>
      </c>
      <c r="H318" s="117" t="s">
        <v>598</v>
      </c>
      <c r="I318" s="117" t="s">
        <v>398</v>
      </c>
      <c r="J318" s="117" t="s">
        <v>398</v>
      </c>
      <c r="K318" s="117" t="s">
        <v>398</v>
      </c>
      <c r="L318" s="117" t="s">
        <v>398</v>
      </c>
      <c r="M318" s="117" t="s">
        <v>398</v>
      </c>
      <c r="N318" s="117" t="s">
        <v>398</v>
      </c>
      <c r="O318" s="125" t="s">
        <v>579</v>
      </c>
      <c r="P318" s="117">
        <v>1</v>
      </c>
      <c r="Q318" s="117" t="s">
        <v>398</v>
      </c>
      <c r="R318" s="117" t="s">
        <v>398</v>
      </c>
      <c r="S318" s="117" t="s">
        <v>398</v>
      </c>
      <c r="T318" s="117" t="s">
        <v>398</v>
      </c>
      <c r="U318" s="117" t="s">
        <v>398</v>
      </c>
      <c r="V318" s="117" t="s">
        <v>398</v>
      </c>
      <c r="W318" s="123">
        <v>35</v>
      </c>
      <c r="X318" s="123" t="s">
        <v>906</v>
      </c>
      <c r="Y318" s="120">
        <v>43553</v>
      </c>
      <c r="Z318" s="121">
        <v>0.40902777777777777</v>
      </c>
      <c r="AA318" s="123" t="s">
        <v>637</v>
      </c>
      <c r="AB318" s="123" t="s">
        <v>582</v>
      </c>
      <c r="AC318" s="119" t="s">
        <v>398</v>
      </c>
      <c r="AD318" s="119" t="s">
        <v>398</v>
      </c>
    </row>
    <row r="319" spans="1:30">
      <c r="A319" s="117">
        <v>318</v>
      </c>
      <c r="B319" s="123" t="s">
        <v>462</v>
      </c>
      <c r="C319" s="117" t="s">
        <v>5</v>
      </c>
      <c r="D319" s="123" t="s">
        <v>595</v>
      </c>
      <c r="E319" s="117">
        <v>318</v>
      </c>
      <c r="F319" s="117" t="s">
        <v>923</v>
      </c>
      <c r="G319" s="117" t="s">
        <v>591</v>
      </c>
      <c r="H319" s="117" t="s">
        <v>598</v>
      </c>
      <c r="I319" s="117" t="s">
        <v>398</v>
      </c>
      <c r="J319" s="117" t="s">
        <v>398</v>
      </c>
      <c r="K319" s="117" t="s">
        <v>398</v>
      </c>
      <c r="L319" s="117" t="s">
        <v>398</v>
      </c>
      <c r="M319" s="117" t="s">
        <v>398</v>
      </c>
      <c r="N319" s="117" t="s">
        <v>398</v>
      </c>
      <c r="O319" s="125" t="s">
        <v>579</v>
      </c>
      <c r="P319" s="117">
        <v>1</v>
      </c>
      <c r="Q319" s="117" t="s">
        <v>398</v>
      </c>
      <c r="R319" s="117" t="s">
        <v>398</v>
      </c>
      <c r="S319" s="117" t="s">
        <v>398</v>
      </c>
      <c r="T319" s="117" t="s">
        <v>398</v>
      </c>
      <c r="U319" s="117" t="s">
        <v>398</v>
      </c>
      <c r="V319" s="117" t="s">
        <v>398</v>
      </c>
      <c r="W319" s="123">
        <v>35</v>
      </c>
      <c r="X319" s="123" t="s">
        <v>906</v>
      </c>
      <c r="Y319" s="120">
        <v>43553</v>
      </c>
      <c r="Z319" s="121">
        <v>0.40902777777777777</v>
      </c>
      <c r="AA319" s="123" t="s">
        <v>637</v>
      </c>
      <c r="AB319" s="123" t="s">
        <v>582</v>
      </c>
      <c r="AC319" s="119" t="s">
        <v>398</v>
      </c>
      <c r="AD319" s="119" t="s">
        <v>398</v>
      </c>
    </row>
    <row r="320" spans="1:30">
      <c r="A320" s="117">
        <v>319</v>
      </c>
      <c r="B320" s="123" t="s">
        <v>462</v>
      </c>
      <c r="C320" s="117" t="s">
        <v>5</v>
      </c>
      <c r="D320" s="123" t="s">
        <v>595</v>
      </c>
      <c r="E320" s="117">
        <v>319</v>
      </c>
      <c r="F320" s="117" t="s">
        <v>923</v>
      </c>
      <c r="G320" s="117" t="s">
        <v>591</v>
      </c>
      <c r="H320" s="117" t="s">
        <v>598</v>
      </c>
      <c r="I320" s="117" t="s">
        <v>398</v>
      </c>
      <c r="J320" s="117" t="s">
        <v>398</v>
      </c>
      <c r="K320" s="117" t="s">
        <v>398</v>
      </c>
      <c r="L320" s="117" t="s">
        <v>398</v>
      </c>
      <c r="M320" s="117" t="s">
        <v>398</v>
      </c>
      <c r="N320" s="117" t="s">
        <v>398</v>
      </c>
      <c r="O320" s="125" t="s">
        <v>579</v>
      </c>
      <c r="P320" s="117">
        <v>1</v>
      </c>
      <c r="Q320" s="117" t="s">
        <v>398</v>
      </c>
      <c r="R320" s="117" t="s">
        <v>398</v>
      </c>
      <c r="S320" s="117" t="s">
        <v>398</v>
      </c>
      <c r="T320" s="117" t="s">
        <v>398</v>
      </c>
      <c r="U320" s="117" t="s">
        <v>398</v>
      </c>
      <c r="V320" s="117" t="s">
        <v>398</v>
      </c>
      <c r="W320" s="123">
        <v>35</v>
      </c>
      <c r="X320" s="123" t="s">
        <v>906</v>
      </c>
      <c r="Y320" s="120">
        <v>43553</v>
      </c>
      <c r="Z320" s="121">
        <v>0.40902777777777777</v>
      </c>
      <c r="AA320" s="123" t="s">
        <v>637</v>
      </c>
      <c r="AB320" s="123" t="s">
        <v>582</v>
      </c>
      <c r="AC320" s="119" t="s">
        <v>398</v>
      </c>
      <c r="AD320" s="119" t="s">
        <v>398</v>
      </c>
    </row>
    <row r="321" spans="1:30">
      <c r="A321" s="117">
        <v>320</v>
      </c>
      <c r="B321" s="123" t="s">
        <v>462</v>
      </c>
      <c r="C321" s="117" t="s">
        <v>5</v>
      </c>
      <c r="D321" s="123" t="s">
        <v>595</v>
      </c>
      <c r="E321" s="117">
        <v>320</v>
      </c>
      <c r="F321" s="117" t="s">
        <v>923</v>
      </c>
      <c r="G321" s="117" t="s">
        <v>591</v>
      </c>
      <c r="H321" s="117" t="s">
        <v>598</v>
      </c>
      <c r="I321" s="117" t="s">
        <v>398</v>
      </c>
      <c r="J321" s="117" t="s">
        <v>398</v>
      </c>
      <c r="K321" s="117" t="s">
        <v>398</v>
      </c>
      <c r="L321" s="117" t="s">
        <v>398</v>
      </c>
      <c r="M321" s="117" t="s">
        <v>398</v>
      </c>
      <c r="N321" s="117" t="s">
        <v>398</v>
      </c>
      <c r="O321" s="125" t="s">
        <v>579</v>
      </c>
      <c r="P321" s="117">
        <v>1</v>
      </c>
      <c r="Q321" s="117" t="s">
        <v>398</v>
      </c>
      <c r="R321" s="117" t="s">
        <v>398</v>
      </c>
      <c r="S321" s="117" t="s">
        <v>398</v>
      </c>
      <c r="T321" s="117" t="s">
        <v>398</v>
      </c>
      <c r="U321" s="117" t="s">
        <v>398</v>
      </c>
      <c r="V321" s="117" t="s">
        <v>398</v>
      </c>
      <c r="W321" s="123">
        <v>35</v>
      </c>
      <c r="X321" s="123" t="s">
        <v>906</v>
      </c>
      <c r="Y321" s="120">
        <v>43553</v>
      </c>
      <c r="Z321" s="121">
        <v>0.40902777777777777</v>
      </c>
      <c r="AA321" s="123" t="s">
        <v>637</v>
      </c>
      <c r="AB321" s="123" t="s">
        <v>582</v>
      </c>
      <c r="AC321" s="119" t="s">
        <v>398</v>
      </c>
      <c r="AD321" s="119" t="s">
        <v>398</v>
      </c>
    </row>
    <row r="322" spans="1:30">
      <c r="A322" s="117">
        <v>321</v>
      </c>
      <c r="B322" s="123" t="s">
        <v>462</v>
      </c>
      <c r="C322" s="117" t="s">
        <v>5</v>
      </c>
      <c r="D322" s="123" t="s">
        <v>595</v>
      </c>
      <c r="E322" s="117">
        <v>321</v>
      </c>
      <c r="F322" s="117" t="s">
        <v>923</v>
      </c>
      <c r="G322" s="117" t="s">
        <v>591</v>
      </c>
      <c r="H322" s="117" t="s">
        <v>598</v>
      </c>
      <c r="I322" s="117" t="s">
        <v>398</v>
      </c>
      <c r="J322" s="117" t="s">
        <v>398</v>
      </c>
      <c r="K322" s="117" t="s">
        <v>398</v>
      </c>
      <c r="L322" s="117" t="s">
        <v>398</v>
      </c>
      <c r="M322" s="117" t="s">
        <v>398</v>
      </c>
      <c r="N322" s="117" t="s">
        <v>398</v>
      </c>
      <c r="O322" s="125" t="s">
        <v>579</v>
      </c>
      <c r="P322" s="117">
        <v>1</v>
      </c>
      <c r="Q322" s="117" t="s">
        <v>398</v>
      </c>
      <c r="R322" s="117" t="s">
        <v>398</v>
      </c>
      <c r="S322" s="117" t="s">
        <v>398</v>
      </c>
      <c r="T322" s="117" t="s">
        <v>398</v>
      </c>
      <c r="U322" s="117" t="s">
        <v>398</v>
      </c>
      <c r="V322" s="117" t="s">
        <v>398</v>
      </c>
      <c r="W322" s="123">
        <v>35</v>
      </c>
      <c r="X322" s="123" t="s">
        <v>906</v>
      </c>
      <c r="Y322" s="120">
        <v>43553</v>
      </c>
      <c r="Z322" s="121">
        <v>0.40902777777777777</v>
      </c>
      <c r="AA322" s="123" t="s">
        <v>637</v>
      </c>
      <c r="AB322" s="123" t="s">
        <v>582</v>
      </c>
      <c r="AC322" s="119" t="s">
        <v>398</v>
      </c>
      <c r="AD322" s="119" t="s">
        <v>398</v>
      </c>
    </row>
    <row r="323" spans="1:30">
      <c r="A323" s="117">
        <v>322</v>
      </c>
      <c r="B323" s="123" t="s">
        <v>462</v>
      </c>
      <c r="C323" s="117" t="s">
        <v>5</v>
      </c>
      <c r="D323" s="123" t="s">
        <v>595</v>
      </c>
      <c r="E323" s="117">
        <v>322</v>
      </c>
      <c r="F323" s="117" t="s">
        <v>923</v>
      </c>
      <c r="G323" s="117" t="s">
        <v>591</v>
      </c>
      <c r="H323" s="117" t="s">
        <v>598</v>
      </c>
      <c r="I323" s="117" t="s">
        <v>398</v>
      </c>
      <c r="J323" s="117" t="s">
        <v>398</v>
      </c>
      <c r="K323" s="117" t="s">
        <v>398</v>
      </c>
      <c r="L323" s="117" t="s">
        <v>398</v>
      </c>
      <c r="M323" s="117" t="s">
        <v>398</v>
      </c>
      <c r="N323" s="117" t="s">
        <v>398</v>
      </c>
      <c r="O323" s="125" t="s">
        <v>579</v>
      </c>
      <c r="P323" s="117">
        <v>1</v>
      </c>
      <c r="Q323" s="117" t="s">
        <v>398</v>
      </c>
      <c r="R323" s="117" t="s">
        <v>398</v>
      </c>
      <c r="S323" s="117" t="s">
        <v>398</v>
      </c>
      <c r="T323" s="117" t="s">
        <v>398</v>
      </c>
      <c r="U323" s="117" t="s">
        <v>398</v>
      </c>
      <c r="V323" s="117" t="s">
        <v>398</v>
      </c>
      <c r="W323" s="123">
        <v>35</v>
      </c>
      <c r="X323" s="123" t="s">
        <v>906</v>
      </c>
      <c r="Y323" s="120">
        <v>43553</v>
      </c>
      <c r="Z323" s="121">
        <v>0.40902777777777777</v>
      </c>
      <c r="AA323" s="123" t="s">
        <v>637</v>
      </c>
      <c r="AB323" s="123" t="s">
        <v>582</v>
      </c>
      <c r="AC323" s="119" t="s">
        <v>398</v>
      </c>
      <c r="AD323" s="119" t="s">
        <v>398</v>
      </c>
    </row>
    <row r="324" spans="1:30">
      <c r="A324" s="117">
        <v>323</v>
      </c>
      <c r="B324" s="123" t="s">
        <v>462</v>
      </c>
      <c r="C324" s="117" t="s">
        <v>5</v>
      </c>
      <c r="D324" s="123" t="s">
        <v>595</v>
      </c>
      <c r="E324" s="117">
        <v>323</v>
      </c>
      <c r="F324" s="117" t="s">
        <v>923</v>
      </c>
      <c r="G324" s="117" t="s">
        <v>591</v>
      </c>
      <c r="H324" s="117" t="s">
        <v>598</v>
      </c>
      <c r="I324" s="117" t="s">
        <v>398</v>
      </c>
      <c r="J324" s="117" t="s">
        <v>398</v>
      </c>
      <c r="K324" s="117" t="s">
        <v>398</v>
      </c>
      <c r="L324" s="117" t="s">
        <v>398</v>
      </c>
      <c r="M324" s="117" t="s">
        <v>398</v>
      </c>
      <c r="N324" s="117" t="s">
        <v>398</v>
      </c>
      <c r="O324" s="125" t="s">
        <v>579</v>
      </c>
      <c r="P324" s="117">
        <v>1</v>
      </c>
      <c r="Q324" s="117" t="s">
        <v>398</v>
      </c>
      <c r="R324" s="117" t="s">
        <v>398</v>
      </c>
      <c r="S324" s="117" t="s">
        <v>398</v>
      </c>
      <c r="T324" s="117" t="s">
        <v>398</v>
      </c>
      <c r="U324" s="117" t="s">
        <v>398</v>
      </c>
      <c r="V324" s="117" t="s">
        <v>398</v>
      </c>
      <c r="W324" s="123">
        <v>35</v>
      </c>
      <c r="X324" s="123" t="s">
        <v>906</v>
      </c>
      <c r="Y324" s="120">
        <v>43553</v>
      </c>
      <c r="Z324" s="121">
        <v>0.40902777777777777</v>
      </c>
      <c r="AA324" s="123" t="s">
        <v>637</v>
      </c>
      <c r="AB324" s="123" t="s">
        <v>582</v>
      </c>
      <c r="AC324" s="119" t="s">
        <v>398</v>
      </c>
      <c r="AD324" s="119" t="s">
        <v>398</v>
      </c>
    </row>
    <row r="325" spans="1:30">
      <c r="A325" s="117">
        <v>324</v>
      </c>
      <c r="B325" s="123" t="s">
        <v>462</v>
      </c>
      <c r="C325" s="117" t="s">
        <v>5</v>
      </c>
      <c r="D325" s="123" t="s">
        <v>595</v>
      </c>
      <c r="E325" s="117">
        <v>324</v>
      </c>
      <c r="F325" s="117" t="s">
        <v>923</v>
      </c>
      <c r="G325" s="117" t="s">
        <v>591</v>
      </c>
      <c r="H325" s="117" t="s">
        <v>598</v>
      </c>
      <c r="I325" s="117" t="s">
        <v>398</v>
      </c>
      <c r="J325" s="117" t="s">
        <v>398</v>
      </c>
      <c r="K325" s="117" t="s">
        <v>398</v>
      </c>
      <c r="L325" s="117" t="s">
        <v>398</v>
      </c>
      <c r="M325" s="117" t="s">
        <v>398</v>
      </c>
      <c r="N325" s="117" t="s">
        <v>398</v>
      </c>
      <c r="O325" s="125" t="s">
        <v>579</v>
      </c>
      <c r="P325" s="117">
        <v>1</v>
      </c>
      <c r="Q325" s="117" t="s">
        <v>398</v>
      </c>
      <c r="R325" s="117" t="s">
        <v>398</v>
      </c>
      <c r="S325" s="117" t="s">
        <v>398</v>
      </c>
      <c r="T325" s="117" t="s">
        <v>398</v>
      </c>
      <c r="U325" s="117" t="s">
        <v>398</v>
      </c>
      <c r="V325" s="117" t="s">
        <v>398</v>
      </c>
      <c r="W325" s="123">
        <v>35</v>
      </c>
      <c r="X325" s="123" t="s">
        <v>906</v>
      </c>
      <c r="Y325" s="120">
        <v>43553</v>
      </c>
      <c r="Z325" s="121">
        <v>0.40902777777777777</v>
      </c>
      <c r="AA325" s="123" t="s">
        <v>637</v>
      </c>
      <c r="AB325" s="123" t="s">
        <v>582</v>
      </c>
      <c r="AC325" s="119" t="s">
        <v>398</v>
      </c>
      <c r="AD325" s="119" t="s">
        <v>398</v>
      </c>
    </row>
    <row r="326" spans="1:30">
      <c r="A326" s="117">
        <v>325</v>
      </c>
      <c r="B326" s="123" t="s">
        <v>462</v>
      </c>
      <c r="C326" s="117" t="s">
        <v>5</v>
      </c>
      <c r="D326" s="123" t="s">
        <v>595</v>
      </c>
      <c r="E326" s="117">
        <v>325</v>
      </c>
      <c r="F326" s="117" t="s">
        <v>923</v>
      </c>
      <c r="G326" s="117" t="s">
        <v>591</v>
      </c>
      <c r="H326" s="117" t="s">
        <v>598</v>
      </c>
      <c r="I326" s="117" t="s">
        <v>398</v>
      </c>
      <c r="J326" s="117" t="s">
        <v>398</v>
      </c>
      <c r="K326" s="117" t="s">
        <v>398</v>
      </c>
      <c r="L326" s="117" t="s">
        <v>398</v>
      </c>
      <c r="M326" s="117" t="s">
        <v>398</v>
      </c>
      <c r="N326" s="117" t="s">
        <v>398</v>
      </c>
      <c r="O326" s="125" t="s">
        <v>579</v>
      </c>
      <c r="P326" s="117">
        <v>1</v>
      </c>
      <c r="Q326" s="117" t="s">
        <v>398</v>
      </c>
      <c r="R326" s="117" t="s">
        <v>398</v>
      </c>
      <c r="S326" s="117" t="s">
        <v>398</v>
      </c>
      <c r="T326" s="117" t="s">
        <v>398</v>
      </c>
      <c r="U326" s="117" t="s">
        <v>398</v>
      </c>
      <c r="V326" s="117" t="s">
        <v>398</v>
      </c>
      <c r="W326" s="123">
        <v>35</v>
      </c>
      <c r="X326" s="123" t="s">
        <v>906</v>
      </c>
      <c r="Y326" s="120">
        <v>43553</v>
      </c>
      <c r="Z326" s="121">
        <v>0.40902777777777777</v>
      </c>
      <c r="AA326" s="123" t="s">
        <v>637</v>
      </c>
      <c r="AB326" s="123" t="s">
        <v>582</v>
      </c>
      <c r="AC326" s="119" t="s">
        <v>398</v>
      </c>
      <c r="AD326" s="119" t="s">
        <v>398</v>
      </c>
    </row>
    <row r="327" spans="1:30">
      <c r="A327" s="117">
        <v>326</v>
      </c>
      <c r="B327" s="123" t="s">
        <v>462</v>
      </c>
      <c r="C327" s="117" t="s">
        <v>5</v>
      </c>
      <c r="D327" s="123" t="s">
        <v>595</v>
      </c>
      <c r="E327" s="117">
        <v>326</v>
      </c>
      <c r="F327" s="117" t="s">
        <v>923</v>
      </c>
      <c r="G327" s="117" t="s">
        <v>591</v>
      </c>
      <c r="H327" s="117" t="s">
        <v>598</v>
      </c>
      <c r="I327" s="117" t="s">
        <v>398</v>
      </c>
      <c r="J327" s="117" t="s">
        <v>398</v>
      </c>
      <c r="K327" s="117" t="s">
        <v>398</v>
      </c>
      <c r="L327" s="117" t="s">
        <v>398</v>
      </c>
      <c r="M327" s="117" t="s">
        <v>398</v>
      </c>
      <c r="N327" s="117" t="s">
        <v>398</v>
      </c>
      <c r="O327" s="125" t="s">
        <v>579</v>
      </c>
      <c r="P327" s="117">
        <v>1</v>
      </c>
      <c r="Q327" s="117" t="s">
        <v>398</v>
      </c>
      <c r="R327" s="117" t="s">
        <v>398</v>
      </c>
      <c r="S327" s="117" t="s">
        <v>398</v>
      </c>
      <c r="T327" s="117" t="s">
        <v>398</v>
      </c>
      <c r="U327" s="117" t="s">
        <v>398</v>
      </c>
      <c r="V327" s="117" t="s">
        <v>398</v>
      </c>
      <c r="W327" s="123">
        <v>35</v>
      </c>
      <c r="X327" s="123" t="s">
        <v>906</v>
      </c>
      <c r="Y327" s="120">
        <v>43553</v>
      </c>
      <c r="Z327" s="121">
        <v>0.40902777777777777</v>
      </c>
      <c r="AA327" s="123" t="s">
        <v>637</v>
      </c>
      <c r="AB327" s="123" t="s">
        <v>582</v>
      </c>
      <c r="AC327" s="119" t="s">
        <v>398</v>
      </c>
      <c r="AD327" s="119" t="s">
        <v>398</v>
      </c>
    </row>
    <row r="328" spans="1:30">
      <c r="A328" s="117">
        <v>327</v>
      </c>
      <c r="B328" s="123" t="s">
        <v>462</v>
      </c>
      <c r="C328" s="117" t="s">
        <v>5</v>
      </c>
      <c r="D328" s="123" t="s">
        <v>595</v>
      </c>
      <c r="E328" s="117">
        <v>327</v>
      </c>
      <c r="F328" s="117" t="s">
        <v>923</v>
      </c>
      <c r="G328" s="117" t="s">
        <v>591</v>
      </c>
      <c r="H328" s="117" t="s">
        <v>598</v>
      </c>
      <c r="I328" s="117" t="s">
        <v>398</v>
      </c>
      <c r="J328" s="117" t="s">
        <v>398</v>
      </c>
      <c r="K328" s="117" t="s">
        <v>398</v>
      </c>
      <c r="L328" s="117" t="s">
        <v>398</v>
      </c>
      <c r="M328" s="117" t="s">
        <v>398</v>
      </c>
      <c r="N328" s="117" t="s">
        <v>398</v>
      </c>
      <c r="O328" s="125" t="s">
        <v>579</v>
      </c>
      <c r="P328" s="117">
        <v>1</v>
      </c>
      <c r="Q328" s="117" t="s">
        <v>398</v>
      </c>
      <c r="R328" s="117" t="s">
        <v>398</v>
      </c>
      <c r="S328" s="117" t="s">
        <v>398</v>
      </c>
      <c r="T328" s="117" t="s">
        <v>398</v>
      </c>
      <c r="U328" s="117" t="s">
        <v>398</v>
      </c>
      <c r="V328" s="117" t="s">
        <v>398</v>
      </c>
      <c r="W328" s="123">
        <v>35</v>
      </c>
      <c r="X328" s="123" t="s">
        <v>906</v>
      </c>
      <c r="Y328" s="120">
        <v>43553</v>
      </c>
      <c r="Z328" s="121">
        <v>0.40902777777777777</v>
      </c>
      <c r="AA328" s="123" t="s">
        <v>637</v>
      </c>
      <c r="AB328" s="123" t="s">
        <v>582</v>
      </c>
      <c r="AC328" s="119" t="s">
        <v>398</v>
      </c>
      <c r="AD328" s="119" t="s">
        <v>398</v>
      </c>
    </row>
    <row r="329" spans="1:30">
      <c r="A329" s="117">
        <v>328</v>
      </c>
      <c r="B329" s="123" t="s">
        <v>462</v>
      </c>
      <c r="C329" s="117" t="s">
        <v>5</v>
      </c>
      <c r="D329" s="123" t="s">
        <v>595</v>
      </c>
      <c r="E329" s="117">
        <v>328</v>
      </c>
      <c r="F329" s="117" t="s">
        <v>923</v>
      </c>
      <c r="G329" s="117" t="s">
        <v>591</v>
      </c>
      <c r="H329" s="117" t="s">
        <v>598</v>
      </c>
      <c r="I329" s="117" t="s">
        <v>398</v>
      </c>
      <c r="J329" s="117" t="s">
        <v>398</v>
      </c>
      <c r="K329" s="117" t="s">
        <v>398</v>
      </c>
      <c r="L329" s="117" t="s">
        <v>398</v>
      </c>
      <c r="M329" s="117" t="s">
        <v>398</v>
      </c>
      <c r="N329" s="117" t="s">
        <v>398</v>
      </c>
      <c r="O329" s="125" t="s">
        <v>579</v>
      </c>
      <c r="P329" s="117">
        <v>1</v>
      </c>
      <c r="Q329" s="117" t="s">
        <v>398</v>
      </c>
      <c r="R329" s="117" t="s">
        <v>398</v>
      </c>
      <c r="S329" s="117" t="s">
        <v>398</v>
      </c>
      <c r="T329" s="117" t="s">
        <v>398</v>
      </c>
      <c r="U329" s="117" t="s">
        <v>398</v>
      </c>
      <c r="V329" s="117" t="s">
        <v>398</v>
      </c>
      <c r="W329" s="123">
        <v>35</v>
      </c>
      <c r="X329" s="123" t="s">
        <v>906</v>
      </c>
      <c r="Y329" s="120">
        <v>43553</v>
      </c>
      <c r="Z329" s="121">
        <v>0.40902777777777777</v>
      </c>
      <c r="AA329" s="123" t="s">
        <v>637</v>
      </c>
      <c r="AB329" s="123" t="s">
        <v>582</v>
      </c>
      <c r="AC329" s="119" t="s">
        <v>398</v>
      </c>
      <c r="AD329" s="119" t="s">
        <v>398</v>
      </c>
    </row>
    <row r="330" spans="1:30">
      <c r="A330" s="117">
        <v>329</v>
      </c>
      <c r="B330" s="123" t="s">
        <v>462</v>
      </c>
      <c r="C330" s="117" t="s">
        <v>5</v>
      </c>
      <c r="D330" s="123" t="s">
        <v>595</v>
      </c>
      <c r="E330" s="117">
        <v>329</v>
      </c>
      <c r="F330" s="117" t="s">
        <v>923</v>
      </c>
      <c r="G330" s="117" t="s">
        <v>591</v>
      </c>
      <c r="H330" s="117" t="s">
        <v>598</v>
      </c>
      <c r="I330" s="117" t="s">
        <v>398</v>
      </c>
      <c r="J330" s="117" t="s">
        <v>398</v>
      </c>
      <c r="K330" s="117" t="s">
        <v>398</v>
      </c>
      <c r="L330" s="117" t="s">
        <v>398</v>
      </c>
      <c r="M330" s="117" t="s">
        <v>398</v>
      </c>
      <c r="N330" s="117" t="s">
        <v>398</v>
      </c>
      <c r="O330" s="125" t="s">
        <v>579</v>
      </c>
      <c r="P330" s="117">
        <v>1</v>
      </c>
      <c r="Q330" s="117" t="s">
        <v>398</v>
      </c>
      <c r="R330" s="117" t="s">
        <v>398</v>
      </c>
      <c r="S330" s="117" t="s">
        <v>398</v>
      </c>
      <c r="T330" s="117" t="s">
        <v>398</v>
      </c>
      <c r="U330" s="117" t="s">
        <v>398</v>
      </c>
      <c r="V330" s="117" t="s">
        <v>398</v>
      </c>
      <c r="W330" s="123">
        <v>35</v>
      </c>
      <c r="X330" s="123" t="s">
        <v>906</v>
      </c>
      <c r="Y330" s="120">
        <v>43553</v>
      </c>
      <c r="Z330" s="121">
        <v>0.40902777777777777</v>
      </c>
      <c r="AA330" s="123" t="s">
        <v>637</v>
      </c>
      <c r="AB330" s="123" t="s">
        <v>582</v>
      </c>
      <c r="AC330" s="119" t="s">
        <v>398</v>
      </c>
      <c r="AD330" s="119" t="s">
        <v>398</v>
      </c>
    </row>
    <row r="331" spans="1:30">
      <c r="A331" s="117">
        <v>330</v>
      </c>
      <c r="B331" s="123" t="s">
        <v>462</v>
      </c>
      <c r="C331" s="117" t="s">
        <v>5</v>
      </c>
      <c r="D331" s="123" t="s">
        <v>595</v>
      </c>
      <c r="E331" s="117">
        <v>330</v>
      </c>
      <c r="F331" s="117" t="s">
        <v>923</v>
      </c>
      <c r="G331" s="117" t="s">
        <v>591</v>
      </c>
      <c r="H331" s="117" t="s">
        <v>598</v>
      </c>
      <c r="I331" s="117" t="s">
        <v>398</v>
      </c>
      <c r="J331" s="117" t="s">
        <v>398</v>
      </c>
      <c r="K331" s="117" t="s">
        <v>398</v>
      </c>
      <c r="L331" s="117" t="s">
        <v>398</v>
      </c>
      <c r="M331" s="117" t="s">
        <v>398</v>
      </c>
      <c r="N331" s="117" t="s">
        <v>398</v>
      </c>
      <c r="O331" s="125" t="s">
        <v>579</v>
      </c>
      <c r="P331" s="117">
        <v>1</v>
      </c>
      <c r="Q331" s="117" t="s">
        <v>398</v>
      </c>
      <c r="R331" s="117" t="s">
        <v>398</v>
      </c>
      <c r="S331" s="117" t="s">
        <v>398</v>
      </c>
      <c r="T331" s="117" t="s">
        <v>398</v>
      </c>
      <c r="U331" s="117" t="s">
        <v>398</v>
      </c>
      <c r="V331" s="117" t="s">
        <v>398</v>
      </c>
      <c r="W331" s="123">
        <v>35</v>
      </c>
      <c r="X331" s="123" t="s">
        <v>906</v>
      </c>
      <c r="Y331" s="120">
        <v>43553</v>
      </c>
      <c r="Z331" s="121">
        <v>0.40902777777777777</v>
      </c>
      <c r="AA331" s="123" t="s">
        <v>637</v>
      </c>
      <c r="AB331" s="123" t="s">
        <v>582</v>
      </c>
      <c r="AC331" s="119" t="s">
        <v>398</v>
      </c>
      <c r="AD331" s="119" t="s">
        <v>398</v>
      </c>
    </row>
    <row r="332" spans="1:30">
      <c r="A332" s="117">
        <v>331</v>
      </c>
      <c r="B332" s="123" t="s">
        <v>462</v>
      </c>
      <c r="C332" s="117" t="s">
        <v>5</v>
      </c>
      <c r="D332" s="123" t="s">
        <v>595</v>
      </c>
      <c r="E332" s="117">
        <v>331</v>
      </c>
      <c r="F332" s="117" t="s">
        <v>923</v>
      </c>
      <c r="G332" s="117" t="s">
        <v>591</v>
      </c>
      <c r="H332" s="117" t="s">
        <v>598</v>
      </c>
      <c r="I332" s="117" t="s">
        <v>398</v>
      </c>
      <c r="J332" s="117" t="s">
        <v>398</v>
      </c>
      <c r="K332" s="117" t="s">
        <v>398</v>
      </c>
      <c r="L332" s="117" t="s">
        <v>398</v>
      </c>
      <c r="M332" s="117" t="s">
        <v>398</v>
      </c>
      <c r="N332" s="117" t="s">
        <v>398</v>
      </c>
      <c r="O332" s="125" t="s">
        <v>579</v>
      </c>
      <c r="P332" s="117">
        <v>1</v>
      </c>
      <c r="Q332" s="117" t="s">
        <v>398</v>
      </c>
      <c r="R332" s="117" t="s">
        <v>398</v>
      </c>
      <c r="S332" s="117" t="s">
        <v>398</v>
      </c>
      <c r="T332" s="117" t="s">
        <v>398</v>
      </c>
      <c r="U332" s="117" t="s">
        <v>398</v>
      </c>
      <c r="V332" s="117" t="s">
        <v>398</v>
      </c>
      <c r="W332" s="123">
        <v>35</v>
      </c>
      <c r="X332" s="123" t="s">
        <v>906</v>
      </c>
      <c r="Y332" s="120">
        <v>43553</v>
      </c>
      <c r="Z332" s="121">
        <v>0.40902777777777777</v>
      </c>
      <c r="AA332" s="123" t="s">
        <v>637</v>
      </c>
      <c r="AB332" s="123" t="s">
        <v>582</v>
      </c>
      <c r="AC332" s="119" t="s">
        <v>398</v>
      </c>
      <c r="AD332" s="119" t="s">
        <v>398</v>
      </c>
    </row>
    <row r="333" spans="1:30">
      <c r="A333" s="117">
        <v>332</v>
      </c>
      <c r="B333" s="123" t="s">
        <v>462</v>
      </c>
      <c r="C333" s="117" t="s">
        <v>5</v>
      </c>
      <c r="D333" s="123" t="s">
        <v>595</v>
      </c>
      <c r="E333" s="117">
        <v>332</v>
      </c>
      <c r="F333" s="117" t="s">
        <v>923</v>
      </c>
      <c r="G333" s="117" t="s">
        <v>591</v>
      </c>
      <c r="H333" s="117" t="s">
        <v>598</v>
      </c>
      <c r="I333" s="117" t="s">
        <v>398</v>
      </c>
      <c r="J333" s="117" t="s">
        <v>398</v>
      </c>
      <c r="K333" s="117" t="s">
        <v>398</v>
      </c>
      <c r="L333" s="117" t="s">
        <v>398</v>
      </c>
      <c r="M333" s="117" t="s">
        <v>398</v>
      </c>
      <c r="N333" s="117" t="s">
        <v>398</v>
      </c>
      <c r="O333" s="125" t="s">
        <v>579</v>
      </c>
      <c r="P333" s="117">
        <v>1</v>
      </c>
      <c r="Q333" s="117" t="s">
        <v>398</v>
      </c>
      <c r="R333" s="117" t="s">
        <v>398</v>
      </c>
      <c r="S333" s="117" t="s">
        <v>398</v>
      </c>
      <c r="T333" s="117" t="s">
        <v>398</v>
      </c>
      <c r="U333" s="117" t="s">
        <v>398</v>
      </c>
      <c r="V333" s="117" t="s">
        <v>398</v>
      </c>
      <c r="W333" s="123">
        <v>35</v>
      </c>
      <c r="X333" s="123" t="s">
        <v>906</v>
      </c>
      <c r="Y333" s="120">
        <v>43553</v>
      </c>
      <c r="Z333" s="121">
        <v>0.40902777777777777</v>
      </c>
      <c r="AA333" s="123" t="s">
        <v>637</v>
      </c>
      <c r="AB333" s="123" t="s">
        <v>582</v>
      </c>
      <c r="AC333" s="119" t="s">
        <v>398</v>
      </c>
      <c r="AD333" s="119" t="s">
        <v>398</v>
      </c>
    </row>
    <row r="334" spans="1:30">
      <c r="A334" s="117">
        <v>333</v>
      </c>
      <c r="B334" s="123" t="s">
        <v>462</v>
      </c>
      <c r="C334" s="117" t="s">
        <v>5</v>
      </c>
      <c r="D334" s="123" t="s">
        <v>595</v>
      </c>
      <c r="E334" s="117">
        <v>333</v>
      </c>
      <c r="F334" s="117" t="s">
        <v>923</v>
      </c>
      <c r="G334" s="117" t="s">
        <v>591</v>
      </c>
      <c r="H334" s="117" t="s">
        <v>598</v>
      </c>
      <c r="I334" s="117" t="s">
        <v>398</v>
      </c>
      <c r="J334" s="117" t="s">
        <v>398</v>
      </c>
      <c r="K334" s="117" t="s">
        <v>398</v>
      </c>
      <c r="L334" s="117" t="s">
        <v>398</v>
      </c>
      <c r="M334" s="117" t="s">
        <v>398</v>
      </c>
      <c r="N334" s="117" t="s">
        <v>398</v>
      </c>
      <c r="O334" s="125" t="s">
        <v>579</v>
      </c>
      <c r="P334" s="117">
        <v>1</v>
      </c>
      <c r="Q334" s="117" t="s">
        <v>398</v>
      </c>
      <c r="R334" s="117" t="s">
        <v>398</v>
      </c>
      <c r="S334" s="117" t="s">
        <v>398</v>
      </c>
      <c r="T334" s="117" t="s">
        <v>398</v>
      </c>
      <c r="U334" s="117" t="s">
        <v>398</v>
      </c>
      <c r="V334" s="117" t="s">
        <v>398</v>
      </c>
      <c r="W334" s="123">
        <v>35</v>
      </c>
      <c r="X334" s="123" t="s">
        <v>906</v>
      </c>
      <c r="Y334" s="120">
        <v>43553</v>
      </c>
      <c r="Z334" s="121">
        <v>0.40902777777777777</v>
      </c>
      <c r="AA334" s="123" t="s">
        <v>637</v>
      </c>
      <c r="AB334" s="123" t="s">
        <v>582</v>
      </c>
      <c r="AC334" s="119" t="s">
        <v>398</v>
      </c>
      <c r="AD334" s="119" t="s">
        <v>398</v>
      </c>
    </row>
    <row r="335" spans="1:30">
      <c r="A335" s="117">
        <v>334</v>
      </c>
      <c r="B335" s="123" t="s">
        <v>462</v>
      </c>
      <c r="C335" s="117" t="s">
        <v>5</v>
      </c>
      <c r="D335" s="123" t="s">
        <v>595</v>
      </c>
      <c r="E335" s="117">
        <v>334</v>
      </c>
      <c r="F335" s="117" t="s">
        <v>923</v>
      </c>
      <c r="G335" s="117" t="s">
        <v>591</v>
      </c>
      <c r="H335" s="117" t="s">
        <v>598</v>
      </c>
      <c r="I335" s="117" t="s">
        <v>398</v>
      </c>
      <c r="J335" s="117" t="s">
        <v>398</v>
      </c>
      <c r="K335" s="117" t="s">
        <v>398</v>
      </c>
      <c r="L335" s="117" t="s">
        <v>398</v>
      </c>
      <c r="M335" s="117" t="s">
        <v>398</v>
      </c>
      <c r="N335" s="117" t="s">
        <v>398</v>
      </c>
      <c r="O335" s="125" t="s">
        <v>579</v>
      </c>
      <c r="P335" s="117">
        <v>1</v>
      </c>
      <c r="Q335" s="117" t="s">
        <v>398</v>
      </c>
      <c r="R335" s="117" t="s">
        <v>398</v>
      </c>
      <c r="S335" s="117" t="s">
        <v>398</v>
      </c>
      <c r="T335" s="117" t="s">
        <v>398</v>
      </c>
      <c r="U335" s="117" t="s">
        <v>398</v>
      </c>
      <c r="V335" s="117" t="s">
        <v>398</v>
      </c>
      <c r="W335" s="123">
        <v>35</v>
      </c>
      <c r="X335" s="123" t="s">
        <v>906</v>
      </c>
      <c r="Y335" s="120">
        <v>43553</v>
      </c>
      <c r="Z335" s="121">
        <v>0.40902777777777777</v>
      </c>
      <c r="AA335" s="123" t="s">
        <v>637</v>
      </c>
      <c r="AB335" s="123" t="s">
        <v>582</v>
      </c>
      <c r="AC335" s="119" t="s">
        <v>398</v>
      </c>
      <c r="AD335" s="119" t="s">
        <v>398</v>
      </c>
    </row>
    <row r="336" spans="1:30">
      <c r="A336" s="117">
        <v>335</v>
      </c>
      <c r="B336" s="123" t="s">
        <v>462</v>
      </c>
      <c r="C336" s="117" t="s">
        <v>5</v>
      </c>
      <c r="D336" s="123" t="s">
        <v>595</v>
      </c>
      <c r="E336" s="117">
        <v>335</v>
      </c>
      <c r="F336" s="117" t="s">
        <v>923</v>
      </c>
      <c r="G336" s="117" t="s">
        <v>591</v>
      </c>
      <c r="H336" s="117" t="s">
        <v>598</v>
      </c>
      <c r="I336" s="117" t="s">
        <v>398</v>
      </c>
      <c r="J336" s="117" t="s">
        <v>398</v>
      </c>
      <c r="K336" s="117" t="s">
        <v>398</v>
      </c>
      <c r="L336" s="117" t="s">
        <v>398</v>
      </c>
      <c r="M336" s="117" t="s">
        <v>398</v>
      </c>
      <c r="N336" s="117" t="s">
        <v>398</v>
      </c>
      <c r="O336" s="125" t="s">
        <v>579</v>
      </c>
      <c r="P336" s="117">
        <v>1</v>
      </c>
      <c r="Q336" s="117" t="s">
        <v>398</v>
      </c>
      <c r="R336" s="117" t="s">
        <v>398</v>
      </c>
      <c r="S336" s="117" t="s">
        <v>398</v>
      </c>
      <c r="T336" s="117" t="s">
        <v>398</v>
      </c>
      <c r="U336" s="117" t="s">
        <v>398</v>
      </c>
      <c r="V336" s="117" t="s">
        <v>398</v>
      </c>
      <c r="W336" s="123">
        <v>35</v>
      </c>
      <c r="X336" s="123" t="s">
        <v>906</v>
      </c>
      <c r="Y336" s="120">
        <v>43553</v>
      </c>
      <c r="Z336" s="121">
        <v>0.40902777777777777</v>
      </c>
      <c r="AA336" s="123" t="s">
        <v>637</v>
      </c>
      <c r="AB336" s="123" t="s">
        <v>582</v>
      </c>
      <c r="AC336" s="119" t="s">
        <v>398</v>
      </c>
      <c r="AD336" s="119" t="s">
        <v>398</v>
      </c>
    </row>
    <row r="337" spans="1:30">
      <c r="A337" s="117">
        <v>336</v>
      </c>
      <c r="B337" s="123" t="s">
        <v>462</v>
      </c>
      <c r="C337" s="117" t="s">
        <v>5</v>
      </c>
      <c r="D337" s="123" t="s">
        <v>595</v>
      </c>
      <c r="E337" s="117">
        <v>336</v>
      </c>
      <c r="F337" s="117" t="s">
        <v>923</v>
      </c>
      <c r="G337" s="117" t="s">
        <v>591</v>
      </c>
      <c r="H337" s="117" t="s">
        <v>598</v>
      </c>
      <c r="I337" s="117" t="s">
        <v>398</v>
      </c>
      <c r="J337" s="117" t="s">
        <v>398</v>
      </c>
      <c r="K337" s="117" t="s">
        <v>398</v>
      </c>
      <c r="L337" s="117" t="s">
        <v>398</v>
      </c>
      <c r="M337" s="117" t="s">
        <v>398</v>
      </c>
      <c r="N337" s="117" t="s">
        <v>398</v>
      </c>
      <c r="O337" s="125" t="s">
        <v>579</v>
      </c>
      <c r="P337" s="117">
        <v>1</v>
      </c>
      <c r="Q337" s="117" t="s">
        <v>398</v>
      </c>
      <c r="R337" s="117" t="s">
        <v>398</v>
      </c>
      <c r="S337" s="117" t="s">
        <v>398</v>
      </c>
      <c r="T337" s="117" t="s">
        <v>398</v>
      </c>
      <c r="U337" s="117" t="s">
        <v>398</v>
      </c>
      <c r="V337" s="117" t="s">
        <v>398</v>
      </c>
      <c r="W337" s="123">
        <v>35</v>
      </c>
      <c r="X337" s="123" t="s">
        <v>906</v>
      </c>
      <c r="Y337" s="120">
        <v>43553</v>
      </c>
      <c r="Z337" s="121">
        <v>0.40902777777777777</v>
      </c>
      <c r="AA337" s="123" t="s">
        <v>637</v>
      </c>
      <c r="AB337" s="123" t="s">
        <v>582</v>
      </c>
      <c r="AC337" s="119" t="s">
        <v>398</v>
      </c>
      <c r="AD337" s="119" t="s">
        <v>398</v>
      </c>
    </row>
    <row r="338" spans="1:30">
      <c r="A338" s="117">
        <v>337</v>
      </c>
      <c r="B338" s="123" t="s">
        <v>462</v>
      </c>
      <c r="C338" s="117" t="s">
        <v>5</v>
      </c>
      <c r="D338" s="123" t="s">
        <v>595</v>
      </c>
      <c r="E338" s="117">
        <v>337</v>
      </c>
      <c r="F338" s="117" t="s">
        <v>923</v>
      </c>
      <c r="G338" s="117" t="s">
        <v>591</v>
      </c>
      <c r="H338" s="117" t="s">
        <v>598</v>
      </c>
      <c r="I338" s="117" t="s">
        <v>398</v>
      </c>
      <c r="J338" s="117" t="s">
        <v>398</v>
      </c>
      <c r="K338" s="117" t="s">
        <v>398</v>
      </c>
      <c r="L338" s="117" t="s">
        <v>398</v>
      </c>
      <c r="M338" s="117" t="s">
        <v>398</v>
      </c>
      <c r="N338" s="117" t="s">
        <v>398</v>
      </c>
      <c r="O338" s="125" t="s">
        <v>579</v>
      </c>
      <c r="P338" s="117">
        <v>1</v>
      </c>
      <c r="Q338" s="117" t="s">
        <v>398</v>
      </c>
      <c r="R338" s="117" t="s">
        <v>398</v>
      </c>
      <c r="S338" s="117" t="s">
        <v>398</v>
      </c>
      <c r="T338" s="117" t="s">
        <v>398</v>
      </c>
      <c r="U338" s="117" t="s">
        <v>398</v>
      </c>
      <c r="V338" s="117" t="s">
        <v>398</v>
      </c>
      <c r="W338" s="123">
        <v>35</v>
      </c>
      <c r="X338" s="123" t="s">
        <v>906</v>
      </c>
      <c r="Y338" s="120">
        <v>43553</v>
      </c>
      <c r="Z338" s="121">
        <v>0.40902777777777777</v>
      </c>
      <c r="AA338" s="123" t="s">
        <v>637</v>
      </c>
      <c r="AB338" s="123" t="s">
        <v>582</v>
      </c>
      <c r="AC338" s="119" t="s">
        <v>398</v>
      </c>
      <c r="AD338" s="119" t="s">
        <v>398</v>
      </c>
    </row>
    <row r="339" spans="1:30">
      <c r="A339" s="117">
        <v>338</v>
      </c>
      <c r="B339" s="123" t="s">
        <v>462</v>
      </c>
      <c r="C339" s="117" t="s">
        <v>5</v>
      </c>
      <c r="D339" s="123" t="s">
        <v>595</v>
      </c>
      <c r="E339" s="117">
        <v>338</v>
      </c>
      <c r="F339" s="117" t="s">
        <v>923</v>
      </c>
      <c r="G339" s="117" t="s">
        <v>591</v>
      </c>
      <c r="H339" s="117" t="s">
        <v>598</v>
      </c>
      <c r="I339" s="117" t="s">
        <v>398</v>
      </c>
      <c r="J339" s="117" t="s">
        <v>398</v>
      </c>
      <c r="K339" s="117" t="s">
        <v>398</v>
      </c>
      <c r="L339" s="117" t="s">
        <v>398</v>
      </c>
      <c r="M339" s="117" t="s">
        <v>398</v>
      </c>
      <c r="N339" s="117" t="s">
        <v>398</v>
      </c>
      <c r="O339" s="125" t="s">
        <v>579</v>
      </c>
      <c r="P339" s="117">
        <v>1</v>
      </c>
      <c r="Q339" s="117" t="s">
        <v>398</v>
      </c>
      <c r="R339" s="117" t="s">
        <v>398</v>
      </c>
      <c r="S339" s="117" t="s">
        <v>398</v>
      </c>
      <c r="T339" s="117" t="s">
        <v>398</v>
      </c>
      <c r="U339" s="117" t="s">
        <v>398</v>
      </c>
      <c r="V339" s="117" t="s">
        <v>398</v>
      </c>
      <c r="W339" s="123">
        <v>35</v>
      </c>
      <c r="X339" s="123" t="s">
        <v>906</v>
      </c>
      <c r="Y339" s="120">
        <v>43553</v>
      </c>
      <c r="Z339" s="121">
        <v>0.40902777777777777</v>
      </c>
      <c r="AA339" s="123" t="s">
        <v>637</v>
      </c>
      <c r="AB339" s="123" t="s">
        <v>582</v>
      </c>
      <c r="AC339" s="119" t="s">
        <v>398</v>
      </c>
      <c r="AD339" s="119" t="s">
        <v>398</v>
      </c>
    </row>
    <row r="340" spans="1:30">
      <c r="A340" s="117">
        <v>339</v>
      </c>
      <c r="B340" s="123" t="s">
        <v>462</v>
      </c>
      <c r="C340" s="117" t="s">
        <v>5</v>
      </c>
      <c r="D340" s="123" t="s">
        <v>595</v>
      </c>
      <c r="E340" s="117">
        <v>339</v>
      </c>
      <c r="F340" s="117" t="s">
        <v>923</v>
      </c>
      <c r="G340" s="117" t="s">
        <v>591</v>
      </c>
      <c r="H340" s="117" t="s">
        <v>598</v>
      </c>
      <c r="I340" s="117" t="s">
        <v>398</v>
      </c>
      <c r="J340" s="117" t="s">
        <v>398</v>
      </c>
      <c r="K340" s="117" t="s">
        <v>398</v>
      </c>
      <c r="L340" s="117" t="s">
        <v>398</v>
      </c>
      <c r="M340" s="117" t="s">
        <v>398</v>
      </c>
      <c r="N340" s="117" t="s">
        <v>398</v>
      </c>
      <c r="O340" s="125" t="s">
        <v>579</v>
      </c>
      <c r="P340" s="117">
        <v>1</v>
      </c>
      <c r="Q340" s="117" t="s">
        <v>398</v>
      </c>
      <c r="R340" s="117" t="s">
        <v>398</v>
      </c>
      <c r="S340" s="117" t="s">
        <v>398</v>
      </c>
      <c r="T340" s="117" t="s">
        <v>398</v>
      </c>
      <c r="U340" s="117" t="s">
        <v>398</v>
      </c>
      <c r="V340" s="117" t="s">
        <v>398</v>
      </c>
      <c r="W340" s="123">
        <v>35</v>
      </c>
      <c r="X340" s="123" t="s">
        <v>906</v>
      </c>
      <c r="Y340" s="120">
        <v>43553</v>
      </c>
      <c r="Z340" s="121">
        <v>0.40902777777777777</v>
      </c>
      <c r="AA340" s="123" t="s">
        <v>637</v>
      </c>
      <c r="AB340" s="123" t="s">
        <v>582</v>
      </c>
      <c r="AC340" s="119" t="s">
        <v>398</v>
      </c>
      <c r="AD340" s="119" t="s">
        <v>398</v>
      </c>
    </row>
    <row r="341" spans="1:30">
      <c r="A341" s="117">
        <v>340</v>
      </c>
      <c r="B341" s="123" t="s">
        <v>462</v>
      </c>
      <c r="C341" s="117" t="s">
        <v>5</v>
      </c>
      <c r="D341" s="123" t="s">
        <v>595</v>
      </c>
      <c r="E341" s="117">
        <v>340</v>
      </c>
      <c r="F341" s="117" t="s">
        <v>923</v>
      </c>
      <c r="G341" s="117" t="s">
        <v>591</v>
      </c>
      <c r="H341" s="117" t="s">
        <v>598</v>
      </c>
      <c r="I341" s="117" t="s">
        <v>398</v>
      </c>
      <c r="J341" s="117" t="s">
        <v>398</v>
      </c>
      <c r="K341" s="117" t="s">
        <v>398</v>
      </c>
      <c r="L341" s="117" t="s">
        <v>398</v>
      </c>
      <c r="M341" s="117" t="s">
        <v>398</v>
      </c>
      <c r="N341" s="117" t="s">
        <v>398</v>
      </c>
      <c r="O341" s="125" t="s">
        <v>579</v>
      </c>
      <c r="P341" s="117">
        <v>1</v>
      </c>
      <c r="Q341" s="117" t="s">
        <v>398</v>
      </c>
      <c r="R341" s="117" t="s">
        <v>398</v>
      </c>
      <c r="S341" s="117" t="s">
        <v>398</v>
      </c>
      <c r="T341" s="117" t="s">
        <v>398</v>
      </c>
      <c r="U341" s="117" t="s">
        <v>398</v>
      </c>
      <c r="V341" s="117" t="s">
        <v>398</v>
      </c>
      <c r="W341" s="123">
        <v>35</v>
      </c>
      <c r="X341" s="123" t="s">
        <v>906</v>
      </c>
      <c r="Y341" s="120">
        <v>43553</v>
      </c>
      <c r="Z341" s="121">
        <v>0.40902777777777777</v>
      </c>
      <c r="AA341" s="123" t="s">
        <v>637</v>
      </c>
      <c r="AB341" s="123" t="s">
        <v>582</v>
      </c>
      <c r="AC341" s="119" t="s">
        <v>398</v>
      </c>
      <c r="AD341" s="119" t="s">
        <v>398</v>
      </c>
    </row>
    <row r="342" spans="1:30">
      <c r="A342" s="117">
        <v>341</v>
      </c>
      <c r="B342" s="123" t="s">
        <v>462</v>
      </c>
      <c r="C342" s="117" t="s">
        <v>5</v>
      </c>
      <c r="D342" s="123" t="s">
        <v>595</v>
      </c>
      <c r="E342" s="117">
        <v>341</v>
      </c>
      <c r="F342" s="117" t="s">
        <v>923</v>
      </c>
      <c r="G342" s="117" t="s">
        <v>591</v>
      </c>
      <c r="H342" s="117" t="s">
        <v>598</v>
      </c>
      <c r="I342" s="117" t="s">
        <v>398</v>
      </c>
      <c r="J342" s="117" t="s">
        <v>398</v>
      </c>
      <c r="K342" s="117" t="s">
        <v>398</v>
      </c>
      <c r="L342" s="117" t="s">
        <v>398</v>
      </c>
      <c r="M342" s="117" t="s">
        <v>398</v>
      </c>
      <c r="N342" s="117" t="s">
        <v>398</v>
      </c>
      <c r="O342" s="125" t="s">
        <v>579</v>
      </c>
      <c r="P342" s="117">
        <v>1</v>
      </c>
      <c r="Q342" s="117" t="s">
        <v>398</v>
      </c>
      <c r="R342" s="117" t="s">
        <v>398</v>
      </c>
      <c r="S342" s="117" t="s">
        <v>398</v>
      </c>
      <c r="T342" s="117" t="s">
        <v>398</v>
      </c>
      <c r="U342" s="117" t="s">
        <v>398</v>
      </c>
      <c r="V342" s="117" t="s">
        <v>398</v>
      </c>
      <c r="W342" s="123">
        <v>35</v>
      </c>
      <c r="X342" s="123" t="s">
        <v>906</v>
      </c>
      <c r="Y342" s="120">
        <v>43553</v>
      </c>
      <c r="Z342" s="121">
        <v>0.40902777777777777</v>
      </c>
      <c r="AA342" s="123" t="s">
        <v>637</v>
      </c>
      <c r="AB342" s="123" t="s">
        <v>582</v>
      </c>
      <c r="AC342" s="119" t="s">
        <v>398</v>
      </c>
      <c r="AD342" s="119" t="s">
        <v>398</v>
      </c>
    </row>
    <row r="343" spans="1:30">
      <c r="A343" s="117">
        <v>342</v>
      </c>
      <c r="B343" s="123" t="s">
        <v>462</v>
      </c>
      <c r="C343" s="117" t="s">
        <v>5</v>
      </c>
      <c r="D343" s="123" t="s">
        <v>595</v>
      </c>
      <c r="E343" s="117">
        <v>342</v>
      </c>
      <c r="F343" s="117" t="s">
        <v>923</v>
      </c>
      <c r="G343" s="117" t="s">
        <v>591</v>
      </c>
      <c r="H343" s="117" t="s">
        <v>598</v>
      </c>
      <c r="I343" s="117" t="s">
        <v>398</v>
      </c>
      <c r="J343" s="117" t="s">
        <v>398</v>
      </c>
      <c r="K343" s="117" t="s">
        <v>398</v>
      </c>
      <c r="L343" s="117" t="s">
        <v>398</v>
      </c>
      <c r="M343" s="117" t="s">
        <v>398</v>
      </c>
      <c r="N343" s="117" t="s">
        <v>398</v>
      </c>
      <c r="O343" s="125" t="s">
        <v>579</v>
      </c>
      <c r="P343" s="117">
        <v>1</v>
      </c>
      <c r="Q343" s="117" t="s">
        <v>398</v>
      </c>
      <c r="R343" s="117" t="s">
        <v>398</v>
      </c>
      <c r="S343" s="117" t="s">
        <v>398</v>
      </c>
      <c r="T343" s="117" t="s">
        <v>398</v>
      </c>
      <c r="U343" s="117" t="s">
        <v>398</v>
      </c>
      <c r="V343" s="117" t="s">
        <v>398</v>
      </c>
      <c r="W343" s="123">
        <v>35</v>
      </c>
      <c r="X343" s="123" t="s">
        <v>906</v>
      </c>
      <c r="Y343" s="120">
        <v>43553</v>
      </c>
      <c r="Z343" s="121">
        <v>0.40902777777777777</v>
      </c>
      <c r="AA343" s="123" t="s">
        <v>637</v>
      </c>
      <c r="AB343" s="123" t="s">
        <v>582</v>
      </c>
      <c r="AC343" s="119" t="s">
        <v>398</v>
      </c>
      <c r="AD343" s="119" t="s">
        <v>398</v>
      </c>
    </row>
    <row r="344" spans="1:30">
      <c r="A344" s="117">
        <v>343</v>
      </c>
      <c r="B344" s="123" t="s">
        <v>462</v>
      </c>
      <c r="C344" s="117" t="s">
        <v>5</v>
      </c>
      <c r="D344" s="123" t="s">
        <v>595</v>
      </c>
      <c r="E344" s="117">
        <v>343</v>
      </c>
      <c r="F344" s="117" t="s">
        <v>923</v>
      </c>
      <c r="G344" s="117" t="s">
        <v>591</v>
      </c>
      <c r="H344" s="117" t="s">
        <v>598</v>
      </c>
      <c r="I344" s="117" t="s">
        <v>398</v>
      </c>
      <c r="J344" s="117" t="s">
        <v>398</v>
      </c>
      <c r="K344" s="117" t="s">
        <v>398</v>
      </c>
      <c r="L344" s="117" t="s">
        <v>398</v>
      </c>
      <c r="M344" s="117" t="s">
        <v>398</v>
      </c>
      <c r="N344" s="117" t="s">
        <v>398</v>
      </c>
      <c r="O344" s="125" t="s">
        <v>579</v>
      </c>
      <c r="P344" s="117">
        <v>1</v>
      </c>
      <c r="Q344" s="117" t="s">
        <v>398</v>
      </c>
      <c r="R344" s="117" t="s">
        <v>398</v>
      </c>
      <c r="S344" s="117" t="s">
        <v>398</v>
      </c>
      <c r="T344" s="117" t="s">
        <v>398</v>
      </c>
      <c r="U344" s="117" t="s">
        <v>398</v>
      </c>
      <c r="V344" s="117" t="s">
        <v>398</v>
      </c>
      <c r="W344" s="123">
        <v>35</v>
      </c>
      <c r="X344" s="123" t="s">
        <v>906</v>
      </c>
      <c r="Y344" s="120">
        <v>43553</v>
      </c>
      <c r="Z344" s="121">
        <v>0.40902777777777777</v>
      </c>
      <c r="AA344" s="123" t="s">
        <v>637</v>
      </c>
      <c r="AB344" s="123" t="s">
        <v>582</v>
      </c>
      <c r="AC344" s="119" t="s">
        <v>398</v>
      </c>
      <c r="AD344" s="119" t="s">
        <v>398</v>
      </c>
    </row>
    <row r="345" spans="1:30">
      <c r="A345" s="117">
        <v>344</v>
      </c>
      <c r="B345" s="123" t="s">
        <v>462</v>
      </c>
      <c r="C345" s="117" t="s">
        <v>5</v>
      </c>
      <c r="D345" s="117" t="s">
        <v>595</v>
      </c>
      <c r="E345" s="117">
        <v>344</v>
      </c>
      <c r="F345" s="117" t="s">
        <v>924</v>
      </c>
      <c r="G345" s="117" t="s">
        <v>577</v>
      </c>
      <c r="H345" s="117" t="s">
        <v>398</v>
      </c>
      <c r="I345" s="117" t="s">
        <v>398</v>
      </c>
      <c r="J345" s="117" t="s">
        <v>398</v>
      </c>
      <c r="K345" s="117" t="s">
        <v>398</v>
      </c>
      <c r="L345" s="117" t="s">
        <v>398</v>
      </c>
      <c r="M345" s="117" t="s">
        <v>398</v>
      </c>
      <c r="N345" s="117" t="s">
        <v>398</v>
      </c>
      <c r="O345" s="125" t="s">
        <v>579</v>
      </c>
      <c r="P345" s="117">
        <v>1</v>
      </c>
      <c r="Q345" s="117" t="s">
        <v>398</v>
      </c>
      <c r="R345" s="117" t="s">
        <v>398</v>
      </c>
      <c r="S345" s="117" t="s">
        <v>398</v>
      </c>
      <c r="T345" s="117" t="s">
        <v>398</v>
      </c>
      <c r="U345" s="117" t="s">
        <v>398</v>
      </c>
      <c r="V345" s="117" t="s">
        <v>398</v>
      </c>
      <c r="W345" s="123">
        <v>36</v>
      </c>
      <c r="X345" s="123" t="s">
        <v>906</v>
      </c>
      <c r="Y345" s="120">
        <v>43556</v>
      </c>
      <c r="Z345" s="121">
        <v>0.40069444444444446</v>
      </c>
      <c r="AA345" s="121">
        <v>0.55208333333333337</v>
      </c>
      <c r="AB345" s="117" t="s">
        <v>582</v>
      </c>
      <c r="AC345" s="119" t="s">
        <v>398</v>
      </c>
      <c r="AD345" s="119" t="s">
        <v>398</v>
      </c>
    </row>
    <row r="346" spans="1:30">
      <c r="A346" s="117">
        <v>345</v>
      </c>
      <c r="B346" s="123" t="s">
        <v>462</v>
      </c>
      <c r="C346" s="117" t="s">
        <v>5</v>
      </c>
      <c r="D346" s="117" t="s">
        <v>595</v>
      </c>
      <c r="E346" s="117">
        <v>345</v>
      </c>
      <c r="F346" s="117" t="s">
        <v>924</v>
      </c>
      <c r="G346" s="117" t="s">
        <v>577</v>
      </c>
      <c r="H346" s="117" t="s">
        <v>398</v>
      </c>
      <c r="I346" s="117" t="s">
        <v>398</v>
      </c>
      <c r="J346" s="117" t="s">
        <v>398</v>
      </c>
      <c r="K346" s="117" t="s">
        <v>398</v>
      </c>
      <c r="L346" s="117" t="s">
        <v>398</v>
      </c>
      <c r="M346" s="117" t="s">
        <v>398</v>
      </c>
      <c r="N346" s="117" t="s">
        <v>398</v>
      </c>
      <c r="O346" s="125" t="s">
        <v>579</v>
      </c>
      <c r="P346" s="117">
        <v>1</v>
      </c>
      <c r="Q346" s="117" t="s">
        <v>398</v>
      </c>
      <c r="R346" s="117" t="s">
        <v>398</v>
      </c>
      <c r="S346" s="117" t="s">
        <v>398</v>
      </c>
      <c r="T346" s="117" t="s">
        <v>398</v>
      </c>
      <c r="U346" s="117" t="s">
        <v>398</v>
      </c>
      <c r="V346" s="117" t="s">
        <v>398</v>
      </c>
      <c r="W346" s="123">
        <v>36</v>
      </c>
      <c r="X346" s="123" t="s">
        <v>906</v>
      </c>
      <c r="Y346" s="120">
        <v>43556</v>
      </c>
      <c r="Z346" s="121">
        <v>0.40069444444444446</v>
      </c>
      <c r="AA346" s="121">
        <v>0.55208333333333337</v>
      </c>
      <c r="AB346" s="117" t="s">
        <v>582</v>
      </c>
      <c r="AC346" s="119" t="s">
        <v>398</v>
      </c>
      <c r="AD346" s="119" t="s">
        <v>398</v>
      </c>
    </row>
    <row r="347" spans="1:30">
      <c r="A347" s="117">
        <v>346</v>
      </c>
      <c r="B347" s="123" t="s">
        <v>462</v>
      </c>
      <c r="C347" s="117" t="s">
        <v>5</v>
      </c>
      <c r="D347" s="117" t="s">
        <v>595</v>
      </c>
      <c r="E347" s="117">
        <v>346</v>
      </c>
      <c r="F347" s="117" t="s">
        <v>924</v>
      </c>
      <c r="G347" s="117" t="s">
        <v>577</v>
      </c>
      <c r="H347" s="117" t="s">
        <v>398</v>
      </c>
      <c r="I347" s="117" t="s">
        <v>398</v>
      </c>
      <c r="J347" s="117" t="s">
        <v>398</v>
      </c>
      <c r="K347" s="117" t="s">
        <v>398</v>
      </c>
      <c r="L347" s="117" t="s">
        <v>398</v>
      </c>
      <c r="M347" s="117" t="s">
        <v>398</v>
      </c>
      <c r="N347" s="117" t="s">
        <v>398</v>
      </c>
      <c r="O347" s="125" t="s">
        <v>579</v>
      </c>
      <c r="P347" s="117">
        <v>1</v>
      </c>
      <c r="Q347" s="117" t="s">
        <v>398</v>
      </c>
      <c r="R347" s="117" t="s">
        <v>398</v>
      </c>
      <c r="S347" s="117" t="s">
        <v>398</v>
      </c>
      <c r="T347" s="117" t="s">
        <v>398</v>
      </c>
      <c r="U347" s="117" t="s">
        <v>398</v>
      </c>
      <c r="V347" s="117" t="s">
        <v>398</v>
      </c>
      <c r="W347" s="123">
        <v>36</v>
      </c>
      <c r="X347" s="123" t="s">
        <v>906</v>
      </c>
      <c r="Y347" s="120">
        <v>43556</v>
      </c>
      <c r="Z347" s="121">
        <v>0.40069444444444446</v>
      </c>
      <c r="AA347" s="121">
        <v>0.55208333333333337</v>
      </c>
      <c r="AB347" s="117" t="s">
        <v>582</v>
      </c>
      <c r="AC347" s="119" t="s">
        <v>398</v>
      </c>
      <c r="AD347" s="119" t="s">
        <v>398</v>
      </c>
    </row>
    <row r="348" spans="1:30">
      <c r="A348" s="117">
        <v>347</v>
      </c>
      <c r="B348" s="123" t="s">
        <v>462</v>
      </c>
      <c r="C348" s="117" t="s">
        <v>5</v>
      </c>
      <c r="D348" s="117" t="s">
        <v>595</v>
      </c>
      <c r="E348" s="117">
        <v>347</v>
      </c>
      <c r="F348" s="117" t="s">
        <v>924</v>
      </c>
      <c r="G348" s="117" t="s">
        <v>577</v>
      </c>
      <c r="H348" s="117" t="s">
        <v>398</v>
      </c>
      <c r="I348" s="117" t="s">
        <v>398</v>
      </c>
      <c r="J348" s="117" t="s">
        <v>398</v>
      </c>
      <c r="K348" s="117" t="s">
        <v>398</v>
      </c>
      <c r="L348" s="117" t="s">
        <v>398</v>
      </c>
      <c r="M348" s="117" t="s">
        <v>398</v>
      </c>
      <c r="N348" s="117" t="s">
        <v>398</v>
      </c>
      <c r="O348" s="125" t="s">
        <v>579</v>
      </c>
      <c r="P348" s="117">
        <v>1</v>
      </c>
      <c r="Q348" s="117" t="s">
        <v>398</v>
      </c>
      <c r="R348" s="117" t="s">
        <v>398</v>
      </c>
      <c r="S348" s="117" t="s">
        <v>398</v>
      </c>
      <c r="T348" s="117" t="s">
        <v>398</v>
      </c>
      <c r="U348" s="117" t="s">
        <v>398</v>
      </c>
      <c r="V348" s="117" t="s">
        <v>398</v>
      </c>
      <c r="W348" s="123">
        <v>36</v>
      </c>
      <c r="X348" s="123" t="s">
        <v>906</v>
      </c>
      <c r="Y348" s="120">
        <v>43556</v>
      </c>
      <c r="Z348" s="121">
        <v>0.40069444444444446</v>
      </c>
      <c r="AA348" s="121">
        <v>0.55208333333333337</v>
      </c>
      <c r="AB348" s="117" t="s">
        <v>582</v>
      </c>
      <c r="AC348" s="119" t="s">
        <v>398</v>
      </c>
      <c r="AD348" s="119" t="s">
        <v>398</v>
      </c>
    </row>
    <row r="349" spans="1:30">
      <c r="A349" s="117">
        <v>348</v>
      </c>
      <c r="B349" s="123" t="s">
        <v>462</v>
      </c>
      <c r="C349" s="117" t="s">
        <v>5</v>
      </c>
      <c r="D349" s="117" t="s">
        <v>595</v>
      </c>
      <c r="E349" s="117">
        <v>348</v>
      </c>
      <c r="F349" s="117" t="s">
        <v>924</v>
      </c>
      <c r="G349" s="117" t="s">
        <v>577</v>
      </c>
      <c r="H349" s="117" t="s">
        <v>398</v>
      </c>
      <c r="I349" s="117" t="s">
        <v>398</v>
      </c>
      <c r="J349" s="117" t="s">
        <v>398</v>
      </c>
      <c r="K349" s="117" t="s">
        <v>398</v>
      </c>
      <c r="L349" s="117" t="s">
        <v>398</v>
      </c>
      <c r="M349" s="117" t="s">
        <v>398</v>
      </c>
      <c r="N349" s="117" t="s">
        <v>398</v>
      </c>
      <c r="O349" s="125" t="s">
        <v>579</v>
      </c>
      <c r="P349" s="117">
        <v>1</v>
      </c>
      <c r="Q349" s="117" t="s">
        <v>398</v>
      </c>
      <c r="R349" s="117" t="s">
        <v>398</v>
      </c>
      <c r="S349" s="117" t="s">
        <v>398</v>
      </c>
      <c r="T349" s="117" t="s">
        <v>398</v>
      </c>
      <c r="U349" s="117" t="s">
        <v>398</v>
      </c>
      <c r="V349" s="117" t="s">
        <v>398</v>
      </c>
      <c r="W349" s="123">
        <v>36</v>
      </c>
      <c r="X349" s="123" t="s">
        <v>906</v>
      </c>
      <c r="Y349" s="120">
        <v>43556</v>
      </c>
      <c r="Z349" s="121">
        <v>0.40069444444444446</v>
      </c>
      <c r="AA349" s="121">
        <v>0.55208333333333337</v>
      </c>
      <c r="AB349" s="117" t="s">
        <v>582</v>
      </c>
      <c r="AC349" s="119" t="s">
        <v>398</v>
      </c>
      <c r="AD349" s="119" t="s">
        <v>398</v>
      </c>
    </row>
    <row r="350" spans="1:30">
      <c r="A350" s="117">
        <v>349</v>
      </c>
      <c r="B350" s="123" t="s">
        <v>462</v>
      </c>
      <c r="C350" s="117" t="s">
        <v>5</v>
      </c>
      <c r="D350" s="117" t="s">
        <v>595</v>
      </c>
      <c r="E350" s="117">
        <v>349</v>
      </c>
      <c r="F350" s="117" t="s">
        <v>924</v>
      </c>
      <c r="G350" s="117" t="s">
        <v>577</v>
      </c>
      <c r="H350" s="117" t="s">
        <v>398</v>
      </c>
      <c r="I350" s="117" t="s">
        <v>398</v>
      </c>
      <c r="J350" s="117" t="s">
        <v>398</v>
      </c>
      <c r="K350" s="117" t="s">
        <v>398</v>
      </c>
      <c r="L350" s="117" t="s">
        <v>398</v>
      </c>
      <c r="M350" s="117" t="s">
        <v>398</v>
      </c>
      <c r="N350" s="117" t="s">
        <v>398</v>
      </c>
      <c r="O350" s="125" t="s">
        <v>579</v>
      </c>
      <c r="P350" s="117">
        <v>1</v>
      </c>
      <c r="Q350" s="117" t="s">
        <v>398</v>
      </c>
      <c r="R350" s="117" t="s">
        <v>398</v>
      </c>
      <c r="S350" s="117" t="s">
        <v>398</v>
      </c>
      <c r="T350" s="117" t="s">
        <v>398</v>
      </c>
      <c r="U350" s="117" t="s">
        <v>398</v>
      </c>
      <c r="V350" s="117" t="s">
        <v>398</v>
      </c>
      <c r="W350" s="123">
        <v>36</v>
      </c>
      <c r="X350" s="123" t="s">
        <v>906</v>
      </c>
      <c r="Y350" s="120">
        <v>43556</v>
      </c>
      <c r="Z350" s="121">
        <v>0.40069444444444446</v>
      </c>
      <c r="AA350" s="121">
        <v>0.55208333333333337</v>
      </c>
      <c r="AB350" s="117" t="s">
        <v>582</v>
      </c>
      <c r="AC350" s="119" t="s">
        <v>398</v>
      </c>
      <c r="AD350" s="119" t="s">
        <v>398</v>
      </c>
    </row>
    <row r="351" spans="1:30">
      <c r="A351" s="117">
        <v>350</v>
      </c>
      <c r="B351" s="123" t="s">
        <v>462</v>
      </c>
      <c r="C351" s="117" t="s">
        <v>5</v>
      </c>
      <c r="D351" s="117" t="s">
        <v>595</v>
      </c>
      <c r="E351" s="117">
        <v>350</v>
      </c>
      <c r="F351" s="117" t="s">
        <v>924</v>
      </c>
      <c r="G351" s="117" t="s">
        <v>577</v>
      </c>
      <c r="H351" s="117" t="s">
        <v>398</v>
      </c>
      <c r="I351" s="117" t="s">
        <v>398</v>
      </c>
      <c r="J351" s="117" t="s">
        <v>398</v>
      </c>
      <c r="K351" s="117" t="s">
        <v>398</v>
      </c>
      <c r="L351" s="117" t="s">
        <v>398</v>
      </c>
      <c r="M351" s="117" t="s">
        <v>398</v>
      </c>
      <c r="N351" s="117" t="s">
        <v>398</v>
      </c>
      <c r="O351" s="125" t="s">
        <v>579</v>
      </c>
      <c r="P351" s="117">
        <v>1</v>
      </c>
      <c r="Q351" s="117" t="s">
        <v>398</v>
      </c>
      <c r="R351" s="117" t="s">
        <v>398</v>
      </c>
      <c r="S351" s="117" t="s">
        <v>398</v>
      </c>
      <c r="T351" s="117" t="s">
        <v>398</v>
      </c>
      <c r="U351" s="117" t="s">
        <v>398</v>
      </c>
      <c r="V351" s="117" t="s">
        <v>398</v>
      </c>
      <c r="W351" s="123">
        <v>36</v>
      </c>
      <c r="X351" s="123" t="s">
        <v>906</v>
      </c>
      <c r="Y351" s="120">
        <v>43556</v>
      </c>
      <c r="Z351" s="121">
        <v>0.40069444444444446</v>
      </c>
      <c r="AA351" s="121">
        <v>0.55208333333333337</v>
      </c>
      <c r="AB351" s="117" t="s">
        <v>582</v>
      </c>
      <c r="AC351" s="119" t="s">
        <v>398</v>
      </c>
      <c r="AD351" s="119" t="s">
        <v>398</v>
      </c>
    </row>
    <row r="352" spans="1:30">
      <c r="A352" s="117">
        <v>351</v>
      </c>
      <c r="B352" s="123" t="s">
        <v>462</v>
      </c>
      <c r="C352" s="117" t="s">
        <v>5</v>
      </c>
      <c r="D352" s="117" t="s">
        <v>595</v>
      </c>
      <c r="E352" s="117">
        <v>351</v>
      </c>
      <c r="F352" s="117" t="s">
        <v>924</v>
      </c>
      <c r="G352" s="117" t="s">
        <v>591</v>
      </c>
      <c r="H352" s="117" t="s">
        <v>398</v>
      </c>
      <c r="I352" s="117" t="s">
        <v>398</v>
      </c>
      <c r="J352" s="117" t="s">
        <v>398</v>
      </c>
      <c r="K352" s="117" t="s">
        <v>398</v>
      </c>
      <c r="L352" s="117" t="s">
        <v>398</v>
      </c>
      <c r="M352" s="117" t="s">
        <v>398</v>
      </c>
      <c r="N352" s="117" t="s">
        <v>398</v>
      </c>
      <c r="O352" s="125" t="s">
        <v>579</v>
      </c>
      <c r="P352" s="117">
        <v>1</v>
      </c>
      <c r="Q352" s="117" t="s">
        <v>398</v>
      </c>
      <c r="R352" s="117" t="s">
        <v>398</v>
      </c>
      <c r="S352" s="117" t="s">
        <v>398</v>
      </c>
      <c r="T352" s="117" t="s">
        <v>398</v>
      </c>
      <c r="U352" s="117" t="s">
        <v>398</v>
      </c>
      <c r="V352" s="117" t="s">
        <v>398</v>
      </c>
      <c r="W352" s="123">
        <v>36</v>
      </c>
      <c r="X352" s="123" t="s">
        <v>906</v>
      </c>
      <c r="Y352" s="120">
        <v>43556</v>
      </c>
      <c r="Z352" s="121">
        <v>0.40069444444444446</v>
      </c>
      <c r="AA352" s="121">
        <v>0.55208333333333337</v>
      </c>
      <c r="AB352" s="117" t="s">
        <v>582</v>
      </c>
      <c r="AC352" s="119" t="s">
        <v>398</v>
      </c>
      <c r="AD352" s="119" t="s">
        <v>398</v>
      </c>
    </row>
    <row r="353" spans="1:30">
      <c r="A353" s="117">
        <v>352</v>
      </c>
      <c r="B353" s="123" t="s">
        <v>462</v>
      </c>
      <c r="C353" s="117" t="s">
        <v>5</v>
      </c>
      <c r="D353" s="117" t="s">
        <v>595</v>
      </c>
      <c r="E353" s="117">
        <v>352</v>
      </c>
      <c r="F353" s="117" t="s">
        <v>924</v>
      </c>
      <c r="G353" s="117" t="s">
        <v>591</v>
      </c>
      <c r="H353" s="117" t="s">
        <v>398</v>
      </c>
      <c r="I353" s="117" t="s">
        <v>398</v>
      </c>
      <c r="J353" s="117" t="s">
        <v>398</v>
      </c>
      <c r="K353" s="117" t="s">
        <v>398</v>
      </c>
      <c r="L353" s="117" t="s">
        <v>398</v>
      </c>
      <c r="M353" s="117" t="s">
        <v>398</v>
      </c>
      <c r="N353" s="117" t="s">
        <v>398</v>
      </c>
      <c r="O353" s="125" t="s">
        <v>579</v>
      </c>
      <c r="P353" s="117">
        <v>1</v>
      </c>
      <c r="Q353" s="117" t="s">
        <v>398</v>
      </c>
      <c r="R353" s="117" t="s">
        <v>398</v>
      </c>
      <c r="S353" s="117" t="s">
        <v>398</v>
      </c>
      <c r="T353" s="117" t="s">
        <v>398</v>
      </c>
      <c r="U353" s="117" t="s">
        <v>398</v>
      </c>
      <c r="V353" s="117" t="s">
        <v>398</v>
      </c>
      <c r="W353" s="123">
        <v>36</v>
      </c>
      <c r="X353" s="123" t="s">
        <v>906</v>
      </c>
      <c r="Y353" s="120">
        <v>43556</v>
      </c>
      <c r="Z353" s="121">
        <v>0.40069444444444446</v>
      </c>
      <c r="AA353" s="121">
        <v>0.55208333333333337</v>
      </c>
      <c r="AB353" s="117" t="s">
        <v>582</v>
      </c>
      <c r="AC353" s="119" t="s">
        <v>398</v>
      </c>
      <c r="AD353" s="119" t="s">
        <v>398</v>
      </c>
    </row>
    <row r="354" spans="1:30">
      <c r="A354" s="117">
        <v>353</v>
      </c>
      <c r="B354" s="123" t="s">
        <v>462</v>
      </c>
      <c r="C354" s="117" t="s">
        <v>5</v>
      </c>
      <c r="D354" s="117" t="s">
        <v>595</v>
      </c>
      <c r="E354" s="117">
        <v>353</v>
      </c>
      <c r="F354" s="117" t="s">
        <v>924</v>
      </c>
      <c r="G354" s="117" t="s">
        <v>591</v>
      </c>
      <c r="H354" s="117" t="s">
        <v>398</v>
      </c>
      <c r="I354" s="117" t="s">
        <v>398</v>
      </c>
      <c r="J354" s="117" t="s">
        <v>398</v>
      </c>
      <c r="K354" s="117" t="s">
        <v>398</v>
      </c>
      <c r="L354" s="117" t="s">
        <v>398</v>
      </c>
      <c r="M354" s="117" t="s">
        <v>398</v>
      </c>
      <c r="N354" s="117" t="s">
        <v>398</v>
      </c>
      <c r="O354" s="125" t="s">
        <v>579</v>
      </c>
      <c r="P354" s="117">
        <v>1</v>
      </c>
      <c r="Q354" s="117" t="s">
        <v>398</v>
      </c>
      <c r="R354" s="117" t="s">
        <v>398</v>
      </c>
      <c r="S354" s="117" t="s">
        <v>398</v>
      </c>
      <c r="T354" s="117" t="s">
        <v>398</v>
      </c>
      <c r="U354" s="117" t="s">
        <v>398</v>
      </c>
      <c r="V354" s="117" t="s">
        <v>398</v>
      </c>
      <c r="W354" s="123">
        <v>36</v>
      </c>
      <c r="X354" s="123" t="s">
        <v>906</v>
      </c>
      <c r="Y354" s="120">
        <v>43556</v>
      </c>
      <c r="Z354" s="121">
        <v>0.40069444444444446</v>
      </c>
      <c r="AA354" s="121">
        <v>0.55208333333333337</v>
      </c>
      <c r="AB354" s="117" t="s">
        <v>582</v>
      </c>
      <c r="AC354" s="119" t="s">
        <v>398</v>
      </c>
      <c r="AD354" s="119" t="s">
        <v>398</v>
      </c>
    </row>
    <row r="355" spans="1:30">
      <c r="A355" s="117">
        <v>354</v>
      </c>
      <c r="B355" s="123" t="s">
        <v>462</v>
      </c>
      <c r="C355" s="117" t="s">
        <v>5</v>
      </c>
      <c r="D355" s="117" t="s">
        <v>595</v>
      </c>
      <c r="E355" s="117">
        <v>354</v>
      </c>
      <c r="F355" s="117" t="s">
        <v>924</v>
      </c>
      <c r="G355" s="117" t="s">
        <v>591</v>
      </c>
      <c r="H355" s="117" t="s">
        <v>398</v>
      </c>
      <c r="I355" s="117" t="s">
        <v>398</v>
      </c>
      <c r="J355" s="117" t="s">
        <v>398</v>
      </c>
      <c r="K355" s="117" t="s">
        <v>398</v>
      </c>
      <c r="L355" s="117" t="s">
        <v>398</v>
      </c>
      <c r="M355" s="117" t="s">
        <v>398</v>
      </c>
      <c r="N355" s="117" t="s">
        <v>398</v>
      </c>
      <c r="O355" s="125" t="s">
        <v>579</v>
      </c>
      <c r="P355" s="117">
        <v>1</v>
      </c>
      <c r="Q355" s="117" t="s">
        <v>398</v>
      </c>
      <c r="R355" s="117" t="s">
        <v>398</v>
      </c>
      <c r="S355" s="117" t="s">
        <v>398</v>
      </c>
      <c r="T355" s="117" t="s">
        <v>398</v>
      </c>
      <c r="U355" s="117" t="s">
        <v>398</v>
      </c>
      <c r="V355" s="117" t="s">
        <v>398</v>
      </c>
      <c r="W355" s="123">
        <v>36</v>
      </c>
      <c r="X355" s="123" t="s">
        <v>906</v>
      </c>
      <c r="Y355" s="120">
        <v>43556</v>
      </c>
      <c r="Z355" s="121">
        <v>0.40069444444444446</v>
      </c>
      <c r="AA355" s="121">
        <v>0.55208333333333337</v>
      </c>
      <c r="AB355" s="117" t="s">
        <v>582</v>
      </c>
      <c r="AC355" s="119" t="s">
        <v>398</v>
      </c>
      <c r="AD355" s="119" t="s">
        <v>398</v>
      </c>
    </row>
    <row r="356" spans="1:30">
      <c r="A356" s="117">
        <v>355</v>
      </c>
      <c r="B356" s="123" t="s">
        <v>462</v>
      </c>
      <c r="C356" s="117" t="s">
        <v>5</v>
      </c>
      <c r="D356" s="117" t="s">
        <v>595</v>
      </c>
      <c r="E356" s="117">
        <v>355</v>
      </c>
      <c r="F356" s="117" t="s">
        <v>924</v>
      </c>
      <c r="G356" s="117" t="s">
        <v>591</v>
      </c>
      <c r="H356" s="117" t="s">
        <v>398</v>
      </c>
      <c r="I356" s="117" t="s">
        <v>398</v>
      </c>
      <c r="J356" s="117" t="s">
        <v>398</v>
      </c>
      <c r="K356" s="117" t="s">
        <v>398</v>
      </c>
      <c r="L356" s="117" t="s">
        <v>398</v>
      </c>
      <c r="M356" s="117" t="s">
        <v>398</v>
      </c>
      <c r="N356" s="117" t="s">
        <v>398</v>
      </c>
      <c r="O356" s="125" t="s">
        <v>579</v>
      </c>
      <c r="P356" s="117">
        <v>1</v>
      </c>
      <c r="Q356" s="117" t="s">
        <v>398</v>
      </c>
      <c r="R356" s="117" t="s">
        <v>398</v>
      </c>
      <c r="S356" s="117" t="s">
        <v>398</v>
      </c>
      <c r="T356" s="117" t="s">
        <v>398</v>
      </c>
      <c r="U356" s="117" t="s">
        <v>398</v>
      </c>
      <c r="V356" s="117" t="s">
        <v>398</v>
      </c>
      <c r="W356" s="123">
        <v>36</v>
      </c>
      <c r="X356" s="123" t="s">
        <v>906</v>
      </c>
      <c r="Y356" s="120">
        <v>43556</v>
      </c>
      <c r="Z356" s="121">
        <v>0.40069444444444446</v>
      </c>
      <c r="AA356" s="121">
        <v>0.55208333333333337</v>
      </c>
      <c r="AB356" s="117" t="s">
        <v>582</v>
      </c>
      <c r="AC356" s="119" t="s">
        <v>398</v>
      </c>
      <c r="AD356" s="119" t="s">
        <v>398</v>
      </c>
    </row>
    <row r="357" spans="1:30">
      <c r="A357" s="117">
        <v>356</v>
      </c>
      <c r="B357" s="123" t="s">
        <v>462</v>
      </c>
      <c r="C357" s="117" t="s">
        <v>5</v>
      </c>
      <c r="D357" s="117" t="s">
        <v>595</v>
      </c>
      <c r="E357" s="117">
        <v>356</v>
      </c>
      <c r="F357" s="117" t="s">
        <v>924</v>
      </c>
      <c r="G357" s="117" t="s">
        <v>591</v>
      </c>
      <c r="H357" s="117" t="s">
        <v>398</v>
      </c>
      <c r="I357" s="117" t="s">
        <v>398</v>
      </c>
      <c r="J357" s="117" t="s">
        <v>398</v>
      </c>
      <c r="K357" s="117" t="s">
        <v>398</v>
      </c>
      <c r="L357" s="117" t="s">
        <v>398</v>
      </c>
      <c r="M357" s="117" t="s">
        <v>398</v>
      </c>
      <c r="N357" s="117" t="s">
        <v>398</v>
      </c>
      <c r="O357" s="125" t="s">
        <v>579</v>
      </c>
      <c r="P357" s="117">
        <v>1</v>
      </c>
      <c r="Q357" s="117" t="s">
        <v>398</v>
      </c>
      <c r="R357" s="117" t="s">
        <v>398</v>
      </c>
      <c r="S357" s="117" t="s">
        <v>398</v>
      </c>
      <c r="T357" s="117" t="s">
        <v>398</v>
      </c>
      <c r="U357" s="117" t="s">
        <v>398</v>
      </c>
      <c r="V357" s="117" t="s">
        <v>398</v>
      </c>
      <c r="W357" s="123">
        <v>36</v>
      </c>
      <c r="X357" s="123" t="s">
        <v>906</v>
      </c>
      <c r="Y357" s="120">
        <v>43556</v>
      </c>
      <c r="Z357" s="121">
        <v>0.40069444444444446</v>
      </c>
      <c r="AA357" s="121">
        <v>0.55208333333333337</v>
      </c>
      <c r="AB357" s="117" t="s">
        <v>582</v>
      </c>
      <c r="AC357" s="119" t="s">
        <v>398</v>
      </c>
      <c r="AD357" s="119" t="s">
        <v>398</v>
      </c>
    </row>
    <row r="358" spans="1:30">
      <c r="A358" s="117">
        <v>357</v>
      </c>
      <c r="B358" s="123" t="s">
        <v>462</v>
      </c>
      <c r="C358" s="117" t="s">
        <v>5</v>
      </c>
      <c r="D358" s="117" t="s">
        <v>595</v>
      </c>
      <c r="E358" s="117">
        <v>357</v>
      </c>
      <c r="F358" s="117" t="s">
        <v>924</v>
      </c>
      <c r="G358" s="117" t="s">
        <v>591</v>
      </c>
      <c r="H358" s="117" t="s">
        <v>398</v>
      </c>
      <c r="I358" s="117" t="s">
        <v>398</v>
      </c>
      <c r="J358" s="117" t="s">
        <v>398</v>
      </c>
      <c r="K358" s="117" t="s">
        <v>398</v>
      </c>
      <c r="L358" s="117" t="s">
        <v>398</v>
      </c>
      <c r="M358" s="117" t="s">
        <v>398</v>
      </c>
      <c r="N358" s="117" t="s">
        <v>398</v>
      </c>
      <c r="O358" s="125" t="s">
        <v>579</v>
      </c>
      <c r="P358" s="117">
        <v>1</v>
      </c>
      <c r="Q358" s="117" t="s">
        <v>398</v>
      </c>
      <c r="R358" s="117" t="s">
        <v>398</v>
      </c>
      <c r="S358" s="117" t="s">
        <v>398</v>
      </c>
      <c r="T358" s="117" t="s">
        <v>398</v>
      </c>
      <c r="U358" s="117" t="s">
        <v>398</v>
      </c>
      <c r="V358" s="117" t="s">
        <v>398</v>
      </c>
      <c r="W358" s="123">
        <v>36</v>
      </c>
      <c r="X358" s="123" t="s">
        <v>906</v>
      </c>
      <c r="Y358" s="120">
        <v>43556</v>
      </c>
      <c r="Z358" s="121">
        <v>0.40069444444444446</v>
      </c>
      <c r="AA358" s="121">
        <v>0.55208333333333337</v>
      </c>
      <c r="AB358" s="117" t="s">
        <v>582</v>
      </c>
      <c r="AC358" s="119" t="s">
        <v>398</v>
      </c>
      <c r="AD358" s="119" t="s">
        <v>398</v>
      </c>
    </row>
    <row r="359" spans="1:30">
      <c r="A359" s="117">
        <v>358</v>
      </c>
      <c r="B359" s="123" t="s">
        <v>462</v>
      </c>
      <c r="C359" s="117" t="s">
        <v>5</v>
      </c>
      <c r="D359" s="117" t="s">
        <v>595</v>
      </c>
      <c r="E359" s="117">
        <v>358</v>
      </c>
      <c r="F359" s="117" t="s">
        <v>924</v>
      </c>
      <c r="G359" s="117" t="s">
        <v>591</v>
      </c>
      <c r="H359" s="117" t="s">
        <v>398</v>
      </c>
      <c r="I359" s="117" t="s">
        <v>398</v>
      </c>
      <c r="J359" s="117" t="s">
        <v>398</v>
      </c>
      <c r="K359" s="117" t="s">
        <v>398</v>
      </c>
      <c r="L359" s="117" t="s">
        <v>398</v>
      </c>
      <c r="M359" s="117" t="s">
        <v>398</v>
      </c>
      <c r="N359" s="117" t="s">
        <v>398</v>
      </c>
      <c r="O359" s="125" t="s">
        <v>579</v>
      </c>
      <c r="P359" s="117">
        <v>1</v>
      </c>
      <c r="Q359" s="117" t="s">
        <v>398</v>
      </c>
      <c r="R359" s="117" t="s">
        <v>398</v>
      </c>
      <c r="S359" s="117" t="s">
        <v>398</v>
      </c>
      <c r="T359" s="117" t="s">
        <v>398</v>
      </c>
      <c r="U359" s="117" t="s">
        <v>398</v>
      </c>
      <c r="V359" s="117" t="s">
        <v>398</v>
      </c>
      <c r="W359" s="123">
        <v>36</v>
      </c>
      <c r="X359" s="123" t="s">
        <v>906</v>
      </c>
      <c r="Y359" s="120">
        <v>43556</v>
      </c>
      <c r="Z359" s="121">
        <v>0.40069444444444446</v>
      </c>
      <c r="AA359" s="121">
        <v>0.55208333333333337</v>
      </c>
      <c r="AB359" s="117" t="s">
        <v>582</v>
      </c>
      <c r="AC359" s="119" t="s">
        <v>398</v>
      </c>
      <c r="AD359" s="119" t="s">
        <v>398</v>
      </c>
    </row>
    <row r="360" spans="1:30">
      <c r="A360" s="117">
        <v>359</v>
      </c>
      <c r="B360" s="123" t="s">
        <v>462</v>
      </c>
      <c r="C360" s="117" t="s">
        <v>5</v>
      </c>
      <c r="D360" s="117" t="s">
        <v>595</v>
      </c>
      <c r="E360" s="117">
        <v>359</v>
      </c>
      <c r="F360" s="117" t="s">
        <v>924</v>
      </c>
      <c r="G360" s="117" t="s">
        <v>591</v>
      </c>
      <c r="H360" s="117" t="s">
        <v>398</v>
      </c>
      <c r="I360" s="117" t="s">
        <v>398</v>
      </c>
      <c r="J360" s="117" t="s">
        <v>398</v>
      </c>
      <c r="K360" s="117" t="s">
        <v>398</v>
      </c>
      <c r="L360" s="117" t="s">
        <v>398</v>
      </c>
      <c r="M360" s="117" t="s">
        <v>398</v>
      </c>
      <c r="N360" s="117" t="s">
        <v>398</v>
      </c>
      <c r="O360" s="125" t="s">
        <v>579</v>
      </c>
      <c r="P360" s="117">
        <v>1</v>
      </c>
      <c r="Q360" s="117" t="s">
        <v>398</v>
      </c>
      <c r="R360" s="117" t="s">
        <v>398</v>
      </c>
      <c r="S360" s="117" t="s">
        <v>398</v>
      </c>
      <c r="T360" s="117" t="s">
        <v>398</v>
      </c>
      <c r="U360" s="117" t="s">
        <v>398</v>
      </c>
      <c r="V360" s="117" t="s">
        <v>398</v>
      </c>
      <c r="W360" s="123">
        <v>36</v>
      </c>
      <c r="X360" s="123" t="s">
        <v>906</v>
      </c>
      <c r="Y360" s="120">
        <v>43556</v>
      </c>
      <c r="Z360" s="121">
        <v>0.40069444444444446</v>
      </c>
      <c r="AA360" s="121">
        <v>0.55208333333333337</v>
      </c>
      <c r="AB360" s="117" t="s">
        <v>582</v>
      </c>
      <c r="AC360" s="119" t="s">
        <v>398</v>
      </c>
      <c r="AD360" s="119" t="s">
        <v>398</v>
      </c>
    </row>
    <row r="361" spans="1:30">
      <c r="A361" s="117">
        <v>360</v>
      </c>
      <c r="B361" s="123" t="s">
        <v>462</v>
      </c>
      <c r="C361" s="117" t="s">
        <v>5</v>
      </c>
      <c r="D361" s="117" t="s">
        <v>595</v>
      </c>
      <c r="E361" s="117">
        <v>360</v>
      </c>
      <c r="F361" s="117" t="s">
        <v>924</v>
      </c>
      <c r="G361" s="117" t="s">
        <v>591</v>
      </c>
      <c r="H361" s="117" t="s">
        <v>398</v>
      </c>
      <c r="I361" s="117" t="s">
        <v>398</v>
      </c>
      <c r="J361" s="117" t="s">
        <v>398</v>
      </c>
      <c r="K361" s="117" t="s">
        <v>398</v>
      </c>
      <c r="L361" s="117" t="s">
        <v>398</v>
      </c>
      <c r="M361" s="117" t="s">
        <v>398</v>
      </c>
      <c r="N361" s="117" t="s">
        <v>398</v>
      </c>
      <c r="O361" s="125" t="s">
        <v>579</v>
      </c>
      <c r="P361" s="117">
        <v>1</v>
      </c>
      <c r="Q361" s="117" t="s">
        <v>398</v>
      </c>
      <c r="R361" s="117" t="s">
        <v>398</v>
      </c>
      <c r="S361" s="117" t="s">
        <v>398</v>
      </c>
      <c r="T361" s="117" t="s">
        <v>398</v>
      </c>
      <c r="U361" s="117" t="s">
        <v>398</v>
      </c>
      <c r="V361" s="117" t="s">
        <v>398</v>
      </c>
      <c r="W361" s="123">
        <v>36</v>
      </c>
      <c r="X361" s="123" t="s">
        <v>906</v>
      </c>
      <c r="Y361" s="120">
        <v>43556</v>
      </c>
      <c r="Z361" s="121">
        <v>0.40069444444444446</v>
      </c>
      <c r="AA361" s="121">
        <v>0.55208333333333337</v>
      </c>
      <c r="AB361" s="117" t="s">
        <v>582</v>
      </c>
      <c r="AC361" s="119" t="s">
        <v>398</v>
      </c>
      <c r="AD361" s="119" t="s">
        <v>398</v>
      </c>
    </row>
    <row r="362" spans="1:30">
      <c r="A362" s="117">
        <v>361</v>
      </c>
      <c r="B362" s="123" t="s">
        <v>462</v>
      </c>
      <c r="C362" s="117" t="s">
        <v>5</v>
      </c>
      <c r="D362" s="117" t="s">
        <v>595</v>
      </c>
      <c r="E362" s="117">
        <v>361</v>
      </c>
      <c r="F362" s="117" t="s">
        <v>924</v>
      </c>
      <c r="G362" s="117" t="s">
        <v>591</v>
      </c>
      <c r="H362" s="117" t="s">
        <v>398</v>
      </c>
      <c r="I362" s="117" t="s">
        <v>398</v>
      </c>
      <c r="J362" s="117" t="s">
        <v>398</v>
      </c>
      <c r="K362" s="117" t="s">
        <v>398</v>
      </c>
      <c r="L362" s="117" t="s">
        <v>398</v>
      </c>
      <c r="M362" s="117" t="s">
        <v>398</v>
      </c>
      <c r="N362" s="117" t="s">
        <v>398</v>
      </c>
      <c r="O362" s="125" t="s">
        <v>579</v>
      </c>
      <c r="P362" s="117">
        <v>1</v>
      </c>
      <c r="Q362" s="117" t="s">
        <v>398</v>
      </c>
      <c r="R362" s="117" t="s">
        <v>398</v>
      </c>
      <c r="S362" s="117" t="s">
        <v>398</v>
      </c>
      <c r="T362" s="117" t="s">
        <v>398</v>
      </c>
      <c r="U362" s="117" t="s">
        <v>398</v>
      </c>
      <c r="V362" s="117" t="s">
        <v>398</v>
      </c>
      <c r="W362" s="123">
        <v>36</v>
      </c>
      <c r="X362" s="123" t="s">
        <v>906</v>
      </c>
      <c r="Y362" s="120">
        <v>43556</v>
      </c>
      <c r="Z362" s="121">
        <v>0.40069444444444446</v>
      </c>
      <c r="AA362" s="121">
        <v>0.55208333333333337</v>
      </c>
      <c r="AB362" s="117" t="s">
        <v>582</v>
      </c>
      <c r="AC362" s="119" t="s">
        <v>398</v>
      </c>
      <c r="AD362" s="119" t="s">
        <v>398</v>
      </c>
    </row>
    <row r="363" spans="1:30">
      <c r="A363" s="117">
        <v>362</v>
      </c>
      <c r="B363" s="123" t="s">
        <v>462</v>
      </c>
      <c r="C363" s="117" t="s">
        <v>5</v>
      </c>
      <c r="D363" s="117" t="s">
        <v>595</v>
      </c>
      <c r="E363" s="117">
        <v>362</v>
      </c>
      <c r="F363" s="117" t="s">
        <v>924</v>
      </c>
      <c r="G363" s="117" t="s">
        <v>591</v>
      </c>
      <c r="H363" s="117" t="s">
        <v>398</v>
      </c>
      <c r="I363" s="117" t="s">
        <v>398</v>
      </c>
      <c r="J363" s="117" t="s">
        <v>398</v>
      </c>
      <c r="K363" s="117" t="s">
        <v>398</v>
      </c>
      <c r="L363" s="117" t="s">
        <v>398</v>
      </c>
      <c r="M363" s="117" t="s">
        <v>398</v>
      </c>
      <c r="N363" s="117" t="s">
        <v>398</v>
      </c>
      <c r="O363" s="125" t="s">
        <v>579</v>
      </c>
      <c r="P363" s="117">
        <v>1</v>
      </c>
      <c r="Q363" s="117" t="s">
        <v>398</v>
      </c>
      <c r="R363" s="117" t="s">
        <v>398</v>
      </c>
      <c r="S363" s="117" t="s">
        <v>398</v>
      </c>
      <c r="T363" s="117" t="s">
        <v>398</v>
      </c>
      <c r="U363" s="117" t="s">
        <v>398</v>
      </c>
      <c r="V363" s="117" t="s">
        <v>398</v>
      </c>
      <c r="W363" s="123">
        <v>36</v>
      </c>
      <c r="X363" s="123" t="s">
        <v>906</v>
      </c>
      <c r="Y363" s="120">
        <v>43556</v>
      </c>
      <c r="Z363" s="121">
        <v>0.40069444444444446</v>
      </c>
      <c r="AA363" s="121">
        <v>0.55208333333333337</v>
      </c>
      <c r="AB363" s="117" t="s">
        <v>582</v>
      </c>
      <c r="AC363" s="119" t="s">
        <v>398</v>
      </c>
      <c r="AD363" s="119" t="s">
        <v>398</v>
      </c>
    </row>
    <row r="364" spans="1:30">
      <c r="A364" s="117">
        <v>363</v>
      </c>
      <c r="B364" s="123" t="s">
        <v>462</v>
      </c>
      <c r="C364" s="117" t="s">
        <v>5</v>
      </c>
      <c r="D364" s="117" t="s">
        <v>595</v>
      </c>
      <c r="E364" s="117">
        <v>363</v>
      </c>
      <c r="F364" s="117" t="s">
        <v>924</v>
      </c>
      <c r="G364" s="117" t="s">
        <v>591</v>
      </c>
      <c r="H364" s="117" t="s">
        <v>398</v>
      </c>
      <c r="I364" s="117" t="s">
        <v>398</v>
      </c>
      <c r="J364" s="117" t="s">
        <v>398</v>
      </c>
      <c r="K364" s="117" t="s">
        <v>398</v>
      </c>
      <c r="L364" s="117" t="s">
        <v>398</v>
      </c>
      <c r="M364" s="117" t="s">
        <v>398</v>
      </c>
      <c r="N364" s="117" t="s">
        <v>398</v>
      </c>
      <c r="O364" s="125" t="s">
        <v>579</v>
      </c>
      <c r="P364" s="117">
        <v>1</v>
      </c>
      <c r="Q364" s="117" t="s">
        <v>398</v>
      </c>
      <c r="R364" s="117" t="s">
        <v>398</v>
      </c>
      <c r="S364" s="117" t="s">
        <v>398</v>
      </c>
      <c r="T364" s="117" t="s">
        <v>398</v>
      </c>
      <c r="U364" s="117" t="s">
        <v>398</v>
      </c>
      <c r="V364" s="117" t="s">
        <v>398</v>
      </c>
      <c r="W364" s="123">
        <v>36</v>
      </c>
      <c r="X364" s="123" t="s">
        <v>906</v>
      </c>
      <c r="Y364" s="120">
        <v>43556</v>
      </c>
      <c r="Z364" s="121">
        <v>0.40069444444444446</v>
      </c>
      <c r="AA364" s="121">
        <v>0.55208333333333337</v>
      </c>
      <c r="AB364" s="117" t="s">
        <v>582</v>
      </c>
      <c r="AC364" s="119" t="s">
        <v>398</v>
      </c>
      <c r="AD364" s="119" t="s">
        <v>398</v>
      </c>
    </row>
    <row r="365" spans="1:30">
      <c r="A365" s="117">
        <v>364</v>
      </c>
      <c r="B365" s="123" t="s">
        <v>462</v>
      </c>
      <c r="C365" s="117" t="s">
        <v>5</v>
      </c>
      <c r="D365" s="117" t="s">
        <v>595</v>
      </c>
      <c r="E365" s="117">
        <v>364</v>
      </c>
      <c r="F365" s="117" t="s">
        <v>924</v>
      </c>
      <c r="G365" s="117" t="s">
        <v>591</v>
      </c>
      <c r="H365" s="117" t="s">
        <v>398</v>
      </c>
      <c r="I365" s="117" t="s">
        <v>398</v>
      </c>
      <c r="J365" s="117" t="s">
        <v>398</v>
      </c>
      <c r="K365" s="117" t="s">
        <v>398</v>
      </c>
      <c r="L365" s="117" t="s">
        <v>398</v>
      </c>
      <c r="M365" s="117" t="s">
        <v>398</v>
      </c>
      <c r="N365" s="117" t="s">
        <v>398</v>
      </c>
      <c r="O365" s="125" t="s">
        <v>579</v>
      </c>
      <c r="P365" s="117">
        <v>1</v>
      </c>
      <c r="Q365" s="117" t="s">
        <v>398</v>
      </c>
      <c r="R365" s="117" t="s">
        <v>398</v>
      </c>
      <c r="S365" s="117" t="s">
        <v>398</v>
      </c>
      <c r="T365" s="117" t="s">
        <v>398</v>
      </c>
      <c r="U365" s="117" t="s">
        <v>398</v>
      </c>
      <c r="V365" s="117" t="s">
        <v>398</v>
      </c>
      <c r="W365" s="123">
        <v>36</v>
      </c>
      <c r="X365" s="123" t="s">
        <v>906</v>
      </c>
      <c r="Y365" s="120">
        <v>43556</v>
      </c>
      <c r="Z365" s="121">
        <v>0.40069444444444446</v>
      </c>
      <c r="AA365" s="121">
        <v>0.55208333333333337</v>
      </c>
      <c r="AB365" s="117" t="s">
        <v>582</v>
      </c>
      <c r="AC365" s="119" t="s">
        <v>398</v>
      </c>
      <c r="AD365" s="119" t="s">
        <v>398</v>
      </c>
    </row>
    <row r="366" spans="1:30">
      <c r="A366" s="117">
        <v>365</v>
      </c>
      <c r="B366" s="123" t="s">
        <v>462</v>
      </c>
      <c r="C366" s="117" t="s">
        <v>5</v>
      </c>
      <c r="D366" s="117" t="s">
        <v>595</v>
      </c>
      <c r="E366" s="117">
        <v>365</v>
      </c>
      <c r="F366" s="117" t="s">
        <v>924</v>
      </c>
      <c r="G366" s="117" t="s">
        <v>591</v>
      </c>
      <c r="H366" s="117" t="s">
        <v>398</v>
      </c>
      <c r="I366" s="117" t="s">
        <v>398</v>
      </c>
      <c r="J366" s="117" t="s">
        <v>398</v>
      </c>
      <c r="K366" s="117" t="s">
        <v>398</v>
      </c>
      <c r="L366" s="117" t="s">
        <v>398</v>
      </c>
      <c r="M366" s="117" t="s">
        <v>398</v>
      </c>
      <c r="N366" s="117" t="s">
        <v>398</v>
      </c>
      <c r="O366" s="125" t="s">
        <v>579</v>
      </c>
      <c r="P366" s="117">
        <v>1</v>
      </c>
      <c r="Q366" s="117" t="s">
        <v>398</v>
      </c>
      <c r="R366" s="117" t="s">
        <v>398</v>
      </c>
      <c r="S366" s="117" t="s">
        <v>398</v>
      </c>
      <c r="T366" s="117" t="s">
        <v>398</v>
      </c>
      <c r="U366" s="117" t="s">
        <v>398</v>
      </c>
      <c r="V366" s="117" t="s">
        <v>398</v>
      </c>
      <c r="W366" s="123">
        <v>36</v>
      </c>
      <c r="X366" s="123" t="s">
        <v>906</v>
      </c>
      <c r="Y366" s="120">
        <v>43556</v>
      </c>
      <c r="Z366" s="121">
        <v>0.40069444444444446</v>
      </c>
      <c r="AA366" s="121">
        <v>0.55208333333333337</v>
      </c>
      <c r="AB366" s="117" t="s">
        <v>582</v>
      </c>
      <c r="AC366" s="119" t="s">
        <v>398</v>
      </c>
      <c r="AD366" s="119" t="s">
        <v>398</v>
      </c>
    </row>
    <row r="367" spans="1:30">
      <c r="A367" s="117">
        <v>366</v>
      </c>
      <c r="B367" s="123" t="s">
        <v>462</v>
      </c>
      <c r="C367" s="117" t="s">
        <v>5</v>
      </c>
      <c r="D367" s="117" t="s">
        <v>595</v>
      </c>
      <c r="E367" s="117">
        <v>366</v>
      </c>
      <c r="F367" s="117" t="s">
        <v>924</v>
      </c>
      <c r="G367" s="117" t="s">
        <v>591</v>
      </c>
      <c r="H367" s="117" t="s">
        <v>398</v>
      </c>
      <c r="I367" s="117" t="s">
        <v>398</v>
      </c>
      <c r="J367" s="117" t="s">
        <v>398</v>
      </c>
      <c r="K367" s="117" t="s">
        <v>398</v>
      </c>
      <c r="L367" s="117" t="s">
        <v>398</v>
      </c>
      <c r="M367" s="117" t="s">
        <v>398</v>
      </c>
      <c r="N367" s="117" t="s">
        <v>398</v>
      </c>
      <c r="O367" s="125" t="s">
        <v>579</v>
      </c>
      <c r="P367" s="117">
        <v>1</v>
      </c>
      <c r="Q367" s="117" t="s">
        <v>398</v>
      </c>
      <c r="R367" s="117" t="s">
        <v>398</v>
      </c>
      <c r="S367" s="117" t="s">
        <v>398</v>
      </c>
      <c r="T367" s="117" t="s">
        <v>398</v>
      </c>
      <c r="U367" s="117" t="s">
        <v>398</v>
      </c>
      <c r="V367" s="117" t="s">
        <v>398</v>
      </c>
      <c r="W367" s="123">
        <v>36</v>
      </c>
      <c r="X367" s="123" t="s">
        <v>906</v>
      </c>
      <c r="Y367" s="120">
        <v>43556</v>
      </c>
      <c r="Z367" s="121">
        <v>0.40069444444444446</v>
      </c>
      <c r="AA367" s="121">
        <v>0.55208333333333337</v>
      </c>
      <c r="AB367" s="117" t="s">
        <v>582</v>
      </c>
      <c r="AC367" s="119" t="s">
        <v>398</v>
      </c>
      <c r="AD367" s="119" t="s">
        <v>398</v>
      </c>
    </row>
    <row r="368" spans="1:30">
      <c r="A368" s="117">
        <v>367</v>
      </c>
      <c r="B368" s="123" t="s">
        <v>462</v>
      </c>
      <c r="C368" s="117" t="s">
        <v>5</v>
      </c>
      <c r="D368" s="117" t="s">
        <v>595</v>
      </c>
      <c r="E368" s="117">
        <v>367</v>
      </c>
      <c r="F368" s="117" t="s">
        <v>924</v>
      </c>
      <c r="G368" s="117" t="s">
        <v>591</v>
      </c>
      <c r="H368" s="117" t="s">
        <v>398</v>
      </c>
      <c r="I368" s="117" t="s">
        <v>398</v>
      </c>
      <c r="J368" s="117" t="s">
        <v>398</v>
      </c>
      <c r="K368" s="117" t="s">
        <v>398</v>
      </c>
      <c r="L368" s="117" t="s">
        <v>398</v>
      </c>
      <c r="M368" s="117" t="s">
        <v>398</v>
      </c>
      <c r="N368" s="117" t="s">
        <v>398</v>
      </c>
      <c r="O368" s="125" t="s">
        <v>579</v>
      </c>
      <c r="P368" s="117">
        <v>1</v>
      </c>
      <c r="Q368" s="117" t="s">
        <v>398</v>
      </c>
      <c r="R368" s="117" t="s">
        <v>398</v>
      </c>
      <c r="S368" s="117" t="s">
        <v>398</v>
      </c>
      <c r="T368" s="117" t="s">
        <v>398</v>
      </c>
      <c r="U368" s="117" t="s">
        <v>398</v>
      </c>
      <c r="V368" s="117" t="s">
        <v>398</v>
      </c>
      <c r="W368" s="123">
        <v>36</v>
      </c>
      <c r="X368" s="123" t="s">
        <v>906</v>
      </c>
      <c r="Y368" s="120">
        <v>43556</v>
      </c>
      <c r="Z368" s="121">
        <v>0.40069444444444446</v>
      </c>
      <c r="AA368" s="121">
        <v>0.55208333333333337</v>
      </c>
      <c r="AB368" s="117" t="s">
        <v>582</v>
      </c>
      <c r="AC368" s="119" t="s">
        <v>398</v>
      </c>
      <c r="AD368" s="119" t="s">
        <v>398</v>
      </c>
    </row>
    <row r="369" spans="1:30">
      <c r="A369" s="117">
        <v>368</v>
      </c>
      <c r="B369" s="123" t="s">
        <v>462</v>
      </c>
      <c r="C369" s="117" t="s">
        <v>5</v>
      </c>
      <c r="D369" s="117" t="s">
        <v>595</v>
      </c>
      <c r="E369" s="117">
        <v>368</v>
      </c>
      <c r="F369" s="117" t="s">
        <v>924</v>
      </c>
      <c r="G369" s="117" t="s">
        <v>591</v>
      </c>
      <c r="H369" s="117" t="s">
        <v>398</v>
      </c>
      <c r="I369" s="117" t="s">
        <v>398</v>
      </c>
      <c r="J369" s="117" t="s">
        <v>398</v>
      </c>
      <c r="K369" s="117" t="s">
        <v>398</v>
      </c>
      <c r="L369" s="117" t="s">
        <v>398</v>
      </c>
      <c r="M369" s="117" t="s">
        <v>398</v>
      </c>
      <c r="N369" s="117" t="s">
        <v>398</v>
      </c>
      <c r="O369" s="125" t="s">
        <v>579</v>
      </c>
      <c r="P369" s="117">
        <v>1</v>
      </c>
      <c r="Q369" s="117" t="s">
        <v>398</v>
      </c>
      <c r="R369" s="117" t="s">
        <v>398</v>
      </c>
      <c r="S369" s="117" t="s">
        <v>398</v>
      </c>
      <c r="T369" s="117" t="s">
        <v>398</v>
      </c>
      <c r="U369" s="117" t="s">
        <v>398</v>
      </c>
      <c r="V369" s="117" t="s">
        <v>398</v>
      </c>
      <c r="W369" s="123">
        <v>36</v>
      </c>
      <c r="X369" s="123" t="s">
        <v>906</v>
      </c>
      <c r="Y369" s="120">
        <v>43556</v>
      </c>
      <c r="Z369" s="121">
        <v>0.40069444444444446</v>
      </c>
      <c r="AA369" s="121">
        <v>0.55208333333333337</v>
      </c>
      <c r="AB369" s="117" t="s">
        <v>582</v>
      </c>
      <c r="AC369" s="119" t="s">
        <v>398</v>
      </c>
      <c r="AD369" s="119" t="s">
        <v>398</v>
      </c>
    </row>
    <row r="370" spans="1:30">
      <c r="A370" s="117">
        <v>369</v>
      </c>
      <c r="B370" s="123" t="s">
        <v>462</v>
      </c>
      <c r="C370" s="117" t="s">
        <v>5</v>
      </c>
      <c r="D370" s="117" t="s">
        <v>595</v>
      </c>
      <c r="E370" s="117">
        <v>369</v>
      </c>
      <c r="F370" s="117" t="s">
        <v>924</v>
      </c>
      <c r="G370" s="117" t="s">
        <v>591</v>
      </c>
      <c r="H370" s="117" t="s">
        <v>398</v>
      </c>
      <c r="I370" s="117" t="s">
        <v>398</v>
      </c>
      <c r="J370" s="117" t="s">
        <v>398</v>
      </c>
      <c r="K370" s="117" t="s">
        <v>398</v>
      </c>
      <c r="L370" s="117" t="s">
        <v>398</v>
      </c>
      <c r="M370" s="117" t="s">
        <v>398</v>
      </c>
      <c r="N370" s="117" t="s">
        <v>398</v>
      </c>
      <c r="O370" s="125" t="s">
        <v>579</v>
      </c>
      <c r="P370" s="117">
        <v>1</v>
      </c>
      <c r="Q370" s="117" t="s">
        <v>398</v>
      </c>
      <c r="R370" s="117" t="s">
        <v>398</v>
      </c>
      <c r="S370" s="117" t="s">
        <v>398</v>
      </c>
      <c r="T370" s="117" t="s">
        <v>398</v>
      </c>
      <c r="U370" s="117" t="s">
        <v>398</v>
      </c>
      <c r="V370" s="117" t="s">
        <v>398</v>
      </c>
      <c r="W370" s="123">
        <v>36</v>
      </c>
      <c r="X370" s="123" t="s">
        <v>906</v>
      </c>
      <c r="Y370" s="120">
        <v>43556</v>
      </c>
      <c r="Z370" s="121">
        <v>0.40069444444444446</v>
      </c>
      <c r="AA370" s="121">
        <v>0.55208333333333337</v>
      </c>
      <c r="AB370" s="117" t="s">
        <v>582</v>
      </c>
      <c r="AC370" s="119" t="s">
        <v>398</v>
      </c>
      <c r="AD370" s="119" t="s">
        <v>398</v>
      </c>
    </row>
    <row r="371" spans="1:30">
      <c r="A371" s="117">
        <v>370</v>
      </c>
      <c r="B371" s="123" t="s">
        <v>462</v>
      </c>
      <c r="C371" s="117" t="s">
        <v>5</v>
      </c>
      <c r="D371" s="117" t="s">
        <v>595</v>
      </c>
      <c r="E371" s="117">
        <v>370</v>
      </c>
      <c r="F371" s="117" t="s">
        <v>924</v>
      </c>
      <c r="G371" s="117" t="s">
        <v>591</v>
      </c>
      <c r="H371" s="117" t="s">
        <v>398</v>
      </c>
      <c r="I371" s="117" t="s">
        <v>398</v>
      </c>
      <c r="J371" s="117" t="s">
        <v>398</v>
      </c>
      <c r="K371" s="117" t="s">
        <v>398</v>
      </c>
      <c r="L371" s="117" t="s">
        <v>398</v>
      </c>
      <c r="M371" s="117" t="s">
        <v>398</v>
      </c>
      <c r="N371" s="117" t="s">
        <v>398</v>
      </c>
      <c r="O371" s="125" t="s">
        <v>579</v>
      </c>
      <c r="P371" s="117">
        <v>1</v>
      </c>
      <c r="Q371" s="117" t="s">
        <v>398</v>
      </c>
      <c r="R371" s="117" t="s">
        <v>398</v>
      </c>
      <c r="S371" s="117" t="s">
        <v>398</v>
      </c>
      <c r="T371" s="117" t="s">
        <v>398</v>
      </c>
      <c r="U371" s="117" t="s">
        <v>398</v>
      </c>
      <c r="V371" s="117" t="s">
        <v>398</v>
      </c>
      <c r="W371" s="123">
        <v>36</v>
      </c>
      <c r="X371" s="123" t="s">
        <v>906</v>
      </c>
      <c r="Y371" s="120">
        <v>43556</v>
      </c>
      <c r="Z371" s="121">
        <v>0.40069444444444446</v>
      </c>
      <c r="AA371" s="121">
        <v>0.55208333333333337</v>
      </c>
      <c r="AB371" s="117" t="s">
        <v>582</v>
      </c>
      <c r="AC371" s="119" t="s">
        <v>398</v>
      </c>
      <c r="AD371" s="119" t="s">
        <v>398</v>
      </c>
    </row>
    <row r="372" spans="1:30">
      <c r="A372" s="117">
        <v>371</v>
      </c>
      <c r="B372" s="123" t="s">
        <v>462</v>
      </c>
      <c r="C372" s="117" t="s">
        <v>5</v>
      </c>
      <c r="D372" s="117" t="s">
        <v>595</v>
      </c>
      <c r="E372" s="117">
        <v>371</v>
      </c>
      <c r="F372" s="117" t="s">
        <v>924</v>
      </c>
      <c r="G372" s="117" t="s">
        <v>591</v>
      </c>
      <c r="H372" s="117" t="s">
        <v>398</v>
      </c>
      <c r="I372" s="117" t="s">
        <v>398</v>
      </c>
      <c r="J372" s="117" t="s">
        <v>398</v>
      </c>
      <c r="K372" s="117" t="s">
        <v>398</v>
      </c>
      <c r="L372" s="117" t="s">
        <v>398</v>
      </c>
      <c r="M372" s="117" t="s">
        <v>398</v>
      </c>
      <c r="N372" s="117" t="s">
        <v>398</v>
      </c>
      <c r="O372" s="125" t="s">
        <v>579</v>
      </c>
      <c r="P372" s="117">
        <v>1</v>
      </c>
      <c r="Q372" s="117" t="s">
        <v>398</v>
      </c>
      <c r="R372" s="117" t="s">
        <v>398</v>
      </c>
      <c r="S372" s="117" t="s">
        <v>398</v>
      </c>
      <c r="T372" s="117" t="s">
        <v>398</v>
      </c>
      <c r="U372" s="117" t="s">
        <v>398</v>
      </c>
      <c r="V372" s="117" t="s">
        <v>398</v>
      </c>
      <c r="W372" s="123">
        <v>36</v>
      </c>
      <c r="X372" s="123" t="s">
        <v>906</v>
      </c>
      <c r="Y372" s="120">
        <v>43556</v>
      </c>
      <c r="Z372" s="121">
        <v>0.40069444444444446</v>
      </c>
      <c r="AA372" s="121">
        <v>0.55208333333333337</v>
      </c>
      <c r="AB372" s="117" t="s">
        <v>582</v>
      </c>
      <c r="AC372" s="119" t="s">
        <v>398</v>
      </c>
      <c r="AD372" s="119" t="s">
        <v>398</v>
      </c>
    </row>
    <row r="373" spans="1:30">
      <c r="A373" s="117">
        <v>372</v>
      </c>
      <c r="B373" s="123" t="s">
        <v>462</v>
      </c>
      <c r="C373" s="117" t="s">
        <v>5</v>
      </c>
      <c r="D373" s="117" t="s">
        <v>595</v>
      </c>
      <c r="E373" s="117">
        <v>372</v>
      </c>
      <c r="F373" s="117" t="s">
        <v>924</v>
      </c>
      <c r="G373" s="117" t="s">
        <v>591</v>
      </c>
      <c r="H373" s="117" t="s">
        <v>398</v>
      </c>
      <c r="I373" s="117" t="s">
        <v>398</v>
      </c>
      <c r="J373" s="117" t="s">
        <v>398</v>
      </c>
      <c r="K373" s="117" t="s">
        <v>398</v>
      </c>
      <c r="L373" s="117" t="s">
        <v>398</v>
      </c>
      <c r="M373" s="117" t="s">
        <v>398</v>
      </c>
      <c r="N373" s="117" t="s">
        <v>398</v>
      </c>
      <c r="O373" s="125" t="s">
        <v>579</v>
      </c>
      <c r="P373" s="117">
        <v>1</v>
      </c>
      <c r="Q373" s="117" t="s">
        <v>398</v>
      </c>
      <c r="R373" s="117" t="s">
        <v>398</v>
      </c>
      <c r="S373" s="117" t="s">
        <v>398</v>
      </c>
      <c r="T373" s="117" t="s">
        <v>398</v>
      </c>
      <c r="U373" s="117" t="s">
        <v>398</v>
      </c>
      <c r="V373" s="117" t="s">
        <v>398</v>
      </c>
      <c r="W373" s="123">
        <v>36</v>
      </c>
      <c r="X373" s="123" t="s">
        <v>906</v>
      </c>
      <c r="Y373" s="120">
        <v>43556</v>
      </c>
      <c r="Z373" s="121">
        <v>0.40069444444444446</v>
      </c>
      <c r="AA373" s="121">
        <v>0.55208333333333337</v>
      </c>
      <c r="AB373" s="117" t="s">
        <v>582</v>
      </c>
      <c r="AC373" s="119" t="s">
        <v>398</v>
      </c>
      <c r="AD373" s="119" t="s">
        <v>398</v>
      </c>
    </row>
    <row r="374" spans="1:30">
      <c r="A374" s="117">
        <v>373</v>
      </c>
      <c r="B374" s="123" t="s">
        <v>462</v>
      </c>
      <c r="C374" s="117" t="s">
        <v>5</v>
      </c>
      <c r="D374" s="117" t="s">
        <v>595</v>
      </c>
      <c r="E374" s="117">
        <v>373</v>
      </c>
      <c r="F374" s="117" t="s">
        <v>924</v>
      </c>
      <c r="G374" s="117" t="s">
        <v>591</v>
      </c>
      <c r="H374" s="117" t="s">
        <v>398</v>
      </c>
      <c r="I374" s="117" t="s">
        <v>398</v>
      </c>
      <c r="J374" s="117" t="s">
        <v>398</v>
      </c>
      <c r="K374" s="117" t="s">
        <v>398</v>
      </c>
      <c r="L374" s="117" t="s">
        <v>398</v>
      </c>
      <c r="M374" s="117" t="s">
        <v>398</v>
      </c>
      <c r="N374" s="117" t="s">
        <v>398</v>
      </c>
      <c r="O374" s="125" t="s">
        <v>579</v>
      </c>
      <c r="P374" s="117">
        <v>1</v>
      </c>
      <c r="Q374" s="117" t="s">
        <v>398</v>
      </c>
      <c r="R374" s="117" t="s">
        <v>398</v>
      </c>
      <c r="S374" s="117" t="s">
        <v>398</v>
      </c>
      <c r="T374" s="117" t="s">
        <v>398</v>
      </c>
      <c r="U374" s="117" t="s">
        <v>398</v>
      </c>
      <c r="V374" s="117" t="s">
        <v>398</v>
      </c>
      <c r="W374" s="123">
        <v>36</v>
      </c>
      <c r="X374" s="123" t="s">
        <v>906</v>
      </c>
      <c r="Y374" s="120">
        <v>43556</v>
      </c>
      <c r="Z374" s="121">
        <v>0.40069444444444446</v>
      </c>
      <c r="AA374" s="121">
        <v>0.55208333333333337</v>
      </c>
      <c r="AB374" s="117" t="s">
        <v>582</v>
      </c>
      <c r="AC374" s="119" t="s">
        <v>398</v>
      </c>
      <c r="AD374" s="119" t="s">
        <v>398</v>
      </c>
    </row>
    <row r="375" spans="1:30">
      <c r="A375" s="117">
        <v>374</v>
      </c>
      <c r="B375" s="123" t="s">
        <v>462</v>
      </c>
      <c r="C375" s="117" t="s">
        <v>5</v>
      </c>
      <c r="D375" s="117" t="s">
        <v>595</v>
      </c>
      <c r="E375" s="117">
        <v>374</v>
      </c>
      <c r="F375" s="117" t="s">
        <v>924</v>
      </c>
      <c r="G375" s="117" t="s">
        <v>591</v>
      </c>
      <c r="H375" s="117" t="s">
        <v>398</v>
      </c>
      <c r="I375" s="117" t="s">
        <v>398</v>
      </c>
      <c r="J375" s="117" t="s">
        <v>398</v>
      </c>
      <c r="K375" s="117" t="s">
        <v>398</v>
      </c>
      <c r="L375" s="117" t="s">
        <v>398</v>
      </c>
      <c r="M375" s="117" t="s">
        <v>398</v>
      </c>
      <c r="N375" s="117" t="s">
        <v>398</v>
      </c>
      <c r="O375" s="125" t="s">
        <v>579</v>
      </c>
      <c r="P375" s="117">
        <v>1</v>
      </c>
      <c r="Q375" s="117" t="s">
        <v>398</v>
      </c>
      <c r="R375" s="117" t="s">
        <v>398</v>
      </c>
      <c r="S375" s="117" t="s">
        <v>398</v>
      </c>
      <c r="T375" s="117" t="s">
        <v>398</v>
      </c>
      <c r="U375" s="117" t="s">
        <v>398</v>
      </c>
      <c r="V375" s="117" t="s">
        <v>398</v>
      </c>
      <c r="W375" s="123">
        <v>36</v>
      </c>
      <c r="X375" s="123" t="s">
        <v>906</v>
      </c>
      <c r="Y375" s="120">
        <v>43556</v>
      </c>
      <c r="Z375" s="121">
        <v>0.40069444444444446</v>
      </c>
      <c r="AA375" s="121">
        <v>0.55208333333333337</v>
      </c>
      <c r="AB375" s="117" t="s">
        <v>582</v>
      </c>
      <c r="AC375" s="119" t="s">
        <v>398</v>
      </c>
      <c r="AD375" s="119" t="s">
        <v>398</v>
      </c>
    </row>
    <row r="376" spans="1:30">
      <c r="A376" s="117">
        <v>375</v>
      </c>
      <c r="B376" s="123" t="s">
        <v>462</v>
      </c>
      <c r="C376" s="117" t="s">
        <v>5</v>
      </c>
      <c r="D376" s="117" t="s">
        <v>595</v>
      </c>
      <c r="E376" s="117">
        <v>375</v>
      </c>
      <c r="F376" s="117" t="s">
        <v>924</v>
      </c>
      <c r="G376" s="117" t="s">
        <v>591</v>
      </c>
      <c r="H376" s="117" t="s">
        <v>398</v>
      </c>
      <c r="I376" s="117" t="s">
        <v>398</v>
      </c>
      <c r="J376" s="117" t="s">
        <v>398</v>
      </c>
      <c r="K376" s="117" t="s">
        <v>398</v>
      </c>
      <c r="L376" s="117" t="s">
        <v>398</v>
      </c>
      <c r="M376" s="117" t="s">
        <v>398</v>
      </c>
      <c r="N376" s="117" t="s">
        <v>398</v>
      </c>
      <c r="O376" s="125" t="s">
        <v>579</v>
      </c>
      <c r="P376" s="117">
        <v>1</v>
      </c>
      <c r="Q376" s="117" t="s">
        <v>398</v>
      </c>
      <c r="R376" s="117" t="s">
        <v>398</v>
      </c>
      <c r="S376" s="117" t="s">
        <v>398</v>
      </c>
      <c r="T376" s="117" t="s">
        <v>398</v>
      </c>
      <c r="U376" s="117" t="s">
        <v>398</v>
      </c>
      <c r="V376" s="117" t="s">
        <v>398</v>
      </c>
      <c r="W376" s="123">
        <v>36</v>
      </c>
      <c r="X376" s="123" t="s">
        <v>906</v>
      </c>
      <c r="Y376" s="120">
        <v>43556</v>
      </c>
      <c r="Z376" s="121">
        <v>0.40069444444444446</v>
      </c>
      <c r="AA376" s="121">
        <v>0.55208333333333337</v>
      </c>
      <c r="AB376" s="117" t="s">
        <v>582</v>
      </c>
      <c r="AC376" s="119" t="s">
        <v>398</v>
      </c>
      <c r="AD376" s="119" t="s">
        <v>398</v>
      </c>
    </row>
    <row r="377" spans="1:30">
      <c r="A377" s="117">
        <v>376</v>
      </c>
      <c r="B377" s="123" t="s">
        <v>462</v>
      </c>
      <c r="C377" s="117" t="s">
        <v>5</v>
      </c>
      <c r="D377" s="117" t="s">
        <v>595</v>
      </c>
      <c r="E377" s="117">
        <v>376</v>
      </c>
      <c r="F377" s="117" t="s">
        <v>924</v>
      </c>
      <c r="G377" s="117" t="s">
        <v>591</v>
      </c>
      <c r="H377" s="117" t="s">
        <v>398</v>
      </c>
      <c r="I377" s="117" t="s">
        <v>398</v>
      </c>
      <c r="J377" s="117" t="s">
        <v>398</v>
      </c>
      <c r="K377" s="117" t="s">
        <v>398</v>
      </c>
      <c r="L377" s="117" t="s">
        <v>398</v>
      </c>
      <c r="M377" s="117" t="s">
        <v>398</v>
      </c>
      <c r="N377" s="117" t="s">
        <v>398</v>
      </c>
      <c r="O377" s="125" t="s">
        <v>579</v>
      </c>
      <c r="P377" s="117">
        <v>1</v>
      </c>
      <c r="Q377" s="117" t="s">
        <v>398</v>
      </c>
      <c r="R377" s="117" t="s">
        <v>398</v>
      </c>
      <c r="S377" s="117" t="s">
        <v>398</v>
      </c>
      <c r="T377" s="117" t="s">
        <v>398</v>
      </c>
      <c r="U377" s="117" t="s">
        <v>398</v>
      </c>
      <c r="V377" s="117" t="s">
        <v>398</v>
      </c>
      <c r="W377" s="123">
        <v>36</v>
      </c>
      <c r="X377" s="123" t="s">
        <v>906</v>
      </c>
      <c r="Y377" s="120">
        <v>43556</v>
      </c>
      <c r="Z377" s="121">
        <v>0.40069444444444446</v>
      </c>
      <c r="AA377" s="121">
        <v>0.55208333333333337</v>
      </c>
      <c r="AB377" s="117" t="s">
        <v>582</v>
      </c>
      <c r="AC377" s="119" t="s">
        <v>398</v>
      </c>
      <c r="AD377" s="119" t="s">
        <v>398</v>
      </c>
    </row>
    <row r="378" spans="1:30">
      <c r="A378" s="117">
        <v>377</v>
      </c>
      <c r="B378" s="123" t="s">
        <v>462</v>
      </c>
      <c r="C378" s="117" t="s">
        <v>5</v>
      </c>
      <c r="D378" s="117" t="s">
        <v>595</v>
      </c>
      <c r="E378" s="117">
        <v>377</v>
      </c>
      <c r="F378" s="117" t="s">
        <v>924</v>
      </c>
      <c r="G378" s="117" t="s">
        <v>591</v>
      </c>
      <c r="H378" s="117" t="s">
        <v>398</v>
      </c>
      <c r="I378" s="117" t="s">
        <v>398</v>
      </c>
      <c r="J378" s="117" t="s">
        <v>398</v>
      </c>
      <c r="K378" s="117" t="s">
        <v>398</v>
      </c>
      <c r="L378" s="117" t="s">
        <v>398</v>
      </c>
      <c r="M378" s="117" t="s">
        <v>398</v>
      </c>
      <c r="N378" s="117" t="s">
        <v>398</v>
      </c>
      <c r="O378" s="125" t="s">
        <v>579</v>
      </c>
      <c r="P378" s="117">
        <v>1</v>
      </c>
      <c r="Q378" s="117" t="s">
        <v>398</v>
      </c>
      <c r="R378" s="117" t="s">
        <v>398</v>
      </c>
      <c r="S378" s="117" t="s">
        <v>398</v>
      </c>
      <c r="T378" s="117" t="s">
        <v>398</v>
      </c>
      <c r="U378" s="117" t="s">
        <v>398</v>
      </c>
      <c r="V378" s="117" t="s">
        <v>398</v>
      </c>
      <c r="W378" s="123">
        <v>36</v>
      </c>
      <c r="X378" s="123" t="s">
        <v>906</v>
      </c>
      <c r="Y378" s="120">
        <v>43556</v>
      </c>
      <c r="Z378" s="121">
        <v>0.40069444444444446</v>
      </c>
      <c r="AA378" s="121">
        <v>0.55208333333333337</v>
      </c>
      <c r="AB378" s="117" t="s">
        <v>582</v>
      </c>
      <c r="AC378" s="119" t="s">
        <v>398</v>
      </c>
      <c r="AD378" s="119" t="s">
        <v>398</v>
      </c>
    </row>
    <row r="379" spans="1:30">
      <c r="A379" s="117">
        <v>378</v>
      </c>
      <c r="B379" s="123" t="s">
        <v>462</v>
      </c>
      <c r="C379" s="117" t="s">
        <v>5</v>
      </c>
      <c r="D379" s="117" t="s">
        <v>595</v>
      </c>
      <c r="E379" s="117">
        <v>378</v>
      </c>
      <c r="F379" s="117" t="s">
        <v>924</v>
      </c>
      <c r="G379" s="117" t="s">
        <v>591</v>
      </c>
      <c r="H379" s="117" t="s">
        <v>398</v>
      </c>
      <c r="I379" s="117" t="s">
        <v>398</v>
      </c>
      <c r="J379" s="117" t="s">
        <v>398</v>
      </c>
      <c r="K379" s="117" t="s">
        <v>398</v>
      </c>
      <c r="L379" s="117" t="s">
        <v>398</v>
      </c>
      <c r="M379" s="117" t="s">
        <v>398</v>
      </c>
      <c r="N379" s="117" t="s">
        <v>398</v>
      </c>
      <c r="O379" s="125" t="s">
        <v>579</v>
      </c>
      <c r="P379" s="117">
        <v>1</v>
      </c>
      <c r="Q379" s="117" t="s">
        <v>398</v>
      </c>
      <c r="R379" s="117" t="s">
        <v>398</v>
      </c>
      <c r="S379" s="117" t="s">
        <v>398</v>
      </c>
      <c r="T379" s="117" t="s">
        <v>398</v>
      </c>
      <c r="U379" s="117" t="s">
        <v>398</v>
      </c>
      <c r="V379" s="117" t="s">
        <v>398</v>
      </c>
      <c r="W379" s="123">
        <v>36</v>
      </c>
      <c r="X379" s="123" t="s">
        <v>906</v>
      </c>
      <c r="Y379" s="120">
        <v>43556</v>
      </c>
      <c r="Z379" s="121">
        <v>0.40069444444444446</v>
      </c>
      <c r="AA379" s="121">
        <v>0.55208333333333337</v>
      </c>
      <c r="AB379" s="117" t="s">
        <v>582</v>
      </c>
      <c r="AC379" s="119" t="s">
        <v>398</v>
      </c>
      <c r="AD379" s="119" t="s">
        <v>398</v>
      </c>
    </row>
    <row r="380" spans="1:30">
      <c r="A380" s="117">
        <v>379</v>
      </c>
      <c r="B380" s="123" t="s">
        <v>462</v>
      </c>
      <c r="C380" s="117" t="s">
        <v>5</v>
      </c>
      <c r="D380" s="117" t="s">
        <v>595</v>
      </c>
      <c r="E380" s="117">
        <v>379</v>
      </c>
      <c r="F380" s="117" t="s">
        <v>924</v>
      </c>
      <c r="G380" s="117" t="s">
        <v>591</v>
      </c>
      <c r="H380" s="117" t="s">
        <v>398</v>
      </c>
      <c r="I380" s="117" t="s">
        <v>398</v>
      </c>
      <c r="J380" s="117" t="s">
        <v>398</v>
      </c>
      <c r="K380" s="117" t="s">
        <v>398</v>
      </c>
      <c r="L380" s="117" t="s">
        <v>398</v>
      </c>
      <c r="M380" s="117" t="s">
        <v>398</v>
      </c>
      <c r="N380" s="117" t="s">
        <v>398</v>
      </c>
      <c r="O380" s="125" t="s">
        <v>579</v>
      </c>
      <c r="P380" s="117">
        <v>1</v>
      </c>
      <c r="Q380" s="117" t="s">
        <v>398</v>
      </c>
      <c r="R380" s="117" t="s">
        <v>398</v>
      </c>
      <c r="S380" s="117" t="s">
        <v>398</v>
      </c>
      <c r="T380" s="117" t="s">
        <v>398</v>
      </c>
      <c r="U380" s="117" t="s">
        <v>398</v>
      </c>
      <c r="V380" s="117" t="s">
        <v>398</v>
      </c>
      <c r="W380" s="123">
        <v>36</v>
      </c>
      <c r="X380" s="123" t="s">
        <v>906</v>
      </c>
      <c r="Y380" s="120">
        <v>43556</v>
      </c>
      <c r="Z380" s="121">
        <v>0.40069444444444446</v>
      </c>
      <c r="AA380" s="121">
        <v>0.55208333333333337</v>
      </c>
      <c r="AB380" s="117" t="s">
        <v>582</v>
      </c>
      <c r="AC380" s="119" t="s">
        <v>398</v>
      </c>
      <c r="AD380" s="119" t="s">
        <v>398</v>
      </c>
    </row>
    <row r="381" spans="1:30">
      <c r="A381" s="117">
        <v>380</v>
      </c>
      <c r="B381" s="123" t="s">
        <v>462</v>
      </c>
      <c r="C381" s="117" t="s">
        <v>5</v>
      </c>
      <c r="D381" s="117" t="s">
        <v>595</v>
      </c>
      <c r="E381" s="117">
        <v>380</v>
      </c>
      <c r="F381" s="117" t="s">
        <v>924</v>
      </c>
      <c r="G381" s="117" t="s">
        <v>591</v>
      </c>
      <c r="H381" s="117" t="s">
        <v>398</v>
      </c>
      <c r="I381" s="117" t="s">
        <v>398</v>
      </c>
      <c r="J381" s="117" t="s">
        <v>398</v>
      </c>
      <c r="K381" s="117" t="s">
        <v>398</v>
      </c>
      <c r="L381" s="117" t="s">
        <v>398</v>
      </c>
      <c r="M381" s="117" t="s">
        <v>398</v>
      </c>
      <c r="N381" s="117" t="s">
        <v>398</v>
      </c>
      <c r="O381" s="125" t="s">
        <v>579</v>
      </c>
      <c r="P381" s="117">
        <v>1</v>
      </c>
      <c r="Q381" s="117" t="s">
        <v>398</v>
      </c>
      <c r="R381" s="117" t="s">
        <v>398</v>
      </c>
      <c r="S381" s="117" t="s">
        <v>398</v>
      </c>
      <c r="T381" s="117" t="s">
        <v>398</v>
      </c>
      <c r="U381" s="117" t="s">
        <v>398</v>
      </c>
      <c r="V381" s="117" t="s">
        <v>398</v>
      </c>
      <c r="W381" s="123">
        <v>36</v>
      </c>
      <c r="X381" s="123" t="s">
        <v>906</v>
      </c>
      <c r="Y381" s="120">
        <v>43556</v>
      </c>
      <c r="Z381" s="121">
        <v>0.40069444444444446</v>
      </c>
      <c r="AA381" s="121">
        <v>0.55208333333333337</v>
      </c>
      <c r="AB381" s="117" t="s">
        <v>582</v>
      </c>
      <c r="AC381" s="119" t="s">
        <v>398</v>
      </c>
      <c r="AD381" s="119" t="s">
        <v>398</v>
      </c>
    </row>
    <row r="382" spans="1:30">
      <c r="A382" s="117">
        <v>381</v>
      </c>
      <c r="B382" s="123" t="s">
        <v>462</v>
      </c>
      <c r="C382" s="117" t="s">
        <v>5</v>
      </c>
      <c r="D382" s="117" t="s">
        <v>595</v>
      </c>
      <c r="E382" s="117">
        <v>381</v>
      </c>
      <c r="F382" s="117" t="s">
        <v>924</v>
      </c>
      <c r="G382" s="117" t="s">
        <v>591</v>
      </c>
      <c r="H382" s="117" t="s">
        <v>398</v>
      </c>
      <c r="I382" s="117" t="s">
        <v>398</v>
      </c>
      <c r="J382" s="117" t="s">
        <v>398</v>
      </c>
      <c r="K382" s="117" t="s">
        <v>398</v>
      </c>
      <c r="L382" s="117" t="s">
        <v>398</v>
      </c>
      <c r="M382" s="117" t="s">
        <v>398</v>
      </c>
      <c r="N382" s="117" t="s">
        <v>398</v>
      </c>
      <c r="O382" s="125" t="s">
        <v>579</v>
      </c>
      <c r="P382" s="117">
        <v>1</v>
      </c>
      <c r="Q382" s="117" t="s">
        <v>398</v>
      </c>
      <c r="R382" s="117" t="s">
        <v>398</v>
      </c>
      <c r="S382" s="117" t="s">
        <v>398</v>
      </c>
      <c r="T382" s="117" t="s">
        <v>398</v>
      </c>
      <c r="U382" s="117" t="s">
        <v>398</v>
      </c>
      <c r="V382" s="117" t="s">
        <v>398</v>
      </c>
      <c r="W382" s="123">
        <v>36</v>
      </c>
      <c r="X382" s="123" t="s">
        <v>906</v>
      </c>
      <c r="Y382" s="120">
        <v>43556</v>
      </c>
      <c r="Z382" s="121">
        <v>0.40069444444444446</v>
      </c>
      <c r="AA382" s="121">
        <v>0.55208333333333337</v>
      </c>
      <c r="AB382" s="117" t="s">
        <v>582</v>
      </c>
      <c r="AC382" s="119" t="s">
        <v>398</v>
      </c>
      <c r="AD382" s="119" t="s">
        <v>398</v>
      </c>
    </row>
    <row r="383" spans="1:30">
      <c r="A383" s="117">
        <v>382</v>
      </c>
      <c r="B383" s="123" t="s">
        <v>462</v>
      </c>
      <c r="C383" s="117" t="s">
        <v>5</v>
      </c>
      <c r="D383" s="117" t="s">
        <v>595</v>
      </c>
      <c r="E383" s="117">
        <v>382</v>
      </c>
      <c r="F383" s="117" t="s">
        <v>924</v>
      </c>
      <c r="G383" s="117" t="s">
        <v>591</v>
      </c>
      <c r="H383" s="117" t="s">
        <v>398</v>
      </c>
      <c r="I383" s="117" t="s">
        <v>398</v>
      </c>
      <c r="J383" s="117" t="s">
        <v>398</v>
      </c>
      <c r="K383" s="117" t="s">
        <v>398</v>
      </c>
      <c r="L383" s="117" t="s">
        <v>398</v>
      </c>
      <c r="M383" s="117" t="s">
        <v>398</v>
      </c>
      <c r="N383" s="117" t="s">
        <v>398</v>
      </c>
      <c r="O383" s="125" t="s">
        <v>579</v>
      </c>
      <c r="P383" s="117">
        <v>1</v>
      </c>
      <c r="Q383" s="117" t="s">
        <v>398</v>
      </c>
      <c r="R383" s="117" t="s">
        <v>398</v>
      </c>
      <c r="S383" s="117" t="s">
        <v>398</v>
      </c>
      <c r="T383" s="117" t="s">
        <v>398</v>
      </c>
      <c r="U383" s="117" t="s">
        <v>398</v>
      </c>
      <c r="V383" s="117" t="s">
        <v>398</v>
      </c>
      <c r="W383" s="123">
        <v>36</v>
      </c>
      <c r="X383" s="123" t="s">
        <v>906</v>
      </c>
      <c r="Y383" s="120">
        <v>43556</v>
      </c>
      <c r="Z383" s="121">
        <v>0.40069444444444446</v>
      </c>
      <c r="AA383" s="121">
        <v>0.55208333333333337</v>
      </c>
      <c r="AB383" s="117" t="s">
        <v>582</v>
      </c>
      <c r="AC383" s="119" t="s">
        <v>398</v>
      </c>
      <c r="AD383" s="119" t="s">
        <v>398</v>
      </c>
    </row>
    <row r="384" spans="1:30">
      <c r="A384" s="117">
        <v>383</v>
      </c>
      <c r="B384" s="123" t="s">
        <v>462</v>
      </c>
      <c r="C384" s="117" t="s">
        <v>5</v>
      </c>
      <c r="D384" s="117" t="s">
        <v>595</v>
      </c>
      <c r="E384" s="117">
        <v>383</v>
      </c>
      <c r="F384" s="117" t="s">
        <v>924</v>
      </c>
      <c r="G384" s="117" t="s">
        <v>591</v>
      </c>
      <c r="H384" s="117" t="s">
        <v>398</v>
      </c>
      <c r="I384" s="117" t="s">
        <v>398</v>
      </c>
      <c r="J384" s="117" t="s">
        <v>398</v>
      </c>
      <c r="K384" s="117" t="s">
        <v>398</v>
      </c>
      <c r="L384" s="117" t="s">
        <v>398</v>
      </c>
      <c r="M384" s="117" t="s">
        <v>398</v>
      </c>
      <c r="N384" s="117" t="s">
        <v>398</v>
      </c>
      <c r="O384" s="125" t="s">
        <v>579</v>
      </c>
      <c r="P384" s="117">
        <v>1</v>
      </c>
      <c r="Q384" s="117" t="s">
        <v>398</v>
      </c>
      <c r="R384" s="117" t="s">
        <v>398</v>
      </c>
      <c r="S384" s="117" t="s">
        <v>398</v>
      </c>
      <c r="T384" s="117" t="s">
        <v>398</v>
      </c>
      <c r="U384" s="117" t="s">
        <v>398</v>
      </c>
      <c r="V384" s="117" t="s">
        <v>398</v>
      </c>
      <c r="W384" s="123">
        <v>36</v>
      </c>
      <c r="X384" s="123" t="s">
        <v>906</v>
      </c>
      <c r="Y384" s="120">
        <v>43556</v>
      </c>
      <c r="Z384" s="121">
        <v>0.40069444444444446</v>
      </c>
      <c r="AA384" s="121">
        <v>0.55208333333333337</v>
      </c>
      <c r="AB384" s="117" t="s">
        <v>582</v>
      </c>
      <c r="AC384" s="119" t="s">
        <v>398</v>
      </c>
      <c r="AD384" s="119" t="s">
        <v>398</v>
      </c>
    </row>
    <row r="385" spans="1:30">
      <c r="A385" s="117">
        <v>384</v>
      </c>
      <c r="B385" s="123" t="s">
        <v>462</v>
      </c>
      <c r="C385" s="117" t="s">
        <v>5</v>
      </c>
      <c r="D385" s="117" t="s">
        <v>595</v>
      </c>
      <c r="E385" s="117">
        <v>384</v>
      </c>
      <c r="F385" s="117" t="s">
        <v>924</v>
      </c>
      <c r="G385" s="117" t="s">
        <v>591</v>
      </c>
      <c r="H385" s="117" t="s">
        <v>398</v>
      </c>
      <c r="I385" s="117" t="s">
        <v>398</v>
      </c>
      <c r="J385" s="117" t="s">
        <v>398</v>
      </c>
      <c r="K385" s="117" t="s">
        <v>398</v>
      </c>
      <c r="L385" s="117" t="s">
        <v>398</v>
      </c>
      <c r="M385" s="117" t="s">
        <v>398</v>
      </c>
      <c r="N385" s="117" t="s">
        <v>398</v>
      </c>
      <c r="O385" s="125" t="s">
        <v>579</v>
      </c>
      <c r="P385" s="117">
        <v>1</v>
      </c>
      <c r="Q385" s="117" t="s">
        <v>398</v>
      </c>
      <c r="R385" s="117" t="s">
        <v>398</v>
      </c>
      <c r="S385" s="117" t="s">
        <v>398</v>
      </c>
      <c r="T385" s="117" t="s">
        <v>398</v>
      </c>
      <c r="U385" s="117" t="s">
        <v>398</v>
      </c>
      <c r="V385" s="117" t="s">
        <v>398</v>
      </c>
      <c r="W385" s="123">
        <v>36</v>
      </c>
      <c r="X385" s="123" t="s">
        <v>906</v>
      </c>
      <c r="Y385" s="120">
        <v>43556</v>
      </c>
      <c r="Z385" s="121">
        <v>0.40069444444444446</v>
      </c>
      <c r="AA385" s="121">
        <v>0.55208333333333337</v>
      </c>
      <c r="AB385" s="117" t="s">
        <v>582</v>
      </c>
      <c r="AC385" s="119" t="s">
        <v>398</v>
      </c>
      <c r="AD385" s="119" t="s">
        <v>398</v>
      </c>
    </row>
    <row r="386" spans="1:30">
      <c r="A386" s="117">
        <v>385</v>
      </c>
      <c r="B386" s="123" t="s">
        <v>462</v>
      </c>
      <c r="C386" s="117" t="s">
        <v>5</v>
      </c>
      <c r="D386" s="117" t="s">
        <v>595</v>
      </c>
      <c r="E386" s="117">
        <v>385</v>
      </c>
      <c r="F386" s="117" t="s">
        <v>924</v>
      </c>
      <c r="G386" s="117" t="s">
        <v>591</v>
      </c>
      <c r="H386" s="117" t="s">
        <v>398</v>
      </c>
      <c r="I386" s="117" t="s">
        <v>398</v>
      </c>
      <c r="J386" s="117" t="s">
        <v>398</v>
      </c>
      <c r="K386" s="117" t="s">
        <v>398</v>
      </c>
      <c r="L386" s="117" t="s">
        <v>398</v>
      </c>
      <c r="M386" s="117" t="s">
        <v>398</v>
      </c>
      <c r="N386" s="117" t="s">
        <v>398</v>
      </c>
      <c r="O386" s="125" t="s">
        <v>579</v>
      </c>
      <c r="P386" s="117">
        <v>1</v>
      </c>
      <c r="Q386" s="117" t="s">
        <v>398</v>
      </c>
      <c r="R386" s="117" t="s">
        <v>398</v>
      </c>
      <c r="S386" s="117" t="s">
        <v>398</v>
      </c>
      <c r="T386" s="117" t="s">
        <v>398</v>
      </c>
      <c r="U386" s="117" t="s">
        <v>398</v>
      </c>
      <c r="V386" s="117" t="s">
        <v>398</v>
      </c>
      <c r="W386" s="123">
        <v>36</v>
      </c>
      <c r="X386" s="123" t="s">
        <v>906</v>
      </c>
      <c r="Y386" s="120">
        <v>43556</v>
      </c>
      <c r="Z386" s="121">
        <v>0.40069444444444446</v>
      </c>
      <c r="AA386" s="121">
        <v>0.55208333333333337</v>
      </c>
      <c r="AB386" s="117" t="s">
        <v>582</v>
      </c>
      <c r="AC386" s="119" t="s">
        <v>398</v>
      </c>
      <c r="AD386" s="119" t="s">
        <v>398</v>
      </c>
    </row>
    <row r="387" spans="1:30">
      <c r="A387" s="117">
        <v>386</v>
      </c>
      <c r="B387" s="123" t="s">
        <v>462</v>
      </c>
      <c r="C387" s="117" t="s">
        <v>5</v>
      </c>
      <c r="D387" s="117" t="s">
        <v>595</v>
      </c>
      <c r="E387" s="117">
        <v>386</v>
      </c>
      <c r="F387" s="117" t="s">
        <v>924</v>
      </c>
      <c r="G387" s="117" t="s">
        <v>591</v>
      </c>
      <c r="H387" s="117" t="s">
        <v>398</v>
      </c>
      <c r="I387" s="117" t="s">
        <v>398</v>
      </c>
      <c r="J387" s="117" t="s">
        <v>398</v>
      </c>
      <c r="K387" s="117" t="s">
        <v>398</v>
      </c>
      <c r="L387" s="117" t="s">
        <v>398</v>
      </c>
      <c r="M387" s="117" t="s">
        <v>398</v>
      </c>
      <c r="N387" s="117" t="s">
        <v>398</v>
      </c>
      <c r="O387" s="125" t="s">
        <v>579</v>
      </c>
      <c r="P387" s="117">
        <v>1</v>
      </c>
      <c r="Q387" s="117" t="s">
        <v>398</v>
      </c>
      <c r="R387" s="117" t="s">
        <v>398</v>
      </c>
      <c r="S387" s="117" t="s">
        <v>398</v>
      </c>
      <c r="T387" s="117" t="s">
        <v>398</v>
      </c>
      <c r="U387" s="117" t="s">
        <v>398</v>
      </c>
      <c r="V387" s="117" t="s">
        <v>398</v>
      </c>
      <c r="W387" s="123">
        <v>36</v>
      </c>
      <c r="X387" s="123" t="s">
        <v>906</v>
      </c>
      <c r="Y387" s="120">
        <v>43556</v>
      </c>
      <c r="Z387" s="121">
        <v>0.40069444444444446</v>
      </c>
      <c r="AA387" s="121">
        <v>0.55208333333333337</v>
      </c>
      <c r="AB387" s="117" t="s">
        <v>582</v>
      </c>
      <c r="AC387" s="119" t="s">
        <v>398</v>
      </c>
      <c r="AD387" s="119" t="s">
        <v>398</v>
      </c>
    </row>
    <row r="388" spans="1:30">
      <c r="A388" s="117">
        <v>387</v>
      </c>
      <c r="B388" s="123" t="s">
        <v>462</v>
      </c>
      <c r="C388" s="117" t="s">
        <v>5</v>
      </c>
      <c r="D388" s="117" t="s">
        <v>595</v>
      </c>
      <c r="E388" s="117">
        <v>387</v>
      </c>
      <c r="F388" s="117" t="s">
        <v>924</v>
      </c>
      <c r="G388" s="117" t="s">
        <v>591</v>
      </c>
      <c r="H388" s="117" t="s">
        <v>398</v>
      </c>
      <c r="I388" s="117" t="s">
        <v>398</v>
      </c>
      <c r="J388" s="117" t="s">
        <v>398</v>
      </c>
      <c r="K388" s="117" t="s">
        <v>398</v>
      </c>
      <c r="L388" s="117" t="s">
        <v>398</v>
      </c>
      <c r="M388" s="117" t="s">
        <v>398</v>
      </c>
      <c r="N388" s="117" t="s">
        <v>398</v>
      </c>
      <c r="O388" s="125" t="s">
        <v>579</v>
      </c>
      <c r="P388" s="117">
        <v>1</v>
      </c>
      <c r="Q388" s="117" t="s">
        <v>398</v>
      </c>
      <c r="R388" s="117" t="s">
        <v>398</v>
      </c>
      <c r="S388" s="117" t="s">
        <v>398</v>
      </c>
      <c r="T388" s="117" t="s">
        <v>398</v>
      </c>
      <c r="U388" s="117" t="s">
        <v>398</v>
      </c>
      <c r="V388" s="117" t="s">
        <v>398</v>
      </c>
      <c r="W388" s="123">
        <v>36</v>
      </c>
      <c r="X388" s="123" t="s">
        <v>906</v>
      </c>
      <c r="Y388" s="120">
        <v>43556</v>
      </c>
      <c r="Z388" s="121">
        <v>0.40069444444444446</v>
      </c>
      <c r="AA388" s="121">
        <v>0.55208333333333337</v>
      </c>
      <c r="AB388" s="117" t="s">
        <v>582</v>
      </c>
      <c r="AC388" s="119" t="s">
        <v>398</v>
      </c>
      <c r="AD388" s="119" t="s">
        <v>398</v>
      </c>
    </row>
    <row r="389" spans="1:30">
      <c r="A389" s="117">
        <v>388</v>
      </c>
      <c r="B389" s="123" t="s">
        <v>462</v>
      </c>
      <c r="C389" s="117" t="s">
        <v>5</v>
      </c>
      <c r="D389" s="117" t="s">
        <v>595</v>
      </c>
      <c r="E389" s="117">
        <v>388</v>
      </c>
      <c r="F389" s="117" t="s">
        <v>924</v>
      </c>
      <c r="G389" s="117" t="s">
        <v>591</v>
      </c>
      <c r="H389" s="117" t="s">
        <v>398</v>
      </c>
      <c r="I389" s="117" t="s">
        <v>398</v>
      </c>
      <c r="J389" s="117" t="s">
        <v>398</v>
      </c>
      <c r="K389" s="117" t="s">
        <v>398</v>
      </c>
      <c r="L389" s="117" t="s">
        <v>398</v>
      </c>
      <c r="M389" s="117" t="s">
        <v>398</v>
      </c>
      <c r="N389" s="117" t="s">
        <v>398</v>
      </c>
      <c r="O389" s="125" t="s">
        <v>579</v>
      </c>
      <c r="P389" s="117">
        <v>1</v>
      </c>
      <c r="Q389" s="117" t="s">
        <v>398</v>
      </c>
      <c r="R389" s="117" t="s">
        <v>398</v>
      </c>
      <c r="S389" s="117" t="s">
        <v>398</v>
      </c>
      <c r="T389" s="117" t="s">
        <v>398</v>
      </c>
      <c r="U389" s="117" t="s">
        <v>398</v>
      </c>
      <c r="V389" s="117" t="s">
        <v>398</v>
      </c>
      <c r="W389" s="123">
        <v>36</v>
      </c>
      <c r="X389" s="123" t="s">
        <v>906</v>
      </c>
      <c r="Y389" s="120">
        <v>43556</v>
      </c>
      <c r="Z389" s="121">
        <v>0.40069444444444446</v>
      </c>
      <c r="AA389" s="121">
        <v>0.55208333333333337</v>
      </c>
      <c r="AB389" s="117" t="s">
        <v>582</v>
      </c>
      <c r="AC389" s="119" t="s">
        <v>398</v>
      </c>
      <c r="AD389" s="119" t="s">
        <v>398</v>
      </c>
    </row>
    <row r="390" spans="1:30">
      <c r="A390" s="117">
        <v>389</v>
      </c>
      <c r="B390" s="123" t="s">
        <v>462</v>
      </c>
      <c r="C390" s="117" t="s">
        <v>5</v>
      </c>
      <c r="D390" s="117" t="s">
        <v>595</v>
      </c>
      <c r="E390" s="117">
        <v>389</v>
      </c>
      <c r="F390" s="117" t="s">
        <v>924</v>
      </c>
      <c r="G390" s="117" t="s">
        <v>591</v>
      </c>
      <c r="H390" s="117" t="s">
        <v>398</v>
      </c>
      <c r="I390" s="117" t="s">
        <v>398</v>
      </c>
      <c r="J390" s="117" t="s">
        <v>398</v>
      </c>
      <c r="K390" s="117" t="s">
        <v>398</v>
      </c>
      <c r="L390" s="117" t="s">
        <v>398</v>
      </c>
      <c r="M390" s="117" t="s">
        <v>398</v>
      </c>
      <c r="N390" s="117" t="s">
        <v>398</v>
      </c>
      <c r="O390" s="125" t="s">
        <v>579</v>
      </c>
      <c r="P390" s="117">
        <v>1</v>
      </c>
      <c r="Q390" s="117" t="s">
        <v>398</v>
      </c>
      <c r="R390" s="117" t="s">
        <v>398</v>
      </c>
      <c r="S390" s="117" t="s">
        <v>398</v>
      </c>
      <c r="T390" s="117" t="s">
        <v>398</v>
      </c>
      <c r="U390" s="117" t="s">
        <v>398</v>
      </c>
      <c r="V390" s="117" t="s">
        <v>398</v>
      </c>
      <c r="W390" s="123">
        <v>36</v>
      </c>
      <c r="X390" s="123" t="s">
        <v>906</v>
      </c>
      <c r="Y390" s="120">
        <v>43556</v>
      </c>
      <c r="Z390" s="121">
        <v>0.40069444444444446</v>
      </c>
      <c r="AA390" s="121">
        <v>0.55208333333333337</v>
      </c>
      <c r="AB390" s="117" t="s">
        <v>582</v>
      </c>
      <c r="AC390" s="119" t="s">
        <v>398</v>
      </c>
      <c r="AD390" s="119" t="s">
        <v>398</v>
      </c>
    </row>
    <row r="391" spans="1:30">
      <c r="A391" s="117">
        <v>390</v>
      </c>
      <c r="B391" s="123" t="s">
        <v>462</v>
      </c>
      <c r="C391" s="117" t="s">
        <v>5</v>
      </c>
      <c r="D391" s="117" t="s">
        <v>595</v>
      </c>
      <c r="E391" s="117">
        <v>390</v>
      </c>
      <c r="F391" s="117" t="s">
        <v>924</v>
      </c>
      <c r="G391" s="117" t="s">
        <v>591</v>
      </c>
      <c r="H391" s="117" t="s">
        <v>398</v>
      </c>
      <c r="I391" s="117" t="s">
        <v>398</v>
      </c>
      <c r="J391" s="117" t="s">
        <v>398</v>
      </c>
      <c r="K391" s="117" t="s">
        <v>398</v>
      </c>
      <c r="L391" s="117" t="s">
        <v>398</v>
      </c>
      <c r="M391" s="117" t="s">
        <v>398</v>
      </c>
      <c r="N391" s="117" t="s">
        <v>398</v>
      </c>
      <c r="O391" s="125" t="s">
        <v>579</v>
      </c>
      <c r="P391" s="117">
        <v>1</v>
      </c>
      <c r="Q391" s="117" t="s">
        <v>398</v>
      </c>
      <c r="R391" s="117" t="s">
        <v>398</v>
      </c>
      <c r="S391" s="117" t="s">
        <v>398</v>
      </c>
      <c r="T391" s="117" t="s">
        <v>398</v>
      </c>
      <c r="U391" s="117" t="s">
        <v>398</v>
      </c>
      <c r="V391" s="117" t="s">
        <v>398</v>
      </c>
      <c r="W391" s="123">
        <v>36</v>
      </c>
      <c r="X391" s="123" t="s">
        <v>906</v>
      </c>
      <c r="Y391" s="120">
        <v>43556</v>
      </c>
      <c r="Z391" s="121">
        <v>0.40069444444444446</v>
      </c>
      <c r="AA391" s="121">
        <v>0.55208333333333337</v>
      </c>
      <c r="AB391" s="117" t="s">
        <v>582</v>
      </c>
      <c r="AC391" s="119" t="s">
        <v>398</v>
      </c>
      <c r="AD391" s="119" t="s">
        <v>398</v>
      </c>
    </row>
    <row r="392" spans="1:30">
      <c r="A392" s="117">
        <v>391</v>
      </c>
      <c r="B392" s="123" t="s">
        <v>462</v>
      </c>
      <c r="C392" s="117" t="s">
        <v>5</v>
      </c>
      <c r="D392" s="117" t="s">
        <v>595</v>
      </c>
      <c r="E392" s="117">
        <v>391</v>
      </c>
      <c r="F392" s="117" t="s">
        <v>924</v>
      </c>
      <c r="G392" s="117" t="s">
        <v>591</v>
      </c>
      <c r="H392" s="117" t="s">
        <v>398</v>
      </c>
      <c r="I392" s="117" t="s">
        <v>398</v>
      </c>
      <c r="J392" s="117" t="s">
        <v>398</v>
      </c>
      <c r="K392" s="117" t="s">
        <v>398</v>
      </c>
      <c r="L392" s="117" t="s">
        <v>398</v>
      </c>
      <c r="M392" s="117" t="s">
        <v>398</v>
      </c>
      <c r="N392" s="117" t="s">
        <v>398</v>
      </c>
      <c r="O392" s="125" t="s">
        <v>579</v>
      </c>
      <c r="P392" s="117">
        <v>1</v>
      </c>
      <c r="Q392" s="117" t="s">
        <v>398</v>
      </c>
      <c r="R392" s="117" t="s">
        <v>398</v>
      </c>
      <c r="S392" s="117" t="s">
        <v>398</v>
      </c>
      <c r="T392" s="117" t="s">
        <v>398</v>
      </c>
      <c r="U392" s="117" t="s">
        <v>398</v>
      </c>
      <c r="V392" s="117" t="s">
        <v>398</v>
      </c>
      <c r="W392" s="123">
        <v>36</v>
      </c>
      <c r="X392" s="123" t="s">
        <v>906</v>
      </c>
      <c r="Y392" s="120">
        <v>43556</v>
      </c>
      <c r="Z392" s="121">
        <v>0.40069444444444446</v>
      </c>
      <c r="AA392" s="121">
        <v>0.55208333333333337</v>
      </c>
      <c r="AB392" s="117" t="s">
        <v>582</v>
      </c>
      <c r="AC392" s="119" t="s">
        <v>398</v>
      </c>
      <c r="AD392" s="119" t="s">
        <v>398</v>
      </c>
    </row>
    <row r="393" spans="1:30">
      <c r="A393" s="117">
        <v>392</v>
      </c>
      <c r="B393" s="123" t="s">
        <v>462</v>
      </c>
      <c r="C393" s="117" t="s">
        <v>5</v>
      </c>
      <c r="D393" s="117" t="s">
        <v>595</v>
      </c>
      <c r="E393" s="117">
        <v>392</v>
      </c>
      <c r="F393" s="117" t="s">
        <v>924</v>
      </c>
      <c r="G393" s="117" t="s">
        <v>591</v>
      </c>
      <c r="H393" s="117" t="s">
        <v>398</v>
      </c>
      <c r="I393" s="117" t="s">
        <v>398</v>
      </c>
      <c r="J393" s="117" t="s">
        <v>398</v>
      </c>
      <c r="K393" s="117" t="s">
        <v>398</v>
      </c>
      <c r="L393" s="117" t="s">
        <v>398</v>
      </c>
      <c r="M393" s="117" t="s">
        <v>398</v>
      </c>
      <c r="N393" s="117" t="s">
        <v>398</v>
      </c>
      <c r="O393" s="125" t="s">
        <v>579</v>
      </c>
      <c r="P393" s="117">
        <v>1</v>
      </c>
      <c r="Q393" s="117" t="s">
        <v>398</v>
      </c>
      <c r="R393" s="117" t="s">
        <v>398</v>
      </c>
      <c r="S393" s="117" t="s">
        <v>398</v>
      </c>
      <c r="T393" s="117" t="s">
        <v>398</v>
      </c>
      <c r="U393" s="117" t="s">
        <v>398</v>
      </c>
      <c r="V393" s="117" t="s">
        <v>398</v>
      </c>
      <c r="W393" s="123">
        <v>36</v>
      </c>
      <c r="X393" s="123" t="s">
        <v>906</v>
      </c>
      <c r="Y393" s="120">
        <v>43556</v>
      </c>
      <c r="Z393" s="121">
        <v>0.40069444444444446</v>
      </c>
      <c r="AA393" s="121">
        <v>0.55208333333333337</v>
      </c>
      <c r="AB393" s="117" t="s">
        <v>582</v>
      </c>
      <c r="AC393" s="119" t="s">
        <v>398</v>
      </c>
      <c r="AD393" s="119" t="s">
        <v>398</v>
      </c>
    </row>
    <row r="394" spans="1:30">
      <c r="A394" s="117">
        <v>393</v>
      </c>
      <c r="B394" s="123" t="s">
        <v>462</v>
      </c>
      <c r="C394" s="117" t="s">
        <v>5</v>
      </c>
      <c r="D394" s="117" t="s">
        <v>595</v>
      </c>
      <c r="E394" s="117">
        <v>393</v>
      </c>
      <c r="F394" s="117" t="s">
        <v>924</v>
      </c>
      <c r="G394" s="117" t="s">
        <v>591</v>
      </c>
      <c r="H394" s="117" t="s">
        <v>398</v>
      </c>
      <c r="I394" s="117" t="s">
        <v>398</v>
      </c>
      <c r="J394" s="117" t="s">
        <v>398</v>
      </c>
      <c r="K394" s="117" t="s">
        <v>398</v>
      </c>
      <c r="L394" s="117" t="s">
        <v>398</v>
      </c>
      <c r="M394" s="117" t="s">
        <v>398</v>
      </c>
      <c r="N394" s="117" t="s">
        <v>398</v>
      </c>
      <c r="O394" s="125" t="s">
        <v>579</v>
      </c>
      <c r="P394" s="117">
        <v>1</v>
      </c>
      <c r="Q394" s="117" t="s">
        <v>398</v>
      </c>
      <c r="R394" s="117" t="s">
        <v>398</v>
      </c>
      <c r="S394" s="117" t="s">
        <v>398</v>
      </c>
      <c r="T394" s="117" t="s">
        <v>398</v>
      </c>
      <c r="U394" s="117" t="s">
        <v>398</v>
      </c>
      <c r="V394" s="117" t="s">
        <v>398</v>
      </c>
      <c r="W394" s="123">
        <v>36</v>
      </c>
      <c r="X394" s="123" t="s">
        <v>906</v>
      </c>
      <c r="Y394" s="120">
        <v>43556</v>
      </c>
      <c r="Z394" s="121">
        <v>0.40069444444444446</v>
      </c>
      <c r="AA394" s="121">
        <v>0.55208333333333337</v>
      </c>
      <c r="AB394" s="117" t="s">
        <v>582</v>
      </c>
      <c r="AC394" s="119" t="s">
        <v>398</v>
      </c>
      <c r="AD394" s="119" t="s">
        <v>398</v>
      </c>
    </row>
    <row r="395" spans="1:30">
      <c r="A395" s="117">
        <v>394</v>
      </c>
      <c r="B395" s="123" t="s">
        <v>462</v>
      </c>
      <c r="C395" s="117" t="s">
        <v>5</v>
      </c>
      <c r="D395" s="117" t="s">
        <v>595</v>
      </c>
      <c r="E395" s="117">
        <v>394</v>
      </c>
      <c r="F395" s="117" t="s">
        <v>924</v>
      </c>
      <c r="G395" s="117" t="s">
        <v>591</v>
      </c>
      <c r="H395" s="117" t="s">
        <v>398</v>
      </c>
      <c r="I395" s="117" t="s">
        <v>398</v>
      </c>
      <c r="J395" s="117" t="s">
        <v>398</v>
      </c>
      <c r="K395" s="117" t="s">
        <v>398</v>
      </c>
      <c r="L395" s="117" t="s">
        <v>398</v>
      </c>
      <c r="M395" s="117" t="s">
        <v>398</v>
      </c>
      <c r="N395" s="117" t="s">
        <v>398</v>
      </c>
      <c r="O395" s="125" t="s">
        <v>579</v>
      </c>
      <c r="P395" s="117">
        <v>1</v>
      </c>
      <c r="Q395" s="117" t="s">
        <v>398</v>
      </c>
      <c r="R395" s="117" t="s">
        <v>398</v>
      </c>
      <c r="S395" s="117" t="s">
        <v>398</v>
      </c>
      <c r="T395" s="117" t="s">
        <v>398</v>
      </c>
      <c r="U395" s="117" t="s">
        <v>398</v>
      </c>
      <c r="V395" s="117" t="s">
        <v>398</v>
      </c>
      <c r="W395" s="123">
        <v>36</v>
      </c>
      <c r="X395" s="123" t="s">
        <v>906</v>
      </c>
      <c r="Y395" s="120">
        <v>43556</v>
      </c>
      <c r="Z395" s="121">
        <v>0.40069444444444446</v>
      </c>
      <c r="AA395" s="121">
        <v>0.55208333333333337</v>
      </c>
      <c r="AB395" s="117" t="s">
        <v>582</v>
      </c>
      <c r="AC395" s="119" t="s">
        <v>398</v>
      </c>
      <c r="AD395" s="119" t="s">
        <v>398</v>
      </c>
    </row>
    <row r="396" spans="1:30">
      <c r="A396" s="117">
        <v>395</v>
      </c>
      <c r="B396" s="123" t="s">
        <v>462</v>
      </c>
      <c r="C396" s="117" t="s">
        <v>5</v>
      </c>
      <c r="D396" s="117" t="s">
        <v>595</v>
      </c>
      <c r="E396" s="117">
        <v>395</v>
      </c>
      <c r="F396" s="117" t="s">
        <v>924</v>
      </c>
      <c r="G396" s="117" t="s">
        <v>591</v>
      </c>
      <c r="H396" s="117" t="s">
        <v>398</v>
      </c>
      <c r="I396" s="117" t="s">
        <v>398</v>
      </c>
      <c r="J396" s="117" t="s">
        <v>398</v>
      </c>
      <c r="K396" s="117" t="s">
        <v>398</v>
      </c>
      <c r="L396" s="117" t="s">
        <v>398</v>
      </c>
      <c r="M396" s="117" t="s">
        <v>398</v>
      </c>
      <c r="N396" s="117" t="s">
        <v>398</v>
      </c>
      <c r="O396" s="125" t="s">
        <v>579</v>
      </c>
      <c r="P396" s="117">
        <v>1</v>
      </c>
      <c r="Q396" s="117" t="s">
        <v>398</v>
      </c>
      <c r="R396" s="117" t="s">
        <v>398</v>
      </c>
      <c r="S396" s="117" t="s">
        <v>398</v>
      </c>
      <c r="T396" s="117" t="s">
        <v>398</v>
      </c>
      <c r="U396" s="117" t="s">
        <v>398</v>
      </c>
      <c r="V396" s="117" t="s">
        <v>398</v>
      </c>
      <c r="W396" s="123">
        <v>36</v>
      </c>
      <c r="X396" s="123" t="s">
        <v>906</v>
      </c>
      <c r="Y396" s="120">
        <v>43556</v>
      </c>
      <c r="Z396" s="121">
        <v>0.40069444444444446</v>
      </c>
      <c r="AA396" s="121">
        <v>0.55208333333333337</v>
      </c>
      <c r="AB396" s="117" t="s">
        <v>582</v>
      </c>
      <c r="AC396" s="119" t="s">
        <v>398</v>
      </c>
      <c r="AD396" s="119" t="s">
        <v>398</v>
      </c>
    </row>
    <row r="397" spans="1:30">
      <c r="A397" s="117">
        <v>396</v>
      </c>
      <c r="B397" s="123" t="s">
        <v>462</v>
      </c>
      <c r="C397" s="117" t="s">
        <v>5</v>
      </c>
      <c r="D397" s="117" t="s">
        <v>595</v>
      </c>
      <c r="E397" s="117">
        <v>396</v>
      </c>
      <c r="F397" s="117" t="s">
        <v>924</v>
      </c>
      <c r="G397" s="117" t="s">
        <v>591</v>
      </c>
      <c r="H397" s="117" t="s">
        <v>398</v>
      </c>
      <c r="I397" s="117" t="s">
        <v>398</v>
      </c>
      <c r="J397" s="117" t="s">
        <v>398</v>
      </c>
      <c r="K397" s="117" t="s">
        <v>398</v>
      </c>
      <c r="L397" s="117" t="s">
        <v>398</v>
      </c>
      <c r="M397" s="117" t="s">
        <v>398</v>
      </c>
      <c r="N397" s="117" t="s">
        <v>398</v>
      </c>
      <c r="O397" s="125" t="s">
        <v>579</v>
      </c>
      <c r="P397" s="117">
        <v>1</v>
      </c>
      <c r="Q397" s="117" t="s">
        <v>398</v>
      </c>
      <c r="R397" s="117" t="s">
        <v>398</v>
      </c>
      <c r="S397" s="117" t="s">
        <v>398</v>
      </c>
      <c r="T397" s="117" t="s">
        <v>398</v>
      </c>
      <c r="U397" s="117" t="s">
        <v>398</v>
      </c>
      <c r="V397" s="117" t="s">
        <v>398</v>
      </c>
      <c r="W397" s="123">
        <v>36</v>
      </c>
      <c r="X397" s="123" t="s">
        <v>906</v>
      </c>
      <c r="Y397" s="120">
        <v>43556</v>
      </c>
      <c r="Z397" s="121">
        <v>0.40069444444444446</v>
      </c>
      <c r="AA397" s="121">
        <v>0.55208333333333337</v>
      </c>
      <c r="AB397" s="117" t="s">
        <v>582</v>
      </c>
      <c r="AC397" s="119" t="s">
        <v>398</v>
      </c>
      <c r="AD397" s="119" t="s">
        <v>398</v>
      </c>
    </row>
    <row r="398" spans="1:30">
      <c r="A398" s="117">
        <v>397</v>
      </c>
      <c r="B398" s="123" t="s">
        <v>462</v>
      </c>
      <c r="C398" s="117" t="s">
        <v>5</v>
      </c>
      <c r="D398" s="117" t="s">
        <v>595</v>
      </c>
      <c r="E398" s="117">
        <v>397</v>
      </c>
      <c r="F398" s="117" t="s">
        <v>924</v>
      </c>
      <c r="G398" s="117" t="s">
        <v>591</v>
      </c>
      <c r="H398" s="117" t="s">
        <v>398</v>
      </c>
      <c r="I398" s="117" t="s">
        <v>398</v>
      </c>
      <c r="J398" s="117" t="s">
        <v>398</v>
      </c>
      <c r="K398" s="117" t="s">
        <v>398</v>
      </c>
      <c r="L398" s="117" t="s">
        <v>398</v>
      </c>
      <c r="M398" s="117" t="s">
        <v>398</v>
      </c>
      <c r="N398" s="117" t="s">
        <v>398</v>
      </c>
      <c r="O398" s="125" t="s">
        <v>579</v>
      </c>
      <c r="P398" s="117">
        <v>1</v>
      </c>
      <c r="Q398" s="117" t="s">
        <v>398</v>
      </c>
      <c r="R398" s="117" t="s">
        <v>398</v>
      </c>
      <c r="S398" s="117" t="s">
        <v>398</v>
      </c>
      <c r="T398" s="117" t="s">
        <v>398</v>
      </c>
      <c r="U398" s="117" t="s">
        <v>398</v>
      </c>
      <c r="V398" s="117" t="s">
        <v>398</v>
      </c>
      <c r="W398" s="123">
        <v>36</v>
      </c>
      <c r="X398" s="123" t="s">
        <v>906</v>
      </c>
      <c r="Y398" s="120">
        <v>43556</v>
      </c>
      <c r="Z398" s="121">
        <v>0.40069444444444446</v>
      </c>
      <c r="AA398" s="121">
        <v>0.55208333333333337</v>
      </c>
      <c r="AB398" s="117" t="s">
        <v>582</v>
      </c>
      <c r="AC398" s="119" t="s">
        <v>398</v>
      </c>
      <c r="AD398" s="119" t="s">
        <v>398</v>
      </c>
    </row>
    <row r="399" spans="1:30">
      <c r="A399" s="117">
        <v>398</v>
      </c>
      <c r="B399" s="123" t="s">
        <v>462</v>
      </c>
      <c r="C399" s="117" t="s">
        <v>5</v>
      </c>
      <c r="D399" s="117" t="s">
        <v>595</v>
      </c>
      <c r="E399" s="117">
        <v>398</v>
      </c>
      <c r="F399" s="117" t="s">
        <v>924</v>
      </c>
      <c r="G399" s="117" t="s">
        <v>591</v>
      </c>
      <c r="H399" s="117" t="s">
        <v>398</v>
      </c>
      <c r="I399" s="117" t="s">
        <v>398</v>
      </c>
      <c r="J399" s="117" t="s">
        <v>398</v>
      </c>
      <c r="K399" s="117" t="s">
        <v>398</v>
      </c>
      <c r="L399" s="117" t="s">
        <v>398</v>
      </c>
      <c r="M399" s="117" t="s">
        <v>398</v>
      </c>
      <c r="N399" s="117" t="s">
        <v>398</v>
      </c>
      <c r="O399" s="125" t="s">
        <v>579</v>
      </c>
      <c r="P399" s="117">
        <v>1</v>
      </c>
      <c r="Q399" s="117" t="s">
        <v>398</v>
      </c>
      <c r="R399" s="117" t="s">
        <v>398</v>
      </c>
      <c r="S399" s="117" t="s">
        <v>398</v>
      </c>
      <c r="T399" s="117" t="s">
        <v>398</v>
      </c>
      <c r="U399" s="117" t="s">
        <v>398</v>
      </c>
      <c r="V399" s="117" t="s">
        <v>398</v>
      </c>
      <c r="W399" s="123">
        <v>36</v>
      </c>
      <c r="X399" s="123" t="s">
        <v>906</v>
      </c>
      <c r="Y399" s="120">
        <v>43556</v>
      </c>
      <c r="Z399" s="121">
        <v>0.40069444444444446</v>
      </c>
      <c r="AA399" s="121">
        <v>0.55208333333333337</v>
      </c>
      <c r="AB399" s="117" t="s">
        <v>582</v>
      </c>
      <c r="AC399" s="119" t="s">
        <v>398</v>
      </c>
      <c r="AD399" s="119" t="s">
        <v>398</v>
      </c>
    </row>
    <row r="400" spans="1:30">
      <c r="A400" s="117">
        <v>399</v>
      </c>
      <c r="B400" s="123" t="s">
        <v>462</v>
      </c>
      <c r="C400" s="117" t="s">
        <v>5</v>
      </c>
      <c r="D400" s="117" t="s">
        <v>595</v>
      </c>
      <c r="E400" s="117">
        <v>399</v>
      </c>
      <c r="F400" s="117" t="s">
        <v>924</v>
      </c>
      <c r="G400" s="117" t="s">
        <v>591</v>
      </c>
      <c r="H400" s="117" t="s">
        <v>398</v>
      </c>
      <c r="I400" s="117" t="s">
        <v>398</v>
      </c>
      <c r="J400" s="117" t="s">
        <v>398</v>
      </c>
      <c r="K400" s="117" t="s">
        <v>398</v>
      </c>
      <c r="L400" s="117" t="s">
        <v>398</v>
      </c>
      <c r="M400" s="117" t="s">
        <v>398</v>
      </c>
      <c r="N400" s="117" t="s">
        <v>398</v>
      </c>
      <c r="O400" s="125" t="s">
        <v>579</v>
      </c>
      <c r="P400" s="117">
        <v>1</v>
      </c>
      <c r="Q400" s="117" t="s">
        <v>398</v>
      </c>
      <c r="R400" s="117" t="s">
        <v>398</v>
      </c>
      <c r="S400" s="117" t="s">
        <v>398</v>
      </c>
      <c r="T400" s="117" t="s">
        <v>398</v>
      </c>
      <c r="U400" s="117" t="s">
        <v>398</v>
      </c>
      <c r="V400" s="117" t="s">
        <v>398</v>
      </c>
      <c r="W400" s="123">
        <v>36</v>
      </c>
      <c r="X400" s="123" t="s">
        <v>906</v>
      </c>
      <c r="Y400" s="120">
        <v>43556</v>
      </c>
      <c r="Z400" s="121">
        <v>0.40069444444444446</v>
      </c>
      <c r="AA400" s="121">
        <v>0.55208333333333337</v>
      </c>
      <c r="AB400" s="117" t="s">
        <v>582</v>
      </c>
      <c r="AC400" s="119" t="s">
        <v>398</v>
      </c>
      <c r="AD400" s="119" t="s">
        <v>398</v>
      </c>
    </row>
    <row r="401" spans="1:30">
      <c r="A401" s="117">
        <v>400</v>
      </c>
      <c r="B401" s="123" t="s">
        <v>462</v>
      </c>
      <c r="C401" s="117" t="s">
        <v>5</v>
      </c>
      <c r="D401" s="117" t="s">
        <v>595</v>
      </c>
      <c r="E401" s="117">
        <v>400</v>
      </c>
      <c r="F401" s="117" t="s">
        <v>924</v>
      </c>
      <c r="G401" s="117" t="s">
        <v>591</v>
      </c>
      <c r="H401" s="117" t="s">
        <v>398</v>
      </c>
      <c r="I401" s="117" t="s">
        <v>398</v>
      </c>
      <c r="J401" s="117" t="s">
        <v>398</v>
      </c>
      <c r="K401" s="117" t="s">
        <v>398</v>
      </c>
      <c r="L401" s="117" t="s">
        <v>398</v>
      </c>
      <c r="M401" s="117" t="s">
        <v>398</v>
      </c>
      <c r="N401" s="117" t="s">
        <v>398</v>
      </c>
      <c r="O401" s="125" t="s">
        <v>579</v>
      </c>
      <c r="P401" s="117">
        <v>1</v>
      </c>
      <c r="Q401" s="117" t="s">
        <v>398</v>
      </c>
      <c r="R401" s="117" t="s">
        <v>398</v>
      </c>
      <c r="S401" s="117" t="s">
        <v>398</v>
      </c>
      <c r="T401" s="117" t="s">
        <v>398</v>
      </c>
      <c r="U401" s="117" t="s">
        <v>398</v>
      </c>
      <c r="V401" s="117" t="s">
        <v>398</v>
      </c>
      <c r="W401" s="123">
        <v>36</v>
      </c>
      <c r="X401" s="123" t="s">
        <v>906</v>
      </c>
      <c r="Y401" s="120">
        <v>43556</v>
      </c>
      <c r="Z401" s="121">
        <v>0.40069444444444446</v>
      </c>
      <c r="AA401" s="121">
        <v>0.55208333333333337</v>
      </c>
      <c r="AB401" s="117" t="s">
        <v>582</v>
      </c>
      <c r="AC401" s="119" t="s">
        <v>398</v>
      </c>
      <c r="AD401" s="119" t="s">
        <v>398</v>
      </c>
    </row>
    <row r="402" spans="1:30">
      <c r="A402" s="117">
        <v>401</v>
      </c>
      <c r="B402" s="123" t="s">
        <v>462</v>
      </c>
      <c r="C402" s="117" t="s">
        <v>5</v>
      </c>
      <c r="D402" s="117" t="s">
        <v>595</v>
      </c>
      <c r="E402" s="117">
        <v>401</v>
      </c>
      <c r="F402" s="117" t="s">
        <v>924</v>
      </c>
      <c r="G402" s="117" t="s">
        <v>591</v>
      </c>
      <c r="H402" s="117" t="s">
        <v>398</v>
      </c>
      <c r="I402" s="117" t="s">
        <v>398</v>
      </c>
      <c r="J402" s="117" t="s">
        <v>398</v>
      </c>
      <c r="K402" s="117" t="s">
        <v>398</v>
      </c>
      <c r="L402" s="117" t="s">
        <v>398</v>
      </c>
      <c r="M402" s="117" t="s">
        <v>398</v>
      </c>
      <c r="N402" s="117" t="s">
        <v>398</v>
      </c>
      <c r="O402" s="125" t="s">
        <v>579</v>
      </c>
      <c r="P402" s="117">
        <v>1</v>
      </c>
      <c r="Q402" s="117" t="s">
        <v>398</v>
      </c>
      <c r="R402" s="117" t="s">
        <v>398</v>
      </c>
      <c r="S402" s="117" t="s">
        <v>398</v>
      </c>
      <c r="T402" s="117" t="s">
        <v>398</v>
      </c>
      <c r="U402" s="117" t="s">
        <v>398</v>
      </c>
      <c r="V402" s="117" t="s">
        <v>398</v>
      </c>
      <c r="W402" s="123">
        <v>36</v>
      </c>
      <c r="X402" s="123" t="s">
        <v>906</v>
      </c>
      <c r="Y402" s="120">
        <v>43556</v>
      </c>
      <c r="Z402" s="121">
        <v>0.40069444444444446</v>
      </c>
      <c r="AA402" s="121">
        <v>0.55208333333333337</v>
      </c>
      <c r="AB402" s="117" t="s">
        <v>582</v>
      </c>
      <c r="AC402" s="119" t="s">
        <v>398</v>
      </c>
      <c r="AD402" s="119" t="s">
        <v>398</v>
      </c>
    </row>
    <row r="403" spans="1:30">
      <c r="A403" s="117">
        <v>402</v>
      </c>
      <c r="B403" s="123" t="s">
        <v>462</v>
      </c>
      <c r="C403" s="117" t="s">
        <v>5</v>
      </c>
      <c r="D403" s="117" t="s">
        <v>595</v>
      </c>
      <c r="E403" s="117">
        <v>402</v>
      </c>
      <c r="F403" s="117" t="s">
        <v>924</v>
      </c>
      <c r="G403" s="117" t="s">
        <v>591</v>
      </c>
      <c r="H403" s="117" t="s">
        <v>398</v>
      </c>
      <c r="I403" s="117" t="s">
        <v>398</v>
      </c>
      <c r="J403" s="117" t="s">
        <v>398</v>
      </c>
      <c r="K403" s="117" t="s">
        <v>398</v>
      </c>
      <c r="L403" s="117" t="s">
        <v>398</v>
      </c>
      <c r="M403" s="117" t="s">
        <v>398</v>
      </c>
      <c r="N403" s="117" t="s">
        <v>398</v>
      </c>
      <c r="O403" s="125" t="s">
        <v>579</v>
      </c>
      <c r="P403" s="117">
        <v>1</v>
      </c>
      <c r="Q403" s="117" t="s">
        <v>398</v>
      </c>
      <c r="R403" s="117" t="s">
        <v>398</v>
      </c>
      <c r="S403" s="117" t="s">
        <v>398</v>
      </c>
      <c r="T403" s="117" t="s">
        <v>398</v>
      </c>
      <c r="U403" s="117" t="s">
        <v>398</v>
      </c>
      <c r="V403" s="117" t="s">
        <v>398</v>
      </c>
      <c r="W403" s="123">
        <v>36</v>
      </c>
      <c r="X403" s="123" t="s">
        <v>906</v>
      </c>
      <c r="Y403" s="120">
        <v>43556</v>
      </c>
      <c r="Z403" s="121">
        <v>0.40069444444444446</v>
      </c>
      <c r="AA403" s="121">
        <v>0.55208333333333337</v>
      </c>
      <c r="AB403" s="117" t="s">
        <v>582</v>
      </c>
      <c r="AC403" s="119" t="s">
        <v>398</v>
      </c>
      <c r="AD403" s="119" t="s">
        <v>398</v>
      </c>
    </row>
    <row r="404" spans="1:30">
      <c r="A404" s="117">
        <v>403</v>
      </c>
      <c r="B404" s="123" t="s">
        <v>462</v>
      </c>
      <c r="C404" s="117" t="s">
        <v>5</v>
      </c>
      <c r="D404" s="117" t="s">
        <v>595</v>
      </c>
      <c r="E404" s="117">
        <v>403</v>
      </c>
      <c r="F404" s="117" t="s">
        <v>924</v>
      </c>
      <c r="G404" s="117" t="s">
        <v>591</v>
      </c>
      <c r="H404" s="117" t="s">
        <v>398</v>
      </c>
      <c r="I404" s="117" t="s">
        <v>398</v>
      </c>
      <c r="J404" s="117" t="s">
        <v>398</v>
      </c>
      <c r="K404" s="117" t="s">
        <v>398</v>
      </c>
      <c r="L404" s="117" t="s">
        <v>398</v>
      </c>
      <c r="M404" s="117" t="s">
        <v>398</v>
      </c>
      <c r="N404" s="117" t="s">
        <v>398</v>
      </c>
      <c r="O404" s="125" t="s">
        <v>579</v>
      </c>
      <c r="P404" s="117">
        <v>1</v>
      </c>
      <c r="Q404" s="117" t="s">
        <v>398</v>
      </c>
      <c r="R404" s="117" t="s">
        <v>398</v>
      </c>
      <c r="S404" s="117" t="s">
        <v>398</v>
      </c>
      <c r="T404" s="117" t="s">
        <v>398</v>
      </c>
      <c r="U404" s="117" t="s">
        <v>398</v>
      </c>
      <c r="V404" s="117" t="s">
        <v>398</v>
      </c>
      <c r="W404" s="123">
        <v>36</v>
      </c>
      <c r="X404" s="123" t="s">
        <v>906</v>
      </c>
      <c r="Y404" s="120">
        <v>43556</v>
      </c>
      <c r="Z404" s="121">
        <v>0.40069444444444446</v>
      </c>
      <c r="AA404" s="121">
        <v>0.55208333333333337</v>
      </c>
      <c r="AB404" s="117" t="s">
        <v>582</v>
      </c>
      <c r="AC404" s="119" t="s">
        <v>398</v>
      </c>
      <c r="AD404" s="119" t="s">
        <v>398</v>
      </c>
    </row>
    <row r="405" spans="1:30">
      <c r="A405" s="117">
        <v>404</v>
      </c>
      <c r="B405" s="123" t="s">
        <v>462</v>
      </c>
      <c r="C405" s="117" t="s">
        <v>5</v>
      </c>
      <c r="D405" s="117" t="s">
        <v>595</v>
      </c>
      <c r="E405" s="117">
        <v>404</v>
      </c>
      <c r="F405" s="117" t="s">
        <v>924</v>
      </c>
      <c r="G405" s="117" t="s">
        <v>591</v>
      </c>
      <c r="H405" s="117" t="s">
        <v>398</v>
      </c>
      <c r="I405" s="117" t="s">
        <v>398</v>
      </c>
      <c r="J405" s="117" t="s">
        <v>398</v>
      </c>
      <c r="K405" s="117" t="s">
        <v>398</v>
      </c>
      <c r="L405" s="117" t="s">
        <v>398</v>
      </c>
      <c r="M405" s="117" t="s">
        <v>398</v>
      </c>
      <c r="N405" s="117" t="s">
        <v>398</v>
      </c>
      <c r="O405" s="125" t="s">
        <v>579</v>
      </c>
      <c r="P405" s="117">
        <v>1</v>
      </c>
      <c r="Q405" s="117" t="s">
        <v>398</v>
      </c>
      <c r="R405" s="117" t="s">
        <v>398</v>
      </c>
      <c r="S405" s="117" t="s">
        <v>398</v>
      </c>
      <c r="T405" s="117" t="s">
        <v>398</v>
      </c>
      <c r="U405" s="117" t="s">
        <v>398</v>
      </c>
      <c r="V405" s="117" t="s">
        <v>398</v>
      </c>
      <c r="W405" s="123">
        <v>36</v>
      </c>
      <c r="X405" s="123" t="s">
        <v>906</v>
      </c>
      <c r="Y405" s="120">
        <v>43556</v>
      </c>
      <c r="Z405" s="121">
        <v>0.40069444444444446</v>
      </c>
      <c r="AA405" s="121">
        <v>0.55208333333333337</v>
      </c>
      <c r="AB405" s="117" t="s">
        <v>582</v>
      </c>
      <c r="AC405" s="119" t="s">
        <v>398</v>
      </c>
      <c r="AD405" s="119" t="s">
        <v>398</v>
      </c>
    </row>
    <row r="406" spans="1:30">
      <c r="A406" s="117">
        <v>405</v>
      </c>
      <c r="B406" s="123" t="s">
        <v>462</v>
      </c>
      <c r="C406" s="117" t="s">
        <v>5</v>
      </c>
      <c r="D406" s="117" t="s">
        <v>595</v>
      </c>
      <c r="E406" s="117">
        <v>405</v>
      </c>
      <c r="F406" s="117" t="s">
        <v>924</v>
      </c>
      <c r="G406" s="117" t="s">
        <v>591</v>
      </c>
      <c r="H406" s="117" t="s">
        <v>398</v>
      </c>
      <c r="I406" s="117" t="s">
        <v>398</v>
      </c>
      <c r="J406" s="117" t="s">
        <v>398</v>
      </c>
      <c r="K406" s="117" t="s">
        <v>398</v>
      </c>
      <c r="L406" s="117" t="s">
        <v>398</v>
      </c>
      <c r="M406" s="117" t="s">
        <v>398</v>
      </c>
      <c r="N406" s="117" t="s">
        <v>398</v>
      </c>
      <c r="O406" s="125" t="s">
        <v>579</v>
      </c>
      <c r="P406" s="117">
        <v>1</v>
      </c>
      <c r="Q406" s="117" t="s">
        <v>398</v>
      </c>
      <c r="R406" s="117" t="s">
        <v>398</v>
      </c>
      <c r="S406" s="117" t="s">
        <v>398</v>
      </c>
      <c r="T406" s="117" t="s">
        <v>398</v>
      </c>
      <c r="U406" s="117" t="s">
        <v>398</v>
      </c>
      <c r="V406" s="117" t="s">
        <v>398</v>
      </c>
      <c r="W406" s="123">
        <v>36</v>
      </c>
      <c r="X406" s="123" t="s">
        <v>906</v>
      </c>
      <c r="Y406" s="120">
        <v>43556</v>
      </c>
      <c r="Z406" s="121">
        <v>0.40069444444444446</v>
      </c>
      <c r="AA406" s="121">
        <v>0.55208333333333337</v>
      </c>
      <c r="AB406" s="117" t="s">
        <v>582</v>
      </c>
      <c r="AC406" s="119" t="s">
        <v>398</v>
      </c>
      <c r="AD406" s="119" t="s">
        <v>398</v>
      </c>
    </row>
    <row r="407" spans="1:30">
      <c r="A407" s="117">
        <v>406</v>
      </c>
      <c r="B407" s="123" t="s">
        <v>462</v>
      </c>
      <c r="C407" s="117" t="s">
        <v>5</v>
      </c>
      <c r="D407" s="117" t="s">
        <v>595</v>
      </c>
      <c r="E407" s="117">
        <v>406</v>
      </c>
      <c r="F407" s="117" t="s">
        <v>924</v>
      </c>
      <c r="G407" s="117" t="s">
        <v>591</v>
      </c>
      <c r="H407" s="117" t="s">
        <v>398</v>
      </c>
      <c r="I407" s="117" t="s">
        <v>398</v>
      </c>
      <c r="J407" s="117" t="s">
        <v>398</v>
      </c>
      <c r="K407" s="117" t="s">
        <v>398</v>
      </c>
      <c r="L407" s="117" t="s">
        <v>398</v>
      </c>
      <c r="M407" s="117" t="s">
        <v>398</v>
      </c>
      <c r="N407" s="117" t="s">
        <v>398</v>
      </c>
      <c r="O407" s="125" t="s">
        <v>579</v>
      </c>
      <c r="P407" s="117">
        <v>1</v>
      </c>
      <c r="Q407" s="117" t="s">
        <v>398</v>
      </c>
      <c r="R407" s="117" t="s">
        <v>398</v>
      </c>
      <c r="S407" s="117" t="s">
        <v>398</v>
      </c>
      <c r="T407" s="117" t="s">
        <v>398</v>
      </c>
      <c r="U407" s="117" t="s">
        <v>398</v>
      </c>
      <c r="V407" s="117" t="s">
        <v>398</v>
      </c>
      <c r="W407" s="123">
        <v>36</v>
      </c>
      <c r="X407" s="123" t="s">
        <v>906</v>
      </c>
      <c r="Y407" s="120">
        <v>43556</v>
      </c>
      <c r="Z407" s="121">
        <v>0.40069444444444446</v>
      </c>
      <c r="AA407" s="121">
        <v>0.55208333333333337</v>
      </c>
      <c r="AB407" s="117" t="s">
        <v>582</v>
      </c>
      <c r="AC407" s="119" t="s">
        <v>398</v>
      </c>
      <c r="AD407" s="119" t="s">
        <v>398</v>
      </c>
    </row>
    <row r="408" spans="1:30">
      <c r="A408" s="117">
        <v>407</v>
      </c>
      <c r="B408" s="123" t="s">
        <v>462</v>
      </c>
      <c r="C408" s="117" t="s">
        <v>5</v>
      </c>
      <c r="D408" s="117" t="s">
        <v>595</v>
      </c>
      <c r="E408" s="117">
        <v>407</v>
      </c>
      <c r="F408" s="117" t="s">
        <v>924</v>
      </c>
      <c r="G408" s="117" t="s">
        <v>591</v>
      </c>
      <c r="H408" s="117" t="s">
        <v>398</v>
      </c>
      <c r="I408" s="117" t="s">
        <v>398</v>
      </c>
      <c r="J408" s="117" t="s">
        <v>398</v>
      </c>
      <c r="K408" s="117" t="s">
        <v>398</v>
      </c>
      <c r="L408" s="117" t="s">
        <v>398</v>
      </c>
      <c r="M408" s="117" t="s">
        <v>398</v>
      </c>
      <c r="N408" s="117" t="s">
        <v>398</v>
      </c>
      <c r="O408" s="125" t="s">
        <v>579</v>
      </c>
      <c r="P408" s="117">
        <v>1</v>
      </c>
      <c r="Q408" s="117" t="s">
        <v>398</v>
      </c>
      <c r="R408" s="117" t="s">
        <v>398</v>
      </c>
      <c r="S408" s="117" t="s">
        <v>398</v>
      </c>
      <c r="T408" s="117" t="s">
        <v>398</v>
      </c>
      <c r="U408" s="117" t="s">
        <v>398</v>
      </c>
      <c r="V408" s="117" t="s">
        <v>398</v>
      </c>
      <c r="W408" s="123">
        <v>36</v>
      </c>
      <c r="X408" s="123" t="s">
        <v>906</v>
      </c>
      <c r="Y408" s="120">
        <v>43556</v>
      </c>
      <c r="Z408" s="121">
        <v>0.40069444444444446</v>
      </c>
      <c r="AA408" s="121">
        <v>0.55208333333333337</v>
      </c>
      <c r="AB408" s="117" t="s">
        <v>582</v>
      </c>
      <c r="AC408" s="119" t="s">
        <v>398</v>
      </c>
      <c r="AD408" s="119" t="s">
        <v>398</v>
      </c>
    </row>
    <row r="409" spans="1:30">
      <c r="A409" s="117">
        <v>408</v>
      </c>
      <c r="B409" s="123" t="s">
        <v>462</v>
      </c>
      <c r="C409" s="117" t="s">
        <v>5</v>
      </c>
      <c r="D409" s="117" t="s">
        <v>595</v>
      </c>
      <c r="E409" s="117">
        <v>408</v>
      </c>
      <c r="F409" s="117" t="s">
        <v>924</v>
      </c>
      <c r="G409" s="117" t="s">
        <v>591</v>
      </c>
      <c r="H409" s="117" t="s">
        <v>398</v>
      </c>
      <c r="I409" s="117" t="s">
        <v>398</v>
      </c>
      <c r="J409" s="117" t="s">
        <v>398</v>
      </c>
      <c r="K409" s="117" t="s">
        <v>398</v>
      </c>
      <c r="L409" s="117" t="s">
        <v>398</v>
      </c>
      <c r="M409" s="117" t="s">
        <v>398</v>
      </c>
      <c r="N409" s="117" t="s">
        <v>398</v>
      </c>
      <c r="O409" s="125" t="s">
        <v>579</v>
      </c>
      <c r="P409" s="117">
        <v>1</v>
      </c>
      <c r="Q409" s="117" t="s">
        <v>398</v>
      </c>
      <c r="R409" s="117" t="s">
        <v>398</v>
      </c>
      <c r="S409" s="117" t="s">
        <v>398</v>
      </c>
      <c r="T409" s="117" t="s">
        <v>398</v>
      </c>
      <c r="U409" s="117" t="s">
        <v>398</v>
      </c>
      <c r="V409" s="117" t="s">
        <v>398</v>
      </c>
      <c r="W409" s="123">
        <v>36</v>
      </c>
      <c r="X409" s="123" t="s">
        <v>906</v>
      </c>
      <c r="Y409" s="120">
        <v>43556</v>
      </c>
      <c r="Z409" s="121">
        <v>0.40069444444444446</v>
      </c>
      <c r="AA409" s="121">
        <v>0.55208333333333337</v>
      </c>
      <c r="AB409" s="117" t="s">
        <v>582</v>
      </c>
      <c r="AC409" s="119" t="s">
        <v>398</v>
      </c>
      <c r="AD409" s="119" t="s">
        <v>398</v>
      </c>
    </row>
    <row r="410" spans="1:30">
      <c r="A410" s="117">
        <v>409</v>
      </c>
      <c r="B410" s="123" t="s">
        <v>462</v>
      </c>
      <c r="C410" s="117" t="s">
        <v>5</v>
      </c>
      <c r="D410" s="117" t="s">
        <v>595</v>
      </c>
      <c r="E410" s="117">
        <v>409</v>
      </c>
      <c r="F410" s="117" t="s">
        <v>924</v>
      </c>
      <c r="G410" s="117" t="s">
        <v>591</v>
      </c>
      <c r="H410" s="117" t="s">
        <v>398</v>
      </c>
      <c r="I410" s="117" t="s">
        <v>398</v>
      </c>
      <c r="J410" s="117" t="s">
        <v>398</v>
      </c>
      <c r="K410" s="117" t="s">
        <v>398</v>
      </c>
      <c r="L410" s="117" t="s">
        <v>398</v>
      </c>
      <c r="M410" s="117" t="s">
        <v>398</v>
      </c>
      <c r="N410" s="117" t="s">
        <v>398</v>
      </c>
      <c r="O410" s="125" t="s">
        <v>579</v>
      </c>
      <c r="P410" s="117">
        <v>1</v>
      </c>
      <c r="Q410" s="117" t="s">
        <v>398</v>
      </c>
      <c r="R410" s="117" t="s">
        <v>398</v>
      </c>
      <c r="S410" s="117" t="s">
        <v>398</v>
      </c>
      <c r="T410" s="117" t="s">
        <v>398</v>
      </c>
      <c r="U410" s="117" t="s">
        <v>398</v>
      </c>
      <c r="V410" s="117" t="s">
        <v>398</v>
      </c>
      <c r="W410" s="123">
        <v>36</v>
      </c>
      <c r="X410" s="123" t="s">
        <v>906</v>
      </c>
      <c r="Y410" s="120">
        <v>43556</v>
      </c>
      <c r="Z410" s="121">
        <v>0.40069444444444446</v>
      </c>
      <c r="AA410" s="121">
        <v>0.55208333333333337</v>
      </c>
      <c r="AB410" s="117" t="s">
        <v>582</v>
      </c>
      <c r="AC410" s="119" t="s">
        <v>398</v>
      </c>
      <c r="AD410" s="119" t="s">
        <v>398</v>
      </c>
    </row>
    <row r="411" spans="1:30">
      <c r="A411" s="117">
        <v>410</v>
      </c>
      <c r="B411" s="123" t="s">
        <v>462</v>
      </c>
      <c r="C411" s="117" t="s">
        <v>5</v>
      </c>
      <c r="D411" s="117" t="s">
        <v>595</v>
      </c>
      <c r="E411" s="117">
        <v>410</v>
      </c>
      <c r="F411" s="117" t="s">
        <v>924</v>
      </c>
      <c r="G411" s="117" t="s">
        <v>591</v>
      </c>
      <c r="H411" s="117" t="s">
        <v>398</v>
      </c>
      <c r="I411" s="117" t="s">
        <v>398</v>
      </c>
      <c r="J411" s="117" t="s">
        <v>398</v>
      </c>
      <c r="K411" s="117" t="s">
        <v>398</v>
      </c>
      <c r="L411" s="117" t="s">
        <v>398</v>
      </c>
      <c r="M411" s="117" t="s">
        <v>398</v>
      </c>
      <c r="N411" s="117" t="s">
        <v>398</v>
      </c>
      <c r="O411" s="125" t="s">
        <v>579</v>
      </c>
      <c r="P411" s="117">
        <v>1</v>
      </c>
      <c r="Q411" s="117" t="s">
        <v>398</v>
      </c>
      <c r="R411" s="117" t="s">
        <v>398</v>
      </c>
      <c r="S411" s="117" t="s">
        <v>398</v>
      </c>
      <c r="T411" s="117" t="s">
        <v>398</v>
      </c>
      <c r="U411" s="117" t="s">
        <v>398</v>
      </c>
      <c r="V411" s="117" t="s">
        <v>398</v>
      </c>
      <c r="W411" s="123">
        <v>36</v>
      </c>
      <c r="X411" s="123" t="s">
        <v>906</v>
      </c>
      <c r="Y411" s="120">
        <v>43556</v>
      </c>
      <c r="Z411" s="121">
        <v>0.40069444444444446</v>
      </c>
      <c r="AA411" s="121">
        <v>0.55208333333333337</v>
      </c>
      <c r="AB411" s="117" t="s">
        <v>582</v>
      </c>
      <c r="AC411" s="119" t="s">
        <v>398</v>
      </c>
      <c r="AD411" s="119" t="s">
        <v>398</v>
      </c>
    </row>
    <row r="412" spans="1:30">
      <c r="A412" s="117">
        <v>411</v>
      </c>
      <c r="B412" s="123" t="s">
        <v>462</v>
      </c>
      <c r="C412" s="117" t="s">
        <v>5</v>
      </c>
      <c r="D412" s="117" t="s">
        <v>595</v>
      </c>
      <c r="E412" s="117">
        <v>411</v>
      </c>
      <c r="F412" s="117" t="s">
        <v>924</v>
      </c>
      <c r="G412" s="117" t="s">
        <v>591</v>
      </c>
      <c r="H412" s="117" t="s">
        <v>398</v>
      </c>
      <c r="I412" s="117" t="s">
        <v>398</v>
      </c>
      <c r="J412" s="117" t="s">
        <v>398</v>
      </c>
      <c r="K412" s="117" t="s">
        <v>398</v>
      </c>
      <c r="L412" s="117" t="s">
        <v>398</v>
      </c>
      <c r="M412" s="117" t="s">
        <v>398</v>
      </c>
      <c r="N412" s="117" t="s">
        <v>398</v>
      </c>
      <c r="O412" s="125" t="s">
        <v>579</v>
      </c>
      <c r="P412" s="117">
        <v>1</v>
      </c>
      <c r="Q412" s="117" t="s">
        <v>398</v>
      </c>
      <c r="R412" s="117" t="s">
        <v>398</v>
      </c>
      <c r="S412" s="117" t="s">
        <v>398</v>
      </c>
      <c r="T412" s="117" t="s">
        <v>398</v>
      </c>
      <c r="U412" s="117" t="s">
        <v>398</v>
      </c>
      <c r="V412" s="117" t="s">
        <v>398</v>
      </c>
      <c r="W412" s="123">
        <v>36</v>
      </c>
      <c r="X412" s="123" t="s">
        <v>906</v>
      </c>
      <c r="Y412" s="120">
        <v>43556</v>
      </c>
      <c r="Z412" s="121">
        <v>0.40069444444444446</v>
      </c>
      <c r="AA412" s="121">
        <v>0.55208333333333337</v>
      </c>
      <c r="AB412" s="117" t="s">
        <v>582</v>
      </c>
      <c r="AC412" s="119" t="s">
        <v>398</v>
      </c>
      <c r="AD412" s="119" t="s">
        <v>398</v>
      </c>
    </row>
    <row r="413" spans="1:30">
      <c r="A413" s="117">
        <v>412</v>
      </c>
      <c r="B413" s="123" t="s">
        <v>462</v>
      </c>
      <c r="C413" s="117" t="s">
        <v>5</v>
      </c>
      <c r="D413" s="117" t="s">
        <v>595</v>
      </c>
      <c r="E413" s="117">
        <v>412</v>
      </c>
      <c r="F413" s="117" t="s">
        <v>924</v>
      </c>
      <c r="G413" s="117" t="s">
        <v>591</v>
      </c>
      <c r="H413" s="117" t="s">
        <v>398</v>
      </c>
      <c r="I413" s="117" t="s">
        <v>398</v>
      </c>
      <c r="J413" s="117" t="s">
        <v>398</v>
      </c>
      <c r="K413" s="117" t="s">
        <v>398</v>
      </c>
      <c r="L413" s="117" t="s">
        <v>398</v>
      </c>
      <c r="M413" s="117" t="s">
        <v>398</v>
      </c>
      <c r="N413" s="117" t="s">
        <v>398</v>
      </c>
      <c r="O413" s="125" t="s">
        <v>579</v>
      </c>
      <c r="P413" s="117">
        <v>1</v>
      </c>
      <c r="Q413" s="117" t="s">
        <v>398</v>
      </c>
      <c r="R413" s="117" t="s">
        <v>398</v>
      </c>
      <c r="S413" s="117" t="s">
        <v>398</v>
      </c>
      <c r="T413" s="117" t="s">
        <v>398</v>
      </c>
      <c r="U413" s="117" t="s">
        <v>398</v>
      </c>
      <c r="V413" s="117" t="s">
        <v>398</v>
      </c>
      <c r="W413" s="123">
        <v>36</v>
      </c>
      <c r="X413" s="123" t="s">
        <v>906</v>
      </c>
      <c r="Y413" s="120">
        <v>43556</v>
      </c>
      <c r="Z413" s="121">
        <v>0.40069444444444446</v>
      </c>
      <c r="AA413" s="121">
        <v>0.55208333333333337</v>
      </c>
      <c r="AB413" s="117" t="s">
        <v>582</v>
      </c>
      <c r="AC413" s="119" t="s">
        <v>398</v>
      </c>
      <c r="AD413" s="119" t="s">
        <v>398</v>
      </c>
    </row>
    <row r="414" spans="1:30">
      <c r="A414" s="117">
        <v>413</v>
      </c>
      <c r="B414" s="123" t="s">
        <v>462</v>
      </c>
      <c r="C414" s="117" t="s">
        <v>5</v>
      </c>
      <c r="D414" s="117" t="s">
        <v>595</v>
      </c>
      <c r="E414" s="117">
        <v>413</v>
      </c>
      <c r="F414" s="117" t="s">
        <v>924</v>
      </c>
      <c r="G414" s="117" t="s">
        <v>591</v>
      </c>
      <c r="H414" s="117" t="s">
        <v>398</v>
      </c>
      <c r="I414" s="117" t="s">
        <v>398</v>
      </c>
      <c r="J414" s="117" t="s">
        <v>398</v>
      </c>
      <c r="K414" s="117" t="s">
        <v>398</v>
      </c>
      <c r="L414" s="117" t="s">
        <v>398</v>
      </c>
      <c r="M414" s="117" t="s">
        <v>398</v>
      </c>
      <c r="N414" s="117" t="s">
        <v>398</v>
      </c>
      <c r="O414" s="125" t="s">
        <v>579</v>
      </c>
      <c r="P414" s="117">
        <v>1</v>
      </c>
      <c r="Q414" s="117" t="s">
        <v>398</v>
      </c>
      <c r="R414" s="117" t="s">
        <v>398</v>
      </c>
      <c r="S414" s="117" t="s">
        <v>398</v>
      </c>
      <c r="T414" s="117" t="s">
        <v>398</v>
      </c>
      <c r="U414" s="117" t="s">
        <v>398</v>
      </c>
      <c r="V414" s="117" t="s">
        <v>398</v>
      </c>
      <c r="W414" s="123">
        <v>36</v>
      </c>
      <c r="X414" s="123" t="s">
        <v>906</v>
      </c>
      <c r="Y414" s="120">
        <v>43556</v>
      </c>
      <c r="Z414" s="121">
        <v>0.40069444444444446</v>
      </c>
      <c r="AA414" s="121">
        <v>0.55208333333333337</v>
      </c>
      <c r="AB414" s="117" t="s">
        <v>582</v>
      </c>
      <c r="AC414" s="119" t="s">
        <v>398</v>
      </c>
      <c r="AD414" s="119" t="s">
        <v>398</v>
      </c>
    </row>
    <row r="415" spans="1:30">
      <c r="A415" s="117">
        <v>414</v>
      </c>
      <c r="B415" s="123" t="s">
        <v>462</v>
      </c>
      <c r="C415" s="117" t="s">
        <v>5</v>
      </c>
      <c r="D415" s="117" t="s">
        <v>595</v>
      </c>
      <c r="E415" s="117">
        <v>414</v>
      </c>
      <c r="F415" s="117" t="s">
        <v>924</v>
      </c>
      <c r="G415" s="117" t="s">
        <v>591</v>
      </c>
      <c r="H415" s="117" t="s">
        <v>398</v>
      </c>
      <c r="I415" s="117" t="s">
        <v>398</v>
      </c>
      <c r="J415" s="117" t="s">
        <v>398</v>
      </c>
      <c r="K415" s="117" t="s">
        <v>398</v>
      </c>
      <c r="L415" s="117" t="s">
        <v>398</v>
      </c>
      <c r="M415" s="117" t="s">
        <v>398</v>
      </c>
      <c r="N415" s="117" t="s">
        <v>398</v>
      </c>
      <c r="O415" s="125" t="s">
        <v>579</v>
      </c>
      <c r="P415" s="117">
        <v>1</v>
      </c>
      <c r="Q415" s="117" t="s">
        <v>398</v>
      </c>
      <c r="R415" s="117" t="s">
        <v>398</v>
      </c>
      <c r="S415" s="117" t="s">
        <v>398</v>
      </c>
      <c r="T415" s="117" t="s">
        <v>398</v>
      </c>
      <c r="U415" s="117" t="s">
        <v>398</v>
      </c>
      <c r="V415" s="117" t="s">
        <v>398</v>
      </c>
      <c r="W415" s="123">
        <v>36</v>
      </c>
      <c r="X415" s="123" t="s">
        <v>906</v>
      </c>
      <c r="Y415" s="120">
        <v>43556</v>
      </c>
      <c r="Z415" s="121">
        <v>0.40069444444444446</v>
      </c>
      <c r="AA415" s="121">
        <v>0.55208333333333337</v>
      </c>
      <c r="AB415" s="117" t="s">
        <v>582</v>
      </c>
      <c r="AC415" s="119" t="s">
        <v>398</v>
      </c>
      <c r="AD415" s="119" t="s">
        <v>398</v>
      </c>
    </row>
    <row r="416" spans="1:30">
      <c r="A416" s="117">
        <v>415</v>
      </c>
      <c r="B416" s="123" t="s">
        <v>462</v>
      </c>
      <c r="C416" s="117" t="s">
        <v>5</v>
      </c>
      <c r="D416" s="117" t="s">
        <v>595</v>
      </c>
      <c r="E416" s="117">
        <v>415</v>
      </c>
      <c r="F416" s="117" t="s">
        <v>924</v>
      </c>
      <c r="G416" s="117" t="s">
        <v>591</v>
      </c>
      <c r="H416" s="117" t="s">
        <v>398</v>
      </c>
      <c r="I416" s="117" t="s">
        <v>398</v>
      </c>
      <c r="J416" s="117" t="s">
        <v>398</v>
      </c>
      <c r="K416" s="117" t="s">
        <v>398</v>
      </c>
      <c r="L416" s="117" t="s">
        <v>398</v>
      </c>
      <c r="M416" s="117" t="s">
        <v>398</v>
      </c>
      <c r="N416" s="117" t="s">
        <v>398</v>
      </c>
      <c r="O416" s="125" t="s">
        <v>579</v>
      </c>
      <c r="P416" s="117">
        <v>1</v>
      </c>
      <c r="Q416" s="117" t="s">
        <v>398</v>
      </c>
      <c r="R416" s="117" t="s">
        <v>398</v>
      </c>
      <c r="S416" s="117" t="s">
        <v>398</v>
      </c>
      <c r="T416" s="117" t="s">
        <v>398</v>
      </c>
      <c r="U416" s="117" t="s">
        <v>398</v>
      </c>
      <c r="V416" s="117" t="s">
        <v>398</v>
      </c>
      <c r="W416" s="123">
        <v>36</v>
      </c>
      <c r="X416" s="123" t="s">
        <v>906</v>
      </c>
      <c r="Y416" s="120">
        <v>43556</v>
      </c>
      <c r="Z416" s="121">
        <v>0.40069444444444446</v>
      </c>
      <c r="AA416" s="121">
        <v>0.55208333333333337</v>
      </c>
      <c r="AB416" s="117" t="s">
        <v>582</v>
      </c>
      <c r="AC416" s="119" t="s">
        <v>398</v>
      </c>
      <c r="AD416" s="119" t="s">
        <v>398</v>
      </c>
    </row>
    <row r="417" spans="1:30">
      <c r="A417" s="117">
        <v>416</v>
      </c>
      <c r="B417" s="123" t="s">
        <v>462</v>
      </c>
      <c r="C417" s="117" t="s">
        <v>5</v>
      </c>
      <c r="D417" s="117" t="s">
        <v>595</v>
      </c>
      <c r="E417" s="117">
        <v>416</v>
      </c>
      <c r="F417" s="117" t="s">
        <v>924</v>
      </c>
      <c r="G417" s="117" t="s">
        <v>591</v>
      </c>
      <c r="H417" s="117" t="s">
        <v>398</v>
      </c>
      <c r="I417" s="117" t="s">
        <v>398</v>
      </c>
      <c r="J417" s="117" t="s">
        <v>398</v>
      </c>
      <c r="K417" s="117" t="s">
        <v>398</v>
      </c>
      <c r="L417" s="117" t="s">
        <v>398</v>
      </c>
      <c r="M417" s="117" t="s">
        <v>398</v>
      </c>
      <c r="N417" s="117" t="s">
        <v>398</v>
      </c>
      <c r="O417" s="125" t="s">
        <v>579</v>
      </c>
      <c r="P417" s="117">
        <v>1</v>
      </c>
      <c r="Q417" s="117" t="s">
        <v>398</v>
      </c>
      <c r="R417" s="117" t="s">
        <v>398</v>
      </c>
      <c r="S417" s="117" t="s">
        <v>398</v>
      </c>
      <c r="T417" s="117" t="s">
        <v>398</v>
      </c>
      <c r="U417" s="117" t="s">
        <v>398</v>
      </c>
      <c r="V417" s="117" t="s">
        <v>398</v>
      </c>
      <c r="W417" s="123">
        <v>36</v>
      </c>
      <c r="X417" s="123" t="s">
        <v>906</v>
      </c>
      <c r="Y417" s="120">
        <v>43556</v>
      </c>
      <c r="Z417" s="121">
        <v>0.40069444444444446</v>
      </c>
      <c r="AA417" s="121">
        <v>0.55208333333333337</v>
      </c>
      <c r="AB417" s="117" t="s">
        <v>582</v>
      </c>
      <c r="AC417" s="119" t="s">
        <v>398</v>
      </c>
      <c r="AD417" s="119" t="s">
        <v>398</v>
      </c>
    </row>
    <row r="418" spans="1:30">
      <c r="A418" s="117">
        <v>417</v>
      </c>
      <c r="B418" s="123" t="s">
        <v>462</v>
      </c>
      <c r="C418" s="117" t="s">
        <v>5</v>
      </c>
      <c r="D418" s="117" t="s">
        <v>595</v>
      </c>
      <c r="E418" s="117">
        <v>417</v>
      </c>
      <c r="F418" s="117" t="s">
        <v>924</v>
      </c>
      <c r="G418" s="117" t="s">
        <v>591</v>
      </c>
      <c r="H418" s="117" t="s">
        <v>398</v>
      </c>
      <c r="I418" s="117" t="s">
        <v>398</v>
      </c>
      <c r="J418" s="117" t="s">
        <v>398</v>
      </c>
      <c r="K418" s="117" t="s">
        <v>398</v>
      </c>
      <c r="L418" s="117" t="s">
        <v>398</v>
      </c>
      <c r="M418" s="117" t="s">
        <v>398</v>
      </c>
      <c r="N418" s="117" t="s">
        <v>398</v>
      </c>
      <c r="O418" s="125" t="s">
        <v>579</v>
      </c>
      <c r="P418" s="117">
        <v>1</v>
      </c>
      <c r="Q418" s="117" t="s">
        <v>398</v>
      </c>
      <c r="R418" s="117" t="s">
        <v>398</v>
      </c>
      <c r="S418" s="117" t="s">
        <v>398</v>
      </c>
      <c r="T418" s="117" t="s">
        <v>398</v>
      </c>
      <c r="U418" s="117" t="s">
        <v>398</v>
      </c>
      <c r="V418" s="117" t="s">
        <v>398</v>
      </c>
      <c r="W418" s="123">
        <v>36</v>
      </c>
      <c r="X418" s="123" t="s">
        <v>906</v>
      </c>
      <c r="Y418" s="120">
        <v>43556</v>
      </c>
      <c r="Z418" s="121">
        <v>0.40069444444444446</v>
      </c>
      <c r="AA418" s="121">
        <v>0.55208333333333337</v>
      </c>
      <c r="AB418" s="117" t="s">
        <v>582</v>
      </c>
      <c r="AC418" s="119" t="s">
        <v>398</v>
      </c>
      <c r="AD418" s="119" t="s">
        <v>398</v>
      </c>
    </row>
    <row r="419" spans="1:30">
      <c r="A419" s="117">
        <v>418</v>
      </c>
      <c r="B419" s="123" t="s">
        <v>462</v>
      </c>
      <c r="C419" s="117" t="s">
        <v>5</v>
      </c>
      <c r="D419" s="117" t="s">
        <v>595</v>
      </c>
      <c r="E419" s="117">
        <v>418</v>
      </c>
      <c r="F419" s="117" t="s">
        <v>924</v>
      </c>
      <c r="G419" s="117" t="s">
        <v>591</v>
      </c>
      <c r="H419" s="117" t="s">
        <v>398</v>
      </c>
      <c r="I419" s="117" t="s">
        <v>398</v>
      </c>
      <c r="J419" s="117" t="s">
        <v>398</v>
      </c>
      <c r="K419" s="117" t="s">
        <v>398</v>
      </c>
      <c r="L419" s="117" t="s">
        <v>398</v>
      </c>
      <c r="M419" s="117" t="s">
        <v>398</v>
      </c>
      <c r="N419" s="117" t="s">
        <v>398</v>
      </c>
      <c r="O419" s="125" t="s">
        <v>579</v>
      </c>
      <c r="P419" s="117">
        <v>1</v>
      </c>
      <c r="Q419" s="117" t="s">
        <v>398</v>
      </c>
      <c r="R419" s="117" t="s">
        <v>398</v>
      </c>
      <c r="S419" s="117" t="s">
        <v>398</v>
      </c>
      <c r="T419" s="117" t="s">
        <v>398</v>
      </c>
      <c r="U419" s="117" t="s">
        <v>398</v>
      </c>
      <c r="V419" s="117" t="s">
        <v>398</v>
      </c>
      <c r="W419" s="123">
        <v>36</v>
      </c>
      <c r="X419" s="123" t="s">
        <v>906</v>
      </c>
      <c r="Y419" s="120">
        <v>43556</v>
      </c>
      <c r="Z419" s="121">
        <v>0.40069444444444446</v>
      </c>
      <c r="AA419" s="121">
        <v>0.55208333333333337</v>
      </c>
      <c r="AB419" s="117" t="s">
        <v>582</v>
      </c>
      <c r="AC419" s="119" t="s">
        <v>398</v>
      </c>
      <c r="AD419" s="119" t="s">
        <v>398</v>
      </c>
    </row>
    <row r="420" spans="1:30">
      <c r="A420" s="117">
        <v>419</v>
      </c>
      <c r="B420" s="123" t="s">
        <v>462</v>
      </c>
      <c r="C420" s="117" t="s">
        <v>5</v>
      </c>
      <c r="D420" s="117" t="s">
        <v>595</v>
      </c>
      <c r="E420" s="117">
        <v>419</v>
      </c>
      <c r="F420" s="117" t="s">
        <v>924</v>
      </c>
      <c r="G420" s="117" t="s">
        <v>591</v>
      </c>
      <c r="H420" s="117" t="s">
        <v>398</v>
      </c>
      <c r="I420" s="117" t="s">
        <v>398</v>
      </c>
      <c r="J420" s="117" t="s">
        <v>398</v>
      </c>
      <c r="K420" s="117" t="s">
        <v>398</v>
      </c>
      <c r="L420" s="117" t="s">
        <v>398</v>
      </c>
      <c r="M420" s="117" t="s">
        <v>398</v>
      </c>
      <c r="N420" s="117" t="s">
        <v>398</v>
      </c>
      <c r="O420" s="125" t="s">
        <v>579</v>
      </c>
      <c r="P420" s="117">
        <v>1</v>
      </c>
      <c r="Q420" s="117" t="s">
        <v>398</v>
      </c>
      <c r="R420" s="117" t="s">
        <v>398</v>
      </c>
      <c r="S420" s="117" t="s">
        <v>398</v>
      </c>
      <c r="T420" s="117" t="s">
        <v>398</v>
      </c>
      <c r="U420" s="117" t="s">
        <v>398</v>
      </c>
      <c r="V420" s="117" t="s">
        <v>398</v>
      </c>
      <c r="W420" s="123">
        <v>36</v>
      </c>
      <c r="X420" s="123" t="s">
        <v>906</v>
      </c>
      <c r="Y420" s="120">
        <v>43556</v>
      </c>
      <c r="Z420" s="121">
        <v>0.40069444444444446</v>
      </c>
      <c r="AA420" s="121">
        <v>0.55208333333333337</v>
      </c>
      <c r="AB420" s="117" t="s">
        <v>582</v>
      </c>
      <c r="AC420" s="119" t="s">
        <v>398</v>
      </c>
      <c r="AD420" s="119" t="s">
        <v>398</v>
      </c>
    </row>
    <row r="421" spans="1:30">
      <c r="A421" s="117">
        <v>420</v>
      </c>
      <c r="B421" s="123" t="s">
        <v>462</v>
      </c>
      <c r="C421" s="117" t="s">
        <v>5</v>
      </c>
      <c r="D421" s="117" t="s">
        <v>595</v>
      </c>
      <c r="E421" s="117">
        <v>420</v>
      </c>
      <c r="F421" s="117" t="s">
        <v>924</v>
      </c>
      <c r="G421" s="117" t="s">
        <v>591</v>
      </c>
      <c r="H421" s="117" t="s">
        <v>398</v>
      </c>
      <c r="I421" s="117" t="s">
        <v>398</v>
      </c>
      <c r="J421" s="117" t="s">
        <v>398</v>
      </c>
      <c r="K421" s="117" t="s">
        <v>398</v>
      </c>
      <c r="L421" s="117" t="s">
        <v>398</v>
      </c>
      <c r="M421" s="117" t="s">
        <v>398</v>
      </c>
      <c r="N421" s="117" t="s">
        <v>398</v>
      </c>
      <c r="O421" s="125" t="s">
        <v>579</v>
      </c>
      <c r="P421" s="117">
        <v>1</v>
      </c>
      <c r="Q421" s="117" t="s">
        <v>398</v>
      </c>
      <c r="R421" s="117" t="s">
        <v>398</v>
      </c>
      <c r="S421" s="117" t="s">
        <v>398</v>
      </c>
      <c r="T421" s="117" t="s">
        <v>398</v>
      </c>
      <c r="U421" s="117" t="s">
        <v>398</v>
      </c>
      <c r="V421" s="117" t="s">
        <v>398</v>
      </c>
      <c r="W421" s="123">
        <v>36</v>
      </c>
      <c r="X421" s="123" t="s">
        <v>906</v>
      </c>
      <c r="Y421" s="120">
        <v>43556</v>
      </c>
      <c r="Z421" s="121">
        <v>0.40069444444444446</v>
      </c>
      <c r="AA421" s="121">
        <v>0.55208333333333337</v>
      </c>
      <c r="AB421" s="117" t="s">
        <v>582</v>
      </c>
      <c r="AC421" s="119" t="s">
        <v>398</v>
      </c>
      <c r="AD421" s="119" t="s">
        <v>398</v>
      </c>
    </row>
    <row r="422" spans="1:30">
      <c r="A422" s="117">
        <v>421</v>
      </c>
      <c r="B422" s="123" t="s">
        <v>462</v>
      </c>
      <c r="C422" s="117" t="s">
        <v>5</v>
      </c>
      <c r="D422" s="117" t="s">
        <v>595</v>
      </c>
      <c r="E422" s="117">
        <v>421</v>
      </c>
      <c r="F422" s="117" t="s">
        <v>924</v>
      </c>
      <c r="G422" s="117" t="s">
        <v>591</v>
      </c>
      <c r="H422" s="117" t="s">
        <v>398</v>
      </c>
      <c r="I422" s="117" t="s">
        <v>398</v>
      </c>
      <c r="J422" s="117" t="s">
        <v>398</v>
      </c>
      <c r="K422" s="117" t="s">
        <v>398</v>
      </c>
      <c r="L422" s="117" t="s">
        <v>398</v>
      </c>
      <c r="M422" s="117" t="s">
        <v>398</v>
      </c>
      <c r="N422" s="117" t="s">
        <v>398</v>
      </c>
      <c r="O422" s="125" t="s">
        <v>579</v>
      </c>
      <c r="P422" s="117">
        <v>1</v>
      </c>
      <c r="Q422" s="117" t="s">
        <v>398</v>
      </c>
      <c r="R422" s="117" t="s">
        <v>398</v>
      </c>
      <c r="S422" s="117" t="s">
        <v>398</v>
      </c>
      <c r="T422" s="117" t="s">
        <v>398</v>
      </c>
      <c r="U422" s="117" t="s">
        <v>398</v>
      </c>
      <c r="V422" s="117" t="s">
        <v>398</v>
      </c>
      <c r="W422" s="123">
        <v>36</v>
      </c>
      <c r="X422" s="123" t="s">
        <v>906</v>
      </c>
      <c r="Y422" s="120">
        <v>43556</v>
      </c>
      <c r="Z422" s="121">
        <v>0.40069444444444446</v>
      </c>
      <c r="AA422" s="121">
        <v>0.55208333333333337</v>
      </c>
      <c r="AB422" s="117" t="s">
        <v>582</v>
      </c>
      <c r="AC422" s="119" t="s">
        <v>398</v>
      </c>
      <c r="AD422" s="119" t="s">
        <v>398</v>
      </c>
    </row>
    <row r="423" spans="1:30">
      <c r="A423" s="117">
        <v>422</v>
      </c>
      <c r="B423" s="123" t="s">
        <v>462</v>
      </c>
      <c r="C423" s="117" t="s">
        <v>5</v>
      </c>
      <c r="D423" s="117" t="s">
        <v>595</v>
      </c>
      <c r="E423" s="117">
        <v>422</v>
      </c>
      <c r="F423" s="117" t="s">
        <v>924</v>
      </c>
      <c r="G423" s="117" t="s">
        <v>591</v>
      </c>
      <c r="H423" s="117" t="s">
        <v>398</v>
      </c>
      <c r="I423" s="117" t="s">
        <v>398</v>
      </c>
      <c r="J423" s="117" t="s">
        <v>398</v>
      </c>
      <c r="K423" s="117" t="s">
        <v>398</v>
      </c>
      <c r="L423" s="117" t="s">
        <v>398</v>
      </c>
      <c r="M423" s="117" t="s">
        <v>398</v>
      </c>
      <c r="N423" s="117" t="s">
        <v>398</v>
      </c>
      <c r="O423" s="125" t="s">
        <v>579</v>
      </c>
      <c r="P423" s="117">
        <v>1</v>
      </c>
      <c r="Q423" s="117" t="s">
        <v>398</v>
      </c>
      <c r="R423" s="117" t="s">
        <v>398</v>
      </c>
      <c r="S423" s="117" t="s">
        <v>398</v>
      </c>
      <c r="T423" s="117" t="s">
        <v>398</v>
      </c>
      <c r="U423" s="117" t="s">
        <v>398</v>
      </c>
      <c r="V423" s="117" t="s">
        <v>398</v>
      </c>
      <c r="W423" s="123">
        <v>36</v>
      </c>
      <c r="X423" s="123" t="s">
        <v>906</v>
      </c>
      <c r="Y423" s="120">
        <v>43556</v>
      </c>
      <c r="Z423" s="121">
        <v>0.40069444444444446</v>
      </c>
      <c r="AA423" s="121">
        <v>0.55208333333333337</v>
      </c>
      <c r="AB423" s="117" t="s">
        <v>582</v>
      </c>
      <c r="AC423" s="119" t="s">
        <v>398</v>
      </c>
      <c r="AD423" s="119" t="s">
        <v>398</v>
      </c>
    </row>
    <row r="424" spans="1:30">
      <c r="A424" s="117">
        <v>423</v>
      </c>
      <c r="B424" s="123" t="s">
        <v>462</v>
      </c>
      <c r="C424" s="117" t="s">
        <v>5</v>
      </c>
      <c r="D424" s="117" t="s">
        <v>595</v>
      </c>
      <c r="E424" s="117">
        <v>423</v>
      </c>
      <c r="F424" s="117" t="s">
        <v>924</v>
      </c>
      <c r="G424" s="117" t="s">
        <v>591</v>
      </c>
      <c r="H424" s="117" t="s">
        <v>398</v>
      </c>
      <c r="I424" s="117" t="s">
        <v>398</v>
      </c>
      <c r="J424" s="117" t="s">
        <v>398</v>
      </c>
      <c r="K424" s="117" t="s">
        <v>398</v>
      </c>
      <c r="L424" s="117" t="s">
        <v>398</v>
      </c>
      <c r="M424" s="117" t="s">
        <v>398</v>
      </c>
      <c r="N424" s="117" t="s">
        <v>398</v>
      </c>
      <c r="O424" s="125" t="s">
        <v>579</v>
      </c>
      <c r="P424" s="117">
        <v>1</v>
      </c>
      <c r="Q424" s="117" t="s">
        <v>398</v>
      </c>
      <c r="R424" s="117" t="s">
        <v>398</v>
      </c>
      <c r="S424" s="117" t="s">
        <v>398</v>
      </c>
      <c r="T424" s="117" t="s">
        <v>398</v>
      </c>
      <c r="U424" s="117" t="s">
        <v>398</v>
      </c>
      <c r="V424" s="117" t="s">
        <v>398</v>
      </c>
      <c r="W424" s="123">
        <v>36</v>
      </c>
      <c r="X424" s="123" t="s">
        <v>906</v>
      </c>
      <c r="Y424" s="120">
        <v>43556</v>
      </c>
      <c r="Z424" s="121">
        <v>0.40069444444444446</v>
      </c>
      <c r="AA424" s="121">
        <v>0.55208333333333337</v>
      </c>
      <c r="AB424" s="117" t="s">
        <v>582</v>
      </c>
      <c r="AC424" s="119" t="s">
        <v>398</v>
      </c>
      <c r="AD424" s="119" t="s">
        <v>398</v>
      </c>
    </row>
    <row r="425" spans="1:30">
      <c r="A425" s="117">
        <v>424</v>
      </c>
      <c r="B425" s="123" t="s">
        <v>462</v>
      </c>
      <c r="C425" s="117" t="s">
        <v>5</v>
      </c>
      <c r="D425" s="117" t="s">
        <v>595</v>
      </c>
      <c r="E425" s="117">
        <v>424</v>
      </c>
      <c r="F425" s="117" t="s">
        <v>924</v>
      </c>
      <c r="G425" s="117" t="s">
        <v>591</v>
      </c>
      <c r="H425" s="117" t="s">
        <v>398</v>
      </c>
      <c r="I425" s="117" t="s">
        <v>398</v>
      </c>
      <c r="J425" s="117" t="s">
        <v>398</v>
      </c>
      <c r="K425" s="117" t="s">
        <v>398</v>
      </c>
      <c r="L425" s="117" t="s">
        <v>398</v>
      </c>
      <c r="M425" s="117" t="s">
        <v>398</v>
      </c>
      <c r="N425" s="117" t="s">
        <v>398</v>
      </c>
      <c r="O425" s="125" t="s">
        <v>579</v>
      </c>
      <c r="P425" s="117">
        <v>1</v>
      </c>
      <c r="Q425" s="117" t="s">
        <v>398</v>
      </c>
      <c r="R425" s="117" t="s">
        <v>398</v>
      </c>
      <c r="S425" s="117" t="s">
        <v>398</v>
      </c>
      <c r="T425" s="117" t="s">
        <v>398</v>
      </c>
      <c r="U425" s="117" t="s">
        <v>398</v>
      </c>
      <c r="V425" s="117" t="s">
        <v>398</v>
      </c>
      <c r="W425" s="123">
        <v>36</v>
      </c>
      <c r="X425" s="123" t="s">
        <v>906</v>
      </c>
      <c r="Y425" s="120">
        <v>43556</v>
      </c>
      <c r="Z425" s="121">
        <v>0.40069444444444446</v>
      </c>
      <c r="AA425" s="121">
        <v>0.55208333333333337</v>
      </c>
      <c r="AB425" s="117" t="s">
        <v>582</v>
      </c>
      <c r="AC425" s="119" t="s">
        <v>398</v>
      </c>
      <c r="AD425" s="119" t="s">
        <v>398</v>
      </c>
    </row>
    <row r="426" spans="1:30">
      <c r="A426" s="117">
        <v>425</v>
      </c>
      <c r="B426" s="123" t="s">
        <v>462</v>
      </c>
      <c r="C426" s="117" t="s">
        <v>5</v>
      </c>
      <c r="D426" s="117" t="s">
        <v>595</v>
      </c>
      <c r="E426" s="117">
        <v>425</v>
      </c>
      <c r="F426" s="117" t="s">
        <v>924</v>
      </c>
      <c r="G426" s="117" t="s">
        <v>591</v>
      </c>
      <c r="H426" s="117" t="s">
        <v>398</v>
      </c>
      <c r="I426" s="117" t="s">
        <v>398</v>
      </c>
      <c r="J426" s="117" t="s">
        <v>398</v>
      </c>
      <c r="K426" s="117" t="s">
        <v>398</v>
      </c>
      <c r="L426" s="117" t="s">
        <v>398</v>
      </c>
      <c r="M426" s="117" t="s">
        <v>398</v>
      </c>
      <c r="N426" s="117" t="s">
        <v>398</v>
      </c>
      <c r="O426" s="125" t="s">
        <v>579</v>
      </c>
      <c r="P426" s="117">
        <v>1</v>
      </c>
      <c r="Q426" s="117" t="s">
        <v>398</v>
      </c>
      <c r="R426" s="117" t="s">
        <v>398</v>
      </c>
      <c r="S426" s="117" t="s">
        <v>398</v>
      </c>
      <c r="T426" s="117" t="s">
        <v>398</v>
      </c>
      <c r="U426" s="117" t="s">
        <v>398</v>
      </c>
      <c r="V426" s="117" t="s">
        <v>398</v>
      </c>
      <c r="W426" s="123">
        <v>36</v>
      </c>
      <c r="X426" s="123" t="s">
        <v>906</v>
      </c>
      <c r="Y426" s="120">
        <v>43556</v>
      </c>
      <c r="Z426" s="121">
        <v>0.40069444444444446</v>
      </c>
      <c r="AA426" s="121">
        <v>0.55208333333333337</v>
      </c>
      <c r="AB426" s="117" t="s">
        <v>582</v>
      </c>
      <c r="AC426" s="119" t="s">
        <v>398</v>
      </c>
      <c r="AD426" s="119" t="s">
        <v>398</v>
      </c>
    </row>
    <row r="427" spans="1:30">
      <c r="A427" s="117">
        <v>426</v>
      </c>
      <c r="B427" s="123" t="s">
        <v>462</v>
      </c>
      <c r="C427" s="117" t="s">
        <v>5</v>
      </c>
      <c r="D427" s="117" t="s">
        <v>595</v>
      </c>
      <c r="E427" s="117">
        <v>426</v>
      </c>
      <c r="F427" s="117" t="s">
        <v>924</v>
      </c>
      <c r="G427" s="117" t="s">
        <v>591</v>
      </c>
      <c r="H427" s="117" t="s">
        <v>398</v>
      </c>
      <c r="I427" s="117" t="s">
        <v>398</v>
      </c>
      <c r="J427" s="117" t="s">
        <v>398</v>
      </c>
      <c r="K427" s="117" t="s">
        <v>398</v>
      </c>
      <c r="L427" s="117" t="s">
        <v>398</v>
      </c>
      <c r="M427" s="117" t="s">
        <v>398</v>
      </c>
      <c r="N427" s="117" t="s">
        <v>398</v>
      </c>
      <c r="O427" s="125" t="s">
        <v>579</v>
      </c>
      <c r="P427" s="117">
        <v>1</v>
      </c>
      <c r="Q427" s="117" t="s">
        <v>398</v>
      </c>
      <c r="R427" s="117" t="s">
        <v>398</v>
      </c>
      <c r="S427" s="117" t="s">
        <v>398</v>
      </c>
      <c r="T427" s="117" t="s">
        <v>398</v>
      </c>
      <c r="U427" s="117" t="s">
        <v>398</v>
      </c>
      <c r="V427" s="117" t="s">
        <v>398</v>
      </c>
      <c r="W427" s="123">
        <v>36</v>
      </c>
      <c r="X427" s="123" t="s">
        <v>906</v>
      </c>
      <c r="Y427" s="120">
        <v>43556</v>
      </c>
      <c r="Z427" s="121">
        <v>0.40069444444444446</v>
      </c>
      <c r="AA427" s="121">
        <v>0.55208333333333337</v>
      </c>
      <c r="AB427" s="117" t="s">
        <v>582</v>
      </c>
      <c r="AC427" s="119" t="s">
        <v>398</v>
      </c>
      <c r="AD427" s="119" t="s">
        <v>398</v>
      </c>
    </row>
    <row r="428" spans="1:30">
      <c r="A428" s="117">
        <v>427</v>
      </c>
      <c r="B428" s="123" t="s">
        <v>462</v>
      </c>
      <c r="C428" s="117" t="s">
        <v>5</v>
      </c>
      <c r="D428" s="117" t="s">
        <v>595</v>
      </c>
      <c r="E428" s="117">
        <v>427</v>
      </c>
      <c r="F428" s="117" t="s">
        <v>924</v>
      </c>
      <c r="G428" s="117" t="s">
        <v>591</v>
      </c>
      <c r="H428" s="117" t="s">
        <v>398</v>
      </c>
      <c r="I428" s="117" t="s">
        <v>398</v>
      </c>
      <c r="J428" s="117" t="s">
        <v>398</v>
      </c>
      <c r="K428" s="117" t="s">
        <v>398</v>
      </c>
      <c r="L428" s="117" t="s">
        <v>398</v>
      </c>
      <c r="M428" s="117" t="s">
        <v>398</v>
      </c>
      <c r="N428" s="117" t="s">
        <v>398</v>
      </c>
      <c r="O428" s="125" t="s">
        <v>579</v>
      </c>
      <c r="P428" s="117">
        <v>1</v>
      </c>
      <c r="Q428" s="117" t="s">
        <v>398</v>
      </c>
      <c r="R428" s="117" t="s">
        <v>398</v>
      </c>
      <c r="S428" s="117" t="s">
        <v>398</v>
      </c>
      <c r="T428" s="117" t="s">
        <v>398</v>
      </c>
      <c r="U428" s="117" t="s">
        <v>398</v>
      </c>
      <c r="V428" s="117" t="s">
        <v>398</v>
      </c>
      <c r="W428" s="123">
        <v>36</v>
      </c>
      <c r="X428" s="123" t="s">
        <v>906</v>
      </c>
      <c r="Y428" s="120">
        <v>43556</v>
      </c>
      <c r="Z428" s="121">
        <v>0.40069444444444446</v>
      </c>
      <c r="AA428" s="121">
        <v>0.55208333333333337</v>
      </c>
      <c r="AB428" s="117" t="s">
        <v>582</v>
      </c>
      <c r="AC428" s="119" t="s">
        <v>398</v>
      </c>
      <c r="AD428" s="119" t="s">
        <v>398</v>
      </c>
    </row>
    <row r="429" spans="1:30">
      <c r="A429" s="117">
        <v>428</v>
      </c>
      <c r="B429" s="123" t="s">
        <v>462</v>
      </c>
      <c r="C429" s="117" t="s">
        <v>5</v>
      </c>
      <c r="D429" s="117" t="s">
        <v>595</v>
      </c>
      <c r="E429" s="117">
        <v>428</v>
      </c>
      <c r="F429" s="117" t="s">
        <v>924</v>
      </c>
      <c r="G429" s="117" t="s">
        <v>591</v>
      </c>
      <c r="H429" s="117" t="s">
        <v>398</v>
      </c>
      <c r="I429" s="117" t="s">
        <v>398</v>
      </c>
      <c r="J429" s="117" t="s">
        <v>398</v>
      </c>
      <c r="K429" s="117" t="s">
        <v>398</v>
      </c>
      <c r="L429" s="117" t="s">
        <v>398</v>
      </c>
      <c r="M429" s="117" t="s">
        <v>398</v>
      </c>
      <c r="N429" s="117" t="s">
        <v>398</v>
      </c>
      <c r="O429" s="125" t="s">
        <v>579</v>
      </c>
      <c r="P429" s="117">
        <v>1</v>
      </c>
      <c r="Q429" s="117" t="s">
        <v>398</v>
      </c>
      <c r="R429" s="117" t="s">
        <v>398</v>
      </c>
      <c r="S429" s="117" t="s">
        <v>398</v>
      </c>
      <c r="T429" s="117" t="s">
        <v>398</v>
      </c>
      <c r="U429" s="117" t="s">
        <v>398</v>
      </c>
      <c r="V429" s="117" t="s">
        <v>398</v>
      </c>
      <c r="W429" s="123">
        <v>36</v>
      </c>
      <c r="X429" s="123" t="s">
        <v>906</v>
      </c>
      <c r="Y429" s="120">
        <v>43556</v>
      </c>
      <c r="Z429" s="121">
        <v>0.40069444444444446</v>
      </c>
      <c r="AA429" s="121">
        <v>0.55208333333333337</v>
      </c>
      <c r="AB429" s="117" t="s">
        <v>582</v>
      </c>
      <c r="AC429" s="119" t="s">
        <v>398</v>
      </c>
      <c r="AD429" s="119" t="s">
        <v>398</v>
      </c>
    </row>
    <row r="430" spans="1:30">
      <c r="A430" s="117">
        <v>429</v>
      </c>
      <c r="B430" s="123" t="s">
        <v>462</v>
      </c>
      <c r="C430" s="117" t="s">
        <v>5</v>
      </c>
      <c r="D430" s="117" t="s">
        <v>595</v>
      </c>
      <c r="E430" s="117">
        <v>429</v>
      </c>
      <c r="F430" s="117" t="s">
        <v>924</v>
      </c>
      <c r="G430" s="117" t="s">
        <v>591</v>
      </c>
      <c r="H430" s="117" t="s">
        <v>398</v>
      </c>
      <c r="I430" s="117" t="s">
        <v>398</v>
      </c>
      <c r="J430" s="117" t="s">
        <v>398</v>
      </c>
      <c r="K430" s="117" t="s">
        <v>398</v>
      </c>
      <c r="L430" s="117" t="s">
        <v>398</v>
      </c>
      <c r="M430" s="117" t="s">
        <v>398</v>
      </c>
      <c r="N430" s="117" t="s">
        <v>398</v>
      </c>
      <c r="O430" s="125" t="s">
        <v>579</v>
      </c>
      <c r="P430" s="117">
        <v>1</v>
      </c>
      <c r="Q430" s="117" t="s">
        <v>398</v>
      </c>
      <c r="R430" s="117" t="s">
        <v>398</v>
      </c>
      <c r="S430" s="117" t="s">
        <v>398</v>
      </c>
      <c r="T430" s="117" t="s">
        <v>398</v>
      </c>
      <c r="U430" s="117" t="s">
        <v>398</v>
      </c>
      <c r="V430" s="117" t="s">
        <v>398</v>
      </c>
      <c r="W430" s="123">
        <v>36</v>
      </c>
      <c r="X430" s="123" t="s">
        <v>906</v>
      </c>
      <c r="Y430" s="120">
        <v>43556</v>
      </c>
      <c r="Z430" s="121">
        <v>0.40069444444444446</v>
      </c>
      <c r="AA430" s="121">
        <v>0.55208333333333337</v>
      </c>
      <c r="AB430" s="117" t="s">
        <v>582</v>
      </c>
      <c r="AC430" s="119" t="s">
        <v>398</v>
      </c>
      <c r="AD430" s="119" t="s">
        <v>398</v>
      </c>
    </row>
    <row r="431" spans="1:30">
      <c r="A431" s="117">
        <v>430</v>
      </c>
      <c r="B431" s="123" t="s">
        <v>462</v>
      </c>
      <c r="C431" s="117" t="s">
        <v>5</v>
      </c>
      <c r="D431" s="117" t="s">
        <v>595</v>
      </c>
      <c r="E431" s="117">
        <v>430</v>
      </c>
      <c r="F431" s="117" t="s">
        <v>924</v>
      </c>
      <c r="G431" s="117" t="s">
        <v>591</v>
      </c>
      <c r="H431" s="117" t="s">
        <v>398</v>
      </c>
      <c r="I431" s="117" t="s">
        <v>398</v>
      </c>
      <c r="J431" s="117" t="s">
        <v>398</v>
      </c>
      <c r="K431" s="117" t="s">
        <v>398</v>
      </c>
      <c r="L431" s="117" t="s">
        <v>398</v>
      </c>
      <c r="M431" s="117" t="s">
        <v>398</v>
      </c>
      <c r="N431" s="117" t="s">
        <v>398</v>
      </c>
      <c r="O431" s="125" t="s">
        <v>579</v>
      </c>
      <c r="P431" s="117">
        <v>1</v>
      </c>
      <c r="Q431" s="117" t="s">
        <v>398</v>
      </c>
      <c r="R431" s="117" t="s">
        <v>398</v>
      </c>
      <c r="S431" s="117" t="s">
        <v>398</v>
      </c>
      <c r="T431" s="117" t="s">
        <v>398</v>
      </c>
      <c r="U431" s="117" t="s">
        <v>398</v>
      </c>
      <c r="V431" s="117" t="s">
        <v>398</v>
      </c>
      <c r="W431" s="123">
        <v>36</v>
      </c>
      <c r="X431" s="123" t="s">
        <v>906</v>
      </c>
      <c r="Y431" s="120">
        <v>43556</v>
      </c>
      <c r="Z431" s="121">
        <v>0.40069444444444446</v>
      </c>
      <c r="AA431" s="121">
        <v>0.55208333333333337</v>
      </c>
      <c r="AB431" s="117" t="s">
        <v>582</v>
      </c>
      <c r="AC431" s="119" t="s">
        <v>398</v>
      </c>
      <c r="AD431" s="119" t="s">
        <v>398</v>
      </c>
    </row>
    <row r="432" spans="1:30">
      <c r="A432" s="117">
        <v>431</v>
      </c>
      <c r="B432" s="123" t="s">
        <v>462</v>
      </c>
      <c r="C432" s="117" t="s">
        <v>5</v>
      </c>
      <c r="D432" s="117" t="s">
        <v>595</v>
      </c>
      <c r="E432" s="117">
        <v>431</v>
      </c>
      <c r="F432" s="117" t="s">
        <v>924</v>
      </c>
      <c r="G432" s="117" t="s">
        <v>591</v>
      </c>
      <c r="H432" s="117" t="s">
        <v>398</v>
      </c>
      <c r="I432" s="117" t="s">
        <v>398</v>
      </c>
      <c r="J432" s="117" t="s">
        <v>398</v>
      </c>
      <c r="K432" s="117" t="s">
        <v>398</v>
      </c>
      <c r="L432" s="117" t="s">
        <v>398</v>
      </c>
      <c r="M432" s="117" t="s">
        <v>398</v>
      </c>
      <c r="N432" s="117" t="s">
        <v>398</v>
      </c>
      <c r="O432" s="125" t="s">
        <v>579</v>
      </c>
      <c r="P432" s="117">
        <v>1</v>
      </c>
      <c r="Q432" s="117" t="s">
        <v>398</v>
      </c>
      <c r="R432" s="117" t="s">
        <v>398</v>
      </c>
      <c r="S432" s="117" t="s">
        <v>398</v>
      </c>
      <c r="T432" s="117" t="s">
        <v>398</v>
      </c>
      <c r="U432" s="117" t="s">
        <v>398</v>
      </c>
      <c r="V432" s="117" t="s">
        <v>398</v>
      </c>
      <c r="W432" s="123">
        <v>36</v>
      </c>
      <c r="X432" s="123" t="s">
        <v>906</v>
      </c>
      <c r="Y432" s="120">
        <v>43556</v>
      </c>
      <c r="Z432" s="121">
        <v>0.40069444444444446</v>
      </c>
      <c r="AA432" s="121">
        <v>0.55208333333333337</v>
      </c>
      <c r="AB432" s="117" t="s">
        <v>582</v>
      </c>
      <c r="AC432" s="119" t="s">
        <v>398</v>
      </c>
      <c r="AD432" s="119" t="s">
        <v>398</v>
      </c>
    </row>
    <row r="433" spans="1:30">
      <c r="A433" s="117">
        <v>432</v>
      </c>
      <c r="B433" s="123" t="s">
        <v>462</v>
      </c>
      <c r="C433" s="117" t="s">
        <v>5</v>
      </c>
      <c r="D433" s="117" t="s">
        <v>595</v>
      </c>
      <c r="E433" s="117">
        <v>432</v>
      </c>
      <c r="F433" s="117" t="s">
        <v>924</v>
      </c>
      <c r="G433" s="117" t="s">
        <v>591</v>
      </c>
      <c r="H433" s="117" t="s">
        <v>398</v>
      </c>
      <c r="I433" s="117" t="s">
        <v>398</v>
      </c>
      <c r="J433" s="117" t="s">
        <v>398</v>
      </c>
      <c r="K433" s="117" t="s">
        <v>398</v>
      </c>
      <c r="L433" s="117" t="s">
        <v>398</v>
      </c>
      <c r="M433" s="117" t="s">
        <v>398</v>
      </c>
      <c r="N433" s="117" t="s">
        <v>398</v>
      </c>
      <c r="O433" s="125" t="s">
        <v>579</v>
      </c>
      <c r="P433" s="117">
        <v>1</v>
      </c>
      <c r="Q433" s="117" t="s">
        <v>398</v>
      </c>
      <c r="R433" s="117" t="s">
        <v>398</v>
      </c>
      <c r="S433" s="117" t="s">
        <v>398</v>
      </c>
      <c r="T433" s="117" t="s">
        <v>398</v>
      </c>
      <c r="U433" s="117" t="s">
        <v>398</v>
      </c>
      <c r="V433" s="117" t="s">
        <v>398</v>
      </c>
      <c r="W433" s="123">
        <v>36</v>
      </c>
      <c r="X433" s="123" t="s">
        <v>906</v>
      </c>
      <c r="Y433" s="120">
        <v>43556</v>
      </c>
      <c r="Z433" s="121">
        <v>0.40069444444444446</v>
      </c>
      <c r="AA433" s="121">
        <v>0.55208333333333337</v>
      </c>
      <c r="AB433" s="117" t="s">
        <v>582</v>
      </c>
      <c r="AC433" s="119" t="s">
        <v>398</v>
      </c>
      <c r="AD433" s="119" t="s">
        <v>398</v>
      </c>
    </row>
    <row r="434" spans="1:30">
      <c r="A434" s="117">
        <v>433</v>
      </c>
      <c r="B434" s="123" t="s">
        <v>462</v>
      </c>
      <c r="C434" s="117" t="s">
        <v>5</v>
      </c>
      <c r="D434" s="117" t="s">
        <v>595</v>
      </c>
      <c r="E434" s="117">
        <v>433</v>
      </c>
      <c r="F434" s="117" t="s">
        <v>924</v>
      </c>
      <c r="G434" s="117" t="s">
        <v>591</v>
      </c>
      <c r="H434" s="117" t="s">
        <v>398</v>
      </c>
      <c r="I434" s="117" t="s">
        <v>398</v>
      </c>
      <c r="J434" s="117" t="s">
        <v>398</v>
      </c>
      <c r="K434" s="117" t="s">
        <v>398</v>
      </c>
      <c r="L434" s="117" t="s">
        <v>398</v>
      </c>
      <c r="M434" s="117" t="s">
        <v>398</v>
      </c>
      <c r="N434" s="117" t="s">
        <v>398</v>
      </c>
      <c r="O434" s="125" t="s">
        <v>579</v>
      </c>
      <c r="P434" s="117">
        <v>1</v>
      </c>
      <c r="Q434" s="117" t="s">
        <v>398</v>
      </c>
      <c r="R434" s="117" t="s">
        <v>398</v>
      </c>
      <c r="S434" s="117" t="s">
        <v>398</v>
      </c>
      <c r="T434" s="117" t="s">
        <v>398</v>
      </c>
      <c r="U434" s="117" t="s">
        <v>398</v>
      </c>
      <c r="V434" s="117" t="s">
        <v>398</v>
      </c>
      <c r="W434" s="123">
        <v>36</v>
      </c>
      <c r="X434" s="123" t="s">
        <v>906</v>
      </c>
      <c r="Y434" s="120">
        <v>43556</v>
      </c>
      <c r="Z434" s="121">
        <v>0.40069444444444446</v>
      </c>
      <c r="AA434" s="121">
        <v>0.55208333333333337</v>
      </c>
      <c r="AB434" s="117" t="s">
        <v>582</v>
      </c>
      <c r="AC434" s="119" t="s">
        <v>398</v>
      </c>
      <c r="AD434" s="119" t="s">
        <v>398</v>
      </c>
    </row>
    <row r="435" spans="1:30">
      <c r="A435" s="117">
        <v>434</v>
      </c>
      <c r="B435" s="123" t="s">
        <v>462</v>
      </c>
      <c r="C435" s="117" t="s">
        <v>5</v>
      </c>
      <c r="D435" s="117" t="s">
        <v>595</v>
      </c>
      <c r="E435" s="117">
        <v>434</v>
      </c>
      <c r="F435" s="117" t="s">
        <v>924</v>
      </c>
      <c r="G435" s="117" t="s">
        <v>591</v>
      </c>
      <c r="H435" s="117" t="s">
        <v>398</v>
      </c>
      <c r="I435" s="117" t="s">
        <v>398</v>
      </c>
      <c r="J435" s="117" t="s">
        <v>398</v>
      </c>
      <c r="K435" s="117" t="s">
        <v>398</v>
      </c>
      <c r="L435" s="117" t="s">
        <v>398</v>
      </c>
      <c r="M435" s="117" t="s">
        <v>398</v>
      </c>
      <c r="N435" s="117" t="s">
        <v>398</v>
      </c>
      <c r="O435" s="125" t="s">
        <v>579</v>
      </c>
      <c r="P435" s="117">
        <v>1</v>
      </c>
      <c r="Q435" s="117" t="s">
        <v>398</v>
      </c>
      <c r="R435" s="117" t="s">
        <v>398</v>
      </c>
      <c r="S435" s="117" t="s">
        <v>398</v>
      </c>
      <c r="T435" s="117" t="s">
        <v>398</v>
      </c>
      <c r="U435" s="117" t="s">
        <v>398</v>
      </c>
      <c r="V435" s="117" t="s">
        <v>398</v>
      </c>
      <c r="W435" s="123">
        <v>36</v>
      </c>
      <c r="X435" s="123" t="s">
        <v>906</v>
      </c>
      <c r="Y435" s="120">
        <v>43556</v>
      </c>
      <c r="Z435" s="121">
        <v>0.40069444444444446</v>
      </c>
      <c r="AA435" s="121">
        <v>0.55208333333333337</v>
      </c>
      <c r="AB435" s="117" t="s">
        <v>582</v>
      </c>
      <c r="AC435" s="119" t="s">
        <v>398</v>
      </c>
      <c r="AD435" s="119" t="s">
        <v>398</v>
      </c>
    </row>
    <row r="436" spans="1:30">
      <c r="A436" s="117">
        <v>435</v>
      </c>
      <c r="B436" s="123" t="s">
        <v>462</v>
      </c>
      <c r="C436" s="117" t="s">
        <v>5</v>
      </c>
      <c r="D436" s="117" t="s">
        <v>595</v>
      </c>
      <c r="E436" s="117">
        <v>435</v>
      </c>
      <c r="F436" s="117" t="s">
        <v>924</v>
      </c>
      <c r="G436" s="117" t="s">
        <v>591</v>
      </c>
      <c r="H436" s="117" t="s">
        <v>398</v>
      </c>
      <c r="I436" s="117" t="s">
        <v>398</v>
      </c>
      <c r="J436" s="117" t="s">
        <v>398</v>
      </c>
      <c r="K436" s="117" t="s">
        <v>398</v>
      </c>
      <c r="L436" s="117" t="s">
        <v>398</v>
      </c>
      <c r="M436" s="117" t="s">
        <v>398</v>
      </c>
      <c r="N436" s="117" t="s">
        <v>398</v>
      </c>
      <c r="O436" s="125" t="s">
        <v>579</v>
      </c>
      <c r="P436" s="117">
        <v>1</v>
      </c>
      <c r="Q436" s="117" t="s">
        <v>398</v>
      </c>
      <c r="R436" s="117" t="s">
        <v>398</v>
      </c>
      <c r="S436" s="117" t="s">
        <v>398</v>
      </c>
      <c r="T436" s="117" t="s">
        <v>398</v>
      </c>
      <c r="U436" s="117" t="s">
        <v>398</v>
      </c>
      <c r="V436" s="117" t="s">
        <v>398</v>
      </c>
      <c r="W436" s="123">
        <v>36</v>
      </c>
      <c r="X436" s="123" t="s">
        <v>906</v>
      </c>
      <c r="Y436" s="120">
        <v>43556</v>
      </c>
      <c r="Z436" s="121">
        <v>0.40069444444444446</v>
      </c>
      <c r="AA436" s="121">
        <v>0.55208333333333337</v>
      </c>
      <c r="AB436" s="117" t="s">
        <v>582</v>
      </c>
      <c r="AC436" s="119" t="s">
        <v>398</v>
      </c>
      <c r="AD436" s="119" t="s">
        <v>398</v>
      </c>
    </row>
    <row r="437" spans="1:30">
      <c r="A437" s="117">
        <v>436</v>
      </c>
      <c r="B437" s="123" t="s">
        <v>462</v>
      </c>
      <c r="C437" s="117" t="s">
        <v>5</v>
      </c>
      <c r="D437" s="117" t="s">
        <v>595</v>
      </c>
      <c r="E437" s="117">
        <v>436</v>
      </c>
      <c r="F437" s="117" t="s">
        <v>924</v>
      </c>
      <c r="G437" s="117" t="s">
        <v>591</v>
      </c>
      <c r="H437" s="117" t="s">
        <v>398</v>
      </c>
      <c r="I437" s="117" t="s">
        <v>398</v>
      </c>
      <c r="J437" s="117" t="s">
        <v>398</v>
      </c>
      <c r="K437" s="117" t="s">
        <v>398</v>
      </c>
      <c r="L437" s="117" t="s">
        <v>398</v>
      </c>
      <c r="M437" s="117" t="s">
        <v>398</v>
      </c>
      <c r="N437" s="117" t="s">
        <v>398</v>
      </c>
      <c r="O437" s="125" t="s">
        <v>579</v>
      </c>
      <c r="P437" s="117">
        <v>1</v>
      </c>
      <c r="Q437" s="117" t="s">
        <v>398</v>
      </c>
      <c r="R437" s="117" t="s">
        <v>398</v>
      </c>
      <c r="S437" s="117" t="s">
        <v>398</v>
      </c>
      <c r="T437" s="117" t="s">
        <v>398</v>
      </c>
      <c r="U437" s="117" t="s">
        <v>398</v>
      </c>
      <c r="V437" s="117" t="s">
        <v>398</v>
      </c>
      <c r="W437" s="123">
        <v>36</v>
      </c>
      <c r="X437" s="123" t="s">
        <v>906</v>
      </c>
      <c r="Y437" s="120">
        <v>43556</v>
      </c>
      <c r="Z437" s="121">
        <v>0.40069444444444446</v>
      </c>
      <c r="AA437" s="121">
        <v>0.55208333333333337</v>
      </c>
      <c r="AB437" s="117" t="s">
        <v>582</v>
      </c>
      <c r="AC437" s="119" t="s">
        <v>398</v>
      </c>
      <c r="AD437" s="119" t="s">
        <v>398</v>
      </c>
    </row>
    <row r="438" spans="1:30">
      <c r="A438" s="117">
        <v>437</v>
      </c>
      <c r="B438" s="123" t="s">
        <v>462</v>
      </c>
      <c r="C438" s="117" t="s">
        <v>5</v>
      </c>
      <c r="D438" s="117" t="s">
        <v>595</v>
      </c>
      <c r="E438" s="117">
        <v>437</v>
      </c>
      <c r="F438" s="117" t="s">
        <v>924</v>
      </c>
      <c r="G438" s="117" t="s">
        <v>591</v>
      </c>
      <c r="H438" s="117" t="s">
        <v>398</v>
      </c>
      <c r="I438" s="117" t="s">
        <v>398</v>
      </c>
      <c r="J438" s="117" t="s">
        <v>398</v>
      </c>
      <c r="K438" s="117" t="s">
        <v>398</v>
      </c>
      <c r="L438" s="117" t="s">
        <v>398</v>
      </c>
      <c r="M438" s="117" t="s">
        <v>398</v>
      </c>
      <c r="N438" s="117" t="s">
        <v>398</v>
      </c>
      <c r="O438" s="125" t="s">
        <v>579</v>
      </c>
      <c r="P438" s="117">
        <v>1</v>
      </c>
      <c r="Q438" s="117" t="s">
        <v>398</v>
      </c>
      <c r="R438" s="117" t="s">
        <v>398</v>
      </c>
      <c r="S438" s="117" t="s">
        <v>398</v>
      </c>
      <c r="T438" s="117" t="s">
        <v>398</v>
      </c>
      <c r="U438" s="117" t="s">
        <v>398</v>
      </c>
      <c r="V438" s="117" t="s">
        <v>398</v>
      </c>
      <c r="W438" s="123">
        <v>36</v>
      </c>
      <c r="X438" s="123" t="s">
        <v>906</v>
      </c>
      <c r="Y438" s="120">
        <v>43556</v>
      </c>
      <c r="Z438" s="121">
        <v>0.40069444444444446</v>
      </c>
      <c r="AA438" s="121">
        <v>0.55208333333333337</v>
      </c>
      <c r="AB438" s="117" t="s">
        <v>582</v>
      </c>
      <c r="AC438" s="119" t="s">
        <v>398</v>
      </c>
      <c r="AD438" s="119" t="s">
        <v>398</v>
      </c>
    </row>
    <row r="439" spans="1:30">
      <c r="A439" s="117">
        <v>438</v>
      </c>
      <c r="B439" s="123" t="s">
        <v>462</v>
      </c>
      <c r="C439" s="117" t="s">
        <v>5</v>
      </c>
      <c r="D439" s="117" t="s">
        <v>595</v>
      </c>
      <c r="E439" s="117">
        <v>438</v>
      </c>
      <c r="F439" s="117" t="s">
        <v>924</v>
      </c>
      <c r="G439" s="117" t="s">
        <v>591</v>
      </c>
      <c r="H439" s="117" t="s">
        <v>398</v>
      </c>
      <c r="I439" s="117" t="s">
        <v>398</v>
      </c>
      <c r="J439" s="117" t="s">
        <v>398</v>
      </c>
      <c r="K439" s="117" t="s">
        <v>398</v>
      </c>
      <c r="L439" s="117" t="s">
        <v>398</v>
      </c>
      <c r="M439" s="117" t="s">
        <v>398</v>
      </c>
      <c r="N439" s="117" t="s">
        <v>398</v>
      </c>
      <c r="O439" s="125" t="s">
        <v>579</v>
      </c>
      <c r="P439" s="117">
        <v>1</v>
      </c>
      <c r="Q439" s="117" t="s">
        <v>398</v>
      </c>
      <c r="R439" s="117" t="s">
        <v>398</v>
      </c>
      <c r="S439" s="117" t="s">
        <v>398</v>
      </c>
      <c r="T439" s="117" t="s">
        <v>398</v>
      </c>
      <c r="U439" s="117" t="s">
        <v>398</v>
      </c>
      <c r="V439" s="117" t="s">
        <v>398</v>
      </c>
      <c r="W439" s="123">
        <v>36</v>
      </c>
      <c r="X439" s="123" t="s">
        <v>906</v>
      </c>
      <c r="Y439" s="120">
        <v>43556</v>
      </c>
      <c r="Z439" s="121">
        <v>0.40069444444444446</v>
      </c>
      <c r="AA439" s="121">
        <v>0.55208333333333337</v>
      </c>
      <c r="AB439" s="117" t="s">
        <v>582</v>
      </c>
      <c r="AC439" s="119" t="s">
        <v>398</v>
      </c>
      <c r="AD439" s="119" t="s">
        <v>398</v>
      </c>
    </row>
    <row r="440" spans="1:30">
      <c r="A440" s="117">
        <v>439</v>
      </c>
      <c r="B440" s="123" t="s">
        <v>462</v>
      </c>
      <c r="C440" s="117" t="s">
        <v>5</v>
      </c>
      <c r="D440" s="117" t="s">
        <v>595</v>
      </c>
      <c r="E440" s="117">
        <v>439</v>
      </c>
      <c r="F440" s="117" t="s">
        <v>924</v>
      </c>
      <c r="G440" s="117" t="s">
        <v>591</v>
      </c>
      <c r="H440" s="117" t="s">
        <v>398</v>
      </c>
      <c r="I440" s="117" t="s">
        <v>398</v>
      </c>
      <c r="J440" s="117" t="s">
        <v>398</v>
      </c>
      <c r="K440" s="117" t="s">
        <v>398</v>
      </c>
      <c r="L440" s="117" t="s">
        <v>398</v>
      </c>
      <c r="M440" s="117" t="s">
        <v>398</v>
      </c>
      <c r="N440" s="117" t="s">
        <v>398</v>
      </c>
      <c r="O440" s="125" t="s">
        <v>579</v>
      </c>
      <c r="P440" s="117">
        <v>1</v>
      </c>
      <c r="Q440" s="117" t="s">
        <v>398</v>
      </c>
      <c r="R440" s="117" t="s">
        <v>398</v>
      </c>
      <c r="S440" s="117" t="s">
        <v>398</v>
      </c>
      <c r="T440" s="117" t="s">
        <v>398</v>
      </c>
      <c r="U440" s="117" t="s">
        <v>398</v>
      </c>
      <c r="V440" s="117" t="s">
        <v>398</v>
      </c>
      <c r="W440" s="123">
        <v>36</v>
      </c>
      <c r="X440" s="123" t="s">
        <v>906</v>
      </c>
      <c r="Y440" s="120">
        <v>43556</v>
      </c>
      <c r="Z440" s="121">
        <v>0.40069444444444446</v>
      </c>
      <c r="AA440" s="121">
        <v>0.55208333333333337</v>
      </c>
      <c r="AB440" s="117" t="s">
        <v>582</v>
      </c>
      <c r="AC440" s="119" t="s">
        <v>398</v>
      </c>
      <c r="AD440" s="119" t="s">
        <v>398</v>
      </c>
    </row>
    <row r="441" spans="1:30">
      <c r="A441" s="117">
        <v>440</v>
      </c>
      <c r="B441" s="123" t="s">
        <v>462</v>
      </c>
      <c r="C441" s="117" t="s">
        <v>5</v>
      </c>
      <c r="D441" s="117" t="s">
        <v>595</v>
      </c>
      <c r="E441" s="117">
        <v>440</v>
      </c>
      <c r="F441" s="117" t="s">
        <v>924</v>
      </c>
      <c r="G441" s="117" t="s">
        <v>591</v>
      </c>
      <c r="H441" s="117" t="s">
        <v>398</v>
      </c>
      <c r="I441" s="117" t="s">
        <v>398</v>
      </c>
      <c r="J441" s="117" t="s">
        <v>398</v>
      </c>
      <c r="K441" s="117" t="s">
        <v>398</v>
      </c>
      <c r="L441" s="117" t="s">
        <v>398</v>
      </c>
      <c r="M441" s="117" t="s">
        <v>398</v>
      </c>
      <c r="N441" s="117" t="s">
        <v>398</v>
      </c>
      <c r="O441" s="125" t="s">
        <v>579</v>
      </c>
      <c r="P441" s="117">
        <v>1</v>
      </c>
      <c r="Q441" s="117" t="s">
        <v>398</v>
      </c>
      <c r="R441" s="117" t="s">
        <v>398</v>
      </c>
      <c r="S441" s="117" t="s">
        <v>398</v>
      </c>
      <c r="T441" s="117" t="s">
        <v>398</v>
      </c>
      <c r="U441" s="117" t="s">
        <v>398</v>
      </c>
      <c r="V441" s="117" t="s">
        <v>398</v>
      </c>
      <c r="W441" s="123">
        <v>36</v>
      </c>
      <c r="X441" s="123" t="s">
        <v>906</v>
      </c>
      <c r="Y441" s="120">
        <v>43556</v>
      </c>
      <c r="Z441" s="121">
        <v>0.40069444444444446</v>
      </c>
      <c r="AA441" s="121">
        <v>0.55208333333333337</v>
      </c>
      <c r="AB441" s="117" t="s">
        <v>582</v>
      </c>
      <c r="AC441" s="119" t="s">
        <v>398</v>
      </c>
      <c r="AD441" s="119" t="s">
        <v>398</v>
      </c>
    </row>
    <row r="442" spans="1:30">
      <c r="A442" s="117">
        <v>441</v>
      </c>
      <c r="B442" s="123" t="s">
        <v>462</v>
      </c>
      <c r="C442" s="117" t="s">
        <v>5</v>
      </c>
      <c r="D442" s="117" t="s">
        <v>595</v>
      </c>
      <c r="E442" s="117">
        <v>441</v>
      </c>
      <c r="F442" s="117" t="s">
        <v>924</v>
      </c>
      <c r="G442" s="117" t="s">
        <v>591</v>
      </c>
      <c r="H442" s="117" t="s">
        <v>398</v>
      </c>
      <c r="I442" s="117" t="s">
        <v>398</v>
      </c>
      <c r="J442" s="117" t="s">
        <v>398</v>
      </c>
      <c r="K442" s="117" t="s">
        <v>398</v>
      </c>
      <c r="L442" s="117" t="s">
        <v>398</v>
      </c>
      <c r="M442" s="117" t="s">
        <v>398</v>
      </c>
      <c r="N442" s="117" t="s">
        <v>398</v>
      </c>
      <c r="O442" s="125" t="s">
        <v>579</v>
      </c>
      <c r="P442" s="117">
        <v>1</v>
      </c>
      <c r="Q442" s="117" t="s">
        <v>398</v>
      </c>
      <c r="R442" s="117" t="s">
        <v>398</v>
      </c>
      <c r="S442" s="117" t="s">
        <v>398</v>
      </c>
      <c r="T442" s="117" t="s">
        <v>398</v>
      </c>
      <c r="U442" s="117" t="s">
        <v>398</v>
      </c>
      <c r="V442" s="117" t="s">
        <v>398</v>
      </c>
      <c r="W442" s="123">
        <v>36</v>
      </c>
      <c r="X442" s="123" t="s">
        <v>906</v>
      </c>
      <c r="Y442" s="120">
        <v>43556</v>
      </c>
      <c r="Z442" s="121">
        <v>0.40069444444444446</v>
      </c>
      <c r="AA442" s="121">
        <v>0.55208333333333337</v>
      </c>
      <c r="AB442" s="117" t="s">
        <v>582</v>
      </c>
      <c r="AC442" s="119" t="s">
        <v>398</v>
      </c>
      <c r="AD442" s="119" t="s">
        <v>398</v>
      </c>
    </row>
    <row r="443" spans="1:30">
      <c r="A443" s="117">
        <v>442</v>
      </c>
      <c r="B443" s="123" t="s">
        <v>462</v>
      </c>
      <c r="C443" s="117" t="s">
        <v>5</v>
      </c>
      <c r="D443" s="117" t="s">
        <v>595</v>
      </c>
      <c r="E443" s="117">
        <v>442</v>
      </c>
      <c r="F443" s="117" t="s">
        <v>924</v>
      </c>
      <c r="G443" s="117" t="s">
        <v>591</v>
      </c>
      <c r="H443" s="117" t="s">
        <v>398</v>
      </c>
      <c r="I443" s="117" t="s">
        <v>398</v>
      </c>
      <c r="J443" s="117" t="s">
        <v>398</v>
      </c>
      <c r="K443" s="117" t="s">
        <v>398</v>
      </c>
      <c r="L443" s="117" t="s">
        <v>398</v>
      </c>
      <c r="M443" s="117" t="s">
        <v>398</v>
      </c>
      <c r="N443" s="117" t="s">
        <v>398</v>
      </c>
      <c r="O443" s="125" t="s">
        <v>579</v>
      </c>
      <c r="P443" s="117">
        <v>1</v>
      </c>
      <c r="Q443" s="117" t="s">
        <v>398</v>
      </c>
      <c r="R443" s="117" t="s">
        <v>398</v>
      </c>
      <c r="S443" s="117" t="s">
        <v>398</v>
      </c>
      <c r="T443" s="117" t="s">
        <v>398</v>
      </c>
      <c r="U443" s="117" t="s">
        <v>398</v>
      </c>
      <c r="V443" s="117" t="s">
        <v>398</v>
      </c>
      <c r="W443" s="123">
        <v>36</v>
      </c>
      <c r="X443" s="123" t="s">
        <v>906</v>
      </c>
      <c r="Y443" s="120">
        <v>43556</v>
      </c>
      <c r="Z443" s="121">
        <v>0.40069444444444446</v>
      </c>
      <c r="AA443" s="121">
        <v>0.55208333333333337</v>
      </c>
      <c r="AB443" s="117" t="s">
        <v>582</v>
      </c>
      <c r="AC443" s="119" t="s">
        <v>398</v>
      </c>
      <c r="AD443" s="119" t="s">
        <v>398</v>
      </c>
    </row>
    <row r="444" spans="1:30">
      <c r="A444" s="117">
        <v>443</v>
      </c>
      <c r="B444" s="123" t="s">
        <v>462</v>
      </c>
      <c r="C444" s="117" t="s">
        <v>5</v>
      </c>
      <c r="D444" s="117" t="s">
        <v>595</v>
      </c>
      <c r="E444" s="117">
        <v>443</v>
      </c>
      <c r="F444" s="117" t="s">
        <v>924</v>
      </c>
      <c r="G444" s="117" t="s">
        <v>591</v>
      </c>
      <c r="H444" s="117" t="s">
        <v>398</v>
      </c>
      <c r="I444" s="117" t="s">
        <v>398</v>
      </c>
      <c r="J444" s="117" t="s">
        <v>398</v>
      </c>
      <c r="K444" s="117" t="s">
        <v>398</v>
      </c>
      <c r="L444" s="117" t="s">
        <v>398</v>
      </c>
      <c r="M444" s="117" t="s">
        <v>398</v>
      </c>
      <c r="N444" s="117" t="s">
        <v>398</v>
      </c>
      <c r="O444" s="125" t="s">
        <v>579</v>
      </c>
      <c r="P444" s="117">
        <v>1</v>
      </c>
      <c r="Q444" s="117" t="s">
        <v>398</v>
      </c>
      <c r="R444" s="117" t="s">
        <v>398</v>
      </c>
      <c r="S444" s="117" t="s">
        <v>398</v>
      </c>
      <c r="T444" s="117" t="s">
        <v>398</v>
      </c>
      <c r="U444" s="117" t="s">
        <v>398</v>
      </c>
      <c r="V444" s="117" t="s">
        <v>398</v>
      </c>
      <c r="W444" s="123">
        <v>36</v>
      </c>
      <c r="X444" s="123" t="s">
        <v>906</v>
      </c>
      <c r="Y444" s="120">
        <v>43556</v>
      </c>
      <c r="Z444" s="121">
        <v>0.40069444444444446</v>
      </c>
      <c r="AA444" s="121">
        <v>0.55208333333333337</v>
      </c>
      <c r="AB444" s="117" t="s">
        <v>582</v>
      </c>
      <c r="AC444" s="119" t="s">
        <v>398</v>
      </c>
      <c r="AD444" s="119" t="s">
        <v>398</v>
      </c>
    </row>
    <row r="445" spans="1:30">
      <c r="A445" s="117">
        <v>444</v>
      </c>
      <c r="B445" s="123" t="s">
        <v>462</v>
      </c>
      <c r="C445" s="117" t="s">
        <v>5</v>
      </c>
      <c r="D445" s="117" t="s">
        <v>595</v>
      </c>
      <c r="E445" s="117">
        <v>444</v>
      </c>
      <c r="F445" s="117" t="s">
        <v>924</v>
      </c>
      <c r="G445" s="117" t="s">
        <v>591</v>
      </c>
      <c r="H445" s="117" t="s">
        <v>398</v>
      </c>
      <c r="I445" s="117" t="s">
        <v>398</v>
      </c>
      <c r="J445" s="117" t="s">
        <v>398</v>
      </c>
      <c r="K445" s="117" t="s">
        <v>398</v>
      </c>
      <c r="L445" s="117" t="s">
        <v>398</v>
      </c>
      <c r="M445" s="117" t="s">
        <v>398</v>
      </c>
      <c r="N445" s="117" t="s">
        <v>398</v>
      </c>
      <c r="O445" s="125" t="s">
        <v>579</v>
      </c>
      <c r="P445" s="117">
        <v>1</v>
      </c>
      <c r="Q445" s="117" t="s">
        <v>398</v>
      </c>
      <c r="R445" s="117" t="s">
        <v>398</v>
      </c>
      <c r="S445" s="117" t="s">
        <v>398</v>
      </c>
      <c r="T445" s="117" t="s">
        <v>398</v>
      </c>
      <c r="U445" s="117" t="s">
        <v>398</v>
      </c>
      <c r="V445" s="117" t="s">
        <v>398</v>
      </c>
      <c r="W445" s="123">
        <v>36</v>
      </c>
      <c r="X445" s="123" t="s">
        <v>906</v>
      </c>
      <c r="Y445" s="120">
        <v>43556</v>
      </c>
      <c r="Z445" s="121">
        <v>0.40069444444444446</v>
      </c>
      <c r="AA445" s="121">
        <v>0.55208333333333337</v>
      </c>
      <c r="AB445" s="117" t="s">
        <v>582</v>
      </c>
      <c r="AC445" s="119" t="s">
        <v>398</v>
      </c>
      <c r="AD445" s="119" t="s">
        <v>398</v>
      </c>
    </row>
    <row r="446" spans="1:30">
      <c r="A446" s="117">
        <v>445</v>
      </c>
      <c r="B446" s="123" t="s">
        <v>462</v>
      </c>
      <c r="C446" s="117" t="s">
        <v>5</v>
      </c>
      <c r="D446" s="117" t="s">
        <v>595</v>
      </c>
      <c r="E446" s="117">
        <v>445</v>
      </c>
      <c r="F446" s="117" t="s">
        <v>924</v>
      </c>
      <c r="G446" s="117" t="s">
        <v>591</v>
      </c>
      <c r="H446" s="117" t="s">
        <v>398</v>
      </c>
      <c r="I446" s="117" t="s">
        <v>398</v>
      </c>
      <c r="J446" s="117" t="s">
        <v>398</v>
      </c>
      <c r="K446" s="117" t="s">
        <v>398</v>
      </c>
      <c r="L446" s="117" t="s">
        <v>398</v>
      </c>
      <c r="M446" s="117" t="s">
        <v>398</v>
      </c>
      <c r="N446" s="117" t="s">
        <v>398</v>
      </c>
      <c r="O446" s="125" t="s">
        <v>579</v>
      </c>
      <c r="P446" s="117">
        <v>1</v>
      </c>
      <c r="Q446" s="117" t="s">
        <v>398</v>
      </c>
      <c r="R446" s="117" t="s">
        <v>398</v>
      </c>
      <c r="S446" s="117" t="s">
        <v>398</v>
      </c>
      <c r="T446" s="117" t="s">
        <v>398</v>
      </c>
      <c r="U446" s="117" t="s">
        <v>398</v>
      </c>
      <c r="V446" s="117" t="s">
        <v>398</v>
      </c>
      <c r="W446" s="123">
        <v>36</v>
      </c>
      <c r="X446" s="123" t="s">
        <v>906</v>
      </c>
      <c r="Y446" s="120">
        <v>43556</v>
      </c>
      <c r="Z446" s="121">
        <v>0.40069444444444446</v>
      </c>
      <c r="AA446" s="121">
        <v>0.55208333333333337</v>
      </c>
      <c r="AB446" s="117" t="s">
        <v>582</v>
      </c>
      <c r="AC446" s="119" t="s">
        <v>398</v>
      </c>
      <c r="AD446" s="119" t="s">
        <v>398</v>
      </c>
    </row>
    <row r="447" spans="1:30">
      <c r="A447" s="117">
        <v>446</v>
      </c>
      <c r="B447" s="123" t="s">
        <v>462</v>
      </c>
      <c r="C447" s="117" t="s">
        <v>5</v>
      </c>
      <c r="D447" s="117" t="s">
        <v>595</v>
      </c>
      <c r="E447" s="117">
        <v>446</v>
      </c>
      <c r="F447" s="117" t="s">
        <v>924</v>
      </c>
      <c r="G447" s="117" t="s">
        <v>591</v>
      </c>
      <c r="H447" s="117" t="s">
        <v>398</v>
      </c>
      <c r="I447" s="117" t="s">
        <v>398</v>
      </c>
      <c r="J447" s="117" t="s">
        <v>398</v>
      </c>
      <c r="K447" s="117" t="s">
        <v>398</v>
      </c>
      <c r="L447" s="117" t="s">
        <v>398</v>
      </c>
      <c r="M447" s="117" t="s">
        <v>398</v>
      </c>
      <c r="N447" s="117" t="s">
        <v>398</v>
      </c>
      <c r="O447" s="125" t="s">
        <v>579</v>
      </c>
      <c r="P447" s="117">
        <v>1</v>
      </c>
      <c r="Q447" s="117" t="s">
        <v>398</v>
      </c>
      <c r="R447" s="117" t="s">
        <v>398</v>
      </c>
      <c r="S447" s="117" t="s">
        <v>398</v>
      </c>
      <c r="T447" s="117" t="s">
        <v>398</v>
      </c>
      <c r="U447" s="117" t="s">
        <v>398</v>
      </c>
      <c r="V447" s="117" t="s">
        <v>398</v>
      </c>
      <c r="W447" s="123">
        <v>36</v>
      </c>
      <c r="X447" s="123" t="s">
        <v>906</v>
      </c>
      <c r="Y447" s="120">
        <v>43556</v>
      </c>
      <c r="Z447" s="121">
        <v>0.40069444444444446</v>
      </c>
      <c r="AA447" s="121">
        <v>0.55208333333333337</v>
      </c>
      <c r="AB447" s="117" t="s">
        <v>582</v>
      </c>
      <c r="AC447" s="119" t="s">
        <v>398</v>
      </c>
      <c r="AD447" s="119" t="s">
        <v>398</v>
      </c>
    </row>
    <row r="448" spans="1:30">
      <c r="A448" s="117">
        <v>447</v>
      </c>
      <c r="B448" s="123" t="s">
        <v>462</v>
      </c>
      <c r="C448" s="117" t="s">
        <v>5</v>
      </c>
      <c r="D448" s="117" t="s">
        <v>595</v>
      </c>
      <c r="E448" s="117">
        <v>447</v>
      </c>
      <c r="F448" s="117" t="s">
        <v>924</v>
      </c>
      <c r="G448" s="117" t="s">
        <v>591</v>
      </c>
      <c r="H448" s="117" t="s">
        <v>398</v>
      </c>
      <c r="I448" s="117" t="s">
        <v>398</v>
      </c>
      <c r="J448" s="117" t="s">
        <v>398</v>
      </c>
      <c r="K448" s="117" t="s">
        <v>398</v>
      </c>
      <c r="L448" s="117" t="s">
        <v>398</v>
      </c>
      <c r="M448" s="117" t="s">
        <v>398</v>
      </c>
      <c r="N448" s="117" t="s">
        <v>398</v>
      </c>
      <c r="O448" s="125" t="s">
        <v>579</v>
      </c>
      <c r="P448" s="117">
        <v>1</v>
      </c>
      <c r="Q448" s="117" t="s">
        <v>398</v>
      </c>
      <c r="R448" s="117" t="s">
        <v>398</v>
      </c>
      <c r="S448" s="117" t="s">
        <v>398</v>
      </c>
      <c r="T448" s="117" t="s">
        <v>398</v>
      </c>
      <c r="U448" s="117" t="s">
        <v>398</v>
      </c>
      <c r="V448" s="117" t="s">
        <v>398</v>
      </c>
      <c r="W448" s="123">
        <v>36</v>
      </c>
      <c r="X448" s="123" t="s">
        <v>906</v>
      </c>
      <c r="Y448" s="120">
        <v>43556</v>
      </c>
      <c r="Z448" s="121">
        <v>0.40069444444444446</v>
      </c>
      <c r="AA448" s="121">
        <v>0.55208333333333337</v>
      </c>
      <c r="AB448" s="117" t="s">
        <v>582</v>
      </c>
      <c r="AC448" s="119" t="s">
        <v>398</v>
      </c>
      <c r="AD448" s="119" t="s">
        <v>398</v>
      </c>
    </row>
    <row r="449" spans="1:30">
      <c r="A449" s="117">
        <v>448</v>
      </c>
      <c r="B449" s="123" t="s">
        <v>462</v>
      </c>
      <c r="C449" s="117" t="s">
        <v>5</v>
      </c>
      <c r="D449" s="117" t="s">
        <v>595</v>
      </c>
      <c r="E449" s="117">
        <v>448</v>
      </c>
      <c r="F449" s="117" t="s">
        <v>924</v>
      </c>
      <c r="G449" s="117" t="s">
        <v>591</v>
      </c>
      <c r="H449" s="117" t="s">
        <v>398</v>
      </c>
      <c r="I449" s="117" t="s">
        <v>398</v>
      </c>
      <c r="J449" s="117" t="s">
        <v>398</v>
      </c>
      <c r="K449" s="117" t="s">
        <v>398</v>
      </c>
      <c r="L449" s="117" t="s">
        <v>398</v>
      </c>
      <c r="M449" s="117" t="s">
        <v>398</v>
      </c>
      <c r="N449" s="117" t="s">
        <v>398</v>
      </c>
      <c r="O449" s="125" t="s">
        <v>579</v>
      </c>
      <c r="P449" s="117">
        <v>1</v>
      </c>
      <c r="Q449" s="117" t="s">
        <v>398</v>
      </c>
      <c r="R449" s="117" t="s">
        <v>398</v>
      </c>
      <c r="S449" s="117" t="s">
        <v>398</v>
      </c>
      <c r="T449" s="117" t="s">
        <v>398</v>
      </c>
      <c r="U449" s="117" t="s">
        <v>398</v>
      </c>
      <c r="V449" s="117" t="s">
        <v>398</v>
      </c>
      <c r="W449" s="123">
        <v>36</v>
      </c>
      <c r="X449" s="123" t="s">
        <v>906</v>
      </c>
      <c r="Y449" s="120">
        <v>43556</v>
      </c>
      <c r="Z449" s="121">
        <v>0.40069444444444446</v>
      </c>
      <c r="AA449" s="121">
        <v>0.55208333333333337</v>
      </c>
      <c r="AB449" s="117" t="s">
        <v>582</v>
      </c>
      <c r="AC449" s="119" t="s">
        <v>398</v>
      </c>
      <c r="AD449" s="119" t="s">
        <v>398</v>
      </c>
    </row>
    <row r="450" spans="1:30">
      <c r="A450" s="117">
        <v>449</v>
      </c>
      <c r="B450" s="123" t="s">
        <v>462</v>
      </c>
      <c r="C450" s="117" t="s">
        <v>5</v>
      </c>
      <c r="D450" s="117" t="s">
        <v>595</v>
      </c>
      <c r="E450" s="117">
        <v>449</v>
      </c>
      <c r="F450" s="117" t="s">
        <v>924</v>
      </c>
      <c r="G450" s="117" t="s">
        <v>591</v>
      </c>
      <c r="H450" s="117" t="s">
        <v>398</v>
      </c>
      <c r="I450" s="117" t="s">
        <v>398</v>
      </c>
      <c r="J450" s="117" t="s">
        <v>398</v>
      </c>
      <c r="K450" s="117" t="s">
        <v>398</v>
      </c>
      <c r="L450" s="117" t="s">
        <v>398</v>
      </c>
      <c r="M450" s="117" t="s">
        <v>398</v>
      </c>
      <c r="N450" s="117" t="s">
        <v>398</v>
      </c>
      <c r="O450" s="125" t="s">
        <v>579</v>
      </c>
      <c r="P450" s="117">
        <v>1</v>
      </c>
      <c r="Q450" s="117" t="s">
        <v>398</v>
      </c>
      <c r="R450" s="117" t="s">
        <v>398</v>
      </c>
      <c r="S450" s="117" t="s">
        <v>398</v>
      </c>
      <c r="T450" s="117" t="s">
        <v>398</v>
      </c>
      <c r="U450" s="117" t="s">
        <v>398</v>
      </c>
      <c r="V450" s="117" t="s">
        <v>398</v>
      </c>
      <c r="W450" s="123">
        <v>36</v>
      </c>
      <c r="X450" s="123" t="s">
        <v>906</v>
      </c>
      <c r="Y450" s="120">
        <v>43556</v>
      </c>
      <c r="Z450" s="121">
        <v>0.40069444444444446</v>
      </c>
      <c r="AA450" s="121">
        <v>0.55208333333333337</v>
      </c>
      <c r="AB450" s="117" t="s">
        <v>582</v>
      </c>
      <c r="AC450" s="119" t="s">
        <v>398</v>
      </c>
      <c r="AD450" s="119" t="s">
        <v>398</v>
      </c>
    </row>
    <row r="451" spans="1:30">
      <c r="A451" s="117">
        <v>450</v>
      </c>
      <c r="B451" s="123" t="s">
        <v>462</v>
      </c>
      <c r="C451" s="117" t="s">
        <v>5</v>
      </c>
      <c r="D451" s="117" t="s">
        <v>595</v>
      </c>
      <c r="E451" s="117">
        <v>450</v>
      </c>
      <c r="F451" s="117" t="s">
        <v>924</v>
      </c>
      <c r="G451" s="117" t="s">
        <v>591</v>
      </c>
      <c r="H451" s="117" t="s">
        <v>398</v>
      </c>
      <c r="I451" s="117" t="s">
        <v>398</v>
      </c>
      <c r="J451" s="117" t="s">
        <v>398</v>
      </c>
      <c r="K451" s="117" t="s">
        <v>398</v>
      </c>
      <c r="L451" s="117" t="s">
        <v>398</v>
      </c>
      <c r="M451" s="117" t="s">
        <v>398</v>
      </c>
      <c r="N451" s="117" t="s">
        <v>398</v>
      </c>
      <c r="O451" s="125" t="s">
        <v>579</v>
      </c>
      <c r="P451" s="117">
        <v>1</v>
      </c>
      <c r="Q451" s="117" t="s">
        <v>398</v>
      </c>
      <c r="R451" s="117" t="s">
        <v>398</v>
      </c>
      <c r="S451" s="117" t="s">
        <v>398</v>
      </c>
      <c r="T451" s="117" t="s">
        <v>398</v>
      </c>
      <c r="U451" s="117" t="s">
        <v>398</v>
      </c>
      <c r="V451" s="117" t="s">
        <v>398</v>
      </c>
      <c r="W451" s="123">
        <v>36</v>
      </c>
      <c r="X451" s="123" t="s">
        <v>906</v>
      </c>
      <c r="Y451" s="120">
        <v>43556</v>
      </c>
      <c r="Z451" s="121">
        <v>0.40069444444444446</v>
      </c>
      <c r="AA451" s="121">
        <v>0.55208333333333337</v>
      </c>
      <c r="AB451" s="117" t="s">
        <v>582</v>
      </c>
      <c r="AC451" s="119" t="s">
        <v>398</v>
      </c>
      <c r="AD451" s="119" t="s">
        <v>398</v>
      </c>
    </row>
    <row r="452" spans="1:30">
      <c r="A452" s="117">
        <v>451</v>
      </c>
      <c r="B452" s="123" t="s">
        <v>462</v>
      </c>
      <c r="C452" s="117" t="s">
        <v>5</v>
      </c>
      <c r="D452" s="117" t="s">
        <v>595</v>
      </c>
      <c r="E452" s="117">
        <v>451</v>
      </c>
      <c r="F452" s="117" t="s">
        <v>924</v>
      </c>
      <c r="G452" s="117" t="s">
        <v>591</v>
      </c>
      <c r="H452" s="117" t="s">
        <v>398</v>
      </c>
      <c r="I452" s="117" t="s">
        <v>398</v>
      </c>
      <c r="J452" s="117" t="s">
        <v>398</v>
      </c>
      <c r="K452" s="117" t="s">
        <v>398</v>
      </c>
      <c r="L452" s="117" t="s">
        <v>398</v>
      </c>
      <c r="M452" s="117" t="s">
        <v>398</v>
      </c>
      <c r="N452" s="117" t="s">
        <v>398</v>
      </c>
      <c r="O452" s="125" t="s">
        <v>579</v>
      </c>
      <c r="P452" s="117">
        <v>1</v>
      </c>
      <c r="Q452" s="117" t="s">
        <v>398</v>
      </c>
      <c r="R452" s="117" t="s">
        <v>398</v>
      </c>
      <c r="S452" s="117" t="s">
        <v>398</v>
      </c>
      <c r="T452" s="117" t="s">
        <v>398</v>
      </c>
      <c r="U452" s="117" t="s">
        <v>398</v>
      </c>
      <c r="V452" s="117" t="s">
        <v>398</v>
      </c>
      <c r="W452" s="123">
        <v>36</v>
      </c>
      <c r="X452" s="123" t="s">
        <v>906</v>
      </c>
      <c r="Y452" s="120">
        <v>43556</v>
      </c>
      <c r="Z452" s="121">
        <v>0.40069444444444446</v>
      </c>
      <c r="AA452" s="121">
        <v>0.55208333333333337</v>
      </c>
      <c r="AB452" s="117" t="s">
        <v>582</v>
      </c>
      <c r="AC452" s="119" t="s">
        <v>398</v>
      </c>
      <c r="AD452" s="119" t="s">
        <v>398</v>
      </c>
    </row>
    <row r="453" spans="1:30">
      <c r="A453" s="117">
        <v>452</v>
      </c>
      <c r="B453" s="123" t="s">
        <v>462</v>
      </c>
      <c r="C453" s="117" t="s">
        <v>5</v>
      </c>
      <c r="D453" s="117" t="s">
        <v>595</v>
      </c>
      <c r="E453" s="117">
        <v>452</v>
      </c>
      <c r="F453" s="117" t="s">
        <v>924</v>
      </c>
      <c r="G453" s="117" t="s">
        <v>591</v>
      </c>
      <c r="H453" s="117" t="s">
        <v>398</v>
      </c>
      <c r="I453" s="117" t="s">
        <v>398</v>
      </c>
      <c r="J453" s="117" t="s">
        <v>398</v>
      </c>
      <c r="K453" s="117" t="s">
        <v>398</v>
      </c>
      <c r="L453" s="117" t="s">
        <v>398</v>
      </c>
      <c r="M453" s="117" t="s">
        <v>398</v>
      </c>
      <c r="N453" s="117" t="s">
        <v>398</v>
      </c>
      <c r="O453" s="125" t="s">
        <v>579</v>
      </c>
      <c r="P453" s="117">
        <v>1</v>
      </c>
      <c r="Q453" s="117" t="s">
        <v>398</v>
      </c>
      <c r="R453" s="117" t="s">
        <v>398</v>
      </c>
      <c r="S453" s="117" t="s">
        <v>398</v>
      </c>
      <c r="T453" s="117" t="s">
        <v>398</v>
      </c>
      <c r="U453" s="117" t="s">
        <v>398</v>
      </c>
      <c r="V453" s="117" t="s">
        <v>398</v>
      </c>
      <c r="W453" s="123">
        <v>36</v>
      </c>
      <c r="X453" s="123" t="s">
        <v>906</v>
      </c>
      <c r="Y453" s="120">
        <v>43556</v>
      </c>
      <c r="Z453" s="121">
        <v>0.40069444444444446</v>
      </c>
      <c r="AA453" s="121">
        <v>0.55208333333333337</v>
      </c>
      <c r="AB453" s="117" t="s">
        <v>582</v>
      </c>
      <c r="AC453" s="119" t="s">
        <v>398</v>
      </c>
      <c r="AD453" s="119" t="s">
        <v>398</v>
      </c>
    </row>
    <row r="454" spans="1:30">
      <c r="A454" s="117">
        <v>453</v>
      </c>
      <c r="B454" s="123" t="s">
        <v>462</v>
      </c>
      <c r="C454" s="117" t="s">
        <v>5</v>
      </c>
      <c r="D454" s="117" t="s">
        <v>595</v>
      </c>
      <c r="E454" s="117">
        <v>453</v>
      </c>
      <c r="F454" s="117" t="s">
        <v>924</v>
      </c>
      <c r="G454" s="117" t="s">
        <v>591</v>
      </c>
      <c r="H454" s="117" t="s">
        <v>398</v>
      </c>
      <c r="I454" s="117" t="s">
        <v>398</v>
      </c>
      <c r="J454" s="117" t="s">
        <v>398</v>
      </c>
      <c r="K454" s="117" t="s">
        <v>398</v>
      </c>
      <c r="L454" s="117" t="s">
        <v>398</v>
      </c>
      <c r="M454" s="117" t="s">
        <v>398</v>
      </c>
      <c r="N454" s="117" t="s">
        <v>398</v>
      </c>
      <c r="O454" s="125" t="s">
        <v>579</v>
      </c>
      <c r="P454" s="117">
        <v>1</v>
      </c>
      <c r="Q454" s="117" t="s">
        <v>398</v>
      </c>
      <c r="R454" s="117" t="s">
        <v>398</v>
      </c>
      <c r="S454" s="117" t="s">
        <v>398</v>
      </c>
      <c r="T454" s="117" t="s">
        <v>398</v>
      </c>
      <c r="U454" s="117" t="s">
        <v>398</v>
      </c>
      <c r="V454" s="117" t="s">
        <v>398</v>
      </c>
      <c r="W454" s="123">
        <v>36</v>
      </c>
      <c r="X454" s="123" t="s">
        <v>906</v>
      </c>
      <c r="Y454" s="120">
        <v>43556</v>
      </c>
      <c r="Z454" s="121">
        <v>0.40069444444444446</v>
      </c>
      <c r="AA454" s="121">
        <v>0.55208333333333337</v>
      </c>
      <c r="AB454" s="117" t="s">
        <v>582</v>
      </c>
      <c r="AC454" s="119" t="s">
        <v>398</v>
      </c>
      <c r="AD454" s="119" t="s">
        <v>398</v>
      </c>
    </row>
    <row r="455" spans="1:30">
      <c r="A455" s="117">
        <v>454</v>
      </c>
      <c r="B455" s="123" t="s">
        <v>462</v>
      </c>
      <c r="C455" s="117" t="s">
        <v>5</v>
      </c>
      <c r="D455" s="117" t="s">
        <v>595</v>
      </c>
      <c r="E455" s="117">
        <v>454</v>
      </c>
      <c r="F455" s="117" t="s">
        <v>924</v>
      </c>
      <c r="G455" s="117" t="s">
        <v>591</v>
      </c>
      <c r="H455" s="117" t="s">
        <v>398</v>
      </c>
      <c r="I455" s="117" t="s">
        <v>398</v>
      </c>
      <c r="J455" s="117" t="s">
        <v>398</v>
      </c>
      <c r="K455" s="117" t="s">
        <v>398</v>
      </c>
      <c r="L455" s="117" t="s">
        <v>398</v>
      </c>
      <c r="M455" s="117" t="s">
        <v>398</v>
      </c>
      <c r="N455" s="117" t="s">
        <v>398</v>
      </c>
      <c r="O455" s="125" t="s">
        <v>579</v>
      </c>
      <c r="P455" s="117">
        <v>1</v>
      </c>
      <c r="Q455" s="117" t="s">
        <v>398</v>
      </c>
      <c r="R455" s="117" t="s">
        <v>398</v>
      </c>
      <c r="S455" s="117" t="s">
        <v>398</v>
      </c>
      <c r="T455" s="117" t="s">
        <v>398</v>
      </c>
      <c r="U455" s="117" t="s">
        <v>398</v>
      </c>
      <c r="V455" s="117" t="s">
        <v>398</v>
      </c>
      <c r="W455" s="123">
        <v>36</v>
      </c>
      <c r="X455" s="123" t="s">
        <v>906</v>
      </c>
      <c r="Y455" s="120">
        <v>43556</v>
      </c>
      <c r="Z455" s="121">
        <v>0.40069444444444446</v>
      </c>
      <c r="AA455" s="121">
        <v>0.55208333333333337</v>
      </c>
      <c r="AB455" s="117" t="s">
        <v>582</v>
      </c>
      <c r="AC455" s="119" t="s">
        <v>398</v>
      </c>
      <c r="AD455" s="119" t="s">
        <v>398</v>
      </c>
    </row>
    <row r="456" spans="1:30">
      <c r="A456" s="117">
        <v>455</v>
      </c>
      <c r="B456" s="123" t="s">
        <v>462</v>
      </c>
      <c r="C456" s="117" t="s">
        <v>5</v>
      </c>
      <c r="D456" s="117" t="s">
        <v>595</v>
      </c>
      <c r="E456" s="117">
        <v>455</v>
      </c>
      <c r="F456" s="117" t="s">
        <v>924</v>
      </c>
      <c r="G456" s="117" t="s">
        <v>591</v>
      </c>
      <c r="H456" s="117" t="s">
        <v>398</v>
      </c>
      <c r="I456" s="117" t="s">
        <v>398</v>
      </c>
      <c r="J456" s="117" t="s">
        <v>398</v>
      </c>
      <c r="K456" s="117" t="s">
        <v>398</v>
      </c>
      <c r="L456" s="117" t="s">
        <v>398</v>
      </c>
      <c r="M456" s="117" t="s">
        <v>398</v>
      </c>
      <c r="N456" s="117" t="s">
        <v>398</v>
      </c>
      <c r="O456" s="125" t="s">
        <v>579</v>
      </c>
      <c r="P456" s="117">
        <v>1</v>
      </c>
      <c r="Q456" s="117" t="s">
        <v>398</v>
      </c>
      <c r="R456" s="117" t="s">
        <v>398</v>
      </c>
      <c r="S456" s="117" t="s">
        <v>398</v>
      </c>
      <c r="T456" s="117" t="s">
        <v>398</v>
      </c>
      <c r="U456" s="117" t="s">
        <v>398</v>
      </c>
      <c r="V456" s="117" t="s">
        <v>398</v>
      </c>
      <c r="W456" s="123">
        <v>36</v>
      </c>
      <c r="X456" s="123" t="s">
        <v>906</v>
      </c>
      <c r="Y456" s="120">
        <v>43556</v>
      </c>
      <c r="Z456" s="121">
        <v>0.40069444444444446</v>
      </c>
      <c r="AA456" s="121">
        <v>0.55208333333333337</v>
      </c>
      <c r="AB456" s="117" t="s">
        <v>582</v>
      </c>
      <c r="AC456" s="119" t="s">
        <v>398</v>
      </c>
      <c r="AD456" s="119" t="s">
        <v>398</v>
      </c>
    </row>
    <row r="457" spans="1:30">
      <c r="A457" s="117">
        <v>456</v>
      </c>
      <c r="B457" s="123" t="s">
        <v>462</v>
      </c>
      <c r="C457" s="117" t="s">
        <v>5</v>
      </c>
      <c r="D457" s="117" t="s">
        <v>595</v>
      </c>
      <c r="E457" s="117">
        <v>456</v>
      </c>
      <c r="F457" s="117" t="s">
        <v>924</v>
      </c>
      <c r="G457" s="117" t="s">
        <v>591</v>
      </c>
      <c r="H457" s="117" t="s">
        <v>398</v>
      </c>
      <c r="I457" s="117" t="s">
        <v>398</v>
      </c>
      <c r="J457" s="117" t="s">
        <v>398</v>
      </c>
      <c r="K457" s="117" t="s">
        <v>398</v>
      </c>
      <c r="L457" s="117" t="s">
        <v>398</v>
      </c>
      <c r="M457" s="117" t="s">
        <v>398</v>
      </c>
      <c r="N457" s="117" t="s">
        <v>398</v>
      </c>
      <c r="O457" s="125" t="s">
        <v>579</v>
      </c>
      <c r="P457" s="117">
        <v>1</v>
      </c>
      <c r="Q457" s="117" t="s">
        <v>398</v>
      </c>
      <c r="R457" s="117" t="s">
        <v>398</v>
      </c>
      <c r="S457" s="117" t="s">
        <v>398</v>
      </c>
      <c r="T457" s="117" t="s">
        <v>398</v>
      </c>
      <c r="U457" s="117" t="s">
        <v>398</v>
      </c>
      <c r="V457" s="117" t="s">
        <v>398</v>
      </c>
      <c r="W457" s="123">
        <v>36</v>
      </c>
      <c r="X457" s="123" t="s">
        <v>906</v>
      </c>
      <c r="Y457" s="120">
        <v>43556</v>
      </c>
      <c r="Z457" s="121">
        <v>0.40069444444444446</v>
      </c>
      <c r="AA457" s="121">
        <v>0.55208333333333337</v>
      </c>
      <c r="AB457" s="117" t="s">
        <v>582</v>
      </c>
      <c r="AC457" s="119" t="s">
        <v>398</v>
      </c>
      <c r="AD457" s="119" t="s">
        <v>398</v>
      </c>
    </row>
    <row r="458" spans="1:30">
      <c r="A458" s="117">
        <v>457</v>
      </c>
      <c r="B458" s="123" t="s">
        <v>462</v>
      </c>
      <c r="C458" s="117" t="s">
        <v>5</v>
      </c>
      <c r="D458" s="117" t="s">
        <v>595</v>
      </c>
      <c r="E458" s="117">
        <v>457</v>
      </c>
      <c r="F458" s="117" t="s">
        <v>924</v>
      </c>
      <c r="G458" s="117" t="s">
        <v>591</v>
      </c>
      <c r="H458" s="117" t="s">
        <v>398</v>
      </c>
      <c r="I458" s="117" t="s">
        <v>398</v>
      </c>
      <c r="J458" s="117" t="s">
        <v>398</v>
      </c>
      <c r="K458" s="117" t="s">
        <v>398</v>
      </c>
      <c r="L458" s="117" t="s">
        <v>398</v>
      </c>
      <c r="M458" s="117" t="s">
        <v>398</v>
      </c>
      <c r="N458" s="117" t="s">
        <v>398</v>
      </c>
      <c r="O458" s="125" t="s">
        <v>579</v>
      </c>
      <c r="P458" s="117">
        <v>1</v>
      </c>
      <c r="Q458" s="117" t="s">
        <v>398</v>
      </c>
      <c r="R458" s="117" t="s">
        <v>398</v>
      </c>
      <c r="S458" s="117" t="s">
        <v>398</v>
      </c>
      <c r="T458" s="117" t="s">
        <v>398</v>
      </c>
      <c r="U458" s="117" t="s">
        <v>398</v>
      </c>
      <c r="V458" s="117" t="s">
        <v>398</v>
      </c>
      <c r="W458" s="123">
        <v>36</v>
      </c>
      <c r="X458" s="123" t="s">
        <v>906</v>
      </c>
      <c r="Y458" s="120">
        <v>43556</v>
      </c>
      <c r="Z458" s="121">
        <v>0.40069444444444446</v>
      </c>
      <c r="AA458" s="121">
        <v>0.55208333333333337</v>
      </c>
      <c r="AB458" s="117" t="s">
        <v>582</v>
      </c>
      <c r="AC458" s="119" t="s">
        <v>398</v>
      </c>
      <c r="AD458" s="119" t="s">
        <v>398</v>
      </c>
    </row>
    <row r="459" spans="1:30">
      <c r="A459" s="117">
        <v>458</v>
      </c>
      <c r="B459" s="123" t="s">
        <v>462</v>
      </c>
      <c r="C459" s="117" t="s">
        <v>5</v>
      </c>
      <c r="D459" s="117" t="s">
        <v>595</v>
      </c>
      <c r="E459" s="117">
        <v>458</v>
      </c>
      <c r="F459" s="117" t="s">
        <v>924</v>
      </c>
      <c r="G459" s="117" t="s">
        <v>591</v>
      </c>
      <c r="H459" s="117" t="s">
        <v>398</v>
      </c>
      <c r="I459" s="117" t="s">
        <v>398</v>
      </c>
      <c r="J459" s="117" t="s">
        <v>398</v>
      </c>
      <c r="K459" s="117" t="s">
        <v>398</v>
      </c>
      <c r="L459" s="117" t="s">
        <v>398</v>
      </c>
      <c r="M459" s="117" t="s">
        <v>398</v>
      </c>
      <c r="N459" s="117" t="s">
        <v>398</v>
      </c>
      <c r="O459" s="125" t="s">
        <v>579</v>
      </c>
      <c r="P459" s="117">
        <v>1</v>
      </c>
      <c r="Q459" s="117" t="s">
        <v>398</v>
      </c>
      <c r="R459" s="117" t="s">
        <v>398</v>
      </c>
      <c r="S459" s="117" t="s">
        <v>398</v>
      </c>
      <c r="T459" s="117" t="s">
        <v>398</v>
      </c>
      <c r="U459" s="117" t="s">
        <v>398</v>
      </c>
      <c r="V459" s="117" t="s">
        <v>398</v>
      </c>
      <c r="W459" s="123">
        <v>36</v>
      </c>
      <c r="X459" s="123" t="s">
        <v>906</v>
      </c>
      <c r="Y459" s="120">
        <v>43556</v>
      </c>
      <c r="Z459" s="121">
        <v>0.40069444444444446</v>
      </c>
      <c r="AA459" s="121">
        <v>0.55208333333333337</v>
      </c>
      <c r="AB459" s="117" t="s">
        <v>582</v>
      </c>
      <c r="AC459" s="119" t="s">
        <v>398</v>
      </c>
      <c r="AD459" s="119" t="s">
        <v>398</v>
      </c>
    </row>
    <row r="460" spans="1:30">
      <c r="A460" s="117">
        <v>459</v>
      </c>
      <c r="B460" s="123" t="s">
        <v>462</v>
      </c>
      <c r="C460" s="117" t="s">
        <v>5</v>
      </c>
      <c r="D460" s="117" t="s">
        <v>595</v>
      </c>
      <c r="E460" s="117">
        <v>459</v>
      </c>
      <c r="F460" s="117" t="s">
        <v>924</v>
      </c>
      <c r="G460" s="117" t="s">
        <v>591</v>
      </c>
      <c r="H460" s="117" t="s">
        <v>398</v>
      </c>
      <c r="I460" s="117" t="s">
        <v>398</v>
      </c>
      <c r="J460" s="117" t="s">
        <v>398</v>
      </c>
      <c r="K460" s="117" t="s">
        <v>398</v>
      </c>
      <c r="L460" s="117" t="s">
        <v>398</v>
      </c>
      <c r="M460" s="117" t="s">
        <v>398</v>
      </c>
      <c r="N460" s="117" t="s">
        <v>398</v>
      </c>
      <c r="O460" s="125" t="s">
        <v>579</v>
      </c>
      <c r="P460" s="117">
        <v>1</v>
      </c>
      <c r="Q460" s="117" t="s">
        <v>398</v>
      </c>
      <c r="R460" s="117" t="s">
        <v>398</v>
      </c>
      <c r="S460" s="117" t="s">
        <v>398</v>
      </c>
      <c r="T460" s="117" t="s">
        <v>398</v>
      </c>
      <c r="U460" s="117" t="s">
        <v>398</v>
      </c>
      <c r="V460" s="117" t="s">
        <v>398</v>
      </c>
      <c r="W460" s="123">
        <v>36</v>
      </c>
      <c r="X460" s="123" t="s">
        <v>906</v>
      </c>
      <c r="Y460" s="120">
        <v>43556</v>
      </c>
      <c r="Z460" s="121">
        <v>0.40069444444444446</v>
      </c>
      <c r="AA460" s="121">
        <v>0.55208333333333337</v>
      </c>
      <c r="AB460" s="117" t="s">
        <v>582</v>
      </c>
      <c r="AC460" s="119" t="s">
        <v>398</v>
      </c>
      <c r="AD460" s="119" t="s">
        <v>398</v>
      </c>
    </row>
    <row r="461" spans="1:30">
      <c r="A461" s="117">
        <v>460</v>
      </c>
      <c r="B461" s="123" t="s">
        <v>462</v>
      </c>
      <c r="C461" s="117" t="s">
        <v>5</v>
      </c>
      <c r="D461" s="117" t="s">
        <v>595</v>
      </c>
      <c r="E461" s="117">
        <v>460</v>
      </c>
      <c r="F461" s="117" t="s">
        <v>924</v>
      </c>
      <c r="G461" s="117" t="s">
        <v>591</v>
      </c>
      <c r="H461" s="117" t="s">
        <v>398</v>
      </c>
      <c r="I461" s="117" t="s">
        <v>398</v>
      </c>
      <c r="J461" s="117" t="s">
        <v>398</v>
      </c>
      <c r="K461" s="117" t="s">
        <v>398</v>
      </c>
      <c r="L461" s="117" t="s">
        <v>398</v>
      </c>
      <c r="M461" s="117" t="s">
        <v>398</v>
      </c>
      <c r="N461" s="117" t="s">
        <v>398</v>
      </c>
      <c r="O461" s="125" t="s">
        <v>579</v>
      </c>
      <c r="P461" s="117">
        <v>1</v>
      </c>
      <c r="Q461" s="117" t="s">
        <v>398</v>
      </c>
      <c r="R461" s="117" t="s">
        <v>398</v>
      </c>
      <c r="S461" s="117" t="s">
        <v>398</v>
      </c>
      <c r="T461" s="117" t="s">
        <v>398</v>
      </c>
      <c r="U461" s="117" t="s">
        <v>398</v>
      </c>
      <c r="V461" s="117" t="s">
        <v>398</v>
      </c>
      <c r="W461" s="123">
        <v>36</v>
      </c>
      <c r="X461" s="123" t="s">
        <v>906</v>
      </c>
      <c r="Y461" s="120">
        <v>43556</v>
      </c>
      <c r="Z461" s="121">
        <v>0.40069444444444446</v>
      </c>
      <c r="AA461" s="121">
        <v>0.55208333333333337</v>
      </c>
      <c r="AB461" s="117" t="s">
        <v>582</v>
      </c>
      <c r="AC461" s="119" t="s">
        <v>398</v>
      </c>
      <c r="AD461" s="119" t="s">
        <v>398</v>
      </c>
    </row>
    <row r="462" spans="1:30">
      <c r="A462" s="117">
        <v>461</v>
      </c>
      <c r="B462" s="123" t="s">
        <v>462</v>
      </c>
      <c r="C462" s="117" t="s">
        <v>5</v>
      </c>
      <c r="D462" s="117" t="s">
        <v>595</v>
      </c>
      <c r="E462" s="117">
        <v>461</v>
      </c>
      <c r="F462" s="117" t="s">
        <v>924</v>
      </c>
      <c r="G462" s="117" t="s">
        <v>591</v>
      </c>
      <c r="H462" s="117" t="s">
        <v>398</v>
      </c>
      <c r="I462" s="117" t="s">
        <v>398</v>
      </c>
      <c r="J462" s="117" t="s">
        <v>398</v>
      </c>
      <c r="K462" s="117" t="s">
        <v>398</v>
      </c>
      <c r="L462" s="117" t="s">
        <v>398</v>
      </c>
      <c r="M462" s="117" t="s">
        <v>398</v>
      </c>
      <c r="N462" s="117" t="s">
        <v>398</v>
      </c>
      <c r="O462" s="125" t="s">
        <v>579</v>
      </c>
      <c r="P462" s="117">
        <v>1</v>
      </c>
      <c r="Q462" s="117" t="s">
        <v>398</v>
      </c>
      <c r="R462" s="117" t="s">
        <v>398</v>
      </c>
      <c r="S462" s="117" t="s">
        <v>398</v>
      </c>
      <c r="T462" s="117" t="s">
        <v>398</v>
      </c>
      <c r="U462" s="117" t="s">
        <v>398</v>
      </c>
      <c r="V462" s="117" t="s">
        <v>398</v>
      </c>
      <c r="W462" s="123">
        <v>36</v>
      </c>
      <c r="X462" s="123" t="s">
        <v>906</v>
      </c>
      <c r="Y462" s="120">
        <v>43556</v>
      </c>
      <c r="Z462" s="121">
        <v>0.40069444444444446</v>
      </c>
      <c r="AA462" s="121">
        <v>0.55208333333333337</v>
      </c>
      <c r="AB462" s="117" t="s">
        <v>582</v>
      </c>
      <c r="AC462" s="119" t="s">
        <v>398</v>
      </c>
      <c r="AD462" s="119" t="s">
        <v>398</v>
      </c>
    </row>
    <row r="463" spans="1:30">
      <c r="A463" s="117">
        <v>462</v>
      </c>
      <c r="B463" s="123" t="s">
        <v>462</v>
      </c>
      <c r="C463" s="117" t="s">
        <v>5</v>
      </c>
      <c r="D463" s="117" t="s">
        <v>595</v>
      </c>
      <c r="E463" s="117">
        <v>462</v>
      </c>
      <c r="F463" s="117" t="s">
        <v>924</v>
      </c>
      <c r="G463" s="117" t="s">
        <v>591</v>
      </c>
      <c r="H463" s="117" t="s">
        <v>398</v>
      </c>
      <c r="I463" s="117" t="s">
        <v>398</v>
      </c>
      <c r="J463" s="117" t="s">
        <v>398</v>
      </c>
      <c r="K463" s="117" t="s">
        <v>398</v>
      </c>
      <c r="L463" s="117" t="s">
        <v>398</v>
      </c>
      <c r="M463" s="117" t="s">
        <v>398</v>
      </c>
      <c r="N463" s="117" t="s">
        <v>398</v>
      </c>
      <c r="O463" s="125" t="s">
        <v>579</v>
      </c>
      <c r="P463" s="117">
        <v>1</v>
      </c>
      <c r="Q463" s="117" t="s">
        <v>398</v>
      </c>
      <c r="R463" s="117" t="s">
        <v>398</v>
      </c>
      <c r="S463" s="117" t="s">
        <v>398</v>
      </c>
      <c r="T463" s="117" t="s">
        <v>398</v>
      </c>
      <c r="U463" s="117" t="s">
        <v>398</v>
      </c>
      <c r="V463" s="117" t="s">
        <v>398</v>
      </c>
      <c r="W463" s="123">
        <v>36</v>
      </c>
      <c r="X463" s="123" t="s">
        <v>906</v>
      </c>
      <c r="Y463" s="120">
        <v>43556</v>
      </c>
      <c r="Z463" s="121">
        <v>0.40069444444444446</v>
      </c>
      <c r="AA463" s="121">
        <v>0.55208333333333337</v>
      </c>
      <c r="AB463" s="117" t="s">
        <v>582</v>
      </c>
      <c r="AC463" s="119" t="s">
        <v>398</v>
      </c>
      <c r="AD463" s="119" t="s">
        <v>398</v>
      </c>
    </row>
    <row r="464" spans="1:30">
      <c r="A464" s="117">
        <v>463</v>
      </c>
      <c r="B464" s="123" t="s">
        <v>462</v>
      </c>
      <c r="C464" s="117" t="s">
        <v>5</v>
      </c>
      <c r="D464" s="117" t="s">
        <v>595</v>
      </c>
      <c r="E464" s="117">
        <v>463</v>
      </c>
      <c r="F464" s="117" t="s">
        <v>924</v>
      </c>
      <c r="G464" s="117" t="s">
        <v>591</v>
      </c>
      <c r="H464" s="117" t="s">
        <v>398</v>
      </c>
      <c r="I464" s="117" t="s">
        <v>398</v>
      </c>
      <c r="J464" s="117" t="s">
        <v>398</v>
      </c>
      <c r="K464" s="117" t="s">
        <v>398</v>
      </c>
      <c r="L464" s="117" t="s">
        <v>398</v>
      </c>
      <c r="M464" s="117" t="s">
        <v>398</v>
      </c>
      <c r="N464" s="117" t="s">
        <v>398</v>
      </c>
      <c r="O464" s="125" t="s">
        <v>579</v>
      </c>
      <c r="P464" s="117">
        <v>1</v>
      </c>
      <c r="Q464" s="117" t="s">
        <v>398</v>
      </c>
      <c r="R464" s="117" t="s">
        <v>398</v>
      </c>
      <c r="S464" s="117" t="s">
        <v>398</v>
      </c>
      <c r="T464" s="117" t="s">
        <v>398</v>
      </c>
      <c r="U464" s="117" t="s">
        <v>398</v>
      </c>
      <c r="V464" s="117" t="s">
        <v>398</v>
      </c>
      <c r="W464" s="123">
        <v>36</v>
      </c>
      <c r="X464" s="123" t="s">
        <v>906</v>
      </c>
      <c r="Y464" s="120">
        <v>43556</v>
      </c>
      <c r="Z464" s="121">
        <v>0.40069444444444446</v>
      </c>
      <c r="AA464" s="121">
        <v>0.55208333333333337</v>
      </c>
      <c r="AB464" s="117" t="s">
        <v>582</v>
      </c>
      <c r="AC464" s="119" t="s">
        <v>398</v>
      </c>
      <c r="AD464" s="119" t="s">
        <v>398</v>
      </c>
    </row>
    <row r="465" spans="1:30">
      <c r="A465" s="117">
        <v>464</v>
      </c>
      <c r="B465" s="123" t="s">
        <v>462</v>
      </c>
      <c r="C465" s="117" t="s">
        <v>5</v>
      </c>
      <c r="D465" s="117" t="s">
        <v>595</v>
      </c>
      <c r="E465" s="117">
        <v>464</v>
      </c>
      <c r="F465" s="117" t="s">
        <v>924</v>
      </c>
      <c r="G465" s="117" t="s">
        <v>591</v>
      </c>
      <c r="H465" s="117" t="s">
        <v>398</v>
      </c>
      <c r="I465" s="117" t="s">
        <v>398</v>
      </c>
      <c r="J465" s="117" t="s">
        <v>398</v>
      </c>
      <c r="K465" s="117" t="s">
        <v>398</v>
      </c>
      <c r="L465" s="117" t="s">
        <v>398</v>
      </c>
      <c r="M465" s="117" t="s">
        <v>398</v>
      </c>
      <c r="N465" s="117" t="s">
        <v>398</v>
      </c>
      <c r="O465" s="125" t="s">
        <v>579</v>
      </c>
      <c r="P465" s="117">
        <v>1</v>
      </c>
      <c r="Q465" s="117" t="s">
        <v>398</v>
      </c>
      <c r="R465" s="117" t="s">
        <v>398</v>
      </c>
      <c r="S465" s="117" t="s">
        <v>398</v>
      </c>
      <c r="T465" s="117" t="s">
        <v>398</v>
      </c>
      <c r="U465" s="117" t="s">
        <v>398</v>
      </c>
      <c r="V465" s="117" t="s">
        <v>398</v>
      </c>
      <c r="W465" s="123">
        <v>36</v>
      </c>
      <c r="X465" s="123" t="s">
        <v>906</v>
      </c>
      <c r="Y465" s="120">
        <v>43556</v>
      </c>
      <c r="Z465" s="121">
        <v>0.40069444444444446</v>
      </c>
      <c r="AA465" s="121">
        <v>0.55208333333333337</v>
      </c>
      <c r="AB465" s="117" t="s">
        <v>582</v>
      </c>
      <c r="AC465" s="119" t="s">
        <v>398</v>
      </c>
      <c r="AD465" s="119" t="s">
        <v>398</v>
      </c>
    </row>
    <row r="466" spans="1:30">
      <c r="A466" s="117">
        <v>465</v>
      </c>
      <c r="B466" s="123" t="s">
        <v>462</v>
      </c>
      <c r="C466" s="117" t="s">
        <v>5</v>
      </c>
      <c r="D466" s="117" t="s">
        <v>595</v>
      </c>
      <c r="E466" s="117">
        <v>465</v>
      </c>
      <c r="F466" s="117" t="s">
        <v>924</v>
      </c>
      <c r="G466" s="117" t="s">
        <v>591</v>
      </c>
      <c r="H466" s="117" t="s">
        <v>398</v>
      </c>
      <c r="I466" s="117" t="s">
        <v>398</v>
      </c>
      <c r="J466" s="117" t="s">
        <v>398</v>
      </c>
      <c r="K466" s="117" t="s">
        <v>398</v>
      </c>
      <c r="L466" s="117" t="s">
        <v>398</v>
      </c>
      <c r="M466" s="117" t="s">
        <v>398</v>
      </c>
      <c r="N466" s="117" t="s">
        <v>398</v>
      </c>
      <c r="O466" s="125" t="s">
        <v>579</v>
      </c>
      <c r="P466" s="117">
        <v>1</v>
      </c>
      <c r="Q466" s="117" t="s">
        <v>398</v>
      </c>
      <c r="R466" s="117" t="s">
        <v>398</v>
      </c>
      <c r="S466" s="117" t="s">
        <v>398</v>
      </c>
      <c r="T466" s="117" t="s">
        <v>398</v>
      </c>
      <c r="U466" s="117" t="s">
        <v>398</v>
      </c>
      <c r="V466" s="117" t="s">
        <v>398</v>
      </c>
      <c r="W466" s="123">
        <v>36</v>
      </c>
      <c r="X466" s="123" t="s">
        <v>906</v>
      </c>
      <c r="Y466" s="120">
        <v>43556</v>
      </c>
      <c r="Z466" s="121">
        <v>0.40069444444444446</v>
      </c>
      <c r="AA466" s="121">
        <v>0.55208333333333337</v>
      </c>
      <c r="AB466" s="117" t="s">
        <v>582</v>
      </c>
      <c r="AC466" s="119" t="s">
        <v>398</v>
      </c>
      <c r="AD466" s="119" t="s">
        <v>398</v>
      </c>
    </row>
    <row r="467" spans="1:30">
      <c r="A467" s="117">
        <v>466</v>
      </c>
      <c r="B467" s="123" t="s">
        <v>462</v>
      </c>
      <c r="C467" s="117" t="s">
        <v>5</v>
      </c>
      <c r="D467" s="117" t="s">
        <v>595</v>
      </c>
      <c r="E467" s="117">
        <v>466</v>
      </c>
      <c r="F467" s="117" t="s">
        <v>924</v>
      </c>
      <c r="G467" s="117" t="s">
        <v>591</v>
      </c>
      <c r="H467" s="117" t="s">
        <v>398</v>
      </c>
      <c r="I467" s="117" t="s">
        <v>398</v>
      </c>
      <c r="J467" s="117" t="s">
        <v>398</v>
      </c>
      <c r="K467" s="117" t="s">
        <v>398</v>
      </c>
      <c r="L467" s="117" t="s">
        <v>398</v>
      </c>
      <c r="M467" s="117" t="s">
        <v>398</v>
      </c>
      <c r="N467" s="117" t="s">
        <v>398</v>
      </c>
      <c r="O467" s="125" t="s">
        <v>579</v>
      </c>
      <c r="P467" s="117">
        <v>1</v>
      </c>
      <c r="Q467" s="117" t="s">
        <v>398</v>
      </c>
      <c r="R467" s="117" t="s">
        <v>398</v>
      </c>
      <c r="S467" s="117" t="s">
        <v>398</v>
      </c>
      <c r="T467" s="117" t="s">
        <v>398</v>
      </c>
      <c r="U467" s="117" t="s">
        <v>398</v>
      </c>
      <c r="V467" s="117" t="s">
        <v>398</v>
      </c>
      <c r="W467" s="123">
        <v>36</v>
      </c>
      <c r="X467" s="123" t="s">
        <v>906</v>
      </c>
      <c r="Y467" s="120">
        <v>43556</v>
      </c>
      <c r="Z467" s="121">
        <v>0.40069444444444446</v>
      </c>
      <c r="AA467" s="121">
        <v>0.55208333333333337</v>
      </c>
      <c r="AB467" s="117" t="s">
        <v>582</v>
      </c>
      <c r="AC467" s="119" t="s">
        <v>398</v>
      </c>
      <c r="AD467" s="119" t="s">
        <v>398</v>
      </c>
    </row>
    <row r="468" spans="1:30">
      <c r="A468" s="117">
        <v>467</v>
      </c>
      <c r="B468" s="123" t="s">
        <v>462</v>
      </c>
      <c r="C468" s="117" t="s">
        <v>5</v>
      </c>
      <c r="D468" s="117" t="s">
        <v>595</v>
      </c>
      <c r="E468" s="117">
        <v>467</v>
      </c>
      <c r="F468" s="117" t="s">
        <v>924</v>
      </c>
      <c r="G468" s="117" t="s">
        <v>591</v>
      </c>
      <c r="H468" s="117" t="s">
        <v>398</v>
      </c>
      <c r="I468" s="117" t="s">
        <v>398</v>
      </c>
      <c r="J468" s="117" t="s">
        <v>398</v>
      </c>
      <c r="K468" s="117" t="s">
        <v>398</v>
      </c>
      <c r="L468" s="117" t="s">
        <v>398</v>
      </c>
      <c r="M468" s="117" t="s">
        <v>398</v>
      </c>
      <c r="N468" s="117" t="s">
        <v>398</v>
      </c>
      <c r="O468" s="125" t="s">
        <v>579</v>
      </c>
      <c r="P468" s="117">
        <v>1</v>
      </c>
      <c r="Q468" s="117" t="s">
        <v>398</v>
      </c>
      <c r="R468" s="117" t="s">
        <v>398</v>
      </c>
      <c r="S468" s="117" t="s">
        <v>398</v>
      </c>
      <c r="T468" s="117" t="s">
        <v>398</v>
      </c>
      <c r="U468" s="117" t="s">
        <v>398</v>
      </c>
      <c r="V468" s="117" t="s">
        <v>398</v>
      </c>
      <c r="W468" s="123">
        <v>36</v>
      </c>
      <c r="X468" s="123" t="s">
        <v>906</v>
      </c>
      <c r="Y468" s="120">
        <v>43556</v>
      </c>
      <c r="Z468" s="121">
        <v>0.40069444444444446</v>
      </c>
      <c r="AA468" s="121">
        <v>0.55208333333333337</v>
      </c>
      <c r="AB468" s="117" t="s">
        <v>582</v>
      </c>
      <c r="AC468" s="119" t="s">
        <v>398</v>
      </c>
      <c r="AD468" s="119" t="s">
        <v>398</v>
      </c>
    </row>
    <row r="469" spans="1:30">
      <c r="A469" s="117">
        <v>468</v>
      </c>
      <c r="B469" s="123" t="s">
        <v>462</v>
      </c>
      <c r="C469" s="117" t="s">
        <v>5</v>
      </c>
      <c r="D469" s="117" t="s">
        <v>595</v>
      </c>
      <c r="E469" s="117">
        <v>468</v>
      </c>
      <c r="F469" s="117" t="s">
        <v>924</v>
      </c>
      <c r="G469" s="117" t="s">
        <v>591</v>
      </c>
      <c r="H469" s="117" t="s">
        <v>398</v>
      </c>
      <c r="I469" s="117" t="s">
        <v>398</v>
      </c>
      <c r="J469" s="117" t="s">
        <v>398</v>
      </c>
      <c r="K469" s="117" t="s">
        <v>398</v>
      </c>
      <c r="L469" s="117" t="s">
        <v>398</v>
      </c>
      <c r="M469" s="117" t="s">
        <v>398</v>
      </c>
      <c r="N469" s="117" t="s">
        <v>398</v>
      </c>
      <c r="O469" s="125" t="s">
        <v>579</v>
      </c>
      <c r="P469" s="117">
        <v>1</v>
      </c>
      <c r="Q469" s="117" t="s">
        <v>398</v>
      </c>
      <c r="R469" s="117" t="s">
        <v>398</v>
      </c>
      <c r="S469" s="117" t="s">
        <v>398</v>
      </c>
      <c r="T469" s="117" t="s">
        <v>398</v>
      </c>
      <c r="U469" s="117" t="s">
        <v>398</v>
      </c>
      <c r="V469" s="117" t="s">
        <v>398</v>
      </c>
      <c r="W469" s="123">
        <v>36</v>
      </c>
      <c r="X469" s="123" t="s">
        <v>906</v>
      </c>
      <c r="Y469" s="120">
        <v>43556</v>
      </c>
      <c r="Z469" s="121">
        <v>0.40069444444444446</v>
      </c>
      <c r="AA469" s="121">
        <v>0.55208333333333337</v>
      </c>
      <c r="AB469" s="117" t="s">
        <v>582</v>
      </c>
      <c r="AC469" s="119" t="s">
        <v>398</v>
      </c>
      <c r="AD469" s="119" t="s">
        <v>398</v>
      </c>
    </row>
    <row r="470" spans="1:30">
      <c r="A470" s="117">
        <v>469</v>
      </c>
      <c r="B470" s="123" t="s">
        <v>462</v>
      </c>
      <c r="C470" s="117" t="s">
        <v>5</v>
      </c>
      <c r="D470" s="117" t="s">
        <v>595</v>
      </c>
      <c r="E470" s="117">
        <v>469</v>
      </c>
      <c r="F470" s="117" t="s">
        <v>924</v>
      </c>
      <c r="G470" s="117" t="s">
        <v>591</v>
      </c>
      <c r="H470" s="117" t="s">
        <v>398</v>
      </c>
      <c r="I470" s="117" t="s">
        <v>398</v>
      </c>
      <c r="J470" s="117" t="s">
        <v>398</v>
      </c>
      <c r="K470" s="117" t="s">
        <v>398</v>
      </c>
      <c r="L470" s="117" t="s">
        <v>398</v>
      </c>
      <c r="M470" s="117" t="s">
        <v>398</v>
      </c>
      <c r="N470" s="117" t="s">
        <v>398</v>
      </c>
      <c r="O470" s="125" t="s">
        <v>579</v>
      </c>
      <c r="P470" s="117">
        <v>1</v>
      </c>
      <c r="Q470" s="117" t="s">
        <v>398</v>
      </c>
      <c r="R470" s="117" t="s">
        <v>398</v>
      </c>
      <c r="S470" s="117" t="s">
        <v>398</v>
      </c>
      <c r="T470" s="117" t="s">
        <v>398</v>
      </c>
      <c r="U470" s="117" t="s">
        <v>398</v>
      </c>
      <c r="V470" s="117" t="s">
        <v>398</v>
      </c>
      <c r="W470" s="123">
        <v>36</v>
      </c>
      <c r="X470" s="123" t="s">
        <v>906</v>
      </c>
      <c r="Y470" s="120">
        <v>43556</v>
      </c>
      <c r="Z470" s="121">
        <v>0.40069444444444446</v>
      </c>
      <c r="AA470" s="121">
        <v>0.55208333333333337</v>
      </c>
      <c r="AB470" s="117" t="s">
        <v>582</v>
      </c>
      <c r="AC470" s="119" t="s">
        <v>398</v>
      </c>
      <c r="AD470" s="119" t="s">
        <v>398</v>
      </c>
    </row>
    <row r="471" spans="1:30">
      <c r="A471" s="117">
        <v>470</v>
      </c>
      <c r="B471" s="123" t="s">
        <v>462</v>
      </c>
      <c r="C471" s="117" t="s">
        <v>5</v>
      </c>
      <c r="D471" s="117" t="s">
        <v>595</v>
      </c>
      <c r="E471" s="117">
        <v>470</v>
      </c>
      <c r="F471" s="117" t="s">
        <v>924</v>
      </c>
      <c r="G471" s="117" t="s">
        <v>591</v>
      </c>
      <c r="H471" s="117" t="s">
        <v>398</v>
      </c>
      <c r="I471" s="117" t="s">
        <v>398</v>
      </c>
      <c r="J471" s="117" t="s">
        <v>398</v>
      </c>
      <c r="K471" s="117" t="s">
        <v>398</v>
      </c>
      <c r="L471" s="117" t="s">
        <v>398</v>
      </c>
      <c r="M471" s="117" t="s">
        <v>398</v>
      </c>
      <c r="N471" s="117" t="s">
        <v>398</v>
      </c>
      <c r="O471" s="125" t="s">
        <v>579</v>
      </c>
      <c r="P471" s="117">
        <v>1</v>
      </c>
      <c r="Q471" s="117" t="s">
        <v>398</v>
      </c>
      <c r="R471" s="117" t="s">
        <v>398</v>
      </c>
      <c r="S471" s="117" t="s">
        <v>398</v>
      </c>
      <c r="T471" s="117" t="s">
        <v>398</v>
      </c>
      <c r="U471" s="117" t="s">
        <v>398</v>
      </c>
      <c r="V471" s="117" t="s">
        <v>398</v>
      </c>
      <c r="W471" s="123">
        <v>36</v>
      </c>
      <c r="X471" s="123" t="s">
        <v>906</v>
      </c>
      <c r="Y471" s="120">
        <v>43556</v>
      </c>
      <c r="Z471" s="121">
        <v>0.40069444444444446</v>
      </c>
      <c r="AA471" s="121">
        <v>0.55208333333333337</v>
      </c>
      <c r="AB471" s="117" t="s">
        <v>582</v>
      </c>
      <c r="AC471" s="119" t="s">
        <v>398</v>
      </c>
      <c r="AD471" s="119" t="s">
        <v>398</v>
      </c>
    </row>
    <row r="472" spans="1:30">
      <c r="A472" s="117">
        <v>471</v>
      </c>
      <c r="B472" s="123" t="s">
        <v>462</v>
      </c>
      <c r="C472" s="117" t="s">
        <v>5</v>
      </c>
      <c r="D472" s="117" t="s">
        <v>595</v>
      </c>
      <c r="E472" s="117">
        <v>471</v>
      </c>
      <c r="F472" s="117" t="s">
        <v>924</v>
      </c>
      <c r="G472" s="117" t="s">
        <v>591</v>
      </c>
      <c r="H472" s="117" t="s">
        <v>398</v>
      </c>
      <c r="I472" s="117" t="s">
        <v>398</v>
      </c>
      <c r="J472" s="117" t="s">
        <v>398</v>
      </c>
      <c r="K472" s="117" t="s">
        <v>398</v>
      </c>
      <c r="L472" s="117" t="s">
        <v>398</v>
      </c>
      <c r="M472" s="117" t="s">
        <v>398</v>
      </c>
      <c r="N472" s="117" t="s">
        <v>398</v>
      </c>
      <c r="O472" s="125" t="s">
        <v>579</v>
      </c>
      <c r="P472" s="117">
        <v>1</v>
      </c>
      <c r="Q472" s="117" t="s">
        <v>398</v>
      </c>
      <c r="R472" s="117" t="s">
        <v>398</v>
      </c>
      <c r="S472" s="117" t="s">
        <v>398</v>
      </c>
      <c r="T472" s="117" t="s">
        <v>398</v>
      </c>
      <c r="U472" s="117" t="s">
        <v>398</v>
      </c>
      <c r="V472" s="117" t="s">
        <v>398</v>
      </c>
      <c r="W472" s="123">
        <v>36</v>
      </c>
      <c r="X472" s="123" t="s">
        <v>906</v>
      </c>
      <c r="Y472" s="120">
        <v>43556</v>
      </c>
      <c r="Z472" s="121">
        <v>0.40069444444444446</v>
      </c>
      <c r="AA472" s="121">
        <v>0.55208333333333337</v>
      </c>
      <c r="AB472" s="117" t="s">
        <v>582</v>
      </c>
      <c r="AC472" s="119" t="s">
        <v>398</v>
      </c>
      <c r="AD472" s="119" t="s">
        <v>398</v>
      </c>
    </row>
    <row r="473" spans="1:30">
      <c r="A473" s="117">
        <v>472</v>
      </c>
      <c r="B473" s="123" t="s">
        <v>462</v>
      </c>
      <c r="C473" s="117" t="s">
        <v>5</v>
      </c>
      <c r="D473" s="117" t="s">
        <v>595</v>
      </c>
      <c r="E473" s="117">
        <v>472</v>
      </c>
      <c r="F473" s="117" t="s">
        <v>924</v>
      </c>
      <c r="G473" s="117" t="s">
        <v>591</v>
      </c>
      <c r="H473" s="117" t="s">
        <v>398</v>
      </c>
      <c r="I473" s="117" t="s">
        <v>398</v>
      </c>
      <c r="J473" s="117" t="s">
        <v>398</v>
      </c>
      <c r="K473" s="117" t="s">
        <v>398</v>
      </c>
      <c r="L473" s="117" t="s">
        <v>398</v>
      </c>
      <c r="M473" s="117" t="s">
        <v>398</v>
      </c>
      <c r="N473" s="117" t="s">
        <v>398</v>
      </c>
      <c r="O473" s="125" t="s">
        <v>579</v>
      </c>
      <c r="P473" s="117">
        <v>1</v>
      </c>
      <c r="Q473" s="117" t="s">
        <v>398</v>
      </c>
      <c r="R473" s="117" t="s">
        <v>398</v>
      </c>
      <c r="S473" s="117" t="s">
        <v>398</v>
      </c>
      <c r="T473" s="117" t="s">
        <v>398</v>
      </c>
      <c r="U473" s="117" t="s">
        <v>398</v>
      </c>
      <c r="V473" s="117" t="s">
        <v>398</v>
      </c>
      <c r="W473" s="123">
        <v>36</v>
      </c>
      <c r="X473" s="123" t="s">
        <v>906</v>
      </c>
      <c r="Y473" s="120">
        <v>43556</v>
      </c>
      <c r="Z473" s="121">
        <v>0.40069444444444446</v>
      </c>
      <c r="AA473" s="121">
        <v>0.55208333333333337</v>
      </c>
      <c r="AB473" s="117" t="s">
        <v>582</v>
      </c>
      <c r="AC473" s="119" t="s">
        <v>398</v>
      </c>
      <c r="AD473" s="119" t="s">
        <v>398</v>
      </c>
    </row>
    <row r="474" spans="1:30">
      <c r="A474" s="117">
        <v>473</v>
      </c>
      <c r="B474" s="123" t="s">
        <v>462</v>
      </c>
      <c r="C474" s="117" t="s">
        <v>5</v>
      </c>
      <c r="D474" s="117" t="s">
        <v>595</v>
      </c>
      <c r="E474" s="117">
        <v>473</v>
      </c>
      <c r="F474" s="117" t="s">
        <v>924</v>
      </c>
      <c r="G474" s="117" t="s">
        <v>591</v>
      </c>
      <c r="H474" s="117" t="s">
        <v>398</v>
      </c>
      <c r="I474" s="117" t="s">
        <v>398</v>
      </c>
      <c r="J474" s="117" t="s">
        <v>398</v>
      </c>
      <c r="K474" s="117" t="s">
        <v>398</v>
      </c>
      <c r="L474" s="117" t="s">
        <v>398</v>
      </c>
      <c r="M474" s="117" t="s">
        <v>398</v>
      </c>
      <c r="N474" s="117" t="s">
        <v>398</v>
      </c>
      <c r="O474" s="125" t="s">
        <v>579</v>
      </c>
      <c r="P474" s="117">
        <v>1</v>
      </c>
      <c r="Q474" s="117" t="s">
        <v>398</v>
      </c>
      <c r="R474" s="117" t="s">
        <v>398</v>
      </c>
      <c r="S474" s="117" t="s">
        <v>398</v>
      </c>
      <c r="T474" s="117" t="s">
        <v>398</v>
      </c>
      <c r="U474" s="117" t="s">
        <v>398</v>
      </c>
      <c r="V474" s="117" t="s">
        <v>398</v>
      </c>
      <c r="W474" s="123">
        <v>36</v>
      </c>
      <c r="X474" s="123" t="s">
        <v>906</v>
      </c>
      <c r="Y474" s="120">
        <v>43556</v>
      </c>
      <c r="Z474" s="121">
        <v>0.40069444444444446</v>
      </c>
      <c r="AA474" s="121">
        <v>0.55208333333333337</v>
      </c>
      <c r="AB474" s="117" t="s">
        <v>582</v>
      </c>
      <c r="AC474" s="119" t="s">
        <v>398</v>
      </c>
      <c r="AD474" s="119" t="s">
        <v>398</v>
      </c>
    </row>
    <row r="475" spans="1:30">
      <c r="A475" s="117">
        <v>474</v>
      </c>
      <c r="B475" s="123" t="s">
        <v>462</v>
      </c>
      <c r="C475" s="117" t="s">
        <v>5</v>
      </c>
      <c r="D475" s="117" t="s">
        <v>595</v>
      </c>
      <c r="E475" s="117">
        <v>474</v>
      </c>
      <c r="F475" s="117" t="s">
        <v>924</v>
      </c>
      <c r="G475" s="117" t="s">
        <v>591</v>
      </c>
      <c r="H475" s="117" t="s">
        <v>398</v>
      </c>
      <c r="I475" s="117" t="s">
        <v>398</v>
      </c>
      <c r="J475" s="117" t="s">
        <v>398</v>
      </c>
      <c r="K475" s="117" t="s">
        <v>398</v>
      </c>
      <c r="L475" s="117" t="s">
        <v>398</v>
      </c>
      <c r="M475" s="117" t="s">
        <v>398</v>
      </c>
      <c r="N475" s="117" t="s">
        <v>398</v>
      </c>
      <c r="O475" s="125" t="s">
        <v>579</v>
      </c>
      <c r="P475" s="117">
        <v>1</v>
      </c>
      <c r="Q475" s="117" t="s">
        <v>398</v>
      </c>
      <c r="R475" s="117" t="s">
        <v>398</v>
      </c>
      <c r="S475" s="117" t="s">
        <v>398</v>
      </c>
      <c r="T475" s="117" t="s">
        <v>398</v>
      </c>
      <c r="U475" s="117" t="s">
        <v>398</v>
      </c>
      <c r="V475" s="117" t="s">
        <v>398</v>
      </c>
      <c r="W475" s="123">
        <v>36</v>
      </c>
      <c r="X475" s="123" t="s">
        <v>906</v>
      </c>
      <c r="Y475" s="120">
        <v>43556</v>
      </c>
      <c r="Z475" s="121">
        <v>0.40069444444444446</v>
      </c>
      <c r="AA475" s="121">
        <v>0.55208333333333337</v>
      </c>
      <c r="AB475" s="117" t="s">
        <v>582</v>
      </c>
      <c r="AC475" s="119" t="s">
        <v>398</v>
      </c>
      <c r="AD475" s="119" t="s">
        <v>398</v>
      </c>
    </row>
    <row r="476" spans="1:30">
      <c r="A476" s="117">
        <v>475</v>
      </c>
      <c r="B476" s="123" t="s">
        <v>462</v>
      </c>
      <c r="C476" s="117" t="s">
        <v>5</v>
      </c>
      <c r="D476" s="117" t="s">
        <v>595</v>
      </c>
      <c r="E476" s="117">
        <v>475</v>
      </c>
      <c r="F476" s="117" t="s">
        <v>924</v>
      </c>
      <c r="G476" s="117" t="s">
        <v>591</v>
      </c>
      <c r="H476" s="117" t="s">
        <v>398</v>
      </c>
      <c r="I476" s="117" t="s">
        <v>398</v>
      </c>
      <c r="J476" s="117" t="s">
        <v>398</v>
      </c>
      <c r="K476" s="117" t="s">
        <v>398</v>
      </c>
      <c r="L476" s="117" t="s">
        <v>398</v>
      </c>
      <c r="M476" s="117" t="s">
        <v>398</v>
      </c>
      <c r="N476" s="117" t="s">
        <v>398</v>
      </c>
      <c r="O476" s="125" t="s">
        <v>579</v>
      </c>
      <c r="P476" s="117">
        <v>1</v>
      </c>
      <c r="Q476" s="117" t="s">
        <v>398</v>
      </c>
      <c r="R476" s="117" t="s">
        <v>398</v>
      </c>
      <c r="S476" s="117" t="s">
        <v>398</v>
      </c>
      <c r="T476" s="117" t="s">
        <v>398</v>
      </c>
      <c r="U476" s="117" t="s">
        <v>398</v>
      </c>
      <c r="V476" s="117" t="s">
        <v>398</v>
      </c>
      <c r="W476" s="123">
        <v>36</v>
      </c>
      <c r="X476" s="123" t="s">
        <v>906</v>
      </c>
      <c r="Y476" s="120">
        <v>43556</v>
      </c>
      <c r="Z476" s="121">
        <v>0.40069444444444446</v>
      </c>
      <c r="AA476" s="121">
        <v>0.55208333333333337</v>
      </c>
      <c r="AB476" s="117" t="s">
        <v>582</v>
      </c>
      <c r="AC476" s="119" t="s">
        <v>398</v>
      </c>
      <c r="AD476" s="119" t="s">
        <v>398</v>
      </c>
    </row>
    <row r="477" spans="1:30">
      <c r="A477" s="117">
        <v>476</v>
      </c>
      <c r="B477" s="123" t="s">
        <v>462</v>
      </c>
      <c r="C477" s="117" t="s">
        <v>5</v>
      </c>
      <c r="D477" s="117" t="s">
        <v>595</v>
      </c>
      <c r="E477" s="117">
        <v>476</v>
      </c>
      <c r="F477" s="117" t="s">
        <v>924</v>
      </c>
      <c r="G477" s="117" t="s">
        <v>591</v>
      </c>
      <c r="H477" s="117" t="s">
        <v>398</v>
      </c>
      <c r="I477" s="117" t="s">
        <v>398</v>
      </c>
      <c r="J477" s="117" t="s">
        <v>398</v>
      </c>
      <c r="K477" s="117" t="s">
        <v>398</v>
      </c>
      <c r="L477" s="117" t="s">
        <v>398</v>
      </c>
      <c r="M477" s="117" t="s">
        <v>398</v>
      </c>
      <c r="N477" s="117" t="s">
        <v>398</v>
      </c>
      <c r="O477" s="125" t="s">
        <v>579</v>
      </c>
      <c r="P477" s="117">
        <v>1</v>
      </c>
      <c r="Q477" s="117" t="s">
        <v>398</v>
      </c>
      <c r="R477" s="117" t="s">
        <v>398</v>
      </c>
      <c r="S477" s="117" t="s">
        <v>398</v>
      </c>
      <c r="T477" s="117" t="s">
        <v>398</v>
      </c>
      <c r="U477" s="117" t="s">
        <v>398</v>
      </c>
      <c r="V477" s="117" t="s">
        <v>398</v>
      </c>
      <c r="W477" s="123">
        <v>36</v>
      </c>
      <c r="X477" s="123" t="s">
        <v>906</v>
      </c>
      <c r="Y477" s="120">
        <v>43556</v>
      </c>
      <c r="Z477" s="121">
        <v>0.40069444444444446</v>
      </c>
      <c r="AA477" s="121">
        <v>0.55208333333333337</v>
      </c>
      <c r="AB477" s="117" t="s">
        <v>582</v>
      </c>
      <c r="AC477" s="119" t="s">
        <v>398</v>
      </c>
      <c r="AD477" s="119" t="s">
        <v>398</v>
      </c>
    </row>
    <row r="478" spans="1:30">
      <c r="A478" s="117">
        <v>477</v>
      </c>
      <c r="B478" s="123" t="s">
        <v>462</v>
      </c>
      <c r="C478" s="117" t="s">
        <v>5</v>
      </c>
      <c r="D478" s="117" t="s">
        <v>595</v>
      </c>
      <c r="E478" s="117">
        <v>477</v>
      </c>
      <c r="F478" s="117" t="s">
        <v>924</v>
      </c>
      <c r="G478" s="117" t="s">
        <v>591</v>
      </c>
      <c r="H478" s="117" t="s">
        <v>398</v>
      </c>
      <c r="I478" s="117" t="s">
        <v>398</v>
      </c>
      <c r="J478" s="117" t="s">
        <v>398</v>
      </c>
      <c r="K478" s="117" t="s">
        <v>398</v>
      </c>
      <c r="L478" s="117" t="s">
        <v>398</v>
      </c>
      <c r="M478" s="117" t="s">
        <v>398</v>
      </c>
      <c r="N478" s="117" t="s">
        <v>398</v>
      </c>
      <c r="O478" s="125" t="s">
        <v>579</v>
      </c>
      <c r="P478" s="117">
        <v>1</v>
      </c>
      <c r="Q478" s="117" t="s">
        <v>398</v>
      </c>
      <c r="R478" s="117" t="s">
        <v>398</v>
      </c>
      <c r="S478" s="117" t="s">
        <v>398</v>
      </c>
      <c r="T478" s="117" t="s">
        <v>398</v>
      </c>
      <c r="U478" s="117" t="s">
        <v>398</v>
      </c>
      <c r="V478" s="117" t="s">
        <v>398</v>
      </c>
      <c r="W478" s="123">
        <v>36</v>
      </c>
      <c r="X478" s="123" t="s">
        <v>906</v>
      </c>
      <c r="Y478" s="120">
        <v>43556</v>
      </c>
      <c r="Z478" s="121">
        <v>0.40069444444444446</v>
      </c>
      <c r="AA478" s="121">
        <v>0.55208333333333337</v>
      </c>
      <c r="AB478" s="117" t="s">
        <v>582</v>
      </c>
      <c r="AC478" s="119" t="s">
        <v>398</v>
      </c>
      <c r="AD478" s="119" t="s">
        <v>398</v>
      </c>
    </row>
    <row r="479" spans="1:30">
      <c r="A479" s="117">
        <v>478</v>
      </c>
      <c r="B479" s="123" t="s">
        <v>462</v>
      </c>
      <c r="C479" s="117" t="s">
        <v>5</v>
      </c>
      <c r="D479" s="117" t="s">
        <v>595</v>
      </c>
      <c r="E479" s="117">
        <v>478</v>
      </c>
      <c r="F479" s="117" t="s">
        <v>924</v>
      </c>
      <c r="G479" s="117" t="s">
        <v>591</v>
      </c>
      <c r="H479" s="117" t="s">
        <v>398</v>
      </c>
      <c r="I479" s="117" t="s">
        <v>398</v>
      </c>
      <c r="J479" s="117" t="s">
        <v>398</v>
      </c>
      <c r="K479" s="117" t="s">
        <v>398</v>
      </c>
      <c r="L479" s="117" t="s">
        <v>398</v>
      </c>
      <c r="M479" s="117" t="s">
        <v>398</v>
      </c>
      <c r="N479" s="117" t="s">
        <v>398</v>
      </c>
      <c r="O479" s="125" t="s">
        <v>579</v>
      </c>
      <c r="P479" s="117">
        <v>1</v>
      </c>
      <c r="Q479" s="117" t="s">
        <v>398</v>
      </c>
      <c r="R479" s="117" t="s">
        <v>398</v>
      </c>
      <c r="S479" s="117" t="s">
        <v>398</v>
      </c>
      <c r="T479" s="117" t="s">
        <v>398</v>
      </c>
      <c r="U479" s="117" t="s">
        <v>398</v>
      </c>
      <c r="V479" s="117" t="s">
        <v>398</v>
      </c>
      <c r="W479" s="123">
        <v>36</v>
      </c>
      <c r="X479" s="123" t="s">
        <v>906</v>
      </c>
      <c r="Y479" s="120">
        <v>43556</v>
      </c>
      <c r="Z479" s="121">
        <v>0.40069444444444446</v>
      </c>
      <c r="AA479" s="121">
        <v>0.55208333333333337</v>
      </c>
      <c r="AB479" s="117" t="s">
        <v>582</v>
      </c>
      <c r="AC479" s="119" t="s">
        <v>398</v>
      </c>
      <c r="AD479" s="119" t="s">
        <v>398</v>
      </c>
    </row>
    <row r="480" spans="1:30">
      <c r="A480" s="117">
        <v>479</v>
      </c>
      <c r="B480" s="123" t="s">
        <v>462</v>
      </c>
      <c r="C480" s="117" t="s">
        <v>5</v>
      </c>
      <c r="D480" s="117" t="s">
        <v>595</v>
      </c>
      <c r="E480" s="117">
        <v>479</v>
      </c>
      <c r="F480" s="117" t="s">
        <v>924</v>
      </c>
      <c r="G480" s="117" t="s">
        <v>591</v>
      </c>
      <c r="H480" s="117" t="s">
        <v>398</v>
      </c>
      <c r="I480" s="117" t="s">
        <v>398</v>
      </c>
      <c r="J480" s="117" t="s">
        <v>398</v>
      </c>
      <c r="K480" s="117" t="s">
        <v>398</v>
      </c>
      <c r="L480" s="117" t="s">
        <v>398</v>
      </c>
      <c r="M480" s="117" t="s">
        <v>398</v>
      </c>
      <c r="N480" s="117" t="s">
        <v>398</v>
      </c>
      <c r="O480" s="125" t="s">
        <v>579</v>
      </c>
      <c r="P480" s="117">
        <v>1</v>
      </c>
      <c r="Q480" s="117" t="s">
        <v>398</v>
      </c>
      <c r="R480" s="117" t="s">
        <v>398</v>
      </c>
      <c r="S480" s="117" t="s">
        <v>398</v>
      </c>
      <c r="T480" s="117" t="s">
        <v>398</v>
      </c>
      <c r="U480" s="117" t="s">
        <v>398</v>
      </c>
      <c r="V480" s="117" t="s">
        <v>398</v>
      </c>
      <c r="W480" s="123">
        <v>36</v>
      </c>
      <c r="X480" s="123" t="s">
        <v>906</v>
      </c>
      <c r="Y480" s="120">
        <v>43556</v>
      </c>
      <c r="Z480" s="121">
        <v>0.40069444444444446</v>
      </c>
      <c r="AA480" s="121">
        <v>0.55208333333333337</v>
      </c>
      <c r="AB480" s="117" t="s">
        <v>582</v>
      </c>
      <c r="AC480" s="119" t="s">
        <v>398</v>
      </c>
      <c r="AD480" s="119" t="s">
        <v>398</v>
      </c>
    </row>
    <row r="481" spans="1:30">
      <c r="A481" s="117">
        <v>480</v>
      </c>
      <c r="B481" s="123" t="s">
        <v>462</v>
      </c>
      <c r="C481" s="117" t="s">
        <v>5</v>
      </c>
      <c r="D481" s="117" t="s">
        <v>595</v>
      </c>
      <c r="E481" s="117">
        <v>480</v>
      </c>
      <c r="F481" s="117" t="s">
        <v>924</v>
      </c>
      <c r="G481" s="117" t="s">
        <v>591</v>
      </c>
      <c r="H481" s="117" t="s">
        <v>398</v>
      </c>
      <c r="I481" s="117" t="s">
        <v>398</v>
      </c>
      <c r="J481" s="117" t="s">
        <v>398</v>
      </c>
      <c r="K481" s="117" t="s">
        <v>398</v>
      </c>
      <c r="L481" s="117" t="s">
        <v>398</v>
      </c>
      <c r="M481" s="117" t="s">
        <v>398</v>
      </c>
      <c r="N481" s="117" t="s">
        <v>398</v>
      </c>
      <c r="O481" s="125" t="s">
        <v>579</v>
      </c>
      <c r="P481" s="117">
        <v>1</v>
      </c>
      <c r="Q481" s="117" t="s">
        <v>398</v>
      </c>
      <c r="R481" s="117" t="s">
        <v>398</v>
      </c>
      <c r="S481" s="117" t="s">
        <v>398</v>
      </c>
      <c r="T481" s="117" t="s">
        <v>398</v>
      </c>
      <c r="U481" s="117" t="s">
        <v>398</v>
      </c>
      <c r="V481" s="117" t="s">
        <v>398</v>
      </c>
      <c r="W481" s="123">
        <v>36</v>
      </c>
      <c r="X481" s="123" t="s">
        <v>906</v>
      </c>
      <c r="Y481" s="120">
        <v>43556</v>
      </c>
      <c r="Z481" s="121">
        <v>0.40069444444444446</v>
      </c>
      <c r="AA481" s="121">
        <v>0.55208333333333337</v>
      </c>
      <c r="AB481" s="117" t="s">
        <v>582</v>
      </c>
      <c r="AC481" s="119" t="s">
        <v>398</v>
      </c>
      <c r="AD481" s="119" t="s">
        <v>398</v>
      </c>
    </row>
    <row r="482" spans="1:30">
      <c r="A482" s="117">
        <v>481</v>
      </c>
      <c r="B482" s="123" t="s">
        <v>462</v>
      </c>
      <c r="C482" s="117" t="s">
        <v>5</v>
      </c>
      <c r="D482" s="117" t="s">
        <v>595</v>
      </c>
      <c r="E482" s="117">
        <v>481</v>
      </c>
      <c r="F482" s="117" t="s">
        <v>924</v>
      </c>
      <c r="G482" s="117" t="s">
        <v>591</v>
      </c>
      <c r="H482" s="117" t="s">
        <v>398</v>
      </c>
      <c r="I482" s="117" t="s">
        <v>398</v>
      </c>
      <c r="J482" s="117" t="s">
        <v>398</v>
      </c>
      <c r="K482" s="117" t="s">
        <v>398</v>
      </c>
      <c r="L482" s="117" t="s">
        <v>398</v>
      </c>
      <c r="M482" s="117" t="s">
        <v>398</v>
      </c>
      <c r="N482" s="117" t="s">
        <v>398</v>
      </c>
      <c r="O482" s="125" t="s">
        <v>579</v>
      </c>
      <c r="P482" s="117">
        <v>1</v>
      </c>
      <c r="Q482" s="117" t="s">
        <v>398</v>
      </c>
      <c r="R482" s="117" t="s">
        <v>398</v>
      </c>
      <c r="S482" s="117" t="s">
        <v>398</v>
      </c>
      <c r="T482" s="117" t="s">
        <v>398</v>
      </c>
      <c r="U482" s="117" t="s">
        <v>398</v>
      </c>
      <c r="V482" s="117" t="s">
        <v>398</v>
      </c>
      <c r="W482" s="123">
        <v>36</v>
      </c>
      <c r="X482" s="123" t="s">
        <v>906</v>
      </c>
      <c r="Y482" s="120">
        <v>43556</v>
      </c>
      <c r="Z482" s="121">
        <v>0.40069444444444446</v>
      </c>
      <c r="AA482" s="121">
        <v>0.55208333333333337</v>
      </c>
      <c r="AB482" s="117" t="s">
        <v>582</v>
      </c>
      <c r="AC482" s="119" t="s">
        <v>398</v>
      </c>
      <c r="AD482" s="119" t="s">
        <v>398</v>
      </c>
    </row>
    <row r="483" spans="1:30">
      <c r="A483" s="117">
        <v>482</v>
      </c>
      <c r="B483" s="123" t="s">
        <v>462</v>
      </c>
      <c r="C483" s="117" t="s">
        <v>5</v>
      </c>
      <c r="D483" s="117" t="s">
        <v>595</v>
      </c>
      <c r="E483" s="117">
        <v>482</v>
      </c>
      <c r="F483" s="117" t="s">
        <v>924</v>
      </c>
      <c r="G483" s="117" t="s">
        <v>591</v>
      </c>
      <c r="H483" s="117" t="s">
        <v>398</v>
      </c>
      <c r="I483" s="117" t="s">
        <v>398</v>
      </c>
      <c r="J483" s="117" t="s">
        <v>398</v>
      </c>
      <c r="K483" s="117" t="s">
        <v>398</v>
      </c>
      <c r="L483" s="117" t="s">
        <v>398</v>
      </c>
      <c r="M483" s="117" t="s">
        <v>398</v>
      </c>
      <c r="N483" s="117" t="s">
        <v>398</v>
      </c>
      <c r="O483" s="125" t="s">
        <v>579</v>
      </c>
      <c r="P483" s="117">
        <v>1</v>
      </c>
      <c r="Q483" s="117" t="s">
        <v>398</v>
      </c>
      <c r="R483" s="117" t="s">
        <v>398</v>
      </c>
      <c r="S483" s="117" t="s">
        <v>398</v>
      </c>
      <c r="T483" s="117" t="s">
        <v>398</v>
      </c>
      <c r="U483" s="117" t="s">
        <v>398</v>
      </c>
      <c r="V483" s="117" t="s">
        <v>398</v>
      </c>
      <c r="W483" s="123">
        <v>36</v>
      </c>
      <c r="X483" s="123" t="s">
        <v>906</v>
      </c>
      <c r="Y483" s="120">
        <v>43556</v>
      </c>
      <c r="Z483" s="121">
        <v>0.40069444444444446</v>
      </c>
      <c r="AA483" s="121">
        <v>0.55208333333333337</v>
      </c>
      <c r="AB483" s="117" t="s">
        <v>582</v>
      </c>
      <c r="AC483" s="119" t="s">
        <v>398</v>
      </c>
      <c r="AD483" s="119" t="s">
        <v>398</v>
      </c>
    </row>
    <row r="484" spans="1:30">
      <c r="A484" s="117">
        <v>483</v>
      </c>
      <c r="B484" s="123" t="s">
        <v>462</v>
      </c>
      <c r="C484" s="117" t="s">
        <v>5</v>
      </c>
      <c r="D484" s="117" t="s">
        <v>595</v>
      </c>
      <c r="E484" s="117">
        <v>483</v>
      </c>
      <c r="F484" s="117" t="s">
        <v>924</v>
      </c>
      <c r="G484" s="117" t="s">
        <v>591</v>
      </c>
      <c r="H484" s="117" t="s">
        <v>398</v>
      </c>
      <c r="I484" s="117" t="s">
        <v>398</v>
      </c>
      <c r="J484" s="117" t="s">
        <v>398</v>
      </c>
      <c r="K484" s="117" t="s">
        <v>398</v>
      </c>
      <c r="L484" s="117" t="s">
        <v>398</v>
      </c>
      <c r="M484" s="117" t="s">
        <v>398</v>
      </c>
      <c r="N484" s="117" t="s">
        <v>398</v>
      </c>
      <c r="O484" s="125" t="s">
        <v>579</v>
      </c>
      <c r="P484" s="117">
        <v>1</v>
      </c>
      <c r="Q484" s="117" t="s">
        <v>398</v>
      </c>
      <c r="R484" s="117" t="s">
        <v>398</v>
      </c>
      <c r="S484" s="117" t="s">
        <v>398</v>
      </c>
      <c r="T484" s="117" t="s">
        <v>398</v>
      </c>
      <c r="U484" s="117" t="s">
        <v>398</v>
      </c>
      <c r="V484" s="117" t="s">
        <v>398</v>
      </c>
      <c r="W484" s="123">
        <v>36</v>
      </c>
      <c r="X484" s="123" t="s">
        <v>906</v>
      </c>
      <c r="Y484" s="120">
        <v>43556</v>
      </c>
      <c r="Z484" s="121">
        <v>0.40069444444444446</v>
      </c>
      <c r="AA484" s="121">
        <v>0.55208333333333337</v>
      </c>
      <c r="AB484" s="117" t="s">
        <v>582</v>
      </c>
      <c r="AC484" s="119" t="s">
        <v>398</v>
      </c>
      <c r="AD484" s="119" t="s">
        <v>398</v>
      </c>
    </row>
    <row r="485" spans="1:30">
      <c r="A485" s="117">
        <v>484</v>
      </c>
      <c r="B485" s="123" t="s">
        <v>462</v>
      </c>
      <c r="C485" s="117" t="s">
        <v>5</v>
      </c>
      <c r="D485" s="117" t="s">
        <v>595</v>
      </c>
      <c r="E485" s="117">
        <v>484</v>
      </c>
      <c r="F485" s="117" t="s">
        <v>924</v>
      </c>
      <c r="G485" s="117" t="s">
        <v>591</v>
      </c>
      <c r="H485" s="117" t="s">
        <v>398</v>
      </c>
      <c r="I485" s="117" t="s">
        <v>398</v>
      </c>
      <c r="J485" s="117" t="s">
        <v>398</v>
      </c>
      <c r="K485" s="117" t="s">
        <v>398</v>
      </c>
      <c r="L485" s="117" t="s">
        <v>398</v>
      </c>
      <c r="M485" s="117" t="s">
        <v>398</v>
      </c>
      <c r="N485" s="117" t="s">
        <v>398</v>
      </c>
      <c r="O485" s="125" t="s">
        <v>579</v>
      </c>
      <c r="P485" s="117">
        <v>1</v>
      </c>
      <c r="Q485" s="117" t="s">
        <v>398</v>
      </c>
      <c r="R485" s="117" t="s">
        <v>398</v>
      </c>
      <c r="S485" s="117" t="s">
        <v>398</v>
      </c>
      <c r="T485" s="117" t="s">
        <v>398</v>
      </c>
      <c r="U485" s="117" t="s">
        <v>398</v>
      </c>
      <c r="V485" s="117" t="s">
        <v>398</v>
      </c>
      <c r="W485" s="123">
        <v>36</v>
      </c>
      <c r="X485" s="123" t="s">
        <v>906</v>
      </c>
      <c r="Y485" s="120">
        <v>43556</v>
      </c>
      <c r="Z485" s="121">
        <v>0.40069444444444446</v>
      </c>
      <c r="AA485" s="121">
        <v>0.55208333333333337</v>
      </c>
      <c r="AB485" s="117" t="s">
        <v>582</v>
      </c>
      <c r="AC485" s="119" t="s">
        <v>398</v>
      </c>
      <c r="AD485" s="119" t="s">
        <v>398</v>
      </c>
    </row>
    <row r="486" spans="1:30">
      <c r="A486" s="117">
        <v>485</v>
      </c>
      <c r="B486" s="123" t="s">
        <v>462</v>
      </c>
      <c r="C486" s="117" t="s">
        <v>5</v>
      </c>
      <c r="D486" s="117" t="s">
        <v>595</v>
      </c>
      <c r="E486" s="117">
        <v>485</v>
      </c>
      <c r="F486" s="117" t="s">
        <v>924</v>
      </c>
      <c r="G486" s="117" t="s">
        <v>591</v>
      </c>
      <c r="H486" s="117" t="s">
        <v>398</v>
      </c>
      <c r="I486" s="117" t="s">
        <v>398</v>
      </c>
      <c r="J486" s="117" t="s">
        <v>398</v>
      </c>
      <c r="K486" s="117" t="s">
        <v>398</v>
      </c>
      <c r="L486" s="117" t="s">
        <v>398</v>
      </c>
      <c r="M486" s="117" t="s">
        <v>398</v>
      </c>
      <c r="N486" s="117" t="s">
        <v>398</v>
      </c>
      <c r="O486" s="125" t="s">
        <v>579</v>
      </c>
      <c r="P486" s="117">
        <v>1</v>
      </c>
      <c r="Q486" s="117" t="s">
        <v>398</v>
      </c>
      <c r="R486" s="117" t="s">
        <v>398</v>
      </c>
      <c r="S486" s="117" t="s">
        <v>398</v>
      </c>
      <c r="T486" s="117" t="s">
        <v>398</v>
      </c>
      <c r="U486" s="117" t="s">
        <v>398</v>
      </c>
      <c r="V486" s="117" t="s">
        <v>398</v>
      </c>
      <c r="W486" s="123">
        <v>36</v>
      </c>
      <c r="X486" s="123" t="s">
        <v>906</v>
      </c>
      <c r="Y486" s="120">
        <v>43556</v>
      </c>
      <c r="Z486" s="121">
        <v>0.40069444444444446</v>
      </c>
      <c r="AA486" s="121">
        <v>0.55208333333333337</v>
      </c>
      <c r="AB486" s="117" t="s">
        <v>582</v>
      </c>
      <c r="AC486" s="119" t="s">
        <v>398</v>
      </c>
      <c r="AD486" s="119" t="s">
        <v>398</v>
      </c>
    </row>
    <row r="487" spans="1:30">
      <c r="A487" s="117">
        <v>486</v>
      </c>
      <c r="B487" s="123" t="s">
        <v>462</v>
      </c>
      <c r="C487" s="117" t="s">
        <v>5</v>
      </c>
      <c r="D487" s="117" t="s">
        <v>595</v>
      </c>
      <c r="E487" s="117">
        <v>486</v>
      </c>
      <c r="F487" s="117" t="s">
        <v>924</v>
      </c>
      <c r="G487" s="117" t="s">
        <v>591</v>
      </c>
      <c r="H487" s="117" t="s">
        <v>398</v>
      </c>
      <c r="I487" s="117" t="s">
        <v>398</v>
      </c>
      <c r="J487" s="117" t="s">
        <v>398</v>
      </c>
      <c r="K487" s="117" t="s">
        <v>398</v>
      </c>
      <c r="L487" s="117" t="s">
        <v>398</v>
      </c>
      <c r="M487" s="117" t="s">
        <v>398</v>
      </c>
      <c r="N487" s="117" t="s">
        <v>398</v>
      </c>
      <c r="O487" s="125" t="s">
        <v>579</v>
      </c>
      <c r="P487" s="117">
        <v>1</v>
      </c>
      <c r="Q487" s="117" t="s">
        <v>398</v>
      </c>
      <c r="R487" s="117" t="s">
        <v>398</v>
      </c>
      <c r="S487" s="117" t="s">
        <v>398</v>
      </c>
      <c r="T487" s="117" t="s">
        <v>398</v>
      </c>
      <c r="U487" s="117" t="s">
        <v>398</v>
      </c>
      <c r="V487" s="117" t="s">
        <v>398</v>
      </c>
      <c r="W487" s="123">
        <v>36</v>
      </c>
      <c r="X487" s="123" t="s">
        <v>906</v>
      </c>
      <c r="Y487" s="120">
        <v>43556</v>
      </c>
      <c r="Z487" s="121">
        <v>0.40069444444444446</v>
      </c>
      <c r="AA487" s="121">
        <v>0.55208333333333337</v>
      </c>
      <c r="AB487" s="117" t="s">
        <v>582</v>
      </c>
      <c r="AC487" s="119" t="s">
        <v>398</v>
      </c>
      <c r="AD487" s="119" t="s">
        <v>398</v>
      </c>
    </row>
    <row r="488" spans="1:30">
      <c r="A488" s="117">
        <v>487</v>
      </c>
      <c r="B488" s="123" t="s">
        <v>462</v>
      </c>
      <c r="C488" s="117" t="s">
        <v>5</v>
      </c>
      <c r="D488" s="117" t="s">
        <v>595</v>
      </c>
      <c r="E488" s="117">
        <v>487</v>
      </c>
      <c r="F488" s="117" t="s">
        <v>924</v>
      </c>
      <c r="G488" s="117" t="s">
        <v>591</v>
      </c>
      <c r="H488" s="117" t="s">
        <v>398</v>
      </c>
      <c r="I488" s="117" t="s">
        <v>398</v>
      </c>
      <c r="J488" s="117" t="s">
        <v>398</v>
      </c>
      <c r="K488" s="117" t="s">
        <v>398</v>
      </c>
      <c r="L488" s="117" t="s">
        <v>398</v>
      </c>
      <c r="M488" s="117" t="s">
        <v>398</v>
      </c>
      <c r="N488" s="117" t="s">
        <v>398</v>
      </c>
      <c r="O488" s="125" t="s">
        <v>579</v>
      </c>
      <c r="P488" s="117">
        <v>1</v>
      </c>
      <c r="Q488" s="117" t="s">
        <v>398</v>
      </c>
      <c r="R488" s="117" t="s">
        <v>398</v>
      </c>
      <c r="S488" s="117" t="s">
        <v>398</v>
      </c>
      <c r="T488" s="117" t="s">
        <v>398</v>
      </c>
      <c r="U488" s="117" t="s">
        <v>398</v>
      </c>
      <c r="V488" s="117" t="s">
        <v>398</v>
      </c>
      <c r="W488" s="123">
        <v>36</v>
      </c>
      <c r="X488" s="123" t="s">
        <v>906</v>
      </c>
      <c r="Y488" s="120">
        <v>43556</v>
      </c>
      <c r="Z488" s="121">
        <v>0.40069444444444446</v>
      </c>
      <c r="AA488" s="121">
        <v>0.55208333333333337</v>
      </c>
      <c r="AB488" s="117" t="s">
        <v>582</v>
      </c>
      <c r="AC488" s="119" t="s">
        <v>398</v>
      </c>
      <c r="AD488" s="119" t="s">
        <v>398</v>
      </c>
    </row>
    <row r="489" spans="1:30">
      <c r="A489" s="117">
        <v>488</v>
      </c>
      <c r="B489" s="123" t="s">
        <v>462</v>
      </c>
      <c r="C489" s="117" t="s">
        <v>5</v>
      </c>
      <c r="D489" s="117" t="s">
        <v>595</v>
      </c>
      <c r="E489" s="117">
        <v>488</v>
      </c>
      <c r="F489" s="117" t="s">
        <v>924</v>
      </c>
      <c r="G489" s="117" t="s">
        <v>591</v>
      </c>
      <c r="H489" s="117" t="s">
        <v>398</v>
      </c>
      <c r="I489" s="117" t="s">
        <v>398</v>
      </c>
      <c r="J489" s="117" t="s">
        <v>398</v>
      </c>
      <c r="K489" s="117" t="s">
        <v>398</v>
      </c>
      <c r="L489" s="117" t="s">
        <v>398</v>
      </c>
      <c r="M489" s="117" t="s">
        <v>398</v>
      </c>
      <c r="N489" s="117" t="s">
        <v>398</v>
      </c>
      <c r="O489" s="125" t="s">
        <v>579</v>
      </c>
      <c r="P489" s="117">
        <v>1</v>
      </c>
      <c r="Q489" s="117" t="s">
        <v>398</v>
      </c>
      <c r="R489" s="117" t="s">
        <v>398</v>
      </c>
      <c r="S489" s="117" t="s">
        <v>398</v>
      </c>
      <c r="T489" s="117" t="s">
        <v>398</v>
      </c>
      <c r="U489" s="117" t="s">
        <v>398</v>
      </c>
      <c r="V489" s="117" t="s">
        <v>398</v>
      </c>
      <c r="W489" s="123">
        <v>36</v>
      </c>
      <c r="X489" s="123" t="s">
        <v>906</v>
      </c>
      <c r="Y489" s="120">
        <v>43556</v>
      </c>
      <c r="Z489" s="121">
        <v>0.40069444444444446</v>
      </c>
      <c r="AA489" s="121">
        <v>0.55208333333333337</v>
      </c>
      <c r="AB489" s="117" t="s">
        <v>582</v>
      </c>
      <c r="AC489" s="119" t="s">
        <v>398</v>
      </c>
      <c r="AD489" s="119" t="s">
        <v>398</v>
      </c>
    </row>
    <row r="490" spans="1:30">
      <c r="A490" s="117">
        <v>489</v>
      </c>
      <c r="B490" s="123" t="s">
        <v>462</v>
      </c>
      <c r="C490" s="117" t="s">
        <v>5</v>
      </c>
      <c r="D490" s="117" t="s">
        <v>595</v>
      </c>
      <c r="E490" s="117">
        <v>489</v>
      </c>
      <c r="F490" s="117" t="s">
        <v>924</v>
      </c>
      <c r="G490" s="117" t="s">
        <v>591</v>
      </c>
      <c r="H490" s="117" t="s">
        <v>398</v>
      </c>
      <c r="I490" s="117" t="s">
        <v>398</v>
      </c>
      <c r="J490" s="117" t="s">
        <v>398</v>
      </c>
      <c r="K490" s="117" t="s">
        <v>398</v>
      </c>
      <c r="L490" s="117" t="s">
        <v>398</v>
      </c>
      <c r="M490" s="117" t="s">
        <v>398</v>
      </c>
      <c r="N490" s="117" t="s">
        <v>398</v>
      </c>
      <c r="O490" s="125" t="s">
        <v>579</v>
      </c>
      <c r="P490" s="117">
        <v>1</v>
      </c>
      <c r="Q490" s="117" t="s">
        <v>398</v>
      </c>
      <c r="R490" s="117" t="s">
        <v>398</v>
      </c>
      <c r="S490" s="117" t="s">
        <v>398</v>
      </c>
      <c r="T490" s="117" t="s">
        <v>398</v>
      </c>
      <c r="U490" s="117" t="s">
        <v>398</v>
      </c>
      <c r="V490" s="117" t="s">
        <v>398</v>
      </c>
      <c r="W490" s="123">
        <v>36</v>
      </c>
      <c r="X490" s="123" t="s">
        <v>906</v>
      </c>
      <c r="Y490" s="120">
        <v>43556</v>
      </c>
      <c r="Z490" s="121">
        <v>0.40069444444444446</v>
      </c>
      <c r="AA490" s="121">
        <v>0.55208333333333337</v>
      </c>
      <c r="AB490" s="117" t="s">
        <v>582</v>
      </c>
      <c r="AC490" s="119" t="s">
        <v>398</v>
      </c>
      <c r="AD490" s="119" t="s">
        <v>398</v>
      </c>
    </row>
    <row r="491" spans="1:30">
      <c r="A491" s="117">
        <v>490</v>
      </c>
      <c r="B491" s="123" t="s">
        <v>462</v>
      </c>
      <c r="C491" s="117" t="s">
        <v>5</v>
      </c>
      <c r="D491" s="117" t="s">
        <v>595</v>
      </c>
      <c r="E491" s="117">
        <v>490</v>
      </c>
      <c r="F491" s="117" t="s">
        <v>924</v>
      </c>
      <c r="G491" s="117" t="s">
        <v>591</v>
      </c>
      <c r="H491" s="117" t="s">
        <v>398</v>
      </c>
      <c r="I491" s="117" t="s">
        <v>398</v>
      </c>
      <c r="J491" s="117" t="s">
        <v>398</v>
      </c>
      <c r="K491" s="117" t="s">
        <v>398</v>
      </c>
      <c r="L491" s="117" t="s">
        <v>398</v>
      </c>
      <c r="M491" s="117" t="s">
        <v>398</v>
      </c>
      <c r="N491" s="117" t="s">
        <v>398</v>
      </c>
      <c r="O491" s="125" t="s">
        <v>579</v>
      </c>
      <c r="P491" s="117">
        <v>1</v>
      </c>
      <c r="Q491" s="117" t="s">
        <v>398</v>
      </c>
      <c r="R491" s="117" t="s">
        <v>398</v>
      </c>
      <c r="S491" s="117" t="s">
        <v>398</v>
      </c>
      <c r="T491" s="117" t="s">
        <v>398</v>
      </c>
      <c r="U491" s="117" t="s">
        <v>398</v>
      </c>
      <c r="V491" s="117" t="s">
        <v>398</v>
      </c>
      <c r="W491" s="123">
        <v>36</v>
      </c>
      <c r="X491" s="123" t="s">
        <v>906</v>
      </c>
      <c r="Y491" s="120">
        <v>43556</v>
      </c>
      <c r="Z491" s="121">
        <v>0.40069444444444446</v>
      </c>
      <c r="AA491" s="121">
        <v>0.55208333333333337</v>
      </c>
      <c r="AB491" s="117" t="s">
        <v>582</v>
      </c>
      <c r="AC491" s="119" t="s">
        <v>398</v>
      </c>
      <c r="AD491" s="119" t="s">
        <v>398</v>
      </c>
    </row>
    <row r="492" spans="1:30">
      <c r="A492" s="117">
        <v>491</v>
      </c>
      <c r="B492" s="123" t="s">
        <v>462</v>
      </c>
      <c r="C492" s="117" t="s">
        <v>5</v>
      </c>
      <c r="D492" s="117" t="s">
        <v>595</v>
      </c>
      <c r="E492" s="117">
        <v>491</v>
      </c>
      <c r="F492" s="117" t="s">
        <v>924</v>
      </c>
      <c r="G492" s="117" t="s">
        <v>591</v>
      </c>
      <c r="H492" s="117" t="s">
        <v>398</v>
      </c>
      <c r="I492" s="117" t="s">
        <v>398</v>
      </c>
      <c r="J492" s="117" t="s">
        <v>398</v>
      </c>
      <c r="K492" s="117" t="s">
        <v>398</v>
      </c>
      <c r="L492" s="117" t="s">
        <v>398</v>
      </c>
      <c r="M492" s="117" t="s">
        <v>398</v>
      </c>
      <c r="N492" s="117" t="s">
        <v>398</v>
      </c>
      <c r="O492" s="125" t="s">
        <v>579</v>
      </c>
      <c r="P492" s="117">
        <v>1</v>
      </c>
      <c r="Q492" s="117" t="s">
        <v>398</v>
      </c>
      <c r="R492" s="117" t="s">
        <v>398</v>
      </c>
      <c r="S492" s="117" t="s">
        <v>398</v>
      </c>
      <c r="T492" s="117" t="s">
        <v>398</v>
      </c>
      <c r="U492" s="117" t="s">
        <v>398</v>
      </c>
      <c r="V492" s="117" t="s">
        <v>398</v>
      </c>
      <c r="W492" s="123">
        <v>36</v>
      </c>
      <c r="X492" s="123" t="s">
        <v>906</v>
      </c>
      <c r="Y492" s="120">
        <v>43556</v>
      </c>
      <c r="Z492" s="121">
        <v>0.40069444444444446</v>
      </c>
      <c r="AA492" s="121">
        <v>0.55208333333333337</v>
      </c>
      <c r="AB492" s="117" t="s">
        <v>582</v>
      </c>
      <c r="AC492" s="119" t="s">
        <v>398</v>
      </c>
      <c r="AD492" s="119" t="s">
        <v>398</v>
      </c>
    </row>
    <row r="493" spans="1:30">
      <c r="A493" s="117">
        <v>492</v>
      </c>
      <c r="B493" s="123" t="s">
        <v>462</v>
      </c>
      <c r="C493" s="117" t="s">
        <v>5</v>
      </c>
      <c r="D493" s="117" t="s">
        <v>595</v>
      </c>
      <c r="E493" s="117">
        <v>492</v>
      </c>
      <c r="F493" s="117" t="s">
        <v>924</v>
      </c>
      <c r="G493" s="117" t="s">
        <v>591</v>
      </c>
      <c r="H493" s="117" t="s">
        <v>398</v>
      </c>
      <c r="I493" s="117" t="s">
        <v>398</v>
      </c>
      <c r="J493" s="117" t="s">
        <v>398</v>
      </c>
      <c r="K493" s="117" t="s">
        <v>398</v>
      </c>
      <c r="L493" s="117" t="s">
        <v>398</v>
      </c>
      <c r="M493" s="117" t="s">
        <v>398</v>
      </c>
      <c r="N493" s="117" t="s">
        <v>398</v>
      </c>
      <c r="O493" s="125" t="s">
        <v>579</v>
      </c>
      <c r="P493" s="117">
        <v>1</v>
      </c>
      <c r="Q493" s="117" t="s">
        <v>398</v>
      </c>
      <c r="R493" s="117" t="s">
        <v>398</v>
      </c>
      <c r="S493" s="117" t="s">
        <v>398</v>
      </c>
      <c r="T493" s="117" t="s">
        <v>398</v>
      </c>
      <c r="U493" s="117" t="s">
        <v>398</v>
      </c>
      <c r="V493" s="117" t="s">
        <v>398</v>
      </c>
      <c r="W493" s="123">
        <v>36</v>
      </c>
      <c r="X493" s="123" t="s">
        <v>906</v>
      </c>
      <c r="Y493" s="120">
        <v>43556</v>
      </c>
      <c r="Z493" s="121">
        <v>0.40069444444444446</v>
      </c>
      <c r="AA493" s="121">
        <v>0.55208333333333337</v>
      </c>
      <c r="AB493" s="117" t="s">
        <v>582</v>
      </c>
      <c r="AC493" s="119" t="s">
        <v>398</v>
      </c>
      <c r="AD493" s="119" t="s">
        <v>398</v>
      </c>
    </row>
    <row r="494" spans="1:30">
      <c r="A494" s="117">
        <v>493</v>
      </c>
      <c r="B494" s="123" t="s">
        <v>462</v>
      </c>
      <c r="C494" s="117" t="s">
        <v>5</v>
      </c>
      <c r="D494" s="117" t="s">
        <v>595</v>
      </c>
      <c r="E494" s="117">
        <v>493</v>
      </c>
      <c r="F494" s="117" t="s">
        <v>924</v>
      </c>
      <c r="G494" s="117" t="s">
        <v>591</v>
      </c>
      <c r="H494" s="117" t="s">
        <v>398</v>
      </c>
      <c r="I494" s="117" t="s">
        <v>398</v>
      </c>
      <c r="J494" s="117" t="s">
        <v>398</v>
      </c>
      <c r="K494" s="117" t="s">
        <v>398</v>
      </c>
      <c r="L494" s="117" t="s">
        <v>398</v>
      </c>
      <c r="M494" s="117" t="s">
        <v>398</v>
      </c>
      <c r="N494" s="117" t="s">
        <v>398</v>
      </c>
      <c r="O494" s="125" t="s">
        <v>579</v>
      </c>
      <c r="P494" s="117">
        <v>1</v>
      </c>
      <c r="Q494" s="117" t="s">
        <v>398</v>
      </c>
      <c r="R494" s="117" t="s">
        <v>398</v>
      </c>
      <c r="S494" s="117" t="s">
        <v>398</v>
      </c>
      <c r="T494" s="117" t="s">
        <v>398</v>
      </c>
      <c r="U494" s="117" t="s">
        <v>398</v>
      </c>
      <c r="V494" s="117" t="s">
        <v>398</v>
      </c>
      <c r="W494" s="123">
        <v>36</v>
      </c>
      <c r="X494" s="123" t="s">
        <v>906</v>
      </c>
      <c r="Y494" s="120">
        <v>43556</v>
      </c>
      <c r="Z494" s="121">
        <v>0.40069444444444446</v>
      </c>
      <c r="AA494" s="121">
        <v>0.55208333333333337</v>
      </c>
      <c r="AB494" s="117" t="s">
        <v>582</v>
      </c>
      <c r="AC494" s="119" t="s">
        <v>398</v>
      </c>
      <c r="AD494" s="119" t="s">
        <v>398</v>
      </c>
    </row>
    <row r="495" spans="1:30">
      <c r="A495" s="117">
        <v>494</v>
      </c>
      <c r="B495" s="123" t="s">
        <v>462</v>
      </c>
      <c r="C495" s="117" t="s">
        <v>5</v>
      </c>
      <c r="D495" s="117" t="s">
        <v>595</v>
      </c>
      <c r="E495" s="117">
        <v>494</v>
      </c>
      <c r="F495" s="117" t="s">
        <v>924</v>
      </c>
      <c r="G495" s="117" t="s">
        <v>591</v>
      </c>
      <c r="H495" s="117" t="s">
        <v>398</v>
      </c>
      <c r="I495" s="117" t="s">
        <v>398</v>
      </c>
      <c r="J495" s="117" t="s">
        <v>398</v>
      </c>
      <c r="K495" s="117" t="s">
        <v>398</v>
      </c>
      <c r="L495" s="117" t="s">
        <v>398</v>
      </c>
      <c r="M495" s="117" t="s">
        <v>398</v>
      </c>
      <c r="N495" s="117" t="s">
        <v>398</v>
      </c>
      <c r="O495" s="125" t="s">
        <v>579</v>
      </c>
      <c r="P495" s="117">
        <v>1</v>
      </c>
      <c r="Q495" s="117" t="s">
        <v>398</v>
      </c>
      <c r="R495" s="117" t="s">
        <v>398</v>
      </c>
      <c r="S495" s="117" t="s">
        <v>398</v>
      </c>
      <c r="T495" s="117" t="s">
        <v>398</v>
      </c>
      <c r="U495" s="117" t="s">
        <v>398</v>
      </c>
      <c r="V495" s="117" t="s">
        <v>398</v>
      </c>
      <c r="W495" s="123">
        <v>36</v>
      </c>
      <c r="X495" s="123" t="s">
        <v>906</v>
      </c>
      <c r="Y495" s="120">
        <v>43556</v>
      </c>
      <c r="Z495" s="121">
        <v>0.40069444444444446</v>
      </c>
      <c r="AA495" s="121">
        <v>0.55208333333333337</v>
      </c>
      <c r="AB495" s="117" t="s">
        <v>582</v>
      </c>
      <c r="AC495" s="119" t="s">
        <v>398</v>
      </c>
      <c r="AD495" s="119" t="s">
        <v>398</v>
      </c>
    </row>
    <row r="496" spans="1:30">
      <c r="A496" s="117">
        <v>495</v>
      </c>
      <c r="B496" s="123" t="s">
        <v>462</v>
      </c>
      <c r="C496" s="117" t="s">
        <v>5</v>
      </c>
      <c r="D496" s="117" t="s">
        <v>595</v>
      </c>
      <c r="E496" s="117">
        <v>495</v>
      </c>
      <c r="F496" s="117" t="s">
        <v>924</v>
      </c>
      <c r="G496" s="117" t="s">
        <v>591</v>
      </c>
      <c r="H496" s="117" t="s">
        <v>398</v>
      </c>
      <c r="I496" s="117" t="s">
        <v>398</v>
      </c>
      <c r="J496" s="117" t="s">
        <v>398</v>
      </c>
      <c r="K496" s="117" t="s">
        <v>398</v>
      </c>
      <c r="L496" s="117" t="s">
        <v>398</v>
      </c>
      <c r="M496" s="117" t="s">
        <v>398</v>
      </c>
      <c r="N496" s="117" t="s">
        <v>398</v>
      </c>
      <c r="O496" s="125" t="s">
        <v>579</v>
      </c>
      <c r="P496" s="117">
        <v>1</v>
      </c>
      <c r="Q496" s="117" t="s">
        <v>398</v>
      </c>
      <c r="R496" s="117" t="s">
        <v>398</v>
      </c>
      <c r="S496" s="117" t="s">
        <v>398</v>
      </c>
      <c r="T496" s="117" t="s">
        <v>398</v>
      </c>
      <c r="U496" s="117" t="s">
        <v>398</v>
      </c>
      <c r="V496" s="117" t="s">
        <v>398</v>
      </c>
      <c r="W496" s="123">
        <v>36</v>
      </c>
      <c r="X496" s="123" t="s">
        <v>906</v>
      </c>
      <c r="Y496" s="120">
        <v>43556</v>
      </c>
      <c r="Z496" s="121">
        <v>0.40069444444444446</v>
      </c>
      <c r="AA496" s="121">
        <v>0.55208333333333337</v>
      </c>
      <c r="AB496" s="117" t="s">
        <v>582</v>
      </c>
      <c r="AC496" s="119" t="s">
        <v>398</v>
      </c>
      <c r="AD496" s="119" t="s">
        <v>398</v>
      </c>
    </row>
    <row r="497" spans="1:30">
      <c r="A497" s="117">
        <v>496</v>
      </c>
      <c r="B497" s="123" t="s">
        <v>462</v>
      </c>
      <c r="C497" s="117" t="s">
        <v>5</v>
      </c>
      <c r="D497" s="117" t="s">
        <v>595</v>
      </c>
      <c r="E497" s="117">
        <v>496</v>
      </c>
      <c r="F497" s="117" t="s">
        <v>924</v>
      </c>
      <c r="G497" s="117" t="s">
        <v>591</v>
      </c>
      <c r="H497" s="117" t="s">
        <v>398</v>
      </c>
      <c r="I497" s="117" t="s">
        <v>398</v>
      </c>
      <c r="J497" s="117" t="s">
        <v>398</v>
      </c>
      <c r="K497" s="117" t="s">
        <v>398</v>
      </c>
      <c r="L497" s="117" t="s">
        <v>398</v>
      </c>
      <c r="M497" s="117" t="s">
        <v>398</v>
      </c>
      <c r="N497" s="117" t="s">
        <v>398</v>
      </c>
      <c r="O497" s="125" t="s">
        <v>579</v>
      </c>
      <c r="P497" s="117">
        <v>1</v>
      </c>
      <c r="Q497" s="117" t="s">
        <v>398</v>
      </c>
      <c r="R497" s="117" t="s">
        <v>398</v>
      </c>
      <c r="S497" s="117" t="s">
        <v>398</v>
      </c>
      <c r="T497" s="117" t="s">
        <v>398</v>
      </c>
      <c r="U497" s="117" t="s">
        <v>398</v>
      </c>
      <c r="V497" s="117" t="s">
        <v>398</v>
      </c>
      <c r="W497" s="123">
        <v>36</v>
      </c>
      <c r="X497" s="123" t="s">
        <v>906</v>
      </c>
      <c r="Y497" s="120">
        <v>43556</v>
      </c>
      <c r="Z497" s="121">
        <v>0.40069444444444446</v>
      </c>
      <c r="AA497" s="121">
        <v>0.55208333333333337</v>
      </c>
      <c r="AB497" s="117" t="s">
        <v>582</v>
      </c>
      <c r="AC497" s="119" t="s">
        <v>398</v>
      </c>
      <c r="AD497" s="119" t="s">
        <v>398</v>
      </c>
    </row>
    <row r="498" spans="1:30">
      <c r="A498" s="117">
        <v>497</v>
      </c>
      <c r="B498" s="123" t="s">
        <v>462</v>
      </c>
      <c r="C498" s="117" t="s">
        <v>5</v>
      </c>
      <c r="D498" s="117" t="s">
        <v>595</v>
      </c>
      <c r="E498" s="117">
        <v>497</v>
      </c>
      <c r="F498" s="117" t="s">
        <v>924</v>
      </c>
      <c r="G498" s="117" t="s">
        <v>591</v>
      </c>
      <c r="H498" s="117" t="s">
        <v>398</v>
      </c>
      <c r="I498" s="117" t="s">
        <v>398</v>
      </c>
      <c r="J498" s="117" t="s">
        <v>398</v>
      </c>
      <c r="K498" s="117" t="s">
        <v>398</v>
      </c>
      <c r="L498" s="117" t="s">
        <v>398</v>
      </c>
      <c r="M498" s="117" t="s">
        <v>398</v>
      </c>
      <c r="N498" s="117" t="s">
        <v>398</v>
      </c>
      <c r="O498" s="125" t="s">
        <v>579</v>
      </c>
      <c r="P498" s="117">
        <v>1</v>
      </c>
      <c r="Q498" s="117" t="s">
        <v>398</v>
      </c>
      <c r="R498" s="117" t="s">
        <v>398</v>
      </c>
      <c r="S498" s="117" t="s">
        <v>398</v>
      </c>
      <c r="T498" s="117" t="s">
        <v>398</v>
      </c>
      <c r="U498" s="117" t="s">
        <v>398</v>
      </c>
      <c r="V498" s="117" t="s">
        <v>398</v>
      </c>
      <c r="W498" s="123">
        <v>36</v>
      </c>
      <c r="X498" s="123" t="s">
        <v>906</v>
      </c>
      <c r="Y498" s="120">
        <v>43556</v>
      </c>
      <c r="Z498" s="121">
        <v>0.40069444444444446</v>
      </c>
      <c r="AA498" s="121">
        <v>0.55208333333333337</v>
      </c>
      <c r="AB498" s="117" t="s">
        <v>582</v>
      </c>
      <c r="AC498" s="119" t="s">
        <v>398</v>
      </c>
      <c r="AD498" s="119" t="s">
        <v>398</v>
      </c>
    </row>
    <row r="499" spans="1:30">
      <c r="A499" s="117">
        <v>498</v>
      </c>
      <c r="B499" s="123" t="s">
        <v>462</v>
      </c>
      <c r="C499" s="117" t="s">
        <v>5</v>
      </c>
      <c r="D499" s="117" t="s">
        <v>595</v>
      </c>
      <c r="E499" s="117">
        <v>498</v>
      </c>
      <c r="F499" s="117" t="s">
        <v>924</v>
      </c>
      <c r="G499" s="117" t="s">
        <v>591</v>
      </c>
      <c r="H499" s="117" t="s">
        <v>398</v>
      </c>
      <c r="I499" s="117" t="s">
        <v>398</v>
      </c>
      <c r="J499" s="117" t="s">
        <v>398</v>
      </c>
      <c r="K499" s="117" t="s">
        <v>398</v>
      </c>
      <c r="L499" s="117" t="s">
        <v>398</v>
      </c>
      <c r="M499" s="117" t="s">
        <v>398</v>
      </c>
      <c r="N499" s="117" t="s">
        <v>398</v>
      </c>
      <c r="O499" s="125" t="s">
        <v>579</v>
      </c>
      <c r="P499" s="117">
        <v>1</v>
      </c>
      <c r="Q499" s="117" t="s">
        <v>398</v>
      </c>
      <c r="R499" s="117" t="s">
        <v>398</v>
      </c>
      <c r="S499" s="117" t="s">
        <v>398</v>
      </c>
      <c r="T499" s="117" t="s">
        <v>398</v>
      </c>
      <c r="U499" s="117" t="s">
        <v>398</v>
      </c>
      <c r="V499" s="117" t="s">
        <v>398</v>
      </c>
      <c r="W499" s="123">
        <v>36</v>
      </c>
      <c r="X499" s="123" t="s">
        <v>906</v>
      </c>
      <c r="Y499" s="120">
        <v>43556</v>
      </c>
      <c r="Z499" s="121">
        <v>0.40069444444444446</v>
      </c>
      <c r="AA499" s="121">
        <v>0.55208333333333337</v>
      </c>
      <c r="AB499" s="117" t="s">
        <v>582</v>
      </c>
      <c r="AC499" s="119" t="s">
        <v>398</v>
      </c>
      <c r="AD499" s="119" t="s">
        <v>398</v>
      </c>
    </row>
    <row r="500" spans="1:30">
      <c r="A500" s="117">
        <v>499</v>
      </c>
      <c r="B500" s="123" t="s">
        <v>462</v>
      </c>
      <c r="C500" s="117" t="s">
        <v>5</v>
      </c>
      <c r="D500" s="117" t="s">
        <v>595</v>
      </c>
      <c r="E500" s="117">
        <v>499</v>
      </c>
      <c r="F500" s="117" t="s">
        <v>924</v>
      </c>
      <c r="G500" s="117" t="s">
        <v>591</v>
      </c>
      <c r="H500" s="117" t="s">
        <v>398</v>
      </c>
      <c r="I500" s="117" t="s">
        <v>398</v>
      </c>
      <c r="J500" s="117" t="s">
        <v>398</v>
      </c>
      <c r="K500" s="117" t="s">
        <v>398</v>
      </c>
      <c r="L500" s="117" t="s">
        <v>398</v>
      </c>
      <c r="M500" s="117" t="s">
        <v>398</v>
      </c>
      <c r="N500" s="117" t="s">
        <v>398</v>
      </c>
      <c r="O500" s="125" t="s">
        <v>579</v>
      </c>
      <c r="P500" s="117">
        <v>1</v>
      </c>
      <c r="Q500" s="117" t="s">
        <v>398</v>
      </c>
      <c r="R500" s="117" t="s">
        <v>398</v>
      </c>
      <c r="S500" s="117" t="s">
        <v>398</v>
      </c>
      <c r="T500" s="117" t="s">
        <v>398</v>
      </c>
      <c r="U500" s="117" t="s">
        <v>398</v>
      </c>
      <c r="V500" s="117" t="s">
        <v>398</v>
      </c>
      <c r="W500" s="123">
        <v>36</v>
      </c>
      <c r="X500" s="123" t="s">
        <v>906</v>
      </c>
      <c r="Y500" s="120">
        <v>43556</v>
      </c>
      <c r="Z500" s="121">
        <v>0.40069444444444446</v>
      </c>
      <c r="AA500" s="121">
        <v>0.55208333333333337</v>
      </c>
      <c r="AB500" s="117" t="s">
        <v>582</v>
      </c>
      <c r="AC500" s="119" t="s">
        <v>398</v>
      </c>
      <c r="AD500" s="119" t="s">
        <v>398</v>
      </c>
    </row>
    <row r="501" spans="1:30">
      <c r="A501" s="117">
        <v>500</v>
      </c>
      <c r="B501" s="123" t="s">
        <v>462</v>
      </c>
      <c r="C501" s="117" t="s">
        <v>5</v>
      </c>
      <c r="D501" s="117" t="s">
        <v>595</v>
      </c>
      <c r="E501" s="117">
        <v>500</v>
      </c>
      <c r="F501" s="117" t="s">
        <v>924</v>
      </c>
      <c r="G501" s="117" t="s">
        <v>591</v>
      </c>
      <c r="H501" s="117" t="s">
        <v>398</v>
      </c>
      <c r="I501" s="117" t="s">
        <v>398</v>
      </c>
      <c r="J501" s="117" t="s">
        <v>398</v>
      </c>
      <c r="K501" s="117" t="s">
        <v>398</v>
      </c>
      <c r="L501" s="117" t="s">
        <v>398</v>
      </c>
      <c r="M501" s="117" t="s">
        <v>398</v>
      </c>
      <c r="N501" s="117" t="s">
        <v>398</v>
      </c>
      <c r="O501" s="125" t="s">
        <v>579</v>
      </c>
      <c r="P501" s="117">
        <v>1</v>
      </c>
      <c r="Q501" s="117" t="s">
        <v>398</v>
      </c>
      <c r="R501" s="117" t="s">
        <v>398</v>
      </c>
      <c r="S501" s="117" t="s">
        <v>398</v>
      </c>
      <c r="T501" s="117" t="s">
        <v>398</v>
      </c>
      <c r="U501" s="117" t="s">
        <v>398</v>
      </c>
      <c r="V501" s="117" t="s">
        <v>398</v>
      </c>
      <c r="W501" s="123">
        <v>36</v>
      </c>
      <c r="X501" s="123" t="s">
        <v>906</v>
      </c>
      <c r="Y501" s="120">
        <v>43556</v>
      </c>
      <c r="Z501" s="121">
        <v>0.40069444444444446</v>
      </c>
      <c r="AA501" s="121">
        <v>0.55208333333333337</v>
      </c>
      <c r="AB501" s="117" t="s">
        <v>582</v>
      </c>
      <c r="AC501" s="119" t="s">
        <v>398</v>
      </c>
      <c r="AD501" s="119" t="s">
        <v>398</v>
      </c>
    </row>
    <row r="502" spans="1:30">
      <c r="A502" s="117">
        <v>501</v>
      </c>
      <c r="B502" s="123" t="s">
        <v>462</v>
      </c>
      <c r="C502" s="117" t="s">
        <v>5</v>
      </c>
      <c r="D502" s="117" t="s">
        <v>595</v>
      </c>
      <c r="E502" s="117">
        <v>501</v>
      </c>
      <c r="F502" s="117" t="s">
        <v>924</v>
      </c>
      <c r="G502" s="117" t="s">
        <v>591</v>
      </c>
      <c r="H502" s="117" t="s">
        <v>398</v>
      </c>
      <c r="I502" s="117" t="s">
        <v>398</v>
      </c>
      <c r="J502" s="117" t="s">
        <v>398</v>
      </c>
      <c r="K502" s="117" t="s">
        <v>398</v>
      </c>
      <c r="L502" s="117" t="s">
        <v>398</v>
      </c>
      <c r="M502" s="117" t="s">
        <v>398</v>
      </c>
      <c r="N502" s="117" t="s">
        <v>398</v>
      </c>
      <c r="O502" s="125" t="s">
        <v>579</v>
      </c>
      <c r="P502" s="117">
        <v>1</v>
      </c>
      <c r="Q502" s="117" t="s">
        <v>398</v>
      </c>
      <c r="R502" s="117" t="s">
        <v>398</v>
      </c>
      <c r="S502" s="117" t="s">
        <v>398</v>
      </c>
      <c r="T502" s="117" t="s">
        <v>398</v>
      </c>
      <c r="U502" s="117" t="s">
        <v>398</v>
      </c>
      <c r="V502" s="117" t="s">
        <v>398</v>
      </c>
      <c r="W502" s="123">
        <v>36</v>
      </c>
      <c r="X502" s="123" t="s">
        <v>906</v>
      </c>
      <c r="Y502" s="120">
        <v>43556</v>
      </c>
      <c r="Z502" s="121">
        <v>0.40069444444444446</v>
      </c>
      <c r="AA502" s="121">
        <v>0.55208333333333337</v>
      </c>
      <c r="AB502" s="117" t="s">
        <v>582</v>
      </c>
      <c r="AC502" s="119" t="s">
        <v>398</v>
      </c>
      <c r="AD502" s="119" t="s">
        <v>398</v>
      </c>
    </row>
    <row r="503" spans="1:30">
      <c r="A503" s="117">
        <v>502</v>
      </c>
      <c r="B503" s="123" t="s">
        <v>462</v>
      </c>
      <c r="C503" s="117" t="s">
        <v>5</v>
      </c>
      <c r="D503" s="117" t="s">
        <v>595</v>
      </c>
      <c r="E503" s="117">
        <v>502</v>
      </c>
      <c r="F503" s="117" t="s">
        <v>924</v>
      </c>
      <c r="G503" s="117" t="s">
        <v>591</v>
      </c>
      <c r="H503" s="117" t="s">
        <v>398</v>
      </c>
      <c r="I503" s="117" t="s">
        <v>398</v>
      </c>
      <c r="J503" s="117" t="s">
        <v>398</v>
      </c>
      <c r="K503" s="117" t="s">
        <v>398</v>
      </c>
      <c r="L503" s="117" t="s">
        <v>398</v>
      </c>
      <c r="M503" s="117" t="s">
        <v>398</v>
      </c>
      <c r="N503" s="117" t="s">
        <v>398</v>
      </c>
      <c r="O503" s="125" t="s">
        <v>579</v>
      </c>
      <c r="P503" s="117">
        <v>1</v>
      </c>
      <c r="Q503" s="117" t="s">
        <v>398</v>
      </c>
      <c r="R503" s="117" t="s">
        <v>398</v>
      </c>
      <c r="S503" s="117" t="s">
        <v>398</v>
      </c>
      <c r="T503" s="117" t="s">
        <v>398</v>
      </c>
      <c r="U503" s="117" t="s">
        <v>398</v>
      </c>
      <c r="V503" s="117" t="s">
        <v>398</v>
      </c>
      <c r="W503" s="123">
        <v>36</v>
      </c>
      <c r="X503" s="123" t="s">
        <v>906</v>
      </c>
      <c r="Y503" s="120">
        <v>43556</v>
      </c>
      <c r="Z503" s="121">
        <v>0.40069444444444446</v>
      </c>
      <c r="AA503" s="121">
        <v>0.55208333333333337</v>
      </c>
      <c r="AB503" s="117" t="s">
        <v>582</v>
      </c>
      <c r="AC503" s="119" t="s">
        <v>398</v>
      </c>
      <c r="AD503" s="119" t="s">
        <v>398</v>
      </c>
    </row>
    <row r="504" spans="1:30">
      <c r="A504" s="117">
        <v>503</v>
      </c>
      <c r="B504" s="123" t="s">
        <v>462</v>
      </c>
      <c r="C504" s="117" t="s">
        <v>5</v>
      </c>
      <c r="D504" s="117" t="s">
        <v>595</v>
      </c>
      <c r="E504" s="117">
        <v>503</v>
      </c>
      <c r="F504" s="117" t="s">
        <v>924</v>
      </c>
      <c r="G504" s="117" t="s">
        <v>591</v>
      </c>
      <c r="H504" s="117" t="s">
        <v>398</v>
      </c>
      <c r="I504" s="117" t="s">
        <v>398</v>
      </c>
      <c r="J504" s="117" t="s">
        <v>398</v>
      </c>
      <c r="K504" s="117" t="s">
        <v>398</v>
      </c>
      <c r="L504" s="117" t="s">
        <v>398</v>
      </c>
      <c r="M504" s="117" t="s">
        <v>398</v>
      </c>
      <c r="N504" s="117" t="s">
        <v>398</v>
      </c>
      <c r="O504" s="125" t="s">
        <v>579</v>
      </c>
      <c r="P504" s="117">
        <v>1</v>
      </c>
      <c r="Q504" s="117" t="s">
        <v>398</v>
      </c>
      <c r="R504" s="117" t="s">
        <v>398</v>
      </c>
      <c r="S504" s="117" t="s">
        <v>398</v>
      </c>
      <c r="T504" s="117" t="s">
        <v>398</v>
      </c>
      <c r="U504" s="117" t="s">
        <v>398</v>
      </c>
      <c r="V504" s="117" t="s">
        <v>398</v>
      </c>
      <c r="W504" s="123">
        <v>36</v>
      </c>
      <c r="X504" s="123" t="s">
        <v>906</v>
      </c>
      <c r="Y504" s="120">
        <v>43556</v>
      </c>
      <c r="Z504" s="121">
        <v>0.40069444444444446</v>
      </c>
      <c r="AA504" s="121">
        <v>0.55208333333333337</v>
      </c>
      <c r="AB504" s="117" t="s">
        <v>582</v>
      </c>
      <c r="AC504" s="119" t="s">
        <v>398</v>
      </c>
      <c r="AD504" s="119" t="s">
        <v>398</v>
      </c>
    </row>
    <row r="505" spans="1:30">
      <c r="A505" s="117">
        <v>504</v>
      </c>
      <c r="B505" s="123" t="s">
        <v>462</v>
      </c>
      <c r="C505" s="117" t="s">
        <v>5</v>
      </c>
      <c r="D505" s="117" t="s">
        <v>595</v>
      </c>
      <c r="E505" s="117">
        <v>504</v>
      </c>
      <c r="F505" s="117" t="s">
        <v>924</v>
      </c>
      <c r="G505" s="117" t="s">
        <v>591</v>
      </c>
      <c r="H505" s="117" t="s">
        <v>398</v>
      </c>
      <c r="I505" s="117" t="s">
        <v>398</v>
      </c>
      <c r="J505" s="117" t="s">
        <v>398</v>
      </c>
      <c r="K505" s="117" t="s">
        <v>398</v>
      </c>
      <c r="L505" s="117" t="s">
        <v>398</v>
      </c>
      <c r="M505" s="117" t="s">
        <v>398</v>
      </c>
      <c r="N505" s="117" t="s">
        <v>398</v>
      </c>
      <c r="O505" s="125" t="s">
        <v>579</v>
      </c>
      <c r="P505" s="117">
        <v>1</v>
      </c>
      <c r="Q505" s="117" t="s">
        <v>398</v>
      </c>
      <c r="R505" s="117" t="s">
        <v>398</v>
      </c>
      <c r="S505" s="117" t="s">
        <v>398</v>
      </c>
      <c r="T505" s="117" t="s">
        <v>398</v>
      </c>
      <c r="U505" s="117" t="s">
        <v>398</v>
      </c>
      <c r="V505" s="117" t="s">
        <v>398</v>
      </c>
      <c r="W505" s="123">
        <v>36</v>
      </c>
      <c r="X505" s="123" t="s">
        <v>906</v>
      </c>
      <c r="Y505" s="120">
        <v>43556</v>
      </c>
      <c r="Z505" s="121">
        <v>0.40069444444444446</v>
      </c>
      <c r="AA505" s="121">
        <v>0.55208333333333337</v>
      </c>
      <c r="AB505" s="117" t="s">
        <v>582</v>
      </c>
      <c r="AC505" s="119" t="s">
        <v>398</v>
      </c>
      <c r="AD505" s="119" t="s">
        <v>398</v>
      </c>
    </row>
    <row r="506" spans="1:30">
      <c r="A506" s="117">
        <v>505</v>
      </c>
      <c r="B506" s="123" t="s">
        <v>462</v>
      </c>
      <c r="C506" s="117" t="s">
        <v>5</v>
      </c>
      <c r="D506" s="117" t="s">
        <v>595</v>
      </c>
      <c r="E506" s="117">
        <v>505</v>
      </c>
      <c r="F506" s="117" t="s">
        <v>924</v>
      </c>
      <c r="G506" s="117" t="s">
        <v>591</v>
      </c>
      <c r="H506" s="117" t="s">
        <v>398</v>
      </c>
      <c r="I506" s="117" t="s">
        <v>398</v>
      </c>
      <c r="J506" s="117" t="s">
        <v>398</v>
      </c>
      <c r="K506" s="117" t="s">
        <v>398</v>
      </c>
      <c r="L506" s="117" t="s">
        <v>398</v>
      </c>
      <c r="M506" s="117" t="s">
        <v>398</v>
      </c>
      <c r="N506" s="117" t="s">
        <v>398</v>
      </c>
      <c r="O506" s="125" t="s">
        <v>579</v>
      </c>
      <c r="P506" s="117">
        <v>1</v>
      </c>
      <c r="Q506" s="117" t="s">
        <v>398</v>
      </c>
      <c r="R506" s="117" t="s">
        <v>398</v>
      </c>
      <c r="S506" s="117" t="s">
        <v>398</v>
      </c>
      <c r="T506" s="117" t="s">
        <v>398</v>
      </c>
      <c r="U506" s="117" t="s">
        <v>398</v>
      </c>
      <c r="V506" s="117" t="s">
        <v>398</v>
      </c>
      <c r="W506" s="123">
        <v>36</v>
      </c>
      <c r="X506" s="123" t="s">
        <v>906</v>
      </c>
      <c r="Y506" s="120">
        <v>43556</v>
      </c>
      <c r="Z506" s="121">
        <v>0.40069444444444446</v>
      </c>
      <c r="AA506" s="121">
        <v>0.55208333333333337</v>
      </c>
      <c r="AB506" s="117" t="s">
        <v>582</v>
      </c>
      <c r="AC506" s="119" t="s">
        <v>398</v>
      </c>
      <c r="AD506" s="119" t="s">
        <v>398</v>
      </c>
    </row>
    <row r="507" spans="1:30">
      <c r="A507" s="117">
        <v>506</v>
      </c>
      <c r="B507" s="123" t="s">
        <v>462</v>
      </c>
      <c r="C507" s="117" t="s">
        <v>5</v>
      </c>
      <c r="D507" s="117" t="s">
        <v>595</v>
      </c>
      <c r="E507" s="117">
        <v>506</v>
      </c>
      <c r="F507" s="117" t="s">
        <v>924</v>
      </c>
      <c r="G507" s="117" t="s">
        <v>591</v>
      </c>
      <c r="H507" s="117" t="s">
        <v>398</v>
      </c>
      <c r="I507" s="117" t="s">
        <v>398</v>
      </c>
      <c r="J507" s="117" t="s">
        <v>398</v>
      </c>
      <c r="K507" s="117" t="s">
        <v>398</v>
      </c>
      <c r="L507" s="117" t="s">
        <v>398</v>
      </c>
      <c r="M507" s="117" t="s">
        <v>398</v>
      </c>
      <c r="N507" s="117" t="s">
        <v>398</v>
      </c>
      <c r="O507" s="125" t="s">
        <v>579</v>
      </c>
      <c r="P507" s="117">
        <v>1</v>
      </c>
      <c r="Q507" s="117" t="s">
        <v>398</v>
      </c>
      <c r="R507" s="117" t="s">
        <v>398</v>
      </c>
      <c r="S507" s="117" t="s">
        <v>398</v>
      </c>
      <c r="T507" s="117" t="s">
        <v>398</v>
      </c>
      <c r="U507" s="117" t="s">
        <v>398</v>
      </c>
      <c r="V507" s="117" t="s">
        <v>398</v>
      </c>
      <c r="W507" s="123">
        <v>36</v>
      </c>
      <c r="X507" s="123" t="s">
        <v>906</v>
      </c>
      <c r="Y507" s="120">
        <v>43556</v>
      </c>
      <c r="Z507" s="121">
        <v>0.40069444444444446</v>
      </c>
      <c r="AA507" s="121">
        <v>0.55208333333333337</v>
      </c>
      <c r="AB507" s="117" t="s">
        <v>582</v>
      </c>
      <c r="AC507" s="119" t="s">
        <v>398</v>
      </c>
      <c r="AD507" s="119" t="s">
        <v>398</v>
      </c>
    </row>
    <row r="508" spans="1:30">
      <c r="A508" s="117">
        <v>507</v>
      </c>
      <c r="B508" s="123" t="s">
        <v>462</v>
      </c>
      <c r="C508" s="117" t="s">
        <v>5</v>
      </c>
      <c r="D508" s="117" t="s">
        <v>595</v>
      </c>
      <c r="E508" s="117">
        <v>507</v>
      </c>
      <c r="F508" s="117" t="s">
        <v>924</v>
      </c>
      <c r="G508" s="117" t="s">
        <v>591</v>
      </c>
      <c r="H508" s="117" t="s">
        <v>398</v>
      </c>
      <c r="I508" s="117" t="s">
        <v>398</v>
      </c>
      <c r="J508" s="117" t="s">
        <v>398</v>
      </c>
      <c r="K508" s="117" t="s">
        <v>398</v>
      </c>
      <c r="L508" s="117" t="s">
        <v>398</v>
      </c>
      <c r="M508" s="117" t="s">
        <v>398</v>
      </c>
      <c r="N508" s="117" t="s">
        <v>398</v>
      </c>
      <c r="O508" s="125" t="s">
        <v>579</v>
      </c>
      <c r="P508" s="117">
        <v>1</v>
      </c>
      <c r="Q508" s="117" t="s">
        <v>398</v>
      </c>
      <c r="R508" s="117" t="s">
        <v>398</v>
      </c>
      <c r="S508" s="117" t="s">
        <v>398</v>
      </c>
      <c r="T508" s="117" t="s">
        <v>398</v>
      </c>
      <c r="U508" s="117" t="s">
        <v>398</v>
      </c>
      <c r="V508" s="117" t="s">
        <v>398</v>
      </c>
      <c r="W508" s="123">
        <v>36</v>
      </c>
      <c r="X508" s="123" t="s">
        <v>906</v>
      </c>
      <c r="Y508" s="120">
        <v>43556</v>
      </c>
      <c r="Z508" s="121">
        <v>0.40069444444444446</v>
      </c>
      <c r="AA508" s="121">
        <v>0.55208333333333337</v>
      </c>
      <c r="AB508" s="117" t="s">
        <v>582</v>
      </c>
      <c r="AC508" s="119" t="s">
        <v>398</v>
      </c>
      <c r="AD508" s="119" t="s">
        <v>398</v>
      </c>
    </row>
    <row r="509" spans="1:30">
      <c r="A509" s="117">
        <v>508</v>
      </c>
      <c r="B509" s="123" t="s">
        <v>462</v>
      </c>
      <c r="C509" s="117" t="s">
        <v>5</v>
      </c>
      <c r="D509" s="117" t="s">
        <v>595</v>
      </c>
      <c r="E509" s="117">
        <v>508</v>
      </c>
      <c r="F509" s="117" t="s">
        <v>924</v>
      </c>
      <c r="G509" s="117" t="s">
        <v>591</v>
      </c>
      <c r="H509" s="117" t="s">
        <v>398</v>
      </c>
      <c r="I509" s="117" t="s">
        <v>398</v>
      </c>
      <c r="J509" s="117" t="s">
        <v>398</v>
      </c>
      <c r="K509" s="117" t="s">
        <v>398</v>
      </c>
      <c r="L509" s="117" t="s">
        <v>398</v>
      </c>
      <c r="M509" s="117" t="s">
        <v>398</v>
      </c>
      <c r="N509" s="117" t="s">
        <v>398</v>
      </c>
      <c r="O509" s="125" t="s">
        <v>579</v>
      </c>
      <c r="P509" s="117">
        <v>1</v>
      </c>
      <c r="Q509" s="117" t="s">
        <v>398</v>
      </c>
      <c r="R509" s="117" t="s">
        <v>398</v>
      </c>
      <c r="S509" s="117" t="s">
        <v>398</v>
      </c>
      <c r="T509" s="117" t="s">
        <v>398</v>
      </c>
      <c r="U509" s="117" t="s">
        <v>398</v>
      </c>
      <c r="V509" s="117" t="s">
        <v>398</v>
      </c>
      <c r="W509" s="123">
        <v>36</v>
      </c>
      <c r="X509" s="123" t="s">
        <v>906</v>
      </c>
      <c r="Y509" s="120">
        <v>43556</v>
      </c>
      <c r="Z509" s="121">
        <v>0.40069444444444446</v>
      </c>
      <c r="AA509" s="121">
        <v>0.55208333333333337</v>
      </c>
      <c r="AB509" s="117" t="s">
        <v>582</v>
      </c>
      <c r="AC509" s="119" t="s">
        <v>398</v>
      </c>
      <c r="AD509" s="119" t="s">
        <v>398</v>
      </c>
    </row>
    <row r="510" spans="1:30">
      <c r="A510" s="117">
        <v>509</v>
      </c>
      <c r="B510" s="123" t="s">
        <v>462</v>
      </c>
      <c r="C510" s="117" t="s">
        <v>5</v>
      </c>
      <c r="D510" s="117" t="s">
        <v>595</v>
      </c>
      <c r="E510" s="117">
        <v>509</v>
      </c>
      <c r="F510" s="117" t="s">
        <v>924</v>
      </c>
      <c r="G510" s="117" t="s">
        <v>591</v>
      </c>
      <c r="H510" s="117" t="s">
        <v>398</v>
      </c>
      <c r="I510" s="117" t="s">
        <v>398</v>
      </c>
      <c r="J510" s="117" t="s">
        <v>398</v>
      </c>
      <c r="K510" s="117" t="s">
        <v>398</v>
      </c>
      <c r="L510" s="117" t="s">
        <v>398</v>
      </c>
      <c r="M510" s="117" t="s">
        <v>398</v>
      </c>
      <c r="N510" s="117" t="s">
        <v>398</v>
      </c>
      <c r="O510" s="125" t="s">
        <v>579</v>
      </c>
      <c r="P510" s="117">
        <v>1</v>
      </c>
      <c r="Q510" s="117" t="s">
        <v>398</v>
      </c>
      <c r="R510" s="117" t="s">
        <v>398</v>
      </c>
      <c r="S510" s="117" t="s">
        <v>398</v>
      </c>
      <c r="T510" s="117" t="s">
        <v>398</v>
      </c>
      <c r="U510" s="117" t="s">
        <v>398</v>
      </c>
      <c r="V510" s="117" t="s">
        <v>398</v>
      </c>
      <c r="W510" s="123">
        <v>36</v>
      </c>
      <c r="X510" s="123" t="s">
        <v>906</v>
      </c>
      <c r="Y510" s="120">
        <v>43556</v>
      </c>
      <c r="Z510" s="121">
        <v>0.40069444444444446</v>
      </c>
      <c r="AA510" s="121">
        <v>0.55208333333333337</v>
      </c>
      <c r="AB510" s="117" t="s">
        <v>582</v>
      </c>
      <c r="AC510" s="119" t="s">
        <v>398</v>
      </c>
      <c r="AD510" s="119" t="s">
        <v>398</v>
      </c>
    </row>
    <row r="511" spans="1:30">
      <c r="A511" s="117">
        <v>510</v>
      </c>
      <c r="B511" s="123" t="s">
        <v>462</v>
      </c>
      <c r="C511" s="117" t="s">
        <v>5</v>
      </c>
      <c r="D511" s="117" t="s">
        <v>595</v>
      </c>
      <c r="E511" s="117">
        <v>510</v>
      </c>
      <c r="F511" s="117" t="s">
        <v>924</v>
      </c>
      <c r="G511" s="117" t="s">
        <v>591</v>
      </c>
      <c r="H511" s="117" t="s">
        <v>398</v>
      </c>
      <c r="I511" s="117" t="s">
        <v>398</v>
      </c>
      <c r="J511" s="117" t="s">
        <v>398</v>
      </c>
      <c r="K511" s="117" t="s">
        <v>398</v>
      </c>
      <c r="L511" s="117" t="s">
        <v>398</v>
      </c>
      <c r="M511" s="117" t="s">
        <v>398</v>
      </c>
      <c r="N511" s="117" t="s">
        <v>398</v>
      </c>
      <c r="O511" s="125" t="s">
        <v>579</v>
      </c>
      <c r="P511" s="117">
        <v>1</v>
      </c>
      <c r="Q511" s="117" t="s">
        <v>398</v>
      </c>
      <c r="R511" s="117" t="s">
        <v>398</v>
      </c>
      <c r="S511" s="117" t="s">
        <v>398</v>
      </c>
      <c r="T511" s="117" t="s">
        <v>398</v>
      </c>
      <c r="U511" s="117" t="s">
        <v>398</v>
      </c>
      <c r="V511" s="117" t="s">
        <v>398</v>
      </c>
      <c r="W511" s="123">
        <v>36</v>
      </c>
      <c r="X511" s="123" t="s">
        <v>906</v>
      </c>
      <c r="Y511" s="120">
        <v>43556</v>
      </c>
      <c r="Z511" s="121">
        <v>0.40069444444444446</v>
      </c>
      <c r="AA511" s="121">
        <v>0.55208333333333337</v>
      </c>
      <c r="AB511" s="117" t="s">
        <v>582</v>
      </c>
      <c r="AC511" s="119" t="s">
        <v>398</v>
      </c>
      <c r="AD511" s="119" t="s">
        <v>398</v>
      </c>
    </row>
    <row r="512" spans="1:30">
      <c r="A512" s="117">
        <v>511</v>
      </c>
      <c r="B512" s="123" t="s">
        <v>462</v>
      </c>
      <c r="C512" s="117" t="s">
        <v>5</v>
      </c>
      <c r="D512" s="117" t="s">
        <v>595</v>
      </c>
      <c r="E512" s="117">
        <v>511</v>
      </c>
      <c r="F512" s="117" t="s">
        <v>924</v>
      </c>
      <c r="G512" s="117" t="s">
        <v>591</v>
      </c>
      <c r="H512" s="117" t="s">
        <v>398</v>
      </c>
      <c r="I512" s="117" t="s">
        <v>398</v>
      </c>
      <c r="J512" s="117" t="s">
        <v>398</v>
      </c>
      <c r="K512" s="117" t="s">
        <v>398</v>
      </c>
      <c r="L512" s="117" t="s">
        <v>398</v>
      </c>
      <c r="M512" s="117" t="s">
        <v>398</v>
      </c>
      <c r="N512" s="117" t="s">
        <v>398</v>
      </c>
      <c r="O512" s="125" t="s">
        <v>579</v>
      </c>
      <c r="P512" s="117">
        <v>1</v>
      </c>
      <c r="Q512" s="117" t="s">
        <v>398</v>
      </c>
      <c r="R512" s="117" t="s">
        <v>398</v>
      </c>
      <c r="S512" s="117" t="s">
        <v>398</v>
      </c>
      <c r="T512" s="117" t="s">
        <v>398</v>
      </c>
      <c r="U512" s="117" t="s">
        <v>398</v>
      </c>
      <c r="V512" s="117" t="s">
        <v>398</v>
      </c>
      <c r="W512" s="123">
        <v>36</v>
      </c>
      <c r="X512" s="123" t="s">
        <v>906</v>
      </c>
      <c r="Y512" s="120">
        <v>43556</v>
      </c>
      <c r="Z512" s="121">
        <v>0.40069444444444446</v>
      </c>
      <c r="AA512" s="121">
        <v>0.55208333333333337</v>
      </c>
      <c r="AB512" s="117" t="s">
        <v>582</v>
      </c>
      <c r="AC512" s="119" t="s">
        <v>398</v>
      </c>
      <c r="AD512" s="119" t="s">
        <v>398</v>
      </c>
    </row>
    <row r="513" spans="1:30">
      <c r="A513" s="117">
        <v>512</v>
      </c>
      <c r="B513" s="123" t="s">
        <v>462</v>
      </c>
      <c r="C513" s="117" t="s">
        <v>5</v>
      </c>
      <c r="D513" s="117" t="s">
        <v>595</v>
      </c>
      <c r="E513" s="117">
        <v>512</v>
      </c>
      <c r="F513" s="117" t="s">
        <v>924</v>
      </c>
      <c r="G513" s="117" t="s">
        <v>591</v>
      </c>
      <c r="H513" s="117" t="s">
        <v>398</v>
      </c>
      <c r="I513" s="117" t="s">
        <v>398</v>
      </c>
      <c r="J513" s="117" t="s">
        <v>398</v>
      </c>
      <c r="K513" s="117" t="s">
        <v>398</v>
      </c>
      <c r="L513" s="117" t="s">
        <v>398</v>
      </c>
      <c r="M513" s="117" t="s">
        <v>398</v>
      </c>
      <c r="N513" s="117" t="s">
        <v>398</v>
      </c>
      <c r="O513" s="125" t="s">
        <v>579</v>
      </c>
      <c r="P513" s="117">
        <v>1</v>
      </c>
      <c r="Q513" s="117" t="s">
        <v>398</v>
      </c>
      <c r="R513" s="117" t="s">
        <v>398</v>
      </c>
      <c r="S513" s="117" t="s">
        <v>398</v>
      </c>
      <c r="T513" s="117" t="s">
        <v>398</v>
      </c>
      <c r="U513" s="117" t="s">
        <v>398</v>
      </c>
      <c r="V513" s="117" t="s">
        <v>398</v>
      </c>
      <c r="W513" s="123">
        <v>36</v>
      </c>
      <c r="X513" s="123" t="s">
        <v>906</v>
      </c>
      <c r="Y513" s="120">
        <v>43556</v>
      </c>
      <c r="Z513" s="121">
        <v>0.40069444444444446</v>
      </c>
      <c r="AA513" s="121">
        <v>0.55208333333333337</v>
      </c>
      <c r="AB513" s="117" t="s">
        <v>582</v>
      </c>
      <c r="AC513" s="119" t="s">
        <v>398</v>
      </c>
      <c r="AD513" s="119" t="s">
        <v>398</v>
      </c>
    </row>
    <row r="514" spans="1:30">
      <c r="A514" s="117">
        <v>513</v>
      </c>
      <c r="B514" s="123" t="s">
        <v>462</v>
      </c>
      <c r="C514" s="117" t="s">
        <v>5</v>
      </c>
      <c r="D514" s="117" t="s">
        <v>595</v>
      </c>
      <c r="E514" s="117">
        <v>513</v>
      </c>
      <c r="F514" s="117" t="s">
        <v>924</v>
      </c>
      <c r="G514" s="117" t="s">
        <v>591</v>
      </c>
      <c r="H514" s="117" t="s">
        <v>398</v>
      </c>
      <c r="I514" s="117" t="s">
        <v>398</v>
      </c>
      <c r="J514" s="117" t="s">
        <v>398</v>
      </c>
      <c r="K514" s="117" t="s">
        <v>398</v>
      </c>
      <c r="L514" s="117" t="s">
        <v>398</v>
      </c>
      <c r="M514" s="117" t="s">
        <v>398</v>
      </c>
      <c r="N514" s="117" t="s">
        <v>398</v>
      </c>
      <c r="O514" s="125" t="s">
        <v>579</v>
      </c>
      <c r="P514" s="117">
        <v>1</v>
      </c>
      <c r="Q514" s="117" t="s">
        <v>398</v>
      </c>
      <c r="R514" s="117" t="s">
        <v>398</v>
      </c>
      <c r="S514" s="117" t="s">
        <v>398</v>
      </c>
      <c r="T514" s="117" t="s">
        <v>398</v>
      </c>
      <c r="U514" s="117" t="s">
        <v>398</v>
      </c>
      <c r="V514" s="117" t="s">
        <v>398</v>
      </c>
      <c r="W514" s="123">
        <v>36</v>
      </c>
      <c r="X514" s="123" t="s">
        <v>906</v>
      </c>
      <c r="Y514" s="120">
        <v>43556</v>
      </c>
      <c r="Z514" s="121">
        <v>0.40069444444444446</v>
      </c>
      <c r="AA514" s="121">
        <v>0.55208333333333337</v>
      </c>
      <c r="AB514" s="117" t="s">
        <v>582</v>
      </c>
      <c r="AC514" s="119" t="s">
        <v>398</v>
      </c>
      <c r="AD514" s="119" t="s">
        <v>398</v>
      </c>
    </row>
    <row r="515" spans="1:30">
      <c r="A515" s="117">
        <v>514</v>
      </c>
      <c r="B515" s="123" t="s">
        <v>462</v>
      </c>
      <c r="C515" s="117" t="s">
        <v>5</v>
      </c>
      <c r="D515" s="117" t="s">
        <v>595</v>
      </c>
      <c r="E515" s="117">
        <v>514</v>
      </c>
      <c r="F515" s="117" t="s">
        <v>924</v>
      </c>
      <c r="G515" s="117" t="s">
        <v>591</v>
      </c>
      <c r="H515" s="117" t="s">
        <v>398</v>
      </c>
      <c r="I515" s="117" t="s">
        <v>398</v>
      </c>
      <c r="J515" s="117" t="s">
        <v>398</v>
      </c>
      <c r="K515" s="117" t="s">
        <v>398</v>
      </c>
      <c r="L515" s="117" t="s">
        <v>398</v>
      </c>
      <c r="M515" s="117" t="s">
        <v>398</v>
      </c>
      <c r="N515" s="117" t="s">
        <v>398</v>
      </c>
      <c r="O515" s="125" t="s">
        <v>579</v>
      </c>
      <c r="P515" s="117">
        <v>1</v>
      </c>
      <c r="Q515" s="117" t="s">
        <v>398</v>
      </c>
      <c r="R515" s="117" t="s">
        <v>398</v>
      </c>
      <c r="S515" s="117" t="s">
        <v>398</v>
      </c>
      <c r="T515" s="117" t="s">
        <v>398</v>
      </c>
      <c r="U515" s="117" t="s">
        <v>398</v>
      </c>
      <c r="V515" s="117" t="s">
        <v>398</v>
      </c>
      <c r="W515" s="123">
        <v>36</v>
      </c>
      <c r="X515" s="123" t="s">
        <v>906</v>
      </c>
      <c r="Y515" s="120">
        <v>43556</v>
      </c>
      <c r="Z515" s="121">
        <v>0.40069444444444446</v>
      </c>
      <c r="AA515" s="121">
        <v>0.55208333333333337</v>
      </c>
      <c r="AB515" s="117" t="s">
        <v>582</v>
      </c>
      <c r="AC515" s="119" t="s">
        <v>398</v>
      </c>
      <c r="AD515" s="119" t="s">
        <v>398</v>
      </c>
    </row>
    <row r="516" spans="1:30">
      <c r="A516" s="117">
        <v>515</v>
      </c>
      <c r="B516" s="123" t="s">
        <v>462</v>
      </c>
      <c r="C516" s="117" t="s">
        <v>5</v>
      </c>
      <c r="D516" s="117" t="s">
        <v>595</v>
      </c>
      <c r="E516" s="117">
        <v>515</v>
      </c>
      <c r="F516" s="117" t="s">
        <v>924</v>
      </c>
      <c r="G516" s="117" t="s">
        <v>591</v>
      </c>
      <c r="H516" s="117" t="s">
        <v>398</v>
      </c>
      <c r="I516" s="117" t="s">
        <v>398</v>
      </c>
      <c r="J516" s="117" t="s">
        <v>398</v>
      </c>
      <c r="K516" s="117" t="s">
        <v>398</v>
      </c>
      <c r="L516" s="117" t="s">
        <v>398</v>
      </c>
      <c r="M516" s="117" t="s">
        <v>398</v>
      </c>
      <c r="N516" s="117" t="s">
        <v>398</v>
      </c>
      <c r="O516" s="125" t="s">
        <v>579</v>
      </c>
      <c r="P516" s="117">
        <v>1</v>
      </c>
      <c r="Q516" s="117" t="s">
        <v>398</v>
      </c>
      <c r="R516" s="117" t="s">
        <v>398</v>
      </c>
      <c r="S516" s="117" t="s">
        <v>398</v>
      </c>
      <c r="T516" s="117" t="s">
        <v>398</v>
      </c>
      <c r="U516" s="117" t="s">
        <v>398</v>
      </c>
      <c r="V516" s="117" t="s">
        <v>398</v>
      </c>
      <c r="W516" s="123">
        <v>36</v>
      </c>
      <c r="X516" s="123" t="s">
        <v>906</v>
      </c>
      <c r="Y516" s="120">
        <v>43556</v>
      </c>
      <c r="Z516" s="121">
        <v>0.40069444444444446</v>
      </c>
      <c r="AA516" s="121">
        <v>0.55208333333333337</v>
      </c>
      <c r="AB516" s="117" t="s">
        <v>582</v>
      </c>
      <c r="AC516" s="119" t="s">
        <v>398</v>
      </c>
      <c r="AD516" s="119" t="s">
        <v>398</v>
      </c>
    </row>
    <row r="517" spans="1:30">
      <c r="A517" s="117">
        <v>516</v>
      </c>
      <c r="B517" s="123" t="s">
        <v>462</v>
      </c>
      <c r="C517" s="117" t="s">
        <v>5</v>
      </c>
      <c r="D517" s="117" t="s">
        <v>595</v>
      </c>
      <c r="E517" s="117">
        <v>516</v>
      </c>
      <c r="F517" s="117" t="s">
        <v>924</v>
      </c>
      <c r="G517" s="117" t="s">
        <v>591</v>
      </c>
      <c r="H517" s="117" t="s">
        <v>398</v>
      </c>
      <c r="I517" s="117" t="s">
        <v>398</v>
      </c>
      <c r="J517" s="117" t="s">
        <v>398</v>
      </c>
      <c r="K517" s="117" t="s">
        <v>398</v>
      </c>
      <c r="L517" s="117" t="s">
        <v>398</v>
      </c>
      <c r="M517" s="117" t="s">
        <v>398</v>
      </c>
      <c r="N517" s="117" t="s">
        <v>398</v>
      </c>
      <c r="O517" s="125" t="s">
        <v>579</v>
      </c>
      <c r="P517" s="117">
        <v>1</v>
      </c>
      <c r="Q517" s="117" t="s">
        <v>398</v>
      </c>
      <c r="R517" s="117" t="s">
        <v>398</v>
      </c>
      <c r="S517" s="117" t="s">
        <v>398</v>
      </c>
      <c r="T517" s="117" t="s">
        <v>398</v>
      </c>
      <c r="U517" s="117" t="s">
        <v>398</v>
      </c>
      <c r="V517" s="117" t="s">
        <v>398</v>
      </c>
      <c r="W517" s="123">
        <v>36</v>
      </c>
      <c r="X517" s="123" t="s">
        <v>906</v>
      </c>
      <c r="Y517" s="120">
        <v>43556</v>
      </c>
      <c r="Z517" s="121">
        <v>0.40069444444444446</v>
      </c>
      <c r="AA517" s="121">
        <v>0.55208333333333337</v>
      </c>
      <c r="AB517" s="117" t="s">
        <v>582</v>
      </c>
      <c r="AC517" s="119" t="s">
        <v>398</v>
      </c>
      <c r="AD517" s="119" t="s">
        <v>398</v>
      </c>
    </row>
    <row r="518" spans="1:30">
      <c r="A518" s="117">
        <v>517</v>
      </c>
      <c r="B518" s="123" t="s">
        <v>462</v>
      </c>
      <c r="C518" s="117" t="s">
        <v>5</v>
      </c>
      <c r="D518" s="117" t="s">
        <v>595</v>
      </c>
      <c r="E518" s="117">
        <v>517</v>
      </c>
      <c r="F518" s="117" t="s">
        <v>924</v>
      </c>
      <c r="G518" s="117" t="s">
        <v>591</v>
      </c>
      <c r="H518" s="117" t="s">
        <v>398</v>
      </c>
      <c r="I518" s="117" t="s">
        <v>398</v>
      </c>
      <c r="J518" s="117" t="s">
        <v>398</v>
      </c>
      <c r="K518" s="117" t="s">
        <v>398</v>
      </c>
      <c r="L518" s="117" t="s">
        <v>398</v>
      </c>
      <c r="M518" s="117" t="s">
        <v>398</v>
      </c>
      <c r="N518" s="117" t="s">
        <v>398</v>
      </c>
      <c r="O518" s="125" t="s">
        <v>579</v>
      </c>
      <c r="P518" s="117">
        <v>1</v>
      </c>
      <c r="Q518" s="117" t="s">
        <v>398</v>
      </c>
      <c r="R518" s="117" t="s">
        <v>398</v>
      </c>
      <c r="S518" s="117" t="s">
        <v>398</v>
      </c>
      <c r="T518" s="117" t="s">
        <v>398</v>
      </c>
      <c r="U518" s="117" t="s">
        <v>398</v>
      </c>
      <c r="V518" s="117" t="s">
        <v>398</v>
      </c>
      <c r="W518" s="123">
        <v>36</v>
      </c>
      <c r="X518" s="123" t="s">
        <v>906</v>
      </c>
      <c r="Y518" s="120">
        <v>43556</v>
      </c>
      <c r="Z518" s="121">
        <v>0.40069444444444446</v>
      </c>
      <c r="AA518" s="121">
        <v>0.55208333333333337</v>
      </c>
      <c r="AB518" s="117" t="s">
        <v>582</v>
      </c>
      <c r="AC518" s="119" t="s">
        <v>398</v>
      </c>
      <c r="AD518" s="119" t="s">
        <v>398</v>
      </c>
    </row>
    <row r="519" spans="1:30">
      <c r="A519" s="117">
        <v>518</v>
      </c>
      <c r="B519" s="123" t="s">
        <v>462</v>
      </c>
      <c r="C519" s="117" t="s">
        <v>5</v>
      </c>
      <c r="D519" s="117" t="s">
        <v>595</v>
      </c>
      <c r="E519" s="117">
        <v>518</v>
      </c>
      <c r="F519" s="117" t="s">
        <v>924</v>
      </c>
      <c r="G519" s="117" t="s">
        <v>591</v>
      </c>
      <c r="H519" s="117" t="s">
        <v>398</v>
      </c>
      <c r="I519" s="117" t="s">
        <v>398</v>
      </c>
      <c r="J519" s="117" t="s">
        <v>398</v>
      </c>
      <c r="K519" s="117" t="s">
        <v>398</v>
      </c>
      <c r="L519" s="117" t="s">
        <v>398</v>
      </c>
      <c r="M519" s="117" t="s">
        <v>398</v>
      </c>
      <c r="N519" s="117" t="s">
        <v>398</v>
      </c>
      <c r="O519" s="125" t="s">
        <v>579</v>
      </c>
      <c r="P519" s="117">
        <v>1</v>
      </c>
      <c r="Q519" s="117" t="s">
        <v>398</v>
      </c>
      <c r="R519" s="117" t="s">
        <v>398</v>
      </c>
      <c r="S519" s="117" t="s">
        <v>398</v>
      </c>
      <c r="T519" s="117" t="s">
        <v>398</v>
      </c>
      <c r="U519" s="117" t="s">
        <v>398</v>
      </c>
      <c r="V519" s="117" t="s">
        <v>398</v>
      </c>
      <c r="W519" s="123">
        <v>36</v>
      </c>
      <c r="X519" s="123" t="s">
        <v>906</v>
      </c>
      <c r="Y519" s="120">
        <v>43556</v>
      </c>
      <c r="Z519" s="121">
        <v>0.40069444444444446</v>
      </c>
      <c r="AA519" s="121">
        <v>0.55208333333333337</v>
      </c>
      <c r="AB519" s="117" t="s">
        <v>582</v>
      </c>
      <c r="AC519" s="119" t="s">
        <v>398</v>
      </c>
      <c r="AD519" s="119" t="s">
        <v>398</v>
      </c>
    </row>
    <row r="520" spans="1:30">
      <c r="A520" s="117">
        <v>519</v>
      </c>
      <c r="B520" s="123" t="s">
        <v>462</v>
      </c>
      <c r="C520" s="117" t="s">
        <v>5</v>
      </c>
      <c r="D520" s="117" t="s">
        <v>595</v>
      </c>
      <c r="E520" s="117">
        <v>519</v>
      </c>
      <c r="F520" s="117" t="s">
        <v>924</v>
      </c>
      <c r="G520" s="117" t="s">
        <v>591</v>
      </c>
      <c r="H520" s="117" t="s">
        <v>398</v>
      </c>
      <c r="I520" s="117" t="s">
        <v>398</v>
      </c>
      <c r="J520" s="117" t="s">
        <v>398</v>
      </c>
      <c r="K520" s="117" t="s">
        <v>398</v>
      </c>
      <c r="L520" s="117" t="s">
        <v>398</v>
      </c>
      <c r="M520" s="117" t="s">
        <v>398</v>
      </c>
      <c r="N520" s="117" t="s">
        <v>398</v>
      </c>
      <c r="O520" s="125" t="s">
        <v>579</v>
      </c>
      <c r="P520" s="117">
        <v>1</v>
      </c>
      <c r="Q520" s="117" t="s">
        <v>398</v>
      </c>
      <c r="R520" s="117" t="s">
        <v>398</v>
      </c>
      <c r="S520" s="117" t="s">
        <v>398</v>
      </c>
      <c r="T520" s="117" t="s">
        <v>398</v>
      </c>
      <c r="U520" s="117" t="s">
        <v>398</v>
      </c>
      <c r="V520" s="117" t="s">
        <v>398</v>
      </c>
      <c r="W520" s="123">
        <v>36</v>
      </c>
      <c r="X520" s="123" t="s">
        <v>906</v>
      </c>
      <c r="Y520" s="120">
        <v>43556</v>
      </c>
      <c r="Z520" s="121">
        <v>0.40069444444444446</v>
      </c>
      <c r="AA520" s="121">
        <v>0.55208333333333337</v>
      </c>
      <c r="AB520" s="117" t="s">
        <v>582</v>
      </c>
      <c r="AC520" s="119" t="s">
        <v>398</v>
      </c>
      <c r="AD520" s="119" t="s">
        <v>398</v>
      </c>
    </row>
    <row r="521" spans="1:30">
      <c r="A521" s="117">
        <v>520</v>
      </c>
      <c r="B521" s="123" t="s">
        <v>462</v>
      </c>
      <c r="C521" s="117" t="s">
        <v>5</v>
      </c>
      <c r="D521" s="117" t="s">
        <v>595</v>
      </c>
      <c r="E521" s="117">
        <v>520</v>
      </c>
      <c r="F521" s="117" t="s">
        <v>924</v>
      </c>
      <c r="G521" s="117" t="s">
        <v>591</v>
      </c>
      <c r="H521" s="117" t="s">
        <v>398</v>
      </c>
      <c r="I521" s="117" t="s">
        <v>398</v>
      </c>
      <c r="J521" s="117" t="s">
        <v>398</v>
      </c>
      <c r="K521" s="117" t="s">
        <v>398</v>
      </c>
      <c r="L521" s="117" t="s">
        <v>398</v>
      </c>
      <c r="M521" s="117" t="s">
        <v>398</v>
      </c>
      <c r="N521" s="117" t="s">
        <v>398</v>
      </c>
      <c r="O521" s="125" t="s">
        <v>579</v>
      </c>
      <c r="P521" s="117">
        <v>1</v>
      </c>
      <c r="Q521" s="117" t="s">
        <v>398</v>
      </c>
      <c r="R521" s="117" t="s">
        <v>398</v>
      </c>
      <c r="S521" s="117" t="s">
        <v>398</v>
      </c>
      <c r="T521" s="117" t="s">
        <v>398</v>
      </c>
      <c r="U521" s="117" t="s">
        <v>398</v>
      </c>
      <c r="V521" s="117" t="s">
        <v>398</v>
      </c>
      <c r="W521" s="123">
        <v>36</v>
      </c>
      <c r="X521" s="123" t="s">
        <v>906</v>
      </c>
      <c r="Y521" s="120">
        <v>43556</v>
      </c>
      <c r="Z521" s="121">
        <v>0.40069444444444446</v>
      </c>
      <c r="AA521" s="121">
        <v>0.55208333333333337</v>
      </c>
      <c r="AB521" s="117" t="s">
        <v>582</v>
      </c>
      <c r="AC521" s="119" t="s">
        <v>398</v>
      </c>
      <c r="AD521" s="119" t="s">
        <v>398</v>
      </c>
    </row>
    <row r="522" spans="1:30">
      <c r="A522" s="117">
        <v>521</v>
      </c>
      <c r="B522" s="123" t="s">
        <v>462</v>
      </c>
      <c r="C522" s="117" t="s">
        <v>5</v>
      </c>
      <c r="D522" s="117" t="s">
        <v>595</v>
      </c>
      <c r="E522" s="117">
        <v>521</v>
      </c>
      <c r="F522" s="117" t="s">
        <v>924</v>
      </c>
      <c r="G522" s="117" t="s">
        <v>591</v>
      </c>
      <c r="H522" s="117" t="s">
        <v>398</v>
      </c>
      <c r="I522" s="117" t="s">
        <v>398</v>
      </c>
      <c r="J522" s="117" t="s">
        <v>398</v>
      </c>
      <c r="K522" s="117" t="s">
        <v>398</v>
      </c>
      <c r="L522" s="117" t="s">
        <v>398</v>
      </c>
      <c r="M522" s="117" t="s">
        <v>398</v>
      </c>
      <c r="N522" s="117" t="s">
        <v>398</v>
      </c>
      <c r="O522" s="125" t="s">
        <v>579</v>
      </c>
      <c r="P522" s="117">
        <v>1</v>
      </c>
      <c r="Q522" s="117" t="s">
        <v>398</v>
      </c>
      <c r="R522" s="117" t="s">
        <v>398</v>
      </c>
      <c r="S522" s="117" t="s">
        <v>398</v>
      </c>
      <c r="T522" s="117" t="s">
        <v>398</v>
      </c>
      <c r="U522" s="117" t="s">
        <v>398</v>
      </c>
      <c r="V522" s="117" t="s">
        <v>398</v>
      </c>
      <c r="W522" s="123">
        <v>36</v>
      </c>
      <c r="X522" s="123" t="s">
        <v>906</v>
      </c>
      <c r="Y522" s="120">
        <v>43556</v>
      </c>
      <c r="Z522" s="121">
        <v>0.40069444444444446</v>
      </c>
      <c r="AA522" s="121">
        <v>0.55208333333333337</v>
      </c>
      <c r="AB522" s="117" t="s">
        <v>582</v>
      </c>
      <c r="AC522" s="119" t="s">
        <v>398</v>
      </c>
      <c r="AD522" s="119" t="s">
        <v>398</v>
      </c>
    </row>
    <row r="523" spans="1:30">
      <c r="A523" s="117">
        <v>522</v>
      </c>
      <c r="B523" s="123" t="s">
        <v>462</v>
      </c>
      <c r="C523" s="117" t="s">
        <v>5</v>
      </c>
      <c r="D523" s="117" t="s">
        <v>595</v>
      </c>
      <c r="E523" s="117">
        <v>522</v>
      </c>
      <c r="F523" s="117" t="s">
        <v>924</v>
      </c>
      <c r="G523" s="117" t="s">
        <v>591</v>
      </c>
      <c r="H523" s="117" t="s">
        <v>398</v>
      </c>
      <c r="I523" s="117" t="s">
        <v>398</v>
      </c>
      <c r="J523" s="117" t="s">
        <v>398</v>
      </c>
      <c r="K523" s="117" t="s">
        <v>398</v>
      </c>
      <c r="L523" s="117" t="s">
        <v>398</v>
      </c>
      <c r="M523" s="117" t="s">
        <v>398</v>
      </c>
      <c r="N523" s="117" t="s">
        <v>398</v>
      </c>
      <c r="O523" s="125" t="s">
        <v>579</v>
      </c>
      <c r="P523" s="117">
        <v>1</v>
      </c>
      <c r="Q523" s="117" t="s">
        <v>398</v>
      </c>
      <c r="R523" s="117" t="s">
        <v>398</v>
      </c>
      <c r="S523" s="117" t="s">
        <v>398</v>
      </c>
      <c r="T523" s="117" t="s">
        <v>398</v>
      </c>
      <c r="U523" s="117" t="s">
        <v>398</v>
      </c>
      <c r="V523" s="117" t="s">
        <v>398</v>
      </c>
      <c r="W523" s="123">
        <v>36</v>
      </c>
      <c r="X523" s="123" t="s">
        <v>906</v>
      </c>
      <c r="Y523" s="120">
        <v>43556</v>
      </c>
      <c r="Z523" s="121">
        <v>0.40069444444444446</v>
      </c>
      <c r="AA523" s="121">
        <v>0.55208333333333337</v>
      </c>
      <c r="AB523" s="117" t="s">
        <v>582</v>
      </c>
      <c r="AC523" s="119" t="s">
        <v>398</v>
      </c>
      <c r="AD523" s="119" t="s">
        <v>398</v>
      </c>
    </row>
    <row r="524" spans="1:30">
      <c r="A524" s="117">
        <v>523</v>
      </c>
      <c r="B524" s="123" t="s">
        <v>462</v>
      </c>
      <c r="C524" s="117" t="s">
        <v>5</v>
      </c>
      <c r="D524" s="117" t="s">
        <v>595</v>
      </c>
      <c r="E524" s="117">
        <v>523</v>
      </c>
      <c r="F524" s="117" t="s">
        <v>924</v>
      </c>
      <c r="G524" s="117" t="s">
        <v>591</v>
      </c>
      <c r="H524" s="117" t="s">
        <v>398</v>
      </c>
      <c r="I524" s="117" t="s">
        <v>398</v>
      </c>
      <c r="J524" s="117" t="s">
        <v>398</v>
      </c>
      <c r="K524" s="117" t="s">
        <v>398</v>
      </c>
      <c r="L524" s="117" t="s">
        <v>398</v>
      </c>
      <c r="M524" s="117" t="s">
        <v>398</v>
      </c>
      <c r="N524" s="117" t="s">
        <v>398</v>
      </c>
      <c r="O524" s="125" t="s">
        <v>579</v>
      </c>
      <c r="P524" s="117">
        <v>1</v>
      </c>
      <c r="Q524" s="117" t="s">
        <v>398</v>
      </c>
      <c r="R524" s="117" t="s">
        <v>398</v>
      </c>
      <c r="S524" s="117" t="s">
        <v>398</v>
      </c>
      <c r="T524" s="117" t="s">
        <v>398</v>
      </c>
      <c r="U524" s="117" t="s">
        <v>398</v>
      </c>
      <c r="V524" s="117" t="s">
        <v>398</v>
      </c>
      <c r="W524" s="123">
        <v>36</v>
      </c>
      <c r="X524" s="123" t="s">
        <v>906</v>
      </c>
      <c r="Y524" s="120">
        <v>43556</v>
      </c>
      <c r="Z524" s="121">
        <v>0.40069444444444446</v>
      </c>
      <c r="AA524" s="121">
        <v>0.55208333333333337</v>
      </c>
      <c r="AB524" s="117" t="s">
        <v>582</v>
      </c>
      <c r="AC524" s="119" t="s">
        <v>398</v>
      </c>
      <c r="AD524" s="119" t="s">
        <v>398</v>
      </c>
    </row>
    <row r="525" spans="1:30">
      <c r="A525" s="117">
        <v>524</v>
      </c>
      <c r="B525" s="123" t="s">
        <v>462</v>
      </c>
      <c r="C525" s="117" t="s">
        <v>5</v>
      </c>
      <c r="D525" s="117" t="s">
        <v>595</v>
      </c>
      <c r="E525" s="117">
        <v>524</v>
      </c>
      <c r="F525" s="117" t="s">
        <v>924</v>
      </c>
      <c r="G525" s="117" t="s">
        <v>591</v>
      </c>
      <c r="H525" s="117" t="s">
        <v>398</v>
      </c>
      <c r="I525" s="117" t="s">
        <v>398</v>
      </c>
      <c r="J525" s="117" t="s">
        <v>398</v>
      </c>
      <c r="K525" s="117" t="s">
        <v>398</v>
      </c>
      <c r="L525" s="117" t="s">
        <v>398</v>
      </c>
      <c r="M525" s="117" t="s">
        <v>398</v>
      </c>
      <c r="N525" s="117" t="s">
        <v>398</v>
      </c>
      <c r="O525" s="125" t="s">
        <v>579</v>
      </c>
      <c r="P525" s="117">
        <v>1</v>
      </c>
      <c r="Q525" s="117" t="s">
        <v>398</v>
      </c>
      <c r="R525" s="117" t="s">
        <v>398</v>
      </c>
      <c r="S525" s="117" t="s">
        <v>398</v>
      </c>
      <c r="T525" s="117" t="s">
        <v>398</v>
      </c>
      <c r="U525" s="117" t="s">
        <v>398</v>
      </c>
      <c r="V525" s="117" t="s">
        <v>398</v>
      </c>
      <c r="W525" s="123">
        <v>36</v>
      </c>
      <c r="X525" s="123" t="s">
        <v>906</v>
      </c>
      <c r="Y525" s="120">
        <v>43556</v>
      </c>
      <c r="Z525" s="121">
        <v>0.40069444444444446</v>
      </c>
      <c r="AA525" s="121">
        <v>0.55208333333333337</v>
      </c>
      <c r="AB525" s="117" t="s">
        <v>582</v>
      </c>
      <c r="AC525" s="119" t="s">
        <v>398</v>
      </c>
      <c r="AD525" s="119" t="s">
        <v>398</v>
      </c>
    </row>
    <row r="526" spans="1:30">
      <c r="A526" s="117">
        <v>525</v>
      </c>
      <c r="B526" s="123" t="s">
        <v>462</v>
      </c>
      <c r="C526" s="117" t="s">
        <v>5</v>
      </c>
      <c r="D526" s="117" t="s">
        <v>595</v>
      </c>
      <c r="E526" s="117">
        <v>525</v>
      </c>
      <c r="F526" s="117" t="s">
        <v>924</v>
      </c>
      <c r="G526" s="117" t="s">
        <v>591</v>
      </c>
      <c r="H526" s="117" t="s">
        <v>398</v>
      </c>
      <c r="I526" s="117" t="s">
        <v>398</v>
      </c>
      <c r="J526" s="117" t="s">
        <v>398</v>
      </c>
      <c r="K526" s="117" t="s">
        <v>398</v>
      </c>
      <c r="L526" s="117" t="s">
        <v>398</v>
      </c>
      <c r="M526" s="117" t="s">
        <v>398</v>
      </c>
      <c r="N526" s="117" t="s">
        <v>398</v>
      </c>
      <c r="O526" s="125" t="s">
        <v>579</v>
      </c>
      <c r="P526" s="117">
        <v>1</v>
      </c>
      <c r="Q526" s="117" t="s">
        <v>398</v>
      </c>
      <c r="R526" s="117" t="s">
        <v>398</v>
      </c>
      <c r="S526" s="117" t="s">
        <v>398</v>
      </c>
      <c r="T526" s="117" t="s">
        <v>398</v>
      </c>
      <c r="U526" s="117" t="s">
        <v>398</v>
      </c>
      <c r="V526" s="117" t="s">
        <v>398</v>
      </c>
      <c r="W526" s="123">
        <v>36</v>
      </c>
      <c r="X526" s="123" t="s">
        <v>906</v>
      </c>
      <c r="Y526" s="120">
        <v>43556</v>
      </c>
      <c r="Z526" s="121">
        <v>0.40069444444444446</v>
      </c>
      <c r="AA526" s="121">
        <v>0.55208333333333337</v>
      </c>
      <c r="AB526" s="117" t="s">
        <v>582</v>
      </c>
      <c r="AC526" s="119" t="s">
        <v>398</v>
      </c>
      <c r="AD526" s="119" t="s">
        <v>398</v>
      </c>
    </row>
    <row r="527" spans="1:30">
      <c r="A527" s="117">
        <v>526</v>
      </c>
      <c r="B527" s="123" t="s">
        <v>462</v>
      </c>
      <c r="C527" s="117" t="s">
        <v>5</v>
      </c>
      <c r="D527" s="117" t="s">
        <v>595</v>
      </c>
      <c r="E527" s="117">
        <v>526</v>
      </c>
      <c r="F527" s="117" t="s">
        <v>924</v>
      </c>
      <c r="G527" s="117" t="s">
        <v>591</v>
      </c>
      <c r="H527" s="117" t="s">
        <v>398</v>
      </c>
      <c r="I527" s="117" t="s">
        <v>398</v>
      </c>
      <c r="J527" s="117" t="s">
        <v>398</v>
      </c>
      <c r="K527" s="117" t="s">
        <v>398</v>
      </c>
      <c r="L527" s="117" t="s">
        <v>398</v>
      </c>
      <c r="M527" s="117" t="s">
        <v>398</v>
      </c>
      <c r="N527" s="117" t="s">
        <v>398</v>
      </c>
      <c r="O527" s="125" t="s">
        <v>579</v>
      </c>
      <c r="P527" s="117">
        <v>1</v>
      </c>
      <c r="Q527" s="117" t="s">
        <v>398</v>
      </c>
      <c r="R527" s="117" t="s">
        <v>398</v>
      </c>
      <c r="S527" s="117" t="s">
        <v>398</v>
      </c>
      <c r="T527" s="117" t="s">
        <v>398</v>
      </c>
      <c r="U527" s="117" t="s">
        <v>398</v>
      </c>
      <c r="V527" s="117" t="s">
        <v>398</v>
      </c>
      <c r="W527" s="123">
        <v>36</v>
      </c>
      <c r="X527" s="123" t="s">
        <v>906</v>
      </c>
      <c r="Y527" s="120">
        <v>43556</v>
      </c>
      <c r="Z527" s="121">
        <v>0.40069444444444446</v>
      </c>
      <c r="AA527" s="121">
        <v>0.55208333333333337</v>
      </c>
      <c r="AB527" s="117" t="s">
        <v>582</v>
      </c>
      <c r="AC527" s="119" t="s">
        <v>398</v>
      </c>
      <c r="AD527" s="119" t="s">
        <v>398</v>
      </c>
    </row>
    <row r="528" spans="1:30">
      <c r="A528" s="117">
        <v>527</v>
      </c>
      <c r="B528" s="123" t="s">
        <v>462</v>
      </c>
      <c r="C528" s="117" t="s">
        <v>5</v>
      </c>
      <c r="D528" s="117" t="s">
        <v>595</v>
      </c>
      <c r="E528" s="117">
        <v>527</v>
      </c>
      <c r="F528" s="117" t="s">
        <v>924</v>
      </c>
      <c r="G528" s="117" t="s">
        <v>591</v>
      </c>
      <c r="H528" s="117" t="s">
        <v>398</v>
      </c>
      <c r="I528" s="117" t="s">
        <v>398</v>
      </c>
      <c r="J528" s="117" t="s">
        <v>398</v>
      </c>
      <c r="K528" s="117" t="s">
        <v>398</v>
      </c>
      <c r="L528" s="117" t="s">
        <v>398</v>
      </c>
      <c r="M528" s="117" t="s">
        <v>398</v>
      </c>
      <c r="N528" s="117" t="s">
        <v>398</v>
      </c>
      <c r="O528" s="125" t="s">
        <v>579</v>
      </c>
      <c r="P528" s="117">
        <v>1</v>
      </c>
      <c r="Q528" s="117" t="s">
        <v>398</v>
      </c>
      <c r="R528" s="117" t="s">
        <v>398</v>
      </c>
      <c r="S528" s="117" t="s">
        <v>398</v>
      </c>
      <c r="T528" s="117" t="s">
        <v>398</v>
      </c>
      <c r="U528" s="117" t="s">
        <v>398</v>
      </c>
      <c r="V528" s="117" t="s">
        <v>398</v>
      </c>
      <c r="W528" s="123">
        <v>36</v>
      </c>
      <c r="X528" s="123" t="s">
        <v>906</v>
      </c>
      <c r="Y528" s="120">
        <v>43556</v>
      </c>
      <c r="Z528" s="121">
        <v>0.40069444444444446</v>
      </c>
      <c r="AA528" s="121">
        <v>0.55208333333333337</v>
      </c>
      <c r="AB528" s="117" t="s">
        <v>582</v>
      </c>
      <c r="AC528" s="119" t="s">
        <v>398</v>
      </c>
      <c r="AD528" s="119" t="s">
        <v>398</v>
      </c>
    </row>
    <row r="529" spans="1:30">
      <c r="A529" s="117">
        <v>528</v>
      </c>
      <c r="B529" s="123" t="s">
        <v>462</v>
      </c>
      <c r="C529" s="117" t="s">
        <v>5</v>
      </c>
      <c r="D529" s="117" t="s">
        <v>595</v>
      </c>
      <c r="E529" s="117">
        <v>528</v>
      </c>
      <c r="F529" s="117" t="s">
        <v>924</v>
      </c>
      <c r="G529" s="117" t="s">
        <v>591</v>
      </c>
      <c r="H529" s="117" t="s">
        <v>398</v>
      </c>
      <c r="I529" s="117" t="s">
        <v>398</v>
      </c>
      <c r="J529" s="117" t="s">
        <v>398</v>
      </c>
      <c r="K529" s="117" t="s">
        <v>398</v>
      </c>
      <c r="L529" s="117" t="s">
        <v>398</v>
      </c>
      <c r="M529" s="117" t="s">
        <v>398</v>
      </c>
      <c r="N529" s="117" t="s">
        <v>398</v>
      </c>
      <c r="O529" s="125" t="s">
        <v>579</v>
      </c>
      <c r="P529" s="117">
        <v>1</v>
      </c>
      <c r="Q529" s="117" t="s">
        <v>398</v>
      </c>
      <c r="R529" s="117" t="s">
        <v>398</v>
      </c>
      <c r="S529" s="117" t="s">
        <v>398</v>
      </c>
      <c r="T529" s="117" t="s">
        <v>398</v>
      </c>
      <c r="U529" s="117" t="s">
        <v>398</v>
      </c>
      <c r="V529" s="117" t="s">
        <v>398</v>
      </c>
      <c r="W529" s="123">
        <v>36</v>
      </c>
      <c r="X529" s="123" t="s">
        <v>906</v>
      </c>
      <c r="Y529" s="120">
        <v>43556</v>
      </c>
      <c r="Z529" s="121">
        <v>0.40069444444444446</v>
      </c>
      <c r="AA529" s="121">
        <v>0.55208333333333337</v>
      </c>
      <c r="AB529" s="117" t="s">
        <v>582</v>
      </c>
      <c r="AC529" s="119" t="s">
        <v>398</v>
      </c>
      <c r="AD529" s="119" t="s">
        <v>398</v>
      </c>
    </row>
    <row r="530" spans="1:30">
      <c r="A530" s="117">
        <v>529</v>
      </c>
      <c r="B530" s="123" t="s">
        <v>462</v>
      </c>
      <c r="C530" s="117" t="s">
        <v>5</v>
      </c>
      <c r="D530" s="117" t="s">
        <v>595</v>
      </c>
      <c r="E530" s="117">
        <v>529</v>
      </c>
      <c r="F530" s="117" t="s">
        <v>924</v>
      </c>
      <c r="G530" s="117" t="s">
        <v>591</v>
      </c>
      <c r="H530" s="117" t="s">
        <v>398</v>
      </c>
      <c r="I530" s="117" t="s">
        <v>398</v>
      </c>
      <c r="J530" s="117" t="s">
        <v>398</v>
      </c>
      <c r="K530" s="117" t="s">
        <v>398</v>
      </c>
      <c r="L530" s="117" t="s">
        <v>398</v>
      </c>
      <c r="M530" s="117" t="s">
        <v>398</v>
      </c>
      <c r="N530" s="117" t="s">
        <v>398</v>
      </c>
      <c r="O530" s="125" t="s">
        <v>579</v>
      </c>
      <c r="P530" s="117">
        <v>1</v>
      </c>
      <c r="Q530" s="117" t="s">
        <v>398</v>
      </c>
      <c r="R530" s="117" t="s">
        <v>398</v>
      </c>
      <c r="S530" s="117" t="s">
        <v>398</v>
      </c>
      <c r="T530" s="117" t="s">
        <v>398</v>
      </c>
      <c r="U530" s="117" t="s">
        <v>398</v>
      </c>
      <c r="V530" s="117" t="s">
        <v>398</v>
      </c>
      <c r="W530" s="123">
        <v>36</v>
      </c>
      <c r="X530" s="123" t="s">
        <v>906</v>
      </c>
      <c r="Y530" s="120">
        <v>43556</v>
      </c>
      <c r="Z530" s="121">
        <v>0.40069444444444446</v>
      </c>
      <c r="AA530" s="121">
        <v>0.55208333333333337</v>
      </c>
      <c r="AB530" s="117" t="s">
        <v>582</v>
      </c>
      <c r="AC530" s="119" t="s">
        <v>398</v>
      </c>
      <c r="AD530" s="119" t="s">
        <v>398</v>
      </c>
    </row>
    <row r="531" spans="1:30">
      <c r="A531" s="117">
        <v>530</v>
      </c>
      <c r="B531" s="123" t="s">
        <v>462</v>
      </c>
      <c r="C531" s="117" t="s">
        <v>5</v>
      </c>
      <c r="D531" s="117" t="s">
        <v>595</v>
      </c>
      <c r="E531" s="117">
        <v>530</v>
      </c>
      <c r="F531" s="117" t="s">
        <v>924</v>
      </c>
      <c r="G531" s="117" t="s">
        <v>591</v>
      </c>
      <c r="H531" s="117" t="s">
        <v>398</v>
      </c>
      <c r="I531" s="117" t="s">
        <v>398</v>
      </c>
      <c r="J531" s="117" t="s">
        <v>398</v>
      </c>
      <c r="K531" s="117" t="s">
        <v>398</v>
      </c>
      <c r="L531" s="117" t="s">
        <v>398</v>
      </c>
      <c r="M531" s="117" t="s">
        <v>398</v>
      </c>
      <c r="N531" s="117" t="s">
        <v>398</v>
      </c>
      <c r="O531" s="125" t="s">
        <v>579</v>
      </c>
      <c r="P531" s="117">
        <v>1</v>
      </c>
      <c r="Q531" s="117" t="s">
        <v>398</v>
      </c>
      <c r="R531" s="117" t="s">
        <v>398</v>
      </c>
      <c r="S531" s="117" t="s">
        <v>398</v>
      </c>
      <c r="T531" s="117" t="s">
        <v>398</v>
      </c>
      <c r="U531" s="117" t="s">
        <v>398</v>
      </c>
      <c r="V531" s="117" t="s">
        <v>398</v>
      </c>
      <c r="W531" s="123">
        <v>36</v>
      </c>
      <c r="X531" s="123" t="s">
        <v>906</v>
      </c>
      <c r="Y531" s="120">
        <v>43556</v>
      </c>
      <c r="Z531" s="121">
        <v>0.40069444444444446</v>
      </c>
      <c r="AA531" s="121">
        <v>0.55208333333333337</v>
      </c>
      <c r="AB531" s="117" t="s">
        <v>582</v>
      </c>
      <c r="AC531" s="119" t="s">
        <v>398</v>
      </c>
      <c r="AD531" s="119" t="s">
        <v>398</v>
      </c>
    </row>
    <row r="532" spans="1:30">
      <c r="A532" s="117">
        <v>531</v>
      </c>
      <c r="B532" s="123" t="s">
        <v>462</v>
      </c>
      <c r="C532" s="117" t="s">
        <v>5</v>
      </c>
      <c r="D532" s="117" t="s">
        <v>595</v>
      </c>
      <c r="E532" s="117">
        <v>531</v>
      </c>
      <c r="F532" s="117" t="s">
        <v>924</v>
      </c>
      <c r="G532" s="117" t="s">
        <v>591</v>
      </c>
      <c r="H532" s="117" t="s">
        <v>398</v>
      </c>
      <c r="I532" s="117" t="s">
        <v>398</v>
      </c>
      <c r="J532" s="117" t="s">
        <v>398</v>
      </c>
      <c r="K532" s="117" t="s">
        <v>398</v>
      </c>
      <c r="L532" s="117" t="s">
        <v>398</v>
      </c>
      <c r="M532" s="117" t="s">
        <v>398</v>
      </c>
      <c r="N532" s="117" t="s">
        <v>398</v>
      </c>
      <c r="O532" s="125" t="s">
        <v>579</v>
      </c>
      <c r="P532" s="117">
        <v>1</v>
      </c>
      <c r="Q532" s="117" t="s">
        <v>398</v>
      </c>
      <c r="R532" s="117" t="s">
        <v>398</v>
      </c>
      <c r="S532" s="117" t="s">
        <v>398</v>
      </c>
      <c r="T532" s="117" t="s">
        <v>398</v>
      </c>
      <c r="U532" s="117" t="s">
        <v>398</v>
      </c>
      <c r="V532" s="117" t="s">
        <v>398</v>
      </c>
      <c r="W532" s="123">
        <v>36</v>
      </c>
      <c r="X532" s="123" t="s">
        <v>906</v>
      </c>
      <c r="Y532" s="120">
        <v>43556</v>
      </c>
      <c r="Z532" s="121">
        <v>0.40069444444444446</v>
      </c>
      <c r="AA532" s="121">
        <v>0.55208333333333337</v>
      </c>
      <c r="AB532" s="117" t="s">
        <v>582</v>
      </c>
      <c r="AC532" s="119" t="s">
        <v>398</v>
      </c>
      <c r="AD532" s="119" t="s">
        <v>398</v>
      </c>
    </row>
    <row r="533" spans="1:30">
      <c r="A533" s="117">
        <v>532</v>
      </c>
      <c r="B533" s="123" t="s">
        <v>462</v>
      </c>
      <c r="C533" s="117" t="s">
        <v>5</v>
      </c>
      <c r="D533" s="117" t="s">
        <v>595</v>
      </c>
      <c r="E533" s="117">
        <v>532</v>
      </c>
      <c r="F533" s="117" t="s">
        <v>924</v>
      </c>
      <c r="G533" s="117" t="s">
        <v>591</v>
      </c>
      <c r="H533" s="117" t="s">
        <v>398</v>
      </c>
      <c r="I533" s="117" t="s">
        <v>398</v>
      </c>
      <c r="J533" s="117" t="s">
        <v>398</v>
      </c>
      <c r="K533" s="117" t="s">
        <v>398</v>
      </c>
      <c r="L533" s="117" t="s">
        <v>398</v>
      </c>
      <c r="M533" s="117" t="s">
        <v>398</v>
      </c>
      <c r="N533" s="117" t="s">
        <v>398</v>
      </c>
      <c r="O533" s="125" t="s">
        <v>579</v>
      </c>
      <c r="P533" s="117">
        <v>1</v>
      </c>
      <c r="Q533" s="117" t="s">
        <v>398</v>
      </c>
      <c r="R533" s="117" t="s">
        <v>398</v>
      </c>
      <c r="S533" s="117" t="s">
        <v>398</v>
      </c>
      <c r="T533" s="117" t="s">
        <v>398</v>
      </c>
      <c r="U533" s="117" t="s">
        <v>398</v>
      </c>
      <c r="V533" s="117" t="s">
        <v>398</v>
      </c>
      <c r="W533" s="123">
        <v>36</v>
      </c>
      <c r="X533" s="123" t="s">
        <v>906</v>
      </c>
      <c r="Y533" s="120">
        <v>43556</v>
      </c>
      <c r="Z533" s="121">
        <v>0.40069444444444446</v>
      </c>
      <c r="AA533" s="121">
        <v>0.55208333333333337</v>
      </c>
      <c r="AB533" s="117" t="s">
        <v>582</v>
      </c>
      <c r="AC533" s="119" t="s">
        <v>398</v>
      </c>
      <c r="AD533" s="119" t="s">
        <v>398</v>
      </c>
    </row>
    <row r="534" spans="1:30">
      <c r="A534" s="117">
        <v>533</v>
      </c>
      <c r="B534" s="123" t="s">
        <v>462</v>
      </c>
      <c r="C534" s="117" t="s">
        <v>5</v>
      </c>
      <c r="D534" s="117" t="s">
        <v>595</v>
      </c>
      <c r="E534" s="117">
        <v>533</v>
      </c>
      <c r="F534" s="117" t="s">
        <v>924</v>
      </c>
      <c r="G534" s="117" t="s">
        <v>591</v>
      </c>
      <c r="H534" s="117" t="s">
        <v>398</v>
      </c>
      <c r="I534" s="117" t="s">
        <v>398</v>
      </c>
      <c r="J534" s="117" t="s">
        <v>398</v>
      </c>
      <c r="K534" s="117" t="s">
        <v>398</v>
      </c>
      <c r="L534" s="117" t="s">
        <v>398</v>
      </c>
      <c r="M534" s="117" t="s">
        <v>398</v>
      </c>
      <c r="N534" s="117" t="s">
        <v>398</v>
      </c>
      <c r="O534" s="125" t="s">
        <v>579</v>
      </c>
      <c r="P534" s="117">
        <v>1</v>
      </c>
      <c r="Q534" s="117" t="s">
        <v>398</v>
      </c>
      <c r="R534" s="117" t="s">
        <v>398</v>
      </c>
      <c r="S534" s="117" t="s">
        <v>398</v>
      </c>
      <c r="T534" s="117" t="s">
        <v>398</v>
      </c>
      <c r="U534" s="117" t="s">
        <v>398</v>
      </c>
      <c r="V534" s="117" t="s">
        <v>398</v>
      </c>
      <c r="W534" s="123">
        <v>36</v>
      </c>
      <c r="X534" s="123" t="s">
        <v>906</v>
      </c>
      <c r="Y534" s="120">
        <v>43556</v>
      </c>
      <c r="Z534" s="121">
        <v>0.40069444444444446</v>
      </c>
      <c r="AA534" s="121">
        <v>0.55208333333333337</v>
      </c>
      <c r="AB534" s="117" t="s">
        <v>582</v>
      </c>
      <c r="AC534" s="119" t="s">
        <v>398</v>
      </c>
      <c r="AD534" s="119" t="s">
        <v>398</v>
      </c>
    </row>
    <row r="535" spans="1:30">
      <c r="A535" s="117">
        <v>534</v>
      </c>
      <c r="B535" s="123" t="s">
        <v>462</v>
      </c>
      <c r="C535" s="117" t="s">
        <v>5</v>
      </c>
      <c r="D535" s="117" t="s">
        <v>595</v>
      </c>
      <c r="E535" s="117">
        <v>534</v>
      </c>
      <c r="F535" s="117" t="s">
        <v>924</v>
      </c>
      <c r="G535" s="117" t="s">
        <v>591</v>
      </c>
      <c r="H535" s="117" t="s">
        <v>398</v>
      </c>
      <c r="I535" s="117" t="s">
        <v>398</v>
      </c>
      <c r="J535" s="117" t="s">
        <v>398</v>
      </c>
      <c r="K535" s="117" t="s">
        <v>398</v>
      </c>
      <c r="L535" s="117" t="s">
        <v>398</v>
      </c>
      <c r="M535" s="117" t="s">
        <v>398</v>
      </c>
      <c r="N535" s="117" t="s">
        <v>398</v>
      </c>
      <c r="O535" s="125" t="s">
        <v>579</v>
      </c>
      <c r="P535" s="117">
        <v>1</v>
      </c>
      <c r="Q535" s="117" t="s">
        <v>398</v>
      </c>
      <c r="R535" s="117" t="s">
        <v>398</v>
      </c>
      <c r="S535" s="117" t="s">
        <v>398</v>
      </c>
      <c r="T535" s="117" t="s">
        <v>398</v>
      </c>
      <c r="U535" s="117" t="s">
        <v>398</v>
      </c>
      <c r="V535" s="117" t="s">
        <v>398</v>
      </c>
      <c r="W535" s="123">
        <v>36</v>
      </c>
      <c r="X535" s="123" t="s">
        <v>906</v>
      </c>
      <c r="Y535" s="120">
        <v>43556</v>
      </c>
      <c r="Z535" s="121">
        <v>0.40069444444444446</v>
      </c>
      <c r="AA535" s="121">
        <v>0.55208333333333337</v>
      </c>
      <c r="AB535" s="117" t="s">
        <v>582</v>
      </c>
      <c r="AC535" s="119" t="s">
        <v>398</v>
      </c>
      <c r="AD535" s="119" t="s">
        <v>398</v>
      </c>
    </row>
    <row r="536" spans="1:30">
      <c r="A536" s="117">
        <v>535</v>
      </c>
      <c r="B536" s="123" t="s">
        <v>462</v>
      </c>
      <c r="C536" s="117" t="s">
        <v>5</v>
      </c>
      <c r="D536" s="117" t="s">
        <v>595</v>
      </c>
      <c r="E536" s="117">
        <v>535</v>
      </c>
      <c r="F536" s="117" t="s">
        <v>924</v>
      </c>
      <c r="G536" s="117" t="s">
        <v>591</v>
      </c>
      <c r="H536" s="117" t="s">
        <v>398</v>
      </c>
      <c r="I536" s="117" t="s">
        <v>398</v>
      </c>
      <c r="J536" s="117" t="s">
        <v>398</v>
      </c>
      <c r="K536" s="117" t="s">
        <v>398</v>
      </c>
      <c r="L536" s="117" t="s">
        <v>398</v>
      </c>
      <c r="M536" s="117" t="s">
        <v>398</v>
      </c>
      <c r="N536" s="117" t="s">
        <v>398</v>
      </c>
      <c r="O536" s="125" t="s">
        <v>579</v>
      </c>
      <c r="P536" s="117">
        <v>1</v>
      </c>
      <c r="Q536" s="117" t="s">
        <v>398</v>
      </c>
      <c r="R536" s="117" t="s">
        <v>398</v>
      </c>
      <c r="S536" s="117" t="s">
        <v>398</v>
      </c>
      <c r="T536" s="117" t="s">
        <v>398</v>
      </c>
      <c r="U536" s="117" t="s">
        <v>398</v>
      </c>
      <c r="V536" s="117" t="s">
        <v>398</v>
      </c>
      <c r="W536" s="123">
        <v>36</v>
      </c>
      <c r="X536" s="123" t="s">
        <v>906</v>
      </c>
      <c r="Y536" s="120">
        <v>43556</v>
      </c>
      <c r="Z536" s="121">
        <v>0.40069444444444446</v>
      </c>
      <c r="AA536" s="121">
        <v>0.55208333333333337</v>
      </c>
      <c r="AB536" s="117" t="s">
        <v>582</v>
      </c>
      <c r="AC536" s="119" t="s">
        <v>398</v>
      </c>
      <c r="AD536" s="119" t="s">
        <v>398</v>
      </c>
    </row>
    <row r="537" spans="1:30">
      <c r="A537" s="117">
        <v>536</v>
      </c>
      <c r="B537" s="123" t="s">
        <v>462</v>
      </c>
      <c r="C537" s="117" t="s">
        <v>5</v>
      </c>
      <c r="D537" s="117" t="s">
        <v>595</v>
      </c>
      <c r="E537" s="117">
        <v>536</v>
      </c>
      <c r="F537" s="117" t="s">
        <v>924</v>
      </c>
      <c r="G537" s="117" t="s">
        <v>591</v>
      </c>
      <c r="H537" s="117" t="s">
        <v>398</v>
      </c>
      <c r="I537" s="117" t="s">
        <v>398</v>
      </c>
      <c r="J537" s="117" t="s">
        <v>398</v>
      </c>
      <c r="K537" s="117" t="s">
        <v>398</v>
      </c>
      <c r="L537" s="117" t="s">
        <v>398</v>
      </c>
      <c r="M537" s="117" t="s">
        <v>398</v>
      </c>
      <c r="N537" s="117" t="s">
        <v>398</v>
      </c>
      <c r="O537" s="125" t="s">
        <v>579</v>
      </c>
      <c r="P537" s="117">
        <v>1</v>
      </c>
      <c r="Q537" s="117" t="s">
        <v>398</v>
      </c>
      <c r="R537" s="117" t="s">
        <v>398</v>
      </c>
      <c r="S537" s="117" t="s">
        <v>398</v>
      </c>
      <c r="T537" s="117" t="s">
        <v>398</v>
      </c>
      <c r="U537" s="117" t="s">
        <v>398</v>
      </c>
      <c r="V537" s="117" t="s">
        <v>398</v>
      </c>
      <c r="W537" s="123">
        <v>36</v>
      </c>
      <c r="X537" s="123" t="s">
        <v>906</v>
      </c>
      <c r="Y537" s="120">
        <v>43556</v>
      </c>
      <c r="Z537" s="121">
        <v>0.40069444444444446</v>
      </c>
      <c r="AA537" s="121">
        <v>0.55208333333333337</v>
      </c>
      <c r="AB537" s="117" t="s">
        <v>582</v>
      </c>
      <c r="AC537" s="119" t="s">
        <v>398</v>
      </c>
      <c r="AD537" s="119" t="s">
        <v>398</v>
      </c>
    </row>
    <row r="538" spans="1:30">
      <c r="A538" s="117">
        <v>537</v>
      </c>
      <c r="B538" s="123" t="s">
        <v>462</v>
      </c>
      <c r="C538" s="117" t="s">
        <v>5</v>
      </c>
      <c r="D538" s="117" t="s">
        <v>595</v>
      </c>
      <c r="E538" s="117">
        <v>537</v>
      </c>
      <c r="F538" s="117" t="s">
        <v>924</v>
      </c>
      <c r="G538" s="117" t="s">
        <v>591</v>
      </c>
      <c r="H538" s="117" t="s">
        <v>398</v>
      </c>
      <c r="I538" s="117" t="s">
        <v>398</v>
      </c>
      <c r="J538" s="117" t="s">
        <v>398</v>
      </c>
      <c r="K538" s="117" t="s">
        <v>398</v>
      </c>
      <c r="L538" s="117" t="s">
        <v>398</v>
      </c>
      <c r="M538" s="117" t="s">
        <v>398</v>
      </c>
      <c r="N538" s="117" t="s">
        <v>398</v>
      </c>
      <c r="O538" s="125" t="s">
        <v>579</v>
      </c>
      <c r="P538" s="117">
        <v>1</v>
      </c>
      <c r="Q538" s="117" t="s">
        <v>398</v>
      </c>
      <c r="R538" s="117" t="s">
        <v>398</v>
      </c>
      <c r="S538" s="117" t="s">
        <v>398</v>
      </c>
      <c r="T538" s="117" t="s">
        <v>398</v>
      </c>
      <c r="U538" s="117" t="s">
        <v>398</v>
      </c>
      <c r="V538" s="117" t="s">
        <v>398</v>
      </c>
      <c r="W538" s="123">
        <v>36</v>
      </c>
      <c r="X538" s="123" t="s">
        <v>906</v>
      </c>
      <c r="Y538" s="120">
        <v>43556</v>
      </c>
      <c r="Z538" s="121">
        <v>0.40069444444444446</v>
      </c>
      <c r="AA538" s="121">
        <v>0.55208333333333337</v>
      </c>
      <c r="AB538" s="117" t="s">
        <v>582</v>
      </c>
      <c r="AC538" s="119" t="s">
        <v>398</v>
      </c>
      <c r="AD538" s="119" t="s">
        <v>398</v>
      </c>
    </row>
    <row r="539" spans="1:30">
      <c r="A539" s="117">
        <v>538</v>
      </c>
      <c r="B539" s="123" t="s">
        <v>462</v>
      </c>
      <c r="C539" s="117" t="s">
        <v>5</v>
      </c>
      <c r="D539" s="117" t="s">
        <v>595</v>
      </c>
      <c r="E539" s="117">
        <v>538</v>
      </c>
      <c r="F539" s="117" t="s">
        <v>924</v>
      </c>
      <c r="G539" s="117" t="s">
        <v>591</v>
      </c>
      <c r="H539" s="117" t="s">
        <v>398</v>
      </c>
      <c r="I539" s="117" t="s">
        <v>398</v>
      </c>
      <c r="J539" s="117" t="s">
        <v>398</v>
      </c>
      <c r="K539" s="117" t="s">
        <v>398</v>
      </c>
      <c r="L539" s="117" t="s">
        <v>398</v>
      </c>
      <c r="M539" s="117" t="s">
        <v>398</v>
      </c>
      <c r="N539" s="117" t="s">
        <v>398</v>
      </c>
      <c r="O539" s="125" t="s">
        <v>579</v>
      </c>
      <c r="P539" s="117">
        <v>1</v>
      </c>
      <c r="Q539" s="117" t="s">
        <v>398</v>
      </c>
      <c r="R539" s="117" t="s">
        <v>398</v>
      </c>
      <c r="S539" s="117" t="s">
        <v>398</v>
      </c>
      <c r="T539" s="117" t="s">
        <v>398</v>
      </c>
      <c r="U539" s="117" t="s">
        <v>398</v>
      </c>
      <c r="V539" s="117" t="s">
        <v>398</v>
      </c>
      <c r="W539" s="123">
        <v>36</v>
      </c>
      <c r="X539" s="123" t="s">
        <v>906</v>
      </c>
      <c r="Y539" s="120">
        <v>43556</v>
      </c>
      <c r="Z539" s="121">
        <v>0.40069444444444446</v>
      </c>
      <c r="AA539" s="121">
        <v>0.55208333333333337</v>
      </c>
      <c r="AB539" s="117" t="s">
        <v>582</v>
      </c>
      <c r="AC539" s="119" t="s">
        <v>398</v>
      </c>
      <c r="AD539" s="119" t="s">
        <v>398</v>
      </c>
    </row>
    <row r="540" spans="1:30">
      <c r="A540" s="117">
        <v>539</v>
      </c>
      <c r="B540" s="123" t="s">
        <v>462</v>
      </c>
      <c r="C540" s="117" t="s">
        <v>5</v>
      </c>
      <c r="D540" s="117" t="s">
        <v>595</v>
      </c>
      <c r="E540" s="117">
        <v>539</v>
      </c>
      <c r="F540" s="117" t="s">
        <v>924</v>
      </c>
      <c r="G540" s="117" t="s">
        <v>591</v>
      </c>
      <c r="H540" s="117" t="s">
        <v>398</v>
      </c>
      <c r="I540" s="117" t="s">
        <v>398</v>
      </c>
      <c r="J540" s="117" t="s">
        <v>398</v>
      </c>
      <c r="K540" s="117" t="s">
        <v>398</v>
      </c>
      <c r="L540" s="117" t="s">
        <v>398</v>
      </c>
      <c r="M540" s="117" t="s">
        <v>398</v>
      </c>
      <c r="N540" s="117" t="s">
        <v>398</v>
      </c>
      <c r="O540" s="125" t="s">
        <v>579</v>
      </c>
      <c r="P540" s="117">
        <v>1</v>
      </c>
      <c r="Q540" s="117" t="s">
        <v>398</v>
      </c>
      <c r="R540" s="117" t="s">
        <v>398</v>
      </c>
      <c r="S540" s="117" t="s">
        <v>398</v>
      </c>
      <c r="T540" s="117" t="s">
        <v>398</v>
      </c>
      <c r="U540" s="117" t="s">
        <v>398</v>
      </c>
      <c r="V540" s="117" t="s">
        <v>398</v>
      </c>
      <c r="W540" s="123">
        <v>36</v>
      </c>
      <c r="X540" s="123" t="s">
        <v>906</v>
      </c>
      <c r="Y540" s="120">
        <v>43556</v>
      </c>
      <c r="Z540" s="121">
        <v>0.40069444444444446</v>
      </c>
      <c r="AA540" s="121">
        <v>0.55208333333333337</v>
      </c>
      <c r="AB540" s="117" t="s">
        <v>582</v>
      </c>
      <c r="AC540" s="119" t="s">
        <v>398</v>
      </c>
      <c r="AD540" s="119" t="s">
        <v>398</v>
      </c>
    </row>
    <row r="541" spans="1:30">
      <c r="A541" s="117">
        <v>540</v>
      </c>
      <c r="B541" s="123" t="s">
        <v>462</v>
      </c>
      <c r="C541" s="117" t="s">
        <v>5</v>
      </c>
      <c r="D541" s="117" t="s">
        <v>595</v>
      </c>
      <c r="E541" s="117">
        <v>540</v>
      </c>
      <c r="F541" s="117" t="s">
        <v>924</v>
      </c>
      <c r="G541" s="117" t="s">
        <v>591</v>
      </c>
      <c r="H541" s="117" t="s">
        <v>398</v>
      </c>
      <c r="I541" s="117" t="s">
        <v>398</v>
      </c>
      <c r="J541" s="117" t="s">
        <v>398</v>
      </c>
      <c r="K541" s="117" t="s">
        <v>398</v>
      </c>
      <c r="L541" s="117" t="s">
        <v>398</v>
      </c>
      <c r="M541" s="117" t="s">
        <v>398</v>
      </c>
      <c r="N541" s="117" t="s">
        <v>398</v>
      </c>
      <c r="O541" s="125" t="s">
        <v>579</v>
      </c>
      <c r="P541" s="117">
        <v>1</v>
      </c>
      <c r="Q541" s="117" t="s">
        <v>398</v>
      </c>
      <c r="R541" s="117" t="s">
        <v>398</v>
      </c>
      <c r="S541" s="117" t="s">
        <v>398</v>
      </c>
      <c r="T541" s="117" t="s">
        <v>398</v>
      </c>
      <c r="U541" s="117" t="s">
        <v>398</v>
      </c>
      <c r="V541" s="117" t="s">
        <v>398</v>
      </c>
      <c r="W541" s="123">
        <v>36</v>
      </c>
      <c r="X541" s="123" t="s">
        <v>906</v>
      </c>
      <c r="Y541" s="120">
        <v>43556</v>
      </c>
      <c r="Z541" s="121">
        <v>0.40069444444444446</v>
      </c>
      <c r="AA541" s="121">
        <v>0.55208333333333337</v>
      </c>
      <c r="AB541" s="117" t="s">
        <v>582</v>
      </c>
      <c r="AC541" s="119" t="s">
        <v>398</v>
      </c>
      <c r="AD541" s="119" t="s">
        <v>398</v>
      </c>
    </row>
    <row r="542" spans="1:30">
      <c r="A542" s="117">
        <v>541</v>
      </c>
      <c r="B542" s="123" t="s">
        <v>462</v>
      </c>
      <c r="C542" s="117" t="s">
        <v>5</v>
      </c>
      <c r="D542" s="117" t="s">
        <v>595</v>
      </c>
      <c r="E542" s="117">
        <v>541</v>
      </c>
      <c r="F542" s="117" t="s">
        <v>924</v>
      </c>
      <c r="G542" s="117" t="s">
        <v>591</v>
      </c>
      <c r="H542" s="117" t="s">
        <v>398</v>
      </c>
      <c r="I542" s="117" t="s">
        <v>398</v>
      </c>
      <c r="J542" s="117" t="s">
        <v>398</v>
      </c>
      <c r="K542" s="117" t="s">
        <v>398</v>
      </c>
      <c r="L542" s="117" t="s">
        <v>398</v>
      </c>
      <c r="M542" s="117" t="s">
        <v>398</v>
      </c>
      <c r="N542" s="117" t="s">
        <v>398</v>
      </c>
      <c r="O542" s="125" t="s">
        <v>579</v>
      </c>
      <c r="P542" s="117">
        <v>1</v>
      </c>
      <c r="Q542" s="117" t="s">
        <v>398</v>
      </c>
      <c r="R542" s="117" t="s">
        <v>398</v>
      </c>
      <c r="S542" s="117" t="s">
        <v>398</v>
      </c>
      <c r="T542" s="117" t="s">
        <v>398</v>
      </c>
      <c r="U542" s="117" t="s">
        <v>398</v>
      </c>
      <c r="V542" s="117" t="s">
        <v>398</v>
      </c>
      <c r="W542" s="123">
        <v>36</v>
      </c>
      <c r="X542" s="123" t="s">
        <v>906</v>
      </c>
      <c r="Y542" s="120">
        <v>43556</v>
      </c>
      <c r="Z542" s="121">
        <v>0.40069444444444446</v>
      </c>
      <c r="AA542" s="121">
        <v>0.55208333333333337</v>
      </c>
      <c r="AB542" s="117" t="s">
        <v>582</v>
      </c>
      <c r="AC542" s="119" t="s">
        <v>398</v>
      </c>
      <c r="AD542" s="119" t="s">
        <v>398</v>
      </c>
    </row>
    <row r="543" spans="1:30">
      <c r="A543" s="117">
        <v>542</v>
      </c>
      <c r="B543" s="123" t="s">
        <v>462</v>
      </c>
      <c r="C543" s="117" t="s">
        <v>5</v>
      </c>
      <c r="D543" s="117" t="s">
        <v>595</v>
      </c>
      <c r="E543" s="117">
        <v>542</v>
      </c>
      <c r="F543" s="117" t="s">
        <v>924</v>
      </c>
      <c r="G543" s="117" t="s">
        <v>591</v>
      </c>
      <c r="H543" s="117" t="s">
        <v>398</v>
      </c>
      <c r="I543" s="117" t="s">
        <v>398</v>
      </c>
      <c r="J543" s="117" t="s">
        <v>398</v>
      </c>
      <c r="K543" s="117" t="s">
        <v>398</v>
      </c>
      <c r="L543" s="117" t="s">
        <v>398</v>
      </c>
      <c r="M543" s="117" t="s">
        <v>398</v>
      </c>
      <c r="N543" s="117" t="s">
        <v>398</v>
      </c>
      <c r="O543" s="125" t="s">
        <v>579</v>
      </c>
      <c r="P543" s="117">
        <v>1</v>
      </c>
      <c r="Q543" s="117" t="s">
        <v>398</v>
      </c>
      <c r="R543" s="117" t="s">
        <v>398</v>
      </c>
      <c r="S543" s="117" t="s">
        <v>398</v>
      </c>
      <c r="T543" s="117" t="s">
        <v>398</v>
      </c>
      <c r="U543" s="117" t="s">
        <v>398</v>
      </c>
      <c r="V543" s="117" t="s">
        <v>398</v>
      </c>
      <c r="W543" s="123">
        <v>36</v>
      </c>
      <c r="X543" s="123" t="s">
        <v>906</v>
      </c>
      <c r="Y543" s="120">
        <v>43556</v>
      </c>
      <c r="Z543" s="121">
        <v>0.40069444444444446</v>
      </c>
      <c r="AA543" s="121">
        <v>0.55208333333333337</v>
      </c>
      <c r="AB543" s="117" t="s">
        <v>582</v>
      </c>
      <c r="AC543" s="119" t="s">
        <v>398</v>
      </c>
      <c r="AD543" s="119" t="s">
        <v>398</v>
      </c>
    </row>
    <row r="544" spans="1:30">
      <c r="A544" s="117">
        <v>543</v>
      </c>
      <c r="B544" s="123" t="s">
        <v>462</v>
      </c>
      <c r="C544" s="117" t="s">
        <v>5</v>
      </c>
      <c r="D544" s="117" t="s">
        <v>595</v>
      </c>
      <c r="E544" s="117">
        <v>543</v>
      </c>
      <c r="F544" s="117" t="s">
        <v>924</v>
      </c>
      <c r="G544" s="117" t="s">
        <v>591</v>
      </c>
      <c r="H544" s="117" t="s">
        <v>398</v>
      </c>
      <c r="I544" s="117" t="s">
        <v>398</v>
      </c>
      <c r="J544" s="117" t="s">
        <v>398</v>
      </c>
      <c r="K544" s="117" t="s">
        <v>398</v>
      </c>
      <c r="L544" s="117" t="s">
        <v>398</v>
      </c>
      <c r="M544" s="117" t="s">
        <v>398</v>
      </c>
      <c r="N544" s="117" t="s">
        <v>398</v>
      </c>
      <c r="O544" s="125" t="s">
        <v>579</v>
      </c>
      <c r="P544" s="117">
        <v>1</v>
      </c>
      <c r="Q544" s="117" t="s">
        <v>398</v>
      </c>
      <c r="R544" s="117" t="s">
        <v>398</v>
      </c>
      <c r="S544" s="117" t="s">
        <v>398</v>
      </c>
      <c r="T544" s="117" t="s">
        <v>398</v>
      </c>
      <c r="U544" s="117" t="s">
        <v>398</v>
      </c>
      <c r="V544" s="117" t="s">
        <v>398</v>
      </c>
      <c r="W544" s="123">
        <v>36</v>
      </c>
      <c r="X544" s="123" t="s">
        <v>906</v>
      </c>
      <c r="Y544" s="120">
        <v>43556</v>
      </c>
      <c r="Z544" s="121">
        <v>0.40069444444444446</v>
      </c>
      <c r="AA544" s="121">
        <v>0.55208333333333337</v>
      </c>
      <c r="AB544" s="117" t="s">
        <v>582</v>
      </c>
      <c r="AC544" s="119" t="s">
        <v>398</v>
      </c>
      <c r="AD544" s="119" t="s">
        <v>398</v>
      </c>
    </row>
    <row r="545" spans="1:30">
      <c r="A545" s="117">
        <v>544</v>
      </c>
      <c r="B545" s="123" t="s">
        <v>462</v>
      </c>
      <c r="C545" s="117" t="s">
        <v>5</v>
      </c>
      <c r="D545" s="117" t="s">
        <v>595</v>
      </c>
      <c r="E545" s="117">
        <v>544</v>
      </c>
      <c r="F545" s="117" t="s">
        <v>924</v>
      </c>
      <c r="G545" s="117" t="s">
        <v>591</v>
      </c>
      <c r="H545" s="117" t="s">
        <v>398</v>
      </c>
      <c r="I545" s="117" t="s">
        <v>398</v>
      </c>
      <c r="J545" s="117" t="s">
        <v>398</v>
      </c>
      <c r="K545" s="117" t="s">
        <v>398</v>
      </c>
      <c r="L545" s="117" t="s">
        <v>398</v>
      </c>
      <c r="M545" s="117" t="s">
        <v>398</v>
      </c>
      <c r="N545" s="117" t="s">
        <v>398</v>
      </c>
      <c r="O545" s="125" t="s">
        <v>579</v>
      </c>
      <c r="P545" s="117">
        <v>1</v>
      </c>
      <c r="Q545" s="117" t="s">
        <v>398</v>
      </c>
      <c r="R545" s="117" t="s">
        <v>398</v>
      </c>
      <c r="S545" s="117" t="s">
        <v>398</v>
      </c>
      <c r="T545" s="117" t="s">
        <v>398</v>
      </c>
      <c r="U545" s="117" t="s">
        <v>398</v>
      </c>
      <c r="V545" s="117" t="s">
        <v>398</v>
      </c>
      <c r="W545" s="123">
        <v>36</v>
      </c>
      <c r="X545" s="123" t="s">
        <v>906</v>
      </c>
      <c r="Y545" s="120">
        <v>43556</v>
      </c>
      <c r="Z545" s="121">
        <v>0.40069444444444446</v>
      </c>
      <c r="AA545" s="121">
        <v>0.55208333333333337</v>
      </c>
      <c r="AB545" s="117" t="s">
        <v>582</v>
      </c>
      <c r="AC545" s="119" t="s">
        <v>398</v>
      </c>
      <c r="AD545" s="119" t="s">
        <v>398</v>
      </c>
    </row>
    <row r="546" spans="1:30">
      <c r="A546" s="117">
        <v>545</v>
      </c>
      <c r="B546" s="123" t="s">
        <v>463</v>
      </c>
      <c r="C546" s="117" t="s">
        <v>5</v>
      </c>
      <c r="D546" s="117" t="s">
        <v>595</v>
      </c>
      <c r="E546" s="117">
        <v>545</v>
      </c>
      <c r="F546" s="123" t="s">
        <v>921</v>
      </c>
      <c r="G546" s="117" t="s">
        <v>577</v>
      </c>
      <c r="H546" s="117" t="s">
        <v>578</v>
      </c>
      <c r="I546" s="118" t="s">
        <v>398</v>
      </c>
      <c r="J546" s="117">
        <v>2.2000000000000001E-3</v>
      </c>
      <c r="K546" s="123">
        <v>2.2999999999999998</v>
      </c>
      <c r="L546" s="117" t="s">
        <v>398</v>
      </c>
      <c r="M546" s="123">
        <v>0.28999999999999998</v>
      </c>
      <c r="N546" s="117" t="s">
        <v>596</v>
      </c>
      <c r="O546" s="117" t="s">
        <v>579</v>
      </c>
      <c r="P546" s="117">
        <v>1</v>
      </c>
      <c r="Q546" s="117" t="s">
        <v>398</v>
      </c>
      <c r="R546" s="117" t="s">
        <v>398</v>
      </c>
      <c r="S546" s="117" t="s">
        <v>398</v>
      </c>
      <c r="T546" s="117" t="s">
        <v>398</v>
      </c>
      <c r="U546" s="117" t="s">
        <v>398</v>
      </c>
      <c r="V546" s="117" t="s">
        <v>398</v>
      </c>
      <c r="W546" s="123">
        <v>37</v>
      </c>
      <c r="X546" s="123" t="s">
        <v>906</v>
      </c>
      <c r="Y546" s="120">
        <v>43556</v>
      </c>
      <c r="Z546" s="121">
        <v>0.56736111111111109</v>
      </c>
      <c r="AA546" s="117" t="s">
        <v>647</v>
      </c>
      <c r="AB546" s="117" t="s">
        <v>582</v>
      </c>
      <c r="AC546" s="119" t="s">
        <v>398</v>
      </c>
      <c r="AD546" s="119" t="s">
        <v>398</v>
      </c>
    </row>
    <row r="547" spans="1:30">
      <c r="A547" s="117">
        <v>546</v>
      </c>
      <c r="B547" s="123" t="s">
        <v>463</v>
      </c>
      <c r="C547" s="117" t="s">
        <v>5</v>
      </c>
      <c r="D547" s="117" t="s">
        <v>595</v>
      </c>
      <c r="E547" s="117">
        <v>546</v>
      </c>
      <c r="F547" s="123" t="s">
        <v>921</v>
      </c>
      <c r="G547" s="117" t="s">
        <v>577</v>
      </c>
      <c r="H547" s="117" t="s">
        <v>578</v>
      </c>
      <c r="I547" s="118" t="s">
        <v>398</v>
      </c>
      <c r="J547" s="117">
        <v>1.6999999999999999E-3</v>
      </c>
      <c r="K547" s="123">
        <v>1.4</v>
      </c>
      <c r="L547" s="117" t="s">
        <v>398</v>
      </c>
      <c r="M547" s="123">
        <v>0.19</v>
      </c>
      <c r="N547" s="117" t="s">
        <v>585</v>
      </c>
      <c r="O547" s="117" t="s">
        <v>579</v>
      </c>
      <c r="P547" s="117">
        <v>1</v>
      </c>
      <c r="Q547" s="117" t="s">
        <v>398</v>
      </c>
      <c r="R547" s="117" t="s">
        <v>398</v>
      </c>
      <c r="S547" s="117" t="s">
        <v>398</v>
      </c>
      <c r="T547" s="117" t="s">
        <v>398</v>
      </c>
      <c r="U547" s="117" t="s">
        <v>398</v>
      </c>
      <c r="V547" s="117" t="s">
        <v>398</v>
      </c>
      <c r="W547" s="123">
        <v>37</v>
      </c>
      <c r="X547" s="123" t="s">
        <v>906</v>
      </c>
      <c r="Y547" s="120">
        <v>43556</v>
      </c>
      <c r="Z547" s="121">
        <v>0.56736111111111109</v>
      </c>
      <c r="AA547" s="117" t="s">
        <v>647</v>
      </c>
      <c r="AB547" s="117" t="s">
        <v>582</v>
      </c>
      <c r="AC547" s="119" t="s">
        <v>398</v>
      </c>
      <c r="AD547" s="119" t="s">
        <v>398</v>
      </c>
    </row>
    <row r="548" spans="1:30">
      <c r="A548" s="117">
        <v>547</v>
      </c>
      <c r="B548" s="123" t="s">
        <v>463</v>
      </c>
      <c r="C548" s="117" t="s">
        <v>5</v>
      </c>
      <c r="D548" s="117" t="s">
        <v>595</v>
      </c>
      <c r="E548" s="117">
        <v>547</v>
      </c>
      <c r="F548" s="123" t="s">
        <v>921</v>
      </c>
      <c r="G548" s="117" t="s">
        <v>577</v>
      </c>
      <c r="H548" s="117" t="s">
        <v>578</v>
      </c>
      <c r="I548" s="118" t="s">
        <v>398</v>
      </c>
      <c r="J548" s="117">
        <v>4.0000000000000002E-4</v>
      </c>
      <c r="K548" s="123">
        <v>2.2999999999999998</v>
      </c>
      <c r="L548" s="117" t="s">
        <v>398</v>
      </c>
      <c r="M548" s="123">
        <v>0.17</v>
      </c>
      <c r="N548" s="117" t="s">
        <v>585</v>
      </c>
      <c r="O548" s="117" t="s">
        <v>579</v>
      </c>
      <c r="P548" s="117">
        <v>1</v>
      </c>
      <c r="Q548" s="117" t="s">
        <v>398</v>
      </c>
      <c r="R548" s="117" t="s">
        <v>398</v>
      </c>
      <c r="S548" s="117" t="s">
        <v>398</v>
      </c>
      <c r="T548" s="117" t="s">
        <v>398</v>
      </c>
      <c r="U548" s="117" t="s">
        <v>398</v>
      </c>
      <c r="V548" s="117" t="s">
        <v>398</v>
      </c>
      <c r="W548" s="123">
        <v>37</v>
      </c>
      <c r="X548" s="123" t="s">
        <v>906</v>
      </c>
      <c r="Y548" s="120">
        <v>43556</v>
      </c>
      <c r="Z548" s="121">
        <v>0.56736111111111109</v>
      </c>
      <c r="AA548" s="117" t="s">
        <v>647</v>
      </c>
      <c r="AB548" s="117" t="s">
        <v>582</v>
      </c>
      <c r="AC548" s="119" t="s">
        <v>398</v>
      </c>
      <c r="AD548" s="119" t="s">
        <v>398</v>
      </c>
    </row>
    <row r="549" spans="1:30">
      <c r="A549" s="117">
        <v>548</v>
      </c>
      <c r="B549" s="123" t="s">
        <v>463</v>
      </c>
      <c r="C549" s="117" t="s">
        <v>5</v>
      </c>
      <c r="D549" s="117" t="s">
        <v>595</v>
      </c>
      <c r="E549" s="117">
        <v>548</v>
      </c>
      <c r="F549" s="123" t="s">
        <v>921</v>
      </c>
      <c r="G549" s="117" t="s">
        <v>591</v>
      </c>
      <c r="H549" s="117" t="s">
        <v>579</v>
      </c>
      <c r="I549" s="118" t="s">
        <v>398</v>
      </c>
      <c r="J549" s="117">
        <v>8.5000000000000006E-3</v>
      </c>
      <c r="K549" s="123">
        <v>1.2</v>
      </c>
      <c r="L549" s="117" t="s">
        <v>398</v>
      </c>
      <c r="M549" s="123">
        <v>0.02</v>
      </c>
      <c r="N549" s="123" t="s">
        <v>592</v>
      </c>
      <c r="O549" s="117" t="s">
        <v>579</v>
      </c>
      <c r="P549" s="117">
        <v>1</v>
      </c>
      <c r="Q549" s="117" t="s">
        <v>398</v>
      </c>
      <c r="R549" s="117" t="s">
        <v>398</v>
      </c>
      <c r="S549" s="117" t="s">
        <v>398</v>
      </c>
      <c r="T549" s="117" t="s">
        <v>398</v>
      </c>
      <c r="U549" s="117" t="s">
        <v>398</v>
      </c>
      <c r="V549" s="117" t="s">
        <v>398</v>
      </c>
      <c r="W549" s="123">
        <v>37</v>
      </c>
      <c r="X549" s="123" t="s">
        <v>906</v>
      </c>
      <c r="Y549" s="120">
        <v>43556</v>
      </c>
      <c r="Z549" s="121">
        <v>0.56736111111111109</v>
      </c>
      <c r="AA549" s="117" t="s">
        <v>647</v>
      </c>
      <c r="AB549" s="117" t="s">
        <v>582</v>
      </c>
      <c r="AC549" s="119" t="s">
        <v>398</v>
      </c>
      <c r="AD549" s="119" t="s">
        <v>398</v>
      </c>
    </row>
    <row r="550" spans="1:30">
      <c r="A550" s="117">
        <v>549</v>
      </c>
      <c r="B550" s="123" t="s">
        <v>463</v>
      </c>
      <c r="C550" s="117" t="s">
        <v>5</v>
      </c>
      <c r="D550" s="117" t="s">
        <v>595</v>
      </c>
      <c r="E550" s="117">
        <v>549</v>
      </c>
      <c r="F550" s="117" t="s">
        <v>922</v>
      </c>
      <c r="G550" s="117" t="s">
        <v>591</v>
      </c>
      <c r="H550" s="117" t="s">
        <v>598</v>
      </c>
      <c r="I550" s="118" t="s">
        <v>398</v>
      </c>
      <c r="J550" s="117">
        <v>1E-4</v>
      </c>
      <c r="K550" s="123">
        <v>0.3</v>
      </c>
      <c r="L550" s="123">
        <v>0.2</v>
      </c>
      <c r="M550" s="123">
        <v>0.02</v>
      </c>
      <c r="N550" s="123" t="s">
        <v>592</v>
      </c>
      <c r="O550" s="117" t="s">
        <v>579</v>
      </c>
      <c r="P550" s="117">
        <v>1</v>
      </c>
      <c r="Q550" s="117" t="s">
        <v>398</v>
      </c>
      <c r="R550" s="117" t="s">
        <v>398</v>
      </c>
      <c r="S550" s="117" t="s">
        <v>398</v>
      </c>
      <c r="T550" s="117" t="s">
        <v>398</v>
      </c>
      <c r="U550" s="117" t="s">
        <v>398</v>
      </c>
      <c r="V550" s="117" t="s">
        <v>398</v>
      </c>
      <c r="W550" s="123">
        <v>38</v>
      </c>
      <c r="X550" s="123" t="s">
        <v>906</v>
      </c>
      <c r="Y550" s="120">
        <v>43556</v>
      </c>
      <c r="Z550" s="121">
        <v>0.56736111111111109</v>
      </c>
      <c r="AA550" s="117" t="s">
        <v>647</v>
      </c>
      <c r="AB550" s="117" t="s">
        <v>582</v>
      </c>
      <c r="AC550" s="119" t="s">
        <v>398</v>
      </c>
      <c r="AD550" s="119" t="s">
        <v>639</v>
      </c>
    </row>
    <row r="551" spans="1:30">
      <c r="A551" s="117">
        <v>550</v>
      </c>
      <c r="B551" s="123" t="s">
        <v>463</v>
      </c>
      <c r="C551" s="117" t="s">
        <v>5</v>
      </c>
      <c r="D551" s="117" t="s">
        <v>595</v>
      </c>
      <c r="E551" s="117">
        <v>550</v>
      </c>
      <c r="F551" s="117" t="s">
        <v>922</v>
      </c>
      <c r="G551" s="117" t="s">
        <v>577</v>
      </c>
      <c r="H551" s="117" t="s">
        <v>640</v>
      </c>
      <c r="I551" s="118" t="s">
        <v>398</v>
      </c>
      <c r="J551" s="117">
        <v>3.0999999999999999E-3</v>
      </c>
      <c r="K551" s="123">
        <v>1.2</v>
      </c>
      <c r="L551" s="117" t="s">
        <v>398</v>
      </c>
      <c r="M551" s="123">
        <v>0.14000000000000001</v>
      </c>
      <c r="N551" s="117" t="s">
        <v>596</v>
      </c>
      <c r="O551" s="117" t="s">
        <v>579</v>
      </c>
      <c r="P551" s="117">
        <v>1</v>
      </c>
      <c r="Q551" s="117" t="s">
        <v>398</v>
      </c>
      <c r="R551" s="117" t="s">
        <v>398</v>
      </c>
      <c r="S551" s="117" t="s">
        <v>398</v>
      </c>
      <c r="T551" s="117" t="s">
        <v>398</v>
      </c>
      <c r="U551" s="117" t="s">
        <v>398</v>
      </c>
      <c r="V551" s="117" t="s">
        <v>398</v>
      </c>
      <c r="W551" s="123">
        <v>38</v>
      </c>
      <c r="X551" s="123" t="s">
        <v>906</v>
      </c>
      <c r="Y551" s="120">
        <v>43556</v>
      </c>
      <c r="Z551" s="121">
        <v>0.56736111111111109</v>
      </c>
      <c r="AA551" s="117" t="s">
        <v>647</v>
      </c>
      <c r="AB551" s="117" t="s">
        <v>582</v>
      </c>
      <c r="AC551" s="119" t="s">
        <v>398</v>
      </c>
      <c r="AD551" s="119" t="s">
        <v>648</v>
      </c>
    </row>
    <row r="552" spans="1:30">
      <c r="A552" s="117">
        <v>551</v>
      </c>
      <c r="B552" s="123" t="s">
        <v>463</v>
      </c>
      <c r="C552" s="117" t="s">
        <v>5</v>
      </c>
      <c r="D552" s="117" t="s">
        <v>595</v>
      </c>
      <c r="E552" s="117">
        <v>551</v>
      </c>
      <c r="F552" s="117" t="s">
        <v>922</v>
      </c>
      <c r="G552" s="117" t="s">
        <v>591</v>
      </c>
      <c r="H552" s="117" t="s">
        <v>598</v>
      </c>
      <c r="I552" s="118" t="s">
        <v>398</v>
      </c>
      <c r="J552" s="117">
        <v>1E-4</v>
      </c>
      <c r="K552" s="123">
        <v>0.4</v>
      </c>
      <c r="L552" s="123">
        <v>0.3</v>
      </c>
      <c r="M552" s="123">
        <v>0.02</v>
      </c>
      <c r="N552" s="123" t="s">
        <v>592</v>
      </c>
      <c r="O552" s="117" t="s">
        <v>579</v>
      </c>
      <c r="P552" s="117">
        <v>1</v>
      </c>
      <c r="Q552" s="117" t="s">
        <v>398</v>
      </c>
      <c r="R552" s="117" t="s">
        <v>398</v>
      </c>
      <c r="S552" s="117" t="s">
        <v>398</v>
      </c>
      <c r="T552" s="117" t="s">
        <v>398</v>
      </c>
      <c r="U552" s="117" t="s">
        <v>398</v>
      </c>
      <c r="V552" s="117" t="s">
        <v>398</v>
      </c>
      <c r="W552" s="123">
        <v>38</v>
      </c>
      <c r="X552" s="123" t="s">
        <v>906</v>
      </c>
      <c r="Y552" s="120">
        <v>43556</v>
      </c>
      <c r="Z552" s="121">
        <v>0.56736111111111109</v>
      </c>
      <c r="AA552" s="117" t="s">
        <v>647</v>
      </c>
      <c r="AB552" s="117" t="s">
        <v>582</v>
      </c>
      <c r="AC552" s="119" t="s">
        <v>398</v>
      </c>
      <c r="AD552" s="119" t="s">
        <v>398</v>
      </c>
    </row>
    <row r="553" spans="1:30">
      <c r="A553" s="117">
        <v>552</v>
      </c>
      <c r="B553" s="123" t="s">
        <v>463</v>
      </c>
      <c r="C553" s="117" t="s">
        <v>5</v>
      </c>
      <c r="D553" s="117" t="s">
        <v>595</v>
      </c>
      <c r="E553" s="117">
        <v>552</v>
      </c>
      <c r="F553" s="117" t="s">
        <v>922</v>
      </c>
      <c r="G553" s="117" t="s">
        <v>591</v>
      </c>
      <c r="H553" s="117" t="s">
        <v>579</v>
      </c>
      <c r="I553" s="118" t="s">
        <v>398</v>
      </c>
      <c r="J553" s="117">
        <v>3.3999999999999998E-3</v>
      </c>
      <c r="K553" s="123">
        <v>0.8</v>
      </c>
      <c r="L553" s="123">
        <v>0.6</v>
      </c>
      <c r="M553" s="123">
        <v>0.01</v>
      </c>
      <c r="N553" s="123" t="s">
        <v>592</v>
      </c>
      <c r="O553" s="117" t="s">
        <v>579</v>
      </c>
      <c r="P553" s="117">
        <v>1</v>
      </c>
      <c r="Q553" s="117" t="s">
        <v>398</v>
      </c>
      <c r="R553" s="117" t="s">
        <v>398</v>
      </c>
      <c r="S553" s="117" t="s">
        <v>398</v>
      </c>
      <c r="T553" s="117" t="s">
        <v>398</v>
      </c>
      <c r="U553" s="117" t="s">
        <v>398</v>
      </c>
      <c r="V553" s="117" t="s">
        <v>398</v>
      </c>
      <c r="W553" s="123">
        <v>38</v>
      </c>
      <c r="X553" s="123" t="s">
        <v>906</v>
      </c>
      <c r="Y553" s="120">
        <v>43556</v>
      </c>
      <c r="Z553" s="121">
        <v>0.56736111111111109</v>
      </c>
      <c r="AA553" s="117" t="s">
        <v>647</v>
      </c>
      <c r="AB553" s="117" t="s">
        <v>582</v>
      </c>
      <c r="AC553" s="119" t="s">
        <v>398</v>
      </c>
      <c r="AD553" s="119" t="s">
        <v>649</v>
      </c>
    </row>
    <row r="554" spans="1:30">
      <c r="A554" s="117">
        <v>553</v>
      </c>
      <c r="B554" s="123" t="s">
        <v>463</v>
      </c>
      <c r="C554" s="117" t="s">
        <v>5</v>
      </c>
      <c r="D554" s="117" t="s">
        <v>595</v>
      </c>
      <c r="E554" s="117">
        <v>553</v>
      </c>
      <c r="F554" s="117" t="s">
        <v>923</v>
      </c>
      <c r="G554" s="117" t="s">
        <v>579</v>
      </c>
      <c r="H554" s="117" t="s">
        <v>398</v>
      </c>
      <c r="I554" s="117" t="s">
        <v>398</v>
      </c>
      <c r="J554" s="117" t="s">
        <v>398</v>
      </c>
      <c r="K554" s="117" t="s">
        <v>398</v>
      </c>
      <c r="L554" s="117" t="s">
        <v>398</v>
      </c>
      <c r="M554" s="117" t="s">
        <v>398</v>
      </c>
      <c r="N554" s="117" t="s">
        <v>398</v>
      </c>
      <c r="O554" s="117" t="s">
        <v>579</v>
      </c>
      <c r="P554" s="117">
        <v>2</v>
      </c>
      <c r="Q554" s="117" t="s">
        <v>398</v>
      </c>
      <c r="R554" s="117" t="s">
        <v>398</v>
      </c>
      <c r="S554" s="117" t="s">
        <v>398</v>
      </c>
      <c r="T554" s="117" t="s">
        <v>398</v>
      </c>
      <c r="U554" s="117" t="s">
        <v>398</v>
      </c>
      <c r="V554" s="117" t="s">
        <v>398</v>
      </c>
      <c r="W554" s="123">
        <v>39</v>
      </c>
      <c r="X554" s="123" t="s">
        <v>906</v>
      </c>
      <c r="Y554" s="120">
        <v>43556</v>
      </c>
      <c r="Z554" s="121">
        <v>0.56736111111111109</v>
      </c>
      <c r="AA554" s="117" t="s">
        <v>647</v>
      </c>
      <c r="AB554" s="117" t="s">
        <v>582</v>
      </c>
      <c r="AC554" s="119" t="s">
        <v>398</v>
      </c>
      <c r="AD554" s="119" t="s">
        <v>650</v>
      </c>
    </row>
    <row r="555" spans="1:30">
      <c r="A555" s="117">
        <v>554</v>
      </c>
      <c r="B555" s="123" t="s">
        <v>463</v>
      </c>
      <c r="C555" s="117" t="s">
        <v>5</v>
      </c>
      <c r="D555" s="117" t="s">
        <v>595</v>
      </c>
      <c r="E555" s="117">
        <v>554</v>
      </c>
      <c r="F555" s="117" t="s">
        <v>923</v>
      </c>
      <c r="G555" s="117" t="s">
        <v>577</v>
      </c>
      <c r="H555" s="117" t="s">
        <v>398</v>
      </c>
      <c r="I555" s="117" t="s">
        <v>398</v>
      </c>
      <c r="J555" s="117" t="s">
        <v>398</v>
      </c>
      <c r="K555" s="117" t="s">
        <v>398</v>
      </c>
      <c r="L555" s="117" t="s">
        <v>398</v>
      </c>
      <c r="M555" s="117" t="s">
        <v>398</v>
      </c>
      <c r="N555" s="117" t="s">
        <v>398</v>
      </c>
      <c r="O555" s="125" t="s">
        <v>579</v>
      </c>
      <c r="P555" s="117">
        <v>1</v>
      </c>
      <c r="Q555" s="117" t="s">
        <v>398</v>
      </c>
      <c r="R555" s="117" t="s">
        <v>398</v>
      </c>
      <c r="S555" s="117" t="s">
        <v>398</v>
      </c>
      <c r="T555" s="117" t="s">
        <v>398</v>
      </c>
      <c r="U555" s="117" t="s">
        <v>398</v>
      </c>
      <c r="V555" s="117" t="s">
        <v>398</v>
      </c>
      <c r="W555" s="123">
        <v>39</v>
      </c>
      <c r="X555" s="123" t="s">
        <v>906</v>
      </c>
      <c r="Y555" s="120">
        <v>43556</v>
      </c>
      <c r="Z555" s="121">
        <v>0.56736111111111109</v>
      </c>
      <c r="AA555" s="117" t="s">
        <v>647</v>
      </c>
      <c r="AB555" s="117" t="s">
        <v>582</v>
      </c>
      <c r="AC555" s="119" t="s">
        <v>398</v>
      </c>
      <c r="AD555" s="119" t="s">
        <v>398</v>
      </c>
    </row>
    <row r="556" spans="1:30">
      <c r="A556" s="117">
        <v>555</v>
      </c>
      <c r="B556" s="123" t="s">
        <v>463</v>
      </c>
      <c r="C556" s="117" t="s">
        <v>5</v>
      </c>
      <c r="D556" s="117" t="s">
        <v>595</v>
      </c>
      <c r="E556" s="117">
        <v>555</v>
      </c>
      <c r="F556" s="117" t="s">
        <v>923</v>
      </c>
      <c r="G556" s="117" t="s">
        <v>577</v>
      </c>
      <c r="H556" s="117" t="s">
        <v>398</v>
      </c>
      <c r="I556" s="117" t="s">
        <v>398</v>
      </c>
      <c r="J556" s="117" t="s">
        <v>398</v>
      </c>
      <c r="K556" s="117" t="s">
        <v>398</v>
      </c>
      <c r="L556" s="117" t="s">
        <v>398</v>
      </c>
      <c r="M556" s="117" t="s">
        <v>398</v>
      </c>
      <c r="N556" s="117" t="s">
        <v>398</v>
      </c>
      <c r="O556" s="125" t="s">
        <v>579</v>
      </c>
      <c r="P556" s="117">
        <v>1</v>
      </c>
      <c r="Q556" s="117" t="s">
        <v>398</v>
      </c>
      <c r="R556" s="117" t="s">
        <v>398</v>
      </c>
      <c r="S556" s="117" t="s">
        <v>398</v>
      </c>
      <c r="T556" s="117" t="s">
        <v>398</v>
      </c>
      <c r="U556" s="117" t="s">
        <v>398</v>
      </c>
      <c r="V556" s="117" t="s">
        <v>398</v>
      </c>
      <c r="W556" s="123">
        <v>39</v>
      </c>
      <c r="X556" s="123" t="s">
        <v>906</v>
      </c>
      <c r="Y556" s="120">
        <v>43556</v>
      </c>
      <c r="Z556" s="121">
        <v>0.56736111111111109</v>
      </c>
      <c r="AA556" s="117" t="s">
        <v>647</v>
      </c>
      <c r="AB556" s="117" t="s">
        <v>582</v>
      </c>
      <c r="AC556" s="119" t="s">
        <v>398</v>
      </c>
      <c r="AD556" s="119" t="s">
        <v>398</v>
      </c>
    </row>
    <row r="557" spans="1:30">
      <c r="A557" s="117">
        <v>556</v>
      </c>
      <c r="B557" s="123" t="s">
        <v>463</v>
      </c>
      <c r="C557" s="117" t="s">
        <v>5</v>
      </c>
      <c r="D557" s="117" t="s">
        <v>595</v>
      </c>
      <c r="E557" s="117">
        <v>556</v>
      </c>
      <c r="F557" s="117" t="s">
        <v>923</v>
      </c>
      <c r="G557" s="117" t="s">
        <v>577</v>
      </c>
      <c r="H557" s="117" t="s">
        <v>398</v>
      </c>
      <c r="I557" s="117" t="s">
        <v>398</v>
      </c>
      <c r="J557" s="117" t="s">
        <v>398</v>
      </c>
      <c r="K557" s="117" t="s">
        <v>398</v>
      </c>
      <c r="L557" s="117" t="s">
        <v>398</v>
      </c>
      <c r="M557" s="117" t="s">
        <v>398</v>
      </c>
      <c r="N557" s="117" t="s">
        <v>398</v>
      </c>
      <c r="O557" s="125" t="s">
        <v>579</v>
      </c>
      <c r="P557" s="117">
        <v>1</v>
      </c>
      <c r="Q557" s="117" t="s">
        <v>398</v>
      </c>
      <c r="R557" s="117" t="s">
        <v>398</v>
      </c>
      <c r="S557" s="117" t="s">
        <v>398</v>
      </c>
      <c r="T557" s="117" t="s">
        <v>398</v>
      </c>
      <c r="U557" s="117" t="s">
        <v>398</v>
      </c>
      <c r="V557" s="117" t="s">
        <v>398</v>
      </c>
      <c r="W557" s="123">
        <v>39</v>
      </c>
      <c r="X557" s="123" t="s">
        <v>906</v>
      </c>
      <c r="Y557" s="120">
        <v>43556</v>
      </c>
      <c r="Z557" s="121">
        <v>0.56736111111111109</v>
      </c>
      <c r="AA557" s="117" t="s">
        <v>647</v>
      </c>
      <c r="AB557" s="117" t="s">
        <v>582</v>
      </c>
      <c r="AC557" s="119" t="s">
        <v>398</v>
      </c>
      <c r="AD557" s="119" t="s">
        <v>398</v>
      </c>
    </row>
    <row r="558" spans="1:30">
      <c r="A558" s="117">
        <v>557</v>
      </c>
      <c r="B558" s="123" t="s">
        <v>463</v>
      </c>
      <c r="C558" s="117" t="s">
        <v>5</v>
      </c>
      <c r="D558" s="117" t="s">
        <v>595</v>
      </c>
      <c r="E558" s="117">
        <v>557</v>
      </c>
      <c r="F558" s="117" t="s">
        <v>923</v>
      </c>
      <c r="G558" s="117" t="s">
        <v>577</v>
      </c>
      <c r="H558" s="117" t="s">
        <v>398</v>
      </c>
      <c r="I558" s="117" t="s">
        <v>398</v>
      </c>
      <c r="J558" s="117" t="s">
        <v>398</v>
      </c>
      <c r="K558" s="117" t="s">
        <v>398</v>
      </c>
      <c r="L558" s="117" t="s">
        <v>398</v>
      </c>
      <c r="M558" s="117" t="s">
        <v>398</v>
      </c>
      <c r="N558" s="117" t="s">
        <v>398</v>
      </c>
      <c r="O558" s="125" t="s">
        <v>579</v>
      </c>
      <c r="P558" s="117">
        <v>1</v>
      </c>
      <c r="Q558" s="117" t="s">
        <v>398</v>
      </c>
      <c r="R558" s="117" t="s">
        <v>398</v>
      </c>
      <c r="S558" s="117" t="s">
        <v>398</v>
      </c>
      <c r="T558" s="117" t="s">
        <v>398</v>
      </c>
      <c r="U558" s="117" t="s">
        <v>398</v>
      </c>
      <c r="V558" s="117" t="s">
        <v>398</v>
      </c>
      <c r="W558" s="123">
        <v>39</v>
      </c>
      <c r="X558" s="123" t="s">
        <v>906</v>
      </c>
      <c r="Y558" s="120">
        <v>43556</v>
      </c>
      <c r="Z558" s="121">
        <v>0.56736111111111109</v>
      </c>
      <c r="AA558" s="117" t="s">
        <v>647</v>
      </c>
      <c r="AB558" s="117" t="s">
        <v>582</v>
      </c>
      <c r="AC558" s="119" t="s">
        <v>398</v>
      </c>
      <c r="AD558" s="119" t="s">
        <v>398</v>
      </c>
    </row>
    <row r="559" spans="1:30">
      <c r="A559" s="117">
        <v>558</v>
      </c>
      <c r="B559" s="123" t="s">
        <v>463</v>
      </c>
      <c r="C559" s="117" t="s">
        <v>5</v>
      </c>
      <c r="D559" s="117" t="s">
        <v>595</v>
      </c>
      <c r="E559" s="117">
        <v>558</v>
      </c>
      <c r="F559" s="117" t="s">
        <v>923</v>
      </c>
      <c r="G559" s="117" t="s">
        <v>577</v>
      </c>
      <c r="H559" s="117" t="s">
        <v>398</v>
      </c>
      <c r="I559" s="117" t="s">
        <v>398</v>
      </c>
      <c r="J559" s="117" t="s">
        <v>398</v>
      </c>
      <c r="K559" s="117" t="s">
        <v>398</v>
      </c>
      <c r="L559" s="117" t="s">
        <v>398</v>
      </c>
      <c r="M559" s="117" t="s">
        <v>398</v>
      </c>
      <c r="N559" s="117" t="s">
        <v>398</v>
      </c>
      <c r="O559" s="125" t="s">
        <v>579</v>
      </c>
      <c r="P559" s="117">
        <v>1</v>
      </c>
      <c r="Q559" s="117" t="s">
        <v>398</v>
      </c>
      <c r="R559" s="117" t="s">
        <v>398</v>
      </c>
      <c r="S559" s="117" t="s">
        <v>398</v>
      </c>
      <c r="T559" s="117" t="s">
        <v>398</v>
      </c>
      <c r="U559" s="117" t="s">
        <v>398</v>
      </c>
      <c r="V559" s="117" t="s">
        <v>398</v>
      </c>
      <c r="W559" s="123">
        <v>39</v>
      </c>
      <c r="X559" s="123" t="s">
        <v>906</v>
      </c>
      <c r="Y559" s="120">
        <v>43556</v>
      </c>
      <c r="Z559" s="121">
        <v>0.56736111111111109</v>
      </c>
      <c r="AA559" s="117" t="s">
        <v>647</v>
      </c>
      <c r="AB559" s="117" t="s">
        <v>582</v>
      </c>
      <c r="AC559" s="119" t="s">
        <v>398</v>
      </c>
      <c r="AD559" s="119" t="s">
        <v>398</v>
      </c>
    </row>
    <row r="560" spans="1:30">
      <c r="A560" s="117">
        <v>559</v>
      </c>
      <c r="B560" s="123" t="s">
        <v>463</v>
      </c>
      <c r="C560" s="117" t="s">
        <v>5</v>
      </c>
      <c r="D560" s="117" t="s">
        <v>595</v>
      </c>
      <c r="E560" s="117">
        <v>559</v>
      </c>
      <c r="F560" s="117" t="s">
        <v>923</v>
      </c>
      <c r="G560" s="117" t="s">
        <v>591</v>
      </c>
      <c r="H560" s="117" t="s">
        <v>398</v>
      </c>
      <c r="I560" s="117" t="s">
        <v>398</v>
      </c>
      <c r="J560" s="117" t="s">
        <v>398</v>
      </c>
      <c r="K560" s="117" t="s">
        <v>398</v>
      </c>
      <c r="L560" s="117" t="s">
        <v>398</v>
      </c>
      <c r="M560" s="117" t="s">
        <v>398</v>
      </c>
      <c r="N560" s="117" t="s">
        <v>398</v>
      </c>
      <c r="O560" s="125" t="s">
        <v>579</v>
      </c>
      <c r="P560" s="117">
        <v>1</v>
      </c>
      <c r="Q560" s="117" t="s">
        <v>398</v>
      </c>
      <c r="R560" s="117" t="s">
        <v>398</v>
      </c>
      <c r="S560" s="117" t="s">
        <v>398</v>
      </c>
      <c r="T560" s="117" t="s">
        <v>398</v>
      </c>
      <c r="U560" s="117" t="s">
        <v>398</v>
      </c>
      <c r="V560" s="117" t="s">
        <v>398</v>
      </c>
      <c r="W560" s="123">
        <v>39</v>
      </c>
      <c r="X560" s="123" t="s">
        <v>906</v>
      </c>
      <c r="Y560" s="120">
        <v>43556</v>
      </c>
      <c r="Z560" s="121">
        <v>0.56736111111111109</v>
      </c>
      <c r="AA560" s="117" t="s">
        <v>647</v>
      </c>
      <c r="AB560" s="117" t="s">
        <v>582</v>
      </c>
      <c r="AC560" s="119" t="s">
        <v>398</v>
      </c>
      <c r="AD560" s="119" t="s">
        <v>398</v>
      </c>
    </row>
    <row r="561" spans="1:30">
      <c r="A561" s="117">
        <v>560</v>
      </c>
      <c r="B561" s="123" t="s">
        <v>463</v>
      </c>
      <c r="C561" s="117" t="s">
        <v>5</v>
      </c>
      <c r="D561" s="117" t="s">
        <v>595</v>
      </c>
      <c r="E561" s="117">
        <v>560</v>
      </c>
      <c r="F561" s="117" t="s">
        <v>923</v>
      </c>
      <c r="G561" s="117" t="s">
        <v>591</v>
      </c>
      <c r="H561" s="117" t="s">
        <v>398</v>
      </c>
      <c r="I561" s="117" t="s">
        <v>398</v>
      </c>
      <c r="J561" s="117" t="s">
        <v>398</v>
      </c>
      <c r="K561" s="117" t="s">
        <v>398</v>
      </c>
      <c r="L561" s="117" t="s">
        <v>398</v>
      </c>
      <c r="M561" s="117" t="s">
        <v>398</v>
      </c>
      <c r="N561" s="117" t="s">
        <v>398</v>
      </c>
      <c r="O561" s="125" t="s">
        <v>579</v>
      </c>
      <c r="P561" s="117">
        <v>1</v>
      </c>
      <c r="Q561" s="117" t="s">
        <v>398</v>
      </c>
      <c r="R561" s="117" t="s">
        <v>398</v>
      </c>
      <c r="S561" s="117" t="s">
        <v>398</v>
      </c>
      <c r="T561" s="117" t="s">
        <v>398</v>
      </c>
      <c r="U561" s="117" t="s">
        <v>398</v>
      </c>
      <c r="V561" s="117" t="s">
        <v>398</v>
      </c>
      <c r="W561" s="123">
        <v>39</v>
      </c>
      <c r="X561" s="123" t="s">
        <v>906</v>
      </c>
      <c r="Y561" s="120">
        <v>43556</v>
      </c>
      <c r="Z561" s="121">
        <v>0.56736111111111109</v>
      </c>
      <c r="AA561" s="117" t="s">
        <v>647</v>
      </c>
      <c r="AB561" s="117" t="s">
        <v>582</v>
      </c>
      <c r="AC561" s="119" t="s">
        <v>398</v>
      </c>
      <c r="AD561" s="119" t="s">
        <v>398</v>
      </c>
    </row>
    <row r="562" spans="1:30">
      <c r="A562" s="117">
        <v>561</v>
      </c>
      <c r="B562" s="123" t="s">
        <v>463</v>
      </c>
      <c r="C562" s="117" t="s">
        <v>5</v>
      </c>
      <c r="D562" s="117" t="s">
        <v>595</v>
      </c>
      <c r="E562" s="117">
        <v>561</v>
      </c>
      <c r="F562" s="117" t="s">
        <v>923</v>
      </c>
      <c r="G562" s="117" t="s">
        <v>591</v>
      </c>
      <c r="H562" s="117" t="s">
        <v>398</v>
      </c>
      <c r="I562" s="117" t="s">
        <v>398</v>
      </c>
      <c r="J562" s="117" t="s">
        <v>398</v>
      </c>
      <c r="K562" s="117" t="s">
        <v>398</v>
      </c>
      <c r="L562" s="117" t="s">
        <v>398</v>
      </c>
      <c r="M562" s="117" t="s">
        <v>398</v>
      </c>
      <c r="N562" s="117" t="s">
        <v>398</v>
      </c>
      <c r="O562" s="125" t="s">
        <v>579</v>
      </c>
      <c r="P562" s="117">
        <v>1</v>
      </c>
      <c r="Q562" s="117" t="s">
        <v>398</v>
      </c>
      <c r="R562" s="117" t="s">
        <v>398</v>
      </c>
      <c r="S562" s="117" t="s">
        <v>398</v>
      </c>
      <c r="T562" s="117" t="s">
        <v>398</v>
      </c>
      <c r="U562" s="117" t="s">
        <v>398</v>
      </c>
      <c r="V562" s="117" t="s">
        <v>398</v>
      </c>
      <c r="W562" s="123">
        <v>39</v>
      </c>
      <c r="X562" s="123" t="s">
        <v>906</v>
      </c>
      <c r="Y562" s="120">
        <v>43556</v>
      </c>
      <c r="Z562" s="121">
        <v>0.56736111111111109</v>
      </c>
      <c r="AA562" s="117" t="s">
        <v>647</v>
      </c>
      <c r="AB562" s="117" t="s">
        <v>582</v>
      </c>
      <c r="AC562" s="119" t="s">
        <v>398</v>
      </c>
      <c r="AD562" s="119" t="s">
        <v>398</v>
      </c>
    </row>
    <row r="563" spans="1:30">
      <c r="A563" s="117">
        <v>562</v>
      </c>
      <c r="B563" s="123" t="s">
        <v>463</v>
      </c>
      <c r="C563" s="117" t="s">
        <v>5</v>
      </c>
      <c r="D563" s="117" t="s">
        <v>595</v>
      </c>
      <c r="E563" s="117">
        <v>562</v>
      </c>
      <c r="F563" s="117" t="s">
        <v>923</v>
      </c>
      <c r="G563" s="117" t="s">
        <v>591</v>
      </c>
      <c r="H563" s="117" t="s">
        <v>398</v>
      </c>
      <c r="I563" s="117" t="s">
        <v>398</v>
      </c>
      <c r="J563" s="117" t="s">
        <v>398</v>
      </c>
      <c r="K563" s="117" t="s">
        <v>398</v>
      </c>
      <c r="L563" s="117" t="s">
        <v>398</v>
      </c>
      <c r="M563" s="117" t="s">
        <v>398</v>
      </c>
      <c r="N563" s="117" t="s">
        <v>398</v>
      </c>
      <c r="O563" s="125" t="s">
        <v>579</v>
      </c>
      <c r="P563" s="117">
        <v>1</v>
      </c>
      <c r="Q563" s="117" t="s">
        <v>398</v>
      </c>
      <c r="R563" s="117" t="s">
        <v>398</v>
      </c>
      <c r="S563" s="117" t="s">
        <v>398</v>
      </c>
      <c r="T563" s="117" t="s">
        <v>398</v>
      </c>
      <c r="U563" s="117" t="s">
        <v>398</v>
      </c>
      <c r="V563" s="117" t="s">
        <v>398</v>
      </c>
      <c r="W563" s="123">
        <v>39</v>
      </c>
      <c r="X563" s="123" t="s">
        <v>906</v>
      </c>
      <c r="Y563" s="120">
        <v>43556</v>
      </c>
      <c r="Z563" s="121">
        <v>0.56736111111111109</v>
      </c>
      <c r="AA563" s="117" t="s">
        <v>647</v>
      </c>
      <c r="AB563" s="117" t="s">
        <v>582</v>
      </c>
      <c r="AC563" s="119" t="s">
        <v>398</v>
      </c>
      <c r="AD563" s="119" t="s">
        <v>398</v>
      </c>
    </row>
    <row r="564" spans="1:30">
      <c r="A564" s="117">
        <v>563</v>
      </c>
      <c r="B564" s="123" t="s">
        <v>463</v>
      </c>
      <c r="C564" s="117" t="s">
        <v>5</v>
      </c>
      <c r="D564" s="117" t="s">
        <v>595</v>
      </c>
      <c r="E564" s="117">
        <v>563</v>
      </c>
      <c r="F564" s="117" t="s">
        <v>923</v>
      </c>
      <c r="G564" s="117" t="s">
        <v>591</v>
      </c>
      <c r="H564" s="117" t="s">
        <v>398</v>
      </c>
      <c r="I564" s="117" t="s">
        <v>398</v>
      </c>
      <c r="J564" s="117" t="s">
        <v>398</v>
      </c>
      <c r="K564" s="117" t="s">
        <v>398</v>
      </c>
      <c r="L564" s="117" t="s">
        <v>398</v>
      </c>
      <c r="M564" s="117" t="s">
        <v>398</v>
      </c>
      <c r="N564" s="117" t="s">
        <v>398</v>
      </c>
      <c r="O564" s="125" t="s">
        <v>579</v>
      </c>
      <c r="P564" s="117">
        <v>1</v>
      </c>
      <c r="Q564" s="117" t="s">
        <v>398</v>
      </c>
      <c r="R564" s="117" t="s">
        <v>398</v>
      </c>
      <c r="S564" s="117" t="s">
        <v>398</v>
      </c>
      <c r="T564" s="117" t="s">
        <v>398</v>
      </c>
      <c r="U564" s="117" t="s">
        <v>398</v>
      </c>
      <c r="V564" s="117" t="s">
        <v>398</v>
      </c>
      <c r="W564" s="123">
        <v>39</v>
      </c>
      <c r="X564" s="123" t="s">
        <v>906</v>
      </c>
      <c r="Y564" s="120">
        <v>43556</v>
      </c>
      <c r="Z564" s="121">
        <v>0.56736111111111109</v>
      </c>
      <c r="AA564" s="117" t="s">
        <v>647</v>
      </c>
      <c r="AB564" s="117" t="s">
        <v>582</v>
      </c>
      <c r="AC564" s="119" t="s">
        <v>398</v>
      </c>
      <c r="AD564" s="119" t="s">
        <v>398</v>
      </c>
    </row>
    <row r="565" spans="1:30">
      <c r="A565" s="117">
        <v>564</v>
      </c>
      <c r="B565" s="123" t="s">
        <v>463</v>
      </c>
      <c r="C565" s="117" t="s">
        <v>5</v>
      </c>
      <c r="D565" s="117" t="s">
        <v>595</v>
      </c>
      <c r="E565" s="117">
        <v>564</v>
      </c>
      <c r="F565" s="117" t="s">
        <v>923</v>
      </c>
      <c r="G565" s="117" t="s">
        <v>591</v>
      </c>
      <c r="H565" s="117" t="s">
        <v>398</v>
      </c>
      <c r="I565" s="117" t="s">
        <v>398</v>
      </c>
      <c r="J565" s="117" t="s">
        <v>398</v>
      </c>
      <c r="K565" s="117" t="s">
        <v>398</v>
      </c>
      <c r="L565" s="117" t="s">
        <v>398</v>
      </c>
      <c r="M565" s="117" t="s">
        <v>398</v>
      </c>
      <c r="N565" s="117" t="s">
        <v>398</v>
      </c>
      <c r="O565" s="125" t="s">
        <v>579</v>
      </c>
      <c r="P565" s="117">
        <v>1</v>
      </c>
      <c r="Q565" s="117" t="s">
        <v>398</v>
      </c>
      <c r="R565" s="117" t="s">
        <v>398</v>
      </c>
      <c r="S565" s="117" t="s">
        <v>398</v>
      </c>
      <c r="T565" s="117" t="s">
        <v>398</v>
      </c>
      <c r="U565" s="117" t="s">
        <v>398</v>
      </c>
      <c r="V565" s="117" t="s">
        <v>398</v>
      </c>
      <c r="W565" s="123">
        <v>39</v>
      </c>
      <c r="X565" s="123" t="s">
        <v>906</v>
      </c>
      <c r="Y565" s="120">
        <v>43556</v>
      </c>
      <c r="Z565" s="121">
        <v>0.56736111111111109</v>
      </c>
      <c r="AA565" s="117" t="s">
        <v>647</v>
      </c>
      <c r="AB565" s="117" t="s">
        <v>582</v>
      </c>
      <c r="AC565" s="119" t="s">
        <v>398</v>
      </c>
      <c r="AD565" s="119" t="s">
        <v>398</v>
      </c>
    </row>
    <row r="566" spans="1:30">
      <c r="A566" s="117">
        <v>565</v>
      </c>
      <c r="B566" s="123" t="s">
        <v>463</v>
      </c>
      <c r="C566" s="117" t="s">
        <v>5</v>
      </c>
      <c r="D566" s="117" t="s">
        <v>595</v>
      </c>
      <c r="E566" s="117">
        <v>565</v>
      </c>
      <c r="F566" s="117" t="s">
        <v>923</v>
      </c>
      <c r="G566" s="117" t="s">
        <v>591</v>
      </c>
      <c r="H566" s="117" t="s">
        <v>398</v>
      </c>
      <c r="I566" s="117" t="s">
        <v>398</v>
      </c>
      <c r="J566" s="117" t="s">
        <v>398</v>
      </c>
      <c r="K566" s="117" t="s">
        <v>398</v>
      </c>
      <c r="L566" s="117" t="s">
        <v>398</v>
      </c>
      <c r="M566" s="117" t="s">
        <v>398</v>
      </c>
      <c r="N566" s="117" t="s">
        <v>398</v>
      </c>
      <c r="O566" s="125" t="s">
        <v>579</v>
      </c>
      <c r="P566" s="117">
        <v>1</v>
      </c>
      <c r="Q566" s="117" t="s">
        <v>398</v>
      </c>
      <c r="R566" s="117" t="s">
        <v>398</v>
      </c>
      <c r="S566" s="117" t="s">
        <v>398</v>
      </c>
      <c r="T566" s="117" t="s">
        <v>398</v>
      </c>
      <c r="U566" s="117" t="s">
        <v>398</v>
      </c>
      <c r="V566" s="117" t="s">
        <v>398</v>
      </c>
      <c r="W566" s="123">
        <v>39</v>
      </c>
      <c r="X566" s="123" t="s">
        <v>906</v>
      </c>
      <c r="Y566" s="120">
        <v>43556</v>
      </c>
      <c r="Z566" s="121">
        <v>0.56736111111111109</v>
      </c>
      <c r="AA566" s="117" t="s">
        <v>647</v>
      </c>
      <c r="AB566" s="117" t="s">
        <v>582</v>
      </c>
      <c r="AC566" s="119" t="s">
        <v>398</v>
      </c>
      <c r="AD566" s="119" t="s">
        <v>398</v>
      </c>
    </row>
    <row r="567" spans="1:30">
      <c r="A567" s="117">
        <v>566</v>
      </c>
      <c r="B567" s="123" t="s">
        <v>463</v>
      </c>
      <c r="C567" s="117" t="s">
        <v>5</v>
      </c>
      <c r="D567" s="117" t="s">
        <v>595</v>
      </c>
      <c r="E567" s="117">
        <v>566</v>
      </c>
      <c r="F567" s="117" t="s">
        <v>923</v>
      </c>
      <c r="G567" s="117" t="s">
        <v>591</v>
      </c>
      <c r="H567" s="117" t="s">
        <v>398</v>
      </c>
      <c r="I567" s="117" t="s">
        <v>398</v>
      </c>
      <c r="J567" s="117" t="s">
        <v>398</v>
      </c>
      <c r="K567" s="117" t="s">
        <v>398</v>
      </c>
      <c r="L567" s="117" t="s">
        <v>398</v>
      </c>
      <c r="M567" s="117" t="s">
        <v>398</v>
      </c>
      <c r="N567" s="117" t="s">
        <v>398</v>
      </c>
      <c r="O567" s="125" t="s">
        <v>579</v>
      </c>
      <c r="P567" s="117">
        <v>1</v>
      </c>
      <c r="Q567" s="117" t="s">
        <v>398</v>
      </c>
      <c r="R567" s="117" t="s">
        <v>398</v>
      </c>
      <c r="S567" s="117" t="s">
        <v>398</v>
      </c>
      <c r="T567" s="117" t="s">
        <v>398</v>
      </c>
      <c r="U567" s="117" t="s">
        <v>398</v>
      </c>
      <c r="V567" s="117" t="s">
        <v>398</v>
      </c>
      <c r="W567" s="123">
        <v>39</v>
      </c>
      <c r="X567" s="123" t="s">
        <v>906</v>
      </c>
      <c r="Y567" s="120">
        <v>43556</v>
      </c>
      <c r="Z567" s="121">
        <v>0.56736111111111109</v>
      </c>
      <c r="AA567" s="117" t="s">
        <v>647</v>
      </c>
      <c r="AB567" s="117" t="s">
        <v>582</v>
      </c>
      <c r="AC567" s="119" t="s">
        <v>398</v>
      </c>
      <c r="AD567" s="119" t="s">
        <v>398</v>
      </c>
    </row>
    <row r="568" spans="1:30">
      <c r="A568" s="117">
        <v>567</v>
      </c>
      <c r="B568" s="123" t="s">
        <v>463</v>
      </c>
      <c r="C568" s="117" t="s">
        <v>5</v>
      </c>
      <c r="D568" s="117" t="s">
        <v>595</v>
      </c>
      <c r="E568" s="117">
        <v>567</v>
      </c>
      <c r="F568" s="117" t="s">
        <v>923</v>
      </c>
      <c r="G568" s="117" t="s">
        <v>591</v>
      </c>
      <c r="H568" s="117" t="s">
        <v>398</v>
      </c>
      <c r="I568" s="117" t="s">
        <v>398</v>
      </c>
      <c r="J568" s="117" t="s">
        <v>398</v>
      </c>
      <c r="K568" s="117" t="s">
        <v>398</v>
      </c>
      <c r="L568" s="117" t="s">
        <v>398</v>
      </c>
      <c r="M568" s="117" t="s">
        <v>398</v>
      </c>
      <c r="N568" s="117" t="s">
        <v>398</v>
      </c>
      <c r="O568" s="125" t="s">
        <v>579</v>
      </c>
      <c r="P568" s="117">
        <v>1</v>
      </c>
      <c r="Q568" s="117" t="s">
        <v>398</v>
      </c>
      <c r="R568" s="117" t="s">
        <v>398</v>
      </c>
      <c r="S568" s="117" t="s">
        <v>398</v>
      </c>
      <c r="T568" s="117" t="s">
        <v>398</v>
      </c>
      <c r="U568" s="117" t="s">
        <v>398</v>
      </c>
      <c r="V568" s="117" t="s">
        <v>398</v>
      </c>
      <c r="W568" s="123">
        <v>39</v>
      </c>
      <c r="X568" s="123" t="s">
        <v>906</v>
      </c>
      <c r="Y568" s="120">
        <v>43556</v>
      </c>
      <c r="Z568" s="121">
        <v>0.56736111111111109</v>
      </c>
      <c r="AA568" s="117" t="s">
        <v>647</v>
      </c>
      <c r="AB568" s="117" t="s">
        <v>582</v>
      </c>
      <c r="AC568" s="119" t="s">
        <v>398</v>
      </c>
      <c r="AD568" s="119" t="s">
        <v>398</v>
      </c>
    </row>
    <row r="569" spans="1:30">
      <c r="A569" s="117">
        <v>568</v>
      </c>
      <c r="B569" s="123" t="s">
        <v>463</v>
      </c>
      <c r="C569" s="117" t="s">
        <v>5</v>
      </c>
      <c r="D569" s="117" t="s">
        <v>595</v>
      </c>
      <c r="E569" s="117">
        <v>568</v>
      </c>
      <c r="F569" s="117" t="s">
        <v>923</v>
      </c>
      <c r="G569" s="117" t="s">
        <v>591</v>
      </c>
      <c r="H569" s="117" t="s">
        <v>398</v>
      </c>
      <c r="I569" s="117" t="s">
        <v>398</v>
      </c>
      <c r="J569" s="117" t="s">
        <v>398</v>
      </c>
      <c r="K569" s="117" t="s">
        <v>398</v>
      </c>
      <c r="L569" s="117" t="s">
        <v>398</v>
      </c>
      <c r="M569" s="117" t="s">
        <v>398</v>
      </c>
      <c r="N569" s="117" t="s">
        <v>398</v>
      </c>
      <c r="O569" s="125" t="s">
        <v>579</v>
      </c>
      <c r="P569" s="117">
        <v>1</v>
      </c>
      <c r="Q569" s="117" t="s">
        <v>398</v>
      </c>
      <c r="R569" s="117" t="s">
        <v>398</v>
      </c>
      <c r="S569" s="117" t="s">
        <v>398</v>
      </c>
      <c r="T569" s="117" t="s">
        <v>398</v>
      </c>
      <c r="U569" s="117" t="s">
        <v>398</v>
      </c>
      <c r="V569" s="117" t="s">
        <v>398</v>
      </c>
      <c r="W569" s="123">
        <v>39</v>
      </c>
      <c r="X569" s="123" t="s">
        <v>906</v>
      </c>
      <c r="Y569" s="120">
        <v>43556</v>
      </c>
      <c r="Z569" s="121">
        <v>0.56736111111111109</v>
      </c>
      <c r="AA569" s="117" t="s">
        <v>647</v>
      </c>
      <c r="AB569" s="117" t="s">
        <v>582</v>
      </c>
      <c r="AC569" s="119" t="s">
        <v>398</v>
      </c>
      <c r="AD569" s="119" t="s">
        <v>398</v>
      </c>
    </row>
    <row r="570" spans="1:30">
      <c r="A570" s="117">
        <v>569</v>
      </c>
      <c r="B570" s="123" t="s">
        <v>463</v>
      </c>
      <c r="C570" s="117" t="s">
        <v>5</v>
      </c>
      <c r="D570" s="117" t="s">
        <v>595</v>
      </c>
      <c r="E570" s="117">
        <v>569</v>
      </c>
      <c r="F570" s="117" t="s">
        <v>923</v>
      </c>
      <c r="G570" s="117" t="s">
        <v>591</v>
      </c>
      <c r="H570" s="117" t="s">
        <v>398</v>
      </c>
      <c r="I570" s="117" t="s">
        <v>398</v>
      </c>
      <c r="J570" s="117" t="s">
        <v>398</v>
      </c>
      <c r="K570" s="117" t="s">
        <v>398</v>
      </c>
      <c r="L570" s="117" t="s">
        <v>398</v>
      </c>
      <c r="M570" s="117" t="s">
        <v>398</v>
      </c>
      <c r="N570" s="117" t="s">
        <v>398</v>
      </c>
      <c r="O570" s="125" t="s">
        <v>579</v>
      </c>
      <c r="P570" s="117">
        <v>1</v>
      </c>
      <c r="Q570" s="117" t="s">
        <v>398</v>
      </c>
      <c r="R570" s="117" t="s">
        <v>398</v>
      </c>
      <c r="S570" s="117" t="s">
        <v>398</v>
      </c>
      <c r="T570" s="117" t="s">
        <v>398</v>
      </c>
      <c r="U570" s="117" t="s">
        <v>398</v>
      </c>
      <c r="V570" s="117" t="s">
        <v>398</v>
      </c>
      <c r="W570" s="123">
        <v>39</v>
      </c>
      <c r="X570" s="123" t="s">
        <v>906</v>
      </c>
      <c r="Y570" s="120">
        <v>43556</v>
      </c>
      <c r="Z570" s="121">
        <v>0.56736111111111109</v>
      </c>
      <c r="AA570" s="117" t="s">
        <v>647</v>
      </c>
      <c r="AB570" s="117" t="s">
        <v>582</v>
      </c>
      <c r="AC570" s="119" t="s">
        <v>398</v>
      </c>
      <c r="AD570" s="119" t="s">
        <v>398</v>
      </c>
    </row>
    <row r="571" spans="1:30">
      <c r="A571" s="117">
        <v>570</v>
      </c>
      <c r="B571" s="123" t="s">
        <v>463</v>
      </c>
      <c r="C571" s="117" t="s">
        <v>5</v>
      </c>
      <c r="D571" s="117" t="s">
        <v>595</v>
      </c>
      <c r="E571" s="117">
        <v>570</v>
      </c>
      <c r="F571" s="117" t="s">
        <v>923</v>
      </c>
      <c r="G571" s="117" t="s">
        <v>591</v>
      </c>
      <c r="H571" s="117" t="s">
        <v>398</v>
      </c>
      <c r="I571" s="117" t="s">
        <v>398</v>
      </c>
      <c r="J571" s="117" t="s">
        <v>398</v>
      </c>
      <c r="K571" s="117" t="s">
        <v>398</v>
      </c>
      <c r="L571" s="117" t="s">
        <v>398</v>
      </c>
      <c r="M571" s="117" t="s">
        <v>398</v>
      </c>
      <c r="N571" s="117" t="s">
        <v>398</v>
      </c>
      <c r="O571" s="125" t="s">
        <v>579</v>
      </c>
      <c r="P571" s="117">
        <v>1</v>
      </c>
      <c r="Q571" s="117" t="s">
        <v>398</v>
      </c>
      <c r="R571" s="117" t="s">
        <v>398</v>
      </c>
      <c r="S571" s="117" t="s">
        <v>398</v>
      </c>
      <c r="T571" s="117" t="s">
        <v>398</v>
      </c>
      <c r="U571" s="117" t="s">
        <v>398</v>
      </c>
      <c r="V571" s="117" t="s">
        <v>398</v>
      </c>
      <c r="W571" s="123">
        <v>39</v>
      </c>
      <c r="X571" s="123" t="s">
        <v>906</v>
      </c>
      <c r="Y571" s="120">
        <v>43556</v>
      </c>
      <c r="Z571" s="121">
        <v>0.56736111111111109</v>
      </c>
      <c r="AA571" s="117" t="s">
        <v>647</v>
      </c>
      <c r="AB571" s="117" t="s">
        <v>582</v>
      </c>
      <c r="AC571" s="119" t="s">
        <v>398</v>
      </c>
      <c r="AD571" s="119" t="s">
        <v>398</v>
      </c>
    </row>
    <row r="572" spans="1:30">
      <c r="A572" s="117">
        <v>571</v>
      </c>
      <c r="B572" s="123" t="s">
        <v>463</v>
      </c>
      <c r="C572" s="117" t="s">
        <v>5</v>
      </c>
      <c r="D572" s="117" t="s">
        <v>595</v>
      </c>
      <c r="E572" s="117">
        <v>571</v>
      </c>
      <c r="F572" s="117" t="s">
        <v>923</v>
      </c>
      <c r="G572" s="117" t="s">
        <v>591</v>
      </c>
      <c r="H572" s="117" t="s">
        <v>398</v>
      </c>
      <c r="I572" s="117" t="s">
        <v>398</v>
      </c>
      <c r="J572" s="117" t="s">
        <v>398</v>
      </c>
      <c r="K572" s="117" t="s">
        <v>398</v>
      </c>
      <c r="L572" s="117" t="s">
        <v>398</v>
      </c>
      <c r="M572" s="117" t="s">
        <v>398</v>
      </c>
      <c r="N572" s="117" t="s">
        <v>398</v>
      </c>
      <c r="O572" s="125" t="s">
        <v>579</v>
      </c>
      <c r="P572" s="117">
        <v>1</v>
      </c>
      <c r="Q572" s="117" t="s">
        <v>398</v>
      </c>
      <c r="R572" s="117" t="s">
        <v>398</v>
      </c>
      <c r="S572" s="117" t="s">
        <v>398</v>
      </c>
      <c r="T572" s="117" t="s">
        <v>398</v>
      </c>
      <c r="U572" s="117" t="s">
        <v>398</v>
      </c>
      <c r="V572" s="117" t="s">
        <v>398</v>
      </c>
      <c r="W572" s="123">
        <v>39</v>
      </c>
      <c r="X572" s="123" t="s">
        <v>906</v>
      </c>
      <c r="Y572" s="120">
        <v>43556</v>
      </c>
      <c r="Z572" s="121">
        <v>0.56736111111111109</v>
      </c>
      <c r="AA572" s="117" t="s">
        <v>647</v>
      </c>
      <c r="AB572" s="117" t="s">
        <v>582</v>
      </c>
      <c r="AC572" s="119" t="s">
        <v>398</v>
      </c>
      <c r="AD572" s="119" t="s">
        <v>398</v>
      </c>
    </row>
    <row r="573" spans="1:30">
      <c r="A573" s="117">
        <v>572</v>
      </c>
      <c r="B573" s="123" t="s">
        <v>463</v>
      </c>
      <c r="C573" s="117" t="s">
        <v>5</v>
      </c>
      <c r="D573" s="117" t="s">
        <v>595</v>
      </c>
      <c r="E573" s="117">
        <v>572</v>
      </c>
      <c r="F573" s="117" t="s">
        <v>923</v>
      </c>
      <c r="G573" s="117" t="s">
        <v>591</v>
      </c>
      <c r="H573" s="117" t="s">
        <v>398</v>
      </c>
      <c r="I573" s="117" t="s">
        <v>398</v>
      </c>
      <c r="J573" s="117" t="s">
        <v>398</v>
      </c>
      <c r="K573" s="117" t="s">
        <v>398</v>
      </c>
      <c r="L573" s="117" t="s">
        <v>398</v>
      </c>
      <c r="M573" s="117" t="s">
        <v>398</v>
      </c>
      <c r="N573" s="117" t="s">
        <v>398</v>
      </c>
      <c r="O573" s="125" t="s">
        <v>579</v>
      </c>
      <c r="P573" s="117">
        <v>1</v>
      </c>
      <c r="Q573" s="117" t="s">
        <v>398</v>
      </c>
      <c r="R573" s="117" t="s">
        <v>398</v>
      </c>
      <c r="S573" s="117" t="s">
        <v>398</v>
      </c>
      <c r="T573" s="117" t="s">
        <v>398</v>
      </c>
      <c r="U573" s="117" t="s">
        <v>398</v>
      </c>
      <c r="V573" s="117" t="s">
        <v>398</v>
      </c>
      <c r="W573" s="123">
        <v>39</v>
      </c>
      <c r="X573" s="123" t="s">
        <v>906</v>
      </c>
      <c r="Y573" s="120">
        <v>43556</v>
      </c>
      <c r="Z573" s="121">
        <v>0.56736111111111109</v>
      </c>
      <c r="AA573" s="117" t="s">
        <v>647</v>
      </c>
      <c r="AB573" s="117" t="s">
        <v>582</v>
      </c>
      <c r="AC573" s="119" t="s">
        <v>398</v>
      </c>
      <c r="AD573" s="119" t="s">
        <v>398</v>
      </c>
    </row>
    <row r="574" spans="1:30">
      <c r="A574" s="117">
        <v>573</v>
      </c>
      <c r="B574" s="123" t="s">
        <v>463</v>
      </c>
      <c r="C574" s="117" t="s">
        <v>5</v>
      </c>
      <c r="D574" s="117" t="s">
        <v>595</v>
      </c>
      <c r="E574" s="117">
        <v>573</v>
      </c>
      <c r="F574" s="117" t="s">
        <v>923</v>
      </c>
      <c r="G574" s="117" t="s">
        <v>591</v>
      </c>
      <c r="H574" s="117" t="s">
        <v>398</v>
      </c>
      <c r="I574" s="117" t="s">
        <v>398</v>
      </c>
      <c r="J574" s="117" t="s">
        <v>398</v>
      </c>
      <c r="K574" s="117" t="s">
        <v>398</v>
      </c>
      <c r="L574" s="117" t="s">
        <v>398</v>
      </c>
      <c r="M574" s="117" t="s">
        <v>398</v>
      </c>
      <c r="N574" s="117" t="s">
        <v>398</v>
      </c>
      <c r="O574" s="125" t="s">
        <v>579</v>
      </c>
      <c r="P574" s="117">
        <v>1</v>
      </c>
      <c r="Q574" s="117" t="s">
        <v>398</v>
      </c>
      <c r="R574" s="117" t="s">
        <v>398</v>
      </c>
      <c r="S574" s="117" t="s">
        <v>398</v>
      </c>
      <c r="T574" s="117" t="s">
        <v>398</v>
      </c>
      <c r="U574" s="117" t="s">
        <v>398</v>
      </c>
      <c r="V574" s="117" t="s">
        <v>398</v>
      </c>
      <c r="W574" s="123">
        <v>39</v>
      </c>
      <c r="X574" s="123" t="s">
        <v>906</v>
      </c>
      <c r="Y574" s="120">
        <v>43556</v>
      </c>
      <c r="Z574" s="121">
        <v>0.56736111111111109</v>
      </c>
      <c r="AA574" s="117" t="s">
        <v>647</v>
      </c>
      <c r="AB574" s="117" t="s">
        <v>582</v>
      </c>
      <c r="AC574" s="119" t="s">
        <v>398</v>
      </c>
      <c r="AD574" s="119" t="s">
        <v>398</v>
      </c>
    </row>
    <row r="575" spans="1:30">
      <c r="A575" s="117">
        <v>574</v>
      </c>
      <c r="B575" s="123" t="s">
        <v>463</v>
      </c>
      <c r="C575" s="117" t="s">
        <v>5</v>
      </c>
      <c r="D575" s="117" t="s">
        <v>595</v>
      </c>
      <c r="E575" s="117">
        <v>574</v>
      </c>
      <c r="F575" s="117" t="s">
        <v>923</v>
      </c>
      <c r="G575" s="117" t="s">
        <v>591</v>
      </c>
      <c r="H575" s="117" t="s">
        <v>398</v>
      </c>
      <c r="I575" s="117" t="s">
        <v>398</v>
      </c>
      <c r="J575" s="117" t="s">
        <v>398</v>
      </c>
      <c r="K575" s="117" t="s">
        <v>398</v>
      </c>
      <c r="L575" s="117" t="s">
        <v>398</v>
      </c>
      <c r="M575" s="117" t="s">
        <v>398</v>
      </c>
      <c r="N575" s="117" t="s">
        <v>398</v>
      </c>
      <c r="O575" s="125" t="s">
        <v>579</v>
      </c>
      <c r="P575" s="117">
        <v>1</v>
      </c>
      <c r="Q575" s="117" t="s">
        <v>398</v>
      </c>
      <c r="R575" s="117" t="s">
        <v>398</v>
      </c>
      <c r="S575" s="117" t="s">
        <v>398</v>
      </c>
      <c r="T575" s="117" t="s">
        <v>398</v>
      </c>
      <c r="U575" s="117" t="s">
        <v>398</v>
      </c>
      <c r="V575" s="117" t="s">
        <v>398</v>
      </c>
      <c r="W575" s="123">
        <v>39</v>
      </c>
      <c r="X575" s="123" t="s">
        <v>906</v>
      </c>
      <c r="Y575" s="120">
        <v>43556</v>
      </c>
      <c r="Z575" s="121">
        <v>0.56736111111111109</v>
      </c>
      <c r="AA575" s="117" t="s">
        <v>647</v>
      </c>
      <c r="AB575" s="117" t="s">
        <v>582</v>
      </c>
      <c r="AC575" s="119" t="s">
        <v>398</v>
      </c>
      <c r="AD575" s="119" t="s">
        <v>398</v>
      </c>
    </row>
    <row r="576" spans="1:30">
      <c r="A576" s="117">
        <v>575</v>
      </c>
      <c r="B576" s="123" t="s">
        <v>463</v>
      </c>
      <c r="C576" s="117" t="s">
        <v>5</v>
      </c>
      <c r="D576" s="117" t="s">
        <v>595</v>
      </c>
      <c r="E576" s="117">
        <v>575</v>
      </c>
      <c r="F576" s="117" t="s">
        <v>923</v>
      </c>
      <c r="G576" s="117" t="s">
        <v>591</v>
      </c>
      <c r="H576" s="117" t="s">
        <v>398</v>
      </c>
      <c r="I576" s="117" t="s">
        <v>398</v>
      </c>
      <c r="J576" s="117" t="s">
        <v>398</v>
      </c>
      <c r="K576" s="117" t="s">
        <v>398</v>
      </c>
      <c r="L576" s="117" t="s">
        <v>398</v>
      </c>
      <c r="M576" s="117" t="s">
        <v>398</v>
      </c>
      <c r="N576" s="117" t="s">
        <v>398</v>
      </c>
      <c r="O576" s="125" t="s">
        <v>579</v>
      </c>
      <c r="P576" s="117">
        <v>1</v>
      </c>
      <c r="Q576" s="117" t="s">
        <v>398</v>
      </c>
      <c r="R576" s="117" t="s">
        <v>398</v>
      </c>
      <c r="S576" s="117" t="s">
        <v>398</v>
      </c>
      <c r="T576" s="117" t="s">
        <v>398</v>
      </c>
      <c r="U576" s="117" t="s">
        <v>398</v>
      </c>
      <c r="V576" s="117" t="s">
        <v>398</v>
      </c>
      <c r="W576" s="123">
        <v>39</v>
      </c>
      <c r="X576" s="123" t="s">
        <v>906</v>
      </c>
      <c r="Y576" s="120">
        <v>43556</v>
      </c>
      <c r="Z576" s="121">
        <v>0.56736111111111109</v>
      </c>
      <c r="AA576" s="117" t="s">
        <v>647</v>
      </c>
      <c r="AB576" s="117" t="s">
        <v>582</v>
      </c>
      <c r="AC576" s="119" t="s">
        <v>398</v>
      </c>
      <c r="AD576" s="119" t="s">
        <v>398</v>
      </c>
    </row>
    <row r="577" spans="1:30">
      <c r="A577" s="117">
        <v>576</v>
      </c>
      <c r="B577" s="123" t="s">
        <v>463</v>
      </c>
      <c r="C577" s="117" t="s">
        <v>5</v>
      </c>
      <c r="D577" s="117" t="s">
        <v>595</v>
      </c>
      <c r="E577" s="117">
        <v>576</v>
      </c>
      <c r="F577" s="117" t="s">
        <v>923</v>
      </c>
      <c r="G577" s="117" t="s">
        <v>591</v>
      </c>
      <c r="H577" s="117" t="s">
        <v>398</v>
      </c>
      <c r="I577" s="117" t="s">
        <v>398</v>
      </c>
      <c r="J577" s="117" t="s">
        <v>398</v>
      </c>
      <c r="K577" s="117" t="s">
        <v>398</v>
      </c>
      <c r="L577" s="117" t="s">
        <v>398</v>
      </c>
      <c r="M577" s="117" t="s">
        <v>398</v>
      </c>
      <c r="N577" s="117" t="s">
        <v>398</v>
      </c>
      <c r="O577" s="125" t="s">
        <v>579</v>
      </c>
      <c r="P577" s="117">
        <v>1</v>
      </c>
      <c r="Q577" s="117" t="s">
        <v>398</v>
      </c>
      <c r="R577" s="117" t="s">
        <v>398</v>
      </c>
      <c r="S577" s="117" t="s">
        <v>398</v>
      </c>
      <c r="T577" s="117" t="s">
        <v>398</v>
      </c>
      <c r="U577" s="117" t="s">
        <v>398</v>
      </c>
      <c r="V577" s="117" t="s">
        <v>398</v>
      </c>
      <c r="W577" s="123">
        <v>39</v>
      </c>
      <c r="X577" s="123" t="s">
        <v>906</v>
      </c>
      <c r="Y577" s="120">
        <v>43556</v>
      </c>
      <c r="Z577" s="121">
        <v>0.56736111111111109</v>
      </c>
      <c r="AA577" s="117" t="s">
        <v>647</v>
      </c>
      <c r="AB577" s="117" t="s">
        <v>582</v>
      </c>
      <c r="AC577" s="119" t="s">
        <v>398</v>
      </c>
      <c r="AD577" s="119" t="s">
        <v>398</v>
      </c>
    </row>
    <row r="578" spans="1:30">
      <c r="A578" s="117">
        <v>577</v>
      </c>
      <c r="B578" s="123" t="s">
        <v>463</v>
      </c>
      <c r="C578" s="117" t="s">
        <v>5</v>
      </c>
      <c r="D578" s="117" t="s">
        <v>595</v>
      </c>
      <c r="E578" s="117">
        <v>577</v>
      </c>
      <c r="F578" s="117" t="s">
        <v>924</v>
      </c>
      <c r="G578" s="117" t="s">
        <v>577</v>
      </c>
      <c r="H578" s="117" t="s">
        <v>398</v>
      </c>
      <c r="I578" s="117" t="s">
        <v>398</v>
      </c>
      <c r="J578" s="117" t="s">
        <v>398</v>
      </c>
      <c r="K578" s="117" t="s">
        <v>398</v>
      </c>
      <c r="L578" s="117" t="s">
        <v>398</v>
      </c>
      <c r="M578" s="117" t="s">
        <v>398</v>
      </c>
      <c r="N578" s="117" t="s">
        <v>398</v>
      </c>
      <c r="O578" s="125" t="s">
        <v>579</v>
      </c>
      <c r="P578" s="117">
        <v>1</v>
      </c>
      <c r="Q578" s="117" t="s">
        <v>398</v>
      </c>
      <c r="R578" s="117" t="s">
        <v>398</v>
      </c>
      <c r="S578" s="117" t="s">
        <v>398</v>
      </c>
      <c r="T578" s="117" t="s">
        <v>398</v>
      </c>
      <c r="U578" s="117" t="s">
        <v>398</v>
      </c>
      <c r="V578" s="117" t="s">
        <v>398</v>
      </c>
      <c r="W578" s="123">
        <v>40</v>
      </c>
      <c r="X578" s="123" t="s">
        <v>906</v>
      </c>
      <c r="Y578" s="120">
        <v>43556</v>
      </c>
      <c r="Z578" s="121">
        <v>0.56736111111111109</v>
      </c>
      <c r="AA578" s="117" t="s">
        <v>647</v>
      </c>
      <c r="AB578" s="117" t="s">
        <v>582</v>
      </c>
      <c r="AC578" s="119" t="s">
        <v>398</v>
      </c>
      <c r="AD578" s="119" t="s">
        <v>651</v>
      </c>
    </row>
    <row r="579" spans="1:30">
      <c r="A579" s="117">
        <v>578</v>
      </c>
      <c r="B579" s="123" t="s">
        <v>463</v>
      </c>
      <c r="C579" s="117" t="s">
        <v>5</v>
      </c>
      <c r="D579" s="117" t="s">
        <v>595</v>
      </c>
      <c r="E579" s="117">
        <v>578</v>
      </c>
      <c r="F579" s="117" t="s">
        <v>924</v>
      </c>
      <c r="G579" s="117" t="s">
        <v>577</v>
      </c>
      <c r="H579" s="117" t="s">
        <v>398</v>
      </c>
      <c r="I579" s="117" t="s">
        <v>398</v>
      </c>
      <c r="J579" s="117" t="s">
        <v>398</v>
      </c>
      <c r="K579" s="117" t="s">
        <v>398</v>
      </c>
      <c r="L579" s="117" t="s">
        <v>398</v>
      </c>
      <c r="M579" s="117" t="s">
        <v>398</v>
      </c>
      <c r="N579" s="117" t="s">
        <v>398</v>
      </c>
      <c r="O579" s="125" t="s">
        <v>579</v>
      </c>
      <c r="P579" s="117">
        <v>1</v>
      </c>
      <c r="Q579" s="117" t="s">
        <v>398</v>
      </c>
      <c r="R579" s="117" t="s">
        <v>398</v>
      </c>
      <c r="S579" s="117" t="s">
        <v>398</v>
      </c>
      <c r="T579" s="117" t="s">
        <v>398</v>
      </c>
      <c r="U579" s="117" t="s">
        <v>398</v>
      </c>
      <c r="V579" s="117" t="s">
        <v>398</v>
      </c>
      <c r="W579" s="123">
        <v>40</v>
      </c>
      <c r="X579" s="123" t="s">
        <v>906</v>
      </c>
      <c r="Y579" s="120">
        <v>43556</v>
      </c>
      <c r="Z579" s="121">
        <v>0.56736111111111109</v>
      </c>
      <c r="AA579" s="117" t="s">
        <v>647</v>
      </c>
      <c r="AB579" s="117" t="s">
        <v>582</v>
      </c>
      <c r="AC579" s="119" t="s">
        <v>398</v>
      </c>
      <c r="AD579" s="119" t="s">
        <v>398</v>
      </c>
    </row>
    <row r="580" spans="1:30">
      <c r="A580" s="117">
        <v>579</v>
      </c>
      <c r="B580" s="123" t="s">
        <v>463</v>
      </c>
      <c r="C580" s="117" t="s">
        <v>5</v>
      </c>
      <c r="D580" s="117" t="s">
        <v>595</v>
      </c>
      <c r="E580" s="117">
        <v>579</v>
      </c>
      <c r="F580" s="117" t="s">
        <v>924</v>
      </c>
      <c r="G580" s="117" t="s">
        <v>577</v>
      </c>
      <c r="H580" s="117" t="s">
        <v>398</v>
      </c>
      <c r="I580" s="117" t="s">
        <v>398</v>
      </c>
      <c r="J580" s="117" t="s">
        <v>398</v>
      </c>
      <c r="K580" s="117" t="s">
        <v>398</v>
      </c>
      <c r="L580" s="117" t="s">
        <v>398</v>
      </c>
      <c r="M580" s="117" t="s">
        <v>398</v>
      </c>
      <c r="N580" s="117" t="s">
        <v>398</v>
      </c>
      <c r="O580" s="125" t="s">
        <v>579</v>
      </c>
      <c r="P580" s="117">
        <v>1</v>
      </c>
      <c r="Q580" s="117" t="s">
        <v>398</v>
      </c>
      <c r="R580" s="117" t="s">
        <v>398</v>
      </c>
      <c r="S580" s="117" t="s">
        <v>398</v>
      </c>
      <c r="T580" s="117" t="s">
        <v>398</v>
      </c>
      <c r="U580" s="117" t="s">
        <v>398</v>
      </c>
      <c r="V580" s="117" t="s">
        <v>398</v>
      </c>
      <c r="W580" s="123">
        <v>40</v>
      </c>
      <c r="X580" s="123" t="s">
        <v>906</v>
      </c>
      <c r="Y580" s="120">
        <v>43556</v>
      </c>
      <c r="Z580" s="121">
        <v>0.56736111111111109</v>
      </c>
      <c r="AA580" s="117" t="s">
        <v>647</v>
      </c>
      <c r="AB580" s="117" t="s">
        <v>582</v>
      </c>
      <c r="AC580" s="119" t="s">
        <v>398</v>
      </c>
      <c r="AD580" s="119" t="s">
        <v>398</v>
      </c>
    </row>
    <row r="581" spans="1:30">
      <c r="A581" s="117">
        <v>580</v>
      </c>
      <c r="B581" s="123" t="s">
        <v>463</v>
      </c>
      <c r="C581" s="117" t="s">
        <v>5</v>
      </c>
      <c r="D581" s="117" t="s">
        <v>595</v>
      </c>
      <c r="E581" s="117">
        <v>580</v>
      </c>
      <c r="F581" s="117" t="s">
        <v>924</v>
      </c>
      <c r="G581" s="117" t="s">
        <v>577</v>
      </c>
      <c r="H581" s="117" t="s">
        <v>398</v>
      </c>
      <c r="I581" s="117" t="s">
        <v>398</v>
      </c>
      <c r="J581" s="117" t="s">
        <v>398</v>
      </c>
      <c r="K581" s="117" t="s">
        <v>398</v>
      </c>
      <c r="L581" s="117" t="s">
        <v>398</v>
      </c>
      <c r="M581" s="117" t="s">
        <v>398</v>
      </c>
      <c r="N581" s="117" t="s">
        <v>398</v>
      </c>
      <c r="O581" s="125" t="s">
        <v>579</v>
      </c>
      <c r="P581" s="117">
        <v>1</v>
      </c>
      <c r="Q581" s="117" t="s">
        <v>398</v>
      </c>
      <c r="R581" s="117" t="s">
        <v>398</v>
      </c>
      <c r="S581" s="117" t="s">
        <v>398</v>
      </c>
      <c r="T581" s="117" t="s">
        <v>398</v>
      </c>
      <c r="U581" s="117" t="s">
        <v>398</v>
      </c>
      <c r="V581" s="117" t="s">
        <v>398</v>
      </c>
      <c r="W581" s="123">
        <v>40</v>
      </c>
      <c r="X581" s="123" t="s">
        <v>906</v>
      </c>
      <c r="Y581" s="120">
        <v>43556</v>
      </c>
      <c r="Z581" s="121">
        <v>0.56736111111111109</v>
      </c>
      <c r="AA581" s="117" t="s">
        <v>647</v>
      </c>
      <c r="AB581" s="117" t="s">
        <v>582</v>
      </c>
      <c r="AC581" s="119" t="s">
        <v>398</v>
      </c>
      <c r="AD581" s="119" t="s">
        <v>398</v>
      </c>
    </row>
    <row r="582" spans="1:30">
      <c r="A582" s="117">
        <v>581</v>
      </c>
      <c r="B582" s="123" t="s">
        <v>463</v>
      </c>
      <c r="C582" s="117" t="s">
        <v>5</v>
      </c>
      <c r="D582" s="117" t="s">
        <v>595</v>
      </c>
      <c r="E582" s="117">
        <v>581</v>
      </c>
      <c r="F582" s="117" t="s">
        <v>924</v>
      </c>
      <c r="G582" s="117" t="s">
        <v>577</v>
      </c>
      <c r="H582" s="117" t="s">
        <v>398</v>
      </c>
      <c r="I582" s="117" t="s">
        <v>398</v>
      </c>
      <c r="J582" s="117" t="s">
        <v>398</v>
      </c>
      <c r="K582" s="117" t="s">
        <v>398</v>
      </c>
      <c r="L582" s="117" t="s">
        <v>398</v>
      </c>
      <c r="M582" s="117" t="s">
        <v>398</v>
      </c>
      <c r="N582" s="117" t="s">
        <v>398</v>
      </c>
      <c r="O582" s="125" t="s">
        <v>579</v>
      </c>
      <c r="P582" s="117">
        <v>1</v>
      </c>
      <c r="Q582" s="117" t="s">
        <v>398</v>
      </c>
      <c r="R582" s="117" t="s">
        <v>398</v>
      </c>
      <c r="S582" s="117" t="s">
        <v>398</v>
      </c>
      <c r="T582" s="117" t="s">
        <v>398</v>
      </c>
      <c r="U582" s="117" t="s">
        <v>398</v>
      </c>
      <c r="V582" s="117" t="s">
        <v>398</v>
      </c>
      <c r="W582" s="123">
        <v>40</v>
      </c>
      <c r="X582" s="123" t="s">
        <v>906</v>
      </c>
      <c r="Y582" s="120">
        <v>43556</v>
      </c>
      <c r="Z582" s="121">
        <v>0.56736111111111109</v>
      </c>
      <c r="AA582" s="117" t="s">
        <v>647</v>
      </c>
      <c r="AB582" s="117" t="s">
        <v>582</v>
      </c>
      <c r="AC582" s="119" t="s">
        <v>398</v>
      </c>
      <c r="AD582" s="119" t="s">
        <v>398</v>
      </c>
    </row>
    <row r="583" spans="1:30">
      <c r="A583" s="117">
        <v>582</v>
      </c>
      <c r="B583" s="123" t="s">
        <v>463</v>
      </c>
      <c r="C583" s="117" t="s">
        <v>5</v>
      </c>
      <c r="D583" s="117" t="s">
        <v>595</v>
      </c>
      <c r="E583" s="117">
        <v>582</v>
      </c>
      <c r="F583" s="117" t="s">
        <v>924</v>
      </c>
      <c r="G583" s="117" t="s">
        <v>577</v>
      </c>
      <c r="H583" s="117" t="s">
        <v>398</v>
      </c>
      <c r="I583" s="117" t="s">
        <v>398</v>
      </c>
      <c r="J583" s="117" t="s">
        <v>398</v>
      </c>
      <c r="K583" s="117" t="s">
        <v>398</v>
      </c>
      <c r="L583" s="117" t="s">
        <v>398</v>
      </c>
      <c r="M583" s="117" t="s">
        <v>398</v>
      </c>
      <c r="N583" s="117" t="s">
        <v>398</v>
      </c>
      <c r="O583" s="125" t="s">
        <v>579</v>
      </c>
      <c r="P583" s="117">
        <v>1</v>
      </c>
      <c r="Q583" s="117" t="s">
        <v>398</v>
      </c>
      <c r="R583" s="117" t="s">
        <v>398</v>
      </c>
      <c r="S583" s="117" t="s">
        <v>398</v>
      </c>
      <c r="T583" s="117" t="s">
        <v>398</v>
      </c>
      <c r="U583" s="117" t="s">
        <v>398</v>
      </c>
      <c r="V583" s="117" t="s">
        <v>398</v>
      </c>
      <c r="W583" s="123">
        <v>40</v>
      </c>
      <c r="X583" s="123" t="s">
        <v>906</v>
      </c>
      <c r="Y583" s="120">
        <v>43556</v>
      </c>
      <c r="Z583" s="121">
        <v>0.56736111111111109</v>
      </c>
      <c r="AA583" s="117" t="s">
        <v>647</v>
      </c>
      <c r="AB583" s="117" t="s">
        <v>582</v>
      </c>
      <c r="AC583" s="119" t="s">
        <v>398</v>
      </c>
      <c r="AD583" s="119" t="s">
        <v>398</v>
      </c>
    </row>
    <row r="584" spans="1:30">
      <c r="A584" s="117">
        <v>583</v>
      </c>
      <c r="B584" s="123" t="s">
        <v>463</v>
      </c>
      <c r="C584" s="117" t="s">
        <v>5</v>
      </c>
      <c r="D584" s="117" t="s">
        <v>595</v>
      </c>
      <c r="E584" s="117">
        <v>583</v>
      </c>
      <c r="F584" s="117" t="s">
        <v>924</v>
      </c>
      <c r="G584" s="117" t="s">
        <v>577</v>
      </c>
      <c r="H584" s="117" t="s">
        <v>398</v>
      </c>
      <c r="I584" s="117" t="s">
        <v>398</v>
      </c>
      <c r="J584" s="117" t="s">
        <v>398</v>
      </c>
      <c r="K584" s="117" t="s">
        <v>398</v>
      </c>
      <c r="L584" s="117" t="s">
        <v>398</v>
      </c>
      <c r="M584" s="117" t="s">
        <v>398</v>
      </c>
      <c r="N584" s="117" t="s">
        <v>398</v>
      </c>
      <c r="O584" s="125" t="s">
        <v>579</v>
      </c>
      <c r="P584" s="117">
        <v>1</v>
      </c>
      <c r="Q584" s="117" t="s">
        <v>398</v>
      </c>
      <c r="R584" s="117" t="s">
        <v>398</v>
      </c>
      <c r="S584" s="117" t="s">
        <v>398</v>
      </c>
      <c r="T584" s="117" t="s">
        <v>398</v>
      </c>
      <c r="U584" s="117" t="s">
        <v>398</v>
      </c>
      <c r="V584" s="117" t="s">
        <v>398</v>
      </c>
      <c r="W584" s="123">
        <v>40</v>
      </c>
      <c r="X584" s="123" t="s">
        <v>906</v>
      </c>
      <c r="Y584" s="120">
        <v>43556</v>
      </c>
      <c r="Z584" s="121">
        <v>0.56736111111111109</v>
      </c>
      <c r="AA584" s="117" t="s">
        <v>647</v>
      </c>
      <c r="AB584" s="117" t="s">
        <v>582</v>
      </c>
      <c r="AC584" s="119" t="s">
        <v>398</v>
      </c>
      <c r="AD584" s="119" t="s">
        <v>398</v>
      </c>
    </row>
    <row r="585" spans="1:30">
      <c r="A585" s="117">
        <v>584</v>
      </c>
      <c r="B585" s="123" t="s">
        <v>463</v>
      </c>
      <c r="C585" s="117" t="s">
        <v>5</v>
      </c>
      <c r="D585" s="117" t="s">
        <v>595</v>
      </c>
      <c r="E585" s="117">
        <v>584</v>
      </c>
      <c r="F585" s="117" t="s">
        <v>924</v>
      </c>
      <c r="G585" s="117" t="s">
        <v>577</v>
      </c>
      <c r="H585" s="117" t="s">
        <v>398</v>
      </c>
      <c r="I585" s="117" t="s">
        <v>398</v>
      </c>
      <c r="J585" s="117" t="s">
        <v>398</v>
      </c>
      <c r="K585" s="117" t="s">
        <v>398</v>
      </c>
      <c r="L585" s="117" t="s">
        <v>398</v>
      </c>
      <c r="M585" s="117" t="s">
        <v>398</v>
      </c>
      <c r="N585" s="117" t="s">
        <v>398</v>
      </c>
      <c r="O585" s="125" t="s">
        <v>579</v>
      </c>
      <c r="P585" s="117">
        <v>1</v>
      </c>
      <c r="Q585" s="117" t="s">
        <v>398</v>
      </c>
      <c r="R585" s="117" t="s">
        <v>398</v>
      </c>
      <c r="S585" s="117" t="s">
        <v>398</v>
      </c>
      <c r="T585" s="117" t="s">
        <v>398</v>
      </c>
      <c r="U585" s="117" t="s">
        <v>398</v>
      </c>
      <c r="V585" s="117" t="s">
        <v>398</v>
      </c>
      <c r="W585" s="123">
        <v>40</v>
      </c>
      <c r="X585" s="123" t="s">
        <v>906</v>
      </c>
      <c r="Y585" s="120">
        <v>43556</v>
      </c>
      <c r="Z585" s="121">
        <v>0.56736111111111109</v>
      </c>
      <c r="AA585" s="117" t="s">
        <v>647</v>
      </c>
      <c r="AB585" s="117" t="s">
        <v>582</v>
      </c>
      <c r="AC585" s="119" t="s">
        <v>398</v>
      </c>
      <c r="AD585" s="119" t="s">
        <v>398</v>
      </c>
    </row>
    <row r="586" spans="1:30">
      <c r="A586" s="117">
        <v>585</v>
      </c>
      <c r="B586" s="123" t="s">
        <v>463</v>
      </c>
      <c r="C586" s="117" t="s">
        <v>5</v>
      </c>
      <c r="D586" s="117" t="s">
        <v>595</v>
      </c>
      <c r="E586" s="117">
        <v>585</v>
      </c>
      <c r="F586" s="117" t="s">
        <v>924</v>
      </c>
      <c r="G586" s="117" t="s">
        <v>577</v>
      </c>
      <c r="H586" s="117" t="s">
        <v>398</v>
      </c>
      <c r="I586" s="117" t="s">
        <v>398</v>
      </c>
      <c r="J586" s="117" t="s">
        <v>398</v>
      </c>
      <c r="K586" s="117" t="s">
        <v>398</v>
      </c>
      <c r="L586" s="117" t="s">
        <v>398</v>
      </c>
      <c r="M586" s="117" t="s">
        <v>398</v>
      </c>
      <c r="N586" s="117" t="s">
        <v>398</v>
      </c>
      <c r="O586" s="125" t="s">
        <v>579</v>
      </c>
      <c r="P586" s="117">
        <v>1</v>
      </c>
      <c r="Q586" s="117" t="s">
        <v>398</v>
      </c>
      <c r="R586" s="117" t="s">
        <v>398</v>
      </c>
      <c r="S586" s="117" t="s">
        <v>398</v>
      </c>
      <c r="T586" s="117" t="s">
        <v>398</v>
      </c>
      <c r="U586" s="117" t="s">
        <v>398</v>
      </c>
      <c r="V586" s="117" t="s">
        <v>398</v>
      </c>
      <c r="W586" s="123">
        <v>40</v>
      </c>
      <c r="X586" s="123" t="s">
        <v>906</v>
      </c>
      <c r="Y586" s="120">
        <v>43556</v>
      </c>
      <c r="Z586" s="121">
        <v>0.56736111111111109</v>
      </c>
      <c r="AA586" s="117" t="s">
        <v>647</v>
      </c>
      <c r="AB586" s="117" t="s">
        <v>582</v>
      </c>
      <c r="AC586" s="119" t="s">
        <v>398</v>
      </c>
      <c r="AD586" s="119" t="s">
        <v>398</v>
      </c>
    </row>
    <row r="587" spans="1:30">
      <c r="A587" s="117">
        <v>586</v>
      </c>
      <c r="B587" s="123" t="s">
        <v>463</v>
      </c>
      <c r="C587" s="117" t="s">
        <v>5</v>
      </c>
      <c r="D587" s="117" t="s">
        <v>595</v>
      </c>
      <c r="E587" s="117">
        <v>586</v>
      </c>
      <c r="F587" s="117" t="s">
        <v>924</v>
      </c>
      <c r="G587" s="117" t="s">
        <v>577</v>
      </c>
      <c r="H587" s="117" t="s">
        <v>398</v>
      </c>
      <c r="I587" s="117" t="s">
        <v>398</v>
      </c>
      <c r="J587" s="117" t="s">
        <v>398</v>
      </c>
      <c r="K587" s="117" t="s">
        <v>398</v>
      </c>
      <c r="L587" s="117" t="s">
        <v>398</v>
      </c>
      <c r="M587" s="117" t="s">
        <v>398</v>
      </c>
      <c r="N587" s="117" t="s">
        <v>398</v>
      </c>
      <c r="O587" s="125" t="s">
        <v>579</v>
      </c>
      <c r="P587" s="117">
        <v>1</v>
      </c>
      <c r="Q587" s="117" t="s">
        <v>398</v>
      </c>
      <c r="R587" s="117" t="s">
        <v>398</v>
      </c>
      <c r="S587" s="117" t="s">
        <v>398</v>
      </c>
      <c r="T587" s="117" t="s">
        <v>398</v>
      </c>
      <c r="U587" s="117" t="s">
        <v>398</v>
      </c>
      <c r="V587" s="117" t="s">
        <v>398</v>
      </c>
      <c r="W587" s="123">
        <v>40</v>
      </c>
      <c r="X587" s="123" t="s">
        <v>906</v>
      </c>
      <c r="Y587" s="120">
        <v>43556</v>
      </c>
      <c r="Z587" s="121">
        <v>0.56736111111111109</v>
      </c>
      <c r="AA587" s="117" t="s">
        <v>647</v>
      </c>
      <c r="AB587" s="117" t="s">
        <v>582</v>
      </c>
      <c r="AC587" s="119" t="s">
        <v>398</v>
      </c>
      <c r="AD587" s="119" t="s">
        <v>398</v>
      </c>
    </row>
    <row r="588" spans="1:30">
      <c r="A588" s="117">
        <v>587</v>
      </c>
      <c r="B588" s="123" t="s">
        <v>463</v>
      </c>
      <c r="C588" s="117" t="s">
        <v>5</v>
      </c>
      <c r="D588" s="117" t="s">
        <v>595</v>
      </c>
      <c r="E588" s="117">
        <v>587</v>
      </c>
      <c r="F588" s="117" t="s">
        <v>924</v>
      </c>
      <c r="G588" s="117" t="s">
        <v>577</v>
      </c>
      <c r="H588" s="117" t="s">
        <v>398</v>
      </c>
      <c r="I588" s="117" t="s">
        <v>398</v>
      </c>
      <c r="J588" s="117" t="s">
        <v>398</v>
      </c>
      <c r="K588" s="117" t="s">
        <v>398</v>
      </c>
      <c r="L588" s="117" t="s">
        <v>398</v>
      </c>
      <c r="M588" s="117" t="s">
        <v>398</v>
      </c>
      <c r="N588" s="117" t="s">
        <v>398</v>
      </c>
      <c r="O588" s="125" t="s">
        <v>579</v>
      </c>
      <c r="P588" s="117">
        <v>1</v>
      </c>
      <c r="Q588" s="117" t="s">
        <v>398</v>
      </c>
      <c r="R588" s="117" t="s">
        <v>398</v>
      </c>
      <c r="S588" s="117" t="s">
        <v>398</v>
      </c>
      <c r="T588" s="117" t="s">
        <v>398</v>
      </c>
      <c r="U588" s="117" t="s">
        <v>398</v>
      </c>
      <c r="V588" s="117" t="s">
        <v>398</v>
      </c>
      <c r="W588" s="123">
        <v>40</v>
      </c>
      <c r="X588" s="123" t="s">
        <v>906</v>
      </c>
      <c r="Y588" s="120">
        <v>43556</v>
      </c>
      <c r="Z588" s="121">
        <v>0.56736111111111109</v>
      </c>
      <c r="AA588" s="117" t="s">
        <v>647</v>
      </c>
      <c r="AB588" s="117" t="s">
        <v>582</v>
      </c>
      <c r="AC588" s="119" t="s">
        <v>398</v>
      </c>
      <c r="AD588" s="119" t="s">
        <v>398</v>
      </c>
    </row>
    <row r="589" spans="1:30">
      <c r="A589" s="117">
        <v>588</v>
      </c>
      <c r="B589" s="123" t="s">
        <v>463</v>
      </c>
      <c r="C589" s="117" t="s">
        <v>5</v>
      </c>
      <c r="D589" s="117" t="s">
        <v>595</v>
      </c>
      <c r="E589" s="117">
        <v>588</v>
      </c>
      <c r="F589" s="117" t="s">
        <v>924</v>
      </c>
      <c r="G589" s="117" t="s">
        <v>591</v>
      </c>
      <c r="H589" s="117" t="s">
        <v>398</v>
      </c>
      <c r="I589" s="117" t="s">
        <v>398</v>
      </c>
      <c r="J589" s="117" t="s">
        <v>398</v>
      </c>
      <c r="K589" s="117" t="s">
        <v>398</v>
      </c>
      <c r="L589" s="117" t="s">
        <v>398</v>
      </c>
      <c r="M589" s="117" t="s">
        <v>398</v>
      </c>
      <c r="N589" s="117" t="s">
        <v>398</v>
      </c>
      <c r="O589" s="125" t="s">
        <v>579</v>
      </c>
      <c r="P589" s="117">
        <v>1</v>
      </c>
      <c r="Q589" s="117" t="s">
        <v>398</v>
      </c>
      <c r="R589" s="117" t="s">
        <v>398</v>
      </c>
      <c r="S589" s="117" t="s">
        <v>398</v>
      </c>
      <c r="T589" s="117" t="s">
        <v>398</v>
      </c>
      <c r="U589" s="117" t="s">
        <v>398</v>
      </c>
      <c r="V589" s="117" t="s">
        <v>398</v>
      </c>
      <c r="W589" s="123">
        <v>40</v>
      </c>
      <c r="X589" s="123" t="s">
        <v>906</v>
      </c>
      <c r="Y589" s="120">
        <v>43556</v>
      </c>
      <c r="Z589" s="121">
        <v>0.56736111111111109</v>
      </c>
      <c r="AA589" s="117" t="s">
        <v>647</v>
      </c>
      <c r="AB589" s="117" t="s">
        <v>582</v>
      </c>
      <c r="AC589" s="119" t="s">
        <v>398</v>
      </c>
      <c r="AD589" s="119" t="s">
        <v>398</v>
      </c>
    </row>
    <row r="590" spans="1:30">
      <c r="A590" s="117">
        <v>589</v>
      </c>
      <c r="B590" s="123" t="s">
        <v>463</v>
      </c>
      <c r="C590" s="117" t="s">
        <v>5</v>
      </c>
      <c r="D590" s="117" t="s">
        <v>595</v>
      </c>
      <c r="E590" s="117">
        <v>589</v>
      </c>
      <c r="F590" s="117" t="s">
        <v>924</v>
      </c>
      <c r="G590" s="117" t="s">
        <v>591</v>
      </c>
      <c r="H590" s="117" t="s">
        <v>398</v>
      </c>
      <c r="I590" s="117" t="s">
        <v>398</v>
      </c>
      <c r="J590" s="117" t="s">
        <v>398</v>
      </c>
      <c r="K590" s="117" t="s">
        <v>398</v>
      </c>
      <c r="L590" s="117" t="s">
        <v>398</v>
      </c>
      <c r="M590" s="117" t="s">
        <v>398</v>
      </c>
      <c r="N590" s="117" t="s">
        <v>398</v>
      </c>
      <c r="O590" s="125" t="s">
        <v>579</v>
      </c>
      <c r="P590" s="117">
        <v>1</v>
      </c>
      <c r="Q590" s="117" t="s">
        <v>398</v>
      </c>
      <c r="R590" s="117" t="s">
        <v>398</v>
      </c>
      <c r="S590" s="117" t="s">
        <v>398</v>
      </c>
      <c r="T590" s="117" t="s">
        <v>398</v>
      </c>
      <c r="U590" s="117" t="s">
        <v>398</v>
      </c>
      <c r="V590" s="117" t="s">
        <v>398</v>
      </c>
      <c r="W590" s="123">
        <v>40</v>
      </c>
      <c r="X590" s="123" t="s">
        <v>906</v>
      </c>
      <c r="Y590" s="120">
        <v>43556</v>
      </c>
      <c r="Z590" s="121">
        <v>0.56736111111111109</v>
      </c>
      <c r="AA590" s="117" t="s">
        <v>647</v>
      </c>
      <c r="AB590" s="117" t="s">
        <v>582</v>
      </c>
      <c r="AC590" s="119" t="s">
        <v>398</v>
      </c>
      <c r="AD590" s="119" t="s">
        <v>398</v>
      </c>
    </row>
    <row r="591" spans="1:30">
      <c r="A591" s="117">
        <v>590</v>
      </c>
      <c r="B591" s="123" t="s">
        <v>463</v>
      </c>
      <c r="C591" s="117" t="s">
        <v>5</v>
      </c>
      <c r="D591" s="117" t="s">
        <v>595</v>
      </c>
      <c r="E591" s="117">
        <v>590</v>
      </c>
      <c r="F591" s="117" t="s">
        <v>924</v>
      </c>
      <c r="G591" s="117" t="s">
        <v>591</v>
      </c>
      <c r="H591" s="117" t="s">
        <v>398</v>
      </c>
      <c r="I591" s="117" t="s">
        <v>398</v>
      </c>
      <c r="J591" s="117" t="s">
        <v>398</v>
      </c>
      <c r="K591" s="117" t="s">
        <v>398</v>
      </c>
      <c r="L591" s="117" t="s">
        <v>398</v>
      </c>
      <c r="M591" s="117" t="s">
        <v>398</v>
      </c>
      <c r="N591" s="117" t="s">
        <v>398</v>
      </c>
      <c r="O591" s="125" t="s">
        <v>579</v>
      </c>
      <c r="P591" s="117">
        <v>1</v>
      </c>
      <c r="Q591" s="117" t="s">
        <v>398</v>
      </c>
      <c r="R591" s="117" t="s">
        <v>398</v>
      </c>
      <c r="S591" s="117" t="s">
        <v>398</v>
      </c>
      <c r="T591" s="117" t="s">
        <v>398</v>
      </c>
      <c r="U591" s="117" t="s">
        <v>398</v>
      </c>
      <c r="V591" s="117" t="s">
        <v>398</v>
      </c>
      <c r="W591" s="123">
        <v>40</v>
      </c>
      <c r="X591" s="123" t="s">
        <v>906</v>
      </c>
      <c r="Y591" s="120">
        <v>43556</v>
      </c>
      <c r="Z591" s="121">
        <v>0.56736111111111109</v>
      </c>
      <c r="AA591" s="117" t="s">
        <v>647</v>
      </c>
      <c r="AB591" s="117" t="s">
        <v>582</v>
      </c>
      <c r="AC591" s="119" t="s">
        <v>398</v>
      </c>
      <c r="AD591" s="119" t="s">
        <v>398</v>
      </c>
    </row>
    <row r="592" spans="1:30">
      <c r="A592" s="117">
        <v>591</v>
      </c>
      <c r="B592" s="123" t="s">
        <v>463</v>
      </c>
      <c r="C592" s="117" t="s">
        <v>5</v>
      </c>
      <c r="D592" s="117" t="s">
        <v>595</v>
      </c>
      <c r="E592" s="117">
        <v>591</v>
      </c>
      <c r="F592" s="117" t="s">
        <v>924</v>
      </c>
      <c r="G592" s="117" t="s">
        <v>591</v>
      </c>
      <c r="H592" s="117" t="s">
        <v>398</v>
      </c>
      <c r="I592" s="117" t="s">
        <v>398</v>
      </c>
      <c r="J592" s="117" t="s">
        <v>398</v>
      </c>
      <c r="K592" s="117" t="s">
        <v>398</v>
      </c>
      <c r="L592" s="117" t="s">
        <v>398</v>
      </c>
      <c r="M592" s="117" t="s">
        <v>398</v>
      </c>
      <c r="N592" s="117" t="s">
        <v>398</v>
      </c>
      <c r="O592" s="125" t="s">
        <v>579</v>
      </c>
      <c r="P592" s="117">
        <v>1</v>
      </c>
      <c r="Q592" s="117" t="s">
        <v>398</v>
      </c>
      <c r="R592" s="117" t="s">
        <v>398</v>
      </c>
      <c r="S592" s="117" t="s">
        <v>398</v>
      </c>
      <c r="T592" s="117" t="s">
        <v>398</v>
      </c>
      <c r="U592" s="117" t="s">
        <v>398</v>
      </c>
      <c r="V592" s="117" t="s">
        <v>398</v>
      </c>
      <c r="W592" s="123">
        <v>40</v>
      </c>
      <c r="X592" s="123" t="s">
        <v>906</v>
      </c>
      <c r="Y592" s="120">
        <v>43556</v>
      </c>
      <c r="Z592" s="121">
        <v>0.56736111111111109</v>
      </c>
      <c r="AA592" s="117" t="s">
        <v>647</v>
      </c>
      <c r="AB592" s="117" t="s">
        <v>582</v>
      </c>
      <c r="AC592" s="119" t="s">
        <v>398</v>
      </c>
      <c r="AD592" s="119" t="s">
        <v>398</v>
      </c>
    </row>
    <row r="593" spans="1:30">
      <c r="A593" s="117">
        <v>592</v>
      </c>
      <c r="B593" s="123" t="s">
        <v>463</v>
      </c>
      <c r="C593" s="117" t="s">
        <v>5</v>
      </c>
      <c r="D593" s="117" t="s">
        <v>595</v>
      </c>
      <c r="E593" s="117">
        <v>592</v>
      </c>
      <c r="F593" s="117" t="s">
        <v>924</v>
      </c>
      <c r="G593" s="117" t="s">
        <v>591</v>
      </c>
      <c r="H593" s="117" t="s">
        <v>398</v>
      </c>
      <c r="I593" s="117" t="s">
        <v>398</v>
      </c>
      <c r="J593" s="117" t="s">
        <v>398</v>
      </c>
      <c r="K593" s="117" t="s">
        <v>398</v>
      </c>
      <c r="L593" s="117" t="s">
        <v>398</v>
      </c>
      <c r="M593" s="117" t="s">
        <v>398</v>
      </c>
      <c r="N593" s="117" t="s">
        <v>398</v>
      </c>
      <c r="O593" s="125" t="s">
        <v>579</v>
      </c>
      <c r="P593" s="117">
        <v>1</v>
      </c>
      <c r="Q593" s="117" t="s">
        <v>398</v>
      </c>
      <c r="R593" s="117" t="s">
        <v>398</v>
      </c>
      <c r="S593" s="117" t="s">
        <v>398</v>
      </c>
      <c r="T593" s="117" t="s">
        <v>398</v>
      </c>
      <c r="U593" s="117" t="s">
        <v>398</v>
      </c>
      <c r="V593" s="117" t="s">
        <v>398</v>
      </c>
      <c r="W593" s="123">
        <v>40</v>
      </c>
      <c r="X593" s="123" t="s">
        <v>906</v>
      </c>
      <c r="Y593" s="120">
        <v>43556</v>
      </c>
      <c r="Z593" s="121">
        <v>0.56736111111111109</v>
      </c>
      <c r="AA593" s="117" t="s">
        <v>647</v>
      </c>
      <c r="AB593" s="117" t="s">
        <v>582</v>
      </c>
      <c r="AC593" s="119" t="s">
        <v>398</v>
      </c>
      <c r="AD593" s="119" t="s">
        <v>398</v>
      </c>
    </row>
    <row r="594" spans="1:30">
      <c r="A594" s="117">
        <v>593</v>
      </c>
      <c r="B594" s="123" t="s">
        <v>463</v>
      </c>
      <c r="C594" s="117" t="s">
        <v>5</v>
      </c>
      <c r="D594" s="117" t="s">
        <v>595</v>
      </c>
      <c r="E594" s="117">
        <v>593</v>
      </c>
      <c r="F594" s="117" t="s">
        <v>924</v>
      </c>
      <c r="G594" s="117" t="s">
        <v>591</v>
      </c>
      <c r="H594" s="117" t="s">
        <v>398</v>
      </c>
      <c r="I594" s="117" t="s">
        <v>398</v>
      </c>
      <c r="J594" s="117" t="s">
        <v>398</v>
      </c>
      <c r="K594" s="117" t="s">
        <v>398</v>
      </c>
      <c r="L594" s="117" t="s">
        <v>398</v>
      </c>
      <c r="M594" s="117" t="s">
        <v>398</v>
      </c>
      <c r="N594" s="117" t="s">
        <v>398</v>
      </c>
      <c r="O594" s="125" t="s">
        <v>579</v>
      </c>
      <c r="P594" s="117">
        <v>1</v>
      </c>
      <c r="Q594" s="117" t="s">
        <v>398</v>
      </c>
      <c r="R594" s="117" t="s">
        <v>398</v>
      </c>
      <c r="S594" s="117" t="s">
        <v>398</v>
      </c>
      <c r="T594" s="117" t="s">
        <v>398</v>
      </c>
      <c r="U594" s="117" t="s">
        <v>398</v>
      </c>
      <c r="V594" s="117" t="s">
        <v>398</v>
      </c>
      <c r="W594" s="123">
        <v>40</v>
      </c>
      <c r="X594" s="123" t="s">
        <v>906</v>
      </c>
      <c r="Y594" s="120">
        <v>43556</v>
      </c>
      <c r="Z594" s="121">
        <v>0.56736111111111109</v>
      </c>
      <c r="AA594" s="117" t="s">
        <v>647</v>
      </c>
      <c r="AB594" s="117" t="s">
        <v>582</v>
      </c>
      <c r="AC594" s="119" t="s">
        <v>398</v>
      </c>
      <c r="AD594" s="119" t="s">
        <v>398</v>
      </c>
    </row>
    <row r="595" spans="1:30">
      <c r="A595" s="117">
        <v>594</v>
      </c>
      <c r="B595" s="123" t="s">
        <v>463</v>
      </c>
      <c r="C595" s="117" t="s">
        <v>5</v>
      </c>
      <c r="D595" s="117" t="s">
        <v>595</v>
      </c>
      <c r="E595" s="117">
        <v>594</v>
      </c>
      <c r="F595" s="117" t="s">
        <v>924</v>
      </c>
      <c r="G595" s="117" t="s">
        <v>591</v>
      </c>
      <c r="H595" s="117" t="s">
        <v>398</v>
      </c>
      <c r="I595" s="117" t="s">
        <v>398</v>
      </c>
      <c r="J595" s="117" t="s">
        <v>398</v>
      </c>
      <c r="K595" s="117" t="s">
        <v>398</v>
      </c>
      <c r="L595" s="117" t="s">
        <v>398</v>
      </c>
      <c r="M595" s="117" t="s">
        <v>398</v>
      </c>
      <c r="N595" s="117" t="s">
        <v>398</v>
      </c>
      <c r="O595" s="125" t="s">
        <v>579</v>
      </c>
      <c r="P595" s="117">
        <v>1</v>
      </c>
      <c r="Q595" s="117" t="s">
        <v>398</v>
      </c>
      <c r="R595" s="117" t="s">
        <v>398</v>
      </c>
      <c r="S595" s="117" t="s">
        <v>398</v>
      </c>
      <c r="T595" s="117" t="s">
        <v>398</v>
      </c>
      <c r="U595" s="117" t="s">
        <v>398</v>
      </c>
      <c r="V595" s="117" t="s">
        <v>398</v>
      </c>
      <c r="W595" s="123">
        <v>40</v>
      </c>
      <c r="X595" s="123" t="s">
        <v>906</v>
      </c>
      <c r="Y595" s="120">
        <v>43556</v>
      </c>
      <c r="Z595" s="121">
        <v>0.56736111111111109</v>
      </c>
      <c r="AA595" s="117" t="s">
        <v>647</v>
      </c>
      <c r="AB595" s="117" t="s">
        <v>582</v>
      </c>
      <c r="AC595" s="119" t="s">
        <v>398</v>
      </c>
      <c r="AD595" s="119" t="s">
        <v>398</v>
      </c>
    </row>
    <row r="596" spans="1:30">
      <c r="A596" s="117">
        <v>595</v>
      </c>
      <c r="B596" s="123" t="s">
        <v>463</v>
      </c>
      <c r="C596" s="117" t="s">
        <v>5</v>
      </c>
      <c r="D596" s="117" t="s">
        <v>595</v>
      </c>
      <c r="E596" s="117">
        <v>595</v>
      </c>
      <c r="F596" s="117" t="s">
        <v>924</v>
      </c>
      <c r="G596" s="117" t="s">
        <v>591</v>
      </c>
      <c r="H596" s="117" t="s">
        <v>398</v>
      </c>
      <c r="I596" s="117" t="s">
        <v>398</v>
      </c>
      <c r="J596" s="117" t="s">
        <v>398</v>
      </c>
      <c r="K596" s="117" t="s">
        <v>398</v>
      </c>
      <c r="L596" s="117" t="s">
        <v>398</v>
      </c>
      <c r="M596" s="117" t="s">
        <v>398</v>
      </c>
      <c r="N596" s="117" t="s">
        <v>398</v>
      </c>
      <c r="O596" s="125" t="s">
        <v>579</v>
      </c>
      <c r="P596" s="117">
        <v>1</v>
      </c>
      <c r="Q596" s="117" t="s">
        <v>398</v>
      </c>
      <c r="R596" s="117" t="s">
        <v>398</v>
      </c>
      <c r="S596" s="117" t="s">
        <v>398</v>
      </c>
      <c r="T596" s="117" t="s">
        <v>398</v>
      </c>
      <c r="U596" s="117" t="s">
        <v>398</v>
      </c>
      <c r="V596" s="117" t="s">
        <v>398</v>
      </c>
      <c r="W596" s="123">
        <v>40</v>
      </c>
      <c r="X596" s="123" t="s">
        <v>906</v>
      </c>
      <c r="Y596" s="120">
        <v>43556</v>
      </c>
      <c r="Z596" s="121">
        <v>0.56736111111111109</v>
      </c>
      <c r="AA596" s="117" t="s">
        <v>647</v>
      </c>
      <c r="AB596" s="117" t="s">
        <v>582</v>
      </c>
      <c r="AC596" s="119" t="s">
        <v>398</v>
      </c>
      <c r="AD596" s="119" t="s">
        <v>398</v>
      </c>
    </row>
    <row r="597" spans="1:30">
      <c r="A597" s="117">
        <v>596</v>
      </c>
      <c r="B597" s="123" t="s">
        <v>463</v>
      </c>
      <c r="C597" s="117" t="s">
        <v>5</v>
      </c>
      <c r="D597" s="117" t="s">
        <v>595</v>
      </c>
      <c r="E597" s="117">
        <v>596</v>
      </c>
      <c r="F597" s="117" t="s">
        <v>924</v>
      </c>
      <c r="G597" s="117" t="s">
        <v>591</v>
      </c>
      <c r="H597" s="117" t="s">
        <v>398</v>
      </c>
      <c r="I597" s="117" t="s">
        <v>398</v>
      </c>
      <c r="J597" s="117" t="s">
        <v>398</v>
      </c>
      <c r="K597" s="117" t="s">
        <v>398</v>
      </c>
      <c r="L597" s="117" t="s">
        <v>398</v>
      </c>
      <c r="M597" s="117" t="s">
        <v>398</v>
      </c>
      <c r="N597" s="117" t="s">
        <v>398</v>
      </c>
      <c r="O597" s="125" t="s">
        <v>579</v>
      </c>
      <c r="P597" s="117">
        <v>1</v>
      </c>
      <c r="Q597" s="117" t="s">
        <v>398</v>
      </c>
      <c r="R597" s="117" t="s">
        <v>398</v>
      </c>
      <c r="S597" s="117" t="s">
        <v>398</v>
      </c>
      <c r="T597" s="117" t="s">
        <v>398</v>
      </c>
      <c r="U597" s="117" t="s">
        <v>398</v>
      </c>
      <c r="V597" s="117" t="s">
        <v>398</v>
      </c>
      <c r="W597" s="123">
        <v>40</v>
      </c>
      <c r="X597" s="123" t="s">
        <v>906</v>
      </c>
      <c r="Y597" s="120">
        <v>43556</v>
      </c>
      <c r="Z597" s="121">
        <v>0.56736111111111109</v>
      </c>
      <c r="AA597" s="117" t="s">
        <v>647</v>
      </c>
      <c r="AB597" s="117" t="s">
        <v>582</v>
      </c>
      <c r="AC597" s="119" t="s">
        <v>398</v>
      </c>
      <c r="AD597" s="119" t="s">
        <v>398</v>
      </c>
    </row>
    <row r="598" spans="1:30">
      <c r="A598" s="117">
        <v>597</v>
      </c>
      <c r="B598" s="123" t="s">
        <v>463</v>
      </c>
      <c r="C598" s="117" t="s">
        <v>5</v>
      </c>
      <c r="D598" s="117" t="s">
        <v>595</v>
      </c>
      <c r="E598" s="117">
        <v>597</v>
      </c>
      <c r="F598" s="117" t="s">
        <v>924</v>
      </c>
      <c r="G598" s="117" t="s">
        <v>591</v>
      </c>
      <c r="H598" s="117" t="s">
        <v>398</v>
      </c>
      <c r="I598" s="117" t="s">
        <v>398</v>
      </c>
      <c r="J598" s="117" t="s">
        <v>398</v>
      </c>
      <c r="K598" s="117" t="s">
        <v>398</v>
      </c>
      <c r="L598" s="117" t="s">
        <v>398</v>
      </c>
      <c r="M598" s="117" t="s">
        <v>398</v>
      </c>
      <c r="N598" s="117" t="s">
        <v>398</v>
      </c>
      <c r="O598" s="125" t="s">
        <v>579</v>
      </c>
      <c r="P598" s="117">
        <v>1</v>
      </c>
      <c r="Q598" s="117" t="s">
        <v>398</v>
      </c>
      <c r="R598" s="117" t="s">
        <v>398</v>
      </c>
      <c r="S598" s="117" t="s">
        <v>398</v>
      </c>
      <c r="T598" s="117" t="s">
        <v>398</v>
      </c>
      <c r="U598" s="117" t="s">
        <v>398</v>
      </c>
      <c r="V598" s="117" t="s">
        <v>398</v>
      </c>
      <c r="W598" s="123">
        <v>40</v>
      </c>
      <c r="X598" s="123" t="s">
        <v>906</v>
      </c>
      <c r="Y598" s="120">
        <v>43556</v>
      </c>
      <c r="Z598" s="121">
        <v>0.56736111111111109</v>
      </c>
      <c r="AA598" s="117" t="s">
        <v>647</v>
      </c>
      <c r="AB598" s="117" t="s">
        <v>582</v>
      </c>
      <c r="AC598" s="119" t="s">
        <v>398</v>
      </c>
      <c r="AD598" s="119" t="s">
        <v>398</v>
      </c>
    </row>
    <row r="599" spans="1:30">
      <c r="A599" s="117">
        <v>598</v>
      </c>
      <c r="B599" s="123" t="s">
        <v>463</v>
      </c>
      <c r="C599" s="117" t="s">
        <v>5</v>
      </c>
      <c r="D599" s="117" t="s">
        <v>595</v>
      </c>
      <c r="E599" s="117">
        <v>598</v>
      </c>
      <c r="F599" s="117" t="s">
        <v>924</v>
      </c>
      <c r="G599" s="117" t="s">
        <v>591</v>
      </c>
      <c r="H599" s="117" t="s">
        <v>398</v>
      </c>
      <c r="I599" s="117" t="s">
        <v>398</v>
      </c>
      <c r="J599" s="117" t="s">
        <v>398</v>
      </c>
      <c r="K599" s="117" t="s">
        <v>398</v>
      </c>
      <c r="L599" s="117" t="s">
        <v>398</v>
      </c>
      <c r="M599" s="117" t="s">
        <v>398</v>
      </c>
      <c r="N599" s="117" t="s">
        <v>398</v>
      </c>
      <c r="O599" s="125" t="s">
        <v>579</v>
      </c>
      <c r="P599" s="117">
        <v>1</v>
      </c>
      <c r="Q599" s="117" t="s">
        <v>398</v>
      </c>
      <c r="R599" s="117" t="s">
        <v>398</v>
      </c>
      <c r="S599" s="117" t="s">
        <v>398</v>
      </c>
      <c r="T599" s="117" t="s">
        <v>398</v>
      </c>
      <c r="U599" s="117" t="s">
        <v>398</v>
      </c>
      <c r="V599" s="117" t="s">
        <v>398</v>
      </c>
      <c r="W599" s="123">
        <v>40</v>
      </c>
      <c r="X599" s="123" t="s">
        <v>906</v>
      </c>
      <c r="Y599" s="120">
        <v>43556</v>
      </c>
      <c r="Z599" s="121">
        <v>0.56736111111111109</v>
      </c>
      <c r="AA599" s="117" t="s">
        <v>647</v>
      </c>
      <c r="AB599" s="117" t="s">
        <v>582</v>
      </c>
      <c r="AC599" s="119" t="s">
        <v>398</v>
      </c>
      <c r="AD599" s="119" t="s">
        <v>398</v>
      </c>
    </row>
    <row r="600" spans="1:30">
      <c r="A600" s="117">
        <v>599</v>
      </c>
      <c r="B600" s="123" t="s">
        <v>463</v>
      </c>
      <c r="C600" s="117" t="s">
        <v>5</v>
      </c>
      <c r="D600" s="117" t="s">
        <v>595</v>
      </c>
      <c r="E600" s="117">
        <v>599</v>
      </c>
      <c r="F600" s="117" t="s">
        <v>924</v>
      </c>
      <c r="G600" s="117" t="s">
        <v>591</v>
      </c>
      <c r="H600" s="117" t="s">
        <v>398</v>
      </c>
      <c r="I600" s="117" t="s">
        <v>398</v>
      </c>
      <c r="J600" s="117" t="s">
        <v>398</v>
      </c>
      <c r="K600" s="117" t="s">
        <v>398</v>
      </c>
      <c r="L600" s="117" t="s">
        <v>398</v>
      </c>
      <c r="M600" s="117" t="s">
        <v>398</v>
      </c>
      <c r="N600" s="117" t="s">
        <v>398</v>
      </c>
      <c r="O600" s="125" t="s">
        <v>579</v>
      </c>
      <c r="P600" s="117">
        <v>1</v>
      </c>
      <c r="Q600" s="117" t="s">
        <v>398</v>
      </c>
      <c r="R600" s="117" t="s">
        <v>398</v>
      </c>
      <c r="S600" s="117" t="s">
        <v>398</v>
      </c>
      <c r="T600" s="117" t="s">
        <v>398</v>
      </c>
      <c r="U600" s="117" t="s">
        <v>398</v>
      </c>
      <c r="V600" s="117" t="s">
        <v>398</v>
      </c>
      <c r="W600" s="123">
        <v>40</v>
      </c>
      <c r="X600" s="123" t="s">
        <v>906</v>
      </c>
      <c r="Y600" s="120">
        <v>43556</v>
      </c>
      <c r="Z600" s="121">
        <v>0.56736111111111109</v>
      </c>
      <c r="AA600" s="117" t="s">
        <v>647</v>
      </c>
      <c r="AB600" s="117" t="s">
        <v>582</v>
      </c>
      <c r="AC600" s="119" t="s">
        <v>398</v>
      </c>
      <c r="AD600" s="119" t="s">
        <v>398</v>
      </c>
    </row>
    <row r="601" spans="1:30">
      <c r="A601" s="117">
        <v>600</v>
      </c>
      <c r="B601" s="123" t="s">
        <v>463</v>
      </c>
      <c r="C601" s="117" t="s">
        <v>5</v>
      </c>
      <c r="D601" s="117" t="s">
        <v>595</v>
      </c>
      <c r="E601" s="117">
        <v>600</v>
      </c>
      <c r="F601" s="117" t="s">
        <v>924</v>
      </c>
      <c r="G601" s="117" t="s">
        <v>591</v>
      </c>
      <c r="H601" s="117" t="s">
        <v>398</v>
      </c>
      <c r="I601" s="117" t="s">
        <v>398</v>
      </c>
      <c r="J601" s="117" t="s">
        <v>398</v>
      </c>
      <c r="K601" s="117" t="s">
        <v>398</v>
      </c>
      <c r="L601" s="117" t="s">
        <v>398</v>
      </c>
      <c r="M601" s="117" t="s">
        <v>398</v>
      </c>
      <c r="N601" s="117" t="s">
        <v>398</v>
      </c>
      <c r="O601" s="125" t="s">
        <v>579</v>
      </c>
      <c r="P601" s="117">
        <v>1</v>
      </c>
      <c r="Q601" s="117" t="s">
        <v>398</v>
      </c>
      <c r="R601" s="117" t="s">
        <v>398</v>
      </c>
      <c r="S601" s="117" t="s">
        <v>398</v>
      </c>
      <c r="T601" s="117" t="s">
        <v>398</v>
      </c>
      <c r="U601" s="117" t="s">
        <v>398</v>
      </c>
      <c r="V601" s="117" t="s">
        <v>398</v>
      </c>
      <c r="W601" s="123">
        <v>40</v>
      </c>
      <c r="X601" s="123" t="s">
        <v>906</v>
      </c>
      <c r="Y601" s="120">
        <v>43556</v>
      </c>
      <c r="Z601" s="121">
        <v>0.56736111111111109</v>
      </c>
      <c r="AA601" s="117" t="s">
        <v>647</v>
      </c>
      <c r="AB601" s="117" t="s">
        <v>582</v>
      </c>
      <c r="AC601" s="119" t="s">
        <v>398</v>
      </c>
      <c r="AD601" s="119" t="s">
        <v>398</v>
      </c>
    </row>
    <row r="602" spans="1:30">
      <c r="A602" s="117">
        <v>601</v>
      </c>
      <c r="B602" s="123" t="s">
        <v>463</v>
      </c>
      <c r="C602" s="117" t="s">
        <v>5</v>
      </c>
      <c r="D602" s="117" t="s">
        <v>595</v>
      </c>
      <c r="E602" s="117">
        <v>601</v>
      </c>
      <c r="F602" s="117" t="s">
        <v>924</v>
      </c>
      <c r="G602" s="117" t="s">
        <v>591</v>
      </c>
      <c r="H602" s="117" t="s">
        <v>398</v>
      </c>
      <c r="I602" s="117" t="s">
        <v>398</v>
      </c>
      <c r="J602" s="117" t="s">
        <v>398</v>
      </c>
      <c r="K602" s="117" t="s">
        <v>398</v>
      </c>
      <c r="L602" s="117" t="s">
        <v>398</v>
      </c>
      <c r="M602" s="117" t="s">
        <v>398</v>
      </c>
      <c r="N602" s="117" t="s">
        <v>398</v>
      </c>
      <c r="O602" s="125" t="s">
        <v>579</v>
      </c>
      <c r="P602" s="117">
        <v>1</v>
      </c>
      <c r="Q602" s="117" t="s">
        <v>398</v>
      </c>
      <c r="R602" s="117" t="s">
        <v>398</v>
      </c>
      <c r="S602" s="117" t="s">
        <v>398</v>
      </c>
      <c r="T602" s="117" t="s">
        <v>398</v>
      </c>
      <c r="U602" s="117" t="s">
        <v>398</v>
      </c>
      <c r="V602" s="117" t="s">
        <v>398</v>
      </c>
      <c r="W602" s="123">
        <v>40</v>
      </c>
      <c r="X602" s="123" t="s">
        <v>906</v>
      </c>
      <c r="Y602" s="120">
        <v>43556</v>
      </c>
      <c r="Z602" s="121">
        <v>0.56736111111111109</v>
      </c>
      <c r="AA602" s="117" t="s">
        <v>647</v>
      </c>
      <c r="AB602" s="117" t="s">
        <v>582</v>
      </c>
      <c r="AC602" s="119" t="s">
        <v>398</v>
      </c>
      <c r="AD602" s="119" t="s">
        <v>398</v>
      </c>
    </row>
    <row r="603" spans="1:30">
      <c r="A603" s="117">
        <v>602</v>
      </c>
      <c r="B603" s="123" t="s">
        <v>463</v>
      </c>
      <c r="C603" s="117" t="s">
        <v>5</v>
      </c>
      <c r="D603" s="117" t="s">
        <v>595</v>
      </c>
      <c r="E603" s="117">
        <v>602</v>
      </c>
      <c r="F603" s="117" t="s">
        <v>924</v>
      </c>
      <c r="G603" s="117" t="s">
        <v>591</v>
      </c>
      <c r="H603" s="117" t="s">
        <v>398</v>
      </c>
      <c r="I603" s="117" t="s">
        <v>398</v>
      </c>
      <c r="J603" s="117" t="s">
        <v>398</v>
      </c>
      <c r="K603" s="117" t="s">
        <v>398</v>
      </c>
      <c r="L603" s="117" t="s">
        <v>398</v>
      </c>
      <c r="M603" s="117" t="s">
        <v>398</v>
      </c>
      <c r="N603" s="117" t="s">
        <v>398</v>
      </c>
      <c r="O603" s="125" t="s">
        <v>579</v>
      </c>
      <c r="P603" s="117">
        <v>1</v>
      </c>
      <c r="Q603" s="117" t="s">
        <v>398</v>
      </c>
      <c r="R603" s="117" t="s">
        <v>398</v>
      </c>
      <c r="S603" s="117" t="s">
        <v>398</v>
      </c>
      <c r="T603" s="117" t="s">
        <v>398</v>
      </c>
      <c r="U603" s="117" t="s">
        <v>398</v>
      </c>
      <c r="V603" s="117" t="s">
        <v>398</v>
      </c>
      <c r="W603" s="123">
        <v>40</v>
      </c>
      <c r="X603" s="123" t="s">
        <v>906</v>
      </c>
      <c r="Y603" s="120">
        <v>43556</v>
      </c>
      <c r="Z603" s="121">
        <v>0.56736111111111109</v>
      </c>
      <c r="AA603" s="117" t="s">
        <v>647</v>
      </c>
      <c r="AB603" s="117" t="s">
        <v>582</v>
      </c>
      <c r="AC603" s="119" t="s">
        <v>398</v>
      </c>
      <c r="AD603" s="119" t="s">
        <v>398</v>
      </c>
    </row>
    <row r="604" spans="1:30">
      <c r="A604" s="117">
        <v>603</v>
      </c>
      <c r="B604" s="123" t="s">
        <v>463</v>
      </c>
      <c r="C604" s="117" t="s">
        <v>5</v>
      </c>
      <c r="D604" s="117" t="s">
        <v>595</v>
      </c>
      <c r="E604" s="117">
        <v>603</v>
      </c>
      <c r="F604" s="117" t="s">
        <v>924</v>
      </c>
      <c r="G604" s="117" t="s">
        <v>591</v>
      </c>
      <c r="H604" s="117" t="s">
        <v>398</v>
      </c>
      <c r="I604" s="117" t="s">
        <v>398</v>
      </c>
      <c r="J604" s="117" t="s">
        <v>398</v>
      </c>
      <c r="K604" s="117" t="s">
        <v>398</v>
      </c>
      <c r="L604" s="117" t="s">
        <v>398</v>
      </c>
      <c r="M604" s="117" t="s">
        <v>398</v>
      </c>
      <c r="N604" s="117" t="s">
        <v>398</v>
      </c>
      <c r="O604" s="125" t="s">
        <v>579</v>
      </c>
      <c r="P604" s="117">
        <v>1</v>
      </c>
      <c r="Q604" s="117" t="s">
        <v>398</v>
      </c>
      <c r="R604" s="117" t="s">
        <v>398</v>
      </c>
      <c r="S604" s="117" t="s">
        <v>398</v>
      </c>
      <c r="T604" s="117" t="s">
        <v>398</v>
      </c>
      <c r="U604" s="117" t="s">
        <v>398</v>
      </c>
      <c r="V604" s="117" t="s">
        <v>398</v>
      </c>
      <c r="W604" s="123">
        <v>40</v>
      </c>
      <c r="X604" s="123" t="s">
        <v>906</v>
      </c>
      <c r="Y604" s="120">
        <v>43556</v>
      </c>
      <c r="Z604" s="121">
        <v>0.56736111111111109</v>
      </c>
      <c r="AA604" s="117" t="s">
        <v>647</v>
      </c>
      <c r="AB604" s="117" t="s">
        <v>582</v>
      </c>
      <c r="AC604" s="119" t="s">
        <v>398</v>
      </c>
      <c r="AD604" s="119" t="s">
        <v>398</v>
      </c>
    </row>
    <row r="605" spans="1:30">
      <c r="A605" s="117">
        <v>604</v>
      </c>
      <c r="B605" s="123" t="s">
        <v>463</v>
      </c>
      <c r="C605" s="117" t="s">
        <v>5</v>
      </c>
      <c r="D605" s="117" t="s">
        <v>595</v>
      </c>
      <c r="E605" s="117">
        <v>604</v>
      </c>
      <c r="F605" s="117" t="s">
        <v>924</v>
      </c>
      <c r="G605" s="117" t="s">
        <v>591</v>
      </c>
      <c r="H605" s="117" t="s">
        <v>398</v>
      </c>
      <c r="I605" s="117" t="s">
        <v>398</v>
      </c>
      <c r="J605" s="117" t="s">
        <v>398</v>
      </c>
      <c r="K605" s="117" t="s">
        <v>398</v>
      </c>
      <c r="L605" s="117" t="s">
        <v>398</v>
      </c>
      <c r="M605" s="117" t="s">
        <v>398</v>
      </c>
      <c r="N605" s="117" t="s">
        <v>398</v>
      </c>
      <c r="O605" s="125" t="s">
        <v>579</v>
      </c>
      <c r="P605" s="117">
        <v>1</v>
      </c>
      <c r="Q605" s="117" t="s">
        <v>398</v>
      </c>
      <c r="R605" s="117" t="s">
        <v>398</v>
      </c>
      <c r="S605" s="117" t="s">
        <v>398</v>
      </c>
      <c r="T605" s="117" t="s">
        <v>398</v>
      </c>
      <c r="U605" s="117" t="s">
        <v>398</v>
      </c>
      <c r="V605" s="117" t="s">
        <v>398</v>
      </c>
      <c r="W605" s="123">
        <v>40</v>
      </c>
      <c r="X605" s="123" t="s">
        <v>906</v>
      </c>
      <c r="Y605" s="120">
        <v>43556</v>
      </c>
      <c r="Z605" s="121">
        <v>0.56736111111111109</v>
      </c>
      <c r="AA605" s="117" t="s">
        <v>647</v>
      </c>
      <c r="AB605" s="117" t="s">
        <v>582</v>
      </c>
      <c r="AC605" s="119" t="s">
        <v>398</v>
      </c>
      <c r="AD605" s="119" t="s">
        <v>398</v>
      </c>
    </row>
    <row r="606" spans="1:30">
      <c r="A606" s="117">
        <v>605</v>
      </c>
      <c r="B606" s="123" t="s">
        <v>463</v>
      </c>
      <c r="C606" s="117" t="s">
        <v>5</v>
      </c>
      <c r="D606" s="117" t="s">
        <v>595</v>
      </c>
      <c r="E606" s="117">
        <v>605</v>
      </c>
      <c r="F606" s="117" t="s">
        <v>924</v>
      </c>
      <c r="G606" s="117" t="s">
        <v>591</v>
      </c>
      <c r="H606" s="117" t="s">
        <v>398</v>
      </c>
      <c r="I606" s="117" t="s">
        <v>398</v>
      </c>
      <c r="J606" s="117" t="s">
        <v>398</v>
      </c>
      <c r="K606" s="117" t="s">
        <v>398</v>
      </c>
      <c r="L606" s="117" t="s">
        <v>398</v>
      </c>
      <c r="M606" s="117" t="s">
        <v>398</v>
      </c>
      <c r="N606" s="117" t="s">
        <v>398</v>
      </c>
      <c r="O606" s="125" t="s">
        <v>579</v>
      </c>
      <c r="P606" s="117">
        <v>1</v>
      </c>
      <c r="Q606" s="117" t="s">
        <v>398</v>
      </c>
      <c r="R606" s="117" t="s">
        <v>398</v>
      </c>
      <c r="S606" s="117" t="s">
        <v>398</v>
      </c>
      <c r="T606" s="117" t="s">
        <v>398</v>
      </c>
      <c r="U606" s="117" t="s">
        <v>398</v>
      </c>
      <c r="V606" s="117" t="s">
        <v>398</v>
      </c>
      <c r="W606" s="123">
        <v>40</v>
      </c>
      <c r="X606" s="123" t="s">
        <v>906</v>
      </c>
      <c r="Y606" s="120">
        <v>43556</v>
      </c>
      <c r="Z606" s="121">
        <v>0.56736111111111109</v>
      </c>
      <c r="AA606" s="117" t="s">
        <v>647</v>
      </c>
      <c r="AB606" s="117" t="s">
        <v>582</v>
      </c>
      <c r="AC606" s="119" t="s">
        <v>398</v>
      </c>
      <c r="AD606" s="119" t="s">
        <v>398</v>
      </c>
    </row>
    <row r="607" spans="1:30">
      <c r="A607" s="117">
        <v>606</v>
      </c>
      <c r="B607" s="123" t="s">
        <v>463</v>
      </c>
      <c r="C607" s="117" t="s">
        <v>5</v>
      </c>
      <c r="D607" s="117" t="s">
        <v>595</v>
      </c>
      <c r="E607" s="117">
        <v>606</v>
      </c>
      <c r="F607" s="117" t="s">
        <v>924</v>
      </c>
      <c r="G607" s="117" t="s">
        <v>591</v>
      </c>
      <c r="H607" s="117" t="s">
        <v>398</v>
      </c>
      <c r="I607" s="117" t="s">
        <v>398</v>
      </c>
      <c r="J607" s="117" t="s">
        <v>398</v>
      </c>
      <c r="K607" s="117" t="s">
        <v>398</v>
      </c>
      <c r="L607" s="117" t="s">
        <v>398</v>
      </c>
      <c r="M607" s="117" t="s">
        <v>398</v>
      </c>
      <c r="N607" s="117" t="s">
        <v>398</v>
      </c>
      <c r="O607" s="125" t="s">
        <v>579</v>
      </c>
      <c r="P607" s="117">
        <v>1</v>
      </c>
      <c r="Q607" s="117" t="s">
        <v>398</v>
      </c>
      <c r="R607" s="117" t="s">
        <v>398</v>
      </c>
      <c r="S607" s="117" t="s">
        <v>398</v>
      </c>
      <c r="T607" s="117" t="s">
        <v>398</v>
      </c>
      <c r="U607" s="117" t="s">
        <v>398</v>
      </c>
      <c r="V607" s="117" t="s">
        <v>398</v>
      </c>
      <c r="W607" s="123">
        <v>40</v>
      </c>
      <c r="X607" s="123" t="s">
        <v>906</v>
      </c>
      <c r="Y607" s="120">
        <v>43556</v>
      </c>
      <c r="Z607" s="121">
        <v>0.56736111111111109</v>
      </c>
      <c r="AA607" s="117" t="s">
        <v>647</v>
      </c>
      <c r="AB607" s="117" t="s">
        <v>582</v>
      </c>
      <c r="AC607" s="119" t="s">
        <v>398</v>
      </c>
      <c r="AD607" s="119" t="s">
        <v>398</v>
      </c>
    </row>
    <row r="608" spans="1:30">
      <c r="A608" s="117">
        <v>607</v>
      </c>
      <c r="B608" s="123" t="s">
        <v>463</v>
      </c>
      <c r="C608" s="117" t="s">
        <v>5</v>
      </c>
      <c r="D608" s="117" t="s">
        <v>595</v>
      </c>
      <c r="E608" s="117">
        <v>607</v>
      </c>
      <c r="F608" s="117" t="s">
        <v>924</v>
      </c>
      <c r="G608" s="117" t="s">
        <v>591</v>
      </c>
      <c r="H608" s="117" t="s">
        <v>398</v>
      </c>
      <c r="I608" s="117" t="s">
        <v>398</v>
      </c>
      <c r="J608" s="117" t="s">
        <v>398</v>
      </c>
      <c r="K608" s="117" t="s">
        <v>398</v>
      </c>
      <c r="L608" s="117" t="s">
        <v>398</v>
      </c>
      <c r="M608" s="117" t="s">
        <v>398</v>
      </c>
      <c r="N608" s="117" t="s">
        <v>398</v>
      </c>
      <c r="O608" s="125" t="s">
        <v>579</v>
      </c>
      <c r="P608" s="117">
        <v>1</v>
      </c>
      <c r="Q608" s="117" t="s">
        <v>398</v>
      </c>
      <c r="R608" s="117" t="s">
        <v>398</v>
      </c>
      <c r="S608" s="117" t="s">
        <v>398</v>
      </c>
      <c r="T608" s="117" t="s">
        <v>398</v>
      </c>
      <c r="U608" s="117" t="s">
        <v>398</v>
      </c>
      <c r="V608" s="117" t="s">
        <v>398</v>
      </c>
      <c r="W608" s="123">
        <v>40</v>
      </c>
      <c r="X608" s="123" t="s">
        <v>906</v>
      </c>
      <c r="Y608" s="120">
        <v>43556</v>
      </c>
      <c r="Z608" s="121">
        <v>0.56736111111111109</v>
      </c>
      <c r="AA608" s="117" t="s">
        <v>647</v>
      </c>
      <c r="AB608" s="117" t="s">
        <v>582</v>
      </c>
      <c r="AC608" s="119" t="s">
        <v>398</v>
      </c>
      <c r="AD608" s="119" t="s">
        <v>398</v>
      </c>
    </row>
    <row r="609" spans="1:30">
      <c r="A609" s="117">
        <v>608</v>
      </c>
      <c r="B609" s="123" t="s">
        <v>463</v>
      </c>
      <c r="C609" s="117" t="s">
        <v>5</v>
      </c>
      <c r="D609" s="117" t="s">
        <v>595</v>
      </c>
      <c r="E609" s="117">
        <v>608</v>
      </c>
      <c r="F609" s="117" t="s">
        <v>924</v>
      </c>
      <c r="G609" s="117" t="s">
        <v>591</v>
      </c>
      <c r="H609" s="117" t="s">
        <v>398</v>
      </c>
      <c r="I609" s="117" t="s">
        <v>398</v>
      </c>
      <c r="J609" s="117" t="s">
        <v>398</v>
      </c>
      <c r="K609" s="117" t="s">
        <v>398</v>
      </c>
      <c r="L609" s="117" t="s">
        <v>398</v>
      </c>
      <c r="M609" s="117" t="s">
        <v>398</v>
      </c>
      <c r="N609" s="117" t="s">
        <v>398</v>
      </c>
      <c r="O609" s="125" t="s">
        <v>579</v>
      </c>
      <c r="P609" s="117">
        <v>1</v>
      </c>
      <c r="Q609" s="117" t="s">
        <v>398</v>
      </c>
      <c r="R609" s="117" t="s">
        <v>398</v>
      </c>
      <c r="S609" s="117" t="s">
        <v>398</v>
      </c>
      <c r="T609" s="117" t="s">
        <v>398</v>
      </c>
      <c r="U609" s="117" t="s">
        <v>398</v>
      </c>
      <c r="V609" s="117" t="s">
        <v>398</v>
      </c>
      <c r="W609" s="123">
        <v>40</v>
      </c>
      <c r="X609" s="123" t="s">
        <v>906</v>
      </c>
      <c r="Y609" s="120">
        <v>43556</v>
      </c>
      <c r="Z609" s="121">
        <v>0.56736111111111109</v>
      </c>
      <c r="AA609" s="117" t="s">
        <v>647</v>
      </c>
      <c r="AB609" s="117" t="s">
        <v>582</v>
      </c>
      <c r="AC609" s="119" t="s">
        <v>398</v>
      </c>
      <c r="AD609" s="119" t="s">
        <v>398</v>
      </c>
    </row>
    <row r="610" spans="1:30">
      <c r="A610" s="117">
        <v>609</v>
      </c>
      <c r="B610" s="123" t="s">
        <v>463</v>
      </c>
      <c r="C610" s="117" t="s">
        <v>5</v>
      </c>
      <c r="D610" s="117" t="s">
        <v>595</v>
      </c>
      <c r="E610" s="117">
        <v>609</v>
      </c>
      <c r="F610" s="117" t="s">
        <v>924</v>
      </c>
      <c r="G610" s="117" t="s">
        <v>591</v>
      </c>
      <c r="H610" s="117" t="s">
        <v>398</v>
      </c>
      <c r="I610" s="117" t="s">
        <v>398</v>
      </c>
      <c r="J610" s="117" t="s">
        <v>398</v>
      </c>
      <c r="K610" s="117" t="s">
        <v>398</v>
      </c>
      <c r="L610" s="117" t="s">
        <v>398</v>
      </c>
      <c r="M610" s="117" t="s">
        <v>398</v>
      </c>
      <c r="N610" s="117" t="s">
        <v>398</v>
      </c>
      <c r="O610" s="125" t="s">
        <v>579</v>
      </c>
      <c r="P610" s="117">
        <v>1</v>
      </c>
      <c r="Q610" s="117" t="s">
        <v>398</v>
      </c>
      <c r="R610" s="117" t="s">
        <v>398</v>
      </c>
      <c r="S610" s="117" t="s">
        <v>398</v>
      </c>
      <c r="T610" s="117" t="s">
        <v>398</v>
      </c>
      <c r="U610" s="117" t="s">
        <v>398</v>
      </c>
      <c r="V610" s="117" t="s">
        <v>398</v>
      </c>
      <c r="W610" s="123">
        <v>40</v>
      </c>
      <c r="X610" s="123" t="s">
        <v>906</v>
      </c>
      <c r="Y610" s="120">
        <v>43556</v>
      </c>
      <c r="Z610" s="121">
        <v>0.56736111111111109</v>
      </c>
      <c r="AA610" s="117" t="s">
        <v>647</v>
      </c>
      <c r="AB610" s="117" t="s">
        <v>582</v>
      </c>
      <c r="AC610" s="119" t="s">
        <v>398</v>
      </c>
      <c r="AD610" s="119" t="s">
        <v>398</v>
      </c>
    </row>
    <row r="611" spans="1:30">
      <c r="A611" s="117">
        <v>610</v>
      </c>
      <c r="B611" s="123" t="s">
        <v>463</v>
      </c>
      <c r="C611" s="117" t="s">
        <v>5</v>
      </c>
      <c r="D611" s="117" t="s">
        <v>595</v>
      </c>
      <c r="E611" s="117">
        <v>610</v>
      </c>
      <c r="F611" s="117" t="s">
        <v>924</v>
      </c>
      <c r="G611" s="117" t="s">
        <v>591</v>
      </c>
      <c r="H611" s="117" t="s">
        <v>398</v>
      </c>
      <c r="I611" s="117" t="s">
        <v>398</v>
      </c>
      <c r="J611" s="117" t="s">
        <v>398</v>
      </c>
      <c r="K611" s="117" t="s">
        <v>398</v>
      </c>
      <c r="L611" s="117" t="s">
        <v>398</v>
      </c>
      <c r="M611" s="117" t="s">
        <v>398</v>
      </c>
      <c r="N611" s="117" t="s">
        <v>398</v>
      </c>
      <c r="O611" s="125" t="s">
        <v>579</v>
      </c>
      <c r="P611" s="117">
        <v>1</v>
      </c>
      <c r="Q611" s="117" t="s">
        <v>398</v>
      </c>
      <c r="R611" s="117" t="s">
        <v>398</v>
      </c>
      <c r="S611" s="117" t="s">
        <v>398</v>
      </c>
      <c r="T611" s="117" t="s">
        <v>398</v>
      </c>
      <c r="U611" s="117" t="s">
        <v>398</v>
      </c>
      <c r="V611" s="117" t="s">
        <v>398</v>
      </c>
      <c r="W611" s="123">
        <v>40</v>
      </c>
      <c r="X611" s="123" t="s">
        <v>906</v>
      </c>
      <c r="Y611" s="120">
        <v>43556</v>
      </c>
      <c r="Z611" s="121">
        <v>0.56736111111111109</v>
      </c>
      <c r="AA611" s="117" t="s">
        <v>647</v>
      </c>
      <c r="AB611" s="117" t="s">
        <v>582</v>
      </c>
      <c r="AC611" s="119" t="s">
        <v>398</v>
      </c>
      <c r="AD611" s="119" t="s">
        <v>398</v>
      </c>
    </row>
    <row r="612" spans="1:30">
      <c r="A612" s="117">
        <v>611</v>
      </c>
      <c r="B612" s="123" t="s">
        <v>463</v>
      </c>
      <c r="C612" s="117" t="s">
        <v>5</v>
      </c>
      <c r="D612" s="117" t="s">
        <v>595</v>
      </c>
      <c r="E612" s="117">
        <v>611</v>
      </c>
      <c r="F612" s="117" t="s">
        <v>924</v>
      </c>
      <c r="G612" s="117" t="s">
        <v>591</v>
      </c>
      <c r="H612" s="117" t="s">
        <v>398</v>
      </c>
      <c r="I612" s="117" t="s">
        <v>398</v>
      </c>
      <c r="J612" s="117" t="s">
        <v>398</v>
      </c>
      <c r="K612" s="117" t="s">
        <v>398</v>
      </c>
      <c r="L612" s="117" t="s">
        <v>398</v>
      </c>
      <c r="M612" s="117" t="s">
        <v>398</v>
      </c>
      <c r="N612" s="117" t="s">
        <v>398</v>
      </c>
      <c r="O612" s="125" t="s">
        <v>579</v>
      </c>
      <c r="P612" s="117">
        <v>1</v>
      </c>
      <c r="Q612" s="117" t="s">
        <v>398</v>
      </c>
      <c r="R612" s="117" t="s">
        <v>398</v>
      </c>
      <c r="S612" s="117" t="s">
        <v>398</v>
      </c>
      <c r="T612" s="117" t="s">
        <v>398</v>
      </c>
      <c r="U612" s="117" t="s">
        <v>398</v>
      </c>
      <c r="V612" s="117" t="s">
        <v>398</v>
      </c>
      <c r="W612" s="123">
        <v>40</v>
      </c>
      <c r="X612" s="123" t="s">
        <v>906</v>
      </c>
      <c r="Y612" s="120">
        <v>43556</v>
      </c>
      <c r="Z612" s="121">
        <v>0.56736111111111109</v>
      </c>
      <c r="AA612" s="117" t="s">
        <v>647</v>
      </c>
      <c r="AB612" s="117" t="s">
        <v>582</v>
      </c>
      <c r="AC612" s="119" t="s">
        <v>398</v>
      </c>
      <c r="AD612" s="119" t="s">
        <v>398</v>
      </c>
    </row>
    <row r="613" spans="1:30">
      <c r="A613" s="117">
        <v>612</v>
      </c>
      <c r="B613" s="123" t="s">
        <v>463</v>
      </c>
      <c r="C613" s="117" t="s">
        <v>5</v>
      </c>
      <c r="D613" s="117" t="s">
        <v>595</v>
      </c>
      <c r="E613" s="117">
        <v>612</v>
      </c>
      <c r="F613" s="117" t="s">
        <v>924</v>
      </c>
      <c r="G613" s="117" t="s">
        <v>591</v>
      </c>
      <c r="H613" s="117" t="s">
        <v>398</v>
      </c>
      <c r="I613" s="117" t="s">
        <v>398</v>
      </c>
      <c r="J613" s="117" t="s">
        <v>398</v>
      </c>
      <c r="K613" s="117" t="s">
        <v>398</v>
      </c>
      <c r="L613" s="117" t="s">
        <v>398</v>
      </c>
      <c r="M613" s="117" t="s">
        <v>398</v>
      </c>
      <c r="N613" s="117" t="s">
        <v>398</v>
      </c>
      <c r="O613" s="125" t="s">
        <v>579</v>
      </c>
      <c r="P613" s="117">
        <v>1</v>
      </c>
      <c r="Q613" s="117" t="s">
        <v>398</v>
      </c>
      <c r="R613" s="117" t="s">
        <v>398</v>
      </c>
      <c r="S613" s="117" t="s">
        <v>398</v>
      </c>
      <c r="T613" s="117" t="s">
        <v>398</v>
      </c>
      <c r="U613" s="117" t="s">
        <v>398</v>
      </c>
      <c r="V613" s="117" t="s">
        <v>398</v>
      </c>
      <c r="W613" s="123">
        <v>40</v>
      </c>
      <c r="X613" s="123" t="s">
        <v>906</v>
      </c>
      <c r="Y613" s="120">
        <v>43556</v>
      </c>
      <c r="Z613" s="121">
        <v>0.56736111111111109</v>
      </c>
      <c r="AA613" s="117" t="s">
        <v>647</v>
      </c>
      <c r="AB613" s="117" t="s">
        <v>582</v>
      </c>
      <c r="AC613" s="119" t="s">
        <v>398</v>
      </c>
      <c r="AD613" s="119" t="s">
        <v>398</v>
      </c>
    </row>
    <row r="614" spans="1:30">
      <c r="A614" s="117">
        <v>613</v>
      </c>
      <c r="B614" s="123" t="s">
        <v>463</v>
      </c>
      <c r="C614" s="117" t="s">
        <v>5</v>
      </c>
      <c r="D614" s="117" t="s">
        <v>595</v>
      </c>
      <c r="E614" s="117">
        <v>613</v>
      </c>
      <c r="F614" s="117" t="s">
        <v>924</v>
      </c>
      <c r="G614" s="117" t="s">
        <v>591</v>
      </c>
      <c r="H614" s="117" t="s">
        <v>398</v>
      </c>
      <c r="I614" s="117" t="s">
        <v>398</v>
      </c>
      <c r="J614" s="117" t="s">
        <v>398</v>
      </c>
      <c r="K614" s="117" t="s">
        <v>398</v>
      </c>
      <c r="L614" s="117" t="s">
        <v>398</v>
      </c>
      <c r="M614" s="117" t="s">
        <v>398</v>
      </c>
      <c r="N614" s="117" t="s">
        <v>398</v>
      </c>
      <c r="O614" s="125" t="s">
        <v>579</v>
      </c>
      <c r="P614" s="117">
        <v>1</v>
      </c>
      <c r="Q614" s="117" t="s">
        <v>398</v>
      </c>
      <c r="R614" s="117" t="s">
        <v>398</v>
      </c>
      <c r="S614" s="117" t="s">
        <v>398</v>
      </c>
      <c r="T614" s="117" t="s">
        <v>398</v>
      </c>
      <c r="U614" s="117" t="s">
        <v>398</v>
      </c>
      <c r="V614" s="117" t="s">
        <v>398</v>
      </c>
      <c r="W614" s="123">
        <v>40</v>
      </c>
      <c r="X614" s="123" t="s">
        <v>906</v>
      </c>
      <c r="Y614" s="120">
        <v>43556</v>
      </c>
      <c r="Z614" s="121">
        <v>0.56736111111111109</v>
      </c>
      <c r="AA614" s="117" t="s">
        <v>647</v>
      </c>
      <c r="AB614" s="117" t="s">
        <v>582</v>
      </c>
      <c r="AC614" s="119" t="s">
        <v>398</v>
      </c>
      <c r="AD614" s="119" t="s">
        <v>398</v>
      </c>
    </row>
    <row r="615" spans="1:30">
      <c r="A615" s="117">
        <v>614</v>
      </c>
      <c r="B615" s="123" t="s">
        <v>463</v>
      </c>
      <c r="C615" s="117" t="s">
        <v>5</v>
      </c>
      <c r="D615" s="117" t="s">
        <v>595</v>
      </c>
      <c r="E615" s="117">
        <v>614</v>
      </c>
      <c r="F615" s="117" t="s">
        <v>924</v>
      </c>
      <c r="G615" s="117" t="s">
        <v>591</v>
      </c>
      <c r="H615" s="117" t="s">
        <v>398</v>
      </c>
      <c r="I615" s="117" t="s">
        <v>398</v>
      </c>
      <c r="J615" s="117" t="s">
        <v>398</v>
      </c>
      <c r="K615" s="117" t="s">
        <v>398</v>
      </c>
      <c r="L615" s="117" t="s">
        <v>398</v>
      </c>
      <c r="M615" s="117" t="s">
        <v>398</v>
      </c>
      <c r="N615" s="117" t="s">
        <v>398</v>
      </c>
      <c r="O615" s="125" t="s">
        <v>579</v>
      </c>
      <c r="P615" s="117">
        <v>1</v>
      </c>
      <c r="Q615" s="117" t="s">
        <v>398</v>
      </c>
      <c r="R615" s="117" t="s">
        <v>398</v>
      </c>
      <c r="S615" s="117" t="s">
        <v>398</v>
      </c>
      <c r="T615" s="117" t="s">
        <v>398</v>
      </c>
      <c r="U615" s="117" t="s">
        <v>398</v>
      </c>
      <c r="V615" s="117" t="s">
        <v>398</v>
      </c>
      <c r="W615" s="123">
        <v>40</v>
      </c>
      <c r="X615" s="123" t="s">
        <v>906</v>
      </c>
      <c r="Y615" s="120">
        <v>43556</v>
      </c>
      <c r="Z615" s="121">
        <v>0.56736111111111109</v>
      </c>
      <c r="AA615" s="117" t="s">
        <v>647</v>
      </c>
      <c r="AB615" s="117" t="s">
        <v>582</v>
      </c>
      <c r="AC615" s="119" t="s">
        <v>398</v>
      </c>
      <c r="AD615" s="119" t="s">
        <v>398</v>
      </c>
    </row>
    <row r="616" spans="1:30">
      <c r="A616" s="117">
        <v>615</v>
      </c>
      <c r="B616" s="123" t="s">
        <v>463</v>
      </c>
      <c r="C616" s="117" t="s">
        <v>5</v>
      </c>
      <c r="D616" s="117" t="s">
        <v>595</v>
      </c>
      <c r="E616" s="117">
        <v>615</v>
      </c>
      <c r="F616" s="117" t="s">
        <v>924</v>
      </c>
      <c r="G616" s="117" t="s">
        <v>591</v>
      </c>
      <c r="H616" s="117" t="s">
        <v>398</v>
      </c>
      <c r="I616" s="117" t="s">
        <v>398</v>
      </c>
      <c r="J616" s="117" t="s">
        <v>398</v>
      </c>
      <c r="K616" s="117" t="s">
        <v>398</v>
      </c>
      <c r="L616" s="117" t="s">
        <v>398</v>
      </c>
      <c r="M616" s="117" t="s">
        <v>398</v>
      </c>
      <c r="N616" s="117" t="s">
        <v>398</v>
      </c>
      <c r="O616" s="125" t="s">
        <v>579</v>
      </c>
      <c r="P616" s="117">
        <v>1</v>
      </c>
      <c r="Q616" s="117" t="s">
        <v>398</v>
      </c>
      <c r="R616" s="117" t="s">
        <v>398</v>
      </c>
      <c r="S616" s="117" t="s">
        <v>398</v>
      </c>
      <c r="T616" s="117" t="s">
        <v>398</v>
      </c>
      <c r="U616" s="117" t="s">
        <v>398</v>
      </c>
      <c r="V616" s="117" t="s">
        <v>398</v>
      </c>
      <c r="W616" s="123">
        <v>40</v>
      </c>
      <c r="X616" s="123" t="s">
        <v>906</v>
      </c>
      <c r="Y616" s="120">
        <v>43556</v>
      </c>
      <c r="Z616" s="121">
        <v>0.56736111111111109</v>
      </c>
      <c r="AA616" s="117" t="s">
        <v>647</v>
      </c>
      <c r="AB616" s="117" t="s">
        <v>582</v>
      </c>
      <c r="AC616" s="119" t="s">
        <v>398</v>
      </c>
      <c r="AD616" s="119" t="s">
        <v>398</v>
      </c>
    </row>
    <row r="617" spans="1:30">
      <c r="A617" s="117">
        <v>616</v>
      </c>
      <c r="B617" s="123" t="s">
        <v>463</v>
      </c>
      <c r="C617" s="117" t="s">
        <v>5</v>
      </c>
      <c r="D617" s="117" t="s">
        <v>595</v>
      </c>
      <c r="E617" s="117">
        <v>616</v>
      </c>
      <c r="F617" s="117" t="s">
        <v>924</v>
      </c>
      <c r="G617" s="117" t="s">
        <v>591</v>
      </c>
      <c r="H617" s="117" t="s">
        <v>398</v>
      </c>
      <c r="I617" s="117" t="s">
        <v>398</v>
      </c>
      <c r="J617" s="117" t="s">
        <v>398</v>
      </c>
      <c r="K617" s="117" t="s">
        <v>398</v>
      </c>
      <c r="L617" s="117" t="s">
        <v>398</v>
      </c>
      <c r="M617" s="117" t="s">
        <v>398</v>
      </c>
      <c r="N617" s="117" t="s">
        <v>398</v>
      </c>
      <c r="O617" s="125" t="s">
        <v>579</v>
      </c>
      <c r="P617" s="117">
        <v>1</v>
      </c>
      <c r="Q617" s="117" t="s">
        <v>398</v>
      </c>
      <c r="R617" s="117" t="s">
        <v>398</v>
      </c>
      <c r="S617" s="117" t="s">
        <v>398</v>
      </c>
      <c r="T617" s="117" t="s">
        <v>398</v>
      </c>
      <c r="U617" s="117" t="s">
        <v>398</v>
      </c>
      <c r="V617" s="117" t="s">
        <v>398</v>
      </c>
      <c r="W617" s="123">
        <v>40</v>
      </c>
      <c r="X617" s="123" t="s">
        <v>906</v>
      </c>
      <c r="Y617" s="120">
        <v>43556</v>
      </c>
      <c r="Z617" s="121">
        <v>0.56736111111111109</v>
      </c>
      <c r="AA617" s="117" t="s">
        <v>647</v>
      </c>
      <c r="AB617" s="117" t="s">
        <v>582</v>
      </c>
      <c r="AC617" s="119" t="s">
        <v>398</v>
      </c>
      <c r="AD617" s="119" t="s">
        <v>398</v>
      </c>
    </row>
    <row r="618" spans="1:30">
      <c r="A618" s="117">
        <v>617</v>
      </c>
      <c r="B618" s="123" t="s">
        <v>463</v>
      </c>
      <c r="C618" s="117" t="s">
        <v>5</v>
      </c>
      <c r="D618" s="117" t="s">
        <v>595</v>
      </c>
      <c r="E618" s="117">
        <v>617</v>
      </c>
      <c r="F618" s="117" t="s">
        <v>924</v>
      </c>
      <c r="G618" s="117" t="s">
        <v>591</v>
      </c>
      <c r="H618" s="117" t="s">
        <v>398</v>
      </c>
      <c r="I618" s="117" t="s">
        <v>398</v>
      </c>
      <c r="J618" s="117" t="s">
        <v>398</v>
      </c>
      <c r="K618" s="117" t="s">
        <v>398</v>
      </c>
      <c r="L618" s="117" t="s">
        <v>398</v>
      </c>
      <c r="M618" s="117" t="s">
        <v>398</v>
      </c>
      <c r="N618" s="117" t="s">
        <v>398</v>
      </c>
      <c r="O618" s="125" t="s">
        <v>579</v>
      </c>
      <c r="P618" s="117">
        <v>1</v>
      </c>
      <c r="Q618" s="117" t="s">
        <v>398</v>
      </c>
      <c r="R618" s="117" t="s">
        <v>398</v>
      </c>
      <c r="S618" s="117" t="s">
        <v>398</v>
      </c>
      <c r="T618" s="117" t="s">
        <v>398</v>
      </c>
      <c r="U618" s="117" t="s">
        <v>398</v>
      </c>
      <c r="V618" s="117" t="s">
        <v>398</v>
      </c>
      <c r="W618" s="123">
        <v>40</v>
      </c>
      <c r="X618" s="123" t="s">
        <v>906</v>
      </c>
      <c r="Y618" s="120">
        <v>43556</v>
      </c>
      <c r="Z618" s="121">
        <v>0.56736111111111109</v>
      </c>
      <c r="AA618" s="117" t="s">
        <v>647</v>
      </c>
      <c r="AB618" s="117" t="s">
        <v>582</v>
      </c>
      <c r="AC618" s="119" t="s">
        <v>398</v>
      </c>
      <c r="AD618" s="119" t="s">
        <v>398</v>
      </c>
    </row>
    <row r="619" spans="1:30">
      <c r="A619" s="117">
        <v>618</v>
      </c>
      <c r="B619" s="123" t="s">
        <v>463</v>
      </c>
      <c r="C619" s="117" t="s">
        <v>5</v>
      </c>
      <c r="D619" s="117" t="s">
        <v>595</v>
      </c>
      <c r="E619" s="117">
        <v>618</v>
      </c>
      <c r="F619" s="117" t="s">
        <v>924</v>
      </c>
      <c r="G619" s="117" t="s">
        <v>591</v>
      </c>
      <c r="H619" s="117" t="s">
        <v>398</v>
      </c>
      <c r="I619" s="117" t="s">
        <v>398</v>
      </c>
      <c r="J619" s="117" t="s">
        <v>398</v>
      </c>
      <c r="K619" s="117" t="s">
        <v>398</v>
      </c>
      <c r="L619" s="117" t="s">
        <v>398</v>
      </c>
      <c r="M619" s="117" t="s">
        <v>398</v>
      </c>
      <c r="N619" s="117" t="s">
        <v>398</v>
      </c>
      <c r="O619" s="125" t="s">
        <v>579</v>
      </c>
      <c r="P619" s="117">
        <v>1</v>
      </c>
      <c r="Q619" s="117" t="s">
        <v>398</v>
      </c>
      <c r="R619" s="117" t="s">
        <v>398</v>
      </c>
      <c r="S619" s="117" t="s">
        <v>398</v>
      </c>
      <c r="T619" s="117" t="s">
        <v>398</v>
      </c>
      <c r="U619" s="117" t="s">
        <v>398</v>
      </c>
      <c r="V619" s="117" t="s">
        <v>398</v>
      </c>
      <c r="W619" s="123">
        <v>40</v>
      </c>
      <c r="X619" s="123" t="s">
        <v>906</v>
      </c>
      <c r="Y619" s="120">
        <v>43556</v>
      </c>
      <c r="Z619" s="121">
        <v>0.56736111111111109</v>
      </c>
      <c r="AA619" s="117" t="s">
        <v>647</v>
      </c>
      <c r="AB619" s="117" t="s">
        <v>582</v>
      </c>
      <c r="AC619" s="119" t="s">
        <v>398</v>
      </c>
      <c r="AD619" s="119" t="s">
        <v>398</v>
      </c>
    </row>
    <row r="620" spans="1:30">
      <c r="A620" s="117">
        <v>619</v>
      </c>
      <c r="B620" s="123" t="s">
        <v>463</v>
      </c>
      <c r="C620" s="117" t="s">
        <v>5</v>
      </c>
      <c r="D620" s="117" t="s">
        <v>595</v>
      </c>
      <c r="E620" s="117">
        <v>619</v>
      </c>
      <c r="F620" s="117" t="s">
        <v>924</v>
      </c>
      <c r="G620" s="117" t="s">
        <v>591</v>
      </c>
      <c r="H620" s="117" t="s">
        <v>398</v>
      </c>
      <c r="I620" s="117" t="s">
        <v>398</v>
      </c>
      <c r="J620" s="117" t="s">
        <v>398</v>
      </c>
      <c r="K620" s="117" t="s">
        <v>398</v>
      </c>
      <c r="L620" s="117" t="s">
        <v>398</v>
      </c>
      <c r="M620" s="117" t="s">
        <v>398</v>
      </c>
      <c r="N620" s="117" t="s">
        <v>398</v>
      </c>
      <c r="O620" s="125" t="s">
        <v>579</v>
      </c>
      <c r="P620" s="117">
        <v>1</v>
      </c>
      <c r="Q620" s="117" t="s">
        <v>398</v>
      </c>
      <c r="R620" s="117" t="s">
        <v>398</v>
      </c>
      <c r="S620" s="117" t="s">
        <v>398</v>
      </c>
      <c r="T620" s="117" t="s">
        <v>398</v>
      </c>
      <c r="U620" s="117" t="s">
        <v>398</v>
      </c>
      <c r="V620" s="117" t="s">
        <v>398</v>
      </c>
      <c r="W620" s="123">
        <v>40</v>
      </c>
      <c r="X620" s="123" t="s">
        <v>906</v>
      </c>
      <c r="Y620" s="120">
        <v>43556</v>
      </c>
      <c r="Z620" s="121">
        <v>0.56736111111111109</v>
      </c>
      <c r="AA620" s="117" t="s">
        <v>647</v>
      </c>
      <c r="AB620" s="117" t="s">
        <v>582</v>
      </c>
      <c r="AC620" s="119" t="s">
        <v>398</v>
      </c>
      <c r="AD620" s="119" t="s">
        <v>398</v>
      </c>
    </row>
    <row r="621" spans="1:30">
      <c r="A621" s="117">
        <v>620</v>
      </c>
      <c r="B621" s="123" t="s">
        <v>463</v>
      </c>
      <c r="C621" s="117" t="s">
        <v>5</v>
      </c>
      <c r="D621" s="117" t="s">
        <v>595</v>
      </c>
      <c r="E621" s="117">
        <v>620</v>
      </c>
      <c r="F621" s="117" t="s">
        <v>924</v>
      </c>
      <c r="G621" s="117" t="s">
        <v>591</v>
      </c>
      <c r="H621" s="117" t="s">
        <v>398</v>
      </c>
      <c r="I621" s="117" t="s">
        <v>398</v>
      </c>
      <c r="J621" s="117" t="s">
        <v>398</v>
      </c>
      <c r="K621" s="117" t="s">
        <v>398</v>
      </c>
      <c r="L621" s="117" t="s">
        <v>398</v>
      </c>
      <c r="M621" s="117" t="s">
        <v>398</v>
      </c>
      <c r="N621" s="117" t="s">
        <v>398</v>
      </c>
      <c r="O621" s="125" t="s">
        <v>579</v>
      </c>
      <c r="P621" s="117">
        <v>1</v>
      </c>
      <c r="Q621" s="117" t="s">
        <v>398</v>
      </c>
      <c r="R621" s="117" t="s">
        <v>398</v>
      </c>
      <c r="S621" s="117" t="s">
        <v>398</v>
      </c>
      <c r="T621" s="117" t="s">
        <v>398</v>
      </c>
      <c r="U621" s="117" t="s">
        <v>398</v>
      </c>
      <c r="V621" s="117" t="s">
        <v>398</v>
      </c>
      <c r="W621" s="123">
        <v>40</v>
      </c>
      <c r="X621" s="123" t="s">
        <v>906</v>
      </c>
      <c r="Y621" s="120">
        <v>43556</v>
      </c>
      <c r="Z621" s="121">
        <v>0.56736111111111109</v>
      </c>
      <c r="AA621" s="117" t="s">
        <v>647</v>
      </c>
      <c r="AB621" s="117" t="s">
        <v>582</v>
      </c>
      <c r="AC621" s="119" t="s">
        <v>398</v>
      </c>
      <c r="AD621" s="119" t="s">
        <v>398</v>
      </c>
    </row>
    <row r="622" spans="1:30">
      <c r="A622" s="117">
        <v>621</v>
      </c>
      <c r="B622" s="123" t="s">
        <v>463</v>
      </c>
      <c r="C622" s="117" t="s">
        <v>5</v>
      </c>
      <c r="D622" s="117" t="s">
        <v>595</v>
      </c>
      <c r="E622" s="117">
        <v>621</v>
      </c>
      <c r="F622" s="117" t="s">
        <v>924</v>
      </c>
      <c r="G622" s="117" t="s">
        <v>591</v>
      </c>
      <c r="H622" s="117" t="s">
        <v>398</v>
      </c>
      <c r="I622" s="117" t="s">
        <v>398</v>
      </c>
      <c r="J622" s="117" t="s">
        <v>398</v>
      </c>
      <c r="K622" s="117" t="s">
        <v>398</v>
      </c>
      <c r="L622" s="117" t="s">
        <v>398</v>
      </c>
      <c r="M622" s="117" t="s">
        <v>398</v>
      </c>
      <c r="N622" s="117" t="s">
        <v>398</v>
      </c>
      <c r="O622" s="125" t="s">
        <v>579</v>
      </c>
      <c r="P622" s="117">
        <v>1</v>
      </c>
      <c r="Q622" s="117" t="s">
        <v>398</v>
      </c>
      <c r="R622" s="117" t="s">
        <v>398</v>
      </c>
      <c r="S622" s="117" t="s">
        <v>398</v>
      </c>
      <c r="T622" s="117" t="s">
        <v>398</v>
      </c>
      <c r="U622" s="117" t="s">
        <v>398</v>
      </c>
      <c r="V622" s="117" t="s">
        <v>398</v>
      </c>
      <c r="W622" s="123">
        <v>40</v>
      </c>
      <c r="X622" s="123" t="s">
        <v>906</v>
      </c>
      <c r="Y622" s="120">
        <v>43556</v>
      </c>
      <c r="Z622" s="121">
        <v>0.56736111111111109</v>
      </c>
      <c r="AA622" s="117" t="s">
        <v>647</v>
      </c>
      <c r="AB622" s="117" t="s">
        <v>582</v>
      </c>
      <c r="AC622" s="119" t="s">
        <v>398</v>
      </c>
      <c r="AD622" s="119" t="s">
        <v>398</v>
      </c>
    </row>
    <row r="623" spans="1:30">
      <c r="A623" s="117">
        <v>622</v>
      </c>
      <c r="B623" s="123" t="s">
        <v>463</v>
      </c>
      <c r="C623" s="117" t="s">
        <v>5</v>
      </c>
      <c r="D623" s="117" t="s">
        <v>595</v>
      </c>
      <c r="E623" s="117">
        <v>622</v>
      </c>
      <c r="F623" s="117" t="s">
        <v>924</v>
      </c>
      <c r="G623" s="117" t="s">
        <v>591</v>
      </c>
      <c r="H623" s="117" t="s">
        <v>398</v>
      </c>
      <c r="I623" s="117" t="s">
        <v>398</v>
      </c>
      <c r="J623" s="117" t="s">
        <v>398</v>
      </c>
      <c r="K623" s="117" t="s">
        <v>398</v>
      </c>
      <c r="L623" s="117" t="s">
        <v>398</v>
      </c>
      <c r="M623" s="117" t="s">
        <v>398</v>
      </c>
      <c r="N623" s="117" t="s">
        <v>398</v>
      </c>
      <c r="O623" s="125" t="s">
        <v>579</v>
      </c>
      <c r="P623" s="117">
        <v>1</v>
      </c>
      <c r="Q623" s="117" t="s">
        <v>398</v>
      </c>
      <c r="R623" s="117" t="s">
        <v>398</v>
      </c>
      <c r="S623" s="117" t="s">
        <v>398</v>
      </c>
      <c r="T623" s="117" t="s">
        <v>398</v>
      </c>
      <c r="U623" s="117" t="s">
        <v>398</v>
      </c>
      <c r="V623" s="117" t="s">
        <v>398</v>
      </c>
      <c r="W623" s="123">
        <v>40</v>
      </c>
      <c r="X623" s="123" t="s">
        <v>906</v>
      </c>
      <c r="Y623" s="120">
        <v>43556</v>
      </c>
      <c r="Z623" s="121">
        <v>0.56736111111111109</v>
      </c>
      <c r="AA623" s="117" t="s">
        <v>647</v>
      </c>
      <c r="AB623" s="117" t="s">
        <v>582</v>
      </c>
      <c r="AC623" s="119" t="s">
        <v>398</v>
      </c>
      <c r="AD623" s="119" t="s">
        <v>398</v>
      </c>
    </row>
    <row r="624" spans="1:30">
      <c r="A624" s="117">
        <v>623</v>
      </c>
      <c r="B624" s="123" t="s">
        <v>463</v>
      </c>
      <c r="C624" s="117" t="s">
        <v>5</v>
      </c>
      <c r="D624" s="117" t="s">
        <v>595</v>
      </c>
      <c r="E624" s="117">
        <v>623</v>
      </c>
      <c r="F624" s="117" t="s">
        <v>924</v>
      </c>
      <c r="G624" s="117" t="s">
        <v>591</v>
      </c>
      <c r="H624" s="117" t="s">
        <v>398</v>
      </c>
      <c r="I624" s="117" t="s">
        <v>398</v>
      </c>
      <c r="J624" s="117" t="s">
        <v>398</v>
      </c>
      <c r="K624" s="117" t="s">
        <v>398</v>
      </c>
      <c r="L624" s="117" t="s">
        <v>398</v>
      </c>
      <c r="M624" s="117" t="s">
        <v>398</v>
      </c>
      <c r="N624" s="117" t="s">
        <v>398</v>
      </c>
      <c r="O624" s="125" t="s">
        <v>579</v>
      </c>
      <c r="P624" s="117">
        <v>1</v>
      </c>
      <c r="Q624" s="117" t="s">
        <v>398</v>
      </c>
      <c r="R624" s="117" t="s">
        <v>398</v>
      </c>
      <c r="S624" s="117" t="s">
        <v>398</v>
      </c>
      <c r="T624" s="117" t="s">
        <v>398</v>
      </c>
      <c r="U624" s="117" t="s">
        <v>398</v>
      </c>
      <c r="V624" s="117" t="s">
        <v>398</v>
      </c>
      <c r="W624" s="123">
        <v>40</v>
      </c>
      <c r="X624" s="123" t="s">
        <v>906</v>
      </c>
      <c r="Y624" s="120">
        <v>43556</v>
      </c>
      <c r="Z624" s="121">
        <v>0.56736111111111109</v>
      </c>
      <c r="AA624" s="117" t="s">
        <v>647</v>
      </c>
      <c r="AB624" s="117" t="s">
        <v>582</v>
      </c>
      <c r="AC624" s="119" t="s">
        <v>398</v>
      </c>
      <c r="AD624" s="119" t="s">
        <v>398</v>
      </c>
    </row>
    <row r="625" spans="1:30">
      <c r="A625" s="117">
        <v>624</v>
      </c>
      <c r="B625" s="123" t="s">
        <v>463</v>
      </c>
      <c r="C625" s="117" t="s">
        <v>5</v>
      </c>
      <c r="D625" s="117" t="s">
        <v>595</v>
      </c>
      <c r="E625" s="117">
        <v>624</v>
      </c>
      <c r="F625" s="117" t="s">
        <v>924</v>
      </c>
      <c r="G625" s="117" t="s">
        <v>591</v>
      </c>
      <c r="H625" s="117" t="s">
        <v>398</v>
      </c>
      <c r="I625" s="117" t="s">
        <v>398</v>
      </c>
      <c r="J625" s="117" t="s">
        <v>398</v>
      </c>
      <c r="K625" s="117" t="s">
        <v>398</v>
      </c>
      <c r="L625" s="117" t="s">
        <v>398</v>
      </c>
      <c r="M625" s="117" t="s">
        <v>398</v>
      </c>
      <c r="N625" s="117" t="s">
        <v>398</v>
      </c>
      <c r="O625" s="125" t="s">
        <v>579</v>
      </c>
      <c r="P625" s="117">
        <v>1</v>
      </c>
      <c r="Q625" s="117" t="s">
        <v>398</v>
      </c>
      <c r="R625" s="117" t="s">
        <v>398</v>
      </c>
      <c r="S625" s="117" t="s">
        <v>398</v>
      </c>
      <c r="T625" s="117" t="s">
        <v>398</v>
      </c>
      <c r="U625" s="117" t="s">
        <v>398</v>
      </c>
      <c r="V625" s="117" t="s">
        <v>398</v>
      </c>
      <c r="W625" s="123">
        <v>40</v>
      </c>
      <c r="X625" s="123" t="s">
        <v>906</v>
      </c>
      <c r="Y625" s="120">
        <v>43556</v>
      </c>
      <c r="Z625" s="121">
        <v>0.56736111111111109</v>
      </c>
      <c r="AA625" s="117" t="s">
        <v>647</v>
      </c>
      <c r="AB625" s="117" t="s">
        <v>582</v>
      </c>
      <c r="AC625" s="119" t="s">
        <v>398</v>
      </c>
      <c r="AD625" s="119" t="s">
        <v>398</v>
      </c>
    </row>
    <row r="626" spans="1:30">
      <c r="A626" s="117">
        <v>625</v>
      </c>
      <c r="B626" s="123" t="s">
        <v>463</v>
      </c>
      <c r="C626" s="117" t="s">
        <v>5</v>
      </c>
      <c r="D626" s="117" t="s">
        <v>595</v>
      </c>
      <c r="E626" s="117">
        <v>625</v>
      </c>
      <c r="F626" s="117" t="s">
        <v>924</v>
      </c>
      <c r="G626" s="117" t="s">
        <v>591</v>
      </c>
      <c r="H626" s="117" t="s">
        <v>398</v>
      </c>
      <c r="I626" s="117" t="s">
        <v>398</v>
      </c>
      <c r="J626" s="117" t="s">
        <v>398</v>
      </c>
      <c r="K626" s="117" t="s">
        <v>398</v>
      </c>
      <c r="L626" s="117" t="s">
        <v>398</v>
      </c>
      <c r="M626" s="117" t="s">
        <v>398</v>
      </c>
      <c r="N626" s="117" t="s">
        <v>398</v>
      </c>
      <c r="O626" s="125" t="s">
        <v>579</v>
      </c>
      <c r="P626" s="117">
        <v>1</v>
      </c>
      <c r="Q626" s="117" t="s">
        <v>398</v>
      </c>
      <c r="R626" s="117" t="s">
        <v>398</v>
      </c>
      <c r="S626" s="117" t="s">
        <v>398</v>
      </c>
      <c r="T626" s="117" t="s">
        <v>398</v>
      </c>
      <c r="U626" s="117" t="s">
        <v>398</v>
      </c>
      <c r="V626" s="117" t="s">
        <v>398</v>
      </c>
      <c r="W626" s="123">
        <v>40</v>
      </c>
      <c r="X626" s="123" t="s">
        <v>906</v>
      </c>
      <c r="Y626" s="120">
        <v>43556</v>
      </c>
      <c r="Z626" s="121">
        <v>0.56736111111111109</v>
      </c>
      <c r="AA626" s="117" t="s">
        <v>647</v>
      </c>
      <c r="AB626" s="117" t="s">
        <v>582</v>
      </c>
      <c r="AC626" s="119" t="s">
        <v>398</v>
      </c>
      <c r="AD626" s="119" t="s">
        <v>398</v>
      </c>
    </row>
    <row r="627" spans="1:30">
      <c r="A627" s="117">
        <v>626</v>
      </c>
      <c r="B627" s="123" t="s">
        <v>463</v>
      </c>
      <c r="C627" s="117" t="s">
        <v>5</v>
      </c>
      <c r="D627" s="117" t="s">
        <v>595</v>
      </c>
      <c r="E627" s="117">
        <v>626</v>
      </c>
      <c r="F627" s="117" t="s">
        <v>924</v>
      </c>
      <c r="G627" s="117" t="s">
        <v>591</v>
      </c>
      <c r="H627" s="117" t="s">
        <v>398</v>
      </c>
      <c r="I627" s="117" t="s">
        <v>398</v>
      </c>
      <c r="J627" s="117" t="s">
        <v>398</v>
      </c>
      <c r="K627" s="117" t="s">
        <v>398</v>
      </c>
      <c r="L627" s="117" t="s">
        <v>398</v>
      </c>
      <c r="M627" s="117" t="s">
        <v>398</v>
      </c>
      <c r="N627" s="117" t="s">
        <v>398</v>
      </c>
      <c r="O627" s="125" t="s">
        <v>579</v>
      </c>
      <c r="P627" s="117">
        <v>1</v>
      </c>
      <c r="Q627" s="117" t="s">
        <v>398</v>
      </c>
      <c r="R627" s="117" t="s">
        <v>398</v>
      </c>
      <c r="S627" s="117" t="s">
        <v>398</v>
      </c>
      <c r="T627" s="117" t="s">
        <v>398</v>
      </c>
      <c r="U627" s="117" t="s">
        <v>398</v>
      </c>
      <c r="V627" s="117" t="s">
        <v>398</v>
      </c>
      <c r="W627" s="123">
        <v>40</v>
      </c>
      <c r="X627" s="123" t="s">
        <v>906</v>
      </c>
      <c r="Y627" s="120">
        <v>43556</v>
      </c>
      <c r="Z627" s="121">
        <v>0.56736111111111109</v>
      </c>
      <c r="AA627" s="117" t="s">
        <v>647</v>
      </c>
      <c r="AB627" s="117" t="s">
        <v>582</v>
      </c>
      <c r="AC627" s="119" t="s">
        <v>398</v>
      </c>
      <c r="AD627" s="119" t="s">
        <v>398</v>
      </c>
    </row>
    <row r="628" spans="1:30">
      <c r="A628" s="117">
        <v>627</v>
      </c>
      <c r="B628" s="123" t="s">
        <v>463</v>
      </c>
      <c r="C628" s="117" t="s">
        <v>5</v>
      </c>
      <c r="D628" s="117" t="s">
        <v>595</v>
      </c>
      <c r="E628" s="117">
        <v>627</v>
      </c>
      <c r="F628" s="117" t="s">
        <v>924</v>
      </c>
      <c r="G628" s="117" t="s">
        <v>591</v>
      </c>
      <c r="H628" s="117" t="s">
        <v>398</v>
      </c>
      <c r="I628" s="117" t="s">
        <v>398</v>
      </c>
      <c r="J628" s="117" t="s">
        <v>398</v>
      </c>
      <c r="K628" s="117" t="s">
        <v>398</v>
      </c>
      <c r="L628" s="117" t="s">
        <v>398</v>
      </c>
      <c r="M628" s="117" t="s">
        <v>398</v>
      </c>
      <c r="N628" s="117" t="s">
        <v>398</v>
      </c>
      <c r="O628" s="125" t="s">
        <v>579</v>
      </c>
      <c r="P628" s="117">
        <v>1</v>
      </c>
      <c r="Q628" s="117" t="s">
        <v>398</v>
      </c>
      <c r="R628" s="117" t="s">
        <v>398</v>
      </c>
      <c r="S628" s="117" t="s">
        <v>398</v>
      </c>
      <c r="T628" s="117" t="s">
        <v>398</v>
      </c>
      <c r="U628" s="117" t="s">
        <v>398</v>
      </c>
      <c r="V628" s="117" t="s">
        <v>398</v>
      </c>
      <c r="W628" s="123">
        <v>40</v>
      </c>
      <c r="X628" s="123" t="s">
        <v>906</v>
      </c>
      <c r="Y628" s="120">
        <v>43556</v>
      </c>
      <c r="Z628" s="121">
        <v>0.56736111111111109</v>
      </c>
      <c r="AA628" s="117" t="s">
        <v>647</v>
      </c>
      <c r="AB628" s="117" t="s">
        <v>582</v>
      </c>
      <c r="AC628" s="119" t="s">
        <v>398</v>
      </c>
      <c r="AD628" s="119" t="s">
        <v>398</v>
      </c>
    </row>
    <row r="629" spans="1:30">
      <c r="A629" s="117">
        <v>628</v>
      </c>
      <c r="B629" s="123" t="s">
        <v>463</v>
      </c>
      <c r="C629" s="117" t="s">
        <v>5</v>
      </c>
      <c r="D629" s="117" t="s">
        <v>595</v>
      </c>
      <c r="E629" s="117">
        <v>628</v>
      </c>
      <c r="F629" s="117" t="s">
        <v>924</v>
      </c>
      <c r="G629" s="117" t="s">
        <v>591</v>
      </c>
      <c r="H629" s="117" t="s">
        <v>398</v>
      </c>
      <c r="I629" s="117" t="s">
        <v>398</v>
      </c>
      <c r="J629" s="117" t="s">
        <v>398</v>
      </c>
      <c r="K629" s="117" t="s">
        <v>398</v>
      </c>
      <c r="L629" s="117" t="s">
        <v>398</v>
      </c>
      <c r="M629" s="117" t="s">
        <v>398</v>
      </c>
      <c r="N629" s="117" t="s">
        <v>398</v>
      </c>
      <c r="O629" s="125" t="s">
        <v>579</v>
      </c>
      <c r="P629" s="117">
        <v>1</v>
      </c>
      <c r="Q629" s="117" t="s">
        <v>398</v>
      </c>
      <c r="R629" s="117" t="s">
        <v>398</v>
      </c>
      <c r="S629" s="117" t="s">
        <v>398</v>
      </c>
      <c r="T629" s="117" t="s">
        <v>398</v>
      </c>
      <c r="U629" s="117" t="s">
        <v>398</v>
      </c>
      <c r="V629" s="117" t="s">
        <v>398</v>
      </c>
      <c r="W629" s="123">
        <v>40</v>
      </c>
      <c r="X629" s="123" t="s">
        <v>906</v>
      </c>
      <c r="Y629" s="120">
        <v>43556</v>
      </c>
      <c r="Z629" s="121">
        <v>0.56736111111111109</v>
      </c>
      <c r="AA629" s="117" t="s">
        <v>647</v>
      </c>
      <c r="AB629" s="117" t="s">
        <v>582</v>
      </c>
      <c r="AC629" s="119" t="s">
        <v>398</v>
      </c>
      <c r="AD629" s="119" t="s">
        <v>398</v>
      </c>
    </row>
    <row r="630" spans="1:30">
      <c r="A630" s="117">
        <v>629</v>
      </c>
      <c r="B630" s="123" t="s">
        <v>463</v>
      </c>
      <c r="C630" s="117" t="s">
        <v>5</v>
      </c>
      <c r="D630" s="117" t="s">
        <v>595</v>
      </c>
      <c r="E630" s="117">
        <v>629</v>
      </c>
      <c r="F630" s="117" t="s">
        <v>924</v>
      </c>
      <c r="G630" s="117" t="s">
        <v>591</v>
      </c>
      <c r="H630" s="117" t="s">
        <v>398</v>
      </c>
      <c r="I630" s="117" t="s">
        <v>398</v>
      </c>
      <c r="J630" s="117" t="s">
        <v>398</v>
      </c>
      <c r="K630" s="117" t="s">
        <v>398</v>
      </c>
      <c r="L630" s="117" t="s">
        <v>398</v>
      </c>
      <c r="M630" s="117" t="s">
        <v>398</v>
      </c>
      <c r="N630" s="117" t="s">
        <v>398</v>
      </c>
      <c r="O630" s="125" t="s">
        <v>579</v>
      </c>
      <c r="P630" s="117">
        <v>1</v>
      </c>
      <c r="Q630" s="117" t="s">
        <v>398</v>
      </c>
      <c r="R630" s="117" t="s">
        <v>398</v>
      </c>
      <c r="S630" s="117" t="s">
        <v>398</v>
      </c>
      <c r="T630" s="117" t="s">
        <v>398</v>
      </c>
      <c r="U630" s="117" t="s">
        <v>398</v>
      </c>
      <c r="V630" s="117" t="s">
        <v>398</v>
      </c>
      <c r="W630" s="123">
        <v>40</v>
      </c>
      <c r="X630" s="123" t="s">
        <v>906</v>
      </c>
      <c r="Y630" s="120">
        <v>43556</v>
      </c>
      <c r="Z630" s="121">
        <v>0.56736111111111109</v>
      </c>
      <c r="AA630" s="117" t="s">
        <v>647</v>
      </c>
      <c r="AB630" s="117" t="s">
        <v>582</v>
      </c>
      <c r="AC630" s="119" t="s">
        <v>398</v>
      </c>
      <c r="AD630" s="119" t="s">
        <v>398</v>
      </c>
    </row>
    <row r="631" spans="1:30">
      <c r="A631" s="117">
        <v>630</v>
      </c>
      <c r="B631" s="123" t="s">
        <v>463</v>
      </c>
      <c r="C631" s="117" t="s">
        <v>5</v>
      </c>
      <c r="D631" s="117" t="s">
        <v>595</v>
      </c>
      <c r="E631" s="117">
        <v>630</v>
      </c>
      <c r="F631" s="117" t="s">
        <v>924</v>
      </c>
      <c r="G631" s="117" t="s">
        <v>591</v>
      </c>
      <c r="H631" s="117" t="s">
        <v>398</v>
      </c>
      <c r="I631" s="117" t="s">
        <v>398</v>
      </c>
      <c r="J631" s="117" t="s">
        <v>398</v>
      </c>
      <c r="K631" s="117" t="s">
        <v>398</v>
      </c>
      <c r="L631" s="117" t="s">
        <v>398</v>
      </c>
      <c r="M631" s="117" t="s">
        <v>398</v>
      </c>
      <c r="N631" s="117" t="s">
        <v>398</v>
      </c>
      <c r="O631" s="125" t="s">
        <v>579</v>
      </c>
      <c r="P631" s="117">
        <v>1</v>
      </c>
      <c r="Q631" s="117" t="s">
        <v>398</v>
      </c>
      <c r="R631" s="117" t="s">
        <v>398</v>
      </c>
      <c r="S631" s="117" t="s">
        <v>398</v>
      </c>
      <c r="T631" s="117" t="s">
        <v>398</v>
      </c>
      <c r="U631" s="117" t="s">
        <v>398</v>
      </c>
      <c r="V631" s="117" t="s">
        <v>398</v>
      </c>
      <c r="W631" s="123">
        <v>40</v>
      </c>
      <c r="X631" s="123" t="s">
        <v>906</v>
      </c>
      <c r="Y631" s="120">
        <v>43556</v>
      </c>
      <c r="Z631" s="121">
        <v>0.56736111111111109</v>
      </c>
      <c r="AA631" s="117" t="s">
        <v>647</v>
      </c>
      <c r="AB631" s="117" t="s">
        <v>582</v>
      </c>
      <c r="AC631" s="119" t="s">
        <v>398</v>
      </c>
      <c r="AD631" s="119" t="s">
        <v>398</v>
      </c>
    </row>
    <row r="632" spans="1:30">
      <c r="A632" s="117">
        <v>631</v>
      </c>
      <c r="B632" s="123" t="s">
        <v>463</v>
      </c>
      <c r="C632" s="117" t="s">
        <v>5</v>
      </c>
      <c r="D632" s="117" t="s">
        <v>595</v>
      </c>
      <c r="E632" s="117">
        <v>631</v>
      </c>
      <c r="F632" s="117" t="s">
        <v>924</v>
      </c>
      <c r="G632" s="117" t="s">
        <v>591</v>
      </c>
      <c r="H632" s="117" t="s">
        <v>398</v>
      </c>
      <c r="I632" s="117" t="s">
        <v>398</v>
      </c>
      <c r="J632" s="117" t="s">
        <v>398</v>
      </c>
      <c r="K632" s="117" t="s">
        <v>398</v>
      </c>
      <c r="L632" s="117" t="s">
        <v>398</v>
      </c>
      <c r="M632" s="117" t="s">
        <v>398</v>
      </c>
      <c r="N632" s="117" t="s">
        <v>398</v>
      </c>
      <c r="O632" s="125" t="s">
        <v>579</v>
      </c>
      <c r="P632" s="117">
        <v>1</v>
      </c>
      <c r="Q632" s="117" t="s">
        <v>398</v>
      </c>
      <c r="R632" s="117" t="s">
        <v>398</v>
      </c>
      <c r="S632" s="117" t="s">
        <v>398</v>
      </c>
      <c r="T632" s="117" t="s">
        <v>398</v>
      </c>
      <c r="U632" s="117" t="s">
        <v>398</v>
      </c>
      <c r="V632" s="117" t="s">
        <v>398</v>
      </c>
      <c r="W632" s="123">
        <v>40</v>
      </c>
      <c r="X632" s="123" t="s">
        <v>906</v>
      </c>
      <c r="Y632" s="120">
        <v>43556</v>
      </c>
      <c r="Z632" s="121">
        <v>0.56736111111111109</v>
      </c>
      <c r="AA632" s="117" t="s">
        <v>647</v>
      </c>
      <c r="AB632" s="117" t="s">
        <v>582</v>
      </c>
      <c r="AC632" s="119" t="s">
        <v>398</v>
      </c>
      <c r="AD632" s="119" t="s">
        <v>398</v>
      </c>
    </row>
    <row r="633" spans="1:30">
      <c r="A633" s="117">
        <v>632</v>
      </c>
      <c r="B633" s="123" t="s">
        <v>463</v>
      </c>
      <c r="C633" s="117" t="s">
        <v>5</v>
      </c>
      <c r="D633" s="117" t="s">
        <v>595</v>
      </c>
      <c r="E633" s="117">
        <v>632</v>
      </c>
      <c r="F633" s="117" t="s">
        <v>924</v>
      </c>
      <c r="G633" s="117" t="s">
        <v>591</v>
      </c>
      <c r="H633" s="117" t="s">
        <v>398</v>
      </c>
      <c r="I633" s="117" t="s">
        <v>398</v>
      </c>
      <c r="J633" s="117" t="s">
        <v>398</v>
      </c>
      <c r="K633" s="117" t="s">
        <v>398</v>
      </c>
      <c r="L633" s="117" t="s">
        <v>398</v>
      </c>
      <c r="M633" s="117" t="s">
        <v>398</v>
      </c>
      <c r="N633" s="117" t="s">
        <v>398</v>
      </c>
      <c r="O633" s="125" t="s">
        <v>579</v>
      </c>
      <c r="P633" s="117">
        <v>1</v>
      </c>
      <c r="Q633" s="117" t="s">
        <v>398</v>
      </c>
      <c r="R633" s="117" t="s">
        <v>398</v>
      </c>
      <c r="S633" s="117" t="s">
        <v>398</v>
      </c>
      <c r="T633" s="117" t="s">
        <v>398</v>
      </c>
      <c r="U633" s="117" t="s">
        <v>398</v>
      </c>
      <c r="V633" s="117" t="s">
        <v>398</v>
      </c>
      <c r="W633" s="123">
        <v>40</v>
      </c>
      <c r="X633" s="123" t="s">
        <v>906</v>
      </c>
      <c r="Y633" s="120">
        <v>43556</v>
      </c>
      <c r="Z633" s="121">
        <v>0.56736111111111109</v>
      </c>
      <c r="AA633" s="117" t="s">
        <v>647</v>
      </c>
      <c r="AB633" s="117" t="s">
        <v>582</v>
      </c>
      <c r="AC633" s="119" t="s">
        <v>398</v>
      </c>
      <c r="AD633" s="119" t="s">
        <v>398</v>
      </c>
    </row>
    <row r="634" spans="1:30">
      <c r="A634" s="117">
        <v>633</v>
      </c>
      <c r="B634" s="123" t="s">
        <v>463</v>
      </c>
      <c r="C634" s="117" t="s">
        <v>5</v>
      </c>
      <c r="D634" s="117" t="s">
        <v>595</v>
      </c>
      <c r="E634" s="117">
        <v>633</v>
      </c>
      <c r="F634" s="117" t="s">
        <v>924</v>
      </c>
      <c r="G634" s="117" t="s">
        <v>591</v>
      </c>
      <c r="H634" s="117" t="s">
        <v>398</v>
      </c>
      <c r="I634" s="117" t="s">
        <v>398</v>
      </c>
      <c r="J634" s="117" t="s">
        <v>398</v>
      </c>
      <c r="K634" s="117" t="s">
        <v>398</v>
      </c>
      <c r="L634" s="117" t="s">
        <v>398</v>
      </c>
      <c r="M634" s="117" t="s">
        <v>398</v>
      </c>
      <c r="N634" s="117" t="s">
        <v>398</v>
      </c>
      <c r="O634" s="125" t="s">
        <v>579</v>
      </c>
      <c r="P634" s="117">
        <v>1</v>
      </c>
      <c r="Q634" s="117" t="s">
        <v>398</v>
      </c>
      <c r="R634" s="117" t="s">
        <v>398</v>
      </c>
      <c r="S634" s="117" t="s">
        <v>398</v>
      </c>
      <c r="T634" s="117" t="s">
        <v>398</v>
      </c>
      <c r="U634" s="117" t="s">
        <v>398</v>
      </c>
      <c r="V634" s="117" t="s">
        <v>398</v>
      </c>
      <c r="W634" s="123">
        <v>40</v>
      </c>
      <c r="X634" s="123" t="s">
        <v>906</v>
      </c>
      <c r="Y634" s="120">
        <v>43556</v>
      </c>
      <c r="Z634" s="121">
        <v>0.56736111111111109</v>
      </c>
      <c r="AA634" s="117" t="s">
        <v>647</v>
      </c>
      <c r="AB634" s="117" t="s">
        <v>582</v>
      </c>
      <c r="AC634" s="119" t="s">
        <v>398</v>
      </c>
      <c r="AD634" s="119" t="s">
        <v>398</v>
      </c>
    </row>
    <row r="635" spans="1:30">
      <c r="A635" s="117">
        <v>634</v>
      </c>
      <c r="B635" s="123" t="s">
        <v>463</v>
      </c>
      <c r="C635" s="117" t="s">
        <v>5</v>
      </c>
      <c r="D635" s="117" t="s">
        <v>595</v>
      </c>
      <c r="E635" s="117">
        <v>634</v>
      </c>
      <c r="F635" s="117" t="s">
        <v>924</v>
      </c>
      <c r="G635" s="117" t="s">
        <v>591</v>
      </c>
      <c r="H635" s="117" t="s">
        <v>398</v>
      </c>
      <c r="I635" s="117" t="s">
        <v>398</v>
      </c>
      <c r="J635" s="117" t="s">
        <v>398</v>
      </c>
      <c r="K635" s="117" t="s">
        <v>398</v>
      </c>
      <c r="L635" s="117" t="s">
        <v>398</v>
      </c>
      <c r="M635" s="117" t="s">
        <v>398</v>
      </c>
      <c r="N635" s="117" t="s">
        <v>398</v>
      </c>
      <c r="O635" s="125" t="s">
        <v>579</v>
      </c>
      <c r="P635" s="117">
        <v>1</v>
      </c>
      <c r="Q635" s="117" t="s">
        <v>398</v>
      </c>
      <c r="R635" s="117" t="s">
        <v>398</v>
      </c>
      <c r="S635" s="117" t="s">
        <v>398</v>
      </c>
      <c r="T635" s="117" t="s">
        <v>398</v>
      </c>
      <c r="U635" s="117" t="s">
        <v>398</v>
      </c>
      <c r="V635" s="117" t="s">
        <v>398</v>
      </c>
      <c r="W635" s="123">
        <v>40</v>
      </c>
      <c r="X635" s="123" t="s">
        <v>906</v>
      </c>
      <c r="Y635" s="120">
        <v>43556</v>
      </c>
      <c r="Z635" s="121">
        <v>0.56736111111111109</v>
      </c>
      <c r="AA635" s="117" t="s">
        <v>647</v>
      </c>
      <c r="AB635" s="117" t="s">
        <v>582</v>
      </c>
      <c r="AC635" s="119" t="s">
        <v>398</v>
      </c>
      <c r="AD635" s="119" t="s">
        <v>398</v>
      </c>
    </row>
    <row r="636" spans="1:30">
      <c r="A636" s="117">
        <v>635</v>
      </c>
      <c r="B636" s="123" t="s">
        <v>463</v>
      </c>
      <c r="C636" s="117" t="s">
        <v>5</v>
      </c>
      <c r="D636" s="117" t="s">
        <v>595</v>
      </c>
      <c r="E636" s="117">
        <v>635</v>
      </c>
      <c r="F636" s="117" t="s">
        <v>924</v>
      </c>
      <c r="G636" s="117" t="s">
        <v>591</v>
      </c>
      <c r="H636" s="117" t="s">
        <v>398</v>
      </c>
      <c r="I636" s="117" t="s">
        <v>398</v>
      </c>
      <c r="J636" s="117" t="s">
        <v>398</v>
      </c>
      <c r="K636" s="117" t="s">
        <v>398</v>
      </c>
      <c r="L636" s="117" t="s">
        <v>398</v>
      </c>
      <c r="M636" s="117" t="s">
        <v>398</v>
      </c>
      <c r="N636" s="117" t="s">
        <v>398</v>
      </c>
      <c r="O636" s="125" t="s">
        <v>579</v>
      </c>
      <c r="P636" s="117">
        <v>1</v>
      </c>
      <c r="Q636" s="117" t="s">
        <v>398</v>
      </c>
      <c r="R636" s="117" t="s">
        <v>398</v>
      </c>
      <c r="S636" s="117" t="s">
        <v>398</v>
      </c>
      <c r="T636" s="117" t="s">
        <v>398</v>
      </c>
      <c r="U636" s="117" t="s">
        <v>398</v>
      </c>
      <c r="V636" s="117" t="s">
        <v>398</v>
      </c>
      <c r="W636" s="123">
        <v>40</v>
      </c>
      <c r="X636" s="123" t="s">
        <v>906</v>
      </c>
      <c r="Y636" s="120">
        <v>43556</v>
      </c>
      <c r="Z636" s="121">
        <v>0.56736111111111109</v>
      </c>
      <c r="AA636" s="117" t="s">
        <v>647</v>
      </c>
      <c r="AB636" s="117" t="s">
        <v>582</v>
      </c>
      <c r="AC636" s="119" t="s">
        <v>398</v>
      </c>
      <c r="AD636" s="119" t="s">
        <v>398</v>
      </c>
    </row>
    <row r="637" spans="1:30">
      <c r="A637" s="117">
        <v>636</v>
      </c>
      <c r="B637" s="123" t="s">
        <v>463</v>
      </c>
      <c r="C637" s="117" t="s">
        <v>5</v>
      </c>
      <c r="D637" s="117" t="s">
        <v>595</v>
      </c>
      <c r="E637" s="117">
        <v>636</v>
      </c>
      <c r="F637" s="117" t="s">
        <v>924</v>
      </c>
      <c r="G637" s="117" t="s">
        <v>591</v>
      </c>
      <c r="H637" s="117" t="s">
        <v>398</v>
      </c>
      <c r="I637" s="117" t="s">
        <v>398</v>
      </c>
      <c r="J637" s="117" t="s">
        <v>398</v>
      </c>
      <c r="K637" s="117" t="s">
        <v>398</v>
      </c>
      <c r="L637" s="117" t="s">
        <v>398</v>
      </c>
      <c r="M637" s="117" t="s">
        <v>398</v>
      </c>
      <c r="N637" s="117" t="s">
        <v>398</v>
      </c>
      <c r="O637" s="125" t="s">
        <v>579</v>
      </c>
      <c r="P637" s="117">
        <v>1</v>
      </c>
      <c r="Q637" s="117" t="s">
        <v>398</v>
      </c>
      <c r="R637" s="117" t="s">
        <v>398</v>
      </c>
      <c r="S637" s="117" t="s">
        <v>398</v>
      </c>
      <c r="T637" s="117" t="s">
        <v>398</v>
      </c>
      <c r="U637" s="117" t="s">
        <v>398</v>
      </c>
      <c r="V637" s="117" t="s">
        <v>398</v>
      </c>
      <c r="W637" s="123">
        <v>40</v>
      </c>
      <c r="X637" s="123" t="s">
        <v>906</v>
      </c>
      <c r="Y637" s="120">
        <v>43556</v>
      </c>
      <c r="Z637" s="121">
        <v>0.56736111111111109</v>
      </c>
      <c r="AA637" s="117" t="s">
        <v>647</v>
      </c>
      <c r="AB637" s="117" t="s">
        <v>582</v>
      </c>
      <c r="AC637" s="119" t="s">
        <v>398</v>
      </c>
      <c r="AD637" s="119" t="s">
        <v>398</v>
      </c>
    </row>
    <row r="638" spans="1:30">
      <c r="A638" s="117">
        <v>637</v>
      </c>
      <c r="B638" s="123" t="s">
        <v>463</v>
      </c>
      <c r="C638" s="117" t="s">
        <v>5</v>
      </c>
      <c r="D638" s="117" t="s">
        <v>595</v>
      </c>
      <c r="E638" s="117">
        <v>637</v>
      </c>
      <c r="F638" s="117" t="s">
        <v>924</v>
      </c>
      <c r="G638" s="117" t="s">
        <v>591</v>
      </c>
      <c r="H638" s="117" t="s">
        <v>398</v>
      </c>
      <c r="I638" s="117" t="s">
        <v>398</v>
      </c>
      <c r="J638" s="117" t="s">
        <v>398</v>
      </c>
      <c r="K638" s="117" t="s">
        <v>398</v>
      </c>
      <c r="L638" s="117" t="s">
        <v>398</v>
      </c>
      <c r="M638" s="117" t="s">
        <v>398</v>
      </c>
      <c r="N638" s="117" t="s">
        <v>398</v>
      </c>
      <c r="O638" s="125" t="s">
        <v>579</v>
      </c>
      <c r="P638" s="117">
        <v>1</v>
      </c>
      <c r="Q638" s="117" t="s">
        <v>398</v>
      </c>
      <c r="R638" s="117" t="s">
        <v>398</v>
      </c>
      <c r="S638" s="117" t="s">
        <v>398</v>
      </c>
      <c r="T638" s="117" t="s">
        <v>398</v>
      </c>
      <c r="U638" s="117" t="s">
        <v>398</v>
      </c>
      <c r="V638" s="117" t="s">
        <v>398</v>
      </c>
      <c r="W638" s="123">
        <v>40</v>
      </c>
      <c r="X638" s="123" t="s">
        <v>906</v>
      </c>
      <c r="Y638" s="120">
        <v>43556</v>
      </c>
      <c r="Z638" s="121">
        <v>0.56736111111111109</v>
      </c>
      <c r="AA638" s="117" t="s">
        <v>647</v>
      </c>
      <c r="AB638" s="117" t="s">
        <v>582</v>
      </c>
      <c r="AC638" s="119" t="s">
        <v>398</v>
      </c>
      <c r="AD638" s="119" t="s">
        <v>398</v>
      </c>
    </row>
    <row r="639" spans="1:30">
      <c r="A639" s="117">
        <v>638</v>
      </c>
      <c r="B639" s="123" t="s">
        <v>463</v>
      </c>
      <c r="C639" s="117" t="s">
        <v>5</v>
      </c>
      <c r="D639" s="117" t="s">
        <v>595</v>
      </c>
      <c r="E639" s="117">
        <v>638</v>
      </c>
      <c r="F639" s="117" t="s">
        <v>924</v>
      </c>
      <c r="G639" s="117" t="s">
        <v>591</v>
      </c>
      <c r="H639" s="117" t="s">
        <v>398</v>
      </c>
      <c r="I639" s="117" t="s">
        <v>398</v>
      </c>
      <c r="J639" s="117" t="s">
        <v>398</v>
      </c>
      <c r="K639" s="117" t="s">
        <v>398</v>
      </c>
      <c r="L639" s="117" t="s">
        <v>398</v>
      </c>
      <c r="M639" s="117" t="s">
        <v>398</v>
      </c>
      <c r="N639" s="117" t="s">
        <v>398</v>
      </c>
      <c r="O639" s="125" t="s">
        <v>579</v>
      </c>
      <c r="P639" s="117">
        <v>1</v>
      </c>
      <c r="Q639" s="117" t="s">
        <v>398</v>
      </c>
      <c r="R639" s="117" t="s">
        <v>398</v>
      </c>
      <c r="S639" s="117" t="s">
        <v>398</v>
      </c>
      <c r="T639" s="117" t="s">
        <v>398</v>
      </c>
      <c r="U639" s="117" t="s">
        <v>398</v>
      </c>
      <c r="V639" s="117" t="s">
        <v>398</v>
      </c>
      <c r="W639" s="123">
        <v>40</v>
      </c>
      <c r="X639" s="123" t="s">
        <v>906</v>
      </c>
      <c r="Y639" s="120">
        <v>43556</v>
      </c>
      <c r="Z639" s="121">
        <v>0.56736111111111109</v>
      </c>
      <c r="AA639" s="117" t="s">
        <v>647</v>
      </c>
      <c r="AB639" s="117" t="s">
        <v>582</v>
      </c>
      <c r="AC639" s="119" t="s">
        <v>398</v>
      </c>
      <c r="AD639" s="119" t="s">
        <v>398</v>
      </c>
    </row>
    <row r="640" spans="1:30">
      <c r="A640" s="117">
        <v>639</v>
      </c>
      <c r="B640" s="123" t="s">
        <v>463</v>
      </c>
      <c r="C640" s="117" t="s">
        <v>5</v>
      </c>
      <c r="D640" s="117" t="s">
        <v>595</v>
      </c>
      <c r="E640" s="117">
        <v>639</v>
      </c>
      <c r="F640" s="117" t="s">
        <v>924</v>
      </c>
      <c r="G640" s="117" t="s">
        <v>591</v>
      </c>
      <c r="H640" s="117" t="s">
        <v>398</v>
      </c>
      <c r="I640" s="117" t="s">
        <v>398</v>
      </c>
      <c r="J640" s="117" t="s">
        <v>398</v>
      </c>
      <c r="K640" s="117" t="s">
        <v>398</v>
      </c>
      <c r="L640" s="117" t="s">
        <v>398</v>
      </c>
      <c r="M640" s="117" t="s">
        <v>398</v>
      </c>
      <c r="N640" s="117" t="s">
        <v>398</v>
      </c>
      <c r="O640" s="125" t="s">
        <v>579</v>
      </c>
      <c r="P640" s="117">
        <v>1</v>
      </c>
      <c r="Q640" s="117" t="s">
        <v>398</v>
      </c>
      <c r="R640" s="117" t="s">
        <v>398</v>
      </c>
      <c r="S640" s="117" t="s">
        <v>398</v>
      </c>
      <c r="T640" s="117" t="s">
        <v>398</v>
      </c>
      <c r="U640" s="117" t="s">
        <v>398</v>
      </c>
      <c r="V640" s="117" t="s">
        <v>398</v>
      </c>
      <c r="W640" s="123">
        <v>40</v>
      </c>
      <c r="X640" s="123" t="s">
        <v>906</v>
      </c>
      <c r="Y640" s="120">
        <v>43556</v>
      </c>
      <c r="Z640" s="121">
        <v>0.56736111111111109</v>
      </c>
      <c r="AA640" s="117" t="s">
        <v>647</v>
      </c>
      <c r="AB640" s="117" t="s">
        <v>582</v>
      </c>
      <c r="AC640" s="119" t="s">
        <v>398</v>
      </c>
      <c r="AD640" s="119" t="s">
        <v>398</v>
      </c>
    </row>
    <row r="641" spans="1:30">
      <c r="A641" s="117">
        <v>640</v>
      </c>
      <c r="B641" s="123" t="s">
        <v>463</v>
      </c>
      <c r="C641" s="117" t="s">
        <v>5</v>
      </c>
      <c r="D641" s="117" t="s">
        <v>595</v>
      </c>
      <c r="E641" s="117">
        <v>640</v>
      </c>
      <c r="F641" s="117" t="s">
        <v>924</v>
      </c>
      <c r="G641" s="117" t="s">
        <v>591</v>
      </c>
      <c r="H641" s="117" t="s">
        <v>398</v>
      </c>
      <c r="I641" s="117" t="s">
        <v>398</v>
      </c>
      <c r="J641" s="117" t="s">
        <v>398</v>
      </c>
      <c r="K641" s="117" t="s">
        <v>398</v>
      </c>
      <c r="L641" s="117" t="s">
        <v>398</v>
      </c>
      <c r="M641" s="117" t="s">
        <v>398</v>
      </c>
      <c r="N641" s="117" t="s">
        <v>398</v>
      </c>
      <c r="O641" s="125" t="s">
        <v>579</v>
      </c>
      <c r="P641" s="117">
        <v>1</v>
      </c>
      <c r="Q641" s="117" t="s">
        <v>398</v>
      </c>
      <c r="R641" s="117" t="s">
        <v>398</v>
      </c>
      <c r="S641" s="117" t="s">
        <v>398</v>
      </c>
      <c r="T641" s="117" t="s">
        <v>398</v>
      </c>
      <c r="U641" s="117" t="s">
        <v>398</v>
      </c>
      <c r="V641" s="117" t="s">
        <v>398</v>
      </c>
      <c r="W641" s="123">
        <v>40</v>
      </c>
      <c r="X641" s="123" t="s">
        <v>906</v>
      </c>
      <c r="Y641" s="120">
        <v>43556</v>
      </c>
      <c r="Z641" s="121">
        <v>0.56736111111111109</v>
      </c>
      <c r="AA641" s="117" t="s">
        <v>647</v>
      </c>
      <c r="AB641" s="117" t="s">
        <v>582</v>
      </c>
      <c r="AC641" s="119" t="s">
        <v>398</v>
      </c>
      <c r="AD641" s="119" t="s">
        <v>398</v>
      </c>
    </row>
    <row r="642" spans="1:30">
      <c r="A642" s="117">
        <v>641</v>
      </c>
      <c r="B642" s="123" t="s">
        <v>463</v>
      </c>
      <c r="C642" s="117" t="s">
        <v>5</v>
      </c>
      <c r="D642" s="117" t="s">
        <v>595</v>
      </c>
      <c r="E642" s="117">
        <v>641</v>
      </c>
      <c r="F642" s="117" t="s">
        <v>924</v>
      </c>
      <c r="G642" s="117" t="s">
        <v>591</v>
      </c>
      <c r="H642" s="117" t="s">
        <v>398</v>
      </c>
      <c r="I642" s="117" t="s">
        <v>398</v>
      </c>
      <c r="J642" s="117" t="s">
        <v>398</v>
      </c>
      <c r="K642" s="117" t="s">
        <v>398</v>
      </c>
      <c r="L642" s="117" t="s">
        <v>398</v>
      </c>
      <c r="M642" s="117" t="s">
        <v>398</v>
      </c>
      <c r="N642" s="117" t="s">
        <v>398</v>
      </c>
      <c r="O642" s="125" t="s">
        <v>579</v>
      </c>
      <c r="P642" s="117">
        <v>1</v>
      </c>
      <c r="Q642" s="117" t="s">
        <v>398</v>
      </c>
      <c r="R642" s="117" t="s">
        <v>398</v>
      </c>
      <c r="S642" s="117" t="s">
        <v>398</v>
      </c>
      <c r="T642" s="117" t="s">
        <v>398</v>
      </c>
      <c r="U642" s="117" t="s">
        <v>398</v>
      </c>
      <c r="V642" s="117" t="s">
        <v>398</v>
      </c>
      <c r="W642" s="123">
        <v>40</v>
      </c>
      <c r="X642" s="123" t="s">
        <v>906</v>
      </c>
      <c r="Y642" s="120">
        <v>43556</v>
      </c>
      <c r="Z642" s="121">
        <v>0.56736111111111109</v>
      </c>
      <c r="AA642" s="117" t="s">
        <v>647</v>
      </c>
      <c r="AB642" s="117" t="s">
        <v>582</v>
      </c>
      <c r="AC642" s="119" t="s">
        <v>398</v>
      </c>
      <c r="AD642" s="119" t="s">
        <v>398</v>
      </c>
    </row>
    <row r="643" spans="1:30">
      <c r="A643" s="117">
        <v>642</v>
      </c>
      <c r="B643" s="123" t="s">
        <v>463</v>
      </c>
      <c r="C643" s="117" t="s">
        <v>5</v>
      </c>
      <c r="D643" s="117" t="s">
        <v>595</v>
      </c>
      <c r="E643" s="117">
        <v>642</v>
      </c>
      <c r="F643" s="117" t="s">
        <v>924</v>
      </c>
      <c r="G643" s="117" t="s">
        <v>591</v>
      </c>
      <c r="H643" s="117" t="s">
        <v>398</v>
      </c>
      <c r="I643" s="117" t="s">
        <v>398</v>
      </c>
      <c r="J643" s="117" t="s">
        <v>398</v>
      </c>
      <c r="K643" s="117" t="s">
        <v>398</v>
      </c>
      <c r="L643" s="117" t="s">
        <v>398</v>
      </c>
      <c r="M643" s="117" t="s">
        <v>398</v>
      </c>
      <c r="N643" s="117" t="s">
        <v>398</v>
      </c>
      <c r="O643" s="125" t="s">
        <v>579</v>
      </c>
      <c r="P643" s="117">
        <v>1</v>
      </c>
      <c r="Q643" s="117" t="s">
        <v>398</v>
      </c>
      <c r="R643" s="117" t="s">
        <v>398</v>
      </c>
      <c r="S643" s="117" t="s">
        <v>398</v>
      </c>
      <c r="T643" s="117" t="s">
        <v>398</v>
      </c>
      <c r="U643" s="117" t="s">
        <v>398</v>
      </c>
      <c r="V643" s="117" t="s">
        <v>398</v>
      </c>
      <c r="W643" s="123">
        <v>40</v>
      </c>
      <c r="X643" s="123" t="s">
        <v>906</v>
      </c>
      <c r="Y643" s="120">
        <v>43556</v>
      </c>
      <c r="Z643" s="121">
        <v>0.56736111111111109</v>
      </c>
      <c r="AA643" s="117" t="s">
        <v>647</v>
      </c>
      <c r="AB643" s="117" t="s">
        <v>582</v>
      </c>
      <c r="AC643" s="119" t="s">
        <v>398</v>
      </c>
      <c r="AD643" s="119" t="s">
        <v>398</v>
      </c>
    </row>
    <row r="644" spans="1:30">
      <c r="A644" s="117">
        <v>643</v>
      </c>
      <c r="B644" s="123" t="s">
        <v>463</v>
      </c>
      <c r="C644" s="117" t="s">
        <v>5</v>
      </c>
      <c r="D644" s="117" t="s">
        <v>595</v>
      </c>
      <c r="E644" s="117">
        <v>643</v>
      </c>
      <c r="F644" s="117" t="s">
        <v>924</v>
      </c>
      <c r="G644" s="117" t="s">
        <v>591</v>
      </c>
      <c r="H644" s="117" t="s">
        <v>398</v>
      </c>
      <c r="I644" s="117" t="s">
        <v>398</v>
      </c>
      <c r="J644" s="117" t="s">
        <v>398</v>
      </c>
      <c r="K644" s="117" t="s">
        <v>398</v>
      </c>
      <c r="L644" s="117" t="s">
        <v>398</v>
      </c>
      <c r="M644" s="117" t="s">
        <v>398</v>
      </c>
      <c r="N644" s="117" t="s">
        <v>398</v>
      </c>
      <c r="O644" s="125" t="s">
        <v>579</v>
      </c>
      <c r="P644" s="117">
        <v>1</v>
      </c>
      <c r="Q644" s="117" t="s">
        <v>398</v>
      </c>
      <c r="R644" s="117" t="s">
        <v>398</v>
      </c>
      <c r="S644" s="117" t="s">
        <v>398</v>
      </c>
      <c r="T644" s="117" t="s">
        <v>398</v>
      </c>
      <c r="U644" s="117" t="s">
        <v>398</v>
      </c>
      <c r="V644" s="117" t="s">
        <v>398</v>
      </c>
      <c r="W644" s="123">
        <v>40</v>
      </c>
      <c r="X644" s="123" t="s">
        <v>906</v>
      </c>
      <c r="Y644" s="120">
        <v>43556</v>
      </c>
      <c r="Z644" s="121">
        <v>0.56736111111111109</v>
      </c>
      <c r="AA644" s="117" t="s">
        <v>647</v>
      </c>
      <c r="AB644" s="117" t="s">
        <v>582</v>
      </c>
      <c r="AC644" s="119" t="s">
        <v>398</v>
      </c>
      <c r="AD644" s="119" t="s">
        <v>398</v>
      </c>
    </row>
    <row r="645" spans="1:30">
      <c r="A645" s="117">
        <v>644</v>
      </c>
      <c r="B645" s="123" t="s">
        <v>463</v>
      </c>
      <c r="C645" s="117" t="s">
        <v>5</v>
      </c>
      <c r="D645" s="117" t="s">
        <v>595</v>
      </c>
      <c r="E645" s="117">
        <v>644</v>
      </c>
      <c r="F645" s="117" t="s">
        <v>924</v>
      </c>
      <c r="G645" s="117" t="s">
        <v>591</v>
      </c>
      <c r="H645" s="117" t="s">
        <v>398</v>
      </c>
      <c r="I645" s="117" t="s">
        <v>398</v>
      </c>
      <c r="J645" s="117" t="s">
        <v>398</v>
      </c>
      <c r="K645" s="117" t="s">
        <v>398</v>
      </c>
      <c r="L645" s="117" t="s">
        <v>398</v>
      </c>
      <c r="M645" s="117" t="s">
        <v>398</v>
      </c>
      <c r="N645" s="117" t="s">
        <v>398</v>
      </c>
      <c r="O645" s="125" t="s">
        <v>579</v>
      </c>
      <c r="P645" s="117">
        <v>1</v>
      </c>
      <c r="Q645" s="117" t="s">
        <v>398</v>
      </c>
      <c r="R645" s="117" t="s">
        <v>398</v>
      </c>
      <c r="S645" s="117" t="s">
        <v>398</v>
      </c>
      <c r="T645" s="117" t="s">
        <v>398</v>
      </c>
      <c r="U645" s="117" t="s">
        <v>398</v>
      </c>
      <c r="V645" s="117" t="s">
        <v>398</v>
      </c>
      <c r="W645" s="123">
        <v>40</v>
      </c>
      <c r="X645" s="123" t="s">
        <v>906</v>
      </c>
      <c r="Y645" s="120">
        <v>43556</v>
      </c>
      <c r="Z645" s="121">
        <v>0.56736111111111109</v>
      </c>
      <c r="AA645" s="117" t="s">
        <v>647</v>
      </c>
      <c r="AB645" s="117" t="s">
        <v>582</v>
      </c>
      <c r="AC645" s="119" t="s">
        <v>398</v>
      </c>
      <c r="AD645" s="119" t="s">
        <v>398</v>
      </c>
    </row>
    <row r="646" spans="1:30">
      <c r="A646" s="117">
        <v>645</v>
      </c>
      <c r="B646" s="123" t="s">
        <v>463</v>
      </c>
      <c r="C646" s="117" t="s">
        <v>5</v>
      </c>
      <c r="D646" s="117" t="s">
        <v>595</v>
      </c>
      <c r="E646" s="117">
        <v>645</v>
      </c>
      <c r="F646" s="117" t="s">
        <v>924</v>
      </c>
      <c r="G646" s="117" t="s">
        <v>591</v>
      </c>
      <c r="H646" s="117" t="s">
        <v>398</v>
      </c>
      <c r="I646" s="117" t="s">
        <v>398</v>
      </c>
      <c r="J646" s="117" t="s">
        <v>398</v>
      </c>
      <c r="K646" s="117" t="s">
        <v>398</v>
      </c>
      <c r="L646" s="117" t="s">
        <v>398</v>
      </c>
      <c r="M646" s="117" t="s">
        <v>398</v>
      </c>
      <c r="N646" s="117" t="s">
        <v>398</v>
      </c>
      <c r="O646" s="125" t="s">
        <v>579</v>
      </c>
      <c r="P646" s="117">
        <v>1</v>
      </c>
      <c r="Q646" s="117" t="s">
        <v>398</v>
      </c>
      <c r="R646" s="117" t="s">
        <v>398</v>
      </c>
      <c r="S646" s="117" t="s">
        <v>398</v>
      </c>
      <c r="T646" s="117" t="s">
        <v>398</v>
      </c>
      <c r="U646" s="117" t="s">
        <v>398</v>
      </c>
      <c r="V646" s="117" t="s">
        <v>398</v>
      </c>
      <c r="W646" s="123">
        <v>40</v>
      </c>
      <c r="X646" s="123" t="s">
        <v>906</v>
      </c>
      <c r="Y646" s="120">
        <v>43556</v>
      </c>
      <c r="Z646" s="121">
        <v>0.56736111111111109</v>
      </c>
      <c r="AA646" s="117" t="s">
        <v>647</v>
      </c>
      <c r="AB646" s="117" t="s">
        <v>582</v>
      </c>
      <c r="AC646" s="119" t="s">
        <v>398</v>
      </c>
      <c r="AD646" s="119" t="s">
        <v>398</v>
      </c>
    </row>
    <row r="647" spans="1:30">
      <c r="A647" s="117">
        <v>646</v>
      </c>
      <c r="B647" s="123" t="s">
        <v>463</v>
      </c>
      <c r="C647" s="117" t="s">
        <v>5</v>
      </c>
      <c r="D647" s="117" t="s">
        <v>595</v>
      </c>
      <c r="E647" s="117">
        <v>646</v>
      </c>
      <c r="F647" s="117" t="s">
        <v>924</v>
      </c>
      <c r="G647" s="117" t="s">
        <v>591</v>
      </c>
      <c r="H647" s="117" t="s">
        <v>398</v>
      </c>
      <c r="I647" s="117" t="s">
        <v>398</v>
      </c>
      <c r="J647" s="117" t="s">
        <v>398</v>
      </c>
      <c r="K647" s="117" t="s">
        <v>398</v>
      </c>
      <c r="L647" s="117" t="s">
        <v>398</v>
      </c>
      <c r="M647" s="117" t="s">
        <v>398</v>
      </c>
      <c r="N647" s="117" t="s">
        <v>398</v>
      </c>
      <c r="O647" s="125" t="s">
        <v>579</v>
      </c>
      <c r="P647" s="117">
        <v>1</v>
      </c>
      <c r="Q647" s="117" t="s">
        <v>398</v>
      </c>
      <c r="R647" s="117" t="s">
        <v>398</v>
      </c>
      <c r="S647" s="117" t="s">
        <v>398</v>
      </c>
      <c r="T647" s="117" t="s">
        <v>398</v>
      </c>
      <c r="U647" s="117" t="s">
        <v>398</v>
      </c>
      <c r="V647" s="117" t="s">
        <v>398</v>
      </c>
      <c r="W647" s="123">
        <v>40</v>
      </c>
      <c r="X647" s="123" t="s">
        <v>906</v>
      </c>
      <c r="Y647" s="120">
        <v>43556</v>
      </c>
      <c r="Z647" s="121">
        <v>0.56736111111111109</v>
      </c>
      <c r="AA647" s="117" t="s">
        <v>647</v>
      </c>
      <c r="AB647" s="117" t="s">
        <v>582</v>
      </c>
      <c r="AC647" s="119" t="s">
        <v>398</v>
      </c>
      <c r="AD647" s="119" t="s">
        <v>398</v>
      </c>
    </row>
    <row r="648" spans="1:30">
      <c r="A648" s="117">
        <v>647</v>
      </c>
      <c r="B648" s="123" t="s">
        <v>463</v>
      </c>
      <c r="C648" s="117" t="s">
        <v>5</v>
      </c>
      <c r="D648" s="117" t="s">
        <v>595</v>
      </c>
      <c r="E648" s="117">
        <v>647</v>
      </c>
      <c r="F648" s="117" t="s">
        <v>924</v>
      </c>
      <c r="G648" s="117" t="s">
        <v>591</v>
      </c>
      <c r="H648" s="117" t="s">
        <v>398</v>
      </c>
      <c r="I648" s="117" t="s">
        <v>398</v>
      </c>
      <c r="J648" s="117" t="s">
        <v>398</v>
      </c>
      <c r="K648" s="117" t="s">
        <v>398</v>
      </c>
      <c r="L648" s="117" t="s">
        <v>398</v>
      </c>
      <c r="M648" s="117" t="s">
        <v>398</v>
      </c>
      <c r="N648" s="117" t="s">
        <v>398</v>
      </c>
      <c r="O648" s="125" t="s">
        <v>579</v>
      </c>
      <c r="P648" s="117">
        <v>1</v>
      </c>
      <c r="Q648" s="117" t="s">
        <v>398</v>
      </c>
      <c r="R648" s="117" t="s">
        <v>398</v>
      </c>
      <c r="S648" s="117" t="s">
        <v>398</v>
      </c>
      <c r="T648" s="117" t="s">
        <v>398</v>
      </c>
      <c r="U648" s="117" t="s">
        <v>398</v>
      </c>
      <c r="V648" s="117" t="s">
        <v>398</v>
      </c>
      <c r="W648" s="123">
        <v>40</v>
      </c>
      <c r="X648" s="123" t="s">
        <v>906</v>
      </c>
      <c r="Y648" s="120">
        <v>43556</v>
      </c>
      <c r="Z648" s="121">
        <v>0.56736111111111109</v>
      </c>
      <c r="AA648" s="117" t="s">
        <v>647</v>
      </c>
      <c r="AB648" s="117" t="s">
        <v>582</v>
      </c>
      <c r="AC648" s="119" t="s">
        <v>398</v>
      </c>
      <c r="AD648" s="119" t="s">
        <v>398</v>
      </c>
    </row>
    <row r="649" spans="1:30">
      <c r="A649" s="117">
        <v>648</v>
      </c>
      <c r="B649" s="123" t="s">
        <v>463</v>
      </c>
      <c r="C649" s="117" t="s">
        <v>5</v>
      </c>
      <c r="D649" s="117" t="s">
        <v>595</v>
      </c>
      <c r="E649" s="117">
        <v>648</v>
      </c>
      <c r="F649" s="117" t="s">
        <v>924</v>
      </c>
      <c r="G649" s="117" t="s">
        <v>591</v>
      </c>
      <c r="H649" s="117" t="s">
        <v>398</v>
      </c>
      <c r="I649" s="117" t="s">
        <v>398</v>
      </c>
      <c r="J649" s="117" t="s">
        <v>398</v>
      </c>
      <c r="K649" s="117" t="s">
        <v>398</v>
      </c>
      <c r="L649" s="117" t="s">
        <v>398</v>
      </c>
      <c r="M649" s="117" t="s">
        <v>398</v>
      </c>
      <c r="N649" s="117" t="s">
        <v>398</v>
      </c>
      <c r="O649" s="125" t="s">
        <v>579</v>
      </c>
      <c r="P649" s="117">
        <v>1</v>
      </c>
      <c r="Q649" s="117" t="s">
        <v>398</v>
      </c>
      <c r="R649" s="117" t="s">
        <v>398</v>
      </c>
      <c r="S649" s="117" t="s">
        <v>398</v>
      </c>
      <c r="T649" s="117" t="s">
        <v>398</v>
      </c>
      <c r="U649" s="117" t="s">
        <v>398</v>
      </c>
      <c r="V649" s="117" t="s">
        <v>398</v>
      </c>
      <c r="W649" s="123">
        <v>40</v>
      </c>
      <c r="X649" s="123" t="s">
        <v>906</v>
      </c>
      <c r="Y649" s="120">
        <v>43556</v>
      </c>
      <c r="Z649" s="121">
        <v>0.56736111111111109</v>
      </c>
      <c r="AA649" s="117" t="s">
        <v>647</v>
      </c>
      <c r="AB649" s="117" t="s">
        <v>582</v>
      </c>
      <c r="AC649" s="119" t="s">
        <v>398</v>
      </c>
      <c r="AD649" s="119" t="s">
        <v>398</v>
      </c>
    </row>
    <row r="650" spans="1:30">
      <c r="A650" s="117">
        <v>649</v>
      </c>
      <c r="B650" s="123" t="s">
        <v>463</v>
      </c>
      <c r="C650" s="117" t="s">
        <v>5</v>
      </c>
      <c r="D650" s="117" t="s">
        <v>595</v>
      </c>
      <c r="E650" s="117">
        <v>649</v>
      </c>
      <c r="F650" s="117" t="s">
        <v>924</v>
      </c>
      <c r="G650" s="117" t="s">
        <v>591</v>
      </c>
      <c r="H650" s="117" t="s">
        <v>398</v>
      </c>
      <c r="I650" s="117" t="s">
        <v>398</v>
      </c>
      <c r="J650" s="117" t="s">
        <v>398</v>
      </c>
      <c r="K650" s="117" t="s">
        <v>398</v>
      </c>
      <c r="L650" s="117" t="s">
        <v>398</v>
      </c>
      <c r="M650" s="117" t="s">
        <v>398</v>
      </c>
      <c r="N650" s="117" t="s">
        <v>398</v>
      </c>
      <c r="O650" s="125" t="s">
        <v>579</v>
      </c>
      <c r="P650" s="117">
        <v>1</v>
      </c>
      <c r="Q650" s="117" t="s">
        <v>398</v>
      </c>
      <c r="R650" s="117" t="s">
        <v>398</v>
      </c>
      <c r="S650" s="117" t="s">
        <v>398</v>
      </c>
      <c r="T650" s="117" t="s">
        <v>398</v>
      </c>
      <c r="U650" s="117" t="s">
        <v>398</v>
      </c>
      <c r="V650" s="117" t="s">
        <v>398</v>
      </c>
      <c r="W650" s="123">
        <v>40</v>
      </c>
      <c r="X650" s="123" t="s">
        <v>906</v>
      </c>
      <c r="Y650" s="120">
        <v>43556</v>
      </c>
      <c r="Z650" s="121">
        <v>0.56736111111111109</v>
      </c>
      <c r="AA650" s="117" t="s">
        <v>647</v>
      </c>
      <c r="AB650" s="117" t="s">
        <v>582</v>
      </c>
      <c r="AC650" s="119" t="s">
        <v>398</v>
      </c>
      <c r="AD650" s="119" t="s">
        <v>398</v>
      </c>
    </row>
    <row r="651" spans="1:30">
      <c r="A651" s="117">
        <v>650</v>
      </c>
      <c r="B651" s="123" t="s">
        <v>463</v>
      </c>
      <c r="C651" s="117" t="s">
        <v>5</v>
      </c>
      <c r="D651" s="117" t="s">
        <v>595</v>
      </c>
      <c r="E651" s="117">
        <v>650</v>
      </c>
      <c r="F651" s="117" t="s">
        <v>924</v>
      </c>
      <c r="G651" s="117" t="s">
        <v>591</v>
      </c>
      <c r="H651" s="117" t="s">
        <v>398</v>
      </c>
      <c r="I651" s="117" t="s">
        <v>398</v>
      </c>
      <c r="J651" s="117" t="s">
        <v>398</v>
      </c>
      <c r="K651" s="117" t="s">
        <v>398</v>
      </c>
      <c r="L651" s="117" t="s">
        <v>398</v>
      </c>
      <c r="M651" s="117" t="s">
        <v>398</v>
      </c>
      <c r="N651" s="117" t="s">
        <v>398</v>
      </c>
      <c r="O651" s="125" t="s">
        <v>579</v>
      </c>
      <c r="P651" s="117">
        <v>1</v>
      </c>
      <c r="Q651" s="117" t="s">
        <v>398</v>
      </c>
      <c r="R651" s="117" t="s">
        <v>398</v>
      </c>
      <c r="S651" s="117" t="s">
        <v>398</v>
      </c>
      <c r="T651" s="117" t="s">
        <v>398</v>
      </c>
      <c r="U651" s="117" t="s">
        <v>398</v>
      </c>
      <c r="V651" s="117" t="s">
        <v>398</v>
      </c>
      <c r="W651" s="123">
        <v>40</v>
      </c>
      <c r="X651" s="123" t="s">
        <v>906</v>
      </c>
      <c r="Y651" s="120">
        <v>43556</v>
      </c>
      <c r="Z651" s="121">
        <v>0.56736111111111109</v>
      </c>
      <c r="AA651" s="117" t="s">
        <v>647</v>
      </c>
      <c r="AB651" s="117" t="s">
        <v>582</v>
      </c>
      <c r="AC651" s="119" t="s">
        <v>398</v>
      </c>
      <c r="AD651" s="119" t="s">
        <v>398</v>
      </c>
    </row>
    <row r="652" spans="1:30">
      <c r="A652" s="117">
        <v>651</v>
      </c>
      <c r="B652" s="123" t="s">
        <v>463</v>
      </c>
      <c r="C652" s="117" t="s">
        <v>5</v>
      </c>
      <c r="D652" s="117" t="s">
        <v>595</v>
      </c>
      <c r="E652" s="117">
        <v>651</v>
      </c>
      <c r="F652" s="117" t="s">
        <v>924</v>
      </c>
      <c r="G652" s="117" t="s">
        <v>591</v>
      </c>
      <c r="H652" s="117" t="s">
        <v>398</v>
      </c>
      <c r="I652" s="117" t="s">
        <v>398</v>
      </c>
      <c r="J652" s="117" t="s">
        <v>398</v>
      </c>
      <c r="K652" s="117" t="s">
        <v>398</v>
      </c>
      <c r="L652" s="117" t="s">
        <v>398</v>
      </c>
      <c r="M652" s="117" t="s">
        <v>398</v>
      </c>
      <c r="N652" s="117" t="s">
        <v>398</v>
      </c>
      <c r="O652" s="125" t="s">
        <v>579</v>
      </c>
      <c r="P652" s="117">
        <v>1</v>
      </c>
      <c r="Q652" s="117" t="s">
        <v>398</v>
      </c>
      <c r="R652" s="117" t="s">
        <v>398</v>
      </c>
      <c r="S652" s="117" t="s">
        <v>398</v>
      </c>
      <c r="T652" s="117" t="s">
        <v>398</v>
      </c>
      <c r="U652" s="117" t="s">
        <v>398</v>
      </c>
      <c r="V652" s="117" t="s">
        <v>398</v>
      </c>
      <c r="W652" s="123">
        <v>40</v>
      </c>
      <c r="X652" s="123" t="s">
        <v>906</v>
      </c>
      <c r="Y652" s="120">
        <v>43556</v>
      </c>
      <c r="Z652" s="121">
        <v>0.56736111111111109</v>
      </c>
      <c r="AA652" s="117" t="s">
        <v>647</v>
      </c>
      <c r="AB652" s="117" t="s">
        <v>582</v>
      </c>
      <c r="AC652" s="119" t="s">
        <v>398</v>
      </c>
      <c r="AD652" s="119" t="s">
        <v>398</v>
      </c>
    </row>
    <row r="653" spans="1:30">
      <c r="A653" s="117">
        <v>652</v>
      </c>
      <c r="B653" s="123" t="s">
        <v>464</v>
      </c>
      <c r="C653" s="117" t="s">
        <v>5</v>
      </c>
      <c r="D653" s="117" t="s">
        <v>595</v>
      </c>
      <c r="E653" s="117">
        <v>652</v>
      </c>
      <c r="F653" s="123" t="s">
        <v>921</v>
      </c>
      <c r="G653" s="117" t="s">
        <v>591</v>
      </c>
      <c r="H653" s="117" t="s">
        <v>598</v>
      </c>
      <c r="I653" s="118" t="s">
        <v>398</v>
      </c>
      <c r="J653" s="117">
        <v>1.8599999999999998E-2</v>
      </c>
      <c r="K653" s="117">
        <v>3.6</v>
      </c>
      <c r="L653" s="117">
        <v>1.1000000000000001</v>
      </c>
      <c r="M653" s="117">
        <v>0.04</v>
      </c>
      <c r="N653" s="123" t="s">
        <v>592</v>
      </c>
      <c r="O653" s="117" t="s">
        <v>579</v>
      </c>
      <c r="P653" s="117">
        <v>1</v>
      </c>
      <c r="Q653" s="117" t="s">
        <v>398</v>
      </c>
      <c r="R653" s="117" t="s">
        <v>398</v>
      </c>
      <c r="S653" s="117" t="s">
        <v>398</v>
      </c>
      <c r="T653" s="117" t="s">
        <v>398</v>
      </c>
      <c r="U653" s="117" t="s">
        <v>398</v>
      </c>
      <c r="V653" s="117" t="s">
        <v>398</v>
      </c>
      <c r="W653" s="123">
        <v>41</v>
      </c>
      <c r="X653" s="123" t="s">
        <v>906</v>
      </c>
      <c r="Y653" s="120">
        <v>43557</v>
      </c>
      <c r="Z653" s="121">
        <v>0.44097222222222227</v>
      </c>
      <c r="AA653" s="123" t="s">
        <v>652</v>
      </c>
      <c r="AB653" s="117" t="s">
        <v>582</v>
      </c>
      <c r="AC653" s="119" t="s">
        <v>398</v>
      </c>
      <c r="AD653" s="119" t="s">
        <v>398</v>
      </c>
    </row>
    <row r="654" spans="1:30">
      <c r="A654" s="117">
        <v>653</v>
      </c>
      <c r="B654" s="123" t="s">
        <v>464</v>
      </c>
      <c r="C654" s="117" t="s">
        <v>5</v>
      </c>
      <c r="D654" s="117" t="s">
        <v>595</v>
      </c>
      <c r="E654" s="117">
        <v>653</v>
      </c>
      <c r="F654" s="117" t="s">
        <v>922</v>
      </c>
      <c r="G654" s="117" t="s">
        <v>591</v>
      </c>
      <c r="H654" s="117" t="s">
        <v>579</v>
      </c>
      <c r="I654" s="118" t="s">
        <v>398</v>
      </c>
      <c r="J654" s="117">
        <v>1.46E-2</v>
      </c>
      <c r="K654" s="117">
        <v>2.1</v>
      </c>
      <c r="L654" s="117">
        <v>1.2</v>
      </c>
      <c r="M654" s="117">
        <v>0.04</v>
      </c>
      <c r="N654" s="123" t="s">
        <v>592</v>
      </c>
      <c r="O654" s="117" t="s">
        <v>579</v>
      </c>
      <c r="P654" s="117">
        <v>1</v>
      </c>
      <c r="Q654" s="117" t="s">
        <v>398</v>
      </c>
      <c r="R654" s="117" t="s">
        <v>398</v>
      </c>
      <c r="S654" s="117" t="s">
        <v>398</v>
      </c>
      <c r="T654" s="117" t="s">
        <v>398</v>
      </c>
      <c r="U654" s="117" t="s">
        <v>398</v>
      </c>
      <c r="V654" s="117" t="s">
        <v>398</v>
      </c>
      <c r="W654" s="123">
        <v>42</v>
      </c>
      <c r="X654" s="123" t="s">
        <v>906</v>
      </c>
      <c r="Y654" s="120">
        <v>43557</v>
      </c>
      <c r="Z654" s="121">
        <v>0.44097222222222227</v>
      </c>
      <c r="AA654" s="123" t="s">
        <v>652</v>
      </c>
      <c r="AB654" s="117" t="s">
        <v>582</v>
      </c>
      <c r="AC654" s="119" t="s">
        <v>398</v>
      </c>
      <c r="AD654" s="119" t="s">
        <v>398</v>
      </c>
    </row>
    <row r="655" spans="1:30">
      <c r="A655" s="117">
        <v>654</v>
      </c>
      <c r="B655" s="123" t="s">
        <v>464</v>
      </c>
      <c r="C655" s="117" t="s">
        <v>5</v>
      </c>
      <c r="D655" s="117" t="s">
        <v>595</v>
      </c>
      <c r="E655" s="117">
        <v>654</v>
      </c>
      <c r="F655" s="117" t="s">
        <v>922</v>
      </c>
      <c r="G655" s="117" t="s">
        <v>591</v>
      </c>
      <c r="H655" s="117" t="s">
        <v>579</v>
      </c>
      <c r="I655" s="118" t="s">
        <v>398</v>
      </c>
      <c r="J655" s="117">
        <v>3.3999999999999998E-3</v>
      </c>
      <c r="K655" s="117">
        <v>1.1000000000000001</v>
      </c>
      <c r="L655" s="117">
        <v>1</v>
      </c>
      <c r="M655" s="117">
        <v>0.01</v>
      </c>
      <c r="N655" s="123" t="s">
        <v>592</v>
      </c>
      <c r="O655" s="117" t="s">
        <v>579</v>
      </c>
      <c r="P655" s="117">
        <v>1</v>
      </c>
      <c r="Q655" s="117" t="s">
        <v>398</v>
      </c>
      <c r="R655" s="117" t="s">
        <v>398</v>
      </c>
      <c r="S655" s="117" t="s">
        <v>398</v>
      </c>
      <c r="T655" s="117" t="s">
        <v>398</v>
      </c>
      <c r="U655" s="117" t="s">
        <v>398</v>
      </c>
      <c r="V655" s="117" t="s">
        <v>398</v>
      </c>
      <c r="W655" s="123">
        <v>42</v>
      </c>
      <c r="X655" s="123" t="s">
        <v>906</v>
      </c>
      <c r="Y655" s="120">
        <v>43557</v>
      </c>
      <c r="Z655" s="121">
        <v>0.44097222222222227</v>
      </c>
      <c r="AA655" s="123" t="s">
        <v>652</v>
      </c>
      <c r="AB655" s="117" t="s">
        <v>582</v>
      </c>
      <c r="AC655" s="119" t="s">
        <v>398</v>
      </c>
      <c r="AD655" s="119" t="s">
        <v>649</v>
      </c>
    </row>
    <row r="656" spans="1:30">
      <c r="A656" s="117">
        <v>655</v>
      </c>
      <c r="B656" s="123" t="s">
        <v>464</v>
      </c>
      <c r="C656" s="117" t="s">
        <v>5</v>
      </c>
      <c r="D656" s="117" t="s">
        <v>595</v>
      </c>
      <c r="E656" s="117">
        <v>655</v>
      </c>
      <c r="F656" s="117" t="s">
        <v>922</v>
      </c>
      <c r="G656" s="117" t="s">
        <v>591</v>
      </c>
      <c r="H656" s="117" t="s">
        <v>579</v>
      </c>
      <c r="I656" s="118" t="s">
        <v>398</v>
      </c>
      <c r="J656" s="117">
        <v>1E-4</v>
      </c>
      <c r="K656" s="117">
        <v>0.4</v>
      </c>
      <c r="L656" s="117">
        <v>0.3</v>
      </c>
      <c r="M656" s="117">
        <v>0.02</v>
      </c>
      <c r="N656" s="123" t="s">
        <v>592</v>
      </c>
      <c r="O656" s="117" t="s">
        <v>579</v>
      </c>
      <c r="P656" s="117">
        <v>1</v>
      </c>
      <c r="Q656" s="117" t="s">
        <v>398</v>
      </c>
      <c r="R656" s="117" t="s">
        <v>398</v>
      </c>
      <c r="S656" s="117" t="s">
        <v>398</v>
      </c>
      <c r="T656" s="117" t="s">
        <v>398</v>
      </c>
      <c r="U656" s="117" t="s">
        <v>398</v>
      </c>
      <c r="V656" s="117" t="s">
        <v>398</v>
      </c>
      <c r="W656" s="123">
        <v>42</v>
      </c>
      <c r="X656" s="123" t="s">
        <v>906</v>
      </c>
      <c r="Y656" s="120">
        <v>43557</v>
      </c>
      <c r="Z656" s="121">
        <v>0.44097222222222227</v>
      </c>
      <c r="AA656" s="123" t="s">
        <v>652</v>
      </c>
      <c r="AB656" s="117" t="s">
        <v>582</v>
      </c>
      <c r="AC656" s="119" t="s">
        <v>398</v>
      </c>
      <c r="AD656" s="119" t="s">
        <v>634</v>
      </c>
    </row>
    <row r="657" spans="1:30">
      <c r="A657" s="117">
        <v>656</v>
      </c>
      <c r="B657" s="123" t="s">
        <v>464</v>
      </c>
      <c r="C657" s="117" t="s">
        <v>5</v>
      </c>
      <c r="D657" s="117" t="s">
        <v>595</v>
      </c>
      <c r="E657" s="117">
        <v>656</v>
      </c>
      <c r="F657" s="117" t="s">
        <v>922</v>
      </c>
      <c r="G657" s="117" t="s">
        <v>591</v>
      </c>
      <c r="H657" s="117" t="s">
        <v>598</v>
      </c>
      <c r="I657" s="118" t="s">
        <v>398</v>
      </c>
      <c r="J657" s="117">
        <v>3.8E-3</v>
      </c>
      <c r="K657" s="117">
        <v>1.4</v>
      </c>
      <c r="L657" s="117">
        <v>0.3</v>
      </c>
      <c r="M657" s="117">
        <v>0.05</v>
      </c>
      <c r="N657" s="123" t="s">
        <v>592</v>
      </c>
      <c r="O657" s="117" t="s">
        <v>579</v>
      </c>
      <c r="P657" s="117">
        <v>1</v>
      </c>
      <c r="Q657" s="117" t="s">
        <v>398</v>
      </c>
      <c r="R657" s="117" t="s">
        <v>398</v>
      </c>
      <c r="S657" s="117" t="s">
        <v>398</v>
      </c>
      <c r="T657" s="117" t="s">
        <v>398</v>
      </c>
      <c r="U657" s="117" t="s">
        <v>398</v>
      </c>
      <c r="V657" s="117" t="s">
        <v>398</v>
      </c>
      <c r="W657" s="123">
        <v>42</v>
      </c>
      <c r="X657" s="123" t="s">
        <v>906</v>
      </c>
      <c r="Y657" s="120">
        <v>43557</v>
      </c>
      <c r="Z657" s="121">
        <v>0.44097222222222227</v>
      </c>
      <c r="AA657" s="123" t="s">
        <v>652</v>
      </c>
      <c r="AB657" s="117" t="s">
        <v>582</v>
      </c>
      <c r="AC657" s="119" t="s">
        <v>398</v>
      </c>
      <c r="AD657" s="119" t="s">
        <v>398</v>
      </c>
    </row>
    <row r="658" spans="1:30">
      <c r="A658" s="117">
        <v>657</v>
      </c>
      <c r="B658" s="123" t="s">
        <v>464</v>
      </c>
      <c r="C658" s="117" t="s">
        <v>5</v>
      </c>
      <c r="D658" s="117" t="s">
        <v>595</v>
      </c>
      <c r="E658" s="117">
        <v>657</v>
      </c>
      <c r="F658" s="117" t="s">
        <v>922</v>
      </c>
      <c r="G658" s="117" t="s">
        <v>577</v>
      </c>
      <c r="H658" s="117" t="s">
        <v>578</v>
      </c>
      <c r="I658" s="118" t="s">
        <v>398</v>
      </c>
      <c r="J658" s="117">
        <v>2E-3</v>
      </c>
      <c r="K658" s="117">
        <v>3.3</v>
      </c>
      <c r="L658" s="117" t="s">
        <v>398</v>
      </c>
      <c r="M658" s="117">
        <v>0.26</v>
      </c>
      <c r="N658" s="117" t="s">
        <v>632</v>
      </c>
      <c r="O658" s="117" t="s">
        <v>579</v>
      </c>
      <c r="P658" s="117">
        <v>1</v>
      </c>
      <c r="Q658" s="117" t="s">
        <v>398</v>
      </c>
      <c r="R658" s="117" t="s">
        <v>398</v>
      </c>
      <c r="S658" s="117" t="s">
        <v>398</v>
      </c>
      <c r="T658" s="117" t="s">
        <v>398</v>
      </c>
      <c r="U658" s="117" t="s">
        <v>398</v>
      </c>
      <c r="V658" s="117" t="s">
        <v>398</v>
      </c>
      <c r="W658" s="123">
        <v>42</v>
      </c>
      <c r="X658" s="123" t="s">
        <v>906</v>
      </c>
      <c r="Y658" s="120">
        <v>43557</v>
      </c>
      <c r="Z658" s="121">
        <v>0.44097222222222227</v>
      </c>
      <c r="AA658" s="123" t="s">
        <v>652</v>
      </c>
      <c r="AB658" s="117" t="s">
        <v>582</v>
      </c>
      <c r="AC658" s="119" t="s">
        <v>398</v>
      </c>
      <c r="AD658" s="119" t="s">
        <v>398</v>
      </c>
    </row>
    <row r="659" spans="1:30">
      <c r="A659" s="117">
        <v>658</v>
      </c>
      <c r="B659" s="123" t="s">
        <v>464</v>
      </c>
      <c r="C659" s="117" t="s">
        <v>5</v>
      </c>
      <c r="D659" s="117" t="s">
        <v>595</v>
      </c>
      <c r="E659" s="117">
        <v>658</v>
      </c>
      <c r="F659" s="117" t="s">
        <v>922</v>
      </c>
      <c r="G659" s="117" t="s">
        <v>577</v>
      </c>
      <c r="H659" s="117" t="s">
        <v>640</v>
      </c>
      <c r="I659" s="118" t="s">
        <v>398</v>
      </c>
      <c r="J659" s="117">
        <v>2.7000000000000001E-3</v>
      </c>
      <c r="K659" s="117">
        <v>1.9</v>
      </c>
      <c r="L659" s="117">
        <v>0.1</v>
      </c>
      <c r="M659" s="117">
        <v>7.0000000000000007E-2</v>
      </c>
      <c r="N659" s="117" t="s">
        <v>585</v>
      </c>
      <c r="O659" s="117" t="s">
        <v>579</v>
      </c>
      <c r="P659" s="117">
        <v>1</v>
      </c>
      <c r="Q659" s="117" t="s">
        <v>398</v>
      </c>
      <c r="R659" s="117" t="s">
        <v>398</v>
      </c>
      <c r="S659" s="117" t="s">
        <v>398</v>
      </c>
      <c r="T659" s="117" t="s">
        <v>398</v>
      </c>
      <c r="U659" s="117" t="s">
        <v>398</v>
      </c>
      <c r="V659" s="117" t="s">
        <v>398</v>
      </c>
      <c r="W659" s="123">
        <v>42</v>
      </c>
      <c r="X659" s="123" t="s">
        <v>906</v>
      </c>
      <c r="Y659" s="120">
        <v>43557</v>
      </c>
      <c r="Z659" s="121">
        <v>0.44097222222222227</v>
      </c>
      <c r="AA659" s="123" t="s">
        <v>652</v>
      </c>
      <c r="AB659" s="117" t="s">
        <v>582</v>
      </c>
      <c r="AC659" s="119" t="s">
        <v>398</v>
      </c>
      <c r="AD659" s="119" t="s">
        <v>398</v>
      </c>
    </row>
    <row r="660" spans="1:30">
      <c r="A660" s="117">
        <v>659</v>
      </c>
      <c r="B660" s="123" t="s">
        <v>464</v>
      </c>
      <c r="C660" s="117" t="s">
        <v>5</v>
      </c>
      <c r="D660" s="117" t="s">
        <v>595</v>
      </c>
      <c r="E660" s="117">
        <v>659</v>
      </c>
      <c r="F660" s="117" t="s">
        <v>923</v>
      </c>
      <c r="G660" s="117" t="s">
        <v>591</v>
      </c>
      <c r="H660" s="117" t="s">
        <v>597</v>
      </c>
      <c r="I660" s="117" t="s">
        <v>398</v>
      </c>
      <c r="J660" s="117" t="s">
        <v>398</v>
      </c>
      <c r="K660" s="117" t="s">
        <v>398</v>
      </c>
      <c r="L660" s="117" t="s">
        <v>398</v>
      </c>
      <c r="M660" s="117" t="s">
        <v>398</v>
      </c>
      <c r="N660" s="117" t="s">
        <v>398</v>
      </c>
      <c r="O660" s="125" t="s">
        <v>579</v>
      </c>
      <c r="P660" s="117">
        <v>1</v>
      </c>
      <c r="Q660" s="117" t="s">
        <v>398</v>
      </c>
      <c r="R660" s="117" t="s">
        <v>398</v>
      </c>
      <c r="S660" s="117" t="s">
        <v>398</v>
      </c>
      <c r="T660" s="117" t="s">
        <v>398</v>
      </c>
      <c r="U660" s="117" t="s">
        <v>398</v>
      </c>
      <c r="V660" s="117" t="s">
        <v>398</v>
      </c>
      <c r="W660" s="123">
        <v>43</v>
      </c>
      <c r="X660" s="123" t="s">
        <v>906</v>
      </c>
      <c r="Y660" s="120">
        <v>43557</v>
      </c>
      <c r="Z660" s="121">
        <v>0.44097222222222227</v>
      </c>
      <c r="AA660" s="123" t="s">
        <v>652</v>
      </c>
      <c r="AB660" s="117" t="s">
        <v>582</v>
      </c>
      <c r="AC660" s="119" t="s">
        <v>398</v>
      </c>
      <c r="AD660" s="119" t="s">
        <v>653</v>
      </c>
    </row>
    <row r="661" spans="1:30">
      <c r="A661" s="117">
        <v>660</v>
      </c>
      <c r="B661" s="123" t="s">
        <v>464</v>
      </c>
      <c r="C661" s="117" t="s">
        <v>5</v>
      </c>
      <c r="D661" s="117" t="s">
        <v>595</v>
      </c>
      <c r="E661" s="117">
        <v>660</v>
      </c>
      <c r="F661" s="117" t="s">
        <v>923</v>
      </c>
      <c r="G661" s="117" t="s">
        <v>591</v>
      </c>
      <c r="H661" s="117" t="s">
        <v>597</v>
      </c>
      <c r="I661" s="117" t="s">
        <v>398</v>
      </c>
      <c r="J661" s="117" t="s">
        <v>398</v>
      </c>
      <c r="K661" s="117" t="s">
        <v>398</v>
      </c>
      <c r="L661" s="117" t="s">
        <v>398</v>
      </c>
      <c r="M661" s="117" t="s">
        <v>398</v>
      </c>
      <c r="N661" s="117" t="s">
        <v>398</v>
      </c>
      <c r="O661" s="125" t="s">
        <v>579</v>
      </c>
      <c r="P661" s="117">
        <v>1</v>
      </c>
      <c r="Q661" s="117" t="s">
        <v>398</v>
      </c>
      <c r="R661" s="117" t="s">
        <v>398</v>
      </c>
      <c r="S661" s="117" t="s">
        <v>398</v>
      </c>
      <c r="T661" s="117" t="s">
        <v>398</v>
      </c>
      <c r="U661" s="117" t="s">
        <v>398</v>
      </c>
      <c r="V661" s="117" t="s">
        <v>398</v>
      </c>
      <c r="W661" s="123">
        <v>43</v>
      </c>
      <c r="X661" s="123" t="s">
        <v>906</v>
      </c>
      <c r="Y661" s="120">
        <v>43557</v>
      </c>
      <c r="Z661" s="121">
        <v>0.44097222222222227</v>
      </c>
      <c r="AA661" s="123" t="s">
        <v>652</v>
      </c>
      <c r="AB661" s="117" t="s">
        <v>582</v>
      </c>
      <c r="AC661" s="119" t="s">
        <v>398</v>
      </c>
      <c r="AD661" s="119" t="s">
        <v>398</v>
      </c>
    </row>
    <row r="662" spans="1:30">
      <c r="A662" s="117">
        <v>661</v>
      </c>
      <c r="B662" s="123" t="s">
        <v>464</v>
      </c>
      <c r="C662" s="117" t="s">
        <v>5</v>
      </c>
      <c r="D662" s="117" t="s">
        <v>595</v>
      </c>
      <c r="E662" s="117">
        <v>661</v>
      </c>
      <c r="F662" s="117" t="s">
        <v>923</v>
      </c>
      <c r="G662" s="117" t="s">
        <v>591</v>
      </c>
      <c r="H662" s="117" t="s">
        <v>597</v>
      </c>
      <c r="I662" s="117" t="s">
        <v>398</v>
      </c>
      <c r="J662" s="117" t="s">
        <v>398</v>
      </c>
      <c r="K662" s="117" t="s">
        <v>398</v>
      </c>
      <c r="L662" s="117" t="s">
        <v>398</v>
      </c>
      <c r="M662" s="117" t="s">
        <v>398</v>
      </c>
      <c r="N662" s="117" t="s">
        <v>398</v>
      </c>
      <c r="O662" s="125" t="s">
        <v>579</v>
      </c>
      <c r="P662" s="117">
        <v>1</v>
      </c>
      <c r="Q662" s="117" t="s">
        <v>398</v>
      </c>
      <c r="R662" s="117" t="s">
        <v>398</v>
      </c>
      <c r="S662" s="117" t="s">
        <v>398</v>
      </c>
      <c r="T662" s="117" t="s">
        <v>398</v>
      </c>
      <c r="U662" s="117" t="s">
        <v>398</v>
      </c>
      <c r="V662" s="117" t="s">
        <v>398</v>
      </c>
      <c r="W662" s="123">
        <v>43</v>
      </c>
      <c r="X662" s="123" t="s">
        <v>906</v>
      </c>
      <c r="Y662" s="120">
        <v>43557</v>
      </c>
      <c r="Z662" s="121">
        <v>0.44097222222222227</v>
      </c>
      <c r="AA662" s="123" t="s">
        <v>652</v>
      </c>
      <c r="AB662" s="117" t="s">
        <v>582</v>
      </c>
      <c r="AC662" s="119" t="s">
        <v>398</v>
      </c>
      <c r="AD662" s="119" t="s">
        <v>398</v>
      </c>
    </row>
    <row r="663" spans="1:30">
      <c r="A663" s="117">
        <v>662</v>
      </c>
      <c r="B663" s="123" t="s">
        <v>464</v>
      </c>
      <c r="C663" s="117" t="s">
        <v>5</v>
      </c>
      <c r="D663" s="117" t="s">
        <v>595</v>
      </c>
      <c r="E663" s="117">
        <v>662</v>
      </c>
      <c r="F663" s="117" t="s">
        <v>923</v>
      </c>
      <c r="G663" s="117" t="s">
        <v>591</v>
      </c>
      <c r="H663" s="117" t="s">
        <v>597</v>
      </c>
      <c r="I663" s="117" t="s">
        <v>398</v>
      </c>
      <c r="J663" s="117" t="s">
        <v>398</v>
      </c>
      <c r="K663" s="117" t="s">
        <v>398</v>
      </c>
      <c r="L663" s="117" t="s">
        <v>398</v>
      </c>
      <c r="M663" s="117" t="s">
        <v>398</v>
      </c>
      <c r="N663" s="117" t="s">
        <v>398</v>
      </c>
      <c r="O663" s="125" t="s">
        <v>579</v>
      </c>
      <c r="P663" s="117">
        <v>1</v>
      </c>
      <c r="Q663" s="117" t="s">
        <v>398</v>
      </c>
      <c r="R663" s="117" t="s">
        <v>398</v>
      </c>
      <c r="S663" s="117" t="s">
        <v>398</v>
      </c>
      <c r="T663" s="117" t="s">
        <v>398</v>
      </c>
      <c r="U663" s="117" t="s">
        <v>398</v>
      </c>
      <c r="V663" s="117" t="s">
        <v>398</v>
      </c>
      <c r="W663" s="123">
        <v>43</v>
      </c>
      <c r="X663" s="123" t="s">
        <v>906</v>
      </c>
      <c r="Y663" s="120">
        <v>43557</v>
      </c>
      <c r="Z663" s="121">
        <v>0.44097222222222227</v>
      </c>
      <c r="AA663" s="123" t="s">
        <v>652</v>
      </c>
      <c r="AB663" s="117" t="s">
        <v>582</v>
      </c>
      <c r="AC663" s="119" t="s">
        <v>398</v>
      </c>
      <c r="AD663" s="119" t="s">
        <v>398</v>
      </c>
    </row>
    <row r="664" spans="1:30">
      <c r="A664" s="117">
        <v>663</v>
      </c>
      <c r="B664" s="123" t="s">
        <v>464</v>
      </c>
      <c r="C664" s="117" t="s">
        <v>5</v>
      </c>
      <c r="D664" s="117" t="s">
        <v>595</v>
      </c>
      <c r="E664" s="117">
        <v>663</v>
      </c>
      <c r="F664" s="117" t="s">
        <v>923</v>
      </c>
      <c r="G664" s="117" t="s">
        <v>591</v>
      </c>
      <c r="H664" s="117" t="s">
        <v>597</v>
      </c>
      <c r="I664" s="117" t="s">
        <v>398</v>
      </c>
      <c r="J664" s="117" t="s">
        <v>398</v>
      </c>
      <c r="K664" s="117" t="s">
        <v>398</v>
      </c>
      <c r="L664" s="117" t="s">
        <v>398</v>
      </c>
      <c r="M664" s="117" t="s">
        <v>398</v>
      </c>
      <c r="N664" s="117" t="s">
        <v>398</v>
      </c>
      <c r="O664" s="125" t="s">
        <v>579</v>
      </c>
      <c r="P664" s="117">
        <v>1</v>
      </c>
      <c r="Q664" s="117" t="s">
        <v>398</v>
      </c>
      <c r="R664" s="117" t="s">
        <v>398</v>
      </c>
      <c r="S664" s="117" t="s">
        <v>398</v>
      </c>
      <c r="T664" s="117" t="s">
        <v>398</v>
      </c>
      <c r="U664" s="117" t="s">
        <v>398</v>
      </c>
      <c r="V664" s="117" t="s">
        <v>398</v>
      </c>
      <c r="W664" s="123">
        <v>43</v>
      </c>
      <c r="X664" s="123" t="s">
        <v>906</v>
      </c>
      <c r="Y664" s="120">
        <v>43557</v>
      </c>
      <c r="Z664" s="121">
        <v>0.44097222222222227</v>
      </c>
      <c r="AA664" s="123" t="s">
        <v>652</v>
      </c>
      <c r="AB664" s="117" t="s">
        <v>582</v>
      </c>
      <c r="AC664" s="119" t="s">
        <v>398</v>
      </c>
      <c r="AD664" s="119" t="s">
        <v>398</v>
      </c>
    </row>
    <row r="665" spans="1:30">
      <c r="A665" s="117">
        <v>664</v>
      </c>
      <c r="B665" s="123" t="s">
        <v>464</v>
      </c>
      <c r="C665" s="117" t="s">
        <v>5</v>
      </c>
      <c r="D665" s="117" t="s">
        <v>595</v>
      </c>
      <c r="E665" s="117">
        <v>664</v>
      </c>
      <c r="F665" s="117" t="s">
        <v>923</v>
      </c>
      <c r="G665" s="117" t="s">
        <v>591</v>
      </c>
      <c r="H665" s="117" t="s">
        <v>597</v>
      </c>
      <c r="I665" s="117" t="s">
        <v>398</v>
      </c>
      <c r="J665" s="117" t="s">
        <v>398</v>
      </c>
      <c r="K665" s="117" t="s">
        <v>398</v>
      </c>
      <c r="L665" s="117" t="s">
        <v>398</v>
      </c>
      <c r="M665" s="117" t="s">
        <v>398</v>
      </c>
      <c r="N665" s="117" t="s">
        <v>398</v>
      </c>
      <c r="O665" s="125" t="s">
        <v>579</v>
      </c>
      <c r="P665" s="117">
        <v>1</v>
      </c>
      <c r="Q665" s="117" t="s">
        <v>398</v>
      </c>
      <c r="R665" s="117" t="s">
        <v>398</v>
      </c>
      <c r="S665" s="117" t="s">
        <v>398</v>
      </c>
      <c r="T665" s="117" t="s">
        <v>398</v>
      </c>
      <c r="U665" s="117" t="s">
        <v>398</v>
      </c>
      <c r="V665" s="117" t="s">
        <v>398</v>
      </c>
      <c r="W665" s="123">
        <v>43</v>
      </c>
      <c r="X665" s="123" t="s">
        <v>906</v>
      </c>
      <c r="Y665" s="120">
        <v>43557</v>
      </c>
      <c r="Z665" s="121">
        <v>0.44097222222222227</v>
      </c>
      <c r="AA665" s="123" t="s">
        <v>652</v>
      </c>
      <c r="AB665" s="117" t="s">
        <v>582</v>
      </c>
      <c r="AC665" s="119" t="s">
        <v>398</v>
      </c>
      <c r="AD665" s="119" t="s">
        <v>398</v>
      </c>
    </row>
    <row r="666" spans="1:30">
      <c r="A666" s="117">
        <v>665</v>
      </c>
      <c r="B666" s="123" t="s">
        <v>464</v>
      </c>
      <c r="C666" s="117" t="s">
        <v>5</v>
      </c>
      <c r="D666" s="117" t="s">
        <v>595</v>
      </c>
      <c r="E666" s="117">
        <v>665</v>
      </c>
      <c r="F666" s="117" t="s">
        <v>923</v>
      </c>
      <c r="G666" s="117" t="s">
        <v>591</v>
      </c>
      <c r="H666" s="117" t="s">
        <v>597</v>
      </c>
      <c r="I666" s="117" t="s">
        <v>398</v>
      </c>
      <c r="J666" s="117" t="s">
        <v>398</v>
      </c>
      <c r="K666" s="117" t="s">
        <v>398</v>
      </c>
      <c r="L666" s="117" t="s">
        <v>398</v>
      </c>
      <c r="M666" s="117" t="s">
        <v>398</v>
      </c>
      <c r="N666" s="117" t="s">
        <v>398</v>
      </c>
      <c r="O666" s="125" t="s">
        <v>579</v>
      </c>
      <c r="P666" s="117">
        <v>1</v>
      </c>
      <c r="Q666" s="117" t="s">
        <v>398</v>
      </c>
      <c r="R666" s="117" t="s">
        <v>398</v>
      </c>
      <c r="S666" s="117" t="s">
        <v>398</v>
      </c>
      <c r="T666" s="117" t="s">
        <v>398</v>
      </c>
      <c r="U666" s="117" t="s">
        <v>398</v>
      </c>
      <c r="V666" s="117" t="s">
        <v>398</v>
      </c>
      <c r="W666" s="123">
        <v>43</v>
      </c>
      <c r="X666" s="123" t="s">
        <v>906</v>
      </c>
      <c r="Y666" s="120">
        <v>43557</v>
      </c>
      <c r="Z666" s="121">
        <v>0.44097222222222227</v>
      </c>
      <c r="AA666" s="123" t="s">
        <v>652</v>
      </c>
      <c r="AB666" s="117" t="s">
        <v>582</v>
      </c>
      <c r="AC666" s="119" t="s">
        <v>398</v>
      </c>
      <c r="AD666" s="119" t="s">
        <v>398</v>
      </c>
    </row>
    <row r="667" spans="1:30">
      <c r="A667" s="117">
        <v>666</v>
      </c>
      <c r="B667" s="123" t="s">
        <v>464</v>
      </c>
      <c r="C667" s="117" t="s">
        <v>5</v>
      </c>
      <c r="D667" s="117" t="s">
        <v>595</v>
      </c>
      <c r="E667" s="117">
        <v>666</v>
      </c>
      <c r="F667" s="117" t="s">
        <v>923</v>
      </c>
      <c r="G667" s="117" t="s">
        <v>591</v>
      </c>
      <c r="H667" s="117" t="s">
        <v>597</v>
      </c>
      <c r="I667" s="117" t="s">
        <v>398</v>
      </c>
      <c r="J667" s="117" t="s">
        <v>398</v>
      </c>
      <c r="K667" s="117" t="s">
        <v>398</v>
      </c>
      <c r="L667" s="117" t="s">
        <v>398</v>
      </c>
      <c r="M667" s="117" t="s">
        <v>398</v>
      </c>
      <c r="N667" s="117" t="s">
        <v>398</v>
      </c>
      <c r="O667" s="125" t="s">
        <v>579</v>
      </c>
      <c r="P667" s="117">
        <v>1</v>
      </c>
      <c r="Q667" s="117" t="s">
        <v>398</v>
      </c>
      <c r="R667" s="117" t="s">
        <v>398</v>
      </c>
      <c r="S667" s="117" t="s">
        <v>398</v>
      </c>
      <c r="T667" s="117" t="s">
        <v>398</v>
      </c>
      <c r="U667" s="117" t="s">
        <v>398</v>
      </c>
      <c r="V667" s="117" t="s">
        <v>398</v>
      </c>
      <c r="W667" s="123">
        <v>43</v>
      </c>
      <c r="X667" s="123" t="s">
        <v>906</v>
      </c>
      <c r="Y667" s="120">
        <v>43557</v>
      </c>
      <c r="Z667" s="121">
        <v>0.44097222222222227</v>
      </c>
      <c r="AA667" s="123" t="s">
        <v>652</v>
      </c>
      <c r="AB667" s="117" t="s">
        <v>582</v>
      </c>
      <c r="AC667" s="119" t="s">
        <v>398</v>
      </c>
      <c r="AD667" s="119" t="s">
        <v>398</v>
      </c>
    </row>
    <row r="668" spans="1:30">
      <c r="A668" s="117">
        <v>667</v>
      </c>
      <c r="B668" s="123" t="s">
        <v>464</v>
      </c>
      <c r="C668" s="117" t="s">
        <v>5</v>
      </c>
      <c r="D668" s="117" t="s">
        <v>595</v>
      </c>
      <c r="E668" s="117">
        <v>667</v>
      </c>
      <c r="F668" s="117" t="s">
        <v>923</v>
      </c>
      <c r="G668" s="117" t="s">
        <v>591</v>
      </c>
      <c r="H668" s="117" t="s">
        <v>579</v>
      </c>
      <c r="I668" s="117" t="s">
        <v>398</v>
      </c>
      <c r="J668" s="117" t="s">
        <v>398</v>
      </c>
      <c r="K668" s="117" t="s">
        <v>398</v>
      </c>
      <c r="L668" s="117" t="s">
        <v>398</v>
      </c>
      <c r="M668" s="117" t="s">
        <v>398</v>
      </c>
      <c r="N668" s="117" t="s">
        <v>398</v>
      </c>
      <c r="O668" s="125" t="s">
        <v>579</v>
      </c>
      <c r="P668" s="117">
        <v>1</v>
      </c>
      <c r="Q668" s="117" t="s">
        <v>398</v>
      </c>
      <c r="R668" s="117" t="s">
        <v>398</v>
      </c>
      <c r="S668" s="117" t="s">
        <v>398</v>
      </c>
      <c r="T668" s="117" t="s">
        <v>398</v>
      </c>
      <c r="U668" s="117" t="s">
        <v>398</v>
      </c>
      <c r="V668" s="117" t="s">
        <v>398</v>
      </c>
      <c r="W668" s="123">
        <v>43</v>
      </c>
      <c r="X668" s="123" t="s">
        <v>906</v>
      </c>
      <c r="Y668" s="120">
        <v>43557</v>
      </c>
      <c r="Z668" s="121">
        <v>0.44097222222222227</v>
      </c>
      <c r="AA668" s="123" t="s">
        <v>652</v>
      </c>
      <c r="AB668" s="117" t="s">
        <v>582</v>
      </c>
      <c r="AC668" s="119" t="s">
        <v>398</v>
      </c>
      <c r="AD668" s="119" t="s">
        <v>398</v>
      </c>
    </row>
    <row r="669" spans="1:30">
      <c r="A669" s="117">
        <v>668</v>
      </c>
      <c r="B669" s="123" t="s">
        <v>464</v>
      </c>
      <c r="C669" s="117" t="s">
        <v>5</v>
      </c>
      <c r="D669" s="117" t="s">
        <v>595</v>
      </c>
      <c r="E669" s="117">
        <v>668</v>
      </c>
      <c r="F669" s="117" t="s">
        <v>923</v>
      </c>
      <c r="G669" s="117" t="s">
        <v>591</v>
      </c>
      <c r="H669" s="117" t="s">
        <v>579</v>
      </c>
      <c r="I669" s="117" t="s">
        <v>398</v>
      </c>
      <c r="J669" s="117" t="s">
        <v>398</v>
      </c>
      <c r="K669" s="117" t="s">
        <v>398</v>
      </c>
      <c r="L669" s="117" t="s">
        <v>398</v>
      </c>
      <c r="M669" s="117" t="s">
        <v>398</v>
      </c>
      <c r="N669" s="117" t="s">
        <v>398</v>
      </c>
      <c r="O669" s="125" t="s">
        <v>579</v>
      </c>
      <c r="P669" s="117">
        <v>1</v>
      </c>
      <c r="Q669" s="117" t="s">
        <v>398</v>
      </c>
      <c r="R669" s="117" t="s">
        <v>398</v>
      </c>
      <c r="S669" s="117" t="s">
        <v>398</v>
      </c>
      <c r="T669" s="117" t="s">
        <v>398</v>
      </c>
      <c r="U669" s="117" t="s">
        <v>398</v>
      </c>
      <c r="V669" s="117" t="s">
        <v>398</v>
      </c>
      <c r="W669" s="123">
        <v>43</v>
      </c>
      <c r="X669" s="123" t="s">
        <v>906</v>
      </c>
      <c r="Y669" s="120">
        <v>43557</v>
      </c>
      <c r="Z669" s="121">
        <v>0.44097222222222227</v>
      </c>
      <c r="AA669" s="123" t="s">
        <v>652</v>
      </c>
      <c r="AB669" s="117" t="s">
        <v>582</v>
      </c>
      <c r="AC669" s="119" t="s">
        <v>398</v>
      </c>
      <c r="AD669" s="119" t="s">
        <v>398</v>
      </c>
    </row>
    <row r="670" spans="1:30">
      <c r="A670" s="117">
        <v>669</v>
      </c>
      <c r="B670" s="123" t="s">
        <v>464</v>
      </c>
      <c r="C670" s="117" t="s">
        <v>5</v>
      </c>
      <c r="D670" s="117" t="s">
        <v>595</v>
      </c>
      <c r="E670" s="117">
        <v>669</v>
      </c>
      <c r="F670" s="117" t="s">
        <v>923</v>
      </c>
      <c r="G670" s="117" t="s">
        <v>591</v>
      </c>
      <c r="H670" s="117" t="s">
        <v>579</v>
      </c>
      <c r="I670" s="117" t="s">
        <v>398</v>
      </c>
      <c r="J670" s="117" t="s">
        <v>398</v>
      </c>
      <c r="K670" s="117" t="s">
        <v>398</v>
      </c>
      <c r="L670" s="117" t="s">
        <v>398</v>
      </c>
      <c r="M670" s="117" t="s">
        <v>398</v>
      </c>
      <c r="N670" s="117" t="s">
        <v>398</v>
      </c>
      <c r="O670" s="125" t="s">
        <v>579</v>
      </c>
      <c r="P670" s="117">
        <v>1</v>
      </c>
      <c r="Q670" s="117" t="s">
        <v>398</v>
      </c>
      <c r="R670" s="117" t="s">
        <v>398</v>
      </c>
      <c r="S670" s="117" t="s">
        <v>398</v>
      </c>
      <c r="T670" s="117" t="s">
        <v>398</v>
      </c>
      <c r="U670" s="117" t="s">
        <v>398</v>
      </c>
      <c r="V670" s="117" t="s">
        <v>398</v>
      </c>
      <c r="W670" s="123">
        <v>43</v>
      </c>
      <c r="X670" s="123" t="s">
        <v>906</v>
      </c>
      <c r="Y670" s="120">
        <v>43557</v>
      </c>
      <c r="Z670" s="121">
        <v>0.44097222222222227</v>
      </c>
      <c r="AA670" s="123" t="s">
        <v>652</v>
      </c>
      <c r="AB670" s="117" t="s">
        <v>582</v>
      </c>
      <c r="AC670" s="119" t="s">
        <v>398</v>
      </c>
      <c r="AD670" s="119" t="s">
        <v>398</v>
      </c>
    </row>
    <row r="671" spans="1:30">
      <c r="A671" s="117">
        <v>670</v>
      </c>
      <c r="B671" s="123" t="s">
        <v>464</v>
      </c>
      <c r="C671" s="117" t="s">
        <v>5</v>
      </c>
      <c r="D671" s="117" t="s">
        <v>595</v>
      </c>
      <c r="E671" s="117">
        <v>670</v>
      </c>
      <c r="F671" s="117" t="s">
        <v>923</v>
      </c>
      <c r="G671" s="117" t="s">
        <v>591</v>
      </c>
      <c r="H671" s="117" t="s">
        <v>598</v>
      </c>
      <c r="I671" s="117" t="s">
        <v>398</v>
      </c>
      <c r="J671" s="117" t="s">
        <v>398</v>
      </c>
      <c r="K671" s="117" t="s">
        <v>398</v>
      </c>
      <c r="L671" s="117" t="s">
        <v>398</v>
      </c>
      <c r="M671" s="117" t="s">
        <v>398</v>
      </c>
      <c r="N671" s="117" t="s">
        <v>398</v>
      </c>
      <c r="O671" s="125" t="s">
        <v>579</v>
      </c>
      <c r="P671" s="117">
        <v>1</v>
      </c>
      <c r="Q671" s="117" t="s">
        <v>398</v>
      </c>
      <c r="R671" s="117" t="s">
        <v>398</v>
      </c>
      <c r="S671" s="117" t="s">
        <v>398</v>
      </c>
      <c r="T671" s="117" t="s">
        <v>398</v>
      </c>
      <c r="U671" s="117" t="s">
        <v>398</v>
      </c>
      <c r="V671" s="117" t="s">
        <v>398</v>
      </c>
      <c r="W671" s="123">
        <v>43</v>
      </c>
      <c r="X671" s="123" t="s">
        <v>906</v>
      </c>
      <c r="Y671" s="120">
        <v>43557</v>
      </c>
      <c r="Z671" s="121">
        <v>0.44097222222222227</v>
      </c>
      <c r="AA671" s="123" t="s">
        <v>652</v>
      </c>
      <c r="AB671" s="117" t="s">
        <v>582</v>
      </c>
      <c r="AC671" s="119" t="s">
        <v>398</v>
      </c>
      <c r="AD671" s="119" t="s">
        <v>398</v>
      </c>
    </row>
    <row r="672" spans="1:30">
      <c r="A672" s="117">
        <v>671</v>
      </c>
      <c r="B672" s="123" t="s">
        <v>464</v>
      </c>
      <c r="C672" s="117" t="s">
        <v>5</v>
      </c>
      <c r="D672" s="117" t="s">
        <v>595</v>
      </c>
      <c r="E672" s="117">
        <v>671</v>
      </c>
      <c r="F672" s="117" t="s">
        <v>923</v>
      </c>
      <c r="G672" s="117" t="s">
        <v>591</v>
      </c>
      <c r="H672" s="117" t="s">
        <v>598</v>
      </c>
      <c r="I672" s="117" t="s">
        <v>398</v>
      </c>
      <c r="J672" s="117" t="s">
        <v>398</v>
      </c>
      <c r="K672" s="117" t="s">
        <v>398</v>
      </c>
      <c r="L672" s="117" t="s">
        <v>398</v>
      </c>
      <c r="M672" s="117" t="s">
        <v>398</v>
      </c>
      <c r="N672" s="117" t="s">
        <v>398</v>
      </c>
      <c r="O672" s="125" t="s">
        <v>579</v>
      </c>
      <c r="P672" s="117">
        <v>1</v>
      </c>
      <c r="Q672" s="117" t="s">
        <v>398</v>
      </c>
      <c r="R672" s="117" t="s">
        <v>398</v>
      </c>
      <c r="S672" s="117" t="s">
        <v>398</v>
      </c>
      <c r="T672" s="117" t="s">
        <v>398</v>
      </c>
      <c r="U672" s="117" t="s">
        <v>398</v>
      </c>
      <c r="V672" s="117" t="s">
        <v>398</v>
      </c>
      <c r="W672" s="123">
        <v>43</v>
      </c>
      <c r="X672" s="123" t="s">
        <v>906</v>
      </c>
      <c r="Y672" s="120">
        <v>43557</v>
      </c>
      <c r="Z672" s="121">
        <v>0.44097222222222227</v>
      </c>
      <c r="AA672" s="123" t="s">
        <v>652</v>
      </c>
      <c r="AB672" s="117" t="s">
        <v>582</v>
      </c>
      <c r="AC672" s="119" t="s">
        <v>398</v>
      </c>
      <c r="AD672" s="119" t="s">
        <v>398</v>
      </c>
    </row>
    <row r="673" spans="1:30">
      <c r="A673" s="117">
        <v>672</v>
      </c>
      <c r="B673" s="123" t="s">
        <v>464</v>
      </c>
      <c r="C673" s="117" t="s">
        <v>5</v>
      </c>
      <c r="D673" s="117" t="s">
        <v>595</v>
      </c>
      <c r="E673" s="117">
        <v>672</v>
      </c>
      <c r="F673" s="117" t="s">
        <v>923</v>
      </c>
      <c r="G673" s="117" t="s">
        <v>591</v>
      </c>
      <c r="H673" s="117" t="s">
        <v>598</v>
      </c>
      <c r="I673" s="117" t="s">
        <v>398</v>
      </c>
      <c r="J673" s="117" t="s">
        <v>398</v>
      </c>
      <c r="K673" s="117" t="s">
        <v>398</v>
      </c>
      <c r="L673" s="117" t="s">
        <v>398</v>
      </c>
      <c r="M673" s="117" t="s">
        <v>398</v>
      </c>
      <c r="N673" s="117" t="s">
        <v>398</v>
      </c>
      <c r="O673" s="125" t="s">
        <v>579</v>
      </c>
      <c r="P673" s="117">
        <v>1</v>
      </c>
      <c r="Q673" s="117" t="s">
        <v>398</v>
      </c>
      <c r="R673" s="117" t="s">
        <v>398</v>
      </c>
      <c r="S673" s="117" t="s">
        <v>398</v>
      </c>
      <c r="T673" s="117" t="s">
        <v>398</v>
      </c>
      <c r="U673" s="117" t="s">
        <v>398</v>
      </c>
      <c r="V673" s="117" t="s">
        <v>398</v>
      </c>
      <c r="W673" s="123">
        <v>43</v>
      </c>
      <c r="X673" s="123" t="s">
        <v>906</v>
      </c>
      <c r="Y673" s="120">
        <v>43557</v>
      </c>
      <c r="Z673" s="121">
        <v>0.44097222222222227</v>
      </c>
      <c r="AA673" s="123" t="s">
        <v>652</v>
      </c>
      <c r="AB673" s="117" t="s">
        <v>582</v>
      </c>
      <c r="AC673" s="119" t="s">
        <v>398</v>
      </c>
      <c r="AD673" s="119" t="s">
        <v>398</v>
      </c>
    </row>
    <row r="674" spans="1:30">
      <c r="A674" s="117">
        <v>673</v>
      </c>
      <c r="B674" s="123" t="s">
        <v>464</v>
      </c>
      <c r="C674" s="117" t="s">
        <v>5</v>
      </c>
      <c r="D674" s="117" t="s">
        <v>595</v>
      </c>
      <c r="E674" s="117">
        <v>673</v>
      </c>
      <c r="F674" s="117" t="s">
        <v>923</v>
      </c>
      <c r="G674" s="117" t="s">
        <v>591</v>
      </c>
      <c r="H674" s="117" t="s">
        <v>598</v>
      </c>
      <c r="I674" s="117" t="s">
        <v>398</v>
      </c>
      <c r="J674" s="117" t="s">
        <v>398</v>
      </c>
      <c r="K674" s="117" t="s">
        <v>398</v>
      </c>
      <c r="L674" s="117" t="s">
        <v>398</v>
      </c>
      <c r="M674" s="117" t="s">
        <v>398</v>
      </c>
      <c r="N674" s="117" t="s">
        <v>398</v>
      </c>
      <c r="O674" s="125" t="s">
        <v>579</v>
      </c>
      <c r="P674" s="117">
        <v>1</v>
      </c>
      <c r="Q674" s="117" t="s">
        <v>398</v>
      </c>
      <c r="R674" s="117" t="s">
        <v>398</v>
      </c>
      <c r="S674" s="117" t="s">
        <v>398</v>
      </c>
      <c r="T674" s="117" t="s">
        <v>398</v>
      </c>
      <c r="U674" s="117" t="s">
        <v>398</v>
      </c>
      <c r="V674" s="117" t="s">
        <v>398</v>
      </c>
      <c r="W674" s="123">
        <v>43</v>
      </c>
      <c r="X674" s="123" t="s">
        <v>906</v>
      </c>
      <c r="Y674" s="120">
        <v>43557</v>
      </c>
      <c r="Z674" s="121">
        <v>0.44097222222222227</v>
      </c>
      <c r="AA674" s="123" t="s">
        <v>652</v>
      </c>
      <c r="AB674" s="117" t="s">
        <v>582</v>
      </c>
      <c r="AC674" s="119" t="s">
        <v>398</v>
      </c>
      <c r="AD674" s="119" t="s">
        <v>398</v>
      </c>
    </row>
    <row r="675" spans="1:30">
      <c r="A675" s="117">
        <v>674</v>
      </c>
      <c r="B675" s="123" t="s">
        <v>464</v>
      </c>
      <c r="C675" s="117" t="s">
        <v>5</v>
      </c>
      <c r="D675" s="117" t="s">
        <v>595</v>
      </c>
      <c r="E675" s="117">
        <v>674</v>
      </c>
      <c r="F675" s="117" t="s">
        <v>923</v>
      </c>
      <c r="G675" s="117" t="s">
        <v>591</v>
      </c>
      <c r="H675" s="117" t="s">
        <v>598</v>
      </c>
      <c r="I675" s="117" t="s">
        <v>398</v>
      </c>
      <c r="J675" s="117" t="s">
        <v>398</v>
      </c>
      <c r="K675" s="117" t="s">
        <v>398</v>
      </c>
      <c r="L675" s="117" t="s">
        <v>398</v>
      </c>
      <c r="M675" s="117" t="s">
        <v>398</v>
      </c>
      <c r="N675" s="117" t="s">
        <v>398</v>
      </c>
      <c r="O675" s="125" t="s">
        <v>579</v>
      </c>
      <c r="P675" s="117">
        <v>1</v>
      </c>
      <c r="Q675" s="117" t="s">
        <v>398</v>
      </c>
      <c r="R675" s="117" t="s">
        <v>398</v>
      </c>
      <c r="S675" s="117" t="s">
        <v>398</v>
      </c>
      <c r="T675" s="117" t="s">
        <v>398</v>
      </c>
      <c r="U675" s="117" t="s">
        <v>398</v>
      </c>
      <c r="V675" s="117" t="s">
        <v>398</v>
      </c>
      <c r="W675" s="123">
        <v>43</v>
      </c>
      <c r="X675" s="123" t="s">
        <v>906</v>
      </c>
      <c r="Y675" s="120">
        <v>43557</v>
      </c>
      <c r="Z675" s="121">
        <v>0.44097222222222227</v>
      </c>
      <c r="AA675" s="123" t="s">
        <v>652</v>
      </c>
      <c r="AB675" s="117" t="s">
        <v>582</v>
      </c>
      <c r="AC675" s="119" t="s">
        <v>398</v>
      </c>
      <c r="AD675" s="119" t="s">
        <v>398</v>
      </c>
    </row>
    <row r="676" spans="1:30">
      <c r="A676" s="117">
        <v>675</v>
      </c>
      <c r="B676" s="123" t="s">
        <v>464</v>
      </c>
      <c r="C676" s="117" t="s">
        <v>5</v>
      </c>
      <c r="D676" s="117" t="s">
        <v>595</v>
      </c>
      <c r="E676" s="117">
        <v>675</v>
      </c>
      <c r="F676" s="117" t="s">
        <v>923</v>
      </c>
      <c r="G676" s="117" t="s">
        <v>591</v>
      </c>
      <c r="H676" s="117" t="s">
        <v>598</v>
      </c>
      <c r="I676" s="117" t="s">
        <v>398</v>
      </c>
      <c r="J676" s="117" t="s">
        <v>398</v>
      </c>
      <c r="K676" s="117" t="s">
        <v>398</v>
      </c>
      <c r="L676" s="117" t="s">
        <v>398</v>
      </c>
      <c r="M676" s="117" t="s">
        <v>398</v>
      </c>
      <c r="N676" s="117" t="s">
        <v>398</v>
      </c>
      <c r="O676" s="125" t="s">
        <v>579</v>
      </c>
      <c r="P676" s="117">
        <v>1</v>
      </c>
      <c r="Q676" s="117" t="s">
        <v>398</v>
      </c>
      <c r="R676" s="117" t="s">
        <v>398</v>
      </c>
      <c r="S676" s="117" t="s">
        <v>398</v>
      </c>
      <c r="T676" s="117" t="s">
        <v>398</v>
      </c>
      <c r="U676" s="117" t="s">
        <v>398</v>
      </c>
      <c r="V676" s="117" t="s">
        <v>398</v>
      </c>
      <c r="W676" s="123">
        <v>43</v>
      </c>
      <c r="X676" s="123" t="s">
        <v>906</v>
      </c>
      <c r="Y676" s="120">
        <v>43557</v>
      </c>
      <c r="Z676" s="121">
        <v>0.44097222222222227</v>
      </c>
      <c r="AA676" s="123" t="s">
        <v>652</v>
      </c>
      <c r="AB676" s="117" t="s">
        <v>582</v>
      </c>
      <c r="AC676" s="119" t="s">
        <v>398</v>
      </c>
      <c r="AD676" s="119" t="s">
        <v>398</v>
      </c>
    </row>
    <row r="677" spans="1:30">
      <c r="A677" s="117">
        <v>676</v>
      </c>
      <c r="B677" s="123" t="s">
        <v>464</v>
      </c>
      <c r="C677" s="117" t="s">
        <v>5</v>
      </c>
      <c r="D677" s="117" t="s">
        <v>595</v>
      </c>
      <c r="E677" s="117">
        <v>676</v>
      </c>
      <c r="F677" s="117" t="s">
        <v>923</v>
      </c>
      <c r="G677" s="117" t="s">
        <v>591</v>
      </c>
      <c r="H677" s="117" t="s">
        <v>598</v>
      </c>
      <c r="I677" s="117" t="s">
        <v>398</v>
      </c>
      <c r="J677" s="117" t="s">
        <v>398</v>
      </c>
      <c r="K677" s="117" t="s">
        <v>398</v>
      </c>
      <c r="L677" s="117" t="s">
        <v>398</v>
      </c>
      <c r="M677" s="117" t="s">
        <v>398</v>
      </c>
      <c r="N677" s="117" t="s">
        <v>398</v>
      </c>
      <c r="O677" s="125" t="s">
        <v>579</v>
      </c>
      <c r="P677" s="117">
        <v>1</v>
      </c>
      <c r="Q677" s="117" t="s">
        <v>398</v>
      </c>
      <c r="R677" s="117" t="s">
        <v>398</v>
      </c>
      <c r="S677" s="117" t="s">
        <v>398</v>
      </c>
      <c r="T677" s="117" t="s">
        <v>398</v>
      </c>
      <c r="U677" s="117" t="s">
        <v>398</v>
      </c>
      <c r="V677" s="117" t="s">
        <v>398</v>
      </c>
      <c r="W677" s="123">
        <v>43</v>
      </c>
      <c r="X677" s="123" t="s">
        <v>906</v>
      </c>
      <c r="Y677" s="120">
        <v>43557</v>
      </c>
      <c r="Z677" s="121">
        <v>0.44097222222222227</v>
      </c>
      <c r="AA677" s="123" t="s">
        <v>652</v>
      </c>
      <c r="AB677" s="117" t="s">
        <v>582</v>
      </c>
      <c r="AC677" s="119" t="s">
        <v>398</v>
      </c>
      <c r="AD677" s="119" t="s">
        <v>398</v>
      </c>
    </row>
    <row r="678" spans="1:30">
      <c r="A678" s="117">
        <v>677</v>
      </c>
      <c r="B678" s="123" t="s">
        <v>464</v>
      </c>
      <c r="C678" s="117" t="s">
        <v>5</v>
      </c>
      <c r="D678" s="117" t="s">
        <v>595</v>
      </c>
      <c r="E678" s="117">
        <v>677</v>
      </c>
      <c r="F678" s="117" t="s">
        <v>923</v>
      </c>
      <c r="G678" s="117" t="s">
        <v>591</v>
      </c>
      <c r="H678" s="117" t="s">
        <v>598</v>
      </c>
      <c r="I678" s="117" t="s">
        <v>398</v>
      </c>
      <c r="J678" s="117" t="s">
        <v>398</v>
      </c>
      <c r="K678" s="117" t="s">
        <v>398</v>
      </c>
      <c r="L678" s="117" t="s">
        <v>398</v>
      </c>
      <c r="M678" s="117" t="s">
        <v>398</v>
      </c>
      <c r="N678" s="117" t="s">
        <v>398</v>
      </c>
      <c r="O678" s="125" t="s">
        <v>579</v>
      </c>
      <c r="P678" s="117">
        <v>1</v>
      </c>
      <c r="Q678" s="117" t="s">
        <v>398</v>
      </c>
      <c r="R678" s="117" t="s">
        <v>398</v>
      </c>
      <c r="S678" s="117" t="s">
        <v>398</v>
      </c>
      <c r="T678" s="117" t="s">
        <v>398</v>
      </c>
      <c r="U678" s="117" t="s">
        <v>398</v>
      </c>
      <c r="V678" s="117" t="s">
        <v>398</v>
      </c>
      <c r="W678" s="123">
        <v>43</v>
      </c>
      <c r="X678" s="123" t="s">
        <v>906</v>
      </c>
      <c r="Y678" s="120">
        <v>43557</v>
      </c>
      <c r="Z678" s="121">
        <v>0.44097222222222227</v>
      </c>
      <c r="AA678" s="123" t="s">
        <v>652</v>
      </c>
      <c r="AB678" s="117" t="s">
        <v>582</v>
      </c>
      <c r="AC678" s="119" t="s">
        <v>398</v>
      </c>
      <c r="AD678" s="119" t="s">
        <v>398</v>
      </c>
    </row>
    <row r="679" spans="1:30">
      <c r="A679" s="117">
        <v>678</v>
      </c>
      <c r="B679" s="123" t="s">
        <v>464</v>
      </c>
      <c r="C679" s="117" t="s">
        <v>5</v>
      </c>
      <c r="D679" s="117" t="s">
        <v>595</v>
      </c>
      <c r="E679" s="117">
        <v>678</v>
      </c>
      <c r="F679" s="117" t="s">
        <v>923</v>
      </c>
      <c r="G679" s="117" t="s">
        <v>591</v>
      </c>
      <c r="H679" s="117" t="s">
        <v>598</v>
      </c>
      <c r="I679" s="117" t="s">
        <v>398</v>
      </c>
      <c r="J679" s="117" t="s">
        <v>398</v>
      </c>
      <c r="K679" s="117" t="s">
        <v>398</v>
      </c>
      <c r="L679" s="117" t="s">
        <v>398</v>
      </c>
      <c r="M679" s="117" t="s">
        <v>398</v>
      </c>
      <c r="N679" s="117" t="s">
        <v>398</v>
      </c>
      <c r="O679" s="125" t="s">
        <v>579</v>
      </c>
      <c r="P679" s="117">
        <v>1</v>
      </c>
      <c r="Q679" s="117" t="s">
        <v>398</v>
      </c>
      <c r="R679" s="117" t="s">
        <v>398</v>
      </c>
      <c r="S679" s="117" t="s">
        <v>398</v>
      </c>
      <c r="T679" s="117" t="s">
        <v>398</v>
      </c>
      <c r="U679" s="117" t="s">
        <v>398</v>
      </c>
      <c r="V679" s="117" t="s">
        <v>398</v>
      </c>
      <c r="W679" s="123">
        <v>43</v>
      </c>
      <c r="X679" s="123" t="s">
        <v>906</v>
      </c>
      <c r="Y679" s="120">
        <v>43557</v>
      </c>
      <c r="Z679" s="121">
        <v>0.44097222222222227</v>
      </c>
      <c r="AA679" s="123" t="s">
        <v>652</v>
      </c>
      <c r="AB679" s="117" t="s">
        <v>582</v>
      </c>
      <c r="AC679" s="119" t="s">
        <v>398</v>
      </c>
      <c r="AD679" s="119" t="s">
        <v>398</v>
      </c>
    </row>
    <row r="680" spans="1:30">
      <c r="A680" s="117">
        <v>679</v>
      </c>
      <c r="B680" s="123" t="s">
        <v>464</v>
      </c>
      <c r="C680" s="117" t="s">
        <v>5</v>
      </c>
      <c r="D680" s="117" t="s">
        <v>595</v>
      </c>
      <c r="E680" s="117">
        <v>679</v>
      </c>
      <c r="F680" s="117" t="s">
        <v>923</v>
      </c>
      <c r="G680" s="117" t="s">
        <v>591</v>
      </c>
      <c r="H680" s="117" t="s">
        <v>598</v>
      </c>
      <c r="I680" s="117" t="s">
        <v>398</v>
      </c>
      <c r="J680" s="117" t="s">
        <v>398</v>
      </c>
      <c r="K680" s="117" t="s">
        <v>398</v>
      </c>
      <c r="L680" s="117" t="s">
        <v>398</v>
      </c>
      <c r="M680" s="117" t="s">
        <v>398</v>
      </c>
      <c r="N680" s="117" t="s">
        <v>398</v>
      </c>
      <c r="O680" s="125" t="s">
        <v>579</v>
      </c>
      <c r="P680" s="117">
        <v>1</v>
      </c>
      <c r="Q680" s="117" t="s">
        <v>398</v>
      </c>
      <c r="R680" s="117" t="s">
        <v>398</v>
      </c>
      <c r="S680" s="117" t="s">
        <v>398</v>
      </c>
      <c r="T680" s="117" t="s">
        <v>398</v>
      </c>
      <c r="U680" s="117" t="s">
        <v>398</v>
      </c>
      <c r="V680" s="117" t="s">
        <v>398</v>
      </c>
      <c r="W680" s="123">
        <v>43</v>
      </c>
      <c r="X680" s="123" t="s">
        <v>906</v>
      </c>
      <c r="Y680" s="120">
        <v>43557</v>
      </c>
      <c r="Z680" s="121">
        <v>0.44097222222222227</v>
      </c>
      <c r="AA680" s="123" t="s">
        <v>652</v>
      </c>
      <c r="AB680" s="117" t="s">
        <v>582</v>
      </c>
      <c r="AC680" s="119" t="s">
        <v>398</v>
      </c>
      <c r="AD680" s="119" t="s">
        <v>398</v>
      </c>
    </row>
    <row r="681" spans="1:30">
      <c r="A681" s="117">
        <v>680</v>
      </c>
      <c r="B681" s="123" t="s">
        <v>464</v>
      </c>
      <c r="C681" s="117" t="s">
        <v>5</v>
      </c>
      <c r="D681" s="117" t="s">
        <v>595</v>
      </c>
      <c r="E681" s="117">
        <v>680</v>
      </c>
      <c r="F681" s="117" t="s">
        <v>923</v>
      </c>
      <c r="G681" s="117" t="s">
        <v>591</v>
      </c>
      <c r="H681" s="117" t="s">
        <v>598</v>
      </c>
      <c r="I681" s="117" t="s">
        <v>398</v>
      </c>
      <c r="J681" s="117" t="s">
        <v>398</v>
      </c>
      <c r="K681" s="117" t="s">
        <v>398</v>
      </c>
      <c r="L681" s="117" t="s">
        <v>398</v>
      </c>
      <c r="M681" s="117" t="s">
        <v>398</v>
      </c>
      <c r="N681" s="117" t="s">
        <v>398</v>
      </c>
      <c r="O681" s="125" t="s">
        <v>579</v>
      </c>
      <c r="P681" s="117">
        <v>1</v>
      </c>
      <c r="Q681" s="117" t="s">
        <v>398</v>
      </c>
      <c r="R681" s="117" t="s">
        <v>398</v>
      </c>
      <c r="S681" s="117" t="s">
        <v>398</v>
      </c>
      <c r="T681" s="117" t="s">
        <v>398</v>
      </c>
      <c r="U681" s="117" t="s">
        <v>398</v>
      </c>
      <c r="V681" s="117" t="s">
        <v>398</v>
      </c>
      <c r="W681" s="123">
        <v>43</v>
      </c>
      <c r="X681" s="123" t="s">
        <v>906</v>
      </c>
      <c r="Y681" s="120">
        <v>43557</v>
      </c>
      <c r="Z681" s="121">
        <v>0.44097222222222227</v>
      </c>
      <c r="AA681" s="123" t="s">
        <v>652</v>
      </c>
      <c r="AB681" s="117" t="s">
        <v>582</v>
      </c>
      <c r="AC681" s="119" t="s">
        <v>398</v>
      </c>
      <c r="AD681" s="119" t="s">
        <v>398</v>
      </c>
    </row>
    <row r="682" spans="1:30">
      <c r="A682" s="117">
        <v>681</v>
      </c>
      <c r="B682" s="123" t="s">
        <v>464</v>
      </c>
      <c r="C682" s="117" t="s">
        <v>5</v>
      </c>
      <c r="D682" s="117" t="s">
        <v>595</v>
      </c>
      <c r="E682" s="117">
        <v>681</v>
      </c>
      <c r="F682" s="117" t="s">
        <v>923</v>
      </c>
      <c r="G682" s="117" t="s">
        <v>591</v>
      </c>
      <c r="H682" s="117" t="s">
        <v>598</v>
      </c>
      <c r="I682" s="117" t="s">
        <v>398</v>
      </c>
      <c r="J682" s="117" t="s">
        <v>398</v>
      </c>
      <c r="K682" s="117" t="s">
        <v>398</v>
      </c>
      <c r="L682" s="117" t="s">
        <v>398</v>
      </c>
      <c r="M682" s="117" t="s">
        <v>398</v>
      </c>
      <c r="N682" s="117" t="s">
        <v>398</v>
      </c>
      <c r="O682" s="125" t="s">
        <v>579</v>
      </c>
      <c r="P682" s="117">
        <v>1</v>
      </c>
      <c r="Q682" s="117" t="s">
        <v>398</v>
      </c>
      <c r="R682" s="117" t="s">
        <v>398</v>
      </c>
      <c r="S682" s="117" t="s">
        <v>398</v>
      </c>
      <c r="T682" s="117" t="s">
        <v>398</v>
      </c>
      <c r="U682" s="117" t="s">
        <v>398</v>
      </c>
      <c r="V682" s="117" t="s">
        <v>398</v>
      </c>
      <c r="W682" s="123">
        <v>43</v>
      </c>
      <c r="X682" s="123" t="s">
        <v>906</v>
      </c>
      <c r="Y682" s="120">
        <v>43557</v>
      </c>
      <c r="Z682" s="121">
        <v>0.44097222222222227</v>
      </c>
      <c r="AA682" s="123" t="s">
        <v>652</v>
      </c>
      <c r="AB682" s="117" t="s">
        <v>582</v>
      </c>
      <c r="AC682" s="119" t="s">
        <v>398</v>
      </c>
      <c r="AD682" s="119" t="s">
        <v>398</v>
      </c>
    </row>
    <row r="683" spans="1:30">
      <c r="A683" s="117">
        <v>682</v>
      </c>
      <c r="B683" s="123" t="s">
        <v>464</v>
      </c>
      <c r="C683" s="117" t="s">
        <v>5</v>
      </c>
      <c r="D683" s="117" t="s">
        <v>595</v>
      </c>
      <c r="E683" s="117">
        <v>682</v>
      </c>
      <c r="F683" s="117" t="s">
        <v>923</v>
      </c>
      <c r="G683" s="117" t="s">
        <v>591</v>
      </c>
      <c r="H683" s="117" t="s">
        <v>598</v>
      </c>
      <c r="I683" s="117" t="s">
        <v>398</v>
      </c>
      <c r="J683" s="117" t="s">
        <v>398</v>
      </c>
      <c r="K683" s="117" t="s">
        <v>398</v>
      </c>
      <c r="L683" s="117" t="s">
        <v>398</v>
      </c>
      <c r="M683" s="117" t="s">
        <v>398</v>
      </c>
      <c r="N683" s="117" t="s">
        <v>398</v>
      </c>
      <c r="O683" s="125" t="s">
        <v>579</v>
      </c>
      <c r="P683" s="117">
        <v>1</v>
      </c>
      <c r="Q683" s="117" t="s">
        <v>398</v>
      </c>
      <c r="R683" s="117" t="s">
        <v>398</v>
      </c>
      <c r="S683" s="117" t="s">
        <v>398</v>
      </c>
      <c r="T683" s="117" t="s">
        <v>398</v>
      </c>
      <c r="U683" s="117" t="s">
        <v>398</v>
      </c>
      <c r="V683" s="117" t="s">
        <v>398</v>
      </c>
      <c r="W683" s="123">
        <v>43</v>
      </c>
      <c r="X683" s="123" t="s">
        <v>906</v>
      </c>
      <c r="Y683" s="120">
        <v>43557</v>
      </c>
      <c r="Z683" s="121">
        <v>0.44097222222222227</v>
      </c>
      <c r="AA683" s="123" t="s">
        <v>652</v>
      </c>
      <c r="AB683" s="117" t="s">
        <v>582</v>
      </c>
      <c r="AC683" s="119" t="s">
        <v>398</v>
      </c>
      <c r="AD683" s="119" t="s">
        <v>398</v>
      </c>
    </row>
    <row r="684" spans="1:30">
      <c r="A684" s="117">
        <v>683</v>
      </c>
      <c r="B684" s="123" t="s">
        <v>464</v>
      </c>
      <c r="C684" s="117" t="s">
        <v>5</v>
      </c>
      <c r="D684" s="117" t="s">
        <v>595</v>
      </c>
      <c r="E684" s="117">
        <v>683</v>
      </c>
      <c r="F684" s="117" t="s">
        <v>923</v>
      </c>
      <c r="G684" s="117" t="s">
        <v>591</v>
      </c>
      <c r="H684" s="117" t="s">
        <v>598</v>
      </c>
      <c r="I684" s="117" t="s">
        <v>398</v>
      </c>
      <c r="J684" s="117" t="s">
        <v>398</v>
      </c>
      <c r="K684" s="117" t="s">
        <v>398</v>
      </c>
      <c r="L684" s="117" t="s">
        <v>398</v>
      </c>
      <c r="M684" s="117" t="s">
        <v>398</v>
      </c>
      <c r="N684" s="117" t="s">
        <v>398</v>
      </c>
      <c r="O684" s="125" t="s">
        <v>579</v>
      </c>
      <c r="P684" s="117">
        <v>1</v>
      </c>
      <c r="Q684" s="117" t="s">
        <v>398</v>
      </c>
      <c r="R684" s="117" t="s">
        <v>398</v>
      </c>
      <c r="S684" s="117" t="s">
        <v>398</v>
      </c>
      <c r="T684" s="117" t="s">
        <v>398</v>
      </c>
      <c r="U684" s="117" t="s">
        <v>398</v>
      </c>
      <c r="V684" s="117" t="s">
        <v>398</v>
      </c>
      <c r="W684" s="123">
        <v>43</v>
      </c>
      <c r="X684" s="123" t="s">
        <v>906</v>
      </c>
      <c r="Y684" s="120">
        <v>43557</v>
      </c>
      <c r="Z684" s="121">
        <v>0.44097222222222227</v>
      </c>
      <c r="AA684" s="123" t="s">
        <v>652</v>
      </c>
      <c r="AB684" s="117" t="s">
        <v>582</v>
      </c>
      <c r="AC684" s="119" t="s">
        <v>398</v>
      </c>
      <c r="AD684" s="119" t="s">
        <v>398</v>
      </c>
    </row>
    <row r="685" spans="1:30">
      <c r="A685" s="117">
        <v>684</v>
      </c>
      <c r="B685" s="123" t="s">
        <v>464</v>
      </c>
      <c r="C685" s="117" t="s">
        <v>5</v>
      </c>
      <c r="D685" s="117" t="s">
        <v>595</v>
      </c>
      <c r="E685" s="117">
        <v>684</v>
      </c>
      <c r="F685" s="117" t="s">
        <v>923</v>
      </c>
      <c r="G685" s="117" t="s">
        <v>591</v>
      </c>
      <c r="H685" s="117" t="s">
        <v>598</v>
      </c>
      <c r="I685" s="117" t="s">
        <v>398</v>
      </c>
      <c r="J685" s="117" t="s">
        <v>398</v>
      </c>
      <c r="K685" s="117" t="s">
        <v>398</v>
      </c>
      <c r="L685" s="117" t="s">
        <v>398</v>
      </c>
      <c r="M685" s="117" t="s">
        <v>398</v>
      </c>
      <c r="N685" s="117" t="s">
        <v>398</v>
      </c>
      <c r="O685" s="125" t="s">
        <v>579</v>
      </c>
      <c r="P685" s="117">
        <v>1</v>
      </c>
      <c r="Q685" s="117" t="s">
        <v>398</v>
      </c>
      <c r="R685" s="117" t="s">
        <v>398</v>
      </c>
      <c r="S685" s="117" t="s">
        <v>398</v>
      </c>
      <c r="T685" s="117" t="s">
        <v>398</v>
      </c>
      <c r="U685" s="117" t="s">
        <v>398</v>
      </c>
      <c r="V685" s="117" t="s">
        <v>398</v>
      </c>
      <c r="W685" s="123">
        <v>43</v>
      </c>
      <c r="X685" s="123" t="s">
        <v>906</v>
      </c>
      <c r="Y685" s="120">
        <v>43557</v>
      </c>
      <c r="Z685" s="121">
        <v>0.44097222222222227</v>
      </c>
      <c r="AA685" s="123" t="s">
        <v>652</v>
      </c>
      <c r="AB685" s="117" t="s">
        <v>582</v>
      </c>
      <c r="AC685" s="119" t="s">
        <v>398</v>
      </c>
      <c r="AD685" s="119" t="s">
        <v>398</v>
      </c>
    </row>
    <row r="686" spans="1:30">
      <c r="A686" s="117">
        <v>685</v>
      </c>
      <c r="B686" s="123" t="s">
        <v>464</v>
      </c>
      <c r="C686" s="117" t="s">
        <v>5</v>
      </c>
      <c r="D686" s="117" t="s">
        <v>595</v>
      </c>
      <c r="E686" s="117">
        <v>685</v>
      </c>
      <c r="F686" s="117" t="s">
        <v>923</v>
      </c>
      <c r="G686" s="117" t="s">
        <v>591</v>
      </c>
      <c r="H686" s="117" t="s">
        <v>598</v>
      </c>
      <c r="I686" s="117" t="s">
        <v>398</v>
      </c>
      <c r="J686" s="117" t="s">
        <v>398</v>
      </c>
      <c r="K686" s="117" t="s">
        <v>398</v>
      </c>
      <c r="L686" s="117" t="s">
        <v>398</v>
      </c>
      <c r="M686" s="117" t="s">
        <v>398</v>
      </c>
      <c r="N686" s="117" t="s">
        <v>398</v>
      </c>
      <c r="O686" s="125" t="s">
        <v>579</v>
      </c>
      <c r="P686" s="117">
        <v>1</v>
      </c>
      <c r="Q686" s="117" t="s">
        <v>398</v>
      </c>
      <c r="R686" s="117" t="s">
        <v>398</v>
      </c>
      <c r="S686" s="117" t="s">
        <v>398</v>
      </c>
      <c r="T686" s="117" t="s">
        <v>398</v>
      </c>
      <c r="U686" s="117" t="s">
        <v>398</v>
      </c>
      <c r="V686" s="117" t="s">
        <v>398</v>
      </c>
      <c r="W686" s="123">
        <v>43</v>
      </c>
      <c r="X686" s="123" t="s">
        <v>906</v>
      </c>
      <c r="Y686" s="120">
        <v>43557</v>
      </c>
      <c r="Z686" s="121">
        <v>0.44097222222222227</v>
      </c>
      <c r="AA686" s="123" t="s">
        <v>652</v>
      </c>
      <c r="AB686" s="117" t="s">
        <v>582</v>
      </c>
      <c r="AC686" s="119" t="s">
        <v>398</v>
      </c>
      <c r="AD686" s="119" t="s">
        <v>398</v>
      </c>
    </row>
    <row r="687" spans="1:30">
      <c r="A687" s="117">
        <v>686</v>
      </c>
      <c r="B687" s="123" t="s">
        <v>464</v>
      </c>
      <c r="C687" s="117" t="s">
        <v>5</v>
      </c>
      <c r="D687" s="117" t="s">
        <v>595</v>
      </c>
      <c r="E687" s="117">
        <v>686</v>
      </c>
      <c r="F687" s="117" t="s">
        <v>923</v>
      </c>
      <c r="G687" s="117" t="s">
        <v>591</v>
      </c>
      <c r="H687" s="117" t="s">
        <v>598</v>
      </c>
      <c r="I687" s="117" t="s">
        <v>398</v>
      </c>
      <c r="J687" s="117" t="s">
        <v>398</v>
      </c>
      <c r="K687" s="117" t="s">
        <v>398</v>
      </c>
      <c r="L687" s="117" t="s">
        <v>398</v>
      </c>
      <c r="M687" s="117" t="s">
        <v>398</v>
      </c>
      <c r="N687" s="117" t="s">
        <v>398</v>
      </c>
      <c r="O687" s="125" t="s">
        <v>579</v>
      </c>
      <c r="P687" s="117">
        <v>1</v>
      </c>
      <c r="Q687" s="117" t="s">
        <v>398</v>
      </c>
      <c r="R687" s="117" t="s">
        <v>398</v>
      </c>
      <c r="S687" s="117" t="s">
        <v>398</v>
      </c>
      <c r="T687" s="117" t="s">
        <v>398</v>
      </c>
      <c r="U687" s="117" t="s">
        <v>398</v>
      </c>
      <c r="V687" s="117" t="s">
        <v>398</v>
      </c>
      <c r="W687" s="123">
        <v>43</v>
      </c>
      <c r="X687" s="123" t="s">
        <v>906</v>
      </c>
      <c r="Y687" s="120">
        <v>43557</v>
      </c>
      <c r="Z687" s="121">
        <v>0.44097222222222227</v>
      </c>
      <c r="AA687" s="123" t="s">
        <v>652</v>
      </c>
      <c r="AB687" s="117" t="s">
        <v>582</v>
      </c>
      <c r="AC687" s="119" t="s">
        <v>398</v>
      </c>
      <c r="AD687" s="119" t="s">
        <v>398</v>
      </c>
    </row>
    <row r="688" spans="1:30">
      <c r="A688" s="117">
        <v>687</v>
      </c>
      <c r="B688" s="123" t="s">
        <v>464</v>
      </c>
      <c r="C688" s="117" t="s">
        <v>5</v>
      </c>
      <c r="D688" s="117" t="s">
        <v>595</v>
      </c>
      <c r="E688" s="117">
        <v>687</v>
      </c>
      <c r="F688" s="117" t="s">
        <v>923</v>
      </c>
      <c r="G688" s="117" t="s">
        <v>577</v>
      </c>
      <c r="H688" s="117" t="s">
        <v>398</v>
      </c>
      <c r="I688" s="117" t="s">
        <v>398</v>
      </c>
      <c r="J688" s="117" t="s">
        <v>398</v>
      </c>
      <c r="K688" s="117" t="s">
        <v>398</v>
      </c>
      <c r="L688" s="117" t="s">
        <v>398</v>
      </c>
      <c r="M688" s="117" t="s">
        <v>398</v>
      </c>
      <c r="N688" s="117" t="s">
        <v>398</v>
      </c>
      <c r="O688" s="125" t="s">
        <v>579</v>
      </c>
      <c r="P688" s="117">
        <v>1</v>
      </c>
      <c r="Q688" s="117" t="s">
        <v>398</v>
      </c>
      <c r="R688" s="117" t="s">
        <v>398</v>
      </c>
      <c r="S688" s="117" t="s">
        <v>398</v>
      </c>
      <c r="T688" s="117" t="s">
        <v>398</v>
      </c>
      <c r="U688" s="117" t="s">
        <v>398</v>
      </c>
      <c r="V688" s="117" t="s">
        <v>398</v>
      </c>
      <c r="W688" s="123">
        <v>43</v>
      </c>
      <c r="X688" s="123" t="s">
        <v>906</v>
      </c>
      <c r="Y688" s="120">
        <v>43557</v>
      </c>
      <c r="Z688" s="121">
        <v>0.44097222222222227</v>
      </c>
      <c r="AA688" s="123" t="s">
        <v>652</v>
      </c>
      <c r="AB688" s="117" t="s">
        <v>582</v>
      </c>
      <c r="AC688" s="119" t="s">
        <v>398</v>
      </c>
      <c r="AD688" s="119" t="s">
        <v>398</v>
      </c>
    </row>
    <row r="689" spans="1:30">
      <c r="A689" s="117">
        <v>688</v>
      </c>
      <c r="B689" s="123" t="s">
        <v>464</v>
      </c>
      <c r="C689" s="117" t="s">
        <v>5</v>
      </c>
      <c r="D689" s="117" t="s">
        <v>595</v>
      </c>
      <c r="E689" s="117">
        <v>688</v>
      </c>
      <c r="F689" s="117" t="s">
        <v>923</v>
      </c>
      <c r="G689" s="117" t="s">
        <v>577</v>
      </c>
      <c r="H689" s="117" t="s">
        <v>398</v>
      </c>
      <c r="I689" s="117" t="s">
        <v>398</v>
      </c>
      <c r="J689" s="117" t="s">
        <v>398</v>
      </c>
      <c r="K689" s="117" t="s">
        <v>398</v>
      </c>
      <c r="L689" s="117" t="s">
        <v>398</v>
      </c>
      <c r="M689" s="117" t="s">
        <v>398</v>
      </c>
      <c r="N689" s="117" t="s">
        <v>398</v>
      </c>
      <c r="O689" s="125" t="s">
        <v>579</v>
      </c>
      <c r="P689" s="117">
        <v>1</v>
      </c>
      <c r="Q689" s="117" t="s">
        <v>398</v>
      </c>
      <c r="R689" s="117" t="s">
        <v>398</v>
      </c>
      <c r="S689" s="117" t="s">
        <v>398</v>
      </c>
      <c r="T689" s="117" t="s">
        <v>398</v>
      </c>
      <c r="U689" s="117" t="s">
        <v>398</v>
      </c>
      <c r="V689" s="117" t="s">
        <v>398</v>
      </c>
      <c r="W689" s="123">
        <v>43</v>
      </c>
      <c r="X689" s="123" t="s">
        <v>906</v>
      </c>
      <c r="Y689" s="120">
        <v>43557</v>
      </c>
      <c r="Z689" s="121">
        <v>0.44097222222222227</v>
      </c>
      <c r="AA689" s="123" t="s">
        <v>652</v>
      </c>
      <c r="AB689" s="117" t="s">
        <v>582</v>
      </c>
      <c r="AC689" s="119" t="s">
        <v>398</v>
      </c>
      <c r="AD689" s="119" t="s">
        <v>398</v>
      </c>
    </row>
    <row r="690" spans="1:30">
      <c r="A690" s="117">
        <v>689</v>
      </c>
      <c r="B690" s="123" t="s">
        <v>464</v>
      </c>
      <c r="C690" s="117" t="s">
        <v>5</v>
      </c>
      <c r="D690" s="117" t="s">
        <v>595</v>
      </c>
      <c r="E690" s="117">
        <v>689</v>
      </c>
      <c r="F690" s="117" t="s">
        <v>923</v>
      </c>
      <c r="G690" s="117" t="s">
        <v>577</v>
      </c>
      <c r="H690" s="117" t="s">
        <v>398</v>
      </c>
      <c r="I690" s="117" t="s">
        <v>398</v>
      </c>
      <c r="J690" s="117" t="s">
        <v>398</v>
      </c>
      <c r="K690" s="117" t="s">
        <v>398</v>
      </c>
      <c r="L690" s="117" t="s">
        <v>398</v>
      </c>
      <c r="M690" s="117" t="s">
        <v>398</v>
      </c>
      <c r="N690" s="117" t="s">
        <v>398</v>
      </c>
      <c r="O690" s="125" t="s">
        <v>579</v>
      </c>
      <c r="P690" s="117">
        <v>1</v>
      </c>
      <c r="Q690" s="117" t="s">
        <v>398</v>
      </c>
      <c r="R690" s="117" t="s">
        <v>398</v>
      </c>
      <c r="S690" s="117" t="s">
        <v>398</v>
      </c>
      <c r="T690" s="117" t="s">
        <v>398</v>
      </c>
      <c r="U690" s="117" t="s">
        <v>398</v>
      </c>
      <c r="V690" s="117" t="s">
        <v>398</v>
      </c>
      <c r="W690" s="123">
        <v>43</v>
      </c>
      <c r="X690" s="123" t="s">
        <v>906</v>
      </c>
      <c r="Y690" s="120">
        <v>43557</v>
      </c>
      <c r="Z690" s="121">
        <v>0.44097222222222227</v>
      </c>
      <c r="AA690" s="123" t="s">
        <v>652</v>
      </c>
      <c r="AB690" s="117" t="s">
        <v>582</v>
      </c>
      <c r="AC690" s="119" t="s">
        <v>398</v>
      </c>
      <c r="AD690" s="119" t="s">
        <v>398</v>
      </c>
    </row>
    <row r="691" spans="1:30">
      <c r="A691" s="117">
        <v>690</v>
      </c>
      <c r="B691" s="123" t="s">
        <v>464</v>
      </c>
      <c r="C691" s="117" t="s">
        <v>5</v>
      </c>
      <c r="D691" s="117" t="s">
        <v>595</v>
      </c>
      <c r="E691" s="117">
        <v>690</v>
      </c>
      <c r="F691" s="117" t="s">
        <v>923</v>
      </c>
      <c r="G691" s="117" t="s">
        <v>577</v>
      </c>
      <c r="H691" s="117" t="s">
        <v>398</v>
      </c>
      <c r="I691" s="117" t="s">
        <v>398</v>
      </c>
      <c r="J691" s="117" t="s">
        <v>398</v>
      </c>
      <c r="K691" s="117" t="s">
        <v>398</v>
      </c>
      <c r="L691" s="117" t="s">
        <v>398</v>
      </c>
      <c r="M691" s="117" t="s">
        <v>398</v>
      </c>
      <c r="N691" s="117" t="s">
        <v>398</v>
      </c>
      <c r="O691" s="125" t="s">
        <v>579</v>
      </c>
      <c r="P691" s="117">
        <v>1</v>
      </c>
      <c r="Q691" s="117" t="s">
        <v>398</v>
      </c>
      <c r="R691" s="117" t="s">
        <v>398</v>
      </c>
      <c r="S691" s="117" t="s">
        <v>398</v>
      </c>
      <c r="T691" s="117" t="s">
        <v>398</v>
      </c>
      <c r="U691" s="117" t="s">
        <v>398</v>
      </c>
      <c r="V691" s="117" t="s">
        <v>398</v>
      </c>
      <c r="W691" s="123">
        <v>43</v>
      </c>
      <c r="X691" s="123" t="s">
        <v>906</v>
      </c>
      <c r="Y691" s="120">
        <v>43557</v>
      </c>
      <c r="Z691" s="121">
        <v>0.44097222222222227</v>
      </c>
      <c r="AA691" s="123" t="s">
        <v>652</v>
      </c>
      <c r="AB691" s="117" t="s">
        <v>582</v>
      </c>
      <c r="AC691" s="119" t="s">
        <v>398</v>
      </c>
      <c r="AD691" s="119" t="s">
        <v>398</v>
      </c>
    </row>
    <row r="692" spans="1:30">
      <c r="A692" s="117">
        <v>691</v>
      </c>
      <c r="B692" s="123" t="s">
        <v>464</v>
      </c>
      <c r="C692" s="117" t="s">
        <v>5</v>
      </c>
      <c r="D692" s="117" t="s">
        <v>595</v>
      </c>
      <c r="E692" s="117">
        <v>691</v>
      </c>
      <c r="F692" s="117" t="s">
        <v>923</v>
      </c>
      <c r="G692" s="117" t="s">
        <v>577</v>
      </c>
      <c r="H692" s="117" t="s">
        <v>398</v>
      </c>
      <c r="I692" s="117" t="s">
        <v>398</v>
      </c>
      <c r="J692" s="117" t="s">
        <v>398</v>
      </c>
      <c r="K692" s="117" t="s">
        <v>398</v>
      </c>
      <c r="L692" s="117" t="s">
        <v>398</v>
      </c>
      <c r="M692" s="117" t="s">
        <v>398</v>
      </c>
      <c r="N692" s="117" t="s">
        <v>398</v>
      </c>
      <c r="O692" s="125" t="s">
        <v>579</v>
      </c>
      <c r="P692" s="117">
        <v>1</v>
      </c>
      <c r="Q692" s="117" t="s">
        <v>398</v>
      </c>
      <c r="R692" s="117" t="s">
        <v>398</v>
      </c>
      <c r="S692" s="117" t="s">
        <v>398</v>
      </c>
      <c r="T692" s="117" t="s">
        <v>398</v>
      </c>
      <c r="U692" s="117" t="s">
        <v>398</v>
      </c>
      <c r="V692" s="117" t="s">
        <v>398</v>
      </c>
      <c r="W692" s="123">
        <v>43</v>
      </c>
      <c r="X692" s="123" t="s">
        <v>906</v>
      </c>
      <c r="Y692" s="120">
        <v>43557</v>
      </c>
      <c r="Z692" s="121">
        <v>0.44097222222222227</v>
      </c>
      <c r="AA692" s="123" t="s">
        <v>652</v>
      </c>
      <c r="AB692" s="117" t="s">
        <v>582</v>
      </c>
      <c r="AC692" s="119" t="s">
        <v>398</v>
      </c>
      <c r="AD692" s="119" t="s">
        <v>398</v>
      </c>
    </row>
    <row r="693" spans="1:30">
      <c r="A693" s="117">
        <v>692</v>
      </c>
      <c r="B693" s="123" t="s">
        <v>464</v>
      </c>
      <c r="C693" s="117" t="s">
        <v>5</v>
      </c>
      <c r="D693" s="117" t="s">
        <v>595</v>
      </c>
      <c r="E693" s="117">
        <v>692</v>
      </c>
      <c r="F693" s="117" t="s">
        <v>923</v>
      </c>
      <c r="G693" s="117" t="s">
        <v>577</v>
      </c>
      <c r="H693" s="117" t="s">
        <v>398</v>
      </c>
      <c r="I693" s="117" t="s">
        <v>398</v>
      </c>
      <c r="J693" s="117" t="s">
        <v>398</v>
      </c>
      <c r="K693" s="117" t="s">
        <v>398</v>
      </c>
      <c r="L693" s="117" t="s">
        <v>398</v>
      </c>
      <c r="M693" s="117" t="s">
        <v>398</v>
      </c>
      <c r="N693" s="117" t="s">
        <v>398</v>
      </c>
      <c r="O693" s="125" t="s">
        <v>579</v>
      </c>
      <c r="P693" s="117">
        <v>1</v>
      </c>
      <c r="Q693" s="117" t="s">
        <v>398</v>
      </c>
      <c r="R693" s="117" t="s">
        <v>398</v>
      </c>
      <c r="S693" s="117" t="s">
        <v>398</v>
      </c>
      <c r="T693" s="117" t="s">
        <v>398</v>
      </c>
      <c r="U693" s="117" t="s">
        <v>398</v>
      </c>
      <c r="V693" s="117" t="s">
        <v>398</v>
      </c>
      <c r="W693" s="123">
        <v>43</v>
      </c>
      <c r="X693" s="123" t="s">
        <v>906</v>
      </c>
      <c r="Y693" s="120">
        <v>43557</v>
      </c>
      <c r="Z693" s="121">
        <v>0.44097222222222227</v>
      </c>
      <c r="AA693" s="123" t="s">
        <v>652</v>
      </c>
      <c r="AB693" s="117" t="s">
        <v>582</v>
      </c>
      <c r="AC693" s="119" t="s">
        <v>398</v>
      </c>
      <c r="AD693" s="119" t="s">
        <v>398</v>
      </c>
    </row>
    <row r="694" spans="1:30">
      <c r="A694" s="117">
        <v>693</v>
      </c>
      <c r="B694" s="123" t="s">
        <v>464</v>
      </c>
      <c r="C694" s="117" t="s">
        <v>5</v>
      </c>
      <c r="D694" s="117" t="s">
        <v>595</v>
      </c>
      <c r="E694" s="117">
        <v>693</v>
      </c>
      <c r="F694" s="117" t="s">
        <v>923</v>
      </c>
      <c r="G694" s="117" t="s">
        <v>577</v>
      </c>
      <c r="H694" s="117" t="s">
        <v>398</v>
      </c>
      <c r="I694" s="117" t="s">
        <v>398</v>
      </c>
      <c r="J694" s="117" t="s">
        <v>398</v>
      </c>
      <c r="K694" s="117" t="s">
        <v>398</v>
      </c>
      <c r="L694" s="117" t="s">
        <v>398</v>
      </c>
      <c r="M694" s="117" t="s">
        <v>398</v>
      </c>
      <c r="N694" s="117" t="s">
        <v>398</v>
      </c>
      <c r="O694" s="125" t="s">
        <v>579</v>
      </c>
      <c r="P694" s="117">
        <v>1</v>
      </c>
      <c r="Q694" s="117" t="s">
        <v>398</v>
      </c>
      <c r="R694" s="117" t="s">
        <v>398</v>
      </c>
      <c r="S694" s="117" t="s">
        <v>398</v>
      </c>
      <c r="T694" s="117" t="s">
        <v>398</v>
      </c>
      <c r="U694" s="117" t="s">
        <v>398</v>
      </c>
      <c r="V694" s="117" t="s">
        <v>398</v>
      </c>
      <c r="W694" s="123">
        <v>43</v>
      </c>
      <c r="X694" s="123" t="s">
        <v>906</v>
      </c>
      <c r="Y694" s="120">
        <v>43557</v>
      </c>
      <c r="Z694" s="121">
        <v>0.44097222222222227</v>
      </c>
      <c r="AA694" s="123" t="s">
        <v>652</v>
      </c>
      <c r="AB694" s="117" t="s">
        <v>582</v>
      </c>
      <c r="AC694" s="119" t="s">
        <v>398</v>
      </c>
      <c r="AD694" s="119" t="s">
        <v>398</v>
      </c>
    </row>
    <row r="695" spans="1:30">
      <c r="A695" s="117">
        <v>694</v>
      </c>
      <c r="B695" s="123" t="s">
        <v>464</v>
      </c>
      <c r="C695" s="117" t="s">
        <v>5</v>
      </c>
      <c r="D695" s="117" t="s">
        <v>595</v>
      </c>
      <c r="E695" s="117">
        <v>694</v>
      </c>
      <c r="F695" s="117" t="s">
        <v>924</v>
      </c>
      <c r="G695" s="117" t="s">
        <v>577</v>
      </c>
      <c r="H695" s="117" t="s">
        <v>398</v>
      </c>
      <c r="I695" s="117" t="s">
        <v>398</v>
      </c>
      <c r="J695" s="117" t="s">
        <v>398</v>
      </c>
      <c r="K695" s="117" t="s">
        <v>398</v>
      </c>
      <c r="L695" s="117" t="s">
        <v>398</v>
      </c>
      <c r="M695" s="117" t="s">
        <v>398</v>
      </c>
      <c r="N695" s="117" t="s">
        <v>398</v>
      </c>
      <c r="O695" s="125" t="s">
        <v>579</v>
      </c>
      <c r="P695" s="117">
        <v>1</v>
      </c>
      <c r="Q695" s="117" t="s">
        <v>398</v>
      </c>
      <c r="R695" s="117" t="s">
        <v>398</v>
      </c>
      <c r="S695" s="117" t="s">
        <v>398</v>
      </c>
      <c r="T695" s="117" t="s">
        <v>398</v>
      </c>
      <c r="U695" s="117" t="s">
        <v>398</v>
      </c>
      <c r="V695" s="117" t="s">
        <v>398</v>
      </c>
      <c r="W695" s="123">
        <v>44</v>
      </c>
      <c r="X695" s="123" t="s">
        <v>906</v>
      </c>
      <c r="Y695" s="120">
        <v>43557</v>
      </c>
      <c r="Z695" s="121">
        <v>0.44097222222222227</v>
      </c>
      <c r="AA695" s="123" t="s">
        <v>652</v>
      </c>
      <c r="AB695" s="117" t="s">
        <v>582</v>
      </c>
      <c r="AC695" s="119" t="s">
        <v>398</v>
      </c>
      <c r="AD695" s="119" t="s">
        <v>654</v>
      </c>
    </row>
    <row r="696" spans="1:30">
      <c r="A696" s="117">
        <v>695</v>
      </c>
      <c r="B696" s="123" t="s">
        <v>464</v>
      </c>
      <c r="C696" s="117" t="s">
        <v>5</v>
      </c>
      <c r="D696" s="117" t="s">
        <v>595</v>
      </c>
      <c r="E696" s="117">
        <v>695</v>
      </c>
      <c r="F696" s="117" t="s">
        <v>924</v>
      </c>
      <c r="G696" s="117" t="s">
        <v>577</v>
      </c>
      <c r="H696" s="117" t="s">
        <v>398</v>
      </c>
      <c r="I696" s="117" t="s">
        <v>398</v>
      </c>
      <c r="J696" s="117" t="s">
        <v>398</v>
      </c>
      <c r="K696" s="117" t="s">
        <v>398</v>
      </c>
      <c r="L696" s="117" t="s">
        <v>398</v>
      </c>
      <c r="M696" s="117" t="s">
        <v>398</v>
      </c>
      <c r="N696" s="117" t="s">
        <v>398</v>
      </c>
      <c r="O696" s="125" t="s">
        <v>579</v>
      </c>
      <c r="P696" s="117">
        <v>1</v>
      </c>
      <c r="Q696" s="117" t="s">
        <v>398</v>
      </c>
      <c r="R696" s="117" t="s">
        <v>398</v>
      </c>
      <c r="S696" s="117" t="s">
        <v>398</v>
      </c>
      <c r="T696" s="117" t="s">
        <v>398</v>
      </c>
      <c r="U696" s="117" t="s">
        <v>398</v>
      </c>
      <c r="V696" s="117" t="s">
        <v>398</v>
      </c>
      <c r="W696" s="123">
        <v>44</v>
      </c>
      <c r="X696" s="123" t="s">
        <v>906</v>
      </c>
      <c r="Y696" s="120">
        <v>43557</v>
      </c>
      <c r="Z696" s="121">
        <v>0.44097222222222227</v>
      </c>
      <c r="AA696" s="123" t="s">
        <v>652</v>
      </c>
      <c r="AB696" s="117" t="s">
        <v>582</v>
      </c>
      <c r="AC696" s="119" t="s">
        <v>398</v>
      </c>
      <c r="AD696" s="119" t="s">
        <v>398</v>
      </c>
    </row>
    <row r="697" spans="1:30">
      <c r="A697" s="117">
        <v>696</v>
      </c>
      <c r="B697" s="123" t="s">
        <v>464</v>
      </c>
      <c r="C697" s="117" t="s">
        <v>5</v>
      </c>
      <c r="D697" s="117" t="s">
        <v>595</v>
      </c>
      <c r="E697" s="117">
        <v>696</v>
      </c>
      <c r="F697" s="117" t="s">
        <v>924</v>
      </c>
      <c r="G697" s="117" t="s">
        <v>577</v>
      </c>
      <c r="H697" s="117" t="s">
        <v>398</v>
      </c>
      <c r="I697" s="117" t="s">
        <v>398</v>
      </c>
      <c r="J697" s="117" t="s">
        <v>398</v>
      </c>
      <c r="K697" s="117" t="s">
        <v>398</v>
      </c>
      <c r="L697" s="117" t="s">
        <v>398</v>
      </c>
      <c r="M697" s="117" t="s">
        <v>398</v>
      </c>
      <c r="N697" s="117" t="s">
        <v>398</v>
      </c>
      <c r="O697" s="125" t="s">
        <v>579</v>
      </c>
      <c r="P697" s="117">
        <v>1</v>
      </c>
      <c r="Q697" s="117" t="s">
        <v>398</v>
      </c>
      <c r="R697" s="117" t="s">
        <v>398</v>
      </c>
      <c r="S697" s="117" t="s">
        <v>398</v>
      </c>
      <c r="T697" s="117" t="s">
        <v>398</v>
      </c>
      <c r="U697" s="117" t="s">
        <v>398</v>
      </c>
      <c r="V697" s="117" t="s">
        <v>398</v>
      </c>
      <c r="W697" s="123">
        <v>44</v>
      </c>
      <c r="X697" s="123" t="s">
        <v>906</v>
      </c>
      <c r="Y697" s="120">
        <v>43557</v>
      </c>
      <c r="Z697" s="121">
        <v>0.44097222222222227</v>
      </c>
      <c r="AA697" s="123" t="s">
        <v>652</v>
      </c>
      <c r="AB697" s="117" t="s">
        <v>582</v>
      </c>
      <c r="AC697" s="119" t="s">
        <v>398</v>
      </c>
      <c r="AD697" s="119" t="s">
        <v>398</v>
      </c>
    </row>
    <row r="698" spans="1:30">
      <c r="A698" s="117">
        <v>697</v>
      </c>
      <c r="B698" s="123" t="s">
        <v>464</v>
      </c>
      <c r="C698" s="117" t="s">
        <v>5</v>
      </c>
      <c r="D698" s="117" t="s">
        <v>595</v>
      </c>
      <c r="E698" s="117">
        <v>697</v>
      </c>
      <c r="F698" s="117" t="s">
        <v>924</v>
      </c>
      <c r="G698" s="117" t="s">
        <v>577</v>
      </c>
      <c r="H698" s="117" t="s">
        <v>398</v>
      </c>
      <c r="I698" s="117" t="s">
        <v>398</v>
      </c>
      <c r="J698" s="117" t="s">
        <v>398</v>
      </c>
      <c r="K698" s="117" t="s">
        <v>398</v>
      </c>
      <c r="L698" s="117" t="s">
        <v>398</v>
      </c>
      <c r="M698" s="117" t="s">
        <v>398</v>
      </c>
      <c r="N698" s="117" t="s">
        <v>398</v>
      </c>
      <c r="O698" s="125" t="s">
        <v>579</v>
      </c>
      <c r="P698" s="117">
        <v>1</v>
      </c>
      <c r="Q698" s="117" t="s">
        <v>398</v>
      </c>
      <c r="R698" s="117" t="s">
        <v>398</v>
      </c>
      <c r="S698" s="117" t="s">
        <v>398</v>
      </c>
      <c r="T698" s="117" t="s">
        <v>398</v>
      </c>
      <c r="U698" s="117" t="s">
        <v>398</v>
      </c>
      <c r="V698" s="117" t="s">
        <v>398</v>
      </c>
      <c r="W698" s="123">
        <v>44</v>
      </c>
      <c r="X698" s="123" t="s">
        <v>906</v>
      </c>
      <c r="Y698" s="120">
        <v>43557</v>
      </c>
      <c r="Z698" s="121">
        <v>0.44097222222222227</v>
      </c>
      <c r="AA698" s="123" t="s">
        <v>652</v>
      </c>
      <c r="AB698" s="117" t="s">
        <v>582</v>
      </c>
      <c r="AC698" s="119" t="s">
        <v>398</v>
      </c>
      <c r="AD698" s="119" t="s">
        <v>398</v>
      </c>
    </row>
    <row r="699" spans="1:30">
      <c r="A699" s="117">
        <v>698</v>
      </c>
      <c r="B699" s="123" t="s">
        <v>464</v>
      </c>
      <c r="C699" s="117" t="s">
        <v>5</v>
      </c>
      <c r="D699" s="117" t="s">
        <v>595</v>
      </c>
      <c r="E699" s="117">
        <v>698</v>
      </c>
      <c r="F699" s="117" t="s">
        <v>924</v>
      </c>
      <c r="G699" s="117" t="s">
        <v>577</v>
      </c>
      <c r="H699" s="117" t="s">
        <v>398</v>
      </c>
      <c r="I699" s="117" t="s">
        <v>398</v>
      </c>
      <c r="J699" s="117" t="s">
        <v>398</v>
      </c>
      <c r="K699" s="117" t="s">
        <v>398</v>
      </c>
      <c r="L699" s="117" t="s">
        <v>398</v>
      </c>
      <c r="M699" s="117" t="s">
        <v>398</v>
      </c>
      <c r="N699" s="117" t="s">
        <v>398</v>
      </c>
      <c r="O699" s="125" t="s">
        <v>579</v>
      </c>
      <c r="P699" s="117">
        <v>1</v>
      </c>
      <c r="Q699" s="117" t="s">
        <v>398</v>
      </c>
      <c r="R699" s="117" t="s">
        <v>398</v>
      </c>
      <c r="S699" s="117" t="s">
        <v>398</v>
      </c>
      <c r="T699" s="117" t="s">
        <v>398</v>
      </c>
      <c r="U699" s="117" t="s">
        <v>398</v>
      </c>
      <c r="V699" s="117" t="s">
        <v>398</v>
      </c>
      <c r="W699" s="123">
        <v>44</v>
      </c>
      <c r="X699" s="123" t="s">
        <v>906</v>
      </c>
      <c r="Y699" s="120">
        <v>43557</v>
      </c>
      <c r="Z699" s="121">
        <v>0.44097222222222227</v>
      </c>
      <c r="AA699" s="123" t="s">
        <v>652</v>
      </c>
      <c r="AB699" s="117" t="s">
        <v>582</v>
      </c>
      <c r="AC699" s="119" t="s">
        <v>398</v>
      </c>
      <c r="AD699" s="119" t="s">
        <v>398</v>
      </c>
    </row>
    <row r="700" spans="1:30">
      <c r="A700" s="117">
        <v>699</v>
      </c>
      <c r="B700" s="123" t="s">
        <v>464</v>
      </c>
      <c r="C700" s="117" t="s">
        <v>5</v>
      </c>
      <c r="D700" s="117" t="s">
        <v>595</v>
      </c>
      <c r="E700" s="117">
        <v>699</v>
      </c>
      <c r="F700" s="117" t="s">
        <v>924</v>
      </c>
      <c r="G700" s="117" t="s">
        <v>591</v>
      </c>
      <c r="H700" s="117" t="s">
        <v>398</v>
      </c>
      <c r="I700" s="117" t="s">
        <v>398</v>
      </c>
      <c r="J700" s="117" t="s">
        <v>398</v>
      </c>
      <c r="K700" s="117" t="s">
        <v>398</v>
      </c>
      <c r="L700" s="117" t="s">
        <v>398</v>
      </c>
      <c r="M700" s="117" t="s">
        <v>398</v>
      </c>
      <c r="N700" s="117" t="s">
        <v>398</v>
      </c>
      <c r="O700" s="125" t="s">
        <v>579</v>
      </c>
      <c r="P700" s="117">
        <v>1</v>
      </c>
      <c r="Q700" s="117" t="s">
        <v>398</v>
      </c>
      <c r="R700" s="117" t="s">
        <v>398</v>
      </c>
      <c r="S700" s="117" t="s">
        <v>398</v>
      </c>
      <c r="T700" s="117" t="s">
        <v>398</v>
      </c>
      <c r="U700" s="117" t="s">
        <v>398</v>
      </c>
      <c r="V700" s="117" t="s">
        <v>398</v>
      </c>
      <c r="W700" s="123">
        <v>44</v>
      </c>
      <c r="X700" s="123" t="s">
        <v>906</v>
      </c>
      <c r="Y700" s="120">
        <v>43557</v>
      </c>
      <c r="Z700" s="121">
        <v>0.44097222222222227</v>
      </c>
      <c r="AA700" s="123" t="s">
        <v>652</v>
      </c>
      <c r="AB700" s="117" t="s">
        <v>582</v>
      </c>
      <c r="AC700" s="119" t="s">
        <v>398</v>
      </c>
      <c r="AD700" s="119" t="s">
        <v>398</v>
      </c>
    </row>
    <row r="701" spans="1:30">
      <c r="A701" s="117">
        <v>700</v>
      </c>
      <c r="B701" s="123" t="s">
        <v>464</v>
      </c>
      <c r="C701" s="117" t="s">
        <v>5</v>
      </c>
      <c r="D701" s="117" t="s">
        <v>595</v>
      </c>
      <c r="E701" s="117">
        <v>700</v>
      </c>
      <c r="F701" s="117" t="s">
        <v>924</v>
      </c>
      <c r="G701" s="117" t="s">
        <v>591</v>
      </c>
      <c r="H701" s="117" t="s">
        <v>398</v>
      </c>
      <c r="I701" s="117" t="s">
        <v>398</v>
      </c>
      <c r="J701" s="117" t="s">
        <v>398</v>
      </c>
      <c r="K701" s="117" t="s">
        <v>398</v>
      </c>
      <c r="L701" s="117" t="s">
        <v>398</v>
      </c>
      <c r="M701" s="117" t="s">
        <v>398</v>
      </c>
      <c r="N701" s="117" t="s">
        <v>398</v>
      </c>
      <c r="O701" s="125" t="s">
        <v>579</v>
      </c>
      <c r="P701" s="117">
        <v>1</v>
      </c>
      <c r="Q701" s="117" t="s">
        <v>398</v>
      </c>
      <c r="R701" s="117" t="s">
        <v>398</v>
      </c>
      <c r="S701" s="117" t="s">
        <v>398</v>
      </c>
      <c r="T701" s="117" t="s">
        <v>398</v>
      </c>
      <c r="U701" s="117" t="s">
        <v>398</v>
      </c>
      <c r="V701" s="117" t="s">
        <v>398</v>
      </c>
      <c r="W701" s="123">
        <v>44</v>
      </c>
      <c r="X701" s="123" t="s">
        <v>906</v>
      </c>
      <c r="Y701" s="120">
        <v>43557</v>
      </c>
      <c r="Z701" s="121">
        <v>0.44097222222222227</v>
      </c>
      <c r="AA701" s="123" t="s">
        <v>652</v>
      </c>
      <c r="AB701" s="117" t="s">
        <v>582</v>
      </c>
      <c r="AC701" s="119" t="s">
        <v>398</v>
      </c>
      <c r="AD701" s="119" t="s">
        <v>398</v>
      </c>
    </row>
    <row r="702" spans="1:30">
      <c r="A702" s="117">
        <v>701</v>
      </c>
      <c r="B702" s="123" t="s">
        <v>464</v>
      </c>
      <c r="C702" s="117" t="s">
        <v>5</v>
      </c>
      <c r="D702" s="117" t="s">
        <v>595</v>
      </c>
      <c r="E702" s="117">
        <v>701</v>
      </c>
      <c r="F702" s="117" t="s">
        <v>924</v>
      </c>
      <c r="G702" s="117" t="s">
        <v>591</v>
      </c>
      <c r="H702" s="117" t="s">
        <v>398</v>
      </c>
      <c r="I702" s="117" t="s">
        <v>398</v>
      </c>
      <c r="J702" s="117" t="s">
        <v>398</v>
      </c>
      <c r="K702" s="117" t="s">
        <v>398</v>
      </c>
      <c r="L702" s="117" t="s">
        <v>398</v>
      </c>
      <c r="M702" s="117" t="s">
        <v>398</v>
      </c>
      <c r="N702" s="117" t="s">
        <v>398</v>
      </c>
      <c r="O702" s="125" t="s">
        <v>579</v>
      </c>
      <c r="P702" s="117">
        <v>1</v>
      </c>
      <c r="Q702" s="117" t="s">
        <v>398</v>
      </c>
      <c r="R702" s="117" t="s">
        <v>398</v>
      </c>
      <c r="S702" s="117" t="s">
        <v>398</v>
      </c>
      <c r="T702" s="117" t="s">
        <v>398</v>
      </c>
      <c r="U702" s="117" t="s">
        <v>398</v>
      </c>
      <c r="V702" s="117" t="s">
        <v>398</v>
      </c>
      <c r="W702" s="123">
        <v>44</v>
      </c>
      <c r="X702" s="123" t="s">
        <v>906</v>
      </c>
      <c r="Y702" s="120">
        <v>43557</v>
      </c>
      <c r="Z702" s="121">
        <v>0.44097222222222227</v>
      </c>
      <c r="AA702" s="123" t="s">
        <v>652</v>
      </c>
      <c r="AB702" s="117" t="s">
        <v>582</v>
      </c>
      <c r="AC702" s="119" t="s">
        <v>398</v>
      </c>
      <c r="AD702" s="119" t="s">
        <v>398</v>
      </c>
    </row>
    <row r="703" spans="1:30">
      <c r="A703" s="117">
        <v>702</v>
      </c>
      <c r="B703" s="123" t="s">
        <v>464</v>
      </c>
      <c r="C703" s="117" t="s">
        <v>5</v>
      </c>
      <c r="D703" s="117" t="s">
        <v>595</v>
      </c>
      <c r="E703" s="117">
        <v>702</v>
      </c>
      <c r="F703" s="117" t="s">
        <v>924</v>
      </c>
      <c r="G703" s="117" t="s">
        <v>591</v>
      </c>
      <c r="H703" s="117" t="s">
        <v>398</v>
      </c>
      <c r="I703" s="117" t="s">
        <v>398</v>
      </c>
      <c r="J703" s="117" t="s">
        <v>398</v>
      </c>
      <c r="K703" s="117" t="s">
        <v>398</v>
      </c>
      <c r="L703" s="117" t="s">
        <v>398</v>
      </c>
      <c r="M703" s="117" t="s">
        <v>398</v>
      </c>
      <c r="N703" s="117" t="s">
        <v>398</v>
      </c>
      <c r="O703" s="125" t="s">
        <v>579</v>
      </c>
      <c r="P703" s="117">
        <v>1</v>
      </c>
      <c r="Q703" s="117" t="s">
        <v>398</v>
      </c>
      <c r="R703" s="117" t="s">
        <v>398</v>
      </c>
      <c r="S703" s="117" t="s">
        <v>398</v>
      </c>
      <c r="T703" s="117" t="s">
        <v>398</v>
      </c>
      <c r="U703" s="117" t="s">
        <v>398</v>
      </c>
      <c r="V703" s="117" t="s">
        <v>398</v>
      </c>
      <c r="W703" s="123">
        <v>44</v>
      </c>
      <c r="X703" s="123" t="s">
        <v>906</v>
      </c>
      <c r="Y703" s="120">
        <v>43557</v>
      </c>
      <c r="Z703" s="121">
        <v>0.44097222222222227</v>
      </c>
      <c r="AA703" s="123" t="s">
        <v>652</v>
      </c>
      <c r="AB703" s="117" t="s">
        <v>582</v>
      </c>
      <c r="AC703" s="119" t="s">
        <v>398</v>
      </c>
      <c r="AD703" s="119" t="s">
        <v>398</v>
      </c>
    </row>
    <row r="704" spans="1:30">
      <c r="A704" s="117">
        <v>703</v>
      </c>
      <c r="B704" s="123" t="s">
        <v>464</v>
      </c>
      <c r="C704" s="117" t="s">
        <v>5</v>
      </c>
      <c r="D704" s="117" t="s">
        <v>595</v>
      </c>
      <c r="E704" s="117">
        <v>703</v>
      </c>
      <c r="F704" s="117" t="s">
        <v>924</v>
      </c>
      <c r="G704" s="117" t="s">
        <v>591</v>
      </c>
      <c r="H704" s="117" t="s">
        <v>398</v>
      </c>
      <c r="I704" s="117" t="s">
        <v>398</v>
      </c>
      <c r="J704" s="117" t="s">
        <v>398</v>
      </c>
      <c r="K704" s="117" t="s">
        <v>398</v>
      </c>
      <c r="L704" s="117" t="s">
        <v>398</v>
      </c>
      <c r="M704" s="117" t="s">
        <v>398</v>
      </c>
      <c r="N704" s="117" t="s">
        <v>398</v>
      </c>
      <c r="O704" s="125" t="s">
        <v>579</v>
      </c>
      <c r="P704" s="117">
        <v>1</v>
      </c>
      <c r="Q704" s="117" t="s">
        <v>398</v>
      </c>
      <c r="R704" s="117" t="s">
        <v>398</v>
      </c>
      <c r="S704" s="117" t="s">
        <v>398</v>
      </c>
      <c r="T704" s="117" t="s">
        <v>398</v>
      </c>
      <c r="U704" s="117" t="s">
        <v>398</v>
      </c>
      <c r="V704" s="117" t="s">
        <v>398</v>
      </c>
      <c r="W704" s="123">
        <v>44</v>
      </c>
      <c r="X704" s="123" t="s">
        <v>906</v>
      </c>
      <c r="Y704" s="120">
        <v>43557</v>
      </c>
      <c r="Z704" s="121">
        <v>0.44097222222222227</v>
      </c>
      <c r="AA704" s="123" t="s">
        <v>652</v>
      </c>
      <c r="AB704" s="117" t="s">
        <v>582</v>
      </c>
      <c r="AC704" s="119" t="s">
        <v>398</v>
      </c>
      <c r="AD704" s="119" t="s">
        <v>398</v>
      </c>
    </row>
    <row r="705" spans="1:30">
      <c r="A705" s="117">
        <v>704</v>
      </c>
      <c r="B705" s="123" t="s">
        <v>464</v>
      </c>
      <c r="C705" s="117" t="s">
        <v>5</v>
      </c>
      <c r="D705" s="117" t="s">
        <v>595</v>
      </c>
      <c r="E705" s="117">
        <v>704</v>
      </c>
      <c r="F705" s="117" t="s">
        <v>924</v>
      </c>
      <c r="G705" s="117" t="s">
        <v>591</v>
      </c>
      <c r="H705" s="117" t="s">
        <v>398</v>
      </c>
      <c r="I705" s="117" t="s">
        <v>398</v>
      </c>
      <c r="J705" s="117" t="s">
        <v>398</v>
      </c>
      <c r="K705" s="117" t="s">
        <v>398</v>
      </c>
      <c r="L705" s="117" t="s">
        <v>398</v>
      </c>
      <c r="M705" s="117" t="s">
        <v>398</v>
      </c>
      <c r="N705" s="117" t="s">
        <v>398</v>
      </c>
      <c r="O705" s="125" t="s">
        <v>579</v>
      </c>
      <c r="P705" s="117">
        <v>1</v>
      </c>
      <c r="Q705" s="117" t="s">
        <v>398</v>
      </c>
      <c r="R705" s="117" t="s">
        <v>398</v>
      </c>
      <c r="S705" s="117" t="s">
        <v>398</v>
      </c>
      <c r="T705" s="117" t="s">
        <v>398</v>
      </c>
      <c r="U705" s="117" t="s">
        <v>398</v>
      </c>
      <c r="V705" s="117" t="s">
        <v>398</v>
      </c>
      <c r="W705" s="123">
        <v>44</v>
      </c>
      <c r="X705" s="123" t="s">
        <v>906</v>
      </c>
      <c r="Y705" s="120">
        <v>43557</v>
      </c>
      <c r="Z705" s="121">
        <v>0.44097222222222227</v>
      </c>
      <c r="AA705" s="123" t="s">
        <v>652</v>
      </c>
      <c r="AB705" s="117" t="s">
        <v>582</v>
      </c>
      <c r="AC705" s="119" t="s">
        <v>398</v>
      </c>
      <c r="AD705" s="119" t="s">
        <v>398</v>
      </c>
    </row>
    <row r="706" spans="1:30">
      <c r="A706" s="117">
        <v>705</v>
      </c>
      <c r="B706" s="123" t="s">
        <v>464</v>
      </c>
      <c r="C706" s="117" t="s">
        <v>5</v>
      </c>
      <c r="D706" s="117" t="s">
        <v>595</v>
      </c>
      <c r="E706" s="117">
        <v>705</v>
      </c>
      <c r="F706" s="117" t="s">
        <v>924</v>
      </c>
      <c r="G706" s="117" t="s">
        <v>591</v>
      </c>
      <c r="H706" s="117" t="s">
        <v>398</v>
      </c>
      <c r="I706" s="117" t="s">
        <v>398</v>
      </c>
      <c r="J706" s="117" t="s">
        <v>398</v>
      </c>
      <c r="K706" s="117" t="s">
        <v>398</v>
      </c>
      <c r="L706" s="117" t="s">
        <v>398</v>
      </c>
      <c r="M706" s="117" t="s">
        <v>398</v>
      </c>
      <c r="N706" s="117" t="s">
        <v>398</v>
      </c>
      <c r="O706" s="125" t="s">
        <v>579</v>
      </c>
      <c r="P706" s="117">
        <v>1</v>
      </c>
      <c r="Q706" s="117" t="s">
        <v>398</v>
      </c>
      <c r="R706" s="117" t="s">
        <v>398</v>
      </c>
      <c r="S706" s="117" t="s">
        <v>398</v>
      </c>
      <c r="T706" s="117" t="s">
        <v>398</v>
      </c>
      <c r="U706" s="117" t="s">
        <v>398</v>
      </c>
      <c r="V706" s="117" t="s">
        <v>398</v>
      </c>
      <c r="W706" s="123">
        <v>44</v>
      </c>
      <c r="X706" s="123" t="s">
        <v>906</v>
      </c>
      <c r="Y706" s="120">
        <v>43557</v>
      </c>
      <c r="Z706" s="121">
        <v>0.44097222222222227</v>
      </c>
      <c r="AA706" s="123" t="s">
        <v>652</v>
      </c>
      <c r="AB706" s="117" t="s">
        <v>582</v>
      </c>
      <c r="AC706" s="119" t="s">
        <v>398</v>
      </c>
      <c r="AD706" s="119" t="s">
        <v>398</v>
      </c>
    </row>
    <row r="707" spans="1:30">
      <c r="A707" s="117">
        <v>706</v>
      </c>
      <c r="B707" s="123" t="s">
        <v>464</v>
      </c>
      <c r="C707" s="117" t="s">
        <v>5</v>
      </c>
      <c r="D707" s="117" t="s">
        <v>595</v>
      </c>
      <c r="E707" s="117">
        <v>706</v>
      </c>
      <c r="F707" s="117" t="s">
        <v>924</v>
      </c>
      <c r="G707" s="117" t="s">
        <v>591</v>
      </c>
      <c r="H707" s="117" t="s">
        <v>398</v>
      </c>
      <c r="I707" s="117" t="s">
        <v>398</v>
      </c>
      <c r="J707" s="117" t="s">
        <v>398</v>
      </c>
      <c r="K707" s="117" t="s">
        <v>398</v>
      </c>
      <c r="L707" s="117" t="s">
        <v>398</v>
      </c>
      <c r="M707" s="117" t="s">
        <v>398</v>
      </c>
      <c r="N707" s="117" t="s">
        <v>398</v>
      </c>
      <c r="O707" s="125" t="s">
        <v>579</v>
      </c>
      <c r="P707" s="117">
        <v>1</v>
      </c>
      <c r="Q707" s="117" t="s">
        <v>398</v>
      </c>
      <c r="R707" s="117" t="s">
        <v>398</v>
      </c>
      <c r="S707" s="117" t="s">
        <v>398</v>
      </c>
      <c r="T707" s="117" t="s">
        <v>398</v>
      </c>
      <c r="U707" s="117" t="s">
        <v>398</v>
      </c>
      <c r="V707" s="117" t="s">
        <v>398</v>
      </c>
      <c r="W707" s="123">
        <v>44</v>
      </c>
      <c r="X707" s="123" t="s">
        <v>906</v>
      </c>
      <c r="Y707" s="120">
        <v>43557</v>
      </c>
      <c r="Z707" s="121">
        <v>0.44097222222222227</v>
      </c>
      <c r="AA707" s="123" t="s">
        <v>652</v>
      </c>
      <c r="AB707" s="117" t="s">
        <v>582</v>
      </c>
      <c r="AC707" s="119" t="s">
        <v>398</v>
      </c>
      <c r="AD707" s="119" t="s">
        <v>398</v>
      </c>
    </row>
    <row r="708" spans="1:30">
      <c r="A708" s="117">
        <v>707</v>
      </c>
      <c r="B708" s="123" t="s">
        <v>464</v>
      </c>
      <c r="C708" s="117" t="s">
        <v>5</v>
      </c>
      <c r="D708" s="117" t="s">
        <v>595</v>
      </c>
      <c r="E708" s="117">
        <v>707</v>
      </c>
      <c r="F708" s="117" t="s">
        <v>924</v>
      </c>
      <c r="G708" s="117" t="s">
        <v>591</v>
      </c>
      <c r="H708" s="117" t="s">
        <v>398</v>
      </c>
      <c r="I708" s="117" t="s">
        <v>398</v>
      </c>
      <c r="J708" s="117" t="s">
        <v>398</v>
      </c>
      <c r="K708" s="117" t="s">
        <v>398</v>
      </c>
      <c r="L708" s="117" t="s">
        <v>398</v>
      </c>
      <c r="M708" s="117" t="s">
        <v>398</v>
      </c>
      <c r="N708" s="117" t="s">
        <v>398</v>
      </c>
      <c r="O708" s="125" t="s">
        <v>579</v>
      </c>
      <c r="P708" s="117">
        <v>1</v>
      </c>
      <c r="Q708" s="117" t="s">
        <v>398</v>
      </c>
      <c r="R708" s="117" t="s">
        <v>398</v>
      </c>
      <c r="S708" s="117" t="s">
        <v>398</v>
      </c>
      <c r="T708" s="117" t="s">
        <v>398</v>
      </c>
      <c r="U708" s="117" t="s">
        <v>398</v>
      </c>
      <c r="V708" s="117" t="s">
        <v>398</v>
      </c>
      <c r="W708" s="123">
        <v>44</v>
      </c>
      <c r="X708" s="123" t="s">
        <v>906</v>
      </c>
      <c r="Y708" s="120">
        <v>43557</v>
      </c>
      <c r="Z708" s="121">
        <v>0.44097222222222227</v>
      </c>
      <c r="AA708" s="123" t="s">
        <v>652</v>
      </c>
      <c r="AB708" s="117" t="s">
        <v>582</v>
      </c>
      <c r="AC708" s="119" t="s">
        <v>398</v>
      </c>
      <c r="AD708" s="119" t="s">
        <v>398</v>
      </c>
    </row>
    <row r="709" spans="1:30">
      <c r="A709" s="117">
        <v>708</v>
      </c>
      <c r="B709" s="123" t="s">
        <v>464</v>
      </c>
      <c r="C709" s="117" t="s">
        <v>5</v>
      </c>
      <c r="D709" s="117" t="s">
        <v>595</v>
      </c>
      <c r="E709" s="117">
        <v>708</v>
      </c>
      <c r="F709" s="117" t="s">
        <v>924</v>
      </c>
      <c r="G709" s="117" t="s">
        <v>591</v>
      </c>
      <c r="H709" s="117" t="s">
        <v>398</v>
      </c>
      <c r="I709" s="117" t="s">
        <v>398</v>
      </c>
      <c r="J709" s="117" t="s">
        <v>398</v>
      </c>
      <c r="K709" s="117" t="s">
        <v>398</v>
      </c>
      <c r="L709" s="117" t="s">
        <v>398</v>
      </c>
      <c r="M709" s="117" t="s">
        <v>398</v>
      </c>
      <c r="N709" s="117" t="s">
        <v>398</v>
      </c>
      <c r="O709" s="125" t="s">
        <v>579</v>
      </c>
      <c r="P709" s="117">
        <v>1</v>
      </c>
      <c r="Q709" s="117" t="s">
        <v>398</v>
      </c>
      <c r="R709" s="117" t="s">
        <v>398</v>
      </c>
      <c r="S709" s="117" t="s">
        <v>398</v>
      </c>
      <c r="T709" s="117" t="s">
        <v>398</v>
      </c>
      <c r="U709" s="117" t="s">
        <v>398</v>
      </c>
      <c r="V709" s="117" t="s">
        <v>398</v>
      </c>
      <c r="W709" s="123">
        <v>44</v>
      </c>
      <c r="X709" s="123" t="s">
        <v>906</v>
      </c>
      <c r="Y709" s="120">
        <v>43557</v>
      </c>
      <c r="Z709" s="121">
        <v>0.44097222222222227</v>
      </c>
      <c r="AA709" s="123" t="s">
        <v>652</v>
      </c>
      <c r="AB709" s="117" t="s">
        <v>582</v>
      </c>
      <c r="AC709" s="119" t="s">
        <v>398</v>
      </c>
      <c r="AD709" s="119" t="s">
        <v>398</v>
      </c>
    </row>
    <row r="710" spans="1:30">
      <c r="A710" s="117">
        <v>709</v>
      </c>
      <c r="B710" s="123" t="s">
        <v>464</v>
      </c>
      <c r="C710" s="117" t="s">
        <v>5</v>
      </c>
      <c r="D710" s="117" t="s">
        <v>595</v>
      </c>
      <c r="E710" s="117">
        <v>709</v>
      </c>
      <c r="F710" s="117" t="s">
        <v>924</v>
      </c>
      <c r="G710" s="117" t="s">
        <v>591</v>
      </c>
      <c r="H710" s="117" t="s">
        <v>398</v>
      </c>
      <c r="I710" s="117" t="s">
        <v>398</v>
      </c>
      <c r="J710" s="117" t="s">
        <v>398</v>
      </c>
      <c r="K710" s="117" t="s">
        <v>398</v>
      </c>
      <c r="L710" s="117" t="s">
        <v>398</v>
      </c>
      <c r="M710" s="117" t="s">
        <v>398</v>
      </c>
      <c r="N710" s="117" t="s">
        <v>398</v>
      </c>
      <c r="O710" s="125" t="s">
        <v>579</v>
      </c>
      <c r="P710" s="117">
        <v>1</v>
      </c>
      <c r="Q710" s="117" t="s">
        <v>398</v>
      </c>
      <c r="R710" s="117" t="s">
        <v>398</v>
      </c>
      <c r="S710" s="117" t="s">
        <v>398</v>
      </c>
      <c r="T710" s="117" t="s">
        <v>398</v>
      </c>
      <c r="U710" s="117" t="s">
        <v>398</v>
      </c>
      <c r="V710" s="117" t="s">
        <v>398</v>
      </c>
      <c r="W710" s="123">
        <v>44</v>
      </c>
      <c r="X710" s="123" t="s">
        <v>906</v>
      </c>
      <c r="Y710" s="120">
        <v>43557</v>
      </c>
      <c r="Z710" s="121">
        <v>0.44097222222222227</v>
      </c>
      <c r="AA710" s="123" t="s">
        <v>652</v>
      </c>
      <c r="AB710" s="117" t="s">
        <v>582</v>
      </c>
      <c r="AC710" s="119" t="s">
        <v>398</v>
      </c>
      <c r="AD710" s="119" t="s">
        <v>398</v>
      </c>
    </row>
    <row r="711" spans="1:30">
      <c r="A711" s="117">
        <v>710</v>
      </c>
      <c r="B711" s="123" t="s">
        <v>464</v>
      </c>
      <c r="C711" s="117" t="s">
        <v>5</v>
      </c>
      <c r="D711" s="117" t="s">
        <v>595</v>
      </c>
      <c r="E711" s="117">
        <v>710</v>
      </c>
      <c r="F711" s="117" t="s">
        <v>924</v>
      </c>
      <c r="G711" s="117" t="s">
        <v>591</v>
      </c>
      <c r="H711" s="117" t="s">
        <v>398</v>
      </c>
      <c r="I711" s="117" t="s">
        <v>398</v>
      </c>
      <c r="J711" s="117" t="s">
        <v>398</v>
      </c>
      <c r="K711" s="117" t="s">
        <v>398</v>
      </c>
      <c r="L711" s="117" t="s">
        <v>398</v>
      </c>
      <c r="M711" s="117" t="s">
        <v>398</v>
      </c>
      <c r="N711" s="117" t="s">
        <v>398</v>
      </c>
      <c r="O711" s="125" t="s">
        <v>579</v>
      </c>
      <c r="P711" s="117">
        <v>1</v>
      </c>
      <c r="Q711" s="117" t="s">
        <v>398</v>
      </c>
      <c r="R711" s="117" t="s">
        <v>398</v>
      </c>
      <c r="S711" s="117" t="s">
        <v>398</v>
      </c>
      <c r="T711" s="117" t="s">
        <v>398</v>
      </c>
      <c r="U711" s="117" t="s">
        <v>398</v>
      </c>
      <c r="V711" s="117" t="s">
        <v>398</v>
      </c>
      <c r="W711" s="123">
        <v>44</v>
      </c>
      <c r="X711" s="123" t="s">
        <v>906</v>
      </c>
      <c r="Y711" s="120">
        <v>43557</v>
      </c>
      <c r="Z711" s="121">
        <v>0.44097222222222227</v>
      </c>
      <c r="AA711" s="123" t="s">
        <v>652</v>
      </c>
      <c r="AB711" s="117" t="s">
        <v>582</v>
      </c>
      <c r="AC711" s="119" t="s">
        <v>398</v>
      </c>
      <c r="AD711" s="119" t="s">
        <v>398</v>
      </c>
    </row>
    <row r="712" spans="1:30">
      <c r="A712" s="117">
        <v>711</v>
      </c>
      <c r="B712" s="123" t="s">
        <v>464</v>
      </c>
      <c r="C712" s="117" t="s">
        <v>5</v>
      </c>
      <c r="D712" s="117" t="s">
        <v>595</v>
      </c>
      <c r="E712" s="117">
        <v>711</v>
      </c>
      <c r="F712" s="117" t="s">
        <v>924</v>
      </c>
      <c r="G712" s="117" t="s">
        <v>591</v>
      </c>
      <c r="H712" s="117" t="s">
        <v>398</v>
      </c>
      <c r="I712" s="117" t="s">
        <v>398</v>
      </c>
      <c r="J712" s="117" t="s">
        <v>398</v>
      </c>
      <c r="K712" s="117" t="s">
        <v>398</v>
      </c>
      <c r="L712" s="117" t="s">
        <v>398</v>
      </c>
      <c r="M712" s="117" t="s">
        <v>398</v>
      </c>
      <c r="N712" s="117" t="s">
        <v>398</v>
      </c>
      <c r="O712" s="125" t="s">
        <v>579</v>
      </c>
      <c r="P712" s="117">
        <v>1</v>
      </c>
      <c r="Q712" s="117" t="s">
        <v>398</v>
      </c>
      <c r="R712" s="117" t="s">
        <v>398</v>
      </c>
      <c r="S712" s="117" t="s">
        <v>398</v>
      </c>
      <c r="T712" s="117" t="s">
        <v>398</v>
      </c>
      <c r="U712" s="117" t="s">
        <v>398</v>
      </c>
      <c r="V712" s="117" t="s">
        <v>398</v>
      </c>
      <c r="W712" s="123">
        <v>44</v>
      </c>
      <c r="X712" s="123" t="s">
        <v>906</v>
      </c>
      <c r="Y712" s="120">
        <v>43557</v>
      </c>
      <c r="Z712" s="121">
        <v>0.44097222222222227</v>
      </c>
      <c r="AA712" s="123" t="s">
        <v>652</v>
      </c>
      <c r="AB712" s="117" t="s">
        <v>582</v>
      </c>
      <c r="AC712" s="119" t="s">
        <v>398</v>
      </c>
      <c r="AD712" s="119" t="s">
        <v>398</v>
      </c>
    </row>
    <row r="713" spans="1:30">
      <c r="A713" s="117">
        <v>712</v>
      </c>
      <c r="B713" s="123" t="s">
        <v>464</v>
      </c>
      <c r="C713" s="117" t="s">
        <v>5</v>
      </c>
      <c r="D713" s="117" t="s">
        <v>595</v>
      </c>
      <c r="E713" s="117">
        <v>712</v>
      </c>
      <c r="F713" s="117" t="s">
        <v>924</v>
      </c>
      <c r="G713" s="117" t="s">
        <v>591</v>
      </c>
      <c r="H713" s="117" t="s">
        <v>398</v>
      </c>
      <c r="I713" s="117" t="s">
        <v>398</v>
      </c>
      <c r="J713" s="117" t="s">
        <v>398</v>
      </c>
      <c r="K713" s="117" t="s">
        <v>398</v>
      </c>
      <c r="L713" s="117" t="s">
        <v>398</v>
      </c>
      <c r="M713" s="117" t="s">
        <v>398</v>
      </c>
      <c r="N713" s="117" t="s">
        <v>398</v>
      </c>
      <c r="O713" s="125" t="s">
        <v>579</v>
      </c>
      <c r="P713" s="117">
        <v>1</v>
      </c>
      <c r="Q713" s="117" t="s">
        <v>398</v>
      </c>
      <c r="R713" s="117" t="s">
        <v>398</v>
      </c>
      <c r="S713" s="117" t="s">
        <v>398</v>
      </c>
      <c r="T713" s="117" t="s">
        <v>398</v>
      </c>
      <c r="U713" s="117" t="s">
        <v>398</v>
      </c>
      <c r="V713" s="117" t="s">
        <v>398</v>
      </c>
      <c r="W713" s="123">
        <v>44</v>
      </c>
      <c r="X713" s="123" t="s">
        <v>906</v>
      </c>
      <c r="Y713" s="120">
        <v>43557</v>
      </c>
      <c r="Z713" s="121">
        <v>0.44097222222222227</v>
      </c>
      <c r="AA713" s="123" t="s">
        <v>652</v>
      </c>
      <c r="AB713" s="117" t="s">
        <v>582</v>
      </c>
      <c r="AC713" s="119" t="s">
        <v>398</v>
      </c>
      <c r="AD713" s="119" t="s">
        <v>398</v>
      </c>
    </row>
    <row r="714" spans="1:30">
      <c r="A714" s="117">
        <v>713</v>
      </c>
      <c r="B714" s="123" t="s">
        <v>464</v>
      </c>
      <c r="C714" s="117" t="s">
        <v>5</v>
      </c>
      <c r="D714" s="117" t="s">
        <v>595</v>
      </c>
      <c r="E714" s="117">
        <v>713</v>
      </c>
      <c r="F714" s="117" t="s">
        <v>924</v>
      </c>
      <c r="G714" s="117" t="s">
        <v>591</v>
      </c>
      <c r="H714" s="117" t="s">
        <v>398</v>
      </c>
      <c r="I714" s="117" t="s">
        <v>398</v>
      </c>
      <c r="J714" s="117" t="s">
        <v>398</v>
      </c>
      <c r="K714" s="117" t="s">
        <v>398</v>
      </c>
      <c r="L714" s="117" t="s">
        <v>398</v>
      </c>
      <c r="M714" s="117" t="s">
        <v>398</v>
      </c>
      <c r="N714" s="117" t="s">
        <v>398</v>
      </c>
      <c r="O714" s="125" t="s">
        <v>579</v>
      </c>
      <c r="P714" s="117">
        <v>1</v>
      </c>
      <c r="Q714" s="117" t="s">
        <v>398</v>
      </c>
      <c r="R714" s="117" t="s">
        <v>398</v>
      </c>
      <c r="S714" s="117" t="s">
        <v>398</v>
      </c>
      <c r="T714" s="117" t="s">
        <v>398</v>
      </c>
      <c r="U714" s="117" t="s">
        <v>398</v>
      </c>
      <c r="V714" s="117" t="s">
        <v>398</v>
      </c>
      <c r="W714" s="123">
        <v>44</v>
      </c>
      <c r="X714" s="123" t="s">
        <v>906</v>
      </c>
      <c r="Y714" s="120">
        <v>43557</v>
      </c>
      <c r="Z714" s="121">
        <v>0.44097222222222227</v>
      </c>
      <c r="AA714" s="123" t="s">
        <v>652</v>
      </c>
      <c r="AB714" s="117" t="s">
        <v>582</v>
      </c>
      <c r="AC714" s="119" t="s">
        <v>398</v>
      </c>
      <c r="AD714" s="119" t="s">
        <v>398</v>
      </c>
    </row>
    <row r="715" spans="1:30">
      <c r="A715" s="117">
        <v>714</v>
      </c>
      <c r="B715" s="123" t="s">
        <v>464</v>
      </c>
      <c r="C715" s="117" t="s">
        <v>5</v>
      </c>
      <c r="D715" s="117" t="s">
        <v>595</v>
      </c>
      <c r="E715" s="117">
        <v>714</v>
      </c>
      <c r="F715" s="117" t="s">
        <v>924</v>
      </c>
      <c r="G715" s="117" t="s">
        <v>591</v>
      </c>
      <c r="H715" s="117" t="s">
        <v>398</v>
      </c>
      <c r="I715" s="117" t="s">
        <v>398</v>
      </c>
      <c r="J715" s="117" t="s">
        <v>398</v>
      </c>
      <c r="K715" s="117" t="s">
        <v>398</v>
      </c>
      <c r="L715" s="117" t="s">
        <v>398</v>
      </c>
      <c r="M715" s="117" t="s">
        <v>398</v>
      </c>
      <c r="N715" s="117" t="s">
        <v>398</v>
      </c>
      <c r="O715" s="125" t="s">
        <v>579</v>
      </c>
      <c r="P715" s="117">
        <v>1</v>
      </c>
      <c r="Q715" s="117" t="s">
        <v>398</v>
      </c>
      <c r="R715" s="117" t="s">
        <v>398</v>
      </c>
      <c r="S715" s="117" t="s">
        <v>398</v>
      </c>
      <c r="T715" s="117" t="s">
        <v>398</v>
      </c>
      <c r="U715" s="117" t="s">
        <v>398</v>
      </c>
      <c r="V715" s="117" t="s">
        <v>398</v>
      </c>
      <c r="W715" s="123">
        <v>44</v>
      </c>
      <c r="X715" s="123" t="s">
        <v>906</v>
      </c>
      <c r="Y715" s="120">
        <v>43557</v>
      </c>
      <c r="Z715" s="121">
        <v>0.44097222222222227</v>
      </c>
      <c r="AA715" s="123" t="s">
        <v>652</v>
      </c>
      <c r="AB715" s="117" t="s">
        <v>582</v>
      </c>
      <c r="AC715" s="119" t="s">
        <v>398</v>
      </c>
      <c r="AD715" s="119" t="s">
        <v>398</v>
      </c>
    </row>
    <row r="716" spans="1:30">
      <c r="A716" s="117">
        <v>715</v>
      </c>
      <c r="B716" s="123" t="s">
        <v>464</v>
      </c>
      <c r="C716" s="117" t="s">
        <v>5</v>
      </c>
      <c r="D716" s="117" t="s">
        <v>595</v>
      </c>
      <c r="E716" s="117">
        <v>715</v>
      </c>
      <c r="F716" s="117" t="s">
        <v>924</v>
      </c>
      <c r="G716" s="117" t="s">
        <v>591</v>
      </c>
      <c r="H716" s="117" t="s">
        <v>398</v>
      </c>
      <c r="I716" s="117" t="s">
        <v>398</v>
      </c>
      <c r="J716" s="117" t="s">
        <v>398</v>
      </c>
      <c r="K716" s="117" t="s">
        <v>398</v>
      </c>
      <c r="L716" s="117" t="s">
        <v>398</v>
      </c>
      <c r="M716" s="117" t="s">
        <v>398</v>
      </c>
      <c r="N716" s="117" t="s">
        <v>398</v>
      </c>
      <c r="O716" s="125" t="s">
        <v>579</v>
      </c>
      <c r="P716" s="117">
        <v>1</v>
      </c>
      <c r="Q716" s="117" t="s">
        <v>398</v>
      </c>
      <c r="R716" s="117" t="s">
        <v>398</v>
      </c>
      <c r="S716" s="117" t="s">
        <v>398</v>
      </c>
      <c r="T716" s="117" t="s">
        <v>398</v>
      </c>
      <c r="U716" s="117" t="s">
        <v>398</v>
      </c>
      <c r="V716" s="117" t="s">
        <v>398</v>
      </c>
      <c r="W716" s="123">
        <v>44</v>
      </c>
      <c r="X716" s="123" t="s">
        <v>906</v>
      </c>
      <c r="Y716" s="120">
        <v>43557</v>
      </c>
      <c r="Z716" s="121">
        <v>0.44097222222222227</v>
      </c>
      <c r="AA716" s="123" t="s">
        <v>652</v>
      </c>
      <c r="AB716" s="117" t="s">
        <v>582</v>
      </c>
      <c r="AC716" s="119" t="s">
        <v>398</v>
      </c>
      <c r="AD716" s="119" t="s">
        <v>398</v>
      </c>
    </row>
    <row r="717" spans="1:30">
      <c r="A717" s="117">
        <v>716</v>
      </c>
      <c r="B717" s="123" t="s">
        <v>464</v>
      </c>
      <c r="C717" s="117" t="s">
        <v>5</v>
      </c>
      <c r="D717" s="117" t="s">
        <v>595</v>
      </c>
      <c r="E717" s="117">
        <v>716</v>
      </c>
      <c r="F717" s="117" t="s">
        <v>924</v>
      </c>
      <c r="G717" s="117" t="s">
        <v>591</v>
      </c>
      <c r="H717" s="117" t="s">
        <v>398</v>
      </c>
      <c r="I717" s="117" t="s">
        <v>398</v>
      </c>
      <c r="J717" s="117" t="s">
        <v>398</v>
      </c>
      <c r="K717" s="117" t="s">
        <v>398</v>
      </c>
      <c r="L717" s="117" t="s">
        <v>398</v>
      </c>
      <c r="M717" s="117" t="s">
        <v>398</v>
      </c>
      <c r="N717" s="117" t="s">
        <v>398</v>
      </c>
      <c r="O717" s="125" t="s">
        <v>579</v>
      </c>
      <c r="P717" s="117">
        <v>1</v>
      </c>
      <c r="Q717" s="117" t="s">
        <v>398</v>
      </c>
      <c r="R717" s="117" t="s">
        <v>398</v>
      </c>
      <c r="S717" s="117" t="s">
        <v>398</v>
      </c>
      <c r="T717" s="117" t="s">
        <v>398</v>
      </c>
      <c r="U717" s="117" t="s">
        <v>398</v>
      </c>
      <c r="V717" s="117" t="s">
        <v>398</v>
      </c>
      <c r="W717" s="123">
        <v>44</v>
      </c>
      <c r="X717" s="123" t="s">
        <v>906</v>
      </c>
      <c r="Y717" s="120">
        <v>43557</v>
      </c>
      <c r="Z717" s="121">
        <v>0.44097222222222227</v>
      </c>
      <c r="AA717" s="123" t="s">
        <v>652</v>
      </c>
      <c r="AB717" s="117" t="s">
        <v>582</v>
      </c>
      <c r="AC717" s="119" t="s">
        <v>398</v>
      </c>
      <c r="AD717" s="119" t="s">
        <v>398</v>
      </c>
    </row>
    <row r="718" spans="1:30">
      <c r="A718" s="117">
        <v>717</v>
      </c>
      <c r="B718" s="123" t="s">
        <v>464</v>
      </c>
      <c r="C718" s="117" t="s">
        <v>5</v>
      </c>
      <c r="D718" s="117" t="s">
        <v>595</v>
      </c>
      <c r="E718" s="117">
        <v>717</v>
      </c>
      <c r="F718" s="117" t="s">
        <v>924</v>
      </c>
      <c r="G718" s="117" t="s">
        <v>591</v>
      </c>
      <c r="H718" s="117" t="s">
        <v>398</v>
      </c>
      <c r="I718" s="117" t="s">
        <v>398</v>
      </c>
      <c r="J718" s="117" t="s">
        <v>398</v>
      </c>
      <c r="K718" s="117" t="s">
        <v>398</v>
      </c>
      <c r="L718" s="117" t="s">
        <v>398</v>
      </c>
      <c r="M718" s="117" t="s">
        <v>398</v>
      </c>
      <c r="N718" s="117" t="s">
        <v>398</v>
      </c>
      <c r="O718" s="125" t="s">
        <v>579</v>
      </c>
      <c r="P718" s="117">
        <v>1</v>
      </c>
      <c r="Q718" s="117" t="s">
        <v>398</v>
      </c>
      <c r="R718" s="117" t="s">
        <v>398</v>
      </c>
      <c r="S718" s="117" t="s">
        <v>398</v>
      </c>
      <c r="T718" s="117" t="s">
        <v>398</v>
      </c>
      <c r="U718" s="117" t="s">
        <v>398</v>
      </c>
      <c r="V718" s="117" t="s">
        <v>398</v>
      </c>
      <c r="W718" s="123">
        <v>44</v>
      </c>
      <c r="X718" s="123" t="s">
        <v>906</v>
      </c>
      <c r="Y718" s="120">
        <v>43557</v>
      </c>
      <c r="Z718" s="121">
        <v>0.44097222222222227</v>
      </c>
      <c r="AA718" s="123" t="s">
        <v>652</v>
      </c>
      <c r="AB718" s="117" t="s">
        <v>582</v>
      </c>
      <c r="AC718" s="119" t="s">
        <v>398</v>
      </c>
      <c r="AD718" s="119" t="s">
        <v>398</v>
      </c>
    </row>
    <row r="719" spans="1:30">
      <c r="A719" s="117">
        <v>718</v>
      </c>
      <c r="B719" s="123" t="s">
        <v>464</v>
      </c>
      <c r="C719" s="117" t="s">
        <v>5</v>
      </c>
      <c r="D719" s="117" t="s">
        <v>595</v>
      </c>
      <c r="E719" s="117">
        <v>718</v>
      </c>
      <c r="F719" s="117" t="s">
        <v>924</v>
      </c>
      <c r="G719" s="117" t="s">
        <v>591</v>
      </c>
      <c r="H719" s="117" t="s">
        <v>398</v>
      </c>
      <c r="I719" s="117" t="s">
        <v>398</v>
      </c>
      <c r="J719" s="117" t="s">
        <v>398</v>
      </c>
      <c r="K719" s="117" t="s">
        <v>398</v>
      </c>
      <c r="L719" s="117" t="s">
        <v>398</v>
      </c>
      <c r="M719" s="117" t="s">
        <v>398</v>
      </c>
      <c r="N719" s="117" t="s">
        <v>398</v>
      </c>
      <c r="O719" s="125" t="s">
        <v>579</v>
      </c>
      <c r="P719" s="117">
        <v>1</v>
      </c>
      <c r="Q719" s="117" t="s">
        <v>398</v>
      </c>
      <c r="R719" s="117" t="s">
        <v>398</v>
      </c>
      <c r="S719" s="117" t="s">
        <v>398</v>
      </c>
      <c r="T719" s="117" t="s">
        <v>398</v>
      </c>
      <c r="U719" s="117" t="s">
        <v>398</v>
      </c>
      <c r="V719" s="117" t="s">
        <v>398</v>
      </c>
      <c r="W719" s="123">
        <v>44</v>
      </c>
      <c r="X719" s="123" t="s">
        <v>906</v>
      </c>
      <c r="Y719" s="120">
        <v>43557</v>
      </c>
      <c r="Z719" s="121">
        <v>0.44097222222222227</v>
      </c>
      <c r="AA719" s="123" t="s">
        <v>652</v>
      </c>
      <c r="AB719" s="117" t="s">
        <v>582</v>
      </c>
      <c r="AC719" s="119" t="s">
        <v>398</v>
      </c>
      <c r="AD719" s="119" t="s">
        <v>398</v>
      </c>
    </row>
    <row r="720" spans="1:30">
      <c r="A720" s="117">
        <v>719</v>
      </c>
      <c r="B720" s="123" t="s">
        <v>464</v>
      </c>
      <c r="C720" s="117" t="s">
        <v>5</v>
      </c>
      <c r="D720" s="117" t="s">
        <v>595</v>
      </c>
      <c r="E720" s="117">
        <v>719</v>
      </c>
      <c r="F720" s="117" t="s">
        <v>924</v>
      </c>
      <c r="G720" s="117" t="s">
        <v>591</v>
      </c>
      <c r="H720" s="117" t="s">
        <v>398</v>
      </c>
      <c r="I720" s="117" t="s">
        <v>398</v>
      </c>
      <c r="J720" s="117" t="s">
        <v>398</v>
      </c>
      <c r="K720" s="117" t="s">
        <v>398</v>
      </c>
      <c r="L720" s="117" t="s">
        <v>398</v>
      </c>
      <c r="M720" s="117" t="s">
        <v>398</v>
      </c>
      <c r="N720" s="117" t="s">
        <v>398</v>
      </c>
      <c r="O720" s="125" t="s">
        <v>579</v>
      </c>
      <c r="P720" s="117">
        <v>1</v>
      </c>
      <c r="Q720" s="117" t="s">
        <v>398</v>
      </c>
      <c r="R720" s="117" t="s">
        <v>398</v>
      </c>
      <c r="S720" s="117" t="s">
        <v>398</v>
      </c>
      <c r="T720" s="117" t="s">
        <v>398</v>
      </c>
      <c r="U720" s="117" t="s">
        <v>398</v>
      </c>
      <c r="V720" s="117" t="s">
        <v>398</v>
      </c>
      <c r="W720" s="123">
        <v>44</v>
      </c>
      <c r="X720" s="123" t="s">
        <v>906</v>
      </c>
      <c r="Y720" s="120">
        <v>43557</v>
      </c>
      <c r="Z720" s="121">
        <v>0.44097222222222227</v>
      </c>
      <c r="AA720" s="123" t="s">
        <v>652</v>
      </c>
      <c r="AB720" s="117" t="s">
        <v>582</v>
      </c>
      <c r="AC720" s="119" t="s">
        <v>398</v>
      </c>
      <c r="AD720" s="119" t="s">
        <v>398</v>
      </c>
    </row>
    <row r="721" spans="1:30">
      <c r="A721" s="117">
        <v>720</v>
      </c>
      <c r="B721" s="123" t="s">
        <v>464</v>
      </c>
      <c r="C721" s="117" t="s">
        <v>5</v>
      </c>
      <c r="D721" s="117" t="s">
        <v>595</v>
      </c>
      <c r="E721" s="117">
        <v>720</v>
      </c>
      <c r="F721" s="117" t="s">
        <v>924</v>
      </c>
      <c r="G721" s="117" t="s">
        <v>591</v>
      </c>
      <c r="H721" s="117" t="s">
        <v>398</v>
      </c>
      <c r="I721" s="117" t="s">
        <v>398</v>
      </c>
      <c r="J721" s="117" t="s">
        <v>398</v>
      </c>
      <c r="K721" s="117" t="s">
        <v>398</v>
      </c>
      <c r="L721" s="117" t="s">
        <v>398</v>
      </c>
      <c r="M721" s="117" t="s">
        <v>398</v>
      </c>
      <c r="N721" s="117" t="s">
        <v>398</v>
      </c>
      <c r="O721" s="125" t="s">
        <v>579</v>
      </c>
      <c r="P721" s="117">
        <v>1</v>
      </c>
      <c r="Q721" s="117" t="s">
        <v>398</v>
      </c>
      <c r="R721" s="117" t="s">
        <v>398</v>
      </c>
      <c r="S721" s="117" t="s">
        <v>398</v>
      </c>
      <c r="T721" s="117" t="s">
        <v>398</v>
      </c>
      <c r="U721" s="117" t="s">
        <v>398</v>
      </c>
      <c r="V721" s="117" t="s">
        <v>398</v>
      </c>
      <c r="W721" s="123">
        <v>44</v>
      </c>
      <c r="X721" s="123" t="s">
        <v>906</v>
      </c>
      <c r="Y721" s="120">
        <v>43557</v>
      </c>
      <c r="Z721" s="121">
        <v>0.44097222222222227</v>
      </c>
      <c r="AA721" s="123" t="s">
        <v>652</v>
      </c>
      <c r="AB721" s="117" t="s">
        <v>582</v>
      </c>
      <c r="AC721" s="119" t="s">
        <v>398</v>
      </c>
      <c r="AD721" s="119" t="s">
        <v>398</v>
      </c>
    </row>
    <row r="722" spans="1:30">
      <c r="A722" s="117">
        <v>721</v>
      </c>
      <c r="B722" s="123" t="s">
        <v>464</v>
      </c>
      <c r="C722" s="117" t="s">
        <v>5</v>
      </c>
      <c r="D722" s="117" t="s">
        <v>595</v>
      </c>
      <c r="E722" s="117">
        <v>721</v>
      </c>
      <c r="F722" s="117" t="s">
        <v>924</v>
      </c>
      <c r="G722" s="117" t="s">
        <v>591</v>
      </c>
      <c r="H722" s="117" t="s">
        <v>398</v>
      </c>
      <c r="I722" s="117" t="s">
        <v>398</v>
      </c>
      <c r="J722" s="117" t="s">
        <v>398</v>
      </c>
      <c r="K722" s="117" t="s">
        <v>398</v>
      </c>
      <c r="L722" s="117" t="s">
        <v>398</v>
      </c>
      <c r="M722" s="117" t="s">
        <v>398</v>
      </c>
      <c r="N722" s="117" t="s">
        <v>398</v>
      </c>
      <c r="O722" s="125" t="s">
        <v>579</v>
      </c>
      <c r="P722" s="117">
        <v>1</v>
      </c>
      <c r="Q722" s="117" t="s">
        <v>398</v>
      </c>
      <c r="R722" s="117" t="s">
        <v>398</v>
      </c>
      <c r="S722" s="117" t="s">
        <v>398</v>
      </c>
      <c r="T722" s="117" t="s">
        <v>398</v>
      </c>
      <c r="U722" s="117" t="s">
        <v>398</v>
      </c>
      <c r="V722" s="117" t="s">
        <v>398</v>
      </c>
      <c r="W722" s="123">
        <v>44</v>
      </c>
      <c r="X722" s="123" t="s">
        <v>906</v>
      </c>
      <c r="Y722" s="120">
        <v>43557</v>
      </c>
      <c r="Z722" s="121">
        <v>0.44097222222222227</v>
      </c>
      <c r="AA722" s="123" t="s">
        <v>652</v>
      </c>
      <c r="AB722" s="117" t="s">
        <v>582</v>
      </c>
      <c r="AC722" s="119" t="s">
        <v>398</v>
      </c>
      <c r="AD722" s="119" t="s">
        <v>398</v>
      </c>
    </row>
    <row r="723" spans="1:30">
      <c r="A723" s="117">
        <v>722</v>
      </c>
      <c r="B723" s="123" t="s">
        <v>464</v>
      </c>
      <c r="C723" s="117" t="s">
        <v>5</v>
      </c>
      <c r="D723" s="117" t="s">
        <v>595</v>
      </c>
      <c r="E723" s="117">
        <v>722</v>
      </c>
      <c r="F723" s="117" t="s">
        <v>924</v>
      </c>
      <c r="G723" s="117" t="s">
        <v>591</v>
      </c>
      <c r="H723" s="117" t="s">
        <v>398</v>
      </c>
      <c r="I723" s="117" t="s">
        <v>398</v>
      </c>
      <c r="J723" s="117" t="s">
        <v>398</v>
      </c>
      <c r="K723" s="117" t="s">
        <v>398</v>
      </c>
      <c r="L723" s="117" t="s">
        <v>398</v>
      </c>
      <c r="M723" s="117" t="s">
        <v>398</v>
      </c>
      <c r="N723" s="117" t="s">
        <v>398</v>
      </c>
      <c r="O723" s="125" t="s">
        <v>579</v>
      </c>
      <c r="P723" s="117">
        <v>1</v>
      </c>
      <c r="Q723" s="117" t="s">
        <v>398</v>
      </c>
      <c r="R723" s="117" t="s">
        <v>398</v>
      </c>
      <c r="S723" s="117" t="s">
        <v>398</v>
      </c>
      <c r="T723" s="117" t="s">
        <v>398</v>
      </c>
      <c r="U723" s="117" t="s">
        <v>398</v>
      </c>
      <c r="V723" s="117" t="s">
        <v>398</v>
      </c>
      <c r="W723" s="123">
        <v>44</v>
      </c>
      <c r="X723" s="123" t="s">
        <v>906</v>
      </c>
      <c r="Y723" s="120">
        <v>43557</v>
      </c>
      <c r="Z723" s="121">
        <v>0.44097222222222227</v>
      </c>
      <c r="AA723" s="123" t="s">
        <v>652</v>
      </c>
      <c r="AB723" s="117" t="s">
        <v>582</v>
      </c>
      <c r="AC723" s="119" t="s">
        <v>398</v>
      </c>
      <c r="AD723" s="119" t="s">
        <v>398</v>
      </c>
    </row>
    <row r="724" spans="1:30">
      <c r="A724" s="117">
        <v>723</v>
      </c>
      <c r="B724" s="123" t="s">
        <v>464</v>
      </c>
      <c r="C724" s="117" t="s">
        <v>5</v>
      </c>
      <c r="D724" s="117" t="s">
        <v>595</v>
      </c>
      <c r="E724" s="117">
        <v>723</v>
      </c>
      <c r="F724" s="117" t="s">
        <v>924</v>
      </c>
      <c r="G724" s="117" t="s">
        <v>591</v>
      </c>
      <c r="H724" s="117" t="s">
        <v>398</v>
      </c>
      <c r="I724" s="117" t="s">
        <v>398</v>
      </c>
      <c r="J724" s="117" t="s">
        <v>398</v>
      </c>
      <c r="K724" s="117" t="s">
        <v>398</v>
      </c>
      <c r="L724" s="117" t="s">
        <v>398</v>
      </c>
      <c r="M724" s="117" t="s">
        <v>398</v>
      </c>
      <c r="N724" s="117" t="s">
        <v>398</v>
      </c>
      <c r="O724" s="125" t="s">
        <v>579</v>
      </c>
      <c r="P724" s="117">
        <v>1</v>
      </c>
      <c r="Q724" s="117" t="s">
        <v>398</v>
      </c>
      <c r="R724" s="117" t="s">
        <v>398</v>
      </c>
      <c r="S724" s="117" t="s">
        <v>398</v>
      </c>
      <c r="T724" s="117" t="s">
        <v>398</v>
      </c>
      <c r="U724" s="117" t="s">
        <v>398</v>
      </c>
      <c r="V724" s="117" t="s">
        <v>398</v>
      </c>
      <c r="W724" s="123">
        <v>44</v>
      </c>
      <c r="X724" s="123" t="s">
        <v>906</v>
      </c>
      <c r="Y724" s="120">
        <v>43557</v>
      </c>
      <c r="Z724" s="121">
        <v>0.44097222222222227</v>
      </c>
      <c r="AA724" s="123" t="s">
        <v>652</v>
      </c>
      <c r="AB724" s="117" t="s">
        <v>582</v>
      </c>
      <c r="AC724" s="119" t="s">
        <v>398</v>
      </c>
      <c r="AD724" s="119" t="s">
        <v>398</v>
      </c>
    </row>
    <row r="725" spans="1:30">
      <c r="A725" s="117">
        <v>724</v>
      </c>
      <c r="B725" s="123" t="s">
        <v>464</v>
      </c>
      <c r="C725" s="117" t="s">
        <v>5</v>
      </c>
      <c r="D725" s="117" t="s">
        <v>595</v>
      </c>
      <c r="E725" s="117">
        <v>724</v>
      </c>
      <c r="F725" s="117" t="s">
        <v>924</v>
      </c>
      <c r="G725" s="117" t="s">
        <v>591</v>
      </c>
      <c r="H725" s="117" t="s">
        <v>398</v>
      </c>
      <c r="I725" s="117" t="s">
        <v>398</v>
      </c>
      <c r="J725" s="117" t="s">
        <v>398</v>
      </c>
      <c r="K725" s="117" t="s">
        <v>398</v>
      </c>
      <c r="L725" s="117" t="s">
        <v>398</v>
      </c>
      <c r="M725" s="117" t="s">
        <v>398</v>
      </c>
      <c r="N725" s="117" t="s">
        <v>398</v>
      </c>
      <c r="O725" s="125" t="s">
        <v>579</v>
      </c>
      <c r="P725" s="117">
        <v>1</v>
      </c>
      <c r="Q725" s="117" t="s">
        <v>398</v>
      </c>
      <c r="R725" s="117" t="s">
        <v>398</v>
      </c>
      <c r="S725" s="117" t="s">
        <v>398</v>
      </c>
      <c r="T725" s="117" t="s">
        <v>398</v>
      </c>
      <c r="U725" s="117" t="s">
        <v>398</v>
      </c>
      <c r="V725" s="117" t="s">
        <v>398</v>
      </c>
      <c r="W725" s="123">
        <v>44</v>
      </c>
      <c r="X725" s="123" t="s">
        <v>906</v>
      </c>
      <c r="Y725" s="120">
        <v>43557</v>
      </c>
      <c r="Z725" s="121">
        <v>0.44097222222222227</v>
      </c>
      <c r="AA725" s="123" t="s">
        <v>652</v>
      </c>
      <c r="AB725" s="117" t="s">
        <v>582</v>
      </c>
      <c r="AC725" s="119" t="s">
        <v>398</v>
      </c>
      <c r="AD725" s="119" t="s">
        <v>398</v>
      </c>
    </row>
    <row r="726" spans="1:30">
      <c r="A726" s="117">
        <v>725</v>
      </c>
      <c r="B726" s="123" t="s">
        <v>464</v>
      </c>
      <c r="C726" s="117" t="s">
        <v>5</v>
      </c>
      <c r="D726" s="117" t="s">
        <v>595</v>
      </c>
      <c r="E726" s="117">
        <v>725</v>
      </c>
      <c r="F726" s="117" t="s">
        <v>924</v>
      </c>
      <c r="G726" s="117" t="s">
        <v>591</v>
      </c>
      <c r="H726" s="117" t="s">
        <v>398</v>
      </c>
      <c r="I726" s="117" t="s">
        <v>398</v>
      </c>
      <c r="J726" s="117" t="s">
        <v>398</v>
      </c>
      <c r="K726" s="117" t="s">
        <v>398</v>
      </c>
      <c r="L726" s="117" t="s">
        <v>398</v>
      </c>
      <c r="M726" s="117" t="s">
        <v>398</v>
      </c>
      <c r="N726" s="117" t="s">
        <v>398</v>
      </c>
      <c r="O726" s="125" t="s">
        <v>579</v>
      </c>
      <c r="P726" s="117">
        <v>1</v>
      </c>
      <c r="Q726" s="117" t="s">
        <v>398</v>
      </c>
      <c r="R726" s="117" t="s">
        <v>398</v>
      </c>
      <c r="S726" s="117" t="s">
        <v>398</v>
      </c>
      <c r="T726" s="117" t="s">
        <v>398</v>
      </c>
      <c r="U726" s="117" t="s">
        <v>398</v>
      </c>
      <c r="V726" s="117" t="s">
        <v>398</v>
      </c>
      <c r="W726" s="123">
        <v>44</v>
      </c>
      <c r="X726" s="123" t="s">
        <v>906</v>
      </c>
      <c r="Y726" s="120">
        <v>43557</v>
      </c>
      <c r="Z726" s="121">
        <v>0.44097222222222227</v>
      </c>
      <c r="AA726" s="123" t="s">
        <v>652</v>
      </c>
      <c r="AB726" s="117" t="s">
        <v>582</v>
      </c>
      <c r="AC726" s="119" t="s">
        <v>398</v>
      </c>
      <c r="AD726" s="119" t="s">
        <v>398</v>
      </c>
    </row>
    <row r="727" spans="1:30">
      <c r="A727" s="117">
        <v>726</v>
      </c>
      <c r="B727" s="123" t="s">
        <v>464</v>
      </c>
      <c r="C727" s="117" t="s">
        <v>5</v>
      </c>
      <c r="D727" s="117" t="s">
        <v>595</v>
      </c>
      <c r="E727" s="117">
        <v>726</v>
      </c>
      <c r="F727" s="117" t="s">
        <v>924</v>
      </c>
      <c r="G727" s="117" t="s">
        <v>591</v>
      </c>
      <c r="H727" s="117" t="s">
        <v>398</v>
      </c>
      <c r="I727" s="117" t="s">
        <v>398</v>
      </c>
      <c r="J727" s="117" t="s">
        <v>398</v>
      </c>
      <c r="K727" s="117" t="s">
        <v>398</v>
      </c>
      <c r="L727" s="117" t="s">
        <v>398</v>
      </c>
      <c r="M727" s="117" t="s">
        <v>398</v>
      </c>
      <c r="N727" s="117" t="s">
        <v>398</v>
      </c>
      <c r="O727" s="125" t="s">
        <v>579</v>
      </c>
      <c r="P727" s="117">
        <v>1</v>
      </c>
      <c r="Q727" s="117" t="s">
        <v>398</v>
      </c>
      <c r="R727" s="117" t="s">
        <v>398</v>
      </c>
      <c r="S727" s="117" t="s">
        <v>398</v>
      </c>
      <c r="T727" s="117" t="s">
        <v>398</v>
      </c>
      <c r="U727" s="117" t="s">
        <v>398</v>
      </c>
      <c r="V727" s="117" t="s">
        <v>398</v>
      </c>
      <c r="W727" s="123">
        <v>44</v>
      </c>
      <c r="X727" s="123" t="s">
        <v>906</v>
      </c>
      <c r="Y727" s="120">
        <v>43557</v>
      </c>
      <c r="Z727" s="121">
        <v>0.44097222222222227</v>
      </c>
      <c r="AA727" s="123" t="s">
        <v>652</v>
      </c>
      <c r="AB727" s="117" t="s">
        <v>582</v>
      </c>
      <c r="AC727" s="119" t="s">
        <v>398</v>
      </c>
      <c r="AD727" s="119" t="s">
        <v>398</v>
      </c>
    </row>
    <row r="728" spans="1:30">
      <c r="A728" s="117">
        <v>727</v>
      </c>
      <c r="B728" s="123" t="s">
        <v>464</v>
      </c>
      <c r="C728" s="117" t="s">
        <v>5</v>
      </c>
      <c r="D728" s="117" t="s">
        <v>595</v>
      </c>
      <c r="E728" s="117">
        <v>727</v>
      </c>
      <c r="F728" s="117" t="s">
        <v>924</v>
      </c>
      <c r="G728" s="117" t="s">
        <v>591</v>
      </c>
      <c r="H728" s="117" t="s">
        <v>398</v>
      </c>
      <c r="I728" s="117" t="s">
        <v>398</v>
      </c>
      <c r="J728" s="117" t="s">
        <v>398</v>
      </c>
      <c r="K728" s="117" t="s">
        <v>398</v>
      </c>
      <c r="L728" s="117" t="s">
        <v>398</v>
      </c>
      <c r="M728" s="117" t="s">
        <v>398</v>
      </c>
      <c r="N728" s="117" t="s">
        <v>398</v>
      </c>
      <c r="O728" s="125" t="s">
        <v>579</v>
      </c>
      <c r="P728" s="117">
        <v>1</v>
      </c>
      <c r="Q728" s="117" t="s">
        <v>398</v>
      </c>
      <c r="R728" s="117" t="s">
        <v>398</v>
      </c>
      <c r="S728" s="117" t="s">
        <v>398</v>
      </c>
      <c r="T728" s="117" t="s">
        <v>398</v>
      </c>
      <c r="U728" s="117" t="s">
        <v>398</v>
      </c>
      <c r="V728" s="117" t="s">
        <v>398</v>
      </c>
      <c r="W728" s="123">
        <v>44</v>
      </c>
      <c r="X728" s="123" t="s">
        <v>906</v>
      </c>
      <c r="Y728" s="120">
        <v>43557</v>
      </c>
      <c r="Z728" s="121">
        <v>0.44097222222222227</v>
      </c>
      <c r="AA728" s="123" t="s">
        <v>652</v>
      </c>
      <c r="AB728" s="117" t="s">
        <v>582</v>
      </c>
      <c r="AC728" s="119" t="s">
        <v>398</v>
      </c>
      <c r="AD728" s="119" t="s">
        <v>398</v>
      </c>
    </row>
    <row r="729" spans="1:30">
      <c r="A729" s="117">
        <v>728</v>
      </c>
      <c r="B729" s="123" t="s">
        <v>464</v>
      </c>
      <c r="C729" s="117" t="s">
        <v>5</v>
      </c>
      <c r="D729" s="117" t="s">
        <v>595</v>
      </c>
      <c r="E729" s="117">
        <v>728</v>
      </c>
      <c r="F729" s="117" t="s">
        <v>924</v>
      </c>
      <c r="G729" s="117" t="s">
        <v>591</v>
      </c>
      <c r="H729" s="117" t="s">
        <v>398</v>
      </c>
      <c r="I729" s="117" t="s">
        <v>398</v>
      </c>
      <c r="J729" s="117" t="s">
        <v>398</v>
      </c>
      <c r="K729" s="117" t="s">
        <v>398</v>
      </c>
      <c r="L729" s="117" t="s">
        <v>398</v>
      </c>
      <c r="M729" s="117" t="s">
        <v>398</v>
      </c>
      <c r="N729" s="117" t="s">
        <v>398</v>
      </c>
      <c r="O729" s="125" t="s">
        <v>579</v>
      </c>
      <c r="P729" s="117">
        <v>1</v>
      </c>
      <c r="Q729" s="117" t="s">
        <v>398</v>
      </c>
      <c r="R729" s="117" t="s">
        <v>398</v>
      </c>
      <c r="S729" s="117" t="s">
        <v>398</v>
      </c>
      <c r="T729" s="117" t="s">
        <v>398</v>
      </c>
      <c r="U729" s="117" t="s">
        <v>398</v>
      </c>
      <c r="V729" s="117" t="s">
        <v>398</v>
      </c>
      <c r="W729" s="123">
        <v>44</v>
      </c>
      <c r="X729" s="123" t="s">
        <v>906</v>
      </c>
      <c r="Y729" s="120">
        <v>43557</v>
      </c>
      <c r="Z729" s="121">
        <v>0.44097222222222227</v>
      </c>
      <c r="AA729" s="123" t="s">
        <v>652</v>
      </c>
      <c r="AB729" s="117" t="s">
        <v>582</v>
      </c>
      <c r="AC729" s="119" t="s">
        <v>398</v>
      </c>
      <c r="AD729" s="119" t="s">
        <v>398</v>
      </c>
    </row>
    <row r="730" spans="1:30">
      <c r="A730" s="117">
        <v>729</v>
      </c>
      <c r="B730" s="123" t="s">
        <v>464</v>
      </c>
      <c r="C730" s="117" t="s">
        <v>5</v>
      </c>
      <c r="D730" s="117" t="s">
        <v>595</v>
      </c>
      <c r="E730" s="117">
        <v>729</v>
      </c>
      <c r="F730" s="117" t="s">
        <v>924</v>
      </c>
      <c r="G730" s="117" t="s">
        <v>591</v>
      </c>
      <c r="H730" s="117" t="s">
        <v>398</v>
      </c>
      <c r="I730" s="117" t="s">
        <v>398</v>
      </c>
      <c r="J730" s="117" t="s">
        <v>398</v>
      </c>
      <c r="K730" s="117" t="s">
        <v>398</v>
      </c>
      <c r="L730" s="117" t="s">
        <v>398</v>
      </c>
      <c r="M730" s="117" t="s">
        <v>398</v>
      </c>
      <c r="N730" s="117" t="s">
        <v>398</v>
      </c>
      <c r="O730" s="125" t="s">
        <v>579</v>
      </c>
      <c r="P730" s="117">
        <v>1</v>
      </c>
      <c r="Q730" s="117" t="s">
        <v>398</v>
      </c>
      <c r="R730" s="117" t="s">
        <v>398</v>
      </c>
      <c r="S730" s="117" t="s">
        <v>398</v>
      </c>
      <c r="T730" s="117" t="s">
        <v>398</v>
      </c>
      <c r="U730" s="117" t="s">
        <v>398</v>
      </c>
      <c r="V730" s="117" t="s">
        <v>398</v>
      </c>
      <c r="W730" s="123">
        <v>44</v>
      </c>
      <c r="X730" s="123" t="s">
        <v>906</v>
      </c>
      <c r="Y730" s="120">
        <v>43557</v>
      </c>
      <c r="Z730" s="121">
        <v>0.44097222222222227</v>
      </c>
      <c r="AA730" s="123" t="s">
        <v>652</v>
      </c>
      <c r="AB730" s="117" t="s">
        <v>582</v>
      </c>
      <c r="AC730" s="119" t="s">
        <v>398</v>
      </c>
      <c r="AD730" s="119" t="s">
        <v>398</v>
      </c>
    </row>
    <row r="731" spans="1:30">
      <c r="A731" s="117">
        <v>730</v>
      </c>
      <c r="B731" s="123" t="s">
        <v>464</v>
      </c>
      <c r="C731" s="117" t="s">
        <v>5</v>
      </c>
      <c r="D731" s="117" t="s">
        <v>595</v>
      </c>
      <c r="E731" s="117">
        <v>730</v>
      </c>
      <c r="F731" s="117" t="s">
        <v>924</v>
      </c>
      <c r="G731" s="117" t="s">
        <v>591</v>
      </c>
      <c r="H731" s="117" t="s">
        <v>398</v>
      </c>
      <c r="I731" s="117" t="s">
        <v>398</v>
      </c>
      <c r="J731" s="117" t="s">
        <v>398</v>
      </c>
      <c r="K731" s="117" t="s">
        <v>398</v>
      </c>
      <c r="L731" s="117" t="s">
        <v>398</v>
      </c>
      <c r="M731" s="117" t="s">
        <v>398</v>
      </c>
      <c r="N731" s="117" t="s">
        <v>398</v>
      </c>
      <c r="O731" s="125" t="s">
        <v>579</v>
      </c>
      <c r="P731" s="117">
        <v>1</v>
      </c>
      <c r="Q731" s="117" t="s">
        <v>398</v>
      </c>
      <c r="R731" s="117" t="s">
        <v>398</v>
      </c>
      <c r="S731" s="117" t="s">
        <v>398</v>
      </c>
      <c r="T731" s="117" t="s">
        <v>398</v>
      </c>
      <c r="U731" s="117" t="s">
        <v>398</v>
      </c>
      <c r="V731" s="117" t="s">
        <v>398</v>
      </c>
      <c r="W731" s="123">
        <v>44</v>
      </c>
      <c r="X731" s="123" t="s">
        <v>906</v>
      </c>
      <c r="Y731" s="120">
        <v>43557</v>
      </c>
      <c r="Z731" s="121">
        <v>0.44097222222222227</v>
      </c>
      <c r="AA731" s="123" t="s">
        <v>652</v>
      </c>
      <c r="AB731" s="117" t="s">
        <v>582</v>
      </c>
      <c r="AC731" s="119" t="s">
        <v>398</v>
      </c>
      <c r="AD731" s="119" t="s">
        <v>398</v>
      </c>
    </row>
    <row r="732" spans="1:30">
      <c r="A732" s="117">
        <v>731</v>
      </c>
      <c r="B732" s="123" t="s">
        <v>464</v>
      </c>
      <c r="C732" s="117" t="s">
        <v>5</v>
      </c>
      <c r="D732" s="117" t="s">
        <v>595</v>
      </c>
      <c r="E732" s="117">
        <v>731</v>
      </c>
      <c r="F732" s="117" t="s">
        <v>924</v>
      </c>
      <c r="G732" s="117" t="s">
        <v>591</v>
      </c>
      <c r="H732" s="117" t="s">
        <v>398</v>
      </c>
      <c r="I732" s="117" t="s">
        <v>398</v>
      </c>
      <c r="J732" s="117" t="s">
        <v>398</v>
      </c>
      <c r="K732" s="117" t="s">
        <v>398</v>
      </c>
      <c r="L732" s="117" t="s">
        <v>398</v>
      </c>
      <c r="M732" s="117" t="s">
        <v>398</v>
      </c>
      <c r="N732" s="117" t="s">
        <v>398</v>
      </c>
      <c r="O732" s="125" t="s">
        <v>579</v>
      </c>
      <c r="P732" s="117">
        <v>1</v>
      </c>
      <c r="Q732" s="117" t="s">
        <v>398</v>
      </c>
      <c r="R732" s="117" t="s">
        <v>398</v>
      </c>
      <c r="S732" s="117" t="s">
        <v>398</v>
      </c>
      <c r="T732" s="117" t="s">
        <v>398</v>
      </c>
      <c r="U732" s="117" t="s">
        <v>398</v>
      </c>
      <c r="V732" s="117" t="s">
        <v>398</v>
      </c>
      <c r="W732" s="123">
        <v>44</v>
      </c>
      <c r="X732" s="123" t="s">
        <v>906</v>
      </c>
      <c r="Y732" s="120">
        <v>43557</v>
      </c>
      <c r="Z732" s="121">
        <v>0.44097222222222227</v>
      </c>
      <c r="AA732" s="123" t="s">
        <v>652</v>
      </c>
      <c r="AB732" s="117" t="s">
        <v>582</v>
      </c>
      <c r="AC732" s="119" t="s">
        <v>398</v>
      </c>
      <c r="AD732" s="119" t="s">
        <v>398</v>
      </c>
    </row>
    <row r="733" spans="1:30">
      <c r="A733" s="117">
        <v>732</v>
      </c>
      <c r="B733" s="123" t="s">
        <v>464</v>
      </c>
      <c r="C733" s="117" t="s">
        <v>5</v>
      </c>
      <c r="D733" s="117" t="s">
        <v>595</v>
      </c>
      <c r="E733" s="117">
        <v>732</v>
      </c>
      <c r="F733" s="117" t="s">
        <v>924</v>
      </c>
      <c r="G733" s="117" t="s">
        <v>591</v>
      </c>
      <c r="H733" s="117" t="s">
        <v>398</v>
      </c>
      <c r="I733" s="117" t="s">
        <v>398</v>
      </c>
      <c r="J733" s="117" t="s">
        <v>398</v>
      </c>
      <c r="K733" s="117" t="s">
        <v>398</v>
      </c>
      <c r="L733" s="117" t="s">
        <v>398</v>
      </c>
      <c r="M733" s="117" t="s">
        <v>398</v>
      </c>
      <c r="N733" s="117" t="s">
        <v>398</v>
      </c>
      <c r="O733" s="125" t="s">
        <v>579</v>
      </c>
      <c r="P733" s="117">
        <v>1</v>
      </c>
      <c r="Q733" s="117" t="s">
        <v>398</v>
      </c>
      <c r="R733" s="117" t="s">
        <v>398</v>
      </c>
      <c r="S733" s="117" t="s">
        <v>398</v>
      </c>
      <c r="T733" s="117" t="s">
        <v>398</v>
      </c>
      <c r="U733" s="117" t="s">
        <v>398</v>
      </c>
      <c r="V733" s="117" t="s">
        <v>398</v>
      </c>
      <c r="W733" s="123">
        <v>44</v>
      </c>
      <c r="X733" s="123" t="s">
        <v>906</v>
      </c>
      <c r="Y733" s="120">
        <v>43557</v>
      </c>
      <c r="Z733" s="121">
        <v>0.44097222222222227</v>
      </c>
      <c r="AA733" s="123" t="s">
        <v>652</v>
      </c>
      <c r="AB733" s="117" t="s">
        <v>582</v>
      </c>
      <c r="AC733" s="119" t="s">
        <v>398</v>
      </c>
      <c r="AD733" s="119" t="s">
        <v>398</v>
      </c>
    </row>
    <row r="734" spans="1:30">
      <c r="A734" s="117">
        <v>733</v>
      </c>
      <c r="B734" s="123" t="s">
        <v>464</v>
      </c>
      <c r="C734" s="117" t="s">
        <v>5</v>
      </c>
      <c r="D734" s="117" t="s">
        <v>595</v>
      </c>
      <c r="E734" s="117">
        <v>733</v>
      </c>
      <c r="F734" s="117" t="s">
        <v>924</v>
      </c>
      <c r="G734" s="117" t="s">
        <v>591</v>
      </c>
      <c r="H734" s="117" t="s">
        <v>398</v>
      </c>
      <c r="I734" s="117" t="s">
        <v>398</v>
      </c>
      <c r="J734" s="117" t="s">
        <v>398</v>
      </c>
      <c r="K734" s="117" t="s">
        <v>398</v>
      </c>
      <c r="L734" s="117" t="s">
        <v>398</v>
      </c>
      <c r="M734" s="117" t="s">
        <v>398</v>
      </c>
      <c r="N734" s="117" t="s">
        <v>398</v>
      </c>
      <c r="O734" s="125" t="s">
        <v>579</v>
      </c>
      <c r="P734" s="117">
        <v>1</v>
      </c>
      <c r="Q734" s="117" t="s">
        <v>398</v>
      </c>
      <c r="R734" s="117" t="s">
        <v>398</v>
      </c>
      <c r="S734" s="117" t="s">
        <v>398</v>
      </c>
      <c r="T734" s="117" t="s">
        <v>398</v>
      </c>
      <c r="U734" s="117" t="s">
        <v>398</v>
      </c>
      <c r="V734" s="117" t="s">
        <v>398</v>
      </c>
      <c r="W734" s="123">
        <v>44</v>
      </c>
      <c r="X734" s="123" t="s">
        <v>906</v>
      </c>
      <c r="Y734" s="120">
        <v>43557</v>
      </c>
      <c r="Z734" s="121">
        <v>0.44097222222222227</v>
      </c>
      <c r="AA734" s="123" t="s">
        <v>652</v>
      </c>
      <c r="AB734" s="117" t="s">
        <v>582</v>
      </c>
      <c r="AC734" s="119" t="s">
        <v>398</v>
      </c>
      <c r="AD734" s="119" t="s">
        <v>398</v>
      </c>
    </row>
    <row r="735" spans="1:30">
      <c r="A735" s="117">
        <v>734</v>
      </c>
      <c r="B735" s="123" t="s">
        <v>464</v>
      </c>
      <c r="C735" s="117" t="s">
        <v>5</v>
      </c>
      <c r="D735" s="117" t="s">
        <v>595</v>
      </c>
      <c r="E735" s="117">
        <v>734</v>
      </c>
      <c r="F735" s="117" t="s">
        <v>924</v>
      </c>
      <c r="G735" s="117" t="s">
        <v>591</v>
      </c>
      <c r="H735" s="117" t="s">
        <v>398</v>
      </c>
      <c r="I735" s="117" t="s">
        <v>398</v>
      </c>
      <c r="J735" s="117" t="s">
        <v>398</v>
      </c>
      <c r="K735" s="117" t="s">
        <v>398</v>
      </c>
      <c r="L735" s="117" t="s">
        <v>398</v>
      </c>
      <c r="M735" s="117" t="s">
        <v>398</v>
      </c>
      <c r="N735" s="117" t="s">
        <v>398</v>
      </c>
      <c r="O735" s="125" t="s">
        <v>579</v>
      </c>
      <c r="P735" s="117">
        <v>1</v>
      </c>
      <c r="Q735" s="117" t="s">
        <v>398</v>
      </c>
      <c r="R735" s="117" t="s">
        <v>398</v>
      </c>
      <c r="S735" s="117" t="s">
        <v>398</v>
      </c>
      <c r="T735" s="117" t="s">
        <v>398</v>
      </c>
      <c r="U735" s="117" t="s">
        <v>398</v>
      </c>
      <c r="V735" s="117" t="s">
        <v>398</v>
      </c>
      <c r="W735" s="123">
        <v>44</v>
      </c>
      <c r="X735" s="123" t="s">
        <v>906</v>
      </c>
      <c r="Y735" s="120">
        <v>43557</v>
      </c>
      <c r="Z735" s="121">
        <v>0.44097222222222227</v>
      </c>
      <c r="AA735" s="123" t="s">
        <v>652</v>
      </c>
      <c r="AB735" s="117" t="s">
        <v>582</v>
      </c>
      <c r="AC735" s="119" t="s">
        <v>398</v>
      </c>
      <c r="AD735" s="119" t="s">
        <v>398</v>
      </c>
    </row>
    <row r="736" spans="1:30">
      <c r="A736" s="117">
        <v>735</v>
      </c>
      <c r="B736" s="123" t="s">
        <v>464</v>
      </c>
      <c r="C736" s="117" t="s">
        <v>5</v>
      </c>
      <c r="D736" s="117" t="s">
        <v>595</v>
      </c>
      <c r="E736" s="117">
        <v>735</v>
      </c>
      <c r="F736" s="117" t="s">
        <v>924</v>
      </c>
      <c r="G736" s="117" t="s">
        <v>591</v>
      </c>
      <c r="H736" s="117" t="s">
        <v>398</v>
      </c>
      <c r="I736" s="117" t="s">
        <v>398</v>
      </c>
      <c r="J736" s="117" t="s">
        <v>398</v>
      </c>
      <c r="K736" s="117" t="s">
        <v>398</v>
      </c>
      <c r="L736" s="117" t="s">
        <v>398</v>
      </c>
      <c r="M736" s="117" t="s">
        <v>398</v>
      </c>
      <c r="N736" s="117" t="s">
        <v>398</v>
      </c>
      <c r="O736" s="125" t="s">
        <v>579</v>
      </c>
      <c r="P736" s="117">
        <v>1</v>
      </c>
      <c r="Q736" s="117" t="s">
        <v>398</v>
      </c>
      <c r="R736" s="117" t="s">
        <v>398</v>
      </c>
      <c r="S736" s="117" t="s">
        <v>398</v>
      </c>
      <c r="T736" s="117" t="s">
        <v>398</v>
      </c>
      <c r="U736" s="117" t="s">
        <v>398</v>
      </c>
      <c r="V736" s="117" t="s">
        <v>398</v>
      </c>
      <c r="W736" s="123">
        <v>44</v>
      </c>
      <c r="X736" s="123" t="s">
        <v>906</v>
      </c>
      <c r="Y736" s="120">
        <v>43557</v>
      </c>
      <c r="Z736" s="121">
        <v>0.44097222222222227</v>
      </c>
      <c r="AA736" s="123" t="s">
        <v>652</v>
      </c>
      <c r="AB736" s="117" t="s">
        <v>582</v>
      </c>
      <c r="AC736" s="119" t="s">
        <v>398</v>
      </c>
      <c r="AD736" s="119" t="s">
        <v>398</v>
      </c>
    </row>
    <row r="737" spans="1:30">
      <c r="A737" s="117">
        <v>736</v>
      </c>
      <c r="B737" s="123" t="s">
        <v>464</v>
      </c>
      <c r="C737" s="117" t="s">
        <v>5</v>
      </c>
      <c r="D737" s="117" t="s">
        <v>595</v>
      </c>
      <c r="E737" s="117">
        <v>736</v>
      </c>
      <c r="F737" s="117" t="s">
        <v>924</v>
      </c>
      <c r="G737" s="117" t="s">
        <v>591</v>
      </c>
      <c r="H737" s="117" t="s">
        <v>398</v>
      </c>
      <c r="I737" s="117" t="s">
        <v>398</v>
      </c>
      <c r="J737" s="117" t="s">
        <v>398</v>
      </c>
      <c r="K737" s="117" t="s">
        <v>398</v>
      </c>
      <c r="L737" s="117" t="s">
        <v>398</v>
      </c>
      <c r="M737" s="117" t="s">
        <v>398</v>
      </c>
      <c r="N737" s="117" t="s">
        <v>398</v>
      </c>
      <c r="O737" s="125" t="s">
        <v>579</v>
      </c>
      <c r="P737" s="117">
        <v>1</v>
      </c>
      <c r="Q737" s="117" t="s">
        <v>398</v>
      </c>
      <c r="R737" s="117" t="s">
        <v>398</v>
      </c>
      <c r="S737" s="117" t="s">
        <v>398</v>
      </c>
      <c r="T737" s="117" t="s">
        <v>398</v>
      </c>
      <c r="U737" s="117" t="s">
        <v>398</v>
      </c>
      <c r="V737" s="117" t="s">
        <v>398</v>
      </c>
      <c r="W737" s="123">
        <v>44</v>
      </c>
      <c r="X737" s="123" t="s">
        <v>906</v>
      </c>
      <c r="Y737" s="120">
        <v>43557</v>
      </c>
      <c r="Z737" s="121">
        <v>0.44097222222222227</v>
      </c>
      <c r="AA737" s="123" t="s">
        <v>652</v>
      </c>
      <c r="AB737" s="117" t="s">
        <v>582</v>
      </c>
      <c r="AC737" s="119" t="s">
        <v>398</v>
      </c>
      <c r="AD737" s="119" t="s">
        <v>398</v>
      </c>
    </row>
    <row r="738" spans="1:30">
      <c r="A738" s="117">
        <v>737</v>
      </c>
      <c r="B738" s="123" t="s">
        <v>464</v>
      </c>
      <c r="C738" s="117" t="s">
        <v>5</v>
      </c>
      <c r="D738" s="117" t="s">
        <v>595</v>
      </c>
      <c r="E738" s="117">
        <v>737</v>
      </c>
      <c r="F738" s="117" t="s">
        <v>924</v>
      </c>
      <c r="G738" s="117" t="s">
        <v>591</v>
      </c>
      <c r="H738" s="117" t="s">
        <v>398</v>
      </c>
      <c r="I738" s="117" t="s">
        <v>398</v>
      </c>
      <c r="J738" s="117" t="s">
        <v>398</v>
      </c>
      <c r="K738" s="117" t="s">
        <v>398</v>
      </c>
      <c r="L738" s="117" t="s">
        <v>398</v>
      </c>
      <c r="M738" s="117" t="s">
        <v>398</v>
      </c>
      <c r="N738" s="117" t="s">
        <v>398</v>
      </c>
      <c r="O738" s="125" t="s">
        <v>579</v>
      </c>
      <c r="P738" s="117">
        <v>1</v>
      </c>
      <c r="Q738" s="117" t="s">
        <v>398</v>
      </c>
      <c r="R738" s="117" t="s">
        <v>398</v>
      </c>
      <c r="S738" s="117" t="s">
        <v>398</v>
      </c>
      <c r="T738" s="117" t="s">
        <v>398</v>
      </c>
      <c r="U738" s="117" t="s">
        <v>398</v>
      </c>
      <c r="V738" s="117" t="s">
        <v>398</v>
      </c>
      <c r="W738" s="123">
        <v>44</v>
      </c>
      <c r="X738" s="123" t="s">
        <v>906</v>
      </c>
      <c r="Y738" s="120">
        <v>43557</v>
      </c>
      <c r="Z738" s="121">
        <v>0.44097222222222227</v>
      </c>
      <c r="AA738" s="123" t="s">
        <v>652</v>
      </c>
      <c r="AB738" s="117" t="s">
        <v>582</v>
      </c>
      <c r="AC738" s="119" t="s">
        <v>398</v>
      </c>
      <c r="AD738" s="119" t="s">
        <v>398</v>
      </c>
    </row>
    <row r="739" spans="1:30">
      <c r="A739" s="117">
        <v>738</v>
      </c>
      <c r="B739" s="123" t="s">
        <v>464</v>
      </c>
      <c r="C739" s="117" t="s">
        <v>5</v>
      </c>
      <c r="D739" s="117" t="s">
        <v>595</v>
      </c>
      <c r="E739" s="117">
        <v>738</v>
      </c>
      <c r="F739" s="117" t="s">
        <v>924</v>
      </c>
      <c r="G739" s="117" t="s">
        <v>591</v>
      </c>
      <c r="H739" s="117" t="s">
        <v>398</v>
      </c>
      <c r="I739" s="117" t="s">
        <v>398</v>
      </c>
      <c r="J739" s="117" t="s">
        <v>398</v>
      </c>
      <c r="K739" s="117" t="s">
        <v>398</v>
      </c>
      <c r="L739" s="117" t="s">
        <v>398</v>
      </c>
      <c r="M739" s="117" t="s">
        <v>398</v>
      </c>
      <c r="N739" s="117" t="s">
        <v>398</v>
      </c>
      <c r="O739" s="125" t="s">
        <v>579</v>
      </c>
      <c r="P739" s="117">
        <v>1</v>
      </c>
      <c r="Q739" s="117" t="s">
        <v>398</v>
      </c>
      <c r="R739" s="117" t="s">
        <v>398</v>
      </c>
      <c r="S739" s="117" t="s">
        <v>398</v>
      </c>
      <c r="T739" s="117" t="s">
        <v>398</v>
      </c>
      <c r="U739" s="117" t="s">
        <v>398</v>
      </c>
      <c r="V739" s="117" t="s">
        <v>398</v>
      </c>
      <c r="W739" s="123">
        <v>44</v>
      </c>
      <c r="X739" s="123" t="s">
        <v>906</v>
      </c>
      <c r="Y739" s="120">
        <v>43557</v>
      </c>
      <c r="Z739" s="121">
        <v>0.44097222222222227</v>
      </c>
      <c r="AA739" s="123" t="s">
        <v>652</v>
      </c>
      <c r="AB739" s="117" t="s">
        <v>582</v>
      </c>
      <c r="AC739" s="119" t="s">
        <v>398</v>
      </c>
      <c r="AD739" s="119" t="s">
        <v>398</v>
      </c>
    </row>
    <row r="740" spans="1:30">
      <c r="A740" s="117">
        <v>739</v>
      </c>
      <c r="B740" s="123" t="s">
        <v>464</v>
      </c>
      <c r="C740" s="117" t="s">
        <v>5</v>
      </c>
      <c r="D740" s="117" t="s">
        <v>595</v>
      </c>
      <c r="E740" s="117">
        <v>739</v>
      </c>
      <c r="F740" s="117" t="s">
        <v>924</v>
      </c>
      <c r="G740" s="117" t="s">
        <v>591</v>
      </c>
      <c r="H740" s="117" t="s">
        <v>398</v>
      </c>
      <c r="I740" s="117" t="s">
        <v>398</v>
      </c>
      <c r="J740" s="117" t="s">
        <v>398</v>
      </c>
      <c r="K740" s="117" t="s">
        <v>398</v>
      </c>
      <c r="L740" s="117" t="s">
        <v>398</v>
      </c>
      <c r="M740" s="117" t="s">
        <v>398</v>
      </c>
      <c r="N740" s="117" t="s">
        <v>398</v>
      </c>
      <c r="O740" s="125" t="s">
        <v>579</v>
      </c>
      <c r="P740" s="117">
        <v>1</v>
      </c>
      <c r="Q740" s="117" t="s">
        <v>398</v>
      </c>
      <c r="R740" s="117" t="s">
        <v>398</v>
      </c>
      <c r="S740" s="117" t="s">
        <v>398</v>
      </c>
      <c r="T740" s="117" t="s">
        <v>398</v>
      </c>
      <c r="U740" s="117" t="s">
        <v>398</v>
      </c>
      <c r="V740" s="117" t="s">
        <v>398</v>
      </c>
      <c r="W740" s="123">
        <v>44</v>
      </c>
      <c r="X740" s="123" t="s">
        <v>906</v>
      </c>
      <c r="Y740" s="120">
        <v>43557</v>
      </c>
      <c r="Z740" s="121">
        <v>0.44097222222222227</v>
      </c>
      <c r="AA740" s="123" t="s">
        <v>652</v>
      </c>
      <c r="AB740" s="117" t="s">
        <v>582</v>
      </c>
      <c r="AC740" s="119" t="s">
        <v>398</v>
      </c>
      <c r="AD740" s="119" t="s">
        <v>398</v>
      </c>
    </row>
    <row r="741" spans="1:30">
      <c r="A741" s="117">
        <v>740</v>
      </c>
      <c r="B741" s="123" t="s">
        <v>464</v>
      </c>
      <c r="C741" s="117" t="s">
        <v>5</v>
      </c>
      <c r="D741" s="117" t="s">
        <v>595</v>
      </c>
      <c r="E741" s="117">
        <v>740</v>
      </c>
      <c r="F741" s="117" t="s">
        <v>924</v>
      </c>
      <c r="G741" s="117" t="s">
        <v>591</v>
      </c>
      <c r="H741" s="117" t="s">
        <v>398</v>
      </c>
      <c r="I741" s="117" t="s">
        <v>398</v>
      </c>
      <c r="J741" s="117" t="s">
        <v>398</v>
      </c>
      <c r="K741" s="117" t="s">
        <v>398</v>
      </c>
      <c r="L741" s="117" t="s">
        <v>398</v>
      </c>
      <c r="M741" s="117" t="s">
        <v>398</v>
      </c>
      <c r="N741" s="117" t="s">
        <v>398</v>
      </c>
      <c r="O741" s="125" t="s">
        <v>579</v>
      </c>
      <c r="P741" s="117">
        <v>1</v>
      </c>
      <c r="Q741" s="117" t="s">
        <v>398</v>
      </c>
      <c r="R741" s="117" t="s">
        <v>398</v>
      </c>
      <c r="S741" s="117" t="s">
        <v>398</v>
      </c>
      <c r="T741" s="117" t="s">
        <v>398</v>
      </c>
      <c r="U741" s="117" t="s">
        <v>398</v>
      </c>
      <c r="V741" s="117" t="s">
        <v>398</v>
      </c>
      <c r="W741" s="123">
        <v>44</v>
      </c>
      <c r="X741" s="123" t="s">
        <v>906</v>
      </c>
      <c r="Y741" s="120">
        <v>43557</v>
      </c>
      <c r="Z741" s="121">
        <v>0.44097222222222227</v>
      </c>
      <c r="AA741" s="123" t="s">
        <v>652</v>
      </c>
      <c r="AB741" s="117" t="s">
        <v>582</v>
      </c>
      <c r="AC741" s="119" t="s">
        <v>398</v>
      </c>
      <c r="AD741" s="119" t="s">
        <v>398</v>
      </c>
    </row>
    <row r="742" spans="1:30">
      <c r="A742" s="117">
        <v>741</v>
      </c>
      <c r="B742" s="123" t="s">
        <v>464</v>
      </c>
      <c r="C742" s="117" t="s">
        <v>5</v>
      </c>
      <c r="D742" s="117" t="s">
        <v>595</v>
      </c>
      <c r="E742" s="117">
        <v>741</v>
      </c>
      <c r="F742" s="117" t="s">
        <v>924</v>
      </c>
      <c r="G742" s="117" t="s">
        <v>591</v>
      </c>
      <c r="H742" s="117" t="s">
        <v>398</v>
      </c>
      <c r="I742" s="117" t="s">
        <v>398</v>
      </c>
      <c r="J742" s="117" t="s">
        <v>398</v>
      </c>
      <c r="K742" s="117" t="s">
        <v>398</v>
      </c>
      <c r="L742" s="117" t="s">
        <v>398</v>
      </c>
      <c r="M742" s="117" t="s">
        <v>398</v>
      </c>
      <c r="N742" s="117" t="s">
        <v>398</v>
      </c>
      <c r="O742" s="125" t="s">
        <v>579</v>
      </c>
      <c r="P742" s="117">
        <v>1</v>
      </c>
      <c r="Q742" s="117" t="s">
        <v>398</v>
      </c>
      <c r="R742" s="117" t="s">
        <v>398</v>
      </c>
      <c r="S742" s="117" t="s">
        <v>398</v>
      </c>
      <c r="T742" s="117" t="s">
        <v>398</v>
      </c>
      <c r="U742" s="117" t="s">
        <v>398</v>
      </c>
      <c r="V742" s="117" t="s">
        <v>398</v>
      </c>
      <c r="W742" s="123">
        <v>44</v>
      </c>
      <c r="X742" s="123" t="s">
        <v>906</v>
      </c>
      <c r="Y742" s="120">
        <v>43557</v>
      </c>
      <c r="Z742" s="121">
        <v>0.44097222222222227</v>
      </c>
      <c r="AA742" s="123" t="s">
        <v>652</v>
      </c>
      <c r="AB742" s="117" t="s">
        <v>582</v>
      </c>
      <c r="AC742" s="119" t="s">
        <v>398</v>
      </c>
      <c r="AD742" s="119" t="s">
        <v>398</v>
      </c>
    </row>
    <row r="743" spans="1:30">
      <c r="A743" s="117">
        <v>742</v>
      </c>
      <c r="B743" s="123" t="s">
        <v>464</v>
      </c>
      <c r="C743" s="117" t="s">
        <v>5</v>
      </c>
      <c r="D743" s="117" t="s">
        <v>595</v>
      </c>
      <c r="E743" s="117">
        <v>742</v>
      </c>
      <c r="F743" s="117" t="s">
        <v>924</v>
      </c>
      <c r="G743" s="117" t="s">
        <v>591</v>
      </c>
      <c r="H743" s="117" t="s">
        <v>398</v>
      </c>
      <c r="I743" s="117" t="s">
        <v>398</v>
      </c>
      <c r="J743" s="117" t="s">
        <v>398</v>
      </c>
      <c r="K743" s="117" t="s">
        <v>398</v>
      </c>
      <c r="L743" s="117" t="s">
        <v>398</v>
      </c>
      <c r="M743" s="117" t="s">
        <v>398</v>
      </c>
      <c r="N743" s="117" t="s">
        <v>398</v>
      </c>
      <c r="O743" s="125" t="s">
        <v>579</v>
      </c>
      <c r="P743" s="117">
        <v>1</v>
      </c>
      <c r="Q743" s="117" t="s">
        <v>398</v>
      </c>
      <c r="R743" s="117" t="s">
        <v>398</v>
      </c>
      <c r="S743" s="117" t="s">
        <v>398</v>
      </c>
      <c r="T743" s="117" t="s">
        <v>398</v>
      </c>
      <c r="U743" s="117" t="s">
        <v>398</v>
      </c>
      <c r="V743" s="117" t="s">
        <v>398</v>
      </c>
      <c r="W743" s="123">
        <v>44</v>
      </c>
      <c r="X743" s="123" t="s">
        <v>906</v>
      </c>
      <c r="Y743" s="120">
        <v>43557</v>
      </c>
      <c r="Z743" s="121">
        <v>0.44097222222222227</v>
      </c>
      <c r="AA743" s="123" t="s">
        <v>652</v>
      </c>
      <c r="AB743" s="117" t="s">
        <v>582</v>
      </c>
      <c r="AC743" s="119" t="s">
        <v>398</v>
      </c>
      <c r="AD743" s="119" t="s">
        <v>398</v>
      </c>
    </row>
    <row r="744" spans="1:30">
      <c r="A744" s="117">
        <v>743</v>
      </c>
      <c r="B744" s="123" t="s">
        <v>464</v>
      </c>
      <c r="C744" s="117" t="s">
        <v>5</v>
      </c>
      <c r="D744" s="117" t="s">
        <v>595</v>
      </c>
      <c r="E744" s="117">
        <v>743</v>
      </c>
      <c r="F744" s="117" t="s">
        <v>924</v>
      </c>
      <c r="G744" s="117" t="s">
        <v>591</v>
      </c>
      <c r="H744" s="117" t="s">
        <v>398</v>
      </c>
      <c r="I744" s="117" t="s">
        <v>398</v>
      </c>
      <c r="J744" s="117" t="s">
        <v>398</v>
      </c>
      <c r="K744" s="117" t="s">
        <v>398</v>
      </c>
      <c r="L744" s="117" t="s">
        <v>398</v>
      </c>
      <c r="M744" s="117" t="s">
        <v>398</v>
      </c>
      <c r="N744" s="117" t="s">
        <v>398</v>
      </c>
      <c r="O744" s="125" t="s">
        <v>579</v>
      </c>
      <c r="P744" s="117">
        <v>1</v>
      </c>
      <c r="Q744" s="117" t="s">
        <v>398</v>
      </c>
      <c r="R744" s="117" t="s">
        <v>398</v>
      </c>
      <c r="S744" s="117" t="s">
        <v>398</v>
      </c>
      <c r="T744" s="117" t="s">
        <v>398</v>
      </c>
      <c r="U744" s="117" t="s">
        <v>398</v>
      </c>
      <c r="V744" s="117" t="s">
        <v>398</v>
      </c>
      <c r="W744" s="123">
        <v>44</v>
      </c>
      <c r="X744" s="123" t="s">
        <v>906</v>
      </c>
      <c r="Y744" s="120">
        <v>43557</v>
      </c>
      <c r="Z744" s="121">
        <v>0.44097222222222227</v>
      </c>
      <c r="AA744" s="123" t="s">
        <v>652</v>
      </c>
      <c r="AB744" s="117" t="s">
        <v>582</v>
      </c>
      <c r="AC744" s="119" t="s">
        <v>398</v>
      </c>
      <c r="AD744" s="119" t="s">
        <v>398</v>
      </c>
    </row>
    <row r="745" spans="1:30">
      <c r="A745" s="117">
        <v>744</v>
      </c>
      <c r="B745" s="123" t="s">
        <v>464</v>
      </c>
      <c r="C745" s="117" t="s">
        <v>5</v>
      </c>
      <c r="D745" s="117" t="s">
        <v>595</v>
      </c>
      <c r="E745" s="117">
        <v>744</v>
      </c>
      <c r="F745" s="117" t="s">
        <v>924</v>
      </c>
      <c r="G745" s="117" t="s">
        <v>591</v>
      </c>
      <c r="H745" s="117" t="s">
        <v>398</v>
      </c>
      <c r="I745" s="117" t="s">
        <v>398</v>
      </c>
      <c r="J745" s="117" t="s">
        <v>398</v>
      </c>
      <c r="K745" s="117" t="s">
        <v>398</v>
      </c>
      <c r="L745" s="117" t="s">
        <v>398</v>
      </c>
      <c r="M745" s="117" t="s">
        <v>398</v>
      </c>
      <c r="N745" s="117" t="s">
        <v>398</v>
      </c>
      <c r="O745" s="125" t="s">
        <v>579</v>
      </c>
      <c r="P745" s="117">
        <v>1</v>
      </c>
      <c r="Q745" s="117" t="s">
        <v>398</v>
      </c>
      <c r="R745" s="117" t="s">
        <v>398</v>
      </c>
      <c r="S745" s="117" t="s">
        <v>398</v>
      </c>
      <c r="T745" s="117" t="s">
        <v>398</v>
      </c>
      <c r="U745" s="117" t="s">
        <v>398</v>
      </c>
      <c r="V745" s="117" t="s">
        <v>398</v>
      </c>
      <c r="W745" s="123">
        <v>44</v>
      </c>
      <c r="X745" s="123" t="s">
        <v>906</v>
      </c>
      <c r="Y745" s="120">
        <v>43557</v>
      </c>
      <c r="Z745" s="121">
        <v>0.44097222222222227</v>
      </c>
      <c r="AA745" s="123" t="s">
        <v>652</v>
      </c>
      <c r="AB745" s="117" t="s">
        <v>582</v>
      </c>
      <c r="AC745" s="119" t="s">
        <v>398</v>
      </c>
      <c r="AD745" s="119" t="s">
        <v>398</v>
      </c>
    </row>
    <row r="746" spans="1:30">
      <c r="A746" s="117">
        <v>745</v>
      </c>
      <c r="B746" s="123" t="s">
        <v>464</v>
      </c>
      <c r="C746" s="117" t="s">
        <v>5</v>
      </c>
      <c r="D746" s="117" t="s">
        <v>595</v>
      </c>
      <c r="E746" s="117">
        <v>745</v>
      </c>
      <c r="F746" s="117" t="s">
        <v>924</v>
      </c>
      <c r="G746" s="117" t="s">
        <v>591</v>
      </c>
      <c r="H746" s="117" t="s">
        <v>398</v>
      </c>
      <c r="I746" s="117" t="s">
        <v>398</v>
      </c>
      <c r="J746" s="117" t="s">
        <v>398</v>
      </c>
      <c r="K746" s="117" t="s">
        <v>398</v>
      </c>
      <c r="L746" s="117" t="s">
        <v>398</v>
      </c>
      <c r="M746" s="117" t="s">
        <v>398</v>
      </c>
      <c r="N746" s="117" t="s">
        <v>398</v>
      </c>
      <c r="O746" s="125" t="s">
        <v>579</v>
      </c>
      <c r="P746" s="117">
        <v>1</v>
      </c>
      <c r="Q746" s="117" t="s">
        <v>398</v>
      </c>
      <c r="R746" s="117" t="s">
        <v>398</v>
      </c>
      <c r="S746" s="117" t="s">
        <v>398</v>
      </c>
      <c r="T746" s="117" t="s">
        <v>398</v>
      </c>
      <c r="U746" s="117" t="s">
        <v>398</v>
      </c>
      <c r="V746" s="117" t="s">
        <v>398</v>
      </c>
      <c r="W746" s="123">
        <v>44</v>
      </c>
      <c r="X746" s="123" t="s">
        <v>906</v>
      </c>
      <c r="Y746" s="120">
        <v>43557</v>
      </c>
      <c r="Z746" s="121">
        <v>0.44097222222222227</v>
      </c>
      <c r="AA746" s="123" t="s">
        <v>652</v>
      </c>
      <c r="AB746" s="117" t="s">
        <v>582</v>
      </c>
      <c r="AC746" s="119" t="s">
        <v>398</v>
      </c>
      <c r="AD746" s="119" t="s">
        <v>398</v>
      </c>
    </row>
    <row r="747" spans="1:30">
      <c r="A747" s="117">
        <v>746</v>
      </c>
      <c r="B747" s="123" t="s">
        <v>464</v>
      </c>
      <c r="C747" s="117" t="s">
        <v>5</v>
      </c>
      <c r="D747" s="117" t="s">
        <v>595</v>
      </c>
      <c r="E747" s="117">
        <v>746</v>
      </c>
      <c r="F747" s="117" t="s">
        <v>924</v>
      </c>
      <c r="G747" s="117" t="s">
        <v>591</v>
      </c>
      <c r="H747" s="117" t="s">
        <v>398</v>
      </c>
      <c r="I747" s="117" t="s">
        <v>398</v>
      </c>
      <c r="J747" s="117" t="s">
        <v>398</v>
      </c>
      <c r="K747" s="117" t="s">
        <v>398</v>
      </c>
      <c r="L747" s="117" t="s">
        <v>398</v>
      </c>
      <c r="M747" s="117" t="s">
        <v>398</v>
      </c>
      <c r="N747" s="117" t="s">
        <v>398</v>
      </c>
      <c r="O747" s="125" t="s">
        <v>579</v>
      </c>
      <c r="P747" s="117">
        <v>1</v>
      </c>
      <c r="Q747" s="117" t="s">
        <v>398</v>
      </c>
      <c r="R747" s="117" t="s">
        <v>398</v>
      </c>
      <c r="S747" s="117" t="s">
        <v>398</v>
      </c>
      <c r="T747" s="117" t="s">
        <v>398</v>
      </c>
      <c r="U747" s="117" t="s">
        <v>398</v>
      </c>
      <c r="V747" s="117" t="s">
        <v>398</v>
      </c>
      <c r="W747" s="123">
        <v>44</v>
      </c>
      <c r="X747" s="123" t="s">
        <v>906</v>
      </c>
      <c r="Y747" s="120">
        <v>43557</v>
      </c>
      <c r="Z747" s="121">
        <v>0.44097222222222227</v>
      </c>
      <c r="AA747" s="123" t="s">
        <v>652</v>
      </c>
      <c r="AB747" s="117" t="s">
        <v>582</v>
      </c>
      <c r="AC747" s="119" t="s">
        <v>398</v>
      </c>
      <c r="AD747" s="119" t="s">
        <v>398</v>
      </c>
    </row>
    <row r="748" spans="1:30">
      <c r="A748" s="117">
        <v>747</v>
      </c>
      <c r="B748" s="123" t="s">
        <v>464</v>
      </c>
      <c r="C748" s="117" t="s">
        <v>5</v>
      </c>
      <c r="D748" s="117" t="s">
        <v>595</v>
      </c>
      <c r="E748" s="117">
        <v>747</v>
      </c>
      <c r="F748" s="117" t="s">
        <v>924</v>
      </c>
      <c r="G748" s="117" t="s">
        <v>591</v>
      </c>
      <c r="H748" s="117" t="s">
        <v>398</v>
      </c>
      <c r="I748" s="117" t="s">
        <v>398</v>
      </c>
      <c r="J748" s="117" t="s">
        <v>398</v>
      </c>
      <c r="K748" s="117" t="s">
        <v>398</v>
      </c>
      <c r="L748" s="117" t="s">
        <v>398</v>
      </c>
      <c r="M748" s="117" t="s">
        <v>398</v>
      </c>
      <c r="N748" s="117" t="s">
        <v>398</v>
      </c>
      <c r="O748" s="125" t="s">
        <v>579</v>
      </c>
      <c r="P748" s="117">
        <v>1</v>
      </c>
      <c r="Q748" s="117" t="s">
        <v>398</v>
      </c>
      <c r="R748" s="117" t="s">
        <v>398</v>
      </c>
      <c r="S748" s="117" t="s">
        <v>398</v>
      </c>
      <c r="T748" s="117" t="s">
        <v>398</v>
      </c>
      <c r="U748" s="117" t="s">
        <v>398</v>
      </c>
      <c r="V748" s="117" t="s">
        <v>398</v>
      </c>
      <c r="W748" s="123">
        <v>44</v>
      </c>
      <c r="X748" s="123" t="s">
        <v>906</v>
      </c>
      <c r="Y748" s="120">
        <v>43557</v>
      </c>
      <c r="Z748" s="121">
        <v>0.44097222222222227</v>
      </c>
      <c r="AA748" s="123" t="s">
        <v>652</v>
      </c>
      <c r="AB748" s="117" t="s">
        <v>582</v>
      </c>
      <c r="AC748" s="119" t="s">
        <v>398</v>
      </c>
      <c r="AD748" s="119" t="s">
        <v>398</v>
      </c>
    </row>
    <row r="749" spans="1:30">
      <c r="A749" s="117">
        <v>748</v>
      </c>
      <c r="B749" s="123" t="s">
        <v>464</v>
      </c>
      <c r="C749" s="117" t="s">
        <v>5</v>
      </c>
      <c r="D749" s="117" t="s">
        <v>595</v>
      </c>
      <c r="E749" s="117">
        <v>748</v>
      </c>
      <c r="F749" s="117" t="s">
        <v>924</v>
      </c>
      <c r="G749" s="117" t="s">
        <v>591</v>
      </c>
      <c r="H749" s="117" t="s">
        <v>398</v>
      </c>
      <c r="I749" s="117" t="s">
        <v>398</v>
      </c>
      <c r="J749" s="117" t="s">
        <v>398</v>
      </c>
      <c r="K749" s="117" t="s">
        <v>398</v>
      </c>
      <c r="L749" s="117" t="s">
        <v>398</v>
      </c>
      <c r="M749" s="117" t="s">
        <v>398</v>
      </c>
      <c r="N749" s="117" t="s">
        <v>398</v>
      </c>
      <c r="O749" s="125" t="s">
        <v>579</v>
      </c>
      <c r="P749" s="117">
        <v>1</v>
      </c>
      <c r="Q749" s="117" t="s">
        <v>398</v>
      </c>
      <c r="R749" s="117" t="s">
        <v>398</v>
      </c>
      <c r="S749" s="117" t="s">
        <v>398</v>
      </c>
      <c r="T749" s="117" t="s">
        <v>398</v>
      </c>
      <c r="U749" s="117" t="s">
        <v>398</v>
      </c>
      <c r="V749" s="117" t="s">
        <v>398</v>
      </c>
      <c r="W749" s="123">
        <v>44</v>
      </c>
      <c r="X749" s="123" t="s">
        <v>906</v>
      </c>
      <c r="Y749" s="120">
        <v>43557</v>
      </c>
      <c r="Z749" s="121">
        <v>0.44097222222222227</v>
      </c>
      <c r="AA749" s="123" t="s">
        <v>652</v>
      </c>
      <c r="AB749" s="117" t="s">
        <v>582</v>
      </c>
      <c r="AC749" s="119" t="s">
        <v>398</v>
      </c>
      <c r="AD749" s="119" t="s">
        <v>398</v>
      </c>
    </row>
    <row r="750" spans="1:30">
      <c r="A750" s="117">
        <v>749</v>
      </c>
      <c r="B750" s="123" t="s">
        <v>464</v>
      </c>
      <c r="C750" s="117" t="s">
        <v>5</v>
      </c>
      <c r="D750" s="117" t="s">
        <v>595</v>
      </c>
      <c r="E750" s="117">
        <v>749</v>
      </c>
      <c r="F750" s="117" t="s">
        <v>924</v>
      </c>
      <c r="G750" s="117" t="s">
        <v>591</v>
      </c>
      <c r="H750" s="117" t="s">
        <v>398</v>
      </c>
      <c r="I750" s="117" t="s">
        <v>398</v>
      </c>
      <c r="J750" s="117" t="s">
        <v>398</v>
      </c>
      <c r="K750" s="117" t="s">
        <v>398</v>
      </c>
      <c r="L750" s="117" t="s">
        <v>398</v>
      </c>
      <c r="M750" s="117" t="s">
        <v>398</v>
      </c>
      <c r="N750" s="117" t="s">
        <v>398</v>
      </c>
      <c r="O750" s="125" t="s">
        <v>579</v>
      </c>
      <c r="P750" s="117">
        <v>1</v>
      </c>
      <c r="Q750" s="117" t="s">
        <v>398</v>
      </c>
      <c r="R750" s="117" t="s">
        <v>398</v>
      </c>
      <c r="S750" s="117" t="s">
        <v>398</v>
      </c>
      <c r="T750" s="117" t="s">
        <v>398</v>
      </c>
      <c r="U750" s="117" t="s">
        <v>398</v>
      </c>
      <c r="V750" s="117" t="s">
        <v>398</v>
      </c>
      <c r="W750" s="123">
        <v>44</v>
      </c>
      <c r="X750" s="123" t="s">
        <v>906</v>
      </c>
      <c r="Y750" s="120">
        <v>43557</v>
      </c>
      <c r="Z750" s="121">
        <v>0.44097222222222227</v>
      </c>
      <c r="AA750" s="123" t="s">
        <v>652</v>
      </c>
      <c r="AB750" s="117" t="s">
        <v>582</v>
      </c>
      <c r="AC750" s="119" t="s">
        <v>398</v>
      </c>
      <c r="AD750" s="119" t="s">
        <v>398</v>
      </c>
    </row>
    <row r="751" spans="1:30">
      <c r="A751" s="117">
        <v>750</v>
      </c>
      <c r="B751" s="123" t="s">
        <v>464</v>
      </c>
      <c r="C751" s="117" t="s">
        <v>5</v>
      </c>
      <c r="D751" s="117" t="s">
        <v>595</v>
      </c>
      <c r="E751" s="117">
        <v>750</v>
      </c>
      <c r="F751" s="117" t="s">
        <v>924</v>
      </c>
      <c r="G751" s="117" t="s">
        <v>591</v>
      </c>
      <c r="H751" s="117" t="s">
        <v>398</v>
      </c>
      <c r="I751" s="117" t="s">
        <v>398</v>
      </c>
      <c r="J751" s="117" t="s">
        <v>398</v>
      </c>
      <c r="K751" s="117" t="s">
        <v>398</v>
      </c>
      <c r="L751" s="117" t="s">
        <v>398</v>
      </c>
      <c r="M751" s="117" t="s">
        <v>398</v>
      </c>
      <c r="N751" s="117" t="s">
        <v>398</v>
      </c>
      <c r="O751" s="125" t="s">
        <v>579</v>
      </c>
      <c r="P751" s="117">
        <v>1</v>
      </c>
      <c r="Q751" s="117" t="s">
        <v>398</v>
      </c>
      <c r="R751" s="117" t="s">
        <v>398</v>
      </c>
      <c r="S751" s="117" t="s">
        <v>398</v>
      </c>
      <c r="T751" s="117" t="s">
        <v>398</v>
      </c>
      <c r="U751" s="117" t="s">
        <v>398</v>
      </c>
      <c r="V751" s="117" t="s">
        <v>398</v>
      </c>
      <c r="W751" s="123">
        <v>44</v>
      </c>
      <c r="X751" s="123" t="s">
        <v>906</v>
      </c>
      <c r="Y751" s="120">
        <v>43557</v>
      </c>
      <c r="Z751" s="121">
        <v>0.44097222222222227</v>
      </c>
      <c r="AA751" s="123" t="s">
        <v>652</v>
      </c>
      <c r="AB751" s="117" t="s">
        <v>582</v>
      </c>
      <c r="AC751" s="119" t="s">
        <v>398</v>
      </c>
      <c r="AD751" s="119" t="s">
        <v>398</v>
      </c>
    </row>
    <row r="752" spans="1:30">
      <c r="A752" s="117">
        <v>751</v>
      </c>
      <c r="B752" s="123" t="s">
        <v>464</v>
      </c>
      <c r="C752" s="117" t="s">
        <v>5</v>
      </c>
      <c r="D752" s="117" t="s">
        <v>595</v>
      </c>
      <c r="E752" s="117">
        <v>751</v>
      </c>
      <c r="F752" s="117" t="s">
        <v>924</v>
      </c>
      <c r="G752" s="117" t="s">
        <v>591</v>
      </c>
      <c r="H752" s="117" t="s">
        <v>398</v>
      </c>
      <c r="I752" s="117" t="s">
        <v>398</v>
      </c>
      <c r="J752" s="117" t="s">
        <v>398</v>
      </c>
      <c r="K752" s="117" t="s">
        <v>398</v>
      </c>
      <c r="L752" s="117" t="s">
        <v>398</v>
      </c>
      <c r="M752" s="117" t="s">
        <v>398</v>
      </c>
      <c r="N752" s="117" t="s">
        <v>398</v>
      </c>
      <c r="O752" s="125" t="s">
        <v>579</v>
      </c>
      <c r="P752" s="117">
        <v>1</v>
      </c>
      <c r="Q752" s="117" t="s">
        <v>398</v>
      </c>
      <c r="R752" s="117" t="s">
        <v>398</v>
      </c>
      <c r="S752" s="117" t="s">
        <v>398</v>
      </c>
      <c r="T752" s="117" t="s">
        <v>398</v>
      </c>
      <c r="U752" s="117" t="s">
        <v>398</v>
      </c>
      <c r="V752" s="117" t="s">
        <v>398</v>
      </c>
      <c r="W752" s="123">
        <v>44</v>
      </c>
      <c r="X752" s="123" t="s">
        <v>906</v>
      </c>
      <c r="Y752" s="120">
        <v>43557</v>
      </c>
      <c r="Z752" s="121">
        <v>0.44097222222222227</v>
      </c>
      <c r="AA752" s="123" t="s">
        <v>652</v>
      </c>
      <c r="AB752" s="117" t="s">
        <v>582</v>
      </c>
      <c r="AC752" s="119" t="s">
        <v>398</v>
      </c>
      <c r="AD752" s="119" t="s">
        <v>398</v>
      </c>
    </row>
    <row r="753" spans="1:30">
      <c r="A753" s="117">
        <v>752</v>
      </c>
      <c r="B753" s="123" t="s">
        <v>464</v>
      </c>
      <c r="C753" s="117" t="s">
        <v>5</v>
      </c>
      <c r="D753" s="117" t="s">
        <v>595</v>
      </c>
      <c r="E753" s="117">
        <v>752</v>
      </c>
      <c r="F753" s="117" t="s">
        <v>924</v>
      </c>
      <c r="G753" s="117" t="s">
        <v>591</v>
      </c>
      <c r="H753" s="117" t="s">
        <v>398</v>
      </c>
      <c r="I753" s="117" t="s">
        <v>398</v>
      </c>
      <c r="J753" s="117" t="s">
        <v>398</v>
      </c>
      <c r="K753" s="117" t="s">
        <v>398</v>
      </c>
      <c r="L753" s="117" t="s">
        <v>398</v>
      </c>
      <c r="M753" s="117" t="s">
        <v>398</v>
      </c>
      <c r="N753" s="117" t="s">
        <v>398</v>
      </c>
      <c r="O753" s="125" t="s">
        <v>579</v>
      </c>
      <c r="P753" s="117">
        <v>1</v>
      </c>
      <c r="Q753" s="117" t="s">
        <v>398</v>
      </c>
      <c r="R753" s="117" t="s">
        <v>398</v>
      </c>
      <c r="S753" s="117" t="s">
        <v>398</v>
      </c>
      <c r="T753" s="117" t="s">
        <v>398</v>
      </c>
      <c r="U753" s="117" t="s">
        <v>398</v>
      </c>
      <c r="V753" s="117" t="s">
        <v>398</v>
      </c>
      <c r="W753" s="123">
        <v>44</v>
      </c>
      <c r="X753" s="123" t="s">
        <v>906</v>
      </c>
      <c r="Y753" s="120">
        <v>43557</v>
      </c>
      <c r="Z753" s="121">
        <v>0.44097222222222227</v>
      </c>
      <c r="AA753" s="123" t="s">
        <v>652</v>
      </c>
      <c r="AB753" s="117" t="s">
        <v>582</v>
      </c>
      <c r="AC753" s="119" t="s">
        <v>398</v>
      </c>
      <c r="AD753" s="119" t="s">
        <v>398</v>
      </c>
    </row>
    <row r="754" spans="1:30">
      <c r="A754" s="117">
        <v>753</v>
      </c>
      <c r="B754" s="123" t="s">
        <v>464</v>
      </c>
      <c r="C754" s="117" t="s">
        <v>5</v>
      </c>
      <c r="D754" s="117" t="s">
        <v>595</v>
      </c>
      <c r="E754" s="117">
        <v>753</v>
      </c>
      <c r="F754" s="117" t="s">
        <v>924</v>
      </c>
      <c r="G754" s="117" t="s">
        <v>591</v>
      </c>
      <c r="H754" s="117" t="s">
        <v>398</v>
      </c>
      <c r="I754" s="117" t="s">
        <v>398</v>
      </c>
      <c r="J754" s="117" t="s">
        <v>398</v>
      </c>
      <c r="K754" s="117" t="s">
        <v>398</v>
      </c>
      <c r="L754" s="117" t="s">
        <v>398</v>
      </c>
      <c r="M754" s="117" t="s">
        <v>398</v>
      </c>
      <c r="N754" s="117" t="s">
        <v>398</v>
      </c>
      <c r="O754" s="125" t="s">
        <v>579</v>
      </c>
      <c r="P754" s="117">
        <v>1</v>
      </c>
      <c r="Q754" s="117" t="s">
        <v>398</v>
      </c>
      <c r="R754" s="117" t="s">
        <v>398</v>
      </c>
      <c r="S754" s="117" t="s">
        <v>398</v>
      </c>
      <c r="T754" s="117" t="s">
        <v>398</v>
      </c>
      <c r="U754" s="117" t="s">
        <v>398</v>
      </c>
      <c r="V754" s="117" t="s">
        <v>398</v>
      </c>
      <c r="W754" s="123">
        <v>44</v>
      </c>
      <c r="X754" s="123" t="s">
        <v>906</v>
      </c>
      <c r="Y754" s="120">
        <v>43557</v>
      </c>
      <c r="Z754" s="121">
        <v>0.44097222222222227</v>
      </c>
      <c r="AA754" s="123" t="s">
        <v>652</v>
      </c>
      <c r="AB754" s="117" t="s">
        <v>582</v>
      </c>
      <c r="AC754" s="119" t="s">
        <v>398</v>
      </c>
      <c r="AD754" s="119" t="s">
        <v>398</v>
      </c>
    </row>
    <row r="755" spans="1:30">
      <c r="A755" s="117">
        <v>754</v>
      </c>
      <c r="B755" s="123" t="s">
        <v>464</v>
      </c>
      <c r="C755" s="117" t="s">
        <v>5</v>
      </c>
      <c r="D755" s="117" t="s">
        <v>595</v>
      </c>
      <c r="E755" s="117">
        <v>754</v>
      </c>
      <c r="F755" s="117" t="s">
        <v>924</v>
      </c>
      <c r="G755" s="117" t="s">
        <v>591</v>
      </c>
      <c r="H755" s="117" t="s">
        <v>398</v>
      </c>
      <c r="I755" s="117" t="s">
        <v>398</v>
      </c>
      <c r="J755" s="117" t="s">
        <v>398</v>
      </c>
      <c r="K755" s="117" t="s">
        <v>398</v>
      </c>
      <c r="L755" s="117" t="s">
        <v>398</v>
      </c>
      <c r="M755" s="117" t="s">
        <v>398</v>
      </c>
      <c r="N755" s="117" t="s">
        <v>398</v>
      </c>
      <c r="O755" s="125" t="s">
        <v>579</v>
      </c>
      <c r="P755" s="117">
        <v>1</v>
      </c>
      <c r="Q755" s="117" t="s">
        <v>398</v>
      </c>
      <c r="R755" s="117" t="s">
        <v>398</v>
      </c>
      <c r="S755" s="117" t="s">
        <v>398</v>
      </c>
      <c r="T755" s="117" t="s">
        <v>398</v>
      </c>
      <c r="U755" s="117" t="s">
        <v>398</v>
      </c>
      <c r="V755" s="117" t="s">
        <v>398</v>
      </c>
      <c r="W755" s="123">
        <v>44</v>
      </c>
      <c r="X755" s="123" t="s">
        <v>906</v>
      </c>
      <c r="Y755" s="120">
        <v>43557</v>
      </c>
      <c r="Z755" s="121">
        <v>0.44097222222222227</v>
      </c>
      <c r="AA755" s="123" t="s">
        <v>652</v>
      </c>
      <c r="AB755" s="117" t="s">
        <v>582</v>
      </c>
      <c r="AC755" s="119" t="s">
        <v>398</v>
      </c>
      <c r="AD755" s="119" t="s">
        <v>398</v>
      </c>
    </row>
    <row r="756" spans="1:30">
      <c r="A756" s="117">
        <v>755</v>
      </c>
      <c r="B756" s="123" t="s">
        <v>464</v>
      </c>
      <c r="C756" s="117" t="s">
        <v>5</v>
      </c>
      <c r="D756" s="117" t="s">
        <v>595</v>
      </c>
      <c r="E756" s="117">
        <v>755</v>
      </c>
      <c r="F756" s="117" t="s">
        <v>924</v>
      </c>
      <c r="G756" s="117" t="s">
        <v>591</v>
      </c>
      <c r="H756" s="117" t="s">
        <v>398</v>
      </c>
      <c r="I756" s="117" t="s">
        <v>398</v>
      </c>
      <c r="J756" s="117" t="s">
        <v>398</v>
      </c>
      <c r="K756" s="117" t="s">
        <v>398</v>
      </c>
      <c r="L756" s="117" t="s">
        <v>398</v>
      </c>
      <c r="M756" s="117" t="s">
        <v>398</v>
      </c>
      <c r="N756" s="117" t="s">
        <v>398</v>
      </c>
      <c r="O756" s="125" t="s">
        <v>579</v>
      </c>
      <c r="P756" s="117">
        <v>1</v>
      </c>
      <c r="Q756" s="117" t="s">
        <v>398</v>
      </c>
      <c r="R756" s="117" t="s">
        <v>398</v>
      </c>
      <c r="S756" s="117" t="s">
        <v>398</v>
      </c>
      <c r="T756" s="117" t="s">
        <v>398</v>
      </c>
      <c r="U756" s="117" t="s">
        <v>398</v>
      </c>
      <c r="V756" s="117" t="s">
        <v>398</v>
      </c>
      <c r="W756" s="123">
        <v>44</v>
      </c>
      <c r="X756" s="123" t="s">
        <v>906</v>
      </c>
      <c r="Y756" s="120">
        <v>43557</v>
      </c>
      <c r="Z756" s="121">
        <v>0.44097222222222227</v>
      </c>
      <c r="AA756" s="123" t="s">
        <v>652</v>
      </c>
      <c r="AB756" s="117" t="s">
        <v>582</v>
      </c>
      <c r="AC756" s="119" t="s">
        <v>398</v>
      </c>
      <c r="AD756" s="119" t="s">
        <v>398</v>
      </c>
    </row>
    <row r="757" spans="1:30">
      <c r="A757" s="117">
        <v>756</v>
      </c>
      <c r="B757" s="123" t="s">
        <v>464</v>
      </c>
      <c r="C757" s="117" t="s">
        <v>5</v>
      </c>
      <c r="D757" s="117" t="s">
        <v>595</v>
      </c>
      <c r="E757" s="117">
        <v>756</v>
      </c>
      <c r="F757" s="117" t="s">
        <v>924</v>
      </c>
      <c r="G757" s="117" t="s">
        <v>591</v>
      </c>
      <c r="H757" s="117" t="s">
        <v>398</v>
      </c>
      <c r="I757" s="117" t="s">
        <v>398</v>
      </c>
      <c r="J757" s="117" t="s">
        <v>398</v>
      </c>
      <c r="K757" s="117" t="s">
        <v>398</v>
      </c>
      <c r="L757" s="117" t="s">
        <v>398</v>
      </c>
      <c r="M757" s="117" t="s">
        <v>398</v>
      </c>
      <c r="N757" s="117" t="s">
        <v>398</v>
      </c>
      <c r="O757" s="125" t="s">
        <v>579</v>
      </c>
      <c r="P757" s="117">
        <v>1</v>
      </c>
      <c r="Q757" s="117" t="s">
        <v>398</v>
      </c>
      <c r="R757" s="117" t="s">
        <v>398</v>
      </c>
      <c r="S757" s="117" t="s">
        <v>398</v>
      </c>
      <c r="T757" s="117" t="s">
        <v>398</v>
      </c>
      <c r="U757" s="117" t="s">
        <v>398</v>
      </c>
      <c r="V757" s="117" t="s">
        <v>398</v>
      </c>
      <c r="W757" s="123">
        <v>44</v>
      </c>
      <c r="X757" s="123" t="s">
        <v>906</v>
      </c>
      <c r="Y757" s="120">
        <v>43557</v>
      </c>
      <c r="Z757" s="121">
        <v>0.44097222222222227</v>
      </c>
      <c r="AA757" s="123" t="s">
        <v>652</v>
      </c>
      <c r="AB757" s="117" t="s">
        <v>582</v>
      </c>
      <c r="AC757" s="119" t="s">
        <v>398</v>
      </c>
      <c r="AD757" s="119" t="s">
        <v>398</v>
      </c>
    </row>
    <row r="758" spans="1:30">
      <c r="A758" s="117">
        <v>757</v>
      </c>
      <c r="B758" s="123" t="s">
        <v>464</v>
      </c>
      <c r="C758" s="117" t="s">
        <v>5</v>
      </c>
      <c r="D758" s="117" t="s">
        <v>595</v>
      </c>
      <c r="E758" s="117">
        <v>757</v>
      </c>
      <c r="F758" s="117" t="s">
        <v>924</v>
      </c>
      <c r="G758" s="117" t="s">
        <v>591</v>
      </c>
      <c r="H758" s="117" t="s">
        <v>398</v>
      </c>
      <c r="I758" s="117" t="s">
        <v>398</v>
      </c>
      <c r="J758" s="117" t="s">
        <v>398</v>
      </c>
      <c r="K758" s="117" t="s">
        <v>398</v>
      </c>
      <c r="L758" s="117" t="s">
        <v>398</v>
      </c>
      <c r="M758" s="117" t="s">
        <v>398</v>
      </c>
      <c r="N758" s="117" t="s">
        <v>398</v>
      </c>
      <c r="O758" s="125" t="s">
        <v>579</v>
      </c>
      <c r="P758" s="117">
        <v>1</v>
      </c>
      <c r="Q758" s="117" t="s">
        <v>398</v>
      </c>
      <c r="R758" s="117" t="s">
        <v>398</v>
      </c>
      <c r="S758" s="117" t="s">
        <v>398</v>
      </c>
      <c r="T758" s="117" t="s">
        <v>398</v>
      </c>
      <c r="U758" s="117" t="s">
        <v>398</v>
      </c>
      <c r="V758" s="117" t="s">
        <v>398</v>
      </c>
      <c r="W758" s="123">
        <v>44</v>
      </c>
      <c r="X758" s="123" t="s">
        <v>906</v>
      </c>
      <c r="Y758" s="120">
        <v>43557</v>
      </c>
      <c r="Z758" s="121">
        <v>0.44097222222222227</v>
      </c>
      <c r="AA758" s="123" t="s">
        <v>652</v>
      </c>
      <c r="AB758" s="117" t="s">
        <v>582</v>
      </c>
      <c r="AC758" s="119" t="s">
        <v>398</v>
      </c>
      <c r="AD758" s="119" t="s">
        <v>398</v>
      </c>
    </row>
    <row r="759" spans="1:30">
      <c r="A759" s="117">
        <v>758</v>
      </c>
      <c r="B759" s="123" t="s">
        <v>464</v>
      </c>
      <c r="C759" s="117" t="s">
        <v>5</v>
      </c>
      <c r="D759" s="117" t="s">
        <v>595</v>
      </c>
      <c r="E759" s="117">
        <v>758</v>
      </c>
      <c r="F759" s="117" t="s">
        <v>924</v>
      </c>
      <c r="G759" s="117" t="s">
        <v>591</v>
      </c>
      <c r="H759" s="117" t="s">
        <v>398</v>
      </c>
      <c r="I759" s="117" t="s">
        <v>398</v>
      </c>
      <c r="J759" s="117" t="s">
        <v>398</v>
      </c>
      <c r="K759" s="117" t="s">
        <v>398</v>
      </c>
      <c r="L759" s="117" t="s">
        <v>398</v>
      </c>
      <c r="M759" s="117" t="s">
        <v>398</v>
      </c>
      <c r="N759" s="117" t="s">
        <v>398</v>
      </c>
      <c r="O759" s="125" t="s">
        <v>579</v>
      </c>
      <c r="P759" s="117">
        <v>1</v>
      </c>
      <c r="Q759" s="117" t="s">
        <v>398</v>
      </c>
      <c r="R759" s="117" t="s">
        <v>398</v>
      </c>
      <c r="S759" s="117" t="s">
        <v>398</v>
      </c>
      <c r="T759" s="117" t="s">
        <v>398</v>
      </c>
      <c r="U759" s="117" t="s">
        <v>398</v>
      </c>
      <c r="V759" s="117" t="s">
        <v>398</v>
      </c>
      <c r="W759" s="123">
        <v>44</v>
      </c>
      <c r="X759" s="123" t="s">
        <v>906</v>
      </c>
      <c r="Y759" s="120">
        <v>43557</v>
      </c>
      <c r="Z759" s="121">
        <v>0.44097222222222227</v>
      </c>
      <c r="AA759" s="123" t="s">
        <v>652</v>
      </c>
      <c r="AB759" s="117" t="s">
        <v>582</v>
      </c>
      <c r="AC759" s="119" t="s">
        <v>398</v>
      </c>
      <c r="AD759" s="119" t="s">
        <v>398</v>
      </c>
    </row>
    <row r="760" spans="1:30">
      <c r="A760" s="117">
        <v>759</v>
      </c>
      <c r="B760" s="123" t="s">
        <v>464</v>
      </c>
      <c r="C760" s="117" t="s">
        <v>5</v>
      </c>
      <c r="D760" s="117" t="s">
        <v>595</v>
      </c>
      <c r="E760" s="117">
        <v>759</v>
      </c>
      <c r="F760" s="117" t="s">
        <v>924</v>
      </c>
      <c r="G760" s="117" t="s">
        <v>591</v>
      </c>
      <c r="H760" s="117" t="s">
        <v>398</v>
      </c>
      <c r="I760" s="117" t="s">
        <v>398</v>
      </c>
      <c r="J760" s="117" t="s">
        <v>398</v>
      </c>
      <c r="K760" s="117" t="s">
        <v>398</v>
      </c>
      <c r="L760" s="117" t="s">
        <v>398</v>
      </c>
      <c r="M760" s="117" t="s">
        <v>398</v>
      </c>
      <c r="N760" s="117" t="s">
        <v>398</v>
      </c>
      <c r="O760" s="125" t="s">
        <v>579</v>
      </c>
      <c r="P760" s="117">
        <v>1</v>
      </c>
      <c r="Q760" s="117" t="s">
        <v>398</v>
      </c>
      <c r="R760" s="117" t="s">
        <v>398</v>
      </c>
      <c r="S760" s="117" t="s">
        <v>398</v>
      </c>
      <c r="T760" s="117" t="s">
        <v>398</v>
      </c>
      <c r="U760" s="117" t="s">
        <v>398</v>
      </c>
      <c r="V760" s="117" t="s">
        <v>398</v>
      </c>
      <c r="W760" s="123">
        <v>44</v>
      </c>
      <c r="X760" s="123" t="s">
        <v>906</v>
      </c>
      <c r="Y760" s="120">
        <v>43557</v>
      </c>
      <c r="Z760" s="121">
        <v>0.44097222222222227</v>
      </c>
      <c r="AA760" s="123" t="s">
        <v>652</v>
      </c>
      <c r="AB760" s="117" t="s">
        <v>582</v>
      </c>
      <c r="AC760" s="119" t="s">
        <v>398</v>
      </c>
      <c r="AD760" s="119" t="s">
        <v>398</v>
      </c>
    </row>
    <row r="761" spans="1:30">
      <c r="A761" s="117">
        <v>760</v>
      </c>
      <c r="B761" s="123" t="s">
        <v>464</v>
      </c>
      <c r="C761" s="117" t="s">
        <v>5</v>
      </c>
      <c r="D761" s="117" t="s">
        <v>595</v>
      </c>
      <c r="E761" s="117">
        <v>760</v>
      </c>
      <c r="F761" s="117" t="s">
        <v>924</v>
      </c>
      <c r="G761" s="117" t="s">
        <v>591</v>
      </c>
      <c r="H761" s="117" t="s">
        <v>398</v>
      </c>
      <c r="I761" s="117" t="s">
        <v>398</v>
      </c>
      <c r="J761" s="117" t="s">
        <v>398</v>
      </c>
      <c r="K761" s="117" t="s">
        <v>398</v>
      </c>
      <c r="L761" s="117" t="s">
        <v>398</v>
      </c>
      <c r="M761" s="117" t="s">
        <v>398</v>
      </c>
      <c r="N761" s="117" t="s">
        <v>398</v>
      </c>
      <c r="O761" s="125" t="s">
        <v>579</v>
      </c>
      <c r="P761" s="117">
        <v>1</v>
      </c>
      <c r="Q761" s="117" t="s">
        <v>398</v>
      </c>
      <c r="R761" s="117" t="s">
        <v>398</v>
      </c>
      <c r="S761" s="117" t="s">
        <v>398</v>
      </c>
      <c r="T761" s="117" t="s">
        <v>398</v>
      </c>
      <c r="U761" s="117" t="s">
        <v>398</v>
      </c>
      <c r="V761" s="117" t="s">
        <v>398</v>
      </c>
      <c r="W761" s="123">
        <v>44</v>
      </c>
      <c r="X761" s="123" t="s">
        <v>906</v>
      </c>
      <c r="Y761" s="120">
        <v>43557</v>
      </c>
      <c r="Z761" s="121">
        <v>0.44097222222222227</v>
      </c>
      <c r="AA761" s="123" t="s">
        <v>652</v>
      </c>
      <c r="AB761" s="117" t="s">
        <v>582</v>
      </c>
      <c r="AC761" s="119" t="s">
        <v>398</v>
      </c>
      <c r="AD761" s="119" t="s">
        <v>398</v>
      </c>
    </row>
    <row r="762" spans="1:30">
      <c r="A762" s="117">
        <v>761</v>
      </c>
      <c r="B762" s="123" t="s">
        <v>464</v>
      </c>
      <c r="C762" s="117" t="s">
        <v>5</v>
      </c>
      <c r="D762" s="117" t="s">
        <v>595</v>
      </c>
      <c r="E762" s="117">
        <v>761</v>
      </c>
      <c r="F762" s="117" t="s">
        <v>924</v>
      </c>
      <c r="G762" s="117" t="s">
        <v>591</v>
      </c>
      <c r="H762" s="117" t="s">
        <v>398</v>
      </c>
      <c r="I762" s="117" t="s">
        <v>398</v>
      </c>
      <c r="J762" s="117" t="s">
        <v>398</v>
      </c>
      <c r="K762" s="117" t="s">
        <v>398</v>
      </c>
      <c r="L762" s="117" t="s">
        <v>398</v>
      </c>
      <c r="M762" s="117" t="s">
        <v>398</v>
      </c>
      <c r="N762" s="117" t="s">
        <v>398</v>
      </c>
      <c r="O762" s="125" t="s">
        <v>579</v>
      </c>
      <c r="P762" s="117">
        <v>1</v>
      </c>
      <c r="Q762" s="117" t="s">
        <v>398</v>
      </c>
      <c r="R762" s="117" t="s">
        <v>398</v>
      </c>
      <c r="S762" s="117" t="s">
        <v>398</v>
      </c>
      <c r="T762" s="117" t="s">
        <v>398</v>
      </c>
      <c r="U762" s="117" t="s">
        <v>398</v>
      </c>
      <c r="V762" s="117" t="s">
        <v>398</v>
      </c>
      <c r="W762" s="123">
        <v>44</v>
      </c>
      <c r="X762" s="123" t="s">
        <v>906</v>
      </c>
      <c r="Y762" s="120">
        <v>43557</v>
      </c>
      <c r="Z762" s="121">
        <v>0.44097222222222227</v>
      </c>
      <c r="AA762" s="123" t="s">
        <v>652</v>
      </c>
      <c r="AB762" s="117" t="s">
        <v>582</v>
      </c>
      <c r="AC762" s="119" t="s">
        <v>398</v>
      </c>
      <c r="AD762" s="119" t="s">
        <v>398</v>
      </c>
    </row>
    <row r="763" spans="1:30">
      <c r="A763" s="117">
        <v>762</v>
      </c>
      <c r="B763" s="123" t="s">
        <v>464</v>
      </c>
      <c r="C763" s="117" t="s">
        <v>5</v>
      </c>
      <c r="D763" s="117" t="s">
        <v>595</v>
      </c>
      <c r="E763" s="117">
        <v>762</v>
      </c>
      <c r="F763" s="117" t="s">
        <v>924</v>
      </c>
      <c r="G763" s="117" t="s">
        <v>591</v>
      </c>
      <c r="H763" s="117" t="s">
        <v>398</v>
      </c>
      <c r="I763" s="117" t="s">
        <v>398</v>
      </c>
      <c r="J763" s="117" t="s">
        <v>398</v>
      </c>
      <c r="K763" s="117" t="s">
        <v>398</v>
      </c>
      <c r="L763" s="117" t="s">
        <v>398</v>
      </c>
      <c r="M763" s="117" t="s">
        <v>398</v>
      </c>
      <c r="N763" s="117" t="s">
        <v>398</v>
      </c>
      <c r="O763" s="125" t="s">
        <v>579</v>
      </c>
      <c r="P763" s="117">
        <v>1</v>
      </c>
      <c r="Q763" s="117" t="s">
        <v>398</v>
      </c>
      <c r="R763" s="117" t="s">
        <v>398</v>
      </c>
      <c r="S763" s="117" t="s">
        <v>398</v>
      </c>
      <c r="T763" s="117" t="s">
        <v>398</v>
      </c>
      <c r="U763" s="117" t="s">
        <v>398</v>
      </c>
      <c r="V763" s="117" t="s">
        <v>398</v>
      </c>
      <c r="W763" s="123">
        <v>44</v>
      </c>
      <c r="X763" s="123" t="s">
        <v>906</v>
      </c>
      <c r="Y763" s="120">
        <v>43557</v>
      </c>
      <c r="Z763" s="121">
        <v>0.44097222222222227</v>
      </c>
      <c r="AA763" s="123" t="s">
        <v>652</v>
      </c>
      <c r="AB763" s="117" t="s">
        <v>582</v>
      </c>
      <c r="AC763" s="119" t="s">
        <v>398</v>
      </c>
      <c r="AD763" s="119" t="s">
        <v>398</v>
      </c>
    </row>
    <row r="764" spans="1:30">
      <c r="A764" s="117">
        <v>763</v>
      </c>
      <c r="B764" s="123" t="s">
        <v>465</v>
      </c>
      <c r="C764" s="117" t="s">
        <v>5</v>
      </c>
      <c r="D764" s="117" t="s">
        <v>595</v>
      </c>
      <c r="E764" s="117">
        <v>763</v>
      </c>
      <c r="F764" s="117" t="s">
        <v>922</v>
      </c>
      <c r="G764" s="117" t="s">
        <v>591</v>
      </c>
      <c r="H764" s="117" t="s">
        <v>597</v>
      </c>
      <c r="I764" s="118" t="s">
        <v>398</v>
      </c>
      <c r="J764" s="117">
        <v>6.4699999999999994E-2</v>
      </c>
      <c r="K764" s="117">
        <v>2.5</v>
      </c>
      <c r="L764" s="117">
        <v>0.9</v>
      </c>
      <c r="M764" s="117">
        <v>0.22</v>
      </c>
      <c r="N764" s="117" t="s">
        <v>585</v>
      </c>
      <c r="O764" s="117" t="s">
        <v>579</v>
      </c>
      <c r="P764" s="117">
        <v>1</v>
      </c>
      <c r="Q764" s="117" t="s">
        <v>398</v>
      </c>
      <c r="R764" s="117" t="s">
        <v>398</v>
      </c>
      <c r="S764" s="117" t="s">
        <v>398</v>
      </c>
      <c r="T764" s="117" t="s">
        <v>398</v>
      </c>
      <c r="U764" s="117" t="s">
        <v>398</v>
      </c>
      <c r="V764" s="117" t="s">
        <v>398</v>
      </c>
      <c r="W764" s="123">
        <v>45</v>
      </c>
      <c r="X764" s="123" t="s">
        <v>906</v>
      </c>
      <c r="Y764" s="120">
        <v>43557</v>
      </c>
      <c r="Z764" s="121">
        <v>0.59930555555555554</v>
      </c>
      <c r="AA764" s="121">
        <v>0.6694444444444444</v>
      </c>
      <c r="AB764" s="117" t="s">
        <v>582</v>
      </c>
      <c r="AC764" s="119" t="s">
        <v>398</v>
      </c>
      <c r="AD764" s="119" t="s">
        <v>398</v>
      </c>
    </row>
    <row r="765" spans="1:30">
      <c r="A765" s="117">
        <v>764</v>
      </c>
      <c r="B765" s="123" t="s">
        <v>465</v>
      </c>
      <c r="C765" s="117" t="s">
        <v>5</v>
      </c>
      <c r="D765" s="117" t="s">
        <v>595</v>
      </c>
      <c r="E765" s="117">
        <v>764</v>
      </c>
      <c r="F765" s="117" t="s">
        <v>922</v>
      </c>
      <c r="G765" s="117" t="s">
        <v>591</v>
      </c>
      <c r="H765" s="117" t="s">
        <v>579</v>
      </c>
      <c r="I765" s="118" t="s">
        <v>398</v>
      </c>
      <c r="J765" s="117">
        <v>2.1100000000000001E-2</v>
      </c>
      <c r="K765" s="117">
        <v>2.6</v>
      </c>
      <c r="L765" s="117">
        <v>1.3</v>
      </c>
      <c r="M765" s="117">
        <v>0.01</v>
      </c>
      <c r="N765" s="123" t="s">
        <v>592</v>
      </c>
      <c r="O765" s="117" t="s">
        <v>579</v>
      </c>
      <c r="P765" s="117">
        <v>1</v>
      </c>
      <c r="Q765" s="117" t="s">
        <v>398</v>
      </c>
      <c r="R765" s="117" t="s">
        <v>398</v>
      </c>
      <c r="S765" s="117" t="s">
        <v>398</v>
      </c>
      <c r="T765" s="117" t="s">
        <v>398</v>
      </c>
      <c r="U765" s="117" t="s">
        <v>398</v>
      </c>
      <c r="V765" s="117" t="s">
        <v>398</v>
      </c>
      <c r="W765" s="123">
        <v>45</v>
      </c>
      <c r="X765" s="123" t="s">
        <v>906</v>
      </c>
      <c r="Y765" s="120">
        <v>43557</v>
      </c>
      <c r="Z765" s="121">
        <v>0.59930555555555554</v>
      </c>
      <c r="AA765" s="121">
        <v>0.6694444444444444</v>
      </c>
      <c r="AB765" s="117" t="s">
        <v>582</v>
      </c>
      <c r="AC765" s="119" t="s">
        <v>398</v>
      </c>
      <c r="AD765" s="119" t="s">
        <v>655</v>
      </c>
    </row>
    <row r="766" spans="1:30">
      <c r="A766" s="117">
        <v>765</v>
      </c>
      <c r="B766" s="123" t="s">
        <v>465</v>
      </c>
      <c r="C766" s="117" t="s">
        <v>5</v>
      </c>
      <c r="D766" s="117" t="s">
        <v>595</v>
      </c>
      <c r="E766" s="117">
        <v>765</v>
      </c>
      <c r="F766" s="117" t="s">
        <v>922</v>
      </c>
      <c r="G766" s="117" t="s">
        <v>591</v>
      </c>
      <c r="H766" s="117" t="s">
        <v>597</v>
      </c>
      <c r="I766" s="118" t="s">
        <v>398</v>
      </c>
      <c r="J766" s="117">
        <v>2.35E-2</v>
      </c>
      <c r="K766" s="117">
        <v>1.6</v>
      </c>
      <c r="L766" s="117">
        <v>0.6</v>
      </c>
      <c r="M766" s="117">
        <v>0.22</v>
      </c>
      <c r="N766" s="117" t="s">
        <v>585</v>
      </c>
      <c r="O766" s="117" t="s">
        <v>579</v>
      </c>
      <c r="P766" s="117">
        <v>1</v>
      </c>
      <c r="Q766" s="117" t="s">
        <v>398</v>
      </c>
      <c r="R766" s="117" t="s">
        <v>398</v>
      </c>
      <c r="S766" s="117" t="s">
        <v>398</v>
      </c>
      <c r="T766" s="117" t="s">
        <v>398</v>
      </c>
      <c r="U766" s="117" t="s">
        <v>398</v>
      </c>
      <c r="V766" s="117" t="s">
        <v>398</v>
      </c>
      <c r="W766" s="123">
        <v>45</v>
      </c>
      <c r="X766" s="123" t="s">
        <v>906</v>
      </c>
      <c r="Y766" s="120">
        <v>43557</v>
      </c>
      <c r="Z766" s="121">
        <v>0.59930555555555554</v>
      </c>
      <c r="AA766" s="121">
        <v>0.6694444444444444</v>
      </c>
      <c r="AB766" s="117" t="s">
        <v>582</v>
      </c>
      <c r="AC766" s="119" t="s">
        <v>398</v>
      </c>
      <c r="AD766" s="119" t="s">
        <v>398</v>
      </c>
    </row>
    <row r="767" spans="1:30">
      <c r="A767" s="117">
        <v>766</v>
      </c>
      <c r="B767" s="123" t="s">
        <v>465</v>
      </c>
      <c r="C767" s="117" t="s">
        <v>5</v>
      </c>
      <c r="D767" s="117" t="s">
        <v>595</v>
      </c>
      <c r="E767" s="117">
        <v>766</v>
      </c>
      <c r="F767" s="117" t="s">
        <v>922</v>
      </c>
      <c r="G767" s="117" t="s">
        <v>591</v>
      </c>
      <c r="H767" s="117" t="s">
        <v>579</v>
      </c>
      <c r="I767" s="118" t="s">
        <v>398</v>
      </c>
      <c r="J767" s="117">
        <v>3.1199999999999999E-2</v>
      </c>
      <c r="K767" s="117">
        <v>1.1000000000000001</v>
      </c>
      <c r="L767" s="117">
        <v>0.5</v>
      </c>
      <c r="M767" s="117">
        <v>0.12</v>
      </c>
      <c r="N767" s="117" t="s">
        <v>585</v>
      </c>
      <c r="O767" s="117" t="s">
        <v>579</v>
      </c>
      <c r="P767" s="117">
        <v>1</v>
      </c>
      <c r="Q767" s="117" t="s">
        <v>398</v>
      </c>
      <c r="R767" s="117" t="s">
        <v>398</v>
      </c>
      <c r="S767" s="117" t="s">
        <v>398</v>
      </c>
      <c r="T767" s="117" t="s">
        <v>398</v>
      </c>
      <c r="U767" s="117" t="s">
        <v>398</v>
      </c>
      <c r="V767" s="117" t="s">
        <v>398</v>
      </c>
      <c r="W767" s="123">
        <v>45</v>
      </c>
      <c r="X767" s="123" t="s">
        <v>906</v>
      </c>
      <c r="Y767" s="120">
        <v>43557</v>
      </c>
      <c r="Z767" s="121">
        <v>0.59930555555555554</v>
      </c>
      <c r="AA767" s="121">
        <v>0.6694444444444444</v>
      </c>
      <c r="AB767" s="117" t="s">
        <v>582</v>
      </c>
      <c r="AC767" s="119" t="s">
        <v>398</v>
      </c>
      <c r="AD767" s="119" t="s">
        <v>655</v>
      </c>
    </row>
    <row r="768" spans="1:30">
      <c r="A768" s="117">
        <v>767</v>
      </c>
      <c r="B768" s="123" t="s">
        <v>465</v>
      </c>
      <c r="C768" s="117" t="s">
        <v>5</v>
      </c>
      <c r="D768" s="117" t="s">
        <v>595</v>
      </c>
      <c r="E768" s="117">
        <v>767</v>
      </c>
      <c r="F768" s="117" t="s">
        <v>922</v>
      </c>
      <c r="G768" s="117" t="s">
        <v>577</v>
      </c>
      <c r="H768" s="117" t="s">
        <v>578</v>
      </c>
      <c r="I768" s="118" t="s">
        <v>398</v>
      </c>
      <c r="J768" s="117">
        <v>2.0999999999999999E-3</v>
      </c>
      <c r="K768" s="117">
        <v>2.6</v>
      </c>
      <c r="L768" s="117" t="s">
        <v>398</v>
      </c>
      <c r="M768" s="117">
        <v>0.19</v>
      </c>
      <c r="N768" s="117" t="s">
        <v>596</v>
      </c>
      <c r="O768" s="117" t="s">
        <v>579</v>
      </c>
      <c r="P768" s="117">
        <v>1</v>
      </c>
      <c r="Q768" s="117" t="s">
        <v>398</v>
      </c>
      <c r="R768" s="117" t="s">
        <v>398</v>
      </c>
      <c r="S768" s="117" t="s">
        <v>398</v>
      </c>
      <c r="T768" s="117" t="s">
        <v>398</v>
      </c>
      <c r="U768" s="117" t="s">
        <v>398</v>
      </c>
      <c r="V768" s="117" t="s">
        <v>398</v>
      </c>
      <c r="W768" s="123">
        <v>45</v>
      </c>
      <c r="X768" s="123" t="s">
        <v>906</v>
      </c>
      <c r="Y768" s="120">
        <v>43557</v>
      </c>
      <c r="Z768" s="121">
        <v>0.59930555555555554</v>
      </c>
      <c r="AA768" s="121">
        <v>0.6694444444444444</v>
      </c>
      <c r="AB768" s="117" t="s">
        <v>582</v>
      </c>
      <c r="AC768" s="119" t="s">
        <v>398</v>
      </c>
      <c r="AD768" s="119" t="s">
        <v>398</v>
      </c>
    </row>
    <row r="769" spans="1:30">
      <c r="A769" s="117">
        <v>768</v>
      </c>
      <c r="B769" s="123" t="s">
        <v>465</v>
      </c>
      <c r="C769" s="117" t="s">
        <v>5</v>
      </c>
      <c r="D769" s="117" t="s">
        <v>595</v>
      </c>
      <c r="E769" s="117">
        <v>768</v>
      </c>
      <c r="F769" s="117" t="s">
        <v>923</v>
      </c>
      <c r="G769" s="117" t="s">
        <v>577</v>
      </c>
      <c r="H769" s="117" t="s">
        <v>398</v>
      </c>
      <c r="I769" s="117" t="s">
        <v>398</v>
      </c>
      <c r="J769" s="117" t="s">
        <v>398</v>
      </c>
      <c r="K769" s="117" t="s">
        <v>398</v>
      </c>
      <c r="L769" s="117" t="s">
        <v>398</v>
      </c>
      <c r="M769" s="117" t="s">
        <v>398</v>
      </c>
      <c r="N769" s="117" t="s">
        <v>398</v>
      </c>
      <c r="O769" s="125" t="s">
        <v>579</v>
      </c>
      <c r="P769" s="117">
        <v>1</v>
      </c>
      <c r="Q769" s="117" t="s">
        <v>398</v>
      </c>
      <c r="R769" s="117" t="s">
        <v>398</v>
      </c>
      <c r="S769" s="117" t="s">
        <v>398</v>
      </c>
      <c r="T769" s="117" t="s">
        <v>398</v>
      </c>
      <c r="U769" s="117" t="s">
        <v>398</v>
      </c>
      <c r="V769" s="117" t="s">
        <v>398</v>
      </c>
      <c r="W769" s="123">
        <v>46</v>
      </c>
      <c r="X769" s="123" t="s">
        <v>906</v>
      </c>
      <c r="Y769" s="120">
        <v>43557</v>
      </c>
      <c r="Z769" s="121">
        <v>0.59930555555555554</v>
      </c>
      <c r="AA769" s="121">
        <v>0.6694444444444444</v>
      </c>
      <c r="AB769" s="117" t="s">
        <v>582</v>
      </c>
      <c r="AC769" s="119" t="s">
        <v>398</v>
      </c>
      <c r="AD769" s="119" t="s">
        <v>656</v>
      </c>
    </row>
    <row r="770" spans="1:30">
      <c r="A770" s="117">
        <v>769</v>
      </c>
      <c r="B770" s="123" t="s">
        <v>465</v>
      </c>
      <c r="C770" s="117" t="s">
        <v>5</v>
      </c>
      <c r="D770" s="117" t="s">
        <v>595</v>
      </c>
      <c r="E770" s="117">
        <v>769</v>
      </c>
      <c r="F770" s="117" t="s">
        <v>923</v>
      </c>
      <c r="G770" s="117" t="s">
        <v>577</v>
      </c>
      <c r="H770" s="117" t="s">
        <v>398</v>
      </c>
      <c r="I770" s="117" t="s">
        <v>398</v>
      </c>
      <c r="J770" s="117" t="s">
        <v>398</v>
      </c>
      <c r="K770" s="117" t="s">
        <v>398</v>
      </c>
      <c r="L770" s="117" t="s">
        <v>398</v>
      </c>
      <c r="M770" s="117" t="s">
        <v>398</v>
      </c>
      <c r="N770" s="117" t="s">
        <v>398</v>
      </c>
      <c r="O770" s="125" t="s">
        <v>579</v>
      </c>
      <c r="P770" s="117">
        <v>1</v>
      </c>
      <c r="Q770" s="117" t="s">
        <v>398</v>
      </c>
      <c r="R770" s="117" t="s">
        <v>398</v>
      </c>
      <c r="S770" s="117" t="s">
        <v>398</v>
      </c>
      <c r="T770" s="117" t="s">
        <v>398</v>
      </c>
      <c r="U770" s="117" t="s">
        <v>398</v>
      </c>
      <c r="V770" s="117" t="s">
        <v>398</v>
      </c>
      <c r="W770" s="123">
        <v>46</v>
      </c>
      <c r="X770" s="123" t="s">
        <v>906</v>
      </c>
      <c r="Y770" s="120">
        <v>43557</v>
      </c>
      <c r="Z770" s="121">
        <v>0.59930555555555554</v>
      </c>
      <c r="AA770" s="121">
        <v>0.6694444444444444</v>
      </c>
      <c r="AB770" s="117" t="s">
        <v>582</v>
      </c>
      <c r="AC770" s="119" t="s">
        <v>398</v>
      </c>
      <c r="AD770" s="119" t="s">
        <v>398</v>
      </c>
    </row>
    <row r="771" spans="1:30">
      <c r="A771" s="117">
        <v>770</v>
      </c>
      <c r="B771" s="123" t="s">
        <v>465</v>
      </c>
      <c r="C771" s="117" t="s">
        <v>5</v>
      </c>
      <c r="D771" s="117" t="s">
        <v>595</v>
      </c>
      <c r="E771" s="117">
        <v>770</v>
      </c>
      <c r="F771" s="117" t="s">
        <v>923</v>
      </c>
      <c r="G771" s="117" t="s">
        <v>577</v>
      </c>
      <c r="H771" s="117" t="s">
        <v>398</v>
      </c>
      <c r="I771" s="117" t="s">
        <v>398</v>
      </c>
      <c r="J771" s="117" t="s">
        <v>398</v>
      </c>
      <c r="K771" s="117" t="s">
        <v>398</v>
      </c>
      <c r="L771" s="117" t="s">
        <v>398</v>
      </c>
      <c r="M771" s="117" t="s">
        <v>398</v>
      </c>
      <c r="N771" s="117" t="s">
        <v>398</v>
      </c>
      <c r="O771" s="125" t="s">
        <v>579</v>
      </c>
      <c r="P771" s="117">
        <v>1</v>
      </c>
      <c r="Q771" s="117" t="s">
        <v>398</v>
      </c>
      <c r="R771" s="117" t="s">
        <v>398</v>
      </c>
      <c r="S771" s="117" t="s">
        <v>398</v>
      </c>
      <c r="T771" s="117" t="s">
        <v>398</v>
      </c>
      <c r="U771" s="117" t="s">
        <v>398</v>
      </c>
      <c r="V771" s="117" t="s">
        <v>398</v>
      </c>
      <c r="W771" s="123">
        <v>46</v>
      </c>
      <c r="X771" s="123" t="s">
        <v>906</v>
      </c>
      <c r="Y771" s="120">
        <v>43557</v>
      </c>
      <c r="Z771" s="121">
        <v>0.59930555555555554</v>
      </c>
      <c r="AA771" s="121">
        <v>0.6694444444444444</v>
      </c>
      <c r="AB771" s="117" t="s">
        <v>582</v>
      </c>
      <c r="AC771" s="119" t="s">
        <v>398</v>
      </c>
      <c r="AD771" s="119" t="s">
        <v>398</v>
      </c>
    </row>
    <row r="772" spans="1:30">
      <c r="A772" s="117">
        <v>771</v>
      </c>
      <c r="B772" s="123" t="s">
        <v>465</v>
      </c>
      <c r="C772" s="117" t="s">
        <v>5</v>
      </c>
      <c r="D772" s="117" t="s">
        <v>595</v>
      </c>
      <c r="E772" s="117">
        <v>771</v>
      </c>
      <c r="F772" s="117" t="s">
        <v>923</v>
      </c>
      <c r="G772" s="117" t="s">
        <v>577</v>
      </c>
      <c r="H772" s="117" t="s">
        <v>398</v>
      </c>
      <c r="I772" s="117" t="s">
        <v>398</v>
      </c>
      <c r="J772" s="117" t="s">
        <v>398</v>
      </c>
      <c r="K772" s="117" t="s">
        <v>398</v>
      </c>
      <c r="L772" s="117" t="s">
        <v>398</v>
      </c>
      <c r="M772" s="117" t="s">
        <v>398</v>
      </c>
      <c r="N772" s="117" t="s">
        <v>398</v>
      </c>
      <c r="O772" s="125" t="s">
        <v>579</v>
      </c>
      <c r="P772" s="117">
        <v>1</v>
      </c>
      <c r="Q772" s="117" t="s">
        <v>398</v>
      </c>
      <c r="R772" s="117" t="s">
        <v>398</v>
      </c>
      <c r="S772" s="117" t="s">
        <v>398</v>
      </c>
      <c r="T772" s="117" t="s">
        <v>398</v>
      </c>
      <c r="U772" s="117" t="s">
        <v>398</v>
      </c>
      <c r="V772" s="117" t="s">
        <v>398</v>
      </c>
      <c r="W772" s="123">
        <v>46</v>
      </c>
      <c r="X772" s="123" t="s">
        <v>906</v>
      </c>
      <c r="Y772" s="120">
        <v>43557</v>
      </c>
      <c r="Z772" s="121">
        <v>0.59930555555555554</v>
      </c>
      <c r="AA772" s="121">
        <v>0.6694444444444444</v>
      </c>
      <c r="AB772" s="117" t="s">
        <v>582</v>
      </c>
      <c r="AC772" s="119" t="s">
        <v>398</v>
      </c>
      <c r="AD772" s="119" t="s">
        <v>398</v>
      </c>
    </row>
    <row r="773" spans="1:30">
      <c r="A773" s="117">
        <v>772</v>
      </c>
      <c r="B773" s="123" t="s">
        <v>465</v>
      </c>
      <c r="C773" s="117" t="s">
        <v>5</v>
      </c>
      <c r="D773" s="117" t="s">
        <v>595</v>
      </c>
      <c r="E773" s="117">
        <v>772</v>
      </c>
      <c r="F773" s="117" t="s">
        <v>923</v>
      </c>
      <c r="G773" s="117" t="s">
        <v>577</v>
      </c>
      <c r="H773" s="117" t="s">
        <v>398</v>
      </c>
      <c r="I773" s="117" t="s">
        <v>398</v>
      </c>
      <c r="J773" s="117" t="s">
        <v>398</v>
      </c>
      <c r="K773" s="117" t="s">
        <v>398</v>
      </c>
      <c r="L773" s="117" t="s">
        <v>398</v>
      </c>
      <c r="M773" s="117" t="s">
        <v>398</v>
      </c>
      <c r="N773" s="117" t="s">
        <v>398</v>
      </c>
      <c r="O773" s="125" t="s">
        <v>579</v>
      </c>
      <c r="P773" s="117">
        <v>1</v>
      </c>
      <c r="Q773" s="117" t="s">
        <v>398</v>
      </c>
      <c r="R773" s="117" t="s">
        <v>398</v>
      </c>
      <c r="S773" s="117" t="s">
        <v>398</v>
      </c>
      <c r="T773" s="117" t="s">
        <v>398</v>
      </c>
      <c r="U773" s="117" t="s">
        <v>398</v>
      </c>
      <c r="V773" s="117" t="s">
        <v>398</v>
      </c>
      <c r="W773" s="123">
        <v>46</v>
      </c>
      <c r="X773" s="123" t="s">
        <v>906</v>
      </c>
      <c r="Y773" s="120">
        <v>43557</v>
      </c>
      <c r="Z773" s="121">
        <v>0.59930555555555554</v>
      </c>
      <c r="AA773" s="121">
        <v>0.6694444444444444</v>
      </c>
      <c r="AB773" s="117" t="s">
        <v>582</v>
      </c>
      <c r="AC773" s="119" t="s">
        <v>398</v>
      </c>
      <c r="AD773" s="119" t="s">
        <v>398</v>
      </c>
    </row>
    <row r="774" spans="1:30">
      <c r="A774" s="117">
        <v>773</v>
      </c>
      <c r="B774" s="123" t="s">
        <v>465</v>
      </c>
      <c r="C774" s="117" t="s">
        <v>5</v>
      </c>
      <c r="D774" s="117" t="s">
        <v>595</v>
      </c>
      <c r="E774" s="117">
        <v>773</v>
      </c>
      <c r="F774" s="117" t="s">
        <v>923</v>
      </c>
      <c r="G774" s="117" t="s">
        <v>591</v>
      </c>
      <c r="H774" s="117" t="s">
        <v>597</v>
      </c>
      <c r="I774" s="117" t="s">
        <v>398</v>
      </c>
      <c r="J774" s="117" t="s">
        <v>398</v>
      </c>
      <c r="K774" s="117" t="s">
        <v>398</v>
      </c>
      <c r="L774" s="117" t="s">
        <v>398</v>
      </c>
      <c r="M774" s="117" t="s">
        <v>398</v>
      </c>
      <c r="N774" s="117" t="s">
        <v>398</v>
      </c>
      <c r="O774" s="125" t="s">
        <v>579</v>
      </c>
      <c r="P774" s="117">
        <v>1</v>
      </c>
      <c r="Q774" s="117" t="s">
        <v>398</v>
      </c>
      <c r="R774" s="117" t="s">
        <v>398</v>
      </c>
      <c r="S774" s="117" t="s">
        <v>398</v>
      </c>
      <c r="T774" s="117" t="s">
        <v>398</v>
      </c>
      <c r="U774" s="117" t="s">
        <v>398</v>
      </c>
      <c r="V774" s="117" t="s">
        <v>398</v>
      </c>
      <c r="W774" s="123">
        <v>46</v>
      </c>
      <c r="X774" s="123" t="s">
        <v>906</v>
      </c>
      <c r="Y774" s="120">
        <v>43557</v>
      </c>
      <c r="Z774" s="121">
        <v>0.59930555555555554</v>
      </c>
      <c r="AA774" s="121">
        <v>0.6694444444444444</v>
      </c>
      <c r="AB774" s="117" t="s">
        <v>582</v>
      </c>
      <c r="AC774" s="119" t="s">
        <v>398</v>
      </c>
      <c r="AD774" s="119" t="s">
        <v>398</v>
      </c>
    </row>
    <row r="775" spans="1:30">
      <c r="A775" s="117">
        <v>774</v>
      </c>
      <c r="B775" s="123" t="s">
        <v>465</v>
      </c>
      <c r="C775" s="117" t="s">
        <v>5</v>
      </c>
      <c r="D775" s="117" t="s">
        <v>595</v>
      </c>
      <c r="E775" s="117">
        <v>774</v>
      </c>
      <c r="F775" s="117" t="s">
        <v>923</v>
      </c>
      <c r="G775" s="117" t="s">
        <v>591</v>
      </c>
      <c r="H775" s="117" t="s">
        <v>597</v>
      </c>
      <c r="I775" s="117" t="s">
        <v>398</v>
      </c>
      <c r="J775" s="117" t="s">
        <v>398</v>
      </c>
      <c r="K775" s="117" t="s">
        <v>398</v>
      </c>
      <c r="L775" s="117" t="s">
        <v>398</v>
      </c>
      <c r="M775" s="117" t="s">
        <v>398</v>
      </c>
      <c r="N775" s="117" t="s">
        <v>398</v>
      </c>
      <c r="O775" s="125" t="s">
        <v>579</v>
      </c>
      <c r="P775" s="117">
        <v>1</v>
      </c>
      <c r="Q775" s="117" t="s">
        <v>398</v>
      </c>
      <c r="R775" s="117" t="s">
        <v>398</v>
      </c>
      <c r="S775" s="117" t="s">
        <v>398</v>
      </c>
      <c r="T775" s="117" t="s">
        <v>398</v>
      </c>
      <c r="U775" s="117" t="s">
        <v>398</v>
      </c>
      <c r="V775" s="117" t="s">
        <v>398</v>
      </c>
      <c r="W775" s="123">
        <v>46</v>
      </c>
      <c r="X775" s="123" t="s">
        <v>906</v>
      </c>
      <c r="Y775" s="120">
        <v>43557</v>
      </c>
      <c r="Z775" s="121">
        <v>0.59930555555555554</v>
      </c>
      <c r="AA775" s="121">
        <v>0.6694444444444444</v>
      </c>
      <c r="AB775" s="117" t="s">
        <v>582</v>
      </c>
      <c r="AC775" s="119" t="s">
        <v>398</v>
      </c>
      <c r="AD775" s="119" t="s">
        <v>398</v>
      </c>
    </row>
    <row r="776" spans="1:30">
      <c r="A776" s="117">
        <v>775</v>
      </c>
      <c r="B776" s="123" t="s">
        <v>465</v>
      </c>
      <c r="C776" s="117" t="s">
        <v>5</v>
      </c>
      <c r="D776" s="117" t="s">
        <v>595</v>
      </c>
      <c r="E776" s="117">
        <v>775</v>
      </c>
      <c r="F776" s="117" t="s">
        <v>923</v>
      </c>
      <c r="G776" s="117" t="s">
        <v>591</v>
      </c>
      <c r="H776" s="117" t="s">
        <v>597</v>
      </c>
      <c r="I776" s="117" t="s">
        <v>398</v>
      </c>
      <c r="J776" s="117" t="s">
        <v>398</v>
      </c>
      <c r="K776" s="117" t="s">
        <v>398</v>
      </c>
      <c r="L776" s="117" t="s">
        <v>398</v>
      </c>
      <c r="M776" s="117" t="s">
        <v>398</v>
      </c>
      <c r="N776" s="117" t="s">
        <v>398</v>
      </c>
      <c r="O776" s="125" t="s">
        <v>579</v>
      </c>
      <c r="P776" s="117">
        <v>1</v>
      </c>
      <c r="Q776" s="117" t="s">
        <v>398</v>
      </c>
      <c r="R776" s="117" t="s">
        <v>398</v>
      </c>
      <c r="S776" s="117" t="s">
        <v>398</v>
      </c>
      <c r="T776" s="117" t="s">
        <v>398</v>
      </c>
      <c r="U776" s="117" t="s">
        <v>398</v>
      </c>
      <c r="V776" s="117" t="s">
        <v>398</v>
      </c>
      <c r="W776" s="123">
        <v>46</v>
      </c>
      <c r="X776" s="123" t="s">
        <v>906</v>
      </c>
      <c r="Y776" s="120">
        <v>43557</v>
      </c>
      <c r="Z776" s="121">
        <v>0.59930555555555554</v>
      </c>
      <c r="AA776" s="121">
        <v>0.6694444444444444</v>
      </c>
      <c r="AB776" s="117" t="s">
        <v>582</v>
      </c>
      <c r="AC776" s="119" t="s">
        <v>398</v>
      </c>
      <c r="AD776" s="119" t="s">
        <v>398</v>
      </c>
    </row>
    <row r="777" spans="1:30">
      <c r="A777" s="117">
        <v>776</v>
      </c>
      <c r="B777" s="123" t="s">
        <v>465</v>
      </c>
      <c r="C777" s="117" t="s">
        <v>5</v>
      </c>
      <c r="D777" s="117" t="s">
        <v>595</v>
      </c>
      <c r="E777" s="117">
        <v>776</v>
      </c>
      <c r="F777" s="117" t="s">
        <v>923</v>
      </c>
      <c r="G777" s="117" t="s">
        <v>591</v>
      </c>
      <c r="H777" s="117" t="s">
        <v>597</v>
      </c>
      <c r="I777" s="117" t="s">
        <v>398</v>
      </c>
      <c r="J777" s="117" t="s">
        <v>398</v>
      </c>
      <c r="K777" s="117" t="s">
        <v>398</v>
      </c>
      <c r="L777" s="117" t="s">
        <v>398</v>
      </c>
      <c r="M777" s="117" t="s">
        <v>398</v>
      </c>
      <c r="N777" s="117" t="s">
        <v>398</v>
      </c>
      <c r="O777" s="125" t="s">
        <v>579</v>
      </c>
      <c r="P777" s="117">
        <v>1</v>
      </c>
      <c r="Q777" s="117" t="s">
        <v>398</v>
      </c>
      <c r="R777" s="117" t="s">
        <v>398</v>
      </c>
      <c r="S777" s="117" t="s">
        <v>398</v>
      </c>
      <c r="T777" s="117" t="s">
        <v>398</v>
      </c>
      <c r="U777" s="117" t="s">
        <v>398</v>
      </c>
      <c r="V777" s="117" t="s">
        <v>398</v>
      </c>
      <c r="W777" s="123">
        <v>46</v>
      </c>
      <c r="X777" s="123" t="s">
        <v>906</v>
      </c>
      <c r="Y777" s="120">
        <v>43557</v>
      </c>
      <c r="Z777" s="121">
        <v>0.59930555555555554</v>
      </c>
      <c r="AA777" s="121">
        <v>0.6694444444444444</v>
      </c>
      <c r="AB777" s="117" t="s">
        <v>582</v>
      </c>
      <c r="AC777" s="119" t="s">
        <v>398</v>
      </c>
      <c r="AD777" s="119" t="s">
        <v>398</v>
      </c>
    </row>
    <row r="778" spans="1:30">
      <c r="A778" s="117">
        <v>777</v>
      </c>
      <c r="B778" s="123" t="s">
        <v>465</v>
      </c>
      <c r="C778" s="117" t="s">
        <v>5</v>
      </c>
      <c r="D778" s="117" t="s">
        <v>595</v>
      </c>
      <c r="E778" s="117">
        <v>777</v>
      </c>
      <c r="F778" s="117" t="s">
        <v>923</v>
      </c>
      <c r="G778" s="117" t="s">
        <v>591</v>
      </c>
      <c r="H778" s="117" t="s">
        <v>597</v>
      </c>
      <c r="I778" s="117" t="s">
        <v>398</v>
      </c>
      <c r="J778" s="117" t="s">
        <v>398</v>
      </c>
      <c r="K778" s="117" t="s">
        <v>398</v>
      </c>
      <c r="L778" s="117" t="s">
        <v>398</v>
      </c>
      <c r="M778" s="117" t="s">
        <v>398</v>
      </c>
      <c r="N778" s="117" t="s">
        <v>398</v>
      </c>
      <c r="O778" s="125" t="s">
        <v>579</v>
      </c>
      <c r="P778" s="117">
        <v>1</v>
      </c>
      <c r="Q778" s="117" t="s">
        <v>398</v>
      </c>
      <c r="R778" s="117" t="s">
        <v>398</v>
      </c>
      <c r="S778" s="117" t="s">
        <v>398</v>
      </c>
      <c r="T778" s="117" t="s">
        <v>398</v>
      </c>
      <c r="U778" s="117" t="s">
        <v>398</v>
      </c>
      <c r="V778" s="117" t="s">
        <v>398</v>
      </c>
      <c r="W778" s="123">
        <v>46</v>
      </c>
      <c r="X778" s="123" t="s">
        <v>906</v>
      </c>
      <c r="Y778" s="120">
        <v>43557</v>
      </c>
      <c r="Z778" s="121">
        <v>0.59930555555555554</v>
      </c>
      <c r="AA778" s="121">
        <v>0.6694444444444444</v>
      </c>
      <c r="AB778" s="117" t="s">
        <v>582</v>
      </c>
      <c r="AC778" s="119" t="s">
        <v>398</v>
      </c>
      <c r="AD778" s="119" t="s">
        <v>398</v>
      </c>
    </row>
    <row r="779" spans="1:30">
      <c r="A779" s="117">
        <v>778</v>
      </c>
      <c r="B779" s="123" t="s">
        <v>465</v>
      </c>
      <c r="C779" s="117" t="s">
        <v>5</v>
      </c>
      <c r="D779" s="117" t="s">
        <v>595</v>
      </c>
      <c r="E779" s="117">
        <v>778</v>
      </c>
      <c r="F779" s="117" t="s">
        <v>923</v>
      </c>
      <c r="G779" s="117" t="s">
        <v>591</v>
      </c>
      <c r="H779" s="117" t="s">
        <v>597</v>
      </c>
      <c r="I779" s="117" t="s">
        <v>398</v>
      </c>
      <c r="J779" s="117" t="s">
        <v>398</v>
      </c>
      <c r="K779" s="117" t="s">
        <v>398</v>
      </c>
      <c r="L779" s="117" t="s">
        <v>398</v>
      </c>
      <c r="M779" s="117" t="s">
        <v>398</v>
      </c>
      <c r="N779" s="117" t="s">
        <v>398</v>
      </c>
      <c r="O779" s="125" t="s">
        <v>579</v>
      </c>
      <c r="P779" s="117">
        <v>1</v>
      </c>
      <c r="Q779" s="117" t="s">
        <v>398</v>
      </c>
      <c r="R779" s="117" t="s">
        <v>398</v>
      </c>
      <c r="S779" s="117" t="s">
        <v>398</v>
      </c>
      <c r="T779" s="117" t="s">
        <v>398</v>
      </c>
      <c r="U779" s="117" t="s">
        <v>398</v>
      </c>
      <c r="V779" s="117" t="s">
        <v>398</v>
      </c>
      <c r="W779" s="123">
        <v>46</v>
      </c>
      <c r="X779" s="123" t="s">
        <v>906</v>
      </c>
      <c r="Y779" s="120">
        <v>43557</v>
      </c>
      <c r="Z779" s="121">
        <v>0.59930555555555554</v>
      </c>
      <c r="AA779" s="121">
        <v>0.6694444444444444</v>
      </c>
      <c r="AB779" s="117" t="s">
        <v>582</v>
      </c>
      <c r="AC779" s="119" t="s">
        <v>398</v>
      </c>
      <c r="AD779" s="119" t="s">
        <v>398</v>
      </c>
    </row>
    <row r="780" spans="1:30">
      <c r="A780" s="117">
        <v>779</v>
      </c>
      <c r="B780" s="123" t="s">
        <v>465</v>
      </c>
      <c r="C780" s="117" t="s">
        <v>5</v>
      </c>
      <c r="D780" s="117" t="s">
        <v>595</v>
      </c>
      <c r="E780" s="117">
        <v>779</v>
      </c>
      <c r="F780" s="117" t="s">
        <v>923</v>
      </c>
      <c r="G780" s="117" t="s">
        <v>591</v>
      </c>
      <c r="H780" s="117" t="s">
        <v>579</v>
      </c>
      <c r="I780" s="117" t="s">
        <v>398</v>
      </c>
      <c r="J780" s="117" t="s">
        <v>398</v>
      </c>
      <c r="K780" s="117" t="s">
        <v>398</v>
      </c>
      <c r="L780" s="117" t="s">
        <v>398</v>
      </c>
      <c r="M780" s="117" t="s">
        <v>398</v>
      </c>
      <c r="N780" s="117" t="s">
        <v>398</v>
      </c>
      <c r="O780" s="125" t="s">
        <v>579</v>
      </c>
      <c r="P780" s="117">
        <v>1</v>
      </c>
      <c r="Q780" s="117" t="s">
        <v>398</v>
      </c>
      <c r="R780" s="117" t="s">
        <v>398</v>
      </c>
      <c r="S780" s="117" t="s">
        <v>398</v>
      </c>
      <c r="T780" s="117" t="s">
        <v>398</v>
      </c>
      <c r="U780" s="117" t="s">
        <v>398</v>
      </c>
      <c r="V780" s="117" t="s">
        <v>398</v>
      </c>
      <c r="W780" s="123">
        <v>46</v>
      </c>
      <c r="X780" s="123" t="s">
        <v>906</v>
      </c>
      <c r="Y780" s="120">
        <v>43557</v>
      </c>
      <c r="Z780" s="121">
        <v>0.59930555555555554</v>
      </c>
      <c r="AA780" s="121">
        <v>0.6694444444444444</v>
      </c>
      <c r="AB780" s="117" t="s">
        <v>582</v>
      </c>
      <c r="AC780" s="119" t="s">
        <v>398</v>
      </c>
      <c r="AD780" s="119" t="s">
        <v>398</v>
      </c>
    </row>
    <row r="781" spans="1:30">
      <c r="A781" s="117">
        <v>780</v>
      </c>
      <c r="B781" s="123" t="s">
        <v>465</v>
      </c>
      <c r="C781" s="117" t="s">
        <v>5</v>
      </c>
      <c r="D781" s="117" t="s">
        <v>595</v>
      </c>
      <c r="E781" s="117">
        <v>780</v>
      </c>
      <c r="F781" s="117" t="s">
        <v>923</v>
      </c>
      <c r="G781" s="117" t="s">
        <v>591</v>
      </c>
      <c r="H781" s="117" t="s">
        <v>579</v>
      </c>
      <c r="I781" s="117" t="s">
        <v>398</v>
      </c>
      <c r="J781" s="117" t="s">
        <v>398</v>
      </c>
      <c r="K781" s="117" t="s">
        <v>398</v>
      </c>
      <c r="L781" s="117" t="s">
        <v>398</v>
      </c>
      <c r="M781" s="117" t="s">
        <v>398</v>
      </c>
      <c r="N781" s="117" t="s">
        <v>398</v>
      </c>
      <c r="O781" s="125" t="s">
        <v>579</v>
      </c>
      <c r="P781" s="117">
        <v>1</v>
      </c>
      <c r="Q781" s="117" t="s">
        <v>398</v>
      </c>
      <c r="R781" s="117" t="s">
        <v>398</v>
      </c>
      <c r="S781" s="117" t="s">
        <v>398</v>
      </c>
      <c r="T781" s="117" t="s">
        <v>398</v>
      </c>
      <c r="U781" s="117" t="s">
        <v>398</v>
      </c>
      <c r="V781" s="117" t="s">
        <v>398</v>
      </c>
      <c r="W781" s="123">
        <v>46</v>
      </c>
      <c r="X781" s="123" t="s">
        <v>906</v>
      </c>
      <c r="Y781" s="120">
        <v>43557</v>
      </c>
      <c r="Z781" s="121">
        <v>0.59930555555555554</v>
      </c>
      <c r="AA781" s="121">
        <v>0.6694444444444444</v>
      </c>
      <c r="AB781" s="117" t="s">
        <v>582</v>
      </c>
      <c r="AC781" s="119" t="s">
        <v>398</v>
      </c>
      <c r="AD781" s="119" t="s">
        <v>398</v>
      </c>
    </row>
    <row r="782" spans="1:30">
      <c r="A782" s="117">
        <v>781</v>
      </c>
      <c r="B782" s="123" t="s">
        <v>465</v>
      </c>
      <c r="C782" s="117" t="s">
        <v>5</v>
      </c>
      <c r="D782" s="117" t="s">
        <v>595</v>
      </c>
      <c r="E782" s="117">
        <v>781</v>
      </c>
      <c r="F782" s="117" t="s">
        <v>923</v>
      </c>
      <c r="G782" s="117" t="s">
        <v>591</v>
      </c>
      <c r="H782" s="117" t="s">
        <v>579</v>
      </c>
      <c r="I782" s="117" t="s">
        <v>398</v>
      </c>
      <c r="J782" s="117" t="s">
        <v>398</v>
      </c>
      <c r="K782" s="117" t="s">
        <v>398</v>
      </c>
      <c r="L782" s="117" t="s">
        <v>398</v>
      </c>
      <c r="M782" s="117" t="s">
        <v>398</v>
      </c>
      <c r="N782" s="117" t="s">
        <v>398</v>
      </c>
      <c r="O782" s="125" t="s">
        <v>579</v>
      </c>
      <c r="P782" s="117">
        <v>1</v>
      </c>
      <c r="Q782" s="117" t="s">
        <v>398</v>
      </c>
      <c r="R782" s="117" t="s">
        <v>398</v>
      </c>
      <c r="S782" s="117" t="s">
        <v>398</v>
      </c>
      <c r="T782" s="117" t="s">
        <v>398</v>
      </c>
      <c r="U782" s="117" t="s">
        <v>398</v>
      </c>
      <c r="V782" s="117" t="s">
        <v>398</v>
      </c>
      <c r="W782" s="123">
        <v>46</v>
      </c>
      <c r="X782" s="123" t="s">
        <v>906</v>
      </c>
      <c r="Y782" s="120">
        <v>43557</v>
      </c>
      <c r="Z782" s="121">
        <v>0.59930555555555554</v>
      </c>
      <c r="AA782" s="121">
        <v>0.6694444444444444</v>
      </c>
      <c r="AB782" s="117" t="s">
        <v>582</v>
      </c>
      <c r="AC782" s="119" t="s">
        <v>398</v>
      </c>
      <c r="AD782" s="119" t="s">
        <v>398</v>
      </c>
    </row>
    <row r="783" spans="1:30">
      <c r="A783" s="117">
        <v>782</v>
      </c>
      <c r="B783" s="123" t="s">
        <v>465</v>
      </c>
      <c r="C783" s="117" t="s">
        <v>5</v>
      </c>
      <c r="D783" s="117" t="s">
        <v>595</v>
      </c>
      <c r="E783" s="117">
        <v>782</v>
      </c>
      <c r="F783" s="117" t="s">
        <v>923</v>
      </c>
      <c r="G783" s="117" t="s">
        <v>591</v>
      </c>
      <c r="H783" s="117" t="s">
        <v>579</v>
      </c>
      <c r="I783" s="117" t="s">
        <v>398</v>
      </c>
      <c r="J783" s="117" t="s">
        <v>398</v>
      </c>
      <c r="K783" s="117" t="s">
        <v>398</v>
      </c>
      <c r="L783" s="117" t="s">
        <v>398</v>
      </c>
      <c r="M783" s="117" t="s">
        <v>398</v>
      </c>
      <c r="N783" s="117" t="s">
        <v>398</v>
      </c>
      <c r="O783" s="125" t="s">
        <v>579</v>
      </c>
      <c r="P783" s="117">
        <v>1</v>
      </c>
      <c r="Q783" s="117" t="s">
        <v>398</v>
      </c>
      <c r="R783" s="117" t="s">
        <v>398</v>
      </c>
      <c r="S783" s="117" t="s">
        <v>398</v>
      </c>
      <c r="T783" s="117" t="s">
        <v>398</v>
      </c>
      <c r="U783" s="117" t="s">
        <v>398</v>
      </c>
      <c r="V783" s="117" t="s">
        <v>398</v>
      </c>
      <c r="W783" s="123">
        <v>46</v>
      </c>
      <c r="X783" s="123" t="s">
        <v>906</v>
      </c>
      <c r="Y783" s="120">
        <v>43557</v>
      </c>
      <c r="Z783" s="121">
        <v>0.59930555555555554</v>
      </c>
      <c r="AA783" s="121">
        <v>0.6694444444444444</v>
      </c>
      <c r="AB783" s="117" t="s">
        <v>582</v>
      </c>
      <c r="AC783" s="119" t="s">
        <v>398</v>
      </c>
      <c r="AD783" s="119" t="s">
        <v>398</v>
      </c>
    </row>
    <row r="784" spans="1:30">
      <c r="A784" s="117">
        <v>783</v>
      </c>
      <c r="B784" s="123" t="s">
        <v>465</v>
      </c>
      <c r="C784" s="117" t="s">
        <v>5</v>
      </c>
      <c r="D784" s="117" t="s">
        <v>595</v>
      </c>
      <c r="E784" s="117">
        <v>783</v>
      </c>
      <c r="F784" s="117" t="s">
        <v>923</v>
      </c>
      <c r="G784" s="117" t="s">
        <v>591</v>
      </c>
      <c r="H784" s="117" t="s">
        <v>579</v>
      </c>
      <c r="I784" s="117" t="s">
        <v>398</v>
      </c>
      <c r="J784" s="117" t="s">
        <v>398</v>
      </c>
      <c r="K784" s="117" t="s">
        <v>398</v>
      </c>
      <c r="L784" s="117" t="s">
        <v>398</v>
      </c>
      <c r="M784" s="117" t="s">
        <v>398</v>
      </c>
      <c r="N784" s="117" t="s">
        <v>398</v>
      </c>
      <c r="O784" s="125" t="s">
        <v>579</v>
      </c>
      <c r="P784" s="117">
        <v>1</v>
      </c>
      <c r="Q784" s="117" t="s">
        <v>398</v>
      </c>
      <c r="R784" s="117" t="s">
        <v>398</v>
      </c>
      <c r="S784" s="117" t="s">
        <v>398</v>
      </c>
      <c r="T784" s="117" t="s">
        <v>398</v>
      </c>
      <c r="U784" s="117" t="s">
        <v>398</v>
      </c>
      <c r="V784" s="117" t="s">
        <v>398</v>
      </c>
      <c r="W784" s="123">
        <v>46</v>
      </c>
      <c r="X784" s="123" t="s">
        <v>906</v>
      </c>
      <c r="Y784" s="120">
        <v>43557</v>
      </c>
      <c r="Z784" s="121">
        <v>0.59930555555555554</v>
      </c>
      <c r="AA784" s="121">
        <v>0.6694444444444444</v>
      </c>
      <c r="AB784" s="117" t="s">
        <v>582</v>
      </c>
      <c r="AC784" s="119" t="s">
        <v>398</v>
      </c>
      <c r="AD784" s="119" t="s">
        <v>398</v>
      </c>
    </row>
    <row r="785" spans="1:30">
      <c r="A785" s="117">
        <v>784</v>
      </c>
      <c r="B785" s="123" t="s">
        <v>465</v>
      </c>
      <c r="C785" s="117" t="s">
        <v>5</v>
      </c>
      <c r="D785" s="117" t="s">
        <v>595</v>
      </c>
      <c r="E785" s="117">
        <v>784</v>
      </c>
      <c r="F785" s="117" t="s">
        <v>923</v>
      </c>
      <c r="G785" s="117" t="s">
        <v>591</v>
      </c>
      <c r="H785" s="117" t="s">
        <v>579</v>
      </c>
      <c r="I785" s="117" t="s">
        <v>398</v>
      </c>
      <c r="J785" s="117" t="s">
        <v>398</v>
      </c>
      <c r="K785" s="117" t="s">
        <v>398</v>
      </c>
      <c r="L785" s="117" t="s">
        <v>398</v>
      </c>
      <c r="M785" s="117" t="s">
        <v>398</v>
      </c>
      <c r="N785" s="117" t="s">
        <v>398</v>
      </c>
      <c r="O785" s="125" t="s">
        <v>579</v>
      </c>
      <c r="P785" s="117">
        <v>1</v>
      </c>
      <c r="Q785" s="117" t="s">
        <v>398</v>
      </c>
      <c r="R785" s="117" t="s">
        <v>398</v>
      </c>
      <c r="S785" s="117" t="s">
        <v>398</v>
      </c>
      <c r="T785" s="117" t="s">
        <v>398</v>
      </c>
      <c r="U785" s="117" t="s">
        <v>398</v>
      </c>
      <c r="V785" s="117" t="s">
        <v>398</v>
      </c>
      <c r="W785" s="123">
        <v>46</v>
      </c>
      <c r="X785" s="123" t="s">
        <v>906</v>
      </c>
      <c r="Y785" s="120">
        <v>43557</v>
      </c>
      <c r="Z785" s="121">
        <v>0.59930555555555554</v>
      </c>
      <c r="AA785" s="121">
        <v>0.6694444444444444</v>
      </c>
      <c r="AB785" s="117" t="s">
        <v>582</v>
      </c>
      <c r="AC785" s="119" t="s">
        <v>398</v>
      </c>
      <c r="AD785" s="119" t="s">
        <v>398</v>
      </c>
    </row>
    <row r="786" spans="1:30">
      <c r="A786" s="117">
        <v>785</v>
      </c>
      <c r="B786" s="123" t="s">
        <v>465</v>
      </c>
      <c r="C786" s="117" t="s">
        <v>5</v>
      </c>
      <c r="D786" s="117" t="s">
        <v>595</v>
      </c>
      <c r="E786" s="117">
        <v>785</v>
      </c>
      <c r="F786" s="117" t="s">
        <v>923</v>
      </c>
      <c r="G786" s="117" t="s">
        <v>591</v>
      </c>
      <c r="H786" s="117" t="s">
        <v>579</v>
      </c>
      <c r="I786" s="117" t="s">
        <v>398</v>
      </c>
      <c r="J786" s="117" t="s">
        <v>398</v>
      </c>
      <c r="K786" s="117" t="s">
        <v>398</v>
      </c>
      <c r="L786" s="117" t="s">
        <v>398</v>
      </c>
      <c r="M786" s="117" t="s">
        <v>398</v>
      </c>
      <c r="N786" s="117" t="s">
        <v>398</v>
      </c>
      <c r="O786" s="125" t="s">
        <v>579</v>
      </c>
      <c r="P786" s="117">
        <v>1</v>
      </c>
      <c r="Q786" s="117" t="s">
        <v>398</v>
      </c>
      <c r="R786" s="117" t="s">
        <v>398</v>
      </c>
      <c r="S786" s="117" t="s">
        <v>398</v>
      </c>
      <c r="T786" s="117" t="s">
        <v>398</v>
      </c>
      <c r="U786" s="117" t="s">
        <v>398</v>
      </c>
      <c r="V786" s="117" t="s">
        <v>398</v>
      </c>
      <c r="W786" s="123">
        <v>46</v>
      </c>
      <c r="X786" s="123" t="s">
        <v>906</v>
      </c>
      <c r="Y786" s="120">
        <v>43557</v>
      </c>
      <c r="Z786" s="121">
        <v>0.59930555555555554</v>
      </c>
      <c r="AA786" s="121">
        <v>0.6694444444444444</v>
      </c>
      <c r="AB786" s="117" t="s">
        <v>582</v>
      </c>
      <c r="AC786" s="119" t="s">
        <v>398</v>
      </c>
      <c r="AD786" s="119" t="s">
        <v>398</v>
      </c>
    </row>
    <row r="787" spans="1:30">
      <c r="A787" s="117">
        <v>786</v>
      </c>
      <c r="B787" s="123" t="s">
        <v>465</v>
      </c>
      <c r="C787" s="117" t="s">
        <v>5</v>
      </c>
      <c r="D787" s="117" t="s">
        <v>595</v>
      </c>
      <c r="E787" s="117">
        <v>786</v>
      </c>
      <c r="F787" s="117" t="s">
        <v>923</v>
      </c>
      <c r="G787" s="117" t="s">
        <v>591</v>
      </c>
      <c r="H787" s="117" t="s">
        <v>579</v>
      </c>
      <c r="I787" s="117" t="s">
        <v>398</v>
      </c>
      <c r="J787" s="117" t="s">
        <v>398</v>
      </c>
      <c r="K787" s="117" t="s">
        <v>398</v>
      </c>
      <c r="L787" s="117" t="s">
        <v>398</v>
      </c>
      <c r="M787" s="117" t="s">
        <v>398</v>
      </c>
      <c r="N787" s="117" t="s">
        <v>398</v>
      </c>
      <c r="O787" s="125" t="s">
        <v>579</v>
      </c>
      <c r="P787" s="117">
        <v>1</v>
      </c>
      <c r="Q787" s="117" t="s">
        <v>398</v>
      </c>
      <c r="R787" s="117" t="s">
        <v>398</v>
      </c>
      <c r="S787" s="117" t="s">
        <v>398</v>
      </c>
      <c r="T787" s="117" t="s">
        <v>398</v>
      </c>
      <c r="U787" s="117" t="s">
        <v>398</v>
      </c>
      <c r="V787" s="117" t="s">
        <v>398</v>
      </c>
      <c r="W787" s="123">
        <v>46</v>
      </c>
      <c r="X787" s="123" t="s">
        <v>906</v>
      </c>
      <c r="Y787" s="120">
        <v>43557</v>
      </c>
      <c r="Z787" s="121">
        <v>0.59930555555555554</v>
      </c>
      <c r="AA787" s="121">
        <v>0.6694444444444444</v>
      </c>
      <c r="AB787" s="117" t="s">
        <v>582</v>
      </c>
      <c r="AC787" s="119" t="s">
        <v>398</v>
      </c>
      <c r="AD787" s="119" t="s">
        <v>398</v>
      </c>
    </row>
    <row r="788" spans="1:30">
      <c r="A788" s="117">
        <v>787</v>
      </c>
      <c r="B788" s="123" t="s">
        <v>465</v>
      </c>
      <c r="C788" s="117" t="s">
        <v>5</v>
      </c>
      <c r="D788" s="117" t="s">
        <v>595</v>
      </c>
      <c r="E788" s="117">
        <v>787</v>
      </c>
      <c r="F788" s="117" t="s">
        <v>923</v>
      </c>
      <c r="G788" s="117" t="s">
        <v>591</v>
      </c>
      <c r="H788" s="117" t="s">
        <v>598</v>
      </c>
      <c r="I788" s="117" t="s">
        <v>398</v>
      </c>
      <c r="J788" s="117" t="s">
        <v>398</v>
      </c>
      <c r="K788" s="117" t="s">
        <v>398</v>
      </c>
      <c r="L788" s="117" t="s">
        <v>398</v>
      </c>
      <c r="M788" s="117" t="s">
        <v>398</v>
      </c>
      <c r="N788" s="117" t="s">
        <v>398</v>
      </c>
      <c r="O788" s="125" t="s">
        <v>579</v>
      </c>
      <c r="P788" s="117">
        <v>1</v>
      </c>
      <c r="Q788" s="117" t="s">
        <v>398</v>
      </c>
      <c r="R788" s="117" t="s">
        <v>398</v>
      </c>
      <c r="S788" s="117" t="s">
        <v>398</v>
      </c>
      <c r="T788" s="117" t="s">
        <v>398</v>
      </c>
      <c r="U788" s="117" t="s">
        <v>398</v>
      </c>
      <c r="V788" s="117" t="s">
        <v>398</v>
      </c>
      <c r="W788" s="123">
        <v>46</v>
      </c>
      <c r="X788" s="123" t="s">
        <v>906</v>
      </c>
      <c r="Y788" s="120">
        <v>43557</v>
      </c>
      <c r="Z788" s="121">
        <v>0.59930555555555554</v>
      </c>
      <c r="AA788" s="121">
        <v>0.6694444444444444</v>
      </c>
      <c r="AB788" s="117" t="s">
        <v>582</v>
      </c>
      <c r="AC788" s="119" t="s">
        <v>398</v>
      </c>
      <c r="AD788" s="119" t="s">
        <v>398</v>
      </c>
    </row>
    <row r="789" spans="1:30">
      <c r="A789" s="117">
        <v>788</v>
      </c>
      <c r="B789" s="123" t="s">
        <v>465</v>
      </c>
      <c r="C789" s="117" t="s">
        <v>5</v>
      </c>
      <c r="D789" s="117" t="s">
        <v>595</v>
      </c>
      <c r="E789" s="117">
        <v>788</v>
      </c>
      <c r="F789" s="117" t="s">
        <v>923</v>
      </c>
      <c r="G789" s="117" t="s">
        <v>591</v>
      </c>
      <c r="H789" s="117" t="s">
        <v>598</v>
      </c>
      <c r="I789" s="117" t="s">
        <v>398</v>
      </c>
      <c r="J789" s="117" t="s">
        <v>398</v>
      </c>
      <c r="K789" s="117" t="s">
        <v>398</v>
      </c>
      <c r="L789" s="117" t="s">
        <v>398</v>
      </c>
      <c r="M789" s="117" t="s">
        <v>398</v>
      </c>
      <c r="N789" s="117" t="s">
        <v>398</v>
      </c>
      <c r="O789" s="125" t="s">
        <v>579</v>
      </c>
      <c r="P789" s="117">
        <v>1</v>
      </c>
      <c r="Q789" s="117" t="s">
        <v>398</v>
      </c>
      <c r="R789" s="117" t="s">
        <v>398</v>
      </c>
      <c r="S789" s="117" t="s">
        <v>398</v>
      </c>
      <c r="T789" s="117" t="s">
        <v>398</v>
      </c>
      <c r="U789" s="117" t="s">
        <v>398</v>
      </c>
      <c r="V789" s="117" t="s">
        <v>398</v>
      </c>
      <c r="W789" s="123">
        <v>46</v>
      </c>
      <c r="X789" s="123" t="s">
        <v>906</v>
      </c>
      <c r="Y789" s="120">
        <v>43557</v>
      </c>
      <c r="Z789" s="121">
        <v>0.59930555555555554</v>
      </c>
      <c r="AA789" s="121">
        <v>0.6694444444444444</v>
      </c>
      <c r="AB789" s="117" t="s">
        <v>582</v>
      </c>
      <c r="AC789" s="119" t="s">
        <v>398</v>
      </c>
      <c r="AD789" s="119" t="s">
        <v>398</v>
      </c>
    </row>
    <row r="790" spans="1:30">
      <c r="A790" s="117">
        <v>789</v>
      </c>
      <c r="B790" s="123" t="s">
        <v>465</v>
      </c>
      <c r="C790" s="117" t="s">
        <v>5</v>
      </c>
      <c r="D790" s="117" t="s">
        <v>595</v>
      </c>
      <c r="E790" s="117">
        <v>789</v>
      </c>
      <c r="F790" s="117" t="s">
        <v>923</v>
      </c>
      <c r="G790" s="117" t="s">
        <v>591</v>
      </c>
      <c r="H790" s="117" t="s">
        <v>598</v>
      </c>
      <c r="I790" s="117" t="s">
        <v>398</v>
      </c>
      <c r="J790" s="117" t="s">
        <v>398</v>
      </c>
      <c r="K790" s="117" t="s">
        <v>398</v>
      </c>
      <c r="L790" s="117" t="s">
        <v>398</v>
      </c>
      <c r="M790" s="117" t="s">
        <v>398</v>
      </c>
      <c r="N790" s="117" t="s">
        <v>398</v>
      </c>
      <c r="O790" s="125" t="s">
        <v>579</v>
      </c>
      <c r="P790" s="117">
        <v>1</v>
      </c>
      <c r="Q790" s="117" t="s">
        <v>398</v>
      </c>
      <c r="R790" s="117" t="s">
        <v>398</v>
      </c>
      <c r="S790" s="117" t="s">
        <v>398</v>
      </c>
      <c r="T790" s="117" t="s">
        <v>398</v>
      </c>
      <c r="U790" s="117" t="s">
        <v>398</v>
      </c>
      <c r="V790" s="117" t="s">
        <v>398</v>
      </c>
      <c r="W790" s="123">
        <v>46</v>
      </c>
      <c r="X790" s="123" t="s">
        <v>906</v>
      </c>
      <c r="Y790" s="120">
        <v>43557</v>
      </c>
      <c r="Z790" s="121">
        <v>0.59930555555555554</v>
      </c>
      <c r="AA790" s="121">
        <v>0.6694444444444444</v>
      </c>
      <c r="AB790" s="117" t="s">
        <v>582</v>
      </c>
      <c r="AC790" s="119" t="s">
        <v>398</v>
      </c>
      <c r="AD790" s="119" t="s">
        <v>398</v>
      </c>
    </row>
    <row r="791" spans="1:30">
      <c r="A791" s="117">
        <v>790</v>
      </c>
      <c r="B791" s="123" t="s">
        <v>465</v>
      </c>
      <c r="C791" s="117" t="s">
        <v>5</v>
      </c>
      <c r="D791" s="117" t="s">
        <v>595</v>
      </c>
      <c r="E791" s="117">
        <v>790</v>
      </c>
      <c r="F791" s="117" t="s">
        <v>923</v>
      </c>
      <c r="G791" s="117" t="s">
        <v>591</v>
      </c>
      <c r="H791" s="117" t="s">
        <v>598</v>
      </c>
      <c r="I791" s="117" t="s">
        <v>398</v>
      </c>
      <c r="J791" s="117" t="s">
        <v>398</v>
      </c>
      <c r="K791" s="117" t="s">
        <v>398</v>
      </c>
      <c r="L791" s="117" t="s">
        <v>398</v>
      </c>
      <c r="M791" s="117" t="s">
        <v>398</v>
      </c>
      <c r="N791" s="117" t="s">
        <v>398</v>
      </c>
      <c r="O791" s="125" t="s">
        <v>579</v>
      </c>
      <c r="P791" s="117">
        <v>1</v>
      </c>
      <c r="Q791" s="117" t="s">
        <v>398</v>
      </c>
      <c r="R791" s="117" t="s">
        <v>398</v>
      </c>
      <c r="S791" s="117" t="s">
        <v>398</v>
      </c>
      <c r="T791" s="117" t="s">
        <v>398</v>
      </c>
      <c r="U791" s="117" t="s">
        <v>398</v>
      </c>
      <c r="V791" s="117" t="s">
        <v>398</v>
      </c>
      <c r="W791" s="123">
        <v>46</v>
      </c>
      <c r="X791" s="123" t="s">
        <v>906</v>
      </c>
      <c r="Y791" s="120">
        <v>43557</v>
      </c>
      <c r="Z791" s="121">
        <v>0.59930555555555554</v>
      </c>
      <c r="AA791" s="121">
        <v>0.6694444444444444</v>
      </c>
      <c r="AB791" s="117" t="s">
        <v>582</v>
      </c>
      <c r="AC791" s="119" t="s">
        <v>398</v>
      </c>
      <c r="AD791" s="119" t="s">
        <v>398</v>
      </c>
    </row>
    <row r="792" spans="1:30">
      <c r="A792" s="117">
        <v>791</v>
      </c>
      <c r="B792" s="123" t="s">
        <v>465</v>
      </c>
      <c r="C792" s="117" t="s">
        <v>5</v>
      </c>
      <c r="D792" s="117" t="s">
        <v>595</v>
      </c>
      <c r="E792" s="117">
        <v>791</v>
      </c>
      <c r="F792" s="117" t="s">
        <v>923</v>
      </c>
      <c r="G792" s="117" t="s">
        <v>591</v>
      </c>
      <c r="H792" s="117" t="s">
        <v>598</v>
      </c>
      <c r="I792" s="117" t="s">
        <v>398</v>
      </c>
      <c r="J792" s="117" t="s">
        <v>398</v>
      </c>
      <c r="K792" s="117" t="s">
        <v>398</v>
      </c>
      <c r="L792" s="117" t="s">
        <v>398</v>
      </c>
      <c r="M792" s="117" t="s">
        <v>398</v>
      </c>
      <c r="N792" s="117" t="s">
        <v>398</v>
      </c>
      <c r="O792" s="125" t="s">
        <v>579</v>
      </c>
      <c r="P792" s="117">
        <v>1</v>
      </c>
      <c r="Q792" s="117" t="s">
        <v>398</v>
      </c>
      <c r="R792" s="117" t="s">
        <v>398</v>
      </c>
      <c r="S792" s="117" t="s">
        <v>398</v>
      </c>
      <c r="T792" s="117" t="s">
        <v>398</v>
      </c>
      <c r="U792" s="117" t="s">
        <v>398</v>
      </c>
      <c r="V792" s="117" t="s">
        <v>398</v>
      </c>
      <c r="W792" s="123">
        <v>46</v>
      </c>
      <c r="X792" s="123" t="s">
        <v>906</v>
      </c>
      <c r="Y792" s="120">
        <v>43557</v>
      </c>
      <c r="Z792" s="121">
        <v>0.59930555555555554</v>
      </c>
      <c r="AA792" s="121">
        <v>0.6694444444444444</v>
      </c>
      <c r="AB792" s="117" t="s">
        <v>582</v>
      </c>
      <c r="AC792" s="119" t="s">
        <v>398</v>
      </c>
      <c r="AD792" s="119" t="s">
        <v>398</v>
      </c>
    </row>
    <row r="793" spans="1:30">
      <c r="A793" s="117">
        <v>792</v>
      </c>
      <c r="B793" s="123" t="s">
        <v>465</v>
      </c>
      <c r="C793" s="117" t="s">
        <v>5</v>
      </c>
      <c r="D793" s="117" t="s">
        <v>595</v>
      </c>
      <c r="E793" s="117">
        <v>792</v>
      </c>
      <c r="F793" s="117" t="s">
        <v>923</v>
      </c>
      <c r="G793" s="117" t="s">
        <v>591</v>
      </c>
      <c r="H793" s="117" t="s">
        <v>598</v>
      </c>
      <c r="I793" s="117" t="s">
        <v>398</v>
      </c>
      <c r="J793" s="117" t="s">
        <v>398</v>
      </c>
      <c r="K793" s="117" t="s">
        <v>398</v>
      </c>
      <c r="L793" s="117" t="s">
        <v>398</v>
      </c>
      <c r="M793" s="117" t="s">
        <v>398</v>
      </c>
      <c r="N793" s="117" t="s">
        <v>398</v>
      </c>
      <c r="O793" s="125" t="s">
        <v>579</v>
      </c>
      <c r="P793" s="117">
        <v>1</v>
      </c>
      <c r="Q793" s="117" t="s">
        <v>398</v>
      </c>
      <c r="R793" s="117" t="s">
        <v>398</v>
      </c>
      <c r="S793" s="117" t="s">
        <v>398</v>
      </c>
      <c r="T793" s="117" t="s">
        <v>398</v>
      </c>
      <c r="U793" s="117" t="s">
        <v>398</v>
      </c>
      <c r="V793" s="117" t="s">
        <v>398</v>
      </c>
      <c r="W793" s="123">
        <v>46</v>
      </c>
      <c r="X793" s="123" t="s">
        <v>906</v>
      </c>
      <c r="Y793" s="120">
        <v>43557</v>
      </c>
      <c r="Z793" s="121">
        <v>0.59930555555555554</v>
      </c>
      <c r="AA793" s="121">
        <v>0.6694444444444444</v>
      </c>
      <c r="AB793" s="117" t="s">
        <v>582</v>
      </c>
      <c r="AC793" s="119" t="s">
        <v>398</v>
      </c>
      <c r="AD793" s="119" t="s">
        <v>398</v>
      </c>
    </row>
    <row r="794" spans="1:30">
      <c r="A794" s="117">
        <v>793</v>
      </c>
      <c r="B794" s="123" t="s">
        <v>465</v>
      </c>
      <c r="C794" s="117" t="s">
        <v>5</v>
      </c>
      <c r="D794" s="117" t="s">
        <v>595</v>
      </c>
      <c r="E794" s="117">
        <v>793</v>
      </c>
      <c r="F794" s="117" t="s">
        <v>923</v>
      </c>
      <c r="G794" s="117" t="s">
        <v>591</v>
      </c>
      <c r="H794" s="117" t="s">
        <v>598</v>
      </c>
      <c r="I794" s="117" t="s">
        <v>398</v>
      </c>
      <c r="J794" s="117" t="s">
        <v>398</v>
      </c>
      <c r="K794" s="117" t="s">
        <v>398</v>
      </c>
      <c r="L794" s="117" t="s">
        <v>398</v>
      </c>
      <c r="M794" s="117" t="s">
        <v>398</v>
      </c>
      <c r="N794" s="117" t="s">
        <v>398</v>
      </c>
      <c r="O794" s="125" t="s">
        <v>579</v>
      </c>
      <c r="P794" s="117">
        <v>1</v>
      </c>
      <c r="Q794" s="117" t="s">
        <v>398</v>
      </c>
      <c r="R794" s="117" t="s">
        <v>398</v>
      </c>
      <c r="S794" s="117" t="s">
        <v>398</v>
      </c>
      <c r="T794" s="117" t="s">
        <v>398</v>
      </c>
      <c r="U794" s="117" t="s">
        <v>398</v>
      </c>
      <c r="V794" s="117" t="s">
        <v>398</v>
      </c>
      <c r="W794" s="123">
        <v>46</v>
      </c>
      <c r="X794" s="123" t="s">
        <v>906</v>
      </c>
      <c r="Y794" s="120">
        <v>43557</v>
      </c>
      <c r="Z794" s="121">
        <v>0.59930555555555554</v>
      </c>
      <c r="AA794" s="121">
        <v>0.6694444444444444</v>
      </c>
      <c r="AB794" s="117" t="s">
        <v>582</v>
      </c>
      <c r="AC794" s="119" t="s">
        <v>398</v>
      </c>
      <c r="AD794" s="119" t="s">
        <v>398</v>
      </c>
    </row>
    <row r="795" spans="1:30">
      <c r="A795" s="117">
        <v>794</v>
      </c>
      <c r="B795" s="123" t="s">
        <v>465</v>
      </c>
      <c r="C795" s="117" t="s">
        <v>5</v>
      </c>
      <c r="D795" s="117" t="s">
        <v>595</v>
      </c>
      <c r="E795" s="117">
        <v>794</v>
      </c>
      <c r="F795" s="117" t="s">
        <v>923</v>
      </c>
      <c r="G795" s="117" t="s">
        <v>591</v>
      </c>
      <c r="H795" s="117" t="s">
        <v>598</v>
      </c>
      <c r="I795" s="117" t="s">
        <v>398</v>
      </c>
      <c r="J795" s="117" t="s">
        <v>398</v>
      </c>
      <c r="K795" s="117" t="s">
        <v>398</v>
      </c>
      <c r="L795" s="117" t="s">
        <v>398</v>
      </c>
      <c r="M795" s="117" t="s">
        <v>398</v>
      </c>
      <c r="N795" s="117" t="s">
        <v>398</v>
      </c>
      <c r="O795" s="125" t="s">
        <v>579</v>
      </c>
      <c r="P795" s="117">
        <v>1</v>
      </c>
      <c r="Q795" s="117" t="s">
        <v>398</v>
      </c>
      <c r="R795" s="117" t="s">
        <v>398</v>
      </c>
      <c r="S795" s="117" t="s">
        <v>398</v>
      </c>
      <c r="T795" s="117" t="s">
        <v>398</v>
      </c>
      <c r="U795" s="117" t="s">
        <v>398</v>
      </c>
      <c r="V795" s="117" t="s">
        <v>398</v>
      </c>
      <c r="W795" s="123">
        <v>46</v>
      </c>
      <c r="X795" s="123" t="s">
        <v>906</v>
      </c>
      <c r="Y795" s="120">
        <v>43557</v>
      </c>
      <c r="Z795" s="121">
        <v>0.59930555555555554</v>
      </c>
      <c r="AA795" s="121">
        <v>0.6694444444444444</v>
      </c>
      <c r="AB795" s="117" t="s">
        <v>582</v>
      </c>
      <c r="AC795" s="119" t="s">
        <v>398</v>
      </c>
      <c r="AD795" s="119" t="s">
        <v>398</v>
      </c>
    </row>
    <row r="796" spans="1:30">
      <c r="A796" s="117">
        <v>795</v>
      </c>
      <c r="B796" s="123" t="s">
        <v>465</v>
      </c>
      <c r="C796" s="117" t="s">
        <v>5</v>
      </c>
      <c r="D796" s="117" t="s">
        <v>595</v>
      </c>
      <c r="E796" s="117">
        <v>795</v>
      </c>
      <c r="F796" s="117" t="s">
        <v>923</v>
      </c>
      <c r="G796" s="117" t="s">
        <v>591</v>
      </c>
      <c r="H796" s="117" t="s">
        <v>598</v>
      </c>
      <c r="I796" s="117" t="s">
        <v>398</v>
      </c>
      <c r="J796" s="117" t="s">
        <v>398</v>
      </c>
      <c r="K796" s="117" t="s">
        <v>398</v>
      </c>
      <c r="L796" s="117" t="s">
        <v>398</v>
      </c>
      <c r="M796" s="117" t="s">
        <v>398</v>
      </c>
      <c r="N796" s="117" t="s">
        <v>398</v>
      </c>
      <c r="O796" s="125" t="s">
        <v>579</v>
      </c>
      <c r="P796" s="117">
        <v>1</v>
      </c>
      <c r="Q796" s="117" t="s">
        <v>398</v>
      </c>
      <c r="R796" s="117" t="s">
        <v>398</v>
      </c>
      <c r="S796" s="117" t="s">
        <v>398</v>
      </c>
      <c r="T796" s="117" t="s">
        <v>398</v>
      </c>
      <c r="U796" s="117" t="s">
        <v>398</v>
      </c>
      <c r="V796" s="117" t="s">
        <v>398</v>
      </c>
      <c r="W796" s="123">
        <v>46</v>
      </c>
      <c r="X796" s="123" t="s">
        <v>906</v>
      </c>
      <c r="Y796" s="120">
        <v>43557</v>
      </c>
      <c r="Z796" s="121">
        <v>0.59930555555555554</v>
      </c>
      <c r="AA796" s="121">
        <v>0.6694444444444444</v>
      </c>
      <c r="AB796" s="117" t="s">
        <v>582</v>
      </c>
      <c r="AC796" s="119" t="s">
        <v>398</v>
      </c>
      <c r="AD796" s="119" t="s">
        <v>398</v>
      </c>
    </row>
    <row r="797" spans="1:30">
      <c r="A797" s="117">
        <v>796</v>
      </c>
      <c r="B797" s="123" t="s">
        <v>465</v>
      </c>
      <c r="C797" s="117" t="s">
        <v>5</v>
      </c>
      <c r="D797" s="117" t="s">
        <v>595</v>
      </c>
      <c r="E797" s="117">
        <v>796</v>
      </c>
      <c r="F797" s="117" t="s">
        <v>923</v>
      </c>
      <c r="G797" s="117" t="s">
        <v>591</v>
      </c>
      <c r="H797" s="117" t="s">
        <v>598</v>
      </c>
      <c r="I797" s="117" t="s">
        <v>398</v>
      </c>
      <c r="J797" s="117" t="s">
        <v>398</v>
      </c>
      <c r="K797" s="117" t="s">
        <v>398</v>
      </c>
      <c r="L797" s="117" t="s">
        <v>398</v>
      </c>
      <c r="M797" s="117" t="s">
        <v>398</v>
      </c>
      <c r="N797" s="117" t="s">
        <v>398</v>
      </c>
      <c r="O797" s="125" t="s">
        <v>579</v>
      </c>
      <c r="P797" s="117">
        <v>1</v>
      </c>
      <c r="Q797" s="117" t="s">
        <v>398</v>
      </c>
      <c r="R797" s="117" t="s">
        <v>398</v>
      </c>
      <c r="S797" s="117" t="s">
        <v>398</v>
      </c>
      <c r="T797" s="117" t="s">
        <v>398</v>
      </c>
      <c r="U797" s="117" t="s">
        <v>398</v>
      </c>
      <c r="V797" s="117" t="s">
        <v>398</v>
      </c>
      <c r="W797" s="123">
        <v>46</v>
      </c>
      <c r="X797" s="123" t="s">
        <v>906</v>
      </c>
      <c r="Y797" s="120">
        <v>43557</v>
      </c>
      <c r="Z797" s="121">
        <v>0.59930555555555554</v>
      </c>
      <c r="AA797" s="121">
        <v>0.6694444444444444</v>
      </c>
      <c r="AB797" s="117" t="s">
        <v>582</v>
      </c>
      <c r="AC797" s="119" t="s">
        <v>398</v>
      </c>
      <c r="AD797" s="119" t="s">
        <v>398</v>
      </c>
    </row>
    <row r="798" spans="1:30">
      <c r="A798" s="117">
        <v>797</v>
      </c>
      <c r="B798" s="123" t="s">
        <v>465</v>
      </c>
      <c r="C798" s="117" t="s">
        <v>5</v>
      </c>
      <c r="D798" s="117" t="s">
        <v>595</v>
      </c>
      <c r="E798" s="117">
        <v>797</v>
      </c>
      <c r="F798" s="117" t="s">
        <v>923</v>
      </c>
      <c r="G798" s="117" t="s">
        <v>591</v>
      </c>
      <c r="H798" s="117" t="s">
        <v>598</v>
      </c>
      <c r="I798" s="117" t="s">
        <v>398</v>
      </c>
      <c r="J798" s="117" t="s">
        <v>398</v>
      </c>
      <c r="K798" s="117" t="s">
        <v>398</v>
      </c>
      <c r="L798" s="117" t="s">
        <v>398</v>
      </c>
      <c r="M798" s="117" t="s">
        <v>398</v>
      </c>
      <c r="N798" s="117" t="s">
        <v>398</v>
      </c>
      <c r="O798" s="125" t="s">
        <v>579</v>
      </c>
      <c r="P798" s="117">
        <v>1</v>
      </c>
      <c r="Q798" s="117" t="s">
        <v>398</v>
      </c>
      <c r="R798" s="117" t="s">
        <v>398</v>
      </c>
      <c r="S798" s="117" t="s">
        <v>398</v>
      </c>
      <c r="T798" s="117" t="s">
        <v>398</v>
      </c>
      <c r="U798" s="117" t="s">
        <v>398</v>
      </c>
      <c r="V798" s="117" t="s">
        <v>398</v>
      </c>
      <c r="W798" s="123">
        <v>46</v>
      </c>
      <c r="X798" s="123" t="s">
        <v>906</v>
      </c>
      <c r="Y798" s="120">
        <v>43557</v>
      </c>
      <c r="Z798" s="121">
        <v>0.59930555555555554</v>
      </c>
      <c r="AA798" s="121">
        <v>0.6694444444444444</v>
      </c>
      <c r="AB798" s="117" t="s">
        <v>582</v>
      </c>
      <c r="AC798" s="119" t="s">
        <v>398</v>
      </c>
      <c r="AD798" s="119" t="s">
        <v>398</v>
      </c>
    </row>
    <row r="799" spans="1:30">
      <c r="A799" s="117">
        <v>798</v>
      </c>
      <c r="B799" s="123" t="s">
        <v>465</v>
      </c>
      <c r="C799" s="117" t="s">
        <v>5</v>
      </c>
      <c r="D799" s="117" t="s">
        <v>595</v>
      </c>
      <c r="E799" s="117">
        <v>798</v>
      </c>
      <c r="F799" s="117" t="s">
        <v>923</v>
      </c>
      <c r="G799" s="117" t="s">
        <v>591</v>
      </c>
      <c r="H799" s="117" t="s">
        <v>598</v>
      </c>
      <c r="I799" s="117" t="s">
        <v>398</v>
      </c>
      <c r="J799" s="117" t="s">
        <v>398</v>
      </c>
      <c r="K799" s="117" t="s">
        <v>398</v>
      </c>
      <c r="L799" s="117" t="s">
        <v>398</v>
      </c>
      <c r="M799" s="117" t="s">
        <v>398</v>
      </c>
      <c r="N799" s="117" t="s">
        <v>398</v>
      </c>
      <c r="O799" s="125" t="s">
        <v>579</v>
      </c>
      <c r="P799" s="117">
        <v>1</v>
      </c>
      <c r="Q799" s="117" t="s">
        <v>398</v>
      </c>
      <c r="R799" s="117" t="s">
        <v>398</v>
      </c>
      <c r="S799" s="117" t="s">
        <v>398</v>
      </c>
      <c r="T799" s="117" t="s">
        <v>398</v>
      </c>
      <c r="U799" s="117" t="s">
        <v>398</v>
      </c>
      <c r="V799" s="117" t="s">
        <v>398</v>
      </c>
      <c r="W799" s="123">
        <v>46</v>
      </c>
      <c r="X799" s="123" t="s">
        <v>906</v>
      </c>
      <c r="Y799" s="120">
        <v>43557</v>
      </c>
      <c r="Z799" s="121">
        <v>0.59930555555555554</v>
      </c>
      <c r="AA799" s="121">
        <v>0.6694444444444444</v>
      </c>
      <c r="AB799" s="117" t="s">
        <v>582</v>
      </c>
      <c r="AC799" s="119" t="s">
        <v>398</v>
      </c>
      <c r="AD799" s="119" t="s">
        <v>398</v>
      </c>
    </row>
    <row r="800" spans="1:30">
      <c r="A800" s="117">
        <v>799</v>
      </c>
      <c r="B800" s="123" t="s">
        <v>465</v>
      </c>
      <c r="C800" s="117" t="s">
        <v>5</v>
      </c>
      <c r="D800" s="117" t="s">
        <v>595</v>
      </c>
      <c r="E800" s="117">
        <v>799</v>
      </c>
      <c r="F800" s="117" t="s">
        <v>923</v>
      </c>
      <c r="G800" s="117" t="s">
        <v>591</v>
      </c>
      <c r="H800" s="117" t="s">
        <v>598</v>
      </c>
      <c r="I800" s="117" t="s">
        <v>398</v>
      </c>
      <c r="J800" s="117" t="s">
        <v>398</v>
      </c>
      <c r="K800" s="117" t="s">
        <v>398</v>
      </c>
      <c r="L800" s="117" t="s">
        <v>398</v>
      </c>
      <c r="M800" s="117" t="s">
        <v>398</v>
      </c>
      <c r="N800" s="117" t="s">
        <v>398</v>
      </c>
      <c r="O800" s="125" t="s">
        <v>579</v>
      </c>
      <c r="P800" s="117">
        <v>1</v>
      </c>
      <c r="Q800" s="117" t="s">
        <v>398</v>
      </c>
      <c r="R800" s="117" t="s">
        <v>398</v>
      </c>
      <c r="S800" s="117" t="s">
        <v>398</v>
      </c>
      <c r="T800" s="117" t="s">
        <v>398</v>
      </c>
      <c r="U800" s="117" t="s">
        <v>398</v>
      </c>
      <c r="V800" s="117" t="s">
        <v>398</v>
      </c>
      <c r="W800" s="123">
        <v>46</v>
      </c>
      <c r="X800" s="123" t="s">
        <v>906</v>
      </c>
      <c r="Y800" s="120">
        <v>43557</v>
      </c>
      <c r="Z800" s="121">
        <v>0.59930555555555554</v>
      </c>
      <c r="AA800" s="121">
        <v>0.6694444444444444</v>
      </c>
      <c r="AB800" s="117" t="s">
        <v>582</v>
      </c>
      <c r="AC800" s="119" t="s">
        <v>398</v>
      </c>
      <c r="AD800" s="119" t="s">
        <v>398</v>
      </c>
    </row>
    <row r="801" spans="1:30">
      <c r="A801" s="117">
        <v>800</v>
      </c>
      <c r="B801" s="123" t="s">
        <v>465</v>
      </c>
      <c r="C801" s="117" t="s">
        <v>5</v>
      </c>
      <c r="D801" s="117" t="s">
        <v>595</v>
      </c>
      <c r="E801" s="117">
        <v>800</v>
      </c>
      <c r="F801" s="117" t="s">
        <v>923</v>
      </c>
      <c r="G801" s="117" t="s">
        <v>591</v>
      </c>
      <c r="H801" s="117" t="s">
        <v>598</v>
      </c>
      <c r="I801" s="117" t="s">
        <v>398</v>
      </c>
      <c r="J801" s="117" t="s">
        <v>398</v>
      </c>
      <c r="K801" s="117" t="s">
        <v>398</v>
      </c>
      <c r="L801" s="117" t="s">
        <v>398</v>
      </c>
      <c r="M801" s="117" t="s">
        <v>398</v>
      </c>
      <c r="N801" s="117" t="s">
        <v>398</v>
      </c>
      <c r="O801" s="125" t="s">
        <v>579</v>
      </c>
      <c r="P801" s="117">
        <v>1</v>
      </c>
      <c r="Q801" s="117" t="s">
        <v>398</v>
      </c>
      <c r="R801" s="117" t="s">
        <v>398</v>
      </c>
      <c r="S801" s="117" t="s">
        <v>398</v>
      </c>
      <c r="T801" s="117" t="s">
        <v>398</v>
      </c>
      <c r="U801" s="117" t="s">
        <v>398</v>
      </c>
      <c r="V801" s="117" t="s">
        <v>398</v>
      </c>
      <c r="W801" s="123">
        <v>46</v>
      </c>
      <c r="X801" s="123" t="s">
        <v>906</v>
      </c>
      <c r="Y801" s="120">
        <v>43557</v>
      </c>
      <c r="Z801" s="121">
        <v>0.59930555555555554</v>
      </c>
      <c r="AA801" s="121">
        <v>0.6694444444444444</v>
      </c>
      <c r="AB801" s="117" t="s">
        <v>582</v>
      </c>
      <c r="AC801" s="119" t="s">
        <v>398</v>
      </c>
      <c r="AD801" s="119" t="s">
        <v>398</v>
      </c>
    </row>
    <row r="802" spans="1:30">
      <c r="A802" s="117">
        <v>801</v>
      </c>
      <c r="B802" s="123" t="s">
        <v>465</v>
      </c>
      <c r="C802" s="117" t="s">
        <v>5</v>
      </c>
      <c r="D802" s="117" t="s">
        <v>595</v>
      </c>
      <c r="E802" s="117">
        <v>801</v>
      </c>
      <c r="F802" s="117" t="s">
        <v>923</v>
      </c>
      <c r="G802" s="117" t="s">
        <v>591</v>
      </c>
      <c r="H802" s="117" t="s">
        <v>598</v>
      </c>
      <c r="I802" s="117" t="s">
        <v>398</v>
      </c>
      <c r="J802" s="117" t="s">
        <v>398</v>
      </c>
      <c r="K802" s="117" t="s">
        <v>398</v>
      </c>
      <c r="L802" s="117" t="s">
        <v>398</v>
      </c>
      <c r="M802" s="117" t="s">
        <v>398</v>
      </c>
      <c r="N802" s="117" t="s">
        <v>398</v>
      </c>
      <c r="O802" s="125" t="s">
        <v>579</v>
      </c>
      <c r="P802" s="117">
        <v>1</v>
      </c>
      <c r="Q802" s="117" t="s">
        <v>398</v>
      </c>
      <c r="R802" s="117" t="s">
        <v>398</v>
      </c>
      <c r="S802" s="117" t="s">
        <v>398</v>
      </c>
      <c r="T802" s="117" t="s">
        <v>398</v>
      </c>
      <c r="U802" s="117" t="s">
        <v>398</v>
      </c>
      <c r="V802" s="117" t="s">
        <v>398</v>
      </c>
      <c r="W802" s="123">
        <v>46</v>
      </c>
      <c r="X802" s="123" t="s">
        <v>906</v>
      </c>
      <c r="Y802" s="120">
        <v>43557</v>
      </c>
      <c r="Z802" s="121">
        <v>0.59930555555555554</v>
      </c>
      <c r="AA802" s="121">
        <v>0.6694444444444444</v>
      </c>
      <c r="AB802" s="117" t="s">
        <v>582</v>
      </c>
      <c r="AC802" s="119" t="s">
        <v>398</v>
      </c>
      <c r="AD802" s="119" t="s">
        <v>398</v>
      </c>
    </row>
    <row r="803" spans="1:30">
      <c r="A803" s="117">
        <v>802</v>
      </c>
      <c r="B803" s="123" t="s">
        <v>465</v>
      </c>
      <c r="C803" s="117" t="s">
        <v>5</v>
      </c>
      <c r="D803" s="271" t="s">
        <v>595</v>
      </c>
      <c r="E803" s="117">
        <v>802</v>
      </c>
      <c r="F803" s="117" t="s">
        <v>923</v>
      </c>
      <c r="G803" s="117" t="s">
        <v>591</v>
      </c>
      <c r="H803" s="117" t="s">
        <v>598</v>
      </c>
      <c r="I803" s="117" t="s">
        <v>398</v>
      </c>
      <c r="J803" s="117" t="s">
        <v>398</v>
      </c>
      <c r="K803" s="117" t="s">
        <v>398</v>
      </c>
      <c r="L803" s="117" t="s">
        <v>398</v>
      </c>
      <c r="M803" s="117" t="s">
        <v>398</v>
      </c>
      <c r="N803" s="117" t="s">
        <v>398</v>
      </c>
      <c r="O803" s="125" t="s">
        <v>579</v>
      </c>
      <c r="P803" s="117">
        <v>1</v>
      </c>
      <c r="Q803" s="117" t="s">
        <v>398</v>
      </c>
      <c r="R803" s="117" t="s">
        <v>398</v>
      </c>
      <c r="S803" s="117" t="s">
        <v>398</v>
      </c>
      <c r="T803" s="117" t="s">
        <v>398</v>
      </c>
      <c r="U803" s="117" t="s">
        <v>398</v>
      </c>
      <c r="V803" s="117" t="s">
        <v>398</v>
      </c>
      <c r="W803" s="123">
        <v>46</v>
      </c>
      <c r="X803" s="123" t="s">
        <v>906</v>
      </c>
      <c r="Y803" s="120">
        <v>43557</v>
      </c>
      <c r="Z803" s="121">
        <v>0.59930555555555554</v>
      </c>
      <c r="AA803" s="121">
        <v>0.6694444444444444</v>
      </c>
      <c r="AB803" s="117" t="s">
        <v>582</v>
      </c>
      <c r="AC803" s="119" t="s">
        <v>398</v>
      </c>
      <c r="AD803" s="119" t="s">
        <v>398</v>
      </c>
    </row>
    <row r="804" spans="1:30">
      <c r="A804" s="117">
        <v>803</v>
      </c>
      <c r="B804" s="123" t="s">
        <v>465</v>
      </c>
      <c r="C804" s="117" t="s">
        <v>5</v>
      </c>
      <c r="D804" s="271" t="s">
        <v>595</v>
      </c>
      <c r="E804" s="117">
        <v>803</v>
      </c>
      <c r="F804" s="117" t="s">
        <v>923</v>
      </c>
      <c r="G804" s="117" t="s">
        <v>591</v>
      </c>
      <c r="H804" s="117" t="s">
        <v>598</v>
      </c>
      <c r="I804" s="117" t="s">
        <v>398</v>
      </c>
      <c r="J804" s="117" t="s">
        <v>398</v>
      </c>
      <c r="K804" s="117" t="s">
        <v>398</v>
      </c>
      <c r="L804" s="117" t="s">
        <v>398</v>
      </c>
      <c r="M804" s="117" t="s">
        <v>398</v>
      </c>
      <c r="N804" s="117" t="s">
        <v>398</v>
      </c>
      <c r="O804" s="125" t="s">
        <v>579</v>
      </c>
      <c r="P804" s="117">
        <v>1</v>
      </c>
      <c r="Q804" s="117" t="s">
        <v>398</v>
      </c>
      <c r="R804" s="117" t="s">
        <v>398</v>
      </c>
      <c r="S804" s="117" t="s">
        <v>398</v>
      </c>
      <c r="T804" s="117" t="s">
        <v>398</v>
      </c>
      <c r="U804" s="117" t="s">
        <v>398</v>
      </c>
      <c r="V804" s="117" t="s">
        <v>398</v>
      </c>
      <c r="W804" s="123">
        <v>46</v>
      </c>
      <c r="X804" s="123" t="s">
        <v>906</v>
      </c>
      <c r="Y804" s="120">
        <v>43557</v>
      </c>
      <c r="Z804" s="121">
        <v>0.59930555555555554</v>
      </c>
      <c r="AA804" s="121">
        <v>0.6694444444444444</v>
      </c>
      <c r="AB804" s="117" t="s">
        <v>582</v>
      </c>
      <c r="AC804" s="119" t="s">
        <v>398</v>
      </c>
      <c r="AD804" s="119" t="s">
        <v>398</v>
      </c>
    </row>
    <row r="805" spans="1:30">
      <c r="A805" s="117">
        <v>804</v>
      </c>
      <c r="B805" s="123" t="s">
        <v>465</v>
      </c>
      <c r="C805" s="117" t="s">
        <v>5</v>
      </c>
      <c r="D805" s="271" t="s">
        <v>595</v>
      </c>
      <c r="E805" s="117">
        <v>804</v>
      </c>
      <c r="F805" s="117" t="s">
        <v>923</v>
      </c>
      <c r="G805" s="117" t="s">
        <v>591</v>
      </c>
      <c r="H805" s="117" t="s">
        <v>598</v>
      </c>
      <c r="I805" s="117" t="s">
        <v>398</v>
      </c>
      <c r="J805" s="117" t="s">
        <v>398</v>
      </c>
      <c r="K805" s="117" t="s">
        <v>398</v>
      </c>
      <c r="L805" s="117" t="s">
        <v>398</v>
      </c>
      <c r="M805" s="117" t="s">
        <v>398</v>
      </c>
      <c r="N805" s="117" t="s">
        <v>398</v>
      </c>
      <c r="O805" s="125" t="s">
        <v>579</v>
      </c>
      <c r="P805" s="117">
        <v>1</v>
      </c>
      <c r="Q805" s="117" t="s">
        <v>398</v>
      </c>
      <c r="R805" s="117" t="s">
        <v>398</v>
      </c>
      <c r="S805" s="117" t="s">
        <v>398</v>
      </c>
      <c r="T805" s="117" t="s">
        <v>398</v>
      </c>
      <c r="U805" s="117" t="s">
        <v>398</v>
      </c>
      <c r="V805" s="117" t="s">
        <v>398</v>
      </c>
      <c r="W805" s="123">
        <v>46</v>
      </c>
      <c r="X805" s="123" t="s">
        <v>906</v>
      </c>
      <c r="Y805" s="120">
        <v>43557</v>
      </c>
      <c r="Z805" s="121">
        <v>0.59930555555555554</v>
      </c>
      <c r="AA805" s="121">
        <v>0.6694444444444444</v>
      </c>
      <c r="AB805" s="117" t="s">
        <v>582</v>
      </c>
      <c r="AC805" s="119" t="s">
        <v>398</v>
      </c>
      <c r="AD805" s="119" t="s">
        <v>398</v>
      </c>
    </row>
    <row r="806" spans="1:30">
      <c r="A806" s="117">
        <v>805</v>
      </c>
      <c r="B806" s="123" t="s">
        <v>465</v>
      </c>
      <c r="C806" s="117" t="s">
        <v>5</v>
      </c>
      <c r="D806" s="271" t="s">
        <v>595</v>
      </c>
      <c r="E806" s="117">
        <v>805</v>
      </c>
      <c r="F806" s="117" t="s">
        <v>923</v>
      </c>
      <c r="G806" s="117" t="s">
        <v>591</v>
      </c>
      <c r="H806" s="117" t="s">
        <v>598</v>
      </c>
      <c r="I806" s="117" t="s">
        <v>398</v>
      </c>
      <c r="J806" s="117" t="s">
        <v>398</v>
      </c>
      <c r="K806" s="117" t="s">
        <v>398</v>
      </c>
      <c r="L806" s="117" t="s">
        <v>398</v>
      </c>
      <c r="M806" s="117" t="s">
        <v>398</v>
      </c>
      <c r="N806" s="117" t="s">
        <v>398</v>
      </c>
      <c r="O806" s="125" t="s">
        <v>579</v>
      </c>
      <c r="P806" s="117">
        <v>1</v>
      </c>
      <c r="Q806" s="117" t="s">
        <v>398</v>
      </c>
      <c r="R806" s="117" t="s">
        <v>398</v>
      </c>
      <c r="S806" s="117" t="s">
        <v>398</v>
      </c>
      <c r="T806" s="117" t="s">
        <v>398</v>
      </c>
      <c r="U806" s="117" t="s">
        <v>398</v>
      </c>
      <c r="V806" s="117" t="s">
        <v>398</v>
      </c>
      <c r="W806" s="123">
        <v>46</v>
      </c>
      <c r="X806" s="123" t="s">
        <v>906</v>
      </c>
      <c r="Y806" s="120">
        <v>43557</v>
      </c>
      <c r="Z806" s="121">
        <v>0.59930555555555554</v>
      </c>
      <c r="AA806" s="121">
        <v>0.6694444444444444</v>
      </c>
      <c r="AB806" s="117" t="s">
        <v>582</v>
      </c>
      <c r="AC806" s="119" t="s">
        <v>398</v>
      </c>
      <c r="AD806" s="119" t="s">
        <v>398</v>
      </c>
    </row>
    <row r="807" spans="1:30">
      <c r="A807" s="117">
        <v>806</v>
      </c>
      <c r="B807" s="123" t="s">
        <v>465</v>
      </c>
      <c r="C807" s="117" t="s">
        <v>5</v>
      </c>
      <c r="D807" s="271" t="s">
        <v>595</v>
      </c>
      <c r="E807" s="117">
        <v>806</v>
      </c>
      <c r="F807" s="117" t="s">
        <v>924</v>
      </c>
      <c r="G807" s="117" t="s">
        <v>591</v>
      </c>
      <c r="H807" s="117" t="s">
        <v>398</v>
      </c>
      <c r="I807" s="117" t="s">
        <v>398</v>
      </c>
      <c r="J807" s="117" t="s">
        <v>398</v>
      </c>
      <c r="K807" s="117" t="s">
        <v>398</v>
      </c>
      <c r="L807" s="117" t="s">
        <v>398</v>
      </c>
      <c r="M807" s="117" t="s">
        <v>398</v>
      </c>
      <c r="N807" s="117" t="s">
        <v>398</v>
      </c>
      <c r="O807" s="125" t="s">
        <v>579</v>
      </c>
      <c r="P807" s="117">
        <v>1</v>
      </c>
      <c r="Q807" s="117" t="s">
        <v>398</v>
      </c>
      <c r="R807" s="117" t="s">
        <v>398</v>
      </c>
      <c r="S807" s="117" t="s">
        <v>398</v>
      </c>
      <c r="T807" s="117" t="s">
        <v>398</v>
      </c>
      <c r="U807" s="117" t="s">
        <v>398</v>
      </c>
      <c r="V807" s="117" t="s">
        <v>398</v>
      </c>
      <c r="W807" s="123">
        <v>47</v>
      </c>
      <c r="X807" s="123" t="s">
        <v>906</v>
      </c>
      <c r="Y807" s="120">
        <v>43558</v>
      </c>
      <c r="Z807" s="121">
        <v>0.375</v>
      </c>
      <c r="AA807" s="121">
        <v>0.41666666666666669</v>
      </c>
      <c r="AB807" s="117" t="s">
        <v>582</v>
      </c>
      <c r="AC807" s="119" t="s">
        <v>398</v>
      </c>
      <c r="AD807" s="119" t="s">
        <v>657</v>
      </c>
    </row>
    <row r="808" spans="1:30">
      <c r="A808" s="117">
        <v>807</v>
      </c>
      <c r="B808" s="123" t="s">
        <v>465</v>
      </c>
      <c r="C808" s="117" t="s">
        <v>5</v>
      </c>
      <c r="D808" s="271" t="s">
        <v>595</v>
      </c>
      <c r="E808" s="117">
        <v>807</v>
      </c>
      <c r="F808" s="117" t="s">
        <v>924</v>
      </c>
      <c r="G808" s="117" t="s">
        <v>591</v>
      </c>
      <c r="H808" s="117" t="s">
        <v>398</v>
      </c>
      <c r="I808" s="117" t="s">
        <v>398</v>
      </c>
      <c r="J808" s="117" t="s">
        <v>398</v>
      </c>
      <c r="K808" s="117" t="s">
        <v>398</v>
      </c>
      <c r="L808" s="117" t="s">
        <v>398</v>
      </c>
      <c r="M808" s="117" t="s">
        <v>398</v>
      </c>
      <c r="N808" s="117" t="s">
        <v>398</v>
      </c>
      <c r="O808" s="125" t="s">
        <v>579</v>
      </c>
      <c r="P808" s="117">
        <v>1</v>
      </c>
      <c r="Q808" s="117" t="s">
        <v>398</v>
      </c>
      <c r="R808" s="117" t="s">
        <v>398</v>
      </c>
      <c r="S808" s="117" t="s">
        <v>398</v>
      </c>
      <c r="T808" s="117" t="s">
        <v>398</v>
      </c>
      <c r="U808" s="117" t="s">
        <v>398</v>
      </c>
      <c r="V808" s="117" t="s">
        <v>398</v>
      </c>
      <c r="W808" s="123">
        <v>47</v>
      </c>
      <c r="X808" s="123" t="s">
        <v>906</v>
      </c>
      <c r="Y808" s="120">
        <v>43558</v>
      </c>
      <c r="Z808" s="121">
        <v>0.375</v>
      </c>
      <c r="AA808" s="121">
        <v>0.41666666666666669</v>
      </c>
      <c r="AB808" s="117" t="s">
        <v>582</v>
      </c>
      <c r="AC808" s="119" t="s">
        <v>398</v>
      </c>
      <c r="AD808" s="119" t="s">
        <v>398</v>
      </c>
    </row>
    <row r="809" spans="1:30">
      <c r="A809" s="117">
        <v>808</v>
      </c>
      <c r="B809" s="123" t="s">
        <v>465</v>
      </c>
      <c r="C809" s="117" t="s">
        <v>5</v>
      </c>
      <c r="D809" s="271" t="s">
        <v>595</v>
      </c>
      <c r="E809" s="117">
        <v>808</v>
      </c>
      <c r="F809" s="117" t="s">
        <v>924</v>
      </c>
      <c r="G809" s="117" t="s">
        <v>591</v>
      </c>
      <c r="H809" s="117" t="s">
        <v>398</v>
      </c>
      <c r="I809" s="117" t="s">
        <v>398</v>
      </c>
      <c r="J809" s="117" t="s">
        <v>398</v>
      </c>
      <c r="K809" s="117" t="s">
        <v>398</v>
      </c>
      <c r="L809" s="117" t="s">
        <v>398</v>
      </c>
      <c r="M809" s="117" t="s">
        <v>398</v>
      </c>
      <c r="N809" s="117" t="s">
        <v>398</v>
      </c>
      <c r="O809" s="125" t="s">
        <v>579</v>
      </c>
      <c r="P809" s="117">
        <v>1</v>
      </c>
      <c r="Q809" s="117" t="s">
        <v>398</v>
      </c>
      <c r="R809" s="117" t="s">
        <v>398</v>
      </c>
      <c r="S809" s="117" t="s">
        <v>398</v>
      </c>
      <c r="T809" s="117" t="s">
        <v>398</v>
      </c>
      <c r="U809" s="117" t="s">
        <v>398</v>
      </c>
      <c r="V809" s="117" t="s">
        <v>398</v>
      </c>
      <c r="W809" s="123">
        <v>47</v>
      </c>
      <c r="X809" s="123" t="s">
        <v>906</v>
      </c>
      <c r="Y809" s="120">
        <v>43558</v>
      </c>
      <c r="Z809" s="121">
        <v>0.375</v>
      </c>
      <c r="AA809" s="121">
        <v>0.41666666666666669</v>
      </c>
      <c r="AB809" s="117" t="s">
        <v>582</v>
      </c>
      <c r="AC809" s="119" t="s">
        <v>398</v>
      </c>
      <c r="AD809" s="119" t="s">
        <v>398</v>
      </c>
    </row>
    <row r="810" spans="1:30">
      <c r="A810" s="117">
        <v>809</v>
      </c>
      <c r="B810" s="123" t="s">
        <v>465</v>
      </c>
      <c r="C810" s="117" t="s">
        <v>5</v>
      </c>
      <c r="D810" s="271" t="s">
        <v>595</v>
      </c>
      <c r="E810" s="117">
        <v>809</v>
      </c>
      <c r="F810" s="117" t="s">
        <v>924</v>
      </c>
      <c r="G810" s="117" t="s">
        <v>591</v>
      </c>
      <c r="H810" s="117" t="s">
        <v>398</v>
      </c>
      <c r="I810" s="117" t="s">
        <v>398</v>
      </c>
      <c r="J810" s="117" t="s">
        <v>398</v>
      </c>
      <c r="K810" s="117" t="s">
        <v>398</v>
      </c>
      <c r="L810" s="117" t="s">
        <v>398</v>
      </c>
      <c r="M810" s="117" t="s">
        <v>398</v>
      </c>
      <c r="N810" s="117" t="s">
        <v>398</v>
      </c>
      <c r="O810" s="125" t="s">
        <v>579</v>
      </c>
      <c r="P810" s="117">
        <v>1</v>
      </c>
      <c r="Q810" s="117" t="s">
        <v>398</v>
      </c>
      <c r="R810" s="117" t="s">
        <v>398</v>
      </c>
      <c r="S810" s="117" t="s">
        <v>398</v>
      </c>
      <c r="T810" s="117" t="s">
        <v>398</v>
      </c>
      <c r="U810" s="117" t="s">
        <v>398</v>
      </c>
      <c r="V810" s="117" t="s">
        <v>398</v>
      </c>
      <c r="W810" s="123">
        <v>47</v>
      </c>
      <c r="X810" s="123" t="s">
        <v>906</v>
      </c>
      <c r="Y810" s="120">
        <v>43558</v>
      </c>
      <c r="Z810" s="121">
        <v>0.375</v>
      </c>
      <c r="AA810" s="121">
        <v>0.41666666666666669</v>
      </c>
      <c r="AB810" s="117" t="s">
        <v>582</v>
      </c>
      <c r="AC810" s="119" t="s">
        <v>398</v>
      </c>
      <c r="AD810" s="119" t="s">
        <v>398</v>
      </c>
    </row>
    <row r="811" spans="1:30">
      <c r="A811" s="117">
        <v>810</v>
      </c>
      <c r="B811" s="123" t="s">
        <v>465</v>
      </c>
      <c r="C811" s="117" t="s">
        <v>5</v>
      </c>
      <c r="D811" s="271" t="s">
        <v>595</v>
      </c>
      <c r="E811" s="117">
        <v>810</v>
      </c>
      <c r="F811" s="117" t="s">
        <v>924</v>
      </c>
      <c r="G811" s="117" t="s">
        <v>591</v>
      </c>
      <c r="H811" s="117" t="s">
        <v>398</v>
      </c>
      <c r="I811" s="117" t="s">
        <v>398</v>
      </c>
      <c r="J811" s="117" t="s">
        <v>398</v>
      </c>
      <c r="K811" s="117" t="s">
        <v>398</v>
      </c>
      <c r="L811" s="117" t="s">
        <v>398</v>
      </c>
      <c r="M811" s="117" t="s">
        <v>398</v>
      </c>
      <c r="N811" s="117" t="s">
        <v>398</v>
      </c>
      <c r="O811" s="125" t="s">
        <v>579</v>
      </c>
      <c r="P811" s="117">
        <v>1</v>
      </c>
      <c r="Q811" s="117" t="s">
        <v>398</v>
      </c>
      <c r="R811" s="117" t="s">
        <v>398</v>
      </c>
      <c r="S811" s="117" t="s">
        <v>398</v>
      </c>
      <c r="T811" s="117" t="s">
        <v>398</v>
      </c>
      <c r="U811" s="117" t="s">
        <v>398</v>
      </c>
      <c r="V811" s="117" t="s">
        <v>398</v>
      </c>
      <c r="W811" s="123">
        <v>47</v>
      </c>
      <c r="X811" s="123" t="s">
        <v>906</v>
      </c>
      <c r="Y811" s="120">
        <v>43558</v>
      </c>
      <c r="Z811" s="121">
        <v>0.375</v>
      </c>
      <c r="AA811" s="121">
        <v>0.41666666666666669</v>
      </c>
      <c r="AB811" s="117" t="s">
        <v>582</v>
      </c>
      <c r="AC811" s="119" t="s">
        <v>398</v>
      </c>
      <c r="AD811" s="119" t="s">
        <v>398</v>
      </c>
    </row>
    <row r="812" spans="1:30">
      <c r="A812" s="117">
        <v>811</v>
      </c>
      <c r="B812" s="123" t="s">
        <v>465</v>
      </c>
      <c r="C812" s="117" t="s">
        <v>5</v>
      </c>
      <c r="D812" s="271" t="s">
        <v>595</v>
      </c>
      <c r="E812" s="117">
        <v>811</v>
      </c>
      <c r="F812" s="117" t="s">
        <v>924</v>
      </c>
      <c r="G812" s="117" t="s">
        <v>591</v>
      </c>
      <c r="H812" s="117" t="s">
        <v>398</v>
      </c>
      <c r="I812" s="117" t="s">
        <v>398</v>
      </c>
      <c r="J812" s="117" t="s">
        <v>398</v>
      </c>
      <c r="K812" s="117" t="s">
        <v>398</v>
      </c>
      <c r="L812" s="117" t="s">
        <v>398</v>
      </c>
      <c r="M812" s="117" t="s">
        <v>398</v>
      </c>
      <c r="N812" s="117" t="s">
        <v>398</v>
      </c>
      <c r="O812" s="125" t="s">
        <v>579</v>
      </c>
      <c r="P812" s="117">
        <v>1</v>
      </c>
      <c r="Q812" s="117" t="s">
        <v>398</v>
      </c>
      <c r="R812" s="117" t="s">
        <v>398</v>
      </c>
      <c r="S812" s="117" t="s">
        <v>398</v>
      </c>
      <c r="T812" s="117" t="s">
        <v>398</v>
      </c>
      <c r="U812" s="117" t="s">
        <v>398</v>
      </c>
      <c r="V812" s="117" t="s">
        <v>398</v>
      </c>
      <c r="W812" s="123">
        <v>47</v>
      </c>
      <c r="X812" s="123" t="s">
        <v>906</v>
      </c>
      <c r="Y812" s="120">
        <v>43558</v>
      </c>
      <c r="Z812" s="121">
        <v>0.375</v>
      </c>
      <c r="AA812" s="121">
        <v>0.41666666666666669</v>
      </c>
      <c r="AB812" s="117" t="s">
        <v>582</v>
      </c>
      <c r="AC812" s="119" t="s">
        <v>398</v>
      </c>
      <c r="AD812" s="119" t="s">
        <v>398</v>
      </c>
    </row>
    <row r="813" spans="1:30">
      <c r="A813" s="117">
        <v>812</v>
      </c>
      <c r="B813" s="123" t="s">
        <v>465</v>
      </c>
      <c r="C813" s="117" t="s">
        <v>5</v>
      </c>
      <c r="D813" s="271" t="s">
        <v>595</v>
      </c>
      <c r="E813" s="117">
        <v>812</v>
      </c>
      <c r="F813" s="117" t="s">
        <v>924</v>
      </c>
      <c r="G813" s="117" t="s">
        <v>591</v>
      </c>
      <c r="H813" s="117" t="s">
        <v>398</v>
      </c>
      <c r="I813" s="117" t="s">
        <v>398</v>
      </c>
      <c r="J813" s="117" t="s">
        <v>398</v>
      </c>
      <c r="K813" s="117" t="s">
        <v>398</v>
      </c>
      <c r="L813" s="117" t="s">
        <v>398</v>
      </c>
      <c r="M813" s="117" t="s">
        <v>398</v>
      </c>
      <c r="N813" s="117" t="s">
        <v>398</v>
      </c>
      <c r="O813" s="125" t="s">
        <v>579</v>
      </c>
      <c r="P813" s="117">
        <v>1</v>
      </c>
      <c r="Q813" s="117" t="s">
        <v>398</v>
      </c>
      <c r="R813" s="117" t="s">
        <v>398</v>
      </c>
      <c r="S813" s="117" t="s">
        <v>398</v>
      </c>
      <c r="T813" s="117" t="s">
        <v>398</v>
      </c>
      <c r="U813" s="117" t="s">
        <v>398</v>
      </c>
      <c r="V813" s="117" t="s">
        <v>398</v>
      </c>
      <c r="W813" s="123">
        <v>47</v>
      </c>
      <c r="X813" s="123" t="s">
        <v>906</v>
      </c>
      <c r="Y813" s="120">
        <v>43558</v>
      </c>
      <c r="Z813" s="121">
        <v>0.375</v>
      </c>
      <c r="AA813" s="121">
        <v>0.41666666666666669</v>
      </c>
      <c r="AB813" s="117" t="s">
        <v>582</v>
      </c>
      <c r="AC813" s="119" t="s">
        <v>398</v>
      </c>
      <c r="AD813" s="119" t="s">
        <v>398</v>
      </c>
    </row>
    <row r="814" spans="1:30">
      <c r="A814" s="117">
        <v>813</v>
      </c>
      <c r="B814" s="123" t="s">
        <v>465</v>
      </c>
      <c r="C814" s="117" t="s">
        <v>5</v>
      </c>
      <c r="D814" s="271" t="s">
        <v>595</v>
      </c>
      <c r="E814" s="117">
        <v>813</v>
      </c>
      <c r="F814" s="117" t="s">
        <v>924</v>
      </c>
      <c r="G814" s="117" t="s">
        <v>591</v>
      </c>
      <c r="H814" s="117" t="s">
        <v>398</v>
      </c>
      <c r="I814" s="117" t="s">
        <v>398</v>
      </c>
      <c r="J814" s="117" t="s">
        <v>398</v>
      </c>
      <c r="K814" s="117" t="s">
        <v>398</v>
      </c>
      <c r="L814" s="117" t="s">
        <v>398</v>
      </c>
      <c r="M814" s="117" t="s">
        <v>398</v>
      </c>
      <c r="N814" s="117" t="s">
        <v>398</v>
      </c>
      <c r="O814" s="125" t="s">
        <v>579</v>
      </c>
      <c r="P814" s="117">
        <v>1</v>
      </c>
      <c r="Q814" s="117" t="s">
        <v>398</v>
      </c>
      <c r="R814" s="117" t="s">
        <v>398</v>
      </c>
      <c r="S814" s="117" t="s">
        <v>398</v>
      </c>
      <c r="T814" s="117" t="s">
        <v>398</v>
      </c>
      <c r="U814" s="117" t="s">
        <v>398</v>
      </c>
      <c r="V814" s="117" t="s">
        <v>398</v>
      </c>
      <c r="W814" s="123">
        <v>47</v>
      </c>
      <c r="X814" s="123" t="s">
        <v>906</v>
      </c>
      <c r="Y814" s="120">
        <v>43558</v>
      </c>
      <c r="Z814" s="121">
        <v>0.375</v>
      </c>
      <c r="AA814" s="121">
        <v>0.41666666666666669</v>
      </c>
      <c r="AB814" s="117" t="s">
        <v>582</v>
      </c>
      <c r="AC814" s="119" t="s">
        <v>398</v>
      </c>
      <c r="AD814" s="119" t="s">
        <v>398</v>
      </c>
    </row>
    <row r="815" spans="1:30">
      <c r="A815" s="117">
        <v>814</v>
      </c>
      <c r="B815" s="123" t="s">
        <v>465</v>
      </c>
      <c r="C815" s="117" t="s">
        <v>5</v>
      </c>
      <c r="D815" s="271" t="s">
        <v>595</v>
      </c>
      <c r="E815" s="117">
        <v>814</v>
      </c>
      <c r="F815" s="117" t="s">
        <v>924</v>
      </c>
      <c r="G815" s="117" t="s">
        <v>591</v>
      </c>
      <c r="H815" s="117" t="s">
        <v>398</v>
      </c>
      <c r="I815" s="117" t="s">
        <v>398</v>
      </c>
      <c r="J815" s="117" t="s">
        <v>398</v>
      </c>
      <c r="K815" s="117" t="s">
        <v>398</v>
      </c>
      <c r="L815" s="117" t="s">
        <v>398</v>
      </c>
      <c r="M815" s="117" t="s">
        <v>398</v>
      </c>
      <c r="N815" s="117" t="s">
        <v>398</v>
      </c>
      <c r="O815" s="125" t="s">
        <v>579</v>
      </c>
      <c r="P815" s="117">
        <v>1</v>
      </c>
      <c r="Q815" s="117" t="s">
        <v>398</v>
      </c>
      <c r="R815" s="117" t="s">
        <v>398</v>
      </c>
      <c r="S815" s="117" t="s">
        <v>398</v>
      </c>
      <c r="T815" s="117" t="s">
        <v>398</v>
      </c>
      <c r="U815" s="117" t="s">
        <v>398</v>
      </c>
      <c r="V815" s="117" t="s">
        <v>398</v>
      </c>
      <c r="W815" s="123">
        <v>47</v>
      </c>
      <c r="X815" s="123" t="s">
        <v>906</v>
      </c>
      <c r="Y815" s="120">
        <v>43558</v>
      </c>
      <c r="Z815" s="121">
        <v>0.375</v>
      </c>
      <c r="AA815" s="121">
        <v>0.41666666666666669</v>
      </c>
      <c r="AB815" s="117" t="s">
        <v>582</v>
      </c>
      <c r="AC815" s="119" t="s">
        <v>398</v>
      </c>
      <c r="AD815" s="119" t="s">
        <v>398</v>
      </c>
    </row>
    <row r="816" spans="1:30">
      <c r="A816" s="117">
        <v>815</v>
      </c>
      <c r="B816" s="123" t="s">
        <v>465</v>
      </c>
      <c r="C816" s="117" t="s">
        <v>5</v>
      </c>
      <c r="D816" s="271" t="s">
        <v>595</v>
      </c>
      <c r="E816" s="117">
        <v>815</v>
      </c>
      <c r="F816" s="117" t="s">
        <v>924</v>
      </c>
      <c r="G816" s="117" t="s">
        <v>591</v>
      </c>
      <c r="H816" s="117" t="s">
        <v>398</v>
      </c>
      <c r="I816" s="117" t="s">
        <v>398</v>
      </c>
      <c r="J816" s="117" t="s">
        <v>398</v>
      </c>
      <c r="K816" s="117" t="s">
        <v>398</v>
      </c>
      <c r="L816" s="117" t="s">
        <v>398</v>
      </c>
      <c r="M816" s="117" t="s">
        <v>398</v>
      </c>
      <c r="N816" s="117" t="s">
        <v>398</v>
      </c>
      <c r="O816" s="125" t="s">
        <v>579</v>
      </c>
      <c r="P816" s="117">
        <v>1</v>
      </c>
      <c r="Q816" s="117" t="s">
        <v>398</v>
      </c>
      <c r="R816" s="117" t="s">
        <v>398</v>
      </c>
      <c r="S816" s="117" t="s">
        <v>398</v>
      </c>
      <c r="T816" s="117" t="s">
        <v>398</v>
      </c>
      <c r="U816" s="117" t="s">
        <v>398</v>
      </c>
      <c r="V816" s="117" t="s">
        <v>398</v>
      </c>
      <c r="W816" s="123">
        <v>47</v>
      </c>
      <c r="X816" s="123" t="s">
        <v>906</v>
      </c>
      <c r="Y816" s="120">
        <v>43558</v>
      </c>
      <c r="Z816" s="121">
        <v>0.375</v>
      </c>
      <c r="AA816" s="121">
        <v>0.41666666666666669</v>
      </c>
      <c r="AB816" s="117" t="s">
        <v>582</v>
      </c>
      <c r="AC816" s="119" t="s">
        <v>398</v>
      </c>
      <c r="AD816" s="119" t="s">
        <v>398</v>
      </c>
    </row>
    <row r="817" spans="1:30">
      <c r="A817" s="117">
        <v>816</v>
      </c>
      <c r="B817" s="123" t="s">
        <v>465</v>
      </c>
      <c r="C817" s="117" t="s">
        <v>5</v>
      </c>
      <c r="D817" s="271" t="s">
        <v>595</v>
      </c>
      <c r="E817" s="117">
        <v>816</v>
      </c>
      <c r="F817" s="117" t="s">
        <v>924</v>
      </c>
      <c r="G817" s="117" t="s">
        <v>591</v>
      </c>
      <c r="H817" s="117" t="s">
        <v>398</v>
      </c>
      <c r="I817" s="117" t="s">
        <v>398</v>
      </c>
      <c r="J817" s="117" t="s">
        <v>398</v>
      </c>
      <c r="K817" s="117" t="s">
        <v>398</v>
      </c>
      <c r="L817" s="117" t="s">
        <v>398</v>
      </c>
      <c r="M817" s="117" t="s">
        <v>398</v>
      </c>
      <c r="N817" s="117" t="s">
        <v>398</v>
      </c>
      <c r="O817" s="125" t="s">
        <v>579</v>
      </c>
      <c r="P817" s="117">
        <v>1</v>
      </c>
      <c r="Q817" s="117" t="s">
        <v>398</v>
      </c>
      <c r="R817" s="117" t="s">
        <v>398</v>
      </c>
      <c r="S817" s="117" t="s">
        <v>398</v>
      </c>
      <c r="T817" s="117" t="s">
        <v>398</v>
      </c>
      <c r="U817" s="117" t="s">
        <v>398</v>
      </c>
      <c r="V817" s="117" t="s">
        <v>398</v>
      </c>
      <c r="W817" s="123">
        <v>47</v>
      </c>
      <c r="X817" s="123" t="s">
        <v>906</v>
      </c>
      <c r="Y817" s="120">
        <v>43558</v>
      </c>
      <c r="Z817" s="121">
        <v>0.375</v>
      </c>
      <c r="AA817" s="121">
        <v>0.41666666666666669</v>
      </c>
      <c r="AB817" s="117" t="s">
        <v>582</v>
      </c>
      <c r="AC817" s="119" t="s">
        <v>398</v>
      </c>
      <c r="AD817" s="119" t="s">
        <v>398</v>
      </c>
    </row>
    <row r="818" spans="1:30">
      <c r="A818" s="117">
        <v>817</v>
      </c>
      <c r="B818" s="123" t="s">
        <v>465</v>
      </c>
      <c r="C818" s="117" t="s">
        <v>5</v>
      </c>
      <c r="D818" s="271" t="s">
        <v>595</v>
      </c>
      <c r="E818" s="117">
        <v>817</v>
      </c>
      <c r="F818" s="117" t="s">
        <v>924</v>
      </c>
      <c r="G818" s="117" t="s">
        <v>591</v>
      </c>
      <c r="H818" s="117" t="s">
        <v>398</v>
      </c>
      <c r="I818" s="117" t="s">
        <v>398</v>
      </c>
      <c r="J818" s="117" t="s">
        <v>398</v>
      </c>
      <c r="K818" s="117" t="s">
        <v>398</v>
      </c>
      <c r="L818" s="117" t="s">
        <v>398</v>
      </c>
      <c r="M818" s="117" t="s">
        <v>398</v>
      </c>
      <c r="N818" s="117" t="s">
        <v>398</v>
      </c>
      <c r="O818" s="125" t="s">
        <v>579</v>
      </c>
      <c r="P818" s="117">
        <v>1</v>
      </c>
      <c r="Q818" s="117" t="s">
        <v>398</v>
      </c>
      <c r="R818" s="117" t="s">
        <v>398</v>
      </c>
      <c r="S818" s="117" t="s">
        <v>398</v>
      </c>
      <c r="T818" s="117" t="s">
        <v>398</v>
      </c>
      <c r="U818" s="117" t="s">
        <v>398</v>
      </c>
      <c r="V818" s="117" t="s">
        <v>398</v>
      </c>
      <c r="W818" s="123">
        <v>47</v>
      </c>
      <c r="X818" s="123" t="s">
        <v>906</v>
      </c>
      <c r="Y818" s="120">
        <v>43558</v>
      </c>
      <c r="Z818" s="121">
        <v>0.375</v>
      </c>
      <c r="AA818" s="121">
        <v>0.41666666666666669</v>
      </c>
      <c r="AB818" s="117" t="s">
        <v>582</v>
      </c>
      <c r="AC818" s="119" t="s">
        <v>398</v>
      </c>
      <c r="AD818" s="119" t="s">
        <v>398</v>
      </c>
    </row>
    <row r="819" spans="1:30">
      <c r="A819" s="117">
        <v>818</v>
      </c>
      <c r="B819" s="123" t="s">
        <v>465</v>
      </c>
      <c r="C819" s="117" t="s">
        <v>5</v>
      </c>
      <c r="D819" s="271" t="s">
        <v>595</v>
      </c>
      <c r="E819" s="117">
        <v>818</v>
      </c>
      <c r="F819" s="117" t="s">
        <v>924</v>
      </c>
      <c r="G819" s="117" t="s">
        <v>591</v>
      </c>
      <c r="H819" s="117" t="s">
        <v>398</v>
      </c>
      <c r="I819" s="117" t="s">
        <v>398</v>
      </c>
      <c r="J819" s="117" t="s">
        <v>398</v>
      </c>
      <c r="K819" s="117" t="s">
        <v>398</v>
      </c>
      <c r="L819" s="117" t="s">
        <v>398</v>
      </c>
      <c r="M819" s="117" t="s">
        <v>398</v>
      </c>
      <c r="N819" s="117" t="s">
        <v>398</v>
      </c>
      <c r="O819" s="125" t="s">
        <v>579</v>
      </c>
      <c r="P819" s="117">
        <v>1</v>
      </c>
      <c r="Q819" s="117" t="s">
        <v>398</v>
      </c>
      <c r="R819" s="117" t="s">
        <v>398</v>
      </c>
      <c r="S819" s="117" t="s">
        <v>398</v>
      </c>
      <c r="T819" s="117" t="s">
        <v>398</v>
      </c>
      <c r="U819" s="117" t="s">
        <v>398</v>
      </c>
      <c r="V819" s="117" t="s">
        <v>398</v>
      </c>
      <c r="W819" s="123">
        <v>47</v>
      </c>
      <c r="X819" s="123" t="s">
        <v>906</v>
      </c>
      <c r="Y819" s="120">
        <v>43558</v>
      </c>
      <c r="Z819" s="121">
        <v>0.375</v>
      </c>
      <c r="AA819" s="121">
        <v>0.41666666666666669</v>
      </c>
      <c r="AB819" s="117" t="s">
        <v>582</v>
      </c>
      <c r="AC819" s="119" t="s">
        <v>398</v>
      </c>
      <c r="AD819" s="119" t="s">
        <v>398</v>
      </c>
    </row>
    <row r="820" spans="1:30">
      <c r="A820" s="117">
        <v>819</v>
      </c>
      <c r="B820" s="123" t="s">
        <v>465</v>
      </c>
      <c r="C820" s="117" t="s">
        <v>5</v>
      </c>
      <c r="D820" s="271" t="s">
        <v>595</v>
      </c>
      <c r="E820" s="117">
        <v>819</v>
      </c>
      <c r="F820" s="117" t="s">
        <v>924</v>
      </c>
      <c r="G820" s="117" t="s">
        <v>591</v>
      </c>
      <c r="H820" s="117" t="s">
        <v>398</v>
      </c>
      <c r="I820" s="117" t="s">
        <v>398</v>
      </c>
      <c r="J820" s="117" t="s">
        <v>398</v>
      </c>
      <c r="K820" s="117" t="s">
        <v>398</v>
      </c>
      <c r="L820" s="117" t="s">
        <v>398</v>
      </c>
      <c r="M820" s="117" t="s">
        <v>398</v>
      </c>
      <c r="N820" s="117" t="s">
        <v>398</v>
      </c>
      <c r="O820" s="125" t="s">
        <v>579</v>
      </c>
      <c r="P820" s="117">
        <v>1</v>
      </c>
      <c r="Q820" s="117" t="s">
        <v>398</v>
      </c>
      <c r="R820" s="117" t="s">
        <v>398</v>
      </c>
      <c r="S820" s="117" t="s">
        <v>398</v>
      </c>
      <c r="T820" s="117" t="s">
        <v>398</v>
      </c>
      <c r="U820" s="117" t="s">
        <v>398</v>
      </c>
      <c r="V820" s="117" t="s">
        <v>398</v>
      </c>
      <c r="W820" s="123">
        <v>47</v>
      </c>
      <c r="X820" s="123" t="s">
        <v>906</v>
      </c>
      <c r="Y820" s="120">
        <v>43558</v>
      </c>
      <c r="Z820" s="121">
        <v>0.375</v>
      </c>
      <c r="AA820" s="121">
        <v>0.41666666666666669</v>
      </c>
      <c r="AB820" s="117" t="s">
        <v>582</v>
      </c>
      <c r="AC820" s="119" t="s">
        <v>398</v>
      </c>
      <c r="AD820" s="119" t="s">
        <v>398</v>
      </c>
    </row>
    <row r="821" spans="1:30">
      <c r="A821" s="117">
        <v>820</v>
      </c>
      <c r="B821" s="123" t="s">
        <v>465</v>
      </c>
      <c r="C821" s="117" t="s">
        <v>5</v>
      </c>
      <c r="D821" s="271" t="s">
        <v>595</v>
      </c>
      <c r="E821" s="117">
        <v>820</v>
      </c>
      <c r="F821" s="117" t="s">
        <v>924</v>
      </c>
      <c r="G821" s="117" t="s">
        <v>591</v>
      </c>
      <c r="H821" s="117" t="s">
        <v>398</v>
      </c>
      <c r="I821" s="117" t="s">
        <v>398</v>
      </c>
      <c r="J821" s="117" t="s">
        <v>398</v>
      </c>
      <c r="K821" s="117" t="s">
        <v>398</v>
      </c>
      <c r="L821" s="117" t="s">
        <v>398</v>
      </c>
      <c r="M821" s="117" t="s">
        <v>398</v>
      </c>
      <c r="N821" s="117" t="s">
        <v>398</v>
      </c>
      <c r="O821" s="125" t="s">
        <v>579</v>
      </c>
      <c r="P821" s="117">
        <v>1</v>
      </c>
      <c r="Q821" s="117" t="s">
        <v>398</v>
      </c>
      <c r="R821" s="117" t="s">
        <v>398</v>
      </c>
      <c r="S821" s="117" t="s">
        <v>398</v>
      </c>
      <c r="T821" s="117" t="s">
        <v>398</v>
      </c>
      <c r="U821" s="117" t="s">
        <v>398</v>
      </c>
      <c r="V821" s="117" t="s">
        <v>398</v>
      </c>
      <c r="W821" s="123">
        <v>47</v>
      </c>
      <c r="X821" s="123" t="s">
        <v>906</v>
      </c>
      <c r="Y821" s="120">
        <v>43558</v>
      </c>
      <c r="Z821" s="121">
        <v>0.375</v>
      </c>
      <c r="AA821" s="121">
        <v>0.41666666666666669</v>
      </c>
      <c r="AB821" s="117" t="s">
        <v>582</v>
      </c>
      <c r="AC821" s="119" t="s">
        <v>398</v>
      </c>
      <c r="AD821" s="119" t="s">
        <v>398</v>
      </c>
    </row>
    <row r="822" spans="1:30">
      <c r="A822" s="117">
        <v>821</v>
      </c>
      <c r="B822" s="123" t="s">
        <v>465</v>
      </c>
      <c r="C822" s="117" t="s">
        <v>5</v>
      </c>
      <c r="D822" s="271" t="s">
        <v>595</v>
      </c>
      <c r="E822" s="117">
        <v>821</v>
      </c>
      <c r="F822" s="117" t="s">
        <v>924</v>
      </c>
      <c r="G822" s="117" t="s">
        <v>591</v>
      </c>
      <c r="H822" s="117" t="s">
        <v>398</v>
      </c>
      <c r="I822" s="117" t="s">
        <v>398</v>
      </c>
      <c r="J822" s="117" t="s">
        <v>398</v>
      </c>
      <c r="K822" s="117" t="s">
        <v>398</v>
      </c>
      <c r="L822" s="117" t="s">
        <v>398</v>
      </c>
      <c r="M822" s="117" t="s">
        <v>398</v>
      </c>
      <c r="N822" s="117" t="s">
        <v>398</v>
      </c>
      <c r="O822" s="125" t="s">
        <v>579</v>
      </c>
      <c r="P822" s="117">
        <v>1</v>
      </c>
      <c r="Q822" s="117" t="s">
        <v>398</v>
      </c>
      <c r="R822" s="117" t="s">
        <v>398</v>
      </c>
      <c r="S822" s="117" t="s">
        <v>398</v>
      </c>
      <c r="T822" s="117" t="s">
        <v>398</v>
      </c>
      <c r="U822" s="117" t="s">
        <v>398</v>
      </c>
      <c r="V822" s="117" t="s">
        <v>398</v>
      </c>
      <c r="W822" s="123">
        <v>47</v>
      </c>
      <c r="X822" s="123" t="s">
        <v>906</v>
      </c>
      <c r="Y822" s="120">
        <v>43558</v>
      </c>
      <c r="Z822" s="121">
        <v>0.375</v>
      </c>
      <c r="AA822" s="121">
        <v>0.41666666666666669</v>
      </c>
      <c r="AB822" s="117" t="s">
        <v>582</v>
      </c>
      <c r="AC822" s="119" t="s">
        <v>398</v>
      </c>
      <c r="AD822" s="119" t="s">
        <v>398</v>
      </c>
    </row>
    <row r="823" spans="1:30">
      <c r="A823" s="117">
        <v>822</v>
      </c>
      <c r="B823" s="123" t="s">
        <v>465</v>
      </c>
      <c r="C823" s="117" t="s">
        <v>5</v>
      </c>
      <c r="D823" s="271" t="s">
        <v>595</v>
      </c>
      <c r="E823" s="117">
        <v>822</v>
      </c>
      <c r="F823" s="117" t="s">
        <v>924</v>
      </c>
      <c r="G823" s="117" t="s">
        <v>591</v>
      </c>
      <c r="H823" s="117" t="s">
        <v>398</v>
      </c>
      <c r="I823" s="117" t="s">
        <v>398</v>
      </c>
      <c r="J823" s="117" t="s">
        <v>398</v>
      </c>
      <c r="K823" s="117" t="s">
        <v>398</v>
      </c>
      <c r="L823" s="117" t="s">
        <v>398</v>
      </c>
      <c r="M823" s="117" t="s">
        <v>398</v>
      </c>
      <c r="N823" s="117" t="s">
        <v>398</v>
      </c>
      <c r="O823" s="125" t="s">
        <v>579</v>
      </c>
      <c r="P823" s="117">
        <v>1</v>
      </c>
      <c r="Q823" s="117" t="s">
        <v>398</v>
      </c>
      <c r="R823" s="117" t="s">
        <v>398</v>
      </c>
      <c r="S823" s="117" t="s">
        <v>398</v>
      </c>
      <c r="T823" s="117" t="s">
        <v>398</v>
      </c>
      <c r="U823" s="117" t="s">
        <v>398</v>
      </c>
      <c r="V823" s="117" t="s">
        <v>398</v>
      </c>
      <c r="W823" s="123">
        <v>47</v>
      </c>
      <c r="X823" s="123" t="s">
        <v>906</v>
      </c>
      <c r="Y823" s="120">
        <v>43558</v>
      </c>
      <c r="Z823" s="121">
        <v>0.375</v>
      </c>
      <c r="AA823" s="121">
        <v>0.41666666666666669</v>
      </c>
      <c r="AB823" s="117" t="s">
        <v>582</v>
      </c>
      <c r="AC823" s="119" t="s">
        <v>398</v>
      </c>
      <c r="AD823" s="119" t="s">
        <v>398</v>
      </c>
    </row>
    <row r="824" spans="1:30">
      <c r="A824" s="117">
        <v>823</v>
      </c>
      <c r="B824" s="123" t="s">
        <v>465</v>
      </c>
      <c r="C824" s="117" t="s">
        <v>5</v>
      </c>
      <c r="D824" s="271" t="s">
        <v>595</v>
      </c>
      <c r="E824" s="117">
        <v>823</v>
      </c>
      <c r="F824" s="117" t="s">
        <v>924</v>
      </c>
      <c r="G824" s="117" t="s">
        <v>591</v>
      </c>
      <c r="H824" s="117" t="s">
        <v>398</v>
      </c>
      <c r="I824" s="117" t="s">
        <v>398</v>
      </c>
      <c r="J824" s="117" t="s">
        <v>398</v>
      </c>
      <c r="K824" s="117" t="s">
        <v>398</v>
      </c>
      <c r="L824" s="117" t="s">
        <v>398</v>
      </c>
      <c r="M824" s="117" t="s">
        <v>398</v>
      </c>
      <c r="N824" s="117" t="s">
        <v>398</v>
      </c>
      <c r="O824" s="125" t="s">
        <v>579</v>
      </c>
      <c r="P824" s="117">
        <v>1</v>
      </c>
      <c r="Q824" s="117" t="s">
        <v>398</v>
      </c>
      <c r="R824" s="117" t="s">
        <v>398</v>
      </c>
      <c r="S824" s="117" t="s">
        <v>398</v>
      </c>
      <c r="T824" s="117" t="s">
        <v>398</v>
      </c>
      <c r="U824" s="117" t="s">
        <v>398</v>
      </c>
      <c r="V824" s="117" t="s">
        <v>398</v>
      </c>
      <c r="W824" s="123">
        <v>47</v>
      </c>
      <c r="X824" s="123" t="s">
        <v>906</v>
      </c>
      <c r="Y824" s="120">
        <v>43558</v>
      </c>
      <c r="Z824" s="121">
        <v>0.375</v>
      </c>
      <c r="AA824" s="121">
        <v>0.41666666666666669</v>
      </c>
      <c r="AB824" s="117" t="s">
        <v>582</v>
      </c>
      <c r="AC824" s="119" t="s">
        <v>398</v>
      </c>
      <c r="AD824" s="119" t="s">
        <v>398</v>
      </c>
    </row>
    <row r="825" spans="1:30">
      <c r="A825" s="117">
        <v>824</v>
      </c>
      <c r="B825" s="123" t="s">
        <v>465</v>
      </c>
      <c r="C825" s="117" t="s">
        <v>5</v>
      </c>
      <c r="D825" s="271" t="s">
        <v>595</v>
      </c>
      <c r="E825" s="117">
        <v>824</v>
      </c>
      <c r="F825" s="117" t="s">
        <v>924</v>
      </c>
      <c r="G825" s="117" t="s">
        <v>591</v>
      </c>
      <c r="H825" s="117" t="s">
        <v>398</v>
      </c>
      <c r="I825" s="117" t="s">
        <v>398</v>
      </c>
      <c r="J825" s="117" t="s">
        <v>398</v>
      </c>
      <c r="K825" s="117" t="s">
        <v>398</v>
      </c>
      <c r="L825" s="117" t="s">
        <v>398</v>
      </c>
      <c r="M825" s="117" t="s">
        <v>398</v>
      </c>
      <c r="N825" s="117" t="s">
        <v>398</v>
      </c>
      <c r="O825" s="125" t="s">
        <v>579</v>
      </c>
      <c r="P825" s="117">
        <v>1</v>
      </c>
      <c r="Q825" s="117" t="s">
        <v>398</v>
      </c>
      <c r="R825" s="117" t="s">
        <v>398</v>
      </c>
      <c r="S825" s="117" t="s">
        <v>398</v>
      </c>
      <c r="T825" s="117" t="s">
        <v>398</v>
      </c>
      <c r="U825" s="117" t="s">
        <v>398</v>
      </c>
      <c r="V825" s="117" t="s">
        <v>398</v>
      </c>
      <c r="W825" s="123">
        <v>47</v>
      </c>
      <c r="X825" s="123" t="s">
        <v>906</v>
      </c>
      <c r="Y825" s="120">
        <v>43558</v>
      </c>
      <c r="Z825" s="121">
        <v>0.375</v>
      </c>
      <c r="AA825" s="121">
        <v>0.41666666666666669</v>
      </c>
      <c r="AB825" s="117" t="s">
        <v>582</v>
      </c>
      <c r="AC825" s="119" t="s">
        <v>398</v>
      </c>
      <c r="AD825" s="119" t="s">
        <v>398</v>
      </c>
    </row>
    <row r="826" spans="1:30">
      <c r="A826" s="117">
        <v>825</v>
      </c>
      <c r="B826" s="123" t="s">
        <v>465</v>
      </c>
      <c r="C826" s="117" t="s">
        <v>5</v>
      </c>
      <c r="D826" s="271" t="s">
        <v>595</v>
      </c>
      <c r="E826" s="117">
        <v>825</v>
      </c>
      <c r="F826" s="117" t="s">
        <v>924</v>
      </c>
      <c r="G826" s="117" t="s">
        <v>591</v>
      </c>
      <c r="H826" s="117" t="s">
        <v>398</v>
      </c>
      <c r="I826" s="117" t="s">
        <v>398</v>
      </c>
      <c r="J826" s="117" t="s">
        <v>398</v>
      </c>
      <c r="K826" s="117" t="s">
        <v>398</v>
      </c>
      <c r="L826" s="117" t="s">
        <v>398</v>
      </c>
      <c r="M826" s="117" t="s">
        <v>398</v>
      </c>
      <c r="N826" s="117" t="s">
        <v>398</v>
      </c>
      <c r="O826" s="125" t="s">
        <v>579</v>
      </c>
      <c r="P826" s="117">
        <v>1</v>
      </c>
      <c r="Q826" s="117" t="s">
        <v>398</v>
      </c>
      <c r="R826" s="117" t="s">
        <v>398</v>
      </c>
      <c r="S826" s="117" t="s">
        <v>398</v>
      </c>
      <c r="T826" s="117" t="s">
        <v>398</v>
      </c>
      <c r="U826" s="117" t="s">
        <v>398</v>
      </c>
      <c r="V826" s="117" t="s">
        <v>398</v>
      </c>
      <c r="W826" s="123">
        <v>47</v>
      </c>
      <c r="X826" s="123" t="s">
        <v>906</v>
      </c>
      <c r="Y826" s="120">
        <v>43558</v>
      </c>
      <c r="Z826" s="121">
        <v>0.375</v>
      </c>
      <c r="AA826" s="121">
        <v>0.41666666666666669</v>
      </c>
      <c r="AB826" s="117" t="s">
        <v>582</v>
      </c>
      <c r="AC826" s="119" t="s">
        <v>398</v>
      </c>
      <c r="AD826" s="119" t="s">
        <v>398</v>
      </c>
    </row>
    <row r="827" spans="1:30">
      <c r="A827" s="117">
        <v>826</v>
      </c>
      <c r="B827" s="123" t="s">
        <v>465</v>
      </c>
      <c r="C827" s="117" t="s">
        <v>5</v>
      </c>
      <c r="D827" s="271" t="s">
        <v>595</v>
      </c>
      <c r="E827" s="117">
        <v>826</v>
      </c>
      <c r="F827" s="117" t="s">
        <v>924</v>
      </c>
      <c r="G827" s="117" t="s">
        <v>591</v>
      </c>
      <c r="H827" s="117" t="s">
        <v>398</v>
      </c>
      <c r="I827" s="117" t="s">
        <v>398</v>
      </c>
      <c r="J827" s="117" t="s">
        <v>398</v>
      </c>
      <c r="K827" s="117" t="s">
        <v>398</v>
      </c>
      <c r="L827" s="117" t="s">
        <v>398</v>
      </c>
      <c r="M827" s="117" t="s">
        <v>398</v>
      </c>
      <c r="N827" s="117" t="s">
        <v>398</v>
      </c>
      <c r="O827" s="125" t="s">
        <v>579</v>
      </c>
      <c r="P827" s="117">
        <v>1</v>
      </c>
      <c r="Q827" s="117" t="s">
        <v>398</v>
      </c>
      <c r="R827" s="117" t="s">
        <v>398</v>
      </c>
      <c r="S827" s="117" t="s">
        <v>398</v>
      </c>
      <c r="T827" s="117" t="s">
        <v>398</v>
      </c>
      <c r="U827" s="117" t="s">
        <v>398</v>
      </c>
      <c r="V827" s="117" t="s">
        <v>398</v>
      </c>
      <c r="W827" s="123">
        <v>47</v>
      </c>
      <c r="X827" s="123" t="s">
        <v>906</v>
      </c>
      <c r="Y827" s="120">
        <v>43558</v>
      </c>
      <c r="Z827" s="121">
        <v>0.375</v>
      </c>
      <c r="AA827" s="121">
        <v>0.41666666666666669</v>
      </c>
      <c r="AB827" s="117" t="s">
        <v>582</v>
      </c>
      <c r="AC827" s="119" t="s">
        <v>398</v>
      </c>
      <c r="AD827" s="119" t="s">
        <v>398</v>
      </c>
    </row>
    <row r="828" spans="1:30">
      <c r="A828" s="117">
        <v>827</v>
      </c>
      <c r="B828" s="123" t="s">
        <v>465</v>
      </c>
      <c r="C828" s="117" t="s">
        <v>5</v>
      </c>
      <c r="D828" s="271" t="s">
        <v>595</v>
      </c>
      <c r="E828" s="117">
        <v>827</v>
      </c>
      <c r="F828" s="117" t="s">
        <v>924</v>
      </c>
      <c r="G828" s="117" t="s">
        <v>591</v>
      </c>
      <c r="H828" s="117" t="s">
        <v>398</v>
      </c>
      <c r="I828" s="117" t="s">
        <v>398</v>
      </c>
      <c r="J828" s="117" t="s">
        <v>398</v>
      </c>
      <c r="K828" s="117" t="s">
        <v>398</v>
      </c>
      <c r="L828" s="117" t="s">
        <v>398</v>
      </c>
      <c r="M828" s="117" t="s">
        <v>398</v>
      </c>
      <c r="N828" s="117" t="s">
        <v>398</v>
      </c>
      <c r="O828" s="125" t="s">
        <v>579</v>
      </c>
      <c r="P828" s="117">
        <v>1</v>
      </c>
      <c r="Q828" s="117" t="s">
        <v>398</v>
      </c>
      <c r="R828" s="117" t="s">
        <v>398</v>
      </c>
      <c r="S828" s="117" t="s">
        <v>398</v>
      </c>
      <c r="T828" s="117" t="s">
        <v>398</v>
      </c>
      <c r="U828" s="117" t="s">
        <v>398</v>
      </c>
      <c r="V828" s="117" t="s">
        <v>398</v>
      </c>
      <c r="W828" s="123">
        <v>47</v>
      </c>
      <c r="X828" s="123" t="s">
        <v>906</v>
      </c>
      <c r="Y828" s="120">
        <v>43558</v>
      </c>
      <c r="Z828" s="121">
        <v>0.375</v>
      </c>
      <c r="AA828" s="121">
        <v>0.41666666666666669</v>
      </c>
      <c r="AB828" s="117" t="s">
        <v>582</v>
      </c>
      <c r="AC828" s="119" t="s">
        <v>398</v>
      </c>
      <c r="AD828" s="119" t="s">
        <v>398</v>
      </c>
    </row>
    <row r="829" spans="1:30">
      <c r="A829" s="117">
        <v>828</v>
      </c>
      <c r="B829" s="123" t="s">
        <v>465</v>
      </c>
      <c r="C829" s="117" t="s">
        <v>5</v>
      </c>
      <c r="D829" s="271" t="s">
        <v>595</v>
      </c>
      <c r="E829" s="117">
        <v>828</v>
      </c>
      <c r="F829" s="117" t="s">
        <v>924</v>
      </c>
      <c r="G829" s="117" t="s">
        <v>591</v>
      </c>
      <c r="H829" s="117" t="s">
        <v>398</v>
      </c>
      <c r="I829" s="117" t="s">
        <v>398</v>
      </c>
      <c r="J829" s="117" t="s">
        <v>398</v>
      </c>
      <c r="K829" s="117" t="s">
        <v>398</v>
      </c>
      <c r="L829" s="117" t="s">
        <v>398</v>
      </c>
      <c r="M829" s="117" t="s">
        <v>398</v>
      </c>
      <c r="N829" s="117" t="s">
        <v>398</v>
      </c>
      <c r="O829" s="125" t="s">
        <v>579</v>
      </c>
      <c r="P829" s="117">
        <v>1</v>
      </c>
      <c r="Q829" s="117" t="s">
        <v>398</v>
      </c>
      <c r="R829" s="117" t="s">
        <v>398</v>
      </c>
      <c r="S829" s="117" t="s">
        <v>398</v>
      </c>
      <c r="T829" s="117" t="s">
        <v>398</v>
      </c>
      <c r="U829" s="117" t="s">
        <v>398</v>
      </c>
      <c r="V829" s="117" t="s">
        <v>398</v>
      </c>
      <c r="W829" s="123">
        <v>47</v>
      </c>
      <c r="X829" s="123" t="s">
        <v>906</v>
      </c>
      <c r="Y829" s="120">
        <v>43558</v>
      </c>
      <c r="Z829" s="121">
        <v>0.375</v>
      </c>
      <c r="AA829" s="121">
        <v>0.41666666666666669</v>
      </c>
      <c r="AB829" s="117" t="s">
        <v>582</v>
      </c>
      <c r="AC829" s="119" t="s">
        <v>398</v>
      </c>
      <c r="AD829" s="119" t="s">
        <v>398</v>
      </c>
    </row>
    <row r="830" spans="1:30">
      <c r="A830" s="117">
        <v>829</v>
      </c>
      <c r="B830" s="123" t="s">
        <v>465</v>
      </c>
      <c r="C830" s="117" t="s">
        <v>5</v>
      </c>
      <c r="D830" s="271" t="s">
        <v>595</v>
      </c>
      <c r="E830" s="117">
        <v>829</v>
      </c>
      <c r="F830" s="117" t="s">
        <v>924</v>
      </c>
      <c r="G830" s="117" t="s">
        <v>591</v>
      </c>
      <c r="H830" s="117" t="s">
        <v>398</v>
      </c>
      <c r="I830" s="117" t="s">
        <v>398</v>
      </c>
      <c r="J830" s="117" t="s">
        <v>398</v>
      </c>
      <c r="K830" s="117" t="s">
        <v>398</v>
      </c>
      <c r="L830" s="117" t="s">
        <v>398</v>
      </c>
      <c r="M830" s="117" t="s">
        <v>398</v>
      </c>
      <c r="N830" s="117" t="s">
        <v>398</v>
      </c>
      <c r="O830" s="125" t="s">
        <v>579</v>
      </c>
      <c r="P830" s="117">
        <v>1</v>
      </c>
      <c r="Q830" s="117" t="s">
        <v>398</v>
      </c>
      <c r="R830" s="117" t="s">
        <v>398</v>
      </c>
      <c r="S830" s="117" t="s">
        <v>398</v>
      </c>
      <c r="T830" s="117" t="s">
        <v>398</v>
      </c>
      <c r="U830" s="117" t="s">
        <v>398</v>
      </c>
      <c r="V830" s="117" t="s">
        <v>398</v>
      </c>
      <c r="W830" s="123">
        <v>47</v>
      </c>
      <c r="X830" s="123" t="s">
        <v>906</v>
      </c>
      <c r="Y830" s="120">
        <v>43558</v>
      </c>
      <c r="Z830" s="121">
        <v>0.375</v>
      </c>
      <c r="AA830" s="121">
        <v>0.41666666666666669</v>
      </c>
      <c r="AB830" s="117" t="s">
        <v>582</v>
      </c>
      <c r="AC830" s="119" t="s">
        <v>398</v>
      </c>
      <c r="AD830" s="119" t="s">
        <v>398</v>
      </c>
    </row>
    <row r="831" spans="1:30">
      <c r="A831" s="117">
        <v>830</v>
      </c>
      <c r="B831" s="123" t="s">
        <v>465</v>
      </c>
      <c r="C831" s="117" t="s">
        <v>5</v>
      </c>
      <c r="D831" s="271" t="s">
        <v>595</v>
      </c>
      <c r="E831" s="117">
        <v>830</v>
      </c>
      <c r="F831" s="117" t="s">
        <v>924</v>
      </c>
      <c r="G831" s="117" t="s">
        <v>591</v>
      </c>
      <c r="H831" s="117" t="s">
        <v>398</v>
      </c>
      <c r="I831" s="117" t="s">
        <v>398</v>
      </c>
      <c r="J831" s="117" t="s">
        <v>398</v>
      </c>
      <c r="K831" s="117" t="s">
        <v>398</v>
      </c>
      <c r="L831" s="117" t="s">
        <v>398</v>
      </c>
      <c r="M831" s="117" t="s">
        <v>398</v>
      </c>
      <c r="N831" s="117" t="s">
        <v>398</v>
      </c>
      <c r="O831" s="125" t="s">
        <v>579</v>
      </c>
      <c r="P831" s="117">
        <v>1</v>
      </c>
      <c r="Q831" s="117" t="s">
        <v>398</v>
      </c>
      <c r="R831" s="117" t="s">
        <v>398</v>
      </c>
      <c r="S831" s="117" t="s">
        <v>398</v>
      </c>
      <c r="T831" s="117" t="s">
        <v>398</v>
      </c>
      <c r="U831" s="117" t="s">
        <v>398</v>
      </c>
      <c r="V831" s="117" t="s">
        <v>398</v>
      </c>
      <c r="W831" s="123">
        <v>47</v>
      </c>
      <c r="X831" s="123" t="s">
        <v>906</v>
      </c>
      <c r="Y831" s="120">
        <v>43558</v>
      </c>
      <c r="Z831" s="121">
        <v>0.375</v>
      </c>
      <c r="AA831" s="121">
        <v>0.41666666666666669</v>
      </c>
      <c r="AB831" s="117" t="s">
        <v>582</v>
      </c>
      <c r="AC831" s="119" t="s">
        <v>398</v>
      </c>
      <c r="AD831" s="119" t="s">
        <v>398</v>
      </c>
    </row>
    <row r="832" spans="1:30">
      <c r="A832" s="117">
        <v>831</v>
      </c>
      <c r="B832" s="123" t="s">
        <v>465</v>
      </c>
      <c r="C832" s="117" t="s">
        <v>5</v>
      </c>
      <c r="D832" s="271" t="s">
        <v>595</v>
      </c>
      <c r="E832" s="117">
        <v>831</v>
      </c>
      <c r="F832" s="117" t="s">
        <v>924</v>
      </c>
      <c r="G832" s="117" t="s">
        <v>591</v>
      </c>
      <c r="H832" s="117" t="s">
        <v>398</v>
      </c>
      <c r="I832" s="117" t="s">
        <v>398</v>
      </c>
      <c r="J832" s="117" t="s">
        <v>398</v>
      </c>
      <c r="K832" s="117" t="s">
        <v>398</v>
      </c>
      <c r="L832" s="117" t="s">
        <v>398</v>
      </c>
      <c r="M832" s="117" t="s">
        <v>398</v>
      </c>
      <c r="N832" s="117" t="s">
        <v>398</v>
      </c>
      <c r="O832" s="125" t="s">
        <v>579</v>
      </c>
      <c r="P832" s="117">
        <v>1</v>
      </c>
      <c r="Q832" s="117" t="s">
        <v>398</v>
      </c>
      <c r="R832" s="117" t="s">
        <v>398</v>
      </c>
      <c r="S832" s="117" t="s">
        <v>398</v>
      </c>
      <c r="T832" s="117" t="s">
        <v>398</v>
      </c>
      <c r="U832" s="117" t="s">
        <v>398</v>
      </c>
      <c r="V832" s="117" t="s">
        <v>398</v>
      </c>
      <c r="W832" s="123">
        <v>47</v>
      </c>
      <c r="X832" s="123" t="s">
        <v>906</v>
      </c>
      <c r="Y832" s="120">
        <v>43558</v>
      </c>
      <c r="Z832" s="121">
        <v>0.375</v>
      </c>
      <c r="AA832" s="121">
        <v>0.41666666666666669</v>
      </c>
      <c r="AB832" s="117" t="s">
        <v>582</v>
      </c>
      <c r="AC832" s="119" t="s">
        <v>398</v>
      </c>
      <c r="AD832" s="119" t="s">
        <v>398</v>
      </c>
    </row>
    <row r="833" spans="1:30">
      <c r="A833" s="117">
        <v>832</v>
      </c>
      <c r="B833" s="123" t="s">
        <v>465</v>
      </c>
      <c r="C833" s="117" t="s">
        <v>5</v>
      </c>
      <c r="D833" s="271" t="s">
        <v>595</v>
      </c>
      <c r="E833" s="117">
        <v>832</v>
      </c>
      <c r="F833" s="117" t="s">
        <v>924</v>
      </c>
      <c r="G833" s="117" t="s">
        <v>591</v>
      </c>
      <c r="H833" s="117" t="s">
        <v>398</v>
      </c>
      <c r="I833" s="117" t="s">
        <v>398</v>
      </c>
      <c r="J833" s="117" t="s">
        <v>398</v>
      </c>
      <c r="K833" s="117" t="s">
        <v>398</v>
      </c>
      <c r="L833" s="117" t="s">
        <v>398</v>
      </c>
      <c r="M833" s="117" t="s">
        <v>398</v>
      </c>
      <c r="N833" s="117" t="s">
        <v>398</v>
      </c>
      <c r="O833" s="125" t="s">
        <v>579</v>
      </c>
      <c r="P833" s="117">
        <v>1</v>
      </c>
      <c r="Q833" s="117" t="s">
        <v>398</v>
      </c>
      <c r="R833" s="117" t="s">
        <v>398</v>
      </c>
      <c r="S833" s="117" t="s">
        <v>398</v>
      </c>
      <c r="T833" s="117" t="s">
        <v>398</v>
      </c>
      <c r="U833" s="117" t="s">
        <v>398</v>
      </c>
      <c r="V833" s="117" t="s">
        <v>398</v>
      </c>
      <c r="W833" s="123">
        <v>47</v>
      </c>
      <c r="X833" s="123" t="s">
        <v>906</v>
      </c>
      <c r="Y833" s="120">
        <v>43558</v>
      </c>
      <c r="Z833" s="121">
        <v>0.375</v>
      </c>
      <c r="AA833" s="121">
        <v>0.41666666666666669</v>
      </c>
      <c r="AB833" s="117" t="s">
        <v>582</v>
      </c>
      <c r="AC833" s="119" t="s">
        <v>398</v>
      </c>
      <c r="AD833" s="119" t="s">
        <v>398</v>
      </c>
    </row>
    <row r="834" spans="1:30">
      <c r="A834" s="117">
        <v>833</v>
      </c>
      <c r="B834" s="123" t="s">
        <v>465</v>
      </c>
      <c r="C834" s="117" t="s">
        <v>5</v>
      </c>
      <c r="D834" s="271" t="s">
        <v>595</v>
      </c>
      <c r="E834" s="117">
        <v>833</v>
      </c>
      <c r="F834" s="117" t="s">
        <v>924</v>
      </c>
      <c r="G834" s="117" t="s">
        <v>591</v>
      </c>
      <c r="H834" s="117" t="s">
        <v>398</v>
      </c>
      <c r="I834" s="117" t="s">
        <v>398</v>
      </c>
      <c r="J834" s="117" t="s">
        <v>398</v>
      </c>
      <c r="K834" s="117" t="s">
        <v>398</v>
      </c>
      <c r="L834" s="117" t="s">
        <v>398</v>
      </c>
      <c r="M834" s="117" t="s">
        <v>398</v>
      </c>
      <c r="N834" s="117" t="s">
        <v>398</v>
      </c>
      <c r="O834" s="125" t="s">
        <v>579</v>
      </c>
      <c r="P834" s="117">
        <v>1</v>
      </c>
      <c r="Q834" s="117" t="s">
        <v>398</v>
      </c>
      <c r="R834" s="117" t="s">
        <v>398</v>
      </c>
      <c r="S834" s="117" t="s">
        <v>398</v>
      </c>
      <c r="T834" s="117" t="s">
        <v>398</v>
      </c>
      <c r="U834" s="117" t="s">
        <v>398</v>
      </c>
      <c r="V834" s="117" t="s">
        <v>398</v>
      </c>
      <c r="W834" s="123">
        <v>47</v>
      </c>
      <c r="X834" s="123" t="s">
        <v>906</v>
      </c>
      <c r="Y834" s="120">
        <v>43558</v>
      </c>
      <c r="Z834" s="121">
        <v>0.375</v>
      </c>
      <c r="AA834" s="121">
        <v>0.41666666666666669</v>
      </c>
      <c r="AB834" s="117" t="s">
        <v>582</v>
      </c>
      <c r="AC834" s="119" t="s">
        <v>398</v>
      </c>
      <c r="AD834" s="119" t="s">
        <v>398</v>
      </c>
    </row>
    <row r="835" spans="1:30">
      <c r="A835" s="117">
        <v>834</v>
      </c>
      <c r="B835" s="123" t="s">
        <v>465</v>
      </c>
      <c r="C835" s="117" t="s">
        <v>5</v>
      </c>
      <c r="D835" s="271" t="s">
        <v>595</v>
      </c>
      <c r="E835" s="117">
        <v>834</v>
      </c>
      <c r="F835" s="117" t="s">
        <v>924</v>
      </c>
      <c r="G835" s="117" t="s">
        <v>591</v>
      </c>
      <c r="H835" s="117" t="s">
        <v>398</v>
      </c>
      <c r="I835" s="117" t="s">
        <v>398</v>
      </c>
      <c r="J835" s="117" t="s">
        <v>398</v>
      </c>
      <c r="K835" s="117" t="s">
        <v>398</v>
      </c>
      <c r="L835" s="117" t="s">
        <v>398</v>
      </c>
      <c r="M835" s="117" t="s">
        <v>398</v>
      </c>
      <c r="N835" s="117" t="s">
        <v>398</v>
      </c>
      <c r="O835" s="125" t="s">
        <v>579</v>
      </c>
      <c r="P835" s="117">
        <v>1</v>
      </c>
      <c r="Q835" s="117" t="s">
        <v>398</v>
      </c>
      <c r="R835" s="117" t="s">
        <v>398</v>
      </c>
      <c r="S835" s="117" t="s">
        <v>398</v>
      </c>
      <c r="T835" s="117" t="s">
        <v>398</v>
      </c>
      <c r="U835" s="117" t="s">
        <v>398</v>
      </c>
      <c r="V835" s="117" t="s">
        <v>398</v>
      </c>
      <c r="W835" s="123">
        <v>47</v>
      </c>
      <c r="X835" s="123" t="s">
        <v>906</v>
      </c>
      <c r="Y835" s="120">
        <v>43558</v>
      </c>
      <c r="Z835" s="121">
        <v>0.375</v>
      </c>
      <c r="AA835" s="121">
        <v>0.41666666666666669</v>
      </c>
      <c r="AB835" s="117" t="s">
        <v>582</v>
      </c>
      <c r="AC835" s="119" t="s">
        <v>398</v>
      </c>
      <c r="AD835" s="119" t="s">
        <v>398</v>
      </c>
    </row>
    <row r="836" spans="1:30">
      <c r="A836" s="117">
        <v>835</v>
      </c>
      <c r="B836" s="123" t="s">
        <v>465</v>
      </c>
      <c r="C836" s="117" t="s">
        <v>5</v>
      </c>
      <c r="D836" s="271" t="s">
        <v>595</v>
      </c>
      <c r="E836" s="117">
        <v>835</v>
      </c>
      <c r="F836" s="117" t="s">
        <v>924</v>
      </c>
      <c r="G836" s="117" t="s">
        <v>591</v>
      </c>
      <c r="H836" s="117" t="s">
        <v>398</v>
      </c>
      <c r="I836" s="117" t="s">
        <v>398</v>
      </c>
      <c r="J836" s="117" t="s">
        <v>398</v>
      </c>
      <c r="K836" s="117" t="s">
        <v>398</v>
      </c>
      <c r="L836" s="117" t="s">
        <v>398</v>
      </c>
      <c r="M836" s="117" t="s">
        <v>398</v>
      </c>
      <c r="N836" s="117" t="s">
        <v>398</v>
      </c>
      <c r="O836" s="125" t="s">
        <v>579</v>
      </c>
      <c r="P836" s="117">
        <v>1</v>
      </c>
      <c r="Q836" s="117" t="s">
        <v>398</v>
      </c>
      <c r="R836" s="117" t="s">
        <v>398</v>
      </c>
      <c r="S836" s="117" t="s">
        <v>398</v>
      </c>
      <c r="T836" s="117" t="s">
        <v>398</v>
      </c>
      <c r="U836" s="117" t="s">
        <v>398</v>
      </c>
      <c r="V836" s="117" t="s">
        <v>398</v>
      </c>
      <c r="W836" s="123">
        <v>47</v>
      </c>
      <c r="X836" s="123" t="s">
        <v>906</v>
      </c>
      <c r="Y836" s="120">
        <v>43558</v>
      </c>
      <c r="Z836" s="121">
        <v>0.375</v>
      </c>
      <c r="AA836" s="121">
        <v>0.41666666666666669</v>
      </c>
      <c r="AB836" s="117" t="s">
        <v>582</v>
      </c>
      <c r="AC836" s="119" t="s">
        <v>398</v>
      </c>
      <c r="AD836" s="119" t="s">
        <v>398</v>
      </c>
    </row>
    <row r="837" spans="1:30">
      <c r="A837" s="117">
        <v>836</v>
      </c>
      <c r="B837" s="123" t="s">
        <v>465</v>
      </c>
      <c r="C837" s="117" t="s">
        <v>5</v>
      </c>
      <c r="D837" s="271" t="s">
        <v>595</v>
      </c>
      <c r="E837" s="117">
        <v>836</v>
      </c>
      <c r="F837" s="117" t="s">
        <v>924</v>
      </c>
      <c r="G837" s="117" t="s">
        <v>591</v>
      </c>
      <c r="H837" s="117" t="s">
        <v>398</v>
      </c>
      <c r="I837" s="117" t="s">
        <v>398</v>
      </c>
      <c r="J837" s="117" t="s">
        <v>398</v>
      </c>
      <c r="K837" s="117" t="s">
        <v>398</v>
      </c>
      <c r="L837" s="117" t="s">
        <v>398</v>
      </c>
      <c r="M837" s="117" t="s">
        <v>398</v>
      </c>
      <c r="N837" s="117" t="s">
        <v>398</v>
      </c>
      <c r="O837" s="125" t="s">
        <v>579</v>
      </c>
      <c r="P837" s="117">
        <v>1</v>
      </c>
      <c r="Q837" s="117" t="s">
        <v>398</v>
      </c>
      <c r="R837" s="117" t="s">
        <v>398</v>
      </c>
      <c r="S837" s="117" t="s">
        <v>398</v>
      </c>
      <c r="T837" s="117" t="s">
        <v>398</v>
      </c>
      <c r="U837" s="117" t="s">
        <v>398</v>
      </c>
      <c r="V837" s="117" t="s">
        <v>398</v>
      </c>
      <c r="W837" s="123">
        <v>47</v>
      </c>
      <c r="X837" s="123" t="s">
        <v>906</v>
      </c>
      <c r="Y837" s="120">
        <v>43558</v>
      </c>
      <c r="Z837" s="121">
        <v>0.375</v>
      </c>
      <c r="AA837" s="121">
        <v>0.41666666666666669</v>
      </c>
      <c r="AB837" s="117" t="s">
        <v>582</v>
      </c>
      <c r="AC837" s="119" t="s">
        <v>398</v>
      </c>
      <c r="AD837" s="119" t="s">
        <v>398</v>
      </c>
    </row>
    <row r="838" spans="1:30">
      <c r="A838" s="117">
        <v>837</v>
      </c>
      <c r="B838" s="123" t="s">
        <v>465</v>
      </c>
      <c r="C838" s="117" t="s">
        <v>5</v>
      </c>
      <c r="D838" s="271" t="s">
        <v>595</v>
      </c>
      <c r="E838" s="117">
        <v>837</v>
      </c>
      <c r="F838" s="117" t="s">
        <v>924</v>
      </c>
      <c r="G838" s="117" t="s">
        <v>591</v>
      </c>
      <c r="H838" s="117" t="s">
        <v>398</v>
      </c>
      <c r="I838" s="117" t="s">
        <v>398</v>
      </c>
      <c r="J838" s="117" t="s">
        <v>398</v>
      </c>
      <c r="K838" s="117" t="s">
        <v>398</v>
      </c>
      <c r="L838" s="117" t="s">
        <v>398</v>
      </c>
      <c r="M838" s="117" t="s">
        <v>398</v>
      </c>
      <c r="N838" s="117" t="s">
        <v>398</v>
      </c>
      <c r="O838" s="125" t="s">
        <v>579</v>
      </c>
      <c r="P838" s="117">
        <v>1</v>
      </c>
      <c r="Q838" s="117" t="s">
        <v>398</v>
      </c>
      <c r="R838" s="117" t="s">
        <v>398</v>
      </c>
      <c r="S838" s="117" t="s">
        <v>398</v>
      </c>
      <c r="T838" s="117" t="s">
        <v>398</v>
      </c>
      <c r="U838" s="117" t="s">
        <v>398</v>
      </c>
      <c r="V838" s="117" t="s">
        <v>398</v>
      </c>
      <c r="W838" s="123">
        <v>47</v>
      </c>
      <c r="X838" s="123" t="s">
        <v>906</v>
      </c>
      <c r="Y838" s="120">
        <v>43558</v>
      </c>
      <c r="Z838" s="121">
        <v>0.375</v>
      </c>
      <c r="AA838" s="121">
        <v>0.41666666666666669</v>
      </c>
      <c r="AB838" s="117" t="s">
        <v>582</v>
      </c>
      <c r="AC838" s="119" t="s">
        <v>398</v>
      </c>
      <c r="AD838" s="119" t="s">
        <v>398</v>
      </c>
    </row>
    <row r="839" spans="1:30">
      <c r="A839" s="117">
        <v>838</v>
      </c>
      <c r="B839" s="123" t="s">
        <v>465</v>
      </c>
      <c r="C839" s="117" t="s">
        <v>5</v>
      </c>
      <c r="D839" s="271" t="s">
        <v>595</v>
      </c>
      <c r="E839" s="117">
        <v>838</v>
      </c>
      <c r="F839" s="117" t="s">
        <v>924</v>
      </c>
      <c r="G839" s="117" t="s">
        <v>591</v>
      </c>
      <c r="H839" s="117" t="s">
        <v>398</v>
      </c>
      <c r="I839" s="117" t="s">
        <v>398</v>
      </c>
      <c r="J839" s="117" t="s">
        <v>398</v>
      </c>
      <c r="K839" s="117" t="s">
        <v>398</v>
      </c>
      <c r="L839" s="117" t="s">
        <v>398</v>
      </c>
      <c r="M839" s="117" t="s">
        <v>398</v>
      </c>
      <c r="N839" s="117" t="s">
        <v>398</v>
      </c>
      <c r="O839" s="125" t="s">
        <v>579</v>
      </c>
      <c r="P839" s="117">
        <v>1</v>
      </c>
      <c r="Q839" s="117" t="s">
        <v>398</v>
      </c>
      <c r="R839" s="117" t="s">
        <v>398</v>
      </c>
      <c r="S839" s="117" t="s">
        <v>398</v>
      </c>
      <c r="T839" s="117" t="s">
        <v>398</v>
      </c>
      <c r="U839" s="117" t="s">
        <v>398</v>
      </c>
      <c r="V839" s="117" t="s">
        <v>398</v>
      </c>
      <c r="W839" s="123">
        <v>47</v>
      </c>
      <c r="X839" s="123" t="s">
        <v>906</v>
      </c>
      <c r="Y839" s="120">
        <v>43558</v>
      </c>
      <c r="Z839" s="121">
        <v>0.375</v>
      </c>
      <c r="AA839" s="121">
        <v>0.41666666666666669</v>
      </c>
      <c r="AB839" s="117" t="s">
        <v>582</v>
      </c>
      <c r="AC839" s="119" t="s">
        <v>398</v>
      </c>
      <c r="AD839" s="119" t="s">
        <v>398</v>
      </c>
    </row>
    <row r="840" spans="1:30">
      <c r="A840" s="117">
        <v>839</v>
      </c>
      <c r="B840" s="123" t="s">
        <v>465</v>
      </c>
      <c r="C840" s="117" t="s">
        <v>5</v>
      </c>
      <c r="D840" s="271" t="s">
        <v>595</v>
      </c>
      <c r="E840" s="117">
        <v>839</v>
      </c>
      <c r="F840" s="117" t="s">
        <v>924</v>
      </c>
      <c r="G840" s="117" t="s">
        <v>591</v>
      </c>
      <c r="H840" s="117" t="s">
        <v>398</v>
      </c>
      <c r="I840" s="117" t="s">
        <v>398</v>
      </c>
      <c r="J840" s="117" t="s">
        <v>398</v>
      </c>
      <c r="K840" s="117" t="s">
        <v>398</v>
      </c>
      <c r="L840" s="117" t="s">
        <v>398</v>
      </c>
      <c r="M840" s="117" t="s">
        <v>398</v>
      </c>
      <c r="N840" s="117" t="s">
        <v>398</v>
      </c>
      <c r="O840" s="125" t="s">
        <v>579</v>
      </c>
      <c r="P840" s="117">
        <v>1</v>
      </c>
      <c r="Q840" s="117" t="s">
        <v>398</v>
      </c>
      <c r="R840" s="117" t="s">
        <v>398</v>
      </c>
      <c r="S840" s="117" t="s">
        <v>398</v>
      </c>
      <c r="T840" s="117" t="s">
        <v>398</v>
      </c>
      <c r="U840" s="117" t="s">
        <v>398</v>
      </c>
      <c r="V840" s="117" t="s">
        <v>398</v>
      </c>
      <c r="W840" s="123">
        <v>47</v>
      </c>
      <c r="X840" s="123" t="s">
        <v>906</v>
      </c>
      <c r="Y840" s="120">
        <v>43558</v>
      </c>
      <c r="Z840" s="121">
        <v>0.375</v>
      </c>
      <c r="AA840" s="121">
        <v>0.41666666666666669</v>
      </c>
      <c r="AB840" s="117" t="s">
        <v>582</v>
      </c>
      <c r="AC840" s="119" t="s">
        <v>398</v>
      </c>
      <c r="AD840" s="119" t="s">
        <v>398</v>
      </c>
    </row>
    <row r="841" spans="1:30">
      <c r="A841" s="117">
        <v>840</v>
      </c>
      <c r="B841" s="123" t="s">
        <v>465</v>
      </c>
      <c r="C841" s="117" t="s">
        <v>5</v>
      </c>
      <c r="D841" s="271" t="s">
        <v>595</v>
      </c>
      <c r="E841" s="117">
        <v>840</v>
      </c>
      <c r="F841" s="117" t="s">
        <v>924</v>
      </c>
      <c r="G841" s="117" t="s">
        <v>591</v>
      </c>
      <c r="H841" s="117" t="s">
        <v>398</v>
      </c>
      <c r="I841" s="117" t="s">
        <v>398</v>
      </c>
      <c r="J841" s="117" t="s">
        <v>398</v>
      </c>
      <c r="K841" s="117" t="s">
        <v>398</v>
      </c>
      <c r="L841" s="117" t="s">
        <v>398</v>
      </c>
      <c r="M841" s="117" t="s">
        <v>398</v>
      </c>
      <c r="N841" s="117" t="s">
        <v>398</v>
      </c>
      <c r="O841" s="125" t="s">
        <v>579</v>
      </c>
      <c r="P841" s="117">
        <v>1</v>
      </c>
      <c r="Q841" s="117" t="s">
        <v>398</v>
      </c>
      <c r="R841" s="117" t="s">
        <v>398</v>
      </c>
      <c r="S841" s="117" t="s">
        <v>398</v>
      </c>
      <c r="T841" s="117" t="s">
        <v>398</v>
      </c>
      <c r="U841" s="117" t="s">
        <v>398</v>
      </c>
      <c r="V841" s="117" t="s">
        <v>398</v>
      </c>
      <c r="W841" s="123">
        <v>47</v>
      </c>
      <c r="X841" s="123" t="s">
        <v>906</v>
      </c>
      <c r="Y841" s="120">
        <v>43558</v>
      </c>
      <c r="Z841" s="121">
        <v>0.375</v>
      </c>
      <c r="AA841" s="121">
        <v>0.41666666666666669</v>
      </c>
      <c r="AB841" s="117" t="s">
        <v>582</v>
      </c>
      <c r="AC841" s="119" t="s">
        <v>398</v>
      </c>
      <c r="AD841" s="119" t="s">
        <v>398</v>
      </c>
    </row>
    <row r="842" spans="1:30">
      <c r="A842" s="117">
        <v>841</v>
      </c>
      <c r="B842" s="123" t="s">
        <v>465</v>
      </c>
      <c r="C842" s="117" t="s">
        <v>5</v>
      </c>
      <c r="D842" s="271" t="s">
        <v>595</v>
      </c>
      <c r="E842" s="117">
        <v>841</v>
      </c>
      <c r="F842" s="117" t="s">
        <v>924</v>
      </c>
      <c r="G842" s="117" t="s">
        <v>591</v>
      </c>
      <c r="H842" s="117" t="s">
        <v>398</v>
      </c>
      <c r="I842" s="117" t="s">
        <v>398</v>
      </c>
      <c r="J842" s="117" t="s">
        <v>398</v>
      </c>
      <c r="K842" s="117" t="s">
        <v>398</v>
      </c>
      <c r="L842" s="117" t="s">
        <v>398</v>
      </c>
      <c r="M842" s="117" t="s">
        <v>398</v>
      </c>
      <c r="N842" s="117" t="s">
        <v>398</v>
      </c>
      <c r="O842" s="125" t="s">
        <v>579</v>
      </c>
      <c r="P842" s="117">
        <v>1</v>
      </c>
      <c r="Q842" s="117" t="s">
        <v>398</v>
      </c>
      <c r="R842" s="117" t="s">
        <v>398</v>
      </c>
      <c r="S842" s="117" t="s">
        <v>398</v>
      </c>
      <c r="T842" s="117" t="s">
        <v>398</v>
      </c>
      <c r="U842" s="117" t="s">
        <v>398</v>
      </c>
      <c r="V842" s="117" t="s">
        <v>398</v>
      </c>
      <c r="W842" s="123">
        <v>47</v>
      </c>
      <c r="X842" s="123" t="s">
        <v>906</v>
      </c>
      <c r="Y842" s="120">
        <v>43558</v>
      </c>
      <c r="Z842" s="121">
        <v>0.375</v>
      </c>
      <c r="AA842" s="121">
        <v>0.41666666666666669</v>
      </c>
      <c r="AB842" s="117" t="s">
        <v>582</v>
      </c>
      <c r="AC842" s="119" t="s">
        <v>398</v>
      </c>
      <c r="AD842" s="119" t="s">
        <v>398</v>
      </c>
    </row>
    <row r="843" spans="1:30">
      <c r="A843" s="117">
        <v>842</v>
      </c>
      <c r="B843" s="123" t="s">
        <v>465</v>
      </c>
      <c r="C843" s="117" t="s">
        <v>5</v>
      </c>
      <c r="D843" s="271" t="s">
        <v>595</v>
      </c>
      <c r="E843" s="117">
        <v>842</v>
      </c>
      <c r="F843" s="117" t="s">
        <v>924</v>
      </c>
      <c r="G843" s="117" t="s">
        <v>591</v>
      </c>
      <c r="H843" s="117" t="s">
        <v>398</v>
      </c>
      <c r="I843" s="117" t="s">
        <v>398</v>
      </c>
      <c r="J843" s="117" t="s">
        <v>398</v>
      </c>
      <c r="K843" s="117" t="s">
        <v>398</v>
      </c>
      <c r="L843" s="117" t="s">
        <v>398</v>
      </c>
      <c r="M843" s="117" t="s">
        <v>398</v>
      </c>
      <c r="N843" s="117" t="s">
        <v>398</v>
      </c>
      <c r="O843" s="125" t="s">
        <v>579</v>
      </c>
      <c r="P843" s="117">
        <v>1</v>
      </c>
      <c r="Q843" s="117" t="s">
        <v>398</v>
      </c>
      <c r="R843" s="117" t="s">
        <v>398</v>
      </c>
      <c r="S843" s="117" t="s">
        <v>398</v>
      </c>
      <c r="T843" s="117" t="s">
        <v>398</v>
      </c>
      <c r="U843" s="117" t="s">
        <v>398</v>
      </c>
      <c r="V843" s="117" t="s">
        <v>398</v>
      </c>
      <c r="W843" s="123">
        <v>47</v>
      </c>
      <c r="X843" s="123" t="s">
        <v>906</v>
      </c>
      <c r="Y843" s="120">
        <v>43558</v>
      </c>
      <c r="Z843" s="121">
        <v>0.375</v>
      </c>
      <c r="AA843" s="121">
        <v>0.41666666666666669</v>
      </c>
      <c r="AB843" s="117" t="s">
        <v>582</v>
      </c>
      <c r="AC843" s="119" t="s">
        <v>398</v>
      </c>
      <c r="AD843" s="119" t="s">
        <v>398</v>
      </c>
    </row>
    <row r="844" spans="1:30">
      <c r="A844" s="117">
        <v>843</v>
      </c>
      <c r="B844" s="123" t="s">
        <v>465</v>
      </c>
      <c r="C844" s="117" t="s">
        <v>5</v>
      </c>
      <c r="D844" s="271" t="s">
        <v>595</v>
      </c>
      <c r="E844" s="117">
        <v>843</v>
      </c>
      <c r="F844" s="117" t="s">
        <v>924</v>
      </c>
      <c r="G844" s="117" t="s">
        <v>591</v>
      </c>
      <c r="H844" s="117" t="s">
        <v>398</v>
      </c>
      <c r="I844" s="117" t="s">
        <v>398</v>
      </c>
      <c r="J844" s="117" t="s">
        <v>398</v>
      </c>
      <c r="K844" s="117" t="s">
        <v>398</v>
      </c>
      <c r="L844" s="117" t="s">
        <v>398</v>
      </c>
      <c r="M844" s="117" t="s">
        <v>398</v>
      </c>
      <c r="N844" s="117" t="s">
        <v>398</v>
      </c>
      <c r="O844" s="125" t="s">
        <v>579</v>
      </c>
      <c r="P844" s="117">
        <v>1</v>
      </c>
      <c r="Q844" s="117" t="s">
        <v>398</v>
      </c>
      <c r="R844" s="117" t="s">
        <v>398</v>
      </c>
      <c r="S844" s="117" t="s">
        <v>398</v>
      </c>
      <c r="T844" s="117" t="s">
        <v>398</v>
      </c>
      <c r="U844" s="117" t="s">
        <v>398</v>
      </c>
      <c r="V844" s="117" t="s">
        <v>398</v>
      </c>
      <c r="W844" s="123">
        <v>47</v>
      </c>
      <c r="X844" s="123" t="s">
        <v>906</v>
      </c>
      <c r="Y844" s="120">
        <v>43558</v>
      </c>
      <c r="Z844" s="121">
        <v>0.375</v>
      </c>
      <c r="AA844" s="121">
        <v>0.41666666666666669</v>
      </c>
      <c r="AB844" s="117" t="s">
        <v>582</v>
      </c>
      <c r="AC844" s="119" t="s">
        <v>398</v>
      </c>
      <c r="AD844" s="119" t="s">
        <v>398</v>
      </c>
    </row>
    <row r="845" spans="1:30">
      <c r="A845" s="117">
        <v>844</v>
      </c>
      <c r="B845" s="123" t="s">
        <v>465</v>
      </c>
      <c r="C845" s="117" t="s">
        <v>5</v>
      </c>
      <c r="D845" s="271" t="s">
        <v>595</v>
      </c>
      <c r="E845" s="117">
        <v>844</v>
      </c>
      <c r="F845" s="117" t="s">
        <v>924</v>
      </c>
      <c r="G845" s="117" t="s">
        <v>591</v>
      </c>
      <c r="H845" s="117" t="s">
        <v>398</v>
      </c>
      <c r="I845" s="117" t="s">
        <v>398</v>
      </c>
      <c r="J845" s="117" t="s">
        <v>398</v>
      </c>
      <c r="K845" s="117" t="s">
        <v>398</v>
      </c>
      <c r="L845" s="117" t="s">
        <v>398</v>
      </c>
      <c r="M845" s="117" t="s">
        <v>398</v>
      </c>
      <c r="N845" s="117" t="s">
        <v>398</v>
      </c>
      <c r="O845" s="125" t="s">
        <v>579</v>
      </c>
      <c r="P845" s="117">
        <v>1</v>
      </c>
      <c r="Q845" s="117" t="s">
        <v>398</v>
      </c>
      <c r="R845" s="117" t="s">
        <v>398</v>
      </c>
      <c r="S845" s="117" t="s">
        <v>398</v>
      </c>
      <c r="T845" s="117" t="s">
        <v>398</v>
      </c>
      <c r="U845" s="117" t="s">
        <v>398</v>
      </c>
      <c r="V845" s="117" t="s">
        <v>398</v>
      </c>
      <c r="W845" s="123">
        <v>47</v>
      </c>
      <c r="X845" s="123" t="s">
        <v>906</v>
      </c>
      <c r="Y845" s="120">
        <v>43558</v>
      </c>
      <c r="Z845" s="121">
        <v>0.375</v>
      </c>
      <c r="AA845" s="121">
        <v>0.41666666666666669</v>
      </c>
      <c r="AB845" s="117" t="s">
        <v>582</v>
      </c>
      <c r="AC845" s="119" t="s">
        <v>398</v>
      </c>
      <c r="AD845" s="119" t="s">
        <v>398</v>
      </c>
    </row>
    <row r="846" spans="1:30">
      <c r="A846" s="117">
        <v>845</v>
      </c>
      <c r="B846" s="123" t="s">
        <v>465</v>
      </c>
      <c r="C846" s="117" t="s">
        <v>5</v>
      </c>
      <c r="D846" s="271" t="s">
        <v>595</v>
      </c>
      <c r="E846" s="117">
        <v>845</v>
      </c>
      <c r="F846" s="117" t="s">
        <v>924</v>
      </c>
      <c r="G846" s="117" t="s">
        <v>591</v>
      </c>
      <c r="H846" s="117" t="s">
        <v>398</v>
      </c>
      <c r="I846" s="117" t="s">
        <v>398</v>
      </c>
      <c r="J846" s="117" t="s">
        <v>398</v>
      </c>
      <c r="K846" s="117" t="s">
        <v>398</v>
      </c>
      <c r="L846" s="117" t="s">
        <v>398</v>
      </c>
      <c r="M846" s="117" t="s">
        <v>398</v>
      </c>
      <c r="N846" s="117" t="s">
        <v>398</v>
      </c>
      <c r="O846" s="125" t="s">
        <v>579</v>
      </c>
      <c r="P846" s="117">
        <v>1</v>
      </c>
      <c r="Q846" s="117" t="s">
        <v>398</v>
      </c>
      <c r="R846" s="117" t="s">
        <v>398</v>
      </c>
      <c r="S846" s="117" t="s">
        <v>398</v>
      </c>
      <c r="T846" s="117" t="s">
        <v>398</v>
      </c>
      <c r="U846" s="117" t="s">
        <v>398</v>
      </c>
      <c r="V846" s="117" t="s">
        <v>398</v>
      </c>
      <c r="W846" s="123">
        <v>47</v>
      </c>
      <c r="X846" s="123" t="s">
        <v>906</v>
      </c>
      <c r="Y846" s="120">
        <v>43558</v>
      </c>
      <c r="Z846" s="121">
        <v>0.375</v>
      </c>
      <c r="AA846" s="121">
        <v>0.41666666666666669</v>
      </c>
      <c r="AB846" s="117" t="s">
        <v>582</v>
      </c>
      <c r="AC846" s="119" t="s">
        <v>398</v>
      </c>
      <c r="AD846" s="119" t="s">
        <v>398</v>
      </c>
    </row>
    <row r="847" spans="1:30">
      <c r="A847" s="117">
        <v>846</v>
      </c>
      <c r="B847" s="123" t="s">
        <v>465</v>
      </c>
      <c r="C847" s="117" t="s">
        <v>5</v>
      </c>
      <c r="D847" s="271" t="s">
        <v>595</v>
      </c>
      <c r="E847" s="117">
        <v>846</v>
      </c>
      <c r="F847" s="117" t="s">
        <v>924</v>
      </c>
      <c r="G847" s="117" t="s">
        <v>591</v>
      </c>
      <c r="H847" s="117" t="s">
        <v>398</v>
      </c>
      <c r="I847" s="117" t="s">
        <v>398</v>
      </c>
      <c r="J847" s="117" t="s">
        <v>398</v>
      </c>
      <c r="K847" s="117" t="s">
        <v>398</v>
      </c>
      <c r="L847" s="117" t="s">
        <v>398</v>
      </c>
      <c r="M847" s="117" t="s">
        <v>398</v>
      </c>
      <c r="N847" s="117" t="s">
        <v>398</v>
      </c>
      <c r="O847" s="125" t="s">
        <v>579</v>
      </c>
      <c r="P847" s="117">
        <v>1</v>
      </c>
      <c r="Q847" s="117" t="s">
        <v>398</v>
      </c>
      <c r="R847" s="117" t="s">
        <v>398</v>
      </c>
      <c r="S847" s="117" t="s">
        <v>398</v>
      </c>
      <c r="T847" s="117" t="s">
        <v>398</v>
      </c>
      <c r="U847" s="117" t="s">
        <v>398</v>
      </c>
      <c r="V847" s="117" t="s">
        <v>398</v>
      </c>
      <c r="W847" s="123">
        <v>47</v>
      </c>
      <c r="X847" s="123" t="s">
        <v>906</v>
      </c>
      <c r="Y847" s="120">
        <v>43558</v>
      </c>
      <c r="Z847" s="121">
        <v>0.375</v>
      </c>
      <c r="AA847" s="121">
        <v>0.41666666666666669</v>
      </c>
      <c r="AB847" s="117" t="s">
        <v>582</v>
      </c>
      <c r="AC847" s="119" t="s">
        <v>398</v>
      </c>
      <c r="AD847" s="119" t="s">
        <v>398</v>
      </c>
    </row>
    <row r="848" spans="1:30">
      <c r="A848" s="117">
        <v>847</v>
      </c>
      <c r="B848" s="123" t="s">
        <v>465</v>
      </c>
      <c r="C848" s="117" t="s">
        <v>5</v>
      </c>
      <c r="D848" s="271" t="s">
        <v>595</v>
      </c>
      <c r="E848" s="117">
        <v>847</v>
      </c>
      <c r="F848" s="117" t="s">
        <v>924</v>
      </c>
      <c r="G848" s="117" t="s">
        <v>591</v>
      </c>
      <c r="H848" s="117" t="s">
        <v>398</v>
      </c>
      <c r="I848" s="117" t="s">
        <v>398</v>
      </c>
      <c r="J848" s="117" t="s">
        <v>398</v>
      </c>
      <c r="K848" s="117" t="s">
        <v>398</v>
      </c>
      <c r="L848" s="117" t="s">
        <v>398</v>
      </c>
      <c r="M848" s="117" t="s">
        <v>398</v>
      </c>
      <c r="N848" s="117" t="s">
        <v>398</v>
      </c>
      <c r="O848" s="125" t="s">
        <v>579</v>
      </c>
      <c r="P848" s="117">
        <v>1</v>
      </c>
      <c r="Q848" s="117" t="s">
        <v>398</v>
      </c>
      <c r="R848" s="117" t="s">
        <v>398</v>
      </c>
      <c r="S848" s="117" t="s">
        <v>398</v>
      </c>
      <c r="T848" s="117" t="s">
        <v>398</v>
      </c>
      <c r="U848" s="117" t="s">
        <v>398</v>
      </c>
      <c r="V848" s="117" t="s">
        <v>398</v>
      </c>
      <c r="W848" s="123">
        <v>47</v>
      </c>
      <c r="X848" s="123" t="s">
        <v>906</v>
      </c>
      <c r="Y848" s="120">
        <v>43558</v>
      </c>
      <c r="Z848" s="121">
        <v>0.375</v>
      </c>
      <c r="AA848" s="121">
        <v>0.41666666666666669</v>
      </c>
      <c r="AB848" s="117" t="s">
        <v>582</v>
      </c>
      <c r="AC848" s="119" t="s">
        <v>398</v>
      </c>
      <c r="AD848" s="119" t="s">
        <v>398</v>
      </c>
    </row>
    <row r="849" spans="1:30">
      <c r="A849" s="117">
        <v>848</v>
      </c>
      <c r="B849" s="123" t="s">
        <v>465</v>
      </c>
      <c r="C849" s="117" t="s">
        <v>5</v>
      </c>
      <c r="D849" s="271" t="s">
        <v>595</v>
      </c>
      <c r="E849" s="117">
        <v>848</v>
      </c>
      <c r="F849" s="117" t="s">
        <v>924</v>
      </c>
      <c r="G849" s="117" t="s">
        <v>591</v>
      </c>
      <c r="H849" s="117" t="s">
        <v>398</v>
      </c>
      <c r="I849" s="117" t="s">
        <v>398</v>
      </c>
      <c r="J849" s="117" t="s">
        <v>398</v>
      </c>
      <c r="K849" s="117" t="s">
        <v>398</v>
      </c>
      <c r="L849" s="117" t="s">
        <v>398</v>
      </c>
      <c r="M849" s="117" t="s">
        <v>398</v>
      </c>
      <c r="N849" s="117" t="s">
        <v>398</v>
      </c>
      <c r="O849" s="125" t="s">
        <v>579</v>
      </c>
      <c r="P849" s="117">
        <v>1</v>
      </c>
      <c r="Q849" s="117" t="s">
        <v>398</v>
      </c>
      <c r="R849" s="117" t="s">
        <v>398</v>
      </c>
      <c r="S849" s="117" t="s">
        <v>398</v>
      </c>
      <c r="T849" s="117" t="s">
        <v>398</v>
      </c>
      <c r="U849" s="117" t="s">
        <v>398</v>
      </c>
      <c r="V849" s="117" t="s">
        <v>398</v>
      </c>
      <c r="W849" s="123">
        <v>47</v>
      </c>
      <c r="X849" s="123" t="s">
        <v>906</v>
      </c>
      <c r="Y849" s="120">
        <v>43558</v>
      </c>
      <c r="Z849" s="121">
        <v>0.375</v>
      </c>
      <c r="AA849" s="121">
        <v>0.41666666666666669</v>
      </c>
      <c r="AB849" s="117" t="s">
        <v>582</v>
      </c>
      <c r="AC849" s="119" t="s">
        <v>398</v>
      </c>
      <c r="AD849" s="119" t="s">
        <v>398</v>
      </c>
    </row>
    <row r="850" spans="1:30">
      <c r="A850" s="117">
        <v>849</v>
      </c>
      <c r="B850" s="123" t="s">
        <v>465</v>
      </c>
      <c r="C850" s="117" t="s">
        <v>5</v>
      </c>
      <c r="D850" s="271" t="s">
        <v>595</v>
      </c>
      <c r="E850" s="117">
        <v>849</v>
      </c>
      <c r="F850" s="117" t="s">
        <v>924</v>
      </c>
      <c r="G850" s="117" t="s">
        <v>591</v>
      </c>
      <c r="H850" s="117" t="s">
        <v>398</v>
      </c>
      <c r="I850" s="117" t="s">
        <v>398</v>
      </c>
      <c r="J850" s="117" t="s">
        <v>398</v>
      </c>
      <c r="K850" s="117" t="s">
        <v>398</v>
      </c>
      <c r="L850" s="117" t="s">
        <v>398</v>
      </c>
      <c r="M850" s="117" t="s">
        <v>398</v>
      </c>
      <c r="N850" s="117" t="s">
        <v>398</v>
      </c>
      <c r="O850" s="125" t="s">
        <v>579</v>
      </c>
      <c r="P850" s="117">
        <v>1</v>
      </c>
      <c r="Q850" s="117" t="s">
        <v>398</v>
      </c>
      <c r="R850" s="117" t="s">
        <v>398</v>
      </c>
      <c r="S850" s="117" t="s">
        <v>398</v>
      </c>
      <c r="T850" s="117" t="s">
        <v>398</v>
      </c>
      <c r="U850" s="117" t="s">
        <v>398</v>
      </c>
      <c r="V850" s="117" t="s">
        <v>398</v>
      </c>
      <c r="W850" s="123">
        <v>47</v>
      </c>
      <c r="X850" s="123" t="s">
        <v>906</v>
      </c>
      <c r="Y850" s="120">
        <v>43558</v>
      </c>
      <c r="Z850" s="121">
        <v>0.375</v>
      </c>
      <c r="AA850" s="121">
        <v>0.41666666666666669</v>
      </c>
      <c r="AB850" s="117" t="s">
        <v>582</v>
      </c>
      <c r="AC850" s="119" t="s">
        <v>398</v>
      </c>
      <c r="AD850" s="119" t="s">
        <v>398</v>
      </c>
    </row>
    <row r="851" spans="1:30">
      <c r="A851" s="117">
        <v>850</v>
      </c>
      <c r="B851" s="123" t="s">
        <v>465</v>
      </c>
      <c r="C851" s="117" t="s">
        <v>5</v>
      </c>
      <c r="D851" s="271" t="s">
        <v>595</v>
      </c>
      <c r="E851" s="117">
        <v>850</v>
      </c>
      <c r="F851" s="117" t="s">
        <v>924</v>
      </c>
      <c r="G851" s="117" t="s">
        <v>591</v>
      </c>
      <c r="H851" s="117" t="s">
        <v>398</v>
      </c>
      <c r="I851" s="117" t="s">
        <v>398</v>
      </c>
      <c r="J851" s="117" t="s">
        <v>398</v>
      </c>
      <c r="K851" s="117" t="s">
        <v>398</v>
      </c>
      <c r="L851" s="117" t="s">
        <v>398</v>
      </c>
      <c r="M851" s="117" t="s">
        <v>398</v>
      </c>
      <c r="N851" s="117" t="s">
        <v>398</v>
      </c>
      <c r="O851" s="125" t="s">
        <v>579</v>
      </c>
      <c r="P851" s="117">
        <v>1</v>
      </c>
      <c r="Q851" s="117" t="s">
        <v>398</v>
      </c>
      <c r="R851" s="117" t="s">
        <v>398</v>
      </c>
      <c r="S851" s="117" t="s">
        <v>398</v>
      </c>
      <c r="T851" s="117" t="s">
        <v>398</v>
      </c>
      <c r="U851" s="117" t="s">
        <v>398</v>
      </c>
      <c r="V851" s="117" t="s">
        <v>398</v>
      </c>
      <c r="W851" s="123">
        <v>47</v>
      </c>
      <c r="X851" s="123" t="s">
        <v>906</v>
      </c>
      <c r="Y851" s="120">
        <v>43558</v>
      </c>
      <c r="Z851" s="121">
        <v>0.375</v>
      </c>
      <c r="AA851" s="121">
        <v>0.41666666666666669</v>
      </c>
      <c r="AB851" s="117" t="s">
        <v>582</v>
      </c>
      <c r="AC851" s="119" t="s">
        <v>398</v>
      </c>
      <c r="AD851" s="119" t="s">
        <v>398</v>
      </c>
    </row>
    <row r="852" spans="1:30">
      <c r="A852" s="117">
        <v>851</v>
      </c>
      <c r="B852" s="123" t="s">
        <v>465</v>
      </c>
      <c r="C852" s="117" t="s">
        <v>5</v>
      </c>
      <c r="D852" s="271" t="s">
        <v>595</v>
      </c>
      <c r="E852" s="117">
        <v>851</v>
      </c>
      <c r="F852" s="117" t="s">
        <v>924</v>
      </c>
      <c r="G852" s="117" t="s">
        <v>591</v>
      </c>
      <c r="H852" s="117" t="s">
        <v>398</v>
      </c>
      <c r="I852" s="117" t="s">
        <v>398</v>
      </c>
      <c r="J852" s="117" t="s">
        <v>398</v>
      </c>
      <c r="K852" s="117" t="s">
        <v>398</v>
      </c>
      <c r="L852" s="117" t="s">
        <v>398</v>
      </c>
      <c r="M852" s="117" t="s">
        <v>398</v>
      </c>
      <c r="N852" s="117" t="s">
        <v>398</v>
      </c>
      <c r="O852" s="125" t="s">
        <v>579</v>
      </c>
      <c r="P852" s="117">
        <v>1</v>
      </c>
      <c r="Q852" s="117" t="s">
        <v>398</v>
      </c>
      <c r="R852" s="117" t="s">
        <v>398</v>
      </c>
      <c r="S852" s="117" t="s">
        <v>398</v>
      </c>
      <c r="T852" s="117" t="s">
        <v>398</v>
      </c>
      <c r="U852" s="117" t="s">
        <v>398</v>
      </c>
      <c r="V852" s="117" t="s">
        <v>398</v>
      </c>
      <c r="W852" s="123">
        <v>47</v>
      </c>
      <c r="X852" s="123" t="s">
        <v>906</v>
      </c>
      <c r="Y852" s="120">
        <v>43558</v>
      </c>
      <c r="Z852" s="121">
        <v>0.375</v>
      </c>
      <c r="AA852" s="121">
        <v>0.41666666666666669</v>
      </c>
      <c r="AB852" s="117" t="s">
        <v>582</v>
      </c>
      <c r="AC852" s="119" t="s">
        <v>398</v>
      </c>
      <c r="AD852" s="119" t="s">
        <v>398</v>
      </c>
    </row>
    <row r="853" spans="1:30">
      <c r="A853" s="117">
        <v>852</v>
      </c>
      <c r="B853" s="123" t="s">
        <v>465</v>
      </c>
      <c r="C853" s="117" t="s">
        <v>5</v>
      </c>
      <c r="D853" s="271" t="s">
        <v>595</v>
      </c>
      <c r="E853" s="117">
        <v>852</v>
      </c>
      <c r="F853" s="117" t="s">
        <v>924</v>
      </c>
      <c r="G853" s="117" t="s">
        <v>591</v>
      </c>
      <c r="H853" s="117" t="s">
        <v>398</v>
      </c>
      <c r="I853" s="117" t="s">
        <v>398</v>
      </c>
      <c r="J853" s="117" t="s">
        <v>398</v>
      </c>
      <c r="K853" s="117" t="s">
        <v>398</v>
      </c>
      <c r="L853" s="117" t="s">
        <v>398</v>
      </c>
      <c r="M853" s="117" t="s">
        <v>398</v>
      </c>
      <c r="N853" s="117" t="s">
        <v>398</v>
      </c>
      <c r="O853" s="125" t="s">
        <v>579</v>
      </c>
      <c r="P853" s="117">
        <v>1</v>
      </c>
      <c r="Q853" s="117" t="s">
        <v>398</v>
      </c>
      <c r="R853" s="117" t="s">
        <v>398</v>
      </c>
      <c r="S853" s="117" t="s">
        <v>398</v>
      </c>
      <c r="T853" s="117" t="s">
        <v>398</v>
      </c>
      <c r="U853" s="117" t="s">
        <v>398</v>
      </c>
      <c r="V853" s="117" t="s">
        <v>398</v>
      </c>
      <c r="W853" s="123">
        <v>47</v>
      </c>
      <c r="X853" s="123" t="s">
        <v>906</v>
      </c>
      <c r="Y853" s="120">
        <v>43558</v>
      </c>
      <c r="Z853" s="121">
        <v>0.375</v>
      </c>
      <c r="AA853" s="121">
        <v>0.41666666666666669</v>
      </c>
      <c r="AB853" s="117" t="s">
        <v>582</v>
      </c>
      <c r="AC853" s="119" t="s">
        <v>398</v>
      </c>
      <c r="AD853" s="119" t="s">
        <v>398</v>
      </c>
    </row>
    <row r="854" spans="1:30">
      <c r="A854" s="117">
        <v>853</v>
      </c>
      <c r="B854" s="123" t="s">
        <v>465</v>
      </c>
      <c r="C854" s="117" t="s">
        <v>5</v>
      </c>
      <c r="D854" s="271" t="s">
        <v>595</v>
      </c>
      <c r="E854" s="117">
        <v>853</v>
      </c>
      <c r="F854" s="117" t="s">
        <v>924</v>
      </c>
      <c r="G854" s="117" t="s">
        <v>591</v>
      </c>
      <c r="H854" s="117" t="s">
        <v>398</v>
      </c>
      <c r="I854" s="117" t="s">
        <v>398</v>
      </c>
      <c r="J854" s="117" t="s">
        <v>398</v>
      </c>
      <c r="K854" s="117" t="s">
        <v>398</v>
      </c>
      <c r="L854" s="117" t="s">
        <v>398</v>
      </c>
      <c r="M854" s="117" t="s">
        <v>398</v>
      </c>
      <c r="N854" s="117" t="s">
        <v>398</v>
      </c>
      <c r="O854" s="125" t="s">
        <v>579</v>
      </c>
      <c r="P854" s="117">
        <v>1</v>
      </c>
      <c r="Q854" s="117" t="s">
        <v>398</v>
      </c>
      <c r="R854" s="117" t="s">
        <v>398</v>
      </c>
      <c r="S854" s="117" t="s">
        <v>398</v>
      </c>
      <c r="T854" s="117" t="s">
        <v>398</v>
      </c>
      <c r="U854" s="117" t="s">
        <v>398</v>
      </c>
      <c r="V854" s="117" t="s">
        <v>398</v>
      </c>
      <c r="W854" s="123">
        <v>47</v>
      </c>
      <c r="X854" s="123" t="s">
        <v>906</v>
      </c>
      <c r="Y854" s="120">
        <v>43558</v>
      </c>
      <c r="Z854" s="121">
        <v>0.375</v>
      </c>
      <c r="AA854" s="121">
        <v>0.41666666666666669</v>
      </c>
      <c r="AB854" s="117" t="s">
        <v>582</v>
      </c>
      <c r="AC854" s="119" t="s">
        <v>398</v>
      </c>
      <c r="AD854" s="119" t="s">
        <v>398</v>
      </c>
    </row>
    <row r="855" spans="1:30">
      <c r="A855" s="117">
        <v>854</v>
      </c>
      <c r="B855" s="123" t="s">
        <v>465</v>
      </c>
      <c r="C855" s="117" t="s">
        <v>5</v>
      </c>
      <c r="D855" s="271" t="s">
        <v>595</v>
      </c>
      <c r="E855" s="117">
        <v>854</v>
      </c>
      <c r="F855" s="117" t="s">
        <v>924</v>
      </c>
      <c r="G855" s="117" t="s">
        <v>591</v>
      </c>
      <c r="H855" s="117" t="s">
        <v>398</v>
      </c>
      <c r="I855" s="117" t="s">
        <v>398</v>
      </c>
      <c r="J855" s="117" t="s">
        <v>398</v>
      </c>
      <c r="K855" s="117" t="s">
        <v>398</v>
      </c>
      <c r="L855" s="117" t="s">
        <v>398</v>
      </c>
      <c r="M855" s="117" t="s">
        <v>398</v>
      </c>
      <c r="N855" s="117" t="s">
        <v>398</v>
      </c>
      <c r="O855" s="125" t="s">
        <v>579</v>
      </c>
      <c r="P855" s="117">
        <v>1</v>
      </c>
      <c r="Q855" s="117" t="s">
        <v>398</v>
      </c>
      <c r="R855" s="117" t="s">
        <v>398</v>
      </c>
      <c r="S855" s="117" t="s">
        <v>398</v>
      </c>
      <c r="T855" s="117" t="s">
        <v>398</v>
      </c>
      <c r="U855" s="117" t="s">
        <v>398</v>
      </c>
      <c r="V855" s="117" t="s">
        <v>398</v>
      </c>
      <c r="W855" s="123">
        <v>47</v>
      </c>
      <c r="X855" s="123" t="s">
        <v>906</v>
      </c>
      <c r="Y855" s="120">
        <v>43558</v>
      </c>
      <c r="Z855" s="121">
        <v>0.375</v>
      </c>
      <c r="AA855" s="121">
        <v>0.41666666666666669</v>
      </c>
      <c r="AB855" s="117" t="s">
        <v>582</v>
      </c>
      <c r="AC855" s="119" t="s">
        <v>398</v>
      </c>
      <c r="AD855" s="119" t="s">
        <v>398</v>
      </c>
    </row>
    <row r="856" spans="1:30">
      <c r="A856" s="117">
        <v>855</v>
      </c>
      <c r="B856" s="123" t="s">
        <v>465</v>
      </c>
      <c r="C856" s="117" t="s">
        <v>5</v>
      </c>
      <c r="D856" s="271" t="s">
        <v>595</v>
      </c>
      <c r="E856" s="117">
        <v>855</v>
      </c>
      <c r="F856" s="117" t="s">
        <v>924</v>
      </c>
      <c r="G856" s="117" t="s">
        <v>591</v>
      </c>
      <c r="H856" s="117" t="s">
        <v>398</v>
      </c>
      <c r="I856" s="117" t="s">
        <v>398</v>
      </c>
      <c r="J856" s="117" t="s">
        <v>398</v>
      </c>
      <c r="K856" s="117" t="s">
        <v>398</v>
      </c>
      <c r="L856" s="117" t="s">
        <v>398</v>
      </c>
      <c r="M856" s="117" t="s">
        <v>398</v>
      </c>
      <c r="N856" s="117" t="s">
        <v>398</v>
      </c>
      <c r="O856" s="125" t="s">
        <v>579</v>
      </c>
      <c r="P856" s="117">
        <v>1</v>
      </c>
      <c r="Q856" s="117" t="s">
        <v>398</v>
      </c>
      <c r="R856" s="117" t="s">
        <v>398</v>
      </c>
      <c r="S856" s="117" t="s">
        <v>398</v>
      </c>
      <c r="T856" s="117" t="s">
        <v>398</v>
      </c>
      <c r="U856" s="117" t="s">
        <v>398</v>
      </c>
      <c r="V856" s="117" t="s">
        <v>398</v>
      </c>
      <c r="W856" s="123">
        <v>47</v>
      </c>
      <c r="X856" s="123" t="s">
        <v>906</v>
      </c>
      <c r="Y856" s="120">
        <v>43558</v>
      </c>
      <c r="Z856" s="121">
        <v>0.375</v>
      </c>
      <c r="AA856" s="121">
        <v>0.41666666666666669</v>
      </c>
      <c r="AB856" s="117" t="s">
        <v>582</v>
      </c>
      <c r="AC856" s="119" t="s">
        <v>398</v>
      </c>
      <c r="AD856" s="119" t="s">
        <v>398</v>
      </c>
    </row>
    <row r="857" spans="1:30">
      <c r="A857" s="117">
        <v>856</v>
      </c>
      <c r="B857" s="123" t="s">
        <v>465</v>
      </c>
      <c r="C857" s="117" t="s">
        <v>5</v>
      </c>
      <c r="D857" s="271" t="s">
        <v>595</v>
      </c>
      <c r="E857" s="117">
        <v>856</v>
      </c>
      <c r="F857" s="117" t="s">
        <v>924</v>
      </c>
      <c r="G857" s="117" t="s">
        <v>591</v>
      </c>
      <c r="H857" s="117" t="s">
        <v>398</v>
      </c>
      <c r="I857" s="117" t="s">
        <v>398</v>
      </c>
      <c r="J857" s="117" t="s">
        <v>398</v>
      </c>
      <c r="K857" s="117" t="s">
        <v>398</v>
      </c>
      <c r="L857" s="117" t="s">
        <v>398</v>
      </c>
      <c r="M857" s="117" t="s">
        <v>398</v>
      </c>
      <c r="N857" s="117" t="s">
        <v>398</v>
      </c>
      <c r="O857" s="125" t="s">
        <v>579</v>
      </c>
      <c r="P857" s="117">
        <v>1</v>
      </c>
      <c r="Q857" s="117" t="s">
        <v>398</v>
      </c>
      <c r="R857" s="117" t="s">
        <v>398</v>
      </c>
      <c r="S857" s="117" t="s">
        <v>398</v>
      </c>
      <c r="T857" s="117" t="s">
        <v>398</v>
      </c>
      <c r="U857" s="117" t="s">
        <v>398</v>
      </c>
      <c r="V857" s="117" t="s">
        <v>398</v>
      </c>
      <c r="W857" s="123">
        <v>47</v>
      </c>
      <c r="X857" s="123" t="s">
        <v>906</v>
      </c>
      <c r="Y857" s="120">
        <v>43558</v>
      </c>
      <c r="Z857" s="121">
        <v>0.375</v>
      </c>
      <c r="AA857" s="121">
        <v>0.41666666666666669</v>
      </c>
      <c r="AB857" s="117" t="s">
        <v>582</v>
      </c>
      <c r="AC857" s="119" t="s">
        <v>398</v>
      </c>
      <c r="AD857" s="119" t="s">
        <v>398</v>
      </c>
    </row>
    <row r="858" spans="1:30">
      <c r="A858" s="117">
        <v>857</v>
      </c>
      <c r="B858" s="123" t="s">
        <v>465</v>
      </c>
      <c r="C858" s="117" t="s">
        <v>5</v>
      </c>
      <c r="D858" s="271" t="s">
        <v>595</v>
      </c>
      <c r="E858" s="117">
        <v>857</v>
      </c>
      <c r="F858" s="117" t="s">
        <v>924</v>
      </c>
      <c r="G858" s="117" t="s">
        <v>591</v>
      </c>
      <c r="H858" s="117" t="s">
        <v>398</v>
      </c>
      <c r="I858" s="117" t="s">
        <v>398</v>
      </c>
      <c r="J858" s="117" t="s">
        <v>398</v>
      </c>
      <c r="K858" s="117" t="s">
        <v>398</v>
      </c>
      <c r="L858" s="117" t="s">
        <v>398</v>
      </c>
      <c r="M858" s="117" t="s">
        <v>398</v>
      </c>
      <c r="N858" s="117" t="s">
        <v>398</v>
      </c>
      <c r="O858" s="125" t="s">
        <v>579</v>
      </c>
      <c r="P858" s="117">
        <v>1</v>
      </c>
      <c r="Q858" s="117" t="s">
        <v>398</v>
      </c>
      <c r="R858" s="117" t="s">
        <v>398</v>
      </c>
      <c r="S858" s="117" t="s">
        <v>398</v>
      </c>
      <c r="T858" s="117" t="s">
        <v>398</v>
      </c>
      <c r="U858" s="117" t="s">
        <v>398</v>
      </c>
      <c r="V858" s="117" t="s">
        <v>398</v>
      </c>
      <c r="W858" s="123">
        <v>47</v>
      </c>
      <c r="X858" s="123" t="s">
        <v>906</v>
      </c>
      <c r="Y858" s="120">
        <v>43558</v>
      </c>
      <c r="Z858" s="121">
        <v>0.375</v>
      </c>
      <c r="AA858" s="121">
        <v>0.41666666666666669</v>
      </c>
      <c r="AB858" s="117" t="s">
        <v>582</v>
      </c>
      <c r="AC858" s="119" t="s">
        <v>398</v>
      </c>
      <c r="AD858" s="119" t="s">
        <v>398</v>
      </c>
    </row>
    <row r="859" spans="1:30">
      <c r="A859" s="117">
        <v>858</v>
      </c>
      <c r="B859" s="123" t="s">
        <v>465</v>
      </c>
      <c r="C859" s="117" t="s">
        <v>5</v>
      </c>
      <c r="D859" s="271" t="s">
        <v>595</v>
      </c>
      <c r="E859" s="117">
        <v>858</v>
      </c>
      <c r="F859" s="117" t="s">
        <v>924</v>
      </c>
      <c r="G859" s="117" t="s">
        <v>591</v>
      </c>
      <c r="H859" s="117" t="s">
        <v>398</v>
      </c>
      <c r="I859" s="117" t="s">
        <v>398</v>
      </c>
      <c r="J859" s="117" t="s">
        <v>398</v>
      </c>
      <c r="K859" s="117" t="s">
        <v>398</v>
      </c>
      <c r="L859" s="117" t="s">
        <v>398</v>
      </c>
      <c r="M859" s="117" t="s">
        <v>398</v>
      </c>
      <c r="N859" s="117" t="s">
        <v>398</v>
      </c>
      <c r="O859" s="125" t="s">
        <v>579</v>
      </c>
      <c r="P859" s="117">
        <v>1</v>
      </c>
      <c r="Q859" s="117" t="s">
        <v>398</v>
      </c>
      <c r="R859" s="117" t="s">
        <v>398</v>
      </c>
      <c r="S859" s="117" t="s">
        <v>398</v>
      </c>
      <c r="T859" s="117" t="s">
        <v>398</v>
      </c>
      <c r="U859" s="117" t="s">
        <v>398</v>
      </c>
      <c r="V859" s="117" t="s">
        <v>398</v>
      </c>
      <c r="W859" s="123">
        <v>47</v>
      </c>
      <c r="X859" s="123" t="s">
        <v>906</v>
      </c>
      <c r="Y859" s="120">
        <v>43558</v>
      </c>
      <c r="Z859" s="121">
        <v>0.375</v>
      </c>
      <c r="AA859" s="121">
        <v>0.41666666666666669</v>
      </c>
      <c r="AB859" s="117" t="s">
        <v>582</v>
      </c>
      <c r="AC859" s="119" t="s">
        <v>398</v>
      </c>
      <c r="AD859" s="119" t="s">
        <v>398</v>
      </c>
    </row>
    <row r="860" spans="1:30">
      <c r="A860" s="117">
        <v>859</v>
      </c>
      <c r="B860" s="123" t="s">
        <v>465</v>
      </c>
      <c r="C860" s="117" t="s">
        <v>5</v>
      </c>
      <c r="D860" s="271" t="s">
        <v>595</v>
      </c>
      <c r="E860" s="117">
        <v>859</v>
      </c>
      <c r="F860" s="117" t="s">
        <v>924</v>
      </c>
      <c r="G860" s="117" t="s">
        <v>591</v>
      </c>
      <c r="H860" s="117" t="s">
        <v>398</v>
      </c>
      <c r="I860" s="117" t="s">
        <v>398</v>
      </c>
      <c r="J860" s="117" t="s">
        <v>398</v>
      </c>
      <c r="K860" s="117" t="s">
        <v>398</v>
      </c>
      <c r="L860" s="117" t="s">
        <v>398</v>
      </c>
      <c r="M860" s="117" t="s">
        <v>398</v>
      </c>
      <c r="N860" s="117" t="s">
        <v>398</v>
      </c>
      <c r="O860" s="125" t="s">
        <v>579</v>
      </c>
      <c r="P860" s="117">
        <v>1</v>
      </c>
      <c r="Q860" s="117" t="s">
        <v>398</v>
      </c>
      <c r="R860" s="117" t="s">
        <v>398</v>
      </c>
      <c r="S860" s="117" t="s">
        <v>398</v>
      </c>
      <c r="T860" s="117" t="s">
        <v>398</v>
      </c>
      <c r="U860" s="117" t="s">
        <v>398</v>
      </c>
      <c r="V860" s="117" t="s">
        <v>398</v>
      </c>
      <c r="W860" s="123">
        <v>47</v>
      </c>
      <c r="X860" s="123" t="s">
        <v>906</v>
      </c>
      <c r="Y860" s="120">
        <v>43558</v>
      </c>
      <c r="Z860" s="121">
        <v>0.375</v>
      </c>
      <c r="AA860" s="121">
        <v>0.41666666666666669</v>
      </c>
      <c r="AB860" s="117" t="s">
        <v>582</v>
      </c>
      <c r="AC860" s="119" t="s">
        <v>398</v>
      </c>
      <c r="AD860" s="119" t="s">
        <v>398</v>
      </c>
    </row>
    <row r="861" spans="1:30">
      <c r="A861" s="117">
        <v>860</v>
      </c>
      <c r="B861" s="123" t="s">
        <v>465</v>
      </c>
      <c r="C861" s="117" t="s">
        <v>5</v>
      </c>
      <c r="D861" s="271" t="s">
        <v>595</v>
      </c>
      <c r="E861" s="117">
        <v>860</v>
      </c>
      <c r="F861" s="117" t="s">
        <v>924</v>
      </c>
      <c r="G861" s="117" t="s">
        <v>591</v>
      </c>
      <c r="H861" s="117" t="s">
        <v>398</v>
      </c>
      <c r="I861" s="117" t="s">
        <v>398</v>
      </c>
      <c r="J861" s="117" t="s">
        <v>398</v>
      </c>
      <c r="K861" s="117" t="s">
        <v>398</v>
      </c>
      <c r="L861" s="117" t="s">
        <v>398</v>
      </c>
      <c r="M861" s="117" t="s">
        <v>398</v>
      </c>
      <c r="N861" s="117" t="s">
        <v>398</v>
      </c>
      <c r="O861" s="125" t="s">
        <v>579</v>
      </c>
      <c r="P861" s="117">
        <v>1</v>
      </c>
      <c r="Q861" s="117" t="s">
        <v>398</v>
      </c>
      <c r="R861" s="117" t="s">
        <v>398</v>
      </c>
      <c r="S861" s="117" t="s">
        <v>398</v>
      </c>
      <c r="T861" s="117" t="s">
        <v>398</v>
      </c>
      <c r="U861" s="117" t="s">
        <v>398</v>
      </c>
      <c r="V861" s="117" t="s">
        <v>398</v>
      </c>
      <c r="W861" s="123">
        <v>47</v>
      </c>
      <c r="X861" s="123" t="s">
        <v>906</v>
      </c>
      <c r="Y861" s="120">
        <v>43558</v>
      </c>
      <c r="Z861" s="121">
        <v>0.375</v>
      </c>
      <c r="AA861" s="121">
        <v>0.41666666666666669</v>
      </c>
      <c r="AB861" s="117" t="s">
        <v>582</v>
      </c>
      <c r="AC861" s="119" t="s">
        <v>398</v>
      </c>
      <c r="AD861" s="119" t="s">
        <v>398</v>
      </c>
    </row>
    <row r="862" spans="1:30">
      <c r="A862" s="117">
        <v>861</v>
      </c>
      <c r="B862" s="123" t="s">
        <v>465</v>
      </c>
      <c r="C862" s="117" t="s">
        <v>5</v>
      </c>
      <c r="D862" s="271" t="s">
        <v>595</v>
      </c>
      <c r="E862" s="117">
        <v>861</v>
      </c>
      <c r="F862" s="117" t="s">
        <v>924</v>
      </c>
      <c r="G862" s="117" t="s">
        <v>591</v>
      </c>
      <c r="H862" s="117" t="s">
        <v>398</v>
      </c>
      <c r="I862" s="117" t="s">
        <v>398</v>
      </c>
      <c r="J862" s="117" t="s">
        <v>398</v>
      </c>
      <c r="K862" s="117" t="s">
        <v>398</v>
      </c>
      <c r="L862" s="117" t="s">
        <v>398</v>
      </c>
      <c r="M862" s="117" t="s">
        <v>398</v>
      </c>
      <c r="N862" s="117" t="s">
        <v>398</v>
      </c>
      <c r="O862" s="125" t="s">
        <v>579</v>
      </c>
      <c r="P862" s="117">
        <v>1</v>
      </c>
      <c r="Q862" s="117" t="s">
        <v>398</v>
      </c>
      <c r="R862" s="117" t="s">
        <v>398</v>
      </c>
      <c r="S862" s="117" t="s">
        <v>398</v>
      </c>
      <c r="T862" s="117" t="s">
        <v>398</v>
      </c>
      <c r="U862" s="117" t="s">
        <v>398</v>
      </c>
      <c r="V862" s="117" t="s">
        <v>398</v>
      </c>
      <c r="W862" s="123">
        <v>47</v>
      </c>
      <c r="X862" s="123" t="s">
        <v>906</v>
      </c>
      <c r="Y862" s="120">
        <v>43558</v>
      </c>
      <c r="Z862" s="121">
        <v>0.375</v>
      </c>
      <c r="AA862" s="121">
        <v>0.41666666666666669</v>
      </c>
      <c r="AB862" s="117" t="s">
        <v>582</v>
      </c>
      <c r="AC862" s="119" t="s">
        <v>398</v>
      </c>
      <c r="AD862" s="119" t="s">
        <v>398</v>
      </c>
    </row>
    <row r="863" spans="1:30">
      <c r="A863" s="117">
        <v>862</v>
      </c>
      <c r="B863" s="123" t="s">
        <v>465</v>
      </c>
      <c r="C863" s="117" t="s">
        <v>5</v>
      </c>
      <c r="D863" s="271" t="s">
        <v>595</v>
      </c>
      <c r="E863" s="117">
        <v>862</v>
      </c>
      <c r="F863" s="117" t="s">
        <v>924</v>
      </c>
      <c r="G863" s="117" t="s">
        <v>591</v>
      </c>
      <c r="H863" s="117" t="s">
        <v>398</v>
      </c>
      <c r="I863" s="117" t="s">
        <v>398</v>
      </c>
      <c r="J863" s="117" t="s">
        <v>398</v>
      </c>
      <c r="K863" s="117" t="s">
        <v>398</v>
      </c>
      <c r="L863" s="117" t="s">
        <v>398</v>
      </c>
      <c r="M863" s="117" t="s">
        <v>398</v>
      </c>
      <c r="N863" s="117" t="s">
        <v>398</v>
      </c>
      <c r="O863" s="125" t="s">
        <v>579</v>
      </c>
      <c r="P863" s="117">
        <v>1</v>
      </c>
      <c r="Q863" s="117" t="s">
        <v>398</v>
      </c>
      <c r="R863" s="117" t="s">
        <v>398</v>
      </c>
      <c r="S863" s="117" t="s">
        <v>398</v>
      </c>
      <c r="T863" s="117" t="s">
        <v>398</v>
      </c>
      <c r="U863" s="117" t="s">
        <v>398</v>
      </c>
      <c r="V863" s="117" t="s">
        <v>398</v>
      </c>
      <c r="W863" s="123">
        <v>47</v>
      </c>
      <c r="X863" s="123" t="s">
        <v>906</v>
      </c>
      <c r="Y863" s="120">
        <v>43558</v>
      </c>
      <c r="Z863" s="121">
        <v>0.375</v>
      </c>
      <c r="AA863" s="121">
        <v>0.41666666666666669</v>
      </c>
      <c r="AB863" s="117" t="s">
        <v>582</v>
      </c>
      <c r="AC863" s="119" t="s">
        <v>398</v>
      </c>
      <c r="AD863" s="119" t="s">
        <v>398</v>
      </c>
    </row>
    <row r="864" spans="1:30">
      <c r="A864" s="117">
        <v>863</v>
      </c>
      <c r="B864" s="123" t="s">
        <v>465</v>
      </c>
      <c r="C864" s="117" t="s">
        <v>5</v>
      </c>
      <c r="D864" s="271" t="s">
        <v>595</v>
      </c>
      <c r="E864" s="117">
        <v>863</v>
      </c>
      <c r="F864" s="117" t="s">
        <v>924</v>
      </c>
      <c r="G864" s="117" t="s">
        <v>591</v>
      </c>
      <c r="H864" s="117" t="s">
        <v>398</v>
      </c>
      <c r="I864" s="117" t="s">
        <v>398</v>
      </c>
      <c r="J864" s="117" t="s">
        <v>398</v>
      </c>
      <c r="K864" s="117" t="s">
        <v>398</v>
      </c>
      <c r="L864" s="117" t="s">
        <v>398</v>
      </c>
      <c r="M864" s="117" t="s">
        <v>398</v>
      </c>
      <c r="N864" s="117" t="s">
        <v>398</v>
      </c>
      <c r="O864" s="125" t="s">
        <v>579</v>
      </c>
      <c r="P864" s="117">
        <v>1</v>
      </c>
      <c r="Q864" s="117" t="s">
        <v>398</v>
      </c>
      <c r="R864" s="117" t="s">
        <v>398</v>
      </c>
      <c r="S864" s="117" t="s">
        <v>398</v>
      </c>
      <c r="T864" s="117" t="s">
        <v>398</v>
      </c>
      <c r="U864" s="117" t="s">
        <v>398</v>
      </c>
      <c r="V864" s="117" t="s">
        <v>398</v>
      </c>
      <c r="W864" s="123">
        <v>47</v>
      </c>
      <c r="X864" s="123" t="s">
        <v>906</v>
      </c>
      <c r="Y864" s="120">
        <v>43558</v>
      </c>
      <c r="Z864" s="121">
        <v>0.375</v>
      </c>
      <c r="AA864" s="121">
        <v>0.41666666666666669</v>
      </c>
      <c r="AB864" s="117" t="s">
        <v>582</v>
      </c>
      <c r="AC864" s="119" t="s">
        <v>398</v>
      </c>
      <c r="AD864" s="119" t="s">
        <v>398</v>
      </c>
    </row>
    <row r="865" spans="1:30">
      <c r="A865" s="117">
        <v>864</v>
      </c>
      <c r="B865" s="123" t="s">
        <v>465</v>
      </c>
      <c r="C865" s="117" t="s">
        <v>5</v>
      </c>
      <c r="D865" s="271" t="s">
        <v>595</v>
      </c>
      <c r="E865" s="117">
        <v>864</v>
      </c>
      <c r="F865" s="117" t="s">
        <v>924</v>
      </c>
      <c r="G865" s="117" t="s">
        <v>591</v>
      </c>
      <c r="H865" s="117" t="s">
        <v>398</v>
      </c>
      <c r="I865" s="117" t="s">
        <v>398</v>
      </c>
      <c r="J865" s="117" t="s">
        <v>398</v>
      </c>
      <c r="K865" s="117" t="s">
        <v>398</v>
      </c>
      <c r="L865" s="117" t="s">
        <v>398</v>
      </c>
      <c r="M865" s="117" t="s">
        <v>398</v>
      </c>
      <c r="N865" s="117" t="s">
        <v>398</v>
      </c>
      <c r="O865" s="125" t="s">
        <v>579</v>
      </c>
      <c r="P865" s="117">
        <v>1</v>
      </c>
      <c r="Q865" s="117" t="s">
        <v>398</v>
      </c>
      <c r="R865" s="117" t="s">
        <v>398</v>
      </c>
      <c r="S865" s="117" t="s">
        <v>398</v>
      </c>
      <c r="T865" s="117" t="s">
        <v>398</v>
      </c>
      <c r="U865" s="117" t="s">
        <v>398</v>
      </c>
      <c r="V865" s="117" t="s">
        <v>398</v>
      </c>
      <c r="W865" s="123">
        <v>47</v>
      </c>
      <c r="X865" s="123" t="s">
        <v>906</v>
      </c>
      <c r="Y865" s="120">
        <v>43558</v>
      </c>
      <c r="Z865" s="121">
        <v>0.375</v>
      </c>
      <c r="AA865" s="121">
        <v>0.41666666666666669</v>
      </c>
      <c r="AB865" s="117" t="s">
        <v>582</v>
      </c>
      <c r="AC865" s="119" t="s">
        <v>398</v>
      </c>
      <c r="AD865" s="119" t="s">
        <v>398</v>
      </c>
    </row>
    <row r="866" spans="1:30">
      <c r="A866" s="117">
        <v>865</v>
      </c>
      <c r="B866" s="123" t="s">
        <v>465</v>
      </c>
      <c r="C866" s="117" t="s">
        <v>5</v>
      </c>
      <c r="D866" s="271" t="s">
        <v>595</v>
      </c>
      <c r="E866" s="117">
        <v>865</v>
      </c>
      <c r="F866" s="117" t="s">
        <v>924</v>
      </c>
      <c r="G866" s="117" t="s">
        <v>591</v>
      </c>
      <c r="H866" s="117" t="s">
        <v>398</v>
      </c>
      <c r="I866" s="117" t="s">
        <v>398</v>
      </c>
      <c r="J866" s="117" t="s">
        <v>398</v>
      </c>
      <c r="K866" s="117" t="s">
        <v>398</v>
      </c>
      <c r="L866" s="117" t="s">
        <v>398</v>
      </c>
      <c r="M866" s="117" t="s">
        <v>398</v>
      </c>
      <c r="N866" s="117" t="s">
        <v>398</v>
      </c>
      <c r="O866" s="125" t="s">
        <v>579</v>
      </c>
      <c r="P866" s="117">
        <v>1</v>
      </c>
      <c r="Q866" s="117" t="s">
        <v>398</v>
      </c>
      <c r="R866" s="117" t="s">
        <v>398</v>
      </c>
      <c r="S866" s="117" t="s">
        <v>398</v>
      </c>
      <c r="T866" s="117" t="s">
        <v>398</v>
      </c>
      <c r="U866" s="117" t="s">
        <v>398</v>
      </c>
      <c r="V866" s="117" t="s">
        <v>398</v>
      </c>
      <c r="W866" s="123">
        <v>47</v>
      </c>
      <c r="X866" s="123" t="s">
        <v>906</v>
      </c>
      <c r="Y866" s="120">
        <v>43558</v>
      </c>
      <c r="Z866" s="121">
        <v>0.375</v>
      </c>
      <c r="AA866" s="121">
        <v>0.41666666666666669</v>
      </c>
      <c r="AB866" s="117" t="s">
        <v>582</v>
      </c>
      <c r="AC866" s="119" t="s">
        <v>398</v>
      </c>
      <c r="AD866" s="119" t="s">
        <v>398</v>
      </c>
    </row>
    <row r="867" spans="1:30">
      <c r="A867" s="117">
        <v>866</v>
      </c>
      <c r="B867" s="123" t="s">
        <v>465</v>
      </c>
      <c r="C867" s="117" t="s">
        <v>5</v>
      </c>
      <c r="D867" s="271" t="s">
        <v>595</v>
      </c>
      <c r="E867" s="117">
        <v>866</v>
      </c>
      <c r="F867" s="117" t="s">
        <v>924</v>
      </c>
      <c r="G867" s="117" t="s">
        <v>591</v>
      </c>
      <c r="H867" s="117" t="s">
        <v>398</v>
      </c>
      <c r="I867" s="117" t="s">
        <v>398</v>
      </c>
      <c r="J867" s="117" t="s">
        <v>398</v>
      </c>
      <c r="K867" s="117" t="s">
        <v>398</v>
      </c>
      <c r="L867" s="117" t="s">
        <v>398</v>
      </c>
      <c r="M867" s="117" t="s">
        <v>398</v>
      </c>
      <c r="N867" s="117" t="s">
        <v>398</v>
      </c>
      <c r="O867" s="125" t="s">
        <v>579</v>
      </c>
      <c r="P867" s="117">
        <v>1</v>
      </c>
      <c r="Q867" s="117" t="s">
        <v>398</v>
      </c>
      <c r="R867" s="117" t="s">
        <v>398</v>
      </c>
      <c r="S867" s="117" t="s">
        <v>398</v>
      </c>
      <c r="T867" s="117" t="s">
        <v>398</v>
      </c>
      <c r="U867" s="117" t="s">
        <v>398</v>
      </c>
      <c r="V867" s="117" t="s">
        <v>398</v>
      </c>
      <c r="W867" s="123">
        <v>47</v>
      </c>
      <c r="X867" s="123" t="s">
        <v>906</v>
      </c>
      <c r="Y867" s="120">
        <v>43558</v>
      </c>
      <c r="Z867" s="121">
        <v>0.375</v>
      </c>
      <c r="AA867" s="121">
        <v>0.41666666666666669</v>
      </c>
      <c r="AB867" s="117" t="s">
        <v>582</v>
      </c>
      <c r="AC867" s="119" t="s">
        <v>398</v>
      </c>
      <c r="AD867" s="119" t="s">
        <v>398</v>
      </c>
    </row>
    <row r="868" spans="1:30">
      <c r="A868" s="117">
        <v>867</v>
      </c>
      <c r="B868" s="123" t="s">
        <v>465</v>
      </c>
      <c r="C868" s="117" t="s">
        <v>5</v>
      </c>
      <c r="D868" s="271" t="s">
        <v>595</v>
      </c>
      <c r="E868" s="117">
        <v>867</v>
      </c>
      <c r="F868" s="117" t="s">
        <v>924</v>
      </c>
      <c r="G868" s="117" t="s">
        <v>591</v>
      </c>
      <c r="H868" s="117" t="s">
        <v>398</v>
      </c>
      <c r="I868" s="117" t="s">
        <v>398</v>
      </c>
      <c r="J868" s="117" t="s">
        <v>398</v>
      </c>
      <c r="K868" s="117" t="s">
        <v>398</v>
      </c>
      <c r="L868" s="117" t="s">
        <v>398</v>
      </c>
      <c r="M868" s="117" t="s">
        <v>398</v>
      </c>
      <c r="N868" s="117" t="s">
        <v>398</v>
      </c>
      <c r="O868" s="125" t="s">
        <v>579</v>
      </c>
      <c r="P868" s="117">
        <v>1</v>
      </c>
      <c r="Q868" s="117" t="s">
        <v>398</v>
      </c>
      <c r="R868" s="117" t="s">
        <v>398</v>
      </c>
      <c r="S868" s="117" t="s">
        <v>398</v>
      </c>
      <c r="T868" s="117" t="s">
        <v>398</v>
      </c>
      <c r="U868" s="117" t="s">
        <v>398</v>
      </c>
      <c r="V868" s="117" t="s">
        <v>398</v>
      </c>
      <c r="W868" s="123">
        <v>47</v>
      </c>
      <c r="X868" s="123" t="s">
        <v>906</v>
      </c>
      <c r="Y868" s="120">
        <v>43558</v>
      </c>
      <c r="Z868" s="121">
        <v>0.375</v>
      </c>
      <c r="AA868" s="121">
        <v>0.41666666666666669</v>
      </c>
      <c r="AB868" s="117" t="s">
        <v>582</v>
      </c>
      <c r="AC868" s="119" t="s">
        <v>398</v>
      </c>
      <c r="AD868" s="119" t="s">
        <v>398</v>
      </c>
    </row>
    <row r="869" spans="1:30">
      <c r="A869" s="117">
        <v>868</v>
      </c>
      <c r="B869" s="123" t="s">
        <v>465</v>
      </c>
      <c r="C869" s="117" t="s">
        <v>5</v>
      </c>
      <c r="D869" s="271" t="s">
        <v>595</v>
      </c>
      <c r="E869" s="117">
        <v>868</v>
      </c>
      <c r="F869" s="117" t="s">
        <v>924</v>
      </c>
      <c r="G869" s="117" t="s">
        <v>591</v>
      </c>
      <c r="H869" s="117" t="s">
        <v>398</v>
      </c>
      <c r="I869" s="117" t="s">
        <v>398</v>
      </c>
      <c r="J869" s="117" t="s">
        <v>398</v>
      </c>
      <c r="K869" s="117" t="s">
        <v>398</v>
      </c>
      <c r="L869" s="117" t="s">
        <v>398</v>
      </c>
      <c r="M869" s="117" t="s">
        <v>398</v>
      </c>
      <c r="N869" s="117" t="s">
        <v>398</v>
      </c>
      <c r="O869" s="125" t="s">
        <v>579</v>
      </c>
      <c r="P869" s="117">
        <v>1</v>
      </c>
      <c r="Q869" s="117" t="s">
        <v>398</v>
      </c>
      <c r="R869" s="117" t="s">
        <v>398</v>
      </c>
      <c r="S869" s="117" t="s">
        <v>398</v>
      </c>
      <c r="T869" s="117" t="s">
        <v>398</v>
      </c>
      <c r="U869" s="117" t="s">
        <v>398</v>
      </c>
      <c r="V869" s="117" t="s">
        <v>398</v>
      </c>
      <c r="W869" s="123">
        <v>47</v>
      </c>
      <c r="X869" s="123" t="s">
        <v>906</v>
      </c>
      <c r="Y869" s="120">
        <v>43558</v>
      </c>
      <c r="Z869" s="121">
        <v>0.375</v>
      </c>
      <c r="AA869" s="121">
        <v>0.41666666666666669</v>
      </c>
      <c r="AB869" s="117" t="s">
        <v>582</v>
      </c>
      <c r="AC869" s="119" t="s">
        <v>398</v>
      </c>
      <c r="AD869" s="119" t="s">
        <v>398</v>
      </c>
    </row>
    <row r="870" spans="1:30">
      <c r="A870" s="117">
        <v>869</v>
      </c>
      <c r="B870" s="123" t="s">
        <v>465</v>
      </c>
      <c r="C870" s="117" t="s">
        <v>5</v>
      </c>
      <c r="D870" s="271" t="s">
        <v>595</v>
      </c>
      <c r="E870" s="117">
        <v>869</v>
      </c>
      <c r="F870" s="117" t="s">
        <v>924</v>
      </c>
      <c r="G870" s="117" t="s">
        <v>591</v>
      </c>
      <c r="H870" s="117" t="s">
        <v>398</v>
      </c>
      <c r="I870" s="117" t="s">
        <v>398</v>
      </c>
      <c r="J870" s="117" t="s">
        <v>398</v>
      </c>
      <c r="K870" s="117" t="s">
        <v>398</v>
      </c>
      <c r="L870" s="117" t="s">
        <v>398</v>
      </c>
      <c r="M870" s="117" t="s">
        <v>398</v>
      </c>
      <c r="N870" s="117" t="s">
        <v>398</v>
      </c>
      <c r="O870" s="125" t="s">
        <v>579</v>
      </c>
      <c r="P870" s="117">
        <v>1</v>
      </c>
      <c r="Q870" s="117" t="s">
        <v>398</v>
      </c>
      <c r="R870" s="117" t="s">
        <v>398</v>
      </c>
      <c r="S870" s="117" t="s">
        <v>398</v>
      </c>
      <c r="T870" s="117" t="s">
        <v>398</v>
      </c>
      <c r="U870" s="117" t="s">
        <v>398</v>
      </c>
      <c r="V870" s="117" t="s">
        <v>398</v>
      </c>
      <c r="W870" s="123">
        <v>47</v>
      </c>
      <c r="X870" s="123" t="s">
        <v>906</v>
      </c>
      <c r="Y870" s="120">
        <v>43558</v>
      </c>
      <c r="Z870" s="121">
        <v>0.375</v>
      </c>
      <c r="AA870" s="121">
        <v>0.41666666666666669</v>
      </c>
      <c r="AB870" s="117" t="s">
        <v>582</v>
      </c>
      <c r="AC870" s="119" t="s">
        <v>398</v>
      </c>
      <c r="AD870" s="119" t="s">
        <v>398</v>
      </c>
    </row>
    <row r="871" spans="1:30">
      <c r="A871" s="117">
        <v>870</v>
      </c>
      <c r="B871" s="123" t="s">
        <v>465</v>
      </c>
      <c r="C871" s="117" t="s">
        <v>5</v>
      </c>
      <c r="D871" s="271" t="s">
        <v>595</v>
      </c>
      <c r="E871" s="117">
        <v>870</v>
      </c>
      <c r="F871" s="117" t="s">
        <v>924</v>
      </c>
      <c r="G871" s="117" t="s">
        <v>591</v>
      </c>
      <c r="H871" s="117" t="s">
        <v>398</v>
      </c>
      <c r="I871" s="117" t="s">
        <v>398</v>
      </c>
      <c r="J871" s="117" t="s">
        <v>398</v>
      </c>
      <c r="K871" s="117" t="s">
        <v>398</v>
      </c>
      <c r="L871" s="117" t="s">
        <v>398</v>
      </c>
      <c r="M871" s="117" t="s">
        <v>398</v>
      </c>
      <c r="N871" s="117" t="s">
        <v>398</v>
      </c>
      <c r="O871" s="125" t="s">
        <v>579</v>
      </c>
      <c r="P871" s="117">
        <v>1</v>
      </c>
      <c r="Q871" s="117" t="s">
        <v>398</v>
      </c>
      <c r="R871" s="117" t="s">
        <v>398</v>
      </c>
      <c r="S871" s="117" t="s">
        <v>398</v>
      </c>
      <c r="T871" s="117" t="s">
        <v>398</v>
      </c>
      <c r="U871" s="117" t="s">
        <v>398</v>
      </c>
      <c r="V871" s="117" t="s">
        <v>398</v>
      </c>
      <c r="W871" s="123">
        <v>47</v>
      </c>
      <c r="X871" s="123" t="s">
        <v>906</v>
      </c>
      <c r="Y871" s="120">
        <v>43558</v>
      </c>
      <c r="Z871" s="121">
        <v>0.375</v>
      </c>
      <c r="AA871" s="121">
        <v>0.41666666666666669</v>
      </c>
      <c r="AB871" s="117" t="s">
        <v>582</v>
      </c>
      <c r="AC871" s="119" t="s">
        <v>398</v>
      </c>
      <c r="AD871" s="119" t="s">
        <v>398</v>
      </c>
    </row>
    <row r="872" spans="1:30">
      <c r="A872" s="117">
        <v>871</v>
      </c>
      <c r="B872" s="123" t="s">
        <v>465</v>
      </c>
      <c r="C872" s="117" t="s">
        <v>5</v>
      </c>
      <c r="D872" s="271" t="s">
        <v>595</v>
      </c>
      <c r="E872" s="117">
        <v>871</v>
      </c>
      <c r="F872" s="117" t="s">
        <v>924</v>
      </c>
      <c r="G872" s="117" t="s">
        <v>591</v>
      </c>
      <c r="H872" s="117" t="s">
        <v>398</v>
      </c>
      <c r="I872" s="117" t="s">
        <v>398</v>
      </c>
      <c r="J872" s="117" t="s">
        <v>398</v>
      </c>
      <c r="K872" s="117" t="s">
        <v>398</v>
      </c>
      <c r="L872" s="117" t="s">
        <v>398</v>
      </c>
      <c r="M872" s="117" t="s">
        <v>398</v>
      </c>
      <c r="N872" s="117" t="s">
        <v>398</v>
      </c>
      <c r="O872" s="125" t="s">
        <v>579</v>
      </c>
      <c r="P872" s="117">
        <v>1</v>
      </c>
      <c r="Q872" s="117" t="s">
        <v>398</v>
      </c>
      <c r="R872" s="117" t="s">
        <v>398</v>
      </c>
      <c r="S872" s="117" t="s">
        <v>398</v>
      </c>
      <c r="T872" s="117" t="s">
        <v>398</v>
      </c>
      <c r="U872" s="117" t="s">
        <v>398</v>
      </c>
      <c r="V872" s="117" t="s">
        <v>398</v>
      </c>
      <c r="W872" s="123">
        <v>47</v>
      </c>
      <c r="X872" s="123" t="s">
        <v>906</v>
      </c>
      <c r="Y872" s="120">
        <v>43558</v>
      </c>
      <c r="Z872" s="121">
        <v>0.375</v>
      </c>
      <c r="AA872" s="121">
        <v>0.41666666666666669</v>
      </c>
      <c r="AB872" s="117" t="s">
        <v>582</v>
      </c>
      <c r="AC872" s="119" t="s">
        <v>398</v>
      </c>
      <c r="AD872" s="119" t="s">
        <v>398</v>
      </c>
    </row>
    <row r="873" spans="1:30">
      <c r="A873" s="117">
        <v>872</v>
      </c>
      <c r="B873" s="123" t="s">
        <v>465</v>
      </c>
      <c r="C873" s="117" t="s">
        <v>5</v>
      </c>
      <c r="D873" s="271" t="s">
        <v>595</v>
      </c>
      <c r="E873" s="117">
        <v>872</v>
      </c>
      <c r="F873" s="117" t="s">
        <v>924</v>
      </c>
      <c r="G873" s="117" t="s">
        <v>591</v>
      </c>
      <c r="H873" s="117" t="s">
        <v>398</v>
      </c>
      <c r="I873" s="117" t="s">
        <v>398</v>
      </c>
      <c r="J873" s="117" t="s">
        <v>398</v>
      </c>
      <c r="K873" s="117" t="s">
        <v>398</v>
      </c>
      <c r="L873" s="117" t="s">
        <v>398</v>
      </c>
      <c r="M873" s="117" t="s">
        <v>398</v>
      </c>
      <c r="N873" s="117" t="s">
        <v>398</v>
      </c>
      <c r="O873" s="125" t="s">
        <v>579</v>
      </c>
      <c r="P873" s="117">
        <v>1</v>
      </c>
      <c r="Q873" s="117" t="s">
        <v>398</v>
      </c>
      <c r="R873" s="117" t="s">
        <v>398</v>
      </c>
      <c r="S873" s="117" t="s">
        <v>398</v>
      </c>
      <c r="T873" s="117" t="s">
        <v>398</v>
      </c>
      <c r="U873" s="117" t="s">
        <v>398</v>
      </c>
      <c r="V873" s="117" t="s">
        <v>398</v>
      </c>
      <c r="W873" s="123">
        <v>47</v>
      </c>
      <c r="X873" s="123" t="s">
        <v>906</v>
      </c>
      <c r="Y873" s="120">
        <v>43558</v>
      </c>
      <c r="Z873" s="121">
        <v>0.375</v>
      </c>
      <c r="AA873" s="121">
        <v>0.41666666666666669</v>
      </c>
      <c r="AB873" s="117" t="s">
        <v>582</v>
      </c>
      <c r="AC873" s="119" t="s">
        <v>398</v>
      </c>
      <c r="AD873" s="119" t="s">
        <v>398</v>
      </c>
    </row>
    <row r="874" spans="1:30">
      <c r="A874" s="117">
        <v>873</v>
      </c>
      <c r="B874" s="123" t="s">
        <v>465</v>
      </c>
      <c r="C874" s="117" t="s">
        <v>5</v>
      </c>
      <c r="D874" s="271" t="s">
        <v>595</v>
      </c>
      <c r="E874" s="117">
        <v>873</v>
      </c>
      <c r="F874" s="117" t="s">
        <v>924</v>
      </c>
      <c r="G874" s="117" t="s">
        <v>591</v>
      </c>
      <c r="H874" s="117" t="s">
        <v>398</v>
      </c>
      <c r="I874" s="117" t="s">
        <v>398</v>
      </c>
      <c r="J874" s="117" t="s">
        <v>398</v>
      </c>
      <c r="K874" s="117" t="s">
        <v>398</v>
      </c>
      <c r="L874" s="117" t="s">
        <v>398</v>
      </c>
      <c r="M874" s="117" t="s">
        <v>398</v>
      </c>
      <c r="N874" s="117" t="s">
        <v>398</v>
      </c>
      <c r="O874" s="125" t="s">
        <v>579</v>
      </c>
      <c r="P874" s="117">
        <v>1</v>
      </c>
      <c r="Q874" s="117" t="s">
        <v>398</v>
      </c>
      <c r="R874" s="117" t="s">
        <v>398</v>
      </c>
      <c r="S874" s="117" t="s">
        <v>398</v>
      </c>
      <c r="T874" s="117" t="s">
        <v>398</v>
      </c>
      <c r="U874" s="117" t="s">
        <v>398</v>
      </c>
      <c r="V874" s="117" t="s">
        <v>398</v>
      </c>
      <c r="W874" s="123">
        <v>47</v>
      </c>
      <c r="X874" s="123" t="s">
        <v>906</v>
      </c>
      <c r="Y874" s="120">
        <v>43558</v>
      </c>
      <c r="Z874" s="121">
        <v>0.375</v>
      </c>
      <c r="AA874" s="121">
        <v>0.41666666666666669</v>
      </c>
      <c r="AB874" s="117" t="s">
        <v>582</v>
      </c>
      <c r="AC874" s="119" t="s">
        <v>398</v>
      </c>
      <c r="AD874" s="119" t="s">
        <v>398</v>
      </c>
    </row>
    <row r="875" spans="1:30">
      <c r="A875" s="117">
        <v>874</v>
      </c>
      <c r="B875" s="123" t="s">
        <v>465</v>
      </c>
      <c r="C875" s="117" t="s">
        <v>5</v>
      </c>
      <c r="D875" s="271" t="s">
        <v>595</v>
      </c>
      <c r="E875" s="117">
        <v>874</v>
      </c>
      <c r="F875" s="117" t="s">
        <v>924</v>
      </c>
      <c r="G875" s="117" t="s">
        <v>591</v>
      </c>
      <c r="H875" s="117" t="s">
        <v>398</v>
      </c>
      <c r="I875" s="117" t="s">
        <v>398</v>
      </c>
      <c r="J875" s="117" t="s">
        <v>398</v>
      </c>
      <c r="K875" s="117" t="s">
        <v>398</v>
      </c>
      <c r="L875" s="117" t="s">
        <v>398</v>
      </c>
      <c r="M875" s="117" t="s">
        <v>398</v>
      </c>
      <c r="N875" s="117" t="s">
        <v>398</v>
      </c>
      <c r="O875" s="125" t="s">
        <v>579</v>
      </c>
      <c r="P875" s="117">
        <v>1</v>
      </c>
      <c r="Q875" s="117" t="s">
        <v>398</v>
      </c>
      <c r="R875" s="117" t="s">
        <v>398</v>
      </c>
      <c r="S875" s="117" t="s">
        <v>398</v>
      </c>
      <c r="T875" s="117" t="s">
        <v>398</v>
      </c>
      <c r="U875" s="117" t="s">
        <v>398</v>
      </c>
      <c r="V875" s="117" t="s">
        <v>398</v>
      </c>
      <c r="W875" s="123">
        <v>47</v>
      </c>
      <c r="X875" s="123" t="s">
        <v>906</v>
      </c>
      <c r="Y875" s="120">
        <v>43558</v>
      </c>
      <c r="Z875" s="121">
        <v>0.375</v>
      </c>
      <c r="AA875" s="121">
        <v>0.41666666666666669</v>
      </c>
      <c r="AB875" s="117" t="s">
        <v>582</v>
      </c>
      <c r="AC875" s="119" t="s">
        <v>398</v>
      </c>
      <c r="AD875" s="119" t="s">
        <v>398</v>
      </c>
    </row>
    <row r="876" spans="1:30">
      <c r="A876" s="117">
        <v>875</v>
      </c>
      <c r="B876" s="123" t="s">
        <v>465</v>
      </c>
      <c r="C876" s="117" t="s">
        <v>5</v>
      </c>
      <c r="D876" s="271" t="s">
        <v>595</v>
      </c>
      <c r="E876" s="117">
        <v>875</v>
      </c>
      <c r="F876" s="117" t="s">
        <v>924</v>
      </c>
      <c r="G876" s="117" t="s">
        <v>591</v>
      </c>
      <c r="H876" s="117" t="s">
        <v>398</v>
      </c>
      <c r="I876" s="117" t="s">
        <v>398</v>
      </c>
      <c r="J876" s="117" t="s">
        <v>398</v>
      </c>
      <c r="K876" s="117" t="s">
        <v>398</v>
      </c>
      <c r="L876" s="117" t="s">
        <v>398</v>
      </c>
      <c r="M876" s="117" t="s">
        <v>398</v>
      </c>
      <c r="N876" s="117" t="s">
        <v>398</v>
      </c>
      <c r="O876" s="125" t="s">
        <v>579</v>
      </c>
      <c r="P876" s="117">
        <v>1</v>
      </c>
      <c r="Q876" s="117" t="s">
        <v>398</v>
      </c>
      <c r="R876" s="117" t="s">
        <v>398</v>
      </c>
      <c r="S876" s="117" t="s">
        <v>398</v>
      </c>
      <c r="T876" s="117" t="s">
        <v>398</v>
      </c>
      <c r="U876" s="117" t="s">
        <v>398</v>
      </c>
      <c r="V876" s="117" t="s">
        <v>398</v>
      </c>
      <c r="W876" s="123">
        <v>47</v>
      </c>
      <c r="X876" s="123" t="s">
        <v>906</v>
      </c>
      <c r="Y876" s="120">
        <v>43558</v>
      </c>
      <c r="Z876" s="121">
        <v>0.375</v>
      </c>
      <c r="AA876" s="121">
        <v>0.41666666666666669</v>
      </c>
      <c r="AB876" s="117" t="s">
        <v>582</v>
      </c>
      <c r="AC876" s="119" t="s">
        <v>398</v>
      </c>
      <c r="AD876" s="119" t="s">
        <v>398</v>
      </c>
    </row>
    <row r="877" spans="1:30">
      <c r="A877" s="117">
        <v>876</v>
      </c>
      <c r="B877" s="123" t="s">
        <v>465</v>
      </c>
      <c r="C877" s="117" t="s">
        <v>5</v>
      </c>
      <c r="D877" s="271" t="s">
        <v>595</v>
      </c>
      <c r="E877" s="117">
        <v>876</v>
      </c>
      <c r="F877" s="117" t="s">
        <v>924</v>
      </c>
      <c r="G877" s="117" t="s">
        <v>591</v>
      </c>
      <c r="H877" s="117" t="s">
        <v>398</v>
      </c>
      <c r="I877" s="117" t="s">
        <v>398</v>
      </c>
      <c r="J877" s="117" t="s">
        <v>398</v>
      </c>
      <c r="K877" s="117" t="s">
        <v>398</v>
      </c>
      <c r="L877" s="117" t="s">
        <v>398</v>
      </c>
      <c r="M877" s="117" t="s">
        <v>398</v>
      </c>
      <c r="N877" s="117" t="s">
        <v>398</v>
      </c>
      <c r="O877" s="125" t="s">
        <v>579</v>
      </c>
      <c r="P877" s="117">
        <v>1</v>
      </c>
      <c r="Q877" s="117" t="s">
        <v>398</v>
      </c>
      <c r="R877" s="117" t="s">
        <v>398</v>
      </c>
      <c r="S877" s="117" t="s">
        <v>398</v>
      </c>
      <c r="T877" s="117" t="s">
        <v>398</v>
      </c>
      <c r="U877" s="117" t="s">
        <v>398</v>
      </c>
      <c r="V877" s="117" t="s">
        <v>398</v>
      </c>
      <c r="W877" s="123">
        <v>47</v>
      </c>
      <c r="X877" s="123" t="s">
        <v>906</v>
      </c>
      <c r="Y877" s="120">
        <v>43558</v>
      </c>
      <c r="Z877" s="121">
        <v>0.375</v>
      </c>
      <c r="AA877" s="121">
        <v>0.41666666666666669</v>
      </c>
      <c r="AB877" s="117" t="s">
        <v>582</v>
      </c>
      <c r="AC877" s="119" t="s">
        <v>398</v>
      </c>
      <c r="AD877" s="119" t="s">
        <v>398</v>
      </c>
    </row>
    <row r="878" spans="1:30">
      <c r="A878" s="117">
        <v>877</v>
      </c>
      <c r="B878" s="123" t="s">
        <v>465</v>
      </c>
      <c r="C878" s="117" t="s">
        <v>5</v>
      </c>
      <c r="D878" s="271" t="s">
        <v>595</v>
      </c>
      <c r="E878" s="117">
        <v>877</v>
      </c>
      <c r="F878" s="117" t="s">
        <v>924</v>
      </c>
      <c r="G878" s="117" t="s">
        <v>591</v>
      </c>
      <c r="H878" s="117" t="s">
        <v>398</v>
      </c>
      <c r="I878" s="117" t="s">
        <v>398</v>
      </c>
      <c r="J878" s="117" t="s">
        <v>398</v>
      </c>
      <c r="K878" s="117" t="s">
        <v>398</v>
      </c>
      <c r="L878" s="117" t="s">
        <v>398</v>
      </c>
      <c r="M878" s="117" t="s">
        <v>398</v>
      </c>
      <c r="N878" s="117" t="s">
        <v>398</v>
      </c>
      <c r="O878" s="125" t="s">
        <v>579</v>
      </c>
      <c r="P878" s="117">
        <v>1</v>
      </c>
      <c r="Q878" s="117" t="s">
        <v>398</v>
      </c>
      <c r="R878" s="117" t="s">
        <v>398</v>
      </c>
      <c r="S878" s="117" t="s">
        <v>398</v>
      </c>
      <c r="T878" s="117" t="s">
        <v>398</v>
      </c>
      <c r="U878" s="117" t="s">
        <v>398</v>
      </c>
      <c r="V878" s="117" t="s">
        <v>398</v>
      </c>
      <c r="W878" s="123">
        <v>47</v>
      </c>
      <c r="X878" s="123" t="s">
        <v>906</v>
      </c>
      <c r="Y878" s="120">
        <v>43558</v>
      </c>
      <c r="Z878" s="121">
        <v>0.375</v>
      </c>
      <c r="AA878" s="121">
        <v>0.41666666666666669</v>
      </c>
      <c r="AB878" s="117" t="s">
        <v>582</v>
      </c>
      <c r="AC878" s="119" t="s">
        <v>398</v>
      </c>
      <c r="AD878" s="119" t="s">
        <v>398</v>
      </c>
    </row>
    <row r="879" spans="1:30">
      <c r="A879" s="117">
        <v>878</v>
      </c>
      <c r="B879" s="123" t="s">
        <v>465</v>
      </c>
      <c r="C879" s="117" t="s">
        <v>5</v>
      </c>
      <c r="D879" s="271" t="s">
        <v>595</v>
      </c>
      <c r="E879" s="117">
        <v>878</v>
      </c>
      <c r="F879" s="117" t="s">
        <v>924</v>
      </c>
      <c r="G879" s="117" t="s">
        <v>591</v>
      </c>
      <c r="H879" s="117" t="s">
        <v>398</v>
      </c>
      <c r="I879" s="117" t="s">
        <v>398</v>
      </c>
      <c r="J879" s="117" t="s">
        <v>398</v>
      </c>
      <c r="K879" s="117" t="s">
        <v>398</v>
      </c>
      <c r="L879" s="117" t="s">
        <v>398</v>
      </c>
      <c r="M879" s="117" t="s">
        <v>398</v>
      </c>
      <c r="N879" s="117" t="s">
        <v>398</v>
      </c>
      <c r="O879" s="125" t="s">
        <v>579</v>
      </c>
      <c r="P879" s="117">
        <v>1</v>
      </c>
      <c r="Q879" s="117" t="s">
        <v>398</v>
      </c>
      <c r="R879" s="117" t="s">
        <v>398</v>
      </c>
      <c r="S879" s="117" t="s">
        <v>398</v>
      </c>
      <c r="T879" s="117" t="s">
        <v>398</v>
      </c>
      <c r="U879" s="117" t="s">
        <v>398</v>
      </c>
      <c r="V879" s="117" t="s">
        <v>398</v>
      </c>
      <c r="W879" s="123">
        <v>47</v>
      </c>
      <c r="X879" s="123" t="s">
        <v>906</v>
      </c>
      <c r="Y879" s="120">
        <v>43558</v>
      </c>
      <c r="Z879" s="121">
        <v>0.375</v>
      </c>
      <c r="AA879" s="121">
        <v>0.41666666666666669</v>
      </c>
      <c r="AB879" s="117" t="s">
        <v>582</v>
      </c>
      <c r="AC879" s="119" t="s">
        <v>398</v>
      </c>
      <c r="AD879" s="119" t="s">
        <v>398</v>
      </c>
    </row>
    <row r="880" spans="1:30">
      <c r="A880" s="117">
        <v>879</v>
      </c>
      <c r="B880" s="123" t="s">
        <v>465</v>
      </c>
      <c r="C880" s="117" t="s">
        <v>5</v>
      </c>
      <c r="D880" s="271" t="s">
        <v>595</v>
      </c>
      <c r="E880" s="117">
        <v>879</v>
      </c>
      <c r="F880" s="117" t="s">
        <v>924</v>
      </c>
      <c r="G880" s="117" t="s">
        <v>591</v>
      </c>
      <c r="H880" s="117" t="s">
        <v>398</v>
      </c>
      <c r="I880" s="117" t="s">
        <v>398</v>
      </c>
      <c r="J880" s="117" t="s">
        <v>398</v>
      </c>
      <c r="K880" s="117" t="s">
        <v>398</v>
      </c>
      <c r="L880" s="117" t="s">
        <v>398</v>
      </c>
      <c r="M880" s="117" t="s">
        <v>398</v>
      </c>
      <c r="N880" s="117" t="s">
        <v>398</v>
      </c>
      <c r="O880" s="125" t="s">
        <v>579</v>
      </c>
      <c r="P880" s="117">
        <v>1</v>
      </c>
      <c r="Q880" s="117" t="s">
        <v>398</v>
      </c>
      <c r="R880" s="117" t="s">
        <v>398</v>
      </c>
      <c r="S880" s="117" t="s">
        <v>398</v>
      </c>
      <c r="T880" s="117" t="s">
        <v>398</v>
      </c>
      <c r="U880" s="117" t="s">
        <v>398</v>
      </c>
      <c r="V880" s="117" t="s">
        <v>398</v>
      </c>
      <c r="W880" s="123">
        <v>47</v>
      </c>
      <c r="X880" s="123" t="s">
        <v>906</v>
      </c>
      <c r="Y880" s="120">
        <v>43558</v>
      </c>
      <c r="Z880" s="121">
        <v>0.375</v>
      </c>
      <c r="AA880" s="121">
        <v>0.41666666666666669</v>
      </c>
      <c r="AB880" s="117" t="s">
        <v>582</v>
      </c>
      <c r="AC880" s="119" t="s">
        <v>398</v>
      </c>
      <c r="AD880" s="119" t="s">
        <v>398</v>
      </c>
    </row>
    <row r="881" spans="1:30">
      <c r="A881" s="117">
        <v>880</v>
      </c>
      <c r="B881" s="123" t="s">
        <v>465</v>
      </c>
      <c r="C881" s="117" t="s">
        <v>5</v>
      </c>
      <c r="D881" s="271" t="s">
        <v>595</v>
      </c>
      <c r="E881" s="117">
        <v>880</v>
      </c>
      <c r="F881" s="117" t="s">
        <v>924</v>
      </c>
      <c r="G881" s="117" t="s">
        <v>591</v>
      </c>
      <c r="H881" s="117" t="s">
        <v>398</v>
      </c>
      <c r="I881" s="117" t="s">
        <v>398</v>
      </c>
      <c r="J881" s="117" t="s">
        <v>398</v>
      </c>
      <c r="K881" s="117" t="s">
        <v>398</v>
      </c>
      <c r="L881" s="117" t="s">
        <v>398</v>
      </c>
      <c r="M881" s="117" t="s">
        <v>398</v>
      </c>
      <c r="N881" s="117" t="s">
        <v>398</v>
      </c>
      <c r="O881" s="125" t="s">
        <v>579</v>
      </c>
      <c r="P881" s="117">
        <v>1</v>
      </c>
      <c r="Q881" s="117" t="s">
        <v>398</v>
      </c>
      <c r="R881" s="117" t="s">
        <v>398</v>
      </c>
      <c r="S881" s="117" t="s">
        <v>398</v>
      </c>
      <c r="T881" s="117" t="s">
        <v>398</v>
      </c>
      <c r="U881" s="117" t="s">
        <v>398</v>
      </c>
      <c r="V881" s="117" t="s">
        <v>398</v>
      </c>
      <c r="W881" s="123">
        <v>47</v>
      </c>
      <c r="X881" s="123" t="s">
        <v>906</v>
      </c>
      <c r="Y881" s="120">
        <v>43558</v>
      </c>
      <c r="Z881" s="121">
        <v>0.375</v>
      </c>
      <c r="AA881" s="121">
        <v>0.41666666666666669</v>
      </c>
      <c r="AB881" s="117" t="s">
        <v>582</v>
      </c>
      <c r="AC881" s="119" t="s">
        <v>398</v>
      </c>
      <c r="AD881" s="119" t="s">
        <v>398</v>
      </c>
    </row>
    <row r="882" spans="1:30">
      <c r="A882" s="117">
        <v>881</v>
      </c>
      <c r="B882" s="123" t="s">
        <v>465</v>
      </c>
      <c r="C882" s="117" t="s">
        <v>5</v>
      </c>
      <c r="D882" s="271" t="s">
        <v>595</v>
      </c>
      <c r="E882" s="117">
        <v>881</v>
      </c>
      <c r="F882" s="117" t="s">
        <v>924</v>
      </c>
      <c r="G882" s="117" t="s">
        <v>591</v>
      </c>
      <c r="H882" s="117" t="s">
        <v>398</v>
      </c>
      <c r="I882" s="117" t="s">
        <v>398</v>
      </c>
      <c r="J882" s="117" t="s">
        <v>398</v>
      </c>
      <c r="K882" s="117" t="s">
        <v>398</v>
      </c>
      <c r="L882" s="117" t="s">
        <v>398</v>
      </c>
      <c r="M882" s="117" t="s">
        <v>398</v>
      </c>
      <c r="N882" s="117" t="s">
        <v>398</v>
      </c>
      <c r="O882" s="125" t="s">
        <v>579</v>
      </c>
      <c r="P882" s="117">
        <v>1</v>
      </c>
      <c r="Q882" s="117" t="s">
        <v>398</v>
      </c>
      <c r="R882" s="117" t="s">
        <v>398</v>
      </c>
      <c r="S882" s="117" t="s">
        <v>398</v>
      </c>
      <c r="T882" s="117" t="s">
        <v>398</v>
      </c>
      <c r="U882" s="117" t="s">
        <v>398</v>
      </c>
      <c r="V882" s="117" t="s">
        <v>398</v>
      </c>
      <c r="W882" s="123">
        <v>47</v>
      </c>
      <c r="X882" s="123" t="s">
        <v>906</v>
      </c>
      <c r="Y882" s="120">
        <v>43558</v>
      </c>
      <c r="Z882" s="121">
        <v>0.375</v>
      </c>
      <c r="AA882" s="121">
        <v>0.41666666666666669</v>
      </c>
      <c r="AB882" s="117" t="s">
        <v>582</v>
      </c>
      <c r="AC882" s="119" t="s">
        <v>398</v>
      </c>
      <c r="AD882" s="119" t="s">
        <v>398</v>
      </c>
    </row>
    <row r="883" spans="1:30">
      <c r="A883" s="117">
        <v>882</v>
      </c>
      <c r="B883" s="123" t="s">
        <v>465</v>
      </c>
      <c r="C883" s="117" t="s">
        <v>5</v>
      </c>
      <c r="D883" s="271" t="s">
        <v>595</v>
      </c>
      <c r="E883" s="117">
        <v>882</v>
      </c>
      <c r="F883" s="117" t="s">
        <v>924</v>
      </c>
      <c r="G883" s="117" t="s">
        <v>591</v>
      </c>
      <c r="H883" s="117" t="s">
        <v>398</v>
      </c>
      <c r="I883" s="117" t="s">
        <v>398</v>
      </c>
      <c r="J883" s="117" t="s">
        <v>398</v>
      </c>
      <c r="K883" s="117" t="s">
        <v>398</v>
      </c>
      <c r="L883" s="117" t="s">
        <v>398</v>
      </c>
      <c r="M883" s="117" t="s">
        <v>398</v>
      </c>
      <c r="N883" s="117" t="s">
        <v>398</v>
      </c>
      <c r="O883" s="125" t="s">
        <v>579</v>
      </c>
      <c r="P883" s="117">
        <v>1</v>
      </c>
      <c r="Q883" s="117" t="s">
        <v>398</v>
      </c>
      <c r="R883" s="117" t="s">
        <v>398</v>
      </c>
      <c r="S883" s="117" t="s">
        <v>398</v>
      </c>
      <c r="T883" s="117" t="s">
        <v>398</v>
      </c>
      <c r="U883" s="117" t="s">
        <v>398</v>
      </c>
      <c r="V883" s="117" t="s">
        <v>398</v>
      </c>
      <c r="W883" s="123">
        <v>47</v>
      </c>
      <c r="X883" s="123" t="s">
        <v>906</v>
      </c>
      <c r="Y883" s="120">
        <v>43558</v>
      </c>
      <c r="Z883" s="121">
        <v>0.375</v>
      </c>
      <c r="AA883" s="121">
        <v>0.41666666666666669</v>
      </c>
      <c r="AB883" s="117" t="s">
        <v>582</v>
      </c>
      <c r="AC883" s="119" t="s">
        <v>398</v>
      </c>
      <c r="AD883" s="119" t="s">
        <v>398</v>
      </c>
    </row>
    <row r="884" spans="1:30">
      <c r="A884" s="117">
        <v>883</v>
      </c>
      <c r="B884" s="123" t="s">
        <v>465</v>
      </c>
      <c r="C884" s="117" t="s">
        <v>5</v>
      </c>
      <c r="D884" s="271" t="s">
        <v>595</v>
      </c>
      <c r="E884" s="117">
        <v>883</v>
      </c>
      <c r="F884" s="117" t="s">
        <v>924</v>
      </c>
      <c r="G884" s="117" t="s">
        <v>591</v>
      </c>
      <c r="H884" s="117" t="s">
        <v>398</v>
      </c>
      <c r="I884" s="117" t="s">
        <v>398</v>
      </c>
      <c r="J884" s="117" t="s">
        <v>398</v>
      </c>
      <c r="K884" s="117" t="s">
        <v>398</v>
      </c>
      <c r="L884" s="117" t="s">
        <v>398</v>
      </c>
      <c r="M884" s="117" t="s">
        <v>398</v>
      </c>
      <c r="N884" s="117" t="s">
        <v>398</v>
      </c>
      <c r="O884" s="125" t="s">
        <v>579</v>
      </c>
      <c r="P884" s="117">
        <v>1</v>
      </c>
      <c r="Q884" s="117" t="s">
        <v>398</v>
      </c>
      <c r="R884" s="117" t="s">
        <v>398</v>
      </c>
      <c r="S884" s="117" t="s">
        <v>398</v>
      </c>
      <c r="T884" s="117" t="s">
        <v>398</v>
      </c>
      <c r="U884" s="117" t="s">
        <v>398</v>
      </c>
      <c r="V884" s="117" t="s">
        <v>398</v>
      </c>
      <c r="W884" s="123">
        <v>47</v>
      </c>
      <c r="X884" s="123" t="s">
        <v>906</v>
      </c>
      <c r="Y884" s="120">
        <v>43558</v>
      </c>
      <c r="Z884" s="121">
        <v>0.375</v>
      </c>
      <c r="AA884" s="121">
        <v>0.41666666666666669</v>
      </c>
      <c r="AB884" s="117" t="s">
        <v>582</v>
      </c>
      <c r="AC884" s="119" t="s">
        <v>398</v>
      </c>
      <c r="AD884" s="119" t="s">
        <v>398</v>
      </c>
    </row>
    <row r="885" spans="1:30">
      <c r="A885" s="117">
        <v>884</v>
      </c>
      <c r="B885" s="123" t="s">
        <v>465</v>
      </c>
      <c r="C885" s="117" t="s">
        <v>5</v>
      </c>
      <c r="D885" s="271" t="s">
        <v>595</v>
      </c>
      <c r="E885" s="117">
        <v>884</v>
      </c>
      <c r="F885" s="117" t="s">
        <v>924</v>
      </c>
      <c r="G885" s="117" t="s">
        <v>591</v>
      </c>
      <c r="H885" s="117" t="s">
        <v>398</v>
      </c>
      <c r="I885" s="117" t="s">
        <v>398</v>
      </c>
      <c r="J885" s="117" t="s">
        <v>398</v>
      </c>
      <c r="K885" s="117" t="s">
        <v>398</v>
      </c>
      <c r="L885" s="117" t="s">
        <v>398</v>
      </c>
      <c r="M885" s="117" t="s">
        <v>398</v>
      </c>
      <c r="N885" s="117" t="s">
        <v>398</v>
      </c>
      <c r="O885" s="125" t="s">
        <v>579</v>
      </c>
      <c r="P885" s="117">
        <v>1</v>
      </c>
      <c r="Q885" s="117" t="s">
        <v>398</v>
      </c>
      <c r="R885" s="117" t="s">
        <v>398</v>
      </c>
      <c r="S885" s="117" t="s">
        <v>398</v>
      </c>
      <c r="T885" s="117" t="s">
        <v>398</v>
      </c>
      <c r="U885" s="117" t="s">
        <v>398</v>
      </c>
      <c r="V885" s="117" t="s">
        <v>398</v>
      </c>
      <c r="W885" s="123">
        <v>47</v>
      </c>
      <c r="X885" s="123" t="s">
        <v>906</v>
      </c>
      <c r="Y885" s="120">
        <v>43558</v>
      </c>
      <c r="Z885" s="121">
        <v>0.375</v>
      </c>
      <c r="AA885" s="121">
        <v>0.41666666666666669</v>
      </c>
      <c r="AB885" s="117" t="s">
        <v>582</v>
      </c>
      <c r="AC885" s="119" t="s">
        <v>398</v>
      </c>
      <c r="AD885" s="119" t="s">
        <v>398</v>
      </c>
    </row>
    <row r="886" spans="1:30">
      <c r="A886" s="117">
        <v>885</v>
      </c>
      <c r="B886" s="123" t="s">
        <v>465</v>
      </c>
      <c r="C886" s="117" t="s">
        <v>5</v>
      </c>
      <c r="D886" s="271" t="s">
        <v>595</v>
      </c>
      <c r="E886" s="117">
        <v>885</v>
      </c>
      <c r="F886" s="117" t="s">
        <v>924</v>
      </c>
      <c r="G886" s="117" t="s">
        <v>591</v>
      </c>
      <c r="H886" s="117" t="s">
        <v>398</v>
      </c>
      <c r="I886" s="117" t="s">
        <v>398</v>
      </c>
      <c r="J886" s="117" t="s">
        <v>398</v>
      </c>
      <c r="K886" s="117" t="s">
        <v>398</v>
      </c>
      <c r="L886" s="117" t="s">
        <v>398</v>
      </c>
      <c r="M886" s="117" t="s">
        <v>398</v>
      </c>
      <c r="N886" s="117" t="s">
        <v>398</v>
      </c>
      <c r="O886" s="125" t="s">
        <v>579</v>
      </c>
      <c r="P886" s="117">
        <v>1</v>
      </c>
      <c r="Q886" s="117" t="s">
        <v>398</v>
      </c>
      <c r="R886" s="117" t="s">
        <v>398</v>
      </c>
      <c r="S886" s="117" t="s">
        <v>398</v>
      </c>
      <c r="T886" s="117" t="s">
        <v>398</v>
      </c>
      <c r="U886" s="117" t="s">
        <v>398</v>
      </c>
      <c r="V886" s="117" t="s">
        <v>398</v>
      </c>
      <c r="W886" s="123">
        <v>47</v>
      </c>
      <c r="X886" s="123" t="s">
        <v>906</v>
      </c>
      <c r="Y886" s="120">
        <v>43558</v>
      </c>
      <c r="Z886" s="121">
        <v>0.375</v>
      </c>
      <c r="AA886" s="121">
        <v>0.41666666666666669</v>
      </c>
      <c r="AB886" s="117" t="s">
        <v>582</v>
      </c>
      <c r="AC886" s="119" t="s">
        <v>398</v>
      </c>
      <c r="AD886" s="119" t="s">
        <v>398</v>
      </c>
    </row>
    <row r="887" spans="1:30">
      <c r="A887" s="117">
        <v>886</v>
      </c>
      <c r="B887" s="123" t="s">
        <v>465</v>
      </c>
      <c r="C887" s="117" t="s">
        <v>5</v>
      </c>
      <c r="D887" s="271" t="s">
        <v>595</v>
      </c>
      <c r="E887" s="117">
        <v>886</v>
      </c>
      <c r="F887" s="117" t="s">
        <v>924</v>
      </c>
      <c r="G887" s="117" t="s">
        <v>591</v>
      </c>
      <c r="H887" s="117" t="s">
        <v>398</v>
      </c>
      <c r="I887" s="117" t="s">
        <v>398</v>
      </c>
      <c r="J887" s="117" t="s">
        <v>398</v>
      </c>
      <c r="K887" s="117" t="s">
        <v>398</v>
      </c>
      <c r="L887" s="117" t="s">
        <v>398</v>
      </c>
      <c r="M887" s="117" t="s">
        <v>398</v>
      </c>
      <c r="N887" s="117" t="s">
        <v>398</v>
      </c>
      <c r="O887" s="125" t="s">
        <v>579</v>
      </c>
      <c r="P887" s="117">
        <v>1</v>
      </c>
      <c r="Q887" s="117" t="s">
        <v>398</v>
      </c>
      <c r="R887" s="117" t="s">
        <v>398</v>
      </c>
      <c r="S887" s="117" t="s">
        <v>398</v>
      </c>
      <c r="T887" s="117" t="s">
        <v>398</v>
      </c>
      <c r="U887" s="117" t="s">
        <v>398</v>
      </c>
      <c r="V887" s="117" t="s">
        <v>398</v>
      </c>
      <c r="W887" s="123">
        <v>47</v>
      </c>
      <c r="X887" s="123" t="s">
        <v>906</v>
      </c>
      <c r="Y887" s="120">
        <v>43558</v>
      </c>
      <c r="Z887" s="121">
        <v>0.375</v>
      </c>
      <c r="AA887" s="121">
        <v>0.41666666666666669</v>
      </c>
      <c r="AB887" s="117" t="s">
        <v>582</v>
      </c>
      <c r="AC887" s="119" t="s">
        <v>398</v>
      </c>
      <c r="AD887" s="119" t="s">
        <v>398</v>
      </c>
    </row>
    <row r="888" spans="1:30">
      <c r="A888" s="117">
        <v>887</v>
      </c>
      <c r="B888" s="123" t="s">
        <v>465</v>
      </c>
      <c r="C888" s="117" t="s">
        <v>5</v>
      </c>
      <c r="D888" s="271" t="s">
        <v>595</v>
      </c>
      <c r="E888" s="117">
        <v>887</v>
      </c>
      <c r="F888" s="117" t="s">
        <v>924</v>
      </c>
      <c r="G888" s="117" t="s">
        <v>591</v>
      </c>
      <c r="H888" s="117" t="s">
        <v>398</v>
      </c>
      <c r="I888" s="117" t="s">
        <v>398</v>
      </c>
      <c r="J888" s="117" t="s">
        <v>398</v>
      </c>
      <c r="K888" s="117" t="s">
        <v>398</v>
      </c>
      <c r="L888" s="117" t="s">
        <v>398</v>
      </c>
      <c r="M888" s="117" t="s">
        <v>398</v>
      </c>
      <c r="N888" s="117" t="s">
        <v>398</v>
      </c>
      <c r="O888" s="125" t="s">
        <v>579</v>
      </c>
      <c r="P888" s="117">
        <v>1</v>
      </c>
      <c r="Q888" s="117" t="s">
        <v>398</v>
      </c>
      <c r="R888" s="117" t="s">
        <v>398</v>
      </c>
      <c r="S888" s="117" t="s">
        <v>398</v>
      </c>
      <c r="T888" s="117" t="s">
        <v>398</v>
      </c>
      <c r="U888" s="117" t="s">
        <v>398</v>
      </c>
      <c r="V888" s="117" t="s">
        <v>398</v>
      </c>
      <c r="W888" s="123">
        <v>47</v>
      </c>
      <c r="X888" s="123" t="s">
        <v>906</v>
      </c>
      <c r="Y888" s="120">
        <v>43558</v>
      </c>
      <c r="Z888" s="121">
        <v>0.375</v>
      </c>
      <c r="AA888" s="121">
        <v>0.41666666666666669</v>
      </c>
      <c r="AB888" s="117" t="s">
        <v>582</v>
      </c>
      <c r="AC888" s="119" t="s">
        <v>398</v>
      </c>
      <c r="AD888" s="119" t="s">
        <v>398</v>
      </c>
    </row>
    <row r="889" spans="1:30">
      <c r="A889" s="117">
        <v>888</v>
      </c>
      <c r="B889" s="123" t="s">
        <v>465</v>
      </c>
      <c r="C889" s="117" t="s">
        <v>5</v>
      </c>
      <c r="D889" s="271" t="s">
        <v>595</v>
      </c>
      <c r="E889" s="117">
        <v>888</v>
      </c>
      <c r="F889" s="117" t="s">
        <v>924</v>
      </c>
      <c r="G889" s="117" t="s">
        <v>591</v>
      </c>
      <c r="H889" s="117" t="s">
        <v>398</v>
      </c>
      <c r="I889" s="117" t="s">
        <v>398</v>
      </c>
      <c r="J889" s="117" t="s">
        <v>398</v>
      </c>
      <c r="K889" s="117" t="s">
        <v>398</v>
      </c>
      <c r="L889" s="117" t="s">
        <v>398</v>
      </c>
      <c r="M889" s="117" t="s">
        <v>398</v>
      </c>
      <c r="N889" s="117" t="s">
        <v>398</v>
      </c>
      <c r="O889" s="125" t="s">
        <v>579</v>
      </c>
      <c r="P889" s="117">
        <v>1</v>
      </c>
      <c r="Q889" s="117" t="s">
        <v>398</v>
      </c>
      <c r="R889" s="117" t="s">
        <v>398</v>
      </c>
      <c r="S889" s="117" t="s">
        <v>398</v>
      </c>
      <c r="T889" s="117" t="s">
        <v>398</v>
      </c>
      <c r="U889" s="117" t="s">
        <v>398</v>
      </c>
      <c r="V889" s="117" t="s">
        <v>398</v>
      </c>
      <c r="W889" s="123">
        <v>47</v>
      </c>
      <c r="X889" s="123" t="s">
        <v>906</v>
      </c>
      <c r="Y889" s="120">
        <v>43558</v>
      </c>
      <c r="Z889" s="121">
        <v>0.375</v>
      </c>
      <c r="AA889" s="121">
        <v>0.41666666666666669</v>
      </c>
      <c r="AB889" s="117" t="s">
        <v>582</v>
      </c>
      <c r="AC889" s="119" t="s">
        <v>398</v>
      </c>
      <c r="AD889" s="119" t="s">
        <v>398</v>
      </c>
    </row>
    <row r="890" spans="1:30">
      <c r="A890" s="117">
        <v>889</v>
      </c>
      <c r="B890" s="123" t="s">
        <v>465</v>
      </c>
      <c r="C890" s="117" t="s">
        <v>5</v>
      </c>
      <c r="D890" s="271" t="s">
        <v>595</v>
      </c>
      <c r="E890" s="117">
        <v>889</v>
      </c>
      <c r="F890" s="117" t="s">
        <v>924</v>
      </c>
      <c r="G890" s="117" t="s">
        <v>591</v>
      </c>
      <c r="H890" s="117" t="s">
        <v>398</v>
      </c>
      <c r="I890" s="117" t="s">
        <v>398</v>
      </c>
      <c r="J890" s="117" t="s">
        <v>398</v>
      </c>
      <c r="K890" s="117" t="s">
        <v>398</v>
      </c>
      <c r="L890" s="117" t="s">
        <v>398</v>
      </c>
      <c r="M890" s="117" t="s">
        <v>398</v>
      </c>
      <c r="N890" s="117" t="s">
        <v>398</v>
      </c>
      <c r="O890" s="125" t="s">
        <v>579</v>
      </c>
      <c r="P890" s="117">
        <v>1</v>
      </c>
      <c r="Q890" s="117" t="s">
        <v>398</v>
      </c>
      <c r="R890" s="117" t="s">
        <v>398</v>
      </c>
      <c r="S890" s="117" t="s">
        <v>398</v>
      </c>
      <c r="T890" s="117" t="s">
        <v>398</v>
      </c>
      <c r="U890" s="117" t="s">
        <v>398</v>
      </c>
      <c r="V890" s="117" t="s">
        <v>398</v>
      </c>
      <c r="W890" s="123">
        <v>47</v>
      </c>
      <c r="X890" s="123" t="s">
        <v>906</v>
      </c>
      <c r="Y890" s="120">
        <v>43558</v>
      </c>
      <c r="Z890" s="121">
        <v>0.375</v>
      </c>
      <c r="AA890" s="121">
        <v>0.41666666666666669</v>
      </c>
      <c r="AB890" s="117" t="s">
        <v>582</v>
      </c>
      <c r="AC890" s="119" t="s">
        <v>398</v>
      </c>
      <c r="AD890" s="119" t="s">
        <v>398</v>
      </c>
    </row>
    <row r="891" spans="1:30">
      <c r="A891" s="117">
        <v>890</v>
      </c>
      <c r="B891" s="123" t="s">
        <v>465</v>
      </c>
      <c r="C891" s="117" t="s">
        <v>5</v>
      </c>
      <c r="D891" s="271" t="s">
        <v>595</v>
      </c>
      <c r="E891" s="117">
        <v>890</v>
      </c>
      <c r="F891" s="117" t="s">
        <v>924</v>
      </c>
      <c r="G891" s="117" t="s">
        <v>591</v>
      </c>
      <c r="H891" s="117" t="s">
        <v>398</v>
      </c>
      <c r="I891" s="117" t="s">
        <v>398</v>
      </c>
      <c r="J891" s="117" t="s">
        <v>398</v>
      </c>
      <c r="K891" s="117" t="s">
        <v>398</v>
      </c>
      <c r="L891" s="117" t="s">
        <v>398</v>
      </c>
      <c r="M891" s="117" t="s">
        <v>398</v>
      </c>
      <c r="N891" s="117" t="s">
        <v>398</v>
      </c>
      <c r="O891" s="125" t="s">
        <v>579</v>
      </c>
      <c r="P891" s="117">
        <v>1</v>
      </c>
      <c r="Q891" s="117" t="s">
        <v>398</v>
      </c>
      <c r="R891" s="117" t="s">
        <v>398</v>
      </c>
      <c r="S891" s="117" t="s">
        <v>398</v>
      </c>
      <c r="T891" s="117" t="s">
        <v>398</v>
      </c>
      <c r="U891" s="117" t="s">
        <v>398</v>
      </c>
      <c r="V891" s="117" t="s">
        <v>398</v>
      </c>
      <c r="W891" s="123">
        <v>47</v>
      </c>
      <c r="X891" s="123" t="s">
        <v>906</v>
      </c>
      <c r="Y891" s="120">
        <v>43558</v>
      </c>
      <c r="Z891" s="121">
        <v>0.375</v>
      </c>
      <c r="AA891" s="121">
        <v>0.41666666666666669</v>
      </c>
      <c r="AB891" s="117" t="s">
        <v>582</v>
      </c>
      <c r="AC891" s="119" t="s">
        <v>398</v>
      </c>
      <c r="AD891" s="119" t="s">
        <v>398</v>
      </c>
    </row>
    <row r="892" spans="1:30">
      <c r="A892" s="117">
        <v>891</v>
      </c>
      <c r="B892" s="123" t="s">
        <v>465</v>
      </c>
      <c r="C892" s="117" t="s">
        <v>5</v>
      </c>
      <c r="D892" s="271" t="s">
        <v>595</v>
      </c>
      <c r="E892" s="117">
        <v>891</v>
      </c>
      <c r="F892" s="117" t="s">
        <v>924</v>
      </c>
      <c r="G892" s="117" t="s">
        <v>591</v>
      </c>
      <c r="H892" s="117" t="s">
        <v>398</v>
      </c>
      <c r="I892" s="117" t="s">
        <v>398</v>
      </c>
      <c r="J892" s="117" t="s">
        <v>398</v>
      </c>
      <c r="K892" s="117" t="s">
        <v>398</v>
      </c>
      <c r="L892" s="117" t="s">
        <v>398</v>
      </c>
      <c r="M892" s="117" t="s">
        <v>398</v>
      </c>
      <c r="N892" s="117" t="s">
        <v>398</v>
      </c>
      <c r="O892" s="125" t="s">
        <v>579</v>
      </c>
      <c r="P892" s="117">
        <v>1</v>
      </c>
      <c r="Q892" s="117" t="s">
        <v>398</v>
      </c>
      <c r="R892" s="117" t="s">
        <v>398</v>
      </c>
      <c r="S892" s="117" t="s">
        <v>398</v>
      </c>
      <c r="T892" s="117" t="s">
        <v>398</v>
      </c>
      <c r="U892" s="117" t="s">
        <v>398</v>
      </c>
      <c r="V892" s="117" t="s">
        <v>398</v>
      </c>
      <c r="W892" s="123">
        <v>47</v>
      </c>
      <c r="X892" s="123" t="s">
        <v>906</v>
      </c>
      <c r="Y892" s="120">
        <v>43558</v>
      </c>
      <c r="Z892" s="121">
        <v>0.375</v>
      </c>
      <c r="AA892" s="121">
        <v>0.41666666666666669</v>
      </c>
      <c r="AB892" s="117" t="s">
        <v>582</v>
      </c>
      <c r="AC892" s="119" t="s">
        <v>398</v>
      </c>
      <c r="AD892" s="119" t="s">
        <v>398</v>
      </c>
    </row>
    <row r="893" spans="1:30">
      <c r="A893" s="117">
        <v>892</v>
      </c>
      <c r="B893" s="123" t="s">
        <v>466</v>
      </c>
      <c r="C893" s="117" t="s">
        <v>5</v>
      </c>
      <c r="D893" s="271" t="s">
        <v>595</v>
      </c>
      <c r="E893" s="117">
        <v>892</v>
      </c>
      <c r="F893" s="117" t="s">
        <v>923</v>
      </c>
      <c r="G893" s="117" t="s">
        <v>591</v>
      </c>
      <c r="H893" s="117" t="s">
        <v>597</v>
      </c>
      <c r="I893" s="117" t="s">
        <v>398</v>
      </c>
      <c r="J893" s="117" t="s">
        <v>398</v>
      </c>
      <c r="K893" s="117" t="s">
        <v>398</v>
      </c>
      <c r="L893" s="117" t="s">
        <v>398</v>
      </c>
      <c r="M893" s="117" t="s">
        <v>398</v>
      </c>
      <c r="N893" s="117" t="s">
        <v>398</v>
      </c>
      <c r="O893" s="125" t="s">
        <v>579</v>
      </c>
      <c r="P893" s="117">
        <v>1</v>
      </c>
      <c r="Q893" s="117" t="s">
        <v>398</v>
      </c>
      <c r="R893" s="117" t="s">
        <v>398</v>
      </c>
      <c r="S893" s="117" t="s">
        <v>398</v>
      </c>
      <c r="T893" s="117" t="s">
        <v>398</v>
      </c>
      <c r="U893" s="117" t="s">
        <v>398</v>
      </c>
      <c r="V893" s="117" t="s">
        <v>398</v>
      </c>
      <c r="W893" s="123">
        <v>48</v>
      </c>
      <c r="X893" s="123" t="s">
        <v>906</v>
      </c>
      <c r="Y893" s="120">
        <v>43558</v>
      </c>
      <c r="Z893" s="121">
        <v>0.43402777777777773</v>
      </c>
      <c r="AA893" s="117" t="s">
        <v>659</v>
      </c>
      <c r="AB893" s="117" t="s">
        <v>582</v>
      </c>
      <c r="AC893" s="119" t="s">
        <v>398</v>
      </c>
      <c r="AD893" s="119" t="s">
        <v>658</v>
      </c>
    </row>
    <row r="894" spans="1:30">
      <c r="A894" s="117">
        <v>893</v>
      </c>
      <c r="B894" s="123" t="s">
        <v>466</v>
      </c>
      <c r="C894" s="117" t="s">
        <v>5</v>
      </c>
      <c r="D894" s="271" t="s">
        <v>595</v>
      </c>
      <c r="E894" s="117">
        <v>893</v>
      </c>
      <c r="F894" s="117" t="s">
        <v>923</v>
      </c>
      <c r="G894" s="117" t="s">
        <v>591</v>
      </c>
      <c r="H894" s="117" t="s">
        <v>597</v>
      </c>
      <c r="I894" s="117" t="s">
        <v>398</v>
      </c>
      <c r="J894" s="117" t="s">
        <v>398</v>
      </c>
      <c r="K894" s="117" t="s">
        <v>398</v>
      </c>
      <c r="L894" s="117" t="s">
        <v>398</v>
      </c>
      <c r="M894" s="117" t="s">
        <v>398</v>
      </c>
      <c r="N894" s="117" t="s">
        <v>398</v>
      </c>
      <c r="O894" s="125" t="s">
        <v>579</v>
      </c>
      <c r="P894" s="117">
        <v>1</v>
      </c>
      <c r="Q894" s="117" t="s">
        <v>398</v>
      </c>
      <c r="R894" s="117" t="s">
        <v>398</v>
      </c>
      <c r="S894" s="117" t="s">
        <v>398</v>
      </c>
      <c r="T894" s="117" t="s">
        <v>398</v>
      </c>
      <c r="U894" s="117" t="s">
        <v>398</v>
      </c>
      <c r="V894" s="117" t="s">
        <v>398</v>
      </c>
      <c r="W894" s="123">
        <v>48</v>
      </c>
      <c r="X894" s="123" t="s">
        <v>906</v>
      </c>
      <c r="Y894" s="120">
        <v>43558</v>
      </c>
      <c r="Z894" s="121">
        <v>0.43402777777777773</v>
      </c>
      <c r="AA894" s="117" t="s">
        <v>659</v>
      </c>
      <c r="AB894" s="117" t="s">
        <v>582</v>
      </c>
      <c r="AC894" s="119" t="s">
        <v>398</v>
      </c>
      <c r="AD894" s="119" t="s">
        <v>398</v>
      </c>
    </row>
    <row r="895" spans="1:30">
      <c r="A895" s="117">
        <v>894</v>
      </c>
      <c r="B895" s="123" t="s">
        <v>466</v>
      </c>
      <c r="C895" s="117" t="s">
        <v>5</v>
      </c>
      <c r="D895" s="271" t="s">
        <v>595</v>
      </c>
      <c r="E895" s="117">
        <v>894</v>
      </c>
      <c r="F895" s="117" t="s">
        <v>923</v>
      </c>
      <c r="G895" s="117" t="s">
        <v>591</v>
      </c>
      <c r="H895" s="117" t="s">
        <v>597</v>
      </c>
      <c r="I895" s="117" t="s">
        <v>398</v>
      </c>
      <c r="J895" s="117" t="s">
        <v>398</v>
      </c>
      <c r="K895" s="117" t="s">
        <v>398</v>
      </c>
      <c r="L895" s="117" t="s">
        <v>398</v>
      </c>
      <c r="M895" s="117" t="s">
        <v>398</v>
      </c>
      <c r="N895" s="117" t="s">
        <v>398</v>
      </c>
      <c r="O895" s="125" t="s">
        <v>579</v>
      </c>
      <c r="P895" s="117">
        <v>1</v>
      </c>
      <c r="Q895" s="117" t="s">
        <v>398</v>
      </c>
      <c r="R895" s="117" t="s">
        <v>398</v>
      </c>
      <c r="S895" s="117" t="s">
        <v>398</v>
      </c>
      <c r="T895" s="117" t="s">
        <v>398</v>
      </c>
      <c r="U895" s="117" t="s">
        <v>398</v>
      </c>
      <c r="V895" s="117" t="s">
        <v>398</v>
      </c>
      <c r="W895" s="123">
        <v>48</v>
      </c>
      <c r="X895" s="123" t="s">
        <v>906</v>
      </c>
      <c r="Y895" s="120">
        <v>43558</v>
      </c>
      <c r="Z895" s="121">
        <v>0.43402777777777773</v>
      </c>
      <c r="AA895" s="117" t="s">
        <v>659</v>
      </c>
      <c r="AB895" s="117" t="s">
        <v>582</v>
      </c>
      <c r="AC895" s="119" t="s">
        <v>398</v>
      </c>
      <c r="AD895" s="119" t="s">
        <v>398</v>
      </c>
    </row>
    <row r="896" spans="1:30">
      <c r="A896" s="117">
        <v>895</v>
      </c>
      <c r="B896" s="123" t="s">
        <v>466</v>
      </c>
      <c r="C896" s="117" t="s">
        <v>5</v>
      </c>
      <c r="D896" s="271" t="s">
        <v>595</v>
      </c>
      <c r="E896" s="117">
        <v>895</v>
      </c>
      <c r="F896" s="117" t="s">
        <v>923</v>
      </c>
      <c r="G896" s="117" t="s">
        <v>591</v>
      </c>
      <c r="H896" s="117" t="s">
        <v>597</v>
      </c>
      <c r="I896" s="117" t="s">
        <v>398</v>
      </c>
      <c r="J896" s="117" t="s">
        <v>398</v>
      </c>
      <c r="K896" s="117" t="s">
        <v>398</v>
      </c>
      <c r="L896" s="117" t="s">
        <v>398</v>
      </c>
      <c r="M896" s="117" t="s">
        <v>398</v>
      </c>
      <c r="N896" s="117" t="s">
        <v>398</v>
      </c>
      <c r="O896" s="125" t="s">
        <v>579</v>
      </c>
      <c r="P896" s="117">
        <v>1</v>
      </c>
      <c r="Q896" s="117" t="s">
        <v>398</v>
      </c>
      <c r="R896" s="117" t="s">
        <v>398</v>
      </c>
      <c r="S896" s="117" t="s">
        <v>398</v>
      </c>
      <c r="T896" s="117" t="s">
        <v>398</v>
      </c>
      <c r="U896" s="117" t="s">
        <v>398</v>
      </c>
      <c r="V896" s="117" t="s">
        <v>398</v>
      </c>
      <c r="W896" s="123">
        <v>48</v>
      </c>
      <c r="X896" s="123" t="s">
        <v>906</v>
      </c>
      <c r="Y896" s="120">
        <v>43558</v>
      </c>
      <c r="Z896" s="121">
        <v>0.43402777777777773</v>
      </c>
      <c r="AA896" s="117" t="s">
        <v>659</v>
      </c>
      <c r="AB896" s="117" t="s">
        <v>582</v>
      </c>
      <c r="AC896" s="119" t="s">
        <v>398</v>
      </c>
      <c r="AD896" s="119" t="s">
        <v>398</v>
      </c>
    </row>
    <row r="897" spans="1:30">
      <c r="A897" s="117">
        <v>896</v>
      </c>
      <c r="B897" s="123" t="s">
        <v>466</v>
      </c>
      <c r="C897" s="117" t="s">
        <v>5</v>
      </c>
      <c r="D897" s="271" t="s">
        <v>595</v>
      </c>
      <c r="E897" s="117">
        <v>896</v>
      </c>
      <c r="F897" s="117" t="s">
        <v>923</v>
      </c>
      <c r="G897" s="117" t="s">
        <v>591</v>
      </c>
      <c r="H897" s="117" t="s">
        <v>598</v>
      </c>
      <c r="I897" s="117" t="s">
        <v>398</v>
      </c>
      <c r="J897" s="117" t="s">
        <v>398</v>
      </c>
      <c r="K897" s="117" t="s">
        <v>398</v>
      </c>
      <c r="L897" s="117" t="s">
        <v>398</v>
      </c>
      <c r="M897" s="117" t="s">
        <v>398</v>
      </c>
      <c r="N897" s="117" t="s">
        <v>398</v>
      </c>
      <c r="O897" s="125" t="s">
        <v>579</v>
      </c>
      <c r="P897" s="117">
        <v>1</v>
      </c>
      <c r="Q897" s="117" t="s">
        <v>398</v>
      </c>
      <c r="R897" s="117" t="s">
        <v>398</v>
      </c>
      <c r="S897" s="117" t="s">
        <v>398</v>
      </c>
      <c r="T897" s="117" t="s">
        <v>398</v>
      </c>
      <c r="U897" s="117" t="s">
        <v>398</v>
      </c>
      <c r="V897" s="117" t="s">
        <v>398</v>
      </c>
      <c r="W897" s="123">
        <v>48</v>
      </c>
      <c r="X897" s="123" t="s">
        <v>906</v>
      </c>
      <c r="Y897" s="120">
        <v>43558</v>
      </c>
      <c r="Z897" s="121">
        <v>0.43402777777777773</v>
      </c>
      <c r="AA897" s="117" t="s">
        <v>659</v>
      </c>
      <c r="AB897" s="117" t="s">
        <v>582</v>
      </c>
      <c r="AC897" s="119" t="s">
        <v>398</v>
      </c>
      <c r="AD897" s="119" t="s">
        <v>398</v>
      </c>
    </row>
    <row r="898" spans="1:30">
      <c r="A898" s="117">
        <v>897</v>
      </c>
      <c r="B898" s="123" t="s">
        <v>466</v>
      </c>
      <c r="C898" s="117" t="s">
        <v>5</v>
      </c>
      <c r="D898" s="271" t="s">
        <v>595</v>
      </c>
      <c r="E898" s="117">
        <v>897</v>
      </c>
      <c r="F898" s="117" t="s">
        <v>923</v>
      </c>
      <c r="G898" s="117" t="s">
        <v>591</v>
      </c>
      <c r="H898" s="117" t="s">
        <v>598</v>
      </c>
      <c r="I898" s="117" t="s">
        <v>398</v>
      </c>
      <c r="J898" s="117" t="s">
        <v>398</v>
      </c>
      <c r="K898" s="117" t="s">
        <v>398</v>
      </c>
      <c r="L898" s="117" t="s">
        <v>398</v>
      </c>
      <c r="M898" s="117" t="s">
        <v>398</v>
      </c>
      <c r="N898" s="117" t="s">
        <v>398</v>
      </c>
      <c r="O898" s="125" t="s">
        <v>579</v>
      </c>
      <c r="P898" s="117">
        <v>1</v>
      </c>
      <c r="Q898" s="117" t="s">
        <v>398</v>
      </c>
      <c r="R898" s="117" t="s">
        <v>398</v>
      </c>
      <c r="S898" s="117" t="s">
        <v>398</v>
      </c>
      <c r="T898" s="117" t="s">
        <v>398</v>
      </c>
      <c r="U898" s="117" t="s">
        <v>398</v>
      </c>
      <c r="V898" s="117" t="s">
        <v>398</v>
      </c>
      <c r="W898" s="123">
        <v>48</v>
      </c>
      <c r="X898" s="123" t="s">
        <v>906</v>
      </c>
      <c r="Y898" s="120">
        <v>43558</v>
      </c>
      <c r="Z898" s="121">
        <v>0.43402777777777773</v>
      </c>
      <c r="AA898" s="117" t="s">
        <v>659</v>
      </c>
      <c r="AB898" s="117" t="s">
        <v>582</v>
      </c>
      <c r="AC898" s="119" t="s">
        <v>398</v>
      </c>
      <c r="AD898" s="119" t="s">
        <v>398</v>
      </c>
    </row>
    <row r="899" spans="1:30">
      <c r="A899" s="117">
        <v>898</v>
      </c>
      <c r="B899" s="123" t="s">
        <v>466</v>
      </c>
      <c r="C899" s="117" t="s">
        <v>5</v>
      </c>
      <c r="D899" s="271" t="s">
        <v>595</v>
      </c>
      <c r="E899" s="117">
        <v>898</v>
      </c>
      <c r="F899" s="117" t="s">
        <v>923</v>
      </c>
      <c r="G899" s="117" t="s">
        <v>591</v>
      </c>
      <c r="H899" s="117" t="s">
        <v>598</v>
      </c>
      <c r="I899" s="117" t="s">
        <v>398</v>
      </c>
      <c r="J899" s="117" t="s">
        <v>398</v>
      </c>
      <c r="K899" s="117" t="s">
        <v>398</v>
      </c>
      <c r="L899" s="117" t="s">
        <v>398</v>
      </c>
      <c r="M899" s="117" t="s">
        <v>398</v>
      </c>
      <c r="N899" s="117" t="s">
        <v>398</v>
      </c>
      <c r="O899" s="125" t="s">
        <v>579</v>
      </c>
      <c r="P899" s="117">
        <v>1</v>
      </c>
      <c r="Q899" s="117" t="s">
        <v>398</v>
      </c>
      <c r="R899" s="117" t="s">
        <v>398</v>
      </c>
      <c r="S899" s="117" t="s">
        <v>398</v>
      </c>
      <c r="T899" s="117" t="s">
        <v>398</v>
      </c>
      <c r="U899" s="117" t="s">
        <v>398</v>
      </c>
      <c r="V899" s="117" t="s">
        <v>398</v>
      </c>
      <c r="W899" s="123">
        <v>48</v>
      </c>
      <c r="X899" s="123" t="s">
        <v>906</v>
      </c>
      <c r="Y899" s="120">
        <v>43558</v>
      </c>
      <c r="Z899" s="121">
        <v>0.43402777777777773</v>
      </c>
      <c r="AA899" s="117" t="s">
        <v>659</v>
      </c>
      <c r="AB899" s="117" t="s">
        <v>582</v>
      </c>
      <c r="AC899" s="119" t="s">
        <v>398</v>
      </c>
      <c r="AD899" s="119" t="s">
        <v>398</v>
      </c>
    </row>
    <row r="900" spans="1:30">
      <c r="A900" s="117">
        <v>899</v>
      </c>
      <c r="B900" s="123" t="s">
        <v>466</v>
      </c>
      <c r="C900" s="117" t="s">
        <v>5</v>
      </c>
      <c r="D900" s="271" t="s">
        <v>595</v>
      </c>
      <c r="E900" s="117">
        <v>899</v>
      </c>
      <c r="F900" s="117" t="s">
        <v>923</v>
      </c>
      <c r="G900" s="117" t="s">
        <v>591</v>
      </c>
      <c r="H900" s="117" t="s">
        <v>598</v>
      </c>
      <c r="I900" s="117" t="s">
        <v>398</v>
      </c>
      <c r="J900" s="117" t="s">
        <v>398</v>
      </c>
      <c r="K900" s="117" t="s">
        <v>398</v>
      </c>
      <c r="L900" s="117" t="s">
        <v>398</v>
      </c>
      <c r="M900" s="117" t="s">
        <v>398</v>
      </c>
      <c r="N900" s="117" t="s">
        <v>398</v>
      </c>
      <c r="O900" s="125" t="s">
        <v>579</v>
      </c>
      <c r="P900" s="117">
        <v>1</v>
      </c>
      <c r="Q900" s="117" t="s">
        <v>398</v>
      </c>
      <c r="R900" s="117" t="s">
        <v>398</v>
      </c>
      <c r="S900" s="117" t="s">
        <v>398</v>
      </c>
      <c r="T900" s="117" t="s">
        <v>398</v>
      </c>
      <c r="U900" s="117" t="s">
        <v>398</v>
      </c>
      <c r="V900" s="117" t="s">
        <v>398</v>
      </c>
      <c r="W900" s="123">
        <v>48</v>
      </c>
      <c r="X900" s="123" t="s">
        <v>906</v>
      </c>
      <c r="Y900" s="120">
        <v>43558</v>
      </c>
      <c r="Z900" s="121">
        <v>0.43402777777777773</v>
      </c>
      <c r="AA900" s="117" t="s">
        <v>659</v>
      </c>
      <c r="AB900" s="117" t="s">
        <v>582</v>
      </c>
      <c r="AC900" s="119" t="s">
        <v>398</v>
      </c>
      <c r="AD900" s="119" t="s">
        <v>398</v>
      </c>
    </row>
    <row r="901" spans="1:30">
      <c r="A901" s="117">
        <v>900</v>
      </c>
      <c r="B901" s="123" t="s">
        <v>466</v>
      </c>
      <c r="C901" s="117" t="s">
        <v>5</v>
      </c>
      <c r="D901" s="271" t="s">
        <v>595</v>
      </c>
      <c r="E901" s="117">
        <v>900</v>
      </c>
      <c r="F901" s="117" t="s">
        <v>923</v>
      </c>
      <c r="G901" s="117" t="s">
        <v>591</v>
      </c>
      <c r="H901" s="117" t="s">
        <v>598</v>
      </c>
      <c r="I901" s="117" t="s">
        <v>398</v>
      </c>
      <c r="J901" s="117" t="s">
        <v>398</v>
      </c>
      <c r="K901" s="117" t="s">
        <v>398</v>
      </c>
      <c r="L901" s="117" t="s">
        <v>398</v>
      </c>
      <c r="M901" s="117" t="s">
        <v>398</v>
      </c>
      <c r="N901" s="117" t="s">
        <v>398</v>
      </c>
      <c r="O901" s="125" t="s">
        <v>579</v>
      </c>
      <c r="P901" s="117">
        <v>1</v>
      </c>
      <c r="Q901" s="117" t="s">
        <v>398</v>
      </c>
      <c r="R901" s="117" t="s">
        <v>398</v>
      </c>
      <c r="S901" s="117" t="s">
        <v>398</v>
      </c>
      <c r="T901" s="117" t="s">
        <v>398</v>
      </c>
      <c r="U901" s="117" t="s">
        <v>398</v>
      </c>
      <c r="V901" s="117" t="s">
        <v>398</v>
      </c>
      <c r="W901" s="123">
        <v>48</v>
      </c>
      <c r="X901" s="123" t="s">
        <v>906</v>
      </c>
      <c r="Y901" s="120">
        <v>43558</v>
      </c>
      <c r="Z901" s="121">
        <v>0.43402777777777773</v>
      </c>
      <c r="AA901" s="117" t="s">
        <v>659</v>
      </c>
      <c r="AB901" s="117" t="s">
        <v>582</v>
      </c>
      <c r="AC901" s="119" t="s">
        <v>398</v>
      </c>
      <c r="AD901" s="119" t="s">
        <v>398</v>
      </c>
    </row>
    <row r="902" spans="1:30">
      <c r="A902" s="117">
        <v>901</v>
      </c>
      <c r="B902" s="123" t="s">
        <v>466</v>
      </c>
      <c r="C902" s="117" t="s">
        <v>5</v>
      </c>
      <c r="D902" s="271" t="s">
        <v>595</v>
      </c>
      <c r="E902" s="117">
        <v>901</v>
      </c>
      <c r="F902" s="117" t="s">
        <v>923</v>
      </c>
      <c r="G902" s="117" t="s">
        <v>591</v>
      </c>
      <c r="H902" s="117" t="s">
        <v>598</v>
      </c>
      <c r="I902" s="117" t="s">
        <v>398</v>
      </c>
      <c r="J902" s="117" t="s">
        <v>398</v>
      </c>
      <c r="K902" s="117" t="s">
        <v>398</v>
      </c>
      <c r="L902" s="117" t="s">
        <v>398</v>
      </c>
      <c r="M902" s="117" t="s">
        <v>398</v>
      </c>
      <c r="N902" s="117" t="s">
        <v>398</v>
      </c>
      <c r="O902" s="125" t="s">
        <v>579</v>
      </c>
      <c r="P902" s="117">
        <v>1</v>
      </c>
      <c r="Q902" s="117" t="s">
        <v>398</v>
      </c>
      <c r="R902" s="117" t="s">
        <v>398</v>
      </c>
      <c r="S902" s="117" t="s">
        <v>398</v>
      </c>
      <c r="T902" s="117" t="s">
        <v>398</v>
      </c>
      <c r="U902" s="117" t="s">
        <v>398</v>
      </c>
      <c r="V902" s="117" t="s">
        <v>398</v>
      </c>
      <c r="W902" s="123">
        <v>48</v>
      </c>
      <c r="X902" s="123" t="s">
        <v>906</v>
      </c>
      <c r="Y902" s="120">
        <v>43558</v>
      </c>
      <c r="Z902" s="121">
        <v>0.43402777777777773</v>
      </c>
      <c r="AA902" s="117" t="s">
        <v>659</v>
      </c>
      <c r="AB902" s="117" t="s">
        <v>582</v>
      </c>
      <c r="AC902" s="119" t="s">
        <v>398</v>
      </c>
      <c r="AD902" s="119" t="s">
        <v>398</v>
      </c>
    </row>
    <row r="903" spans="1:30">
      <c r="A903" s="117">
        <v>902</v>
      </c>
      <c r="B903" s="123" t="s">
        <v>466</v>
      </c>
      <c r="C903" s="117" t="s">
        <v>5</v>
      </c>
      <c r="D903" s="271" t="s">
        <v>595</v>
      </c>
      <c r="E903" s="117">
        <v>902</v>
      </c>
      <c r="F903" s="117" t="s">
        <v>923</v>
      </c>
      <c r="G903" s="117" t="s">
        <v>591</v>
      </c>
      <c r="H903" s="117" t="s">
        <v>598</v>
      </c>
      <c r="I903" s="117" t="s">
        <v>398</v>
      </c>
      <c r="J903" s="117" t="s">
        <v>398</v>
      </c>
      <c r="K903" s="117" t="s">
        <v>398</v>
      </c>
      <c r="L903" s="117" t="s">
        <v>398</v>
      </c>
      <c r="M903" s="117" t="s">
        <v>398</v>
      </c>
      <c r="N903" s="117" t="s">
        <v>398</v>
      </c>
      <c r="O903" s="125" t="s">
        <v>579</v>
      </c>
      <c r="P903" s="117">
        <v>1</v>
      </c>
      <c r="Q903" s="117" t="s">
        <v>398</v>
      </c>
      <c r="R903" s="117" t="s">
        <v>398</v>
      </c>
      <c r="S903" s="117" t="s">
        <v>398</v>
      </c>
      <c r="T903" s="117" t="s">
        <v>398</v>
      </c>
      <c r="U903" s="117" t="s">
        <v>398</v>
      </c>
      <c r="V903" s="117" t="s">
        <v>398</v>
      </c>
      <c r="W903" s="123">
        <v>48</v>
      </c>
      <c r="X903" s="123" t="s">
        <v>906</v>
      </c>
      <c r="Y903" s="120">
        <v>43558</v>
      </c>
      <c r="Z903" s="121">
        <v>0.43402777777777773</v>
      </c>
      <c r="AA903" s="117" t="s">
        <v>659</v>
      </c>
      <c r="AB903" s="117" t="s">
        <v>582</v>
      </c>
      <c r="AC903" s="119" t="s">
        <v>398</v>
      </c>
      <c r="AD903" s="119" t="s">
        <v>398</v>
      </c>
    </row>
    <row r="904" spans="1:30">
      <c r="A904" s="117">
        <v>903</v>
      </c>
      <c r="B904" s="123" t="s">
        <v>466</v>
      </c>
      <c r="C904" s="117" t="s">
        <v>5</v>
      </c>
      <c r="D904" s="271" t="s">
        <v>595</v>
      </c>
      <c r="E904" s="117">
        <v>903</v>
      </c>
      <c r="F904" s="117" t="s">
        <v>923</v>
      </c>
      <c r="G904" s="117" t="s">
        <v>591</v>
      </c>
      <c r="H904" s="117" t="s">
        <v>598</v>
      </c>
      <c r="I904" s="117" t="s">
        <v>398</v>
      </c>
      <c r="J904" s="117" t="s">
        <v>398</v>
      </c>
      <c r="K904" s="117" t="s">
        <v>398</v>
      </c>
      <c r="L904" s="117" t="s">
        <v>398</v>
      </c>
      <c r="M904" s="117" t="s">
        <v>398</v>
      </c>
      <c r="N904" s="117" t="s">
        <v>398</v>
      </c>
      <c r="O904" s="125" t="s">
        <v>579</v>
      </c>
      <c r="P904" s="117">
        <v>1</v>
      </c>
      <c r="Q904" s="117" t="s">
        <v>398</v>
      </c>
      <c r="R904" s="117" t="s">
        <v>398</v>
      </c>
      <c r="S904" s="117" t="s">
        <v>398</v>
      </c>
      <c r="T904" s="117" t="s">
        <v>398</v>
      </c>
      <c r="U904" s="117" t="s">
        <v>398</v>
      </c>
      <c r="V904" s="117" t="s">
        <v>398</v>
      </c>
      <c r="W904" s="123">
        <v>48</v>
      </c>
      <c r="X904" s="123" t="s">
        <v>906</v>
      </c>
      <c r="Y904" s="120">
        <v>43558</v>
      </c>
      <c r="Z904" s="121">
        <v>0.43402777777777773</v>
      </c>
      <c r="AA904" s="117" t="s">
        <v>659</v>
      </c>
      <c r="AB904" s="117" t="s">
        <v>582</v>
      </c>
      <c r="AC904" s="119" t="s">
        <v>398</v>
      </c>
      <c r="AD904" s="119" t="s">
        <v>398</v>
      </c>
    </row>
    <row r="905" spans="1:30">
      <c r="A905" s="117">
        <v>904</v>
      </c>
      <c r="B905" s="123" t="s">
        <v>466</v>
      </c>
      <c r="C905" s="117" t="s">
        <v>5</v>
      </c>
      <c r="D905" s="271" t="s">
        <v>595</v>
      </c>
      <c r="E905" s="117">
        <v>904</v>
      </c>
      <c r="F905" s="117" t="s">
        <v>923</v>
      </c>
      <c r="G905" s="117" t="s">
        <v>591</v>
      </c>
      <c r="H905" s="117" t="s">
        <v>598</v>
      </c>
      <c r="I905" s="117" t="s">
        <v>398</v>
      </c>
      <c r="J905" s="117" t="s">
        <v>398</v>
      </c>
      <c r="K905" s="117" t="s">
        <v>398</v>
      </c>
      <c r="L905" s="117" t="s">
        <v>398</v>
      </c>
      <c r="M905" s="117" t="s">
        <v>398</v>
      </c>
      <c r="N905" s="117" t="s">
        <v>398</v>
      </c>
      <c r="O905" s="125" t="s">
        <v>579</v>
      </c>
      <c r="P905" s="117">
        <v>1</v>
      </c>
      <c r="Q905" s="117" t="s">
        <v>398</v>
      </c>
      <c r="R905" s="117" t="s">
        <v>398</v>
      </c>
      <c r="S905" s="117" t="s">
        <v>398</v>
      </c>
      <c r="T905" s="117" t="s">
        <v>398</v>
      </c>
      <c r="U905" s="117" t="s">
        <v>398</v>
      </c>
      <c r="V905" s="117" t="s">
        <v>398</v>
      </c>
      <c r="W905" s="123">
        <v>48</v>
      </c>
      <c r="X905" s="123" t="s">
        <v>906</v>
      </c>
      <c r="Y905" s="120">
        <v>43558</v>
      </c>
      <c r="Z905" s="121">
        <v>0.43402777777777773</v>
      </c>
      <c r="AA905" s="117" t="s">
        <v>659</v>
      </c>
      <c r="AB905" s="117" t="s">
        <v>582</v>
      </c>
      <c r="AC905" s="119" t="s">
        <v>398</v>
      </c>
      <c r="AD905" s="119" t="s">
        <v>398</v>
      </c>
    </row>
    <row r="906" spans="1:30">
      <c r="A906" s="117">
        <v>905</v>
      </c>
      <c r="B906" s="123" t="s">
        <v>466</v>
      </c>
      <c r="C906" s="117" t="s">
        <v>5</v>
      </c>
      <c r="D906" s="271" t="s">
        <v>595</v>
      </c>
      <c r="E906" s="117">
        <v>905</v>
      </c>
      <c r="F906" s="117" t="s">
        <v>923</v>
      </c>
      <c r="G906" s="117" t="s">
        <v>591</v>
      </c>
      <c r="H906" s="117" t="s">
        <v>598</v>
      </c>
      <c r="I906" s="117" t="s">
        <v>398</v>
      </c>
      <c r="J906" s="117" t="s">
        <v>398</v>
      </c>
      <c r="K906" s="117" t="s">
        <v>398</v>
      </c>
      <c r="L906" s="117" t="s">
        <v>398</v>
      </c>
      <c r="M906" s="117" t="s">
        <v>398</v>
      </c>
      <c r="N906" s="117" t="s">
        <v>398</v>
      </c>
      <c r="O906" s="125" t="s">
        <v>579</v>
      </c>
      <c r="P906" s="117">
        <v>1</v>
      </c>
      <c r="Q906" s="117" t="s">
        <v>398</v>
      </c>
      <c r="R906" s="117" t="s">
        <v>398</v>
      </c>
      <c r="S906" s="117" t="s">
        <v>398</v>
      </c>
      <c r="T906" s="117" t="s">
        <v>398</v>
      </c>
      <c r="U906" s="117" t="s">
        <v>398</v>
      </c>
      <c r="V906" s="117" t="s">
        <v>398</v>
      </c>
      <c r="W906" s="123">
        <v>48</v>
      </c>
      <c r="X906" s="123" t="s">
        <v>906</v>
      </c>
      <c r="Y906" s="120">
        <v>43558</v>
      </c>
      <c r="Z906" s="121">
        <v>0.43402777777777773</v>
      </c>
      <c r="AA906" s="117" t="s">
        <v>659</v>
      </c>
      <c r="AB906" s="117" t="s">
        <v>582</v>
      </c>
      <c r="AC906" s="119" t="s">
        <v>398</v>
      </c>
      <c r="AD906" s="119" t="s">
        <v>398</v>
      </c>
    </row>
    <row r="907" spans="1:30">
      <c r="A907" s="117">
        <v>906</v>
      </c>
      <c r="B907" s="123" t="s">
        <v>466</v>
      </c>
      <c r="C907" s="117" t="s">
        <v>5</v>
      </c>
      <c r="D907" s="271" t="s">
        <v>595</v>
      </c>
      <c r="E907" s="117">
        <v>906</v>
      </c>
      <c r="F907" s="117" t="s">
        <v>924</v>
      </c>
      <c r="G907" s="117" t="s">
        <v>591</v>
      </c>
      <c r="H907" s="117" t="s">
        <v>398</v>
      </c>
      <c r="I907" s="117" t="s">
        <v>398</v>
      </c>
      <c r="J907" s="117" t="s">
        <v>398</v>
      </c>
      <c r="K907" s="117" t="s">
        <v>398</v>
      </c>
      <c r="L907" s="117" t="s">
        <v>398</v>
      </c>
      <c r="M907" s="117" t="s">
        <v>398</v>
      </c>
      <c r="N907" s="117" t="s">
        <v>398</v>
      </c>
      <c r="O907" s="125" t="s">
        <v>579</v>
      </c>
      <c r="P907" s="117">
        <v>1</v>
      </c>
      <c r="Q907" s="117" t="s">
        <v>398</v>
      </c>
      <c r="R907" s="117" t="s">
        <v>398</v>
      </c>
      <c r="S907" s="117" t="s">
        <v>398</v>
      </c>
      <c r="T907" s="117" t="s">
        <v>398</v>
      </c>
      <c r="U907" s="117" t="s">
        <v>398</v>
      </c>
      <c r="V907" s="117" t="s">
        <v>398</v>
      </c>
      <c r="W907" s="123">
        <v>49</v>
      </c>
      <c r="X907" s="123" t="s">
        <v>906</v>
      </c>
      <c r="Y907" s="120">
        <v>43558</v>
      </c>
      <c r="Z907" s="121">
        <v>0.43402777777777773</v>
      </c>
      <c r="AA907" s="117" t="s">
        <v>659</v>
      </c>
      <c r="AB907" s="117" t="s">
        <v>582</v>
      </c>
      <c r="AC907" s="119" t="s">
        <v>398</v>
      </c>
      <c r="AD907" s="119" t="s">
        <v>660</v>
      </c>
    </row>
    <row r="908" spans="1:30">
      <c r="A908" s="117">
        <v>907</v>
      </c>
      <c r="B908" s="123" t="s">
        <v>466</v>
      </c>
      <c r="C908" s="117" t="s">
        <v>5</v>
      </c>
      <c r="D908" s="271" t="s">
        <v>595</v>
      </c>
      <c r="E908" s="117">
        <v>907</v>
      </c>
      <c r="F908" s="117" t="s">
        <v>924</v>
      </c>
      <c r="G908" s="117" t="s">
        <v>591</v>
      </c>
      <c r="H908" s="117" t="s">
        <v>398</v>
      </c>
      <c r="I908" s="117" t="s">
        <v>398</v>
      </c>
      <c r="J908" s="117" t="s">
        <v>398</v>
      </c>
      <c r="K908" s="117" t="s">
        <v>398</v>
      </c>
      <c r="L908" s="117" t="s">
        <v>398</v>
      </c>
      <c r="M908" s="117" t="s">
        <v>398</v>
      </c>
      <c r="N908" s="117" t="s">
        <v>398</v>
      </c>
      <c r="O908" s="125" t="s">
        <v>579</v>
      </c>
      <c r="P908" s="117">
        <v>1</v>
      </c>
      <c r="Q908" s="117" t="s">
        <v>398</v>
      </c>
      <c r="R908" s="117" t="s">
        <v>398</v>
      </c>
      <c r="S908" s="117" t="s">
        <v>398</v>
      </c>
      <c r="T908" s="117" t="s">
        <v>398</v>
      </c>
      <c r="U908" s="117" t="s">
        <v>398</v>
      </c>
      <c r="V908" s="117" t="s">
        <v>398</v>
      </c>
      <c r="W908" s="123">
        <v>49</v>
      </c>
      <c r="X908" s="123" t="s">
        <v>906</v>
      </c>
      <c r="Y908" s="120">
        <v>43558</v>
      </c>
      <c r="Z908" s="121">
        <v>0.43402777777777773</v>
      </c>
      <c r="AA908" s="117" t="s">
        <v>659</v>
      </c>
      <c r="AB908" s="117" t="s">
        <v>582</v>
      </c>
      <c r="AC908" s="119" t="s">
        <v>398</v>
      </c>
      <c r="AD908" s="119" t="s">
        <v>398</v>
      </c>
    </row>
    <row r="909" spans="1:30">
      <c r="A909" s="117">
        <v>908</v>
      </c>
      <c r="B909" s="123" t="s">
        <v>466</v>
      </c>
      <c r="C909" s="117" t="s">
        <v>5</v>
      </c>
      <c r="D909" s="271" t="s">
        <v>595</v>
      </c>
      <c r="E909" s="117">
        <v>908</v>
      </c>
      <c r="F909" s="117" t="s">
        <v>924</v>
      </c>
      <c r="G909" s="117" t="s">
        <v>591</v>
      </c>
      <c r="H909" s="117" t="s">
        <v>398</v>
      </c>
      <c r="I909" s="117" t="s">
        <v>398</v>
      </c>
      <c r="J909" s="117" t="s">
        <v>398</v>
      </c>
      <c r="K909" s="117" t="s">
        <v>398</v>
      </c>
      <c r="L909" s="117" t="s">
        <v>398</v>
      </c>
      <c r="M909" s="117" t="s">
        <v>398</v>
      </c>
      <c r="N909" s="117" t="s">
        <v>398</v>
      </c>
      <c r="O909" s="125" t="s">
        <v>579</v>
      </c>
      <c r="P909" s="117">
        <v>1</v>
      </c>
      <c r="Q909" s="117" t="s">
        <v>398</v>
      </c>
      <c r="R909" s="117" t="s">
        <v>398</v>
      </c>
      <c r="S909" s="117" t="s">
        <v>398</v>
      </c>
      <c r="T909" s="117" t="s">
        <v>398</v>
      </c>
      <c r="U909" s="117" t="s">
        <v>398</v>
      </c>
      <c r="V909" s="117" t="s">
        <v>398</v>
      </c>
      <c r="W909" s="123">
        <v>49</v>
      </c>
      <c r="X909" s="123" t="s">
        <v>906</v>
      </c>
      <c r="Y909" s="120">
        <v>43558</v>
      </c>
      <c r="Z909" s="121">
        <v>0.43402777777777773</v>
      </c>
      <c r="AA909" s="117" t="s">
        <v>659</v>
      </c>
      <c r="AB909" s="117" t="s">
        <v>582</v>
      </c>
      <c r="AC909" s="119" t="s">
        <v>398</v>
      </c>
      <c r="AD909" s="119" t="s">
        <v>398</v>
      </c>
    </row>
    <row r="910" spans="1:30">
      <c r="A910" s="117">
        <v>909</v>
      </c>
      <c r="B910" s="123" t="s">
        <v>466</v>
      </c>
      <c r="C910" s="117" t="s">
        <v>5</v>
      </c>
      <c r="D910" s="271" t="s">
        <v>595</v>
      </c>
      <c r="E910" s="117">
        <v>909</v>
      </c>
      <c r="F910" s="117" t="s">
        <v>924</v>
      </c>
      <c r="G910" s="117" t="s">
        <v>591</v>
      </c>
      <c r="H910" s="117" t="s">
        <v>398</v>
      </c>
      <c r="I910" s="117" t="s">
        <v>398</v>
      </c>
      <c r="J910" s="117" t="s">
        <v>398</v>
      </c>
      <c r="K910" s="117" t="s">
        <v>398</v>
      </c>
      <c r="L910" s="117" t="s">
        <v>398</v>
      </c>
      <c r="M910" s="117" t="s">
        <v>398</v>
      </c>
      <c r="N910" s="117" t="s">
        <v>398</v>
      </c>
      <c r="O910" s="125" t="s">
        <v>579</v>
      </c>
      <c r="P910" s="117">
        <v>1</v>
      </c>
      <c r="Q910" s="117" t="s">
        <v>398</v>
      </c>
      <c r="R910" s="117" t="s">
        <v>398</v>
      </c>
      <c r="S910" s="117" t="s">
        <v>398</v>
      </c>
      <c r="T910" s="117" t="s">
        <v>398</v>
      </c>
      <c r="U910" s="117" t="s">
        <v>398</v>
      </c>
      <c r="V910" s="117" t="s">
        <v>398</v>
      </c>
      <c r="W910" s="123">
        <v>49</v>
      </c>
      <c r="X910" s="123" t="s">
        <v>906</v>
      </c>
      <c r="Y910" s="120">
        <v>43558</v>
      </c>
      <c r="Z910" s="121">
        <v>0.43402777777777773</v>
      </c>
      <c r="AA910" s="117" t="s">
        <v>659</v>
      </c>
      <c r="AB910" s="117" t="s">
        <v>582</v>
      </c>
      <c r="AC910" s="119" t="s">
        <v>398</v>
      </c>
      <c r="AD910" s="119" t="s">
        <v>398</v>
      </c>
    </row>
    <row r="911" spans="1:30">
      <c r="A911" s="117">
        <v>910</v>
      </c>
      <c r="B911" s="123" t="s">
        <v>466</v>
      </c>
      <c r="C911" s="117" t="s">
        <v>5</v>
      </c>
      <c r="D911" s="271" t="s">
        <v>595</v>
      </c>
      <c r="E911" s="117">
        <v>910</v>
      </c>
      <c r="F911" s="117" t="s">
        <v>924</v>
      </c>
      <c r="G911" s="117" t="s">
        <v>591</v>
      </c>
      <c r="H911" s="117" t="s">
        <v>398</v>
      </c>
      <c r="I911" s="117" t="s">
        <v>398</v>
      </c>
      <c r="J911" s="117" t="s">
        <v>398</v>
      </c>
      <c r="K911" s="117" t="s">
        <v>398</v>
      </c>
      <c r="L911" s="117" t="s">
        <v>398</v>
      </c>
      <c r="M911" s="117" t="s">
        <v>398</v>
      </c>
      <c r="N911" s="117" t="s">
        <v>398</v>
      </c>
      <c r="O911" s="125" t="s">
        <v>579</v>
      </c>
      <c r="P911" s="117">
        <v>1</v>
      </c>
      <c r="Q911" s="117" t="s">
        <v>398</v>
      </c>
      <c r="R911" s="117" t="s">
        <v>398</v>
      </c>
      <c r="S911" s="117" t="s">
        <v>398</v>
      </c>
      <c r="T911" s="117" t="s">
        <v>398</v>
      </c>
      <c r="U911" s="117" t="s">
        <v>398</v>
      </c>
      <c r="V911" s="117" t="s">
        <v>398</v>
      </c>
      <c r="W911" s="123">
        <v>49</v>
      </c>
      <c r="X911" s="123" t="s">
        <v>906</v>
      </c>
      <c r="Y911" s="120">
        <v>43558</v>
      </c>
      <c r="Z911" s="121">
        <v>0.43402777777777773</v>
      </c>
      <c r="AA911" s="117" t="s">
        <v>659</v>
      </c>
      <c r="AB911" s="117" t="s">
        <v>582</v>
      </c>
      <c r="AC911" s="119" t="s">
        <v>398</v>
      </c>
      <c r="AD911" s="119" t="s">
        <v>398</v>
      </c>
    </row>
    <row r="912" spans="1:30">
      <c r="A912" s="117">
        <v>911</v>
      </c>
      <c r="B912" s="123" t="s">
        <v>466</v>
      </c>
      <c r="C912" s="117" t="s">
        <v>5</v>
      </c>
      <c r="D912" s="271" t="s">
        <v>595</v>
      </c>
      <c r="E912" s="117">
        <v>911</v>
      </c>
      <c r="F912" s="117" t="s">
        <v>924</v>
      </c>
      <c r="G912" s="117" t="s">
        <v>591</v>
      </c>
      <c r="H912" s="117" t="s">
        <v>398</v>
      </c>
      <c r="I912" s="117" t="s">
        <v>398</v>
      </c>
      <c r="J912" s="117" t="s">
        <v>398</v>
      </c>
      <c r="K912" s="117" t="s">
        <v>398</v>
      </c>
      <c r="L912" s="117" t="s">
        <v>398</v>
      </c>
      <c r="M912" s="117" t="s">
        <v>398</v>
      </c>
      <c r="N912" s="117" t="s">
        <v>398</v>
      </c>
      <c r="O912" s="125" t="s">
        <v>579</v>
      </c>
      <c r="P912" s="117">
        <v>1</v>
      </c>
      <c r="Q912" s="117" t="s">
        <v>398</v>
      </c>
      <c r="R912" s="117" t="s">
        <v>398</v>
      </c>
      <c r="S912" s="117" t="s">
        <v>398</v>
      </c>
      <c r="T912" s="117" t="s">
        <v>398</v>
      </c>
      <c r="U912" s="117" t="s">
        <v>398</v>
      </c>
      <c r="V912" s="117" t="s">
        <v>398</v>
      </c>
      <c r="W912" s="123">
        <v>49</v>
      </c>
      <c r="X912" s="123" t="s">
        <v>906</v>
      </c>
      <c r="Y912" s="120">
        <v>43558</v>
      </c>
      <c r="Z912" s="121">
        <v>0.43402777777777773</v>
      </c>
      <c r="AA912" s="117" t="s">
        <v>659</v>
      </c>
      <c r="AB912" s="117" t="s">
        <v>582</v>
      </c>
      <c r="AC912" s="119" t="s">
        <v>398</v>
      </c>
      <c r="AD912" s="119" t="s">
        <v>398</v>
      </c>
    </row>
    <row r="913" spans="1:30">
      <c r="A913" s="117">
        <v>912</v>
      </c>
      <c r="B913" s="123" t="s">
        <v>466</v>
      </c>
      <c r="C913" s="117" t="s">
        <v>5</v>
      </c>
      <c r="D913" s="271" t="s">
        <v>595</v>
      </c>
      <c r="E913" s="117">
        <v>912</v>
      </c>
      <c r="F913" s="117" t="s">
        <v>924</v>
      </c>
      <c r="G913" s="117" t="s">
        <v>591</v>
      </c>
      <c r="H913" s="117" t="s">
        <v>398</v>
      </c>
      <c r="I913" s="117" t="s">
        <v>398</v>
      </c>
      <c r="J913" s="117" t="s">
        <v>398</v>
      </c>
      <c r="K913" s="117" t="s">
        <v>398</v>
      </c>
      <c r="L913" s="117" t="s">
        <v>398</v>
      </c>
      <c r="M913" s="117" t="s">
        <v>398</v>
      </c>
      <c r="N913" s="117" t="s">
        <v>398</v>
      </c>
      <c r="O913" s="125" t="s">
        <v>579</v>
      </c>
      <c r="P913" s="117">
        <v>1</v>
      </c>
      <c r="Q913" s="117" t="s">
        <v>398</v>
      </c>
      <c r="R913" s="117" t="s">
        <v>398</v>
      </c>
      <c r="S913" s="117" t="s">
        <v>398</v>
      </c>
      <c r="T913" s="117" t="s">
        <v>398</v>
      </c>
      <c r="U913" s="117" t="s">
        <v>398</v>
      </c>
      <c r="V913" s="117" t="s">
        <v>398</v>
      </c>
      <c r="W913" s="123">
        <v>49</v>
      </c>
      <c r="X913" s="123" t="s">
        <v>906</v>
      </c>
      <c r="Y913" s="120">
        <v>43558</v>
      </c>
      <c r="Z913" s="121">
        <v>0.43402777777777773</v>
      </c>
      <c r="AA913" s="117" t="s">
        <v>659</v>
      </c>
      <c r="AB913" s="117" t="s">
        <v>582</v>
      </c>
      <c r="AC913" s="119" t="s">
        <v>398</v>
      </c>
      <c r="AD913" s="119" t="s">
        <v>398</v>
      </c>
    </row>
    <row r="914" spans="1:30">
      <c r="A914" s="117">
        <v>913</v>
      </c>
      <c r="B914" s="123" t="s">
        <v>466</v>
      </c>
      <c r="C914" s="117" t="s">
        <v>5</v>
      </c>
      <c r="D914" s="271" t="s">
        <v>595</v>
      </c>
      <c r="E914" s="117">
        <v>913</v>
      </c>
      <c r="F914" s="117" t="s">
        <v>924</v>
      </c>
      <c r="G914" s="117" t="s">
        <v>591</v>
      </c>
      <c r="H914" s="117" t="s">
        <v>398</v>
      </c>
      <c r="I914" s="117" t="s">
        <v>398</v>
      </c>
      <c r="J914" s="117" t="s">
        <v>398</v>
      </c>
      <c r="K914" s="117" t="s">
        <v>398</v>
      </c>
      <c r="L914" s="117" t="s">
        <v>398</v>
      </c>
      <c r="M914" s="117" t="s">
        <v>398</v>
      </c>
      <c r="N914" s="117" t="s">
        <v>398</v>
      </c>
      <c r="O914" s="125" t="s">
        <v>579</v>
      </c>
      <c r="P914" s="117">
        <v>1</v>
      </c>
      <c r="Q914" s="117" t="s">
        <v>398</v>
      </c>
      <c r="R914" s="117" t="s">
        <v>398</v>
      </c>
      <c r="S914" s="117" t="s">
        <v>398</v>
      </c>
      <c r="T914" s="117" t="s">
        <v>398</v>
      </c>
      <c r="U914" s="117" t="s">
        <v>398</v>
      </c>
      <c r="V914" s="117" t="s">
        <v>398</v>
      </c>
      <c r="W914" s="123">
        <v>49</v>
      </c>
      <c r="X914" s="123" t="s">
        <v>906</v>
      </c>
      <c r="Y914" s="120">
        <v>43558</v>
      </c>
      <c r="Z914" s="121">
        <v>0.43402777777777773</v>
      </c>
      <c r="AA914" s="117" t="s">
        <v>659</v>
      </c>
      <c r="AB914" s="117" t="s">
        <v>582</v>
      </c>
      <c r="AC914" s="119" t="s">
        <v>398</v>
      </c>
      <c r="AD914" s="119" t="s">
        <v>398</v>
      </c>
    </row>
    <row r="915" spans="1:30">
      <c r="A915" s="117">
        <v>914</v>
      </c>
      <c r="B915" s="123" t="s">
        <v>466</v>
      </c>
      <c r="C915" s="117" t="s">
        <v>5</v>
      </c>
      <c r="D915" s="271" t="s">
        <v>595</v>
      </c>
      <c r="E915" s="117">
        <v>914</v>
      </c>
      <c r="F915" s="117" t="s">
        <v>924</v>
      </c>
      <c r="G915" s="117" t="s">
        <v>591</v>
      </c>
      <c r="H915" s="117" t="s">
        <v>398</v>
      </c>
      <c r="I915" s="117" t="s">
        <v>398</v>
      </c>
      <c r="J915" s="117" t="s">
        <v>398</v>
      </c>
      <c r="K915" s="117" t="s">
        <v>398</v>
      </c>
      <c r="L915" s="117" t="s">
        <v>398</v>
      </c>
      <c r="M915" s="117" t="s">
        <v>398</v>
      </c>
      <c r="N915" s="117" t="s">
        <v>398</v>
      </c>
      <c r="O915" s="125" t="s">
        <v>579</v>
      </c>
      <c r="P915" s="117">
        <v>1</v>
      </c>
      <c r="Q915" s="117" t="s">
        <v>398</v>
      </c>
      <c r="R915" s="117" t="s">
        <v>398</v>
      </c>
      <c r="S915" s="117" t="s">
        <v>398</v>
      </c>
      <c r="T915" s="117" t="s">
        <v>398</v>
      </c>
      <c r="U915" s="117" t="s">
        <v>398</v>
      </c>
      <c r="V915" s="117" t="s">
        <v>398</v>
      </c>
      <c r="W915" s="123">
        <v>49</v>
      </c>
      <c r="X915" s="123" t="s">
        <v>906</v>
      </c>
      <c r="Y915" s="120">
        <v>43558</v>
      </c>
      <c r="Z915" s="121">
        <v>0.43402777777777773</v>
      </c>
      <c r="AA915" s="117" t="s">
        <v>659</v>
      </c>
      <c r="AB915" s="117" t="s">
        <v>582</v>
      </c>
      <c r="AC915" s="119" t="s">
        <v>398</v>
      </c>
      <c r="AD915" s="119" t="s">
        <v>398</v>
      </c>
    </row>
    <row r="916" spans="1:30">
      <c r="A916" s="117">
        <v>915</v>
      </c>
      <c r="B916" s="123" t="s">
        <v>466</v>
      </c>
      <c r="C916" s="117" t="s">
        <v>5</v>
      </c>
      <c r="D916" s="271" t="s">
        <v>595</v>
      </c>
      <c r="E916" s="117">
        <v>915</v>
      </c>
      <c r="F916" s="117" t="s">
        <v>924</v>
      </c>
      <c r="G916" s="117" t="s">
        <v>591</v>
      </c>
      <c r="H916" s="117" t="s">
        <v>398</v>
      </c>
      <c r="I916" s="117" t="s">
        <v>398</v>
      </c>
      <c r="J916" s="117" t="s">
        <v>398</v>
      </c>
      <c r="K916" s="117" t="s">
        <v>398</v>
      </c>
      <c r="L916" s="117" t="s">
        <v>398</v>
      </c>
      <c r="M916" s="117" t="s">
        <v>398</v>
      </c>
      <c r="N916" s="117" t="s">
        <v>398</v>
      </c>
      <c r="O916" s="125" t="s">
        <v>579</v>
      </c>
      <c r="P916" s="117">
        <v>1</v>
      </c>
      <c r="Q916" s="117" t="s">
        <v>398</v>
      </c>
      <c r="R916" s="117" t="s">
        <v>398</v>
      </c>
      <c r="S916" s="117" t="s">
        <v>398</v>
      </c>
      <c r="T916" s="117" t="s">
        <v>398</v>
      </c>
      <c r="U916" s="117" t="s">
        <v>398</v>
      </c>
      <c r="V916" s="117" t="s">
        <v>398</v>
      </c>
      <c r="W916" s="123">
        <v>49</v>
      </c>
      <c r="X916" s="123" t="s">
        <v>906</v>
      </c>
      <c r="Y916" s="120">
        <v>43558</v>
      </c>
      <c r="Z916" s="121">
        <v>0.43402777777777773</v>
      </c>
      <c r="AA916" s="117" t="s">
        <v>659</v>
      </c>
      <c r="AB916" s="117" t="s">
        <v>582</v>
      </c>
      <c r="AC916" s="119" t="s">
        <v>398</v>
      </c>
      <c r="AD916" s="119" t="s">
        <v>398</v>
      </c>
    </row>
    <row r="917" spans="1:30">
      <c r="A917" s="117">
        <v>916</v>
      </c>
      <c r="B917" s="123" t="s">
        <v>466</v>
      </c>
      <c r="C917" s="117" t="s">
        <v>5</v>
      </c>
      <c r="D917" s="271" t="s">
        <v>595</v>
      </c>
      <c r="E917" s="117">
        <v>916</v>
      </c>
      <c r="F917" s="117" t="s">
        <v>924</v>
      </c>
      <c r="G917" s="117" t="s">
        <v>591</v>
      </c>
      <c r="H917" s="117" t="s">
        <v>398</v>
      </c>
      <c r="I917" s="117" t="s">
        <v>398</v>
      </c>
      <c r="J917" s="117" t="s">
        <v>398</v>
      </c>
      <c r="K917" s="117" t="s">
        <v>398</v>
      </c>
      <c r="L917" s="117" t="s">
        <v>398</v>
      </c>
      <c r="M917" s="117" t="s">
        <v>398</v>
      </c>
      <c r="N917" s="117" t="s">
        <v>398</v>
      </c>
      <c r="O917" s="125" t="s">
        <v>579</v>
      </c>
      <c r="P917" s="117">
        <v>1</v>
      </c>
      <c r="Q917" s="117" t="s">
        <v>398</v>
      </c>
      <c r="R917" s="117" t="s">
        <v>398</v>
      </c>
      <c r="S917" s="117" t="s">
        <v>398</v>
      </c>
      <c r="T917" s="117" t="s">
        <v>398</v>
      </c>
      <c r="U917" s="117" t="s">
        <v>398</v>
      </c>
      <c r="V917" s="117" t="s">
        <v>398</v>
      </c>
      <c r="W917" s="123">
        <v>49</v>
      </c>
      <c r="X917" s="123" t="s">
        <v>906</v>
      </c>
      <c r="Y917" s="120">
        <v>43558</v>
      </c>
      <c r="Z917" s="121">
        <v>0.43402777777777773</v>
      </c>
      <c r="AA917" s="117" t="s">
        <v>659</v>
      </c>
      <c r="AB917" s="117" t="s">
        <v>582</v>
      </c>
      <c r="AC917" s="119" t="s">
        <v>398</v>
      </c>
      <c r="AD917" s="119" t="s">
        <v>398</v>
      </c>
    </row>
    <row r="918" spans="1:30">
      <c r="A918" s="117">
        <v>917</v>
      </c>
      <c r="B918" s="123" t="s">
        <v>466</v>
      </c>
      <c r="C918" s="117" t="s">
        <v>5</v>
      </c>
      <c r="D918" s="271" t="s">
        <v>595</v>
      </c>
      <c r="E918" s="117">
        <v>917</v>
      </c>
      <c r="F918" s="117" t="s">
        <v>924</v>
      </c>
      <c r="G918" s="117" t="s">
        <v>591</v>
      </c>
      <c r="H918" s="117" t="s">
        <v>398</v>
      </c>
      <c r="I918" s="117" t="s">
        <v>398</v>
      </c>
      <c r="J918" s="117" t="s">
        <v>398</v>
      </c>
      <c r="K918" s="117" t="s">
        <v>398</v>
      </c>
      <c r="L918" s="117" t="s">
        <v>398</v>
      </c>
      <c r="M918" s="117" t="s">
        <v>398</v>
      </c>
      <c r="N918" s="117" t="s">
        <v>398</v>
      </c>
      <c r="O918" s="125" t="s">
        <v>579</v>
      </c>
      <c r="P918" s="117">
        <v>1</v>
      </c>
      <c r="Q918" s="117" t="s">
        <v>398</v>
      </c>
      <c r="R918" s="117" t="s">
        <v>398</v>
      </c>
      <c r="S918" s="117" t="s">
        <v>398</v>
      </c>
      <c r="T918" s="117" t="s">
        <v>398</v>
      </c>
      <c r="U918" s="117" t="s">
        <v>398</v>
      </c>
      <c r="V918" s="117" t="s">
        <v>398</v>
      </c>
      <c r="W918" s="123">
        <v>49</v>
      </c>
      <c r="X918" s="123" t="s">
        <v>906</v>
      </c>
      <c r="Y918" s="120">
        <v>43558</v>
      </c>
      <c r="Z918" s="121">
        <v>0.43402777777777773</v>
      </c>
      <c r="AA918" s="117" t="s">
        <v>659</v>
      </c>
      <c r="AB918" s="117" t="s">
        <v>582</v>
      </c>
      <c r="AC918" s="119" t="s">
        <v>398</v>
      </c>
      <c r="AD918" s="119" t="s">
        <v>398</v>
      </c>
    </row>
    <row r="919" spans="1:30">
      <c r="A919" s="117">
        <v>918</v>
      </c>
      <c r="B919" s="123" t="s">
        <v>466</v>
      </c>
      <c r="C919" s="117" t="s">
        <v>5</v>
      </c>
      <c r="D919" s="271" t="s">
        <v>595</v>
      </c>
      <c r="E919" s="117">
        <v>918</v>
      </c>
      <c r="F919" s="117" t="s">
        <v>924</v>
      </c>
      <c r="G919" s="117" t="s">
        <v>591</v>
      </c>
      <c r="H919" s="117" t="s">
        <v>398</v>
      </c>
      <c r="I919" s="117" t="s">
        <v>398</v>
      </c>
      <c r="J919" s="117" t="s">
        <v>398</v>
      </c>
      <c r="K919" s="117" t="s">
        <v>398</v>
      </c>
      <c r="L919" s="117" t="s">
        <v>398</v>
      </c>
      <c r="M919" s="117" t="s">
        <v>398</v>
      </c>
      <c r="N919" s="117" t="s">
        <v>398</v>
      </c>
      <c r="O919" s="125" t="s">
        <v>579</v>
      </c>
      <c r="P919" s="117">
        <v>1</v>
      </c>
      <c r="Q919" s="117" t="s">
        <v>398</v>
      </c>
      <c r="R919" s="117" t="s">
        <v>398</v>
      </c>
      <c r="S919" s="117" t="s">
        <v>398</v>
      </c>
      <c r="T919" s="117" t="s">
        <v>398</v>
      </c>
      <c r="U919" s="117" t="s">
        <v>398</v>
      </c>
      <c r="V919" s="117" t="s">
        <v>398</v>
      </c>
      <c r="W919" s="123">
        <v>49</v>
      </c>
      <c r="X919" s="123" t="s">
        <v>906</v>
      </c>
      <c r="Y919" s="120">
        <v>43558</v>
      </c>
      <c r="Z919" s="121">
        <v>0.43402777777777773</v>
      </c>
      <c r="AA919" s="117" t="s">
        <v>659</v>
      </c>
      <c r="AB919" s="117" t="s">
        <v>582</v>
      </c>
      <c r="AC919" s="119" t="s">
        <v>398</v>
      </c>
      <c r="AD919" s="119" t="s">
        <v>398</v>
      </c>
    </row>
    <row r="920" spans="1:30">
      <c r="A920" s="117">
        <v>919</v>
      </c>
      <c r="B920" s="123" t="s">
        <v>466</v>
      </c>
      <c r="C920" s="117" t="s">
        <v>5</v>
      </c>
      <c r="D920" s="271" t="s">
        <v>595</v>
      </c>
      <c r="E920" s="117">
        <v>919</v>
      </c>
      <c r="F920" s="117" t="s">
        <v>924</v>
      </c>
      <c r="G920" s="117" t="s">
        <v>591</v>
      </c>
      <c r="H920" s="117" t="s">
        <v>398</v>
      </c>
      <c r="I920" s="117" t="s">
        <v>398</v>
      </c>
      <c r="J920" s="117" t="s">
        <v>398</v>
      </c>
      <c r="K920" s="117" t="s">
        <v>398</v>
      </c>
      <c r="L920" s="117" t="s">
        <v>398</v>
      </c>
      <c r="M920" s="117" t="s">
        <v>398</v>
      </c>
      <c r="N920" s="117" t="s">
        <v>398</v>
      </c>
      <c r="O920" s="125" t="s">
        <v>579</v>
      </c>
      <c r="P920" s="117">
        <v>1</v>
      </c>
      <c r="Q920" s="117" t="s">
        <v>398</v>
      </c>
      <c r="R920" s="117" t="s">
        <v>398</v>
      </c>
      <c r="S920" s="117" t="s">
        <v>398</v>
      </c>
      <c r="T920" s="117" t="s">
        <v>398</v>
      </c>
      <c r="U920" s="117" t="s">
        <v>398</v>
      </c>
      <c r="V920" s="117" t="s">
        <v>398</v>
      </c>
      <c r="W920" s="123">
        <v>49</v>
      </c>
      <c r="X920" s="123" t="s">
        <v>906</v>
      </c>
      <c r="Y920" s="120">
        <v>43558</v>
      </c>
      <c r="Z920" s="121">
        <v>0.43402777777777773</v>
      </c>
      <c r="AA920" s="117" t="s">
        <v>659</v>
      </c>
      <c r="AB920" s="117" t="s">
        <v>582</v>
      </c>
      <c r="AC920" s="119" t="s">
        <v>398</v>
      </c>
      <c r="AD920" s="119" t="s">
        <v>398</v>
      </c>
    </row>
    <row r="921" spans="1:30">
      <c r="A921" s="117">
        <v>920</v>
      </c>
      <c r="B921" s="123" t="s">
        <v>466</v>
      </c>
      <c r="C921" s="117" t="s">
        <v>5</v>
      </c>
      <c r="D921" s="271" t="s">
        <v>595</v>
      </c>
      <c r="E921" s="117">
        <v>920</v>
      </c>
      <c r="F921" s="117" t="s">
        <v>924</v>
      </c>
      <c r="G921" s="117" t="s">
        <v>591</v>
      </c>
      <c r="H921" s="117" t="s">
        <v>398</v>
      </c>
      <c r="I921" s="117" t="s">
        <v>398</v>
      </c>
      <c r="J921" s="117" t="s">
        <v>398</v>
      </c>
      <c r="K921" s="117" t="s">
        <v>398</v>
      </c>
      <c r="L921" s="117" t="s">
        <v>398</v>
      </c>
      <c r="M921" s="117" t="s">
        <v>398</v>
      </c>
      <c r="N921" s="117" t="s">
        <v>398</v>
      </c>
      <c r="O921" s="125" t="s">
        <v>579</v>
      </c>
      <c r="P921" s="117">
        <v>1</v>
      </c>
      <c r="Q921" s="117" t="s">
        <v>398</v>
      </c>
      <c r="R921" s="117" t="s">
        <v>398</v>
      </c>
      <c r="S921" s="117" t="s">
        <v>398</v>
      </c>
      <c r="T921" s="117" t="s">
        <v>398</v>
      </c>
      <c r="U921" s="117" t="s">
        <v>398</v>
      </c>
      <c r="V921" s="117" t="s">
        <v>398</v>
      </c>
      <c r="W921" s="123">
        <v>49</v>
      </c>
      <c r="X921" s="123" t="s">
        <v>906</v>
      </c>
      <c r="Y921" s="120">
        <v>43558</v>
      </c>
      <c r="Z921" s="121">
        <v>0.43402777777777773</v>
      </c>
      <c r="AA921" s="117" t="s">
        <v>659</v>
      </c>
      <c r="AB921" s="117" t="s">
        <v>582</v>
      </c>
      <c r="AC921" s="119" t="s">
        <v>398</v>
      </c>
      <c r="AD921" s="119" t="s">
        <v>398</v>
      </c>
    </row>
    <row r="922" spans="1:30">
      <c r="A922" s="117">
        <v>921</v>
      </c>
      <c r="B922" s="123" t="s">
        <v>466</v>
      </c>
      <c r="C922" s="117" t="s">
        <v>5</v>
      </c>
      <c r="D922" s="271" t="s">
        <v>595</v>
      </c>
      <c r="E922" s="117">
        <v>921</v>
      </c>
      <c r="F922" s="117" t="s">
        <v>924</v>
      </c>
      <c r="G922" s="117" t="s">
        <v>591</v>
      </c>
      <c r="H922" s="117" t="s">
        <v>398</v>
      </c>
      <c r="I922" s="117" t="s">
        <v>398</v>
      </c>
      <c r="J922" s="117" t="s">
        <v>398</v>
      </c>
      <c r="K922" s="117" t="s">
        <v>398</v>
      </c>
      <c r="L922" s="117" t="s">
        <v>398</v>
      </c>
      <c r="M922" s="117" t="s">
        <v>398</v>
      </c>
      <c r="N922" s="117" t="s">
        <v>398</v>
      </c>
      <c r="O922" s="125" t="s">
        <v>579</v>
      </c>
      <c r="P922" s="117">
        <v>1</v>
      </c>
      <c r="Q922" s="117" t="s">
        <v>398</v>
      </c>
      <c r="R922" s="117" t="s">
        <v>398</v>
      </c>
      <c r="S922" s="117" t="s">
        <v>398</v>
      </c>
      <c r="T922" s="117" t="s">
        <v>398</v>
      </c>
      <c r="U922" s="117" t="s">
        <v>398</v>
      </c>
      <c r="V922" s="117" t="s">
        <v>398</v>
      </c>
      <c r="W922" s="123">
        <v>49</v>
      </c>
      <c r="X922" s="123" t="s">
        <v>906</v>
      </c>
      <c r="Y922" s="120">
        <v>43558</v>
      </c>
      <c r="Z922" s="121">
        <v>0.43402777777777773</v>
      </c>
      <c r="AA922" s="117" t="s">
        <v>659</v>
      </c>
      <c r="AB922" s="117" t="s">
        <v>582</v>
      </c>
      <c r="AC922" s="119" t="s">
        <v>398</v>
      </c>
      <c r="AD922" s="119" t="s">
        <v>398</v>
      </c>
    </row>
    <row r="923" spans="1:30">
      <c r="A923" s="117">
        <v>922</v>
      </c>
      <c r="B923" s="123" t="s">
        <v>466</v>
      </c>
      <c r="C923" s="117" t="s">
        <v>5</v>
      </c>
      <c r="D923" s="271" t="s">
        <v>595</v>
      </c>
      <c r="E923" s="117">
        <v>922</v>
      </c>
      <c r="F923" s="117" t="s">
        <v>924</v>
      </c>
      <c r="G923" s="117" t="s">
        <v>591</v>
      </c>
      <c r="H923" s="117" t="s">
        <v>398</v>
      </c>
      <c r="I923" s="117" t="s">
        <v>398</v>
      </c>
      <c r="J923" s="117" t="s">
        <v>398</v>
      </c>
      <c r="K923" s="117" t="s">
        <v>398</v>
      </c>
      <c r="L923" s="117" t="s">
        <v>398</v>
      </c>
      <c r="M923" s="117" t="s">
        <v>398</v>
      </c>
      <c r="N923" s="117" t="s">
        <v>398</v>
      </c>
      <c r="O923" s="125" t="s">
        <v>579</v>
      </c>
      <c r="P923" s="117">
        <v>1</v>
      </c>
      <c r="Q923" s="117" t="s">
        <v>398</v>
      </c>
      <c r="R923" s="117" t="s">
        <v>398</v>
      </c>
      <c r="S923" s="117" t="s">
        <v>398</v>
      </c>
      <c r="T923" s="117" t="s">
        <v>398</v>
      </c>
      <c r="U923" s="117" t="s">
        <v>398</v>
      </c>
      <c r="V923" s="117" t="s">
        <v>398</v>
      </c>
      <c r="W923" s="123">
        <v>49</v>
      </c>
      <c r="X923" s="123" t="s">
        <v>906</v>
      </c>
      <c r="Y923" s="120">
        <v>43558</v>
      </c>
      <c r="Z923" s="121">
        <v>0.43402777777777773</v>
      </c>
      <c r="AA923" s="117" t="s">
        <v>659</v>
      </c>
      <c r="AB923" s="117" t="s">
        <v>582</v>
      </c>
      <c r="AC923" s="119" t="s">
        <v>398</v>
      </c>
      <c r="AD923" s="119" t="s">
        <v>398</v>
      </c>
    </row>
    <row r="924" spans="1:30">
      <c r="A924" s="117">
        <v>923</v>
      </c>
      <c r="B924" s="123" t="s">
        <v>466</v>
      </c>
      <c r="C924" s="117" t="s">
        <v>5</v>
      </c>
      <c r="D924" s="271" t="s">
        <v>595</v>
      </c>
      <c r="E924" s="117">
        <v>923</v>
      </c>
      <c r="F924" s="117" t="s">
        <v>924</v>
      </c>
      <c r="G924" s="117" t="s">
        <v>591</v>
      </c>
      <c r="H924" s="117" t="s">
        <v>398</v>
      </c>
      <c r="I924" s="117" t="s">
        <v>398</v>
      </c>
      <c r="J924" s="117" t="s">
        <v>398</v>
      </c>
      <c r="K924" s="117" t="s">
        <v>398</v>
      </c>
      <c r="L924" s="117" t="s">
        <v>398</v>
      </c>
      <c r="M924" s="117" t="s">
        <v>398</v>
      </c>
      <c r="N924" s="117" t="s">
        <v>398</v>
      </c>
      <c r="O924" s="125" t="s">
        <v>579</v>
      </c>
      <c r="P924" s="117">
        <v>1</v>
      </c>
      <c r="Q924" s="117" t="s">
        <v>398</v>
      </c>
      <c r="R924" s="117" t="s">
        <v>398</v>
      </c>
      <c r="S924" s="117" t="s">
        <v>398</v>
      </c>
      <c r="T924" s="117" t="s">
        <v>398</v>
      </c>
      <c r="U924" s="117" t="s">
        <v>398</v>
      </c>
      <c r="V924" s="117" t="s">
        <v>398</v>
      </c>
      <c r="W924" s="123">
        <v>49</v>
      </c>
      <c r="X924" s="123" t="s">
        <v>906</v>
      </c>
      <c r="Y924" s="120">
        <v>43558</v>
      </c>
      <c r="Z924" s="121">
        <v>0.43402777777777773</v>
      </c>
      <c r="AA924" s="117" t="s">
        <v>659</v>
      </c>
      <c r="AB924" s="117" t="s">
        <v>582</v>
      </c>
      <c r="AC924" s="119" t="s">
        <v>398</v>
      </c>
      <c r="AD924" s="119" t="s">
        <v>398</v>
      </c>
    </row>
    <row r="925" spans="1:30">
      <c r="A925" s="117">
        <v>924</v>
      </c>
      <c r="B925" s="123" t="s">
        <v>466</v>
      </c>
      <c r="C925" s="117" t="s">
        <v>5</v>
      </c>
      <c r="D925" s="271" t="s">
        <v>595</v>
      </c>
      <c r="E925" s="117">
        <v>924</v>
      </c>
      <c r="F925" s="117" t="s">
        <v>924</v>
      </c>
      <c r="G925" s="117" t="s">
        <v>591</v>
      </c>
      <c r="H925" s="117" t="s">
        <v>398</v>
      </c>
      <c r="I925" s="117" t="s">
        <v>398</v>
      </c>
      <c r="J925" s="117" t="s">
        <v>398</v>
      </c>
      <c r="K925" s="117" t="s">
        <v>398</v>
      </c>
      <c r="L925" s="117" t="s">
        <v>398</v>
      </c>
      <c r="M925" s="117" t="s">
        <v>398</v>
      </c>
      <c r="N925" s="117" t="s">
        <v>398</v>
      </c>
      <c r="O925" s="125" t="s">
        <v>579</v>
      </c>
      <c r="P925" s="117">
        <v>1</v>
      </c>
      <c r="Q925" s="117" t="s">
        <v>398</v>
      </c>
      <c r="R925" s="117" t="s">
        <v>398</v>
      </c>
      <c r="S925" s="117" t="s">
        <v>398</v>
      </c>
      <c r="T925" s="117" t="s">
        <v>398</v>
      </c>
      <c r="U925" s="117" t="s">
        <v>398</v>
      </c>
      <c r="V925" s="117" t="s">
        <v>398</v>
      </c>
      <c r="W925" s="123">
        <v>49</v>
      </c>
      <c r="X925" s="123" t="s">
        <v>906</v>
      </c>
      <c r="Y925" s="120">
        <v>43558</v>
      </c>
      <c r="Z925" s="121">
        <v>0.43402777777777773</v>
      </c>
      <c r="AA925" s="117" t="s">
        <v>659</v>
      </c>
      <c r="AB925" s="117" t="s">
        <v>582</v>
      </c>
      <c r="AC925" s="119" t="s">
        <v>398</v>
      </c>
      <c r="AD925" s="119" t="s">
        <v>398</v>
      </c>
    </row>
    <row r="926" spans="1:30">
      <c r="A926" s="117">
        <v>925</v>
      </c>
      <c r="B926" s="123" t="s">
        <v>466</v>
      </c>
      <c r="C926" s="117" t="s">
        <v>5</v>
      </c>
      <c r="D926" s="271" t="s">
        <v>595</v>
      </c>
      <c r="E926" s="117">
        <v>925</v>
      </c>
      <c r="F926" s="117" t="s">
        <v>924</v>
      </c>
      <c r="G926" s="117" t="s">
        <v>591</v>
      </c>
      <c r="H926" s="117" t="s">
        <v>398</v>
      </c>
      <c r="I926" s="117" t="s">
        <v>398</v>
      </c>
      <c r="J926" s="117" t="s">
        <v>398</v>
      </c>
      <c r="K926" s="117" t="s">
        <v>398</v>
      </c>
      <c r="L926" s="117" t="s">
        <v>398</v>
      </c>
      <c r="M926" s="117" t="s">
        <v>398</v>
      </c>
      <c r="N926" s="117" t="s">
        <v>398</v>
      </c>
      <c r="O926" s="125" t="s">
        <v>579</v>
      </c>
      <c r="P926" s="117">
        <v>1</v>
      </c>
      <c r="Q926" s="117" t="s">
        <v>398</v>
      </c>
      <c r="R926" s="117" t="s">
        <v>398</v>
      </c>
      <c r="S926" s="117" t="s">
        <v>398</v>
      </c>
      <c r="T926" s="117" t="s">
        <v>398</v>
      </c>
      <c r="U926" s="117" t="s">
        <v>398</v>
      </c>
      <c r="V926" s="117" t="s">
        <v>398</v>
      </c>
      <c r="W926" s="123">
        <v>49</v>
      </c>
      <c r="X926" s="123" t="s">
        <v>906</v>
      </c>
      <c r="Y926" s="120">
        <v>43558</v>
      </c>
      <c r="Z926" s="121">
        <v>0.43402777777777773</v>
      </c>
      <c r="AA926" s="117" t="s">
        <v>659</v>
      </c>
      <c r="AB926" s="117" t="s">
        <v>582</v>
      </c>
      <c r="AC926" s="119" t="s">
        <v>398</v>
      </c>
      <c r="AD926" s="119" t="s">
        <v>398</v>
      </c>
    </row>
    <row r="927" spans="1:30">
      <c r="A927" s="117">
        <v>926</v>
      </c>
      <c r="B927" s="123" t="s">
        <v>466</v>
      </c>
      <c r="C927" s="117" t="s">
        <v>5</v>
      </c>
      <c r="D927" s="271" t="s">
        <v>595</v>
      </c>
      <c r="E927" s="117">
        <v>926</v>
      </c>
      <c r="F927" s="117" t="s">
        <v>924</v>
      </c>
      <c r="G927" s="117" t="s">
        <v>591</v>
      </c>
      <c r="H927" s="117" t="s">
        <v>398</v>
      </c>
      <c r="I927" s="117" t="s">
        <v>398</v>
      </c>
      <c r="J927" s="117" t="s">
        <v>398</v>
      </c>
      <c r="K927" s="117" t="s">
        <v>398</v>
      </c>
      <c r="L927" s="117" t="s">
        <v>398</v>
      </c>
      <c r="M927" s="117" t="s">
        <v>398</v>
      </c>
      <c r="N927" s="117" t="s">
        <v>398</v>
      </c>
      <c r="O927" s="125" t="s">
        <v>579</v>
      </c>
      <c r="P927" s="117">
        <v>1</v>
      </c>
      <c r="Q927" s="117" t="s">
        <v>398</v>
      </c>
      <c r="R927" s="117" t="s">
        <v>398</v>
      </c>
      <c r="S927" s="117" t="s">
        <v>398</v>
      </c>
      <c r="T927" s="117" t="s">
        <v>398</v>
      </c>
      <c r="U927" s="117" t="s">
        <v>398</v>
      </c>
      <c r="V927" s="117" t="s">
        <v>398</v>
      </c>
      <c r="W927" s="123">
        <v>49</v>
      </c>
      <c r="X927" s="123" t="s">
        <v>906</v>
      </c>
      <c r="Y927" s="120">
        <v>43558</v>
      </c>
      <c r="Z927" s="121">
        <v>0.43402777777777773</v>
      </c>
      <c r="AA927" s="117" t="s">
        <v>659</v>
      </c>
      <c r="AB927" s="117" t="s">
        <v>582</v>
      </c>
      <c r="AC927" s="119" t="s">
        <v>398</v>
      </c>
      <c r="AD927" s="119" t="s">
        <v>398</v>
      </c>
    </row>
    <row r="928" spans="1:30">
      <c r="A928" s="117">
        <v>927</v>
      </c>
      <c r="B928" s="123" t="s">
        <v>466</v>
      </c>
      <c r="C928" s="117" t="s">
        <v>5</v>
      </c>
      <c r="D928" s="271" t="s">
        <v>595</v>
      </c>
      <c r="E928" s="117">
        <v>927</v>
      </c>
      <c r="F928" s="117" t="s">
        <v>924</v>
      </c>
      <c r="G928" s="117" t="s">
        <v>591</v>
      </c>
      <c r="H928" s="117" t="s">
        <v>398</v>
      </c>
      <c r="I928" s="117" t="s">
        <v>398</v>
      </c>
      <c r="J928" s="117" t="s">
        <v>398</v>
      </c>
      <c r="K928" s="117" t="s">
        <v>398</v>
      </c>
      <c r="L928" s="117" t="s">
        <v>398</v>
      </c>
      <c r="M928" s="117" t="s">
        <v>398</v>
      </c>
      <c r="N928" s="117" t="s">
        <v>398</v>
      </c>
      <c r="O928" s="125" t="s">
        <v>579</v>
      </c>
      <c r="P928" s="117">
        <v>1</v>
      </c>
      <c r="Q928" s="117" t="s">
        <v>398</v>
      </c>
      <c r="R928" s="117" t="s">
        <v>398</v>
      </c>
      <c r="S928" s="117" t="s">
        <v>398</v>
      </c>
      <c r="T928" s="117" t="s">
        <v>398</v>
      </c>
      <c r="U928" s="117" t="s">
        <v>398</v>
      </c>
      <c r="V928" s="117" t="s">
        <v>398</v>
      </c>
      <c r="W928" s="123">
        <v>49</v>
      </c>
      <c r="X928" s="123" t="s">
        <v>906</v>
      </c>
      <c r="Y928" s="120">
        <v>43558</v>
      </c>
      <c r="Z928" s="121">
        <v>0.43402777777777773</v>
      </c>
      <c r="AA928" s="117" t="s">
        <v>659</v>
      </c>
      <c r="AB928" s="117" t="s">
        <v>582</v>
      </c>
      <c r="AC928" s="119" t="s">
        <v>398</v>
      </c>
      <c r="AD928" s="119" t="s">
        <v>398</v>
      </c>
    </row>
    <row r="929" spans="1:30">
      <c r="A929" s="117">
        <v>928</v>
      </c>
      <c r="B929" s="123" t="s">
        <v>466</v>
      </c>
      <c r="C929" s="117" t="s">
        <v>5</v>
      </c>
      <c r="D929" s="271" t="s">
        <v>595</v>
      </c>
      <c r="E929" s="117">
        <v>928</v>
      </c>
      <c r="F929" s="117" t="s">
        <v>924</v>
      </c>
      <c r="G929" s="117" t="s">
        <v>591</v>
      </c>
      <c r="H929" s="117" t="s">
        <v>398</v>
      </c>
      <c r="I929" s="117" t="s">
        <v>398</v>
      </c>
      <c r="J929" s="117" t="s">
        <v>398</v>
      </c>
      <c r="K929" s="117" t="s">
        <v>398</v>
      </c>
      <c r="L929" s="117" t="s">
        <v>398</v>
      </c>
      <c r="M929" s="117" t="s">
        <v>398</v>
      </c>
      <c r="N929" s="117" t="s">
        <v>398</v>
      </c>
      <c r="O929" s="125" t="s">
        <v>579</v>
      </c>
      <c r="P929" s="117">
        <v>1</v>
      </c>
      <c r="Q929" s="117" t="s">
        <v>398</v>
      </c>
      <c r="R929" s="117" t="s">
        <v>398</v>
      </c>
      <c r="S929" s="117" t="s">
        <v>398</v>
      </c>
      <c r="T929" s="117" t="s">
        <v>398</v>
      </c>
      <c r="U929" s="117" t="s">
        <v>398</v>
      </c>
      <c r="V929" s="117" t="s">
        <v>398</v>
      </c>
      <c r="W929" s="123">
        <v>49</v>
      </c>
      <c r="X929" s="123" t="s">
        <v>906</v>
      </c>
      <c r="Y929" s="120">
        <v>43558</v>
      </c>
      <c r="Z929" s="121">
        <v>0.43402777777777773</v>
      </c>
      <c r="AA929" s="117" t="s">
        <v>659</v>
      </c>
      <c r="AB929" s="117" t="s">
        <v>582</v>
      </c>
      <c r="AC929" s="119" t="s">
        <v>398</v>
      </c>
      <c r="AD929" s="119" t="s">
        <v>398</v>
      </c>
    </row>
    <row r="930" spans="1:30">
      <c r="A930" s="117">
        <v>929</v>
      </c>
      <c r="B930" s="123" t="s">
        <v>466</v>
      </c>
      <c r="C930" s="117" t="s">
        <v>5</v>
      </c>
      <c r="D930" s="271" t="s">
        <v>595</v>
      </c>
      <c r="E930" s="117">
        <v>929</v>
      </c>
      <c r="F930" s="117" t="s">
        <v>924</v>
      </c>
      <c r="G930" s="117" t="s">
        <v>591</v>
      </c>
      <c r="H930" s="117" t="s">
        <v>398</v>
      </c>
      <c r="I930" s="117" t="s">
        <v>398</v>
      </c>
      <c r="J930" s="117" t="s">
        <v>398</v>
      </c>
      <c r="K930" s="117" t="s">
        <v>398</v>
      </c>
      <c r="L930" s="117" t="s">
        <v>398</v>
      </c>
      <c r="M930" s="117" t="s">
        <v>398</v>
      </c>
      <c r="N930" s="117" t="s">
        <v>398</v>
      </c>
      <c r="O930" s="125" t="s">
        <v>579</v>
      </c>
      <c r="P930" s="117">
        <v>1</v>
      </c>
      <c r="Q930" s="117" t="s">
        <v>398</v>
      </c>
      <c r="R930" s="117" t="s">
        <v>398</v>
      </c>
      <c r="S930" s="117" t="s">
        <v>398</v>
      </c>
      <c r="T930" s="117" t="s">
        <v>398</v>
      </c>
      <c r="U930" s="117" t="s">
        <v>398</v>
      </c>
      <c r="V930" s="117" t="s">
        <v>398</v>
      </c>
      <c r="W930" s="123">
        <v>49</v>
      </c>
      <c r="X930" s="123" t="s">
        <v>906</v>
      </c>
      <c r="Y930" s="120">
        <v>43558</v>
      </c>
      <c r="Z930" s="121">
        <v>0.43402777777777773</v>
      </c>
      <c r="AA930" s="117" t="s">
        <v>659</v>
      </c>
      <c r="AB930" s="117" t="s">
        <v>582</v>
      </c>
      <c r="AC930" s="119" t="s">
        <v>398</v>
      </c>
      <c r="AD930" s="119" t="s">
        <v>398</v>
      </c>
    </row>
    <row r="931" spans="1:30">
      <c r="A931" s="117">
        <v>930</v>
      </c>
      <c r="B931" s="123" t="s">
        <v>466</v>
      </c>
      <c r="C931" s="117" t="s">
        <v>5</v>
      </c>
      <c r="D931" s="271" t="s">
        <v>595</v>
      </c>
      <c r="E931" s="117">
        <v>930</v>
      </c>
      <c r="F931" s="117" t="s">
        <v>924</v>
      </c>
      <c r="G931" s="117" t="s">
        <v>591</v>
      </c>
      <c r="H931" s="117" t="s">
        <v>398</v>
      </c>
      <c r="I931" s="117" t="s">
        <v>398</v>
      </c>
      <c r="J931" s="117" t="s">
        <v>398</v>
      </c>
      <c r="K931" s="117" t="s">
        <v>398</v>
      </c>
      <c r="L931" s="117" t="s">
        <v>398</v>
      </c>
      <c r="M931" s="117" t="s">
        <v>398</v>
      </c>
      <c r="N931" s="117" t="s">
        <v>398</v>
      </c>
      <c r="O931" s="125" t="s">
        <v>579</v>
      </c>
      <c r="P931" s="117">
        <v>1</v>
      </c>
      <c r="Q931" s="117" t="s">
        <v>398</v>
      </c>
      <c r="R931" s="117" t="s">
        <v>398</v>
      </c>
      <c r="S931" s="117" t="s">
        <v>398</v>
      </c>
      <c r="T931" s="117" t="s">
        <v>398</v>
      </c>
      <c r="U931" s="117" t="s">
        <v>398</v>
      </c>
      <c r="V931" s="117" t="s">
        <v>398</v>
      </c>
      <c r="W931" s="123">
        <v>49</v>
      </c>
      <c r="X931" s="123" t="s">
        <v>906</v>
      </c>
      <c r="Y931" s="120">
        <v>43558</v>
      </c>
      <c r="Z931" s="121">
        <v>0.43402777777777773</v>
      </c>
      <c r="AA931" s="117" t="s">
        <v>659</v>
      </c>
      <c r="AB931" s="117" t="s">
        <v>582</v>
      </c>
      <c r="AC931" s="119" t="s">
        <v>398</v>
      </c>
      <c r="AD931" s="119" t="s">
        <v>398</v>
      </c>
    </row>
    <row r="932" spans="1:30">
      <c r="A932" s="117">
        <v>931</v>
      </c>
      <c r="B932" s="123" t="s">
        <v>466</v>
      </c>
      <c r="C932" s="117" t="s">
        <v>5</v>
      </c>
      <c r="D932" s="271" t="s">
        <v>595</v>
      </c>
      <c r="E932" s="117">
        <v>931</v>
      </c>
      <c r="F932" s="117" t="s">
        <v>924</v>
      </c>
      <c r="G932" s="117" t="s">
        <v>591</v>
      </c>
      <c r="H932" s="117" t="s">
        <v>398</v>
      </c>
      <c r="I932" s="117" t="s">
        <v>398</v>
      </c>
      <c r="J932" s="117" t="s">
        <v>398</v>
      </c>
      <c r="K932" s="117" t="s">
        <v>398</v>
      </c>
      <c r="L932" s="117" t="s">
        <v>398</v>
      </c>
      <c r="M932" s="117" t="s">
        <v>398</v>
      </c>
      <c r="N932" s="117" t="s">
        <v>398</v>
      </c>
      <c r="O932" s="125" t="s">
        <v>579</v>
      </c>
      <c r="P932" s="117">
        <v>1</v>
      </c>
      <c r="Q932" s="117" t="s">
        <v>398</v>
      </c>
      <c r="R932" s="117" t="s">
        <v>398</v>
      </c>
      <c r="S932" s="117" t="s">
        <v>398</v>
      </c>
      <c r="T932" s="117" t="s">
        <v>398</v>
      </c>
      <c r="U932" s="117" t="s">
        <v>398</v>
      </c>
      <c r="V932" s="117" t="s">
        <v>398</v>
      </c>
      <c r="W932" s="123">
        <v>49</v>
      </c>
      <c r="X932" s="123" t="s">
        <v>906</v>
      </c>
      <c r="Y932" s="120">
        <v>43558</v>
      </c>
      <c r="Z932" s="121">
        <v>0.43402777777777773</v>
      </c>
      <c r="AA932" s="117" t="s">
        <v>659</v>
      </c>
      <c r="AB932" s="117" t="s">
        <v>582</v>
      </c>
      <c r="AC932" s="119" t="s">
        <v>398</v>
      </c>
      <c r="AD932" s="119" t="s">
        <v>398</v>
      </c>
    </row>
    <row r="933" spans="1:30">
      <c r="A933" s="117">
        <v>932</v>
      </c>
      <c r="B933" s="123" t="s">
        <v>466</v>
      </c>
      <c r="C933" s="117" t="s">
        <v>5</v>
      </c>
      <c r="D933" s="271" t="s">
        <v>595</v>
      </c>
      <c r="E933" s="117">
        <v>932</v>
      </c>
      <c r="F933" s="117" t="s">
        <v>924</v>
      </c>
      <c r="G933" s="117" t="s">
        <v>591</v>
      </c>
      <c r="H933" s="117" t="s">
        <v>398</v>
      </c>
      <c r="I933" s="117" t="s">
        <v>398</v>
      </c>
      <c r="J933" s="117" t="s">
        <v>398</v>
      </c>
      <c r="K933" s="117" t="s">
        <v>398</v>
      </c>
      <c r="L933" s="117" t="s">
        <v>398</v>
      </c>
      <c r="M933" s="117" t="s">
        <v>398</v>
      </c>
      <c r="N933" s="117" t="s">
        <v>398</v>
      </c>
      <c r="O933" s="125" t="s">
        <v>579</v>
      </c>
      <c r="P933" s="117">
        <v>1</v>
      </c>
      <c r="Q933" s="117" t="s">
        <v>398</v>
      </c>
      <c r="R933" s="117" t="s">
        <v>398</v>
      </c>
      <c r="S933" s="117" t="s">
        <v>398</v>
      </c>
      <c r="T933" s="117" t="s">
        <v>398</v>
      </c>
      <c r="U933" s="117" t="s">
        <v>398</v>
      </c>
      <c r="V933" s="117" t="s">
        <v>398</v>
      </c>
      <c r="W933" s="123">
        <v>49</v>
      </c>
      <c r="X933" s="123" t="s">
        <v>906</v>
      </c>
      <c r="Y933" s="120">
        <v>43558</v>
      </c>
      <c r="Z933" s="121">
        <v>0.43402777777777773</v>
      </c>
      <c r="AA933" s="117" t="s">
        <v>659</v>
      </c>
      <c r="AB933" s="117" t="s">
        <v>582</v>
      </c>
      <c r="AC933" s="119" t="s">
        <v>398</v>
      </c>
      <c r="AD933" s="119" t="s">
        <v>398</v>
      </c>
    </row>
    <row r="934" spans="1:30">
      <c r="A934" s="117">
        <v>933</v>
      </c>
      <c r="B934" s="123" t="s">
        <v>466</v>
      </c>
      <c r="C934" s="117" t="s">
        <v>5</v>
      </c>
      <c r="D934" s="271" t="s">
        <v>595</v>
      </c>
      <c r="E934" s="117">
        <v>933</v>
      </c>
      <c r="F934" s="117" t="s">
        <v>924</v>
      </c>
      <c r="G934" s="117" t="s">
        <v>591</v>
      </c>
      <c r="H934" s="117" t="s">
        <v>398</v>
      </c>
      <c r="I934" s="117" t="s">
        <v>398</v>
      </c>
      <c r="J934" s="117" t="s">
        <v>398</v>
      </c>
      <c r="K934" s="117" t="s">
        <v>398</v>
      </c>
      <c r="L934" s="117" t="s">
        <v>398</v>
      </c>
      <c r="M934" s="117" t="s">
        <v>398</v>
      </c>
      <c r="N934" s="117" t="s">
        <v>398</v>
      </c>
      <c r="O934" s="125" t="s">
        <v>579</v>
      </c>
      <c r="P934" s="117">
        <v>1</v>
      </c>
      <c r="Q934" s="117" t="s">
        <v>398</v>
      </c>
      <c r="R934" s="117" t="s">
        <v>398</v>
      </c>
      <c r="S934" s="117" t="s">
        <v>398</v>
      </c>
      <c r="T934" s="117" t="s">
        <v>398</v>
      </c>
      <c r="U934" s="117" t="s">
        <v>398</v>
      </c>
      <c r="V934" s="117" t="s">
        <v>398</v>
      </c>
      <c r="W934" s="123">
        <v>49</v>
      </c>
      <c r="X934" s="123" t="s">
        <v>906</v>
      </c>
      <c r="Y934" s="120">
        <v>43558</v>
      </c>
      <c r="Z934" s="121">
        <v>0.43402777777777773</v>
      </c>
      <c r="AA934" s="117" t="s">
        <v>659</v>
      </c>
      <c r="AB934" s="117" t="s">
        <v>582</v>
      </c>
      <c r="AC934" s="119" t="s">
        <v>398</v>
      </c>
      <c r="AD934" s="119" t="s">
        <v>398</v>
      </c>
    </row>
    <row r="935" spans="1:30">
      <c r="A935" s="117">
        <v>934</v>
      </c>
      <c r="B935" s="123" t="s">
        <v>466</v>
      </c>
      <c r="C935" s="117" t="s">
        <v>5</v>
      </c>
      <c r="D935" s="271" t="s">
        <v>595</v>
      </c>
      <c r="E935" s="117">
        <v>934</v>
      </c>
      <c r="F935" s="117" t="s">
        <v>924</v>
      </c>
      <c r="G935" s="117" t="s">
        <v>591</v>
      </c>
      <c r="H935" s="117" t="s">
        <v>398</v>
      </c>
      <c r="I935" s="117" t="s">
        <v>398</v>
      </c>
      <c r="J935" s="117" t="s">
        <v>398</v>
      </c>
      <c r="K935" s="117" t="s">
        <v>398</v>
      </c>
      <c r="L935" s="117" t="s">
        <v>398</v>
      </c>
      <c r="M935" s="117" t="s">
        <v>398</v>
      </c>
      <c r="N935" s="117" t="s">
        <v>398</v>
      </c>
      <c r="O935" s="125" t="s">
        <v>579</v>
      </c>
      <c r="P935" s="117">
        <v>1</v>
      </c>
      <c r="Q935" s="117" t="s">
        <v>398</v>
      </c>
      <c r="R935" s="117" t="s">
        <v>398</v>
      </c>
      <c r="S935" s="117" t="s">
        <v>398</v>
      </c>
      <c r="T935" s="117" t="s">
        <v>398</v>
      </c>
      <c r="U935" s="117" t="s">
        <v>398</v>
      </c>
      <c r="V935" s="117" t="s">
        <v>398</v>
      </c>
      <c r="W935" s="123">
        <v>49</v>
      </c>
      <c r="X935" s="123" t="s">
        <v>906</v>
      </c>
      <c r="Y935" s="120">
        <v>43558</v>
      </c>
      <c r="Z935" s="121">
        <v>0.43402777777777773</v>
      </c>
      <c r="AA935" s="117" t="s">
        <v>659</v>
      </c>
      <c r="AB935" s="117" t="s">
        <v>582</v>
      </c>
      <c r="AC935" s="119" t="s">
        <v>398</v>
      </c>
      <c r="AD935" s="119" t="s">
        <v>398</v>
      </c>
    </row>
    <row r="936" spans="1:30">
      <c r="A936" s="117">
        <v>935</v>
      </c>
      <c r="B936" s="123" t="s">
        <v>466</v>
      </c>
      <c r="C936" s="117" t="s">
        <v>5</v>
      </c>
      <c r="D936" s="271" t="s">
        <v>595</v>
      </c>
      <c r="E936" s="117">
        <v>935</v>
      </c>
      <c r="F936" s="117" t="s">
        <v>924</v>
      </c>
      <c r="G936" s="117" t="s">
        <v>591</v>
      </c>
      <c r="H936" s="117" t="s">
        <v>398</v>
      </c>
      <c r="I936" s="117" t="s">
        <v>398</v>
      </c>
      <c r="J936" s="117" t="s">
        <v>398</v>
      </c>
      <c r="K936" s="117" t="s">
        <v>398</v>
      </c>
      <c r="L936" s="117" t="s">
        <v>398</v>
      </c>
      <c r="M936" s="117" t="s">
        <v>398</v>
      </c>
      <c r="N936" s="117" t="s">
        <v>398</v>
      </c>
      <c r="O936" s="125" t="s">
        <v>579</v>
      </c>
      <c r="P936" s="117">
        <v>1</v>
      </c>
      <c r="Q936" s="117" t="s">
        <v>398</v>
      </c>
      <c r="R936" s="117" t="s">
        <v>398</v>
      </c>
      <c r="S936" s="117" t="s">
        <v>398</v>
      </c>
      <c r="T936" s="117" t="s">
        <v>398</v>
      </c>
      <c r="U936" s="117" t="s">
        <v>398</v>
      </c>
      <c r="V936" s="117" t="s">
        <v>398</v>
      </c>
      <c r="W936" s="123">
        <v>49</v>
      </c>
      <c r="X936" s="123" t="s">
        <v>906</v>
      </c>
      <c r="Y936" s="120">
        <v>43558</v>
      </c>
      <c r="Z936" s="121">
        <v>0.43402777777777773</v>
      </c>
      <c r="AA936" s="117" t="s">
        <v>659</v>
      </c>
      <c r="AB936" s="117" t="s">
        <v>582</v>
      </c>
      <c r="AC936" s="119" t="s">
        <v>398</v>
      </c>
      <c r="AD936" s="119" t="s">
        <v>398</v>
      </c>
    </row>
    <row r="937" spans="1:30">
      <c r="A937" s="117">
        <v>936</v>
      </c>
      <c r="B937" s="123" t="s">
        <v>466</v>
      </c>
      <c r="C937" s="117" t="s">
        <v>5</v>
      </c>
      <c r="D937" s="271" t="s">
        <v>595</v>
      </c>
      <c r="E937" s="117">
        <v>936</v>
      </c>
      <c r="F937" s="117" t="s">
        <v>924</v>
      </c>
      <c r="G937" s="117" t="s">
        <v>591</v>
      </c>
      <c r="H937" s="117" t="s">
        <v>398</v>
      </c>
      <c r="I937" s="117" t="s">
        <v>398</v>
      </c>
      <c r="J937" s="117" t="s">
        <v>398</v>
      </c>
      <c r="K937" s="117" t="s">
        <v>398</v>
      </c>
      <c r="L937" s="117" t="s">
        <v>398</v>
      </c>
      <c r="M937" s="117" t="s">
        <v>398</v>
      </c>
      <c r="N937" s="117" t="s">
        <v>398</v>
      </c>
      <c r="O937" s="125" t="s">
        <v>579</v>
      </c>
      <c r="P937" s="117">
        <v>1</v>
      </c>
      <c r="Q937" s="117" t="s">
        <v>398</v>
      </c>
      <c r="R937" s="117" t="s">
        <v>398</v>
      </c>
      <c r="S937" s="117" t="s">
        <v>398</v>
      </c>
      <c r="T937" s="117" t="s">
        <v>398</v>
      </c>
      <c r="U937" s="117" t="s">
        <v>398</v>
      </c>
      <c r="V937" s="117" t="s">
        <v>398</v>
      </c>
      <c r="W937" s="123">
        <v>49</v>
      </c>
      <c r="X937" s="123" t="s">
        <v>906</v>
      </c>
      <c r="Y937" s="120">
        <v>43558</v>
      </c>
      <c r="Z937" s="121">
        <v>0.43402777777777773</v>
      </c>
      <c r="AA937" s="117" t="s">
        <v>659</v>
      </c>
      <c r="AB937" s="117" t="s">
        <v>582</v>
      </c>
      <c r="AC937" s="119" t="s">
        <v>398</v>
      </c>
      <c r="AD937" s="119" t="s">
        <v>398</v>
      </c>
    </row>
    <row r="938" spans="1:30">
      <c r="A938" s="117">
        <v>937</v>
      </c>
      <c r="B938" s="123" t="s">
        <v>466</v>
      </c>
      <c r="C938" s="117" t="s">
        <v>5</v>
      </c>
      <c r="D938" s="271" t="s">
        <v>595</v>
      </c>
      <c r="E938" s="117">
        <v>937</v>
      </c>
      <c r="F938" s="117" t="s">
        <v>924</v>
      </c>
      <c r="G938" s="117" t="s">
        <v>591</v>
      </c>
      <c r="H938" s="117" t="s">
        <v>398</v>
      </c>
      <c r="I938" s="117" t="s">
        <v>398</v>
      </c>
      <c r="J938" s="117" t="s">
        <v>398</v>
      </c>
      <c r="K938" s="117" t="s">
        <v>398</v>
      </c>
      <c r="L938" s="117" t="s">
        <v>398</v>
      </c>
      <c r="M938" s="117" t="s">
        <v>398</v>
      </c>
      <c r="N938" s="117" t="s">
        <v>398</v>
      </c>
      <c r="O938" s="125" t="s">
        <v>579</v>
      </c>
      <c r="P938" s="117">
        <v>1</v>
      </c>
      <c r="Q938" s="117" t="s">
        <v>398</v>
      </c>
      <c r="R938" s="117" t="s">
        <v>398</v>
      </c>
      <c r="S938" s="117" t="s">
        <v>398</v>
      </c>
      <c r="T938" s="117" t="s">
        <v>398</v>
      </c>
      <c r="U938" s="117" t="s">
        <v>398</v>
      </c>
      <c r="V938" s="117" t="s">
        <v>398</v>
      </c>
      <c r="W938" s="123">
        <v>49</v>
      </c>
      <c r="X938" s="123" t="s">
        <v>906</v>
      </c>
      <c r="Y938" s="120">
        <v>43558</v>
      </c>
      <c r="Z938" s="121">
        <v>0.43402777777777773</v>
      </c>
      <c r="AA938" s="117" t="s">
        <v>659</v>
      </c>
      <c r="AB938" s="117" t="s">
        <v>582</v>
      </c>
      <c r="AC938" s="119" t="s">
        <v>398</v>
      </c>
      <c r="AD938" s="119" t="s">
        <v>398</v>
      </c>
    </row>
    <row r="939" spans="1:30">
      <c r="A939" s="117">
        <v>938</v>
      </c>
      <c r="B939" s="123" t="s">
        <v>466</v>
      </c>
      <c r="C939" s="117" t="s">
        <v>5</v>
      </c>
      <c r="D939" s="271" t="s">
        <v>595</v>
      </c>
      <c r="E939" s="117">
        <v>938</v>
      </c>
      <c r="F939" s="117" t="s">
        <v>924</v>
      </c>
      <c r="G939" s="117" t="s">
        <v>591</v>
      </c>
      <c r="H939" s="117" t="s">
        <v>398</v>
      </c>
      <c r="I939" s="117" t="s">
        <v>398</v>
      </c>
      <c r="J939" s="117" t="s">
        <v>398</v>
      </c>
      <c r="K939" s="117" t="s">
        <v>398</v>
      </c>
      <c r="L939" s="117" t="s">
        <v>398</v>
      </c>
      <c r="M939" s="117" t="s">
        <v>398</v>
      </c>
      <c r="N939" s="117" t="s">
        <v>398</v>
      </c>
      <c r="O939" s="125" t="s">
        <v>579</v>
      </c>
      <c r="P939" s="117">
        <v>1</v>
      </c>
      <c r="Q939" s="117" t="s">
        <v>398</v>
      </c>
      <c r="R939" s="117" t="s">
        <v>398</v>
      </c>
      <c r="S939" s="117" t="s">
        <v>398</v>
      </c>
      <c r="T939" s="117" t="s">
        <v>398</v>
      </c>
      <c r="U939" s="117" t="s">
        <v>398</v>
      </c>
      <c r="V939" s="117" t="s">
        <v>398</v>
      </c>
      <c r="W939" s="123">
        <v>49</v>
      </c>
      <c r="X939" s="123" t="s">
        <v>906</v>
      </c>
      <c r="Y939" s="120">
        <v>43558</v>
      </c>
      <c r="Z939" s="121">
        <v>0.43402777777777773</v>
      </c>
      <c r="AA939" s="117" t="s">
        <v>659</v>
      </c>
      <c r="AB939" s="117" t="s">
        <v>582</v>
      </c>
      <c r="AC939" s="119" t="s">
        <v>398</v>
      </c>
      <c r="AD939" s="119" t="s">
        <v>398</v>
      </c>
    </row>
    <row r="940" spans="1:30">
      <c r="A940" s="117">
        <v>939</v>
      </c>
      <c r="B940" s="123" t="s">
        <v>466</v>
      </c>
      <c r="C940" s="117" t="s">
        <v>5</v>
      </c>
      <c r="D940" s="271" t="s">
        <v>595</v>
      </c>
      <c r="E940" s="117">
        <v>939</v>
      </c>
      <c r="F940" s="117" t="s">
        <v>924</v>
      </c>
      <c r="G940" s="117" t="s">
        <v>591</v>
      </c>
      <c r="H940" s="117" t="s">
        <v>398</v>
      </c>
      <c r="I940" s="117" t="s">
        <v>398</v>
      </c>
      <c r="J940" s="117" t="s">
        <v>398</v>
      </c>
      <c r="K940" s="117" t="s">
        <v>398</v>
      </c>
      <c r="L940" s="117" t="s">
        <v>398</v>
      </c>
      <c r="M940" s="117" t="s">
        <v>398</v>
      </c>
      <c r="N940" s="117" t="s">
        <v>398</v>
      </c>
      <c r="O940" s="125" t="s">
        <v>579</v>
      </c>
      <c r="P940" s="117">
        <v>1</v>
      </c>
      <c r="Q940" s="117" t="s">
        <v>398</v>
      </c>
      <c r="R940" s="117" t="s">
        <v>398</v>
      </c>
      <c r="S940" s="117" t="s">
        <v>398</v>
      </c>
      <c r="T940" s="117" t="s">
        <v>398</v>
      </c>
      <c r="U940" s="117" t="s">
        <v>398</v>
      </c>
      <c r="V940" s="117" t="s">
        <v>398</v>
      </c>
      <c r="W940" s="123">
        <v>49</v>
      </c>
      <c r="X940" s="123" t="s">
        <v>906</v>
      </c>
      <c r="Y940" s="120">
        <v>43558</v>
      </c>
      <c r="Z940" s="121">
        <v>0.43402777777777773</v>
      </c>
      <c r="AA940" s="117" t="s">
        <v>659</v>
      </c>
      <c r="AB940" s="117" t="s">
        <v>582</v>
      </c>
      <c r="AC940" s="119" t="s">
        <v>398</v>
      </c>
      <c r="AD940" s="119" t="s">
        <v>398</v>
      </c>
    </row>
    <row r="941" spans="1:30">
      <c r="A941" s="117">
        <v>940</v>
      </c>
      <c r="B941" s="123" t="s">
        <v>466</v>
      </c>
      <c r="C941" s="117" t="s">
        <v>5</v>
      </c>
      <c r="D941" s="271" t="s">
        <v>595</v>
      </c>
      <c r="E941" s="117">
        <v>940</v>
      </c>
      <c r="F941" s="117" t="s">
        <v>924</v>
      </c>
      <c r="G941" s="117" t="s">
        <v>591</v>
      </c>
      <c r="H941" s="117" t="s">
        <v>398</v>
      </c>
      <c r="I941" s="117" t="s">
        <v>398</v>
      </c>
      <c r="J941" s="117" t="s">
        <v>398</v>
      </c>
      <c r="K941" s="117" t="s">
        <v>398</v>
      </c>
      <c r="L941" s="117" t="s">
        <v>398</v>
      </c>
      <c r="M941" s="117" t="s">
        <v>398</v>
      </c>
      <c r="N941" s="117" t="s">
        <v>398</v>
      </c>
      <c r="O941" s="125" t="s">
        <v>579</v>
      </c>
      <c r="P941" s="117">
        <v>1</v>
      </c>
      <c r="Q941" s="117" t="s">
        <v>398</v>
      </c>
      <c r="R941" s="117" t="s">
        <v>398</v>
      </c>
      <c r="S941" s="117" t="s">
        <v>398</v>
      </c>
      <c r="T941" s="117" t="s">
        <v>398</v>
      </c>
      <c r="U941" s="117" t="s">
        <v>398</v>
      </c>
      <c r="V941" s="117" t="s">
        <v>398</v>
      </c>
      <c r="W941" s="123">
        <v>49</v>
      </c>
      <c r="X941" s="123" t="s">
        <v>906</v>
      </c>
      <c r="Y941" s="120">
        <v>43558</v>
      </c>
      <c r="Z941" s="121">
        <v>0.43402777777777773</v>
      </c>
      <c r="AA941" s="117" t="s">
        <v>659</v>
      </c>
      <c r="AB941" s="117" t="s">
        <v>582</v>
      </c>
      <c r="AC941" s="119" t="s">
        <v>398</v>
      </c>
      <c r="AD941" s="119" t="s">
        <v>398</v>
      </c>
    </row>
    <row r="942" spans="1:30">
      <c r="A942" s="117">
        <v>941</v>
      </c>
      <c r="B942" s="123" t="s">
        <v>466</v>
      </c>
      <c r="C942" s="117" t="s">
        <v>5</v>
      </c>
      <c r="D942" s="271" t="s">
        <v>595</v>
      </c>
      <c r="E942" s="117">
        <v>941</v>
      </c>
      <c r="F942" s="117" t="s">
        <v>924</v>
      </c>
      <c r="G942" s="117" t="s">
        <v>591</v>
      </c>
      <c r="H942" s="117" t="s">
        <v>398</v>
      </c>
      <c r="I942" s="117" t="s">
        <v>398</v>
      </c>
      <c r="J942" s="117" t="s">
        <v>398</v>
      </c>
      <c r="K942" s="117" t="s">
        <v>398</v>
      </c>
      <c r="L942" s="117" t="s">
        <v>398</v>
      </c>
      <c r="M942" s="117" t="s">
        <v>398</v>
      </c>
      <c r="N942" s="117" t="s">
        <v>398</v>
      </c>
      <c r="O942" s="125" t="s">
        <v>579</v>
      </c>
      <c r="P942" s="117">
        <v>1</v>
      </c>
      <c r="Q942" s="117" t="s">
        <v>398</v>
      </c>
      <c r="R942" s="117" t="s">
        <v>398</v>
      </c>
      <c r="S942" s="117" t="s">
        <v>398</v>
      </c>
      <c r="T942" s="117" t="s">
        <v>398</v>
      </c>
      <c r="U942" s="117" t="s">
        <v>398</v>
      </c>
      <c r="V942" s="117" t="s">
        <v>398</v>
      </c>
      <c r="W942" s="123">
        <v>49</v>
      </c>
      <c r="X942" s="123" t="s">
        <v>906</v>
      </c>
      <c r="Y942" s="120">
        <v>43558</v>
      </c>
      <c r="Z942" s="121">
        <v>0.43402777777777773</v>
      </c>
      <c r="AA942" s="117" t="s">
        <v>659</v>
      </c>
      <c r="AB942" s="117" t="s">
        <v>582</v>
      </c>
      <c r="AC942" s="119" t="s">
        <v>398</v>
      </c>
      <c r="AD942" s="119" t="s">
        <v>398</v>
      </c>
    </row>
    <row r="943" spans="1:30">
      <c r="A943" s="117">
        <v>942</v>
      </c>
      <c r="B943" s="123" t="s">
        <v>466</v>
      </c>
      <c r="C943" s="117" t="s">
        <v>5</v>
      </c>
      <c r="D943" s="271" t="s">
        <v>595</v>
      </c>
      <c r="E943" s="117">
        <v>942</v>
      </c>
      <c r="F943" s="117" t="s">
        <v>924</v>
      </c>
      <c r="G943" s="117" t="s">
        <v>591</v>
      </c>
      <c r="H943" s="117" t="s">
        <v>398</v>
      </c>
      <c r="I943" s="117" t="s">
        <v>398</v>
      </c>
      <c r="J943" s="117" t="s">
        <v>398</v>
      </c>
      <c r="K943" s="117" t="s">
        <v>398</v>
      </c>
      <c r="L943" s="117" t="s">
        <v>398</v>
      </c>
      <c r="M943" s="117" t="s">
        <v>398</v>
      </c>
      <c r="N943" s="117" t="s">
        <v>398</v>
      </c>
      <c r="O943" s="125" t="s">
        <v>579</v>
      </c>
      <c r="P943" s="117">
        <v>1</v>
      </c>
      <c r="Q943" s="117" t="s">
        <v>398</v>
      </c>
      <c r="R943" s="117" t="s">
        <v>398</v>
      </c>
      <c r="S943" s="117" t="s">
        <v>398</v>
      </c>
      <c r="T943" s="117" t="s">
        <v>398</v>
      </c>
      <c r="U943" s="117" t="s">
        <v>398</v>
      </c>
      <c r="V943" s="117" t="s">
        <v>398</v>
      </c>
      <c r="W943" s="123">
        <v>49</v>
      </c>
      <c r="X943" s="123" t="s">
        <v>906</v>
      </c>
      <c r="Y943" s="120">
        <v>43558</v>
      </c>
      <c r="Z943" s="121">
        <v>0.43402777777777773</v>
      </c>
      <c r="AA943" s="117" t="s">
        <v>659</v>
      </c>
      <c r="AB943" s="117" t="s">
        <v>582</v>
      </c>
      <c r="AC943" s="119" t="s">
        <v>398</v>
      </c>
      <c r="AD943" s="119" t="s">
        <v>398</v>
      </c>
    </row>
    <row r="944" spans="1:30">
      <c r="A944" s="117">
        <v>943</v>
      </c>
      <c r="B944" s="123" t="s">
        <v>466</v>
      </c>
      <c r="C944" s="117" t="s">
        <v>5</v>
      </c>
      <c r="D944" s="271" t="s">
        <v>595</v>
      </c>
      <c r="E944" s="117">
        <v>943</v>
      </c>
      <c r="F944" s="117" t="s">
        <v>924</v>
      </c>
      <c r="G944" s="117" t="s">
        <v>591</v>
      </c>
      <c r="H944" s="117" t="s">
        <v>398</v>
      </c>
      <c r="I944" s="117" t="s">
        <v>398</v>
      </c>
      <c r="J944" s="117" t="s">
        <v>398</v>
      </c>
      <c r="K944" s="117" t="s">
        <v>398</v>
      </c>
      <c r="L944" s="117" t="s">
        <v>398</v>
      </c>
      <c r="M944" s="117" t="s">
        <v>398</v>
      </c>
      <c r="N944" s="117" t="s">
        <v>398</v>
      </c>
      <c r="O944" s="125" t="s">
        <v>579</v>
      </c>
      <c r="P944" s="117">
        <v>1</v>
      </c>
      <c r="Q944" s="117" t="s">
        <v>398</v>
      </c>
      <c r="R944" s="117" t="s">
        <v>398</v>
      </c>
      <c r="S944" s="117" t="s">
        <v>398</v>
      </c>
      <c r="T944" s="117" t="s">
        <v>398</v>
      </c>
      <c r="U944" s="117" t="s">
        <v>398</v>
      </c>
      <c r="V944" s="117" t="s">
        <v>398</v>
      </c>
      <c r="W944" s="123">
        <v>49</v>
      </c>
      <c r="X944" s="123" t="s">
        <v>906</v>
      </c>
      <c r="Y944" s="120">
        <v>43558</v>
      </c>
      <c r="Z944" s="121">
        <v>0.43402777777777773</v>
      </c>
      <c r="AA944" s="117" t="s">
        <v>659</v>
      </c>
      <c r="AB944" s="117" t="s">
        <v>582</v>
      </c>
      <c r="AC944" s="119" t="s">
        <v>398</v>
      </c>
      <c r="AD944" s="119" t="s">
        <v>398</v>
      </c>
    </row>
    <row r="945" spans="1:30">
      <c r="A945" s="117">
        <v>944</v>
      </c>
      <c r="B945" s="123" t="s">
        <v>466</v>
      </c>
      <c r="C945" s="117" t="s">
        <v>5</v>
      </c>
      <c r="D945" s="271" t="s">
        <v>595</v>
      </c>
      <c r="E945" s="117">
        <v>944</v>
      </c>
      <c r="F945" s="117" t="s">
        <v>924</v>
      </c>
      <c r="G945" s="117" t="s">
        <v>591</v>
      </c>
      <c r="H945" s="117" t="s">
        <v>398</v>
      </c>
      <c r="I945" s="117" t="s">
        <v>398</v>
      </c>
      <c r="J945" s="117" t="s">
        <v>398</v>
      </c>
      <c r="K945" s="117" t="s">
        <v>398</v>
      </c>
      <c r="L945" s="117" t="s">
        <v>398</v>
      </c>
      <c r="M945" s="117" t="s">
        <v>398</v>
      </c>
      <c r="N945" s="117" t="s">
        <v>398</v>
      </c>
      <c r="O945" s="125" t="s">
        <v>579</v>
      </c>
      <c r="P945" s="117">
        <v>1</v>
      </c>
      <c r="Q945" s="117" t="s">
        <v>398</v>
      </c>
      <c r="R945" s="117" t="s">
        <v>398</v>
      </c>
      <c r="S945" s="117" t="s">
        <v>398</v>
      </c>
      <c r="T945" s="117" t="s">
        <v>398</v>
      </c>
      <c r="U945" s="117" t="s">
        <v>398</v>
      </c>
      <c r="V945" s="117" t="s">
        <v>398</v>
      </c>
      <c r="W945" s="123">
        <v>49</v>
      </c>
      <c r="X945" s="123" t="s">
        <v>906</v>
      </c>
      <c r="Y945" s="120">
        <v>43558</v>
      </c>
      <c r="Z945" s="121">
        <v>0.43402777777777773</v>
      </c>
      <c r="AA945" s="117" t="s">
        <v>659</v>
      </c>
      <c r="AB945" s="117" t="s">
        <v>582</v>
      </c>
      <c r="AC945" s="119" t="s">
        <v>398</v>
      </c>
      <c r="AD945" s="119" t="s">
        <v>398</v>
      </c>
    </row>
    <row r="946" spans="1:30">
      <c r="A946" s="117">
        <v>945</v>
      </c>
      <c r="B946" s="123" t="s">
        <v>466</v>
      </c>
      <c r="C946" s="117" t="s">
        <v>5</v>
      </c>
      <c r="D946" s="271" t="s">
        <v>595</v>
      </c>
      <c r="E946" s="117">
        <v>945</v>
      </c>
      <c r="F946" s="117" t="s">
        <v>924</v>
      </c>
      <c r="G946" s="117" t="s">
        <v>591</v>
      </c>
      <c r="H946" s="117" t="s">
        <v>398</v>
      </c>
      <c r="I946" s="117" t="s">
        <v>398</v>
      </c>
      <c r="J946" s="117" t="s">
        <v>398</v>
      </c>
      <c r="K946" s="117" t="s">
        <v>398</v>
      </c>
      <c r="L946" s="117" t="s">
        <v>398</v>
      </c>
      <c r="M946" s="117" t="s">
        <v>398</v>
      </c>
      <c r="N946" s="117" t="s">
        <v>398</v>
      </c>
      <c r="O946" s="125" t="s">
        <v>579</v>
      </c>
      <c r="P946" s="117">
        <v>1</v>
      </c>
      <c r="Q946" s="117" t="s">
        <v>398</v>
      </c>
      <c r="R946" s="117" t="s">
        <v>398</v>
      </c>
      <c r="S946" s="117" t="s">
        <v>398</v>
      </c>
      <c r="T946" s="117" t="s">
        <v>398</v>
      </c>
      <c r="U946" s="117" t="s">
        <v>398</v>
      </c>
      <c r="V946" s="117" t="s">
        <v>398</v>
      </c>
      <c r="W946" s="123">
        <v>49</v>
      </c>
      <c r="X946" s="123" t="s">
        <v>906</v>
      </c>
      <c r="Y946" s="120">
        <v>43558</v>
      </c>
      <c r="Z946" s="121">
        <v>0.43402777777777773</v>
      </c>
      <c r="AA946" s="117" t="s">
        <v>659</v>
      </c>
      <c r="AB946" s="117" t="s">
        <v>582</v>
      </c>
      <c r="AC946" s="119" t="s">
        <v>398</v>
      </c>
      <c r="AD946" s="119" t="s">
        <v>398</v>
      </c>
    </row>
    <row r="947" spans="1:30">
      <c r="A947" s="117">
        <v>946</v>
      </c>
      <c r="B947" s="123" t="s">
        <v>466</v>
      </c>
      <c r="C947" s="117" t="s">
        <v>5</v>
      </c>
      <c r="D947" s="271" t="s">
        <v>595</v>
      </c>
      <c r="E947" s="117">
        <v>946</v>
      </c>
      <c r="F947" s="117" t="s">
        <v>924</v>
      </c>
      <c r="G947" s="117" t="s">
        <v>591</v>
      </c>
      <c r="H947" s="117" t="s">
        <v>398</v>
      </c>
      <c r="I947" s="117" t="s">
        <v>398</v>
      </c>
      <c r="J947" s="117" t="s">
        <v>398</v>
      </c>
      <c r="K947" s="117" t="s">
        <v>398</v>
      </c>
      <c r="L947" s="117" t="s">
        <v>398</v>
      </c>
      <c r="M947" s="117" t="s">
        <v>398</v>
      </c>
      <c r="N947" s="117" t="s">
        <v>398</v>
      </c>
      <c r="O947" s="125" t="s">
        <v>579</v>
      </c>
      <c r="P947" s="117">
        <v>1</v>
      </c>
      <c r="Q947" s="117" t="s">
        <v>398</v>
      </c>
      <c r="R947" s="117" t="s">
        <v>398</v>
      </c>
      <c r="S947" s="117" t="s">
        <v>398</v>
      </c>
      <c r="T947" s="117" t="s">
        <v>398</v>
      </c>
      <c r="U947" s="117" t="s">
        <v>398</v>
      </c>
      <c r="V947" s="117" t="s">
        <v>398</v>
      </c>
      <c r="W947" s="123">
        <v>49</v>
      </c>
      <c r="X947" s="123" t="s">
        <v>906</v>
      </c>
      <c r="Y947" s="120">
        <v>43558</v>
      </c>
      <c r="Z947" s="121">
        <v>0.43402777777777773</v>
      </c>
      <c r="AA947" s="117" t="s">
        <v>659</v>
      </c>
      <c r="AB947" s="117" t="s">
        <v>582</v>
      </c>
      <c r="AC947" s="119" t="s">
        <v>398</v>
      </c>
      <c r="AD947" s="119" t="s">
        <v>398</v>
      </c>
    </row>
    <row r="948" spans="1:30">
      <c r="A948" s="117">
        <v>947</v>
      </c>
      <c r="B948" s="123" t="s">
        <v>466</v>
      </c>
      <c r="C948" s="117" t="s">
        <v>5</v>
      </c>
      <c r="D948" s="271" t="s">
        <v>595</v>
      </c>
      <c r="E948" s="117">
        <v>947</v>
      </c>
      <c r="F948" s="117" t="s">
        <v>924</v>
      </c>
      <c r="G948" s="117" t="s">
        <v>591</v>
      </c>
      <c r="H948" s="117" t="s">
        <v>398</v>
      </c>
      <c r="I948" s="117" t="s">
        <v>398</v>
      </c>
      <c r="J948" s="117" t="s">
        <v>398</v>
      </c>
      <c r="K948" s="117" t="s">
        <v>398</v>
      </c>
      <c r="L948" s="117" t="s">
        <v>398</v>
      </c>
      <c r="M948" s="117" t="s">
        <v>398</v>
      </c>
      <c r="N948" s="117" t="s">
        <v>398</v>
      </c>
      <c r="O948" s="125" t="s">
        <v>579</v>
      </c>
      <c r="P948" s="117">
        <v>1</v>
      </c>
      <c r="Q948" s="117" t="s">
        <v>398</v>
      </c>
      <c r="R948" s="117" t="s">
        <v>398</v>
      </c>
      <c r="S948" s="117" t="s">
        <v>398</v>
      </c>
      <c r="T948" s="117" t="s">
        <v>398</v>
      </c>
      <c r="U948" s="117" t="s">
        <v>398</v>
      </c>
      <c r="V948" s="117" t="s">
        <v>398</v>
      </c>
      <c r="W948" s="123">
        <v>49</v>
      </c>
      <c r="X948" s="123" t="s">
        <v>906</v>
      </c>
      <c r="Y948" s="120">
        <v>43558</v>
      </c>
      <c r="Z948" s="121">
        <v>0.43402777777777773</v>
      </c>
      <c r="AA948" s="117" t="s">
        <v>659</v>
      </c>
      <c r="AB948" s="117" t="s">
        <v>582</v>
      </c>
      <c r="AC948" s="119" t="s">
        <v>398</v>
      </c>
      <c r="AD948" s="119" t="s">
        <v>398</v>
      </c>
    </row>
    <row r="949" spans="1:30">
      <c r="A949" s="117">
        <v>948</v>
      </c>
      <c r="B949" s="123" t="s">
        <v>466</v>
      </c>
      <c r="C949" s="117" t="s">
        <v>5</v>
      </c>
      <c r="D949" s="271" t="s">
        <v>595</v>
      </c>
      <c r="E949" s="117">
        <v>948</v>
      </c>
      <c r="F949" s="117" t="s">
        <v>924</v>
      </c>
      <c r="G949" s="117" t="s">
        <v>591</v>
      </c>
      <c r="H949" s="117" t="s">
        <v>398</v>
      </c>
      <c r="I949" s="117" t="s">
        <v>398</v>
      </c>
      <c r="J949" s="117" t="s">
        <v>398</v>
      </c>
      <c r="K949" s="117" t="s">
        <v>398</v>
      </c>
      <c r="L949" s="117" t="s">
        <v>398</v>
      </c>
      <c r="M949" s="117" t="s">
        <v>398</v>
      </c>
      <c r="N949" s="117" t="s">
        <v>398</v>
      </c>
      <c r="O949" s="125" t="s">
        <v>579</v>
      </c>
      <c r="P949" s="117">
        <v>1</v>
      </c>
      <c r="Q949" s="117" t="s">
        <v>398</v>
      </c>
      <c r="R949" s="117" t="s">
        <v>398</v>
      </c>
      <c r="S949" s="117" t="s">
        <v>398</v>
      </c>
      <c r="T949" s="117" t="s">
        <v>398</v>
      </c>
      <c r="U949" s="117" t="s">
        <v>398</v>
      </c>
      <c r="V949" s="117" t="s">
        <v>398</v>
      </c>
      <c r="W949" s="123">
        <v>49</v>
      </c>
      <c r="X949" s="123" t="s">
        <v>906</v>
      </c>
      <c r="Y949" s="120">
        <v>43558</v>
      </c>
      <c r="Z949" s="121">
        <v>0.43402777777777773</v>
      </c>
      <c r="AA949" s="117" t="s">
        <v>659</v>
      </c>
      <c r="AB949" s="117" t="s">
        <v>582</v>
      </c>
      <c r="AC949" s="119" t="s">
        <v>398</v>
      </c>
      <c r="AD949" s="119" t="s">
        <v>398</v>
      </c>
    </row>
    <row r="950" spans="1:30">
      <c r="A950" s="117">
        <v>949</v>
      </c>
      <c r="B950" s="123" t="s">
        <v>466</v>
      </c>
      <c r="C950" s="117" t="s">
        <v>5</v>
      </c>
      <c r="D950" s="271" t="s">
        <v>595</v>
      </c>
      <c r="E950" s="117">
        <v>949</v>
      </c>
      <c r="F950" s="117" t="s">
        <v>924</v>
      </c>
      <c r="G950" s="117" t="s">
        <v>591</v>
      </c>
      <c r="H950" s="117" t="s">
        <v>398</v>
      </c>
      <c r="I950" s="117" t="s">
        <v>398</v>
      </c>
      <c r="J950" s="117" t="s">
        <v>398</v>
      </c>
      <c r="K950" s="117" t="s">
        <v>398</v>
      </c>
      <c r="L950" s="117" t="s">
        <v>398</v>
      </c>
      <c r="M950" s="117" t="s">
        <v>398</v>
      </c>
      <c r="N950" s="117" t="s">
        <v>398</v>
      </c>
      <c r="O950" s="125" t="s">
        <v>579</v>
      </c>
      <c r="P950" s="117">
        <v>1</v>
      </c>
      <c r="Q950" s="117" t="s">
        <v>398</v>
      </c>
      <c r="R950" s="117" t="s">
        <v>398</v>
      </c>
      <c r="S950" s="117" t="s">
        <v>398</v>
      </c>
      <c r="T950" s="117" t="s">
        <v>398</v>
      </c>
      <c r="U950" s="117" t="s">
        <v>398</v>
      </c>
      <c r="V950" s="117" t="s">
        <v>398</v>
      </c>
      <c r="W950" s="123">
        <v>49</v>
      </c>
      <c r="X950" s="123" t="s">
        <v>906</v>
      </c>
      <c r="Y950" s="120">
        <v>43558</v>
      </c>
      <c r="Z950" s="121">
        <v>0.43402777777777773</v>
      </c>
      <c r="AA950" s="117" t="s">
        <v>659</v>
      </c>
      <c r="AB950" s="117" t="s">
        <v>582</v>
      </c>
      <c r="AC950" s="119" t="s">
        <v>398</v>
      </c>
      <c r="AD950" s="119" t="s">
        <v>398</v>
      </c>
    </row>
    <row r="951" spans="1:30">
      <c r="A951" s="117">
        <v>950</v>
      </c>
      <c r="B951" s="123" t="s">
        <v>466</v>
      </c>
      <c r="C951" s="117" t="s">
        <v>5</v>
      </c>
      <c r="D951" s="271" t="s">
        <v>595</v>
      </c>
      <c r="E951" s="117">
        <v>950</v>
      </c>
      <c r="F951" s="117" t="s">
        <v>924</v>
      </c>
      <c r="G951" s="117" t="s">
        <v>591</v>
      </c>
      <c r="H951" s="117" t="s">
        <v>398</v>
      </c>
      <c r="I951" s="117" t="s">
        <v>398</v>
      </c>
      <c r="J951" s="117" t="s">
        <v>398</v>
      </c>
      <c r="K951" s="117" t="s">
        <v>398</v>
      </c>
      <c r="L951" s="117" t="s">
        <v>398</v>
      </c>
      <c r="M951" s="117" t="s">
        <v>398</v>
      </c>
      <c r="N951" s="117" t="s">
        <v>398</v>
      </c>
      <c r="O951" s="125" t="s">
        <v>579</v>
      </c>
      <c r="P951" s="117">
        <v>1</v>
      </c>
      <c r="Q951" s="117" t="s">
        <v>398</v>
      </c>
      <c r="R951" s="117" t="s">
        <v>398</v>
      </c>
      <c r="S951" s="117" t="s">
        <v>398</v>
      </c>
      <c r="T951" s="117" t="s">
        <v>398</v>
      </c>
      <c r="U951" s="117" t="s">
        <v>398</v>
      </c>
      <c r="V951" s="117" t="s">
        <v>398</v>
      </c>
      <c r="W951" s="123">
        <v>49</v>
      </c>
      <c r="X951" s="123" t="s">
        <v>906</v>
      </c>
      <c r="Y951" s="120">
        <v>43558</v>
      </c>
      <c r="Z951" s="121">
        <v>0.43402777777777773</v>
      </c>
      <c r="AA951" s="117" t="s">
        <v>659</v>
      </c>
      <c r="AB951" s="117" t="s">
        <v>582</v>
      </c>
      <c r="AC951" s="119" t="s">
        <v>398</v>
      </c>
      <c r="AD951" s="119" t="s">
        <v>398</v>
      </c>
    </row>
    <row r="952" spans="1:30">
      <c r="A952" s="117">
        <v>951</v>
      </c>
      <c r="B952" s="123" t="s">
        <v>466</v>
      </c>
      <c r="C952" s="117" t="s">
        <v>5</v>
      </c>
      <c r="D952" s="271" t="s">
        <v>595</v>
      </c>
      <c r="E952" s="117">
        <v>951</v>
      </c>
      <c r="F952" s="117" t="s">
        <v>924</v>
      </c>
      <c r="G952" s="117" t="s">
        <v>591</v>
      </c>
      <c r="H952" s="117" t="s">
        <v>398</v>
      </c>
      <c r="I952" s="117" t="s">
        <v>398</v>
      </c>
      <c r="J952" s="117" t="s">
        <v>398</v>
      </c>
      <c r="K952" s="117" t="s">
        <v>398</v>
      </c>
      <c r="L952" s="117" t="s">
        <v>398</v>
      </c>
      <c r="M952" s="117" t="s">
        <v>398</v>
      </c>
      <c r="N952" s="117" t="s">
        <v>398</v>
      </c>
      <c r="O952" s="125" t="s">
        <v>579</v>
      </c>
      <c r="P952" s="117">
        <v>1</v>
      </c>
      <c r="Q952" s="117" t="s">
        <v>398</v>
      </c>
      <c r="R952" s="117" t="s">
        <v>398</v>
      </c>
      <c r="S952" s="117" t="s">
        <v>398</v>
      </c>
      <c r="T952" s="117" t="s">
        <v>398</v>
      </c>
      <c r="U952" s="117" t="s">
        <v>398</v>
      </c>
      <c r="V952" s="117" t="s">
        <v>398</v>
      </c>
      <c r="W952" s="123">
        <v>49</v>
      </c>
      <c r="X952" s="123" t="s">
        <v>906</v>
      </c>
      <c r="Y952" s="120">
        <v>43558</v>
      </c>
      <c r="Z952" s="121">
        <v>0.43402777777777773</v>
      </c>
      <c r="AA952" s="117" t="s">
        <v>659</v>
      </c>
      <c r="AB952" s="117" t="s">
        <v>582</v>
      </c>
      <c r="AC952" s="119" t="s">
        <v>398</v>
      </c>
      <c r="AD952" s="119" t="s">
        <v>398</v>
      </c>
    </row>
    <row r="953" spans="1:30">
      <c r="A953" s="117">
        <v>952</v>
      </c>
      <c r="B953" s="123" t="s">
        <v>466</v>
      </c>
      <c r="C953" s="117" t="s">
        <v>5</v>
      </c>
      <c r="D953" s="271" t="s">
        <v>595</v>
      </c>
      <c r="E953" s="117">
        <v>952</v>
      </c>
      <c r="F953" s="117" t="s">
        <v>924</v>
      </c>
      <c r="G953" s="117" t="s">
        <v>591</v>
      </c>
      <c r="H953" s="117" t="s">
        <v>398</v>
      </c>
      <c r="I953" s="117" t="s">
        <v>398</v>
      </c>
      <c r="J953" s="117" t="s">
        <v>398</v>
      </c>
      <c r="K953" s="117" t="s">
        <v>398</v>
      </c>
      <c r="L953" s="117" t="s">
        <v>398</v>
      </c>
      <c r="M953" s="117" t="s">
        <v>398</v>
      </c>
      <c r="N953" s="117" t="s">
        <v>398</v>
      </c>
      <c r="O953" s="125" t="s">
        <v>579</v>
      </c>
      <c r="P953" s="117">
        <v>1</v>
      </c>
      <c r="Q953" s="117" t="s">
        <v>398</v>
      </c>
      <c r="R953" s="117" t="s">
        <v>398</v>
      </c>
      <c r="S953" s="117" t="s">
        <v>398</v>
      </c>
      <c r="T953" s="117" t="s">
        <v>398</v>
      </c>
      <c r="U953" s="117" t="s">
        <v>398</v>
      </c>
      <c r="V953" s="117" t="s">
        <v>398</v>
      </c>
      <c r="W953" s="123">
        <v>49</v>
      </c>
      <c r="X953" s="123" t="s">
        <v>906</v>
      </c>
      <c r="Y953" s="120">
        <v>43558</v>
      </c>
      <c r="Z953" s="121">
        <v>0.43402777777777773</v>
      </c>
      <c r="AA953" s="117" t="s">
        <v>659</v>
      </c>
      <c r="AB953" s="117" t="s">
        <v>582</v>
      </c>
      <c r="AC953" s="119" t="s">
        <v>398</v>
      </c>
      <c r="AD953" s="119" t="s">
        <v>398</v>
      </c>
    </row>
    <row r="954" spans="1:30">
      <c r="A954" s="117">
        <v>953</v>
      </c>
      <c r="B954" s="123" t="s">
        <v>466</v>
      </c>
      <c r="C954" s="117" t="s">
        <v>5</v>
      </c>
      <c r="D954" s="271" t="s">
        <v>595</v>
      </c>
      <c r="E954" s="117">
        <v>953</v>
      </c>
      <c r="F954" s="117" t="s">
        <v>924</v>
      </c>
      <c r="G954" s="117" t="s">
        <v>591</v>
      </c>
      <c r="H954" s="117" t="s">
        <v>398</v>
      </c>
      <c r="I954" s="117" t="s">
        <v>398</v>
      </c>
      <c r="J954" s="117" t="s">
        <v>398</v>
      </c>
      <c r="K954" s="117" t="s">
        <v>398</v>
      </c>
      <c r="L954" s="117" t="s">
        <v>398</v>
      </c>
      <c r="M954" s="117" t="s">
        <v>398</v>
      </c>
      <c r="N954" s="117" t="s">
        <v>398</v>
      </c>
      <c r="O954" s="125" t="s">
        <v>579</v>
      </c>
      <c r="P954" s="117">
        <v>1</v>
      </c>
      <c r="Q954" s="117" t="s">
        <v>398</v>
      </c>
      <c r="R954" s="117" t="s">
        <v>398</v>
      </c>
      <c r="S954" s="117" t="s">
        <v>398</v>
      </c>
      <c r="T954" s="117" t="s">
        <v>398</v>
      </c>
      <c r="U954" s="117" t="s">
        <v>398</v>
      </c>
      <c r="V954" s="117" t="s">
        <v>398</v>
      </c>
      <c r="W954" s="123">
        <v>49</v>
      </c>
      <c r="X954" s="123" t="s">
        <v>906</v>
      </c>
      <c r="Y954" s="120">
        <v>43558</v>
      </c>
      <c r="Z954" s="121">
        <v>0.43402777777777773</v>
      </c>
      <c r="AA954" s="117" t="s">
        <v>659</v>
      </c>
      <c r="AB954" s="117" t="s">
        <v>582</v>
      </c>
      <c r="AC954" s="119" t="s">
        <v>398</v>
      </c>
      <c r="AD954" s="119" t="s">
        <v>398</v>
      </c>
    </row>
    <row r="955" spans="1:30">
      <c r="A955" s="117">
        <v>954</v>
      </c>
      <c r="B955" s="123" t="s">
        <v>466</v>
      </c>
      <c r="C955" s="117" t="s">
        <v>5</v>
      </c>
      <c r="D955" s="271" t="s">
        <v>595</v>
      </c>
      <c r="E955" s="117">
        <v>954</v>
      </c>
      <c r="F955" s="117" t="s">
        <v>924</v>
      </c>
      <c r="G955" s="117" t="s">
        <v>591</v>
      </c>
      <c r="H955" s="117" t="s">
        <v>398</v>
      </c>
      <c r="I955" s="117" t="s">
        <v>398</v>
      </c>
      <c r="J955" s="117" t="s">
        <v>398</v>
      </c>
      <c r="K955" s="117" t="s">
        <v>398</v>
      </c>
      <c r="L955" s="117" t="s">
        <v>398</v>
      </c>
      <c r="M955" s="117" t="s">
        <v>398</v>
      </c>
      <c r="N955" s="117" t="s">
        <v>398</v>
      </c>
      <c r="O955" s="125" t="s">
        <v>579</v>
      </c>
      <c r="P955" s="117">
        <v>1</v>
      </c>
      <c r="Q955" s="117" t="s">
        <v>398</v>
      </c>
      <c r="R955" s="117" t="s">
        <v>398</v>
      </c>
      <c r="S955" s="117" t="s">
        <v>398</v>
      </c>
      <c r="T955" s="117" t="s">
        <v>398</v>
      </c>
      <c r="U955" s="117" t="s">
        <v>398</v>
      </c>
      <c r="V955" s="117" t="s">
        <v>398</v>
      </c>
      <c r="W955" s="123">
        <v>49</v>
      </c>
      <c r="X955" s="123" t="s">
        <v>906</v>
      </c>
      <c r="Y955" s="120">
        <v>43558</v>
      </c>
      <c r="Z955" s="121">
        <v>0.43402777777777773</v>
      </c>
      <c r="AA955" s="117" t="s">
        <v>659</v>
      </c>
      <c r="AB955" s="117" t="s">
        <v>582</v>
      </c>
      <c r="AC955" s="119" t="s">
        <v>398</v>
      </c>
      <c r="AD955" s="119" t="s">
        <v>398</v>
      </c>
    </row>
    <row r="956" spans="1:30">
      <c r="A956" s="117">
        <v>955</v>
      </c>
      <c r="B956" s="123" t="s">
        <v>466</v>
      </c>
      <c r="C956" s="117" t="s">
        <v>5</v>
      </c>
      <c r="D956" s="271" t="s">
        <v>595</v>
      </c>
      <c r="E956" s="117">
        <v>955</v>
      </c>
      <c r="F956" s="117" t="s">
        <v>924</v>
      </c>
      <c r="G956" s="117" t="s">
        <v>591</v>
      </c>
      <c r="H956" s="117" t="s">
        <v>398</v>
      </c>
      <c r="I956" s="117" t="s">
        <v>398</v>
      </c>
      <c r="J956" s="117" t="s">
        <v>398</v>
      </c>
      <c r="K956" s="117" t="s">
        <v>398</v>
      </c>
      <c r="L956" s="117" t="s">
        <v>398</v>
      </c>
      <c r="M956" s="117" t="s">
        <v>398</v>
      </c>
      <c r="N956" s="117" t="s">
        <v>398</v>
      </c>
      <c r="O956" s="125" t="s">
        <v>579</v>
      </c>
      <c r="P956" s="117">
        <v>1</v>
      </c>
      <c r="Q956" s="117" t="s">
        <v>398</v>
      </c>
      <c r="R956" s="117" t="s">
        <v>398</v>
      </c>
      <c r="S956" s="117" t="s">
        <v>398</v>
      </c>
      <c r="T956" s="117" t="s">
        <v>398</v>
      </c>
      <c r="U956" s="117" t="s">
        <v>398</v>
      </c>
      <c r="V956" s="117" t="s">
        <v>398</v>
      </c>
      <c r="W956" s="123">
        <v>49</v>
      </c>
      <c r="X956" s="123" t="s">
        <v>906</v>
      </c>
      <c r="Y956" s="120">
        <v>43558</v>
      </c>
      <c r="Z956" s="121">
        <v>0.43402777777777773</v>
      </c>
      <c r="AA956" s="117" t="s">
        <v>659</v>
      </c>
      <c r="AB956" s="117" t="s">
        <v>582</v>
      </c>
      <c r="AC956" s="119" t="s">
        <v>398</v>
      </c>
      <c r="AD956" s="119" t="s">
        <v>398</v>
      </c>
    </row>
    <row r="957" spans="1:30">
      <c r="A957" s="117">
        <v>956</v>
      </c>
      <c r="B957" s="123" t="s">
        <v>466</v>
      </c>
      <c r="C957" s="117" t="s">
        <v>5</v>
      </c>
      <c r="D957" s="271" t="s">
        <v>595</v>
      </c>
      <c r="E957" s="117">
        <v>956</v>
      </c>
      <c r="F957" s="117" t="s">
        <v>924</v>
      </c>
      <c r="G957" s="117" t="s">
        <v>591</v>
      </c>
      <c r="H957" s="117" t="s">
        <v>398</v>
      </c>
      <c r="I957" s="117" t="s">
        <v>398</v>
      </c>
      <c r="J957" s="117" t="s">
        <v>398</v>
      </c>
      <c r="K957" s="117" t="s">
        <v>398</v>
      </c>
      <c r="L957" s="117" t="s">
        <v>398</v>
      </c>
      <c r="M957" s="117" t="s">
        <v>398</v>
      </c>
      <c r="N957" s="117" t="s">
        <v>398</v>
      </c>
      <c r="O957" s="125" t="s">
        <v>579</v>
      </c>
      <c r="P957" s="117">
        <v>1</v>
      </c>
      <c r="Q957" s="117" t="s">
        <v>398</v>
      </c>
      <c r="R957" s="117" t="s">
        <v>398</v>
      </c>
      <c r="S957" s="117" t="s">
        <v>398</v>
      </c>
      <c r="T957" s="117" t="s">
        <v>398</v>
      </c>
      <c r="U957" s="117" t="s">
        <v>398</v>
      </c>
      <c r="V957" s="117" t="s">
        <v>398</v>
      </c>
      <c r="W957" s="123">
        <v>49</v>
      </c>
      <c r="X957" s="123" t="s">
        <v>906</v>
      </c>
      <c r="Y957" s="120">
        <v>43558</v>
      </c>
      <c r="Z957" s="121">
        <v>0.43402777777777773</v>
      </c>
      <c r="AA957" s="117" t="s">
        <v>659</v>
      </c>
      <c r="AB957" s="117" t="s">
        <v>582</v>
      </c>
      <c r="AC957" s="119" t="s">
        <v>398</v>
      </c>
      <c r="AD957" s="119" t="s">
        <v>398</v>
      </c>
    </row>
    <row r="958" spans="1:30">
      <c r="A958" s="117">
        <v>957</v>
      </c>
      <c r="B958" s="123" t="s">
        <v>466</v>
      </c>
      <c r="C958" s="117" t="s">
        <v>5</v>
      </c>
      <c r="D958" s="271" t="s">
        <v>595</v>
      </c>
      <c r="E958" s="117">
        <v>957</v>
      </c>
      <c r="F958" s="117" t="s">
        <v>924</v>
      </c>
      <c r="G958" s="117" t="s">
        <v>591</v>
      </c>
      <c r="H958" s="117" t="s">
        <v>398</v>
      </c>
      <c r="I958" s="117" t="s">
        <v>398</v>
      </c>
      <c r="J958" s="117" t="s">
        <v>398</v>
      </c>
      <c r="K958" s="117" t="s">
        <v>398</v>
      </c>
      <c r="L958" s="117" t="s">
        <v>398</v>
      </c>
      <c r="M958" s="117" t="s">
        <v>398</v>
      </c>
      <c r="N958" s="117" t="s">
        <v>398</v>
      </c>
      <c r="O958" s="125" t="s">
        <v>579</v>
      </c>
      <c r="P958" s="117">
        <v>1</v>
      </c>
      <c r="Q958" s="117" t="s">
        <v>398</v>
      </c>
      <c r="R958" s="117" t="s">
        <v>398</v>
      </c>
      <c r="S958" s="117" t="s">
        <v>398</v>
      </c>
      <c r="T958" s="117" t="s">
        <v>398</v>
      </c>
      <c r="U958" s="117" t="s">
        <v>398</v>
      </c>
      <c r="V958" s="117" t="s">
        <v>398</v>
      </c>
      <c r="W958" s="123">
        <v>49</v>
      </c>
      <c r="X958" s="123" t="s">
        <v>906</v>
      </c>
      <c r="Y958" s="120">
        <v>43558</v>
      </c>
      <c r="Z958" s="121">
        <v>0.43402777777777773</v>
      </c>
      <c r="AA958" s="117" t="s">
        <v>659</v>
      </c>
      <c r="AB958" s="117" t="s">
        <v>582</v>
      </c>
      <c r="AC958" s="119" t="s">
        <v>398</v>
      </c>
      <c r="AD958" s="119" t="s">
        <v>398</v>
      </c>
    </row>
    <row r="959" spans="1:30">
      <c r="A959" s="117">
        <v>958</v>
      </c>
      <c r="B959" s="123" t="s">
        <v>466</v>
      </c>
      <c r="C959" s="117" t="s">
        <v>5</v>
      </c>
      <c r="D959" s="271" t="s">
        <v>595</v>
      </c>
      <c r="E959" s="117">
        <v>958</v>
      </c>
      <c r="F959" s="117" t="s">
        <v>924</v>
      </c>
      <c r="G959" s="117" t="s">
        <v>591</v>
      </c>
      <c r="H959" s="117" t="s">
        <v>398</v>
      </c>
      <c r="I959" s="117" t="s">
        <v>398</v>
      </c>
      <c r="J959" s="117" t="s">
        <v>398</v>
      </c>
      <c r="K959" s="117" t="s">
        <v>398</v>
      </c>
      <c r="L959" s="117" t="s">
        <v>398</v>
      </c>
      <c r="M959" s="117" t="s">
        <v>398</v>
      </c>
      <c r="N959" s="117" t="s">
        <v>398</v>
      </c>
      <c r="O959" s="125" t="s">
        <v>579</v>
      </c>
      <c r="P959" s="117">
        <v>1</v>
      </c>
      <c r="Q959" s="117" t="s">
        <v>398</v>
      </c>
      <c r="R959" s="117" t="s">
        <v>398</v>
      </c>
      <c r="S959" s="117" t="s">
        <v>398</v>
      </c>
      <c r="T959" s="117" t="s">
        <v>398</v>
      </c>
      <c r="U959" s="117" t="s">
        <v>398</v>
      </c>
      <c r="V959" s="117" t="s">
        <v>398</v>
      </c>
      <c r="W959" s="123">
        <v>49</v>
      </c>
      <c r="X959" s="123" t="s">
        <v>906</v>
      </c>
      <c r="Y959" s="120">
        <v>43558</v>
      </c>
      <c r="Z959" s="121">
        <v>0.43402777777777773</v>
      </c>
      <c r="AA959" s="117" t="s">
        <v>659</v>
      </c>
      <c r="AB959" s="117" t="s">
        <v>582</v>
      </c>
      <c r="AC959" s="119" t="s">
        <v>398</v>
      </c>
      <c r="AD959" s="119" t="s">
        <v>398</v>
      </c>
    </row>
    <row r="960" spans="1:30">
      <c r="A960" s="117">
        <v>959</v>
      </c>
      <c r="B960" s="123" t="s">
        <v>466</v>
      </c>
      <c r="C960" s="117" t="s">
        <v>5</v>
      </c>
      <c r="D960" s="271" t="s">
        <v>595</v>
      </c>
      <c r="E960" s="117">
        <v>959</v>
      </c>
      <c r="F960" s="117" t="s">
        <v>924</v>
      </c>
      <c r="G960" s="117" t="s">
        <v>591</v>
      </c>
      <c r="H960" s="117" t="s">
        <v>398</v>
      </c>
      <c r="I960" s="117" t="s">
        <v>398</v>
      </c>
      <c r="J960" s="117" t="s">
        <v>398</v>
      </c>
      <c r="K960" s="117" t="s">
        <v>398</v>
      </c>
      <c r="L960" s="117" t="s">
        <v>398</v>
      </c>
      <c r="M960" s="117" t="s">
        <v>398</v>
      </c>
      <c r="N960" s="117" t="s">
        <v>398</v>
      </c>
      <c r="O960" s="125" t="s">
        <v>579</v>
      </c>
      <c r="P960" s="117">
        <v>1</v>
      </c>
      <c r="Q960" s="117" t="s">
        <v>398</v>
      </c>
      <c r="R960" s="117" t="s">
        <v>398</v>
      </c>
      <c r="S960" s="117" t="s">
        <v>398</v>
      </c>
      <c r="T960" s="117" t="s">
        <v>398</v>
      </c>
      <c r="U960" s="117" t="s">
        <v>398</v>
      </c>
      <c r="V960" s="117" t="s">
        <v>398</v>
      </c>
      <c r="W960" s="123">
        <v>49</v>
      </c>
      <c r="X960" s="123" t="s">
        <v>906</v>
      </c>
      <c r="Y960" s="120">
        <v>43558</v>
      </c>
      <c r="Z960" s="121">
        <v>0.43402777777777773</v>
      </c>
      <c r="AA960" s="117" t="s">
        <v>659</v>
      </c>
      <c r="AB960" s="117" t="s">
        <v>582</v>
      </c>
      <c r="AC960" s="119" t="s">
        <v>398</v>
      </c>
      <c r="AD960" s="119" t="s">
        <v>398</v>
      </c>
    </row>
    <row r="961" spans="1:30">
      <c r="A961" s="117">
        <v>960</v>
      </c>
      <c r="B961" s="123" t="s">
        <v>466</v>
      </c>
      <c r="C961" s="117" t="s">
        <v>5</v>
      </c>
      <c r="D961" s="271" t="s">
        <v>595</v>
      </c>
      <c r="E961" s="117">
        <v>960</v>
      </c>
      <c r="F961" s="117" t="s">
        <v>924</v>
      </c>
      <c r="G961" s="117" t="s">
        <v>591</v>
      </c>
      <c r="H961" s="117" t="s">
        <v>398</v>
      </c>
      <c r="I961" s="117" t="s">
        <v>398</v>
      </c>
      <c r="J961" s="117" t="s">
        <v>398</v>
      </c>
      <c r="K961" s="117" t="s">
        <v>398</v>
      </c>
      <c r="L961" s="117" t="s">
        <v>398</v>
      </c>
      <c r="M961" s="117" t="s">
        <v>398</v>
      </c>
      <c r="N961" s="117" t="s">
        <v>398</v>
      </c>
      <c r="O961" s="125" t="s">
        <v>579</v>
      </c>
      <c r="P961" s="117">
        <v>1</v>
      </c>
      <c r="Q961" s="117" t="s">
        <v>398</v>
      </c>
      <c r="R961" s="117" t="s">
        <v>398</v>
      </c>
      <c r="S961" s="117" t="s">
        <v>398</v>
      </c>
      <c r="T961" s="117" t="s">
        <v>398</v>
      </c>
      <c r="U961" s="117" t="s">
        <v>398</v>
      </c>
      <c r="V961" s="117" t="s">
        <v>398</v>
      </c>
      <c r="W961" s="123">
        <v>49</v>
      </c>
      <c r="X961" s="123" t="s">
        <v>906</v>
      </c>
      <c r="Y961" s="120">
        <v>43558</v>
      </c>
      <c r="Z961" s="121">
        <v>0.43402777777777773</v>
      </c>
      <c r="AA961" s="117" t="s">
        <v>659</v>
      </c>
      <c r="AB961" s="117" t="s">
        <v>582</v>
      </c>
      <c r="AC961" s="119" t="s">
        <v>398</v>
      </c>
      <c r="AD961" s="119" t="s">
        <v>398</v>
      </c>
    </row>
    <row r="962" spans="1:30">
      <c r="A962" s="117">
        <v>961</v>
      </c>
      <c r="B962" s="123" t="s">
        <v>466</v>
      </c>
      <c r="C962" s="117" t="s">
        <v>5</v>
      </c>
      <c r="D962" s="271" t="s">
        <v>595</v>
      </c>
      <c r="E962" s="117">
        <v>961</v>
      </c>
      <c r="F962" s="117" t="s">
        <v>924</v>
      </c>
      <c r="G962" s="117" t="s">
        <v>591</v>
      </c>
      <c r="H962" s="117" t="s">
        <v>398</v>
      </c>
      <c r="I962" s="117" t="s">
        <v>398</v>
      </c>
      <c r="J962" s="117" t="s">
        <v>398</v>
      </c>
      <c r="K962" s="117" t="s">
        <v>398</v>
      </c>
      <c r="L962" s="117" t="s">
        <v>398</v>
      </c>
      <c r="M962" s="117" t="s">
        <v>398</v>
      </c>
      <c r="N962" s="117" t="s">
        <v>398</v>
      </c>
      <c r="O962" s="125" t="s">
        <v>579</v>
      </c>
      <c r="P962" s="117">
        <v>1</v>
      </c>
      <c r="Q962" s="117" t="s">
        <v>398</v>
      </c>
      <c r="R962" s="117" t="s">
        <v>398</v>
      </c>
      <c r="S962" s="117" t="s">
        <v>398</v>
      </c>
      <c r="T962" s="117" t="s">
        <v>398</v>
      </c>
      <c r="U962" s="117" t="s">
        <v>398</v>
      </c>
      <c r="V962" s="117" t="s">
        <v>398</v>
      </c>
      <c r="W962" s="123">
        <v>49</v>
      </c>
      <c r="X962" s="123" t="s">
        <v>906</v>
      </c>
      <c r="Y962" s="120">
        <v>43558</v>
      </c>
      <c r="Z962" s="121">
        <v>0.43402777777777773</v>
      </c>
      <c r="AA962" s="117" t="s">
        <v>659</v>
      </c>
      <c r="AB962" s="117" t="s">
        <v>582</v>
      </c>
      <c r="AC962" s="119" t="s">
        <v>398</v>
      </c>
      <c r="AD962" s="119" t="s">
        <v>398</v>
      </c>
    </row>
    <row r="963" spans="1:30">
      <c r="A963" s="117">
        <v>962</v>
      </c>
      <c r="B963" s="123" t="s">
        <v>466</v>
      </c>
      <c r="C963" s="117" t="s">
        <v>5</v>
      </c>
      <c r="D963" s="271" t="s">
        <v>595</v>
      </c>
      <c r="E963" s="117">
        <v>962</v>
      </c>
      <c r="F963" s="117" t="s">
        <v>924</v>
      </c>
      <c r="G963" s="117" t="s">
        <v>591</v>
      </c>
      <c r="H963" s="117" t="s">
        <v>398</v>
      </c>
      <c r="I963" s="117" t="s">
        <v>398</v>
      </c>
      <c r="J963" s="117" t="s">
        <v>398</v>
      </c>
      <c r="K963" s="117" t="s">
        <v>398</v>
      </c>
      <c r="L963" s="117" t="s">
        <v>398</v>
      </c>
      <c r="M963" s="117" t="s">
        <v>398</v>
      </c>
      <c r="N963" s="117" t="s">
        <v>398</v>
      </c>
      <c r="O963" s="125" t="s">
        <v>579</v>
      </c>
      <c r="P963" s="117">
        <v>1</v>
      </c>
      <c r="Q963" s="117" t="s">
        <v>398</v>
      </c>
      <c r="R963" s="117" t="s">
        <v>398</v>
      </c>
      <c r="S963" s="117" t="s">
        <v>398</v>
      </c>
      <c r="T963" s="117" t="s">
        <v>398</v>
      </c>
      <c r="U963" s="117" t="s">
        <v>398</v>
      </c>
      <c r="V963" s="117" t="s">
        <v>398</v>
      </c>
      <c r="W963" s="123">
        <v>49</v>
      </c>
      <c r="X963" s="123" t="s">
        <v>906</v>
      </c>
      <c r="Y963" s="120">
        <v>43558</v>
      </c>
      <c r="Z963" s="121">
        <v>0.43402777777777773</v>
      </c>
      <c r="AA963" s="117" t="s">
        <v>659</v>
      </c>
      <c r="AB963" s="117" t="s">
        <v>582</v>
      </c>
      <c r="AC963" s="119" t="s">
        <v>398</v>
      </c>
      <c r="AD963" s="119" t="s">
        <v>398</v>
      </c>
    </row>
    <row r="964" spans="1:30">
      <c r="A964" s="117">
        <v>963</v>
      </c>
      <c r="B964" s="123" t="s">
        <v>466</v>
      </c>
      <c r="C964" s="117" t="s">
        <v>5</v>
      </c>
      <c r="D964" s="271" t="s">
        <v>595</v>
      </c>
      <c r="E964" s="117">
        <v>963</v>
      </c>
      <c r="F964" s="117" t="s">
        <v>924</v>
      </c>
      <c r="G964" s="117" t="s">
        <v>591</v>
      </c>
      <c r="H964" s="117" t="s">
        <v>398</v>
      </c>
      <c r="I964" s="117" t="s">
        <v>398</v>
      </c>
      <c r="J964" s="117" t="s">
        <v>398</v>
      </c>
      <c r="K964" s="117" t="s">
        <v>398</v>
      </c>
      <c r="L964" s="117" t="s">
        <v>398</v>
      </c>
      <c r="M964" s="117" t="s">
        <v>398</v>
      </c>
      <c r="N964" s="117" t="s">
        <v>398</v>
      </c>
      <c r="O964" s="125" t="s">
        <v>579</v>
      </c>
      <c r="P964" s="117">
        <v>1</v>
      </c>
      <c r="Q964" s="117" t="s">
        <v>398</v>
      </c>
      <c r="R964" s="117" t="s">
        <v>398</v>
      </c>
      <c r="S964" s="117" t="s">
        <v>398</v>
      </c>
      <c r="T964" s="117" t="s">
        <v>398</v>
      </c>
      <c r="U964" s="117" t="s">
        <v>398</v>
      </c>
      <c r="V964" s="117" t="s">
        <v>398</v>
      </c>
      <c r="W964" s="123">
        <v>49</v>
      </c>
      <c r="X964" s="123" t="s">
        <v>906</v>
      </c>
      <c r="Y964" s="120">
        <v>43558</v>
      </c>
      <c r="Z964" s="121">
        <v>0.43402777777777773</v>
      </c>
      <c r="AA964" s="117" t="s">
        <v>659</v>
      </c>
      <c r="AB964" s="117" t="s">
        <v>582</v>
      </c>
      <c r="AC964" s="119" t="s">
        <v>398</v>
      </c>
      <c r="AD964" s="119" t="s">
        <v>398</v>
      </c>
    </row>
    <row r="965" spans="1:30">
      <c r="A965" s="117">
        <v>964</v>
      </c>
      <c r="B965" s="123" t="s">
        <v>466</v>
      </c>
      <c r="C965" s="117" t="s">
        <v>5</v>
      </c>
      <c r="D965" s="271" t="s">
        <v>595</v>
      </c>
      <c r="E965" s="117">
        <v>964</v>
      </c>
      <c r="F965" s="117" t="s">
        <v>924</v>
      </c>
      <c r="G965" s="117" t="s">
        <v>591</v>
      </c>
      <c r="H965" s="117" t="s">
        <v>398</v>
      </c>
      <c r="I965" s="117" t="s">
        <v>398</v>
      </c>
      <c r="J965" s="117" t="s">
        <v>398</v>
      </c>
      <c r="K965" s="117" t="s">
        <v>398</v>
      </c>
      <c r="L965" s="117" t="s">
        <v>398</v>
      </c>
      <c r="M965" s="117" t="s">
        <v>398</v>
      </c>
      <c r="N965" s="117" t="s">
        <v>398</v>
      </c>
      <c r="O965" s="125" t="s">
        <v>579</v>
      </c>
      <c r="P965" s="117">
        <v>1</v>
      </c>
      <c r="Q965" s="117" t="s">
        <v>398</v>
      </c>
      <c r="R965" s="117" t="s">
        <v>398</v>
      </c>
      <c r="S965" s="117" t="s">
        <v>398</v>
      </c>
      <c r="T965" s="117" t="s">
        <v>398</v>
      </c>
      <c r="U965" s="117" t="s">
        <v>398</v>
      </c>
      <c r="V965" s="117" t="s">
        <v>398</v>
      </c>
      <c r="W965" s="123">
        <v>49</v>
      </c>
      <c r="X965" s="123" t="s">
        <v>906</v>
      </c>
      <c r="Y965" s="120">
        <v>43558</v>
      </c>
      <c r="Z965" s="121">
        <v>0.43402777777777773</v>
      </c>
      <c r="AA965" s="117" t="s">
        <v>659</v>
      </c>
      <c r="AB965" s="117" t="s">
        <v>582</v>
      </c>
      <c r="AC965" s="119" t="s">
        <v>398</v>
      </c>
      <c r="AD965" s="119" t="s">
        <v>398</v>
      </c>
    </row>
    <row r="966" spans="1:30">
      <c r="A966" s="117">
        <v>965</v>
      </c>
      <c r="B966" s="123" t="s">
        <v>466</v>
      </c>
      <c r="C966" s="117" t="s">
        <v>5</v>
      </c>
      <c r="D966" s="271" t="s">
        <v>595</v>
      </c>
      <c r="E966" s="117">
        <v>965</v>
      </c>
      <c r="F966" s="117" t="s">
        <v>924</v>
      </c>
      <c r="G966" s="117" t="s">
        <v>591</v>
      </c>
      <c r="H966" s="117" t="s">
        <v>398</v>
      </c>
      <c r="I966" s="117" t="s">
        <v>398</v>
      </c>
      <c r="J966" s="117" t="s">
        <v>398</v>
      </c>
      <c r="K966" s="117" t="s">
        <v>398</v>
      </c>
      <c r="L966" s="117" t="s">
        <v>398</v>
      </c>
      <c r="M966" s="117" t="s">
        <v>398</v>
      </c>
      <c r="N966" s="117" t="s">
        <v>398</v>
      </c>
      <c r="O966" s="125" t="s">
        <v>579</v>
      </c>
      <c r="P966" s="117">
        <v>1</v>
      </c>
      <c r="Q966" s="117" t="s">
        <v>398</v>
      </c>
      <c r="R966" s="117" t="s">
        <v>398</v>
      </c>
      <c r="S966" s="117" t="s">
        <v>398</v>
      </c>
      <c r="T966" s="117" t="s">
        <v>398</v>
      </c>
      <c r="U966" s="117" t="s">
        <v>398</v>
      </c>
      <c r="V966" s="117" t="s">
        <v>398</v>
      </c>
      <c r="W966" s="123">
        <v>49</v>
      </c>
      <c r="X966" s="123" t="s">
        <v>906</v>
      </c>
      <c r="Y966" s="120">
        <v>43558</v>
      </c>
      <c r="Z966" s="121">
        <v>0.43402777777777773</v>
      </c>
      <c r="AA966" s="117" t="s">
        <v>659</v>
      </c>
      <c r="AB966" s="117" t="s">
        <v>582</v>
      </c>
      <c r="AC966" s="119" t="s">
        <v>398</v>
      </c>
      <c r="AD966" s="119" t="s">
        <v>398</v>
      </c>
    </row>
    <row r="967" spans="1:30">
      <c r="A967" s="117">
        <v>966</v>
      </c>
      <c r="B967" s="123" t="s">
        <v>466</v>
      </c>
      <c r="C967" s="117" t="s">
        <v>5</v>
      </c>
      <c r="D967" s="271" t="s">
        <v>595</v>
      </c>
      <c r="E967" s="117">
        <v>966</v>
      </c>
      <c r="F967" s="117" t="s">
        <v>924</v>
      </c>
      <c r="G967" s="117" t="s">
        <v>591</v>
      </c>
      <c r="H967" s="117" t="s">
        <v>398</v>
      </c>
      <c r="I967" s="117" t="s">
        <v>398</v>
      </c>
      <c r="J967" s="117" t="s">
        <v>398</v>
      </c>
      <c r="K967" s="117" t="s">
        <v>398</v>
      </c>
      <c r="L967" s="117" t="s">
        <v>398</v>
      </c>
      <c r="M967" s="117" t="s">
        <v>398</v>
      </c>
      <c r="N967" s="117" t="s">
        <v>398</v>
      </c>
      <c r="O967" s="125" t="s">
        <v>579</v>
      </c>
      <c r="P967" s="117">
        <v>1</v>
      </c>
      <c r="Q967" s="117" t="s">
        <v>398</v>
      </c>
      <c r="R967" s="117" t="s">
        <v>398</v>
      </c>
      <c r="S967" s="117" t="s">
        <v>398</v>
      </c>
      <c r="T967" s="117" t="s">
        <v>398</v>
      </c>
      <c r="U967" s="117" t="s">
        <v>398</v>
      </c>
      <c r="V967" s="117" t="s">
        <v>398</v>
      </c>
      <c r="W967" s="123">
        <v>49</v>
      </c>
      <c r="X967" s="123" t="s">
        <v>906</v>
      </c>
      <c r="Y967" s="120">
        <v>43558</v>
      </c>
      <c r="Z967" s="121">
        <v>0.43402777777777773</v>
      </c>
      <c r="AA967" s="117" t="s">
        <v>659</v>
      </c>
      <c r="AB967" s="117" t="s">
        <v>582</v>
      </c>
      <c r="AC967" s="119" t="s">
        <v>398</v>
      </c>
      <c r="AD967" s="119" t="s">
        <v>398</v>
      </c>
    </row>
    <row r="968" spans="1:30">
      <c r="A968" s="117">
        <v>967</v>
      </c>
      <c r="B968" s="123" t="s">
        <v>466</v>
      </c>
      <c r="C968" s="117" t="s">
        <v>5</v>
      </c>
      <c r="D968" s="271" t="s">
        <v>595</v>
      </c>
      <c r="E968" s="117">
        <v>967</v>
      </c>
      <c r="F968" s="117" t="s">
        <v>924</v>
      </c>
      <c r="G968" s="117" t="s">
        <v>591</v>
      </c>
      <c r="H968" s="117" t="s">
        <v>398</v>
      </c>
      <c r="I968" s="117" t="s">
        <v>398</v>
      </c>
      <c r="J968" s="117" t="s">
        <v>398</v>
      </c>
      <c r="K968" s="117" t="s">
        <v>398</v>
      </c>
      <c r="L968" s="117" t="s">
        <v>398</v>
      </c>
      <c r="M968" s="117" t="s">
        <v>398</v>
      </c>
      <c r="N968" s="117" t="s">
        <v>398</v>
      </c>
      <c r="O968" s="125" t="s">
        <v>579</v>
      </c>
      <c r="P968" s="117">
        <v>1</v>
      </c>
      <c r="Q968" s="117" t="s">
        <v>398</v>
      </c>
      <c r="R968" s="117" t="s">
        <v>398</v>
      </c>
      <c r="S968" s="117" t="s">
        <v>398</v>
      </c>
      <c r="T968" s="117" t="s">
        <v>398</v>
      </c>
      <c r="U968" s="117" t="s">
        <v>398</v>
      </c>
      <c r="V968" s="117" t="s">
        <v>398</v>
      </c>
      <c r="W968" s="123">
        <v>49</v>
      </c>
      <c r="X968" s="123" t="s">
        <v>906</v>
      </c>
      <c r="Y968" s="120">
        <v>43558</v>
      </c>
      <c r="Z968" s="121">
        <v>0.43402777777777773</v>
      </c>
      <c r="AA968" s="117" t="s">
        <v>659</v>
      </c>
      <c r="AB968" s="117" t="s">
        <v>582</v>
      </c>
      <c r="AC968" s="119" t="s">
        <v>398</v>
      </c>
      <c r="AD968" s="119" t="s">
        <v>398</v>
      </c>
    </row>
    <row r="969" spans="1:30">
      <c r="A969" s="117">
        <v>968</v>
      </c>
      <c r="B969" s="123" t="s">
        <v>466</v>
      </c>
      <c r="C969" s="117" t="s">
        <v>5</v>
      </c>
      <c r="D969" s="271" t="s">
        <v>595</v>
      </c>
      <c r="E969" s="117">
        <v>968</v>
      </c>
      <c r="F969" s="117" t="s">
        <v>924</v>
      </c>
      <c r="G969" s="117" t="s">
        <v>591</v>
      </c>
      <c r="H969" s="117" t="s">
        <v>398</v>
      </c>
      <c r="I969" s="117" t="s">
        <v>398</v>
      </c>
      <c r="J969" s="117" t="s">
        <v>398</v>
      </c>
      <c r="K969" s="117" t="s">
        <v>398</v>
      </c>
      <c r="L969" s="117" t="s">
        <v>398</v>
      </c>
      <c r="M969" s="117" t="s">
        <v>398</v>
      </c>
      <c r="N969" s="117" t="s">
        <v>398</v>
      </c>
      <c r="O969" s="125" t="s">
        <v>579</v>
      </c>
      <c r="P969" s="117">
        <v>1</v>
      </c>
      <c r="Q969" s="117" t="s">
        <v>398</v>
      </c>
      <c r="R969" s="117" t="s">
        <v>398</v>
      </c>
      <c r="S969" s="117" t="s">
        <v>398</v>
      </c>
      <c r="T969" s="117" t="s">
        <v>398</v>
      </c>
      <c r="U969" s="117" t="s">
        <v>398</v>
      </c>
      <c r="V969" s="117" t="s">
        <v>398</v>
      </c>
      <c r="W969" s="123">
        <v>49</v>
      </c>
      <c r="X969" s="123" t="s">
        <v>906</v>
      </c>
      <c r="Y969" s="120">
        <v>43558</v>
      </c>
      <c r="Z969" s="121">
        <v>0.43402777777777773</v>
      </c>
      <c r="AA969" s="117" t="s">
        <v>659</v>
      </c>
      <c r="AB969" s="117" t="s">
        <v>582</v>
      </c>
      <c r="AC969" s="119" t="s">
        <v>398</v>
      </c>
      <c r="AD969" s="119" t="s">
        <v>398</v>
      </c>
    </row>
    <row r="970" spans="1:30">
      <c r="A970" s="117">
        <v>969</v>
      </c>
      <c r="B970" s="123" t="s">
        <v>466</v>
      </c>
      <c r="C970" s="117" t="s">
        <v>5</v>
      </c>
      <c r="D970" s="271" t="s">
        <v>595</v>
      </c>
      <c r="E970" s="117">
        <v>969</v>
      </c>
      <c r="F970" s="117" t="s">
        <v>924</v>
      </c>
      <c r="G970" s="117" t="s">
        <v>591</v>
      </c>
      <c r="H970" s="117" t="s">
        <v>398</v>
      </c>
      <c r="I970" s="117" t="s">
        <v>398</v>
      </c>
      <c r="J970" s="117" t="s">
        <v>398</v>
      </c>
      <c r="K970" s="117" t="s">
        <v>398</v>
      </c>
      <c r="L970" s="117" t="s">
        <v>398</v>
      </c>
      <c r="M970" s="117" t="s">
        <v>398</v>
      </c>
      <c r="N970" s="117" t="s">
        <v>398</v>
      </c>
      <c r="O970" s="125" t="s">
        <v>579</v>
      </c>
      <c r="P970" s="117">
        <v>1</v>
      </c>
      <c r="Q970" s="117" t="s">
        <v>398</v>
      </c>
      <c r="R970" s="117" t="s">
        <v>398</v>
      </c>
      <c r="S970" s="117" t="s">
        <v>398</v>
      </c>
      <c r="T970" s="117" t="s">
        <v>398</v>
      </c>
      <c r="U970" s="117" t="s">
        <v>398</v>
      </c>
      <c r="V970" s="117" t="s">
        <v>398</v>
      </c>
      <c r="W970" s="123">
        <v>49</v>
      </c>
      <c r="X970" s="123" t="s">
        <v>906</v>
      </c>
      <c r="Y970" s="120">
        <v>43558</v>
      </c>
      <c r="Z970" s="121">
        <v>0.43402777777777773</v>
      </c>
      <c r="AA970" s="117" t="s">
        <v>659</v>
      </c>
      <c r="AB970" s="117" t="s">
        <v>582</v>
      </c>
      <c r="AC970" s="119" t="s">
        <v>398</v>
      </c>
      <c r="AD970" s="119" t="s">
        <v>398</v>
      </c>
    </row>
    <row r="971" spans="1:30">
      <c r="A971" s="117">
        <v>970</v>
      </c>
      <c r="B971" s="123" t="s">
        <v>466</v>
      </c>
      <c r="C971" s="117" t="s">
        <v>5</v>
      </c>
      <c r="D971" s="271" t="s">
        <v>595</v>
      </c>
      <c r="E971" s="117">
        <v>970</v>
      </c>
      <c r="F971" s="117" t="s">
        <v>924</v>
      </c>
      <c r="G971" s="117" t="s">
        <v>591</v>
      </c>
      <c r="H971" s="117" t="s">
        <v>398</v>
      </c>
      <c r="I971" s="117" t="s">
        <v>398</v>
      </c>
      <c r="J971" s="117" t="s">
        <v>398</v>
      </c>
      <c r="K971" s="117" t="s">
        <v>398</v>
      </c>
      <c r="L971" s="117" t="s">
        <v>398</v>
      </c>
      <c r="M971" s="117" t="s">
        <v>398</v>
      </c>
      <c r="N971" s="117" t="s">
        <v>398</v>
      </c>
      <c r="O971" s="125" t="s">
        <v>579</v>
      </c>
      <c r="P971" s="117">
        <v>1</v>
      </c>
      <c r="Q971" s="117" t="s">
        <v>398</v>
      </c>
      <c r="R971" s="117" t="s">
        <v>398</v>
      </c>
      <c r="S971" s="117" t="s">
        <v>398</v>
      </c>
      <c r="T971" s="117" t="s">
        <v>398</v>
      </c>
      <c r="U971" s="117" t="s">
        <v>398</v>
      </c>
      <c r="V971" s="117" t="s">
        <v>398</v>
      </c>
      <c r="W971" s="123">
        <v>49</v>
      </c>
      <c r="X971" s="123" t="s">
        <v>906</v>
      </c>
      <c r="Y971" s="120">
        <v>43558</v>
      </c>
      <c r="Z971" s="121">
        <v>0.43402777777777773</v>
      </c>
      <c r="AA971" s="117" t="s">
        <v>659</v>
      </c>
      <c r="AB971" s="117" t="s">
        <v>582</v>
      </c>
      <c r="AC971" s="119" t="s">
        <v>398</v>
      </c>
      <c r="AD971" s="119" t="s">
        <v>398</v>
      </c>
    </row>
    <row r="972" spans="1:30">
      <c r="A972" s="117">
        <v>971</v>
      </c>
      <c r="B972" s="123" t="s">
        <v>466</v>
      </c>
      <c r="C972" s="117" t="s">
        <v>5</v>
      </c>
      <c r="D972" s="271" t="s">
        <v>595</v>
      </c>
      <c r="E972" s="117">
        <v>971</v>
      </c>
      <c r="F972" s="117" t="s">
        <v>924</v>
      </c>
      <c r="G972" s="117" t="s">
        <v>591</v>
      </c>
      <c r="H972" s="117" t="s">
        <v>398</v>
      </c>
      <c r="I972" s="117" t="s">
        <v>398</v>
      </c>
      <c r="J972" s="117" t="s">
        <v>398</v>
      </c>
      <c r="K972" s="117" t="s">
        <v>398</v>
      </c>
      <c r="L972" s="117" t="s">
        <v>398</v>
      </c>
      <c r="M972" s="117" t="s">
        <v>398</v>
      </c>
      <c r="N972" s="117" t="s">
        <v>398</v>
      </c>
      <c r="O972" s="125" t="s">
        <v>579</v>
      </c>
      <c r="P972" s="117">
        <v>1</v>
      </c>
      <c r="Q972" s="117" t="s">
        <v>398</v>
      </c>
      <c r="R972" s="117" t="s">
        <v>398</v>
      </c>
      <c r="S972" s="117" t="s">
        <v>398</v>
      </c>
      <c r="T972" s="117" t="s">
        <v>398</v>
      </c>
      <c r="U972" s="117" t="s">
        <v>398</v>
      </c>
      <c r="V972" s="117" t="s">
        <v>398</v>
      </c>
      <c r="W972" s="123">
        <v>49</v>
      </c>
      <c r="X972" s="123" t="s">
        <v>906</v>
      </c>
      <c r="Y972" s="120">
        <v>43558</v>
      </c>
      <c r="Z972" s="121">
        <v>0.43402777777777773</v>
      </c>
      <c r="AA972" s="117" t="s">
        <v>659</v>
      </c>
      <c r="AB972" s="117" t="s">
        <v>582</v>
      </c>
      <c r="AC972" s="119" t="s">
        <v>398</v>
      </c>
      <c r="AD972" s="119" t="s">
        <v>398</v>
      </c>
    </row>
    <row r="973" spans="1:30">
      <c r="A973" s="117">
        <v>972</v>
      </c>
      <c r="B973" s="123" t="s">
        <v>466</v>
      </c>
      <c r="C973" s="117" t="s">
        <v>5</v>
      </c>
      <c r="D973" s="271" t="s">
        <v>595</v>
      </c>
      <c r="E973" s="117">
        <v>972</v>
      </c>
      <c r="F973" s="117" t="s">
        <v>924</v>
      </c>
      <c r="G973" s="117" t="s">
        <v>591</v>
      </c>
      <c r="H973" s="117" t="s">
        <v>398</v>
      </c>
      <c r="I973" s="117" t="s">
        <v>398</v>
      </c>
      <c r="J973" s="117" t="s">
        <v>398</v>
      </c>
      <c r="K973" s="117" t="s">
        <v>398</v>
      </c>
      <c r="L973" s="117" t="s">
        <v>398</v>
      </c>
      <c r="M973" s="117" t="s">
        <v>398</v>
      </c>
      <c r="N973" s="117" t="s">
        <v>398</v>
      </c>
      <c r="O973" s="125" t="s">
        <v>579</v>
      </c>
      <c r="P973" s="117">
        <v>1</v>
      </c>
      <c r="Q973" s="117" t="s">
        <v>398</v>
      </c>
      <c r="R973" s="117" t="s">
        <v>398</v>
      </c>
      <c r="S973" s="117" t="s">
        <v>398</v>
      </c>
      <c r="T973" s="117" t="s">
        <v>398</v>
      </c>
      <c r="U973" s="117" t="s">
        <v>398</v>
      </c>
      <c r="V973" s="117" t="s">
        <v>398</v>
      </c>
      <c r="W973" s="123">
        <v>49</v>
      </c>
      <c r="X973" s="123" t="s">
        <v>906</v>
      </c>
      <c r="Y973" s="120">
        <v>43558</v>
      </c>
      <c r="Z973" s="121">
        <v>0.43402777777777773</v>
      </c>
      <c r="AA973" s="117" t="s">
        <v>659</v>
      </c>
      <c r="AB973" s="117" t="s">
        <v>582</v>
      </c>
      <c r="AC973" s="119" t="s">
        <v>398</v>
      </c>
      <c r="AD973" s="119" t="s">
        <v>398</v>
      </c>
    </row>
    <row r="974" spans="1:30">
      <c r="A974" s="117">
        <v>973</v>
      </c>
      <c r="B974" s="123" t="s">
        <v>466</v>
      </c>
      <c r="C974" s="117" t="s">
        <v>5</v>
      </c>
      <c r="D974" s="271" t="s">
        <v>595</v>
      </c>
      <c r="E974" s="117">
        <v>973</v>
      </c>
      <c r="F974" s="117" t="s">
        <v>924</v>
      </c>
      <c r="G974" s="117" t="s">
        <v>591</v>
      </c>
      <c r="H974" s="117" t="s">
        <v>398</v>
      </c>
      <c r="I974" s="117" t="s">
        <v>398</v>
      </c>
      <c r="J974" s="117" t="s">
        <v>398</v>
      </c>
      <c r="K974" s="117" t="s">
        <v>398</v>
      </c>
      <c r="L974" s="117" t="s">
        <v>398</v>
      </c>
      <c r="M974" s="117" t="s">
        <v>398</v>
      </c>
      <c r="N974" s="117" t="s">
        <v>398</v>
      </c>
      <c r="O974" s="125" t="s">
        <v>579</v>
      </c>
      <c r="P974" s="117">
        <v>1</v>
      </c>
      <c r="Q974" s="117" t="s">
        <v>398</v>
      </c>
      <c r="R974" s="117" t="s">
        <v>398</v>
      </c>
      <c r="S974" s="117" t="s">
        <v>398</v>
      </c>
      <c r="T974" s="117" t="s">
        <v>398</v>
      </c>
      <c r="U974" s="117" t="s">
        <v>398</v>
      </c>
      <c r="V974" s="117" t="s">
        <v>398</v>
      </c>
      <c r="W974" s="123">
        <v>49</v>
      </c>
      <c r="X974" s="123" t="s">
        <v>906</v>
      </c>
      <c r="Y974" s="120">
        <v>43558</v>
      </c>
      <c r="Z974" s="121">
        <v>0.43402777777777773</v>
      </c>
      <c r="AA974" s="117" t="s">
        <v>659</v>
      </c>
      <c r="AB974" s="117" t="s">
        <v>582</v>
      </c>
      <c r="AC974" s="119" t="s">
        <v>398</v>
      </c>
      <c r="AD974" s="119" t="s">
        <v>398</v>
      </c>
    </row>
    <row r="975" spans="1:30">
      <c r="A975" s="117">
        <v>974</v>
      </c>
      <c r="B975" s="123" t="s">
        <v>466</v>
      </c>
      <c r="C975" s="117" t="s">
        <v>5</v>
      </c>
      <c r="D975" s="271" t="s">
        <v>595</v>
      </c>
      <c r="E975" s="117">
        <v>974</v>
      </c>
      <c r="F975" s="117" t="s">
        <v>924</v>
      </c>
      <c r="G975" s="117" t="s">
        <v>591</v>
      </c>
      <c r="H975" s="117" t="s">
        <v>398</v>
      </c>
      <c r="I975" s="117" t="s">
        <v>398</v>
      </c>
      <c r="J975" s="117" t="s">
        <v>398</v>
      </c>
      <c r="K975" s="117" t="s">
        <v>398</v>
      </c>
      <c r="L975" s="117" t="s">
        <v>398</v>
      </c>
      <c r="M975" s="117" t="s">
        <v>398</v>
      </c>
      <c r="N975" s="117" t="s">
        <v>398</v>
      </c>
      <c r="O975" s="125" t="s">
        <v>579</v>
      </c>
      <c r="P975" s="117">
        <v>1</v>
      </c>
      <c r="Q975" s="117" t="s">
        <v>398</v>
      </c>
      <c r="R975" s="117" t="s">
        <v>398</v>
      </c>
      <c r="S975" s="117" t="s">
        <v>398</v>
      </c>
      <c r="T975" s="117" t="s">
        <v>398</v>
      </c>
      <c r="U975" s="117" t="s">
        <v>398</v>
      </c>
      <c r="V975" s="117" t="s">
        <v>398</v>
      </c>
      <c r="W975" s="123">
        <v>49</v>
      </c>
      <c r="X975" s="123" t="s">
        <v>906</v>
      </c>
      <c r="Y975" s="120">
        <v>43558</v>
      </c>
      <c r="Z975" s="121">
        <v>0.43402777777777773</v>
      </c>
      <c r="AA975" s="117" t="s">
        <v>659</v>
      </c>
      <c r="AB975" s="117" t="s">
        <v>582</v>
      </c>
      <c r="AC975" s="119" t="s">
        <v>398</v>
      </c>
      <c r="AD975" s="119" t="s">
        <v>398</v>
      </c>
    </row>
    <row r="976" spans="1:30">
      <c r="A976" s="117">
        <v>975</v>
      </c>
      <c r="B976" s="123" t="s">
        <v>466</v>
      </c>
      <c r="C976" s="117" t="s">
        <v>5</v>
      </c>
      <c r="D976" s="271" t="s">
        <v>595</v>
      </c>
      <c r="E976" s="117">
        <v>975</v>
      </c>
      <c r="F976" s="117" t="s">
        <v>924</v>
      </c>
      <c r="G976" s="117" t="s">
        <v>591</v>
      </c>
      <c r="H976" s="117" t="s">
        <v>398</v>
      </c>
      <c r="I976" s="117" t="s">
        <v>398</v>
      </c>
      <c r="J976" s="117" t="s">
        <v>398</v>
      </c>
      <c r="K976" s="117" t="s">
        <v>398</v>
      </c>
      <c r="L976" s="117" t="s">
        <v>398</v>
      </c>
      <c r="M976" s="117" t="s">
        <v>398</v>
      </c>
      <c r="N976" s="117" t="s">
        <v>398</v>
      </c>
      <c r="O976" s="125" t="s">
        <v>579</v>
      </c>
      <c r="P976" s="117">
        <v>1</v>
      </c>
      <c r="Q976" s="117" t="s">
        <v>398</v>
      </c>
      <c r="R976" s="117" t="s">
        <v>398</v>
      </c>
      <c r="S976" s="117" t="s">
        <v>398</v>
      </c>
      <c r="T976" s="117" t="s">
        <v>398</v>
      </c>
      <c r="U976" s="117" t="s">
        <v>398</v>
      </c>
      <c r="V976" s="117" t="s">
        <v>398</v>
      </c>
      <c r="W976" s="123">
        <v>49</v>
      </c>
      <c r="X976" s="123" t="s">
        <v>906</v>
      </c>
      <c r="Y976" s="120">
        <v>43558</v>
      </c>
      <c r="Z976" s="121">
        <v>0.43402777777777773</v>
      </c>
      <c r="AA976" s="117" t="s">
        <v>659</v>
      </c>
      <c r="AB976" s="117" t="s">
        <v>582</v>
      </c>
      <c r="AC976" s="119" t="s">
        <v>398</v>
      </c>
      <c r="AD976" s="119" t="s">
        <v>398</v>
      </c>
    </row>
    <row r="977" spans="1:30">
      <c r="A977" s="117">
        <v>976</v>
      </c>
      <c r="B977" s="123" t="s">
        <v>466</v>
      </c>
      <c r="C977" s="117" t="s">
        <v>5</v>
      </c>
      <c r="D977" s="271" t="s">
        <v>595</v>
      </c>
      <c r="E977" s="117">
        <v>976</v>
      </c>
      <c r="F977" s="117" t="s">
        <v>924</v>
      </c>
      <c r="G977" s="117" t="s">
        <v>591</v>
      </c>
      <c r="H977" s="117" t="s">
        <v>398</v>
      </c>
      <c r="I977" s="117" t="s">
        <v>398</v>
      </c>
      <c r="J977" s="117" t="s">
        <v>398</v>
      </c>
      <c r="K977" s="117" t="s">
        <v>398</v>
      </c>
      <c r="L977" s="117" t="s">
        <v>398</v>
      </c>
      <c r="M977" s="117" t="s">
        <v>398</v>
      </c>
      <c r="N977" s="117" t="s">
        <v>398</v>
      </c>
      <c r="O977" s="125" t="s">
        <v>579</v>
      </c>
      <c r="P977" s="117">
        <v>1</v>
      </c>
      <c r="Q977" s="117" t="s">
        <v>398</v>
      </c>
      <c r="R977" s="117" t="s">
        <v>398</v>
      </c>
      <c r="S977" s="117" t="s">
        <v>398</v>
      </c>
      <c r="T977" s="117" t="s">
        <v>398</v>
      </c>
      <c r="U977" s="117" t="s">
        <v>398</v>
      </c>
      <c r="V977" s="117" t="s">
        <v>398</v>
      </c>
      <c r="W977" s="123">
        <v>49</v>
      </c>
      <c r="X977" s="123" t="s">
        <v>906</v>
      </c>
      <c r="Y977" s="120">
        <v>43558</v>
      </c>
      <c r="Z977" s="121">
        <v>0.43402777777777773</v>
      </c>
      <c r="AA977" s="117" t="s">
        <v>659</v>
      </c>
      <c r="AB977" s="117" t="s">
        <v>582</v>
      </c>
      <c r="AC977" s="119" t="s">
        <v>398</v>
      </c>
      <c r="AD977" s="119" t="s">
        <v>398</v>
      </c>
    </row>
    <row r="978" spans="1:30">
      <c r="A978" s="117">
        <v>977</v>
      </c>
      <c r="B978" s="123" t="s">
        <v>466</v>
      </c>
      <c r="C978" s="117" t="s">
        <v>5</v>
      </c>
      <c r="D978" s="271" t="s">
        <v>595</v>
      </c>
      <c r="E978" s="117">
        <v>977</v>
      </c>
      <c r="F978" s="117" t="s">
        <v>924</v>
      </c>
      <c r="G978" s="117" t="s">
        <v>591</v>
      </c>
      <c r="H978" s="117" t="s">
        <v>398</v>
      </c>
      <c r="I978" s="117" t="s">
        <v>398</v>
      </c>
      <c r="J978" s="117" t="s">
        <v>398</v>
      </c>
      <c r="K978" s="117" t="s">
        <v>398</v>
      </c>
      <c r="L978" s="117" t="s">
        <v>398</v>
      </c>
      <c r="M978" s="117" t="s">
        <v>398</v>
      </c>
      <c r="N978" s="117" t="s">
        <v>398</v>
      </c>
      <c r="O978" s="125" t="s">
        <v>579</v>
      </c>
      <c r="P978" s="117">
        <v>1</v>
      </c>
      <c r="Q978" s="117" t="s">
        <v>398</v>
      </c>
      <c r="R978" s="117" t="s">
        <v>398</v>
      </c>
      <c r="S978" s="117" t="s">
        <v>398</v>
      </c>
      <c r="T978" s="117" t="s">
        <v>398</v>
      </c>
      <c r="U978" s="117" t="s">
        <v>398</v>
      </c>
      <c r="V978" s="117" t="s">
        <v>398</v>
      </c>
      <c r="W978" s="123">
        <v>49</v>
      </c>
      <c r="X978" s="123" t="s">
        <v>906</v>
      </c>
      <c r="Y978" s="120">
        <v>43558</v>
      </c>
      <c r="Z978" s="121">
        <v>0.43402777777777773</v>
      </c>
      <c r="AA978" s="117" t="s">
        <v>659</v>
      </c>
      <c r="AB978" s="117" t="s">
        <v>582</v>
      </c>
      <c r="AC978" s="119" t="s">
        <v>398</v>
      </c>
      <c r="AD978" s="119" t="s">
        <v>398</v>
      </c>
    </row>
    <row r="979" spans="1:30">
      <c r="A979" s="117">
        <v>978</v>
      </c>
      <c r="B979" s="123" t="s">
        <v>466</v>
      </c>
      <c r="C979" s="117" t="s">
        <v>5</v>
      </c>
      <c r="D979" s="271" t="s">
        <v>595</v>
      </c>
      <c r="E979" s="117">
        <v>978</v>
      </c>
      <c r="F979" s="117" t="s">
        <v>924</v>
      </c>
      <c r="G979" s="117" t="s">
        <v>591</v>
      </c>
      <c r="H979" s="117" t="s">
        <v>398</v>
      </c>
      <c r="I979" s="117" t="s">
        <v>398</v>
      </c>
      <c r="J979" s="117" t="s">
        <v>398</v>
      </c>
      <c r="K979" s="117" t="s">
        <v>398</v>
      </c>
      <c r="L979" s="117" t="s">
        <v>398</v>
      </c>
      <c r="M979" s="117" t="s">
        <v>398</v>
      </c>
      <c r="N979" s="117" t="s">
        <v>398</v>
      </c>
      <c r="O979" s="125" t="s">
        <v>579</v>
      </c>
      <c r="P979" s="117">
        <v>1</v>
      </c>
      <c r="Q979" s="117" t="s">
        <v>398</v>
      </c>
      <c r="R979" s="117" t="s">
        <v>398</v>
      </c>
      <c r="S979" s="117" t="s">
        <v>398</v>
      </c>
      <c r="T979" s="117" t="s">
        <v>398</v>
      </c>
      <c r="U979" s="117" t="s">
        <v>398</v>
      </c>
      <c r="V979" s="117" t="s">
        <v>398</v>
      </c>
      <c r="W979" s="123">
        <v>49</v>
      </c>
      <c r="X979" s="123" t="s">
        <v>906</v>
      </c>
      <c r="Y979" s="120">
        <v>43558</v>
      </c>
      <c r="Z979" s="121">
        <v>0.43402777777777773</v>
      </c>
      <c r="AA979" s="117" t="s">
        <v>659</v>
      </c>
      <c r="AB979" s="117" t="s">
        <v>582</v>
      </c>
      <c r="AC979" s="119" t="s">
        <v>398</v>
      </c>
      <c r="AD979" s="119" t="s">
        <v>398</v>
      </c>
    </row>
    <row r="980" spans="1:30">
      <c r="A980" s="117">
        <v>979</v>
      </c>
      <c r="B980" s="123" t="s">
        <v>466</v>
      </c>
      <c r="C980" s="117" t="s">
        <v>5</v>
      </c>
      <c r="D980" s="271" t="s">
        <v>595</v>
      </c>
      <c r="E980" s="117">
        <v>979</v>
      </c>
      <c r="F980" s="117" t="s">
        <v>924</v>
      </c>
      <c r="G980" s="117" t="s">
        <v>591</v>
      </c>
      <c r="H980" s="117" t="s">
        <v>398</v>
      </c>
      <c r="I980" s="117" t="s">
        <v>398</v>
      </c>
      <c r="J980" s="117" t="s">
        <v>398</v>
      </c>
      <c r="K980" s="117" t="s">
        <v>398</v>
      </c>
      <c r="L980" s="117" t="s">
        <v>398</v>
      </c>
      <c r="M980" s="117" t="s">
        <v>398</v>
      </c>
      <c r="N980" s="117" t="s">
        <v>398</v>
      </c>
      <c r="O980" s="125" t="s">
        <v>579</v>
      </c>
      <c r="P980" s="117">
        <v>1</v>
      </c>
      <c r="Q980" s="117" t="s">
        <v>398</v>
      </c>
      <c r="R980" s="117" t="s">
        <v>398</v>
      </c>
      <c r="S980" s="117" t="s">
        <v>398</v>
      </c>
      <c r="T980" s="117" t="s">
        <v>398</v>
      </c>
      <c r="U980" s="117" t="s">
        <v>398</v>
      </c>
      <c r="V980" s="117" t="s">
        <v>398</v>
      </c>
      <c r="W980" s="123">
        <v>49</v>
      </c>
      <c r="X980" s="123" t="s">
        <v>906</v>
      </c>
      <c r="Y980" s="120">
        <v>43558</v>
      </c>
      <c r="Z980" s="121">
        <v>0.43402777777777773</v>
      </c>
      <c r="AA980" s="117" t="s">
        <v>659</v>
      </c>
      <c r="AB980" s="117" t="s">
        <v>582</v>
      </c>
      <c r="AC980" s="119" t="s">
        <v>398</v>
      </c>
      <c r="AD980" s="119" t="s">
        <v>398</v>
      </c>
    </row>
    <row r="981" spans="1:30">
      <c r="A981" s="117">
        <v>980</v>
      </c>
      <c r="B981" s="123" t="s">
        <v>466</v>
      </c>
      <c r="C981" s="117" t="s">
        <v>5</v>
      </c>
      <c r="D981" s="271" t="s">
        <v>595</v>
      </c>
      <c r="E981" s="117">
        <v>980</v>
      </c>
      <c r="F981" s="117" t="s">
        <v>924</v>
      </c>
      <c r="G981" s="117" t="s">
        <v>591</v>
      </c>
      <c r="H981" s="117" t="s">
        <v>398</v>
      </c>
      <c r="I981" s="117" t="s">
        <v>398</v>
      </c>
      <c r="J981" s="117" t="s">
        <v>398</v>
      </c>
      <c r="K981" s="117" t="s">
        <v>398</v>
      </c>
      <c r="L981" s="117" t="s">
        <v>398</v>
      </c>
      <c r="M981" s="117" t="s">
        <v>398</v>
      </c>
      <c r="N981" s="117" t="s">
        <v>398</v>
      </c>
      <c r="O981" s="125" t="s">
        <v>579</v>
      </c>
      <c r="P981" s="117">
        <v>1</v>
      </c>
      <c r="Q981" s="117" t="s">
        <v>398</v>
      </c>
      <c r="R981" s="117" t="s">
        <v>398</v>
      </c>
      <c r="S981" s="117" t="s">
        <v>398</v>
      </c>
      <c r="T981" s="117" t="s">
        <v>398</v>
      </c>
      <c r="U981" s="117" t="s">
        <v>398</v>
      </c>
      <c r="V981" s="117" t="s">
        <v>398</v>
      </c>
      <c r="W981" s="123">
        <v>49</v>
      </c>
      <c r="X981" s="123" t="s">
        <v>906</v>
      </c>
      <c r="Y981" s="120">
        <v>43558</v>
      </c>
      <c r="Z981" s="121">
        <v>0.43402777777777773</v>
      </c>
      <c r="AA981" s="117" t="s">
        <v>659</v>
      </c>
      <c r="AB981" s="117" t="s">
        <v>582</v>
      </c>
      <c r="AC981" s="119" t="s">
        <v>398</v>
      </c>
      <c r="AD981" s="119" t="s">
        <v>398</v>
      </c>
    </row>
    <row r="982" spans="1:30">
      <c r="A982" s="117">
        <v>981</v>
      </c>
      <c r="B982" s="123" t="s">
        <v>466</v>
      </c>
      <c r="C982" s="117" t="s">
        <v>5</v>
      </c>
      <c r="D982" s="271" t="s">
        <v>595</v>
      </c>
      <c r="E982" s="117">
        <v>981</v>
      </c>
      <c r="F982" s="117" t="s">
        <v>924</v>
      </c>
      <c r="G982" s="117" t="s">
        <v>591</v>
      </c>
      <c r="H982" s="117" t="s">
        <v>398</v>
      </c>
      <c r="I982" s="117" t="s">
        <v>398</v>
      </c>
      <c r="J982" s="117" t="s">
        <v>398</v>
      </c>
      <c r="K982" s="117" t="s">
        <v>398</v>
      </c>
      <c r="L982" s="117" t="s">
        <v>398</v>
      </c>
      <c r="M982" s="117" t="s">
        <v>398</v>
      </c>
      <c r="N982" s="117" t="s">
        <v>398</v>
      </c>
      <c r="O982" s="125" t="s">
        <v>579</v>
      </c>
      <c r="P982" s="117">
        <v>1</v>
      </c>
      <c r="Q982" s="117" t="s">
        <v>398</v>
      </c>
      <c r="R982" s="117" t="s">
        <v>398</v>
      </c>
      <c r="S982" s="117" t="s">
        <v>398</v>
      </c>
      <c r="T982" s="117" t="s">
        <v>398</v>
      </c>
      <c r="U982" s="117" t="s">
        <v>398</v>
      </c>
      <c r="V982" s="117" t="s">
        <v>398</v>
      </c>
      <c r="W982" s="123">
        <v>49</v>
      </c>
      <c r="X982" s="123" t="s">
        <v>906</v>
      </c>
      <c r="Y982" s="120">
        <v>43558</v>
      </c>
      <c r="Z982" s="121">
        <v>0.43402777777777773</v>
      </c>
      <c r="AA982" s="117" t="s">
        <v>659</v>
      </c>
      <c r="AB982" s="117" t="s">
        <v>582</v>
      </c>
      <c r="AC982" s="119" t="s">
        <v>398</v>
      </c>
      <c r="AD982" s="119" t="s">
        <v>398</v>
      </c>
    </row>
    <row r="983" spans="1:30">
      <c r="A983" s="117">
        <v>982</v>
      </c>
      <c r="B983" s="123" t="s">
        <v>466</v>
      </c>
      <c r="C983" s="117" t="s">
        <v>5</v>
      </c>
      <c r="D983" s="271" t="s">
        <v>595</v>
      </c>
      <c r="E983" s="117">
        <v>982</v>
      </c>
      <c r="F983" s="117" t="s">
        <v>924</v>
      </c>
      <c r="G983" s="117" t="s">
        <v>591</v>
      </c>
      <c r="H983" s="117" t="s">
        <v>398</v>
      </c>
      <c r="I983" s="117" t="s">
        <v>398</v>
      </c>
      <c r="J983" s="117" t="s">
        <v>398</v>
      </c>
      <c r="K983" s="117" t="s">
        <v>398</v>
      </c>
      <c r="L983" s="117" t="s">
        <v>398</v>
      </c>
      <c r="M983" s="117" t="s">
        <v>398</v>
      </c>
      <c r="N983" s="117" t="s">
        <v>398</v>
      </c>
      <c r="O983" s="125" t="s">
        <v>579</v>
      </c>
      <c r="P983" s="117">
        <v>1</v>
      </c>
      <c r="Q983" s="117" t="s">
        <v>398</v>
      </c>
      <c r="R983" s="117" t="s">
        <v>398</v>
      </c>
      <c r="S983" s="117" t="s">
        <v>398</v>
      </c>
      <c r="T983" s="117" t="s">
        <v>398</v>
      </c>
      <c r="U983" s="117" t="s">
        <v>398</v>
      </c>
      <c r="V983" s="117" t="s">
        <v>398</v>
      </c>
      <c r="W983" s="123">
        <v>49</v>
      </c>
      <c r="X983" s="123" t="s">
        <v>906</v>
      </c>
      <c r="Y983" s="120">
        <v>43558</v>
      </c>
      <c r="Z983" s="121">
        <v>0.43402777777777773</v>
      </c>
      <c r="AA983" s="117" t="s">
        <v>659</v>
      </c>
      <c r="AB983" s="117" t="s">
        <v>582</v>
      </c>
      <c r="AC983" s="119" t="s">
        <v>398</v>
      </c>
      <c r="AD983" s="119" t="s">
        <v>398</v>
      </c>
    </row>
    <row r="984" spans="1:30">
      <c r="A984" s="117">
        <v>983</v>
      </c>
      <c r="B984" s="123" t="s">
        <v>466</v>
      </c>
      <c r="C984" s="117" t="s">
        <v>5</v>
      </c>
      <c r="D984" s="271" t="s">
        <v>595</v>
      </c>
      <c r="E984" s="117">
        <v>983</v>
      </c>
      <c r="F984" s="117" t="s">
        <v>924</v>
      </c>
      <c r="G984" s="117" t="s">
        <v>591</v>
      </c>
      <c r="H984" s="117" t="s">
        <v>398</v>
      </c>
      <c r="I984" s="117" t="s">
        <v>398</v>
      </c>
      <c r="J984" s="117" t="s">
        <v>398</v>
      </c>
      <c r="K984" s="117" t="s">
        <v>398</v>
      </c>
      <c r="L984" s="117" t="s">
        <v>398</v>
      </c>
      <c r="M984" s="117" t="s">
        <v>398</v>
      </c>
      <c r="N984" s="117" t="s">
        <v>398</v>
      </c>
      <c r="O984" s="125" t="s">
        <v>579</v>
      </c>
      <c r="P984" s="117">
        <v>1</v>
      </c>
      <c r="Q984" s="117" t="s">
        <v>398</v>
      </c>
      <c r="R984" s="117" t="s">
        <v>398</v>
      </c>
      <c r="S984" s="117" t="s">
        <v>398</v>
      </c>
      <c r="T984" s="117" t="s">
        <v>398</v>
      </c>
      <c r="U984" s="117" t="s">
        <v>398</v>
      </c>
      <c r="V984" s="117" t="s">
        <v>398</v>
      </c>
      <c r="W984" s="123">
        <v>49</v>
      </c>
      <c r="X984" s="123" t="s">
        <v>906</v>
      </c>
      <c r="Y984" s="120">
        <v>43558</v>
      </c>
      <c r="Z984" s="121">
        <v>0.43402777777777773</v>
      </c>
      <c r="AA984" s="117" t="s">
        <v>659</v>
      </c>
      <c r="AB984" s="117" t="s">
        <v>582</v>
      </c>
      <c r="AC984" s="119" t="s">
        <v>398</v>
      </c>
      <c r="AD984" s="119" t="s">
        <v>398</v>
      </c>
    </row>
    <row r="985" spans="1:30">
      <c r="A985" s="117">
        <v>984</v>
      </c>
      <c r="B985" s="123" t="s">
        <v>466</v>
      </c>
      <c r="C985" s="117" t="s">
        <v>5</v>
      </c>
      <c r="D985" s="271" t="s">
        <v>595</v>
      </c>
      <c r="E985" s="117">
        <v>984</v>
      </c>
      <c r="F985" s="117" t="s">
        <v>924</v>
      </c>
      <c r="G985" s="117" t="s">
        <v>591</v>
      </c>
      <c r="H985" s="117" t="s">
        <v>398</v>
      </c>
      <c r="I985" s="117" t="s">
        <v>398</v>
      </c>
      <c r="J985" s="117" t="s">
        <v>398</v>
      </c>
      <c r="K985" s="117" t="s">
        <v>398</v>
      </c>
      <c r="L985" s="117" t="s">
        <v>398</v>
      </c>
      <c r="M985" s="117" t="s">
        <v>398</v>
      </c>
      <c r="N985" s="117" t="s">
        <v>398</v>
      </c>
      <c r="O985" s="125" t="s">
        <v>579</v>
      </c>
      <c r="P985" s="117">
        <v>1</v>
      </c>
      <c r="Q985" s="117" t="s">
        <v>398</v>
      </c>
      <c r="R985" s="117" t="s">
        <v>398</v>
      </c>
      <c r="S985" s="117" t="s">
        <v>398</v>
      </c>
      <c r="T985" s="117" t="s">
        <v>398</v>
      </c>
      <c r="U985" s="117" t="s">
        <v>398</v>
      </c>
      <c r="V985" s="117" t="s">
        <v>398</v>
      </c>
      <c r="W985" s="123">
        <v>49</v>
      </c>
      <c r="X985" s="123" t="s">
        <v>906</v>
      </c>
      <c r="Y985" s="120">
        <v>43558</v>
      </c>
      <c r="Z985" s="121">
        <v>0.43402777777777773</v>
      </c>
      <c r="AA985" s="117" t="s">
        <v>659</v>
      </c>
      <c r="AB985" s="117" t="s">
        <v>582</v>
      </c>
      <c r="AC985" s="119" t="s">
        <v>398</v>
      </c>
      <c r="AD985" s="119" t="s">
        <v>398</v>
      </c>
    </row>
    <row r="986" spans="1:30">
      <c r="A986" s="117">
        <v>985</v>
      </c>
      <c r="B986" s="123" t="s">
        <v>466</v>
      </c>
      <c r="C986" s="117" t="s">
        <v>5</v>
      </c>
      <c r="D986" s="271" t="s">
        <v>595</v>
      </c>
      <c r="E986" s="117">
        <v>985</v>
      </c>
      <c r="F986" s="117" t="s">
        <v>924</v>
      </c>
      <c r="G986" s="117" t="s">
        <v>591</v>
      </c>
      <c r="H986" s="117" t="s">
        <v>398</v>
      </c>
      <c r="I986" s="117" t="s">
        <v>398</v>
      </c>
      <c r="J986" s="117" t="s">
        <v>398</v>
      </c>
      <c r="K986" s="117" t="s">
        <v>398</v>
      </c>
      <c r="L986" s="117" t="s">
        <v>398</v>
      </c>
      <c r="M986" s="117" t="s">
        <v>398</v>
      </c>
      <c r="N986" s="117" t="s">
        <v>398</v>
      </c>
      <c r="O986" s="125" t="s">
        <v>579</v>
      </c>
      <c r="P986" s="117">
        <v>1</v>
      </c>
      <c r="Q986" s="117" t="s">
        <v>398</v>
      </c>
      <c r="R986" s="117" t="s">
        <v>398</v>
      </c>
      <c r="S986" s="117" t="s">
        <v>398</v>
      </c>
      <c r="T986" s="117" t="s">
        <v>398</v>
      </c>
      <c r="U986" s="117" t="s">
        <v>398</v>
      </c>
      <c r="V986" s="117" t="s">
        <v>398</v>
      </c>
      <c r="W986" s="123">
        <v>49</v>
      </c>
      <c r="X986" s="123" t="s">
        <v>906</v>
      </c>
      <c r="Y986" s="120">
        <v>43558</v>
      </c>
      <c r="Z986" s="121">
        <v>0.43402777777777773</v>
      </c>
      <c r="AA986" s="117" t="s">
        <v>659</v>
      </c>
      <c r="AB986" s="117" t="s">
        <v>582</v>
      </c>
      <c r="AC986" s="119" t="s">
        <v>398</v>
      </c>
      <c r="AD986" s="119" t="s">
        <v>398</v>
      </c>
    </row>
    <row r="987" spans="1:30">
      <c r="A987" s="117">
        <v>986</v>
      </c>
      <c r="B987" s="123" t="s">
        <v>466</v>
      </c>
      <c r="C987" s="117" t="s">
        <v>5</v>
      </c>
      <c r="D987" s="271" t="s">
        <v>595</v>
      </c>
      <c r="E987" s="117">
        <v>986</v>
      </c>
      <c r="F987" s="117" t="s">
        <v>924</v>
      </c>
      <c r="G987" s="117" t="s">
        <v>591</v>
      </c>
      <c r="H987" s="117" t="s">
        <v>398</v>
      </c>
      <c r="I987" s="117" t="s">
        <v>398</v>
      </c>
      <c r="J987" s="117" t="s">
        <v>398</v>
      </c>
      <c r="K987" s="117" t="s">
        <v>398</v>
      </c>
      <c r="L987" s="117" t="s">
        <v>398</v>
      </c>
      <c r="M987" s="117" t="s">
        <v>398</v>
      </c>
      <c r="N987" s="117" t="s">
        <v>398</v>
      </c>
      <c r="O987" s="125" t="s">
        <v>579</v>
      </c>
      <c r="P987" s="117">
        <v>1</v>
      </c>
      <c r="Q987" s="117" t="s">
        <v>398</v>
      </c>
      <c r="R987" s="117" t="s">
        <v>398</v>
      </c>
      <c r="S987" s="117" t="s">
        <v>398</v>
      </c>
      <c r="T987" s="117" t="s">
        <v>398</v>
      </c>
      <c r="U987" s="117" t="s">
        <v>398</v>
      </c>
      <c r="V987" s="117" t="s">
        <v>398</v>
      </c>
      <c r="W987" s="123">
        <v>49</v>
      </c>
      <c r="X987" s="123" t="s">
        <v>906</v>
      </c>
      <c r="Y987" s="120">
        <v>43558</v>
      </c>
      <c r="Z987" s="121">
        <v>0.43402777777777773</v>
      </c>
      <c r="AA987" s="117" t="s">
        <v>659</v>
      </c>
      <c r="AB987" s="117" t="s">
        <v>582</v>
      </c>
      <c r="AC987" s="119" t="s">
        <v>398</v>
      </c>
      <c r="AD987" s="119" t="s">
        <v>398</v>
      </c>
    </row>
    <row r="988" spans="1:30">
      <c r="A988" s="117">
        <v>987</v>
      </c>
      <c r="B988" s="123" t="s">
        <v>466</v>
      </c>
      <c r="C988" s="117" t="s">
        <v>5</v>
      </c>
      <c r="D988" s="271" t="s">
        <v>595</v>
      </c>
      <c r="E988" s="117">
        <v>987</v>
      </c>
      <c r="F988" s="117" t="s">
        <v>924</v>
      </c>
      <c r="G988" s="117" t="s">
        <v>591</v>
      </c>
      <c r="H988" s="117" t="s">
        <v>398</v>
      </c>
      <c r="I988" s="117" t="s">
        <v>398</v>
      </c>
      <c r="J988" s="117" t="s">
        <v>398</v>
      </c>
      <c r="K988" s="117" t="s">
        <v>398</v>
      </c>
      <c r="L988" s="117" t="s">
        <v>398</v>
      </c>
      <c r="M988" s="117" t="s">
        <v>398</v>
      </c>
      <c r="N988" s="117" t="s">
        <v>398</v>
      </c>
      <c r="O988" s="125" t="s">
        <v>579</v>
      </c>
      <c r="P988" s="117">
        <v>1</v>
      </c>
      <c r="Q988" s="117" t="s">
        <v>398</v>
      </c>
      <c r="R988" s="117" t="s">
        <v>398</v>
      </c>
      <c r="S988" s="117" t="s">
        <v>398</v>
      </c>
      <c r="T988" s="117" t="s">
        <v>398</v>
      </c>
      <c r="U988" s="117" t="s">
        <v>398</v>
      </c>
      <c r="V988" s="117" t="s">
        <v>398</v>
      </c>
      <c r="W988" s="123">
        <v>49</v>
      </c>
      <c r="X988" s="123" t="s">
        <v>906</v>
      </c>
      <c r="Y988" s="120">
        <v>43558</v>
      </c>
      <c r="Z988" s="121">
        <v>0.43402777777777773</v>
      </c>
      <c r="AA988" s="117" t="s">
        <v>659</v>
      </c>
      <c r="AB988" s="117" t="s">
        <v>582</v>
      </c>
      <c r="AC988" s="119" t="s">
        <v>398</v>
      </c>
      <c r="AD988" s="119" t="s">
        <v>398</v>
      </c>
    </row>
    <row r="989" spans="1:30">
      <c r="A989" s="117">
        <v>988</v>
      </c>
      <c r="B989" s="123" t="s">
        <v>466</v>
      </c>
      <c r="C989" s="117" t="s">
        <v>5</v>
      </c>
      <c r="D989" s="271" t="s">
        <v>595</v>
      </c>
      <c r="E989" s="117">
        <v>988</v>
      </c>
      <c r="F989" s="117" t="s">
        <v>924</v>
      </c>
      <c r="G989" s="117" t="s">
        <v>591</v>
      </c>
      <c r="H989" s="117" t="s">
        <v>398</v>
      </c>
      <c r="I989" s="117" t="s">
        <v>398</v>
      </c>
      <c r="J989" s="117" t="s">
        <v>398</v>
      </c>
      <c r="K989" s="117" t="s">
        <v>398</v>
      </c>
      <c r="L989" s="117" t="s">
        <v>398</v>
      </c>
      <c r="M989" s="117" t="s">
        <v>398</v>
      </c>
      <c r="N989" s="117" t="s">
        <v>398</v>
      </c>
      <c r="O989" s="125" t="s">
        <v>579</v>
      </c>
      <c r="P989" s="117">
        <v>1</v>
      </c>
      <c r="Q989" s="117" t="s">
        <v>398</v>
      </c>
      <c r="R989" s="117" t="s">
        <v>398</v>
      </c>
      <c r="S989" s="117" t="s">
        <v>398</v>
      </c>
      <c r="T989" s="117" t="s">
        <v>398</v>
      </c>
      <c r="U989" s="117" t="s">
        <v>398</v>
      </c>
      <c r="V989" s="117" t="s">
        <v>398</v>
      </c>
      <c r="W989" s="123">
        <v>49</v>
      </c>
      <c r="X989" s="123" t="s">
        <v>906</v>
      </c>
      <c r="Y989" s="120">
        <v>43558</v>
      </c>
      <c r="Z989" s="121">
        <v>0.43402777777777773</v>
      </c>
      <c r="AA989" s="117" t="s">
        <v>659</v>
      </c>
      <c r="AB989" s="117" t="s">
        <v>582</v>
      </c>
      <c r="AC989" s="119" t="s">
        <v>398</v>
      </c>
      <c r="AD989" s="119" t="s">
        <v>398</v>
      </c>
    </row>
    <row r="990" spans="1:30">
      <c r="A990" s="117">
        <v>989</v>
      </c>
      <c r="B990" s="123" t="s">
        <v>466</v>
      </c>
      <c r="C990" s="117" t="s">
        <v>5</v>
      </c>
      <c r="D990" s="271" t="s">
        <v>595</v>
      </c>
      <c r="E990" s="117">
        <v>989</v>
      </c>
      <c r="F990" s="117" t="s">
        <v>924</v>
      </c>
      <c r="G990" s="117" t="s">
        <v>591</v>
      </c>
      <c r="H990" s="117" t="s">
        <v>398</v>
      </c>
      <c r="I990" s="117" t="s">
        <v>398</v>
      </c>
      <c r="J990" s="117" t="s">
        <v>398</v>
      </c>
      <c r="K990" s="117" t="s">
        <v>398</v>
      </c>
      <c r="L990" s="117" t="s">
        <v>398</v>
      </c>
      <c r="M990" s="117" t="s">
        <v>398</v>
      </c>
      <c r="N990" s="117" t="s">
        <v>398</v>
      </c>
      <c r="O990" s="125" t="s">
        <v>579</v>
      </c>
      <c r="P990" s="117">
        <v>1</v>
      </c>
      <c r="Q990" s="117" t="s">
        <v>398</v>
      </c>
      <c r="R990" s="117" t="s">
        <v>398</v>
      </c>
      <c r="S990" s="117" t="s">
        <v>398</v>
      </c>
      <c r="T990" s="117" t="s">
        <v>398</v>
      </c>
      <c r="U990" s="117" t="s">
        <v>398</v>
      </c>
      <c r="V990" s="117" t="s">
        <v>398</v>
      </c>
      <c r="W990" s="123">
        <v>49</v>
      </c>
      <c r="X990" s="123" t="s">
        <v>906</v>
      </c>
      <c r="Y990" s="120">
        <v>43558</v>
      </c>
      <c r="Z990" s="121">
        <v>0.43402777777777773</v>
      </c>
      <c r="AA990" s="117" t="s">
        <v>659</v>
      </c>
      <c r="AB990" s="117" t="s">
        <v>582</v>
      </c>
      <c r="AC990" s="119" t="s">
        <v>398</v>
      </c>
      <c r="AD990" s="119" t="s">
        <v>398</v>
      </c>
    </row>
    <row r="991" spans="1:30">
      <c r="A991" s="117">
        <v>990</v>
      </c>
      <c r="B991" s="123" t="s">
        <v>466</v>
      </c>
      <c r="C991" s="117" t="s">
        <v>5</v>
      </c>
      <c r="D991" s="271" t="s">
        <v>595</v>
      </c>
      <c r="E991" s="117">
        <v>990</v>
      </c>
      <c r="F991" s="117" t="s">
        <v>924</v>
      </c>
      <c r="G991" s="117" t="s">
        <v>591</v>
      </c>
      <c r="H991" s="117" t="s">
        <v>398</v>
      </c>
      <c r="I991" s="117" t="s">
        <v>398</v>
      </c>
      <c r="J991" s="117" t="s">
        <v>398</v>
      </c>
      <c r="K991" s="117" t="s">
        <v>398</v>
      </c>
      <c r="L991" s="117" t="s">
        <v>398</v>
      </c>
      <c r="M991" s="117" t="s">
        <v>398</v>
      </c>
      <c r="N991" s="117" t="s">
        <v>398</v>
      </c>
      <c r="O991" s="125" t="s">
        <v>579</v>
      </c>
      <c r="P991" s="117">
        <v>1</v>
      </c>
      <c r="Q991" s="117" t="s">
        <v>398</v>
      </c>
      <c r="R991" s="117" t="s">
        <v>398</v>
      </c>
      <c r="S991" s="117" t="s">
        <v>398</v>
      </c>
      <c r="T991" s="117" t="s">
        <v>398</v>
      </c>
      <c r="U991" s="117" t="s">
        <v>398</v>
      </c>
      <c r="V991" s="117" t="s">
        <v>398</v>
      </c>
      <c r="W991" s="123">
        <v>49</v>
      </c>
      <c r="X991" s="123" t="s">
        <v>906</v>
      </c>
      <c r="Y991" s="120">
        <v>43558</v>
      </c>
      <c r="Z991" s="121">
        <v>0.43402777777777773</v>
      </c>
      <c r="AA991" s="117" t="s">
        <v>659</v>
      </c>
      <c r="AB991" s="117" t="s">
        <v>582</v>
      </c>
      <c r="AC991" s="119" t="s">
        <v>398</v>
      </c>
      <c r="AD991" s="119" t="s">
        <v>398</v>
      </c>
    </row>
    <row r="992" spans="1:30">
      <c r="A992" s="117">
        <v>991</v>
      </c>
      <c r="B992" s="123" t="s">
        <v>466</v>
      </c>
      <c r="C992" s="117" t="s">
        <v>5</v>
      </c>
      <c r="D992" s="271" t="s">
        <v>595</v>
      </c>
      <c r="E992" s="117">
        <v>991</v>
      </c>
      <c r="F992" s="117" t="s">
        <v>924</v>
      </c>
      <c r="G992" s="117" t="s">
        <v>591</v>
      </c>
      <c r="H992" s="117" t="s">
        <v>398</v>
      </c>
      <c r="I992" s="117" t="s">
        <v>398</v>
      </c>
      <c r="J992" s="117" t="s">
        <v>398</v>
      </c>
      <c r="K992" s="117" t="s">
        <v>398</v>
      </c>
      <c r="L992" s="117" t="s">
        <v>398</v>
      </c>
      <c r="M992" s="117" t="s">
        <v>398</v>
      </c>
      <c r="N992" s="117" t="s">
        <v>398</v>
      </c>
      <c r="O992" s="125" t="s">
        <v>579</v>
      </c>
      <c r="P992" s="117">
        <v>1</v>
      </c>
      <c r="Q992" s="117" t="s">
        <v>398</v>
      </c>
      <c r="R992" s="117" t="s">
        <v>398</v>
      </c>
      <c r="S992" s="117" t="s">
        <v>398</v>
      </c>
      <c r="T992" s="117" t="s">
        <v>398</v>
      </c>
      <c r="U992" s="117" t="s">
        <v>398</v>
      </c>
      <c r="V992" s="117" t="s">
        <v>398</v>
      </c>
      <c r="W992" s="123">
        <v>49</v>
      </c>
      <c r="X992" s="123" t="s">
        <v>906</v>
      </c>
      <c r="Y992" s="120">
        <v>43558</v>
      </c>
      <c r="Z992" s="121">
        <v>0.43402777777777773</v>
      </c>
      <c r="AA992" s="117" t="s">
        <v>659</v>
      </c>
      <c r="AB992" s="117" t="s">
        <v>582</v>
      </c>
      <c r="AC992" s="119" t="s">
        <v>398</v>
      </c>
      <c r="AD992" s="119" t="s">
        <v>398</v>
      </c>
    </row>
    <row r="993" spans="1:30">
      <c r="A993" s="117">
        <v>992</v>
      </c>
      <c r="B993" s="123" t="s">
        <v>466</v>
      </c>
      <c r="C993" s="117" t="s">
        <v>5</v>
      </c>
      <c r="D993" s="271" t="s">
        <v>595</v>
      </c>
      <c r="E993" s="117">
        <v>992</v>
      </c>
      <c r="F993" s="117" t="s">
        <v>924</v>
      </c>
      <c r="G993" s="117" t="s">
        <v>591</v>
      </c>
      <c r="H993" s="117" t="s">
        <v>398</v>
      </c>
      <c r="I993" s="117" t="s">
        <v>398</v>
      </c>
      <c r="J993" s="117" t="s">
        <v>398</v>
      </c>
      <c r="K993" s="117" t="s">
        <v>398</v>
      </c>
      <c r="L993" s="117" t="s">
        <v>398</v>
      </c>
      <c r="M993" s="117" t="s">
        <v>398</v>
      </c>
      <c r="N993" s="117" t="s">
        <v>398</v>
      </c>
      <c r="O993" s="125" t="s">
        <v>579</v>
      </c>
      <c r="P993" s="117">
        <v>1</v>
      </c>
      <c r="Q993" s="117" t="s">
        <v>398</v>
      </c>
      <c r="R993" s="117" t="s">
        <v>398</v>
      </c>
      <c r="S993" s="117" t="s">
        <v>398</v>
      </c>
      <c r="T993" s="117" t="s">
        <v>398</v>
      </c>
      <c r="U993" s="117" t="s">
        <v>398</v>
      </c>
      <c r="V993" s="117" t="s">
        <v>398</v>
      </c>
      <c r="W993" s="123">
        <v>49</v>
      </c>
      <c r="X993" s="123" t="s">
        <v>906</v>
      </c>
      <c r="Y993" s="120">
        <v>43558</v>
      </c>
      <c r="Z993" s="121">
        <v>0.43402777777777773</v>
      </c>
      <c r="AA993" s="117" t="s">
        <v>659</v>
      </c>
      <c r="AB993" s="117" t="s">
        <v>582</v>
      </c>
      <c r="AC993" s="119" t="s">
        <v>398</v>
      </c>
      <c r="AD993" s="119" t="s">
        <v>398</v>
      </c>
    </row>
    <row r="994" spans="1:30">
      <c r="A994" s="117">
        <v>993</v>
      </c>
      <c r="B994" s="123" t="s">
        <v>466</v>
      </c>
      <c r="C994" s="117" t="s">
        <v>5</v>
      </c>
      <c r="D994" s="271" t="s">
        <v>595</v>
      </c>
      <c r="E994" s="117">
        <v>993</v>
      </c>
      <c r="F994" s="117" t="s">
        <v>924</v>
      </c>
      <c r="G994" s="117" t="s">
        <v>591</v>
      </c>
      <c r="H994" s="117" t="s">
        <v>398</v>
      </c>
      <c r="I994" s="117" t="s">
        <v>398</v>
      </c>
      <c r="J994" s="117" t="s">
        <v>398</v>
      </c>
      <c r="K994" s="117" t="s">
        <v>398</v>
      </c>
      <c r="L994" s="117" t="s">
        <v>398</v>
      </c>
      <c r="M994" s="117" t="s">
        <v>398</v>
      </c>
      <c r="N994" s="117" t="s">
        <v>398</v>
      </c>
      <c r="O994" s="125" t="s">
        <v>579</v>
      </c>
      <c r="P994" s="117">
        <v>1</v>
      </c>
      <c r="Q994" s="117" t="s">
        <v>398</v>
      </c>
      <c r="R994" s="117" t="s">
        <v>398</v>
      </c>
      <c r="S994" s="117" t="s">
        <v>398</v>
      </c>
      <c r="T994" s="117" t="s">
        <v>398</v>
      </c>
      <c r="U994" s="117" t="s">
        <v>398</v>
      </c>
      <c r="V994" s="117" t="s">
        <v>398</v>
      </c>
      <c r="W994" s="123">
        <v>49</v>
      </c>
      <c r="X994" s="123" t="s">
        <v>906</v>
      </c>
      <c r="Y994" s="120">
        <v>43558</v>
      </c>
      <c r="Z994" s="121">
        <v>0.43402777777777773</v>
      </c>
      <c r="AA994" s="117" t="s">
        <v>659</v>
      </c>
      <c r="AB994" s="117" t="s">
        <v>582</v>
      </c>
      <c r="AC994" s="119" t="s">
        <v>398</v>
      </c>
      <c r="AD994" s="119" t="s">
        <v>398</v>
      </c>
    </row>
    <row r="995" spans="1:30">
      <c r="A995" s="117">
        <v>994</v>
      </c>
      <c r="B995" s="123" t="s">
        <v>466</v>
      </c>
      <c r="C995" s="117" t="s">
        <v>5</v>
      </c>
      <c r="D995" s="271" t="s">
        <v>595</v>
      </c>
      <c r="E995" s="117">
        <v>994</v>
      </c>
      <c r="F995" s="117" t="s">
        <v>924</v>
      </c>
      <c r="G995" s="117" t="s">
        <v>591</v>
      </c>
      <c r="H995" s="117" t="s">
        <v>398</v>
      </c>
      <c r="I995" s="117" t="s">
        <v>398</v>
      </c>
      <c r="J995" s="117" t="s">
        <v>398</v>
      </c>
      <c r="K995" s="117" t="s">
        <v>398</v>
      </c>
      <c r="L995" s="117" t="s">
        <v>398</v>
      </c>
      <c r="M995" s="117" t="s">
        <v>398</v>
      </c>
      <c r="N995" s="117" t="s">
        <v>398</v>
      </c>
      <c r="O995" s="125" t="s">
        <v>579</v>
      </c>
      <c r="P995" s="117">
        <v>1</v>
      </c>
      <c r="Q995" s="117" t="s">
        <v>398</v>
      </c>
      <c r="R995" s="117" t="s">
        <v>398</v>
      </c>
      <c r="S995" s="117" t="s">
        <v>398</v>
      </c>
      <c r="T995" s="117" t="s">
        <v>398</v>
      </c>
      <c r="U995" s="117" t="s">
        <v>398</v>
      </c>
      <c r="V995" s="117" t="s">
        <v>398</v>
      </c>
      <c r="W995" s="123">
        <v>49</v>
      </c>
      <c r="X995" s="123" t="s">
        <v>906</v>
      </c>
      <c r="Y995" s="120">
        <v>43558</v>
      </c>
      <c r="Z995" s="121">
        <v>0.43402777777777773</v>
      </c>
      <c r="AA995" s="117" t="s">
        <v>659</v>
      </c>
      <c r="AB995" s="117" t="s">
        <v>582</v>
      </c>
      <c r="AC995" s="119" t="s">
        <v>398</v>
      </c>
      <c r="AD995" s="119" t="s">
        <v>398</v>
      </c>
    </row>
    <row r="996" spans="1:30">
      <c r="A996" s="117">
        <v>995</v>
      </c>
      <c r="B996" s="123" t="s">
        <v>466</v>
      </c>
      <c r="C996" s="117" t="s">
        <v>5</v>
      </c>
      <c r="D996" s="271" t="s">
        <v>595</v>
      </c>
      <c r="E996" s="117">
        <v>995</v>
      </c>
      <c r="F996" s="117" t="s">
        <v>924</v>
      </c>
      <c r="G996" s="117" t="s">
        <v>591</v>
      </c>
      <c r="H996" s="117" t="s">
        <v>398</v>
      </c>
      <c r="I996" s="117" t="s">
        <v>398</v>
      </c>
      <c r="J996" s="117" t="s">
        <v>398</v>
      </c>
      <c r="K996" s="117" t="s">
        <v>398</v>
      </c>
      <c r="L996" s="117" t="s">
        <v>398</v>
      </c>
      <c r="M996" s="117" t="s">
        <v>398</v>
      </c>
      <c r="N996" s="117" t="s">
        <v>398</v>
      </c>
      <c r="O996" s="125" t="s">
        <v>579</v>
      </c>
      <c r="P996" s="117">
        <v>1</v>
      </c>
      <c r="Q996" s="117" t="s">
        <v>398</v>
      </c>
      <c r="R996" s="117" t="s">
        <v>398</v>
      </c>
      <c r="S996" s="117" t="s">
        <v>398</v>
      </c>
      <c r="T996" s="117" t="s">
        <v>398</v>
      </c>
      <c r="U996" s="117" t="s">
        <v>398</v>
      </c>
      <c r="V996" s="117" t="s">
        <v>398</v>
      </c>
      <c r="W996" s="123">
        <v>49</v>
      </c>
      <c r="X996" s="123" t="s">
        <v>906</v>
      </c>
      <c r="Y996" s="120">
        <v>43558</v>
      </c>
      <c r="Z996" s="121">
        <v>0.43402777777777773</v>
      </c>
      <c r="AA996" s="117" t="s">
        <v>659</v>
      </c>
      <c r="AB996" s="117" t="s">
        <v>582</v>
      </c>
      <c r="AC996" s="119" t="s">
        <v>398</v>
      </c>
      <c r="AD996" s="119" t="s">
        <v>398</v>
      </c>
    </row>
    <row r="997" spans="1:30">
      <c r="A997" s="117">
        <v>996</v>
      </c>
      <c r="B997" s="123" t="s">
        <v>466</v>
      </c>
      <c r="C997" s="117" t="s">
        <v>5</v>
      </c>
      <c r="D997" s="271" t="s">
        <v>595</v>
      </c>
      <c r="E997" s="117">
        <v>996</v>
      </c>
      <c r="F997" s="117" t="s">
        <v>924</v>
      </c>
      <c r="G997" s="117" t="s">
        <v>591</v>
      </c>
      <c r="H997" s="117" t="s">
        <v>398</v>
      </c>
      <c r="I997" s="117" t="s">
        <v>398</v>
      </c>
      <c r="J997" s="117" t="s">
        <v>398</v>
      </c>
      <c r="K997" s="117" t="s">
        <v>398</v>
      </c>
      <c r="L997" s="117" t="s">
        <v>398</v>
      </c>
      <c r="M997" s="117" t="s">
        <v>398</v>
      </c>
      <c r="N997" s="117" t="s">
        <v>398</v>
      </c>
      <c r="O997" s="125" t="s">
        <v>579</v>
      </c>
      <c r="P997" s="117">
        <v>1</v>
      </c>
      <c r="Q997" s="117" t="s">
        <v>398</v>
      </c>
      <c r="R997" s="117" t="s">
        <v>398</v>
      </c>
      <c r="S997" s="117" t="s">
        <v>398</v>
      </c>
      <c r="T997" s="117" t="s">
        <v>398</v>
      </c>
      <c r="U997" s="117" t="s">
        <v>398</v>
      </c>
      <c r="V997" s="117" t="s">
        <v>398</v>
      </c>
      <c r="W997" s="123">
        <v>49</v>
      </c>
      <c r="X997" s="123" t="s">
        <v>906</v>
      </c>
      <c r="Y997" s="120">
        <v>43558</v>
      </c>
      <c r="Z997" s="121">
        <v>0.43402777777777773</v>
      </c>
      <c r="AA997" s="117" t="s">
        <v>659</v>
      </c>
      <c r="AB997" s="117" t="s">
        <v>582</v>
      </c>
      <c r="AC997" s="119" t="s">
        <v>398</v>
      </c>
      <c r="AD997" s="119" t="s">
        <v>398</v>
      </c>
    </row>
    <row r="998" spans="1:30">
      <c r="A998" s="117">
        <v>997</v>
      </c>
      <c r="B998" s="123" t="s">
        <v>466</v>
      </c>
      <c r="C998" s="117" t="s">
        <v>5</v>
      </c>
      <c r="D998" s="271" t="s">
        <v>595</v>
      </c>
      <c r="E998" s="117">
        <v>997</v>
      </c>
      <c r="F998" s="117" t="s">
        <v>924</v>
      </c>
      <c r="G998" s="117" t="s">
        <v>591</v>
      </c>
      <c r="H998" s="117" t="s">
        <v>398</v>
      </c>
      <c r="I998" s="117" t="s">
        <v>398</v>
      </c>
      <c r="J998" s="117" t="s">
        <v>398</v>
      </c>
      <c r="K998" s="117" t="s">
        <v>398</v>
      </c>
      <c r="L998" s="117" t="s">
        <v>398</v>
      </c>
      <c r="M998" s="117" t="s">
        <v>398</v>
      </c>
      <c r="N998" s="117" t="s">
        <v>398</v>
      </c>
      <c r="O998" s="125" t="s">
        <v>579</v>
      </c>
      <c r="P998" s="117">
        <v>1</v>
      </c>
      <c r="Q998" s="117" t="s">
        <v>398</v>
      </c>
      <c r="R998" s="117" t="s">
        <v>398</v>
      </c>
      <c r="S998" s="117" t="s">
        <v>398</v>
      </c>
      <c r="T998" s="117" t="s">
        <v>398</v>
      </c>
      <c r="U998" s="117" t="s">
        <v>398</v>
      </c>
      <c r="V998" s="117" t="s">
        <v>398</v>
      </c>
      <c r="W998" s="123">
        <v>49</v>
      </c>
      <c r="X998" s="123" t="s">
        <v>906</v>
      </c>
      <c r="Y998" s="120">
        <v>43558</v>
      </c>
      <c r="Z998" s="121">
        <v>0.43402777777777773</v>
      </c>
      <c r="AA998" s="117" t="s">
        <v>659</v>
      </c>
      <c r="AB998" s="117" t="s">
        <v>582</v>
      </c>
      <c r="AC998" s="119" t="s">
        <v>398</v>
      </c>
      <c r="AD998" s="119" t="s">
        <v>398</v>
      </c>
    </row>
    <row r="999" spans="1:30">
      <c r="A999" s="117">
        <v>998</v>
      </c>
      <c r="B999" s="123" t="s">
        <v>466</v>
      </c>
      <c r="C999" s="117" t="s">
        <v>5</v>
      </c>
      <c r="D999" s="271" t="s">
        <v>595</v>
      </c>
      <c r="E999" s="117">
        <v>998</v>
      </c>
      <c r="F999" s="117" t="s">
        <v>924</v>
      </c>
      <c r="G999" s="117" t="s">
        <v>591</v>
      </c>
      <c r="H999" s="117" t="s">
        <v>398</v>
      </c>
      <c r="I999" s="117" t="s">
        <v>398</v>
      </c>
      <c r="J999" s="117" t="s">
        <v>398</v>
      </c>
      <c r="K999" s="117" t="s">
        <v>398</v>
      </c>
      <c r="L999" s="117" t="s">
        <v>398</v>
      </c>
      <c r="M999" s="117" t="s">
        <v>398</v>
      </c>
      <c r="N999" s="117" t="s">
        <v>398</v>
      </c>
      <c r="O999" s="125" t="s">
        <v>579</v>
      </c>
      <c r="P999" s="117">
        <v>1</v>
      </c>
      <c r="Q999" s="117" t="s">
        <v>398</v>
      </c>
      <c r="R999" s="117" t="s">
        <v>398</v>
      </c>
      <c r="S999" s="117" t="s">
        <v>398</v>
      </c>
      <c r="T999" s="117" t="s">
        <v>398</v>
      </c>
      <c r="U999" s="117" t="s">
        <v>398</v>
      </c>
      <c r="V999" s="117" t="s">
        <v>398</v>
      </c>
      <c r="W999" s="123">
        <v>49</v>
      </c>
      <c r="X999" s="123" t="s">
        <v>906</v>
      </c>
      <c r="Y999" s="120">
        <v>43558</v>
      </c>
      <c r="Z999" s="121">
        <v>0.43402777777777773</v>
      </c>
      <c r="AA999" s="117" t="s">
        <v>659</v>
      </c>
      <c r="AB999" s="117" t="s">
        <v>582</v>
      </c>
      <c r="AC999" s="119" t="s">
        <v>398</v>
      </c>
      <c r="AD999" s="119" t="s">
        <v>398</v>
      </c>
    </row>
    <row r="1000" spans="1:30">
      <c r="A1000" s="117">
        <v>999</v>
      </c>
      <c r="B1000" s="123" t="s">
        <v>466</v>
      </c>
      <c r="C1000" s="117" t="s">
        <v>5</v>
      </c>
      <c r="D1000" s="271" t="s">
        <v>595</v>
      </c>
      <c r="E1000" s="117">
        <v>999</v>
      </c>
      <c r="F1000" s="117" t="s">
        <v>924</v>
      </c>
      <c r="G1000" s="117" t="s">
        <v>591</v>
      </c>
      <c r="H1000" s="117" t="s">
        <v>398</v>
      </c>
      <c r="I1000" s="117" t="s">
        <v>398</v>
      </c>
      <c r="J1000" s="117" t="s">
        <v>398</v>
      </c>
      <c r="K1000" s="117" t="s">
        <v>398</v>
      </c>
      <c r="L1000" s="117" t="s">
        <v>398</v>
      </c>
      <c r="M1000" s="117" t="s">
        <v>398</v>
      </c>
      <c r="N1000" s="117" t="s">
        <v>398</v>
      </c>
      <c r="O1000" s="125" t="s">
        <v>579</v>
      </c>
      <c r="P1000" s="117">
        <v>1</v>
      </c>
      <c r="Q1000" s="117" t="s">
        <v>398</v>
      </c>
      <c r="R1000" s="117" t="s">
        <v>398</v>
      </c>
      <c r="S1000" s="117" t="s">
        <v>398</v>
      </c>
      <c r="T1000" s="117" t="s">
        <v>398</v>
      </c>
      <c r="U1000" s="117" t="s">
        <v>398</v>
      </c>
      <c r="V1000" s="117" t="s">
        <v>398</v>
      </c>
      <c r="W1000" s="123">
        <v>49</v>
      </c>
      <c r="X1000" s="123" t="s">
        <v>906</v>
      </c>
      <c r="Y1000" s="120">
        <v>43558</v>
      </c>
      <c r="Z1000" s="121">
        <v>0.43402777777777773</v>
      </c>
      <c r="AA1000" s="117" t="s">
        <v>659</v>
      </c>
      <c r="AB1000" s="117" t="s">
        <v>582</v>
      </c>
      <c r="AC1000" s="119" t="s">
        <v>398</v>
      </c>
      <c r="AD1000" s="119" t="s">
        <v>398</v>
      </c>
    </row>
    <row r="1001" spans="1:30">
      <c r="A1001" s="117">
        <v>1000</v>
      </c>
      <c r="B1001" s="123" t="s">
        <v>466</v>
      </c>
      <c r="C1001" s="117" t="s">
        <v>5</v>
      </c>
      <c r="D1001" s="271" t="s">
        <v>595</v>
      </c>
      <c r="E1001" s="117">
        <v>1000</v>
      </c>
      <c r="F1001" s="117" t="s">
        <v>924</v>
      </c>
      <c r="G1001" s="117" t="s">
        <v>591</v>
      </c>
      <c r="H1001" s="117" t="s">
        <v>398</v>
      </c>
      <c r="I1001" s="117" t="s">
        <v>398</v>
      </c>
      <c r="J1001" s="117" t="s">
        <v>398</v>
      </c>
      <c r="K1001" s="117" t="s">
        <v>398</v>
      </c>
      <c r="L1001" s="117" t="s">
        <v>398</v>
      </c>
      <c r="M1001" s="117" t="s">
        <v>398</v>
      </c>
      <c r="N1001" s="117" t="s">
        <v>398</v>
      </c>
      <c r="O1001" s="125" t="s">
        <v>579</v>
      </c>
      <c r="P1001" s="117">
        <v>1</v>
      </c>
      <c r="Q1001" s="117" t="s">
        <v>398</v>
      </c>
      <c r="R1001" s="117" t="s">
        <v>398</v>
      </c>
      <c r="S1001" s="117" t="s">
        <v>398</v>
      </c>
      <c r="T1001" s="117" t="s">
        <v>398</v>
      </c>
      <c r="U1001" s="117" t="s">
        <v>398</v>
      </c>
      <c r="V1001" s="117" t="s">
        <v>398</v>
      </c>
      <c r="W1001" s="123">
        <v>49</v>
      </c>
      <c r="X1001" s="123" t="s">
        <v>906</v>
      </c>
      <c r="Y1001" s="120">
        <v>43558</v>
      </c>
      <c r="Z1001" s="121">
        <v>0.43402777777777773</v>
      </c>
      <c r="AA1001" s="117" t="s">
        <v>659</v>
      </c>
      <c r="AB1001" s="117" t="s">
        <v>582</v>
      </c>
      <c r="AC1001" s="119" t="s">
        <v>398</v>
      </c>
      <c r="AD1001" s="119" t="s">
        <v>398</v>
      </c>
    </row>
    <row r="1002" spans="1:30">
      <c r="A1002" s="117">
        <v>1001</v>
      </c>
      <c r="B1002" s="123" t="s">
        <v>466</v>
      </c>
      <c r="C1002" s="117" t="s">
        <v>5</v>
      </c>
      <c r="D1002" s="271" t="s">
        <v>595</v>
      </c>
      <c r="E1002" s="117">
        <v>1001</v>
      </c>
      <c r="F1002" s="117" t="s">
        <v>924</v>
      </c>
      <c r="G1002" s="117" t="s">
        <v>591</v>
      </c>
      <c r="H1002" s="117" t="s">
        <v>398</v>
      </c>
      <c r="I1002" s="117" t="s">
        <v>398</v>
      </c>
      <c r="J1002" s="117" t="s">
        <v>398</v>
      </c>
      <c r="K1002" s="117" t="s">
        <v>398</v>
      </c>
      <c r="L1002" s="117" t="s">
        <v>398</v>
      </c>
      <c r="M1002" s="117" t="s">
        <v>398</v>
      </c>
      <c r="N1002" s="117" t="s">
        <v>398</v>
      </c>
      <c r="O1002" s="125" t="s">
        <v>579</v>
      </c>
      <c r="P1002" s="117">
        <v>1</v>
      </c>
      <c r="Q1002" s="117" t="s">
        <v>398</v>
      </c>
      <c r="R1002" s="117" t="s">
        <v>398</v>
      </c>
      <c r="S1002" s="117" t="s">
        <v>398</v>
      </c>
      <c r="T1002" s="117" t="s">
        <v>398</v>
      </c>
      <c r="U1002" s="117" t="s">
        <v>398</v>
      </c>
      <c r="V1002" s="117" t="s">
        <v>398</v>
      </c>
      <c r="W1002" s="123">
        <v>49</v>
      </c>
      <c r="X1002" s="123" t="s">
        <v>906</v>
      </c>
      <c r="Y1002" s="120">
        <v>43558</v>
      </c>
      <c r="Z1002" s="121">
        <v>0.43402777777777773</v>
      </c>
      <c r="AA1002" s="117" t="s">
        <v>659</v>
      </c>
      <c r="AB1002" s="117" t="s">
        <v>582</v>
      </c>
      <c r="AC1002" s="119" t="s">
        <v>398</v>
      </c>
      <c r="AD1002" s="119" t="s">
        <v>398</v>
      </c>
    </row>
    <row r="1003" spans="1:30">
      <c r="A1003" s="117">
        <v>1002</v>
      </c>
      <c r="B1003" s="123" t="s">
        <v>466</v>
      </c>
      <c r="C1003" s="117" t="s">
        <v>5</v>
      </c>
      <c r="D1003" s="271" t="s">
        <v>595</v>
      </c>
      <c r="E1003" s="117">
        <v>1002</v>
      </c>
      <c r="F1003" s="117" t="s">
        <v>924</v>
      </c>
      <c r="G1003" s="117" t="s">
        <v>591</v>
      </c>
      <c r="H1003" s="117" t="s">
        <v>398</v>
      </c>
      <c r="I1003" s="117" t="s">
        <v>398</v>
      </c>
      <c r="J1003" s="117" t="s">
        <v>398</v>
      </c>
      <c r="K1003" s="117" t="s">
        <v>398</v>
      </c>
      <c r="L1003" s="117" t="s">
        <v>398</v>
      </c>
      <c r="M1003" s="117" t="s">
        <v>398</v>
      </c>
      <c r="N1003" s="117" t="s">
        <v>398</v>
      </c>
      <c r="O1003" s="125" t="s">
        <v>579</v>
      </c>
      <c r="P1003" s="117">
        <v>1</v>
      </c>
      <c r="Q1003" s="117" t="s">
        <v>398</v>
      </c>
      <c r="R1003" s="117" t="s">
        <v>398</v>
      </c>
      <c r="S1003" s="117" t="s">
        <v>398</v>
      </c>
      <c r="T1003" s="117" t="s">
        <v>398</v>
      </c>
      <c r="U1003" s="117" t="s">
        <v>398</v>
      </c>
      <c r="V1003" s="117" t="s">
        <v>398</v>
      </c>
      <c r="W1003" s="123">
        <v>49</v>
      </c>
      <c r="X1003" s="123" t="s">
        <v>906</v>
      </c>
      <c r="Y1003" s="120">
        <v>43558</v>
      </c>
      <c r="Z1003" s="121">
        <v>0.43402777777777773</v>
      </c>
      <c r="AA1003" s="117" t="s">
        <v>659</v>
      </c>
      <c r="AB1003" s="117" t="s">
        <v>582</v>
      </c>
      <c r="AC1003" s="119" t="s">
        <v>398</v>
      </c>
      <c r="AD1003" s="119" t="s">
        <v>398</v>
      </c>
    </row>
    <row r="1004" spans="1:30">
      <c r="A1004" s="117">
        <v>1003</v>
      </c>
      <c r="B1004" s="123" t="s">
        <v>466</v>
      </c>
      <c r="C1004" s="117" t="s">
        <v>5</v>
      </c>
      <c r="D1004" s="271" t="s">
        <v>595</v>
      </c>
      <c r="E1004" s="117">
        <v>1003</v>
      </c>
      <c r="F1004" s="117" t="s">
        <v>924</v>
      </c>
      <c r="G1004" s="117" t="s">
        <v>591</v>
      </c>
      <c r="H1004" s="117" t="s">
        <v>398</v>
      </c>
      <c r="I1004" s="117" t="s">
        <v>398</v>
      </c>
      <c r="J1004" s="117" t="s">
        <v>398</v>
      </c>
      <c r="K1004" s="117" t="s">
        <v>398</v>
      </c>
      <c r="L1004" s="117" t="s">
        <v>398</v>
      </c>
      <c r="M1004" s="117" t="s">
        <v>398</v>
      </c>
      <c r="N1004" s="117" t="s">
        <v>398</v>
      </c>
      <c r="O1004" s="125" t="s">
        <v>579</v>
      </c>
      <c r="P1004" s="117">
        <v>1</v>
      </c>
      <c r="Q1004" s="117" t="s">
        <v>398</v>
      </c>
      <c r="R1004" s="117" t="s">
        <v>398</v>
      </c>
      <c r="S1004" s="117" t="s">
        <v>398</v>
      </c>
      <c r="T1004" s="117" t="s">
        <v>398</v>
      </c>
      <c r="U1004" s="117" t="s">
        <v>398</v>
      </c>
      <c r="V1004" s="117" t="s">
        <v>398</v>
      </c>
      <c r="W1004" s="123">
        <v>49</v>
      </c>
      <c r="X1004" s="123" t="s">
        <v>906</v>
      </c>
      <c r="Y1004" s="120">
        <v>43558</v>
      </c>
      <c r="Z1004" s="121">
        <v>0.43402777777777773</v>
      </c>
      <c r="AA1004" s="117" t="s">
        <v>659</v>
      </c>
      <c r="AB1004" s="117" t="s">
        <v>582</v>
      </c>
      <c r="AC1004" s="119" t="s">
        <v>398</v>
      </c>
      <c r="AD1004" s="119" t="s">
        <v>398</v>
      </c>
    </row>
    <row r="1005" spans="1:30">
      <c r="A1005" s="117">
        <v>1004</v>
      </c>
      <c r="B1005" s="123" t="s">
        <v>466</v>
      </c>
      <c r="C1005" s="117" t="s">
        <v>5</v>
      </c>
      <c r="D1005" s="271" t="s">
        <v>595</v>
      </c>
      <c r="E1005" s="117">
        <v>1004</v>
      </c>
      <c r="F1005" s="117" t="s">
        <v>924</v>
      </c>
      <c r="G1005" s="117" t="s">
        <v>591</v>
      </c>
      <c r="H1005" s="117" t="s">
        <v>398</v>
      </c>
      <c r="I1005" s="117" t="s">
        <v>398</v>
      </c>
      <c r="J1005" s="117" t="s">
        <v>398</v>
      </c>
      <c r="K1005" s="117" t="s">
        <v>398</v>
      </c>
      <c r="L1005" s="117" t="s">
        <v>398</v>
      </c>
      <c r="M1005" s="117" t="s">
        <v>398</v>
      </c>
      <c r="N1005" s="117" t="s">
        <v>398</v>
      </c>
      <c r="O1005" s="125" t="s">
        <v>579</v>
      </c>
      <c r="P1005" s="117">
        <v>1</v>
      </c>
      <c r="Q1005" s="117" t="s">
        <v>398</v>
      </c>
      <c r="R1005" s="117" t="s">
        <v>398</v>
      </c>
      <c r="S1005" s="117" t="s">
        <v>398</v>
      </c>
      <c r="T1005" s="117" t="s">
        <v>398</v>
      </c>
      <c r="U1005" s="117" t="s">
        <v>398</v>
      </c>
      <c r="V1005" s="117" t="s">
        <v>398</v>
      </c>
      <c r="W1005" s="123">
        <v>49</v>
      </c>
      <c r="X1005" s="123" t="s">
        <v>906</v>
      </c>
      <c r="Y1005" s="120">
        <v>43558</v>
      </c>
      <c r="Z1005" s="121">
        <v>0.43402777777777773</v>
      </c>
      <c r="AA1005" s="117" t="s">
        <v>659</v>
      </c>
      <c r="AB1005" s="117" t="s">
        <v>582</v>
      </c>
      <c r="AC1005" s="119" t="s">
        <v>398</v>
      </c>
      <c r="AD1005" s="119" t="s">
        <v>398</v>
      </c>
    </row>
    <row r="1006" spans="1:30">
      <c r="A1006" s="117">
        <v>1005</v>
      </c>
      <c r="B1006" s="123" t="s">
        <v>466</v>
      </c>
      <c r="C1006" s="117" t="s">
        <v>5</v>
      </c>
      <c r="D1006" s="271" t="s">
        <v>595</v>
      </c>
      <c r="E1006" s="117">
        <v>1005</v>
      </c>
      <c r="F1006" s="117" t="s">
        <v>924</v>
      </c>
      <c r="G1006" s="117" t="s">
        <v>591</v>
      </c>
      <c r="H1006" s="117" t="s">
        <v>398</v>
      </c>
      <c r="I1006" s="117" t="s">
        <v>398</v>
      </c>
      <c r="J1006" s="117" t="s">
        <v>398</v>
      </c>
      <c r="K1006" s="117" t="s">
        <v>398</v>
      </c>
      <c r="L1006" s="117" t="s">
        <v>398</v>
      </c>
      <c r="M1006" s="117" t="s">
        <v>398</v>
      </c>
      <c r="N1006" s="117" t="s">
        <v>398</v>
      </c>
      <c r="O1006" s="125" t="s">
        <v>579</v>
      </c>
      <c r="P1006" s="117">
        <v>1</v>
      </c>
      <c r="Q1006" s="117" t="s">
        <v>398</v>
      </c>
      <c r="R1006" s="117" t="s">
        <v>398</v>
      </c>
      <c r="S1006" s="117" t="s">
        <v>398</v>
      </c>
      <c r="T1006" s="117" t="s">
        <v>398</v>
      </c>
      <c r="U1006" s="117" t="s">
        <v>398</v>
      </c>
      <c r="V1006" s="117" t="s">
        <v>398</v>
      </c>
      <c r="W1006" s="123">
        <v>49</v>
      </c>
      <c r="X1006" s="123" t="s">
        <v>906</v>
      </c>
      <c r="Y1006" s="120">
        <v>43558</v>
      </c>
      <c r="Z1006" s="121">
        <v>0.43402777777777773</v>
      </c>
      <c r="AA1006" s="117" t="s">
        <v>659</v>
      </c>
      <c r="AB1006" s="117" t="s">
        <v>582</v>
      </c>
      <c r="AC1006" s="119" t="s">
        <v>398</v>
      </c>
      <c r="AD1006" s="119" t="s">
        <v>398</v>
      </c>
    </row>
    <row r="1007" spans="1:30">
      <c r="A1007" s="117">
        <v>1006</v>
      </c>
      <c r="B1007" s="123" t="s">
        <v>466</v>
      </c>
      <c r="C1007" s="117" t="s">
        <v>5</v>
      </c>
      <c r="D1007" s="271" t="s">
        <v>595</v>
      </c>
      <c r="E1007" s="117">
        <v>1006</v>
      </c>
      <c r="F1007" s="117" t="s">
        <v>924</v>
      </c>
      <c r="G1007" s="117" t="s">
        <v>591</v>
      </c>
      <c r="H1007" s="117" t="s">
        <v>398</v>
      </c>
      <c r="I1007" s="117" t="s">
        <v>398</v>
      </c>
      <c r="J1007" s="117" t="s">
        <v>398</v>
      </c>
      <c r="K1007" s="117" t="s">
        <v>398</v>
      </c>
      <c r="L1007" s="117" t="s">
        <v>398</v>
      </c>
      <c r="M1007" s="117" t="s">
        <v>398</v>
      </c>
      <c r="N1007" s="117" t="s">
        <v>398</v>
      </c>
      <c r="O1007" s="125" t="s">
        <v>579</v>
      </c>
      <c r="P1007" s="117">
        <v>1</v>
      </c>
      <c r="Q1007" s="117" t="s">
        <v>398</v>
      </c>
      <c r="R1007" s="117" t="s">
        <v>398</v>
      </c>
      <c r="S1007" s="117" t="s">
        <v>398</v>
      </c>
      <c r="T1007" s="117" t="s">
        <v>398</v>
      </c>
      <c r="U1007" s="117" t="s">
        <v>398</v>
      </c>
      <c r="V1007" s="117" t="s">
        <v>398</v>
      </c>
      <c r="W1007" s="123">
        <v>49</v>
      </c>
      <c r="X1007" s="123" t="s">
        <v>906</v>
      </c>
      <c r="Y1007" s="120">
        <v>43558</v>
      </c>
      <c r="Z1007" s="121">
        <v>0.43402777777777773</v>
      </c>
      <c r="AA1007" s="117" t="s">
        <v>659</v>
      </c>
      <c r="AB1007" s="117" t="s">
        <v>582</v>
      </c>
      <c r="AC1007" s="119" t="s">
        <v>398</v>
      </c>
      <c r="AD1007" s="119" t="s">
        <v>398</v>
      </c>
    </row>
    <row r="1008" spans="1:30">
      <c r="A1008" s="117">
        <v>1007</v>
      </c>
      <c r="B1008" s="123" t="s">
        <v>466</v>
      </c>
      <c r="C1008" s="117" t="s">
        <v>5</v>
      </c>
      <c r="D1008" s="271" t="s">
        <v>595</v>
      </c>
      <c r="E1008" s="117">
        <v>1007</v>
      </c>
      <c r="F1008" s="117" t="s">
        <v>924</v>
      </c>
      <c r="G1008" s="117" t="s">
        <v>591</v>
      </c>
      <c r="H1008" s="117" t="s">
        <v>398</v>
      </c>
      <c r="I1008" s="117" t="s">
        <v>398</v>
      </c>
      <c r="J1008" s="117" t="s">
        <v>398</v>
      </c>
      <c r="K1008" s="117" t="s">
        <v>398</v>
      </c>
      <c r="L1008" s="117" t="s">
        <v>398</v>
      </c>
      <c r="M1008" s="117" t="s">
        <v>398</v>
      </c>
      <c r="N1008" s="117" t="s">
        <v>398</v>
      </c>
      <c r="O1008" s="125" t="s">
        <v>579</v>
      </c>
      <c r="P1008" s="117">
        <v>1</v>
      </c>
      <c r="Q1008" s="117" t="s">
        <v>398</v>
      </c>
      <c r="R1008" s="117" t="s">
        <v>398</v>
      </c>
      <c r="S1008" s="117" t="s">
        <v>398</v>
      </c>
      <c r="T1008" s="117" t="s">
        <v>398</v>
      </c>
      <c r="U1008" s="117" t="s">
        <v>398</v>
      </c>
      <c r="V1008" s="117" t="s">
        <v>398</v>
      </c>
      <c r="W1008" s="123">
        <v>49</v>
      </c>
      <c r="X1008" s="123" t="s">
        <v>906</v>
      </c>
      <c r="Y1008" s="120">
        <v>43558</v>
      </c>
      <c r="Z1008" s="121">
        <v>0.43402777777777773</v>
      </c>
      <c r="AA1008" s="117" t="s">
        <v>659</v>
      </c>
      <c r="AB1008" s="117" t="s">
        <v>582</v>
      </c>
      <c r="AC1008" s="119" t="s">
        <v>398</v>
      </c>
      <c r="AD1008" s="119" t="s">
        <v>398</v>
      </c>
    </row>
    <row r="1009" spans="1:30">
      <c r="A1009" s="117">
        <v>1008</v>
      </c>
      <c r="B1009" s="123" t="s">
        <v>466</v>
      </c>
      <c r="C1009" s="117" t="s">
        <v>5</v>
      </c>
      <c r="D1009" s="271" t="s">
        <v>595</v>
      </c>
      <c r="E1009" s="117">
        <v>1008</v>
      </c>
      <c r="F1009" s="117" t="s">
        <v>924</v>
      </c>
      <c r="G1009" s="117" t="s">
        <v>591</v>
      </c>
      <c r="H1009" s="117" t="s">
        <v>398</v>
      </c>
      <c r="I1009" s="117" t="s">
        <v>398</v>
      </c>
      <c r="J1009" s="117" t="s">
        <v>398</v>
      </c>
      <c r="K1009" s="117" t="s">
        <v>398</v>
      </c>
      <c r="L1009" s="117" t="s">
        <v>398</v>
      </c>
      <c r="M1009" s="117" t="s">
        <v>398</v>
      </c>
      <c r="N1009" s="117" t="s">
        <v>398</v>
      </c>
      <c r="O1009" s="125" t="s">
        <v>579</v>
      </c>
      <c r="P1009" s="117">
        <v>1</v>
      </c>
      <c r="Q1009" s="117" t="s">
        <v>398</v>
      </c>
      <c r="R1009" s="117" t="s">
        <v>398</v>
      </c>
      <c r="S1009" s="117" t="s">
        <v>398</v>
      </c>
      <c r="T1009" s="117" t="s">
        <v>398</v>
      </c>
      <c r="U1009" s="117" t="s">
        <v>398</v>
      </c>
      <c r="V1009" s="117" t="s">
        <v>398</v>
      </c>
      <c r="W1009" s="123">
        <v>49</v>
      </c>
      <c r="X1009" s="123" t="s">
        <v>906</v>
      </c>
      <c r="Y1009" s="120">
        <v>43558</v>
      </c>
      <c r="Z1009" s="121">
        <v>0.43402777777777773</v>
      </c>
      <c r="AA1009" s="117" t="s">
        <v>659</v>
      </c>
      <c r="AB1009" s="117" t="s">
        <v>582</v>
      </c>
      <c r="AC1009" s="119" t="s">
        <v>398</v>
      </c>
      <c r="AD1009" s="119" t="s">
        <v>398</v>
      </c>
    </row>
    <row r="1010" spans="1:30">
      <c r="A1010" s="117">
        <v>1009</v>
      </c>
      <c r="B1010" s="123" t="s">
        <v>466</v>
      </c>
      <c r="C1010" s="117" t="s">
        <v>5</v>
      </c>
      <c r="D1010" s="271" t="s">
        <v>595</v>
      </c>
      <c r="E1010" s="117">
        <v>1009</v>
      </c>
      <c r="F1010" s="117" t="s">
        <v>924</v>
      </c>
      <c r="G1010" s="117" t="s">
        <v>591</v>
      </c>
      <c r="H1010" s="117" t="s">
        <v>398</v>
      </c>
      <c r="I1010" s="117" t="s">
        <v>398</v>
      </c>
      <c r="J1010" s="117" t="s">
        <v>398</v>
      </c>
      <c r="K1010" s="117" t="s">
        <v>398</v>
      </c>
      <c r="L1010" s="117" t="s">
        <v>398</v>
      </c>
      <c r="M1010" s="117" t="s">
        <v>398</v>
      </c>
      <c r="N1010" s="117" t="s">
        <v>398</v>
      </c>
      <c r="O1010" s="125" t="s">
        <v>579</v>
      </c>
      <c r="P1010" s="117">
        <v>1</v>
      </c>
      <c r="Q1010" s="117" t="s">
        <v>398</v>
      </c>
      <c r="R1010" s="117" t="s">
        <v>398</v>
      </c>
      <c r="S1010" s="117" t="s">
        <v>398</v>
      </c>
      <c r="T1010" s="117" t="s">
        <v>398</v>
      </c>
      <c r="U1010" s="117" t="s">
        <v>398</v>
      </c>
      <c r="V1010" s="117" t="s">
        <v>398</v>
      </c>
      <c r="W1010" s="123">
        <v>49</v>
      </c>
      <c r="X1010" s="123" t="s">
        <v>906</v>
      </c>
      <c r="Y1010" s="120">
        <v>43558</v>
      </c>
      <c r="Z1010" s="121">
        <v>0.43402777777777773</v>
      </c>
      <c r="AA1010" s="117" t="s">
        <v>659</v>
      </c>
      <c r="AB1010" s="117" t="s">
        <v>582</v>
      </c>
      <c r="AC1010" s="119" t="s">
        <v>398</v>
      </c>
      <c r="AD1010" s="119" t="s">
        <v>398</v>
      </c>
    </row>
    <row r="1011" spans="1:30">
      <c r="A1011" s="117">
        <v>1010</v>
      </c>
      <c r="B1011" s="123" t="s">
        <v>466</v>
      </c>
      <c r="C1011" s="117" t="s">
        <v>5</v>
      </c>
      <c r="D1011" s="271" t="s">
        <v>595</v>
      </c>
      <c r="E1011" s="117">
        <v>1010</v>
      </c>
      <c r="F1011" s="117" t="s">
        <v>924</v>
      </c>
      <c r="G1011" s="117" t="s">
        <v>591</v>
      </c>
      <c r="H1011" s="117" t="s">
        <v>398</v>
      </c>
      <c r="I1011" s="117" t="s">
        <v>398</v>
      </c>
      <c r="J1011" s="117" t="s">
        <v>398</v>
      </c>
      <c r="K1011" s="117" t="s">
        <v>398</v>
      </c>
      <c r="L1011" s="117" t="s">
        <v>398</v>
      </c>
      <c r="M1011" s="117" t="s">
        <v>398</v>
      </c>
      <c r="N1011" s="117" t="s">
        <v>398</v>
      </c>
      <c r="O1011" s="125" t="s">
        <v>579</v>
      </c>
      <c r="P1011" s="117">
        <v>1</v>
      </c>
      <c r="Q1011" s="117" t="s">
        <v>398</v>
      </c>
      <c r="R1011" s="117" t="s">
        <v>398</v>
      </c>
      <c r="S1011" s="117" t="s">
        <v>398</v>
      </c>
      <c r="T1011" s="117" t="s">
        <v>398</v>
      </c>
      <c r="U1011" s="117" t="s">
        <v>398</v>
      </c>
      <c r="V1011" s="117" t="s">
        <v>398</v>
      </c>
      <c r="W1011" s="123">
        <v>49</v>
      </c>
      <c r="X1011" s="123" t="s">
        <v>906</v>
      </c>
      <c r="Y1011" s="120">
        <v>43558</v>
      </c>
      <c r="Z1011" s="121">
        <v>0.43402777777777773</v>
      </c>
      <c r="AA1011" s="117" t="s">
        <v>659</v>
      </c>
      <c r="AB1011" s="117" t="s">
        <v>582</v>
      </c>
      <c r="AC1011" s="119" t="s">
        <v>398</v>
      </c>
      <c r="AD1011" s="119" t="s">
        <v>398</v>
      </c>
    </row>
    <row r="1012" spans="1:30">
      <c r="A1012" s="117">
        <v>1011</v>
      </c>
      <c r="B1012" s="123" t="s">
        <v>466</v>
      </c>
      <c r="C1012" s="117" t="s">
        <v>5</v>
      </c>
      <c r="D1012" s="271" t="s">
        <v>595</v>
      </c>
      <c r="E1012" s="117">
        <v>1011</v>
      </c>
      <c r="F1012" s="117" t="s">
        <v>924</v>
      </c>
      <c r="G1012" s="117" t="s">
        <v>591</v>
      </c>
      <c r="H1012" s="117" t="s">
        <v>398</v>
      </c>
      <c r="I1012" s="117" t="s">
        <v>398</v>
      </c>
      <c r="J1012" s="117" t="s">
        <v>398</v>
      </c>
      <c r="K1012" s="117" t="s">
        <v>398</v>
      </c>
      <c r="L1012" s="117" t="s">
        <v>398</v>
      </c>
      <c r="M1012" s="117" t="s">
        <v>398</v>
      </c>
      <c r="N1012" s="117" t="s">
        <v>398</v>
      </c>
      <c r="O1012" s="125" t="s">
        <v>579</v>
      </c>
      <c r="P1012" s="117">
        <v>1</v>
      </c>
      <c r="Q1012" s="117" t="s">
        <v>398</v>
      </c>
      <c r="R1012" s="117" t="s">
        <v>398</v>
      </c>
      <c r="S1012" s="117" t="s">
        <v>398</v>
      </c>
      <c r="T1012" s="117" t="s">
        <v>398</v>
      </c>
      <c r="U1012" s="117" t="s">
        <v>398</v>
      </c>
      <c r="V1012" s="117" t="s">
        <v>398</v>
      </c>
      <c r="W1012" s="123">
        <v>49</v>
      </c>
      <c r="X1012" s="123" t="s">
        <v>906</v>
      </c>
      <c r="Y1012" s="120">
        <v>43558</v>
      </c>
      <c r="Z1012" s="121">
        <v>0.43402777777777773</v>
      </c>
      <c r="AA1012" s="117" t="s">
        <v>659</v>
      </c>
      <c r="AB1012" s="117" t="s">
        <v>582</v>
      </c>
      <c r="AC1012" s="119" t="s">
        <v>398</v>
      </c>
      <c r="AD1012" s="119" t="s">
        <v>398</v>
      </c>
    </row>
    <row r="1013" spans="1:30">
      <c r="A1013" s="117">
        <v>1012</v>
      </c>
      <c r="B1013" s="123" t="s">
        <v>466</v>
      </c>
      <c r="C1013" s="117" t="s">
        <v>5</v>
      </c>
      <c r="D1013" s="271" t="s">
        <v>595</v>
      </c>
      <c r="E1013" s="117">
        <v>1012</v>
      </c>
      <c r="F1013" s="117" t="s">
        <v>924</v>
      </c>
      <c r="G1013" s="117" t="s">
        <v>591</v>
      </c>
      <c r="H1013" s="117" t="s">
        <v>398</v>
      </c>
      <c r="I1013" s="117" t="s">
        <v>398</v>
      </c>
      <c r="J1013" s="117" t="s">
        <v>398</v>
      </c>
      <c r="K1013" s="117" t="s">
        <v>398</v>
      </c>
      <c r="L1013" s="117" t="s">
        <v>398</v>
      </c>
      <c r="M1013" s="117" t="s">
        <v>398</v>
      </c>
      <c r="N1013" s="117" t="s">
        <v>398</v>
      </c>
      <c r="O1013" s="125" t="s">
        <v>579</v>
      </c>
      <c r="P1013" s="117">
        <v>1</v>
      </c>
      <c r="Q1013" s="117" t="s">
        <v>398</v>
      </c>
      <c r="R1013" s="117" t="s">
        <v>398</v>
      </c>
      <c r="S1013" s="117" t="s">
        <v>398</v>
      </c>
      <c r="T1013" s="117" t="s">
        <v>398</v>
      </c>
      <c r="U1013" s="117" t="s">
        <v>398</v>
      </c>
      <c r="V1013" s="117" t="s">
        <v>398</v>
      </c>
      <c r="W1013" s="123">
        <v>49</v>
      </c>
      <c r="X1013" s="123" t="s">
        <v>906</v>
      </c>
      <c r="Y1013" s="120">
        <v>43558</v>
      </c>
      <c r="Z1013" s="121">
        <v>0.43402777777777773</v>
      </c>
      <c r="AA1013" s="117" t="s">
        <v>659</v>
      </c>
      <c r="AB1013" s="117" t="s">
        <v>582</v>
      </c>
      <c r="AC1013" s="119" t="s">
        <v>398</v>
      </c>
      <c r="AD1013" s="119" t="s">
        <v>398</v>
      </c>
    </row>
    <row r="1014" spans="1:30">
      <c r="A1014" s="117">
        <v>1013</v>
      </c>
      <c r="B1014" s="123" t="s">
        <v>466</v>
      </c>
      <c r="C1014" s="117" t="s">
        <v>5</v>
      </c>
      <c r="D1014" s="271" t="s">
        <v>595</v>
      </c>
      <c r="E1014" s="117">
        <v>1013</v>
      </c>
      <c r="F1014" s="117" t="s">
        <v>924</v>
      </c>
      <c r="G1014" s="117" t="s">
        <v>591</v>
      </c>
      <c r="H1014" s="117" t="s">
        <v>398</v>
      </c>
      <c r="I1014" s="117" t="s">
        <v>398</v>
      </c>
      <c r="J1014" s="117" t="s">
        <v>398</v>
      </c>
      <c r="K1014" s="117" t="s">
        <v>398</v>
      </c>
      <c r="L1014" s="117" t="s">
        <v>398</v>
      </c>
      <c r="M1014" s="117" t="s">
        <v>398</v>
      </c>
      <c r="N1014" s="117" t="s">
        <v>398</v>
      </c>
      <c r="O1014" s="125" t="s">
        <v>579</v>
      </c>
      <c r="P1014" s="117">
        <v>1</v>
      </c>
      <c r="Q1014" s="117" t="s">
        <v>398</v>
      </c>
      <c r="R1014" s="117" t="s">
        <v>398</v>
      </c>
      <c r="S1014" s="117" t="s">
        <v>398</v>
      </c>
      <c r="T1014" s="117" t="s">
        <v>398</v>
      </c>
      <c r="U1014" s="117" t="s">
        <v>398</v>
      </c>
      <c r="V1014" s="117" t="s">
        <v>398</v>
      </c>
      <c r="W1014" s="123">
        <v>49</v>
      </c>
      <c r="X1014" s="123" t="s">
        <v>906</v>
      </c>
      <c r="Y1014" s="120">
        <v>43558</v>
      </c>
      <c r="Z1014" s="121">
        <v>0.43402777777777773</v>
      </c>
      <c r="AA1014" s="117" t="s">
        <v>659</v>
      </c>
      <c r="AB1014" s="117" t="s">
        <v>582</v>
      </c>
      <c r="AC1014" s="119" t="s">
        <v>398</v>
      </c>
      <c r="AD1014" s="119" t="s">
        <v>398</v>
      </c>
    </row>
    <row r="1015" spans="1:30">
      <c r="A1015" s="117">
        <v>1014</v>
      </c>
      <c r="B1015" s="123" t="s">
        <v>466</v>
      </c>
      <c r="C1015" s="117" t="s">
        <v>5</v>
      </c>
      <c r="D1015" s="271" t="s">
        <v>595</v>
      </c>
      <c r="E1015" s="117">
        <v>1014</v>
      </c>
      <c r="F1015" s="117" t="s">
        <v>924</v>
      </c>
      <c r="G1015" s="117" t="s">
        <v>591</v>
      </c>
      <c r="H1015" s="117" t="s">
        <v>398</v>
      </c>
      <c r="I1015" s="117" t="s">
        <v>398</v>
      </c>
      <c r="J1015" s="117" t="s">
        <v>398</v>
      </c>
      <c r="K1015" s="117" t="s">
        <v>398</v>
      </c>
      <c r="L1015" s="117" t="s">
        <v>398</v>
      </c>
      <c r="M1015" s="117" t="s">
        <v>398</v>
      </c>
      <c r="N1015" s="117" t="s">
        <v>398</v>
      </c>
      <c r="O1015" s="125" t="s">
        <v>579</v>
      </c>
      <c r="P1015" s="117">
        <v>1</v>
      </c>
      <c r="Q1015" s="117" t="s">
        <v>398</v>
      </c>
      <c r="R1015" s="117" t="s">
        <v>398</v>
      </c>
      <c r="S1015" s="117" t="s">
        <v>398</v>
      </c>
      <c r="T1015" s="117" t="s">
        <v>398</v>
      </c>
      <c r="U1015" s="117" t="s">
        <v>398</v>
      </c>
      <c r="V1015" s="117" t="s">
        <v>398</v>
      </c>
      <c r="W1015" s="123">
        <v>49</v>
      </c>
      <c r="X1015" s="123" t="s">
        <v>906</v>
      </c>
      <c r="Y1015" s="120">
        <v>43558</v>
      </c>
      <c r="Z1015" s="121">
        <v>0.43402777777777773</v>
      </c>
      <c r="AA1015" s="117" t="s">
        <v>659</v>
      </c>
      <c r="AB1015" s="117" t="s">
        <v>582</v>
      </c>
      <c r="AC1015" s="119" t="s">
        <v>398</v>
      </c>
      <c r="AD1015" s="119" t="s">
        <v>398</v>
      </c>
    </row>
    <row r="1016" spans="1:30">
      <c r="A1016" s="117">
        <v>1015</v>
      </c>
      <c r="B1016" s="123" t="s">
        <v>466</v>
      </c>
      <c r="C1016" s="117" t="s">
        <v>5</v>
      </c>
      <c r="D1016" s="271" t="s">
        <v>595</v>
      </c>
      <c r="E1016" s="117">
        <v>1015</v>
      </c>
      <c r="F1016" s="117" t="s">
        <v>924</v>
      </c>
      <c r="G1016" s="117" t="s">
        <v>591</v>
      </c>
      <c r="H1016" s="117" t="s">
        <v>398</v>
      </c>
      <c r="I1016" s="117" t="s">
        <v>398</v>
      </c>
      <c r="J1016" s="117" t="s">
        <v>398</v>
      </c>
      <c r="K1016" s="117" t="s">
        <v>398</v>
      </c>
      <c r="L1016" s="117" t="s">
        <v>398</v>
      </c>
      <c r="M1016" s="117" t="s">
        <v>398</v>
      </c>
      <c r="N1016" s="117" t="s">
        <v>398</v>
      </c>
      <c r="O1016" s="125" t="s">
        <v>579</v>
      </c>
      <c r="P1016" s="117">
        <v>1</v>
      </c>
      <c r="Q1016" s="117" t="s">
        <v>398</v>
      </c>
      <c r="R1016" s="117" t="s">
        <v>398</v>
      </c>
      <c r="S1016" s="117" t="s">
        <v>398</v>
      </c>
      <c r="T1016" s="117" t="s">
        <v>398</v>
      </c>
      <c r="U1016" s="117" t="s">
        <v>398</v>
      </c>
      <c r="V1016" s="117" t="s">
        <v>398</v>
      </c>
      <c r="W1016" s="123">
        <v>49</v>
      </c>
      <c r="X1016" s="123" t="s">
        <v>906</v>
      </c>
      <c r="Y1016" s="120">
        <v>43558</v>
      </c>
      <c r="Z1016" s="121">
        <v>0.43402777777777773</v>
      </c>
      <c r="AA1016" s="117" t="s">
        <v>659</v>
      </c>
      <c r="AB1016" s="117" t="s">
        <v>582</v>
      </c>
      <c r="AC1016" s="119" t="s">
        <v>398</v>
      </c>
      <c r="AD1016" s="119" t="s">
        <v>398</v>
      </c>
    </row>
    <row r="1017" spans="1:30">
      <c r="A1017" s="117">
        <v>1016</v>
      </c>
      <c r="B1017" s="123" t="s">
        <v>466</v>
      </c>
      <c r="C1017" s="117" t="s">
        <v>5</v>
      </c>
      <c r="D1017" s="271" t="s">
        <v>595</v>
      </c>
      <c r="E1017" s="117">
        <v>1016</v>
      </c>
      <c r="F1017" s="117" t="s">
        <v>924</v>
      </c>
      <c r="G1017" s="117" t="s">
        <v>591</v>
      </c>
      <c r="H1017" s="117" t="s">
        <v>398</v>
      </c>
      <c r="I1017" s="117" t="s">
        <v>398</v>
      </c>
      <c r="J1017" s="117" t="s">
        <v>398</v>
      </c>
      <c r="K1017" s="117" t="s">
        <v>398</v>
      </c>
      <c r="L1017" s="117" t="s">
        <v>398</v>
      </c>
      <c r="M1017" s="117" t="s">
        <v>398</v>
      </c>
      <c r="N1017" s="117" t="s">
        <v>398</v>
      </c>
      <c r="O1017" s="125" t="s">
        <v>579</v>
      </c>
      <c r="P1017" s="117">
        <v>1</v>
      </c>
      <c r="Q1017" s="117" t="s">
        <v>398</v>
      </c>
      <c r="R1017" s="117" t="s">
        <v>398</v>
      </c>
      <c r="S1017" s="117" t="s">
        <v>398</v>
      </c>
      <c r="T1017" s="117" t="s">
        <v>398</v>
      </c>
      <c r="U1017" s="117" t="s">
        <v>398</v>
      </c>
      <c r="V1017" s="117" t="s">
        <v>398</v>
      </c>
      <c r="W1017" s="123">
        <v>49</v>
      </c>
      <c r="X1017" s="123" t="s">
        <v>906</v>
      </c>
      <c r="Y1017" s="120">
        <v>43558</v>
      </c>
      <c r="Z1017" s="121">
        <v>0.43402777777777773</v>
      </c>
      <c r="AA1017" s="117" t="s">
        <v>659</v>
      </c>
      <c r="AB1017" s="117" t="s">
        <v>582</v>
      </c>
      <c r="AC1017" s="119" t="s">
        <v>398</v>
      </c>
      <c r="AD1017" s="119" t="s">
        <v>398</v>
      </c>
    </row>
    <row r="1018" spans="1:30">
      <c r="A1018" s="117">
        <v>1017</v>
      </c>
      <c r="B1018" s="123" t="s">
        <v>466</v>
      </c>
      <c r="C1018" s="117" t="s">
        <v>5</v>
      </c>
      <c r="D1018" s="271" t="s">
        <v>595</v>
      </c>
      <c r="E1018" s="117">
        <v>1017</v>
      </c>
      <c r="F1018" s="117" t="s">
        <v>924</v>
      </c>
      <c r="G1018" s="117" t="s">
        <v>591</v>
      </c>
      <c r="H1018" s="117" t="s">
        <v>398</v>
      </c>
      <c r="I1018" s="117" t="s">
        <v>398</v>
      </c>
      <c r="J1018" s="117" t="s">
        <v>398</v>
      </c>
      <c r="K1018" s="117" t="s">
        <v>398</v>
      </c>
      <c r="L1018" s="117" t="s">
        <v>398</v>
      </c>
      <c r="M1018" s="117" t="s">
        <v>398</v>
      </c>
      <c r="N1018" s="117" t="s">
        <v>398</v>
      </c>
      <c r="O1018" s="125" t="s">
        <v>579</v>
      </c>
      <c r="P1018" s="117">
        <v>1</v>
      </c>
      <c r="Q1018" s="117" t="s">
        <v>398</v>
      </c>
      <c r="R1018" s="117" t="s">
        <v>398</v>
      </c>
      <c r="S1018" s="117" t="s">
        <v>398</v>
      </c>
      <c r="T1018" s="117" t="s">
        <v>398</v>
      </c>
      <c r="U1018" s="117" t="s">
        <v>398</v>
      </c>
      <c r="V1018" s="117" t="s">
        <v>398</v>
      </c>
      <c r="W1018" s="123">
        <v>49</v>
      </c>
      <c r="X1018" s="123" t="s">
        <v>906</v>
      </c>
      <c r="Y1018" s="120">
        <v>43558</v>
      </c>
      <c r="Z1018" s="121">
        <v>0.43402777777777773</v>
      </c>
      <c r="AA1018" s="117" t="s">
        <v>659</v>
      </c>
      <c r="AB1018" s="117" t="s">
        <v>582</v>
      </c>
      <c r="AC1018" s="119" t="s">
        <v>398</v>
      </c>
      <c r="AD1018" s="119" t="s">
        <v>398</v>
      </c>
    </row>
    <row r="1019" spans="1:30">
      <c r="A1019" s="117">
        <v>1018</v>
      </c>
      <c r="B1019" s="123" t="s">
        <v>466</v>
      </c>
      <c r="C1019" s="117" t="s">
        <v>5</v>
      </c>
      <c r="D1019" s="271" t="s">
        <v>595</v>
      </c>
      <c r="E1019" s="117">
        <v>1018</v>
      </c>
      <c r="F1019" s="117" t="s">
        <v>924</v>
      </c>
      <c r="G1019" s="117" t="s">
        <v>591</v>
      </c>
      <c r="H1019" s="117" t="s">
        <v>398</v>
      </c>
      <c r="I1019" s="117" t="s">
        <v>398</v>
      </c>
      <c r="J1019" s="117" t="s">
        <v>398</v>
      </c>
      <c r="K1019" s="117" t="s">
        <v>398</v>
      </c>
      <c r="L1019" s="117" t="s">
        <v>398</v>
      </c>
      <c r="M1019" s="117" t="s">
        <v>398</v>
      </c>
      <c r="N1019" s="117" t="s">
        <v>398</v>
      </c>
      <c r="O1019" s="125" t="s">
        <v>579</v>
      </c>
      <c r="P1019" s="117">
        <v>1</v>
      </c>
      <c r="Q1019" s="117" t="s">
        <v>398</v>
      </c>
      <c r="R1019" s="117" t="s">
        <v>398</v>
      </c>
      <c r="S1019" s="117" t="s">
        <v>398</v>
      </c>
      <c r="T1019" s="117" t="s">
        <v>398</v>
      </c>
      <c r="U1019" s="117" t="s">
        <v>398</v>
      </c>
      <c r="V1019" s="117" t="s">
        <v>398</v>
      </c>
      <c r="W1019" s="123">
        <v>49</v>
      </c>
      <c r="X1019" s="123" t="s">
        <v>906</v>
      </c>
      <c r="Y1019" s="120">
        <v>43558</v>
      </c>
      <c r="Z1019" s="121">
        <v>0.43402777777777773</v>
      </c>
      <c r="AA1019" s="117" t="s">
        <v>659</v>
      </c>
      <c r="AB1019" s="117" t="s">
        <v>582</v>
      </c>
      <c r="AC1019" s="119" t="s">
        <v>398</v>
      </c>
      <c r="AD1019" s="119" t="s">
        <v>398</v>
      </c>
    </row>
    <row r="1020" spans="1:30">
      <c r="A1020" s="117">
        <v>1019</v>
      </c>
      <c r="B1020" s="123" t="s">
        <v>466</v>
      </c>
      <c r="C1020" s="117" t="s">
        <v>5</v>
      </c>
      <c r="D1020" s="271" t="s">
        <v>595</v>
      </c>
      <c r="E1020" s="117">
        <v>1019</v>
      </c>
      <c r="F1020" s="117" t="s">
        <v>924</v>
      </c>
      <c r="G1020" s="117" t="s">
        <v>591</v>
      </c>
      <c r="H1020" s="117" t="s">
        <v>398</v>
      </c>
      <c r="I1020" s="117" t="s">
        <v>398</v>
      </c>
      <c r="J1020" s="117" t="s">
        <v>398</v>
      </c>
      <c r="K1020" s="117" t="s">
        <v>398</v>
      </c>
      <c r="L1020" s="117" t="s">
        <v>398</v>
      </c>
      <c r="M1020" s="117" t="s">
        <v>398</v>
      </c>
      <c r="N1020" s="117" t="s">
        <v>398</v>
      </c>
      <c r="O1020" s="125" t="s">
        <v>579</v>
      </c>
      <c r="P1020" s="117">
        <v>1</v>
      </c>
      <c r="Q1020" s="117" t="s">
        <v>398</v>
      </c>
      <c r="R1020" s="117" t="s">
        <v>398</v>
      </c>
      <c r="S1020" s="117" t="s">
        <v>398</v>
      </c>
      <c r="T1020" s="117" t="s">
        <v>398</v>
      </c>
      <c r="U1020" s="117" t="s">
        <v>398</v>
      </c>
      <c r="V1020" s="117" t="s">
        <v>398</v>
      </c>
      <c r="W1020" s="123">
        <v>49</v>
      </c>
      <c r="X1020" s="123" t="s">
        <v>906</v>
      </c>
      <c r="Y1020" s="120">
        <v>43558</v>
      </c>
      <c r="Z1020" s="121">
        <v>0.43402777777777773</v>
      </c>
      <c r="AA1020" s="117" t="s">
        <v>659</v>
      </c>
      <c r="AB1020" s="117" t="s">
        <v>582</v>
      </c>
      <c r="AC1020" s="119" t="s">
        <v>398</v>
      </c>
      <c r="AD1020" s="119" t="s">
        <v>398</v>
      </c>
    </row>
    <row r="1021" spans="1:30">
      <c r="A1021" s="117">
        <v>1020</v>
      </c>
      <c r="B1021" s="123" t="s">
        <v>466</v>
      </c>
      <c r="C1021" s="117" t="s">
        <v>5</v>
      </c>
      <c r="D1021" s="271" t="s">
        <v>595</v>
      </c>
      <c r="E1021" s="117">
        <v>1020</v>
      </c>
      <c r="F1021" s="117" t="s">
        <v>924</v>
      </c>
      <c r="G1021" s="117" t="s">
        <v>591</v>
      </c>
      <c r="H1021" s="117" t="s">
        <v>398</v>
      </c>
      <c r="I1021" s="117" t="s">
        <v>398</v>
      </c>
      <c r="J1021" s="117" t="s">
        <v>398</v>
      </c>
      <c r="K1021" s="117" t="s">
        <v>398</v>
      </c>
      <c r="L1021" s="117" t="s">
        <v>398</v>
      </c>
      <c r="M1021" s="117" t="s">
        <v>398</v>
      </c>
      <c r="N1021" s="117" t="s">
        <v>398</v>
      </c>
      <c r="O1021" s="125" t="s">
        <v>579</v>
      </c>
      <c r="P1021" s="117">
        <v>1</v>
      </c>
      <c r="Q1021" s="117" t="s">
        <v>398</v>
      </c>
      <c r="R1021" s="117" t="s">
        <v>398</v>
      </c>
      <c r="S1021" s="117" t="s">
        <v>398</v>
      </c>
      <c r="T1021" s="117" t="s">
        <v>398</v>
      </c>
      <c r="U1021" s="117" t="s">
        <v>398</v>
      </c>
      <c r="V1021" s="117" t="s">
        <v>398</v>
      </c>
      <c r="W1021" s="123">
        <v>49</v>
      </c>
      <c r="X1021" s="123" t="s">
        <v>906</v>
      </c>
      <c r="Y1021" s="120">
        <v>43558</v>
      </c>
      <c r="Z1021" s="121">
        <v>0.43402777777777773</v>
      </c>
      <c r="AA1021" s="117" t="s">
        <v>659</v>
      </c>
      <c r="AB1021" s="117" t="s">
        <v>582</v>
      </c>
      <c r="AC1021" s="119" t="s">
        <v>398</v>
      </c>
      <c r="AD1021" s="119" t="s">
        <v>398</v>
      </c>
    </row>
    <row r="1022" spans="1:30">
      <c r="A1022" s="117">
        <v>1021</v>
      </c>
      <c r="B1022" s="123" t="s">
        <v>466</v>
      </c>
      <c r="C1022" s="117" t="s">
        <v>5</v>
      </c>
      <c r="D1022" s="271" t="s">
        <v>595</v>
      </c>
      <c r="E1022" s="117">
        <v>1021</v>
      </c>
      <c r="F1022" s="117" t="s">
        <v>924</v>
      </c>
      <c r="G1022" s="117" t="s">
        <v>591</v>
      </c>
      <c r="H1022" s="117" t="s">
        <v>398</v>
      </c>
      <c r="I1022" s="117" t="s">
        <v>398</v>
      </c>
      <c r="J1022" s="117" t="s">
        <v>398</v>
      </c>
      <c r="K1022" s="117" t="s">
        <v>398</v>
      </c>
      <c r="L1022" s="117" t="s">
        <v>398</v>
      </c>
      <c r="M1022" s="117" t="s">
        <v>398</v>
      </c>
      <c r="N1022" s="117" t="s">
        <v>398</v>
      </c>
      <c r="O1022" s="125" t="s">
        <v>579</v>
      </c>
      <c r="P1022" s="117">
        <v>1</v>
      </c>
      <c r="Q1022" s="117" t="s">
        <v>398</v>
      </c>
      <c r="R1022" s="117" t="s">
        <v>398</v>
      </c>
      <c r="S1022" s="117" t="s">
        <v>398</v>
      </c>
      <c r="T1022" s="117" t="s">
        <v>398</v>
      </c>
      <c r="U1022" s="117" t="s">
        <v>398</v>
      </c>
      <c r="V1022" s="117" t="s">
        <v>398</v>
      </c>
      <c r="W1022" s="123">
        <v>49</v>
      </c>
      <c r="X1022" s="123" t="s">
        <v>906</v>
      </c>
      <c r="Y1022" s="120">
        <v>43558</v>
      </c>
      <c r="Z1022" s="121">
        <v>0.43402777777777773</v>
      </c>
      <c r="AA1022" s="117" t="s">
        <v>659</v>
      </c>
      <c r="AB1022" s="117" t="s">
        <v>582</v>
      </c>
      <c r="AC1022" s="119" t="s">
        <v>398</v>
      </c>
      <c r="AD1022" s="119" t="s">
        <v>398</v>
      </c>
    </row>
    <row r="1023" spans="1:30">
      <c r="A1023" s="117">
        <v>1022</v>
      </c>
      <c r="B1023" s="123" t="s">
        <v>466</v>
      </c>
      <c r="C1023" s="117" t="s">
        <v>5</v>
      </c>
      <c r="D1023" s="271" t="s">
        <v>595</v>
      </c>
      <c r="E1023" s="117">
        <v>1022</v>
      </c>
      <c r="F1023" s="117" t="s">
        <v>924</v>
      </c>
      <c r="G1023" s="117" t="s">
        <v>591</v>
      </c>
      <c r="H1023" s="117" t="s">
        <v>398</v>
      </c>
      <c r="I1023" s="117" t="s">
        <v>398</v>
      </c>
      <c r="J1023" s="117" t="s">
        <v>398</v>
      </c>
      <c r="K1023" s="117" t="s">
        <v>398</v>
      </c>
      <c r="L1023" s="117" t="s">
        <v>398</v>
      </c>
      <c r="M1023" s="117" t="s">
        <v>398</v>
      </c>
      <c r="N1023" s="117" t="s">
        <v>398</v>
      </c>
      <c r="O1023" s="125" t="s">
        <v>579</v>
      </c>
      <c r="P1023" s="117">
        <v>1</v>
      </c>
      <c r="Q1023" s="117" t="s">
        <v>398</v>
      </c>
      <c r="R1023" s="117" t="s">
        <v>398</v>
      </c>
      <c r="S1023" s="117" t="s">
        <v>398</v>
      </c>
      <c r="T1023" s="117" t="s">
        <v>398</v>
      </c>
      <c r="U1023" s="117" t="s">
        <v>398</v>
      </c>
      <c r="V1023" s="117" t="s">
        <v>398</v>
      </c>
      <c r="W1023" s="123">
        <v>49</v>
      </c>
      <c r="X1023" s="123" t="s">
        <v>906</v>
      </c>
      <c r="Y1023" s="120">
        <v>43558</v>
      </c>
      <c r="Z1023" s="121">
        <v>0.43402777777777773</v>
      </c>
      <c r="AA1023" s="117" t="s">
        <v>659</v>
      </c>
      <c r="AB1023" s="117" t="s">
        <v>582</v>
      </c>
      <c r="AC1023" s="119" t="s">
        <v>398</v>
      </c>
      <c r="AD1023" s="119" t="s">
        <v>398</v>
      </c>
    </row>
    <row r="1024" spans="1:30">
      <c r="A1024" s="117">
        <v>1023</v>
      </c>
      <c r="B1024" s="123" t="s">
        <v>466</v>
      </c>
      <c r="C1024" s="117" t="s">
        <v>5</v>
      </c>
      <c r="D1024" s="271" t="s">
        <v>595</v>
      </c>
      <c r="E1024" s="117">
        <v>1023</v>
      </c>
      <c r="F1024" s="117" t="s">
        <v>924</v>
      </c>
      <c r="G1024" s="117" t="s">
        <v>591</v>
      </c>
      <c r="H1024" s="117" t="s">
        <v>398</v>
      </c>
      <c r="I1024" s="117" t="s">
        <v>398</v>
      </c>
      <c r="J1024" s="117" t="s">
        <v>398</v>
      </c>
      <c r="K1024" s="117" t="s">
        <v>398</v>
      </c>
      <c r="L1024" s="117" t="s">
        <v>398</v>
      </c>
      <c r="M1024" s="117" t="s">
        <v>398</v>
      </c>
      <c r="N1024" s="117" t="s">
        <v>398</v>
      </c>
      <c r="O1024" s="125" t="s">
        <v>579</v>
      </c>
      <c r="P1024" s="117">
        <v>1</v>
      </c>
      <c r="Q1024" s="117" t="s">
        <v>398</v>
      </c>
      <c r="R1024" s="117" t="s">
        <v>398</v>
      </c>
      <c r="S1024" s="117" t="s">
        <v>398</v>
      </c>
      <c r="T1024" s="117" t="s">
        <v>398</v>
      </c>
      <c r="U1024" s="117" t="s">
        <v>398</v>
      </c>
      <c r="V1024" s="117" t="s">
        <v>398</v>
      </c>
      <c r="W1024" s="123">
        <v>49</v>
      </c>
      <c r="X1024" s="123" t="s">
        <v>906</v>
      </c>
      <c r="Y1024" s="120">
        <v>43558</v>
      </c>
      <c r="Z1024" s="121">
        <v>0.43402777777777773</v>
      </c>
      <c r="AA1024" s="117" t="s">
        <v>659</v>
      </c>
      <c r="AB1024" s="117" t="s">
        <v>582</v>
      </c>
      <c r="AC1024" s="119" t="s">
        <v>398</v>
      </c>
      <c r="AD1024" s="119" t="s">
        <v>398</v>
      </c>
    </row>
    <row r="1025" spans="1:30">
      <c r="A1025" s="117">
        <v>1024</v>
      </c>
      <c r="B1025" s="123" t="s">
        <v>466</v>
      </c>
      <c r="C1025" s="117" t="s">
        <v>5</v>
      </c>
      <c r="D1025" s="271" t="s">
        <v>595</v>
      </c>
      <c r="E1025" s="117">
        <v>1024</v>
      </c>
      <c r="F1025" s="117" t="s">
        <v>924</v>
      </c>
      <c r="G1025" s="117" t="s">
        <v>591</v>
      </c>
      <c r="H1025" s="117" t="s">
        <v>398</v>
      </c>
      <c r="I1025" s="117" t="s">
        <v>398</v>
      </c>
      <c r="J1025" s="117" t="s">
        <v>398</v>
      </c>
      <c r="K1025" s="117" t="s">
        <v>398</v>
      </c>
      <c r="L1025" s="117" t="s">
        <v>398</v>
      </c>
      <c r="M1025" s="117" t="s">
        <v>398</v>
      </c>
      <c r="N1025" s="117" t="s">
        <v>398</v>
      </c>
      <c r="O1025" s="125" t="s">
        <v>579</v>
      </c>
      <c r="P1025" s="117">
        <v>1</v>
      </c>
      <c r="Q1025" s="117" t="s">
        <v>398</v>
      </c>
      <c r="R1025" s="117" t="s">
        <v>398</v>
      </c>
      <c r="S1025" s="117" t="s">
        <v>398</v>
      </c>
      <c r="T1025" s="117" t="s">
        <v>398</v>
      </c>
      <c r="U1025" s="117" t="s">
        <v>398</v>
      </c>
      <c r="V1025" s="117" t="s">
        <v>398</v>
      </c>
      <c r="W1025" s="123">
        <v>49</v>
      </c>
      <c r="X1025" s="123" t="s">
        <v>906</v>
      </c>
      <c r="Y1025" s="120">
        <v>43558</v>
      </c>
      <c r="Z1025" s="121">
        <v>0.43402777777777773</v>
      </c>
      <c r="AA1025" s="117" t="s">
        <v>659</v>
      </c>
      <c r="AB1025" s="117" t="s">
        <v>582</v>
      </c>
      <c r="AC1025" s="119" t="s">
        <v>398</v>
      </c>
      <c r="AD1025" s="119" t="s">
        <v>398</v>
      </c>
    </row>
    <row r="1026" spans="1:30">
      <c r="A1026" s="117">
        <v>1025</v>
      </c>
      <c r="B1026" s="123" t="s">
        <v>466</v>
      </c>
      <c r="C1026" s="117" t="s">
        <v>5</v>
      </c>
      <c r="D1026" s="271" t="s">
        <v>595</v>
      </c>
      <c r="E1026" s="117">
        <v>1025</v>
      </c>
      <c r="F1026" s="117" t="s">
        <v>924</v>
      </c>
      <c r="G1026" s="117" t="s">
        <v>591</v>
      </c>
      <c r="H1026" s="117" t="s">
        <v>398</v>
      </c>
      <c r="I1026" s="117" t="s">
        <v>398</v>
      </c>
      <c r="J1026" s="117" t="s">
        <v>398</v>
      </c>
      <c r="K1026" s="117" t="s">
        <v>398</v>
      </c>
      <c r="L1026" s="117" t="s">
        <v>398</v>
      </c>
      <c r="M1026" s="117" t="s">
        <v>398</v>
      </c>
      <c r="N1026" s="117" t="s">
        <v>398</v>
      </c>
      <c r="O1026" s="125" t="s">
        <v>579</v>
      </c>
      <c r="P1026" s="117">
        <v>1</v>
      </c>
      <c r="Q1026" s="117" t="s">
        <v>398</v>
      </c>
      <c r="R1026" s="117" t="s">
        <v>398</v>
      </c>
      <c r="S1026" s="117" t="s">
        <v>398</v>
      </c>
      <c r="T1026" s="117" t="s">
        <v>398</v>
      </c>
      <c r="U1026" s="117" t="s">
        <v>398</v>
      </c>
      <c r="V1026" s="117" t="s">
        <v>398</v>
      </c>
      <c r="W1026" s="123">
        <v>49</v>
      </c>
      <c r="X1026" s="123" t="s">
        <v>906</v>
      </c>
      <c r="Y1026" s="120">
        <v>43558</v>
      </c>
      <c r="Z1026" s="121">
        <v>0.43402777777777773</v>
      </c>
      <c r="AA1026" s="117" t="s">
        <v>659</v>
      </c>
      <c r="AB1026" s="117" t="s">
        <v>582</v>
      </c>
      <c r="AC1026" s="119" t="s">
        <v>398</v>
      </c>
      <c r="AD1026" s="119" t="s">
        <v>398</v>
      </c>
    </row>
    <row r="1027" spans="1:30">
      <c r="A1027" s="117">
        <v>1026</v>
      </c>
      <c r="B1027" s="123" t="s">
        <v>466</v>
      </c>
      <c r="C1027" s="117" t="s">
        <v>5</v>
      </c>
      <c r="D1027" s="271" t="s">
        <v>595</v>
      </c>
      <c r="E1027" s="117">
        <v>1026</v>
      </c>
      <c r="F1027" s="117" t="s">
        <v>924</v>
      </c>
      <c r="G1027" s="117" t="s">
        <v>591</v>
      </c>
      <c r="H1027" s="117" t="s">
        <v>398</v>
      </c>
      <c r="I1027" s="117" t="s">
        <v>398</v>
      </c>
      <c r="J1027" s="117" t="s">
        <v>398</v>
      </c>
      <c r="K1027" s="117" t="s">
        <v>398</v>
      </c>
      <c r="L1027" s="117" t="s">
        <v>398</v>
      </c>
      <c r="M1027" s="117" t="s">
        <v>398</v>
      </c>
      <c r="N1027" s="117" t="s">
        <v>398</v>
      </c>
      <c r="O1027" s="125" t="s">
        <v>579</v>
      </c>
      <c r="P1027" s="117">
        <v>1</v>
      </c>
      <c r="Q1027" s="117" t="s">
        <v>398</v>
      </c>
      <c r="R1027" s="117" t="s">
        <v>398</v>
      </c>
      <c r="S1027" s="117" t="s">
        <v>398</v>
      </c>
      <c r="T1027" s="117" t="s">
        <v>398</v>
      </c>
      <c r="U1027" s="117" t="s">
        <v>398</v>
      </c>
      <c r="V1027" s="117" t="s">
        <v>398</v>
      </c>
      <c r="W1027" s="123">
        <v>49</v>
      </c>
      <c r="X1027" s="123" t="s">
        <v>906</v>
      </c>
      <c r="Y1027" s="120">
        <v>43558</v>
      </c>
      <c r="Z1027" s="121">
        <v>0.43402777777777773</v>
      </c>
      <c r="AA1027" s="117" t="s">
        <v>659</v>
      </c>
      <c r="AB1027" s="117" t="s">
        <v>582</v>
      </c>
      <c r="AC1027" s="119" t="s">
        <v>398</v>
      </c>
      <c r="AD1027" s="119" t="s">
        <v>398</v>
      </c>
    </row>
    <row r="1028" spans="1:30">
      <c r="A1028" s="117">
        <v>1027</v>
      </c>
      <c r="B1028" s="123" t="s">
        <v>466</v>
      </c>
      <c r="C1028" s="117" t="s">
        <v>5</v>
      </c>
      <c r="D1028" s="271" t="s">
        <v>595</v>
      </c>
      <c r="E1028" s="117">
        <v>1027</v>
      </c>
      <c r="F1028" s="117" t="s">
        <v>924</v>
      </c>
      <c r="G1028" s="117" t="s">
        <v>591</v>
      </c>
      <c r="H1028" s="117" t="s">
        <v>398</v>
      </c>
      <c r="I1028" s="117" t="s">
        <v>398</v>
      </c>
      <c r="J1028" s="117" t="s">
        <v>398</v>
      </c>
      <c r="K1028" s="117" t="s">
        <v>398</v>
      </c>
      <c r="L1028" s="117" t="s">
        <v>398</v>
      </c>
      <c r="M1028" s="117" t="s">
        <v>398</v>
      </c>
      <c r="N1028" s="117" t="s">
        <v>398</v>
      </c>
      <c r="O1028" s="125" t="s">
        <v>579</v>
      </c>
      <c r="P1028" s="117">
        <v>1</v>
      </c>
      <c r="Q1028" s="117" t="s">
        <v>398</v>
      </c>
      <c r="R1028" s="117" t="s">
        <v>398</v>
      </c>
      <c r="S1028" s="117" t="s">
        <v>398</v>
      </c>
      <c r="T1028" s="117" t="s">
        <v>398</v>
      </c>
      <c r="U1028" s="117" t="s">
        <v>398</v>
      </c>
      <c r="V1028" s="117" t="s">
        <v>398</v>
      </c>
      <c r="W1028" s="123">
        <v>49</v>
      </c>
      <c r="X1028" s="123" t="s">
        <v>906</v>
      </c>
      <c r="Y1028" s="120">
        <v>43558</v>
      </c>
      <c r="Z1028" s="121">
        <v>0.43402777777777773</v>
      </c>
      <c r="AA1028" s="117" t="s">
        <v>659</v>
      </c>
      <c r="AB1028" s="117" t="s">
        <v>582</v>
      </c>
      <c r="AC1028" s="119" t="s">
        <v>398</v>
      </c>
      <c r="AD1028" s="119" t="s">
        <v>398</v>
      </c>
    </row>
    <row r="1029" spans="1:30">
      <c r="A1029" s="117">
        <v>1028</v>
      </c>
      <c r="B1029" s="123" t="s">
        <v>466</v>
      </c>
      <c r="C1029" s="117" t="s">
        <v>5</v>
      </c>
      <c r="D1029" s="271" t="s">
        <v>595</v>
      </c>
      <c r="E1029" s="117">
        <v>1028</v>
      </c>
      <c r="F1029" s="117" t="s">
        <v>924</v>
      </c>
      <c r="G1029" s="117" t="s">
        <v>591</v>
      </c>
      <c r="H1029" s="117" t="s">
        <v>398</v>
      </c>
      <c r="I1029" s="117" t="s">
        <v>398</v>
      </c>
      <c r="J1029" s="117" t="s">
        <v>398</v>
      </c>
      <c r="K1029" s="117" t="s">
        <v>398</v>
      </c>
      <c r="L1029" s="117" t="s">
        <v>398</v>
      </c>
      <c r="M1029" s="117" t="s">
        <v>398</v>
      </c>
      <c r="N1029" s="117" t="s">
        <v>398</v>
      </c>
      <c r="O1029" s="125" t="s">
        <v>579</v>
      </c>
      <c r="P1029" s="117">
        <v>1</v>
      </c>
      <c r="Q1029" s="117" t="s">
        <v>398</v>
      </c>
      <c r="R1029" s="117" t="s">
        <v>398</v>
      </c>
      <c r="S1029" s="117" t="s">
        <v>398</v>
      </c>
      <c r="T1029" s="117" t="s">
        <v>398</v>
      </c>
      <c r="U1029" s="117" t="s">
        <v>398</v>
      </c>
      <c r="V1029" s="117" t="s">
        <v>398</v>
      </c>
      <c r="W1029" s="123">
        <v>49</v>
      </c>
      <c r="X1029" s="123" t="s">
        <v>906</v>
      </c>
      <c r="Y1029" s="120">
        <v>43558</v>
      </c>
      <c r="Z1029" s="121">
        <v>0.43402777777777773</v>
      </c>
      <c r="AA1029" s="117" t="s">
        <v>659</v>
      </c>
      <c r="AB1029" s="117" t="s">
        <v>582</v>
      </c>
      <c r="AC1029" s="119" t="s">
        <v>398</v>
      </c>
      <c r="AD1029" s="119" t="s">
        <v>398</v>
      </c>
    </row>
    <row r="1030" spans="1:30">
      <c r="A1030" s="117">
        <v>1029</v>
      </c>
      <c r="B1030" s="123" t="s">
        <v>466</v>
      </c>
      <c r="C1030" s="117" t="s">
        <v>5</v>
      </c>
      <c r="D1030" s="271" t="s">
        <v>595</v>
      </c>
      <c r="E1030" s="117">
        <v>1029</v>
      </c>
      <c r="F1030" s="117" t="s">
        <v>924</v>
      </c>
      <c r="G1030" s="117" t="s">
        <v>591</v>
      </c>
      <c r="H1030" s="117" t="s">
        <v>398</v>
      </c>
      <c r="I1030" s="117" t="s">
        <v>398</v>
      </c>
      <c r="J1030" s="117" t="s">
        <v>398</v>
      </c>
      <c r="K1030" s="117" t="s">
        <v>398</v>
      </c>
      <c r="L1030" s="117" t="s">
        <v>398</v>
      </c>
      <c r="M1030" s="117" t="s">
        <v>398</v>
      </c>
      <c r="N1030" s="117" t="s">
        <v>398</v>
      </c>
      <c r="O1030" s="125" t="s">
        <v>579</v>
      </c>
      <c r="P1030" s="117">
        <v>1</v>
      </c>
      <c r="Q1030" s="117" t="s">
        <v>398</v>
      </c>
      <c r="R1030" s="117" t="s">
        <v>398</v>
      </c>
      <c r="S1030" s="117" t="s">
        <v>398</v>
      </c>
      <c r="T1030" s="117" t="s">
        <v>398</v>
      </c>
      <c r="U1030" s="117" t="s">
        <v>398</v>
      </c>
      <c r="V1030" s="117" t="s">
        <v>398</v>
      </c>
      <c r="W1030" s="123">
        <v>49</v>
      </c>
      <c r="X1030" s="123" t="s">
        <v>906</v>
      </c>
      <c r="Y1030" s="120">
        <v>43558</v>
      </c>
      <c r="Z1030" s="121">
        <v>0.43402777777777773</v>
      </c>
      <c r="AA1030" s="117" t="s">
        <v>659</v>
      </c>
      <c r="AB1030" s="117" t="s">
        <v>582</v>
      </c>
      <c r="AC1030" s="119" t="s">
        <v>398</v>
      </c>
      <c r="AD1030" s="119" t="s">
        <v>398</v>
      </c>
    </row>
    <row r="1031" spans="1:30">
      <c r="A1031" s="117">
        <v>1030</v>
      </c>
      <c r="B1031" s="123" t="s">
        <v>466</v>
      </c>
      <c r="C1031" s="117" t="s">
        <v>5</v>
      </c>
      <c r="D1031" s="271" t="s">
        <v>595</v>
      </c>
      <c r="E1031" s="117">
        <v>1030</v>
      </c>
      <c r="F1031" s="117" t="s">
        <v>924</v>
      </c>
      <c r="G1031" s="117" t="s">
        <v>591</v>
      </c>
      <c r="H1031" s="117" t="s">
        <v>398</v>
      </c>
      <c r="I1031" s="117" t="s">
        <v>398</v>
      </c>
      <c r="J1031" s="117" t="s">
        <v>398</v>
      </c>
      <c r="K1031" s="117" t="s">
        <v>398</v>
      </c>
      <c r="L1031" s="117" t="s">
        <v>398</v>
      </c>
      <c r="M1031" s="117" t="s">
        <v>398</v>
      </c>
      <c r="N1031" s="117" t="s">
        <v>398</v>
      </c>
      <c r="O1031" s="125" t="s">
        <v>579</v>
      </c>
      <c r="P1031" s="117">
        <v>1</v>
      </c>
      <c r="Q1031" s="117" t="s">
        <v>398</v>
      </c>
      <c r="R1031" s="117" t="s">
        <v>398</v>
      </c>
      <c r="S1031" s="117" t="s">
        <v>398</v>
      </c>
      <c r="T1031" s="117" t="s">
        <v>398</v>
      </c>
      <c r="U1031" s="117" t="s">
        <v>398</v>
      </c>
      <c r="V1031" s="117" t="s">
        <v>398</v>
      </c>
      <c r="W1031" s="123">
        <v>49</v>
      </c>
      <c r="X1031" s="123" t="s">
        <v>906</v>
      </c>
      <c r="Y1031" s="120">
        <v>43558</v>
      </c>
      <c r="Z1031" s="121">
        <v>0.43402777777777773</v>
      </c>
      <c r="AA1031" s="117" t="s">
        <v>659</v>
      </c>
      <c r="AB1031" s="117" t="s">
        <v>582</v>
      </c>
      <c r="AC1031" s="119" t="s">
        <v>398</v>
      </c>
      <c r="AD1031" s="119" t="s">
        <v>398</v>
      </c>
    </row>
    <row r="1032" spans="1:30">
      <c r="A1032" s="117">
        <v>1031</v>
      </c>
      <c r="B1032" s="123" t="s">
        <v>466</v>
      </c>
      <c r="C1032" s="117" t="s">
        <v>5</v>
      </c>
      <c r="D1032" s="271" t="s">
        <v>595</v>
      </c>
      <c r="E1032" s="117">
        <v>1031</v>
      </c>
      <c r="F1032" s="117" t="s">
        <v>924</v>
      </c>
      <c r="G1032" s="117" t="s">
        <v>591</v>
      </c>
      <c r="H1032" s="117" t="s">
        <v>398</v>
      </c>
      <c r="I1032" s="117" t="s">
        <v>398</v>
      </c>
      <c r="J1032" s="117" t="s">
        <v>398</v>
      </c>
      <c r="K1032" s="117" t="s">
        <v>398</v>
      </c>
      <c r="L1032" s="117" t="s">
        <v>398</v>
      </c>
      <c r="M1032" s="117" t="s">
        <v>398</v>
      </c>
      <c r="N1032" s="117" t="s">
        <v>398</v>
      </c>
      <c r="O1032" s="125" t="s">
        <v>579</v>
      </c>
      <c r="P1032" s="117">
        <v>1</v>
      </c>
      <c r="Q1032" s="117" t="s">
        <v>398</v>
      </c>
      <c r="R1032" s="117" t="s">
        <v>398</v>
      </c>
      <c r="S1032" s="117" t="s">
        <v>398</v>
      </c>
      <c r="T1032" s="117" t="s">
        <v>398</v>
      </c>
      <c r="U1032" s="117" t="s">
        <v>398</v>
      </c>
      <c r="V1032" s="117" t="s">
        <v>398</v>
      </c>
      <c r="W1032" s="123">
        <v>49</v>
      </c>
      <c r="X1032" s="123" t="s">
        <v>906</v>
      </c>
      <c r="Y1032" s="120">
        <v>43558</v>
      </c>
      <c r="Z1032" s="121">
        <v>0.43402777777777773</v>
      </c>
      <c r="AA1032" s="117" t="s">
        <v>659</v>
      </c>
      <c r="AB1032" s="117" t="s">
        <v>582</v>
      </c>
      <c r="AC1032" s="119" t="s">
        <v>398</v>
      </c>
      <c r="AD1032" s="119" t="s">
        <v>398</v>
      </c>
    </row>
    <row r="1033" spans="1:30">
      <c r="A1033" s="117">
        <v>1032</v>
      </c>
      <c r="B1033" s="123" t="s">
        <v>466</v>
      </c>
      <c r="C1033" s="117" t="s">
        <v>5</v>
      </c>
      <c r="D1033" s="271" t="s">
        <v>595</v>
      </c>
      <c r="E1033" s="117">
        <v>1032</v>
      </c>
      <c r="F1033" s="117" t="s">
        <v>924</v>
      </c>
      <c r="G1033" s="117" t="s">
        <v>591</v>
      </c>
      <c r="H1033" s="117" t="s">
        <v>398</v>
      </c>
      <c r="I1033" s="117" t="s">
        <v>398</v>
      </c>
      <c r="J1033" s="117" t="s">
        <v>398</v>
      </c>
      <c r="K1033" s="117" t="s">
        <v>398</v>
      </c>
      <c r="L1033" s="117" t="s">
        <v>398</v>
      </c>
      <c r="M1033" s="117" t="s">
        <v>398</v>
      </c>
      <c r="N1033" s="117" t="s">
        <v>398</v>
      </c>
      <c r="O1033" s="125" t="s">
        <v>579</v>
      </c>
      <c r="P1033" s="117">
        <v>1</v>
      </c>
      <c r="Q1033" s="117" t="s">
        <v>398</v>
      </c>
      <c r="R1033" s="117" t="s">
        <v>398</v>
      </c>
      <c r="S1033" s="117" t="s">
        <v>398</v>
      </c>
      <c r="T1033" s="117" t="s">
        <v>398</v>
      </c>
      <c r="U1033" s="117" t="s">
        <v>398</v>
      </c>
      <c r="V1033" s="117" t="s">
        <v>398</v>
      </c>
      <c r="W1033" s="123">
        <v>49</v>
      </c>
      <c r="X1033" s="123" t="s">
        <v>906</v>
      </c>
      <c r="Y1033" s="120">
        <v>43558</v>
      </c>
      <c r="Z1033" s="121">
        <v>0.43402777777777773</v>
      </c>
      <c r="AA1033" s="117" t="s">
        <v>659</v>
      </c>
      <c r="AB1033" s="117" t="s">
        <v>582</v>
      </c>
      <c r="AC1033" s="119" t="s">
        <v>398</v>
      </c>
      <c r="AD1033" s="119" t="s">
        <v>398</v>
      </c>
    </row>
    <row r="1034" spans="1:30">
      <c r="A1034" s="117">
        <v>1033</v>
      </c>
      <c r="B1034" s="123" t="s">
        <v>466</v>
      </c>
      <c r="C1034" s="117" t="s">
        <v>5</v>
      </c>
      <c r="D1034" s="271" t="s">
        <v>595</v>
      </c>
      <c r="E1034" s="117">
        <v>1033</v>
      </c>
      <c r="F1034" s="117" t="s">
        <v>924</v>
      </c>
      <c r="G1034" s="117" t="s">
        <v>591</v>
      </c>
      <c r="H1034" s="117" t="s">
        <v>398</v>
      </c>
      <c r="I1034" s="117" t="s">
        <v>398</v>
      </c>
      <c r="J1034" s="117" t="s">
        <v>398</v>
      </c>
      <c r="K1034" s="117" t="s">
        <v>398</v>
      </c>
      <c r="L1034" s="117" t="s">
        <v>398</v>
      </c>
      <c r="M1034" s="117" t="s">
        <v>398</v>
      </c>
      <c r="N1034" s="117" t="s">
        <v>398</v>
      </c>
      <c r="O1034" s="125" t="s">
        <v>579</v>
      </c>
      <c r="P1034" s="117">
        <v>1</v>
      </c>
      <c r="Q1034" s="117" t="s">
        <v>398</v>
      </c>
      <c r="R1034" s="117" t="s">
        <v>398</v>
      </c>
      <c r="S1034" s="117" t="s">
        <v>398</v>
      </c>
      <c r="T1034" s="117" t="s">
        <v>398</v>
      </c>
      <c r="U1034" s="117" t="s">
        <v>398</v>
      </c>
      <c r="V1034" s="117" t="s">
        <v>398</v>
      </c>
      <c r="W1034" s="123">
        <v>49</v>
      </c>
      <c r="X1034" s="123" t="s">
        <v>906</v>
      </c>
      <c r="Y1034" s="120">
        <v>43558</v>
      </c>
      <c r="Z1034" s="121">
        <v>0.43402777777777773</v>
      </c>
      <c r="AA1034" s="117" t="s">
        <v>659</v>
      </c>
      <c r="AB1034" s="117" t="s">
        <v>582</v>
      </c>
      <c r="AC1034" s="119" t="s">
        <v>398</v>
      </c>
      <c r="AD1034" s="119" t="s">
        <v>398</v>
      </c>
    </row>
    <row r="1035" spans="1:30">
      <c r="A1035" s="117">
        <v>1034</v>
      </c>
      <c r="B1035" s="123" t="s">
        <v>466</v>
      </c>
      <c r="C1035" s="117" t="s">
        <v>5</v>
      </c>
      <c r="D1035" s="271" t="s">
        <v>595</v>
      </c>
      <c r="E1035" s="117">
        <v>1034</v>
      </c>
      <c r="F1035" s="117" t="s">
        <v>924</v>
      </c>
      <c r="G1035" s="117" t="s">
        <v>591</v>
      </c>
      <c r="H1035" s="117" t="s">
        <v>398</v>
      </c>
      <c r="I1035" s="117" t="s">
        <v>398</v>
      </c>
      <c r="J1035" s="117" t="s">
        <v>398</v>
      </c>
      <c r="K1035" s="117" t="s">
        <v>398</v>
      </c>
      <c r="L1035" s="117" t="s">
        <v>398</v>
      </c>
      <c r="M1035" s="117" t="s">
        <v>398</v>
      </c>
      <c r="N1035" s="117" t="s">
        <v>398</v>
      </c>
      <c r="O1035" s="125" t="s">
        <v>579</v>
      </c>
      <c r="P1035" s="117">
        <v>1</v>
      </c>
      <c r="Q1035" s="117" t="s">
        <v>398</v>
      </c>
      <c r="R1035" s="117" t="s">
        <v>398</v>
      </c>
      <c r="S1035" s="117" t="s">
        <v>398</v>
      </c>
      <c r="T1035" s="117" t="s">
        <v>398</v>
      </c>
      <c r="U1035" s="117" t="s">
        <v>398</v>
      </c>
      <c r="V1035" s="117" t="s">
        <v>398</v>
      </c>
      <c r="W1035" s="123">
        <v>49</v>
      </c>
      <c r="X1035" s="123" t="s">
        <v>906</v>
      </c>
      <c r="Y1035" s="120">
        <v>43558</v>
      </c>
      <c r="Z1035" s="121">
        <v>0.43402777777777773</v>
      </c>
      <c r="AA1035" s="117" t="s">
        <v>659</v>
      </c>
      <c r="AB1035" s="117" t="s">
        <v>582</v>
      </c>
      <c r="AC1035" s="119" t="s">
        <v>398</v>
      </c>
      <c r="AD1035" s="119" t="s">
        <v>398</v>
      </c>
    </row>
    <row r="1036" spans="1:30">
      <c r="A1036" s="117">
        <v>1035</v>
      </c>
      <c r="B1036" s="123" t="s">
        <v>466</v>
      </c>
      <c r="C1036" s="117" t="s">
        <v>5</v>
      </c>
      <c r="D1036" s="271" t="s">
        <v>595</v>
      </c>
      <c r="E1036" s="117">
        <v>1035</v>
      </c>
      <c r="F1036" s="117" t="s">
        <v>924</v>
      </c>
      <c r="G1036" s="117" t="s">
        <v>591</v>
      </c>
      <c r="H1036" s="117" t="s">
        <v>398</v>
      </c>
      <c r="I1036" s="117" t="s">
        <v>398</v>
      </c>
      <c r="J1036" s="117" t="s">
        <v>398</v>
      </c>
      <c r="K1036" s="117" t="s">
        <v>398</v>
      </c>
      <c r="L1036" s="117" t="s">
        <v>398</v>
      </c>
      <c r="M1036" s="117" t="s">
        <v>398</v>
      </c>
      <c r="N1036" s="117" t="s">
        <v>398</v>
      </c>
      <c r="O1036" s="125" t="s">
        <v>579</v>
      </c>
      <c r="P1036" s="117">
        <v>1</v>
      </c>
      <c r="Q1036" s="117" t="s">
        <v>398</v>
      </c>
      <c r="R1036" s="117" t="s">
        <v>398</v>
      </c>
      <c r="S1036" s="117" t="s">
        <v>398</v>
      </c>
      <c r="T1036" s="117" t="s">
        <v>398</v>
      </c>
      <c r="U1036" s="117" t="s">
        <v>398</v>
      </c>
      <c r="V1036" s="117" t="s">
        <v>398</v>
      </c>
      <c r="W1036" s="123">
        <v>49</v>
      </c>
      <c r="X1036" s="123" t="s">
        <v>906</v>
      </c>
      <c r="Y1036" s="120">
        <v>43558</v>
      </c>
      <c r="Z1036" s="121">
        <v>0.43402777777777773</v>
      </c>
      <c r="AA1036" s="117" t="s">
        <v>659</v>
      </c>
      <c r="AB1036" s="117" t="s">
        <v>582</v>
      </c>
      <c r="AC1036" s="119" t="s">
        <v>398</v>
      </c>
      <c r="AD1036" s="119" t="s">
        <v>398</v>
      </c>
    </row>
    <row r="1037" spans="1:30">
      <c r="A1037" s="117">
        <v>1036</v>
      </c>
      <c r="B1037" s="123" t="s">
        <v>466</v>
      </c>
      <c r="C1037" s="117" t="s">
        <v>5</v>
      </c>
      <c r="D1037" s="271" t="s">
        <v>595</v>
      </c>
      <c r="E1037" s="117">
        <v>1036</v>
      </c>
      <c r="F1037" s="117" t="s">
        <v>924</v>
      </c>
      <c r="G1037" s="117" t="s">
        <v>591</v>
      </c>
      <c r="H1037" s="117" t="s">
        <v>398</v>
      </c>
      <c r="I1037" s="117" t="s">
        <v>398</v>
      </c>
      <c r="J1037" s="117" t="s">
        <v>398</v>
      </c>
      <c r="K1037" s="117" t="s">
        <v>398</v>
      </c>
      <c r="L1037" s="117" t="s">
        <v>398</v>
      </c>
      <c r="M1037" s="117" t="s">
        <v>398</v>
      </c>
      <c r="N1037" s="117" t="s">
        <v>398</v>
      </c>
      <c r="O1037" s="125" t="s">
        <v>579</v>
      </c>
      <c r="P1037" s="117">
        <v>1</v>
      </c>
      <c r="Q1037" s="117" t="s">
        <v>398</v>
      </c>
      <c r="R1037" s="117" t="s">
        <v>398</v>
      </c>
      <c r="S1037" s="117" t="s">
        <v>398</v>
      </c>
      <c r="T1037" s="117" t="s">
        <v>398</v>
      </c>
      <c r="U1037" s="117" t="s">
        <v>398</v>
      </c>
      <c r="V1037" s="117" t="s">
        <v>398</v>
      </c>
      <c r="W1037" s="123">
        <v>49</v>
      </c>
      <c r="X1037" s="123" t="s">
        <v>906</v>
      </c>
      <c r="Y1037" s="120">
        <v>43558</v>
      </c>
      <c r="Z1037" s="121">
        <v>0.43402777777777773</v>
      </c>
      <c r="AA1037" s="117" t="s">
        <v>659</v>
      </c>
      <c r="AB1037" s="117" t="s">
        <v>582</v>
      </c>
      <c r="AC1037" s="119" t="s">
        <v>398</v>
      </c>
      <c r="AD1037" s="119" t="s">
        <v>398</v>
      </c>
    </row>
    <row r="1038" spans="1:30">
      <c r="A1038" s="117">
        <v>1037</v>
      </c>
      <c r="B1038" s="123" t="s">
        <v>466</v>
      </c>
      <c r="C1038" s="117" t="s">
        <v>5</v>
      </c>
      <c r="D1038" s="271" t="s">
        <v>595</v>
      </c>
      <c r="E1038" s="117">
        <v>1037</v>
      </c>
      <c r="F1038" s="117" t="s">
        <v>924</v>
      </c>
      <c r="G1038" s="117" t="s">
        <v>591</v>
      </c>
      <c r="H1038" s="117" t="s">
        <v>398</v>
      </c>
      <c r="I1038" s="117" t="s">
        <v>398</v>
      </c>
      <c r="J1038" s="117" t="s">
        <v>398</v>
      </c>
      <c r="K1038" s="117" t="s">
        <v>398</v>
      </c>
      <c r="L1038" s="117" t="s">
        <v>398</v>
      </c>
      <c r="M1038" s="117" t="s">
        <v>398</v>
      </c>
      <c r="N1038" s="117" t="s">
        <v>398</v>
      </c>
      <c r="O1038" s="125" t="s">
        <v>579</v>
      </c>
      <c r="P1038" s="117">
        <v>1</v>
      </c>
      <c r="Q1038" s="117" t="s">
        <v>398</v>
      </c>
      <c r="R1038" s="117" t="s">
        <v>398</v>
      </c>
      <c r="S1038" s="117" t="s">
        <v>398</v>
      </c>
      <c r="T1038" s="117" t="s">
        <v>398</v>
      </c>
      <c r="U1038" s="117" t="s">
        <v>398</v>
      </c>
      <c r="V1038" s="117" t="s">
        <v>398</v>
      </c>
      <c r="W1038" s="123">
        <v>49</v>
      </c>
      <c r="X1038" s="123" t="s">
        <v>906</v>
      </c>
      <c r="Y1038" s="120">
        <v>43558</v>
      </c>
      <c r="Z1038" s="121">
        <v>0.43402777777777773</v>
      </c>
      <c r="AA1038" s="117" t="s">
        <v>659</v>
      </c>
      <c r="AB1038" s="117" t="s">
        <v>582</v>
      </c>
      <c r="AC1038" s="119" t="s">
        <v>398</v>
      </c>
      <c r="AD1038" s="119" t="s">
        <v>398</v>
      </c>
    </row>
    <row r="1039" spans="1:30">
      <c r="A1039" s="117">
        <v>1038</v>
      </c>
      <c r="B1039" s="123" t="s">
        <v>466</v>
      </c>
      <c r="C1039" s="117" t="s">
        <v>5</v>
      </c>
      <c r="D1039" s="271" t="s">
        <v>595</v>
      </c>
      <c r="E1039" s="117">
        <v>1038</v>
      </c>
      <c r="F1039" s="117" t="s">
        <v>924</v>
      </c>
      <c r="G1039" s="117" t="s">
        <v>591</v>
      </c>
      <c r="H1039" s="117" t="s">
        <v>398</v>
      </c>
      <c r="I1039" s="117" t="s">
        <v>398</v>
      </c>
      <c r="J1039" s="117" t="s">
        <v>398</v>
      </c>
      <c r="K1039" s="117" t="s">
        <v>398</v>
      </c>
      <c r="L1039" s="117" t="s">
        <v>398</v>
      </c>
      <c r="M1039" s="117" t="s">
        <v>398</v>
      </c>
      <c r="N1039" s="117" t="s">
        <v>398</v>
      </c>
      <c r="O1039" s="125" t="s">
        <v>579</v>
      </c>
      <c r="P1039" s="117">
        <v>1</v>
      </c>
      <c r="Q1039" s="117" t="s">
        <v>398</v>
      </c>
      <c r="R1039" s="117" t="s">
        <v>398</v>
      </c>
      <c r="S1039" s="117" t="s">
        <v>398</v>
      </c>
      <c r="T1039" s="117" t="s">
        <v>398</v>
      </c>
      <c r="U1039" s="117" t="s">
        <v>398</v>
      </c>
      <c r="V1039" s="117" t="s">
        <v>398</v>
      </c>
      <c r="W1039" s="123">
        <v>49</v>
      </c>
      <c r="X1039" s="123" t="s">
        <v>906</v>
      </c>
      <c r="Y1039" s="120">
        <v>43558</v>
      </c>
      <c r="Z1039" s="121">
        <v>0.43402777777777773</v>
      </c>
      <c r="AA1039" s="117" t="s">
        <v>659</v>
      </c>
      <c r="AB1039" s="117" t="s">
        <v>582</v>
      </c>
      <c r="AC1039" s="119" t="s">
        <v>398</v>
      </c>
      <c r="AD1039" s="119" t="s">
        <v>398</v>
      </c>
    </row>
    <row r="1040" spans="1:30">
      <c r="A1040" s="117">
        <v>1039</v>
      </c>
      <c r="B1040" s="123" t="s">
        <v>466</v>
      </c>
      <c r="C1040" s="117" t="s">
        <v>5</v>
      </c>
      <c r="D1040" s="117" t="s">
        <v>595</v>
      </c>
      <c r="E1040" s="117">
        <v>1039</v>
      </c>
      <c r="F1040" s="117" t="s">
        <v>924</v>
      </c>
      <c r="G1040" s="117" t="s">
        <v>591</v>
      </c>
      <c r="H1040" s="117" t="s">
        <v>398</v>
      </c>
      <c r="I1040" s="117" t="s">
        <v>398</v>
      </c>
      <c r="J1040" s="117" t="s">
        <v>398</v>
      </c>
      <c r="K1040" s="117" t="s">
        <v>398</v>
      </c>
      <c r="L1040" s="117" t="s">
        <v>398</v>
      </c>
      <c r="M1040" s="117" t="s">
        <v>398</v>
      </c>
      <c r="N1040" s="117" t="s">
        <v>398</v>
      </c>
      <c r="O1040" s="125" t="s">
        <v>579</v>
      </c>
      <c r="P1040" s="117">
        <v>1</v>
      </c>
      <c r="Q1040" s="117" t="s">
        <v>398</v>
      </c>
      <c r="R1040" s="117" t="s">
        <v>398</v>
      </c>
      <c r="S1040" s="117" t="s">
        <v>398</v>
      </c>
      <c r="T1040" s="117" t="s">
        <v>398</v>
      </c>
      <c r="U1040" s="117" t="s">
        <v>398</v>
      </c>
      <c r="V1040" s="117" t="s">
        <v>398</v>
      </c>
      <c r="W1040" s="123">
        <v>49</v>
      </c>
      <c r="X1040" s="123" t="s">
        <v>906</v>
      </c>
      <c r="Y1040" s="120">
        <v>43558</v>
      </c>
      <c r="Z1040" s="121">
        <v>0.43402777777777773</v>
      </c>
      <c r="AA1040" s="117" t="s">
        <v>659</v>
      </c>
      <c r="AB1040" s="117" t="s">
        <v>582</v>
      </c>
      <c r="AC1040" s="119" t="s">
        <v>398</v>
      </c>
      <c r="AD1040" s="119" t="s">
        <v>398</v>
      </c>
    </row>
    <row r="1041" spans="1:30">
      <c r="A1041" s="117">
        <v>1040</v>
      </c>
      <c r="B1041" s="123" t="s">
        <v>466</v>
      </c>
      <c r="C1041" s="117" t="s">
        <v>5</v>
      </c>
      <c r="D1041" s="117" t="s">
        <v>595</v>
      </c>
      <c r="E1041" s="117">
        <v>1040</v>
      </c>
      <c r="F1041" s="117" t="s">
        <v>924</v>
      </c>
      <c r="G1041" s="117" t="s">
        <v>591</v>
      </c>
      <c r="H1041" s="117" t="s">
        <v>398</v>
      </c>
      <c r="I1041" s="117" t="s">
        <v>398</v>
      </c>
      <c r="J1041" s="117" t="s">
        <v>398</v>
      </c>
      <c r="K1041" s="117" t="s">
        <v>398</v>
      </c>
      <c r="L1041" s="117" t="s">
        <v>398</v>
      </c>
      <c r="M1041" s="117" t="s">
        <v>398</v>
      </c>
      <c r="N1041" s="117" t="s">
        <v>398</v>
      </c>
      <c r="O1041" s="125" t="s">
        <v>579</v>
      </c>
      <c r="P1041" s="117">
        <v>1</v>
      </c>
      <c r="Q1041" s="117" t="s">
        <v>398</v>
      </c>
      <c r="R1041" s="117" t="s">
        <v>398</v>
      </c>
      <c r="S1041" s="117" t="s">
        <v>398</v>
      </c>
      <c r="T1041" s="117" t="s">
        <v>398</v>
      </c>
      <c r="U1041" s="117" t="s">
        <v>398</v>
      </c>
      <c r="V1041" s="117" t="s">
        <v>398</v>
      </c>
      <c r="W1041" s="123">
        <v>49</v>
      </c>
      <c r="X1041" s="123" t="s">
        <v>906</v>
      </c>
      <c r="Y1041" s="120">
        <v>43558</v>
      </c>
      <c r="Z1041" s="121">
        <v>0.43402777777777773</v>
      </c>
      <c r="AA1041" s="117" t="s">
        <v>659</v>
      </c>
      <c r="AB1041" s="117" t="s">
        <v>582</v>
      </c>
      <c r="AC1041" s="119" t="s">
        <v>398</v>
      </c>
      <c r="AD1041" s="119" t="s">
        <v>398</v>
      </c>
    </row>
    <row r="1042" spans="1:30">
      <c r="A1042" s="117">
        <v>1041</v>
      </c>
      <c r="B1042" s="123" t="s">
        <v>466</v>
      </c>
      <c r="C1042" s="117" t="s">
        <v>5</v>
      </c>
      <c r="D1042" s="117" t="s">
        <v>595</v>
      </c>
      <c r="E1042" s="117">
        <v>1041</v>
      </c>
      <c r="F1042" s="117" t="s">
        <v>924</v>
      </c>
      <c r="G1042" s="117" t="s">
        <v>591</v>
      </c>
      <c r="H1042" s="117" t="s">
        <v>398</v>
      </c>
      <c r="I1042" s="117" t="s">
        <v>398</v>
      </c>
      <c r="J1042" s="117" t="s">
        <v>398</v>
      </c>
      <c r="K1042" s="117" t="s">
        <v>398</v>
      </c>
      <c r="L1042" s="117" t="s">
        <v>398</v>
      </c>
      <c r="M1042" s="117" t="s">
        <v>398</v>
      </c>
      <c r="N1042" s="117" t="s">
        <v>398</v>
      </c>
      <c r="O1042" s="125" t="s">
        <v>579</v>
      </c>
      <c r="P1042" s="117">
        <v>1</v>
      </c>
      <c r="Q1042" s="117" t="s">
        <v>398</v>
      </c>
      <c r="R1042" s="117" t="s">
        <v>398</v>
      </c>
      <c r="S1042" s="117" t="s">
        <v>398</v>
      </c>
      <c r="T1042" s="117" t="s">
        <v>398</v>
      </c>
      <c r="U1042" s="117" t="s">
        <v>398</v>
      </c>
      <c r="V1042" s="117" t="s">
        <v>398</v>
      </c>
      <c r="W1042" s="123">
        <v>49</v>
      </c>
      <c r="X1042" s="123" t="s">
        <v>906</v>
      </c>
      <c r="Y1042" s="120">
        <v>43558</v>
      </c>
      <c r="Z1042" s="121">
        <v>0.43402777777777773</v>
      </c>
      <c r="AA1042" s="117" t="s">
        <v>659</v>
      </c>
      <c r="AB1042" s="117" t="s">
        <v>582</v>
      </c>
      <c r="AC1042" s="119" t="s">
        <v>398</v>
      </c>
      <c r="AD1042" s="119" t="s">
        <v>398</v>
      </c>
    </row>
    <row r="1043" spans="1:30">
      <c r="A1043" s="117">
        <v>1042</v>
      </c>
      <c r="B1043" s="123" t="s">
        <v>466</v>
      </c>
      <c r="C1043" s="117" t="s">
        <v>5</v>
      </c>
      <c r="D1043" s="117" t="s">
        <v>595</v>
      </c>
      <c r="E1043" s="117">
        <v>1042</v>
      </c>
      <c r="F1043" s="117" t="s">
        <v>924</v>
      </c>
      <c r="G1043" s="117" t="s">
        <v>591</v>
      </c>
      <c r="H1043" s="117" t="s">
        <v>398</v>
      </c>
      <c r="I1043" s="117" t="s">
        <v>398</v>
      </c>
      <c r="J1043" s="117" t="s">
        <v>398</v>
      </c>
      <c r="K1043" s="117" t="s">
        <v>398</v>
      </c>
      <c r="L1043" s="117" t="s">
        <v>398</v>
      </c>
      <c r="M1043" s="117" t="s">
        <v>398</v>
      </c>
      <c r="N1043" s="117" t="s">
        <v>398</v>
      </c>
      <c r="O1043" s="125" t="s">
        <v>579</v>
      </c>
      <c r="P1043" s="117">
        <v>1</v>
      </c>
      <c r="Q1043" s="117" t="s">
        <v>398</v>
      </c>
      <c r="R1043" s="117" t="s">
        <v>398</v>
      </c>
      <c r="S1043" s="117" t="s">
        <v>398</v>
      </c>
      <c r="T1043" s="117" t="s">
        <v>398</v>
      </c>
      <c r="U1043" s="117" t="s">
        <v>398</v>
      </c>
      <c r="V1043" s="117" t="s">
        <v>398</v>
      </c>
      <c r="W1043" s="123">
        <v>49</v>
      </c>
      <c r="X1043" s="123" t="s">
        <v>906</v>
      </c>
      <c r="Y1043" s="120">
        <v>43558</v>
      </c>
      <c r="Z1043" s="121">
        <v>0.43402777777777773</v>
      </c>
      <c r="AA1043" s="117" t="s">
        <v>659</v>
      </c>
      <c r="AB1043" s="117" t="s">
        <v>582</v>
      </c>
      <c r="AC1043" s="119" t="s">
        <v>398</v>
      </c>
      <c r="AD1043" s="119" t="s">
        <v>398</v>
      </c>
    </row>
    <row r="1044" spans="1:30">
      <c r="A1044" s="117">
        <v>1043</v>
      </c>
      <c r="B1044" s="123" t="s">
        <v>466</v>
      </c>
      <c r="C1044" s="117" t="s">
        <v>5</v>
      </c>
      <c r="D1044" s="117" t="s">
        <v>595</v>
      </c>
      <c r="E1044" s="117">
        <v>1043</v>
      </c>
      <c r="F1044" s="117" t="s">
        <v>924</v>
      </c>
      <c r="G1044" s="117" t="s">
        <v>591</v>
      </c>
      <c r="H1044" s="117" t="s">
        <v>398</v>
      </c>
      <c r="I1044" s="117" t="s">
        <v>398</v>
      </c>
      <c r="J1044" s="117" t="s">
        <v>398</v>
      </c>
      <c r="K1044" s="117" t="s">
        <v>398</v>
      </c>
      <c r="L1044" s="117" t="s">
        <v>398</v>
      </c>
      <c r="M1044" s="117" t="s">
        <v>398</v>
      </c>
      <c r="N1044" s="117" t="s">
        <v>398</v>
      </c>
      <c r="O1044" s="125" t="s">
        <v>579</v>
      </c>
      <c r="P1044" s="117">
        <v>1</v>
      </c>
      <c r="Q1044" s="117" t="s">
        <v>398</v>
      </c>
      <c r="R1044" s="117" t="s">
        <v>398</v>
      </c>
      <c r="S1044" s="117" t="s">
        <v>398</v>
      </c>
      <c r="T1044" s="117" t="s">
        <v>398</v>
      </c>
      <c r="U1044" s="117" t="s">
        <v>398</v>
      </c>
      <c r="V1044" s="117" t="s">
        <v>398</v>
      </c>
      <c r="W1044" s="123">
        <v>49</v>
      </c>
      <c r="X1044" s="123" t="s">
        <v>906</v>
      </c>
      <c r="Y1044" s="120">
        <v>43558</v>
      </c>
      <c r="Z1044" s="121">
        <v>0.43402777777777773</v>
      </c>
      <c r="AA1044" s="117" t="s">
        <v>659</v>
      </c>
      <c r="AB1044" s="117" t="s">
        <v>582</v>
      </c>
      <c r="AC1044" s="119" t="s">
        <v>398</v>
      </c>
      <c r="AD1044" s="119" t="s">
        <v>398</v>
      </c>
    </row>
    <row r="1045" spans="1:30">
      <c r="A1045" s="117">
        <v>1044</v>
      </c>
      <c r="B1045" s="123" t="s">
        <v>466</v>
      </c>
      <c r="C1045" s="117" t="s">
        <v>5</v>
      </c>
      <c r="D1045" s="117" t="s">
        <v>595</v>
      </c>
      <c r="E1045" s="117">
        <v>1044</v>
      </c>
      <c r="F1045" s="117" t="s">
        <v>924</v>
      </c>
      <c r="G1045" s="117" t="s">
        <v>591</v>
      </c>
      <c r="H1045" s="117" t="s">
        <v>398</v>
      </c>
      <c r="I1045" s="117" t="s">
        <v>398</v>
      </c>
      <c r="J1045" s="117" t="s">
        <v>398</v>
      </c>
      <c r="K1045" s="117" t="s">
        <v>398</v>
      </c>
      <c r="L1045" s="117" t="s">
        <v>398</v>
      </c>
      <c r="M1045" s="117" t="s">
        <v>398</v>
      </c>
      <c r="N1045" s="117" t="s">
        <v>398</v>
      </c>
      <c r="O1045" s="125" t="s">
        <v>579</v>
      </c>
      <c r="P1045" s="117">
        <v>1</v>
      </c>
      <c r="Q1045" s="117" t="s">
        <v>398</v>
      </c>
      <c r="R1045" s="117" t="s">
        <v>398</v>
      </c>
      <c r="S1045" s="117" t="s">
        <v>398</v>
      </c>
      <c r="T1045" s="117" t="s">
        <v>398</v>
      </c>
      <c r="U1045" s="117" t="s">
        <v>398</v>
      </c>
      <c r="V1045" s="117" t="s">
        <v>398</v>
      </c>
      <c r="W1045" s="123">
        <v>49</v>
      </c>
      <c r="X1045" s="123" t="s">
        <v>906</v>
      </c>
      <c r="Y1045" s="120">
        <v>43558</v>
      </c>
      <c r="Z1045" s="121">
        <v>0.43402777777777773</v>
      </c>
      <c r="AA1045" s="117" t="s">
        <v>659</v>
      </c>
      <c r="AB1045" s="117" t="s">
        <v>582</v>
      </c>
      <c r="AC1045" s="119" t="s">
        <v>398</v>
      </c>
      <c r="AD1045" s="119" t="s">
        <v>398</v>
      </c>
    </row>
    <row r="1046" spans="1:30">
      <c r="A1046" s="117">
        <v>1045</v>
      </c>
      <c r="B1046" s="123" t="s">
        <v>466</v>
      </c>
      <c r="C1046" s="117" t="s">
        <v>5</v>
      </c>
      <c r="D1046" s="117" t="s">
        <v>595</v>
      </c>
      <c r="E1046" s="117">
        <v>1045</v>
      </c>
      <c r="F1046" s="117" t="s">
        <v>924</v>
      </c>
      <c r="G1046" s="117" t="s">
        <v>591</v>
      </c>
      <c r="H1046" s="117" t="s">
        <v>398</v>
      </c>
      <c r="I1046" s="117" t="s">
        <v>398</v>
      </c>
      <c r="J1046" s="117" t="s">
        <v>398</v>
      </c>
      <c r="K1046" s="117" t="s">
        <v>398</v>
      </c>
      <c r="L1046" s="117" t="s">
        <v>398</v>
      </c>
      <c r="M1046" s="117" t="s">
        <v>398</v>
      </c>
      <c r="N1046" s="117" t="s">
        <v>398</v>
      </c>
      <c r="O1046" s="125" t="s">
        <v>579</v>
      </c>
      <c r="P1046" s="117">
        <v>1</v>
      </c>
      <c r="Q1046" s="117" t="s">
        <v>398</v>
      </c>
      <c r="R1046" s="117" t="s">
        <v>398</v>
      </c>
      <c r="S1046" s="117" t="s">
        <v>398</v>
      </c>
      <c r="T1046" s="117" t="s">
        <v>398</v>
      </c>
      <c r="U1046" s="117" t="s">
        <v>398</v>
      </c>
      <c r="V1046" s="117" t="s">
        <v>398</v>
      </c>
      <c r="W1046" s="123">
        <v>49</v>
      </c>
      <c r="X1046" s="123" t="s">
        <v>906</v>
      </c>
      <c r="Y1046" s="120">
        <v>43558</v>
      </c>
      <c r="Z1046" s="121">
        <v>0.43402777777777773</v>
      </c>
      <c r="AA1046" s="117" t="s">
        <v>659</v>
      </c>
      <c r="AB1046" s="117" t="s">
        <v>582</v>
      </c>
      <c r="AC1046" s="119" t="s">
        <v>398</v>
      </c>
      <c r="AD1046" s="119" t="s">
        <v>398</v>
      </c>
    </row>
    <row r="1047" spans="1:30">
      <c r="A1047" s="117">
        <v>1046</v>
      </c>
      <c r="B1047" s="123" t="s">
        <v>466</v>
      </c>
      <c r="C1047" s="117" t="s">
        <v>5</v>
      </c>
      <c r="D1047" s="117" t="s">
        <v>595</v>
      </c>
      <c r="E1047" s="117">
        <v>1046</v>
      </c>
      <c r="F1047" s="117" t="s">
        <v>924</v>
      </c>
      <c r="G1047" s="117" t="s">
        <v>591</v>
      </c>
      <c r="H1047" s="117" t="s">
        <v>398</v>
      </c>
      <c r="I1047" s="117" t="s">
        <v>398</v>
      </c>
      <c r="J1047" s="117" t="s">
        <v>398</v>
      </c>
      <c r="K1047" s="117" t="s">
        <v>398</v>
      </c>
      <c r="L1047" s="117" t="s">
        <v>398</v>
      </c>
      <c r="M1047" s="117" t="s">
        <v>398</v>
      </c>
      <c r="N1047" s="117" t="s">
        <v>398</v>
      </c>
      <c r="O1047" s="125" t="s">
        <v>579</v>
      </c>
      <c r="P1047" s="117">
        <v>1</v>
      </c>
      <c r="Q1047" s="117" t="s">
        <v>398</v>
      </c>
      <c r="R1047" s="117" t="s">
        <v>398</v>
      </c>
      <c r="S1047" s="117" t="s">
        <v>398</v>
      </c>
      <c r="T1047" s="117" t="s">
        <v>398</v>
      </c>
      <c r="U1047" s="117" t="s">
        <v>398</v>
      </c>
      <c r="V1047" s="117" t="s">
        <v>398</v>
      </c>
      <c r="W1047" s="123">
        <v>49</v>
      </c>
      <c r="X1047" s="123" t="s">
        <v>906</v>
      </c>
      <c r="Y1047" s="120">
        <v>43558</v>
      </c>
      <c r="Z1047" s="121">
        <v>0.43402777777777773</v>
      </c>
      <c r="AA1047" s="117" t="s">
        <v>659</v>
      </c>
      <c r="AB1047" s="117" t="s">
        <v>582</v>
      </c>
      <c r="AC1047" s="119" t="s">
        <v>398</v>
      </c>
      <c r="AD1047" s="119" t="s">
        <v>398</v>
      </c>
    </row>
    <row r="1048" spans="1:30">
      <c r="A1048" s="117">
        <v>1047</v>
      </c>
      <c r="B1048" s="123" t="s">
        <v>466</v>
      </c>
      <c r="C1048" s="117" t="s">
        <v>5</v>
      </c>
      <c r="D1048" s="117" t="s">
        <v>595</v>
      </c>
      <c r="E1048" s="117">
        <v>1047</v>
      </c>
      <c r="F1048" s="117" t="s">
        <v>924</v>
      </c>
      <c r="G1048" s="117" t="s">
        <v>591</v>
      </c>
      <c r="H1048" s="117" t="s">
        <v>398</v>
      </c>
      <c r="I1048" s="117" t="s">
        <v>398</v>
      </c>
      <c r="J1048" s="117" t="s">
        <v>398</v>
      </c>
      <c r="K1048" s="117" t="s">
        <v>398</v>
      </c>
      <c r="L1048" s="117" t="s">
        <v>398</v>
      </c>
      <c r="M1048" s="117" t="s">
        <v>398</v>
      </c>
      <c r="N1048" s="117" t="s">
        <v>398</v>
      </c>
      <c r="O1048" s="125" t="s">
        <v>579</v>
      </c>
      <c r="P1048" s="117">
        <v>1</v>
      </c>
      <c r="Q1048" s="117" t="s">
        <v>398</v>
      </c>
      <c r="R1048" s="117" t="s">
        <v>398</v>
      </c>
      <c r="S1048" s="117" t="s">
        <v>398</v>
      </c>
      <c r="T1048" s="117" t="s">
        <v>398</v>
      </c>
      <c r="U1048" s="117" t="s">
        <v>398</v>
      </c>
      <c r="V1048" s="117" t="s">
        <v>398</v>
      </c>
      <c r="W1048" s="123">
        <v>49</v>
      </c>
      <c r="X1048" s="123" t="s">
        <v>906</v>
      </c>
      <c r="Y1048" s="120">
        <v>43558</v>
      </c>
      <c r="Z1048" s="121">
        <v>0.43402777777777773</v>
      </c>
      <c r="AA1048" s="117" t="s">
        <v>659</v>
      </c>
      <c r="AB1048" s="117" t="s">
        <v>582</v>
      </c>
      <c r="AC1048" s="119" t="s">
        <v>398</v>
      </c>
      <c r="AD1048" s="119" t="s">
        <v>398</v>
      </c>
    </row>
    <row r="1049" spans="1:30">
      <c r="A1049" s="117">
        <v>1048</v>
      </c>
      <c r="B1049" s="123" t="s">
        <v>466</v>
      </c>
      <c r="C1049" s="117" t="s">
        <v>5</v>
      </c>
      <c r="D1049" s="117" t="s">
        <v>595</v>
      </c>
      <c r="E1049" s="117">
        <v>1048</v>
      </c>
      <c r="F1049" s="117" t="s">
        <v>924</v>
      </c>
      <c r="G1049" s="117" t="s">
        <v>591</v>
      </c>
      <c r="H1049" s="117" t="s">
        <v>398</v>
      </c>
      <c r="I1049" s="117" t="s">
        <v>398</v>
      </c>
      <c r="J1049" s="117" t="s">
        <v>398</v>
      </c>
      <c r="K1049" s="117" t="s">
        <v>398</v>
      </c>
      <c r="L1049" s="117" t="s">
        <v>398</v>
      </c>
      <c r="M1049" s="117" t="s">
        <v>398</v>
      </c>
      <c r="N1049" s="117" t="s">
        <v>398</v>
      </c>
      <c r="O1049" s="125" t="s">
        <v>579</v>
      </c>
      <c r="P1049" s="117">
        <v>1</v>
      </c>
      <c r="Q1049" s="117" t="s">
        <v>398</v>
      </c>
      <c r="R1049" s="117" t="s">
        <v>398</v>
      </c>
      <c r="S1049" s="117" t="s">
        <v>398</v>
      </c>
      <c r="T1049" s="117" t="s">
        <v>398</v>
      </c>
      <c r="U1049" s="117" t="s">
        <v>398</v>
      </c>
      <c r="V1049" s="117" t="s">
        <v>398</v>
      </c>
      <c r="W1049" s="123">
        <v>49</v>
      </c>
      <c r="X1049" s="123" t="s">
        <v>906</v>
      </c>
      <c r="Y1049" s="120">
        <v>43558</v>
      </c>
      <c r="Z1049" s="121">
        <v>0.43402777777777773</v>
      </c>
      <c r="AA1049" s="117" t="s">
        <v>659</v>
      </c>
      <c r="AB1049" s="117" t="s">
        <v>582</v>
      </c>
      <c r="AC1049" s="119" t="s">
        <v>398</v>
      </c>
      <c r="AD1049" s="119" t="s">
        <v>398</v>
      </c>
    </row>
    <row r="1050" spans="1:30">
      <c r="A1050" s="117">
        <v>1049</v>
      </c>
      <c r="B1050" s="123" t="s">
        <v>466</v>
      </c>
      <c r="C1050" s="117" t="s">
        <v>5</v>
      </c>
      <c r="D1050" s="117" t="s">
        <v>595</v>
      </c>
      <c r="E1050" s="117">
        <v>1049</v>
      </c>
      <c r="F1050" s="117" t="s">
        <v>924</v>
      </c>
      <c r="G1050" s="117" t="s">
        <v>591</v>
      </c>
      <c r="H1050" s="117" t="s">
        <v>398</v>
      </c>
      <c r="I1050" s="117" t="s">
        <v>398</v>
      </c>
      <c r="J1050" s="117" t="s">
        <v>398</v>
      </c>
      <c r="K1050" s="117" t="s">
        <v>398</v>
      </c>
      <c r="L1050" s="117" t="s">
        <v>398</v>
      </c>
      <c r="M1050" s="117" t="s">
        <v>398</v>
      </c>
      <c r="N1050" s="117" t="s">
        <v>398</v>
      </c>
      <c r="O1050" s="125" t="s">
        <v>579</v>
      </c>
      <c r="P1050" s="117">
        <v>1</v>
      </c>
      <c r="Q1050" s="117" t="s">
        <v>398</v>
      </c>
      <c r="R1050" s="117" t="s">
        <v>398</v>
      </c>
      <c r="S1050" s="117" t="s">
        <v>398</v>
      </c>
      <c r="T1050" s="117" t="s">
        <v>398</v>
      </c>
      <c r="U1050" s="117" t="s">
        <v>398</v>
      </c>
      <c r="V1050" s="117" t="s">
        <v>398</v>
      </c>
      <c r="W1050" s="123">
        <v>49</v>
      </c>
      <c r="X1050" s="123" t="s">
        <v>906</v>
      </c>
      <c r="Y1050" s="120">
        <v>43558</v>
      </c>
      <c r="Z1050" s="121">
        <v>0.43402777777777773</v>
      </c>
      <c r="AA1050" s="117" t="s">
        <v>659</v>
      </c>
      <c r="AB1050" s="117" t="s">
        <v>582</v>
      </c>
      <c r="AC1050" s="119" t="s">
        <v>398</v>
      </c>
      <c r="AD1050" s="119" t="s">
        <v>398</v>
      </c>
    </row>
    <row r="1051" spans="1:30">
      <c r="A1051" s="117">
        <v>1050</v>
      </c>
      <c r="B1051" s="123" t="s">
        <v>466</v>
      </c>
      <c r="C1051" s="117" t="s">
        <v>5</v>
      </c>
      <c r="D1051" s="117" t="s">
        <v>595</v>
      </c>
      <c r="E1051" s="117">
        <v>1050</v>
      </c>
      <c r="F1051" s="117" t="s">
        <v>924</v>
      </c>
      <c r="G1051" s="117" t="s">
        <v>591</v>
      </c>
      <c r="H1051" s="117" t="s">
        <v>398</v>
      </c>
      <c r="I1051" s="117" t="s">
        <v>398</v>
      </c>
      <c r="J1051" s="117" t="s">
        <v>398</v>
      </c>
      <c r="K1051" s="117" t="s">
        <v>398</v>
      </c>
      <c r="L1051" s="117" t="s">
        <v>398</v>
      </c>
      <c r="M1051" s="117" t="s">
        <v>398</v>
      </c>
      <c r="N1051" s="117" t="s">
        <v>398</v>
      </c>
      <c r="O1051" s="125" t="s">
        <v>579</v>
      </c>
      <c r="P1051" s="117">
        <v>1</v>
      </c>
      <c r="Q1051" s="117" t="s">
        <v>398</v>
      </c>
      <c r="R1051" s="117" t="s">
        <v>398</v>
      </c>
      <c r="S1051" s="117" t="s">
        <v>398</v>
      </c>
      <c r="T1051" s="117" t="s">
        <v>398</v>
      </c>
      <c r="U1051" s="117" t="s">
        <v>398</v>
      </c>
      <c r="V1051" s="117" t="s">
        <v>398</v>
      </c>
      <c r="W1051" s="123">
        <v>49</v>
      </c>
      <c r="X1051" s="123" t="s">
        <v>906</v>
      </c>
      <c r="Y1051" s="120">
        <v>43558</v>
      </c>
      <c r="Z1051" s="121">
        <v>0.43402777777777773</v>
      </c>
      <c r="AA1051" s="117" t="s">
        <v>659</v>
      </c>
      <c r="AB1051" s="117" t="s">
        <v>582</v>
      </c>
      <c r="AC1051" s="119" t="s">
        <v>398</v>
      </c>
      <c r="AD1051" s="119" t="s">
        <v>398</v>
      </c>
    </row>
    <row r="1052" spans="1:30">
      <c r="A1052" s="117">
        <v>1051</v>
      </c>
      <c r="B1052" s="123" t="s">
        <v>466</v>
      </c>
      <c r="C1052" s="117" t="s">
        <v>5</v>
      </c>
      <c r="D1052" s="117" t="s">
        <v>595</v>
      </c>
      <c r="E1052" s="117">
        <v>1051</v>
      </c>
      <c r="F1052" s="117" t="s">
        <v>924</v>
      </c>
      <c r="G1052" s="117" t="s">
        <v>591</v>
      </c>
      <c r="H1052" s="117" t="s">
        <v>398</v>
      </c>
      <c r="I1052" s="117" t="s">
        <v>398</v>
      </c>
      <c r="J1052" s="117" t="s">
        <v>398</v>
      </c>
      <c r="K1052" s="117" t="s">
        <v>398</v>
      </c>
      <c r="L1052" s="117" t="s">
        <v>398</v>
      </c>
      <c r="M1052" s="117" t="s">
        <v>398</v>
      </c>
      <c r="N1052" s="117" t="s">
        <v>398</v>
      </c>
      <c r="O1052" s="125" t="s">
        <v>579</v>
      </c>
      <c r="P1052" s="117">
        <v>1</v>
      </c>
      <c r="Q1052" s="117" t="s">
        <v>398</v>
      </c>
      <c r="R1052" s="117" t="s">
        <v>398</v>
      </c>
      <c r="S1052" s="117" t="s">
        <v>398</v>
      </c>
      <c r="T1052" s="117" t="s">
        <v>398</v>
      </c>
      <c r="U1052" s="117" t="s">
        <v>398</v>
      </c>
      <c r="V1052" s="117" t="s">
        <v>398</v>
      </c>
      <c r="W1052" s="123">
        <v>49</v>
      </c>
      <c r="X1052" s="123" t="s">
        <v>906</v>
      </c>
      <c r="Y1052" s="120">
        <v>43558</v>
      </c>
      <c r="Z1052" s="121">
        <v>0.43402777777777773</v>
      </c>
      <c r="AA1052" s="117" t="s">
        <v>659</v>
      </c>
      <c r="AB1052" s="117" t="s">
        <v>582</v>
      </c>
      <c r="AC1052" s="119" t="s">
        <v>398</v>
      </c>
      <c r="AD1052" s="119" t="s">
        <v>398</v>
      </c>
    </row>
    <row r="1053" spans="1:30">
      <c r="A1053" s="117">
        <v>1052</v>
      </c>
      <c r="B1053" s="123" t="s">
        <v>466</v>
      </c>
      <c r="C1053" s="117" t="s">
        <v>5</v>
      </c>
      <c r="D1053" s="117" t="s">
        <v>595</v>
      </c>
      <c r="E1053" s="117">
        <v>1052</v>
      </c>
      <c r="F1053" s="117" t="s">
        <v>924</v>
      </c>
      <c r="G1053" s="117" t="s">
        <v>591</v>
      </c>
      <c r="H1053" s="117" t="s">
        <v>398</v>
      </c>
      <c r="I1053" s="117" t="s">
        <v>398</v>
      </c>
      <c r="J1053" s="117" t="s">
        <v>398</v>
      </c>
      <c r="K1053" s="117" t="s">
        <v>398</v>
      </c>
      <c r="L1053" s="117" t="s">
        <v>398</v>
      </c>
      <c r="M1053" s="117" t="s">
        <v>398</v>
      </c>
      <c r="N1053" s="117" t="s">
        <v>398</v>
      </c>
      <c r="O1053" s="125" t="s">
        <v>579</v>
      </c>
      <c r="P1053" s="117">
        <v>1</v>
      </c>
      <c r="Q1053" s="117" t="s">
        <v>398</v>
      </c>
      <c r="R1053" s="117" t="s">
        <v>398</v>
      </c>
      <c r="S1053" s="117" t="s">
        <v>398</v>
      </c>
      <c r="T1053" s="117" t="s">
        <v>398</v>
      </c>
      <c r="U1053" s="117" t="s">
        <v>398</v>
      </c>
      <c r="V1053" s="117" t="s">
        <v>398</v>
      </c>
      <c r="W1053" s="123">
        <v>49</v>
      </c>
      <c r="X1053" s="123" t="s">
        <v>906</v>
      </c>
      <c r="Y1053" s="120">
        <v>43558</v>
      </c>
      <c r="Z1053" s="121">
        <v>0.43402777777777773</v>
      </c>
      <c r="AA1053" s="117" t="s">
        <v>659</v>
      </c>
      <c r="AB1053" s="117" t="s">
        <v>582</v>
      </c>
      <c r="AC1053" s="119" t="s">
        <v>398</v>
      </c>
      <c r="AD1053" s="119" t="s">
        <v>398</v>
      </c>
    </row>
    <row r="1054" spans="1:30">
      <c r="A1054" s="117">
        <v>1053</v>
      </c>
      <c r="B1054" s="123" t="s">
        <v>467</v>
      </c>
      <c r="C1054" s="117" t="s">
        <v>5</v>
      </c>
      <c r="D1054" s="117" t="s">
        <v>595</v>
      </c>
      <c r="E1054" s="117">
        <v>1053</v>
      </c>
      <c r="F1054" s="123" t="s">
        <v>921</v>
      </c>
      <c r="G1054" s="123" t="s">
        <v>591</v>
      </c>
      <c r="H1054" s="123" t="s">
        <v>579</v>
      </c>
      <c r="I1054" s="132" t="s">
        <v>398</v>
      </c>
      <c r="J1054" s="123" t="s">
        <v>398</v>
      </c>
      <c r="K1054" s="123">
        <v>4</v>
      </c>
      <c r="L1054" s="123" t="s">
        <v>398</v>
      </c>
      <c r="M1054" s="123" t="s">
        <v>398</v>
      </c>
      <c r="N1054" s="123" t="s">
        <v>592</v>
      </c>
      <c r="O1054" s="123" t="s">
        <v>579</v>
      </c>
      <c r="P1054" s="123">
        <v>1</v>
      </c>
      <c r="Q1054" s="123" t="s">
        <v>398</v>
      </c>
      <c r="R1054" s="123" t="s">
        <v>398</v>
      </c>
      <c r="S1054" s="123" t="s">
        <v>398</v>
      </c>
      <c r="T1054" s="117" t="s">
        <v>398</v>
      </c>
      <c r="U1054" s="117" t="s">
        <v>398</v>
      </c>
      <c r="V1054" s="123" t="s">
        <v>398</v>
      </c>
      <c r="W1054" s="123">
        <v>53</v>
      </c>
      <c r="X1054" s="123" t="s">
        <v>906</v>
      </c>
      <c r="Y1054" s="120">
        <v>43559</v>
      </c>
      <c r="Z1054" s="121">
        <v>0.375</v>
      </c>
      <c r="AA1054" s="123" t="s">
        <v>661</v>
      </c>
      <c r="AB1054" s="117" t="s">
        <v>582</v>
      </c>
      <c r="AC1054" s="119" t="s">
        <v>398</v>
      </c>
      <c r="AD1054" s="119" t="s">
        <v>398</v>
      </c>
    </row>
    <row r="1055" spans="1:30">
      <c r="A1055" s="117">
        <v>1054</v>
      </c>
      <c r="B1055" s="123" t="s">
        <v>467</v>
      </c>
      <c r="C1055" s="117" t="s">
        <v>5</v>
      </c>
      <c r="D1055" s="117" t="s">
        <v>595</v>
      </c>
      <c r="E1055" s="117">
        <v>1054</v>
      </c>
      <c r="F1055" s="209" t="s">
        <v>920</v>
      </c>
      <c r="G1055" s="123" t="s">
        <v>591</v>
      </c>
      <c r="H1055" s="123" t="s">
        <v>579</v>
      </c>
      <c r="I1055" s="132" t="s">
        <v>398</v>
      </c>
      <c r="J1055" s="123" t="s">
        <v>398</v>
      </c>
      <c r="K1055" s="123">
        <v>7.5</v>
      </c>
      <c r="L1055" s="123" t="s">
        <v>398</v>
      </c>
      <c r="M1055" s="123" t="s">
        <v>398</v>
      </c>
      <c r="N1055" s="123" t="s">
        <v>592</v>
      </c>
      <c r="O1055" s="123" t="s">
        <v>579</v>
      </c>
      <c r="P1055" s="123">
        <v>1</v>
      </c>
      <c r="Q1055" s="123" t="s">
        <v>398</v>
      </c>
      <c r="R1055" s="123" t="s">
        <v>398</v>
      </c>
      <c r="S1055" s="123" t="s">
        <v>398</v>
      </c>
      <c r="T1055" s="117" t="s">
        <v>398</v>
      </c>
      <c r="U1055" s="117" t="s">
        <v>398</v>
      </c>
      <c r="V1055" s="123" t="s">
        <v>398</v>
      </c>
      <c r="W1055" s="123">
        <v>52</v>
      </c>
      <c r="X1055" s="123" t="s">
        <v>906</v>
      </c>
      <c r="Y1055" s="120">
        <v>43559</v>
      </c>
      <c r="Z1055" s="121">
        <v>0.375</v>
      </c>
      <c r="AA1055" s="123" t="s">
        <v>661</v>
      </c>
      <c r="AB1055" s="117" t="s">
        <v>582</v>
      </c>
      <c r="AC1055" s="119" t="s">
        <v>398</v>
      </c>
      <c r="AD1055" s="119" t="s">
        <v>398</v>
      </c>
    </row>
    <row r="1056" spans="1:30">
      <c r="A1056" s="117">
        <v>1055</v>
      </c>
      <c r="B1056" s="123" t="s">
        <v>467</v>
      </c>
      <c r="C1056" s="117" t="s">
        <v>5</v>
      </c>
      <c r="D1056" s="117" t="s">
        <v>595</v>
      </c>
      <c r="E1056" s="117">
        <v>1055</v>
      </c>
      <c r="F1056" s="209" t="s">
        <v>917</v>
      </c>
      <c r="G1056" s="123" t="s">
        <v>591</v>
      </c>
      <c r="H1056" s="123" t="s">
        <v>579</v>
      </c>
      <c r="I1056" s="132" t="s">
        <v>398</v>
      </c>
      <c r="J1056" s="123" t="s">
        <v>398</v>
      </c>
      <c r="K1056" s="123">
        <v>15.5</v>
      </c>
      <c r="L1056" s="123" t="s">
        <v>398</v>
      </c>
      <c r="M1056" s="123" t="s">
        <v>398</v>
      </c>
      <c r="N1056" s="123" t="s">
        <v>592</v>
      </c>
      <c r="O1056" s="123" t="s">
        <v>579</v>
      </c>
      <c r="P1056" s="123">
        <v>1</v>
      </c>
      <c r="Q1056" s="123" t="s">
        <v>398</v>
      </c>
      <c r="R1056" s="134" t="s">
        <v>398</v>
      </c>
      <c r="S1056" s="210" t="s">
        <v>663</v>
      </c>
      <c r="T1056" s="123" t="s">
        <v>1039</v>
      </c>
      <c r="U1056" s="217" t="s">
        <v>1032</v>
      </c>
      <c r="V1056" s="123" t="s">
        <v>398</v>
      </c>
      <c r="W1056" s="123">
        <v>51</v>
      </c>
      <c r="X1056" s="123" t="s">
        <v>906</v>
      </c>
      <c r="Y1056" s="120">
        <v>43559</v>
      </c>
      <c r="Z1056" s="121">
        <v>0.375</v>
      </c>
      <c r="AA1056" s="123" t="s">
        <v>661</v>
      </c>
      <c r="AB1056" s="117" t="s">
        <v>582</v>
      </c>
      <c r="AC1056" s="119" t="s">
        <v>398</v>
      </c>
      <c r="AD1056" s="119" t="s">
        <v>1066</v>
      </c>
    </row>
    <row r="1057" spans="1:30">
      <c r="A1057" s="117">
        <v>1056</v>
      </c>
      <c r="B1057" s="123" t="s">
        <v>467</v>
      </c>
      <c r="C1057" s="117" t="s">
        <v>5</v>
      </c>
      <c r="D1057" s="117" t="s">
        <v>595</v>
      </c>
      <c r="E1057" s="117">
        <v>1056</v>
      </c>
      <c r="F1057" s="123" t="s">
        <v>921</v>
      </c>
      <c r="G1057" s="123" t="s">
        <v>591</v>
      </c>
      <c r="H1057" s="123" t="s">
        <v>579</v>
      </c>
      <c r="I1057" s="132" t="s">
        <v>398</v>
      </c>
      <c r="J1057" s="123" t="s">
        <v>398</v>
      </c>
      <c r="K1057" s="123">
        <v>3.6</v>
      </c>
      <c r="L1057" s="123" t="s">
        <v>398</v>
      </c>
      <c r="M1057" s="123" t="s">
        <v>398</v>
      </c>
      <c r="N1057" s="123" t="s">
        <v>592</v>
      </c>
      <c r="O1057" s="123" t="s">
        <v>579</v>
      </c>
      <c r="P1057" s="123">
        <v>1</v>
      </c>
      <c r="Q1057" s="123" t="s">
        <v>398</v>
      </c>
      <c r="R1057" s="123" t="s">
        <v>398</v>
      </c>
      <c r="S1057" s="211" t="s">
        <v>398</v>
      </c>
      <c r="T1057" s="117" t="s">
        <v>398</v>
      </c>
      <c r="U1057" s="117" t="s">
        <v>398</v>
      </c>
      <c r="V1057" s="123" t="s">
        <v>398</v>
      </c>
      <c r="W1057" s="123">
        <v>53</v>
      </c>
      <c r="X1057" s="123" t="s">
        <v>906</v>
      </c>
      <c r="Y1057" s="120">
        <v>43559</v>
      </c>
      <c r="Z1057" s="121">
        <v>0.375</v>
      </c>
      <c r="AA1057" s="123" t="s">
        <v>661</v>
      </c>
      <c r="AB1057" s="117" t="s">
        <v>582</v>
      </c>
      <c r="AC1057" s="119" t="s">
        <v>398</v>
      </c>
      <c r="AD1057" s="119" t="s">
        <v>398</v>
      </c>
    </row>
    <row r="1058" spans="1:30">
      <c r="A1058" s="117">
        <v>1057</v>
      </c>
      <c r="B1058" s="123" t="s">
        <v>467</v>
      </c>
      <c r="C1058" s="117" t="s">
        <v>5</v>
      </c>
      <c r="D1058" s="117" t="s">
        <v>595</v>
      </c>
      <c r="E1058" s="117">
        <v>1057</v>
      </c>
      <c r="F1058" s="209" t="s">
        <v>920</v>
      </c>
      <c r="G1058" s="123" t="s">
        <v>591</v>
      </c>
      <c r="H1058" s="123" t="s">
        <v>579</v>
      </c>
      <c r="I1058" s="132" t="s">
        <v>398</v>
      </c>
      <c r="J1058" s="123" t="s">
        <v>398</v>
      </c>
      <c r="K1058" s="123">
        <v>9.1</v>
      </c>
      <c r="L1058" s="123" t="s">
        <v>398</v>
      </c>
      <c r="M1058" s="123" t="s">
        <v>398</v>
      </c>
      <c r="N1058" s="123" t="s">
        <v>592</v>
      </c>
      <c r="O1058" s="123" t="s">
        <v>579</v>
      </c>
      <c r="P1058" s="123">
        <v>1</v>
      </c>
      <c r="Q1058" s="123" t="s">
        <v>398</v>
      </c>
      <c r="R1058" s="123" t="s">
        <v>398</v>
      </c>
      <c r="S1058" s="145" t="s">
        <v>991</v>
      </c>
      <c r="T1058" s="145" t="s">
        <v>398</v>
      </c>
      <c r="U1058" s="145" t="s">
        <v>398</v>
      </c>
      <c r="V1058" s="123" t="s">
        <v>398</v>
      </c>
      <c r="W1058" s="123">
        <v>52</v>
      </c>
      <c r="X1058" s="123" t="s">
        <v>906</v>
      </c>
      <c r="Y1058" s="120">
        <v>43559</v>
      </c>
      <c r="Z1058" s="121">
        <v>0.375</v>
      </c>
      <c r="AA1058" s="123" t="s">
        <v>661</v>
      </c>
      <c r="AB1058" s="117" t="s">
        <v>582</v>
      </c>
      <c r="AC1058" s="119" t="s">
        <v>398</v>
      </c>
      <c r="AD1058" s="119" t="s">
        <v>664</v>
      </c>
    </row>
    <row r="1059" spans="1:30">
      <c r="A1059" s="117">
        <v>1058</v>
      </c>
      <c r="B1059" s="123" t="s">
        <v>467</v>
      </c>
      <c r="C1059" s="117" t="s">
        <v>5</v>
      </c>
      <c r="D1059" s="117" t="s">
        <v>595</v>
      </c>
      <c r="E1059" s="117">
        <v>1058</v>
      </c>
      <c r="F1059" s="209" t="s">
        <v>920</v>
      </c>
      <c r="G1059" s="123" t="s">
        <v>591</v>
      </c>
      <c r="H1059" s="123" t="s">
        <v>579</v>
      </c>
      <c r="I1059" s="132" t="s">
        <v>398</v>
      </c>
      <c r="J1059" s="123" t="s">
        <v>398</v>
      </c>
      <c r="K1059" s="123">
        <v>8.9</v>
      </c>
      <c r="L1059" s="123" t="s">
        <v>398</v>
      </c>
      <c r="M1059" s="123" t="s">
        <v>398</v>
      </c>
      <c r="N1059" s="123" t="s">
        <v>592</v>
      </c>
      <c r="O1059" s="123" t="s">
        <v>579</v>
      </c>
      <c r="P1059" s="123">
        <v>1</v>
      </c>
      <c r="Q1059" s="212" t="s">
        <v>398</v>
      </c>
      <c r="R1059" s="123" t="s">
        <v>398</v>
      </c>
      <c r="S1059" s="123" t="s">
        <v>398</v>
      </c>
      <c r="T1059" s="117" t="s">
        <v>398</v>
      </c>
      <c r="U1059" s="117" t="s">
        <v>398</v>
      </c>
      <c r="V1059" s="123" t="s">
        <v>398</v>
      </c>
      <c r="W1059" s="123">
        <v>52</v>
      </c>
      <c r="X1059" s="123" t="s">
        <v>906</v>
      </c>
      <c r="Y1059" s="120">
        <v>43559</v>
      </c>
      <c r="Z1059" s="121">
        <v>0.375</v>
      </c>
      <c r="AA1059" s="123" t="s">
        <v>661</v>
      </c>
      <c r="AB1059" s="117" t="s">
        <v>582</v>
      </c>
      <c r="AC1059" s="119" t="s">
        <v>398</v>
      </c>
      <c r="AD1059" s="119" t="s">
        <v>926</v>
      </c>
    </row>
    <row r="1060" spans="1:30">
      <c r="A1060" s="117">
        <v>1059</v>
      </c>
      <c r="B1060" s="123" t="s">
        <v>467</v>
      </c>
      <c r="C1060" s="117" t="s">
        <v>5</v>
      </c>
      <c r="D1060" s="117" t="s">
        <v>595</v>
      </c>
      <c r="E1060" s="117">
        <v>1059</v>
      </c>
      <c r="F1060" s="209" t="s">
        <v>920</v>
      </c>
      <c r="G1060" s="123" t="s">
        <v>591</v>
      </c>
      <c r="H1060" s="123" t="s">
        <v>579</v>
      </c>
      <c r="I1060" s="132" t="s">
        <v>398</v>
      </c>
      <c r="J1060" s="123" t="s">
        <v>398</v>
      </c>
      <c r="K1060" s="123">
        <v>7</v>
      </c>
      <c r="L1060" s="123" t="s">
        <v>398</v>
      </c>
      <c r="M1060" s="123" t="s">
        <v>398</v>
      </c>
      <c r="N1060" s="123" t="s">
        <v>592</v>
      </c>
      <c r="O1060" s="123" t="s">
        <v>579</v>
      </c>
      <c r="P1060" s="123">
        <v>1</v>
      </c>
      <c r="Q1060" s="123" t="s">
        <v>398</v>
      </c>
      <c r="R1060" s="123" t="s">
        <v>398</v>
      </c>
      <c r="S1060" s="123" t="s">
        <v>398</v>
      </c>
      <c r="T1060" s="117" t="s">
        <v>398</v>
      </c>
      <c r="U1060" s="117" t="s">
        <v>398</v>
      </c>
      <c r="V1060" s="123" t="s">
        <v>398</v>
      </c>
      <c r="W1060" s="123">
        <v>52</v>
      </c>
      <c r="X1060" s="123" t="s">
        <v>906</v>
      </c>
      <c r="Y1060" s="120">
        <v>43559</v>
      </c>
      <c r="Z1060" s="121">
        <v>0.375</v>
      </c>
      <c r="AA1060" s="123" t="s">
        <v>661</v>
      </c>
      <c r="AB1060" s="117" t="s">
        <v>582</v>
      </c>
      <c r="AC1060" s="119" t="s">
        <v>398</v>
      </c>
      <c r="AD1060" s="119" t="s">
        <v>398</v>
      </c>
    </row>
    <row r="1061" spans="1:30">
      <c r="A1061" s="117">
        <v>1060</v>
      </c>
      <c r="B1061" s="123" t="s">
        <v>467</v>
      </c>
      <c r="C1061" s="117" t="s">
        <v>5</v>
      </c>
      <c r="D1061" s="117" t="s">
        <v>595</v>
      </c>
      <c r="E1061" s="117">
        <v>1060</v>
      </c>
      <c r="F1061" s="209" t="s">
        <v>917</v>
      </c>
      <c r="G1061" s="123" t="s">
        <v>591</v>
      </c>
      <c r="H1061" s="123" t="s">
        <v>579</v>
      </c>
      <c r="I1061" s="132" t="s">
        <v>398</v>
      </c>
      <c r="J1061" s="123" t="s">
        <v>398</v>
      </c>
      <c r="K1061" s="123">
        <v>24.6</v>
      </c>
      <c r="L1061" s="123" t="s">
        <v>398</v>
      </c>
      <c r="M1061" s="123" t="s">
        <v>398</v>
      </c>
      <c r="N1061" s="123" t="s">
        <v>592</v>
      </c>
      <c r="O1061" s="123" t="s">
        <v>579</v>
      </c>
      <c r="P1061" s="123">
        <v>1</v>
      </c>
      <c r="Q1061" s="123" t="s">
        <v>398</v>
      </c>
      <c r="R1061" s="123" t="s">
        <v>398</v>
      </c>
      <c r="S1061" s="123" t="s">
        <v>398</v>
      </c>
      <c r="T1061" s="117" t="s">
        <v>398</v>
      </c>
      <c r="U1061" s="117" t="s">
        <v>398</v>
      </c>
      <c r="V1061" s="123" t="s">
        <v>398</v>
      </c>
      <c r="W1061" s="123">
        <v>51</v>
      </c>
      <c r="X1061" s="123" t="s">
        <v>906</v>
      </c>
      <c r="Y1061" s="120">
        <v>43559</v>
      </c>
      <c r="Z1061" s="121">
        <v>0.375</v>
      </c>
      <c r="AA1061" s="123" t="s">
        <v>661</v>
      </c>
      <c r="AB1061" s="117" t="s">
        <v>582</v>
      </c>
      <c r="AC1061" s="119" t="s">
        <v>398</v>
      </c>
      <c r="AD1061" s="119" t="s">
        <v>398</v>
      </c>
    </row>
    <row r="1062" spans="1:30">
      <c r="A1062" s="117">
        <v>1061</v>
      </c>
      <c r="B1062" s="123" t="s">
        <v>467</v>
      </c>
      <c r="C1062" s="117" t="s">
        <v>5</v>
      </c>
      <c r="D1062" s="117" t="s">
        <v>595</v>
      </c>
      <c r="E1062" s="117">
        <v>1061</v>
      </c>
      <c r="F1062" s="209" t="s">
        <v>920</v>
      </c>
      <c r="G1062" s="123" t="s">
        <v>591</v>
      </c>
      <c r="H1062" s="123" t="s">
        <v>579</v>
      </c>
      <c r="I1062" s="132" t="s">
        <v>398</v>
      </c>
      <c r="J1062" s="123" t="s">
        <v>398</v>
      </c>
      <c r="K1062" s="123">
        <v>6.5</v>
      </c>
      <c r="L1062" s="123" t="s">
        <v>398</v>
      </c>
      <c r="M1062" s="123" t="s">
        <v>398</v>
      </c>
      <c r="N1062" s="123" t="s">
        <v>592</v>
      </c>
      <c r="O1062" s="123" t="s">
        <v>579</v>
      </c>
      <c r="P1062" s="123">
        <v>1</v>
      </c>
      <c r="Q1062" s="123" t="s">
        <v>398</v>
      </c>
      <c r="R1062" s="123" t="s">
        <v>398</v>
      </c>
      <c r="S1062" s="123" t="s">
        <v>398</v>
      </c>
      <c r="T1062" s="117" t="s">
        <v>398</v>
      </c>
      <c r="U1062" s="117" t="s">
        <v>398</v>
      </c>
      <c r="V1062" s="123" t="s">
        <v>398</v>
      </c>
      <c r="W1062" s="123">
        <v>52</v>
      </c>
      <c r="X1062" s="123" t="s">
        <v>906</v>
      </c>
      <c r="Y1062" s="120">
        <v>43559</v>
      </c>
      <c r="Z1062" s="121">
        <v>0.375</v>
      </c>
      <c r="AA1062" s="123" t="s">
        <v>661</v>
      </c>
      <c r="AB1062" s="117" t="s">
        <v>582</v>
      </c>
      <c r="AC1062" s="119" t="s">
        <v>398</v>
      </c>
      <c r="AD1062" s="119" t="s">
        <v>398</v>
      </c>
    </row>
    <row r="1063" spans="1:30">
      <c r="A1063" s="117">
        <v>1062</v>
      </c>
      <c r="B1063" s="123" t="s">
        <v>467</v>
      </c>
      <c r="C1063" s="117" t="s">
        <v>5</v>
      </c>
      <c r="D1063" s="117" t="s">
        <v>595</v>
      </c>
      <c r="E1063" s="117">
        <v>1062</v>
      </c>
      <c r="F1063" s="209" t="s">
        <v>920</v>
      </c>
      <c r="G1063" s="123" t="s">
        <v>591</v>
      </c>
      <c r="H1063" s="123" t="s">
        <v>579</v>
      </c>
      <c r="I1063" s="132" t="s">
        <v>398</v>
      </c>
      <c r="J1063" s="123" t="s">
        <v>398</v>
      </c>
      <c r="K1063" s="123">
        <v>5.0999999999999996</v>
      </c>
      <c r="L1063" s="123" t="s">
        <v>398</v>
      </c>
      <c r="M1063" s="123" t="s">
        <v>398</v>
      </c>
      <c r="N1063" s="123" t="s">
        <v>592</v>
      </c>
      <c r="O1063" s="123" t="s">
        <v>579</v>
      </c>
      <c r="P1063" s="123">
        <v>1</v>
      </c>
      <c r="Q1063" s="123" t="s">
        <v>398</v>
      </c>
      <c r="R1063" s="123" t="s">
        <v>398</v>
      </c>
      <c r="S1063" s="123" t="s">
        <v>398</v>
      </c>
      <c r="T1063" s="117" t="s">
        <v>398</v>
      </c>
      <c r="U1063" s="117" t="s">
        <v>398</v>
      </c>
      <c r="V1063" s="123" t="s">
        <v>398</v>
      </c>
      <c r="W1063" s="123">
        <v>52</v>
      </c>
      <c r="X1063" s="123" t="s">
        <v>906</v>
      </c>
      <c r="Y1063" s="120">
        <v>43559</v>
      </c>
      <c r="Z1063" s="121">
        <v>0.375</v>
      </c>
      <c r="AA1063" s="123" t="s">
        <v>661</v>
      </c>
      <c r="AB1063" s="117" t="s">
        <v>582</v>
      </c>
      <c r="AC1063" s="119" t="s">
        <v>398</v>
      </c>
      <c r="AD1063" s="119" t="s">
        <v>398</v>
      </c>
    </row>
    <row r="1064" spans="1:30">
      <c r="A1064" s="117">
        <v>1063</v>
      </c>
      <c r="B1064" s="123" t="s">
        <v>467</v>
      </c>
      <c r="C1064" s="117" t="s">
        <v>5</v>
      </c>
      <c r="D1064" s="117" t="s">
        <v>595</v>
      </c>
      <c r="E1064" s="117">
        <v>1063</v>
      </c>
      <c r="F1064" s="209" t="s">
        <v>917</v>
      </c>
      <c r="G1064" s="123" t="s">
        <v>591</v>
      </c>
      <c r="H1064" s="123" t="s">
        <v>579</v>
      </c>
      <c r="I1064" s="132" t="s">
        <v>398</v>
      </c>
      <c r="J1064" s="123" t="s">
        <v>398</v>
      </c>
      <c r="K1064" s="123">
        <v>19.600000000000001</v>
      </c>
      <c r="L1064" s="123" t="s">
        <v>398</v>
      </c>
      <c r="M1064" s="123" t="s">
        <v>398</v>
      </c>
      <c r="N1064" s="123" t="s">
        <v>592</v>
      </c>
      <c r="O1064" s="123" t="s">
        <v>579</v>
      </c>
      <c r="P1064" s="123">
        <v>1</v>
      </c>
      <c r="Q1064" s="123" t="s">
        <v>398</v>
      </c>
      <c r="R1064" s="123" t="s">
        <v>398</v>
      </c>
      <c r="S1064" s="123" t="s">
        <v>398</v>
      </c>
      <c r="T1064" s="117" t="s">
        <v>398</v>
      </c>
      <c r="U1064" s="117" t="s">
        <v>398</v>
      </c>
      <c r="V1064" s="123" t="s">
        <v>398</v>
      </c>
      <c r="W1064" s="123">
        <v>51</v>
      </c>
      <c r="X1064" s="123" t="s">
        <v>906</v>
      </c>
      <c r="Y1064" s="120">
        <v>43559</v>
      </c>
      <c r="Z1064" s="121">
        <v>0.375</v>
      </c>
      <c r="AA1064" s="123" t="s">
        <v>661</v>
      </c>
      <c r="AB1064" s="117" t="s">
        <v>582</v>
      </c>
      <c r="AC1064" s="119" t="s">
        <v>398</v>
      </c>
      <c r="AD1064" s="119" t="s">
        <v>398</v>
      </c>
    </row>
    <row r="1065" spans="1:30">
      <c r="A1065" s="117">
        <v>1064</v>
      </c>
      <c r="B1065" s="123" t="s">
        <v>467</v>
      </c>
      <c r="C1065" s="117" t="s">
        <v>5</v>
      </c>
      <c r="D1065" s="117" t="s">
        <v>595</v>
      </c>
      <c r="E1065" s="117">
        <v>1064</v>
      </c>
      <c r="F1065" s="209" t="s">
        <v>917</v>
      </c>
      <c r="G1065" s="123" t="s">
        <v>591</v>
      </c>
      <c r="H1065" s="123" t="s">
        <v>579</v>
      </c>
      <c r="I1065" s="132" t="s">
        <v>398</v>
      </c>
      <c r="J1065" s="123" t="s">
        <v>398</v>
      </c>
      <c r="K1065" s="123">
        <v>16.899999999999999</v>
      </c>
      <c r="L1065" s="123" t="s">
        <v>398</v>
      </c>
      <c r="M1065" s="123" t="s">
        <v>398</v>
      </c>
      <c r="N1065" s="123" t="s">
        <v>665</v>
      </c>
      <c r="O1065" s="123" t="s">
        <v>579</v>
      </c>
      <c r="P1065" s="123">
        <v>1</v>
      </c>
      <c r="Q1065" s="123" t="s">
        <v>398</v>
      </c>
      <c r="R1065" s="134" t="s">
        <v>398</v>
      </c>
      <c r="S1065" s="134" t="s">
        <v>663</v>
      </c>
      <c r="T1065" s="217" t="s">
        <v>1031</v>
      </c>
      <c r="U1065" s="217" t="s">
        <v>1032</v>
      </c>
      <c r="V1065" s="134" t="s">
        <v>666</v>
      </c>
      <c r="W1065" s="123">
        <v>51</v>
      </c>
      <c r="X1065" s="123" t="s">
        <v>906</v>
      </c>
      <c r="Y1065" s="120">
        <v>43559</v>
      </c>
      <c r="Z1065" s="121">
        <v>0.375</v>
      </c>
      <c r="AA1065" s="123" t="s">
        <v>661</v>
      </c>
      <c r="AB1065" s="117" t="s">
        <v>582</v>
      </c>
      <c r="AC1065" s="119" t="s">
        <v>398</v>
      </c>
      <c r="AD1065" s="119" t="s">
        <v>667</v>
      </c>
    </row>
    <row r="1066" spans="1:30">
      <c r="A1066" s="117">
        <v>1065</v>
      </c>
      <c r="B1066" s="123" t="s">
        <v>467</v>
      </c>
      <c r="C1066" s="117" t="s">
        <v>5</v>
      </c>
      <c r="D1066" s="117" t="s">
        <v>595</v>
      </c>
      <c r="E1066" s="117">
        <v>1065</v>
      </c>
      <c r="F1066" s="123" t="s">
        <v>921</v>
      </c>
      <c r="G1066" s="123" t="s">
        <v>591</v>
      </c>
      <c r="H1066" s="123" t="s">
        <v>579</v>
      </c>
      <c r="I1066" s="132" t="s">
        <v>398</v>
      </c>
      <c r="J1066" s="123" t="s">
        <v>398</v>
      </c>
      <c r="K1066" s="123">
        <v>4.5</v>
      </c>
      <c r="L1066" s="123" t="s">
        <v>398</v>
      </c>
      <c r="M1066" s="123" t="s">
        <v>398</v>
      </c>
      <c r="N1066" s="123" t="s">
        <v>592</v>
      </c>
      <c r="O1066" s="123" t="s">
        <v>579</v>
      </c>
      <c r="P1066" s="123">
        <v>1</v>
      </c>
      <c r="Q1066" s="123" t="s">
        <v>398</v>
      </c>
      <c r="R1066" s="123" t="s">
        <v>398</v>
      </c>
      <c r="S1066" s="123" t="s">
        <v>398</v>
      </c>
      <c r="T1066" s="117" t="s">
        <v>398</v>
      </c>
      <c r="U1066" s="117" t="s">
        <v>398</v>
      </c>
      <c r="V1066" s="123" t="s">
        <v>398</v>
      </c>
      <c r="W1066" s="123">
        <v>53</v>
      </c>
      <c r="X1066" s="123" t="s">
        <v>906</v>
      </c>
      <c r="Y1066" s="120">
        <v>43559</v>
      </c>
      <c r="Z1066" s="121">
        <v>0.375</v>
      </c>
      <c r="AA1066" s="123" t="s">
        <v>661</v>
      </c>
      <c r="AB1066" s="117" t="s">
        <v>582</v>
      </c>
      <c r="AC1066" s="119" t="s">
        <v>398</v>
      </c>
      <c r="AD1066" s="119" t="s">
        <v>668</v>
      </c>
    </row>
    <row r="1067" spans="1:30">
      <c r="A1067" s="117">
        <v>1066</v>
      </c>
      <c r="B1067" s="123" t="s">
        <v>467</v>
      </c>
      <c r="C1067" s="117" t="s">
        <v>5</v>
      </c>
      <c r="D1067" s="117" t="s">
        <v>595</v>
      </c>
      <c r="E1067" s="117">
        <v>1066</v>
      </c>
      <c r="F1067" s="209" t="s">
        <v>917</v>
      </c>
      <c r="G1067" s="123" t="s">
        <v>591</v>
      </c>
      <c r="H1067" s="123" t="s">
        <v>579</v>
      </c>
      <c r="I1067" s="132" t="s">
        <v>398</v>
      </c>
      <c r="J1067" s="123" t="s">
        <v>398</v>
      </c>
      <c r="K1067" s="123">
        <v>15.1</v>
      </c>
      <c r="L1067" s="123" t="s">
        <v>398</v>
      </c>
      <c r="M1067" s="123" t="s">
        <v>398</v>
      </c>
      <c r="N1067" s="123" t="s">
        <v>592</v>
      </c>
      <c r="O1067" s="123" t="s">
        <v>579</v>
      </c>
      <c r="P1067" s="123">
        <v>1</v>
      </c>
      <c r="Q1067" s="123" t="s">
        <v>398</v>
      </c>
      <c r="R1067" s="123" t="s">
        <v>398</v>
      </c>
      <c r="S1067" s="123" t="s">
        <v>398</v>
      </c>
      <c r="T1067" s="117" t="s">
        <v>398</v>
      </c>
      <c r="U1067" s="117" t="s">
        <v>398</v>
      </c>
      <c r="V1067" s="123" t="s">
        <v>398</v>
      </c>
      <c r="W1067" s="123">
        <v>51</v>
      </c>
      <c r="X1067" s="123" t="s">
        <v>906</v>
      </c>
      <c r="Y1067" s="120">
        <v>43559</v>
      </c>
      <c r="Z1067" s="121">
        <v>0.375</v>
      </c>
      <c r="AA1067" s="123" t="s">
        <v>661</v>
      </c>
      <c r="AB1067" s="117" t="s">
        <v>582</v>
      </c>
      <c r="AC1067" s="119" t="s">
        <v>398</v>
      </c>
      <c r="AD1067" s="119" t="s">
        <v>398</v>
      </c>
    </row>
    <row r="1068" spans="1:30">
      <c r="A1068" s="117">
        <v>1067</v>
      </c>
      <c r="B1068" s="123" t="s">
        <v>467</v>
      </c>
      <c r="C1068" s="117" t="s">
        <v>5</v>
      </c>
      <c r="D1068" s="117" t="s">
        <v>595</v>
      </c>
      <c r="E1068" s="117">
        <v>1067</v>
      </c>
      <c r="F1068" s="209" t="s">
        <v>917</v>
      </c>
      <c r="G1068" s="123" t="s">
        <v>591</v>
      </c>
      <c r="H1068" s="123" t="s">
        <v>579</v>
      </c>
      <c r="I1068" s="132" t="s">
        <v>398</v>
      </c>
      <c r="J1068" s="123" t="s">
        <v>398</v>
      </c>
      <c r="K1068" s="123">
        <v>27</v>
      </c>
      <c r="L1068" s="123" t="s">
        <v>398</v>
      </c>
      <c r="M1068" s="123" t="s">
        <v>398</v>
      </c>
      <c r="N1068" s="123" t="s">
        <v>592</v>
      </c>
      <c r="O1068" s="123" t="s">
        <v>579</v>
      </c>
      <c r="P1068" s="123">
        <v>1</v>
      </c>
      <c r="Q1068" s="123" t="s">
        <v>398</v>
      </c>
      <c r="R1068" s="123" t="s">
        <v>398</v>
      </c>
      <c r="S1068" s="123" t="s">
        <v>398</v>
      </c>
      <c r="T1068" s="117" t="s">
        <v>398</v>
      </c>
      <c r="U1068" s="117" t="s">
        <v>398</v>
      </c>
      <c r="V1068" s="123" t="s">
        <v>398</v>
      </c>
      <c r="W1068" s="123">
        <v>51</v>
      </c>
      <c r="X1068" s="123" t="s">
        <v>906</v>
      </c>
      <c r="Y1068" s="120">
        <v>43559</v>
      </c>
      <c r="Z1068" s="121">
        <v>0.375</v>
      </c>
      <c r="AA1068" s="123" t="s">
        <v>661</v>
      </c>
      <c r="AB1068" s="117" t="s">
        <v>582</v>
      </c>
      <c r="AC1068" s="119" t="s">
        <v>398</v>
      </c>
      <c r="AD1068" s="119" t="s">
        <v>398</v>
      </c>
    </row>
    <row r="1069" spans="1:30">
      <c r="A1069" s="117">
        <v>1068</v>
      </c>
      <c r="B1069" s="123" t="s">
        <v>467</v>
      </c>
      <c r="C1069" s="117" t="s">
        <v>5</v>
      </c>
      <c r="D1069" s="117" t="s">
        <v>595</v>
      </c>
      <c r="E1069" s="117">
        <v>1068</v>
      </c>
      <c r="F1069" s="209" t="s">
        <v>920</v>
      </c>
      <c r="G1069" s="123" t="s">
        <v>591</v>
      </c>
      <c r="H1069" s="123" t="s">
        <v>579</v>
      </c>
      <c r="I1069" s="132" t="s">
        <v>398</v>
      </c>
      <c r="J1069" s="123" t="s">
        <v>398</v>
      </c>
      <c r="K1069" s="123">
        <v>5.5</v>
      </c>
      <c r="L1069" s="123" t="s">
        <v>398</v>
      </c>
      <c r="M1069" s="123" t="s">
        <v>398</v>
      </c>
      <c r="N1069" s="123" t="s">
        <v>592</v>
      </c>
      <c r="O1069" s="123" t="s">
        <v>579</v>
      </c>
      <c r="P1069" s="123">
        <v>1</v>
      </c>
      <c r="Q1069" s="123" t="s">
        <v>398</v>
      </c>
      <c r="R1069" s="123" t="s">
        <v>398</v>
      </c>
      <c r="S1069" s="123" t="s">
        <v>398</v>
      </c>
      <c r="T1069" s="117" t="s">
        <v>398</v>
      </c>
      <c r="U1069" s="117" t="s">
        <v>398</v>
      </c>
      <c r="V1069" s="123" t="s">
        <v>398</v>
      </c>
      <c r="W1069" s="123">
        <v>52</v>
      </c>
      <c r="X1069" s="123" t="s">
        <v>906</v>
      </c>
      <c r="Y1069" s="120">
        <v>43559</v>
      </c>
      <c r="Z1069" s="121">
        <v>0.375</v>
      </c>
      <c r="AA1069" s="123" t="s">
        <v>661</v>
      </c>
      <c r="AB1069" s="117" t="s">
        <v>582</v>
      </c>
      <c r="AC1069" s="119" t="s">
        <v>398</v>
      </c>
      <c r="AD1069" s="119" t="s">
        <v>669</v>
      </c>
    </row>
    <row r="1070" spans="1:30">
      <c r="A1070" s="117">
        <v>1069</v>
      </c>
      <c r="B1070" s="123" t="s">
        <v>467</v>
      </c>
      <c r="C1070" s="117" t="s">
        <v>5</v>
      </c>
      <c r="D1070" s="117" t="s">
        <v>595</v>
      </c>
      <c r="E1070" s="117">
        <v>1069</v>
      </c>
      <c r="F1070" s="209" t="s">
        <v>917</v>
      </c>
      <c r="G1070" s="123" t="s">
        <v>591</v>
      </c>
      <c r="H1070" s="123" t="s">
        <v>579</v>
      </c>
      <c r="I1070" s="132" t="s">
        <v>398</v>
      </c>
      <c r="J1070" s="123" t="s">
        <v>398</v>
      </c>
      <c r="K1070" s="123">
        <v>11.3</v>
      </c>
      <c r="L1070" s="123" t="s">
        <v>398</v>
      </c>
      <c r="M1070" s="123" t="s">
        <v>398</v>
      </c>
      <c r="N1070" s="123" t="s">
        <v>592</v>
      </c>
      <c r="O1070" s="123" t="s">
        <v>579</v>
      </c>
      <c r="P1070" s="123">
        <v>1</v>
      </c>
      <c r="Q1070" s="123" t="s">
        <v>398</v>
      </c>
      <c r="R1070" s="123" t="s">
        <v>398</v>
      </c>
      <c r="S1070" s="123" t="s">
        <v>398</v>
      </c>
      <c r="T1070" s="117" t="s">
        <v>398</v>
      </c>
      <c r="U1070" s="117" t="s">
        <v>398</v>
      </c>
      <c r="V1070" s="123" t="s">
        <v>398</v>
      </c>
      <c r="W1070" s="123">
        <v>51</v>
      </c>
      <c r="X1070" s="123" t="s">
        <v>906</v>
      </c>
      <c r="Y1070" s="120">
        <v>43559</v>
      </c>
      <c r="Z1070" s="121">
        <v>0.375</v>
      </c>
      <c r="AA1070" s="123" t="s">
        <v>661</v>
      </c>
      <c r="AB1070" s="117" t="s">
        <v>582</v>
      </c>
      <c r="AC1070" s="119" t="s">
        <v>398</v>
      </c>
      <c r="AD1070" s="119" t="s">
        <v>398</v>
      </c>
    </row>
    <row r="1071" spans="1:30">
      <c r="A1071" s="117">
        <v>1070</v>
      </c>
      <c r="B1071" s="123" t="s">
        <v>467</v>
      </c>
      <c r="C1071" s="117" t="s">
        <v>5</v>
      </c>
      <c r="D1071" s="117" t="s">
        <v>595</v>
      </c>
      <c r="E1071" s="117">
        <v>1070</v>
      </c>
      <c r="F1071" s="123" t="s">
        <v>921</v>
      </c>
      <c r="G1071" s="123" t="s">
        <v>591</v>
      </c>
      <c r="H1071" s="123" t="s">
        <v>579</v>
      </c>
      <c r="I1071" s="132" t="s">
        <v>398</v>
      </c>
      <c r="J1071" s="123" t="s">
        <v>398</v>
      </c>
      <c r="K1071" s="123">
        <v>4</v>
      </c>
      <c r="L1071" s="123" t="s">
        <v>398</v>
      </c>
      <c r="M1071" s="123" t="s">
        <v>398</v>
      </c>
      <c r="N1071" s="123" t="s">
        <v>592</v>
      </c>
      <c r="O1071" s="123" t="s">
        <v>579</v>
      </c>
      <c r="P1071" s="123">
        <v>1</v>
      </c>
      <c r="Q1071" s="123" t="s">
        <v>398</v>
      </c>
      <c r="R1071" s="123" t="s">
        <v>398</v>
      </c>
      <c r="S1071" s="123" t="s">
        <v>398</v>
      </c>
      <c r="T1071" s="117" t="s">
        <v>398</v>
      </c>
      <c r="U1071" s="117" t="s">
        <v>398</v>
      </c>
      <c r="V1071" s="123" t="s">
        <v>398</v>
      </c>
      <c r="W1071" s="123">
        <v>53</v>
      </c>
      <c r="X1071" s="123" t="s">
        <v>906</v>
      </c>
      <c r="Y1071" s="120">
        <v>43559</v>
      </c>
      <c r="Z1071" s="121">
        <v>0.375</v>
      </c>
      <c r="AA1071" s="123" t="s">
        <v>661</v>
      </c>
      <c r="AB1071" s="117" t="s">
        <v>582</v>
      </c>
      <c r="AC1071" s="119" t="s">
        <v>398</v>
      </c>
      <c r="AD1071" s="119" t="s">
        <v>670</v>
      </c>
    </row>
    <row r="1072" spans="1:30">
      <c r="A1072" s="117">
        <v>1071</v>
      </c>
      <c r="B1072" s="123" t="s">
        <v>467</v>
      </c>
      <c r="C1072" s="117" t="s">
        <v>5</v>
      </c>
      <c r="D1072" s="117" t="s">
        <v>595</v>
      </c>
      <c r="E1072" s="117">
        <v>1071</v>
      </c>
      <c r="F1072" s="123" t="s">
        <v>921</v>
      </c>
      <c r="G1072" s="123" t="s">
        <v>591</v>
      </c>
      <c r="H1072" s="123" t="s">
        <v>579</v>
      </c>
      <c r="I1072" s="132" t="s">
        <v>398</v>
      </c>
      <c r="J1072" s="123" t="s">
        <v>398</v>
      </c>
      <c r="K1072" s="123">
        <v>4.8</v>
      </c>
      <c r="L1072" s="123" t="s">
        <v>398</v>
      </c>
      <c r="M1072" s="123" t="s">
        <v>398</v>
      </c>
      <c r="N1072" s="123" t="s">
        <v>592</v>
      </c>
      <c r="O1072" s="123" t="s">
        <v>579</v>
      </c>
      <c r="P1072" s="123">
        <v>1</v>
      </c>
      <c r="Q1072" s="123" t="s">
        <v>398</v>
      </c>
      <c r="R1072" s="123" t="s">
        <v>398</v>
      </c>
      <c r="S1072" s="123" t="s">
        <v>398</v>
      </c>
      <c r="T1072" s="117" t="s">
        <v>398</v>
      </c>
      <c r="U1072" s="117" t="s">
        <v>398</v>
      </c>
      <c r="V1072" s="123" t="s">
        <v>398</v>
      </c>
      <c r="W1072" s="123">
        <v>53</v>
      </c>
      <c r="X1072" s="123" t="s">
        <v>906</v>
      </c>
      <c r="Y1072" s="120">
        <v>43559</v>
      </c>
      <c r="Z1072" s="121">
        <v>0.375</v>
      </c>
      <c r="AA1072" s="123" t="s">
        <v>661</v>
      </c>
      <c r="AB1072" s="117" t="s">
        <v>582</v>
      </c>
      <c r="AC1072" s="119" t="s">
        <v>398</v>
      </c>
      <c r="AD1072" s="119" t="s">
        <v>398</v>
      </c>
    </row>
    <row r="1073" spans="1:30">
      <c r="A1073" s="117">
        <v>1072</v>
      </c>
      <c r="B1073" s="123" t="s">
        <v>467</v>
      </c>
      <c r="C1073" s="117" t="s">
        <v>5</v>
      </c>
      <c r="D1073" s="117" t="s">
        <v>595</v>
      </c>
      <c r="E1073" s="117">
        <v>1072</v>
      </c>
      <c r="F1073" s="209" t="s">
        <v>917</v>
      </c>
      <c r="G1073" s="123" t="s">
        <v>591</v>
      </c>
      <c r="H1073" s="123" t="s">
        <v>579</v>
      </c>
      <c r="I1073" s="132" t="s">
        <v>398</v>
      </c>
      <c r="J1073" s="123" t="s">
        <v>398</v>
      </c>
      <c r="K1073" s="123">
        <v>13.3</v>
      </c>
      <c r="L1073" s="123" t="s">
        <v>398</v>
      </c>
      <c r="M1073" s="123" t="s">
        <v>398</v>
      </c>
      <c r="N1073" s="123" t="s">
        <v>592</v>
      </c>
      <c r="O1073" s="123" t="s">
        <v>579</v>
      </c>
      <c r="P1073" s="123">
        <v>1</v>
      </c>
      <c r="Q1073" s="123" t="s">
        <v>398</v>
      </c>
      <c r="R1073" s="123" t="s">
        <v>398</v>
      </c>
      <c r="S1073" s="123" t="s">
        <v>398</v>
      </c>
      <c r="T1073" s="117" t="s">
        <v>398</v>
      </c>
      <c r="U1073" s="117" t="s">
        <v>398</v>
      </c>
      <c r="V1073" s="123" t="s">
        <v>398</v>
      </c>
      <c r="W1073" s="123">
        <v>51</v>
      </c>
      <c r="X1073" s="123" t="s">
        <v>906</v>
      </c>
      <c r="Y1073" s="120">
        <v>43559</v>
      </c>
      <c r="Z1073" s="121">
        <v>0.375</v>
      </c>
      <c r="AA1073" s="123" t="s">
        <v>661</v>
      </c>
      <c r="AB1073" s="117" t="s">
        <v>582</v>
      </c>
      <c r="AC1073" s="119" t="s">
        <v>398</v>
      </c>
      <c r="AD1073" s="119" t="s">
        <v>398</v>
      </c>
    </row>
    <row r="1074" spans="1:30">
      <c r="A1074" s="117">
        <v>1073</v>
      </c>
      <c r="B1074" s="123" t="s">
        <v>467</v>
      </c>
      <c r="C1074" s="117" t="s">
        <v>5</v>
      </c>
      <c r="D1074" s="117" t="s">
        <v>595</v>
      </c>
      <c r="E1074" s="117">
        <v>1073</v>
      </c>
      <c r="F1074" s="209" t="s">
        <v>920</v>
      </c>
      <c r="G1074" s="123" t="s">
        <v>591</v>
      </c>
      <c r="H1074" s="123" t="s">
        <v>579</v>
      </c>
      <c r="I1074" s="132" t="s">
        <v>398</v>
      </c>
      <c r="J1074" s="123" t="s">
        <v>398</v>
      </c>
      <c r="K1074" s="123">
        <v>9.9</v>
      </c>
      <c r="L1074" s="123" t="s">
        <v>398</v>
      </c>
      <c r="M1074" s="123" t="s">
        <v>398</v>
      </c>
      <c r="N1074" s="123" t="s">
        <v>592</v>
      </c>
      <c r="O1074" s="123" t="s">
        <v>579</v>
      </c>
      <c r="P1074" s="123">
        <v>1</v>
      </c>
      <c r="Q1074" s="123" t="s">
        <v>398</v>
      </c>
      <c r="R1074" s="123" t="s">
        <v>398</v>
      </c>
      <c r="S1074" s="123" t="s">
        <v>398</v>
      </c>
      <c r="T1074" s="117" t="s">
        <v>398</v>
      </c>
      <c r="U1074" s="117" t="s">
        <v>398</v>
      </c>
      <c r="V1074" s="123" t="s">
        <v>398</v>
      </c>
      <c r="W1074" s="123">
        <v>52</v>
      </c>
      <c r="X1074" s="123" t="s">
        <v>906</v>
      </c>
      <c r="Y1074" s="120">
        <v>43559</v>
      </c>
      <c r="Z1074" s="121">
        <v>0.375</v>
      </c>
      <c r="AA1074" s="123" t="s">
        <v>661</v>
      </c>
      <c r="AB1074" s="117" t="s">
        <v>582</v>
      </c>
      <c r="AC1074" s="119" t="s">
        <v>398</v>
      </c>
      <c r="AD1074" s="119" t="s">
        <v>398</v>
      </c>
    </row>
    <row r="1075" spans="1:30">
      <c r="A1075" s="117">
        <v>1074</v>
      </c>
      <c r="B1075" s="123" t="s">
        <v>467</v>
      </c>
      <c r="C1075" s="117" t="s">
        <v>5</v>
      </c>
      <c r="D1075" s="117" t="s">
        <v>595</v>
      </c>
      <c r="E1075" s="117">
        <v>1074</v>
      </c>
      <c r="F1075" s="209" t="s">
        <v>917</v>
      </c>
      <c r="G1075" s="123" t="s">
        <v>591</v>
      </c>
      <c r="H1075" s="123" t="s">
        <v>579</v>
      </c>
      <c r="I1075" s="132" t="s">
        <v>398</v>
      </c>
      <c r="J1075" s="123" t="s">
        <v>398</v>
      </c>
      <c r="K1075" s="123">
        <v>10.1</v>
      </c>
      <c r="L1075" s="123" t="s">
        <v>398</v>
      </c>
      <c r="M1075" s="123" t="s">
        <v>398</v>
      </c>
      <c r="N1075" s="123" t="s">
        <v>592</v>
      </c>
      <c r="O1075" s="123" t="s">
        <v>579</v>
      </c>
      <c r="P1075" s="123">
        <v>1</v>
      </c>
      <c r="Q1075" s="123" t="s">
        <v>398</v>
      </c>
      <c r="R1075" s="123" t="s">
        <v>398</v>
      </c>
      <c r="S1075" s="123" t="s">
        <v>398</v>
      </c>
      <c r="T1075" s="117" t="s">
        <v>398</v>
      </c>
      <c r="U1075" s="117" t="s">
        <v>398</v>
      </c>
      <c r="V1075" s="123" t="s">
        <v>398</v>
      </c>
      <c r="W1075" s="123">
        <v>51</v>
      </c>
      <c r="X1075" s="123" t="s">
        <v>906</v>
      </c>
      <c r="Y1075" s="120">
        <v>43559</v>
      </c>
      <c r="Z1075" s="121">
        <v>0.375</v>
      </c>
      <c r="AA1075" s="123" t="s">
        <v>661</v>
      </c>
      <c r="AB1075" s="117" t="s">
        <v>582</v>
      </c>
      <c r="AC1075" s="119" t="s">
        <v>398</v>
      </c>
      <c r="AD1075" s="119" t="s">
        <v>398</v>
      </c>
    </row>
    <row r="1076" spans="1:30">
      <c r="A1076" s="117">
        <v>1075</v>
      </c>
      <c r="B1076" s="123" t="s">
        <v>467</v>
      </c>
      <c r="C1076" s="117" t="s">
        <v>5</v>
      </c>
      <c r="D1076" s="117" t="s">
        <v>595</v>
      </c>
      <c r="E1076" s="117">
        <v>1075</v>
      </c>
      <c r="F1076" s="123" t="s">
        <v>921</v>
      </c>
      <c r="G1076" s="123" t="s">
        <v>591</v>
      </c>
      <c r="H1076" s="123" t="s">
        <v>579</v>
      </c>
      <c r="I1076" s="132" t="s">
        <v>398</v>
      </c>
      <c r="J1076" s="123" t="s">
        <v>398</v>
      </c>
      <c r="K1076" s="123">
        <v>3.5</v>
      </c>
      <c r="L1076" s="123" t="s">
        <v>398</v>
      </c>
      <c r="M1076" s="123" t="s">
        <v>398</v>
      </c>
      <c r="N1076" s="123" t="s">
        <v>592</v>
      </c>
      <c r="O1076" s="123" t="s">
        <v>579</v>
      </c>
      <c r="P1076" s="123">
        <v>1</v>
      </c>
      <c r="Q1076" s="123" t="s">
        <v>398</v>
      </c>
      <c r="R1076" s="123" t="s">
        <v>398</v>
      </c>
      <c r="S1076" s="123" t="s">
        <v>398</v>
      </c>
      <c r="T1076" s="117" t="s">
        <v>398</v>
      </c>
      <c r="U1076" s="117" t="s">
        <v>398</v>
      </c>
      <c r="V1076" s="123" t="s">
        <v>398</v>
      </c>
      <c r="W1076" s="123">
        <v>53</v>
      </c>
      <c r="X1076" s="123" t="s">
        <v>906</v>
      </c>
      <c r="Y1076" s="120">
        <v>43559</v>
      </c>
      <c r="Z1076" s="121">
        <v>0.375</v>
      </c>
      <c r="AA1076" s="123" t="s">
        <v>661</v>
      </c>
      <c r="AB1076" s="117" t="s">
        <v>582</v>
      </c>
      <c r="AC1076" s="119" t="s">
        <v>398</v>
      </c>
      <c r="AD1076" s="119" t="s">
        <v>398</v>
      </c>
    </row>
    <row r="1077" spans="1:30">
      <c r="A1077" s="117">
        <v>1076</v>
      </c>
      <c r="B1077" s="123" t="s">
        <v>467</v>
      </c>
      <c r="C1077" s="117" t="s">
        <v>5</v>
      </c>
      <c r="D1077" s="117" t="s">
        <v>595</v>
      </c>
      <c r="E1077" s="117">
        <v>1076</v>
      </c>
      <c r="F1077" s="123" t="s">
        <v>921</v>
      </c>
      <c r="G1077" s="123" t="s">
        <v>591</v>
      </c>
      <c r="H1077" s="123" t="s">
        <v>579</v>
      </c>
      <c r="I1077" s="132" t="s">
        <v>398</v>
      </c>
      <c r="J1077" s="123" t="s">
        <v>398</v>
      </c>
      <c r="K1077" s="123">
        <v>3</v>
      </c>
      <c r="L1077" s="123" t="s">
        <v>398</v>
      </c>
      <c r="M1077" s="123" t="s">
        <v>398</v>
      </c>
      <c r="N1077" s="123" t="s">
        <v>585</v>
      </c>
      <c r="O1077" s="123" t="s">
        <v>579</v>
      </c>
      <c r="P1077" s="123">
        <v>1</v>
      </c>
      <c r="Q1077" s="123" t="s">
        <v>398</v>
      </c>
      <c r="R1077" s="123" t="s">
        <v>398</v>
      </c>
      <c r="S1077" s="123" t="s">
        <v>398</v>
      </c>
      <c r="T1077" s="117" t="s">
        <v>398</v>
      </c>
      <c r="U1077" s="117" t="s">
        <v>398</v>
      </c>
      <c r="V1077" s="123" t="s">
        <v>398</v>
      </c>
      <c r="W1077" s="123">
        <v>53</v>
      </c>
      <c r="X1077" s="123" t="s">
        <v>906</v>
      </c>
      <c r="Y1077" s="120">
        <v>43559</v>
      </c>
      <c r="Z1077" s="121">
        <v>0.375</v>
      </c>
      <c r="AA1077" s="123" t="s">
        <v>661</v>
      </c>
      <c r="AB1077" s="117" t="s">
        <v>582</v>
      </c>
      <c r="AC1077" s="119" t="s">
        <v>398</v>
      </c>
      <c r="AD1077" s="119" t="s">
        <v>398</v>
      </c>
    </row>
    <row r="1078" spans="1:30">
      <c r="A1078" s="117">
        <v>1077</v>
      </c>
      <c r="B1078" s="123" t="s">
        <v>467</v>
      </c>
      <c r="C1078" s="117" t="s">
        <v>5</v>
      </c>
      <c r="D1078" s="117" t="s">
        <v>595</v>
      </c>
      <c r="E1078" s="117">
        <v>1077</v>
      </c>
      <c r="F1078" s="209" t="s">
        <v>917</v>
      </c>
      <c r="G1078" s="123" t="s">
        <v>591</v>
      </c>
      <c r="H1078" s="123" t="s">
        <v>579</v>
      </c>
      <c r="I1078" s="132" t="s">
        <v>398</v>
      </c>
      <c r="J1078" s="123" t="s">
        <v>398</v>
      </c>
      <c r="K1078" s="123">
        <v>25</v>
      </c>
      <c r="L1078" s="123" t="s">
        <v>398</v>
      </c>
      <c r="M1078" s="123" t="s">
        <v>398</v>
      </c>
      <c r="N1078" s="123" t="s">
        <v>592</v>
      </c>
      <c r="O1078" s="123" t="s">
        <v>579</v>
      </c>
      <c r="P1078" s="123">
        <v>1</v>
      </c>
      <c r="Q1078" s="123" t="s">
        <v>398</v>
      </c>
      <c r="R1078" s="123" t="s">
        <v>398</v>
      </c>
      <c r="S1078" s="123" t="s">
        <v>398</v>
      </c>
      <c r="T1078" s="117" t="s">
        <v>398</v>
      </c>
      <c r="U1078" s="117" t="s">
        <v>398</v>
      </c>
      <c r="V1078" s="123" t="s">
        <v>398</v>
      </c>
      <c r="W1078" s="123">
        <v>51</v>
      </c>
      <c r="X1078" s="123" t="s">
        <v>906</v>
      </c>
      <c r="Y1078" s="120">
        <v>43559</v>
      </c>
      <c r="Z1078" s="121">
        <v>0.375</v>
      </c>
      <c r="AA1078" s="123" t="s">
        <v>661</v>
      </c>
      <c r="AB1078" s="117" t="s">
        <v>582</v>
      </c>
      <c r="AC1078" s="119" t="s">
        <v>398</v>
      </c>
      <c r="AD1078" s="119" t="s">
        <v>398</v>
      </c>
    </row>
    <row r="1079" spans="1:30">
      <c r="A1079" s="117">
        <v>1078</v>
      </c>
      <c r="B1079" s="123" t="s">
        <v>467</v>
      </c>
      <c r="C1079" s="117" t="s">
        <v>5</v>
      </c>
      <c r="D1079" s="117" t="s">
        <v>595</v>
      </c>
      <c r="E1079" s="117">
        <v>1078</v>
      </c>
      <c r="F1079" s="123" t="s">
        <v>921</v>
      </c>
      <c r="G1079" s="123" t="s">
        <v>591</v>
      </c>
      <c r="H1079" s="123" t="s">
        <v>579</v>
      </c>
      <c r="I1079" s="132" t="s">
        <v>398</v>
      </c>
      <c r="J1079" s="123" t="s">
        <v>398</v>
      </c>
      <c r="K1079" s="123">
        <v>3.7</v>
      </c>
      <c r="L1079" s="123" t="s">
        <v>398</v>
      </c>
      <c r="M1079" s="123" t="s">
        <v>398</v>
      </c>
      <c r="N1079" s="123" t="s">
        <v>592</v>
      </c>
      <c r="O1079" s="123" t="s">
        <v>579</v>
      </c>
      <c r="P1079" s="123">
        <v>1</v>
      </c>
      <c r="Q1079" s="123" t="s">
        <v>398</v>
      </c>
      <c r="R1079" s="123" t="s">
        <v>398</v>
      </c>
      <c r="S1079" s="123" t="s">
        <v>398</v>
      </c>
      <c r="T1079" s="117" t="s">
        <v>398</v>
      </c>
      <c r="U1079" s="117" t="s">
        <v>398</v>
      </c>
      <c r="V1079" s="123" t="s">
        <v>398</v>
      </c>
      <c r="W1079" s="123">
        <v>53</v>
      </c>
      <c r="X1079" s="123" t="s">
        <v>906</v>
      </c>
      <c r="Y1079" s="120">
        <v>43559</v>
      </c>
      <c r="Z1079" s="121">
        <v>0.375</v>
      </c>
      <c r="AA1079" s="123" t="s">
        <v>661</v>
      </c>
      <c r="AB1079" s="117" t="s">
        <v>582</v>
      </c>
      <c r="AC1079" s="119" t="s">
        <v>398</v>
      </c>
      <c r="AD1079" s="119" t="s">
        <v>398</v>
      </c>
    </row>
    <row r="1080" spans="1:30">
      <c r="A1080" s="117">
        <v>1079</v>
      </c>
      <c r="B1080" s="123" t="s">
        <v>467</v>
      </c>
      <c r="C1080" s="117" t="s">
        <v>5</v>
      </c>
      <c r="D1080" s="117" t="s">
        <v>595</v>
      </c>
      <c r="E1080" s="117">
        <v>1079</v>
      </c>
      <c r="F1080" s="123" t="s">
        <v>921</v>
      </c>
      <c r="G1080" s="123" t="s">
        <v>591</v>
      </c>
      <c r="H1080" s="123" t="s">
        <v>579</v>
      </c>
      <c r="I1080" s="132" t="s">
        <v>398</v>
      </c>
      <c r="J1080" s="123" t="s">
        <v>398</v>
      </c>
      <c r="K1080" s="123">
        <v>3.1</v>
      </c>
      <c r="L1080" s="123" t="s">
        <v>398</v>
      </c>
      <c r="M1080" s="123" t="s">
        <v>398</v>
      </c>
      <c r="N1080" s="123" t="s">
        <v>592</v>
      </c>
      <c r="O1080" s="123" t="s">
        <v>579</v>
      </c>
      <c r="P1080" s="123">
        <v>1</v>
      </c>
      <c r="Q1080" s="123" t="s">
        <v>398</v>
      </c>
      <c r="R1080" s="123" t="s">
        <v>398</v>
      </c>
      <c r="S1080" s="123" t="s">
        <v>398</v>
      </c>
      <c r="T1080" s="117" t="s">
        <v>398</v>
      </c>
      <c r="U1080" s="117" t="s">
        <v>398</v>
      </c>
      <c r="V1080" s="123" t="s">
        <v>398</v>
      </c>
      <c r="W1080" s="123">
        <v>53</v>
      </c>
      <c r="X1080" s="123" t="s">
        <v>906</v>
      </c>
      <c r="Y1080" s="120">
        <v>43559</v>
      </c>
      <c r="Z1080" s="121">
        <v>0.375</v>
      </c>
      <c r="AA1080" s="123" t="s">
        <v>661</v>
      </c>
      <c r="AB1080" s="117" t="s">
        <v>582</v>
      </c>
      <c r="AC1080" s="119" t="s">
        <v>398</v>
      </c>
      <c r="AD1080" s="119" t="s">
        <v>398</v>
      </c>
    </row>
    <row r="1081" spans="1:30">
      <c r="A1081" s="117">
        <v>1080</v>
      </c>
      <c r="B1081" s="123" t="s">
        <v>467</v>
      </c>
      <c r="C1081" s="117" t="s">
        <v>5</v>
      </c>
      <c r="D1081" s="117" t="s">
        <v>595</v>
      </c>
      <c r="E1081" s="117">
        <v>1080</v>
      </c>
      <c r="F1081" s="123" t="s">
        <v>921</v>
      </c>
      <c r="G1081" s="123" t="s">
        <v>591</v>
      </c>
      <c r="H1081" s="123" t="s">
        <v>579</v>
      </c>
      <c r="I1081" s="132" t="s">
        <v>398</v>
      </c>
      <c r="J1081" s="123" t="s">
        <v>398</v>
      </c>
      <c r="K1081" s="123">
        <v>3.9</v>
      </c>
      <c r="L1081" s="123" t="s">
        <v>398</v>
      </c>
      <c r="M1081" s="123" t="s">
        <v>398</v>
      </c>
      <c r="N1081" s="123" t="s">
        <v>592</v>
      </c>
      <c r="O1081" s="123" t="s">
        <v>579</v>
      </c>
      <c r="P1081" s="123">
        <v>1</v>
      </c>
      <c r="Q1081" s="123" t="s">
        <v>398</v>
      </c>
      <c r="R1081" s="123" t="s">
        <v>398</v>
      </c>
      <c r="S1081" s="123" t="s">
        <v>398</v>
      </c>
      <c r="T1081" s="117" t="s">
        <v>398</v>
      </c>
      <c r="U1081" s="117" t="s">
        <v>398</v>
      </c>
      <c r="V1081" s="123" t="s">
        <v>398</v>
      </c>
      <c r="W1081" s="123">
        <v>53</v>
      </c>
      <c r="X1081" s="123" t="s">
        <v>906</v>
      </c>
      <c r="Y1081" s="120">
        <v>43559</v>
      </c>
      <c r="Z1081" s="121">
        <v>0.375</v>
      </c>
      <c r="AA1081" s="123" t="s">
        <v>661</v>
      </c>
      <c r="AB1081" s="117" t="s">
        <v>582</v>
      </c>
      <c r="AC1081" s="119" t="s">
        <v>398</v>
      </c>
      <c r="AD1081" s="119" t="s">
        <v>398</v>
      </c>
    </row>
    <row r="1082" spans="1:30">
      <c r="A1082" s="117">
        <v>1081</v>
      </c>
      <c r="B1082" s="123" t="s">
        <v>467</v>
      </c>
      <c r="C1082" s="117" t="s">
        <v>5</v>
      </c>
      <c r="D1082" s="117" t="s">
        <v>595</v>
      </c>
      <c r="E1082" s="117">
        <v>1081</v>
      </c>
      <c r="F1082" s="123" t="s">
        <v>921</v>
      </c>
      <c r="G1082" s="123" t="s">
        <v>591</v>
      </c>
      <c r="H1082" s="123" t="s">
        <v>579</v>
      </c>
      <c r="I1082" s="132" t="s">
        <v>398</v>
      </c>
      <c r="J1082" s="123" t="s">
        <v>398</v>
      </c>
      <c r="K1082" s="123">
        <v>3.1</v>
      </c>
      <c r="L1082" s="123" t="s">
        <v>398</v>
      </c>
      <c r="M1082" s="123" t="s">
        <v>398</v>
      </c>
      <c r="N1082" s="123" t="s">
        <v>592</v>
      </c>
      <c r="O1082" s="123" t="s">
        <v>579</v>
      </c>
      <c r="P1082" s="123">
        <v>1</v>
      </c>
      <c r="Q1082" s="123" t="s">
        <v>398</v>
      </c>
      <c r="R1082" s="123" t="s">
        <v>398</v>
      </c>
      <c r="S1082" s="123" t="s">
        <v>398</v>
      </c>
      <c r="T1082" s="117" t="s">
        <v>398</v>
      </c>
      <c r="U1082" s="117" t="s">
        <v>398</v>
      </c>
      <c r="V1082" s="123" t="s">
        <v>398</v>
      </c>
      <c r="W1082" s="123">
        <v>53</v>
      </c>
      <c r="X1082" s="123" t="s">
        <v>906</v>
      </c>
      <c r="Y1082" s="120">
        <v>43559</v>
      </c>
      <c r="Z1082" s="121">
        <v>0.375</v>
      </c>
      <c r="AA1082" s="123" t="s">
        <v>661</v>
      </c>
      <c r="AB1082" s="117" t="s">
        <v>582</v>
      </c>
      <c r="AC1082" s="119" t="s">
        <v>398</v>
      </c>
      <c r="AD1082" s="119" t="s">
        <v>398</v>
      </c>
    </row>
    <row r="1083" spans="1:30">
      <c r="A1083" s="117">
        <v>1082</v>
      </c>
      <c r="B1083" s="123" t="s">
        <v>467</v>
      </c>
      <c r="C1083" s="117" t="s">
        <v>5</v>
      </c>
      <c r="D1083" s="117" t="s">
        <v>595</v>
      </c>
      <c r="E1083" s="117">
        <v>1082</v>
      </c>
      <c r="F1083" s="123" t="s">
        <v>921</v>
      </c>
      <c r="G1083" s="123" t="s">
        <v>591</v>
      </c>
      <c r="H1083" s="123" t="s">
        <v>579</v>
      </c>
      <c r="I1083" s="132" t="s">
        <v>398</v>
      </c>
      <c r="J1083" s="123" t="s">
        <v>398</v>
      </c>
      <c r="K1083" s="123">
        <v>3.6</v>
      </c>
      <c r="L1083" s="123" t="s">
        <v>398</v>
      </c>
      <c r="M1083" s="123" t="s">
        <v>398</v>
      </c>
      <c r="N1083" s="123" t="s">
        <v>592</v>
      </c>
      <c r="O1083" s="123" t="s">
        <v>579</v>
      </c>
      <c r="P1083" s="123">
        <v>1</v>
      </c>
      <c r="Q1083" s="123" t="s">
        <v>398</v>
      </c>
      <c r="R1083" s="123" t="s">
        <v>398</v>
      </c>
      <c r="S1083" s="123" t="s">
        <v>398</v>
      </c>
      <c r="T1083" s="117" t="s">
        <v>398</v>
      </c>
      <c r="U1083" s="117" t="s">
        <v>398</v>
      </c>
      <c r="V1083" s="123" t="s">
        <v>398</v>
      </c>
      <c r="W1083" s="123">
        <v>53</v>
      </c>
      <c r="X1083" s="123" t="s">
        <v>906</v>
      </c>
      <c r="Y1083" s="120">
        <v>43559</v>
      </c>
      <c r="Z1083" s="121">
        <v>0.375</v>
      </c>
      <c r="AA1083" s="123" t="s">
        <v>661</v>
      </c>
      <c r="AB1083" s="117" t="s">
        <v>582</v>
      </c>
      <c r="AC1083" s="119" t="s">
        <v>398</v>
      </c>
      <c r="AD1083" s="119" t="s">
        <v>398</v>
      </c>
    </row>
    <row r="1084" spans="1:30">
      <c r="A1084" s="117">
        <v>1083</v>
      </c>
      <c r="B1084" s="123" t="s">
        <v>467</v>
      </c>
      <c r="C1084" s="117" t="s">
        <v>5</v>
      </c>
      <c r="D1084" s="117" t="s">
        <v>595</v>
      </c>
      <c r="E1084" s="117">
        <v>1083</v>
      </c>
      <c r="F1084" s="209" t="s">
        <v>917</v>
      </c>
      <c r="G1084" s="123" t="s">
        <v>591</v>
      </c>
      <c r="H1084" s="123" t="s">
        <v>579</v>
      </c>
      <c r="I1084" s="132" t="s">
        <v>398</v>
      </c>
      <c r="J1084" s="123" t="s">
        <v>398</v>
      </c>
      <c r="K1084" s="123">
        <v>11.5</v>
      </c>
      <c r="L1084" s="123" t="s">
        <v>398</v>
      </c>
      <c r="M1084" s="123" t="s">
        <v>398</v>
      </c>
      <c r="N1084" s="123" t="s">
        <v>585</v>
      </c>
      <c r="O1084" s="123" t="s">
        <v>579</v>
      </c>
      <c r="P1084" s="123">
        <v>1</v>
      </c>
      <c r="Q1084" s="123" t="s">
        <v>398</v>
      </c>
      <c r="R1084" s="123" t="s">
        <v>398</v>
      </c>
      <c r="S1084" s="123" t="s">
        <v>398</v>
      </c>
      <c r="T1084" s="117" t="s">
        <v>398</v>
      </c>
      <c r="U1084" s="117" t="s">
        <v>398</v>
      </c>
      <c r="V1084" s="123" t="s">
        <v>666</v>
      </c>
      <c r="W1084" s="123">
        <v>51</v>
      </c>
      <c r="X1084" s="123" t="s">
        <v>906</v>
      </c>
      <c r="Y1084" s="120">
        <v>43559</v>
      </c>
      <c r="Z1084" s="121">
        <v>0.375</v>
      </c>
      <c r="AA1084" s="123" t="s">
        <v>661</v>
      </c>
      <c r="AB1084" s="117" t="s">
        <v>582</v>
      </c>
      <c r="AC1084" s="119" t="s">
        <v>398</v>
      </c>
      <c r="AD1084" s="119" t="s">
        <v>671</v>
      </c>
    </row>
    <row r="1085" spans="1:30">
      <c r="A1085" s="117">
        <v>1084</v>
      </c>
      <c r="B1085" s="123" t="s">
        <v>467</v>
      </c>
      <c r="C1085" s="117" t="s">
        <v>5</v>
      </c>
      <c r="D1085" s="117" t="s">
        <v>595</v>
      </c>
      <c r="E1085" s="117">
        <v>1084</v>
      </c>
      <c r="F1085" s="209" t="s">
        <v>917</v>
      </c>
      <c r="G1085" s="123" t="s">
        <v>591</v>
      </c>
      <c r="H1085" s="123" t="s">
        <v>579</v>
      </c>
      <c r="I1085" s="132" t="s">
        <v>398</v>
      </c>
      <c r="J1085" s="123" t="s">
        <v>398</v>
      </c>
      <c r="K1085" s="123">
        <v>14</v>
      </c>
      <c r="L1085" s="123" t="s">
        <v>398</v>
      </c>
      <c r="M1085" s="123" t="s">
        <v>398</v>
      </c>
      <c r="N1085" s="123" t="s">
        <v>665</v>
      </c>
      <c r="O1085" s="123" t="s">
        <v>579</v>
      </c>
      <c r="P1085" s="123">
        <v>1</v>
      </c>
      <c r="Q1085" s="123" t="s">
        <v>398</v>
      </c>
      <c r="R1085" s="134" t="s">
        <v>1064</v>
      </c>
      <c r="S1085" s="134" t="s">
        <v>663</v>
      </c>
      <c r="T1085" s="134" t="s">
        <v>1018</v>
      </c>
      <c r="U1085" s="217" t="s">
        <v>1019</v>
      </c>
      <c r="V1085" s="134" t="s">
        <v>666</v>
      </c>
      <c r="W1085" s="123">
        <v>51</v>
      </c>
      <c r="X1085" s="123" t="s">
        <v>906</v>
      </c>
      <c r="Y1085" s="120">
        <v>43559</v>
      </c>
      <c r="Z1085" s="121">
        <v>0.375</v>
      </c>
      <c r="AA1085" s="123" t="s">
        <v>661</v>
      </c>
      <c r="AB1085" s="117" t="s">
        <v>582</v>
      </c>
      <c r="AC1085" s="119" t="s">
        <v>398</v>
      </c>
      <c r="AD1085" s="125" t="s">
        <v>672</v>
      </c>
    </row>
    <row r="1086" spans="1:30">
      <c r="A1086" s="117">
        <v>1085</v>
      </c>
      <c r="B1086" s="123" t="s">
        <v>467</v>
      </c>
      <c r="C1086" s="117" t="s">
        <v>5</v>
      </c>
      <c r="D1086" s="117" t="s">
        <v>595</v>
      </c>
      <c r="E1086" s="117">
        <v>1085</v>
      </c>
      <c r="F1086" s="209" t="s">
        <v>917</v>
      </c>
      <c r="G1086" s="123" t="s">
        <v>591</v>
      </c>
      <c r="H1086" s="123" t="s">
        <v>579</v>
      </c>
      <c r="I1086" s="132" t="s">
        <v>398</v>
      </c>
      <c r="J1086" s="123" t="s">
        <v>398</v>
      </c>
      <c r="K1086" s="123">
        <v>14.9</v>
      </c>
      <c r="L1086" s="123" t="s">
        <v>398</v>
      </c>
      <c r="M1086" s="123" t="s">
        <v>398</v>
      </c>
      <c r="N1086" s="123" t="s">
        <v>592</v>
      </c>
      <c r="O1086" s="123" t="s">
        <v>579</v>
      </c>
      <c r="P1086" s="123">
        <v>1</v>
      </c>
      <c r="Q1086" s="123" t="s">
        <v>398</v>
      </c>
      <c r="R1086" s="123" t="s">
        <v>398</v>
      </c>
      <c r="S1086" s="123" t="s">
        <v>398</v>
      </c>
      <c r="T1086" s="117" t="s">
        <v>398</v>
      </c>
      <c r="U1086" s="117" t="s">
        <v>398</v>
      </c>
      <c r="V1086" s="123" t="s">
        <v>398</v>
      </c>
      <c r="W1086" s="123">
        <v>51</v>
      </c>
      <c r="X1086" s="123" t="s">
        <v>906</v>
      </c>
      <c r="Y1086" s="120">
        <v>43559</v>
      </c>
      <c r="Z1086" s="121">
        <v>0.375</v>
      </c>
      <c r="AA1086" s="123" t="s">
        <v>661</v>
      </c>
      <c r="AB1086" s="117" t="s">
        <v>582</v>
      </c>
      <c r="AC1086" s="119" t="s">
        <v>398</v>
      </c>
      <c r="AD1086" s="119" t="s">
        <v>398</v>
      </c>
    </row>
    <row r="1087" spans="1:30">
      <c r="A1087" s="117">
        <v>1086</v>
      </c>
      <c r="B1087" s="123" t="s">
        <v>467</v>
      </c>
      <c r="C1087" s="117" t="s">
        <v>5</v>
      </c>
      <c r="D1087" s="117" t="s">
        <v>595</v>
      </c>
      <c r="E1087" s="117">
        <v>1086</v>
      </c>
      <c r="F1087" s="123" t="s">
        <v>921</v>
      </c>
      <c r="G1087" s="123" t="s">
        <v>591</v>
      </c>
      <c r="H1087" s="123" t="s">
        <v>579</v>
      </c>
      <c r="I1087" s="132" t="s">
        <v>398</v>
      </c>
      <c r="J1087" s="123" t="s">
        <v>398</v>
      </c>
      <c r="K1087" s="123">
        <v>4</v>
      </c>
      <c r="L1087" s="123" t="s">
        <v>398</v>
      </c>
      <c r="M1087" s="123" t="s">
        <v>398</v>
      </c>
      <c r="N1087" s="123" t="s">
        <v>665</v>
      </c>
      <c r="O1087" s="123" t="s">
        <v>579</v>
      </c>
      <c r="P1087" s="123">
        <v>1</v>
      </c>
      <c r="Q1087" s="123" t="s">
        <v>398</v>
      </c>
      <c r="R1087" s="123" t="s">
        <v>398</v>
      </c>
      <c r="S1087" s="123" t="s">
        <v>398</v>
      </c>
      <c r="T1087" s="117" t="s">
        <v>398</v>
      </c>
      <c r="U1087" s="117" t="s">
        <v>398</v>
      </c>
      <c r="V1087" s="123" t="s">
        <v>398</v>
      </c>
      <c r="W1087" s="123">
        <v>53</v>
      </c>
      <c r="X1087" s="123" t="s">
        <v>906</v>
      </c>
      <c r="Y1087" s="120">
        <v>43559</v>
      </c>
      <c r="Z1087" s="121">
        <v>0.375</v>
      </c>
      <c r="AA1087" s="123" t="s">
        <v>661</v>
      </c>
      <c r="AB1087" s="117" t="s">
        <v>582</v>
      </c>
      <c r="AC1087" s="119" t="s">
        <v>398</v>
      </c>
      <c r="AD1087" s="119" t="s">
        <v>398</v>
      </c>
    </row>
    <row r="1088" spans="1:30">
      <c r="A1088" s="117">
        <v>1087</v>
      </c>
      <c r="B1088" s="123" t="s">
        <v>467</v>
      </c>
      <c r="C1088" s="117" t="s">
        <v>5</v>
      </c>
      <c r="D1088" s="117" t="s">
        <v>595</v>
      </c>
      <c r="E1088" s="117">
        <v>1087</v>
      </c>
      <c r="F1088" s="209" t="s">
        <v>920</v>
      </c>
      <c r="G1088" s="123" t="s">
        <v>591</v>
      </c>
      <c r="H1088" s="123" t="s">
        <v>579</v>
      </c>
      <c r="I1088" s="132" t="s">
        <v>398</v>
      </c>
      <c r="J1088" s="123" t="s">
        <v>398</v>
      </c>
      <c r="K1088" s="123">
        <v>5.0999999999999996</v>
      </c>
      <c r="L1088" s="123" t="s">
        <v>398</v>
      </c>
      <c r="M1088" s="123" t="s">
        <v>398</v>
      </c>
      <c r="N1088" s="123" t="s">
        <v>592</v>
      </c>
      <c r="O1088" s="123" t="s">
        <v>579</v>
      </c>
      <c r="P1088" s="123">
        <v>1</v>
      </c>
      <c r="Q1088" s="123" t="s">
        <v>398</v>
      </c>
      <c r="R1088" s="123" t="s">
        <v>398</v>
      </c>
      <c r="S1088" s="123" t="s">
        <v>398</v>
      </c>
      <c r="T1088" s="117" t="s">
        <v>398</v>
      </c>
      <c r="U1088" s="117" t="s">
        <v>398</v>
      </c>
      <c r="V1088" s="123" t="s">
        <v>398</v>
      </c>
      <c r="W1088" s="123">
        <v>52</v>
      </c>
      <c r="X1088" s="123" t="s">
        <v>906</v>
      </c>
      <c r="Y1088" s="120">
        <v>43559</v>
      </c>
      <c r="Z1088" s="121">
        <v>0.375</v>
      </c>
      <c r="AA1088" s="123" t="s">
        <v>661</v>
      </c>
      <c r="AB1088" s="117" t="s">
        <v>582</v>
      </c>
      <c r="AC1088" s="119" t="s">
        <v>398</v>
      </c>
      <c r="AD1088" s="119" t="s">
        <v>398</v>
      </c>
    </row>
    <row r="1089" spans="1:30">
      <c r="A1089" s="117">
        <v>1088</v>
      </c>
      <c r="B1089" s="123" t="s">
        <v>467</v>
      </c>
      <c r="C1089" s="117" t="s">
        <v>5</v>
      </c>
      <c r="D1089" s="117" t="s">
        <v>595</v>
      </c>
      <c r="E1089" s="117">
        <v>1088</v>
      </c>
      <c r="F1089" s="209" t="s">
        <v>917</v>
      </c>
      <c r="G1089" s="123" t="s">
        <v>591</v>
      </c>
      <c r="H1089" s="123" t="s">
        <v>579</v>
      </c>
      <c r="I1089" s="132" t="s">
        <v>398</v>
      </c>
      <c r="J1089" s="123" t="s">
        <v>398</v>
      </c>
      <c r="K1089" s="123">
        <v>13.6</v>
      </c>
      <c r="L1089" s="123" t="s">
        <v>398</v>
      </c>
      <c r="M1089" s="123" t="s">
        <v>398</v>
      </c>
      <c r="N1089" s="123" t="s">
        <v>592</v>
      </c>
      <c r="O1089" s="123" t="s">
        <v>579</v>
      </c>
      <c r="P1089" s="123">
        <v>1</v>
      </c>
      <c r="Q1089" s="123" t="s">
        <v>398</v>
      </c>
      <c r="R1089" s="123" t="s">
        <v>398</v>
      </c>
      <c r="S1089" s="123" t="s">
        <v>398</v>
      </c>
      <c r="T1089" s="117" t="s">
        <v>398</v>
      </c>
      <c r="U1089" s="117" t="s">
        <v>398</v>
      </c>
      <c r="V1089" s="123" t="s">
        <v>398</v>
      </c>
      <c r="W1089" s="123">
        <v>51</v>
      </c>
      <c r="X1089" s="123" t="s">
        <v>906</v>
      </c>
      <c r="Y1089" s="120">
        <v>43559</v>
      </c>
      <c r="Z1089" s="121">
        <v>0.375</v>
      </c>
      <c r="AA1089" s="123" t="s">
        <v>661</v>
      </c>
      <c r="AB1089" s="117" t="s">
        <v>582</v>
      </c>
      <c r="AC1089" s="119" t="s">
        <v>398</v>
      </c>
      <c r="AD1089" s="119" t="s">
        <v>398</v>
      </c>
    </row>
    <row r="1090" spans="1:30">
      <c r="A1090" s="117">
        <v>1089</v>
      </c>
      <c r="B1090" s="123" t="s">
        <v>467</v>
      </c>
      <c r="C1090" s="117" t="s">
        <v>5</v>
      </c>
      <c r="D1090" s="117" t="s">
        <v>595</v>
      </c>
      <c r="E1090" s="117">
        <v>1089</v>
      </c>
      <c r="F1090" s="123" t="s">
        <v>921</v>
      </c>
      <c r="G1090" s="123" t="s">
        <v>591</v>
      </c>
      <c r="H1090" s="123" t="s">
        <v>579</v>
      </c>
      <c r="I1090" s="132" t="s">
        <v>398</v>
      </c>
      <c r="J1090" s="123" t="s">
        <v>398</v>
      </c>
      <c r="K1090" s="123">
        <v>3.2</v>
      </c>
      <c r="L1090" s="123" t="s">
        <v>398</v>
      </c>
      <c r="M1090" s="123" t="s">
        <v>398</v>
      </c>
      <c r="N1090" s="123" t="s">
        <v>592</v>
      </c>
      <c r="O1090" s="123" t="s">
        <v>579</v>
      </c>
      <c r="P1090" s="123">
        <v>1</v>
      </c>
      <c r="Q1090" s="123" t="s">
        <v>398</v>
      </c>
      <c r="R1090" s="123" t="s">
        <v>398</v>
      </c>
      <c r="S1090" s="123" t="s">
        <v>398</v>
      </c>
      <c r="T1090" s="117" t="s">
        <v>398</v>
      </c>
      <c r="U1090" s="117" t="s">
        <v>398</v>
      </c>
      <c r="V1090" s="123" t="s">
        <v>398</v>
      </c>
      <c r="W1090" s="123">
        <v>53</v>
      </c>
      <c r="X1090" s="123" t="s">
        <v>906</v>
      </c>
      <c r="Y1090" s="120">
        <v>43559</v>
      </c>
      <c r="Z1090" s="121">
        <v>0.375</v>
      </c>
      <c r="AA1090" s="123" t="s">
        <v>661</v>
      </c>
      <c r="AB1090" s="117" t="s">
        <v>582</v>
      </c>
      <c r="AC1090" s="119" t="s">
        <v>398</v>
      </c>
      <c r="AD1090" s="119" t="s">
        <v>398</v>
      </c>
    </row>
    <row r="1091" spans="1:30">
      <c r="A1091" s="117">
        <v>1090</v>
      </c>
      <c r="B1091" s="123" t="s">
        <v>467</v>
      </c>
      <c r="C1091" s="117" t="s">
        <v>5</v>
      </c>
      <c r="D1091" s="117" t="s">
        <v>595</v>
      </c>
      <c r="E1091" s="117">
        <v>1090</v>
      </c>
      <c r="F1091" s="209" t="s">
        <v>920</v>
      </c>
      <c r="G1091" s="123" t="s">
        <v>591</v>
      </c>
      <c r="H1091" s="123" t="s">
        <v>579</v>
      </c>
      <c r="I1091" s="132" t="s">
        <v>398</v>
      </c>
      <c r="J1091" s="123" t="s">
        <v>398</v>
      </c>
      <c r="K1091" s="123">
        <v>5.9</v>
      </c>
      <c r="L1091" s="123" t="s">
        <v>398</v>
      </c>
      <c r="M1091" s="123" t="s">
        <v>398</v>
      </c>
      <c r="N1091" s="123" t="s">
        <v>665</v>
      </c>
      <c r="O1091" s="123" t="s">
        <v>579</v>
      </c>
      <c r="P1091" s="123">
        <v>1</v>
      </c>
      <c r="Q1091" s="134" t="s">
        <v>398</v>
      </c>
      <c r="R1091" s="134" t="s">
        <v>1064</v>
      </c>
      <c r="S1091" s="134" t="s">
        <v>663</v>
      </c>
      <c r="T1091" s="134" t="s">
        <v>1065</v>
      </c>
      <c r="U1091" s="134" t="s">
        <v>1030</v>
      </c>
      <c r="V1091" s="134" t="s">
        <v>398</v>
      </c>
      <c r="W1091" s="123">
        <v>52</v>
      </c>
      <c r="X1091" s="123" t="s">
        <v>906</v>
      </c>
      <c r="Y1091" s="120">
        <v>43559</v>
      </c>
      <c r="Z1091" s="121">
        <v>0.375</v>
      </c>
      <c r="AA1091" s="123" t="s">
        <v>661</v>
      </c>
      <c r="AB1091" s="117" t="s">
        <v>582</v>
      </c>
      <c r="AC1091" s="119" t="s">
        <v>398</v>
      </c>
      <c r="AD1091" s="125" t="s">
        <v>971</v>
      </c>
    </row>
    <row r="1092" spans="1:30">
      <c r="A1092" s="117">
        <v>1091</v>
      </c>
      <c r="B1092" s="123" t="s">
        <v>467</v>
      </c>
      <c r="C1092" s="117" t="s">
        <v>5</v>
      </c>
      <c r="D1092" s="117" t="s">
        <v>595</v>
      </c>
      <c r="E1092" s="117">
        <v>1091</v>
      </c>
      <c r="F1092" s="209" t="s">
        <v>920</v>
      </c>
      <c r="G1092" s="123" t="s">
        <v>591</v>
      </c>
      <c r="H1092" s="123" t="s">
        <v>579</v>
      </c>
      <c r="I1092" s="132" t="s">
        <v>398</v>
      </c>
      <c r="J1092" s="123" t="s">
        <v>398</v>
      </c>
      <c r="K1092" s="123">
        <v>6.3</v>
      </c>
      <c r="L1092" s="123" t="s">
        <v>398</v>
      </c>
      <c r="M1092" s="123" t="s">
        <v>398</v>
      </c>
      <c r="N1092" s="123" t="s">
        <v>592</v>
      </c>
      <c r="O1092" s="123" t="s">
        <v>579</v>
      </c>
      <c r="P1092" s="123">
        <v>1</v>
      </c>
      <c r="Q1092" s="123" t="s">
        <v>398</v>
      </c>
      <c r="R1092" s="123" t="s">
        <v>398</v>
      </c>
      <c r="S1092" s="123" t="s">
        <v>398</v>
      </c>
      <c r="T1092" s="117" t="s">
        <v>398</v>
      </c>
      <c r="U1092" s="117" t="s">
        <v>398</v>
      </c>
      <c r="V1092" s="123" t="s">
        <v>398</v>
      </c>
      <c r="W1092" s="123">
        <v>52</v>
      </c>
      <c r="X1092" s="123" t="s">
        <v>906</v>
      </c>
      <c r="Y1092" s="120">
        <v>43559</v>
      </c>
      <c r="Z1092" s="121">
        <v>0.375</v>
      </c>
      <c r="AA1092" s="123" t="s">
        <v>661</v>
      </c>
      <c r="AB1092" s="117" t="s">
        <v>582</v>
      </c>
      <c r="AC1092" s="119" t="s">
        <v>398</v>
      </c>
      <c r="AD1092" s="119" t="s">
        <v>398</v>
      </c>
    </row>
    <row r="1093" spans="1:30">
      <c r="A1093" s="117">
        <v>1092</v>
      </c>
      <c r="B1093" s="123" t="s">
        <v>467</v>
      </c>
      <c r="C1093" s="117" t="s">
        <v>5</v>
      </c>
      <c r="D1093" s="117" t="s">
        <v>595</v>
      </c>
      <c r="E1093" s="117">
        <v>1092</v>
      </c>
      <c r="F1093" s="123" t="s">
        <v>921</v>
      </c>
      <c r="G1093" s="123" t="s">
        <v>591</v>
      </c>
      <c r="H1093" s="123" t="s">
        <v>579</v>
      </c>
      <c r="I1093" s="132" t="s">
        <v>398</v>
      </c>
      <c r="J1093" s="123" t="s">
        <v>398</v>
      </c>
      <c r="K1093" s="123">
        <v>4.9000000000000004</v>
      </c>
      <c r="L1093" s="123" t="s">
        <v>398</v>
      </c>
      <c r="M1093" s="123" t="s">
        <v>398</v>
      </c>
      <c r="N1093" s="123" t="s">
        <v>592</v>
      </c>
      <c r="O1093" s="123" t="s">
        <v>579</v>
      </c>
      <c r="P1093" s="123">
        <v>1</v>
      </c>
      <c r="Q1093" s="123" t="s">
        <v>398</v>
      </c>
      <c r="R1093" s="123" t="s">
        <v>398</v>
      </c>
      <c r="S1093" s="123" t="s">
        <v>398</v>
      </c>
      <c r="T1093" s="117" t="s">
        <v>398</v>
      </c>
      <c r="U1093" s="117" t="s">
        <v>398</v>
      </c>
      <c r="V1093" s="123" t="s">
        <v>398</v>
      </c>
      <c r="W1093" s="123">
        <v>53</v>
      </c>
      <c r="X1093" s="123" t="s">
        <v>906</v>
      </c>
      <c r="Y1093" s="120">
        <v>43559</v>
      </c>
      <c r="Z1093" s="121">
        <v>0.375</v>
      </c>
      <c r="AA1093" s="123" t="s">
        <v>661</v>
      </c>
      <c r="AB1093" s="117" t="s">
        <v>582</v>
      </c>
      <c r="AC1093" s="119" t="s">
        <v>398</v>
      </c>
      <c r="AD1093" s="119" t="s">
        <v>398</v>
      </c>
    </row>
    <row r="1094" spans="1:30">
      <c r="A1094" s="117">
        <v>1093</v>
      </c>
      <c r="B1094" s="123" t="s">
        <v>467</v>
      </c>
      <c r="C1094" s="117" t="s">
        <v>5</v>
      </c>
      <c r="D1094" s="117" t="s">
        <v>595</v>
      </c>
      <c r="E1094" s="117">
        <v>1093</v>
      </c>
      <c r="F1094" s="123" t="s">
        <v>921</v>
      </c>
      <c r="G1094" s="123" t="s">
        <v>591</v>
      </c>
      <c r="H1094" s="123" t="s">
        <v>579</v>
      </c>
      <c r="I1094" s="132" t="s">
        <v>398</v>
      </c>
      <c r="J1094" s="123" t="s">
        <v>398</v>
      </c>
      <c r="K1094" s="123">
        <v>4.0999999999999996</v>
      </c>
      <c r="L1094" s="123" t="s">
        <v>398</v>
      </c>
      <c r="M1094" s="123" t="s">
        <v>398</v>
      </c>
      <c r="N1094" s="123" t="s">
        <v>592</v>
      </c>
      <c r="O1094" s="123" t="s">
        <v>579</v>
      </c>
      <c r="P1094" s="123">
        <v>1</v>
      </c>
      <c r="Q1094" s="123" t="s">
        <v>398</v>
      </c>
      <c r="R1094" s="123" t="s">
        <v>398</v>
      </c>
      <c r="S1094" s="123" t="s">
        <v>398</v>
      </c>
      <c r="T1094" s="117" t="s">
        <v>398</v>
      </c>
      <c r="U1094" s="117" t="s">
        <v>398</v>
      </c>
      <c r="V1094" s="123" t="s">
        <v>398</v>
      </c>
      <c r="W1094" s="123">
        <v>53</v>
      </c>
      <c r="X1094" s="123" t="s">
        <v>906</v>
      </c>
      <c r="Y1094" s="120">
        <v>43559</v>
      </c>
      <c r="Z1094" s="121">
        <v>0.375</v>
      </c>
      <c r="AA1094" s="123" t="s">
        <v>661</v>
      </c>
      <c r="AB1094" s="117" t="s">
        <v>582</v>
      </c>
      <c r="AC1094" s="119" t="s">
        <v>398</v>
      </c>
      <c r="AD1094" s="119" t="s">
        <v>398</v>
      </c>
    </row>
    <row r="1095" spans="1:30">
      <c r="A1095" s="117">
        <v>1094</v>
      </c>
      <c r="B1095" s="123" t="s">
        <v>467</v>
      </c>
      <c r="C1095" s="117" t="s">
        <v>5</v>
      </c>
      <c r="D1095" s="117" t="s">
        <v>595</v>
      </c>
      <c r="E1095" s="117">
        <v>1094</v>
      </c>
      <c r="F1095" s="123" t="s">
        <v>921</v>
      </c>
      <c r="G1095" s="123" t="s">
        <v>591</v>
      </c>
      <c r="H1095" s="123" t="s">
        <v>579</v>
      </c>
      <c r="I1095" s="132" t="s">
        <v>398</v>
      </c>
      <c r="J1095" s="123" t="s">
        <v>398</v>
      </c>
      <c r="K1095" s="123">
        <v>4.2</v>
      </c>
      <c r="L1095" s="123" t="s">
        <v>398</v>
      </c>
      <c r="M1095" s="123" t="s">
        <v>398</v>
      </c>
      <c r="N1095" s="123" t="s">
        <v>592</v>
      </c>
      <c r="O1095" s="123" t="s">
        <v>579</v>
      </c>
      <c r="P1095" s="123">
        <v>1</v>
      </c>
      <c r="Q1095" s="123" t="s">
        <v>398</v>
      </c>
      <c r="R1095" s="123" t="s">
        <v>398</v>
      </c>
      <c r="S1095" s="123" t="s">
        <v>398</v>
      </c>
      <c r="T1095" s="117" t="s">
        <v>398</v>
      </c>
      <c r="U1095" s="117" t="s">
        <v>398</v>
      </c>
      <c r="V1095" s="123" t="s">
        <v>398</v>
      </c>
      <c r="W1095" s="123">
        <v>53</v>
      </c>
      <c r="X1095" s="123" t="s">
        <v>906</v>
      </c>
      <c r="Y1095" s="120">
        <v>43559</v>
      </c>
      <c r="Z1095" s="121">
        <v>0.375</v>
      </c>
      <c r="AA1095" s="123" t="s">
        <v>661</v>
      </c>
      <c r="AB1095" s="117" t="s">
        <v>582</v>
      </c>
      <c r="AC1095" s="119" t="s">
        <v>398</v>
      </c>
      <c r="AD1095" s="119" t="s">
        <v>398</v>
      </c>
    </row>
    <row r="1096" spans="1:30">
      <c r="A1096" s="117">
        <v>1095</v>
      </c>
      <c r="B1096" s="123" t="s">
        <v>467</v>
      </c>
      <c r="C1096" s="117" t="s">
        <v>5</v>
      </c>
      <c r="D1096" s="117" t="s">
        <v>595</v>
      </c>
      <c r="E1096" s="117">
        <v>1095</v>
      </c>
      <c r="F1096" s="209" t="s">
        <v>920</v>
      </c>
      <c r="G1096" s="123" t="s">
        <v>591</v>
      </c>
      <c r="H1096" s="123" t="s">
        <v>579</v>
      </c>
      <c r="I1096" s="132" t="s">
        <v>398</v>
      </c>
      <c r="J1096" s="123" t="s">
        <v>398</v>
      </c>
      <c r="K1096" s="123">
        <v>5.0999999999999996</v>
      </c>
      <c r="L1096" s="123" t="s">
        <v>398</v>
      </c>
      <c r="M1096" s="123" t="s">
        <v>398</v>
      </c>
      <c r="N1096" s="123" t="s">
        <v>665</v>
      </c>
      <c r="O1096" s="123" t="s">
        <v>579</v>
      </c>
      <c r="P1096" s="123">
        <v>1</v>
      </c>
      <c r="Q1096" s="123" t="s">
        <v>398</v>
      </c>
      <c r="R1096" s="123" t="s">
        <v>398</v>
      </c>
      <c r="S1096" s="123" t="s">
        <v>398</v>
      </c>
      <c r="T1096" s="117" t="s">
        <v>398</v>
      </c>
      <c r="U1096" s="117" t="s">
        <v>398</v>
      </c>
      <c r="V1096" s="123" t="s">
        <v>398</v>
      </c>
      <c r="W1096" s="123">
        <v>52</v>
      </c>
      <c r="X1096" s="123" t="s">
        <v>906</v>
      </c>
      <c r="Y1096" s="120">
        <v>43559</v>
      </c>
      <c r="Z1096" s="121">
        <v>0.375</v>
      </c>
      <c r="AA1096" s="123" t="s">
        <v>661</v>
      </c>
      <c r="AB1096" s="117" t="s">
        <v>582</v>
      </c>
      <c r="AC1096" s="119" t="s">
        <v>398</v>
      </c>
      <c r="AD1096" s="119" t="s">
        <v>398</v>
      </c>
    </row>
    <row r="1097" spans="1:30">
      <c r="A1097" s="117">
        <v>1096</v>
      </c>
      <c r="B1097" s="123" t="s">
        <v>467</v>
      </c>
      <c r="C1097" s="117" t="s">
        <v>5</v>
      </c>
      <c r="D1097" s="117" t="s">
        <v>595</v>
      </c>
      <c r="E1097" s="117">
        <v>1096</v>
      </c>
      <c r="F1097" s="209" t="s">
        <v>917</v>
      </c>
      <c r="G1097" s="123" t="s">
        <v>591</v>
      </c>
      <c r="H1097" s="123" t="s">
        <v>579</v>
      </c>
      <c r="I1097" s="132" t="s">
        <v>398</v>
      </c>
      <c r="J1097" s="123" t="s">
        <v>398</v>
      </c>
      <c r="K1097" s="123">
        <v>16.100000000000001</v>
      </c>
      <c r="L1097" s="123" t="s">
        <v>398</v>
      </c>
      <c r="M1097" s="123" t="s">
        <v>398</v>
      </c>
      <c r="N1097" s="123" t="s">
        <v>665</v>
      </c>
      <c r="O1097" s="123" t="s">
        <v>579</v>
      </c>
      <c r="P1097" s="123">
        <v>1</v>
      </c>
      <c r="Q1097" s="123" t="s">
        <v>398</v>
      </c>
      <c r="R1097" s="123" t="s">
        <v>398</v>
      </c>
      <c r="S1097" s="123" t="s">
        <v>398</v>
      </c>
      <c r="T1097" s="117" t="s">
        <v>398</v>
      </c>
      <c r="U1097" s="117" t="s">
        <v>398</v>
      </c>
      <c r="V1097" s="123" t="s">
        <v>398</v>
      </c>
      <c r="W1097" s="123">
        <v>51</v>
      </c>
      <c r="X1097" s="123" t="s">
        <v>906</v>
      </c>
      <c r="Y1097" s="120">
        <v>43559</v>
      </c>
      <c r="Z1097" s="121">
        <v>0.375</v>
      </c>
      <c r="AA1097" s="123" t="s">
        <v>661</v>
      </c>
      <c r="AB1097" s="117" t="s">
        <v>582</v>
      </c>
      <c r="AC1097" s="119" t="s">
        <v>398</v>
      </c>
      <c r="AD1097" s="119" t="s">
        <v>673</v>
      </c>
    </row>
    <row r="1098" spans="1:30">
      <c r="A1098" s="117">
        <v>1097</v>
      </c>
      <c r="B1098" s="123" t="s">
        <v>467</v>
      </c>
      <c r="C1098" s="117" t="s">
        <v>5</v>
      </c>
      <c r="D1098" s="117" t="s">
        <v>595</v>
      </c>
      <c r="E1098" s="117">
        <v>1097</v>
      </c>
      <c r="F1098" s="123" t="s">
        <v>921</v>
      </c>
      <c r="G1098" s="123" t="s">
        <v>591</v>
      </c>
      <c r="H1098" s="123" t="s">
        <v>579</v>
      </c>
      <c r="I1098" s="132" t="s">
        <v>398</v>
      </c>
      <c r="J1098" s="123" t="s">
        <v>398</v>
      </c>
      <c r="K1098" s="123">
        <v>4.0999999999999996</v>
      </c>
      <c r="L1098" s="123" t="s">
        <v>398</v>
      </c>
      <c r="M1098" s="123" t="s">
        <v>398</v>
      </c>
      <c r="N1098" s="123" t="s">
        <v>592</v>
      </c>
      <c r="O1098" s="123" t="s">
        <v>579</v>
      </c>
      <c r="P1098" s="123">
        <v>1</v>
      </c>
      <c r="Q1098" s="123" t="s">
        <v>398</v>
      </c>
      <c r="R1098" s="123" t="s">
        <v>398</v>
      </c>
      <c r="S1098" s="123" t="s">
        <v>398</v>
      </c>
      <c r="T1098" s="117" t="s">
        <v>398</v>
      </c>
      <c r="U1098" s="117" t="s">
        <v>398</v>
      </c>
      <c r="V1098" s="123" t="s">
        <v>398</v>
      </c>
      <c r="W1098" s="123">
        <v>53</v>
      </c>
      <c r="X1098" s="123" t="s">
        <v>906</v>
      </c>
      <c r="Y1098" s="120">
        <v>43559</v>
      </c>
      <c r="Z1098" s="121">
        <v>0.375</v>
      </c>
      <c r="AA1098" s="123" t="s">
        <v>661</v>
      </c>
      <c r="AB1098" s="117" t="s">
        <v>582</v>
      </c>
      <c r="AC1098" s="119" t="s">
        <v>398</v>
      </c>
      <c r="AD1098" s="119" t="s">
        <v>674</v>
      </c>
    </row>
    <row r="1099" spans="1:30">
      <c r="A1099" s="117">
        <v>1098</v>
      </c>
      <c r="B1099" s="123" t="s">
        <v>467</v>
      </c>
      <c r="C1099" s="117" t="s">
        <v>5</v>
      </c>
      <c r="D1099" s="117" t="s">
        <v>595</v>
      </c>
      <c r="E1099" s="117">
        <v>1098</v>
      </c>
      <c r="F1099" s="123" t="s">
        <v>921</v>
      </c>
      <c r="G1099" s="123" t="s">
        <v>591</v>
      </c>
      <c r="H1099" s="123" t="s">
        <v>579</v>
      </c>
      <c r="I1099" s="132" t="s">
        <v>398</v>
      </c>
      <c r="J1099" s="123" t="s">
        <v>398</v>
      </c>
      <c r="K1099" s="123">
        <v>1.9</v>
      </c>
      <c r="L1099" s="123" t="s">
        <v>398</v>
      </c>
      <c r="M1099" s="123" t="s">
        <v>398</v>
      </c>
      <c r="N1099" s="123" t="s">
        <v>592</v>
      </c>
      <c r="O1099" s="123" t="s">
        <v>579</v>
      </c>
      <c r="P1099" s="123">
        <v>1</v>
      </c>
      <c r="Q1099" s="123" t="s">
        <v>398</v>
      </c>
      <c r="R1099" s="123" t="s">
        <v>398</v>
      </c>
      <c r="S1099" s="123" t="s">
        <v>398</v>
      </c>
      <c r="T1099" s="117" t="s">
        <v>398</v>
      </c>
      <c r="U1099" s="117" t="s">
        <v>398</v>
      </c>
      <c r="V1099" s="123" t="s">
        <v>398</v>
      </c>
      <c r="W1099" s="123">
        <v>53</v>
      </c>
      <c r="X1099" s="123" t="s">
        <v>906</v>
      </c>
      <c r="Y1099" s="120">
        <v>43559</v>
      </c>
      <c r="Z1099" s="121">
        <v>0.375</v>
      </c>
      <c r="AA1099" s="123" t="s">
        <v>661</v>
      </c>
      <c r="AB1099" s="117" t="s">
        <v>582</v>
      </c>
      <c r="AC1099" s="119" t="s">
        <v>398</v>
      </c>
      <c r="AD1099" s="119" t="s">
        <v>398</v>
      </c>
    </row>
    <row r="1100" spans="1:30">
      <c r="A1100" s="117">
        <v>1099</v>
      </c>
      <c r="B1100" s="123" t="s">
        <v>467</v>
      </c>
      <c r="C1100" s="117" t="s">
        <v>5</v>
      </c>
      <c r="D1100" s="117" t="s">
        <v>595</v>
      </c>
      <c r="E1100" s="117">
        <v>1099</v>
      </c>
      <c r="F1100" s="209" t="s">
        <v>920</v>
      </c>
      <c r="G1100" s="123" t="s">
        <v>591</v>
      </c>
      <c r="H1100" s="123" t="s">
        <v>579</v>
      </c>
      <c r="I1100" s="132" t="s">
        <v>398</v>
      </c>
      <c r="J1100" s="123" t="s">
        <v>398</v>
      </c>
      <c r="K1100" s="123">
        <v>7</v>
      </c>
      <c r="L1100" s="123" t="s">
        <v>398</v>
      </c>
      <c r="M1100" s="123" t="s">
        <v>398</v>
      </c>
      <c r="N1100" s="123" t="s">
        <v>665</v>
      </c>
      <c r="O1100" s="123" t="s">
        <v>579</v>
      </c>
      <c r="P1100" s="123">
        <v>1</v>
      </c>
      <c r="Q1100" s="123" t="s">
        <v>398</v>
      </c>
      <c r="R1100" s="123" t="s">
        <v>398</v>
      </c>
      <c r="S1100" s="123" t="s">
        <v>398</v>
      </c>
      <c r="T1100" s="117" t="s">
        <v>398</v>
      </c>
      <c r="U1100" s="117" t="s">
        <v>398</v>
      </c>
      <c r="V1100" s="123" t="s">
        <v>398</v>
      </c>
      <c r="W1100" s="123">
        <v>52</v>
      </c>
      <c r="X1100" s="123" t="s">
        <v>906</v>
      </c>
      <c r="Y1100" s="120">
        <v>43559</v>
      </c>
      <c r="Z1100" s="121">
        <v>0.375</v>
      </c>
      <c r="AA1100" s="123" t="s">
        <v>661</v>
      </c>
      <c r="AB1100" s="117" t="s">
        <v>582</v>
      </c>
      <c r="AC1100" s="119" t="s">
        <v>398</v>
      </c>
      <c r="AD1100" s="119" t="s">
        <v>398</v>
      </c>
    </row>
    <row r="1101" spans="1:30">
      <c r="A1101" s="117">
        <v>1100</v>
      </c>
      <c r="B1101" s="123" t="s">
        <v>467</v>
      </c>
      <c r="C1101" s="117" t="s">
        <v>5</v>
      </c>
      <c r="D1101" s="117" t="s">
        <v>595</v>
      </c>
      <c r="E1101" s="117">
        <v>1100</v>
      </c>
      <c r="F1101" s="123" t="s">
        <v>921</v>
      </c>
      <c r="G1101" s="123" t="s">
        <v>591</v>
      </c>
      <c r="H1101" s="123" t="s">
        <v>579</v>
      </c>
      <c r="I1101" s="132" t="s">
        <v>398</v>
      </c>
      <c r="J1101" s="123" t="s">
        <v>398</v>
      </c>
      <c r="K1101" s="123">
        <v>4.5</v>
      </c>
      <c r="L1101" s="123" t="s">
        <v>398</v>
      </c>
      <c r="M1101" s="123" t="s">
        <v>398</v>
      </c>
      <c r="N1101" s="123" t="s">
        <v>592</v>
      </c>
      <c r="O1101" s="123" t="s">
        <v>579</v>
      </c>
      <c r="P1101" s="123">
        <v>1</v>
      </c>
      <c r="Q1101" s="123" t="s">
        <v>398</v>
      </c>
      <c r="R1101" s="123" t="s">
        <v>398</v>
      </c>
      <c r="S1101" s="123" t="s">
        <v>398</v>
      </c>
      <c r="T1101" s="117" t="s">
        <v>398</v>
      </c>
      <c r="U1101" s="117" t="s">
        <v>398</v>
      </c>
      <c r="V1101" s="123" t="s">
        <v>398</v>
      </c>
      <c r="W1101" s="123">
        <v>53</v>
      </c>
      <c r="X1101" s="123" t="s">
        <v>906</v>
      </c>
      <c r="Y1101" s="120">
        <v>43559</v>
      </c>
      <c r="Z1101" s="121">
        <v>0.375</v>
      </c>
      <c r="AA1101" s="123" t="s">
        <v>661</v>
      </c>
      <c r="AB1101" s="117" t="s">
        <v>582</v>
      </c>
      <c r="AC1101" s="119" t="s">
        <v>398</v>
      </c>
      <c r="AD1101" s="119" t="s">
        <v>398</v>
      </c>
    </row>
    <row r="1102" spans="1:30">
      <c r="A1102" s="117">
        <v>1101</v>
      </c>
      <c r="B1102" s="123" t="s">
        <v>467</v>
      </c>
      <c r="C1102" s="117" t="s">
        <v>5</v>
      </c>
      <c r="D1102" s="117" t="s">
        <v>595</v>
      </c>
      <c r="E1102" s="117">
        <v>1101</v>
      </c>
      <c r="F1102" s="123" t="s">
        <v>921</v>
      </c>
      <c r="G1102" s="123" t="s">
        <v>591</v>
      </c>
      <c r="H1102" s="123" t="s">
        <v>579</v>
      </c>
      <c r="I1102" s="132" t="s">
        <v>398</v>
      </c>
      <c r="J1102" s="123" t="s">
        <v>398</v>
      </c>
      <c r="K1102" s="123">
        <v>4.5999999999999996</v>
      </c>
      <c r="L1102" s="123" t="s">
        <v>398</v>
      </c>
      <c r="M1102" s="123" t="s">
        <v>398</v>
      </c>
      <c r="N1102" s="123" t="s">
        <v>585</v>
      </c>
      <c r="O1102" s="123" t="s">
        <v>579</v>
      </c>
      <c r="P1102" s="123">
        <v>1</v>
      </c>
      <c r="Q1102" s="123" t="s">
        <v>398</v>
      </c>
      <c r="R1102" s="123" t="s">
        <v>398</v>
      </c>
      <c r="S1102" s="123" t="s">
        <v>398</v>
      </c>
      <c r="T1102" s="117" t="s">
        <v>398</v>
      </c>
      <c r="U1102" s="117" t="s">
        <v>398</v>
      </c>
      <c r="V1102" s="123" t="s">
        <v>398</v>
      </c>
      <c r="W1102" s="123">
        <v>53</v>
      </c>
      <c r="X1102" s="123" t="s">
        <v>906</v>
      </c>
      <c r="Y1102" s="120">
        <v>43559</v>
      </c>
      <c r="Z1102" s="121">
        <v>0.375</v>
      </c>
      <c r="AA1102" s="123" t="s">
        <v>661</v>
      </c>
      <c r="AB1102" s="117" t="s">
        <v>582</v>
      </c>
      <c r="AC1102" s="119" t="s">
        <v>398</v>
      </c>
      <c r="AD1102" s="119" t="s">
        <v>398</v>
      </c>
    </row>
    <row r="1103" spans="1:30">
      <c r="A1103" s="117">
        <v>1102</v>
      </c>
      <c r="B1103" s="123" t="s">
        <v>467</v>
      </c>
      <c r="C1103" s="117" t="s">
        <v>5</v>
      </c>
      <c r="D1103" s="117" t="s">
        <v>595</v>
      </c>
      <c r="E1103" s="117">
        <v>1102</v>
      </c>
      <c r="F1103" s="209" t="s">
        <v>920</v>
      </c>
      <c r="G1103" s="123" t="s">
        <v>591</v>
      </c>
      <c r="H1103" s="123" t="s">
        <v>579</v>
      </c>
      <c r="I1103" s="132" t="s">
        <v>398</v>
      </c>
      <c r="J1103" s="123" t="s">
        <v>398</v>
      </c>
      <c r="K1103" s="123">
        <v>6.2</v>
      </c>
      <c r="L1103" s="123" t="s">
        <v>398</v>
      </c>
      <c r="M1103" s="123" t="s">
        <v>398</v>
      </c>
      <c r="N1103" s="123" t="s">
        <v>592</v>
      </c>
      <c r="O1103" s="123" t="s">
        <v>579</v>
      </c>
      <c r="P1103" s="123">
        <v>1</v>
      </c>
      <c r="Q1103" s="123" t="s">
        <v>398</v>
      </c>
      <c r="R1103" s="123" t="s">
        <v>398</v>
      </c>
      <c r="S1103" s="123" t="s">
        <v>398</v>
      </c>
      <c r="T1103" s="117" t="s">
        <v>398</v>
      </c>
      <c r="U1103" s="117" t="s">
        <v>398</v>
      </c>
      <c r="V1103" s="123" t="s">
        <v>398</v>
      </c>
      <c r="W1103" s="123">
        <v>52</v>
      </c>
      <c r="X1103" s="123" t="s">
        <v>906</v>
      </c>
      <c r="Y1103" s="120">
        <v>43559</v>
      </c>
      <c r="Z1103" s="121">
        <v>0.375</v>
      </c>
      <c r="AA1103" s="123" t="s">
        <v>661</v>
      </c>
      <c r="AB1103" s="117" t="s">
        <v>582</v>
      </c>
      <c r="AC1103" s="119" t="s">
        <v>398</v>
      </c>
      <c r="AD1103" s="119" t="s">
        <v>398</v>
      </c>
    </row>
    <row r="1104" spans="1:30">
      <c r="A1104" s="117">
        <v>1103</v>
      </c>
      <c r="B1104" s="123" t="s">
        <v>467</v>
      </c>
      <c r="C1104" s="117" t="s">
        <v>5</v>
      </c>
      <c r="D1104" s="117" t="s">
        <v>595</v>
      </c>
      <c r="E1104" s="117">
        <v>1103</v>
      </c>
      <c r="F1104" s="123" t="s">
        <v>921</v>
      </c>
      <c r="G1104" s="123" t="s">
        <v>591</v>
      </c>
      <c r="H1104" s="123" t="s">
        <v>579</v>
      </c>
      <c r="I1104" s="132" t="s">
        <v>398</v>
      </c>
      <c r="J1104" s="123" t="s">
        <v>398</v>
      </c>
      <c r="K1104" s="123">
        <v>3.6</v>
      </c>
      <c r="L1104" s="123" t="s">
        <v>398</v>
      </c>
      <c r="M1104" s="123" t="s">
        <v>398</v>
      </c>
      <c r="N1104" s="123" t="s">
        <v>592</v>
      </c>
      <c r="O1104" s="123" t="s">
        <v>579</v>
      </c>
      <c r="P1104" s="123">
        <v>1</v>
      </c>
      <c r="Q1104" s="123" t="s">
        <v>398</v>
      </c>
      <c r="R1104" s="123" t="s">
        <v>398</v>
      </c>
      <c r="S1104" s="123" t="s">
        <v>398</v>
      </c>
      <c r="T1104" s="117" t="s">
        <v>398</v>
      </c>
      <c r="U1104" s="117" t="s">
        <v>398</v>
      </c>
      <c r="V1104" s="123" t="s">
        <v>398</v>
      </c>
      <c r="W1104" s="123">
        <v>53</v>
      </c>
      <c r="X1104" s="123" t="s">
        <v>906</v>
      </c>
      <c r="Y1104" s="120">
        <v>43559</v>
      </c>
      <c r="Z1104" s="121">
        <v>0.375</v>
      </c>
      <c r="AA1104" s="123" t="s">
        <v>661</v>
      </c>
      <c r="AB1104" s="117" t="s">
        <v>582</v>
      </c>
      <c r="AC1104" s="119" t="s">
        <v>398</v>
      </c>
      <c r="AD1104" s="119" t="s">
        <v>398</v>
      </c>
    </row>
    <row r="1105" spans="1:30">
      <c r="A1105" s="117">
        <v>1104</v>
      </c>
      <c r="B1105" s="123" t="s">
        <v>467</v>
      </c>
      <c r="C1105" s="117" t="s">
        <v>5</v>
      </c>
      <c r="D1105" s="117" t="s">
        <v>595</v>
      </c>
      <c r="E1105" s="117">
        <v>1104</v>
      </c>
      <c r="F1105" s="209" t="s">
        <v>920</v>
      </c>
      <c r="G1105" s="123" t="s">
        <v>591</v>
      </c>
      <c r="H1105" s="123" t="s">
        <v>579</v>
      </c>
      <c r="I1105" s="132" t="s">
        <v>398</v>
      </c>
      <c r="J1105" s="123" t="s">
        <v>398</v>
      </c>
      <c r="K1105" s="123">
        <v>7.5</v>
      </c>
      <c r="L1105" s="123" t="s">
        <v>398</v>
      </c>
      <c r="M1105" s="123" t="s">
        <v>398</v>
      </c>
      <c r="N1105" s="123" t="s">
        <v>592</v>
      </c>
      <c r="O1105" s="123" t="s">
        <v>579</v>
      </c>
      <c r="P1105" s="123">
        <v>1</v>
      </c>
      <c r="Q1105" s="123" t="s">
        <v>398</v>
      </c>
      <c r="R1105" s="123" t="s">
        <v>398</v>
      </c>
      <c r="S1105" s="123" t="s">
        <v>398</v>
      </c>
      <c r="T1105" s="117" t="s">
        <v>398</v>
      </c>
      <c r="U1105" s="117" t="s">
        <v>398</v>
      </c>
      <c r="V1105" s="123" t="s">
        <v>398</v>
      </c>
      <c r="W1105" s="123">
        <v>52</v>
      </c>
      <c r="X1105" s="123" t="s">
        <v>906</v>
      </c>
      <c r="Y1105" s="120">
        <v>43559</v>
      </c>
      <c r="Z1105" s="121">
        <v>0.375</v>
      </c>
      <c r="AA1105" s="123" t="s">
        <v>661</v>
      </c>
      <c r="AB1105" s="117" t="s">
        <v>582</v>
      </c>
      <c r="AC1105" s="119" t="s">
        <v>398</v>
      </c>
      <c r="AD1105" s="119" t="s">
        <v>398</v>
      </c>
    </row>
    <row r="1106" spans="1:30">
      <c r="A1106" s="117">
        <v>1105</v>
      </c>
      <c r="B1106" s="123" t="s">
        <v>467</v>
      </c>
      <c r="C1106" s="117" t="s">
        <v>5</v>
      </c>
      <c r="D1106" s="117" t="s">
        <v>595</v>
      </c>
      <c r="E1106" s="117">
        <v>1105</v>
      </c>
      <c r="F1106" s="209" t="s">
        <v>920</v>
      </c>
      <c r="G1106" s="123" t="s">
        <v>591</v>
      </c>
      <c r="H1106" s="123" t="s">
        <v>579</v>
      </c>
      <c r="I1106" s="132" t="s">
        <v>398</v>
      </c>
      <c r="J1106" s="123" t="s">
        <v>398</v>
      </c>
      <c r="K1106" s="123">
        <v>7.5</v>
      </c>
      <c r="L1106" s="123" t="s">
        <v>398</v>
      </c>
      <c r="M1106" s="123" t="s">
        <v>398</v>
      </c>
      <c r="N1106" s="123" t="s">
        <v>592</v>
      </c>
      <c r="O1106" s="123" t="s">
        <v>579</v>
      </c>
      <c r="P1106" s="123">
        <v>1</v>
      </c>
      <c r="Q1106" s="123" t="s">
        <v>398</v>
      </c>
      <c r="R1106" s="123" t="s">
        <v>398</v>
      </c>
      <c r="S1106" s="123" t="s">
        <v>398</v>
      </c>
      <c r="T1106" s="117" t="s">
        <v>398</v>
      </c>
      <c r="U1106" s="117" t="s">
        <v>398</v>
      </c>
      <c r="V1106" s="123" t="s">
        <v>398</v>
      </c>
      <c r="W1106" s="123">
        <v>52</v>
      </c>
      <c r="X1106" s="123" t="s">
        <v>906</v>
      </c>
      <c r="Y1106" s="120">
        <v>43559</v>
      </c>
      <c r="Z1106" s="121">
        <v>0.375</v>
      </c>
      <c r="AA1106" s="123" t="s">
        <v>661</v>
      </c>
      <c r="AB1106" s="117" t="s">
        <v>582</v>
      </c>
      <c r="AC1106" s="119" t="s">
        <v>398</v>
      </c>
      <c r="AD1106" s="119" t="s">
        <v>398</v>
      </c>
    </row>
    <row r="1107" spans="1:30">
      <c r="A1107" s="117">
        <v>1106</v>
      </c>
      <c r="B1107" s="123" t="s">
        <v>467</v>
      </c>
      <c r="C1107" s="117" t="s">
        <v>5</v>
      </c>
      <c r="D1107" s="117" t="s">
        <v>595</v>
      </c>
      <c r="E1107" s="117">
        <v>1106</v>
      </c>
      <c r="F1107" s="209" t="s">
        <v>920</v>
      </c>
      <c r="G1107" s="123" t="s">
        <v>591</v>
      </c>
      <c r="H1107" s="123" t="s">
        <v>579</v>
      </c>
      <c r="I1107" s="132" t="s">
        <v>398</v>
      </c>
      <c r="J1107" s="123" t="s">
        <v>398</v>
      </c>
      <c r="K1107" s="123">
        <v>5.5</v>
      </c>
      <c r="L1107" s="123" t="s">
        <v>398</v>
      </c>
      <c r="M1107" s="123" t="s">
        <v>398</v>
      </c>
      <c r="N1107" s="123" t="s">
        <v>592</v>
      </c>
      <c r="O1107" s="123" t="s">
        <v>579</v>
      </c>
      <c r="P1107" s="123">
        <v>1</v>
      </c>
      <c r="Q1107" s="123" t="s">
        <v>398</v>
      </c>
      <c r="R1107" s="123" t="s">
        <v>398</v>
      </c>
      <c r="S1107" s="123" t="s">
        <v>398</v>
      </c>
      <c r="T1107" s="117" t="s">
        <v>398</v>
      </c>
      <c r="U1107" s="117" t="s">
        <v>398</v>
      </c>
      <c r="V1107" s="123" t="s">
        <v>398</v>
      </c>
      <c r="W1107" s="123">
        <v>52</v>
      </c>
      <c r="X1107" s="123" t="s">
        <v>906</v>
      </c>
      <c r="Y1107" s="120">
        <v>43559</v>
      </c>
      <c r="Z1107" s="121">
        <v>0.375</v>
      </c>
      <c r="AA1107" s="123" t="s">
        <v>661</v>
      </c>
      <c r="AB1107" s="117" t="s">
        <v>582</v>
      </c>
      <c r="AC1107" s="119" t="s">
        <v>398</v>
      </c>
      <c r="AD1107" s="119" t="s">
        <v>398</v>
      </c>
    </row>
    <row r="1108" spans="1:30">
      <c r="A1108" s="117">
        <v>1107</v>
      </c>
      <c r="B1108" s="123" t="s">
        <v>467</v>
      </c>
      <c r="C1108" s="117" t="s">
        <v>5</v>
      </c>
      <c r="D1108" s="117" t="s">
        <v>595</v>
      </c>
      <c r="E1108" s="117">
        <v>1107</v>
      </c>
      <c r="F1108" s="209" t="s">
        <v>917</v>
      </c>
      <c r="G1108" s="123" t="s">
        <v>591</v>
      </c>
      <c r="H1108" s="123" t="s">
        <v>579</v>
      </c>
      <c r="I1108" s="132" t="s">
        <v>398</v>
      </c>
      <c r="J1108" s="123" t="s">
        <v>398</v>
      </c>
      <c r="K1108" s="123">
        <v>13</v>
      </c>
      <c r="L1108" s="123" t="s">
        <v>398</v>
      </c>
      <c r="M1108" s="123" t="s">
        <v>398</v>
      </c>
      <c r="N1108" s="123" t="s">
        <v>665</v>
      </c>
      <c r="O1108" s="123" t="s">
        <v>579</v>
      </c>
      <c r="P1108" s="123">
        <v>1</v>
      </c>
      <c r="Q1108" s="123" t="s">
        <v>398</v>
      </c>
      <c r="R1108" s="123" t="s">
        <v>398</v>
      </c>
      <c r="S1108" s="123" t="s">
        <v>398</v>
      </c>
      <c r="T1108" s="117" t="s">
        <v>398</v>
      </c>
      <c r="U1108" s="117" t="s">
        <v>398</v>
      </c>
      <c r="V1108" s="123" t="s">
        <v>398</v>
      </c>
      <c r="W1108" s="123">
        <v>51</v>
      </c>
      <c r="X1108" s="123" t="s">
        <v>906</v>
      </c>
      <c r="Y1108" s="120">
        <v>43559</v>
      </c>
      <c r="Z1108" s="121">
        <v>0.375</v>
      </c>
      <c r="AA1108" s="123" t="s">
        <v>661</v>
      </c>
      <c r="AB1108" s="117" t="s">
        <v>582</v>
      </c>
      <c r="AC1108" s="119" t="s">
        <v>398</v>
      </c>
      <c r="AD1108" s="119" t="s">
        <v>675</v>
      </c>
    </row>
    <row r="1109" spans="1:30">
      <c r="A1109" s="117">
        <v>1108</v>
      </c>
      <c r="B1109" s="123" t="s">
        <v>467</v>
      </c>
      <c r="C1109" s="117" t="s">
        <v>5</v>
      </c>
      <c r="D1109" s="117" t="s">
        <v>595</v>
      </c>
      <c r="E1109" s="117">
        <v>1108</v>
      </c>
      <c r="F1109" s="209" t="s">
        <v>917</v>
      </c>
      <c r="G1109" s="123" t="s">
        <v>591</v>
      </c>
      <c r="H1109" s="123" t="s">
        <v>579</v>
      </c>
      <c r="I1109" s="132" t="s">
        <v>398</v>
      </c>
      <c r="J1109" s="123" t="s">
        <v>398</v>
      </c>
      <c r="K1109" s="123">
        <v>13.5</v>
      </c>
      <c r="L1109" s="123" t="s">
        <v>398</v>
      </c>
      <c r="M1109" s="123" t="s">
        <v>398</v>
      </c>
      <c r="N1109" s="123" t="s">
        <v>596</v>
      </c>
      <c r="O1109" s="123" t="s">
        <v>579</v>
      </c>
      <c r="P1109" s="123">
        <v>1</v>
      </c>
      <c r="Q1109" s="123" t="s">
        <v>398</v>
      </c>
      <c r="R1109" s="123" t="s">
        <v>398</v>
      </c>
      <c r="S1109" s="123" t="s">
        <v>398</v>
      </c>
      <c r="T1109" s="117" t="s">
        <v>398</v>
      </c>
      <c r="U1109" s="117" t="s">
        <v>398</v>
      </c>
      <c r="V1109" s="123" t="s">
        <v>398</v>
      </c>
      <c r="W1109" s="123">
        <v>51</v>
      </c>
      <c r="X1109" s="123" t="s">
        <v>906</v>
      </c>
      <c r="Y1109" s="120">
        <v>43559</v>
      </c>
      <c r="Z1109" s="121">
        <v>0.375</v>
      </c>
      <c r="AA1109" s="123" t="s">
        <v>661</v>
      </c>
      <c r="AB1109" s="117" t="s">
        <v>582</v>
      </c>
      <c r="AC1109" s="119" t="s">
        <v>398</v>
      </c>
      <c r="AD1109" s="119" t="s">
        <v>398</v>
      </c>
    </row>
    <row r="1110" spans="1:30">
      <c r="A1110" s="117">
        <v>1109</v>
      </c>
      <c r="B1110" s="123" t="s">
        <v>467</v>
      </c>
      <c r="C1110" s="117" t="s">
        <v>5</v>
      </c>
      <c r="D1110" s="117" t="s">
        <v>595</v>
      </c>
      <c r="E1110" s="117">
        <v>1109</v>
      </c>
      <c r="F1110" s="123" t="s">
        <v>921</v>
      </c>
      <c r="G1110" s="123" t="s">
        <v>591</v>
      </c>
      <c r="H1110" s="123" t="s">
        <v>579</v>
      </c>
      <c r="I1110" s="132" t="s">
        <v>398</v>
      </c>
      <c r="J1110" s="123" t="s">
        <v>398</v>
      </c>
      <c r="K1110" s="123">
        <v>4.5</v>
      </c>
      <c r="L1110" s="123" t="s">
        <v>398</v>
      </c>
      <c r="M1110" s="123" t="s">
        <v>398</v>
      </c>
      <c r="N1110" s="123" t="s">
        <v>665</v>
      </c>
      <c r="O1110" s="123" t="s">
        <v>579</v>
      </c>
      <c r="P1110" s="123">
        <v>1</v>
      </c>
      <c r="Q1110" s="123" t="s">
        <v>398</v>
      </c>
      <c r="R1110" s="123" t="s">
        <v>398</v>
      </c>
      <c r="S1110" s="123" t="s">
        <v>398</v>
      </c>
      <c r="T1110" s="117" t="s">
        <v>398</v>
      </c>
      <c r="U1110" s="117" t="s">
        <v>398</v>
      </c>
      <c r="V1110" s="123" t="s">
        <v>398</v>
      </c>
      <c r="W1110" s="123">
        <v>53</v>
      </c>
      <c r="X1110" s="123" t="s">
        <v>906</v>
      </c>
      <c r="Y1110" s="120">
        <v>43559</v>
      </c>
      <c r="Z1110" s="121">
        <v>0.375</v>
      </c>
      <c r="AA1110" s="123" t="s">
        <v>661</v>
      </c>
      <c r="AB1110" s="117" t="s">
        <v>582</v>
      </c>
      <c r="AC1110" s="119" t="s">
        <v>398</v>
      </c>
      <c r="AD1110" s="119" t="s">
        <v>398</v>
      </c>
    </row>
    <row r="1111" spans="1:30">
      <c r="A1111" s="117">
        <v>1110</v>
      </c>
      <c r="B1111" s="123" t="s">
        <v>467</v>
      </c>
      <c r="C1111" s="117" t="s">
        <v>5</v>
      </c>
      <c r="D1111" s="117" t="s">
        <v>595</v>
      </c>
      <c r="E1111" s="117">
        <v>1110</v>
      </c>
      <c r="F1111" s="209" t="s">
        <v>920</v>
      </c>
      <c r="G1111" s="123" t="s">
        <v>591</v>
      </c>
      <c r="H1111" s="123" t="s">
        <v>579</v>
      </c>
      <c r="I1111" s="132" t="s">
        <v>398</v>
      </c>
      <c r="J1111" s="123" t="s">
        <v>398</v>
      </c>
      <c r="K1111" s="123">
        <v>6.1</v>
      </c>
      <c r="L1111" s="123" t="s">
        <v>398</v>
      </c>
      <c r="M1111" s="123" t="s">
        <v>398</v>
      </c>
      <c r="N1111" s="123" t="s">
        <v>665</v>
      </c>
      <c r="O1111" s="123" t="s">
        <v>579</v>
      </c>
      <c r="P1111" s="123">
        <v>1</v>
      </c>
      <c r="Q1111" s="123" t="s">
        <v>398</v>
      </c>
      <c r="R1111" s="123" t="s">
        <v>398</v>
      </c>
      <c r="S1111" s="123" t="s">
        <v>398</v>
      </c>
      <c r="T1111" s="117" t="s">
        <v>398</v>
      </c>
      <c r="U1111" s="117" t="s">
        <v>398</v>
      </c>
      <c r="V1111" s="123" t="s">
        <v>398</v>
      </c>
      <c r="W1111" s="123">
        <v>52</v>
      </c>
      <c r="X1111" s="123" t="s">
        <v>906</v>
      </c>
      <c r="Y1111" s="120">
        <v>43559</v>
      </c>
      <c r="Z1111" s="121">
        <v>0.375</v>
      </c>
      <c r="AA1111" s="123" t="s">
        <v>661</v>
      </c>
      <c r="AB1111" s="117" t="s">
        <v>582</v>
      </c>
      <c r="AC1111" s="119" t="s">
        <v>398</v>
      </c>
      <c r="AD1111" s="119" t="s">
        <v>398</v>
      </c>
    </row>
    <row r="1112" spans="1:30">
      <c r="A1112" s="117">
        <v>1111</v>
      </c>
      <c r="B1112" s="123" t="s">
        <v>467</v>
      </c>
      <c r="C1112" s="117" t="s">
        <v>5</v>
      </c>
      <c r="D1112" s="117" t="s">
        <v>595</v>
      </c>
      <c r="E1112" s="117">
        <v>1111</v>
      </c>
      <c r="F1112" s="123" t="s">
        <v>921</v>
      </c>
      <c r="G1112" s="123" t="s">
        <v>591</v>
      </c>
      <c r="H1112" s="123" t="s">
        <v>579</v>
      </c>
      <c r="I1112" s="132" t="s">
        <v>398</v>
      </c>
      <c r="J1112" s="123" t="s">
        <v>398</v>
      </c>
      <c r="K1112" s="123">
        <v>3.3</v>
      </c>
      <c r="L1112" s="123" t="s">
        <v>398</v>
      </c>
      <c r="M1112" s="123" t="s">
        <v>398</v>
      </c>
      <c r="N1112" s="123" t="s">
        <v>665</v>
      </c>
      <c r="O1112" s="123" t="s">
        <v>579</v>
      </c>
      <c r="P1112" s="123">
        <v>1</v>
      </c>
      <c r="Q1112" s="123" t="s">
        <v>398</v>
      </c>
      <c r="R1112" s="123" t="s">
        <v>398</v>
      </c>
      <c r="S1112" s="123" t="s">
        <v>398</v>
      </c>
      <c r="T1112" s="117" t="s">
        <v>398</v>
      </c>
      <c r="U1112" s="117" t="s">
        <v>398</v>
      </c>
      <c r="V1112" s="123" t="s">
        <v>398</v>
      </c>
      <c r="W1112" s="123">
        <v>53</v>
      </c>
      <c r="X1112" s="123" t="s">
        <v>906</v>
      </c>
      <c r="Y1112" s="120">
        <v>43559</v>
      </c>
      <c r="Z1112" s="121">
        <v>0.375</v>
      </c>
      <c r="AA1112" s="123" t="s">
        <v>661</v>
      </c>
      <c r="AB1112" s="117" t="s">
        <v>582</v>
      </c>
      <c r="AC1112" s="119" t="s">
        <v>398</v>
      </c>
      <c r="AD1112" s="119" t="s">
        <v>673</v>
      </c>
    </row>
    <row r="1113" spans="1:30">
      <c r="A1113" s="117">
        <v>1112</v>
      </c>
      <c r="B1113" s="123" t="s">
        <v>467</v>
      </c>
      <c r="C1113" s="117" t="s">
        <v>5</v>
      </c>
      <c r="D1113" s="117" t="s">
        <v>595</v>
      </c>
      <c r="E1113" s="117">
        <v>1112</v>
      </c>
      <c r="F1113" s="123" t="s">
        <v>921</v>
      </c>
      <c r="G1113" s="123" t="s">
        <v>591</v>
      </c>
      <c r="H1113" s="123" t="s">
        <v>579</v>
      </c>
      <c r="I1113" s="132" t="s">
        <v>398</v>
      </c>
      <c r="J1113" s="123" t="s">
        <v>398</v>
      </c>
      <c r="K1113" s="123">
        <v>2.5</v>
      </c>
      <c r="L1113" s="123" t="s">
        <v>398</v>
      </c>
      <c r="M1113" s="123" t="s">
        <v>398</v>
      </c>
      <c r="N1113" s="123" t="s">
        <v>592</v>
      </c>
      <c r="O1113" s="123" t="s">
        <v>579</v>
      </c>
      <c r="P1113" s="123">
        <v>1</v>
      </c>
      <c r="Q1113" s="123" t="s">
        <v>398</v>
      </c>
      <c r="R1113" s="123" t="s">
        <v>398</v>
      </c>
      <c r="S1113" s="123" t="s">
        <v>398</v>
      </c>
      <c r="T1113" s="117" t="s">
        <v>398</v>
      </c>
      <c r="U1113" s="117" t="s">
        <v>398</v>
      </c>
      <c r="V1113" s="123" t="s">
        <v>398</v>
      </c>
      <c r="W1113" s="123">
        <v>53</v>
      </c>
      <c r="X1113" s="123" t="s">
        <v>906</v>
      </c>
      <c r="Y1113" s="120">
        <v>43559</v>
      </c>
      <c r="Z1113" s="121">
        <v>0.375</v>
      </c>
      <c r="AA1113" s="123" t="s">
        <v>661</v>
      </c>
      <c r="AB1113" s="117" t="s">
        <v>582</v>
      </c>
      <c r="AC1113" s="119" t="s">
        <v>398</v>
      </c>
      <c r="AD1113" s="119" t="s">
        <v>398</v>
      </c>
    </row>
    <row r="1114" spans="1:30">
      <c r="A1114" s="117">
        <v>1113</v>
      </c>
      <c r="B1114" s="123" t="s">
        <v>467</v>
      </c>
      <c r="C1114" s="117" t="s">
        <v>5</v>
      </c>
      <c r="D1114" s="117" t="s">
        <v>595</v>
      </c>
      <c r="E1114" s="117">
        <v>1113</v>
      </c>
      <c r="F1114" s="123" t="s">
        <v>921</v>
      </c>
      <c r="G1114" s="123" t="s">
        <v>591</v>
      </c>
      <c r="H1114" s="123" t="s">
        <v>579</v>
      </c>
      <c r="I1114" s="132" t="s">
        <v>398</v>
      </c>
      <c r="J1114" s="123" t="s">
        <v>398</v>
      </c>
      <c r="K1114" s="123">
        <v>3.3</v>
      </c>
      <c r="L1114" s="123" t="s">
        <v>398</v>
      </c>
      <c r="M1114" s="123" t="s">
        <v>398</v>
      </c>
      <c r="N1114" s="123" t="s">
        <v>592</v>
      </c>
      <c r="O1114" s="123" t="s">
        <v>579</v>
      </c>
      <c r="P1114" s="123">
        <v>1</v>
      </c>
      <c r="Q1114" s="123" t="s">
        <v>398</v>
      </c>
      <c r="R1114" s="123" t="s">
        <v>398</v>
      </c>
      <c r="S1114" s="123" t="s">
        <v>398</v>
      </c>
      <c r="T1114" s="117" t="s">
        <v>398</v>
      </c>
      <c r="U1114" s="117" t="s">
        <v>398</v>
      </c>
      <c r="V1114" s="123" t="s">
        <v>398</v>
      </c>
      <c r="W1114" s="123">
        <v>53</v>
      </c>
      <c r="X1114" s="123" t="s">
        <v>906</v>
      </c>
      <c r="Y1114" s="120">
        <v>43559</v>
      </c>
      <c r="Z1114" s="121">
        <v>0.375</v>
      </c>
      <c r="AA1114" s="123" t="s">
        <v>661</v>
      </c>
      <c r="AB1114" s="117" t="s">
        <v>582</v>
      </c>
      <c r="AC1114" s="119" t="s">
        <v>398</v>
      </c>
      <c r="AD1114" s="119" t="s">
        <v>398</v>
      </c>
    </row>
    <row r="1115" spans="1:30">
      <c r="A1115" s="117">
        <v>1114</v>
      </c>
      <c r="B1115" s="123" t="s">
        <v>467</v>
      </c>
      <c r="C1115" s="117" t="s">
        <v>5</v>
      </c>
      <c r="D1115" s="117" t="s">
        <v>595</v>
      </c>
      <c r="E1115" s="117">
        <v>1114</v>
      </c>
      <c r="F1115" s="123" t="s">
        <v>921</v>
      </c>
      <c r="G1115" s="123" t="s">
        <v>591</v>
      </c>
      <c r="H1115" s="123" t="s">
        <v>579</v>
      </c>
      <c r="I1115" s="132" t="s">
        <v>398</v>
      </c>
      <c r="J1115" s="123" t="s">
        <v>398</v>
      </c>
      <c r="K1115" s="123">
        <v>2.2999999999999998</v>
      </c>
      <c r="L1115" s="123" t="s">
        <v>398</v>
      </c>
      <c r="M1115" s="123" t="s">
        <v>398</v>
      </c>
      <c r="N1115" s="123" t="s">
        <v>592</v>
      </c>
      <c r="O1115" s="123" t="s">
        <v>579</v>
      </c>
      <c r="P1115" s="123">
        <v>1</v>
      </c>
      <c r="Q1115" s="123" t="s">
        <v>398</v>
      </c>
      <c r="R1115" s="123" t="s">
        <v>398</v>
      </c>
      <c r="S1115" s="123" t="s">
        <v>398</v>
      </c>
      <c r="T1115" s="117" t="s">
        <v>398</v>
      </c>
      <c r="U1115" s="117" t="s">
        <v>398</v>
      </c>
      <c r="V1115" s="123" t="s">
        <v>398</v>
      </c>
      <c r="W1115" s="123">
        <v>53</v>
      </c>
      <c r="X1115" s="123" t="s">
        <v>906</v>
      </c>
      <c r="Y1115" s="120">
        <v>43559</v>
      </c>
      <c r="Z1115" s="121">
        <v>0.375</v>
      </c>
      <c r="AA1115" s="123" t="s">
        <v>661</v>
      </c>
      <c r="AB1115" s="117" t="s">
        <v>582</v>
      </c>
      <c r="AC1115" s="119" t="s">
        <v>398</v>
      </c>
      <c r="AD1115" s="119" t="s">
        <v>398</v>
      </c>
    </row>
    <row r="1116" spans="1:30">
      <c r="A1116" s="117">
        <v>1115</v>
      </c>
      <c r="B1116" s="123" t="s">
        <v>467</v>
      </c>
      <c r="C1116" s="117" t="s">
        <v>5</v>
      </c>
      <c r="D1116" s="117" t="s">
        <v>595</v>
      </c>
      <c r="E1116" s="117">
        <v>1115</v>
      </c>
      <c r="F1116" s="209" t="s">
        <v>920</v>
      </c>
      <c r="G1116" s="123" t="s">
        <v>591</v>
      </c>
      <c r="H1116" s="123" t="s">
        <v>579</v>
      </c>
      <c r="I1116" s="132" t="s">
        <v>398</v>
      </c>
      <c r="J1116" s="123" t="s">
        <v>398</v>
      </c>
      <c r="K1116" s="123">
        <v>6</v>
      </c>
      <c r="L1116" s="123" t="s">
        <v>398</v>
      </c>
      <c r="M1116" s="123" t="s">
        <v>398</v>
      </c>
      <c r="N1116" s="123" t="s">
        <v>592</v>
      </c>
      <c r="O1116" s="123" t="s">
        <v>579</v>
      </c>
      <c r="P1116" s="123">
        <v>1</v>
      </c>
      <c r="Q1116" s="123" t="s">
        <v>398</v>
      </c>
      <c r="R1116" s="123" t="s">
        <v>398</v>
      </c>
      <c r="S1116" s="123" t="s">
        <v>398</v>
      </c>
      <c r="T1116" s="117" t="s">
        <v>398</v>
      </c>
      <c r="U1116" s="117" t="s">
        <v>398</v>
      </c>
      <c r="V1116" s="123" t="s">
        <v>398</v>
      </c>
      <c r="W1116" s="123">
        <v>52</v>
      </c>
      <c r="X1116" s="123" t="s">
        <v>906</v>
      </c>
      <c r="Y1116" s="120">
        <v>43559</v>
      </c>
      <c r="Z1116" s="121">
        <v>0.375</v>
      </c>
      <c r="AA1116" s="123" t="s">
        <v>661</v>
      </c>
      <c r="AB1116" s="117" t="s">
        <v>582</v>
      </c>
      <c r="AC1116" s="119" t="s">
        <v>398</v>
      </c>
      <c r="AD1116" s="119" t="s">
        <v>398</v>
      </c>
    </row>
    <row r="1117" spans="1:30">
      <c r="A1117" s="117">
        <v>1116</v>
      </c>
      <c r="B1117" s="123" t="s">
        <v>467</v>
      </c>
      <c r="C1117" s="117" t="s">
        <v>5</v>
      </c>
      <c r="D1117" s="117" t="s">
        <v>595</v>
      </c>
      <c r="E1117" s="117">
        <v>1116</v>
      </c>
      <c r="F1117" s="209" t="s">
        <v>920</v>
      </c>
      <c r="G1117" s="123" t="s">
        <v>591</v>
      </c>
      <c r="H1117" s="123" t="s">
        <v>579</v>
      </c>
      <c r="I1117" s="132" t="s">
        <v>398</v>
      </c>
      <c r="J1117" s="123" t="s">
        <v>398</v>
      </c>
      <c r="K1117" s="123">
        <v>5.6</v>
      </c>
      <c r="L1117" s="123" t="s">
        <v>398</v>
      </c>
      <c r="M1117" s="123" t="s">
        <v>398</v>
      </c>
      <c r="N1117" s="123" t="s">
        <v>592</v>
      </c>
      <c r="O1117" s="123" t="s">
        <v>579</v>
      </c>
      <c r="P1117" s="123">
        <v>1</v>
      </c>
      <c r="Q1117" s="134" t="s">
        <v>398</v>
      </c>
      <c r="R1117" s="134" t="s">
        <v>398</v>
      </c>
      <c r="S1117" s="134" t="s">
        <v>398</v>
      </c>
      <c r="T1117" s="123" t="s">
        <v>1039</v>
      </c>
      <c r="U1117" s="123" t="s">
        <v>1032</v>
      </c>
      <c r="V1117" s="134" t="s">
        <v>398</v>
      </c>
      <c r="W1117" s="123">
        <v>52</v>
      </c>
      <c r="X1117" s="123" t="s">
        <v>906</v>
      </c>
      <c r="Y1117" s="120">
        <v>43559</v>
      </c>
      <c r="Z1117" s="121">
        <v>0.375</v>
      </c>
      <c r="AA1117" s="123" t="s">
        <v>661</v>
      </c>
      <c r="AB1117" s="117" t="s">
        <v>582</v>
      </c>
      <c r="AC1117" s="119" t="s">
        <v>398</v>
      </c>
      <c r="AD1117" s="125" t="s">
        <v>972</v>
      </c>
    </row>
    <row r="1118" spans="1:30">
      <c r="A1118" s="117">
        <v>1117</v>
      </c>
      <c r="B1118" s="123" t="s">
        <v>467</v>
      </c>
      <c r="C1118" s="117" t="s">
        <v>5</v>
      </c>
      <c r="D1118" s="117" t="s">
        <v>595</v>
      </c>
      <c r="E1118" s="117">
        <v>1117</v>
      </c>
      <c r="F1118" s="123" t="s">
        <v>921</v>
      </c>
      <c r="G1118" s="123" t="s">
        <v>591</v>
      </c>
      <c r="H1118" s="123" t="s">
        <v>579</v>
      </c>
      <c r="I1118" s="132" t="s">
        <v>398</v>
      </c>
      <c r="J1118" s="123" t="s">
        <v>398</v>
      </c>
      <c r="K1118" s="123">
        <v>2</v>
      </c>
      <c r="L1118" s="123" t="s">
        <v>398</v>
      </c>
      <c r="M1118" s="123" t="s">
        <v>398</v>
      </c>
      <c r="N1118" s="123" t="s">
        <v>596</v>
      </c>
      <c r="O1118" s="123" t="s">
        <v>579</v>
      </c>
      <c r="P1118" s="123">
        <v>1</v>
      </c>
      <c r="Q1118" s="123" t="s">
        <v>398</v>
      </c>
      <c r="R1118" s="123" t="s">
        <v>398</v>
      </c>
      <c r="S1118" s="123" t="s">
        <v>398</v>
      </c>
      <c r="T1118" s="117" t="s">
        <v>398</v>
      </c>
      <c r="U1118" s="117" t="s">
        <v>398</v>
      </c>
      <c r="V1118" s="123" t="s">
        <v>398</v>
      </c>
      <c r="W1118" s="123">
        <v>53</v>
      </c>
      <c r="X1118" s="123" t="s">
        <v>906</v>
      </c>
      <c r="Y1118" s="120">
        <v>43559</v>
      </c>
      <c r="Z1118" s="121">
        <v>0.375</v>
      </c>
      <c r="AA1118" s="123" t="s">
        <v>661</v>
      </c>
      <c r="AB1118" s="117" t="s">
        <v>582</v>
      </c>
      <c r="AC1118" s="119" t="s">
        <v>398</v>
      </c>
      <c r="AD1118" s="119" t="s">
        <v>398</v>
      </c>
    </row>
    <row r="1119" spans="1:30">
      <c r="A1119" s="117">
        <v>1118</v>
      </c>
      <c r="B1119" s="123" t="s">
        <v>467</v>
      </c>
      <c r="C1119" s="117" t="s">
        <v>5</v>
      </c>
      <c r="D1119" s="117" t="s">
        <v>595</v>
      </c>
      <c r="E1119" s="117">
        <v>1118</v>
      </c>
      <c r="F1119" s="209" t="s">
        <v>920</v>
      </c>
      <c r="G1119" s="123" t="s">
        <v>591</v>
      </c>
      <c r="H1119" s="123" t="s">
        <v>579</v>
      </c>
      <c r="I1119" s="132" t="s">
        <v>398</v>
      </c>
      <c r="J1119" s="123" t="s">
        <v>398</v>
      </c>
      <c r="K1119" s="123">
        <v>9.6</v>
      </c>
      <c r="L1119" s="123" t="s">
        <v>398</v>
      </c>
      <c r="M1119" s="123" t="s">
        <v>398</v>
      </c>
      <c r="N1119" s="123" t="s">
        <v>665</v>
      </c>
      <c r="O1119" s="123" t="s">
        <v>579</v>
      </c>
      <c r="P1119" s="123">
        <v>1</v>
      </c>
      <c r="Q1119" s="123" t="s">
        <v>398</v>
      </c>
      <c r="R1119" s="123" t="s">
        <v>398</v>
      </c>
      <c r="S1119" s="123" t="s">
        <v>398</v>
      </c>
      <c r="T1119" s="117" t="s">
        <v>398</v>
      </c>
      <c r="U1119" s="117" t="s">
        <v>398</v>
      </c>
      <c r="V1119" s="123" t="s">
        <v>398</v>
      </c>
      <c r="W1119" s="123">
        <v>52</v>
      </c>
      <c r="X1119" s="123" t="s">
        <v>906</v>
      </c>
      <c r="Y1119" s="120">
        <v>43559</v>
      </c>
      <c r="Z1119" s="121">
        <v>0.375</v>
      </c>
      <c r="AA1119" s="123" t="s">
        <v>661</v>
      </c>
      <c r="AB1119" s="117" t="s">
        <v>582</v>
      </c>
      <c r="AC1119" s="119" t="s">
        <v>398</v>
      </c>
      <c r="AD1119" s="119" t="s">
        <v>398</v>
      </c>
    </row>
    <row r="1120" spans="1:30">
      <c r="A1120" s="117">
        <v>1119</v>
      </c>
      <c r="B1120" s="123" t="s">
        <v>467</v>
      </c>
      <c r="C1120" s="117" t="s">
        <v>5</v>
      </c>
      <c r="D1120" s="117" t="s">
        <v>595</v>
      </c>
      <c r="E1120" s="117">
        <v>1119</v>
      </c>
      <c r="F1120" s="209" t="s">
        <v>920</v>
      </c>
      <c r="G1120" s="123" t="s">
        <v>591</v>
      </c>
      <c r="H1120" s="123" t="s">
        <v>579</v>
      </c>
      <c r="I1120" s="132" t="s">
        <v>398</v>
      </c>
      <c r="J1120" s="123" t="s">
        <v>398</v>
      </c>
      <c r="K1120" s="123">
        <v>6</v>
      </c>
      <c r="L1120" s="123" t="s">
        <v>398</v>
      </c>
      <c r="M1120" s="123" t="s">
        <v>398</v>
      </c>
      <c r="N1120" s="123" t="s">
        <v>596</v>
      </c>
      <c r="O1120" s="123" t="s">
        <v>579</v>
      </c>
      <c r="P1120" s="123">
        <v>1</v>
      </c>
      <c r="Q1120" s="123" t="s">
        <v>398</v>
      </c>
      <c r="R1120" s="123" t="s">
        <v>398</v>
      </c>
      <c r="S1120" s="123" t="s">
        <v>398</v>
      </c>
      <c r="T1120" s="117" t="s">
        <v>398</v>
      </c>
      <c r="U1120" s="117" t="s">
        <v>398</v>
      </c>
      <c r="V1120" s="123" t="s">
        <v>398</v>
      </c>
      <c r="W1120" s="123">
        <v>52</v>
      </c>
      <c r="X1120" s="123" t="s">
        <v>906</v>
      </c>
      <c r="Y1120" s="120">
        <v>43559</v>
      </c>
      <c r="Z1120" s="121">
        <v>0.375</v>
      </c>
      <c r="AA1120" s="123" t="s">
        <v>661</v>
      </c>
      <c r="AB1120" s="117" t="s">
        <v>582</v>
      </c>
      <c r="AC1120" s="119" t="s">
        <v>398</v>
      </c>
      <c r="AD1120" s="119" t="s">
        <v>398</v>
      </c>
    </row>
    <row r="1121" spans="1:30">
      <c r="A1121" s="117">
        <v>1120</v>
      </c>
      <c r="B1121" s="123" t="s">
        <v>467</v>
      </c>
      <c r="C1121" s="117" t="s">
        <v>5</v>
      </c>
      <c r="D1121" s="117" t="s">
        <v>595</v>
      </c>
      <c r="E1121" s="117">
        <v>1120</v>
      </c>
      <c r="F1121" s="123" t="s">
        <v>921</v>
      </c>
      <c r="G1121" s="123" t="s">
        <v>591</v>
      </c>
      <c r="H1121" s="123" t="s">
        <v>579</v>
      </c>
      <c r="I1121" s="132" t="s">
        <v>398</v>
      </c>
      <c r="J1121" s="123" t="s">
        <v>398</v>
      </c>
      <c r="K1121" s="123">
        <v>2.5</v>
      </c>
      <c r="L1121" s="123" t="s">
        <v>398</v>
      </c>
      <c r="M1121" s="123" t="s">
        <v>398</v>
      </c>
      <c r="N1121" s="123" t="s">
        <v>592</v>
      </c>
      <c r="O1121" s="123" t="s">
        <v>579</v>
      </c>
      <c r="P1121" s="123">
        <v>1</v>
      </c>
      <c r="Q1121" s="123" t="s">
        <v>398</v>
      </c>
      <c r="R1121" s="123" t="s">
        <v>398</v>
      </c>
      <c r="S1121" s="123" t="s">
        <v>398</v>
      </c>
      <c r="T1121" s="117" t="s">
        <v>398</v>
      </c>
      <c r="U1121" s="117" t="s">
        <v>398</v>
      </c>
      <c r="V1121" s="123" t="s">
        <v>398</v>
      </c>
      <c r="W1121" s="123">
        <v>53</v>
      </c>
      <c r="X1121" s="123" t="s">
        <v>906</v>
      </c>
      <c r="Y1121" s="120">
        <v>43559</v>
      </c>
      <c r="Z1121" s="121">
        <v>0.375</v>
      </c>
      <c r="AA1121" s="123" t="s">
        <v>661</v>
      </c>
      <c r="AB1121" s="117" t="s">
        <v>582</v>
      </c>
      <c r="AC1121" s="119" t="s">
        <v>398</v>
      </c>
      <c r="AD1121" s="119" t="s">
        <v>398</v>
      </c>
    </row>
    <row r="1122" spans="1:30">
      <c r="A1122" s="117">
        <v>1121</v>
      </c>
      <c r="B1122" s="123" t="s">
        <v>467</v>
      </c>
      <c r="C1122" s="117" t="s">
        <v>5</v>
      </c>
      <c r="D1122" s="117" t="s">
        <v>595</v>
      </c>
      <c r="E1122" s="117">
        <v>1121</v>
      </c>
      <c r="F1122" s="123" t="s">
        <v>921</v>
      </c>
      <c r="G1122" s="123" t="s">
        <v>591</v>
      </c>
      <c r="H1122" s="123" t="s">
        <v>579</v>
      </c>
      <c r="I1122" s="132" t="s">
        <v>398</v>
      </c>
      <c r="J1122" s="123" t="s">
        <v>398</v>
      </c>
      <c r="K1122" s="123">
        <v>3.9</v>
      </c>
      <c r="L1122" s="123" t="s">
        <v>398</v>
      </c>
      <c r="M1122" s="123" t="s">
        <v>398</v>
      </c>
      <c r="N1122" s="123" t="s">
        <v>592</v>
      </c>
      <c r="O1122" s="123" t="s">
        <v>579</v>
      </c>
      <c r="P1122" s="123">
        <v>1</v>
      </c>
      <c r="Q1122" s="123" t="s">
        <v>398</v>
      </c>
      <c r="R1122" s="123" t="s">
        <v>398</v>
      </c>
      <c r="S1122" s="123" t="s">
        <v>398</v>
      </c>
      <c r="T1122" s="117" t="s">
        <v>398</v>
      </c>
      <c r="U1122" s="117" t="s">
        <v>398</v>
      </c>
      <c r="V1122" s="123" t="s">
        <v>398</v>
      </c>
      <c r="W1122" s="123">
        <v>53</v>
      </c>
      <c r="X1122" s="123" t="s">
        <v>906</v>
      </c>
      <c r="Y1122" s="120">
        <v>43559</v>
      </c>
      <c r="Z1122" s="121">
        <v>0.375</v>
      </c>
      <c r="AA1122" s="123" t="s">
        <v>661</v>
      </c>
      <c r="AB1122" s="117" t="s">
        <v>582</v>
      </c>
      <c r="AC1122" s="119" t="s">
        <v>398</v>
      </c>
      <c r="AD1122" s="119" t="s">
        <v>398</v>
      </c>
    </row>
    <row r="1123" spans="1:30">
      <c r="A1123" s="117">
        <v>1122</v>
      </c>
      <c r="B1123" s="123" t="s">
        <v>467</v>
      </c>
      <c r="C1123" s="117" t="s">
        <v>5</v>
      </c>
      <c r="D1123" s="117" t="s">
        <v>595</v>
      </c>
      <c r="E1123" s="117">
        <v>1122</v>
      </c>
      <c r="F1123" s="209" t="s">
        <v>920</v>
      </c>
      <c r="G1123" s="123" t="s">
        <v>591</v>
      </c>
      <c r="H1123" s="123" t="s">
        <v>579</v>
      </c>
      <c r="I1123" s="132" t="s">
        <v>398</v>
      </c>
      <c r="J1123" s="123" t="s">
        <v>398</v>
      </c>
      <c r="K1123" s="123">
        <v>9</v>
      </c>
      <c r="L1123" s="123" t="s">
        <v>398</v>
      </c>
      <c r="M1123" s="123" t="s">
        <v>398</v>
      </c>
      <c r="N1123" s="123" t="s">
        <v>592</v>
      </c>
      <c r="O1123" s="123" t="s">
        <v>579</v>
      </c>
      <c r="P1123" s="123">
        <v>1</v>
      </c>
      <c r="Q1123" s="123" t="s">
        <v>398</v>
      </c>
      <c r="R1123" s="123" t="s">
        <v>398</v>
      </c>
      <c r="S1123" s="123" t="s">
        <v>398</v>
      </c>
      <c r="T1123" s="117" t="s">
        <v>398</v>
      </c>
      <c r="U1123" s="117" t="s">
        <v>398</v>
      </c>
      <c r="V1123" s="123" t="s">
        <v>398</v>
      </c>
      <c r="W1123" s="123">
        <v>52</v>
      </c>
      <c r="X1123" s="123" t="s">
        <v>906</v>
      </c>
      <c r="Y1123" s="120">
        <v>43559</v>
      </c>
      <c r="Z1123" s="121">
        <v>0.375</v>
      </c>
      <c r="AA1123" s="123" t="s">
        <v>661</v>
      </c>
      <c r="AB1123" s="117" t="s">
        <v>582</v>
      </c>
      <c r="AC1123" s="119" t="s">
        <v>398</v>
      </c>
      <c r="AD1123" s="119" t="s">
        <v>398</v>
      </c>
    </row>
    <row r="1124" spans="1:30">
      <c r="A1124" s="117">
        <v>1123</v>
      </c>
      <c r="B1124" s="123" t="s">
        <v>467</v>
      </c>
      <c r="C1124" s="117" t="s">
        <v>5</v>
      </c>
      <c r="D1124" s="117" t="s">
        <v>595</v>
      </c>
      <c r="E1124" s="117">
        <v>1123</v>
      </c>
      <c r="F1124" s="209" t="s">
        <v>917</v>
      </c>
      <c r="G1124" s="123" t="s">
        <v>591</v>
      </c>
      <c r="H1124" s="123" t="s">
        <v>579</v>
      </c>
      <c r="I1124" s="132" t="s">
        <v>398</v>
      </c>
      <c r="J1124" s="123" t="s">
        <v>398</v>
      </c>
      <c r="K1124" s="123">
        <v>36.1</v>
      </c>
      <c r="L1124" s="123" t="s">
        <v>398</v>
      </c>
      <c r="M1124" s="123" t="s">
        <v>398</v>
      </c>
      <c r="N1124" s="123" t="s">
        <v>592</v>
      </c>
      <c r="O1124" s="123" t="s">
        <v>579</v>
      </c>
      <c r="P1124" s="123">
        <v>1</v>
      </c>
      <c r="Q1124" s="123" t="s">
        <v>398</v>
      </c>
      <c r="R1124" s="123" t="s">
        <v>398</v>
      </c>
      <c r="S1124" s="123" t="s">
        <v>398</v>
      </c>
      <c r="T1124" s="117" t="s">
        <v>398</v>
      </c>
      <c r="U1124" s="117" t="s">
        <v>398</v>
      </c>
      <c r="V1124" s="123" t="s">
        <v>398</v>
      </c>
      <c r="W1124" s="123">
        <v>51</v>
      </c>
      <c r="X1124" s="123" t="s">
        <v>906</v>
      </c>
      <c r="Y1124" s="120">
        <v>43559</v>
      </c>
      <c r="Z1124" s="121">
        <v>0.375</v>
      </c>
      <c r="AA1124" s="123" t="s">
        <v>661</v>
      </c>
      <c r="AB1124" s="117" t="s">
        <v>582</v>
      </c>
      <c r="AC1124" s="119" t="s">
        <v>398</v>
      </c>
      <c r="AD1124" s="119" t="s">
        <v>398</v>
      </c>
    </row>
    <row r="1125" spans="1:30">
      <c r="A1125" s="117">
        <v>1124</v>
      </c>
      <c r="B1125" s="123" t="s">
        <v>467</v>
      </c>
      <c r="C1125" s="117" t="s">
        <v>5</v>
      </c>
      <c r="D1125" s="117" t="s">
        <v>595</v>
      </c>
      <c r="E1125" s="117">
        <v>1124</v>
      </c>
      <c r="F1125" s="209" t="s">
        <v>917</v>
      </c>
      <c r="G1125" s="123" t="s">
        <v>591</v>
      </c>
      <c r="H1125" s="123" t="s">
        <v>579</v>
      </c>
      <c r="I1125" s="132" t="s">
        <v>398</v>
      </c>
      <c r="J1125" s="123" t="s">
        <v>398</v>
      </c>
      <c r="K1125" s="123">
        <v>19.3</v>
      </c>
      <c r="L1125" s="123" t="s">
        <v>398</v>
      </c>
      <c r="M1125" s="123" t="s">
        <v>398</v>
      </c>
      <c r="N1125" s="123" t="s">
        <v>592</v>
      </c>
      <c r="O1125" s="123" t="s">
        <v>579</v>
      </c>
      <c r="P1125" s="123">
        <v>1</v>
      </c>
      <c r="Q1125" s="123" t="s">
        <v>398</v>
      </c>
      <c r="R1125" s="123" t="s">
        <v>398</v>
      </c>
      <c r="S1125" s="123" t="s">
        <v>398</v>
      </c>
      <c r="T1125" s="117" t="s">
        <v>398</v>
      </c>
      <c r="U1125" s="117" t="s">
        <v>398</v>
      </c>
      <c r="V1125" s="123" t="s">
        <v>398</v>
      </c>
      <c r="W1125" s="123">
        <v>51</v>
      </c>
      <c r="X1125" s="123" t="s">
        <v>906</v>
      </c>
      <c r="Y1125" s="120">
        <v>43559</v>
      </c>
      <c r="Z1125" s="121">
        <v>0.375</v>
      </c>
      <c r="AA1125" s="123" t="s">
        <v>661</v>
      </c>
      <c r="AB1125" s="117" t="s">
        <v>582</v>
      </c>
      <c r="AC1125" s="119" t="s">
        <v>398</v>
      </c>
      <c r="AD1125" s="119" t="s">
        <v>398</v>
      </c>
    </row>
    <row r="1126" spans="1:30">
      <c r="A1126" s="117">
        <v>1125</v>
      </c>
      <c r="B1126" s="123" t="s">
        <v>467</v>
      </c>
      <c r="C1126" s="117" t="s">
        <v>5</v>
      </c>
      <c r="D1126" s="117" t="s">
        <v>595</v>
      </c>
      <c r="E1126" s="117">
        <v>1125</v>
      </c>
      <c r="F1126" s="123" t="s">
        <v>921</v>
      </c>
      <c r="G1126" s="123" t="s">
        <v>591</v>
      </c>
      <c r="H1126" s="123" t="s">
        <v>579</v>
      </c>
      <c r="I1126" s="132" t="s">
        <v>398</v>
      </c>
      <c r="J1126" s="123" t="s">
        <v>398</v>
      </c>
      <c r="K1126" s="123">
        <v>4.5999999999999996</v>
      </c>
      <c r="L1126" s="123" t="s">
        <v>398</v>
      </c>
      <c r="M1126" s="123" t="s">
        <v>398</v>
      </c>
      <c r="N1126" s="123" t="s">
        <v>592</v>
      </c>
      <c r="O1126" s="123" t="s">
        <v>579</v>
      </c>
      <c r="P1126" s="123">
        <v>1</v>
      </c>
      <c r="Q1126" s="123" t="s">
        <v>398</v>
      </c>
      <c r="R1126" s="123" t="s">
        <v>398</v>
      </c>
      <c r="S1126" s="123" t="s">
        <v>398</v>
      </c>
      <c r="T1126" s="117" t="s">
        <v>398</v>
      </c>
      <c r="U1126" s="117" t="s">
        <v>398</v>
      </c>
      <c r="V1126" s="123" t="s">
        <v>398</v>
      </c>
      <c r="W1126" s="123">
        <v>53</v>
      </c>
      <c r="X1126" s="123" t="s">
        <v>906</v>
      </c>
      <c r="Y1126" s="120">
        <v>43559</v>
      </c>
      <c r="Z1126" s="121">
        <v>0.375</v>
      </c>
      <c r="AA1126" s="123" t="s">
        <v>661</v>
      </c>
      <c r="AB1126" s="117" t="s">
        <v>582</v>
      </c>
      <c r="AC1126" s="119" t="s">
        <v>398</v>
      </c>
      <c r="AD1126" s="119" t="s">
        <v>398</v>
      </c>
    </row>
    <row r="1127" spans="1:30">
      <c r="A1127" s="117">
        <v>1126</v>
      </c>
      <c r="B1127" s="123" t="s">
        <v>467</v>
      </c>
      <c r="C1127" s="117" t="s">
        <v>5</v>
      </c>
      <c r="D1127" s="117" t="s">
        <v>595</v>
      </c>
      <c r="E1127" s="117">
        <v>1126</v>
      </c>
      <c r="F1127" s="209" t="s">
        <v>920</v>
      </c>
      <c r="G1127" s="123" t="s">
        <v>591</v>
      </c>
      <c r="H1127" s="123" t="s">
        <v>579</v>
      </c>
      <c r="I1127" s="132" t="s">
        <v>398</v>
      </c>
      <c r="J1127" s="123" t="s">
        <v>398</v>
      </c>
      <c r="K1127" s="123">
        <v>8.6</v>
      </c>
      <c r="L1127" s="123" t="s">
        <v>398</v>
      </c>
      <c r="M1127" s="123" t="s">
        <v>398</v>
      </c>
      <c r="N1127" s="123" t="s">
        <v>665</v>
      </c>
      <c r="O1127" s="123" t="s">
        <v>579</v>
      </c>
      <c r="P1127" s="123">
        <v>1</v>
      </c>
      <c r="Q1127" s="213" t="s">
        <v>398</v>
      </c>
      <c r="R1127" s="134" t="s">
        <v>398</v>
      </c>
      <c r="S1127" s="145" t="s">
        <v>991</v>
      </c>
      <c r="T1127" s="145" t="s">
        <v>398</v>
      </c>
      <c r="U1127" s="145" t="s">
        <v>398</v>
      </c>
      <c r="V1127" s="134" t="s">
        <v>398</v>
      </c>
      <c r="W1127" s="123">
        <v>52</v>
      </c>
      <c r="X1127" s="123" t="s">
        <v>906</v>
      </c>
      <c r="Y1127" s="120">
        <v>43559</v>
      </c>
      <c r="Z1127" s="121">
        <v>0.375</v>
      </c>
      <c r="AA1127" s="123" t="s">
        <v>661</v>
      </c>
      <c r="AB1127" s="117" t="s">
        <v>582</v>
      </c>
      <c r="AC1127" s="119" t="s">
        <v>398</v>
      </c>
      <c r="AD1127" s="125" t="s">
        <v>925</v>
      </c>
    </row>
    <row r="1128" spans="1:30">
      <c r="A1128" s="117">
        <v>1127</v>
      </c>
      <c r="B1128" s="123" t="s">
        <v>467</v>
      </c>
      <c r="C1128" s="117" t="s">
        <v>5</v>
      </c>
      <c r="D1128" s="117" t="s">
        <v>595</v>
      </c>
      <c r="E1128" s="117">
        <v>1127</v>
      </c>
      <c r="F1128" s="123" t="s">
        <v>921</v>
      </c>
      <c r="G1128" s="123" t="s">
        <v>591</v>
      </c>
      <c r="H1128" s="123" t="s">
        <v>579</v>
      </c>
      <c r="I1128" s="132" t="s">
        <v>398</v>
      </c>
      <c r="J1128" s="123" t="s">
        <v>398</v>
      </c>
      <c r="K1128" s="123">
        <v>4.5</v>
      </c>
      <c r="L1128" s="123" t="s">
        <v>398</v>
      </c>
      <c r="M1128" s="123" t="s">
        <v>398</v>
      </c>
      <c r="N1128" s="123" t="s">
        <v>592</v>
      </c>
      <c r="O1128" s="123" t="s">
        <v>579</v>
      </c>
      <c r="P1128" s="123">
        <v>1</v>
      </c>
      <c r="Q1128" s="123" t="s">
        <v>398</v>
      </c>
      <c r="R1128" s="123" t="s">
        <v>398</v>
      </c>
      <c r="S1128" s="123" t="s">
        <v>398</v>
      </c>
      <c r="T1128" s="117" t="s">
        <v>398</v>
      </c>
      <c r="U1128" s="117" t="s">
        <v>398</v>
      </c>
      <c r="V1128" s="123" t="s">
        <v>398</v>
      </c>
      <c r="W1128" s="123">
        <v>53</v>
      </c>
      <c r="X1128" s="123" t="s">
        <v>906</v>
      </c>
      <c r="Y1128" s="120">
        <v>43559</v>
      </c>
      <c r="Z1128" s="121">
        <v>0.375</v>
      </c>
      <c r="AA1128" s="123" t="s">
        <v>661</v>
      </c>
      <c r="AB1128" s="117" t="s">
        <v>582</v>
      </c>
      <c r="AC1128" s="119" t="s">
        <v>398</v>
      </c>
      <c r="AD1128" s="119" t="s">
        <v>398</v>
      </c>
    </row>
    <row r="1129" spans="1:30">
      <c r="A1129" s="117">
        <v>1128</v>
      </c>
      <c r="B1129" s="123" t="s">
        <v>467</v>
      </c>
      <c r="C1129" s="117" t="s">
        <v>5</v>
      </c>
      <c r="D1129" s="117" t="s">
        <v>595</v>
      </c>
      <c r="E1129" s="117">
        <v>1128</v>
      </c>
      <c r="F1129" s="123" t="s">
        <v>921</v>
      </c>
      <c r="G1129" s="123" t="s">
        <v>591</v>
      </c>
      <c r="H1129" s="123" t="s">
        <v>579</v>
      </c>
      <c r="I1129" s="132" t="s">
        <v>398</v>
      </c>
      <c r="J1129" s="123" t="s">
        <v>398</v>
      </c>
      <c r="K1129" s="123">
        <v>2.5</v>
      </c>
      <c r="L1129" s="123" t="s">
        <v>398</v>
      </c>
      <c r="M1129" s="123" t="s">
        <v>398</v>
      </c>
      <c r="N1129" s="123" t="s">
        <v>592</v>
      </c>
      <c r="O1129" s="123" t="s">
        <v>579</v>
      </c>
      <c r="P1129" s="123">
        <v>1</v>
      </c>
      <c r="Q1129" s="123" t="s">
        <v>398</v>
      </c>
      <c r="R1129" s="123" t="s">
        <v>398</v>
      </c>
      <c r="S1129" s="123" t="s">
        <v>398</v>
      </c>
      <c r="T1129" s="117" t="s">
        <v>398</v>
      </c>
      <c r="U1129" s="117" t="s">
        <v>398</v>
      </c>
      <c r="V1129" s="123" t="s">
        <v>398</v>
      </c>
      <c r="W1129" s="123">
        <v>53</v>
      </c>
      <c r="X1129" s="123" t="s">
        <v>906</v>
      </c>
      <c r="Y1129" s="120">
        <v>43559</v>
      </c>
      <c r="Z1129" s="121">
        <v>0.375</v>
      </c>
      <c r="AA1129" s="123" t="s">
        <v>661</v>
      </c>
      <c r="AB1129" s="117" t="s">
        <v>582</v>
      </c>
      <c r="AC1129" s="119" t="s">
        <v>398</v>
      </c>
      <c r="AD1129" s="119" t="s">
        <v>398</v>
      </c>
    </row>
    <row r="1130" spans="1:30">
      <c r="A1130" s="117">
        <v>1129</v>
      </c>
      <c r="B1130" s="123" t="s">
        <v>467</v>
      </c>
      <c r="C1130" s="117" t="s">
        <v>5</v>
      </c>
      <c r="D1130" s="117" t="s">
        <v>595</v>
      </c>
      <c r="E1130" s="117">
        <v>1129</v>
      </c>
      <c r="F1130" s="123" t="s">
        <v>921</v>
      </c>
      <c r="G1130" s="123" t="s">
        <v>591</v>
      </c>
      <c r="H1130" s="123" t="s">
        <v>579</v>
      </c>
      <c r="I1130" s="132" t="s">
        <v>398</v>
      </c>
      <c r="J1130" s="123" t="s">
        <v>398</v>
      </c>
      <c r="K1130" s="123">
        <v>1.6</v>
      </c>
      <c r="L1130" s="123" t="s">
        <v>398</v>
      </c>
      <c r="M1130" s="123" t="s">
        <v>398</v>
      </c>
      <c r="N1130" s="123" t="s">
        <v>592</v>
      </c>
      <c r="O1130" s="123" t="s">
        <v>579</v>
      </c>
      <c r="P1130" s="123">
        <v>1</v>
      </c>
      <c r="Q1130" s="123" t="s">
        <v>398</v>
      </c>
      <c r="R1130" s="123" t="s">
        <v>398</v>
      </c>
      <c r="S1130" s="123" t="s">
        <v>398</v>
      </c>
      <c r="T1130" s="117" t="s">
        <v>398</v>
      </c>
      <c r="U1130" s="117" t="s">
        <v>398</v>
      </c>
      <c r="V1130" s="123" t="s">
        <v>398</v>
      </c>
      <c r="W1130" s="123">
        <v>53</v>
      </c>
      <c r="X1130" s="123" t="s">
        <v>906</v>
      </c>
      <c r="Y1130" s="120">
        <v>43559</v>
      </c>
      <c r="Z1130" s="121">
        <v>0.375</v>
      </c>
      <c r="AA1130" s="123" t="s">
        <v>661</v>
      </c>
      <c r="AB1130" s="117" t="s">
        <v>582</v>
      </c>
      <c r="AC1130" s="119" t="s">
        <v>398</v>
      </c>
      <c r="AD1130" s="119" t="s">
        <v>398</v>
      </c>
    </row>
    <row r="1131" spans="1:30">
      <c r="A1131" s="117">
        <v>1130</v>
      </c>
      <c r="B1131" s="123" t="s">
        <v>467</v>
      </c>
      <c r="C1131" s="117" t="s">
        <v>5</v>
      </c>
      <c r="D1131" s="117" t="s">
        <v>595</v>
      </c>
      <c r="E1131" s="117">
        <v>1130</v>
      </c>
      <c r="F1131" s="123" t="s">
        <v>921</v>
      </c>
      <c r="G1131" s="123" t="s">
        <v>591</v>
      </c>
      <c r="H1131" s="123" t="s">
        <v>579</v>
      </c>
      <c r="I1131" s="132" t="s">
        <v>398</v>
      </c>
      <c r="J1131" s="123" t="s">
        <v>398</v>
      </c>
      <c r="K1131" s="123">
        <v>2.7</v>
      </c>
      <c r="L1131" s="123" t="s">
        <v>398</v>
      </c>
      <c r="M1131" s="123" t="s">
        <v>398</v>
      </c>
      <c r="N1131" s="123" t="s">
        <v>592</v>
      </c>
      <c r="O1131" s="123" t="s">
        <v>579</v>
      </c>
      <c r="P1131" s="123">
        <v>1</v>
      </c>
      <c r="Q1131" s="123" t="s">
        <v>398</v>
      </c>
      <c r="R1131" s="123" t="s">
        <v>398</v>
      </c>
      <c r="S1131" s="123" t="s">
        <v>398</v>
      </c>
      <c r="T1131" s="117" t="s">
        <v>398</v>
      </c>
      <c r="U1131" s="117" t="s">
        <v>398</v>
      </c>
      <c r="V1131" s="123" t="s">
        <v>398</v>
      </c>
      <c r="W1131" s="123">
        <v>53</v>
      </c>
      <c r="X1131" s="123" t="s">
        <v>906</v>
      </c>
      <c r="Y1131" s="120">
        <v>43559</v>
      </c>
      <c r="Z1131" s="121">
        <v>0.375</v>
      </c>
      <c r="AA1131" s="123" t="s">
        <v>661</v>
      </c>
      <c r="AB1131" s="117" t="s">
        <v>582</v>
      </c>
      <c r="AC1131" s="119" t="s">
        <v>398</v>
      </c>
      <c r="AD1131" s="119" t="s">
        <v>398</v>
      </c>
    </row>
    <row r="1132" spans="1:30">
      <c r="A1132" s="117">
        <v>1131</v>
      </c>
      <c r="B1132" s="123" t="s">
        <v>467</v>
      </c>
      <c r="C1132" s="117" t="s">
        <v>5</v>
      </c>
      <c r="D1132" s="117" t="s">
        <v>595</v>
      </c>
      <c r="E1132" s="117">
        <v>1131</v>
      </c>
      <c r="F1132" s="209" t="s">
        <v>920</v>
      </c>
      <c r="G1132" s="123" t="s">
        <v>591</v>
      </c>
      <c r="H1132" s="123" t="s">
        <v>579</v>
      </c>
      <c r="I1132" s="132" t="s">
        <v>398</v>
      </c>
      <c r="J1132" s="123" t="s">
        <v>398</v>
      </c>
      <c r="K1132" s="123">
        <v>8.5</v>
      </c>
      <c r="L1132" s="123" t="s">
        <v>398</v>
      </c>
      <c r="M1132" s="123" t="s">
        <v>398</v>
      </c>
      <c r="N1132" s="123" t="s">
        <v>665</v>
      </c>
      <c r="O1132" s="123" t="s">
        <v>579</v>
      </c>
      <c r="P1132" s="123">
        <v>1</v>
      </c>
      <c r="Q1132" s="123" t="s">
        <v>398</v>
      </c>
      <c r="R1132" s="123" t="s">
        <v>398</v>
      </c>
      <c r="S1132" s="123" t="s">
        <v>398</v>
      </c>
      <c r="T1132" s="117" t="s">
        <v>398</v>
      </c>
      <c r="U1132" s="117" t="s">
        <v>398</v>
      </c>
      <c r="V1132" s="123" t="s">
        <v>398</v>
      </c>
      <c r="W1132" s="123">
        <v>52</v>
      </c>
      <c r="X1132" s="123" t="s">
        <v>906</v>
      </c>
      <c r="Y1132" s="120">
        <v>43559</v>
      </c>
      <c r="Z1132" s="121">
        <v>0.375</v>
      </c>
      <c r="AA1132" s="123" t="s">
        <v>661</v>
      </c>
      <c r="AB1132" s="117" t="s">
        <v>582</v>
      </c>
      <c r="AC1132" s="119" t="s">
        <v>398</v>
      </c>
      <c r="AD1132" s="119" t="s">
        <v>677</v>
      </c>
    </row>
    <row r="1133" spans="1:30">
      <c r="A1133" s="117">
        <v>1132</v>
      </c>
      <c r="B1133" s="123" t="s">
        <v>467</v>
      </c>
      <c r="C1133" s="117" t="s">
        <v>5</v>
      </c>
      <c r="D1133" s="117" t="s">
        <v>595</v>
      </c>
      <c r="E1133" s="117">
        <v>1132</v>
      </c>
      <c r="F1133" s="209" t="s">
        <v>917</v>
      </c>
      <c r="G1133" s="123" t="s">
        <v>591</v>
      </c>
      <c r="H1133" s="123" t="s">
        <v>579</v>
      </c>
      <c r="I1133" s="132" t="s">
        <v>398</v>
      </c>
      <c r="J1133" s="123" t="s">
        <v>398</v>
      </c>
      <c r="K1133" s="123">
        <v>14.3</v>
      </c>
      <c r="L1133" s="123" t="s">
        <v>398</v>
      </c>
      <c r="M1133" s="123" t="s">
        <v>398</v>
      </c>
      <c r="N1133" s="123" t="s">
        <v>585</v>
      </c>
      <c r="O1133" s="123" t="s">
        <v>579</v>
      </c>
      <c r="P1133" s="123">
        <v>1</v>
      </c>
      <c r="Q1133" s="123" t="s">
        <v>398</v>
      </c>
      <c r="R1133" s="123" t="s">
        <v>398</v>
      </c>
      <c r="S1133" s="123" t="s">
        <v>398</v>
      </c>
      <c r="T1133" s="117" t="s">
        <v>398</v>
      </c>
      <c r="U1133" s="117" t="s">
        <v>398</v>
      </c>
      <c r="V1133" s="123" t="s">
        <v>398</v>
      </c>
      <c r="W1133" s="123">
        <v>51</v>
      </c>
      <c r="X1133" s="123" t="s">
        <v>906</v>
      </c>
      <c r="Y1133" s="120">
        <v>43559</v>
      </c>
      <c r="Z1133" s="121">
        <v>0.375</v>
      </c>
      <c r="AA1133" s="123" t="s">
        <v>661</v>
      </c>
      <c r="AB1133" s="117" t="s">
        <v>582</v>
      </c>
      <c r="AC1133" s="119" t="s">
        <v>398</v>
      </c>
      <c r="AD1133" s="119" t="s">
        <v>398</v>
      </c>
    </row>
    <row r="1134" spans="1:30">
      <c r="A1134" s="117">
        <v>1133</v>
      </c>
      <c r="B1134" s="123" t="s">
        <v>467</v>
      </c>
      <c r="C1134" s="117" t="s">
        <v>5</v>
      </c>
      <c r="D1134" s="117" t="s">
        <v>595</v>
      </c>
      <c r="E1134" s="117">
        <v>1133</v>
      </c>
      <c r="F1134" s="123" t="s">
        <v>921</v>
      </c>
      <c r="G1134" s="123" t="s">
        <v>591</v>
      </c>
      <c r="H1134" s="123" t="s">
        <v>579</v>
      </c>
      <c r="I1134" s="132" t="s">
        <v>398</v>
      </c>
      <c r="J1134" s="123" t="s">
        <v>398</v>
      </c>
      <c r="K1134" s="123">
        <v>3.7</v>
      </c>
      <c r="L1134" s="123" t="s">
        <v>398</v>
      </c>
      <c r="M1134" s="123" t="s">
        <v>398</v>
      </c>
      <c r="N1134" s="123" t="s">
        <v>592</v>
      </c>
      <c r="O1134" s="123" t="s">
        <v>579</v>
      </c>
      <c r="P1134" s="123">
        <v>1</v>
      </c>
      <c r="Q1134" s="123" t="s">
        <v>398</v>
      </c>
      <c r="R1134" s="123" t="s">
        <v>398</v>
      </c>
      <c r="S1134" s="123" t="s">
        <v>398</v>
      </c>
      <c r="T1134" s="117" t="s">
        <v>398</v>
      </c>
      <c r="U1134" s="117" t="s">
        <v>398</v>
      </c>
      <c r="V1134" s="123" t="s">
        <v>398</v>
      </c>
      <c r="W1134" s="123">
        <v>53</v>
      </c>
      <c r="X1134" s="123" t="s">
        <v>906</v>
      </c>
      <c r="Y1134" s="120">
        <v>43559</v>
      </c>
      <c r="Z1134" s="121">
        <v>0.375</v>
      </c>
      <c r="AA1134" s="123" t="s">
        <v>661</v>
      </c>
      <c r="AB1134" s="117" t="s">
        <v>582</v>
      </c>
      <c r="AC1134" s="119" t="s">
        <v>398</v>
      </c>
      <c r="AD1134" s="119" t="s">
        <v>398</v>
      </c>
    </row>
    <row r="1135" spans="1:30">
      <c r="A1135" s="117">
        <v>1134</v>
      </c>
      <c r="B1135" s="123" t="s">
        <v>467</v>
      </c>
      <c r="C1135" s="117" t="s">
        <v>5</v>
      </c>
      <c r="D1135" s="117" t="s">
        <v>595</v>
      </c>
      <c r="E1135" s="117">
        <v>1134</v>
      </c>
      <c r="F1135" s="209" t="s">
        <v>920</v>
      </c>
      <c r="G1135" s="123" t="s">
        <v>591</v>
      </c>
      <c r="H1135" s="123" t="s">
        <v>579</v>
      </c>
      <c r="I1135" s="132" t="s">
        <v>398</v>
      </c>
      <c r="J1135" s="123" t="s">
        <v>398</v>
      </c>
      <c r="K1135" s="123">
        <v>7</v>
      </c>
      <c r="L1135" s="123" t="s">
        <v>398</v>
      </c>
      <c r="M1135" s="123" t="s">
        <v>398</v>
      </c>
      <c r="N1135" s="123" t="s">
        <v>592</v>
      </c>
      <c r="O1135" s="123" t="s">
        <v>579</v>
      </c>
      <c r="P1135" s="123">
        <v>1</v>
      </c>
      <c r="Q1135" s="123" t="s">
        <v>398</v>
      </c>
      <c r="R1135" s="123" t="s">
        <v>398</v>
      </c>
      <c r="S1135" s="123" t="s">
        <v>398</v>
      </c>
      <c r="T1135" s="117" t="s">
        <v>398</v>
      </c>
      <c r="U1135" s="117" t="s">
        <v>398</v>
      </c>
      <c r="V1135" s="123" t="s">
        <v>398</v>
      </c>
      <c r="W1135" s="123">
        <v>52</v>
      </c>
      <c r="X1135" s="123" t="s">
        <v>906</v>
      </c>
      <c r="Y1135" s="120">
        <v>43559</v>
      </c>
      <c r="Z1135" s="121">
        <v>0.375</v>
      </c>
      <c r="AA1135" s="123" t="s">
        <v>661</v>
      </c>
      <c r="AB1135" s="117" t="s">
        <v>582</v>
      </c>
      <c r="AC1135" s="119" t="s">
        <v>398</v>
      </c>
      <c r="AD1135" s="119" t="s">
        <v>398</v>
      </c>
    </row>
    <row r="1136" spans="1:30">
      <c r="A1136" s="117">
        <v>1135</v>
      </c>
      <c r="B1136" s="123" t="s">
        <v>467</v>
      </c>
      <c r="C1136" s="117" t="s">
        <v>5</v>
      </c>
      <c r="D1136" s="117" t="s">
        <v>595</v>
      </c>
      <c r="E1136" s="117">
        <v>1135</v>
      </c>
      <c r="F1136" s="123" t="s">
        <v>921</v>
      </c>
      <c r="G1136" s="123" t="s">
        <v>591</v>
      </c>
      <c r="H1136" s="123" t="s">
        <v>579</v>
      </c>
      <c r="I1136" s="132" t="s">
        <v>398</v>
      </c>
      <c r="J1136" s="123" t="s">
        <v>398</v>
      </c>
      <c r="K1136" s="123">
        <v>4</v>
      </c>
      <c r="L1136" s="123" t="s">
        <v>398</v>
      </c>
      <c r="M1136" s="123" t="s">
        <v>398</v>
      </c>
      <c r="N1136" s="123" t="s">
        <v>592</v>
      </c>
      <c r="O1136" s="123" t="s">
        <v>579</v>
      </c>
      <c r="P1136" s="123">
        <v>1</v>
      </c>
      <c r="Q1136" s="123" t="s">
        <v>398</v>
      </c>
      <c r="R1136" s="123" t="s">
        <v>398</v>
      </c>
      <c r="S1136" s="123" t="s">
        <v>398</v>
      </c>
      <c r="T1136" s="117" t="s">
        <v>398</v>
      </c>
      <c r="U1136" s="117" t="s">
        <v>398</v>
      </c>
      <c r="V1136" s="123" t="s">
        <v>398</v>
      </c>
      <c r="W1136" s="123">
        <v>53</v>
      </c>
      <c r="X1136" s="123" t="s">
        <v>906</v>
      </c>
      <c r="Y1136" s="120">
        <v>43559</v>
      </c>
      <c r="Z1136" s="121">
        <v>0.375</v>
      </c>
      <c r="AA1136" s="123" t="s">
        <v>661</v>
      </c>
      <c r="AB1136" s="117" t="s">
        <v>582</v>
      </c>
      <c r="AC1136" s="119" t="s">
        <v>398</v>
      </c>
      <c r="AD1136" s="119" t="s">
        <v>398</v>
      </c>
    </row>
    <row r="1137" spans="1:30">
      <c r="A1137" s="117">
        <v>1136</v>
      </c>
      <c r="B1137" s="123" t="s">
        <v>467</v>
      </c>
      <c r="C1137" s="117" t="s">
        <v>5</v>
      </c>
      <c r="D1137" s="117" t="s">
        <v>595</v>
      </c>
      <c r="E1137" s="117">
        <v>1136</v>
      </c>
      <c r="F1137" s="209" t="s">
        <v>917</v>
      </c>
      <c r="G1137" s="123" t="s">
        <v>591</v>
      </c>
      <c r="H1137" s="123" t="s">
        <v>579</v>
      </c>
      <c r="I1137" s="132" t="s">
        <v>398</v>
      </c>
      <c r="J1137" s="123" t="s">
        <v>398</v>
      </c>
      <c r="K1137" s="123">
        <v>15.5</v>
      </c>
      <c r="L1137" s="123" t="s">
        <v>398</v>
      </c>
      <c r="M1137" s="123" t="s">
        <v>398</v>
      </c>
      <c r="N1137" s="123" t="s">
        <v>592</v>
      </c>
      <c r="O1137" s="123" t="s">
        <v>579</v>
      </c>
      <c r="P1137" s="123">
        <v>1</v>
      </c>
      <c r="Q1137" s="123" t="s">
        <v>398</v>
      </c>
      <c r="R1137" s="123" t="s">
        <v>398</v>
      </c>
      <c r="S1137" s="123" t="s">
        <v>398</v>
      </c>
      <c r="T1137" s="117" t="s">
        <v>398</v>
      </c>
      <c r="U1137" s="117" t="s">
        <v>398</v>
      </c>
      <c r="V1137" s="123" t="s">
        <v>398</v>
      </c>
      <c r="W1137" s="123">
        <v>51</v>
      </c>
      <c r="X1137" s="123" t="s">
        <v>906</v>
      </c>
      <c r="Y1137" s="120">
        <v>43559</v>
      </c>
      <c r="Z1137" s="121">
        <v>0.375</v>
      </c>
      <c r="AA1137" s="123" t="s">
        <v>661</v>
      </c>
      <c r="AB1137" s="117" t="s">
        <v>582</v>
      </c>
      <c r="AC1137" s="119" t="s">
        <v>398</v>
      </c>
      <c r="AD1137" s="119" t="s">
        <v>398</v>
      </c>
    </row>
    <row r="1138" spans="1:30">
      <c r="A1138" s="117">
        <v>1137</v>
      </c>
      <c r="B1138" s="123" t="s">
        <v>467</v>
      </c>
      <c r="C1138" s="117" t="s">
        <v>5</v>
      </c>
      <c r="D1138" s="117" t="s">
        <v>595</v>
      </c>
      <c r="E1138" s="117">
        <v>1137</v>
      </c>
      <c r="F1138" s="209" t="s">
        <v>917</v>
      </c>
      <c r="G1138" s="123" t="s">
        <v>591</v>
      </c>
      <c r="H1138" s="123" t="s">
        <v>579</v>
      </c>
      <c r="I1138" s="132" t="s">
        <v>398</v>
      </c>
      <c r="J1138" s="123" t="s">
        <v>398</v>
      </c>
      <c r="K1138" s="123">
        <v>13</v>
      </c>
      <c r="L1138" s="123" t="s">
        <v>398</v>
      </c>
      <c r="M1138" s="123" t="s">
        <v>398</v>
      </c>
      <c r="N1138" s="123" t="s">
        <v>592</v>
      </c>
      <c r="O1138" s="123" t="s">
        <v>579</v>
      </c>
      <c r="P1138" s="123">
        <v>1</v>
      </c>
      <c r="Q1138" s="123" t="s">
        <v>398</v>
      </c>
      <c r="R1138" s="123" t="s">
        <v>398</v>
      </c>
      <c r="S1138" s="123" t="s">
        <v>398</v>
      </c>
      <c r="T1138" s="117" t="s">
        <v>398</v>
      </c>
      <c r="U1138" s="117" t="s">
        <v>398</v>
      </c>
      <c r="V1138" s="123" t="s">
        <v>398</v>
      </c>
      <c r="W1138" s="123">
        <v>51</v>
      </c>
      <c r="X1138" s="123" t="s">
        <v>906</v>
      </c>
      <c r="Y1138" s="120">
        <v>43559</v>
      </c>
      <c r="Z1138" s="121">
        <v>0.375</v>
      </c>
      <c r="AA1138" s="123" t="s">
        <v>661</v>
      </c>
      <c r="AB1138" s="117" t="s">
        <v>582</v>
      </c>
      <c r="AC1138" s="119" t="s">
        <v>398</v>
      </c>
      <c r="AD1138" s="119" t="s">
        <v>398</v>
      </c>
    </row>
    <row r="1139" spans="1:30">
      <c r="A1139" s="117">
        <v>1138</v>
      </c>
      <c r="B1139" s="123" t="s">
        <v>467</v>
      </c>
      <c r="C1139" s="117" t="s">
        <v>5</v>
      </c>
      <c r="D1139" s="117" t="s">
        <v>595</v>
      </c>
      <c r="E1139" s="117">
        <v>1138</v>
      </c>
      <c r="F1139" s="209" t="s">
        <v>917</v>
      </c>
      <c r="G1139" s="123" t="s">
        <v>591</v>
      </c>
      <c r="H1139" s="123" t="s">
        <v>579</v>
      </c>
      <c r="I1139" s="132" t="s">
        <v>398</v>
      </c>
      <c r="J1139" s="123" t="s">
        <v>398</v>
      </c>
      <c r="K1139" s="123">
        <v>12.2</v>
      </c>
      <c r="L1139" s="123" t="s">
        <v>398</v>
      </c>
      <c r="M1139" s="123" t="s">
        <v>398</v>
      </c>
      <c r="N1139" s="123" t="s">
        <v>665</v>
      </c>
      <c r="O1139" s="123" t="s">
        <v>579</v>
      </c>
      <c r="P1139" s="123">
        <v>1</v>
      </c>
      <c r="Q1139" s="123" t="s">
        <v>398</v>
      </c>
      <c r="R1139" s="123" t="s">
        <v>398</v>
      </c>
      <c r="S1139" s="123" t="s">
        <v>398</v>
      </c>
      <c r="T1139" s="117" t="s">
        <v>398</v>
      </c>
      <c r="U1139" s="117" t="s">
        <v>398</v>
      </c>
      <c r="V1139" s="123" t="s">
        <v>398</v>
      </c>
      <c r="W1139" s="123">
        <v>51</v>
      </c>
      <c r="X1139" s="123" t="s">
        <v>906</v>
      </c>
      <c r="Y1139" s="120">
        <v>43559</v>
      </c>
      <c r="Z1139" s="121">
        <v>0.375</v>
      </c>
      <c r="AA1139" s="123" t="s">
        <v>661</v>
      </c>
      <c r="AB1139" s="117" t="s">
        <v>582</v>
      </c>
      <c r="AC1139" s="119" t="s">
        <v>398</v>
      </c>
      <c r="AD1139" s="119" t="s">
        <v>678</v>
      </c>
    </row>
    <row r="1140" spans="1:30">
      <c r="A1140" s="117">
        <v>1139</v>
      </c>
      <c r="B1140" s="123" t="s">
        <v>467</v>
      </c>
      <c r="C1140" s="117" t="s">
        <v>5</v>
      </c>
      <c r="D1140" s="117" t="s">
        <v>595</v>
      </c>
      <c r="E1140" s="117">
        <v>1139</v>
      </c>
      <c r="F1140" s="123" t="s">
        <v>921</v>
      </c>
      <c r="G1140" s="123" t="s">
        <v>591</v>
      </c>
      <c r="H1140" s="123" t="s">
        <v>579</v>
      </c>
      <c r="I1140" s="132" t="s">
        <v>398</v>
      </c>
      <c r="J1140" s="123" t="s">
        <v>398</v>
      </c>
      <c r="K1140" s="123">
        <v>3.5</v>
      </c>
      <c r="L1140" s="123" t="s">
        <v>398</v>
      </c>
      <c r="M1140" s="123" t="s">
        <v>398</v>
      </c>
      <c r="N1140" s="123" t="s">
        <v>592</v>
      </c>
      <c r="O1140" s="123" t="s">
        <v>579</v>
      </c>
      <c r="P1140" s="123">
        <v>1</v>
      </c>
      <c r="Q1140" s="123" t="s">
        <v>398</v>
      </c>
      <c r="R1140" s="123" t="s">
        <v>398</v>
      </c>
      <c r="S1140" s="123" t="s">
        <v>398</v>
      </c>
      <c r="T1140" s="117" t="s">
        <v>398</v>
      </c>
      <c r="U1140" s="117" t="s">
        <v>398</v>
      </c>
      <c r="V1140" s="123" t="s">
        <v>398</v>
      </c>
      <c r="W1140" s="123">
        <v>53</v>
      </c>
      <c r="X1140" s="123" t="s">
        <v>906</v>
      </c>
      <c r="Y1140" s="120">
        <v>43559</v>
      </c>
      <c r="Z1140" s="121">
        <v>0.375</v>
      </c>
      <c r="AA1140" s="123" t="s">
        <v>661</v>
      </c>
      <c r="AB1140" s="117" t="s">
        <v>582</v>
      </c>
      <c r="AC1140" s="119" t="s">
        <v>398</v>
      </c>
      <c r="AD1140" s="119" t="s">
        <v>398</v>
      </c>
    </row>
    <row r="1141" spans="1:30">
      <c r="A1141" s="117">
        <v>1140</v>
      </c>
      <c r="B1141" s="123" t="s">
        <v>467</v>
      </c>
      <c r="C1141" s="117" t="s">
        <v>5</v>
      </c>
      <c r="D1141" s="117" t="s">
        <v>595</v>
      </c>
      <c r="E1141" s="117">
        <v>1140</v>
      </c>
      <c r="F1141" s="123" t="s">
        <v>921</v>
      </c>
      <c r="G1141" s="123" t="s">
        <v>591</v>
      </c>
      <c r="H1141" s="123" t="s">
        <v>579</v>
      </c>
      <c r="I1141" s="132" t="s">
        <v>398</v>
      </c>
      <c r="J1141" s="123" t="s">
        <v>398</v>
      </c>
      <c r="K1141" s="123">
        <v>4.2</v>
      </c>
      <c r="L1141" s="123" t="s">
        <v>398</v>
      </c>
      <c r="M1141" s="123" t="s">
        <v>398</v>
      </c>
      <c r="N1141" s="123" t="s">
        <v>592</v>
      </c>
      <c r="O1141" s="123" t="s">
        <v>579</v>
      </c>
      <c r="P1141" s="123">
        <v>1</v>
      </c>
      <c r="Q1141" s="123" t="s">
        <v>398</v>
      </c>
      <c r="R1141" s="123" t="s">
        <v>398</v>
      </c>
      <c r="S1141" s="123" t="s">
        <v>398</v>
      </c>
      <c r="T1141" s="117" t="s">
        <v>398</v>
      </c>
      <c r="U1141" s="117" t="s">
        <v>398</v>
      </c>
      <c r="V1141" s="123" t="s">
        <v>398</v>
      </c>
      <c r="W1141" s="123">
        <v>53</v>
      </c>
      <c r="X1141" s="123" t="s">
        <v>906</v>
      </c>
      <c r="Y1141" s="120">
        <v>43559</v>
      </c>
      <c r="Z1141" s="121">
        <v>0.375</v>
      </c>
      <c r="AA1141" s="123" t="s">
        <v>661</v>
      </c>
      <c r="AB1141" s="117" t="s">
        <v>582</v>
      </c>
      <c r="AC1141" s="119" t="s">
        <v>398</v>
      </c>
      <c r="AD1141" s="119" t="s">
        <v>398</v>
      </c>
    </row>
    <row r="1142" spans="1:30">
      <c r="A1142" s="117">
        <v>1141</v>
      </c>
      <c r="B1142" s="123" t="s">
        <v>467</v>
      </c>
      <c r="C1142" s="117" t="s">
        <v>5</v>
      </c>
      <c r="D1142" s="117" t="s">
        <v>595</v>
      </c>
      <c r="E1142" s="117">
        <v>1141</v>
      </c>
      <c r="F1142" s="209" t="s">
        <v>920</v>
      </c>
      <c r="G1142" s="123" t="s">
        <v>591</v>
      </c>
      <c r="H1142" s="123" t="s">
        <v>579</v>
      </c>
      <c r="I1142" s="132" t="s">
        <v>398</v>
      </c>
      <c r="J1142" s="123" t="s">
        <v>398</v>
      </c>
      <c r="K1142" s="123">
        <v>9.3000000000000007</v>
      </c>
      <c r="L1142" s="123" t="s">
        <v>398</v>
      </c>
      <c r="M1142" s="123" t="s">
        <v>398</v>
      </c>
      <c r="N1142" s="123" t="s">
        <v>592</v>
      </c>
      <c r="O1142" s="123" t="s">
        <v>579</v>
      </c>
      <c r="P1142" s="123">
        <v>1</v>
      </c>
      <c r="Q1142" s="123" t="s">
        <v>398</v>
      </c>
      <c r="R1142" s="123" t="s">
        <v>398</v>
      </c>
      <c r="S1142" s="123" t="s">
        <v>398</v>
      </c>
      <c r="T1142" s="117" t="s">
        <v>398</v>
      </c>
      <c r="U1142" s="117" t="s">
        <v>398</v>
      </c>
      <c r="V1142" s="123" t="s">
        <v>398</v>
      </c>
      <c r="W1142" s="123">
        <v>52</v>
      </c>
      <c r="X1142" s="123" t="s">
        <v>906</v>
      </c>
      <c r="Y1142" s="120">
        <v>43559</v>
      </c>
      <c r="Z1142" s="121">
        <v>0.375</v>
      </c>
      <c r="AA1142" s="123" t="s">
        <v>661</v>
      </c>
      <c r="AB1142" s="117" t="s">
        <v>582</v>
      </c>
      <c r="AC1142" s="119" t="s">
        <v>398</v>
      </c>
      <c r="AD1142" s="119" t="s">
        <v>679</v>
      </c>
    </row>
    <row r="1143" spans="1:30">
      <c r="A1143" s="117">
        <v>1142</v>
      </c>
      <c r="B1143" s="123" t="s">
        <v>467</v>
      </c>
      <c r="C1143" s="117" t="s">
        <v>5</v>
      </c>
      <c r="D1143" s="117" t="s">
        <v>595</v>
      </c>
      <c r="E1143" s="117">
        <v>1142</v>
      </c>
      <c r="F1143" s="123" t="s">
        <v>921</v>
      </c>
      <c r="G1143" s="123" t="s">
        <v>591</v>
      </c>
      <c r="H1143" s="123" t="s">
        <v>579</v>
      </c>
      <c r="I1143" s="132" t="s">
        <v>398</v>
      </c>
      <c r="J1143" s="123" t="s">
        <v>398</v>
      </c>
      <c r="K1143" s="123">
        <v>3.1</v>
      </c>
      <c r="L1143" s="123" t="s">
        <v>398</v>
      </c>
      <c r="M1143" s="123" t="s">
        <v>398</v>
      </c>
      <c r="N1143" s="123" t="s">
        <v>592</v>
      </c>
      <c r="O1143" s="123" t="s">
        <v>579</v>
      </c>
      <c r="P1143" s="123">
        <v>1</v>
      </c>
      <c r="Q1143" s="123" t="s">
        <v>398</v>
      </c>
      <c r="R1143" s="123" t="s">
        <v>398</v>
      </c>
      <c r="S1143" s="123" t="s">
        <v>398</v>
      </c>
      <c r="T1143" s="117" t="s">
        <v>398</v>
      </c>
      <c r="U1143" s="117" t="s">
        <v>398</v>
      </c>
      <c r="V1143" s="123" t="s">
        <v>398</v>
      </c>
      <c r="W1143" s="123">
        <v>53</v>
      </c>
      <c r="X1143" s="123" t="s">
        <v>906</v>
      </c>
      <c r="Y1143" s="120">
        <v>43559</v>
      </c>
      <c r="Z1143" s="121">
        <v>0.375</v>
      </c>
      <c r="AA1143" s="123" t="s">
        <v>661</v>
      </c>
      <c r="AB1143" s="117" t="s">
        <v>582</v>
      </c>
      <c r="AC1143" s="119" t="s">
        <v>398</v>
      </c>
      <c r="AD1143" s="119" t="s">
        <v>398</v>
      </c>
    </row>
    <row r="1144" spans="1:30">
      <c r="A1144" s="117">
        <v>1143</v>
      </c>
      <c r="B1144" s="123" t="s">
        <v>467</v>
      </c>
      <c r="C1144" s="117" t="s">
        <v>5</v>
      </c>
      <c r="D1144" s="117" t="s">
        <v>595</v>
      </c>
      <c r="E1144" s="117">
        <v>1143</v>
      </c>
      <c r="F1144" s="123" t="s">
        <v>921</v>
      </c>
      <c r="G1144" s="123" t="s">
        <v>591</v>
      </c>
      <c r="H1144" s="123" t="s">
        <v>579</v>
      </c>
      <c r="I1144" s="132" t="s">
        <v>398</v>
      </c>
      <c r="J1144" s="123" t="s">
        <v>398</v>
      </c>
      <c r="K1144" s="123">
        <v>3</v>
      </c>
      <c r="L1144" s="123" t="s">
        <v>398</v>
      </c>
      <c r="M1144" s="123" t="s">
        <v>398</v>
      </c>
      <c r="N1144" s="123" t="s">
        <v>665</v>
      </c>
      <c r="O1144" s="123" t="s">
        <v>579</v>
      </c>
      <c r="P1144" s="123">
        <v>1</v>
      </c>
      <c r="Q1144" s="123" t="s">
        <v>398</v>
      </c>
      <c r="R1144" s="123" t="s">
        <v>398</v>
      </c>
      <c r="S1144" s="123" t="s">
        <v>398</v>
      </c>
      <c r="T1144" s="117" t="s">
        <v>398</v>
      </c>
      <c r="U1144" s="117" t="s">
        <v>398</v>
      </c>
      <c r="V1144" s="123" t="s">
        <v>398</v>
      </c>
      <c r="W1144" s="123">
        <v>53</v>
      </c>
      <c r="X1144" s="123" t="s">
        <v>906</v>
      </c>
      <c r="Y1144" s="120">
        <v>43559</v>
      </c>
      <c r="Z1144" s="121">
        <v>0.375</v>
      </c>
      <c r="AA1144" s="123" t="s">
        <v>661</v>
      </c>
      <c r="AB1144" s="117" t="s">
        <v>582</v>
      </c>
      <c r="AC1144" s="119" t="s">
        <v>398</v>
      </c>
      <c r="AD1144" s="119" t="s">
        <v>398</v>
      </c>
    </row>
    <row r="1145" spans="1:30">
      <c r="A1145" s="117">
        <v>1144</v>
      </c>
      <c r="B1145" s="123" t="s">
        <v>467</v>
      </c>
      <c r="C1145" s="117" t="s">
        <v>5</v>
      </c>
      <c r="D1145" s="117" t="s">
        <v>595</v>
      </c>
      <c r="E1145" s="117">
        <v>1144</v>
      </c>
      <c r="F1145" s="209" t="s">
        <v>917</v>
      </c>
      <c r="G1145" s="123" t="s">
        <v>591</v>
      </c>
      <c r="H1145" s="123" t="s">
        <v>579</v>
      </c>
      <c r="I1145" s="132" t="s">
        <v>398</v>
      </c>
      <c r="J1145" s="123" t="s">
        <v>398</v>
      </c>
      <c r="K1145" s="123">
        <v>10.6</v>
      </c>
      <c r="L1145" s="123" t="s">
        <v>398</v>
      </c>
      <c r="M1145" s="123" t="s">
        <v>398</v>
      </c>
      <c r="N1145" s="123" t="s">
        <v>665</v>
      </c>
      <c r="O1145" s="123" t="s">
        <v>579</v>
      </c>
      <c r="P1145" s="123">
        <v>1</v>
      </c>
      <c r="Q1145" s="123" t="s">
        <v>398</v>
      </c>
      <c r="R1145" s="123" t="s">
        <v>398</v>
      </c>
      <c r="S1145" s="123" t="s">
        <v>398</v>
      </c>
      <c r="T1145" s="117" t="s">
        <v>398</v>
      </c>
      <c r="U1145" s="117" t="s">
        <v>398</v>
      </c>
      <c r="V1145" s="123" t="s">
        <v>398</v>
      </c>
      <c r="W1145" s="123">
        <v>51</v>
      </c>
      <c r="X1145" s="123" t="s">
        <v>906</v>
      </c>
      <c r="Y1145" s="120">
        <v>43559</v>
      </c>
      <c r="Z1145" s="121">
        <v>0.375</v>
      </c>
      <c r="AA1145" s="123" t="s">
        <v>661</v>
      </c>
      <c r="AB1145" s="117" t="s">
        <v>582</v>
      </c>
      <c r="AC1145" s="119" t="s">
        <v>398</v>
      </c>
      <c r="AD1145" s="119" t="s">
        <v>398</v>
      </c>
    </row>
    <row r="1146" spans="1:30">
      <c r="A1146" s="117">
        <v>1145</v>
      </c>
      <c r="B1146" s="123" t="s">
        <v>467</v>
      </c>
      <c r="C1146" s="117" t="s">
        <v>5</v>
      </c>
      <c r="D1146" s="117" t="s">
        <v>595</v>
      </c>
      <c r="E1146" s="117">
        <v>1145</v>
      </c>
      <c r="F1146" s="123" t="s">
        <v>921</v>
      </c>
      <c r="G1146" s="123" t="s">
        <v>591</v>
      </c>
      <c r="H1146" s="123" t="s">
        <v>579</v>
      </c>
      <c r="I1146" s="132" t="s">
        <v>398</v>
      </c>
      <c r="J1146" s="123" t="s">
        <v>398</v>
      </c>
      <c r="K1146" s="123">
        <v>3.6</v>
      </c>
      <c r="L1146" s="123" t="s">
        <v>398</v>
      </c>
      <c r="M1146" s="123" t="s">
        <v>398</v>
      </c>
      <c r="N1146" s="123" t="s">
        <v>592</v>
      </c>
      <c r="O1146" s="123" t="s">
        <v>579</v>
      </c>
      <c r="P1146" s="123">
        <v>1</v>
      </c>
      <c r="Q1146" s="123" t="s">
        <v>398</v>
      </c>
      <c r="R1146" s="123" t="s">
        <v>398</v>
      </c>
      <c r="S1146" s="123" t="s">
        <v>398</v>
      </c>
      <c r="T1146" s="117" t="s">
        <v>398</v>
      </c>
      <c r="U1146" s="117" t="s">
        <v>398</v>
      </c>
      <c r="V1146" s="123" t="s">
        <v>398</v>
      </c>
      <c r="W1146" s="123">
        <v>53</v>
      </c>
      <c r="X1146" s="123" t="s">
        <v>906</v>
      </c>
      <c r="Y1146" s="120">
        <v>43559</v>
      </c>
      <c r="Z1146" s="121">
        <v>0.375</v>
      </c>
      <c r="AA1146" s="123" t="s">
        <v>661</v>
      </c>
      <c r="AB1146" s="117" t="s">
        <v>582</v>
      </c>
      <c r="AC1146" s="119" t="s">
        <v>398</v>
      </c>
      <c r="AD1146" s="119" t="s">
        <v>398</v>
      </c>
    </row>
    <row r="1147" spans="1:30">
      <c r="A1147" s="117">
        <v>1146</v>
      </c>
      <c r="B1147" s="123" t="s">
        <v>467</v>
      </c>
      <c r="C1147" s="117" t="s">
        <v>5</v>
      </c>
      <c r="D1147" s="117" t="s">
        <v>595</v>
      </c>
      <c r="E1147" s="117">
        <v>1146</v>
      </c>
      <c r="F1147" s="123" t="s">
        <v>921</v>
      </c>
      <c r="G1147" s="123" t="s">
        <v>591</v>
      </c>
      <c r="H1147" s="123" t="s">
        <v>579</v>
      </c>
      <c r="I1147" s="132" t="s">
        <v>398</v>
      </c>
      <c r="J1147" s="123" t="s">
        <v>398</v>
      </c>
      <c r="K1147" s="123">
        <v>1.9</v>
      </c>
      <c r="L1147" s="123" t="s">
        <v>398</v>
      </c>
      <c r="M1147" s="123" t="s">
        <v>398</v>
      </c>
      <c r="N1147" s="123" t="s">
        <v>592</v>
      </c>
      <c r="O1147" s="123" t="s">
        <v>579</v>
      </c>
      <c r="P1147" s="123">
        <v>1</v>
      </c>
      <c r="Q1147" s="123" t="s">
        <v>398</v>
      </c>
      <c r="R1147" s="123" t="s">
        <v>398</v>
      </c>
      <c r="S1147" s="123" t="s">
        <v>398</v>
      </c>
      <c r="T1147" s="117" t="s">
        <v>398</v>
      </c>
      <c r="U1147" s="117" t="s">
        <v>398</v>
      </c>
      <c r="V1147" s="123" t="s">
        <v>398</v>
      </c>
      <c r="W1147" s="123">
        <v>53</v>
      </c>
      <c r="X1147" s="123" t="s">
        <v>906</v>
      </c>
      <c r="Y1147" s="120">
        <v>43559</v>
      </c>
      <c r="Z1147" s="121">
        <v>0.375</v>
      </c>
      <c r="AA1147" s="123" t="s">
        <v>661</v>
      </c>
      <c r="AB1147" s="117" t="s">
        <v>582</v>
      </c>
      <c r="AC1147" s="119" t="s">
        <v>398</v>
      </c>
      <c r="AD1147" s="119" t="s">
        <v>398</v>
      </c>
    </row>
    <row r="1148" spans="1:30">
      <c r="A1148" s="117">
        <v>1147</v>
      </c>
      <c r="B1148" s="123" t="s">
        <v>467</v>
      </c>
      <c r="C1148" s="117" t="s">
        <v>5</v>
      </c>
      <c r="D1148" s="117" t="s">
        <v>595</v>
      </c>
      <c r="E1148" s="117">
        <v>1147</v>
      </c>
      <c r="F1148" s="123" t="s">
        <v>921</v>
      </c>
      <c r="G1148" s="123" t="s">
        <v>591</v>
      </c>
      <c r="H1148" s="123" t="s">
        <v>579</v>
      </c>
      <c r="I1148" s="132" t="s">
        <v>398</v>
      </c>
      <c r="J1148" s="123" t="s">
        <v>398</v>
      </c>
      <c r="K1148" s="123">
        <v>4.9000000000000004</v>
      </c>
      <c r="L1148" s="123" t="s">
        <v>398</v>
      </c>
      <c r="M1148" s="123" t="s">
        <v>398</v>
      </c>
      <c r="N1148" s="123" t="s">
        <v>592</v>
      </c>
      <c r="O1148" s="123" t="s">
        <v>579</v>
      </c>
      <c r="P1148" s="123">
        <v>1</v>
      </c>
      <c r="Q1148" s="123" t="s">
        <v>398</v>
      </c>
      <c r="R1148" s="123" t="s">
        <v>398</v>
      </c>
      <c r="S1148" s="123" t="s">
        <v>398</v>
      </c>
      <c r="T1148" s="117" t="s">
        <v>398</v>
      </c>
      <c r="U1148" s="117" t="s">
        <v>398</v>
      </c>
      <c r="V1148" s="123" t="s">
        <v>398</v>
      </c>
      <c r="W1148" s="123">
        <v>53</v>
      </c>
      <c r="X1148" s="123" t="s">
        <v>906</v>
      </c>
      <c r="Y1148" s="120">
        <v>43559</v>
      </c>
      <c r="Z1148" s="121">
        <v>0.375</v>
      </c>
      <c r="AA1148" s="123" t="s">
        <v>661</v>
      </c>
      <c r="AB1148" s="117" t="s">
        <v>582</v>
      </c>
      <c r="AC1148" s="119" t="s">
        <v>398</v>
      </c>
      <c r="AD1148" s="119" t="s">
        <v>398</v>
      </c>
    </row>
    <row r="1149" spans="1:30">
      <c r="A1149" s="117">
        <v>1148</v>
      </c>
      <c r="B1149" s="123" t="s">
        <v>467</v>
      </c>
      <c r="C1149" s="117" t="s">
        <v>5</v>
      </c>
      <c r="D1149" s="117" t="s">
        <v>595</v>
      </c>
      <c r="E1149" s="117">
        <v>1148</v>
      </c>
      <c r="F1149" s="209" t="s">
        <v>917</v>
      </c>
      <c r="G1149" s="123" t="s">
        <v>591</v>
      </c>
      <c r="H1149" s="123" t="s">
        <v>579</v>
      </c>
      <c r="I1149" s="132" t="s">
        <v>398</v>
      </c>
      <c r="J1149" s="123" t="s">
        <v>398</v>
      </c>
      <c r="K1149" s="123">
        <v>13.5</v>
      </c>
      <c r="L1149" s="123" t="s">
        <v>398</v>
      </c>
      <c r="M1149" s="123" t="s">
        <v>398</v>
      </c>
      <c r="N1149" s="123" t="s">
        <v>592</v>
      </c>
      <c r="O1149" s="123" t="s">
        <v>579</v>
      </c>
      <c r="P1149" s="123">
        <v>1</v>
      </c>
      <c r="Q1149" s="123" t="s">
        <v>398</v>
      </c>
      <c r="R1149" s="123" t="s">
        <v>398</v>
      </c>
      <c r="S1149" s="123" t="s">
        <v>398</v>
      </c>
      <c r="T1149" s="117" t="s">
        <v>398</v>
      </c>
      <c r="U1149" s="117" t="s">
        <v>398</v>
      </c>
      <c r="V1149" s="123" t="s">
        <v>398</v>
      </c>
      <c r="W1149" s="123">
        <v>51</v>
      </c>
      <c r="X1149" s="123" t="s">
        <v>906</v>
      </c>
      <c r="Y1149" s="120">
        <v>43559</v>
      </c>
      <c r="Z1149" s="121">
        <v>0.375</v>
      </c>
      <c r="AA1149" s="123" t="s">
        <v>661</v>
      </c>
      <c r="AB1149" s="117" t="s">
        <v>582</v>
      </c>
      <c r="AC1149" s="119" t="s">
        <v>398</v>
      </c>
      <c r="AD1149" s="119" t="s">
        <v>398</v>
      </c>
    </row>
    <row r="1150" spans="1:30">
      <c r="A1150" s="117">
        <v>1149</v>
      </c>
      <c r="B1150" s="123" t="s">
        <v>467</v>
      </c>
      <c r="C1150" s="117" t="s">
        <v>5</v>
      </c>
      <c r="D1150" s="117" t="s">
        <v>595</v>
      </c>
      <c r="E1150" s="117">
        <v>1149</v>
      </c>
      <c r="F1150" s="123" t="s">
        <v>921</v>
      </c>
      <c r="G1150" s="123" t="s">
        <v>591</v>
      </c>
      <c r="H1150" s="123" t="s">
        <v>579</v>
      </c>
      <c r="I1150" s="132" t="s">
        <v>398</v>
      </c>
      <c r="J1150" s="123" t="s">
        <v>398</v>
      </c>
      <c r="K1150" s="123">
        <v>2.8</v>
      </c>
      <c r="L1150" s="123" t="s">
        <v>398</v>
      </c>
      <c r="M1150" s="123" t="s">
        <v>398</v>
      </c>
      <c r="N1150" s="123" t="s">
        <v>592</v>
      </c>
      <c r="O1150" s="123" t="s">
        <v>579</v>
      </c>
      <c r="P1150" s="123">
        <v>1</v>
      </c>
      <c r="Q1150" s="123" t="s">
        <v>398</v>
      </c>
      <c r="R1150" s="123" t="s">
        <v>398</v>
      </c>
      <c r="S1150" s="123" t="s">
        <v>398</v>
      </c>
      <c r="T1150" s="117" t="s">
        <v>398</v>
      </c>
      <c r="U1150" s="117" t="s">
        <v>398</v>
      </c>
      <c r="V1150" s="123" t="s">
        <v>398</v>
      </c>
      <c r="W1150" s="123">
        <v>53</v>
      </c>
      <c r="X1150" s="123" t="s">
        <v>906</v>
      </c>
      <c r="Y1150" s="120">
        <v>43559</v>
      </c>
      <c r="Z1150" s="121">
        <v>0.375</v>
      </c>
      <c r="AA1150" s="123" t="s">
        <v>661</v>
      </c>
      <c r="AB1150" s="117" t="s">
        <v>582</v>
      </c>
      <c r="AC1150" s="119" t="s">
        <v>398</v>
      </c>
      <c r="AD1150" s="119" t="s">
        <v>398</v>
      </c>
    </row>
    <row r="1151" spans="1:30">
      <c r="A1151" s="117">
        <v>1150</v>
      </c>
      <c r="B1151" s="123" t="s">
        <v>467</v>
      </c>
      <c r="C1151" s="117" t="s">
        <v>5</v>
      </c>
      <c r="D1151" s="117" t="s">
        <v>595</v>
      </c>
      <c r="E1151" s="117">
        <v>1150</v>
      </c>
      <c r="F1151" s="209" t="s">
        <v>917</v>
      </c>
      <c r="G1151" s="123" t="s">
        <v>591</v>
      </c>
      <c r="H1151" s="123" t="s">
        <v>579</v>
      </c>
      <c r="I1151" s="132" t="s">
        <v>398</v>
      </c>
      <c r="J1151" s="123" t="s">
        <v>398</v>
      </c>
      <c r="K1151" s="123">
        <v>11.1</v>
      </c>
      <c r="L1151" s="123" t="s">
        <v>398</v>
      </c>
      <c r="M1151" s="123" t="s">
        <v>398</v>
      </c>
      <c r="N1151" s="123" t="s">
        <v>665</v>
      </c>
      <c r="O1151" s="123" t="s">
        <v>579</v>
      </c>
      <c r="P1151" s="123">
        <v>1</v>
      </c>
      <c r="Q1151" s="123" t="s">
        <v>398</v>
      </c>
      <c r="R1151" s="123" t="s">
        <v>398</v>
      </c>
      <c r="S1151" s="123" t="s">
        <v>398</v>
      </c>
      <c r="T1151" s="117" t="s">
        <v>398</v>
      </c>
      <c r="U1151" s="117" t="s">
        <v>398</v>
      </c>
      <c r="V1151" s="123" t="s">
        <v>398</v>
      </c>
      <c r="W1151" s="123">
        <v>51</v>
      </c>
      <c r="X1151" s="123" t="s">
        <v>906</v>
      </c>
      <c r="Y1151" s="120">
        <v>43559</v>
      </c>
      <c r="Z1151" s="121">
        <v>0.375</v>
      </c>
      <c r="AA1151" s="123" t="s">
        <v>661</v>
      </c>
      <c r="AB1151" s="117" t="s">
        <v>582</v>
      </c>
      <c r="AC1151" s="119" t="s">
        <v>398</v>
      </c>
      <c r="AD1151" s="119" t="s">
        <v>677</v>
      </c>
    </row>
    <row r="1152" spans="1:30">
      <c r="A1152" s="117">
        <v>1151</v>
      </c>
      <c r="B1152" s="123" t="s">
        <v>467</v>
      </c>
      <c r="C1152" s="117" t="s">
        <v>5</v>
      </c>
      <c r="D1152" s="117" t="s">
        <v>595</v>
      </c>
      <c r="E1152" s="117">
        <v>1151</v>
      </c>
      <c r="F1152" s="209" t="s">
        <v>920</v>
      </c>
      <c r="G1152" s="123" t="s">
        <v>591</v>
      </c>
      <c r="H1152" s="123" t="s">
        <v>579</v>
      </c>
      <c r="I1152" s="132" t="s">
        <v>398</v>
      </c>
      <c r="J1152" s="123" t="s">
        <v>398</v>
      </c>
      <c r="K1152" s="123">
        <v>6</v>
      </c>
      <c r="L1152" s="123" t="s">
        <v>398</v>
      </c>
      <c r="M1152" s="123" t="s">
        <v>398</v>
      </c>
      <c r="N1152" s="123" t="s">
        <v>665</v>
      </c>
      <c r="O1152" s="123" t="s">
        <v>579</v>
      </c>
      <c r="P1152" s="123">
        <v>1</v>
      </c>
      <c r="Q1152" s="123" t="s">
        <v>398</v>
      </c>
      <c r="R1152" s="123" t="s">
        <v>398</v>
      </c>
      <c r="S1152" s="123" t="s">
        <v>398</v>
      </c>
      <c r="T1152" s="117" t="s">
        <v>398</v>
      </c>
      <c r="U1152" s="117" t="s">
        <v>398</v>
      </c>
      <c r="V1152" s="123" t="s">
        <v>398</v>
      </c>
      <c r="W1152" s="123">
        <v>52</v>
      </c>
      <c r="X1152" s="123" t="s">
        <v>906</v>
      </c>
      <c r="Y1152" s="120">
        <v>43559</v>
      </c>
      <c r="Z1152" s="121">
        <v>0.375</v>
      </c>
      <c r="AA1152" s="123" t="s">
        <v>661</v>
      </c>
      <c r="AB1152" s="117" t="s">
        <v>582</v>
      </c>
      <c r="AC1152" s="119" t="s">
        <v>398</v>
      </c>
      <c r="AD1152" s="119" t="s">
        <v>398</v>
      </c>
    </row>
    <row r="1153" spans="1:30">
      <c r="A1153" s="117">
        <v>1152</v>
      </c>
      <c r="B1153" s="123" t="s">
        <v>467</v>
      </c>
      <c r="C1153" s="117" t="s">
        <v>5</v>
      </c>
      <c r="D1153" s="117" t="s">
        <v>595</v>
      </c>
      <c r="E1153" s="117">
        <v>1152</v>
      </c>
      <c r="F1153" s="123" t="s">
        <v>921</v>
      </c>
      <c r="G1153" s="123" t="s">
        <v>591</v>
      </c>
      <c r="H1153" s="123" t="s">
        <v>579</v>
      </c>
      <c r="I1153" s="132" t="s">
        <v>398</v>
      </c>
      <c r="J1153" s="123" t="s">
        <v>398</v>
      </c>
      <c r="K1153" s="123">
        <v>4.5999999999999996</v>
      </c>
      <c r="L1153" s="123" t="s">
        <v>398</v>
      </c>
      <c r="M1153" s="123" t="s">
        <v>398</v>
      </c>
      <c r="N1153" s="123" t="s">
        <v>592</v>
      </c>
      <c r="O1153" s="123" t="s">
        <v>579</v>
      </c>
      <c r="P1153" s="123">
        <v>1</v>
      </c>
      <c r="Q1153" s="123" t="s">
        <v>398</v>
      </c>
      <c r="R1153" s="123" t="s">
        <v>398</v>
      </c>
      <c r="S1153" s="123" t="s">
        <v>398</v>
      </c>
      <c r="T1153" s="117" t="s">
        <v>398</v>
      </c>
      <c r="U1153" s="117" t="s">
        <v>398</v>
      </c>
      <c r="V1153" s="123" t="s">
        <v>398</v>
      </c>
      <c r="W1153" s="123">
        <v>53</v>
      </c>
      <c r="X1153" s="123" t="s">
        <v>906</v>
      </c>
      <c r="Y1153" s="120">
        <v>43559</v>
      </c>
      <c r="Z1153" s="121">
        <v>0.375</v>
      </c>
      <c r="AA1153" s="123" t="s">
        <v>661</v>
      </c>
      <c r="AB1153" s="117" t="s">
        <v>582</v>
      </c>
      <c r="AC1153" s="119" t="s">
        <v>398</v>
      </c>
      <c r="AD1153" s="119" t="s">
        <v>398</v>
      </c>
    </row>
    <row r="1154" spans="1:30">
      <c r="A1154" s="117">
        <v>1153</v>
      </c>
      <c r="B1154" s="123" t="s">
        <v>467</v>
      </c>
      <c r="C1154" s="117" t="s">
        <v>5</v>
      </c>
      <c r="D1154" s="117" t="s">
        <v>595</v>
      </c>
      <c r="E1154" s="117">
        <v>1153</v>
      </c>
      <c r="F1154" s="209" t="s">
        <v>917</v>
      </c>
      <c r="G1154" s="123" t="s">
        <v>591</v>
      </c>
      <c r="H1154" s="123" t="s">
        <v>579</v>
      </c>
      <c r="I1154" s="132" t="s">
        <v>398</v>
      </c>
      <c r="J1154" s="123" t="s">
        <v>398</v>
      </c>
      <c r="K1154" s="123">
        <v>10.6</v>
      </c>
      <c r="L1154" s="123" t="s">
        <v>398</v>
      </c>
      <c r="M1154" s="123" t="s">
        <v>398</v>
      </c>
      <c r="N1154" s="123" t="s">
        <v>592</v>
      </c>
      <c r="O1154" s="123" t="s">
        <v>579</v>
      </c>
      <c r="P1154" s="123">
        <v>1</v>
      </c>
      <c r="Q1154" s="123" t="s">
        <v>398</v>
      </c>
      <c r="R1154" s="123" t="s">
        <v>398</v>
      </c>
      <c r="S1154" s="123" t="s">
        <v>398</v>
      </c>
      <c r="T1154" s="117" t="s">
        <v>398</v>
      </c>
      <c r="U1154" s="117" t="s">
        <v>398</v>
      </c>
      <c r="V1154" s="123" t="s">
        <v>398</v>
      </c>
      <c r="W1154" s="123">
        <v>51</v>
      </c>
      <c r="X1154" s="123" t="s">
        <v>906</v>
      </c>
      <c r="Y1154" s="120">
        <v>43559</v>
      </c>
      <c r="Z1154" s="121">
        <v>0.375</v>
      </c>
      <c r="AA1154" s="123" t="s">
        <v>661</v>
      </c>
      <c r="AB1154" s="117" t="s">
        <v>582</v>
      </c>
      <c r="AC1154" s="119" t="s">
        <v>398</v>
      </c>
      <c r="AD1154" s="119" t="s">
        <v>398</v>
      </c>
    </row>
    <row r="1155" spans="1:30">
      <c r="A1155" s="117">
        <v>1154</v>
      </c>
      <c r="B1155" s="123" t="s">
        <v>467</v>
      </c>
      <c r="C1155" s="117" t="s">
        <v>5</v>
      </c>
      <c r="D1155" s="117" t="s">
        <v>595</v>
      </c>
      <c r="E1155" s="117">
        <v>1154</v>
      </c>
      <c r="F1155" s="209" t="s">
        <v>917</v>
      </c>
      <c r="G1155" s="123" t="s">
        <v>591</v>
      </c>
      <c r="H1155" s="123" t="s">
        <v>579</v>
      </c>
      <c r="I1155" s="132" t="s">
        <v>398</v>
      </c>
      <c r="J1155" s="123" t="s">
        <v>398</v>
      </c>
      <c r="K1155" s="123">
        <v>13.5</v>
      </c>
      <c r="L1155" s="123" t="s">
        <v>398</v>
      </c>
      <c r="M1155" s="123" t="s">
        <v>398</v>
      </c>
      <c r="N1155" s="123" t="s">
        <v>665</v>
      </c>
      <c r="O1155" s="123" t="s">
        <v>579</v>
      </c>
      <c r="P1155" s="123">
        <v>1</v>
      </c>
      <c r="Q1155" s="135">
        <v>43380</v>
      </c>
      <c r="R1155" s="134" t="s">
        <v>1064</v>
      </c>
      <c r="S1155" s="145" t="s">
        <v>991</v>
      </c>
      <c r="T1155" s="134" t="s">
        <v>398</v>
      </c>
      <c r="U1155" s="134" t="s">
        <v>398</v>
      </c>
      <c r="V1155" s="134" t="s">
        <v>398</v>
      </c>
      <c r="W1155" s="123">
        <v>51</v>
      </c>
      <c r="X1155" s="123" t="s">
        <v>906</v>
      </c>
      <c r="Y1155" s="120">
        <v>43559</v>
      </c>
      <c r="Z1155" s="121">
        <v>0.375</v>
      </c>
      <c r="AA1155" s="123" t="s">
        <v>661</v>
      </c>
      <c r="AB1155" s="117" t="s">
        <v>582</v>
      </c>
      <c r="AC1155" s="119" t="s">
        <v>398</v>
      </c>
      <c r="AD1155" s="125" t="s">
        <v>969</v>
      </c>
    </row>
    <row r="1156" spans="1:30">
      <c r="A1156" s="117">
        <v>1155</v>
      </c>
      <c r="B1156" s="123" t="s">
        <v>467</v>
      </c>
      <c r="C1156" s="117" t="s">
        <v>5</v>
      </c>
      <c r="D1156" s="117" t="s">
        <v>595</v>
      </c>
      <c r="E1156" s="117">
        <v>1155</v>
      </c>
      <c r="F1156" s="209" t="s">
        <v>920</v>
      </c>
      <c r="G1156" s="123" t="s">
        <v>591</v>
      </c>
      <c r="H1156" s="123" t="s">
        <v>579</v>
      </c>
      <c r="I1156" s="132" t="s">
        <v>398</v>
      </c>
      <c r="J1156" s="123" t="s">
        <v>398</v>
      </c>
      <c r="K1156" s="123">
        <v>5.7</v>
      </c>
      <c r="L1156" s="123" t="s">
        <v>398</v>
      </c>
      <c r="M1156" s="123" t="s">
        <v>398</v>
      </c>
      <c r="N1156" s="123" t="s">
        <v>665</v>
      </c>
      <c r="O1156" s="123" t="s">
        <v>579</v>
      </c>
      <c r="P1156" s="123">
        <v>1</v>
      </c>
      <c r="Q1156" s="123" t="s">
        <v>398</v>
      </c>
      <c r="R1156" s="123" t="s">
        <v>398</v>
      </c>
      <c r="S1156" s="123" t="s">
        <v>398</v>
      </c>
      <c r="T1156" s="117" t="s">
        <v>398</v>
      </c>
      <c r="U1156" s="117" t="s">
        <v>398</v>
      </c>
      <c r="V1156" s="123" t="s">
        <v>398</v>
      </c>
      <c r="W1156" s="123">
        <v>52</v>
      </c>
      <c r="X1156" s="123" t="s">
        <v>906</v>
      </c>
      <c r="Y1156" s="120">
        <v>43559</v>
      </c>
      <c r="Z1156" s="121">
        <v>0.375</v>
      </c>
      <c r="AA1156" s="123" t="s">
        <v>661</v>
      </c>
      <c r="AB1156" s="117" t="s">
        <v>582</v>
      </c>
      <c r="AC1156" s="119" t="s">
        <v>398</v>
      </c>
      <c r="AD1156" s="119" t="s">
        <v>398</v>
      </c>
    </row>
    <row r="1157" spans="1:30">
      <c r="A1157" s="117">
        <v>1156</v>
      </c>
      <c r="B1157" s="123" t="s">
        <v>467</v>
      </c>
      <c r="C1157" s="117" t="s">
        <v>5</v>
      </c>
      <c r="D1157" s="117" t="s">
        <v>595</v>
      </c>
      <c r="E1157" s="117">
        <v>1156</v>
      </c>
      <c r="F1157" s="123" t="s">
        <v>921</v>
      </c>
      <c r="G1157" s="123" t="s">
        <v>591</v>
      </c>
      <c r="H1157" s="123" t="s">
        <v>579</v>
      </c>
      <c r="I1157" s="132" t="s">
        <v>398</v>
      </c>
      <c r="J1157" s="123" t="s">
        <v>398</v>
      </c>
      <c r="K1157" s="123">
        <v>4.2</v>
      </c>
      <c r="L1157" s="123" t="s">
        <v>398</v>
      </c>
      <c r="M1157" s="123" t="s">
        <v>398</v>
      </c>
      <c r="N1157" s="123" t="s">
        <v>665</v>
      </c>
      <c r="O1157" s="123" t="s">
        <v>579</v>
      </c>
      <c r="P1157" s="123">
        <v>1</v>
      </c>
      <c r="Q1157" s="123" t="s">
        <v>398</v>
      </c>
      <c r="R1157" s="123" t="s">
        <v>398</v>
      </c>
      <c r="S1157" s="123" t="s">
        <v>398</v>
      </c>
      <c r="T1157" s="117" t="s">
        <v>398</v>
      </c>
      <c r="U1157" s="117" t="s">
        <v>398</v>
      </c>
      <c r="V1157" s="123" t="s">
        <v>398</v>
      </c>
      <c r="W1157" s="123">
        <v>53</v>
      </c>
      <c r="X1157" s="123" t="s">
        <v>906</v>
      </c>
      <c r="Y1157" s="120">
        <v>43559</v>
      </c>
      <c r="Z1157" s="121">
        <v>0.375</v>
      </c>
      <c r="AA1157" s="123" t="s">
        <v>661</v>
      </c>
      <c r="AB1157" s="117" t="s">
        <v>582</v>
      </c>
      <c r="AC1157" s="119" t="s">
        <v>398</v>
      </c>
      <c r="AD1157" s="119" t="s">
        <v>398</v>
      </c>
    </row>
    <row r="1158" spans="1:30">
      <c r="A1158" s="117">
        <v>1157</v>
      </c>
      <c r="B1158" s="123" t="s">
        <v>467</v>
      </c>
      <c r="C1158" s="117" t="s">
        <v>5</v>
      </c>
      <c r="D1158" s="117" t="s">
        <v>595</v>
      </c>
      <c r="E1158" s="117">
        <v>1157</v>
      </c>
      <c r="F1158" s="123" t="s">
        <v>921</v>
      </c>
      <c r="G1158" s="123" t="s">
        <v>591</v>
      </c>
      <c r="H1158" s="123" t="s">
        <v>579</v>
      </c>
      <c r="I1158" s="132" t="s">
        <v>398</v>
      </c>
      <c r="J1158" s="123" t="s">
        <v>398</v>
      </c>
      <c r="K1158" s="123">
        <v>4.5</v>
      </c>
      <c r="L1158" s="123" t="s">
        <v>398</v>
      </c>
      <c r="M1158" s="123" t="s">
        <v>398</v>
      </c>
      <c r="N1158" s="123" t="s">
        <v>592</v>
      </c>
      <c r="O1158" s="123" t="s">
        <v>579</v>
      </c>
      <c r="P1158" s="123">
        <v>1</v>
      </c>
      <c r="Q1158" s="123" t="s">
        <v>398</v>
      </c>
      <c r="R1158" s="123" t="s">
        <v>398</v>
      </c>
      <c r="S1158" s="123" t="s">
        <v>398</v>
      </c>
      <c r="T1158" s="117" t="s">
        <v>398</v>
      </c>
      <c r="U1158" s="117" t="s">
        <v>398</v>
      </c>
      <c r="V1158" s="123" t="s">
        <v>398</v>
      </c>
      <c r="W1158" s="123">
        <v>53</v>
      </c>
      <c r="X1158" s="123" t="s">
        <v>906</v>
      </c>
      <c r="Y1158" s="120">
        <v>43559</v>
      </c>
      <c r="Z1158" s="121">
        <v>0.375</v>
      </c>
      <c r="AA1158" s="123" t="s">
        <v>661</v>
      </c>
      <c r="AB1158" s="117" t="s">
        <v>582</v>
      </c>
      <c r="AC1158" s="119" t="s">
        <v>398</v>
      </c>
      <c r="AD1158" s="119" t="s">
        <v>398</v>
      </c>
    </row>
    <row r="1159" spans="1:30">
      <c r="A1159" s="117">
        <v>1158</v>
      </c>
      <c r="B1159" s="123" t="s">
        <v>467</v>
      </c>
      <c r="C1159" s="117" t="s">
        <v>5</v>
      </c>
      <c r="D1159" s="117" t="s">
        <v>595</v>
      </c>
      <c r="E1159" s="117">
        <v>1158</v>
      </c>
      <c r="F1159" s="123" t="s">
        <v>921</v>
      </c>
      <c r="G1159" s="123" t="s">
        <v>591</v>
      </c>
      <c r="H1159" s="123" t="s">
        <v>579</v>
      </c>
      <c r="I1159" s="132" t="s">
        <v>398</v>
      </c>
      <c r="J1159" s="123" t="s">
        <v>398</v>
      </c>
      <c r="K1159" s="123">
        <v>2.5</v>
      </c>
      <c r="L1159" s="123" t="s">
        <v>398</v>
      </c>
      <c r="M1159" s="123" t="s">
        <v>398</v>
      </c>
      <c r="N1159" s="123" t="s">
        <v>592</v>
      </c>
      <c r="O1159" s="123" t="s">
        <v>579</v>
      </c>
      <c r="P1159" s="123">
        <v>1</v>
      </c>
      <c r="Q1159" s="123" t="s">
        <v>398</v>
      </c>
      <c r="R1159" s="123" t="s">
        <v>398</v>
      </c>
      <c r="S1159" s="123" t="s">
        <v>398</v>
      </c>
      <c r="T1159" s="117" t="s">
        <v>398</v>
      </c>
      <c r="U1159" s="117" t="s">
        <v>398</v>
      </c>
      <c r="V1159" s="123" t="s">
        <v>398</v>
      </c>
      <c r="W1159" s="123">
        <v>53</v>
      </c>
      <c r="X1159" s="123" t="s">
        <v>906</v>
      </c>
      <c r="Y1159" s="120">
        <v>43559</v>
      </c>
      <c r="Z1159" s="121">
        <v>0.375</v>
      </c>
      <c r="AA1159" s="123" t="s">
        <v>661</v>
      </c>
      <c r="AB1159" s="117" t="s">
        <v>582</v>
      </c>
      <c r="AC1159" s="119" t="s">
        <v>398</v>
      </c>
      <c r="AD1159" s="119" t="s">
        <v>398</v>
      </c>
    </row>
    <row r="1160" spans="1:30">
      <c r="A1160" s="117">
        <v>1159</v>
      </c>
      <c r="B1160" s="123" t="s">
        <v>467</v>
      </c>
      <c r="C1160" s="117" t="s">
        <v>5</v>
      </c>
      <c r="D1160" s="117" t="s">
        <v>595</v>
      </c>
      <c r="E1160" s="117">
        <v>1159</v>
      </c>
      <c r="F1160" s="123" t="s">
        <v>921</v>
      </c>
      <c r="G1160" s="123" t="s">
        <v>591</v>
      </c>
      <c r="H1160" s="123" t="s">
        <v>579</v>
      </c>
      <c r="I1160" s="132" t="s">
        <v>398</v>
      </c>
      <c r="J1160" s="123" t="s">
        <v>398</v>
      </c>
      <c r="K1160" s="123">
        <v>2.6</v>
      </c>
      <c r="L1160" s="123" t="s">
        <v>398</v>
      </c>
      <c r="M1160" s="123" t="s">
        <v>398</v>
      </c>
      <c r="N1160" s="123" t="s">
        <v>592</v>
      </c>
      <c r="O1160" s="123" t="s">
        <v>579</v>
      </c>
      <c r="P1160" s="123">
        <v>1</v>
      </c>
      <c r="Q1160" s="123" t="s">
        <v>398</v>
      </c>
      <c r="R1160" s="123" t="s">
        <v>398</v>
      </c>
      <c r="S1160" s="123" t="s">
        <v>398</v>
      </c>
      <c r="T1160" s="117" t="s">
        <v>398</v>
      </c>
      <c r="U1160" s="117" t="s">
        <v>398</v>
      </c>
      <c r="V1160" s="123" t="s">
        <v>398</v>
      </c>
      <c r="W1160" s="123">
        <v>53</v>
      </c>
      <c r="X1160" s="123" t="s">
        <v>906</v>
      </c>
      <c r="Y1160" s="120">
        <v>43559</v>
      </c>
      <c r="Z1160" s="121">
        <v>0.375</v>
      </c>
      <c r="AA1160" s="123" t="s">
        <v>661</v>
      </c>
      <c r="AB1160" s="117" t="s">
        <v>582</v>
      </c>
      <c r="AC1160" s="119" t="s">
        <v>398</v>
      </c>
      <c r="AD1160" s="119" t="s">
        <v>398</v>
      </c>
    </row>
    <row r="1161" spans="1:30">
      <c r="A1161" s="117">
        <v>1160</v>
      </c>
      <c r="B1161" s="123" t="s">
        <v>467</v>
      </c>
      <c r="C1161" s="117" t="s">
        <v>5</v>
      </c>
      <c r="D1161" s="117" t="s">
        <v>595</v>
      </c>
      <c r="E1161" s="117">
        <v>1160</v>
      </c>
      <c r="F1161" s="123" t="s">
        <v>921</v>
      </c>
      <c r="G1161" s="123" t="s">
        <v>591</v>
      </c>
      <c r="H1161" s="123" t="s">
        <v>579</v>
      </c>
      <c r="I1161" s="132" t="s">
        <v>398</v>
      </c>
      <c r="J1161" s="123" t="s">
        <v>398</v>
      </c>
      <c r="K1161" s="123">
        <v>4.5</v>
      </c>
      <c r="L1161" s="123" t="s">
        <v>398</v>
      </c>
      <c r="M1161" s="123" t="s">
        <v>398</v>
      </c>
      <c r="N1161" s="123" t="s">
        <v>592</v>
      </c>
      <c r="O1161" s="123" t="s">
        <v>579</v>
      </c>
      <c r="P1161" s="123">
        <v>1</v>
      </c>
      <c r="Q1161" s="123" t="s">
        <v>398</v>
      </c>
      <c r="R1161" s="123" t="s">
        <v>398</v>
      </c>
      <c r="S1161" s="123" t="s">
        <v>398</v>
      </c>
      <c r="T1161" s="117" t="s">
        <v>398</v>
      </c>
      <c r="U1161" s="117" t="s">
        <v>398</v>
      </c>
      <c r="V1161" s="123" t="s">
        <v>398</v>
      </c>
      <c r="W1161" s="123">
        <v>53</v>
      </c>
      <c r="X1161" s="123" t="s">
        <v>906</v>
      </c>
      <c r="Y1161" s="120">
        <v>43559</v>
      </c>
      <c r="Z1161" s="121">
        <v>0.375</v>
      </c>
      <c r="AA1161" s="123" t="s">
        <v>661</v>
      </c>
      <c r="AB1161" s="117" t="s">
        <v>582</v>
      </c>
      <c r="AC1161" s="119" t="s">
        <v>398</v>
      </c>
      <c r="AD1161" s="119" t="s">
        <v>680</v>
      </c>
    </row>
    <row r="1162" spans="1:30">
      <c r="A1162" s="117">
        <v>1161</v>
      </c>
      <c r="B1162" s="123" t="s">
        <v>467</v>
      </c>
      <c r="C1162" s="117" t="s">
        <v>5</v>
      </c>
      <c r="D1162" s="117" t="s">
        <v>595</v>
      </c>
      <c r="E1162" s="117">
        <v>1161</v>
      </c>
      <c r="F1162" s="209" t="s">
        <v>917</v>
      </c>
      <c r="G1162" s="123" t="s">
        <v>591</v>
      </c>
      <c r="H1162" s="123" t="s">
        <v>579</v>
      </c>
      <c r="I1162" s="132" t="s">
        <v>398</v>
      </c>
      <c r="J1162" s="123" t="s">
        <v>398</v>
      </c>
      <c r="K1162" s="123">
        <v>10.1</v>
      </c>
      <c r="L1162" s="123" t="s">
        <v>398</v>
      </c>
      <c r="M1162" s="123" t="s">
        <v>398</v>
      </c>
      <c r="N1162" s="123" t="s">
        <v>592</v>
      </c>
      <c r="O1162" s="123" t="s">
        <v>579</v>
      </c>
      <c r="P1162" s="123">
        <v>1</v>
      </c>
      <c r="Q1162" s="123" t="s">
        <v>398</v>
      </c>
      <c r="R1162" s="123" t="s">
        <v>398</v>
      </c>
      <c r="S1162" s="123" t="s">
        <v>398</v>
      </c>
      <c r="T1162" s="117" t="s">
        <v>398</v>
      </c>
      <c r="U1162" s="117" t="s">
        <v>398</v>
      </c>
      <c r="V1162" s="123" t="s">
        <v>398</v>
      </c>
      <c r="W1162" s="123">
        <v>51</v>
      </c>
      <c r="X1162" s="123" t="s">
        <v>906</v>
      </c>
      <c r="Y1162" s="120">
        <v>43559</v>
      </c>
      <c r="Z1162" s="121">
        <v>0.375</v>
      </c>
      <c r="AA1162" s="123" t="s">
        <v>661</v>
      </c>
      <c r="AB1162" s="117" t="s">
        <v>582</v>
      </c>
      <c r="AC1162" s="119" t="s">
        <v>398</v>
      </c>
      <c r="AD1162" s="119" t="s">
        <v>681</v>
      </c>
    </row>
    <row r="1163" spans="1:30">
      <c r="A1163" s="117">
        <v>1162</v>
      </c>
      <c r="B1163" s="123" t="s">
        <v>467</v>
      </c>
      <c r="C1163" s="117" t="s">
        <v>5</v>
      </c>
      <c r="D1163" s="117" t="s">
        <v>595</v>
      </c>
      <c r="E1163" s="117">
        <v>1162</v>
      </c>
      <c r="F1163" s="123" t="s">
        <v>921</v>
      </c>
      <c r="G1163" s="123" t="s">
        <v>591</v>
      </c>
      <c r="H1163" s="123" t="s">
        <v>579</v>
      </c>
      <c r="I1163" s="132" t="s">
        <v>398</v>
      </c>
      <c r="J1163" s="123" t="s">
        <v>398</v>
      </c>
      <c r="K1163" s="123">
        <v>4.5</v>
      </c>
      <c r="L1163" s="123" t="s">
        <v>398</v>
      </c>
      <c r="M1163" s="123" t="s">
        <v>398</v>
      </c>
      <c r="N1163" s="123" t="s">
        <v>665</v>
      </c>
      <c r="O1163" s="123" t="s">
        <v>579</v>
      </c>
      <c r="P1163" s="123">
        <v>1</v>
      </c>
      <c r="Q1163" s="123" t="s">
        <v>398</v>
      </c>
      <c r="R1163" s="123" t="s">
        <v>398</v>
      </c>
      <c r="S1163" s="123" t="s">
        <v>398</v>
      </c>
      <c r="T1163" s="117" t="s">
        <v>398</v>
      </c>
      <c r="U1163" s="117" t="s">
        <v>398</v>
      </c>
      <c r="V1163" s="123" t="s">
        <v>398</v>
      </c>
      <c r="W1163" s="123">
        <v>53</v>
      </c>
      <c r="X1163" s="123" t="s">
        <v>906</v>
      </c>
      <c r="Y1163" s="120">
        <v>43559</v>
      </c>
      <c r="Z1163" s="121">
        <v>0.375</v>
      </c>
      <c r="AA1163" s="123" t="s">
        <v>661</v>
      </c>
      <c r="AB1163" s="117" t="s">
        <v>582</v>
      </c>
      <c r="AC1163" s="119" t="s">
        <v>398</v>
      </c>
      <c r="AD1163" s="119" t="s">
        <v>398</v>
      </c>
    </row>
    <row r="1164" spans="1:30">
      <c r="A1164" s="117">
        <v>1163</v>
      </c>
      <c r="B1164" s="123" t="s">
        <v>467</v>
      </c>
      <c r="C1164" s="117" t="s">
        <v>5</v>
      </c>
      <c r="D1164" s="117" t="s">
        <v>595</v>
      </c>
      <c r="E1164" s="117">
        <v>1163</v>
      </c>
      <c r="F1164" s="209" t="s">
        <v>920</v>
      </c>
      <c r="G1164" s="123" t="s">
        <v>591</v>
      </c>
      <c r="H1164" s="123" t="s">
        <v>579</v>
      </c>
      <c r="I1164" s="132" t="s">
        <v>398</v>
      </c>
      <c r="J1164" s="123" t="s">
        <v>398</v>
      </c>
      <c r="K1164" s="123">
        <v>5.0999999999999996</v>
      </c>
      <c r="L1164" s="123" t="s">
        <v>398</v>
      </c>
      <c r="M1164" s="123" t="s">
        <v>398</v>
      </c>
      <c r="N1164" s="123" t="s">
        <v>592</v>
      </c>
      <c r="O1164" s="123" t="s">
        <v>579</v>
      </c>
      <c r="P1164" s="123">
        <v>1</v>
      </c>
      <c r="Q1164" s="123" t="s">
        <v>398</v>
      </c>
      <c r="R1164" s="123" t="s">
        <v>398</v>
      </c>
      <c r="S1164" s="123" t="s">
        <v>398</v>
      </c>
      <c r="T1164" s="117" t="s">
        <v>398</v>
      </c>
      <c r="U1164" s="117" t="s">
        <v>398</v>
      </c>
      <c r="V1164" s="123" t="s">
        <v>398</v>
      </c>
      <c r="W1164" s="123">
        <v>52</v>
      </c>
      <c r="X1164" s="123" t="s">
        <v>906</v>
      </c>
      <c r="Y1164" s="120">
        <v>43559</v>
      </c>
      <c r="Z1164" s="121">
        <v>0.375</v>
      </c>
      <c r="AA1164" s="123" t="s">
        <v>661</v>
      </c>
      <c r="AB1164" s="117" t="s">
        <v>582</v>
      </c>
      <c r="AC1164" s="119" t="s">
        <v>398</v>
      </c>
      <c r="AD1164" s="119" t="s">
        <v>682</v>
      </c>
    </row>
    <row r="1165" spans="1:30">
      <c r="A1165" s="117">
        <v>1164</v>
      </c>
      <c r="B1165" s="123" t="s">
        <v>467</v>
      </c>
      <c r="C1165" s="117" t="s">
        <v>5</v>
      </c>
      <c r="D1165" s="117" t="s">
        <v>595</v>
      </c>
      <c r="E1165" s="117">
        <v>1164</v>
      </c>
      <c r="F1165" s="123" t="s">
        <v>921</v>
      </c>
      <c r="G1165" s="123" t="s">
        <v>591</v>
      </c>
      <c r="H1165" s="123" t="s">
        <v>579</v>
      </c>
      <c r="I1165" s="132" t="s">
        <v>398</v>
      </c>
      <c r="J1165" s="123" t="s">
        <v>398</v>
      </c>
      <c r="K1165" s="123">
        <v>3</v>
      </c>
      <c r="L1165" s="123" t="s">
        <v>398</v>
      </c>
      <c r="M1165" s="123" t="s">
        <v>398</v>
      </c>
      <c r="N1165" s="123" t="s">
        <v>592</v>
      </c>
      <c r="O1165" s="123" t="s">
        <v>579</v>
      </c>
      <c r="P1165" s="123">
        <v>1</v>
      </c>
      <c r="Q1165" s="123" t="s">
        <v>398</v>
      </c>
      <c r="R1165" s="123" t="s">
        <v>398</v>
      </c>
      <c r="S1165" s="123" t="s">
        <v>398</v>
      </c>
      <c r="T1165" s="117" t="s">
        <v>398</v>
      </c>
      <c r="U1165" s="117" t="s">
        <v>398</v>
      </c>
      <c r="V1165" s="123" t="s">
        <v>398</v>
      </c>
      <c r="W1165" s="123">
        <v>53</v>
      </c>
      <c r="X1165" s="123" t="s">
        <v>906</v>
      </c>
      <c r="Y1165" s="120">
        <v>43559</v>
      </c>
      <c r="Z1165" s="121">
        <v>0.375</v>
      </c>
      <c r="AA1165" s="123" t="s">
        <v>661</v>
      </c>
      <c r="AB1165" s="117" t="s">
        <v>582</v>
      </c>
      <c r="AC1165" s="119" t="s">
        <v>398</v>
      </c>
      <c r="AD1165" s="119" t="s">
        <v>398</v>
      </c>
    </row>
    <row r="1166" spans="1:30">
      <c r="A1166" s="117">
        <v>1165</v>
      </c>
      <c r="B1166" s="123" t="s">
        <v>467</v>
      </c>
      <c r="C1166" s="117" t="s">
        <v>5</v>
      </c>
      <c r="D1166" s="117" t="s">
        <v>595</v>
      </c>
      <c r="E1166" s="117">
        <v>1165</v>
      </c>
      <c r="F1166" s="123" t="s">
        <v>921</v>
      </c>
      <c r="G1166" s="123" t="s">
        <v>591</v>
      </c>
      <c r="H1166" s="123" t="s">
        <v>579</v>
      </c>
      <c r="I1166" s="132" t="s">
        <v>398</v>
      </c>
      <c r="J1166" s="123" t="s">
        <v>398</v>
      </c>
      <c r="K1166" s="123">
        <v>3.2</v>
      </c>
      <c r="L1166" s="123" t="s">
        <v>398</v>
      </c>
      <c r="M1166" s="123" t="s">
        <v>398</v>
      </c>
      <c r="N1166" s="123" t="s">
        <v>592</v>
      </c>
      <c r="O1166" s="123" t="s">
        <v>579</v>
      </c>
      <c r="P1166" s="123">
        <v>1</v>
      </c>
      <c r="Q1166" s="123" t="s">
        <v>398</v>
      </c>
      <c r="R1166" s="123" t="s">
        <v>398</v>
      </c>
      <c r="S1166" s="123" t="s">
        <v>398</v>
      </c>
      <c r="T1166" s="117" t="s">
        <v>398</v>
      </c>
      <c r="U1166" s="117" t="s">
        <v>398</v>
      </c>
      <c r="V1166" s="123" t="s">
        <v>398</v>
      </c>
      <c r="W1166" s="123">
        <v>53</v>
      </c>
      <c r="X1166" s="123" t="s">
        <v>906</v>
      </c>
      <c r="Y1166" s="120">
        <v>43559</v>
      </c>
      <c r="Z1166" s="121">
        <v>0.375</v>
      </c>
      <c r="AA1166" s="123" t="s">
        <v>661</v>
      </c>
      <c r="AB1166" s="117" t="s">
        <v>582</v>
      </c>
      <c r="AC1166" s="119" t="s">
        <v>398</v>
      </c>
      <c r="AD1166" s="119" t="s">
        <v>668</v>
      </c>
    </row>
    <row r="1167" spans="1:30">
      <c r="A1167" s="117">
        <v>1166</v>
      </c>
      <c r="B1167" s="123" t="s">
        <v>467</v>
      </c>
      <c r="C1167" s="117" t="s">
        <v>5</v>
      </c>
      <c r="D1167" s="117" t="s">
        <v>595</v>
      </c>
      <c r="E1167" s="117">
        <v>1166</v>
      </c>
      <c r="F1167" s="209" t="s">
        <v>920</v>
      </c>
      <c r="G1167" s="123" t="s">
        <v>591</v>
      </c>
      <c r="H1167" s="123" t="s">
        <v>579</v>
      </c>
      <c r="I1167" s="132" t="s">
        <v>398</v>
      </c>
      <c r="J1167" s="123" t="s">
        <v>398</v>
      </c>
      <c r="K1167" s="123">
        <v>9</v>
      </c>
      <c r="L1167" s="123" t="s">
        <v>398</v>
      </c>
      <c r="M1167" s="123" t="s">
        <v>398</v>
      </c>
      <c r="N1167" s="123" t="s">
        <v>592</v>
      </c>
      <c r="O1167" s="123" t="s">
        <v>579</v>
      </c>
      <c r="P1167" s="123">
        <v>1</v>
      </c>
      <c r="Q1167" s="123" t="s">
        <v>398</v>
      </c>
      <c r="R1167" s="123" t="s">
        <v>398</v>
      </c>
      <c r="S1167" s="123" t="s">
        <v>398</v>
      </c>
      <c r="T1167" s="117" t="s">
        <v>398</v>
      </c>
      <c r="U1167" s="117" t="s">
        <v>398</v>
      </c>
      <c r="V1167" s="123" t="s">
        <v>398</v>
      </c>
      <c r="W1167" s="123">
        <v>52</v>
      </c>
      <c r="X1167" s="123" t="s">
        <v>906</v>
      </c>
      <c r="Y1167" s="120">
        <v>43559</v>
      </c>
      <c r="Z1167" s="121">
        <v>0.375</v>
      </c>
      <c r="AA1167" s="123" t="s">
        <v>661</v>
      </c>
      <c r="AB1167" s="117" t="s">
        <v>582</v>
      </c>
      <c r="AC1167" s="119" t="s">
        <v>398</v>
      </c>
      <c r="AD1167" s="119" t="s">
        <v>398</v>
      </c>
    </row>
    <row r="1168" spans="1:30">
      <c r="A1168" s="117">
        <v>1167</v>
      </c>
      <c r="B1168" s="123" t="s">
        <v>467</v>
      </c>
      <c r="C1168" s="117" t="s">
        <v>5</v>
      </c>
      <c r="D1168" s="117" t="s">
        <v>595</v>
      </c>
      <c r="E1168" s="117">
        <v>1167</v>
      </c>
      <c r="F1168" s="209" t="s">
        <v>917</v>
      </c>
      <c r="G1168" s="123" t="s">
        <v>591</v>
      </c>
      <c r="H1168" s="123" t="s">
        <v>579</v>
      </c>
      <c r="I1168" s="132" t="s">
        <v>398</v>
      </c>
      <c r="J1168" s="123" t="s">
        <v>398</v>
      </c>
      <c r="K1168" s="123">
        <v>10.1</v>
      </c>
      <c r="L1168" s="123" t="s">
        <v>398</v>
      </c>
      <c r="M1168" s="123" t="s">
        <v>398</v>
      </c>
      <c r="N1168" s="123" t="s">
        <v>585</v>
      </c>
      <c r="O1168" s="123" t="s">
        <v>579</v>
      </c>
      <c r="P1168" s="123">
        <v>1</v>
      </c>
      <c r="Q1168" s="123" t="s">
        <v>398</v>
      </c>
      <c r="R1168" s="123" t="s">
        <v>398</v>
      </c>
      <c r="S1168" s="123" t="s">
        <v>398</v>
      </c>
      <c r="T1168" s="117" t="s">
        <v>398</v>
      </c>
      <c r="U1168" s="117" t="s">
        <v>398</v>
      </c>
      <c r="V1168" s="123" t="s">
        <v>398</v>
      </c>
      <c r="W1168" s="123">
        <v>51</v>
      </c>
      <c r="X1168" s="123" t="s">
        <v>906</v>
      </c>
      <c r="Y1168" s="120">
        <v>43559</v>
      </c>
      <c r="Z1168" s="121">
        <v>0.375</v>
      </c>
      <c r="AA1168" s="123" t="s">
        <v>661</v>
      </c>
      <c r="AB1168" s="117" t="s">
        <v>582</v>
      </c>
      <c r="AC1168" s="119" t="s">
        <v>398</v>
      </c>
      <c r="AD1168" s="119" t="s">
        <v>398</v>
      </c>
    </row>
    <row r="1169" spans="1:30">
      <c r="A1169" s="117">
        <v>1168</v>
      </c>
      <c r="B1169" s="123" t="s">
        <v>467</v>
      </c>
      <c r="C1169" s="117" t="s">
        <v>5</v>
      </c>
      <c r="D1169" s="117" t="s">
        <v>595</v>
      </c>
      <c r="E1169" s="117">
        <v>1168</v>
      </c>
      <c r="F1169" s="209" t="s">
        <v>920</v>
      </c>
      <c r="G1169" s="123" t="s">
        <v>591</v>
      </c>
      <c r="H1169" s="123" t="s">
        <v>579</v>
      </c>
      <c r="I1169" s="132" t="s">
        <v>398</v>
      </c>
      <c r="J1169" s="123" t="s">
        <v>398</v>
      </c>
      <c r="K1169" s="123">
        <v>5.0999999999999996</v>
      </c>
      <c r="L1169" s="123" t="s">
        <v>398</v>
      </c>
      <c r="M1169" s="123" t="s">
        <v>398</v>
      </c>
      <c r="N1169" s="123" t="s">
        <v>592</v>
      </c>
      <c r="O1169" s="123" t="s">
        <v>579</v>
      </c>
      <c r="P1169" s="123">
        <v>1</v>
      </c>
      <c r="Q1169" s="123" t="s">
        <v>398</v>
      </c>
      <c r="R1169" s="123" t="s">
        <v>398</v>
      </c>
      <c r="S1169" s="123" t="s">
        <v>398</v>
      </c>
      <c r="T1169" s="117" t="s">
        <v>398</v>
      </c>
      <c r="U1169" s="117" t="s">
        <v>398</v>
      </c>
      <c r="V1169" s="123" t="s">
        <v>398</v>
      </c>
      <c r="W1169" s="123">
        <v>52</v>
      </c>
      <c r="X1169" s="123" t="s">
        <v>906</v>
      </c>
      <c r="Y1169" s="120">
        <v>43559</v>
      </c>
      <c r="Z1169" s="121">
        <v>0.375</v>
      </c>
      <c r="AA1169" s="123" t="s">
        <v>661</v>
      </c>
      <c r="AB1169" s="117" t="s">
        <v>582</v>
      </c>
      <c r="AC1169" s="119" t="s">
        <v>398</v>
      </c>
      <c r="AD1169" s="119" t="s">
        <v>398</v>
      </c>
    </row>
    <row r="1170" spans="1:30">
      <c r="A1170" s="117">
        <v>1169</v>
      </c>
      <c r="B1170" s="123" t="s">
        <v>467</v>
      </c>
      <c r="C1170" s="117" t="s">
        <v>5</v>
      </c>
      <c r="D1170" s="117" t="s">
        <v>595</v>
      </c>
      <c r="E1170" s="117">
        <v>1169</v>
      </c>
      <c r="F1170" s="209" t="s">
        <v>917</v>
      </c>
      <c r="G1170" s="123" t="s">
        <v>591</v>
      </c>
      <c r="H1170" s="123" t="s">
        <v>579</v>
      </c>
      <c r="I1170" s="132" t="s">
        <v>398</v>
      </c>
      <c r="J1170" s="123" t="s">
        <v>398</v>
      </c>
      <c r="K1170" s="123">
        <v>11</v>
      </c>
      <c r="L1170" s="123" t="s">
        <v>398</v>
      </c>
      <c r="M1170" s="123" t="s">
        <v>398</v>
      </c>
      <c r="N1170" s="123" t="s">
        <v>665</v>
      </c>
      <c r="O1170" s="123" t="s">
        <v>579</v>
      </c>
      <c r="P1170" s="123">
        <v>1</v>
      </c>
      <c r="Q1170" s="134" t="s">
        <v>398</v>
      </c>
      <c r="R1170" s="134" t="s">
        <v>1064</v>
      </c>
      <c r="S1170" s="145" t="s">
        <v>991</v>
      </c>
      <c r="T1170" s="145" t="s">
        <v>398</v>
      </c>
      <c r="U1170" s="145" t="s">
        <v>398</v>
      </c>
      <c r="V1170" s="134" t="s">
        <v>398</v>
      </c>
      <c r="W1170" s="123">
        <v>51</v>
      </c>
      <c r="X1170" s="123" t="s">
        <v>906</v>
      </c>
      <c r="Y1170" s="120">
        <v>43559</v>
      </c>
      <c r="Z1170" s="121">
        <v>0.375</v>
      </c>
      <c r="AA1170" s="123" t="s">
        <v>661</v>
      </c>
      <c r="AB1170" s="117" t="s">
        <v>582</v>
      </c>
      <c r="AC1170" s="119" t="s">
        <v>398</v>
      </c>
      <c r="AD1170" s="119" t="s">
        <v>970</v>
      </c>
    </row>
    <row r="1171" spans="1:30">
      <c r="A1171" s="117">
        <v>1170</v>
      </c>
      <c r="B1171" s="123" t="s">
        <v>467</v>
      </c>
      <c r="C1171" s="117" t="s">
        <v>5</v>
      </c>
      <c r="D1171" s="117" t="s">
        <v>595</v>
      </c>
      <c r="E1171" s="117">
        <v>1170</v>
      </c>
      <c r="F1171" s="123" t="s">
        <v>921</v>
      </c>
      <c r="G1171" s="123" t="s">
        <v>591</v>
      </c>
      <c r="H1171" s="123" t="s">
        <v>597</v>
      </c>
      <c r="I1171" s="132" t="s">
        <v>398</v>
      </c>
      <c r="J1171" s="123" t="s">
        <v>398</v>
      </c>
      <c r="K1171" s="123">
        <v>4</v>
      </c>
      <c r="L1171" s="123" t="s">
        <v>398</v>
      </c>
      <c r="M1171" s="123" t="s">
        <v>398</v>
      </c>
      <c r="N1171" s="123" t="s">
        <v>592</v>
      </c>
      <c r="O1171" s="123" t="s">
        <v>579</v>
      </c>
      <c r="P1171" s="123">
        <v>1</v>
      </c>
      <c r="Q1171" s="123" t="s">
        <v>398</v>
      </c>
      <c r="R1171" s="123" t="s">
        <v>398</v>
      </c>
      <c r="S1171" s="123" t="s">
        <v>398</v>
      </c>
      <c r="T1171" s="117" t="s">
        <v>398</v>
      </c>
      <c r="U1171" s="117" t="s">
        <v>398</v>
      </c>
      <c r="V1171" s="123" t="s">
        <v>398</v>
      </c>
      <c r="W1171" s="123">
        <v>53</v>
      </c>
      <c r="X1171" s="123" t="s">
        <v>906</v>
      </c>
      <c r="Y1171" s="120">
        <v>43559</v>
      </c>
      <c r="Z1171" s="121">
        <v>0.375</v>
      </c>
      <c r="AA1171" s="123" t="s">
        <v>661</v>
      </c>
      <c r="AB1171" s="117" t="s">
        <v>582</v>
      </c>
      <c r="AC1171" s="119" t="s">
        <v>398</v>
      </c>
      <c r="AD1171" s="119" t="s">
        <v>683</v>
      </c>
    </row>
    <row r="1172" spans="1:30">
      <c r="A1172" s="117">
        <v>1171</v>
      </c>
      <c r="B1172" s="123" t="s">
        <v>467</v>
      </c>
      <c r="C1172" s="117" t="s">
        <v>5</v>
      </c>
      <c r="D1172" s="117" t="s">
        <v>595</v>
      </c>
      <c r="E1172" s="117">
        <v>1171</v>
      </c>
      <c r="F1172" s="123" t="s">
        <v>921</v>
      </c>
      <c r="G1172" s="123" t="s">
        <v>591</v>
      </c>
      <c r="H1172" s="123" t="s">
        <v>579</v>
      </c>
      <c r="I1172" s="132" t="s">
        <v>398</v>
      </c>
      <c r="J1172" s="123" t="s">
        <v>398</v>
      </c>
      <c r="K1172" s="123">
        <v>4.9000000000000004</v>
      </c>
      <c r="L1172" s="123" t="s">
        <v>398</v>
      </c>
      <c r="M1172" s="123" t="s">
        <v>398</v>
      </c>
      <c r="N1172" s="123" t="s">
        <v>592</v>
      </c>
      <c r="O1172" s="123" t="s">
        <v>579</v>
      </c>
      <c r="P1172" s="123">
        <v>1</v>
      </c>
      <c r="Q1172" s="123" t="s">
        <v>398</v>
      </c>
      <c r="R1172" s="123" t="s">
        <v>398</v>
      </c>
      <c r="S1172" s="123" t="s">
        <v>398</v>
      </c>
      <c r="T1172" s="117" t="s">
        <v>398</v>
      </c>
      <c r="U1172" s="117" t="s">
        <v>398</v>
      </c>
      <c r="V1172" s="123" t="s">
        <v>398</v>
      </c>
      <c r="W1172" s="123">
        <v>53</v>
      </c>
      <c r="X1172" s="123" t="s">
        <v>906</v>
      </c>
      <c r="Y1172" s="120">
        <v>43559</v>
      </c>
      <c r="Z1172" s="121">
        <v>0.375</v>
      </c>
      <c r="AA1172" s="123" t="s">
        <v>661</v>
      </c>
      <c r="AB1172" s="117" t="s">
        <v>582</v>
      </c>
      <c r="AC1172" s="119" t="s">
        <v>398</v>
      </c>
      <c r="AD1172" s="119" t="s">
        <v>682</v>
      </c>
    </row>
    <row r="1173" spans="1:30">
      <c r="A1173" s="117">
        <v>1172</v>
      </c>
      <c r="B1173" s="123" t="s">
        <v>467</v>
      </c>
      <c r="C1173" s="117" t="s">
        <v>5</v>
      </c>
      <c r="D1173" s="117" t="s">
        <v>595</v>
      </c>
      <c r="E1173" s="117">
        <v>1172</v>
      </c>
      <c r="F1173" s="123" t="s">
        <v>921</v>
      </c>
      <c r="G1173" s="123" t="s">
        <v>591</v>
      </c>
      <c r="H1173" s="123" t="s">
        <v>579</v>
      </c>
      <c r="I1173" s="132" t="s">
        <v>398</v>
      </c>
      <c r="J1173" s="123" t="s">
        <v>398</v>
      </c>
      <c r="K1173" s="123">
        <v>4.2</v>
      </c>
      <c r="L1173" s="123" t="s">
        <v>398</v>
      </c>
      <c r="M1173" s="123" t="s">
        <v>398</v>
      </c>
      <c r="N1173" s="123" t="s">
        <v>592</v>
      </c>
      <c r="O1173" s="123" t="s">
        <v>579</v>
      </c>
      <c r="P1173" s="123">
        <v>1</v>
      </c>
      <c r="Q1173" s="123" t="s">
        <v>398</v>
      </c>
      <c r="R1173" s="123" t="s">
        <v>398</v>
      </c>
      <c r="S1173" s="123" t="s">
        <v>398</v>
      </c>
      <c r="T1173" s="117" t="s">
        <v>398</v>
      </c>
      <c r="U1173" s="117" t="s">
        <v>398</v>
      </c>
      <c r="V1173" s="123" t="s">
        <v>398</v>
      </c>
      <c r="W1173" s="123">
        <v>53</v>
      </c>
      <c r="X1173" s="123" t="s">
        <v>906</v>
      </c>
      <c r="Y1173" s="120">
        <v>43559</v>
      </c>
      <c r="Z1173" s="121">
        <v>0.375</v>
      </c>
      <c r="AA1173" s="123" t="s">
        <v>661</v>
      </c>
      <c r="AB1173" s="117" t="s">
        <v>582</v>
      </c>
      <c r="AC1173" s="119" t="s">
        <v>398</v>
      </c>
      <c r="AD1173" s="119" t="s">
        <v>398</v>
      </c>
    </row>
    <row r="1174" spans="1:30">
      <c r="A1174" s="117">
        <v>1173</v>
      </c>
      <c r="B1174" s="123" t="s">
        <v>467</v>
      </c>
      <c r="C1174" s="117" t="s">
        <v>5</v>
      </c>
      <c r="D1174" s="117" t="s">
        <v>595</v>
      </c>
      <c r="E1174" s="117">
        <v>1173</v>
      </c>
      <c r="F1174" s="209" t="s">
        <v>917</v>
      </c>
      <c r="G1174" s="123" t="s">
        <v>591</v>
      </c>
      <c r="H1174" s="123" t="s">
        <v>579</v>
      </c>
      <c r="I1174" s="132" t="s">
        <v>398</v>
      </c>
      <c r="J1174" s="123" t="s">
        <v>398</v>
      </c>
      <c r="K1174" s="123">
        <v>13.8</v>
      </c>
      <c r="L1174" s="123" t="s">
        <v>398</v>
      </c>
      <c r="M1174" s="123" t="s">
        <v>398</v>
      </c>
      <c r="N1174" s="123" t="s">
        <v>592</v>
      </c>
      <c r="O1174" s="123" t="s">
        <v>579</v>
      </c>
      <c r="P1174" s="123">
        <v>1</v>
      </c>
      <c r="Q1174" s="123" t="s">
        <v>398</v>
      </c>
      <c r="R1174" s="123" t="s">
        <v>398</v>
      </c>
      <c r="S1174" s="123" t="s">
        <v>398</v>
      </c>
      <c r="T1174" s="117" t="s">
        <v>398</v>
      </c>
      <c r="U1174" s="117" t="s">
        <v>398</v>
      </c>
      <c r="V1174" s="123" t="s">
        <v>398</v>
      </c>
      <c r="W1174" s="123">
        <v>51</v>
      </c>
      <c r="X1174" s="123" t="s">
        <v>906</v>
      </c>
      <c r="Y1174" s="120">
        <v>43559</v>
      </c>
      <c r="Z1174" s="121">
        <v>0.375</v>
      </c>
      <c r="AA1174" s="123" t="s">
        <v>661</v>
      </c>
      <c r="AB1174" s="117" t="s">
        <v>582</v>
      </c>
      <c r="AC1174" s="119" t="s">
        <v>398</v>
      </c>
      <c r="AD1174" s="119" t="s">
        <v>398</v>
      </c>
    </row>
    <row r="1175" spans="1:30">
      <c r="A1175" s="117">
        <v>1174</v>
      </c>
      <c r="B1175" s="123" t="s">
        <v>467</v>
      </c>
      <c r="C1175" s="117" t="s">
        <v>5</v>
      </c>
      <c r="D1175" s="117" t="s">
        <v>595</v>
      </c>
      <c r="E1175" s="117">
        <v>1174</v>
      </c>
      <c r="F1175" s="123" t="s">
        <v>921</v>
      </c>
      <c r="G1175" s="123" t="s">
        <v>591</v>
      </c>
      <c r="H1175" s="123" t="s">
        <v>579</v>
      </c>
      <c r="I1175" s="132" t="s">
        <v>398</v>
      </c>
      <c r="J1175" s="123" t="s">
        <v>398</v>
      </c>
      <c r="K1175" s="123">
        <v>3</v>
      </c>
      <c r="L1175" s="123" t="s">
        <v>398</v>
      </c>
      <c r="M1175" s="123" t="s">
        <v>398</v>
      </c>
      <c r="N1175" s="123" t="s">
        <v>585</v>
      </c>
      <c r="O1175" s="123" t="s">
        <v>579</v>
      </c>
      <c r="P1175" s="123">
        <v>1</v>
      </c>
      <c r="Q1175" s="123" t="s">
        <v>398</v>
      </c>
      <c r="R1175" s="123" t="s">
        <v>398</v>
      </c>
      <c r="S1175" s="123" t="s">
        <v>398</v>
      </c>
      <c r="T1175" s="117" t="s">
        <v>398</v>
      </c>
      <c r="U1175" s="117" t="s">
        <v>398</v>
      </c>
      <c r="V1175" s="123" t="s">
        <v>398</v>
      </c>
      <c r="W1175" s="123">
        <v>53</v>
      </c>
      <c r="X1175" s="123" t="s">
        <v>906</v>
      </c>
      <c r="Y1175" s="120">
        <v>43559</v>
      </c>
      <c r="Z1175" s="121">
        <v>0.375</v>
      </c>
      <c r="AA1175" s="123" t="s">
        <v>661</v>
      </c>
      <c r="AB1175" s="117" t="s">
        <v>582</v>
      </c>
      <c r="AC1175" s="119" t="s">
        <v>398</v>
      </c>
      <c r="AD1175" s="119" t="s">
        <v>398</v>
      </c>
    </row>
    <row r="1176" spans="1:30">
      <c r="A1176" s="117">
        <v>1175</v>
      </c>
      <c r="B1176" s="123" t="s">
        <v>467</v>
      </c>
      <c r="C1176" s="117" t="s">
        <v>5</v>
      </c>
      <c r="D1176" s="117" t="s">
        <v>595</v>
      </c>
      <c r="E1176" s="117">
        <v>1175</v>
      </c>
      <c r="F1176" s="123" t="s">
        <v>921</v>
      </c>
      <c r="G1176" s="123" t="s">
        <v>591</v>
      </c>
      <c r="H1176" s="123" t="s">
        <v>579</v>
      </c>
      <c r="I1176" s="132" t="s">
        <v>398</v>
      </c>
      <c r="J1176" s="123" t="s">
        <v>398</v>
      </c>
      <c r="K1176" s="123">
        <v>4.8</v>
      </c>
      <c r="L1176" s="123" t="s">
        <v>398</v>
      </c>
      <c r="M1176" s="123" t="s">
        <v>398</v>
      </c>
      <c r="N1176" s="123" t="s">
        <v>592</v>
      </c>
      <c r="O1176" s="123" t="s">
        <v>579</v>
      </c>
      <c r="P1176" s="123">
        <v>1</v>
      </c>
      <c r="Q1176" s="123" t="s">
        <v>398</v>
      </c>
      <c r="R1176" s="123" t="s">
        <v>398</v>
      </c>
      <c r="S1176" s="123" t="s">
        <v>398</v>
      </c>
      <c r="T1176" s="117" t="s">
        <v>398</v>
      </c>
      <c r="U1176" s="117" t="s">
        <v>398</v>
      </c>
      <c r="V1176" s="123" t="s">
        <v>398</v>
      </c>
      <c r="W1176" s="123">
        <v>53</v>
      </c>
      <c r="X1176" s="123" t="s">
        <v>906</v>
      </c>
      <c r="Y1176" s="120">
        <v>43559</v>
      </c>
      <c r="Z1176" s="121">
        <v>0.375</v>
      </c>
      <c r="AA1176" s="123" t="s">
        <v>661</v>
      </c>
      <c r="AB1176" s="117" t="s">
        <v>582</v>
      </c>
      <c r="AC1176" s="119" t="s">
        <v>398</v>
      </c>
      <c r="AD1176" s="119" t="s">
        <v>398</v>
      </c>
    </row>
    <row r="1177" spans="1:30">
      <c r="A1177" s="117">
        <v>1176</v>
      </c>
      <c r="B1177" s="123" t="s">
        <v>467</v>
      </c>
      <c r="C1177" s="117" t="s">
        <v>5</v>
      </c>
      <c r="D1177" s="117" t="s">
        <v>595</v>
      </c>
      <c r="E1177" s="117">
        <v>1176</v>
      </c>
      <c r="F1177" s="123" t="s">
        <v>921</v>
      </c>
      <c r="G1177" s="123" t="s">
        <v>591</v>
      </c>
      <c r="H1177" s="123" t="s">
        <v>579</v>
      </c>
      <c r="I1177" s="132" t="s">
        <v>398</v>
      </c>
      <c r="J1177" s="123" t="s">
        <v>398</v>
      </c>
      <c r="K1177" s="123">
        <v>2.5</v>
      </c>
      <c r="L1177" s="123" t="s">
        <v>398</v>
      </c>
      <c r="M1177" s="123" t="s">
        <v>398</v>
      </c>
      <c r="N1177" s="123" t="s">
        <v>592</v>
      </c>
      <c r="O1177" s="123" t="s">
        <v>579</v>
      </c>
      <c r="P1177" s="123">
        <v>1</v>
      </c>
      <c r="Q1177" s="123" t="s">
        <v>398</v>
      </c>
      <c r="R1177" s="123" t="s">
        <v>398</v>
      </c>
      <c r="S1177" s="123" t="s">
        <v>398</v>
      </c>
      <c r="T1177" s="117" t="s">
        <v>398</v>
      </c>
      <c r="U1177" s="117" t="s">
        <v>398</v>
      </c>
      <c r="V1177" s="123" t="s">
        <v>398</v>
      </c>
      <c r="W1177" s="123">
        <v>53</v>
      </c>
      <c r="X1177" s="123" t="s">
        <v>906</v>
      </c>
      <c r="Y1177" s="120">
        <v>43559</v>
      </c>
      <c r="Z1177" s="121">
        <v>0.375</v>
      </c>
      <c r="AA1177" s="123" t="s">
        <v>661</v>
      </c>
      <c r="AB1177" s="117" t="s">
        <v>582</v>
      </c>
      <c r="AC1177" s="119" t="s">
        <v>398</v>
      </c>
      <c r="AD1177" s="119" t="s">
        <v>398</v>
      </c>
    </row>
    <row r="1178" spans="1:30">
      <c r="A1178" s="117">
        <v>1177</v>
      </c>
      <c r="B1178" s="123" t="s">
        <v>467</v>
      </c>
      <c r="C1178" s="117" t="s">
        <v>5</v>
      </c>
      <c r="D1178" s="117" t="s">
        <v>595</v>
      </c>
      <c r="E1178" s="117">
        <v>1177</v>
      </c>
      <c r="F1178" s="123" t="s">
        <v>921</v>
      </c>
      <c r="G1178" s="123" t="s">
        <v>591</v>
      </c>
      <c r="H1178" s="123" t="s">
        <v>579</v>
      </c>
      <c r="I1178" s="132" t="s">
        <v>398</v>
      </c>
      <c r="J1178" s="123" t="s">
        <v>398</v>
      </c>
      <c r="K1178" s="123">
        <v>4.3</v>
      </c>
      <c r="L1178" s="123" t="s">
        <v>398</v>
      </c>
      <c r="M1178" s="123" t="s">
        <v>398</v>
      </c>
      <c r="N1178" s="123" t="s">
        <v>592</v>
      </c>
      <c r="O1178" s="123" t="s">
        <v>579</v>
      </c>
      <c r="P1178" s="123">
        <v>1</v>
      </c>
      <c r="Q1178" s="123" t="s">
        <v>398</v>
      </c>
      <c r="R1178" s="123" t="s">
        <v>398</v>
      </c>
      <c r="S1178" s="123" t="s">
        <v>398</v>
      </c>
      <c r="T1178" s="117" t="s">
        <v>398</v>
      </c>
      <c r="U1178" s="117" t="s">
        <v>398</v>
      </c>
      <c r="V1178" s="123" t="s">
        <v>398</v>
      </c>
      <c r="W1178" s="123">
        <v>53</v>
      </c>
      <c r="X1178" s="123" t="s">
        <v>906</v>
      </c>
      <c r="Y1178" s="120">
        <v>43559</v>
      </c>
      <c r="Z1178" s="121">
        <v>0.375</v>
      </c>
      <c r="AA1178" s="123" t="s">
        <v>661</v>
      </c>
      <c r="AB1178" s="117" t="s">
        <v>582</v>
      </c>
      <c r="AC1178" s="119" t="s">
        <v>398</v>
      </c>
      <c r="AD1178" s="119" t="s">
        <v>398</v>
      </c>
    </row>
    <row r="1179" spans="1:30">
      <c r="A1179" s="117">
        <v>1178</v>
      </c>
      <c r="B1179" s="123" t="s">
        <v>467</v>
      </c>
      <c r="C1179" s="117" t="s">
        <v>5</v>
      </c>
      <c r="D1179" s="117" t="s">
        <v>595</v>
      </c>
      <c r="E1179" s="117">
        <v>1178</v>
      </c>
      <c r="F1179" s="123" t="s">
        <v>921</v>
      </c>
      <c r="G1179" s="123" t="s">
        <v>591</v>
      </c>
      <c r="H1179" s="123" t="s">
        <v>579</v>
      </c>
      <c r="I1179" s="132" t="s">
        <v>398</v>
      </c>
      <c r="J1179" s="123" t="s">
        <v>398</v>
      </c>
      <c r="K1179" s="123">
        <v>3.3</v>
      </c>
      <c r="L1179" s="123" t="s">
        <v>398</v>
      </c>
      <c r="M1179" s="123" t="s">
        <v>398</v>
      </c>
      <c r="N1179" s="123" t="s">
        <v>592</v>
      </c>
      <c r="O1179" s="123" t="s">
        <v>579</v>
      </c>
      <c r="P1179" s="123">
        <v>1</v>
      </c>
      <c r="Q1179" s="123" t="s">
        <v>398</v>
      </c>
      <c r="R1179" s="123" t="s">
        <v>398</v>
      </c>
      <c r="S1179" s="123" t="s">
        <v>398</v>
      </c>
      <c r="T1179" s="117" t="s">
        <v>398</v>
      </c>
      <c r="U1179" s="117" t="s">
        <v>398</v>
      </c>
      <c r="V1179" s="123" t="s">
        <v>398</v>
      </c>
      <c r="W1179" s="123">
        <v>53</v>
      </c>
      <c r="X1179" s="123" t="s">
        <v>906</v>
      </c>
      <c r="Y1179" s="120">
        <v>43559</v>
      </c>
      <c r="Z1179" s="121">
        <v>0.375</v>
      </c>
      <c r="AA1179" s="123" t="s">
        <v>661</v>
      </c>
      <c r="AB1179" s="117" t="s">
        <v>582</v>
      </c>
      <c r="AC1179" s="119" t="s">
        <v>398</v>
      </c>
      <c r="AD1179" s="119" t="s">
        <v>398</v>
      </c>
    </row>
    <row r="1180" spans="1:30">
      <c r="A1180" s="117">
        <v>1179</v>
      </c>
      <c r="B1180" s="123" t="s">
        <v>467</v>
      </c>
      <c r="C1180" s="117" t="s">
        <v>5</v>
      </c>
      <c r="D1180" s="117" t="s">
        <v>595</v>
      </c>
      <c r="E1180" s="117">
        <v>1179</v>
      </c>
      <c r="F1180" s="209" t="s">
        <v>920</v>
      </c>
      <c r="G1180" s="123" t="s">
        <v>591</v>
      </c>
      <c r="H1180" s="123" t="s">
        <v>579</v>
      </c>
      <c r="I1180" s="132" t="s">
        <v>398</v>
      </c>
      <c r="J1180" s="123" t="s">
        <v>398</v>
      </c>
      <c r="K1180" s="123">
        <v>6.5</v>
      </c>
      <c r="L1180" s="123" t="s">
        <v>398</v>
      </c>
      <c r="M1180" s="123" t="s">
        <v>398</v>
      </c>
      <c r="N1180" s="123" t="s">
        <v>592</v>
      </c>
      <c r="O1180" s="123" t="s">
        <v>579</v>
      </c>
      <c r="P1180" s="123">
        <v>1</v>
      </c>
      <c r="Q1180" s="123" t="s">
        <v>398</v>
      </c>
      <c r="R1180" s="123" t="s">
        <v>398</v>
      </c>
      <c r="S1180" s="123" t="s">
        <v>398</v>
      </c>
      <c r="T1180" s="117" t="s">
        <v>398</v>
      </c>
      <c r="U1180" s="117" t="s">
        <v>398</v>
      </c>
      <c r="V1180" s="123" t="s">
        <v>398</v>
      </c>
      <c r="W1180" s="123">
        <v>52</v>
      </c>
      <c r="X1180" s="123" t="s">
        <v>906</v>
      </c>
      <c r="Y1180" s="120">
        <v>43559</v>
      </c>
      <c r="Z1180" s="121">
        <v>0.375</v>
      </c>
      <c r="AA1180" s="123" t="s">
        <v>661</v>
      </c>
      <c r="AB1180" s="117" t="s">
        <v>582</v>
      </c>
      <c r="AC1180" s="119" t="s">
        <v>398</v>
      </c>
      <c r="AD1180" s="119" t="s">
        <v>684</v>
      </c>
    </row>
    <row r="1181" spans="1:30">
      <c r="A1181" s="117">
        <v>1180</v>
      </c>
      <c r="B1181" s="123" t="s">
        <v>467</v>
      </c>
      <c r="C1181" s="117" t="s">
        <v>5</v>
      </c>
      <c r="D1181" s="117" t="s">
        <v>595</v>
      </c>
      <c r="E1181" s="117">
        <v>1180</v>
      </c>
      <c r="F1181" s="123" t="s">
        <v>921</v>
      </c>
      <c r="G1181" s="123" t="s">
        <v>591</v>
      </c>
      <c r="H1181" s="123" t="s">
        <v>579</v>
      </c>
      <c r="I1181" s="132" t="s">
        <v>398</v>
      </c>
      <c r="J1181" s="123" t="s">
        <v>398</v>
      </c>
      <c r="K1181" s="123">
        <v>4.3</v>
      </c>
      <c r="L1181" s="123" t="s">
        <v>398</v>
      </c>
      <c r="M1181" s="123" t="s">
        <v>398</v>
      </c>
      <c r="N1181" s="123" t="s">
        <v>665</v>
      </c>
      <c r="O1181" s="123" t="s">
        <v>579</v>
      </c>
      <c r="P1181" s="123">
        <v>1</v>
      </c>
      <c r="Q1181" s="123" t="s">
        <v>398</v>
      </c>
      <c r="R1181" s="123" t="s">
        <v>398</v>
      </c>
      <c r="S1181" s="123" t="s">
        <v>398</v>
      </c>
      <c r="T1181" s="117" t="s">
        <v>398</v>
      </c>
      <c r="U1181" s="117" t="s">
        <v>398</v>
      </c>
      <c r="V1181" s="123" t="s">
        <v>398</v>
      </c>
      <c r="W1181" s="123">
        <v>53</v>
      </c>
      <c r="X1181" s="123" t="s">
        <v>906</v>
      </c>
      <c r="Y1181" s="120">
        <v>43559</v>
      </c>
      <c r="Z1181" s="121">
        <v>0.375</v>
      </c>
      <c r="AA1181" s="123" t="s">
        <v>661</v>
      </c>
      <c r="AB1181" s="117" t="s">
        <v>582</v>
      </c>
      <c r="AC1181" s="119" t="s">
        <v>398</v>
      </c>
      <c r="AD1181" s="119" t="s">
        <v>398</v>
      </c>
    </row>
    <row r="1182" spans="1:30">
      <c r="A1182" s="117">
        <v>1181</v>
      </c>
      <c r="B1182" s="123" t="s">
        <v>467</v>
      </c>
      <c r="C1182" s="117" t="s">
        <v>5</v>
      </c>
      <c r="D1182" s="117" t="s">
        <v>595</v>
      </c>
      <c r="E1182" s="117">
        <v>1181</v>
      </c>
      <c r="F1182" s="209" t="s">
        <v>920</v>
      </c>
      <c r="G1182" s="123" t="s">
        <v>591</v>
      </c>
      <c r="H1182" s="123" t="s">
        <v>579</v>
      </c>
      <c r="I1182" s="132" t="s">
        <v>398</v>
      </c>
      <c r="J1182" s="123" t="s">
        <v>398</v>
      </c>
      <c r="K1182" s="123">
        <v>8</v>
      </c>
      <c r="L1182" s="123" t="s">
        <v>398</v>
      </c>
      <c r="M1182" s="123" t="s">
        <v>398</v>
      </c>
      <c r="N1182" s="123" t="s">
        <v>592</v>
      </c>
      <c r="O1182" s="123" t="s">
        <v>579</v>
      </c>
      <c r="P1182" s="123">
        <v>1</v>
      </c>
      <c r="Q1182" s="123" t="s">
        <v>398</v>
      </c>
      <c r="R1182" s="123" t="s">
        <v>398</v>
      </c>
      <c r="S1182" s="123" t="s">
        <v>398</v>
      </c>
      <c r="T1182" s="117" t="s">
        <v>398</v>
      </c>
      <c r="U1182" s="117" t="s">
        <v>398</v>
      </c>
      <c r="V1182" s="123" t="s">
        <v>398</v>
      </c>
      <c r="W1182" s="123">
        <v>52</v>
      </c>
      <c r="X1182" s="123" t="s">
        <v>906</v>
      </c>
      <c r="Y1182" s="120">
        <v>43559</v>
      </c>
      <c r="Z1182" s="121">
        <v>0.375</v>
      </c>
      <c r="AA1182" s="123" t="s">
        <v>661</v>
      </c>
      <c r="AB1182" s="117" t="s">
        <v>582</v>
      </c>
      <c r="AC1182" s="119" t="s">
        <v>398</v>
      </c>
      <c r="AD1182" s="119" t="s">
        <v>398</v>
      </c>
    </row>
    <row r="1183" spans="1:30">
      <c r="A1183" s="117">
        <v>1182</v>
      </c>
      <c r="B1183" s="123" t="s">
        <v>467</v>
      </c>
      <c r="C1183" s="117" t="s">
        <v>5</v>
      </c>
      <c r="D1183" s="117" t="s">
        <v>595</v>
      </c>
      <c r="E1183" s="117">
        <v>1182</v>
      </c>
      <c r="F1183" s="209" t="s">
        <v>920</v>
      </c>
      <c r="G1183" s="123" t="s">
        <v>591</v>
      </c>
      <c r="H1183" s="123" t="s">
        <v>579</v>
      </c>
      <c r="I1183" s="132" t="s">
        <v>398</v>
      </c>
      <c r="J1183" s="123" t="s">
        <v>398</v>
      </c>
      <c r="K1183" s="123">
        <v>8</v>
      </c>
      <c r="L1183" s="123" t="s">
        <v>398</v>
      </c>
      <c r="M1183" s="123" t="s">
        <v>398</v>
      </c>
      <c r="N1183" s="123" t="s">
        <v>592</v>
      </c>
      <c r="O1183" s="123" t="s">
        <v>579</v>
      </c>
      <c r="P1183" s="123">
        <v>1</v>
      </c>
      <c r="Q1183" s="123" t="s">
        <v>398</v>
      </c>
      <c r="R1183" s="123" t="s">
        <v>398</v>
      </c>
      <c r="S1183" s="123" t="s">
        <v>398</v>
      </c>
      <c r="T1183" s="117" t="s">
        <v>398</v>
      </c>
      <c r="U1183" s="117" t="s">
        <v>398</v>
      </c>
      <c r="V1183" s="123" t="s">
        <v>398</v>
      </c>
      <c r="W1183" s="123">
        <v>52</v>
      </c>
      <c r="X1183" s="123" t="s">
        <v>906</v>
      </c>
      <c r="Y1183" s="120">
        <v>43559</v>
      </c>
      <c r="Z1183" s="121">
        <v>0.375</v>
      </c>
      <c r="AA1183" s="123" t="s">
        <v>661</v>
      </c>
      <c r="AB1183" s="117" t="s">
        <v>582</v>
      </c>
      <c r="AC1183" s="119" t="s">
        <v>398</v>
      </c>
      <c r="AD1183" s="119" t="s">
        <v>398</v>
      </c>
    </row>
    <row r="1184" spans="1:30">
      <c r="A1184" s="117">
        <v>1183</v>
      </c>
      <c r="B1184" s="123" t="s">
        <v>467</v>
      </c>
      <c r="C1184" s="117" t="s">
        <v>5</v>
      </c>
      <c r="D1184" s="117" t="s">
        <v>595</v>
      </c>
      <c r="E1184" s="117">
        <v>1183</v>
      </c>
      <c r="F1184" s="123" t="s">
        <v>921</v>
      </c>
      <c r="G1184" s="123" t="s">
        <v>591</v>
      </c>
      <c r="H1184" s="123" t="s">
        <v>579</v>
      </c>
      <c r="I1184" s="132" t="s">
        <v>398</v>
      </c>
      <c r="J1184" s="123" t="s">
        <v>398</v>
      </c>
      <c r="K1184" s="123">
        <v>4</v>
      </c>
      <c r="L1184" s="123" t="s">
        <v>398</v>
      </c>
      <c r="M1184" s="123" t="s">
        <v>398</v>
      </c>
      <c r="N1184" s="123" t="s">
        <v>592</v>
      </c>
      <c r="O1184" s="123" t="s">
        <v>579</v>
      </c>
      <c r="P1184" s="123">
        <v>1</v>
      </c>
      <c r="Q1184" s="123" t="s">
        <v>398</v>
      </c>
      <c r="R1184" s="123" t="s">
        <v>398</v>
      </c>
      <c r="S1184" s="123" t="s">
        <v>398</v>
      </c>
      <c r="T1184" s="117" t="s">
        <v>398</v>
      </c>
      <c r="U1184" s="117" t="s">
        <v>398</v>
      </c>
      <c r="V1184" s="123" t="s">
        <v>398</v>
      </c>
      <c r="W1184" s="123">
        <v>53</v>
      </c>
      <c r="X1184" s="123" t="s">
        <v>906</v>
      </c>
      <c r="Y1184" s="120">
        <v>43559</v>
      </c>
      <c r="Z1184" s="121">
        <v>0.375</v>
      </c>
      <c r="AA1184" s="123" t="s">
        <v>661</v>
      </c>
      <c r="AB1184" s="117" t="s">
        <v>582</v>
      </c>
      <c r="AC1184" s="119" t="s">
        <v>398</v>
      </c>
      <c r="AD1184" s="119" t="s">
        <v>398</v>
      </c>
    </row>
    <row r="1185" spans="1:30">
      <c r="A1185" s="117">
        <v>1184</v>
      </c>
      <c r="B1185" s="123" t="s">
        <v>467</v>
      </c>
      <c r="C1185" s="117" t="s">
        <v>5</v>
      </c>
      <c r="D1185" s="117" t="s">
        <v>595</v>
      </c>
      <c r="E1185" s="117">
        <v>1184</v>
      </c>
      <c r="F1185" s="209" t="s">
        <v>917</v>
      </c>
      <c r="G1185" s="123" t="s">
        <v>591</v>
      </c>
      <c r="H1185" s="123" t="s">
        <v>579</v>
      </c>
      <c r="I1185" s="132" t="s">
        <v>398</v>
      </c>
      <c r="J1185" s="123" t="s">
        <v>398</v>
      </c>
      <c r="K1185" s="123">
        <v>12.1</v>
      </c>
      <c r="L1185" s="123" t="s">
        <v>398</v>
      </c>
      <c r="M1185" s="123" t="s">
        <v>398</v>
      </c>
      <c r="N1185" s="123" t="s">
        <v>665</v>
      </c>
      <c r="O1185" s="123" t="s">
        <v>579</v>
      </c>
      <c r="P1185" s="123">
        <v>1</v>
      </c>
      <c r="Q1185" s="213" t="s">
        <v>398</v>
      </c>
      <c r="R1185" s="134" t="s">
        <v>398</v>
      </c>
      <c r="S1185" s="134" t="s">
        <v>663</v>
      </c>
      <c r="T1185" s="134" t="s">
        <v>1018</v>
      </c>
      <c r="U1185" s="134" t="s">
        <v>1019</v>
      </c>
      <c r="V1185" s="134" t="s">
        <v>666</v>
      </c>
      <c r="W1185" s="123">
        <v>51</v>
      </c>
      <c r="X1185" s="123" t="s">
        <v>906</v>
      </c>
      <c r="Y1185" s="120">
        <v>43559</v>
      </c>
      <c r="Z1185" s="121">
        <v>0.375</v>
      </c>
      <c r="AA1185" s="123" t="s">
        <v>661</v>
      </c>
      <c r="AB1185" s="117" t="s">
        <v>582</v>
      </c>
      <c r="AC1185" s="119" t="s">
        <v>398</v>
      </c>
      <c r="AD1185" s="125" t="s">
        <v>927</v>
      </c>
    </row>
    <row r="1186" spans="1:30">
      <c r="A1186" s="117">
        <v>1185</v>
      </c>
      <c r="B1186" s="123" t="s">
        <v>467</v>
      </c>
      <c r="C1186" s="117" t="s">
        <v>5</v>
      </c>
      <c r="D1186" s="117" t="s">
        <v>595</v>
      </c>
      <c r="E1186" s="117">
        <v>1185</v>
      </c>
      <c r="F1186" s="123" t="s">
        <v>921</v>
      </c>
      <c r="G1186" s="123" t="s">
        <v>591</v>
      </c>
      <c r="H1186" s="123" t="s">
        <v>579</v>
      </c>
      <c r="I1186" s="132" t="s">
        <v>398</v>
      </c>
      <c r="J1186" s="123" t="s">
        <v>398</v>
      </c>
      <c r="K1186" s="123">
        <v>3.4</v>
      </c>
      <c r="L1186" s="123" t="s">
        <v>398</v>
      </c>
      <c r="M1186" s="123" t="s">
        <v>398</v>
      </c>
      <c r="N1186" s="123" t="s">
        <v>592</v>
      </c>
      <c r="O1186" s="123" t="s">
        <v>579</v>
      </c>
      <c r="P1186" s="123">
        <v>1</v>
      </c>
      <c r="Q1186" s="123" t="s">
        <v>398</v>
      </c>
      <c r="R1186" s="123" t="s">
        <v>398</v>
      </c>
      <c r="S1186" s="123" t="s">
        <v>398</v>
      </c>
      <c r="T1186" s="117" t="s">
        <v>398</v>
      </c>
      <c r="U1186" s="117" t="s">
        <v>398</v>
      </c>
      <c r="V1186" s="123" t="s">
        <v>398</v>
      </c>
      <c r="W1186" s="123">
        <v>53</v>
      </c>
      <c r="X1186" s="123" t="s">
        <v>906</v>
      </c>
      <c r="Y1186" s="120">
        <v>43559</v>
      </c>
      <c r="Z1186" s="121">
        <v>0.375</v>
      </c>
      <c r="AA1186" s="123" t="s">
        <v>661</v>
      </c>
      <c r="AB1186" s="117" t="s">
        <v>582</v>
      </c>
      <c r="AC1186" s="119" t="s">
        <v>398</v>
      </c>
      <c r="AD1186" s="119" t="s">
        <v>398</v>
      </c>
    </row>
    <row r="1187" spans="1:30">
      <c r="A1187" s="117">
        <v>1186</v>
      </c>
      <c r="B1187" s="123" t="s">
        <v>467</v>
      </c>
      <c r="C1187" s="117" t="s">
        <v>5</v>
      </c>
      <c r="D1187" s="117" t="s">
        <v>595</v>
      </c>
      <c r="E1187" s="117">
        <v>1186</v>
      </c>
      <c r="F1187" s="209" t="s">
        <v>920</v>
      </c>
      <c r="G1187" s="123" t="s">
        <v>591</v>
      </c>
      <c r="H1187" s="123" t="s">
        <v>579</v>
      </c>
      <c r="I1187" s="132" t="s">
        <v>398</v>
      </c>
      <c r="J1187" s="123" t="s">
        <v>398</v>
      </c>
      <c r="K1187" s="123">
        <v>5.6</v>
      </c>
      <c r="L1187" s="123" t="s">
        <v>398</v>
      </c>
      <c r="M1187" s="123" t="s">
        <v>398</v>
      </c>
      <c r="N1187" s="123" t="s">
        <v>592</v>
      </c>
      <c r="O1187" s="123" t="s">
        <v>579</v>
      </c>
      <c r="P1187" s="123">
        <v>1</v>
      </c>
      <c r="Q1187" s="123" t="s">
        <v>398</v>
      </c>
      <c r="R1187" s="123" t="s">
        <v>398</v>
      </c>
      <c r="S1187" s="123" t="s">
        <v>398</v>
      </c>
      <c r="T1187" s="117" t="s">
        <v>398</v>
      </c>
      <c r="U1187" s="117" t="s">
        <v>398</v>
      </c>
      <c r="V1187" s="123" t="s">
        <v>398</v>
      </c>
      <c r="W1187" s="123">
        <v>52</v>
      </c>
      <c r="X1187" s="123" t="s">
        <v>906</v>
      </c>
      <c r="Y1187" s="120">
        <v>43559</v>
      </c>
      <c r="Z1187" s="121">
        <v>0.375</v>
      </c>
      <c r="AA1187" s="123" t="s">
        <v>661</v>
      </c>
      <c r="AB1187" s="117" t="s">
        <v>582</v>
      </c>
      <c r="AC1187" s="119" t="s">
        <v>398</v>
      </c>
      <c r="AD1187" s="119" t="s">
        <v>668</v>
      </c>
    </row>
    <row r="1188" spans="1:30">
      <c r="A1188" s="117">
        <v>1187</v>
      </c>
      <c r="B1188" s="123" t="s">
        <v>467</v>
      </c>
      <c r="C1188" s="117" t="s">
        <v>5</v>
      </c>
      <c r="D1188" s="117" t="s">
        <v>595</v>
      </c>
      <c r="E1188" s="117">
        <v>1187</v>
      </c>
      <c r="F1188" s="123" t="s">
        <v>921</v>
      </c>
      <c r="G1188" s="123" t="s">
        <v>591</v>
      </c>
      <c r="H1188" s="123" t="s">
        <v>579</v>
      </c>
      <c r="I1188" s="132" t="s">
        <v>398</v>
      </c>
      <c r="J1188" s="123" t="s">
        <v>398</v>
      </c>
      <c r="K1188" s="123">
        <v>4.5</v>
      </c>
      <c r="L1188" s="123" t="s">
        <v>398</v>
      </c>
      <c r="M1188" s="123" t="s">
        <v>398</v>
      </c>
      <c r="N1188" s="123" t="s">
        <v>596</v>
      </c>
      <c r="O1188" s="123" t="s">
        <v>579</v>
      </c>
      <c r="P1188" s="123">
        <v>1</v>
      </c>
      <c r="Q1188" s="123" t="s">
        <v>398</v>
      </c>
      <c r="R1188" s="123" t="s">
        <v>398</v>
      </c>
      <c r="S1188" s="123" t="s">
        <v>398</v>
      </c>
      <c r="T1188" s="117" t="s">
        <v>398</v>
      </c>
      <c r="U1188" s="117" t="s">
        <v>398</v>
      </c>
      <c r="V1188" s="123" t="s">
        <v>398</v>
      </c>
      <c r="W1188" s="123">
        <v>53</v>
      </c>
      <c r="X1188" s="123" t="s">
        <v>906</v>
      </c>
      <c r="Y1188" s="120">
        <v>43559</v>
      </c>
      <c r="Z1188" s="121">
        <v>0.375</v>
      </c>
      <c r="AA1188" s="123" t="s">
        <v>661</v>
      </c>
      <c r="AB1188" s="117" t="s">
        <v>582</v>
      </c>
      <c r="AC1188" s="119" t="s">
        <v>398</v>
      </c>
      <c r="AD1188" s="119" t="s">
        <v>398</v>
      </c>
    </row>
    <row r="1189" spans="1:30">
      <c r="A1189" s="117">
        <v>1188</v>
      </c>
      <c r="B1189" s="123" t="s">
        <v>467</v>
      </c>
      <c r="C1189" s="117" t="s">
        <v>5</v>
      </c>
      <c r="D1189" s="117" t="s">
        <v>595</v>
      </c>
      <c r="E1189" s="117">
        <v>1188</v>
      </c>
      <c r="F1189" s="209" t="s">
        <v>920</v>
      </c>
      <c r="G1189" s="123" t="s">
        <v>591</v>
      </c>
      <c r="H1189" s="123" t="s">
        <v>579</v>
      </c>
      <c r="I1189" s="132" t="s">
        <v>398</v>
      </c>
      <c r="J1189" s="123" t="s">
        <v>398</v>
      </c>
      <c r="K1189" s="123">
        <v>5.4</v>
      </c>
      <c r="L1189" s="123" t="s">
        <v>398</v>
      </c>
      <c r="M1189" s="123" t="s">
        <v>398</v>
      </c>
      <c r="N1189" s="123" t="s">
        <v>592</v>
      </c>
      <c r="O1189" s="123" t="s">
        <v>579</v>
      </c>
      <c r="P1189" s="123">
        <v>1</v>
      </c>
      <c r="Q1189" s="123" t="s">
        <v>398</v>
      </c>
      <c r="R1189" s="123" t="s">
        <v>398</v>
      </c>
      <c r="S1189" s="123" t="s">
        <v>398</v>
      </c>
      <c r="T1189" s="117" t="s">
        <v>398</v>
      </c>
      <c r="U1189" s="117" t="s">
        <v>398</v>
      </c>
      <c r="V1189" s="123" t="s">
        <v>398</v>
      </c>
      <c r="W1189" s="123">
        <v>52</v>
      </c>
      <c r="X1189" s="123" t="s">
        <v>906</v>
      </c>
      <c r="Y1189" s="120">
        <v>43559</v>
      </c>
      <c r="Z1189" s="121">
        <v>0.375</v>
      </c>
      <c r="AA1189" s="123" t="s">
        <v>661</v>
      </c>
      <c r="AB1189" s="117" t="s">
        <v>582</v>
      </c>
      <c r="AC1189" s="119" t="s">
        <v>398</v>
      </c>
      <c r="AD1189" s="119" t="s">
        <v>398</v>
      </c>
    </row>
    <row r="1190" spans="1:30">
      <c r="A1190" s="117">
        <v>1189</v>
      </c>
      <c r="B1190" s="123" t="s">
        <v>467</v>
      </c>
      <c r="C1190" s="117" t="s">
        <v>5</v>
      </c>
      <c r="D1190" s="117" t="s">
        <v>595</v>
      </c>
      <c r="E1190" s="117">
        <v>1189</v>
      </c>
      <c r="F1190" s="123" t="s">
        <v>921</v>
      </c>
      <c r="G1190" s="123" t="s">
        <v>591</v>
      </c>
      <c r="H1190" s="123" t="s">
        <v>579</v>
      </c>
      <c r="I1190" s="132" t="s">
        <v>398</v>
      </c>
      <c r="J1190" s="123" t="s">
        <v>398</v>
      </c>
      <c r="K1190" s="123">
        <v>1.6</v>
      </c>
      <c r="L1190" s="123" t="s">
        <v>398</v>
      </c>
      <c r="M1190" s="123" t="s">
        <v>398</v>
      </c>
      <c r="N1190" s="123" t="s">
        <v>592</v>
      </c>
      <c r="O1190" s="123" t="s">
        <v>579</v>
      </c>
      <c r="P1190" s="123">
        <v>1</v>
      </c>
      <c r="Q1190" s="123" t="s">
        <v>398</v>
      </c>
      <c r="R1190" s="123" t="s">
        <v>398</v>
      </c>
      <c r="S1190" s="123" t="s">
        <v>398</v>
      </c>
      <c r="T1190" s="117" t="s">
        <v>398</v>
      </c>
      <c r="U1190" s="117" t="s">
        <v>398</v>
      </c>
      <c r="V1190" s="123" t="s">
        <v>398</v>
      </c>
      <c r="W1190" s="123">
        <v>53</v>
      </c>
      <c r="X1190" s="123" t="s">
        <v>906</v>
      </c>
      <c r="Y1190" s="120">
        <v>43559</v>
      </c>
      <c r="Z1190" s="121">
        <v>0.375</v>
      </c>
      <c r="AA1190" s="123" t="s">
        <v>661</v>
      </c>
      <c r="AB1190" s="117" t="s">
        <v>582</v>
      </c>
      <c r="AC1190" s="119" t="s">
        <v>398</v>
      </c>
      <c r="AD1190" s="119" t="s">
        <v>398</v>
      </c>
    </row>
    <row r="1191" spans="1:30">
      <c r="A1191" s="117">
        <v>1190</v>
      </c>
      <c r="B1191" s="123" t="s">
        <v>467</v>
      </c>
      <c r="C1191" s="117" t="s">
        <v>5</v>
      </c>
      <c r="D1191" s="117" t="s">
        <v>595</v>
      </c>
      <c r="E1191" s="117">
        <v>1190</v>
      </c>
      <c r="F1191" s="123" t="s">
        <v>921</v>
      </c>
      <c r="G1191" s="123" t="s">
        <v>591</v>
      </c>
      <c r="H1191" s="123" t="s">
        <v>579</v>
      </c>
      <c r="I1191" s="132" t="s">
        <v>398</v>
      </c>
      <c r="J1191" s="123" t="s">
        <v>398</v>
      </c>
      <c r="K1191" s="123">
        <v>2.6</v>
      </c>
      <c r="L1191" s="123" t="s">
        <v>398</v>
      </c>
      <c r="M1191" s="123" t="s">
        <v>398</v>
      </c>
      <c r="N1191" s="123" t="s">
        <v>592</v>
      </c>
      <c r="O1191" s="123" t="s">
        <v>579</v>
      </c>
      <c r="P1191" s="123">
        <v>1</v>
      </c>
      <c r="Q1191" s="123" t="s">
        <v>398</v>
      </c>
      <c r="R1191" s="123" t="s">
        <v>398</v>
      </c>
      <c r="S1191" s="123" t="s">
        <v>398</v>
      </c>
      <c r="T1191" s="117" t="s">
        <v>398</v>
      </c>
      <c r="U1191" s="117" t="s">
        <v>398</v>
      </c>
      <c r="V1191" s="123" t="s">
        <v>398</v>
      </c>
      <c r="W1191" s="123">
        <v>53</v>
      </c>
      <c r="X1191" s="123" t="s">
        <v>906</v>
      </c>
      <c r="Y1191" s="120">
        <v>43559</v>
      </c>
      <c r="Z1191" s="121">
        <v>0.375</v>
      </c>
      <c r="AA1191" s="123" t="s">
        <v>661</v>
      </c>
      <c r="AB1191" s="117" t="s">
        <v>582</v>
      </c>
      <c r="AC1191" s="119" t="s">
        <v>398</v>
      </c>
      <c r="AD1191" s="119" t="s">
        <v>398</v>
      </c>
    </row>
    <row r="1192" spans="1:30">
      <c r="A1192" s="117">
        <v>1191</v>
      </c>
      <c r="B1192" s="123" t="s">
        <v>467</v>
      </c>
      <c r="C1192" s="117" t="s">
        <v>5</v>
      </c>
      <c r="D1192" s="117" t="s">
        <v>595</v>
      </c>
      <c r="E1192" s="117">
        <v>1191</v>
      </c>
      <c r="F1192" s="209" t="s">
        <v>920</v>
      </c>
      <c r="G1192" s="123" t="s">
        <v>591</v>
      </c>
      <c r="H1192" s="123" t="s">
        <v>579</v>
      </c>
      <c r="I1192" s="132" t="s">
        <v>398</v>
      </c>
      <c r="J1192" s="123" t="s">
        <v>398</v>
      </c>
      <c r="K1192" s="123">
        <v>9.9</v>
      </c>
      <c r="L1192" s="123" t="s">
        <v>398</v>
      </c>
      <c r="M1192" s="123" t="s">
        <v>398</v>
      </c>
      <c r="N1192" s="123" t="s">
        <v>592</v>
      </c>
      <c r="O1192" s="123" t="s">
        <v>579</v>
      </c>
      <c r="P1192" s="123">
        <v>1</v>
      </c>
      <c r="Q1192" s="123" t="s">
        <v>398</v>
      </c>
      <c r="R1192" s="123" t="s">
        <v>398</v>
      </c>
      <c r="S1192" s="123" t="s">
        <v>398</v>
      </c>
      <c r="T1192" s="117" t="s">
        <v>398</v>
      </c>
      <c r="U1192" s="117" t="s">
        <v>398</v>
      </c>
      <c r="V1192" s="123" t="s">
        <v>398</v>
      </c>
      <c r="W1192" s="123">
        <v>52</v>
      </c>
      <c r="X1192" s="123" t="s">
        <v>906</v>
      </c>
      <c r="Y1192" s="120">
        <v>43559</v>
      </c>
      <c r="Z1192" s="121">
        <v>0.375</v>
      </c>
      <c r="AA1192" s="123" t="s">
        <v>661</v>
      </c>
      <c r="AB1192" s="117" t="s">
        <v>582</v>
      </c>
      <c r="AC1192" s="119" t="s">
        <v>398</v>
      </c>
      <c r="AD1192" s="119" t="s">
        <v>398</v>
      </c>
    </row>
    <row r="1193" spans="1:30">
      <c r="A1193" s="117">
        <v>1192</v>
      </c>
      <c r="B1193" s="123" t="s">
        <v>467</v>
      </c>
      <c r="C1193" s="117" t="s">
        <v>5</v>
      </c>
      <c r="D1193" s="117" t="s">
        <v>595</v>
      </c>
      <c r="E1193" s="117">
        <v>1192</v>
      </c>
      <c r="F1193" s="209" t="s">
        <v>917</v>
      </c>
      <c r="G1193" s="123" t="s">
        <v>591</v>
      </c>
      <c r="H1193" s="123" t="s">
        <v>579</v>
      </c>
      <c r="I1193" s="132" t="s">
        <v>398</v>
      </c>
      <c r="J1193" s="123" t="s">
        <v>398</v>
      </c>
      <c r="K1193" s="123">
        <v>14.2</v>
      </c>
      <c r="L1193" s="123" t="s">
        <v>398</v>
      </c>
      <c r="M1193" s="123" t="s">
        <v>398</v>
      </c>
      <c r="N1193" s="123" t="s">
        <v>592</v>
      </c>
      <c r="O1193" s="123" t="s">
        <v>579</v>
      </c>
      <c r="P1193" s="123">
        <v>1</v>
      </c>
      <c r="Q1193" s="123" t="s">
        <v>398</v>
      </c>
      <c r="R1193" s="123" t="s">
        <v>398</v>
      </c>
      <c r="S1193" s="123" t="s">
        <v>398</v>
      </c>
      <c r="T1193" s="117" t="s">
        <v>398</v>
      </c>
      <c r="U1193" s="117" t="s">
        <v>398</v>
      </c>
      <c r="V1193" s="123" t="s">
        <v>398</v>
      </c>
      <c r="W1193" s="123">
        <v>51</v>
      </c>
      <c r="X1193" s="123" t="s">
        <v>906</v>
      </c>
      <c r="Y1193" s="120">
        <v>43559</v>
      </c>
      <c r="Z1193" s="121">
        <v>0.375</v>
      </c>
      <c r="AA1193" s="123" t="s">
        <v>661</v>
      </c>
      <c r="AB1193" s="117" t="s">
        <v>582</v>
      </c>
      <c r="AC1193" s="119" t="s">
        <v>398</v>
      </c>
      <c r="AD1193" s="119" t="s">
        <v>398</v>
      </c>
    </row>
    <row r="1194" spans="1:30">
      <c r="A1194" s="117">
        <v>1193</v>
      </c>
      <c r="B1194" s="123" t="s">
        <v>467</v>
      </c>
      <c r="C1194" s="117" t="s">
        <v>5</v>
      </c>
      <c r="D1194" s="117" t="s">
        <v>595</v>
      </c>
      <c r="E1194" s="117">
        <v>1193</v>
      </c>
      <c r="F1194" s="123" t="s">
        <v>921</v>
      </c>
      <c r="G1194" s="123" t="s">
        <v>591</v>
      </c>
      <c r="H1194" s="123" t="s">
        <v>579</v>
      </c>
      <c r="I1194" s="132" t="s">
        <v>398</v>
      </c>
      <c r="J1194" s="123" t="s">
        <v>398</v>
      </c>
      <c r="K1194" s="123">
        <v>4.7</v>
      </c>
      <c r="L1194" s="123" t="s">
        <v>398</v>
      </c>
      <c r="M1194" s="123" t="s">
        <v>398</v>
      </c>
      <c r="N1194" s="123" t="s">
        <v>627</v>
      </c>
      <c r="O1194" s="123" t="s">
        <v>579</v>
      </c>
      <c r="P1194" s="123">
        <v>1</v>
      </c>
      <c r="Q1194" s="123" t="s">
        <v>398</v>
      </c>
      <c r="R1194" s="123" t="s">
        <v>398</v>
      </c>
      <c r="S1194" s="123" t="s">
        <v>398</v>
      </c>
      <c r="T1194" s="117" t="s">
        <v>398</v>
      </c>
      <c r="U1194" s="117" t="s">
        <v>398</v>
      </c>
      <c r="V1194" s="123" t="s">
        <v>398</v>
      </c>
      <c r="W1194" s="123">
        <v>53</v>
      </c>
      <c r="X1194" s="123" t="s">
        <v>906</v>
      </c>
      <c r="Y1194" s="120">
        <v>43559</v>
      </c>
      <c r="Z1194" s="121">
        <v>0.375</v>
      </c>
      <c r="AA1194" s="123" t="s">
        <v>661</v>
      </c>
      <c r="AB1194" s="117" t="s">
        <v>582</v>
      </c>
      <c r="AC1194" s="119" t="s">
        <v>398</v>
      </c>
      <c r="AD1194" s="119" t="s">
        <v>398</v>
      </c>
    </row>
    <row r="1195" spans="1:30">
      <c r="A1195" s="117">
        <v>1194</v>
      </c>
      <c r="B1195" s="123" t="s">
        <v>467</v>
      </c>
      <c r="C1195" s="117" t="s">
        <v>5</v>
      </c>
      <c r="D1195" s="117" t="s">
        <v>595</v>
      </c>
      <c r="E1195" s="117">
        <v>1194</v>
      </c>
      <c r="F1195" s="209" t="s">
        <v>920</v>
      </c>
      <c r="G1195" s="123" t="s">
        <v>591</v>
      </c>
      <c r="H1195" s="123" t="s">
        <v>579</v>
      </c>
      <c r="I1195" s="132" t="s">
        <v>398</v>
      </c>
      <c r="J1195" s="123" t="s">
        <v>398</v>
      </c>
      <c r="K1195" s="123">
        <v>6.5</v>
      </c>
      <c r="L1195" s="123" t="s">
        <v>398</v>
      </c>
      <c r="M1195" s="123" t="s">
        <v>398</v>
      </c>
      <c r="N1195" s="123" t="s">
        <v>592</v>
      </c>
      <c r="O1195" s="123" t="s">
        <v>579</v>
      </c>
      <c r="P1195" s="123">
        <v>1</v>
      </c>
      <c r="Q1195" s="123" t="s">
        <v>398</v>
      </c>
      <c r="R1195" s="123" t="s">
        <v>398</v>
      </c>
      <c r="S1195" s="123" t="s">
        <v>398</v>
      </c>
      <c r="T1195" s="117" t="s">
        <v>398</v>
      </c>
      <c r="U1195" s="117" t="s">
        <v>398</v>
      </c>
      <c r="V1195" s="123" t="s">
        <v>398</v>
      </c>
      <c r="W1195" s="123">
        <v>52</v>
      </c>
      <c r="X1195" s="123" t="s">
        <v>906</v>
      </c>
      <c r="Y1195" s="120">
        <v>43559</v>
      </c>
      <c r="Z1195" s="121">
        <v>0.375</v>
      </c>
      <c r="AA1195" s="123" t="s">
        <v>661</v>
      </c>
      <c r="AB1195" s="117" t="s">
        <v>582</v>
      </c>
      <c r="AC1195" s="119" t="s">
        <v>398</v>
      </c>
      <c r="AD1195" s="119" t="s">
        <v>398</v>
      </c>
    </row>
    <row r="1196" spans="1:30">
      <c r="A1196" s="117">
        <v>1195</v>
      </c>
      <c r="B1196" s="123" t="s">
        <v>467</v>
      </c>
      <c r="C1196" s="117" t="s">
        <v>5</v>
      </c>
      <c r="D1196" s="117" t="s">
        <v>595</v>
      </c>
      <c r="E1196" s="117">
        <v>1195</v>
      </c>
      <c r="F1196" s="209" t="s">
        <v>920</v>
      </c>
      <c r="G1196" s="123" t="s">
        <v>591</v>
      </c>
      <c r="H1196" s="123" t="s">
        <v>579</v>
      </c>
      <c r="I1196" s="132" t="s">
        <v>398</v>
      </c>
      <c r="J1196" s="123" t="s">
        <v>398</v>
      </c>
      <c r="K1196" s="123">
        <v>7.3</v>
      </c>
      <c r="L1196" s="123" t="s">
        <v>398</v>
      </c>
      <c r="M1196" s="123" t="s">
        <v>398</v>
      </c>
      <c r="N1196" s="123" t="s">
        <v>665</v>
      </c>
      <c r="O1196" s="123" t="s">
        <v>579</v>
      </c>
      <c r="P1196" s="123">
        <v>1</v>
      </c>
      <c r="Q1196" s="123" t="s">
        <v>398</v>
      </c>
      <c r="R1196" s="123" t="s">
        <v>398</v>
      </c>
      <c r="S1196" s="123" t="s">
        <v>398</v>
      </c>
      <c r="T1196" s="117" t="s">
        <v>398</v>
      </c>
      <c r="U1196" s="117" t="s">
        <v>398</v>
      </c>
      <c r="V1196" s="123" t="s">
        <v>398</v>
      </c>
      <c r="W1196" s="123">
        <v>52</v>
      </c>
      <c r="X1196" s="123" t="s">
        <v>906</v>
      </c>
      <c r="Y1196" s="120">
        <v>43559</v>
      </c>
      <c r="Z1196" s="121">
        <v>0.375</v>
      </c>
      <c r="AA1196" s="123" t="s">
        <v>661</v>
      </c>
      <c r="AB1196" s="117" t="s">
        <v>582</v>
      </c>
      <c r="AC1196" s="119" t="s">
        <v>398</v>
      </c>
      <c r="AD1196" s="119" t="s">
        <v>398</v>
      </c>
    </row>
    <row r="1197" spans="1:30">
      <c r="A1197" s="117">
        <v>1196</v>
      </c>
      <c r="B1197" s="123" t="s">
        <v>467</v>
      </c>
      <c r="C1197" s="117" t="s">
        <v>5</v>
      </c>
      <c r="D1197" s="117" t="s">
        <v>595</v>
      </c>
      <c r="E1197" s="117">
        <v>1196</v>
      </c>
      <c r="F1197" s="209" t="s">
        <v>920</v>
      </c>
      <c r="G1197" s="123" t="s">
        <v>591</v>
      </c>
      <c r="H1197" s="123" t="s">
        <v>579</v>
      </c>
      <c r="I1197" s="132" t="s">
        <v>398</v>
      </c>
      <c r="J1197" s="123" t="s">
        <v>398</v>
      </c>
      <c r="K1197" s="123">
        <v>9</v>
      </c>
      <c r="L1197" s="123" t="s">
        <v>398</v>
      </c>
      <c r="M1197" s="123" t="s">
        <v>398</v>
      </c>
      <c r="N1197" s="123" t="s">
        <v>592</v>
      </c>
      <c r="O1197" s="123" t="s">
        <v>579</v>
      </c>
      <c r="P1197" s="123">
        <v>1</v>
      </c>
      <c r="Q1197" s="123" t="s">
        <v>398</v>
      </c>
      <c r="R1197" s="123" t="s">
        <v>398</v>
      </c>
      <c r="S1197" s="123" t="s">
        <v>398</v>
      </c>
      <c r="T1197" s="117" t="s">
        <v>398</v>
      </c>
      <c r="U1197" s="117" t="s">
        <v>398</v>
      </c>
      <c r="V1197" s="123" t="s">
        <v>398</v>
      </c>
      <c r="W1197" s="123">
        <v>52</v>
      </c>
      <c r="X1197" s="123" t="s">
        <v>906</v>
      </c>
      <c r="Y1197" s="120">
        <v>43559</v>
      </c>
      <c r="Z1197" s="121">
        <v>0.375</v>
      </c>
      <c r="AA1197" s="123" t="s">
        <v>661</v>
      </c>
      <c r="AB1197" s="117" t="s">
        <v>582</v>
      </c>
      <c r="AC1197" s="119" t="s">
        <v>398</v>
      </c>
      <c r="AD1197" s="119" t="s">
        <v>398</v>
      </c>
    </row>
    <row r="1198" spans="1:30">
      <c r="A1198" s="117">
        <v>1197</v>
      </c>
      <c r="B1198" s="123" t="s">
        <v>467</v>
      </c>
      <c r="C1198" s="117" t="s">
        <v>5</v>
      </c>
      <c r="D1198" s="117" t="s">
        <v>595</v>
      </c>
      <c r="E1198" s="117">
        <v>1197</v>
      </c>
      <c r="F1198" s="123" t="s">
        <v>921</v>
      </c>
      <c r="G1198" s="123" t="s">
        <v>591</v>
      </c>
      <c r="H1198" s="123" t="s">
        <v>579</v>
      </c>
      <c r="I1198" s="132" t="s">
        <v>398</v>
      </c>
      <c r="J1198" s="123" t="s">
        <v>398</v>
      </c>
      <c r="K1198" s="123">
        <v>3.1</v>
      </c>
      <c r="L1198" s="123" t="s">
        <v>398</v>
      </c>
      <c r="M1198" s="123" t="s">
        <v>398</v>
      </c>
      <c r="N1198" s="123" t="s">
        <v>592</v>
      </c>
      <c r="O1198" s="123" t="s">
        <v>579</v>
      </c>
      <c r="P1198" s="123">
        <v>1</v>
      </c>
      <c r="Q1198" s="123" t="s">
        <v>398</v>
      </c>
      <c r="R1198" s="123" t="s">
        <v>398</v>
      </c>
      <c r="S1198" s="123" t="s">
        <v>398</v>
      </c>
      <c r="T1198" s="117" t="s">
        <v>398</v>
      </c>
      <c r="U1198" s="117" t="s">
        <v>398</v>
      </c>
      <c r="V1198" s="123" t="s">
        <v>398</v>
      </c>
      <c r="W1198" s="123">
        <v>53</v>
      </c>
      <c r="X1198" s="123" t="s">
        <v>906</v>
      </c>
      <c r="Y1198" s="120">
        <v>43559</v>
      </c>
      <c r="Z1198" s="121">
        <v>0.375</v>
      </c>
      <c r="AA1198" s="123" t="s">
        <v>661</v>
      </c>
      <c r="AB1198" s="117" t="s">
        <v>582</v>
      </c>
      <c r="AC1198" s="119" t="s">
        <v>398</v>
      </c>
      <c r="AD1198" s="119" t="s">
        <v>398</v>
      </c>
    </row>
    <row r="1199" spans="1:30">
      <c r="A1199" s="117">
        <v>1198</v>
      </c>
      <c r="B1199" s="123" t="s">
        <v>467</v>
      </c>
      <c r="C1199" s="117" t="s">
        <v>5</v>
      </c>
      <c r="D1199" s="117" t="s">
        <v>595</v>
      </c>
      <c r="E1199" s="117">
        <v>1198</v>
      </c>
      <c r="F1199" s="209" t="s">
        <v>920</v>
      </c>
      <c r="G1199" s="123" t="s">
        <v>591</v>
      </c>
      <c r="H1199" s="123" t="s">
        <v>579</v>
      </c>
      <c r="I1199" s="132" t="s">
        <v>398</v>
      </c>
      <c r="J1199" s="123" t="s">
        <v>398</v>
      </c>
      <c r="K1199" s="123">
        <v>5.5</v>
      </c>
      <c r="L1199" s="123" t="s">
        <v>398</v>
      </c>
      <c r="M1199" s="123" t="s">
        <v>398</v>
      </c>
      <c r="N1199" s="123" t="s">
        <v>592</v>
      </c>
      <c r="O1199" s="123" t="s">
        <v>579</v>
      </c>
      <c r="P1199" s="123">
        <v>1</v>
      </c>
      <c r="Q1199" s="123" t="s">
        <v>398</v>
      </c>
      <c r="R1199" s="123" t="s">
        <v>398</v>
      </c>
      <c r="S1199" s="123" t="s">
        <v>398</v>
      </c>
      <c r="T1199" s="117" t="s">
        <v>398</v>
      </c>
      <c r="U1199" s="117" t="s">
        <v>398</v>
      </c>
      <c r="V1199" s="123" t="s">
        <v>398</v>
      </c>
      <c r="W1199" s="123">
        <v>52</v>
      </c>
      <c r="X1199" s="123" t="s">
        <v>906</v>
      </c>
      <c r="Y1199" s="120">
        <v>43559</v>
      </c>
      <c r="Z1199" s="121">
        <v>0.375</v>
      </c>
      <c r="AA1199" s="123" t="s">
        <v>661</v>
      </c>
      <c r="AB1199" s="117" t="s">
        <v>582</v>
      </c>
      <c r="AC1199" s="119" t="s">
        <v>398</v>
      </c>
      <c r="AD1199" s="119" t="s">
        <v>398</v>
      </c>
    </row>
    <row r="1200" spans="1:30">
      <c r="A1200" s="117">
        <v>1199</v>
      </c>
      <c r="B1200" s="123" t="s">
        <v>467</v>
      </c>
      <c r="C1200" s="117" t="s">
        <v>5</v>
      </c>
      <c r="D1200" s="117" t="s">
        <v>595</v>
      </c>
      <c r="E1200" s="117">
        <v>1199</v>
      </c>
      <c r="F1200" s="209" t="s">
        <v>920</v>
      </c>
      <c r="G1200" s="123" t="s">
        <v>591</v>
      </c>
      <c r="H1200" s="123" t="s">
        <v>579</v>
      </c>
      <c r="I1200" s="132" t="s">
        <v>398</v>
      </c>
      <c r="J1200" s="123" t="s">
        <v>398</v>
      </c>
      <c r="K1200" s="123">
        <v>7.3</v>
      </c>
      <c r="L1200" s="123" t="s">
        <v>398</v>
      </c>
      <c r="M1200" s="123" t="s">
        <v>398</v>
      </c>
      <c r="N1200" s="123" t="s">
        <v>592</v>
      </c>
      <c r="O1200" s="123" t="s">
        <v>579</v>
      </c>
      <c r="P1200" s="123">
        <v>1</v>
      </c>
      <c r="Q1200" s="123" t="s">
        <v>398</v>
      </c>
      <c r="R1200" s="123" t="s">
        <v>398</v>
      </c>
      <c r="S1200" s="123" t="s">
        <v>398</v>
      </c>
      <c r="T1200" s="117" t="s">
        <v>398</v>
      </c>
      <c r="U1200" s="117" t="s">
        <v>398</v>
      </c>
      <c r="V1200" s="123" t="s">
        <v>398</v>
      </c>
      <c r="W1200" s="123">
        <v>52</v>
      </c>
      <c r="X1200" s="123" t="s">
        <v>906</v>
      </c>
      <c r="Y1200" s="120">
        <v>43559</v>
      </c>
      <c r="Z1200" s="121">
        <v>0.375</v>
      </c>
      <c r="AA1200" s="123" t="s">
        <v>661</v>
      </c>
      <c r="AB1200" s="117" t="s">
        <v>582</v>
      </c>
      <c r="AC1200" s="119" t="s">
        <v>398</v>
      </c>
      <c r="AD1200" s="119" t="s">
        <v>398</v>
      </c>
    </row>
    <row r="1201" spans="1:30">
      <c r="A1201" s="117">
        <v>1200</v>
      </c>
      <c r="B1201" s="123" t="s">
        <v>467</v>
      </c>
      <c r="C1201" s="117" t="s">
        <v>5</v>
      </c>
      <c r="D1201" s="117" t="s">
        <v>595</v>
      </c>
      <c r="E1201" s="117">
        <v>1200</v>
      </c>
      <c r="F1201" s="209" t="s">
        <v>920</v>
      </c>
      <c r="G1201" s="123" t="s">
        <v>591</v>
      </c>
      <c r="H1201" s="123" t="s">
        <v>579</v>
      </c>
      <c r="I1201" s="132" t="s">
        <v>398</v>
      </c>
      <c r="J1201" s="123" t="s">
        <v>398</v>
      </c>
      <c r="K1201" s="123">
        <v>6.5</v>
      </c>
      <c r="L1201" s="123" t="s">
        <v>398</v>
      </c>
      <c r="M1201" s="123" t="s">
        <v>398</v>
      </c>
      <c r="N1201" s="123" t="s">
        <v>592</v>
      </c>
      <c r="O1201" s="123" t="s">
        <v>579</v>
      </c>
      <c r="P1201" s="123">
        <v>1</v>
      </c>
      <c r="Q1201" s="123" t="s">
        <v>398</v>
      </c>
      <c r="R1201" s="123" t="s">
        <v>398</v>
      </c>
      <c r="S1201" s="123" t="s">
        <v>398</v>
      </c>
      <c r="T1201" s="117" t="s">
        <v>398</v>
      </c>
      <c r="U1201" s="117" t="s">
        <v>398</v>
      </c>
      <c r="V1201" s="123" t="s">
        <v>398</v>
      </c>
      <c r="W1201" s="123">
        <v>52</v>
      </c>
      <c r="X1201" s="123" t="s">
        <v>906</v>
      </c>
      <c r="Y1201" s="120">
        <v>43559</v>
      </c>
      <c r="Z1201" s="121">
        <v>0.375</v>
      </c>
      <c r="AA1201" s="123" t="s">
        <v>661</v>
      </c>
      <c r="AB1201" s="117" t="s">
        <v>582</v>
      </c>
      <c r="AC1201" s="119" t="s">
        <v>398</v>
      </c>
      <c r="AD1201" s="119" t="s">
        <v>398</v>
      </c>
    </row>
    <row r="1202" spans="1:30">
      <c r="A1202" s="117">
        <v>1201</v>
      </c>
      <c r="B1202" s="123" t="s">
        <v>467</v>
      </c>
      <c r="C1202" s="117" t="s">
        <v>5</v>
      </c>
      <c r="D1202" s="117" t="s">
        <v>595</v>
      </c>
      <c r="E1202" s="117">
        <v>1201</v>
      </c>
      <c r="F1202" s="123" t="s">
        <v>921</v>
      </c>
      <c r="G1202" s="123" t="s">
        <v>591</v>
      </c>
      <c r="H1202" s="123" t="s">
        <v>579</v>
      </c>
      <c r="I1202" s="132" t="s">
        <v>398</v>
      </c>
      <c r="J1202" s="123" t="s">
        <v>398</v>
      </c>
      <c r="K1202" s="123">
        <v>1.9</v>
      </c>
      <c r="L1202" s="123" t="s">
        <v>398</v>
      </c>
      <c r="M1202" s="123" t="s">
        <v>398</v>
      </c>
      <c r="N1202" s="123" t="s">
        <v>592</v>
      </c>
      <c r="O1202" s="123" t="s">
        <v>579</v>
      </c>
      <c r="P1202" s="123">
        <v>1</v>
      </c>
      <c r="Q1202" s="123" t="s">
        <v>398</v>
      </c>
      <c r="R1202" s="123" t="s">
        <v>398</v>
      </c>
      <c r="S1202" s="123" t="s">
        <v>398</v>
      </c>
      <c r="T1202" s="117" t="s">
        <v>398</v>
      </c>
      <c r="U1202" s="117" t="s">
        <v>398</v>
      </c>
      <c r="V1202" s="123" t="s">
        <v>398</v>
      </c>
      <c r="W1202" s="123">
        <v>53</v>
      </c>
      <c r="X1202" s="123" t="s">
        <v>906</v>
      </c>
      <c r="Y1202" s="120">
        <v>43559</v>
      </c>
      <c r="Z1202" s="121">
        <v>0.375</v>
      </c>
      <c r="AA1202" s="123" t="s">
        <v>661</v>
      </c>
      <c r="AB1202" s="117" t="s">
        <v>582</v>
      </c>
      <c r="AC1202" s="119" t="s">
        <v>398</v>
      </c>
      <c r="AD1202" s="119" t="s">
        <v>398</v>
      </c>
    </row>
    <row r="1203" spans="1:30">
      <c r="A1203" s="117">
        <v>1202</v>
      </c>
      <c r="B1203" s="123" t="s">
        <v>467</v>
      </c>
      <c r="C1203" s="117" t="s">
        <v>5</v>
      </c>
      <c r="D1203" s="117" t="s">
        <v>595</v>
      </c>
      <c r="E1203" s="117">
        <v>1202</v>
      </c>
      <c r="F1203" s="123" t="s">
        <v>921</v>
      </c>
      <c r="G1203" s="123" t="s">
        <v>591</v>
      </c>
      <c r="H1203" s="123" t="s">
        <v>579</v>
      </c>
      <c r="I1203" s="132" t="s">
        <v>398</v>
      </c>
      <c r="J1203" s="123" t="s">
        <v>398</v>
      </c>
      <c r="K1203" s="123">
        <v>3.2</v>
      </c>
      <c r="L1203" s="123" t="s">
        <v>398</v>
      </c>
      <c r="M1203" s="123" t="s">
        <v>398</v>
      </c>
      <c r="N1203" s="123" t="s">
        <v>592</v>
      </c>
      <c r="O1203" s="123" t="s">
        <v>579</v>
      </c>
      <c r="P1203" s="123">
        <v>1</v>
      </c>
      <c r="Q1203" s="123" t="s">
        <v>398</v>
      </c>
      <c r="R1203" s="123" t="s">
        <v>398</v>
      </c>
      <c r="S1203" s="123" t="s">
        <v>398</v>
      </c>
      <c r="T1203" s="117" t="s">
        <v>398</v>
      </c>
      <c r="U1203" s="117" t="s">
        <v>398</v>
      </c>
      <c r="V1203" s="123" t="s">
        <v>398</v>
      </c>
      <c r="W1203" s="123">
        <v>53</v>
      </c>
      <c r="X1203" s="123" t="s">
        <v>906</v>
      </c>
      <c r="Y1203" s="120">
        <v>43559</v>
      </c>
      <c r="Z1203" s="121">
        <v>0.375</v>
      </c>
      <c r="AA1203" s="123" t="s">
        <v>661</v>
      </c>
      <c r="AB1203" s="117" t="s">
        <v>582</v>
      </c>
      <c r="AC1203" s="119" t="s">
        <v>398</v>
      </c>
      <c r="AD1203" s="119" t="s">
        <v>398</v>
      </c>
    </row>
    <row r="1204" spans="1:30">
      <c r="A1204" s="117">
        <v>1203</v>
      </c>
      <c r="B1204" s="123" t="s">
        <v>467</v>
      </c>
      <c r="C1204" s="117" t="s">
        <v>5</v>
      </c>
      <c r="D1204" s="117" t="s">
        <v>595</v>
      </c>
      <c r="E1204" s="117">
        <v>1203</v>
      </c>
      <c r="F1204" s="123" t="s">
        <v>921</v>
      </c>
      <c r="G1204" s="123" t="s">
        <v>591</v>
      </c>
      <c r="H1204" s="123" t="s">
        <v>579</v>
      </c>
      <c r="I1204" s="132" t="s">
        <v>398</v>
      </c>
      <c r="J1204" s="123" t="s">
        <v>398</v>
      </c>
      <c r="K1204" s="123">
        <v>2.4</v>
      </c>
      <c r="L1204" s="123" t="s">
        <v>398</v>
      </c>
      <c r="M1204" s="123" t="s">
        <v>398</v>
      </c>
      <c r="N1204" s="123" t="s">
        <v>592</v>
      </c>
      <c r="O1204" s="123" t="s">
        <v>579</v>
      </c>
      <c r="P1204" s="123">
        <v>1</v>
      </c>
      <c r="Q1204" s="123" t="s">
        <v>398</v>
      </c>
      <c r="R1204" s="123" t="s">
        <v>398</v>
      </c>
      <c r="S1204" s="123" t="s">
        <v>398</v>
      </c>
      <c r="T1204" s="117" t="s">
        <v>398</v>
      </c>
      <c r="U1204" s="117" t="s">
        <v>398</v>
      </c>
      <c r="V1204" s="123" t="s">
        <v>398</v>
      </c>
      <c r="W1204" s="123">
        <v>53</v>
      </c>
      <c r="X1204" s="123" t="s">
        <v>906</v>
      </c>
      <c r="Y1204" s="120">
        <v>43559</v>
      </c>
      <c r="Z1204" s="121">
        <v>0.375</v>
      </c>
      <c r="AA1204" s="123" t="s">
        <v>661</v>
      </c>
      <c r="AB1204" s="117" t="s">
        <v>582</v>
      </c>
      <c r="AC1204" s="119" t="s">
        <v>398</v>
      </c>
      <c r="AD1204" s="119" t="s">
        <v>398</v>
      </c>
    </row>
    <row r="1205" spans="1:30">
      <c r="A1205" s="117">
        <v>1204</v>
      </c>
      <c r="B1205" s="123" t="s">
        <v>467</v>
      </c>
      <c r="C1205" s="117" t="s">
        <v>5</v>
      </c>
      <c r="D1205" s="117" t="s">
        <v>595</v>
      </c>
      <c r="E1205" s="117">
        <v>1204</v>
      </c>
      <c r="F1205" s="209" t="s">
        <v>920</v>
      </c>
      <c r="G1205" s="123" t="s">
        <v>591</v>
      </c>
      <c r="H1205" s="123" t="s">
        <v>579</v>
      </c>
      <c r="I1205" s="132" t="s">
        <v>398</v>
      </c>
      <c r="J1205" s="123" t="s">
        <v>398</v>
      </c>
      <c r="K1205" s="123">
        <v>5.5</v>
      </c>
      <c r="L1205" s="123" t="s">
        <v>398</v>
      </c>
      <c r="M1205" s="123" t="s">
        <v>398</v>
      </c>
      <c r="N1205" s="123" t="s">
        <v>592</v>
      </c>
      <c r="O1205" s="123" t="s">
        <v>579</v>
      </c>
      <c r="P1205" s="123">
        <v>1</v>
      </c>
      <c r="Q1205" s="123" t="s">
        <v>398</v>
      </c>
      <c r="R1205" s="123" t="s">
        <v>398</v>
      </c>
      <c r="S1205" s="123" t="s">
        <v>398</v>
      </c>
      <c r="T1205" s="117" t="s">
        <v>398</v>
      </c>
      <c r="U1205" s="117" t="s">
        <v>398</v>
      </c>
      <c r="V1205" s="123" t="s">
        <v>398</v>
      </c>
      <c r="W1205" s="123">
        <v>52</v>
      </c>
      <c r="X1205" s="123" t="s">
        <v>906</v>
      </c>
      <c r="Y1205" s="120">
        <v>43559</v>
      </c>
      <c r="Z1205" s="121">
        <v>0.375</v>
      </c>
      <c r="AA1205" s="123" t="s">
        <v>661</v>
      </c>
      <c r="AB1205" s="117" t="s">
        <v>582</v>
      </c>
      <c r="AC1205" s="119" t="s">
        <v>398</v>
      </c>
      <c r="AD1205" s="119" t="s">
        <v>398</v>
      </c>
    </row>
    <row r="1206" spans="1:30">
      <c r="A1206" s="117">
        <v>1205</v>
      </c>
      <c r="B1206" s="123" t="s">
        <v>467</v>
      </c>
      <c r="C1206" s="117" t="s">
        <v>5</v>
      </c>
      <c r="D1206" s="117" t="s">
        <v>595</v>
      </c>
      <c r="E1206" s="117">
        <v>1205</v>
      </c>
      <c r="F1206" s="209" t="s">
        <v>920</v>
      </c>
      <c r="G1206" s="123" t="s">
        <v>591</v>
      </c>
      <c r="H1206" s="123" t="s">
        <v>579</v>
      </c>
      <c r="I1206" s="132" t="s">
        <v>398</v>
      </c>
      <c r="J1206" s="123" t="s">
        <v>398</v>
      </c>
      <c r="K1206" s="123">
        <v>5.5</v>
      </c>
      <c r="L1206" s="123" t="s">
        <v>398</v>
      </c>
      <c r="M1206" s="123" t="s">
        <v>398</v>
      </c>
      <c r="N1206" s="123" t="s">
        <v>592</v>
      </c>
      <c r="O1206" s="123" t="s">
        <v>579</v>
      </c>
      <c r="P1206" s="123">
        <v>1</v>
      </c>
      <c r="Q1206" s="123" t="s">
        <v>398</v>
      </c>
      <c r="R1206" s="123" t="s">
        <v>398</v>
      </c>
      <c r="S1206" s="123" t="s">
        <v>398</v>
      </c>
      <c r="T1206" s="117" t="s">
        <v>398</v>
      </c>
      <c r="U1206" s="117" t="s">
        <v>398</v>
      </c>
      <c r="V1206" s="123" t="s">
        <v>398</v>
      </c>
      <c r="W1206" s="123">
        <v>52</v>
      </c>
      <c r="X1206" s="123" t="s">
        <v>906</v>
      </c>
      <c r="Y1206" s="120">
        <v>43559</v>
      </c>
      <c r="Z1206" s="121">
        <v>0.375</v>
      </c>
      <c r="AA1206" s="123" t="s">
        <v>661</v>
      </c>
      <c r="AB1206" s="117" t="s">
        <v>582</v>
      </c>
      <c r="AC1206" s="119" t="s">
        <v>398</v>
      </c>
      <c r="AD1206" s="119" t="s">
        <v>398</v>
      </c>
    </row>
    <row r="1207" spans="1:30">
      <c r="A1207" s="117">
        <v>1206</v>
      </c>
      <c r="B1207" s="123" t="s">
        <v>467</v>
      </c>
      <c r="C1207" s="117" t="s">
        <v>5</v>
      </c>
      <c r="D1207" s="117" t="s">
        <v>595</v>
      </c>
      <c r="E1207" s="117">
        <v>1206</v>
      </c>
      <c r="F1207" s="123" t="s">
        <v>921</v>
      </c>
      <c r="G1207" s="123" t="s">
        <v>591</v>
      </c>
      <c r="H1207" s="123" t="s">
        <v>579</v>
      </c>
      <c r="I1207" s="132" t="s">
        <v>398</v>
      </c>
      <c r="J1207" s="123" t="s">
        <v>398</v>
      </c>
      <c r="K1207" s="123">
        <v>2.2000000000000002</v>
      </c>
      <c r="L1207" s="123" t="s">
        <v>398</v>
      </c>
      <c r="M1207" s="123" t="s">
        <v>398</v>
      </c>
      <c r="N1207" s="123" t="s">
        <v>592</v>
      </c>
      <c r="O1207" s="123" t="s">
        <v>579</v>
      </c>
      <c r="P1207" s="123">
        <v>1</v>
      </c>
      <c r="Q1207" s="123" t="s">
        <v>398</v>
      </c>
      <c r="R1207" s="123" t="s">
        <v>398</v>
      </c>
      <c r="S1207" s="123" t="s">
        <v>398</v>
      </c>
      <c r="T1207" s="117" t="s">
        <v>398</v>
      </c>
      <c r="U1207" s="117" t="s">
        <v>398</v>
      </c>
      <c r="V1207" s="123" t="s">
        <v>398</v>
      </c>
      <c r="W1207" s="123">
        <v>53</v>
      </c>
      <c r="X1207" s="123" t="s">
        <v>906</v>
      </c>
      <c r="Y1207" s="120">
        <v>43559</v>
      </c>
      <c r="Z1207" s="121">
        <v>0.375</v>
      </c>
      <c r="AA1207" s="123" t="s">
        <v>661</v>
      </c>
      <c r="AB1207" s="117" t="s">
        <v>582</v>
      </c>
      <c r="AC1207" s="119" t="s">
        <v>398</v>
      </c>
      <c r="AD1207" s="119" t="s">
        <v>398</v>
      </c>
    </row>
    <row r="1208" spans="1:30">
      <c r="A1208" s="117">
        <v>1207</v>
      </c>
      <c r="B1208" s="123" t="s">
        <v>467</v>
      </c>
      <c r="C1208" s="117" t="s">
        <v>5</v>
      </c>
      <c r="D1208" s="117" t="s">
        <v>595</v>
      </c>
      <c r="E1208" s="117">
        <v>1207</v>
      </c>
      <c r="F1208" s="209" t="s">
        <v>920</v>
      </c>
      <c r="G1208" s="123" t="s">
        <v>591</v>
      </c>
      <c r="H1208" s="123" t="s">
        <v>579</v>
      </c>
      <c r="I1208" s="132" t="s">
        <v>398</v>
      </c>
      <c r="J1208" s="123" t="s">
        <v>398</v>
      </c>
      <c r="K1208" s="123">
        <v>5.2</v>
      </c>
      <c r="L1208" s="123" t="s">
        <v>398</v>
      </c>
      <c r="M1208" s="123" t="s">
        <v>398</v>
      </c>
      <c r="N1208" s="123" t="s">
        <v>592</v>
      </c>
      <c r="O1208" s="123" t="s">
        <v>579</v>
      </c>
      <c r="P1208" s="123">
        <v>1</v>
      </c>
      <c r="Q1208" s="123" t="s">
        <v>398</v>
      </c>
      <c r="R1208" s="123" t="s">
        <v>398</v>
      </c>
      <c r="S1208" s="123" t="s">
        <v>398</v>
      </c>
      <c r="T1208" s="117" t="s">
        <v>398</v>
      </c>
      <c r="U1208" s="117" t="s">
        <v>398</v>
      </c>
      <c r="V1208" s="123" t="s">
        <v>398</v>
      </c>
      <c r="W1208" s="123">
        <v>52</v>
      </c>
      <c r="X1208" s="123" t="s">
        <v>906</v>
      </c>
      <c r="Y1208" s="120">
        <v>43559</v>
      </c>
      <c r="Z1208" s="121">
        <v>0.375</v>
      </c>
      <c r="AA1208" s="123" t="s">
        <v>661</v>
      </c>
      <c r="AB1208" s="117" t="s">
        <v>582</v>
      </c>
      <c r="AC1208" s="119" t="s">
        <v>398</v>
      </c>
      <c r="AD1208" s="119" t="s">
        <v>398</v>
      </c>
    </row>
    <row r="1209" spans="1:30">
      <c r="A1209" s="117">
        <v>1208</v>
      </c>
      <c r="B1209" s="123" t="s">
        <v>467</v>
      </c>
      <c r="C1209" s="117" t="s">
        <v>5</v>
      </c>
      <c r="D1209" s="117" t="s">
        <v>595</v>
      </c>
      <c r="E1209" s="117">
        <v>1208</v>
      </c>
      <c r="F1209" s="123" t="s">
        <v>921</v>
      </c>
      <c r="G1209" s="123" t="s">
        <v>591</v>
      </c>
      <c r="H1209" s="123" t="s">
        <v>579</v>
      </c>
      <c r="I1209" s="132" t="s">
        <v>398</v>
      </c>
      <c r="J1209" s="123" t="s">
        <v>398</v>
      </c>
      <c r="K1209" s="123">
        <v>2.1</v>
      </c>
      <c r="L1209" s="123" t="s">
        <v>398</v>
      </c>
      <c r="M1209" s="123" t="s">
        <v>398</v>
      </c>
      <c r="N1209" s="123" t="s">
        <v>592</v>
      </c>
      <c r="O1209" s="123" t="s">
        <v>579</v>
      </c>
      <c r="P1209" s="123">
        <v>1</v>
      </c>
      <c r="Q1209" s="123" t="s">
        <v>398</v>
      </c>
      <c r="R1209" s="123" t="s">
        <v>398</v>
      </c>
      <c r="S1209" s="123" t="s">
        <v>398</v>
      </c>
      <c r="T1209" s="117" t="s">
        <v>398</v>
      </c>
      <c r="U1209" s="117" t="s">
        <v>398</v>
      </c>
      <c r="V1209" s="123" t="s">
        <v>398</v>
      </c>
      <c r="W1209" s="123">
        <v>53</v>
      </c>
      <c r="X1209" s="123" t="s">
        <v>906</v>
      </c>
      <c r="Y1209" s="120">
        <v>43559</v>
      </c>
      <c r="Z1209" s="121">
        <v>0.375</v>
      </c>
      <c r="AA1209" s="123" t="s">
        <v>661</v>
      </c>
      <c r="AB1209" s="117" t="s">
        <v>582</v>
      </c>
      <c r="AC1209" s="119" t="s">
        <v>398</v>
      </c>
      <c r="AD1209" s="119" t="s">
        <v>398</v>
      </c>
    </row>
    <row r="1210" spans="1:30">
      <c r="A1210" s="117">
        <v>1209</v>
      </c>
      <c r="B1210" s="123" t="s">
        <v>467</v>
      </c>
      <c r="C1210" s="117" t="s">
        <v>5</v>
      </c>
      <c r="D1210" s="117" t="s">
        <v>595</v>
      </c>
      <c r="E1210" s="117">
        <v>1209</v>
      </c>
      <c r="F1210" s="209" t="s">
        <v>920</v>
      </c>
      <c r="G1210" s="123" t="s">
        <v>591</v>
      </c>
      <c r="H1210" s="123" t="s">
        <v>579</v>
      </c>
      <c r="I1210" s="132" t="s">
        <v>398</v>
      </c>
      <c r="J1210" s="123" t="s">
        <v>398</v>
      </c>
      <c r="K1210" s="123">
        <v>7.4</v>
      </c>
      <c r="L1210" s="123" t="s">
        <v>398</v>
      </c>
      <c r="M1210" s="123" t="s">
        <v>398</v>
      </c>
      <c r="N1210" s="123" t="s">
        <v>592</v>
      </c>
      <c r="O1210" s="123" t="s">
        <v>579</v>
      </c>
      <c r="P1210" s="123">
        <v>1</v>
      </c>
      <c r="Q1210" s="123" t="s">
        <v>398</v>
      </c>
      <c r="R1210" s="123" t="s">
        <v>398</v>
      </c>
      <c r="S1210" s="123" t="s">
        <v>398</v>
      </c>
      <c r="T1210" s="117" t="s">
        <v>398</v>
      </c>
      <c r="U1210" s="117" t="s">
        <v>398</v>
      </c>
      <c r="V1210" s="123" t="s">
        <v>398</v>
      </c>
      <c r="W1210" s="123">
        <v>52</v>
      </c>
      <c r="X1210" s="123" t="s">
        <v>906</v>
      </c>
      <c r="Y1210" s="120">
        <v>43559</v>
      </c>
      <c r="Z1210" s="121">
        <v>0.375</v>
      </c>
      <c r="AA1210" s="123" t="s">
        <v>661</v>
      </c>
      <c r="AB1210" s="117" t="s">
        <v>582</v>
      </c>
      <c r="AC1210" s="119" t="s">
        <v>398</v>
      </c>
      <c r="AD1210" s="119" t="s">
        <v>398</v>
      </c>
    </row>
    <row r="1211" spans="1:30">
      <c r="A1211" s="117">
        <v>1210</v>
      </c>
      <c r="B1211" s="123" t="s">
        <v>467</v>
      </c>
      <c r="C1211" s="117" t="s">
        <v>5</v>
      </c>
      <c r="D1211" s="117" t="s">
        <v>595</v>
      </c>
      <c r="E1211" s="117">
        <v>1210</v>
      </c>
      <c r="F1211" s="123" t="s">
        <v>921</v>
      </c>
      <c r="G1211" s="123" t="s">
        <v>591</v>
      </c>
      <c r="H1211" s="123" t="s">
        <v>579</v>
      </c>
      <c r="I1211" s="132" t="s">
        <v>398</v>
      </c>
      <c r="J1211" s="123" t="s">
        <v>398</v>
      </c>
      <c r="K1211" s="123">
        <v>4.2</v>
      </c>
      <c r="L1211" s="123" t="s">
        <v>398</v>
      </c>
      <c r="M1211" s="123" t="s">
        <v>398</v>
      </c>
      <c r="N1211" s="123" t="s">
        <v>592</v>
      </c>
      <c r="O1211" s="123" t="s">
        <v>579</v>
      </c>
      <c r="P1211" s="123">
        <v>1</v>
      </c>
      <c r="Q1211" s="123" t="s">
        <v>398</v>
      </c>
      <c r="R1211" s="123" t="s">
        <v>398</v>
      </c>
      <c r="S1211" s="123" t="s">
        <v>398</v>
      </c>
      <c r="T1211" s="117" t="s">
        <v>398</v>
      </c>
      <c r="U1211" s="117" t="s">
        <v>398</v>
      </c>
      <c r="V1211" s="123" t="s">
        <v>398</v>
      </c>
      <c r="W1211" s="123">
        <v>53</v>
      </c>
      <c r="X1211" s="123" t="s">
        <v>906</v>
      </c>
      <c r="Y1211" s="120">
        <v>43559</v>
      </c>
      <c r="Z1211" s="121">
        <v>0.375</v>
      </c>
      <c r="AA1211" s="123" t="s">
        <v>661</v>
      </c>
      <c r="AB1211" s="117" t="s">
        <v>582</v>
      </c>
      <c r="AC1211" s="119" t="s">
        <v>398</v>
      </c>
      <c r="AD1211" s="119" t="s">
        <v>398</v>
      </c>
    </row>
    <row r="1212" spans="1:30">
      <c r="A1212" s="117">
        <v>1211</v>
      </c>
      <c r="B1212" s="123" t="s">
        <v>467</v>
      </c>
      <c r="C1212" s="117" t="s">
        <v>5</v>
      </c>
      <c r="D1212" s="117" t="s">
        <v>595</v>
      </c>
      <c r="E1212" s="117">
        <v>1211</v>
      </c>
      <c r="F1212" s="123" t="s">
        <v>921</v>
      </c>
      <c r="G1212" s="123" t="s">
        <v>591</v>
      </c>
      <c r="H1212" s="123" t="s">
        <v>579</v>
      </c>
      <c r="I1212" s="132" t="s">
        <v>398</v>
      </c>
      <c r="J1212" s="123" t="s">
        <v>398</v>
      </c>
      <c r="K1212" s="123">
        <v>4.5</v>
      </c>
      <c r="L1212" s="123" t="s">
        <v>398</v>
      </c>
      <c r="M1212" s="123" t="s">
        <v>398</v>
      </c>
      <c r="N1212" s="123" t="s">
        <v>592</v>
      </c>
      <c r="O1212" s="123" t="s">
        <v>579</v>
      </c>
      <c r="P1212" s="123">
        <v>1</v>
      </c>
      <c r="Q1212" s="123" t="s">
        <v>398</v>
      </c>
      <c r="R1212" s="123" t="s">
        <v>398</v>
      </c>
      <c r="S1212" s="123" t="s">
        <v>398</v>
      </c>
      <c r="T1212" s="117" t="s">
        <v>398</v>
      </c>
      <c r="U1212" s="117" t="s">
        <v>398</v>
      </c>
      <c r="V1212" s="123" t="s">
        <v>398</v>
      </c>
      <c r="W1212" s="123">
        <v>53</v>
      </c>
      <c r="X1212" s="123" t="s">
        <v>906</v>
      </c>
      <c r="Y1212" s="120">
        <v>43559</v>
      </c>
      <c r="Z1212" s="121">
        <v>0.375</v>
      </c>
      <c r="AA1212" s="123" t="s">
        <v>661</v>
      </c>
      <c r="AB1212" s="117" t="s">
        <v>582</v>
      </c>
      <c r="AC1212" s="119" t="s">
        <v>398</v>
      </c>
      <c r="AD1212" s="119" t="s">
        <v>398</v>
      </c>
    </row>
    <row r="1213" spans="1:30">
      <c r="A1213" s="117">
        <v>1212</v>
      </c>
      <c r="B1213" s="123" t="s">
        <v>467</v>
      </c>
      <c r="C1213" s="117" t="s">
        <v>5</v>
      </c>
      <c r="D1213" s="117" t="s">
        <v>595</v>
      </c>
      <c r="E1213" s="117">
        <v>1212</v>
      </c>
      <c r="F1213" s="209" t="s">
        <v>920</v>
      </c>
      <c r="G1213" s="123" t="s">
        <v>591</v>
      </c>
      <c r="H1213" s="123" t="s">
        <v>579</v>
      </c>
      <c r="I1213" s="132" t="s">
        <v>398</v>
      </c>
      <c r="J1213" s="123" t="s">
        <v>398</v>
      </c>
      <c r="K1213" s="123">
        <v>5.2</v>
      </c>
      <c r="L1213" s="123" t="s">
        <v>398</v>
      </c>
      <c r="M1213" s="123" t="s">
        <v>398</v>
      </c>
      <c r="N1213" s="123" t="s">
        <v>592</v>
      </c>
      <c r="O1213" s="123" t="s">
        <v>579</v>
      </c>
      <c r="P1213" s="123">
        <v>1</v>
      </c>
      <c r="Q1213" s="123" t="s">
        <v>398</v>
      </c>
      <c r="R1213" s="123" t="s">
        <v>398</v>
      </c>
      <c r="S1213" s="123" t="s">
        <v>398</v>
      </c>
      <c r="T1213" s="117" t="s">
        <v>398</v>
      </c>
      <c r="U1213" s="117" t="s">
        <v>398</v>
      </c>
      <c r="V1213" s="123" t="s">
        <v>398</v>
      </c>
      <c r="W1213" s="123">
        <v>52</v>
      </c>
      <c r="X1213" s="123" t="s">
        <v>906</v>
      </c>
      <c r="Y1213" s="120">
        <v>43559</v>
      </c>
      <c r="Z1213" s="121">
        <v>0.375</v>
      </c>
      <c r="AA1213" s="123" t="s">
        <v>661</v>
      </c>
      <c r="AB1213" s="117" t="s">
        <v>582</v>
      </c>
      <c r="AC1213" s="119" t="s">
        <v>398</v>
      </c>
      <c r="AD1213" s="119" t="s">
        <v>398</v>
      </c>
    </row>
    <row r="1214" spans="1:30">
      <c r="A1214" s="117">
        <v>1213</v>
      </c>
      <c r="B1214" s="123" t="s">
        <v>467</v>
      </c>
      <c r="C1214" s="117" t="s">
        <v>5</v>
      </c>
      <c r="D1214" s="117" t="s">
        <v>595</v>
      </c>
      <c r="E1214" s="117">
        <v>1213</v>
      </c>
      <c r="F1214" s="209" t="s">
        <v>920</v>
      </c>
      <c r="G1214" s="123" t="s">
        <v>591</v>
      </c>
      <c r="H1214" s="123" t="s">
        <v>579</v>
      </c>
      <c r="I1214" s="132" t="s">
        <v>398</v>
      </c>
      <c r="J1214" s="123" t="s">
        <v>398</v>
      </c>
      <c r="K1214" s="123">
        <v>6.4</v>
      </c>
      <c r="L1214" s="123" t="s">
        <v>398</v>
      </c>
      <c r="M1214" s="123" t="s">
        <v>398</v>
      </c>
      <c r="N1214" s="123" t="s">
        <v>592</v>
      </c>
      <c r="O1214" s="123" t="s">
        <v>579</v>
      </c>
      <c r="P1214" s="123">
        <v>1</v>
      </c>
      <c r="Q1214" s="123" t="s">
        <v>398</v>
      </c>
      <c r="R1214" s="123" t="s">
        <v>398</v>
      </c>
      <c r="S1214" s="123" t="s">
        <v>398</v>
      </c>
      <c r="T1214" s="117" t="s">
        <v>398</v>
      </c>
      <c r="U1214" s="117" t="s">
        <v>398</v>
      </c>
      <c r="V1214" s="123" t="s">
        <v>398</v>
      </c>
      <c r="W1214" s="123">
        <v>52</v>
      </c>
      <c r="X1214" s="123" t="s">
        <v>906</v>
      </c>
      <c r="Y1214" s="120">
        <v>43559</v>
      </c>
      <c r="Z1214" s="121">
        <v>0.375</v>
      </c>
      <c r="AA1214" s="123" t="s">
        <v>661</v>
      </c>
      <c r="AB1214" s="117" t="s">
        <v>582</v>
      </c>
      <c r="AC1214" s="119" t="s">
        <v>398</v>
      </c>
      <c r="AD1214" s="119" t="s">
        <v>398</v>
      </c>
    </row>
    <row r="1215" spans="1:30">
      <c r="A1215" s="117">
        <v>1214</v>
      </c>
      <c r="B1215" s="123" t="s">
        <v>467</v>
      </c>
      <c r="C1215" s="117" t="s">
        <v>5</v>
      </c>
      <c r="D1215" s="117" t="s">
        <v>595</v>
      </c>
      <c r="E1215" s="117">
        <v>1214</v>
      </c>
      <c r="F1215" s="209" t="s">
        <v>920</v>
      </c>
      <c r="G1215" s="123" t="s">
        <v>591</v>
      </c>
      <c r="H1215" s="123" t="s">
        <v>579</v>
      </c>
      <c r="I1215" s="132" t="s">
        <v>398</v>
      </c>
      <c r="J1215" s="123" t="s">
        <v>398</v>
      </c>
      <c r="K1215" s="123">
        <v>6.5</v>
      </c>
      <c r="L1215" s="123" t="s">
        <v>398</v>
      </c>
      <c r="M1215" s="123" t="s">
        <v>398</v>
      </c>
      <c r="N1215" s="123" t="s">
        <v>592</v>
      </c>
      <c r="O1215" s="123" t="s">
        <v>579</v>
      </c>
      <c r="P1215" s="123">
        <v>1</v>
      </c>
      <c r="Q1215" s="123" t="s">
        <v>398</v>
      </c>
      <c r="R1215" s="123" t="s">
        <v>398</v>
      </c>
      <c r="S1215" s="123" t="s">
        <v>398</v>
      </c>
      <c r="T1215" s="117" t="s">
        <v>398</v>
      </c>
      <c r="U1215" s="117" t="s">
        <v>398</v>
      </c>
      <c r="V1215" s="123" t="s">
        <v>398</v>
      </c>
      <c r="W1215" s="123">
        <v>52</v>
      </c>
      <c r="X1215" s="123" t="s">
        <v>906</v>
      </c>
      <c r="Y1215" s="120">
        <v>43559</v>
      </c>
      <c r="Z1215" s="121">
        <v>0.375</v>
      </c>
      <c r="AA1215" s="123" t="s">
        <v>661</v>
      </c>
      <c r="AB1215" s="117" t="s">
        <v>582</v>
      </c>
      <c r="AC1215" s="119" t="s">
        <v>398</v>
      </c>
      <c r="AD1215" s="119" t="s">
        <v>398</v>
      </c>
    </row>
    <row r="1216" spans="1:30">
      <c r="A1216" s="117">
        <v>1215</v>
      </c>
      <c r="B1216" s="123" t="s">
        <v>467</v>
      </c>
      <c r="C1216" s="117" t="s">
        <v>5</v>
      </c>
      <c r="D1216" s="117" t="s">
        <v>595</v>
      </c>
      <c r="E1216" s="117">
        <v>1215</v>
      </c>
      <c r="F1216" s="123" t="s">
        <v>921</v>
      </c>
      <c r="G1216" s="123" t="s">
        <v>591</v>
      </c>
      <c r="H1216" s="123" t="s">
        <v>579</v>
      </c>
      <c r="I1216" s="132" t="s">
        <v>398</v>
      </c>
      <c r="J1216" s="123" t="s">
        <v>398</v>
      </c>
      <c r="K1216" s="123">
        <v>4</v>
      </c>
      <c r="L1216" s="123" t="s">
        <v>398</v>
      </c>
      <c r="M1216" s="123" t="s">
        <v>398</v>
      </c>
      <c r="N1216" s="123" t="s">
        <v>592</v>
      </c>
      <c r="O1216" s="123" t="s">
        <v>579</v>
      </c>
      <c r="P1216" s="123">
        <v>1</v>
      </c>
      <c r="Q1216" s="123" t="s">
        <v>398</v>
      </c>
      <c r="R1216" s="123" t="s">
        <v>398</v>
      </c>
      <c r="S1216" s="123" t="s">
        <v>398</v>
      </c>
      <c r="T1216" s="117" t="s">
        <v>398</v>
      </c>
      <c r="U1216" s="117" t="s">
        <v>398</v>
      </c>
      <c r="V1216" s="123" t="s">
        <v>398</v>
      </c>
      <c r="W1216" s="123">
        <v>53</v>
      </c>
      <c r="X1216" s="123" t="s">
        <v>906</v>
      </c>
      <c r="Y1216" s="120">
        <v>43559</v>
      </c>
      <c r="Z1216" s="121">
        <v>0.375</v>
      </c>
      <c r="AA1216" s="123" t="s">
        <v>661</v>
      </c>
      <c r="AB1216" s="117" t="s">
        <v>582</v>
      </c>
      <c r="AC1216" s="119" t="s">
        <v>398</v>
      </c>
      <c r="AD1216" s="119" t="s">
        <v>398</v>
      </c>
    </row>
    <row r="1217" spans="1:30">
      <c r="A1217" s="117">
        <v>1216</v>
      </c>
      <c r="B1217" s="123" t="s">
        <v>467</v>
      </c>
      <c r="C1217" s="117" t="s">
        <v>5</v>
      </c>
      <c r="D1217" s="117" t="s">
        <v>595</v>
      </c>
      <c r="E1217" s="117">
        <v>1216</v>
      </c>
      <c r="F1217" s="209" t="s">
        <v>917</v>
      </c>
      <c r="G1217" s="123" t="s">
        <v>591</v>
      </c>
      <c r="H1217" s="123" t="s">
        <v>579</v>
      </c>
      <c r="I1217" s="132" t="s">
        <v>398</v>
      </c>
      <c r="J1217" s="123" t="s">
        <v>398</v>
      </c>
      <c r="K1217" s="123">
        <v>12</v>
      </c>
      <c r="L1217" s="123" t="s">
        <v>398</v>
      </c>
      <c r="M1217" s="123" t="s">
        <v>398</v>
      </c>
      <c r="N1217" s="123" t="s">
        <v>592</v>
      </c>
      <c r="O1217" s="123" t="s">
        <v>579</v>
      </c>
      <c r="P1217" s="123">
        <v>1</v>
      </c>
      <c r="Q1217" s="123" t="s">
        <v>398</v>
      </c>
      <c r="R1217" s="123" t="s">
        <v>398</v>
      </c>
      <c r="S1217" s="123" t="s">
        <v>398</v>
      </c>
      <c r="T1217" s="117" t="s">
        <v>398</v>
      </c>
      <c r="U1217" s="117" t="s">
        <v>398</v>
      </c>
      <c r="V1217" s="123" t="s">
        <v>398</v>
      </c>
      <c r="W1217" s="123">
        <v>51</v>
      </c>
      <c r="X1217" s="123" t="s">
        <v>906</v>
      </c>
      <c r="Y1217" s="120">
        <v>43559</v>
      </c>
      <c r="Z1217" s="121">
        <v>0.375</v>
      </c>
      <c r="AA1217" s="123" t="s">
        <v>661</v>
      </c>
      <c r="AB1217" s="117" t="s">
        <v>582</v>
      </c>
      <c r="AC1217" s="119" t="s">
        <v>398</v>
      </c>
      <c r="AD1217" s="119" t="s">
        <v>398</v>
      </c>
    </row>
    <row r="1218" spans="1:30">
      <c r="A1218" s="117">
        <v>1217</v>
      </c>
      <c r="B1218" s="123" t="s">
        <v>467</v>
      </c>
      <c r="C1218" s="117" t="s">
        <v>5</v>
      </c>
      <c r="D1218" s="117" t="s">
        <v>595</v>
      </c>
      <c r="E1218" s="117">
        <v>1217</v>
      </c>
      <c r="F1218" s="209" t="s">
        <v>917</v>
      </c>
      <c r="G1218" s="123" t="s">
        <v>591</v>
      </c>
      <c r="H1218" s="123" t="s">
        <v>579</v>
      </c>
      <c r="I1218" s="132" t="s">
        <v>398</v>
      </c>
      <c r="J1218" s="123" t="s">
        <v>398</v>
      </c>
      <c r="K1218" s="123">
        <v>11.3</v>
      </c>
      <c r="L1218" s="123" t="s">
        <v>398</v>
      </c>
      <c r="M1218" s="123" t="s">
        <v>398</v>
      </c>
      <c r="N1218" s="123" t="s">
        <v>592</v>
      </c>
      <c r="O1218" s="123" t="s">
        <v>579</v>
      </c>
      <c r="P1218" s="123">
        <v>1</v>
      </c>
      <c r="Q1218" s="123" t="s">
        <v>398</v>
      </c>
      <c r="R1218" s="123" t="s">
        <v>398</v>
      </c>
      <c r="S1218" s="123" t="s">
        <v>398</v>
      </c>
      <c r="T1218" s="117" t="s">
        <v>398</v>
      </c>
      <c r="U1218" s="117" t="s">
        <v>398</v>
      </c>
      <c r="V1218" s="123" t="s">
        <v>398</v>
      </c>
      <c r="W1218" s="123">
        <v>51</v>
      </c>
      <c r="X1218" s="123" t="s">
        <v>906</v>
      </c>
      <c r="Y1218" s="120">
        <v>43559</v>
      </c>
      <c r="Z1218" s="121">
        <v>0.375</v>
      </c>
      <c r="AA1218" s="123" t="s">
        <v>661</v>
      </c>
      <c r="AB1218" s="117" t="s">
        <v>582</v>
      </c>
      <c r="AC1218" s="119" t="s">
        <v>398</v>
      </c>
      <c r="AD1218" s="119" t="s">
        <v>398</v>
      </c>
    </row>
    <row r="1219" spans="1:30">
      <c r="A1219" s="117">
        <v>1218</v>
      </c>
      <c r="B1219" s="123" t="s">
        <v>467</v>
      </c>
      <c r="C1219" s="117" t="s">
        <v>5</v>
      </c>
      <c r="D1219" s="117" t="s">
        <v>595</v>
      </c>
      <c r="E1219" s="117">
        <v>1218</v>
      </c>
      <c r="F1219" s="209" t="s">
        <v>920</v>
      </c>
      <c r="G1219" s="123" t="s">
        <v>591</v>
      </c>
      <c r="H1219" s="123" t="s">
        <v>579</v>
      </c>
      <c r="I1219" s="132" t="s">
        <v>398</v>
      </c>
      <c r="J1219" s="123" t="s">
        <v>398</v>
      </c>
      <c r="K1219" s="123">
        <v>6</v>
      </c>
      <c r="L1219" s="123" t="s">
        <v>398</v>
      </c>
      <c r="M1219" s="123" t="s">
        <v>398</v>
      </c>
      <c r="N1219" s="123" t="s">
        <v>592</v>
      </c>
      <c r="O1219" s="123" t="s">
        <v>579</v>
      </c>
      <c r="P1219" s="123">
        <v>1</v>
      </c>
      <c r="Q1219" s="123" t="s">
        <v>398</v>
      </c>
      <c r="R1219" s="123" t="s">
        <v>398</v>
      </c>
      <c r="S1219" s="123" t="s">
        <v>398</v>
      </c>
      <c r="T1219" s="117" t="s">
        <v>398</v>
      </c>
      <c r="U1219" s="117" t="s">
        <v>398</v>
      </c>
      <c r="V1219" s="123" t="s">
        <v>398</v>
      </c>
      <c r="W1219" s="123">
        <v>52</v>
      </c>
      <c r="X1219" s="123" t="s">
        <v>906</v>
      </c>
      <c r="Y1219" s="120">
        <v>43559</v>
      </c>
      <c r="Z1219" s="121">
        <v>0.375</v>
      </c>
      <c r="AA1219" s="123" t="s">
        <v>661</v>
      </c>
      <c r="AB1219" s="117" t="s">
        <v>582</v>
      </c>
      <c r="AC1219" s="119" t="s">
        <v>398</v>
      </c>
      <c r="AD1219" s="119" t="s">
        <v>398</v>
      </c>
    </row>
    <row r="1220" spans="1:30">
      <c r="A1220" s="117">
        <v>1219</v>
      </c>
      <c r="B1220" s="123" t="s">
        <v>467</v>
      </c>
      <c r="C1220" s="117" t="s">
        <v>5</v>
      </c>
      <c r="D1220" s="117" t="s">
        <v>595</v>
      </c>
      <c r="E1220" s="117">
        <v>1219</v>
      </c>
      <c r="F1220" s="123" t="s">
        <v>921</v>
      </c>
      <c r="G1220" s="123" t="s">
        <v>591</v>
      </c>
      <c r="H1220" s="123" t="s">
        <v>579</v>
      </c>
      <c r="I1220" s="132" t="s">
        <v>398</v>
      </c>
      <c r="J1220" s="123" t="s">
        <v>398</v>
      </c>
      <c r="K1220" s="123">
        <v>3.4</v>
      </c>
      <c r="L1220" s="123" t="s">
        <v>398</v>
      </c>
      <c r="M1220" s="123" t="s">
        <v>398</v>
      </c>
      <c r="N1220" s="123" t="s">
        <v>592</v>
      </c>
      <c r="O1220" s="123" t="s">
        <v>579</v>
      </c>
      <c r="P1220" s="123">
        <v>1</v>
      </c>
      <c r="Q1220" s="123" t="s">
        <v>398</v>
      </c>
      <c r="R1220" s="123" t="s">
        <v>398</v>
      </c>
      <c r="S1220" s="123" t="s">
        <v>398</v>
      </c>
      <c r="T1220" s="117" t="s">
        <v>398</v>
      </c>
      <c r="U1220" s="117" t="s">
        <v>398</v>
      </c>
      <c r="V1220" s="123" t="s">
        <v>398</v>
      </c>
      <c r="W1220" s="123">
        <v>53</v>
      </c>
      <c r="X1220" s="123" t="s">
        <v>906</v>
      </c>
      <c r="Y1220" s="120">
        <v>43559</v>
      </c>
      <c r="Z1220" s="121">
        <v>0.375</v>
      </c>
      <c r="AA1220" s="123" t="s">
        <v>661</v>
      </c>
      <c r="AB1220" s="117" t="s">
        <v>582</v>
      </c>
      <c r="AC1220" s="119" t="s">
        <v>398</v>
      </c>
      <c r="AD1220" s="119" t="s">
        <v>670</v>
      </c>
    </row>
    <row r="1221" spans="1:30">
      <c r="A1221" s="117">
        <v>1220</v>
      </c>
      <c r="B1221" s="123" t="s">
        <v>467</v>
      </c>
      <c r="C1221" s="117" t="s">
        <v>5</v>
      </c>
      <c r="D1221" s="117" t="s">
        <v>595</v>
      </c>
      <c r="E1221" s="117">
        <v>1220</v>
      </c>
      <c r="F1221" s="209" t="s">
        <v>920</v>
      </c>
      <c r="G1221" s="123" t="s">
        <v>591</v>
      </c>
      <c r="H1221" s="123" t="s">
        <v>579</v>
      </c>
      <c r="I1221" s="132" t="s">
        <v>398</v>
      </c>
      <c r="J1221" s="123" t="s">
        <v>398</v>
      </c>
      <c r="K1221" s="123">
        <v>7.5</v>
      </c>
      <c r="L1221" s="123" t="s">
        <v>398</v>
      </c>
      <c r="M1221" s="123" t="s">
        <v>398</v>
      </c>
      <c r="N1221" s="123" t="s">
        <v>592</v>
      </c>
      <c r="O1221" s="123" t="s">
        <v>579</v>
      </c>
      <c r="P1221" s="123">
        <v>1</v>
      </c>
      <c r="Q1221" s="123" t="s">
        <v>398</v>
      </c>
      <c r="R1221" s="123" t="s">
        <v>398</v>
      </c>
      <c r="S1221" s="123" t="s">
        <v>398</v>
      </c>
      <c r="T1221" s="117" t="s">
        <v>398</v>
      </c>
      <c r="U1221" s="117" t="s">
        <v>398</v>
      </c>
      <c r="V1221" s="123" t="s">
        <v>398</v>
      </c>
      <c r="W1221" s="123">
        <v>52</v>
      </c>
      <c r="X1221" s="123" t="s">
        <v>906</v>
      </c>
      <c r="Y1221" s="120">
        <v>43559</v>
      </c>
      <c r="Z1221" s="121">
        <v>0.375</v>
      </c>
      <c r="AA1221" s="123" t="s">
        <v>661</v>
      </c>
      <c r="AB1221" s="117" t="s">
        <v>582</v>
      </c>
      <c r="AC1221" s="119" t="s">
        <v>398</v>
      </c>
      <c r="AD1221" s="119" t="s">
        <v>398</v>
      </c>
    </row>
    <row r="1222" spans="1:30">
      <c r="A1222" s="117">
        <v>1221</v>
      </c>
      <c r="B1222" s="123" t="s">
        <v>467</v>
      </c>
      <c r="C1222" s="117" t="s">
        <v>5</v>
      </c>
      <c r="D1222" s="117" t="s">
        <v>595</v>
      </c>
      <c r="E1222" s="117">
        <v>1221</v>
      </c>
      <c r="F1222" s="209" t="s">
        <v>920</v>
      </c>
      <c r="G1222" s="123" t="s">
        <v>591</v>
      </c>
      <c r="H1222" s="123" t="s">
        <v>579</v>
      </c>
      <c r="I1222" s="132" t="s">
        <v>398</v>
      </c>
      <c r="J1222" s="123" t="s">
        <v>398</v>
      </c>
      <c r="K1222" s="123">
        <v>6.3</v>
      </c>
      <c r="L1222" s="123" t="s">
        <v>398</v>
      </c>
      <c r="M1222" s="123" t="s">
        <v>398</v>
      </c>
      <c r="N1222" s="123" t="s">
        <v>592</v>
      </c>
      <c r="O1222" s="123" t="s">
        <v>579</v>
      </c>
      <c r="P1222" s="123">
        <v>1</v>
      </c>
      <c r="Q1222" s="123" t="s">
        <v>398</v>
      </c>
      <c r="R1222" s="123" t="s">
        <v>398</v>
      </c>
      <c r="S1222" s="123" t="s">
        <v>398</v>
      </c>
      <c r="T1222" s="117" t="s">
        <v>398</v>
      </c>
      <c r="U1222" s="117" t="s">
        <v>398</v>
      </c>
      <c r="V1222" s="123" t="s">
        <v>398</v>
      </c>
      <c r="W1222" s="123">
        <v>52</v>
      </c>
      <c r="X1222" s="123" t="s">
        <v>906</v>
      </c>
      <c r="Y1222" s="120">
        <v>43559</v>
      </c>
      <c r="Z1222" s="121">
        <v>0.375</v>
      </c>
      <c r="AA1222" s="123" t="s">
        <v>661</v>
      </c>
      <c r="AB1222" s="117" t="s">
        <v>582</v>
      </c>
      <c r="AC1222" s="119" t="s">
        <v>398</v>
      </c>
      <c r="AD1222" s="119" t="s">
        <v>398</v>
      </c>
    </row>
    <row r="1223" spans="1:30">
      <c r="A1223" s="117">
        <v>1222</v>
      </c>
      <c r="B1223" s="123" t="s">
        <v>467</v>
      </c>
      <c r="C1223" s="117" t="s">
        <v>5</v>
      </c>
      <c r="D1223" s="117" t="s">
        <v>595</v>
      </c>
      <c r="E1223" s="117">
        <v>1222</v>
      </c>
      <c r="F1223" s="123" t="s">
        <v>921</v>
      </c>
      <c r="G1223" s="123" t="s">
        <v>591</v>
      </c>
      <c r="H1223" s="123" t="s">
        <v>579</v>
      </c>
      <c r="I1223" s="132" t="s">
        <v>398</v>
      </c>
      <c r="J1223" s="123" t="s">
        <v>398</v>
      </c>
      <c r="K1223" s="123">
        <v>1.6</v>
      </c>
      <c r="L1223" s="123" t="s">
        <v>398</v>
      </c>
      <c r="M1223" s="123" t="s">
        <v>398</v>
      </c>
      <c r="N1223" s="123" t="s">
        <v>592</v>
      </c>
      <c r="O1223" s="123" t="s">
        <v>579</v>
      </c>
      <c r="P1223" s="123">
        <v>1</v>
      </c>
      <c r="Q1223" s="123" t="s">
        <v>398</v>
      </c>
      <c r="R1223" s="123" t="s">
        <v>398</v>
      </c>
      <c r="S1223" s="123" t="s">
        <v>398</v>
      </c>
      <c r="T1223" s="117" t="s">
        <v>398</v>
      </c>
      <c r="U1223" s="117" t="s">
        <v>398</v>
      </c>
      <c r="V1223" s="123" t="s">
        <v>398</v>
      </c>
      <c r="W1223" s="123">
        <v>53</v>
      </c>
      <c r="X1223" s="123" t="s">
        <v>906</v>
      </c>
      <c r="Y1223" s="120">
        <v>43559</v>
      </c>
      <c r="Z1223" s="121">
        <v>0.375</v>
      </c>
      <c r="AA1223" s="123" t="s">
        <v>661</v>
      </c>
      <c r="AB1223" s="117" t="s">
        <v>582</v>
      </c>
      <c r="AC1223" s="119" t="s">
        <v>398</v>
      </c>
      <c r="AD1223" s="119" t="s">
        <v>398</v>
      </c>
    </row>
    <row r="1224" spans="1:30">
      <c r="A1224" s="117">
        <v>1223</v>
      </c>
      <c r="B1224" s="123" t="s">
        <v>467</v>
      </c>
      <c r="C1224" s="117" t="s">
        <v>5</v>
      </c>
      <c r="D1224" s="117" t="s">
        <v>595</v>
      </c>
      <c r="E1224" s="117">
        <v>1223</v>
      </c>
      <c r="F1224" s="209" t="s">
        <v>917</v>
      </c>
      <c r="G1224" s="123" t="s">
        <v>591</v>
      </c>
      <c r="H1224" s="123" t="s">
        <v>579</v>
      </c>
      <c r="I1224" s="132" t="s">
        <v>398</v>
      </c>
      <c r="J1224" s="123" t="s">
        <v>398</v>
      </c>
      <c r="K1224" s="123">
        <v>10.7</v>
      </c>
      <c r="L1224" s="123" t="s">
        <v>398</v>
      </c>
      <c r="M1224" s="123" t="s">
        <v>398</v>
      </c>
      <c r="N1224" s="123" t="s">
        <v>592</v>
      </c>
      <c r="O1224" s="123" t="s">
        <v>579</v>
      </c>
      <c r="P1224" s="123">
        <v>1</v>
      </c>
      <c r="Q1224" s="123" t="s">
        <v>398</v>
      </c>
      <c r="R1224" s="123" t="s">
        <v>398</v>
      </c>
      <c r="S1224" s="123" t="s">
        <v>398</v>
      </c>
      <c r="T1224" s="117" t="s">
        <v>398</v>
      </c>
      <c r="U1224" s="117" t="s">
        <v>398</v>
      </c>
      <c r="V1224" s="123" t="s">
        <v>398</v>
      </c>
      <c r="W1224" s="123">
        <v>51</v>
      </c>
      <c r="X1224" s="123" t="s">
        <v>906</v>
      </c>
      <c r="Y1224" s="120">
        <v>43559</v>
      </c>
      <c r="Z1224" s="121">
        <v>0.375</v>
      </c>
      <c r="AA1224" s="123" t="s">
        <v>661</v>
      </c>
      <c r="AB1224" s="117" t="s">
        <v>582</v>
      </c>
      <c r="AC1224" s="119" t="s">
        <v>398</v>
      </c>
      <c r="AD1224" s="119" t="s">
        <v>398</v>
      </c>
    </row>
    <row r="1225" spans="1:30">
      <c r="A1225" s="117">
        <v>1224</v>
      </c>
      <c r="B1225" s="123" t="s">
        <v>467</v>
      </c>
      <c r="C1225" s="117" t="s">
        <v>5</v>
      </c>
      <c r="D1225" s="117" t="s">
        <v>595</v>
      </c>
      <c r="E1225" s="117">
        <v>1224</v>
      </c>
      <c r="F1225" s="123" t="s">
        <v>921</v>
      </c>
      <c r="G1225" s="123" t="s">
        <v>591</v>
      </c>
      <c r="H1225" s="123" t="s">
        <v>579</v>
      </c>
      <c r="I1225" s="132" t="s">
        <v>398</v>
      </c>
      <c r="J1225" s="123" t="s">
        <v>398</v>
      </c>
      <c r="K1225" s="123">
        <v>2.5</v>
      </c>
      <c r="L1225" s="123" t="s">
        <v>398</v>
      </c>
      <c r="M1225" s="123" t="s">
        <v>398</v>
      </c>
      <c r="N1225" s="123" t="s">
        <v>592</v>
      </c>
      <c r="O1225" s="123" t="s">
        <v>579</v>
      </c>
      <c r="P1225" s="123">
        <v>1</v>
      </c>
      <c r="Q1225" s="123" t="s">
        <v>398</v>
      </c>
      <c r="R1225" s="123" t="s">
        <v>398</v>
      </c>
      <c r="S1225" s="123" t="s">
        <v>398</v>
      </c>
      <c r="T1225" s="117" t="s">
        <v>398</v>
      </c>
      <c r="U1225" s="117" t="s">
        <v>398</v>
      </c>
      <c r="V1225" s="123" t="s">
        <v>398</v>
      </c>
      <c r="W1225" s="123">
        <v>53</v>
      </c>
      <c r="X1225" s="123" t="s">
        <v>906</v>
      </c>
      <c r="Y1225" s="120">
        <v>43559</v>
      </c>
      <c r="Z1225" s="121">
        <v>0.375</v>
      </c>
      <c r="AA1225" s="123" t="s">
        <v>661</v>
      </c>
      <c r="AB1225" s="117" t="s">
        <v>582</v>
      </c>
      <c r="AC1225" s="119" t="s">
        <v>398</v>
      </c>
      <c r="AD1225" s="119" t="s">
        <v>398</v>
      </c>
    </row>
    <row r="1226" spans="1:30">
      <c r="A1226" s="117">
        <v>1225</v>
      </c>
      <c r="B1226" s="123" t="s">
        <v>467</v>
      </c>
      <c r="C1226" s="117" t="s">
        <v>5</v>
      </c>
      <c r="D1226" s="117" t="s">
        <v>595</v>
      </c>
      <c r="E1226" s="117">
        <v>1225</v>
      </c>
      <c r="F1226" s="123" t="s">
        <v>921</v>
      </c>
      <c r="G1226" s="123" t="s">
        <v>591</v>
      </c>
      <c r="H1226" s="123" t="s">
        <v>579</v>
      </c>
      <c r="I1226" s="132" t="s">
        <v>398</v>
      </c>
      <c r="J1226" s="123" t="s">
        <v>398</v>
      </c>
      <c r="K1226" s="123">
        <v>4.9000000000000004</v>
      </c>
      <c r="L1226" s="123" t="s">
        <v>398</v>
      </c>
      <c r="M1226" s="123" t="s">
        <v>398</v>
      </c>
      <c r="N1226" s="123" t="s">
        <v>585</v>
      </c>
      <c r="O1226" s="123" t="s">
        <v>579</v>
      </c>
      <c r="P1226" s="123">
        <v>1</v>
      </c>
      <c r="Q1226" s="123" t="s">
        <v>398</v>
      </c>
      <c r="R1226" s="123" t="s">
        <v>398</v>
      </c>
      <c r="S1226" s="123" t="s">
        <v>398</v>
      </c>
      <c r="T1226" s="117" t="s">
        <v>398</v>
      </c>
      <c r="U1226" s="117" t="s">
        <v>398</v>
      </c>
      <c r="V1226" s="123" t="s">
        <v>398</v>
      </c>
      <c r="W1226" s="123">
        <v>53</v>
      </c>
      <c r="X1226" s="123" t="s">
        <v>906</v>
      </c>
      <c r="Y1226" s="120">
        <v>43559</v>
      </c>
      <c r="Z1226" s="121">
        <v>0.375</v>
      </c>
      <c r="AA1226" s="123" t="s">
        <v>661</v>
      </c>
      <c r="AB1226" s="117" t="s">
        <v>582</v>
      </c>
      <c r="AC1226" s="119" t="s">
        <v>398</v>
      </c>
      <c r="AD1226" s="119" t="s">
        <v>685</v>
      </c>
    </row>
    <row r="1227" spans="1:30">
      <c r="A1227" s="117">
        <v>1226</v>
      </c>
      <c r="B1227" s="123" t="s">
        <v>467</v>
      </c>
      <c r="C1227" s="117" t="s">
        <v>5</v>
      </c>
      <c r="D1227" s="117" t="s">
        <v>595</v>
      </c>
      <c r="E1227" s="117">
        <v>1226</v>
      </c>
      <c r="F1227" s="209" t="s">
        <v>920</v>
      </c>
      <c r="G1227" s="123" t="s">
        <v>591</v>
      </c>
      <c r="H1227" s="123" t="s">
        <v>579</v>
      </c>
      <c r="I1227" s="132" t="s">
        <v>398</v>
      </c>
      <c r="J1227" s="123" t="s">
        <v>398</v>
      </c>
      <c r="K1227" s="123">
        <v>5.0999999999999996</v>
      </c>
      <c r="L1227" s="123" t="s">
        <v>398</v>
      </c>
      <c r="M1227" s="123" t="s">
        <v>398</v>
      </c>
      <c r="N1227" s="123" t="s">
        <v>592</v>
      </c>
      <c r="O1227" s="123" t="s">
        <v>579</v>
      </c>
      <c r="P1227" s="123">
        <v>1</v>
      </c>
      <c r="Q1227" s="123" t="s">
        <v>398</v>
      </c>
      <c r="R1227" s="123" t="s">
        <v>398</v>
      </c>
      <c r="S1227" s="123" t="s">
        <v>398</v>
      </c>
      <c r="T1227" s="117" t="s">
        <v>398</v>
      </c>
      <c r="U1227" s="117" t="s">
        <v>398</v>
      </c>
      <c r="V1227" s="123" t="s">
        <v>398</v>
      </c>
      <c r="W1227" s="123">
        <v>52</v>
      </c>
      <c r="X1227" s="123" t="s">
        <v>906</v>
      </c>
      <c r="Y1227" s="120">
        <v>43559</v>
      </c>
      <c r="Z1227" s="121">
        <v>0.375</v>
      </c>
      <c r="AA1227" s="123" t="s">
        <v>661</v>
      </c>
      <c r="AB1227" s="117" t="s">
        <v>582</v>
      </c>
      <c r="AC1227" s="119" t="s">
        <v>398</v>
      </c>
      <c r="AD1227" s="119" t="s">
        <v>398</v>
      </c>
    </row>
    <row r="1228" spans="1:30">
      <c r="A1228" s="117">
        <v>1227</v>
      </c>
      <c r="B1228" s="123" t="s">
        <v>467</v>
      </c>
      <c r="C1228" s="117" t="s">
        <v>5</v>
      </c>
      <c r="D1228" s="117" t="s">
        <v>595</v>
      </c>
      <c r="E1228" s="117">
        <v>1227</v>
      </c>
      <c r="F1228" s="123" t="s">
        <v>921</v>
      </c>
      <c r="G1228" s="123" t="s">
        <v>591</v>
      </c>
      <c r="H1228" s="123" t="s">
        <v>579</v>
      </c>
      <c r="I1228" s="132" t="s">
        <v>398</v>
      </c>
      <c r="J1228" s="123" t="s">
        <v>398</v>
      </c>
      <c r="K1228" s="123">
        <v>2.1</v>
      </c>
      <c r="L1228" s="123" t="s">
        <v>398</v>
      </c>
      <c r="M1228" s="123" t="s">
        <v>398</v>
      </c>
      <c r="N1228" s="123" t="s">
        <v>592</v>
      </c>
      <c r="O1228" s="123" t="s">
        <v>579</v>
      </c>
      <c r="P1228" s="123">
        <v>1</v>
      </c>
      <c r="Q1228" s="123" t="s">
        <v>398</v>
      </c>
      <c r="R1228" s="123" t="s">
        <v>398</v>
      </c>
      <c r="S1228" s="123" t="s">
        <v>398</v>
      </c>
      <c r="T1228" s="117" t="s">
        <v>398</v>
      </c>
      <c r="U1228" s="117" t="s">
        <v>398</v>
      </c>
      <c r="V1228" s="123" t="s">
        <v>398</v>
      </c>
      <c r="W1228" s="123">
        <v>53</v>
      </c>
      <c r="X1228" s="123" t="s">
        <v>906</v>
      </c>
      <c r="Y1228" s="120">
        <v>43559</v>
      </c>
      <c r="Z1228" s="121">
        <v>0.375</v>
      </c>
      <c r="AA1228" s="123" t="s">
        <v>661</v>
      </c>
      <c r="AB1228" s="117" t="s">
        <v>582</v>
      </c>
      <c r="AC1228" s="119" t="s">
        <v>398</v>
      </c>
      <c r="AD1228" s="119" t="s">
        <v>398</v>
      </c>
    </row>
    <row r="1229" spans="1:30">
      <c r="A1229" s="117">
        <v>1228</v>
      </c>
      <c r="B1229" s="123" t="s">
        <v>467</v>
      </c>
      <c r="C1229" s="117" t="s">
        <v>5</v>
      </c>
      <c r="D1229" s="117" t="s">
        <v>595</v>
      </c>
      <c r="E1229" s="117">
        <v>1228</v>
      </c>
      <c r="F1229" s="209" t="s">
        <v>917</v>
      </c>
      <c r="G1229" s="123" t="s">
        <v>591</v>
      </c>
      <c r="H1229" s="123" t="s">
        <v>579</v>
      </c>
      <c r="I1229" s="132" t="s">
        <v>398</v>
      </c>
      <c r="J1229" s="123" t="s">
        <v>398</v>
      </c>
      <c r="K1229" s="123">
        <v>19.3</v>
      </c>
      <c r="L1229" s="123" t="s">
        <v>398</v>
      </c>
      <c r="M1229" s="123" t="s">
        <v>398</v>
      </c>
      <c r="N1229" s="123" t="s">
        <v>592</v>
      </c>
      <c r="O1229" s="123" t="s">
        <v>579</v>
      </c>
      <c r="P1229" s="123">
        <v>1</v>
      </c>
      <c r="Q1229" s="123" t="s">
        <v>398</v>
      </c>
      <c r="R1229" s="123" t="s">
        <v>398</v>
      </c>
      <c r="S1229" s="123" t="s">
        <v>398</v>
      </c>
      <c r="T1229" s="117" t="s">
        <v>398</v>
      </c>
      <c r="U1229" s="117" t="s">
        <v>398</v>
      </c>
      <c r="V1229" s="123" t="s">
        <v>398</v>
      </c>
      <c r="W1229" s="123">
        <v>51</v>
      </c>
      <c r="X1229" s="123" t="s">
        <v>906</v>
      </c>
      <c r="Y1229" s="120">
        <v>43559</v>
      </c>
      <c r="Z1229" s="121">
        <v>0.375</v>
      </c>
      <c r="AA1229" s="123" t="s">
        <v>661</v>
      </c>
      <c r="AB1229" s="117" t="s">
        <v>582</v>
      </c>
      <c r="AC1229" s="119" t="s">
        <v>398</v>
      </c>
      <c r="AD1229" s="119" t="s">
        <v>398</v>
      </c>
    </row>
    <row r="1230" spans="1:30">
      <c r="A1230" s="117">
        <v>1229</v>
      </c>
      <c r="B1230" s="123" t="s">
        <v>467</v>
      </c>
      <c r="C1230" s="117" t="s">
        <v>5</v>
      </c>
      <c r="D1230" s="117" t="s">
        <v>595</v>
      </c>
      <c r="E1230" s="117">
        <v>1229</v>
      </c>
      <c r="F1230" s="123" t="s">
        <v>921</v>
      </c>
      <c r="G1230" s="123" t="s">
        <v>591</v>
      </c>
      <c r="H1230" s="123" t="s">
        <v>579</v>
      </c>
      <c r="I1230" s="132" t="s">
        <v>398</v>
      </c>
      <c r="J1230" s="123" t="s">
        <v>398</v>
      </c>
      <c r="K1230" s="123">
        <v>4.5999999999999996</v>
      </c>
      <c r="L1230" s="123" t="s">
        <v>398</v>
      </c>
      <c r="M1230" s="123" t="s">
        <v>398</v>
      </c>
      <c r="N1230" s="123" t="s">
        <v>592</v>
      </c>
      <c r="O1230" s="123" t="s">
        <v>579</v>
      </c>
      <c r="P1230" s="123">
        <v>1</v>
      </c>
      <c r="Q1230" s="123" t="s">
        <v>398</v>
      </c>
      <c r="R1230" s="123" t="s">
        <v>398</v>
      </c>
      <c r="S1230" s="123" t="s">
        <v>398</v>
      </c>
      <c r="T1230" s="117" t="s">
        <v>398</v>
      </c>
      <c r="U1230" s="117" t="s">
        <v>398</v>
      </c>
      <c r="V1230" s="123" t="s">
        <v>398</v>
      </c>
      <c r="W1230" s="123">
        <v>53</v>
      </c>
      <c r="X1230" s="123" t="s">
        <v>906</v>
      </c>
      <c r="Y1230" s="120">
        <v>43559</v>
      </c>
      <c r="Z1230" s="121">
        <v>0.375</v>
      </c>
      <c r="AA1230" s="123" t="s">
        <v>661</v>
      </c>
      <c r="AB1230" s="117" t="s">
        <v>582</v>
      </c>
      <c r="AC1230" s="119" t="s">
        <v>398</v>
      </c>
      <c r="AD1230" s="119" t="s">
        <v>398</v>
      </c>
    </row>
    <row r="1231" spans="1:30">
      <c r="A1231" s="117">
        <v>1230</v>
      </c>
      <c r="B1231" s="123" t="s">
        <v>467</v>
      </c>
      <c r="C1231" s="117" t="s">
        <v>5</v>
      </c>
      <c r="D1231" s="117" t="s">
        <v>595</v>
      </c>
      <c r="E1231" s="117">
        <v>1230</v>
      </c>
      <c r="F1231" s="123" t="s">
        <v>921</v>
      </c>
      <c r="G1231" s="123" t="s">
        <v>591</v>
      </c>
      <c r="H1231" s="123" t="s">
        <v>579</v>
      </c>
      <c r="I1231" s="132" t="s">
        <v>398</v>
      </c>
      <c r="J1231" s="123" t="s">
        <v>398</v>
      </c>
      <c r="K1231" s="123">
        <v>2.6</v>
      </c>
      <c r="L1231" s="123" t="s">
        <v>398</v>
      </c>
      <c r="M1231" s="123" t="s">
        <v>398</v>
      </c>
      <c r="N1231" s="123" t="s">
        <v>592</v>
      </c>
      <c r="O1231" s="123" t="s">
        <v>579</v>
      </c>
      <c r="P1231" s="123">
        <v>1</v>
      </c>
      <c r="Q1231" s="123" t="s">
        <v>398</v>
      </c>
      <c r="R1231" s="123" t="s">
        <v>398</v>
      </c>
      <c r="S1231" s="123" t="s">
        <v>398</v>
      </c>
      <c r="T1231" s="117" t="s">
        <v>398</v>
      </c>
      <c r="U1231" s="117" t="s">
        <v>398</v>
      </c>
      <c r="V1231" s="123" t="s">
        <v>398</v>
      </c>
      <c r="W1231" s="123">
        <v>53</v>
      </c>
      <c r="X1231" s="123" t="s">
        <v>906</v>
      </c>
      <c r="Y1231" s="120">
        <v>43559</v>
      </c>
      <c r="Z1231" s="121">
        <v>0.375</v>
      </c>
      <c r="AA1231" s="123" t="s">
        <v>661</v>
      </c>
      <c r="AB1231" s="117" t="s">
        <v>582</v>
      </c>
      <c r="AC1231" s="119" t="s">
        <v>398</v>
      </c>
      <c r="AD1231" s="119" t="s">
        <v>398</v>
      </c>
    </row>
    <row r="1232" spans="1:30">
      <c r="A1232" s="117">
        <v>1231</v>
      </c>
      <c r="B1232" s="123" t="s">
        <v>467</v>
      </c>
      <c r="C1232" s="117" t="s">
        <v>5</v>
      </c>
      <c r="D1232" s="117" t="s">
        <v>595</v>
      </c>
      <c r="E1232" s="117">
        <v>1231</v>
      </c>
      <c r="F1232" s="209" t="s">
        <v>917</v>
      </c>
      <c r="G1232" s="123" t="s">
        <v>591</v>
      </c>
      <c r="H1232" s="123" t="s">
        <v>579</v>
      </c>
      <c r="I1232" s="132" t="s">
        <v>398</v>
      </c>
      <c r="J1232" s="123" t="s">
        <v>398</v>
      </c>
      <c r="K1232" s="123">
        <v>10.1</v>
      </c>
      <c r="L1232" s="123" t="s">
        <v>398</v>
      </c>
      <c r="M1232" s="123" t="s">
        <v>398</v>
      </c>
      <c r="N1232" s="123" t="s">
        <v>592</v>
      </c>
      <c r="O1232" s="123" t="s">
        <v>579</v>
      </c>
      <c r="P1232" s="123">
        <v>1</v>
      </c>
      <c r="Q1232" s="123" t="s">
        <v>398</v>
      </c>
      <c r="R1232" s="123" t="s">
        <v>398</v>
      </c>
      <c r="S1232" s="123" t="s">
        <v>398</v>
      </c>
      <c r="T1232" s="117" t="s">
        <v>398</v>
      </c>
      <c r="U1232" s="117" t="s">
        <v>398</v>
      </c>
      <c r="V1232" s="123" t="s">
        <v>398</v>
      </c>
      <c r="W1232" s="123">
        <v>51</v>
      </c>
      <c r="X1232" s="123" t="s">
        <v>906</v>
      </c>
      <c r="Y1232" s="120">
        <v>43559</v>
      </c>
      <c r="Z1232" s="121">
        <v>0.375</v>
      </c>
      <c r="AA1232" s="123" t="s">
        <v>661</v>
      </c>
      <c r="AB1232" s="117" t="s">
        <v>582</v>
      </c>
      <c r="AC1232" s="119" t="s">
        <v>398</v>
      </c>
      <c r="AD1232" s="119" t="s">
        <v>398</v>
      </c>
    </row>
    <row r="1233" spans="1:30">
      <c r="A1233" s="117">
        <v>1232</v>
      </c>
      <c r="B1233" s="123" t="s">
        <v>467</v>
      </c>
      <c r="C1233" s="117" t="s">
        <v>5</v>
      </c>
      <c r="D1233" s="117" t="s">
        <v>595</v>
      </c>
      <c r="E1233" s="117">
        <v>1232</v>
      </c>
      <c r="F1233" s="123" t="s">
        <v>921</v>
      </c>
      <c r="G1233" s="123" t="s">
        <v>591</v>
      </c>
      <c r="H1233" s="123" t="s">
        <v>579</v>
      </c>
      <c r="I1233" s="132" t="s">
        <v>398</v>
      </c>
      <c r="J1233" s="123" t="s">
        <v>398</v>
      </c>
      <c r="K1233" s="123">
        <v>3</v>
      </c>
      <c r="L1233" s="123" t="s">
        <v>398</v>
      </c>
      <c r="M1233" s="123" t="s">
        <v>398</v>
      </c>
      <c r="N1233" s="123" t="s">
        <v>592</v>
      </c>
      <c r="O1233" s="123" t="s">
        <v>579</v>
      </c>
      <c r="P1233" s="123">
        <v>1</v>
      </c>
      <c r="Q1233" s="123" t="s">
        <v>398</v>
      </c>
      <c r="R1233" s="123" t="s">
        <v>398</v>
      </c>
      <c r="S1233" s="123" t="s">
        <v>398</v>
      </c>
      <c r="T1233" s="117" t="s">
        <v>398</v>
      </c>
      <c r="U1233" s="117" t="s">
        <v>398</v>
      </c>
      <c r="V1233" s="123" t="s">
        <v>398</v>
      </c>
      <c r="W1233" s="123">
        <v>53</v>
      </c>
      <c r="X1233" s="123" t="s">
        <v>906</v>
      </c>
      <c r="Y1233" s="120">
        <v>43559</v>
      </c>
      <c r="Z1233" s="121">
        <v>0.375</v>
      </c>
      <c r="AA1233" s="123" t="s">
        <v>661</v>
      </c>
      <c r="AB1233" s="117" t="s">
        <v>582</v>
      </c>
      <c r="AC1233" s="119" t="s">
        <v>398</v>
      </c>
      <c r="AD1233" s="119" t="s">
        <v>398</v>
      </c>
    </row>
    <row r="1234" spans="1:30">
      <c r="A1234" s="117">
        <v>1233</v>
      </c>
      <c r="B1234" s="123" t="s">
        <v>467</v>
      </c>
      <c r="C1234" s="117" t="s">
        <v>5</v>
      </c>
      <c r="D1234" s="117" t="s">
        <v>595</v>
      </c>
      <c r="E1234" s="117">
        <v>1233</v>
      </c>
      <c r="F1234" s="209" t="s">
        <v>920</v>
      </c>
      <c r="G1234" s="123" t="s">
        <v>591</v>
      </c>
      <c r="H1234" s="123" t="s">
        <v>579</v>
      </c>
      <c r="I1234" s="132" t="s">
        <v>398</v>
      </c>
      <c r="J1234" s="123" t="s">
        <v>398</v>
      </c>
      <c r="K1234" s="123">
        <v>9.5</v>
      </c>
      <c r="L1234" s="123" t="s">
        <v>398</v>
      </c>
      <c r="M1234" s="123" t="s">
        <v>398</v>
      </c>
      <c r="N1234" s="123" t="s">
        <v>592</v>
      </c>
      <c r="O1234" s="123" t="s">
        <v>579</v>
      </c>
      <c r="P1234" s="123">
        <v>1</v>
      </c>
      <c r="Q1234" s="123" t="s">
        <v>398</v>
      </c>
      <c r="R1234" s="123" t="s">
        <v>398</v>
      </c>
      <c r="S1234" s="123" t="s">
        <v>398</v>
      </c>
      <c r="T1234" s="117" t="s">
        <v>398</v>
      </c>
      <c r="U1234" s="117" t="s">
        <v>398</v>
      </c>
      <c r="V1234" s="123" t="s">
        <v>398</v>
      </c>
      <c r="W1234" s="123">
        <v>52</v>
      </c>
      <c r="X1234" s="123" t="s">
        <v>906</v>
      </c>
      <c r="Y1234" s="120">
        <v>43559</v>
      </c>
      <c r="Z1234" s="121">
        <v>0.375</v>
      </c>
      <c r="AA1234" s="123" t="s">
        <v>661</v>
      </c>
      <c r="AB1234" s="117" t="s">
        <v>582</v>
      </c>
      <c r="AC1234" s="119" t="s">
        <v>398</v>
      </c>
      <c r="AD1234" s="119" t="s">
        <v>398</v>
      </c>
    </row>
    <row r="1235" spans="1:30">
      <c r="A1235" s="117">
        <v>1234</v>
      </c>
      <c r="B1235" s="123" t="s">
        <v>467</v>
      </c>
      <c r="C1235" s="117" t="s">
        <v>5</v>
      </c>
      <c r="D1235" s="117" t="s">
        <v>595</v>
      </c>
      <c r="E1235" s="117">
        <v>1234</v>
      </c>
      <c r="F1235" s="123" t="s">
        <v>921</v>
      </c>
      <c r="G1235" s="123" t="s">
        <v>591</v>
      </c>
      <c r="H1235" s="123" t="s">
        <v>579</v>
      </c>
      <c r="I1235" s="132" t="s">
        <v>398</v>
      </c>
      <c r="J1235" s="123" t="s">
        <v>398</v>
      </c>
      <c r="K1235" s="123">
        <v>3.1</v>
      </c>
      <c r="L1235" s="123" t="s">
        <v>398</v>
      </c>
      <c r="M1235" s="123" t="s">
        <v>398</v>
      </c>
      <c r="N1235" s="123" t="s">
        <v>592</v>
      </c>
      <c r="O1235" s="123" t="s">
        <v>579</v>
      </c>
      <c r="P1235" s="123">
        <v>1</v>
      </c>
      <c r="Q1235" s="123" t="s">
        <v>398</v>
      </c>
      <c r="R1235" s="123" t="s">
        <v>398</v>
      </c>
      <c r="S1235" s="123" t="s">
        <v>398</v>
      </c>
      <c r="T1235" s="117" t="s">
        <v>398</v>
      </c>
      <c r="U1235" s="117" t="s">
        <v>398</v>
      </c>
      <c r="V1235" s="123" t="s">
        <v>398</v>
      </c>
      <c r="W1235" s="123">
        <v>53</v>
      </c>
      <c r="X1235" s="123" t="s">
        <v>906</v>
      </c>
      <c r="Y1235" s="120">
        <v>43559</v>
      </c>
      <c r="Z1235" s="121">
        <v>0.375</v>
      </c>
      <c r="AA1235" s="123" t="s">
        <v>661</v>
      </c>
      <c r="AB1235" s="117" t="s">
        <v>582</v>
      </c>
      <c r="AC1235" s="119" t="s">
        <v>398</v>
      </c>
      <c r="AD1235" s="119" t="s">
        <v>398</v>
      </c>
    </row>
    <row r="1236" spans="1:30">
      <c r="A1236" s="117">
        <v>1235</v>
      </c>
      <c r="B1236" s="123" t="s">
        <v>467</v>
      </c>
      <c r="C1236" s="117" t="s">
        <v>5</v>
      </c>
      <c r="D1236" s="117" t="s">
        <v>595</v>
      </c>
      <c r="E1236" s="117">
        <v>1235</v>
      </c>
      <c r="F1236" s="123" t="s">
        <v>921</v>
      </c>
      <c r="G1236" s="123" t="s">
        <v>591</v>
      </c>
      <c r="H1236" s="123" t="s">
        <v>579</v>
      </c>
      <c r="I1236" s="132" t="s">
        <v>398</v>
      </c>
      <c r="J1236" s="123" t="s">
        <v>398</v>
      </c>
      <c r="K1236" s="123">
        <v>3.3</v>
      </c>
      <c r="L1236" s="123" t="s">
        <v>398</v>
      </c>
      <c r="M1236" s="123" t="s">
        <v>398</v>
      </c>
      <c r="N1236" s="123" t="s">
        <v>592</v>
      </c>
      <c r="O1236" s="123" t="s">
        <v>579</v>
      </c>
      <c r="P1236" s="123">
        <v>1</v>
      </c>
      <c r="Q1236" s="123" t="s">
        <v>398</v>
      </c>
      <c r="R1236" s="123" t="s">
        <v>398</v>
      </c>
      <c r="S1236" s="123" t="s">
        <v>398</v>
      </c>
      <c r="T1236" s="117" t="s">
        <v>398</v>
      </c>
      <c r="U1236" s="117" t="s">
        <v>398</v>
      </c>
      <c r="V1236" s="123" t="s">
        <v>398</v>
      </c>
      <c r="W1236" s="123">
        <v>53</v>
      </c>
      <c r="X1236" s="123" t="s">
        <v>906</v>
      </c>
      <c r="Y1236" s="120">
        <v>43559</v>
      </c>
      <c r="Z1236" s="121">
        <v>0.375</v>
      </c>
      <c r="AA1236" s="123" t="s">
        <v>661</v>
      </c>
      <c r="AB1236" s="117" t="s">
        <v>582</v>
      </c>
      <c r="AC1236" s="119" t="s">
        <v>398</v>
      </c>
      <c r="AD1236" s="119" t="s">
        <v>398</v>
      </c>
    </row>
    <row r="1237" spans="1:30">
      <c r="A1237" s="117">
        <v>1236</v>
      </c>
      <c r="B1237" s="123" t="s">
        <v>467</v>
      </c>
      <c r="C1237" s="117" t="s">
        <v>5</v>
      </c>
      <c r="D1237" s="117" t="s">
        <v>595</v>
      </c>
      <c r="E1237" s="117">
        <v>1236</v>
      </c>
      <c r="F1237" s="123" t="s">
        <v>921</v>
      </c>
      <c r="G1237" s="123" t="s">
        <v>591</v>
      </c>
      <c r="H1237" s="123" t="s">
        <v>579</v>
      </c>
      <c r="I1237" s="132" t="s">
        <v>398</v>
      </c>
      <c r="J1237" s="123" t="s">
        <v>398</v>
      </c>
      <c r="K1237" s="123">
        <v>4</v>
      </c>
      <c r="L1237" s="123" t="s">
        <v>398</v>
      </c>
      <c r="M1237" s="123" t="s">
        <v>398</v>
      </c>
      <c r="N1237" s="123" t="s">
        <v>592</v>
      </c>
      <c r="O1237" s="123" t="s">
        <v>579</v>
      </c>
      <c r="P1237" s="123">
        <v>1</v>
      </c>
      <c r="Q1237" s="123" t="s">
        <v>398</v>
      </c>
      <c r="R1237" s="123" t="s">
        <v>398</v>
      </c>
      <c r="S1237" s="123" t="s">
        <v>398</v>
      </c>
      <c r="T1237" s="117" t="s">
        <v>398</v>
      </c>
      <c r="U1237" s="117" t="s">
        <v>398</v>
      </c>
      <c r="V1237" s="123" t="s">
        <v>398</v>
      </c>
      <c r="W1237" s="123">
        <v>53</v>
      </c>
      <c r="X1237" s="123" t="s">
        <v>906</v>
      </c>
      <c r="Y1237" s="120">
        <v>43559</v>
      </c>
      <c r="Z1237" s="121">
        <v>0.375</v>
      </c>
      <c r="AA1237" s="123" t="s">
        <v>661</v>
      </c>
      <c r="AB1237" s="117" t="s">
        <v>582</v>
      </c>
      <c r="AC1237" s="119" t="s">
        <v>398</v>
      </c>
      <c r="AD1237" s="119" t="s">
        <v>398</v>
      </c>
    </row>
    <row r="1238" spans="1:30">
      <c r="A1238" s="117">
        <v>1237</v>
      </c>
      <c r="B1238" s="123" t="s">
        <v>467</v>
      </c>
      <c r="C1238" s="117" t="s">
        <v>5</v>
      </c>
      <c r="D1238" s="117" t="s">
        <v>595</v>
      </c>
      <c r="E1238" s="117">
        <v>1237</v>
      </c>
      <c r="F1238" s="209" t="s">
        <v>917</v>
      </c>
      <c r="G1238" s="123" t="s">
        <v>591</v>
      </c>
      <c r="H1238" s="123" t="s">
        <v>579</v>
      </c>
      <c r="I1238" s="132" t="s">
        <v>398</v>
      </c>
      <c r="J1238" s="123" t="s">
        <v>398</v>
      </c>
      <c r="K1238" s="123">
        <v>13</v>
      </c>
      <c r="L1238" s="123" t="s">
        <v>398</v>
      </c>
      <c r="M1238" s="123" t="s">
        <v>398</v>
      </c>
      <c r="N1238" s="123" t="s">
        <v>592</v>
      </c>
      <c r="O1238" s="123" t="s">
        <v>579</v>
      </c>
      <c r="P1238" s="123">
        <v>1</v>
      </c>
      <c r="Q1238" s="123" t="s">
        <v>398</v>
      </c>
      <c r="R1238" s="123" t="s">
        <v>398</v>
      </c>
      <c r="S1238" s="123" t="s">
        <v>398</v>
      </c>
      <c r="T1238" s="117" t="s">
        <v>398</v>
      </c>
      <c r="U1238" s="117" t="s">
        <v>398</v>
      </c>
      <c r="V1238" s="123" t="s">
        <v>398</v>
      </c>
      <c r="W1238" s="123">
        <v>51</v>
      </c>
      <c r="X1238" s="123" t="s">
        <v>906</v>
      </c>
      <c r="Y1238" s="120">
        <v>43559</v>
      </c>
      <c r="Z1238" s="121">
        <v>0.375</v>
      </c>
      <c r="AA1238" s="123" t="s">
        <v>661</v>
      </c>
      <c r="AB1238" s="117" t="s">
        <v>582</v>
      </c>
      <c r="AC1238" s="119" t="s">
        <v>398</v>
      </c>
      <c r="AD1238" s="119" t="s">
        <v>398</v>
      </c>
    </row>
    <row r="1239" spans="1:30">
      <c r="A1239" s="117">
        <v>1238</v>
      </c>
      <c r="B1239" s="123" t="s">
        <v>467</v>
      </c>
      <c r="C1239" s="117" t="s">
        <v>5</v>
      </c>
      <c r="D1239" s="117" t="s">
        <v>595</v>
      </c>
      <c r="E1239" s="117">
        <v>1238</v>
      </c>
      <c r="F1239" s="123" t="s">
        <v>921</v>
      </c>
      <c r="G1239" s="123" t="s">
        <v>591</v>
      </c>
      <c r="H1239" s="123" t="s">
        <v>579</v>
      </c>
      <c r="I1239" s="132" t="s">
        <v>398</v>
      </c>
      <c r="J1239" s="123" t="s">
        <v>398</v>
      </c>
      <c r="K1239" s="123">
        <v>2.4</v>
      </c>
      <c r="L1239" s="123" t="s">
        <v>398</v>
      </c>
      <c r="M1239" s="123" t="s">
        <v>398</v>
      </c>
      <c r="N1239" s="123" t="s">
        <v>592</v>
      </c>
      <c r="O1239" s="123" t="s">
        <v>579</v>
      </c>
      <c r="P1239" s="123">
        <v>1</v>
      </c>
      <c r="Q1239" s="123" t="s">
        <v>398</v>
      </c>
      <c r="R1239" s="123" t="s">
        <v>398</v>
      </c>
      <c r="S1239" s="123" t="s">
        <v>398</v>
      </c>
      <c r="T1239" s="117" t="s">
        <v>398</v>
      </c>
      <c r="U1239" s="117" t="s">
        <v>398</v>
      </c>
      <c r="V1239" s="123" t="s">
        <v>398</v>
      </c>
      <c r="W1239" s="123">
        <v>53</v>
      </c>
      <c r="X1239" s="123" t="s">
        <v>906</v>
      </c>
      <c r="Y1239" s="120">
        <v>43559</v>
      </c>
      <c r="Z1239" s="121">
        <v>0.375</v>
      </c>
      <c r="AA1239" s="123" t="s">
        <v>661</v>
      </c>
      <c r="AB1239" s="117" t="s">
        <v>582</v>
      </c>
      <c r="AC1239" s="119" t="s">
        <v>398</v>
      </c>
      <c r="AD1239" s="119" t="s">
        <v>398</v>
      </c>
    </row>
    <row r="1240" spans="1:30">
      <c r="A1240" s="117">
        <v>1239</v>
      </c>
      <c r="B1240" s="123" t="s">
        <v>467</v>
      </c>
      <c r="C1240" s="117" t="s">
        <v>5</v>
      </c>
      <c r="D1240" s="117" t="s">
        <v>595</v>
      </c>
      <c r="E1240" s="117">
        <v>1239</v>
      </c>
      <c r="F1240" s="209" t="s">
        <v>920</v>
      </c>
      <c r="G1240" s="123" t="s">
        <v>591</v>
      </c>
      <c r="H1240" s="123" t="s">
        <v>579</v>
      </c>
      <c r="I1240" s="132" t="s">
        <v>398</v>
      </c>
      <c r="J1240" s="123" t="s">
        <v>398</v>
      </c>
      <c r="K1240" s="123">
        <v>6.4</v>
      </c>
      <c r="L1240" s="123" t="s">
        <v>398</v>
      </c>
      <c r="M1240" s="123" t="s">
        <v>398</v>
      </c>
      <c r="N1240" s="123" t="s">
        <v>592</v>
      </c>
      <c r="O1240" s="123" t="s">
        <v>579</v>
      </c>
      <c r="P1240" s="123">
        <v>1</v>
      </c>
      <c r="Q1240" s="123" t="s">
        <v>398</v>
      </c>
      <c r="R1240" s="123" t="s">
        <v>398</v>
      </c>
      <c r="S1240" s="123" t="s">
        <v>398</v>
      </c>
      <c r="T1240" s="117" t="s">
        <v>398</v>
      </c>
      <c r="U1240" s="117" t="s">
        <v>398</v>
      </c>
      <c r="V1240" s="123" t="s">
        <v>398</v>
      </c>
      <c r="W1240" s="123">
        <v>52</v>
      </c>
      <c r="X1240" s="123" t="s">
        <v>906</v>
      </c>
      <c r="Y1240" s="120">
        <v>43559</v>
      </c>
      <c r="Z1240" s="121">
        <v>0.375</v>
      </c>
      <c r="AA1240" s="123" t="s">
        <v>661</v>
      </c>
      <c r="AB1240" s="117" t="s">
        <v>582</v>
      </c>
      <c r="AC1240" s="119" t="s">
        <v>398</v>
      </c>
      <c r="AD1240" s="119" t="s">
        <v>398</v>
      </c>
    </row>
    <row r="1241" spans="1:30">
      <c r="A1241" s="117">
        <v>1240</v>
      </c>
      <c r="B1241" s="123" t="s">
        <v>467</v>
      </c>
      <c r="C1241" s="117" t="s">
        <v>5</v>
      </c>
      <c r="D1241" s="117" t="s">
        <v>595</v>
      </c>
      <c r="E1241" s="117">
        <v>1240</v>
      </c>
      <c r="F1241" s="123" t="s">
        <v>921</v>
      </c>
      <c r="G1241" s="123" t="s">
        <v>591</v>
      </c>
      <c r="H1241" s="123" t="s">
        <v>579</v>
      </c>
      <c r="I1241" s="132" t="s">
        <v>398</v>
      </c>
      <c r="J1241" s="123" t="s">
        <v>398</v>
      </c>
      <c r="K1241" s="123">
        <v>2.2999999999999998</v>
      </c>
      <c r="L1241" s="123" t="s">
        <v>398</v>
      </c>
      <c r="M1241" s="123" t="s">
        <v>398</v>
      </c>
      <c r="N1241" s="123" t="s">
        <v>592</v>
      </c>
      <c r="O1241" s="123" t="s">
        <v>579</v>
      </c>
      <c r="P1241" s="123">
        <v>1</v>
      </c>
      <c r="Q1241" s="123" t="s">
        <v>398</v>
      </c>
      <c r="R1241" s="123" t="s">
        <v>398</v>
      </c>
      <c r="S1241" s="123" t="s">
        <v>398</v>
      </c>
      <c r="T1241" s="117" t="s">
        <v>398</v>
      </c>
      <c r="U1241" s="117" t="s">
        <v>398</v>
      </c>
      <c r="V1241" s="123" t="s">
        <v>398</v>
      </c>
      <c r="W1241" s="123">
        <v>53</v>
      </c>
      <c r="X1241" s="123" t="s">
        <v>906</v>
      </c>
      <c r="Y1241" s="120">
        <v>43559</v>
      </c>
      <c r="Z1241" s="121">
        <v>0.375</v>
      </c>
      <c r="AA1241" s="123" t="s">
        <v>661</v>
      </c>
      <c r="AB1241" s="117" t="s">
        <v>582</v>
      </c>
      <c r="AC1241" s="119" t="s">
        <v>398</v>
      </c>
      <c r="AD1241" s="119" t="s">
        <v>398</v>
      </c>
    </row>
    <row r="1242" spans="1:30">
      <c r="A1242" s="117">
        <v>1241</v>
      </c>
      <c r="B1242" s="123" t="s">
        <v>467</v>
      </c>
      <c r="C1242" s="117" t="s">
        <v>5</v>
      </c>
      <c r="D1242" s="117" t="s">
        <v>595</v>
      </c>
      <c r="E1242" s="117">
        <v>1241</v>
      </c>
      <c r="F1242" s="209" t="s">
        <v>920</v>
      </c>
      <c r="G1242" s="123" t="s">
        <v>591</v>
      </c>
      <c r="H1242" s="123" t="s">
        <v>579</v>
      </c>
      <c r="I1242" s="132" t="s">
        <v>398</v>
      </c>
      <c r="J1242" s="123" t="s">
        <v>398</v>
      </c>
      <c r="K1242" s="123">
        <v>6.5</v>
      </c>
      <c r="L1242" s="123" t="s">
        <v>398</v>
      </c>
      <c r="M1242" s="123" t="s">
        <v>398</v>
      </c>
      <c r="N1242" s="123" t="s">
        <v>592</v>
      </c>
      <c r="O1242" s="123" t="s">
        <v>579</v>
      </c>
      <c r="P1242" s="123">
        <v>1</v>
      </c>
      <c r="Q1242" s="123" t="s">
        <v>398</v>
      </c>
      <c r="R1242" s="123" t="s">
        <v>398</v>
      </c>
      <c r="S1242" s="123" t="s">
        <v>398</v>
      </c>
      <c r="T1242" s="117" t="s">
        <v>398</v>
      </c>
      <c r="U1242" s="117" t="s">
        <v>398</v>
      </c>
      <c r="V1242" s="123" t="s">
        <v>398</v>
      </c>
      <c r="W1242" s="123">
        <v>52</v>
      </c>
      <c r="X1242" s="123" t="s">
        <v>906</v>
      </c>
      <c r="Y1242" s="120">
        <v>43559</v>
      </c>
      <c r="Z1242" s="121">
        <v>0.375</v>
      </c>
      <c r="AA1242" s="123" t="s">
        <v>661</v>
      </c>
      <c r="AB1242" s="117" t="s">
        <v>582</v>
      </c>
      <c r="AC1242" s="119" t="s">
        <v>398</v>
      </c>
      <c r="AD1242" s="119" t="s">
        <v>398</v>
      </c>
    </row>
    <row r="1243" spans="1:30">
      <c r="A1243" s="117">
        <v>1242</v>
      </c>
      <c r="B1243" s="123" t="s">
        <v>467</v>
      </c>
      <c r="C1243" s="117" t="s">
        <v>5</v>
      </c>
      <c r="D1243" s="117" t="s">
        <v>595</v>
      </c>
      <c r="E1243" s="117">
        <v>1242</v>
      </c>
      <c r="F1243" s="123" t="s">
        <v>921</v>
      </c>
      <c r="G1243" s="123" t="s">
        <v>591</v>
      </c>
      <c r="H1243" s="123" t="s">
        <v>579</v>
      </c>
      <c r="I1243" s="132" t="s">
        <v>398</v>
      </c>
      <c r="J1243" s="123" t="s">
        <v>398</v>
      </c>
      <c r="K1243" s="123">
        <v>2.5</v>
      </c>
      <c r="L1243" s="123" t="s">
        <v>398</v>
      </c>
      <c r="M1243" s="123" t="s">
        <v>398</v>
      </c>
      <c r="N1243" s="123" t="s">
        <v>592</v>
      </c>
      <c r="O1243" s="123" t="s">
        <v>579</v>
      </c>
      <c r="P1243" s="123">
        <v>1</v>
      </c>
      <c r="Q1243" s="123" t="s">
        <v>398</v>
      </c>
      <c r="R1243" s="123" t="s">
        <v>398</v>
      </c>
      <c r="S1243" s="123" t="s">
        <v>398</v>
      </c>
      <c r="T1243" s="117" t="s">
        <v>398</v>
      </c>
      <c r="U1243" s="117" t="s">
        <v>398</v>
      </c>
      <c r="V1243" s="123" t="s">
        <v>398</v>
      </c>
      <c r="W1243" s="123">
        <v>53</v>
      </c>
      <c r="X1243" s="123" t="s">
        <v>906</v>
      </c>
      <c r="Y1243" s="120">
        <v>43559</v>
      </c>
      <c r="Z1243" s="121">
        <v>0.375</v>
      </c>
      <c r="AA1243" s="123" t="s">
        <v>661</v>
      </c>
      <c r="AB1243" s="117" t="s">
        <v>582</v>
      </c>
      <c r="AC1243" s="119" t="s">
        <v>398</v>
      </c>
      <c r="AD1243" s="119" t="s">
        <v>398</v>
      </c>
    </row>
    <row r="1244" spans="1:30">
      <c r="A1244" s="117">
        <v>1243</v>
      </c>
      <c r="B1244" s="123" t="s">
        <v>467</v>
      </c>
      <c r="C1244" s="117" t="s">
        <v>5</v>
      </c>
      <c r="D1244" s="117" t="s">
        <v>595</v>
      </c>
      <c r="E1244" s="117">
        <v>1243</v>
      </c>
      <c r="F1244" s="123" t="s">
        <v>921</v>
      </c>
      <c r="G1244" s="123" t="s">
        <v>591</v>
      </c>
      <c r="H1244" s="123" t="s">
        <v>579</v>
      </c>
      <c r="I1244" s="132" t="s">
        <v>398</v>
      </c>
      <c r="J1244" s="123" t="s">
        <v>398</v>
      </c>
      <c r="K1244" s="123">
        <v>3.3</v>
      </c>
      <c r="L1244" s="123" t="s">
        <v>398</v>
      </c>
      <c r="M1244" s="123" t="s">
        <v>398</v>
      </c>
      <c r="N1244" s="123" t="s">
        <v>632</v>
      </c>
      <c r="O1244" s="123" t="s">
        <v>579</v>
      </c>
      <c r="P1244" s="123">
        <v>1</v>
      </c>
      <c r="Q1244" s="123" t="s">
        <v>398</v>
      </c>
      <c r="R1244" s="123" t="s">
        <v>398</v>
      </c>
      <c r="S1244" s="123" t="s">
        <v>398</v>
      </c>
      <c r="T1244" s="117" t="s">
        <v>398</v>
      </c>
      <c r="U1244" s="117" t="s">
        <v>398</v>
      </c>
      <c r="V1244" s="123" t="s">
        <v>398</v>
      </c>
      <c r="W1244" s="123">
        <v>53</v>
      </c>
      <c r="X1244" s="123" t="s">
        <v>906</v>
      </c>
      <c r="Y1244" s="120">
        <v>43559</v>
      </c>
      <c r="Z1244" s="121">
        <v>0.375</v>
      </c>
      <c r="AA1244" s="123" t="s">
        <v>661</v>
      </c>
      <c r="AB1244" s="117" t="s">
        <v>582</v>
      </c>
      <c r="AC1244" s="119" t="s">
        <v>398</v>
      </c>
      <c r="AD1244" s="119" t="s">
        <v>398</v>
      </c>
    </row>
    <row r="1245" spans="1:30">
      <c r="A1245" s="117">
        <v>1244</v>
      </c>
      <c r="B1245" s="123" t="s">
        <v>467</v>
      </c>
      <c r="C1245" s="117" t="s">
        <v>5</v>
      </c>
      <c r="D1245" s="117" t="s">
        <v>595</v>
      </c>
      <c r="E1245" s="117">
        <v>1244</v>
      </c>
      <c r="F1245" s="209" t="s">
        <v>917</v>
      </c>
      <c r="G1245" s="123" t="s">
        <v>591</v>
      </c>
      <c r="H1245" s="123" t="s">
        <v>579</v>
      </c>
      <c r="I1245" s="132" t="s">
        <v>398</v>
      </c>
      <c r="J1245" s="123" t="s">
        <v>398</v>
      </c>
      <c r="K1245" s="123">
        <v>23</v>
      </c>
      <c r="L1245" s="123" t="s">
        <v>398</v>
      </c>
      <c r="M1245" s="123" t="s">
        <v>398</v>
      </c>
      <c r="N1245" s="123" t="s">
        <v>592</v>
      </c>
      <c r="O1245" s="123" t="s">
        <v>579</v>
      </c>
      <c r="P1245" s="123">
        <v>1</v>
      </c>
      <c r="Q1245" s="123" t="s">
        <v>398</v>
      </c>
      <c r="R1245" s="123" t="s">
        <v>398</v>
      </c>
      <c r="S1245" s="123" t="s">
        <v>398</v>
      </c>
      <c r="T1245" s="117" t="s">
        <v>398</v>
      </c>
      <c r="U1245" s="117" t="s">
        <v>398</v>
      </c>
      <c r="V1245" s="123" t="s">
        <v>398</v>
      </c>
      <c r="W1245" s="123">
        <v>51</v>
      </c>
      <c r="X1245" s="123" t="s">
        <v>906</v>
      </c>
      <c r="Y1245" s="120">
        <v>43559</v>
      </c>
      <c r="Z1245" s="121">
        <v>0.375</v>
      </c>
      <c r="AA1245" s="123" t="s">
        <v>661</v>
      </c>
      <c r="AB1245" s="117" t="s">
        <v>582</v>
      </c>
      <c r="AC1245" s="119" t="s">
        <v>398</v>
      </c>
      <c r="AD1245" s="119" t="s">
        <v>398</v>
      </c>
    </row>
    <row r="1246" spans="1:30">
      <c r="A1246" s="117">
        <v>1245</v>
      </c>
      <c r="B1246" s="123" t="s">
        <v>467</v>
      </c>
      <c r="C1246" s="117" t="s">
        <v>5</v>
      </c>
      <c r="D1246" s="117" t="s">
        <v>595</v>
      </c>
      <c r="E1246" s="117">
        <v>1245</v>
      </c>
      <c r="F1246" s="123" t="s">
        <v>921</v>
      </c>
      <c r="G1246" s="123" t="s">
        <v>591</v>
      </c>
      <c r="H1246" s="123" t="s">
        <v>579</v>
      </c>
      <c r="I1246" s="132" t="s">
        <v>398</v>
      </c>
      <c r="J1246" s="123" t="s">
        <v>398</v>
      </c>
      <c r="K1246" s="123">
        <v>1.6</v>
      </c>
      <c r="L1246" s="123" t="s">
        <v>398</v>
      </c>
      <c r="M1246" s="123" t="s">
        <v>398</v>
      </c>
      <c r="N1246" s="123" t="s">
        <v>592</v>
      </c>
      <c r="O1246" s="123" t="s">
        <v>579</v>
      </c>
      <c r="P1246" s="123">
        <v>1</v>
      </c>
      <c r="Q1246" s="123" t="s">
        <v>398</v>
      </c>
      <c r="R1246" s="123" t="s">
        <v>398</v>
      </c>
      <c r="S1246" s="123" t="s">
        <v>398</v>
      </c>
      <c r="T1246" s="117" t="s">
        <v>398</v>
      </c>
      <c r="U1246" s="117" t="s">
        <v>398</v>
      </c>
      <c r="V1246" s="123" t="s">
        <v>398</v>
      </c>
      <c r="W1246" s="123">
        <v>53</v>
      </c>
      <c r="X1246" s="123" t="s">
        <v>906</v>
      </c>
      <c r="Y1246" s="120">
        <v>43559</v>
      </c>
      <c r="Z1246" s="121">
        <v>0.375</v>
      </c>
      <c r="AA1246" s="123" t="s">
        <v>661</v>
      </c>
      <c r="AB1246" s="117" t="s">
        <v>582</v>
      </c>
      <c r="AC1246" s="119" t="s">
        <v>398</v>
      </c>
      <c r="AD1246" s="119" t="s">
        <v>398</v>
      </c>
    </row>
    <row r="1247" spans="1:30">
      <c r="A1247" s="117">
        <v>1246</v>
      </c>
      <c r="B1247" s="123" t="s">
        <v>467</v>
      </c>
      <c r="C1247" s="117" t="s">
        <v>5</v>
      </c>
      <c r="D1247" s="117" t="s">
        <v>595</v>
      </c>
      <c r="E1247" s="117">
        <v>1246</v>
      </c>
      <c r="F1247" s="123" t="s">
        <v>921</v>
      </c>
      <c r="G1247" s="123" t="s">
        <v>591</v>
      </c>
      <c r="H1247" s="123" t="s">
        <v>579</v>
      </c>
      <c r="I1247" s="132" t="s">
        <v>398</v>
      </c>
      <c r="J1247" s="123" t="s">
        <v>398</v>
      </c>
      <c r="K1247" s="123">
        <v>2.2999999999999998</v>
      </c>
      <c r="L1247" s="123" t="s">
        <v>398</v>
      </c>
      <c r="M1247" s="123" t="s">
        <v>398</v>
      </c>
      <c r="N1247" s="123" t="s">
        <v>592</v>
      </c>
      <c r="O1247" s="123" t="s">
        <v>579</v>
      </c>
      <c r="P1247" s="123">
        <v>1</v>
      </c>
      <c r="Q1247" s="123" t="s">
        <v>398</v>
      </c>
      <c r="R1247" s="123" t="s">
        <v>398</v>
      </c>
      <c r="S1247" s="123" t="s">
        <v>398</v>
      </c>
      <c r="T1247" s="117" t="s">
        <v>398</v>
      </c>
      <c r="U1247" s="117" t="s">
        <v>398</v>
      </c>
      <c r="V1247" s="123" t="s">
        <v>398</v>
      </c>
      <c r="W1247" s="123">
        <v>53</v>
      </c>
      <c r="X1247" s="123" t="s">
        <v>906</v>
      </c>
      <c r="Y1247" s="120">
        <v>43559</v>
      </c>
      <c r="Z1247" s="121">
        <v>0.375</v>
      </c>
      <c r="AA1247" s="123" t="s">
        <v>661</v>
      </c>
      <c r="AB1247" s="117" t="s">
        <v>582</v>
      </c>
      <c r="AC1247" s="119" t="s">
        <v>398</v>
      </c>
      <c r="AD1247" s="119" t="s">
        <v>398</v>
      </c>
    </row>
    <row r="1248" spans="1:30">
      <c r="A1248" s="117">
        <v>1247</v>
      </c>
      <c r="B1248" s="123" t="s">
        <v>467</v>
      </c>
      <c r="C1248" s="117" t="s">
        <v>5</v>
      </c>
      <c r="D1248" s="117" t="s">
        <v>595</v>
      </c>
      <c r="E1248" s="117">
        <v>1247</v>
      </c>
      <c r="F1248" s="123" t="s">
        <v>921</v>
      </c>
      <c r="G1248" s="123" t="s">
        <v>591</v>
      </c>
      <c r="H1248" s="123" t="s">
        <v>579</v>
      </c>
      <c r="I1248" s="132" t="s">
        <v>398</v>
      </c>
      <c r="J1248" s="123" t="s">
        <v>398</v>
      </c>
      <c r="K1248" s="123">
        <v>4.5999999999999996</v>
      </c>
      <c r="L1248" s="123" t="s">
        <v>398</v>
      </c>
      <c r="M1248" s="123" t="s">
        <v>398</v>
      </c>
      <c r="N1248" s="123" t="s">
        <v>592</v>
      </c>
      <c r="O1248" s="123" t="s">
        <v>579</v>
      </c>
      <c r="P1248" s="123">
        <v>1</v>
      </c>
      <c r="Q1248" s="123" t="s">
        <v>398</v>
      </c>
      <c r="R1248" s="123" t="s">
        <v>398</v>
      </c>
      <c r="S1248" s="123" t="s">
        <v>398</v>
      </c>
      <c r="T1248" s="117" t="s">
        <v>398</v>
      </c>
      <c r="U1248" s="117" t="s">
        <v>398</v>
      </c>
      <c r="V1248" s="123" t="s">
        <v>398</v>
      </c>
      <c r="W1248" s="123">
        <v>53</v>
      </c>
      <c r="X1248" s="123" t="s">
        <v>906</v>
      </c>
      <c r="Y1248" s="120">
        <v>43559</v>
      </c>
      <c r="Z1248" s="121">
        <v>0.375</v>
      </c>
      <c r="AA1248" s="123" t="s">
        <v>661</v>
      </c>
      <c r="AB1248" s="117" t="s">
        <v>582</v>
      </c>
      <c r="AC1248" s="119" t="s">
        <v>398</v>
      </c>
      <c r="AD1248" s="119" t="s">
        <v>398</v>
      </c>
    </row>
    <row r="1249" spans="1:30">
      <c r="A1249" s="117">
        <v>1248</v>
      </c>
      <c r="B1249" s="123" t="s">
        <v>467</v>
      </c>
      <c r="C1249" s="117" t="s">
        <v>5</v>
      </c>
      <c r="D1249" s="117" t="s">
        <v>595</v>
      </c>
      <c r="E1249" s="117">
        <v>1248</v>
      </c>
      <c r="F1249" s="123" t="s">
        <v>921</v>
      </c>
      <c r="G1249" s="123" t="s">
        <v>591</v>
      </c>
      <c r="H1249" s="123" t="s">
        <v>579</v>
      </c>
      <c r="I1249" s="132" t="s">
        <v>398</v>
      </c>
      <c r="J1249" s="123" t="s">
        <v>398</v>
      </c>
      <c r="K1249" s="123">
        <v>1.6</v>
      </c>
      <c r="L1249" s="123" t="s">
        <v>398</v>
      </c>
      <c r="M1249" s="123" t="s">
        <v>398</v>
      </c>
      <c r="N1249" s="123" t="s">
        <v>592</v>
      </c>
      <c r="O1249" s="123" t="s">
        <v>579</v>
      </c>
      <c r="P1249" s="123">
        <v>1</v>
      </c>
      <c r="Q1249" s="123" t="s">
        <v>398</v>
      </c>
      <c r="R1249" s="123" t="s">
        <v>398</v>
      </c>
      <c r="S1249" s="123" t="s">
        <v>398</v>
      </c>
      <c r="T1249" s="117" t="s">
        <v>398</v>
      </c>
      <c r="U1249" s="117" t="s">
        <v>398</v>
      </c>
      <c r="V1249" s="123" t="s">
        <v>398</v>
      </c>
      <c r="W1249" s="123">
        <v>53</v>
      </c>
      <c r="X1249" s="123" t="s">
        <v>906</v>
      </c>
      <c r="Y1249" s="120">
        <v>43559</v>
      </c>
      <c r="Z1249" s="121">
        <v>0.375</v>
      </c>
      <c r="AA1249" s="123" t="s">
        <v>661</v>
      </c>
      <c r="AB1249" s="117" t="s">
        <v>582</v>
      </c>
      <c r="AC1249" s="119" t="s">
        <v>398</v>
      </c>
      <c r="AD1249" s="119" t="s">
        <v>398</v>
      </c>
    </row>
    <row r="1250" spans="1:30">
      <c r="A1250" s="117">
        <v>1249</v>
      </c>
      <c r="B1250" s="123" t="s">
        <v>467</v>
      </c>
      <c r="C1250" s="117" t="s">
        <v>5</v>
      </c>
      <c r="D1250" s="117" t="s">
        <v>595</v>
      </c>
      <c r="E1250" s="117">
        <v>1249</v>
      </c>
      <c r="F1250" s="123" t="s">
        <v>921</v>
      </c>
      <c r="G1250" s="123" t="s">
        <v>591</v>
      </c>
      <c r="H1250" s="123" t="s">
        <v>579</v>
      </c>
      <c r="I1250" s="132" t="s">
        <v>398</v>
      </c>
      <c r="J1250" s="123" t="s">
        <v>398</v>
      </c>
      <c r="K1250" s="123">
        <v>2.6</v>
      </c>
      <c r="L1250" s="123" t="s">
        <v>398</v>
      </c>
      <c r="M1250" s="123" t="s">
        <v>398</v>
      </c>
      <c r="N1250" s="123" t="s">
        <v>592</v>
      </c>
      <c r="O1250" s="123" t="s">
        <v>579</v>
      </c>
      <c r="P1250" s="123">
        <v>1</v>
      </c>
      <c r="Q1250" s="123" t="s">
        <v>398</v>
      </c>
      <c r="R1250" s="123" t="s">
        <v>398</v>
      </c>
      <c r="S1250" s="123" t="s">
        <v>398</v>
      </c>
      <c r="T1250" s="117" t="s">
        <v>398</v>
      </c>
      <c r="U1250" s="117" t="s">
        <v>398</v>
      </c>
      <c r="V1250" s="123" t="s">
        <v>398</v>
      </c>
      <c r="W1250" s="123">
        <v>53</v>
      </c>
      <c r="X1250" s="123" t="s">
        <v>906</v>
      </c>
      <c r="Y1250" s="120">
        <v>43559</v>
      </c>
      <c r="Z1250" s="121">
        <v>0.375</v>
      </c>
      <c r="AA1250" s="123" t="s">
        <v>661</v>
      </c>
      <c r="AB1250" s="117" t="s">
        <v>582</v>
      </c>
      <c r="AC1250" s="119" t="s">
        <v>398</v>
      </c>
      <c r="AD1250" s="119" t="s">
        <v>398</v>
      </c>
    </row>
    <row r="1251" spans="1:30">
      <c r="A1251" s="117">
        <v>1250</v>
      </c>
      <c r="B1251" s="123" t="s">
        <v>467</v>
      </c>
      <c r="C1251" s="117" t="s">
        <v>5</v>
      </c>
      <c r="D1251" s="117" t="s">
        <v>595</v>
      </c>
      <c r="E1251" s="117">
        <v>1250</v>
      </c>
      <c r="F1251" s="123" t="s">
        <v>921</v>
      </c>
      <c r="G1251" s="123" t="s">
        <v>591</v>
      </c>
      <c r="H1251" s="123" t="s">
        <v>579</v>
      </c>
      <c r="I1251" s="132" t="s">
        <v>398</v>
      </c>
      <c r="J1251" s="123" t="s">
        <v>398</v>
      </c>
      <c r="K1251" s="123">
        <v>1.8</v>
      </c>
      <c r="L1251" s="123" t="s">
        <v>398</v>
      </c>
      <c r="M1251" s="123" t="s">
        <v>398</v>
      </c>
      <c r="N1251" s="123" t="s">
        <v>592</v>
      </c>
      <c r="O1251" s="123" t="s">
        <v>579</v>
      </c>
      <c r="P1251" s="123">
        <v>1</v>
      </c>
      <c r="Q1251" s="123" t="s">
        <v>398</v>
      </c>
      <c r="R1251" s="123" t="s">
        <v>398</v>
      </c>
      <c r="S1251" s="123" t="s">
        <v>398</v>
      </c>
      <c r="T1251" s="117" t="s">
        <v>398</v>
      </c>
      <c r="U1251" s="117" t="s">
        <v>398</v>
      </c>
      <c r="V1251" s="123" t="s">
        <v>398</v>
      </c>
      <c r="W1251" s="123">
        <v>53</v>
      </c>
      <c r="X1251" s="123" t="s">
        <v>906</v>
      </c>
      <c r="Y1251" s="120">
        <v>43559</v>
      </c>
      <c r="Z1251" s="121">
        <v>0.375</v>
      </c>
      <c r="AA1251" s="123" t="s">
        <v>661</v>
      </c>
      <c r="AB1251" s="117" t="s">
        <v>582</v>
      </c>
      <c r="AC1251" s="119" t="s">
        <v>398</v>
      </c>
      <c r="AD1251" s="119" t="s">
        <v>398</v>
      </c>
    </row>
    <row r="1252" spans="1:30">
      <c r="A1252" s="117">
        <v>1251</v>
      </c>
      <c r="B1252" s="123" t="s">
        <v>467</v>
      </c>
      <c r="C1252" s="117" t="s">
        <v>5</v>
      </c>
      <c r="D1252" s="117" t="s">
        <v>595</v>
      </c>
      <c r="E1252" s="117">
        <v>1251</v>
      </c>
      <c r="F1252" s="123" t="s">
        <v>921</v>
      </c>
      <c r="G1252" s="123" t="s">
        <v>591</v>
      </c>
      <c r="H1252" s="123" t="s">
        <v>579</v>
      </c>
      <c r="I1252" s="132" t="s">
        <v>398</v>
      </c>
      <c r="J1252" s="123" t="s">
        <v>398</v>
      </c>
      <c r="K1252" s="123">
        <v>2.6</v>
      </c>
      <c r="L1252" s="123" t="s">
        <v>398</v>
      </c>
      <c r="M1252" s="123" t="s">
        <v>398</v>
      </c>
      <c r="N1252" s="123" t="s">
        <v>592</v>
      </c>
      <c r="O1252" s="123" t="s">
        <v>579</v>
      </c>
      <c r="P1252" s="123">
        <v>1</v>
      </c>
      <c r="Q1252" s="123" t="s">
        <v>398</v>
      </c>
      <c r="R1252" s="123" t="s">
        <v>398</v>
      </c>
      <c r="S1252" s="123" t="s">
        <v>398</v>
      </c>
      <c r="T1252" s="117" t="s">
        <v>398</v>
      </c>
      <c r="U1252" s="117" t="s">
        <v>398</v>
      </c>
      <c r="V1252" s="123" t="s">
        <v>398</v>
      </c>
      <c r="W1252" s="123">
        <v>53</v>
      </c>
      <c r="X1252" s="123" t="s">
        <v>906</v>
      </c>
      <c r="Y1252" s="120">
        <v>43559</v>
      </c>
      <c r="Z1252" s="121">
        <v>0.375</v>
      </c>
      <c r="AA1252" s="123" t="s">
        <v>661</v>
      </c>
      <c r="AB1252" s="117" t="s">
        <v>582</v>
      </c>
      <c r="AC1252" s="119" t="s">
        <v>398</v>
      </c>
      <c r="AD1252" s="119" t="s">
        <v>398</v>
      </c>
    </row>
    <row r="1253" spans="1:30">
      <c r="A1253" s="117">
        <v>1252</v>
      </c>
      <c r="B1253" s="123" t="s">
        <v>467</v>
      </c>
      <c r="C1253" s="117" t="s">
        <v>5</v>
      </c>
      <c r="D1253" s="117" t="s">
        <v>595</v>
      </c>
      <c r="E1253" s="117">
        <v>1252</v>
      </c>
      <c r="F1253" s="209" t="s">
        <v>920</v>
      </c>
      <c r="G1253" s="123" t="s">
        <v>591</v>
      </c>
      <c r="H1253" s="123" t="s">
        <v>579</v>
      </c>
      <c r="I1253" s="132" t="s">
        <v>398</v>
      </c>
      <c r="J1253" s="123" t="s">
        <v>398</v>
      </c>
      <c r="K1253" s="123">
        <v>6.1</v>
      </c>
      <c r="L1253" s="123" t="s">
        <v>398</v>
      </c>
      <c r="M1253" s="123" t="s">
        <v>398</v>
      </c>
      <c r="N1253" s="123" t="s">
        <v>592</v>
      </c>
      <c r="O1253" s="123" t="s">
        <v>579</v>
      </c>
      <c r="P1253" s="123">
        <v>1</v>
      </c>
      <c r="Q1253" s="123" t="s">
        <v>398</v>
      </c>
      <c r="R1253" s="123" t="s">
        <v>398</v>
      </c>
      <c r="S1253" s="123" t="s">
        <v>398</v>
      </c>
      <c r="T1253" s="117" t="s">
        <v>398</v>
      </c>
      <c r="U1253" s="117" t="s">
        <v>398</v>
      </c>
      <c r="V1253" s="123" t="s">
        <v>398</v>
      </c>
      <c r="W1253" s="123">
        <v>52</v>
      </c>
      <c r="X1253" s="123" t="s">
        <v>906</v>
      </c>
      <c r="Y1253" s="120">
        <v>43559</v>
      </c>
      <c r="Z1253" s="121">
        <v>0.375</v>
      </c>
      <c r="AA1253" s="123" t="s">
        <v>661</v>
      </c>
      <c r="AB1253" s="117" t="s">
        <v>582</v>
      </c>
      <c r="AC1253" s="119" t="s">
        <v>398</v>
      </c>
      <c r="AD1253" s="119" t="s">
        <v>398</v>
      </c>
    </row>
    <row r="1254" spans="1:30">
      <c r="A1254" s="117">
        <v>1253</v>
      </c>
      <c r="B1254" s="123" t="s">
        <v>467</v>
      </c>
      <c r="C1254" s="117" t="s">
        <v>5</v>
      </c>
      <c r="D1254" s="117" t="s">
        <v>595</v>
      </c>
      <c r="E1254" s="117">
        <v>1253</v>
      </c>
      <c r="F1254" s="123" t="s">
        <v>921</v>
      </c>
      <c r="G1254" s="123" t="s">
        <v>591</v>
      </c>
      <c r="H1254" s="123" t="s">
        <v>579</v>
      </c>
      <c r="I1254" s="132" t="s">
        <v>398</v>
      </c>
      <c r="J1254" s="123" t="s">
        <v>398</v>
      </c>
      <c r="K1254" s="123">
        <v>4</v>
      </c>
      <c r="L1254" s="123" t="s">
        <v>398</v>
      </c>
      <c r="M1254" s="123" t="s">
        <v>398</v>
      </c>
      <c r="N1254" s="123" t="s">
        <v>592</v>
      </c>
      <c r="O1254" s="123" t="s">
        <v>579</v>
      </c>
      <c r="P1254" s="123">
        <v>1</v>
      </c>
      <c r="Q1254" s="123" t="s">
        <v>398</v>
      </c>
      <c r="R1254" s="123" t="s">
        <v>398</v>
      </c>
      <c r="S1254" s="123" t="s">
        <v>398</v>
      </c>
      <c r="T1254" s="117" t="s">
        <v>398</v>
      </c>
      <c r="U1254" s="117" t="s">
        <v>398</v>
      </c>
      <c r="V1254" s="123" t="s">
        <v>398</v>
      </c>
      <c r="W1254" s="123">
        <v>53</v>
      </c>
      <c r="X1254" s="123" t="s">
        <v>906</v>
      </c>
      <c r="Y1254" s="120">
        <v>43559</v>
      </c>
      <c r="Z1254" s="121">
        <v>0.375</v>
      </c>
      <c r="AA1254" s="123" t="s">
        <v>661</v>
      </c>
      <c r="AB1254" s="117" t="s">
        <v>582</v>
      </c>
      <c r="AC1254" s="119" t="s">
        <v>398</v>
      </c>
      <c r="AD1254" s="119" t="s">
        <v>398</v>
      </c>
    </row>
    <row r="1255" spans="1:30">
      <c r="A1255" s="117">
        <v>1254</v>
      </c>
      <c r="B1255" s="123" t="s">
        <v>467</v>
      </c>
      <c r="C1255" s="117" t="s">
        <v>5</v>
      </c>
      <c r="D1255" s="117" t="s">
        <v>595</v>
      </c>
      <c r="E1255" s="117">
        <v>1254</v>
      </c>
      <c r="F1255" s="123" t="s">
        <v>921</v>
      </c>
      <c r="G1255" s="123" t="s">
        <v>591</v>
      </c>
      <c r="H1255" s="123" t="s">
        <v>579</v>
      </c>
      <c r="I1255" s="132" t="s">
        <v>398</v>
      </c>
      <c r="J1255" s="123" t="s">
        <v>398</v>
      </c>
      <c r="K1255" s="123">
        <v>4</v>
      </c>
      <c r="L1255" s="123" t="s">
        <v>398</v>
      </c>
      <c r="M1255" s="123" t="s">
        <v>398</v>
      </c>
      <c r="N1255" s="123" t="s">
        <v>592</v>
      </c>
      <c r="O1255" s="123" t="s">
        <v>579</v>
      </c>
      <c r="P1255" s="123">
        <v>1</v>
      </c>
      <c r="Q1255" s="123" t="s">
        <v>398</v>
      </c>
      <c r="R1255" s="123" t="s">
        <v>398</v>
      </c>
      <c r="S1255" s="123" t="s">
        <v>398</v>
      </c>
      <c r="T1255" s="117" t="s">
        <v>398</v>
      </c>
      <c r="U1255" s="117" t="s">
        <v>398</v>
      </c>
      <c r="V1255" s="123" t="s">
        <v>398</v>
      </c>
      <c r="W1255" s="123">
        <v>53</v>
      </c>
      <c r="X1255" s="123" t="s">
        <v>906</v>
      </c>
      <c r="Y1255" s="120">
        <v>43559</v>
      </c>
      <c r="Z1255" s="121">
        <v>0.375</v>
      </c>
      <c r="AA1255" s="123" t="s">
        <v>661</v>
      </c>
      <c r="AB1255" s="117" t="s">
        <v>582</v>
      </c>
      <c r="AC1255" s="119" t="s">
        <v>398</v>
      </c>
      <c r="AD1255" s="119" t="s">
        <v>398</v>
      </c>
    </row>
    <row r="1256" spans="1:30">
      <c r="A1256" s="117">
        <v>1255</v>
      </c>
      <c r="B1256" s="123" t="s">
        <v>467</v>
      </c>
      <c r="C1256" s="117" t="s">
        <v>5</v>
      </c>
      <c r="D1256" s="117" t="s">
        <v>595</v>
      </c>
      <c r="E1256" s="117">
        <v>1255</v>
      </c>
      <c r="F1256" s="209" t="s">
        <v>920</v>
      </c>
      <c r="G1256" s="123" t="s">
        <v>591</v>
      </c>
      <c r="H1256" s="123" t="s">
        <v>579</v>
      </c>
      <c r="I1256" s="132" t="s">
        <v>398</v>
      </c>
      <c r="J1256" s="123" t="s">
        <v>398</v>
      </c>
      <c r="K1256" s="123">
        <v>6.1</v>
      </c>
      <c r="L1256" s="123" t="s">
        <v>398</v>
      </c>
      <c r="M1256" s="123" t="s">
        <v>398</v>
      </c>
      <c r="N1256" s="123" t="s">
        <v>592</v>
      </c>
      <c r="O1256" s="123" t="s">
        <v>579</v>
      </c>
      <c r="P1256" s="123">
        <v>1</v>
      </c>
      <c r="Q1256" s="123" t="s">
        <v>398</v>
      </c>
      <c r="R1256" s="123" t="s">
        <v>398</v>
      </c>
      <c r="S1256" s="123" t="s">
        <v>398</v>
      </c>
      <c r="T1256" s="117" t="s">
        <v>398</v>
      </c>
      <c r="U1256" s="117" t="s">
        <v>398</v>
      </c>
      <c r="V1256" s="123" t="s">
        <v>398</v>
      </c>
      <c r="W1256" s="123">
        <v>52</v>
      </c>
      <c r="X1256" s="123" t="s">
        <v>906</v>
      </c>
      <c r="Y1256" s="120">
        <v>43559</v>
      </c>
      <c r="Z1256" s="121">
        <v>0.375</v>
      </c>
      <c r="AA1256" s="123" t="s">
        <v>661</v>
      </c>
      <c r="AB1256" s="117" t="s">
        <v>582</v>
      </c>
      <c r="AC1256" s="119" t="s">
        <v>398</v>
      </c>
      <c r="AD1256" s="119" t="s">
        <v>398</v>
      </c>
    </row>
    <row r="1257" spans="1:30">
      <c r="A1257" s="117">
        <v>1256</v>
      </c>
      <c r="B1257" s="123" t="s">
        <v>467</v>
      </c>
      <c r="C1257" s="117" t="s">
        <v>5</v>
      </c>
      <c r="D1257" s="117" t="s">
        <v>595</v>
      </c>
      <c r="E1257" s="117">
        <v>1256</v>
      </c>
      <c r="F1257" s="123" t="s">
        <v>921</v>
      </c>
      <c r="G1257" s="123" t="s">
        <v>591</v>
      </c>
      <c r="H1257" s="123" t="s">
        <v>579</v>
      </c>
      <c r="I1257" s="132" t="s">
        <v>398</v>
      </c>
      <c r="J1257" s="123" t="s">
        <v>398</v>
      </c>
      <c r="K1257" s="123">
        <v>3.1</v>
      </c>
      <c r="L1257" s="123" t="s">
        <v>398</v>
      </c>
      <c r="M1257" s="123" t="s">
        <v>398</v>
      </c>
      <c r="N1257" s="123" t="s">
        <v>592</v>
      </c>
      <c r="O1257" s="123" t="s">
        <v>579</v>
      </c>
      <c r="P1257" s="123">
        <v>1</v>
      </c>
      <c r="Q1257" s="123" t="s">
        <v>398</v>
      </c>
      <c r="R1257" s="123" t="s">
        <v>398</v>
      </c>
      <c r="S1257" s="123" t="s">
        <v>398</v>
      </c>
      <c r="T1257" s="117" t="s">
        <v>398</v>
      </c>
      <c r="U1257" s="117" t="s">
        <v>398</v>
      </c>
      <c r="V1257" s="123" t="s">
        <v>398</v>
      </c>
      <c r="W1257" s="123">
        <v>53</v>
      </c>
      <c r="X1257" s="123" t="s">
        <v>906</v>
      </c>
      <c r="Y1257" s="120">
        <v>43559</v>
      </c>
      <c r="Z1257" s="121">
        <v>0.375</v>
      </c>
      <c r="AA1257" s="123" t="s">
        <v>661</v>
      </c>
      <c r="AB1257" s="117" t="s">
        <v>582</v>
      </c>
      <c r="AC1257" s="119" t="s">
        <v>398</v>
      </c>
      <c r="AD1257" s="119" t="s">
        <v>398</v>
      </c>
    </row>
    <row r="1258" spans="1:30">
      <c r="A1258" s="117">
        <v>1257</v>
      </c>
      <c r="B1258" s="123" t="s">
        <v>467</v>
      </c>
      <c r="C1258" s="117" t="s">
        <v>5</v>
      </c>
      <c r="D1258" s="117" t="s">
        <v>595</v>
      </c>
      <c r="E1258" s="117">
        <v>1257</v>
      </c>
      <c r="F1258" s="209" t="s">
        <v>920</v>
      </c>
      <c r="G1258" s="123" t="s">
        <v>591</v>
      </c>
      <c r="H1258" s="123" t="s">
        <v>579</v>
      </c>
      <c r="I1258" s="132" t="s">
        <v>398</v>
      </c>
      <c r="J1258" s="123" t="s">
        <v>398</v>
      </c>
      <c r="K1258" s="123">
        <v>8.6999999999999993</v>
      </c>
      <c r="L1258" s="123" t="s">
        <v>398</v>
      </c>
      <c r="M1258" s="123" t="s">
        <v>398</v>
      </c>
      <c r="N1258" s="123" t="s">
        <v>592</v>
      </c>
      <c r="O1258" s="123" t="s">
        <v>579</v>
      </c>
      <c r="P1258" s="123">
        <v>1</v>
      </c>
      <c r="Q1258" s="123" t="s">
        <v>398</v>
      </c>
      <c r="R1258" s="123" t="s">
        <v>398</v>
      </c>
      <c r="S1258" s="123" t="s">
        <v>398</v>
      </c>
      <c r="T1258" s="117" t="s">
        <v>398</v>
      </c>
      <c r="U1258" s="117" t="s">
        <v>398</v>
      </c>
      <c r="V1258" s="123" t="s">
        <v>398</v>
      </c>
      <c r="W1258" s="123">
        <v>52</v>
      </c>
      <c r="X1258" s="123" t="s">
        <v>906</v>
      </c>
      <c r="Y1258" s="120">
        <v>43559</v>
      </c>
      <c r="Z1258" s="121">
        <v>0.375</v>
      </c>
      <c r="AA1258" s="123" t="s">
        <v>661</v>
      </c>
      <c r="AB1258" s="117" t="s">
        <v>582</v>
      </c>
      <c r="AC1258" s="119" t="s">
        <v>398</v>
      </c>
      <c r="AD1258" s="119" t="s">
        <v>398</v>
      </c>
    </row>
    <row r="1259" spans="1:30">
      <c r="A1259" s="117">
        <v>1258</v>
      </c>
      <c r="B1259" s="123" t="s">
        <v>467</v>
      </c>
      <c r="C1259" s="117" t="s">
        <v>5</v>
      </c>
      <c r="D1259" s="117" t="s">
        <v>595</v>
      </c>
      <c r="E1259" s="117">
        <v>1258</v>
      </c>
      <c r="F1259" s="123" t="s">
        <v>921</v>
      </c>
      <c r="G1259" s="123" t="s">
        <v>591</v>
      </c>
      <c r="H1259" s="123" t="s">
        <v>579</v>
      </c>
      <c r="I1259" s="132" t="s">
        <v>398</v>
      </c>
      <c r="J1259" s="123" t="s">
        <v>398</v>
      </c>
      <c r="K1259" s="123">
        <v>2.4</v>
      </c>
      <c r="L1259" s="123" t="s">
        <v>398</v>
      </c>
      <c r="M1259" s="123" t="s">
        <v>398</v>
      </c>
      <c r="N1259" s="123" t="s">
        <v>592</v>
      </c>
      <c r="O1259" s="123" t="s">
        <v>579</v>
      </c>
      <c r="P1259" s="123">
        <v>1</v>
      </c>
      <c r="Q1259" s="123" t="s">
        <v>398</v>
      </c>
      <c r="R1259" s="123" t="s">
        <v>398</v>
      </c>
      <c r="S1259" s="123" t="s">
        <v>398</v>
      </c>
      <c r="T1259" s="117" t="s">
        <v>398</v>
      </c>
      <c r="U1259" s="117" t="s">
        <v>398</v>
      </c>
      <c r="V1259" s="123" t="s">
        <v>398</v>
      </c>
      <c r="W1259" s="123">
        <v>53</v>
      </c>
      <c r="X1259" s="123" t="s">
        <v>906</v>
      </c>
      <c r="Y1259" s="120">
        <v>43559</v>
      </c>
      <c r="Z1259" s="121">
        <v>0.375</v>
      </c>
      <c r="AA1259" s="123" t="s">
        <v>661</v>
      </c>
      <c r="AB1259" s="117" t="s">
        <v>582</v>
      </c>
      <c r="AC1259" s="119" t="s">
        <v>398</v>
      </c>
      <c r="AD1259" s="119" t="s">
        <v>398</v>
      </c>
    </row>
    <row r="1260" spans="1:30">
      <c r="A1260" s="117">
        <v>1259</v>
      </c>
      <c r="B1260" s="123" t="s">
        <v>467</v>
      </c>
      <c r="C1260" s="117" t="s">
        <v>5</v>
      </c>
      <c r="D1260" s="117" t="s">
        <v>595</v>
      </c>
      <c r="E1260" s="117">
        <v>1259</v>
      </c>
      <c r="F1260" s="123" t="s">
        <v>921</v>
      </c>
      <c r="G1260" s="123" t="s">
        <v>591</v>
      </c>
      <c r="H1260" s="123" t="s">
        <v>579</v>
      </c>
      <c r="I1260" s="132" t="s">
        <v>398</v>
      </c>
      <c r="J1260" s="123" t="s">
        <v>398</v>
      </c>
      <c r="K1260" s="123">
        <v>4.0999999999999996</v>
      </c>
      <c r="L1260" s="123" t="s">
        <v>398</v>
      </c>
      <c r="M1260" s="123" t="s">
        <v>398</v>
      </c>
      <c r="N1260" s="123" t="s">
        <v>592</v>
      </c>
      <c r="O1260" s="123" t="s">
        <v>579</v>
      </c>
      <c r="P1260" s="123">
        <v>1</v>
      </c>
      <c r="Q1260" s="123" t="s">
        <v>398</v>
      </c>
      <c r="R1260" s="123" t="s">
        <v>398</v>
      </c>
      <c r="S1260" s="123" t="s">
        <v>398</v>
      </c>
      <c r="T1260" s="117" t="s">
        <v>398</v>
      </c>
      <c r="U1260" s="117" t="s">
        <v>398</v>
      </c>
      <c r="V1260" s="123" t="s">
        <v>398</v>
      </c>
      <c r="W1260" s="123">
        <v>53</v>
      </c>
      <c r="X1260" s="123" t="s">
        <v>906</v>
      </c>
      <c r="Y1260" s="120">
        <v>43559</v>
      </c>
      <c r="Z1260" s="121">
        <v>0.375</v>
      </c>
      <c r="AA1260" s="123" t="s">
        <v>661</v>
      </c>
      <c r="AB1260" s="117" t="s">
        <v>582</v>
      </c>
      <c r="AC1260" s="119" t="s">
        <v>398</v>
      </c>
      <c r="AD1260" s="119" t="s">
        <v>398</v>
      </c>
    </row>
    <row r="1261" spans="1:30">
      <c r="A1261" s="117">
        <v>1260</v>
      </c>
      <c r="B1261" s="123" t="s">
        <v>467</v>
      </c>
      <c r="C1261" s="117" t="s">
        <v>5</v>
      </c>
      <c r="D1261" s="117" t="s">
        <v>595</v>
      </c>
      <c r="E1261" s="117">
        <v>1260</v>
      </c>
      <c r="F1261" s="123" t="s">
        <v>921</v>
      </c>
      <c r="G1261" s="123" t="s">
        <v>591</v>
      </c>
      <c r="H1261" s="123" t="s">
        <v>579</v>
      </c>
      <c r="I1261" s="132" t="s">
        <v>398</v>
      </c>
      <c r="J1261" s="123" t="s">
        <v>398</v>
      </c>
      <c r="K1261" s="123">
        <v>3.1</v>
      </c>
      <c r="L1261" s="123" t="s">
        <v>398</v>
      </c>
      <c r="M1261" s="123" t="s">
        <v>398</v>
      </c>
      <c r="N1261" s="123" t="s">
        <v>592</v>
      </c>
      <c r="O1261" s="123" t="s">
        <v>579</v>
      </c>
      <c r="P1261" s="123">
        <v>1</v>
      </c>
      <c r="Q1261" s="123" t="s">
        <v>398</v>
      </c>
      <c r="R1261" s="123" t="s">
        <v>398</v>
      </c>
      <c r="S1261" s="123" t="s">
        <v>398</v>
      </c>
      <c r="T1261" s="117" t="s">
        <v>398</v>
      </c>
      <c r="U1261" s="117" t="s">
        <v>398</v>
      </c>
      <c r="V1261" s="123" t="s">
        <v>398</v>
      </c>
      <c r="W1261" s="123">
        <v>53</v>
      </c>
      <c r="X1261" s="123" t="s">
        <v>906</v>
      </c>
      <c r="Y1261" s="120">
        <v>43559</v>
      </c>
      <c r="Z1261" s="121">
        <v>0.375</v>
      </c>
      <c r="AA1261" s="123" t="s">
        <v>661</v>
      </c>
      <c r="AB1261" s="117" t="s">
        <v>582</v>
      </c>
      <c r="AC1261" s="119" t="s">
        <v>398</v>
      </c>
      <c r="AD1261" s="119" t="s">
        <v>398</v>
      </c>
    </row>
    <row r="1262" spans="1:30">
      <c r="A1262" s="117">
        <v>1261</v>
      </c>
      <c r="B1262" s="123" t="s">
        <v>467</v>
      </c>
      <c r="C1262" s="117" t="s">
        <v>5</v>
      </c>
      <c r="D1262" s="117" t="s">
        <v>595</v>
      </c>
      <c r="E1262" s="117">
        <v>1261</v>
      </c>
      <c r="F1262" s="123" t="s">
        <v>921</v>
      </c>
      <c r="G1262" s="123" t="s">
        <v>591</v>
      </c>
      <c r="H1262" s="123" t="s">
        <v>579</v>
      </c>
      <c r="I1262" s="132" t="s">
        <v>398</v>
      </c>
      <c r="J1262" s="123" t="s">
        <v>398</v>
      </c>
      <c r="K1262" s="123">
        <v>4.4000000000000004</v>
      </c>
      <c r="L1262" s="123" t="s">
        <v>398</v>
      </c>
      <c r="M1262" s="123" t="s">
        <v>398</v>
      </c>
      <c r="N1262" s="123" t="s">
        <v>592</v>
      </c>
      <c r="O1262" s="123" t="s">
        <v>579</v>
      </c>
      <c r="P1262" s="123">
        <v>1</v>
      </c>
      <c r="Q1262" s="123" t="s">
        <v>398</v>
      </c>
      <c r="R1262" s="123" t="s">
        <v>398</v>
      </c>
      <c r="S1262" s="123" t="s">
        <v>398</v>
      </c>
      <c r="T1262" s="117" t="s">
        <v>398</v>
      </c>
      <c r="U1262" s="117" t="s">
        <v>398</v>
      </c>
      <c r="V1262" s="123" t="s">
        <v>398</v>
      </c>
      <c r="W1262" s="123">
        <v>53</v>
      </c>
      <c r="X1262" s="123" t="s">
        <v>906</v>
      </c>
      <c r="Y1262" s="120">
        <v>43559</v>
      </c>
      <c r="Z1262" s="121">
        <v>0.375</v>
      </c>
      <c r="AA1262" s="123" t="s">
        <v>661</v>
      </c>
      <c r="AB1262" s="117" t="s">
        <v>582</v>
      </c>
      <c r="AC1262" s="119" t="s">
        <v>398</v>
      </c>
      <c r="AD1262" s="119" t="s">
        <v>398</v>
      </c>
    </row>
    <row r="1263" spans="1:30">
      <c r="A1263" s="117">
        <v>1262</v>
      </c>
      <c r="B1263" s="123" t="s">
        <v>467</v>
      </c>
      <c r="C1263" s="117" t="s">
        <v>5</v>
      </c>
      <c r="D1263" s="117" t="s">
        <v>595</v>
      </c>
      <c r="E1263" s="117">
        <v>1262</v>
      </c>
      <c r="F1263" s="123" t="s">
        <v>921</v>
      </c>
      <c r="G1263" s="123" t="s">
        <v>591</v>
      </c>
      <c r="H1263" s="123" t="s">
        <v>579</v>
      </c>
      <c r="I1263" s="132" t="s">
        <v>398</v>
      </c>
      <c r="J1263" s="123" t="s">
        <v>398</v>
      </c>
      <c r="K1263" s="123">
        <v>2.1</v>
      </c>
      <c r="L1263" s="123" t="s">
        <v>398</v>
      </c>
      <c r="M1263" s="123" t="s">
        <v>398</v>
      </c>
      <c r="N1263" s="123" t="s">
        <v>592</v>
      </c>
      <c r="O1263" s="123" t="s">
        <v>579</v>
      </c>
      <c r="P1263" s="123">
        <v>1</v>
      </c>
      <c r="Q1263" s="123" t="s">
        <v>398</v>
      </c>
      <c r="R1263" s="123" t="s">
        <v>398</v>
      </c>
      <c r="S1263" s="123" t="s">
        <v>398</v>
      </c>
      <c r="T1263" s="117" t="s">
        <v>398</v>
      </c>
      <c r="U1263" s="117" t="s">
        <v>398</v>
      </c>
      <c r="V1263" s="123" t="s">
        <v>398</v>
      </c>
      <c r="W1263" s="123">
        <v>53</v>
      </c>
      <c r="X1263" s="123" t="s">
        <v>906</v>
      </c>
      <c r="Y1263" s="120">
        <v>43559</v>
      </c>
      <c r="Z1263" s="121">
        <v>0.375</v>
      </c>
      <c r="AA1263" s="123" t="s">
        <v>661</v>
      </c>
      <c r="AB1263" s="117" t="s">
        <v>582</v>
      </c>
      <c r="AC1263" s="119" t="s">
        <v>398</v>
      </c>
      <c r="AD1263" s="119" t="s">
        <v>398</v>
      </c>
    </row>
    <row r="1264" spans="1:30">
      <c r="A1264" s="117">
        <v>1263</v>
      </c>
      <c r="B1264" s="123" t="s">
        <v>467</v>
      </c>
      <c r="C1264" s="117" t="s">
        <v>5</v>
      </c>
      <c r="D1264" s="117" t="s">
        <v>595</v>
      </c>
      <c r="E1264" s="117">
        <v>1263</v>
      </c>
      <c r="F1264" s="123" t="s">
        <v>921</v>
      </c>
      <c r="G1264" s="123" t="s">
        <v>591</v>
      </c>
      <c r="H1264" s="123" t="s">
        <v>579</v>
      </c>
      <c r="I1264" s="132" t="s">
        <v>398</v>
      </c>
      <c r="J1264" s="123" t="s">
        <v>398</v>
      </c>
      <c r="K1264" s="123">
        <v>2.2999999999999998</v>
      </c>
      <c r="L1264" s="123" t="s">
        <v>398</v>
      </c>
      <c r="M1264" s="123" t="s">
        <v>398</v>
      </c>
      <c r="N1264" s="123" t="s">
        <v>592</v>
      </c>
      <c r="O1264" s="123" t="s">
        <v>579</v>
      </c>
      <c r="P1264" s="123">
        <v>1</v>
      </c>
      <c r="Q1264" s="123" t="s">
        <v>398</v>
      </c>
      <c r="R1264" s="123" t="s">
        <v>398</v>
      </c>
      <c r="S1264" s="123" t="s">
        <v>398</v>
      </c>
      <c r="T1264" s="117" t="s">
        <v>398</v>
      </c>
      <c r="U1264" s="117" t="s">
        <v>398</v>
      </c>
      <c r="V1264" s="123" t="s">
        <v>398</v>
      </c>
      <c r="W1264" s="123">
        <v>53</v>
      </c>
      <c r="X1264" s="123" t="s">
        <v>906</v>
      </c>
      <c r="Y1264" s="120">
        <v>43559</v>
      </c>
      <c r="Z1264" s="121">
        <v>0.375</v>
      </c>
      <c r="AA1264" s="123" t="s">
        <v>661</v>
      </c>
      <c r="AB1264" s="117" t="s">
        <v>582</v>
      </c>
      <c r="AC1264" s="119" t="s">
        <v>398</v>
      </c>
      <c r="AD1264" s="119" t="s">
        <v>398</v>
      </c>
    </row>
    <row r="1265" spans="1:30">
      <c r="A1265" s="117">
        <v>1264</v>
      </c>
      <c r="B1265" s="123" t="s">
        <v>467</v>
      </c>
      <c r="C1265" s="117" t="s">
        <v>5</v>
      </c>
      <c r="D1265" s="117" t="s">
        <v>595</v>
      </c>
      <c r="E1265" s="117">
        <v>1264</v>
      </c>
      <c r="F1265" s="209" t="s">
        <v>920</v>
      </c>
      <c r="G1265" s="123" t="s">
        <v>591</v>
      </c>
      <c r="H1265" s="123" t="s">
        <v>579</v>
      </c>
      <c r="I1265" s="132" t="s">
        <v>398</v>
      </c>
      <c r="J1265" s="123" t="s">
        <v>398</v>
      </c>
      <c r="K1265" s="123">
        <v>5.4</v>
      </c>
      <c r="L1265" s="123" t="s">
        <v>398</v>
      </c>
      <c r="M1265" s="123" t="s">
        <v>398</v>
      </c>
      <c r="N1265" s="123" t="s">
        <v>592</v>
      </c>
      <c r="O1265" s="123" t="s">
        <v>579</v>
      </c>
      <c r="P1265" s="123">
        <v>1</v>
      </c>
      <c r="Q1265" s="123" t="s">
        <v>398</v>
      </c>
      <c r="R1265" s="123" t="s">
        <v>398</v>
      </c>
      <c r="S1265" s="123" t="s">
        <v>398</v>
      </c>
      <c r="T1265" s="117" t="s">
        <v>398</v>
      </c>
      <c r="U1265" s="117" t="s">
        <v>398</v>
      </c>
      <c r="V1265" s="123" t="s">
        <v>398</v>
      </c>
      <c r="W1265" s="123">
        <v>52</v>
      </c>
      <c r="X1265" s="123" t="s">
        <v>906</v>
      </c>
      <c r="Y1265" s="120">
        <v>43559</v>
      </c>
      <c r="Z1265" s="121">
        <v>0.375</v>
      </c>
      <c r="AA1265" s="123" t="s">
        <v>661</v>
      </c>
      <c r="AB1265" s="117" t="s">
        <v>582</v>
      </c>
      <c r="AC1265" s="119" t="s">
        <v>398</v>
      </c>
      <c r="AD1265" s="119" t="s">
        <v>398</v>
      </c>
    </row>
    <row r="1266" spans="1:30">
      <c r="A1266" s="117">
        <v>1265</v>
      </c>
      <c r="B1266" s="123" t="s">
        <v>467</v>
      </c>
      <c r="C1266" s="117" t="s">
        <v>5</v>
      </c>
      <c r="D1266" s="117" t="s">
        <v>595</v>
      </c>
      <c r="E1266" s="117">
        <v>1265</v>
      </c>
      <c r="F1266" s="123" t="s">
        <v>921</v>
      </c>
      <c r="G1266" s="123" t="s">
        <v>591</v>
      </c>
      <c r="H1266" s="123" t="s">
        <v>579</v>
      </c>
      <c r="I1266" s="132" t="s">
        <v>398</v>
      </c>
      <c r="J1266" s="123" t="s">
        <v>398</v>
      </c>
      <c r="K1266" s="123">
        <v>2.7</v>
      </c>
      <c r="L1266" s="123" t="s">
        <v>398</v>
      </c>
      <c r="M1266" s="123" t="s">
        <v>398</v>
      </c>
      <c r="N1266" s="123" t="s">
        <v>592</v>
      </c>
      <c r="O1266" s="123" t="s">
        <v>579</v>
      </c>
      <c r="P1266" s="123">
        <v>1</v>
      </c>
      <c r="Q1266" s="123" t="s">
        <v>398</v>
      </c>
      <c r="R1266" s="123" t="s">
        <v>398</v>
      </c>
      <c r="S1266" s="123" t="s">
        <v>398</v>
      </c>
      <c r="T1266" s="117" t="s">
        <v>398</v>
      </c>
      <c r="U1266" s="117" t="s">
        <v>398</v>
      </c>
      <c r="V1266" s="123" t="s">
        <v>398</v>
      </c>
      <c r="W1266" s="123">
        <v>53</v>
      </c>
      <c r="X1266" s="123" t="s">
        <v>906</v>
      </c>
      <c r="Y1266" s="120">
        <v>43559</v>
      </c>
      <c r="Z1266" s="121">
        <v>0.375</v>
      </c>
      <c r="AA1266" s="123" t="s">
        <v>661</v>
      </c>
      <c r="AB1266" s="117" t="s">
        <v>582</v>
      </c>
      <c r="AC1266" s="119" t="s">
        <v>398</v>
      </c>
      <c r="AD1266" s="119" t="s">
        <v>398</v>
      </c>
    </row>
    <row r="1267" spans="1:30">
      <c r="A1267" s="117">
        <v>1266</v>
      </c>
      <c r="B1267" s="123" t="s">
        <v>467</v>
      </c>
      <c r="C1267" s="117" t="s">
        <v>5</v>
      </c>
      <c r="D1267" s="117" t="s">
        <v>595</v>
      </c>
      <c r="E1267" s="117">
        <v>1266</v>
      </c>
      <c r="F1267" s="123" t="s">
        <v>921</v>
      </c>
      <c r="G1267" s="123" t="s">
        <v>591</v>
      </c>
      <c r="H1267" s="123" t="s">
        <v>579</v>
      </c>
      <c r="I1267" s="132" t="s">
        <v>398</v>
      </c>
      <c r="J1267" s="123" t="s">
        <v>398</v>
      </c>
      <c r="K1267" s="123">
        <v>1.7</v>
      </c>
      <c r="L1267" s="123" t="s">
        <v>398</v>
      </c>
      <c r="M1267" s="123" t="s">
        <v>398</v>
      </c>
      <c r="N1267" s="123" t="s">
        <v>592</v>
      </c>
      <c r="O1267" s="123" t="s">
        <v>579</v>
      </c>
      <c r="P1267" s="123">
        <v>1</v>
      </c>
      <c r="Q1267" s="123" t="s">
        <v>398</v>
      </c>
      <c r="R1267" s="123" t="s">
        <v>398</v>
      </c>
      <c r="S1267" s="123" t="s">
        <v>398</v>
      </c>
      <c r="T1267" s="117" t="s">
        <v>398</v>
      </c>
      <c r="U1267" s="117" t="s">
        <v>398</v>
      </c>
      <c r="V1267" s="123" t="s">
        <v>398</v>
      </c>
      <c r="W1267" s="123">
        <v>53</v>
      </c>
      <c r="X1267" s="123" t="s">
        <v>906</v>
      </c>
      <c r="Y1267" s="120">
        <v>43559</v>
      </c>
      <c r="Z1267" s="121">
        <v>0.375</v>
      </c>
      <c r="AA1267" s="123" t="s">
        <v>661</v>
      </c>
      <c r="AB1267" s="117" t="s">
        <v>582</v>
      </c>
      <c r="AC1267" s="119" t="s">
        <v>398</v>
      </c>
      <c r="AD1267" s="119" t="s">
        <v>398</v>
      </c>
    </row>
    <row r="1268" spans="1:30">
      <c r="A1268" s="117">
        <v>1267</v>
      </c>
      <c r="B1268" s="123" t="s">
        <v>467</v>
      </c>
      <c r="C1268" s="117" t="s">
        <v>5</v>
      </c>
      <c r="D1268" s="117" t="s">
        <v>595</v>
      </c>
      <c r="E1268" s="117">
        <v>1267</v>
      </c>
      <c r="F1268" s="123" t="s">
        <v>921</v>
      </c>
      <c r="G1268" s="123" t="s">
        <v>591</v>
      </c>
      <c r="H1268" s="123" t="s">
        <v>579</v>
      </c>
      <c r="I1268" s="132" t="s">
        <v>398</v>
      </c>
      <c r="J1268" s="123" t="s">
        <v>398</v>
      </c>
      <c r="K1268" s="123">
        <v>2.6</v>
      </c>
      <c r="L1268" s="123" t="s">
        <v>398</v>
      </c>
      <c r="M1268" s="123" t="s">
        <v>398</v>
      </c>
      <c r="N1268" s="123" t="s">
        <v>592</v>
      </c>
      <c r="O1268" s="123" t="s">
        <v>579</v>
      </c>
      <c r="P1268" s="123">
        <v>1</v>
      </c>
      <c r="Q1268" s="123" t="s">
        <v>398</v>
      </c>
      <c r="R1268" s="123" t="s">
        <v>398</v>
      </c>
      <c r="S1268" s="123" t="s">
        <v>398</v>
      </c>
      <c r="T1268" s="117" t="s">
        <v>398</v>
      </c>
      <c r="U1268" s="117" t="s">
        <v>398</v>
      </c>
      <c r="V1268" s="123" t="s">
        <v>398</v>
      </c>
      <c r="W1268" s="123">
        <v>53</v>
      </c>
      <c r="X1268" s="123" t="s">
        <v>906</v>
      </c>
      <c r="Y1268" s="120">
        <v>43559</v>
      </c>
      <c r="Z1268" s="121">
        <v>0.375</v>
      </c>
      <c r="AA1268" s="123" t="s">
        <v>661</v>
      </c>
      <c r="AB1268" s="117" t="s">
        <v>582</v>
      </c>
      <c r="AC1268" s="119" t="s">
        <v>398</v>
      </c>
      <c r="AD1268" s="119" t="s">
        <v>398</v>
      </c>
    </row>
    <row r="1269" spans="1:30">
      <c r="A1269" s="117">
        <v>1268</v>
      </c>
      <c r="B1269" s="123" t="s">
        <v>467</v>
      </c>
      <c r="C1269" s="117" t="s">
        <v>5</v>
      </c>
      <c r="D1269" s="117" t="s">
        <v>595</v>
      </c>
      <c r="E1269" s="117">
        <v>1268</v>
      </c>
      <c r="F1269" s="209" t="s">
        <v>917</v>
      </c>
      <c r="G1269" s="123" t="s">
        <v>577</v>
      </c>
      <c r="H1269" s="123" t="s">
        <v>640</v>
      </c>
      <c r="I1269" s="132" t="s">
        <v>398</v>
      </c>
      <c r="J1269" s="123" t="s">
        <v>398</v>
      </c>
      <c r="K1269" s="123">
        <v>22.1</v>
      </c>
      <c r="L1269" s="123" t="s">
        <v>398</v>
      </c>
      <c r="M1269" s="123" t="s">
        <v>398</v>
      </c>
      <c r="N1269" s="123" t="s">
        <v>632</v>
      </c>
      <c r="O1269" s="123" t="s">
        <v>579</v>
      </c>
      <c r="P1269" s="123">
        <v>1</v>
      </c>
      <c r="Q1269" s="123" t="s">
        <v>398</v>
      </c>
      <c r="R1269" s="123" t="s">
        <v>398</v>
      </c>
      <c r="S1269" s="123" t="s">
        <v>398</v>
      </c>
      <c r="T1269" s="117" t="s">
        <v>398</v>
      </c>
      <c r="U1269" s="117" t="s">
        <v>398</v>
      </c>
      <c r="V1269" s="123" t="s">
        <v>398</v>
      </c>
      <c r="W1269" s="123">
        <v>51</v>
      </c>
      <c r="X1269" s="123" t="s">
        <v>906</v>
      </c>
      <c r="Y1269" s="120">
        <v>43559</v>
      </c>
      <c r="Z1269" s="121">
        <v>0.375</v>
      </c>
      <c r="AA1269" s="123" t="s">
        <v>661</v>
      </c>
      <c r="AB1269" s="117" t="s">
        <v>582</v>
      </c>
      <c r="AC1269" s="119" t="s">
        <v>398</v>
      </c>
      <c r="AD1269" s="119" t="s">
        <v>398</v>
      </c>
    </row>
    <row r="1270" spans="1:30">
      <c r="A1270" s="117">
        <v>1269</v>
      </c>
      <c r="B1270" s="123" t="s">
        <v>467</v>
      </c>
      <c r="C1270" s="117" t="s">
        <v>5</v>
      </c>
      <c r="D1270" s="117" t="s">
        <v>595</v>
      </c>
      <c r="E1270" s="117">
        <v>1269</v>
      </c>
      <c r="F1270" s="209" t="s">
        <v>920</v>
      </c>
      <c r="G1270" s="123" t="s">
        <v>577</v>
      </c>
      <c r="H1270" s="123" t="s">
        <v>578</v>
      </c>
      <c r="I1270" s="132" t="s">
        <v>398</v>
      </c>
      <c r="J1270" s="123" t="s">
        <v>398</v>
      </c>
      <c r="K1270" s="123">
        <v>6</v>
      </c>
      <c r="L1270" s="123" t="s">
        <v>398</v>
      </c>
      <c r="M1270" s="123" t="s">
        <v>398</v>
      </c>
      <c r="N1270" s="123" t="s">
        <v>632</v>
      </c>
      <c r="O1270" s="123" t="s">
        <v>579</v>
      </c>
      <c r="P1270" s="123">
        <v>1</v>
      </c>
      <c r="Q1270" s="123" t="s">
        <v>398</v>
      </c>
      <c r="R1270" s="123" t="s">
        <v>398</v>
      </c>
      <c r="S1270" s="123" t="s">
        <v>398</v>
      </c>
      <c r="T1270" s="117" t="s">
        <v>398</v>
      </c>
      <c r="U1270" s="117" t="s">
        <v>398</v>
      </c>
      <c r="V1270" s="123" t="s">
        <v>398</v>
      </c>
      <c r="W1270" s="123">
        <v>52</v>
      </c>
      <c r="X1270" s="123" t="s">
        <v>906</v>
      </c>
      <c r="Y1270" s="120">
        <v>43559</v>
      </c>
      <c r="Z1270" s="121">
        <v>0.375</v>
      </c>
      <c r="AA1270" s="123" t="s">
        <v>661</v>
      </c>
      <c r="AB1270" s="117" t="s">
        <v>582</v>
      </c>
      <c r="AC1270" s="119" t="s">
        <v>398</v>
      </c>
      <c r="AD1270" s="119" t="s">
        <v>398</v>
      </c>
    </row>
    <row r="1271" spans="1:30">
      <c r="A1271" s="117">
        <v>1270</v>
      </c>
      <c r="B1271" s="123" t="s">
        <v>467</v>
      </c>
      <c r="C1271" s="117" t="s">
        <v>5</v>
      </c>
      <c r="D1271" s="117" t="s">
        <v>595</v>
      </c>
      <c r="E1271" s="117">
        <v>1270</v>
      </c>
      <c r="F1271" s="123" t="s">
        <v>921</v>
      </c>
      <c r="G1271" s="123" t="s">
        <v>577</v>
      </c>
      <c r="H1271" s="123" t="s">
        <v>578</v>
      </c>
      <c r="I1271" s="132" t="s">
        <v>398</v>
      </c>
      <c r="J1271" s="123" t="s">
        <v>398</v>
      </c>
      <c r="K1271" s="123">
        <v>2.9</v>
      </c>
      <c r="L1271" s="123" t="s">
        <v>398</v>
      </c>
      <c r="M1271" s="123" t="s">
        <v>398</v>
      </c>
      <c r="N1271" s="123" t="s">
        <v>596</v>
      </c>
      <c r="O1271" s="123" t="s">
        <v>579</v>
      </c>
      <c r="P1271" s="123">
        <v>1</v>
      </c>
      <c r="Q1271" s="123" t="s">
        <v>398</v>
      </c>
      <c r="R1271" s="123" t="s">
        <v>398</v>
      </c>
      <c r="S1271" s="123" t="s">
        <v>398</v>
      </c>
      <c r="T1271" s="117" t="s">
        <v>398</v>
      </c>
      <c r="U1271" s="117" t="s">
        <v>398</v>
      </c>
      <c r="V1271" s="123" t="s">
        <v>398</v>
      </c>
      <c r="W1271" s="123">
        <v>53</v>
      </c>
      <c r="X1271" s="123" t="s">
        <v>906</v>
      </c>
      <c r="Y1271" s="120">
        <v>43559</v>
      </c>
      <c r="Z1271" s="121">
        <v>0.375</v>
      </c>
      <c r="AA1271" s="123" t="s">
        <v>661</v>
      </c>
      <c r="AB1271" s="117" t="s">
        <v>582</v>
      </c>
      <c r="AC1271" s="119" t="s">
        <v>398</v>
      </c>
      <c r="AD1271" s="119" t="s">
        <v>398</v>
      </c>
    </row>
    <row r="1272" spans="1:30">
      <c r="A1272" s="117">
        <v>1271</v>
      </c>
      <c r="B1272" s="123" t="s">
        <v>467</v>
      </c>
      <c r="C1272" s="117" t="s">
        <v>5</v>
      </c>
      <c r="D1272" s="117" t="s">
        <v>595</v>
      </c>
      <c r="E1272" s="117">
        <v>1271</v>
      </c>
      <c r="F1272" s="209" t="s">
        <v>917</v>
      </c>
      <c r="G1272" s="123" t="s">
        <v>577</v>
      </c>
      <c r="H1272" s="123" t="s">
        <v>640</v>
      </c>
      <c r="I1272" s="132" t="s">
        <v>398</v>
      </c>
      <c r="J1272" s="123" t="s">
        <v>398</v>
      </c>
      <c r="K1272" s="123">
        <v>27.9</v>
      </c>
      <c r="L1272" s="123" t="s">
        <v>398</v>
      </c>
      <c r="M1272" s="123" t="s">
        <v>398</v>
      </c>
      <c r="N1272" s="123" t="s">
        <v>596</v>
      </c>
      <c r="O1272" s="123" t="s">
        <v>686</v>
      </c>
      <c r="P1272" s="123">
        <v>1</v>
      </c>
      <c r="Q1272" s="123" t="s">
        <v>398</v>
      </c>
      <c r="R1272" s="123" t="s">
        <v>398</v>
      </c>
      <c r="S1272" s="123" t="s">
        <v>398</v>
      </c>
      <c r="T1272" s="117" t="s">
        <v>398</v>
      </c>
      <c r="U1272" s="117" t="s">
        <v>398</v>
      </c>
      <c r="V1272" s="123" t="s">
        <v>398</v>
      </c>
      <c r="W1272" s="123">
        <v>51</v>
      </c>
      <c r="X1272" s="123" t="s">
        <v>906</v>
      </c>
      <c r="Y1272" s="120">
        <v>43559</v>
      </c>
      <c r="Z1272" s="121">
        <v>0.375</v>
      </c>
      <c r="AA1272" s="123" t="s">
        <v>661</v>
      </c>
      <c r="AB1272" s="117" t="s">
        <v>582</v>
      </c>
      <c r="AC1272" s="119" t="s">
        <v>398</v>
      </c>
      <c r="AD1272" s="119" t="s">
        <v>687</v>
      </c>
    </row>
    <row r="1273" spans="1:30">
      <c r="A1273" s="117">
        <v>1272</v>
      </c>
      <c r="B1273" s="123" t="s">
        <v>467</v>
      </c>
      <c r="C1273" s="117" t="s">
        <v>5</v>
      </c>
      <c r="D1273" s="117" t="s">
        <v>595</v>
      </c>
      <c r="E1273" s="117">
        <v>1272</v>
      </c>
      <c r="F1273" s="209" t="s">
        <v>920</v>
      </c>
      <c r="G1273" s="123" t="s">
        <v>577</v>
      </c>
      <c r="H1273" s="123" t="s">
        <v>640</v>
      </c>
      <c r="I1273" s="132" t="s">
        <v>398</v>
      </c>
      <c r="J1273" s="123" t="s">
        <v>398</v>
      </c>
      <c r="K1273" s="123">
        <v>9.1</v>
      </c>
      <c r="L1273" s="123" t="s">
        <v>398</v>
      </c>
      <c r="M1273" s="123" t="s">
        <v>398</v>
      </c>
      <c r="N1273" s="123" t="s">
        <v>596</v>
      </c>
      <c r="O1273" s="123" t="s">
        <v>579</v>
      </c>
      <c r="P1273" s="123">
        <v>1</v>
      </c>
      <c r="Q1273" s="123" t="s">
        <v>398</v>
      </c>
      <c r="R1273" s="123" t="s">
        <v>398</v>
      </c>
      <c r="S1273" s="123" t="s">
        <v>398</v>
      </c>
      <c r="T1273" s="117" t="s">
        <v>398</v>
      </c>
      <c r="U1273" s="117" t="s">
        <v>398</v>
      </c>
      <c r="V1273" s="123" t="s">
        <v>398</v>
      </c>
      <c r="W1273" s="123">
        <v>52</v>
      </c>
      <c r="X1273" s="123" t="s">
        <v>906</v>
      </c>
      <c r="Y1273" s="120">
        <v>43559</v>
      </c>
      <c r="Z1273" s="121">
        <v>0.375</v>
      </c>
      <c r="AA1273" s="123" t="s">
        <v>661</v>
      </c>
      <c r="AB1273" s="117" t="s">
        <v>582</v>
      </c>
      <c r="AC1273" s="119" t="s">
        <v>398</v>
      </c>
      <c r="AD1273" s="119" t="s">
        <v>398</v>
      </c>
    </row>
    <row r="1274" spans="1:30">
      <c r="A1274" s="117">
        <v>1273</v>
      </c>
      <c r="B1274" s="123" t="s">
        <v>467</v>
      </c>
      <c r="C1274" s="117" t="s">
        <v>5</v>
      </c>
      <c r="D1274" s="117" t="s">
        <v>595</v>
      </c>
      <c r="E1274" s="117">
        <v>1273</v>
      </c>
      <c r="F1274" s="123" t="s">
        <v>921</v>
      </c>
      <c r="G1274" s="123" t="s">
        <v>577</v>
      </c>
      <c r="H1274" s="123" t="s">
        <v>578</v>
      </c>
      <c r="I1274" s="132" t="s">
        <v>398</v>
      </c>
      <c r="J1274" s="123" t="s">
        <v>398</v>
      </c>
      <c r="K1274" s="123">
        <v>3.1</v>
      </c>
      <c r="L1274" s="123" t="s">
        <v>398</v>
      </c>
      <c r="M1274" s="123" t="s">
        <v>398</v>
      </c>
      <c r="N1274" s="123" t="s">
        <v>596</v>
      </c>
      <c r="O1274" s="123" t="s">
        <v>579</v>
      </c>
      <c r="P1274" s="123">
        <v>1</v>
      </c>
      <c r="Q1274" s="123" t="s">
        <v>398</v>
      </c>
      <c r="R1274" s="123" t="s">
        <v>398</v>
      </c>
      <c r="S1274" s="123" t="s">
        <v>398</v>
      </c>
      <c r="T1274" s="117" t="s">
        <v>398</v>
      </c>
      <c r="U1274" s="117" t="s">
        <v>398</v>
      </c>
      <c r="V1274" s="123" t="s">
        <v>398</v>
      </c>
      <c r="W1274" s="123">
        <v>53</v>
      </c>
      <c r="X1274" s="123" t="s">
        <v>906</v>
      </c>
      <c r="Y1274" s="120">
        <v>43559</v>
      </c>
      <c r="Z1274" s="121">
        <v>0.375</v>
      </c>
      <c r="AA1274" s="123" t="s">
        <v>661</v>
      </c>
      <c r="AB1274" s="117" t="s">
        <v>582</v>
      </c>
      <c r="AC1274" s="119" t="s">
        <v>398</v>
      </c>
      <c r="AD1274" s="119" t="s">
        <v>398</v>
      </c>
    </row>
    <row r="1275" spans="1:30">
      <c r="A1275" s="117">
        <v>1274</v>
      </c>
      <c r="B1275" s="123" t="s">
        <v>467</v>
      </c>
      <c r="C1275" s="117" t="s">
        <v>5</v>
      </c>
      <c r="D1275" s="117" t="s">
        <v>595</v>
      </c>
      <c r="E1275" s="117">
        <v>1274</v>
      </c>
      <c r="F1275" s="209" t="s">
        <v>917</v>
      </c>
      <c r="G1275" s="123" t="s">
        <v>577</v>
      </c>
      <c r="H1275" s="123" t="s">
        <v>640</v>
      </c>
      <c r="I1275" s="132" t="s">
        <v>398</v>
      </c>
      <c r="J1275" s="123" t="s">
        <v>398</v>
      </c>
      <c r="K1275" s="123">
        <v>10.3</v>
      </c>
      <c r="L1275" s="123" t="s">
        <v>398</v>
      </c>
      <c r="M1275" s="123" t="s">
        <v>398</v>
      </c>
      <c r="N1275" s="123" t="s">
        <v>596</v>
      </c>
      <c r="O1275" s="123" t="s">
        <v>579</v>
      </c>
      <c r="P1275" s="123">
        <v>1</v>
      </c>
      <c r="Q1275" s="123" t="s">
        <v>398</v>
      </c>
      <c r="R1275" s="123" t="s">
        <v>398</v>
      </c>
      <c r="S1275" s="123" t="s">
        <v>398</v>
      </c>
      <c r="T1275" s="117" t="s">
        <v>398</v>
      </c>
      <c r="U1275" s="117" t="s">
        <v>398</v>
      </c>
      <c r="V1275" s="123" t="s">
        <v>398</v>
      </c>
      <c r="W1275" s="123">
        <v>51</v>
      </c>
      <c r="X1275" s="123" t="s">
        <v>906</v>
      </c>
      <c r="Y1275" s="120">
        <v>43559</v>
      </c>
      <c r="Z1275" s="121">
        <v>0.375</v>
      </c>
      <c r="AA1275" s="123" t="s">
        <v>661</v>
      </c>
      <c r="AB1275" s="117" t="s">
        <v>582</v>
      </c>
      <c r="AC1275" s="119" t="s">
        <v>398</v>
      </c>
      <c r="AD1275" s="119" t="s">
        <v>398</v>
      </c>
    </row>
    <row r="1276" spans="1:30">
      <c r="A1276" s="117">
        <v>1275</v>
      </c>
      <c r="B1276" s="123" t="s">
        <v>467</v>
      </c>
      <c r="C1276" s="117" t="s">
        <v>5</v>
      </c>
      <c r="D1276" s="117" t="s">
        <v>595</v>
      </c>
      <c r="E1276" s="117">
        <v>1275</v>
      </c>
      <c r="F1276" s="209" t="s">
        <v>917</v>
      </c>
      <c r="G1276" s="123" t="s">
        <v>577</v>
      </c>
      <c r="H1276" s="123" t="s">
        <v>640</v>
      </c>
      <c r="I1276" s="132" t="s">
        <v>398</v>
      </c>
      <c r="J1276" s="123" t="s">
        <v>398</v>
      </c>
      <c r="K1276" s="123">
        <v>37.299999999999997</v>
      </c>
      <c r="L1276" s="123" t="s">
        <v>398</v>
      </c>
      <c r="M1276" s="123" t="s">
        <v>398</v>
      </c>
      <c r="N1276" s="123" t="s">
        <v>585</v>
      </c>
      <c r="O1276" s="123" t="s">
        <v>579</v>
      </c>
      <c r="P1276" s="123">
        <v>1</v>
      </c>
      <c r="Q1276" s="123" t="s">
        <v>398</v>
      </c>
      <c r="R1276" s="123" t="s">
        <v>398</v>
      </c>
      <c r="S1276" s="123" t="s">
        <v>398</v>
      </c>
      <c r="T1276" s="117" t="s">
        <v>398</v>
      </c>
      <c r="U1276" s="117" t="s">
        <v>398</v>
      </c>
      <c r="V1276" s="123" t="s">
        <v>398</v>
      </c>
      <c r="W1276" s="123">
        <v>51</v>
      </c>
      <c r="X1276" s="123" t="s">
        <v>906</v>
      </c>
      <c r="Y1276" s="120">
        <v>43559</v>
      </c>
      <c r="Z1276" s="121">
        <v>0.375</v>
      </c>
      <c r="AA1276" s="123" t="s">
        <v>661</v>
      </c>
      <c r="AB1276" s="117" t="s">
        <v>582</v>
      </c>
      <c r="AC1276" s="119" t="s">
        <v>398</v>
      </c>
      <c r="AD1276" s="119" t="s">
        <v>398</v>
      </c>
    </row>
    <row r="1277" spans="1:30">
      <c r="A1277" s="117">
        <v>1276</v>
      </c>
      <c r="B1277" s="123" t="s">
        <v>467</v>
      </c>
      <c r="C1277" s="117" t="s">
        <v>5</v>
      </c>
      <c r="D1277" s="117" t="s">
        <v>595</v>
      </c>
      <c r="E1277" s="117">
        <v>1276</v>
      </c>
      <c r="F1277" s="209" t="s">
        <v>920</v>
      </c>
      <c r="G1277" s="123" t="s">
        <v>577</v>
      </c>
      <c r="H1277" s="123" t="s">
        <v>640</v>
      </c>
      <c r="I1277" s="132" t="s">
        <v>398</v>
      </c>
      <c r="J1277" s="123" t="s">
        <v>398</v>
      </c>
      <c r="K1277" s="123">
        <v>7.5</v>
      </c>
      <c r="L1277" s="123" t="s">
        <v>398</v>
      </c>
      <c r="M1277" s="123" t="s">
        <v>398</v>
      </c>
      <c r="N1277" s="123" t="s">
        <v>632</v>
      </c>
      <c r="O1277" s="123" t="s">
        <v>579</v>
      </c>
      <c r="P1277" s="123">
        <v>1</v>
      </c>
      <c r="Q1277" s="123" t="s">
        <v>398</v>
      </c>
      <c r="R1277" s="123" t="s">
        <v>398</v>
      </c>
      <c r="S1277" s="123" t="s">
        <v>398</v>
      </c>
      <c r="T1277" s="117" t="s">
        <v>398</v>
      </c>
      <c r="U1277" s="117" t="s">
        <v>398</v>
      </c>
      <c r="V1277" s="123" t="s">
        <v>398</v>
      </c>
      <c r="W1277" s="123">
        <v>52</v>
      </c>
      <c r="X1277" s="123" t="s">
        <v>906</v>
      </c>
      <c r="Y1277" s="120">
        <v>43559</v>
      </c>
      <c r="Z1277" s="121">
        <v>0.375</v>
      </c>
      <c r="AA1277" s="123" t="s">
        <v>661</v>
      </c>
      <c r="AB1277" s="117" t="s">
        <v>582</v>
      </c>
      <c r="AC1277" s="119" t="s">
        <v>398</v>
      </c>
      <c r="AD1277" s="119" t="s">
        <v>398</v>
      </c>
    </row>
    <row r="1278" spans="1:30">
      <c r="A1278" s="117">
        <v>1277</v>
      </c>
      <c r="B1278" s="123" t="s">
        <v>467</v>
      </c>
      <c r="C1278" s="117" t="s">
        <v>5</v>
      </c>
      <c r="D1278" s="117" t="s">
        <v>595</v>
      </c>
      <c r="E1278" s="117">
        <v>1277</v>
      </c>
      <c r="F1278" s="209" t="s">
        <v>920</v>
      </c>
      <c r="G1278" s="123" t="s">
        <v>577</v>
      </c>
      <c r="H1278" s="123" t="s">
        <v>640</v>
      </c>
      <c r="I1278" s="132" t="s">
        <v>398</v>
      </c>
      <c r="J1278" s="123" t="s">
        <v>398</v>
      </c>
      <c r="K1278" s="123">
        <v>6.4</v>
      </c>
      <c r="L1278" s="123" t="s">
        <v>398</v>
      </c>
      <c r="M1278" s="123" t="s">
        <v>398</v>
      </c>
      <c r="N1278" s="123" t="s">
        <v>632</v>
      </c>
      <c r="O1278" s="123" t="s">
        <v>579</v>
      </c>
      <c r="P1278" s="123">
        <v>1</v>
      </c>
      <c r="Q1278" s="123" t="s">
        <v>398</v>
      </c>
      <c r="R1278" s="123" t="s">
        <v>398</v>
      </c>
      <c r="S1278" s="123" t="s">
        <v>398</v>
      </c>
      <c r="T1278" s="117" t="s">
        <v>398</v>
      </c>
      <c r="U1278" s="117" t="s">
        <v>398</v>
      </c>
      <c r="V1278" s="123" t="s">
        <v>398</v>
      </c>
      <c r="W1278" s="123">
        <v>52</v>
      </c>
      <c r="X1278" s="123" t="s">
        <v>906</v>
      </c>
      <c r="Y1278" s="120">
        <v>43559</v>
      </c>
      <c r="Z1278" s="121">
        <v>0.375</v>
      </c>
      <c r="AA1278" s="123" t="s">
        <v>661</v>
      </c>
      <c r="AB1278" s="117" t="s">
        <v>582</v>
      </c>
      <c r="AC1278" s="119" t="s">
        <v>398</v>
      </c>
      <c r="AD1278" s="119" t="s">
        <v>398</v>
      </c>
    </row>
    <row r="1279" spans="1:30">
      <c r="A1279" s="117">
        <v>1278</v>
      </c>
      <c r="B1279" s="123" t="s">
        <v>467</v>
      </c>
      <c r="C1279" s="117" t="s">
        <v>5</v>
      </c>
      <c r="D1279" s="117" t="s">
        <v>595</v>
      </c>
      <c r="E1279" s="117">
        <v>1278</v>
      </c>
      <c r="F1279" s="123" t="s">
        <v>916</v>
      </c>
      <c r="G1279" s="123" t="s">
        <v>577</v>
      </c>
      <c r="H1279" s="123" t="s">
        <v>640</v>
      </c>
      <c r="I1279" s="132" t="s">
        <v>398</v>
      </c>
      <c r="J1279" s="123" t="s">
        <v>398</v>
      </c>
      <c r="K1279" s="123">
        <v>56</v>
      </c>
      <c r="L1279" s="123" t="s">
        <v>398</v>
      </c>
      <c r="M1279" s="123" t="s">
        <v>398</v>
      </c>
      <c r="N1279" s="123" t="s">
        <v>585</v>
      </c>
      <c r="O1279" s="123" t="s">
        <v>579</v>
      </c>
      <c r="P1279" s="123">
        <v>1</v>
      </c>
      <c r="Q1279" s="123" t="s">
        <v>398</v>
      </c>
      <c r="R1279" s="123" t="s">
        <v>398</v>
      </c>
      <c r="S1279" s="123" t="s">
        <v>398</v>
      </c>
      <c r="T1279" s="117" t="s">
        <v>398</v>
      </c>
      <c r="U1279" s="117" t="s">
        <v>398</v>
      </c>
      <c r="V1279" s="123" t="s">
        <v>398</v>
      </c>
      <c r="W1279" s="123">
        <v>50</v>
      </c>
      <c r="X1279" s="123" t="s">
        <v>906</v>
      </c>
      <c r="Y1279" s="120">
        <v>43559</v>
      </c>
      <c r="Z1279" s="121">
        <v>0.375</v>
      </c>
      <c r="AA1279" s="123" t="s">
        <v>661</v>
      </c>
      <c r="AB1279" s="117" t="s">
        <v>582</v>
      </c>
      <c r="AC1279" s="119" t="s">
        <v>398</v>
      </c>
      <c r="AD1279" s="119" t="s">
        <v>398</v>
      </c>
    </row>
    <row r="1280" spans="1:30">
      <c r="A1280" s="117">
        <v>1279</v>
      </c>
      <c r="B1280" s="123" t="s">
        <v>467</v>
      </c>
      <c r="C1280" s="117" t="s">
        <v>5</v>
      </c>
      <c r="D1280" s="117" t="s">
        <v>595</v>
      </c>
      <c r="E1280" s="117">
        <v>1279</v>
      </c>
      <c r="F1280" s="123" t="s">
        <v>921</v>
      </c>
      <c r="G1280" s="123" t="s">
        <v>577</v>
      </c>
      <c r="H1280" s="123" t="s">
        <v>578</v>
      </c>
      <c r="I1280" s="132" t="s">
        <v>398</v>
      </c>
      <c r="J1280" s="123" t="s">
        <v>398</v>
      </c>
      <c r="K1280" s="123">
        <v>3.3</v>
      </c>
      <c r="L1280" s="123" t="s">
        <v>398</v>
      </c>
      <c r="M1280" s="123" t="s">
        <v>398</v>
      </c>
      <c r="N1280" s="123" t="s">
        <v>632</v>
      </c>
      <c r="O1280" s="123" t="s">
        <v>579</v>
      </c>
      <c r="P1280" s="123">
        <v>1</v>
      </c>
      <c r="Q1280" s="123" t="s">
        <v>398</v>
      </c>
      <c r="R1280" s="123" t="s">
        <v>398</v>
      </c>
      <c r="S1280" s="123" t="s">
        <v>398</v>
      </c>
      <c r="T1280" s="117" t="s">
        <v>398</v>
      </c>
      <c r="U1280" s="117" t="s">
        <v>398</v>
      </c>
      <c r="V1280" s="123" t="s">
        <v>398</v>
      </c>
      <c r="W1280" s="123">
        <v>53</v>
      </c>
      <c r="X1280" s="123" t="s">
        <v>906</v>
      </c>
      <c r="Y1280" s="120">
        <v>43559</v>
      </c>
      <c r="Z1280" s="121">
        <v>0.375</v>
      </c>
      <c r="AA1280" s="123" t="s">
        <v>661</v>
      </c>
      <c r="AB1280" s="117" t="s">
        <v>582</v>
      </c>
      <c r="AC1280" s="119" t="s">
        <v>398</v>
      </c>
      <c r="AD1280" s="119" t="s">
        <v>398</v>
      </c>
    </row>
    <row r="1281" spans="1:30">
      <c r="A1281" s="117">
        <v>1280</v>
      </c>
      <c r="B1281" s="123" t="s">
        <v>467</v>
      </c>
      <c r="C1281" s="117" t="s">
        <v>5</v>
      </c>
      <c r="D1281" s="117" t="s">
        <v>595</v>
      </c>
      <c r="E1281" s="117">
        <v>1280</v>
      </c>
      <c r="F1281" s="123" t="s">
        <v>921</v>
      </c>
      <c r="G1281" s="123" t="s">
        <v>577</v>
      </c>
      <c r="H1281" s="123" t="s">
        <v>640</v>
      </c>
      <c r="I1281" s="132" t="s">
        <v>398</v>
      </c>
      <c r="J1281" s="123" t="s">
        <v>398</v>
      </c>
      <c r="K1281" s="123">
        <v>2.5</v>
      </c>
      <c r="L1281" s="123" t="s">
        <v>398</v>
      </c>
      <c r="M1281" s="123" t="s">
        <v>398</v>
      </c>
      <c r="N1281" s="123" t="s">
        <v>632</v>
      </c>
      <c r="O1281" s="123" t="s">
        <v>579</v>
      </c>
      <c r="P1281" s="123">
        <v>1</v>
      </c>
      <c r="Q1281" s="123" t="s">
        <v>398</v>
      </c>
      <c r="R1281" s="123" t="s">
        <v>398</v>
      </c>
      <c r="S1281" s="123" t="s">
        <v>398</v>
      </c>
      <c r="T1281" s="117" t="s">
        <v>398</v>
      </c>
      <c r="U1281" s="117" t="s">
        <v>398</v>
      </c>
      <c r="V1281" s="123" t="s">
        <v>398</v>
      </c>
      <c r="W1281" s="123">
        <v>53</v>
      </c>
      <c r="X1281" s="123" t="s">
        <v>906</v>
      </c>
      <c r="Y1281" s="120">
        <v>43559</v>
      </c>
      <c r="Z1281" s="121">
        <v>0.375</v>
      </c>
      <c r="AA1281" s="123" t="s">
        <v>661</v>
      </c>
      <c r="AB1281" s="117" t="s">
        <v>582</v>
      </c>
      <c r="AC1281" s="119" t="s">
        <v>398</v>
      </c>
      <c r="AD1281" s="119" t="s">
        <v>688</v>
      </c>
    </row>
    <row r="1282" spans="1:30">
      <c r="A1282" s="117">
        <v>1281</v>
      </c>
      <c r="B1282" s="123" t="s">
        <v>467</v>
      </c>
      <c r="C1282" s="117" t="s">
        <v>5</v>
      </c>
      <c r="D1282" s="117" t="s">
        <v>595</v>
      </c>
      <c r="E1282" s="117">
        <v>1281</v>
      </c>
      <c r="F1282" s="117" t="s">
        <v>922</v>
      </c>
      <c r="G1282" s="117" t="s">
        <v>577</v>
      </c>
      <c r="H1282" s="117" t="s">
        <v>398</v>
      </c>
      <c r="I1282" s="117" t="s">
        <v>398</v>
      </c>
      <c r="J1282" s="117" t="s">
        <v>398</v>
      </c>
      <c r="K1282" s="117" t="s">
        <v>398</v>
      </c>
      <c r="L1282" s="117" t="s">
        <v>398</v>
      </c>
      <c r="M1282" s="117" t="s">
        <v>398</v>
      </c>
      <c r="N1282" s="117" t="s">
        <v>398</v>
      </c>
      <c r="O1282" s="125" t="s">
        <v>579</v>
      </c>
      <c r="P1282" s="117">
        <v>1</v>
      </c>
      <c r="Q1282" s="117" t="s">
        <v>398</v>
      </c>
      <c r="R1282" s="117" t="s">
        <v>398</v>
      </c>
      <c r="S1282" s="117" t="s">
        <v>398</v>
      </c>
      <c r="T1282" s="117" t="s">
        <v>398</v>
      </c>
      <c r="U1282" s="117" t="s">
        <v>398</v>
      </c>
      <c r="V1282" s="117" t="s">
        <v>398</v>
      </c>
      <c r="W1282" s="123">
        <v>54</v>
      </c>
      <c r="X1282" s="123" t="s">
        <v>906</v>
      </c>
      <c r="Y1282" s="120">
        <v>43559</v>
      </c>
      <c r="Z1282" s="121">
        <v>0.375</v>
      </c>
      <c r="AA1282" s="123" t="s">
        <v>661</v>
      </c>
      <c r="AB1282" s="117" t="s">
        <v>582</v>
      </c>
      <c r="AC1282" s="119" t="s">
        <v>398</v>
      </c>
      <c r="AD1282" s="119" t="s">
        <v>689</v>
      </c>
    </row>
    <row r="1283" spans="1:30">
      <c r="A1283" s="117">
        <v>1282</v>
      </c>
      <c r="B1283" s="123" t="s">
        <v>467</v>
      </c>
      <c r="C1283" s="117" t="s">
        <v>5</v>
      </c>
      <c r="D1283" s="117" t="s">
        <v>595</v>
      </c>
      <c r="E1283" s="117">
        <v>1282</v>
      </c>
      <c r="F1283" s="117" t="s">
        <v>922</v>
      </c>
      <c r="G1283" s="117" t="s">
        <v>577</v>
      </c>
      <c r="H1283" s="117" t="s">
        <v>398</v>
      </c>
      <c r="I1283" s="117" t="s">
        <v>398</v>
      </c>
      <c r="J1283" s="117" t="s">
        <v>398</v>
      </c>
      <c r="K1283" s="117" t="s">
        <v>398</v>
      </c>
      <c r="L1283" s="117" t="s">
        <v>398</v>
      </c>
      <c r="M1283" s="117" t="s">
        <v>398</v>
      </c>
      <c r="N1283" s="117" t="s">
        <v>398</v>
      </c>
      <c r="O1283" s="125" t="s">
        <v>579</v>
      </c>
      <c r="P1283" s="117">
        <v>1</v>
      </c>
      <c r="Q1283" s="117" t="s">
        <v>398</v>
      </c>
      <c r="R1283" s="117" t="s">
        <v>398</v>
      </c>
      <c r="S1283" s="117" t="s">
        <v>398</v>
      </c>
      <c r="T1283" s="117" t="s">
        <v>398</v>
      </c>
      <c r="U1283" s="117" t="s">
        <v>398</v>
      </c>
      <c r="V1283" s="117" t="s">
        <v>398</v>
      </c>
      <c r="W1283" s="123">
        <v>54</v>
      </c>
      <c r="X1283" s="123" t="s">
        <v>906</v>
      </c>
      <c r="Y1283" s="120">
        <v>43559</v>
      </c>
      <c r="Z1283" s="121">
        <v>0.375</v>
      </c>
      <c r="AA1283" s="123" t="s">
        <v>661</v>
      </c>
      <c r="AB1283" s="117" t="s">
        <v>582</v>
      </c>
      <c r="AC1283" s="119" t="s">
        <v>398</v>
      </c>
      <c r="AD1283" s="119" t="s">
        <v>398</v>
      </c>
    </row>
    <row r="1284" spans="1:30">
      <c r="A1284" s="117">
        <v>1283</v>
      </c>
      <c r="B1284" s="123" t="s">
        <v>467</v>
      </c>
      <c r="C1284" s="117" t="s">
        <v>5</v>
      </c>
      <c r="D1284" s="117" t="s">
        <v>595</v>
      </c>
      <c r="E1284" s="117">
        <v>1283</v>
      </c>
      <c r="F1284" s="117" t="s">
        <v>922</v>
      </c>
      <c r="G1284" s="117" t="s">
        <v>577</v>
      </c>
      <c r="H1284" s="117" t="s">
        <v>398</v>
      </c>
      <c r="I1284" s="117" t="s">
        <v>398</v>
      </c>
      <c r="J1284" s="117" t="s">
        <v>398</v>
      </c>
      <c r="K1284" s="117" t="s">
        <v>398</v>
      </c>
      <c r="L1284" s="117" t="s">
        <v>398</v>
      </c>
      <c r="M1284" s="117" t="s">
        <v>398</v>
      </c>
      <c r="N1284" s="117" t="s">
        <v>398</v>
      </c>
      <c r="O1284" s="125" t="s">
        <v>579</v>
      </c>
      <c r="P1284" s="117">
        <v>1</v>
      </c>
      <c r="Q1284" s="117" t="s">
        <v>398</v>
      </c>
      <c r="R1284" s="117" t="s">
        <v>398</v>
      </c>
      <c r="S1284" s="117" t="s">
        <v>398</v>
      </c>
      <c r="T1284" s="117" t="s">
        <v>398</v>
      </c>
      <c r="U1284" s="117" t="s">
        <v>398</v>
      </c>
      <c r="V1284" s="117" t="s">
        <v>398</v>
      </c>
      <c r="W1284" s="123">
        <v>54</v>
      </c>
      <c r="X1284" s="123" t="s">
        <v>906</v>
      </c>
      <c r="Y1284" s="120">
        <v>43559</v>
      </c>
      <c r="Z1284" s="121">
        <v>0.375</v>
      </c>
      <c r="AA1284" s="123" t="s">
        <v>661</v>
      </c>
      <c r="AB1284" s="117" t="s">
        <v>582</v>
      </c>
      <c r="AC1284" s="119" t="s">
        <v>398</v>
      </c>
      <c r="AD1284" s="119" t="s">
        <v>398</v>
      </c>
    </row>
    <row r="1285" spans="1:30">
      <c r="A1285" s="117">
        <v>1284</v>
      </c>
      <c r="B1285" s="123" t="s">
        <v>467</v>
      </c>
      <c r="C1285" s="117" t="s">
        <v>5</v>
      </c>
      <c r="D1285" s="117" t="s">
        <v>595</v>
      </c>
      <c r="E1285" s="117">
        <v>1284</v>
      </c>
      <c r="F1285" s="117" t="s">
        <v>922</v>
      </c>
      <c r="G1285" s="117" t="s">
        <v>577</v>
      </c>
      <c r="H1285" s="117" t="s">
        <v>398</v>
      </c>
      <c r="I1285" s="117" t="s">
        <v>398</v>
      </c>
      <c r="J1285" s="117" t="s">
        <v>398</v>
      </c>
      <c r="K1285" s="117" t="s">
        <v>398</v>
      </c>
      <c r="L1285" s="117" t="s">
        <v>398</v>
      </c>
      <c r="M1285" s="117" t="s">
        <v>398</v>
      </c>
      <c r="N1285" s="117" t="s">
        <v>398</v>
      </c>
      <c r="O1285" s="125" t="s">
        <v>579</v>
      </c>
      <c r="P1285" s="117">
        <v>1</v>
      </c>
      <c r="Q1285" s="117" t="s">
        <v>398</v>
      </c>
      <c r="R1285" s="117" t="s">
        <v>398</v>
      </c>
      <c r="S1285" s="117" t="s">
        <v>398</v>
      </c>
      <c r="T1285" s="117" t="s">
        <v>398</v>
      </c>
      <c r="U1285" s="117" t="s">
        <v>398</v>
      </c>
      <c r="V1285" s="117" t="s">
        <v>398</v>
      </c>
      <c r="W1285" s="123">
        <v>54</v>
      </c>
      <c r="X1285" s="123" t="s">
        <v>906</v>
      </c>
      <c r="Y1285" s="120">
        <v>43559</v>
      </c>
      <c r="Z1285" s="121">
        <v>0.375</v>
      </c>
      <c r="AA1285" s="123" t="s">
        <v>661</v>
      </c>
      <c r="AB1285" s="117" t="s">
        <v>582</v>
      </c>
      <c r="AC1285" s="119" t="s">
        <v>398</v>
      </c>
      <c r="AD1285" s="119" t="s">
        <v>398</v>
      </c>
    </row>
    <row r="1286" spans="1:30">
      <c r="A1286" s="117">
        <v>1285</v>
      </c>
      <c r="B1286" s="123" t="s">
        <v>467</v>
      </c>
      <c r="C1286" s="117" t="s">
        <v>5</v>
      </c>
      <c r="D1286" s="117" t="s">
        <v>595</v>
      </c>
      <c r="E1286" s="117">
        <v>1285</v>
      </c>
      <c r="F1286" s="117" t="s">
        <v>922</v>
      </c>
      <c r="G1286" s="117" t="s">
        <v>577</v>
      </c>
      <c r="H1286" s="117" t="s">
        <v>398</v>
      </c>
      <c r="I1286" s="117" t="s">
        <v>398</v>
      </c>
      <c r="J1286" s="117" t="s">
        <v>398</v>
      </c>
      <c r="K1286" s="117" t="s">
        <v>398</v>
      </c>
      <c r="L1286" s="117" t="s">
        <v>398</v>
      </c>
      <c r="M1286" s="117" t="s">
        <v>398</v>
      </c>
      <c r="N1286" s="117" t="s">
        <v>398</v>
      </c>
      <c r="O1286" s="125" t="s">
        <v>579</v>
      </c>
      <c r="P1286" s="117">
        <v>1</v>
      </c>
      <c r="Q1286" s="117" t="s">
        <v>398</v>
      </c>
      <c r="R1286" s="117" t="s">
        <v>398</v>
      </c>
      <c r="S1286" s="117" t="s">
        <v>398</v>
      </c>
      <c r="T1286" s="117" t="s">
        <v>398</v>
      </c>
      <c r="U1286" s="117" t="s">
        <v>398</v>
      </c>
      <c r="V1286" s="117" t="s">
        <v>398</v>
      </c>
      <c r="W1286" s="123">
        <v>54</v>
      </c>
      <c r="X1286" s="123" t="s">
        <v>906</v>
      </c>
      <c r="Y1286" s="120">
        <v>43559</v>
      </c>
      <c r="Z1286" s="121">
        <v>0.375</v>
      </c>
      <c r="AA1286" s="123" t="s">
        <v>661</v>
      </c>
      <c r="AB1286" s="117" t="s">
        <v>582</v>
      </c>
      <c r="AC1286" s="119" t="s">
        <v>398</v>
      </c>
      <c r="AD1286" s="119" t="s">
        <v>398</v>
      </c>
    </row>
    <row r="1287" spans="1:30">
      <c r="A1287" s="117">
        <v>1286</v>
      </c>
      <c r="B1287" s="123" t="s">
        <v>467</v>
      </c>
      <c r="C1287" s="117" t="s">
        <v>5</v>
      </c>
      <c r="D1287" s="117" t="s">
        <v>595</v>
      </c>
      <c r="E1287" s="117">
        <v>1286</v>
      </c>
      <c r="F1287" s="117" t="s">
        <v>922</v>
      </c>
      <c r="G1287" s="117" t="s">
        <v>577</v>
      </c>
      <c r="H1287" s="117" t="s">
        <v>398</v>
      </c>
      <c r="I1287" s="117" t="s">
        <v>398</v>
      </c>
      <c r="J1287" s="117" t="s">
        <v>398</v>
      </c>
      <c r="K1287" s="117" t="s">
        <v>398</v>
      </c>
      <c r="L1287" s="117" t="s">
        <v>398</v>
      </c>
      <c r="M1287" s="117" t="s">
        <v>398</v>
      </c>
      <c r="N1287" s="117" t="s">
        <v>398</v>
      </c>
      <c r="O1287" s="125" t="s">
        <v>579</v>
      </c>
      <c r="P1287" s="117">
        <v>1</v>
      </c>
      <c r="Q1287" s="117" t="s">
        <v>398</v>
      </c>
      <c r="R1287" s="117" t="s">
        <v>398</v>
      </c>
      <c r="S1287" s="117" t="s">
        <v>398</v>
      </c>
      <c r="T1287" s="117" t="s">
        <v>398</v>
      </c>
      <c r="U1287" s="117" t="s">
        <v>398</v>
      </c>
      <c r="V1287" s="117" t="s">
        <v>398</v>
      </c>
      <c r="W1287" s="123">
        <v>54</v>
      </c>
      <c r="X1287" s="123" t="s">
        <v>906</v>
      </c>
      <c r="Y1287" s="120">
        <v>43559</v>
      </c>
      <c r="Z1287" s="121">
        <v>0.375</v>
      </c>
      <c r="AA1287" s="123" t="s">
        <v>661</v>
      </c>
      <c r="AB1287" s="117" t="s">
        <v>582</v>
      </c>
      <c r="AC1287" s="119" t="s">
        <v>398</v>
      </c>
      <c r="AD1287" s="119" t="s">
        <v>398</v>
      </c>
    </row>
    <row r="1288" spans="1:30">
      <c r="A1288" s="117">
        <v>1287</v>
      </c>
      <c r="B1288" s="123" t="s">
        <v>467</v>
      </c>
      <c r="C1288" s="117" t="s">
        <v>5</v>
      </c>
      <c r="D1288" s="117" t="s">
        <v>595</v>
      </c>
      <c r="E1288" s="117">
        <v>1287</v>
      </c>
      <c r="F1288" s="117" t="s">
        <v>922</v>
      </c>
      <c r="G1288" s="117" t="s">
        <v>577</v>
      </c>
      <c r="H1288" s="117" t="s">
        <v>398</v>
      </c>
      <c r="I1288" s="117" t="s">
        <v>398</v>
      </c>
      <c r="J1288" s="117" t="s">
        <v>398</v>
      </c>
      <c r="K1288" s="117" t="s">
        <v>398</v>
      </c>
      <c r="L1288" s="117" t="s">
        <v>398</v>
      </c>
      <c r="M1288" s="117" t="s">
        <v>398</v>
      </c>
      <c r="N1288" s="117" t="s">
        <v>398</v>
      </c>
      <c r="O1288" s="125" t="s">
        <v>579</v>
      </c>
      <c r="P1288" s="117">
        <v>1</v>
      </c>
      <c r="Q1288" s="117" t="s">
        <v>398</v>
      </c>
      <c r="R1288" s="117" t="s">
        <v>398</v>
      </c>
      <c r="S1288" s="117" t="s">
        <v>398</v>
      </c>
      <c r="T1288" s="117" t="s">
        <v>398</v>
      </c>
      <c r="U1288" s="117" t="s">
        <v>398</v>
      </c>
      <c r="V1288" s="117" t="s">
        <v>398</v>
      </c>
      <c r="W1288" s="123">
        <v>54</v>
      </c>
      <c r="X1288" s="123" t="s">
        <v>906</v>
      </c>
      <c r="Y1288" s="120">
        <v>43559</v>
      </c>
      <c r="Z1288" s="121">
        <v>0.375</v>
      </c>
      <c r="AA1288" s="123" t="s">
        <v>661</v>
      </c>
      <c r="AB1288" s="117" t="s">
        <v>582</v>
      </c>
      <c r="AC1288" s="119" t="s">
        <v>398</v>
      </c>
      <c r="AD1288" s="119" t="s">
        <v>398</v>
      </c>
    </row>
    <row r="1289" spans="1:30">
      <c r="A1289" s="117">
        <v>1288</v>
      </c>
      <c r="B1289" s="123" t="s">
        <v>467</v>
      </c>
      <c r="C1289" s="117" t="s">
        <v>5</v>
      </c>
      <c r="D1289" s="117" t="s">
        <v>595</v>
      </c>
      <c r="E1289" s="117">
        <v>1288</v>
      </c>
      <c r="F1289" s="117" t="s">
        <v>922</v>
      </c>
      <c r="G1289" s="117" t="s">
        <v>577</v>
      </c>
      <c r="H1289" s="117" t="s">
        <v>398</v>
      </c>
      <c r="I1289" s="117" t="s">
        <v>398</v>
      </c>
      <c r="J1289" s="117" t="s">
        <v>398</v>
      </c>
      <c r="K1289" s="117" t="s">
        <v>398</v>
      </c>
      <c r="L1289" s="117" t="s">
        <v>398</v>
      </c>
      <c r="M1289" s="117" t="s">
        <v>398</v>
      </c>
      <c r="N1289" s="117" t="s">
        <v>398</v>
      </c>
      <c r="O1289" s="125" t="s">
        <v>579</v>
      </c>
      <c r="P1289" s="117">
        <v>1</v>
      </c>
      <c r="Q1289" s="117" t="s">
        <v>398</v>
      </c>
      <c r="R1289" s="117" t="s">
        <v>398</v>
      </c>
      <c r="S1289" s="117" t="s">
        <v>398</v>
      </c>
      <c r="T1289" s="117" t="s">
        <v>398</v>
      </c>
      <c r="U1289" s="117" t="s">
        <v>398</v>
      </c>
      <c r="V1289" s="117" t="s">
        <v>398</v>
      </c>
      <c r="W1289" s="123">
        <v>54</v>
      </c>
      <c r="X1289" s="123" t="s">
        <v>906</v>
      </c>
      <c r="Y1289" s="120">
        <v>43559</v>
      </c>
      <c r="Z1289" s="121">
        <v>0.375</v>
      </c>
      <c r="AA1289" s="123" t="s">
        <v>661</v>
      </c>
      <c r="AB1289" s="117" t="s">
        <v>582</v>
      </c>
      <c r="AC1289" s="119" t="s">
        <v>398</v>
      </c>
      <c r="AD1289" s="119" t="s">
        <v>398</v>
      </c>
    </row>
    <row r="1290" spans="1:30">
      <c r="A1290" s="117">
        <v>1289</v>
      </c>
      <c r="B1290" s="123" t="s">
        <v>467</v>
      </c>
      <c r="C1290" s="117" t="s">
        <v>5</v>
      </c>
      <c r="D1290" s="117" t="s">
        <v>595</v>
      </c>
      <c r="E1290" s="117">
        <v>1289</v>
      </c>
      <c r="F1290" s="117" t="s">
        <v>922</v>
      </c>
      <c r="G1290" s="117" t="s">
        <v>577</v>
      </c>
      <c r="H1290" s="117" t="s">
        <v>398</v>
      </c>
      <c r="I1290" s="117" t="s">
        <v>398</v>
      </c>
      <c r="J1290" s="117" t="s">
        <v>398</v>
      </c>
      <c r="K1290" s="117" t="s">
        <v>398</v>
      </c>
      <c r="L1290" s="117" t="s">
        <v>398</v>
      </c>
      <c r="M1290" s="117" t="s">
        <v>398</v>
      </c>
      <c r="N1290" s="117" t="s">
        <v>398</v>
      </c>
      <c r="O1290" s="125" t="s">
        <v>579</v>
      </c>
      <c r="P1290" s="117">
        <v>1</v>
      </c>
      <c r="Q1290" s="117" t="s">
        <v>398</v>
      </c>
      <c r="R1290" s="117" t="s">
        <v>398</v>
      </c>
      <c r="S1290" s="117" t="s">
        <v>398</v>
      </c>
      <c r="T1290" s="117" t="s">
        <v>398</v>
      </c>
      <c r="U1290" s="117" t="s">
        <v>398</v>
      </c>
      <c r="V1290" s="117" t="s">
        <v>398</v>
      </c>
      <c r="W1290" s="123">
        <v>54</v>
      </c>
      <c r="X1290" s="123" t="s">
        <v>906</v>
      </c>
      <c r="Y1290" s="120">
        <v>43559</v>
      </c>
      <c r="Z1290" s="121">
        <v>0.375</v>
      </c>
      <c r="AA1290" s="123" t="s">
        <v>661</v>
      </c>
      <c r="AB1290" s="117" t="s">
        <v>582</v>
      </c>
      <c r="AC1290" s="119" t="s">
        <v>398</v>
      </c>
      <c r="AD1290" s="119" t="s">
        <v>398</v>
      </c>
    </row>
    <row r="1291" spans="1:30">
      <c r="A1291" s="117">
        <v>1290</v>
      </c>
      <c r="B1291" s="123" t="s">
        <v>467</v>
      </c>
      <c r="C1291" s="117" t="s">
        <v>5</v>
      </c>
      <c r="D1291" s="117" t="s">
        <v>595</v>
      </c>
      <c r="E1291" s="117">
        <v>1290</v>
      </c>
      <c r="F1291" s="117" t="s">
        <v>922</v>
      </c>
      <c r="G1291" s="117" t="s">
        <v>577</v>
      </c>
      <c r="H1291" s="117" t="s">
        <v>398</v>
      </c>
      <c r="I1291" s="117" t="s">
        <v>398</v>
      </c>
      <c r="J1291" s="117" t="s">
        <v>398</v>
      </c>
      <c r="K1291" s="117" t="s">
        <v>398</v>
      </c>
      <c r="L1291" s="117" t="s">
        <v>398</v>
      </c>
      <c r="M1291" s="117" t="s">
        <v>398</v>
      </c>
      <c r="N1291" s="117" t="s">
        <v>398</v>
      </c>
      <c r="O1291" s="125" t="s">
        <v>579</v>
      </c>
      <c r="P1291" s="117">
        <v>1</v>
      </c>
      <c r="Q1291" s="117" t="s">
        <v>398</v>
      </c>
      <c r="R1291" s="117" t="s">
        <v>398</v>
      </c>
      <c r="S1291" s="117" t="s">
        <v>398</v>
      </c>
      <c r="T1291" s="117" t="s">
        <v>398</v>
      </c>
      <c r="U1291" s="117" t="s">
        <v>398</v>
      </c>
      <c r="V1291" s="117" t="s">
        <v>398</v>
      </c>
      <c r="W1291" s="123">
        <v>54</v>
      </c>
      <c r="X1291" s="123" t="s">
        <v>906</v>
      </c>
      <c r="Y1291" s="120">
        <v>43559</v>
      </c>
      <c r="Z1291" s="121">
        <v>0.375</v>
      </c>
      <c r="AA1291" s="123" t="s">
        <v>661</v>
      </c>
      <c r="AB1291" s="117" t="s">
        <v>582</v>
      </c>
      <c r="AC1291" s="119" t="s">
        <v>398</v>
      </c>
      <c r="AD1291" s="119" t="s">
        <v>398</v>
      </c>
    </row>
    <row r="1292" spans="1:30">
      <c r="A1292" s="117">
        <v>1291</v>
      </c>
      <c r="B1292" s="123" t="s">
        <v>467</v>
      </c>
      <c r="C1292" s="117" t="s">
        <v>5</v>
      </c>
      <c r="D1292" s="117" t="s">
        <v>595</v>
      </c>
      <c r="E1292" s="117">
        <v>1291</v>
      </c>
      <c r="F1292" s="117" t="s">
        <v>922</v>
      </c>
      <c r="G1292" s="117" t="s">
        <v>577</v>
      </c>
      <c r="H1292" s="117" t="s">
        <v>398</v>
      </c>
      <c r="I1292" s="117" t="s">
        <v>398</v>
      </c>
      <c r="J1292" s="117" t="s">
        <v>398</v>
      </c>
      <c r="K1292" s="117" t="s">
        <v>398</v>
      </c>
      <c r="L1292" s="117" t="s">
        <v>398</v>
      </c>
      <c r="M1292" s="117" t="s">
        <v>398</v>
      </c>
      <c r="N1292" s="117" t="s">
        <v>398</v>
      </c>
      <c r="O1292" s="125" t="s">
        <v>579</v>
      </c>
      <c r="P1292" s="117">
        <v>1</v>
      </c>
      <c r="Q1292" s="117" t="s">
        <v>398</v>
      </c>
      <c r="R1292" s="117" t="s">
        <v>398</v>
      </c>
      <c r="S1292" s="117" t="s">
        <v>398</v>
      </c>
      <c r="T1292" s="117" t="s">
        <v>398</v>
      </c>
      <c r="U1292" s="117" t="s">
        <v>398</v>
      </c>
      <c r="V1292" s="117" t="s">
        <v>398</v>
      </c>
      <c r="W1292" s="123">
        <v>54</v>
      </c>
      <c r="X1292" s="123" t="s">
        <v>906</v>
      </c>
      <c r="Y1292" s="120">
        <v>43559</v>
      </c>
      <c r="Z1292" s="121">
        <v>0.375</v>
      </c>
      <c r="AA1292" s="123" t="s">
        <v>661</v>
      </c>
      <c r="AB1292" s="117" t="s">
        <v>582</v>
      </c>
      <c r="AC1292" s="119" t="s">
        <v>398</v>
      </c>
      <c r="AD1292" s="119" t="s">
        <v>398</v>
      </c>
    </row>
    <row r="1293" spans="1:30">
      <c r="A1293" s="117">
        <v>1292</v>
      </c>
      <c r="B1293" s="123" t="s">
        <v>467</v>
      </c>
      <c r="C1293" s="117" t="s">
        <v>5</v>
      </c>
      <c r="D1293" s="117" t="s">
        <v>595</v>
      </c>
      <c r="E1293" s="117">
        <v>1292</v>
      </c>
      <c r="F1293" s="117" t="s">
        <v>922</v>
      </c>
      <c r="G1293" s="117" t="s">
        <v>577</v>
      </c>
      <c r="H1293" s="117" t="s">
        <v>398</v>
      </c>
      <c r="I1293" s="117" t="s">
        <v>398</v>
      </c>
      <c r="J1293" s="117" t="s">
        <v>398</v>
      </c>
      <c r="K1293" s="117" t="s">
        <v>398</v>
      </c>
      <c r="L1293" s="117" t="s">
        <v>398</v>
      </c>
      <c r="M1293" s="117" t="s">
        <v>398</v>
      </c>
      <c r="N1293" s="117" t="s">
        <v>398</v>
      </c>
      <c r="O1293" s="125" t="s">
        <v>579</v>
      </c>
      <c r="P1293" s="117">
        <v>1</v>
      </c>
      <c r="Q1293" s="117" t="s">
        <v>398</v>
      </c>
      <c r="R1293" s="117" t="s">
        <v>398</v>
      </c>
      <c r="S1293" s="117" t="s">
        <v>398</v>
      </c>
      <c r="T1293" s="117" t="s">
        <v>398</v>
      </c>
      <c r="U1293" s="117" t="s">
        <v>398</v>
      </c>
      <c r="V1293" s="117" t="s">
        <v>398</v>
      </c>
      <c r="W1293" s="123">
        <v>54</v>
      </c>
      <c r="X1293" s="123" t="s">
        <v>906</v>
      </c>
      <c r="Y1293" s="120">
        <v>43559</v>
      </c>
      <c r="Z1293" s="121">
        <v>0.375</v>
      </c>
      <c r="AA1293" s="123" t="s">
        <v>661</v>
      </c>
      <c r="AB1293" s="117" t="s">
        <v>582</v>
      </c>
      <c r="AC1293" s="119" t="s">
        <v>398</v>
      </c>
      <c r="AD1293" s="119" t="s">
        <v>398</v>
      </c>
    </row>
    <row r="1294" spans="1:30">
      <c r="A1294" s="117">
        <v>1293</v>
      </c>
      <c r="B1294" s="123" t="s">
        <v>467</v>
      </c>
      <c r="C1294" s="117" t="s">
        <v>5</v>
      </c>
      <c r="D1294" s="117" t="s">
        <v>595</v>
      </c>
      <c r="E1294" s="117">
        <v>1293</v>
      </c>
      <c r="F1294" s="117" t="s">
        <v>922</v>
      </c>
      <c r="G1294" s="117" t="s">
        <v>577</v>
      </c>
      <c r="H1294" s="117" t="s">
        <v>398</v>
      </c>
      <c r="I1294" s="117" t="s">
        <v>398</v>
      </c>
      <c r="J1294" s="117" t="s">
        <v>398</v>
      </c>
      <c r="K1294" s="117" t="s">
        <v>398</v>
      </c>
      <c r="L1294" s="117" t="s">
        <v>398</v>
      </c>
      <c r="M1294" s="117" t="s">
        <v>398</v>
      </c>
      <c r="N1294" s="117" t="s">
        <v>398</v>
      </c>
      <c r="O1294" s="125" t="s">
        <v>579</v>
      </c>
      <c r="P1294" s="117">
        <v>1</v>
      </c>
      <c r="Q1294" s="117" t="s">
        <v>398</v>
      </c>
      <c r="R1294" s="117" t="s">
        <v>398</v>
      </c>
      <c r="S1294" s="117" t="s">
        <v>398</v>
      </c>
      <c r="T1294" s="117" t="s">
        <v>398</v>
      </c>
      <c r="U1294" s="117" t="s">
        <v>398</v>
      </c>
      <c r="V1294" s="117" t="s">
        <v>398</v>
      </c>
      <c r="W1294" s="123">
        <v>54</v>
      </c>
      <c r="X1294" s="123" t="s">
        <v>906</v>
      </c>
      <c r="Y1294" s="120">
        <v>43559</v>
      </c>
      <c r="Z1294" s="121">
        <v>0.375</v>
      </c>
      <c r="AA1294" s="123" t="s">
        <v>661</v>
      </c>
      <c r="AB1294" s="117" t="s">
        <v>582</v>
      </c>
      <c r="AC1294" s="119" t="s">
        <v>398</v>
      </c>
      <c r="AD1294" s="119" t="s">
        <v>398</v>
      </c>
    </row>
    <row r="1295" spans="1:30">
      <c r="A1295" s="117">
        <v>1294</v>
      </c>
      <c r="B1295" s="123" t="s">
        <v>467</v>
      </c>
      <c r="C1295" s="117" t="s">
        <v>5</v>
      </c>
      <c r="D1295" s="117" t="s">
        <v>595</v>
      </c>
      <c r="E1295" s="117">
        <v>1294</v>
      </c>
      <c r="F1295" s="117" t="s">
        <v>922</v>
      </c>
      <c r="G1295" s="117" t="s">
        <v>577</v>
      </c>
      <c r="H1295" s="117" t="s">
        <v>398</v>
      </c>
      <c r="I1295" s="117" t="s">
        <v>398</v>
      </c>
      <c r="J1295" s="117" t="s">
        <v>398</v>
      </c>
      <c r="K1295" s="117" t="s">
        <v>398</v>
      </c>
      <c r="L1295" s="117" t="s">
        <v>398</v>
      </c>
      <c r="M1295" s="117" t="s">
        <v>398</v>
      </c>
      <c r="N1295" s="117" t="s">
        <v>398</v>
      </c>
      <c r="O1295" s="125" t="s">
        <v>579</v>
      </c>
      <c r="P1295" s="117">
        <v>1</v>
      </c>
      <c r="Q1295" s="117" t="s">
        <v>398</v>
      </c>
      <c r="R1295" s="117" t="s">
        <v>398</v>
      </c>
      <c r="S1295" s="117" t="s">
        <v>398</v>
      </c>
      <c r="T1295" s="117" t="s">
        <v>398</v>
      </c>
      <c r="U1295" s="117" t="s">
        <v>398</v>
      </c>
      <c r="V1295" s="117" t="s">
        <v>398</v>
      </c>
      <c r="W1295" s="123">
        <v>54</v>
      </c>
      <c r="X1295" s="123" t="s">
        <v>906</v>
      </c>
      <c r="Y1295" s="120">
        <v>43559</v>
      </c>
      <c r="Z1295" s="121">
        <v>0.375</v>
      </c>
      <c r="AA1295" s="123" t="s">
        <v>661</v>
      </c>
      <c r="AB1295" s="117" t="s">
        <v>582</v>
      </c>
      <c r="AC1295" s="119" t="s">
        <v>398</v>
      </c>
      <c r="AD1295" s="119" t="s">
        <v>398</v>
      </c>
    </row>
    <row r="1296" spans="1:30">
      <c r="A1296" s="117">
        <v>1295</v>
      </c>
      <c r="B1296" s="123" t="s">
        <v>467</v>
      </c>
      <c r="C1296" s="117" t="s">
        <v>5</v>
      </c>
      <c r="D1296" s="117" t="s">
        <v>595</v>
      </c>
      <c r="E1296" s="117">
        <v>1295</v>
      </c>
      <c r="F1296" s="117" t="s">
        <v>922</v>
      </c>
      <c r="G1296" s="117" t="s">
        <v>577</v>
      </c>
      <c r="H1296" s="117" t="s">
        <v>398</v>
      </c>
      <c r="I1296" s="117" t="s">
        <v>398</v>
      </c>
      <c r="J1296" s="117" t="s">
        <v>398</v>
      </c>
      <c r="K1296" s="117" t="s">
        <v>398</v>
      </c>
      <c r="L1296" s="117" t="s">
        <v>398</v>
      </c>
      <c r="M1296" s="117" t="s">
        <v>398</v>
      </c>
      <c r="N1296" s="117" t="s">
        <v>398</v>
      </c>
      <c r="O1296" s="125" t="s">
        <v>579</v>
      </c>
      <c r="P1296" s="117">
        <v>1</v>
      </c>
      <c r="Q1296" s="117" t="s">
        <v>398</v>
      </c>
      <c r="R1296" s="117" t="s">
        <v>398</v>
      </c>
      <c r="S1296" s="117" t="s">
        <v>398</v>
      </c>
      <c r="T1296" s="117" t="s">
        <v>398</v>
      </c>
      <c r="U1296" s="117" t="s">
        <v>398</v>
      </c>
      <c r="V1296" s="117" t="s">
        <v>398</v>
      </c>
      <c r="W1296" s="123">
        <v>54</v>
      </c>
      <c r="X1296" s="123" t="s">
        <v>906</v>
      </c>
      <c r="Y1296" s="120">
        <v>43559</v>
      </c>
      <c r="Z1296" s="121">
        <v>0.375</v>
      </c>
      <c r="AA1296" s="123" t="s">
        <v>661</v>
      </c>
      <c r="AB1296" s="117" t="s">
        <v>582</v>
      </c>
      <c r="AC1296" s="119" t="s">
        <v>398</v>
      </c>
      <c r="AD1296" s="119" t="s">
        <v>398</v>
      </c>
    </row>
    <row r="1297" spans="1:30">
      <c r="A1297" s="117">
        <v>1296</v>
      </c>
      <c r="B1297" s="123" t="s">
        <v>467</v>
      </c>
      <c r="C1297" s="117" t="s">
        <v>5</v>
      </c>
      <c r="D1297" s="117" t="s">
        <v>595</v>
      </c>
      <c r="E1297" s="117">
        <v>1296</v>
      </c>
      <c r="F1297" s="117" t="s">
        <v>922</v>
      </c>
      <c r="G1297" s="117" t="s">
        <v>577</v>
      </c>
      <c r="H1297" s="117" t="s">
        <v>398</v>
      </c>
      <c r="I1297" s="117" t="s">
        <v>398</v>
      </c>
      <c r="J1297" s="117" t="s">
        <v>398</v>
      </c>
      <c r="K1297" s="117" t="s">
        <v>398</v>
      </c>
      <c r="L1297" s="117" t="s">
        <v>398</v>
      </c>
      <c r="M1297" s="117" t="s">
        <v>398</v>
      </c>
      <c r="N1297" s="117" t="s">
        <v>398</v>
      </c>
      <c r="O1297" s="125" t="s">
        <v>579</v>
      </c>
      <c r="P1297" s="117">
        <v>1</v>
      </c>
      <c r="Q1297" s="117" t="s">
        <v>398</v>
      </c>
      <c r="R1297" s="117" t="s">
        <v>398</v>
      </c>
      <c r="S1297" s="117" t="s">
        <v>398</v>
      </c>
      <c r="T1297" s="117" t="s">
        <v>398</v>
      </c>
      <c r="U1297" s="117" t="s">
        <v>398</v>
      </c>
      <c r="V1297" s="117" t="s">
        <v>398</v>
      </c>
      <c r="W1297" s="123">
        <v>54</v>
      </c>
      <c r="X1297" s="123" t="s">
        <v>906</v>
      </c>
      <c r="Y1297" s="120">
        <v>43559</v>
      </c>
      <c r="Z1297" s="121">
        <v>0.375</v>
      </c>
      <c r="AA1297" s="123" t="s">
        <v>661</v>
      </c>
      <c r="AB1297" s="117" t="s">
        <v>582</v>
      </c>
      <c r="AC1297" s="119" t="s">
        <v>398</v>
      </c>
      <c r="AD1297" s="119" t="s">
        <v>398</v>
      </c>
    </row>
    <row r="1298" spans="1:30">
      <c r="A1298" s="117">
        <v>1297</v>
      </c>
      <c r="B1298" s="123" t="s">
        <v>467</v>
      </c>
      <c r="C1298" s="117" t="s">
        <v>5</v>
      </c>
      <c r="D1298" s="117" t="s">
        <v>595</v>
      </c>
      <c r="E1298" s="117">
        <v>1297</v>
      </c>
      <c r="F1298" s="117" t="s">
        <v>922</v>
      </c>
      <c r="G1298" s="117" t="s">
        <v>577</v>
      </c>
      <c r="H1298" s="117" t="s">
        <v>398</v>
      </c>
      <c r="I1298" s="117" t="s">
        <v>398</v>
      </c>
      <c r="J1298" s="117" t="s">
        <v>398</v>
      </c>
      <c r="K1298" s="117" t="s">
        <v>398</v>
      </c>
      <c r="L1298" s="117" t="s">
        <v>398</v>
      </c>
      <c r="M1298" s="117" t="s">
        <v>398</v>
      </c>
      <c r="N1298" s="117" t="s">
        <v>398</v>
      </c>
      <c r="O1298" s="125" t="s">
        <v>579</v>
      </c>
      <c r="P1298" s="117">
        <v>1</v>
      </c>
      <c r="Q1298" s="117" t="s">
        <v>398</v>
      </c>
      <c r="R1298" s="117" t="s">
        <v>398</v>
      </c>
      <c r="S1298" s="117" t="s">
        <v>398</v>
      </c>
      <c r="T1298" s="117" t="s">
        <v>398</v>
      </c>
      <c r="U1298" s="117" t="s">
        <v>398</v>
      </c>
      <c r="V1298" s="117" t="s">
        <v>398</v>
      </c>
      <c r="W1298" s="123">
        <v>54</v>
      </c>
      <c r="X1298" s="123" t="s">
        <v>906</v>
      </c>
      <c r="Y1298" s="120">
        <v>43559</v>
      </c>
      <c r="Z1298" s="121">
        <v>0.375</v>
      </c>
      <c r="AA1298" s="123" t="s">
        <v>661</v>
      </c>
      <c r="AB1298" s="117" t="s">
        <v>582</v>
      </c>
      <c r="AC1298" s="119" t="s">
        <v>398</v>
      </c>
      <c r="AD1298" s="119" t="s">
        <v>398</v>
      </c>
    </row>
    <row r="1299" spans="1:30">
      <c r="A1299" s="117">
        <v>1298</v>
      </c>
      <c r="B1299" s="123" t="s">
        <v>467</v>
      </c>
      <c r="C1299" s="117" t="s">
        <v>5</v>
      </c>
      <c r="D1299" s="117" t="s">
        <v>595</v>
      </c>
      <c r="E1299" s="117">
        <v>1298</v>
      </c>
      <c r="F1299" s="117" t="s">
        <v>922</v>
      </c>
      <c r="G1299" s="117" t="s">
        <v>577</v>
      </c>
      <c r="H1299" s="117" t="s">
        <v>398</v>
      </c>
      <c r="I1299" s="117" t="s">
        <v>398</v>
      </c>
      <c r="J1299" s="117" t="s">
        <v>398</v>
      </c>
      <c r="K1299" s="117" t="s">
        <v>398</v>
      </c>
      <c r="L1299" s="117" t="s">
        <v>398</v>
      </c>
      <c r="M1299" s="117" t="s">
        <v>398</v>
      </c>
      <c r="N1299" s="117" t="s">
        <v>398</v>
      </c>
      <c r="O1299" s="125" t="s">
        <v>579</v>
      </c>
      <c r="P1299" s="117">
        <v>1</v>
      </c>
      <c r="Q1299" s="117" t="s">
        <v>398</v>
      </c>
      <c r="R1299" s="117" t="s">
        <v>398</v>
      </c>
      <c r="S1299" s="117" t="s">
        <v>398</v>
      </c>
      <c r="T1299" s="117" t="s">
        <v>398</v>
      </c>
      <c r="U1299" s="117" t="s">
        <v>398</v>
      </c>
      <c r="V1299" s="117" t="s">
        <v>398</v>
      </c>
      <c r="W1299" s="123">
        <v>54</v>
      </c>
      <c r="X1299" s="123" t="s">
        <v>906</v>
      </c>
      <c r="Y1299" s="120">
        <v>43559</v>
      </c>
      <c r="Z1299" s="121">
        <v>0.375</v>
      </c>
      <c r="AA1299" s="123" t="s">
        <v>661</v>
      </c>
      <c r="AB1299" s="117" t="s">
        <v>582</v>
      </c>
      <c r="AC1299" s="119" t="s">
        <v>398</v>
      </c>
      <c r="AD1299" s="119" t="s">
        <v>398</v>
      </c>
    </row>
    <row r="1300" spans="1:30">
      <c r="A1300" s="117">
        <v>1299</v>
      </c>
      <c r="B1300" s="123" t="s">
        <v>467</v>
      </c>
      <c r="C1300" s="117" t="s">
        <v>5</v>
      </c>
      <c r="D1300" s="117" t="s">
        <v>595</v>
      </c>
      <c r="E1300" s="117">
        <v>1299</v>
      </c>
      <c r="F1300" s="117" t="s">
        <v>922</v>
      </c>
      <c r="G1300" s="117" t="s">
        <v>577</v>
      </c>
      <c r="H1300" s="117" t="s">
        <v>398</v>
      </c>
      <c r="I1300" s="117" t="s">
        <v>398</v>
      </c>
      <c r="J1300" s="117" t="s">
        <v>398</v>
      </c>
      <c r="K1300" s="117" t="s">
        <v>398</v>
      </c>
      <c r="L1300" s="117" t="s">
        <v>398</v>
      </c>
      <c r="M1300" s="117" t="s">
        <v>398</v>
      </c>
      <c r="N1300" s="117" t="s">
        <v>398</v>
      </c>
      <c r="O1300" s="125" t="s">
        <v>579</v>
      </c>
      <c r="P1300" s="117">
        <v>1</v>
      </c>
      <c r="Q1300" s="117" t="s">
        <v>398</v>
      </c>
      <c r="R1300" s="117" t="s">
        <v>398</v>
      </c>
      <c r="S1300" s="117" t="s">
        <v>398</v>
      </c>
      <c r="T1300" s="117" t="s">
        <v>398</v>
      </c>
      <c r="U1300" s="117" t="s">
        <v>398</v>
      </c>
      <c r="V1300" s="117" t="s">
        <v>398</v>
      </c>
      <c r="W1300" s="123">
        <v>54</v>
      </c>
      <c r="X1300" s="123" t="s">
        <v>906</v>
      </c>
      <c r="Y1300" s="120">
        <v>43559</v>
      </c>
      <c r="Z1300" s="121">
        <v>0.375</v>
      </c>
      <c r="AA1300" s="123" t="s">
        <v>661</v>
      </c>
      <c r="AB1300" s="117" t="s">
        <v>582</v>
      </c>
      <c r="AC1300" s="119" t="s">
        <v>398</v>
      </c>
      <c r="AD1300" s="119" t="s">
        <v>398</v>
      </c>
    </row>
    <row r="1301" spans="1:30">
      <c r="A1301" s="117">
        <v>1300</v>
      </c>
      <c r="B1301" s="123" t="s">
        <v>467</v>
      </c>
      <c r="C1301" s="117" t="s">
        <v>5</v>
      </c>
      <c r="D1301" s="117" t="s">
        <v>595</v>
      </c>
      <c r="E1301" s="117">
        <v>1300</v>
      </c>
      <c r="F1301" s="117" t="s">
        <v>922</v>
      </c>
      <c r="G1301" s="117" t="s">
        <v>577</v>
      </c>
      <c r="H1301" s="117" t="s">
        <v>398</v>
      </c>
      <c r="I1301" s="117" t="s">
        <v>398</v>
      </c>
      <c r="J1301" s="117" t="s">
        <v>398</v>
      </c>
      <c r="K1301" s="117" t="s">
        <v>398</v>
      </c>
      <c r="L1301" s="117" t="s">
        <v>398</v>
      </c>
      <c r="M1301" s="117" t="s">
        <v>398</v>
      </c>
      <c r="N1301" s="117" t="s">
        <v>398</v>
      </c>
      <c r="O1301" s="125" t="s">
        <v>579</v>
      </c>
      <c r="P1301" s="117">
        <v>1</v>
      </c>
      <c r="Q1301" s="117" t="s">
        <v>398</v>
      </c>
      <c r="R1301" s="117" t="s">
        <v>398</v>
      </c>
      <c r="S1301" s="117" t="s">
        <v>398</v>
      </c>
      <c r="T1301" s="117" t="s">
        <v>398</v>
      </c>
      <c r="U1301" s="117" t="s">
        <v>398</v>
      </c>
      <c r="V1301" s="117" t="s">
        <v>398</v>
      </c>
      <c r="W1301" s="123">
        <v>54</v>
      </c>
      <c r="X1301" s="123" t="s">
        <v>906</v>
      </c>
      <c r="Y1301" s="120">
        <v>43559</v>
      </c>
      <c r="Z1301" s="121">
        <v>0.375</v>
      </c>
      <c r="AA1301" s="123" t="s">
        <v>661</v>
      </c>
      <c r="AB1301" s="117" t="s">
        <v>582</v>
      </c>
      <c r="AC1301" s="119" t="s">
        <v>398</v>
      </c>
      <c r="AD1301" s="119" t="s">
        <v>398</v>
      </c>
    </row>
    <row r="1302" spans="1:30">
      <c r="A1302" s="117">
        <v>1301</v>
      </c>
      <c r="B1302" s="123" t="s">
        <v>467</v>
      </c>
      <c r="C1302" s="117" t="s">
        <v>5</v>
      </c>
      <c r="D1302" s="117" t="s">
        <v>595</v>
      </c>
      <c r="E1302" s="117">
        <v>1301</v>
      </c>
      <c r="F1302" s="117" t="s">
        <v>922</v>
      </c>
      <c r="G1302" s="117" t="s">
        <v>577</v>
      </c>
      <c r="H1302" s="117" t="s">
        <v>398</v>
      </c>
      <c r="I1302" s="117" t="s">
        <v>398</v>
      </c>
      <c r="J1302" s="117" t="s">
        <v>398</v>
      </c>
      <c r="K1302" s="117" t="s">
        <v>398</v>
      </c>
      <c r="L1302" s="117" t="s">
        <v>398</v>
      </c>
      <c r="M1302" s="117" t="s">
        <v>398</v>
      </c>
      <c r="N1302" s="117" t="s">
        <v>398</v>
      </c>
      <c r="O1302" s="125" t="s">
        <v>579</v>
      </c>
      <c r="P1302" s="117">
        <v>1</v>
      </c>
      <c r="Q1302" s="117" t="s">
        <v>398</v>
      </c>
      <c r="R1302" s="117" t="s">
        <v>398</v>
      </c>
      <c r="S1302" s="117" t="s">
        <v>398</v>
      </c>
      <c r="T1302" s="117" t="s">
        <v>398</v>
      </c>
      <c r="U1302" s="117" t="s">
        <v>398</v>
      </c>
      <c r="V1302" s="117" t="s">
        <v>398</v>
      </c>
      <c r="W1302" s="123">
        <v>54</v>
      </c>
      <c r="X1302" s="123" t="s">
        <v>906</v>
      </c>
      <c r="Y1302" s="120">
        <v>43559</v>
      </c>
      <c r="Z1302" s="121">
        <v>0.375</v>
      </c>
      <c r="AA1302" s="123" t="s">
        <v>661</v>
      </c>
      <c r="AB1302" s="117" t="s">
        <v>582</v>
      </c>
      <c r="AC1302" s="119" t="s">
        <v>398</v>
      </c>
      <c r="AD1302" s="119" t="s">
        <v>398</v>
      </c>
    </row>
    <row r="1303" spans="1:30">
      <c r="A1303" s="117">
        <v>1302</v>
      </c>
      <c r="B1303" s="123" t="s">
        <v>467</v>
      </c>
      <c r="C1303" s="117" t="s">
        <v>5</v>
      </c>
      <c r="D1303" s="117" t="s">
        <v>595</v>
      </c>
      <c r="E1303" s="117">
        <v>1302</v>
      </c>
      <c r="F1303" s="117" t="s">
        <v>922</v>
      </c>
      <c r="G1303" s="117" t="s">
        <v>577</v>
      </c>
      <c r="H1303" s="117" t="s">
        <v>398</v>
      </c>
      <c r="I1303" s="117" t="s">
        <v>398</v>
      </c>
      <c r="J1303" s="117" t="s">
        <v>398</v>
      </c>
      <c r="K1303" s="117" t="s">
        <v>398</v>
      </c>
      <c r="L1303" s="117" t="s">
        <v>398</v>
      </c>
      <c r="M1303" s="117" t="s">
        <v>398</v>
      </c>
      <c r="N1303" s="117" t="s">
        <v>398</v>
      </c>
      <c r="O1303" s="125" t="s">
        <v>579</v>
      </c>
      <c r="P1303" s="117">
        <v>1</v>
      </c>
      <c r="Q1303" s="117" t="s">
        <v>398</v>
      </c>
      <c r="R1303" s="117" t="s">
        <v>398</v>
      </c>
      <c r="S1303" s="117" t="s">
        <v>398</v>
      </c>
      <c r="T1303" s="117" t="s">
        <v>398</v>
      </c>
      <c r="U1303" s="117" t="s">
        <v>398</v>
      </c>
      <c r="V1303" s="117" t="s">
        <v>398</v>
      </c>
      <c r="W1303" s="123">
        <v>54</v>
      </c>
      <c r="X1303" s="123" t="s">
        <v>906</v>
      </c>
      <c r="Y1303" s="120">
        <v>43559</v>
      </c>
      <c r="Z1303" s="121">
        <v>0.375</v>
      </c>
      <c r="AA1303" s="123" t="s">
        <v>661</v>
      </c>
      <c r="AB1303" s="117" t="s">
        <v>582</v>
      </c>
      <c r="AC1303" s="119" t="s">
        <v>398</v>
      </c>
      <c r="AD1303" s="119" t="s">
        <v>398</v>
      </c>
    </row>
    <row r="1304" spans="1:30">
      <c r="A1304" s="117">
        <v>1303</v>
      </c>
      <c r="B1304" s="123" t="s">
        <v>467</v>
      </c>
      <c r="C1304" s="117" t="s">
        <v>5</v>
      </c>
      <c r="D1304" s="117" t="s">
        <v>595</v>
      </c>
      <c r="E1304" s="117">
        <v>1303</v>
      </c>
      <c r="F1304" s="117" t="s">
        <v>922</v>
      </c>
      <c r="G1304" s="117" t="s">
        <v>577</v>
      </c>
      <c r="H1304" s="117" t="s">
        <v>398</v>
      </c>
      <c r="I1304" s="117" t="s">
        <v>398</v>
      </c>
      <c r="J1304" s="117" t="s">
        <v>398</v>
      </c>
      <c r="K1304" s="117" t="s">
        <v>398</v>
      </c>
      <c r="L1304" s="117" t="s">
        <v>398</v>
      </c>
      <c r="M1304" s="117" t="s">
        <v>398</v>
      </c>
      <c r="N1304" s="117" t="s">
        <v>398</v>
      </c>
      <c r="O1304" s="125" t="s">
        <v>579</v>
      </c>
      <c r="P1304" s="117">
        <v>1</v>
      </c>
      <c r="Q1304" s="117" t="s">
        <v>398</v>
      </c>
      <c r="R1304" s="117" t="s">
        <v>398</v>
      </c>
      <c r="S1304" s="117" t="s">
        <v>398</v>
      </c>
      <c r="T1304" s="117" t="s">
        <v>398</v>
      </c>
      <c r="U1304" s="117" t="s">
        <v>398</v>
      </c>
      <c r="V1304" s="117" t="s">
        <v>398</v>
      </c>
      <c r="W1304" s="123">
        <v>54</v>
      </c>
      <c r="X1304" s="123" t="s">
        <v>906</v>
      </c>
      <c r="Y1304" s="120">
        <v>43559</v>
      </c>
      <c r="Z1304" s="121">
        <v>0.375</v>
      </c>
      <c r="AA1304" s="123" t="s">
        <v>661</v>
      </c>
      <c r="AB1304" s="117" t="s">
        <v>582</v>
      </c>
      <c r="AC1304" s="119" t="s">
        <v>398</v>
      </c>
      <c r="AD1304" s="119" t="s">
        <v>398</v>
      </c>
    </row>
    <row r="1305" spans="1:30">
      <c r="A1305" s="117">
        <v>1304</v>
      </c>
      <c r="B1305" s="123" t="s">
        <v>467</v>
      </c>
      <c r="C1305" s="117" t="s">
        <v>5</v>
      </c>
      <c r="D1305" s="117" t="s">
        <v>595</v>
      </c>
      <c r="E1305" s="117">
        <v>1304</v>
      </c>
      <c r="F1305" s="117" t="s">
        <v>922</v>
      </c>
      <c r="G1305" s="117" t="s">
        <v>577</v>
      </c>
      <c r="H1305" s="117" t="s">
        <v>398</v>
      </c>
      <c r="I1305" s="117" t="s">
        <v>398</v>
      </c>
      <c r="J1305" s="117" t="s">
        <v>398</v>
      </c>
      <c r="K1305" s="117" t="s">
        <v>398</v>
      </c>
      <c r="L1305" s="117" t="s">
        <v>398</v>
      </c>
      <c r="M1305" s="117" t="s">
        <v>398</v>
      </c>
      <c r="N1305" s="117" t="s">
        <v>398</v>
      </c>
      <c r="O1305" s="125" t="s">
        <v>579</v>
      </c>
      <c r="P1305" s="117">
        <v>1</v>
      </c>
      <c r="Q1305" s="117" t="s">
        <v>398</v>
      </c>
      <c r="R1305" s="117" t="s">
        <v>398</v>
      </c>
      <c r="S1305" s="117" t="s">
        <v>398</v>
      </c>
      <c r="T1305" s="117" t="s">
        <v>398</v>
      </c>
      <c r="U1305" s="117" t="s">
        <v>398</v>
      </c>
      <c r="V1305" s="117" t="s">
        <v>398</v>
      </c>
      <c r="W1305" s="123">
        <v>54</v>
      </c>
      <c r="X1305" s="123" t="s">
        <v>906</v>
      </c>
      <c r="Y1305" s="120">
        <v>43559</v>
      </c>
      <c r="Z1305" s="121">
        <v>0.375</v>
      </c>
      <c r="AA1305" s="123" t="s">
        <v>661</v>
      </c>
      <c r="AB1305" s="117" t="s">
        <v>582</v>
      </c>
      <c r="AC1305" s="119" t="s">
        <v>398</v>
      </c>
      <c r="AD1305" s="119" t="s">
        <v>398</v>
      </c>
    </row>
    <row r="1306" spans="1:30">
      <c r="A1306" s="117">
        <v>1305</v>
      </c>
      <c r="B1306" s="123" t="s">
        <v>467</v>
      </c>
      <c r="C1306" s="117" t="s">
        <v>5</v>
      </c>
      <c r="D1306" s="117" t="s">
        <v>595</v>
      </c>
      <c r="E1306" s="117">
        <v>1305</v>
      </c>
      <c r="F1306" s="117" t="s">
        <v>922</v>
      </c>
      <c r="G1306" s="117" t="s">
        <v>577</v>
      </c>
      <c r="H1306" s="117" t="s">
        <v>398</v>
      </c>
      <c r="I1306" s="117" t="s">
        <v>398</v>
      </c>
      <c r="J1306" s="117" t="s">
        <v>398</v>
      </c>
      <c r="K1306" s="117" t="s">
        <v>398</v>
      </c>
      <c r="L1306" s="117" t="s">
        <v>398</v>
      </c>
      <c r="M1306" s="117" t="s">
        <v>398</v>
      </c>
      <c r="N1306" s="117" t="s">
        <v>398</v>
      </c>
      <c r="O1306" s="125" t="s">
        <v>579</v>
      </c>
      <c r="P1306" s="117">
        <v>1</v>
      </c>
      <c r="Q1306" s="117" t="s">
        <v>398</v>
      </c>
      <c r="R1306" s="117" t="s">
        <v>398</v>
      </c>
      <c r="S1306" s="117" t="s">
        <v>398</v>
      </c>
      <c r="T1306" s="117" t="s">
        <v>398</v>
      </c>
      <c r="U1306" s="117" t="s">
        <v>398</v>
      </c>
      <c r="V1306" s="117" t="s">
        <v>398</v>
      </c>
      <c r="W1306" s="123">
        <v>54</v>
      </c>
      <c r="X1306" s="123" t="s">
        <v>906</v>
      </c>
      <c r="Y1306" s="120">
        <v>43559</v>
      </c>
      <c r="Z1306" s="121">
        <v>0.375</v>
      </c>
      <c r="AA1306" s="123" t="s">
        <v>661</v>
      </c>
      <c r="AB1306" s="117" t="s">
        <v>582</v>
      </c>
      <c r="AC1306" s="119" t="s">
        <v>398</v>
      </c>
      <c r="AD1306" s="119" t="s">
        <v>398</v>
      </c>
    </row>
    <row r="1307" spans="1:30">
      <c r="A1307" s="117">
        <v>1306</v>
      </c>
      <c r="B1307" s="123" t="s">
        <v>467</v>
      </c>
      <c r="C1307" s="117" t="s">
        <v>5</v>
      </c>
      <c r="D1307" s="117" t="s">
        <v>595</v>
      </c>
      <c r="E1307" s="117">
        <v>1306</v>
      </c>
      <c r="F1307" s="117" t="s">
        <v>922</v>
      </c>
      <c r="G1307" s="117" t="s">
        <v>577</v>
      </c>
      <c r="H1307" s="117" t="s">
        <v>398</v>
      </c>
      <c r="I1307" s="117" t="s">
        <v>398</v>
      </c>
      <c r="J1307" s="117" t="s">
        <v>398</v>
      </c>
      <c r="K1307" s="117" t="s">
        <v>398</v>
      </c>
      <c r="L1307" s="117" t="s">
        <v>398</v>
      </c>
      <c r="M1307" s="117" t="s">
        <v>398</v>
      </c>
      <c r="N1307" s="117" t="s">
        <v>398</v>
      </c>
      <c r="O1307" s="125" t="s">
        <v>579</v>
      </c>
      <c r="P1307" s="117">
        <v>1</v>
      </c>
      <c r="Q1307" s="117" t="s">
        <v>398</v>
      </c>
      <c r="R1307" s="117" t="s">
        <v>398</v>
      </c>
      <c r="S1307" s="117" t="s">
        <v>398</v>
      </c>
      <c r="T1307" s="117" t="s">
        <v>398</v>
      </c>
      <c r="U1307" s="117" t="s">
        <v>398</v>
      </c>
      <c r="V1307" s="117" t="s">
        <v>398</v>
      </c>
      <c r="W1307" s="123">
        <v>54</v>
      </c>
      <c r="X1307" s="123" t="s">
        <v>906</v>
      </c>
      <c r="Y1307" s="120">
        <v>43559</v>
      </c>
      <c r="Z1307" s="121">
        <v>0.375</v>
      </c>
      <c r="AA1307" s="123" t="s">
        <v>661</v>
      </c>
      <c r="AB1307" s="117" t="s">
        <v>582</v>
      </c>
      <c r="AC1307" s="119" t="s">
        <v>398</v>
      </c>
      <c r="AD1307" s="119" t="s">
        <v>398</v>
      </c>
    </row>
    <row r="1308" spans="1:30">
      <c r="A1308" s="117">
        <v>1307</v>
      </c>
      <c r="B1308" s="123" t="s">
        <v>467</v>
      </c>
      <c r="C1308" s="117" t="s">
        <v>5</v>
      </c>
      <c r="D1308" s="117" t="s">
        <v>595</v>
      </c>
      <c r="E1308" s="117">
        <v>1307</v>
      </c>
      <c r="F1308" s="117" t="s">
        <v>922</v>
      </c>
      <c r="G1308" s="117" t="s">
        <v>577</v>
      </c>
      <c r="H1308" s="117" t="s">
        <v>398</v>
      </c>
      <c r="I1308" s="117" t="s">
        <v>398</v>
      </c>
      <c r="J1308" s="117" t="s">
        <v>398</v>
      </c>
      <c r="K1308" s="117" t="s">
        <v>398</v>
      </c>
      <c r="L1308" s="117" t="s">
        <v>398</v>
      </c>
      <c r="M1308" s="117" t="s">
        <v>398</v>
      </c>
      <c r="N1308" s="117" t="s">
        <v>398</v>
      </c>
      <c r="O1308" s="125" t="s">
        <v>579</v>
      </c>
      <c r="P1308" s="117">
        <v>1</v>
      </c>
      <c r="Q1308" s="117" t="s">
        <v>398</v>
      </c>
      <c r="R1308" s="117" t="s">
        <v>398</v>
      </c>
      <c r="S1308" s="117" t="s">
        <v>398</v>
      </c>
      <c r="T1308" s="117" t="s">
        <v>398</v>
      </c>
      <c r="U1308" s="117" t="s">
        <v>398</v>
      </c>
      <c r="V1308" s="117" t="s">
        <v>398</v>
      </c>
      <c r="W1308" s="123">
        <v>54</v>
      </c>
      <c r="X1308" s="123" t="s">
        <v>906</v>
      </c>
      <c r="Y1308" s="120">
        <v>43559</v>
      </c>
      <c r="Z1308" s="121">
        <v>0.375</v>
      </c>
      <c r="AA1308" s="123" t="s">
        <v>661</v>
      </c>
      <c r="AB1308" s="117" t="s">
        <v>582</v>
      </c>
      <c r="AC1308" s="119" t="s">
        <v>398</v>
      </c>
      <c r="AD1308" s="119" t="s">
        <v>398</v>
      </c>
    </row>
    <row r="1309" spans="1:30">
      <c r="A1309" s="117">
        <v>1308</v>
      </c>
      <c r="B1309" s="123" t="s">
        <v>467</v>
      </c>
      <c r="C1309" s="117" t="s">
        <v>5</v>
      </c>
      <c r="D1309" s="117" t="s">
        <v>595</v>
      </c>
      <c r="E1309" s="117">
        <v>1308</v>
      </c>
      <c r="F1309" s="117" t="s">
        <v>922</v>
      </c>
      <c r="G1309" s="117" t="s">
        <v>591</v>
      </c>
      <c r="H1309" s="117" t="s">
        <v>1016</v>
      </c>
      <c r="I1309" s="117" t="s">
        <v>398</v>
      </c>
      <c r="J1309" s="117" t="s">
        <v>398</v>
      </c>
      <c r="K1309" s="117" t="s">
        <v>398</v>
      </c>
      <c r="L1309" s="117" t="s">
        <v>398</v>
      </c>
      <c r="M1309" s="117" t="s">
        <v>398</v>
      </c>
      <c r="N1309" s="117" t="s">
        <v>398</v>
      </c>
      <c r="O1309" s="125" t="s">
        <v>579</v>
      </c>
      <c r="P1309" s="117">
        <v>1</v>
      </c>
      <c r="Q1309" s="117" t="s">
        <v>398</v>
      </c>
      <c r="R1309" s="117" t="s">
        <v>398</v>
      </c>
      <c r="S1309" s="117" t="s">
        <v>398</v>
      </c>
      <c r="T1309" s="117" t="s">
        <v>398</v>
      </c>
      <c r="U1309" s="117" t="s">
        <v>398</v>
      </c>
      <c r="V1309" s="117" t="s">
        <v>398</v>
      </c>
      <c r="W1309" s="123">
        <v>54</v>
      </c>
      <c r="X1309" s="123" t="s">
        <v>906</v>
      </c>
      <c r="Y1309" s="120">
        <v>43559</v>
      </c>
      <c r="Z1309" s="121">
        <v>0.375</v>
      </c>
      <c r="AA1309" s="123" t="s">
        <v>661</v>
      </c>
      <c r="AB1309" s="117" t="s">
        <v>582</v>
      </c>
      <c r="AC1309" s="119" t="s">
        <v>398</v>
      </c>
      <c r="AD1309" s="119" t="s">
        <v>398</v>
      </c>
    </row>
    <row r="1310" spans="1:30">
      <c r="A1310" s="117">
        <v>1309</v>
      </c>
      <c r="B1310" s="123" t="s">
        <v>467</v>
      </c>
      <c r="C1310" s="117" t="s">
        <v>5</v>
      </c>
      <c r="D1310" s="117" t="s">
        <v>595</v>
      </c>
      <c r="E1310" s="117">
        <v>1309</v>
      </c>
      <c r="F1310" s="117" t="s">
        <v>922</v>
      </c>
      <c r="G1310" s="117" t="s">
        <v>591</v>
      </c>
      <c r="H1310" s="117" t="s">
        <v>1016</v>
      </c>
      <c r="I1310" s="117" t="s">
        <v>398</v>
      </c>
      <c r="J1310" s="117" t="s">
        <v>398</v>
      </c>
      <c r="K1310" s="117" t="s">
        <v>398</v>
      </c>
      <c r="L1310" s="117" t="s">
        <v>398</v>
      </c>
      <c r="M1310" s="117" t="s">
        <v>398</v>
      </c>
      <c r="N1310" s="117" t="s">
        <v>398</v>
      </c>
      <c r="O1310" s="125" t="s">
        <v>579</v>
      </c>
      <c r="P1310" s="117">
        <v>1</v>
      </c>
      <c r="Q1310" s="117" t="s">
        <v>398</v>
      </c>
      <c r="R1310" s="117" t="s">
        <v>398</v>
      </c>
      <c r="S1310" s="117" t="s">
        <v>398</v>
      </c>
      <c r="T1310" s="117" t="s">
        <v>398</v>
      </c>
      <c r="U1310" s="117" t="s">
        <v>398</v>
      </c>
      <c r="V1310" s="117" t="s">
        <v>398</v>
      </c>
      <c r="W1310" s="123">
        <v>54</v>
      </c>
      <c r="X1310" s="123" t="s">
        <v>906</v>
      </c>
      <c r="Y1310" s="120">
        <v>43559</v>
      </c>
      <c r="Z1310" s="121">
        <v>0.375</v>
      </c>
      <c r="AA1310" s="123" t="s">
        <v>661</v>
      </c>
      <c r="AB1310" s="117" t="s">
        <v>582</v>
      </c>
      <c r="AC1310" s="119" t="s">
        <v>398</v>
      </c>
      <c r="AD1310" s="119" t="s">
        <v>398</v>
      </c>
    </row>
    <row r="1311" spans="1:30">
      <c r="A1311" s="117">
        <v>1310</v>
      </c>
      <c r="B1311" s="123" t="s">
        <v>467</v>
      </c>
      <c r="C1311" s="117" t="s">
        <v>5</v>
      </c>
      <c r="D1311" s="117" t="s">
        <v>595</v>
      </c>
      <c r="E1311" s="117">
        <v>1310</v>
      </c>
      <c r="F1311" s="117" t="s">
        <v>922</v>
      </c>
      <c r="G1311" s="117" t="s">
        <v>591</v>
      </c>
      <c r="H1311" s="117" t="s">
        <v>1016</v>
      </c>
      <c r="I1311" s="117" t="s">
        <v>398</v>
      </c>
      <c r="J1311" s="117" t="s">
        <v>398</v>
      </c>
      <c r="K1311" s="117" t="s">
        <v>398</v>
      </c>
      <c r="L1311" s="117" t="s">
        <v>398</v>
      </c>
      <c r="M1311" s="117" t="s">
        <v>398</v>
      </c>
      <c r="N1311" s="117" t="s">
        <v>398</v>
      </c>
      <c r="O1311" s="125" t="s">
        <v>579</v>
      </c>
      <c r="P1311" s="117">
        <v>1</v>
      </c>
      <c r="Q1311" s="117" t="s">
        <v>398</v>
      </c>
      <c r="R1311" s="117" t="s">
        <v>398</v>
      </c>
      <c r="S1311" s="117" t="s">
        <v>398</v>
      </c>
      <c r="T1311" s="117" t="s">
        <v>398</v>
      </c>
      <c r="U1311" s="117" t="s">
        <v>398</v>
      </c>
      <c r="V1311" s="117" t="s">
        <v>398</v>
      </c>
      <c r="W1311" s="123">
        <v>54</v>
      </c>
      <c r="X1311" s="123" t="s">
        <v>906</v>
      </c>
      <c r="Y1311" s="120">
        <v>43559</v>
      </c>
      <c r="Z1311" s="121">
        <v>0.375</v>
      </c>
      <c r="AA1311" s="123" t="s">
        <v>661</v>
      </c>
      <c r="AB1311" s="117" t="s">
        <v>582</v>
      </c>
      <c r="AC1311" s="119" t="s">
        <v>398</v>
      </c>
      <c r="AD1311" s="119" t="s">
        <v>398</v>
      </c>
    </row>
    <row r="1312" spans="1:30">
      <c r="A1312" s="117">
        <v>1311</v>
      </c>
      <c r="B1312" s="123" t="s">
        <v>467</v>
      </c>
      <c r="C1312" s="117" t="s">
        <v>5</v>
      </c>
      <c r="D1312" s="117" t="s">
        <v>595</v>
      </c>
      <c r="E1312" s="117">
        <v>1311</v>
      </c>
      <c r="F1312" s="117" t="s">
        <v>922</v>
      </c>
      <c r="G1312" s="117" t="s">
        <v>591</v>
      </c>
      <c r="H1312" s="117" t="s">
        <v>1016</v>
      </c>
      <c r="I1312" s="117" t="s">
        <v>398</v>
      </c>
      <c r="J1312" s="117" t="s">
        <v>398</v>
      </c>
      <c r="K1312" s="117" t="s">
        <v>398</v>
      </c>
      <c r="L1312" s="117" t="s">
        <v>398</v>
      </c>
      <c r="M1312" s="117" t="s">
        <v>398</v>
      </c>
      <c r="N1312" s="117" t="s">
        <v>398</v>
      </c>
      <c r="O1312" s="125" t="s">
        <v>579</v>
      </c>
      <c r="P1312" s="117">
        <v>1</v>
      </c>
      <c r="Q1312" s="117" t="s">
        <v>398</v>
      </c>
      <c r="R1312" s="117" t="s">
        <v>398</v>
      </c>
      <c r="S1312" s="117" t="s">
        <v>398</v>
      </c>
      <c r="T1312" s="117" t="s">
        <v>398</v>
      </c>
      <c r="U1312" s="117" t="s">
        <v>398</v>
      </c>
      <c r="V1312" s="117" t="s">
        <v>398</v>
      </c>
      <c r="W1312" s="123">
        <v>54</v>
      </c>
      <c r="X1312" s="123" t="s">
        <v>906</v>
      </c>
      <c r="Y1312" s="120">
        <v>43559</v>
      </c>
      <c r="Z1312" s="121">
        <v>0.375</v>
      </c>
      <c r="AA1312" s="123" t="s">
        <v>661</v>
      </c>
      <c r="AB1312" s="117" t="s">
        <v>582</v>
      </c>
      <c r="AC1312" s="119" t="s">
        <v>398</v>
      </c>
      <c r="AD1312" s="119" t="s">
        <v>398</v>
      </c>
    </row>
    <row r="1313" spans="1:30">
      <c r="A1313" s="117">
        <v>1312</v>
      </c>
      <c r="B1313" s="123" t="s">
        <v>467</v>
      </c>
      <c r="C1313" s="117" t="s">
        <v>5</v>
      </c>
      <c r="D1313" s="117" t="s">
        <v>595</v>
      </c>
      <c r="E1313" s="117">
        <v>1312</v>
      </c>
      <c r="F1313" s="117" t="s">
        <v>922</v>
      </c>
      <c r="G1313" s="117" t="s">
        <v>591</v>
      </c>
      <c r="H1313" s="117" t="s">
        <v>1016</v>
      </c>
      <c r="I1313" s="117" t="s">
        <v>398</v>
      </c>
      <c r="J1313" s="117" t="s">
        <v>398</v>
      </c>
      <c r="K1313" s="117" t="s">
        <v>398</v>
      </c>
      <c r="L1313" s="117" t="s">
        <v>398</v>
      </c>
      <c r="M1313" s="117" t="s">
        <v>398</v>
      </c>
      <c r="N1313" s="117" t="s">
        <v>398</v>
      </c>
      <c r="O1313" s="125" t="s">
        <v>579</v>
      </c>
      <c r="P1313" s="117">
        <v>1</v>
      </c>
      <c r="Q1313" s="117" t="s">
        <v>398</v>
      </c>
      <c r="R1313" s="117" t="s">
        <v>398</v>
      </c>
      <c r="S1313" s="117" t="s">
        <v>398</v>
      </c>
      <c r="T1313" s="117" t="s">
        <v>398</v>
      </c>
      <c r="U1313" s="117" t="s">
        <v>398</v>
      </c>
      <c r="V1313" s="117" t="s">
        <v>398</v>
      </c>
      <c r="W1313" s="123">
        <v>54</v>
      </c>
      <c r="X1313" s="123" t="s">
        <v>906</v>
      </c>
      <c r="Y1313" s="120">
        <v>43559</v>
      </c>
      <c r="Z1313" s="121">
        <v>0.375</v>
      </c>
      <c r="AA1313" s="123" t="s">
        <v>661</v>
      </c>
      <c r="AB1313" s="117" t="s">
        <v>582</v>
      </c>
      <c r="AC1313" s="119" t="s">
        <v>398</v>
      </c>
      <c r="AD1313" s="119" t="s">
        <v>398</v>
      </c>
    </row>
    <row r="1314" spans="1:30">
      <c r="A1314" s="117">
        <v>1313</v>
      </c>
      <c r="B1314" s="123" t="s">
        <v>467</v>
      </c>
      <c r="C1314" s="117" t="s">
        <v>5</v>
      </c>
      <c r="D1314" s="117" t="s">
        <v>595</v>
      </c>
      <c r="E1314" s="117">
        <v>1313</v>
      </c>
      <c r="F1314" s="117" t="s">
        <v>922</v>
      </c>
      <c r="G1314" s="117" t="s">
        <v>591</v>
      </c>
      <c r="H1314" s="117" t="s">
        <v>1016</v>
      </c>
      <c r="I1314" s="117" t="s">
        <v>398</v>
      </c>
      <c r="J1314" s="117" t="s">
        <v>398</v>
      </c>
      <c r="K1314" s="117" t="s">
        <v>398</v>
      </c>
      <c r="L1314" s="117" t="s">
        <v>398</v>
      </c>
      <c r="M1314" s="117" t="s">
        <v>398</v>
      </c>
      <c r="N1314" s="117" t="s">
        <v>398</v>
      </c>
      <c r="O1314" s="125" t="s">
        <v>579</v>
      </c>
      <c r="P1314" s="117">
        <v>1</v>
      </c>
      <c r="Q1314" s="117" t="s">
        <v>398</v>
      </c>
      <c r="R1314" s="117" t="s">
        <v>398</v>
      </c>
      <c r="S1314" s="117" t="s">
        <v>398</v>
      </c>
      <c r="T1314" s="117" t="s">
        <v>398</v>
      </c>
      <c r="U1314" s="117" t="s">
        <v>398</v>
      </c>
      <c r="V1314" s="117" t="s">
        <v>398</v>
      </c>
      <c r="W1314" s="123">
        <v>54</v>
      </c>
      <c r="X1314" s="123" t="s">
        <v>906</v>
      </c>
      <c r="Y1314" s="120">
        <v>43559</v>
      </c>
      <c r="Z1314" s="121">
        <v>0.375</v>
      </c>
      <c r="AA1314" s="123" t="s">
        <v>661</v>
      </c>
      <c r="AB1314" s="117" t="s">
        <v>582</v>
      </c>
      <c r="AC1314" s="119" t="s">
        <v>398</v>
      </c>
      <c r="AD1314" s="119" t="s">
        <v>398</v>
      </c>
    </row>
    <row r="1315" spans="1:30">
      <c r="A1315" s="117">
        <v>1314</v>
      </c>
      <c r="B1315" s="123" t="s">
        <v>467</v>
      </c>
      <c r="C1315" s="117" t="s">
        <v>5</v>
      </c>
      <c r="D1315" s="117" t="s">
        <v>595</v>
      </c>
      <c r="E1315" s="117">
        <v>1314</v>
      </c>
      <c r="F1315" s="117" t="s">
        <v>922</v>
      </c>
      <c r="G1315" s="117" t="s">
        <v>591</v>
      </c>
      <c r="H1315" s="117" t="s">
        <v>1016</v>
      </c>
      <c r="I1315" s="117" t="s">
        <v>398</v>
      </c>
      <c r="J1315" s="117" t="s">
        <v>398</v>
      </c>
      <c r="K1315" s="117" t="s">
        <v>398</v>
      </c>
      <c r="L1315" s="117" t="s">
        <v>398</v>
      </c>
      <c r="M1315" s="117" t="s">
        <v>398</v>
      </c>
      <c r="N1315" s="117" t="s">
        <v>398</v>
      </c>
      <c r="O1315" s="125" t="s">
        <v>579</v>
      </c>
      <c r="P1315" s="117">
        <v>1</v>
      </c>
      <c r="Q1315" s="117" t="s">
        <v>398</v>
      </c>
      <c r="R1315" s="117" t="s">
        <v>398</v>
      </c>
      <c r="S1315" s="117" t="s">
        <v>398</v>
      </c>
      <c r="T1315" s="117" t="s">
        <v>398</v>
      </c>
      <c r="U1315" s="117" t="s">
        <v>398</v>
      </c>
      <c r="V1315" s="117" t="s">
        <v>398</v>
      </c>
      <c r="W1315" s="123">
        <v>54</v>
      </c>
      <c r="X1315" s="123" t="s">
        <v>906</v>
      </c>
      <c r="Y1315" s="120">
        <v>43559</v>
      </c>
      <c r="Z1315" s="121">
        <v>0.375</v>
      </c>
      <c r="AA1315" s="123" t="s">
        <v>661</v>
      </c>
      <c r="AB1315" s="117" t="s">
        <v>582</v>
      </c>
      <c r="AC1315" s="119" t="s">
        <v>398</v>
      </c>
      <c r="AD1315" s="119" t="s">
        <v>398</v>
      </c>
    </row>
    <row r="1316" spans="1:30">
      <c r="A1316" s="117">
        <v>1315</v>
      </c>
      <c r="B1316" s="123" t="s">
        <v>467</v>
      </c>
      <c r="C1316" s="117" t="s">
        <v>5</v>
      </c>
      <c r="D1316" s="117" t="s">
        <v>595</v>
      </c>
      <c r="E1316" s="117">
        <v>1315</v>
      </c>
      <c r="F1316" s="117" t="s">
        <v>922</v>
      </c>
      <c r="G1316" s="117" t="s">
        <v>591</v>
      </c>
      <c r="H1316" s="117" t="s">
        <v>1016</v>
      </c>
      <c r="I1316" s="117" t="s">
        <v>398</v>
      </c>
      <c r="J1316" s="117" t="s">
        <v>398</v>
      </c>
      <c r="K1316" s="117" t="s">
        <v>398</v>
      </c>
      <c r="L1316" s="117" t="s">
        <v>398</v>
      </c>
      <c r="M1316" s="117" t="s">
        <v>398</v>
      </c>
      <c r="N1316" s="117" t="s">
        <v>398</v>
      </c>
      <c r="O1316" s="125" t="s">
        <v>579</v>
      </c>
      <c r="P1316" s="117">
        <v>1</v>
      </c>
      <c r="Q1316" s="117" t="s">
        <v>398</v>
      </c>
      <c r="R1316" s="117" t="s">
        <v>398</v>
      </c>
      <c r="S1316" s="117" t="s">
        <v>398</v>
      </c>
      <c r="T1316" s="117" t="s">
        <v>398</v>
      </c>
      <c r="U1316" s="117" t="s">
        <v>398</v>
      </c>
      <c r="V1316" s="117" t="s">
        <v>398</v>
      </c>
      <c r="W1316" s="123">
        <v>54</v>
      </c>
      <c r="X1316" s="123" t="s">
        <v>906</v>
      </c>
      <c r="Y1316" s="120">
        <v>43559</v>
      </c>
      <c r="Z1316" s="121">
        <v>0.375</v>
      </c>
      <c r="AA1316" s="123" t="s">
        <v>661</v>
      </c>
      <c r="AB1316" s="117" t="s">
        <v>582</v>
      </c>
      <c r="AC1316" s="119" t="s">
        <v>398</v>
      </c>
      <c r="AD1316" s="119" t="s">
        <v>398</v>
      </c>
    </row>
    <row r="1317" spans="1:30">
      <c r="A1317" s="117">
        <v>1316</v>
      </c>
      <c r="B1317" s="123" t="s">
        <v>467</v>
      </c>
      <c r="C1317" s="117" t="s">
        <v>5</v>
      </c>
      <c r="D1317" s="117" t="s">
        <v>595</v>
      </c>
      <c r="E1317" s="117">
        <v>1316</v>
      </c>
      <c r="F1317" s="117" t="s">
        <v>922</v>
      </c>
      <c r="G1317" s="117" t="s">
        <v>591</v>
      </c>
      <c r="H1317" s="117" t="s">
        <v>1016</v>
      </c>
      <c r="I1317" s="117" t="s">
        <v>398</v>
      </c>
      <c r="J1317" s="117" t="s">
        <v>398</v>
      </c>
      <c r="K1317" s="117" t="s">
        <v>398</v>
      </c>
      <c r="L1317" s="117" t="s">
        <v>398</v>
      </c>
      <c r="M1317" s="117" t="s">
        <v>398</v>
      </c>
      <c r="N1317" s="117" t="s">
        <v>398</v>
      </c>
      <c r="O1317" s="125" t="s">
        <v>579</v>
      </c>
      <c r="P1317" s="117">
        <v>1</v>
      </c>
      <c r="Q1317" s="117" t="s">
        <v>398</v>
      </c>
      <c r="R1317" s="117" t="s">
        <v>398</v>
      </c>
      <c r="S1317" s="117" t="s">
        <v>398</v>
      </c>
      <c r="T1317" s="117" t="s">
        <v>398</v>
      </c>
      <c r="U1317" s="117" t="s">
        <v>398</v>
      </c>
      <c r="V1317" s="117" t="s">
        <v>398</v>
      </c>
      <c r="W1317" s="123">
        <v>54</v>
      </c>
      <c r="X1317" s="123" t="s">
        <v>906</v>
      </c>
      <c r="Y1317" s="120">
        <v>43559</v>
      </c>
      <c r="Z1317" s="121">
        <v>0.375</v>
      </c>
      <c r="AA1317" s="123" t="s">
        <v>661</v>
      </c>
      <c r="AB1317" s="117" t="s">
        <v>582</v>
      </c>
      <c r="AC1317" s="119" t="s">
        <v>398</v>
      </c>
      <c r="AD1317" s="119" t="s">
        <v>398</v>
      </c>
    </row>
    <row r="1318" spans="1:30">
      <c r="A1318" s="117">
        <v>1317</v>
      </c>
      <c r="B1318" s="123" t="s">
        <v>467</v>
      </c>
      <c r="C1318" s="117" t="s">
        <v>5</v>
      </c>
      <c r="D1318" s="117" t="s">
        <v>595</v>
      </c>
      <c r="E1318" s="117">
        <v>1317</v>
      </c>
      <c r="F1318" s="117" t="s">
        <v>922</v>
      </c>
      <c r="G1318" s="117" t="s">
        <v>591</v>
      </c>
      <c r="H1318" s="117" t="s">
        <v>1016</v>
      </c>
      <c r="I1318" s="117" t="s">
        <v>398</v>
      </c>
      <c r="J1318" s="117" t="s">
        <v>398</v>
      </c>
      <c r="K1318" s="117" t="s">
        <v>398</v>
      </c>
      <c r="L1318" s="117" t="s">
        <v>398</v>
      </c>
      <c r="M1318" s="117" t="s">
        <v>398</v>
      </c>
      <c r="N1318" s="117" t="s">
        <v>398</v>
      </c>
      <c r="O1318" s="125" t="s">
        <v>579</v>
      </c>
      <c r="P1318" s="117">
        <v>1</v>
      </c>
      <c r="Q1318" s="117" t="s">
        <v>398</v>
      </c>
      <c r="R1318" s="117" t="s">
        <v>398</v>
      </c>
      <c r="S1318" s="117" t="s">
        <v>398</v>
      </c>
      <c r="T1318" s="117" t="s">
        <v>398</v>
      </c>
      <c r="U1318" s="117" t="s">
        <v>398</v>
      </c>
      <c r="V1318" s="117" t="s">
        <v>398</v>
      </c>
      <c r="W1318" s="123">
        <v>54</v>
      </c>
      <c r="X1318" s="123" t="s">
        <v>906</v>
      </c>
      <c r="Y1318" s="120">
        <v>43559</v>
      </c>
      <c r="Z1318" s="121">
        <v>0.375</v>
      </c>
      <c r="AA1318" s="123" t="s">
        <v>661</v>
      </c>
      <c r="AB1318" s="117" t="s">
        <v>582</v>
      </c>
      <c r="AC1318" s="119" t="s">
        <v>398</v>
      </c>
      <c r="AD1318" s="119" t="s">
        <v>398</v>
      </c>
    </row>
    <row r="1319" spans="1:30">
      <c r="A1319" s="117">
        <v>1318</v>
      </c>
      <c r="B1319" s="123" t="s">
        <v>467</v>
      </c>
      <c r="C1319" s="117" t="s">
        <v>5</v>
      </c>
      <c r="D1319" s="117" t="s">
        <v>595</v>
      </c>
      <c r="E1319" s="117">
        <v>1318</v>
      </c>
      <c r="F1319" s="117" t="s">
        <v>922</v>
      </c>
      <c r="G1319" s="117" t="s">
        <v>591</v>
      </c>
      <c r="H1319" s="117" t="s">
        <v>1016</v>
      </c>
      <c r="I1319" s="117" t="s">
        <v>398</v>
      </c>
      <c r="J1319" s="117" t="s">
        <v>398</v>
      </c>
      <c r="K1319" s="117" t="s">
        <v>398</v>
      </c>
      <c r="L1319" s="117" t="s">
        <v>398</v>
      </c>
      <c r="M1319" s="117" t="s">
        <v>398</v>
      </c>
      <c r="N1319" s="117" t="s">
        <v>398</v>
      </c>
      <c r="O1319" s="125" t="s">
        <v>579</v>
      </c>
      <c r="P1319" s="117">
        <v>1</v>
      </c>
      <c r="Q1319" s="117" t="s">
        <v>398</v>
      </c>
      <c r="R1319" s="117" t="s">
        <v>398</v>
      </c>
      <c r="S1319" s="117" t="s">
        <v>398</v>
      </c>
      <c r="T1319" s="117" t="s">
        <v>398</v>
      </c>
      <c r="U1319" s="117" t="s">
        <v>398</v>
      </c>
      <c r="V1319" s="117" t="s">
        <v>398</v>
      </c>
      <c r="W1319" s="123">
        <v>54</v>
      </c>
      <c r="X1319" s="123" t="s">
        <v>906</v>
      </c>
      <c r="Y1319" s="120">
        <v>43559</v>
      </c>
      <c r="Z1319" s="121">
        <v>0.375</v>
      </c>
      <c r="AA1319" s="123" t="s">
        <v>661</v>
      </c>
      <c r="AB1319" s="117" t="s">
        <v>582</v>
      </c>
      <c r="AC1319" s="119" t="s">
        <v>398</v>
      </c>
      <c r="AD1319" s="119" t="s">
        <v>398</v>
      </c>
    </row>
    <row r="1320" spans="1:30">
      <c r="A1320" s="117">
        <v>1319</v>
      </c>
      <c r="B1320" s="123" t="s">
        <v>467</v>
      </c>
      <c r="C1320" s="117" t="s">
        <v>5</v>
      </c>
      <c r="D1320" s="117" t="s">
        <v>595</v>
      </c>
      <c r="E1320" s="117">
        <v>1319</v>
      </c>
      <c r="F1320" s="117" t="s">
        <v>922</v>
      </c>
      <c r="G1320" s="117" t="s">
        <v>591</v>
      </c>
      <c r="H1320" s="117" t="s">
        <v>1016</v>
      </c>
      <c r="I1320" s="117" t="s">
        <v>398</v>
      </c>
      <c r="J1320" s="117" t="s">
        <v>398</v>
      </c>
      <c r="K1320" s="117" t="s">
        <v>398</v>
      </c>
      <c r="L1320" s="117" t="s">
        <v>398</v>
      </c>
      <c r="M1320" s="117" t="s">
        <v>398</v>
      </c>
      <c r="N1320" s="117" t="s">
        <v>398</v>
      </c>
      <c r="O1320" s="125" t="s">
        <v>579</v>
      </c>
      <c r="P1320" s="117">
        <v>1</v>
      </c>
      <c r="Q1320" s="117" t="s">
        <v>398</v>
      </c>
      <c r="R1320" s="117" t="s">
        <v>398</v>
      </c>
      <c r="S1320" s="117" t="s">
        <v>398</v>
      </c>
      <c r="T1320" s="117" t="s">
        <v>398</v>
      </c>
      <c r="U1320" s="117" t="s">
        <v>398</v>
      </c>
      <c r="V1320" s="117" t="s">
        <v>398</v>
      </c>
      <c r="W1320" s="123">
        <v>54</v>
      </c>
      <c r="X1320" s="123" t="s">
        <v>906</v>
      </c>
      <c r="Y1320" s="120">
        <v>43559</v>
      </c>
      <c r="Z1320" s="121">
        <v>0.375</v>
      </c>
      <c r="AA1320" s="123" t="s">
        <v>661</v>
      </c>
      <c r="AB1320" s="117" t="s">
        <v>582</v>
      </c>
      <c r="AC1320" s="119" t="s">
        <v>398</v>
      </c>
      <c r="AD1320" s="119" t="s">
        <v>398</v>
      </c>
    </row>
    <row r="1321" spans="1:30">
      <c r="A1321" s="117">
        <v>1320</v>
      </c>
      <c r="B1321" s="123" t="s">
        <v>467</v>
      </c>
      <c r="C1321" s="117" t="s">
        <v>5</v>
      </c>
      <c r="D1321" s="117" t="s">
        <v>595</v>
      </c>
      <c r="E1321" s="117">
        <v>1320</v>
      </c>
      <c r="F1321" s="117" t="s">
        <v>922</v>
      </c>
      <c r="G1321" s="117" t="s">
        <v>591</v>
      </c>
      <c r="H1321" s="117" t="s">
        <v>1016</v>
      </c>
      <c r="I1321" s="117" t="s">
        <v>398</v>
      </c>
      <c r="J1321" s="117" t="s">
        <v>398</v>
      </c>
      <c r="K1321" s="117" t="s">
        <v>398</v>
      </c>
      <c r="L1321" s="117" t="s">
        <v>398</v>
      </c>
      <c r="M1321" s="117" t="s">
        <v>398</v>
      </c>
      <c r="N1321" s="117" t="s">
        <v>398</v>
      </c>
      <c r="O1321" s="125" t="s">
        <v>579</v>
      </c>
      <c r="P1321" s="117">
        <v>1</v>
      </c>
      <c r="Q1321" s="117" t="s">
        <v>398</v>
      </c>
      <c r="R1321" s="117" t="s">
        <v>398</v>
      </c>
      <c r="S1321" s="117" t="s">
        <v>398</v>
      </c>
      <c r="T1321" s="117" t="s">
        <v>398</v>
      </c>
      <c r="U1321" s="117" t="s">
        <v>398</v>
      </c>
      <c r="V1321" s="117" t="s">
        <v>398</v>
      </c>
      <c r="W1321" s="123">
        <v>54</v>
      </c>
      <c r="X1321" s="123" t="s">
        <v>906</v>
      </c>
      <c r="Y1321" s="120">
        <v>43559</v>
      </c>
      <c r="Z1321" s="121">
        <v>0.375</v>
      </c>
      <c r="AA1321" s="123" t="s">
        <v>661</v>
      </c>
      <c r="AB1321" s="117" t="s">
        <v>582</v>
      </c>
      <c r="AC1321" s="119" t="s">
        <v>398</v>
      </c>
      <c r="AD1321" s="119" t="s">
        <v>398</v>
      </c>
    </row>
    <row r="1322" spans="1:30">
      <c r="A1322" s="117">
        <v>1321</v>
      </c>
      <c r="B1322" s="123" t="s">
        <v>467</v>
      </c>
      <c r="C1322" s="117" t="s">
        <v>5</v>
      </c>
      <c r="D1322" s="117" t="s">
        <v>595</v>
      </c>
      <c r="E1322" s="117">
        <v>1321</v>
      </c>
      <c r="F1322" s="117" t="s">
        <v>922</v>
      </c>
      <c r="G1322" s="117" t="s">
        <v>591</v>
      </c>
      <c r="H1322" s="117" t="s">
        <v>1016</v>
      </c>
      <c r="I1322" s="117" t="s">
        <v>398</v>
      </c>
      <c r="J1322" s="117" t="s">
        <v>398</v>
      </c>
      <c r="K1322" s="117" t="s">
        <v>398</v>
      </c>
      <c r="L1322" s="117" t="s">
        <v>398</v>
      </c>
      <c r="M1322" s="117" t="s">
        <v>398</v>
      </c>
      <c r="N1322" s="117" t="s">
        <v>398</v>
      </c>
      <c r="O1322" s="125" t="s">
        <v>579</v>
      </c>
      <c r="P1322" s="117">
        <v>1</v>
      </c>
      <c r="Q1322" s="117" t="s">
        <v>398</v>
      </c>
      <c r="R1322" s="117" t="s">
        <v>398</v>
      </c>
      <c r="S1322" s="117" t="s">
        <v>398</v>
      </c>
      <c r="T1322" s="117" t="s">
        <v>398</v>
      </c>
      <c r="U1322" s="117" t="s">
        <v>398</v>
      </c>
      <c r="V1322" s="117" t="s">
        <v>398</v>
      </c>
      <c r="W1322" s="123">
        <v>54</v>
      </c>
      <c r="X1322" s="123" t="s">
        <v>906</v>
      </c>
      <c r="Y1322" s="120">
        <v>43559</v>
      </c>
      <c r="Z1322" s="121">
        <v>0.375</v>
      </c>
      <c r="AA1322" s="123" t="s">
        <v>661</v>
      </c>
      <c r="AB1322" s="117" t="s">
        <v>582</v>
      </c>
      <c r="AC1322" s="119" t="s">
        <v>398</v>
      </c>
      <c r="AD1322" s="119" t="s">
        <v>398</v>
      </c>
    </row>
    <row r="1323" spans="1:30">
      <c r="A1323" s="117">
        <v>1322</v>
      </c>
      <c r="B1323" s="123" t="s">
        <v>467</v>
      </c>
      <c r="C1323" s="117" t="s">
        <v>5</v>
      </c>
      <c r="D1323" s="117" t="s">
        <v>595</v>
      </c>
      <c r="E1323" s="117">
        <v>1322</v>
      </c>
      <c r="F1323" s="117" t="s">
        <v>922</v>
      </c>
      <c r="G1323" s="117" t="s">
        <v>591</v>
      </c>
      <c r="H1323" s="117" t="s">
        <v>1016</v>
      </c>
      <c r="I1323" s="117" t="s">
        <v>398</v>
      </c>
      <c r="J1323" s="117" t="s">
        <v>398</v>
      </c>
      <c r="K1323" s="117" t="s">
        <v>398</v>
      </c>
      <c r="L1323" s="117" t="s">
        <v>398</v>
      </c>
      <c r="M1323" s="117" t="s">
        <v>398</v>
      </c>
      <c r="N1323" s="117" t="s">
        <v>398</v>
      </c>
      <c r="O1323" s="125" t="s">
        <v>579</v>
      </c>
      <c r="P1323" s="117">
        <v>1</v>
      </c>
      <c r="Q1323" s="117" t="s">
        <v>398</v>
      </c>
      <c r="R1323" s="117" t="s">
        <v>398</v>
      </c>
      <c r="S1323" s="117" t="s">
        <v>398</v>
      </c>
      <c r="T1323" s="117" t="s">
        <v>398</v>
      </c>
      <c r="U1323" s="117" t="s">
        <v>398</v>
      </c>
      <c r="V1323" s="117" t="s">
        <v>398</v>
      </c>
      <c r="W1323" s="123">
        <v>54</v>
      </c>
      <c r="X1323" s="123" t="s">
        <v>906</v>
      </c>
      <c r="Y1323" s="120">
        <v>43559</v>
      </c>
      <c r="Z1323" s="121">
        <v>0.375</v>
      </c>
      <c r="AA1323" s="123" t="s">
        <v>661</v>
      </c>
      <c r="AB1323" s="117" t="s">
        <v>582</v>
      </c>
      <c r="AC1323" s="119" t="s">
        <v>398</v>
      </c>
      <c r="AD1323" s="119" t="s">
        <v>398</v>
      </c>
    </row>
    <row r="1324" spans="1:30">
      <c r="A1324" s="117">
        <v>1323</v>
      </c>
      <c r="B1324" s="123" t="s">
        <v>467</v>
      </c>
      <c r="C1324" s="117" t="s">
        <v>5</v>
      </c>
      <c r="D1324" s="117" t="s">
        <v>595</v>
      </c>
      <c r="E1324" s="117">
        <v>1323</v>
      </c>
      <c r="F1324" s="117" t="s">
        <v>922</v>
      </c>
      <c r="G1324" s="117" t="s">
        <v>591</v>
      </c>
      <c r="H1324" s="117" t="s">
        <v>1016</v>
      </c>
      <c r="I1324" s="117" t="s">
        <v>398</v>
      </c>
      <c r="J1324" s="117" t="s">
        <v>398</v>
      </c>
      <c r="K1324" s="117" t="s">
        <v>398</v>
      </c>
      <c r="L1324" s="117" t="s">
        <v>398</v>
      </c>
      <c r="M1324" s="117" t="s">
        <v>398</v>
      </c>
      <c r="N1324" s="117" t="s">
        <v>398</v>
      </c>
      <c r="O1324" s="125" t="s">
        <v>579</v>
      </c>
      <c r="P1324" s="117">
        <v>1</v>
      </c>
      <c r="Q1324" s="117" t="s">
        <v>398</v>
      </c>
      <c r="R1324" s="117" t="s">
        <v>398</v>
      </c>
      <c r="S1324" s="117" t="s">
        <v>398</v>
      </c>
      <c r="T1324" s="117" t="s">
        <v>398</v>
      </c>
      <c r="U1324" s="117" t="s">
        <v>398</v>
      </c>
      <c r="V1324" s="117" t="s">
        <v>398</v>
      </c>
      <c r="W1324" s="123">
        <v>54</v>
      </c>
      <c r="X1324" s="123" t="s">
        <v>906</v>
      </c>
      <c r="Y1324" s="120">
        <v>43559</v>
      </c>
      <c r="Z1324" s="121">
        <v>0.375</v>
      </c>
      <c r="AA1324" s="123" t="s">
        <v>661</v>
      </c>
      <c r="AB1324" s="117" t="s">
        <v>582</v>
      </c>
      <c r="AC1324" s="119" t="s">
        <v>398</v>
      </c>
      <c r="AD1324" s="119" t="s">
        <v>398</v>
      </c>
    </row>
    <row r="1325" spans="1:30">
      <c r="A1325" s="117">
        <v>1324</v>
      </c>
      <c r="B1325" s="123" t="s">
        <v>467</v>
      </c>
      <c r="C1325" s="117" t="s">
        <v>5</v>
      </c>
      <c r="D1325" s="117" t="s">
        <v>595</v>
      </c>
      <c r="E1325" s="117">
        <v>1324</v>
      </c>
      <c r="F1325" s="117" t="s">
        <v>922</v>
      </c>
      <c r="G1325" s="117" t="s">
        <v>591</v>
      </c>
      <c r="H1325" s="117" t="s">
        <v>1016</v>
      </c>
      <c r="I1325" s="117" t="s">
        <v>398</v>
      </c>
      <c r="J1325" s="117" t="s">
        <v>398</v>
      </c>
      <c r="K1325" s="117" t="s">
        <v>398</v>
      </c>
      <c r="L1325" s="117" t="s">
        <v>398</v>
      </c>
      <c r="M1325" s="117" t="s">
        <v>398</v>
      </c>
      <c r="N1325" s="117" t="s">
        <v>398</v>
      </c>
      <c r="O1325" s="125" t="s">
        <v>579</v>
      </c>
      <c r="P1325" s="117">
        <v>1</v>
      </c>
      <c r="Q1325" s="117" t="s">
        <v>398</v>
      </c>
      <c r="R1325" s="117" t="s">
        <v>398</v>
      </c>
      <c r="S1325" s="117" t="s">
        <v>398</v>
      </c>
      <c r="T1325" s="117" t="s">
        <v>398</v>
      </c>
      <c r="U1325" s="117" t="s">
        <v>398</v>
      </c>
      <c r="V1325" s="117" t="s">
        <v>398</v>
      </c>
      <c r="W1325" s="123">
        <v>54</v>
      </c>
      <c r="X1325" s="123" t="s">
        <v>906</v>
      </c>
      <c r="Y1325" s="120">
        <v>43559</v>
      </c>
      <c r="Z1325" s="121">
        <v>0.375</v>
      </c>
      <c r="AA1325" s="123" t="s">
        <v>661</v>
      </c>
      <c r="AB1325" s="117" t="s">
        <v>582</v>
      </c>
      <c r="AC1325" s="119" t="s">
        <v>398</v>
      </c>
      <c r="AD1325" s="119" t="s">
        <v>398</v>
      </c>
    </row>
    <row r="1326" spans="1:30">
      <c r="A1326" s="117">
        <v>1325</v>
      </c>
      <c r="B1326" s="123" t="s">
        <v>467</v>
      </c>
      <c r="C1326" s="117" t="s">
        <v>5</v>
      </c>
      <c r="D1326" s="117" t="s">
        <v>595</v>
      </c>
      <c r="E1326" s="117">
        <v>1325</v>
      </c>
      <c r="F1326" s="117" t="s">
        <v>922</v>
      </c>
      <c r="G1326" s="117" t="s">
        <v>591</v>
      </c>
      <c r="H1326" s="117" t="s">
        <v>1016</v>
      </c>
      <c r="I1326" s="117" t="s">
        <v>398</v>
      </c>
      <c r="J1326" s="117" t="s">
        <v>398</v>
      </c>
      <c r="K1326" s="117" t="s">
        <v>398</v>
      </c>
      <c r="L1326" s="117" t="s">
        <v>398</v>
      </c>
      <c r="M1326" s="117" t="s">
        <v>398</v>
      </c>
      <c r="N1326" s="117" t="s">
        <v>398</v>
      </c>
      <c r="O1326" s="125" t="s">
        <v>579</v>
      </c>
      <c r="P1326" s="117">
        <v>1</v>
      </c>
      <c r="Q1326" s="117" t="s">
        <v>398</v>
      </c>
      <c r="R1326" s="117" t="s">
        <v>398</v>
      </c>
      <c r="S1326" s="117" t="s">
        <v>398</v>
      </c>
      <c r="T1326" s="117" t="s">
        <v>398</v>
      </c>
      <c r="U1326" s="117" t="s">
        <v>398</v>
      </c>
      <c r="V1326" s="117" t="s">
        <v>398</v>
      </c>
      <c r="W1326" s="123">
        <v>54</v>
      </c>
      <c r="X1326" s="123" t="s">
        <v>906</v>
      </c>
      <c r="Y1326" s="120">
        <v>43559</v>
      </c>
      <c r="Z1326" s="121">
        <v>0.375</v>
      </c>
      <c r="AA1326" s="123" t="s">
        <v>661</v>
      </c>
      <c r="AB1326" s="117" t="s">
        <v>582</v>
      </c>
      <c r="AC1326" s="119" t="s">
        <v>398</v>
      </c>
      <c r="AD1326" s="119" t="s">
        <v>398</v>
      </c>
    </row>
    <row r="1327" spans="1:30">
      <c r="A1327" s="117">
        <v>1326</v>
      </c>
      <c r="B1327" s="123" t="s">
        <v>467</v>
      </c>
      <c r="C1327" s="117" t="s">
        <v>5</v>
      </c>
      <c r="D1327" s="117" t="s">
        <v>595</v>
      </c>
      <c r="E1327" s="117">
        <v>1326</v>
      </c>
      <c r="F1327" s="117" t="s">
        <v>922</v>
      </c>
      <c r="G1327" s="117" t="s">
        <v>591</v>
      </c>
      <c r="H1327" s="117" t="s">
        <v>1016</v>
      </c>
      <c r="I1327" s="117" t="s">
        <v>398</v>
      </c>
      <c r="J1327" s="117" t="s">
        <v>398</v>
      </c>
      <c r="K1327" s="117" t="s">
        <v>398</v>
      </c>
      <c r="L1327" s="117" t="s">
        <v>398</v>
      </c>
      <c r="M1327" s="117" t="s">
        <v>398</v>
      </c>
      <c r="N1327" s="117" t="s">
        <v>398</v>
      </c>
      <c r="O1327" s="125" t="s">
        <v>579</v>
      </c>
      <c r="P1327" s="117">
        <v>1</v>
      </c>
      <c r="Q1327" s="117" t="s">
        <v>398</v>
      </c>
      <c r="R1327" s="117" t="s">
        <v>398</v>
      </c>
      <c r="S1327" s="117" t="s">
        <v>398</v>
      </c>
      <c r="T1327" s="117" t="s">
        <v>398</v>
      </c>
      <c r="U1327" s="117" t="s">
        <v>398</v>
      </c>
      <c r="V1327" s="117" t="s">
        <v>398</v>
      </c>
      <c r="W1327" s="123">
        <v>54</v>
      </c>
      <c r="X1327" s="123" t="s">
        <v>906</v>
      </c>
      <c r="Y1327" s="120">
        <v>43559</v>
      </c>
      <c r="Z1327" s="121">
        <v>0.375</v>
      </c>
      <c r="AA1327" s="123" t="s">
        <v>661</v>
      </c>
      <c r="AB1327" s="117" t="s">
        <v>582</v>
      </c>
      <c r="AC1327" s="119" t="s">
        <v>398</v>
      </c>
      <c r="AD1327" s="119" t="s">
        <v>398</v>
      </c>
    </row>
    <row r="1328" spans="1:30">
      <c r="A1328" s="117">
        <v>1327</v>
      </c>
      <c r="B1328" s="123" t="s">
        <v>467</v>
      </c>
      <c r="C1328" s="117" t="s">
        <v>5</v>
      </c>
      <c r="D1328" s="117" t="s">
        <v>595</v>
      </c>
      <c r="E1328" s="117">
        <v>1327</v>
      </c>
      <c r="F1328" s="117" t="s">
        <v>922</v>
      </c>
      <c r="G1328" s="117" t="s">
        <v>591</v>
      </c>
      <c r="H1328" s="117" t="s">
        <v>1016</v>
      </c>
      <c r="I1328" s="117" t="s">
        <v>398</v>
      </c>
      <c r="J1328" s="117" t="s">
        <v>398</v>
      </c>
      <c r="K1328" s="117" t="s">
        <v>398</v>
      </c>
      <c r="L1328" s="117" t="s">
        <v>398</v>
      </c>
      <c r="M1328" s="117" t="s">
        <v>398</v>
      </c>
      <c r="N1328" s="117" t="s">
        <v>398</v>
      </c>
      <c r="O1328" s="125" t="s">
        <v>579</v>
      </c>
      <c r="P1328" s="117">
        <v>1</v>
      </c>
      <c r="Q1328" s="117" t="s">
        <v>398</v>
      </c>
      <c r="R1328" s="117" t="s">
        <v>398</v>
      </c>
      <c r="S1328" s="117" t="s">
        <v>398</v>
      </c>
      <c r="T1328" s="117" t="s">
        <v>398</v>
      </c>
      <c r="U1328" s="117" t="s">
        <v>398</v>
      </c>
      <c r="V1328" s="117" t="s">
        <v>398</v>
      </c>
      <c r="W1328" s="123">
        <v>54</v>
      </c>
      <c r="X1328" s="123" t="s">
        <v>906</v>
      </c>
      <c r="Y1328" s="120">
        <v>43559</v>
      </c>
      <c r="Z1328" s="121">
        <v>0.375</v>
      </c>
      <c r="AA1328" s="123" t="s">
        <v>661</v>
      </c>
      <c r="AB1328" s="117" t="s">
        <v>582</v>
      </c>
      <c r="AC1328" s="119" t="s">
        <v>398</v>
      </c>
      <c r="AD1328" s="119" t="s">
        <v>398</v>
      </c>
    </row>
    <row r="1329" spans="1:30">
      <c r="A1329" s="117">
        <v>1328</v>
      </c>
      <c r="B1329" s="123" t="s">
        <v>467</v>
      </c>
      <c r="C1329" s="117" t="s">
        <v>5</v>
      </c>
      <c r="D1329" s="117" t="s">
        <v>595</v>
      </c>
      <c r="E1329" s="117">
        <v>1328</v>
      </c>
      <c r="F1329" s="117" t="s">
        <v>922</v>
      </c>
      <c r="G1329" s="117" t="s">
        <v>591</v>
      </c>
      <c r="H1329" s="117" t="s">
        <v>1016</v>
      </c>
      <c r="I1329" s="117" t="s">
        <v>398</v>
      </c>
      <c r="J1329" s="117" t="s">
        <v>398</v>
      </c>
      <c r="K1329" s="117" t="s">
        <v>398</v>
      </c>
      <c r="L1329" s="117" t="s">
        <v>398</v>
      </c>
      <c r="M1329" s="117" t="s">
        <v>398</v>
      </c>
      <c r="N1329" s="117" t="s">
        <v>398</v>
      </c>
      <c r="O1329" s="125" t="s">
        <v>579</v>
      </c>
      <c r="P1329" s="117">
        <v>1</v>
      </c>
      <c r="Q1329" s="117" t="s">
        <v>398</v>
      </c>
      <c r="R1329" s="117" t="s">
        <v>398</v>
      </c>
      <c r="S1329" s="117" t="s">
        <v>398</v>
      </c>
      <c r="T1329" s="117" t="s">
        <v>398</v>
      </c>
      <c r="U1329" s="117" t="s">
        <v>398</v>
      </c>
      <c r="V1329" s="117" t="s">
        <v>398</v>
      </c>
      <c r="W1329" s="123">
        <v>54</v>
      </c>
      <c r="X1329" s="123" t="s">
        <v>906</v>
      </c>
      <c r="Y1329" s="120">
        <v>43559</v>
      </c>
      <c r="Z1329" s="121">
        <v>0.375</v>
      </c>
      <c r="AA1329" s="123" t="s">
        <v>661</v>
      </c>
      <c r="AB1329" s="117" t="s">
        <v>582</v>
      </c>
      <c r="AC1329" s="119" t="s">
        <v>398</v>
      </c>
      <c r="AD1329" s="119" t="s">
        <v>398</v>
      </c>
    </row>
    <row r="1330" spans="1:30">
      <c r="A1330" s="117">
        <v>1329</v>
      </c>
      <c r="B1330" s="123" t="s">
        <v>467</v>
      </c>
      <c r="C1330" s="117" t="s">
        <v>5</v>
      </c>
      <c r="D1330" s="117" t="s">
        <v>595</v>
      </c>
      <c r="E1330" s="117">
        <v>1329</v>
      </c>
      <c r="F1330" s="117" t="s">
        <v>922</v>
      </c>
      <c r="G1330" s="117" t="s">
        <v>591</v>
      </c>
      <c r="H1330" s="117" t="s">
        <v>1016</v>
      </c>
      <c r="I1330" s="117" t="s">
        <v>398</v>
      </c>
      <c r="J1330" s="117" t="s">
        <v>398</v>
      </c>
      <c r="K1330" s="117" t="s">
        <v>398</v>
      </c>
      <c r="L1330" s="117" t="s">
        <v>398</v>
      </c>
      <c r="M1330" s="117" t="s">
        <v>398</v>
      </c>
      <c r="N1330" s="117" t="s">
        <v>398</v>
      </c>
      <c r="O1330" s="125" t="s">
        <v>579</v>
      </c>
      <c r="P1330" s="117">
        <v>1</v>
      </c>
      <c r="Q1330" s="117" t="s">
        <v>398</v>
      </c>
      <c r="R1330" s="117" t="s">
        <v>398</v>
      </c>
      <c r="S1330" s="117" t="s">
        <v>398</v>
      </c>
      <c r="T1330" s="117" t="s">
        <v>398</v>
      </c>
      <c r="U1330" s="117" t="s">
        <v>398</v>
      </c>
      <c r="V1330" s="117" t="s">
        <v>398</v>
      </c>
      <c r="W1330" s="123">
        <v>54</v>
      </c>
      <c r="X1330" s="123" t="s">
        <v>906</v>
      </c>
      <c r="Y1330" s="120">
        <v>43559</v>
      </c>
      <c r="Z1330" s="121">
        <v>0.375</v>
      </c>
      <c r="AA1330" s="123" t="s">
        <v>661</v>
      </c>
      <c r="AB1330" s="117" t="s">
        <v>582</v>
      </c>
      <c r="AC1330" s="119" t="s">
        <v>398</v>
      </c>
      <c r="AD1330" s="119" t="s">
        <v>398</v>
      </c>
    </row>
    <row r="1331" spans="1:30">
      <c r="A1331" s="117">
        <v>1330</v>
      </c>
      <c r="B1331" s="123" t="s">
        <v>467</v>
      </c>
      <c r="C1331" s="117" t="s">
        <v>5</v>
      </c>
      <c r="D1331" s="117" t="s">
        <v>595</v>
      </c>
      <c r="E1331" s="117">
        <v>1330</v>
      </c>
      <c r="F1331" s="117" t="s">
        <v>922</v>
      </c>
      <c r="G1331" s="117" t="s">
        <v>591</v>
      </c>
      <c r="H1331" s="117" t="s">
        <v>1016</v>
      </c>
      <c r="I1331" s="117" t="s">
        <v>398</v>
      </c>
      <c r="J1331" s="117" t="s">
        <v>398</v>
      </c>
      <c r="K1331" s="117" t="s">
        <v>398</v>
      </c>
      <c r="L1331" s="117" t="s">
        <v>398</v>
      </c>
      <c r="M1331" s="117" t="s">
        <v>398</v>
      </c>
      <c r="N1331" s="117" t="s">
        <v>398</v>
      </c>
      <c r="O1331" s="125" t="s">
        <v>579</v>
      </c>
      <c r="P1331" s="117">
        <v>1</v>
      </c>
      <c r="Q1331" s="117" t="s">
        <v>398</v>
      </c>
      <c r="R1331" s="117" t="s">
        <v>398</v>
      </c>
      <c r="S1331" s="117" t="s">
        <v>398</v>
      </c>
      <c r="T1331" s="117" t="s">
        <v>398</v>
      </c>
      <c r="U1331" s="117" t="s">
        <v>398</v>
      </c>
      <c r="V1331" s="117" t="s">
        <v>398</v>
      </c>
      <c r="W1331" s="123">
        <v>54</v>
      </c>
      <c r="X1331" s="123" t="s">
        <v>906</v>
      </c>
      <c r="Y1331" s="120">
        <v>43559</v>
      </c>
      <c r="Z1331" s="121">
        <v>0.375</v>
      </c>
      <c r="AA1331" s="123" t="s">
        <v>661</v>
      </c>
      <c r="AB1331" s="117" t="s">
        <v>582</v>
      </c>
      <c r="AC1331" s="119" t="s">
        <v>398</v>
      </c>
      <c r="AD1331" s="119" t="s">
        <v>398</v>
      </c>
    </row>
    <row r="1332" spans="1:30">
      <c r="A1332" s="117">
        <v>1331</v>
      </c>
      <c r="B1332" s="123" t="s">
        <v>467</v>
      </c>
      <c r="C1332" s="117" t="s">
        <v>5</v>
      </c>
      <c r="D1332" s="117" t="s">
        <v>595</v>
      </c>
      <c r="E1332" s="117">
        <v>1331</v>
      </c>
      <c r="F1332" s="117" t="s">
        <v>922</v>
      </c>
      <c r="G1332" s="117" t="s">
        <v>591</v>
      </c>
      <c r="H1332" s="117" t="s">
        <v>1016</v>
      </c>
      <c r="I1332" s="117" t="s">
        <v>398</v>
      </c>
      <c r="J1332" s="117" t="s">
        <v>398</v>
      </c>
      <c r="K1332" s="117" t="s">
        <v>398</v>
      </c>
      <c r="L1332" s="117" t="s">
        <v>398</v>
      </c>
      <c r="M1332" s="117" t="s">
        <v>398</v>
      </c>
      <c r="N1332" s="117" t="s">
        <v>398</v>
      </c>
      <c r="O1332" s="125" t="s">
        <v>579</v>
      </c>
      <c r="P1332" s="117">
        <v>1</v>
      </c>
      <c r="Q1332" s="117" t="s">
        <v>398</v>
      </c>
      <c r="R1332" s="117" t="s">
        <v>398</v>
      </c>
      <c r="S1332" s="117" t="s">
        <v>398</v>
      </c>
      <c r="T1332" s="117" t="s">
        <v>398</v>
      </c>
      <c r="U1332" s="117" t="s">
        <v>398</v>
      </c>
      <c r="V1332" s="117" t="s">
        <v>398</v>
      </c>
      <c r="W1332" s="123">
        <v>54</v>
      </c>
      <c r="X1332" s="123" t="s">
        <v>906</v>
      </c>
      <c r="Y1332" s="120">
        <v>43559</v>
      </c>
      <c r="Z1332" s="121">
        <v>0.375</v>
      </c>
      <c r="AA1332" s="123" t="s">
        <v>661</v>
      </c>
      <c r="AB1332" s="117" t="s">
        <v>582</v>
      </c>
      <c r="AC1332" s="119" t="s">
        <v>398</v>
      </c>
      <c r="AD1332" s="119" t="s">
        <v>398</v>
      </c>
    </row>
    <row r="1333" spans="1:30">
      <c r="A1333" s="117">
        <v>1332</v>
      </c>
      <c r="B1333" s="123" t="s">
        <v>467</v>
      </c>
      <c r="C1333" s="117" t="s">
        <v>5</v>
      </c>
      <c r="D1333" s="117" t="s">
        <v>595</v>
      </c>
      <c r="E1333" s="117">
        <v>1332</v>
      </c>
      <c r="F1333" s="117" t="s">
        <v>922</v>
      </c>
      <c r="G1333" s="117" t="s">
        <v>591</v>
      </c>
      <c r="H1333" s="117" t="s">
        <v>1016</v>
      </c>
      <c r="I1333" s="117" t="s">
        <v>398</v>
      </c>
      <c r="J1333" s="117" t="s">
        <v>398</v>
      </c>
      <c r="K1333" s="117" t="s">
        <v>398</v>
      </c>
      <c r="L1333" s="117" t="s">
        <v>398</v>
      </c>
      <c r="M1333" s="117" t="s">
        <v>398</v>
      </c>
      <c r="N1333" s="117" t="s">
        <v>398</v>
      </c>
      <c r="O1333" s="125" t="s">
        <v>579</v>
      </c>
      <c r="P1333" s="117">
        <v>1</v>
      </c>
      <c r="Q1333" s="117" t="s">
        <v>398</v>
      </c>
      <c r="R1333" s="117" t="s">
        <v>398</v>
      </c>
      <c r="S1333" s="117" t="s">
        <v>398</v>
      </c>
      <c r="T1333" s="117" t="s">
        <v>398</v>
      </c>
      <c r="U1333" s="117" t="s">
        <v>398</v>
      </c>
      <c r="V1333" s="117" t="s">
        <v>398</v>
      </c>
      <c r="W1333" s="123">
        <v>54</v>
      </c>
      <c r="X1333" s="123" t="s">
        <v>906</v>
      </c>
      <c r="Y1333" s="120">
        <v>43559</v>
      </c>
      <c r="Z1333" s="121">
        <v>0.375</v>
      </c>
      <c r="AA1333" s="123" t="s">
        <v>661</v>
      </c>
      <c r="AB1333" s="117" t="s">
        <v>582</v>
      </c>
      <c r="AC1333" s="119" t="s">
        <v>398</v>
      </c>
      <c r="AD1333" s="119" t="s">
        <v>398</v>
      </c>
    </row>
    <row r="1334" spans="1:30">
      <c r="A1334" s="117">
        <v>1333</v>
      </c>
      <c r="B1334" s="123" t="s">
        <v>467</v>
      </c>
      <c r="C1334" s="117" t="s">
        <v>5</v>
      </c>
      <c r="D1334" s="117" t="s">
        <v>595</v>
      </c>
      <c r="E1334" s="117">
        <v>1333</v>
      </c>
      <c r="F1334" s="117" t="s">
        <v>922</v>
      </c>
      <c r="G1334" s="117" t="s">
        <v>591</v>
      </c>
      <c r="H1334" s="117" t="s">
        <v>1016</v>
      </c>
      <c r="I1334" s="117" t="s">
        <v>398</v>
      </c>
      <c r="J1334" s="117" t="s">
        <v>398</v>
      </c>
      <c r="K1334" s="117" t="s">
        <v>398</v>
      </c>
      <c r="L1334" s="117" t="s">
        <v>398</v>
      </c>
      <c r="M1334" s="117" t="s">
        <v>398</v>
      </c>
      <c r="N1334" s="117" t="s">
        <v>398</v>
      </c>
      <c r="O1334" s="125" t="s">
        <v>579</v>
      </c>
      <c r="P1334" s="117">
        <v>1</v>
      </c>
      <c r="Q1334" s="117" t="s">
        <v>398</v>
      </c>
      <c r="R1334" s="117" t="s">
        <v>398</v>
      </c>
      <c r="S1334" s="117" t="s">
        <v>398</v>
      </c>
      <c r="T1334" s="117" t="s">
        <v>398</v>
      </c>
      <c r="U1334" s="117" t="s">
        <v>398</v>
      </c>
      <c r="V1334" s="117" t="s">
        <v>398</v>
      </c>
      <c r="W1334" s="123">
        <v>54</v>
      </c>
      <c r="X1334" s="123" t="s">
        <v>906</v>
      </c>
      <c r="Y1334" s="120">
        <v>43559</v>
      </c>
      <c r="Z1334" s="121">
        <v>0.375</v>
      </c>
      <c r="AA1334" s="123" t="s">
        <v>661</v>
      </c>
      <c r="AB1334" s="117" t="s">
        <v>582</v>
      </c>
      <c r="AC1334" s="119" t="s">
        <v>398</v>
      </c>
      <c r="AD1334" s="119" t="s">
        <v>398</v>
      </c>
    </row>
    <row r="1335" spans="1:30">
      <c r="A1335" s="117">
        <v>1334</v>
      </c>
      <c r="B1335" s="123" t="s">
        <v>467</v>
      </c>
      <c r="C1335" s="117" t="s">
        <v>5</v>
      </c>
      <c r="D1335" s="117" t="s">
        <v>595</v>
      </c>
      <c r="E1335" s="117">
        <v>1334</v>
      </c>
      <c r="F1335" s="117" t="s">
        <v>922</v>
      </c>
      <c r="G1335" s="117" t="s">
        <v>591</v>
      </c>
      <c r="H1335" s="117" t="s">
        <v>1016</v>
      </c>
      <c r="I1335" s="117" t="s">
        <v>398</v>
      </c>
      <c r="J1335" s="117" t="s">
        <v>398</v>
      </c>
      <c r="K1335" s="117" t="s">
        <v>398</v>
      </c>
      <c r="L1335" s="117" t="s">
        <v>398</v>
      </c>
      <c r="M1335" s="117" t="s">
        <v>398</v>
      </c>
      <c r="N1335" s="117" t="s">
        <v>398</v>
      </c>
      <c r="O1335" s="125" t="s">
        <v>579</v>
      </c>
      <c r="P1335" s="117">
        <v>1</v>
      </c>
      <c r="Q1335" s="117" t="s">
        <v>398</v>
      </c>
      <c r="R1335" s="117" t="s">
        <v>398</v>
      </c>
      <c r="S1335" s="117" t="s">
        <v>398</v>
      </c>
      <c r="T1335" s="117" t="s">
        <v>398</v>
      </c>
      <c r="U1335" s="117" t="s">
        <v>398</v>
      </c>
      <c r="V1335" s="117" t="s">
        <v>398</v>
      </c>
      <c r="W1335" s="123">
        <v>54</v>
      </c>
      <c r="X1335" s="123" t="s">
        <v>906</v>
      </c>
      <c r="Y1335" s="120">
        <v>43559</v>
      </c>
      <c r="Z1335" s="121">
        <v>0.375</v>
      </c>
      <c r="AA1335" s="123" t="s">
        <v>661</v>
      </c>
      <c r="AB1335" s="117" t="s">
        <v>582</v>
      </c>
      <c r="AC1335" s="119" t="s">
        <v>398</v>
      </c>
      <c r="AD1335" s="119" t="s">
        <v>398</v>
      </c>
    </row>
    <row r="1336" spans="1:30">
      <c r="A1336" s="117">
        <v>1335</v>
      </c>
      <c r="B1336" s="123" t="s">
        <v>467</v>
      </c>
      <c r="C1336" s="117" t="s">
        <v>5</v>
      </c>
      <c r="D1336" s="117" t="s">
        <v>595</v>
      </c>
      <c r="E1336" s="117">
        <v>1335</v>
      </c>
      <c r="F1336" s="117" t="s">
        <v>922</v>
      </c>
      <c r="G1336" s="117" t="s">
        <v>591</v>
      </c>
      <c r="H1336" s="117" t="s">
        <v>1016</v>
      </c>
      <c r="I1336" s="117" t="s">
        <v>398</v>
      </c>
      <c r="J1336" s="117" t="s">
        <v>398</v>
      </c>
      <c r="K1336" s="117" t="s">
        <v>398</v>
      </c>
      <c r="L1336" s="117" t="s">
        <v>398</v>
      </c>
      <c r="M1336" s="117" t="s">
        <v>398</v>
      </c>
      <c r="N1336" s="117" t="s">
        <v>398</v>
      </c>
      <c r="O1336" s="125" t="s">
        <v>579</v>
      </c>
      <c r="P1336" s="117">
        <v>1</v>
      </c>
      <c r="Q1336" s="117" t="s">
        <v>398</v>
      </c>
      <c r="R1336" s="117" t="s">
        <v>398</v>
      </c>
      <c r="S1336" s="117" t="s">
        <v>398</v>
      </c>
      <c r="T1336" s="117" t="s">
        <v>398</v>
      </c>
      <c r="U1336" s="117" t="s">
        <v>398</v>
      </c>
      <c r="V1336" s="117" t="s">
        <v>398</v>
      </c>
      <c r="W1336" s="123">
        <v>54</v>
      </c>
      <c r="X1336" s="123" t="s">
        <v>906</v>
      </c>
      <c r="Y1336" s="120">
        <v>43559</v>
      </c>
      <c r="Z1336" s="121">
        <v>0.375</v>
      </c>
      <c r="AA1336" s="123" t="s">
        <v>661</v>
      </c>
      <c r="AB1336" s="117" t="s">
        <v>582</v>
      </c>
      <c r="AC1336" s="119" t="s">
        <v>398</v>
      </c>
      <c r="AD1336" s="119" t="s">
        <v>398</v>
      </c>
    </row>
    <row r="1337" spans="1:30">
      <c r="A1337" s="117">
        <v>1336</v>
      </c>
      <c r="B1337" s="123" t="s">
        <v>467</v>
      </c>
      <c r="C1337" s="117" t="s">
        <v>5</v>
      </c>
      <c r="D1337" s="117" t="s">
        <v>595</v>
      </c>
      <c r="E1337" s="117">
        <v>1336</v>
      </c>
      <c r="F1337" s="117" t="s">
        <v>922</v>
      </c>
      <c r="G1337" s="117" t="s">
        <v>591</v>
      </c>
      <c r="H1337" s="117" t="s">
        <v>1016</v>
      </c>
      <c r="I1337" s="117" t="s">
        <v>398</v>
      </c>
      <c r="J1337" s="117" t="s">
        <v>398</v>
      </c>
      <c r="K1337" s="117" t="s">
        <v>398</v>
      </c>
      <c r="L1337" s="117" t="s">
        <v>398</v>
      </c>
      <c r="M1337" s="117" t="s">
        <v>398</v>
      </c>
      <c r="N1337" s="117" t="s">
        <v>398</v>
      </c>
      <c r="O1337" s="125" t="s">
        <v>579</v>
      </c>
      <c r="P1337" s="117">
        <v>1</v>
      </c>
      <c r="Q1337" s="117" t="s">
        <v>398</v>
      </c>
      <c r="R1337" s="117" t="s">
        <v>398</v>
      </c>
      <c r="S1337" s="117" t="s">
        <v>398</v>
      </c>
      <c r="T1337" s="117" t="s">
        <v>398</v>
      </c>
      <c r="U1337" s="117" t="s">
        <v>398</v>
      </c>
      <c r="V1337" s="117" t="s">
        <v>398</v>
      </c>
      <c r="W1337" s="123">
        <v>54</v>
      </c>
      <c r="X1337" s="123" t="s">
        <v>906</v>
      </c>
      <c r="Y1337" s="120">
        <v>43559</v>
      </c>
      <c r="Z1337" s="121">
        <v>0.375</v>
      </c>
      <c r="AA1337" s="123" t="s">
        <v>661</v>
      </c>
      <c r="AB1337" s="117" t="s">
        <v>582</v>
      </c>
      <c r="AC1337" s="119" t="s">
        <v>398</v>
      </c>
      <c r="AD1337" s="119" t="s">
        <v>398</v>
      </c>
    </row>
    <row r="1338" spans="1:30">
      <c r="A1338" s="117">
        <v>1337</v>
      </c>
      <c r="B1338" s="123" t="s">
        <v>467</v>
      </c>
      <c r="C1338" s="117" t="s">
        <v>5</v>
      </c>
      <c r="D1338" s="117" t="s">
        <v>595</v>
      </c>
      <c r="E1338" s="117">
        <v>1337</v>
      </c>
      <c r="F1338" s="117" t="s">
        <v>922</v>
      </c>
      <c r="G1338" s="117" t="s">
        <v>591</v>
      </c>
      <c r="H1338" s="117" t="s">
        <v>1016</v>
      </c>
      <c r="I1338" s="117" t="s">
        <v>398</v>
      </c>
      <c r="J1338" s="117" t="s">
        <v>398</v>
      </c>
      <c r="K1338" s="117" t="s">
        <v>398</v>
      </c>
      <c r="L1338" s="117" t="s">
        <v>398</v>
      </c>
      <c r="M1338" s="117" t="s">
        <v>398</v>
      </c>
      <c r="N1338" s="117" t="s">
        <v>398</v>
      </c>
      <c r="O1338" s="125" t="s">
        <v>579</v>
      </c>
      <c r="P1338" s="117">
        <v>1</v>
      </c>
      <c r="Q1338" s="117" t="s">
        <v>398</v>
      </c>
      <c r="R1338" s="117" t="s">
        <v>398</v>
      </c>
      <c r="S1338" s="117" t="s">
        <v>398</v>
      </c>
      <c r="T1338" s="117" t="s">
        <v>398</v>
      </c>
      <c r="U1338" s="117" t="s">
        <v>398</v>
      </c>
      <c r="V1338" s="117" t="s">
        <v>398</v>
      </c>
      <c r="W1338" s="123">
        <v>54</v>
      </c>
      <c r="X1338" s="123" t="s">
        <v>906</v>
      </c>
      <c r="Y1338" s="120">
        <v>43559</v>
      </c>
      <c r="Z1338" s="121">
        <v>0.375</v>
      </c>
      <c r="AA1338" s="123" t="s">
        <v>661</v>
      </c>
      <c r="AB1338" s="117" t="s">
        <v>582</v>
      </c>
      <c r="AC1338" s="119" t="s">
        <v>398</v>
      </c>
      <c r="AD1338" s="119" t="s">
        <v>398</v>
      </c>
    </row>
    <row r="1339" spans="1:30">
      <c r="A1339" s="117">
        <v>1338</v>
      </c>
      <c r="B1339" s="123" t="s">
        <v>467</v>
      </c>
      <c r="C1339" s="117" t="s">
        <v>5</v>
      </c>
      <c r="D1339" s="117" t="s">
        <v>595</v>
      </c>
      <c r="E1339" s="117">
        <v>1338</v>
      </c>
      <c r="F1339" s="117" t="s">
        <v>922</v>
      </c>
      <c r="G1339" s="117" t="s">
        <v>591</v>
      </c>
      <c r="H1339" s="117" t="s">
        <v>1016</v>
      </c>
      <c r="I1339" s="117" t="s">
        <v>398</v>
      </c>
      <c r="J1339" s="117" t="s">
        <v>398</v>
      </c>
      <c r="K1339" s="117" t="s">
        <v>398</v>
      </c>
      <c r="L1339" s="117" t="s">
        <v>398</v>
      </c>
      <c r="M1339" s="117" t="s">
        <v>398</v>
      </c>
      <c r="N1339" s="117" t="s">
        <v>398</v>
      </c>
      <c r="O1339" s="125" t="s">
        <v>579</v>
      </c>
      <c r="P1339" s="117">
        <v>1</v>
      </c>
      <c r="Q1339" s="117" t="s">
        <v>398</v>
      </c>
      <c r="R1339" s="117" t="s">
        <v>398</v>
      </c>
      <c r="S1339" s="117" t="s">
        <v>398</v>
      </c>
      <c r="T1339" s="117" t="s">
        <v>398</v>
      </c>
      <c r="U1339" s="117" t="s">
        <v>398</v>
      </c>
      <c r="V1339" s="117" t="s">
        <v>398</v>
      </c>
      <c r="W1339" s="123">
        <v>54</v>
      </c>
      <c r="X1339" s="123" t="s">
        <v>906</v>
      </c>
      <c r="Y1339" s="120">
        <v>43559</v>
      </c>
      <c r="Z1339" s="121">
        <v>0.375</v>
      </c>
      <c r="AA1339" s="123" t="s">
        <v>661</v>
      </c>
      <c r="AB1339" s="117" t="s">
        <v>582</v>
      </c>
      <c r="AC1339" s="119" t="s">
        <v>398</v>
      </c>
      <c r="AD1339" s="119" t="s">
        <v>398</v>
      </c>
    </row>
    <row r="1340" spans="1:30">
      <c r="A1340" s="117">
        <v>1339</v>
      </c>
      <c r="B1340" s="123" t="s">
        <v>467</v>
      </c>
      <c r="C1340" s="117" t="s">
        <v>5</v>
      </c>
      <c r="D1340" s="117" t="s">
        <v>595</v>
      </c>
      <c r="E1340" s="117">
        <v>1339</v>
      </c>
      <c r="F1340" s="117" t="s">
        <v>922</v>
      </c>
      <c r="G1340" s="117" t="s">
        <v>591</v>
      </c>
      <c r="H1340" s="117" t="s">
        <v>1016</v>
      </c>
      <c r="I1340" s="117" t="s">
        <v>398</v>
      </c>
      <c r="J1340" s="117" t="s">
        <v>398</v>
      </c>
      <c r="K1340" s="117" t="s">
        <v>398</v>
      </c>
      <c r="L1340" s="117" t="s">
        <v>398</v>
      </c>
      <c r="M1340" s="117" t="s">
        <v>398</v>
      </c>
      <c r="N1340" s="117" t="s">
        <v>398</v>
      </c>
      <c r="O1340" s="125" t="s">
        <v>579</v>
      </c>
      <c r="P1340" s="117">
        <v>1</v>
      </c>
      <c r="Q1340" s="117" t="s">
        <v>398</v>
      </c>
      <c r="R1340" s="117" t="s">
        <v>398</v>
      </c>
      <c r="S1340" s="117" t="s">
        <v>398</v>
      </c>
      <c r="T1340" s="117" t="s">
        <v>398</v>
      </c>
      <c r="U1340" s="117" t="s">
        <v>398</v>
      </c>
      <c r="V1340" s="117" t="s">
        <v>398</v>
      </c>
      <c r="W1340" s="123">
        <v>54</v>
      </c>
      <c r="X1340" s="123" t="s">
        <v>906</v>
      </c>
      <c r="Y1340" s="120">
        <v>43559</v>
      </c>
      <c r="Z1340" s="121">
        <v>0.375</v>
      </c>
      <c r="AA1340" s="123" t="s">
        <v>661</v>
      </c>
      <c r="AB1340" s="117" t="s">
        <v>582</v>
      </c>
      <c r="AC1340" s="119" t="s">
        <v>398</v>
      </c>
      <c r="AD1340" s="119" t="s">
        <v>398</v>
      </c>
    </row>
    <row r="1341" spans="1:30">
      <c r="A1341" s="117">
        <v>1340</v>
      </c>
      <c r="B1341" s="123" t="s">
        <v>467</v>
      </c>
      <c r="C1341" s="117" t="s">
        <v>5</v>
      </c>
      <c r="D1341" s="117" t="s">
        <v>595</v>
      </c>
      <c r="E1341" s="117">
        <v>1340</v>
      </c>
      <c r="F1341" s="117" t="s">
        <v>922</v>
      </c>
      <c r="G1341" s="117" t="s">
        <v>591</v>
      </c>
      <c r="H1341" s="117" t="s">
        <v>1016</v>
      </c>
      <c r="I1341" s="117" t="s">
        <v>398</v>
      </c>
      <c r="J1341" s="117" t="s">
        <v>398</v>
      </c>
      <c r="K1341" s="117" t="s">
        <v>398</v>
      </c>
      <c r="L1341" s="117" t="s">
        <v>398</v>
      </c>
      <c r="M1341" s="117" t="s">
        <v>398</v>
      </c>
      <c r="N1341" s="117" t="s">
        <v>398</v>
      </c>
      <c r="O1341" s="125" t="s">
        <v>579</v>
      </c>
      <c r="P1341" s="117">
        <v>1</v>
      </c>
      <c r="Q1341" s="117" t="s">
        <v>398</v>
      </c>
      <c r="R1341" s="117" t="s">
        <v>398</v>
      </c>
      <c r="S1341" s="117" t="s">
        <v>398</v>
      </c>
      <c r="T1341" s="117" t="s">
        <v>398</v>
      </c>
      <c r="U1341" s="117" t="s">
        <v>398</v>
      </c>
      <c r="V1341" s="117" t="s">
        <v>398</v>
      </c>
      <c r="W1341" s="123">
        <v>54</v>
      </c>
      <c r="X1341" s="123" t="s">
        <v>906</v>
      </c>
      <c r="Y1341" s="120">
        <v>43559</v>
      </c>
      <c r="Z1341" s="121">
        <v>0.375</v>
      </c>
      <c r="AA1341" s="123" t="s">
        <v>661</v>
      </c>
      <c r="AB1341" s="117" t="s">
        <v>582</v>
      </c>
      <c r="AC1341" s="119" t="s">
        <v>398</v>
      </c>
      <c r="AD1341" s="119" t="s">
        <v>398</v>
      </c>
    </row>
    <row r="1342" spans="1:30">
      <c r="A1342" s="117">
        <v>1341</v>
      </c>
      <c r="B1342" s="123" t="s">
        <v>467</v>
      </c>
      <c r="C1342" s="117" t="s">
        <v>5</v>
      </c>
      <c r="D1342" s="117" t="s">
        <v>595</v>
      </c>
      <c r="E1342" s="117">
        <v>1341</v>
      </c>
      <c r="F1342" s="117" t="s">
        <v>922</v>
      </c>
      <c r="G1342" s="117" t="s">
        <v>591</v>
      </c>
      <c r="H1342" s="117" t="s">
        <v>1016</v>
      </c>
      <c r="I1342" s="117" t="s">
        <v>398</v>
      </c>
      <c r="J1342" s="117" t="s">
        <v>398</v>
      </c>
      <c r="K1342" s="117" t="s">
        <v>398</v>
      </c>
      <c r="L1342" s="117" t="s">
        <v>398</v>
      </c>
      <c r="M1342" s="117" t="s">
        <v>398</v>
      </c>
      <c r="N1342" s="117" t="s">
        <v>398</v>
      </c>
      <c r="O1342" s="125" t="s">
        <v>579</v>
      </c>
      <c r="P1342" s="117">
        <v>1</v>
      </c>
      <c r="Q1342" s="117" t="s">
        <v>398</v>
      </c>
      <c r="R1342" s="117" t="s">
        <v>398</v>
      </c>
      <c r="S1342" s="117" t="s">
        <v>398</v>
      </c>
      <c r="T1342" s="117" t="s">
        <v>398</v>
      </c>
      <c r="U1342" s="117" t="s">
        <v>398</v>
      </c>
      <c r="V1342" s="117" t="s">
        <v>398</v>
      </c>
      <c r="W1342" s="123">
        <v>54</v>
      </c>
      <c r="X1342" s="123" t="s">
        <v>906</v>
      </c>
      <c r="Y1342" s="120">
        <v>43559</v>
      </c>
      <c r="Z1342" s="121">
        <v>0.375</v>
      </c>
      <c r="AA1342" s="123" t="s">
        <v>661</v>
      </c>
      <c r="AB1342" s="117" t="s">
        <v>582</v>
      </c>
      <c r="AC1342" s="119" t="s">
        <v>398</v>
      </c>
      <c r="AD1342" s="119" t="s">
        <v>398</v>
      </c>
    </row>
    <row r="1343" spans="1:30">
      <c r="A1343" s="117">
        <v>1342</v>
      </c>
      <c r="B1343" s="123" t="s">
        <v>467</v>
      </c>
      <c r="C1343" s="117" t="s">
        <v>5</v>
      </c>
      <c r="D1343" s="117" t="s">
        <v>595</v>
      </c>
      <c r="E1343" s="117">
        <v>1342</v>
      </c>
      <c r="F1343" s="117" t="s">
        <v>922</v>
      </c>
      <c r="G1343" s="117" t="s">
        <v>591</v>
      </c>
      <c r="H1343" s="117" t="s">
        <v>1016</v>
      </c>
      <c r="I1343" s="117" t="s">
        <v>398</v>
      </c>
      <c r="J1343" s="117" t="s">
        <v>398</v>
      </c>
      <c r="K1343" s="117" t="s">
        <v>398</v>
      </c>
      <c r="L1343" s="117" t="s">
        <v>398</v>
      </c>
      <c r="M1343" s="117" t="s">
        <v>398</v>
      </c>
      <c r="N1343" s="117" t="s">
        <v>398</v>
      </c>
      <c r="O1343" s="125" t="s">
        <v>579</v>
      </c>
      <c r="P1343" s="117">
        <v>1</v>
      </c>
      <c r="Q1343" s="117" t="s">
        <v>398</v>
      </c>
      <c r="R1343" s="117" t="s">
        <v>398</v>
      </c>
      <c r="S1343" s="117" t="s">
        <v>398</v>
      </c>
      <c r="T1343" s="117" t="s">
        <v>398</v>
      </c>
      <c r="U1343" s="117" t="s">
        <v>398</v>
      </c>
      <c r="V1343" s="117" t="s">
        <v>398</v>
      </c>
      <c r="W1343" s="123">
        <v>54</v>
      </c>
      <c r="X1343" s="123" t="s">
        <v>906</v>
      </c>
      <c r="Y1343" s="120">
        <v>43559</v>
      </c>
      <c r="Z1343" s="121">
        <v>0.375</v>
      </c>
      <c r="AA1343" s="123" t="s">
        <v>661</v>
      </c>
      <c r="AB1343" s="117" t="s">
        <v>582</v>
      </c>
      <c r="AC1343" s="119" t="s">
        <v>398</v>
      </c>
      <c r="AD1343" s="119" t="s">
        <v>398</v>
      </c>
    </row>
    <row r="1344" spans="1:30">
      <c r="A1344" s="117">
        <v>1343</v>
      </c>
      <c r="B1344" s="123" t="s">
        <v>467</v>
      </c>
      <c r="C1344" s="117" t="s">
        <v>5</v>
      </c>
      <c r="D1344" s="117" t="s">
        <v>595</v>
      </c>
      <c r="E1344" s="117">
        <v>1343</v>
      </c>
      <c r="F1344" s="117" t="s">
        <v>922</v>
      </c>
      <c r="G1344" s="117" t="s">
        <v>591</v>
      </c>
      <c r="H1344" s="117" t="s">
        <v>1016</v>
      </c>
      <c r="I1344" s="117" t="s">
        <v>398</v>
      </c>
      <c r="J1344" s="117" t="s">
        <v>398</v>
      </c>
      <c r="K1344" s="117" t="s">
        <v>398</v>
      </c>
      <c r="L1344" s="117" t="s">
        <v>398</v>
      </c>
      <c r="M1344" s="117" t="s">
        <v>398</v>
      </c>
      <c r="N1344" s="117" t="s">
        <v>398</v>
      </c>
      <c r="O1344" s="125" t="s">
        <v>579</v>
      </c>
      <c r="P1344" s="117">
        <v>1</v>
      </c>
      <c r="Q1344" s="117" t="s">
        <v>398</v>
      </c>
      <c r="R1344" s="117" t="s">
        <v>398</v>
      </c>
      <c r="S1344" s="117" t="s">
        <v>398</v>
      </c>
      <c r="T1344" s="117" t="s">
        <v>398</v>
      </c>
      <c r="U1344" s="117" t="s">
        <v>398</v>
      </c>
      <c r="V1344" s="117" t="s">
        <v>398</v>
      </c>
      <c r="W1344" s="123">
        <v>54</v>
      </c>
      <c r="X1344" s="123" t="s">
        <v>906</v>
      </c>
      <c r="Y1344" s="120">
        <v>43559</v>
      </c>
      <c r="Z1344" s="121">
        <v>0.375</v>
      </c>
      <c r="AA1344" s="123" t="s">
        <v>661</v>
      </c>
      <c r="AB1344" s="117" t="s">
        <v>582</v>
      </c>
      <c r="AC1344" s="119" t="s">
        <v>398</v>
      </c>
      <c r="AD1344" s="119" t="s">
        <v>398</v>
      </c>
    </row>
    <row r="1345" spans="1:30">
      <c r="A1345" s="117">
        <v>1344</v>
      </c>
      <c r="B1345" s="123" t="s">
        <v>467</v>
      </c>
      <c r="C1345" s="117" t="s">
        <v>5</v>
      </c>
      <c r="D1345" s="117" t="s">
        <v>595</v>
      </c>
      <c r="E1345" s="117">
        <v>1344</v>
      </c>
      <c r="F1345" s="117" t="s">
        <v>922</v>
      </c>
      <c r="G1345" s="117" t="s">
        <v>591</v>
      </c>
      <c r="H1345" s="117" t="s">
        <v>1016</v>
      </c>
      <c r="I1345" s="117" t="s">
        <v>398</v>
      </c>
      <c r="J1345" s="117" t="s">
        <v>398</v>
      </c>
      <c r="K1345" s="117" t="s">
        <v>398</v>
      </c>
      <c r="L1345" s="117" t="s">
        <v>398</v>
      </c>
      <c r="M1345" s="117" t="s">
        <v>398</v>
      </c>
      <c r="N1345" s="117" t="s">
        <v>398</v>
      </c>
      <c r="O1345" s="125" t="s">
        <v>579</v>
      </c>
      <c r="P1345" s="117">
        <v>1</v>
      </c>
      <c r="Q1345" s="117" t="s">
        <v>398</v>
      </c>
      <c r="R1345" s="117" t="s">
        <v>398</v>
      </c>
      <c r="S1345" s="117" t="s">
        <v>398</v>
      </c>
      <c r="T1345" s="117" t="s">
        <v>398</v>
      </c>
      <c r="U1345" s="117" t="s">
        <v>398</v>
      </c>
      <c r="V1345" s="117" t="s">
        <v>398</v>
      </c>
      <c r="W1345" s="123">
        <v>54</v>
      </c>
      <c r="X1345" s="123" t="s">
        <v>906</v>
      </c>
      <c r="Y1345" s="120">
        <v>43559</v>
      </c>
      <c r="Z1345" s="121">
        <v>0.375</v>
      </c>
      <c r="AA1345" s="123" t="s">
        <v>661</v>
      </c>
      <c r="AB1345" s="117" t="s">
        <v>582</v>
      </c>
      <c r="AC1345" s="119" t="s">
        <v>398</v>
      </c>
      <c r="AD1345" s="119" t="s">
        <v>398</v>
      </c>
    </row>
    <row r="1346" spans="1:30">
      <c r="A1346" s="117">
        <v>1345</v>
      </c>
      <c r="B1346" s="123" t="s">
        <v>467</v>
      </c>
      <c r="C1346" s="117" t="s">
        <v>5</v>
      </c>
      <c r="D1346" s="117" t="s">
        <v>595</v>
      </c>
      <c r="E1346" s="117">
        <v>1345</v>
      </c>
      <c r="F1346" s="117" t="s">
        <v>922</v>
      </c>
      <c r="G1346" s="117" t="s">
        <v>591</v>
      </c>
      <c r="H1346" s="117" t="s">
        <v>1016</v>
      </c>
      <c r="I1346" s="117" t="s">
        <v>398</v>
      </c>
      <c r="J1346" s="117" t="s">
        <v>398</v>
      </c>
      <c r="K1346" s="117" t="s">
        <v>398</v>
      </c>
      <c r="L1346" s="117" t="s">
        <v>398</v>
      </c>
      <c r="M1346" s="117" t="s">
        <v>398</v>
      </c>
      <c r="N1346" s="117" t="s">
        <v>398</v>
      </c>
      <c r="O1346" s="125" t="s">
        <v>579</v>
      </c>
      <c r="P1346" s="117">
        <v>1</v>
      </c>
      <c r="Q1346" s="117" t="s">
        <v>398</v>
      </c>
      <c r="R1346" s="117" t="s">
        <v>398</v>
      </c>
      <c r="S1346" s="117" t="s">
        <v>398</v>
      </c>
      <c r="T1346" s="117" t="s">
        <v>398</v>
      </c>
      <c r="U1346" s="117" t="s">
        <v>398</v>
      </c>
      <c r="V1346" s="117" t="s">
        <v>398</v>
      </c>
      <c r="W1346" s="123">
        <v>54</v>
      </c>
      <c r="X1346" s="123" t="s">
        <v>906</v>
      </c>
      <c r="Y1346" s="120">
        <v>43559</v>
      </c>
      <c r="Z1346" s="121">
        <v>0.375</v>
      </c>
      <c r="AA1346" s="123" t="s">
        <v>661</v>
      </c>
      <c r="AB1346" s="117" t="s">
        <v>582</v>
      </c>
      <c r="AC1346" s="119" t="s">
        <v>398</v>
      </c>
      <c r="AD1346" s="119" t="s">
        <v>398</v>
      </c>
    </row>
    <row r="1347" spans="1:30">
      <c r="A1347" s="117">
        <v>1346</v>
      </c>
      <c r="B1347" s="123" t="s">
        <v>467</v>
      </c>
      <c r="C1347" s="117" t="s">
        <v>5</v>
      </c>
      <c r="D1347" s="117" t="s">
        <v>595</v>
      </c>
      <c r="E1347" s="117">
        <v>1346</v>
      </c>
      <c r="F1347" s="117" t="s">
        <v>922</v>
      </c>
      <c r="G1347" s="117" t="s">
        <v>591</v>
      </c>
      <c r="H1347" s="117" t="s">
        <v>1016</v>
      </c>
      <c r="I1347" s="117" t="s">
        <v>398</v>
      </c>
      <c r="J1347" s="117" t="s">
        <v>398</v>
      </c>
      <c r="K1347" s="117" t="s">
        <v>398</v>
      </c>
      <c r="L1347" s="117" t="s">
        <v>398</v>
      </c>
      <c r="M1347" s="117" t="s">
        <v>398</v>
      </c>
      <c r="N1347" s="117" t="s">
        <v>398</v>
      </c>
      <c r="O1347" s="125" t="s">
        <v>579</v>
      </c>
      <c r="P1347" s="117">
        <v>1</v>
      </c>
      <c r="Q1347" s="117" t="s">
        <v>398</v>
      </c>
      <c r="R1347" s="117" t="s">
        <v>398</v>
      </c>
      <c r="S1347" s="117" t="s">
        <v>398</v>
      </c>
      <c r="T1347" s="117" t="s">
        <v>398</v>
      </c>
      <c r="U1347" s="117" t="s">
        <v>398</v>
      </c>
      <c r="V1347" s="117" t="s">
        <v>398</v>
      </c>
      <c r="W1347" s="123">
        <v>54</v>
      </c>
      <c r="X1347" s="123" t="s">
        <v>906</v>
      </c>
      <c r="Y1347" s="120">
        <v>43559</v>
      </c>
      <c r="Z1347" s="121">
        <v>0.375</v>
      </c>
      <c r="AA1347" s="123" t="s">
        <v>661</v>
      </c>
      <c r="AB1347" s="117" t="s">
        <v>582</v>
      </c>
      <c r="AC1347" s="119" t="s">
        <v>398</v>
      </c>
      <c r="AD1347" s="119" t="s">
        <v>398</v>
      </c>
    </row>
    <row r="1348" spans="1:30">
      <c r="A1348" s="117">
        <v>1347</v>
      </c>
      <c r="B1348" s="123" t="s">
        <v>467</v>
      </c>
      <c r="C1348" s="117" t="s">
        <v>5</v>
      </c>
      <c r="D1348" s="117" t="s">
        <v>595</v>
      </c>
      <c r="E1348" s="117">
        <v>1347</v>
      </c>
      <c r="F1348" s="117" t="s">
        <v>922</v>
      </c>
      <c r="G1348" s="117" t="s">
        <v>591</v>
      </c>
      <c r="H1348" s="117" t="s">
        <v>1016</v>
      </c>
      <c r="I1348" s="117" t="s">
        <v>398</v>
      </c>
      <c r="J1348" s="117" t="s">
        <v>398</v>
      </c>
      <c r="K1348" s="117" t="s">
        <v>398</v>
      </c>
      <c r="L1348" s="117" t="s">
        <v>398</v>
      </c>
      <c r="M1348" s="117" t="s">
        <v>398</v>
      </c>
      <c r="N1348" s="117" t="s">
        <v>398</v>
      </c>
      <c r="O1348" s="125" t="s">
        <v>579</v>
      </c>
      <c r="P1348" s="117">
        <v>1</v>
      </c>
      <c r="Q1348" s="117" t="s">
        <v>398</v>
      </c>
      <c r="R1348" s="117" t="s">
        <v>398</v>
      </c>
      <c r="S1348" s="117" t="s">
        <v>398</v>
      </c>
      <c r="T1348" s="117" t="s">
        <v>398</v>
      </c>
      <c r="U1348" s="117" t="s">
        <v>398</v>
      </c>
      <c r="V1348" s="117" t="s">
        <v>398</v>
      </c>
      <c r="W1348" s="123">
        <v>54</v>
      </c>
      <c r="X1348" s="123" t="s">
        <v>906</v>
      </c>
      <c r="Y1348" s="120">
        <v>43559</v>
      </c>
      <c r="Z1348" s="121">
        <v>0.375</v>
      </c>
      <c r="AA1348" s="123" t="s">
        <v>661</v>
      </c>
      <c r="AB1348" s="117" t="s">
        <v>582</v>
      </c>
      <c r="AC1348" s="119" t="s">
        <v>398</v>
      </c>
      <c r="AD1348" s="119" t="s">
        <v>398</v>
      </c>
    </row>
    <row r="1349" spans="1:30">
      <c r="A1349" s="117">
        <v>1348</v>
      </c>
      <c r="B1349" s="123" t="s">
        <v>467</v>
      </c>
      <c r="C1349" s="117" t="s">
        <v>5</v>
      </c>
      <c r="D1349" s="117" t="s">
        <v>595</v>
      </c>
      <c r="E1349" s="117">
        <v>1348</v>
      </c>
      <c r="F1349" s="117" t="s">
        <v>922</v>
      </c>
      <c r="G1349" s="117" t="s">
        <v>591</v>
      </c>
      <c r="H1349" s="117" t="s">
        <v>1016</v>
      </c>
      <c r="I1349" s="117" t="s">
        <v>398</v>
      </c>
      <c r="J1349" s="117" t="s">
        <v>398</v>
      </c>
      <c r="K1349" s="117" t="s">
        <v>398</v>
      </c>
      <c r="L1349" s="117" t="s">
        <v>398</v>
      </c>
      <c r="M1349" s="117" t="s">
        <v>398</v>
      </c>
      <c r="N1349" s="117" t="s">
        <v>398</v>
      </c>
      <c r="O1349" s="125" t="s">
        <v>579</v>
      </c>
      <c r="P1349" s="117">
        <v>1</v>
      </c>
      <c r="Q1349" s="117" t="s">
        <v>398</v>
      </c>
      <c r="R1349" s="117" t="s">
        <v>398</v>
      </c>
      <c r="S1349" s="117" t="s">
        <v>398</v>
      </c>
      <c r="T1349" s="117" t="s">
        <v>398</v>
      </c>
      <c r="U1349" s="117" t="s">
        <v>398</v>
      </c>
      <c r="V1349" s="117" t="s">
        <v>398</v>
      </c>
      <c r="W1349" s="123">
        <v>54</v>
      </c>
      <c r="X1349" s="123" t="s">
        <v>906</v>
      </c>
      <c r="Y1349" s="120">
        <v>43559</v>
      </c>
      <c r="Z1349" s="121">
        <v>0.375</v>
      </c>
      <c r="AA1349" s="123" t="s">
        <v>661</v>
      </c>
      <c r="AB1349" s="117" t="s">
        <v>582</v>
      </c>
      <c r="AC1349" s="119" t="s">
        <v>398</v>
      </c>
      <c r="AD1349" s="119" t="s">
        <v>398</v>
      </c>
    </row>
    <row r="1350" spans="1:30">
      <c r="A1350" s="117">
        <v>1349</v>
      </c>
      <c r="B1350" s="123" t="s">
        <v>467</v>
      </c>
      <c r="C1350" s="117" t="s">
        <v>5</v>
      </c>
      <c r="D1350" s="117" t="s">
        <v>595</v>
      </c>
      <c r="E1350" s="117">
        <v>1349</v>
      </c>
      <c r="F1350" s="117" t="s">
        <v>922</v>
      </c>
      <c r="G1350" s="117" t="s">
        <v>591</v>
      </c>
      <c r="H1350" s="117" t="s">
        <v>1016</v>
      </c>
      <c r="I1350" s="117" t="s">
        <v>398</v>
      </c>
      <c r="J1350" s="117" t="s">
        <v>398</v>
      </c>
      <c r="K1350" s="117" t="s">
        <v>398</v>
      </c>
      <c r="L1350" s="117" t="s">
        <v>398</v>
      </c>
      <c r="M1350" s="117" t="s">
        <v>398</v>
      </c>
      <c r="N1350" s="117" t="s">
        <v>398</v>
      </c>
      <c r="O1350" s="125" t="s">
        <v>579</v>
      </c>
      <c r="P1350" s="117">
        <v>1</v>
      </c>
      <c r="Q1350" s="117" t="s">
        <v>398</v>
      </c>
      <c r="R1350" s="117" t="s">
        <v>398</v>
      </c>
      <c r="S1350" s="117" t="s">
        <v>398</v>
      </c>
      <c r="T1350" s="117" t="s">
        <v>398</v>
      </c>
      <c r="U1350" s="117" t="s">
        <v>398</v>
      </c>
      <c r="V1350" s="117" t="s">
        <v>398</v>
      </c>
      <c r="W1350" s="123">
        <v>54</v>
      </c>
      <c r="X1350" s="123" t="s">
        <v>906</v>
      </c>
      <c r="Y1350" s="120">
        <v>43559</v>
      </c>
      <c r="Z1350" s="121">
        <v>0.375</v>
      </c>
      <c r="AA1350" s="123" t="s">
        <v>661</v>
      </c>
      <c r="AB1350" s="117" t="s">
        <v>582</v>
      </c>
      <c r="AC1350" s="119" t="s">
        <v>398</v>
      </c>
      <c r="AD1350" s="119" t="s">
        <v>398</v>
      </c>
    </row>
    <row r="1351" spans="1:30">
      <c r="A1351" s="117">
        <v>1350</v>
      </c>
      <c r="B1351" s="123" t="s">
        <v>467</v>
      </c>
      <c r="C1351" s="117" t="s">
        <v>5</v>
      </c>
      <c r="D1351" s="117" t="s">
        <v>595</v>
      </c>
      <c r="E1351" s="117">
        <v>1350</v>
      </c>
      <c r="F1351" s="117" t="s">
        <v>922</v>
      </c>
      <c r="G1351" s="117" t="s">
        <v>591</v>
      </c>
      <c r="H1351" s="117" t="s">
        <v>1016</v>
      </c>
      <c r="I1351" s="117" t="s">
        <v>398</v>
      </c>
      <c r="J1351" s="117" t="s">
        <v>398</v>
      </c>
      <c r="K1351" s="117" t="s">
        <v>398</v>
      </c>
      <c r="L1351" s="117" t="s">
        <v>398</v>
      </c>
      <c r="M1351" s="117" t="s">
        <v>398</v>
      </c>
      <c r="N1351" s="117" t="s">
        <v>398</v>
      </c>
      <c r="O1351" s="125" t="s">
        <v>579</v>
      </c>
      <c r="P1351" s="117">
        <v>1</v>
      </c>
      <c r="Q1351" s="117" t="s">
        <v>398</v>
      </c>
      <c r="R1351" s="117" t="s">
        <v>398</v>
      </c>
      <c r="S1351" s="117" t="s">
        <v>398</v>
      </c>
      <c r="T1351" s="117" t="s">
        <v>398</v>
      </c>
      <c r="U1351" s="117" t="s">
        <v>398</v>
      </c>
      <c r="V1351" s="117" t="s">
        <v>398</v>
      </c>
      <c r="W1351" s="123">
        <v>54</v>
      </c>
      <c r="X1351" s="123" t="s">
        <v>906</v>
      </c>
      <c r="Y1351" s="120">
        <v>43559</v>
      </c>
      <c r="Z1351" s="121">
        <v>0.375</v>
      </c>
      <c r="AA1351" s="123" t="s">
        <v>661</v>
      </c>
      <c r="AB1351" s="117" t="s">
        <v>582</v>
      </c>
      <c r="AC1351" s="119" t="s">
        <v>398</v>
      </c>
      <c r="AD1351" s="119" t="s">
        <v>398</v>
      </c>
    </row>
    <row r="1352" spans="1:30">
      <c r="A1352" s="117">
        <v>1351</v>
      </c>
      <c r="B1352" s="123" t="s">
        <v>467</v>
      </c>
      <c r="C1352" s="117" t="s">
        <v>5</v>
      </c>
      <c r="D1352" s="117" t="s">
        <v>595</v>
      </c>
      <c r="E1352" s="117">
        <v>1351</v>
      </c>
      <c r="F1352" s="117" t="s">
        <v>922</v>
      </c>
      <c r="G1352" s="117" t="s">
        <v>591</v>
      </c>
      <c r="H1352" s="117" t="s">
        <v>1016</v>
      </c>
      <c r="I1352" s="117" t="s">
        <v>398</v>
      </c>
      <c r="J1352" s="117" t="s">
        <v>398</v>
      </c>
      <c r="K1352" s="117" t="s">
        <v>398</v>
      </c>
      <c r="L1352" s="117" t="s">
        <v>398</v>
      </c>
      <c r="M1352" s="117" t="s">
        <v>398</v>
      </c>
      <c r="N1352" s="117" t="s">
        <v>398</v>
      </c>
      <c r="O1352" s="125" t="s">
        <v>579</v>
      </c>
      <c r="P1352" s="117">
        <v>1</v>
      </c>
      <c r="Q1352" s="117" t="s">
        <v>398</v>
      </c>
      <c r="R1352" s="117" t="s">
        <v>398</v>
      </c>
      <c r="S1352" s="117" t="s">
        <v>398</v>
      </c>
      <c r="T1352" s="117" t="s">
        <v>398</v>
      </c>
      <c r="U1352" s="117" t="s">
        <v>398</v>
      </c>
      <c r="V1352" s="117" t="s">
        <v>398</v>
      </c>
      <c r="W1352" s="123">
        <v>54</v>
      </c>
      <c r="X1352" s="123" t="s">
        <v>906</v>
      </c>
      <c r="Y1352" s="120">
        <v>43559</v>
      </c>
      <c r="Z1352" s="121">
        <v>0.375</v>
      </c>
      <c r="AA1352" s="123" t="s">
        <v>661</v>
      </c>
      <c r="AB1352" s="117" t="s">
        <v>582</v>
      </c>
      <c r="AC1352" s="119" t="s">
        <v>398</v>
      </c>
      <c r="AD1352" s="119" t="s">
        <v>398</v>
      </c>
    </row>
    <row r="1353" spans="1:30">
      <c r="A1353" s="117">
        <v>1352</v>
      </c>
      <c r="B1353" s="123" t="s">
        <v>467</v>
      </c>
      <c r="C1353" s="117" t="s">
        <v>5</v>
      </c>
      <c r="D1353" s="117" t="s">
        <v>595</v>
      </c>
      <c r="E1353" s="117">
        <v>1352</v>
      </c>
      <c r="F1353" s="117" t="s">
        <v>922</v>
      </c>
      <c r="G1353" s="117" t="s">
        <v>591</v>
      </c>
      <c r="H1353" s="117" t="s">
        <v>1016</v>
      </c>
      <c r="I1353" s="117" t="s">
        <v>398</v>
      </c>
      <c r="J1353" s="117" t="s">
        <v>398</v>
      </c>
      <c r="K1353" s="117" t="s">
        <v>398</v>
      </c>
      <c r="L1353" s="117" t="s">
        <v>398</v>
      </c>
      <c r="M1353" s="117" t="s">
        <v>398</v>
      </c>
      <c r="N1353" s="117" t="s">
        <v>398</v>
      </c>
      <c r="O1353" s="125" t="s">
        <v>579</v>
      </c>
      <c r="P1353" s="117">
        <v>1</v>
      </c>
      <c r="Q1353" s="117" t="s">
        <v>398</v>
      </c>
      <c r="R1353" s="117" t="s">
        <v>398</v>
      </c>
      <c r="S1353" s="117" t="s">
        <v>398</v>
      </c>
      <c r="T1353" s="117" t="s">
        <v>398</v>
      </c>
      <c r="U1353" s="117" t="s">
        <v>398</v>
      </c>
      <c r="V1353" s="117" t="s">
        <v>398</v>
      </c>
      <c r="W1353" s="123">
        <v>54</v>
      </c>
      <c r="X1353" s="123" t="s">
        <v>906</v>
      </c>
      <c r="Y1353" s="120">
        <v>43559</v>
      </c>
      <c r="Z1353" s="121">
        <v>0.375</v>
      </c>
      <c r="AA1353" s="123" t="s">
        <v>661</v>
      </c>
      <c r="AB1353" s="117" t="s">
        <v>582</v>
      </c>
      <c r="AC1353" s="119" t="s">
        <v>398</v>
      </c>
      <c r="AD1353" s="119" t="s">
        <v>398</v>
      </c>
    </row>
    <row r="1354" spans="1:30">
      <c r="A1354" s="117">
        <v>1353</v>
      </c>
      <c r="B1354" s="123" t="s">
        <v>467</v>
      </c>
      <c r="C1354" s="117" t="s">
        <v>5</v>
      </c>
      <c r="D1354" s="117" t="s">
        <v>595</v>
      </c>
      <c r="E1354" s="117">
        <v>1353</v>
      </c>
      <c r="F1354" s="117" t="s">
        <v>922</v>
      </c>
      <c r="G1354" s="117" t="s">
        <v>591</v>
      </c>
      <c r="H1354" s="117" t="s">
        <v>1016</v>
      </c>
      <c r="I1354" s="117" t="s">
        <v>398</v>
      </c>
      <c r="J1354" s="117" t="s">
        <v>398</v>
      </c>
      <c r="K1354" s="117" t="s">
        <v>398</v>
      </c>
      <c r="L1354" s="117" t="s">
        <v>398</v>
      </c>
      <c r="M1354" s="117" t="s">
        <v>398</v>
      </c>
      <c r="N1354" s="117" t="s">
        <v>398</v>
      </c>
      <c r="O1354" s="125" t="s">
        <v>579</v>
      </c>
      <c r="P1354" s="117">
        <v>1</v>
      </c>
      <c r="Q1354" s="117" t="s">
        <v>398</v>
      </c>
      <c r="R1354" s="117" t="s">
        <v>398</v>
      </c>
      <c r="S1354" s="117" t="s">
        <v>398</v>
      </c>
      <c r="T1354" s="117" t="s">
        <v>398</v>
      </c>
      <c r="U1354" s="117" t="s">
        <v>398</v>
      </c>
      <c r="V1354" s="117" t="s">
        <v>398</v>
      </c>
      <c r="W1354" s="123">
        <v>54</v>
      </c>
      <c r="X1354" s="123" t="s">
        <v>906</v>
      </c>
      <c r="Y1354" s="120">
        <v>43559</v>
      </c>
      <c r="Z1354" s="121">
        <v>0.375</v>
      </c>
      <c r="AA1354" s="123" t="s">
        <v>661</v>
      </c>
      <c r="AB1354" s="117" t="s">
        <v>582</v>
      </c>
      <c r="AC1354" s="119" t="s">
        <v>398</v>
      </c>
      <c r="AD1354" s="119" t="s">
        <v>398</v>
      </c>
    </row>
    <row r="1355" spans="1:30">
      <c r="A1355" s="117">
        <v>1354</v>
      </c>
      <c r="B1355" s="123" t="s">
        <v>467</v>
      </c>
      <c r="C1355" s="117" t="s">
        <v>5</v>
      </c>
      <c r="D1355" s="117" t="s">
        <v>595</v>
      </c>
      <c r="E1355" s="117">
        <v>1354</v>
      </c>
      <c r="F1355" s="117" t="s">
        <v>922</v>
      </c>
      <c r="G1355" s="117" t="s">
        <v>591</v>
      </c>
      <c r="H1355" s="117" t="s">
        <v>1016</v>
      </c>
      <c r="I1355" s="117" t="s">
        <v>398</v>
      </c>
      <c r="J1355" s="117" t="s">
        <v>398</v>
      </c>
      <c r="K1355" s="117" t="s">
        <v>398</v>
      </c>
      <c r="L1355" s="117" t="s">
        <v>398</v>
      </c>
      <c r="M1355" s="117" t="s">
        <v>398</v>
      </c>
      <c r="N1355" s="117" t="s">
        <v>398</v>
      </c>
      <c r="O1355" s="125" t="s">
        <v>579</v>
      </c>
      <c r="P1355" s="117">
        <v>1</v>
      </c>
      <c r="Q1355" s="117" t="s">
        <v>398</v>
      </c>
      <c r="R1355" s="117" t="s">
        <v>398</v>
      </c>
      <c r="S1355" s="117" t="s">
        <v>398</v>
      </c>
      <c r="T1355" s="117" t="s">
        <v>398</v>
      </c>
      <c r="U1355" s="117" t="s">
        <v>398</v>
      </c>
      <c r="V1355" s="117" t="s">
        <v>398</v>
      </c>
      <c r="W1355" s="123">
        <v>54</v>
      </c>
      <c r="X1355" s="123" t="s">
        <v>906</v>
      </c>
      <c r="Y1355" s="120">
        <v>43559</v>
      </c>
      <c r="Z1355" s="121">
        <v>0.375</v>
      </c>
      <c r="AA1355" s="123" t="s">
        <v>661</v>
      </c>
      <c r="AB1355" s="117" t="s">
        <v>582</v>
      </c>
      <c r="AC1355" s="119" t="s">
        <v>398</v>
      </c>
      <c r="AD1355" s="119" t="s">
        <v>398</v>
      </c>
    </row>
    <row r="1356" spans="1:30">
      <c r="A1356" s="117">
        <v>1355</v>
      </c>
      <c r="B1356" s="123" t="s">
        <v>467</v>
      </c>
      <c r="C1356" s="117" t="s">
        <v>5</v>
      </c>
      <c r="D1356" s="117" t="s">
        <v>595</v>
      </c>
      <c r="E1356" s="117">
        <v>1355</v>
      </c>
      <c r="F1356" s="117" t="s">
        <v>922</v>
      </c>
      <c r="G1356" s="117" t="s">
        <v>591</v>
      </c>
      <c r="H1356" s="117" t="s">
        <v>1016</v>
      </c>
      <c r="I1356" s="117" t="s">
        <v>398</v>
      </c>
      <c r="J1356" s="117" t="s">
        <v>398</v>
      </c>
      <c r="K1356" s="117" t="s">
        <v>398</v>
      </c>
      <c r="L1356" s="117" t="s">
        <v>398</v>
      </c>
      <c r="M1356" s="117" t="s">
        <v>398</v>
      </c>
      <c r="N1356" s="117" t="s">
        <v>398</v>
      </c>
      <c r="O1356" s="125" t="s">
        <v>579</v>
      </c>
      <c r="P1356" s="117">
        <v>1</v>
      </c>
      <c r="Q1356" s="117" t="s">
        <v>398</v>
      </c>
      <c r="R1356" s="117" t="s">
        <v>398</v>
      </c>
      <c r="S1356" s="117" t="s">
        <v>398</v>
      </c>
      <c r="T1356" s="117" t="s">
        <v>398</v>
      </c>
      <c r="U1356" s="117" t="s">
        <v>398</v>
      </c>
      <c r="V1356" s="117" t="s">
        <v>398</v>
      </c>
      <c r="W1356" s="123">
        <v>54</v>
      </c>
      <c r="X1356" s="123" t="s">
        <v>906</v>
      </c>
      <c r="Y1356" s="120">
        <v>43559</v>
      </c>
      <c r="Z1356" s="121">
        <v>0.375</v>
      </c>
      <c r="AA1356" s="123" t="s">
        <v>661</v>
      </c>
      <c r="AB1356" s="117" t="s">
        <v>582</v>
      </c>
      <c r="AC1356" s="119" t="s">
        <v>398</v>
      </c>
      <c r="AD1356" s="119" t="s">
        <v>398</v>
      </c>
    </row>
    <row r="1357" spans="1:30">
      <c r="A1357" s="117">
        <v>1356</v>
      </c>
      <c r="B1357" s="123" t="s">
        <v>467</v>
      </c>
      <c r="C1357" s="117" t="s">
        <v>5</v>
      </c>
      <c r="D1357" s="117" t="s">
        <v>595</v>
      </c>
      <c r="E1357" s="117">
        <v>1356</v>
      </c>
      <c r="F1357" s="117" t="s">
        <v>922</v>
      </c>
      <c r="G1357" s="117" t="s">
        <v>591</v>
      </c>
      <c r="H1357" s="117" t="s">
        <v>1016</v>
      </c>
      <c r="I1357" s="117" t="s">
        <v>398</v>
      </c>
      <c r="J1357" s="117" t="s">
        <v>398</v>
      </c>
      <c r="K1357" s="117" t="s">
        <v>398</v>
      </c>
      <c r="L1357" s="117" t="s">
        <v>398</v>
      </c>
      <c r="M1357" s="117" t="s">
        <v>398</v>
      </c>
      <c r="N1357" s="117" t="s">
        <v>398</v>
      </c>
      <c r="O1357" s="125" t="s">
        <v>579</v>
      </c>
      <c r="P1357" s="117">
        <v>1</v>
      </c>
      <c r="Q1357" s="117" t="s">
        <v>398</v>
      </c>
      <c r="R1357" s="117" t="s">
        <v>398</v>
      </c>
      <c r="S1357" s="117" t="s">
        <v>398</v>
      </c>
      <c r="T1357" s="117" t="s">
        <v>398</v>
      </c>
      <c r="U1357" s="117" t="s">
        <v>398</v>
      </c>
      <c r="V1357" s="117" t="s">
        <v>398</v>
      </c>
      <c r="W1357" s="123">
        <v>54</v>
      </c>
      <c r="X1357" s="123" t="s">
        <v>906</v>
      </c>
      <c r="Y1357" s="120">
        <v>43559</v>
      </c>
      <c r="Z1357" s="121">
        <v>0.375</v>
      </c>
      <c r="AA1357" s="123" t="s">
        <v>661</v>
      </c>
      <c r="AB1357" s="117" t="s">
        <v>582</v>
      </c>
      <c r="AC1357" s="119" t="s">
        <v>398</v>
      </c>
      <c r="AD1357" s="119" t="s">
        <v>398</v>
      </c>
    </row>
    <row r="1358" spans="1:30">
      <c r="A1358" s="117">
        <v>1357</v>
      </c>
      <c r="B1358" s="123" t="s">
        <v>467</v>
      </c>
      <c r="C1358" s="117" t="s">
        <v>5</v>
      </c>
      <c r="D1358" s="117" t="s">
        <v>595</v>
      </c>
      <c r="E1358" s="117">
        <v>1357</v>
      </c>
      <c r="F1358" s="117" t="s">
        <v>922</v>
      </c>
      <c r="G1358" s="117" t="s">
        <v>591</v>
      </c>
      <c r="H1358" s="117" t="s">
        <v>1016</v>
      </c>
      <c r="I1358" s="117" t="s">
        <v>398</v>
      </c>
      <c r="J1358" s="117" t="s">
        <v>398</v>
      </c>
      <c r="K1358" s="117" t="s">
        <v>398</v>
      </c>
      <c r="L1358" s="117" t="s">
        <v>398</v>
      </c>
      <c r="M1358" s="117" t="s">
        <v>398</v>
      </c>
      <c r="N1358" s="117" t="s">
        <v>398</v>
      </c>
      <c r="O1358" s="125" t="s">
        <v>579</v>
      </c>
      <c r="P1358" s="117">
        <v>1</v>
      </c>
      <c r="Q1358" s="117" t="s">
        <v>398</v>
      </c>
      <c r="R1358" s="117" t="s">
        <v>398</v>
      </c>
      <c r="S1358" s="117" t="s">
        <v>398</v>
      </c>
      <c r="T1358" s="117" t="s">
        <v>398</v>
      </c>
      <c r="U1358" s="117" t="s">
        <v>398</v>
      </c>
      <c r="V1358" s="117" t="s">
        <v>398</v>
      </c>
      <c r="W1358" s="123">
        <v>54</v>
      </c>
      <c r="X1358" s="123" t="s">
        <v>906</v>
      </c>
      <c r="Y1358" s="120">
        <v>43559</v>
      </c>
      <c r="Z1358" s="121">
        <v>0.375</v>
      </c>
      <c r="AA1358" s="123" t="s">
        <v>661</v>
      </c>
      <c r="AB1358" s="117" t="s">
        <v>582</v>
      </c>
      <c r="AC1358" s="119" t="s">
        <v>398</v>
      </c>
      <c r="AD1358" s="119" t="s">
        <v>398</v>
      </c>
    </row>
    <row r="1359" spans="1:30">
      <c r="A1359" s="117">
        <v>1358</v>
      </c>
      <c r="B1359" s="123" t="s">
        <v>467</v>
      </c>
      <c r="C1359" s="117" t="s">
        <v>5</v>
      </c>
      <c r="D1359" s="117" t="s">
        <v>595</v>
      </c>
      <c r="E1359" s="117">
        <v>1358</v>
      </c>
      <c r="F1359" s="117" t="s">
        <v>922</v>
      </c>
      <c r="G1359" s="117" t="s">
        <v>591</v>
      </c>
      <c r="H1359" s="117" t="s">
        <v>1016</v>
      </c>
      <c r="I1359" s="117" t="s">
        <v>398</v>
      </c>
      <c r="J1359" s="117" t="s">
        <v>398</v>
      </c>
      <c r="K1359" s="117" t="s">
        <v>398</v>
      </c>
      <c r="L1359" s="117" t="s">
        <v>398</v>
      </c>
      <c r="M1359" s="117" t="s">
        <v>398</v>
      </c>
      <c r="N1359" s="117" t="s">
        <v>398</v>
      </c>
      <c r="O1359" s="125" t="s">
        <v>579</v>
      </c>
      <c r="P1359" s="117">
        <v>1</v>
      </c>
      <c r="Q1359" s="117" t="s">
        <v>398</v>
      </c>
      <c r="R1359" s="117" t="s">
        <v>398</v>
      </c>
      <c r="S1359" s="117" t="s">
        <v>398</v>
      </c>
      <c r="T1359" s="117" t="s">
        <v>398</v>
      </c>
      <c r="U1359" s="117" t="s">
        <v>398</v>
      </c>
      <c r="V1359" s="117" t="s">
        <v>398</v>
      </c>
      <c r="W1359" s="123">
        <v>54</v>
      </c>
      <c r="X1359" s="123" t="s">
        <v>906</v>
      </c>
      <c r="Y1359" s="120">
        <v>43559</v>
      </c>
      <c r="Z1359" s="121">
        <v>0.375</v>
      </c>
      <c r="AA1359" s="123" t="s">
        <v>661</v>
      </c>
      <c r="AB1359" s="117" t="s">
        <v>582</v>
      </c>
      <c r="AC1359" s="119" t="s">
        <v>398</v>
      </c>
      <c r="AD1359" s="119" t="s">
        <v>398</v>
      </c>
    </row>
    <row r="1360" spans="1:30">
      <c r="A1360" s="117">
        <v>1359</v>
      </c>
      <c r="B1360" s="123" t="s">
        <v>467</v>
      </c>
      <c r="C1360" s="117" t="s">
        <v>5</v>
      </c>
      <c r="D1360" s="117" t="s">
        <v>595</v>
      </c>
      <c r="E1360" s="117">
        <v>1359</v>
      </c>
      <c r="F1360" s="117" t="s">
        <v>922</v>
      </c>
      <c r="G1360" s="117" t="s">
        <v>591</v>
      </c>
      <c r="H1360" s="117" t="s">
        <v>1016</v>
      </c>
      <c r="I1360" s="117" t="s">
        <v>398</v>
      </c>
      <c r="J1360" s="117" t="s">
        <v>398</v>
      </c>
      <c r="K1360" s="117" t="s">
        <v>398</v>
      </c>
      <c r="L1360" s="117" t="s">
        <v>398</v>
      </c>
      <c r="M1360" s="117" t="s">
        <v>398</v>
      </c>
      <c r="N1360" s="117" t="s">
        <v>398</v>
      </c>
      <c r="O1360" s="125" t="s">
        <v>579</v>
      </c>
      <c r="P1360" s="117">
        <v>1</v>
      </c>
      <c r="Q1360" s="117" t="s">
        <v>398</v>
      </c>
      <c r="R1360" s="117" t="s">
        <v>398</v>
      </c>
      <c r="S1360" s="117" t="s">
        <v>398</v>
      </c>
      <c r="T1360" s="117" t="s">
        <v>398</v>
      </c>
      <c r="U1360" s="117" t="s">
        <v>398</v>
      </c>
      <c r="V1360" s="117" t="s">
        <v>398</v>
      </c>
      <c r="W1360" s="123">
        <v>54</v>
      </c>
      <c r="X1360" s="123" t="s">
        <v>906</v>
      </c>
      <c r="Y1360" s="120">
        <v>43559</v>
      </c>
      <c r="Z1360" s="121">
        <v>0.375</v>
      </c>
      <c r="AA1360" s="123" t="s">
        <v>661</v>
      </c>
      <c r="AB1360" s="117" t="s">
        <v>582</v>
      </c>
      <c r="AC1360" s="119" t="s">
        <v>398</v>
      </c>
      <c r="AD1360" s="119" t="s">
        <v>398</v>
      </c>
    </row>
    <row r="1361" spans="1:30">
      <c r="A1361" s="117">
        <v>1360</v>
      </c>
      <c r="B1361" s="123" t="s">
        <v>467</v>
      </c>
      <c r="C1361" s="117" t="s">
        <v>5</v>
      </c>
      <c r="D1361" s="117" t="s">
        <v>595</v>
      </c>
      <c r="E1361" s="117">
        <v>1360</v>
      </c>
      <c r="F1361" s="117" t="s">
        <v>922</v>
      </c>
      <c r="G1361" s="117" t="s">
        <v>591</v>
      </c>
      <c r="H1361" s="117" t="s">
        <v>1016</v>
      </c>
      <c r="I1361" s="117" t="s">
        <v>398</v>
      </c>
      <c r="J1361" s="117" t="s">
        <v>398</v>
      </c>
      <c r="K1361" s="117" t="s">
        <v>398</v>
      </c>
      <c r="L1361" s="117" t="s">
        <v>398</v>
      </c>
      <c r="M1361" s="117" t="s">
        <v>398</v>
      </c>
      <c r="N1361" s="117" t="s">
        <v>398</v>
      </c>
      <c r="O1361" s="125" t="s">
        <v>579</v>
      </c>
      <c r="P1361" s="117">
        <v>1</v>
      </c>
      <c r="Q1361" s="117" t="s">
        <v>398</v>
      </c>
      <c r="R1361" s="117" t="s">
        <v>398</v>
      </c>
      <c r="S1361" s="117" t="s">
        <v>398</v>
      </c>
      <c r="T1361" s="117" t="s">
        <v>398</v>
      </c>
      <c r="U1361" s="117" t="s">
        <v>398</v>
      </c>
      <c r="V1361" s="117" t="s">
        <v>398</v>
      </c>
      <c r="W1361" s="123">
        <v>54</v>
      </c>
      <c r="X1361" s="123" t="s">
        <v>906</v>
      </c>
      <c r="Y1361" s="120">
        <v>43559</v>
      </c>
      <c r="Z1361" s="121">
        <v>0.375</v>
      </c>
      <c r="AA1361" s="123" t="s">
        <v>661</v>
      </c>
      <c r="AB1361" s="117" t="s">
        <v>582</v>
      </c>
      <c r="AC1361" s="119" t="s">
        <v>398</v>
      </c>
      <c r="AD1361" s="119" t="s">
        <v>398</v>
      </c>
    </row>
    <row r="1362" spans="1:30">
      <c r="A1362" s="117">
        <v>1361</v>
      </c>
      <c r="B1362" s="123" t="s">
        <v>467</v>
      </c>
      <c r="C1362" s="117" t="s">
        <v>5</v>
      </c>
      <c r="D1362" s="117" t="s">
        <v>595</v>
      </c>
      <c r="E1362" s="117">
        <v>1361</v>
      </c>
      <c r="F1362" s="117" t="s">
        <v>922</v>
      </c>
      <c r="G1362" s="117" t="s">
        <v>591</v>
      </c>
      <c r="H1362" s="117" t="s">
        <v>1016</v>
      </c>
      <c r="I1362" s="117" t="s">
        <v>398</v>
      </c>
      <c r="J1362" s="117" t="s">
        <v>398</v>
      </c>
      <c r="K1362" s="117" t="s">
        <v>398</v>
      </c>
      <c r="L1362" s="117" t="s">
        <v>398</v>
      </c>
      <c r="M1362" s="117" t="s">
        <v>398</v>
      </c>
      <c r="N1362" s="117" t="s">
        <v>398</v>
      </c>
      <c r="O1362" s="125" t="s">
        <v>579</v>
      </c>
      <c r="P1362" s="117">
        <v>1</v>
      </c>
      <c r="Q1362" s="117" t="s">
        <v>398</v>
      </c>
      <c r="R1362" s="117" t="s">
        <v>398</v>
      </c>
      <c r="S1362" s="117" t="s">
        <v>398</v>
      </c>
      <c r="T1362" s="117" t="s">
        <v>398</v>
      </c>
      <c r="U1362" s="117" t="s">
        <v>398</v>
      </c>
      <c r="V1362" s="117" t="s">
        <v>398</v>
      </c>
      <c r="W1362" s="123">
        <v>54</v>
      </c>
      <c r="X1362" s="123" t="s">
        <v>906</v>
      </c>
      <c r="Y1362" s="120">
        <v>43559</v>
      </c>
      <c r="Z1362" s="121">
        <v>0.375</v>
      </c>
      <c r="AA1362" s="123" t="s">
        <v>661</v>
      </c>
      <c r="AB1362" s="117" t="s">
        <v>582</v>
      </c>
      <c r="AC1362" s="119" t="s">
        <v>398</v>
      </c>
      <c r="AD1362" s="119" t="s">
        <v>398</v>
      </c>
    </row>
    <row r="1363" spans="1:30">
      <c r="A1363" s="117">
        <v>1362</v>
      </c>
      <c r="B1363" s="123" t="s">
        <v>467</v>
      </c>
      <c r="C1363" s="117" t="s">
        <v>5</v>
      </c>
      <c r="D1363" s="117" t="s">
        <v>595</v>
      </c>
      <c r="E1363" s="117">
        <v>1362</v>
      </c>
      <c r="F1363" s="117" t="s">
        <v>922</v>
      </c>
      <c r="G1363" s="117" t="s">
        <v>591</v>
      </c>
      <c r="H1363" s="117" t="s">
        <v>1016</v>
      </c>
      <c r="I1363" s="117" t="s">
        <v>398</v>
      </c>
      <c r="J1363" s="117" t="s">
        <v>398</v>
      </c>
      <c r="K1363" s="117" t="s">
        <v>398</v>
      </c>
      <c r="L1363" s="117" t="s">
        <v>398</v>
      </c>
      <c r="M1363" s="117" t="s">
        <v>398</v>
      </c>
      <c r="N1363" s="117" t="s">
        <v>398</v>
      </c>
      <c r="O1363" s="125" t="s">
        <v>579</v>
      </c>
      <c r="P1363" s="117">
        <v>1</v>
      </c>
      <c r="Q1363" s="117" t="s">
        <v>398</v>
      </c>
      <c r="R1363" s="117" t="s">
        <v>398</v>
      </c>
      <c r="S1363" s="117" t="s">
        <v>398</v>
      </c>
      <c r="T1363" s="117" t="s">
        <v>398</v>
      </c>
      <c r="U1363" s="117" t="s">
        <v>398</v>
      </c>
      <c r="V1363" s="117" t="s">
        <v>398</v>
      </c>
      <c r="W1363" s="123">
        <v>54</v>
      </c>
      <c r="X1363" s="123" t="s">
        <v>906</v>
      </c>
      <c r="Y1363" s="120">
        <v>43559</v>
      </c>
      <c r="Z1363" s="121">
        <v>0.375</v>
      </c>
      <c r="AA1363" s="123" t="s">
        <v>661</v>
      </c>
      <c r="AB1363" s="117" t="s">
        <v>582</v>
      </c>
      <c r="AC1363" s="119" t="s">
        <v>398</v>
      </c>
      <c r="AD1363" s="119" t="s">
        <v>398</v>
      </c>
    </row>
    <row r="1364" spans="1:30">
      <c r="A1364" s="117">
        <v>1363</v>
      </c>
      <c r="B1364" s="123" t="s">
        <v>467</v>
      </c>
      <c r="C1364" s="117" t="s">
        <v>5</v>
      </c>
      <c r="D1364" s="117" t="s">
        <v>595</v>
      </c>
      <c r="E1364" s="117">
        <v>1363</v>
      </c>
      <c r="F1364" s="117" t="s">
        <v>922</v>
      </c>
      <c r="G1364" s="117" t="s">
        <v>591</v>
      </c>
      <c r="H1364" s="117" t="s">
        <v>1016</v>
      </c>
      <c r="I1364" s="117" t="s">
        <v>398</v>
      </c>
      <c r="J1364" s="117" t="s">
        <v>398</v>
      </c>
      <c r="K1364" s="117" t="s">
        <v>398</v>
      </c>
      <c r="L1364" s="117" t="s">
        <v>398</v>
      </c>
      <c r="M1364" s="117" t="s">
        <v>398</v>
      </c>
      <c r="N1364" s="117" t="s">
        <v>398</v>
      </c>
      <c r="O1364" s="125" t="s">
        <v>579</v>
      </c>
      <c r="P1364" s="117">
        <v>1</v>
      </c>
      <c r="Q1364" s="117" t="s">
        <v>398</v>
      </c>
      <c r="R1364" s="117" t="s">
        <v>398</v>
      </c>
      <c r="S1364" s="117" t="s">
        <v>398</v>
      </c>
      <c r="T1364" s="117" t="s">
        <v>398</v>
      </c>
      <c r="U1364" s="117" t="s">
        <v>398</v>
      </c>
      <c r="V1364" s="117" t="s">
        <v>398</v>
      </c>
      <c r="W1364" s="123">
        <v>54</v>
      </c>
      <c r="X1364" s="123" t="s">
        <v>906</v>
      </c>
      <c r="Y1364" s="120">
        <v>43559</v>
      </c>
      <c r="Z1364" s="121">
        <v>0.375</v>
      </c>
      <c r="AA1364" s="123" t="s">
        <v>661</v>
      </c>
      <c r="AB1364" s="117" t="s">
        <v>582</v>
      </c>
      <c r="AC1364" s="119" t="s">
        <v>398</v>
      </c>
      <c r="AD1364" s="119" t="s">
        <v>398</v>
      </c>
    </row>
    <row r="1365" spans="1:30">
      <c r="A1365" s="117">
        <v>1364</v>
      </c>
      <c r="B1365" s="123" t="s">
        <v>467</v>
      </c>
      <c r="C1365" s="117" t="s">
        <v>5</v>
      </c>
      <c r="D1365" s="117" t="s">
        <v>595</v>
      </c>
      <c r="E1365" s="117">
        <v>1364</v>
      </c>
      <c r="F1365" s="117" t="s">
        <v>922</v>
      </c>
      <c r="G1365" s="117" t="s">
        <v>591</v>
      </c>
      <c r="H1365" s="117" t="s">
        <v>1016</v>
      </c>
      <c r="I1365" s="117" t="s">
        <v>398</v>
      </c>
      <c r="J1365" s="117" t="s">
        <v>398</v>
      </c>
      <c r="K1365" s="117" t="s">
        <v>398</v>
      </c>
      <c r="L1365" s="117" t="s">
        <v>398</v>
      </c>
      <c r="M1365" s="117" t="s">
        <v>398</v>
      </c>
      <c r="N1365" s="117" t="s">
        <v>398</v>
      </c>
      <c r="O1365" s="125" t="s">
        <v>579</v>
      </c>
      <c r="P1365" s="117">
        <v>1</v>
      </c>
      <c r="Q1365" s="117" t="s">
        <v>398</v>
      </c>
      <c r="R1365" s="117" t="s">
        <v>398</v>
      </c>
      <c r="S1365" s="117" t="s">
        <v>398</v>
      </c>
      <c r="T1365" s="117" t="s">
        <v>398</v>
      </c>
      <c r="U1365" s="117" t="s">
        <v>398</v>
      </c>
      <c r="V1365" s="117" t="s">
        <v>398</v>
      </c>
      <c r="W1365" s="123">
        <v>54</v>
      </c>
      <c r="X1365" s="123" t="s">
        <v>906</v>
      </c>
      <c r="Y1365" s="120">
        <v>43559</v>
      </c>
      <c r="Z1365" s="121">
        <v>0.375</v>
      </c>
      <c r="AA1365" s="123" t="s">
        <v>661</v>
      </c>
      <c r="AB1365" s="117" t="s">
        <v>582</v>
      </c>
      <c r="AC1365" s="119" t="s">
        <v>398</v>
      </c>
      <c r="AD1365" s="119" t="s">
        <v>398</v>
      </c>
    </row>
    <row r="1366" spans="1:30">
      <c r="A1366" s="117">
        <v>1365</v>
      </c>
      <c r="B1366" s="123" t="s">
        <v>467</v>
      </c>
      <c r="C1366" s="117" t="s">
        <v>5</v>
      </c>
      <c r="D1366" s="117" t="s">
        <v>595</v>
      </c>
      <c r="E1366" s="117">
        <v>1365</v>
      </c>
      <c r="F1366" s="117" t="s">
        <v>922</v>
      </c>
      <c r="G1366" s="117" t="s">
        <v>591</v>
      </c>
      <c r="H1366" s="117" t="s">
        <v>1016</v>
      </c>
      <c r="I1366" s="117" t="s">
        <v>398</v>
      </c>
      <c r="J1366" s="117" t="s">
        <v>398</v>
      </c>
      <c r="K1366" s="117" t="s">
        <v>398</v>
      </c>
      <c r="L1366" s="117" t="s">
        <v>398</v>
      </c>
      <c r="M1366" s="117" t="s">
        <v>398</v>
      </c>
      <c r="N1366" s="117" t="s">
        <v>398</v>
      </c>
      <c r="O1366" s="125" t="s">
        <v>579</v>
      </c>
      <c r="P1366" s="117">
        <v>1</v>
      </c>
      <c r="Q1366" s="117" t="s">
        <v>398</v>
      </c>
      <c r="R1366" s="117" t="s">
        <v>398</v>
      </c>
      <c r="S1366" s="117" t="s">
        <v>398</v>
      </c>
      <c r="T1366" s="117" t="s">
        <v>398</v>
      </c>
      <c r="U1366" s="117" t="s">
        <v>398</v>
      </c>
      <c r="V1366" s="117" t="s">
        <v>398</v>
      </c>
      <c r="W1366" s="123">
        <v>54</v>
      </c>
      <c r="X1366" s="123" t="s">
        <v>906</v>
      </c>
      <c r="Y1366" s="120">
        <v>43559</v>
      </c>
      <c r="Z1366" s="121">
        <v>0.375</v>
      </c>
      <c r="AA1366" s="123" t="s">
        <v>661</v>
      </c>
      <c r="AB1366" s="117" t="s">
        <v>582</v>
      </c>
      <c r="AC1366" s="119" t="s">
        <v>398</v>
      </c>
      <c r="AD1366" s="119" t="s">
        <v>398</v>
      </c>
    </row>
    <row r="1367" spans="1:30">
      <c r="A1367" s="117">
        <v>1366</v>
      </c>
      <c r="B1367" s="123" t="s">
        <v>467</v>
      </c>
      <c r="C1367" s="117" t="s">
        <v>5</v>
      </c>
      <c r="D1367" s="117" t="s">
        <v>595</v>
      </c>
      <c r="E1367" s="117">
        <v>1366</v>
      </c>
      <c r="F1367" s="117" t="s">
        <v>922</v>
      </c>
      <c r="G1367" s="117" t="s">
        <v>591</v>
      </c>
      <c r="H1367" s="117" t="s">
        <v>1016</v>
      </c>
      <c r="I1367" s="117" t="s">
        <v>398</v>
      </c>
      <c r="J1367" s="117" t="s">
        <v>398</v>
      </c>
      <c r="K1367" s="117" t="s">
        <v>398</v>
      </c>
      <c r="L1367" s="117" t="s">
        <v>398</v>
      </c>
      <c r="M1367" s="117" t="s">
        <v>398</v>
      </c>
      <c r="N1367" s="117" t="s">
        <v>398</v>
      </c>
      <c r="O1367" s="125" t="s">
        <v>579</v>
      </c>
      <c r="P1367" s="117">
        <v>1</v>
      </c>
      <c r="Q1367" s="117" t="s">
        <v>398</v>
      </c>
      <c r="R1367" s="117" t="s">
        <v>398</v>
      </c>
      <c r="S1367" s="117" t="s">
        <v>398</v>
      </c>
      <c r="T1367" s="117" t="s">
        <v>398</v>
      </c>
      <c r="U1367" s="117" t="s">
        <v>398</v>
      </c>
      <c r="V1367" s="117" t="s">
        <v>398</v>
      </c>
      <c r="W1367" s="123">
        <v>54</v>
      </c>
      <c r="X1367" s="123" t="s">
        <v>906</v>
      </c>
      <c r="Y1367" s="120">
        <v>43559</v>
      </c>
      <c r="Z1367" s="121">
        <v>0.375</v>
      </c>
      <c r="AA1367" s="123" t="s">
        <v>661</v>
      </c>
      <c r="AB1367" s="117" t="s">
        <v>582</v>
      </c>
      <c r="AC1367" s="119" t="s">
        <v>398</v>
      </c>
      <c r="AD1367" s="119" t="s">
        <v>398</v>
      </c>
    </row>
    <row r="1368" spans="1:30">
      <c r="A1368" s="117">
        <v>1367</v>
      </c>
      <c r="B1368" s="123" t="s">
        <v>467</v>
      </c>
      <c r="C1368" s="117" t="s">
        <v>5</v>
      </c>
      <c r="D1368" s="117" t="s">
        <v>595</v>
      </c>
      <c r="E1368" s="117">
        <v>1367</v>
      </c>
      <c r="F1368" s="117" t="s">
        <v>922</v>
      </c>
      <c r="G1368" s="117" t="s">
        <v>591</v>
      </c>
      <c r="H1368" s="117" t="s">
        <v>1016</v>
      </c>
      <c r="I1368" s="117" t="s">
        <v>398</v>
      </c>
      <c r="J1368" s="117" t="s">
        <v>398</v>
      </c>
      <c r="K1368" s="117" t="s">
        <v>398</v>
      </c>
      <c r="L1368" s="117" t="s">
        <v>398</v>
      </c>
      <c r="M1368" s="117" t="s">
        <v>398</v>
      </c>
      <c r="N1368" s="117" t="s">
        <v>398</v>
      </c>
      <c r="O1368" s="125" t="s">
        <v>579</v>
      </c>
      <c r="P1368" s="117">
        <v>1</v>
      </c>
      <c r="Q1368" s="117" t="s">
        <v>398</v>
      </c>
      <c r="R1368" s="117" t="s">
        <v>398</v>
      </c>
      <c r="S1368" s="117" t="s">
        <v>398</v>
      </c>
      <c r="T1368" s="117" t="s">
        <v>398</v>
      </c>
      <c r="U1368" s="117" t="s">
        <v>398</v>
      </c>
      <c r="V1368" s="117" t="s">
        <v>398</v>
      </c>
      <c r="W1368" s="123">
        <v>54</v>
      </c>
      <c r="X1368" s="123" t="s">
        <v>906</v>
      </c>
      <c r="Y1368" s="120">
        <v>43559</v>
      </c>
      <c r="Z1368" s="121">
        <v>0.375</v>
      </c>
      <c r="AA1368" s="123" t="s">
        <v>661</v>
      </c>
      <c r="AB1368" s="117" t="s">
        <v>582</v>
      </c>
      <c r="AC1368" s="119" t="s">
        <v>398</v>
      </c>
      <c r="AD1368" s="119" t="s">
        <v>398</v>
      </c>
    </row>
    <row r="1369" spans="1:30">
      <c r="A1369" s="117">
        <v>1368</v>
      </c>
      <c r="B1369" s="123" t="s">
        <v>467</v>
      </c>
      <c r="C1369" s="117" t="s">
        <v>5</v>
      </c>
      <c r="D1369" s="117" t="s">
        <v>595</v>
      </c>
      <c r="E1369" s="117">
        <v>1368</v>
      </c>
      <c r="F1369" s="117" t="s">
        <v>922</v>
      </c>
      <c r="G1369" s="117" t="s">
        <v>591</v>
      </c>
      <c r="H1369" s="117" t="s">
        <v>1016</v>
      </c>
      <c r="I1369" s="117" t="s">
        <v>398</v>
      </c>
      <c r="J1369" s="117" t="s">
        <v>398</v>
      </c>
      <c r="K1369" s="117" t="s">
        <v>398</v>
      </c>
      <c r="L1369" s="117" t="s">
        <v>398</v>
      </c>
      <c r="M1369" s="117" t="s">
        <v>398</v>
      </c>
      <c r="N1369" s="117" t="s">
        <v>398</v>
      </c>
      <c r="O1369" s="125" t="s">
        <v>579</v>
      </c>
      <c r="P1369" s="117">
        <v>1</v>
      </c>
      <c r="Q1369" s="117" t="s">
        <v>398</v>
      </c>
      <c r="R1369" s="117" t="s">
        <v>398</v>
      </c>
      <c r="S1369" s="117" t="s">
        <v>398</v>
      </c>
      <c r="T1369" s="117" t="s">
        <v>398</v>
      </c>
      <c r="U1369" s="117" t="s">
        <v>398</v>
      </c>
      <c r="V1369" s="117" t="s">
        <v>398</v>
      </c>
      <c r="W1369" s="123">
        <v>54</v>
      </c>
      <c r="X1369" s="123" t="s">
        <v>906</v>
      </c>
      <c r="Y1369" s="120">
        <v>43559</v>
      </c>
      <c r="Z1369" s="121">
        <v>0.375</v>
      </c>
      <c r="AA1369" s="123" t="s">
        <v>661</v>
      </c>
      <c r="AB1369" s="117" t="s">
        <v>582</v>
      </c>
      <c r="AC1369" s="119" t="s">
        <v>398</v>
      </c>
      <c r="AD1369" s="119" t="s">
        <v>398</v>
      </c>
    </row>
    <row r="1370" spans="1:30">
      <c r="A1370" s="117">
        <v>1369</v>
      </c>
      <c r="B1370" s="123" t="s">
        <v>467</v>
      </c>
      <c r="C1370" s="117" t="s">
        <v>5</v>
      </c>
      <c r="D1370" s="117" t="s">
        <v>595</v>
      </c>
      <c r="E1370" s="117">
        <v>1369</v>
      </c>
      <c r="F1370" s="117" t="s">
        <v>922</v>
      </c>
      <c r="G1370" s="117" t="s">
        <v>591</v>
      </c>
      <c r="H1370" s="117" t="s">
        <v>1016</v>
      </c>
      <c r="I1370" s="117" t="s">
        <v>398</v>
      </c>
      <c r="J1370" s="117" t="s">
        <v>398</v>
      </c>
      <c r="K1370" s="117" t="s">
        <v>398</v>
      </c>
      <c r="L1370" s="117" t="s">
        <v>398</v>
      </c>
      <c r="M1370" s="117" t="s">
        <v>398</v>
      </c>
      <c r="N1370" s="117" t="s">
        <v>398</v>
      </c>
      <c r="O1370" s="125" t="s">
        <v>579</v>
      </c>
      <c r="P1370" s="117">
        <v>1</v>
      </c>
      <c r="Q1370" s="117" t="s">
        <v>398</v>
      </c>
      <c r="R1370" s="117" t="s">
        <v>398</v>
      </c>
      <c r="S1370" s="117" t="s">
        <v>398</v>
      </c>
      <c r="T1370" s="117" t="s">
        <v>398</v>
      </c>
      <c r="U1370" s="117" t="s">
        <v>398</v>
      </c>
      <c r="V1370" s="117" t="s">
        <v>398</v>
      </c>
      <c r="W1370" s="123">
        <v>54</v>
      </c>
      <c r="X1370" s="123" t="s">
        <v>906</v>
      </c>
      <c r="Y1370" s="120">
        <v>43559</v>
      </c>
      <c r="Z1370" s="121">
        <v>0.375</v>
      </c>
      <c r="AA1370" s="123" t="s">
        <v>661</v>
      </c>
      <c r="AB1370" s="117" t="s">
        <v>582</v>
      </c>
      <c r="AC1370" s="119" t="s">
        <v>398</v>
      </c>
      <c r="AD1370" s="119" t="s">
        <v>398</v>
      </c>
    </row>
    <row r="1371" spans="1:30">
      <c r="A1371" s="117">
        <v>1370</v>
      </c>
      <c r="B1371" s="123" t="s">
        <v>467</v>
      </c>
      <c r="C1371" s="117" t="s">
        <v>5</v>
      </c>
      <c r="D1371" s="117" t="s">
        <v>595</v>
      </c>
      <c r="E1371" s="117">
        <v>1370</v>
      </c>
      <c r="F1371" s="117" t="s">
        <v>922</v>
      </c>
      <c r="G1371" s="117" t="s">
        <v>591</v>
      </c>
      <c r="H1371" s="117" t="s">
        <v>1016</v>
      </c>
      <c r="I1371" s="117" t="s">
        <v>398</v>
      </c>
      <c r="J1371" s="117" t="s">
        <v>398</v>
      </c>
      <c r="K1371" s="117" t="s">
        <v>398</v>
      </c>
      <c r="L1371" s="117" t="s">
        <v>398</v>
      </c>
      <c r="M1371" s="117" t="s">
        <v>398</v>
      </c>
      <c r="N1371" s="117" t="s">
        <v>398</v>
      </c>
      <c r="O1371" s="125" t="s">
        <v>579</v>
      </c>
      <c r="P1371" s="117">
        <v>1</v>
      </c>
      <c r="Q1371" s="117" t="s">
        <v>398</v>
      </c>
      <c r="R1371" s="117" t="s">
        <v>398</v>
      </c>
      <c r="S1371" s="117" t="s">
        <v>398</v>
      </c>
      <c r="T1371" s="117" t="s">
        <v>398</v>
      </c>
      <c r="U1371" s="117" t="s">
        <v>398</v>
      </c>
      <c r="V1371" s="117" t="s">
        <v>398</v>
      </c>
      <c r="W1371" s="123">
        <v>54</v>
      </c>
      <c r="X1371" s="123" t="s">
        <v>906</v>
      </c>
      <c r="Y1371" s="120">
        <v>43559</v>
      </c>
      <c r="Z1371" s="121">
        <v>0.375</v>
      </c>
      <c r="AA1371" s="123" t="s">
        <v>661</v>
      </c>
      <c r="AB1371" s="117" t="s">
        <v>582</v>
      </c>
      <c r="AC1371" s="119" t="s">
        <v>398</v>
      </c>
      <c r="AD1371" s="119" t="s">
        <v>398</v>
      </c>
    </row>
    <row r="1372" spans="1:30">
      <c r="A1372" s="117">
        <v>1371</v>
      </c>
      <c r="B1372" s="123" t="s">
        <v>467</v>
      </c>
      <c r="C1372" s="117" t="s">
        <v>5</v>
      </c>
      <c r="D1372" s="117" t="s">
        <v>595</v>
      </c>
      <c r="E1372" s="117">
        <v>1371</v>
      </c>
      <c r="F1372" s="117" t="s">
        <v>922</v>
      </c>
      <c r="G1372" s="117" t="s">
        <v>591</v>
      </c>
      <c r="H1372" s="117" t="s">
        <v>1016</v>
      </c>
      <c r="I1372" s="117" t="s">
        <v>398</v>
      </c>
      <c r="J1372" s="117" t="s">
        <v>398</v>
      </c>
      <c r="K1372" s="117" t="s">
        <v>398</v>
      </c>
      <c r="L1372" s="117" t="s">
        <v>398</v>
      </c>
      <c r="M1372" s="117" t="s">
        <v>398</v>
      </c>
      <c r="N1372" s="117" t="s">
        <v>398</v>
      </c>
      <c r="O1372" s="125" t="s">
        <v>579</v>
      </c>
      <c r="P1372" s="117">
        <v>1</v>
      </c>
      <c r="Q1372" s="117" t="s">
        <v>398</v>
      </c>
      <c r="R1372" s="117" t="s">
        <v>398</v>
      </c>
      <c r="S1372" s="117" t="s">
        <v>398</v>
      </c>
      <c r="T1372" s="117" t="s">
        <v>398</v>
      </c>
      <c r="U1372" s="117" t="s">
        <v>398</v>
      </c>
      <c r="V1372" s="117" t="s">
        <v>398</v>
      </c>
      <c r="W1372" s="123">
        <v>54</v>
      </c>
      <c r="X1372" s="123" t="s">
        <v>906</v>
      </c>
      <c r="Y1372" s="120">
        <v>43559</v>
      </c>
      <c r="Z1372" s="121">
        <v>0.375</v>
      </c>
      <c r="AA1372" s="123" t="s">
        <v>661</v>
      </c>
      <c r="AB1372" s="117" t="s">
        <v>582</v>
      </c>
      <c r="AC1372" s="119" t="s">
        <v>398</v>
      </c>
      <c r="AD1372" s="119" t="s">
        <v>398</v>
      </c>
    </row>
    <row r="1373" spans="1:30">
      <c r="A1373" s="117">
        <v>1372</v>
      </c>
      <c r="B1373" s="123" t="s">
        <v>467</v>
      </c>
      <c r="C1373" s="117" t="s">
        <v>5</v>
      </c>
      <c r="D1373" s="117" t="s">
        <v>595</v>
      </c>
      <c r="E1373" s="117">
        <v>1372</v>
      </c>
      <c r="F1373" s="117" t="s">
        <v>922</v>
      </c>
      <c r="G1373" s="117" t="s">
        <v>591</v>
      </c>
      <c r="H1373" s="117" t="s">
        <v>1016</v>
      </c>
      <c r="I1373" s="117" t="s">
        <v>398</v>
      </c>
      <c r="J1373" s="117" t="s">
        <v>398</v>
      </c>
      <c r="K1373" s="117" t="s">
        <v>398</v>
      </c>
      <c r="L1373" s="117" t="s">
        <v>398</v>
      </c>
      <c r="M1373" s="117" t="s">
        <v>398</v>
      </c>
      <c r="N1373" s="117" t="s">
        <v>398</v>
      </c>
      <c r="O1373" s="125" t="s">
        <v>579</v>
      </c>
      <c r="P1373" s="117">
        <v>1</v>
      </c>
      <c r="Q1373" s="117" t="s">
        <v>398</v>
      </c>
      <c r="R1373" s="117" t="s">
        <v>398</v>
      </c>
      <c r="S1373" s="117" t="s">
        <v>398</v>
      </c>
      <c r="T1373" s="117" t="s">
        <v>398</v>
      </c>
      <c r="U1373" s="117" t="s">
        <v>398</v>
      </c>
      <c r="V1373" s="117" t="s">
        <v>398</v>
      </c>
      <c r="W1373" s="123">
        <v>54</v>
      </c>
      <c r="X1373" s="123" t="s">
        <v>906</v>
      </c>
      <c r="Y1373" s="120">
        <v>43559</v>
      </c>
      <c r="Z1373" s="121">
        <v>0.375</v>
      </c>
      <c r="AA1373" s="123" t="s">
        <v>661</v>
      </c>
      <c r="AB1373" s="117" t="s">
        <v>582</v>
      </c>
      <c r="AC1373" s="119" t="s">
        <v>398</v>
      </c>
      <c r="AD1373" s="119" t="s">
        <v>398</v>
      </c>
    </row>
    <row r="1374" spans="1:30">
      <c r="A1374" s="117">
        <v>1373</v>
      </c>
      <c r="B1374" s="123" t="s">
        <v>467</v>
      </c>
      <c r="C1374" s="117" t="s">
        <v>5</v>
      </c>
      <c r="D1374" s="117" t="s">
        <v>595</v>
      </c>
      <c r="E1374" s="117">
        <v>1373</v>
      </c>
      <c r="F1374" s="117" t="s">
        <v>922</v>
      </c>
      <c r="G1374" s="117" t="s">
        <v>591</v>
      </c>
      <c r="H1374" s="117" t="s">
        <v>1016</v>
      </c>
      <c r="I1374" s="117" t="s">
        <v>398</v>
      </c>
      <c r="J1374" s="117" t="s">
        <v>398</v>
      </c>
      <c r="K1374" s="117" t="s">
        <v>398</v>
      </c>
      <c r="L1374" s="117" t="s">
        <v>398</v>
      </c>
      <c r="M1374" s="117" t="s">
        <v>398</v>
      </c>
      <c r="N1374" s="117" t="s">
        <v>398</v>
      </c>
      <c r="O1374" s="125" t="s">
        <v>579</v>
      </c>
      <c r="P1374" s="117">
        <v>1</v>
      </c>
      <c r="Q1374" s="117" t="s">
        <v>398</v>
      </c>
      <c r="R1374" s="117" t="s">
        <v>398</v>
      </c>
      <c r="S1374" s="117" t="s">
        <v>398</v>
      </c>
      <c r="T1374" s="117" t="s">
        <v>398</v>
      </c>
      <c r="U1374" s="117" t="s">
        <v>398</v>
      </c>
      <c r="V1374" s="117" t="s">
        <v>398</v>
      </c>
      <c r="W1374" s="123">
        <v>54</v>
      </c>
      <c r="X1374" s="123" t="s">
        <v>906</v>
      </c>
      <c r="Y1374" s="120">
        <v>43559</v>
      </c>
      <c r="Z1374" s="121">
        <v>0.375</v>
      </c>
      <c r="AA1374" s="123" t="s">
        <v>661</v>
      </c>
      <c r="AB1374" s="117" t="s">
        <v>582</v>
      </c>
      <c r="AC1374" s="119" t="s">
        <v>398</v>
      </c>
      <c r="AD1374" s="119" t="s">
        <v>398</v>
      </c>
    </row>
    <row r="1375" spans="1:30">
      <c r="A1375" s="117">
        <v>1374</v>
      </c>
      <c r="B1375" s="123" t="s">
        <v>467</v>
      </c>
      <c r="C1375" s="117" t="s">
        <v>5</v>
      </c>
      <c r="D1375" s="117" t="s">
        <v>595</v>
      </c>
      <c r="E1375" s="117">
        <v>1374</v>
      </c>
      <c r="F1375" s="117" t="s">
        <v>922</v>
      </c>
      <c r="G1375" s="117" t="s">
        <v>591</v>
      </c>
      <c r="H1375" s="117" t="s">
        <v>1016</v>
      </c>
      <c r="I1375" s="117" t="s">
        <v>398</v>
      </c>
      <c r="J1375" s="117" t="s">
        <v>398</v>
      </c>
      <c r="K1375" s="117" t="s">
        <v>398</v>
      </c>
      <c r="L1375" s="117" t="s">
        <v>398</v>
      </c>
      <c r="M1375" s="117" t="s">
        <v>398</v>
      </c>
      <c r="N1375" s="117" t="s">
        <v>398</v>
      </c>
      <c r="O1375" s="125" t="s">
        <v>579</v>
      </c>
      <c r="P1375" s="117">
        <v>1</v>
      </c>
      <c r="Q1375" s="117" t="s">
        <v>398</v>
      </c>
      <c r="R1375" s="117" t="s">
        <v>398</v>
      </c>
      <c r="S1375" s="117" t="s">
        <v>398</v>
      </c>
      <c r="T1375" s="117" t="s">
        <v>398</v>
      </c>
      <c r="U1375" s="117" t="s">
        <v>398</v>
      </c>
      <c r="V1375" s="117" t="s">
        <v>398</v>
      </c>
      <c r="W1375" s="123">
        <v>54</v>
      </c>
      <c r="X1375" s="123" t="s">
        <v>906</v>
      </c>
      <c r="Y1375" s="120">
        <v>43559</v>
      </c>
      <c r="Z1375" s="121">
        <v>0.375</v>
      </c>
      <c r="AA1375" s="123" t="s">
        <v>661</v>
      </c>
      <c r="AB1375" s="117" t="s">
        <v>582</v>
      </c>
      <c r="AC1375" s="119" t="s">
        <v>398</v>
      </c>
      <c r="AD1375" s="119" t="s">
        <v>398</v>
      </c>
    </row>
    <row r="1376" spans="1:30">
      <c r="A1376" s="117">
        <v>1375</v>
      </c>
      <c r="B1376" s="123" t="s">
        <v>467</v>
      </c>
      <c r="C1376" s="117" t="s">
        <v>5</v>
      </c>
      <c r="D1376" s="117" t="s">
        <v>595</v>
      </c>
      <c r="E1376" s="117">
        <v>1375</v>
      </c>
      <c r="F1376" s="117" t="s">
        <v>922</v>
      </c>
      <c r="G1376" s="117" t="s">
        <v>591</v>
      </c>
      <c r="H1376" s="117" t="s">
        <v>1016</v>
      </c>
      <c r="I1376" s="117" t="s">
        <v>398</v>
      </c>
      <c r="J1376" s="117" t="s">
        <v>398</v>
      </c>
      <c r="K1376" s="117" t="s">
        <v>398</v>
      </c>
      <c r="L1376" s="117" t="s">
        <v>398</v>
      </c>
      <c r="M1376" s="117" t="s">
        <v>398</v>
      </c>
      <c r="N1376" s="117" t="s">
        <v>398</v>
      </c>
      <c r="O1376" s="125" t="s">
        <v>579</v>
      </c>
      <c r="P1376" s="117">
        <v>1</v>
      </c>
      <c r="Q1376" s="117" t="s">
        <v>398</v>
      </c>
      <c r="R1376" s="117" t="s">
        <v>398</v>
      </c>
      <c r="S1376" s="117" t="s">
        <v>398</v>
      </c>
      <c r="T1376" s="117" t="s">
        <v>398</v>
      </c>
      <c r="U1376" s="117" t="s">
        <v>398</v>
      </c>
      <c r="V1376" s="117" t="s">
        <v>398</v>
      </c>
      <c r="W1376" s="123">
        <v>54</v>
      </c>
      <c r="X1376" s="123" t="s">
        <v>906</v>
      </c>
      <c r="Y1376" s="120">
        <v>43559</v>
      </c>
      <c r="Z1376" s="121">
        <v>0.375</v>
      </c>
      <c r="AA1376" s="123" t="s">
        <v>661</v>
      </c>
      <c r="AB1376" s="117" t="s">
        <v>582</v>
      </c>
      <c r="AC1376" s="119" t="s">
        <v>398</v>
      </c>
      <c r="AD1376" s="119" t="s">
        <v>398</v>
      </c>
    </row>
    <row r="1377" spans="1:30">
      <c r="A1377" s="117">
        <v>1376</v>
      </c>
      <c r="B1377" s="123" t="s">
        <v>467</v>
      </c>
      <c r="C1377" s="117" t="s">
        <v>5</v>
      </c>
      <c r="D1377" s="117" t="s">
        <v>595</v>
      </c>
      <c r="E1377" s="117">
        <v>1376</v>
      </c>
      <c r="F1377" s="117" t="s">
        <v>922</v>
      </c>
      <c r="G1377" s="117" t="s">
        <v>591</v>
      </c>
      <c r="H1377" s="117" t="s">
        <v>1016</v>
      </c>
      <c r="I1377" s="117" t="s">
        <v>398</v>
      </c>
      <c r="J1377" s="117" t="s">
        <v>398</v>
      </c>
      <c r="K1377" s="117" t="s">
        <v>398</v>
      </c>
      <c r="L1377" s="117" t="s">
        <v>398</v>
      </c>
      <c r="M1377" s="117" t="s">
        <v>398</v>
      </c>
      <c r="N1377" s="117" t="s">
        <v>398</v>
      </c>
      <c r="O1377" s="125" t="s">
        <v>579</v>
      </c>
      <c r="P1377" s="117">
        <v>1</v>
      </c>
      <c r="Q1377" s="117" t="s">
        <v>398</v>
      </c>
      <c r="R1377" s="117" t="s">
        <v>398</v>
      </c>
      <c r="S1377" s="117" t="s">
        <v>398</v>
      </c>
      <c r="T1377" s="117" t="s">
        <v>398</v>
      </c>
      <c r="U1377" s="117" t="s">
        <v>398</v>
      </c>
      <c r="V1377" s="117" t="s">
        <v>398</v>
      </c>
      <c r="W1377" s="123">
        <v>54</v>
      </c>
      <c r="X1377" s="123" t="s">
        <v>906</v>
      </c>
      <c r="Y1377" s="120">
        <v>43559</v>
      </c>
      <c r="Z1377" s="121">
        <v>0.375</v>
      </c>
      <c r="AA1377" s="123" t="s">
        <v>661</v>
      </c>
      <c r="AB1377" s="117" t="s">
        <v>582</v>
      </c>
      <c r="AC1377" s="119" t="s">
        <v>398</v>
      </c>
      <c r="AD1377" s="119" t="s">
        <v>398</v>
      </c>
    </row>
    <row r="1378" spans="1:30">
      <c r="A1378" s="117">
        <v>1377</v>
      </c>
      <c r="B1378" s="123" t="s">
        <v>467</v>
      </c>
      <c r="C1378" s="117" t="s">
        <v>5</v>
      </c>
      <c r="D1378" s="117" t="s">
        <v>595</v>
      </c>
      <c r="E1378" s="117">
        <v>1377</v>
      </c>
      <c r="F1378" s="117" t="s">
        <v>922</v>
      </c>
      <c r="G1378" s="117" t="s">
        <v>591</v>
      </c>
      <c r="H1378" s="117" t="s">
        <v>1016</v>
      </c>
      <c r="I1378" s="117" t="s">
        <v>398</v>
      </c>
      <c r="J1378" s="117" t="s">
        <v>398</v>
      </c>
      <c r="K1378" s="117" t="s">
        <v>398</v>
      </c>
      <c r="L1378" s="117" t="s">
        <v>398</v>
      </c>
      <c r="M1378" s="117" t="s">
        <v>398</v>
      </c>
      <c r="N1378" s="117" t="s">
        <v>398</v>
      </c>
      <c r="O1378" s="125" t="s">
        <v>579</v>
      </c>
      <c r="P1378" s="117">
        <v>1</v>
      </c>
      <c r="Q1378" s="117" t="s">
        <v>398</v>
      </c>
      <c r="R1378" s="117" t="s">
        <v>398</v>
      </c>
      <c r="S1378" s="117" t="s">
        <v>398</v>
      </c>
      <c r="T1378" s="117" t="s">
        <v>398</v>
      </c>
      <c r="U1378" s="117" t="s">
        <v>398</v>
      </c>
      <c r="V1378" s="117" t="s">
        <v>398</v>
      </c>
      <c r="W1378" s="123">
        <v>54</v>
      </c>
      <c r="X1378" s="123" t="s">
        <v>906</v>
      </c>
      <c r="Y1378" s="120">
        <v>43559</v>
      </c>
      <c r="Z1378" s="121">
        <v>0.375</v>
      </c>
      <c r="AA1378" s="123" t="s">
        <v>661</v>
      </c>
      <c r="AB1378" s="117" t="s">
        <v>582</v>
      </c>
      <c r="AC1378" s="119" t="s">
        <v>398</v>
      </c>
      <c r="AD1378" s="119" t="s">
        <v>398</v>
      </c>
    </row>
    <row r="1379" spans="1:30">
      <c r="A1379" s="117">
        <v>1378</v>
      </c>
      <c r="B1379" s="123" t="s">
        <v>467</v>
      </c>
      <c r="C1379" s="117" t="s">
        <v>5</v>
      </c>
      <c r="D1379" s="117" t="s">
        <v>595</v>
      </c>
      <c r="E1379" s="117">
        <v>1378</v>
      </c>
      <c r="F1379" s="117" t="s">
        <v>922</v>
      </c>
      <c r="G1379" s="117" t="s">
        <v>591</v>
      </c>
      <c r="H1379" s="117" t="s">
        <v>1016</v>
      </c>
      <c r="I1379" s="117" t="s">
        <v>398</v>
      </c>
      <c r="J1379" s="117" t="s">
        <v>398</v>
      </c>
      <c r="K1379" s="117" t="s">
        <v>398</v>
      </c>
      <c r="L1379" s="117" t="s">
        <v>398</v>
      </c>
      <c r="M1379" s="117" t="s">
        <v>398</v>
      </c>
      <c r="N1379" s="117" t="s">
        <v>398</v>
      </c>
      <c r="O1379" s="125" t="s">
        <v>579</v>
      </c>
      <c r="P1379" s="117">
        <v>1</v>
      </c>
      <c r="Q1379" s="117" t="s">
        <v>398</v>
      </c>
      <c r="R1379" s="117" t="s">
        <v>398</v>
      </c>
      <c r="S1379" s="117" t="s">
        <v>398</v>
      </c>
      <c r="T1379" s="117" t="s">
        <v>398</v>
      </c>
      <c r="U1379" s="117" t="s">
        <v>398</v>
      </c>
      <c r="V1379" s="117" t="s">
        <v>398</v>
      </c>
      <c r="W1379" s="123">
        <v>54</v>
      </c>
      <c r="X1379" s="123" t="s">
        <v>906</v>
      </c>
      <c r="Y1379" s="120">
        <v>43559</v>
      </c>
      <c r="Z1379" s="121">
        <v>0.375</v>
      </c>
      <c r="AA1379" s="123" t="s">
        <v>661</v>
      </c>
      <c r="AB1379" s="117" t="s">
        <v>582</v>
      </c>
      <c r="AC1379" s="119" t="s">
        <v>398</v>
      </c>
      <c r="AD1379" s="119" t="s">
        <v>398</v>
      </c>
    </row>
    <row r="1380" spans="1:30">
      <c r="A1380" s="117">
        <v>1379</v>
      </c>
      <c r="B1380" s="123" t="s">
        <v>467</v>
      </c>
      <c r="C1380" s="117" t="s">
        <v>5</v>
      </c>
      <c r="D1380" s="117" t="s">
        <v>595</v>
      </c>
      <c r="E1380" s="117">
        <v>1379</v>
      </c>
      <c r="F1380" s="117" t="s">
        <v>922</v>
      </c>
      <c r="G1380" s="117" t="s">
        <v>591</v>
      </c>
      <c r="H1380" s="117" t="s">
        <v>1016</v>
      </c>
      <c r="I1380" s="117" t="s">
        <v>398</v>
      </c>
      <c r="J1380" s="117" t="s">
        <v>398</v>
      </c>
      <c r="K1380" s="117" t="s">
        <v>398</v>
      </c>
      <c r="L1380" s="117" t="s">
        <v>398</v>
      </c>
      <c r="M1380" s="117" t="s">
        <v>398</v>
      </c>
      <c r="N1380" s="117" t="s">
        <v>398</v>
      </c>
      <c r="O1380" s="125" t="s">
        <v>579</v>
      </c>
      <c r="P1380" s="117">
        <v>1</v>
      </c>
      <c r="Q1380" s="117" t="s">
        <v>398</v>
      </c>
      <c r="R1380" s="117" t="s">
        <v>398</v>
      </c>
      <c r="S1380" s="117" t="s">
        <v>398</v>
      </c>
      <c r="T1380" s="117" t="s">
        <v>398</v>
      </c>
      <c r="U1380" s="117" t="s">
        <v>398</v>
      </c>
      <c r="V1380" s="117" t="s">
        <v>398</v>
      </c>
      <c r="W1380" s="123">
        <v>54</v>
      </c>
      <c r="X1380" s="123" t="s">
        <v>906</v>
      </c>
      <c r="Y1380" s="120">
        <v>43559</v>
      </c>
      <c r="Z1380" s="121">
        <v>0.375</v>
      </c>
      <c r="AA1380" s="123" t="s">
        <v>661</v>
      </c>
      <c r="AB1380" s="117" t="s">
        <v>582</v>
      </c>
      <c r="AC1380" s="119" t="s">
        <v>398</v>
      </c>
      <c r="AD1380" s="119" t="s">
        <v>398</v>
      </c>
    </row>
    <row r="1381" spans="1:30">
      <c r="A1381" s="117">
        <v>1380</v>
      </c>
      <c r="B1381" s="123" t="s">
        <v>467</v>
      </c>
      <c r="C1381" s="117" t="s">
        <v>5</v>
      </c>
      <c r="D1381" s="117" t="s">
        <v>595</v>
      </c>
      <c r="E1381" s="117">
        <v>1380</v>
      </c>
      <c r="F1381" s="117" t="s">
        <v>922</v>
      </c>
      <c r="G1381" s="117" t="s">
        <v>591</v>
      </c>
      <c r="H1381" s="117" t="s">
        <v>1016</v>
      </c>
      <c r="I1381" s="117" t="s">
        <v>398</v>
      </c>
      <c r="J1381" s="117" t="s">
        <v>398</v>
      </c>
      <c r="K1381" s="117" t="s">
        <v>398</v>
      </c>
      <c r="L1381" s="117" t="s">
        <v>398</v>
      </c>
      <c r="M1381" s="117" t="s">
        <v>398</v>
      </c>
      <c r="N1381" s="117" t="s">
        <v>398</v>
      </c>
      <c r="O1381" s="125" t="s">
        <v>579</v>
      </c>
      <c r="P1381" s="117">
        <v>1</v>
      </c>
      <c r="Q1381" s="117" t="s">
        <v>398</v>
      </c>
      <c r="R1381" s="117" t="s">
        <v>398</v>
      </c>
      <c r="S1381" s="117" t="s">
        <v>398</v>
      </c>
      <c r="T1381" s="117" t="s">
        <v>398</v>
      </c>
      <c r="U1381" s="117" t="s">
        <v>398</v>
      </c>
      <c r="V1381" s="117" t="s">
        <v>398</v>
      </c>
      <c r="W1381" s="123">
        <v>54</v>
      </c>
      <c r="X1381" s="123" t="s">
        <v>906</v>
      </c>
      <c r="Y1381" s="120">
        <v>43559</v>
      </c>
      <c r="Z1381" s="121">
        <v>0.375</v>
      </c>
      <c r="AA1381" s="123" t="s">
        <v>661</v>
      </c>
      <c r="AB1381" s="117" t="s">
        <v>582</v>
      </c>
      <c r="AC1381" s="119" t="s">
        <v>398</v>
      </c>
      <c r="AD1381" s="119" t="s">
        <v>398</v>
      </c>
    </row>
    <row r="1382" spans="1:30">
      <c r="A1382" s="117">
        <v>1381</v>
      </c>
      <c r="B1382" s="123" t="s">
        <v>467</v>
      </c>
      <c r="C1382" s="117" t="s">
        <v>5</v>
      </c>
      <c r="D1382" s="117" t="s">
        <v>595</v>
      </c>
      <c r="E1382" s="117">
        <v>1381</v>
      </c>
      <c r="F1382" s="117" t="s">
        <v>922</v>
      </c>
      <c r="G1382" s="117" t="s">
        <v>591</v>
      </c>
      <c r="H1382" s="117" t="s">
        <v>1016</v>
      </c>
      <c r="I1382" s="117" t="s">
        <v>398</v>
      </c>
      <c r="J1382" s="117" t="s">
        <v>398</v>
      </c>
      <c r="K1382" s="117" t="s">
        <v>398</v>
      </c>
      <c r="L1382" s="117" t="s">
        <v>398</v>
      </c>
      <c r="M1382" s="117" t="s">
        <v>398</v>
      </c>
      <c r="N1382" s="117" t="s">
        <v>398</v>
      </c>
      <c r="O1382" s="125" t="s">
        <v>579</v>
      </c>
      <c r="P1382" s="117">
        <v>1</v>
      </c>
      <c r="Q1382" s="117" t="s">
        <v>398</v>
      </c>
      <c r="R1382" s="117" t="s">
        <v>398</v>
      </c>
      <c r="S1382" s="117" t="s">
        <v>398</v>
      </c>
      <c r="T1382" s="117" t="s">
        <v>398</v>
      </c>
      <c r="U1382" s="117" t="s">
        <v>398</v>
      </c>
      <c r="V1382" s="117" t="s">
        <v>398</v>
      </c>
      <c r="W1382" s="123">
        <v>54</v>
      </c>
      <c r="X1382" s="123" t="s">
        <v>906</v>
      </c>
      <c r="Y1382" s="120">
        <v>43559</v>
      </c>
      <c r="Z1382" s="121">
        <v>0.375</v>
      </c>
      <c r="AA1382" s="123" t="s">
        <v>661</v>
      </c>
      <c r="AB1382" s="117" t="s">
        <v>582</v>
      </c>
      <c r="AC1382" s="119" t="s">
        <v>398</v>
      </c>
      <c r="AD1382" s="119" t="s">
        <v>398</v>
      </c>
    </row>
    <row r="1383" spans="1:30">
      <c r="A1383" s="117">
        <v>1382</v>
      </c>
      <c r="B1383" s="123" t="s">
        <v>467</v>
      </c>
      <c r="C1383" s="117" t="s">
        <v>5</v>
      </c>
      <c r="D1383" s="117" t="s">
        <v>595</v>
      </c>
      <c r="E1383" s="117">
        <v>1382</v>
      </c>
      <c r="F1383" s="117" t="s">
        <v>922</v>
      </c>
      <c r="G1383" s="117" t="s">
        <v>591</v>
      </c>
      <c r="H1383" s="117" t="s">
        <v>1016</v>
      </c>
      <c r="I1383" s="117" t="s">
        <v>398</v>
      </c>
      <c r="J1383" s="117" t="s">
        <v>398</v>
      </c>
      <c r="K1383" s="117" t="s">
        <v>398</v>
      </c>
      <c r="L1383" s="117" t="s">
        <v>398</v>
      </c>
      <c r="M1383" s="117" t="s">
        <v>398</v>
      </c>
      <c r="N1383" s="117" t="s">
        <v>398</v>
      </c>
      <c r="O1383" s="125" t="s">
        <v>579</v>
      </c>
      <c r="P1383" s="117">
        <v>1</v>
      </c>
      <c r="Q1383" s="117" t="s">
        <v>398</v>
      </c>
      <c r="R1383" s="117" t="s">
        <v>398</v>
      </c>
      <c r="S1383" s="117" t="s">
        <v>398</v>
      </c>
      <c r="T1383" s="117" t="s">
        <v>398</v>
      </c>
      <c r="U1383" s="117" t="s">
        <v>398</v>
      </c>
      <c r="V1383" s="117" t="s">
        <v>398</v>
      </c>
      <c r="W1383" s="123">
        <v>54</v>
      </c>
      <c r="X1383" s="123" t="s">
        <v>906</v>
      </c>
      <c r="Y1383" s="120">
        <v>43559</v>
      </c>
      <c r="Z1383" s="121">
        <v>0.375</v>
      </c>
      <c r="AA1383" s="123" t="s">
        <v>661</v>
      </c>
      <c r="AB1383" s="117" t="s">
        <v>582</v>
      </c>
      <c r="AC1383" s="119" t="s">
        <v>398</v>
      </c>
      <c r="AD1383" s="119" t="s">
        <v>398</v>
      </c>
    </row>
    <row r="1384" spans="1:30">
      <c r="A1384" s="117">
        <v>1383</v>
      </c>
      <c r="B1384" s="123" t="s">
        <v>467</v>
      </c>
      <c r="C1384" s="117" t="s">
        <v>5</v>
      </c>
      <c r="D1384" s="117" t="s">
        <v>595</v>
      </c>
      <c r="E1384" s="117">
        <v>1383</v>
      </c>
      <c r="F1384" s="117" t="s">
        <v>922</v>
      </c>
      <c r="G1384" s="117" t="s">
        <v>591</v>
      </c>
      <c r="H1384" s="117" t="s">
        <v>1016</v>
      </c>
      <c r="I1384" s="117" t="s">
        <v>398</v>
      </c>
      <c r="J1384" s="117" t="s">
        <v>398</v>
      </c>
      <c r="K1384" s="117" t="s">
        <v>398</v>
      </c>
      <c r="L1384" s="117" t="s">
        <v>398</v>
      </c>
      <c r="M1384" s="117" t="s">
        <v>398</v>
      </c>
      <c r="N1384" s="117" t="s">
        <v>398</v>
      </c>
      <c r="O1384" s="125" t="s">
        <v>579</v>
      </c>
      <c r="P1384" s="117">
        <v>1</v>
      </c>
      <c r="Q1384" s="117" t="s">
        <v>398</v>
      </c>
      <c r="R1384" s="117" t="s">
        <v>398</v>
      </c>
      <c r="S1384" s="117" t="s">
        <v>398</v>
      </c>
      <c r="T1384" s="117" t="s">
        <v>398</v>
      </c>
      <c r="U1384" s="117" t="s">
        <v>398</v>
      </c>
      <c r="V1384" s="117" t="s">
        <v>398</v>
      </c>
      <c r="W1384" s="123">
        <v>54</v>
      </c>
      <c r="X1384" s="123" t="s">
        <v>906</v>
      </c>
      <c r="Y1384" s="120">
        <v>43559</v>
      </c>
      <c r="Z1384" s="121">
        <v>0.375</v>
      </c>
      <c r="AA1384" s="123" t="s">
        <v>661</v>
      </c>
      <c r="AB1384" s="117" t="s">
        <v>582</v>
      </c>
      <c r="AC1384" s="119" t="s">
        <v>398</v>
      </c>
      <c r="AD1384" s="119" t="s">
        <v>398</v>
      </c>
    </row>
    <row r="1385" spans="1:30">
      <c r="A1385" s="117">
        <v>1384</v>
      </c>
      <c r="B1385" s="123" t="s">
        <v>467</v>
      </c>
      <c r="C1385" s="117" t="s">
        <v>5</v>
      </c>
      <c r="D1385" s="117" t="s">
        <v>595</v>
      </c>
      <c r="E1385" s="117">
        <v>1384</v>
      </c>
      <c r="F1385" s="117" t="s">
        <v>922</v>
      </c>
      <c r="G1385" s="117" t="s">
        <v>591</v>
      </c>
      <c r="H1385" s="117" t="s">
        <v>1016</v>
      </c>
      <c r="I1385" s="117" t="s">
        <v>398</v>
      </c>
      <c r="J1385" s="117" t="s">
        <v>398</v>
      </c>
      <c r="K1385" s="117" t="s">
        <v>398</v>
      </c>
      <c r="L1385" s="117" t="s">
        <v>398</v>
      </c>
      <c r="M1385" s="117" t="s">
        <v>398</v>
      </c>
      <c r="N1385" s="117" t="s">
        <v>398</v>
      </c>
      <c r="O1385" s="125" t="s">
        <v>579</v>
      </c>
      <c r="P1385" s="117">
        <v>1</v>
      </c>
      <c r="Q1385" s="117" t="s">
        <v>398</v>
      </c>
      <c r="R1385" s="117" t="s">
        <v>398</v>
      </c>
      <c r="S1385" s="117" t="s">
        <v>398</v>
      </c>
      <c r="T1385" s="117" t="s">
        <v>398</v>
      </c>
      <c r="U1385" s="117" t="s">
        <v>398</v>
      </c>
      <c r="V1385" s="117" t="s">
        <v>398</v>
      </c>
      <c r="W1385" s="123">
        <v>54</v>
      </c>
      <c r="X1385" s="123" t="s">
        <v>906</v>
      </c>
      <c r="Y1385" s="120">
        <v>43559</v>
      </c>
      <c r="Z1385" s="121">
        <v>0.375</v>
      </c>
      <c r="AA1385" s="123" t="s">
        <v>661</v>
      </c>
      <c r="AB1385" s="117" t="s">
        <v>582</v>
      </c>
      <c r="AC1385" s="119" t="s">
        <v>398</v>
      </c>
      <c r="AD1385" s="119" t="s">
        <v>398</v>
      </c>
    </row>
    <row r="1386" spans="1:30">
      <c r="A1386" s="117">
        <v>1385</v>
      </c>
      <c r="B1386" s="123" t="s">
        <v>467</v>
      </c>
      <c r="C1386" s="117" t="s">
        <v>5</v>
      </c>
      <c r="D1386" s="117" t="s">
        <v>595</v>
      </c>
      <c r="E1386" s="117">
        <v>1385</v>
      </c>
      <c r="F1386" s="117" t="s">
        <v>922</v>
      </c>
      <c r="G1386" s="117" t="s">
        <v>591</v>
      </c>
      <c r="H1386" s="117" t="s">
        <v>1016</v>
      </c>
      <c r="I1386" s="117" t="s">
        <v>398</v>
      </c>
      <c r="J1386" s="117" t="s">
        <v>398</v>
      </c>
      <c r="K1386" s="117" t="s">
        <v>398</v>
      </c>
      <c r="L1386" s="117" t="s">
        <v>398</v>
      </c>
      <c r="M1386" s="117" t="s">
        <v>398</v>
      </c>
      <c r="N1386" s="117" t="s">
        <v>398</v>
      </c>
      <c r="O1386" s="125" t="s">
        <v>579</v>
      </c>
      <c r="P1386" s="117">
        <v>1</v>
      </c>
      <c r="Q1386" s="117" t="s">
        <v>398</v>
      </c>
      <c r="R1386" s="117" t="s">
        <v>398</v>
      </c>
      <c r="S1386" s="117" t="s">
        <v>398</v>
      </c>
      <c r="T1386" s="117" t="s">
        <v>398</v>
      </c>
      <c r="U1386" s="117" t="s">
        <v>398</v>
      </c>
      <c r="V1386" s="117" t="s">
        <v>398</v>
      </c>
      <c r="W1386" s="123">
        <v>54</v>
      </c>
      <c r="X1386" s="123" t="s">
        <v>906</v>
      </c>
      <c r="Y1386" s="120">
        <v>43559</v>
      </c>
      <c r="Z1386" s="121">
        <v>0.375</v>
      </c>
      <c r="AA1386" s="123" t="s">
        <v>661</v>
      </c>
      <c r="AB1386" s="117" t="s">
        <v>582</v>
      </c>
      <c r="AC1386" s="119" t="s">
        <v>398</v>
      </c>
      <c r="AD1386" s="119" t="s">
        <v>398</v>
      </c>
    </row>
    <row r="1387" spans="1:30">
      <c r="A1387" s="117">
        <v>1386</v>
      </c>
      <c r="B1387" s="123" t="s">
        <v>467</v>
      </c>
      <c r="C1387" s="117" t="s">
        <v>5</v>
      </c>
      <c r="D1387" s="117" t="s">
        <v>595</v>
      </c>
      <c r="E1387" s="117">
        <v>1386</v>
      </c>
      <c r="F1387" s="117" t="s">
        <v>922</v>
      </c>
      <c r="G1387" s="117" t="s">
        <v>591</v>
      </c>
      <c r="H1387" s="117" t="s">
        <v>1016</v>
      </c>
      <c r="I1387" s="117" t="s">
        <v>398</v>
      </c>
      <c r="J1387" s="117" t="s">
        <v>398</v>
      </c>
      <c r="K1387" s="117" t="s">
        <v>398</v>
      </c>
      <c r="L1387" s="117" t="s">
        <v>398</v>
      </c>
      <c r="M1387" s="117" t="s">
        <v>398</v>
      </c>
      <c r="N1387" s="117" t="s">
        <v>398</v>
      </c>
      <c r="O1387" s="125" t="s">
        <v>579</v>
      </c>
      <c r="P1387" s="117">
        <v>1</v>
      </c>
      <c r="Q1387" s="117" t="s">
        <v>398</v>
      </c>
      <c r="R1387" s="117" t="s">
        <v>398</v>
      </c>
      <c r="S1387" s="117" t="s">
        <v>398</v>
      </c>
      <c r="T1387" s="117" t="s">
        <v>398</v>
      </c>
      <c r="U1387" s="117" t="s">
        <v>398</v>
      </c>
      <c r="V1387" s="117" t="s">
        <v>398</v>
      </c>
      <c r="W1387" s="123">
        <v>54</v>
      </c>
      <c r="X1387" s="123" t="s">
        <v>906</v>
      </c>
      <c r="Y1387" s="120">
        <v>43559</v>
      </c>
      <c r="Z1387" s="121">
        <v>0.375</v>
      </c>
      <c r="AA1387" s="123" t="s">
        <v>661</v>
      </c>
      <c r="AB1387" s="117" t="s">
        <v>582</v>
      </c>
      <c r="AC1387" s="119" t="s">
        <v>398</v>
      </c>
      <c r="AD1387" s="119" t="s">
        <v>398</v>
      </c>
    </row>
    <row r="1388" spans="1:30">
      <c r="A1388" s="117">
        <v>1387</v>
      </c>
      <c r="B1388" s="123" t="s">
        <v>467</v>
      </c>
      <c r="C1388" s="117" t="s">
        <v>5</v>
      </c>
      <c r="D1388" s="117" t="s">
        <v>595</v>
      </c>
      <c r="E1388" s="117">
        <v>1387</v>
      </c>
      <c r="F1388" s="117" t="s">
        <v>922</v>
      </c>
      <c r="G1388" s="117" t="s">
        <v>591</v>
      </c>
      <c r="H1388" s="117" t="s">
        <v>1016</v>
      </c>
      <c r="I1388" s="117" t="s">
        <v>398</v>
      </c>
      <c r="J1388" s="117" t="s">
        <v>398</v>
      </c>
      <c r="K1388" s="117" t="s">
        <v>398</v>
      </c>
      <c r="L1388" s="117" t="s">
        <v>398</v>
      </c>
      <c r="M1388" s="117" t="s">
        <v>398</v>
      </c>
      <c r="N1388" s="117" t="s">
        <v>398</v>
      </c>
      <c r="O1388" s="125" t="s">
        <v>579</v>
      </c>
      <c r="P1388" s="117">
        <v>1</v>
      </c>
      <c r="Q1388" s="117" t="s">
        <v>398</v>
      </c>
      <c r="R1388" s="117" t="s">
        <v>398</v>
      </c>
      <c r="S1388" s="117" t="s">
        <v>398</v>
      </c>
      <c r="T1388" s="117" t="s">
        <v>398</v>
      </c>
      <c r="U1388" s="117" t="s">
        <v>398</v>
      </c>
      <c r="V1388" s="117" t="s">
        <v>398</v>
      </c>
      <c r="W1388" s="123">
        <v>54</v>
      </c>
      <c r="X1388" s="123" t="s">
        <v>906</v>
      </c>
      <c r="Y1388" s="120">
        <v>43559</v>
      </c>
      <c r="Z1388" s="121">
        <v>0.375</v>
      </c>
      <c r="AA1388" s="123" t="s">
        <v>661</v>
      </c>
      <c r="AB1388" s="117" t="s">
        <v>582</v>
      </c>
      <c r="AC1388" s="119" t="s">
        <v>398</v>
      </c>
      <c r="AD1388" s="119" t="s">
        <v>398</v>
      </c>
    </row>
    <row r="1389" spans="1:30">
      <c r="A1389" s="117">
        <v>1388</v>
      </c>
      <c r="B1389" s="123" t="s">
        <v>467</v>
      </c>
      <c r="C1389" s="117" t="s">
        <v>5</v>
      </c>
      <c r="D1389" s="117" t="s">
        <v>595</v>
      </c>
      <c r="E1389" s="117">
        <v>1388</v>
      </c>
      <c r="F1389" s="117" t="s">
        <v>922</v>
      </c>
      <c r="G1389" s="117" t="s">
        <v>591</v>
      </c>
      <c r="H1389" s="117" t="s">
        <v>1016</v>
      </c>
      <c r="I1389" s="117" t="s">
        <v>398</v>
      </c>
      <c r="J1389" s="117" t="s">
        <v>398</v>
      </c>
      <c r="K1389" s="117" t="s">
        <v>398</v>
      </c>
      <c r="L1389" s="117" t="s">
        <v>398</v>
      </c>
      <c r="M1389" s="117" t="s">
        <v>398</v>
      </c>
      <c r="N1389" s="117" t="s">
        <v>398</v>
      </c>
      <c r="O1389" s="125" t="s">
        <v>579</v>
      </c>
      <c r="P1389" s="117">
        <v>1</v>
      </c>
      <c r="Q1389" s="117" t="s">
        <v>398</v>
      </c>
      <c r="R1389" s="117" t="s">
        <v>398</v>
      </c>
      <c r="S1389" s="117" t="s">
        <v>398</v>
      </c>
      <c r="T1389" s="117" t="s">
        <v>398</v>
      </c>
      <c r="U1389" s="117" t="s">
        <v>398</v>
      </c>
      <c r="V1389" s="117" t="s">
        <v>398</v>
      </c>
      <c r="W1389" s="123">
        <v>54</v>
      </c>
      <c r="X1389" s="123" t="s">
        <v>906</v>
      </c>
      <c r="Y1389" s="120">
        <v>43559</v>
      </c>
      <c r="Z1389" s="121">
        <v>0.375</v>
      </c>
      <c r="AA1389" s="123" t="s">
        <v>661</v>
      </c>
      <c r="AB1389" s="117" t="s">
        <v>582</v>
      </c>
      <c r="AC1389" s="119" t="s">
        <v>398</v>
      </c>
      <c r="AD1389" s="119" t="s">
        <v>398</v>
      </c>
    </row>
    <row r="1390" spans="1:30">
      <c r="A1390" s="117">
        <v>1389</v>
      </c>
      <c r="B1390" s="123" t="s">
        <v>467</v>
      </c>
      <c r="C1390" s="117" t="s">
        <v>5</v>
      </c>
      <c r="D1390" s="117" t="s">
        <v>595</v>
      </c>
      <c r="E1390" s="117">
        <v>1389</v>
      </c>
      <c r="F1390" s="117" t="s">
        <v>922</v>
      </c>
      <c r="G1390" s="117" t="s">
        <v>591</v>
      </c>
      <c r="H1390" s="117" t="s">
        <v>1016</v>
      </c>
      <c r="I1390" s="117" t="s">
        <v>398</v>
      </c>
      <c r="J1390" s="117" t="s">
        <v>398</v>
      </c>
      <c r="K1390" s="117" t="s">
        <v>398</v>
      </c>
      <c r="L1390" s="117" t="s">
        <v>398</v>
      </c>
      <c r="M1390" s="117" t="s">
        <v>398</v>
      </c>
      <c r="N1390" s="117" t="s">
        <v>398</v>
      </c>
      <c r="O1390" s="125" t="s">
        <v>579</v>
      </c>
      <c r="P1390" s="117">
        <v>1</v>
      </c>
      <c r="Q1390" s="117" t="s">
        <v>398</v>
      </c>
      <c r="R1390" s="117" t="s">
        <v>398</v>
      </c>
      <c r="S1390" s="117" t="s">
        <v>398</v>
      </c>
      <c r="T1390" s="117" t="s">
        <v>398</v>
      </c>
      <c r="U1390" s="117" t="s">
        <v>398</v>
      </c>
      <c r="V1390" s="117" t="s">
        <v>398</v>
      </c>
      <c r="W1390" s="123">
        <v>54</v>
      </c>
      <c r="X1390" s="123" t="s">
        <v>906</v>
      </c>
      <c r="Y1390" s="120">
        <v>43559</v>
      </c>
      <c r="Z1390" s="121">
        <v>0.375</v>
      </c>
      <c r="AA1390" s="123" t="s">
        <v>661</v>
      </c>
      <c r="AB1390" s="117" t="s">
        <v>582</v>
      </c>
      <c r="AC1390" s="119" t="s">
        <v>398</v>
      </c>
      <c r="AD1390" s="119" t="s">
        <v>398</v>
      </c>
    </row>
    <row r="1391" spans="1:30">
      <c r="A1391" s="117">
        <v>1390</v>
      </c>
      <c r="B1391" s="123" t="s">
        <v>467</v>
      </c>
      <c r="C1391" s="117" t="s">
        <v>5</v>
      </c>
      <c r="D1391" s="117" t="s">
        <v>595</v>
      </c>
      <c r="E1391" s="117">
        <v>1390</v>
      </c>
      <c r="F1391" s="117" t="s">
        <v>922</v>
      </c>
      <c r="G1391" s="117" t="s">
        <v>591</v>
      </c>
      <c r="H1391" s="117" t="s">
        <v>1016</v>
      </c>
      <c r="I1391" s="117" t="s">
        <v>398</v>
      </c>
      <c r="J1391" s="117" t="s">
        <v>398</v>
      </c>
      <c r="K1391" s="117" t="s">
        <v>398</v>
      </c>
      <c r="L1391" s="117" t="s">
        <v>398</v>
      </c>
      <c r="M1391" s="117" t="s">
        <v>398</v>
      </c>
      <c r="N1391" s="117" t="s">
        <v>398</v>
      </c>
      <c r="O1391" s="125" t="s">
        <v>579</v>
      </c>
      <c r="P1391" s="117">
        <v>1</v>
      </c>
      <c r="Q1391" s="117" t="s">
        <v>398</v>
      </c>
      <c r="R1391" s="117" t="s">
        <v>398</v>
      </c>
      <c r="S1391" s="117" t="s">
        <v>398</v>
      </c>
      <c r="T1391" s="117" t="s">
        <v>398</v>
      </c>
      <c r="U1391" s="117" t="s">
        <v>398</v>
      </c>
      <c r="V1391" s="117" t="s">
        <v>398</v>
      </c>
      <c r="W1391" s="123">
        <v>54</v>
      </c>
      <c r="X1391" s="123" t="s">
        <v>906</v>
      </c>
      <c r="Y1391" s="120">
        <v>43559</v>
      </c>
      <c r="Z1391" s="121">
        <v>0.375</v>
      </c>
      <c r="AA1391" s="123" t="s">
        <v>661</v>
      </c>
      <c r="AB1391" s="117" t="s">
        <v>582</v>
      </c>
      <c r="AC1391" s="119" t="s">
        <v>398</v>
      </c>
      <c r="AD1391" s="119" t="s">
        <v>398</v>
      </c>
    </row>
    <row r="1392" spans="1:30">
      <c r="A1392" s="117">
        <v>1391</v>
      </c>
      <c r="B1392" s="123" t="s">
        <v>467</v>
      </c>
      <c r="C1392" s="117" t="s">
        <v>5</v>
      </c>
      <c r="D1392" s="117" t="s">
        <v>595</v>
      </c>
      <c r="E1392" s="117">
        <v>1391</v>
      </c>
      <c r="F1392" s="117" t="s">
        <v>922</v>
      </c>
      <c r="G1392" s="117" t="s">
        <v>591</v>
      </c>
      <c r="H1392" s="117" t="s">
        <v>1016</v>
      </c>
      <c r="I1392" s="117" t="s">
        <v>398</v>
      </c>
      <c r="J1392" s="117" t="s">
        <v>398</v>
      </c>
      <c r="K1392" s="117" t="s">
        <v>398</v>
      </c>
      <c r="L1392" s="117" t="s">
        <v>398</v>
      </c>
      <c r="M1392" s="117" t="s">
        <v>398</v>
      </c>
      <c r="N1392" s="117" t="s">
        <v>398</v>
      </c>
      <c r="O1392" s="125" t="s">
        <v>579</v>
      </c>
      <c r="P1392" s="117">
        <v>1</v>
      </c>
      <c r="Q1392" s="117" t="s">
        <v>398</v>
      </c>
      <c r="R1392" s="117" t="s">
        <v>398</v>
      </c>
      <c r="S1392" s="117" t="s">
        <v>398</v>
      </c>
      <c r="T1392" s="117" t="s">
        <v>398</v>
      </c>
      <c r="U1392" s="117" t="s">
        <v>398</v>
      </c>
      <c r="V1392" s="117" t="s">
        <v>398</v>
      </c>
      <c r="W1392" s="123">
        <v>54</v>
      </c>
      <c r="X1392" s="123" t="s">
        <v>906</v>
      </c>
      <c r="Y1392" s="120">
        <v>43559</v>
      </c>
      <c r="Z1392" s="121">
        <v>0.375</v>
      </c>
      <c r="AA1392" s="123" t="s">
        <v>661</v>
      </c>
      <c r="AB1392" s="117" t="s">
        <v>582</v>
      </c>
      <c r="AC1392" s="119" t="s">
        <v>398</v>
      </c>
      <c r="AD1392" s="119" t="s">
        <v>398</v>
      </c>
    </row>
    <row r="1393" spans="1:30">
      <c r="A1393" s="117">
        <v>1392</v>
      </c>
      <c r="B1393" s="123" t="s">
        <v>467</v>
      </c>
      <c r="C1393" s="117" t="s">
        <v>5</v>
      </c>
      <c r="D1393" s="117" t="s">
        <v>595</v>
      </c>
      <c r="E1393" s="117">
        <v>1392</v>
      </c>
      <c r="F1393" s="117" t="s">
        <v>922</v>
      </c>
      <c r="G1393" s="117" t="s">
        <v>591</v>
      </c>
      <c r="H1393" s="117" t="s">
        <v>1016</v>
      </c>
      <c r="I1393" s="117" t="s">
        <v>398</v>
      </c>
      <c r="J1393" s="117" t="s">
        <v>398</v>
      </c>
      <c r="K1393" s="117" t="s">
        <v>398</v>
      </c>
      <c r="L1393" s="117" t="s">
        <v>398</v>
      </c>
      <c r="M1393" s="117" t="s">
        <v>398</v>
      </c>
      <c r="N1393" s="117" t="s">
        <v>398</v>
      </c>
      <c r="O1393" s="125" t="s">
        <v>579</v>
      </c>
      <c r="P1393" s="117">
        <v>1</v>
      </c>
      <c r="Q1393" s="117" t="s">
        <v>398</v>
      </c>
      <c r="R1393" s="117" t="s">
        <v>398</v>
      </c>
      <c r="S1393" s="117" t="s">
        <v>398</v>
      </c>
      <c r="T1393" s="117" t="s">
        <v>398</v>
      </c>
      <c r="U1393" s="117" t="s">
        <v>398</v>
      </c>
      <c r="V1393" s="117" t="s">
        <v>398</v>
      </c>
      <c r="W1393" s="123">
        <v>54</v>
      </c>
      <c r="X1393" s="123" t="s">
        <v>906</v>
      </c>
      <c r="Y1393" s="120">
        <v>43559</v>
      </c>
      <c r="Z1393" s="121">
        <v>0.375</v>
      </c>
      <c r="AA1393" s="123" t="s">
        <v>661</v>
      </c>
      <c r="AB1393" s="117" t="s">
        <v>582</v>
      </c>
      <c r="AC1393" s="119" t="s">
        <v>398</v>
      </c>
      <c r="AD1393" s="119" t="s">
        <v>398</v>
      </c>
    </row>
    <row r="1394" spans="1:30">
      <c r="A1394" s="117">
        <v>1393</v>
      </c>
      <c r="B1394" s="123" t="s">
        <v>467</v>
      </c>
      <c r="C1394" s="117" t="s">
        <v>5</v>
      </c>
      <c r="D1394" s="117" t="s">
        <v>595</v>
      </c>
      <c r="E1394" s="117">
        <v>1393</v>
      </c>
      <c r="F1394" s="117" t="s">
        <v>922</v>
      </c>
      <c r="G1394" s="117" t="s">
        <v>591</v>
      </c>
      <c r="H1394" s="117" t="s">
        <v>1016</v>
      </c>
      <c r="I1394" s="117" t="s">
        <v>398</v>
      </c>
      <c r="J1394" s="117" t="s">
        <v>398</v>
      </c>
      <c r="K1394" s="117" t="s">
        <v>398</v>
      </c>
      <c r="L1394" s="117" t="s">
        <v>398</v>
      </c>
      <c r="M1394" s="117" t="s">
        <v>398</v>
      </c>
      <c r="N1394" s="117" t="s">
        <v>398</v>
      </c>
      <c r="O1394" s="125" t="s">
        <v>579</v>
      </c>
      <c r="P1394" s="117">
        <v>1</v>
      </c>
      <c r="Q1394" s="117" t="s">
        <v>398</v>
      </c>
      <c r="R1394" s="117" t="s">
        <v>398</v>
      </c>
      <c r="S1394" s="117" t="s">
        <v>398</v>
      </c>
      <c r="T1394" s="117" t="s">
        <v>398</v>
      </c>
      <c r="U1394" s="117" t="s">
        <v>398</v>
      </c>
      <c r="V1394" s="117" t="s">
        <v>398</v>
      </c>
      <c r="W1394" s="123">
        <v>54</v>
      </c>
      <c r="X1394" s="123" t="s">
        <v>906</v>
      </c>
      <c r="Y1394" s="120">
        <v>43559</v>
      </c>
      <c r="Z1394" s="121">
        <v>0.375</v>
      </c>
      <c r="AA1394" s="123" t="s">
        <v>661</v>
      </c>
      <c r="AB1394" s="117" t="s">
        <v>582</v>
      </c>
      <c r="AC1394" s="119" t="s">
        <v>398</v>
      </c>
      <c r="AD1394" s="119" t="s">
        <v>398</v>
      </c>
    </row>
    <row r="1395" spans="1:30">
      <c r="A1395" s="117">
        <v>1394</v>
      </c>
      <c r="B1395" s="123" t="s">
        <v>467</v>
      </c>
      <c r="C1395" s="117" t="s">
        <v>5</v>
      </c>
      <c r="D1395" s="117" t="s">
        <v>595</v>
      </c>
      <c r="E1395" s="117">
        <v>1394</v>
      </c>
      <c r="F1395" s="117" t="s">
        <v>922</v>
      </c>
      <c r="G1395" s="117" t="s">
        <v>591</v>
      </c>
      <c r="H1395" s="117" t="s">
        <v>1016</v>
      </c>
      <c r="I1395" s="117" t="s">
        <v>398</v>
      </c>
      <c r="J1395" s="117" t="s">
        <v>398</v>
      </c>
      <c r="K1395" s="117" t="s">
        <v>398</v>
      </c>
      <c r="L1395" s="117" t="s">
        <v>398</v>
      </c>
      <c r="M1395" s="117" t="s">
        <v>398</v>
      </c>
      <c r="N1395" s="117" t="s">
        <v>398</v>
      </c>
      <c r="O1395" s="125" t="s">
        <v>579</v>
      </c>
      <c r="P1395" s="117">
        <v>1</v>
      </c>
      <c r="Q1395" s="117" t="s">
        <v>398</v>
      </c>
      <c r="R1395" s="117" t="s">
        <v>398</v>
      </c>
      <c r="S1395" s="117" t="s">
        <v>398</v>
      </c>
      <c r="T1395" s="117" t="s">
        <v>398</v>
      </c>
      <c r="U1395" s="117" t="s">
        <v>398</v>
      </c>
      <c r="V1395" s="117" t="s">
        <v>398</v>
      </c>
      <c r="W1395" s="123">
        <v>54</v>
      </c>
      <c r="X1395" s="123" t="s">
        <v>906</v>
      </c>
      <c r="Y1395" s="120">
        <v>43559</v>
      </c>
      <c r="Z1395" s="121">
        <v>0.375</v>
      </c>
      <c r="AA1395" s="123" t="s">
        <v>661</v>
      </c>
      <c r="AB1395" s="117" t="s">
        <v>582</v>
      </c>
      <c r="AC1395" s="119" t="s">
        <v>398</v>
      </c>
      <c r="AD1395" s="119" t="s">
        <v>398</v>
      </c>
    </row>
    <row r="1396" spans="1:30">
      <c r="A1396" s="117">
        <v>1395</v>
      </c>
      <c r="B1396" s="123" t="s">
        <v>467</v>
      </c>
      <c r="C1396" s="117" t="s">
        <v>5</v>
      </c>
      <c r="D1396" s="117" t="s">
        <v>595</v>
      </c>
      <c r="E1396" s="117">
        <v>1395</v>
      </c>
      <c r="F1396" s="117" t="s">
        <v>922</v>
      </c>
      <c r="G1396" s="117" t="s">
        <v>591</v>
      </c>
      <c r="H1396" s="117" t="s">
        <v>1016</v>
      </c>
      <c r="I1396" s="117" t="s">
        <v>398</v>
      </c>
      <c r="J1396" s="117" t="s">
        <v>398</v>
      </c>
      <c r="K1396" s="117" t="s">
        <v>398</v>
      </c>
      <c r="L1396" s="117" t="s">
        <v>398</v>
      </c>
      <c r="M1396" s="117" t="s">
        <v>398</v>
      </c>
      <c r="N1396" s="117" t="s">
        <v>398</v>
      </c>
      <c r="O1396" s="125" t="s">
        <v>579</v>
      </c>
      <c r="P1396" s="117">
        <v>1</v>
      </c>
      <c r="Q1396" s="117" t="s">
        <v>398</v>
      </c>
      <c r="R1396" s="117" t="s">
        <v>398</v>
      </c>
      <c r="S1396" s="117" t="s">
        <v>398</v>
      </c>
      <c r="T1396" s="117" t="s">
        <v>398</v>
      </c>
      <c r="U1396" s="117" t="s">
        <v>398</v>
      </c>
      <c r="V1396" s="117" t="s">
        <v>398</v>
      </c>
      <c r="W1396" s="123">
        <v>54</v>
      </c>
      <c r="X1396" s="123" t="s">
        <v>906</v>
      </c>
      <c r="Y1396" s="120">
        <v>43559</v>
      </c>
      <c r="Z1396" s="121">
        <v>0.375</v>
      </c>
      <c r="AA1396" s="123" t="s">
        <v>661</v>
      </c>
      <c r="AB1396" s="117" t="s">
        <v>582</v>
      </c>
      <c r="AC1396" s="119" t="s">
        <v>398</v>
      </c>
      <c r="AD1396" s="119" t="s">
        <v>398</v>
      </c>
    </row>
    <row r="1397" spans="1:30">
      <c r="A1397" s="117">
        <v>1396</v>
      </c>
      <c r="B1397" s="123" t="s">
        <v>467</v>
      </c>
      <c r="C1397" s="117" t="s">
        <v>5</v>
      </c>
      <c r="D1397" s="117" t="s">
        <v>595</v>
      </c>
      <c r="E1397" s="117">
        <v>1396</v>
      </c>
      <c r="F1397" s="117" t="s">
        <v>922</v>
      </c>
      <c r="G1397" s="117" t="s">
        <v>591</v>
      </c>
      <c r="H1397" s="117" t="s">
        <v>1016</v>
      </c>
      <c r="I1397" s="117" t="s">
        <v>398</v>
      </c>
      <c r="J1397" s="117" t="s">
        <v>398</v>
      </c>
      <c r="K1397" s="117" t="s">
        <v>398</v>
      </c>
      <c r="L1397" s="117" t="s">
        <v>398</v>
      </c>
      <c r="M1397" s="117" t="s">
        <v>398</v>
      </c>
      <c r="N1397" s="117" t="s">
        <v>398</v>
      </c>
      <c r="O1397" s="125" t="s">
        <v>579</v>
      </c>
      <c r="P1397" s="117">
        <v>1</v>
      </c>
      <c r="Q1397" s="117" t="s">
        <v>398</v>
      </c>
      <c r="R1397" s="117" t="s">
        <v>398</v>
      </c>
      <c r="S1397" s="117" t="s">
        <v>398</v>
      </c>
      <c r="T1397" s="117" t="s">
        <v>398</v>
      </c>
      <c r="U1397" s="117" t="s">
        <v>398</v>
      </c>
      <c r="V1397" s="117" t="s">
        <v>398</v>
      </c>
      <c r="W1397" s="123">
        <v>54</v>
      </c>
      <c r="X1397" s="123" t="s">
        <v>906</v>
      </c>
      <c r="Y1397" s="120">
        <v>43559</v>
      </c>
      <c r="Z1397" s="121">
        <v>0.375</v>
      </c>
      <c r="AA1397" s="123" t="s">
        <v>661</v>
      </c>
      <c r="AB1397" s="117" t="s">
        <v>582</v>
      </c>
      <c r="AC1397" s="119" t="s">
        <v>398</v>
      </c>
      <c r="AD1397" s="119" t="s">
        <v>398</v>
      </c>
    </row>
    <row r="1398" spans="1:30">
      <c r="A1398" s="117">
        <v>1397</v>
      </c>
      <c r="B1398" s="123" t="s">
        <v>467</v>
      </c>
      <c r="C1398" s="117" t="s">
        <v>5</v>
      </c>
      <c r="D1398" s="117" t="s">
        <v>595</v>
      </c>
      <c r="E1398" s="117">
        <v>1397</v>
      </c>
      <c r="F1398" s="117" t="s">
        <v>922</v>
      </c>
      <c r="G1398" s="117" t="s">
        <v>591</v>
      </c>
      <c r="H1398" s="117" t="s">
        <v>1016</v>
      </c>
      <c r="I1398" s="117" t="s">
        <v>398</v>
      </c>
      <c r="J1398" s="117" t="s">
        <v>398</v>
      </c>
      <c r="K1398" s="117" t="s">
        <v>398</v>
      </c>
      <c r="L1398" s="117" t="s">
        <v>398</v>
      </c>
      <c r="M1398" s="117" t="s">
        <v>398</v>
      </c>
      <c r="N1398" s="117" t="s">
        <v>398</v>
      </c>
      <c r="O1398" s="125" t="s">
        <v>579</v>
      </c>
      <c r="P1398" s="117">
        <v>1</v>
      </c>
      <c r="Q1398" s="117" t="s">
        <v>398</v>
      </c>
      <c r="R1398" s="117" t="s">
        <v>398</v>
      </c>
      <c r="S1398" s="117" t="s">
        <v>398</v>
      </c>
      <c r="T1398" s="117" t="s">
        <v>398</v>
      </c>
      <c r="U1398" s="117" t="s">
        <v>398</v>
      </c>
      <c r="V1398" s="117" t="s">
        <v>398</v>
      </c>
      <c r="W1398" s="123">
        <v>54</v>
      </c>
      <c r="X1398" s="123" t="s">
        <v>906</v>
      </c>
      <c r="Y1398" s="120">
        <v>43559</v>
      </c>
      <c r="Z1398" s="121">
        <v>0.375</v>
      </c>
      <c r="AA1398" s="123" t="s">
        <v>661</v>
      </c>
      <c r="AB1398" s="117" t="s">
        <v>582</v>
      </c>
      <c r="AC1398" s="119" t="s">
        <v>398</v>
      </c>
      <c r="AD1398" s="119" t="s">
        <v>398</v>
      </c>
    </row>
    <row r="1399" spans="1:30">
      <c r="A1399" s="117">
        <v>1398</v>
      </c>
      <c r="B1399" s="123" t="s">
        <v>467</v>
      </c>
      <c r="C1399" s="117" t="s">
        <v>5</v>
      </c>
      <c r="D1399" s="117" t="s">
        <v>595</v>
      </c>
      <c r="E1399" s="117">
        <v>1398</v>
      </c>
      <c r="F1399" s="117" t="s">
        <v>922</v>
      </c>
      <c r="G1399" s="117" t="s">
        <v>591</v>
      </c>
      <c r="H1399" s="117" t="s">
        <v>1016</v>
      </c>
      <c r="I1399" s="117" t="s">
        <v>398</v>
      </c>
      <c r="J1399" s="117" t="s">
        <v>398</v>
      </c>
      <c r="K1399" s="117" t="s">
        <v>398</v>
      </c>
      <c r="L1399" s="117" t="s">
        <v>398</v>
      </c>
      <c r="M1399" s="117" t="s">
        <v>398</v>
      </c>
      <c r="N1399" s="117" t="s">
        <v>398</v>
      </c>
      <c r="O1399" s="125" t="s">
        <v>579</v>
      </c>
      <c r="P1399" s="117">
        <v>1</v>
      </c>
      <c r="Q1399" s="117" t="s">
        <v>398</v>
      </c>
      <c r="R1399" s="117" t="s">
        <v>398</v>
      </c>
      <c r="S1399" s="117" t="s">
        <v>398</v>
      </c>
      <c r="T1399" s="117" t="s">
        <v>398</v>
      </c>
      <c r="U1399" s="117" t="s">
        <v>398</v>
      </c>
      <c r="V1399" s="117" t="s">
        <v>398</v>
      </c>
      <c r="W1399" s="123">
        <v>54</v>
      </c>
      <c r="X1399" s="123" t="s">
        <v>906</v>
      </c>
      <c r="Y1399" s="120">
        <v>43559</v>
      </c>
      <c r="Z1399" s="121">
        <v>0.375</v>
      </c>
      <c r="AA1399" s="123" t="s">
        <v>661</v>
      </c>
      <c r="AB1399" s="117" t="s">
        <v>582</v>
      </c>
      <c r="AC1399" s="119" t="s">
        <v>398</v>
      </c>
      <c r="AD1399" s="119" t="s">
        <v>398</v>
      </c>
    </row>
    <row r="1400" spans="1:30">
      <c r="A1400" s="117">
        <v>1399</v>
      </c>
      <c r="B1400" s="123" t="s">
        <v>467</v>
      </c>
      <c r="C1400" s="117" t="s">
        <v>5</v>
      </c>
      <c r="D1400" s="117" t="s">
        <v>595</v>
      </c>
      <c r="E1400" s="117">
        <v>1399</v>
      </c>
      <c r="F1400" s="117" t="s">
        <v>922</v>
      </c>
      <c r="G1400" s="117" t="s">
        <v>591</v>
      </c>
      <c r="H1400" s="117" t="s">
        <v>1016</v>
      </c>
      <c r="I1400" s="117" t="s">
        <v>398</v>
      </c>
      <c r="J1400" s="117" t="s">
        <v>398</v>
      </c>
      <c r="K1400" s="117" t="s">
        <v>398</v>
      </c>
      <c r="L1400" s="117" t="s">
        <v>398</v>
      </c>
      <c r="M1400" s="117" t="s">
        <v>398</v>
      </c>
      <c r="N1400" s="117" t="s">
        <v>398</v>
      </c>
      <c r="O1400" s="125" t="s">
        <v>579</v>
      </c>
      <c r="P1400" s="117">
        <v>1</v>
      </c>
      <c r="Q1400" s="117" t="s">
        <v>398</v>
      </c>
      <c r="R1400" s="117" t="s">
        <v>398</v>
      </c>
      <c r="S1400" s="117" t="s">
        <v>398</v>
      </c>
      <c r="T1400" s="117" t="s">
        <v>398</v>
      </c>
      <c r="U1400" s="117" t="s">
        <v>398</v>
      </c>
      <c r="V1400" s="117" t="s">
        <v>398</v>
      </c>
      <c r="W1400" s="123">
        <v>54</v>
      </c>
      <c r="X1400" s="123" t="s">
        <v>906</v>
      </c>
      <c r="Y1400" s="120">
        <v>43559</v>
      </c>
      <c r="Z1400" s="121">
        <v>0.375</v>
      </c>
      <c r="AA1400" s="123" t="s">
        <v>661</v>
      </c>
      <c r="AB1400" s="117" t="s">
        <v>582</v>
      </c>
      <c r="AC1400" s="119" t="s">
        <v>398</v>
      </c>
      <c r="AD1400" s="119" t="s">
        <v>398</v>
      </c>
    </row>
    <row r="1401" spans="1:30">
      <c r="A1401" s="117">
        <v>1400</v>
      </c>
      <c r="B1401" s="123" t="s">
        <v>467</v>
      </c>
      <c r="C1401" s="117" t="s">
        <v>5</v>
      </c>
      <c r="D1401" s="117" t="s">
        <v>595</v>
      </c>
      <c r="E1401" s="117">
        <v>1400</v>
      </c>
      <c r="F1401" s="117" t="s">
        <v>922</v>
      </c>
      <c r="G1401" s="117" t="s">
        <v>591</v>
      </c>
      <c r="H1401" s="117" t="s">
        <v>1016</v>
      </c>
      <c r="I1401" s="117" t="s">
        <v>398</v>
      </c>
      <c r="J1401" s="117" t="s">
        <v>398</v>
      </c>
      <c r="K1401" s="117" t="s">
        <v>398</v>
      </c>
      <c r="L1401" s="117" t="s">
        <v>398</v>
      </c>
      <c r="M1401" s="117" t="s">
        <v>398</v>
      </c>
      <c r="N1401" s="117" t="s">
        <v>398</v>
      </c>
      <c r="O1401" s="125" t="s">
        <v>579</v>
      </c>
      <c r="P1401" s="117">
        <v>1</v>
      </c>
      <c r="Q1401" s="117" t="s">
        <v>398</v>
      </c>
      <c r="R1401" s="117" t="s">
        <v>398</v>
      </c>
      <c r="S1401" s="117" t="s">
        <v>398</v>
      </c>
      <c r="T1401" s="117" t="s">
        <v>398</v>
      </c>
      <c r="U1401" s="117" t="s">
        <v>398</v>
      </c>
      <c r="V1401" s="117" t="s">
        <v>398</v>
      </c>
      <c r="W1401" s="123">
        <v>54</v>
      </c>
      <c r="X1401" s="123" t="s">
        <v>906</v>
      </c>
      <c r="Y1401" s="120">
        <v>43559</v>
      </c>
      <c r="Z1401" s="121">
        <v>0.375</v>
      </c>
      <c r="AA1401" s="123" t="s">
        <v>661</v>
      </c>
      <c r="AB1401" s="117" t="s">
        <v>582</v>
      </c>
      <c r="AC1401" s="119" t="s">
        <v>398</v>
      </c>
      <c r="AD1401" s="119" t="s">
        <v>398</v>
      </c>
    </row>
    <row r="1402" spans="1:30">
      <c r="A1402" s="117">
        <v>1401</v>
      </c>
      <c r="B1402" s="123" t="s">
        <v>467</v>
      </c>
      <c r="C1402" s="117" t="s">
        <v>5</v>
      </c>
      <c r="D1402" s="117" t="s">
        <v>595</v>
      </c>
      <c r="E1402" s="117">
        <v>1401</v>
      </c>
      <c r="F1402" s="117" t="s">
        <v>922</v>
      </c>
      <c r="G1402" s="117" t="s">
        <v>591</v>
      </c>
      <c r="H1402" s="117" t="s">
        <v>1016</v>
      </c>
      <c r="I1402" s="117" t="s">
        <v>398</v>
      </c>
      <c r="J1402" s="117" t="s">
        <v>398</v>
      </c>
      <c r="K1402" s="117" t="s">
        <v>398</v>
      </c>
      <c r="L1402" s="117" t="s">
        <v>398</v>
      </c>
      <c r="M1402" s="117" t="s">
        <v>398</v>
      </c>
      <c r="N1402" s="117" t="s">
        <v>398</v>
      </c>
      <c r="O1402" s="125" t="s">
        <v>579</v>
      </c>
      <c r="P1402" s="117">
        <v>1</v>
      </c>
      <c r="Q1402" s="117" t="s">
        <v>398</v>
      </c>
      <c r="R1402" s="117" t="s">
        <v>398</v>
      </c>
      <c r="S1402" s="117" t="s">
        <v>398</v>
      </c>
      <c r="T1402" s="117" t="s">
        <v>398</v>
      </c>
      <c r="U1402" s="117" t="s">
        <v>398</v>
      </c>
      <c r="V1402" s="117" t="s">
        <v>398</v>
      </c>
      <c r="W1402" s="123">
        <v>54</v>
      </c>
      <c r="X1402" s="123" t="s">
        <v>906</v>
      </c>
      <c r="Y1402" s="120">
        <v>43559</v>
      </c>
      <c r="Z1402" s="121">
        <v>0.375</v>
      </c>
      <c r="AA1402" s="123" t="s">
        <v>661</v>
      </c>
      <c r="AB1402" s="117" t="s">
        <v>582</v>
      </c>
      <c r="AC1402" s="119" t="s">
        <v>398</v>
      </c>
      <c r="AD1402" s="119" t="s">
        <v>398</v>
      </c>
    </row>
    <row r="1403" spans="1:30">
      <c r="A1403" s="117">
        <v>1402</v>
      </c>
      <c r="B1403" s="123" t="s">
        <v>467</v>
      </c>
      <c r="C1403" s="117" t="s">
        <v>5</v>
      </c>
      <c r="D1403" s="117" t="s">
        <v>595</v>
      </c>
      <c r="E1403" s="117">
        <v>1402</v>
      </c>
      <c r="F1403" s="117" t="s">
        <v>922</v>
      </c>
      <c r="G1403" s="117" t="s">
        <v>591</v>
      </c>
      <c r="H1403" s="117" t="s">
        <v>1016</v>
      </c>
      <c r="I1403" s="117" t="s">
        <v>398</v>
      </c>
      <c r="J1403" s="117" t="s">
        <v>398</v>
      </c>
      <c r="K1403" s="117" t="s">
        <v>398</v>
      </c>
      <c r="L1403" s="117" t="s">
        <v>398</v>
      </c>
      <c r="M1403" s="117" t="s">
        <v>398</v>
      </c>
      <c r="N1403" s="117" t="s">
        <v>398</v>
      </c>
      <c r="O1403" s="125" t="s">
        <v>579</v>
      </c>
      <c r="P1403" s="117">
        <v>1</v>
      </c>
      <c r="Q1403" s="117" t="s">
        <v>398</v>
      </c>
      <c r="R1403" s="117" t="s">
        <v>398</v>
      </c>
      <c r="S1403" s="117" t="s">
        <v>398</v>
      </c>
      <c r="T1403" s="117" t="s">
        <v>398</v>
      </c>
      <c r="U1403" s="117" t="s">
        <v>398</v>
      </c>
      <c r="V1403" s="117" t="s">
        <v>398</v>
      </c>
      <c r="W1403" s="123">
        <v>54</v>
      </c>
      <c r="X1403" s="123" t="s">
        <v>906</v>
      </c>
      <c r="Y1403" s="120">
        <v>43559</v>
      </c>
      <c r="Z1403" s="121">
        <v>0.375</v>
      </c>
      <c r="AA1403" s="123" t="s">
        <v>661</v>
      </c>
      <c r="AB1403" s="117" t="s">
        <v>582</v>
      </c>
      <c r="AC1403" s="119" t="s">
        <v>398</v>
      </c>
      <c r="AD1403" s="119" t="s">
        <v>398</v>
      </c>
    </row>
    <row r="1404" spans="1:30">
      <c r="A1404" s="117">
        <v>1403</v>
      </c>
      <c r="B1404" s="123" t="s">
        <v>467</v>
      </c>
      <c r="C1404" s="117" t="s">
        <v>5</v>
      </c>
      <c r="D1404" s="117" t="s">
        <v>595</v>
      </c>
      <c r="E1404" s="117">
        <v>1403</v>
      </c>
      <c r="F1404" s="117" t="s">
        <v>922</v>
      </c>
      <c r="G1404" s="117" t="s">
        <v>591</v>
      </c>
      <c r="H1404" s="117" t="s">
        <v>1016</v>
      </c>
      <c r="I1404" s="117" t="s">
        <v>398</v>
      </c>
      <c r="J1404" s="117" t="s">
        <v>398</v>
      </c>
      <c r="K1404" s="117" t="s">
        <v>398</v>
      </c>
      <c r="L1404" s="117" t="s">
        <v>398</v>
      </c>
      <c r="M1404" s="117" t="s">
        <v>398</v>
      </c>
      <c r="N1404" s="117" t="s">
        <v>398</v>
      </c>
      <c r="O1404" s="125" t="s">
        <v>579</v>
      </c>
      <c r="P1404" s="117">
        <v>1</v>
      </c>
      <c r="Q1404" s="117" t="s">
        <v>398</v>
      </c>
      <c r="R1404" s="117" t="s">
        <v>398</v>
      </c>
      <c r="S1404" s="117" t="s">
        <v>398</v>
      </c>
      <c r="T1404" s="117" t="s">
        <v>398</v>
      </c>
      <c r="U1404" s="117" t="s">
        <v>398</v>
      </c>
      <c r="V1404" s="117" t="s">
        <v>398</v>
      </c>
      <c r="W1404" s="123">
        <v>54</v>
      </c>
      <c r="X1404" s="123" t="s">
        <v>906</v>
      </c>
      <c r="Y1404" s="120">
        <v>43559</v>
      </c>
      <c r="Z1404" s="121">
        <v>0.375</v>
      </c>
      <c r="AA1404" s="123" t="s">
        <v>661</v>
      </c>
      <c r="AB1404" s="117" t="s">
        <v>582</v>
      </c>
      <c r="AC1404" s="119" t="s">
        <v>398</v>
      </c>
      <c r="AD1404" s="119" t="s">
        <v>398</v>
      </c>
    </row>
    <row r="1405" spans="1:30">
      <c r="A1405" s="117">
        <v>1404</v>
      </c>
      <c r="B1405" s="123" t="s">
        <v>467</v>
      </c>
      <c r="C1405" s="117" t="s">
        <v>5</v>
      </c>
      <c r="D1405" s="117" t="s">
        <v>595</v>
      </c>
      <c r="E1405" s="117">
        <v>1404</v>
      </c>
      <c r="F1405" s="117" t="s">
        <v>922</v>
      </c>
      <c r="G1405" s="117" t="s">
        <v>591</v>
      </c>
      <c r="H1405" s="117" t="s">
        <v>1016</v>
      </c>
      <c r="I1405" s="117" t="s">
        <v>398</v>
      </c>
      <c r="J1405" s="117" t="s">
        <v>398</v>
      </c>
      <c r="K1405" s="117" t="s">
        <v>398</v>
      </c>
      <c r="L1405" s="117" t="s">
        <v>398</v>
      </c>
      <c r="M1405" s="117" t="s">
        <v>398</v>
      </c>
      <c r="N1405" s="117" t="s">
        <v>398</v>
      </c>
      <c r="O1405" s="125" t="s">
        <v>579</v>
      </c>
      <c r="P1405" s="117">
        <v>1</v>
      </c>
      <c r="Q1405" s="117" t="s">
        <v>398</v>
      </c>
      <c r="R1405" s="117" t="s">
        <v>398</v>
      </c>
      <c r="S1405" s="117" t="s">
        <v>398</v>
      </c>
      <c r="T1405" s="117" t="s">
        <v>398</v>
      </c>
      <c r="U1405" s="117" t="s">
        <v>398</v>
      </c>
      <c r="V1405" s="117" t="s">
        <v>398</v>
      </c>
      <c r="W1405" s="123">
        <v>54</v>
      </c>
      <c r="X1405" s="123" t="s">
        <v>906</v>
      </c>
      <c r="Y1405" s="120">
        <v>43559</v>
      </c>
      <c r="Z1405" s="121">
        <v>0.375</v>
      </c>
      <c r="AA1405" s="123" t="s">
        <v>661</v>
      </c>
      <c r="AB1405" s="117" t="s">
        <v>582</v>
      </c>
      <c r="AC1405" s="119" t="s">
        <v>398</v>
      </c>
      <c r="AD1405" s="119" t="s">
        <v>398</v>
      </c>
    </row>
    <row r="1406" spans="1:30">
      <c r="A1406" s="117">
        <v>1405</v>
      </c>
      <c r="B1406" s="123" t="s">
        <v>467</v>
      </c>
      <c r="C1406" s="117" t="s">
        <v>5</v>
      </c>
      <c r="D1406" s="117" t="s">
        <v>595</v>
      </c>
      <c r="E1406" s="117">
        <v>1405</v>
      </c>
      <c r="F1406" s="117" t="s">
        <v>922</v>
      </c>
      <c r="G1406" s="117" t="s">
        <v>591</v>
      </c>
      <c r="H1406" s="117" t="s">
        <v>1016</v>
      </c>
      <c r="I1406" s="117" t="s">
        <v>398</v>
      </c>
      <c r="J1406" s="117" t="s">
        <v>398</v>
      </c>
      <c r="K1406" s="117" t="s">
        <v>398</v>
      </c>
      <c r="L1406" s="117" t="s">
        <v>398</v>
      </c>
      <c r="M1406" s="117" t="s">
        <v>398</v>
      </c>
      <c r="N1406" s="117" t="s">
        <v>398</v>
      </c>
      <c r="O1406" s="125" t="s">
        <v>579</v>
      </c>
      <c r="P1406" s="117">
        <v>1</v>
      </c>
      <c r="Q1406" s="117" t="s">
        <v>398</v>
      </c>
      <c r="R1406" s="117" t="s">
        <v>398</v>
      </c>
      <c r="S1406" s="117" t="s">
        <v>398</v>
      </c>
      <c r="T1406" s="117" t="s">
        <v>398</v>
      </c>
      <c r="U1406" s="117" t="s">
        <v>398</v>
      </c>
      <c r="V1406" s="117" t="s">
        <v>398</v>
      </c>
      <c r="W1406" s="123">
        <v>54</v>
      </c>
      <c r="X1406" s="123" t="s">
        <v>906</v>
      </c>
      <c r="Y1406" s="120">
        <v>43559</v>
      </c>
      <c r="Z1406" s="121">
        <v>0.375</v>
      </c>
      <c r="AA1406" s="123" t="s">
        <v>661</v>
      </c>
      <c r="AB1406" s="117" t="s">
        <v>582</v>
      </c>
      <c r="AC1406" s="119" t="s">
        <v>398</v>
      </c>
      <c r="AD1406" s="119" t="s">
        <v>398</v>
      </c>
    </row>
    <row r="1407" spans="1:30">
      <c r="A1407" s="117">
        <v>1406</v>
      </c>
      <c r="B1407" s="123" t="s">
        <v>467</v>
      </c>
      <c r="C1407" s="117" t="s">
        <v>5</v>
      </c>
      <c r="D1407" s="117" t="s">
        <v>595</v>
      </c>
      <c r="E1407" s="117">
        <v>1406</v>
      </c>
      <c r="F1407" s="117" t="s">
        <v>922</v>
      </c>
      <c r="G1407" s="117" t="s">
        <v>591</v>
      </c>
      <c r="H1407" s="117" t="s">
        <v>1016</v>
      </c>
      <c r="I1407" s="117" t="s">
        <v>398</v>
      </c>
      <c r="J1407" s="117" t="s">
        <v>398</v>
      </c>
      <c r="K1407" s="117" t="s">
        <v>398</v>
      </c>
      <c r="L1407" s="117" t="s">
        <v>398</v>
      </c>
      <c r="M1407" s="117" t="s">
        <v>398</v>
      </c>
      <c r="N1407" s="117" t="s">
        <v>398</v>
      </c>
      <c r="O1407" s="125" t="s">
        <v>579</v>
      </c>
      <c r="P1407" s="117">
        <v>1</v>
      </c>
      <c r="Q1407" s="117" t="s">
        <v>398</v>
      </c>
      <c r="R1407" s="117" t="s">
        <v>398</v>
      </c>
      <c r="S1407" s="117" t="s">
        <v>398</v>
      </c>
      <c r="T1407" s="117" t="s">
        <v>398</v>
      </c>
      <c r="U1407" s="117" t="s">
        <v>398</v>
      </c>
      <c r="V1407" s="117" t="s">
        <v>398</v>
      </c>
      <c r="W1407" s="123">
        <v>54</v>
      </c>
      <c r="X1407" s="123" t="s">
        <v>906</v>
      </c>
      <c r="Y1407" s="120">
        <v>43559</v>
      </c>
      <c r="Z1407" s="121">
        <v>0.375</v>
      </c>
      <c r="AA1407" s="123" t="s">
        <v>661</v>
      </c>
      <c r="AB1407" s="117" t="s">
        <v>582</v>
      </c>
      <c r="AC1407" s="119" t="s">
        <v>398</v>
      </c>
      <c r="AD1407" s="119" t="s">
        <v>398</v>
      </c>
    </row>
    <row r="1408" spans="1:30">
      <c r="A1408" s="117">
        <v>1407</v>
      </c>
      <c r="B1408" s="123" t="s">
        <v>467</v>
      </c>
      <c r="C1408" s="117" t="s">
        <v>5</v>
      </c>
      <c r="D1408" s="117" t="s">
        <v>595</v>
      </c>
      <c r="E1408" s="117">
        <v>1407</v>
      </c>
      <c r="F1408" s="117" t="s">
        <v>922</v>
      </c>
      <c r="G1408" s="117" t="s">
        <v>591</v>
      </c>
      <c r="H1408" s="117" t="s">
        <v>1016</v>
      </c>
      <c r="I1408" s="117" t="s">
        <v>398</v>
      </c>
      <c r="J1408" s="117" t="s">
        <v>398</v>
      </c>
      <c r="K1408" s="117" t="s">
        <v>398</v>
      </c>
      <c r="L1408" s="117" t="s">
        <v>398</v>
      </c>
      <c r="M1408" s="117" t="s">
        <v>398</v>
      </c>
      <c r="N1408" s="117" t="s">
        <v>398</v>
      </c>
      <c r="O1408" s="125" t="s">
        <v>579</v>
      </c>
      <c r="P1408" s="117">
        <v>1</v>
      </c>
      <c r="Q1408" s="117" t="s">
        <v>398</v>
      </c>
      <c r="R1408" s="117" t="s">
        <v>398</v>
      </c>
      <c r="S1408" s="117" t="s">
        <v>398</v>
      </c>
      <c r="T1408" s="117" t="s">
        <v>398</v>
      </c>
      <c r="U1408" s="117" t="s">
        <v>398</v>
      </c>
      <c r="V1408" s="117" t="s">
        <v>398</v>
      </c>
      <c r="W1408" s="123">
        <v>54</v>
      </c>
      <c r="X1408" s="123" t="s">
        <v>906</v>
      </c>
      <c r="Y1408" s="120">
        <v>43559</v>
      </c>
      <c r="Z1408" s="121">
        <v>0.375</v>
      </c>
      <c r="AA1408" s="123" t="s">
        <v>661</v>
      </c>
      <c r="AB1408" s="117" t="s">
        <v>582</v>
      </c>
      <c r="AC1408" s="119" t="s">
        <v>398</v>
      </c>
      <c r="AD1408" s="119" t="s">
        <v>398</v>
      </c>
    </row>
    <row r="1409" spans="1:30">
      <c r="A1409" s="117">
        <v>1408</v>
      </c>
      <c r="B1409" s="123" t="s">
        <v>467</v>
      </c>
      <c r="C1409" s="117" t="s">
        <v>5</v>
      </c>
      <c r="D1409" s="117" t="s">
        <v>595</v>
      </c>
      <c r="E1409" s="117">
        <v>1408</v>
      </c>
      <c r="F1409" s="117" t="s">
        <v>922</v>
      </c>
      <c r="G1409" s="117" t="s">
        <v>591</v>
      </c>
      <c r="H1409" s="117" t="s">
        <v>1016</v>
      </c>
      <c r="I1409" s="117" t="s">
        <v>398</v>
      </c>
      <c r="J1409" s="117" t="s">
        <v>398</v>
      </c>
      <c r="K1409" s="117" t="s">
        <v>398</v>
      </c>
      <c r="L1409" s="117" t="s">
        <v>398</v>
      </c>
      <c r="M1409" s="117" t="s">
        <v>398</v>
      </c>
      <c r="N1409" s="117" t="s">
        <v>398</v>
      </c>
      <c r="O1409" s="125" t="s">
        <v>579</v>
      </c>
      <c r="P1409" s="117">
        <v>1</v>
      </c>
      <c r="Q1409" s="117" t="s">
        <v>398</v>
      </c>
      <c r="R1409" s="117" t="s">
        <v>398</v>
      </c>
      <c r="S1409" s="117" t="s">
        <v>398</v>
      </c>
      <c r="T1409" s="117" t="s">
        <v>398</v>
      </c>
      <c r="U1409" s="117" t="s">
        <v>398</v>
      </c>
      <c r="V1409" s="117" t="s">
        <v>398</v>
      </c>
      <c r="W1409" s="123">
        <v>54</v>
      </c>
      <c r="X1409" s="123" t="s">
        <v>906</v>
      </c>
      <c r="Y1409" s="120">
        <v>43559</v>
      </c>
      <c r="Z1409" s="121">
        <v>0.375</v>
      </c>
      <c r="AA1409" s="123" t="s">
        <v>661</v>
      </c>
      <c r="AB1409" s="117" t="s">
        <v>582</v>
      </c>
      <c r="AC1409" s="119" t="s">
        <v>398</v>
      </c>
      <c r="AD1409" s="119" t="s">
        <v>398</v>
      </c>
    </row>
    <row r="1410" spans="1:30">
      <c r="A1410" s="117">
        <v>1409</v>
      </c>
      <c r="B1410" s="123" t="s">
        <v>467</v>
      </c>
      <c r="C1410" s="117" t="s">
        <v>5</v>
      </c>
      <c r="D1410" s="117" t="s">
        <v>595</v>
      </c>
      <c r="E1410" s="117">
        <v>1409</v>
      </c>
      <c r="F1410" s="117" t="s">
        <v>922</v>
      </c>
      <c r="G1410" s="117" t="s">
        <v>591</v>
      </c>
      <c r="H1410" s="117" t="s">
        <v>1016</v>
      </c>
      <c r="I1410" s="117" t="s">
        <v>398</v>
      </c>
      <c r="J1410" s="117" t="s">
        <v>398</v>
      </c>
      <c r="K1410" s="117" t="s">
        <v>398</v>
      </c>
      <c r="L1410" s="117" t="s">
        <v>398</v>
      </c>
      <c r="M1410" s="117" t="s">
        <v>398</v>
      </c>
      <c r="N1410" s="117" t="s">
        <v>398</v>
      </c>
      <c r="O1410" s="125" t="s">
        <v>579</v>
      </c>
      <c r="P1410" s="117">
        <v>1</v>
      </c>
      <c r="Q1410" s="117" t="s">
        <v>398</v>
      </c>
      <c r="R1410" s="117" t="s">
        <v>398</v>
      </c>
      <c r="S1410" s="117" t="s">
        <v>398</v>
      </c>
      <c r="T1410" s="117" t="s">
        <v>398</v>
      </c>
      <c r="U1410" s="117" t="s">
        <v>398</v>
      </c>
      <c r="V1410" s="117" t="s">
        <v>398</v>
      </c>
      <c r="W1410" s="123">
        <v>54</v>
      </c>
      <c r="X1410" s="123" t="s">
        <v>906</v>
      </c>
      <c r="Y1410" s="120">
        <v>43559</v>
      </c>
      <c r="Z1410" s="121">
        <v>0.375</v>
      </c>
      <c r="AA1410" s="123" t="s">
        <v>661</v>
      </c>
      <c r="AB1410" s="117" t="s">
        <v>582</v>
      </c>
      <c r="AC1410" s="119" t="s">
        <v>398</v>
      </c>
      <c r="AD1410" s="119" t="s">
        <v>398</v>
      </c>
    </row>
    <row r="1411" spans="1:30">
      <c r="A1411" s="117">
        <v>1410</v>
      </c>
      <c r="B1411" s="123" t="s">
        <v>467</v>
      </c>
      <c r="C1411" s="117" t="s">
        <v>5</v>
      </c>
      <c r="D1411" s="117" t="s">
        <v>595</v>
      </c>
      <c r="E1411" s="117">
        <v>1410</v>
      </c>
      <c r="F1411" s="117" t="s">
        <v>922</v>
      </c>
      <c r="G1411" s="117" t="s">
        <v>591</v>
      </c>
      <c r="H1411" s="117" t="s">
        <v>1016</v>
      </c>
      <c r="I1411" s="117" t="s">
        <v>398</v>
      </c>
      <c r="J1411" s="117" t="s">
        <v>398</v>
      </c>
      <c r="K1411" s="117" t="s">
        <v>398</v>
      </c>
      <c r="L1411" s="117" t="s">
        <v>398</v>
      </c>
      <c r="M1411" s="117" t="s">
        <v>398</v>
      </c>
      <c r="N1411" s="117" t="s">
        <v>398</v>
      </c>
      <c r="O1411" s="125" t="s">
        <v>579</v>
      </c>
      <c r="P1411" s="117">
        <v>1</v>
      </c>
      <c r="Q1411" s="117" t="s">
        <v>398</v>
      </c>
      <c r="R1411" s="117" t="s">
        <v>398</v>
      </c>
      <c r="S1411" s="117" t="s">
        <v>398</v>
      </c>
      <c r="T1411" s="117" t="s">
        <v>398</v>
      </c>
      <c r="U1411" s="117" t="s">
        <v>398</v>
      </c>
      <c r="V1411" s="117" t="s">
        <v>398</v>
      </c>
      <c r="W1411" s="123">
        <v>54</v>
      </c>
      <c r="X1411" s="123" t="s">
        <v>906</v>
      </c>
      <c r="Y1411" s="120">
        <v>43559</v>
      </c>
      <c r="Z1411" s="121">
        <v>0.375</v>
      </c>
      <c r="AA1411" s="123" t="s">
        <v>661</v>
      </c>
      <c r="AB1411" s="117" t="s">
        <v>582</v>
      </c>
      <c r="AC1411" s="119" t="s">
        <v>398</v>
      </c>
      <c r="AD1411" s="119" t="s">
        <v>398</v>
      </c>
    </row>
    <row r="1412" spans="1:30">
      <c r="A1412" s="117">
        <v>1411</v>
      </c>
      <c r="B1412" s="123" t="s">
        <v>467</v>
      </c>
      <c r="C1412" s="117" t="s">
        <v>5</v>
      </c>
      <c r="D1412" s="117" t="s">
        <v>595</v>
      </c>
      <c r="E1412" s="117">
        <v>1411</v>
      </c>
      <c r="F1412" s="117" t="s">
        <v>922</v>
      </c>
      <c r="G1412" s="117" t="s">
        <v>591</v>
      </c>
      <c r="H1412" s="117" t="s">
        <v>1016</v>
      </c>
      <c r="I1412" s="117" t="s">
        <v>398</v>
      </c>
      <c r="J1412" s="117" t="s">
        <v>398</v>
      </c>
      <c r="K1412" s="117" t="s">
        <v>398</v>
      </c>
      <c r="L1412" s="117" t="s">
        <v>398</v>
      </c>
      <c r="M1412" s="117" t="s">
        <v>398</v>
      </c>
      <c r="N1412" s="117" t="s">
        <v>398</v>
      </c>
      <c r="O1412" s="125" t="s">
        <v>579</v>
      </c>
      <c r="P1412" s="117">
        <v>1</v>
      </c>
      <c r="Q1412" s="117" t="s">
        <v>398</v>
      </c>
      <c r="R1412" s="117" t="s">
        <v>398</v>
      </c>
      <c r="S1412" s="117" t="s">
        <v>398</v>
      </c>
      <c r="T1412" s="117" t="s">
        <v>398</v>
      </c>
      <c r="U1412" s="117" t="s">
        <v>398</v>
      </c>
      <c r="V1412" s="117" t="s">
        <v>398</v>
      </c>
      <c r="W1412" s="123">
        <v>54</v>
      </c>
      <c r="X1412" s="123" t="s">
        <v>906</v>
      </c>
      <c r="Y1412" s="120">
        <v>43559</v>
      </c>
      <c r="Z1412" s="121">
        <v>0.375</v>
      </c>
      <c r="AA1412" s="123" t="s">
        <v>661</v>
      </c>
      <c r="AB1412" s="117" t="s">
        <v>582</v>
      </c>
      <c r="AC1412" s="119" t="s">
        <v>398</v>
      </c>
      <c r="AD1412" s="119" t="s">
        <v>398</v>
      </c>
    </row>
    <row r="1413" spans="1:30">
      <c r="A1413" s="117">
        <v>1412</v>
      </c>
      <c r="B1413" s="123" t="s">
        <v>467</v>
      </c>
      <c r="C1413" s="117" t="s">
        <v>5</v>
      </c>
      <c r="D1413" s="117" t="s">
        <v>595</v>
      </c>
      <c r="E1413" s="117">
        <v>1412</v>
      </c>
      <c r="F1413" s="117" t="s">
        <v>922</v>
      </c>
      <c r="G1413" s="117" t="s">
        <v>591</v>
      </c>
      <c r="H1413" s="117" t="s">
        <v>1016</v>
      </c>
      <c r="I1413" s="117" t="s">
        <v>398</v>
      </c>
      <c r="J1413" s="117" t="s">
        <v>398</v>
      </c>
      <c r="K1413" s="117" t="s">
        <v>398</v>
      </c>
      <c r="L1413" s="117" t="s">
        <v>398</v>
      </c>
      <c r="M1413" s="117" t="s">
        <v>398</v>
      </c>
      <c r="N1413" s="117" t="s">
        <v>398</v>
      </c>
      <c r="O1413" s="125" t="s">
        <v>579</v>
      </c>
      <c r="P1413" s="117">
        <v>1</v>
      </c>
      <c r="Q1413" s="117" t="s">
        <v>398</v>
      </c>
      <c r="R1413" s="117" t="s">
        <v>398</v>
      </c>
      <c r="S1413" s="117" t="s">
        <v>398</v>
      </c>
      <c r="T1413" s="117" t="s">
        <v>398</v>
      </c>
      <c r="U1413" s="117" t="s">
        <v>398</v>
      </c>
      <c r="V1413" s="117" t="s">
        <v>398</v>
      </c>
      <c r="W1413" s="123">
        <v>54</v>
      </c>
      <c r="X1413" s="123" t="s">
        <v>906</v>
      </c>
      <c r="Y1413" s="120">
        <v>43559</v>
      </c>
      <c r="Z1413" s="121">
        <v>0.375</v>
      </c>
      <c r="AA1413" s="123" t="s">
        <v>661</v>
      </c>
      <c r="AB1413" s="117" t="s">
        <v>582</v>
      </c>
      <c r="AC1413" s="119" t="s">
        <v>398</v>
      </c>
      <c r="AD1413" s="119" t="s">
        <v>398</v>
      </c>
    </row>
    <row r="1414" spans="1:30">
      <c r="A1414" s="117">
        <v>1413</v>
      </c>
      <c r="B1414" s="123" t="s">
        <v>467</v>
      </c>
      <c r="C1414" s="117" t="s">
        <v>5</v>
      </c>
      <c r="D1414" s="117" t="s">
        <v>595</v>
      </c>
      <c r="E1414" s="117">
        <v>1413</v>
      </c>
      <c r="F1414" s="117" t="s">
        <v>922</v>
      </c>
      <c r="G1414" s="117" t="s">
        <v>591</v>
      </c>
      <c r="H1414" s="117" t="s">
        <v>1016</v>
      </c>
      <c r="I1414" s="117" t="s">
        <v>398</v>
      </c>
      <c r="J1414" s="117" t="s">
        <v>398</v>
      </c>
      <c r="K1414" s="117" t="s">
        <v>398</v>
      </c>
      <c r="L1414" s="117" t="s">
        <v>398</v>
      </c>
      <c r="M1414" s="117" t="s">
        <v>398</v>
      </c>
      <c r="N1414" s="117" t="s">
        <v>398</v>
      </c>
      <c r="O1414" s="125" t="s">
        <v>579</v>
      </c>
      <c r="P1414" s="117">
        <v>1</v>
      </c>
      <c r="Q1414" s="117" t="s">
        <v>398</v>
      </c>
      <c r="R1414" s="117" t="s">
        <v>398</v>
      </c>
      <c r="S1414" s="117" t="s">
        <v>398</v>
      </c>
      <c r="T1414" s="117" t="s">
        <v>398</v>
      </c>
      <c r="U1414" s="117" t="s">
        <v>398</v>
      </c>
      <c r="V1414" s="117" t="s">
        <v>398</v>
      </c>
      <c r="W1414" s="123">
        <v>54</v>
      </c>
      <c r="X1414" s="123" t="s">
        <v>906</v>
      </c>
      <c r="Y1414" s="120">
        <v>43559</v>
      </c>
      <c r="Z1414" s="121">
        <v>0.375</v>
      </c>
      <c r="AA1414" s="123" t="s">
        <v>661</v>
      </c>
      <c r="AB1414" s="117" t="s">
        <v>582</v>
      </c>
      <c r="AC1414" s="119" t="s">
        <v>398</v>
      </c>
      <c r="AD1414" s="119" t="s">
        <v>398</v>
      </c>
    </row>
    <row r="1415" spans="1:30">
      <c r="A1415" s="117">
        <v>1414</v>
      </c>
      <c r="B1415" s="123" t="s">
        <v>467</v>
      </c>
      <c r="C1415" s="117" t="s">
        <v>5</v>
      </c>
      <c r="D1415" s="117" t="s">
        <v>595</v>
      </c>
      <c r="E1415" s="117">
        <v>1414</v>
      </c>
      <c r="F1415" s="117" t="s">
        <v>922</v>
      </c>
      <c r="G1415" s="117" t="s">
        <v>591</v>
      </c>
      <c r="H1415" s="117" t="s">
        <v>1016</v>
      </c>
      <c r="I1415" s="117" t="s">
        <v>398</v>
      </c>
      <c r="J1415" s="117" t="s">
        <v>398</v>
      </c>
      <c r="K1415" s="117" t="s">
        <v>398</v>
      </c>
      <c r="L1415" s="117" t="s">
        <v>398</v>
      </c>
      <c r="M1415" s="117" t="s">
        <v>398</v>
      </c>
      <c r="N1415" s="117" t="s">
        <v>398</v>
      </c>
      <c r="O1415" s="125" t="s">
        <v>579</v>
      </c>
      <c r="P1415" s="117">
        <v>1</v>
      </c>
      <c r="Q1415" s="117" t="s">
        <v>398</v>
      </c>
      <c r="R1415" s="117" t="s">
        <v>398</v>
      </c>
      <c r="S1415" s="117" t="s">
        <v>398</v>
      </c>
      <c r="T1415" s="117" t="s">
        <v>398</v>
      </c>
      <c r="U1415" s="117" t="s">
        <v>398</v>
      </c>
      <c r="V1415" s="117" t="s">
        <v>398</v>
      </c>
      <c r="W1415" s="123">
        <v>54</v>
      </c>
      <c r="X1415" s="123" t="s">
        <v>906</v>
      </c>
      <c r="Y1415" s="120">
        <v>43559</v>
      </c>
      <c r="Z1415" s="121">
        <v>0.375</v>
      </c>
      <c r="AA1415" s="123" t="s">
        <v>661</v>
      </c>
      <c r="AB1415" s="117" t="s">
        <v>582</v>
      </c>
      <c r="AC1415" s="119" t="s">
        <v>398</v>
      </c>
      <c r="AD1415" s="119" t="s">
        <v>398</v>
      </c>
    </row>
    <row r="1416" spans="1:30">
      <c r="A1416" s="117">
        <v>1415</v>
      </c>
      <c r="B1416" s="123" t="s">
        <v>467</v>
      </c>
      <c r="C1416" s="117" t="s">
        <v>5</v>
      </c>
      <c r="D1416" s="117" t="s">
        <v>595</v>
      </c>
      <c r="E1416" s="117">
        <v>1415</v>
      </c>
      <c r="F1416" s="117" t="s">
        <v>922</v>
      </c>
      <c r="G1416" s="117" t="s">
        <v>591</v>
      </c>
      <c r="H1416" s="117" t="s">
        <v>1016</v>
      </c>
      <c r="I1416" s="117" t="s">
        <v>398</v>
      </c>
      <c r="J1416" s="117" t="s">
        <v>398</v>
      </c>
      <c r="K1416" s="117" t="s">
        <v>398</v>
      </c>
      <c r="L1416" s="117" t="s">
        <v>398</v>
      </c>
      <c r="M1416" s="117" t="s">
        <v>398</v>
      </c>
      <c r="N1416" s="117" t="s">
        <v>398</v>
      </c>
      <c r="O1416" s="125" t="s">
        <v>579</v>
      </c>
      <c r="P1416" s="117">
        <v>1</v>
      </c>
      <c r="Q1416" s="117" t="s">
        <v>398</v>
      </c>
      <c r="R1416" s="117" t="s">
        <v>398</v>
      </c>
      <c r="S1416" s="117" t="s">
        <v>398</v>
      </c>
      <c r="T1416" s="117" t="s">
        <v>398</v>
      </c>
      <c r="U1416" s="117" t="s">
        <v>398</v>
      </c>
      <c r="V1416" s="117" t="s">
        <v>398</v>
      </c>
      <c r="W1416" s="123">
        <v>54</v>
      </c>
      <c r="X1416" s="123" t="s">
        <v>906</v>
      </c>
      <c r="Y1416" s="120">
        <v>43559</v>
      </c>
      <c r="Z1416" s="121">
        <v>0.375</v>
      </c>
      <c r="AA1416" s="123" t="s">
        <v>661</v>
      </c>
      <c r="AB1416" s="117" t="s">
        <v>582</v>
      </c>
      <c r="AC1416" s="119" t="s">
        <v>398</v>
      </c>
      <c r="AD1416" s="119" t="s">
        <v>398</v>
      </c>
    </row>
    <row r="1417" spans="1:30">
      <c r="A1417" s="117">
        <v>1416</v>
      </c>
      <c r="B1417" s="123" t="s">
        <v>467</v>
      </c>
      <c r="C1417" s="117" t="s">
        <v>5</v>
      </c>
      <c r="D1417" s="117" t="s">
        <v>595</v>
      </c>
      <c r="E1417" s="117">
        <v>1416</v>
      </c>
      <c r="F1417" s="117" t="s">
        <v>922</v>
      </c>
      <c r="G1417" s="117" t="s">
        <v>591</v>
      </c>
      <c r="H1417" s="117" t="s">
        <v>1016</v>
      </c>
      <c r="I1417" s="117" t="s">
        <v>398</v>
      </c>
      <c r="J1417" s="117" t="s">
        <v>398</v>
      </c>
      <c r="K1417" s="117" t="s">
        <v>398</v>
      </c>
      <c r="L1417" s="117" t="s">
        <v>398</v>
      </c>
      <c r="M1417" s="117" t="s">
        <v>398</v>
      </c>
      <c r="N1417" s="117" t="s">
        <v>398</v>
      </c>
      <c r="O1417" s="125" t="s">
        <v>579</v>
      </c>
      <c r="P1417" s="117">
        <v>1</v>
      </c>
      <c r="Q1417" s="117" t="s">
        <v>398</v>
      </c>
      <c r="R1417" s="117" t="s">
        <v>398</v>
      </c>
      <c r="S1417" s="117" t="s">
        <v>398</v>
      </c>
      <c r="T1417" s="117" t="s">
        <v>398</v>
      </c>
      <c r="U1417" s="117" t="s">
        <v>398</v>
      </c>
      <c r="V1417" s="117" t="s">
        <v>398</v>
      </c>
      <c r="W1417" s="123">
        <v>54</v>
      </c>
      <c r="X1417" s="123" t="s">
        <v>906</v>
      </c>
      <c r="Y1417" s="120">
        <v>43559</v>
      </c>
      <c r="Z1417" s="121">
        <v>0.375</v>
      </c>
      <c r="AA1417" s="123" t="s">
        <v>661</v>
      </c>
      <c r="AB1417" s="117" t="s">
        <v>582</v>
      </c>
      <c r="AC1417" s="119" t="s">
        <v>398</v>
      </c>
      <c r="AD1417" s="119" t="s">
        <v>398</v>
      </c>
    </row>
    <row r="1418" spans="1:30">
      <c r="A1418" s="117">
        <v>1417</v>
      </c>
      <c r="B1418" s="123" t="s">
        <v>467</v>
      </c>
      <c r="C1418" s="117" t="s">
        <v>5</v>
      </c>
      <c r="D1418" s="117" t="s">
        <v>595</v>
      </c>
      <c r="E1418" s="117">
        <v>1417</v>
      </c>
      <c r="F1418" s="117" t="s">
        <v>922</v>
      </c>
      <c r="G1418" s="117" t="s">
        <v>591</v>
      </c>
      <c r="H1418" s="117" t="s">
        <v>1016</v>
      </c>
      <c r="I1418" s="117" t="s">
        <v>398</v>
      </c>
      <c r="J1418" s="117" t="s">
        <v>398</v>
      </c>
      <c r="K1418" s="117" t="s">
        <v>398</v>
      </c>
      <c r="L1418" s="117" t="s">
        <v>398</v>
      </c>
      <c r="M1418" s="117" t="s">
        <v>398</v>
      </c>
      <c r="N1418" s="117" t="s">
        <v>398</v>
      </c>
      <c r="O1418" s="125" t="s">
        <v>579</v>
      </c>
      <c r="P1418" s="117">
        <v>1</v>
      </c>
      <c r="Q1418" s="117" t="s">
        <v>398</v>
      </c>
      <c r="R1418" s="117" t="s">
        <v>398</v>
      </c>
      <c r="S1418" s="117" t="s">
        <v>398</v>
      </c>
      <c r="T1418" s="117" t="s">
        <v>398</v>
      </c>
      <c r="U1418" s="117" t="s">
        <v>398</v>
      </c>
      <c r="V1418" s="117" t="s">
        <v>398</v>
      </c>
      <c r="W1418" s="123">
        <v>54</v>
      </c>
      <c r="X1418" s="123" t="s">
        <v>906</v>
      </c>
      <c r="Y1418" s="120">
        <v>43559</v>
      </c>
      <c r="Z1418" s="121">
        <v>0.375</v>
      </c>
      <c r="AA1418" s="123" t="s">
        <v>661</v>
      </c>
      <c r="AB1418" s="117" t="s">
        <v>582</v>
      </c>
      <c r="AC1418" s="119" t="s">
        <v>398</v>
      </c>
      <c r="AD1418" s="119" t="s">
        <v>398</v>
      </c>
    </row>
    <row r="1419" spans="1:30">
      <c r="A1419" s="117">
        <v>1418</v>
      </c>
      <c r="B1419" s="123" t="s">
        <v>467</v>
      </c>
      <c r="C1419" s="117" t="s">
        <v>5</v>
      </c>
      <c r="D1419" s="117" t="s">
        <v>595</v>
      </c>
      <c r="E1419" s="117">
        <v>1418</v>
      </c>
      <c r="F1419" s="117" t="s">
        <v>922</v>
      </c>
      <c r="G1419" s="117" t="s">
        <v>591</v>
      </c>
      <c r="H1419" s="117" t="s">
        <v>1016</v>
      </c>
      <c r="I1419" s="117" t="s">
        <v>398</v>
      </c>
      <c r="J1419" s="117" t="s">
        <v>398</v>
      </c>
      <c r="K1419" s="117" t="s">
        <v>398</v>
      </c>
      <c r="L1419" s="117" t="s">
        <v>398</v>
      </c>
      <c r="M1419" s="117" t="s">
        <v>398</v>
      </c>
      <c r="N1419" s="117" t="s">
        <v>398</v>
      </c>
      <c r="O1419" s="125" t="s">
        <v>579</v>
      </c>
      <c r="P1419" s="117">
        <v>1</v>
      </c>
      <c r="Q1419" s="117" t="s">
        <v>398</v>
      </c>
      <c r="R1419" s="117" t="s">
        <v>398</v>
      </c>
      <c r="S1419" s="117" t="s">
        <v>398</v>
      </c>
      <c r="T1419" s="117" t="s">
        <v>398</v>
      </c>
      <c r="U1419" s="117" t="s">
        <v>398</v>
      </c>
      <c r="V1419" s="117" t="s">
        <v>398</v>
      </c>
      <c r="W1419" s="123">
        <v>54</v>
      </c>
      <c r="X1419" s="123" t="s">
        <v>906</v>
      </c>
      <c r="Y1419" s="120">
        <v>43559</v>
      </c>
      <c r="Z1419" s="121">
        <v>0.375</v>
      </c>
      <c r="AA1419" s="123" t="s">
        <v>661</v>
      </c>
      <c r="AB1419" s="117" t="s">
        <v>582</v>
      </c>
      <c r="AC1419" s="119" t="s">
        <v>398</v>
      </c>
      <c r="AD1419" s="119" t="s">
        <v>398</v>
      </c>
    </row>
    <row r="1420" spans="1:30">
      <c r="A1420" s="117">
        <v>1419</v>
      </c>
      <c r="B1420" s="123" t="s">
        <v>467</v>
      </c>
      <c r="C1420" s="117" t="s">
        <v>5</v>
      </c>
      <c r="D1420" s="117" t="s">
        <v>595</v>
      </c>
      <c r="E1420" s="117">
        <v>1419</v>
      </c>
      <c r="F1420" s="117" t="s">
        <v>922</v>
      </c>
      <c r="G1420" s="117" t="s">
        <v>591</v>
      </c>
      <c r="H1420" s="117" t="s">
        <v>1016</v>
      </c>
      <c r="I1420" s="117" t="s">
        <v>398</v>
      </c>
      <c r="J1420" s="117" t="s">
        <v>398</v>
      </c>
      <c r="K1420" s="117" t="s">
        <v>398</v>
      </c>
      <c r="L1420" s="117" t="s">
        <v>398</v>
      </c>
      <c r="M1420" s="117" t="s">
        <v>398</v>
      </c>
      <c r="N1420" s="117" t="s">
        <v>398</v>
      </c>
      <c r="O1420" s="125" t="s">
        <v>579</v>
      </c>
      <c r="P1420" s="117">
        <v>1</v>
      </c>
      <c r="Q1420" s="117" t="s">
        <v>398</v>
      </c>
      <c r="R1420" s="117" t="s">
        <v>398</v>
      </c>
      <c r="S1420" s="117" t="s">
        <v>398</v>
      </c>
      <c r="T1420" s="117" t="s">
        <v>398</v>
      </c>
      <c r="U1420" s="117" t="s">
        <v>398</v>
      </c>
      <c r="V1420" s="117" t="s">
        <v>398</v>
      </c>
      <c r="W1420" s="123">
        <v>54</v>
      </c>
      <c r="X1420" s="123" t="s">
        <v>906</v>
      </c>
      <c r="Y1420" s="120">
        <v>43559</v>
      </c>
      <c r="Z1420" s="121">
        <v>0.375</v>
      </c>
      <c r="AA1420" s="123" t="s">
        <v>661</v>
      </c>
      <c r="AB1420" s="117" t="s">
        <v>582</v>
      </c>
      <c r="AC1420" s="119" t="s">
        <v>398</v>
      </c>
      <c r="AD1420" s="119" t="s">
        <v>398</v>
      </c>
    </row>
    <row r="1421" spans="1:30">
      <c r="A1421" s="117">
        <v>1420</v>
      </c>
      <c r="B1421" s="123" t="s">
        <v>467</v>
      </c>
      <c r="C1421" s="117" t="s">
        <v>5</v>
      </c>
      <c r="D1421" s="117" t="s">
        <v>595</v>
      </c>
      <c r="E1421" s="117">
        <v>1420</v>
      </c>
      <c r="F1421" s="117" t="s">
        <v>922</v>
      </c>
      <c r="G1421" s="117" t="s">
        <v>591</v>
      </c>
      <c r="H1421" s="117" t="s">
        <v>1016</v>
      </c>
      <c r="I1421" s="117" t="s">
        <v>398</v>
      </c>
      <c r="J1421" s="117" t="s">
        <v>398</v>
      </c>
      <c r="K1421" s="117" t="s">
        <v>398</v>
      </c>
      <c r="L1421" s="117" t="s">
        <v>398</v>
      </c>
      <c r="M1421" s="117" t="s">
        <v>398</v>
      </c>
      <c r="N1421" s="117" t="s">
        <v>398</v>
      </c>
      <c r="O1421" s="125" t="s">
        <v>579</v>
      </c>
      <c r="P1421" s="117">
        <v>1</v>
      </c>
      <c r="Q1421" s="117" t="s">
        <v>398</v>
      </c>
      <c r="R1421" s="117" t="s">
        <v>398</v>
      </c>
      <c r="S1421" s="117" t="s">
        <v>398</v>
      </c>
      <c r="T1421" s="117" t="s">
        <v>398</v>
      </c>
      <c r="U1421" s="117" t="s">
        <v>398</v>
      </c>
      <c r="V1421" s="117" t="s">
        <v>398</v>
      </c>
      <c r="W1421" s="123">
        <v>54</v>
      </c>
      <c r="X1421" s="123" t="s">
        <v>906</v>
      </c>
      <c r="Y1421" s="120">
        <v>43559</v>
      </c>
      <c r="Z1421" s="121">
        <v>0.375</v>
      </c>
      <c r="AA1421" s="123" t="s">
        <v>661</v>
      </c>
      <c r="AB1421" s="117" t="s">
        <v>582</v>
      </c>
      <c r="AC1421" s="119" t="s">
        <v>398</v>
      </c>
      <c r="AD1421" s="119" t="s">
        <v>398</v>
      </c>
    </row>
    <row r="1422" spans="1:30">
      <c r="A1422" s="117">
        <v>1421</v>
      </c>
      <c r="B1422" s="123" t="s">
        <v>467</v>
      </c>
      <c r="C1422" s="117" t="s">
        <v>5</v>
      </c>
      <c r="D1422" s="117" t="s">
        <v>595</v>
      </c>
      <c r="E1422" s="117">
        <v>1421</v>
      </c>
      <c r="F1422" s="117" t="s">
        <v>922</v>
      </c>
      <c r="G1422" s="117" t="s">
        <v>591</v>
      </c>
      <c r="H1422" s="117" t="s">
        <v>1016</v>
      </c>
      <c r="I1422" s="117" t="s">
        <v>398</v>
      </c>
      <c r="J1422" s="117" t="s">
        <v>398</v>
      </c>
      <c r="K1422" s="117" t="s">
        <v>398</v>
      </c>
      <c r="L1422" s="117" t="s">
        <v>398</v>
      </c>
      <c r="M1422" s="117" t="s">
        <v>398</v>
      </c>
      <c r="N1422" s="117" t="s">
        <v>398</v>
      </c>
      <c r="O1422" s="125" t="s">
        <v>579</v>
      </c>
      <c r="P1422" s="117">
        <v>1</v>
      </c>
      <c r="Q1422" s="117" t="s">
        <v>398</v>
      </c>
      <c r="R1422" s="117" t="s">
        <v>398</v>
      </c>
      <c r="S1422" s="117" t="s">
        <v>398</v>
      </c>
      <c r="T1422" s="117" t="s">
        <v>398</v>
      </c>
      <c r="U1422" s="117" t="s">
        <v>398</v>
      </c>
      <c r="V1422" s="117" t="s">
        <v>398</v>
      </c>
      <c r="W1422" s="123">
        <v>54</v>
      </c>
      <c r="X1422" s="123" t="s">
        <v>906</v>
      </c>
      <c r="Y1422" s="120">
        <v>43559</v>
      </c>
      <c r="Z1422" s="121">
        <v>0.375</v>
      </c>
      <c r="AA1422" s="123" t="s">
        <v>661</v>
      </c>
      <c r="AB1422" s="117" t="s">
        <v>582</v>
      </c>
      <c r="AC1422" s="119" t="s">
        <v>398</v>
      </c>
      <c r="AD1422" s="119" t="s">
        <v>398</v>
      </c>
    </row>
    <row r="1423" spans="1:30">
      <c r="A1423" s="117">
        <v>1422</v>
      </c>
      <c r="B1423" s="123" t="s">
        <v>467</v>
      </c>
      <c r="C1423" s="117" t="s">
        <v>5</v>
      </c>
      <c r="D1423" s="117" t="s">
        <v>595</v>
      </c>
      <c r="E1423" s="117">
        <v>1422</v>
      </c>
      <c r="F1423" s="117" t="s">
        <v>922</v>
      </c>
      <c r="G1423" s="117" t="s">
        <v>591</v>
      </c>
      <c r="H1423" s="117" t="s">
        <v>1016</v>
      </c>
      <c r="I1423" s="117" t="s">
        <v>398</v>
      </c>
      <c r="J1423" s="117" t="s">
        <v>398</v>
      </c>
      <c r="K1423" s="117" t="s">
        <v>398</v>
      </c>
      <c r="L1423" s="117" t="s">
        <v>398</v>
      </c>
      <c r="M1423" s="117" t="s">
        <v>398</v>
      </c>
      <c r="N1423" s="117" t="s">
        <v>398</v>
      </c>
      <c r="O1423" s="125" t="s">
        <v>579</v>
      </c>
      <c r="P1423" s="117">
        <v>1</v>
      </c>
      <c r="Q1423" s="117" t="s">
        <v>398</v>
      </c>
      <c r="R1423" s="117" t="s">
        <v>398</v>
      </c>
      <c r="S1423" s="117" t="s">
        <v>398</v>
      </c>
      <c r="T1423" s="117" t="s">
        <v>398</v>
      </c>
      <c r="U1423" s="117" t="s">
        <v>398</v>
      </c>
      <c r="V1423" s="117" t="s">
        <v>398</v>
      </c>
      <c r="W1423" s="123">
        <v>54</v>
      </c>
      <c r="X1423" s="123" t="s">
        <v>906</v>
      </c>
      <c r="Y1423" s="120">
        <v>43559</v>
      </c>
      <c r="Z1423" s="121">
        <v>0.375</v>
      </c>
      <c r="AA1423" s="123" t="s">
        <v>661</v>
      </c>
      <c r="AB1423" s="117" t="s">
        <v>582</v>
      </c>
      <c r="AC1423" s="119" t="s">
        <v>398</v>
      </c>
      <c r="AD1423" s="119" t="s">
        <v>398</v>
      </c>
    </row>
    <row r="1424" spans="1:30">
      <c r="A1424" s="117">
        <v>1423</v>
      </c>
      <c r="B1424" s="123" t="s">
        <v>467</v>
      </c>
      <c r="C1424" s="117" t="s">
        <v>5</v>
      </c>
      <c r="D1424" s="117" t="s">
        <v>595</v>
      </c>
      <c r="E1424" s="117">
        <v>1423</v>
      </c>
      <c r="F1424" s="117" t="s">
        <v>922</v>
      </c>
      <c r="G1424" s="117" t="s">
        <v>591</v>
      </c>
      <c r="H1424" s="117" t="s">
        <v>1016</v>
      </c>
      <c r="I1424" s="117" t="s">
        <v>398</v>
      </c>
      <c r="J1424" s="117" t="s">
        <v>398</v>
      </c>
      <c r="K1424" s="117" t="s">
        <v>398</v>
      </c>
      <c r="L1424" s="117" t="s">
        <v>398</v>
      </c>
      <c r="M1424" s="117" t="s">
        <v>398</v>
      </c>
      <c r="N1424" s="117" t="s">
        <v>398</v>
      </c>
      <c r="O1424" s="125" t="s">
        <v>579</v>
      </c>
      <c r="P1424" s="117">
        <v>1</v>
      </c>
      <c r="Q1424" s="117" t="s">
        <v>398</v>
      </c>
      <c r="R1424" s="117" t="s">
        <v>398</v>
      </c>
      <c r="S1424" s="117" t="s">
        <v>398</v>
      </c>
      <c r="T1424" s="117" t="s">
        <v>398</v>
      </c>
      <c r="U1424" s="117" t="s">
        <v>398</v>
      </c>
      <c r="V1424" s="117" t="s">
        <v>398</v>
      </c>
      <c r="W1424" s="123">
        <v>54</v>
      </c>
      <c r="X1424" s="123" t="s">
        <v>906</v>
      </c>
      <c r="Y1424" s="120">
        <v>43559</v>
      </c>
      <c r="Z1424" s="121">
        <v>0.375</v>
      </c>
      <c r="AA1424" s="123" t="s">
        <v>661</v>
      </c>
      <c r="AB1424" s="117" t="s">
        <v>582</v>
      </c>
      <c r="AC1424" s="119" t="s">
        <v>398</v>
      </c>
      <c r="AD1424" s="119" t="s">
        <v>398</v>
      </c>
    </row>
    <row r="1425" spans="1:30">
      <c r="A1425" s="117">
        <v>1424</v>
      </c>
      <c r="B1425" s="123" t="s">
        <v>467</v>
      </c>
      <c r="C1425" s="117" t="s">
        <v>5</v>
      </c>
      <c r="D1425" s="117" t="s">
        <v>595</v>
      </c>
      <c r="E1425" s="117">
        <v>1424</v>
      </c>
      <c r="F1425" s="117" t="s">
        <v>922</v>
      </c>
      <c r="G1425" s="117" t="s">
        <v>591</v>
      </c>
      <c r="H1425" s="117" t="s">
        <v>1016</v>
      </c>
      <c r="I1425" s="117" t="s">
        <v>398</v>
      </c>
      <c r="J1425" s="117" t="s">
        <v>398</v>
      </c>
      <c r="K1425" s="117" t="s">
        <v>398</v>
      </c>
      <c r="L1425" s="117" t="s">
        <v>398</v>
      </c>
      <c r="M1425" s="117" t="s">
        <v>398</v>
      </c>
      <c r="N1425" s="117" t="s">
        <v>398</v>
      </c>
      <c r="O1425" s="125" t="s">
        <v>579</v>
      </c>
      <c r="P1425" s="117">
        <v>1</v>
      </c>
      <c r="Q1425" s="117" t="s">
        <v>398</v>
      </c>
      <c r="R1425" s="117" t="s">
        <v>398</v>
      </c>
      <c r="S1425" s="117" t="s">
        <v>398</v>
      </c>
      <c r="T1425" s="117" t="s">
        <v>398</v>
      </c>
      <c r="U1425" s="117" t="s">
        <v>398</v>
      </c>
      <c r="V1425" s="117" t="s">
        <v>398</v>
      </c>
      <c r="W1425" s="123">
        <v>54</v>
      </c>
      <c r="X1425" s="123" t="s">
        <v>906</v>
      </c>
      <c r="Y1425" s="120">
        <v>43559</v>
      </c>
      <c r="Z1425" s="121">
        <v>0.375</v>
      </c>
      <c r="AA1425" s="123" t="s">
        <v>661</v>
      </c>
      <c r="AB1425" s="117" t="s">
        <v>582</v>
      </c>
      <c r="AC1425" s="119" t="s">
        <v>398</v>
      </c>
      <c r="AD1425" s="119" t="s">
        <v>398</v>
      </c>
    </row>
    <row r="1426" spans="1:30">
      <c r="A1426" s="117">
        <v>1425</v>
      </c>
      <c r="B1426" s="123" t="s">
        <v>467</v>
      </c>
      <c r="C1426" s="117" t="s">
        <v>5</v>
      </c>
      <c r="D1426" s="117" t="s">
        <v>595</v>
      </c>
      <c r="E1426" s="117">
        <v>1425</v>
      </c>
      <c r="F1426" s="117" t="s">
        <v>922</v>
      </c>
      <c r="G1426" s="117" t="s">
        <v>591</v>
      </c>
      <c r="H1426" s="117" t="s">
        <v>1016</v>
      </c>
      <c r="I1426" s="117" t="s">
        <v>398</v>
      </c>
      <c r="J1426" s="117" t="s">
        <v>398</v>
      </c>
      <c r="K1426" s="117" t="s">
        <v>398</v>
      </c>
      <c r="L1426" s="117" t="s">
        <v>398</v>
      </c>
      <c r="M1426" s="117" t="s">
        <v>398</v>
      </c>
      <c r="N1426" s="117" t="s">
        <v>398</v>
      </c>
      <c r="O1426" s="125" t="s">
        <v>579</v>
      </c>
      <c r="P1426" s="117">
        <v>1</v>
      </c>
      <c r="Q1426" s="117" t="s">
        <v>398</v>
      </c>
      <c r="R1426" s="117" t="s">
        <v>398</v>
      </c>
      <c r="S1426" s="117" t="s">
        <v>398</v>
      </c>
      <c r="T1426" s="117" t="s">
        <v>398</v>
      </c>
      <c r="U1426" s="117" t="s">
        <v>398</v>
      </c>
      <c r="V1426" s="117" t="s">
        <v>398</v>
      </c>
      <c r="W1426" s="123">
        <v>54</v>
      </c>
      <c r="X1426" s="123" t="s">
        <v>906</v>
      </c>
      <c r="Y1426" s="120">
        <v>43559</v>
      </c>
      <c r="Z1426" s="121">
        <v>0.375</v>
      </c>
      <c r="AA1426" s="123" t="s">
        <v>661</v>
      </c>
      <c r="AB1426" s="117" t="s">
        <v>582</v>
      </c>
      <c r="AC1426" s="119" t="s">
        <v>398</v>
      </c>
      <c r="AD1426" s="119" t="s">
        <v>398</v>
      </c>
    </row>
    <row r="1427" spans="1:30">
      <c r="A1427" s="117">
        <v>1426</v>
      </c>
      <c r="B1427" s="123" t="s">
        <v>467</v>
      </c>
      <c r="C1427" s="117" t="s">
        <v>5</v>
      </c>
      <c r="D1427" s="117" t="s">
        <v>595</v>
      </c>
      <c r="E1427" s="117">
        <v>1426</v>
      </c>
      <c r="F1427" s="117" t="s">
        <v>922</v>
      </c>
      <c r="G1427" s="117" t="s">
        <v>591</v>
      </c>
      <c r="H1427" s="117" t="s">
        <v>1016</v>
      </c>
      <c r="I1427" s="117" t="s">
        <v>398</v>
      </c>
      <c r="J1427" s="117" t="s">
        <v>398</v>
      </c>
      <c r="K1427" s="117" t="s">
        <v>398</v>
      </c>
      <c r="L1427" s="117" t="s">
        <v>398</v>
      </c>
      <c r="M1427" s="117" t="s">
        <v>398</v>
      </c>
      <c r="N1427" s="117" t="s">
        <v>398</v>
      </c>
      <c r="O1427" s="125" t="s">
        <v>579</v>
      </c>
      <c r="P1427" s="117">
        <v>1</v>
      </c>
      <c r="Q1427" s="117" t="s">
        <v>398</v>
      </c>
      <c r="R1427" s="117" t="s">
        <v>398</v>
      </c>
      <c r="S1427" s="117" t="s">
        <v>398</v>
      </c>
      <c r="T1427" s="117" t="s">
        <v>398</v>
      </c>
      <c r="U1427" s="117" t="s">
        <v>398</v>
      </c>
      <c r="V1427" s="117" t="s">
        <v>398</v>
      </c>
      <c r="W1427" s="123">
        <v>54</v>
      </c>
      <c r="X1427" s="123" t="s">
        <v>906</v>
      </c>
      <c r="Y1427" s="120">
        <v>43559</v>
      </c>
      <c r="Z1427" s="121">
        <v>0.375</v>
      </c>
      <c r="AA1427" s="123" t="s">
        <v>661</v>
      </c>
      <c r="AB1427" s="117" t="s">
        <v>582</v>
      </c>
      <c r="AC1427" s="119" t="s">
        <v>398</v>
      </c>
      <c r="AD1427" s="119" t="s">
        <v>398</v>
      </c>
    </row>
    <row r="1428" spans="1:30">
      <c r="A1428" s="117">
        <v>1427</v>
      </c>
      <c r="B1428" s="123" t="s">
        <v>467</v>
      </c>
      <c r="C1428" s="117" t="s">
        <v>5</v>
      </c>
      <c r="D1428" s="117" t="s">
        <v>595</v>
      </c>
      <c r="E1428" s="117">
        <v>1427</v>
      </c>
      <c r="F1428" s="117" t="s">
        <v>922</v>
      </c>
      <c r="G1428" s="117" t="s">
        <v>591</v>
      </c>
      <c r="H1428" s="117" t="s">
        <v>1016</v>
      </c>
      <c r="I1428" s="117" t="s">
        <v>398</v>
      </c>
      <c r="J1428" s="117" t="s">
        <v>398</v>
      </c>
      <c r="K1428" s="117" t="s">
        <v>398</v>
      </c>
      <c r="L1428" s="117" t="s">
        <v>398</v>
      </c>
      <c r="M1428" s="117" t="s">
        <v>398</v>
      </c>
      <c r="N1428" s="117" t="s">
        <v>398</v>
      </c>
      <c r="O1428" s="125" t="s">
        <v>579</v>
      </c>
      <c r="P1428" s="117">
        <v>1</v>
      </c>
      <c r="Q1428" s="117" t="s">
        <v>398</v>
      </c>
      <c r="R1428" s="117" t="s">
        <v>398</v>
      </c>
      <c r="S1428" s="117" t="s">
        <v>398</v>
      </c>
      <c r="T1428" s="117" t="s">
        <v>398</v>
      </c>
      <c r="U1428" s="117" t="s">
        <v>398</v>
      </c>
      <c r="V1428" s="117" t="s">
        <v>398</v>
      </c>
      <c r="W1428" s="123">
        <v>54</v>
      </c>
      <c r="X1428" s="123" t="s">
        <v>906</v>
      </c>
      <c r="Y1428" s="120">
        <v>43559</v>
      </c>
      <c r="Z1428" s="121">
        <v>0.375</v>
      </c>
      <c r="AA1428" s="123" t="s">
        <v>661</v>
      </c>
      <c r="AB1428" s="117" t="s">
        <v>582</v>
      </c>
      <c r="AC1428" s="119" t="s">
        <v>398</v>
      </c>
      <c r="AD1428" s="119" t="s">
        <v>398</v>
      </c>
    </row>
    <row r="1429" spans="1:30">
      <c r="A1429" s="117">
        <v>1428</v>
      </c>
      <c r="B1429" s="123" t="s">
        <v>467</v>
      </c>
      <c r="C1429" s="117" t="s">
        <v>5</v>
      </c>
      <c r="D1429" s="117" t="s">
        <v>595</v>
      </c>
      <c r="E1429" s="117">
        <v>1428</v>
      </c>
      <c r="F1429" s="117" t="s">
        <v>922</v>
      </c>
      <c r="G1429" s="117" t="s">
        <v>591</v>
      </c>
      <c r="H1429" s="117" t="s">
        <v>1016</v>
      </c>
      <c r="I1429" s="117" t="s">
        <v>398</v>
      </c>
      <c r="J1429" s="117" t="s">
        <v>398</v>
      </c>
      <c r="K1429" s="117" t="s">
        <v>398</v>
      </c>
      <c r="L1429" s="117" t="s">
        <v>398</v>
      </c>
      <c r="M1429" s="117" t="s">
        <v>398</v>
      </c>
      <c r="N1429" s="117" t="s">
        <v>398</v>
      </c>
      <c r="O1429" s="125" t="s">
        <v>579</v>
      </c>
      <c r="P1429" s="117">
        <v>1</v>
      </c>
      <c r="Q1429" s="117" t="s">
        <v>398</v>
      </c>
      <c r="R1429" s="117" t="s">
        <v>398</v>
      </c>
      <c r="S1429" s="117" t="s">
        <v>398</v>
      </c>
      <c r="T1429" s="117" t="s">
        <v>398</v>
      </c>
      <c r="U1429" s="117" t="s">
        <v>398</v>
      </c>
      <c r="V1429" s="117" t="s">
        <v>398</v>
      </c>
      <c r="W1429" s="123">
        <v>54</v>
      </c>
      <c r="X1429" s="123" t="s">
        <v>906</v>
      </c>
      <c r="Y1429" s="120">
        <v>43559</v>
      </c>
      <c r="Z1429" s="121">
        <v>0.375</v>
      </c>
      <c r="AA1429" s="123" t="s">
        <v>661</v>
      </c>
      <c r="AB1429" s="117" t="s">
        <v>582</v>
      </c>
      <c r="AC1429" s="119" t="s">
        <v>398</v>
      </c>
      <c r="AD1429" s="119" t="s">
        <v>398</v>
      </c>
    </row>
    <row r="1430" spans="1:30">
      <c r="A1430" s="117">
        <v>1429</v>
      </c>
      <c r="B1430" s="123" t="s">
        <v>467</v>
      </c>
      <c r="C1430" s="117" t="s">
        <v>5</v>
      </c>
      <c r="D1430" s="117" t="s">
        <v>595</v>
      </c>
      <c r="E1430" s="117">
        <v>1429</v>
      </c>
      <c r="F1430" s="117" t="s">
        <v>922</v>
      </c>
      <c r="G1430" s="117" t="s">
        <v>591</v>
      </c>
      <c r="H1430" s="117" t="s">
        <v>1016</v>
      </c>
      <c r="I1430" s="117" t="s">
        <v>398</v>
      </c>
      <c r="J1430" s="117" t="s">
        <v>398</v>
      </c>
      <c r="K1430" s="117" t="s">
        <v>398</v>
      </c>
      <c r="L1430" s="117" t="s">
        <v>398</v>
      </c>
      <c r="M1430" s="117" t="s">
        <v>398</v>
      </c>
      <c r="N1430" s="117" t="s">
        <v>398</v>
      </c>
      <c r="O1430" s="125" t="s">
        <v>579</v>
      </c>
      <c r="P1430" s="117">
        <v>1</v>
      </c>
      <c r="Q1430" s="117" t="s">
        <v>398</v>
      </c>
      <c r="R1430" s="117" t="s">
        <v>398</v>
      </c>
      <c r="S1430" s="117" t="s">
        <v>398</v>
      </c>
      <c r="T1430" s="117" t="s">
        <v>398</v>
      </c>
      <c r="U1430" s="117" t="s">
        <v>398</v>
      </c>
      <c r="V1430" s="117" t="s">
        <v>398</v>
      </c>
      <c r="W1430" s="123">
        <v>54</v>
      </c>
      <c r="X1430" s="123" t="s">
        <v>906</v>
      </c>
      <c r="Y1430" s="120">
        <v>43559</v>
      </c>
      <c r="Z1430" s="121">
        <v>0.375</v>
      </c>
      <c r="AA1430" s="123" t="s">
        <v>661</v>
      </c>
      <c r="AB1430" s="117" t="s">
        <v>582</v>
      </c>
      <c r="AC1430" s="119" t="s">
        <v>398</v>
      </c>
      <c r="AD1430" s="119" t="s">
        <v>398</v>
      </c>
    </row>
    <row r="1431" spans="1:30">
      <c r="A1431" s="117">
        <v>1430</v>
      </c>
      <c r="B1431" s="123" t="s">
        <v>467</v>
      </c>
      <c r="C1431" s="117" t="s">
        <v>5</v>
      </c>
      <c r="D1431" s="117" t="s">
        <v>595</v>
      </c>
      <c r="E1431" s="117">
        <v>1430</v>
      </c>
      <c r="F1431" s="117" t="s">
        <v>922</v>
      </c>
      <c r="G1431" s="117" t="s">
        <v>591</v>
      </c>
      <c r="H1431" s="117" t="s">
        <v>1016</v>
      </c>
      <c r="I1431" s="117" t="s">
        <v>398</v>
      </c>
      <c r="J1431" s="117" t="s">
        <v>398</v>
      </c>
      <c r="K1431" s="117" t="s">
        <v>398</v>
      </c>
      <c r="L1431" s="117" t="s">
        <v>398</v>
      </c>
      <c r="M1431" s="117" t="s">
        <v>398</v>
      </c>
      <c r="N1431" s="117" t="s">
        <v>398</v>
      </c>
      <c r="O1431" s="125" t="s">
        <v>579</v>
      </c>
      <c r="P1431" s="117">
        <v>1</v>
      </c>
      <c r="Q1431" s="117" t="s">
        <v>398</v>
      </c>
      <c r="R1431" s="117" t="s">
        <v>398</v>
      </c>
      <c r="S1431" s="117" t="s">
        <v>398</v>
      </c>
      <c r="T1431" s="117" t="s">
        <v>398</v>
      </c>
      <c r="U1431" s="117" t="s">
        <v>398</v>
      </c>
      <c r="V1431" s="117" t="s">
        <v>398</v>
      </c>
      <c r="W1431" s="123">
        <v>54</v>
      </c>
      <c r="X1431" s="123" t="s">
        <v>906</v>
      </c>
      <c r="Y1431" s="120">
        <v>43559</v>
      </c>
      <c r="Z1431" s="121">
        <v>0.375</v>
      </c>
      <c r="AA1431" s="123" t="s">
        <v>661</v>
      </c>
      <c r="AB1431" s="117" t="s">
        <v>582</v>
      </c>
      <c r="AC1431" s="119" t="s">
        <v>398</v>
      </c>
      <c r="AD1431" s="119" t="s">
        <v>398</v>
      </c>
    </row>
    <row r="1432" spans="1:30">
      <c r="A1432" s="117">
        <v>1431</v>
      </c>
      <c r="B1432" s="123" t="s">
        <v>467</v>
      </c>
      <c r="C1432" s="117" t="s">
        <v>5</v>
      </c>
      <c r="D1432" s="117" t="s">
        <v>595</v>
      </c>
      <c r="E1432" s="117">
        <v>1431</v>
      </c>
      <c r="F1432" s="117" t="s">
        <v>922</v>
      </c>
      <c r="G1432" s="117" t="s">
        <v>591</v>
      </c>
      <c r="H1432" s="117" t="s">
        <v>1016</v>
      </c>
      <c r="I1432" s="117" t="s">
        <v>398</v>
      </c>
      <c r="J1432" s="117" t="s">
        <v>398</v>
      </c>
      <c r="K1432" s="117" t="s">
        <v>398</v>
      </c>
      <c r="L1432" s="117" t="s">
        <v>398</v>
      </c>
      <c r="M1432" s="117" t="s">
        <v>398</v>
      </c>
      <c r="N1432" s="117" t="s">
        <v>398</v>
      </c>
      <c r="O1432" s="125" t="s">
        <v>579</v>
      </c>
      <c r="P1432" s="117">
        <v>1</v>
      </c>
      <c r="Q1432" s="117" t="s">
        <v>398</v>
      </c>
      <c r="R1432" s="117" t="s">
        <v>398</v>
      </c>
      <c r="S1432" s="117" t="s">
        <v>398</v>
      </c>
      <c r="T1432" s="117" t="s">
        <v>398</v>
      </c>
      <c r="U1432" s="117" t="s">
        <v>398</v>
      </c>
      <c r="V1432" s="117" t="s">
        <v>398</v>
      </c>
      <c r="W1432" s="123">
        <v>54</v>
      </c>
      <c r="X1432" s="123" t="s">
        <v>906</v>
      </c>
      <c r="Y1432" s="120">
        <v>43559</v>
      </c>
      <c r="Z1432" s="121">
        <v>0.375</v>
      </c>
      <c r="AA1432" s="123" t="s">
        <v>661</v>
      </c>
      <c r="AB1432" s="117" t="s">
        <v>582</v>
      </c>
      <c r="AC1432" s="119" t="s">
        <v>398</v>
      </c>
      <c r="AD1432" s="119" t="s">
        <v>398</v>
      </c>
    </row>
    <row r="1433" spans="1:30">
      <c r="A1433" s="117">
        <v>1432</v>
      </c>
      <c r="B1433" s="123" t="s">
        <v>467</v>
      </c>
      <c r="C1433" s="117" t="s">
        <v>5</v>
      </c>
      <c r="D1433" s="117" t="s">
        <v>595</v>
      </c>
      <c r="E1433" s="117">
        <v>1432</v>
      </c>
      <c r="F1433" s="117" t="s">
        <v>922</v>
      </c>
      <c r="G1433" s="117" t="s">
        <v>591</v>
      </c>
      <c r="H1433" s="117" t="s">
        <v>1016</v>
      </c>
      <c r="I1433" s="117" t="s">
        <v>398</v>
      </c>
      <c r="J1433" s="117" t="s">
        <v>398</v>
      </c>
      <c r="K1433" s="117" t="s">
        <v>398</v>
      </c>
      <c r="L1433" s="117" t="s">
        <v>398</v>
      </c>
      <c r="M1433" s="117" t="s">
        <v>398</v>
      </c>
      <c r="N1433" s="117" t="s">
        <v>398</v>
      </c>
      <c r="O1433" s="125" t="s">
        <v>579</v>
      </c>
      <c r="P1433" s="117">
        <v>1</v>
      </c>
      <c r="Q1433" s="117" t="s">
        <v>398</v>
      </c>
      <c r="R1433" s="117" t="s">
        <v>398</v>
      </c>
      <c r="S1433" s="117" t="s">
        <v>398</v>
      </c>
      <c r="T1433" s="117" t="s">
        <v>398</v>
      </c>
      <c r="U1433" s="117" t="s">
        <v>398</v>
      </c>
      <c r="V1433" s="117" t="s">
        <v>398</v>
      </c>
      <c r="W1433" s="123">
        <v>54</v>
      </c>
      <c r="X1433" s="123" t="s">
        <v>906</v>
      </c>
      <c r="Y1433" s="120">
        <v>43559</v>
      </c>
      <c r="Z1433" s="121">
        <v>0.375</v>
      </c>
      <c r="AA1433" s="123" t="s">
        <v>661</v>
      </c>
      <c r="AB1433" s="117" t="s">
        <v>582</v>
      </c>
      <c r="AC1433" s="119" t="s">
        <v>398</v>
      </c>
      <c r="AD1433" s="119" t="s">
        <v>398</v>
      </c>
    </row>
    <row r="1434" spans="1:30">
      <c r="A1434" s="117">
        <v>1433</v>
      </c>
      <c r="B1434" s="123" t="s">
        <v>467</v>
      </c>
      <c r="C1434" s="117" t="s">
        <v>5</v>
      </c>
      <c r="D1434" s="117" t="s">
        <v>595</v>
      </c>
      <c r="E1434" s="117">
        <v>1433</v>
      </c>
      <c r="F1434" s="117" t="s">
        <v>922</v>
      </c>
      <c r="G1434" s="117" t="s">
        <v>591</v>
      </c>
      <c r="H1434" s="117" t="s">
        <v>1016</v>
      </c>
      <c r="I1434" s="117" t="s">
        <v>398</v>
      </c>
      <c r="J1434" s="117" t="s">
        <v>398</v>
      </c>
      <c r="K1434" s="117" t="s">
        <v>398</v>
      </c>
      <c r="L1434" s="117" t="s">
        <v>398</v>
      </c>
      <c r="M1434" s="117" t="s">
        <v>398</v>
      </c>
      <c r="N1434" s="117" t="s">
        <v>398</v>
      </c>
      <c r="O1434" s="125" t="s">
        <v>579</v>
      </c>
      <c r="P1434" s="117">
        <v>1</v>
      </c>
      <c r="Q1434" s="117" t="s">
        <v>398</v>
      </c>
      <c r="R1434" s="117" t="s">
        <v>398</v>
      </c>
      <c r="S1434" s="117" t="s">
        <v>398</v>
      </c>
      <c r="T1434" s="117" t="s">
        <v>398</v>
      </c>
      <c r="U1434" s="117" t="s">
        <v>398</v>
      </c>
      <c r="V1434" s="117" t="s">
        <v>398</v>
      </c>
      <c r="W1434" s="123">
        <v>54</v>
      </c>
      <c r="X1434" s="123" t="s">
        <v>906</v>
      </c>
      <c r="Y1434" s="120">
        <v>43559</v>
      </c>
      <c r="Z1434" s="121">
        <v>0.375</v>
      </c>
      <c r="AA1434" s="123" t="s">
        <v>661</v>
      </c>
      <c r="AB1434" s="117" t="s">
        <v>582</v>
      </c>
      <c r="AC1434" s="119" t="s">
        <v>398</v>
      </c>
      <c r="AD1434" s="119" t="s">
        <v>398</v>
      </c>
    </row>
    <row r="1435" spans="1:30">
      <c r="A1435" s="117">
        <v>1434</v>
      </c>
      <c r="B1435" s="123" t="s">
        <v>467</v>
      </c>
      <c r="C1435" s="117" t="s">
        <v>5</v>
      </c>
      <c r="D1435" s="117" t="s">
        <v>595</v>
      </c>
      <c r="E1435" s="117">
        <v>1434</v>
      </c>
      <c r="F1435" s="117" t="s">
        <v>922</v>
      </c>
      <c r="G1435" s="117" t="s">
        <v>591</v>
      </c>
      <c r="H1435" s="117" t="s">
        <v>1016</v>
      </c>
      <c r="I1435" s="117" t="s">
        <v>398</v>
      </c>
      <c r="J1435" s="117" t="s">
        <v>398</v>
      </c>
      <c r="K1435" s="117" t="s">
        <v>398</v>
      </c>
      <c r="L1435" s="117" t="s">
        <v>398</v>
      </c>
      <c r="M1435" s="117" t="s">
        <v>398</v>
      </c>
      <c r="N1435" s="117" t="s">
        <v>398</v>
      </c>
      <c r="O1435" s="125" t="s">
        <v>579</v>
      </c>
      <c r="P1435" s="117">
        <v>1</v>
      </c>
      <c r="Q1435" s="117" t="s">
        <v>398</v>
      </c>
      <c r="R1435" s="117" t="s">
        <v>398</v>
      </c>
      <c r="S1435" s="117" t="s">
        <v>398</v>
      </c>
      <c r="T1435" s="117" t="s">
        <v>398</v>
      </c>
      <c r="U1435" s="117" t="s">
        <v>398</v>
      </c>
      <c r="V1435" s="117" t="s">
        <v>398</v>
      </c>
      <c r="W1435" s="123">
        <v>54</v>
      </c>
      <c r="X1435" s="123" t="s">
        <v>906</v>
      </c>
      <c r="Y1435" s="120">
        <v>43559</v>
      </c>
      <c r="Z1435" s="121">
        <v>0.375</v>
      </c>
      <c r="AA1435" s="123" t="s">
        <v>661</v>
      </c>
      <c r="AB1435" s="117" t="s">
        <v>582</v>
      </c>
      <c r="AC1435" s="119" t="s">
        <v>398</v>
      </c>
      <c r="AD1435" s="119" t="s">
        <v>398</v>
      </c>
    </row>
    <row r="1436" spans="1:30">
      <c r="A1436" s="117">
        <v>1435</v>
      </c>
      <c r="B1436" s="123" t="s">
        <v>467</v>
      </c>
      <c r="C1436" s="117" t="s">
        <v>5</v>
      </c>
      <c r="D1436" s="117" t="s">
        <v>595</v>
      </c>
      <c r="E1436" s="117">
        <v>1435</v>
      </c>
      <c r="F1436" s="117" t="s">
        <v>922</v>
      </c>
      <c r="G1436" s="117" t="s">
        <v>591</v>
      </c>
      <c r="H1436" s="117" t="s">
        <v>1016</v>
      </c>
      <c r="I1436" s="117" t="s">
        <v>398</v>
      </c>
      <c r="J1436" s="117" t="s">
        <v>398</v>
      </c>
      <c r="K1436" s="117" t="s">
        <v>398</v>
      </c>
      <c r="L1436" s="117" t="s">
        <v>398</v>
      </c>
      <c r="M1436" s="117" t="s">
        <v>398</v>
      </c>
      <c r="N1436" s="117" t="s">
        <v>398</v>
      </c>
      <c r="O1436" s="125" t="s">
        <v>579</v>
      </c>
      <c r="P1436" s="117">
        <v>1</v>
      </c>
      <c r="Q1436" s="117" t="s">
        <v>398</v>
      </c>
      <c r="R1436" s="117" t="s">
        <v>398</v>
      </c>
      <c r="S1436" s="117" t="s">
        <v>398</v>
      </c>
      <c r="T1436" s="117" t="s">
        <v>398</v>
      </c>
      <c r="U1436" s="117" t="s">
        <v>398</v>
      </c>
      <c r="V1436" s="117" t="s">
        <v>398</v>
      </c>
      <c r="W1436" s="123">
        <v>54</v>
      </c>
      <c r="X1436" s="123" t="s">
        <v>906</v>
      </c>
      <c r="Y1436" s="120">
        <v>43559</v>
      </c>
      <c r="Z1436" s="121">
        <v>0.375</v>
      </c>
      <c r="AA1436" s="123" t="s">
        <v>661</v>
      </c>
      <c r="AB1436" s="117" t="s">
        <v>582</v>
      </c>
      <c r="AC1436" s="119" t="s">
        <v>398</v>
      </c>
      <c r="AD1436" s="119" t="s">
        <v>398</v>
      </c>
    </row>
    <row r="1437" spans="1:30">
      <c r="A1437" s="117">
        <v>1436</v>
      </c>
      <c r="B1437" s="123" t="s">
        <v>467</v>
      </c>
      <c r="C1437" s="117" t="s">
        <v>5</v>
      </c>
      <c r="D1437" s="117" t="s">
        <v>595</v>
      </c>
      <c r="E1437" s="117">
        <v>1436</v>
      </c>
      <c r="F1437" s="117" t="s">
        <v>922</v>
      </c>
      <c r="G1437" s="117" t="s">
        <v>591</v>
      </c>
      <c r="H1437" s="117" t="s">
        <v>1016</v>
      </c>
      <c r="I1437" s="117" t="s">
        <v>398</v>
      </c>
      <c r="J1437" s="117" t="s">
        <v>398</v>
      </c>
      <c r="K1437" s="117" t="s">
        <v>398</v>
      </c>
      <c r="L1437" s="117" t="s">
        <v>398</v>
      </c>
      <c r="M1437" s="117" t="s">
        <v>398</v>
      </c>
      <c r="N1437" s="117" t="s">
        <v>398</v>
      </c>
      <c r="O1437" s="125" t="s">
        <v>579</v>
      </c>
      <c r="P1437" s="117">
        <v>1</v>
      </c>
      <c r="Q1437" s="117" t="s">
        <v>398</v>
      </c>
      <c r="R1437" s="117" t="s">
        <v>398</v>
      </c>
      <c r="S1437" s="117" t="s">
        <v>398</v>
      </c>
      <c r="T1437" s="117" t="s">
        <v>398</v>
      </c>
      <c r="U1437" s="117" t="s">
        <v>398</v>
      </c>
      <c r="V1437" s="117" t="s">
        <v>398</v>
      </c>
      <c r="W1437" s="123">
        <v>54</v>
      </c>
      <c r="X1437" s="123" t="s">
        <v>906</v>
      </c>
      <c r="Y1437" s="120">
        <v>43559</v>
      </c>
      <c r="Z1437" s="121">
        <v>0.375</v>
      </c>
      <c r="AA1437" s="123" t="s">
        <v>661</v>
      </c>
      <c r="AB1437" s="117" t="s">
        <v>582</v>
      </c>
      <c r="AC1437" s="119" t="s">
        <v>398</v>
      </c>
      <c r="AD1437" s="119" t="s">
        <v>398</v>
      </c>
    </row>
    <row r="1438" spans="1:30">
      <c r="A1438" s="117">
        <v>1437</v>
      </c>
      <c r="B1438" s="123" t="s">
        <v>467</v>
      </c>
      <c r="C1438" s="117" t="s">
        <v>5</v>
      </c>
      <c r="D1438" s="117" t="s">
        <v>595</v>
      </c>
      <c r="E1438" s="117">
        <v>1437</v>
      </c>
      <c r="F1438" s="117" t="s">
        <v>922</v>
      </c>
      <c r="G1438" s="117" t="s">
        <v>591</v>
      </c>
      <c r="H1438" s="117" t="s">
        <v>1016</v>
      </c>
      <c r="I1438" s="117" t="s">
        <v>398</v>
      </c>
      <c r="J1438" s="117" t="s">
        <v>398</v>
      </c>
      <c r="K1438" s="117" t="s">
        <v>398</v>
      </c>
      <c r="L1438" s="117" t="s">
        <v>398</v>
      </c>
      <c r="M1438" s="117" t="s">
        <v>398</v>
      </c>
      <c r="N1438" s="117" t="s">
        <v>398</v>
      </c>
      <c r="O1438" s="125" t="s">
        <v>579</v>
      </c>
      <c r="P1438" s="117">
        <v>1</v>
      </c>
      <c r="Q1438" s="117" t="s">
        <v>398</v>
      </c>
      <c r="R1438" s="117" t="s">
        <v>398</v>
      </c>
      <c r="S1438" s="117" t="s">
        <v>398</v>
      </c>
      <c r="T1438" s="117" t="s">
        <v>398</v>
      </c>
      <c r="U1438" s="117" t="s">
        <v>398</v>
      </c>
      <c r="V1438" s="117" t="s">
        <v>398</v>
      </c>
      <c r="W1438" s="123">
        <v>54</v>
      </c>
      <c r="X1438" s="123" t="s">
        <v>906</v>
      </c>
      <c r="Y1438" s="120">
        <v>43559</v>
      </c>
      <c r="Z1438" s="121">
        <v>0.375</v>
      </c>
      <c r="AA1438" s="123" t="s">
        <v>661</v>
      </c>
      <c r="AB1438" s="117" t="s">
        <v>582</v>
      </c>
      <c r="AC1438" s="119" t="s">
        <v>398</v>
      </c>
      <c r="AD1438" s="119" t="s">
        <v>398</v>
      </c>
    </row>
    <row r="1439" spans="1:30">
      <c r="A1439" s="117">
        <v>1438</v>
      </c>
      <c r="B1439" s="123" t="s">
        <v>467</v>
      </c>
      <c r="C1439" s="117" t="s">
        <v>5</v>
      </c>
      <c r="D1439" s="117" t="s">
        <v>595</v>
      </c>
      <c r="E1439" s="117">
        <v>1438</v>
      </c>
      <c r="F1439" s="117" t="s">
        <v>922</v>
      </c>
      <c r="G1439" s="117" t="s">
        <v>591</v>
      </c>
      <c r="H1439" s="117" t="s">
        <v>1016</v>
      </c>
      <c r="I1439" s="117" t="s">
        <v>398</v>
      </c>
      <c r="J1439" s="117" t="s">
        <v>398</v>
      </c>
      <c r="K1439" s="117" t="s">
        <v>398</v>
      </c>
      <c r="L1439" s="117" t="s">
        <v>398</v>
      </c>
      <c r="M1439" s="117" t="s">
        <v>398</v>
      </c>
      <c r="N1439" s="117" t="s">
        <v>398</v>
      </c>
      <c r="O1439" s="125" t="s">
        <v>579</v>
      </c>
      <c r="P1439" s="117">
        <v>1</v>
      </c>
      <c r="Q1439" s="117" t="s">
        <v>398</v>
      </c>
      <c r="R1439" s="117" t="s">
        <v>398</v>
      </c>
      <c r="S1439" s="117" t="s">
        <v>398</v>
      </c>
      <c r="T1439" s="117" t="s">
        <v>398</v>
      </c>
      <c r="U1439" s="117" t="s">
        <v>398</v>
      </c>
      <c r="V1439" s="117" t="s">
        <v>398</v>
      </c>
      <c r="W1439" s="123">
        <v>54</v>
      </c>
      <c r="X1439" s="123" t="s">
        <v>906</v>
      </c>
      <c r="Y1439" s="120">
        <v>43559</v>
      </c>
      <c r="Z1439" s="121">
        <v>0.375</v>
      </c>
      <c r="AA1439" s="123" t="s">
        <v>661</v>
      </c>
      <c r="AB1439" s="117" t="s">
        <v>582</v>
      </c>
      <c r="AC1439" s="119" t="s">
        <v>398</v>
      </c>
      <c r="AD1439" s="119" t="s">
        <v>398</v>
      </c>
    </row>
    <row r="1440" spans="1:30">
      <c r="A1440" s="117">
        <v>1439</v>
      </c>
      <c r="B1440" s="123" t="s">
        <v>467</v>
      </c>
      <c r="C1440" s="117" t="s">
        <v>5</v>
      </c>
      <c r="D1440" s="117" t="s">
        <v>595</v>
      </c>
      <c r="E1440" s="117">
        <v>1439</v>
      </c>
      <c r="F1440" s="117" t="s">
        <v>922</v>
      </c>
      <c r="G1440" s="117" t="s">
        <v>591</v>
      </c>
      <c r="H1440" s="117" t="s">
        <v>1016</v>
      </c>
      <c r="I1440" s="117" t="s">
        <v>398</v>
      </c>
      <c r="J1440" s="117" t="s">
        <v>398</v>
      </c>
      <c r="K1440" s="117" t="s">
        <v>398</v>
      </c>
      <c r="L1440" s="117" t="s">
        <v>398</v>
      </c>
      <c r="M1440" s="117" t="s">
        <v>398</v>
      </c>
      <c r="N1440" s="117" t="s">
        <v>398</v>
      </c>
      <c r="O1440" s="125" t="s">
        <v>579</v>
      </c>
      <c r="P1440" s="117">
        <v>1</v>
      </c>
      <c r="Q1440" s="117" t="s">
        <v>398</v>
      </c>
      <c r="R1440" s="117" t="s">
        <v>398</v>
      </c>
      <c r="S1440" s="117" t="s">
        <v>398</v>
      </c>
      <c r="T1440" s="117" t="s">
        <v>398</v>
      </c>
      <c r="U1440" s="117" t="s">
        <v>398</v>
      </c>
      <c r="V1440" s="117" t="s">
        <v>398</v>
      </c>
      <c r="W1440" s="123">
        <v>54</v>
      </c>
      <c r="X1440" s="123" t="s">
        <v>906</v>
      </c>
      <c r="Y1440" s="120">
        <v>43559</v>
      </c>
      <c r="Z1440" s="121">
        <v>0.375</v>
      </c>
      <c r="AA1440" s="123" t="s">
        <v>661</v>
      </c>
      <c r="AB1440" s="117" t="s">
        <v>582</v>
      </c>
      <c r="AC1440" s="119" t="s">
        <v>398</v>
      </c>
      <c r="AD1440" s="119" t="s">
        <v>398</v>
      </c>
    </row>
    <row r="1441" spans="1:30">
      <c r="A1441" s="117">
        <v>1440</v>
      </c>
      <c r="B1441" s="123" t="s">
        <v>467</v>
      </c>
      <c r="C1441" s="117" t="s">
        <v>5</v>
      </c>
      <c r="D1441" s="117" t="s">
        <v>595</v>
      </c>
      <c r="E1441" s="117">
        <v>1440</v>
      </c>
      <c r="F1441" s="117" t="s">
        <v>922</v>
      </c>
      <c r="G1441" s="117" t="s">
        <v>591</v>
      </c>
      <c r="H1441" s="117" t="s">
        <v>1016</v>
      </c>
      <c r="I1441" s="117" t="s">
        <v>398</v>
      </c>
      <c r="J1441" s="117" t="s">
        <v>398</v>
      </c>
      <c r="K1441" s="117" t="s">
        <v>398</v>
      </c>
      <c r="L1441" s="117" t="s">
        <v>398</v>
      </c>
      <c r="M1441" s="117" t="s">
        <v>398</v>
      </c>
      <c r="N1441" s="117" t="s">
        <v>398</v>
      </c>
      <c r="O1441" s="125" t="s">
        <v>579</v>
      </c>
      <c r="P1441" s="117">
        <v>1</v>
      </c>
      <c r="Q1441" s="117" t="s">
        <v>398</v>
      </c>
      <c r="R1441" s="117" t="s">
        <v>398</v>
      </c>
      <c r="S1441" s="117" t="s">
        <v>398</v>
      </c>
      <c r="T1441" s="117" t="s">
        <v>398</v>
      </c>
      <c r="U1441" s="117" t="s">
        <v>398</v>
      </c>
      <c r="V1441" s="117" t="s">
        <v>398</v>
      </c>
      <c r="W1441" s="123">
        <v>54</v>
      </c>
      <c r="X1441" s="123" t="s">
        <v>906</v>
      </c>
      <c r="Y1441" s="120">
        <v>43559</v>
      </c>
      <c r="Z1441" s="121">
        <v>0.375</v>
      </c>
      <c r="AA1441" s="123" t="s">
        <v>661</v>
      </c>
      <c r="AB1441" s="117" t="s">
        <v>582</v>
      </c>
      <c r="AC1441" s="119" t="s">
        <v>398</v>
      </c>
      <c r="AD1441" s="119" t="s">
        <v>398</v>
      </c>
    </row>
    <row r="1442" spans="1:30">
      <c r="A1442" s="117">
        <v>1441</v>
      </c>
      <c r="B1442" s="123" t="s">
        <v>467</v>
      </c>
      <c r="C1442" s="117" t="s">
        <v>5</v>
      </c>
      <c r="D1442" s="117" t="s">
        <v>595</v>
      </c>
      <c r="E1442" s="117">
        <v>1441</v>
      </c>
      <c r="F1442" s="117" t="s">
        <v>922</v>
      </c>
      <c r="G1442" s="117" t="s">
        <v>591</v>
      </c>
      <c r="H1442" s="117" t="s">
        <v>1016</v>
      </c>
      <c r="I1442" s="117" t="s">
        <v>398</v>
      </c>
      <c r="J1442" s="117" t="s">
        <v>398</v>
      </c>
      <c r="K1442" s="117" t="s">
        <v>398</v>
      </c>
      <c r="L1442" s="117" t="s">
        <v>398</v>
      </c>
      <c r="M1442" s="117" t="s">
        <v>398</v>
      </c>
      <c r="N1442" s="117" t="s">
        <v>398</v>
      </c>
      <c r="O1442" s="125" t="s">
        <v>579</v>
      </c>
      <c r="P1442" s="117">
        <v>1</v>
      </c>
      <c r="Q1442" s="117" t="s">
        <v>398</v>
      </c>
      <c r="R1442" s="117" t="s">
        <v>398</v>
      </c>
      <c r="S1442" s="117" t="s">
        <v>398</v>
      </c>
      <c r="T1442" s="117" t="s">
        <v>398</v>
      </c>
      <c r="U1442" s="117" t="s">
        <v>398</v>
      </c>
      <c r="V1442" s="117" t="s">
        <v>398</v>
      </c>
      <c r="W1442" s="123">
        <v>54</v>
      </c>
      <c r="X1442" s="123" t="s">
        <v>906</v>
      </c>
      <c r="Y1442" s="120">
        <v>43559</v>
      </c>
      <c r="Z1442" s="121">
        <v>0.375</v>
      </c>
      <c r="AA1442" s="123" t="s">
        <v>661</v>
      </c>
      <c r="AB1442" s="117" t="s">
        <v>582</v>
      </c>
      <c r="AC1442" s="119" t="s">
        <v>398</v>
      </c>
      <c r="AD1442" s="119" t="s">
        <v>398</v>
      </c>
    </row>
    <row r="1443" spans="1:30">
      <c r="A1443" s="117">
        <v>1442</v>
      </c>
      <c r="B1443" s="123" t="s">
        <v>467</v>
      </c>
      <c r="C1443" s="117" t="s">
        <v>5</v>
      </c>
      <c r="D1443" s="117" t="s">
        <v>595</v>
      </c>
      <c r="E1443" s="117">
        <v>1442</v>
      </c>
      <c r="F1443" s="117" t="s">
        <v>922</v>
      </c>
      <c r="G1443" s="117" t="s">
        <v>591</v>
      </c>
      <c r="H1443" s="117" t="s">
        <v>1016</v>
      </c>
      <c r="I1443" s="117" t="s">
        <v>398</v>
      </c>
      <c r="J1443" s="117" t="s">
        <v>398</v>
      </c>
      <c r="K1443" s="117" t="s">
        <v>398</v>
      </c>
      <c r="L1443" s="117" t="s">
        <v>398</v>
      </c>
      <c r="M1443" s="117" t="s">
        <v>398</v>
      </c>
      <c r="N1443" s="117" t="s">
        <v>398</v>
      </c>
      <c r="O1443" s="125" t="s">
        <v>579</v>
      </c>
      <c r="P1443" s="117">
        <v>1</v>
      </c>
      <c r="Q1443" s="117" t="s">
        <v>398</v>
      </c>
      <c r="R1443" s="117" t="s">
        <v>398</v>
      </c>
      <c r="S1443" s="117" t="s">
        <v>398</v>
      </c>
      <c r="T1443" s="117" t="s">
        <v>398</v>
      </c>
      <c r="U1443" s="117" t="s">
        <v>398</v>
      </c>
      <c r="V1443" s="117" t="s">
        <v>398</v>
      </c>
      <c r="W1443" s="123">
        <v>54</v>
      </c>
      <c r="X1443" s="123" t="s">
        <v>906</v>
      </c>
      <c r="Y1443" s="120">
        <v>43559</v>
      </c>
      <c r="Z1443" s="121">
        <v>0.375</v>
      </c>
      <c r="AA1443" s="123" t="s">
        <v>661</v>
      </c>
      <c r="AB1443" s="117" t="s">
        <v>582</v>
      </c>
      <c r="AC1443" s="119" t="s">
        <v>398</v>
      </c>
      <c r="AD1443" s="119" t="s">
        <v>398</v>
      </c>
    </row>
    <row r="1444" spans="1:30">
      <c r="A1444" s="117">
        <v>1443</v>
      </c>
      <c r="B1444" s="123" t="s">
        <v>467</v>
      </c>
      <c r="C1444" s="117" t="s">
        <v>5</v>
      </c>
      <c r="D1444" s="117" t="s">
        <v>595</v>
      </c>
      <c r="E1444" s="117">
        <v>1443</v>
      </c>
      <c r="F1444" s="117" t="s">
        <v>922</v>
      </c>
      <c r="G1444" s="117" t="s">
        <v>591</v>
      </c>
      <c r="H1444" s="117" t="s">
        <v>1016</v>
      </c>
      <c r="I1444" s="117" t="s">
        <v>398</v>
      </c>
      <c r="J1444" s="117" t="s">
        <v>398</v>
      </c>
      <c r="K1444" s="117" t="s">
        <v>398</v>
      </c>
      <c r="L1444" s="117" t="s">
        <v>398</v>
      </c>
      <c r="M1444" s="117" t="s">
        <v>398</v>
      </c>
      <c r="N1444" s="117" t="s">
        <v>398</v>
      </c>
      <c r="O1444" s="125" t="s">
        <v>579</v>
      </c>
      <c r="P1444" s="117">
        <v>1</v>
      </c>
      <c r="Q1444" s="117" t="s">
        <v>398</v>
      </c>
      <c r="R1444" s="117" t="s">
        <v>398</v>
      </c>
      <c r="S1444" s="117" t="s">
        <v>398</v>
      </c>
      <c r="T1444" s="117" t="s">
        <v>398</v>
      </c>
      <c r="U1444" s="117" t="s">
        <v>398</v>
      </c>
      <c r="V1444" s="117" t="s">
        <v>398</v>
      </c>
      <c r="W1444" s="123">
        <v>54</v>
      </c>
      <c r="X1444" s="123" t="s">
        <v>906</v>
      </c>
      <c r="Y1444" s="120">
        <v>43559</v>
      </c>
      <c r="Z1444" s="121">
        <v>0.375</v>
      </c>
      <c r="AA1444" s="123" t="s">
        <v>661</v>
      </c>
      <c r="AB1444" s="117" t="s">
        <v>582</v>
      </c>
      <c r="AC1444" s="119" t="s">
        <v>398</v>
      </c>
      <c r="AD1444" s="119" t="s">
        <v>398</v>
      </c>
    </row>
    <row r="1445" spans="1:30">
      <c r="A1445" s="117">
        <v>1444</v>
      </c>
      <c r="B1445" s="123" t="s">
        <v>467</v>
      </c>
      <c r="C1445" s="117" t="s">
        <v>5</v>
      </c>
      <c r="D1445" s="117" t="s">
        <v>595</v>
      </c>
      <c r="E1445" s="117">
        <v>1444</v>
      </c>
      <c r="F1445" s="117" t="s">
        <v>922</v>
      </c>
      <c r="G1445" s="117" t="s">
        <v>591</v>
      </c>
      <c r="H1445" s="117" t="s">
        <v>1016</v>
      </c>
      <c r="I1445" s="117" t="s">
        <v>398</v>
      </c>
      <c r="J1445" s="117" t="s">
        <v>398</v>
      </c>
      <c r="K1445" s="117" t="s">
        <v>398</v>
      </c>
      <c r="L1445" s="117" t="s">
        <v>398</v>
      </c>
      <c r="M1445" s="117" t="s">
        <v>398</v>
      </c>
      <c r="N1445" s="117" t="s">
        <v>398</v>
      </c>
      <c r="O1445" s="125" t="s">
        <v>579</v>
      </c>
      <c r="P1445" s="117">
        <v>1</v>
      </c>
      <c r="Q1445" s="117" t="s">
        <v>398</v>
      </c>
      <c r="R1445" s="117" t="s">
        <v>398</v>
      </c>
      <c r="S1445" s="117" t="s">
        <v>398</v>
      </c>
      <c r="T1445" s="117" t="s">
        <v>398</v>
      </c>
      <c r="U1445" s="117" t="s">
        <v>398</v>
      </c>
      <c r="V1445" s="117" t="s">
        <v>398</v>
      </c>
      <c r="W1445" s="123">
        <v>54</v>
      </c>
      <c r="X1445" s="123" t="s">
        <v>906</v>
      </c>
      <c r="Y1445" s="120">
        <v>43559</v>
      </c>
      <c r="Z1445" s="121">
        <v>0.375</v>
      </c>
      <c r="AA1445" s="123" t="s">
        <v>661</v>
      </c>
      <c r="AB1445" s="117" t="s">
        <v>582</v>
      </c>
      <c r="AC1445" s="119" t="s">
        <v>398</v>
      </c>
      <c r="AD1445" s="119" t="s">
        <v>398</v>
      </c>
    </row>
    <row r="1446" spans="1:30">
      <c r="A1446" s="117">
        <v>1445</v>
      </c>
      <c r="B1446" s="123" t="s">
        <v>467</v>
      </c>
      <c r="C1446" s="117" t="s">
        <v>5</v>
      </c>
      <c r="D1446" s="117" t="s">
        <v>595</v>
      </c>
      <c r="E1446" s="117">
        <v>1445</v>
      </c>
      <c r="F1446" s="117" t="s">
        <v>922</v>
      </c>
      <c r="G1446" s="117" t="s">
        <v>591</v>
      </c>
      <c r="H1446" s="117" t="s">
        <v>1016</v>
      </c>
      <c r="I1446" s="117" t="s">
        <v>398</v>
      </c>
      <c r="J1446" s="117" t="s">
        <v>398</v>
      </c>
      <c r="K1446" s="117" t="s">
        <v>398</v>
      </c>
      <c r="L1446" s="117" t="s">
        <v>398</v>
      </c>
      <c r="M1446" s="117" t="s">
        <v>398</v>
      </c>
      <c r="N1446" s="117" t="s">
        <v>398</v>
      </c>
      <c r="O1446" s="125" t="s">
        <v>579</v>
      </c>
      <c r="P1446" s="117">
        <v>1</v>
      </c>
      <c r="Q1446" s="117" t="s">
        <v>398</v>
      </c>
      <c r="R1446" s="117" t="s">
        <v>398</v>
      </c>
      <c r="S1446" s="117" t="s">
        <v>398</v>
      </c>
      <c r="T1446" s="117" t="s">
        <v>398</v>
      </c>
      <c r="U1446" s="117" t="s">
        <v>398</v>
      </c>
      <c r="V1446" s="117" t="s">
        <v>398</v>
      </c>
      <c r="W1446" s="123">
        <v>54</v>
      </c>
      <c r="X1446" s="123" t="s">
        <v>906</v>
      </c>
      <c r="Y1446" s="120">
        <v>43559</v>
      </c>
      <c r="Z1446" s="121">
        <v>0.375</v>
      </c>
      <c r="AA1446" s="123" t="s">
        <v>661</v>
      </c>
      <c r="AB1446" s="117" t="s">
        <v>582</v>
      </c>
      <c r="AC1446" s="119" t="s">
        <v>398</v>
      </c>
      <c r="AD1446" s="119" t="s">
        <v>398</v>
      </c>
    </row>
    <row r="1447" spans="1:30">
      <c r="A1447" s="117">
        <v>1446</v>
      </c>
      <c r="B1447" s="123" t="s">
        <v>467</v>
      </c>
      <c r="C1447" s="117" t="s">
        <v>5</v>
      </c>
      <c r="D1447" s="117" t="s">
        <v>595</v>
      </c>
      <c r="E1447" s="117">
        <v>1446</v>
      </c>
      <c r="F1447" s="117" t="s">
        <v>922</v>
      </c>
      <c r="G1447" s="117" t="s">
        <v>591</v>
      </c>
      <c r="H1447" s="117" t="s">
        <v>1016</v>
      </c>
      <c r="I1447" s="117" t="s">
        <v>398</v>
      </c>
      <c r="J1447" s="117" t="s">
        <v>398</v>
      </c>
      <c r="K1447" s="117" t="s">
        <v>398</v>
      </c>
      <c r="L1447" s="117" t="s">
        <v>398</v>
      </c>
      <c r="M1447" s="117" t="s">
        <v>398</v>
      </c>
      <c r="N1447" s="117" t="s">
        <v>398</v>
      </c>
      <c r="O1447" s="125" t="s">
        <v>579</v>
      </c>
      <c r="P1447" s="117">
        <v>1</v>
      </c>
      <c r="Q1447" s="117" t="s">
        <v>398</v>
      </c>
      <c r="R1447" s="117" t="s">
        <v>398</v>
      </c>
      <c r="S1447" s="117" t="s">
        <v>398</v>
      </c>
      <c r="T1447" s="117" t="s">
        <v>398</v>
      </c>
      <c r="U1447" s="117" t="s">
        <v>398</v>
      </c>
      <c r="V1447" s="117" t="s">
        <v>398</v>
      </c>
      <c r="W1447" s="123">
        <v>54</v>
      </c>
      <c r="X1447" s="123" t="s">
        <v>906</v>
      </c>
      <c r="Y1447" s="120">
        <v>43559</v>
      </c>
      <c r="Z1447" s="121">
        <v>0.375</v>
      </c>
      <c r="AA1447" s="123" t="s">
        <v>661</v>
      </c>
      <c r="AB1447" s="117" t="s">
        <v>582</v>
      </c>
      <c r="AC1447" s="119" t="s">
        <v>398</v>
      </c>
      <c r="AD1447" s="119" t="s">
        <v>398</v>
      </c>
    </row>
    <row r="1448" spans="1:30">
      <c r="A1448" s="117">
        <v>1447</v>
      </c>
      <c r="B1448" s="123" t="s">
        <v>467</v>
      </c>
      <c r="C1448" s="117" t="s">
        <v>5</v>
      </c>
      <c r="D1448" s="117" t="s">
        <v>595</v>
      </c>
      <c r="E1448" s="117">
        <v>1447</v>
      </c>
      <c r="F1448" s="117" t="s">
        <v>922</v>
      </c>
      <c r="G1448" s="117" t="s">
        <v>591</v>
      </c>
      <c r="H1448" s="117" t="s">
        <v>1016</v>
      </c>
      <c r="I1448" s="117" t="s">
        <v>398</v>
      </c>
      <c r="J1448" s="117" t="s">
        <v>398</v>
      </c>
      <c r="K1448" s="117" t="s">
        <v>398</v>
      </c>
      <c r="L1448" s="117" t="s">
        <v>398</v>
      </c>
      <c r="M1448" s="117" t="s">
        <v>398</v>
      </c>
      <c r="N1448" s="117" t="s">
        <v>398</v>
      </c>
      <c r="O1448" s="125" t="s">
        <v>579</v>
      </c>
      <c r="P1448" s="117">
        <v>1</v>
      </c>
      <c r="Q1448" s="117" t="s">
        <v>398</v>
      </c>
      <c r="R1448" s="117" t="s">
        <v>398</v>
      </c>
      <c r="S1448" s="117" t="s">
        <v>398</v>
      </c>
      <c r="T1448" s="117" t="s">
        <v>398</v>
      </c>
      <c r="U1448" s="117" t="s">
        <v>398</v>
      </c>
      <c r="V1448" s="117" t="s">
        <v>398</v>
      </c>
      <c r="W1448" s="123">
        <v>54</v>
      </c>
      <c r="X1448" s="123" t="s">
        <v>906</v>
      </c>
      <c r="Y1448" s="120">
        <v>43559</v>
      </c>
      <c r="Z1448" s="121">
        <v>0.375</v>
      </c>
      <c r="AA1448" s="123" t="s">
        <v>661</v>
      </c>
      <c r="AB1448" s="117" t="s">
        <v>582</v>
      </c>
      <c r="AC1448" s="119" t="s">
        <v>398</v>
      </c>
      <c r="AD1448" s="119" t="s">
        <v>398</v>
      </c>
    </row>
    <row r="1449" spans="1:30">
      <c r="A1449" s="117">
        <v>1448</v>
      </c>
      <c r="B1449" s="123" t="s">
        <v>467</v>
      </c>
      <c r="C1449" s="117" t="s">
        <v>5</v>
      </c>
      <c r="D1449" s="117" t="s">
        <v>595</v>
      </c>
      <c r="E1449" s="117">
        <v>1448</v>
      </c>
      <c r="F1449" s="117" t="s">
        <v>922</v>
      </c>
      <c r="G1449" s="117" t="s">
        <v>591</v>
      </c>
      <c r="H1449" s="117" t="s">
        <v>1016</v>
      </c>
      <c r="I1449" s="117" t="s">
        <v>398</v>
      </c>
      <c r="J1449" s="117" t="s">
        <v>398</v>
      </c>
      <c r="K1449" s="117" t="s">
        <v>398</v>
      </c>
      <c r="L1449" s="117" t="s">
        <v>398</v>
      </c>
      <c r="M1449" s="117" t="s">
        <v>398</v>
      </c>
      <c r="N1449" s="117" t="s">
        <v>398</v>
      </c>
      <c r="O1449" s="125" t="s">
        <v>579</v>
      </c>
      <c r="P1449" s="117">
        <v>1</v>
      </c>
      <c r="Q1449" s="117" t="s">
        <v>398</v>
      </c>
      <c r="R1449" s="117" t="s">
        <v>398</v>
      </c>
      <c r="S1449" s="117" t="s">
        <v>398</v>
      </c>
      <c r="T1449" s="117" t="s">
        <v>398</v>
      </c>
      <c r="U1449" s="117" t="s">
        <v>398</v>
      </c>
      <c r="V1449" s="117" t="s">
        <v>398</v>
      </c>
      <c r="W1449" s="123">
        <v>54</v>
      </c>
      <c r="X1449" s="123" t="s">
        <v>906</v>
      </c>
      <c r="Y1449" s="120">
        <v>43559</v>
      </c>
      <c r="Z1449" s="121">
        <v>0.375</v>
      </c>
      <c r="AA1449" s="123" t="s">
        <v>661</v>
      </c>
      <c r="AB1449" s="117" t="s">
        <v>582</v>
      </c>
      <c r="AC1449" s="119" t="s">
        <v>398</v>
      </c>
      <c r="AD1449" s="119" t="s">
        <v>398</v>
      </c>
    </row>
    <row r="1450" spans="1:30">
      <c r="A1450" s="117">
        <v>1449</v>
      </c>
      <c r="B1450" s="123" t="s">
        <v>467</v>
      </c>
      <c r="C1450" s="117" t="s">
        <v>5</v>
      </c>
      <c r="D1450" s="117" t="s">
        <v>595</v>
      </c>
      <c r="E1450" s="117">
        <v>1449</v>
      </c>
      <c r="F1450" s="117" t="s">
        <v>922</v>
      </c>
      <c r="G1450" s="117" t="s">
        <v>591</v>
      </c>
      <c r="H1450" s="117" t="s">
        <v>1016</v>
      </c>
      <c r="I1450" s="117" t="s">
        <v>398</v>
      </c>
      <c r="J1450" s="117" t="s">
        <v>398</v>
      </c>
      <c r="K1450" s="117" t="s">
        <v>398</v>
      </c>
      <c r="L1450" s="117" t="s">
        <v>398</v>
      </c>
      <c r="M1450" s="117" t="s">
        <v>398</v>
      </c>
      <c r="N1450" s="117" t="s">
        <v>398</v>
      </c>
      <c r="O1450" s="125" t="s">
        <v>579</v>
      </c>
      <c r="P1450" s="117">
        <v>1</v>
      </c>
      <c r="Q1450" s="117" t="s">
        <v>398</v>
      </c>
      <c r="R1450" s="117" t="s">
        <v>398</v>
      </c>
      <c r="S1450" s="117" t="s">
        <v>398</v>
      </c>
      <c r="T1450" s="117" t="s">
        <v>398</v>
      </c>
      <c r="U1450" s="117" t="s">
        <v>398</v>
      </c>
      <c r="V1450" s="117" t="s">
        <v>398</v>
      </c>
      <c r="W1450" s="123">
        <v>54</v>
      </c>
      <c r="X1450" s="123" t="s">
        <v>906</v>
      </c>
      <c r="Y1450" s="120">
        <v>43559</v>
      </c>
      <c r="Z1450" s="121">
        <v>0.375</v>
      </c>
      <c r="AA1450" s="123" t="s">
        <v>661</v>
      </c>
      <c r="AB1450" s="117" t="s">
        <v>582</v>
      </c>
      <c r="AC1450" s="119" t="s">
        <v>398</v>
      </c>
      <c r="AD1450" s="119" t="s">
        <v>398</v>
      </c>
    </row>
    <row r="1451" spans="1:30">
      <c r="A1451" s="117">
        <v>1450</v>
      </c>
      <c r="B1451" s="123" t="s">
        <v>467</v>
      </c>
      <c r="C1451" s="117" t="s">
        <v>5</v>
      </c>
      <c r="D1451" s="117" t="s">
        <v>595</v>
      </c>
      <c r="E1451" s="117">
        <v>1450</v>
      </c>
      <c r="F1451" s="117" t="s">
        <v>922</v>
      </c>
      <c r="G1451" s="117" t="s">
        <v>591</v>
      </c>
      <c r="H1451" s="117" t="s">
        <v>1016</v>
      </c>
      <c r="I1451" s="117" t="s">
        <v>398</v>
      </c>
      <c r="J1451" s="117" t="s">
        <v>398</v>
      </c>
      <c r="K1451" s="117" t="s">
        <v>398</v>
      </c>
      <c r="L1451" s="117" t="s">
        <v>398</v>
      </c>
      <c r="M1451" s="117" t="s">
        <v>398</v>
      </c>
      <c r="N1451" s="117" t="s">
        <v>398</v>
      </c>
      <c r="O1451" s="125" t="s">
        <v>579</v>
      </c>
      <c r="P1451" s="117">
        <v>1</v>
      </c>
      <c r="Q1451" s="117" t="s">
        <v>398</v>
      </c>
      <c r="R1451" s="117" t="s">
        <v>398</v>
      </c>
      <c r="S1451" s="117" t="s">
        <v>398</v>
      </c>
      <c r="T1451" s="117" t="s">
        <v>398</v>
      </c>
      <c r="U1451" s="117" t="s">
        <v>398</v>
      </c>
      <c r="V1451" s="117" t="s">
        <v>398</v>
      </c>
      <c r="W1451" s="123">
        <v>54</v>
      </c>
      <c r="X1451" s="123" t="s">
        <v>906</v>
      </c>
      <c r="Y1451" s="120">
        <v>43559</v>
      </c>
      <c r="Z1451" s="121">
        <v>0.375</v>
      </c>
      <c r="AA1451" s="123" t="s">
        <v>661</v>
      </c>
      <c r="AB1451" s="117" t="s">
        <v>582</v>
      </c>
      <c r="AC1451" s="119" t="s">
        <v>398</v>
      </c>
      <c r="AD1451" s="119" t="s">
        <v>398</v>
      </c>
    </row>
    <row r="1452" spans="1:30">
      <c r="A1452" s="117">
        <v>1451</v>
      </c>
      <c r="B1452" s="123" t="s">
        <v>467</v>
      </c>
      <c r="C1452" s="117" t="s">
        <v>5</v>
      </c>
      <c r="D1452" s="117" t="s">
        <v>595</v>
      </c>
      <c r="E1452" s="117">
        <v>1451</v>
      </c>
      <c r="F1452" s="117" t="s">
        <v>922</v>
      </c>
      <c r="G1452" s="117" t="s">
        <v>591</v>
      </c>
      <c r="H1452" s="117" t="s">
        <v>1016</v>
      </c>
      <c r="I1452" s="117" t="s">
        <v>398</v>
      </c>
      <c r="J1452" s="117" t="s">
        <v>398</v>
      </c>
      <c r="K1452" s="117" t="s">
        <v>398</v>
      </c>
      <c r="L1452" s="117" t="s">
        <v>398</v>
      </c>
      <c r="M1452" s="117" t="s">
        <v>398</v>
      </c>
      <c r="N1452" s="117" t="s">
        <v>398</v>
      </c>
      <c r="O1452" s="125" t="s">
        <v>579</v>
      </c>
      <c r="P1452" s="117">
        <v>1</v>
      </c>
      <c r="Q1452" s="117" t="s">
        <v>398</v>
      </c>
      <c r="R1452" s="117" t="s">
        <v>398</v>
      </c>
      <c r="S1452" s="117" t="s">
        <v>398</v>
      </c>
      <c r="T1452" s="117" t="s">
        <v>398</v>
      </c>
      <c r="U1452" s="117" t="s">
        <v>398</v>
      </c>
      <c r="V1452" s="117" t="s">
        <v>398</v>
      </c>
      <c r="W1452" s="123">
        <v>54</v>
      </c>
      <c r="X1452" s="123" t="s">
        <v>906</v>
      </c>
      <c r="Y1452" s="120">
        <v>43559</v>
      </c>
      <c r="Z1452" s="121">
        <v>0.375</v>
      </c>
      <c r="AA1452" s="123" t="s">
        <v>661</v>
      </c>
      <c r="AB1452" s="117" t="s">
        <v>582</v>
      </c>
      <c r="AC1452" s="119" t="s">
        <v>398</v>
      </c>
      <c r="AD1452" s="119" t="s">
        <v>398</v>
      </c>
    </row>
    <row r="1453" spans="1:30">
      <c r="A1453" s="117">
        <v>1452</v>
      </c>
      <c r="B1453" s="123" t="s">
        <v>467</v>
      </c>
      <c r="C1453" s="117" t="s">
        <v>5</v>
      </c>
      <c r="D1453" s="117" t="s">
        <v>595</v>
      </c>
      <c r="E1453" s="117">
        <v>1452</v>
      </c>
      <c r="F1453" s="117" t="s">
        <v>922</v>
      </c>
      <c r="G1453" s="117" t="s">
        <v>591</v>
      </c>
      <c r="H1453" s="117" t="s">
        <v>1016</v>
      </c>
      <c r="I1453" s="117" t="s">
        <v>398</v>
      </c>
      <c r="J1453" s="117" t="s">
        <v>398</v>
      </c>
      <c r="K1453" s="117" t="s">
        <v>398</v>
      </c>
      <c r="L1453" s="117" t="s">
        <v>398</v>
      </c>
      <c r="M1453" s="117" t="s">
        <v>398</v>
      </c>
      <c r="N1453" s="117" t="s">
        <v>398</v>
      </c>
      <c r="O1453" s="125" t="s">
        <v>579</v>
      </c>
      <c r="P1453" s="117">
        <v>1</v>
      </c>
      <c r="Q1453" s="117" t="s">
        <v>398</v>
      </c>
      <c r="R1453" s="117" t="s">
        <v>398</v>
      </c>
      <c r="S1453" s="117" t="s">
        <v>398</v>
      </c>
      <c r="T1453" s="117" t="s">
        <v>398</v>
      </c>
      <c r="U1453" s="117" t="s">
        <v>398</v>
      </c>
      <c r="V1453" s="117" t="s">
        <v>398</v>
      </c>
      <c r="W1453" s="123">
        <v>54</v>
      </c>
      <c r="X1453" s="123" t="s">
        <v>906</v>
      </c>
      <c r="Y1453" s="120">
        <v>43559</v>
      </c>
      <c r="Z1453" s="121">
        <v>0.375</v>
      </c>
      <c r="AA1453" s="123" t="s">
        <v>661</v>
      </c>
      <c r="AB1453" s="117" t="s">
        <v>582</v>
      </c>
      <c r="AC1453" s="119" t="s">
        <v>398</v>
      </c>
      <c r="AD1453" s="119" t="s">
        <v>398</v>
      </c>
    </row>
    <row r="1454" spans="1:30">
      <c r="A1454" s="117">
        <v>1453</v>
      </c>
      <c r="B1454" s="123" t="s">
        <v>467</v>
      </c>
      <c r="C1454" s="117" t="s">
        <v>5</v>
      </c>
      <c r="D1454" s="117" t="s">
        <v>595</v>
      </c>
      <c r="E1454" s="117">
        <v>1453</v>
      </c>
      <c r="F1454" s="117" t="s">
        <v>922</v>
      </c>
      <c r="G1454" s="117" t="s">
        <v>591</v>
      </c>
      <c r="H1454" s="117" t="s">
        <v>1016</v>
      </c>
      <c r="I1454" s="117" t="s">
        <v>398</v>
      </c>
      <c r="J1454" s="117" t="s">
        <v>398</v>
      </c>
      <c r="K1454" s="117" t="s">
        <v>398</v>
      </c>
      <c r="L1454" s="117" t="s">
        <v>398</v>
      </c>
      <c r="M1454" s="117" t="s">
        <v>398</v>
      </c>
      <c r="N1454" s="117" t="s">
        <v>398</v>
      </c>
      <c r="O1454" s="125" t="s">
        <v>579</v>
      </c>
      <c r="P1454" s="117">
        <v>1</v>
      </c>
      <c r="Q1454" s="117" t="s">
        <v>398</v>
      </c>
      <c r="R1454" s="117" t="s">
        <v>398</v>
      </c>
      <c r="S1454" s="117" t="s">
        <v>398</v>
      </c>
      <c r="T1454" s="117" t="s">
        <v>398</v>
      </c>
      <c r="U1454" s="117" t="s">
        <v>398</v>
      </c>
      <c r="V1454" s="117" t="s">
        <v>398</v>
      </c>
      <c r="W1454" s="123">
        <v>54</v>
      </c>
      <c r="X1454" s="123" t="s">
        <v>906</v>
      </c>
      <c r="Y1454" s="120">
        <v>43559</v>
      </c>
      <c r="Z1454" s="121">
        <v>0.375</v>
      </c>
      <c r="AA1454" s="123" t="s">
        <v>661</v>
      </c>
      <c r="AB1454" s="117" t="s">
        <v>582</v>
      </c>
      <c r="AC1454" s="119" t="s">
        <v>398</v>
      </c>
      <c r="AD1454" s="119" t="s">
        <v>398</v>
      </c>
    </row>
    <row r="1455" spans="1:30">
      <c r="A1455" s="117">
        <v>1454</v>
      </c>
      <c r="B1455" s="123" t="s">
        <v>467</v>
      </c>
      <c r="C1455" s="117" t="s">
        <v>5</v>
      </c>
      <c r="D1455" s="117" t="s">
        <v>595</v>
      </c>
      <c r="E1455" s="117">
        <v>1454</v>
      </c>
      <c r="F1455" s="117" t="s">
        <v>922</v>
      </c>
      <c r="G1455" s="117" t="s">
        <v>591</v>
      </c>
      <c r="H1455" s="117" t="s">
        <v>1016</v>
      </c>
      <c r="I1455" s="117" t="s">
        <v>398</v>
      </c>
      <c r="J1455" s="117" t="s">
        <v>398</v>
      </c>
      <c r="K1455" s="117" t="s">
        <v>398</v>
      </c>
      <c r="L1455" s="117" t="s">
        <v>398</v>
      </c>
      <c r="M1455" s="117" t="s">
        <v>398</v>
      </c>
      <c r="N1455" s="117" t="s">
        <v>398</v>
      </c>
      <c r="O1455" s="125" t="s">
        <v>579</v>
      </c>
      <c r="P1455" s="117">
        <v>1</v>
      </c>
      <c r="Q1455" s="117" t="s">
        <v>398</v>
      </c>
      <c r="R1455" s="117" t="s">
        <v>398</v>
      </c>
      <c r="S1455" s="117" t="s">
        <v>398</v>
      </c>
      <c r="T1455" s="117" t="s">
        <v>398</v>
      </c>
      <c r="U1455" s="117" t="s">
        <v>398</v>
      </c>
      <c r="V1455" s="117" t="s">
        <v>398</v>
      </c>
      <c r="W1455" s="123">
        <v>54</v>
      </c>
      <c r="X1455" s="123" t="s">
        <v>906</v>
      </c>
      <c r="Y1455" s="120">
        <v>43559</v>
      </c>
      <c r="Z1455" s="121">
        <v>0.375</v>
      </c>
      <c r="AA1455" s="123" t="s">
        <v>661</v>
      </c>
      <c r="AB1455" s="117" t="s">
        <v>582</v>
      </c>
      <c r="AC1455" s="119" t="s">
        <v>398</v>
      </c>
      <c r="AD1455" s="119" t="s">
        <v>398</v>
      </c>
    </row>
    <row r="1456" spans="1:30">
      <c r="A1456" s="117">
        <v>1455</v>
      </c>
      <c r="B1456" s="123" t="s">
        <v>467</v>
      </c>
      <c r="C1456" s="117" t="s">
        <v>5</v>
      </c>
      <c r="D1456" s="117" t="s">
        <v>595</v>
      </c>
      <c r="E1456" s="117">
        <v>1455</v>
      </c>
      <c r="F1456" s="117" t="s">
        <v>922</v>
      </c>
      <c r="G1456" s="117" t="s">
        <v>591</v>
      </c>
      <c r="H1456" s="117" t="s">
        <v>1016</v>
      </c>
      <c r="I1456" s="117" t="s">
        <v>398</v>
      </c>
      <c r="J1456" s="117" t="s">
        <v>398</v>
      </c>
      <c r="K1456" s="117" t="s">
        <v>398</v>
      </c>
      <c r="L1456" s="117" t="s">
        <v>398</v>
      </c>
      <c r="M1456" s="117" t="s">
        <v>398</v>
      </c>
      <c r="N1456" s="117" t="s">
        <v>398</v>
      </c>
      <c r="O1456" s="125" t="s">
        <v>579</v>
      </c>
      <c r="P1456" s="117">
        <v>1</v>
      </c>
      <c r="Q1456" s="117" t="s">
        <v>398</v>
      </c>
      <c r="R1456" s="117" t="s">
        <v>398</v>
      </c>
      <c r="S1456" s="117" t="s">
        <v>398</v>
      </c>
      <c r="T1456" s="117" t="s">
        <v>398</v>
      </c>
      <c r="U1456" s="117" t="s">
        <v>398</v>
      </c>
      <c r="V1456" s="117" t="s">
        <v>398</v>
      </c>
      <c r="W1456" s="123">
        <v>54</v>
      </c>
      <c r="X1456" s="123" t="s">
        <v>906</v>
      </c>
      <c r="Y1456" s="120">
        <v>43559</v>
      </c>
      <c r="Z1456" s="121">
        <v>0.375</v>
      </c>
      <c r="AA1456" s="123" t="s">
        <v>661</v>
      </c>
      <c r="AB1456" s="117" t="s">
        <v>582</v>
      </c>
      <c r="AC1456" s="119" t="s">
        <v>398</v>
      </c>
      <c r="AD1456" s="119" t="s">
        <v>398</v>
      </c>
    </row>
    <row r="1457" spans="1:30">
      <c r="A1457" s="117">
        <v>1456</v>
      </c>
      <c r="B1457" s="123" t="s">
        <v>467</v>
      </c>
      <c r="C1457" s="117" t="s">
        <v>5</v>
      </c>
      <c r="D1457" s="117" t="s">
        <v>595</v>
      </c>
      <c r="E1457" s="117">
        <v>1456</v>
      </c>
      <c r="F1457" s="117" t="s">
        <v>922</v>
      </c>
      <c r="G1457" s="117" t="s">
        <v>591</v>
      </c>
      <c r="H1457" s="117" t="s">
        <v>1016</v>
      </c>
      <c r="I1457" s="117" t="s">
        <v>398</v>
      </c>
      <c r="J1457" s="117" t="s">
        <v>398</v>
      </c>
      <c r="K1457" s="117" t="s">
        <v>398</v>
      </c>
      <c r="L1457" s="117" t="s">
        <v>398</v>
      </c>
      <c r="M1457" s="117" t="s">
        <v>398</v>
      </c>
      <c r="N1457" s="117" t="s">
        <v>398</v>
      </c>
      <c r="O1457" s="125" t="s">
        <v>579</v>
      </c>
      <c r="P1457" s="117">
        <v>1</v>
      </c>
      <c r="Q1457" s="117" t="s">
        <v>398</v>
      </c>
      <c r="R1457" s="117" t="s">
        <v>398</v>
      </c>
      <c r="S1457" s="117" t="s">
        <v>398</v>
      </c>
      <c r="T1457" s="117" t="s">
        <v>398</v>
      </c>
      <c r="U1457" s="117" t="s">
        <v>398</v>
      </c>
      <c r="V1457" s="117" t="s">
        <v>398</v>
      </c>
      <c r="W1457" s="123">
        <v>54</v>
      </c>
      <c r="X1457" s="123" t="s">
        <v>906</v>
      </c>
      <c r="Y1457" s="120">
        <v>43559</v>
      </c>
      <c r="Z1457" s="121">
        <v>0.375</v>
      </c>
      <c r="AA1457" s="123" t="s">
        <v>661</v>
      </c>
      <c r="AB1457" s="117" t="s">
        <v>582</v>
      </c>
      <c r="AC1457" s="119" t="s">
        <v>398</v>
      </c>
      <c r="AD1457" s="119" t="s">
        <v>398</v>
      </c>
    </row>
    <row r="1458" spans="1:30">
      <c r="A1458" s="117">
        <v>1457</v>
      </c>
      <c r="B1458" s="123" t="s">
        <v>467</v>
      </c>
      <c r="C1458" s="117" t="s">
        <v>5</v>
      </c>
      <c r="D1458" s="117" t="s">
        <v>595</v>
      </c>
      <c r="E1458" s="117">
        <v>1457</v>
      </c>
      <c r="F1458" s="117" t="s">
        <v>922</v>
      </c>
      <c r="G1458" s="117" t="s">
        <v>591</v>
      </c>
      <c r="H1458" s="117" t="s">
        <v>1016</v>
      </c>
      <c r="I1458" s="117" t="s">
        <v>398</v>
      </c>
      <c r="J1458" s="117" t="s">
        <v>398</v>
      </c>
      <c r="K1458" s="117" t="s">
        <v>398</v>
      </c>
      <c r="L1458" s="117" t="s">
        <v>398</v>
      </c>
      <c r="M1458" s="117" t="s">
        <v>398</v>
      </c>
      <c r="N1458" s="117" t="s">
        <v>398</v>
      </c>
      <c r="O1458" s="125" t="s">
        <v>579</v>
      </c>
      <c r="P1458" s="117">
        <v>1</v>
      </c>
      <c r="Q1458" s="117" t="s">
        <v>398</v>
      </c>
      <c r="R1458" s="117" t="s">
        <v>398</v>
      </c>
      <c r="S1458" s="117" t="s">
        <v>398</v>
      </c>
      <c r="T1458" s="117" t="s">
        <v>398</v>
      </c>
      <c r="U1458" s="117" t="s">
        <v>398</v>
      </c>
      <c r="V1458" s="117" t="s">
        <v>398</v>
      </c>
      <c r="W1458" s="123">
        <v>54</v>
      </c>
      <c r="X1458" s="123" t="s">
        <v>906</v>
      </c>
      <c r="Y1458" s="120">
        <v>43559</v>
      </c>
      <c r="Z1458" s="121">
        <v>0.375</v>
      </c>
      <c r="AA1458" s="123" t="s">
        <v>661</v>
      </c>
      <c r="AB1458" s="117" t="s">
        <v>582</v>
      </c>
      <c r="AC1458" s="119" t="s">
        <v>398</v>
      </c>
      <c r="AD1458" s="119" t="s">
        <v>398</v>
      </c>
    </row>
    <row r="1459" spans="1:30">
      <c r="A1459" s="117">
        <v>1458</v>
      </c>
      <c r="B1459" s="123" t="s">
        <v>467</v>
      </c>
      <c r="C1459" s="117" t="s">
        <v>5</v>
      </c>
      <c r="D1459" s="117" t="s">
        <v>595</v>
      </c>
      <c r="E1459" s="117">
        <v>1458</v>
      </c>
      <c r="F1459" s="117" t="s">
        <v>922</v>
      </c>
      <c r="G1459" s="117" t="s">
        <v>591</v>
      </c>
      <c r="H1459" s="117" t="s">
        <v>1016</v>
      </c>
      <c r="I1459" s="117" t="s">
        <v>398</v>
      </c>
      <c r="J1459" s="117" t="s">
        <v>398</v>
      </c>
      <c r="K1459" s="117" t="s">
        <v>398</v>
      </c>
      <c r="L1459" s="117" t="s">
        <v>398</v>
      </c>
      <c r="M1459" s="117" t="s">
        <v>398</v>
      </c>
      <c r="N1459" s="117" t="s">
        <v>398</v>
      </c>
      <c r="O1459" s="125" t="s">
        <v>579</v>
      </c>
      <c r="P1459" s="117">
        <v>1</v>
      </c>
      <c r="Q1459" s="117" t="s">
        <v>398</v>
      </c>
      <c r="R1459" s="117" t="s">
        <v>398</v>
      </c>
      <c r="S1459" s="117" t="s">
        <v>398</v>
      </c>
      <c r="T1459" s="117" t="s">
        <v>398</v>
      </c>
      <c r="U1459" s="117" t="s">
        <v>398</v>
      </c>
      <c r="V1459" s="117" t="s">
        <v>398</v>
      </c>
      <c r="W1459" s="123">
        <v>54</v>
      </c>
      <c r="X1459" s="123" t="s">
        <v>906</v>
      </c>
      <c r="Y1459" s="120">
        <v>43559</v>
      </c>
      <c r="Z1459" s="121">
        <v>0.375</v>
      </c>
      <c r="AA1459" s="123" t="s">
        <v>661</v>
      </c>
      <c r="AB1459" s="117" t="s">
        <v>582</v>
      </c>
      <c r="AC1459" s="119" t="s">
        <v>398</v>
      </c>
      <c r="AD1459" s="119" t="s">
        <v>398</v>
      </c>
    </row>
    <row r="1460" spans="1:30">
      <c r="A1460" s="117">
        <v>1459</v>
      </c>
      <c r="B1460" s="123" t="s">
        <v>467</v>
      </c>
      <c r="C1460" s="117" t="s">
        <v>5</v>
      </c>
      <c r="D1460" s="117" t="s">
        <v>595</v>
      </c>
      <c r="E1460" s="117">
        <v>1459</v>
      </c>
      <c r="F1460" s="117" t="s">
        <v>922</v>
      </c>
      <c r="G1460" s="117" t="s">
        <v>591</v>
      </c>
      <c r="H1460" s="117" t="s">
        <v>1016</v>
      </c>
      <c r="I1460" s="117" t="s">
        <v>398</v>
      </c>
      <c r="J1460" s="117" t="s">
        <v>398</v>
      </c>
      <c r="K1460" s="117" t="s">
        <v>398</v>
      </c>
      <c r="L1460" s="117" t="s">
        <v>398</v>
      </c>
      <c r="M1460" s="117" t="s">
        <v>398</v>
      </c>
      <c r="N1460" s="117" t="s">
        <v>398</v>
      </c>
      <c r="O1460" s="125" t="s">
        <v>579</v>
      </c>
      <c r="P1460" s="117">
        <v>1</v>
      </c>
      <c r="Q1460" s="117" t="s">
        <v>398</v>
      </c>
      <c r="R1460" s="117" t="s">
        <v>398</v>
      </c>
      <c r="S1460" s="117" t="s">
        <v>398</v>
      </c>
      <c r="T1460" s="117" t="s">
        <v>398</v>
      </c>
      <c r="U1460" s="117" t="s">
        <v>398</v>
      </c>
      <c r="V1460" s="117" t="s">
        <v>398</v>
      </c>
      <c r="W1460" s="123">
        <v>54</v>
      </c>
      <c r="X1460" s="123" t="s">
        <v>906</v>
      </c>
      <c r="Y1460" s="120">
        <v>43559</v>
      </c>
      <c r="Z1460" s="121">
        <v>0.375</v>
      </c>
      <c r="AA1460" s="123" t="s">
        <v>661</v>
      </c>
      <c r="AB1460" s="117" t="s">
        <v>582</v>
      </c>
      <c r="AC1460" s="119" t="s">
        <v>398</v>
      </c>
      <c r="AD1460" s="119" t="s">
        <v>398</v>
      </c>
    </row>
    <row r="1461" spans="1:30">
      <c r="A1461" s="117">
        <v>1460</v>
      </c>
      <c r="B1461" s="123" t="s">
        <v>467</v>
      </c>
      <c r="C1461" s="117" t="s">
        <v>5</v>
      </c>
      <c r="D1461" s="117" t="s">
        <v>595</v>
      </c>
      <c r="E1461" s="117">
        <v>1460</v>
      </c>
      <c r="F1461" s="117" t="s">
        <v>922</v>
      </c>
      <c r="G1461" s="117" t="s">
        <v>591</v>
      </c>
      <c r="H1461" s="117" t="s">
        <v>1016</v>
      </c>
      <c r="I1461" s="117" t="s">
        <v>398</v>
      </c>
      <c r="J1461" s="117" t="s">
        <v>398</v>
      </c>
      <c r="K1461" s="117" t="s">
        <v>398</v>
      </c>
      <c r="L1461" s="117" t="s">
        <v>398</v>
      </c>
      <c r="M1461" s="117" t="s">
        <v>398</v>
      </c>
      <c r="N1461" s="117" t="s">
        <v>398</v>
      </c>
      <c r="O1461" s="125" t="s">
        <v>579</v>
      </c>
      <c r="P1461" s="117">
        <v>1</v>
      </c>
      <c r="Q1461" s="117" t="s">
        <v>398</v>
      </c>
      <c r="R1461" s="117" t="s">
        <v>398</v>
      </c>
      <c r="S1461" s="117" t="s">
        <v>398</v>
      </c>
      <c r="T1461" s="117" t="s">
        <v>398</v>
      </c>
      <c r="U1461" s="117" t="s">
        <v>398</v>
      </c>
      <c r="V1461" s="117" t="s">
        <v>398</v>
      </c>
      <c r="W1461" s="123">
        <v>54</v>
      </c>
      <c r="X1461" s="123" t="s">
        <v>906</v>
      </c>
      <c r="Y1461" s="120">
        <v>43559</v>
      </c>
      <c r="Z1461" s="121">
        <v>0.375</v>
      </c>
      <c r="AA1461" s="123" t="s">
        <v>661</v>
      </c>
      <c r="AB1461" s="117" t="s">
        <v>582</v>
      </c>
      <c r="AC1461" s="119" t="s">
        <v>398</v>
      </c>
      <c r="AD1461" s="119" t="s">
        <v>398</v>
      </c>
    </row>
    <row r="1462" spans="1:30">
      <c r="A1462" s="117">
        <v>1461</v>
      </c>
      <c r="B1462" s="123" t="s">
        <v>467</v>
      </c>
      <c r="C1462" s="117" t="s">
        <v>5</v>
      </c>
      <c r="D1462" s="117" t="s">
        <v>595</v>
      </c>
      <c r="E1462" s="117">
        <v>1461</v>
      </c>
      <c r="F1462" s="117" t="s">
        <v>922</v>
      </c>
      <c r="G1462" s="117" t="s">
        <v>591</v>
      </c>
      <c r="H1462" s="117" t="s">
        <v>1016</v>
      </c>
      <c r="I1462" s="117" t="s">
        <v>398</v>
      </c>
      <c r="J1462" s="117" t="s">
        <v>398</v>
      </c>
      <c r="K1462" s="117" t="s">
        <v>398</v>
      </c>
      <c r="L1462" s="117" t="s">
        <v>398</v>
      </c>
      <c r="M1462" s="117" t="s">
        <v>398</v>
      </c>
      <c r="N1462" s="117" t="s">
        <v>398</v>
      </c>
      <c r="O1462" s="125" t="s">
        <v>579</v>
      </c>
      <c r="P1462" s="117">
        <v>1</v>
      </c>
      <c r="Q1462" s="117" t="s">
        <v>398</v>
      </c>
      <c r="R1462" s="117" t="s">
        <v>398</v>
      </c>
      <c r="S1462" s="117" t="s">
        <v>398</v>
      </c>
      <c r="T1462" s="117" t="s">
        <v>398</v>
      </c>
      <c r="U1462" s="117" t="s">
        <v>398</v>
      </c>
      <c r="V1462" s="117" t="s">
        <v>398</v>
      </c>
      <c r="W1462" s="123">
        <v>54</v>
      </c>
      <c r="X1462" s="123" t="s">
        <v>906</v>
      </c>
      <c r="Y1462" s="120">
        <v>43559</v>
      </c>
      <c r="Z1462" s="121">
        <v>0.375</v>
      </c>
      <c r="AA1462" s="123" t="s">
        <v>661</v>
      </c>
      <c r="AB1462" s="117" t="s">
        <v>582</v>
      </c>
      <c r="AC1462" s="119" t="s">
        <v>398</v>
      </c>
      <c r="AD1462" s="119" t="s">
        <v>398</v>
      </c>
    </row>
    <row r="1463" spans="1:30">
      <c r="A1463" s="117">
        <v>1462</v>
      </c>
      <c r="B1463" s="123" t="s">
        <v>467</v>
      </c>
      <c r="C1463" s="117" t="s">
        <v>5</v>
      </c>
      <c r="D1463" s="117" t="s">
        <v>595</v>
      </c>
      <c r="E1463" s="117">
        <v>1462</v>
      </c>
      <c r="F1463" s="117" t="s">
        <v>922</v>
      </c>
      <c r="G1463" s="117" t="s">
        <v>591</v>
      </c>
      <c r="H1463" s="117" t="s">
        <v>1016</v>
      </c>
      <c r="I1463" s="117" t="s">
        <v>398</v>
      </c>
      <c r="J1463" s="117" t="s">
        <v>398</v>
      </c>
      <c r="K1463" s="117" t="s">
        <v>398</v>
      </c>
      <c r="L1463" s="117" t="s">
        <v>398</v>
      </c>
      <c r="M1463" s="117" t="s">
        <v>398</v>
      </c>
      <c r="N1463" s="117" t="s">
        <v>398</v>
      </c>
      <c r="O1463" s="125" t="s">
        <v>579</v>
      </c>
      <c r="P1463" s="117">
        <v>1</v>
      </c>
      <c r="Q1463" s="117" t="s">
        <v>398</v>
      </c>
      <c r="R1463" s="117" t="s">
        <v>398</v>
      </c>
      <c r="S1463" s="117" t="s">
        <v>398</v>
      </c>
      <c r="T1463" s="117" t="s">
        <v>398</v>
      </c>
      <c r="U1463" s="117" t="s">
        <v>398</v>
      </c>
      <c r="V1463" s="117" t="s">
        <v>398</v>
      </c>
      <c r="W1463" s="123">
        <v>54</v>
      </c>
      <c r="X1463" s="123" t="s">
        <v>906</v>
      </c>
      <c r="Y1463" s="120">
        <v>43559</v>
      </c>
      <c r="Z1463" s="121">
        <v>0.375</v>
      </c>
      <c r="AA1463" s="123" t="s">
        <v>661</v>
      </c>
      <c r="AB1463" s="117" t="s">
        <v>582</v>
      </c>
      <c r="AC1463" s="119" t="s">
        <v>398</v>
      </c>
      <c r="AD1463" s="119" t="s">
        <v>398</v>
      </c>
    </row>
    <row r="1464" spans="1:30">
      <c r="A1464" s="117">
        <v>1463</v>
      </c>
      <c r="B1464" s="123" t="s">
        <v>467</v>
      </c>
      <c r="C1464" s="117" t="s">
        <v>5</v>
      </c>
      <c r="D1464" s="117" t="s">
        <v>595</v>
      </c>
      <c r="E1464" s="117">
        <v>1463</v>
      </c>
      <c r="F1464" s="117" t="s">
        <v>922</v>
      </c>
      <c r="G1464" s="117" t="s">
        <v>591</v>
      </c>
      <c r="H1464" s="117" t="s">
        <v>1016</v>
      </c>
      <c r="I1464" s="117" t="s">
        <v>398</v>
      </c>
      <c r="J1464" s="117" t="s">
        <v>398</v>
      </c>
      <c r="K1464" s="117" t="s">
        <v>398</v>
      </c>
      <c r="L1464" s="117" t="s">
        <v>398</v>
      </c>
      <c r="M1464" s="117" t="s">
        <v>398</v>
      </c>
      <c r="N1464" s="117" t="s">
        <v>398</v>
      </c>
      <c r="O1464" s="125" t="s">
        <v>579</v>
      </c>
      <c r="P1464" s="117">
        <v>1</v>
      </c>
      <c r="Q1464" s="117" t="s">
        <v>398</v>
      </c>
      <c r="R1464" s="117" t="s">
        <v>398</v>
      </c>
      <c r="S1464" s="117" t="s">
        <v>398</v>
      </c>
      <c r="T1464" s="117" t="s">
        <v>398</v>
      </c>
      <c r="U1464" s="117" t="s">
        <v>398</v>
      </c>
      <c r="V1464" s="117" t="s">
        <v>398</v>
      </c>
      <c r="W1464" s="123">
        <v>54</v>
      </c>
      <c r="X1464" s="123" t="s">
        <v>906</v>
      </c>
      <c r="Y1464" s="120">
        <v>43559</v>
      </c>
      <c r="Z1464" s="121">
        <v>0.375</v>
      </c>
      <c r="AA1464" s="123" t="s">
        <v>661</v>
      </c>
      <c r="AB1464" s="117" t="s">
        <v>582</v>
      </c>
      <c r="AC1464" s="119" t="s">
        <v>398</v>
      </c>
      <c r="AD1464" s="119" t="s">
        <v>398</v>
      </c>
    </row>
    <row r="1465" spans="1:30">
      <c r="A1465" s="117">
        <v>1464</v>
      </c>
      <c r="B1465" s="123" t="s">
        <v>467</v>
      </c>
      <c r="C1465" s="117" t="s">
        <v>5</v>
      </c>
      <c r="D1465" s="117" t="s">
        <v>595</v>
      </c>
      <c r="E1465" s="117">
        <v>1464</v>
      </c>
      <c r="F1465" s="117" t="s">
        <v>922</v>
      </c>
      <c r="G1465" s="117" t="s">
        <v>591</v>
      </c>
      <c r="H1465" s="117" t="s">
        <v>1016</v>
      </c>
      <c r="I1465" s="117" t="s">
        <v>398</v>
      </c>
      <c r="J1465" s="117" t="s">
        <v>398</v>
      </c>
      <c r="K1465" s="117" t="s">
        <v>398</v>
      </c>
      <c r="L1465" s="117" t="s">
        <v>398</v>
      </c>
      <c r="M1465" s="117" t="s">
        <v>398</v>
      </c>
      <c r="N1465" s="117" t="s">
        <v>398</v>
      </c>
      <c r="O1465" s="125" t="s">
        <v>579</v>
      </c>
      <c r="P1465" s="117">
        <v>1</v>
      </c>
      <c r="Q1465" s="117" t="s">
        <v>398</v>
      </c>
      <c r="R1465" s="117" t="s">
        <v>398</v>
      </c>
      <c r="S1465" s="117" t="s">
        <v>398</v>
      </c>
      <c r="T1465" s="117" t="s">
        <v>398</v>
      </c>
      <c r="U1465" s="117" t="s">
        <v>398</v>
      </c>
      <c r="V1465" s="117" t="s">
        <v>398</v>
      </c>
      <c r="W1465" s="123">
        <v>54</v>
      </c>
      <c r="X1465" s="123" t="s">
        <v>906</v>
      </c>
      <c r="Y1465" s="120">
        <v>43559</v>
      </c>
      <c r="Z1465" s="121">
        <v>0.375</v>
      </c>
      <c r="AA1465" s="123" t="s">
        <v>661</v>
      </c>
      <c r="AB1465" s="117" t="s">
        <v>582</v>
      </c>
      <c r="AC1465" s="119" t="s">
        <v>398</v>
      </c>
      <c r="AD1465" s="119" t="s">
        <v>398</v>
      </c>
    </row>
    <row r="1466" spans="1:30">
      <c r="A1466" s="117">
        <v>1465</v>
      </c>
      <c r="B1466" s="123" t="s">
        <v>467</v>
      </c>
      <c r="C1466" s="117" t="s">
        <v>5</v>
      </c>
      <c r="D1466" s="117" t="s">
        <v>595</v>
      </c>
      <c r="E1466" s="117">
        <v>1465</v>
      </c>
      <c r="F1466" s="117" t="s">
        <v>922</v>
      </c>
      <c r="G1466" s="117" t="s">
        <v>591</v>
      </c>
      <c r="H1466" s="117" t="s">
        <v>1016</v>
      </c>
      <c r="I1466" s="117" t="s">
        <v>398</v>
      </c>
      <c r="J1466" s="117" t="s">
        <v>398</v>
      </c>
      <c r="K1466" s="117" t="s">
        <v>398</v>
      </c>
      <c r="L1466" s="117" t="s">
        <v>398</v>
      </c>
      <c r="M1466" s="117" t="s">
        <v>398</v>
      </c>
      <c r="N1466" s="117" t="s">
        <v>398</v>
      </c>
      <c r="O1466" s="125" t="s">
        <v>579</v>
      </c>
      <c r="P1466" s="117">
        <v>1</v>
      </c>
      <c r="Q1466" s="117" t="s">
        <v>398</v>
      </c>
      <c r="R1466" s="117" t="s">
        <v>398</v>
      </c>
      <c r="S1466" s="117" t="s">
        <v>398</v>
      </c>
      <c r="T1466" s="117" t="s">
        <v>398</v>
      </c>
      <c r="U1466" s="117" t="s">
        <v>398</v>
      </c>
      <c r="V1466" s="117" t="s">
        <v>398</v>
      </c>
      <c r="W1466" s="123">
        <v>54</v>
      </c>
      <c r="X1466" s="123" t="s">
        <v>906</v>
      </c>
      <c r="Y1466" s="120">
        <v>43559</v>
      </c>
      <c r="Z1466" s="121">
        <v>0.375</v>
      </c>
      <c r="AA1466" s="123" t="s">
        <v>661</v>
      </c>
      <c r="AB1466" s="117" t="s">
        <v>582</v>
      </c>
      <c r="AC1466" s="119" t="s">
        <v>398</v>
      </c>
      <c r="AD1466" s="119" t="s">
        <v>398</v>
      </c>
    </row>
    <row r="1467" spans="1:30">
      <c r="A1467" s="117">
        <v>1466</v>
      </c>
      <c r="B1467" s="123" t="s">
        <v>467</v>
      </c>
      <c r="C1467" s="117" t="s">
        <v>5</v>
      </c>
      <c r="D1467" s="117" t="s">
        <v>595</v>
      </c>
      <c r="E1467" s="117">
        <v>1466</v>
      </c>
      <c r="F1467" s="117" t="s">
        <v>922</v>
      </c>
      <c r="G1467" s="117" t="s">
        <v>591</v>
      </c>
      <c r="H1467" s="117" t="s">
        <v>1016</v>
      </c>
      <c r="I1467" s="117" t="s">
        <v>398</v>
      </c>
      <c r="J1467" s="117" t="s">
        <v>398</v>
      </c>
      <c r="K1467" s="117" t="s">
        <v>398</v>
      </c>
      <c r="L1467" s="117" t="s">
        <v>398</v>
      </c>
      <c r="M1467" s="117" t="s">
        <v>398</v>
      </c>
      <c r="N1467" s="117" t="s">
        <v>398</v>
      </c>
      <c r="O1467" s="125" t="s">
        <v>579</v>
      </c>
      <c r="P1467" s="117">
        <v>1</v>
      </c>
      <c r="Q1467" s="117" t="s">
        <v>398</v>
      </c>
      <c r="R1467" s="117" t="s">
        <v>398</v>
      </c>
      <c r="S1467" s="117" t="s">
        <v>398</v>
      </c>
      <c r="T1467" s="117" t="s">
        <v>398</v>
      </c>
      <c r="U1467" s="117" t="s">
        <v>398</v>
      </c>
      <c r="V1467" s="117" t="s">
        <v>398</v>
      </c>
      <c r="W1467" s="123">
        <v>54</v>
      </c>
      <c r="X1467" s="123" t="s">
        <v>906</v>
      </c>
      <c r="Y1467" s="120">
        <v>43559</v>
      </c>
      <c r="Z1467" s="121">
        <v>0.375</v>
      </c>
      <c r="AA1467" s="123" t="s">
        <v>661</v>
      </c>
      <c r="AB1467" s="117" t="s">
        <v>582</v>
      </c>
      <c r="AC1467" s="119" t="s">
        <v>398</v>
      </c>
      <c r="AD1467" s="119" t="s">
        <v>398</v>
      </c>
    </row>
    <row r="1468" spans="1:30">
      <c r="A1468" s="117">
        <v>1467</v>
      </c>
      <c r="B1468" s="123" t="s">
        <v>467</v>
      </c>
      <c r="C1468" s="117" t="s">
        <v>5</v>
      </c>
      <c r="D1468" s="117" t="s">
        <v>595</v>
      </c>
      <c r="E1468" s="117">
        <v>1467</v>
      </c>
      <c r="F1468" s="117" t="s">
        <v>922</v>
      </c>
      <c r="G1468" s="117" t="s">
        <v>591</v>
      </c>
      <c r="H1468" s="117" t="s">
        <v>1016</v>
      </c>
      <c r="I1468" s="117" t="s">
        <v>398</v>
      </c>
      <c r="J1468" s="117" t="s">
        <v>398</v>
      </c>
      <c r="K1468" s="117" t="s">
        <v>398</v>
      </c>
      <c r="L1468" s="117" t="s">
        <v>398</v>
      </c>
      <c r="M1468" s="117" t="s">
        <v>398</v>
      </c>
      <c r="N1468" s="117" t="s">
        <v>398</v>
      </c>
      <c r="O1468" s="125" t="s">
        <v>579</v>
      </c>
      <c r="P1468" s="117">
        <v>1</v>
      </c>
      <c r="Q1468" s="117" t="s">
        <v>398</v>
      </c>
      <c r="R1468" s="117" t="s">
        <v>398</v>
      </c>
      <c r="S1468" s="117" t="s">
        <v>398</v>
      </c>
      <c r="T1468" s="117" t="s">
        <v>398</v>
      </c>
      <c r="U1468" s="117" t="s">
        <v>398</v>
      </c>
      <c r="V1468" s="117" t="s">
        <v>398</v>
      </c>
      <c r="W1468" s="123">
        <v>54</v>
      </c>
      <c r="X1468" s="123" t="s">
        <v>906</v>
      </c>
      <c r="Y1468" s="120">
        <v>43559</v>
      </c>
      <c r="Z1468" s="121">
        <v>0.375</v>
      </c>
      <c r="AA1468" s="123" t="s">
        <v>661</v>
      </c>
      <c r="AB1468" s="117" t="s">
        <v>582</v>
      </c>
      <c r="AC1468" s="119" t="s">
        <v>398</v>
      </c>
      <c r="AD1468" s="119" t="s">
        <v>398</v>
      </c>
    </row>
    <row r="1469" spans="1:30">
      <c r="A1469" s="117">
        <v>1468</v>
      </c>
      <c r="B1469" s="123" t="s">
        <v>467</v>
      </c>
      <c r="C1469" s="117" t="s">
        <v>5</v>
      </c>
      <c r="D1469" s="117" t="s">
        <v>595</v>
      </c>
      <c r="E1469" s="117">
        <v>1468</v>
      </c>
      <c r="F1469" s="117" t="s">
        <v>922</v>
      </c>
      <c r="G1469" s="117" t="s">
        <v>591</v>
      </c>
      <c r="H1469" s="117" t="s">
        <v>1016</v>
      </c>
      <c r="I1469" s="117" t="s">
        <v>398</v>
      </c>
      <c r="J1469" s="117" t="s">
        <v>398</v>
      </c>
      <c r="K1469" s="117" t="s">
        <v>398</v>
      </c>
      <c r="L1469" s="117" t="s">
        <v>398</v>
      </c>
      <c r="M1469" s="117" t="s">
        <v>398</v>
      </c>
      <c r="N1469" s="117" t="s">
        <v>398</v>
      </c>
      <c r="O1469" s="125" t="s">
        <v>579</v>
      </c>
      <c r="P1469" s="117">
        <v>1</v>
      </c>
      <c r="Q1469" s="117" t="s">
        <v>398</v>
      </c>
      <c r="R1469" s="117" t="s">
        <v>398</v>
      </c>
      <c r="S1469" s="117" t="s">
        <v>398</v>
      </c>
      <c r="T1469" s="117" t="s">
        <v>398</v>
      </c>
      <c r="U1469" s="117" t="s">
        <v>398</v>
      </c>
      <c r="V1469" s="117" t="s">
        <v>398</v>
      </c>
      <c r="W1469" s="123">
        <v>54</v>
      </c>
      <c r="X1469" s="123" t="s">
        <v>906</v>
      </c>
      <c r="Y1469" s="120">
        <v>43559</v>
      </c>
      <c r="Z1469" s="121">
        <v>0.375</v>
      </c>
      <c r="AA1469" s="123" t="s">
        <v>661</v>
      </c>
      <c r="AB1469" s="117" t="s">
        <v>582</v>
      </c>
      <c r="AC1469" s="119" t="s">
        <v>398</v>
      </c>
      <c r="AD1469" s="119" t="s">
        <v>398</v>
      </c>
    </row>
    <row r="1470" spans="1:30">
      <c r="A1470" s="117">
        <v>1469</v>
      </c>
      <c r="B1470" s="123" t="s">
        <v>467</v>
      </c>
      <c r="C1470" s="117" t="s">
        <v>5</v>
      </c>
      <c r="D1470" s="117" t="s">
        <v>595</v>
      </c>
      <c r="E1470" s="117">
        <v>1469</v>
      </c>
      <c r="F1470" s="117" t="s">
        <v>922</v>
      </c>
      <c r="G1470" s="117" t="s">
        <v>591</v>
      </c>
      <c r="H1470" s="117" t="s">
        <v>1016</v>
      </c>
      <c r="I1470" s="117" t="s">
        <v>398</v>
      </c>
      <c r="J1470" s="117" t="s">
        <v>398</v>
      </c>
      <c r="K1470" s="117" t="s">
        <v>398</v>
      </c>
      <c r="L1470" s="117" t="s">
        <v>398</v>
      </c>
      <c r="M1470" s="117" t="s">
        <v>398</v>
      </c>
      <c r="N1470" s="117" t="s">
        <v>398</v>
      </c>
      <c r="O1470" s="125" t="s">
        <v>579</v>
      </c>
      <c r="P1470" s="117">
        <v>1</v>
      </c>
      <c r="Q1470" s="117" t="s">
        <v>398</v>
      </c>
      <c r="R1470" s="117" t="s">
        <v>398</v>
      </c>
      <c r="S1470" s="117" t="s">
        <v>398</v>
      </c>
      <c r="T1470" s="117" t="s">
        <v>398</v>
      </c>
      <c r="U1470" s="117" t="s">
        <v>398</v>
      </c>
      <c r="V1470" s="117" t="s">
        <v>398</v>
      </c>
      <c r="W1470" s="123">
        <v>54</v>
      </c>
      <c r="X1470" s="123" t="s">
        <v>906</v>
      </c>
      <c r="Y1470" s="120">
        <v>43559</v>
      </c>
      <c r="Z1470" s="121">
        <v>0.375</v>
      </c>
      <c r="AA1470" s="123" t="s">
        <v>661</v>
      </c>
      <c r="AB1470" s="117" t="s">
        <v>582</v>
      </c>
      <c r="AC1470" s="119" t="s">
        <v>398</v>
      </c>
      <c r="AD1470" s="119" t="s">
        <v>398</v>
      </c>
    </row>
    <row r="1471" spans="1:30">
      <c r="A1471" s="117">
        <v>1470</v>
      </c>
      <c r="B1471" s="123" t="s">
        <v>467</v>
      </c>
      <c r="C1471" s="117" t="s">
        <v>5</v>
      </c>
      <c r="D1471" s="117" t="s">
        <v>595</v>
      </c>
      <c r="E1471" s="117">
        <v>1470</v>
      </c>
      <c r="F1471" s="117" t="s">
        <v>922</v>
      </c>
      <c r="G1471" s="117" t="s">
        <v>591</v>
      </c>
      <c r="H1471" s="117" t="s">
        <v>1016</v>
      </c>
      <c r="I1471" s="117" t="s">
        <v>398</v>
      </c>
      <c r="J1471" s="117" t="s">
        <v>398</v>
      </c>
      <c r="K1471" s="117" t="s">
        <v>398</v>
      </c>
      <c r="L1471" s="117" t="s">
        <v>398</v>
      </c>
      <c r="M1471" s="117" t="s">
        <v>398</v>
      </c>
      <c r="N1471" s="117" t="s">
        <v>398</v>
      </c>
      <c r="O1471" s="125" t="s">
        <v>579</v>
      </c>
      <c r="P1471" s="117">
        <v>1</v>
      </c>
      <c r="Q1471" s="117" t="s">
        <v>398</v>
      </c>
      <c r="R1471" s="117" t="s">
        <v>398</v>
      </c>
      <c r="S1471" s="117" t="s">
        <v>398</v>
      </c>
      <c r="T1471" s="117" t="s">
        <v>398</v>
      </c>
      <c r="U1471" s="117" t="s">
        <v>398</v>
      </c>
      <c r="V1471" s="117" t="s">
        <v>398</v>
      </c>
      <c r="W1471" s="123">
        <v>54</v>
      </c>
      <c r="X1471" s="123" t="s">
        <v>906</v>
      </c>
      <c r="Y1471" s="120">
        <v>43559</v>
      </c>
      <c r="Z1471" s="121">
        <v>0.375</v>
      </c>
      <c r="AA1471" s="123" t="s">
        <v>661</v>
      </c>
      <c r="AB1471" s="117" t="s">
        <v>582</v>
      </c>
      <c r="AC1471" s="119" t="s">
        <v>398</v>
      </c>
      <c r="AD1471" s="119" t="s">
        <v>398</v>
      </c>
    </row>
    <row r="1472" spans="1:30">
      <c r="A1472" s="117">
        <v>1471</v>
      </c>
      <c r="B1472" s="123" t="s">
        <v>467</v>
      </c>
      <c r="C1472" s="117" t="s">
        <v>5</v>
      </c>
      <c r="D1472" s="117" t="s">
        <v>595</v>
      </c>
      <c r="E1472" s="117">
        <v>1471</v>
      </c>
      <c r="F1472" s="117" t="s">
        <v>922</v>
      </c>
      <c r="G1472" s="117" t="s">
        <v>591</v>
      </c>
      <c r="H1472" s="117" t="s">
        <v>1016</v>
      </c>
      <c r="I1472" s="117" t="s">
        <v>398</v>
      </c>
      <c r="J1472" s="117" t="s">
        <v>398</v>
      </c>
      <c r="K1472" s="117" t="s">
        <v>398</v>
      </c>
      <c r="L1472" s="117" t="s">
        <v>398</v>
      </c>
      <c r="M1472" s="117" t="s">
        <v>398</v>
      </c>
      <c r="N1472" s="117" t="s">
        <v>398</v>
      </c>
      <c r="O1472" s="125" t="s">
        <v>579</v>
      </c>
      <c r="P1472" s="117">
        <v>1</v>
      </c>
      <c r="Q1472" s="117" t="s">
        <v>398</v>
      </c>
      <c r="R1472" s="117" t="s">
        <v>398</v>
      </c>
      <c r="S1472" s="117" t="s">
        <v>398</v>
      </c>
      <c r="T1472" s="117" t="s">
        <v>398</v>
      </c>
      <c r="U1472" s="117" t="s">
        <v>398</v>
      </c>
      <c r="V1472" s="117" t="s">
        <v>398</v>
      </c>
      <c r="W1472" s="123">
        <v>54</v>
      </c>
      <c r="X1472" s="123" t="s">
        <v>906</v>
      </c>
      <c r="Y1472" s="120">
        <v>43559</v>
      </c>
      <c r="Z1472" s="121">
        <v>0.375</v>
      </c>
      <c r="AA1472" s="123" t="s">
        <v>661</v>
      </c>
      <c r="AB1472" s="117" t="s">
        <v>582</v>
      </c>
      <c r="AC1472" s="119" t="s">
        <v>398</v>
      </c>
      <c r="AD1472" s="119" t="s">
        <v>398</v>
      </c>
    </row>
    <row r="1473" spans="1:30">
      <c r="A1473" s="117">
        <v>1472</v>
      </c>
      <c r="B1473" s="123" t="s">
        <v>467</v>
      </c>
      <c r="C1473" s="117" t="s">
        <v>5</v>
      </c>
      <c r="D1473" s="117" t="s">
        <v>595</v>
      </c>
      <c r="E1473" s="117">
        <v>1472</v>
      </c>
      <c r="F1473" s="117" t="s">
        <v>922</v>
      </c>
      <c r="G1473" s="117" t="s">
        <v>591</v>
      </c>
      <c r="H1473" s="117" t="s">
        <v>1016</v>
      </c>
      <c r="I1473" s="117" t="s">
        <v>398</v>
      </c>
      <c r="J1473" s="117" t="s">
        <v>398</v>
      </c>
      <c r="K1473" s="117" t="s">
        <v>398</v>
      </c>
      <c r="L1473" s="117" t="s">
        <v>398</v>
      </c>
      <c r="M1473" s="117" t="s">
        <v>398</v>
      </c>
      <c r="N1473" s="117" t="s">
        <v>398</v>
      </c>
      <c r="O1473" s="125" t="s">
        <v>579</v>
      </c>
      <c r="P1473" s="117">
        <v>1</v>
      </c>
      <c r="Q1473" s="117" t="s">
        <v>398</v>
      </c>
      <c r="R1473" s="117" t="s">
        <v>398</v>
      </c>
      <c r="S1473" s="117" t="s">
        <v>398</v>
      </c>
      <c r="T1473" s="117" t="s">
        <v>398</v>
      </c>
      <c r="U1473" s="117" t="s">
        <v>398</v>
      </c>
      <c r="V1473" s="117" t="s">
        <v>398</v>
      </c>
      <c r="W1473" s="123">
        <v>54</v>
      </c>
      <c r="X1473" s="123" t="s">
        <v>906</v>
      </c>
      <c r="Y1473" s="120">
        <v>43559</v>
      </c>
      <c r="Z1473" s="121">
        <v>0.375</v>
      </c>
      <c r="AA1473" s="123" t="s">
        <v>661</v>
      </c>
      <c r="AB1473" s="117" t="s">
        <v>582</v>
      </c>
      <c r="AC1473" s="119" t="s">
        <v>398</v>
      </c>
      <c r="AD1473" s="119" t="s">
        <v>398</v>
      </c>
    </row>
    <row r="1474" spans="1:30">
      <c r="A1474" s="117">
        <v>1473</v>
      </c>
      <c r="B1474" s="123" t="s">
        <v>467</v>
      </c>
      <c r="C1474" s="117" t="s">
        <v>5</v>
      </c>
      <c r="D1474" s="117" t="s">
        <v>595</v>
      </c>
      <c r="E1474" s="117">
        <v>1473</v>
      </c>
      <c r="F1474" s="117" t="s">
        <v>922</v>
      </c>
      <c r="G1474" s="117" t="s">
        <v>591</v>
      </c>
      <c r="H1474" s="117" t="s">
        <v>1016</v>
      </c>
      <c r="I1474" s="117" t="s">
        <v>398</v>
      </c>
      <c r="J1474" s="117" t="s">
        <v>398</v>
      </c>
      <c r="K1474" s="117" t="s">
        <v>398</v>
      </c>
      <c r="L1474" s="117" t="s">
        <v>398</v>
      </c>
      <c r="M1474" s="117" t="s">
        <v>398</v>
      </c>
      <c r="N1474" s="117" t="s">
        <v>398</v>
      </c>
      <c r="O1474" s="125" t="s">
        <v>579</v>
      </c>
      <c r="P1474" s="117">
        <v>1</v>
      </c>
      <c r="Q1474" s="117" t="s">
        <v>398</v>
      </c>
      <c r="R1474" s="117" t="s">
        <v>398</v>
      </c>
      <c r="S1474" s="117" t="s">
        <v>398</v>
      </c>
      <c r="T1474" s="117" t="s">
        <v>398</v>
      </c>
      <c r="U1474" s="117" t="s">
        <v>398</v>
      </c>
      <c r="V1474" s="117" t="s">
        <v>398</v>
      </c>
      <c r="W1474" s="123">
        <v>54</v>
      </c>
      <c r="X1474" s="123" t="s">
        <v>906</v>
      </c>
      <c r="Y1474" s="120">
        <v>43559</v>
      </c>
      <c r="Z1474" s="121">
        <v>0.375</v>
      </c>
      <c r="AA1474" s="123" t="s">
        <v>661</v>
      </c>
      <c r="AB1474" s="117" t="s">
        <v>582</v>
      </c>
      <c r="AC1474" s="119" t="s">
        <v>398</v>
      </c>
      <c r="AD1474" s="119" t="s">
        <v>398</v>
      </c>
    </row>
    <row r="1475" spans="1:30">
      <c r="A1475" s="117">
        <v>1474</v>
      </c>
      <c r="B1475" s="123" t="s">
        <v>467</v>
      </c>
      <c r="C1475" s="117" t="s">
        <v>5</v>
      </c>
      <c r="D1475" s="117" t="s">
        <v>595</v>
      </c>
      <c r="E1475" s="117">
        <v>1474</v>
      </c>
      <c r="F1475" s="117" t="s">
        <v>922</v>
      </c>
      <c r="G1475" s="117" t="s">
        <v>591</v>
      </c>
      <c r="H1475" s="117" t="s">
        <v>1016</v>
      </c>
      <c r="I1475" s="117" t="s">
        <v>398</v>
      </c>
      <c r="J1475" s="117" t="s">
        <v>398</v>
      </c>
      <c r="K1475" s="117" t="s">
        <v>398</v>
      </c>
      <c r="L1475" s="117" t="s">
        <v>398</v>
      </c>
      <c r="M1475" s="117" t="s">
        <v>398</v>
      </c>
      <c r="N1475" s="117" t="s">
        <v>398</v>
      </c>
      <c r="O1475" s="125" t="s">
        <v>579</v>
      </c>
      <c r="P1475" s="117">
        <v>1</v>
      </c>
      <c r="Q1475" s="117" t="s">
        <v>398</v>
      </c>
      <c r="R1475" s="117" t="s">
        <v>398</v>
      </c>
      <c r="S1475" s="117" t="s">
        <v>398</v>
      </c>
      <c r="T1475" s="117" t="s">
        <v>398</v>
      </c>
      <c r="U1475" s="117" t="s">
        <v>398</v>
      </c>
      <c r="V1475" s="117" t="s">
        <v>398</v>
      </c>
      <c r="W1475" s="123">
        <v>54</v>
      </c>
      <c r="X1475" s="123" t="s">
        <v>906</v>
      </c>
      <c r="Y1475" s="120">
        <v>43559</v>
      </c>
      <c r="Z1475" s="121">
        <v>0.375</v>
      </c>
      <c r="AA1475" s="123" t="s">
        <v>661</v>
      </c>
      <c r="AB1475" s="117" t="s">
        <v>582</v>
      </c>
      <c r="AC1475" s="119" t="s">
        <v>398</v>
      </c>
      <c r="AD1475" s="119" t="s">
        <v>398</v>
      </c>
    </row>
    <row r="1476" spans="1:30">
      <c r="A1476" s="117">
        <v>1475</v>
      </c>
      <c r="B1476" s="123" t="s">
        <v>467</v>
      </c>
      <c r="C1476" s="117" t="s">
        <v>5</v>
      </c>
      <c r="D1476" s="117" t="s">
        <v>595</v>
      </c>
      <c r="E1476" s="117">
        <v>1475</v>
      </c>
      <c r="F1476" s="117" t="s">
        <v>922</v>
      </c>
      <c r="G1476" s="117" t="s">
        <v>591</v>
      </c>
      <c r="H1476" s="117" t="s">
        <v>1016</v>
      </c>
      <c r="I1476" s="117" t="s">
        <v>398</v>
      </c>
      <c r="J1476" s="117" t="s">
        <v>398</v>
      </c>
      <c r="K1476" s="117" t="s">
        <v>398</v>
      </c>
      <c r="L1476" s="117" t="s">
        <v>398</v>
      </c>
      <c r="M1476" s="117" t="s">
        <v>398</v>
      </c>
      <c r="N1476" s="117" t="s">
        <v>398</v>
      </c>
      <c r="O1476" s="125" t="s">
        <v>579</v>
      </c>
      <c r="P1476" s="117">
        <v>1</v>
      </c>
      <c r="Q1476" s="117" t="s">
        <v>398</v>
      </c>
      <c r="R1476" s="117" t="s">
        <v>398</v>
      </c>
      <c r="S1476" s="117" t="s">
        <v>398</v>
      </c>
      <c r="T1476" s="117" t="s">
        <v>398</v>
      </c>
      <c r="U1476" s="117" t="s">
        <v>398</v>
      </c>
      <c r="V1476" s="117" t="s">
        <v>398</v>
      </c>
      <c r="W1476" s="123">
        <v>54</v>
      </c>
      <c r="X1476" s="123" t="s">
        <v>906</v>
      </c>
      <c r="Y1476" s="120">
        <v>43559</v>
      </c>
      <c r="Z1476" s="121">
        <v>0.375</v>
      </c>
      <c r="AA1476" s="123" t="s">
        <v>661</v>
      </c>
      <c r="AB1476" s="117" t="s">
        <v>582</v>
      </c>
      <c r="AC1476" s="119" t="s">
        <v>398</v>
      </c>
      <c r="AD1476" s="119" t="s">
        <v>398</v>
      </c>
    </row>
    <row r="1477" spans="1:30">
      <c r="A1477" s="117">
        <v>1476</v>
      </c>
      <c r="B1477" s="123" t="s">
        <v>467</v>
      </c>
      <c r="C1477" s="117" t="s">
        <v>5</v>
      </c>
      <c r="D1477" s="117" t="s">
        <v>595</v>
      </c>
      <c r="E1477" s="117">
        <v>1476</v>
      </c>
      <c r="F1477" s="117" t="s">
        <v>922</v>
      </c>
      <c r="G1477" s="117" t="s">
        <v>591</v>
      </c>
      <c r="H1477" s="117" t="s">
        <v>1016</v>
      </c>
      <c r="I1477" s="117" t="s">
        <v>398</v>
      </c>
      <c r="J1477" s="117" t="s">
        <v>398</v>
      </c>
      <c r="K1477" s="117" t="s">
        <v>398</v>
      </c>
      <c r="L1477" s="117" t="s">
        <v>398</v>
      </c>
      <c r="M1477" s="117" t="s">
        <v>398</v>
      </c>
      <c r="N1477" s="117" t="s">
        <v>398</v>
      </c>
      <c r="O1477" s="125" t="s">
        <v>579</v>
      </c>
      <c r="P1477" s="117">
        <v>1</v>
      </c>
      <c r="Q1477" s="117" t="s">
        <v>398</v>
      </c>
      <c r="R1477" s="117" t="s">
        <v>398</v>
      </c>
      <c r="S1477" s="117" t="s">
        <v>398</v>
      </c>
      <c r="T1477" s="117" t="s">
        <v>398</v>
      </c>
      <c r="U1477" s="117" t="s">
        <v>398</v>
      </c>
      <c r="V1477" s="117" t="s">
        <v>398</v>
      </c>
      <c r="W1477" s="123">
        <v>54</v>
      </c>
      <c r="X1477" s="123" t="s">
        <v>906</v>
      </c>
      <c r="Y1477" s="120">
        <v>43559</v>
      </c>
      <c r="Z1477" s="121">
        <v>0.375</v>
      </c>
      <c r="AA1477" s="123" t="s">
        <v>661</v>
      </c>
      <c r="AB1477" s="117" t="s">
        <v>582</v>
      </c>
      <c r="AC1477" s="119" t="s">
        <v>398</v>
      </c>
      <c r="AD1477" s="119" t="s">
        <v>398</v>
      </c>
    </row>
    <row r="1478" spans="1:30">
      <c r="A1478" s="117">
        <v>1477</v>
      </c>
      <c r="B1478" s="123" t="s">
        <v>467</v>
      </c>
      <c r="C1478" s="117" t="s">
        <v>5</v>
      </c>
      <c r="D1478" s="117" t="s">
        <v>595</v>
      </c>
      <c r="E1478" s="117">
        <v>1477</v>
      </c>
      <c r="F1478" s="117" t="s">
        <v>922</v>
      </c>
      <c r="G1478" s="117" t="s">
        <v>591</v>
      </c>
      <c r="H1478" s="117" t="s">
        <v>1016</v>
      </c>
      <c r="I1478" s="117" t="s">
        <v>398</v>
      </c>
      <c r="J1478" s="117" t="s">
        <v>398</v>
      </c>
      <c r="K1478" s="117" t="s">
        <v>398</v>
      </c>
      <c r="L1478" s="117" t="s">
        <v>398</v>
      </c>
      <c r="M1478" s="117" t="s">
        <v>398</v>
      </c>
      <c r="N1478" s="117" t="s">
        <v>398</v>
      </c>
      <c r="O1478" s="125" t="s">
        <v>579</v>
      </c>
      <c r="P1478" s="117">
        <v>1</v>
      </c>
      <c r="Q1478" s="117" t="s">
        <v>398</v>
      </c>
      <c r="R1478" s="117" t="s">
        <v>398</v>
      </c>
      <c r="S1478" s="117" t="s">
        <v>398</v>
      </c>
      <c r="T1478" s="117" t="s">
        <v>398</v>
      </c>
      <c r="U1478" s="117" t="s">
        <v>398</v>
      </c>
      <c r="V1478" s="117" t="s">
        <v>398</v>
      </c>
      <c r="W1478" s="123">
        <v>54</v>
      </c>
      <c r="X1478" s="123" t="s">
        <v>906</v>
      </c>
      <c r="Y1478" s="120">
        <v>43559</v>
      </c>
      <c r="Z1478" s="121">
        <v>0.375</v>
      </c>
      <c r="AA1478" s="123" t="s">
        <v>661</v>
      </c>
      <c r="AB1478" s="117" t="s">
        <v>582</v>
      </c>
      <c r="AC1478" s="119" t="s">
        <v>398</v>
      </c>
      <c r="AD1478" s="119" t="s">
        <v>398</v>
      </c>
    </row>
    <row r="1479" spans="1:30">
      <c r="A1479" s="117">
        <v>1478</v>
      </c>
      <c r="B1479" s="123" t="s">
        <v>467</v>
      </c>
      <c r="C1479" s="117" t="s">
        <v>5</v>
      </c>
      <c r="D1479" s="117" t="s">
        <v>595</v>
      </c>
      <c r="E1479" s="117">
        <v>1478</v>
      </c>
      <c r="F1479" s="117" t="s">
        <v>922</v>
      </c>
      <c r="G1479" s="117" t="s">
        <v>591</v>
      </c>
      <c r="H1479" s="117" t="s">
        <v>1016</v>
      </c>
      <c r="I1479" s="117" t="s">
        <v>398</v>
      </c>
      <c r="J1479" s="117" t="s">
        <v>398</v>
      </c>
      <c r="K1479" s="117" t="s">
        <v>398</v>
      </c>
      <c r="L1479" s="117" t="s">
        <v>398</v>
      </c>
      <c r="M1479" s="117" t="s">
        <v>398</v>
      </c>
      <c r="N1479" s="117" t="s">
        <v>398</v>
      </c>
      <c r="O1479" s="125" t="s">
        <v>579</v>
      </c>
      <c r="P1479" s="117">
        <v>1</v>
      </c>
      <c r="Q1479" s="117" t="s">
        <v>398</v>
      </c>
      <c r="R1479" s="117" t="s">
        <v>398</v>
      </c>
      <c r="S1479" s="117" t="s">
        <v>398</v>
      </c>
      <c r="T1479" s="117" t="s">
        <v>398</v>
      </c>
      <c r="U1479" s="117" t="s">
        <v>398</v>
      </c>
      <c r="V1479" s="117" t="s">
        <v>398</v>
      </c>
      <c r="W1479" s="123">
        <v>54</v>
      </c>
      <c r="X1479" s="123" t="s">
        <v>906</v>
      </c>
      <c r="Y1479" s="120">
        <v>43559</v>
      </c>
      <c r="Z1479" s="121">
        <v>0.375</v>
      </c>
      <c r="AA1479" s="123" t="s">
        <v>661</v>
      </c>
      <c r="AB1479" s="117" t="s">
        <v>582</v>
      </c>
      <c r="AC1479" s="119" t="s">
        <v>398</v>
      </c>
      <c r="AD1479" s="119" t="s">
        <v>398</v>
      </c>
    </row>
    <row r="1480" spans="1:30">
      <c r="A1480" s="117">
        <v>1479</v>
      </c>
      <c r="B1480" s="123" t="s">
        <v>467</v>
      </c>
      <c r="C1480" s="117" t="s">
        <v>5</v>
      </c>
      <c r="D1480" s="117" t="s">
        <v>595</v>
      </c>
      <c r="E1480" s="117">
        <v>1479</v>
      </c>
      <c r="F1480" s="117" t="s">
        <v>922</v>
      </c>
      <c r="G1480" s="117" t="s">
        <v>591</v>
      </c>
      <c r="H1480" s="117" t="s">
        <v>1016</v>
      </c>
      <c r="I1480" s="117" t="s">
        <v>398</v>
      </c>
      <c r="J1480" s="117" t="s">
        <v>398</v>
      </c>
      <c r="K1480" s="117" t="s">
        <v>398</v>
      </c>
      <c r="L1480" s="117" t="s">
        <v>398</v>
      </c>
      <c r="M1480" s="117" t="s">
        <v>398</v>
      </c>
      <c r="N1480" s="117" t="s">
        <v>398</v>
      </c>
      <c r="O1480" s="125" t="s">
        <v>579</v>
      </c>
      <c r="P1480" s="117">
        <v>1</v>
      </c>
      <c r="Q1480" s="117" t="s">
        <v>398</v>
      </c>
      <c r="R1480" s="117" t="s">
        <v>398</v>
      </c>
      <c r="S1480" s="117" t="s">
        <v>398</v>
      </c>
      <c r="T1480" s="117" t="s">
        <v>398</v>
      </c>
      <c r="U1480" s="117" t="s">
        <v>398</v>
      </c>
      <c r="V1480" s="117" t="s">
        <v>398</v>
      </c>
      <c r="W1480" s="123">
        <v>54</v>
      </c>
      <c r="X1480" s="123" t="s">
        <v>906</v>
      </c>
      <c r="Y1480" s="120">
        <v>43559</v>
      </c>
      <c r="Z1480" s="121">
        <v>0.375</v>
      </c>
      <c r="AA1480" s="123" t="s">
        <v>661</v>
      </c>
      <c r="AB1480" s="117" t="s">
        <v>582</v>
      </c>
      <c r="AC1480" s="119" t="s">
        <v>398</v>
      </c>
      <c r="AD1480" s="119" t="s">
        <v>398</v>
      </c>
    </row>
    <row r="1481" spans="1:30">
      <c r="A1481" s="117">
        <v>1480</v>
      </c>
      <c r="B1481" s="123" t="s">
        <v>467</v>
      </c>
      <c r="C1481" s="117" t="s">
        <v>5</v>
      </c>
      <c r="D1481" s="117" t="s">
        <v>595</v>
      </c>
      <c r="E1481" s="117">
        <v>1480</v>
      </c>
      <c r="F1481" s="117" t="s">
        <v>922</v>
      </c>
      <c r="G1481" s="117" t="s">
        <v>591</v>
      </c>
      <c r="H1481" s="117" t="s">
        <v>1016</v>
      </c>
      <c r="I1481" s="117" t="s">
        <v>398</v>
      </c>
      <c r="J1481" s="117" t="s">
        <v>398</v>
      </c>
      <c r="K1481" s="117" t="s">
        <v>398</v>
      </c>
      <c r="L1481" s="117" t="s">
        <v>398</v>
      </c>
      <c r="M1481" s="117" t="s">
        <v>398</v>
      </c>
      <c r="N1481" s="117" t="s">
        <v>398</v>
      </c>
      <c r="O1481" s="125" t="s">
        <v>579</v>
      </c>
      <c r="P1481" s="117">
        <v>1</v>
      </c>
      <c r="Q1481" s="117" t="s">
        <v>398</v>
      </c>
      <c r="R1481" s="117" t="s">
        <v>398</v>
      </c>
      <c r="S1481" s="117" t="s">
        <v>398</v>
      </c>
      <c r="T1481" s="117" t="s">
        <v>398</v>
      </c>
      <c r="U1481" s="117" t="s">
        <v>398</v>
      </c>
      <c r="V1481" s="117" t="s">
        <v>398</v>
      </c>
      <c r="W1481" s="123">
        <v>54</v>
      </c>
      <c r="X1481" s="123" t="s">
        <v>906</v>
      </c>
      <c r="Y1481" s="120">
        <v>43559</v>
      </c>
      <c r="Z1481" s="121">
        <v>0.375</v>
      </c>
      <c r="AA1481" s="123" t="s">
        <v>661</v>
      </c>
      <c r="AB1481" s="117" t="s">
        <v>582</v>
      </c>
      <c r="AC1481" s="119" t="s">
        <v>398</v>
      </c>
      <c r="AD1481" s="119" t="s">
        <v>398</v>
      </c>
    </row>
    <row r="1482" spans="1:30">
      <c r="A1482" s="117">
        <v>1481</v>
      </c>
      <c r="B1482" s="123" t="s">
        <v>467</v>
      </c>
      <c r="C1482" s="117" t="s">
        <v>5</v>
      </c>
      <c r="D1482" s="117" t="s">
        <v>595</v>
      </c>
      <c r="E1482" s="117">
        <v>1481</v>
      </c>
      <c r="F1482" s="117" t="s">
        <v>922</v>
      </c>
      <c r="G1482" s="117" t="s">
        <v>591</v>
      </c>
      <c r="H1482" s="117" t="s">
        <v>1016</v>
      </c>
      <c r="I1482" s="117" t="s">
        <v>398</v>
      </c>
      <c r="J1482" s="117" t="s">
        <v>398</v>
      </c>
      <c r="K1482" s="117" t="s">
        <v>398</v>
      </c>
      <c r="L1482" s="117" t="s">
        <v>398</v>
      </c>
      <c r="M1482" s="117" t="s">
        <v>398</v>
      </c>
      <c r="N1482" s="117" t="s">
        <v>398</v>
      </c>
      <c r="O1482" s="125" t="s">
        <v>579</v>
      </c>
      <c r="P1482" s="117">
        <v>1</v>
      </c>
      <c r="Q1482" s="117" t="s">
        <v>398</v>
      </c>
      <c r="R1482" s="117" t="s">
        <v>398</v>
      </c>
      <c r="S1482" s="117" t="s">
        <v>398</v>
      </c>
      <c r="T1482" s="117" t="s">
        <v>398</v>
      </c>
      <c r="U1482" s="117" t="s">
        <v>398</v>
      </c>
      <c r="V1482" s="117" t="s">
        <v>398</v>
      </c>
      <c r="W1482" s="123">
        <v>54</v>
      </c>
      <c r="X1482" s="123" t="s">
        <v>906</v>
      </c>
      <c r="Y1482" s="120">
        <v>43559</v>
      </c>
      <c r="Z1482" s="121">
        <v>0.375</v>
      </c>
      <c r="AA1482" s="123" t="s">
        <v>661</v>
      </c>
      <c r="AB1482" s="117" t="s">
        <v>582</v>
      </c>
      <c r="AC1482" s="119" t="s">
        <v>398</v>
      </c>
      <c r="AD1482" s="119" t="s">
        <v>398</v>
      </c>
    </row>
    <row r="1483" spans="1:30">
      <c r="A1483" s="117">
        <v>1482</v>
      </c>
      <c r="B1483" s="123" t="s">
        <v>467</v>
      </c>
      <c r="C1483" s="117" t="s">
        <v>5</v>
      </c>
      <c r="D1483" s="117" t="s">
        <v>595</v>
      </c>
      <c r="E1483" s="117">
        <v>1482</v>
      </c>
      <c r="F1483" s="117" t="s">
        <v>922</v>
      </c>
      <c r="G1483" s="117" t="s">
        <v>591</v>
      </c>
      <c r="H1483" s="117" t="s">
        <v>1016</v>
      </c>
      <c r="I1483" s="117" t="s">
        <v>398</v>
      </c>
      <c r="J1483" s="117" t="s">
        <v>398</v>
      </c>
      <c r="K1483" s="117" t="s">
        <v>398</v>
      </c>
      <c r="L1483" s="117" t="s">
        <v>398</v>
      </c>
      <c r="M1483" s="117" t="s">
        <v>398</v>
      </c>
      <c r="N1483" s="117" t="s">
        <v>398</v>
      </c>
      <c r="O1483" s="125" t="s">
        <v>579</v>
      </c>
      <c r="P1483" s="117">
        <v>1</v>
      </c>
      <c r="Q1483" s="117" t="s">
        <v>398</v>
      </c>
      <c r="R1483" s="117" t="s">
        <v>398</v>
      </c>
      <c r="S1483" s="117" t="s">
        <v>398</v>
      </c>
      <c r="T1483" s="117" t="s">
        <v>398</v>
      </c>
      <c r="U1483" s="117" t="s">
        <v>398</v>
      </c>
      <c r="V1483" s="117" t="s">
        <v>398</v>
      </c>
      <c r="W1483" s="123">
        <v>54</v>
      </c>
      <c r="X1483" s="123" t="s">
        <v>906</v>
      </c>
      <c r="Y1483" s="120">
        <v>43559</v>
      </c>
      <c r="Z1483" s="121">
        <v>0.375</v>
      </c>
      <c r="AA1483" s="123" t="s">
        <v>661</v>
      </c>
      <c r="AB1483" s="117" t="s">
        <v>582</v>
      </c>
      <c r="AC1483" s="119" t="s">
        <v>398</v>
      </c>
      <c r="AD1483" s="119" t="s">
        <v>398</v>
      </c>
    </row>
    <row r="1484" spans="1:30">
      <c r="A1484" s="117">
        <v>1483</v>
      </c>
      <c r="B1484" s="123" t="s">
        <v>467</v>
      </c>
      <c r="C1484" s="117" t="s">
        <v>5</v>
      </c>
      <c r="D1484" s="117" t="s">
        <v>595</v>
      </c>
      <c r="E1484" s="117">
        <v>1483</v>
      </c>
      <c r="F1484" s="117" t="s">
        <v>922</v>
      </c>
      <c r="G1484" s="117" t="s">
        <v>591</v>
      </c>
      <c r="H1484" s="117" t="s">
        <v>1016</v>
      </c>
      <c r="I1484" s="117" t="s">
        <v>398</v>
      </c>
      <c r="J1484" s="117" t="s">
        <v>398</v>
      </c>
      <c r="K1484" s="117" t="s">
        <v>398</v>
      </c>
      <c r="L1484" s="117" t="s">
        <v>398</v>
      </c>
      <c r="M1484" s="117" t="s">
        <v>398</v>
      </c>
      <c r="N1484" s="117" t="s">
        <v>398</v>
      </c>
      <c r="O1484" s="125" t="s">
        <v>579</v>
      </c>
      <c r="P1484" s="117">
        <v>1</v>
      </c>
      <c r="Q1484" s="117" t="s">
        <v>398</v>
      </c>
      <c r="R1484" s="117" t="s">
        <v>398</v>
      </c>
      <c r="S1484" s="117" t="s">
        <v>398</v>
      </c>
      <c r="T1484" s="117" t="s">
        <v>398</v>
      </c>
      <c r="U1484" s="117" t="s">
        <v>398</v>
      </c>
      <c r="V1484" s="117" t="s">
        <v>398</v>
      </c>
      <c r="W1484" s="123">
        <v>54</v>
      </c>
      <c r="X1484" s="123" t="s">
        <v>906</v>
      </c>
      <c r="Y1484" s="120">
        <v>43559</v>
      </c>
      <c r="Z1484" s="121">
        <v>0.375</v>
      </c>
      <c r="AA1484" s="123" t="s">
        <v>661</v>
      </c>
      <c r="AB1484" s="117" t="s">
        <v>582</v>
      </c>
      <c r="AC1484" s="119" t="s">
        <v>398</v>
      </c>
      <c r="AD1484" s="119" t="s">
        <v>398</v>
      </c>
    </row>
    <row r="1485" spans="1:30">
      <c r="A1485" s="117">
        <v>1484</v>
      </c>
      <c r="B1485" s="123" t="s">
        <v>467</v>
      </c>
      <c r="C1485" s="117" t="s">
        <v>5</v>
      </c>
      <c r="D1485" s="117" t="s">
        <v>595</v>
      </c>
      <c r="E1485" s="117">
        <v>1484</v>
      </c>
      <c r="F1485" s="117" t="s">
        <v>922</v>
      </c>
      <c r="G1485" s="117" t="s">
        <v>591</v>
      </c>
      <c r="H1485" s="117" t="s">
        <v>1016</v>
      </c>
      <c r="I1485" s="117" t="s">
        <v>398</v>
      </c>
      <c r="J1485" s="117" t="s">
        <v>398</v>
      </c>
      <c r="K1485" s="117" t="s">
        <v>398</v>
      </c>
      <c r="L1485" s="117" t="s">
        <v>398</v>
      </c>
      <c r="M1485" s="117" t="s">
        <v>398</v>
      </c>
      <c r="N1485" s="117" t="s">
        <v>398</v>
      </c>
      <c r="O1485" s="125" t="s">
        <v>579</v>
      </c>
      <c r="P1485" s="117">
        <v>1</v>
      </c>
      <c r="Q1485" s="117" t="s">
        <v>398</v>
      </c>
      <c r="R1485" s="117" t="s">
        <v>398</v>
      </c>
      <c r="S1485" s="117" t="s">
        <v>398</v>
      </c>
      <c r="T1485" s="117" t="s">
        <v>398</v>
      </c>
      <c r="U1485" s="117" t="s">
        <v>398</v>
      </c>
      <c r="V1485" s="117" t="s">
        <v>398</v>
      </c>
      <c r="W1485" s="123">
        <v>54</v>
      </c>
      <c r="X1485" s="123" t="s">
        <v>906</v>
      </c>
      <c r="Y1485" s="120">
        <v>43559</v>
      </c>
      <c r="Z1485" s="121">
        <v>0.375</v>
      </c>
      <c r="AA1485" s="123" t="s">
        <v>661</v>
      </c>
      <c r="AB1485" s="117" t="s">
        <v>582</v>
      </c>
      <c r="AC1485" s="119" t="s">
        <v>398</v>
      </c>
      <c r="AD1485" s="119" t="s">
        <v>398</v>
      </c>
    </row>
    <row r="1486" spans="1:30">
      <c r="A1486" s="117">
        <v>1485</v>
      </c>
      <c r="B1486" s="123" t="s">
        <v>467</v>
      </c>
      <c r="C1486" s="117" t="s">
        <v>5</v>
      </c>
      <c r="D1486" s="117" t="s">
        <v>595</v>
      </c>
      <c r="E1486" s="117">
        <v>1485</v>
      </c>
      <c r="F1486" s="117" t="s">
        <v>922</v>
      </c>
      <c r="G1486" s="117" t="s">
        <v>591</v>
      </c>
      <c r="H1486" s="117" t="s">
        <v>1016</v>
      </c>
      <c r="I1486" s="117" t="s">
        <v>398</v>
      </c>
      <c r="J1486" s="117" t="s">
        <v>398</v>
      </c>
      <c r="K1486" s="117" t="s">
        <v>398</v>
      </c>
      <c r="L1486" s="117" t="s">
        <v>398</v>
      </c>
      <c r="M1486" s="117" t="s">
        <v>398</v>
      </c>
      <c r="N1486" s="117" t="s">
        <v>398</v>
      </c>
      <c r="O1486" s="125" t="s">
        <v>579</v>
      </c>
      <c r="P1486" s="117">
        <v>1</v>
      </c>
      <c r="Q1486" s="117" t="s">
        <v>398</v>
      </c>
      <c r="R1486" s="117" t="s">
        <v>398</v>
      </c>
      <c r="S1486" s="117" t="s">
        <v>398</v>
      </c>
      <c r="T1486" s="117" t="s">
        <v>398</v>
      </c>
      <c r="U1486" s="117" t="s">
        <v>398</v>
      </c>
      <c r="V1486" s="117" t="s">
        <v>398</v>
      </c>
      <c r="W1486" s="123">
        <v>54</v>
      </c>
      <c r="X1486" s="123" t="s">
        <v>906</v>
      </c>
      <c r="Y1486" s="120">
        <v>43559</v>
      </c>
      <c r="Z1486" s="121">
        <v>0.375</v>
      </c>
      <c r="AA1486" s="123" t="s">
        <v>661</v>
      </c>
      <c r="AB1486" s="117" t="s">
        <v>582</v>
      </c>
      <c r="AC1486" s="119" t="s">
        <v>398</v>
      </c>
      <c r="AD1486" s="119" t="s">
        <v>398</v>
      </c>
    </row>
    <row r="1487" spans="1:30">
      <c r="A1487" s="117">
        <v>1486</v>
      </c>
      <c r="B1487" s="123" t="s">
        <v>467</v>
      </c>
      <c r="C1487" s="117" t="s">
        <v>5</v>
      </c>
      <c r="D1487" s="117" t="s">
        <v>595</v>
      </c>
      <c r="E1487" s="117">
        <v>1486</v>
      </c>
      <c r="F1487" s="117" t="s">
        <v>922</v>
      </c>
      <c r="G1487" s="117" t="s">
        <v>591</v>
      </c>
      <c r="H1487" s="117" t="s">
        <v>1016</v>
      </c>
      <c r="I1487" s="117" t="s">
        <v>398</v>
      </c>
      <c r="J1487" s="117" t="s">
        <v>398</v>
      </c>
      <c r="K1487" s="117" t="s">
        <v>398</v>
      </c>
      <c r="L1487" s="117" t="s">
        <v>398</v>
      </c>
      <c r="M1487" s="117" t="s">
        <v>398</v>
      </c>
      <c r="N1487" s="117" t="s">
        <v>398</v>
      </c>
      <c r="O1487" s="125" t="s">
        <v>579</v>
      </c>
      <c r="P1487" s="117">
        <v>1</v>
      </c>
      <c r="Q1487" s="117" t="s">
        <v>398</v>
      </c>
      <c r="R1487" s="117" t="s">
        <v>398</v>
      </c>
      <c r="S1487" s="117" t="s">
        <v>398</v>
      </c>
      <c r="T1487" s="117" t="s">
        <v>398</v>
      </c>
      <c r="U1487" s="117" t="s">
        <v>398</v>
      </c>
      <c r="V1487" s="117" t="s">
        <v>398</v>
      </c>
      <c r="W1487" s="123">
        <v>54</v>
      </c>
      <c r="X1487" s="123" t="s">
        <v>906</v>
      </c>
      <c r="Y1487" s="120">
        <v>43559</v>
      </c>
      <c r="Z1487" s="121">
        <v>0.375</v>
      </c>
      <c r="AA1487" s="123" t="s">
        <v>661</v>
      </c>
      <c r="AB1487" s="117" t="s">
        <v>582</v>
      </c>
      <c r="AC1487" s="119" t="s">
        <v>398</v>
      </c>
      <c r="AD1487" s="119" t="s">
        <v>398</v>
      </c>
    </row>
    <row r="1488" spans="1:30">
      <c r="A1488" s="117">
        <v>1487</v>
      </c>
      <c r="B1488" s="123" t="s">
        <v>467</v>
      </c>
      <c r="C1488" s="117" t="s">
        <v>5</v>
      </c>
      <c r="D1488" s="117" t="s">
        <v>595</v>
      </c>
      <c r="E1488" s="117">
        <v>1487</v>
      </c>
      <c r="F1488" s="117" t="s">
        <v>922</v>
      </c>
      <c r="G1488" s="117" t="s">
        <v>591</v>
      </c>
      <c r="H1488" s="117" t="s">
        <v>1016</v>
      </c>
      <c r="I1488" s="117" t="s">
        <v>398</v>
      </c>
      <c r="J1488" s="117" t="s">
        <v>398</v>
      </c>
      <c r="K1488" s="117" t="s">
        <v>398</v>
      </c>
      <c r="L1488" s="117" t="s">
        <v>398</v>
      </c>
      <c r="M1488" s="117" t="s">
        <v>398</v>
      </c>
      <c r="N1488" s="117" t="s">
        <v>398</v>
      </c>
      <c r="O1488" s="125" t="s">
        <v>579</v>
      </c>
      <c r="P1488" s="117">
        <v>1</v>
      </c>
      <c r="Q1488" s="117" t="s">
        <v>398</v>
      </c>
      <c r="R1488" s="117" t="s">
        <v>398</v>
      </c>
      <c r="S1488" s="117" t="s">
        <v>398</v>
      </c>
      <c r="T1488" s="117" t="s">
        <v>398</v>
      </c>
      <c r="U1488" s="117" t="s">
        <v>398</v>
      </c>
      <c r="V1488" s="117" t="s">
        <v>398</v>
      </c>
      <c r="W1488" s="123">
        <v>54</v>
      </c>
      <c r="X1488" s="123" t="s">
        <v>906</v>
      </c>
      <c r="Y1488" s="120">
        <v>43559</v>
      </c>
      <c r="Z1488" s="121">
        <v>0.375</v>
      </c>
      <c r="AA1488" s="123" t="s">
        <v>661</v>
      </c>
      <c r="AB1488" s="117" t="s">
        <v>582</v>
      </c>
      <c r="AC1488" s="119" t="s">
        <v>398</v>
      </c>
      <c r="AD1488" s="119" t="s">
        <v>398</v>
      </c>
    </row>
    <row r="1489" spans="1:30">
      <c r="A1489" s="117">
        <v>1488</v>
      </c>
      <c r="B1489" s="123" t="s">
        <v>467</v>
      </c>
      <c r="C1489" s="117" t="s">
        <v>5</v>
      </c>
      <c r="D1489" s="117" t="s">
        <v>595</v>
      </c>
      <c r="E1489" s="117">
        <v>1488</v>
      </c>
      <c r="F1489" s="117" t="s">
        <v>922</v>
      </c>
      <c r="G1489" s="117" t="s">
        <v>591</v>
      </c>
      <c r="H1489" s="117" t="s">
        <v>1016</v>
      </c>
      <c r="I1489" s="117" t="s">
        <v>398</v>
      </c>
      <c r="J1489" s="117" t="s">
        <v>398</v>
      </c>
      <c r="K1489" s="117" t="s">
        <v>398</v>
      </c>
      <c r="L1489" s="117" t="s">
        <v>398</v>
      </c>
      <c r="M1489" s="117" t="s">
        <v>398</v>
      </c>
      <c r="N1489" s="117" t="s">
        <v>398</v>
      </c>
      <c r="O1489" s="125" t="s">
        <v>579</v>
      </c>
      <c r="P1489" s="117">
        <v>1</v>
      </c>
      <c r="Q1489" s="117" t="s">
        <v>398</v>
      </c>
      <c r="R1489" s="117" t="s">
        <v>398</v>
      </c>
      <c r="S1489" s="117" t="s">
        <v>398</v>
      </c>
      <c r="T1489" s="117" t="s">
        <v>398</v>
      </c>
      <c r="U1489" s="117" t="s">
        <v>398</v>
      </c>
      <c r="V1489" s="117" t="s">
        <v>398</v>
      </c>
      <c r="W1489" s="123">
        <v>54</v>
      </c>
      <c r="X1489" s="123" t="s">
        <v>906</v>
      </c>
      <c r="Y1489" s="120">
        <v>43559</v>
      </c>
      <c r="Z1489" s="121">
        <v>0.375</v>
      </c>
      <c r="AA1489" s="123" t="s">
        <v>661</v>
      </c>
      <c r="AB1489" s="117" t="s">
        <v>582</v>
      </c>
      <c r="AC1489" s="119" t="s">
        <v>398</v>
      </c>
      <c r="AD1489" s="119" t="s">
        <v>398</v>
      </c>
    </row>
    <row r="1490" spans="1:30">
      <c r="A1490" s="117">
        <v>1489</v>
      </c>
      <c r="B1490" s="123" t="s">
        <v>467</v>
      </c>
      <c r="C1490" s="117" t="s">
        <v>5</v>
      </c>
      <c r="D1490" s="117" t="s">
        <v>595</v>
      </c>
      <c r="E1490" s="117">
        <v>1489</v>
      </c>
      <c r="F1490" s="117" t="s">
        <v>922</v>
      </c>
      <c r="G1490" s="117" t="s">
        <v>591</v>
      </c>
      <c r="H1490" s="117" t="s">
        <v>1016</v>
      </c>
      <c r="I1490" s="117" t="s">
        <v>398</v>
      </c>
      <c r="J1490" s="117" t="s">
        <v>398</v>
      </c>
      <c r="K1490" s="117" t="s">
        <v>398</v>
      </c>
      <c r="L1490" s="117" t="s">
        <v>398</v>
      </c>
      <c r="M1490" s="117" t="s">
        <v>398</v>
      </c>
      <c r="N1490" s="117" t="s">
        <v>398</v>
      </c>
      <c r="O1490" s="125" t="s">
        <v>579</v>
      </c>
      <c r="P1490" s="117">
        <v>1</v>
      </c>
      <c r="Q1490" s="117" t="s">
        <v>398</v>
      </c>
      <c r="R1490" s="117" t="s">
        <v>398</v>
      </c>
      <c r="S1490" s="117" t="s">
        <v>398</v>
      </c>
      <c r="T1490" s="117" t="s">
        <v>398</v>
      </c>
      <c r="U1490" s="117" t="s">
        <v>398</v>
      </c>
      <c r="V1490" s="117" t="s">
        <v>398</v>
      </c>
      <c r="W1490" s="123">
        <v>54</v>
      </c>
      <c r="X1490" s="123" t="s">
        <v>906</v>
      </c>
      <c r="Y1490" s="120">
        <v>43559</v>
      </c>
      <c r="Z1490" s="121">
        <v>0.375</v>
      </c>
      <c r="AA1490" s="123" t="s">
        <v>661</v>
      </c>
      <c r="AB1490" s="117" t="s">
        <v>582</v>
      </c>
      <c r="AC1490" s="119" t="s">
        <v>398</v>
      </c>
      <c r="AD1490" s="119" t="s">
        <v>398</v>
      </c>
    </row>
    <row r="1491" spans="1:30">
      <c r="A1491" s="117">
        <v>1490</v>
      </c>
      <c r="B1491" s="123" t="s">
        <v>467</v>
      </c>
      <c r="C1491" s="117" t="s">
        <v>5</v>
      </c>
      <c r="D1491" s="117" t="s">
        <v>595</v>
      </c>
      <c r="E1491" s="117">
        <v>1490</v>
      </c>
      <c r="F1491" s="117" t="s">
        <v>922</v>
      </c>
      <c r="G1491" s="117" t="s">
        <v>591</v>
      </c>
      <c r="H1491" s="117" t="s">
        <v>1016</v>
      </c>
      <c r="I1491" s="117" t="s">
        <v>398</v>
      </c>
      <c r="J1491" s="117" t="s">
        <v>398</v>
      </c>
      <c r="K1491" s="117" t="s">
        <v>398</v>
      </c>
      <c r="L1491" s="117" t="s">
        <v>398</v>
      </c>
      <c r="M1491" s="117" t="s">
        <v>398</v>
      </c>
      <c r="N1491" s="117" t="s">
        <v>398</v>
      </c>
      <c r="O1491" s="125" t="s">
        <v>579</v>
      </c>
      <c r="P1491" s="117">
        <v>1</v>
      </c>
      <c r="Q1491" s="117" t="s">
        <v>398</v>
      </c>
      <c r="R1491" s="117" t="s">
        <v>398</v>
      </c>
      <c r="S1491" s="117" t="s">
        <v>398</v>
      </c>
      <c r="T1491" s="117" t="s">
        <v>398</v>
      </c>
      <c r="U1491" s="117" t="s">
        <v>398</v>
      </c>
      <c r="V1491" s="117" t="s">
        <v>398</v>
      </c>
      <c r="W1491" s="123">
        <v>54</v>
      </c>
      <c r="X1491" s="123" t="s">
        <v>906</v>
      </c>
      <c r="Y1491" s="120">
        <v>43559</v>
      </c>
      <c r="Z1491" s="121">
        <v>0.375</v>
      </c>
      <c r="AA1491" s="123" t="s">
        <v>661</v>
      </c>
      <c r="AB1491" s="117" t="s">
        <v>582</v>
      </c>
      <c r="AC1491" s="119" t="s">
        <v>398</v>
      </c>
      <c r="AD1491" s="119" t="s">
        <v>398</v>
      </c>
    </row>
    <row r="1492" spans="1:30">
      <c r="A1492" s="117">
        <v>1491</v>
      </c>
      <c r="B1492" s="123" t="s">
        <v>467</v>
      </c>
      <c r="C1492" s="117" t="s">
        <v>5</v>
      </c>
      <c r="D1492" s="117" t="s">
        <v>595</v>
      </c>
      <c r="E1492" s="117">
        <v>1491</v>
      </c>
      <c r="F1492" s="117" t="s">
        <v>922</v>
      </c>
      <c r="G1492" s="117" t="s">
        <v>591</v>
      </c>
      <c r="H1492" s="117" t="s">
        <v>1016</v>
      </c>
      <c r="I1492" s="117" t="s">
        <v>398</v>
      </c>
      <c r="J1492" s="117" t="s">
        <v>398</v>
      </c>
      <c r="K1492" s="117" t="s">
        <v>398</v>
      </c>
      <c r="L1492" s="117" t="s">
        <v>398</v>
      </c>
      <c r="M1492" s="117" t="s">
        <v>398</v>
      </c>
      <c r="N1492" s="117" t="s">
        <v>398</v>
      </c>
      <c r="O1492" s="125" t="s">
        <v>579</v>
      </c>
      <c r="P1492" s="117">
        <v>1</v>
      </c>
      <c r="Q1492" s="117" t="s">
        <v>398</v>
      </c>
      <c r="R1492" s="117" t="s">
        <v>398</v>
      </c>
      <c r="S1492" s="117" t="s">
        <v>398</v>
      </c>
      <c r="T1492" s="117" t="s">
        <v>398</v>
      </c>
      <c r="U1492" s="117" t="s">
        <v>398</v>
      </c>
      <c r="V1492" s="117" t="s">
        <v>398</v>
      </c>
      <c r="W1492" s="123">
        <v>54</v>
      </c>
      <c r="X1492" s="123" t="s">
        <v>906</v>
      </c>
      <c r="Y1492" s="120">
        <v>43559</v>
      </c>
      <c r="Z1492" s="121">
        <v>0.375</v>
      </c>
      <c r="AA1492" s="123" t="s">
        <v>661</v>
      </c>
      <c r="AB1492" s="117" t="s">
        <v>582</v>
      </c>
      <c r="AC1492" s="119" t="s">
        <v>398</v>
      </c>
      <c r="AD1492" s="119" t="s">
        <v>398</v>
      </c>
    </row>
    <row r="1493" spans="1:30">
      <c r="A1493" s="117">
        <v>1492</v>
      </c>
      <c r="B1493" s="123" t="s">
        <v>467</v>
      </c>
      <c r="C1493" s="117" t="s">
        <v>5</v>
      </c>
      <c r="D1493" s="117" t="s">
        <v>595</v>
      </c>
      <c r="E1493" s="117">
        <v>1492</v>
      </c>
      <c r="F1493" s="117" t="s">
        <v>922</v>
      </c>
      <c r="G1493" s="117" t="s">
        <v>591</v>
      </c>
      <c r="H1493" s="117" t="s">
        <v>1016</v>
      </c>
      <c r="I1493" s="117" t="s">
        <v>398</v>
      </c>
      <c r="J1493" s="117" t="s">
        <v>398</v>
      </c>
      <c r="K1493" s="117" t="s">
        <v>398</v>
      </c>
      <c r="L1493" s="117" t="s">
        <v>398</v>
      </c>
      <c r="M1493" s="117" t="s">
        <v>398</v>
      </c>
      <c r="N1493" s="117" t="s">
        <v>398</v>
      </c>
      <c r="O1493" s="125" t="s">
        <v>579</v>
      </c>
      <c r="P1493" s="117">
        <v>1</v>
      </c>
      <c r="Q1493" s="117" t="s">
        <v>398</v>
      </c>
      <c r="R1493" s="117" t="s">
        <v>398</v>
      </c>
      <c r="S1493" s="117" t="s">
        <v>398</v>
      </c>
      <c r="T1493" s="117" t="s">
        <v>398</v>
      </c>
      <c r="U1493" s="117" t="s">
        <v>398</v>
      </c>
      <c r="V1493" s="117" t="s">
        <v>398</v>
      </c>
      <c r="W1493" s="123">
        <v>54</v>
      </c>
      <c r="X1493" s="123" t="s">
        <v>906</v>
      </c>
      <c r="Y1493" s="120">
        <v>43559</v>
      </c>
      <c r="Z1493" s="121">
        <v>0.375</v>
      </c>
      <c r="AA1493" s="123" t="s">
        <v>661</v>
      </c>
      <c r="AB1493" s="117" t="s">
        <v>582</v>
      </c>
      <c r="AC1493" s="119" t="s">
        <v>398</v>
      </c>
      <c r="AD1493" s="119" t="s">
        <v>398</v>
      </c>
    </row>
    <row r="1494" spans="1:30">
      <c r="A1494" s="117">
        <v>1493</v>
      </c>
      <c r="B1494" s="123" t="s">
        <v>467</v>
      </c>
      <c r="C1494" s="117" t="s">
        <v>5</v>
      </c>
      <c r="D1494" s="117" t="s">
        <v>595</v>
      </c>
      <c r="E1494" s="117">
        <v>1493</v>
      </c>
      <c r="F1494" s="117" t="s">
        <v>922</v>
      </c>
      <c r="G1494" s="117" t="s">
        <v>591</v>
      </c>
      <c r="H1494" s="117" t="s">
        <v>1016</v>
      </c>
      <c r="I1494" s="117" t="s">
        <v>398</v>
      </c>
      <c r="J1494" s="117" t="s">
        <v>398</v>
      </c>
      <c r="K1494" s="117" t="s">
        <v>398</v>
      </c>
      <c r="L1494" s="117" t="s">
        <v>398</v>
      </c>
      <c r="M1494" s="117" t="s">
        <v>398</v>
      </c>
      <c r="N1494" s="117" t="s">
        <v>398</v>
      </c>
      <c r="O1494" s="125" t="s">
        <v>579</v>
      </c>
      <c r="P1494" s="117">
        <v>1</v>
      </c>
      <c r="Q1494" s="117" t="s">
        <v>398</v>
      </c>
      <c r="R1494" s="117" t="s">
        <v>398</v>
      </c>
      <c r="S1494" s="117" t="s">
        <v>398</v>
      </c>
      <c r="T1494" s="117" t="s">
        <v>398</v>
      </c>
      <c r="U1494" s="117" t="s">
        <v>398</v>
      </c>
      <c r="V1494" s="117" t="s">
        <v>398</v>
      </c>
      <c r="W1494" s="123">
        <v>54</v>
      </c>
      <c r="X1494" s="123" t="s">
        <v>906</v>
      </c>
      <c r="Y1494" s="120">
        <v>43559</v>
      </c>
      <c r="Z1494" s="121">
        <v>0.375</v>
      </c>
      <c r="AA1494" s="123" t="s">
        <v>661</v>
      </c>
      <c r="AB1494" s="117" t="s">
        <v>582</v>
      </c>
      <c r="AC1494" s="119" t="s">
        <v>398</v>
      </c>
      <c r="AD1494" s="119" t="s">
        <v>398</v>
      </c>
    </row>
    <row r="1495" spans="1:30">
      <c r="A1495" s="117">
        <v>1494</v>
      </c>
      <c r="B1495" s="123" t="s">
        <v>467</v>
      </c>
      <c r="C1495" s="117" t="s">
        <v>5</v>
      </c>
      <c r="D1495" s="117" t="s">
        <v>595</v>
      </c>
      <c r="E1495" s="117">
        <v>1494</v>
      </c>
      <c r="F1495" s="117" t="s">
        <v>922</v>
      </c>
      <c r="G1495" s="117" t="s">
        <v>591</v>
      </c>
      <c r="H1495" s="117" t="s">
        <v>1016</v>
      </c>
      <c r="I1495" s="117" t="s">
        <v>398</v>
      </c>
      <c r="J1495" s="117" t="s">
        <v>398</v>
      </c>
      <c r="K1495" s="117" t="s">
        <v>398</v>
      </c>
      <c r="L1495" s="117" t="s">
        <v>398</v>
      </c>
      <c r="M1495" s="117" t="s">
        <v>398</v>
      </c>
      <c r="N1495" s="117" t="s">
        <v>398</v>
      </c>
      <c r="O1495" s="125" t="s">
        <v>579</v>
      </c>
      <c r="P1495" s="117">
        <v>1</v>
      </c>
      <c r="Q1495" s="117" t="s">
        <v>398</v>
      </c>
      <c r="R1495" s="117" t="s">
        <v>398</v>
      </c>
      <c r="S1495" s="117" t="s">
        <v>398</v>
      </c>
      <c r="T1495" s="117" t="s">
        <v>398</v>
      </c>
      <c r="U1495" s="117" t="s">
        <v>398</v>
      </c>
      <c r="V1495" s="117" t="s">
        <v>398</v>
      </c>
      <c r="W1495" s="123">
        <v>54</v>
      </c>
      <c r="X1495" s="123" t="s">
        <v>906</v>
      </c>
      <c r="Y1495" s="120">
        <v>43559</v>
      </c>
      <c r="Z1495" s="121">
        <v>0.375</v>
      </c>
      <c r="AA1495" s="123" t="s">
        <v>661</v>
      </c>
      <c r="AB1495" s="117" t="s">
        <v>582</v>
      </c>
      <c r="AC1495" s="119" t="s">
        <v>398</v>
      </c>
      <c r="AD1495" s="119" t="s">
        <v>398</v>
      </c>
    </row>
    <row r="1496" spans="1:30">
      <c r="A1496" s="117">
        <v>1495</v>
      </c>
      <c r="B1496" s="123" t="s">
        <v>467</v>
      </c>
      <c r="C1496" s="117" t="s">
        <v>5</v>
      </c>
      <c r="D1496" s="117" t="s">
        <v>595</v>
      </c>
      <c r="E1496" s="117">
        <v>1495</v>
      </c>
      <c r="F1496" s="117" t="s">
        <v>922</v>
      </c>
      <c r="G1496" s="117" t="s">
        <v>591</v>
      </c>
      <c r="H1496" s="117" t="s">
        <v>1016</v>
      </c>
      <c r="I1496" s="117" t="s">
        <v>398</v>
      </c>
      <c r="J1496" s="117" t="s">
        <v>398</v>
      </c>
      <c r="K1496" s="117" t="s">
        <v>398</v>
      </c>
      <c r="L1496" s="117" t="s">
        <v>398</v>
      </c>
      <c r="M1496" s="117" t="s">
        <v>398</v>
      </c>
      <c r="N1496" s="117" t="s">
        <v>398</v>
      </c>
      <c r="O1496" s="125" t="s">
        <v>579</v>
      </c>
      <c r="P1496" s="117">
        <v>1</v>
      </c>
      <c r="Q1496" s="117" t="s">
        <v>398</v>
      </c>
      <c r="R1496" s="117" t="s">
        <v>398</v>
      </c>
      <c r="S1496" s="117" t="s">
        <v>398</v>
      </c>
      <c r="T1496" s="117" t="s">
        <v>398</v>
      </c>
      <c r="U1496" s="117" t="s">
        <v>398</v>
      </c>
      <c r="V1496" s="117" t="s">
        <v>398</v>
      </c>
      <c r="W1496" s="123">
        <v>54</v>
      </c>
      <c r="X1496" s="123" t="s">
        <v>906</v>
      </c>
      <c r="Y1496" s="120">
        <v>43559</v>
      </c>
      <c r="Z1496" s="121">
        <v>0.375</v>
      </c>
      <c r="AA1496" s="123" t="s">
        <v>661</v>
      </c>
      <c r="AB1496" s="117" t="s">
        <v>582</v>
      </c>
      <c r="AC1496" s="119" t="s">
        <v>398</v>
      </c>
      <c r="AD1496" s="119" t="s">
        <v>398</v>
      </c>
    </row>
    <row r="1497" spans="1:30">
      <c r="A1497" s="117">
        <v>1496</v>
      </c>
      <c r="B1497" s="123" t="s">
        <v>467</v>
      </c>
      <c r="C1497" s="117" t="s">
        <v>5</v>
      </c>
      <c r="D1497" s="117" t="s">
        <v>595</v>
      </c>
      <c r="E1497" s="117">
        <v>1496</v>
      </c>
      <c r="F1497" s="117" t="s">
        <v>922</v>
      </c>
      <c r="G1497" s="117" t="s">
        <v>591</v>
      </c>
      <c r="H1497" s="117" t="s">
        <v>1016</v>
      </c>
      <c r="I1497" s="117" t="s">
        <v>398</v>
      </c>
      <c r="J1497" s="117" t="s">
        <v>398</v>
      </c>
      <c r="K1497" s="117" t="s">
        <v>398</v>
      </c>
      <c r="L1497" s="117" t="s">
        <v>398</v>
      </c>
      <c r="M1497" s="117" t="s">
        <v>398</v>
      </c>
      <c r="N1497" s="117" t="s">
        <v>398</v>
      </c>
      <c r="O1497" s="125" t="s">
        <v>579</v>
      </c>
      <c r="P1497" s="117">
        <v>1</v>
      </c>
      <c r="Q1497" s="117" t="s">
        <v>398</v>
      </c>
      <c r="R1497" s="117" t="s">
        <v>398</v>
      </c>
      <c r="S1497" s="117" t="s">
        <v>398</v>
      </c>
      <c r="T1497" s="117" t="s">
        <v>398</v>
      </c>
      <c r="U1497" s="117" t="s">
        <v>398</v>
      </c>
      <c r="V1497" s="117" t="s">
        <v>398</v>
      </c>
      <c r="W1497" s="123">
        <v>54</v>
      </c>
      <c r="X1497" s="123" t="s">
        <v>906</v>
      </c>
      <c r="Y1497" s="120">
        <v>43559</v>
      </c>
      <c r="Z1497" s="121">
        <v>0.375</v>
      </c>
      <c r="AA1497" s="123" t="s">
        <v>661</v>
      </c>
      <c r="AB1497" s="117" t="s">
        <v>582</v>
      </c>
      <c r="AC1497" s="119" t="s">
        <v>398</v>
      </c>
      <c r="AD1497" s="119" t="s">
        <v>398</v>
      </c>
    </row>
    <row r="1498" spans="1:30">
      <c r="A1498" s="117">
        <v>1497</v>
      </c>
      <c r="B1498" s="123" t="s">
        <v>467</v>
      </c>
      <c r="C1498" s="117" t="s">
        <v>5</v>
      </c>
      <c r="D1498" s="117" t="s">
        <v>595</v>
      </c>
      <c r="E1498" s="117">
        <v>1497</v>
      </c>
      <c r="F1498" s="117" t="s">
        <v>922</v>
      </c>
      <c r="G1498" s="117" t="s">
        <v>591</v>
      </c>
      <c r="H1498" s="117" t="s">
        <v>1016</v>
      </c>
      <c r="I1498" s="117" t="s">
        <v>398</v>
      </c>
      <c r="J1498" s="117" t="s">
        <v>398</v>
      </c>
      <c r="K1498" s="117" t="s">
        <v>398</v>
      </c>
      <c r="L1498" s="117" t="s">
        <v>398</v>
      </c>
      <c r="M1498" s="117" t="s">
        <v>398</v>
      </c>
      <c r="N1498" s="117" t="s">
        <v>398</v>
      </c>
      <c r="O1498" s="125" t="s">
        <v>579</v>
      </c>
      <c r="P1498" s="117">
        <v>1</v>
      </c>
      <c r="Q1498" s="117" t="s">
        <v>398</v>
      </c>
      <c r="R1498" s="117" t="s">
        <v>398</v>
      </c>
      <c r="S1498" s="117" t="s">
        <v>398</v>
      </c>
      <c r="T1498" s="117" t="s">
        <v>398</v>
      </c>
      <c r="U1498" s="117" t="s">
        <v>398</v>
      </c>
      <c r="V1498" s="117" t="s">
        <v>398</v>
      </c>
      <c r="W1498" s="123">
        <v>54</v>
      </c>
      <c r="X1498" s="123" t="s">
        <v>906</v>
      </c>
      <c r="Y1498" s="120">
        <v>43559</v>
      </c>
      <c r="Z1498" s="121">
        <v>0.375</v>
      </c>
      <c r="AA1498" s="123" t="s">
        <v>661</v>
      </c>
      <c r="AB1498" s="117" t="s">
        <v>582</v>
      </c>
      <c r="AC1498" s="119" t="s">
        <v>398</v>
      </c>
      <c r="AD1498" s="119" t="s">
        <v>398</v>
      </c>
    </row>
    <row r="1499" spans="1:30">
      <c r="A1499" s="117">
        <v>1498</v>
      </c>
      <c r="B1499" s="123" t="s">
        <v>467</v>
      </c>
      <c r="C1499" s="117" t="s">
        <v>5</v>
      </c>
      <c r="D1499" s="117" t="s">
        <v>595</v>
      </c>
      <c r="E1499" s="117">
        <v>1498</v>
      </c>
      <c r="F1499" s="117" t="s">
        <v>922</v>
      </c>
      <c r="G1499" s="117" t="s">
        <v>591</v>
      </c>
      <c r="H1499" s="117" t="s">
        <v>1016</v>
      </c>
      <c r="I1499" s="117" t="s">
        <v>398</v>
      </c>
      <c r="J1499" s="117" t="s">
        <v>398</v>
      </c>
      <c r="K1499" s="117" t="s">
        <v>398</v>
      </c>
      <c r="L1499" s="117" t="s">
        <v>398</v>
      </c>
      <c r="M1499" s="117" t="s">
        <v>398</v>
      </c>
      <c r="N1499" s="117" t="s">
        <v>398</v>
      </c>
      <c r="O1499" s="125" t="s">
        <v>579</v>
      </c>
      <c r="P1499" s="117">
        <v>1</v>
      </c>
      <c r="Q1499" s="117" t="s">
        <v>398</v>
      </c>
      <c r="R1499" s="117" t="s">
        <v>398</v>
      </c>
      <c r="S1499" s="117" t="s">
        <v>398</v>
      </c>
      <c r="T1499" s="117" t="s">
        <v>398</v>
      </c>
      <c r="U1499" s="117" t="s">
        <v>398</v>
      </c>
      <c r="V1499" s="117" t="s">
        <v>398</v>
      </c>
      <c r="W1499" s="123">
        <v>54</v>
      </c>
      <c r="X1499" s="123" t="s">
        <v>906</v>
      </c>
      <c r="Y1499" s="120">
        <v>43559</v>
      </c>
      <c r="Z1499" s="121">
        <v>0.375</v>
      </c>
      <c r="AA1499" s="123" t="s">
        <v>661</v>
      </c>
      <c r="AB1499" s="117" t="s">
        <v>582</v>
      </c>
      <c r="AC1499" s="119" t="s">
        <v>398</v>
      </c>
      <c r="AD1499" s="119" t="s">
        <v>398</v>
      </c>
    </row>
    <row r="1500" spans="1:30">
      <c r="A1500" s="117">
        <v>1499</v>
      </c>
      <c r="B1500" s="123" t="s">
        <v>467</v>
      </c>
      <c r="C1500" s="117" t="s">
        <v>5</v>
      </c>
      <c r="D1500" s="117" t="s">
        <v>595</v>
      </c>
      <c r="E1500" s="117">
        <v>1499</v>
      </c>
      <c r="F1500" s="117" t="s">
        <v>922</v>
      </c>
      <c r="G1500" s="117" t="s">
        <v>591</v>
      </c>
      <c r="H1500" s="117" t="s">
        <v>1016</v>
      </c>
      <c r="I1500" s="117" t="s">
        <v>398</v>
      </c>
      <c r="J1500" s="117" t="s">
        <v>398</v>
      </c>
      <c r="K1500" s="117" t="s">
        <v>398</v>
      </c>
      <c r="L1500" s="117" t="s">
        <v>398</v>
      </c>
      <c r="M1500" s="117" t="s">
        <v>398</v>
      </c>
      <c r="N1500" s="117" t="s">
        <v>398</v>
      </c>
      <c r="O1500" s="125" t="s">
        <v>579</v>
      </c>
      <c r="P1500" s="117">
        <v>1</v>
      </c>
      <c r="Q1500" s="117" t="s">
        <v>398</v>
      </c>
      <c r="R1500" s="117" t="s">
        <v>398</v>
      </c>
      <c r="S1500" s="117" t="s">
        <v>398</v>
      </c>
      <c r="T1500" s="117" t="s">
        <v>398</v>
      </c>
      <c r="U1500" s="117" t="s">
        <v>398</v>
      </c>
      <c r="V1500" s="117" t="s">
        <v>398</v>
      </c>
      <c r="W1500" s="123">
        <v>54</v>
      </c>
      <c r="X1500" s="123" t="s">
        <v>906</v>
      </c>
      <c r="Y1500" s="120">
        <v>43559</v>
      </c>
      <c r="Z1500" s="121">
        <v>0.375</v>
      </c>
      <c r="AA1500" s="123" t="s">
        <v>661</v>
      </c>
      <c r="AB1500" s="117" t="s">
        <v>582</v>
      </c>
      <c r="AC1500" s="119" t="s">
        <v>398</v>
      </c>
      <c r="AD1500" s="119" t="s">
        <v>398</v>
      </c>
    </row>
    <row r="1501" spans="1:30">
      <c r="A1501" s="117">
        <v>1500</v>
      </c>
      <c r="B1501" s="123" t="s">
        <v>467</v>
      </c>
      <c r="C1501" s="117" t="s">
        <v>5</v>
      </c>
      <c r="D1501" s="117" t="s">
        <v>595</v>
      </c>
      <c r="E1501" s="117">
        <v>1500</v>
      </c>
      <c r="F1501" s="117" t="s">
        <v>922</v>
      </c>
      <c r="G1501" s="117" t="s">
        <v>591</v>
      </c>
      <c r="H1501" s="117" t="s">
        <v>1016</v>
      </c>
      <c r="I1501" s="117" t="s">
        <v>398</v>
      </c>
      <c r="J1501" s="117" t="s">
        <v>398</v>
      </c>
      <c r="K1501" s="117" t="s">
        <v>398</v>
      </c>
      <c r="L1501" s="117" t="s">
        <v>398</v>
      </c>
      <c r="M1501" s="117" t="s">
        <v>398</v>
      </c>
      <c r="N1501" s="117" t="s">
        <v>398</v>
      </c>
      <c r="O1501" s="125" t="s">
        <v>579</v>
      </c>
      <c r="P1501" s="117">
        <v>1</v>
      </c>
      <c r="Q1501" s="117" t="s">
        <v>398</v>
      </c>
      <c r="R1501" s="117" t="s">
        <v>398</v>
      </c>
      <c r="S1501" s="117" t="s">
        <v>398</v>
      </c>
      <c r="T1501" s="117" t="s">
        <v>398</v>
      </c>
      <c r="U1501" s="117" t="s">
        <v>398</v>
      </c>
      <c r="V1501" s="117" t="s">
        <v>398</v>
      </c>
      <c r="W1501" s="123">
        <v>54</v>
      </c>
      <c r="X1501" s="123" t="s">
        <v>906</v>
      </c>
      <c r="Y1501" s="120">
        <v>43559</v>
      </c>
      <c r="Z1501" s="121">
        <v>0.375</v>
      </c>
      <c r="AA1501" s="123" t="s">
        <v>661</v>
      </c>
      <c r="AB1501" s="117" t="s">
        <v>582</v>
      </c>
      <c r="AC1501" s="119" t="s">
        <v>398</v>
      </c>
      <c r="AD1501" s="119" t="s">
        <v>398</v>
      </c>
    </row>
    <row r="1502" spans="1:30">
      <c r="A1502" s="117">
        <v>1501</v>
      </c>
      <c r="B1502" s="123" t="s">
        <v>467</v>
      </c>
      <c r="C1502" s="117" t="s">
        <v>5</v>
      </c>
      <c r="D1502" s="117" t="s">
        <v>595</v>
      </c>
      <c r="E1502" s="117">
        <v>1501</v>
      </c>
      <c r="F1502" s="117" t="s">
        <v>922</v>
      </c>
      <c r="G1502" s="117" t="s">
        <v>591</v>
      </c>
      <c r="H1502" s="117" t="s">
        <v>1016</v>
      </c>
      <c r="I1502" s="117" t="s">
        <v>398</v>
      </c>
      <c r="J1502" s="117" t="s">
        <v>398</v>
      </c>
      <c r="K1502" s="117" t="s">
        <v>398</v>
      </c>
      <c r="L1502" s="117" t="s">
        <v>398</v>
      </c>
      <c r="M1502" s="117" t="s">
        <v>398</v>
      </c>
      <c r="N1502" s="117" t="s">
        <v>398</v>
      </c>
      <c r="O1502" s="125" t="s">
        <v>579</v>
      </c>
      <c r="P1502" s="117">
        <v>1</v>
      </c>
      <c r="Q1502" s="117" t="s">
        <v>398</v>
      </c>
      <c r="R1502" s="117" t="s">
        <v>398</v>
      </c>
      <c r="S1502" s="117" t="s">
        <v>398</v>
      </c>
      <c r="T1502" s="117" t="s">
        <v>398</v>
      </c>
      <c r="U1502" s="117" t="s">
        <v>398</v>
      </c>
      <c r="V1502" s="117" t="s">
        <v>398</v>
      </c>
      <c r="W1502" s="123">
        <v>54</v>
      </c>
      <c r="X1502" s="123" t="s">
        <v>906</v>
      </c>
      <c r="Y1502" s="120">
        <v>43559</v>
      </c>
      <c r="Z1502" s="121">
        <v>0.375</v>
      </c>
      <c r="AA1502" s="123" t="s">
        <v>661</v>
      </c>
      <c r="AB1502" s="117" t="s">
        <v>582</v>
      </c>
      <c r="AC1502" s="119" t="s">
        <v>398</v>
      </c>
      <c r="AD1502" s="119" t="s">
        <v>398</v>
      </c>
    </row>
    <row r="1503" spans="1:30">
      <c r="A1503" s="117">
        <v>1502</v>
      </c>
      <c r="B1503" s="123" t="s">
        <v>467</v>
      </c>
      <c r="C1503" s="117" t="s">
        <v>5</v>
      </c>
      <c r="D1503" s="117" t="s">
        <v>595</v>
      </c>
      <c r="E1503" s="117">
        <v>1502</v>
      </c>
      <c r="F1503" s="117" t="s">
        <v>922</v>
      </c>
      <c r="G1503" s="117" t="s">
        <v>591</v>
      </c>
      <c r="H1503" s="117" t="s">
        <v>1016</v>
      </c>
      <c r="I1503" s="117" t="s">
        <v>398</v>
      </c>
      <c r="J1503" s="117" t="s">
        <v>398</v>
      </c>
      <c r="K1503" s="117" t="s">
        <v>398</v>
      </c>
      <c r="L1503" s="117" t="s">
        <v>398</v>
      </c>
      <c r="M1503" s="117" t="s">
        <v>398</v>
      </c>
      <c r="N1503" s="117" t="s">
        <v>398</v>
      </c>
      <c r="O1503" s="125" t="s">
        <v>579</v>
      </c>
      <c r="P1503" s="117">
        <v>1</v>
      </c>
      <c r="Q1503" s="117" t="s">
        <v>398</v>
      </c>
      <c r="R1503" s="117" t="s">
        <v>398</v>
      </c>
      <c r="S1503" s="117" t="s">
        <v>398</v>
      </c>
      <c r="T1503" s="117" t="s">
        <v>398</v>
      </c>
      <c r="U1503" s="117" t="s">
        <v>398</v>
      </c>
      <c r="V1503" s="117" t="s">
        <v>398</v>
      </c>
      <c r="W1503" s="123">
        <v>54</v>
      </c>
      <c r="X1503" s="123" t="s">
        <v>906</v>
      </c>
      <c r="Y1503" s="120">
        <v>43559</v>
      </c>
      <c r="Z1503" s="121">
        <v>0.375</v>
      </c>
      <c r="AA1503" s="123" t="s">
        <v>661</v>
      </c>
      <c r="AB1503" s="117" t="s">
        <v>582</v>
      </c>
      <c r="AC1503" s="119" t="s">
        <v>398</v>
      </c>
      <c r="AD1503" s="119" t="s">
        <v>398</v>
      </c>
    </row>
    <row r="1504" spans="1:30">
      <c r="A1504" s="117">
        <v>1503</v>
      </c>
      <c r="B1504" s="123" t="s">
        <v>467</v>
      </c>
      <c r="C1504" s="117" t="s">
        <v>5</v>
      </c>
      <c r="D1504" s="117" t="s">
        <v>595</v>
      </c>
      <c r="E1504" s="117">
        <v>1503</v>
      </c>
      <c r="F1504" s="117" t="s">
        <v>922</v>
      </c>
      <c r="G1504" s="117" t="s">
        <v>591</v>
      </c>
      <c r="H1504" s="117" t="s">
        <v>1016</v>
      </c>
      <c r="I1504" s="117" t="s">
        <v>398</v>
      </c>
      <c r="J1504" s="117" t="s">
        <v>398</v>
      </c>
      <c r="K1504" s="117" t="s">
        <v>398</v>
      </c>
      <c r="L1504" s="117" t="s">
        <v>398</v>
      </c>
      <c r="M1504" s="117" t="s">
        <v>398</v>
      </c>
      <c r="N1504" s="117" t="s">
        <v>398</v>
      </c>
      <c r="O1504" s="125" t="s">
        <v>579</v>
      </c>
      <c r="P1504" s="117">
        <v>1</v>
      </c>
      <c r="Q1504" s="117" t="s">
        <v>398</v>
      </c>
      <c r="R1504" s="117" t="s">
        <v>398</v>
      </c>
      <c r="S1504" s="117" t="s">
        <v>398</v>
      </c>
      <c r="T1504" s="117" t="s">
        <v>398</v>
      </c>
      <c r="U1504" s="117" t="s">
        <v>398</v>
      </c>
      <c r="V1504" s="117" t="s">
        <v>398</v>
      </c>
      <c r="W1504" s="123">
        <v>54</v>
      </c>
      <c r="X1504" s="123" t="s">
        <v>906</v>
      </c>
      <c r="Y1504" s="120">
        <v>43559</v>
      </c>
      <c r="Z1504" s="121">
        <v>0.375</v>
      </c>
      <c r="AA1504" s="123" t="s">
        <v>661</v>
      </c>
      <c r="AB1504" s="117" t="s">
        <v>582</v>
      </c>
      <c r="AC1504" s="119" t="s">
        <v>398</v>
      </c>
      <c r="AD1504" s="119" t="s">
        <v>398</v>
      </c>
    </row>
    <row r="1505" spans="1:30">
      <c r="A1505" s="117">
        <v>1504</v>
      </c>
      <c r="B1505" s="123" t="s">
        <v>467</v>
      </c>
      <c r="C1505" s="117" t="s">
        <v>5</v>
      </c>
      <c r="D1505" s="117" t="s">
        <v>595</v>
      </c>
      <c r="E1505" s="117">
        <v>1504</v>
      </c>
      <c r="F1505" s="117" t="s">
        <v>922</v>
      </c>
      <c r="G1505" s="117" t="s">
        <v>591</v>
      </c>
      <c r="H1505" s="117" t="s">
        <v>1016</v>
      </c>
      <c r="I1505" s="117" t="s">
        <v>398</v>
      </c>
      <c r="J1505" s="117" t="s">
        <v>398</v>
      </c>
      <c r="K1505" s="117" t="s">
        <v>398</v>
      </c>
      <c r="L1505" s="117" t="s">
        <v>398</v>
      </c>
      <c r="M1505" s="117" t="s">
        <v>398</v>
      </c>
      <c r="N1505" s="117" t="s">
        <v>398</v>
      </c>
      <c r="O1505" s="125" t="s">
        <v>579</v>
      </c>
      <c r="P1505" s="117">
        <v>1</v>
      </c>
      <c r="Q1505" s="117" t="s">
        <v>398</v>
      </c>
      <c r="R1505" s="117" t="s">
        <v>398</v>
      </c>
      <c r="S1505" s="117" t="s">
        <v>398</v>
      </c>
      <c r="T1505" s="117" t="s">
        <v>398</v>
      </c>
      <c r="U1505" s="117" t="s">
        <v>398</v>
      </c>
      <c r="V1505" s="117" t="s">
        <v>398</v>
      </c>
      <c r="W1505" s="123">
        <v>54</v>
      </c>
      <c r="X1505" s="123" t="s">
        <v>906</v>
      </c>
      <c r="Y1505" s="120">
        <v>43559</v>
      </c>
      <c r="Z1505" s="121">
        <v>0.375</v>
      </c>
      <c r="AA1505" s="123" t="s">
        <v>661</v>
      </c>
      <c r="AB1505" s="117" t="s">
        <v>582</v>
      </c>
      <c r="AC1505" s="119" t="s">
        <v>398</v>
      </c>
      <c r="AD1505" s="119" t="s">
        <v>398</v>
      </c>
    </row>
    <row r="1506" spans="1:30">
      <c r="A1506" s="117">
        <v>1505</v>
      </c>
      <c r="B1506" s="123" t="s">
        <v>467</v>
      </c>
      <c r="C1506" s="117" t="s">
        <v>5</v>
      </c>
      <c r="D1506" s="117" t="s">
        <v>595</v>
      </c>
      <c r="E1506" s="117">
        <v>1505</v>
      </c>
      <c r="F1506" s="117" t="s">
        <v>922</v>
      </c>
      <c r="G1506" s="117" t="s">
        <v>591</v>
      </c>
      <c r="H1506" s="117" t="s">
        <v>1016</v>
      </c>
      <c r="I1506" s="117" t="s">
        <v>398</v>
      </c>
      <c r="J1506" s="117" t="s">
        <v>398</v>
      </c>
      <c r="K1506" s="117" t="s">
        <v>398</v>
      </c>
      <c r="L1506" s="117" t="s">
        <v>398</v>
      </c>
      <c r="M1506" s="117" t="s">
        <v>398</v>
      </c>
      <c r="N1506" s="117" t="s">
        <v>398</v>
      </c>
      <c r="O1506" s="125" t="s">
        <v>579</v>
      </c>
      <c r="P1506" s="117">
        <v>1</v>
      </c>
      <c r="Q1506" s="117" t="s">
        <v>398</v>
      </c>
      <c r="R1506" s="117" t="s">
        <v>398</v>
      </c>
      <c r="S1506" s="117" t="s">
        <v>398</v>
      </c>
      <c r="T1506" s="117" t="s">
        <v>398</v>
      </c>
      <c r="U1506" s="117" t="s">
        <v>398</v>
      </c>
      <c r="V1506" s="117" t="s">
        <v>398</v>
      </c>
      <c r="W1506" s="123">
        <v>54</v>
      </c>
      <c r="X1506" s="123" t="s">
        <v>906</v>
      </c>
      <c r="Y1506" s="120">
        <v>43559</v>
      </c>
      <c r="Z1506" s="121">
        <v>0.375</v>
      </c>
      <c r="AA1506" s="123" t="s">
        <v>661</v>
      </c>
      <c r="AB1506" s="117" t="s">
        <v>582</v>
      </c>
      <c r="AC1506" s="119" t="s">
        <v>398</v>
      </c>
      <c r="AD1506" s="119" t="s">
        <v>398</v>
      </c>
    </row>
    <row r="1507" spans="1:30">
      <c r="A1507" s="117">
        <v>1506</v>
      </c>
      <c r="B1507" s="123" t="s">
        <v>467</v>
      </c>
      <c r="C1507" s="117" t="s">
        <v>5</v>
      </c>
      <c r="D1507" s="117" t="s">
        <v>595</v>
      </c>
      <c r="E1507" s="117">
        <v>1506</v>
      </c>
      <c r="F1507" s="117" t="s">
        <v>922</v>
      </c>
      <c r="G1507" s="117" t="s">
        <v>591</v>
      </c>
      <c r="H1507" s="117" t="s">
        <v>1016</v>
      </c>
      <c r="I1507" s="117" t="s">
        <v>398</v>
      </c>
      <c r="J1507" s="117" t="s">
        <v>398</v>
      </c>
      <c r="K1507" s="117" t="s">
        <v>398</v>
      </c>
      <c r="L1507" s="117" t="s">
        <v>398</v>
      </c>
      <c r="M1507" s="117" t="s">
        <v>398</v>
      </c>
      <c r="N1507" s="117" t="s">
        <v>398</v>
      </c>
      <c r="O1507" s="125" t="s">
        <v>579</v>
      </c>
      <c r="P1507" s="117">
        <v>1</v>
      </c>
      <c r="Q1507" s="117" t="s">
        <v>398</v>
      </c>
      <c r="R1507" s="117" t="s">
        <v>398</v>
      </c>
      <c r="S1507" s="117" t="s">
        <v>398</v>
      </c>
      <c r="T1507" s="117" t="s">
        <v>398</v>
      </c>
      <c r="U1507" s="117" t="s">
        <v>398</v>
      </c>
      <c r="V1507" s="117" t="s">
        <v>398</v>
      </c>
      <c r="W1507" s="123">
        <v>54</v>
      </c>
      <c r="X1507" s="123" t="s">
        <v>906</v>
      </c>
      <c r="Y1507" s="120">
        <v>43559</v>
      </c>
      <c r="Z1507" s="121">
        <v>0.375</v>
      </c>
      <c r="AA1507" s="123" t="s">
        <v>661</v>
      </c>
      <c r="AB1507" s="117" t="s">
        <v>582</v>
      </c>
      <c r="AC1507" s="119" t="s">
        <v>398</v>
      </c>
      <c r="AD1507" s="119" t="s">
        <v>398</v>
      </c>
    </row>
    <row r="1508" spans="1:30">
      <c r="A1508" s="117">
        <v>1507</v>
      </c>
      <c r="B1508" s="123" t="s">
        <v>467</v>
      </c>
      <c r="C1508" s="117" t="s">
        <v>5</v>
      </c>
      <c r="D1508" s="117" t="s">
        <v>595</v>
      </c>
      <c r="E1508" s="117">
        <v>1507</v>
      </c>
      <c r="F1508" s="117" t="s">
        <v>922</v>
      </c>
      <c r="G1508" s="117" t="s">
        <v>591</v>
      </c>
      <c r="H1508" s="117" t="s">
        <v>1016</v>
      </c>
      <c r="I1508" s="117" t="s">
        <v>398</v>
      </c>
      <c r="J1508" s="117" t="s">
        <v>398</v>
      </c>
      <c r="K1508" s="117" t="s">
        <v>398</v>
      </c>
      <c r="L1508" s="117" t="s">
        <v>398</v>
      </c>
      <c r="M1508" s="117" t="s">
        <v>398</v>
      </c>
      <c r="N1508" s="117" t="s">
        <v>398</v>
      </c>
      <c r="O1508" s="125" t="s">
        <v>579</v>
      </c>
      <c r="P1508" s="117">
        <v>1</v>
      </c>
      <c r="Q1508" s="117" t="s">
        <v>398</v>
      </c>
      <c r="R1508" s="117" t="s">
        <v>398</v>
      </c>
      <c r="S1508" s="117" t="s">
        <v>398</v>
      </c>
      <c r="T1508" s="117" t="s">
        <v>398</v>
      </c>
      <c r="U1508" s="117" t="s">
        <v>398</v>
      </c>
      <c r="V1508" s="117" t="s">
        <v>398</v>
      </c>
      <c r="W1508" s="123">
        <v>54</v>
      </c>
      <c r="X1508" s="123" t="s">
        <v>906</v>
      </c>
      <c r="Y1508" s="120">
        <v>43559</v>
      </c>
      <c r="Z1508" s="121">
        <v>0.375</v>
      </c>
      <c r="AA1508" s="123" t="s">
        <v>661</v>
      </c>
      <c r="AB1508" s="117" t="s">
        <v>582</v>
      </c>
      <c r="AC1508" s="119" t="s">
        <v>398</v>
      </c>
      <c r="AD1508" s="119" t="s">
        <v>398</v>
      </c>
    </row>
    <row r="1509" spans="1:30">
      <c r="A1509" s="117">
        <v>1508</v>
      </c>
      <c r="B1509" s="123" t="s">
        <v>467</v>
      </c>
      <c r="C1509" s="117" t="s">
        <v>5</v>
      </c>
      <c r="D1509" s="117" t="s">
        <v>595</v>
      </c>
      <c r="E1509" s="117">
        <v>1508</v>
      </c>
      <c r="F1509" s="117" t="s">
        <v>922</v>
      </c>
      <c r="G1509" s="117" t="s">
        <v>591</v>
      </c>
      <c r="H1509" s="117" t="s">
        <v>1016</v>
      </c>
      <c r="I1509" s="117" t="s">
        <v>398</v>
      </c>
      <c r="J1509" s="117" t="s">
        <v>398</v>
      </c>
      <c r="K1509" s="117" t="s">
        <v>398</v>
      </c>
      <c r="L1509" s="117" t="s">
        <v>398</v>
      </c>
      <c r="M1509" s="117" t="s">
        <v>398</v>
      </c>
      <c r="N1509" s="117" t="s">
        <v>398</v>
      </c>
      <c r="O1509" s="125" t="s">
        <v>579</v>
      </c>
      <c r="P1509" s="117">
        <v>1</v>
      </c>
      <c r="Q1509" s="117" t="s">
        <v>398</v>
      </c>
      <c r="R1509" s="117" t="s">
        <v>398</v>
      </c>
      <c r="S1509" s="117" t="s">
        <v>398</v>
      </c>
      <c r="T1509" s="117" t="s">
        <v>398</v>
      </c>
      <c r="U1509" s="117" t="s">
        <v>398</v>
      </c>
      <c r="V1509" s="117" t="s">
        <v>398</v>
      </c>
      <c r="W1509" s="123">
        <v>54</v>
      </c>
      <c r="X1509" s="123" t="s">
        <v>906</v>
      </c>
      <c r="Y1509" s="120">
        <v>43559</v>
      </c>
      <c r="Z1509" s="121">
        <v>0.375</v>
      </c>
      <c r="AA1509" s="123" t="s">
        <v>661</v>
      </c>
      <c r="AB1509" s="117" t="s">
        <v>582</v>
      </c>
      <c r="AC1509" s="119" t="s">
        <v>398</v>
      </c>
      <c r="AD1509" s="119" t="s">
        <v>398</v>
      </c>
    </row>
    <row r="1510" spans="1:30">
      <c r="A1510" s="117">
        <v>1509</v>
      </c>
      <c r="B1510" s="123" t="s">
        <v>467</v>
      </c>
      <c r="C1510" s="117" t="s">
        <v>5</v>
      </c>
      <c r="D1510" s="117" t="s">
        <v>595</v>
      </c>
      <c r="E1510" s="117">
        <v>1509</v>
      </c>
      <c r="F1510" s="117" t="s">
        <v>922</v>
      </c>
      <c r="G1510" s="117" t="s">
        <v>591</v>
      </c>
      <c r="H1510" s="117" t="s">
        <v>1016</v>
      </c>
      <c r="I1510" s="117" t="s">
        <v>398</v>
      </c>
      <c r="J1510" s="117" t="s">
        <v>398</v>
      </c>
      <c r="K1510" s="117" t="s">
        <v>398</v>
      </c>
      <c r="L1510" s="117" t="s">
        <v>398</v>
      </c>
      <c r="M1510" s="117" t="s">
        <v>398</v>
      </c>
      <c r="N1510" s="117" t="s">
        <v>398</v>
      </c>
      <c r="O1510" s="125" t="s">
        <v>579</v>
      </c>
      <c r="P1510" s="117">
        <v>1</v>
      </c>
      <c r="Q1510" s="117" t="s">
        <v>398</v>
      </c>
      <c r="R1510" s="117" t="s">
        <v>398</v>
      </c>
      <c r="S1510" s="117" t="s">
        <v>398</v>
      </c>
      <c r="T1510" s="117" t="s">
        <v>398</v>
      </c>
      <c r="U1510" s="117" t="s">
        <v>398</v>
      </c>
      <c r="V1510" s="117" t="s">
        <v>398</v>
      </c>
      <c r="W1510" s="123">
        <v>54</v>
      </c>
      <c r="X1510" s="123" t="s">
        <v>906</v>
      </c>
      <c r="Y1510" s="120">
        <v>43559</v>
      </c>
      <c r="Z1510" s="121">
        <v>0.375</v>
      </c>
      <c r="AA1510" s="123" t="s">
        <v>661</v>
      </c>
      <c r="AB1510" s="117" t="s">
        <v>582</v>
      </c>
      <c r="AC1510" s="119" t="s">
        <v>398</v>
      </c>
      <c r="AD1510" s="119" t="s">
        <v>398</v>
      </c>
    </row>
    <row r="1511" spans="1:30">
      <c r="A1511" s="117">
        <v>1510</v>
      </c>
      <c r="B1511" s="123" t="s">
        <v>467</v>
      </c>
      <c r="C1511" s="117" t="s">
        <v>5</v>
      </c>
      <c r="D1511" s="117" t="s">
        <v>595</v>
      </c>
      <c r="E1511" s="117">
        <v>1510</v>
      </c>
      <c r="F1511" s="117" t="s">
        <v>922</v>
      </c>
      <c r="G1511" s="117" t="s">
        <v>591</v>
      </c>
      <c r="H1511" s="117" t="s">
        <v>1016</v>
      </c>
      <c r="I1511" s="117" t="s">
        <v>398</v>
      </c>
      <c r="J1511" s="117" t="s">
        <v>398</v>
      </c>
      <c r="K1511" s="117" t="s">
        <v>398</v>
      </c>
      <c r="L1511" s="117" t="s">
        <v>398</v>
      </c>
      <c r="M1511" s="117" t="s">
        <v>398</v>
      </c>
      <c r="N1511" s="117" t="s">
        <v>398</v>
      </c>
      <c r="O1511" s="125" t="s">
        <v>579</v>
      </c>
      <c r="P1511" s="117">
        <v>1</v>
      </c>
      <c r="Q1511" s="117" t="s">
        <v>398</v>
      </c>
      <c r="R1511" s="117" t="s">
        <v>398</v>
      </c>
      <c r="S1511" s="117" t="s">
        <v>398</v>
      </c>
      <c r="T1511" s="117" t="s">
        <v>398</v>
      </c>
      <c r="U1511" s="117" t="s">
        <v>398</v>
      </c>
      <c r="V1511" s="117" t="s">
        <v>398</v>
      </c>
      <c r="W1511" s="123">
        <v>54</v>
      </c>
      <c r="X1511" s="123" t="s">
        <v>906</v>
      </c>
      <c r="Y1511" s="120">
        <v>43559</v>
      </c>
      <c r="Z1511" s="121">
        <v>0.375</v>
      </c>
      <c r="AA1511" s="123" t="s">
        <v>661</v>
      </c>
      <c r="AB1511" s="117" t="s">
        <v>582</v>
      </c>
      <c r="AC1511" s="119" t="s">
        <v>398</v>
      </c>
      <c r="AD1511" s="119" t="s">
        <v>398</v>
      </c>
    </row>
    <row r="1512" spans="1:30">
      <c r="A1512" s="117">
        <v>1511</v>
      </c>
      <c r="B1512" s="123" t="s">
        <v>467</v>
      </c>
      <c r="C1512" s="117" t="s">
        <v>5</v>
      </c>
      <c r="D1512" s="117" t="s">
        <v>595</v>
      </c>
      <c r="E1512" s="117">
        <v>1511</v>
      </c>
      <c r="F1512" s="117" t="s">
        <v>922</v>
      </c>
      <c r="G1512" s="117" t="s">
        <v>591</v>
      </c>
      <c r="H1512" s="117" t="s">
        <v>1016</v>
      </c>
      <c r="I1512" s="117" t="s">
        <v>398</v>
      </c>
      <c r="J1512" s="117" t="s">
        <v>398</v>
      </c>
      <c r="K1512" s="117" t="s">
        <v>398</v>
      </c>
      <c r="L1512" s="117" t="s">
        <v>398</v>
      </c>
      <c r="M1512" s="117" t="s">
        <v>398</v>
      </c>
      <c r="N1512" s="117" t="s">
        <v>398</v>
      </c>
      <c r="O1512" s="125" t="s">
        <v>579</v>
      </c>
      <c r="P1512" s="117">
        <v>1</v>
      </c>
      <c r="Q1512" s="117" t="s">
        <v>398</v>
      </c>
      <c r="R1512" s="117" t="s">
        <v>398</v>
      </c>
      <c r="S1512" s="117" t="s">
        <v>398</v>
      </c>
      <c r="T1512" s="117" t="s">
        <v>398</v>
      </c>
      <c r="U1512" s="117" t="s">
        <v>398</v>
      </c>
      <c r="V1512" s="117" t="s">
        <v>398</v>
      </c>
      <c r="W1512" s="123">
        <v>54</v>
      </c>
      <c r="X1512" s="123" t="s">
        <v>906</v>
      </c>
      <c r="Y1512" s="120">
        <v>43559</v>
      </c>
      <c r="Z1512" s="121">
        <v>0.375</v>
      </c>
      <c r="AA1512" s="123" t="s">
        <v>661</v>
      </c>
      <c r="AB1512" s="117" t="s">
        <v>582</v>
      </c>
      <c r="AC1512" s="119" t="s">
        <v>398</v>
      </c>
      <c r="AD1512" s="119" t="s">
        <v>398</v>
      </c>
    </row>
    <row r="1513" spans="1:30">
      <c r="A1513" s="117">
        <v>1512</v>
      </c>
      <c r="B1513" s="123" t="s">
        <v>467</v>
      </c>
      <c r="C1513" s="117" t="s">
        <v>5</v>
      </c>
      <c r="D1513" s="117" t="s">
        <v>595</v>
      </c>
      <c r="E1513" s="117">
        <v>1512</v>
      </c>
      <c r="F1513" s="117" t="s">
        <v>922</v>
      </c>
      <c r="G1513" s="117" t="s">
        <v>591</v>
      </c>
      <c r="H1513" s="117" t="s">
        <v>1016</v>
      </c>
      <c r="I1513" s="117" t="s">
        <v>398</v>
      </c>
      <c r="J1513" s="117" t="s">
        <v>398</v>
      </c>
      <c r="K1513" s="117" t="s">
        <v>398</v>
      </c>
      <c r="L1513" s="117" t="s">
        <v>398</v>
      </c>
      <c r="M1513" s="117" t="s">
        <v>398</v>
      </c>
      <c r="N1513" s="117" t="s">
        <v>398</v>
      </c>
      <c r="O1513" s="125" t="s">
        <v>579</v>
      </c>
      <c r="P1513" s="117">
        <v>1</v>
      </c>
      <c r="Q1513" s="117" t="s">
        <v>398</v>
      </c>
      <c r="R1513" s="117" t="s">
        <v>398</v>
      </c>
      <c r="S1513" s="117" t="s">
        <v>398</v>
      </c>
      <c r="T1513" s="117" t="s">
        <v>398</v>
      </c>
      <c r="U1513" s="117" t="s">
        <v>398</v>
      </c>
      <c r="V1513" s="117" t="s">
        <v>398</v>
      </c>
      <c r="W1513" s="123">
        <v>54</v>
      </c>
      <c r="X1513" s="123" t="s">
        <v>906</v>
      </c>
      <c r="Y1513" s="120">
        <v>43559</v>
      </c>
      <c r="Z1513" s="121">
        <v>0.375</v>
      </c>
      <c r="AA1513" s="123" t="s">
        <v>661</v>
      </c>
      <c r="AB1513" s="117" t="s">
        <v>582</v>
      </c>
      <c r="AC1513" s="119" t="s">
        <v>398</v>
      </c>
      <c r="AD1513" s="119" t="s">
        <v>398</v>
      </c>
    </row>
    <row r="1514" spans="1:30">
      <c r="A1514" s="117">
        <v>1513</v>
      </c>
      <c r="B1514" s="123" t="s">
        <v>467</v>
      </c>
      <c r="C1514" s="117" t="s">
        <v>5</v>
      </c>
      <c r="D1514" s="117" t="s">
        <v>595</v>
      </c>
      <c r="E1514" s="117">
        <v>1513</v>
      </c>
      <c r="F1514" s="117" t="s">
        <v>922</v>
      </c>
      <c r="G1514" s="117" t="s">
        <v>591</v>
      </c>
      <c r="H1514" s="117" t="s">
        <v>1016</v>
      </c>
      <c r="I1514" s="117" t="s">
        <v>398</v>
      </c>
      <c r="J1514" s="117" t="s">
        <v>398</v>
      </c>
      <c r="K1514" s="117" t="s">
        <v>398</v>
      </c>
      <c r="L1514" s="117" t="s">
        <v>398</v>
      </c>
      <c r="M1514" s="117" t="s">
        <v>398</v>
      </c>
      <c r="N1514" s="117" t="s">
        <v>398</v>
      </c>
      <c r="O1514" s="125" t="s">
        <v>579</v>
      </c>
      <c r="P1514" s="117">
        <v>1</v>
      </c>
      <c r="Q1514" s="117" t="s">
        <v>398</v>
      </c>
      <c r="R1514" s="117" t="s">
        <v>398</v>
      </c>
      <c r="S1514" s="117" t="s">
        <v>398</v>
      </c>
      <c r="T1514" s="117" t="s">
        <v>398</v>
      </c>
      <c r="U1514" s="117" t="s">
        <v>398</v>
      </c>
      <c r="V1514" s="117" t="s">
        <v>398</v>
      </c>
      <c r="W1514" s="123">
        <v>54</v>
      </c>
      <c r="X1514" s="123" t="s">
        <v>906</v>
      </c>
      <c r="Y1514" s="120">
        <v>43559</v>
      </c>
      <c r="Z1514" s="121">
        <v>0.375</v>
      </c>
      <c r="AA1514" s="123" t="s">
        <v>661</v>
      </c>
      <c r="AB1514" s="117" t="s">
        <v>582</v>
      </c>
      <c r="AC1514" s="119" t="s">
        <v>398</v>
      </c>
      <c r="AD1514" s="119" t="s">
        <v>398</v>
      </c>
    </row>
    <row r="1515" spans="1:30">
      <c r="A1515" s="117">
        <v>1514</v>
      </c>
      <c r="B1515" s="123" t="s">
        <v>467</v>
      </c>
      <c r="C1515" s="117" t="s">
        <v>5</v>
      </c>
      <c r="D1515" s="117" t="s">
        <v>595</v>
      </c>
      <c r="E1515" s="117">
        <v>1514</v>
      </c>
      <c r="F1515" s="117" t="s">
        <v>922</v>
      </c>
      <c r="G1515" s="117" t="s">
        <v>591</v>
      </c>
      <c r="H1515" s="117" t="s">
        <v>1016</v>
      </c>
      <c r="I1515" s="117" t="s">
        <v>398</v>
      </c>
      <c r="J1515" s="117" t="s">
        <v>398</v>
      </c>
      <c r="K1515" s="117" t="s">
        <v>398</v>
      </c>
      <c r="L1515" s="117" t="s">
        <v>398</v>
      </c>
      <c r="M1515" s="117" t="s">
        <v>398</v>
      </c>
      <c r="N1515" s="117" t="s">
        <v>398</v>
      </c>
      <c r="O1515" s="125" t="s">
        <v>579</v>
      </c>
      <c r="P1515" s="117">
        <v>1</v>
      </c>
      <c r="Q1515" s="117" t="s">
        <v>398</v>
      </c>
      <c r="R1515" s="117" t="s">
        <v>398</v>
      </c>
      <c r="S1515" s="117" t="s">
        <v>398</v>
      </c>
      <c r="T1515" s="117" t="s">
        <v>398</v>
      </c>
      <c r="U1515" s="117" t="s">
        <v>398</v>
      </c>
      <c r="V1515" s="117" t="s">
        <v>398</v>
      </c>
      <c r="W1515" s="123">
        <v>54</v>
      </c>
      <c r="X1515" s="123" t="s">
        <v>906</v>
      </c>
      <c r="Y1515" s="120">
        <v>43559</v>
      </c>
      <c r="Z1515" s="121">
        <v>0.375</v>
      </c>
      <c r="AA1515" s="123" t="s">
        <v>661</v>
      </c>
      <c r="AB1515" s="117" t="s">
        <v>582</v>
      </c>
      <c r="AC1515" s="119" t="s">
        <v>398</v>
      </c>
      <c r="AD1515" s="119" t="s">
        <v>398</v>
      </c>
    </row>
    <row r="1516" spans="1:30">
      <c r="A1516" s="117">
        <v>1515</v>
      </c>
      <c r="B1516" s="123" t="s">
        <v>467</v>
      </c>
      <c r="C1516" s="117" t="s">
        <v>5</v>
      </c>
      <c r="D1516" s="117" t="s">
        <v>595</v>
      </c>
      <c r="E1516" s="117">
        <v>1515</v>
      </c>
      <c r="F1516" s="117" t="s">
        <v>922</v>
      </c>
      <c r="G1516" s="117" t="s">
        <v>591</v>
      </c>
      <c r="H1516" s="117" t="s">
        <v>1016</v>
      </c>
      <c r="I1516" s="117" t="s">
        <v>398</v>
      </c>
      <c r="J1516" s="117" t="s">
        <v>398</v>
      </c>
      <c r="K1516" s="117" t="s">
        <v>398</v>
      </c>
      <c r="L1516" s="117" t="s">
        <v>398</v>
      </c>
      <c r="M1516" s="117" t="s">
        <v>398</v>
      </c>
      <c r="N1516" s="117" t="s">
        <v>398</v>
      </c>
      <c r="O1516" s="125" t="s">
        <v>579</v>
      </c>
      <c r="P1516" s="117">
        <v>1</v>
      </c>
      <c r="Q1516" s="117" t="s">
        <v>398</v>
      </c>
      <c r="R1516" s="117" t="s">
        <v>398</v>
      </c>
      <c r="S1516" s="117" t="s">
        <v>398</v>
      </c>
      <c r="T1516" s="117" t="s">
        <v>398</v>
      </c>
      <c r="U1516" s="117" t="s">
        <v>398</v>
      </c>
      <c r="V1516" s="117" t="s">
        <v>398</v>
      </c>
      <c r="W1516" s="123">
        <v>54</v>
      </c>
      <c r="X1516" s="123" t="s">
        <v>906</v>
      </c>
      <c r="Y1516" s="120">
        <v>43559</v>
      </c>
      <c r="Z1516" s="121">
        <v>0.375</v>
      </c>
      <c r="AA1516" s="123" t="s">
        <v>661</v>
      </c>
      <c r="AB1516" s="117" t="s">
        <v>582</v>
      </c>
      <c r="AC1516" s="119" t="s">
        <v>398</v>
      </c>
      <c r="AD1516" s="119" t="s">
        <v>398</v>
      </c>
    </row>
    <row r="1517" spans="1:30">
      <c r="A1517" s="117">
        <v>1516</v>
      </c>
      <c r="B1517" s="123" t="s">
        <v>467</v>
      </c>
      <c r="C1517" s="117" t="s">
        <v>5</v>
      </c>
      <c r="D1517" s="117" t="s">
        <v>595</v>
      </c>
      <c r="E1517" s="117">
        <v>1516</v>
      </c>
      <c r="F1517" s="117" t="s">
        <v>922</v>
      </c>
      <c r="G1517" s="117" t="s">
        <v>591</v>
      </c>
      <c r="H1517" s="117" t="s">
        <v>1016</v>
      </c>
      <c r="I1517" s="117" t="s">
        <v>398</v>
      </c>
      <c r="J1517" s="117" t="s">
        <v>398</v>
      </c>
      <c r="K1517" s="117" t="s">
        <v>398</v>
      </c>
      <c r="L1517" s="117" t="s">
        <v>398</v>
      </c>
      <c r="M1517" s="117" t="s">
        <v>398</v>
      </c>
      <c r="N1517" s="117" t="s">
        <v>398</v>
      </c>
      <c r="O1517" s="125" t="s">
        <v>579</v>
      </c>
      <c r="P1517" s="117">
        <v>1</v>
      </c>
      <c r="Q1517" s="117" t="s">
        <v>398</v>
      </c>
      <c r="R1517" s="117" t="s">
        <v>398</v>
      </c>
      <c r="S1517" s="117" t="s">
        <v>398</v>
      </c>
      <c r="T1517" s="117" t="s">
        <v>398</v>
      </c>
      <c r="U1517" s="117" t="s">
        <v>398</v>
      </c>
      <c r="V1517" s="117" t="s">
        <v>398</v>
      </c>
      <c r="W1517" s="123">
        <v>54</v>
      </c>
      <c r="X1517" s="123" t="s">
        <v>906</v>
      </c>
      <c r="Y1517" s="120">
        <v>43559</v>
      </c>
      <c r="Z1517" s="121">
        <v>0.375</v>
      </c>
      <c r="AA1517" s="123" t="s">
        <v>661</v>
      </c>
      <c r="AB1517" s="117" t="s">
        <v>582</v>
      </c>
      <c r="AC1517" s="119" t="s">
        <v>398</v>
      </c>
      <c r="AD1517" s="119" t="s">
        <v>398</v>
      </c>
    </row>
    <row r="1518" spans="1:30">
      <c r="A1518" s="117">
        <v>1517</v>
      </c>
      <c r="B1518" s="123" t="s">
        <v>467</v>
      </c>
      <c r="C1518" s="117" t="s">
        <v>5</v>
      </c>
      <c r="D1518" s="117" t="s">
        <v>595</v>
      </c>
      <c r="E1518" s="117">
        <v>1517</v>
      </c>
      <c r="F1518" s="117" t="s">
        <v>922</v>
      </c>
      <c r="G1518" s="117" t="s">
        <v>591</v>
      </c>
      <c r="H1518" s="117" t="s">
        <v>1016</v>
      </c>
      <c r="I1518" s="117" t="s">
        <v>398</v>
      </c>
      <c r="J1518" s="117" t="s">
        <v>398</v>
      </c>
      <c r="K1518" s="117" t="s">
        <v>398</v>
      </c>
      <c r="L1518" s="117" t="s">
        <v>398</v>
      </c>
      <c r="M1518" s="117" t="s">
        <v>398</v>
      </c>
      <c r="N1518" s="117" t="s">
        <v>398</v>
      </c>
      <c r="O1518" s="125" t="s">
        <v>579</v>
      </c>
      <c r="P1518" s="117">
        <v>1</v>
      </c>
      <c r="Q1518" s="117" t="s">
        <v>398</v>
      </c>
      <c r="R1518" s="117" t="s">
        <v>398</v>
      </c>
      <c r="S1518" s="117" t="s">
        <v>398</v>
      </c>
      <c r="T1518" s="117" t="s">
        <v>398</v>
      </c>
      <c r="U1518" s="117" t="s">
        <v>398</v>
      </c>
      <c r="V1518" s="117" t="s">
        <v>398</v>
      </c>
      <c r="W1518" s="123">
        <v>54</v>
      </c>
      <c r="X1518" s="123" t="s">
        <v>906</v>
      </c>
      <c r="Y1518" s="120">
        <v>43559</v>
      </c>
      <c r="Z1518" s="121">
        <v>0.375</v>
      </c>
      <c r="AA1518" s="123" t="s">
        <v>661</v>
      </c>
      <c r="AB1518" s="117" t="s">
        <v>582</v>
      </c>
      <c r="AC1518" s="119" t="s">
        <v>398</v>
      </c>
      <c r="AD1518" s="119" t="s">
        <v>398</v>
      </c>
    </row>
    <row r="1519" spans="1:30">
      <c r="A1519" s="117">
        <v>1518</v>
      </c>
      <c r="B1519" s="123" t="s">
        <v>467</v>
      </c>
      <c r="C1519" s="117" t="s">
        <v>5</v>
      </c>
      <c r="D1519" s="117" t="s">
        <v>595</v>
      </c>
      <c r="E1519" s="117">
        <v>1518</v>
      </c>
      <c r="F1519" s="117" t="s">
        <v>922</v>
      </c>
      <c r="G1519" s="117" t="s">
        <v>591</v>
      </c>
      <c r="H1519" s="117" t="s">
        <v>1016</v>
      </c>
      <c r="I1519" s="117" t="s">
        <v>398</v>
      </c>
      <c r="J1519" s="117" t="s">
        <v>398</v>
      </c>
      <c r="K1519" s="117" t="s">
        <v>398</v>
      </c>
      <c r="L1519" s="117" t="s">
        <v>398</v>
      </c>
      <c r="M1519" s="117" t="s">
        <v>398</v>
      </c>
      <c r="N1519" s="117" t="s">
        <v>398</v>
      </c>
      <c r="O1519" s="125" t="s">
        <v>579</v>
      </c>
      <c r="P1519" s="117">
        <v>1</v>
      </c>
      <c r="Q1519" s="117" t="s">
        <v>398</v>
      </c>
      <c r="R1519" s="117" t="s">
        <v>398</v>
      </c>
      <c r="S1519" s="117" t="s">
        <v>398</v>
      </c>
      <c r="T1519" s="117" t="s">
        <v>398</v>
      </c>
      <c r="U1519" s="117" t="s">
        <v>398</v>
      </c>
      <c r="V1519" s="117" t="s">
        <v>398</v>
      </c>
      <c r="W1519" s="123">
        <v>54</v>
      </c>
      <c r="X1519" s="123" t="s">
        <v>906</v>
      </c>
      <c r="Y1519" s="120">
        <v>43559</v>
      </c>
      <c r="Z1519" s="121">
        <v>0.375</v>
      </c>
      <c r="AA1519" s="123" t="s">
        <v>661</v>
      </c>
      <c r="AB1519" s="117" t="s">
        <v>582</v>
      </c>
      <c r="AC1519" s="119" t="s">
        <v>398</v>
      </c>
      <c r="AD1519" s="119" t="s">
        <v>398</v>
      </c>
    </row>
    <row r="1520" spans="1:30">
      <c r="A1520" s="117">
        <v>1519</v>
      </c>
      <c r="B1520" s="123" t="s">
        <v>467</v>
      </c>
      <c r="C1520" s="117" t="s">
        <v>5</v>
      </c>
      <c r="D1520" s="117" t="s">
        <v>595</v>
      </c>
      <c r="E1520" s="117">
        <v>1519</v>
      </c>
      <c r="F1520" s="117" t="s">
        <v>922</v>
      </c>
      <c r="G1520" s="117" t="s">
        <v>591</v>
      </c>
      <c r="H1520" s="117" t="s">
        <v>1016</v>
      </c>
      <c r="I1520" s="117" t="s">
        <v>398</v>
      </c>
      <c r="J1520" s="117" t="s">
        <v>398</v>
      </c>
      <c r="K1520" s="117" t="s">
        <v>398</v>
      </c>
      <c r="L1520" s="117" t="s">
        <v>398</v>
      </c>
      <c r="M1520" s="117" t="s">
        <v>398</v>
      </c>
      <c r="N1520" s="117" t="s">
        <v>398</v>
      </c>
      <c r="O1520" s="125" t="s">
        <v>579</v>
      </c>
      <c r="P1520" s="117">
        <v>1</v>
      </c>
      <c r="Q1520" s="117" t="s">
        <v>398</v>
      </c>
      <c r="R1520" s="117" t="s">
        <v>398</v>
      </c>
      <c r="S1520" s="117" t="s">
        <v>398</v>
      </c>
      <c r="T1520" s="117" t="s">
        <v>398</v>
      </c>
      <c r="U1520" s="117" t="s">
        <v>398</v>
      </c>
      <c r="V1520" s="117" t="s">
        <v>398</v>
      </c>
      <c r="W1520" s="123">
        <v>54</v>
      </c>
      <c r="X1520" s="123" t="s">
        <v>906</v>
      </c>
      <c r="Y1520" s="120">
        <v>43559</v>
      </c>
      <c r="Z1520" s="121">
        <v>0.375</v>
      </c>
      <c r="AA1520" s="123" t="s">
        <v>661</v>
      </c>
      <c r="AB1520" s="117" t="s">
        <v>582</v>
      </c>
      <c r="AC1520" s="119" t="s">
        <v>398</v>
      </c>
      <c r="AD1520" s="119" t="s">
        <v>398</v>
      </c>
    </row>
    <row r="1521" spans="1:30">
      <c r="A1521" s="117">
        <v>1520</v>
      </c>
      <c r="B1521" s="123" t="s">
        <v>467</v>
      </c>
      <c r="C1521" s="117" t="s">
        <v>5</v>
      </c>
      <c r="D1521" s="117" t="s">
        <v>595</v>
      </c>
      <c r="E1521" s="117">
        <v>1520</v>
      </c>
      <c r="F1521" s="117" t="s">
        <v>922</v>
      </c>
      <c r="G1521" s="117" t="s">
        <v>591</v>
      </c>
      <c r="H1521" s="117" t="s">
        <v>1016</v>
      </c>
      <c r="I1521" s="117" t="s">
        <v>398</v>
      </c>
      <c r="J1521" s="117" t="s">
        <v>398</v>
      </c>
      <c r="K1521" s="117" t="s">
        <v>398</v>
      </c>
      <c r="L1521" s="117" t="s">
        <v>398</v>
      </c>
      <c r="M1521" s="117" t="s">
        <v>398</v>
      </c>
      <c r="N1521" s="117" t="s">
        <v>398</v>
      </c>
      <c r="O1521" s="125" t="s">
        <v>579</v>
      </c>
      <c r="P1521" s="117">
        <v>1</v>
      </c>
      <c r="Q1521" s="117" t="s">
        <v>398</v>
      </c>
      <c r="R1521" s="117" t="s">
        <v>398</v>
      </c>
      <c r="S1521" s="117" t="s">
        <v>398</v>
      </c>
      <c r="T1521" s="117" t="s">
        <v>398</v>
      </c>
      <c r="U1521" s="117" t="s">
        <v>398</v>
      </c>
      <c r="V1521" s="117" t="s">
        <v>398</v>
      </c>
      <c r="W1521" s="123">
        <v>54</v>
      </c>
      <c r="X1521" s="123" t="s">
        <v>906</v>
      </c>
      <c r="Y1521" s="120">
        <v>43559</v>
      </c>
      <c r="Z1521" s="121">
        <v>0.375</v>
      </c>
      <c r="AA1521" s="123" t="s">
        <v>661</v>
      </c>
      <c r="AB1521" s="117" t="s">
        <v>582</v>
      </c>
      <c r="AC1521" s="119" t="s">
        <v>398</v>
      </c>
      <c r="AD1521" s="119" t="s">
        <v>398</v>
      </c>
    </row>
    <row r="1522" spans="1:30">
      <c r="A1522" s="117">
        <v>1521</v>
      </c>
      <c r="B1522" s="123" t="s">
        <v>467</v>
      </c>
      <c r="C1522" s="117" t="s">
        <v>5</v>
      </c>
      <c r="D1522" s="117" t="s">
        <v>595</v>
      </c>
      <c r="E1522" s="117">
        <v>1521</v>
      </c>
      <c r="F1522" s="117" t="s">
        <v>922</v>
      </c>
      <c r="G1522" s="117" t="s">
        <v>591</v>
      </c>
      <c r="H1522" s="117" t="s">
        <v>1016</v>
      </c>
      <c r="I1522" s="117" t="s">
        <v>398</v>
      </c>
      <c r="J1522" s="117" t="s">
        <v>398</v>
      </c>
      <c r="K1522" s="117" t="s">
        <v>398</v>
      </c>
      <c r="L1522" s="117" t="s">
        <v>398</v>
      </c>
      <c r="M1522" s="117" t="s">
        <v>398</v>
      </c>
      <c r="N1522" s="117" t="s">
        <v>398</v>
      </c>
      <c r="O1522" s="125" t="s">
        <v>579</v>
      </c>
      <c r="P1522" s="117">
        <v>1</v>
      </c>
      <c r="Q1522" s="117" t="s">
        <v>398</v>
      </c>
      <c r="R1522" s="117" t="s">
        <v>398</v>
      </c>
      <c r="S1522" s="117" t="s">
        <v>398</v>
      </c>
      <c r="T1522" s="117" t="s">
        <v>398</v>
      </c>
      <c r="U1522" s="117" t="s">
        <v>398</v>
      </c>
      <c r="V1522" s="117" t="s">
        <v>398</v>
      </c>
      <c r="W1522" s="123">
        <v>54</v>
      </c>
      <c r="X1522" s="123" t="s">
        <v>906</v>
      </c>
      <c r="Y1522" s="120">
        <v>43559</v>
      </c>
      <c r="Z1522" s="121">
        <v>0.375</v>
      </c>
      <c r="AA1522" s="123" t="s">
        <v>661</v>
      </c>
      <c r="AB1522" s="117" t="s">
        <v>582</v>
      </c>
      <c r="AC1522" s="119" t="s">
        <v>398</v>
      </c>
      <c r="AD1522" s="119" t="s">
        <v>398</v>
      </c>
    </row>
    <row r="1523" spans="1:30">
      <c r="A1523" s="117">
        <v>1522</v>
      </c>
      <c r="B1523" s="123" t="s">
        <v>467</v>
      </c>
      <c r="C1523" s="117" t="s">
        <v>5</v>
      </c>
      <c r="D1523" s="117" t="s">
        <v>595</v>
      </c>
      <c r="E1523" s="117">
        <v>1522</v>
      </c>
      <c r="F1523" s="117" t="s">
        <v>922</v>
      </c>
      <c r="G1523" s="117" t="s">
        <v>591</v>
      </c>
      <c r="H1523" s="117" t="s">
        <v>1016</v>
      </c>
      <c r="I1523" s="117" t="s">
        <v>398</v>
      </c>
      <c r="J1523" s="117" t="s">
        <v>398</v>
      </c>
      <c r="K1523" s="117" t="s">
        <v>398</v>
      </c>
      <c r="L1523" s="117" t="s">
        <v>398</v>
      </c>
      <c r="M1523" s="117" t="s">
        <v>398</v>
      </c>
      <c r="N1523" s="117" t="s">
        <v>398</v>
      </c>
      <c r="O1523" s="125" t="s">
        <v>579</v>
      </c>
      <c r="P1523" s="117">
        <v>1</v>
      </c>
      <c r="Q1523" s="117" t="s">
        <v>398</v>
      </c>
      <c r="R1523" s="117" t="s">
        <v>398</v>
      </c>
      <c r="S1523" s="117" t="s">
        <v>398</v>
      </c>
      <c r="T1523" s="117" t="s">
        <v>398</v>
      </c>
      <c r="U1523" s="117" t="s">
        <v>398</v>
      </c>
      <c r="V1523" s="117" t="s">
        <v>398</v>
      </c>
      <c r="W1523" s="123">
        <v>54</v>
      </c>
      <c r="X1523" s="123" t="s">
        <v>906</v>
      </c>
      <c r="Y1523" s="120">
        <v>43559</v>
      </c>
      <c r="Z1523" s="121">
        <v>0.375</v>
      </c>
      <c r="AA1523" s="123" t="s">
        <v>661</v>
      </c>
      <c r="AB1523" s="117" t="s">
        <v>582</v>
      </c>
      <c r="AC1523" s="119" t="s">
        <v>398</v>
      </c>
      <c r="AD1523" s="119" t="s">
        <v>398</v>
      </c>
    </row>
    <row r="1524" spans="1:30">
      <c r="A1524" s="117">
        <v>1523</v>
      </c>
      <c r="B1524" s="123" t="s">
        <v>467</v>
      </c>
      <c r="C1524" s="117" t="s">
        <v>5</v>
      </c>
      <c r="D1524" s="117" t="s">
        <v>595</v>
      </c>
      <c r="E1524" s="117">
        <v>1523</v>
      </c>
      <c r="F1524" s="117" t="s">
        <v>922</v>
      </c>
      <c r="G1524" s="117" t="s">
        <v>591</v>
      </c>
      <c r="H1524" s="117" t="s">
        <v>1016</v>
      </c>
      <c r="I1524" s="117" t="s">
        <v>398</v>
      </c>
      <c r="J1524" s="117" t="s">
        <v>398</v>
      </c>
      <c r="K1524" s="117" t="s">
        <v>398</v>
      </c>
      <c r="L1524" s="117" t="s">
        <v>398</v>
      </c>
      <c r="M1524" s="117" t="s">
        <v>398</v>
      </c>
      <c r="N1524" s="117" t="s">
        <v>398</v>
      </c>
      <c r="O1524" s="125" t="s">
        <v>579</v>
      </c>
      <c r="P1524" s="117">
        <v>1</v>
      </c>
      <c r="Q1524" s="117" t="s">
        <v>398</v>
      </c>
      <c r="R1524" s="117" t="s">
        <v>398</v>
      </c>
      <c r="S1524" s="117" t="s">
        <v>398</v>
      </c>
      <c r="T1524" s="117" t="s">
        <v>398</v>
      </c>
      <c r="U1524" s="117" t="s">
        <v>398</v>
      </c>
      <c r="V1524" s="117" t="s">
        <v>398</v>
      </c>
      <c r="W1524" s="123">
        <v>54</v>
      </c>
      <c r="X1524" s="123" t="s">
        <v>906</v>
      </c>
      <c r="Y1524" s="120">
        <v>43559</v>
      </c>
      <c r="Z1524" s="121">
        <v>0.375</v>
      </c>
      <c r="AA1524" s="123" t="s">
        <v>661</v>
      </c>
      <c r="AB1524" s="117" t="s">
        <v>582</v>
      </c>
      <c r="AC1524" s="119" t="s">
        <v>398</v>
      </c>
      <c r="AD1524" s="119" t="s">
        <v>398</v>
      </c>
    </row>
    <row r="1525" spans="1:30">
      <c r="A1525" s="117">
        <v>1524</v>
      </c>
      <c r="B1525" s="123" t="s">
        <v>467</v>
      </c>
      <c r="C1525" s="117" t="s">
        <v>5</v>
      </c>
      <c r="D1525" s="117" t="s">
        <v>595</v>
      </c>
      <c r="E1525" s="117">
        <v>1524</v>
      </c>
      <c r="F1525" s="117" t="s">
        <v>922</v>
      </c>
      <c r="G1525" s="117" t="s">
        <v>591</v>
      </c>
      <c r="H1525" s="117" t="s">
        <v>1016</v>
      </c>
      <c r="I1525" s="117" t="s">
        <v>398</v>
      </c>
      <c r="J1525" s="117" t="s">
        <v>398</v>
      </c>
      <c r="K1525" s="117" t="s">
        <v>398</v>
      </c>
      <c r="L1525" s="117" t="s">
        <v>398</v>
      </c>
      <c r="M1525" s="117" t="s">
        <v>398</v>
      </c>
      <c r="N1525" s="117" t="s">
        <v>398</v>
      </c>
      <c r="O1525" s="125" t="s">
        <v>579</v>
      </c>
      <c r="P1525" s="117">
        <v>1</v>
      </c>
      <c r="Q1525" s="117" t="s">
        <v>398</v>
      </c>
      <c r="R1525" s="117" t="s">
        <v>398</v>
      </c>
      <c r="S1525" s="117" t="s">
        <v>398</v>
      </c>
      <c r="T1525" s="117" t="s">
        <v>398</v>
      </c>
      <c r="U1525" s="117" t="s">
        <v>398</v>
      </c>
      <c r="V1525" s="117" t="s">
        <v>398</v>
      </c>
      <c r="W1525" s="123">
        <v>54</v>
      </c>
      <c r="X1525" s="123" t="s">
        <v>906</v>
      </c>
      <c r="Y1525" s="120">
        <v>43559</v>
      </c>
      <c r="Z1525" s="121">
        <v>0.375</v>
      </c>
      <c r="AA1525" s="123" t="s">
        <v>661</v>
      </c>
      <c r="AB1525" s="117" t="s">
        <v>582</v>
      </c>
      <c r="AC1525" s="119" t="s">
        <v>398</v>
      </c>
      <c r="AD1525" s="119" t="s">
        <v>398</v>
      </c>
    </row>
    <row r="1526" spans="1:30">
      <c r="A1526" s="117">
        <v>1525</v>
      </c>
      <c r="B1526" s="123" t="s">
        <v>467</v>
      </c>
      <c r="C1526" s="117" t="s">
        <v>5</v>
      </c>
      <c r="D1526" s="117" t="s">
        <v>595</v>
      </c>
      <c r="E1526" s="117">
        <v>1525</v>
      </c>
      <c r="F1526" s="117" t="s">
        <v>922</v>
      </c>
      <c r="G1526" s="117" t="s">
        <v>591</v>
      </c>
      <c r="H1526" s="117" t="s">
        <v>1016</v>
      </c>
      <c r="I1526" s="117" t="s">
        <v>398</v>
      </c>
      <c r="J1526" s="117" t="s">
        <v>398</v>
      </c>
      <c r="K1526" s="117" t="s">
        <v>398</v>
      </c>
      <c r="L1526" s="117" t="s">
        <v>398</v>
      </c>
      <c r="M1526" s="117" t="s">
        <v>398</v>
      </c>
      <c r="N1526" s="117" t="s">
        <v>398</v>
      </c>
      <c r="O1526" s="125" t="s">
        <v>579</v>
      </c>
      <c r="P1526" s="117">
        <v>1</v>
      </c>
      <c r="Q1526" s="117" t="s">
        <v>398</v>
      </c>
      <c r="R1526" s="117" t="s">
        <v>398</v>
      </c>
      <c r="S1526" s="117" t="s">
        <v>398</v>
      </c>
      <c r="T1526" s="117" t="s">
        <v>398</v>
      </c>
      <c r="U1526" s="117" t="s">
        <v>398</v>
      </c>
      <c r="V1526" s="117" t="s">
        <v>398</v>
      </c>
      <c r="W1526" s="123">
        <v>54</v>
      </c>
      <c r="X1526" s="123" t="s">
        <v>906</v>
      </c>
      <c r="Y1526" s="120">
        <v>43559</v>
      </c>
      <c r="Z1526" s="121">
        <v>0.375</v>
      </c>
      <c r="AA1526" s="123" t="s">
        <v>661</v>
      </c>
      <c r="AB1526" s="117" t="s">
        <v>582</v>
      </c>
      <c r="AC1526" s="119" t="s">
        <v>398</v>
      </c>
      <c r="AD1526" s="119" t="s">
        <v>398</v>
      </c>
    </row>
    <row r="1527" spans="1:30">
      <c r="A1527" s="117">
        <v>1526</v>
      </c>
      <c r="B1527" s="123" t="s">
        <v>467</v>
      </c>
      <c r="C1527" s="117" t="s">
        <v>5</v>
      </c>
      <c r="D1527" s="117" t="s">
        <v>595</v>
      </c>
      <c r="E1527" s="117">
        <v>1526</v>
      </c>
      <c r="F1527" s="117" t="s">
        <v>922</v>
      </c>
      <c r="G1527" s="117" t="s">
        <v>591</v>
      </c>
      <c r="H1527" s="117" t="s">
        <v>1016</v>
      </c>
      <c r="I1527" s="117" t="s">
        <v>398</v>
      </c>
      <c r="J1527" s="117" t="s">
        <v>398</v>
      </c>
      <c r="K1527" s="117" t="s">
        <v>398</v>
      </c>
      <c r="L1527" s="117" t="s">
        <v>398</v>
      </c>
      <c r="M1527" s="117" t="s">
        <v>398</v>
      </c>
      <c r="N1527" s="117" t="s">
        <v>398</v>
      </c>
      <c r="O1527" s="125" t="s">
        <v>579</v>
      </c>
      <c r="P1527" s="117">
        <v>1</v>
      </c>
      <c r="Q1527" s="117" t="s">
        <v>398</v>
      </c>
      <c r="R1527" s="117" t="s">
        <v>398</v>
      </c>
      <c r="S1527" s="117" t="s">
        <v>398</v>
      </c>
      <c r="T1527" s="117" t="s">
        <v>398</v>
      </c>
      <c r="U1527" s="117" t="s">
        <v>398</v>
      </c>
      <c r="V1527" s="117" t="s">
        <v>398</v>
      </c>
      <c r="W1527" s="123">
        <v>54</v>
      </c>
      <c r="X1527" s="123" t="s">
        <v>906</v>
      </c>
      <c r="Y1527" s="120">
        <v>43559</v>
      </c>
      <c r="Z1527" s="121">
        <v>0.375</v>
      </c>
      <c r="AA1527" s="123" t="s">
        <v>661</v>
      </c>
      <c r="AB1527" s="117" t="s">
        <v>582</v>
      </c>
      <c r="AC1527" s="119" t="s">
        <v>398</v>
      </c>
      <c r="AD1527" s="119" t="s">
        <v>398</v>
      </c>
    </row>
    <row r="1528" spans="1:30">
      <c r="A1528" s="117">
        <v>1527</v>
      </c>
      <c r="B1528" s="123" t="s">
        <v>467</v>
      </c>
      <c r="C1528" s="117" t="s">
        <v>5</v>
      </c>
      <c r="D1528" s="117" t="s">
        <v>595</v>
      </c>
      <c r="E1528" s="117">
        <v>1527</v>
      </c>
      <c r="F1528" s="117" t="s">
        <v>922</v>
      </c>
      <c r="G1528" s="117" t="s">
        <v>591</v>
      </c>
      <c r="H1528" s="117" t="s">
        <v>1016</v>
      </c>
      <c r="I1528" s="117" t="s">
        <v>398</v>
      </c>
      <c r="J1528" s="117" t="s">
        <v>398</v>
      </c>
      <c r="K1528" s="117" t="s">
        <v>398</v>
      </c>
      <c r="L1528" s="117" t="s">
        <v>398</v>
      </c>
      <c r="M1528" s="117" t="s">
        <v>398</v>
      </c>
      <c r="N1528" s="117" t="s">
        <v>398</v>
      </c>
      <c r="O1528" s="125" t="s">
        <v>579</v>
      </c>
      <c r="P1528" s="117">
        <v>1</v>
      </c>
      <c r="Q1528" s="117" t="s">
        <v>398</v>
      </c>
      <c r="R1528" s="117" t="s">
        <v>398</v>
      </c>
      <c r="S1528" s="117" t="s">
        <v>398</v>
      </c>
      <c r="T1528" s="117" t="s">
        <v>398</v>
      </c>
      <c r="U1528" s="117" t="s">
        <v>398</v>
      </c>
      <c r="V1528" s="117" t="s">
        <v>398</v>
      </c>
      <c r="W1528" s="123">
        <v>54</v>
      </c>
      <c r="X1528" s="123" t="s">
        <v>906</v>
      </c>
      <c r="Y1528" s="120">
        <v>43559</v>
      </c>
      <c r="Z1528" s="121">
        <v>0.375</v>
      </c>
      <c r="AA1528" s="123" t="s">
        <v>661</v>
      </c>
      <c r="AB1528" s="117" t="s">
        <v>582</v>
      </c>
      <c r="AC1528" s="119" t="s">
        <v>398</v>
      </c>
      <c r="AD1528" s="119" t="s">
        <v>398</v>
      </c>
    </row>
    <row r="1529" spans="1:30">
      <c r="A1529" s="117">
        <v>1528</v>
      </c>
      <c r="B1529" s="123" t="s">
        <v>467</v>
      </c>
      <c r="C1529" s="117" t="s">
        <v>5</v>
      </c>
      <c r="D1529" s="117" t="s">
        <v>595</v>
      </c>
      <c r="E1529" s="117">
        <v>1528</v>
      </c>
      <c r="F1529" s="117" t="s">
        <v>922</v>
      </c>
      <c r="G1529" s="117" t="s">
        <v>591</v>
      </c>
      <c r="H1529" s="117" t="s">
        <v>1016</v>
      </c>
      <c r="I1529" s="117" t="s">
        <v>398</v>
      </c>
      <c r="J1529" s="117" t="s">
        <v>398</v>
      </c>
      <c r="K1529" s="117" t="s">
        <v>398</v>
      </c>
      <c r="L1529" s="117" t="s">
        <v>398</v>
      </c>
      <c r="M1529" s="117" t="s">
        <v>398</v>
      </c>
      <c r="N1529" s="117" t="s">
        <v>398</v>
      </c>
      <c r="O1529" s="125" t="s">
        <v>579</v>
      </c>
      <c r="P1529" s="117">
        <v>1</v>
      </c>
      <c r="Q1529" s="117" t="s">
        <v>398</v>
      </c>
      <c r="R1529" s="117" t="s">
        <v>398</v>
      </c>
      <c r="S1529" s="117" t="s">
        <v>398</v>
      </c>
      <c r="T1529" s="117" t="s">
        <v>398</v>
      </c>
      <c r="U1529" s="117" t="s">
        <v>398</v>
      </c>
      <c r="V1529" s="117" t="s">
        <v>398</v>
      </c>
      <c r="W1529" s="123">
        <v>54</v>
      </c>
      <c r="X1529" s="123" t="s">
        <v>906</v>
      </c>
      <c r="Y1529" s="120">
        <v>43559</v>
      </c>
      <c r="Z1529" s="121">
        <v>0.375</v>
      </c>
      <c r="AA1529" s="123" t="s">
        <v>661</v>
      </c>
      <c r="AB1529" s="117" t="s">
        <v>582</v>
      </c>
      <c r="AC1529" s="119" t="s">
        <v>398</v>
      </c>
      <c r="AD1529" s="119" t="s">
        <v>398</v>
      </c>
    </row>
    <row r="1530" spans="1:30">
      <c r="A1530" s="117">
        <v>1529</v>
      </c>
      <c r="B1530" s="123" t="s">
        <v>467</v>
      </c>
      <c r="C1530" s="117" t="s">
        <v>5</v>
      </c>
      <c r="D1530" s="117" t="s">
        <v>595</v>
      </c>
      <c r="E1530" s="117">
        <v>1529</v>
      </c>
      <c r="F1530" s="117" t="s">
        <v>922</v>
      </c>
      <c r="G1530" s="117" t="s">
        <v>591</v>
      </c>
      <c r="H1530" s="117" t="s">
        <v>1016</v>
      </c>
      <c r="I1530" s="117" t="s">
        <v>398</v>
      </c>
      <c r="J1530" s="117" t="s">
        <v>398</v>
      </c>
      <c r="K1530" s="117" t="s">
        <v>398</v>
      </c>
      <c r="L1530" s="117" t="s">
        <v>398</v>
      </c>
      <c r="M1530" s="117" t="s">
        <v>398</v>
      </c>
      <c r="N1530" s="117" t="s">
        <v>398</v>
      </c>
      <c r="O1530" s="125" t="s">
        <v>579</v>
      </c>
      <c r="P1530" s="117">
        <v>1</v>
      </c>
      <c r="Q1530" s="117" t="s">
        <v>398</v>
      </c>
      <c r="R1530" s="117" t="s">
        <v>398</v>
      </c>
      <c r="S1530" s="117" t="s">
        <v>398</v>
      </c>
      <c r="T1530" s="117" t="s">
        <v>398</v>
      </c>
      <c r="U1530" s="117" t="s">
        <v>398</v>
      </c>
      <c r="V1530" s="117" t="s">
        <v>398</v>
      </c>
      <c r="W1530" s="123">
        <v>54</v>
      </c>
      <c r="X1530" s="123" t="s">
        <v>906</v>
      </c>
      <c r="Y1530" s="120">
        <v>43559</v>
      </c>
      <c r="Z1530" s="121">
        <v>0.375</v>
      </c>
      <c r="AA1530" s="123" t="s">
        <v>661</v>
      </c>
      <c r="AB1530" s="117" t="s">
        <v>582</v>
      </c>
      <c r="AC1530" s="119" t="s">
        <v>398</v>
      </c>
      <c r="AD1530" s="119" t="s">
        <v>398</v>
      </c>
    </row>
    <row r="1531" spans="1:30">
      <c r="A1531" s="117">
        <v>1530</v>
      </c>
      <c r="B1531" s="123" t="s">
        <v>467</v>
      </c>
      <c r="C1531" s="117" t="s">
        <v>5</v>
      </c>
      <c r="D1531" s="117" t="s">
        <v>595</v>
      </c>
      <c r="E1531" s="117">
        <v>1530</v>
      </c>
      <c r="F1531" s="117" t="s">
        <v>922</v>
      </c>
      <c r="G1531" s="117" t="s">
        <v>591</v>
      </c>
      <c r="H1531" s="117" t="s">
        <v>1016</v>
      </c>
      <c r="I1531" s="117" t="s">
        <v>398</v>
      </c>
      <c r="J1531" s="117" t="s">
        <v>398</v>
      </c>
      <c r="K1531" s="117" t="s">
        <v>398</v>
      </c>
      <c r="L1531" s="117" t="s">
        <v>398</v>
      </c>
      <c r="M1531" s="117" t="s">
        <v>398</v>
      </c>
      <c r="N1531" s="117" t="s">
        <v>398</v>
      </c>
      <c r="O1531" s="125" t="s">
        <v>579</v>
      </c>
      <c r="P1531" s="117">
        <v>1</v>
      </c>
      <c r="Q1531" s="117" t="s">
        <v>398</v>
      </c>
      <c r="R1531" s="117" t="s">
        <v>398</v>
      </c>
      <c r="S1531" s="117" t="s">
        <v>398</v>
      </c>
      <c r="T1531" s="117" t="s">
        <v>398</v>
      </c>
      <c r="U1531" s="117" t="s">
        <v>398</v>
      </c>
      <c r="V1531" s="117" t="s">
        <v>398</v>
      </c>
      <c r="W1531" s="123">
        <v>54</v>
      </c>
      <c r="X1531" s="123" t="s">
        <v>906</v>
      </c>
      <c r="Y1531" s="120">
        <v>43559</v>
      </c>
      <c r="Z1531" s="121">
        <v>0.375</v>
      </c>
      <c r="AA1531" s="123" t="s">
        <v>661</v>
      </c>
      <c r="AB1531" s="117" t="s">
        <v>582</v>
      </c>
      <c r="AC1531" s="119" t="s">
        <v>398</v>
      </c>
      <c r="AD1531" s="119" t="s">
        <v>398</v>
      </c>
    </row>
    <row r="1532" spans="1:30">
      <c r="A1532" s="117">
        <v>1531</v>
      </c>
      <c r="B1532" s="123" t="s">
        <v>467</v>
      </c>
      <c r="C1532" s="117" t="s">
        <v>5</v>
      </c>
      <c r="D1532" s="117" t="s">
        <v>595</v>
      </c>
      <c r="E1532" s="117">
        <v>1531</v>
      </c>
      <c r="F1532" s="117" t="s">
        <v>922</v>
      </c>
      <c r="G1532" s="117" t="s">
        <v>591</v>
      </c>
      <c r="H1532" s="117" t="s">
        <v>1016</v>
      </c>
      <c r="I1532" s="117" t="s">
        <v>398</v>
      </c>
      <c r="J1532" s="117" t="s">
        <v>398</v>
      </c>
      <c r="K1532" s="117" t="s">
        <v>398</v>
      </c>
      <c r="L1532" s="117" t="s">
        <v>398</v>
      </c>
      <c r="M1532" s="117" t="s">
        <v>398</v>
      </c>
      <c r="N1532" s="117" t="s">
        <v>398</v>
      </c>
      <c r="O1532" s="125" t="s">
        <v>579</v>
      </c>
      <c r="P1532" s="117">
        <v>1</v>
      </c>
      <c r="Q1532" s="117" t="s">
        <v>398</v>
      </c>
      <c r="R1532" s="117" t="s">
        <v>398</v>
      </c>
      <c r="S1532" s="117" t="s">
        <v>398</v>
      </c>
      <c r="T1532" s="117" t="s">
        <v>398</v>
      </c>
      <c r="U1532" s="117" t="s">
        <v>398</v>
      </c>
      <c r="V1532" s="117" t="s">
        <v>398</v>
      </c>
      <c r="W1532" s="123">
        <v>54</v>
      </c>
      <c r="X1532" s="123" t="s">
        <v>906</v>
      </c>
      <c r="Y1532" s="120">
        <v>43559</v>
      </c>
      <c r="Z1532" s="121">
        <v>0.375</v>
      </c>
      <c r="AA1532" s="123" t="s">
        <v>661</v>
      </c>
      <c r="AB1532" s="117" t="s">
        <v>582</v>
      </c>
      <c r="AC1532" s="119" t="s">
        <v>398</v>
      </c>
      <c r="AD1532" s="119" t="s">
        <v>398</v>
      </c>
    </row>
    <row r="1533" spans="1:30">
      <c r="A1533" s="117">
        <v>1532</v>
      </c>
      <c r="B1533" s="123" t="s">
        <v>467</v>
      </c>
      <c r="C1533" s="117" t="s">
        <v>5</v>
      </c>
      <c r="D1533" s="117" t="s">
        <v>595</v>
      </c>
      <c r="E1533" s="117">
        <v>1532</v>
      </c>
      <c r="F1533" s="117" t="s">
        <v>922</v>
      </c>
      <c r="G1533" s="117" t="s">
        <v>591</v>
      </c>
      <c r="H1533" s="117" t="s">
        <v>1016</v>
      </c>
      <c r="I1533" s="117" t="s">
        <v>398</v>
      </c>
      <c r="J1533" s="117" t="s">
        <v>398</v>
      </c>
      <c r="K1533" s="117" t="s">
        <v>398</v>
      </c>
      <c r="L1533" s="117" t="s">
        <v>398</v>
      </c>
      <c r="M1533" s="117" t="s">
        <v>398</v>
      </c>
      <c r="N1533" s="117" t="s">
        <v>398</v>
      </c>
      <c r="O1533" s="125" t="s">
        <v>579</v>
      </c>
      <c r="P1533" s="117">
        <v>1</v>
      </c>
      <c r="Q1533" s="117" t="s">
        <v>398</v>
      </c>
      <c r="R1533" s="117" t="s">
        <v>398</v>
      </c>
      <c r="S1533" s="117" t="s">
        <v>398</v>
      </c>
      <c r="T1533" s="117" t="s">
        <v>398</v>
      </c>
      <c r="U1533" s="117" t="s">
        <v>398</v>
      </c>
      <c r="V1533" s="117" t="s">
        <v>398</v>
      </c>
      <c r="W1533" s="123">
        <v>54</v>
      </c>
      <c r="X1533" s="123" t="s">
        <v>906</v>
      </c>
      <c r="Y1533" s="120">
        <v>43559</v>
      </c>
      <c r="Z1533" s="121">
        <v>0.375</v>
      </c>
      <c r="AA1533" s="123" t="s">
        <v>661</v>
      </c>
      <c r="AB1533" s="117" t="s">
        <v>582</v>
      </c>
      <c r="AC1533" s="119" t="s">
        <v>398</v>
      </c>
      <c r="AD1533" s="119" t="s">
        <v>398</v>
      </c>
    </row>
    <row r="1534" spans="1:30">
      <c r="A1534" s="117">
        <v>1533</v>
      </c>
      <c r="B1534" s="123" t="s">
        <v>467</v>
      </c>
      <c r="C1534" s="117" t="s">
        <v>5</v>
      </c>
      <c r="D1534" s="117" t="s">
        <v>595</v>
      </c>
      <c r="E1534" s="117">
        <v>1533</v>
      </c>
      <c r="F1534" s="117" t="s">
        <v>922</v>
      </c>
      <c r="G1534" s="117" t="s">
        <v>591</v>
      </c>
      <c r="H1534" s="117" t="s">
        <v>1016</v>
      </c>
      <c r="I1534" s="117" t="s">
        <v>398</v>
      </c>
      <c r="J1534" s="117" t="s">
        <v>398</v>
      </c>
      <c r="K1534" s="117" t="s">
        <v>398</v>
      </c>
      <c r="L1534" s="117" t="s">
        <v>398</v>
      </c>
      <c r="M1534" s="117" t="s">
        <v>398</v>
      </c>
      <c r="N1534" s="117" t="s">
        <v>398</v>
      </c>
      <c r="O1534" s="125" t="s">
        <v>579</v>
      </c>
      <c r="P1534" s="117">
        <v>1</v>
      </c>
      <c r="Q1534" s="117" t="s">
        <v>398</v>
      </c>
      <c r="R1534" s="117" t="s">
        <v>398</v>
      </c>
      <c r="S1534" s="117" t="s">
        <v>398</v>
      </c>
      <c r="T1534" s="117" t="s">
        <v>398</v>
      </c>
      <c r="U1534" s="117" t="s">
        <v>398</v>
      </c>
      <c r="V1534" s="117" t="s">
        <v>398</v>
      </c>
      <c r="W1534" s="123">
        <v>54</v>
      </c>
      <c r="X1534" s="123" t="s">
        <v>906</v>
      </c>
      <c r="Y1534" s="120">
        <v>43559</v>
      </c>
      <c r="Z1534" s="121">
        <v>0.375</v>
      </c>
      <c r="AA1534" s="123" t="s">
        <v>661</v>
      </c>
      <c r="AB1534" s="117" t="s">
        <v>582</v>
      </c>
      <c r="AC1534" s="119" t="s">
        <v>398</v>
      </c>
      <c r="AD1534" s="119" t="s">
        <v>398</v>
      </c>
    </row>
    <row r="1535" spans="1:30">
      <c r="A1535" s="117">
        <v>1534</v>
      </c>
      <c r="B1535" s="123" t="s">
        <v>467</v>
      </c>
      <c r="C1535" s="117" t="s">
        <v>5</v>
      </c>
      <c r="D1535" s="117" t="s">
        <v>595</v>
      </c>
      <c r="E1535" s="117">
        <v>1534</v>
      </c>
      <c r="F1535" s="117" t="s">
        <v>922</v>
      </c>
      <c r="G1535" s="117" t="s">
        <v>591</v>
      </c>
      <c r="H1535" s="117" t="s">
        <v>1016</v>
      </c>
      <c r="I1535" s="117" t="s">
        <v>398</v>
      </c>
      <c r="J1535" s="117" t="s">
        <v>398</v>
      </c>
      <c r="K1535" s="117" t="s">
        <v>398</v>
      </c>
      <c r="L1535" s="117" t="s">
        <v>398</v>
      </c>
      <c r="M1535" s="117" t="s">
        <v>398</v>
      </c>
      <c r="N1535" s="117" t="s">
        <v>398</v>
      </c>
      <c r="O1535" s="125" t="s">
        <v>579</v>
      </c>
      <c r="P1535" s="117">
        <v>1</v>
      </c>
      <c r="Q1535" s="117" t="s">
        <v>398</v>
      </c>
      <c r="R1535" s="117" t="s">
        <v>398</v>
      </c>
      <c r="S1535" s="117" t="s">
        <v>398</v>
      </c>
      <c r="T1535" s="117" t="s">
        <v>398</v>
      </c>
      <c r="U1535" s="117" t="s">
        <v>398</v>
      </c>
      <c r="V1535" s="117" t="s">
        <v>398</v>
      </c>
      <c r="W1535" s="123">
        <v>54</v>
      </c>
      <c r="X1535" s="123" t="s">
        <v>906</v>
      </c>
      <c r="Y1535" s="120">
        <v>43559</v>
      </c>
      <c r="Z1535" s="121">
        <v>0.375</v>
      </c>
      <c r="AA1535" s="123" t="s">
        <v>661</v>
      </c>
      <c r="AB1535" s="117" t="s">
        <v>582</v>
      </c>
      <c r="AC1535" s="119" t="s">
        <v>398</v>
      </c>
      <c r="AD1535" s="119" t="s">
        <v>398</v>
      </c>
    </row>
    <row r="1536" spans="1:30">
      <c r="A1536" s="117">
        <v>1535</v>
      </c>
      <c r="B1536" s="123" t="s">
        <v>467</v>
      </c>
      <c r="C1536" s="117" t="s">
        <v>5</v>
      </c>
      <c r="D1536" s="117" t="s">
        <v>595</v>
      </c>
      <c r="E1536" s="117">
        <v>1535</v>
      </c>
      <c r="F1536" s="117" t="s">
        <v>922</v>
      </c>
      <c r="G1536" s="117" t="s">
        <v>591</v>
      </c>
      <c r="H1536" s="117" t="s">
        <v>1016</v>
      </c>
      <c r="I1536" s="117" t="s">
        <v>398</v>
      </c>
      <c r="J1536" s="117" t="s">
        <v>398</v>
      </c>
      <c r="K1536" s="117" t="s">
        <v>398</v>
      </c>
      <c r="L1536" s="117" t="s">
        <v>398</v>
      </c>
      <c r="M1536" s="117" t="s">
        <v>398</v>
      </c>
      <c r="N1536" s="117" t="s">
        <v>398</v>
      </c>
      <c r="O1536" s="125" t="s">
        <v>579</v>
      </c>
      <c r="P1536" s="117">
        <v>1</v>
      </c>
      <c r="Q1536" s="117" t="s">
        <v>398</v>
      </c>
      <c r="R1536" s="117" t="s">
        <v>398</v>
      </c>
      <c r="S1536" s="117" t="s">
        <v>398</v>
      </c>
      <c r="T1536" s="117" t="s">
        <v>398</v>
      </c>
      <c r="U1536" s="117" t="s">
        <v>398</v>
      </c>
      <c r="V1536" s="117" t="s">
        <v>398</v>
      </c>
      <c r="W1536" s="123">
        <v>54</v>
      </c>
      <c r="X1536" s="123" t="s">
        <v>906</v>
      </c>
      <c r="Y1536" s="120">
        <v>43559</v>
      </c>
      <c r="Z1536" s="121">
        <v>0.375</v>
      </c>
      <c r="AA1536" s="123" t="s">
        <v>661</v>
      </c>
      <c r="AB1536" s="117" t="s">
        <v>582</v>
      </c>
      <c r="AC1536" s="119" t="s">
        <v>398</v>
      </c>
      <c r="AD1536" s="119" t="s">
        <v>398</v>
      </c>
    </row>
    <row r="1537" spans="1:30">
      <c r="A1537" s="117">
        <v>1536</v>
      </c>
      <c r="B1537" s="123" t="s">
        <v>467</v>
      </c>
      <c r="C1537" s="117" t="s">
        <v>5</v>
      </c>
      <c r="D1537" s="117" t="s">
        <v>595</v>
      </c>
      <c r="E1537" s="117">
        <v>1536</v>
      </c>
      <c r="F1537" s="117" t="s">
        <v>922</v>
      </c>
      <c r="G1537" s="117" t="s">
        <v>591</v>
      </c>
      <c r="H1537" s="117" t="s">
        <v>1016</v>
      </c>
      <c r="I1537" s="117" t="s">
        <v>398</v>
      </c>
      <c r="J1537" s="117" t="s">
        <v>398</v>
      </c>
      <c r="K1537" s="117" t="s">
        <v>398</v>
      </c>
      <c r="L1537" s="117" t="s">
        <v>398</v>
      </c>
      <c r="M1537" s="117" t="s">
        <v>398</v>
      </c>
      <c r="N1537" s="117" t="s">
        <v>398</v>
      </c>
      <c r="O1537" s="125" t="s">
        <v>579</v>
      </c>
      <c r="P1537" s="117">
        <v>1</v>
      </c>
      <c r="Q1537" s="117" t="s">
        <v>398</v>
      </c>
      <c r="R1537" s="117" t="s">
        <v>398</v>
      </c>
      <c r="S1537" s="117" t="s">
        <v>398</v>
      </c>
      <c r="T1537" s="117" t="s">
        <v>398</v>
      </c>
      <c r="U1537" s="117" t="s">
        <v>398</v>
      </c>
      <c r="V1537" s="117" t="s">
        <v>398</v>
      </c>
      <c r="W1537" s="123">
        <v>54</v>
      </c>
      <c r="X1537" s="123" t="s">
        <v>906</v>
      </c>
      <c r="Y1537" s="120">
        <v>43559</v>
      </c>
      <c r="Z1537" s="121">
        <v>0.375</v>
      </c>
      <c r="AA1537" s="123" t="s">
        <v>661</v>
      </c>
      <c r="AB1537" s="117" t="s">
        <v>582</v>
      </c>
      <c r="AC1537" s="119" t="s">
        <v>398</v>
      </c>
      <c r="AD1537" s="119" t="s">
        <v>398</v>
      </c>
    </row>
    <row r="1538" spans="1:30">
      <c r="A1538" s="117">
        <v>1537</v>
      </c>
      <c r="B1538" s="123" t="s">
        <v>467</v>
      </c>
      <c r="C1538" s="117" t="s">
        <v>5</v>
      </c>
      <c r="D1538" s="117" t="s">
        <v>595</v>
      </c>
      <c r="E1538" s="117">
        <v>1537</v>
      </c>
      <c r="F1538" s="117" t="s">
        <v>922</v>
      </c>
      <c r="G1538" s="117" t="s">
        <v>591</v>
      </c>
      <c r="H1538" s="117" t="s">
        <v>1016</v>
      </c>
      <c r="I1538" s="117" t="s">
        <v>398</v>
      </c>
      <c r="J1538" s="117" t="s">
        <v>398</v>
      </c>
      <c r="K1538" s="117" t="s">
        <v>398</v>
      </c>
      <c r="L1538" s="117" t="s">
        <v>398</v>
      </c>
      <c r="M1538" s="117" t="s">
        <v>398</v>
      </c>
      <c r="N1538" s="117" t="s">
        <v>398</v>
      </c>
      <c r="O1538" s="125" t="s">
        <v>579</v>
      </c>
      <c r="P1538" s="117">
        <v>1</v>
      </c>
      <c r="Q1538" s="117" t="s">
        <v>398</v>
      </c>
      <c r="R1538" s="117" t="s">
        <v>398</v>
      </c>
      <c r="S1538" s="117" t="s">
        <v>398</v>
      </c>
      <c r="T1538" s="117" t="s">
        <v>398</v>
      </c>
      <c r="U1538" s="117" t="s">
        <v>398</v>
      </c>
      <c r="V1538" s="117" t="s">
        <v>398</v>
      </c>
      <c r="W1538" s="123">
        <v>54</v>
      </c>
      <c r="X1538" s="123" t="s">
        <v>906</v>
      </c>
      <c r="Y1538" s="120">
        <v>43559</v>
      </c>
      <c r="Z1538" s="121">
        <v>0.375</v>
      </c>
      <c r="AA1538" s="123" t="s">
        <v>661</v>
      </c>
      <c r="AB1538" s="117" t="s">
        <v>582</v>
      </c>
      <c r="AC1538" s="119" t="s">
        <v>398</v>
      </c>
      <c r="AD1538" s="119" t="s">
        <v>398</v>
      </c>
    </row>
    <row r="1539" spans="1:30">
      <c r="A1539" s="117">
        <v>1538</v>
      </c>
      <c r="B1539" s="123" t="s">
        <v>467</v>
      </c>
      <c r="C1539" s="117" t="s">
        <v>5</v>
      </c>
      <c r="D1539" s="117" t="s">
        <v>595</v>
      </c>
      <c r="E1539" s="117">
        <v>1538</v>
      </c>
      <c r="F1539" s="117" t="s">
        <v>922</v>
      </c>
      <c r="G1539" s="117" t="s">
        <v>591</v>
      </c>
      <c r="H1539" s="117" t="s">
        <v>1016</v>
      </c>
      <c r="I1539" s="117" t="s">
        <v>398</v>
      </c>
      <c r="J1539" s="117" t="s">
        <v>398</v>
      </c>
      <c r="K1539" s="117" t="s">
        <v>398</v>
      </c>
      <c r="L1539" s="117" t="s">
        <v>398</v>
      </c>
      <c r="M1539" s="117" t="s">
        <v>398</v>
      </c>
      <c r="N1539" s="117" t="s">
        <v>398</v>
      </c>
      <c r="O1539" s="125" t="s">
        <v>579</v>
      </c>
      <c r="P1539" s="117">
        <v>1</v>
      </c>
      <c r="Q1539" s="117" t="s">
        <v>398</v>
      </c>
      <c r="R1539" s="117" t="s">
        <v>398</v>
      </c>
      <c r="S1539" s="117" t="s">
        <v>398</v>
      </c>
      <c r="T1539" s="117" t="s">
        <v>398</v>
      </c>
      <c r="U1539" s="117" t="s">
        <v>398</v>
      </c>
      <c r="V1539" s="117" t="s">
        <v>398</v>
      </c>
      <c r="W1539" s="123">
        <v>54</v>
      </c>
      <c r="X1539" s="123" t="s">
        <v>906</v>
      </c>
      <c r="Y1539" s="120">
        <v>43559</v>
      </c>
      <c r="Z1539" s="121">
        <v>0.375</v>
      </c>
      <c r="AA1539" s="123" t="s">
        <v>661</v>
      </c>
      <c r="AB1539" s="117" t="s">
        <v>582</v>
      </c>
      <c r="AC1539" s="119" t="s">
        <v>398</v>
      </c>
      <c r="AD1539" s="119" t="s">
        <v>398</v>
      </c>
    </row>
    <row r="1540" spans="1:30">
      <c r="A1540" s="117">
        <v>1539</v>
      </c>
      <c r="B1540" s="123" t="s">
        <v>467</v>
      </c>
      <c r="C1540" s="117" t="s">
        <v>5</v>
      </c>
      <c r="D1540" s="117" t="s">
        <v>595</v>
      </c>
      <c r="E1540" s="117">
        <v>1539</v>
      </c>
      <c r="F1540" s="117" t="s">
        <v>922</v>
      </c>
      <c r="G1540" s="117" t="s">
        <v>591</v>
      </c>
      <c r="H1540" s="117" t="s">
        <v>1016</v>
      </c>
      <c r="I1540" s="117" t="s">
        <v>398</v>
      </c>
      <c r="J1540" s="117" t="s">
        <v>398</v>
      </c>
      <c r="K1540" s="117" t="s">
        <v>398</v>
      </c>
      <c r="L1540" s="117" t="s">
        <v>398</v>
      </c>
      <c r="M1540" s="117" t="s">
        <v>398</v>
      </c>
      <c r="N1540" s="117" t="s">
        <v>398</v>
      </c>
      <c r="O1540" s="125" t="s">
        <v>579</v>
      </c>
      <c r="P1540" s="117">
        <v>1</v>
      </c>
      <c r="Q1540" s="117" t="s">
        <v>398</v>
      </c>
      <c r="R1540" s="117" t="s">
        <v>398</v>
      </c>
      <c r="S1540" s="117" t="s">
        <v>398</v>
      </c>
      <c r="T1540" s="117" t="s">
        <v>398</v>
      </c>
      <c r="U1540" s="117" t="s">
        <v>398</v>
      </c>
      <c r="V1540" s="117" t="s">
        <v>398</v>
      </c>
      <c r="W1540" s="123">
        <v>54</v>
      </c>
      <c r="X1540" s="123" t="s">
        <v>906</v>
      </c>
      <c r="Y1540" s="120">
        <v>43559</v>
      </c>
      <c r="Z1540" s="121">
        <v>0.375</v>
      </c>
      <c r="AA1540" s="123" t="s">
        <v>661</v>
      </c>
      <c r="AB1540" s="117" t="s">
        <v>582</v>
      </c>
      <c r="AC1540" s="119" t="s">
        <v>398</v>
      </c>
      <c r="AD1540" s="119" t="s">
        <v>398</v>
      </c>
    </row>
    <row r="1541" spans="1:30">
      <c r="A1541" s="117">
        <v>1540</v>
      </c>
      <c r="B1541" s="123" t="s">
        <v>467</v>
      </c>
      <c r="C1541" s="117" t="s">
        <v>5</v>
      </c>
      <c r="D1541" s="117" t="s">
        <v>595</v>
      </c>
      <c r="E1541" s="117">
        <v>1540</v>
      </c>
      <c r="F1541" s="117" t="s">
        <v>922</v>
      </c>
      <c r="G1541" s="117" t="s">
        <v>591</v>
      </c>
      <c r="H1541" s="117" t="s">
        <v>1016</v>
      </c>
      <c r="I1541" s="117" t="s">
        <v>398</v>
      </c>
      <c r="J1541" s="117" t="s">
        <v>398</v>
      </c>
      <c r="K1541" s="117" t="s">
        <v>398</v>
      </c>
      <c r="L1541" s="117" t="s">
        <v>398</v>
      </c>
      <c r="M1541" s="117" t="s">
        <v>398</v>
      </c>
      <c r="N1541" s="117" t="s">
        <v>398</v>
      </c>
      <c r="O1541" s="125" t="s">
        <v>579</v>
      </c>
      <c r="P1541" s="117">
        <v>1</v>
      </c>
      <c r="Q1541" s="117" t="s">
        <v>398</v>
      </c>
      <c r="R1541" s="117" t="s">
        <v>398</v>
      </c>
      <c r="S1541" s="117" t="s">
        <v>398</v>
      </c>
      <c r="T1541" s="117" t="s">
        <v>398</v>
      </c>
      <c r="U1541" s="117" t="s">
        <v>398</v>
      </c>
      <c r="V1541" s="117" t="s">
        <v>398</v>
      </c>
      <c r="W1541" s="123">
        <v>54</v>
      </c>
      <c r="X1541" s="123" t="s">
        <v>906</v>
      </c>
      <c r="Y1541" s="120">
        <v>43559</v>
      </c>
      <c r="Z1541" s="121">
        <v>0.375</v>
      </c>
      <c r="AA1541" s="123" t="s">
        <v>661</v>
      </c>
      <c r="AB1541" s="117" t="s">
        <v>582</v>
      </c>
      <c r="AC1541" s="119" t="s">
        <v>398</v>
      </c>
      <c r="AD1541" s="119" t="s">
        <v>398</v>
      </c>
    </row>
    <row r="1542" spans="1:30">
      <c r="A1542" s="117">
        <v>1541</v>
      </c>
      <c r="B1542" s="123" t="s">
        <v>467</v>
      </c>
      <c r="C1542" s="117" t="s">
        <v>5</v>
      </c>
      <c r="D1542" s="117" t="s">
        <v>595</v>
      </c>
      <c r="E1542" s="117">
        <v>1541</v>
      </c>
      <c r="F1542" s="117" t="s">
        <v>922</v>
      </c>
      <c r="G1542" s="117" t="s">
        <v>591</v>
      </c>
      <c r="H1542" s="117" t="s">
        <v>1016</v>
      </c>
      <c r="I1542" s="117" t="s">
        <v>398</v>
      </c>
      <c r="J1542" s="117" t="s">
        <v>398</v>
      </c>
      <c r="K1542" s="117" t="s">
        <v>398</v>
      </c>
      <c r="L1542" s="117" t="s">
        <v>398</v>
      </c>
      <c r="M1542" s="117" t="s">
        <v>398</v>
      </c>
      <c r="N1542" s="117" t="s">
        <v>398</v>
      </c>
      <c r="O1542" s="125" t="s">
        <v>579</v>
      </c>
      <c r="P1542" s="117">
        <v>1</v>
      </c>
      <c r="Q1542" s="117" t="s">
        <v>398</v>
      </c>
      <c r="R1542" s="117" t="s">
        <v>398</v>
      </c>
      <c r="S1542" s="117" t="s">
        <v>398</v>
      </c>
      <c r="T1542" s="117" t="s">
        <v>398</v>
      </c>
      <c r="U1542" s="117" t="s">
        <v>398</v>
      </c>
      <c r="V1542" s="117" t="s">
        <v>398</v>
      </c>
      <c r="W1542" s="123">
        <v>54</v>
      </c>
      <c r="X1542" s="123" t="s">
        <v>906</v>
      </c>
      <c r="Y1542" s="120">
        <v>43559</v>
      </c>
      <c r="Z1542" s="121">
        <v>0.375</v>
      </c>
      <c r="AA1542" s="123" t="s">
        <v>661</v>
      </c>
      <c r="AB1542" s="117" t="s">
        <v>582</v>
      </c>
      <c r="AC1542" s="119" t="s">
        <v>398</v>
      </c>
      <c r="AD1542" s="119" t="s">
        <v>398</v>
      </c>
    </row>
    <row r="1543" spans="1:30">
      <c r="A1543" s="117">
        <v>1542</v>
      </c>
      <c r="B1543" s="123" t="s">
        <v>467</v>
      </c>
      <c r="C1543" s="117" t="s">
        <v>5</v>
      </c>
      <c r="D1543" s="117" t="s">
        <v>595</v>
      </c>
      <c r="E1543" s="117">
        <v>1542</v>
      </c>
      <c r="F1543" s="117" t="s">
        <v>922</v>
      </c>
      <c r="G1543" s="117" t="s">
        <v>591</v>
      </c>
      <c r="H1543" s="117" t="s">
        <v>1016</v>
      </c>
      <c r="I1543" s="117" t="s">
        <v>398</v>
      </c>
      <c r="J1543" s="117" t="s">
        <v>398</v>
      </c>
      <c r="K1543" s="117" t="s">
        <v>398</v>
      </c>
      <c r="L1543" s="117" t="s">
        <v>398</v>
      </c>
      <c r="M1543" s="117" t="s">
        <v>398</v>
      </c>
      <c r="N1543" s="117" t="s">
        <v>398</v>
      </c>
      <c r="O1543" s="125" t="s">
        <v>579</v>
      </c>
      <c r="P1543" s="117">
        <v>1</v>
      </c>
      <c r="Q1543" s="117" t="s">
        <v>398</v>
      </c>
      <c r="R1543" s="117" t="s">
        <v>398</v>
      </c>
      <c r="S1543" s="117" t="s">
        <v>398</v>
      </c>
      <c r="T1543" s="117" t="s">
        <v>398</v>
      </c>
      <c r="U1543" s="117" t="s">
        <v>398</v>
      </c>
      <c r="V1543" s="117" t="s">
        <v>398</v>
      </c>
      <c r="W1543" s="123">
        <v>54</v>
      </c>
      <c r="X1543" s="123" t="s">
        <v>906</v>
      </c>
      <c r="Y1543" s="120">
        <v>43559</v>
      </c>
      <c r="Z1543" s="121">
        <v>0.375</v>
      </c>
      <c r="AA1543" s="123" t="s">
        <v>661</v>
      </c>
      <c r="AB1543" s="117" t="s">
        <v>582</v>
      </c>
      <c r="AC1543" s="119" t="s">
        <v>398</v>
      </c>
      <c r="AD1543" s="119" t="s">
        <v>398</v>
      </c>
    </row>
    <row r="1544" spans="1:30">
      <c r="A1544" s="117">
        <v>1543</v>
      </c>
      <c r="B1544" s="123" t="s">
        <v>467</v>
      </c>
      <c r="C1544" s="117" t="s">
        <v>5</v>
      </c>
      <c r="D1544" s="117" t="s">
        <v>595</v>
      </c>
      <c r="E1544" s="117">
        <v>1543</v>
      </c>
      <c r="F1544" s="117" t="s">
        <v>922</v>
      </c>
      <c r="G1544" s="117" t="s">
        <v>591</v>
      </c>
      <c r="H1544" s="117" t="s">
        <v>1016</v>
      </c>
      <c r="I1544" s="117" t="s">
        <v>398</v>
      </c>
      <c r="J1544" s="117" t="s">
        <v>398</v>
      </c>
      <c r="K1544" s="117" t="s">
        <v>398</v>
      </c>
      <c r="L1544" s="117" t="s">
        <v>398</v>
      </c>
      <c r="M1544" s="117" t="s">
        <v>398</v>
      </c>
      <c r="N1544" s="117" t="s">
        <v>398</v>
      </c>
      <c r="O1544" s="125" t="s">
        <v>579</v>
      </c>
      <c r="P1544" s="117">
        <v>1</v>
      </c>
      <c r="Q1544" s="117" t="s">
        <v>398</v>
      </c>
      <c r="R1544" s="117" t="s">
        <v>398</v>
      </c>
      <c r="S1544" s="117" t="s">
        <v>398</v>
      </c>
      <c r="T1544" s="117" t="s">
        <v>398</v>
      </c>
      <c r="U1544" s="117" t="s">
        <v>398</v>
      </c>
      <c r="V1544" s="117" t="s">
        <v>398</v>
      </c>
      <c r="W1544" s="123">
        <v>54</v>
      </c>
      <c r="X1544" s="123" t="s">
        <v>906</v>
      </c>
      <c r="Y1544" s="120">
        <v>43559</v>
      </c>
      <c r="Z1544" s="121">
        <v>0.375</v>
      </c>
      <c r="AA1544" s="123" t="s">
        <v>661</v>
      </c>
      <c r="AB1544" s="117" t="s">
        <v>582</v>
      </c>
      <c r="AC1544" s="119" t="s">
        <v>398</v>
      </c>
      <c r="AD1544" s="119" t="s">
        <v>398</v>
      </c>
    </row>
    <row r="1545" spans="1:30">
      <c r="A1545" s="117">
        <v>1544</v>
      </c>
      <c r="B1545" s="123" t="s">
        <v>467</v>
      </c>
      <c r="C1545" s="117" t="s">
        <v>5</v>
      </c>
      <c r="D1545" s="117" t="s">
        <v>595</v>
      </c>
      <c r="E1545" s="117">
        <v>1544</v>
      </c>
      <c r="F1545" s="117" t="s">
        <v>922</v>
      </c>
      <c r="G1545" s="117" t="s">
        <v>591</v>
      </c>
      <c r="H1545" s="117" t="s">
        <v>1016</v>
      </c>
      <c r="I1545" s="117" t="s">
        <v>398</v>
      </c>
      <c r="J1545" s="117" t="s">
        <v>398</v>
      </c>
      <c r="K1545" s="117" t="s">
        <v>398</v>
      </c>
      <c r="L1545" s="117" t="s">
        <v>398</v>
      </c>
      <c r="M1545" s="117" t="s">
        <v>398</v>
      </c>
      <c r="N1545" s="117" t="s">
        <v>398</v>
      </c>
      <c r="O1545" s="125" t="s">
        <v>579</v>
      </c>
      <c r="P1545" s="117">
        <v>1</v>
      </c>
      <c r="Q1545" s="117" t="s">
        <v>398</v>
      </c>
      <c r="R1545" s="117" t="s">
        <v>398</v>
      </c>
      <c r="S1545" s="117" t="s">
        <v>398</v>
      </c>
      <c r="T1545" s="117" t="s">
        <v>398</v>
      </c>
      <c r="U1545" s="117" t="s">
        <v>398</v>
      </c>
      <c r="V1545" s="117" t="s">
        <v>398</v>
      </c>
      <c r="W1545" s="123">
        <v>54</v>
      </c>
      <c r="X1545" s="123" t="s">
        <v>906</v>
      </c>
      <c r="Y1545" s="120">
        <v>43559</v>
      </c>
      <c r="Z1545" s="121">
        <v>0.375</v>
      </c>
      <c r="AA1545" s="123" t="s">
        <v>661</v>
      </c>
      <c r="AB1545" s="117" t="s">
        <v>582</v>
      </c>
      <c r="AC1545" s="119" t="s">
        <v>398</v>
      </c>
      <c r="AD1545" s="119" t="s">
        <v>398</v>
      </c>
    </row>
    <row r="1546" spans="1:30">
      <c r="A1546" s="117">
        <v>1545</v>
      </c>
      <c r="B1546" s="123" t="s">
        <v>467</v>
      </c>
      <c r="C1546" s="117" t="s">
        <v>5</v>
      </c>
      <c r="D1546" s="117" t="s">
        <v>595</v>
      </c>
      <c r="E1546" s="117">
        <v>1545</v>
      </c>
      <c r="F1546" s="117" t="s">
        <v>922</v>
      </c>
      <c r="G1546" s="117" t="s">
        <v>591</v>
      </c>
      <c r="H1546" s="117" t="s">
        <v>1016</v>
      </c>
      <c r="I1546" s="117" t="s">
        <v>398</v>
      </c>
      <c r="J1546" s="117" t="s">
        <v>398</v>
      </c>
      <c r="K1546" s="117" t="s">
        <v>398</v>
      </c>
      <c r="L1546" s="117" t="s">
        <v>398</v>
      </c>
      <c r="M1546" s="117" t="s">
        <v>398</v>
      </c>
      <c r="N1546" s="117" t="s">
        <v>398</v>
      </c>
      <c r="O1546" s="125" t="s">
        <v>579</v>
      </c>
      <c r="P1546" s="117">
        <v>1</v>
      </c>
      <c r="Q1546" s="117" t="s">
        <v>398</v>
      </c>
      <c r="R1546" s="117" t="s">
        <v>398</v>
      </c>
      <c r="S1546" s="117" t="s">
        <v>398</v>
      </c>
      <c r="T1546" s="117" t="s">
        <v>398</v>
      </c>
      <c r="U1546" s="117" t="s">
        <v>398</v>
      </c>
      <c r="V1546" s="117" t="s">
        <v>398</v>
      </c>
      <c r="W1546" s="123">
        <v>54</v>
      </c>
      <c r="X1546" s="123" t="s">
        <v>906</v>
      </c>
      <c r="Y1546" s="120">
        <v>43559</v>
      </c>
      <c r="Z1546" s="121">
        <v>0.375</v>
      </c>
      <c r="AA1546" s="123" t="s">
        <v>661</v>
      </c>
      <c r="AB1546" s="117" t="s">
        <v>582</v>
      </c>
      <c r="AC1546" s="119" t="s">
        <v>398</v>
      </c>
      <c r="AD1546" s="119" t="s">
        <v>398</v>
      </c>
    </row>
    <row r="1547" spans="1:30">
      <c r="A1547" s="117">
        <v>1546</v>
      </c>
      <c r="B1547" s="123" t="s">
        <v>467</v>
      </c>
      <c r="C1547" s="117" t="s">
        <v>5</v>
      </c>
      <c r="D1547" s="117" t="s">
        <v>595</v>
      </c>
      <c r="E1547" s="117">
        <v>1546</v>
      </c>
      <c r="F1547" s="117" t="s">
        <v>922</v>
      </c>
      <c r="G1547" s="117" t="s">
        <v>591</v>
      </c>
      <c r="H1547" s="117" t="s">
        <v>1016</v>
      </c>
      <c r="I1547" s="117" t="s">
        <v>398</v>
      </c>
      <c r="J1547" s="117" t="s">
        <v>398</v>
      </c>
      <c r="K1547" s="117" t="s">
        <v>398</v>
      </c>
      <c r="L1547" s="117" t="s">
        <v>398</v>
      </c>
      <c r="M1547" s="117" t="s">
        <v>398</v>
      </c>
      <c r="N1547" s="117" t="s">
        <v>398</v>
      </c>
      <c r="O1547" s="125" t="s">
        <v>579</v>
      </c>
      <c r="P1547" s="117">
        <v>1</v>
      </c>
      <c r="Q1547" s="117" t="s">
        <v>398</v>
      </c>
      <c r="R1547" s="117" t="s">
        <v>398</v>
      </c>
      <c r="S1547" s="117" t="s">
        <v>398</v>
      </c>
      <c r="T1547" s="117" t="s">
        <v>398</v>
      </c>
      <c r="U1547" s="117" t="s">
        <v>398</v>
      </c>
      <c r="V1547" s="117" t="s">
        <v>398</v>
      </c>
      <c r="W1547" s="123">
        <v>54</v>
      </c>
      <c r="X1547" s="123" t="s">
        <v>906</v>
      </c>
      <c r="Y1547" s="120">
        <v>43559</v>
      </c>
      <c r="Z1547" s="121">
        <v>0.375</v>
      </c>
      <c r="AA1547" s="123" t="s">
        <v>661</v>
      </c>
      <c r="AB1547" s="117" t="s">
        <v>582</v>
      </c>
      <c r="AC1547" s="119" t="s">
        <v>398</v>
      </c>
      <c r="AD1547" s="119" t="s">
        <v>398</v>
      </c>
    </row>
    <row r="1548" spans="1:30">
      <c r="A1548" s="117">
        <v>1547</v>
      </c>
      <c r="B1548" s="123" t="s">
        <v>467</v>
      </c>
      <c r="C1548" s="117" t="s">
        <v>5</v>
      </c>
      <c r="D1548" s="117" t="s">
        <v>595</v>
      </c>
      <c r="E1548" s="117">
        <v>1547</v>
      </c>
      <c r="F1548" s="117" t="s">
        <v>922</v>
      </c>
      <c r="G1548" s="117" t="s">
        <v>591</v>
      </c>
      <c r="H1548" s="117" t="s">
        <v>1016</v>
      </c>
      <c r="I1548" s="117" t="s">
        <v>398</v>
      </c>
      <c r="J1548" s="117" t="s">
        <v>398</v>
      </c>
      <c r="K1548" s="117" t="s">
        <v>398</v>
      </c>
      <c r="L1548" s="117" t="s">
        <v>398</v>
      </c>
      <c r="M1548" s="117" t="s">
        <v>398</v>
      </c>
      <c r="N1548" s="117" t="s">
        <v>398</v>
      </c>
      <c r="O1548" s="125" t="s">
        <v>579</v>
      </c>
      <c r="P1548" s="117">
        <v>1</v>
      </c>
      <c r="Q1548" s="117" t="s">
        <v>398</v>
      </c>
      <c r="R1548" s="117" t="s">
        <v>398</v>
      </c>
      <c r="S1548" s="117" t="s">
        <v>398</v>
      </c>
      <c r="T1548" s="117" t="s">
        <v>398</v>
      </c>
      <c r="U1548" s="117" t="s">
        <v>398</v>
      </c>
      <c r="V1548" s="117" t="s">
        <v>398</v>
      </c>
      <c r="W1548" s="123">
        <v>54</v>
      </c>
      <c r="X1548" s="123" t="s">
        <v>906</v>
      </c>
      <c r="Y1548" s="120">
        <v>43559</v>
      </c>
      <c r="Z1548" s="121">
        <v>0.375</v>
      </c>
      <c r="AA1548" s="123" t="s">
        <v>661</v>
      </c>
      <c r="AB1548" s="117" t="s">
        <v>582</v>
      </c>
      <c r="AC1548" s="119" t="s">
        <v>398</v>
      </c>
      <c r="AD1548" s="119" t="s">
        <v>398</v>
      </c>
    </row>
    <row r="1549" spans="1:30">
      <c r="A1549" s="117">
        <v>1548</v>
      </c>
      <c r="B1549" s="123" t="s">
        <v>467</v>
      </c>
      <c r="C1549" s="117" t="s">
        <v>5</v>
      </c>
      <c r="D1549" s="117" t="s">
        <v>595</v>
      </c>
      <c r="E1549" s="117">
        <v>1548</v>
      </c>
      <c r="F1549" s="117" t="s">
        <v>922</v>
      </c>
      <c r="G1549" s="117" t="s">
        <v>591</v>
      </c>
      <c r="H1549" s="117" t="s">
        <v>1016</v>
      </c>
      <c r="I1549" s="117" t="s">
        <v>398</v>
      </c>
      <c r="J1549" s="117" t="s">
        <v>398</v>
      </c>
      <c r="K1549" s="117" t="s">
        <v>398</v>
      </c>
      <c r="L1549" s="117" t="s">
        <v>398</v>
      </c>
      <c r="M1549" s="117" t="s">
        <v>398</v>
      </c>
      <c r="N1549" s="117" t="s">
        <v>398</v>
      </c>
      <c r="O1549" s="125" t="s">
        <v>579</v>
      </c>
      <c r="P1549" s="117">
        <v>1</v>
      </c>
      <c r="Q1549" s="117" t="s">
        <v>398</v>
      </c>
      <c r="R1549" s="117" t="s">
        <v>398</v>
      </c>
      <c r="S1549" s="117" t="s">
        <v>398</v>
      </c>
      <c r="T1549" s="117" t="s">
        <v>398</v>
      </c>
      <c r="U1549" s="117" t="s">
        <v>398</v>
      </c>
      <c r="V1549" s="117" t="s">
        <v>398</v>
      </c>
      <c r="W1549" s="123">
        <v>54</v>
      </c>
      <c r="X1549" s="123" t="s">
        <v>906</v>
      </c>
      <c r="Y1549" s="120">
        <v>43559</v>
      </c>
      <c r="Z1549" s="121">
        <v>0.375</v>
      </c>
      <c r="AA1549" s="123" t="s">
        <v>661</v>
      </c>
      <c r="AB1549" s="117" t="s">
        <v>582</v>
      </c>
      <c r="AC1549" s="119" t="s">
        <v>398</v>
      </c>
      <c r="AD1549" s="119" t="s">
        <v>398</v>
      </c>
    </row>
    <row r="1550" spans="1:30">
      <c r="A1550" s="117">
        <v>1549</v>
      </c>
      <c r="B1550" s="123" t="s">
        <v>467</v>
      </c>
      <c r="C1550" s="117" t="s">
        <v>5</v>
      </c>
      <c r="D1550" s="117" t="s">
        <v>595</v>
      </c>
      <c r="E1550" s="117">
        <v>1549</v>
      </c>
      <c r="F1550" s="117" t="s">
        <v>922</v>
      </c>
      <c r="G1550" s="117" t="s">
        <v>591</v>
      </c>
      <c r="H1550" s="117" t="s">
        <v>1016</v>
      </c>
      <c r="I1550" s="117" t="s">
        <v>398</v>
      </c>
      <c r="J1550" s="117" t="s">
        <v>398</v>
      </c>
      <c r="K1550" s="117" t="s">
        <v>398</v>
      </c>
      <c r="L1550" s="117" t="s">
        <v>398</v>
      </c>
      <c r="M1550" s="117" t="s">
        <v>398</v>
      </c>
      <c r="N1550" s="117" t="s">
        <v>398</v>
      </c>
      <c r="O1550" s="125" t="s">
        <v>579</v>
      </c>
      <c r="P1550" s="117">
        <v>1</v>
      </c>
      <c r="Q1550" s="117" t="s">
        <v>398</v>
      </c>
      <c r="R1550" s="117" t="s">
        <v>398</v>
      </c>
      <c r="S1550" s="117" t="s">
        <v>398</v>
      </c>
      <c r="T1550" s="117" t="s">
        <v>398</v>
      </c>
      <c r="U1550" s="117" t="s">
        <v>398</v>
      </c>
      <c r="V1550" s="117" t="s">
        <v>398</v>
      </c>
      <c r="W1550" s="123">
        <v>54</v>
      </c>
      <c r="X1550" s="123" t="s">
        <v>906</v>
      </c>
      <c r="Y1550" s="120">
        <v>43559</v>
      </c>
      <c r="Z1550" s="121">
        <v>0.375</v>
      </c>
      <c r="AA1550" s="123" t="s">
        <v>661</v>
      </c>
      <c r="AB1550" s="117" t="s">
        <v>582</v>
      </c>
      <c r="AC1550" s="119" t="s">
        <v>398</v>
      </c>
      <c r="AD1550" s="119" t="s">
        <v>398</v>
      </c>
    </row>
    <row r="1551" spans="1:30">
      <c r="A1551" s="117">
        <v>1550</v>
      </c>
      <c r="B1551" s="123" t="s">
        <v>467</v>
      </c>
      <c r="C1551" s="117" t="s">
        <v>5</v>
      </c>
      <c r="D1551" s="117" t="s">
        <v>595</v>
      </c>
      <c r="E1551" s="117">
        <v>1550</v>
      </c>
      <c r="F1551" s="117" t="s">
        <v>922</v>
      </c>
      <c r="G1551" s="117" t="s">
        <v>591</v>
      </c>
      <c r="H1551" s="117" t="s">
        <v>1016</v>
      </c>
      <c r="I1551" s="117" t="s">
        <v>398</v>
      </c>
      <c r="J1551" s="117" t="s">
        <v>398</v>
      </c>
      <c r="K1551" s="117" t="s">
        <v>398</v>
      </c>
      <c r="L1551" s="117" t="s">
        <v>398</v>
      </c>
      <c r="M1551" s="117" t="s">
        <v>398</v>
      </c>
      <c r="N1551" s="117" t="s">
        <v>398</v>
      </c>
      <c r="O1551" s="125" t="s">
        <v>579</v>
      </c>
      <c r="P1551" s="117">
        <v>1</v>
      </c>
      <c r="Q1551" s="117" t="s">
        <v>398</v>
      </c>
      <c r="R1551" s="117" t="s">
        <v>398</v>
      </c>
      <c r="S1551" s="117" t="s">
        <v>398</v>
      </c>
      <c r="T1551" s="117" t="s">
        <v>398</v>
      </c>
      <c r="U1551" s="117" t="s">
        <v>398</v>
      </c>
      <c r="V1551" s="117" t="s">
        <v>398</v>
      </c>
      <c r="W1551" s="123">
        <v>54</v>
      </c>
      <c r="X1551" s="123" t="s">
        <v>906</v>
      </c>
      <c r="Y1551" s="120">
        <v>43559</v>
      </c>
      <c r="Z1551" s="121">
        <v>0.375</v>
      </c>
      <c r="AA1551" s="123" t="s">
        <v>661</v>
      </c>
      <c r="AB1551" s="117" t="s">
        <v>582</v>
      </c>
      <c r="AC1551" s="119" t="s">
        <v>398</v>
      </c>
      <c r="AD1551" s="119" t="s">
        <v>398</v>
      </c>
    </row>
    <row r="1552" spans="1:30">
      <c r="A1552" s="117">
        <v>1551</v>
      </c>
      <c r="B1552" s="123" t="s">
        <v>467</v>
      </c>
      <c r="C1552" s="117" t="s">
        <v>5</v>
      </c>
      <c r="D1552" s="117" t="s">
        <v>595</v>
      </c>
      <c r="E1552" s="117">
        <v>1551</v>
      </c>
      <c r="F1552" s="117" t="s">
        <v>922</v>
      </c>
      <c r="G1552" s="117" t="s">
        <v>591</v>
      </c>
      <c r="H1552" s="117" t="s">
        <v>1016</v>
      </c>
      <c r="I1552" s="117" t="s">
        <v>398</v>
      </c>
      <c r="J1552" s="117" t="s">
        <v>398</v>
      </c>
      <c r="K1552" s="117" t="s">
        <v>398</v>
      </c>
      <c r="L1552" s="117" t="s">
        <v>398</v>
      </c>
      <c r="M1552" s="117" t="s">
        <v>398</v>
      </c>
      <c r="N1552" s="117" t="s">
        <v>398</v>
      </c>
      <c r="O1552" s="125" t="s">
        <v>579</v>
      </c>
      <c r="P1552" s="117">
        <v>1</v>
      </c>
      <c r="Q1552" s="117" t="s">
        <v>398</v>
      </c>
      <c r="R1552" s="117" t="s">
        <v>398</v>
      </c>
      <c r="S1552" s="117" t="s">
        <v>398</v>
      </c>
      <c r="T1552" s="117" t="s">
        <v>398</v>
      </c>
      <c r="U1552" s="117" t="s">
        <v>398</v>
      </c>
      <c r="V1552" s="117" t="s">
        <v>398</v>
      </c>
      <c r="W1552" s="123">
        <v>54</v>
      </c>
      <c r="X1552" s="123" t="s">
        <v>906</v>
      </c>
      <c r="Y1552" s="120">
        <v>43559</v>
      </c>
      <c r="Z1552" s="121">
        <v>0.375</v>
      </c>
      <c r="AA1552" s="123" t="s">
        <v>661</v>
      </c>
      <c r="AB1552" s="117" t="s">
        <v>582</v>
      </c>
      <c r="AC1552" s="119" t="s">
        <v>398</v>
      </c>
      <c r="AD1552" s="119" t="s">
        <v>398</v>
      </c>
    </row>
    <row r="1553" spans="1:30">
      <c r="A1553" s="117">
        <v>1552</v>
      </c>
      <c r="B1553" s="123" t="s">
        <v>467</v>
      </c>
      <c r="C1553" s="117" t="s">
        <v>5</v>
      </c>
      <c r="D1553" s="117" t="s">
        <v>595</v>
      </c>
      <c r="E1553" s="117">
        <v>1552</v>
      </c>
      <c r="F1553" s="117" t="s">
        <v>922</v>
      </c>
      <c r="G1553" s="117" t="s">
        <v>591</v>
      </c>
      <c r="H1553" s="117" t="s">
        <v>1016</v>
      </c>
      <c r="I1553" s="117" t="s">
        <v>398</v>
      </c>
      <c r="J1553" s="117" t="s">
        <v>398</v>
      </c>
      <c r="K1553" s="117" t="s">
        <v>398</v>
      </c>
      <c r="L1553" s="117" t="s">
        <v>398</v>
      </c>
      <c r="M1553" s="117" t="s">
        <v>398</v>
      </c>
      <c r="N1553" s="117" t="s">
        <v>398</v>
      </c>
      <c r="O1553" s="125" t="s">
        <v>579</v>
      </c>
      <c r="P1553" s="117">
        <v>1</v>
      </c>
      <c r="Q1553" s="117" t="s">
        <v>398</v>
      </c>
      <c r="R1553" s="117" t="s">
        <v>398</v>
      </c>
      <c r="S1553" s="117" t="s">
        <v>398</v>
      </c>
      <c r="T1553" s="117" t="s">
        <v>398</v>
      </c>
      <c r="U1553" s="117" t="s">
        <v>398</v>
      </c>
      <c r="V1553" s="117" t="s">
        <v>398</v>
      </c>
      <c r="W1553" s="123">
        <v>54</v>
      </c>
      <c r="X1553" s="123" t="s">
        <v>906</v>
      </c>
      <c r="Y1553" s="120">
        <v>43559</v>
      </c>
      <c r="Z1553" s="121">
        <v>0.375</v>
      </c>
      <c r="AA1553" s="123" t="s">
        <v>661</v>
      </c>
      <c r="AB1553" s="117" t="s">
        <v>582</v>
      </c>
      <c r="AC1553" s="119" t="s">
        <v>398</v>
      </c>
      <c r="AD1553" s="119" t="s">
        <v>398</v>
      </c>
    </row>
    <row r="1554" spans="1:30">
      <c r="A1554" s="117">
        <v>1553</v>
      </c>
      <c r="B1554" s="123" t="s">
        <v>467</v>
      </c>
      <c r="C1554" s="117" t="s">
        <v>5</v>
      </c>
      <c r="D1554" s="117" t="s">
        <v>595</v>
      </c>
      <c r="E1554" s="117">
        <v>1553</v>
      </c>
      <c r="F1554" s="117" t="s">
        <v>922</v>
      </c>
      <c r="G1554" s="117" t="s">
        <v>591</v>
      </c>
      <c r="H1554" s="117" t="s">
        <v>1016</v>
      </c>
      <c r="I1554" s="117" t="s">
        <v>398</v>
      </c>
      <c r="J1554" s="117" t="s">
        <v>398</v>
      </c>
      <c r="K1554" s="117" t="s">
        <v>398</v>
      </c>
      <c r="L1554" s="117" t="s">
        <v>398</v>
      </c>
      <c r="M1554" s="117" t="s">
        <v>398</v>
      </c>
      <c r="N1554" s="117" t="s">
        <v>398</v>
      </c>
      <c r="O1554" s="125" t="s">
        <v>579</v>
      </c>
      <c r="P1554" s="117">
        <v>1</v>
      </c>
      <c r="Q1554" s="117" t="s">
        <v>398</v>
      </c>
      <c r="R1554" s="117" t="s">
        <v>398</v>
      </c>
      <c r="S1554" s="117" t="s">
        <v>398</v>
      </c>
      <c r="T1554" s="117" t="s">
        <v>398</v>
      </c>
      <c r="U1554" s="117" t="s">
        <v>398</v>
      </c>
      <c r="V1554" s="117" t="s">
        <v>398</v>
      </c>
      <c r="W1554" s="123">
        <v>54</v>
      </c>
      <c r="X1554" s="123" t="s">
        <v>906</v>
      </c>
      <c r="Y1554" s="120">
        <v>43559</v>
      </c>
      <c r="Z1554" s="121">
        <v>0.375</v>
      </c>
      <c r="AA1554" s="123" t="s">
        <v>661</v>
      </c>
      <c r="AB1554" s="117" t="s">
        <v>582</v>
      </c>
      <c r="AC1554" s="119" t="s">
        <v>398</v>
      </c>
      <c r="AD1554" s="119" t="s">
        <v>398</v>
      </c>
    </row>
    <row r="1555" spans="1:30">
      <c r="A1555" s="117">
        <v>1554</v>
      </c>
      <c r="B1555" s="123" t="s">
        <v>467</v>
      </c>
      <c r="C1555" s="117" t="s">
        <v>5</v>
      </c>
      <c r="D1555" s="117" t="s">
        <v>595</v>
      </c>
      <c r="E1555" s="117">
        <v>1554</v>
      </c>
      <c r="F1555" s="117" t="s">
        <v>922</v>
      </c>
      <c r="G1555" s="117" t="s">
        <v>591</v>
      </c>
      <c r="H1555" s="117" t="s">
        <v>1016</v>
      </c>
      <c r="I1555" s="117" t="s">
        <v>398</v>
      </c>
      <c r="J1555" s="117" t="s">
        <v>398</v>
      </c>
      <c r="K1555" s="117" t="s">
        <v>398</v>
      </c>
      <c r="L1555" s="117" t="s">
        <v>398</v>
      </c>
      <c r="M1555" s="117" t="s">
        <v>398</v>
      </c>
      <c r="N1555" s="117" t="s">
        <v>398</v>
      </c>
      <c r="O1555" s="125" t="s">
        <v>579</v>
      </c>
      <c r="P1555" s="117">
        <v>1</v>
      </c>
      <c r="Q1555" s="117" t="s">
        <v>398</v>
      </c>
      <c r="R1555" s="117" t="s">
        <v>398</v>
      </c>
      <c r="S1555" s="117" t="s">
        <v>398</v>
      </c>
      <c r="T1555" s="117" t="s">
        <v>398</v>
      </c>
      <c r="U1555" s="117" t="s">
        <v>398</v>
      </c>
      <c r="V1555" s="117" t="s">
        <v>398</v>
      </c>
      <c r="W1555" s="123">
        <v>54</v>
      </c>
      <c r="X1555" s="123" t="s">
        <v>906</v>
      </c>
      <c r="Y1555" s="120">
        <v>43559</v>
      </c>
      <c r="Z1555" s="121">
        <v>0.375</v>
      </c>
      <c r="AA1555" s="123" t="s">
        <v>661</v>
      </c>
      <c r="AB1555" s="117" t="s">
        <v>582</v>
      </c>
      <c r="AC1555" s="119" t="s">
        <v>398</v>
      </c>
      <c r="AD1555" s="119" t="s">
        <v>398</v>
      </c>
    </row>
    <row r="1556" spans="1:30">
      <c r="A1556" s="117">
        <v>1555</v>
      </c>
      <c r="B1556" s="123" t="s">
        <v>467</v>
      </c>
      <c r="C1556" s="117" t="s">
        <v>5</v>
      </c>
      <c r="D1556" s="117" t="s">
        <v>595</v>
      </c>
      <c r="E1556" s="117">
        <v>1555</v>
      </c>
      <c r="F1556" s="117" t="s">
        <v>922</v>
      </c>
      <c r="G1556" s="117" t="s">
        <v>591</v>
      </c>
      <c r="H1556" s="117" t="s">
        <v>1016</v>
      </c>
      <c r="I1556" s="117" t="s">
        <v>398</v>
      </c>
      <c r="J1556" s="117" t="s">
        <v>398</v>
      </c>
      <c r="K1556" s="117" t="s">
        <v>398</v>
      </c>
      <c r="L1556" s="117" t="s">
        <v>398</v>
      </c>
      <c r="M1556" s="117" t="s">
        <v>398</v>
      </c>
      <c r="N1556" s="117" t="s">
        <v>398</v>
      </c>
      <c r="O1556" s="125" t="s">
        <v>579</v>
      </c>
      <c r="P1556" s="117">
        <v>1</v>
      </c>
      <c r="Q1556" s="117" t="s">
        <v>398</v>
      </c>
      <c r="R1556" s="117" t="s">
        <v>398</v>
      </c>
      <c r="S1556" s="117" t="s">
        <v>398</v>
      </c>
      <c r="T1556" s="117" t="s">
        <v>398</v>
      </c>
      <c r="U1556" s="117" t="s">
        <v>398</v>
      </c>
      <c r="V1556" s="117" t="s">
        <v>398</v>
      </c>
      <c r="W1556" s="123">
        <v>54</v>
      </c>
      <c r="X1556" s="123" t="s">
        <v>906</v>
      </c>
      <c r="Y1556" s="120">
        <v>43559</v>
      </c>
      <c r="Z1556" s="121">
        <v>0.375</v>
      </c>
      <c r="AA1556" s="123" t="s">
        <v>661</v>
      </c>
      <c r="AB1556" s="117" t="s">
        <v>582</v>
      </c>
      <c r="AC1556" s="119" t="s">
        <v>398</v>
      </c>
      <c r="AD1556" s="119" t="s">
        <v>398</v>
      </c>
    </row>
    <row r="1557" spans="1:30">
      <c r="A1557" s="117">
        <v>1556</v>
      </c>
      <c r="B1557" s="123" t="s">
        <v>467</v>
      </c>
      <c r="C1557" s="117" t="s">
        <v>5</v>
      </c>
      <c r="D1557" s="117" t="s">
        <v>595</v>
      </c>
      <c r="E1557" s="117">
        <v>1556</v>
      </c>
      <c r="F1557" s="117" t="s">
        <v>922</v>
      </c>
      <c r="G1557" s="117" t="s">
        <v>591</v>
      </c>
      <c r="H1557" s="117" t="s">
        <v>1016</v>
      </c>
      <c r="I1557" s="117" t="s">
        <v>398</v>
      </c>
      <c r="J1557" s="117" t="s">
        <v>398</v>
      </c>
      <c r="K1557" s="117" t="s">
        <v>398</v>
      </c>
      <c r="L1557" s="117" t="s">
        <v>398</v>
      </c>
      <c r="M1557" s="117" t="s">
        <v>398</v>
      </c>
      <c r="N1557" s="117" t="s">
        <v>398</v>
      </c>
      <c r="O1557" s="125" t="s">
        <v>579</v>
      </c>
      <c r="P1557" s="117">
        <v>1</v>
      </c>
      <c r="Q1557" s="117" t="s">
        <v>398</v>
      </c>
      <c r="R1557" s="117" t="s">
        <v>398</v>
      </c>
      <c r="S1557" s="117" t="s">
        <v>398</v>
      </c>
      <c r="T1557" s="117" t="s">
        <v>398</v>
      </c>
      <c r="U1557" s="117" t="s">
        <v>398</v>
      </c>
      <c r="V1557" s="117" t="s">
        <v>398</v>
      </c>
      <c r="W1557" s="123">
        <v>54</v>
      </c>
      <c r="X1557" s="123" t="s">
        <v>906</v>
      </c>
      <c r="Y1557" s="120">
        <v>43559</v>
      </c>
      <c r="Z1557" s="121">
        <v>0.375</v>
      </c>
      <c r="AA1557" s="123" t="s">
        <v>661</v>
      </c>
      <c r="AB1557" s="117" t="s">
        <v>582</v>
      </c>
      <c r="AC1557" s="119" t="s">
        <v>398</v>
      </c>
      <c r="AD1557" s="119" t="s">
        <v>398</v>
      </c>
    </row>
    <row r="1558" spans="1:30">
      <c r="A1558" s="117">
        <v>1557</v>
      </c>
      <c r="B1558" s="123" t="s">
        <v>467</v>
      </c>
      <c r="C1558" s="117" t="s">
        <v>5</v>
      </c>
      <c r="D1558" s="117" t="s">
        <v>595</v>
      </c>
      <c r="E1558" s="117">
        <v>1557</v>
      </c>
      <c r="F1558" s="117" t="s">
        <v>922</v>
      </c>
      <c r="G1558" s="117" t="s">
        <v>591</v>
      </c>
      <c r="H1558" s="117" t="s">
        <v>1016</v>
      </c>
      <c r="I1558" s="117" t="s">
        <v>398</v>
      </c>
      <c r="J1558" s="117" t="s">
        <v>398</v>
      </c>
      <c r="K1558" s="117" t="s">
        <v>398</v>
      </c>
      <c r="L1558" s="117" t="s">
        <v>398</v>
      </c>
      <c r="M1558" s="117" t="s">
        <v>398</v>
      </c>
      <c r="N1558" s="117" t="s">
        <v>398</v>
      </c>
      <c r="O1558" s="125" t="s">
        <v>579</v>
      </c>
      <c r="P1558" s="117">
        <v>1</v>
      </c>
      <c r="Q1558" s="117" t="s">
        <v>398</v>
      </c>
      <c r="R1558" s="117" t="s">
        <v>398</v>
      </c>
      <c r="S1558" s="117" t="s">
        <v>398</v>
      </c>
      <c r="T1558" s="117" t="s">
        <v>398</v>
      </c>
      <c r="U1558" s="117" t="s">
        <v>398</v>
      </c>
      <c r="V1558" s="117" t="s">
        <v>398</v>
      </c>
      <c r="W1558" s="123">
        <v>54</v>
      </c>
      <c r="X1558" s="123" t="s">
        <v>906</v>
      </c>
      <c r="Y1558" s="120">
        <v>43559</v>
      </c>
      <c r="Z1558" s="121">
        <v>0.375</v>
      </c>
      <c r="AA1558" s="123" t="s">
        <v>661</v>
      </c>
      <c r="AB1558" s="117" t="s">
        <v>582</v>
      </c>
      <c r="AC1558" s="119" t="s">
        <v>398</v>
      </c>
      <c r="AD1558" s="119" t="s">
        <v>398</v>
      </c>
    </row>
    <row r="1559" spans="1:30">
      <c r="A1559" s="117">
        <v>1558</v>
      </c>
      <c r="B1559" s="123" t="s">
        <v>467</v>
      </c>
      <c r="C1559" s="117" t="s">
        <v>5</v>
      </c>
      <c r="D1559" s="117" t="s">
        <v>595</v>
      </c>
      <c r="E1559" s="117">
        <v>1558</v>
      </c>
      <c r="F1559" s="117" t="s">
        <v>922</v>
      </c>
      <c r="G1559" s="117" t="s">
        <v>591</v>
      </c>
      <c r="H1559" s="117" t="s">
        <v>1016</v>
      </c>
      <c r="I1559" s="117" t="s">
        <v>398</v>
      </c>
      <c r="J1559" s="117" t="s">
        <v>398</v>
      </c>
      <c r="K1559" s="117" t="s">
        <v>398</v>
      </c>
      <c r="L1559" s="117" t="s">
        <v>398</v>
      </c>
      <c r="M1559" s="117" t="s">
        <v>398</v>
      </c>
      <c r="N1559" s="117" t="s">
        <v>398</v>
      </c>
      <c r="O1559" s="125" t="s">
        <v>579</v>
      </c>
      <c r="P1559" s="117">
        <v>1</v>
      </c>
      <c r="Q1559" s="117" t="s">
        <v>398</v>
      </c>
      <c r="R1559" s="117" t="s">
        <v>398</v>
      </c>
      <c r="S1559" s="117" t="s">
        <v>398</v>
      </c>
      <c r="T1559" s="117" t="s">
        <v>398</v>
      </c>
      <c r="U1559" s="117" t="s">
        <v>398</v>
      </c>
      <c r="V1559" s="117" t="s">
        <v>398</v>
      </c>
      <c r="W1559" s="123">
        <v>54</v>
      </c>
      <c r="X1559" s="123" t="s">
        <v>906</v>
      </c>
      <c r="Y1559" s="120">
        <v>43559</v>
      </c>
      <c r="Z1559" s="121">
        <v>0.375</v>
      </c>
      <c r="AA1559" s="123" t="s">
        <v>661</v>
      </c>
      <c r="AB1559" s="117" t="s">
        <v>582</v>
      </c>
      <c r="AC1559" s="119" t="s">
        <v>398</v>
      </c>
      <c r="AD1559" s="119" t="s">
        <v>398</v>
      </c>
    </row>
    <row r="1560" spans="1:30">
      <c r="A1560" s="117">
        <v>1559</v>
      </c>
      <c r="B1560" s="123" t="s">
        <v>467</v>
      </c>
      <c r="C1560" s="117" t="s">
        <v>5</v>
      </c>
      <c r="D1560" s="117" t="s">
        <v>595</v>
      </c>
      <c r="E1560" s="117">
        <v>1559</v>
      </c>
      <c r="F1560" s="117" t="s">
        <v>922</v>
      </c>
      <c r="G1560" s="117" t="s">
        <v>591</v>
      </c>
      <c r="H1560" s="117" t="s">
        <v>1016</v>
      </c>
      <c r="I1560" s="117" t="s">
        <v>398</v>
      </c>
      <c r="J1560" s="117" t="s">
        <v>398</v>
      </c>
      <c r="K1560" s="117" t="s">
        <v>398</v>
      </c>
      <c r="L1560" s="117" t="s">
        <v>398</v>
      </c>
      <c r="M1560" s="117" t="s">
        <v>398</v>
      </c>
      <c r="N1560" s="117" t="s">
        <v>398</v>
      </c>
      <c r="O1560" s="125" t="s">
        <v>579</v>
      </c>
      <c r="P1560" s="117">
        <v>1</v>
      </c>
      <c r="Q1560" s="117" t="s">
        <v>398</v>
      </c>
      <c r="R1560" s="117" t="s">
        <v>398</v>
      </c>
      <c r="S1560" s="117" t="s">
        <v>398</v>
      </c>
      <c r="T1560" s="117" t="s">
        <v>398</v>
      </c>
      <c r="U1560" s="117" t="s">
        <v>398</v>
      </c>
      <c r="V1560" s="117" t="s">
        <v>398</v>
      </c>
      <c r="W1560" s="123">
        <v>54</v>
      </c>
      <c r="X1560" s="123" t="s">
        <v>906</v>
      </c>
      <c r="Y1560" s="120">
        <v>43559</v>
      </c>
      <c r="Z1560" s="121">
        <v>0.375</v>
      </c>
      <c r="AA1560" s="123" t="s">
        <v>661</v>
      </c>
      <c r="AB1560" s="117" t="s">
        <v>582</v>
      </c>
      <c r="AC1560" s="119" t="s">
        <v>398</v>
      </c>
      <c r="AD1560" s="119" t="s">
        <v>398</v>
      </c>
    </row>
    <row r="1561" spans="1:30">
      <c r="A1561" s="117">
        <v>1560</v>
      </c>
      <c r="B1561" s="123" t="s">
        <v>467</v>
      </c>
      <c r="C1561" s="117" t="s">
        <v>5</v>
      </c>
      <c r="D1561" s="117" t="s">
        <v>595</v>
      </c>
      <c r="E1561" s="117">
        <v>1560</v>
      </c>
      <c r="F1561" s="117" t="s">
        <v>922</v>
      </c>
      <c r="G1561" s="117" t="s">
        <v>591</v>
      </c>
      <c r="H1561" s="117" t="s">
        <v>1016</v>
      </c>
      <c r="I1561" s="117" t="s">
        <v>398</v>
      </c>
      <c r="J1561" s="117" t="s">
        <v>398</v>
      </c>
      <c r="K1561" s="117" t="s">
        <v>398</v>
      </c>
      <c r="L1561" s="117" t="s">
        <v>398</v>
      </c>
      <c r="M1561" s="117" t="s">
        <v>398</v>
      </c>
      <c r="N1561" s="117" t="s">
        <v>398</v>
      </c>
      <c r="O1561" s="125" t="s">
        <v>579</v>
      </c>
      <c r="P1561" s="117">
        <v>1</v>
      </c>
      <c r="Q1561" s="117" t="s">
        <v>398</v>
      </c>
      <c r="R1561" s="117" t="s">
        <v>398</v>
      </c>
      <c r="S1561" s="117" t="s">
        <v>398</v>
      </c>
      <c r="T1561" s="117" t="s">
        <v>398</v>
      </c>
      <c r="U1561" s="117" t="s">
        <v>398</v>
      </c>
      <c r="V1561" s="117" t="s">
        <v>398</v>
      </c>
      <c r="W1561" s="123">
        <v>54</v>
      </c>
      <c r="X1561" s="123" t="s">
        <v>906</v>
      </c>
      <c r="Y1561" s="120">
        <v>43559</v>
      </c>
      <c r="Z1561" s="121">
        <v>0.375</v>
      </c>
      <c r="AA1561" s="123" t="s">
        <v>661</v>
      </c>
      <c r="AB1561" s="117" t="s">
        <v>582</v>
      </c>
      <c r="AC1561" s="119" t="s">
        <v>398</v>
      </c>
      <c r="AD1561" s="119" t="s">
        <v>398</v>
      </c>
    </row>
    <row r="1562" spans="1:30">
      <c r="A1562" s="117">
        <v>1561</v>
      </c>
      <c r="B1562" s="123" t="s">
        <v>467</v>
      </c>
      <c r="C1562" s="117" t="s">
        <v>5</v>
      </c>
      <c r="D1562" s="117" t="s">
        <v>595</v>
      </c>
      <c r="E1562" s="117">
        <v>1561</v>
      </c>
      <c r="F1562" s="117" t="s">
        <v>922</v>
      </c>
      <c r="G1562" s="117" t="s">
        <v>591</v>
      </c>
      <c r="H1562" s="117" t="s">
        <v>1016</v>
      </c>
      <c r="I1562" s="117" t="s">
        <v>398</v>
      </c>
      <c r="J1562" s="117" t="s">
        <v>398</v>
      </c>
      <c r="K1562" s="117" t="s">
        <v>398</v>
      </c>
      <c r="L1562" s="117" t="s">
        <v>398</v>
      </c>
      <c r="M1562" s="117" t="s">
        <v>398</v>
      </c>
      <c r="N1562" s="117" t="s">
        <v>398</v>
      </c>
      <c r="O1562" s="125" t="s">
        <v>579</v>
      </c>
      <c r="P1562" s="117">
        <v>1</v>
      </c>
      <c r="Q1562" s="117" t="s">
        <v>398</v>
      </c>
      <c r="R1562" s="117" t="s">
        <v>398</v>
      </c>
      <c r="S1562" s="117" t="s">
        <v>398</v>
      </c>
      <c r="T1562" s="117" t="s">
        <v>398</v>
      </c>
      <c r="U1562" s="117" t="s">
        <v>398</v>
      </c>
      <c r="V1562" s="117" t="s">
        <v>398</v>
      </c>
      <c r="W1562" s="123">
        <v>54</v>
      </c>
      <c r="X1562" s="123" t="s">
        <v>906</v>
      </c>
      <c r="Y1562" s="120">
        <v>43559</v>
      </c>
      <c r="Z1562" s="121">
        <v>0.375</v>
      </c>
      <c r="AA1562" s="123" t="s">
        <v>661</v>
      </c>
      <c r="AB1562" s="117" t="s">
        <v>582</v>
      </c>
      <c r="AC1562" s="119" t="s">
        <v>398</v>
      </c>
      <c r="AD1562" s="119" t="s">
        <v>398</v>
      </c>
    </row>
    <row r="1563" spans="1:30">
      <c r="A1563" s="117">
        <v>1562</v>
      </c>
      <c r="B1563" s="123" t="s">
        <v>467</v>
      </c>
      <c r="C1563" s="117" t="s">
        <v>5</v>
      </c>
      <c r="D1563" s="117" t="s">
        <v>595</v>
      </c>
      <c r="E1563" s="117">
        <v>1562</v>
      </c>
      <c r="F1563" s="117" t="s">
        <v>922</v>
      </c>
      <c r="G1563" s="117" t="s">
        <v>591</v>
      </c>
      <c r="H1563" s="117" t="s">
        <v>1016</v>
      </c>
      <c r="I1563" s="117" t="s">
        <v>398</v>
      </c>
      <c r="J1563" s="117" t="s">
        <v>398</v>
      </c>
      <c r="K1563" s="117" t="s">
        <v>398</v>
      </c>
      <c r="L1563" s="117" t="s">
        <v>398</v>
      </c>
      <c r="M1563" s="117" t="s">
        <v>398</v>
      </c>
      <c r="N1563" s="117" t="s">
        <v>398</v>
      </c>
      <c r="O1563" s="125" t="s">
        <v>579</v>
      </c>
      <c r="P1563" s="117">
        <v>1</v>
      </c>
      <c r="Q1563" s="117" t="s">
        <v>398</v>
      </c>
      <c r="R1563" s="117" t="s">
        <v>398</v>
      </c>
      <c r="S1563" s="117" t="s">
        <v>398</v>
      </c>
      <c r="T1563" s="117" t="s">
        <v>398</v>
      </c>
      <c r="U1563" s="117" t="s">
        <v>398</v>
      </c>
      <c r="V1563" s="117" t="s">
        <v>398</v>
      </c>
      <c r="W1563" s="123">
        <v>54</v>
      </c>
      <c r="X1563" s="123" t="s">
        <v>906</v>
      </c>
      <c r="Y1563" s="120">
        <v>43559</v>
      </c>
      <c r="Z1563" s="121">
        <v>0.375</v>
      </c>
      <c r="AA1563" s="123" t="s">
        <v>661</v>
      </c>
      <c r="AB1563" s="117" t="s">
        <v>582</v>
      </c>
      <c r="AC1563" s="119" t="s">
        <v>398</v>
      </c>
      <c r="AD1563" s="119" t="s">
        <v>398</v>
      </c>
    </row>
    <row r="1564" spans="1:30">
      <c r="A1564" s="117">
        <v>1563</v>
      </c>
      <c r="B1564" s="123" t="s">
        <v>467</v>
      </c>
      <c r="C1564" s="117" t="s">
        <v>5</v>
      </c>
      <c r="D1564" s="117" t="s">
        <v>595</v>
      </c>
      <c r="E1564" s="117">
        <v>1563</v>
      </c>
      <c r="F1564" s="117" t="s">
        <v>922</v>
      </c>
      <c r="G1564" s="117" t="s">
        <v>591</v>
      </c>
      <c r="H1564" s="117" t="s">
        <v>1016</v>
      </c>
      <c r="I1564" s="117" t="s">
        <v>398</v>
      </c>
      <c r="J1564" s="117" t="s">
        <v>398</v>
      </c>
      <c r="K1564" s="117" t="s">
        <v>398</v>
      </c>
      <c r="L1564" s="117" t="s">
        <v>398</v>
      </c>
      <c r="M1564" s="117" t="s">
        <v>398</v>
      </c>
      <c r="N1564" s="117" t="s">
        <v>398</v>
      </c>
      <c r="O1564" s="125" t="s">
        <v>579</v>
      </c>
      <c r="P1564" s="117">
        <v>1</v>
      </c>
      <c r="Q1564" s="117" t="s">
        <v>398</v>
      </c>
      <c r="R1564" s="117" t="s">
        <v>398</v>
      </c>
      <c r="S1564" s="117" t="s">
        <v>398</v>
      </c>
      <c r="T1564" s="117" t="s">
        <v>398</v>
      </c>
      <c r="U1564" s="117" t="s">
        <v>398</v>
      </c>
      <c r="V1564" s="117" t="s">
        <v>398</v>
      </c>
      <c r="W1564" s="123">
        <v>54</v>
      </c>
      <c r="X1564" s="123" t="s">
        <v>906</v>
      </c>
      <c r="Y1564" s="120">
        <v>43559</v>
      </c>
      <c r="Z1564" s="121">
        <v>0.375</v>
      </c>
      <c r="AA1564" s="123" t="s">
        <v>661</v>
      </c>
      <c r="AB1564" s="117" t="s">
        <v>582</v>
      </c>
      <c r="AC1564" s="119" t="s">
        <v>398</v>
      </c>
      <c r="AD1564" s="119" t="s">
        <v>398</v>
      </c>
    </row>
    <row r="1565" spans="1:30">
      <c r="A1565" s="117">
        <v>1564</v>
      </c>
      <c r="B1565" s="123" t="s">
        <v>467</v>
      </c>
      <c r="C1565" s="117" t="s">
        <v>5</v>
      </c>
      <c r="D1565" s="117" t="s">
        <v>595</v>
      </c>
      <c r="E1565" s="117">
        <v>1564</v>
      </c>
      <c r="F1565" s="117" t="s">
        <v>922</v>
      </c>
      <c r="G1565" s="117" t="s">
        <v>591</v>
      </c>
      <c r="H1565" s="117" t="s">
        <v>1016</v>
      </c>
      <c r="I1565" s="117" t="s">
        <v>398</v>
      </c>
      <c r="J1565" s="117" t="s">
        <v>398</v>
      </c>
      <c r="K1565" s="117" t="s">
        <v>398</v>
      </c>
      <c r="L1565" s="117" t="s">
        <v>398</v>
      </c>
      <c r="M1565" s="117" t="s">
        <v>398</v>
      </c>
      <c r="N1565" s="117" t="s">
        <v>398</v>
      </c>
      <c r="O1565" s="125" t="s">
        <v>579</v>
      </c>
      <c r="P1565" s="117">
        <v>1</v>
      </c>
      <c r="Q1565" s="117" t="s">
        <v>398</v>
      </c>
      <c r="R1565" s="117" t="s">
        <v>398</v>
      </c>
      <c r="S1565" s="117" t="s">
        <v>398</v>
      </c>
      <c r="T1565" s="117" t="s">
        <v>398</v>
      </c>
      <c r="U1565" s="117" t="s">
        <v>398</v>
      </c>
      <c r="V1565" s="117" t="s">
        <v>398</v>
      </c>
      <c r="W1565" s="123">
        <v>54</v>
      </c>
      <c r="X1565" s="123" t="s">
        <v>906</v>
      </c>
      <c r="Y1565" s="120">
        <v>43559</v>
      </c>
      <c r="Z1565" s="121">
        <v>0.375</v>
      </c>
      <c r="AA1565" s="123" t="s">
        <v>661</v>
      </c>
      <c r="AB1565" s="117" t="s">
        <v>582</v>
      </c>
      <c r="AC1565" s="119" t="s">
        <v>398</v>
      </c>
      <c r="AD1565" s="119" t="s">
        <v>398</v>
      </c>
    </row>
    <row r="1566" spans="1:30">
      <c r="A1566" s="117">
        <v>1565</v>
      </c>
      <c r="B1566" s="123" t="s">
        <v>467</v>
      </c>
      <c r="C1566" s="117" t="s">
        <v>5</v>
      </c>
      <c r="D1566" s="117" t="s">
        <v>595</v>
      </c>
      <c r="E1566" s="117">
        <v>1565</v>
      </c>
      <c r="F1566" s="117" t="s">
        <v>922</v>
      </c>
      <c r="G1566" s="117" t="s">
        <v>591</v>
      </c>
      <c r="H1566" s="117" t="s">
        <v>1016</v>
      </c>
      <c r="I1566" s="117" t="s">
        <v>398</v>
      </c>
      <c r="J1566" s="117" t="s">
        <v>398</v>
      </c>
      <c r="K1566" s="117" t="s">
        <v>398</v>
      </c>
      <c r="L1566" s="117" t="s">
        <v>398</v>
      </c>
      <c r="M1566" s="117" t="s">
        <v>398</v>
      </c>
      <c r="N1566" s="117" t="s">
        <v>398</v>
      </c>
      <c r="O1566" s="125" t="s">
        <v>579</v>
      </c>
      <c r="P1566" s="117">
        <v>1</v>
      </c>
      <c r="Q1566" s="117" t="s">
        <v>398</v>
      </c>
      <c r="R1566" s="117" t="s">
        <v>398</v>
      </c>
      <c r="S1566" s="117" t="s">
        <v>398</v>
      </c>
      <c r="T1566" s="117" t="s">
        <v>398</v>
      </c>
      <c r="U1566" s="117" t="s">
        <v>398</v>
      </c>
      <c r="V1566" s="117" t="s">
        <v>398</v>
      </c>
      <c r="W1566" s="123">
        <v>54</v>
      </c>
      <c r="X1566" s="123" t="s">
        <v>906</v>
      </c>
      <c r="Y1566" s="120">
        <v>43559</v>
      </c>
      <c r="Z1566" s="121">
        <v>0.375</v>
      </c>
      <c r="AA1566" s="123" t="s">
        <v>661</v>
      </c>
      <c r="AB1566" s="117" t="s">
        <v>582</v>
      </c>
      <c r="AC1566" s="119" t="s">
        <v>398</v>
      </c>
      <c r="AD1566" s="119" t="s">
        <v>398</v>
      </c>
    </row>
    <row r="1567" spans="1:30">
      <c r="A1567" s="117">
        <v>1566</v>
      </c>
      <c r="B1567" s="123" t="s">
        <v>467</v>
      </c>
      <c r="C1567" s="117" t="s">
        <v>5</v>
      </c>
      <c r="D1567" s="117" t="s">
        <v>595</v>
      </c>
      <c r="E1567" s="117">
        <v>1566</v>
      </c>
      <c r="F1567" s="117" t="s">
        <v>922</v>
      </c>
      <c r="G1567" s="117" t="s">
        <v>591</v>
      </c>
      <c r="H1567" s="117" t="s">
        <v>1016</v>
      </c>
      <c r="I1567" s="117" t="s">
        <v>398</v>
      </c>
      <c r="J1567" s="117" t="s">
        <v>398</v>
      </c>
      <c r="K1567" s="117" t="s">
        <v>398</v>
      </c>
      <c r="L1567" s="117" t="s">
        <v>398</v>
      </c>
      <c r="M1567" s="117" t="s">
        <v>398</v>
      </c>
      <c r="N1567" s="117" t="s">
        <v>398</v>
      </c>
      <c r="O1567" s="125" t="s">
        <v>579</v>
      </c>
      <c r="P1567" s="117">
        <v>1</v>
      </c>
      <c r="Q1567" s="117" t="s">
        <v>398</v>
      </c>
      <c r="R1567" s="117" t="s">
        <v>398</v>
      </c>
      <c r="S1567" s="117" t="s">
        <v>398</v>
      </c>
      <c r="T1567" s="117" t="s">
        <v>398</v>
      </c>
      <c r="U1567" s="117" t="s">
        <v>398</v>
      </c>
      <c r="V1567" s="117" t="s">
        <v>398</v>
      </c>
      <c r="W1567" s="123">
        <v>54</v>
      </c>
      <c r="X1567" s="123" t="s">
        <v>906</v>
      </c>
      <c r="Y1567" s="120">
        <v>43559</v>
      </c>
      <c r="Z1567" s="121">
        <v>0.375</v>
      </c>
      <c r="AA1567" s="123" t="s">
        <v>661</v>
      </c>
      <c r="AB1567" s="117" t="s">
        <v>582</v>
      </c>
      <c r="AC1567" s="119" t="s">
        <v>398</v>
      </c>
      <c r="AD1567" s="119" t="s">
        <v>398</v>
      </c>
    </row>
    <row r="1568" spans="1:30">
      <c r="A1568" s="117">
        <v>1567</v>
      </c>
      <c r="B1568" s="123" t="s">
        <v>467</v>
      </c>
      <c r="C1568" s="117" t="s">
        <v>5</v>
      </c>
      <c r="D1568" s="117" t="s">
        <v>595</v>
      </c>
      <c r="E1568" s="117">
        <v>1567</v>
      </c>
      <c r="F1568" s="117" t="s">
        <v>922</v>
      </c>
      <c r="G1568" s="117" t="s">
        <v>591</v>
      </c>
      <c r="H1568" s="117" t="s">
        <v>1016</v>
      </c>
      <c r="I1568" s="117" t="s">
        <v>398</v>
      </c>
      <c r="J1568" s="117" t="s">
        <v>398</v>
      </c>
      <c r="K1568" s="117" t="s">
        <v>398</v>
      </c>
      <c r="L1568" s="117" t="s">
        <v>398</v>
      </c>
      <c r="M1568" s="117" t="s">
        <v>398</v>
      </c>
      <c r="N1568" s="117" t="s">
        <v>398</v>
      </c>
      <c r="O1568" s="125" t="s">
        <v>579</v>
      </c>
      <c r="P1568" s="117">
        <v>1</v>
      </c>
      <c r="Q1568" s="117" t="s">
        <v>398</v>
      </c>
      <c r="R1568" s="117" t="s">
        <v>398</v>
      </c>
      <c r="S1568" s="117" t="s">
        <v>398</v>
      </c>
      <c r="T1568" s="117" t="s">
        <v>398</v>
      </c>
      <c r="U1568" s="117" t="s">
        <v>398</v>
      </c>
      <c r="V1568" s="117" t="s">
        <v>398</v>
      </c>
      <c r="W1568" s="123">
        <v>54</v>
      </c>
      <c r="X1568" s="123" t="s">
        <v>906</v>
      </c>
      <c r="Y1568" s="120">
        <v>43559</v>
      </c>
      <c r="Z1568" s="121">
        <v>0.375</v>
      </c>
      <c r="AA1568" s="123" t="s">
        <v>661</v>
      </c>
      <c r="AB1568" s="117" t="s">
        <v>582</v>
      </c>
      <c r="AC1568" s="119" t="s">
        <v>398</v>
      </c>
      <c r="AD1568" s="119" t="s">
        <v>398</v>
      </c>
    </row>
    <row r="1569" spans="1:30">
      <c r="A1569" s="117">
        <v>1568</v>
      </c>
      <c r="B1569" s="123" t="s">
        <v>467</v>
      </c>
      <c r="C1569" s="117" t="s">
        <v>5</v>
      </c>
      <c r="D1569" s="117" t="s">
        <v>595</v>
      </c>
      <c r="E1569" s="117">
        <v>1568</v>
      </c>
      <c r="F1569" s="117" t="s">
        <v>922</v>
      </c>
      <c r="G1569" s="117" t="s">
        <v>591</v>
      </c>
      <c r="H1569" s="117" t="s">
        <v>1016</v>
      </c>
      <c r="I1569" s="117" t="s">
        <v>398</v>
      </c>
      <c r="J1569" s="117" t="s">
        <v>398</v>
      </c>
      <c r="K1569" s="117" t="s">
        <v>398</v>
      </c>
      <c r="L1569" s="117" t="s">
        <v>398</v>
      </c>
      <c r="M1569" s="117" t="s">
        <v>398</v>
      </c>
      <c r="N1569" s="117" t="s">
        <v>398</v>
      </c>
      <c r="O1569" s="125" t="s">
        <v>579</v>
      </c>
      <c r="P1569" s="117">
        <v>1</v>
      </c>
      <c r="Q1569" s="117" t="s">
        <v>398</v>
      </c>
      <c r="R1569" s="117" t="s">
        <v>398</v>
      </c>
      <c r="S1569" s="117" t="s">
        <v>398</v>
      </c>
      <c r="T1569" s="117" t="s">
        <v>398</v>
      </c>
      <c r="U1569" s="117" t="s">
        <v>398</v>
      </c>
      <c r="V1569" s="117" t="s">
        <v>398</v>
      </c>
      <c r="W1569" s="123">
        <v>54</v>
      </c>
      <c r="X1569" s="123" t="s">
        <v>906</v>
      </c>
      <c r="Y1569" s="120">
        <v>43559</v>
      </c>
      <c r="Z1569" s="121">
        <v>0.375</v>
      </c>
      <c r="AA1569" s="123" t="s">
        <v>661</v>
      </c>
      <c r="AB1569" s="117" t="s">
        <v>582</v>
      </c>
      <c r="AC1569" s="119" t="s">
        <v>398</v>
      </c>
      <c r="AD1569" s="119" t="s">
        <v>398</v>
      </c>
    </row>
    <row r="1570" spans="1:30">
      <c r="A1570" s="117">
        <v>1569</v>
      </c>
      <c r="B1570" s="123" t="s">
        <v>467</v>
      </c>
      <c r="C1570" s="117" t="s">
        <v>5</v>
      </c>
      <c r="D1570" s="117" t="s">
        <v>595</v>
      </c>
      <c r="E1570" s="117">
        <v>1569</v>
      </c>
      <c r="F1570" s="117" t="s">
        <v>922</v>
      </c>
      <c r="G1570" s="117" t="s">
        <v>591</v>
      </c>
      <c r="H1570" s="117" t="s">
        <v>1016</v>
      </c>
      <c r="I1570" s="117" t="s">
        <v>398</v>
      </c>
      <c r="J1570" s="117" t="s">
        <v>398</v>
      </c>
      <c r="K1570" s="117" t="s">
        <v>398</v>
      </c>
      <c r="L1570" s="117" t="s">
        <v>398</v>
      </c>
      <c r="M1570" s="117" t="s">
        <v>398</v>
      </c>
      <c r="N1570" s="117" t="s">
        <v>398</v>
      </c>
      <c r="O1570" s="125" t="s">
        <v>579</v>
      </c>
      <c r="P1570" s="117">
        <v>1</v>
      </c>
      <c r="Q1570" s="117" t="s">
        <v>398</v>
      </c>
      <c r="R1570" s="117" t="s">
        <v>398</v>
      </c>
      <c r="S1570" s="117" t="s">
        <v>398</v>
      </c>
      <c r="T1570" s="117" t="s">
        <v>398</v>
      </c>
      <c r="U1570" s="117" t="s">
        <v>398</v>
      </c>
      <c r="V1570" s="117" t="s">
        <v>398</v>
      </c>
      <c r="W1570" s="123">
        <v>54</v>
      </c>
      <c r="X1570" s="123" t="s">
        <v>906</v>
      </c>
      <c r="Y1570" s="120">
        <v>43559</v>
      </c>
      <c r="Z1570" s="121">
        <v>0.375</v>
      </c>
      <c r="AA1570" s="123" t="s">
        <v>661</v>
      </c>
      <c r="AB1570" s="117" t="s">
        <v>582</v>
      </c>
      <c r="AC1570" s="119" t="s">
        <v>398</v>
      </c>
      <c r="AD1570" s="119" t="s">
        <v>398</v>
      </c>
    </row>
    <row r="1571" spans="1:30">
      <c r="A1571" s="117">
        <v>1570</v>
      </c>
      <c r="B1571" s="123" t="s">
        <v>467</v>
      </c>
      <c r="C1571" s="117" t="s">
        <v>5</v>
      </c>
      <c r="D1571" s="117" t="s">
        <v>595</v>
      </c>
      <c r="E1571" s="117">
        <v>1570</v>
      </c>
      <c r="F1571" s="117" t="s">
        <v>922</v>
      </c>
      <c r="G1571" s="117" t="s">
        <v>591</v>
      </c>
      <c r="H1571" s="117" t="s">
        <v>1016</v>
      </c>
      <c r="I1571" s="117" t="s">
        <v>398</v>
      </c>
      <c r="J1571" s="117" t="s">
        <v>398</v>
      </c>
      <c r="K1571" s="117" t="s">
        <v>398</v>
      </c>
      <c r="L1571" s="117" t="s">
        <v>398</v>
      </c>
      <c r="M1571" s="117" t="s">
        <v>398</v>
      </c>
      <c r="N1571" s="117" t="s">
        <v>398</v>
      </c>
      <c r="O1571" s="125" t="s">
        <v>579</v>
      </c>
      <c r="P1571" s="117">
        <v>1</v>
      </c>
      <c r="Q1571" s="117" t="s">
        <v>398</v>
      </c>
      <c r="R1571" s="117" t="s">
        <v>398</v>
      </c>
      <c r="S1571" s="117" t="s">
        <v>398</v>
      </c>
      <c r="T1571" s="117" t="s">
        <v>398</v>
      </c>
      <c r="U1571" s="117" t="s">
        <v>398</v>
      </c>
      <c r="V1571" s="117" t="s">
        <v>398</v>
      </c>
      <c r="W1571" s="123">
        <v>54</v>
      </c>
      <c r="X1571" s="123" t="s">
        <v>906</v>
      </c>
      <c r="Y1571" s="120">
        <v>43559</v>
      </c>
      <c r="Z1571" s="121">
        <v>0.375</v>
      </c>
      <c r="AA1571" s="123" t="s">
        <v>661</v>
      </c>
      <c r="AB1571" s="117" t="s">
        <v>582</v>
      </c>
      <c r="AC1571" s="119" t="s">
        <v>398</v>
      </c>
      <c r="AD1571" s="119" t="s">
        <v>398</v>
      </c>
    </row>
    <row r="1572" spans="1:30">
      <c r="A1572" s="117">
        <v>1571</v>
      </c>
      <c r="B1572" s="123" t="s">
        <v>467</v>
      </c>
      <c r="C1572" s="117" t="s">
        <v>5</v>
      </c>
      <c r="D1572" s="117" t="s">
        <v>595</v>
      </c>
      <c r="E1572" s="117">
        <v>1571</v>
      </c>
      <c r="F1572" s="117" t="s">
        <v>922</v>
      </c>
      <c r="G1572" s="117" t="s">
        <v>591</v>
      </c>
      <c r="H1572" s="117" t="s">
        <v>1016</v>
      </c>
      <c r="I1572" s="117" t="s">
        <v>398</v>
      </c>
      <c r="J1572" s="117" t="s">
        <v>398</v>
      </c>
      <c r="K1572" s="117" t="s">
        <v>398</v>
      </c>
      <c r="L1572" s="117" t="s">
        <v>398</v>
      </c>
      <c r="M1572" s="117" t="s">
        <v>398</v>
      </c>
      <c r="N1572" s="117" t="s">
        <v>398</v>
      </c>
      <c r="O1572" s="125" t="s">
        <v>579</v>
      </c>
      <c r="P1572" s="117">
        <v>1</v>
      </c>
      <c r="Q1572" s="117" t="s">
        <v>398</v>
      </c>
      <c r="R1572" s="117" t="s">
        <v>398</v>
      </c>
      <c r="S1572" s="117" t="s">
        <v>398</v>
      </c>
      <c r="T1572" s="117" t="s">
        <v>398</v>
      </c>
      <c r="U1572" s="117" t="s">
        <v>398</v>
      </c>
      <c r="V1572" s="117" t="s">
        <v>398</v>
      </c>
      <c r="W1572" s="123">
        <v>54</v>
      </c>
      <c r="X1572" s="123" t="s">
        <v>906</v>
      </c>
      <c r="Y1572" s="120">
        <v>43559</v>
      </c>
      <c r="Z1572" s="121">
        <v>0.375</v>
      </c>
      <c r="AA1572" s="123" t="s">
        <v>661</v>
      </c>
      <c r="AB1572" s="117" t="s">
        <v>582</v>
      </c>
      <c r="AC1572" s="119" t="s">
        <v>398</v>
      </c>
      <c r="AD1572" s="119" t="s">
        <v>398</v>
      </c>
    </row>
    <row r="1573" spans="1:30">
      <c r="A1573" s="117">
        <v>1572</v>
      </c>
      <c r="B1573" s="123" t="s">
        <v>467</v>
      </c>
      <c r="C1573" s="117" t="s">
        <v>5</v>
      </c>
      <c r="D1573" s="117" t="s">
        <v>595</v>
      </c>
      <c r="E1573" s="117">
        <v>1572</v>
      </c>
      <c r="F1573" s="117" t="s">
        <v>922</v>
      </c>
      <c r="G1573" s="117" t="s">
        <v>591</v>
      </c>
      <c r="H1573" s="117" t="s">
        <v>1016</v>
      </c>
      <c r="I1573" s="117" t="s">
        <v>398</v>
      </c>
      <c r="J1573" s="117" t="s">
        <v>398</v>
      </c>
      <c r="K1573" s="117" t="s">
        <v>398</v>
      </c>
      <c r="L1573" s="117" t="s">
        <v>398</v>
      </c>
      <c r="M1573" s="117" t="s">
        <v>398</v>
      </c>
      <c r="N1573" s="117" t="s">
        <v>398</v>
      </c>
      <c r="O1573" s="125" t="s">
        <v>579</v>
      </c>
      <c r="P1573" s="117">
        <v>1</v>
      </c>
      <c r="Q1573" s="117" t="s">
        <v>398</v>
      </c>
      <c r="R1573" s="117" t="s">
        <v>398</v>
      </c>
      <c r="S1573" s="117" t="s">
        <v>398</v>
      </c>
      <c r="T1573" s="117" t="s">
        <v>398</v>
      </c>
      <c r="U1573" s="117" t="s">
        <v>398</v>
      </c>
      <c r="V1573" s="117" t="s">
        <v>398</v>
      </c>
      <c r="W1573" s="123">
        <v>54</v>
      </c>
      <c r="X1573" s="123" t="s">
        <v>906</v>
      </c>
      <c r="Y1573" s="120">
        <v>43559</v>
      </c>
      <c r="Z1573" s="121">
        <v>0.375</v>
      </c>
      <c r="AA1573" s="123" t="s">
        <v>661</v>
      </c>
      <c r="AB1573" s="117" t="s">
        <v>582</v>
      </c>
      <c r="AC1573" s="119" t="s">
        <v>398</v>
      </c>
      <c r="AD1573" s="119" t="s">
        <v>398</v>
      </c>
    </row>
    <row r="1574" spans="1:30">
      <c r="A1574" s="117">
        <v>1573</v>
      </c>
      <c r="B1574" s="123" t="s">
        <v>467</v>
      </c>
      <c r="C1574" s="117" t="s">
        <v>5</v>
      </c>
      <c r="D1574" s="117" t="s">
        <v>595</v>
      </c>
      <c r="E1574" s="117">
        <v>1573</v>
      </c>
      <c r="F1574" s="117" t="s">
        <v>922</v>
      </c>
      <c r="G1574" s="117" t="s">
        <v>591</v>
      </c>
      <c r="H1574" s="117" t="s">
        <v>1016</v>
      </c>
      <c r="I1574" s="117" t="s">
        <v>398</v>
      </c>
      <c r="J1574" s="117" t="s">
        <v>398</v>
      </c>
      <c r="K1574" s="117" t="s">
        <v>398</v>
      </c>
      <c r="L1574" s="117" t="s">
        <v>398</v>
      </c>
      <c r="M1574" s="117" t="s">
        <v>398</v>
      </c>
      <c r="N1574" s="117" t="s">
        <v>398</v>
      </c>
      <c r="O1574" s="125" t="s">
        <v>579</v>
      </c>
      <c r="P1574" s="117">
        <v>1</v>
      </c>
      <c r="Q1574" s="117" t="s">
        <v>398</v>
      </c>
      <c r="R1574" s="117" t="s">
        <v>398</v>
      </c>
      <c r="S1574" s="117" t="s">
        <v>398</v>
      </c>
      <c r="T1574" s="117" t="s">
        <v>398</v>
      </c>
      <c r="U1574" s="117" t="s">
        <v>398</v>
      </c>
      <c r="V1574" s="117" t="s">
        <v>398</v>
      </c>
      <c r="W1574" s="123">
        <v>54</v>
      </c>
      <c r="X1574" s="123" t="s">
        <v>906</v>
      </c>
      <c r="Y1574" s="120">
        <v>43559</v>
      </c>
      <c r="Z1574" s="121">
        <v>0.375</v>
      </c>
      <c r="AA1574" s="123" t="s">
        <v>661</v>
      </c>
      <c r="AB1574" s="117" t="s">
        <v>582</v>
      </c>
      <c r="AC1574" s="119" t="s">
        <v>398</v>
      </c>
      <c r="AD1574" s="119" t="s">
        <v>398</v>
      </c>
    </row>
    <row r="1575" spans="1:30">
      <c r="A1575" s="117">
        <v>1574</v>
      </c>
      <c r="B1575" s="123" t="s">
        <v>467</v>
      </c>
      <c r="C1575" s="117" t="s">
        <v>5</v>
      </c>
      <c r="D1575" s="117" t="s">
        <v>595</v>
      </c>
      <c r="E1575" s="117">
        <v>1574</v>
      </c>
      <c r="F1575" s="117" t="s">
        <v>922</v>
      </c>
      <c r="G1575" s="117" t="s">
        <v>591</v>
      </c>
      <c r="H1575" s="117" t="s">
        <v>1016</v>
      </c>
      <c r="I1575" s="117" t="s">
        <v>398</v>
      </c>
      <c r="J1575" s="117" t="s">
        <v>398</v>
      </c>
      <c r="K1575" s="117" t="s">
        <v>398</v>
      </c>
      <c r="L1575" s="117" t="s">
        <v>398</v>
      </c>
      <c r="M1575" s="117" t="s">
        <v>398</v>
      </c>
      <c r="N1575" s="117" t="s">
        <v>398</v>
      </c>
      <c r="O1575" s="125" t="s">
        <v>579</v>
      </c>
      <c r="P1575" s="117">
        <v>1</v>
      </c>
      <c r="Q1575" s="117" t="s">
        <v>398</v>
      </c>
      <c r="R1575" s="117" t="s">
        <v>398</v>
      </c>
      <c r="S1575" s="117" t="s">
        <v>398</v>
      </c>
      <c r="T1575" s="117" t="s">
        <v>398</v>
      </c>
      <c r="U1575" s="117" t="s">
        <v>398</v>
      </c>
      <c r="V1575" s="117" t="s">
        <v>398</v>
      </c>
      <c r="W1575" s="123">
        <v>54</v>
      </c>
      <c r="X1575" s="123" t="s">
        <v>906</v>
      </c>
      <c r="Y1575" s="120">
        <v>43559</v>
      </c>
      <c r="Z1575" s="121">
        <v>0.375</v>
      </c>
      <c r="AA1575" s="123" t="s">
        <v>661</v>
      </c>
      <c r="AB1575" s="117" t="s">
        <v>582</v>
      </c>
      <c r="AC1575" s="119" t="s">
        <v>398</v>
      </c>
      <c r="AD1575" s="119" t="s">
        <v>398</v>
      </c>
    </row>
    <row r="1576" spans="1:30">
      <c r="A1576" s="117">
        <v>1575</v>
      </c>
      <c r="B1576" s="123" t="s">
        <v>467</v>
      </c>
      <c r="C1576" s="117" t="s">
        <v>5</v>
      </c>
      <c r="D1576" s="117" t="s">
        <v>595</v>
      </c>
      <c r="E1576" s="117">
        <v>1575</v>
      </c>
      <c r="F1576" s="117" t="s">
        <v>922</v>
      </c>
      <c r="G1576" s="117" t="s">
        <v>591</v>
      </c>
      <c r="H1576" s="117" t="s">
        <v>1016</v>
      </c>
      <c r="I1576" s="117" t="s">
        <v>398</v>
      </c>
      <c r="J1576" s="117" t="s">
        <v>398</v>
      </c>
      <c r="K1576" s="117" t="s">
        <v>398</v>
      </c>
      <c r="L1576" s="117" t="s">
        <v>398</v>
      </c>
      <c r="M1576" s="117" t="s">
        <v>398</v>
      </c>
      <c r="N1576" s="117" t="s">
        <v>398</v>
      </c>
      <c r="O1576" s="125" t="s">
        <v>579</v>
      </c>
      <c r="P1576" s="117">
        <v>1</v>
      </c>
      <c r="Q1576" s="117" t="s">
        <v>398</v>
      </c>
      <c r="R1576" s="117" t="s">
        <v>398</v>
      </c>
      <c r="S1576" s="117" t="s">
        <v>398</v>
      </c>
      <c r="T1576" s="117" t="s">
        <v>398</v>
      </c>
      <c r="U1576" s="117" t="s">
        <v>398</v>
      </c>
      <c r="V1576" s="117" t="s">
        <v>398</v>
      </c>
      <c r="W1576" s="123">
        <v>54</v>
      </c>
      <c r="X1576" s="123" t="s">
        <v>906</v>
      </c>
      <c r="Y1576" s="120">
        <v>43559</v>
      </c>
      <c r="Z1576" s="121">
        <v>0.375</v>
      </c>
      <c r="AA1576" s="123" t="s">
        <v>661</v>
      </c>
      <c r="AB1576" s="117" t="s">
        <v>582</v>
      </c>
      <c r="AC1576" s="119" t="s">
        <v>398</v>
      </c>
      <c r="AD1576" s="119" t="s">
        <v>398</v>
      </c>
    </row>
    <row r="1577" spans="1:30">
      <c r="A1577" s="117">
        <v>1576</v>
      </c>
      <c r="B1577" s="123" t="s">
        <v>467</v>
      </c>
      <c r="C1577" s="117" t="s">
        <v>5</v>
      </c>
      <c r="D1577" s="117" t="s">
        <v>595</v>
      </c>
      <c r="E1577" s="117">
        <v>1576</v>
      </c>
      <c r="F1577" s="117" t="s">
        <v>922</v>
      </c>
      <c r="G1577" s="117" t="s">
        <v>591</v>
      </c>
      <c r="H1577" s="117" t="s">
        <v>1016</v>
      </c>
      <c r="I1577" s="117" t="s">
        <v>398</v>
      </c>
      <c r="J1577" s="117" t="s">
        <v>398</v>
      </c>
      <c r="K1577" s="117" t="s">
        <v>398</v>
      </c>
      <c r="L1577" s="117" t="s">
        <v>398</v>
      </c>
      <c r="M1577" s="117" t="s">
        <v>398</v>
      </c>
      <c r="N1577" s="117" t="s">
        <v>398</v>
      </c>
      <c r="O1577" s="125" t="s">
        <v>579</v>
      </c>
      <c r="P1577" s="117">
        <v>1</v>
      </c>
      <c r="Q1577" s="117" t="s">
        <v>398</v>
      </c>
      <c r="R1577" s="117" t="s">
        <v>398</v>
      </c>
      <c r="S1577" s="117" t="s">
        <v>398</v>
      </c>
      <c r="T1577" s="117" t="s">
        <v>398</v>
      </c>
      <c r="U1577" s="117" t="s">
        <v>398</v>
      </c>
      <c r="V1577" s="117" t="s">
        <v>398</v>
      </c>
      <c r="W1577" s="123">
        <v>54</v>
      </c>
      <c r="X1577" s="123" t="s">
        <v>906</v>
      </c>
      <c r="Y1577" s="120">
        <v>43559</v>
      </c>
      <c r="Z1577" s="121">
        <v>0.375</v>
      </c>
      <c r="AA1577" s="123" t="s">
        <v>661</v>
      </c>
      <c r="AB1577" s="117" t="s">
        <v>582</v>
      </c>
      <c r="AC1577" s="119" t="s">
        <v>398</v>
      </c>
      <c r="AD1577" s="119" t="s">
        <v>398</v>
      </c>
    </row>
    <row r="1578" spans="1:30">
      <c r="A1578" s="117">
        <v>1577</v>
      </c>
      <c r="B1578" s="123" t="s">
        <v>467</v>
      </c>
      <c r="C1578" s="117" t="s">
        <v>5</v>
      </c>
      <c r="D1578" s="117" t="s">
        <v>595</v>
      </c>
      <c r="E1578" s="117">
        <v>1577</v>
      </c>
      <c r="F1578" s="117" t="s">
        <v>922</v>
      </c>
      <c r="G1578" s="117" t="s">
        <v>591</v>
      </c>
      <c r="H1578" s="117" t="s">
        <v>1016</v>
      </c>
      <c r="I1578" s="117" t="s">
        <v>398</v>
      </c>
      <c r="J1578" s="117" t="s">
        <v>398</v>
      </c>
      <c r="K1578" s="117" t="s">
        <v>398</v>
      </c>
      <c r="L1578" s="117" t="s">
        <v>398</v>
      </c>
      <c r="M1578" s="117" t="s">
        <v>398</v>
      </c>
      <c r="N1578" s="117" t="s">
        <v>398</v>
      </c>
      <c r="O1578" s="125" t="s">
        <v>579</v>
      </c>
      <c r="P1578" s="117">
        <v>1</v>
      </c>
      <c r="Q1578" s="117" t="s">
        <v>398</v>
      </c>
      <c r="R1578" s="117" t="s">
        <v>398</v>
      </c>
      <c r="S1578" s="117" t="s">
        <v>398</v>
      </c>
      <c r="T1578" s="117" t="s">
        <v>398</v>
      </c>
      <c r="U1578" s="117" t="s">
        <v>398</v>
      </c>
      <c r="V1578" s="117" t="s">
        <v>398</v>
      </c>
      <c r="W1578" s="123">
        <v>54</v>
      </c>
      <c r="X1578" s="123" t="s">
        <v>906</v>
      </c>
      <c r="Y1578" s="120">
        <v>43559</v>
      </c>
      <c r="Z1578" s="121">
        <v>0.375</v>
      </c>
      <c r="AA1578" s="123" t="s">
        <v>661</v>
      </c>
      <c r="AB1578" s="117" t="s">
        <v>582</v>
      </c>
      <c r="AC1578" s="119" t="s">
        <v>398</v>
      </c>
      <c r="AD1578" s="119" t="s">
        <v>398</v>
      </c>
    </row>
    <row r="1579" spans="1:30">
      <c r="A1579" s="117">
        <v>1578</v>
      </c>
      <c r="B1579" s="123" t="s">
        <v>467</v>
      </c>
      <c r="C1579" s="117" t="s">
        <v>5</v>
      </c>
      <c r="D1579" s="117" t="s">
        <v>595</v>
      </c>
      <c r="E1579" s="117">
        <v>1578</v>
      </c>
      <c r="F1579" s="117" t="s">
        <v>922</v>
      </c>
      <c r="G1579" s="117" t="s">
        <v>591</v>
      </c>
      <c r="H1579" s="117" t="s">
        <v>1016</v>
      </c>
      <c r="I1579" s="117" t="s">
        <v>398</v>
      </c>
      <c r="J1579" s="117" t="s">
        <v>398</v>
      </c>
      <c r="K1579" s="117" t="s">
        <v>398</v>
      </c>
      <c r="L1579" s="117" t="s">
        <v>398</v>
      </c>
      <c r="M1579" s="117" t="s">
        <v>398</v>
      </c>
      <c r="N1579" s="117" t="s">
        <v>398</v>
      </c>
      <c r="O1579" s="125" t="s">
        <v>579</v>
      </c>
      <c r="P1579" s="117">
        <v>1</v>
      </c>
      <c r="Q1579" s="117" t="s">
        <v>398</v>
      </c>
      <c r="R1579" s="117" t="s">
        <v>398</v>
      </c>
      <c r="S1579" s="117" t="s">
        <v>398</v>
      </c>
      <c r="T1579" s="117" t="s">
        <v>398</v>
      </c>
      <c r="U1579" s="117" t="s">
        <v>398</v>
      </c>
      <c r="V1579" s="117" t="s">
        <v>398</v>
      </c>
      <c r="W1579" s="123">
        <v>54</v>
      </c>
      <c r="X1579" s="123" t="s">
        <v>906</v>
      </c>
      <c r="Y1579" s="120">
        <v>43559</v>
      </c>
      <c r="Z1579" s="121">
        <v>0.375</v>
      </c>
      <c r="AA1579" s="123" t="s">
        <v>661</v>
      </c>
      <c r="AB1579" s="117" t="s">
        <v>582</v>
      </c>
      <c r="AC1579" s="119" t="s">
        <v>398</v>
      </c>
      <c r="AD1579" s="119" t="s">
        <v>398</v>
      </c>
    </row>
    <row r="1580" spans="1:30">
      <c r="A1580" s="117">
        <v>1579</v>
      </c>
      <c r="B1580" s="123" t="s">
        <v>467</v>
      </c>
      <c r="C1580" s="117" t="s">
        <v>5</v>
      </c>
      <c r="D1580" s="117" t="s">
        <v>595</v>
      </c>
      <c r="E1580" s="117">
        <v>1579</v>
      </c>
      <c r="F1580" s="117" t="s">
        <v>922</v>
      </c>
      <c r="G1580" s="117" t="s">
        <v>591</v>
      </c>
      <c r="H1580" s="117" t="s">
        <v>1016</v>
      </c>
      <c r="I1580" s="117" t="s">
        <v>398</v>
      </c>
      <c r="J1580" s="117" t="s">
        <v>398</v>
      </c>
      <c r="K1580" s="117" t="s">
        <v>398</v>
      </c>
      <c r="L1580" s="117" t="s">
        <v>398</v>
      </c>
      <c r="M1580" s="117" t="s">
        <v>398</v>
      </c>
      <c r="N1580" s="117" t="s">
        <v>398</v>
      </c>
      <c r="O1580" s="125" t="s">
        <v>579</v>
      </c>
      <c r="P1580" s="117">
        <v>1</v>
      </c>
      <c r="Q1580" s="117" t="s">
        <v>398</v>
      </c>
      <c r="R1580" s="117" t="s">
        <v>398</v>
      </c>
      <c r="S1580" s="117" t="s">
        <v>398</v>
      </c>
      <c r="T1580" s="117" t="s">
        <v>398</v>
      </c>
      <c r="U1580" s="117" t="s">
        <v>398</v>
      </c>
      <c r="V1580" s="117" t="s">
        <v>398</v>
      </c>
      <c r="W1580" s="123">
        <v>54</v>
      </c>
      <c r="X1580" s="123" t="s">
        <v>906</v>
      </c>
      <c r="Y1580" s="120">
        <v>43559</v>
      </c>
      <c r="Z1580" s="121">
        <v>0.375</v>
      </c>
      <c r="AA1580" s="123" t="s">
        <v>661</v>
      </c>
      <c r="AB1580" s="117" t="s">
        <v>582</v>
      </c>
      <c r="AC1580" s="119" t="s">
        <v>398</v>
      </c>
      <c r="AD1580" s="119" t="s">
        <v>398</v>
      </c>
    </row>
    <row r="1581" spans="1:30">
      <c r="A1581" s="117">
        <v>1580</v>
      </c>
      <c r="B1581" s="123" t="s">
        <v>467</v>
      </c>
      <c r="C1581" s="117" t="s">
        <v>5</v>
      </c>
      <c r="D1581" s="117" t="s">
        <v>595</v>
      </c>
      <c r="E1581" s="117">
        <v>1580</v>
      </c>
      <c r="F1581" s="117" t="s">
        <v>922</v>
      </c>
      <c r="G1581" s="117" t="s">
        <v>591</v>
      </c>
      <c r="H1581" s="117" t="s">
        <v>1016</v>
      </c>
      <c r="I1581" s="117" t="s">
        <v>398</v>
      </c>
      <c r="J1581" s="117" t="s">
        <v>398</v>
      </c>
      <c r="K1581" s="117" t="s">
        <v>398</v>
      </c>
      <c r="L1581" s="117" t="s">
        <v>398</v>
      </c>
      <c r="M1581" s="117" t="s">
        <v>398</v>
      </c>
      <c r="N1581" s="117" t="s">
        <v>398</v>
      </c>
      <c r="O1581" s="125" t="s">
        <v>579</v>
      </c>
      <c r="P1581" s="117">
        <v>1</v>
      </c>
      <c r="Q1581" s="117" t="s">
        <v>398</v>
      </c>
      <c r="R1581" s="117" t="s">
        <v>398</v>
      </c>
      <c r="S1581" s="117" t="s">
        <v>398</v>
      </c>
      <c r="T1581" s="117" t="s">
        <v>398</v>
      </c>
      <c r="U1581" s="117" t="s">
        <v>398</v>
      </c>
      <c r="V1581" s="117" t="s">
        <v>398</v>
      </c>
      <c r="W1581" s="123">
        <v>54</v>
      </c>
      <c r="X1581" s="123" t="s">
        <v>906</v>
      </c>
      <c r="Y1581" s="120">
        <v>43559</v>
      </c>
      <c r="Z1581" s="121">
        <v>0.375</v>
      </c>
      <c r="AA1581" s="123" t="s">
        <v>661</v>
      </c>
      <c r="AB1581" s="117" t="s">
        <v>582</v>
      </c>
      <c r="AC1581" s="119" t="s">
        <v>398</v>
      </c>
      <c r="AD1581" s="119" t="s">
        <v>398</v>
      </c>
    </row>
    <row r="1582" spans="1:30">
      <c r="A1582" s="117">
        <v>1581</v>
      </c>
      <c r="B1582" s="123" t="s">
        <v>467</v>
      </c>
      <c r="C1582" s="117" t="s">
        <v>5</v>
      </c>
      <c r="D1582" s="117" t="s">
        <v>595</v>
      </c>
      <c r="E1582" s="117">
        <v>1581</v>
      </c>
      <c r="F1582" s="117" t="s">
        <v>922</v>
      </c>
      <c r="G1582" s="117" t="s">
        <v>591</v>
      </c>
      <c r="H1582" s="117" t="s">
        <v>1016</v>
      </c>
      <c r="I1582" s="117" t="s">
        <v>398</v>
      </c>
      <c r="J1582" s="117" t="s">
        <v>398</v>
      </c>
      <c r="K1582" s="117" t="s">
        <v>398</v>
      </c>
      <c r="L1582" s="117" t="s">
        <v>398</v>
      </c>
      <c r="M1582" s="117" t="s">
        <v>398</v>
      </c>
      <c r="N1582" s="117" t="s">
        <v>398</v>
      </c>
      <c r="O1582" s="125" t="s">
        <v>579</v>
      </c>
      <c r="P1582" s="117">
        <v>1</v>
      </c>
      <c r="Q1582" s="117" t="s">
        <v>398</v>
      </c>
      <c r="R1582" s="117" t="s">
        <v>398</v>
      </c>
      <c r="S1582" s="117" t="s">
        <v>398</v>
      </c>
      <c r="T1582" s="117" t="s">
        <v>398</v>
      </c>
      <c r="U1582" s="117" t="s">
        <v>398</v>
      </c>
      <c r="V1582" s="117" t="s">
        <v>398</v>
      </c>
      <c r="W1582" s="123">
        <v>54</v>
      </c>
      <c r="X1582" s="123" t="s">
        <v>906</v>
      </c>
      <c r="Y1582" s="120">
        <v>43559</v>
      </c>
      <c r="Z1582" s="121">
        <v>0.375</v>
      </c>
      <c r="AA1582" s="123" t="s">
        <v>661</v>
      </c>
      <c r="AB1582" s="117" t="s">
        <v>582</v>
      </c>
      <c r="AC1582" s="119" t="s">
        <v>398</v>
      </c>
      <c r="AD1582" s="119" t="s">
        <v>398</v>
      </c>
    </row>
    <row r="1583" spans="1:30">
      <c r="A1583" s="117">
        <v>1582</v>
      </c>
      <c r="B1583" s="123" t="s">
        <v>467</v>
      </c>
      <c r="C1583" s="117" t="s">
        <v>5</v>
      </c>
      <c r="D1583" s="117" t="s">
        <v>595</v>
      </c>
      <c r="E1583" s="117">
        <v>1582</v>
      </c>
      <c r="F1583" s="117" t="s">
        <v>922</v>
      </c>
      <c r="G1583" s="117" t="s">
        <v>591</v>
      </c>
      <c r="H1583" s="117" t="s">
        <v>1016</v>
      </c>
      <c r="I1583" s="117" t="s">
        <v>398</v>
      </c>
      <c r="J1583" s="117" t="s">
        <v>398</v>
      </c>
      <c r="K1583" s="117" t="s">
        <v>398</v>
      </c>
      <c r="L1583" s="117" t="s">
        <v>398</v>
      </c>
      <c r="M1583" s="117" t="s">
        <v>398</v>
      </c>
      <c r="N1583" s="117" t="s">
        <v>398</v>
      </c>
      <c r="O1583" s="125" t="s">
        <v>579</v>
      </c>
      <c r="P1583" s="117">
        <v>1</v>
      </c>
      <c r="Q1583" s="117" t="s">
        <v>398</v>
      </c>
      <c r="R1583" s="117" t="s">
        <v>398</v>
      </c>
      <c r="S1583" s="117" t="s">
        <v>398</v>
      </c>
      <c r="T1583" s="117" t="s">
        <v>398</v>
      </c>
      <c r="U1583" s="117" t="s">
        <v>398</v>
      </c>
      <c r="V1583" s="117" t="s">
        <v>398</v>
      </c>
      <c r="W1583" s="123">
        <v>54</v>
      </c>
      <c r="X1583" s="123" t="s">
        <v>906</v>
      </c>
      <c r="Y1583" s="120">
        <v>43559</v>
      </c>
      <c r="Z1583" s="121">
        <v>0.375</v>
      </c>
      <c r="AA1583" s="123" t="s">
        <v>661</v>
      </c>
      <c r="AB1583" s="117" t="s">
        <v>582</v>
      </c>
      <c r="AC1583" s="119" t="s">
        <v>398</v>
      </c>
      <c r="AD1583" s="119" t="s">
        <v>398</v>
      </c>
    </row>
    <row r="1584" spans="1:30">
      <c r="A1584" s="117">
        <v>1583</v>
      </c>
      <c r="B1584" s="123" t="s">
        <v>467</v>
      </c>
      <c r="C1584" s="117" t="s">
        <v>5</v>
      </c>
      <c r="D1584" s="117" t="s">
        <v>595</v>
      </c>
      <c r="E1584" s="117">
        <v>1583</v>
      </c>
      <c r="F1584" s="117" t="s">
        <v>922</v>
      </c>
      <c r="G1584" s="117" t="s">
        <v>591</v>
      </c>
      <c r="H1584" s="117" t="s">
        <v>1016</v>
      </c>
      <c r="I1584" s="117" t="s">
        <v>398</v>
      </c>
      <c r="J1584" s="117" t="s">
        <v>398</v>
      </c>
      <c r="K1584" s="117" t="s">
        <v>398</v>
      </c>
      <c r="L1584" s="117" t="s">
        <v>398</v>
      </c>
      <c r="M1584" s="117" t="s">
        <v>398</v>
      </c>
      <c r="N1584" s="117" t="s">
        <v>398</v>
      </c>
      <c r="O1584" s="125" t="s">
        <v>579</v>
      </c>
      <c r="P1584" s="117">
        <v>1</v>
      </c>
      <c r="Q1584" s="117" t="s">
        <v>398</v>
      </c>
      <c r="R1584" s="117" t="s">
        <v>398</v>
      </c>
      <c r="S1584" s="117" t="s">
        <v>398</v>
      </c>
      <c r="T1584" s="117" t="s">
        <v>398</v>
      </c>
      <c r="U1584" s="117" t="s">
        <v>398</v>
      </c>
      <c r="V1584" s="117" t="s">
        <v>398</v>
      </c>
      <c r="W1584" s="123">
        <v>54</v>
      </c>
      <c r="X1584" s="123" t="s">
        <v>906</v>
      </c>
      <c r="Y1584" s="120">
        <v>43559</v>
      </c>
      <c r="Z1584" s="121">
        <v>0.375</v>
      </c>
      <c r="AA1584" s="123" t="s">
        <v>661</v>
      </c>
      <c r="AB1584" s="117" t="s">
        <v>582</v>
      </c>
      <c r="AC1584" s="119" t="s">
        <v>398</v>
      </c>
      <c r="AD1584" s="119" t="s">
        <v>398</v>
      </c>
    </row>
    <row r="1585" spans="1:30">
      <c r="A1585" s="117">
        <v>1584</v>
      </c>
      <c r="B1585" s="123" t="s">
        <v>467</v>
      </c>
      <c r="C1585" s="117" t="s">
        <v>5</v>
      </c>
      <c r="D1585" s="117" t="s">
        <v>595</v>
      </c>
      <c r="E1585" s="117">
        <v>1584</v>
      </c>
      <c r="F1585" s="117" t="s">
        <v>922</v>
      </c>
      <c r="G1585" s="117" t="s">
        <v>591</v>
      </c>
      <c r="H1585" s="117" t="s">
        <v>1016</v>
      </c>
      <c r="I1585" s="117" t="s">
        <v>398</v>
      </c>
      <c r="J1585" s="117" t="s">
        <v>398</v>
      </c>
      <c r="K1585" s="117" t="s">
        <v>398</v>
      </c>
      <c r="L1585" s="117" t="s">
        <v>398</v>
      </c>
      <c r="M1585" s="117" t="s">
        <v>398</v>
      </c>
      <c r="N1585" s="117" t="s">
        <v>398</v>
      </c>
      <c r="O1585" s="125" t="s">
        <v>579</v>
      </c>
      <c r="P1585" s="117">
        <v>1</v>
      </c>
      <c r="Q1585" s="117" t="s">
        <v>398</v>
      </c>
      <c r="R1585" s="117" t="s">
        <v>398</v>
      </c>
      <c r="S1585" s="117" t="s">
        <v>398</v>
      </c>
      <c r="T1585" s="117" t="s">
        <v>398</v>
      </c>
      <c r="U1585" s="117" t="s">
        <v>398</v>
      </c>
      <c r="V1585" s="117" t="s">
        <v>398</v>
      </c>
      <c r="W1585" s="123">
        <v>54</v>
      </c>
      <c r="X1585" s="123" t="s">
        <v>906</v>
      </c>
      <c r="Y1585" s="120">
        <v>43559</v>
      </c>
      <c r="Z1585" s="121">
        <v>0.375</v>
      </c>
      <c r="AA1585" s="123" t="s">
        <v>661</v>
      </c>
      <c r="AB1585" s="117" t="s">
        <v>582</v>
      </c>
      <c r="AC1585" s="119" t="s">
        <v>398</v>
      </c>
      <c r="AD1585" s="119" t="s">
        <v>398</v>
      </c>
    </row>
    <row r="1586" spans="1:30">
      <c r="A1586" s="117">
        <v>1585</v>
      </c>
      <c r="B1586" s="123" t="s">
        <v>467</v>
      </c>
      <c r="C1586" s="117" t="s">
        <v>5</v>
      </c>
      <c r="D1586" s="117" t="s">
        <v>595</v>
      </c>
      <c r="E1586" s="117">
        <v>1585</v>
      </c>
      <c r="F1586" s="117" t="s">
        <v>922</v>
      </c>
      <c r="G1586" s="117" t="s">
        <v>591</v>
      </c>
      <c r="H1586" s="117" t="s">
        <v>1016</v>
      </c>
      <c r="I1586" s="117" t="s">
        <v>398</v>
      </c>
      <c r="J1586" s="117" t="s">
        <v>398</v>
      </c>
      <c r="K1586" s="117" t="s">
        <v>398</v>
      </c>
      <c r="L1586" s="117" t="s">
        <v>398</v>
      </c>
      <c r="M1586" s="117" t="s">
        <v>398</v>
      </c>
      <c r="N1586" s="117" t="s">
        <v>398</v>
      </c>
      <c r="O1586" s="125" t="s">
        <v>579</v>
      </c>
      <c r="P1586" s="117">
        <v>1</v>
      </c>
      <c r="Q1586" s="117" t="s">
        <v>398</v>
      </c>
      <c r="R1586" s="117" t="s">
        <v>398</v>
      </c>
      <c r="S1586" s="117" t="s">
        <v>398</v>
      </c>
      <c r="T1586" s="117" t="s">
        <v>398</v>
      </c>
      <c r="U1586" s="117" t="s">
        <v>398</v>
      </c>
      <c r="V1586" s="117" t="s">
        <v>398</v>
      </c>
      <c r="W1586" s="123">
        <v>54</v>
      </c>
      <c r="X1586" s="123" t="s">
        <v>906</v>
      </c>
      <c r="Y1586" s="120">
        <v>43559</v>
      </c>
      <c r="Z1586" s="121">
        <v>0.375</v>
      </c>
      <c r="AA1586" s="123" t="s">
        <v>661</v>
      </c>
      <c r="AB1586" s="117" t="s">
        <v>582</v>
      </c>
      <c r="AC1586" s="119" t="s">
        <v>398</v>
      </c>
      <c r="AD1586" s="119" t="s">
        <v>398</v>
      </c>
    </row>
    <row r="1587" spans="1:30">
      <c r="A1587" s="117">
        <v>1586</v>
      </c>
      <c r="B1587" s="123" t="s">
        <v>467</v>
      </c>
      <c r="C1587" s="117" t="s">
        <v>5</v>
      </c>
      <c r="D1587" s="117" t="s">
        <v>595</v>
      </c>
      <c r="E1587" s="117">
        <v>1586</v>
      </c>
      <c r="F1587" s="117" t="s">
        <v>922</v>
      </c>
      <c r="G1587" s="117" t="s">
        <v>591</v>
      </c>
      <c r="H1587" s="117" t="s">
        <v>1016</v>
      </c>
      <c r="I1587" s="117" t="s">
        <v>398</v>
      </c>
      <c r="J1587" s="117" t="s">
        <v>398</v>
      </c>
      <c r="K1587" s="117" t="s">
        <v>398</v>
      </c>
      <c r="L1587" s="117" t="s">
        <v>398</v>
      </c>
      <c r="M1587" s="117" t="s">
        <v>398</v>
      </c>
      <c r="N1587" s="117" t="s">
        <v>398</v>
      </c>
      <c r="O1587" s="125" t="s">
        <v>579</v>
      </c>
      <c r="P1587" s="117">
        <v>1</v>
      </c>
      <c r="Q1587" s="117" t="s">
        <v>398</v>
      </c>
      <c r="R1587" s="117" t="s">
        <v>398</v>
      </c>
      <c r="S1587" s="117" t="s">
        <v>398</v>
      </c>
      <c r="T1587" s="117" t="s">
        <v>398</v>
      </c>
      <c r="U1587" s="117" t="s">
        <v>398</v>
      </c>
      <c r="V1587" s="117" t="s">
        <v>398</v>
      </c>
      <c r="W1587" s="123">
        <v>54</v>
      </c>
      <c r="X1587" s="123" t="s">
        <v>906</v>
      </c>
      <c r="Y1587" s="120">
        <v>43559</v>
      </c>
      <c r="Z1587" s="121">
        <v>0.375</v>
      </c>
      <c r="AA1587" s="123" t="s">
        <v>661</v>
      </c>
      <c r="AB1587" s="117" t="s">
        <v>582</v>
      </c>
      <c r="AC1587" s="119" t="s">
        <v>398</v>
      </c>
      <c r="AD1587" s="119" t="s">
        <v>398</v>
      </c>
    </row>
    <row r="1588" spans="1:30">
      <c r="A1588" s="117">
        <v>1587</v>
      </c>
      <c r="B1588" s="123" t="s">
        <v>467</v>
      </c>
      <c r="C1588" s="117" t="s">
        <v>5</v>
      </c>
      <c r="D1588" s="117" t="s">
        <v>595</v>
      </c>
      <c r="E1588" s="117">
        <v>1587</v>
      </c>
      <c r="F1588" s="117" t="s">
        <v>922</v>
      </c>
      <c r="G1588" s="117" t="s">
        <v>591</v>
      </c>
      <c r="H1588" s="117" t="s">
        <v>1016</v>
      </c>
      <c r="I1588" s="117" t="s">
        <v>398</v>
      </c>
      <c r="J1588" s="117" t="s">
        <v>398</v>
      </c>
      <c r="K1588" s="117" t="s">
        <v>398</v>
      </c>
      <c r="L1588" s="117" t="s">
        <v>398</v>
      </c>
      <c r="M1588" s="117" t="s">
        <v>398</v>
      </c>
      <c r="N1588" s="117" t="s">
        <v>398</v>
      </c>
      <c r="O1588" s="125" t="s">
        <v>579</v>
      </c>
      <c r="P1588" s="117">
        <v>1</v>
      </c>
      <c r="Q1588" s="117" t="s">
        <v>398</v>
      </c>
      <c r="R1588" s="117" t="s">
        <v>398</v>
      </c>
      <c r="S1588" s="117" t="s">
        <v>398</v>
      </c>
      <c r="T1588" s="117" t="s">
        <v>398</v>
      </c>
      <c r="U1588" s="117" t="s">
        <v>398</v>
      </c>
      <c r="V1588" s="117" t="s">
        <v>398</v>
      </c>
      <c r="W1588" s="123">
        <v>54</v>
      </c>
      <c r="X1588" s="123" t="s">
        <v>906</v>
      </c>
      <c r="Y1588" s="120">
        <v>43559</v>
      </c>
      <c r="Z1588" s="121">
        <v>0.375</v>
      </c>
      <c r="AA1588" s="123" t="s">
        <v>661</v>
      </c>
      <c r="AB1588" s="117" t="s">
        <v>582</v>
      </c>
      <c r="AC1588" s="119" t="s">
        <v>398</v>
      </c>
      <c r="AD1588" s="119" t="s">
        <v>398</v>
      </c>
    </row>
    <row r="1589" spans="1:30">
      <c r="A1589" s="117">
        <v>1588</v>
      </c>
      <c r="B1589" s="123" t="s">
        <v>467</v>
      </c>
      <c r="C1589" s="117" t="s">
        <v>5</v>
      </c>
      <c r="D1589" s="117" t="s">
        <v>595</v>
      </c>
      <c r="E1589" s="117">
        <v>1588</v>
      </c>
      <c r="F1589" s="117" t="s">
        <v>922</v>
      </c>
      <c r="G1589" s="117" t="s">
        <v>591</v>
      </c>
      <c r="H1589" s="117" t="s">
        <v>1016</v>
      </c>
      <c r="I1589" s="117" t="s">
        <v>398</v>
      </c>
      <c r="J1589" s="117" t="s">
        <v>398</v>
      </c>
      <c r="K1589" s="117" t="s">
        <v>398</v>
      </c>
      <c r="L1589" s="117" t="s">
        <v>398</v>
      </c>
      <c r="M1589" s="117" t="s">
        <v>398</v>
      </c>
      <c r="N1589" s="117" t="s">
        <v>398</v>
      </c>
      <c r="O1589" s="125" t="s">
        <v>579</v>
      </c>
      <c r="P1589" s="117">
        <v>1</v>
      </c>
      <c r="Q1589" s="117" t="s">
        <v>398</v>
      </c>
      <c r="R1589" s="117" t="s">
        <v>398</v>
      </c>
      <c r="S1589" s="117" t="s">
        <v>398</v>
      </c>
      <c r="T1589" s="117" t="s">
        <v>398</v>
      </c>
      <c r="U1589" s="117" t="s">
        <v>398</v>
      </c>
      <c r="V1589" s="117" t="s">
        <v>398</v>
      </c>
      <c r="W1589" s="123">
        <v>54</v>
      </c>
      <c r="X1589" s="123" t="s">
        <v>906</v>
      </c>
      <c r="Y1589" s="120">
        <v>43559</v>
      </c>
      <c r="Z1589" s="121">
        <v>0.375</v>
      </c>
      <c r="AA1589" s="123" t="s">
        <v>661</v>
      </c>
      <c r="AB1589" s="117" t="s">
        <v>582</v>
      </c>
      <c r="AC1589" s="119" t="s">
        <v>398</v>
      </c>
      <c r="AD1589" s="119" t="s">
        <v>398</v>
      </c>
    </row>
    <row r="1590" spans="1:30">
      <c r="A1590" s="117">
        <v>1589</v>
      </c>
      <c r="B1590" s="123" t="s">
        <v>467</v>
      </c>
      <c r="C1590" s="117" t="s">
        <v>5</v>
      </c>
      <c r="D1590" s="117" t="s">
        <v>595</v>
      </c>
      <c r="E1590" s="117">
        <v>1589</v>
      </c>
      <c r="F1590" s="117" t="s">
        <v>922</v>
      </c>
      <c r="G1590" s="117" t="s">
        <v>591</v>
      </c>
      <c r="H1590" s="117" t="s">
        <v>1016</v>
      </c>
      <c r="I1590" s="117" t="s">
        <v>398</v>
      </c>
      <c r="J1590" s="117" t="s">
        <v>398</v>
      </c>
      <c r="K1590" s="117" t="s">
        <v>398</v>
      </c>
      <c r="L1590" s="117" t="s">
        <v>398</v>
      </c>
      <c r="M1590" s="117" t="s">
        <v>398</v>
      </c>
      <c r="N1590" s="117" t="s">
        <v>398</v>
      </c>
      <c r="O1590" s="125" t="s">
        <v>579</v>
      </c>
      <c r="P1590" s="117">
        <v>1</v>
      </c>
      <c r="Q1590" s="117" t="s">
        <v>398</v>
      </c>
      <c r="R1590" s="117" t="s">
        <v>398</v>
      </c>
      <c r="S1590" s="117" t="s">
        <v>398</v>
      </c>
      <c r="T1590" s="117" t="s">
        <v>398</v>
      </c>
      <c r="U1590" s="117" t="s">
        <v>398</v>
      </c>
      <c r="V1590" s="117" t="s">
        <v>398</v>
      </c>
      <c r="W1590" s="123">
        <v>54</v>
      </c>
      <c r="X1590" s="123" t="s">
        <v>906</v>
      </c>
      <c r="Y1590" s="120">
        <v>43559</v>
      </c>
      <c r="Z1590" s="121">
        <v>0.375</v>
      </c>
      <c r="AA1590" s="123" t="s">
        <v>661</v>
      </c>
      <c r="AB1590" s="117" t="s">
        <v>582</v>
      </c>
      <c r="AC1590" s="119" t="s">
        <v>398</v>
      </c>
      <c r="AD1590" s="119" t="s">
        <v>398</v>
      </c>
    </row>
    <row r="1591" spans="1:30">
      <c r="A1591" s="117">
        <v>1590</v>
      </c>
      <c r="B1591" s="123" t="s">
        <v>467</v>
      </c>
      <c r="C1591" s="117" t="s">
        <v>5</v>
      </c>
      <c r="D1591" s="117" t="s">
        <v>595</v>
      </c>
      <c r="E1591" s="117">
        <v>1590</v>
      </c>
      <c r="F1591" s="117" t="s">
        <v>922</v>
      </c>
      <c r="G1591" s="117" t="s">
        <v>591</v>
      </c>
      <c r="H1591" s="117" t="s">
        <v>1016</v>
      </c>
      <c r="I1591" s="117" t="s">
        <v>398</v>
      </c>
      <c r="J1591" s="117" t="s">
        <v>398</v>
      </c>
      <c r="K1591" s="117" t="s">
        <v>398</v>
      </c>
      <c r="L1591" s="117" t="s">
        <v>398</v>
      </c>
      <c r="M1591" s="117" t="s">
        <v>398</v>
      </c>
      <c r="N1591" s="117" t="s">
        <v>398</v>
      </c>
      <c r="O1591" s="125" t="s">
        <v>579</v>
      </c>
      <c r="P1591" s="117">
        <v>1</v>
      </c>
      <c r="Q1591" s="117" t="s">
        <v>398</v>
      </c>
      <c r="R1591" s="117" t="s">
        <v>398</v>
      </c>
      <c r="S1591" s="117" t="s">
        <v>398</v>
      </c>
      <c r="T1591" s="117" t="s">
        <v>398</v>
      </c>
      <c r="U1591" s="117" t="s">
        <v>398</v>
      </c>
      <c r="V1591" s="117" t="s">
        <v>398</v>
      </c>
      <c r="W1591" s="123">
        <v>54</v>
      </c>
      <c r="X1591" s="123" t="s">
        <v>906</v>
      </c>
      <c r="Y1591" s="120">
        <v>43559</v>
      </c>
      <c r="Z1591" s="121">
        <v>0.375</v>
      </c>
      <c r="AA1591" s="123" t="s">
        <v>661</v>
      </c>
      <c r="AB1591" s="117" t="s">
        <v>582</v>
      </c>
      <c r="AC1591" s="119" t="s">
        <v>398</v>
      </c>
      <c r="AD1591" s="119" t="s">
        <v>398</v>
      </c>
    </row>
    <row r="1592" spans="1:30">
      <c r="A1592" s="117">
        <v>1591</v>
      </c>
      <c r="B1592" s="123" t="s">
        <v>467</v>
      </c>
      <c r="C1592" s="117" t="s">
        <v>5</v>
      </c>
      <c r="D1592" s="117" t="s">
        <v>595</v>
      </c>
      <c r="E1592" s="117">
        <v>1591</v>
      </c>
      <c r="F1592" s="117" t="s">
        <v>922</v>
      </c>
      <c r="G1592" s="117" t="s">
        <v>591</v>
      </c>
      <c r="H1592" s="117" t="s">
        <v>1016</v>
      </c>
      <c r="I1592" s="117" t="s">
        <v>398</v>
      </c>
      <c r="J1592" s="117" t="s">
        <v>398</v>
      </c>
      <c r="K1592" s="117" t="s">
        <v>398</v>
      </c>
      <c r="L1592" s="117" t="s">
        <v>398</v>
      </c>
      <c r="M1592" s="117" t="s">
        <v>398</v>
      </c>
      <c r="N1592" s="117" t="s">
        <v>398</v>
      </c>
      <c r="O1592" s="125" t="s">
        <v>579</v>
      </c>
      <c r="P1592" s="117">
        <v>1</v>
      </c>
      <c r="Q1592" s="117" t="s">
        <v>398</v>
      </c>
      <c r="R1592" s="117" t="s">
        <v>398</v>
      </c>
      <c r="S1592" s="117" t="s">
        <v>398</v>
      </c>
      <c r="T1592" s="117" t="s">
        <v>398</v>
      </c>
      <c r="U1592" s="117" t="s">
        <v>398</v>
      </c>
      <c r="V1592" s="117" t="s">
        <v>398</v>
      </c>
      <c r="W1592" s="123">
        <v>54</v>
      </c>
      <c r="X1592" s="123" t="s">
        <v>906</v>
      </c>
      <c r="Y1592" s="120">
        <v>43559</v>
      </c>
      <c r="Z1592" s="121">
        <v>0.375</v>
      </c>
      <c r="AA1592" s="123" t="s">
        <v>661</v>
      </c>
      <c r="AB1592" s="117" t="s">
        <v>582</v>
      </c>
      <c r="AC1592" s="119" t="s">
        <v>398</v>
      </c>
      <c r="AD1592" s="119" t="s">
        <v>398</v>
      </c>
    </row>
    <row r="1593" spans="1:30">
      <c r="A1593" s="117">
        <v>1592</v>
      </c>
      <c r="B1593" s="123" t="s">
        <v>467</v>
      </c>
      <c r="C1593" s="117" t="s">
        <v>5</v>
      </c>
      <c r="D1593" s="117" t="s">
        <v>595</v>
      </c>
      <c r="E1593" s="117">
        <v>1592</v>
      </c>
      <c r="F1593" s="117" t="s">
        <v>922</v>
      </c>
      <c r="G1593" s="117" t="s">
        <v>591</v>
      </c>
      <c r="H1593" s="117" t="s">
        <v>1016</v>
      </c>
      <c r="I1593" s="117" t="s">
        <v>398</v>
      </c>
      <c r="J1593" s="117" t="s">
        <v>398</v>
      </c>
      <c r="K1593" s="117" t="s">
        <v>398</v>
      </c>
      <c r="L1593" s="117" t="s">
        <v>398</v>
      </c>
      <c r="M1593" s="117" t="s">
        <v>398</v>
      </c>
      <c r="N1593" s="117" t="s">
        <v>398</v>
      </c>
      <c r="O1593" s="125" t="s">
        <v>579</v>
      </c>
      <c r="P1593" s="117">
        <v>1</v>
      </c>
      <c r="Q1593" s="117" t="s">
        <v>398</v>
      </c>
      <c r="R1593" s="117" t="s">
        <v>398</v>
      </c>
      <c r="S1593" s="117" t="s">
        <v>398</v>
      </c>
      <c r="T1593" s="117" t="s">
        <v>398</v>
      </c>
      <c r="U1593" s="117" t="s">
        <v>398</v>
      </c>
      <c r="V1593" s="117" t="s">
        <v>398</v>
      </c>
      <c r="W1593" s="123">
        <v>54</v>
      </c>
      <c r="X1593" s="123" t="s">
        <v>906</v>
      </c>
      <c r="Y1593" s="120">
        <v>43559</v>
      </c>
      <c r="Z1593" s="121">
        <v>0.375</v>
      </c>
      <c r="AA1593" s="123" t="s">
        <v>661</v>
      </c>
      <c r="AB1593" s="117" t="s">
        <v>582</v>
      </c>
      <c r="AC1593" s="119" t="s">
        <v>398</v>
      </c>
      <c r="AD1593" s="119" t="s">
        <v>398</v>
      </c>
    </row>
    <row r="1594" spans="1:30">
      <c r="A1594" s="117">
        <v>1593</v>
      </c>
      <c r="B1594" s="123" t="s">
        <v>467</v>
      </c>
      <c r="C1594" s="117" t="s">
        <v>5</v>
      </c>
      <c r="D1594" s="117" t="s">
        <v>595</v>
      </c>
      <c r="E1594" s="117">
        <v>1593</v>
      </c>
      <c r="F1594" s="117" t="s">
        <v>922</v>
      </c>
      <c r="G1594" s="117" t="s">
        <v>591</v>
      </c>
      <c r="H1594" s="117" t="s">
        <v>1016</v>
      </c>
      <c r="I1594" s="117" t="s">
        <v>398</v>
      </c>
      <c r="J1594" s="117" t="s">
        <v>398</v>
      </c>
      <c r="K1594" s="117" t="s">
        <v>398</v>
      </c>
      <c r="L1594" s="117" t="s">
        <v>398</v>
      </c>
      <c r="M1594" s="117" t="s">
        <v>398</v>
      </c>
      <c r="N1594" s="117" t="s">
        <v>398</v>
      </c>
      <c r="O1594" s="125" t="s">
        <v>579</v>
      </c>
      <c r="P1594" s="117">
        <v>1</v>
      </c>
      <c r="Q1594" s="117" t="s">
        <v>398</v>
      </c>
      <c r="R1594" s="117" t="s">
        <v>398</v>
      </c>
      <c r="S1594" s="117" t="s">
        <v>398</v>
      </c>
      <c r="T1594" s="117" t="s">
        <v>398</v>
      </c>
      <c r="U1594" s="117" t="s">
        <v>398</v>
      </c>
      <c r="V1594" s="117" t="s">
        <v>398</v>
      </c>
      <c r="W1594" s="123">
        <v>54</v>
      </c>
      <c r="X1594" s="123" t="s">
        <v>906</v>
      </c>
      <c r="Y1594" s="120">
        <v>43559</v>
      </c>
      <c r="Z1594" s="121">
        <v>0.375</v>
      </c>
      <c r="AA1594" s="123" t="s">
        <v>661</v>
      </c>
      <c r="AB1594" s="117" t="s">
        <v>582</v>
      </c>
      <c r="AC1594" s="119" t="s">
        <v>398</v>
      </c>
      <c r="AD1594" s="119" t="s">
        <v>398</v>
      </c>
    </row>
    <row r="1595" spans="1:30">
      <c r="A1595" s="117">
        <v>1594</v>
      </c>
      <c r="B1595" s="123" t="s">
        <v>467</v>
      </c>
      <c r="C1595" s="117" t="s">
        <v>5</v>
      </c>
      <c r="D1595" s="117" t="s">
        <v>595</v>
      </c>
      <c r="E1595" s="117">
        <v>1594</v>
      </c>
      <c r="F1595" s="117" t="s">
        <v>922</v>
      </c>
      <c r="G1595" s="117" t="s">
        <v>591</v>
      </c>
      <c r="H1595" s="117" t="s">
        <v>1016</v>
      </c>
      <c r="I1595" s="117" t="s">
        <v>398</v>
      </c>
      <c r="J1595" s="117" t="s">
        <v>398</v>
      </c>
      <c r="K1595" s="117" t="s">
        <v>398</v>
      </c>
      <c r="L1595" s="117" t="s">
        <v>398</v>
      </c>
      <c r="M1595" s="117" t="s">
        <v>398</v>
      </c>
      <c r="N1595" s="117" t="s">
        <v>398</v>
      </c>
      <c r="O1595" s="125" t="s">
        <v>579</v>
      </c>
      <c r="P1595" s="117">
        <v>1</v>
      </c>
      <c r="Q1595" s="117" t="s">
        <v>398</v>
      </c>
      <c r="R1595" s="117" t="s">
        <v>398</v>
      </c>
      <c r="S1595" s="117" t="s">
        <v>398</v>
      </c>
      <c r="T1595" s="117" t="s">
        <v>398</v>
      </c>
      <c r="U1595" s="117" t="s">
        <v>398</v>
      </c>
      <c r="V1595" s="117" t="s">
        <v>398</v>
      </c>
      <c r="W1595" s="123">
        <v>54</v>
      </c>
      <c r="X1595" s="123" t="s">
        <v>906</v>
      </c>
      <c r="Y1595" s="120">
        <v>43559</v>
      </c>
      <c r="Z1595" s="121">
        <v>0.375</v>
      </c>
      <c r="AA1595" s="123" t="s">
        <v>661</v>
      </c>
      <c r="AB1595" s="117" t="s">
        <v>582</v>
      </c>
      <c r="AC1595" s="119" t="s">
        <v>398</v>
      </c>
      <c r="AD1595" s="119" t="s">
        <v>398</v>
      </c>
    </row>
    <row r="1596" spans="1:30">
      <c r="A1596" s="117">
        <v>1595</v>
      </c>
      <c r="B1596" s="123" t="s">
        <v>467</v>
      </c>
      <c r="C1596" s="117" t="s">
        <v>5</v>
      </c>
      <c r="D1596" s="117" t="s">
        <v>595</v>
      </c>
      <c r="E1596" s="117">
        <v>1595</v>
      </c>
      <c r="F1596" s="117" t="s">
        <v>922</v>
      </c>
      <c r="G1596" s="117" t="s">
        <v>591</v>
      </c>
      <c r="H1596" s="117" t="s">
        <v>1016</v>
      </c>
      <c r="I1596" s="117" t="s">
        <v>398</v>
      </c>
      <c r="J1596" s="117" t="s">
        <v>398</v>
      </c>
      <c r="K1596" s="117" t="s">
        <v>398</v>
      </c>
      <c r="L1596" s="117" t="s">
        <v>398</v>
      </c>
      <c r="M1596" s="117" t="s">
        <v>398</v>
      </c>
      <c r="N1596" s="117" t="s">
        <v>398</v>
      </c>
      <c r="O1596" s="125" t="s">
        <v>579</v>
      </c>
      <c r="P1596" s="117">
        <v>1</v>
      </c>
      <c r="Q1596" s="117" t="s">
        <v>398</v>
      </c>
      <c r="R1596" s="117" t="s">
        <v>398</v>
      </c>
      <c r="S1596" s="117" t="s">
        <v>398</v>
      </c>
      <c r="T1596" s="117" t="s">
        <v>398</v>
      </c>
      <c r="U1596" s="117" t="s">
        <v>398</v>
      </c>
      <c r="V1596" s="117" t="s">
        <v>398</v>
      </c>
      <c r="W1596" s="123">
        <v>54</v>
      </c>
      <c r="X1596" s="123" t="s">
        <v>906</v>
      </c>
      <c r="Y1596" s="120">
        <v>43559</v>
      </c>
      <c r="Z1596" s="121">
        <v>0.375</v>
      </c>
      <c r="AA1596" s="123" t="s">
        <v>661</v>
      </c>
      <c r="AB1596" s="117" t="s">
        <v>582</v>
      </c>
      <c r="AC1596" s="119" t="s">
        <v>398</v>
      </c>
      <c r="AD1596" s="119" t="s">
        <v>398</v>
      </c>
    </row>
    <row r="1597" spans="1:30">
      <c r="A1597" s="117">
        <v>1596</v>
      </c>
      <c r="B1597" s="123" t="s">
        <v>467</v>
      </c>
      <c r="C1597" s="117" t="s">
        <v>5</v>
      </c>
      <c r="D1597" s="117" t="s">
        <v>595</v>
      </c>
      <c r="E1597" s="117">
        <v>1596</v>
      </c>
      <c r="F1597" s="117" t="s">
        <v>922</v>
      </c>
      <c r="G1597" s="117" t="s">
        <v>591</v>
      </c>
      <c r="H1597" s="117" t="s">
        <v>1016</v>
      </c>
      <c r="I1597" s="117" t="s">
        <v>398</v>
      </c>
      <c r="J1597" s="117" t="s">
        <v>398</v>
      </c>
      <c r="K1597" s="117" t="s">
        <v>398</v>
      </c>
      <c r="L1597" s="117" t="s">
        <v>398</v>
      </c>
      <c r="M1597" s="117" t="s">
        <v>398</v>
      </c>
      <c r="N1597" s="117" t="s">
        <v>398</v>
      </c>
      <c r="O1597" s="125" t="s">
        <v>579</v>
      </c>
      <c r="P1597" s="117">
        <v>1</v>
      </c>
      <c r="Q1597" s="117" t="s">
        <v>398</v>
      </c>
      <c r="R1597" s="117" t="s">
        <v>398</v>
      </c>
      <c r="S1597" s="117" t="s">
        <v>398</v>
      </c>
      <c r="T1597" s="117" t="s">
        <v>398</v>
      </c>
      <c r="U1597" s="117" t="s">
        <v>398</v>
      </c>
      <c r="V1597" s="117" t="s">
        <v>398</v>
      </c>
      <c r="W1597" s="123">
        <v>54</v>
      </c>
      <c r="X1597" s="123" t="s">
        <v>906</v>
      </c>
      <c r="Y1597" s="120">
        <v>43559</v>
      </c>
      <c r="Z1597" s="121">
        <v>0.375</v>
      </c>
      <c r="AA1597" s="123" t="s">
        <v>661</v>
      </c>
      <c r="AB1597" s="117" t="s">
        <v>582</v>
      </c>
      <c r="AC1597" s="119" t="s">
        <v>398</v>
      </c>
      <c r="AD1597" s="119" t="s">
        <v>398</v>
      </c>
    </row>
    <row r="1598" spans="1:30">
      <c r="A1598" s="117">
        <v>1597</v>
      </c>
      <c r="B1598" s="123" t="s">
        <v>467</v>
      </c>
      <c r="C1598" s="117" t="s">
        <v>5</v>
      </c>
      <c r="D1598" s="117" t="s">
        <v>595</v>
      </c>
      <c r="E1598" s="117">
        <v>1597</v>
      </c>
      <c r="F1598" s="117" t="s">
        <v>922</v>
      </c>
      <c r="G1598" s="117" t="s">
        <v>591</v>
      </c>
      <c r="H1598" s="117" t="s">
        <v>1016</v>
      </c>
      <c r="I1598" s="117" t="s">
        <v>398</v>
      </c>
      <c r="J1598" s="117" t="s">
        <v>398</v>
      </c>
      <c r="K1598" s="117" t="s">
        <v>398</v>
      </c>
      <c r="L1598" s="117" t="s">
        <v>398</v>
      </c>
      <c r="M1598" s="117" t="s">
        <v>398</v>
      </c>
      <c r="N1598" s="117" t="s">
        <v>398</v>
      </c>
      <c r="O1598" s="125" t="s">
        <v>579</v>
      </c>
      <c r="P1598" s="117">
        <v>1</v>
      </c>
      <c r="Q1598" s="117" t="s">
        <v>398</v>
      </c>
      <c r="R1598" s="117" t="s">
        <v>398</v>
      </c>
      <c r="S1598" s="117" t="s">
        <v>398</v>
      </c>
      <c r="T1598" s="117" t="s">
        <v>398</v>
      </c>
      <c r="U1598" s="117" t="s">
        <v>398</v>
      </c>
      <c r="V1598" s="117" t="s">
        <v>398</v>
      </c>
      <c r="W1598" s="123">
        <v>54</v>
      </c>
      <c r="X1598" s="123" t="s">
        <v>906</v>
      </c>
      <c r="Y1598" s="120">
        <v>43559</v>
      </c>
      <c r="Z1598" s="121">
        <v>0.375</v>
      </c>
      <c r="AA1598" s="123" t="s">
        <v>661</v>
      </c>
      <c r="AB1598" s="117" t="s">
        <v>582</v>
      </c>
      <c r="AC1598" s="119" t="s">
        <v>398</v>
      </c>
      <c r="AD1598" s="119" t="s">
        <v>398</v>
      </c>
    </row>
    <row r="1599" spans="1:30">
      <c r="A1599" s="117">
        <v>1598</v>
      </c>
      <c r="B1599" s="123" t="s">
        <v>467</v>
      </c>
      <c r="C1599" s="117" t="s">
        <v>5</v>
      </c>
      <c r="D1599" s="117" t="s">
        <v>595</v>
      </c>
      <c r="E1599" s="117">
        <v>1598</v>
      </c>
      <c r="F1599" s="117" t="s">
        <v>922</v>
      </c>
      <c r="G1599" s="117" t="s">
        <v>591</v>
      </c>
      <c r="H1599" s="117" t="s">
        <v>1016</v>
      </c>
      <c r="I1599" s="117" t="s">
        <v>398</v>
      </c>
      <c r="J1599" s="117" t="s">
        <v>398</v>
      </c>
      <c r="K1599" s="117" t="s">
        <v>398</v>
      </c>
      <c r="L1599" s="117" t="s">
        <v>398</v>
      </c>
      <c r="M1599" s="117" t="s">
        <v>398</v>
      </c>
      <c r="N1599" s="117" t="s">
        <v>398</v>
      </c>
      <c r="O1599" s="125" t="s">
        <v>579</v>
      </c>
      <c r="P1599" s="117">
        <v>1</v>
      </c>
      <c r="Q1599" s="117" t="s">
        <v>398</v>
      </c>
      <c r="R1599" s="117" t="s">
        <v>398</v>
      </c>
      <c r="S1599" s="117" t="s">
        <v>398</v>
      </c>
      <c r="T1599" s="117" t="s">
        <v>398</v>
      </c>
      <c r="U1599" s="117" t="s">
        <v>398</v>
      </c>
      <c r="V1599" s="117" t="s">
        <v>398</v>
      </c>
      <c r="W1599" s="123">
        <v>54</v>
      </c>
      <c r="X1599" s="123" t="s">
        <v>906</v>
      </c>
      <c r="Y1599" s="120">
        <v>43559</v>
      </c>
      <c r="Z1599" s="121">
        <v>0.375</v>
      </c>
      <c r="AA1599" s="123" t="s">
        <v>661</v>
      </c>
      <c r="AB1599" s="117" t="s">
        <v>582</v>
      </c>
      <c r="AC1599" s="119" t="s">
        <v>398</v>
      </c>
      <c r="AD1599" s="119" t="s">
        <v>398</v>
      </c>
    </row>
    <row r="1600" spans="1:30">
      <c r="A1600" s="117">
        <v>1599</v>
      </c>
      <c r="B1600" s="123" t="s">
        <v>467</v>
      </c>
      <c r="C1600" s="117" t="s">
        <v>5</v>
      </c>
      <c r="D1600" s="117" t="s">
        <v>595</v>
      </c>
      <c r="E1600" s="117">
        <v>1599</v>
      </c>
      <c r="F1600" s="117" t="s">
        <v>922</v>
      </c>
      <c r="G1600" s="117" t="s">
        <v>591</v>
      </c>
      <c r="H1600" s="117" t="s">
        <v>1016</v>
      </c>
      <c r="I1600" s="117" t="s">
        <v>398</v>
      </c>
      <c r="J1600" s="117" t="s">
        <v>398</v>
      </c>
      <c r="K1600" s="117" t="s">
        <v>398</v>
      </c>
      <c r="L1600" s="117" t="s">
        <v>398</v>
      </c>
      <c r="M1600" s="117" t="s">
        <v>398</v>
      </c>
      <c r="N1600" s="117" t="s">
        <v>398</v>
      </c>
      <c r="O1600" s="125" t="s">
        <v>579</v>
      </c>
      <c r="P1600" s="117">
        <v>1</v>
      </c>
      <c r="Q1600" s="117" t="s">
        <v>398</v>
      </c>
      <c r="R1600" s="117" t="s">
        <v>398</v>
      </c>
      <c r="S1600" s="117" t="s">
        <v>398</v>
      </c>
      <c r="T1600" s="117" t="s">
        <v>398</v>
      </c>
      <c r="U1600" s="117" t="s">
        <v>398</v>
      </c>
      <c r="V1600" s="117" t="s">
        <v>398</v>
      </c>
      <c r="W1600" s="123">
        <v>54</v>
      </c>
      <c r="X1600" s="123" t="s">
        <v>906</v>
      </c>
      <c r="Y1600" s="120">
        <v>43559</v>
      </c>
      <c r="Z1600" s="121">
        <v>0.375</v>
      </c>
      <c r="AA1600" s="123" t="s">
        <v>661</v>
      </c>
      <c r="AB1600" s="117" t="s">
        <v>582</v>
      </c>
      <c r="AC1600" s="119" t="s">
        <v>398</v>
      </c>
      <c r="AD1600" s="119" t="s">
        <v>398</v>
      </c>
    </row>
    <row r="1601" spans="1:30">
      <c r="A1601" s="117">
        <v>1600</v>
      </c>
      <c r="B1601" s="123" t="s">
        <v>467</v>
      </c>
      <c r="C1601" s="117" t="s">
        <v>5</v>
      </c>
      <c r="D1601" s="117" t="s">
        <v>595</v>
      </c>
      <c r="E1601" s="117">
        <v>1600</v>
      </c>
      <c r="F1601" s="117" t="s">
        <v>922</v>
      </c>
      <c r="G1601" s="117" t="s">
        <v>591</v>
      </c>
      <c r="H1601" s="117" t="s">
        <v>1016</v>
      </c>
      <c r="I1601" s="117" t="s">
        <v>398</v>
      </c>
      <c r="J1601" s="117" t="s">
        <v>398</v>
      </c>
      <c r="K1601" s="117" t="s">
        <v>398</v>
      </c>
      <c r="L1601" s="117" t="s">
        <v>398</v>
      </c>
      <c r="M1601" s="117" t="s">
        <v>398</v>
      </c>
      <c r="N1601" s="117" t="s">
        <v>398</v>
      </c>
      <c r="O1601" s="125" t="s">
        <v>579</v>
      </c>
      <c r="P1601" s="117">
        <v>1</v>
      </c>
      <c r="Q1601" s="117" t="s">
        <v>398</v>
      </c>
      <c r="R1601" s="117" t="s">
        <v>398</v>
      </c>
      <c r="S1601" s="117" t="s">
        <v>398</v>
      </c>
      <c r="T1601" s="117" t="s">
        <v>398</v>
      </c>
      <c r="U1601" s="117" t="s">
        <v>398</v>
      </c>
      <c r="V1601" s="117" t="s">
        <v>398</v>
      </c>
      <c r="W1601" s="123">
        <v>54</v>
      </c>
      <c r="X1601" s="123" t="s">
        <v>906</v>
      </c>
      <c r="Y1601" s="120">
        <v>43559</v>
      </c>
      <c r="Z1601" s="121">
        <v>0.375</v>
      </c>
      <c r="AA1601" s="123" t="s">
        <v>661</v>
      </c>
      <c r="AB1601" s="117" t="s">
        <v>582</v>
      </c>
      <c r="AC1601" s="119" t="s">
        <v>398</v>
      </c>
      <c r="AD1601" s="119" t="s">
        <v>398</v>
      </c>
    </row>
    <row r="1602" spans="1:30">
      <c r="A1602" s="117">
        <v>1601</v>
      </c>
      <c r="B1602" s="123" t="s">
        <v>467</v>
      </c>
      <c r="C1602" s="117" t="s">
        <v>5</v>
      </c>
      <c r="D1602" s="117" t="s">
        <v>595</v>
      </c>
      <c r="E1602" s="117">
        <v>1601</v>
      </c>
      <c r="F1602" s="117" t="s">
        <v>922</v>
      </c>
      <c r="G1602" s="117" t="s">
        <v>591</v>
      </c>
      <c r="H1602" s="117" t="s">
        <v>1016</v>
      </c>
      <c r="I1602" s="117" t="s">
        <v>398</v>
      </c>
      <c r="J1602" s="117" t="s">
        <v>398</v>
      </c>
      <c r="K1602" s="117" t="s">
        <v>398</v>
      </c>
      <c r="L1602" s="117" t="s">
        <v>398</v>
      </c>
      <c r="M1602" s="117" t="s">
        <v>398</v>
      </c>
      <c r="N1602" s="117" t="s">
        <v>398</v>
      </c>
      <c r="O1602" s="125" t="s">
        <v>579</v>
      </c>
      <c r="P1602" s="117">
        <v>1</v>
      </c>
      <c r="Q1602" s="117" t="s">
        <v>398</v>
      </c>
      <c r="R1602" s="117" t="s">
        <v>398</v>
      </c>
      <c r="S1602" s="117" t="s">
        <v>398</v>
      </c>
      <c r="T1602" s="117" t="s">
        <v>398</v>
      </c>
      <c r="U1602" s="117" t="s">
        <v>398</v>
      </c>
      <c r="V1602" s="117" t="s">
        <v>398</v>
      </c>
      <c r="W1602" s="123">
        <v>54</v>
      </c>
      <c r="X1602" s="123" t="s">
        <v>906</v>
      </c>
      <c r="Y1602" s="120">
        <v>43559</v>
      </c>
      <c r="Z1602" s="121">
        <v>0.375</v>
      </c>
      <c r="AA1602" s="123" t="s">
        <v>661</v>
      </c>
      <c r="AB1602" s="117" t="s">
        <v>582</v>
      </c>
      <c r="AC1602" s="119" t="s">
        <v>398</v>
      </c>
      <c r="AD1602" s="119" t="s">
        <v>398</v>
      </c>
    </row>
    <row r="1603" spans="1:30">
      <c r="A1603" s="117">
        <v>1602</v>
      </c>
      <c r="B1603" s="123" t="s">
        <v>467</v>
      </c>
      <c r="C1603" s="117" t="s">
        <v>5</v>
      </c>
      <c r="D1603" s="117" t="s">
        <v>595</v>
      </c>
      <c r="E1603" s="117">
        <v>1602</v>
      </c>
      <c r="F1603" s="117" t="s">
        <v>922</v>
      </c>
      <c r="G1603" s="117" t="s">
        <v>591</v>
      </c>
      <c r="H1603" s="117" t="s">
        <v>1016</v>
      </c>
      <c r="I1603" s="117" t="s">
        <v>398</v>
      </c>
      <c r="J1603" s="117" t="s">
        <v>398</v>
      </c>
      <c r="K1603" s="117" t="s">
        <v>398</v>
      </c>
      <c r="L1603" s="117" t="s">
        <v>398</v>
      </c>
      <c r="M1603" s="117" t="s">
        <v>398</v>
      </c>
      <c r="N1603" s="117" t="s">
        <v>398</v>
      </c>
      <c r="O1603" s="125" t="s">
        <v>579</v>
      </c>
      <c r="P1603" s="117">
        <v>1</v>
      </c>
      <c r="Q1603" s="117" t="s">
        <v>398</v>
      </c>
      <c r="R1603" s="117" t="s">
        <v>398</v>
      </c>
      <c r="S1603" s="117" t="s">
        <v>398</v>
      </c>
      <c r="T1603" s="117" t="s">
        <v>398</v>
      </c>
      <c r="U1603" s="117" t="s">
        <v>398</v>
      </c>
      <c r="V1603" s="117" t="s">
        <v>398</v>
      </c>
      <c r="W1603" s="123">
        <v>54</v>
      </c>
      <c r="X1603" s="123" t="s">
        <v>906</v>
      </c>
      <c r="Y1603" s="120">
        <v>43559</v>
      </c>
      <c r="Z1603" s="121">
        <v>0.375</v>
      </c>
      <c r="AA1603" s="123" t="s">
        <v>661</v>
      </c>
      <c r="AB1603" s="117" t="s">
        <v>582</v>
      </c>
      <c r="AC1603" s="119" t="s">
        <v>398</v>
      </c>
      <c r="AD1603" s="119" t="s">
        <v>398</v>
      </c>
    </row>
    <row r="1604" spans="1:30">
      <c r="A1604" s="117">
        <v>1603</v>
      </c>
      <c r="B1604" s="123" t="s">
        <v>467</v>
      </c>
      <c r="C1604" s="117" t="s">
        <v>5</v>
      </c>
      <c r="D1604" s="117" t="s">
        <v>595</v>
      </c>
      <c r="E1604" s="117">
        <v>1603</v>
      </c>
      <c r="F1604" s="117" t="s">
        <v>922</v>
      </c>
      <c r="G1604" s="117" t="s">
        <v>591</v>
      </c>
      <c r="H1604" s="117" t="s">
        <v>1016</v>
      </c>
      <c r="I1604" s="117" t="s">
        <v>398</v>
      </c>
      <c r="J1604" s="117" t="s">
        <v>398</v>
      </c>
      <c r="K1604" s="117" t="s">
        <v>398</v>
      </c>
      <c r="L1604" s="117" t="s">
        <v>398</v>
      </c>
      <c r="M1604" s="117" t="s">
        <v>398</v>
      </c>
      <c r="N1604" s="117" t="s">
        <v>398</v>
      </c>
      <c r="O1604" s="125" t="s">
        <v>579</v>
      </c>
      <c r="P1604" s="117">
        <v>1</v>
      </c>
      <c r="Q1604" s="117" t="s">
        <v>398</v>
      </c>
      <c r="R1604" s="117" t="s">
        <v>398</v>
      </c>
      <c r="S1604" s="117" t="s">
        <v>398</v>
      </c>
      <c r="T1604" s="117" t="s">
        <v>398</v>
      </c>
      <c r="U1604" s="117" t="s">
        <v>398</v>
      </c>
      <c r="V1604" s="117" t="s">
        <v>398</v>
      </c>
      <c r="W1604" s="123">
        <v>54</v>
      </c>
      <c r="X1604" s="123" t="s">
        <v>906</v>
      </c>
      <c r="Y1604" s="120">
        <v>43559</v>
      </c>
      <c r="Z1604" s="121">
        <v>0.375</v>
      </c>
      <c r="AA1604" s="123" t="s">
        <v>661</v>
      </c>
      <c r="AB1604" s="117" t="s">
        <v>582</v>
      </c>
      <c r="AC1604" s="119" t="s">
        <v>398</v>
      </c>
      <c r="AD1604" s="119" t="s">
        <v>398</v>
      </c>
    </row>
    <row r="1605" spans="1:30">
      <c r="A1605" s="117">
        <v>1604</v>
      </c>
      <c r="B1605" s="123" t="s">
        <v>467</v>
      </c>
      <c r="C1605" s="117" t="s">
        <v>5</v>
      </c>
      <c r="D1605" s="117" t="s">
        <v>595</v>
      </c>
      <c r="E1605" s="117">
        <v>1604</v>
      </c>
      <c r="F1605" s="117" t="s">
        <v>922</v>
      </c>
      <c r="G1605" s="117" t="s">
        <v>591</v>
      </c>
      <c r="H1605" s="117" t="s">
        <v>1016</v>
      </c>
      <c r="I1605" s="117" t="s">
        <v>398</v>
      </c>
      <c r="J1605" s="117" t="s">
        <v>398</v>
      </c>
      <c r="K1605" s="117" t="s">
        <v>398</v>
      </c>
      <c r="L1605" s="117" t="s">
        <v>398</v>
      </c>
      <c r="M1605" s="117" t="s">
        <v>398</v>
      </c>
      <c r="N1605" s="117" t="s">
        <v>398</v>
      </c>
      <c r="O1605" s="125" t="s">
        <v>579</v>
      </c>
      <c r="P1605" s="117">
        <v>1</v>
      </c>
      <c r="Q1605" s="117" t="s">
        <v>398</v>
      </c>
      <c r="R1605" s="117" t="s">
        <v>398</v>
      </c>
      <c r="S1605" s="117" t="s">
        <v>398</v>
      </c>
      <c r="T1605" s="117" t="s">
        <v>398</v>
      </c>
      <c r="U1605" s="117" t="s">
        <v>398</v>
      </c>
      <c r="V1605" s="117" t="s">
        <v>398</v>
      </c>
      <c r="W1605" s="123">
        <v>54</v>
      </c>
      <c r="X1605" s="123" t="s">
        <v>906</v>
      </c>
      <c r="Y1605" s="120">
        <v>43559</v>
      </c>
      <c r="Z1605" s="121">
        <v>0.375</v>
      </c>
      <c r="AA1605" s="123" t="s">
        <v>661</v>
      </c>
      <c r="AB1605" s="117" t="s">
        <v>582</v>
      </c>
      <c r="AC1605" s="119" t="s">
        <v>398</v>
      </c>
      <c r="AD1605" s="119" t="s">
        <v>398</v>
      </c>
    </row>
    <row r="1606" spans="1:30">
      <c r="A1606" s="117">
        <v>1605</v>
      </c>
      <c r="B1606" s="123" t="s">
        <v>467</v>
      </c>
      <c r="C1606" s="117" t="s">
        <v>5</v>
      </c>
      <c r="D1606" s="117" t="s">
        <v>595</v>
      </c>
      <c r="E1606" s="117">
        <v>1605</v>
      </c>
      <c r="F1606" s="117" t="s">
        <v>922</v>
      </c>
      <c r="G1606" s="117" t="s">
        <v>591</v>
      </c>
      <c r="H1606" s="117" t="s">
        <v>1016</v>
      </c>
      <c r="I1606" s="117" t="s">
        <v>398</v>
      </c>
      <c r="J1606" s="117" t="s">
        <v>398</v>
      </c>
      <c r="K1606" s="117" t="s">
        <v>398</v>
      </c>
      <c r="L1606" s="117" t="s">
        <v>398</v>
      </c>
      <c r="M1606" s="117" t="s">
        <v>398</v>
      </c>
      <c r="N1606" s="117" t="s">
        <v>398</v>
      </c>
      <c r="O1606" s="125" t="s">
        <v>579</v>
      </c>
      <c r="P1606" s="117">
        <v>1</v>
      </c>
      <c r="Q1606" s="117" t="s">
        <v>398</v>
      </c>
      <c r="R1606" s="117" t="s">
        <v>398</v>
      </c>
      <c r="S1606" s="117" t="s">
        <v>398</v>
      </c>
      <c r="T1606" s="117" t="s">
        <v>398</v>
      </c>
      <c r="U1606" s="117" t="s">
        <v>398</v>
      </c>
      <c r="V1606" s="117" t="s">
        <v>398</v>
      </c>
      <c r="W1606" s="123">
        <v>54</v>
      </c>
      <c r="X1606" s="123" t="s">
        <v>906</v>
      </c>
      <c r="Y1606" s="120">
        <v>43559</v>
      </c>
      <c r="Z1606" s="121">
        <v>0.375</v>
      </c>
      <c r="AA1606" s="123" t="s">
        <v>661</v>
      </c>
      <c r="AB1606" s="117" t="s">
        <v>582</v>
      </c>
      <c r="AC1606" s="119" t="s">
        <v>398</v>
      </c>
      <c r="AD1606" s="119" t="s">
        <v>398</v>
      </c>
    </row>
    <row r="1607" spans="1:30">
      <c r="A1607" s="117">
        <v>1606</v>
      </c>
      <c r="B1607" s="123" t="s">
        <v>467</v>
      </c>
      <c r="C1607" s="117" t="s">
        <v>5</v>
      </c>
      <c r="D1607" s="117" t="s">
        <v>595</v>
      </c>
      <c r="E1607" s="117">
        <v>1606</v>
      </c>
      <c r="F1607" s="117" t="s">
        <v>922</v>
      </c>
      <c r="G1607" s="117" t="s">
        <v>591</v>
      </c>
      <c r="H1607" s="117" t="s">
        <v>1016</v>
      </c>
      <c r="I1607" s="117" t="s">
        <v>398</v>
      </c>
      <c r="J1607" s="117" t="s">
        <v>398</v>
      </c>
      <c r="K1607" s="117" t="s">
        <v>398</v>
      </c>
      <c r="L1607" s="117" t="s">
        <v>398</v>
      </c>
      <c r="M1607" s="117" t="s">
        <v>398</v>
      </c>
      <c r="N1607" s="117" t="s">
        <v>398</v>
      </c>
      <c r="O1607" s="125" t="s">
        <v>579</v>
      </c>
      <c r="P1607" s="117">
        <v>1</v>
      </c>
      <c r="Q1607" s="117" t="s">
        <v>398</v>
      </c>
      <c r="R1607" s="117" t="s">
        <v>398</v>
      </c>
      <c r="S1607" s="117" t="s">
        <v>398</v>
      </c>
      <c r="T1607" s="117" t="s">
        <v>398</v>
      </c>
      <c r="U1607" s="117" t="s">
        <v>398</v>
      </c>
      <c r="V1607" s="117" t="s">
        <v>398</v>
      </c>
      <c r="W1607" s="123">
        <v>54</v>
      </c>
      <c r="X1607" s="123" t="s">
        <v>906</v>
      </c>
      <c r="Y1607" s="120">
        <v>43559</v>
      </c>
      <c r="Z1607" s="121">
        <v>0.375</v>
      </c>
      <c r="AA1607" s="123" t="s">
        <v>661</v>
      </c>
      <c r="AB1607" s="117" t="s">
        <v>582</v>
      </c>
      <c r="AC1607" s="119" t="s">
        <v>398</v>
      </c>
      <c r="AD1607" s="119" t="s">
        <v>398</v>
      </c>
    </row>
    <row r="1608" spans="1:30">
      <c r="A1608" s="117">
        <v>1607</v>
      </c>
      <c r="B1608" s="123" t="s">
        <v>467</v>
      </c>
      <c r="C1608" s="117" t="s">
        <v>5</v>
      </c>
      <c r="D1608" s="117" t="s">
        <v>595</v>
      </c>
      <c r="E1608" s="117">
        <v>1607</v>
      </c>
      <c r="F1608" s="117" t="s">
        <v>922</v>
      </c>
      <c r="G1608" s="117" t="s">
        <v>591</v>
      </c>
      <c r="H1608" s="117" t="s">
        <v>1016</v>
      </c>
      <c r="I1608" s="117" t="s">
        <v>398</v>
      </c>
      <c r="J1608" s="117" t="s">
        <v>398</v>
      </c>
      <c r="K1608" s="117" t="s">
        <v>398</v>
      </c>
      <c r="L1608" s="117" t="s">
        <v>398</v>
      </c>
      <c r="M1608" s="117" t="s">
        <v>398</v>
      </c>
      <c r="N1608" s="117" t="s">
        <v>398</v>
      </c>
      <c r="O1608" s="125" t="s">
        <v>579</v>
      </c>
      <c r="P1608" s="117">
        <v>1</v>
      </c>
      <c r="Q1608" s="117" t="s">
        <v>398</v>
      </c>
      <c r="R1608" s="117" t="s">
        <v>398</v>
      </c>
      <c r="S1608" s="117" t="s">
        <v>398</v>
      </c>
      <c r="T1608" s="117" t="s">
        <v>398</v>
      </c>
      <c r="U1608" s="117" t="s">
        <v>398</v>
      </c>
      <c r="V1608" s="117" t="s">
        <v>398</v>
      </c>
      <c r="W1608" s="123">
        <v>54</v>
      </c>
      <c r="X1608" s="123" t="s">
        <v>906</v>
      </c>
      <c r="Y1608" s="120">
        <v>43559</v>
      </c>
      <c r="Z1608" s="121">
        <v>0.375</v>
      </c>
      <c r="AA1608" s="123" t="s">
        <v>661</v>
      </c>
      <c r="AB1608" s="117" t="s">
        <v>582</v>
      </c>
      <c r="AC1608" s="119" t="s">
        <v>398</v>
      </c>
      <c r="AD1608" s="119" t="s">
        <v>398</v>
      </c>
    </row>
    <row r="1609" spans="1:30">
      <c r="A1609" s="117">
        <v>1608</v>
      </c>
      <c r="B1609" s="123" t="s">
        <v>467</v>
      </c>
      <c r="C1609" s="117" t="s">
        <v>5</v>
      </c>
      <c r="D1609" s="117" t="s">
        <v>595</v>
      </c>
      <c r="E1609" s="117">
        <v>1608</v>
      </c>
      <c r="F1609" s="117" t="s">
        <v>922</v>
      </c>
      <c r="G1609" s="117" t="s">
        <v>591</v>
      </c>
      <c r="H1609" s="117" t="s">
        <v>1016</v>
      </c>
      <c r="I1609" s="117" t="s">
        <v>398</v>
      </c>
      <c r="J1609" s="117" t="s">
        <v>398</v>
      </c>
      <c r="K1609" s="117" t="s">
        <v>398</v>
      </c>
      <c r="L1609" s="117" t="s">
        <v>398</v>
      </c>
      <c r="M1609" s="117" t="s">
        <v>398</v>
      </c>
      <c r="N1609" s="117" t="s">
        <v>398</v>
      </c>
      <c r="O1609" s="125" t="s">
        <v>579</v>
      </c>
      <c r="P1609" s="117">
        <v>1</v>
      </c>
      <c r="Q1609" s="117" t="s">
        <v>398</v>
      </c>
      <c r="R1609" s="117" t="s">
        <v>398</v>
      </c>
      <c r="S1609" s="117" t="s">
        <v>398</v>
      </c>
      <c r="T1609" s="117" t="s">
        <v>398</v>
      </c>
      <c r="U1609" s="117" t="s">
        <v>398</v>
      </c>
      <c r="V1609" s="117" t="s">
        <v>398</v>
      </c>
      <c r="W1609" s="123">
        <v>54</v>
      </c>
      <c r="X1609" s="123" t="s">
        <v>906</v>
      </c>
      <c r="Y1609" s="120">
        <v>43559</v>
      </c>
      <c r="Z1609" s="121">
        <v>0.375</v>
      </c>
      <c r="AA1609" s="123" t="s">
        <v>661</v>
      </c>
      <c r="AB1609" s="117" t="s">
        <v>582</v>
      </c>
      <c r="AC1609" s="119" t="s">
        <v>398</v>
      </c>
      <c r="AD1609" s="119" t="s">
        <v>398</v>
      </c>
    </row>
    <row r="1610" spans="1:30">
      <c r="A1610" s="117">
        <v>1609</v>
      </c>
      <c r="B1610" s="123" t="s">
        <v>467</v>
      </c>
      <c r="C1610" s="117" t="s">
        <v>5</v>
      </c>
      <c r="D1610" s="117" t="s">
        <v>595</v>
      </c>
      <c r="E1610" s="117">
        <v>1609</v>
      </c>
      <c r="F1610" s="117" t="s">
        <v>922</v>
      </c>
      <c r="G1610" s="117" t="s">
        <v>591</v>
      </c>
      <c r="H1610" s="117" t="s">
        <v>1016</v>
      </c>
      <c r="I1610" s="117" t="s">
        <v>398</v>
      </c>
      <c r="J1610" s="117" t="s">
        <v>398</v>
      </c>
      <c r="K1610" s="117" t="s">
        <v>398</v>
      </c>
      <c r="L1610" s="117" t="s">
        <v>398</v>
      </c>
      <c r="M1610" s="117" t="s">
        <v>398</v>
      </c>
      <c r="N1610" s="117" t="s">
        <v>398</v>
      </c>
      <c r="O1610" s="125" t="s">
        <v>579</v>
      </c>
      <c r="P1610" s="117">
        <v>1</v>
      </c>
      <c r="Q1610" s="117" t="s">
        <v>398</v>
      </c>
      <c r="R1610" s="117" t="s">
        <v>398</v>
      </c>
      <c r="S1610" s="117" t="s">
        <v>398</v>
      </c>
      <c r="T1610" s="117" t="s">
        <v>398</v>
      </c>
      <c r="U1610" s="117" t="s">
        <v>398</v>
      </c>
      <c r="V1610" s="117" t="s">
        <v>398</v>
      </c>
      <c r="W1610" s="123">
        <v>54</v>
      </c>
      <c r="X1610" s="123" t="s">
        <v>906</v>
      </c>
      <c r="Y1610" s="120">
        <v>43559</v>
      </c>
      <c r="Z1610" s="121">
        <v>0.375</v>
      </c>
      <c r="AA1610" s="123" t="s">
        <v>661</v>
      </c>
      <c r="AB1610" s="117" t="s">
        <v>582</v>
      </c>
      <c r="AC1610" s="119" t="s">
        <v>398</v>
      </c>
      <c r="AD1610" s="119" t="s">
        <v>398</v>
      </c>
    </row>
    <row r="1611" spans="1:30">
      <c r="A1611" s="117">
        <v>1610</v>
      </c>
      <c r="B1611" s="123" t="s">
        <v>467</v>
      </c>
      <c r="C1611" s="117" t="s">
        <v>5</v>
      </c>
      <c r="D1611" s="117" t="s">
        <v>595</v>
      </c>
      <c r="E1611" s="117">
        <v>1610</v>
      </c>
      <c r="F1611" s="117" t="s">
        <v>922</v>
      </c>
      <c r="G1611" s="117" t="s">
        <v>591</v>
      </c>
      <c r="H1611" s="117" t="s">
        <v>1016</v>
      </c>
      <c r="I1611" s="117" t="s">
        <v>398</v>
      </c>
      <c r="J1611" s="117" t="s">
        <v>398</v>
      </c>
      <c r="K1611" s="117" t="s">
        <v>398</v>
      </c>
      <c r="L1611" s="117" t="s">
        <v>398</v>
      </c>
      <c r="M1611" s="117" t="s">
        <v>398</v>
      </c>
      <c r="N1611" s="117" t="s">
        <v>398</v>
      </c>
      <c r="O1611" s="125" t="s">
        <v>579</v>
      </c>
      <c r="P1611" s="117">
        <v>1</v>
      </c>
      <c r="Q1611" s="117" t="s">
        <v>398</v>
      </c>
      <c r="R1611" s="117" t="s">
        <v>398</v>
      </c>
      <c r="S1611" s="117" t="s">
        <v>398</v>
      </c>
      <c r="T1611" s="117" t="s">
        <v>398</v>
      </c>
      <c r="U1611" s="117" t="s">
        <v>398</v>
      </c>
      <c r="V1611" s="117" t="s">
        <v>398</v>
      </c>
      <c r="W1611" s="123">
        <v>54</v>
      </c>
      <c r="X1611" s="123" t="s">
        <v>906</v>
      </c>
      <c r="Y1611" s="120">
        <v>43559</v>
      </c>
      <c r="Z1611" s="121">
        <v>0.375</v>
      </c>
      <c r="AA1611" s="123" t="s">
        <v>661</v>
      </c>
      <c r="AB1611" s="117" t="s">
        <v>582</v>
      </c>
      <c r="AC1611" s="119" t="s">
        <v>398</v>
      </c>
      <c r="AD1611" s="119" t="s">
        <v>398</v>
      </c>
    </row>
    <row r="1612" spans="1:30">
      <c r="A1612" s="117">
        <v>1611</v>
      </c>
      <c r="B1612" s="123" t="s">
        <v>467</v>
      </c>
      <c r="C1612" s="117" t="s">
        <v>5</v>
      </c>
      <c r="D1612" s="117" t="s">
        <v>595</v>
      </c>
      <c r="E1612" s="117">
        <v>1611</v>
      </c>
      <c r="F1612" s="117" t="s">
        <v>922</v>
      </c>
      <c r="G1612" s="117" t="s">
        <v>591</v>
      </c>
      <c r="H1612" s="117" t="s">
        <v>1016</v>
      </c>
      <c r="I1612" s="117" t="s">
        <v>398</v>
      </c>
      <c r="J1612" s="117" t="s">
        <v>398</v>
      </c>
      <c r="K1612" s="117" t="s">
        <v>398</v>
      </c>
      <c r="L1612" s="117" t="s">
        <v>398</v>
      </c>
      <c r="M1612" s="117" t="s">
        <v>398</v>
      </c>
      <c r="N1612" s="117" t="s">
        <v>398</v>
      </c>
      <c r="O1612" s="125" t="s">
        <v>579</v>
      </c>
      <c r="P1612" s="117">
        <v>1</v>
      </c>
      <c r="Q1612" s="117" t="s">
        <v>398</v>
      </c>
      <c r="R1612" s="117" t="s">
        <v>398</v>
      </c>
      <c r="S1612" s="117" t="s">
        <v>398</v>
      </c>
      <c r="T1612" s="117" t="s">
        <v>398</v>
      </c>
      <c r="U1612" s="117" t="s">
        <v>398</v>
      </c>
      <c r="V1612" s="117" t="s">
        <v>398</v>
      </c>
      <c r="W1612" s="123">
        <v>54</v>
      </c>
      <c r="X1612" s="123" t="s">
        <v>906</v>
      </c>
      <c r="Y1612" s="120">
        <v>43559</v>
      </c>
      <c r="Z1612" s="121">
        <v>0.375</v>
      </c>
      <c r="AA1612" s="123" t="s">
        <v>661</v>
      </c>
      <c r="AB1612" s="117" t="s">
        <v>582</v>
      </c>
      <c r="AC1612" s="119" t="s">
        <v>398</v>
      </c>
      <c r="AD1612" s="119" t="s">
        <v>398</v>
      </c>
    </row>
    <row r="1613" spans="1:30">
      <c r="A1613" s="117">
        <v>1612</v>
      </c>
      <c r="B1613" s="123" t="s">
        <v>467</v>
      </c>
      <c r="C1613" s="117" t="s">
        <v>5</v>
      </c>
      <c r="D1613" s="117" t="s">
        <v>595</v>
      </c>
      <c r="E1613" s="117">
        <v>1612</v>
      </c>
      <c r="F1613" s="117" t="s">
        <v>922</v>
      </c>
      <c r="G1613" s="117" t="s">
        <v>591</v>
      </c>
      <c r="H1613" s="117" t="s">
        <v>1016</v>
      </c>
      <c r="I1613" s="117" t="s">
        <v>398</v>
      </c>
      <c r="J1613" s="117" t="s">
        <v>398</v>
      </c>
      <c r="K1613" s="117" t="s">
        <v>398</v>
      </c>
      <c r="L1613" s="117" t="s">
        <v>398</v>
      </c>
      <c r="M1613" s="117" t="s">
        <v>398</v>
      </c>
      <c r="N1613" s="117" t="s">
        <v>398</v>
      </c>
      <c r="O1613" s="125" t="s">
        <v>579</v>
      </c>
      <c r="P1613" s="117">
        <v>1</v>
      </c>
      <c r="Q1613" s="117" t="s">
        <v>398</v>
      </c>
      <c r="R1613" s="117" t="s">
        <v>398</v>
      </c>
      <c r="S1613" s="117" t="s">
        <v>398</v>
      </c>
      <c r="T1613" s="117" t="s">
        <v>398</v>
      </c>
      <c r="U1613" s="117" t="s">
        <v>398</v>
      </c>
      <c r="V1613" s="117" t="s">
        <v>398</v>
      </c>
      <c r="W1613" s="123">
        <v>54</v>
      </c>
      <c r="X1613" s="123" t="s">
        <v>906</v>
      </c>
      <c r="Y1613" s="120">
        <v>43559</v>
      </c>
      <c r="Z1613" s="121">
        <v>0.375</v>
      </c>
      <c r="AA1613" s="123" t="s">
        <v>661</v>
      </c>
      <c r="AB1613" s="117" t="s">
        <v>582</v>
      </c>
      <c r="AC1613" s="119" t="s">
        <v>398</v>
      </c>
      <c r="AD1613" s="119" t="s">
        <v>398</v>
      </c>
    </row>
    <row r="1614" spans="1:30">
      <c r="A1614" s="117">
        <v>1613</v>
      </c>
      <c r="B1614" s="123" t="s">
        <v>467</v>
      </c>
      <c r="C1614" s="117" t="s">
        <v>5</v>
      </c>
      <c r="D1614" s="117" t="s">
        <v>595</v>
      </c>
      <c r="E1614" s="117">
        <v>1613</v>
      </c>
      <c r="F1614" s="117" t="s">
        <v>922</v>
      </c>
      <c r="G1614" s="117" t="s">
        <v>591</v>
      </c>
      <c r="H1614" s="117" t="s">
        <v>1016</v>
      </c>
      <c r="I1614" s="117" t="s">
        <v>398</v>
      </c>
      <c r="J1614" s="117" t="s">
        <v>398</v>
      </c>
      <c r="K1614" s="117" t="s">
        <v>398</v>
      </c>
      <c r="L1614" s="117" t="s">
        <v>398</v>
      </c>
      <c r="M1614" s="117" t="s">
        <v>398</v>
      </c>
      <c r="N1614" s="117" t="s">
        <v>398</v>
      </c>
      <c r="O1614" s="125" t="s">
        <v>579</v>
      </c>
      <c r="P1614" s="117">
        <v>1</v>
      </c>
      <c r="Q1614" s="117" t="s">
        <v>398</v>
      </c>
      <c r="R1614" s="117" t="s">
        <v>398</v>
      </c>
      <c r="S1614" s="117" t="s">
        <v>398</v>
      </c>
      <c r="T1614" s="117" t="s">
        <v>398</v>
      </c>
      <c r="U1614" s="117" t="s">
        <v>398</v>
      </c>
      <c r="V1614" s="117" t="s">
        <v>398</v>
      </c>
      <c r="W1614" s="123">
        <v>54</v>
      </c>
      <c r="X1614" s="123" t="s">
        <v>906</v>
      </c>
      <c r="Y1614" s="120">
        <v>43559</v>
      </c>
      <c r="Z1614" s="121">
        <v>0.375</v>
      </c>
      <c r="AA1614" s="123" t="s">
        <v>661</v>
      </c>
      <c r="AB1614" s="117" t="s">
        <v>582</v>
      </c>
      <c r="AC1614" s="119" t="s">
        <v>398</v>
      </c>
      <c r="AD1614" s="119" t="s">
        <v>398</v>
      </c>
    </row>
    <row r="1615" spans="1:30">
      <c r="A1615" s="117">
        <v>1614</v>
      </c>
      <c r="B1615" s="123" t="s">
        <v>467</v>
      </c>
      <c r="C1615" s="117" t="s">
        <v>5</v>
      </c>
      <c r="D1615" s="117" t="s">
        <v>595</v>
      </c>
      <c r="E1615" s="117">
        <v>1614</v>
      </c>
      <c r="F1615" s="117" t="s">
        <v>922</v>
      </c>
      <c r="G1615" s="117" t="s">
        <v>591</v>
      </c>
      <c r="H1615" s="117" t="s">
        <v>1016</v>
      </c>
      <c r="I1615" s="117" t="s">
        <v>398</v>
      </c>
      <c r="J1615" s="117" t="s">
        <v>398</v>
      </c>
      <c r="K1615" s="117" t="s">
        <v>398</v>
      </c>
      <c r="L1615" s="117" t="s">
        <v>398</v>
      </c>
      <c r="M1615" s="117" t="s">
        <v>398</v>
      </c>
      <c r="N1615" s="117" t="s">
        <v>398</v>
      </c>
      <c r="O1615" s="125" t="s">
        <v>579</v>
      </c>
      <c r="P1615" s="117">
        <v>1</v>
      </c>
      <c r="Q1615" s="117" t="s">
        <v>398</v>
      </c>
      <c r="R1615" s="117" t="s">
        <v>398</v>
      </c>
      <c r="S1615" s="117" t="s">
        <v>398</v>
      </c>
      <c r="T1615" s="117" t="s">
        <v>398</v>
      </c>
      <c r="U1615" s="117" t="s">
        <v>398</v>
      </c>
      <c r="V1615" s="117" t="s">
        <v>398</v>
      </c>
      <c r="W1615" s="123">
        <v>54</v>
      </c>
      <c r="X1615" s="123" t="s">
        <v>906</v>
      </c>
      <c r="Y1615" s="120">
        <v>43559</v>
      </c>
      <c r="Z1615" s="121">
        <v>0.375</v>
      </c>
      <c r="AA1615" s="123" t="s">
        <v>661</v>
      </c>
      <c r="AB1615" s="117" t="s">
        <v>582</v>
      </c>
      <c r="AC1615" s="119" t="s">
        <v>398</v>
      </c>
      <c r="AD1615" s="119" t="s">
        <v>398</v>
      </c>
    </row>
    <row r="1616" spans="1:30">
      <c r="A1616" s="117">
        <v>1615</v>
      </c>
      <c r="B1616" s="123" t="s">
        <v>467</v>
      </c>
      <c r="C1616" s="117" t="s">
        <v>5</v>
      </c>
      <c r="D1616" s="117" t="s">
        <v>595</v>
      </c>
      <c r="E1616" s="117">
        <v>1615</v>
      </c>
      <c r="F1616" s="117" t="s">
        <v>922</v>
      </c>
      <c r="G1616" s="117" t="s">
        <v>591</v>
      </c>
      <c r="H1616" s="117" t="s">
        <v>1016</v>
      </c>
      <c r="I1616" s="117" t="s">
        <v>398</v>
      </c>
      <c r="J1616" s="117" t="s">
        <v>398</v>
      </c>
      <c r="K1616" s="117" t="s">
        <v>398</v>
      </c>
      <c r="L1616" s="117" t="s">
        <v>398</v>
      </c>
      <c r="M1616" s="117" t="s">
        <v>398</v>
      </c>
      <c r="N1616" s="117" t="s">
        <v>398</v>
      </c>
      <c r="O1616" s="125" t="s">
        <v>579</v>
      </c>
      <c r="P1616" s="117">
        <v>1</v>
      </c>
      <c r="Q1616" s="117" t="s">
        <v>398</v>
      </c>
      <c r="R1616" s="117" t="s">
        <v>398</v>
      </c>
      <c r="S1616" s="117" t="s">
        <v>398</v>
      </c>
      <c r="T1616" s="117" t="s">
        <v>398</v>
      </c>
      <c r="U1616" s="117" t="s">
        <v>398</v>
      </c>
      <c r="V1616" s="117" t="s">
        <v>398</v>
      </c>
      <c r="W1616" s="123">
        <v>54</v>
      </c>
      <c r="X1616" s="123" t="s">
        <v>906</v>
      </c>
      <c r="Y1616" s="120">
        <v>43559</v>
      </c>
      <c r="Z1616" s="121">
        <v>0.375</v>
      </c>
      <c r="AA1616" s="123" t="s">
        <v>661</v>
      </c>
      <c r="AB1616" s="117" t="s">
        <v>582</v>
      </c>
      <c r="AC1616" s="119" t="s">
        <v>398</v>
      </c>
      <c r="AD1616" s="119" t="s">
        <v>398</v>
      </c>
    </row>
    <row r="1617" spans="1:30">
      <c r="A1617" s="117">
        <v>1616</v>
      </c>
      <c r="B1617" s="123" t="s">
        <v>467</v>
      </c>
      <c r="C1617" s="117" t="s">
        <v>5</v>
      </c>
      <c r="D1617" s="117" t="s">
        <v>595</v>
      </c>
      <c r="E1617" s="117">
        <v>1616</v>
      </c>
      <c r="F1617" s="117" t="s">
        <v>922</v>
      </c>
      <c r="G1617" s="117" t="s">
        <v>591</v>
      </c>
      <c r="H1617" s="117" t="s">
        <v>1016</v>
      </c>
      <c r="I1617" s="117" t="s">
        <v>398</v>
      </c>
      <c r="J1617" s="117" t="s">
        <v>398</v>
      </c>
      <c r="K1617" s="117" t="s">
        <v>398</v>
      </c>
      <c r="L1617" s="117" t="s">
        <v>398</v>
      </c>
      <c r="M1617" s="117" t="s">
        <v>398</v>
      </c>
      <c r="N1617" s="117" t="s">
        <v>398</v>
      </c>
      <c r="O1617" s="125" t="s">
        <v>579</v>
      </c>
      <c r="P1617" s="117">
        <v>1</v>
      </c>
      <c r="Q1617" s="117" t="s">
        <v>398</v>
      </c>
      <c r="R1617" s="117" t="s">
        <v>398</v>
      </c>
      <c r="S1617" s="117" t="s">
        <v>398</v>
      </c>
      <c r="T1617" s="117" t="s">
        <v>398</v>
      </c>
      <c r="U1617" s="117" t="s">
        <v>398</v>
      </c>
      <c r="V1617" s="117" t="s">
        <v>398</v>
      </c>
      <c r="W1617" s="123">
        <v>54</v>
      </c>
      <c r="X1617" s="123" t="s">
        <v>906</v>
      </c>
      <c r="Y1617" s="120">
        <v>43559</v>
      </c>
      <c r="Z1617" s="121">
        <v>0.375</v>
      </c>
      <c r="AA1617" s="123" t="s">
        <v>661</v>
      </c>
      <c r="AB1617" s="117" t="s">
        <v>582</v>
      </c>
      <c r="AC1617" s="119" t="s">
        <v>398</v>
      </c>
      <c r="AD1617" s="119" t="s">
        <v>398</v>
      </c>
    </row>
    <row r="1618" spans="1:30">
      <c r="A1618" s="117">
        <v>1617</v>
      </c>
      <c r="B1618" s="123" t="s">
        <v>467</v>
      </c>
      <c r="C1618" s="117" t="s">
        <v>5</v>
      </c>
      <c r="D1618" s="117" t="s">
        <v>595</v>
      </c>
      <c r="E1618" s="117">
        <v>1617</v>
      </c>
      <c r="F1618" s="117" t="s">
        <v>922</v>
      </c>
      <c r="G1618" s="117" t="s">
        <v>591</v>
      </c>
      <c r="H1618" s="117" t="s">
        <v>1016</v>
      </c>
      <c r="I1618" s="117" t="s">
        <v>398</v>
      </c>
      <c r="J1618" s="117" t="s">
        <v>398</v>
      </c>
      <c r="K1618" s="117" t="s">
        <v>398</v>
      </c>
      <c r="L1618" s="117" t="s">
        <v>398</v>
      </c>
      <c r="M1618" s="117" t="s">
        <v>398</v>
      </c>
      <c r="N1618" s="117" t="s">
        <v>398</v>
      </c>
      <c r="O1618" s="125" t="s">
        <v>579</v>
      </c>
      <c r="P1618" s="117">
        <v>1</v>
      </c>
      <c r="Q1618" s="117" t="s">
        <v>398</v>
      </c>
      <c r="R1618" s="117" t="s">
        <v>398</v>
      </c>
      <c r="S1618" s="117" t="s">
        <v>398</v>
      </c>
      <c r="T1618" s="117" t="s">
        <v>398</v>
      </c>
      <c r="U1618" s="117" t="s">
        <v>398</v>
      </c>
      <c r="V1618" s="117" t="s">
        <v>398</v>
      </c>
      <c r="W1618" s="123">
        <v>54</v>
      </c>
      <c r="X1618" s="123" t="s">
        <v>906</v>
      </c>
      <c r="Y1618" s="120">
        <v>43559</v>
      </c>
      <c r="Z1618" s="121">
        <v>0.375</v>
      </c>
      <c r="AA1618" s="123" t="s">
        <v>661</v>
      </c>
      <c r="AB1618" s="117" t="s">
        <v>582</v>
      </c>
      <c r="AC1618" s="119" t="s">
        <v>398</v>
      </c>
      <c r="AD1618" s="119" t="s">
        <v>398</v>
      </c>
    </row>
    <row r="1619" spans="1:30">
      <c r="A1619" s="117">
        <v>1618</v>
      </c>
      <c r="B1619" s="123" t="s">
        <v>467</v>
      </c>
      <c r="C1619" s="117" t="s">
        <v>5</v>
      </c>
      <c r="D1619" s="117" t="s">
        <v>595</v>
      </c>
      <c r="E1619" s="117">
        <v>1618</v>
      </c>
      <c r="F1619" s="117" t="s">
        <v>922</v>
      </c>
      <c r="G1619" s="117" t="s">
        <v>591</v>
      </c>
      <c r="H1619" s="117" t="s">
        <v>1016</v>
      </c>
      <c r="I1619" s="117" t="s">
        <v>398</v>
      </c>
      <c r="J1619" s="117" t="s">
        <v>398</v>
      </c>
      <c r="K1619" s="117" t="s">
        <v>398</v>
      </c>
      <c r="L1619" s="117" t="s">
        <v>398</v>
      </c>
      <c r="M1619" s="117" t="s">
        <v>398</v>
      </c>
      <c r="N1619" s="117" t="s">
        <v>398</v>
      </c>
      <c r="O1619" s="125" t="s">
        <v>579</v>
      </c>
      <c r="P1619" s="117">
        <v>1</v>
      </c>
      <c r="Q1619" s="117" t="s">
        <v>398</v>
      </c>
      <c r="R1619" s="117" t="s">
        <v>398</v>
      </c>
      <c r="S1619" s="117" t="s">
        <v>398</v>
      </c>
      <c r="T1619" s="117" t="s">
        <v>398</v>
      </c>
      <c r="U1619" s="117" t="s">
        <v>398</v>
      </c>
      <c r="V1619" s="117" t="s">
        <v>398</v>
      </c>
      <c r="W1619" s="123">
        <v>54</v>
      </c>
      <c r="X1619" s="123" t="s">
        <v>906</v>
      </c>
      <c r="Y1619" s="120">
        <v>43559</v>
      </c>
      <c r="Z1619" s="121">
        <v>0.375</v>
      </c>
      <c r="AA1619" s="123" t="s">
        <v>661</v>
      </c>
      <c r="AB1619" s="117" t="s">
        <v>582</v>
      </c>
      <c r="AC1619" s="119" t="s">
        <v>398</v>
      </c>
      <c r="AD1619" s="119" t="s">
        <v>398</v>
      </c>
    </row>
    <row r="1620" spans="1:30">
      <c r="A1620" s="117">
        <v>1619</v>
      </c>
      <c r="B1620" s="123" t="s">
        <v>467</v>
      </c>
      <c r="C1620" s="117" t="s">
        <v>5</v>
      </c>
      <c r="D1620" s="117" t="s">
        <v>595</v>
      </c>
      <c r="E1620" s="117">
        <v>1619</v>
      </c>
      <c r="F1620" s="117" t="s">
        <v>922</v>
      </c>
      <c r="G1620" s="117" t="s">
        <v>591</v>
      </c>
      <c r="H1620" s="117" t="s">
        <v>1016</v>
      </c>
      <c r="I1620" s="117" t="s">
        <v>398</v>
      </c>
      <c r="J1620" s="117" t="s">
        <v>398</v>
      </c>
      <c r="K1620" s="117" t="s">
        <v>398</v>
      </c>
      <c r="L1620" s="117" t="s">
        <v>398</v>
      </c>
      <c r="M1620" s="117" t="s">
        <v>398</v>
      </c>
      <c r="N1620" s="117" t="s">
        <v>398</v>
      </c>
      <c r="O1620" s="125" t="s">
        <v>579</v>
      </c>
      <c r="P1620" s="117">
        <v>1</v>
      </c>
      <c r="Q1620" s="117" t="s">
        <v>398</v>
      </c>
      <c r="R1620" s="117" t="s">
        <v>398</v>
      </c>
      <c r="S1620" s="117" t="s">
        <v>398</v>
      </c>
      <c r="T1620" s="117" t="s">
        <v>398</v>
      </c>
      <c r="U1620" s="117" t="s">
        <v>398</v>
      </c>
      <c r="V1620" s="117" t="s">
        <v>398</v>
      </c>
      <c r="W1620" s="123">
        <v>54</v>
      </c>
      <c r="X1620" s="123" t="s">
        <v>906</v>
      </c>
      <c r="Y1620" s="120">
        <v>43559</v>
      </c>
      <c r="Z1620" s="121">
        <v>0.375</v>
      </c>
      <c r="AA1620" s="123" t="s">
        <v>661</v>
      </c>
      <c r="AB1620" s="117" t="s">
        <v>582</v>
      </c>
      <c r="AC1620" s="119" t="s">
        <v>398</v>
      </c>
      <c r="AD1620" s="119" t="s">
        <v>398</v>
      </c>
    </row>
    <row r="1621" spans="1:30">
      <c r="A1621" s="117">
        <v>1620</v>
      </c>
      <c r="B1621" s="123" t="s">
        <v>467</v>
      </c>
      <c r="C1621" s="117" t="s">
        <v>5</v>
      </c>
      <c r="D1621" s="117" t="s">
        <v>595</v>
      </c>
      <c r="E1621" s="117">
        <v>1620</v>
      </c>
      <c r="F1621" s="117" t="s">
        <v>922</v>
      </c>
      <c r="G1621" s="117" t="s">
        <v>591</v>
      </c>
      <c r="H1621" s="117" t="s">
        <v>1016</v>
      </c>
      <c r="I1621" s="117" t="s">
        <v>398</v>
      </c>
      <c r="J1621" s="117" t="s">
        <v>398</v>
      </c>
      <c r="K1621" s="117" t="s">
        <v>398</v>
      </c>
      <c r="L1621" s="117" t="s">
        <v>398</v>
      </c>
      <c r="M1621" s="117" t="s">
        <v>398</v>
      </c>
      <c r="N1621" s="117" t="s">
        <v>398</v>
      </c>
      <c r="O1621" s="125" t="s">
        <v>579</v>
      </c>
      <c r="P1621" s="117">
        <v>1</v>
      </c>
      <c r="Q1621" s="117" t="s">
        <v>398</v>
      </c>
      <c r="R1621" s="117" t="s">
        <v>398</v>
      </c>
      <c r="S1621" s="117" t="s">
        <v>398</v>
      </c>
      <c r="T1621" s="117" t="s">
        <v>398</v>
      </c>
      <c r="U1621" s="117" t="s">
        <v>398</v>
      </c>
      <c r="V1621" s="117" t="s">
        <v>398</v>
      </c>
      <c r="W1621" s="123">
        <v>54</v>
      </c>
      <c r="X1621" s="123" t="s">
        <v>906</v>
      </c>
      <c r="Y1621" s="120">
        <v>43559</v>
      </c>
      <c r="Z1621" s="121">
        <v>0.375</v>
      </c>
      <c r="AA1621" s="123" t="s">
        <v>661</v>
      </c>
      <c r="AB1621" s="117" t="s">
        <v>582</v>
      </c>
      <c r="AC1621" s="119" t="s">
        <v>398</v>
      </c>
      <c r="AD1621" s="119" t="s">
        <v>398</v>
      </c>
    </row>
    <row r="1622" spans="1:30">
      <c r="A1622" s="117">
        <v>1621</v>
      </c>
      <c r="B1622" s="123" t="s">
        <v>467</v>
      </c>
      <c r="C1622" s="117" t="s">
        <v>5</v>
      </c>
      <c r="D1622" s="117" t="s">
        <v>595</v>
      </c>
      <c r="E1622" s="117">
        <v>1621</v>
      </c>
      <c r="F1622" s="117" t="s">
        <v>922</v>
      </c>
      <c r="G1622" s="117" t="s">
        <v>591</v>
      </c>
      <c r="H1622" s="117" t="s">
        <v>1016</v>
      </c>
      <c r="I1622" s="117" t="s">
        <v>398</v>
      </c>
      <c r="J1622" s="117" t="s">
        <v>398</v>
      </c>
      <c r="K1622" s="117" t="s">
        <v>398</v>
      </c>
      <c r="L1622" s="117" t="s">
        <v>398</v>
      </c>
      <c r="M1622" s="117" t="s">
        <v>398</v>
      </c>
      <c r="N1622" s="117" t="s">
        <v>398</v>
      </c>
      <c r="O1622" s="125" t="s">
        <v>579</v>
      </c>
      <c r="P1622" s="117">
        <v>1</v>
      </c>
      <c r="Q1622" s="117" t="s">
        <v>398</v>
      </c>
      <c r="R1622" s="117" t="s">
        <v>398</v>
      </c>
      <c r="S1622" s="117" t="s">
        <v>398</v>
      </c>
      <c r="T1622" s="117" t="s">
        <v>398</v>
      </c>
      <c r="U1622" s="117" t="s">
        <v>398</v>
      </c>
      <c r="V1622" s="117" t="s">
        <v>398</v>
      </c>
      <c r="W1622" s="123">
        <v>54</v>
      </c>
      <c r="X1622" s="123" t="s">
        <v>906</v>
      </c>
      <c r="Y1622" s="120">
        <v>43559</v>
      </c>
      <c r="Z1622" s="121">
        <v>0.375</v>
      </c>
      <c r="AA1622" s="123" t="s">
        <v>661</v>
      </c>
      <c r="AB1622" s="117" t="s">
        <v>582</v>
      </c>
      <c r="AC1622" s="119" t="s">
        <v>398</v>
      </c>
      <c r="AD1622" s="119" t="s">
        <v>398</v>
      </c>
    </row>
    <row r="1623" spans="1:30">
      <c r="A1623" s="117">
        <v>1622</v>
      </c>
      <c r="B1623" s="123" t="s">
        <v>467</v>
      </c>
      <c r="C1623" s="117" t="s">
        <v>5</v>
      </c>
      <c r="D1623" s="117" t="s">
        <v>595</v>
      </c>
      <c r="E1623" s="117">
        <v>1622</v>
      </c>
      <c r="F1623" s="117" t="s">
        <v>922</v>
      </c>
      <c r="G1623" s="117" t="s">
        <v>591</v>
      </c>
      <c r="H1623" s="117" t="s">
        <v>1016</v>
      </c>
      <c r="I1623" s="117" t="s">
        <v>398</v>
      </c>
      <c r="J1623" s="117" t="s">
        <v>398</v>
      </c>
      <c r="K1623" s="117" t="s">
        <v>398</v>
      </c>
      <c r="L1623" s="117" t="s">
        <v>398</v>
      </c>
      <c r="M1623" s="117" t="s">
        <v>398</v>
      </c>
      <c r="N1623" s="117" t="s">
        <v>398</v>
      </c>
      <c r="O1623" s="125" t="s">
        <v>579</v>
      </c>
      <c r="P1623" s="117">
        <v>1</v>
      </c>
      <c r="Q1623" s="117" t="s">
        <v>398</v>
      </c>
      <c r="R1623" s="117" t="s">
        <v>398</v>
      </c>
      <c r="S1623" s="117" t="s">
        <v>398</v>
      </c>
      <c r="T1623" s="117" t="s">
        <v>398</v>
      </c>
      <c r="U1623" s="117" t="s">
        <v>398</v>
      </c>
      <c r="V1623" s="117" t="s">
        <v>398</v>
      </c>
      <c r="W1623" s="123">
        <v>54</v>
      </c>
      <c r="X1623" s="123" t="s">
        <v>906</v>
      </c>
      <c r="Y1623" s="120">
        <v>43559</v>
      </c>
      <c r="Z1623" s="121">
        <v>0.375</v>
      </c>
      <c r="AA1623" s="123" t="s">
        <v>661</v>
      </c>
      <c r="AB1623" s="117" t="s">
        <v>582</v>
      </c>
      <c r="AC1623" s="119" t="s">
        <v>398</v>
      </c>
      <c r="AD1623" s="119" t="s">
        <v>398</v>
      </c>
    </row>
    <row r="1624" spans="1:30">
      <c r="A1624" s="117">
        <v>1623</v>
      </c>
      <c r="B1624" s="123" t="s">
        <v>467</v>
      </c>
      <c r="C1624" s="117" t="s">
        <v>5</v>
      </c>
      <c r="D1624" s="117" t="s">
        <v>595</v>
      </c>
      <c r="E1624" s="117">
        <v>1623</v>
      </c>
      <c r="F1624" s="117" t="s">
        <v>922</v>
      </c>
      <c r="G1624" s="117" t="s">
        <v>591</v>
      </c>
      <c r="H1624" s="117" t="s">
        <v>1016</v>
      </c>
      <c r="I1624" s="117" t="s">
        <v>398</v>
      </c>
      <c r="J1624" s="117" t="s">
        <v>398</v>
      </c>
      <c r="K1624" s="117" t="s">
        <v>398</v>
      </c>
      <c r="L1624" s="117" t="s">
        <v>398</v>
      </c>
      <c r="M1624" s="117" t="s">
        <v>398</v>
      </c>
      <c r="N1624" s="117" t="s">
        <v>398</v>
      </c>
      <c r="O1624" s="125" t="s">
        <v>579</v>
      </c>
      <c r="P1624" s="117">
        <v>1</v>
      </c>
      <c r="Q1624" s="117" t="s">
        <v>398</v>
      </c>
      <c r="R1624" s="117" t="s">
        <v>398</v>
      </c>
      <c r="S1624" s="117" t="s">
        <v>398</v>
      </c>
      <c r="T1624" s="117" t="s">
        <v>398</v>
      </c>
      <c r="U1624" s="117" t="s">
        <v>398</v>
      </c>
      <c r="V1624" s="117" t="s">
        <v>398</v>
      </c>
      <c r="W1624" s="123">
        <v>54</v>
      </c>
      <c r="X1624" s="123" t="s">
        <v>906</v>
      </c>
      <c r="Y1624" s="120">
        <v>43559</v>
      </c>
      <c r="Z1624" s="121">
        <v>0.375</v>
      </c>
      <c r="AA1624" s="123" t="s">
        <v>661</v>
      </c>
      <c r="AB1624" s="117" t="s">
        <v>582</v>
      </c>
      <c r="AC1624" s="119" t="s">
        <v>398</v>
      </c>
      <c r="AD1624" s="119" t="s">
        <v>398</v>
      </c>
    </row>
    <row r="1625" spans="1:30">
      <c r="A1625" s="117">
        <v>1624</v>
      </c>
      <c r="B1625" s="123" t="s">
        <v>467</v>
      </c>
      <c r="C1625" s="117" t="s">
        <v>5</v>
      </c>
      <c r="D1625" s="117" t="s">
        <v>595</v>
      </c>
      <c r="E1625" s="117">
        <v>1624</v>
      </c>
      <c r="F1625" s="117" t="s">
        <v>922</v>
      </c>
      <c r="G1625" s="117" t="s">
        <v>591</v>
      </c>
      <c r="H1625" s="117" t="s">
        <v>1016</v>
      </c>
      <c r="I1625" s="117" t="s">
        <v>398</v>
      </c>
      <c r="J1625" s="117" t="s">
        <v>398</v>
      </c>
      <c r="K1625" s="117" t="s">
        <v>398</v>
      </c>
      <c r="L1625" s="117" t="s">
        <v>398</v>
      </c>
      <c r="M1625" s="117" t="s">
        <v>398</v>
      </c>
      <c r="N1625" s="117" t="s">
        <v>398</v>
      </c>
      <c r="O1625" s="125" t="s">
        <v>579</v>
      </c>
      <c r="P1625" s="117">
        <v>1</v>
      </c>
      <c r="Q1625" s="117" t="s">
        <v>398</v>
      </c>
      <c r="R1625" s="117" t="s">
        <v>398</v>
      </c>
      <c r="S1625" s="117" t="s">
        <v>398</v>
      </c>
      <c r="T1625" s="117" t="s">
        <v>398</v>
      </c>
      <c r="U1625" s="117" t="s">
        <v>398</v>
      </c>
      <c r="V1625" s="117" t="s">
        <v>398</v>
      </c>
      <c r="W1625" s="123">
        <v>54</v>
      </c>
      <c r="X1625" s="123" t="s">
        <v>906</v>
      </c>
      <c r="Y1625" s="120">
        <v>43559</v>
      </c>
      <c r="Z1625" s="121">
        <v>0.375</v>
      </c>
      <c r="AA1625" s="123" t="s">
        <v>661</v>
      </c>
      <c r="AB1625" s="117" t="s">
        <v>582</v>
      </c>
      <c r="AC1625" s="119" t="s">
        <v>398</v>
      </c>
      <c r="AD1625" s="119" t="s">
        <v>398</v>
      </c>
    </row>
    <row r="1626" spans="1:30">
      <c r="A1626" s="117">
        <v>1625</v>
      </c>
      <c r="B1626" s="123" t="s">
        <v>467</v>
      </c>
      <c r="C1626" s="117" t="s">
        <v>5</v>
      </c>
      <c r="D1626" s="117" t="s">
        <v>595</v>
      </c>
      <c r="E1626" s="117">
        <v>1625</v>
      </c>
      <c r="F1626" s="117" t="s">
        <v>922</v>
      </c>
      <c r="G1626" s="117" t="s">
        <v>591</v>
      </c>
      <c r="H1626" s="117" t="s">
        <v>1016</v>
      </c>
      <c r="I1626" s="117" t="s">
        <v>398</v>
      </c>
      <c r="J1626" s="117" t="s">
        <v>398</v>
      </c>
      <c r="K1626" s="117" t="s">
        <v>398</v>
      </c>
      <c r="L1626" s="117" t="s">
        <v>398</v>
      </c>
      <c r="M1626" s="117" t="s">
        <v>398</v>
      </c>
      <c r="N1626" s="117" t="s">
        <v>398</v>
      </c>
      <c r="O1626" s="125" t="s">
        <v>579</v>
      </c>
      <c r="P1626" s="117">
        <v>1</v>
      </c>
      <c r="Q1626" s="117" t="s">
        <v>398</v>
      </c>
      <c r="R1626" s="117" t="s">
        <v>398</v>
      </c>
      <c r="S1626" s="117" t="s">
        <v>398</v>
      </c>
      <c r="T1626" s="117" t="s">
        <v>398</v>
      </c>
      <c r="U1626" s="117" t="s">
        <v>398</v>
      </c>
      <c r="V1626" s="117" t="s">
        <v>398</v>
      </c>
      <c r="W1626" s="123">
        <v>54</v>
      </c>
      <c r="X1626" s="123" t="s">
        <v>906</v>
      </c>
      <c r="Y1626" s="120">
        <v>43559</v>
      </c>
      <c r="Z1626" s="121">
        <v>0.375</v>
      </c>
      <c r="AA1626" s="123" t="s">
        <v>661</v>
      </c>
      <c r="AB1626" s="117" t="s">
        <v>582</v>
      </c>
      <c r="AC1626" s="119" t="s">
        <v>398</v>
      </c>
      <c r="AD1626" s="119" t="s">
        <v>398</v>
      </c>
    </row>
    <row r="1627" spans="1:30">
      <c r="A1627" s="117">
        <v>1626</v>
      </c>
      <c r="B1627" s="123" t="s">
        <v>467</v>
      </c>
      <c r="C1627" s="117" t="s">
        <v>5</v>
      </c>
      <c r="D1627" s="117" t="s">
        <v>595</v>
      </c>
      <c r="E1627" s="117">
        <v>1626</v>
      </c>
      <c r="F1627" s="117" t="s">
        <v>922</v>
      </c>
      <c r="G1627" s="117" t="s">
        <v>591</v>
      </c>
      <c r="H1627" s="117" t="s">
        <v>1016</v>
      </c>
      <c r="I1627" s="117" t="s">
        <v>398</v>
      </c>
      <c r="J1627" s="117" t="s">
        <v>398</v>
      </c>
      <c r="K1627" s="117" t="s">
        <v>398</v>
      </c>
      <c r="L1627" s="117" t="s">
        <v>398</v>
      </c>
      <c r="M1627" s="117" t="s">
        <v>398</v>
      </c>
      <c r="N1627" s="117" t="s">
        <v>398</v>
      </c>
      <c r="O1627" s="125" t="s">
        <v>579</v>
      </c>
      <c r="P1627" s="117">
        <v>1</v>
      </c>
      <c r="Q1627" s="117" t="s">
        <v>398</v>
      </c>
      <c r="R1627" s="117" t="s">
        <v>398</v>
      </c>
      <c r="S1627" s="117" t="s">
        <v>398</v>
      </c>
      <c r="T1627" s="117" t="s">
        <v>398</v>
      </c>
      <c r="U1627" s="117" t="s">
        <v>398</v>
      </c>
      <c r="V1627" s="117" t="s">
        <v>398</v>
      </c>
      <c r="W1627" s="123">
        <v>54</v>
      </c>
      <c r="X1627" s="123" t="s">
        <v>906</v>
      </c>
      <c r="Y1627" s="120">
        <v>43559</v>
      </c>
      <c r="Z1627" s="121">
        <v>0.375</v>
      </c>
      <c r="AA1627" s="123" t="s">
        <v>661</v>
      </c>
      <c r="AB1627" s="117" t="s">
        <v>582</v>
      </c>
      <c r="AC1627" s="119" t="s">
        <v>398</v>
      </c>
      <c r="AD1627" s="119" t="s">
        <v>398</v>
      </c>
    </row>
    <row r="1628" spans="1:30">
      <c r="A1628" s="117">
        <v>1627</v>
      </c>
      <c r="B1628" s="123" t="s">
        <v>467</v>
      </c>
      <c r="C1628" s="117" t="s">
        <v>5</v>
      </c>
      <c r="D1628" s="117" t="s">
        <v>595</v>
      </c>
      <c r="E1628" s="117">
        <v>1627</v>
      </c>
      <c r="F1628" s="117" t="s">
        <v>922</v>
      </c>
      <c r="G1628" s="117" t="s">
        <v>591</v>
      </c>
      <c r="H1628" s="117" t="s">
        <v>1016</v>
      </c>
      <c r="I1628" s="117" t="s">
        <v>398</v>
      </c>
      <c r="J1628" s="117" t="s">
        <v>398</v>
      </c>
      <c r="K1628" s="117" t="s">
        <v>398</v>
      </c>
      <c r="L1628" s="117" t="s">
        <v>398</v>
      </c>
      <c r="M1628" s="117" t="s">
        <v>398</v>
      </c>
      <c r="N1628" s="117" t="s">
        <v>398</v>
      </c>
      <c r="O1628" s="125" t="s">
        <v>579</v>
      </c>
      <c r="P1628" s="117">
        <v>1</v>
      </c>
      <c r="Q1628" s="117" t="s">
        <v>398</v>
      </c>
      <c r="R1628" s="117" t="s">
        <v>398</v>
      </c>
      <c r="S1628" s="117" t="s">
        <v>398</v>
      </c>
      <c r="T1628" s="117" t="s">
        <v>398</v>
      </c>
      <c r="U1628" s="117" t="s">
        <v>398</v>
      </c>
      <c r="V1628" s="117" t="s">
        <v>398</v>
      </c>
      <c r="W1628" s="123">
        <v>54</v>
      </c>
      <c r="X1628" s="123" t="s">
        <v>906</v>
      </c>
      <c r="Y1628" s="120">
        <v>43559</v>
      </c>
      <c r="Z1628" s="121">
        <v>0.375</v>
      </c>
      <c r="AA1628" s="123" t="s">
        <v>661</v>
      </c>
      <c r="AB1628" s="117" t="s">
        <v>582</v>
      </c>
      <c r="AC1628" s="119" t="s">
        <v>398</v>
      </c>
      <c r="AD1628" s="119" t="s">
        <v>398</v>
      </c>
    </row>
    <row r="1629" spans="1:30">
      <c r="A1629" s="117">
        <v>1628</v>
      </c>
      <c r="B1629" s="123" t="s">
        <v>467</v>
      </c>
      <c r="C1629" s="117" t="s">
        <v>5</v>
      </c>
      <c r="D1629" s="117" t="s">
        <v>595</v>
      </c>
      <c r="E1629" s="117">
        <v>1628</v>
      </c>
      <c r="F1629" s="117" t="s">
        <v>922</v>
      </c>
      <c r="G1629" s="117" t="s">
        <v>591</v>
      </c>
      <c r="H1629" s="117" t="s">
        <v>1016</v>
      </c>
      <c r="I1629" s="117" t="s">
        <v>398</v>
      </c>
      <c r="J1629" s="117" t="s">
        <v>398</v>
      </c>
      <c r="K1629" s="117" t="s">
        <v>398</v>
      </c>
      <c r="L1629" s="117" t="s">
        <v>398</v>
      </c>
      <c r="M1629" s="117" t="s">
        <v>398</v>
      </c>
      <c r="N1629" s="117" t="s">
        <v>398</v>
      </c>
      <c r="O1629" s="125" t="s">
        <v>579</v>
      </c>
      <c r="P1629" s="117">
        <v>1</v>
      </c>
      <c r="Q1629" s="117" t="s">
        <v>398</v>
      </c>
      <c r="R1629" s="117" t="s">
        <v>398</v>
      </c>
      <c r="S1629" s="117" t="s">
        <v>398</v>
      </c>
      <c r="T1629" s="117" t="s">
        <v>398</v>
      </c>
      <c r="U1629" s="117" t="s">
        <v>398</v>
      </c>
      <c r="V1629" s="117" t="s">
        <v>398</v>
      </c>
      <c r="W1629" s="123">
        <v>54</v>
      </c>
      <c r="X1629" s="123" t="s">
        <v>906</v>
      </c>
      <c r="Y1629" s="120">
        <v>43559</v>
      </c>
      <c r="Z1629" s="121">
        <v>0.375</v>
      </c>
      <c r="AA1629" s="123" t="s">
        <v>661</v>
      </c>
      <c r="AB1629" s="117" t="s">
        <v>582</v>
      </c>
      <c r="AC1629" s="119" t="s">
        <v>398</v>
      </c>
      <c r="AD1629" s="119" t="s">
        <v>398</v>
      </c>
    </row>
    <row r="1630" spans="1:30">
      <c r="A1630" s="117">
        <v>1629</v>
      </c>
      <c r="B1630" s="123" t="s">
        <v>467</v>
      </c>
      <c r="C1630" s="117" t="s">
        <v>5</v>
      </c>
      <c r="D1630" s="117" t="s">
        <v>595</v>
      </c>
      <c r="E1630" s="117">
        <v>1629</v>
      </c>
      <c r="F1630" s="117" t="s">
        <v>922</v>
      </c>
      <c r="G1630" s="117" t="s">
        <v>591</v>
      </c>
      <c r="H1630" s="117" t="s">
        <v>1016</v>
      </c>
      <c r="I1630" s="117" t="s">
        <v>398</v>
      </c>
      <c r="J1630" s="117" t="s">
        <v>398</v>
      </c>
      <c r="K1630" s="117" t="s">
        <v>398</v>
      </c>
      <c r="L1630" s="117" t="s">
        <v>398</v>
      </c>
      <c r="M1630" s="117" t="s">
        <v>398</v>
      </c>
      <c r="N1630" s="117" t="s">
        <v>398</v>
      </c>
      <c r="O1630" s="125" t="s">
        <v>579</v>
      </c>
      <c r="P1630" s="117">
        <v>1</v>
      </c>
      <c r="Q1630" s="117" t="s">
        <v>398</v>
      </c>
      <c r="R1630" s="117" t="s">
        <v>398</v>
      </c>
      <c r="S1630" s="117" t="s">
        <v>398</v>
      </c>
      <c r="T1630" s="117" t="s">
        <v>398</v>
      </c>
      <c r="U1630" s="117" t="s">
        <v>398</v>
      </c>
      <c r="V1630" s="117" t="s">
        <v>398</v>
      </c>
      <c r="W1630" s="123">
        <v>54</v>
      </c>
      <c r="X1630" s="123" t="s">
        <v>906</v>
      </c>
      <c r="Y1630" s="120">
        <v>43559</v>
      </c>
      <c r="Z1630" s="121">
        <v>0.375</v>
      </c>
      <c r="AA1630" s="123" t="s">
        <v>661</v>
      </c>
      <c r="AB1630" s="117" t="s">
        <v>582</v>
      </c>
      <c r="AC1630" s="119" t="s">
        <v>398</v>
      </c>
      <c r="AD1630" s="119" t="s">
        <v>398</v>
      </c>
    </row>
    <row r="1631" spans="1:30">
      <c r="A1631" s="117">
        <v>1630</v>
      </c>
      <c r="B1631" s="123" t="s">
        <v>467</v>
      </c>
      <c r="C1631" s="117" t="s">
        <v>5</v>
      </c>
      <c r="D1631" s="117" t="s">
        <v>595</v>
      </c>
      <c r="E1631" s="117">
        <v>1630</v>
      </c>
      <c r="F1631" s="117" t="s">
        <v>922</v>
      </c>
      <c r="G1631" s="117" t="s">
        <v>591</v>
      </c>
      <c r="H1631" s="117" t="s">
        <v>1016</v>
      </c>
      <c r="I1631" s="117" t="s">
        <v>398</v>
      </c>
      <c r="J1631" s="117" t="s">
        <v>398</v>
      </c>
      <c r="K1631" s="117" t="s">
        <v>398</v>
      </c>
      <c r="L1631" s="117" t="s">
        <v>398</v>
      </c>
      <c r="M1631" s="117" t="s">
        <v>398</v>
      </c>
      <c r="N1631" s="117" t="s">
        <v>398</v>
      </c>
      <c r="O1631" s="125" t="s">
        <v>579</v>
      </c>
      <c r="P1631" s="117">
        <v>1</v>
      </c>
      <c r="Q1631" s="117" t="s">
        <v>398</v>
      </c>
      <c r="R1631" s="117" t="s">
        <v>398</v>
      </c>
      <c r="S1631" s="117" t="s">
        <v>398</v>
      </c>
      <c r="T1631" s="117" t="s">
        <v>398</v>
      </c>
      <c r="U1631" s="117" t="s">
        <v>398</v>
      </c>
      <c r="V1631" s="117" t="s">
        <v>398</v>
      </c>
      <c r="W1631" s="123">
        <v>54</v>
      </c>
      <c r="X1631" s="123" t="s">
        <v>906</v>
      </c>
      <c r="Y1631" s="120">
        <v>43559</v>
      </c>
      <c r="Z1631" s="121">
        <v>0.375</v>
      </c>
      <c r="AA1631" s="123" t="s">
        <v>661</v>
      </c>
      <c r="AB1631" s="117" t="s">
        <v>582</v>
      </c>
      <c r="AC1631" s="119" t="s">
        <v>398</v>
      </c>
      <c r="AD1631" s="119" t="s">
        <v>398</v>
      </c>
    </row>
    <row r="1632" spans="1:30">
      <c r="A1632" s="117">
        <v>1631</v>
      </c>
      <c r="B1632" s="123" t="s">
        <v>467</v>
      </c>
      <c r="C1632" s="117" t="s">
        <v>5</v>
      </c>
      <c r="D1632" s="117" t="s">
        <v>595</v>
      </c>
      <c r="E1632" s="117">
        <v>1631</v>
      </c>
      <c r="F1632" s="117" t="s">
        <v>922</v>
      </c>
      <c r="G1632" s="117" t="s">
        <v>591</v>
      </c>
      <c r="H1632" s="117" t="s">
        <v>1016</v>
      </c>
      <c r="I1632" s="117" t="s">
        <v>398</v>
      </c>
      <c r="J1632" s="117" t="s">
        <v>398</v>
      </c>
      <c r="K1632" s="117" t="s">
        <v>398</v>
      </c>
      <c r="L1632" s="117" t="s">
        <v>398</v>
      </c>
      <c r="M1632" s="117" t="s">
        <v>398</v>
      </c>
      <c r="N1632" s="117" t="s">
        <v>398</v>
      </c>
      <c r="O1632" s="125" t="s">
        <v>579</v>
      </c>
      <c r="P1632" s="117">
        <v>1</v>
      </c>
      <c r="Q1632" s="117" t="s">
        <v>398</v>
      </c>
      <c r="R1632" s="117" t="s">
        <v>398</v>
      </c>
      <c r="S1632" s="117" t="s">
        <v>398</v>
      </c>
      <c r="T1632" s="117" t="s">
        <v>398</v>
      </c>
      <c r="U1632" s="117" t="s">
        <v>398</v>
      </c>
      <c r="V1632" s="117" t="s">
        <v>398</v>
      </c>
      <c r="W1632" s="123">
        <v>54</v>
      </c>
      <c r="X1632" s="123" t="s">
        <v>906</v>
      </c>
      <c r="Y1632" s="120">
        <v>43559</v>
      </c>
      <c r="Z1632" s="121">
        <v>0.375</v>
      </c>
      <c r="AA1632" s="123" t="s">
        <v>661</v>
      </c>
      <c r="AB1632" s="117" t="s">
        <v>582</v>
      </c>
      <c r="AC1632" s="119" t="s">
        <v>398</v>
      </c>
      <c r="AD1632" s="119" t="s">
        <v>398</v>
      </c>
    </row>
    <row r="1633" spans="1:30">
      <c r="A1633" s="117">
        <v>1632</v>
      </c>
      <c r="B1633" s="123" t="s">
        <v>467</v>
      </c>
      <c r="C1633" s="117" t="s">
        <v>5</v>
      </c>
      <c r="D1633" s="117" t="s">
        <v>595</v>
      </c>
      <c r="E1633" s="117">
        <v>1632</v>
      </c>
      <c r="F1633" s="117" t="s">
        <v>922</v>
      </c>
      <c r="G1633" s="117" t="s">
        <v>591</v>
      </c>
      <c r="H1633" s="117" t="s">
        <v>1016</v>
      </c>
      <c r="I1633" s="117" t="s">
        <v>398</v>
      </c>
      <c r="J1633" s="117" t="s">
        <v>398</v>
      </c>
      <c r="K1633" s="117" t="s">
        <v>398</v>
      </c>
      <c r="L1633" s="117" t="s">
        <v>398</v>
      </c>
      <c r="M1633" s="117" t="s">
        <v>398</v>
      </c>
      <c r="N1633" s="117" t="s">
        <v>398</v>
      </c>
      <c r="O1633" s="125" t="s">
        <v>579</v>
      </c>
      <c r="P1633" s="117">
        <v>1</v>
      </c>
      <c r="Q1633" s="117" t="s">
        <v>398</v>
      </c>
      <c r="R1633" s="117" t="s">
        <v>398</v>
      </c>
      <c r="S1633" s="117" t="s">
        <v>398</v>
      </c>
      <c r="T1633" s="117" t="s">
        <v>398</v>
      </c>
      <c r="U1633" s="117" t="s">
        <v>398</v>
      </c>
      <c r="V1633" s="117" t="s">
        <v>398</v>
      </c>
      <c r="W1633" s="123">
        <v>54</v>
      </c>
      <c r="X1633" s="123" t="s">
        <v>906</v>
      </c>
      <c r="Y1633" s="120">
        <v>43559</v>
      </c>
      <c r="Z1633" s="121">
        <v>0.375</v>
      </c>
      <c r="AA1633" s="123" t="s">
        <v>661</v>
      </c>
      <c r="AB1633" s="117" t="s">
        <v>582</v>
      </c>
      <c r="AC1633" s="119" t="s">
        <v>398</v>
      </c>
      <c r="AD1633" s="119" t="s">
        <v>398</v>
      </c>
    </row>
    <row r="1634" spans="1:30">
      <c r="A1634" s="117">
        <v>1633</v>
      </c>
      <c r="B1634" s="123" t="s">
        <v>467</v>
      </c>
      <c r="C1634" s="117" t="s">
        <v>5</v>
      </c>
      <c r="D1634" s="117" t="s">
        <v>595</v>
      </c>
      <c r="E1634" s="117">
        <v>1633</v>
      </c>
      <c r="F1634" s="117" t="s">
        <v>922</v>
      </c>
      <c r="G1634" s="117" t="s">
        <v>591</v>
      </c>
      <c r="H1634" s="117" t="s">
        <v>1016</v>
      </c>
      <c r="I1634" s="117" t="s">
        <v>398</v>
      </c>
      <c r="J1634" s="117" t="s">
        <v>398</v>
      </c>
      <c r="K1634" s="117" t="s">
        <v>398</v>
      </c>
      <c r="L1634" s="117" t="s">
        <v>398</v>
      </c>
      <c r="M1634" s="117" t="s">
        <v>398</v>
      </c>
      <c r="N1634" s="117" t="s">
        <v>398</v>
      </c>
      <c r="O1634" s="125" t="s">
        <v>579</v>
      </c>
      <c r="P1634" s="117">
        <v>1</v>
      </c>
      <c r="Q1634" s="117" t="s">
        <v>398</v>
      </c>
      <c r="R1634" s="117" t="s">
        <v>398</v>
      </c>
      <c r="S1634" s="117" t="s">
        <v>398</v>
      </c>
      <c r="T1634" s="117" t="s">
        <v>398</v>
      </c>
      <c r="U1634" s="117" t="s">
        <v>398</v>
      </c>
      <c r="V1634" s="117" t="s">
        <v>398</v>
      </c>
      <c r="W1634" s="123">
        <v>54</v>
      </c>
      <c r="X1634" s="123" t="s">
        <v>906</v>
      </c>
      <c r="Y1634" s="120">
        <v>43559</v>
      </c>
      <c r="Z1634" s="121">
        <v>0.375</v>
      </c>
      <c r="AA1634" s="123" t="s">
        <v>661</v>
      </c>
      <c r="AB1634" s="117" t="s">
        <v>582</v>
      </c>
      <c r="AC1634" s="119" t="s">
        <v>398</v>
      </c>
      <c r="AD1634" s="119" t="s">
        <v>398</v>
      </c>
    </row>
    <row r="1635" spans="1:30">
      <c r="A1635" s="117">
        <v>1634</v>
      </c>
      <c r="B1635" s="123" t="s">
        <v>467</v>
      </c>
      <c r="C1635" s="117" t="s">
        <v>5</v>
      </c>
      <c r="D1635" s="117" t="s">
        <v>595</v>
      </c>
      <c r="E1635" s="117">
        <v>1634</v>
      </c>
      <c r="F1635" s="117" t="s">
        <v>922</v>
      </c>
      <c r="G1635" s="117" t="s">
        <v>591</v>
      </c>
      <c r="H1635" s="117" t="s">
        <v>1016</v>
      </c>
      <c r="I1635" s="117" t="s">
        <v>398</v>
      </c>
      <c r="J1635" s="117" t="s">
        <v>398</v>
      </c>
      <c r="K1635" s="117" t="s">
        <v>398</v>
      </c>
      <c r="L1635" s="117" t="s">
        <v>398</v>
      </c>
      <c r="M1635" s="117" t="s">
        <v>398</v>
      </c>
      <c r="N1635" s="117" t="s">
        <v>398</v>
      </c>
      <c r="O1635" s="125" t="s">
        <v>579</v>
      </c>
      <c r="P1635" s="117">
        <v>1</v>
      </c>
      <c r="Q1635" s="117" t="s">
        <v>398</v>
      </c>
      <c r="R1635" s="117" t="s">
        <v>398</v>
      </c>
      <c r="S1635" s="117" t="s">
        <v>398</v>
      </c>
      <c r="T1635" s="117" t="s">
        <v>398</v>
      </c>
      <c r="U1635" s="117" t="s">
        <v>398</v>
      </c>
      <c r="V1635" s="117" t="s">
        <v>398</v>
      </c>
      <c r="W1635" s="123">
        <v>54</v>
      </c>
      <c r="X1635" s="123" t="s">
        <v>906</v>
      </c>
      <c r="Y1635" s="120">
        <v>43559</v>
      </c>
      <c r="Z1635" s="121">
        <v>0.375</v>
      </c>
      <c r="AA1635" s="123" t="s">
        <v>661</v>
      </c>
      <c r="AB1635" s="117" t="s">
        <v>582</v>
      </c>
      <c r="AC1635" s="119" t="s">
        <v>398</v>
      </c>
      <c r="AD1635" s="119" t="s">
        <v>398</v>
      </c>
    </row>
    <row r="1636" spans="1:30">
      <c r="A1636" s="117">
        <v>1635</v>
      </c>
      <c r="B1636" s="123" t="s">
        <v>467</v>
      </c>
      <c r="C1636" s="117" t="s">
        <v>5</v>
      </c>
      <c r="D1636" s="117" t="s">
        <v>595</v>
      </c>
      <c r="E1636" s="117">
        <v>1635</v>
      </c>
      <c r="F1636" s="117" t="s">
        <v>922</v>
      </c>
      <c r="G1636" s="117" t="s">
        <v>591</v>
      </c>
      <c r="H1636" s="117" t="s">
        <v>1016</v>
      </c>
      <c r="I1636" s="117" t="s">
        <v>398</v>
      </c>
      <c r="J1636" s="117" t="s">
        <v>398</v>
      </c>
      <c r="K1636" s="117" t="s">
        <v>398</v>
      </c>
      <c r="L1636" s="117" t="s">
        <v>398</v>
      </c>
      <c r="M1636" s="117" t="s">
        <v>398</v>
      </c>
      <c r="N1636" s="117" t="s">
        <v>398</v>
      </c>
      <c r="O1636" s="125" t="s">
        <v>579</v>
      </c>
      <c r="P1636" s="117">
        <v>1</v>
      </c>
      <c r="Q1636" s="117" t="s">
        <v>398</v>
      </c>
      <c r="R1636" s="117" t="s">
        <v>398</v>
      </c>
      <c r="S1636" s="117" t="s">
        <v>398</v>
      </c>
      <c r="T1636" s="117" t="s">
        <v>398</v>
      </c>
      <c r="U1636" s="117" t="s">
        <v>398</v>
      </c>
      <c r="V1636" s="117" t="s">
        <v>398</v>
      </c>
      <c r="W1636" s="123">
        <v>54</v>
      </c>
      <c r="X1636" s="123" t="s">
        <v>906</v>
      </c>
      <c r="Y1636" s="120">
        <v>43559</v>
      </c>
      <c r="Z1636" s="121">
        <v>0.375</v>
      </c>
      <c r="AA1636" s="123" t="s">
        <v>661</v>
      </c>
      <c r="AB1636" s="117" t="s">
        <v>582</v>
      </c>
      <c r="AC1636" s="119" t="s">
        <v>398</v>
      </c>
      <c r="AD1636" s="119" t="s">
        <v>398</v>
      </c>
    </row>
    <row r="1637" spans="1:30">
      <c r="A1637" s="117">
        <v>1636</v>
      </c>
      <c r="B1637" s="123" t="s">
        <v>467</v>
      </c>
      <c r="C1637" s="117" t="s">
        <v>5</v>
      </c>
      <c r="D1637" s="117" t="s">
        <v>595</v>
      </c>
      <c r="E1637" s="117">
        <v>1636</v>
      </c>
      <c r="F1637" s="117" t="s">
        <v>922</v>
      </c>
      <c r="G1637" s="117" t="s">
        <v>591</v>
      </c>
      <c r="H1637" s="117" t="s">
        <v>1016</v>
      </c>
      <c r="I1637" s="117" t="s">
        <v>398</v>
      </c>
      <c r="J1637" s="117" t="s">
        <v>398</v>
      </c>
      <c r="K1637" s="117" t="s">
        <v>398</v>
      </c>
      <c r="L1637" s="117" t="s">
        <v>398</v>
      </c>
      <c r="M1637" s="117" t="s">
        <v>398</v>
      </c>
      <c r="N1637" s="117" t="s">
        <v>398</v>
      </c>
      <c r="O1637" s="125" t="s">
        <v>579</v>
      </c>
      <c r="P1637" s="117">
        <v>1</v>
      </c>
      <c r="Q1637" s="117" t="s">
        <v>398</v>
      </c>
      <c r="R1637" s="117" t="s">
        <v>398</v>
      </c>
      <c r="S1637" s="117" t="s">
        <v>398</v>
      </c>
      <c r="T1637" s="117" t="s">
        <v>398</v>
      </c>
      <c r="U1637" s="117" t="s">
        <v>398</v>
      </c>
      <c r="V1637" s="117" t="s">
        <v>398</v>
      </c>
      <c r="W1637" s="123">
        <v>54</v>
      </c>
      <c r="X1637" s="123" t="s">
        <v>906</v>
      </c>
      <c r="Y1637" s="120">
        <v>43559</v>
      </c>
      <c r="Z1637" s="121">
        <v>0.375</v>
      </c>
      <c r="AA1637" s="123" t="s">
        <v>661</v>
      </c>
      <c r="AB1637" s="117" t="s">
        <v>582</v>
      </c>
      <c r="AC1637" s="119" t="s">
        <v>398</v>
      </c>
      <c r="AD1637" s="119" t="s">
        <v>398</v>
      </c>
    </row>
    <row r="1638" spans="1:30">
      <c r="A1638" s="117">
        <v>1637</v>
      </c>
      <c r="B1638" s="123" t="s">
        <v>467</v>
      </c>
      <c r="C1638" s="117" t="s">
        <v>5</v>
      </c>
      <c r="D1638" s="117" t="s">
        <v>595</v>
      </c>
      <c r="E1638" s="117">
        <v>1637</v>
      </c>
      <c r="F1638" s="117" t="s">
        <v>922</v>
      </c>
      <c r="G1638" s="117" t="s">
        <v>591</v>
      </c>
      <c r="H1638" s="117" t="s">
        <v>1016</v>
      </c>
      <c r="I1638" s="117" t="s">
        <v>398</v>
      </c>
      <c r="J1638" s="117" t="s">
        <v>398</v>
      </c>
      <c r="K1638" s="117" t="s">
        <v>398</v>
      </c>
      <c r="L1638" s="117" t="s">
        <v>398</v>
      </c>
      <c r="M1638" s="117" t="s">
        <v>398</v>
      </c>
      <c r="N1638" s="117" t="s">
        <v>398</v>
      </c>
      <c r="O1638" s="125" t="s">
        <v>579</v>
      </c>
      <c r="P1638" s="117">
        <v>1</v>
      </c>
      <c r="Q1638" s="117" t="s">
        <v>398</v>
      </c>
      <c r="R1638" s="117" t="s">
        <v>398</v>
      </c>
      <c r="S1638" s="117" t="s">
        <v>398</v>
      </c>
      <c r="T1638" s="117" t="s">
        <v>398</v>
      </c>
      <c r="U1638" s="117" t="s">
        <v>398</v>
      </c>
      <c r="V1638" s="117" t="s">
        <v>398</v>
      </c>
      <c r="W1638" s="123">
        <v>54</v>
      </c>
      <c r="X1638" s="123" t="s">
        <v>906</v>
      </c>
      <c r="Y1638" s="120">
        <v>43559</v>
      </c>
      <c r="Z1638" s="121">
        <v>0.375</v>
      </c>
      <c r="AA1638" s="123" t="s">
        <v>661</v>
      </c>
      <c r="AB1638" s="117" t="s">
        <v>582</v>
      </c>
      <c r="AC1638" s="119" t="s">
        <v>398</v>
      </c>
      <c r="AD1638" s="119" t="s">
        <v>398</v>
      </c>
    </row>
    <row r="1639" spans="1:30">
      <c r="A1639" s="117">
        <v>1638</v>
      </c>
      <c r="B1639" s="123" t="s">
        <v>467</v>
      </c>
      <c r="C1639" s="117" t="s">
        <v>5</v>
      </c>
      <c r="D1639" s="117" t="s">
        <v>595</v>
      </c>
      <c r="E1639" s="117">
        <v>1638</v>
      </c>
      <c r="F1639" s="117" t="s">
        <v>922</v>
      </c>
      <c r="G1639" s="117" t="s">
        <v>591</v>
      </c>
      <c r="H1639" s="117" t="s">
        <v>1016</v>
      </c>
      <c r="I1639" s="117" t="s">
        <v>398</v>
      </c>
      <c r="J1639" s="117" t="s">
        <v>398</v>
      </c>
      <c r="K1639" s="117" t="s">
        <v>398</v>
      </c>
      <c r="L1639" s="117" t="s">
        <v>398</v>
      </c>
      <c r="M1639" s="117" t="s">
        <v>398</v>
      </c>
      <c r="N1639" s="117" t="s">
        <v>398</v>
      </c>
      <c r="O1639" s="125" t="s">
        <v>579</v>
      </c>
      <c r="P1639" s="117">
        <v>1</v>
      </c>
      <c r="Q1639" s="117" t="s">
        <v>398</v>
      </c>
      <c r="R1639" s="117" t="s">
        <v>398</v>
      </c>
      <c r="S1639" s="117" t="s">
        <v>398</v>
      </c>
      <c r="T1639" s="117" t="s">
        <v>398</v>
      </c>
      <c r="U1639" s="117" t="s">
        <v>398</v>
      </c>
      <c r="V1639" s="117" t="s">
        <v>398</v>
      </c>
      <c r="W1639" s="123">
        <v>54</v>
      </c>
      <c r="X1639" s="123" t="s">
        <v>906</v>
      </c>
      <c r="Y1639" s="120">
        <v>43559</v>
      </c>
      <c r="Z1639" s="121">
        <v>0.375</v>
      </c>
      <c r="AA1639" s="123" t="s">
        <v>661</v>
      </c>
      <c r="AB1639" s="117" t="s">
        <v>582</v>
      </c>
      <c r="AC1639" s="119" t="s">
        <v>398</v>
      </c>
      <c r="AD1639" s="119" t="s">
        <v>398</v>
      </c>
    </row>
    <row r="1640" spans="1:30">
      <c r="A1640" s="117">
        <v>1639</v>
      </c>
      <c r="B1640" s="123" t="s">
        <v>467</v>
      </c>
      <c r="C1640" s="117" t="s">
        <v>5</v>
      </c>
      <c r="D1640" s="117" t="s">
        <v>595</v>
      </c>
      <c r="E1640" s="117">
        <v>1639</v>
      </c>
      <c r="F1640" s="117" t="s">
        <v>922</v>
      </c>
      <c r="G1640" s="117" t="s">
        <v>591</v>
      </c>
      <c r="H1640" s="117" t="s">
        <v>1016</v>
      </c>
      <c r="I1640" s="117" t="s">
        <v>398</v>
      </c>
      <c r="J1640" s="117" t="s">
        <v>398</v>
      </c>
      <c r="K1640" s="117" t="s">
        <v>398</v>
      </c>
      <c r="L1640" s="117" t="s">
        <v>398</v>
      </c>
      <c r="M1640" s="117" t="s">
        <v>398</v>
      </c>
      <c r="N1640" s="117" t="s">
        <v>398</v>
      </c>
      <c r="O1640" s="125" t="s">
        <v>579</v>
      </c>
      <c r="P1640" s="117">
        <v>1</v>
      </c>
      <c r="Q1640" s="117" t="s">
        <v>398</v>
      </c>
      <c r="R1640" s="117" t="s">
        <v>398</v>
      </c>
      <c r="S1640" s="117" t="s">
        <v>398</v>
      </c>
      <c r="T1640" s="117" t="s">
        <v>398</v>
      </c>
      <c r="U1640" s="117" t="s">
        <v>398</v>
      </c>
      <c r="V1640" s="117" t="s">
        <v>398</v>
      </c>
      <c r="W1640" s="123">
        <v>54</v>
      </c>
      <c r="X1640" s="123" t="s">
        <v>906</v>
      </c>
      <c r="Y1640" s="120">
        <v>43559</v>
      </c>
      <c r="Z1640" s="121">
        <v>0.375</v>
      </c>
      <c r="AA1640" s="123" t="s">
        <v>661</v>
      </c>
      <c r="AB1640" s="117" t="s">
        <v>582</v>
      </c>
      <c r="AC1640" s="119" t="s">
        <v>398</v>
      </c>
      <c r="AD1640" s="119" t="s">
        <v>398</v>
      </c>
    </row>
    <row r="1641" spans="1:30">
      <c r="A1641" s="117">
        <v>1640</v>
      </c>
      <c r="B1641" s="123" t="s">
        <v>467</v>
      </c>
      <c r="C1641" s="117" t="s">
        <v>5</v>
      </c>
      <c r="D1641" s="117" t="s">
        <v>595</v>
      </c>
      <c r="E1641" s="117">
        <v>1640</v>
      </c>
      <c r="F1641" s="117" t="s">
        <v>922</v>
      </c>
      <c r="G1641" s="117" t="s">
        <v>591</v>
      </c>
      <c r="H1641" s="117" t="s">
        <v>1016</v>
      </c>
      <c r="I1641" s="117" t="s">
        <v>398</v>
      </c>
      <c r="J1641" s="117" t="s">
        <v>398</v>
      </c>
      <c r="K1641" s="117" t="s">
        <v>398</v>
      </c>
      <c r="L1641" s="117" t="s">
        <v>398</v>
      </c>
      <c r="M1641" s="117" t="s">
        <v>398</v>
      </c>
      <c r="N1641" s="117" t="s">
        <v>398</v>
      </c>
      <c r="O1641" s="125" t="s">
        <v>579</v>
      </c>
      <c r="P1641" s="117">
        <v>1</v>
      </c>
      <c r="Q1641" s="117" t="s">
        <v>398</v>
      </c>
      <c r="R1641" s="117" t="s">
        <v>398</v>
      </c>
      <c r="S1641" s="117" t="s">
        <v>398</v>
      </c>
      <c r="T1641" s="117" t="s">
        <v>398</v>
      </c>
      <c r="U1641" s="117" t="s">
        <v>398</v>
      </c>
      <c r="V1641" s="117" t="s">
        <v>398</v>
      </c>
      <c r="W1641" s="123">
        <v>54</v>
      </c>
      <c r="X1641" s="123" t="s">
        <v>906</v>
      </c>
      <c r="Y1641" s="120">
        <v>43559</v>
      </c>
      <c r="Z1641" s="121">
        <v>0.375</v>
      </c>
      <c r="AA1641" s="123" t="s">
        <v>661</v>
      </c>
      <c r="AB1641" s="117" t="s">
        <v>582</v>
      </c>
      <c r="AC1641" s="119" t="s">
        <v>398</v>
      </c>
      <c r="AD1641" s="119" t="s">
        <v>398</v>
      </c>
    </row>
    <row r="1642" spans="1:30">
      <c r="A1642" s="117">
        <v>1641</v>
      </c>
      <c r="B1642" s="123" t="s">
        <v>467</v>
      </c>
      <c r="C1642" s="117" t="s">
        <v>5</v>
      </c>
      <c r="D1642" s="117" t="s">
        <v>595</v>
      </c>
      <c r="E1642" s="117">
        <v>1641</v>
      </c>
      <c r="F1642" s="117" t="s">
        <v>922</v>
      </c>
      <c r="G1642" s="117" t="s">
        <v>591</v>
      </c>
      <c r="H1642" s="117" t="s">
        <v>1016</v>
      </c>
      <c r="I1642" s="117" t="s">
        <v>398</v>
      </c>
      <c r="J1642" s="117" t="s">
        <v>398</v>
      </c>
      <c r="K1642" s="117" t="s">
        <v>398</v>
      </c>
      <c r="L1642" s="117" t="s">
        <v>398</v>
      </c>
      <c r="M1642" s="117" t="s">
        <v>398</v>
      </c>
      <c r="N1642" s="117" t="s">
        <v>398</v>
      </c>
      <c r="O1642" s="125" t="s">
        <v>579</v>
      </c>
      <c r="P1642" s="117">
        <v>1</v>
      </c>
      <c r="Q1642" s="117" t="s">
        <v>398</v>
      </c>
      <c r="R1642" s="117" t="s">
        <v>398</v>
      </c>
      <c r="S1642" s="117" t="s">
        <v>398</v>
      </c>
      <c r="T1642" s="117" t="s">
        <v>398</v>
      </c>
      <c r="U1642" s="117" t="s">
        <v>398</v>
      </c>
      <c r="V1642" s="117" t="s">
        <v>398</v>
      </c>
      <c r="W1642" s="123">
        <v>54</v>
      </c>
      <c r="X1642" s="123" t="s">
        <v>906</v>
      </c>
      <c r="Y1642" s="120">
        <v>43559</v>
      </c>
      <c r="Z1642" s="121">
        <v>0.375</v>
      </c>
      <c r="AA1642" s="123" t="s">
        <v>661</v>
      </c>
      <c r="AB1642" s="117" t="s">
        <v>582</v>
      </c>
      <c r="AC1642" s="119" t="s">
        <v>398</v>
      </c>
      <c r="AD1642" s="119" t="s">
        <v>398</v>
      </c>
    </row>
    <row r="1643" spans="1:30">
      <c r="A1643" s="117">
        <v>1642</v>
      </c>
      <c r="B1643" s="123" t="s">
        <v>467</v>
      </c>
      <c r="C1643" s="117" t="s">
        <v>5</v>
      </c>
      <c r="D1643" s="117" t="s">
        <v>595</v>
      </c>
      <c r="E1643" s="117">
        <v>1642</v>
      </c>
      <c r="F1643" s="117" t="s">
        <v>922</v>
      </c>
      <c r="G1643" s="117" t="s">
        <v>591</v>
      </c>
      <c r="H1643" s="117" t="s">
        <v>1016</v>
      </c>
      <c r="I1643" s="117" t="s">
        <v>398</v>
      </c>
      <c r="J1643" s="117" t="s">
        <v>398</v>
      </c>
      <c r="K1643" s="117" t="s">
        <v>398</v>
      </c>
      <c r="L1643" s="117" t="s">
        <v>398</v>
      </c>
      <c r="M1643" s="117" t="s">
        <v>398</v>
      </c>
      <c r="N1643" s="117" t="s">
        <v>398</v>
      </c>
      <c r="O1643" s="125" t="s">
        <v>579</v>
      </c>
      <c r="P1643" s="117">
        <v>1</v>
      </c>
      <c r="Q1643" s="117" t="s">
        <v>398</v>
      </c>
      <c r="R1643" s="117" t="s">
        <v>398</v>
      </c>
      <c r="S1643" s="117" t="s">
        <v>398</v>
      </c>
      <c r="T1643" s="117" t="s">
        <v>398</v>
      </c>
      <c r="U1643" s="117" t="s">
        <v>398</v>
      </c>
      <c r="V1643" s="117" t="s">
        <v>398</v>
      </c>
      <c r="W1643" s="123">
        <v>54</v>
      </c>
      <c r="X1643" s="123" t="s">
        <v>906</v>
      </c>
      <c r="Y1643" s="120">
        <v>43559</v>
      </c>
      <c r="Z1643" s="121">
        <v>0.375</v>
      </c>
      <c r="AA1643" s="123" t="s">
        <v>661</v>
      </c>
      <c r="AB1643" s="117" t="s">
        <v>582</v>
      </c>
      <c r="AC1643" s="119" t="s">
        <v>398</v>
      </c>
      <c r="AD1643" s="119" t="s">
        <v>398</v>
      </c>
    </row>
    <row r="1644" spans="1:30">
      <c r="A1644" s="117">
        <v>1643</v>
      </c>
      <c r="B1644" s="123" t="s">
        <v>467</v>
      </c>
      <c r="C1644" s="117" t="s">
        <v>5</v>
      </c>
      <c r="D1644" s="117" t="s">
        <v>595</v>
      </c>
      <c r="E1644" s="117">
        <v>1643</v>
      </c>
      <c r="F1644" s="117" t="s">
        <v>922</v>
      </c>
      <c r="G1644" s="117" t="s">
        <v>591</v>
      </c>
      <c r="H1644" s="117" t="s">
        <v>1016</v>
      </c>
      <c r="I1644" s="117" t="s">
        <v>398</v>
      </c>
      <c r="J1644" s="117" t="s">
        <v>398</v>
      </c>
      <c r="K1644" s="117" t="s">
        <v>398</v>
      </c>
      <c r="L1644" s="117" t="s">
        <v>398</v>
      </c>
      <c r="M1644" s="117" t="s">
        <v>398</v>
      </c>
      <c r="N1644" s="117" t="s">
        <v>398</v>
      </c>
      <c r="O1644" s="125" t="s">
        <v>579</v>
      </c>
      <c r="P1644" s="117">
        <v>1</v>
      </c>
      <c r="Q1644" s="117" t="s">
        <v>398</v>
      </c>
      <c r="R1644" s="117" t="s">
        <v>398</v>
      </c>
      <c r="S1644" s="117" t="s">
        <v>398</v>
      </c>
      <c r="T1644" s="117" t="s">
        <v>398</v>
      </c>
      <c r="U1644" s="117" t="s">
        <v>398</v>
      </c>
      <c r="V1644" s="117" t="s">
        <v>398</v>
      </c>
      <c r="W1644" s="123">
        <v>54</v>
      </c>
      <c r="X1644" s="123" t="s">
        <v>906</v>
      </c>
      <c r="Y1644" s="120">
        <v>43559</v>
      </c>
      <c r="Z1644" s="121">
        <v>0.375</v>
      </c>
      <c r="AA1644" s="123" t="s">
        <v>661</v>
      </c>
      <c r="AB1644" s="117" t="s">
        <v>582</v>
      </c>
      <c r="AC1644" s="119" t="s">
        <v>398</v>
      </c>
      <c r="AD1644" s="119" t="s">
        <v>398</v>
      </c>
    </row>
    <row r="1645" spans="1:30">
      <c r="A1645" s="117">
        <v>1644</v>
      </c>
      <c r="B1645" s="123" t="s">
        <v>467</v>
      </c>
      <c r="C1645" s="117" t="s">
        <v>5</v>
      </c>
      <c r="D1645" s="117" t="s">
        <v>595</v>
      </c>
      <c r="E1645" s="117">
        <v>1644</v>
      </c>
      <c r="F1645" s="117" t="s">
        <v>922</v>
      </c>
      <c r="G1645" s="117" t="s">
        <v>591</v>
      </c>
      <c r="H1645" s="117" t="s">
        <v>1016</v>
      </c>
      <c r="I1645" s="117" t="s">
        <v>398</v>
      </c>
      <c r="J1645" s="117" t="s">
        <v>398</v>
      </c>
      <c r="K1645" s="117" t="s">
        <v>398</v>
      </c>
      <c r="L1645" s="117" t="s">
        <v>398</v>
      </c>
      <c r="M1645" s="117" t="s">
        <v>398</v>
      </c>
      <c r="N1645" s="117" t="s">
        <v>398</v>
      </c>
      <c r="O1645" s="125" t="s">
        <v>579</v>
      </c>
      <c r="P1645" s="117">
        <v>1</v>
      </c>
      <c r="Q1645" s="117" t="s">
        <v>398</v>
      </c>
      <c r="R1645" s="117" t="s">
        <v>398</v>
      </c>
      <c r="S1645" s="117" t="s">
        <v>398</v>
      </c>
      <c r="T1645" s="117" t="s">
        <v>398</v>
      </c>
      <c r="U1645" s="117" t="s">
        <v>398</v>
      </c>
      <c r="V1645" s="117" t="s">
        <v>398</v>
      </c>
      <c r="W1645" s="123">
        <v>54</v>
      </c>
      <c r="X1645" s="123" t="s">
        <v>906</v>
      </c>
      <c r="Y1645" s="120">
        <v>43559</v>
      </c>
      <c r="Z1645" s="121">
        <v>0.375</v>
      </c>
      <c r="AA1645" s="123" t="s">
        <v>661</v>
      </c>
      <c r="AB1645" s="117" t="s">
        <v>582</v>
      </c>
      <c r="AC1645" s="119" t="s">
        <v>398</v>
      </c>
      <c r="AD1645" s="119" t="s">
        <v>398</v>
      </c>
    </row>
    <row r="1646" spans="1:30">
      <c r="A1646" s="117">
        <v>1645</v>
      </c>
      <c r="B1646" s="123" t="s">
        <v>467</v>
      </c>
      <c r="C1646" s="117" t="s">
        <v>5</v>
      </c>
      <c r="D1646" s="117" t="s">
        <v>595</v>
      </c>
      <c r="E1646" s="117">
        <v>1645</v>
      </c>
      <c r="F1646" s="117" t="s">
        <v>922</v>
      </c>
      <c r="G1646" s="117" t="s">
        <v>591</v>
      </c>
      <c r="H1646" s="117" t="s">
        <v>1016</v>
      </c>
      <c r="I1646" s="117" t="s">
        <v>398</v>
      </c>
      <c r="J1646" s="117" t="s">
        <v>398</v>
      </c>
      <c r="K1646" s="117" t="s">
        <v>398</v>
      </c>
      <c r="L1646" s="117" t="s">
        <v>398</v>
      </c>
      <c r="M1646" s="117" t="s">
        <v>398</v>
      </c>
      <c r="N1646" s="117" t="s">
        <v>398</v>
      </c>
      <c r="O1646" s="125" t="s">
        <v>579</v>
      </c>
      <c r="P1646" s="117">
        <v>1</v>
      </c>
      <c r="Q1646" s="117" t="s">
        <v>398</v>
      </c>
      <c r="R1646" s="117" t="s">
        <v>398</v>
      </c>
      <c r="S1646" s="117" t="s">
        <v>398</v>
      </c>
      <c r="T1646" s="117" t="s">
        <v>398</v>
      </c>
      <c r="U1646" s="117" t="s">
        <v>398</v>
      </c>
      <c r="V1646" s="117" t="s">
        <v>398</v>
      </c>
      <c r="W1646" s="123">
        <v>54</v>
      </c>
      <c r="X1646" s="123" t="s">
        <v>906</v>
      </c>
      <c r="Y1646" s="120">
        <v>43559</v>
      </c>
      <c r="Z1646" s="121">
        <v>0.375</v>
      </c>
      <c r="AA1646" s="123" t="s">
        <v>661</v>
      </c>
      <c r="AB1646" s="117" t="s">
        <v>582</v>
      </c>
      <c r="AC1646" s="119" t="s">
        <v>398</v>
      </c>
      <c r="AD1646" s="119" t="s">
        <v>398</v>
      </c>
    </row>
    <row r="1647" spans="1:30">
      <c r="A1647" s="117">
        <v>1646</v>
      </c>
      <c r="B1647" s="123" t="s">
        <v>467</v>
      </c>
      <c r="C1647" s="117" t="s">
        <v>5</v>
      </c>
      <c r="D1647" s="117" t="s">
        <v>595</v>
      </c>
      <c r="E1647" s="117">
        <v>1646</v>
      </c>
      <c r="F1647" s="117" t="s">
        <v>922</v>
      </c>
      <c r="G1647" s="117" t="s">
        <v>591</v>
      </c>
      <c r="H1647" s="117" t="s">
        <v>1016</v>
      </c>
      <c r="I1647" s="117" t="s">
        <v>398</v>
      </c>
      <c r="J1647" s="117" t="s">
        <v>398</v>
      </c>
      <c r="K1647" s="117" t="s">
        <v>398</v>
      </c>
      <c r="L1647" s="117" t="s">
        <v>398</v>
      </c>
      <c r="M1647" s="117" t="s">
        <v>398</v>
      </c>
      <c r="N1647" s="117" t="s">
        <v>398</v>
      </c>
      <c r="O1647" s="125" t="s">
        <v>579</v>
      </c>
      <c r="P1647" s="117">
        <v>1</v>
      </c>
      <c r="Q1647" s="117" t="s">
        <v>398</v>
      </c>
      <c r="R1647" s="117" t="s">
        <v>398</v>
      </c>
      <c r="S1647" s="117" t="s">
        <v>398</v>
      </c>
      <c r="T1647" s="117" t="s">
        <v>398</v>
      </c>
      <c r="U1647" s="117" t="s">
        <v>398</v>
      </c>
      <c r="V1647" s="117" t="s">
        <v>398</v>
      </c>
      <c r="W1647" s="123">
        <v>54</v>
      </c>
      <c r="X1647" s="123" t="s">
        <v>906</v>
      </c>
      <c r="Y1647" s="120">
        <v>43559</v>
      </c>
      <c r="Z1647" s="121">
        <v>0.375</v>
      </c>
      <c r="AA1647" s="123" t="s">
        <v>661</v>
      </c>
      <c r="AB1647" s="117" t="s">
        <v>582</v>
      </c>
      <c r="AC1647" s="119" t="s">
        <v>398</v>
      </c>
      <c r="AD1647" s="119" t="s">
        <v>398</v>
      </c>
    </row>
    <row r="1648" spans="1:30">
      <c r="A1648" s="117">
        <v>1647</v>
      </c>
      <c r="B1648" s="123" t="s">
        <v>467</v>
      </c>
      <c r="C1648" s="117" t="s">
        <v>5</v>
      </c>
      <c r="D1648" s="117" t="s">
        <v>595</v>
      </c>
      <c r="E1648" s="117">
        <v>1647</v>
      </c>
      <c r="F1648" s="117" t="s">
        <v>922</v>
      </c>
      <c r="G1648" s="117" t="s">
        <v>591</v>
      </c>
      <c r="H1648" s="117" t="s">
        <v>1016</v>
      </c>
      <c r="I1648" s="117" t="s">
        <v>398</v>
      </c>
      <c r="J1648" s="117" t="s">
        <v>398</v>
      </c>
      <c r="K1648" s="117" t="s">
        <v>398</v>
      </c>
      <c r="L1648" s="117" t="s">
        <v>398</v>
      </c>
      <c r="M1648" s="117" t="s">
        <v>398</v>
      </c>
      <c r="N1648" s="117" t="s">
        <v>398</v>
      </c>
      <c r="O1648" s="125" t="s">
        <v>579</v>
      </c>
      <c r="P1648" s="117">
        <v>1</v>
      </c>
      <c r="Q1648" s="117" t="s">
        <v>398</v>
      </c>
      <c r="R1648" s="117" t="s">
        <v>398</v>
      </c>
      <c r="S1648" s="117" t="s">
        <v>398</v>
      </c>
      <c r="T1648" s="117" t="s">
        <v>398</v>
      </c>
      <c r="U1648" s="117" t="s">
        <v>398</v>
      </c>
      <c r="V1648" s="117" t="s">
        <v>398</v>
      </c>
      <c r="W1648" s="123">
        <v>54</v>
      </c>
      <c r="X1648" s="123" t="s">
        <v>906</v>
      </c>
      <c r="Y1648" s="120">
        <v>43559</v>
      </c>
      <c r="Z1648" s="121">
        <v>0.375</v>
      </c>
      <c r="AA1648" s="123" t="s">
        <v>661</v>
      </c>
      <c r="AB1648" s="117" t="s">
        <v>582</v>
      </c>
      <c r="AC1648" s="119" t="s">
        <v>398</v>
      </c>
      <c r="AD1648" s="119" t="s">
        <v>398</v>
      </c>
    </row>
    <row r="1649" spans="1:30">
      <c r="A1649" s="117">
        <v>1648</v>
      </c>
      <c r="B1649" s="123" t="s">
        <v>467</v>
      </c>
      <c r="C1649" s="117" t="s">
        <v>5</v>
      </c>
      <c r="D1649" s="117" t="s">
        <v>595</v>
      </c>
      <c r="E1649" s="117">
        <v>1648</v>
      </c>
      <c r="F1649" s="117" t="s">
        <v>922</v>
      </c>
      <c r="G1649" s="117" t="s">
        <v>591</v>
      </c>
      <c r="H1649" s="117" t="s">
        <v>1016</v>
      </c>
      <c r="I1649" s="117" t="s">
        <v>398</v>
      </c>
      <c r="J1649" s="117" t="s">
        <v>398</v>
      </c>
      <c r="K1649" s="117" t="s">
        <v>398</v>
      </c>
      <c r="L1649" s="117" t="s">
        <v>398</v>
      </c>
      <c r="M1649" s="117" t="s">
        <v>398</v>
      </c>
      <c r="N1649" s="117" t="s">
        <v>398</v>
      </c>
      <c r="O1649" s="125" t="s">
        <v>579</v>
      </c>
      <c r="P1649" s="117">
        <v>1</v>
      </c>
      <c r="Q1649" s="117" t="s">
        <v>398</v>
      </c>
      <c r="R1649" s="117" t="s">
        <v>398</v>
      </c>
      <c r="S1649" s="117" t="s">
        <v>398</v>
      </c>
      <c r="T1649" s="117" t="s">
        <v>398</v>
      </c>
      <c r="U1649" s="117" t="s">
        <v>398</v>
      </c>
      <c r="V1649" s="117" t="s">
        <v>398</v>
      </c>
      <c r="W1649" s="123">
        <v>54</v>
      </c>
      <c r="X1649" s="123" t="s">
        <v>906</v>
      </c>
      <c r="Y1649" s="120">
        <v>43559</v>
      </c>
      <c r="Z1649" s="121">
        <v>0.375</v>
      </c>
      <c r="AA1649" s="123" t="s">
        <v>661</v>
      </c>
      <c r="AB1649" s="117" t="s">
        <v>582</v>
      </c>
      <c r="AC1649" s="119" t="s">
        <v>398</v>
      </c>
      <c r="AD1649" s="119" t="s">
        <v>398</v>
      </c>
    </row>
    <row r="1650" spans="1:30">
      <c r="A1650" s="117">
        <v>1649</v>
      </c>
      <c r="B1650" s="123" t="s">
        <v>467</v>
      </c>
      <c r="C1650" s="117" t="s">
        <v>5</v>
      </c>
      <c r="D1650" s="117" t="s">
        <v>595</v>
      </c>
      <c r="E1650" s="117">
        <v>1649</v>
      </c>
      <c r="F1650" s="117" t="s">
        <v>922</v>
      </c>
      <c r="G1650" s="117" t="s">
        <v>591</v>
      </c>
      <c r="H1650" s="117" t="s">
        <v>1016</v>
      </c>
      <c r="I1650" s="117" t="s">
        <v>398</v>
      </c>
      <c r="J1650" s="117" t="s">
        <v>398</v>
      </c>
      <c r="K1650" s="117" t="s">
        <v>398</v>
      </c>
      <c r="L1650" s="117" t="s">
        <v>398</v>
      </c>
      <c r="M1650" s="117" t="s">
        <v>398</v>
      </c>
      <c r="N1650" s="117" t="s">
        <v>398</v>
      </c>
      <c r="O1650" s="125" t="s">
        <v>579</v>
      </c>
      <c r="P1650" s="117">
        <v>1</v>
      </c>
      <c r="Q1650" s="117" t="s">
        <v>398</v>
      </c>
      <c r="R1650" s="117" t="s">
        <v>398</v>
      </c>
      <c r="S1650" s="117" t="s">
        <v>398</v>
      </c>
      <c r="T1650" s="117" t="s">
        <v>398</v>
      </c>
      <c r="U1650" s="117" t="s">
        <v>398</v>
      </c>
      <c r="V1650" s="117" t="s">
        <v>398</v>
      </c>
      <c r="W1650" s="123">
        <v>54</v>
      </c>
      <c r="X1650" s="123" t="s">
        <v>906</v>
      </c>
      <c r="Y1650" s="120">
        <v>43559</v>
      </c>
      <c r="Z1650" s="121">
        <v>0.375</v>
      </c>
      <c r="AA1650" s="123" t="s">
        <v>661</v>
      </c>
      <c r="AB1650" s="117" t="s">
        <v>582</v>
      </c>
      <c r="AC1650" s="119" t="s">
        <v>398</v>
      </c>
      <c r="AD1650" s="119" t="s">
        <v>398</v>
      </c>
    </row>
    <row r="1651" spans="1:30">
      <c r="A1651" s="117">
        <v>1650</v>
      </c>
      <c r="B1651" s="123" t="s">
        <v>467</v>
      </c>
      <c r="C1651" s="117" t="s">
        <v>5</v>
      </c>
      <c r="D1651" s="117" t="s">
        <v>595</v>
      </c>
      <c r="E1651" s="117">
        <v>1650</v>
      </c>
      <c r="F1651" s="117" t="s">
        <v>922</v>
      </c>
      <c r="G1651" s="117" t="s">
        <v>591</v>
      </c>
      <c r="H1651" s="117" t="s">
        <v>1016</v>
      </c>
      <c r="I1651" s="117" t="s">
        <v>398</v>
      </c>
      <c r="J1651" s="117" t="s">
        <v>398</v>
      </c>
      <c r="K1651" s="117" t="s">
        <v>398</v>
      </c>
      <c r="L1651" s="117" t="s">
        <v>398</v>
      </c>
      <c r="M1651" s="117" t="s">
        <v>398</v>
      </c>
      <c r="N1651" s="117" t="s">
        <v>398</v>
      </c>
      <c r="O1651" s="125" t="s">
        <v>579</v>
      </c>
      <c r="P1651" s="117">
        <v>1</v>
      </c>
      <c r="Q1651" s="117" t="s">
        <v>398</v>
      </c>
      <c r="R1651" s="117" t="s">
        <v>398</v>
      </c>
      <c r="S1651" s="117" t="s">
        <v>398</v>
      </c>
      <c r="T1651" s="117" t="s">
        <v>398</v>
      </c>
      <c r="U1651" s="117" t="s">
        <v>398</v>
      </c>
      <c r="V1651" s="117" t="s">
        <v>398</v>
      </c>
      <c r="W1651" s="123">
        <v>54</v>
      </c>
      <c r="X1651" s="123" t="s">
        <v>906</v>
      </c>
      <c r="Y1651" s="120">
        <v>43559</v>
      </c>
      <c r="Z1651" s="121">
        <v>0.375</v>
      </c>
      <c r="AA1651" s="123" t="s">
        <v>661</v>
      </c>
      <c r="AB1651" s="117" t="s">
        <v>582</v>
      </c>
      <c r="AC1651" s="119" t="s">
        <v>398</v>
      </c>
      <c r="AD1651" s="119" t="s">
        <v>398</v>
      </c>
    </row>
    <row r="1652" spans="1:30">
      <c r="A1652" s="117">
        <v>1651</v>
      </c>
      <c r="B1652" s="123" t="s">
        <v>467</v>
      </c>
      <c r="C1652" s="117" t="s">
        <v>5</v>
      </c>
      <c r="D1652" s="117" t="s">
        <v>595</v>
      </c>
      <c r="E1652" s="117">
        <v>1651</v>
      </c>
      <c r="F1652" s="117" t="s">
        <v>922</v>
      </c>
      <c r="G1652" s="117" t="s">
        <v>591</v>
      </c>
      <c r="H1652" s="117" t="s">
        <v>1016</v>
      </c>
      <c r="I1652" s="117" t="s">
        <v>398</v>
      </c>
      <c r="J1652" s="117" t="s">
        <v>398</v>
      </c>
      <c r="K1652" s="117" t="s">
        <v>398</v>
      </c>
      <c r="L1652" s="117" t="s">
        <v>398</v>
      </c>
      <c r="M1652" s="117" t="s">
        <v>398</v>
      </c>
      <c r="N1652" s="117" t="s">
        <v>398</v>
      </c>
      <c r="O1652" s="125" t="s">
        <v>579</v>
      </c>
      <c r="P1652" s="117">
        <v>1</v>
      </c>
      <c r="Q1652" s="117" t="s">
        <v>398</v>
      </c>
      <c r="R1652" s="117" t="s">
        <v>398</v>
      </c>
      <c r="S1652" s="117" t="s">
        <v>398</v>
      </c>
      <c r="T1652" s="117" t="s">
        <v>398</v>
      </c>
      <c r="U1652" s="117" t="s">
        <v>398</v>
      </c>
      <c r="V1652" s="117" t="s">
        <v>398</v>
      </c>
      <c r="W1652" s="123">
        <v>54</v>
      </c>
      <c r="X1652" s="123" t="s">
        <v>906</v>
      </c>
      <c r="Y1652" s="120">
        <v>43559</v>
      </c>
      <c r="Z1652" s="121">
        <v>0.375</v>
      </c>
      <c r="AA1652" s="123" t="s">
        <v>661</v>
      </c>
      <c r="AB1652" s="117" t="s">
        <v>582</v>
      </c>
      <c r="AC1652" s="119" t="s">
        <v>398</v>
      </c>
      <c r="AD1652" s="119" t="s">
        <v>398</v>
      </c>
    </row>
    <row r="1653" spans="1:30">
      <c r="A1653" s="117">
        <v>1652</v>
      </c>
      <c r="B1653" s="123" t="s">
        <v>467</v>
      </c>
      <c r="C1653" s="117" t="s">
        <v>5</v>
      </c>
      <c r="D1653" s="117" t="s">
        <v>595</v>
      </c>
      <c r="E1653" s="117">
        <v>1652</v>
      </c>
      <c r="F1653" s="117" t="s">
        <v>922</v>
      </c>
      <c r="G1653" s="117" t="s">
        <v>591</v>
      </c>
      <c r="H1653" s="117" t="s">
        <v>1016</v>
      </c>
      <c r="I1653" s="117" t="s">
        <v>398</v>
      </c>
      <c r="J1653" s="117" t="s">
        <v>398</v>
      </c>
      <c r="K1653" s="117" t="s">
        <v>398</v>
      </c>
      <c r="L1653" s="117" t="s">
        <v>398</v>
      </c>
      <c r="M1653" s="117" t="s">
        <v>398</v>
      </c>
      <c r="N1653" s="117" t="s">
        <v>398</v>
      </c>
      <c r="O1653" s="125" t="s">
        <v>579</v>
      </c>
      <c r="P1653" s="117">
        <v>1</v>
      </c>
      <c r="Q1653" s="117" t="s">
        <v>398</v>
      </c>
      <c r="R1653" s="117" t="s">
        <v>398</v>
      </c>
      <c r="S1653" s="117" t="s">
        <v>398</v>
      </c>
      <c r="T1653" s="117" t="s">
        <v>398</v>
      </c>
      <c r="U1653" s="117" t="s">
        <v>398</v>
      </c>
      <c r="V1653" s="117" t="s">
        <v>398</v>
      </c>
      <c r="W1653" s="123">
        <v>54</v>
      </c>
      <c r="X1653" s="123" t="s">
        <v>906</v>
      </c>
      <c r="Y1653" s="120">
        <v>43559</v>
      </c>
      <c r="Z1653" s="121">
        <v>0.375</v>
      </c>
      <c r="AA1653" s="123" t="s">
        <v>661</v>
      </c>
      <c r="AB1653" s="117" t="s">
        <v>582</v>
      </c>
      <c r="AC1653" s="119" t="s">
        <v>398</v>
      </c>
      <c r="AD1653" s="119" t="s">
        <v>398</v>
      </c>
    </row>
    <row r="1654" spans="1:30">
      <c r="A1654" s="117">
        <v>1653</v>
      </c>
      <c r="B1654" s="123" t="s">
        <v>467</v>
      </c>
      <c r="C1654" s="117" t="s">
        <v>5</v>
      </c>
      <c r="D1654" s="117" t="s">
        <v>595</v>
      </c>
      <c r="E1654" s="117">
        <v>1653</v>
      </c>
      <c r="F1654" s="117" t="s">
        <v>922</v>
      </c>
      <c r="G1654" s="117" t="s">
        <v>591</v>
      </c>
      <c r="H1654" s="117" t="s">
        <v>1016</v>
      </c>
      <c r="I1654" s="117" t="s">
        <v>398</v>
      </c>
      <c r="J1654" s="117" t="s">
        <v>398</v>
      </c>
      <c r="K1654" s="117" t="s">
        <v>398</v>
      </c>
      <c r="L1654" s="117" t="s">
        <v>398</v>
      </c>
      <c r="M1654" s="117" t="s">
        <v>398</v>
      </c>
      <c r="N1654" s="117" t="s">
        <v>398</v>
      </c>
      <c r="O1654" s="125" t="s">
        <v>579</v>
      </c>
      <c r="P1654" s="117">
        <v>1</v>
      </c>
      <c r="Q1654" s="117" t="s">
        <v>398</v>
      </c>
      <c r="R1654" s="117" t="s">
        <v>398</v>
      </c>
      <c r="S1654" s="117" t="s">
        <v>398</v>
      </c>
      <c r="T1654" s="117" t="s">
        <v>398</v>
      </c>
      <c r="U1654" s="117" t="s">
        <v>398</v>
      </c>
      <c r="V1654" s="117" t="s">
        <v>398</v>
      </c>
      <c r="W1654" s="123">
        <v>54</v>
      </c>
      <c r="X1654" s="123" t="s">
        <v>906</v>
      </c>
      <c r="Y1654" s="120">
        <v>43559</v>
      </c>
      <c r="Z1654" s="121">
        <v>0.375</v>
      </c>
      <c r="AA1654" s="123" t="s">
        <v>661</v>
      </c>
      <c r="AB1654" s="117" t="s">
        <v>582</v>
      </c>
      <c r="AC1654" s="119" t="s">
        <v>398</v>
      </c>
      <c r="AD1654" s="119" t="s">
        <v>398</v>
      </c>
    </row>
    <row r="1655" spans="1:30">
      <c r="A1655" s="117">
        <v>1654</v>
      </c>
      <c r="B1655" s="123" t="s">
        <v>467</v>
      </c>
      <c r="C1655" s="117" t="s">
        <v>5</v>
      </c>
      <c r="D1655" s="117" t="s">
        <v>595</v>
      </c>
      <c r="E1655" s="117">
        <v>1654</v>
      </c>
      <c r="F1655" s="117" t="s">
        <v>922</v>
      </c>
      <c r="G1655" s="117" t="s">
        <v>591</v>
      </c>
      <c r="H1655" s="117" t="s">
        <v>1016</v>
      </c>
      <c r="I1655" s="117" t="s">
        <v>398</v>
      </c>
      <c r="J1655" s="117" t="s">
        <v>398</v>
      </c>
      <c r="K1655" s="117" t="s">
        <v>398</v>
      </c>
      <c r="L1655" s="117" t="s">
        <v>398</v>
      </c>
      <c r="M1655" s="117" t="s">
        <v>398</v>
      </c>
      <c r="N1655" s="117" t="s">
        <v>398</v>
      </c>
      <c r="O1655" s="125" t="s">
        <v>579</v>
      </c>
      <c r="P1655" s="117">
        <v>1</v>
      </c>
      <c r="Q1655" s="117" t="s">
        <v>398</v>
      </c>
      <c r="R1655" s="117" t="s">
        <v>398</v>
      </c>
      <c r="S1655" s="117" t="s">
        <v>398</v>
      </c>
      <c r="T1655" s="117" t="s">
        <v>398</v>
      </c>
      <c r="U1655" s="117" t="s">
        <v>398</v>
      </c>
      <c r="V1655" s="117" t="s">
        <v>398</v>
      </c>
      <c r="W1655" s="123">
        <v>54</v>
      </c>
      <c r="X1655" s="123" t="s">
        <v>906</v>
      </c>
      <c r="Y1655" s="120">
        <v>43559</v>
      </c>
      <c r="Z1655" s="121">
        <v>0.375</v>
      </c>
      <c r="AA1655" s="123" t="s">
        <v>661</v>
      </c>
      <c r="AB1655" s="117" t="s">
        <v>582</v>
      </c>
      <c r="AC1655" s="119" t="s">
        <v>398</v>
      </c>
      <c r="AD1655" s="119" t="s">
        <v>398</v>
      </c>
    </row>
    <row r="1656" spans="1:30">
      <c r="A1656" s="117">
        <v>1655</v>
      </c>
      <c r="B1656" s="123" t="s">
        <v>467</v>
      </c>
      <c r="C1656" s="117" t="s">
        <v>5</v>
      </c>
      <c r="D1656" s="117" t="s">
        <v>595</v>
      </c>
      <c r="E1656" s="117">
        <v>1655</v>
      </c>
      <c r="F1656" s="117" t="s">
        <v>922</v>
      </c>
      <c r="G1656" s="117" t="s">
        <v>591</v>
      </c>
      <c r="H1656" s="117" t="s">
        <v>1016</v>
      </c>
      <c r="I1656" s="117" t="s">
        <v>398</v>
      </c>
      <c r="J1656" s="117" t="s">
        <v>398</v>
      </c>
      <c r="K1656" s="117" t="s">
        <v>398</v>
      </c>
      <c r="L1656" s="117" t="s">
        <v>398</v>
      </c>
      <c r="M1656" s="117" t="s">
        <v>398</v>
      </c>
      <c r="N1656" s="117" t="s">
        <v>398</v>
      </c>
      <c r="O1656" s="125" t="s">
        <v>579</v>
      </c>
      <c r="P1656" s="117">
        <v>1</v>
      </c>
      <c r="Q1656" s="117" t="s">
        <v>398</v>
      </c>
      <c r="R1656" s="117" t="s">
        <v>398</v>
      </c>
      <c r="S1656" s="117" t="s">
        <v>398</v>
      </c>
      <c r="T1656" s="117" t="s">
        <v>398</v>
      </c>
      <c r="U1656" s="117" t="s">
        <v>398</v>
      </c>
      <c r="V1656" s="117" t="s">
        <v>398</v>
      </c>
      <c r="W1656" s="123">
        <v>54</v>
      </c>
      <c r="X1656" s="123" t="s">
        <v>906</v>
      </c>
      <c r="Y1656" s="120">
        <v>43559</v>
      </c>
      <c r="Z1656" s="121">
        <v>0.375</v>
      </c>
      <c r="AA1656" s="123" t="s">
        <v>661</v>
      </c>
      <c r="AB1656" s="117" t="s">
        <v>582</v>
      </c>
      <c r="AC1656" s="119" t="s">
        <v>398</v>
      </c>
      <c r="AD1656" s="119" t="s">
        <v>398</v>
      </c>
    </row>
    <row r="1657" spans="1:30">
      <c r="A1657" s="117">
        <v>1656</v>
      </c>
      <c r="B1657" s="123" t="s">
        <v>467</v>
      </c>
      <c r="C1657" s="117" t="s">
        <v>5</v>
      </c>
      <c r="D1657" s="117" t="s">
        <v>595</v>
      </c>
      <c r="E1657" s="117">
        <v>1656</v>
      </c>
      <c r="F1657" s="117" t="s">
        <v>922</v>
      </c>
      <c r="G1657" s="117" t="s">
        <v>591</v>
      </c>
      <c r="H1657" s="117" t="s">
        <v>1016</v>
      </c>
      <c r="I1657" s="117" t="s">
        <v>398</v>
      </c>
      <c r="J1657" s="117" t="s">
        <v>398</v>
      </c>
      <c r="K1657" s="117" t="s">
        <v>398</v>
      </c>
      <c r="L1657" s="117" t="s">
        <v>398</v>
      </c>
      <c r="M1657" s="117" t="s">
        <v>398</v>
      </c>
      <c r="N1657" s="117" t="s">
        <v>398</v>
      </c>
      <c r="O1657" s="125" t="s">
        <v>579</v>
      </c>
      <c r="P1657" s="117">
        <v>1</v>
      </c>
      <c r="Q1657" s="117" t="s">
        <v>398</v>
      </c>
      <c r="R1657" s="117" t="s">
        <v>398</v>
      </c>
      <c r="S1657" s="117" t="s">
        <v>398</v>
      </c>
      <c r="T1657" s="117" t="s">
        <v>398</v>
      </c>
      <c r="U1657" s="117" t="s">
        <v>398</v>
      </c>
      <c r="V1657" s="117" t="s">
        <v>398</v>
      </c>
      <c r="W1657" s="123">
        <v>54</v>
      </c>
      <c r="X1657" s="123" t="s">
        <v>906</v>
      </c>
      <c r="Y1657" s="120">
        <v>43559</v>
      </c>
      <c r="Z1657" s="121">
        <v>0.375</v>
      </c>
      <c r="AA1657" s="123" t="s">
        <v>661</v>
      </c>
      <c r="AB1657" s="117" t="s">
        <v>582</v>
      </c>
      <c r="AC1657" s="119" t="s">
        <v>398</v>
      </c>
      <c r="AD1657" s="119" t="s">
        <v>398</v>
      </c>
    </row>
    <row r="1658" spans="1:30">
      <c r="A1658" s="117">
        <v>1657</v>
      </c>
      <c r="B1658" s="123" t="s">
        <v>467</v>
      </c>
      <c r="C1658" s="117" t="s">
        <v>5</v>
      </c>
      <c r="D1658" s="117" t="s">
        <v>595</v>
      </c>
      <c r="E1658" s="117">
        <v>1657</v>
      </c>
      <c r="F1658" s="117" t="s">
        <v>922</v>
      </c>
      <c r="G1658" s="117" t="s">
        <v>591</v>
      </c>
      <c r="H1658" s="117" t="s">
        <v>1016</v>
      </c>
      <c r="I1658" s="117" t="s">
        <v>398</v>
      </c>
      <c r="J1658" s="117" t="s">
        <v>398</v>
      </c>
      <c r="K1658" s="117" t="s">
        <v>398</v>
      </c>
      <c r="L1658" s="117" t="s">
        <v>398</v>
      </c>
      <c r="M1658" s="117" t="s">
        <v>398</v>
      </c>
      <c r="N1658" s="117" t="s">
        <v>398</v>
      </c>
      <c r="O1658" s="125" t="s">
        <v>579</v>
      </c>
      <c r="P1658" s="117">
        <v>1</v>
      </c>
      <c r="Q1658" s="117" t="s">
        <v>398</v>
      </c>
      <c r="R1658" s="117" t="s">
        <v>398</v>
      </c>
      <c r="S1658" s="117" t="s">
        <v>398</v>
      </c>
      <c r="T1658" s="117" t="s">
        <v>398</v>
      </c>
      <c r="U1658" s="117" t="s">
        <v>398</v>
      </c>
      <c r="V1658" s="117" t="s">
        <v>398</v>
      </c>
      <c r="W1658" s="123">
        <v>54</v>
      </c>
      <c r="X1658" s="123" t="s">
        <v>906</v>
      </c>
      <c r="Y1658" s="120">
        <v>43559</v>
      </c>
      <c r="Z1658" s="121">
        <v>0.375</v>
      </c>
      <c r="AA1658" s="123" t="s">
        <v>661</v>
      </c>
      <c r="AB1658" s="117" t="s">
        <v>582</v>
      </c>
      <c r="AC1658" s="119" t="s">
        <v>398</v>
      </c>
      <c r="AD1658" s="119" t="s">
        <v>398</v>
      </c>
    </row>
    <row r="1659" spans="1:30">
      <c r="A1659" s="117">
        <v>1658</v>
      </c>
      <c r="B1659" s="123" t="s">
        <v>467</v>
      </c>
      <c r="C1659" s="117" t="s">
        <v>5</v>
      </c>
      <c r="D1659" s="117" t="s">
        <v>595</v>
      </c>
      <c r="E1659" s="117">
        <v>1658</v>
      </c>
      <c r="F1659" s="117" t="s">
        <v>922</v>
      </c>
      <c r="G1659" s="117" t="s">
        <v>591</v>
      </c>
      <c r="H1659" s="117" t="s">
        <v>1016</v>
      </c>
      <c r="I1659" s="117" t="s">
        <v>398</v>
      </c>
      <c r="J1659" s="117" t="s">
        <v>398</v>
      </c>
      <c r="K1659" s="117" t="s">
        <v>398</v>
      </c>
      <c r="L1659" s="117" t="s">
        <v>398</v>
      </c>
      <c r="M1659" s="117" t="s">
        <v>398</v>
      </c>
      <c r="N1659" s="117" t="s">
        <v>398</v>
      </c>
      <c r="O1659" s="125" t="s">
        <v>579</v>
      </c>
      <c r="P1659" s="117">
        <v>1</v>
      </c>
      <c r="Q1659" s="117" t="s">
        <v>398</v>
      </c>
      <c r="R1659" s="117" t="s">
        <v>398</v>
      </c>
      <c r="S1659" s="117" t="s">
        <v>398</v>
      </c>
      <c r="T1659" s="117" t="s">
        <v>398</v>
      </c>
      <c r="U1659" s="117" t="s">
        <v>398</v>
      </c>
      <c r="V1659" s="117" t="s">
        <v>398</v>
      </c>
      <c r="W1659" s="123">
        <v>54</v>
      </c>
      <c r="X1659" s="123" t="s">
        <v>906</v>
      </c>
      <c r="Y1659" s="120">
        <v>43559</v>
      </c>
      <c r="Z1659" s="121">
        <v>0.375</v>
      </c>
      <c r="AA1659" s="123" t="s">
        <v>661</v>
      </c>
      <c r="AB1659" s="117" t="s">
        <v>582</v>
      </c>
      <c r="AC1659" s="119" t="s">
        <v>398</v>
      </c>
      <c r="AD1659" s="119" t="s">
        <v>398</v>
      </c>
    </row>
    <row r="1660" spans="1:30">
      <c r="A1660" s="117">
        <v>1659</v>
      </c>
      <c r="B1660" s="123" t="s">
        <v>467</v>
      </c>
      <c r="C1660" s="117" t="s">
        <v>5</v>
      </c>
      <c r="D1660" s="117" t="s">
        <v>595</v>
      </c>
      <c r="E1660" s="117">
        <v>1659</v>
      </c>
      <c r="F1660" s="117" t="s">
        <v>922</v>
      </c>
      <c r="G1660" s="117" t="s">
        <v>591</v>
      </c>
      <c r="H1660" s="117" t="s">
        <v>1016</v>
      </c>
      <c r="I1660" s="117" t="s">
        <v>398</v>
      </c>
      <c r="J1660" s="117" t="s">
        <v>398</v>
      </c>
      <c r="K1660" s="117" t="s">
        <v>398</v>
      </c>
      <c r="L1660" s="117" t="s">
        <v>398</v>
      </c>
      <c r="M1660" s="117" t="s">
        <v>398</v>
      </c>
      <c r="N1660" s="117" t="s">
        <v>398</v>
      </c>
      <c r="O1660" s="125" t="s">
        <v>579</v>
      </c>
      <c r="P1660" s="117">
        <v>1</v>
      </c>
      <c r="Q1660" s="117" t="s">
        <v>398</v>
      </c>
      <c r="R1660" s="117" t="s">
        <v>398</v>
      </c>
      <c r="S1660" s="117" t="s">
        <v>398</v>
      </c>
      <c r="T1660" s="117" t="s">
        <v>398</v>
      </c>
      <c r="U1660" s="117" t="s">
        <v>398</v>
      </c>
      <c r="V1660" s="117" t="s">
        <v>398</v>
      </c>
      <c r="W1660" s="123">
        <v>54</v>
      </c>
      <c r="X1660" s="123" t="s">
        <v>906</v>
      </c>
      <c r="Y1660" s="120">
        <v>43559</v>
      </c>
      <c r="Z1660" s="121">
        <v>0.375</v>
      </c>
      <c r="AA1660" s="123" t="s">
        <v>661</v>
      </c>
      <c r="AB1660" s="117" t="s">
        <v>582</v>
      </c>
      <c r="AC1660" s="119" t="s">
        <v>398</v>
      </c>
      <c r="AD1660" s="119" t="s">
        <v>398</v>
      </c>
    </row>
    <row r="1661" spans="1:30">
      <c r="A1661" s="117">
        <v>1660</v>
      </c>
      <c r="B1661" s="123" t="s">
        <v>467</v>
      </c>
      <c r="C1661" s="117" t="s">
        <v>5</v>
      </c>
      <c r="D1661" s="117" t="s">
        <v>595</v>
      </c>
      <c r="E1661" s="117">
        <v>1660</v>
      </c>
      <c r="F1661" s="117" t="s">
        <v>922</v>
      </c>
      <c r="G1661" s="117" t="s">
        <v>591</v>
      </c>
      <c r="H1661" s="117" t="s">
        <v>1016</v>
      </c>
      <c r="I1661" s="117" t="s">
        <v>398</v>
      </c>
      <c r="J1661" s="117" t="s">
        <v>398</v>
      </c>
      <c r="K1661" s="117" t="s">
        <v>398</v>
      </c>
      <c r="L1661" s="117" t="s">
        <v>398</v>
      </c>
      <c r="M1661" s="117" t="s">
        <v>398</v>
      </c>
      <c r="N1661" s="117" t="s">
        <v>398</v>
      </c>
      <c r="O1661" s="125" t="s">
        <v>579</v>
      </c>
      <c r="P1661" s="117">
        <v>1</v>
      </c>
      <c r="Q1661" s="117" t="s">
        <v>398</v>
      </c>
      <c r="R1661" s="117" t="s">
        <v>398</v>
      </c>
      <c r="S1661" s="117" t="s">
        <v>398</v>
      </c>
      <c r="T1661" s="117" t="s">
        <v>398</v>
      </c>
      <c r="U1661" s="117" t="s">
        <v>398</v>
      </c>
      <c r="V1661" s="117" t="s">
        <v>398</v>
      </c>
      <c r="W1661" s="123">
        <v>54</v>
      </c>
      <c r="X1661" s="123" t="s">
        <v>906</v>
      </c>
      <c r="Y1661" s="120">
        <v>43559</v>
      </c>
      <c r="Z1661" s="121">
        <v>0.375</v>
      </c>
      <c r="AA1661" s="123" t="s">
        <v>661</v>
      </c>
      <c r="AB1661" s="117" t="s">
        <v>582</v>
      </c>
      <c r="AC1661" s="119" t="s">
        <v>398</v>
      </c>
      <c r="AD1661" s="119" t="s">
        <v>398</v>
      </c>
    </row>
    <row r="1662" spans="1:30">
      <c r="A1662" s="117">
        <v>1661</v>
      </c>
      <c r="B1662" s="123" t="s">
        <v>467</v>
      </c>
      <c r="C1662" s="117" t="s">
        <v>5</v>
      </c>
      <c r="D1662" s="117" t="s">
        <v>595</v>
      </c>
      <c r="E1662" s="117">
        <v>1661</v>
      </c>
      <c r="F1662" s="117" t="s">
        <v>922</v>
      </c>
      <c r="G1662" s="117" t="s">
        <v>591</v>
      </c>
      <c r="H1662" s="117" t="s">
        <v>1016</v>
      </c>
      <c r="I1662" s="117" t="s">
        <v>398</v>
      </c>
      <c r="J1662" s="117" t="s">
        <v>398</v>
      </c>
      <c r="K1662" s="117" t="s">
        <v>398</v>
      </c>
      <c r="L1662" s="117" t="s">
        <v>398</v>
      </c>
      <c r="M1662" s="117" t="s">
        <v>398</v>
      </c>
      <c r="N1662" s="117" t="s">
        <v>398</v>
      </c>
      <c r="O1662" s="125" t="s">
        <v>579</v>
      </c>
      <c r="P1662" s="117">
        <v>1</v>
      </c>
      <c r="Q1662" s="117" t="s">
        <v>398</v>
      </c>
      <c r="R1662" s="117" t="s">
        <v>398</v>
      </c>
      <c r="S1662" s="117" t="s">
        <v>398</v>
      </c>
      <c r="T1662" s="117" t="s">
        <v>398</v>
      </c>
      <c r="U1662" s="117" t="s">
        <v>398</v>
      </c>
      <c r="V1662" s="117" t="s">
        <v>398</v>
      </c>
      <c r="W1662" s="123">
        <v>54</v>
      </c>
      <c r="X1662" s="123" t="s">
        <v>906</v>
      </c>
      <c r="Y1662" s="120">
        <v>43559</v>
      </c>
      <c r="Z1662" s="121">
        <v>0.375</v>
      </c>
      <c r="AA1662" s="123" t="s">
        <v>661</v>
      </c>
      <c r="AB1662" s="117" t="s">
        <v>582</v>
      </c>
      <c r="AC1662" s="119" t="s">
        <v>398</v>
      </c>
      <c r="AD1662" s="119" t="s">
        <v>398</v>
      </c>
    </row>
    <row r="1663" spans="1:30">
      <c r="A1663" s="117">
        <v>1662</v>
      </c>
      <c r="B1663" s="123" t="s">
        <v>467</v>
      </c>
      <c r="C1663" s="117" t="s">
        <v>5</v>
      </c>
      <c r="D1663" s="117" t="s">
        <v>595</v>
      </c>
      <c r="E1663" s="117">
        <v>1662</v>
      </c>
      <c r="F1663" s="117" t="s">
        <v>922</v>
      </c>
      <c r="G1663" s="117" t="s">
        <v>591</v>
      </c>
      <c r="H1663" s="117" t="s">
        <v>1016</v>
      </c>
      <c r="I1663" s="117" t="s">
        <v>398</v>
      </c>
      <c r="J1663" s="117" t="s">
        <v>398</v>
      </c>
      <c r="K1663" s="117" t="s">
        <v>398</v>
      </c>
      <c r="L1663" s="117" t="s">
        <v>398</v>
      </c>
      <c r="M1663" s="117" t="s">
        <v>398</v>
      </c>
      <c r="N1663" s="117" t="s">
        <v>398</v>
      </c>
      <c r="O1663" s="125" t="s">
        <v>579</v>
      </c>
      <c r="P1663" s="117">
        <v>1</v>
      </c>
      <c r="Q1663" s="117" t="s">
        <v>398</v>
      </c>
      <c r="R1663" s="117" t="s">
        <v>398</v>
      </c>
      <c r="S1663" s="117" t="s">
        <v>398</v>
      </c>
      <c r="T1663" s="117" t="s">
        <v>398</v>
      </c>
      <c r="U1663" s="117" t="s">
        <v>398</v>
      </c>
      <c r="V1663" s="117" t="s">
        <v>398</v>
      </c>
      <c r="W1663" s="123">
        <v>54</v>
      </c>
      <c r="X1663" s="123" t="s">
        <v>906</v>
      </c>
      <c r="Y1663" s="120">
        <v>43559</v>
      </c>
      <c r="Z1663" s="121">
        <v>0.375</v>
      </c>
      <c r="AA1663" s="123" t="s">
        <v>661</v>
      </c>
      <c r="AB1663" s="117" t="s">
        <v>582</v>
      </c>
      <c r="AC1663" s="119" t="s">
        <v>398</v>
      </c>
      <c r="AD1663" s="119" t="s">
        <v>398</v>
      </c>
    </row>
    <row r="1664" spans="1:30">
      <c r="A1664" s="117">
        <v>1663</v>
      </c>
      <c r="B1664" s="123" t="s">
        <v>467</v>
      </c>
      <c r="C1664" s="117" t="s">
        <v>5</v>
      </c>
      <c r="D1664" s="117" t="s">
        <v>595</v>
      </c>
      <c r="E1664" s="117">
        <v>1663</v>
      </c>
      <c r="F1664" s="117" t="s">
        <v>922</v>
      </c>
      <c r="G1664" s="117" t="s">
        <v>591</v>
      </c>
      <c r="H1664" s="117" t="s">
        <v>1016</v>
      </c>
      <c r="I1664" s="117" t="s">
        <v>398</v>
      </c>
      <c r="J1664" s="117" t="s">
        <v>398</v>
      </c>
      <c r="K1664" s="117" t="s">
        <v>398</v>
      </c>
      <c r="L1664" s="117" t="s">
        <v>398</v>
      </c>
      <c r="M1664" s="117" t="s">
        <v>398</v>
      </c>
      <c r="N1664" s="117" t="s">
        <v>398</v>
      </c>
      <c r="O1664" s="125" t="s">
        <v>579</v>
      </c>
      <c r="P1664" s="117">
        <v>1</v>
      </c>
      <c r="Q1664" s="117" t="s">
        <v>398</v>
      </c>
      <c r="R1664" s="117" t="s">
        <v>398</v>
      </c>
      <c r="S1664" s="117" t="s">
        <v>398</v>
      </c>
      <c r="T1664" s="117" t="s">
        <v>398</v>
      </c>
      <c r="U1664" s="117" t="s">
        <v>398</v>
      </c>
      <c r="V1664" s="117" t="s">
        <v>398</v>
      </c>
      <c r="W1664" s="123">
        <v>54</v>
      </c>
      <c r="X1664" s="123" t="s">
        <v>906</v>
      </c>
      <c r="Y1664" s="120">
        <v>43559</v>
      </c>
      <c r="Z1664" s="121">
        <v>0.375</v>
      </c>
      <c r="AA1664" s="123" t="s">
        <v>661</v>
      </c>
      <c r="AB1664" s="117" t="s">
        <v>582</v>
      </c>
      <c r="AC1664" s="119" t="s">
        <v>398</v>
      </c>
      <c r="AD1664" s="119" t="s">
        <v>398</v>
      </c>
    </row>
    <row r="1665" spans="1:30">
      <c r="A1665" s="117">
        <v>1664</v>
      </c>
      <c r="B1665" s="123" t="s">
        <v>467</v>
      </c>
      <c r="C1665" s="117" t="s">
        <v>5</v>
      </c>
      <c r="D1665" s="117" t="s">
        <v>595</v>
      </c>
      <c r="E1665" s="117">
        <v>1664</v>
      </c>
      <c r="F1665" s="117" t="s">
        <v>922</v>
      </c>
      <c r="G1665" s="117" t="s">
        <v>591</v>
      </c>
      <c r="H1665" s="117" t="s">
        <v>1016</v>
      </c>
      <c r="I1665" s="117" t="s">
        <v>398</v>
      </c>
      <c r="J1665" s="117" t="s">
        <v>398</v>
      </c>
      <c r="K1665" s="117" t="s">
        <v>398</v>
      </c>
      <c r="L1665" s="117" t="s">
        <v>398</v>
      </c>
      <c r="M1665" s="117" t="s">
        <v>398</v>
      </c>
      <c r="N1665" s="117" t="s">
        <v>398</v>
      </c>
      <c r="O1665" s="125" t="s">
        <v>579</v>
      </c>
      <c r="P1665" s="117">
        <v>1</v>
      </c>
      <c r="Q1665" s="117" t="s">
        <v>398</v>
      </c>
      <c r="R1665" s="117" t="s">
        <v>398</v>
      </c>
      <c r="S1665" s="117" t="s">
        <v>398</v>
      </c>
      <c r="T1665" s="117" t="s">
        <v>398</v>
      </c>
      <c r="U1665" s="117" t="s">
        <v>398</v>
      </c>
      <c r="V1665" s="117" t="s">
        <v>398</v>
      </c>
      <c r="W1665" s="123">
        <v>54</v>
      </c>
      <c r="X1665" s="123" t="s">
        <v>906</v>
      </c>
      <c r="Y1665" s="120">
        <v>43559</v>
      </c>
      <c r="Z1665" s="121">
        <v>0.375</v>
      </c>
      <c r="AA1665" s="123" t="s">
        <v>661</v>
      </c>
      <c r="AB1665" s="117" t="s">
        <v>582</v>
      </c>
      <c r="AC1665" s="119" t="s">
        <v>398</v>
      </c>
      <c r="AD1665" s="119" t="s">
        <v>398</v>
      </c>
    </row>
    <row r="1666" spans="1:30">
      <c r="A1666" s="117">
        <v>1665</v>
      </c>
      <c r="B1666" s="123" t="s">
        <v>467</v>
      </c>
      <c r="C1666" s="117" t="s">
        <v>5</v>
      </c>
      <c r="D1666" s="117" t="s">
        <v>595</v>
      </c>
      <c r="E1666" s="117">
        <v>1665</v>
      </c>
      <c r="F1666" s="117" t="s">
        <v>922</v>
      </c>
      <c r="G1666" s="117" t="s">
        <v>591</v>
      </c>
      <c r="H1666" s="117" t="s">
        <v>1016</v>
      </c>
      <c r="I1666" s="117" t="s">
        <v>398</v>
      </c>
      <c r="J1666" s="117" t="s">
        <v>398</v>
      </c>
      <c r="K1666" s="117" t="s">
        <v>398</v>
      </c>
      <c r="L1666" s="117" t="s">
        <v>398</v>
      </c>
      <c r="M1666" s="117" t="s">
        <v>398</v>
      </c>
      <c r="N1666" s="117" t="s">
        <v>398</v>
      </c>
      <c r="O1666" s="125" t="s">
        <v>579</v>
      </c>
      <c r="P1666" s="117">
        <v>1</v>
      </c>
      <c r="Q1666" s="117" t="s">
        <v>398</v>
      </c>
      <c r="R1666" s="117" t="s">
        <v>398</v>
      </c>
      <c r="S1666" s="117" t="s">
        <v>398</v>
      </c>
      <c r="T1666" s="117" t="s">
        <v>398</v>
      </c>
      <c r="U1666" s="117" t="s">
        <v>398</v>
      </c>
      <c r="V1666" s="117" t="s">
        <v>398</v>
      </c>
      <c r="W1666" s="123">
        <v>54</v>
      </c>
      <c r="X1666" s="123" t="s">
        <v>906</v>
      </c>
      <c r="Y1666" s="120">
        <v>43559</v>
      </c>
      <c r="Z1666" s="121">
        <v>0.375</v>
      </c>
      <c r="AA1666" s="123" t="s">
        <v>661</v>
      </c>
      <c r="AB1666" s="117" t="s">
        <v>582</v>
      </c>
      <c r="AC1666" s="119" t="s">
        <v>398</v>
      </c>
      <c r="AD1666" s="119" t="s">
        <v>398</v>
      </c>
    </row>
    <row r="1667" spans="1:30">
      <c r="A1667" s="117">
        <v>1666</v>
      </c>
      <c r="B1667" s="123" t="s">
        <v>467</v>
      </c>
      <c r="C1667" s="117" t="s">
        <v>5</v>
      </c>
      <c r="D1667" s="117" t="s">
        <v>595</v>
      </c>
      <c r="E1667" s="117">
        <v>1666</v>
      </c>
      <c r="F1667" s="117" t="s">
        <v>922</v>
      </c>
      <c r="G1667" s="117" t="s">
        <v>591</v>
      </c>
      <c r="H1667" s="117" t="s">
        <v>1016</v>
      </c>
      <c r="I1667" s="117" t="s">
        <v>398</v>
      </c>
      <c r="J1667" s="117" t="s">
        <v>398</v>
      </c>
      <c r="K1667" s="117" t="s">
        <v>398</v>
      </c>
      <c r="L1667" s="117" t="s">
        <v>398</v>
      </c>
      <c r="M1667" s="117" t="s">
        <v>398</v>
      </c>
      <c r="N1667" s="117" t="s">
        <v>398</v>
      </c>
      <c r="O1667" s="125" t="s">
        <v>579</v>
      </c>
      <c r="P1667" s="117">
        <v>1</v>
      </c>
      <c r="Q1667" s="117" t="s">
        <v>398</v>
      </c>
      <c r="R1667" s="117" t="s">
        <v>398</v>
      </c>
      <c r="S1667" s="117" t="s">
        <v>398</v>
      </c>
      <c r="T1667" s="117" t="s">
        <v>398</v>
      </c>
      <c r="U1667" s="117" t="s">
        <v>398</v>
      </c>
      <c r="V1667" s="117" t="s">
        <v>398</v>
      </c>
      <c r="W1667" s="123">
        <v>54</v>
      </c>
      <c r="X1667" s="123" t="s">
        <v>906</v>
      </c>
      <c r="Y1667" s="120">
        <v>43559</v>
      </c>
      <c r="Z1667" s="121">
        <v>0.375</v>
      </c>
      <c r="AA1667" s="123" t="s">
        <v>661</v>
      </c>
      <c r="AB1667" s="117" t="s">
        <v>582</v>
      </c>
      <c r="AC1667" s="119" t="s">
        <v>398</v>
      </c>
      <c r="AD1667" s="119" t="s">
        <v>398</v>
      </c>
    </row>
    <row r="1668" spans="1:30">
      <c r="A1668" s="117">
        <v>1667</v>
      </c>
      <c r="B1668" s="123" t="s">
        <v>467</v>
      </c>
      <c r="C1668" s="117" t="s">
        <v>5</v>
      </c>
      <c r="D1668" s="117" t="s">
        <v>595</v>
      </c>
      <c r="E1668" s="117">
        <v>1667</v>
      </c>
      <c r="F1668" s="117" t="s">
        <v>922</v>
      </c>
      <c r="G1668" s="117" t="s">
        <v>591</v>
      </c>
      <c r="H1668" s="117" t="s">
        <v>1016</v>
      </c>
      <c r="I1668" s="117" t="s">
        <v>398</v>
      </c>
      <c r="J1668" s="117" t="s">
        <v>398</v>
      </c>
      <c r="K1668" s="117" t="s">
        <v>398</v>
      </c>
      <c r="L1668" s="117" t="s">
        <v>398</v>
      </c>
      <c r="M1668" s="117" t="s">
        <v>398</v>
      </c>
      <c r="N1668" s="117" t="s">
        <v>398</v>
      </c>
      <c r="O1668" s="125" t="s">
        <v>579</v>
      </c>
      <c r="P1668" s="117">
        <v>1</v>
      </c>
      <c r="Q1668" s="117" t="s">
        <v>398</v>
      </c>
      <c r="R1668" s="117" t="s">
        <v>398</v>
      </c>
      <c r="S1668" s="117" t="s">
        <v>398</v>
      </c>
      <c r="T1668" s="117" t="s">
        <v>398</v>
      </c>
      <c r="U1668" s="117" t="s">
        <v>398</v>
      </c>
      <c r="V1668" s="117" t="s">
        <v>398</v>
      </c>
      <c r="W1668" s="123">
        <v>54</v>
      </c>
      <c r="X1668" s="123" t="s">
        <v>906</v>
      </c>
      <c r="Y1668" s="120">
        <v>43559</v>
      </c>
      <c r="Z1668" s="121">
        <v>0.375</v>
      </c>
      <c r="AA1668" s="123" t="s">
        <v>661</v>
      </c>
      <c r="AB1668" s="117" t="s">
        <v>582</v>
      </c>
      <c r="AC1668" s="119" t="s">
        <v>398</v>
      </c>
      <c r="AD1668" s="119" t="s">
        <v>398</v>
      </c>
    </row>
    <row r="1669" spans="1:30">
      <c r="A1669" s="117">
        <v>1668</v>
      </c>
      <c r="B1669" s="123" t="s">
        <v>467</v>
      </c>
      <c r="C1669" s="117" t="s">
        <v>5</v>
      </c>
      <c r="D1669" s="117" t="s">
        <v>595</v>
      </c>
      <c r="E1669" s="117">
        <v>1668</v>
      </c>
      <c r="F1669" s="117" t="s">
        <v>922</v>
      </c>
      <c r="G1669" s="117" t="s">
        <v>591</v>
      </c>
      <c r="H1669" s="117" t="s">
        <v>1016</v>
      </c>
      <c r="I1669" s="117" t="s">
        <v>398</v>
      </c>
      <c r="J1669" s="117" t="s">
        <v>398</v>
      </c>
      <c r="K1669" s="117" t="s">
        <v>398</v>
      </c>
      <c r="L1669" s="117" t="s">
        <v>398</v>
      </c>
      <c r="M1669" s="117" t="s">
        <v>398</v>
      </c>
      <c r="N1669" s="117" t="s">
        <v>398</v>
      </c>
      <c r="O1669" s="125" t="s">
        <v>579</v>
      </c>
      <c r="P1669" s="117">
        <v>1</v>
      </c>
      <c r="Q1669" s="117" t="s">
        <v>398</v>
      </c>
      <c r="R1669" s="117" t="s">
        <v>398</v>
      </c>
      <c r="S1669" s="117" t="s">
        <v>398</v>
      </c>
      <c r="T1669" s="117" t="s">
        <v>398</v>
      </c>
      <c r="U1669" s="117" t="s">
        <v>398</v>
      </c>
      <c r="V1669" s="117" t="s">
        <v>398</v>
      </c>
      <c r="W1669" s="123">
        <v>54</v>
      </c>
      <c r="X1669" s="123" t="s">
        <v>906</v>
      </c>
      <c r="Y1669" s="120">
        <v>43559</v>
      </c>
      <c r="Z1669" s="121">
        <v>0.375</v>
      </c>
      <c r="AA1669" s="123" t="s">
        <v>661</v>
      </c>
      <c r="AB1669" s="117" t="s">
        <v>582</v>
      </c>
      <c r="AC1669" s="119" t="s">
        <v>398</v>
      </c>
      <c r="AD1669" s="119" t="s">
        <v>398</v>
      </c>
    </row>
    <row r="1670" spans="1:30">
      <c r="A1670" s="117">
        <v>1669</v>
      </c>
      <c r="B1670" s="123" t="s">
        <v>467</v>
      </c>
      <c r="C1670" s="117" t="s">
        <v>5</v>
      </c>
      <c r="D1670" s="117" t="s">
        <v>595</v>
      </c>
      <c r="E1670" s="117">
        <v>1669</v>
      </c>
      <c r="F1670" s="117" t="s">
        <v>922</v>
      </c>
      <c r="G1670" s="117" t="s">
        <v>591</v>
      </c>
      <c r="H1670" s="117" t="s">
        <v>1016</v>
      </c>
      <c r="I1670" s="117" t="s">
        <v>398</v>
      </c>
      <c r="J1670" s="117" t="s">
        <v>398</v>
      </c>
      <c r="K1670" s="117" t="s">
        <v>398</v>
      </c>
      <c r="L1670" s="117" t="s">
        <v>398</v>
      </c>
      <c r="M1670" s="117" t="s">
        <v>398</v>
      </c>
      <c r="N1670" s="117" t="s">
        <v>398</v>
      </c>
      <c r="O1670" s="125" t="s">
        <v>579</v>
      </c>
      <c r="P1670" s="117">
        <v>1</v>
      </c>
      <c r="Q1670" s="117" t="s">
        <v>398</v>
      </c>
      <c r="R1670" s="117" t="s">
        <v>398</v>
      </c>
      <c r="S1670" s="117" t="s">
        <v>398</v>
      </c>
      <c r="T1670" s="117" t="s">
        <v>398</v>
      </c>
      <c r="U1670" s="117" t="s">
        <v>398</v>
      </c>
      <c r="V1670" s="117" t="s">
        <v>398</v>
      </c>
      <c r="W1670" s="123">
        <v>54</v>
      </c>
      <c r="X1670" s="123" t="s">
        <v>906</v>
      </c>
      <c r="Y1670" s="120">
        <v>43559</v>
      </c>
      <c r="Z1670" s="121">
        <v>0.375</v>
      </c>
      <c r="AA1670" s="123" t="s">
        <v>661</v>
      </c>
      <c r="AB1670" s="117" t="s">
        <v>582</v>
      </c>
      <c r="AC1670" s="119" t="s">
        <v>398</v>
      </c>
      <c r="AD1670" s="119" t="s">
        <v>398</v>
      </c>
    </row>
    <row r="1671" spans="1:30">
      <c r="A1671" s="117">
        <v>1670</v>
      </c>
      <c r="B1671" s="123" t="s">
        <v>467</v>
      </c>
      <c r="C1671" s="117" t="s">
        <v>5</v>
      </c>
      <c r="D1671" s="117" t="s">
        <v>595</v>
      </c>
      <c r="E1671" s="117">
        <v>1670</v>
      </c>
      <c r="F1671" s="117" t="s">
        <v>922</v>
      </c>
      <c r="G1671" s="117" t="s">
        <v>591</v>
      </c>
      <c r="H1671" s="117" t="s">
        <v>1016</v>
      </c>
      <c r="I1671" s="117" t="s">
        <v>398</v>
      </c>
      <c r="J1671" s="117" t="s">
        <v>398</v>
      </c>
      <c r="K1671" s="117" t="s">
        <v>398</v>
      </c>
      <c r="L1671" s="117" t="s">
        <v>398</v>
      </c>
      <c r="M1671" s="117" t="s">
        <v>398</v>
      </c>
      <c r="N1671" s="117" t="s">
        <v>398</v>
      </c>
      <c r="O1671" s="125" t="s">
        <v>579</v>
      </c>
      <c r="P1671" s="117">
        <v>1</v>
      </c>
      <c r="Q1671" s="117" t="s">
        <v>398</v>
      </c>
      <c r="R1671" s="117" t="s">
        <v>398</v>
      </c>
      <c r="S1671" s="117" t="s">
        <v>398</v>
      </c>
      <c r="T1671" s="117" t="s">
        <v>398</v>
      </c>
      <c r="U1671" s="117" t="s">
        <v>398</v>
      </c>
      <c r="V1671" s="117" t="s">
        <v>398</v>
      </c>
      <c r="W1671" s="123">
        <v>54</v>
      </c>
      <c r="X1671" s="123" t="s">
        <v>906</v>
      </c>
      <c r="Y1671" s="120">
        <v>43559</v>
      </c>
      <c r="Z1671" s="121">
        <v>0.375</v>
      </c>
      <c r="AA1671" s="123" t="s">
        <v>661</v>
      </c>
      <c r="AB1671" s="117" t="s">
        <v>582</v>
      </c>
      <c r="AC1671" s="119" t="s">
        <v>398</v>
      </c>
      <c r="AD1671" s="119" t="s">
        <v>398</v>
      </c>
    </row>
    <row r="1672" spans="1:30">
      <c r="A1672" s="117">
        <v>1671</v>
      </c>
      <c r="B1672" s="123" t="s">
        <v>467</v>
      </c>
      <c r="C1672" s="117" t="s">
        <v>5</v>
      </c>
      <c r="D1672" s="117" t="s">
        <v>595</v>
      </c>
      <c r="E1672" s="117">
        <v>1671</v>
      </c>
      <c r="F1672" s="117" t="s">
        <v>922</v>
      </c>
      <c r="G1672" s="117" t="s">
        <v>591</v>
      </c>
      <c r="H1672" s="117" t="s">
        <v>1016</v>
      </c>
      <c r="I1672" s="117" t="s">
        <v>398</v>
      </c>
      <c r="J1672" s="117" t="s">
        <v>398</v>
      </c>
      <c r="K1672" s="117" t="s">
        <v>398</v>
      </c>
      <c r="L1672" s="117" t="s">
        <v>398</v>
      </c>
      <c r="M1672" s="117" t="s">
        <v>398</v>
      </c>
      <c r="N1672" s="117" t="s">
        <v>398</v>
      </c>
      <c r="O1672" s="125" t="s">
        <v>579</v>
      </c>
      <c r="P1672" s="117">
        <v>1</v>
      </c>
      <c r="Q1672" s="117" t="s">
        <v>398</v>
      </c>
      <c r="R1672" s="117" t="s">
        <v>398</v>
      </c>
      <c r="S1672" s="117" t="s">
        <v>398</v>
      </c>
      <c r="T1672" s="117" t="s">
        <v>398</v>
      </c>
      <c r="U1672" s="117" t="s">
        <v>398</v>
      </c>
      <c r="V1672" s="117" t="s">
        <v>398</v>
      </c>
      <c r="W1672" s="123">
        <v>54</v>
      </c>
      <c r="X1672" s="123" t="s">
        <v>906</v>
      </c>
      <c r="Y1672" s="120">
        <v>43559</v>
      </c>
      <c r="Z1672" s="121">
        <v>0.375</v>
      </c>
      <c r="AA1672" s="123" t="s">
        <v>661</v>
      </c>
      <c r="AB1672" s="117" t="s">
        <v>582</v>
      </c>
      <c r="AC1672" s="119" t="s">
        <v>398</v>
      </c>
      <c r="AD1672" s="119" t="s">
        <v>398</v>
      </c>
    </row>
    <row r="1673" spans="1:30">
      <c r="A1673" s="117">
        <v>1672</v>
      </c>
      <c r="B1673" s="123" t="s">
        <v>467</v>
      </c>
      <c r="C1673" s="117" t="s">
        <v>5</v>
      </c>
      <c r="D1673" s="117" t="s">
        <v>595</v>
      </c>
      <c r="E1673" s="117">
        <v>1672</v>
      </c>
      <c r="F1673" s="117" t="s">
        <v>922</v>
      </c>
      <c r="G1673" s="117" t="s">
        <v>591</v>
      </c>
      <c r="H1673" s="117" t="s">
        <v>1016</v>
      </c>
      <c r="I1673" s="117" t="s">
        <v>398</v>
      </c>
      <c r="J1673" s="117" t="s">
        <v>398</v>
      </c>
      <c r="K1673" s="117" t="s">
        <v>398</v>
      </c>
      <c r="L1673" s="117" t="s">
        <v>398</v>
      </c>
      <c r="M1673" s="117" t="s">
        <v>398</v>
      </c>
      <c r="N1673" s="117" t="s">
        <v>398</v>
      </c>
      <c r="O1673" s="125" t="s">
        <v>579</v>
      </c>
      <c r="P1673" s="117">
        <v>1</v>
      </c>
      <c r="Q1673" s="117" t="s">
        <v>398</v>
      </c>
      <c r="R1673" s="117" t="s">
        <v>398</v>
      </c>
      <c r="S1673" s="117" t="s">
        <v>398</v>
      </c>
      <c r="T1673" s="117" t="s">
        <v>398</v>
      </c>
      <c r="U1673" s="117" t="s">
        <v>398</v>
      </c>
      <c r="V1673" s="117" t="s">
        <v>398</v>
      </c>
      <c r="W1673" s="123">
        <v>54</v>
      </c>
      <c r="X1673" s="123" t="s">
        <v>906</v>
      </c>
      <c r="Y1673" s="120">
        <v>43559</v>
      </c>
      <c r="Z1673" s="121">
        <v>0.375</v>
      </c>
      <c r="AA1673" s="123" t="s">
        <v>661</v>
      </c>
      <c r="AB1673" s="117" t="s">
        <v>582</v>
      </c>
      <c r="AC1673" s="119" t="s">
        <v>398</v>
      </c>
      <c r="AD1673" s="119" t="s">
        <v>398</v>
      </c>
    </row>
    <row r="1674" spans="1:30">
      <c r="A1674" s="117">
        <v>1673</v>
      </c>
      <c r="B1674" s="123" t="s">
        <v>467</v>
      </c>
      <c r="C1674" s="117" t="s">
        <v>5</v>
      </c>
      <c r="D1674" s="117" t="s">
        <v>595</v>
      </c>
      <c r="E1674" s="117">
        <v>1673</v>
      </c>
      <c r="F1674" s="117" t="s">
        <v>922</v>
      </c>
      <c r="G1674" s="117" t="s">
        <v>591</v>
      </c>
      <c r="H1674" s="117" t="s">
        <v>1016</v>
      </c>
      <c r="I1674" s="117" t="s">
        <v>398</v>
      </c>
      <c r="J1674" s="117" t="s">
        <v>398</v>
      </c>
      <c r="K1674" s="117" t="s">
        <v>398</v>
      </c>
      <c r="L1674" s="117" t="s">
        <v>398</v>
      </c>
      <c r="M1674" s="117" t="s">
        <v>398</v>
      </c>
      <c r="N1674" s="117" t="s">
        <v>398</v>
      </c>
      <c r="O1674" s="125" t="s">
        <v>579</v>
      </c>
      <c r="P1674" s="117">
        <v>1</v>
      </c>
      <c r="Q1674" s="117" t="s">
        <v>398</v>
      </c>
      <c r="R1674" s="117" t="s">
        <v>398</v>
      </c>
      <c r="S1674" s="117" t="s">
        <v>398</v>
      </c>
      <c r="T1674" s="117" t="s">
        <v>398</v>
      </c>
      <c r="U1674" s="117" t="s">
        <v>398</v>
      </c>
      <c r="V1674" s="117" t="s">
        <v>398</v>
      </c>
      <c r="W1674" s="123">
        <v>54</v>
      </c>
      <c r="X1674" s="123" t="s">
        <v>906</v>
      </c>
      <c r="Y1674" s="120">
        <v>43559</v>
      </c>
      <c r="Z1674" s="121">
        <v>0.375</v>
      </c>
      <c r="AA1674" s="123" t="s">
        <v>661</v>
      </c>
      <c r="AB1674" s="117" t="s">
        <v>582</v>
      </c>
      <c r="AC1674" s="119" t="s">
        <v>398</v>
      </c>
      <c r="AD1674" s="119" t="s">
        <v>398</v>
      </c>
    </row>
    <row r="1675" spans="1:30">
      <c r="A1675" s="117">
        <v>1674</v>
      </c>
      <c r="B1675" s="123" t="s">
        <v>467</v>
      </c>
      <c r="C1675" s="117" t="s">
        <v>5</v>
      </c>
      <c r="D1675" s="117" t="s">
        <v>595</v>
      </c>
      <c r="E1675" s="117">
        <v>1674</v>
      </c>
      <c r="F1675" s="117" t="s">
        <v>922</v>
      </c>
      <c r="G1675" s="117" t="s">
        <v>591</v>
      </c>
      <c r="H1675" s="117" t="s">
        <v>1016</v>
      </c>
      <c r="I1675" s="117" t="s">
        <v>398</v>
      </c>
      <c r="J1675" s="117" t="s">
        <v>398</v>
      </c>
      <c r="K1675" s="117" t="s">
        <v>398</v>
      </c>
      <c r="L1675" s="117" t="s">
        <v>398</v>
      </c>
      <c r="M1675" s="117" t="s">
        <v>398</v>
      </c>
      <c r="N1675" s="117" t="s">
        <v>398</v>
      </c>
      <c r="O1675" s="125" t="s">
        <v>579</v>
      </c>
      <c r="P1675" s="117">
        <v>1</v>
      </c>
      <c r="Q1675" s="117" t="s">
        <v>398</v>
      </c>
      <c r="R1675" s="117" t="s">
        <v>398</v>
      </c>
      <c r="S1675" s="117" t="s">
        <v>398</v>
      </c>
      <c r="T1675" s="117" t="s">
        <v>398</v>
      </c>
      <c r="U1675" s="117" t="s">
        <v>398</v>
      </c>
      <c r="V1675" s="117" t="s">
        <v>398</v>
      </c>
      <c r="W1675" s="123">
        <v>54</v>
      </c>
      <c r="X1675" s="123" t="s">
        <v>906</v>
      </c>
      <c r="Y1675" s="120">
        <v>43559</v>
      </c>
      <c r="Z1675" s="121">
        <v>0.375</v>
      </c>
      <c r="AA1675" s="123" t="s">
        <v>661</v>
      </c>
      <c r="AB1675" s="117" t="s">
        <v>582</v>
      </c>
      <c r="AC1675" s="119" t="s">
        <v>398</v>
      </c>
      <c r="AD1675" s="119" t="s">
        <v>398</v>
      </c>
    </row>
    <row r="1676" spans="1:30">
      <c r="A1676" s="117">
        <v>1675</v>
      </c>
      <c r="B1676" s="123" t="s">
        <v>467</v>
      </c>
      <c r="C1676" s="117" t="s">
        <v>5</v>
      </c>
      <c r="D1676" s="117" t="s">
        <v>595</v>
      </c>
      <c r="E1676" s="117">
        <v>1675</v>
      </c>
      <c r="F1676" s="117" t="s">
        <v>922</v>
      </c>
      <c r="G1676" s="117" t="s">
        <v>591</v>
      </c>
      <c r="H1676" s="117" t="s">
        <v>1016</v>
      </c>
      <c r="I1676" s="117" t="s">
        <v>398</v>
      </c>
      <c r="J1676" s="117" t="s">
        <v>398</v>
      </c>
      <c r="K1676" s="117" t="s">
        <v>398</v>
      </c>
      <c r="L1676" s="117" t="s">
        <v>398</v>
      </c>
      <c r="M1676" s="117" t="s">
        <v>398</v>
      </c>
      <c r="N1676" s="117" t="s">
        <v>398</v>
      </c>
      <c r="O1676" s="125" t="s">
        <v>579</v>
      </c>
      <c r="P1676" s="117">
        <v>1</v>
      </c>
      <c r="Q1676" s="117" t="s">
        <v>398</v>
      </c>
      <c r="R1676" s="117" t="s">
        <v>398</v>
      </c>
      <c r="S1676" s="117" t="s">
        <v>398</v>
      </c>
      <c r="T1676" s="117" t="s">
        <v>398</v>
      </c>
      <c r="U1676" s="117" t="s">
        <v>398</v>
      </c>
      <c r="V1676" s="117" t="s">
        <v>398</v>
      </c>
      <c r="W1676" s="123">
        <v>54</v>
      </c>
      <c r="X1676" s="123" t="s">
        <v>906</v>
      </c>
      <c r="Y1676" s="120">
        <v>43559</v>
      </c>
      <c r="Z1676" s="121">
        <v>0.375</v>
      </c>
      <c r="AA1676" s="123" t="s">
        <v>661</v>
      </c>
      <c r="AB1676" s="117" t="s">
        <v>582</v>
      </c>
      <c r="AC1676" s="119" t="s">
        <v>398</v>
      </c>
      <c r="AD1676" s="119" t="s">
        <v>398</v>
      </c>
    </row>
    <row r="1677" spans="1:30">
      <c r="A1677" s="117">
        <v>1676</v>
      </c>
      <c r="B1677" s="123" t="s">
        <v>467</v>
      </c>
      <c r="C1677" s="117" t="s">
        <v>5</v>
      </c>
      <c r="D1677" s="117" t="s">
        <v>595</v>
      </c>
      <c r="E1677" s="117">
        <v>1676</v>
      </c>
      <c r="F1677" s="117" t="s">
        <v>922</v>
      </c>
      <c r="G1677" s="117" t="s">
        <v>591</v>
      </c>
      <c r="H1677" s="117" t="s">
        <v>1016</v>
      </c>
      <c r="I1677" s="117" t="s">
        <v>398</v>
      </c>
      <c r="J1677" s="117" t="s">
        <v>398</v>
      </c>
      <c r="K1677" s="117" t="s">
        <v>398</v>
      </c>
      <c r="L1677" s="117" t="s">
        <v>398</v>
      </c>
      <c r="M1677" s="117" t="s">
        <v>398</v>
      </c>
      <c r="N1677" s="117" t="s">
        <v>398</v>
      </c>
      <c r="O1677" s="125" t="s">
        <v>579</v>
      </c>
      <c r="P1677" s="117">
        <v>1</v>
      </c>
      <c r="Q1677" s="117" t="s">
        <v>398</v>
      </c>
      <c r="R1677" s="117" t="s">
        <v>398</v>
      </c>
      <c r="S1677" s="117" t="s">
        <v>398</v>
      </c>
      <c r="T1677" s="117" t="s">
        <v>398</v>
      </c>
      <c r="U1677" s="117" t="s">
        <v>398</v>
      </c>
      <c r="V1677" s="117" t="s">
        <v>398</v>
      </c>
      <c r="W1677" s="123">
        <v>54</v>
      </c>
      <c r="X1677" s="123" t="s">
        <v>906</v>
      </c>
      <c r="Y1677" s="120">
        <v>43559</v>
      </c>
      <c r="Z1677" s="121">
        <v>0.375</v>
      </c>
      <c r="AA1677" s="123" t="s">
        <v>661</v>
      </c>
      <c r="AB1677" s="117" t="s">
        <v>582</v>
      </c>
      <c r="AC1677" s="119" t="s">
        <v>398</v>
      </c>
      <c r="AD1677" s="119" t="s">
        <v>398</v>
      </c>
    </row>
    <row r="1678" spans="1:30">
      <c r="A1678" s="117">
        <v>1677</v>
      </c>
      <c r="B1678" s="123" t="s">
        <v>467</v>
      </c>
      <c r="C1678" s="117" t="s">
        <v>5</v>
      </c>
      <c r="D1678" s="117" t="s">
        <v>595</v>
      </c>
      <c r="E1678" s="117">
        <v>1677</v>
      </c>
      <c r="F1678" s="117" t="s">
        <v>922</v>
      </c>
      <c r="G1678" s="117" t="s">
        <v>591</v>
      </c>
      <c r="H1678" s="117" t="s">
        <v>1016</v>
      </c>
      <c r="I1678" s="117" t="s">
        <v>398</v>
      </c>
      <c r="J1678" s="117" t="s">
        <v>398</v>
      </c>
      <c r="K1678" s="117" t="s">
        <v>398</v>
      </c>
      <c r="L1678" s="117" t="s">
        <v>398</v>
      </c>
      <c r="M1678" s="117" t="s">
        <v>398</v>
      </c>
      <c r="N1678" s="117" t="s">
        <v>398</v>
      </c>
      <c r="O1678" s="125" t="s">
        <v>579</v>
      </c>
      <c r="P1678" s="117">
        <v>1</v>
      </c>
      <c r="Q1678" s="117" t="s">
        <v>398</v>
      </c>
      <c r="R1678" s="117" t="s">
        <v>398</v>
      </c>
      <c r="S1678" s="117" t="s">
        <v>398</v>
      </c>
      <c r="T1678" s="117" t="s">
        <v>398</v>
      </c>
      <c r="U1678" s="117" t="s">
        <v>398</v>
      </c>
      <c r="V1678" s="117" t="s">
        <v>398</v>
      </c>
      <c r="W1678" s="123">
        <v>54</v>
      </c>
      <c r="X1678" s="123" t="s">
        <v>906</v>
      </c>
      <c r="Y1678" s="120">
        <v>43559</v>
      </c>
      <c r="Z1678" s="121">
        <v>0.375</v>
      </c>
      <c r="AA1678" s="123" t="s">
        <v>661</v>
      </c>
      <c r="AB1678" s="117" t="s">
        <v>582</v>
      </c>
      <c r="AC1678" s="119" t="s">
        <v>398</v>
      </c>
      <c r="AD1678" s="119" t="s">
        <v>398</v>
      </c>
    </row>
    <row r="1679" spans="1:30">
      <c r="A1679" s="117">
        <v>1678</v>
      </c>
      <c r="B1679" s="123" t="s">
        <v>467</v>
      </c>
      <c r="C1679" s="117" t="s">
        <v>5</v>
      </c>
      <c r="D1679" s="117" t="s">
        <v>595</v>
      </c>
      <c r="E1679" s="117">
        <v>1678</v>
      </c>
      <c r="F1679" s="117" t="s">
        <v>922</v>
      </c>
      <c r="G1679" s="117" t="s">
        <v>591</v>
      </c>
      <c r="H1679" s="117" t="s">
        <v>1016</v>
      </c>
      <c r="I1679" s="117" t="s">
        <v>398</v>
      </c>
      <c r="J1679" s="117" t="s">
        <v>398</v>
      </c>
      <c r="K1679" s="117" t="s">
        <v>398</v>
      </c>
      <c r="L1679" s="117" t="s">
        <v>398</v>
      </c>
      <c r="M1679" s="117" t="s">
        <v>398</v>
      </c>
      <c r="N1679" s="117" t="s">
        <v>398</v>
      </c>
      <c r="O1679" s="125" t="s">
        <v>579</v>
      </c>
      <c r="P1679" s="117">
        <v>1</v>
      </c>
      <c r="Q1679" s="117" t="s">
        <v>398</v>
      </c>
      <c r="R1679" s="117" t="s">
        <v>398</v>
      </c>
      <c r="S1679" s="117" t="s">
        <v>398</v>
      </c>
      <c r="T1679" s="117" t="s">
        <v>398</v>
      </c>
      <c r="U1679" s="117" t="s">
        <v>398</v>
      </c>
      <c r="V1679" s="117" t="s">
        <v>398</v>
      </c>
      <c r="W1679" s="123">
        <v>54</v>
      </c>
      <c r="X1679" s="123" t="s">
        <v>906</v>
      </c>
      <c r="Y1679" s="120">
        <v>43559</v>
      </c>
      <c r="Z1679" s="121">
        <v>0.375</v>
      </c>
      <c r="AA1679" s="123" t="s">
        <v>661</v>
      </c>
      <c r="AB1679" s="117" t="s">
        <v>582</v>
      </c>
      <c r="AC1679" s="119" t="s">
        <v>398</v>
      </c>
      <c r="AD1679" s="119" t="s">
        <v>398</v>
      </c>
    </row>
    <row r="1680" spans="1:30">
      <c r="A1680" s="117">
        <v>1679</v>
      </c>
      <c r="B1680" s="123" t="s">
        <v>467</v>
      </c>
      <c r="C1680" s="117" t="s">
        <v>5</v>
      </c>
      <c r="D1680" s="117" t="s">
        <v>595</v>
      </c>
      <c r="E1680" s="117">
        <v>1679</v>
      </c>
      <c r="F1680" s="117" t="s">
        <v>922</v>
      </c>
      <c r="G1680" s="117" t="s">
        <v>591</v>
      </c>
      <c r="H1680" s="117" t="s">
        <v>1016</v>
      </c>
      <c r="I1680" s="117" t="s">
        <v>398</v>
      </c>
      <c r="J1680" s="117" t="s">
        <v>398</v>
      </c>
      <c r="K1680" s="117" t="s">
        <v>398</v>
      </c>
      <c r="L1680" s="117" t="s">
        <v>398</v>
      </c>
      <c r="M1680" s="117" t="s">
        <v>398</v>
      </c>
      <c r="N1680" s="117" t="s">
        <v>398</v>
      </c>
      <c r="O1680" s="125" t="s">
        <v>579</v>
      </c>
      <c r="P1680" s="117">
        <v>1</v>
      </c>
      <c r="Q1680" s="117" t="s">
        <v>398</v>
      </c>
      <c r="R1680" s="117" t="s">
        <v>398</v>
      </c>
      <c r="S1680" s="117" t="s">
        <v>398</v>
      </c>
      <c r="T1680" s="117" t="s">
        <v>398</v>
      </c>
      <c r="U1680" s="117" t="s">
        <v>398</v>
      </c>
      <c r="V1680" s="117" t="s">
        <v>398</v>
      </c>
      <c r="W1680" s="123">
        <v>54</v>
      </c>
      <c r="X1680" s="123" t="s">
        <v>906</v>
      </c>
      <c r="Y1680" s="120">
        <v>43559</v>
      </c>
      <c r="Z1680" s="121">
        <v>0.375</v>
      </c>
      <c r="AA1680" s="123" t="s">
        <v>661</v>
      </c>
      <c r="AB1680" s="117" t="s">
        <v>582</v>
      </c>
      <c r="AC1680" s="119" t="s">
        <v>398</v>
      </c>
      <c r="AD1680" s="119" t="s">
        <v>398</v>
      </c>
    </row>
    <row r="1681" spans="1:30">
      <c r="A1681" s="117">
        <v>1680</v>
      </c>
      <c r="B1681" s="123" t="s">
        <v>467</v>
      </c>
      <c r="C1681" s="117" t="s">
        <v>5</v>
      </c>
      <c r="D1681" s="117" t="s">
        <v>595</v>
      </c>
      <c r="E1681" s="117">
        <v>1680</v>
      </c>
      <c r="F1681" s="117" t="s">
        <v>922</v>
      </c>
      <c r="G1681" s="117" t="s">
        <v>591</v>
      </c>
      <c r="H1681" s="117" t="s">
        <v>1016</v>
      </c>
      <c r="I1681" s="117" t="s">
        <v>398</v>
      </c>
      <c r="J1681" s="117" t="s">
        <v>398</v>
      </c>
      <c r="K1681" s="117" t="s">
        <v>398</v>
      </c>
      <c r="L1681" s="117" t="s">
        <v>398</v>
      </c>
      <c r="M1681" s="117" t="s">
        <v>398</v>
      </c>
      <c r="N1681" s="117" t="s">
        <v>398</v>
      </c>
      <c r="O1681" s="125" t="s">
        <v>579</v>
      </c>
      <c r="P1681" s="117">
        <v>1</v>
      </c>
      <c r="Q1681" s="117" t="s">
        <v>398</v>
      </c>
      <c r="R1681" s="117" t="s">
        <v>398</v>
      </c>
      <c r="S1681" s="117" t="s">
        <v>398</v>
      </c>
      <c r="T1681" s="117" t="s">
        <v>398</v>
      </c>
      <c r="U1681" s="117" t="s">
        <v>398</v>
      </c>
      <c r="V1681" s="117" t="s">
        <v>398</v>
      </c>
      <c r="W1681" s="123">
        <v>54</v>
      </c>
      <c r="X1681" s="123" t="s">
        <v>906</v>
      </c>
      <c r="Y1681" s="120">
        <v>43559</v>
      </c>
      <c r="Z1681" s="121">
        <v>0.375</v>
      </c>
      <c r="AA1681" s="123" t="s">
        <v>661</v>
      </c>
      <c r="AB1681" s="117" t="s">
        <v>582</v>
      </c>
      <c r="AC1681" s="119" t="s">
        <v>398</v>
      </c>
      <c r="AD1681" s="119" t="s">
        <v>398</v>
      </c>
    </row>
    <row r="1682" spans="1:30">
      <c r="A1682" s="117">
        <v>1681</v>
      </c>
      <c r="B1682" s="123" t="s">
        <v>467</v>
      </c>
      <c r="C1682" s="117" t="s">
        <v>5</v>
      </c>
      <c r="D1682" s="117" t="s">
        <v>595</v>
      </c>
      <c r="E1682" s="117">
        <v>1681</v>
      </c>
      <c r="F1682" s="117" t="s">
        <v>922</v>
      </c>
      <c r="G1682" s="117" t="s">
        <v>591</v>
      </c>
      <c r="H1682" s="117" t="s">
        <v>1016</v>
      </c>
      <c r="I1682" s="117" t="s">
        <v>398</v>
      </c>
      <c r="J1682" s="117" t="s">
        <v>398</v>
      </c>
      <c r="K1682" s="117" t="s">
        <v>398</v>
      </c>
      <c r="L1682" s="117" t="s">
        <v>398</v>
      </c>
      <c r="M1682" s="117" t="s">
        <v>398</v>
      </c>
      <c r="N1682" s="117" t="s">
        <v>398</v>
      </c>
      <c r="O1682" s="125" t="s">
        <v>579</v>
      </c>
      <c r="P1682" s="117">
        <v>1</v>
      </c>
      <c r="Q1682" s="117" t="s">
        <v>398</v>
      </c>
      <c r="R1682" s="117" t="s">
        <v>398</v>
      </c>
      <c r="S1682" s="117" t="s">
        <v>398</v>
      </c>
      <c r="T1682" s="117" t="s">
        <v>398</v>
      </c>
      <c r="U1682" s="117" t="s">
        <v>398</v>
      </c>
      <c r="V1682" s="117" t="s">
        <v>398</v>
      </c>
      <c r="W1682" s="123">
        <v>54</v>
      </c>
      <c r="X1682" s="123" t="s">
        <v>906</v>
      </c>
      <c r="Y1682" s="120">
        <v>43559</v>
      </c>
      <c r="Z1682" s="121">
        <v>0.375</v>
      </c>
      <c r="AA1682" s="123" t="s">
        <v>661</v>
      </c>
      <c r="AB1682" s="117" t="s">
        <v>582</v>
      </c>
      <c r="AC1682" s="119" t="s">
        <v>398</v>
      </c>
      <c r="AD1682" s="119" t="s">
        <v>398</v>
      </c>
    </row>
    <row r="1683" spans="1:30">
      <c r="A1683" s="117">
        <v>1682</v>
      </c>
      <c r="B1683" s="123" t="s">
        <v>467</v>
      </c>
      <c r="C1683" s="117" t="s">
        <v>5</v>
      </c>
      <c r="D1683" s="117" t="s">
        <v>595</v>
      </c>
      <c r="E1683" s="117">
        <v>1682</v>
      </c>
      <c r="F1683" s="117" t="s">
        <v>922</v>
      </c>
      <c r="G1683" s="117" t="s">
        <v>591</v>
      </c>
      <c r="H1683" s="117" t="s">
        <v>1016</v>
      </c>
      <c r="I1683" s="117" t="s">
        <v>398</v>
      </c>
      <c r="J1683" s="117" t="s">
        <v>398</v>
      </c>
      <c r="K1683" s="117" t="s">
        <v>398</v>
      </c>
      <c r="L1683" s="117" t="s">
        <v>398</v>
      </c>
      <c r="M1683" s="117" t="s">
        <v>398</v>
      </c>
      <c r="N1683" s="117" t="s">
        <v>398</v>
      </c>
      <c r="O1683" s="125" t="s">
        <v>579</v>
      </c>
      <c r="P1683" s="117">
        <v>1</v>
      </c>
      <c r="Q1683" s="117" t="s">
        <v>398</v>
      </c>
      <c r="R1683" s="117" t="s">
        <v>398</v>
      </c>
      <c r="S1683" s="117" t="s">
        <v>398</v>
      </c>
      <c r="T1683" s="117" t="s">
        <v>398</v>
      </c>
      <c r="U1683" s="117" t="s">
        <v>398</v>
      </c>
      <c r="V1683" s="117" t="s">
        <v>398</v>
      </c>
      <c r="W1683" s="123">
        <v>54</v>
      </c>
      <c r="X1683" s="123" t="s">
        <v>906</v>
      </c>
      <c r="Y1683" s="120">
        <v>43559</v>
      </c>
      <c r="Z1683" s="121">
        <v>0.375</v>
      </c>
      <c r="AA1683" s="123" t="s">
        <v>661</v>
      </c>
      <c r="AB1683" s="117" t="s">
        <v>582</v>
      </c>
      <c r="AC1683" s="119" t="s">
        <v>398</v>
      </c>
      <c r="AD1683" s="119" t="s">
        <v>398</v>
      </c>
    </row>
    <row r="1684" spans="1:30">
      <c r="A1684" s="117">
        <v>1683</v>
      </c>
      <c r="B1684" s="123" t="s">
        <v>467</v>
      </c>
      <c r="C1684" s="117" t="s">
        <v>5</v>
      </c>
      <c r="D1684" s="117" t="s">
        <v>595</v>
      </c>
      <c r="E1684" s="117">
        <v>1683</v>
      </c>
      <c r="F1684" s="117" t="s">
        <v>922</v>
      </c>
      <c r="G1684" s="117" t="s">
        <v>591</v>
      </c>
      <c r="H1684" s="117" t="s">
        <v>1016</v>
      </c>
      <c r="I1684" s="117" t="s">
        <v>398</v>
      </c>
      <c r="J1684" s="117" t="s">
        <v>398</v>
      </c>
      <c r="K1684" s="117" t="s">
        <v>398</v>
      </c>
      <c r="L1684" s="117" t="s">
        <v>398</v>
      </c>
      <c r="M1684" s="117" t="s">
        <v>398</v>
      </c>
      <c r="N1684" s="117" t="s">
        <v>398</v>
      </c>
      <c r="O1684" s="125" t="s">
        <v>579</v>
      </c>
      <c r="P1684" s="117">
        <v>1</v>
      </c>
      <c r="Q1684" s="117" t="s">
        <v>398</v>
      </c>
      <c r="R1684" s="117" t="s">
        <v>398</v>
      </c>
      <c r="S1684" s="117" t="s">
        <v>398</v>
      </c>
      <c r="T1684" s="117" t="s">
        <v>398</v>
      </c>
      <c r="U1684" s="117" t="s">
        <v>398</v>
      </c>
      <c r="V1684" s="117" t="s">
        <v>398</v>
      </c>
      <c r="W1684" s="123">
        <v>54</v>
      </c>
      <c r="X1684" s="123" t="s">
        <v>906</v>
      </c>
      <c r="Y1684" s="120">
        <v>43559</v>
      </c>
      <c r="Z1684" s="121">
        <v>0.375</v>
      </c>
      <c r="AA1684" s="123" t="s">
        <v>661</v>
      </c>
      <c r="AB1684" s="117" t="s">
        <v>582</v>
      </c>
      <c r="AC1684" s="119" t="s">
        <v>398</v>
      </c>
      <c r="AD1684" s="119" t="s">
        <v>398</v>
      </c>
    </row>
    <row r="1685" spans="1:30">
      <c r="A1685" s="117">
        <v>1684</v>
      </c>
      <c r="B1685" s="123" t="s">
        <v>467</v>
      </c>
      <c r="C1685" s="117" t="s">
        <v>5</v>
      </c>
      <c r="D1685" s="117" t="s">
        <v>595</v>
      </c>
      <c r="E1685" s="117">
        <v>1684</v>
      </c>
      <c r="F1685" s="117" t="s">
        <v>922</v>
      </c>
      <c r="G1685" s="117" t="s">
        <v>591</v>
      </c>
      <c r="H1685" s="117" t="s">
        <v>1016</v>
      </c>
      <c r="I1685" s="117" t="s">
        <v>398</v>
      </c>
      <c r="J1685" s="117" t="s">
        <v>398</v>
      </c>
      <c r="K1685" s="117" t="s">
        <v>398</v>
      </c>
      <c r="L1685" s="117" t="s">
        <v>398</v>
      </c>
      <c r="M1685" s="117" t="s">
        <v>398</v>
      </c>
      <c r="N1685" s="117" t="s">
        <v>398</v>
      </c>
      <c r="O1685" s="125" t="s">
        <v>579</v>
      </c>
      <c r="P1685" s="117">
        <v>1</v>
      </c>
      <c r="Q1685" s="117" t="s">
        <v>398</v>
      </c>
      <c r="R1685" s="117" t="s">
        <v>398</v>
      </c>
      <c r="S1685" s="117" t="s">
        <v>398</v>
      </c>
      <c r="T1685" s="117" t="s">
        <v>398</v>
      </c>
      <c r="U1685" s="117" t="s">
        <v>398</v>
      </c>
      <c r="V1685" s="117" t="s">
        <v>398</v>
      </c>
      <c r="W1685" s="123">
        <v>54</v>
      </c>
      <c r="X1685" s="123" t="s">
        <v>906</v>
      </c>
      <c r="Y1685" s="120">
        <v>43559</v>
      </c>
      <c r="Z1685" s="121">
        <v>0.375</v>
      </c>
      <c r="AA1685" s="123" t="s">
        <v>661</v>
      </c>
      <c r="AB1685" s="117" t="s">
        <v>582</v>
      </c>
      <c r="AC1685" s="119" t="s">
        <v>398</v>
      </c>
      <c r="AD1685" s="119" t="s">
        <v>398</v>
      </c>
    </row>
    <row r="1686" spans="1:30">
      <c r="A1686" s="117">
        <v>1685</v>
      </c>
      <c r="B1686" s="123" t="s">
        <v>467</v>
      </c>
      <c r="C1686" s="117" t="s">
        <v>5</v>
      </c>
      <c r="D1686" s="117" t="s">
        <v>595</v>
      </c>
      <c r="E1686" s="117">
        <v>1685</v>
      </c>
      <c r="F1686" s="117" t="s">
        <v>922</v>
      </c>
      <c r="G1686" s="117" t="s">
        <v>591</v>
      </c>
      <c r="H1686" s="117" t="s">
        <v>1016</v>
      </c>
      <c r="I1686" s="117" t="s">
        <v>398</v>
      </c>
      <c r="J1686" s="117" t="s">
        <v>398</v>
      </c>
      <c r="K1686" s="117" t="s">
        <v>398</v>
      </c>
      <c r="L1686" s="117" t="s">
        <v>398</v>
      </c>
      <c r="M1686" s="117" t="s">
        <v>398</v>
      </c>
      <c r="N1686" s="117" t="s">
        <v>398</v>
      </c>
      <c r="O1686" s="125" t="s">
        <v>579</v>
      </c>
      <c r="P1686" s="117">
        <v>1</v>
      </c>
      <c r="Q1686" s="117" t="s">
        <v>398</v>
      </c>
      <c r="R1686" s="117" t="s">
        <v>398</v>
      </c>
      <c r="S1686" s="117" t="s">
        <v>398</v>
      </c>
      <c r="T1686" s="117" t="s">
        <v>398</v>
      </c>
      <c r="U1686" s="117" t="s">
        <v>398</v>
      </c>
      <c r="V1686" s="117" t="s">
        <v>398</v>
      </c>
      <c r="W1686" s="123">
        <v>54</v>
      </c>
      <c r="X1686" s="123" t="s">
        <v>906</v>
      </c>
      <c r="Y1686" s="120">
        <v>43559</v>
      </c>
      <c r="Z1686" s="121">
        <v>0.375</v>
      </c>
      <c r="AA1686" s="123" t="s">
        <v>661</v>
      </c>
      <c r="AB1686" s="117" t="s">
        <v>582</v>
      </c>
      <c r="AC1686" s="119" t="s">
        <v>398</v>
      </c>
      <c r="AD1686" s="119" t="s">
        <v>398</v>
      </c>
    </row>
    <row r="1687" spans="1:30">
      <c r="A1687" s="117">
        <v>1686</v>
      </c>
      <c r="B1687" s="123" t="s">
        <v>467</v>
      </c>
      <c r="C1687" s="117" t="s">
        <v>5</v>
      </c>
      <c r="D1687" s="117" t="s">
        <v>595</v>
      </c>
      <c r="E1687" s="117">
        <v>1686</v>
      </c>
      <c r="F1687" s="117" t="s">
        <v>922</v>
      </c>
      <c r="G1687" s="117" t="s">
        <v>591</v>
      </c>
      <c r="H1687" s="117" t="s">
        <v>1016</v>
      </c>
      <c r="I1687" s="117" t="s">
        <v>398</v>
      </c>
      <c r="J1687" s="117" t="s">
        <v>398</v>
      </c>
      <c r="K1687" s="117" t="s">
        <v>398</v>
      </c>
      <c r="L1687" s="117" t="s">
        <v>398</v>
      </c>
      <c r="M1687" s="117" t="s">
        <v>398</v>
      </c>
      <c r="N1687" s="117" t="s">
        <v>398</v>
      </c>
      <c r="O1687" s="125" t="s">
        <v>579</v>
      </c>
      <c r="P1687" s="117">
        <v>1</v>
      </c>
      <c r="Q1687" s="117" t="s">
        <v>398</v>
      </c>
      <c r="R1687" s="117" t="s">
        <v>398</v>
      </c>
      <c r="S1687" s="117" t="s">
        <v>398</v>
      </c>
      <c r="T1687" s="117" t="s">
        <v>398</v>
      </c>
      <c r="U1687" s="117" t="s">
        <v>398</v>
      </c>
      <c r="V1687" s="117" t="s">
        <v>398</v>
      </c>
      <c r="W1687" s="123">
        <v>54</v>
      </c>
      <c r="X1687" s="123" t="s">
        <v>906</v>
      </c>
      <c r="Y1687" s="120">
        <v>43559</v>
      </c>
      <c r="Z1687" s="121">
        <v>0.375</v>
      </c>
      <c r="AA1687" s="123" t="s">
        <v>661</v>
      </c>
      <c r="AB1687" s="117" t="s">
        <v>582</v>
      </c>
      <c r="AC1687" s="119" t="s">
        <v>398</v>
      </c>
      <c r="AD1687" s="119" t="s">
        <v>398</v>
      </c>
    </row>
    <row r="1688" spans="1:30">
      <c r="A1688" s="117">
        <v>1687</v>
      </c>
      <c r="B1688" s="123" t="s">
        <v>467</v>
      </c>
      <c r="C1688" s="117" t="s">
        <v>5</v>
      </c>
      <c r="D1688" s="117" t="s">
        <v>595</v>
      </c>
      <c r="E1688" s="117">
        <v>1687</v>
      </c>
      <c r="F1688" s="117" t="s">
        <v>922</v>
      </c>
      <c r="G1688" s="117" t="s">
        <v>591</v>
      </c>
      <c r="H1688" s="117" t="s">
        <v>1016</v>
      </c>
      <c r="I1688" s="117" t="s">
        <v>398</v>
      </c>
      <c r="J1688" s="117" t="s">
        <v>398</v>
      </c>
      <c r="K1688" s="117" t="s">
        <v>398</v>
      </c>
      <c r="L1688" s="117" t="s">
        <v>398</v>
      </c>
      <c r="M1688" s="117" t="s">
        <v>398</v>
      </c>
      <c r="N1688" s="117" t="s">
        <v>398</v>
      </c>
      <c r="O1688" s="125" t="s">
        <v>579</v>
      </c>
      <c r="P1688" s="117">
        <v>1</v>
      </c>
      <c r="Q1688" s="117" t="s">
        <v>398</v>
      </c>
      <c r="R1688" s="117" t="s">
        <v>398</v>
      </c>
      <c r="S1688" s="117" t="s">
        <v>398</v>
      </c>
      <c r="T1688" s="117" t="s">
        <v>398</v>
      </c>
      <c r="U1688" s="117" t="s">
        <v>398</v>
      </c>
      <c r="V1688" s="117" t="s">
        <v>398</v>
      </c>
      <c r="W1688" s="123">
        <v>54</v>
      </c>
      <c r="X1688" s="123" t="s">
        <v>906</v>
      </c>
      <c r="Y1688" s="120">
        <v>43559</v>
      </c>
      <c r="Z1688" s="121">
        <v>0.375</v>
      </c>
      <c r="AA1688" s="123" t="s">
        <v>661</v>
      </c>
      <c r="AB1688" s="117" t="s">
        <v>582</v>
      </c>
      <c r="AC1688" s="119" t="s">
        <v>398</v>
      </c>
      <c r="AD1688" s="119" t="s">
        <v>398</v>
      </c>
    </row>
    <row r="1689" spans="1:30">
      <c r="A1689" s="117">
        <v>1688</v>
      </c>
      <c r="B1689" s="123" t="s">
        <v>467</v>
      </c>
      <c r="C1689" s="117" t="s">
        <v>5</v>
      </c>
      <c r="D1689" s="117" t="s">
        <v>595</v>
      </c>
      <c r="E1689" s="117">
        <v>1688</v>
      </c>
      <c r="F1689" s="117" t="s">
        <v>922</v>
      </c>
      <c r="G1689" s="117" t="s">
        <v>591</v>
      </c>
      <c r="H1689" s="117" t="s">
        <v>1016</v>
      </c>
      <c r="I1689" s="117" t="s">
        <v>398</v>
      </c>
      <c r="J1689" s="117" t="s">
        <v>398</v>
      </c>
      <c r="K1689" s="117" t="s">
        <v>398</v>
      </c>
      <c r="L1689" s="117" t="s">
        <v>398</v>
      </c>
      <c r="M1689" s="117" t="s">
        <v>398</v>
      </c>
      <c r="N1689" s="117" t="s">
        <v>398</v>
      </c>
      <c r="O1689" s="125" t="s">
        <v>579</v>
      </c>
      <c r="P1689" s="117">
        <v>1</v>
      </c>
      <c r="Q1689" s="117" t="s">
        <v>398</v>
      </c>
      <c r="R1689" s="117" t="s">
        <v>398</v>
      </c>
      <c r="S1689" s="117" t="s">
        <v>398</v>
      </c>
      <c r="T1689" s="117" t="s">
        <v>398</v>
      </c>
      <c r="U1689" s="117" t="s">
        <v>398</v>
      </c>
      <c r="V1689" s="117" t="s">
        <v>398</v>
      </c>
      <c r="W1689" s="123">
        <v>54</v>
      </c>
      <c r="X1689" s="123" t="s">
        <v>906</v>
      </c>
      <c r="Y1689" s="120">
        <v>43559</v>
      </c>
      <c r="Z1689" s="121">
        <v>0.375</v>
      </c>
      <c r="AA1689" s="123" t="s">
        <v>661</v>
      </c>
      <c r="AB1689" s="117" t="s">
        <v>582</v>
      </c>
      <c r="AC1689" s="119" t="s">
        <v>398</v>
      </c>
      <c r="AD1689" s="119" t="s">
        <v>398</v>
      </c>
    </row>
    <row r="1690" spans="1:30">
      <c r="A1690" s="117">
        <v>1689</v>
      </c>
      <c r="B1690" s="123" t="s">
        <v>467</v>
      </c>
      <c r="C1690" s="117" t="s">
        <v>5</v>
      </c>
      <c r="D1690" s="117" t="s">
        <v>595</v>
      </c>
      <c r="E1690" s="117">
        <v>1689</v>
      </c>
      <c r="F1690" s="117" t="s">
        <v>922</v>
      </c>
      <c r="G1690" s="117" t="s">
        <v>591</v>
      </c>
      <c r="H1690" s="117" t="s">
        <v>1016</v>
      </c>
      <c r="I1690" s="117" t="s">
        <v>398</v>
      </c>
      <c r="J1690" s="117" t="s">
        <v>398</v>
      </c>
      <c r="K1690" s="117" t="s">
        <v>398</v>
      </c>
      <c r="L1690" s="117" t="s">
        <v>398</v>
      </c>
      <c r="M1690" s="117" t="s">
        <v>398</v>
      </c>
      <c r="N1690" s="117" t="s">
        <v>398</v>
      </c>
      <c r="O1690" s="125" t="s">
        <v>579</v>
      </c>
      <c r="P1690" s="117">
        <v>1</v>
      </c>
      <c r="Q1690" s="117" t="s">
        <v>398</v>
      </c>
      <c r="R1690" s="117" t="s">
        <v>398</v>
      </c>
      <c r="S1690" s="117" t="s">
        <v>398</v>
      </c>
      <c r="T1690" s="117" t="s">
        <v>398</v>
      </c>
      <c r="U1690" s="117" t="s">
        <v>398</v>
      </c>
      <c r="V1690" s="117" t="s">
        <v>398</v>
      </c>
      <c r="W1690" s="123">
        <v>54</v>
      </c>
      <c r="X1690" s="123" t="s">
        <v>906</v>
      </c>
      <c r="Y1690" s="120">
        <v>43559</v>
      </c>
      <c r="Z1690" s="121">
        <v>0.375</v>
      </c>
      <c r="AA1690" s="123" t="s">
        <v>661</v>
      </c>
      <c r="AB1690" s="117" t="s">
        <v>582</v>
      </c>
      <c r="AC1690" s="119" t="s">
        <v>398</v>
      </c>
      <c r="AD1690" s="119" t="s">
        <v>398</v>
      </c>
    </row>
    <row r="1691" spans="1:30">
      <c r="A1691" s="117">
        <v>1690</v>
      </c>
      <c r="B1691" s="123" t="s">
        <v>467</v>
      </c>
      <c r="C1691" s="117" t="s">
        <v>5</v>
      </c>
      <c r="D1691" s="117" t="s">
        <v>595</v>
      </c>
      <c r="E1691" s="117">
        <v>1690</v>
      </c>
      <c r="F1691" s="117" t="s">
        <v>922</v>
      </c>
      <c r="G1691" s="117" t="s">
        <v>591</v>
      </c>
      <c r="H1691" s="117" t="s">
        <v>1016</v>
      </c>
      <c r="I1691" s="117" t="s">
        <v>398</v>
      </c>
      <c r="J1691" s="117" t="s">
        <v>398</v>
      </c>
      <c r="K1691" s="117" t="s">
        <v>398</v>
      </c>
      <c r="L1691" s="117" t="s">
        <v>398</v>
      </c>
      <c r="M1691" s="117" t="s">
        <v>398</v>
      </c>
      <c r="N1691" s="117" t="s">
        <v>398</v>
      </c>
      <c r="O1691" s="125" t="s">
        <v>579</v>
      </c>
      <c r="P1691" s="117">
        <v>1</v>
      </c>
      <c r="Q1691" s="117" t="s">
        <v>398</v>
      </c>
      <c r="R1691" s="117" t="s">
        <v>398</v>
      </c>
      <c r="S1691" s="117" t="s">
        <v>398</v>
      </c>
      <c r="T1691" s="117" t="s">
        <v>398</v>
      </c>
      <c r="U1691" s="117" t="s">
        <v>398</v>
      </c>
      <c r="V1691" s="117" t="s">
        <v>398</v>
      </c>
      <c r="W1691" s="123">
        <v>54</v>
      </c>
      <c r="X1691" s="123" t="s">
        <v>906</v>
      </c>
      <c r="Y1691" s="120">
        <v>43559</v>
      </c>
      <c r="Z1691" s="121">
        <v>0.375</v>
      </c>
      <c r="AA1691" s="123" t="s">
        <v>661</v>
      </c>
      <c r="AB1691" s="117" t="s">
        <v>582</v>
      </c>
      <c r="AC1691" s="119" t="s">
        <v>398</v>
      </c>
      <c r="AD1691" s="119" t="s">
        <v>398</v>
      </c>
    </row>
    <row r="1692" spans="1:30">
      <c r="A1692" s="117">
        <v>1691</v>
      </c>
      <c r="B1692" s="123" t="s">
        <v>467</v>
      </c>
      <c r="C1692" s="117" t="s">
        <v>5</v>
      </c>
      <c r="D1692" s="117" t="s">
        <v>595</v>
      </c>
      <c r="E1692" s="117">
        <v>1691</v>
      </c>
      <c r="F1692" s="117" t="s">
        <v>922</v>
      </c>
      <c r="G1692" s="117" t="s">
        <v>591</v>
      </c>
      <c r="H1692" s="117" t="s">
        <v>1016</v>
      </c>
      <c r="I1692" s="117" t="s">
        <v>398</v>
      </c>
      <c r="J1692" s="117" t="s">
        <v>398</v>
      </c>
      <c r="K1692" s="117" t="s">
        <v>398</v>
      </c>
      <c r="L1692" s="117" t="s">
        <v>398</v>
      </c>
      <c r="M1692" s="117" t="s">
        <v>398</v>
      </c>
      <c r="N1692" s="117" t="s">
        <v>398</v>
      </c>
      <c r="O1692" s="125" t="s">
        <v>579</v>
      </c>
      <c r="P1692" s="117">
        <v>1</v>
      </c>
      <c r="Q1692" s="117" t="s">
        <v>398</v>
      </c>
      <c r="R1692" s="117" t="s">
        <v>398</v>
      </c>
      <c r="S1692" s="117" t="s">
        <v>398</v>
      </c>
      <c r="T1692" s="117" t="s">
        <v>398</v>
      </c>
      <c r="U1692" s="117" t="s">
        <v>398</v>
      </c>
      <c r="V1692" s="117" t="s">
        <v>398</v>
      </c>
      <c r="W1692" s="123">
        <v>54</v>
      </c>
      <c r="X1692" s="123" t="s">
        <v>906</v>
      </c>
      <c r="Y1692" s="120">
        <v>43559</v>
      </c>
      <c r="Z1692" s="121">
        <v>0.375</v>
      </c>
      <c r="AA1692" s="123" t="s">
        <v>661</v>
      </c>
      <c r="AB1692" s="117" t="s">
        <v>582</v>
      </c>
      <c r="AC1692" s="119" t="s">
        <v>398</v>
      </c>
      <c r="AD1692" s="119" t="s">
        <v>398</v>
      </c>
    </row>
    <row r="1693" spans="1:30">
      <c r="A1693" s="117">
        <v>1692</v>
      </c>
      <c r="B1693" s="123" t="s">
        <v>467</v>
      </c>
      <c r="C1693" s="117" t="s">
        <v>5</v>
      </c>
      <c r="D1693" s="117" t="s">
        <v>595</v>
      </c>
      <c r="E1693" s="117">
        <v>1692</v>
      </c>
      <c r="F1693" s="117" t="s">
        <v>922</v>
      </c>
      <c r="G1693" s="117" t="s">
        <v>591</v>
      </c>
      <c r="H1693" s="117" t="s">
        <v>1016</v>
      </c>
      <c r="I1693" s="117" t="s">
        <v>398</v>
      </c>
      <c r="J1693" s="117" t="s">
        <v>398</v>
      </c>
      <c r="K1693" s="117" t="s">
        <v>398</v>
      </c>
      <c r="L1693" s="117" t="s">
        <v>398</v>
      </c>
      <c r="M1693" s="117" t="s">
        <v>398</v>
      </c>
      <c r="N1693" s="117" t="s">
        <v>398</v>
      </c>
      <c r="O1693" s="125" t="s">
        <v>579</v>
      </c>
      <c r="P1693" s="117">
        <v>1</v>
      </c>
      <c r="Q1693" s="117" t="s">
        <v>398</v>
      </c>
      <c r="R1693" s="117" t="s">
        <v>398</v>
      </c>
      <c r="S1693" s="117" t="s">
        <v>398</v>
      </c>
      <c r="T1693" s="117" t="s">
        <v>398</v>
      </c>
      <c r="U1693" s="117" t="s">
        <v>398</v>
      </c>
      <c r="V1693" s="117" t="s">
        <v>398</v>
      </c>
      <c r="W1693" s="123">
        <v>54</v>
      </c>
      <c r="X1693" s="123" t="s">
        <v>906</v>
      </c>
      <c r="Y1693" s="120">
        <v>43559</v>
      </c>
      <c r="Z1693" s="121">
        <v>0.375</v>
      </c>
      <c r="AA1693" s="123" t="s">
        <v>661</v>
      </c>
      <c r="AB1693" s="117" t="s">
        <v>582</v>
      </c>
      <c r="AC1693" s="119" t="s">
        <v>398</v>
      </c>
      <c r="AD1693" s="119" t="s">
        <v>398</v>
      </c>
    </row>
    <row r="1694" spans="1:30">
      <c r="A1694" s="117">
        <v>1693</v>
      </c>
      <c r="B1694" s="123" t="s">
        <v>467</v>
      </c>
      <c r="C1694" s="117" t="s">
        <v>5</v>
      </c>
      <c r="D1694" s="117" t="s">
        <v>595</v>
      </c>
      <c r="E1694" s="117">
        <v>1693</v>
      </c>
      <c r="F1694" s="117" t="s">
        <v>922</v>
      </c>
      <c r="G1694" s="117" t="s">
        <v>591</v>
      </c>
      <c r="H1694" s="117" t="s">
        <v>1016</v>
      </c>
      <c r="I1694" s="117" t="s">
        <v>398</v>
      </c>
      <c r="J1694" s="117" t="s">
        <v>398</v>
      </c>
      <c r="K1694" s="117" t="s">
        <v>398</v>
      </c>
      <c r="L1694" s="117" t="s">
        <v>398</v>
      </c>
      <c r="M1694" s="117" t="s">
        <v>398</v>
      </c>
      <c r="N1694" s="117" t="s">
        <v>398</v>
      </c>
      <c r="O1694" s="125" t="s">
        <v>579</v>
      </c>
      <c r="P1694" s="117">
        <v>1</v>
      </c>
      <c r="Q1694" s="117" t="s">
        <v>398</v>
      </c>
      <c r="R1694" s="117" t="s">
        <v>398</v>
      </c>
      <c r="S1694" s="117" t="s">
        <v>398</v>
      </c>
      <c r="T1694" s="117" t="s">
        <v>398</v>
      </c>
      <c r="U1694" s="117" t="s">
        <v>398</v>
      </c>
      <c r="V1694" s="117" t="s">
        <v>398</v>
      </c>
      <c r="W1694" s="123">
        <v>54</v>
      </c>
      <c r="X1694" s="123" t="s">
        <v>906</v>
      </c>
      <c r="Y1694" s="120">
        <v>43559</v>
      </c>
      <c r="Z1694" s="121">
        <v>0.375</v>
      </c>
      <c r="AA1694" s="123" t="s">
        <v>661</v>
      </c>
      <c r="AB1694" s="117" t="s">
        <v>582</v>
      </c>
      <c r="AC1694" s="119" t="s">
        <v>398</v>
      </c>
      <c r="AD1694" s="119" t="s">
        <v>398</v>
      </c>
    </row>
    <row r="1695" spans="1:30">
      <c r="A1695" s="117">
        <v>1694</v>
      </c>
      <c r="B1695" s="123" t="s">
        <v>467</v>
      </c>
      <c r="C1695" s="117" t="s">
        <v>5</v>
      </c>
      <c r="D1695" s="117" t="s">
        <v>595</v>
      </c>
      <c r="E1695" s="117">
        <v>1694</v>
      </c>
      <c r="F1695" s="117" t="s">
        <v>922</v>
      </c>
      <c r="G1695" s="117" t="s">
        <v>591</v>
      </c>
      <c r="H1695" s="117" t="s">
        <v>1016</v>
      </c>
      <c r="I1695" s="117" t="s">
        <v>398</v>
      </c>
      <c r="J1695" s="117" t="s">
        <v>398</v>
      </c>
      <c r="K1695" s="117" t="s">
        <v>398</v>
      </c>
      <c r="L1695" s="117" t="s">
        <v>398</v>
      </c>
      <c r="M1695" s="117" t="s">
        <v>398</v>
      </c>
      <c r="N1695" s="117" t="s">
        <v>398</v>
      </c>
      <c r="O1695" s="125" t="s">
        <v>579</v>
      </c>
      <c r="P1695" s="117">
        <v>1</v>
      </c>
      <c r="Q1695" s="117" t="s">
        <v>398</v>
      </c>
      <c r="R1695" s="117" t="s">
        <v>398</v>
      </c>
      <c r="S1695" s="117" t="s">
        <v>398</v>
      </c>
      <c r="T1695" s="117" t="s">
        <v>398</v>
      </c>
      <c r="U1695" s="117" t="s">
        <v>398</v>
      </c>
      <c r="V1695" s="117" t="s">
        <v>398</v>
      </c>
      <c r="W1695" s="123">
        <v>54</v>
      </c>
      <c r="X1695" s="123" t="s">
        <v>906</v>
      </c>
      <c r="Y1695" s="120">
        <v>43559</v>
      </c>
      <c r="Z1695" s="121">
        <v>0.375</v>
      </c>
      <c r="AA1695" s="123" t="s">
        <v>661</v>
      </c>
      <c r="AB1695" s="117" t="s">
        <v>582</v>
      </c>
      <c r="AC1695" s="119" t="s">
        <v>398</v>
      </c>
      <c r="AD1695" s="119" t="s">
        <v>398</v>
      </c>
    </row>
    <row r="1696" spans="1:30">
      <c r="A1696" s="117">
        <v>1695</v>
      </c>
      <c r="B1696" s="123" t="s">
        <v>467</v>
      </c>
      <c r="C1696" s="117" t="s">
        <v>5</v>
      </c>
      <c r="D1696" s="117" t="s">
        <v>595</v>
      </c>
      <c r="E1696" s="117">
        <v>1695</v>
      </c>
      <c r="F1696" s="117" t="s">
        <v>922</v>
      </c>
      <c r="G1696" s="117" t="s">
        <v>591</v>
      </c>
      <c r="H1696" s="117" t="s">
        <v>1016</v>
      </c>
      <c r="I1696" s="117" t="s">
        <v>398</v>
      </c>
      <c r="J1696" s="117" t="s">
        <v>398</v>
      </c>
      <c r="K1696" s="117" t="s">
        <v>398</v>
      </c>
      <c r="L1696" s="117" t="s">
        <v>398</v>
      </c>
      <c r="M1696" s="117" t="s">
        <v>398</v>
      </c>
      <c r="N1696" s="117" t="s">
        <v>398</v>
      </c>
      <c r="O1696" s="125" t="s">
        <v>579</v>
      </c>
      <c r="P1696" s="117">
        <v>1</v>
      </c>
      <c r="Q1696" s="117" t="s">
        <v>398</v>
      </c>
      <c r="R1696" s="117" t="s">
        <v>398</v>
      </c>
      <c r="S1696" s="117" t="s">
        <v>398</v>
      </c>
      <c r="T1696" s="117" t="s">
        <v>398</v>
      </c>
      <c r="U1696" s="117" t="s">
        <v>398</v>
      </c>
      <c r="V1696" s="117" t="s">
        <v>398</v>
      </c>
      <c r="W1696" s="123">
        <v>54</v>
      </c>
      <c r="X1696" s="123" t="s">
        <v>906</v>
      </c>
      <c r="Y1696" s="120">
        <v>43559</v>
      </c>
      <c r="Z1696" s="121">
        <v>0.375</v>
      </c>
      <c r="AA1696" s="123" t="s">
        <v>661</v>
      </c>
      <c r="AB1696" s="117" t="s">
        <v>582</v>
      </c>
      <c r="AC1696" s="119" t="s">
        <v>398</v>
      </c>
      <c r="AD1696" s="119" t="s">
        <v>398</v>
      </c>
    </row>
    <row r="1697" spans="1:30">
      <c r="A1697" s="117">
        <v>1696</v>
      </c>
      <c r="B1697" s="123" t="s">
        <v>467</v>
      </c>
      <c r="C1697" s="117" t="s">
        <v>5</v>
      </c>
      <c r="D1697" s="117" t="s">
        <v>595</v>
      </c>
      <c r="E1697" s="117">
        <v>1696</v>
      </c>
      <c r="F1697" s="117" t="s">
        <v>922</v>
      </c>
      <c r="G1697" s="117" t="s">
        <v>591</v>
      </c>
      <c r="H1697" s="117" t="s">
        <v>1016</v>
      </c>
      <c r="I1697" s="117" t="s">
        <v>398</v>
      </c>
      <c r="J1697" s="117" t="s">
        <v>398</v>
      </c>
      <c r="K1697" s="117" t="s">
        <v>398</v>
      </c>
      <c r="L1697" s="117" t="s">
        <v>398</v>
      </c>
      <c r="M1697" s="117" t="s">
        <v>398</v>
      </c>
      <c r="N1697" s="117" t="s">
        <v>398</v>
      </c>
      <c r="O1697" s="125" t="s">
        <v>579</v>
      </c>
      <c r="P1697" s="117">
        <v>1</v>
      </c>
      <c r="Q1697" s="117" t="s">
        <v>398</v>
      </c>
      <c r="R1697" s="117" t="s">
        <v>398</v>
      </c>
      <c r="S1697" s="117" t="s">
        <v>398</v>
      </c>
      <c r="T1697" s="117" t="s">
        <v>398</v>
      </c>
      <c r="U1697" s="117" t="s">
        <v>398</v>
      </c>
      <c r="V1697" s="117" t="s">
        <v>398</v>
      </c>
      <c r="W1697" s="123">
        <v>54</v>
      </c>
      <c r="X1697" s="123" t="s">
        <v>906</v>
      </c>
      <c r="Y1697" s="120">
        <v>43559</v>
      </c>
      <c r="Z1697" s="121">
        <v>0.375</v>
      </c>
      <c r="AA1697" s="123" t="s">
        <v>661</v>
      </c>
      <c r="AB1697" s="117" t="s">
        <v>582</v>
      </c>
      <c r="AC1697" s="119" t="s">
        <v>398</v>
      </c>
      <c r="AD1697" s="119" t="s">
        <v>398</v>
      </c>
    </row>
    <row r="1698" spans="1:30">
      <c r="A1698" s="117">
        <v>1697</v>
      </c>
      <c r="B1698" s="123" t="s">
        <v>467</v>
      </c>
      <c r="C1698" s="117" t="s">
        <v>5</v>
      </c>
      <c r="D1698" s="117" t="s">
        <v>595</v>
      </c>
      <c r="E1698" s="117">
        <v>1697</v>
      </c>
      <c r="F1698" s="117" t="s">
        <v>922</v>
      </c>
      <c r="G1698" s="117" t="s">
        <v>591</v>
      </c>
      <c r="H1698" s="117" t="s">
        <v>1016</v>
      </c>
      <c r="I1698" s="117" t="s">
        <v>398</v>
      </c>
      <c r="J1698" s="117" t="s">
        <v>398</v>
      </c>
      <c r="K1698" s="117" t="s">
        <v>398</v>
      </c>
      <c r="L1698" s="117" t="s">
        <v>398</v>
      </c>
      <c r="M1698" s="117" t="s">
        <v>398</v>
      </c>
      <c r="N1698" s="117" t="s">
        <v>398</v>
      </c>
      <c r="O1698" s="125" t="s">
        <v>579</v>
      </c>
      <c r="P1698" s="117">
        <v>1</v>
      </c>
      <c r="Q1698" s="117" t="s">
        <v>398</v>
      </c>
      <c r="R1698" s="117" t="s">
        <v>398</v>
      </c>
      <c r="S1698" s="117" t="s">
        <v>398</v>
      </c>
      <c r="T1698" s="117" t="s">
        <v>398</v>
      </c>
      <c r="U1698" s="117" t="s">
        <v>398</v>
      </c>
      <c r="V1698" s="117" t="s">
        <v>398</v>
      </c>
      <c r="W1698" s="123">
        <v>54</v>
      </c>
      <c r="X1698" s="123" t="s">
        <v>906</v>
      </c>
      <c r="Y1698" s="120">
        <v>43559</v>
      </c>
      <c r="Z1698" s="121">
        <v>0.375</v>
      </c>
      <c r="AA1698" s="123" t="s">
        <v>661</v>
      </c>
      <c r="AB1698" s="117" t="s">
        <v>582</v>
      </c>
      <c r="AC1698" s="119" t="s">
        <v>398</v>
      </c>
      <c r="AD1698" s="119" t="s">
        <v>398</v>
      </c>
    </row>
    <row r="1699" spans="1:30">
      <c r="A1699" s="117">
        <v>1698</v>
      </c>
      <c r="B1699" s="123" t="s">
        <v>467</v>
      </c>
      <c r="C1699" s="117" t="s">
        <v>5</v>
      </c>
      <c r="D1699" s="117" t="s">
        <v>595</v>
      </c>
      <c r="E1699" s="117">
        <v>1698</v>
      </c>
      <c r="F1699" s="117" t="s">
        <v>922</v>
      </c>
      <c r="G1699" s="117" t="s">
        <v>591</v>
      </c>
      <c r="H1699" s="117" t="s">
        <v>1016</v>
      </c>
      <c r="I1699" s="117" t="s">
        <v>398</v>
      </c>
      <c r="J1699" s="117" t="s">
        <v>398</v>
      </c>
      <c r="K1699" s="117" t="s">
        <v>398</v>
      </c>
      <c r="L1699" s="117" t="s">
        <v>398</v>
      </c>
      <c r="M1699" s="117" t="s">
        <v>398</v>
      </c>
      <c r="N1699" s="117" t="s">
        <v>398</v>
      </c>
      <c r="O1699" s="125" t="s">
        <v>579</v>
      </c>
      <c r="P1699" s="117">
        <v>1</v>
      </c>
      <c r="Q1699" s="117" t="s">
        <v>398</v>
      </c>
      <c r="R1699" s="117" t="s">
        <v>398</v>
      </c>
      <c r="S1699" s="117" t="s">
        <v>398</v>
      </c>
      <c r="T1699" s="117" t="s">
        <v>398</v>
      </c>
      <c r="U1699" s="117" t="s">
        <v>398</v>
      </c>
      <c r="V1699" s="117" t="s">
        <v>398</v>
      </c>
      <c r="W1699" s="123">
        <v>54</v>
      </c>
      <c r="X1699" s="123" t="s">
        <v>906</v>
      </c>
      <c r="Y1699" s="120">
        <v>43559</v>
      </c>
      <c r="Z1699" s="121">
        <v>0.375</v>
      </c>
      <c r="AA1699" s="123" t="s">
        <v>661</v>
      </c>
      <c r="AB1699" s="117" t="s">
        <v>582</v>
      </c>
      <c r="AC1699" s="119" t="s">
        <v>398</v>
      </c>
      <c r="AD1699" s="119" t="s">
        <v>398</v>
      </c>
    </row>
    <row r="1700" spans="1:30">
      <c r="A1700" s="117">
        <v>1699</v>
      </c>
      <c r="B1700" s="123" t="s">
        <v>467</v>
      </c>
      <c r="C1700" s="117" t="s">
        <v>5</v>
      </c>
      <c r="D1700" s="117" t="s">
        <v>595</v>
      </c>
      <c r="E1700" s="117">
        <v>1699</v>
      </c>
      <c r="F1700" s="117" t="s">
        <v>922</v>
      </c>
      <c r="G1700" s="117" t="s">
        <v>591</v>
      </c>
      <c r="H1700" s="117" t="s">
        <v>1016</v>
      </c>
      <c r="I1700" s="117" t="s">
        <v>398</v>
      </c>
      <c r="J1700" s="117" t="s">
        <v>398</v>
      </c>
      <c r="K1700" s="117" t="s">
        <v>398</v>
      </c>
      <c r="L1700" s="117" t="s">
        <v>398</v>
      </c>
      <c r="M1700" s="117" t="s">
        <v>398</v>
      </c>
      <c r="N1700" s="117" t="s">
        <v>398</v>
      </c>
      <c r="O1700" s="125" t="s">
        <v>579</v>
      </c>
      <c r="P1700" s="117">
        <v>1</v>
      </c>
      <c r="Q1700" s="117" t="s">
        <v>398</v>
      </c>
      <c r="R1700" s="117" t="s">
        <v>398</v>
      </c>
      <c r="S1700" s="117" t="s">
        <v>398</v>
      </c>
      <c r="T1700" s="117" t="s">
        <v>398</v>
      </c>
      <c r="U1700" s="117" t="s">
        <v>398</v>
      </c>
      <c r="V1700" s="117" t="s">
        <v>398</v>
      </c>
      <c r="W1700" s="123">
        <v>54</v>
      </c>
      <c r="X1700" s="123" t="s">
        <v>906</v>
      </c>
      <c r="Y1700" s="120">
        <v>43559</v>
      </c>
      <c r="Z1700" s="121">
        <v>0.375</v>
      </c>
      <c r="AA1700" s="123" t="s">
        <v>661</v>
      </c>
      <c r="AB1700" s="117" t="s">
        <v>582</v>
      </c>
      <c r="AC1700" s="119" t="s">
        <v>398</v>
      </c>
      <c r="AD1700" s="119" t="s">
        <v>398</v>
      </c>
    </row>
    <row r="1701" spans="1:30">
      <c r="A1701" s="117">
        <v>1700</v>
      </c>
      <c r="B1701" s="123" t="s">
        <v>467</v>
      </c>
      <c r="C1701" s="117" t="s">
        <v>5</v>
      </c>
      <c r="D1701" s="117" t="s">
        <v>595</v>
      </c>
      <c r="E1701" s="117">
        <v>1700</v>
      </c>
      <c r="F1701" s="117" t="s">
        <v>922</v>
      </c>
      <c r="G1701" s="117" t="s">
        <v>591</v>
      </c>
      <c r="H1701" s="117" t="s">
        <v>1016</v>
      </c>
      <c r="I1701" s="117" t="s">
        <v>398</v>
      </c>
      <c r="J1701" s="117" t="s">
        <v>398</v>
      </c>
      <c r="K1701" s="117" t="s">
        <v>398</v>
      </c>
      <c r="L1701" s="117" t="s">
        <v>398</v>
      </c>
      <c r="M1701" s="117" t="s">
        <v>398</v>
      </c>
      <c r="N1701" s="117" t="s">
        <v>398</v>
      </c>
      <c r="O1701" s="125" t="s">
        <v>579</v>
      </c>
      <c r="P1701" s="117">
        <v>1</v>
      </c>
      <c r="Q1701" s="117" t="s">
        <v>398</v>
      </c>
      <c r="R1701" s="117" t="s">
        <v>398</v>
      </c>
      <c r="S1701" s="117" t="s">
        <v>398</v>
      </c>
      <c r="T1701" s="117" t="s">
        <v>398</v>
      </c>
      <c r="U1701" s="117" t="s">
        <v>398</v>
      </c>
      <c r="V1701" s="117" t="s">
        <v>398</v>
      </c>
      <c r="W1701" s="123">
        <v>54</v>
      </c>
      <c r="X1701" s="123" t="s">
        <v>906</v>
      </c>
      <c r="Y1701" s="120">
        <v>43559</v>
      </c>
      <c r="Z1701" s="121">
        <v>0.375</v>
      </c>
      <c r="AA1701" s="123" t="s">
        <v>661</v>
      </c>
      <c r="AB1701" s="117" t="s">
        <v>582</v>
      </c>
      <c r="AC1701" s="119" t="s">
        <v>398</v>
      </c>
      <c r="AD1701" s="119" t="s">
        <v>398</v>
      </c>
    </row>
    <row r="1702" spans="1:30">
      <c r="A1702" s="117">
        <v>1701</v>
      </c>
      <c r="B1702" s="123" t="s">
        <v>467</v>
      </c>
      <c r="C1702" s="117" t="s">
        <v>5</v>
      </c>
      <c r="D1702" s="117" t="s">
        <v>595</v>
      </c>
      <c r="E1702" s="117">
        <v>1701</v>
      </c>
      <c r="F1702" s="117" t="s">
        <v>922</v>
      </c>
      <c r="G1702" s="117" t="s">
        <v>591</v>
      </c>
      <c r="H1702" s="117" t="s">
        <v>1016</v>
      </c>
      <c r="I1702" s="117" t="s">
        <v>398</v>
      </c>
      <c r="J1702" s="117" t="s">
        <v>398</v>
      </c>
      <c r="K1702" s="117" t="s">
        <v>398</v>
      </c>
      <c r="L1702" s="117" t="s">
        <v>398</v>
      </c>
      <c r="M1702" s="117" t="s">
        <v>398</v>
      </c>
      <c r="N1702" s="117" t="s">
        <v>398</v>
      </c>
      <c r="O1702" s="125" t="s">
        <v>579</v>
      </c>
      <c r="P1702" s="117">
        <v>1</v>
      </c>
      <c r="Q1702" s="117" t="s">
        <v>398</v>
      </c>
      <c r="R1702" s="117" t="s">
        <v>398</v>
      </c>
      <c r="S1702" s="117" t="s">
        <v>398</v>
      </c>
      <c r="T1702" s="117" t="s">
        <v>398</v>
      </c>
      <c r="U1702" s="117" t="s">
        <v>398</v>
      </c>
      <c r="V1702" s="117" t="s">
        <v>398</v>
      </c>
      <c r="W1702" s="123">
        <v>54</v>
      </c>
      <c r="X1702" s="123" t="s">
        <v>906</v>
      </c>
      <c r="Y1702" s="120">
        <v>43559</v>
      </c>
      <c r="Z1702" s="121">
        <v>0.375</v>
      </c>
      <c r="AA1702" s="123" t="s">
        <v>661</v>
      </c>
      <c r="AB1702" s="117" t="s">
        <v>582</v>
      </c>
      <c r="AC1702" s="119" t="s">
        <v>398</v>
      </c>
      <c r="AD1702" s="119" t="s">
        <v>398</v>
      </c>
    </row>
    <row r="1703" spans="1:30">
      <c r="A1703" s="117">
        <v>1702</v>
      </c>
      <c r="B1703" s="123" t="s">
        <v>467</v>
      </c>
      <c r="C1703" s="117" t="s">
        <v>5</v>
      </c>
      <c r="D1703" s="117" t="s">
        <v>595</v>
      </c>
      <c r="E1703" s="117">
        <v>1702</v>
      </c>
      <c r="F1703" s="117" t="s">
        <v>922</v>
      </c>
      <c r="G1703" s="117" t="s">
        <v>591</v>
      </c>
      <c r="H1703" s="117" t="s">
        <v>1016</v>
      </c>
      <c r="I1703" s="117" t="s">
        <v>398</v>
      </c>
      <c r="J1703" s="117" t="s">
        <v>398</v>
      </c>
      <c r="K1703" s="117" t="s">
        <v>398</v>
      </c>
      <c r="L1703" s="117" t="s">
        <v>398</v>
      </c>
      <c r="M1703" s="117" t="s">
        <v>398</v>
      </c>
      <c r="N1703" s="117" t="s">
        <v>398</v>
      </c>
      <c r="O1703" s="125" t="s">
        <v>579</v>
      </c>
      <c r="P1703" s="117">
        <v>1</v>
      </c>
      <c r="Q1703" s="117" t="s">
        <v>398</v>
      </c>
      <c r="R1703" s="117" t="s">
        <v>398</v>
      </c>
      <c r="S1703" s="117" t="s">
        <v>398</v>
      </c>
      <c r="T1703" s="117" t="s">
        <v>398</v>
      </c>
      <c r="U1703" s="117" t="s">
        <v>398</v>
      </c>
      <c r="V1703" s="117" t="s">
        <v>398</v>
      </c>
      <c r="W1703" s="123">
        <v>54</v>
      </c>
      <c r="X1703" s="123" t="s">
        <v>906</v>
      </c>
      <c r="Y1703" s="120">
        <v>43559</v>
      </c>
      <c r="Z1703" s="121">
        <v>0.375</v>
      </c>
      <c r="AA1703" s="123" t="s">
        <v>661</v>
      </c>
      <c r="AB1703" s="117" t="s">
        <v>582</v>
      </c>
      <c r="AC1703" s="119" t="s">
        <v>398</v>
      </c>
      <c r="AD1703" s="119" t="s">
        <v>398</v>
      </c>
    </row>
    <row r="1704" spans="1:30">
      <c r="A1704" s="117">
        <v>1703</v>
      </c>
      <c r="B1704" s="123" t="s">
        <v>467</v>
      </c>
      <c r="C1704" s="117" t="s">
        <v>5</v>
      </c>
      <c r="D1704" s="117" t="s">
        <v>595</v>
      </c>
      <c r="E1704" s="117">
        <v>1703</v>
      </c>
      <c r="F1704" s="117" t="s">
        <v>922</v>
      </c>
      <c r="G1704" s="117" t="s">
        <v>591</v>
      </c>
      <c r="H1704" s="117" t="s">
        <v>1016</v>
      </c>
      <c r="I1704" s="117" t="s">
        <v>398</v>
      </c>
      <c r="J1704" s="117" t="s">
        <v>398</v>
      </c>
      <c r="K1704" s="117" t="s">
        <v>398</v>
      </c>
      <c r="L1704" s="117" t="s">
        <v>398</v>
      </c>
      <c r="M1704" s="117" t="s">
        <v>398</v>
      </c>
      <c r="N1704" s="117" t="s">
        <v>398</v>
      </c>
      <c r="O1704" s="125" t="s">
        <v>579</v>
      </c>
      <c r="P1704" s="117">
        <v>1</v>
      </c>
      <c r="Q1704" s="117" t="s">
        <v>398</v>
      </c>
      <c r="R1704" s="117" t="s">
        <v>398</v>
      </c>
      <c r="S1704" s="117" t="s">
        <v>398</v>
      </c>
      <c r="T1704" s="117" t="s">
        <v>398</v>
      </c>
      <c r="U1704" s="117" t="s">
        <v>398</v>
      </c>
      <c r="V1704" s="117" t="s">
        <v>398</v>
      </c>
      <c r="W1704" s="123">
        <v>54</v>
      </c>
      <c r="X1704" s="123" t="s">
        <v>906</v>
      </c>
      <c r="Y1704" s="120">
        <v>43559</v>
      </c>
      <c r="Z1704" s="121">
        <v>0.375</v>
      </c>
      <c r="AA1704" s="123" t="s">
        <v>661</v>
      </c>
      <c r="AB1704" s="117" t="s">
        <v>582</v>
      </c>
      <c r="AC1704" s="119" t="s">
        <v>398</v>
      </c>
      <c r="AD1704" s="119" t="s">
        <v>398</v>
      </c>
    </row>
    <row r="1705" spans="1:30">
      <c r="A1705" s="117">
        <v>1704</v>
      </c>
      <c r="B1705" s="123" t="s">
        <v>467</v>
      </c>
      <c r="C1705" s="117" t="s">
        <v>5</v>
      </c>
      <c r="D1705" s="117" t="s">
        <v>595</v>
      </c>
      <c r="E1705" s="117">
        <v>1704</v>
      </c>
      <c r="F1705" s="117" t="s">
        <v>922</v>
      </c>
      <c r="G1705" s="117" t="s">
        <v>591</v>
      </c>
      <c r="H1705" s="117" t="s">
        <v>1016</v>
      </c>
      <c r="I1705" s="117" t="s">
        <v>398</v>
      </c>
      <c r="J1705" s="117" t="s">
        <v>398</v>
      </c>
      <c r="K1705" s="117" t="s">
        <v>398</v>
      </c>
      <c r="L1705" s="117" t="s">
        <v>398</v>
      </c>
      <c r="M1705" s="117" t="s">
        <v>398</v>
      </c>
      <c r="N1705" s="117" t="s">
        <v>398</v>
      </c>
      <c r="O1705" s="125" t="s">
        <v>579</v>
      </c>
      <c r="P1705" s="117">
        <v>1</v>
      </c>
      <c r="Q1705" s="117" t="s">
        <v>398</v>
      </c>
      <c r="R1705" s="117" t="s">
        <v>398</v>
      </c>
      <c r="S1705" s="117" t="s">
        <v>398</v>
      </c>
      <c r="T1705" s="117" t="s">
        <v>398</v>
      </c>
      <c r="U1705" s="117" t="s">
        <v>398</v>
      </c>
      <c r="V1705" s="117" t="s">
        <v>398</v>
      </c>
      <c r="W1705" s="123">
        <v>54</v>
      </c>
      <c r="X1705" s="123" t="s">
        <v>906</v>
      </c>
      <c r="Y1705" s="120">
        <v>43559</v>
      </c>
      <c r="Z1705" s="121">
        <v>0.375</v>
      </c>
      <c r="AA1705" s="123" t="s">
        <v>661</v>
      </c>
      <c r="AB1705" s="117" t="s">
        <v>582</v>
      </c>
      <c r="AC1705" s="119" t="s">
        <v>398</v>
      </c>
      <c r="AD1705" s="119" t="s">
        <v>398</v>
      </c>
    </row>
    <row r="1706" spans="1:30">
      <c r="A1706" s="117">
        <v>1705</v>
      </c>
      <c r="B1706" s="123" t="s">
        <v>467</v>
      </c>
      <c r="C1706" s="117" t="s">
        <v>5</v>
      </c>
      <c r="D1706" s="117" t="s">
        <v>595</v>
      </c>
      <c r="E1706" s="117">
        <v>1705</v>
      </c>
      <c r="F1706" s="117" t="s">
        <v>922</v>
      </c>
      <c r="G1706" s="117" t="s">
        <v>591</v>
      </c>
      <c r="H1706" s="117" t="s">
        <v>1016</v>
      </c>
      <c r="I1706" s="117" t="s">
        <v>398</v>
      </c>
      <c r="J1706" s="117" t="s">
        <v>398</v>
      </c>
      <c r="K1706" s="117" t="s">
        <v>398</v>
      </c>
      <c r="L1706" s="117" t="s">
        <v>398</v>
      </c>
      <c r="M1706" s="117" t="s">
        <v>398</v>
      </c>
      <c r="N1706" s="117" t="s">
        <v>398</v>
      </c>
      <c r="O1706" s="125" t="s">
        <v>579</v>
      </c>
      <c r="P1706" s="117">
        <v>1</v>
      </c>
      <c r="Q1706" s="117" t="s">
        <v>398</v>
      </c>
      <c r="R1706" s="117" t="s">
        <v>398</v>
      </c>
      <c r="S1706" s="117" t="s">
        <v>398</v>
      </c>
      <c r="T1706" s="117" t="s">
        <v>398</v>
      </c>
      <c r="U1706" s="117" t="s">
        <v>398</v>
      </c>
      <c r="V1706" s="117" t="s">
        <v>398</v>
      </c>
      <c r="W1706" s="123">
        <v>54</v>
      </c>
      <c r="X1706" s="123" t="s">
        <v>906</v>
      </c>
      <c r="Y1706" s="120">
        <v>43559</v>
      </c>
      <c r="Z1706" s="121">
        <v>0.375</v>
      </c>
      <c r="AA1706" s="123" t="s">
        <v>661</v>
      </c>
      <c r="AB1706" s="117" t="s">
        <v>582</v>
      </c>
      <c r="AC1706" s="119" t="s">
        <v>398</v>
      </c>
      <c r="AD1706" s="119" t="s">
        <v>398</v>
      </c>
    </row>
    <row r="1707" spans="1:30">
      <c r="A1707" s="117">
        <v>1706</v>
      </c>
      <c r="B1707" s="123" t="s">
        <v>467</v>
      </c>
      <c r="C1707" s="117" t="s">
        <v>5</v>
      </c>
      <c r="D1707" s="117" t="s">
        <v>595</v>
      </c>
      <c r="E1707" s="117">
        <v>1706</v>
      </c>
      <c r="F1707" s="117" t="s">
        <v>922</v>
      </c>
      <c r="G1707" s="117" t="s">
        <v>591</v>
      </c>
      <c r="H1707" s="117" t="s">
        <v>1016</v>
      </c>
      <c r="I1707" s="117" t="s">
        <v>398</v>
      </c>
      <c r="J1707" s="117" t="s">
        <v>398</v>
      </c>
      <c r="K1707" s="117" t="s">
        <v>398</v>
      </c>
      <c r="L1707" s="117" t="s">
        <v>398</v>
      </c>
      <c r="M1707" s="117" t="s">
        <v>398</v>
      </c>
      <c r="N1707" s="117" t="s">
        <v>398</v>
      </c>
      <c r="O1707" s="125" t="s">
        <v>579</v>
      </c>
      <c r="P1707" s="117">
        <v>1</v>
      </c>
      <c r="Q1707" s="117" t="s">
        <v>398</v>
      </c>
      <c r="R1707" s="117" t="s">
        <v>398</v>
      </c>
      <c r="S1707" s="117" t="s">
        <v>398</v>
      </c>
      <c r="T1707" s="117" t="s">
        <v>398</v>
      </c>
      <c r="U1707" s="117" t="s">
        <v>398</v>
      </c>
      <c r="V1707" s="117" t="s">
        <v>398</v>
      </c>
      <c r="W1707" s="123">
        <v>54</v>
      </c>
      <c r="X1707" s="123" t="s">
        <v>906</v>
      </c>
      <c r="Y1707" s="120">
        <v>43559</v>
      </c>
      <c r="Z1707" s="121">
        <v>0.375</v>
      </c>
      <c r="AA1707" s="123" t="s">
        <v>661</v>
      </c>
      <c r="AB1707" s="117" t="s">
        <v>582</v>
      </c>
      <c r="AC1707" s="119" t="s">
        <v>398</v>
      </c>
      <c r="AD1707" s="119" t="s">
        <v>398</v>
      </c>
    </row>
    <row r="1708" spans="1:30">
      <c r="A1708" s="117">
        <v>1707</v>
      </c>
      <c r="B1708" s="123" t="s">
        <v>467</v>
      </c>
      <c r="C1708" s="117" t="s">
        <v>5</v>
      </c>
      <c r="D1708" s="117" t="s">
        <v>595</v>
      </c>
      <c r="E1708" s="117">
        <v>1707</v>
      </c>
      <c r="F1708" s="117" t="s">
        <v>922</v>
      </c>
      <c r="G1708" s="117" t="s">
        <v>591</v>
      </c>
      <c r="H1708" s="117" t="s">
        <v>1016</v>
      </c>
      <c r="I1708" s="117" t="s">
        <v>398</v>
      </c>
      <c r="J1708" s="117" t="s">
        <v>398</v>
      </c>
      <c r="K1708" s="117" t="s">
        <v>398</v>
      </c>
      <c r="L1708" s="117" t="s">
        <v>398</v>
      </c>
      <c r="M1708" s="117" t="s">
        <v>398</v>
      </c>
      <c r="N1708" s="117" t="s">
        <v>398</v>
      </c>
      <c r="O1708" s="125" t="s">
        <v>579</v>
      </c>
      <c r="P1708" s="117">
        <v>1</v>
      </c>
      <c r="Q1708" s="117" t="s">
        <v>398</v>
      </c>
      <c r="R1708" s="117" t="s">
        <v>398</v>
      </c>
      <c r="S1708" s="117" t="s">
        <v>398</v>
      </c>
      <c r="T1708" s="117" t="s">
        <v>398</v>
      </c>
      <c r="U1708" s="117" t="s">
        <v>398</v>
      </c>
      <c r="V1708" s="117" t="s">
        <v>398</v>
      </c>
      <c r="W1708" s="123">
        <v>54</v>
      </c>
      <c r="X1708" s="123" t="s">
        <v>906</v>
      </c>
      <c r="Y1708" s="120">
        <v>43559</v>
      </c>
      <c r="Z1708" s="121">
        <v>0.375</v>
      </c>
      <c r="AA1708" s="123" t="s">
        <v>661</v>
      </c>
      <c r="AB1708" s="117" t="s">
        <v>582</v>
      </c>
      <c r="AC1708" s="119" t="s">
        <v>398</v>
      </c>
      <c r="AD1708" s="119" t="s">
        <v>398</v>
      </c>
    </row>
    <row r="1709" spans="1:30">
      <c r="A1709" s="117">
        <v>1708</v>
      </c>
      <c r="B1709" s="123" t="s">
        <v>467</v>
      </c>
      <c r="C1709" s="117" t="s">
        <v>5</v>
      </c>
      <c r="D1709" s="117" t="s">
        <v>595</v>
      </c>
      <c r="E1709" s="117">
        <v>1708</v>
      </c>
      <c r="F1709" s="117" t="s">
        <v>922</v>
      </c>
      <c r="G1709" s="117" t="s">
        <v>591</v>
      </c>
      <c r="H1709" s="117" t="s">
        <v>1016</v>
      </c>
      <c r="I1709" s="117" t="s">
        <v>398</v>
      </c>
      <c r="J1709" s="117" t="s">
        <v>398</v>
      </c>
      <c r="K1709" s="117" t="s">
        <v>398</v>
      </c>
      <c r="L1709" s="117" t="s">
        <v>398</v>
      </c>
      <c r="M1709" s="117" t="s">
        <v>398</v>
      </c>
      <c r="N1709" s="117" t="s">
        <v>398</v>
      </c>
      <c r="O1709" s="125" t="s">
        <v>579</v>
      </c>
      <c r="P1709" s="117">
        <v>1</v>
      </c>
      <c r="Q1709" s="117" t="s">
        <v>398</v>
      </c>
      <c r="R1709" s="117" t="s">
        <v>398</v>
      </c>
      <c r="S1709" s="117" t="s">
        <v>398</v>
      </c>
      <c r="T1709" s="117" t="s">
        <v>398</v>
      </c>
      <c r="U1709" s="117" t="s">
        <v>398</v>
      </c>
      <c r="V1709" s="117" t="s">
        <v>398</v>
      </c>
      <c r="W1709" s="123">
        <v>54</v>
      </c>
      <c r="X1709" s="123" t="s">
        <v>906</v>
      </c>
      <c r="Y1709" s="120">
        <v>43559</v>
      </c>
      <c r="Z1709" s="121">
        <v>0.375</v>
      </c>
      <c r="AA1709" s="123" t="s">
        <v>661</v>
      </c>
      <c r="AB1709" s="117" t="s">
        <v>582</v>
      </c>
      <c r="AC1709" s="119" t="s">
        <v>398</v>
      </c>
      <c r="AD1709" s="119" t="s">
        <v>398</v>
      </c>
    </row>
    <row r="1710" spans="1:30">
      <c r="A1710" s="117">
        <v>1709</v>
      </c>
      <c r="B1710" s="123" t="s">
        <v>467</v>
      </c>
      <c r="C1710" s="117" t="s">
        <v>5</v>
      </c>
      <c r="D1710" s="117" t="s">
        <v>595</v>
      </c>
      <c r="E1710" s="117">
        <v>1709</v>
      </c>
      <c r="F1710" s="117" t="s">
        <v>922</v>
      </c>
      <c r="G1710" s="117" t="s">
        <v>591</v>
      </c>
      <c r="H1710" s="117" t="s">
        <v>1016</v>
      </c>
      <c r="I1710" s="117" t="s">
        <v>398</v>
      </c>
      <c r="J1710" s="117" t="s">
        <v>398</v>
      </c>
      <c r="K1710" s="117" t="s">
        <v>398</v>
      </c>
      <c r="L1710" s="117" t="s">
        <v>398</v>
      </c>
      <c r="M1710" s="117" t="s">
        <v>398</v>
      </c>
      <c r="N1710" s="117" t="s">
        <v>398</v>
      </c>
      <c r="O1710" s="125" t="s">
        <v>579</v>
      </c>
      <c r="P1710" s="117">
        <v>1</v>
      </c>
      <c r="Q1710" s="117" t="s">
        <v>398</v>
      </c>
      <c r="R1710" s="117" t="s">
        <v>398</v>
      </c>
      <c r="S1710" s="117" t="s">
        <v>398</v>
      </c>
      <c r="T1710" s="117" t="s">
        <v>398</v>
      </c>
      <c r="U1710" s="117" t="s">
        <v>398</v>
      </c>
      <c r="V1710" s="117" t="s">
        <v>398</v>
      </c>
      <c r="W1710" s="123">
        <v>54</v>
      </c>
      <c r="X1710" s="123" t="s">
        <v>906</v>
      </c>
      <c r="Y1710" s="120">
        <v>43559</v>
      </c>
      <c r="Z1710" s="121">
        <v>0.375</v>
      </c>
      <c r="AA1710" s="123" t="s">
        <v>661</v>
      </c>
      <c r="AB1710" s="117" t="s">
        <v>582</v>
      </c>
      <c r="AC1710" s="119" t="s">
        <v>398</v>
      </c>
      <c r="AD1710" s="119" t="s">
        <v>398</v>
      </c>
    </row>
    <row r="1711" spans="1:30">
      <c r="A1711" s="117">
        <v>1710</v>
      </c>
      <c r="B1711" s="123" t="s">
        <v>467</v>
      </c>
      <c r="C1711" s="117" t="s">
        <v>5</v>
      </c>
      <c r="D1711" s="117" t="s">
        <v>595</v>
      </c>
      <c r="E1711" s="117">
        <v>1710</v>
      </c>
      <c r="F1711" s="117" t="s">
        <v>922</v>
      </c>
      <c r="G1711" s="117" t="s">
        <v>591</v>
      </c>
      <c r="H1711" s="117" t="s">
        <v>1016</v>
      </c>
      <c r="I1711" s="117" t="s">
        <v>398</v>
      </c>
      <c r="J1711" s="117" t="s">
        <v>398</v>
      </c>
      <c r="K1711" s="117" t="s">
        <v>398</v>
      </c>
      <c r="L1711" s="117" t="s">
        <v>398</v>
      </c>
      <c r="M1711" s="117" t="s">
        <v>398</v>
      </c>
      <c r="N1711" s="117" t="s">
        <v>398</v>
      </c>
      <c r="O1711" s="125" t="s">
        <v>579</v>
      </c>
      <c r="P1711" s="117">
        <v>1</v>
      </c>
      <c r="Q1711" s="117" t="s">
        <v>398</v>
      </c>
      <c r="R1711" s="117" t="s">
        <v>398</v>
      </c>
      <c r="S1711" s="117" t="s">
        <v>398</v>
      </c>
      <c r="T1711" s="117" t="s">
        <v>398</v>
      </c>
      <c r="U1711" s="117" t="s">
        <v>398</v>
      </c>
      <c r="V1711" s="117" t="s">
        <v>398</v>
      </c>
      <c r="W1711" s="123">
        <v>54</v>
      </c>
      <c r="X1711" s="123" t="s">
        <v>906</v>
      </c>
      <c r="Y1711" s="120">
        <v>43559</v>
      </c>
      <c r="Z1711" s="121">
        <v>0.375</v>
      </c>
      <c r="AA1711" s="123" t="s">
        <v>661</v>
      </c>
      <c r="AB1711" s="117" t="s">
        <v>582</v>
      </c>
      <c r="AC1711" s="119" t="s">
        <v>398</v>
      </c>
      <c r="AD1711" s="119" t="s">
        <v>398</v>
      </c>
    </row>
    <row r="1712" spans="1:30">
      <c r="A1712" s="117">
        <v>1711</v>
      </c>
      <c r="B1712" s="123" t="s">
        <v>467</v>
      </c>
      <c r="C1712" s="117" t="s">
        <v>5</v>
      </c>
      <c r="D1712" s="117" t="s">
        <v>595</v>
      </c>
      <c r="E1712" s="117">
        <v>1711</v>
      </c>
      <c r="F1712" s="117" t="s">
        <v>922</v>
      </c>
      <c r="G1712" s="117" t="s">
        <v>591</v>
      </c>
      <c r="H1712" s="117" t="s">
        <v>1016</v>
      </c>
      <c r="I1712" s="117" t="s">
        <v>398</v>
      </c>
      <c r="J1712" s="117" t="s">
        <v>398</v>
      </c>
      <c r="K1712" s="117" t="s">
        <v>398</v>
      </c>
      <c r="L1712" s="117" t="s">
        <v>398</v>
      </c>
      <c r="M1712" s="117" t="s">
        <v>398</v>
      </c>
      <c r="N1712" s="117" t="s">
        <v>398</v>
      </c>
      <c r="O1712" s="125" t="s">
        <v>579</v>
      </c>
      <c r="P1712" s="117">
        <v>1</v>
      </c>
      <c r="Q1712" s="117" t="s">
        <v>398</v>
      </c>
      <c r="R1712" s="117" t="s">
        <v>398</v>
      </c>
      <c r="S1712" s="117" t="s">
        <v>398</v>
      </c>
      <c r="T1712" s="117" t="s">
        <v>398</v>
      </c>
      <c r="U1712" s="117" t="s">
        <v>398</v>
      </c>
      <c r="V1712" s="117" t="s">
        <v>398</v>
      </c>
      <c r="W1712" s="123">
        <v>54</v>
      </c>
      <c r="X1712" s="123" t="s">
        <v>906</v>
      </c>
      <c r="Y1712" s="120">
        <v>43559</v>
      </c>
      <c r="Z1712" s="121">
        <v>0.375</v>
      </c>
      <c r="AA1712" s="123" t="s">
        <v>661</v>
      </c>
      <c r="AB1712" s="117" t="s">
        <v>582</v>
      </c>
      <c r="AC1712" s="119" t="s">
        <v>398</v>
      </c>
      <c r="AD1712" s="119" t="s">
        <v>398</v>
      </c>
    </row>
    <row r="1713" spans="1:30">
      <c r="A1713" s="117">
        <v>1712</v>
      </c>
      <c r="B1713" s="123" t="s">
        <v>467</v>
      </c>
      <c r="C1713" s="117" t="s">
        <v>5</v>
      </c>
      <c r="D1713" s="117" t="s">
        <v>595</v>
      </c>
      <c r="E1713" s="117">
        <v>1712</v>
      </c>
      <c r="F1713" s="117" t="s">
        <v>922</v>
      </c>
      <c r="G1713" s="117" t="s">
        <v>591</v>
      </c>
      <c r="H1713" s="117" t="s">
        <v>1016</v>
      </c>
      <c r="I1713" s="117" t="s">
        <v>398</v>
      </c>
      <c r="J1713" s="117" t="s">
        <v>398</v>
      </c>
      <c r="K1713" s="117" t="s">
        <v>398</v>
      </c>
      <c r="L1713" s="117" t="s">
        <v>398</v>
      </c>
      <c r="M1713" s="117" t="s">
        <v>398</v>
      </c>
      <c r="N1713" s="117" t="s">
        <v>398</v>
      </c>
      <c r="O1713" s="125" t="s">
        <v>579</v>
      </c>
      <c r="P1713" s="117">
        <v>1</v>
      </c>
      <c r="Q1713" s="117" t="s">
        <v>398</v>
      </c>
      <c r="R1713" s="117" t="s">
        <v>398</v>
      </c>
      <c r="S1713" s="117" t="s">
        <v>398</v>
      </c>
      <c r="T1713" s="117" t="s">
        <v>398</v>
      </c>
      <c r="U1713" s="117" t="s">
        <v>398</v>
      </c>
      <c r="V1713" s="117" t="s">
        <v>398</v>
      </c>
      <c r="W1713" s="123">
        <v>54</v>
      </c>
      <c r="X1713" s="123" t="s">
        <v>906</v>
      </c>
      <c r="Y1713" s="120">
        <v>43559</v>
      </c>
      <c r="Z1713" s="121">
        <v>0.375</v>
      </c>
      <c r="AA1713" s="123" t="s">
        <v>661</v>
      </c>
      <c r="AB1713" s="117" t="s">
        <v>582</v>
      </c>
      <c r="AC1713" s="119" t="s">
        <v>398</v>
      </c>
      <c r="AD1713" s="119" t="s">
        <v>398</v>
      </c>
    </row>
    <row r="1714" spans="1:30">
      <c r="A1714" s="117">
        <v>1713</v>
      </c>
      <c r="B1714" s="123" t="s">
        <v>467</v>
      </c>
      <c r="C1714" s="117" t="s">
        <v>5</v>
      </c>
      <c r="D1714" s="117" t="s">
        <v>595</v>
      </c>
      <c r="E1714" s="117">
        <v>1713</v>
      </c>
      <c r="F1714" s="117" t="s">
        <v>922</v>
      </c>
      <c r="G1714" s="117" t="s">
        <v>591</v>
      </c>
      <c r="H1714" s="117" t="s">
        <v>1016</v>
      </c>
      <c r="I1714" s="117" t="s">
        <v>398</v>
      </c>
      <c r="J1714" s="117" t="s">
        <v>398</v>
      </c>
      <c r="K1714" s="117" t="s">
        <v>398</v>
      </c>
      <c r="L1714" s="117" t="s">
        <v>398</v>
      </c>
      <c r="M1714" s="117" t="s">
        <v>398</v>
      </c>
      <c r="N1714" s="117" t="s">
        <v>398</v>
      </c>
      <c r="O1714" s="125" t="s">
        <v>579</v>
      </c>
      <c r="P1714" s="117">
        <v>1</v>
      </c>
      <c r="Q1714" s="117" t="s">
        <v>398</v>
      </c>
      <c r="R1714" s="117" t="s">
        <v>398</v>
      </c>
      <c r="S1714" s="117" t="s">
        <v>398</v>
      </c>
      <c r="T1714" s="117" t="s">
        <v>398</v>
      </c>
      <c r="U1714" s="117" t="s">
        <v>398</v>
      </c>
      <c r="V1714" s="117" t="s">
        <v>398</v>
      </c>
      <c r="W1714" s="123">
        <v>54</v>
      </c>
      <c r="X1714" s="123" t="s">
        <v>906</v>
      </c>
      <c r="Y1714" s="120">
        <v>43559</v>
      </c>
      <c r="Z1714" s="121">
        <v>0.375</v>
      </c>
      <c r="AA1714" s="123" t="s">
        <v>661</v>
      </c>
      <c r="AB1714" s="117" t="s">
        <v>582</v>
      </c>
      <c r="AC1714" s="119" t="s">
        <v>398</v>
      </c>
      <c r="AD1714" s="119" t="s">
        <v>398</v>
      </c>
    </row>
    <row r="1715" spans="1:30">
      <c r="A1715" s="117">
        <v>1714</v>
      </c>
      <c r="B1715" s="123" t="s">
        <v>467</v>
      </c>
      <c r="C1715" s="117" t="s">
        <v>5</v>
      </c>
      <c r="D1715" s="117" t="s">
        <v>595</v>
      </c>
      <c r="E1715" s="117">
        <v>1714</v>
      </c>
      <c r="F1715" s="117" t="s">
        <v>922</v>
      </c>
      <c r="G1715" s="117" t="s">
        <v>591</v>
      </c>
      <c r="H1715" s="117" t="s">
        <v>1016</v>
      </c>
      <c r="I1715" s="117" t="s">
        <v>398</v>
      </c>
      <c r="J1715" s="117" t="s">
        <v>398</v>
      </c>
      <c r="K1715" s="117" t="s">
        <v>398</v>
      </c>
      <c r="L1715" s="117" t="s">
        <v>398</v>
      </c>
      <c r="M1715" s="117" t="s">
        <v>398</v>
      </c>
      <c r="N1715" s="117" t="s">
        <v>398</v>
      </c>
      <c r="O1715" s="125" t="s">
        <v>579</v>
      </c>
      <c r="P1715" s="117">
        <v>1</v>
      </c>
      <c r="Q1715" s="117" t="s">
        <v>398</v>
      </c>
      <c r="R1715" s="117" t="s">
        <v>398</v>
      </c>
      <c r="S1715" s="117" t="s">
        <v>398</v>
      </c>
      <c r="T1715" s="117" t="s">
        <v>398</v>
      </c>
      <c r="U1715" s="117" t="s">
        <v>398</v>
      </c>
      <c r="V1715" s="117" t="s">
        <v>398</v>
      </c>
      <c r="W1715" s="123">
        <v>54</v>
      </c>
      <c r="X1715" s="123" t="s">
        <v>906</v>
      </c>
      <c r="Y1715" s="120">
        <v>43559</v>
      </c>
      <c r="Z1715" s="121">
        <v>0.375</v>
      </c>
      <c r="AA1715" s="123" t="s">
        <v>661</v>
      </c>
      <c r="AB1715" s="117" t="s">
        <v>582</v>
      </c>
      <c r="AC1715" s="119" t="s">
        <v>398</v>
      </c>
      <c r="AD1715" s="119" t="s">
        <v>398</v>
      </c>
    </row>
    <row r="1716" spans="1:30">
      <c r="A1716" s="117">
        <v>1715</v>
      </c>
      <c r="B1716" s="123" t="s">
        <v>467</v>
      </c>
      <c r="C1716" s="117" t="s">
        <v>5</v>
      </c>
      <c r="D1716" s="117" t="s">
        <v>595</v>
      </c>
      <c r="E1716" s="117">
        <v>1715</v>
      </c>
      <c r="F1716" s="117" t="s">
        <v>922</v>
      </c>
      <c r="G1716" s="117" t="s">
        <v>591</v>
      </c>
      <c r="H1716" s="117" t="s">
        <v>1016</v>
      </c>
      <c r="I1716" s="117" t="s">
        <v>398</v>
      </c>
      <c r="J1716" s="117" t="s">
        <v>398</v>
      </c>
      <c r="K1716" s="117" t="s">
        <v>398</v>
      </c>
      <c r="L1716" s="117" t="s">
        <v>398</v>
      </c>
      <c r="M1716" s="117" t="s">
        <v>398</v>
      </c>
      <c r="N1716" s="117" t="s">
        <v>398</v>
      </c>
      <c r="O1716" s="125" t="s">
        <v>579</v>
      </c>
      <c r="P1716" s="117">
        <v>1</v>
      </c>
      <c r="Q1716" s="117" t="s">
        <v>398</v>
      </c>
      <c r="R1716" s="117" t="s">
        <v>398</v>
      </c>
      <c r="S1716" s="117" t="s">
        <v>398</v>
      </c>
      <c r="T1716" s="117" t="s">
        <v>398</v>
      </c>
      <c r="U1716" s="117" t="s">
        <v>398</v>
      </c>
      <c r="V1716" s="117" t="s">
        <v>398</v>
      </c>
      <c r="W1716" s="123">
        <v>54</v>
      </c>
      <c r="X1716" s="123" t="s">
        <v>906</v>
      </c>
      <c r="Y1716" s="120">
        <v>43559</v>
      </c>
      <c r="Z1716" s="121">
        <v>0.375</v>
      </c>
      <c r="AA1716" s="123" t="s">
        <v>661</v>
      </c>
      <c r="AB1716" s="117" t="s">
        <v>582</v>
      </c>
      <c r="AC1716" s="119" t="s">
        <v>398</v>
      </c>
      <c r="AD1716" s="119" t="s">
        <v>398</v>
      </c>
    </row>
    <row r="1717" spans="1:30">
      <c r="A1717" s="117">
        <v>1716</v>
      </c>
      <c r="B1717" s="123" t="s">
        <v>467</v>
      </c>
      <c r="C1717" s="117" t="s">
        <v>5</v>
      </c>
      <c r="D1717" s="117" t="s">
        <v>595</v>
      </c>
      <c r="E1717" s="117">
        <v>1716</v>
      </c>
      <c r="F1717" s="117" t="s">
        <v>922</v>
      </c>
      <c r="G1717" s="117" t="s">
        <v>591</v>
      </c>
      <c r="H1717" s="117" t="s">
        <v>1016</v>
      </c>
      <c r="I1717" s="117" t="s">
        <v>398</v>
      </c>
      <c r="J1717" s="117" t="s">
        <v>398</v>
      </c>
      <c r="K1717" s="117" t="s">
        <v>398</v>
      </c>
      <c r="L1717" s="117" t="s">
        <v>398</v>
      </c>
      <c r="M1717" s="117" t="s">
        <v>398</v>
      </c>
      <c r="N1717" s="117" t="s">
        <v>398</v>
      </c>
      <c r="O1717" s="125" t="s">
        <v>579</v>
      </c>
      <c r="P1717" s="117">
        <v>1</v>
      </c>
      <c r="Q1717" s="117" t="s">
        <v>398</v>
      </c>
      <c r="R1717" s="117" t="s">
        <v>398</v>
      </c>
      <c r="S1717" s="117" t="s">
        <v>398</v>
      </c>
      <c r="T1717" s="117" t="s">
        <v>398</v>
      </c>
      <c r="U1717" s="117" t="s">
        <v>398</v>
      </c>
      <c r="V1717" s="117" t="s">
        <v>398</v>
      </c>
      <c r="W1717" s="123">
        <v>54</v>
      </c>
      <c r="X1717" s="123" t="s">
        <v>906</v>
      </c>
      <c r="Y1717" s="120">
        <v>43559</v>
      </c>
      <c r="Z1717" s="121">
        <v>0.375</v>
      </c>
      <c r="AA1717" s="123" t="s">
        <v>661</v>
      </c>
      <c r="AB1717" s="117" t="s">
        <v>582</v>
      </c>
      <c r="AC1717" s="119" t="s">
        <v>398</v>
      </c>
      <c r="AD1717" s="119" t="s">
        <v>398</v>
      </c>
    </row>
    <row r="1718" spans="1:30">
      <c r="A1718" s="117">
        <v>1717</v>
      </c>
      <c r="B1718" s="123" t="s">
        <v>467</v>
      </c>
      <c r="C1718" s="117" t="s">
        <v>5</v>
      </c>
      <c r="D1718" s="117" t="s">
        <v>595</v>
      </c>
      <c r="E1718" s="117">
        <v>1717</v>
      </c>
      <c r="F1718" s="117" t="s">
        <v>922</v>
      </c>
      <c r="G1718" s="117" t="s">
        <v>591</v>
      </c>
      <c r="H1718" s="117" t="s">
        <v>1016</v>
      </c>
      <c r="I1718" s="117" t="s">
        <v>398</v>
      </c>
      <c r="J1718" s="117" t="s">
        <v>398</v>
      </c>
      <c r="K1718" s="117" t="s">
        <v>398</v>
      </c>
      <c r="L1718" s="117" t="s">
        <v>398</v>
      </c>
      <c r="M1718" s="117" t="s">
        <v>398</v>
      </c>
      <c r="N1718" s="117" t="s">
        <v>398</v>
      </c>
      <c r="O1718" s="125" t="s">
        <v>579</v>
      </c>
      <c r="P1718" s="117">
        <v>1</v>
      </c>
      <c r="Q1718" s="117" t="s">
        <v>398</v>
      </c>
      <c r="R1718" s="117" t="s">
        <v>398</v>
      </c>
      <c r="S1718" s="117" t="s">
        <v>398</v>
      </c>
      <c r="T1718" s="117" t="s">
        <v>398</v>
      </c>
      <c r="U1718" s="117" t="s">
        <v>398</v>
      </c>
      <c r="V1718" s="117" t="s">
        <v>398</v>
      </c>
      <c r="W1718" s="123">
        <v>54</v>
      </c>
      <c r="X1718" s="123" t="s">
        <v>906</v>
      </c>
      <c r="Y1718" s="120">
        <v>43559</v>
      </c>
      <c r="Z1718" s="121">
        <v>0.375</v>
      </c>
      <c r="AA1718" s="123" t="s">
        <v>661</v>
      </c>
      <c r="AB1718" s="117" t="s">
        <v>582</v>
      </c>
      <c r="AC1718" s="119" t="s">
        <v>398</v>
      </c>
      <c r="AD1718" s="119" t="s">
        <v>398</v>
      </c>
    </row>
    <row r="1719" spans="1:30">
      <c r="A1719" s="117">
        <v>1718</v>
      </c>
      <c r="B1719" s="123" t="s">
        <v>467</v>
      </c>
      <c r="C1719" s="117" t="s">
        <v>5</v>
      </c>
      <c r="D1719" s="117" t="s">
        <v>595</v>
      </c>
      <c r="E1719" s="117">
        <v>1718</v>
      </c>
      <c r="F1719" s="117" t="s">
        <v>922</v>
      </c>
      <c r="G1719" s="117" t="s">
        <v>591</v>
      </c>
      <c r="H1719" s="117" t="s">
        <v>1016</v>
      </c>
      <c r="I1719" s="117" t="s">
        <v>398</v>
      </c>
      <c r="J1719" s="117" t="s">
        <v>398</v>
      </c>
      <c r="K1719" s="117" t="s">
        <v>398</v>
      </c>
      <c r="L1719" s="117" t="s">
        <v>398</v>
      </c>
      <c r="M1719" s="117" t="s">
        <v>398</v>
      </c>
      <c r="N1719" s="117" t="s">
        <v>398</v>
      </c>
      <c r="O1719" s="125" t="s">
        <v>579</v>
      </c>
      <c r="P1719" s="117">
        <v>1</v>
      </c>
      <c r="Q1719" s="117" t="s">
        <v>398</v>
      </c>
      <c r="R1719" s="117" t="s">
        <v>398</v>
      </c>
      <c r="S1719" s="117" t="s">
        <v>398</v>
      </c>
      <c r="T1719" s="117" t="s">
        <v>398</v>
      </c>
      <c r="U1719" s="117" t="s">
        <v>398</v>
      </c>
      <c r="V1719" s="117" t="s">
        <v>398</v>
      </c>
      <c r="W1719" s="123">
        <v>54</v>
      </c>
      <c r="X1719" s="123" t="s">
        <v>906</v>
      </c>
      <c r="Y1719" s="120">
        <v>43559</v>
      </c>
      <c r="Z1719" s="121">
        <v>0.375</v>
      </c>
      <c r="AA1719" s="123" t="s">
        <v>661</v>
      </c>
      <c r="AB1719" s="117" t="s">
        <v>582</v>
      </c>
      <c r="AC1719" s="119" t="s">
        <v>398</v>
      </c>
      <c r="AD1719" s="119" t="s">
        <v>398</v>
      </c>
    </row>
    <row r="1720" spans="1:30">
      <c r="A1720" s="117">
        <v>1719</v>
      </c>
      <c r="B1720" s="123" t="s">
        <v>467</v>
      </c>
      <c r="C1720" s="117" t="s">
        <v>5</v>
      </c>
      <c r="D1720" s="117" t="s">
        <v>595</v>
      </c>
      <c r="E1720" s="117">
        <v>1719</v>
      </c>
      <c r="F1720" s="117" t="s">
        <v>922</v>
      </c>
      <c r="G1720" s="117" t="s">
        <v>591</v>
      </c>
      <c r="H1720" s="117" t="s">
        <v>1016</v>
      </c>
      <c r="I1720" s="117" t="s">
        <v>398</v>
      </c>
      <c r="J1720" s="117" t="s">
        <v>398</v>
      </c>
      <c r="K1720" s="117" t="s">
        <v>398</v>
      </c>
      <c r="L1720" s="117" t="s">
        <v>398</v>
      </c>
      <c r="M1720" s="117" t="s">
        <v>398</v>
      </c>
      <c r="N1720" s="117" t="s">
        <v>398</v>
      </c>
      <c r="O1720" s="125" t="s">
        <v>579</v>
      </c>
      <c r="P1720" s="117">
        <v>1</v>
      </c>
      <c r="Q1720" s="117" t="s">
        <v>398</v>
      </c>
      <c r="R1720" s="117" t="s">
        <v>398</v>
      </c>
      <c r="S1720" s="117" t="s">
        <v>398</v>
      </c>
      <c r="T1720" s="117" t="s">
        <v>398</v>
      </c>
      <c r="U1720" s="117" t="s">
        <v>398</v>
      </c>
      <c r="V1720" s="117" t="s">
        <v>398</v>
      </c>
      <c r="W1720" s="123">
        <v>54</v>
      </c>
      <c r="X1720" s="123" t="s">
        <v>906</v>
      </c>
      <c r="Y1720" s="120">
        <v>43559</v>
      </c>
      <c r="Z1720" s="121">
        <v>0.375</v>
      </c>
      <c r="AA1720" s="123" t="s">
        <v>661</v>
      </c>
      <c r="AB1720" s="117" t="s">
        <v>582</v>
      </c>
      <c r="AC1720" s="119" t="s">
        <v>398</v>
      </c>
      <c r="AD1720" s="119" t="s">
        <v>398</v>
      </c>
    </row>
    <row r="1721" spans="1:30">
      <c r="A1721" s="117">
        <v>1720</v>
      </c>
      <c r="B1721" s="123" t="s">
        <v>467</v>
      </c>
      <c r="C1721" s="117" t="s">
        <v>5</v>
      </c>
      <c r="D1721" s="117" t="s">
        <v>595</v>
      </c>
      <c r="E1721" s="117">
        <v>1720</v>
      </c>
      <c r="F1721" s="117" t="s">
        <v>922</v>
      </c>
      <c r="G1721" s="117" t="s">
        <v>591</v>
      </c>
      <c r="H1721" s="117" t="s">
        <v>1016</v>
      </c>
      <c r="I1721" s="117" t="s">
        <v>398</v>
      </c>
      <c r="J1721" s="117" t="s">
        <v>398</v>
      </c>
      <c r="K1721" s="117" t="s">
        <v>398</v>
      </c>
      <c r="L1721" s="117" t="s">
        <v>398</v>
      </c>
      <c r="M1721" s="117" t="s">
        <v>398</v>
      </c>
      <c r="N1721" s="117" t="s">
        <v>398</v>
      </c>
      <c r="O1721" s="125" t="s">
        <v>579</v>
      </c>
      <c r="P1721" s="117">
        <v>1</v>
      </c>
      <c r="Q1721" s="117" t="s">
        <v>398</v>
      </c>
      <c r="R1721" s="117" t="s">
        <v>398</v>
      </c>
      <c r="S1721" s="117" t="s">
        <v>398</v>
      </c>
      <c r="T1721" s="117" t="s">
        <v>398</v>
      </c>
      <c r="U1721" s="117" t="s">
        <v>398</v>
      </c>
      <c r="V1721" s="117" t="s">
        <v>398</v>
      </c>
      <c r="W1721" s="123">
        <v>54</v>
      </c>
      <c r="X1721" s="123" t="s">
        <v>906</v>
      </c>
      <c r="Y1721" s="120">
        <v>43559</v>
      </c>
      <c r="Z1721" s="121">
        <v>0.375</v>
      </c>
      <c r="AA1721" s="123" t="s">
        <v>661</v>
      </c>
      <c r="AB1721" s="117" t="s">
        <v>582</v>
      </c>
      <c r="AC1721" s="119" t="s">
        <v>398</v>
      </c>
      <c r="AD1721" s="119" t="s">
        <v>398</v>
      </c>
    </row>
    <row r="1722" spans="1:30">
      <c r="A1722" s="117">
        <v>1721</v>
      </c>
      <c r="B1722" s="123" t="s">
        <v>467</v>
      </c>
      <c r="C1722" s="117" t="s">
        <v>5</v>
      </c>
      <c r="D1722" s="117" t="s">
        <v>595</v>
      </c>
      <c r="E1722" s="117">
        <v>1721</v>
      </c>
      <c r="F1722" s="117" t="s">
        <v>922</v>
      </c>
      <c r="G1722" s="117" t="s">
        <v>591</v>
      </c>
      <c r="H1722" s="117" t="s">
        <v>1016</v>
      </c>
      <c r="I1722" s="117" t="s">
        <v>398</v>
      </c>
      <c r="J1722" s="117" t="s">
        <v>398</v>
      </c>
      <c r="K1722" s="117" t="s">
        <v>398</v>
      </c>
      <c r="L1722" s="117" t="s">
        <v>398</v>
      </c>
      <c r="M1722" s="117" t="s">
        <v>398</v>
      </c>
      <c r="N1722" s="117" t="s">
        <v>398</v>
      </c>
      <c r="O1722" s="125" t="s">
        <v>579</v>
      </c>
      <c r="P1722" s="117">
        <v>1</v>
      </c>
      <c r="Q1722" s="117" t="s">
        <v>398</v>
      </c>
      <c r="R1722" s="117" t="s">
        <v>398</v>
      </c>
      <c r="S1722" s="117" t="s">
        <v>398</v>
      </c>
      <c r="T1722" s="117" t="s">
        <v>398</v>
      </c>
      <c r="U1722" s="117" t="s">
        <v>398</v>
      </c>
      <c r="V1722" s="117" t="s">
        <v>398</v>
      </c>
      <c r="W1722" s="123">
        <v>54</v>
      </c>
      <c r="X1722" s="123" t="s">
        <v>906</v>
      </c>
      <c r="Y1722" s="120">
        <v>43559</v>
      </c>
      <c r="Z1722" s="121">
        <v>0.375</v>
      </c>
      <c r="AA1722" s="123" t="s">
        <v>661</v>
      </c>
      <c r="AB1722" s="117" t="s">
        <v>582</v>
      </c>
      <c r="AC1722" s="119" t="s">
        <v>398</v>
      </c>
      <c r="AD1722" s="119" t="s">
        <v>398</v>
      </c>
    </row>
    <row r="1723" spans="1:30">
      <c r="A1723" s="117">
        <v>1722</v>
      </c>
      <c r="B1723" s="123" t="s">
        <v>467</v>
      </c>
      <c r="C1723" s="117" t="s">
        <v>5</v>
      </c>
      <c r="D1723" s="117" t="s">
        <v>595</v>
      </c>
      <c r="E1723" s="117">
        <v>1722</v>
      </c>
      <c r="F1723" s="117" t="s">
        <v>922</v>
      </c>
      <c r="G1723" s="117" t="s">
        <v>591</v>
      </c>
      <c r="H1723" s="117" t="s">
        <v>1016</v>
      </c>
      <c r="I1723" s="117" t="s">
        <v>398</v>
      </c>
      <c r="J1723" s="117" t="s">
        <v>398</v>
      </c>
      <c r="K1723" s="117" t="s">
        <v>398</v>
      </c>
      <c r="L1723" s="117" t="s">
        <v>398</v>
      </c>
      <c r="M1723" s="117" t="s">
        <v>398</v>
      </c>
      <c r="N1723" s="117" t="s">
        <v>398</v>
      </c>
      <c r="O1723" s="125" t="s">
        <v>579</v>
      </c>
      <c r="P1723" s="117">
        <v>1</v>
      </c>
      <c r="Q1723" s="117" t="s">
        <v>398</v>
      </c>
      <c r="R1723" s="117" t="s">
        <v>398</v>
      </c>
      <c r="S1723" s="117" t="s">
        <v>398</v>
      </c>
      <c r="T1723" s="117" t="s">
        <v>398</v>
      </c>
      <c r="U1723" s="117" t="s">
        <v>398</v>
      </c>
      <c r="V1723" s="117" t="s">
        <v>398</v>
      </c>
      <c r="W1723" s="123">
        <v>54</v>
      </c>
      <c r="X1723" s="123" t="s">
        <v>906</v>
      </c>
      <c r="Y1723" s="120">
        <v>43559</v>
      </c>
      <c r="Z1723" s="121">
        <v>0.375</v>
      </c>
      <c r="AA1723" s="123" t="s">
        <v>661</v>
      </c>
      <c r="AB1723" s="117" t="s">
        <v>582</v>
      </c>
      <c r="AC1723" s="119" t="s">
        <v>398</v>
      </c>
      <c r="AD1723" s="119" t="s">
        <v>398</v>
      </c>
    </row>
    <row r="1724" spans="1:30">
      <c r="A1724" s="117">
        <v>1723</v>
      </c>
      <c r="B1724" s="123" t="s">
        <v>467</v>
      </c>
      <c r="C1724" s="117" t="s">
        <v>5</v>
      </c>
      <c r="D1724" s="117" t="s">
        <v>595</v>
      </c>
      <c r="E1724" s="117">
        <v>1723</v>
      </c>
      <c r="F1724" s="117" t="s">
        <v>922</v>
      </c>
      <c r="G1724" s="117" t="s">
        <v>591</v>
      </c>
      <c r="H1724" s="117" t="s">
        <v>1016</v>
      </c>
      <c r="I1724" s="117" t="s">
        <v>398</v>
      </c>
      <c r="J1724" s="117" t="s">
        <v>398</v>
      </c>
      <c r="K1724" s="117" t="s">
        <v>398</v>
      </c>
      <c r="L1724" s="117" t="s">
        <v>398</v>
      </c>
      <c r="M1724" s="117" t="s">
        <v>398</v>
      </c>
      <c r="N1724" s="117" t="s">
        <v>398</v>
      </c>
      <c r="O1724" s="125" t="s">
        <v>579</v>
      </c>
      <c r="P1724" s="117">
        <v>1</v>
      </c>
      <c r="Q1724" s="117" t="s">
        <v>398</v>
      </c>
      <c r="R1724" s="117" t="s">
        <v>398</v>
      </c>
      <c r="S1724" s="117" t="s">
        <v>398</v>
      </c>
      <c r="T1724" s="117" t="s">
        <v>398</v>
      </c>
      <c r="U1724" s="117" t="s">
        <v>398</v>
      </c>
      <c r="V1724" s="117" t="s">
        <v>398</v>
      </c>
      <c r="W1724" s="123">
        <v>54</v>
      </c>
      <c r="X1724" s="123" t="s">
        <v>906</v>
      </c>
      <c r="Y1724" s="120">
        <v>43559</v>
      </c>
      <c r="Z1724" s="121">
        <v>0.375</v>
      </c>
      <c r="AA1724" s="123" t="s">
        <v>661</v>
      </c>
      <c r="AB1724" s="117" t="s">
        <v>582</v>
      </c>
      <c r="AC1724" s="119" t="s">
        <v>398</v>
      </c>
      <c r="AD1724" s="119" t="s">
        <v>398</v>
      </c>
    </row>
    <row r="1725" spans="1:30">
      <c r="A1725" s="117">
        <v>1724</v>
      </c>
      <c r="B1725" s="123" t="s">
        <v>467</v>
      </c>
      <c r="C1725" s="117" t="s">
        <v>5</v>
      </c>
      <c r="D1725" s="117" t="s">
        <v>595</v>
      </c>
      <c r="E1725" s="117">
        <v>1724</v>
      </c>
      <c r="F1725" s="117" t="s">
        <v>922</v>
      </c>
      <c r="G1725" s="117" t="s">
        <v>591</v>
      </c>
      <c r="H1725" s="117" t="s">
        <v>1016</v>
      </c>
      <c r="I1725" s="117" t="s">
        <v>398</v>
      </c>
      <c r="J1725" s="117" t="s">
        <v>398</v>
      </c>
      <c r="K1725" s="117" t="s">
        <v>398</v>
      </c>
      <c r="L1725" s="117" t="s">
        <v>398</v>
      </c>
      <c r="M1725" s="117" t="s">
        <v>398</v>
      </c>
      <c r="N1725" s="117" t="s">
        <v>398</v>
      </c>
      <c r="O1725" s="125" t="s">
        <v>579</v>
      </c>
      <c r="P1725" s="117">
        <v>1</v>
      </c>
      <c r="Q1725" s="117" t="s">
        <v>398</v>
      </c>
      <c r="R1725" s="117" t="s">
        <v>398</v>
      </c>
      <c r="S1725" s="117" t="s">
        <v>398</v>
      </c>
      <c r="T1725" s="117" t="s">
        <v>398</v>
      </c>
      <c r="U1725" s="117" t="s">
        <v>398</v>
      </c>
      <c r="V1725" s="117" t="s">
        <v>398</v>
      </c>
      <c r="W1725" s="123">
        <v>54</v>
      </c>
      <c r="X1725" s="123" t="s">
        <v>906</v>
      </c>
      <c r="Y1725" s="120">
        <v>43559</v>
      </c>
      <c r="Z1725" s="121">
        <v>0.375</v>
      </c>
      <c r="AA1725" s="123" t="s">
        <v>661</v>
      </c>
      <c r="AB1725" s="117" t="s">
        <v>582</v>
      </c>
      <c r="AC1725" s="119" t="s">
        <v>398</v>
      </c>
      <c r="AD1725" s="119" t="s">
        <v>398</v>
      </c>
    </row>
    <row r="1726" spans="1:30">
      <c r="A1726" s="117">
        <v>1725</v>
      </c>
      <c r="B1726" s="123" t="s">
        <v>467</v>
      </c>
      <c r="C1726" s="117" t="s">
        <v>5</v>
      </c>
      <c r="D1726" s="117" t="s">
        <v>595</v>
      </c>
      <c r="E1726" s="117">
        <v>1725</v>
      </c>
      <c r="F1726" s="117" t="s">
        <v>922</v>
      </c>
      <c r="G1726" s="117" t="s">
        <v>591</v>
      </c>
      <c r="H1726" s="117" t="s">
        <v>1016</v>
      </c>
      <c r="I1726" s="117" t="s">
        <v>398</v>
      </c>
      <c r="J1726" s="117" t="s">
        <v>398</v>
      </c>
      <c r="K1726" s="117" t="s">
        <v>398</v>
      </c>
      <c r="L1726" s="117" t="s">
        <v>398</v>
      </c>
      <c r="M1726" s="117" t="s">
        <v>398</v>
      </c>
      <c r="N1726" s="117" t="s">
        <v>398</v>
      </c>
      <c r="O1726" s="125" t="s">
        <v>579</v>
      </c>
      <c r="P1726" s="117">
        <v>1</v>
      </c>
      <c r="Q1726" s="117" t="s">
        <v>398</v>
      </c>
      <c r="R1726" s="117" t="s">
        <v>398</v>
      </c>
      <c r="S1726" s="117" t="s">
        <v>398</v>
      </c>
      <c r="T1726" s="117" t="s">
        <v>398</v>
      </c>
      <c r="U1726" s="117" t="s">
        <v>398</v>
      </c>
      <c r="V1726" s="117" t="s">
        <v>398</v>
      </c>
      <c r="W1726" s="123">
        <v>54</v>
      </c>
      <c r="X1726" s="123" t="s">
        <v>906</v>
      </c>
      <c r="Y1726" s="120">
        <v>43559</v>
      </c>
      <c r="Z1726" s="121">
        <v>0.375</v>
      </c>
      <c r="AA1726" s="123" t="s">
        <v>661</v>
      </c>
      <c r="AB1726" s="117" t="s">
        <v>582</v>
      </c>
      <c r="AC1726" s="119" t="s">
        <v>398</v>
      </c>
      <c r="AD1726" s="119" t="s">
        <v>398</v>
      </c>
    </row>
    <row r="1727" spans="1:30">
      <c r="A1727" s="117">
        <v>1726</v>
      </c>
      <c r="B1727" s="123" t="s">
        <v>467</v>
      </c>
      <c r="C1727" s="117" t="s">
        <v>5</v>
      </c>
      <c r="D1727" s="117" t="s">
        <v>595</v>
      </c>
      <c r="E1727" s="117">
        <v>1726</v>
      </c>
      <c r="F1727" s="117" t="s">
        <v>922</v>
      </c>
      <c r="G1727" s="117" t="s">
        <v>591</v>
      </c>
      <c r="H1727" s="117" t="s">
        <v>1016</v>
      </c>
      <c r="I1727" s="117" t="s">
        <v>398</v>
      </c>
      <c r="J1727" s="117" t="s">
        <v>398</v>
      </c>
      <c r="K1727" s="117" t="s">
        <v>398</v>
      </c>
      <c r="L1727" s="117" t="s">
        <v>398</v>
      </c>
      <c r="M1727" s="117" t="s">
        <v>398</v>
      </c>
      <c r="N1727" s="117" t="s">
        <v>398</v>
      </c>
      <c r="O1727" s="125" t="s">
        <v>579</v>
      </c>
      <c r="P1727" s="117">
        <v>1</v>
      </c>
      <c r="Q1727" s="117" t="s">
        <v>398</v>
      </c>
      <c r="R1727" s="117" t="s">
        <v>398</v>
      </c>
      <c r="S1727" s="117" t="s">
        <v>398</v>
      </c>
      <c r="T1727" s="117" t="s">
        <v>398</v>
      </c>
      <c r="U1727" s="117" t="s">
        <v>398</v>
      </c>
      <c r="V1727" s="117" t="s">
        <v>398</v>
      </c>
      <c r="W1727" s="123">
        <v>54</v>
      </c>
      <c r="X1727" s="123" t="s">
        <v>906</v>
      </c>
      <c r="Y1727" s="120">
        <v>43559</v>
      </c>
      <c r="Z1727" s="121">
        <v>0.375</v>
      </c>
      <c r="AA1727" s="123" t="s">
        <v>661</v>
      </c>
      <c r="AB1727" s="117" t="s">
        <v>582</v>
      </c>
      <c r="AC1727" s="119" t="s">
        <v>398</v>
      </c>
      <c r="AD1727" s="119" t="s">
        <v>398</v>
      </c>
    </row>
    <row r="1728" spans="1:30">
      <c r="A1728" s="117">
        <v>1727</v>
      </c>
      <c r="B1728" s="123" t="s">
        <v>467</v>
      </c>
      <c r="C1728" s="117" t="s">
        <v>5</v>
      </c>
      <c r="D1728" s="117" t="s">
        <v>595</v>
      </c>
      <c r="E1728" s="117">
        <v>1727</v>
      </c>
      <c r="F1728" s="117" t="s">
        <v>922</v>
      </c>
      <c r="G1728" s="117" t="s">
        <v>591</v>
      </c>
      <c r="H1728" s="117" t="s">
        <v>1016</v>
      </c>
      <c r="I1728" s="117" t="s">
        <v>398</v>
      </c>
      <c r="J1728" s="117" t="s">
        <v>398</v>
      </c>
      <c r="K1728" s="117" t="s">
        <v>398</v>
      </c>
      <c r="L1728" s="117" t="s">
        <v>398</v>
      </c>
      <c r="M1728" s="117" t="s">
        <v>398</v>
      </c>
      <c r="N1728" s="117" t="s">
        <v>398</v>
      </c>
      <c r="O1728" s="125" t="s">
        <v>579</v>
      </c>
      <c r="P1728" s="117">
        <v>1</v>
      </c>
      <c r="Q1728" s="117" t="s">
        <v>398</v>
      </c>
      <c r="R1728" s="117" t="s">
        <v>398</v>
      </c>
      <c r="S1728" s="117" t="s">
        <v>398</v>
      </c>
      <c r="T1728" s="117" t="s">
        <v>398</v>
      </c>
      <c r="U1728" s="117" t="s">
        <v>398</v>
      </c>
      <c r="V1728" s="117" t="s">
        <v>398</v>
      </c>
      <c r="W1728" s="123">
        <v>54</v>
      </c>
      <c r="X1728" s="123" t="s">
        <v>906</v>
      </c>
      <c r="Y1728" s="120">
        <v>43559</v>
      </c>
      <c r="Z1728" s="121">
        <v>0.375</v>
      </c>
      <c r="AA1728" s="123" t="s">
        <v>661</v>
      </c>
      <c r="AB1728" s="117" t="s">
        <v>582</v>
      </c>
      <c r="AC1728" s="119" t="s">
        <v>398</v>
      </c>
      <c r="AD1728" s="119" t="s">
        <v>398</v>
      </c>
    </row>
    <row r="1729" spans="1:30">
      <c r="A1729" s="117">
        <v>1728</v>
      </c>
      <c r="B1729" s="123" t="s">
        <v>467</v>
      </c>
      <c r="C1729" s="117" t="s">
        <v>5</v>
      </c>
      <c r="D1729" s="117" t="s">
        <v>595</v>
      </c>
      <c r="E1729" s="117">
        <v>1728</v>
      </c>
      <c r="F1729" s="117" t="s">
        <v>922</v>
      </c>
      <c r="G1729" s="117" t="s">
        <v>591</v>
      </c>
      <c r="H1729" s="117" t="s">
        <v>1016</v>
      </c>
      <c r="I1729" s="117" t="s">
        <v>398</v>
      </c>
      <c r="J1729" s="117" t="s">
        <v>398</v>
      </c>
      <c r="K1729" s="117" t="s">
        <v>398</v>
      </c>
      <c r="L1729" s="117" t="s">
        <v>398</v>
      </c>
      <c r="M1729" s="117" t="s">
        <v>398</v>
      </c>
      <c r="N1729" s="117" t="s">
        <v>398</v>
      </c>
      <c r="O1729" s="125" t="s">
        <v>579</v>
      </c>
      <c r="P1729" s="117">
        <v>1</v>
      </c>
      <c r="Q1729" s="117" t="s">
        <v>398</v>
      </c>
      <c r="R1729" s="117" t="s">
        <v>398</v>
      </c>
      <c r="S1729" s="117" t="s">
        <v>398</v>
      </c>
      <c r="T1729" s="117" t="s">
        <v>398</v>
      </c>
      <c r="U1729" s="117" t="s">
        <v>398</v>
      </c>
      <c r="V1729" s="117" t="s">
        <v>398</v>
      </c>
      <c r="W1729" s="123">
        <v>54</v>
      </c>
      <c r="X1729" s="123" t="s">
        <v>906</v>
      </c>
      <c r="Y1729" s="120">
        <v>43559</v>
      </c>
      <c r="Z1729" s="121">
        <v>0.375</v>
      </c>
      <c r="AA1729" s="123" t="s">
        <v>661</v>
      </c>
      <c r="AB1729" s="117" t="s">
        <v>582</v>
      </c>
      <c r="AC1729" s="119" t="s">
        <v>398</v>
      </c>
      <c r="AD1729" s="119" t="s">
        <v>398</v>
      </c>
    </row>
    <row r="1730" spans="1:30">
      <c r="A1730" s="117">
        <v>1729</v>
      </c>
      <c r="B1730" s="123" t="s">
        <v>467</v>
      </c>
      <c r="C1730" s="117" t="s">
        <v>5</v>
      </c>
      <c r="D1730" s="117" t="s">
        <v>595</v>
      </c>
      <c r="E1730" s="117">
        <v>1729</v>
      </c>
      <c r="F1730" s="117" t="s">
        <v>922</v>
      </c>
      <c r="G1730" s="117" t="s">
        <v>591</v>
      </c>
      <c r="H1730" s="117" t="s">
        <v>1016</v>
      </c>
      <c r="I1730" s="117" t="s">
        <v>398</v>
      </c>
      <c r="J1730" s="117" t="s">
        <v>398</v>
      </c>
      <c r="K1730" s="117" t="s">
        <v>398</v>
      </c>
      <c r="L1730" s="117" t="s">
        <v>398</v>
      </c>
      <c r="M1730" s="117" t="s">
        <v>398</v>
      </c>
      <c r="N1730" s="117" t="s">
        <v>398</v>
      </c>
      <c r="O1730" s="125" t="s">
        <v>579</v>
      </c>
      <c r="P1730" s="117">
        <v>1</v>
      </c>
      <c r="Q1730" s="117" t="s">
        <v>398</v>
      </c>
      <c r="R1730" s="117" t="s">
        <v>398</v>
      </c>
      <c r="S1730" s="117" t="s">
        <v>398</v>
      </c>
      <c r="T1730" s="117" t="s">
        <v>398</v>
      </c>
      <c r="U1730" s="117" t="s">
        <v>398</v>
      </c>
      <c r="V1730" s="117" t="s">
        <v>398</v>
      </c>
      <c r="W1730" s="123">
        <v>54</v>
      </c>
      <c r="X1730" s="123" t="s">
        <v>906</v>
      </c>
      <c r="Y1730" s="120">
        <v>43559</v>
      </c>
      <c r="Z1730" s="121">
        <v>0.375</v>
      </c>
      <c r="AA1730" s="123" t="s">
        <v>661</v>
      </c>
      <c r="AB1730" s="117" t="s">
        <v>582</v>
      </c>
      <c r="AC1730" s="119" t="s">
        <v>398</v>
      </c>
      <c r="AD1730" s="119" t="s">
        <v>398</v>
      </c>
    </row>
    <row r="1731" spans="1:30">
      <c r="A1731" s="117">
        <v>1730</v>
      </c>
      <c r="B1731" s="123" t="s">
        <v>467</v>
      </c>
      <c r="C1731" s="117" t="s">
        <v>5</v>
      </c>
      <c r="D1731" s="117" t="s">
        <v>595</v>
      </c>
      <c r="E1731" s="117">
        <v>1730</v>
      </c>
      <c r="F1731" s="117" t="s">
        <v>922</v>
      </c>
      <c r="G1731" s="117" t="s">
        <v>591</v>
      </c>
      <c r="H1731" s="117" t="s">
        <v>1016</v>
      </c>
      <c r="I1731" s="117" t="s">
        <v>398</v>
      </c>
      <c r="J1731" s="117" t="s">
        <v>398</v>
      </c>
      <c r="K1731" s="117" t="s">
        <v>398</v>
      </c>
      <c r="L1731" s="117" t="s">
        <v>398</v>
      </c>
      <c r="M1731" s="117" t="s">
        <v>398</v>
      </c>
      <c r="N1731" s="117" t="s">
        <v>398</v>
      </c>
      <c r="O1731" s="125" t="s">
        <v>579</v>
      </c>
      <c r="P1731" s="117">
        <v>1</v>
      </c>
      <c r="Q1731" s="117" t="s">
        <v>398</v>
      </c>
      <c r="R1731" s="117" t="s">
        <v>398</v>
      </c>
      <c r="S1731" s="117" t="s">
        <v>398</v>
      </c>
      <c r="T1731" s="117" t="s">
        <v>398</v>
      </c>
      <c r="U1731" s="117" t="s">
        <v>398</v>
      </c>
      <c r="V1731" s="117" t="s">
        <v>398</v>
      </c>
      <c r="W1731" s="123">
        <v>54</v>
      </c>
      <c r="X1731" s="123" t="s">
        <v>906</v>
      </c>
      <c r="Y1731" s="120">
        <v>43559</v>
      </c>
      <c r="Z1731" s="121">
        <v>0.375</v>
      </c>
      <c r="AA1731" s="123" t="s">
        <v>661</v>
      </c>
      <c r="AB1731" s="117" t="s">
        <v>582</v>
      </c>
      <c r="AC1731" s="119" t="s">
        <v>398</v>
      </c>
      <c r="AD1731" s="119" t="s">
        <v>398</v>
      </c>
    </row>
    <row r="1732" spans="1:30">
      <c r="A1732" s="117">
        <v>1731</v>
      </c>
      <c r="B1732" s="123" t="s">
        <v>467</v>
      </c>
      <c r="C1732" s="117" t="s">
        <v>5</v>
      </c>
      <c r="D1732" s="117" t="s">
        <v>595</v>
      </c>
      <c r="E1732" s="117">
        <v>1731</v>
      </c>
      <c r="F1732" s="117" t="s">
        <v>922</v>
      </c>
      <c r="G1732" s="117" t="s">
        <v>591</v>
      </c>
      <c r="H1732" s="117" t="s">
        <v>1016</v>
      </c>
      <c r="I1732" s="117" t="s">
        <v>398</v>
      </c>
      <c r="J1732" s="117" t="s">
        <v>398</v>
      </c>
      <c r="K1732" s="117" t="s">
        <v>398</v>
      </c>
      <c r="L1732" s="117" t="s">
        <v>398</v>
      </c>
      <c r="M1732" s="117" t="s">
        <v>398</v>
      </c>
      <c r="N1732" s="117" t="s">
        <v>398</v>
      </c>
      <c r="O1732" s="125" t="s">
        <v>579</v>
      </c>
      <c r="P1732" s="117">
        <v>1</v>
      </c>
      <c r="Q1732" s="117" t="s">
        <v>398</v>
      </c>
      <c r="R1732" s="117" t="s">
        <v>398</v>
      </c>
      <c r="S1732" s="117" t="s">
        <v>398</v>
      </c>
      <c r="T1732" s="117" t="s">
        <v>398</v>
      </c>
      <c r="U1732" s="117" t="s">
        <v>398</v>
      </c>
      <c r="V1732" s="117" t="s">
        <v>398</v>
      </c>
      <c r="W1732" s="123">
        <v>54</v>
      </c>
      <c r="X1732" s="123" t="s">
        <v>906</v>
      </c>
      <c r="Y1732" s="120">
        <v>43559</v>
      </c>
      <c r="Z1732" s="121">
        <v>0.375</v>
      </c>
      <c r="AA1732" s="123" t="s">
        <v>661</v>
      </c>
      <c r="AB1732" s="117" t="s">
        <v>582</v>
      </c>
      <c r="AC1732" s="119" t="s">
        <v>398</v>
      </c>
      <c r="AD1732" s="119" t="s">
        <v>398</v>
      </c>
    </row>
    <row r="1733" spans="1:30">
      <c r="A1733" s="117">
        <v>1732</v>
      </c>
      <c r="B1733" s="123" t="s">
        <v>467</v>
      </c>
      <c r="C1733" s="117" t="s">
        <v>5</v>
      </c>
      <c r="D1733" s="117" t="s">
        <v>595</v>
      </c>
      <c r="E1733" s="117">
        <v>1732</v>
      </c>
      <c r="F1733" s="117" t="s">
        <v>922</v>
      </c>
      <c r="G1733" s="117" t="s">
        <v>591</v>
      </c>
      <c r="H1733" s="117" t="s">
        <v>1016</v>
      </c>
      <c r="I1733" s="117" t="s">
        <v>398</v>
      </c>
      <c r="J1733" s="117" t="s">
        <v>398</v>
      </c>
      <c r="K1733" s="117" t="s">
        <v>398</v>
      </c>
      <c r="L1733" s="117" t="s">
        <v>398</v>
      </c>
      <c r="M1733" s="117" t="s">
        <v>398</v>
      </c>
      <c r="N1733" s="117" t="s">
        <v>398</v>
      </c>
      <c r="O1733" s="125" t="s">
        <v>579</v>
      </c>
      <c r="P1733" s="117">
        <v>1</v>
      </c>
      <c r="Q1733" s="117" t="s">
        <v>398</v>
      </c>
      <c r="R1733" s="117" t="s">
        <v>398</v>
      </c>
      <c r="S1733" s="117" t="s">
        <v>398</v>
      </c>
      <c r="T1733" s="117" t="s">
        <v>398</v>
      </c>
      <c r="U1733" s="117" t="s">
        <v>398</v>
      </c>
      <c r="V1733" s="117" t="s">
        <v>398</v>
      </c>
      <c r="W1733" s="123">
        <v>54</v>
      </c>
      <c r="X1733" s="123" t="s">
        <v>906</v>
      </c>
      <c r="Y1733" s="120">
        <v>43559</v>
      </c>
      <c r="Z1733" s="121">
        <v>0.375</v>
      </c>
      <c r="AA1733" s="123" t="s">
        <v>661</v>
      </c>
      <c r="AB1733" s="117" t="s">
        <v>582</v>
      </c>
      <c r="AC1733" s="119" t="s">
        <v>398</v>
      </c>
      <c r="AD1733" s="119" t="s">
        <v>398</v>
      </c>
    </row>
    <row r="1734" spans="1:30">
      <c r="A1734" s="117">
        <v>1733</v>
      </c>
      <c r="B1734" s="123" t="s">
        <v>467</v>
      </c>
      <c r="C1734" s="117" t="s">
        <v>5</v>
      </c>
      <c r="D1734" s="117" t="s">
        <v>595</v>
      </c>
      <c r="E1734" s="117">
        <v>1733</v>
      </c>
      <c r="F1734" s="117" t="s">
        <v>922</v>
      </c>
      <c r="G1734" s="117" t="s">
        <v>591</v>
      </c>
      <c r="H1734" s="117" t="s">
        <v>1016</v>
      </c>
      <c r="I1734" s="117" t="s">
        <v>398</v>
      </c>
      <c r="J1734" s="117" t="s">
        <v>398</v>
      </c>
      <c r="K1734" s="117" t="s">
        <v>398</v>
      </c>
      <c r="L1734" s="117" t="s">
        <v>398</v>
      </c>
      <c r="M1734" s="117" t="s">
        <v>398</v>
      </c>
      <c r="N1734" s="117" t="s">
        <v>398</v>
      </c>
      <c r="O1734" s="125" t="s">
        <v>579</v>
      </c>
      <c r="P1734" s="117">
        <v>1</v>
      </c>
      <c r="Q1734" s="117" t="s">
        <v>398</v>
      </c>
      <c r="R1734" s="117" t="s">
        <v>398</v>
      </c>
      <c r="S1734" s="117" t="s">
        <v>398</v>
      </c>
      <c r="T1734" s="117" t="s">
        <v>398</v>
      </c>
      <c r="U1734" s="117" t="s">
        <v>398</v>
      </c>
      <c r="V1734" s="117" t="s">
        <v>398</v>
      </c>
      <c r="W1734" s="123">
        <v>54</v>
      </c>
      <c r="X1734" s="123" t="s">
        <v>906</v>
      </c>
      <c r="Y1734" s="120">
        <v>43559</v>
      </c>
      <c r="Z1734" s="121">
        <v>0.375</v>
      </c>
      <c r="AA1734" s="123" t="s">
        <v>661</v>
      </c>
      <c r="AB1734" s="117" t="s">
        <v>582</v>
      </c>
      <c r="AC1734" s="119" t="s">
        <v>398</v>
      </c>
      <c r="AD1734" s="119" t="s">
        <v>398</v>
      </c>
    </row>
    <row r="1735" spans="1:30">
      <c r="A1735" s="117">
        <v>1734</v>
      </c>
      <c r="B1735" s="123" t="s">
        <v>467</v>
      </c>
      <c r="C1735" s="117" t="s">
        <v>5</v>
      </c>
      <c r="D1735" s="117" t="s">
        <v>595</v>
      </c>
      <c r="E1735" s="117">
        <v>1734</v>
      </c>
      <c r="F1735" s="117" t="s">
        <v>922</v>
      </c>
      <c r="G1735" s="117" t="s">
        <v>591</v>
      </c>
      <c r="H1735" s="117" t="s">
        <v>1016</v>
      </c>
      <c r="I1735" s="117" t="s">
        <v>398</v>
      </c>
      <c r="J1735" s="117" t="s">
        <v>398</v>
      </c>
      <c r="K1735" s="117" t="s">
        <v>398</v>
      </c>
      <c r="L1735" s="117" t="s">
        <v>398</v>
      </c>
      <c r="M1735" s="117" t="s">
        <v>398</v>
      </c>
      <c r="N1735" s="117" t="s">
        <v>398</v>
      </c>
      <c r="O1735" s="125" t="s">
        <v>579</v>
      </c>
      <c r="P1735" s="117">
        <v>1</v>
      </c>
      <c r="Q1735" s="117" t="s">
        <v>398</v>
      </c>
      <c r="R1735" s="117" t="s">
        <v>398</v>
      </c>
      <c r="S1735" s="117" t="s">
        <v>398</v>
      </c>
      <c r="T1735" s="117" t="s">
        <v>398</v>
      </c>
      <c r="U1735" s="117" t="s">
        <v>398</v>
      </c>
      <c r="V1735" s="117" t="s">
        <v>398</v>
      </c>
      <c r="W1735" s="123">
        <v>54</v>
      </c>
      <c r="X1735" s="123" t="s">
        <v>906</v>
      </c>
      <c r="Y1735" s="120">
        <v>43559</v>
      </c>
      <c r="Z1735" s="121">
        <v>0.375</v>
      </c>
      <c r="AA1735" s="123" t="s">
        <v>661</v>
      </c>
      <c r="AB1735" s="117" t="s">
        <v>582</v>
      </c>
      <c r="AC1735" s="119" t="s">
        <v>398</v>
      </c>
      <c r="AD1735" s="119" t="s">
        <v>398</v>
      </c>
    </row>
    <row r="1736" spans="1:30">
      <c r="A1736" s="117">
        <v>1735</v>
      </c>
      <c r="B1736" s="123" t="s">
        <v>467</v>
      </c>
      <c r="C1736" s="117" t="s">
        <v>5</v>
      </c>
      <c r="D1736" s="117" t="s">
        <v>595</v>
      </c>
      <c r="E1736" s="117">
        <v>1735</v>
      </c>
      <c r="F1736" s="117" t="s">
        <v>922</v>
      </c>
      <c r="G1736" s="117" t="s">
        <v>591</v>
      </c>
      <c r="H1736" s="117" t="s">
        <v>1016</v>
      </c>
      <c r="I1736" s="117" t="s">
        <v>398</v>
      </c>
      <c r="J1736" s="117" t="s">
        <v>398</v>
      </c>
      <c r="K1736" s="117" t="s">
        <v>398</v>
      </c>
      <c r="L1736" s="117" t="s">
        <v>398</v>
      </c>
      <c r="M1736" s="117" t="s">
        <v>398</v>
      </c>
      <c r="N1736" s="117" t="s">
        <v>398</v>
      </c>
      <c r="O1736" s="125" t="s">
        <v>579</v>
      </c>
      <c r="P1736" s="117">
        <v>1</v>
      </c>
      <c r="Q1736" s="117" t="s">
        <v>398</v>
      </c>
      <c r="R1736" s="117" t="s">
        <v>398</v>
      </c>
      <c r="S1736" s="117" t="s">
        <v>398</v>
      </c>
      <c r="T1736" s="117" t="s">
        <v>398</v>
      </c>
      <c r="U1736" s="117" t="s">
        <v>398</v>
      </c>
      <c r="V1736" s="117" t="s">
        <v>398</v>
      </c>
      <c r="W1736" s="123">
        <v>54</v>
      </c>
      <c r="X1736" s="123" t="s">
        <v>906</v>
      </c>
      <c r="Y1736" s="120">
        <v>43559</v>
      </c>
      <c r="Z1736" s="121">
        <v>0.375</v>
      </c>
      <c r="AA1736" s="123" t="s">
        <v>661</v>
      </c>
      <c r="AB1736" s="117" t="s">
        <v>582</v>
      </c>
      <c r="AC1736" s="119" t="s">
        <v>398</v>
      </c>
      <c r="AD1736" s="119" t="s">
        <v>398</v>
      </c>
    </row>
    <row r="1737" spans="1:30">
      <c r="A1737" s="117">
        <v>1736</v>
      </c>
      <c r="B1737" s="123" t="s">
        <v>467</v>
      </c>
      <c r="C1737" s="117" t="s">
        <v>5</v>
      </c>
      <c r="D1737" s="117" t="s">
        <v>595</v>
      </c>
      <c r="E1737" s="117">
        <v>1736</v>
      </c>
      <c r="F1737" s="117" t="s">
        <v>922</v>
      </c>
      <c r="G1737" s="117" t="s">
        <v>591</v>
      </c>
      <c r="H1737" s="117" t="s">
        <v>1016</v>
      </c>
      <c r="I1737" s="117" t="s">
        <v>398</v>
      </c>
      <c r="J1737" s="117" t="s">
        <v>398</v>
      </c>
      <c r="K1737" s="117" t="s">
        <v>398</v>
      </c>
      <c r="L1737" s="117" t="s">
        <v>398</v>
      </c>
      <c r="M1737" s="117" t="s">
        <v>398</v>
      </c>
      <c r="N1737" s="117" t="s">
        <v>398</v>
      </c>
      <c r="O1737" s="125" t="s">
        <v>579</v>
      </c>
      <c r="P1737" s="117">
        <v>1</v>
      </c>
      <c r="Q1737" s="117" t="s">
        <v>398</v>
      </c>
      <c r="R1737" s="117" t="s">
        <v>398</v>
      </c>
      <c r="S1737" s="117" t="s">
        <v>398</v>
      </c>
      <c r="T1737" s="117" t="s">
        <v>398</v>
      </c>
      <c r="U1737" s="117" t="s">
        <v>398</v>
      </c>
      <c r="V1737" s="117" t="s">
        <v>398</v>
      </c>
      <c r="W1737" s="123">
        <v>54</v>
      </c>
      <c r="X1737" s="123" t="s">
        <v>906</v>
      </c>
      <c r="Y1737" s="120">
        <v>43559</v>
      </c>
      <c r="Z1737" s="121">
        <v>0.375</v>
      </c>
      <c r="AA1737" s="123" t="s">
        <v>661</v>
      </c>
      <c r="AB1737" s="117" t="s">
        <v>582</v>
      </c>
      <c r="AC1737" s="119" t="s">
        <v>398</v>
      </c>
      <c r="AD1737" s="119" t="s">
        <v>398</v>
      </c>
    </row>
    <row r="1738" spans="1:30">
      <c r="A1738" s="117">
        <v>1737</v>
      </c>
      <c r="B1738" s="123" t="s">
        <v>467</v>
      </c>
      <c r="C1738" s="117" t="s">
        <v>5</v>
      </c>
      <c r="D1738" s="117" t="s">
        <v>595</v>
      </c>
      <c r="E1738" s="117">
        <v>1737</v>
      </c>
      <c r="F1738" s="117" t="s">
        <v>922</v>
      </c>
      <c r="G1738" s="117" t="s">
        <v>591</v>
      </c>
      <c r="H1738" s="117" t="s">
        <v>1016</v>
      </c>
      <c r="I1738" s="117" t="s">
        <v>398</v>
      </c>
      <c r="J1738" s="117" t="s">
        <v>398</v>
      </c>
      <c r="K1738" s="117" t="s">
        <v>398</v>
      </c>
      <c r="L1738" s="117" t="s">
        <v>398</v>
      </c>
      <c r="M1738" s="117" t="s">
        <v>398</v>
      </c>
      <c r="N1738" s="117" t="s">
        <v>398</v>
      </c>
      <c r="O1738" s="125" t="s">
        <v>579</v>
      </c>
      <c r="P1738" s="117">
        <v>1</v>
      </c>
      <c r="Q1738" s="117" t="s">
        <v>398</v>
      </c>
      <c r="R1738" s="117" t="s">
        <v>398</v>
      </c>
      <c r="S1738" s="117" t="s">
        <v>398</v>
      </c>
      <c r="T1738" s="117" t="s">
        <v>398</v>
      </c>
      <c r="U1738" s="117" t="s">
        <v>398</v>
      </c>
      <c r="V1738" s="117" t="s">
        <v>398</v>
      </c>
      <c r="W1738" s="123">
        <v>54</v>
      </c>
      <c r="X1738" s="123" t="s">
        <v>906</v>
      </c>
      <c r="Y1738" s="120">
        <v>43559</v>
      </c>
      <c r="Z1738" s="121">
        <v>0.375</v>
      </c>
      <c r="AA1738" s="123" t="s">
        <v>661</v>
      </c>
      <c r="AB1738" s="117" t="s">
        <v>582</v>
      </c>
      <c r="AC1738" s="119" t="s">
        <v>398</v>
      </c>
      <c r="AD1738" s="119" t="s">
        <v>398</v>
      </c>
    </row>
    <row r="1739" spans="1:30">
      <c r="A1739" s="117">
        <v>1738</v>
      </c>
      <c r="B1739" s="123" t="s">
        <v>467</v>
      </c>
      <c r="C1739" s="117" t="s">
        <v>5</v>
      </c>
      <c r="D1739" s="117" t="s">
        <v>595</v>
      </c>
      <c r="E1739" s="117">
        <v>1738</v>
      </c>
      <c r="F1739" s="117" t="s">
        <v>922</v>
      </c>
      <c r="G1739" s="117" t="s">
        <v>591</v>
      </c>
      <c r="H1739" s="117" t="s">
        <v>1016</v>
      </c>
      <c r="I1739" s="117" t="s">
        <v>398</v>
      </c>
      <c r="J1739" s="117" t="s">
        <v>398</v>
      </c>
      <c r="K1739" s="117" t="s">
        <v>398</v>
      </c>
      <c r="L1739" s="117" t="s">
        <v>398</v>
      </c>
      <c r="M1739" s="117" t="s">
        <v>398</v>
      </c>
      <c r="N1739" s="117" t="s">
        <v>398</v>
      </c>
      <c r="O1739" s="125" t="s">
        <v>579</v>
      </c>
      <c r="P1739" s="117">
        <v>1</v>
      </c>
      <c r="Q1739" s="117" t="s">
        <v>398</v>
      </c>
      <c r="R1739" s="117" t="s">
        <v>398</v>
      </c>
      <c r="S1739" s="117" t="s">
        <v>398</v>
      </c>
      <c r="T1739" s="117" t="s">
        <v>398</v>
      </c>
      <c r="U1739" s="117" t="s">
        <v>398</v>
      </c>
      <c r="V1739" s="117" t="s">
        <v>398</v>
      </c>
      <c r="W1739" s="123">
        <v>54</v>
      </c>
      <c r="X1739" s="123" t="s">
        <v>906</v>
      </c>
      <c r="Y1739" s="120">
        <v>43559</v>
      </c>
      <c r="Z1739" s="121">
        <v>0.375</v>
      </c>
      <c r="AA1739" s="123" t="s">
        <v>661</v>
      </c>
      <c r="AB1739" s="117" t="s">
        <v>582</v>
      </c>
      <c r="AC1739" s="119" t="s">
        <v>398</v>
      </c>
      <c r="AD1739" s="119" t="s">
        <v>398</v>
      </c>
    </row>
    <row r="1740" spans="1:30">
      <c r="A1740" s="117">
        <v>1739</v>
      </c>
      <c r="B1740" s="123" t="s">
        <v>467</v>
      </c>
      <c r="C1740" s="117" t="s">
        <v>5</v>
      </c>
      <c r="D1740" s="117" t="s">
        <v>595</v>
      </c>
      <c r="E1740" s="117">
        <v>1739</v>
      </c>
      <c r="F1740" s="117" t="s">
        <v>922</v>
      </c>
      <c r="G1740" s="117" t="s">
        <v>591</v>
      </c>
      <c r="H1740" s="117" t="s">
        <v>1016</v>
      </c>
      <c r="I1740" s="117" t="s">
        <v>398</v>
      </c>
      <c r="J1740" s="117" t="s">
        <v>398</v>
      </c>
      <c r="K1740" s="117" t="s">
        <v>398</v>
      </c>
      <c r="L1740" s="117" t="s">
        <v>398</v>
      </c>
      <c r="M1740" s="117" t="s">
        <v>398</v>
      </c>
      <c r="N1740" s="117" t="s">
        <v>398</v>
      </c>
      <c r="O1740" s="125" t="s">
        <v>579</v>
      </c>
      <c r="P1740" s="117">
        <v>1</v>
      </c>
      <c r="Q1740" s="117" t="s">
        <v>398</v>
      </c>
      <c r="R1740" s="117" t="s">
        <v>398</v>
      </c>
      <c r="S1740" s="117" t="s">
        <v>398</v>
      </c>
      <c r="T1740" s="117" t="s">
        <v>398</v>
      </c>
      <c r="U1740" s="117" t="s">
        <v>398</v>
      </c>
      <c r="V1740" s="117" t="s">
        <v>398</v>
      </c>
      <c r="W1740" s="123">
        <v>54</v>
      </c>
      <c r="X1740" s="123" t="s">
        <v>906</v>
      </c>
      <c r="Y1740" s="120">
        <v>43559</v>
      </c>
      <c r="Z1740" s="121">
        <v>0.375</v>
      </c>
      <c r="AA1740" s="123" t="s">
        <v>661</v>
      </c>
      <c r="AB1740" s="117" t="s">
        <v>582</v>
      </c>
      <c r="AC1740" s="119" t="s">
        <v>398</v>
      </c>
      <c r="AD1740" s="119" t="s">
        <v>398</v>
      </c>
    </row>
    <row r="1741" spans="1:30">
      <c r="A1741" s="117">
        <v>1740</v>
      </c>
      <c r="B1741" s="123" t="s">
        <v>467</v>
      </c>
      <c r="C1741" s="117" t="s">
        <v>5</v>
      </c>
      <c r="D1741" s="117" t="s">
        <v>595</v>
      </c>
      <c r="E1741" s="117">
        <v>1740</v>
      </c>
      <c r="F1741" s="117" t="s">
        <v>922</v>
      </c>
      <c r="G1741" s="117" t="s">
        <v>591</v>
      </c>
      <c r="H1741" s="117" t="s">
        <v>1016</v>
      </c>
      <c r="I1741" s="117" t="s">
        <v>398</v>
      </c>
      <c r="J1741" s="117" t="s">
        <v>398</v>
      </c>
      <c r="K1741" s="117" t="s">
        <v>398</v>
      </c>
      <c r="L1741" s="117" t="s">
        <v>398</v>
      </c>
      <c r="M1741" s="117" t="s">
        <v>398</v>
      </c>
      <c r="N1741" s="117" t="s">
        <v>398</v>
      </c>
      <c r="O1741" s="125" t="s">
        <v>579</v>
      </c>
      <c r="P1741" s="117">
        <v>1</v>
      </c>
      <c r="Q1741" s="117" t="s">
        <v>398</v>
      </c>
      <c r="R1741" s="117" t="s">
        <v>398</v>
      </c>
      <c r="S1741" s="117" t="s">
        <v>398</v>
      </c>
      <c r="T1741" s="117" t="s">
        <v>398</v>
      </c>
      <c r="U1741" s="117" t="s">
        <v>398</v>
      </c>
      <c r="V1741" s="117" t="s">
        <v>398</v>
      </c>
      <c r="W1741" s="123">
        <v>54</v>
      </c>
      <c r="X1741" s="123" t="s">
        <v>906</v>
      </c>
      <c r="Y1741" s="120">
        <v>43559</v>
      </c>
      <c r="Z1741" s="121">
        <v>0.375</v>
      </c>
      <c r="AA1741" s="123" t="s">
        <v>661</v>
      </c>
      <c r="AB1741" s="117" t="s">
        <v>582</v>
      </c>
      <c r="AC1741" s="119" t="s">
        <v>398</v>
      </c>
      <c r="AD1741" s="119" t="s">
        <v>398</v>
      </c>
    </row>
    <row r="1742" spans="1:30">
      <c r="A1742" s="117">
        <v>1741</v>
      </c>
      <c r="B1742" s="123" t="s">
        <v>467</v>
      </c>
      <c r="C1742" s="117" t="s">
        <v>5</v>
      </c>
      <c r="D1742" s="117" t="s">
        <v>595</v>
      </c>
      <c r="E1742" s="117">
        <v>1741</v>
      </c>
      <c r="F1742" s="117" t="s">
        <v>922</v>
      </c>
      <c r="G1742" s="117" t="s">
        <v>591</v>
      </c>
      <c r="H1742" s="117" t="s">
        <v>1016</v>
      </c>
      <c r="I1742" s="117" t="s">
        <v>398</v>
      </c>
      <c r="J1742" s="117" t="s">
        <v>398</v>
      </c>
      <c r="K1742" s="117" t="s">
        <v>398</v>
      </c>
      <c r="L1742" s="117" t="s">
        <v>398</v>
      </c>
      <c r="M1742" s="117" t="s">
        <v>398</v>
      </c>
      <c r="N1742" s="117" t="s">
        <v>398</v>
      </c>
      <c r="O1742" s="125" t="s">
        <v>579</v>
      </c>
      <c r="P1742" s="117">
        <v>1</v>
      </c>
      <c r="Q1742" s="117" t="s">
        <v>398</v>
      </c>
      <c r="R1742" s="117" t="s">
        <v>398</v>
      </c>
      <c r="S1742" s="117" t="s">
        <v>398</v>
      </c>
      <c r="T1742" s="117" t="s">
        <v>398</v>
      </c>
      <c r="U1742" s="117" t="s">
        <v>398</v>
      </c>
      <c r="V1742" s="117" t="s">
        <v>398</v>
      </c>
      <c r="W1742" s="123">
        <v>54</v>
      </c>
      <c r="X1742" s="123" t="s">
        <v>906</v>
      </c>
      <c r="Y1742" s="120">
        <v>43559</v>
      </c>
      <c r="Z1742" s="121">
        <v>0.375</v>
      </c>
      <c r="AA1742" s="123" t="s">
        <v>661</v>
      </c>
      <c r="AB1742" s="117" t="s">
        <v>582</v>
      </c>
      <c r="AC1742" s="119" t="s">
        <v>398</v>
      </c>
      <c r="AD1742" s="119" t="s">
        <v>398</v>
      </c>
    </row>
    <row r="1743" spans="1:30">
      <c r="A1743" s="117">
        <v>1742</v>
      </c>
      <c r="B1743" s="123" t="s">
        <v>467</v>
      </c>
      <c r="C1743" s="117" t="s">
        <v>5</v>
      </c>
      <c r="D1743" s="117" t="s">
        <v>595</v>
      </c>
      <c r="E1743" s="117">
        <v>1742</v>
      </c>
      <c r="F1743" s="117" t="s">
        <v>922</v>
      </c>
      <c r="G1743" s="117" t="s">
        <v>591</v>
      </c>
      <c r="H1743" s="117" t="s">
        <v>1016</v>
      </c>
      <c r="I1743" s="117" t="s">
        <v>398</v>
      </c>
      <c r="J1743" s="117" t="s">
        <v>398</v>
      </c>
      <c r="K1743" s="117" t="s">
        <v>398</v>
      </c>
      <c r="L1743" s="117" t="s">
        <v>398</v>
      </c>
      <c r="M1743" s="117" t="s">
        <v>398</v>
      </c>
      <c r="N1743" s="117" t="s">
        <v>398</v>
      </c>
      <c r="O1743" s="125" t="s">
        <v>579</v>
      </c>
      <c r="P1743" s="117">
        <v>1</v>
      </c>
      <c r="Q1743" s="117" t="s">
        <v>398</v>
      </c>
      <c r="R1743" s="117" t="s">
        <v>398</v>
      </c>
      <c r="S1743" s="117" t="s">
        <v>398</v>
      </c>
      <c r="T1743" s="117" t="s">
        <v>398</v>
      </c>
      <c r="U1743" s="117" t="s">
        <v>398</v>
      </c>
      <c r="V1743" s="117" t="s">
        <v>398</v>
      </c>
      <c r="W1743" s="123">
        <v>54</v>
      </c>
      <c r="X1743" s="123" t="s">
        <v>906</v>
      </c>
      <c r="Y1743" s="120">
        <v>43559</v>
      </c>
      <c r="Z1743" s="121">
        <v>0.375</v>
      </c>
      <c r="AA1743" s="123" t="s">
        <v>661</v>
      </c>
      <c r="AB1743" s="117" t="s">
        <v>582</v>
      </c>
      <c r="AC1743" s="119" t="s">
        <v>398</v>
      </c>
      <c r="AD1743" s="119" t="s">
        <v>398</v>
      </c>
    </row>
    <row r="1744" spans="1:30">
      <c r="A1744" s="117">
        <v>1743</v>
      </c>
      <c r="B1744" s="123" t="s">
        <v>467</v>
      </c>
      <c r="C1744" s="117" t="s">
        <v>5</v>
      </c>
      <c r="D1744" s="117" t="s">
        <v>595</v>
      </c>
      <c r="E1744" s="117">
        <v>1743</v>
      </c>
      <c r="F1744" s="117" t="s">
        <v>922</v>
      </c>
      <c r="G1744" s="117" t="s">
        <v>591</v>
      </c>
      <c r="H1744" s="117" t="s">
        <v>1016</v>
      </c>
      <c r="I1744" s="117" t="s">
        <v>398</v>
      </c>
      <c r="J1744" s="117" t="s">
        <v>398</v>
      </c>
      <c r="K1744" s="117" t="s">
        <v>398</v>
      </c>
      <c r="L1744" s="117" t="s">
        <v>398</v>
      </c>
      <c r="M1744" s="117" t="s">
        <v>398</v>
      </c>
      <c r="N1744" s="117" t="s">
        <v>398</v>
      </c>
      <c r="O1744" s="125" t="s">
        <v>579</v>
      </c>
      <c r="P1744" s="117">
        <v>1</v>
      </c>
      <c r="Q1744" s="117" t="s">
        <v>398</v>
      </c>
      <c r="R1744" s="117" t="s">
        <v>398</v>
      </c>
      <c r="S1744" s="117" t="s">
        <v>398</v>
      </c>
      <c r="T1744" s="117" t="s">
        <v>398</v>
      </c>
      <c r="U1744" s="117" t="s">
        <v>398</v>
      </c>
      <c r="V1744" s="117" t="s">
        <v>398</v>
      </c>
      <c r="W1744" s="123">
        <v>54</v>
      </c>
      <c r="X1744" s="123" t="s">
        <v>906</v>
      </c>
      <c r="Y1744" s="120">
        <v>43559</v>
      </c>
      <c r="Z1744" s="121">
        <v>0.375</v>
      </c>
      <c r="AA1744" s="123" t="s">
        <v>661</v>
      </c>
      <c r="AB1744" s="117" t="s">
        <v>582</v>
      </c>
      <c r="AC1744" s="119" t="s">
        <v>398</v>
      </c>
      <c r="AD1744" s="119" t="s">
        <v>398</v>
      </c>
    </row>
    <row r="1745" spans="1:30">
      <c r="A1745" s="117">
        <v>1744</v>
      </c>
      <c r="B1745" s="123" t="s">
        <v>467</v>
      </c>
      <c r="C1745" s="117" t="s">
        <v>5</v>
      </c>
      <c r="D1745" s="117" t="s">
        <v>595</v>
      </c>
      <c r="E1745" s="117">
        <v>1744</v>
      </c>
      <c r="F1745" s="117" t="s">
        <v>922</v>
      </c>
      <c r="G1745" s="117" t="s">
        <v>591</v>
      </c>
      <c r="H1745" s="117" t="s">
        <v>1016</v>
      </c>
      <c r="I1745" s="117" t="s">
        <v>398</v>
      </c>
      <c r="J1745" s="117" t="s">
        <v>398</v>
      </c>
      <c r="K1745" s="117" t="s">
        <v>398</v>
      </c>
      <c r="L1745" s="117" t="s">
        <v>398</v>
      </c>
      <c r="M1745" s="117" t="s">
        <v>398</v>
      </c>
      <c r="N1745" s="117" t="s">
        <v>398</v>
      </c>
      <c r="O1745" s="125" t="s">
        <v>579</v>
      </c>
      <c r="P1745" s="117">
        <v>1</v>
      </c>
      <c r="Q1745" s="117" t="s">
        <v>398</v>
      </c>
      <c r="R1745" s="117" t="s">
        <v>398</v>
      </c>
      <c r="S1745" s="117" t="s">
        <v>398</v>
      </c>
      <c r="T1745" s="117" t="s">
        <v>398</v>
      </c>
      <c r="U1745" s="117" t="s">
        <v>398</v>
      </c>
      <c r="V1745" s="117" t="s">
        <v>398</v>
      </c>
      <c r="W1745" s="123">
        <v>54</v>
      </c>
      <c r="X1745" s="123" t="s">
        <v>906</v>
      </c>
      <c r="Y1745" s="120">
        <v>43559</v>
      </c>
      <c r="Z1745" s="121">
        <v>0.375</v>
      </c>
      <c r="AA1745" s="123" t="s">
        <v>661</v>
      </c>
      <c r="AB1745" s="117" t="s">
        <v>582</v>
      </c>
      <c r="AC1745" s="119" t="s">
        <v>398</v>
      </c>
      <c r="AD1745" s="119" t="s">
        <v>398</v>
      </c>
    </row>
    <row r="1746" spans="1:30">
      <c r="A1746" s="117">
        <v>1745</v>
      </c>
      <c r="B1746" s="123" t="s">
        <v>467</v>
      </c>
      <c r="C1746" s="117" t="s">
        <v>5</v>
      </c>
      <c r="D1746" s="117" t="s">
        <v>595</v>
      </c>
      <c r="E1746" s="117">
        <v>1745</v>
      </c>
      <c r="F1746" s="117" t="s">
        <v>922</v>
      </c>
      <c r="G1746" s="117" t="s">
        <v>591</v>
      </c>
      <c r="H1746" s="117" t="s">
        <v>1016</v>
      </c>
      <c r="I1746" s="117" t="s">
        <v>398</v>
      </c>
      <c r="J1746" s="117" t="s">
        <v>398</v>
      </c>
      <c r="K1746" s="117" t="s">
        <v>398</v>
      </c>
      <c r="L1746" s="117" t="s">
        <v>398</v>
      </c>
      <c r="M1746" s="117" t="s">
        <v>398</v>
      </c>
      <c r="N1746" s="117" t="s">
        <v>398</v>
      </c>
      <c r="O1746" s="125" t="s">
        <v>579</v>
      </c>
      <c r="P1746" s="117">
        <v>1</v>
      </c>
      <c r="Q1746" s="117" t="s">
        <v>398</v>
      </c>
      <c r="R1746" s="117" t="s">
        <v>398</v>
      </c>
      <c r="S1746" s="117" t="s">
        <v>398</v>
      </c>
      <c r="T1746" s="117" t="s">
        <v>398</v>
      </c>
      <c r="U1746" s="117" t="s">
        <v>398</v>
      </c>
      <c r="V1746" s="117" t="s">
        <v>398</v>
      </c>
      <c r="W1746" s="123">
        <v>54</v>
      </c>
      <c r="X1746" s="123" t="s">
        <v>906</v>
      </c>
      <c r="Y1746" s="120">
        <v>43559</v>
      </c>
      <c r="Z1746" s="121">
        <v>0.375</v>
      </c>
      <c r="AA1746" s="123" t="s">
        <v>661</v>
      </c>
      <c r="AB1746" s="117" t="s">
        <v>582</v>
      </c>
      <c r="AC1746" s="119" t="s">
        <v>398</v>
      </c>
      <c r="AD1746" s="119" t="s">
        <v>398</v>
      </c>
    </row>
    <row r="1747" spans="1:30">
      <c r="A1747" s="117">
        <v>1746</v>
      </c>
      <c r="B1747" s="123" t="s">
        <v>467</v>
      </c>
      <c r="C1747" s="117" t="s">
        <v>5</v>
      </c>
      <c r="D1747" s="117" t="s">
        <v>595</v>
      </c>
      <c r="E1747" s="117">
        <v>1746</v>
      </c>
      <c r="F1747" s="117" t="s">
        <v>922</v>
      </c>
      <c r="G1747" s="117" t="s">
        <v>591</v>
      </c>
      <c r="H1747" s="117" t="s">
        <v>1016</v>
      </c>
      <c r="I1747" s="117" t="s">
        <v>398</v>
      </c>
      <c r="J1747" s="117" t="s">
        <v>398</v>
      </c>
      <c r="K1747" s="117" t="s">
        <v>398</v>
      </c>
      <c r="L1747" s="117" t="s">
        <v>398</v>
      </c>
      <c r="M1747" s="117" t="s">
        <v>398</v>
      </c>
      <c r="N1747" s="117" t="s">
        <v>398</v>
      </c>
      <c r="O1747" s="125" t="s">
        <v>579</v>
      </c>
      <c r="P1747" s="117">
        <v>1</v>
      </c>
      <c r="Q1747" s="117" t="s">
        <v>398</v>
      </c>
      <c r="R1747" s="117" t="s">
        <v>398</v>
      </c>
      <c r="S1747" s="117" t="s">
        <v>398</v>
      </c>
      <c r="T1747" s="117" t="s">
        <v>398</v>
      </c>
      <c r="U1747" s="117" t="s">
        <v>398</v>
      </c>
      <c r="V1747" s="117" t="s">
        <v>398</v>
      </c>
      <c r="W1747" s="123">
        <v>54</v>
      </c>
      <c r="X1747" s="123" t="s">
        <v>906</v>
      </c>
      <c r="Y1747" s="120">
        <v>43559</v>
      </c>
      <c r="Z1747" s="121">
        <v>0.375</v>
      </c>
      <c r="AA1747" s="123" t="s">
        <v>661</v>
      </c>
      <c r="AB1747" s="117" t="s">
        <v>582</v>
      </c>
      <c r="AC1747" s="119" t="s">
        <v>398</v>
      </c>
      <c r="AD1747" s="119" t="s">
        <v>398</v>
      </c>
    </row>
    <row r="1748" spans="1:30">
      <c r="A1748" s="117">
        <v>1747</v>
      </c>
      <c r="B1748" s="123" t="s">
        <v>467</v>
      </c>
      <c r="C1748" s="117" t="s">
        <v>5</v>
      </c>
      <c r="D1748" s="117" t="s">
        <v>595</v>
      </c>
      <c r="E1748" s="117">
        <v>1747</v>
      </c>
      <c r="F1748" s="117" t="s">
        <v>922</v>
      </c>
      <c r="G1748" s="117" t="s">
        <v>591</v>
      </c>
      <c r="H1748" s="117" t="s">
        <v>1016</v>
      </c>
      <c r="I1748" s="117" t="s">
        <v>398</v>
      </c>
      <c r="J1748" s="117" t="s">
        <v>398</v>
      </c>
      <c r="K1748" s="117" t="s">
        <v>398</v>
      </c>
      <c r="L1748" s="117" t="s">
        <v>398</v>
      </c>
      <c r="M1748" s="117" t="s">
        <v>398</v>
      </c>
      <c r="N1748" s="117" t="s">
        <v>398</v>
      </c>
      <c r="O1748" s="125" t="s">
        <v>579</v>
      </c>
      <c r="P1748" s="117">
        <v>1</v>
      </c>
      <c r="Q1748" s="117" t="s">
        <v>398</v>
      </c>
      <c r="R1748" s="117" t="s">
        <v>398</v>
      </c>
      <c r="S1748" s="117" t="s">
        <v>398</v>
      </c>
      <c r="T1748" s="117" t="s">
        <v>398</v>
      </c>
      <c r="U1748" s="117" t="s">
        <v>398</v>
      </c>
      <c r="V1748" s="117" t="s">
        <v>398</v>
      </c>
      <c r="W1748" s="123">
        <v>54</v>
      </c>
      <c r="X1748" s="123" t="s">
        <v>906</v>
      </c>
      <c r="Y1748" s="120">
        <v>43559</v>
      </c>
      <c r="Z1748" s="121">
        <v>0.375</v>
      </c>
      <c r="AA1748" s="123" t="s">
        <v>661</v>
      </c>
      <c r="AB1748" s="117" t="s">
        <v>582</v>
      </c>
      <c r="AC1748" s="119" t="s">
        <v>398</v>
      </c>
      <c r="AD1748" s="119" t="s">
        <v>398</v>
      </c>
    </row>
    <row r="1749" spans="1:30">
      <c r="A1749" s="117">
        <v>1748</v>
      </c>
      <c r="B1749" s="123" t="s">
        <v>467</v>
      </c>
      <c r="C1749" s="117" t="s">
        <v>5</v>
      </c>
      <c r="D1749" s="117" t="s">
        <v>595</v>
      </c>
      <c r="E1749" s="117">
        <v>1748</v>
      </c>
      <c r="F1749" s="117" t="s">
        <v>922</v>
      </c>
      <c r="G1749" s="117" t="s">
        <v>591</v>
      </c>
      <c r="H1749" s="117" t="s">
        <v>1016</v>
      </c>
      <c r="I1749" s="117" t="s">
        <v>398</v>
      </c>
      <c r="J1749" s="117" t="s">
        <v>398</v>
      </c>
      <c r="K1749" s="117" t="s">
        <v>398</v>
      </c>
      <c r="L1749" s="117" t="s">
        <v>398</v>
      </c>
      <c r="M1749" s="117" t="s">
        <v>398</v>
      </c>
      <c r="N1749" s="117" t="s">
        <v>398</v>
      </c>
      <c r="O1749" s="125" t="s">
        <v>579</v>
      </c>
      <c r="P1749" s="117">
        <v>1</v>
      </c>
      <c r="Q1749" s="117" t="s">
        <v>398</v>
      </c>
      <c r="R1749" s="117" t="s">
        <v>398</v>
      </c>
      <c r="S1749" s="117" t="s">
        <v>398</v>
      </c>
      <c r="T1749" s="117" t="s">
        <v>398</v>
      </c>
      <c r="U1749" s="117" t="s">
        <v>398</v>
      </c>
      <c r="V1749" s="117" t="s">
        <v>398</v>
      </c>
      <c r="W1749" s="123">
        <v>54</v>
      </c>
      <c r="X1749" s="123" t="s">
        <v>906</v>
      </c>
      <c r="Y1749" s="120">
        <v>43559</v>
      </c>
      <c r="Z1749" s="121">
        <v>0.375</v>
      </c>
      <c r="AA1749" s="123" t="s">
        <v>661</v>
      </c>
      <c r="AB1749" s="117" t="s">
        <v>582</v>
      </c>
      <c r="AC1749" s="119" t="s">
        <v>398</v>
      </c>
      <c r="AD1749" s="119" t="s">
        <v>398</v>
      </c>
    </row>
    <row r="1750" spans="1:30">
      <c r="A1750" s="117">
        <v>1749</v>
      </c>
      <c r="B1750" s="123" t="s">
        <v>467</v>
      </c>
      <c r="C1750" s="117" t="s">
        <v>5</v>
      </c>
      <c r="D1750" s="117" t="s">
        <v>595</v>
      </c>
      <c r="E1750" s="117">
        <v>1749</v>
      </c>
      <c r="F1750" s="117" t="s">
        <v>922</v>
      </c>
      <c r="G1750" s="117" t="s">
        <v>591</v>
      </c>
      <c r="H1750" s="117" t="s">
        <v>1016</v>
      </c>
      <c r="I1750" s="117" t="s">
        <v>398</v>
      </c>
      <c r="J1750" s="117" t="s">
        <v>398</v>
      </c>
      <c r="K1750" s="117" t="s">
        <v>398</v>
      </c>
      <c r="L1750" s="117" t="s">
        <v>398</v>
      </c>
      <c r="M1750" s="117" t="s">
        <v>398</v>
      </c>
      <c r="N1750" s="117" t="s">
        <v>398</v>
      </c>
      <c r="O1750" s="125" t="s">
        <v>579</v>
      </c>
      <c r="P1750" s="117">
        <v>1</v>
      </c>
      <c r="Q1750" s="117" t="s">
        <v>398</v>
      </c>
      <c r="R1750" s="117" t="s">
        <v>398</v>
      </c>
      <c r="S1750" s="117" t="s">
        <v>398</v>
      </c>
      <c r="T1750" s="117" t="s">
        <v>398</v>
      </c>
      <c r="U1750" s="117" t="s">
        <v>398</v>
      </c>
      <c r="V1750" s="117" t="s">
        <v>398</v>
      </c>
      <c r="W1750" s="123">
        <v>54</v>
      </c>
      <c r="X1750" s="123" t="s">
        <v>906</v>
      </c>
      <c r="Y1750" s="120">
        <v>43559</v>
      </c>
      <c r="Z1750" s="121">
        <v>0.375</v>
      </c>
      <c r="AA1750" s="123" t="s">
        <v>661</v>
      </c>
      <c r="AB1750" s="117" t="s">
        <v>582</v>
      </c>
      <c r="AC1750" s="119" t="s">
        <v>398</v>
      </c>
      <c r="AD1750" s="119" t="s">
        <v>398</v>
      </c>
    </row>
    <row r="1751" spans="1:30">
      <c r="A1751" s="117">
        <v>1750</v>
      </c>
      <c r="B1751" s="123" t="s">
        <v>467</v>
      </c>
      <c r="C1751" s="117" t="s">
        <v>5</v>
      </c>
      <c r="D1751" s="117" t="s">
        <v>595</v>
      </c>
      <c r="E1751" s="117">
        <v>1750</v>
      </c>
      <c r="F1751" s="117" t="s">
        <v>922</v>
      </c>
      <c r="G1751" s="117" t="s">
        <v>591</v>
      </c>
      <c r="H1751" s="117" t="s">
        <v>1016</v>
      </c>
      <c r="I1751" s="117" t="s">
        <v>398</v>
      </c>
      <c r="J1751" s="117" t="s">
        <v>398</v>
      </c>
      <c r="K1751" s="117" t="s">
        <v>398</v>
      </c>
      <c r="L1751" s="117" t="s">
        <v>398</v>
      </c>
      <c r="M1751" s="117" t="s">
        <v>398</v>
      </c>
      <c r="N1751" s="117" t="s">
        <v>398</v>
      </c>
      <c r="O1751" s="125" t="s">
        <v>579</v>
      </c>
      <c r="P1751" s="117">
        <v>1</v>
      </c>
      <c r="Q1751" s="117" t="s">
        <v>398</v>
      </c>
      <c r="R1751" s="117" t="s">
        <v>398</v>
      </c>
      <c r="S1751" s="117" t="s">
        <v>398</v>
      </c>
      <c r="T1751" s="117" t="s">
        <v>398</v>
      </c>
      <c r="U1751" s="117" t="s">
        <v>398</v>
      </c>
      <c r="V1751" s="117" t="s">
        <v>398</v>
      </c>
      <c r="W1751" s="123">
        <v>54</v>
      </c>
      <c r="X1751" s="123" t="s">
        <v>906</v>
      </c>
      <c r="Y1751" s="120">
        <v>43559</v>
      </c>
      <c r="Z1751" s="121">
        <v>0.375</v>
      </c>
      <c r="AA1751" s="123" t="s">
        <v>661</v>
      </c>
      <c r="AB1751" s="117" t="s">
        <v>582</v>
      </c>
      <c r="AC1751" s="119" t="s">
        <v>398</v>
      </c>
      <c r="AD1751" s="119" t="s">
        <v>398</v>
      </c>
    </row>
    <row r="1752" spans="1:30">
      <c r="A1752" s="117">
        <v>1751</v>
      </c>
      <c r="B1752" s="123" t="s">
        <v>467</v>
      </c>
      <c r="C1752" s="117" t="s">
        <v>5</v>
      </c>
      <c r="D1752" s="117" t="s">
        <v>595</v>
      </c>
      <c r="E1752" s="117">
        <v>1751</v>
      </c>
      <c r="F1752" s="117" t="s">
        <v>922</v>
      </c>
      <c r="G1752" s="117" t="s">
        <v>591</v>
      </c>
      <c r="H1752" s="117" t="s">
        <v>1016</v>
      </c>
      <c r="I1752" s="117" t="s">
        <v>398</v>
      </c>
      <c r="J1752" s="117" t="s">
        <v>398</v>
      </c>
      <c r="K1752" s="117" t="s">
        <v>398</v>
      </c>
      <c r="L1752" s="117" t="s">
        <v>398</v>
      </c>
      <c r="M1752" s="117" t="s">
        <v>398</v>
      </c>
      <c r="N1752" s="117" t="s">
        <v>398</v>
      </c>
      <c r="O1752" s="125" t="s">
        <v>579</v>
      </c>
      <c r="P1752" s="117">
        <v>1</v>
      </c>
      <c r="Q1752" s="117" t="s">
        <v>398</v>
      </c>
      <c r="R1752" s="117" t="s">
        <v>398</v>
      </c>
      <c r="S1752" s="117" t="s">
        <v>398</v>
      </c>
      <c r="T1752" s="117" t="s">
        <v>398</v>
      </c>
      <c r="U1752" s="117" t="s">
        <v>398</v>
      </c>
      <c r="V1752" s="117" t="s">
        <v>398</v>
      </c>
      <c r="W1752" s="123">
        <v>54</v>
      </c>
      <c r="X1752" s="123" t="s">
        <v>906</v>
      </c>
      <c r="Y1752" s="120">
        <v>43559</v>
      </c>
      <c r="Z1752" s="121">
        <v>0.375</v>
      </c>
      <c r="AA1752" s="123" t="s">
        <v>661</v>
      </c>
      <c r="AB1752" s="117" t="s">
        <v>582</v>
      </c>
      <c r="AC1752" s="119" t="s">
        <v>398</v>
      </c>
      <c r="AD1752" s="119" t="s">
        <v>398</v>
      </c>
    </row>
    <row r="1753" spans="1:30">
      <c r="A1753" s="117">
        <v>1752</v>
      </c>
      <c r="B1753" s="123" t="s">
        <v>467</v>
      </c>
      <c r="C1753" s="117" t="s">
        <v>5</v>
      </c>
      <c r="D1753" s="117" t="s">
        <v>595</v>
      </c>
      <c r="E1753" s="117">
        <v>1752</v>
      </c>
      <c r="F1753" s="117" t="s">
        <v>922</v>
      </c>
      <c r="G1753" s="117" t="s">
        <v>591</v>
      </c>
      <c r="H1753" s="117" t="s">
        <v>1016</v>
      </c>
      <c r="I1753" s="117" t="s">
        <v>398</v>
      </c>
      <c r="J1753" s="117" t="s">
        <v>398</v>
      </c>
      <c r="K1753" s="117" t="s">
        <v>398</v>
      </c>
      <c r="L1753" s="117" t="s">
        <v>398</v>
      </c>
      <c r="M1753" s="117" t="s">
        <v>398</v>
      </c>
      <c r="N1753" s="117" t="s">
        <v>398</v>
      </c>
      <c r="O1753" s="125" t="s">
        <v>579</v>
      </c>
      <c r="P1753" s="117">
        <v>1</v>
      </c>
      <c r="Q1753" s="117" t="s">
        <v>398</v>
      </c>
      <c r="R1753" s="117" t="s">
        <v>398</v>
      </c>
      <c r="S1753" s="117" t="s">
        <v>398</v>
      </c>
      <c r="T1753" s="117" t="s">
        <v>398</v>
      </c>
      <c r="U1753" s="117" t="s">
        <v>398</v>
      </c>
      <c r="V1753" s="117" t="s">
        <v>398</v>
      </c>
      <c r="W1753" s="123">
        <v>54</v>
      </c>
      <c r="X1753" s="123" t="s">
        <v>906</v>
      </c>
      <c r="Y1753" s="120">
        <v>43559</v>
      </c>
      <c r="Z1753" s="121">
        <v>0.375</v>
      </c>
      <c r="AA1753" s="123" t="s">
        <v>661</v>
      </c>
      <c r="AB1753" s="117" t="s">
        <v>582</v>
      </c>
      <c r="AC1753" s="119" t="s">
        <v>398</v>
      </c>
      <c r="AD1753" s="119" t="s">
        <v>398</v>
      </c>
    </row>
    <row r="1754" spans="1:30">
      <c r="A1754" s="117">
        <v>1753</v>
      </c>
      <c r="B1754" s="123" t="s">
        <v>467</v>
      </c>
      <c r="C1754" s="117" t="s">
        <v>5</v>
      </c>
      <c r="D1754" s="117" t="s">
        <v>595</v>
      </c>
      <c r="E1754" s="117">
        <v>1753</v>
      </c>
      <c r="F1754" s="117" t="s">
        <v>922</v>
      </c>
      <c r="G1754" s="117" t="s">
        <v>591</v>
      </c>
      <c r="H1754" s="117" t="s">
        <v>1016</v>
      </c>
      <c r="I1754" s="117" t="s">
        <v>398</v>
      </c>
      <c r="J1754" s="117" t="s">
        <v>398</v>
      </c>
      <c r="K1754" s="117" t="s">
        <v>398</v>
      </c>
      <c r="L1754" s="117" t="s">
        <v>398</v>
      </c>
      <c r="M1754" s="117" t="s">
        <v>398</v>
      </c>
      <c r="N1754" s="117" t="s">
        <v>398</v>
      </c>
      <c r="O1754" s="125" t="s">
        <v>579</v>
      </c>
      <c r="P1754" s="117">
        <v>1</v>
      </c>
      <c r="Q1754" s="117" t="s">
        <v>398</v>
      </c>
      <c r="R1754" s="117" t="s">
        <v>398</v>
      </c>
      <c r="S1754" s="117" t="s">
        <v>398</v>
      </c>
      <c r="T1754" s="117" t="s">
        <v>398</v>
      </c>
      <c r="U1754" s="117" t="s">
        <v>398</v>
      </c>
      <c r="V1754" s="117" t="s">
        <v>398</v>
      </c>
      <c r="W1754" s="123">
        <v>54</v>
      </c>
      <c r="X1754" s="123" t="s">
        <v>906</v>
      </c>
      <c r="Y1754" s="120">
        <v>43559</v>
      </c>
      <c r="Z1754" s="121">
        <v>0.375</v>
      </c>
      <c r="AA1754" s="123" t="s">
        <v>661</v>
      </c>
      <c r="AB1754" s="117" t="s">
        <v>582</v>
      </c>
      <c r="AC1754" s="119" t="s">
        <v>398</v>
      </c>
      <c r="AD1754" s="119" t="s">
        <v>398</v>
      </c>
    </row>
    <row r="1755" spans="1:30">
      <c r="A1755" s="117">
        <v>1754</v>
      </c>
      <c r="B1755" s="123" t="s">
        <v>467</v>
      </c>
      <c r="C1755" s="117" t="s">
        <v>5</v>
      </c>
      <c r="D1755" s="117" t="s">
        <v>595</v>
      </c>
      <c r="E1755" s="117">
        <v>1754</v>
      </c>
      <c r="F1755" s="117" t="s">
        <v>922</v>
      </c>
      <c r="G1755" s="117" t="s">
        <v>591</v>
      </c>
      <c r="H1755" s="117" t="s">
        <v>1016</v>
      </c>
      <c r="I1755" s="117" t="s">
        <v>398</v>
      </c>
      <c r="J1755" s="117" t="s">
        <v>398</v>
      </c>
      <c r="K1755" s="117" t="s">
        <v>398</v>
      </c>
      <c r="L1755" s="117" t="s">
        <v>398</v>
      </c>
      <c r="M1755" s="117" t="s">
        <v>398</v>
      </c>
      <c r="N1755" s="117" t="s">
        <v>398</v>
      </c>
      <c r="O1755" s="125" t="s">
        <v>579</v>
      </c>
      <c r="P1755" s="117">
        <v>1</v>
      </c>
      <c r="Q1755" s="117" t="s">
        <v>398</v>
      </c>
      <c r="R1755" s="117" t="s">
        <v>398</v>
      </c>
      <c r="S1755" s="117" t="s">
        <v>398</v>
      </c>
      <c r="T1755" s="117" t="s">
        <v>398</v>
      </c>
      <c r="U1755" s="117" t="s">
        <v>398</v>
      </c>
      <c r="V1755" s="117" t="s">
        <v>398</v>
      </c>
      <c r="W1755" s="123">
        <v>54</v>
      </c>
      <c r="X1755" s="123" t="s">
        <v>906</v>
      </c>
      <c r="Y1755" s="120">
        <v>43559</v>
      </c>
      <c r="Z1755" s="121">
        <v>0.375</v>
      </c>
      <c r="AA1755" s="123" t="s">
        <v>661</v>
      </c>
      <c r="AB1755" s="117" t="s">
        <v>582</v>
      </c>
      <c r="AC1755" s="119" t="s">
        <v>398</v>
      </c>
      <c r="AD1755" s="119" t="s">
        <v>398</v>
      </c>
    </row>
    <row r="1756" spans="1:30">
      <c r="A1756" s="117">
        <v>1755</v>
      </c>
      <c r="B1756" s="123" t="s">
        <v>467</v>
      </c>
      <c r="C1756" s="117" t="s">
        <v>5</v>
      </c>
      <c r="D1756" s="117" t="s">
        <v>595</v>
      </c>
      <c r="E1756" s="117">
        <v>1755</v>
      </c>
      <c r="F1756" s="117" t="s">
        <v>922</v>
      </c>
      <c r="G1756" s="117" t="s">
        <v>591</v>
      </c>
      <c r="H1756" s="117" t="s">
        <v>1016</v>
      </c>
      <c r="I1756" s="117" t="s">
        <v>398</v>
      </c>
      <c r="J1756" s="117" t="s">
        <v>398</v>
      </c>
      <c r="K1756" s="117" t="s">
        <v>398</v>
      </c>
      <c r="L1756" s="117" t="s">
        <v>398</v>
      </c>
      <c r="M1756" s="117" t="s">
        <v>398</v>
      </c>
      <c r="N1756" s="117" t="s">
        <v>398</v>
      </c>
      <c r="O1756" s="125" t="s">
        <v>579</v>
      </c>
      <c r="P1756" s="117">
        <v>1</v>
      </c>
      <c r="Q1756" s="117" t="s">
        <v>398</v>
      </c>
      <c r="R1756" s="117" t="s">
        <v>398</v>
      </c>
      <c r="S1756" s="117" t="s">
        <v>398</v>
      </c>
      <c r="T1756" s="117" t="s">
        <v>398</v>
      </c>
      <c r="U1756" s="117" t="s">
        <v>398</v>
      </c>
      <c r="V1756" s="117" t="s">
        <v>398</v>
      </c>
      <c r="W1756" s="123">
        <v>54</v>
      </c>
      <c r="X1756" s="123" t="s">
        <v>906</v>
      </c>
      <c r="Y1756" s="120">
        <v>43559</v>
      </c>
      <c r="Z1756" s="121">
        <v>0.375</v>
      </c>
      <c r="AA1756" s="123" t="s">
        <v>661</v>
      </c>
      <c r="AB1756" s="117" t="s">
        <v>582</v>
      </c>
      <c r="AC1756" s="119" t="s">
        <v>398</v>
      </c>
      <c r="AD1756" s="119" t="s">
        <v>398</v>
      </c>
    </row>
    <row r="1757" spans="1:30">
      <c r="A1757" s="117">
        <v>1756</v>
      </c>
      <c r="B1757" s="123" t="s">
        <v>467</v>
      </c>
      <c r="C1757" s="117" t="s">
        <v>5</v>
      </c>
      <c r="D1757" s="117" t="s">
        <v>595</v>
      </c>
      <c r="E1757" s="117">
        <v>1756</v>
      </c>
      <c r="F1757" s="117" t="s">
        <v>922</v>
      </c>
      <c r="G1757" s="117" t="s">
        <v>591</v>
      </c>
      <c r="H1757" s="117" t="s">
        <v>1016</v>
      </c>
      <c r="I1757" s="117" t="s">
        <v>398</v>
      </c>
      <c r="J1757" s="117" t="s">
        <v>398</v>
      </c>
      <c r="K1757" s="117" t="s">
        <v>398</v>
      </c>
      <c r="L1757" s="117" t="s">
        <v>398</v>
      </c>
      <c r="M1757" s="117" t="s">
        <v>398</v>
      </c>
      <c r="N1757" s="117" t="s">
        <v>398</v>
      </c>
      <c r="O1757" s="125" t="s">
        <v>579</v>
      </c>
      <c r="P1757" s="117">
        <v>1</v>
      </c>
      <c r="Q1757" s="117" t="s">
        <v>398</v>
      </c>
      <c r="R1757" s="117" t="s">
        <v>398</v>
      </c>
      <c r="S1757" s="117" t="s">
        <v>398</v>
      </c>
      <c r="T1757" s="117" t="s">
        <v>398</v>
      </c>
      <c r="U1757" s="117" t="s">
        <v>398</v>
      </c>
      <c r="V1757" s="117" t="s">
        <v>398</v>
      </c>
      <c r="W1757" s="123">
        <v>54</v>
      </c>
      <c r="X1757" s="123" t="s">
        <v>906</v>
      </c>
      <c r="Y1757" s="120">
        <v>43559</v>
      </c>
      <c r="Z1757" s="121">
        <v>0.375</v>
      </c>
      <c r="AA1757" s="123" t="s">
        <v>661</v>
      </c>
      <c r="AB1757" s="117" t="s">
        <v>582</v>
      </c>
      <c r="AC1757" s="119" t="s">
        <v>398</v>
      </c>
      <c r="AD1757" s="119" t="s">
        <v>398</v>
      </c>
    </row>
    <row r="1758" spans="1:30">
      <c r="A1758" s="117">
        <v>1757</v>
      </c>
      <c r="B1758" s="123" t="s">
        <v>467</v>
      </c>
      <c r="C1758" s="117" t="s">
        <v>5</v>
      </c>
      <c r="D1758" s="117" t="s">
        <v>595</v>
      </c>
      <c r="E1758" s="117">
        <v>1757</v>
      </c>
      <c r="F1758" s="117" t="s">
        <v>922</v>
      </c>
      <c r="G1758" s="117" t="s">
        <v>591</v>
      </c>
      <c r="H1758" s="117" t="s">
        <v>1016</v>
      </c>
      <c r="I1758" s="117" t="s">
        <v>398</v>
      </c>
      <c r="J1758" s="117" t="s">
        <v>398</v>
      </c>
      <c r="K1758" s="117" t="s">
        <v>398</v>
      </c>
      <c r="L1758" s="117" t="s">
        <v>398</v>
      </c>
      <c r="M1758" s="117" t="s">
        <v>398</v>
      </c>
      <c r="N1758" s="117" t="s">
        <v>398</v>
      </c>
      <c r="O1758" s="125" t="s">
        <v>579</v>
      </c>
      <c r="P1758" s="117">
        <v>1</v>
      </c>
      <c r="Q1758" s="117" t="s">
        <v>398</v>
      </c>
      <c r="R1758" s="117" t="s">
        <v>398</v>
      </c>
      <c r="S1758" s="117" t="s">
        <v>398</v>
      </c>
      <c r="T1758" s="117" t="s">
        <v>398</v>
      </c>
      <c r="U1758" s="117" t="s">
        <v>398</v>
      </c>
      <c r="V1758" s="117" t="s">
        <v>398</v>
      </c>
      <c r="W1758" s="123">
        <v>54</v>
      </c>
      <c r="X1758" s="123" t="s">
        <v>906</v>
      </c>
      <c r="Y1758" s="120">
        <v>43559</v>
      </c>
      <c r="Z1758" s="121">
        <v>0.375</v>
      </c>
      <c r="AA1758" s="123" t="s">
        <v>661</v>
      </c>
      <c r="AB1758" s="117" t="s">
        <v>582</v>
      </c>
      <c r="AC1758" s="119" t="s">
        <v>398</v>
      </c>
      <c r="AD1758" s="119" t="s">
        <v>398</v>
      </c>
    </row>
    <row r="1759" spans="1:30">
      <c r="A1759" s="117">
        <v>1758</v>
      </c>
      <c r="B1759" s="123" t="s">
        <v>467</v>
      </c>
      <c r="C1759" s="117" t="s">
        <v>5</v>
      </c>
      <c r="D1759" s="117" t="s">
        <v>595</v>
      </c>
      <c r="E1759" s="117">
        <v>1758</v>
      </c>
      <c r="F1759" s="117" t="s">
        <v>922</v>
      </c>
      <c r="G1759" s="117" t="s">
        <v>591</v>
      </c>
      <c r="H1759" s="117" t="s">
        <v>1016</v>
      </c>
      <c r="I1759" s="117" t="s">
        <v>398</v>
      </c>
      <c r="J1759" s="117" t="s">
        <v>398</v>
      </c>
      <c r="K1759" s="117" t="s">
        <v>398</v>
      </c>
      <c r="L1759" s="117" t="s">
        <v>398</v>
      </c>
      <c r="M1759" s="117" t="s">
        <v>398</v>
      </c>
      <c r="N1759" s="117" t="s">
        <v>398</v>
      </c>
      <c r="O1759" s="125" t="s">
        <v>579</v>
      </c>
      <c r="P1759" s="117">
        <v>1</v>
      </c>
      <c r="Q1759" s="117" t="s">
        <v>398</v>
      </c>
      <c r="R1759" s="117" t="s">
        <v>398</v>
      </c>
      <c r="S1759" s="117" t="s">
        <v>398</v>
      </c>
      <c r="T1759" s="117" t="s">
        <v>398</v>
      </c>
      <c r="U1759" s="117" t="s">
        <v>398</v>
      </c>
      <c r="V1759" s="117" t="s">
        <v>398</v>
      </c>
      <c r="W1759" s="123">
        <v>54</v>
      </c>
      <c r="X1759" s="123" t="s">
        <v>906</v>
      </c>
      <c r="Y1759" s="120">
        <v>43559</v>
      </c>
      <c r="Z1759" s="121">
        <v>0.375</v>
      </c>
      <c r="AA1759" s="123" t="s">
        <v>661</v>
      </c>
      <c r="AB1759" s="117" t="s">
        <v>582</v>
      </c>
      <c r="AC1759" s="119" t="s">
        <v>398</v>
      </c>
      <c r="AD1759" s="119" t="s">
        <v>398</v>
      </c>
    </row>
    <row r="1760" spans="1:30">
      <c r="A1760" s="117">
        <v>1759</v>
      </c>
      <c r="B1760" s="123" t="s">
        <v>467</v>
      </c>
      <c r="C1760" s="117" t="s">
        <v>5</v>
      </c>
      <c r="D1760" s="117" t="s">
        <v>595</v>
      </c>
      <c r="E1760" s="117">
        <v>1759</v>
      </c>
      <c r="F1760" s="117" t="s">
        <v>922</v>
      </c>
      <c r="G1760" s="117" t="s">
        <v>591</v>
      </c>
      <c r="H1760" s="117" t="s">
        <v>1016</v>
      </c>
      <c r="I1760" s="117" t="s">
        <v>398</v>
      </c>
      <c r="J1760" s="117" t="s">
        <v>398</v>
      </c>
      <c r="K1760" s="117" t="s">
        <v>398</v>
      </c>
      <c r="L1760" s="117" t="s">
        <v>398</v>
      </c>
      <c r="M1760" s="117" t="s">
        <v>398</v>
      </c>
      <c r="N1760" s="117" t="s">
        <v>398</v>
      </c>
      <c r="O1760" s="125" t="s">
        <v>579</v>
      </c>
      <c r="P1760" s="117">
        <v>1</v>
      </c>
      <c r="Q1760" s="117" t="s">
        <v>398</v>
      </c>
      <c r="R1760" s="117" t="s">
        <v>398</v>
      </c>
      <c r="S1760" s="117" t="s">
        <v>398</v>
      </c>
      <c r="T1760" s="117" t="s">
        <v>398</v>
      </c>
      <c r="U1760" s="117" t="s">
        <v>398</v>
      </c>
      <c r="V1760" s="117" t="s">
        <v>398</v>
      </c>
      <c r="W1760" s="123">
        <v>54</v>
      </c>
      <c r="X1760" s="123" t="s">
        <v>906</v>
      </c>
      <c r="Y1760" s="120">
        <v>43559</v>
      </c>
      <c r="Z1760" s="121">
        <v>0.375</v>
      </c>
      <c r="AA1760" s="123" t="s">
        <v>661</v>
      </c>
      <c r="AB1760" s="117" t="s">
        <v>582</v>
      </c>
      <c r="AC1760" s="119" t="s">
        <v>398</v>
      </c>
      <c r="AD1760" s="119" t="s">
        <v>398</v>
      </c>
    </row>
    <row r="1761" spans="1:30">
      <c r="A1761" s="117">
        <v>1760</v>
      </c>
      <c r="B1761" s="123" t="s">
        <v>467</v>
      </c>
      <c r="C1761" s="117" t="s">
        <v>5</v>
      </c>
      <c r="D1761" s="117" t="s">
        <v>595</v>
      </c>
      <c r="E1761" s="117">
        <v>1760</v>
      </c>
      <c r="F1761" s="117" t="s">
        <v>922</v>
      </c>
      <c r="G1761" s="117" t="s">
        <v>591</v>
      </c>
      <c r="H1761" s="117" t="s">
        <v>1016</v>
      </c>
      <c r="I1761" s="117" t="s">
        <v>398</v>
      </c>
      <c r="J1761" s="117" t="s">
        <v>398</v>
      </c>
      <c r="K1761" s="117" t="s">
        <v>398</v>
      </c>
      <c r="L1761" s="117" t="s">
        <v>398</v>
      </c>
      <c r="M1761" s="117" t="s">
        <v>398</v>
      </c>
      <c r="N1761" s="117" t="s">
        <v>398</v>
      </c>
      <c r="O1761" s="125" t="s">
        <v>579</v>
      </c>
      <c r="P1761" s="117">
        <v>1</v>
      </c>
      <c r="Q1761" s="117" t="s">
        <v>398</v>
      </c>
      <c r="R1761" s="117" t="s">
        <v>398</v>
      </c>
      <c r="S1761" s="117" t="s">
        <v>398</v>
      </c>
      <c r="T1761" s="117" t="s">
        <v>398</v>
      </c>
      <c r="U1761" s="117" t="s">
        <v>398</v>
      </c>
      <c r="V1761" s="117" t="s">
        <v>398</v>
      </c>
      <c r="W1761" s="123">
        <v>54</v>
      </c>
      <c r="X1761" s="123" t="s">
        <v>906</v>
      </c>
      <c r="Y1761" s="120">
        <v>43559</v>
      </c>
      <c r="Z1761" s="121">
        <v>0.375</v>
      </c>
      <c r="AA1761" s="123" t="s">
        <v>661</v>
      </c>
      <c r="AB1761" s="117" t="s">
        <v>582</v>
      </c>
      <c r="AC1761" s="119" t="s">
        <v>398</v>
      </c>
      <c r="AD1761" s="119" t="s">
        <v>398</v>
      </c>
    </row>
    <row r="1762" spans="1:30">
      <c r="A1762" s="117">
        <v>1761</v>
      </c>
      <c r="B1762" s="123" t="s">
        <v>467</v>
      </c>
      <c r="C1762" s="117" t="s">
        <v>5</v>
      </c>
      <c r="D1762" s="117" t="s">
        <v>595</v>
      </c>
      <c r="E1762" s="117">
        <v>1761</v>
      </c>
      <c r="F1762" s="117" t="s">
        <v>922</v>
      </c>
      <c r="G1762" s="117" t="s">
        <v>591</v>
      </c>
      <c r="H1762" s="117" t="s">
        <v>1016</v>
      </c>
      <c r="I1762" s="117" t="s">
        <v>398</v>
      </c>
      <c r="J1762" s="117" t="s">
        <v>398</v>
      </c>
      <c r="K1762" s="117" t="s">
        <v>398</v>
      </c>
      <c r="L1762" s="117" t="s">
        <v>398</v>
      </c>
      <c r="M1762" s="117" t="s">
        <v>398</v>
      </c>
      <c r="N1762" s="117" t="s">
        <v>398</v>
      </c>
      <c r="O1762" s="125" t="s">
        <v>579</v>
      </c>
      <c r="P1762" s="117">
        <v>1</v>
      </c>
      <c r="Q1762" s="117" t="s">
        <v>398</v>
      </c>
      <c r="R1762" s="117" t="s">
        <v>398</v>
      </c>
      <c r="S1762" s="117" t="s">
        <v>398</v>
      </c>
      <c r="T1762" s="117" t="s">
        <v>398</v>
      </c>
      <c r="U1762" s="117" t="s">
        <v>398</v>
      </c>
      <c r="V1762" s="117" t="s">
        <v>398</v>
      </c>
      <c r="W1762" s="123">
        <v>54</v>
      </c>
      <c r="X1762" s="123" t="s">
        <v>906</v>
      </c>
      <c r="Y1762" s="120">
        <v>43559</v>
      </c>
      <c r="Z1762" s="121">
        <v>0.375</v>
      </c>
      <c r="AA1762" s="123" t="s">
        <v>661</v>
      </c>
      <c r="AB1762" s="117" t="s">
        <v>582</v>
      </c>
      <c r="AC1762" s="119" t="s">
        <v>398</v>
      </c>
      <c r="AD1762" s="119" t="s">
        <v>398</v>
      </c>
    </row>
    <row r="1763" spans="1:30">
      <c r="A1763" s="117">
        <v>1762</v>
      </c>
      <c r="B1763" s="123" t="s">
        <v>467</v>
      </c>
      <c r="C1763" s="117" t="s">
        <v>5</v>
      </c>
      <c r="D1763" s="117" t="s">
        <v>595</v>
      </c>
      <c r="E1763" s="117">
        <v>1762</v>
      </c>
      <c r="F1763" s="117" t="s">
        <v>922</v>
      </c>
      <c r="G1763" s="117" t="s">
        <v>591</v>
      </c>
      <c r="H1763" s="117" t="s">
        <v>1016</v>
      </c>
      <c r="I1763" s="117" t="s">
        <v>398</v>
      </c>
      <c r="J1763" s="117" t="s">
        <v>398</v>
      </c>
      <c r="K1763" s="117" t="s">
        <v>398</v>
      </c>
      <c r="L1763" s="117" t="s">
        <v>398</v>
      </c>
      <c r="M1763" s="117" t="s">
        <v>398</v>
      </c>
      <c r="N1763" s="117" t="s">
        <v>398</v>
      </c>
      <c r="O1763" s="125" t="s">
        <v>579</v>
      </c>
      <c r="P1763" s="117">
        <v>1</v>
      </c>
      <c r="Q1763" s="117" t="s">
        <v>398</v>
      </c>
      <c r="R1763" s="117" t="s">
        <v>398</v>
      </c>
      <c r="S1763" s="117" t="s">
        <v>398</v>
      </c>
      <c r="T1763" s="117" t="s">
        <v>398</v>
      </c>
      <c r="U1763" s="117" t="s">
        <v>398</v>
      </c>
      <c r="V1763" s="117" t="s">
        <v>398</v>
      </c>
      <c r="W1763" s="123">
        <v>54</v>
      </c>
      <c r="X1763" s="123" t="s">
        <v>906</v>
      </c>
      <c r="Y1763" s="120">
        <v>43559</v>
      </c>
      <c r="Z1763" s="121">
        <v>0.375</v>
      </c>
      <c r="AA1763" s="123" t="s">
        <v>661</v>
      </c>
      <c r="AB1763" s="117" t="s">
        <v>582</v>
      </c>
      <c r="AC1763" s="119" t="s">
        <v>398</v>
      </c>
      <c r="AD1763" s="119" t="s">
        <v>398</v>
      </c>
    </row>
    <row r="1764" spans="1:30">
      <c r="A1764" s="117">
        <v>1763</v>
      </c>
      <c r="B1764" s="123" t="s">
        <v>467</v>
      </c>
      <c r="C1764" s="117" t="s">
        <v>5</v>
      </c>
      <c r="D1764" s="117" t="s">
        <v>595</v>
      </c>
      <c r="E1764" s="117">
        <v>1763</v>
      </c>
      <c r="F1764" s="117" t="s">
        <v>922</v>
      </c>
      <c r="G1764" s="117" t="s">
        <v>591</v>
      </c>
      <c r="H1764" s="117" t="s">
        <v>1016</v>
      </c>
      <c r="I1764" s="117" t="s">
        <v>398</v>
      </c>
      <c r="J1764" s="117" t="s">
        <v>398</v>
      </c>
      <c r="K1764" s="117" t="s">
        <v>398</v>
      </c>
      <c r="L1764" s="117" t="s">
        <v>398</v>
      </c>
      <c r="M1764" s="117" t="s">
        <v>398</v>
      </c>
      <c r="N1764" s="117" t="s">
        <v>398</v>
      </c>
      <c r="O1764" s="125" t="s">
        <v>579</v>
      </c>
      <c r="P1764" s="117">
        <v>1</v>
      </c>
      <c r="Q1764" s="117" t="s">
        <v>398</v>
      </c>
      <c r="R1764" s="117" t="s">
        <v>398</v>
      </c>
      <c r="S1764" s="117" t="s">
        <v>398</v>
      </c>
      <c r="T1764" s="117" t="s">
        <v>398</v>
      </c>
      <c r="U1764" s="117" t="s">
        <v>398</v>
      </c>
      <c r="V1764" s="117" t="s">
        <v>398</v>
      </c>
      <c r="W1764" s="123">
        <v>54</v>
      </c>
      <c r="X1764" s="123" t="s">
        <v>906</v>
      </c>
      <c r="Y1764" s="120">
        <v>43559</v>
      </c>
      <c r="Z1764" s="121">
        <v>0.375</v>
      </c>
      <c r="AA1764" s="123" t="s">
        <v>661</v>
      </c>
      <c r="AB1764" s="117" t="s">
        <v>582</v>
      </c>
      <c r="AC1764" s="119" t="s">
        <v>398</v>
      </c>
      <c r="AD1764" s="119" t="s">
        <v>398</v>
      </c>
    </row>
    <row r="1765" spans="1:30">
      <c r="A1765" s="117">
        <v>1764</v>
      </c>
      <c r="B1765" s="123" t="s">
        <v>467</v>
      </c>
      <c r="C1765" s="117" t="s">
        <v>5</v>
      </c>
      <c r="D1765" s="117" t="s">
        <v>595</v>
      </c>
      <c r="E1765" s="117">
        <v>1764</v>
      </c>
      <c r="F1765" s="117" t="s">
        <v>922</v>
      </c>
      <c r="G1765" s="117" t="s">
        <v>591</v>
      </c>
      <c r="H1765" s="117" t="s">
        <v>1016</v>
      </c>
      <c r="I1765" s="117" t="s">
        <v>398</v>
      </c>
      <c r="J1765" s="117" t="s">
        <v>398</v>
      </c>
      <c r="K1765" s="117" t="s">
        <v>398</v>
      </c>
      <c r="L1765" s="117" t="s">
        <v>398</v>
      </c>
      <c r="M1765" s="117" t="s">
        <v>398</v>
      </c>
      <c r="N1765" s="117" t="s">
        <v>398</v>
      </c>
      <c r="O1765" s="125" t="s">
        <v>579</v>
      </c>
      <c r="P1765" s="117">
        <v>1</v>
      </c>
      <c r="Q1765" s="117" t="s">
        <v>398</v>
      </c>
      <c r="R1765" s="117" t="s">
        <v>398</v>
      </c>
      <c r="S1765" s="117" t="s">
        <v>398</v>
      </c>
      <c r="T1765" s="117" t="s">
        <v>398</v>
      </c>
      <c r="U1765" s="117" t="s">
        <v>398</v>
      </c>
      <c r="V1765" s="117" t="s">
        <v>398</v>
      </c>
      <c r="W1765" s="123">
        <v>54</v>
      </c>
      <c r="X1765" s="123" t="s">
        <v>906</v>
      </c>
      <c r="Y1765" s="120">
        <v>43559</v>
      </c>
      <c r="Z1765" s="121">
        <v>0.375</v>
      </c>
      <c r="AA1765" s="123" t="s">
        <v>661</v>
      </c>
      <c r="AB1765" s="117" t="s">
        <v>582</v>
      </c>
      <c r="AC1765" s="119" t="s">
        <v>398</v>
      </c>
      <c r="AD1765" s="119" t="s">
        <v>398</v>
      </c>
    </row>
    <row r="1766" spans="1:30">
      <c r="A1766" s="117">
        <v>1765</v>
      </c>
      <c r="B1766" s="123" t="s">
        <v>467</v>
      </c>
      <c r="C1766" s="117" t="s">
        <v>5</v>
      </c>
      <c r="D1766" s="117" t="s">
        <v>595</v>
      </c>
      <c r="E1766" s="117">
        <v>1765</v>
      </c>
      <c r="F1766" s="117" t="s">
        <v>922</v>
      </c>
      <c r="G1766" s="117" t="s">
        <v>591</v>
      </c>
      <c r="H1766" s="117" t="s">
        <v>1016</v>
      </c>
      <c r="I1766" s="117" t="s">
        <v>398</v>
      </c>
      <c r="J1766" s="117" t="s">
        <v>398</v>
      </c>
      <c r="K1766" s="117" t="s">
        <v>398</v>
      </c>
      <c r="L1766" s="117" t="s">
        <v>398</v>
      </c>
      <c r="M1766" s="117" t="s">
        <v>398</v>
      </c>
      <c r="N1766" s="117" t="s">
        <v>398</v>
      </c>
      <c r="O1766" s="125" t="s">
        <v>579</v>
      </c>
      <c r="P1766" s="117">
        <v>1</v>
      </c>
      <c r="Q1766" s="117" t="s">
        <v>398</v>
      </c>
      <c r="R1766" s="117" t="s">
        <v>398</v>
      </c>
      <c r="S1766" s="117" t="s">
        <v>398</v>
      </c>
      <c r="T1766" s="117" t="s">
        <v>398</v>
      </c>
      <c r="U1766" s="117" t="s">
        <v>398</v>
      </c>
      <c r="V1766" s="117" t="s">
        <v>398</v>
      </c>
      <c r="W1766" s="123">
        <v>54</v>
      </c>
      <c r="X1766" s="123" t="s">
        <v>906</v>
      </c>
      <c r="Y1766" s="120">
        <v>43559</v>
      </c>
      <c r="Z1766" s="121">
        <v>0.375</v>
      </c>
      <c r="AA1766" s="123" t="s">
        <v>661</v>
      </c>
      <c r="AB1766" s="117" t="s">
        <v>582</v>
      </c>
      <c r="AC1766" s="119" t="s">
        <v>398</v>
      </c>
      <c r="AD1766" s="119" t="s">
        <v>398</v>
      </c>
    </row>
    <row r="1767" spans="1:30">
      <c r="A1767" s="117">
        <v>1766</v>
      </c>
      <c r="B1767" s="123" t="s">
        <v>467</v>
      </c>
      <c r="C1767" s="117" t="s">
        <v>5</v>
      </c>
      <c r="D1767" s="117" t="s">
        <v>595</v>
      </c>
      <c r="E1767" s="117">
        <v>1766</v>
      </c>
      <c r="F1767" s="117" t="s">
        <v>922</v>
      </c>
      <c r="G1767" s="117" t="s">
        <v>591</v>
      </c>
      <c r="H1767" s="117" t="s">
        <v>1016</v>
      </c>
      <c r="I1767" s="117" t="s">
        <v>398</v>
      </c>
      <c r="J1767" s="117" t="s">
        <v>398</v>
      </c>
      <c r="K1767" s="117" t="s">
        <v>398</v>
      </c>
      <c r="L1767" s="117" t="s">
        <v>398</v>
      </c>
      <c r="M1767" s="117" t="s">
        <v>398</v>
      </c>
      <c r="N1767" s="117" t="s">
        <v>398</v>
      </c>
      <c r="O1767" s="125" t="s">
        <v>579</v>
      </c>
      <c r="P1767" s="117">
        <v>1</v>
      </c>
      <c r="Q1767" s="117" t="s">
        <v>398</v>
      </c>
      <c r="R1767" s="117" t="s">
        <v>398</v>
      </c>
      <c r="S1767" s="117" t="s">
        <v>398</v>
      </c>
      <c r="T1767" s="117" t="s">
        <v>398</v>
      </c>
      <c r="U1767" s="117" t="s">
        <v>398</v>
      </c>
      <c r="V1767" s="117" t="s">
        <v>398</v>
      </c>
      <c r="W1767" s="123">
        <v>54</v>
      </c>
      <c r="X1767" s="123" t="s">
        <v>906</v>
      </c>
      <c r="Y1767" s="120">
        <v>43559</v>
      </c>
      <c r="Z1767" s="121">
        <v>0.375</v>
      </c>
      <c r="AA1767" s="123" t="s">
        <v>661</v>
      </c>
      <c r="AB1767" s="117" t="s">
        <v>582</v>
      </c>
      <c r="AC1767" s="119" t="s">
        <v>398</v>
      </c>
      <c r="AD1767" s="119" t="s">
        <v>398</v>
      </c>
    </row>
    <row r="1768" spans="1:30">
      <c r="A1768" s="117">
        <v>1767</v>
      </c>
      <c r="B1768" s="123" t="s">
        <v>467</v>
      </c>
      <c r="C1768" s="117" t="s">
        <v>5</v>
      </c>
      <c r="D1768" s="117" t="s">
        <v>595</v>
      </c>
      <c r="E1768" s="117">
        <v>1767</v>
      </c>
      <c r="F1768" s="117" t="s">
        <v>922</v>
      </c>
      <c r="G1768" s="117" t="s">
        <v>591</v>
      </c>
      <c r="H1768" s="117" t="s">
        <v>1016</v>
      </c>
      <c r="I1768" s="117" t="s">
        <v>398</v>
      </c>
      <c r="J1768" s="117" t="s">
        <v>398</v>
      </c>
      <c r="K1768" s="117" t="s">
        <v>398</v>
      </c>
      <c r="L1768" s="117" t="s">
        <v>398</v>
      </c>
      <c r="M1768" s="117" t="s">
        <v>398</v>
      </c>
      <c r="N1768" s="117" t="s">
        <v>398</v>
      </c>
      <c r="O1768" s="125" t="s">
        <v>579</v>
      </c>
      <c r="P1768" s="117">
        <v>1</v>
      </c>
      <c r="Q1768" s="117" t="s">
        <v>398</v>
      </c>
      <c r="R1768" s="117" t="s">
        <v>398</v>
      </c>
      <c r="S1768" s="117" t="s">
        <v>398</v>
      </c>
      <c r="T1768" s="117" t="s">
        <v>398</v>
      </c>
      <c r="U1768" s="117" t="s">
        <v>398</v>
      </c>
      <c r="V1768" s="117" t="s">
        <v>398</v>
      </c>
      <c r="W1768" s="123">
        <v>54</v>
      </c>
      <c r="X1768" s="123" t="s">
        <v>906</v>
      </c>
      <c r="Y1768" s="120">
        <v>43559</v>
      </c>
      <c r="Z1768" s="121">
        <v>0.375</v>
      </c>
      <c r="AA1768" s="123" t="s">
        <v>661</v>
      </c>
      <c r="AB1768" s="117" t="s">
        <v>582</v>
      </c>
      <c r="AC1768" s="119" t="s">
        <v>398</v>
      </c>
      <c r="AD1768" s="119" t="s">
        <v>398</v>
      </c>
    </row>
    <row r="1769" spans="1:30">
      <c r="A1769" s="117">
        <v>1768</v>
      </c>
      <c r="B1769" s="123" t="s">
        <v>467</v>
      </c>
      <c r="C1769" s="117" t="s">
        <v>5</v>
      </c>
      <c r="D1769" s="117" t="s">
        <v>595</v>
      </c>
      <c r="E1769" s="117">
        <v>1768</v>
      </c>
      <c r="F1769" s="117" t="s">
        <v>922</v>
      </c>
      <c r="G1769" s="117" t="s">
        <v>591</v>
      </c>
      <c r="H1769" s="117" t="s">
        <v>1016</v>
      </c>
      <c r="I1769" s="117" t="s">
        <v>398</v>
      </c>
      <c r="J1769" s="117" t="s">
        <v>398</v>
      </c>
      <c r="K1769" s="117" t="s">
        <v>398</v>
      </c>
      <c r="L1769" s="117" t="s">
        <v>398</v>
      </c>
      <c r="M1769" s="117" t="s">
        <v>398</v>
      </c>
      <c r="N1769" s="117" t="s">
        <v>398</v>
      </c>
      <c r="O1769" s="125" t="s">
        <v>579</v>
      </c>
      <c r="P1769" s="117">
        <v>1</v>
      </c>
      <c r="Q1769" s="117" t="s">
        <v>398</v>
      </c>
      <c r="R1769" s="117" t="s">
        <v>398</v>
      </c>
      <c r="S1769" s="117" t="s">
        <v>398</v>
      </c>
      <c r="T1769" s="117" t="s">
        <v>398</v>
      </c>
      <c r="U1769" s="117" t="s">
        <v>398</v>
      </c>
      <c r="V1769" s="117" t="s">
        <v>398</v>
      </c>
      <c r="W1769" s="123">
        <v>54</v>
      </c>
      <c r="X1769" s="123" t="s">
        <v>906</v>
      </c>
      <c r="Y1769" s="120">
        <v>43559</v>
      </c>
      <c r="Z1769" s="121">
        <v>0.375</v>
      </c>
      <c r="AA1769" s="123" t="s">
        <v>661</v>
      </c>
      <c r="AB1769" s="117" t="s">
        <v>582</v>
      </c>
      <c r="AC1769" s="119" t="s">
        <v>398</v>
      </c>
      <c r="AD1769" s="119" t="s">
        <v>398</v>
      </c>
    </row>
    <row r="1770" spans="1:30">
      <c r="A1770" s="117">
        <v>1769</v>
      </c>
      <c r="B1770" s="123" t="s">
        <v>467</v>
      </c>
      <c r="C1770" s="117" t="s">
        <v>5</v>
      </c>
      <c r="D1770" s="117" t="s">
        <v>595</v>
      </c>
      <c r="E1770" s="117">
        <v>1769</v>
      </c>
      <c r="F1770" s="117" t="s">
        <v>922</v>
      </c>
      <c r="G1770" s="117" t="s">
        <v>591</v>
      </c>
      <c r="H1770" s="117" t="s">
        <v>1016</v>
      </c>
      <c r="I1770" s="117" t="s">
        <v>398</v>
      </c>
      <c r="J1770" s="117" t="s">
        <v>398</v>
      </c>
      <c r="K1770" s="117" t="s">
        <v>398</v>
      </c>
      <c r="L1770" s="117" t="s">
        <v>398</v>
      </c>
      <c r="M1770" s="117" t="s">
        <v>398</v>
      </c>
      <c r="N1770" s="117" t="s">
        <v>398</v>
      </c>
      <c r="O1770" s="125" t="s">
        <v>579</v>
      </c>
      <c r="P1770" s="117">
        <v>1</v>
      </c>
      <c r="Q1770" s="117" t="s">
        <v>398</v>
      </c>
      <c r="R1770" s="117" t="s">
        <v>398</v>
      </c>
      <c r="S1770" s="117" t="s">
        <v>398</v>
      </c>
      <c r="T1770" s="117" t="s">
        <v>398</v>
      </c>
      <c r="U1770" s="117" t="s">
        <v>398</v>
      </c>
      <c r="V1770" s="117" t="s">
        <v>398</v>
      </c>
      <c r="W1770" s="123">
        <v>54</v>
      </c>
      <c r="X1770" s="123" t="s">
        <v>906</v>
      </c>
      <c r="Y1770" s="120">
        <v>43559</v>
      </c>
      <c r="Z1770" s="121">
        <v>0.375</v>
      </c>
      <c r="AA1770" s="123" t="s">
        <v>661</v>
      </c>
      <c r="AB1770" s="117" t="s">
        <v>582</v>
      </c>
      <c r="AC1770" s="119" t="s">
        <v>398</v>
      </c>
      <c r="AD1770" s="119" t="s">
        <v>398</v>
      </c>
    </row>
    <row r="1771" spans="1:30">
      <c r="A1771" s="117">
        <v>1770</v>
      </c>
      <c r="B1771" s="123" t="s">
        <v>467</v>
      </c>
      <c r="C1771" s="117" t="s">
        <v>5</v>
      </c>
      <c r="D1771" s="117" t="s">
        <v>595</v>
      </c>
      <c r="E1771" s="117">
        <v>1770</v>
      </c>
      <c r="F1771" s="117" t="s">
        <v>922</v>
      </c>
      <c r="G1771" s="117" t="s">
        <v>591</v>
      </c>
      <c r="H1771" s="117" t="s">
        <v>1016</v>
      </c>
      <c r="I1771" s="117" t="s">
        <v>398</v>
      </c>
      <c r="J1771" s="117" t="s">
        <v>398</v>
      </c>
      <c r="K1771" s="117" t="s">
        <v>398</v>
      </c>
      <c r="L1771" s="117" t="s">
        <v>398</v>
      </c>
      <c r="M1771" s="117" t="s">
        <v>398</v>
      </c>
      <c r="N1771" s="117" t="s">
        <v>398</v>
      </c>
      <c r="O1771" s="125" t="s">
        <v>579</v>
      </c>
      <c r="P1771" s="117">
        <v>1</v>
      </c>
      <c r="Q1771" s="117" t="s">
        <v>398</v>
      </c>
      <c r="R1771" s="117" t="s">
        <v>398</v>
      </c>
      <c r="S1771" s="117" t="s">
        <v>398</v>
      </c>
      <c r="T1771" s="117" t="s">
        <v>398</v>
      </c>
      <c r="U1771" s="117" t="s">
        <v>398</v>
      </c>
      <c r="V1771" s="117" t="s">
        <v>398</v>
      </c>
      <c r="W1771" s="123">
        <v>54</v>
      </c>
      <c r="X1771" s="123" t="s">
        <v>906</v>
      </c>
      <c r="Y1771" s="120">
        <v>43559</v>
      </c>
      <c r="Z1771" s="121">
        <v>0.375</v>
      </c>
      <c r="AA1771" s="123" t="s">
        <v>661</v>
      </c>
      <c r="AB1771" s="117" t="s">
        <v>582</v>
      </c>
      <c r="AC1771" s="119" t="s">
        <v>398</v>
      </c>
      <c r="AD1771" s="119" t="s">
        <v>398</v>
      </c>
    </row>
    <row r="1772" spans="1:30">
      <c r="A1772" s="117">
        <v>1771</v>
      </c>
      <c r="B1772" s="123" t="s">
        <v>467</v>
      </c>
      <c r="C1772" s="117" t="s">
        <v>5</v>
      </c>
      <c r="D1772" s="117" t="s">
        <v>595</v>
      </c>
      <c r="E1772" s="117">
        <v>1771</v>
      </c>
      <c r="F1772" s="117" t="s">
        <v>922</v>
      </c>
      <c r="G1772" s="117" t="s">
        <v>591</v>
      </c>
      <c r="H1772" s="117" t="s">
        <v>1016</v>
      </c>
      <c r="I1772" s="117" t="s">
        <v>398</v>
      </c>
      <c r="J1772" s="117" t="s">
        <v>398</v>
      </c>
      <c r="K1772" s="117" t="s">
        <v>398</v>
      </c>
      <c r="L1772" s="117" t="s">
        <v>398</v>
      </c>
      <c r="M1772" s="117" t="s">
        <v>398</v>
      </c>
      <c r="N1772" s="117" t="s">
        <v>398</v>
      </c>
      <c r="O1772" s="125" t="s">
        <v>579</v>
      </c>
      <c r="P1772" s="117">
        <v>1</v>
      </c>
      <c r="Q1772" s="117" t="s">
        <v>398</v>
      </c>
      <c r="R1772" s="117" t="s">
        <v>398</v>
      </c>
      <c r="S1772" s="117" t="s">
        <v>398</v>
      </c>
      <c r="T1772" s="117" t="s">
        <v>398</v>
      </c>
      <c r="U1772" s="117" t="s">
        <v>398</v>
      </c>
      <c r="V1772" s="117" t="s">
        <v>398</v>
      </c>
      <c r="W1772" s="123">
        <v>54</v>
      </c>
      <c r="X1772" s="123" t="s">
        <v>906</v>
      </c>
      <c r="Y1772" s="120">
        <v>43559</v>
      </c>
      <c r="Z1772" s="121">
        <v>0.375</v>
      </c>
      <c r="AA1772" s="123" t="s">
        <v>661</v>
      </c>
      <c r="AB1772" s="117" t="s">
        <v>582</v>
      </c>
      <c r="AC1772" s="119" t="s">
        <v>398</v>
      </c>
      <c r="AD1772" s="119" t="s">
        <v>398</v>
      </c>
    </row>
    <row r="1773" spans="1:30">
      <c r="A1773" s="117">
        <v>1772</v>
      </c>
      <c r="B1773" s="123" t="s">
        <v>467</v>
      </c>
      <c r="C1773" s="117" t="s">
        <v>5</v>
      </c>
      <c r="D1773" s="117" t="s">
        <v>595</v>
      </c>
      <c r="E1773" s="117">
        <v>1772</v>
      </c>
      <c r="F1773" s="117" t="s">
        <v>922</v>
      </c>
      <c r="G1773" s="117" t="s">
        <v>591</v>
      </c>
      <c r="H1773" s="117" t="s">
        <v>1016</v>
      </c>
      <c r="I1773" s="117" t="s">
        <v>398</v>
      </c>
      <c r="J1773" s="117" t="s">
        <v>398</v>
      </c>
      <c r="K1773" s="117" t="s">
        <v>398</v>
      </c>
      <c r="L1773" s="117" t="s">
        <v>398</v>
      </c>
      <c r="M1773" s="117" t="s">
        <v>398</v>
      </c>
      <c r="N1773" s="117" t="s">
        <v>398</v>
      </c>
      <c r="O1773" s="125" t="s">
        <v>579</v>
      </c>
      <c r="P1773" s="117">
        <v>1</v>
      </c>
      <c r="Q1773" s="117" t="s">
        <v>398</v>
      </c>
      <c r="R1773" s="117" t="s">
        <v>398</v>
      </c>
      <c r="S1773" s="117" t="s">
        <v>398</v>
      </c>
      <c r="T1773" s="117" t="s">
        <v>398</v>
      </c>
      <c r="U1773" s="117" t="s">
        <v>398</v>
      </c>
      <c r="V1773" s="117" t="s">
        <v>398</v>
      </c>
      <c r="W1773" s="123">
        <v>54</v>
      </c>
      <c r="X1773" s="123" t="s">
        <v>906</v>
      </c>
      <c r="Y1773" s="120">
        <v>43559</v>
      </c>
      <c r="Z1773" s="121">
        <v>0.375</v>
      </c>
      <c r="AA1773" s="123" t="s">
        <v>661</v>
      </c>
      <c r="AB1773" s="117" t="s">
        <v>582</v>
      </c>
      <c r="AC1773" s="119" t="s">
        <v>398</v>
      </c>
      <c r="AD1773" s="119" t="s">
        <v>398</v>
      </c>
    </row>
    <row r="1774" spans="1:30">
      <c r="A1774" s="117">
        <v>1773</v>
      </c>
      <c r="B1774" s="123" t="s">
        <v>467</v>
      </c>
      <c r="C1774" s="117" t="s">
        <v>5</v>
      </c>
      <c r="D1774" s="117" t="s">
        <v>595</v>
      </c>
      <c r="E1774" s="117">
        <v>1773</v>
      </c>
      <c r="F1774" s="117" t="s">
        <v>922</v>
      </c>
      <c r="G1774" s="117" t="s">
        <v>591</v>
      </c>
      <c r="H1774" s="117" t="s">
        <v>1016</v>
      </c>
      <c r="I1774" s="117" t="s">
        <v>398</v>
      </c>
      <c r="J1774" s="117" t="s">
        <v>398</v>
      </c>
      <c r="K1774" s="117" t="s">
        <v>398</v>
      </c>
      <c r="L1774" s="117" t="s">
        <v>398</v>
      </c>
      <c r="M1774" s="117" t="s">
        <v>398</v>
      </c>
      <c r="N1774" s="117" t="s">
        <v>398</v>
      </c>
      <c r="O1774" s="125" t="s">
        <v>579</v>
      </c>
      <c r="P1774" s="117">
        <v>1</v>
      </c>
      <c r="Q1774" s="117" t="s">
        <v>398</v>
      </c>
      <c r="R1774" s="117" t="s">
        <v>398</v>
      </c>
      <c r="S1774" s="117" t="s">
        <v>398</v>
      </c>
      <c r="T1774" s="117" t="s">
        <v>398</v>
      </c>
      <c r="U1774" s="117" t="s">
        <v>398</v>
      </c>
      <c r="V1774" s="117" t="s">
        <v>398</v>
      </c>
      <c r="W1774" s="123">
        <v>54</v>
      </c>
      <c r="X1774" s="123" t="s">
        <v>906</v>
      </c>
      <c r="Y1774" s="120">
        <v>43559</v>
      </c>
      <c r="Z1774" s="121">
        <v>0.375</v>
      </c>
      <c r="AA1774" s="123" t="s">
        <v>661</v>
      </c>
      <c r="AB1774" s="117" t="s">
        <v>582</v>
      </c>
      <c r="AC1774" s="119" t="s">
        <v>398</v>
      </c>
      <c r="AD1774" s="119" t="s">
        <v>398</v>
      </c>
    </row>
    <row r="1775" spans="1:30">
      <c r="A1775" s="117">
        <v>1774</v>
      </c>
      <c r="B1775" s="123" t="s">
        <v>467</v>
      </c>
      <c r="C1775" s="117" t="s">
        <v>5</v>
      </c>
      <c r="D1775" s="117" t="s">
        <v>595</v>
      </c>
      <c r="E1775" s="117">
        <v>1774</v>
      </c>
      <c r="F1775" s="117" t="s">
        <v>922</v>
      </c>
      <c r="G1775" s="117" t="s">
        <v>591</v>
      </c>
      <c r="H1775" s="117" t="s">
        <v>1016</v>
      </c>
      <c r="I1775" s="117" t="s">
        <v>398</v>
      </c>
      <c r="J1775" s="117" t="s">
        <v>398</v>
      </c>
      <c r="K1775" s="117" t="s">
        <v>398</v>
      </c>
      <c r="L1775" s="117" t="s">
        <v>398</v>
      </c>
      <c r="M1775" s="117" t="s">
        <v>398</v>
      </c>
      <c r="N1775" s="117" t="s">
        <v>398</v>
      </c>
      <c r="O1775" s="125" t="s">
        <v>579</v>
      </c>
      <c r="P1775" s="117">
        <v>1</v>
      </c>
      <c r="Q1775" s="117" t="s">
        <v>398</v>
      </c>
      <c r="R1775" s="117" t="s">
        <v>398</v>
      </c>
      <c r="S1775" s="117" t="s">
        <v>398</v>
      </c>
      <c r="T1775" s="117" t="s">
        <v>398</v>
      </c>
      <c r="U1775" s="117" t="s">
        <v>398</v>
      </c>
      <c r="V1775" s="117" t="s">
        <v>398</v>
      </c>
      <c r="W1775" s="123">
        <v>54</v>
      </c>
      <c r="X1775" s="123" t="s">
        <v>906</v>
      </c>
      <c r="Y1775" s="120">
        <v>43559</v>
      </c>
      <c r="Z1775" s="121">
        <v>0.375</v>
      </c>
      <c r="AA1775" s="123" t="s">
        <v>661</v>
      </c>
      <c r="AB1775" s="117" t="s">
        <v>582</v>
      </c>
      <c r="AC1775" s="119" t="s">
        <v>398</v>
      </c>
      <c r="AD1775" s="119" t="s">
        <v>398</v>
      </c>
    </row>
    <row r="1776" spans="1:30">
      <c r="A1776" s="117">
        <v>1775</v>
      </c>
      <c r="B1776" s="123" t="s">
        <v>467</v>
      </c>
      <c r="C1776" s="117" t="s">
        <v>5</v>
      </c>
      <c r="D1776" s="117" t="s">
        <v>595</v>
      </c>
      <c r="E1776" s="117">
        <v>1775</v>
      </c>
      <c r="F1776" s="117" t="s">
        <v>922</v>
      </c>
      <c r="G1776" s="117" t="s">
        <v>591</v>
      </c>
      <c r="H1776" s="117" t="s">
        <v>1016</v>
      </c>
      <c r="I1776" s="117" t="s">
        <v>398</v>
      </c>
      <c r="J1776" s="117" t="s">
        <v>398</v>
      </c>
      <c r="K1776" s="117" t="s">
        <v>398</v>
      </c>
      <c r="L1776" s="117" t="s">
        <v>398</v>
      </c>
      <c r="M1776" s="117" t="s">
        <v>398</v>
      </c>
      <c r="N1776" s="117" t="s">
        <v>398</v>
      </c>
      <c r="O1776" s="125" t="s">
        <v>579</v>
      </c>
      <c r="P1776" s="117">
        <v>1</v>
      </c>
      <c r="Q1776" s="117" t="s">
        <v>398</v>
      </c>
      <c r="R1776" s="117" t="s">
        <v>398</v>
      </c>
      <c r="S1776" s="117" t="s">
        <v>398</v>
      </c>
      <c r="T1776" s="117" t="s">
        <v>398</v>
      </c>
      <c r="U1776" s="117" t="s">
        <v>398</v>
      </c>
      <c r="V1776" s="117" t="s">
        <v>398</v>
      </c>
      <c r="W1776" s="123">
        <v>54</v>
      </c>
      <c r="X1776" s="123" t="s">
        <v>906</v>
      </c>
      <c r="Y1776" s="120">
        <v>43559</v>
      </c>
      <c r="Z1776" s="121">
        <v>0.375</v>
      </c>
      <c r="AA1776" s="123" t="s">
        <v>661</v>
      </c>
      <c r="AB1776" s="117" t="s">
        <v>582</v>
      </c>
      <c r="AC1776" s="119" t="s">
        <v>398</v>
      </c>
      <c r="AD1776" s="119" t="s">
        <v>398</v>
      </c>
    </row>
    <row r="1777" spans="1:30">
      <c r="A1777" s="117">
        <v>1776</v>
      </c>
      <c r="B1777" s="123" t="s">
        <v>467</v>
      </c>
      <c r="C1777" s="117" t="s">
        <v>5</v>
      </c>
      <c r="D1777" s="117" t="s">
        <v>595</v>
      </c>
      <c r="E1777" s="117">
        <v>1776</v>
      </c>
      <c r="F1777" s="117" t="s">
        <v>922</v>
      </c>
      <c r="G1777" s="117" t="s">
        <v>591</v>
      </c>
      <c r="H1777" s="117" t="s">
        <v>1016</v>
      </c>
      <c r="I1777" s="117" t="s">
        <v>398</v>
      </c>
      <c r="J1777" s="117" t="s">
        <v>398</v>
      </c>
      <c r="K1777" s="117" t="s">
        <v>398</v>
      </c>
      <c r="L1777" s="117" t="s">
        <v>398</v>
      </c>
      <c r="M1777" s="117" t="s">
        <v>398</v>
      </c>
      <c r="N1777" s="117" t="s">
        <v>398</v>
      </c>
      <c r="O1777" s="125" t="s">
        <v>579</v>
      </c>
      <c r="P1777" s="117">
        <v>1</v>
      </c>
      <c r="Q1777" s="117" t="s">
        <v>398</v>
      </c>
      <c r="R1777" s="117" t="s">
        <v>398</v>
      </c>
      <c r="S1777" s="117" t="s">
        <v>398</v>
      </c>
      <c r="T1777" s="117" t="s">
        <v>398</v>
      </c>
      <c r="U1777" s="117" t="s">
        <v>398</v>
      </c>
      <c r="V1777" s="117" t="s">
        <v>398</v>
      </c>
      <c r="W1777" s="123">
        <v>54</v>
      </c>
      <c r="X1777" s="123" t="s">
        <v>906</v>
      </c>
      <c r="Y1777" s="120">
        <v>43559</v>
      </c>
      <c r="Z1777" s="121">
        <v>0.375</v>
      </c>
      <c r="AA1777" s="123" t="s">
        <v>661</v>
      </c>
      <c r="AB1777" s="117" t="s">
        <v>582</v>
      </c>
      <c r="AC1777" s="119" t="s">
        <v>398</v>
      </c>
      <c r="AD1777" s="119" t="s">
        <v>398</v>
      </c>
    </row>
    <row r="1778" spans="1:30">
      <c r="A1778" s="117">
        <v>1777</v>
      </c>
      <c r="B1778" s="123" t="s">
        <v>467</v>
      </c>
      <c r="C1778" s="117" t="s">
        <v>5</v>
      </c>
      <c r="D1778" s="117" t="s">
        <v>595</v>
      </c>
      <c r="E1778" s="117">
        <v>1777</v>
      </c>
      <c r="F1778" s="117" t="s">
        <v>922</v>
      </c>
      <c r="G1778" s="117" t="s">
        <v>591</v>
      </c>
      <c r="H1778" s="117" t="s">
        <v>1016</v>
      </c>
      <c r="I1778" s="117" t="s">
        <v>398</v>
      </c>
      <c r="J1778" s="117" t="s">
        <v>398</v>
      </c>
      <c r="K1778" s="117" t="s">
        <v>398</v>
      </c>
      <c r="L1778" s="117" t="s">
        <v>398</v>
      </c>
      <c r="M1778" s="117" t="s">
        <v>398</v>
      </c>
      <c r="N1778" s="117" t="s">
        <v>398</v>
      </c>
      <c r="O1778" s="125" t="s">
        <v>579</v>
      </c>
      <c r="P1778" s="117">
        <v>1</v>
      </c>
      <c r="Q1778" s="117" t="s">
        <v>398</v>
      </c>
      <c r="R1778" s="117" t="s">
        <v>398</v>
      </c>
      <c r="S1778" s="117" t="s">
        <v>398</v>
      </c>
      <c r="T1778" s="117" t="s">
        <v>398</v>
      </c>
      <c r="U1778" s="117" t="s">
        <v>398</v>
      </c>
      <c r="V1778" s="117" t="s">
        <v>398</v>
      </c>
      <c r="W1778" s="123">
        <v>54</v>
      </c>
      <c r="X1778" s="123" t="s">
        <v>906</v>
      </c>
      <c r="Y1778" s="120">
        <v>43559</v>
      </c>
      <c r="Z1778" s="121">
        <v>0.375</v>
      </c>
      <c r="AA1778" s="123" t="s">
        <v>661</v>
      </c>
      <c r="AB1778" s="117" t="s">
        <v>582</v>
      </c>
      <c r="AC1778" s="119" t="s">
        <v>398</v>
      </c>
      <c r="AD1778" s="119" t="s">
        <v>398</v>
      </c>
    </row>
    <row r="1779" spans="1:30">
      <c r="A1779" s="117">
        <v>1778</v>
      </c>
      <c r="B1779" s="123" t="s">
        <v>467</v>
      </c>
      <c r="C1779" s="117" t="s">
        <v>5</v>
      </c>
      <c r="D1779" s="117" t="s">
        <v>595</v>
      </c>
      <c r="E1779" s="117">
        <v>1778</v>
      </c>
      <c r="F1779" s="117" t="s">
        <v>922</v>
      </c>
      <c r="G1779" s="117" t="s">
        <v>591</v>
      </c>
      <c r="H1779" s="117" t="s">
        <v>1016</v>
      </c>
      <c r="I1779" s="117" t="s">
        <v>398</v>
      </c>
      <c r="J1779" s="117" t="s">
        <v>398</v>
      </c>
      <c r="K1779" s="117" t="s">
        <v>398</v>
      </c>
      <c r="L1779" s="117" t="s">
        <v>398</v>
      </c>
      <c r="M1779" s="117" t="s">
        <v>398</v>
      </c>
      <c r="N1779" s="117" t="s">
        <v>398</v>
      </c>
      <c r="O1779" s="125" t="s">
        <v>579</v>
      </c>
      <c r="P1779" s="117">
        <v>1</v>
      </c>
      <c r="Q1779" s="117" t="s">
        <v>398</v>
      </c>
      <c r="R1779" s="117" t="s">
        <v>398</v>
      </c>
      <c r="S1779" s="117" t="s">
        <v>398</v>
      </c>
      <c r="T1779" s="117" t="s">
        <v>398</v>
      </c>
      <c r="U1779" s="117" t="s">
        <v>398</v>
      </c>
      <c r="V1779" s="117" t="s">
        <v>398</v>
      </c>
      <c r="W1779" s="123">
        <v>54</v>
      </c>
      <c r="X1779" s="123" t="s">
        <v>906</v>
      </c>
      <c r="Y1779" s="120">
        <v>43559</v>
      </c>
      <c r="Z1779" s="121">
        <v>0.375</v>
      </c>
      <c r="AA1779" s="123" t="s">
        <v>661</v>
      </c>
      <c r="AB1779" s="117" t="s">
        <v>582</v>
      </c>
      <c r="AC1779" s="119" t="s">
        <v>398</v>
      </c>
      <c r="AD1779" s="119" t="s">
        <v>398</v>
      </c>
    </row>
    <row r="1780" spans="1:30">
      <c r="A1780" s="117">
        <v>1779</v>
      </c>
      <c r="B1780" s="123" t="s">
        <v>467</v>
      </c>
      <c r="C1780" s="117" t="s">
        <v>5</v>
      </c>
      <c r="D1780" s="117" t="s">
        <v>595</v>
      </c>
      <c r="E1780" s="117">
        <v>1779</v>
      </c>
      <c r="F1780" s="117" t="s">
        <v>922</v>
      </c>
      <c r="G1780" s="117" t="s">
        <v>591</v>
      </c>
      <c r="H1780" s="117" t="s">
        <v>1016</v>
      </c>
      <c r="I1780" s="117" t="s">
        <v>398</v>
      </c>
      <c r="J1780" s="117" t="s">
        <v>398</v>
      </c>
      <c r="K1780" s="117" t="s">
        <v>398</v>
      </c>
      <c r="L1780" s="117" t="s">
        <v>398</v>
      </c>
      <c r="M1780" s="117" t="s">
        <v>398</v>
      </c>
      <c r="N1780" s="117" t="s">
        <v>398</v>
      </c>
      <c r="O1780" s="125" t="s">
        <v>579</v>
      </c>
      <c r="P1780" s="117">
        <v>1</v>
      </c>
      <c r="Q1780" s="117" t="s">
        <v>398</v>
      </c>
      <c r="R1780" s="117" t="s">
        <v>398</v>
      </c>
      <c r="S1780" s="117" t="s">
        <v>398</v>
      </c>
      <c r="T1780" s="117" t="s">
        <v>398</v>
      </c>
      <c r="U1780" s="117" t="s">
        <v>398</v>
      </c>
      <c r="V1780" s="117" t="s">
        <v>398</v>
      </c>
      <c r="W1780" s="123">
        <v>54</v>
      </c>
      <c r="X1780" s="123" t="s">
        <v>906</v>
      </c>
      <c r="Y1780" s="120">
        <v>43559</v>
      </c>
      <c r="Z1780" s="121">
        <v>0.375</v>
      </c>
      <c r="AA1780" s="123" t="s">
        <v>661</v>
      </c>
      <c r="AB1780" s="117" t="s">
        <v>582</v>
      </c>
      <c r="AC1780" s="119" t="s">
        <v>398</v>
      </c>
      <c r="AD1780" s="119" t="s">
        <v>398</v>
      </c>
    </row>
    <row r="1781" spans="1:30">
      <c r="A1781" s="117">
        <v>1780</v>
      </c>
      <c r="B1781" s="123" t="s">
        <v>467</v>
      </c>
      <c r="C1781" s="117" t="s">
        <v>5</v>
      </c>
      <c r="D1781" s="117" t="s">
        <v>595</v>
      </c>
      <c r="E1781" s="117">
        <v>1780</v>
      </c>
      <c r="F1781" s="117" t="s">
        <v>922</v>
      </c>
      <c r="G1781" s="117" t="s">
        <v>591</v>
      </c>
      <c r="H1781" s="117" t="s">
        <v>1016</v>
      </c>
      <c r="I1781" s="117" t="s">
        <v>398</v>
      </c>
      <c r="J1781" s="117" t="s">
        <v>398</v>
      </c>
      <c r="K1781" s="117" t="s">
        <v>398</v>
      </c>
      <c r="L1781" s="117" t="s">
        <v>398</v>
      </c>
      <c r="M1781" s="117" t="s">
        <v>398</v>
      </c>
      <c r="N1781" s="117" t="s">
        <v>398</v>
      </c>
      <c r="O1781" s="125" t="s">
        <v>579</v>
      </c>
      <c r="P1781" s="117">
        <v>1</v>
      </c>
      <c r="Q1781" s="117" t="s">
        <v>398</v>
      </c>
      <c r="R1781" s="117" t="s">
        <v>398</v>
      </c>
      <c r="S1781" s="117" t="s">
        <v>398</v>
      </c>
      <c r="T1781" s="117" t="s">
        <v>398</v>
      </c>
      <c r="U1781" s="117" t="s">
        <v>398</v>
      </c>
      <c r="V1781" s="117" t="s">
        <v>398</v>
      </c>
      <c r="W1781" s="123">
        <v>54</v>
      </c>
      <c r="X1781" s="123" t="s">
        <v>906</v>
      </c>
      <c r="Y1781" s="120">
        <v>43559</v>
      </c>
      <c r="Z1781" s="121">
        <v>0.375</v>
      </c>
      <c r="AA1781" s="123" t="s">
        <v>661</v>
      </c>
      <c r="AB1781" s="117" t="s">
        <v>582</v>
      </c>
      <c r="AC1781" s="119" t="s">
        <v>398</v>
      </c>
      <c r="AD1781" s="119" t="s">
        <v>398</v>
      </c>
    </row>
    <row r="1782" spans="1:30">
      <c r="A1782" s="117">
        <v>1781</v>
      </c>
      <c r="B1782" s="123" t="s">
        <v>467</v>
      </c>
      <c r="C1782" s="117" t="s">
        <v>5</v>
      </c>
      <c r="D1782" s="117" t="s">
        <v>595</v>
      </c>
      <c r="E1782" s="117">
        <v>1781</v>
      </c>
      <c r="F1782" s="117" t="s">
        <v>922</v>
      </c>
      <c r="G1782" s="117" t="s">
        <v>591</v>
      </c>
      <c r="H1782" s="117" t="s">
        <v>1016</v>
      </c>
      <c r="I1782" s="117" t="s">
        <v>398</v>
      </c>
      <c r="J1782" s="117" t="s">
        <v>398</v>
      </c>
      <c r="K1782" s="117" t="s">
        <v>398</v>
      </c>
      <c r="L1782" s="117" t="s">
        <v>398</v>
      </c>
      <c r="M1782" s="117" t="s">
        <v>398</v>
      </c>
      <c r="N1782" s="117" t="s">
        <v>398</v>
      </c>
      <c r="O1782" s="125" t="s">
        <v>579</v>
      </c>
      <c r="P1782" s="117">
        <v>1</v>
      </c>
      <c r="Q1782" s="117" t="s">
        <v>398</v>
      </c>
      <c r="R1782" s="117" t="s">
        <v>398</v>
      </c>
      <c r="S1782" s="117" t="s">
        <v>398</v>
      </c>
      <c r="T1782" s="117" t="s">
        <v>398</v>
      </c>
      <c r="U1782" s="117" t="s">
        <v>398</v>
      </c>
      <c r="V1782" s="117" t="s">
        <v>398</v>
      </c>
      <c r="W1782" s="123">
        <v>54</v>
      </c>
      <c r="X1782" s="123" t="s">
        <v>906</v>
      </c>
      <c r="Y1782" s="120">
        <v>43559</v>
      </c>
      <c r="Z1782" s="121">
        <v>0.375</v>
      </c>
      <c r="AA1782" s="123" t="s">
        <v>661</v>
      </c>
      <c r="AB1782" s="117" t="s">
        <v>582</v>
      </c>
      <c r="AC1782" s="119" t="s">
        <v>398</v>
      </c>
      <c r="AD1782" s="119" t="s">
        <v>398</v>
      </c>
    </row>
    <row r="1783" spans="1:30">
      <c r="A1783" s="117">
        <v>1782</v>
      </c>
      <c r="B1783" s="123" t="s">
        <v>467</v>
      </c>
      <c r="C1783" s="117" t="s">
        <v>5</v>
      </c>
      <c r="D1783" s="117" t="s">
        <v>595</v>
      </c>
      <c r="E1783" s="117">
        <v>1782</v>
      </c>
      <c r="F1783" s="117" t="s">
        <v>922</v>
      </c>
      <c r="G1783" s="117" t="s">
        <v>591</v>
      </c>
      <c r="H1783" s="117" t="s">
        <v>1016</v>
      </c>
      <c r="I1783" s="117" t="s">
        <v>398</v>
      </c>
      <c r="J1783" s="117" t="s">
        <v>398</v>
      </c>
      <c r="K1783" s="117" t="s">
        <v>398</v>
      </c>
      <c r="L1783" s="117" t="s">
        <v>398</v>
      </c>
      <c r="M1783" s="117" t="s">
        <v>398</v>
      </c>
      <c r="N1783" s="117" t="s">
        <v>398</v>
      </c>
      <c r="O1783" s="125" t="s">
        <v>579</v>
      </c>
      <c r="P1783" s="117">
        <v>1</v>
      </c>
      <c r="Q1783" s="117" t="s">
        <v>398</v>
      </c>
      <c r="R1783" s="117" t="s">
        <v>398</v>
      </c>
      <c r="S1783" s="117" t="s">
        <v>398</v>
      </c>
      <c r="T1783" s="117" t="s">
        <v>398</v>
      </c>
      <c r="U1783" s="117" t="s">
        <v>398</v>
      </c>
      <c r="V1783" s="117" t="s">
        <v>398</v>
      </c>
      <c r="W1783" s="123">
        <v>54</v>
      </c>
      <c r="X1783" s="123" t="s">
        <v>906</v>
      </c>
      <c r="Y1783" s="120">
        <v>43559</v>
      </c>
      <c r="Z1783" s="121">
        <v>0.375</v>
      </c>
      <c r="AA1783" s="123" t="s">
        <v>661</v>
      </c>
      <c r="AB1783" s="117" t="s">
        <v>582</v>
      </c>
      <c r="AC1783" s="119" t="s">
        <v>398</v>
      </c>
      <c r="AD1783" s="119" t="s">
        <v>398</v>
      </c>
    </row>
    <row r="1784" spans="1:30">
      <c r="A1784" s="117">
        <v>1783</v>
      </c>
      <c r="B1784" s="123" t="s">
        <v>467</v>
      </c>
      <c r="C1784" s="117" t="s">
        <v>5</v>
      </c>
      <c r="D1784" s="117" t="s">
        <v>595</v>
      </c>
      <c r="E1784" s="117">
        <v>1783</v>
      </c>
      <c r="F1784" s="117" t="s">
        <v>922</v>
      </c>
      <c r="G1784" s="117" t="s">
        <v>591</v>
      </c>
      <c r="H1784" s="117" t="s">
        <v>1016</v>
      </c>
      <c r="I1784" s="117" t="s">
        <v>398</v>
      </c>
      <c r="J1784" s="117" t="s">
        <v>398</v>
      </c>
      <c r="K1784" s="117" t="s">
        <v>398</v>
      </c>
      <c r="L1784" s="117" t="s">
        <v>398</v>
      </c>
      <c r="M1784" s="117" t="s">
        <v>398</v>
      </c>
      <c r="N1784" s="117" t="s">
        <v>398</v>
      </c>
      <c r="O1784" s="125" t="s">
        <v>579</v>
      </c>
      <c r="P1784" s="117">
        <v>1</v>
      </c>
      <c r="Q1784" s="117" t="s">
        <v>398</v>
      </c>
      <c r="R1784" s="117" t="s">
        <v>398</v>
      </c>
      <c r="S1784" s="117" t="s">
        <v>398</v>
      </c>
      <c r="T1784" s="117" t="s">
        <v>398</v>
      </c>
      <c r="U1784" s="117" t="s">
        <v>398</v>
      </c>
      <c r="V1784" s="117" t="s">
        <v>398</v>
      </c>
      <c r="W1784" s="123">
        <v>54</v>
      </c>
      <c r="X1784" s="123" t="s">
        <v>906</v>
      </c>
      <c r="Y1784" s="120">
        <v>43559</v>
      </c>
      <c r="Z1784" s="121">
        <v>0.375</v>
      </c>
      <c r="AA1784" s="123" t="s">
        <v>661</v>
      </c>
      <c r="AB1784" s="117" t="s">
        <v>582</v>
      </c>
      <c r="AC1784" s="119" t="s">
        <v>398</v>
      </c>
      <c r="AD1784" s="119" t="s">
        <v>398</v>
      </c>
    </row>
    <row r="1785" spans="1:30">
      <c r="A1785" s="117">
        <v>1784</v>
      </c>
      <c r="B1785" s="123" t="s">
        <v>467</v>
      </c>
      <c r="C1785" s="117" t="s">
        <v>5</v>
      </c>
      <c r="D1785" s="117" t="s">
        <v>595</v>
      </c>
      <c r="E1785" s="117">
        <v>1784</v>
      </c>
      <c r="F1785" s="117" t="s">
        <v>922</v>
      </c>
      <c r="G1785" s="117" t="s">
        <v>591</v>
      </c>
      <c r="H1785" s="117" t="s">
        <v>1016</v>
      </c>
      <c r="I1785" s="117" t="s">
        <v>398</v>
      </c>
      <c r="J1785" s="117" t="s">
        <v>398</v>
      </c>
      <c r="K1785" s="117" t="s">
        <v>398</v>
      </c>
      <c r="L1785" s="117" t="s">
        <v>398</v>
      </c>
      <c r="M1785" s="117" t="s">
        <v>398</v>
      </c>
      <c r="N1785" s="117" t="s">
        <v>398</v>
      </c>
      <c r="O1785" s="125" t="s">
        <v>579</v>
      </c>
      <c r="P1785" s="117">
        <v>1</v>
      </c>
      <c r="Q1785" s="117" t="s">
        <v>398</v>
      </c>
      <c r="R1785" s="117" t="s">
        <v>398</v>
      </c>
      <c r="S1785" s="117" t="s">
        <v>398</v>
      </c>
      <c r="T1785" s="117" t="s">
        <v>398</v>
      </c>
      <c r="U1785" s="117" t="s">
        <v>398</v>
      </c>
      <c r="V1785" s="117" t="s">
        <v>398</v>
      </c>
      <c r="W1785" s="123">
        <v>54</v>
      </c>
      <c r="X1785" s="123" t="s">
        <v>906</v>
      </c>
      <c r="Y1785" s="120">
        <v>43559</v>
      </c>
      <c r="Z1785" s="121">
        <v>0.375</v>
      </c>
      <c r="AA1785" s="123" t="s">
        <v>661</v>
      </c>
      <c r="AB1785" s="117" t="s">
        <v>582</v>
      </c>
      <c r="AC1785" s="119" t="s">
        <v>398</v>
      </c>
      <c r="AD1785" s="119" t="s">
        <v>398</v>
      </c>
    </row>
    <row r="1786" spans="1:30">
      <c r="A1786" s="117">
        <v>1785</v>
      </c>
      <c r="B1786" s="123" t="s">
        <v>467</v>
      </c>
      <c r="C1786" s="117" t="s">
        <v>5</v>
      </c>
      <c r="D1786" s="117" t="s">
        <v>595</v>
      </c>
      <c r="E1786" s="117">
        <v>1785</v>
      </c>
      <c r="F1786" s="117" t="s">
        <v>922</v>
      </c>
      <c r="G1786" s="117" t="s">
        <v>591</v>
      </c>
      <c r="H1786" s="117" t="s">
        <v>1016</v>
      </c>
      <c r="I1786" s="117" t="s">
        <v>398</v>
      </c>
      <c r="J1786" s="117" t="s">
        <v>398</v>
      </c>
      <c r="K1786" s="117" t="s">
        <v>398</v>
      </c>
      <c r="L1786" s="117" t="s">
        <v>398</v>
      </c>
      <c r="M1786" s="117" t="s">
        <v>398</v>
      </c>
      <c r="N1786" s="117" t="s">
        <v>398</v>
      </c>
      <c r="O1786" s="125" t="s">
        <v>579</v>
      </c>
      <c r="P1786" s="117">
        <v>1</v>
      </c>
      <c r="Q1786" s="117" t="s">
        <v>398</v>
      </c>
      <c r="R1786" s="117" t="s">
        <v>398</v>
      </c>
      <c r="S1786" s="117" t="s">
        <v>398</v>
      </c>
      <c r="T1786" s="117" t="s">
        <v>398</v>
      </c>
      <c r="U1786" s="117" t="s">
        <v>398</v>
      </c>
      <c r="V1786" s="117" t="s">
        <v>398</v>
      </c>
      <c r="W1786" s="123">
        <v>54</v>
      </c>
      <c r="X1786" s="123" t="s">
        <v>906</v>
      </c>
      <c r="Y1786" s="120">
        <v>43559</v>
      </c>
      <c r="Z1786" s="121">
        <v>0.375</v>
      </c>
      <c r="AA1786" s="123" t="s">
        <v>661</v>
      </c>
      <c r="AB1786" s="117" t="s">
        <v>582</v>
      </c>
      <c r="AC1786" s="119" t="s">
        <v>398</v>
      </c>
      <c r="AD1786" s="119" t="s">
        <v>398</v>
      </c>
    </row>
    <row r="1787" spans="1:30">
      <c r="A1787" s="117">
        <v>1786</v>
      </c>
      <c r="B1787" s="123" t="s">
        <v>467</v>
      </c>
      <c r="C1787" s="117" t="s">
        <v>5</v>
      </c>
      <c r="D1787" s="117" t="s">
        <v>595</v>
      </c>
      <c r="E1787" s="117">
        <v>1786</v>
      </c>
      <c r="F1787" s="117" t="s">
        <v>922</v>
      </c>
      <c r="G1787" s="117" t="s">
        <v>591</v>
      </c>
      <c r="H1787" s="117" t="s">
        <v>1016</v>
      </c>
      <c r="I1787" s="117" t="s">
        <v>398</v>
      </c>
      <c r="J1787" s="117" t="s">
        <v>398</v>
      </c>
      <c r="K1787" s="117" t="s">
        <v>398</v>
      </c>
      <c r="L1787" s="117" t="s">
        <v>398</v>
      </c>
      <c r="M1787" s="117" t="s">
        <v>398</v>
      </c>
      <c r="N1787" s="117" t="s">
        <v>398</v>
      </c>
      <c r="O1787" s="125" t="s">
        <v>579</v>
      </c>
      <c r="P1787" s="117">
        <v>1</v>
      </c>
      <c r="Q1787" s="117" t="s">
        <v>398</v>
      </c>
      <c r="R1787" s="117" t="s">
        <v>398</v>
      </c>
      <c r="S1787" s="117" t="s">
        <v>398</v>
      </c>
      <c r="T1787" s="117" t="s">
        <v>398</v>
      </c>
      <c r="U1787" s="117" t="s">
        <v>398</v>
      </c>
      <c r="V1787" s="117" t="s">
        <v>398</v>
      </c>
      <c r="W1787" s="123">
        <v>54</v>
      </c>
      <c r="X1787" s="123" t="s">
        <v>906</v>
      </c>
      <c r="Y1787" s="120">
        <v>43559</v>
      </c>
      <c r="Z1787" s="121">
        <v>0.375</v>
      </c>
      <c r="AA1787" s="123" t="s">
        <v>661</v>
      </c>
      <c r="AB1787" s="117" t="s">
        <v>582</v>
      </c>
      <c r="AC1787" s="119" t="s">
        <v>398</v>
      </c>
      <c r="AD1787" s="119" t="s">
        <v>398</v>
      </c>
    </row>
    <row r="1788" spans="1:30">
      <c r="A1788" s="117">
        <v>1787</v>
      </c>
      <c r="B1788" s="123" t="s">
        <v>467</v>
      </c>
      <c r="C1788" s="117" t="s">
        <v>5</v>
      </c>
      <c r="D1788" s="117" t="s">
        <v>595</v>
      </c>
      <c r="E1788" s="117">
        <v>1787</v>
      </c>
      <c r="F1788" s="117" t="s">
        <v>922</v>
      </c>
      <c r="G1788" s="117" t="s">
        <v>591</v>
      </c>
      <c r="H1788" s="117" t="s">
        <v>1016</v>
      </c>
      <c r="I1788" s="117" t="s">
        <v>398</v>
      </c>
      <c r="J1788" s="117" t="s">
        <v>398</v>
      </c>
      <c r="K1788" s="117" t="s">
        <v>398</v>
      </c>
      <c r="L1788" s="117" t="s">
        <v>398</v>
      </c>
      <c r="M1788" s="117" t="s">
        <v>398</v>
      </c>
      <c r="N1788" s="117" t="s">
        <v>398</v>
      </c>
      <c r="O1788" s="125" t="s">
        <v>579</v>
      </c>
      <c r="P1788" s="117">
        <v>1</v>
      </c>
      <c r="Q1788" s="117" t="s">
        <v>398</v>
      </c>
      <c r="R1788" s="117" t="s">
        <v>398</v>
      </c>
      <c r="S1788" s="117" t="s">
        <v>398</v>
      </c>
      <c r="T1788" s="117" t="s">
        <v>398</v>
      </c>
      <c r="U1788" s="117" t="s">
        <v>398</v>
      </c>
      <c r="V1788" s="117" t="s">
        <v>398</v>
      </c>
      <c r="W1788" s="123">
        <v>54</v>
      </c>
      <c r="X1788" s="123" t="s">
        <v>906</v>
      </c>
      <c r="Y1788" s="120">
        <v>43559</v>
      </c>
      <c r="Z1788" s="121">
        <v>0.375</v>
      </c>
      <c r="AA1788" s="123" t="s">
        <v>661</v>
      </c>
      <c r="AB1788" s="117" t="s">
        <v>582</v>
      </c>
      <c r="AC1788" s="119" t="s">
        <v>398</v>
      </c>
      <c r="AD1788" s="119" t="s">
        <v>398</v>
      </c>
    </row>
    <row r="1789" spans="1:30">
      <c r="A1789" s="117">
        <v>1788</v>
      </c>
      <c r="B1789" s="123" t="s">
        <v>467</v>
      </c>
      <c r="C1789" s="117" t="s">
        <v>5</v>
      </c>
      <c r="D1789" s="117" t="s">
        <v>595</v>
      </c>
      <c r="E1789" s="117">
        <v>1788</v>
      </c>
      <c r="F1789" s="117" t="s">
        <v>922</v>
      </c>
      <c r="G1789" s="117" t="s">
        <v>591</v>
      </c>
      <c r="H1789" s="117" t="s">
        <v>1016</v>
      </c>
      <c r="I1789" s="117" t="s">
        <v>398</v>
      </c>
      <c r="J1789" s="117" t="s">
        <v>398</v>
      </c>
      <c r="K1789" s="117" t="s">
        <v>398</v>
      </c>
      <c r="L1789" s="117" t="s">
        <v>398</v>
      </c>
      <c r="M1789" s="117" t="s">
        <v>398</v>
      </c>
      <c r="N1789" s="117" t="s">
        <v>398</v>
      </c>
      <c r="O1789" s="125" t="s">
        <v>579</v>
      </c>
      <c r="P1789" s="117">
        <v>1</v>
      </c>
      <c r="Q1789" s="117" t="s">
        <v>398</v>
      </c>
      <c r="R1789" s="117" t="s">
        <v>398</v>
      </c>
      <c r="S1789" s="117" t="s">
        <v>398</v>
      </c>
      <c r="T1789" s="117" t="s">
        <v>398</v>
      </c>
      <c r="U1789" s="117" t="s">
        <v>398</v>
      </c>
      <c r="V1789" s="117" t="s">
        <v>398</v>
      </c>
      <c r="W1789" s="123">
        <v>54</v>
      </c>
      <c r="X1789" s="123" t="s">
        <v>906</v>
      </c>
      <c r="Y1789" s="120">
        <v>43559</v>
      </c>
      <c r="Z1789" s="121">
        <v>0.375</v>
      </c>
      <c r="AA1789" s="123" t="s">
        <v>661</v>
      </c>
      <c r="AB1789" s="117" t="s">
        <v>582</v>
      </c>
      <c r="AC1789" s="119" t="s">
        <v>398</v>
      </c>
      <c r="AD1789" s="119" t="s">
        <v>398</v>
      </c>
    </row>
    <row r="1790" spans="1:30">
      <c r="A1790" s="117">
        <v>1789</v>
      </c>
      <c r="B1790" s="123" t="s">
        <v>467</v>
      </c>
      <c r="C1790" s="117" t="s">
        <v>5</v>
      </c>
      <c r="D1790" s="117" t="s">
        <v>595</v>
      </c>
      <c r="E1790" s="117">
        <v>1789</v>
      </c>
      <c r="F1790" s="117" t="s">
        <v>922</v>
      </c>
      <c r="G1790" s="117" t="s">
        <v>591</v>
      </c>
      <c r="H1790" s="117" t="s">
        <v>1016</v>
      </c>
      <c r="I1790" s="117" t="s">
        <v>398</v>
      </c>
      <c r="J1790" s="117" t="s">
        <v>398</v>
      </c>
      <c r="K1790" s="117" t="s">
        <v>398</v>
      </c>
      <c r="L1790" s="117" t="s">
        <v>398</v>
      </c>
      <c r="M1790" s="117" t="s">
        <v>398</v>
      </c>
      <c r="N1790" s="117" t="s">
        <v>398</v>
      </c>
      <c r="O1790" s="125" t="s">
        <v>579</v>
      </c>
      <c r="P1790" s="117">
        <v>1</v>
      </c>
      <c r="Q1790" s="117" t="s">
        <v>398</v>
      </c>
      <c r="R1790" s="117" t="s">
        <v>398</v>
      </c>
      <c r="S1790" s="117" t="s">
        <v>398</v>
      </c>
      <c r="T1790" s="117" t="s">
        <v>398</v>
      </c>
      <c r="U1790" s="117" t="s">
        <v>398</v>
      </c>
      <c r="V1790" s="117" t="s">
        <v>398</v>
      </c>
      <c r="W1790" s="123">
        <v>54</v>
      </c>
      <c r="X1790" s="123" t="s">
        <v>906</v>
      </c>
      <c r="Y1790" s="120">
        <v>43559</v>
      </c>
      <c r="Z1790" s="121">
        <v>0.375</v>
      </c>
      <c r="AA1790" s="123" t="s">
        <v>661</v>
      </c>
      <c r="AB1790" s="117" t="s">
        <v>582</v>
      </c>
      <c r="AC1790" s="119" t="s">
        <v>398</v>
      </c>
      <c r="AD1790" s="119" t="s">
        <v>398</v>
      </c>
    </row>
    <row r="1791" spans="1:30">
      <c r="A1791" s="117">
        <v>1790</v>
      </c>
      <c r="B1791" s="123" t="s">
        <v>467</v>
      </c>
      <c r="C1791" s="117" t="s">
        <v>5</v>
      </c>
      <c r="D1791" s="117" t="s">
        <v>595</v>
      </c>
      <c r="E1791" s="117">
        <v>1790</v>
      </c>
      <c r="F1791" s="117" t="s">
        <v>922</v>
      </c>
      <c r="G1791" s="117" t="s">
        <v>591</v>
      </c>
      <c r="H1791" s="117" t="s">
        <v>1016</v>
      </c>
      <c r="I1791" s="117" t="s">
        <v>398</v>
      </c>
      <c r="J1791" s="117" t="s">
        <v>398</v>
      </c>
      <c r="K1791" s="117" t="s">
        <v>398</v>
      </c>
      <c r="L1791" s="117" t="s">
        <v>398</v>
      </c>
      <c r="M1791" s="117" t="s">
        <v>398</v>
      </c>
      <c r="N1791" s="117" t="s">
        <v>398</v>
      </c>
      <c r="O1791" s="125" t="s">
        <v>579</v>
      </c>
      <c r="P1791" s="117">
        <v>1</v>
      </c>
      <c r="Q1791" s="117" t="s">
        <v>398</v>
      </c>
      <c r="R1791" s="117" t="s">
        <v>398</v>
      </c>
      <c r="S1791" s="117" t="s">
        <v>398</v>
      </c>
      <c r="T1791" s="117" t="s">
        <v>398</v>
      </c>
      <c r="U1791" s="117" t="s">
        <v>398</v>
      </c>
      <c r="V1791" s="117" t="s">
        <v>398</v>
      </c>
      <c r="W1791" s="123">
        <v>54</v>
      </c>
      <c r="X1791" s="123" t="s">
        <v>906</v>
      </c>
      <c r="Y1791" s="120">
        <v>43559</v>
      </c>
      <c r="Z1791" s="121">
        <v>0.375</v>
      </c>
      <c r="AA1791" s="123" t="s">
        <v>661</v>
      </c>
      <c r="AB1791" s="117" t="s">
        <v>582</v>
      </c>
      <c r="AC1791" s="119" t="s">
        <v>398</v>
      </c>
      <c r="AD1791" s="119" t="s">
        <v>398</v>
      </c>
    </row>
    <row r="1792" spans="1:30">
      <c r="A1792" s="117">
        <v>1791</v>
      </c>
      <c r="B1792" s="123" t="s">
        <v>467</v>
      </c>
      <c r="C1792" s="117" t="s">
        <v>5</v>
      </c>
      <c r="D1792" s="117" t="s">
        <v>595</v>
      </c>
      <c r="E1792" s="117">
        <v>1791</v>
      </c>
      <c r="F1792" s="117" t="s">
        <v>922</v>
      </c>
      <c r="G1792" s="117" t="s">
        <v>591</v>
      </c>
      <c r="H1792" s="117" t="s">
        <v>1016</v>
      </c>
      <c r="I1792" s="117" t="s">
        <v>398</v>
      </c>
      <c r="J1792" s="117" t="s">
        <v>398</v>
      </c>
      <c r="K1792" s="117" t="s">
        <v>398</v>
      </c>
      <c r="L1792" s="117" t="s">
        <v>398</v>
      </c>
      <c r="M1792" s="117" t="s">
        <v>398</v>
      </c>
      <c r="N1792" s="117" t="s">
        <v>398</v>
      </c>
      <c r="O1792" s="125" t="s">
        <v>579</v>
      </c>
      <c r="P1792" s="117">
        <v>1</v>
      </c>
      <c r="Q1792" s="117" t="s">
        <v>398</v>
      </c>
      <c r="R1792" s="117" t="s">
        <v>398</v>
      </c>
      <c r="S1792" s="117" t="s">
        <v>398</v>
      </c>
      <c r="T1792" s="117" t="s">
        <v>398</v>
      </c>
      <c r="U1792" s="117" t="s">
        <v>398</v>
      </c>
      <c r="V1792" s="117" t="s">
        <v>398</v>
      </c>
      <c r="W1792" s="123">
        <v>54</v>
      </c>
      <c r="X1792" s="123" t="s">
        <v>906</v>
      </c>
      <c r="Y1792" s="120">
        <v>43559</v>
      </c>
      <c r="Z1792" s="121">
        <v>0.375</v>
      </c>
      <c r="AA1792" s="123" t="s">
        <v>661</v>
      </c>
      <c r="AB1792" s="117" t="s">
        <v>582</v>
      </c>
      <c r="AC1792" s="119" t="s">
        <v>398</v>
      </c>
      <c r="AD1792" s="119" t="s">
        <v>398</v>
      </c>
    </row>
    <row r="1793" spans="1:30">
      <c r="A1793" s="117">
        <v>1792</v>
      </c>
      <c r="B1793" s="123" t="s">
        <v>467</v>
      </c>
      <c r="C1793" s="117" t="s">
        <v>5</v>
      </c>
      <c r="D1793" s="117" t="s">
        <v>595</v>
      </c>
      <c r="E1793" s="117">
        <v>1792</v>
      </c>
      <c r="F1793" s="117" t="s">
        <v>922</v>
      </c>
      <c r="G1793" s="117" t="s">
        <v>591</v>
      </c>
      <c r="H1793" s="117" t="s">
        <v>1016</v>
      </c>
      <c r="I1793" s="117" t="s">
        <v>398</v>
      </c>
      <c r="J1793" s="117" t="s">
        <v>398</v>
      </c>
      <c r="K1793" s="117" t="s">
        <v>398</v>
      </c>
      <c r="L1793" s="117" t="s">
        <v>398</v>
      </c>
      <c r="M1793" s="117" t="s">
        <v>398</v>
      </c>
      <c r="N1793" s="117" t="s">
        <v>398</v>
      </c>
      <c r="O1793" s="125" t="s">
        <v>579</v>
      </c>
      <c r="P1793" s="117">
        <v>1</v>
      </c>
      <c r="Q1793" s="117" t="s">
        <v>398</v>
      </c>
      <c r="R1793" s="117" t="s">
        <v>398</v>
      </c>
      <c r="S1793" s="117" t="s">
        <v>398</v>
      </c>
      <c r="T1793" s="117" t="s">
        <v>398</v>
      </c>
      <c r="U1793" s="117" t="s">
        <v>398</v>
      </c>
      <c r="V1793" s="117" t="s">
        <v>398</v>
      </c>
      <c r="W1793" s="123">
        <v>54</v>
      </c>
      <c r="X1793" s="123" t="s">
        <v>906</v>
      </c>
      <c r="Y1793" s="120">
        <v>43559</v>
      </c>
      <c r="Z1793" s="121">
        <v>0.375</v>
      </c>
      <c r="AA1793" s="123" t="s">
        <v>661</v>
      </c>
      <c r="AB1793" s="117" t="s">
        <v>582</v>
      </c>
      <c r="AC1793" s="119" t="s">
        <v>398</v>
      </c>
      <c r="AD1793" s="119" t="s">
        <v>398</v>
      </c>
    </row>
    <row r="1794" spans="1:30">
      <c r="A1794" s="117">
        <v>1793</v>
      </c>
      <c r="B1794" s="123" t="s">
        <v>467</v>
      </c>
      <c r="C1794" s="117" t="s">
        <v>5</v>
      </c>
      <c r="D1794" s="117" t="s">
        <v>595</v>
      </c>
      <c r="E1794" s="117">
        <v>1793</v>
      </c>
      <c r="F1794" s="117" t="s">
        <v>922</v>
      </c>
      <c r="G1794" s="117" t="s">
        <v>591</v>
      </c>
      <c r="H1794" s="117" t="s">
        <v>1016</v>
      </c>
      <c r="I1794" s="117" t="s">
        <v>398</v>
      </c>
      <c r="J1794" s="117" t="s">
        <v>398</v>
      </c>
      <c r="K1794" s="117" t="s">
        <v>398</v>
      </c>
      <c r="L1794" s="117" t="s">
        <v>398</v>
      </c>
      <c r="M1794" s="117" t="s">
        <v>398</v>
      </c>
      <c r="N1794" s="117" t="s">
        <v>398</v>
      </c>
      <c r="O1794" s="125" t="s">
        <v>579</v>
      </c>
      <c r="P1794" s="117">
        <v>1</v>
      </c>
      <c r="Q1794" s="117" t="s">
        <v>398</v>
      </c>
      <c r="R1794" s="117" t="s">
        <v>398</v>
      </c>
      <c r="S1794" s="117" t="s">
        <v>398</v>
      </c>
      <c r="T1794" s="117" t="s">
        <v>398</v>
      </c>
      <c r="U1794" s="117" t="s">
        <v>398</v>
      </c>
      <c r="V1794" s="117" t="s">
        <v>398</v>
      </c>
      <c r="W1794" s="123">
        <v>54</v>
      </c>
      <c r="X1794" s="123" t="s">
        <v>906</v>
      </c>
      <c r="Y1794" s="120">
        <v>43559</v>
      </c>
      <c r="Z1794" s="121">
        <v>0.375</v>
      </c>
      <c r="AA1794" s="123" t="s">
        <v>661</v>
      </c>
      <c r="AB1794" s="117" t="s">
        <v>582</v>
      </c>
      <c r="AC1794" s="119" t="s">
        <v>398</v>
      </c>
      <c r="AD1794" s="119" t="s">
        <v>398</v>
      </c>
    </row>
    <row r="1795" spans="1:30">
      <c r="A1795" s="117">
        <v>1794</v>
      </c>
      <c r="B1795" s="123" t="s">
        <v>467</v>
      </c>
      <c r="C1795" s="117" t="s">
        <v>5</v>
      </c>
      <c r="D1795" s="117" t="s">
        <v>595</v>
      </c>
      <c r="E1795" s="117">
        <v>1794</v>
      </c>
      <c r="F1795" s="117" t="s">
        <v>922</v>
      </c>
      <c r="G1795" s="117" t="s">
        <v>591</v>
      </c>
      <c r="H1795" s="117" t="s">
        <v>1016</v>
      </c>
      <c r="I1795" s="117" t="s">
        <v>398</v>
      </c>
      <c r="J1795" s="117" t="s">
        <v>398</v>
      </c>
      <c r="K1795" s="117" t="s">
        <v>398</v>
      </c>
      <c r="L1795" s="117" t="s">
        <v>398</v>
      </c>
      <c r="M1795" s="117" t="s">
        <v>398</v>
      </c>
      <c r="N1795" s="117" t="s">
        <v>398</v>
      </c>
      <c r="O1795" s="125" t="s">
        <v>579</v>
      </c>
      <c r="P1795" s="117">
        <v>1</v>
      </c>
      <c r="Q1795" s="117" t="s">
        <v>398</v>
      </c>
      <c r="R1795" s="117" t="s">
        <v>398</v>
      </c>
      <c r="S1795" s="117" t="s">
        <v>398</v>
      </c>
      <c r="T1795" s="117" t="s">
        <v>398</v>
      </c>
      <c r="U1795" s="117" t="s">
        <v>398</v>
      </c>
      <c r="V1795" s="117" t="s">
        <v>398</v>
      </c>
      <c r="W1795" s="123">
        <v>54</v>
      </c>
      <c r="X1795" s="123" t="s">
        <v>906</v>
      </c>
      <c r="Y1795" s="120">
        <v>43559</v>
      </c>
      <c r="Z1795" s="121">
        <v>0.375</v>
      </c>
      <c r="AA1795" s="123" t="s">
        <v>661</v>
      </c>
      <c r="AB1795" s="117" t="s">
        <v>582</v>
      </c>
      <c r="AC1795" s="119" t="s">
        <v>398</v>
      </c>
      <c r="AD1795" s="119" t="s">
        <v>398</v>
      </c>
    </row>
    <row r="1796" spans="1:30">
      <c r="A1796" s="117">
        <v>1795</v>
      </c>
      <c r="B1796" s="123" t="s">
        <v>467</v>
      </c>
      <c r="C1796" s="117" t="s">
        <v>5</v>
      </c>
      <c r="D1796" s="117" t="s">
        <v>595</v>
      </c>
      <c r="E1796" s="117">
        <v>1795</v>
      </c>
      <c r="F1796" s="117" t="s">
        <v>922</v>
      </c>
      <c r="G1796" s="117" t="s">
        <v>591</v>
      </c>
      <c r="H1796" s="117" t="s">
        <v>1016</v>
      </c>
      <c r="I1796" s="117" t="s">
        <v>398</v>
      </c>
      <c r="J1796" s="117" t="s">
        <v>398</v>
      </c>
      <c r="K1796" s="117" t="s">
        <v>398</v>
      </c>
      <c r="L1796" s="117" t="s">
        <v>398</v>
      </c>
      <c r="M1796" s="117" t="s">
        <v>398</v>
      </c>
      <c r="N1796" s="117" t="s">
        <v>398</v>
      </c>
      <c r="O1796" s="125" t="s">
        <v>579</v>
      </c>
      <c r="P1796" s="117">
        <v>1</v>
      </c>
      <c r="Q1796" s="117" t="s">
        <v>398</v>
      </c>
      <c r="R1796" s="117" t="s">
        <v>398</v>
      </c>
      <c r="S1796" s="117" t="s">
        <v>398</v>
      </c>
      <c r="T1796" s="117" t="s">
        <v>398</v>
      </c>
      <c r="U1796" s="117" t="s">
        <v>398</v>
      </c>
      <c r="V1796" s="117" t="s">
        <v>398</v>
      </c>
      <c r="W1796" s="123">
        <v>54</v>
      </c>
      <c r="X1796" s="123" t="s">
        <v>906</v>
      </c>
      <c r="Y1796" s="120">
        <v>43559</v>
      </c>
      <c r="Z1796" s="121">
        <v>0.375</v>
      </c>
      <c r="AA1796" s="123" t="s">
        <v>661</v>
      </c>
      <c r="AB1796" s="117" t="s">
        <v>582</v>
      </c>
      <c r="AC1796" s="119" t="s">
        <v>398</v>
      </c>
      <c r="AD1796" s="119" t="s">
        <v>398</v>
      </c>
    </row>
    <row r="1797" spans="1:30">
      <c r="A1797" s="117">
        <v>1796</v>
      </c>
      <c r="B1797" s="123" t="s">
        <v>467</v>
      </c>
      <c r="C1797" s="117" t="s">
        <v>5</v>
      </c>
      <c r="D1797" s="117" t="s">
        <v>595</v>
      </c>
      <c r="E1797" s="117">
        <v>1796</v>
      </c>
      <c r="F1797" s="117" t="s">
        <v>922</v>
      </c>
      <c r="G1797" s="117" t="s">
        <v>591</v>
      </c>
      <c r="H1797" s="117" t="s">
        <v>1016</v>
      </c>
      <c r="I1797" s="117" t="s">
        <v>398</v>
      </c>
      <c r="J1797" s="117" t="s">
        <v>398</v>
      </c>
      <c r="K1797" s="117" t="s">
        <v>398</v>
      </c>
      <c r="L1797" s="117" t="s">
        <v>398</v>
      </c>
      <c r="M1797" s="117" t="s">
        <v>398</v>
      </c>
      <c r="N1797" s="117" t="s">
        <v>398</v>
      </c>
      <c r="O1797" s="125" t="s">
        <v>579</v>
      </c>
      <c r="P1797" s="117">
        <v>1</v>
      </c>
      <c r="Q1797" s="117" t="s">
        <v>398</v>
      </c>
      <c r="R1797" s="117" t="s">
        <v>398</v>
      </c>
      <c r="S1797" s="117" t="s">
        <v>398</v>
      </c>
      <c r="T1797" s="117" t="s">
        <v>398</v>
      </c>
      <c r="U1797" s="117" t="s">
        <v>398</v>
      </c>
      <c r="V1797" s="117" t="s">
        <v>398</v>
      </c>
      <c r="W1797" s="123">
        <v>54</v>
      </c>
      <c r="X1797" s="123" t="s">
        <v>906</v>
      </c>
      <c r="Y1797" s="120">
        <v>43559</v>
      </c>
      <c r="Z1797" s="121">
        <v>0.375</v>
      </c>
      <c r="AA1797" s="123" t="s">
        <v>661</v>
      </c>
      <c r="AB1797" s="117" t="s">
        <v>582</v>
      </c>
      <c r="AC1797" s="119" t="s">
        <v>398</v>
      </c>
      <c r="AD1797" s="119" t="s">
        <v>398</v>
      </c>
    </row>
    <row r="1798" spans="1:30">
      <c r="A1798" s="117">
        <v>1797</v>
      </c>
      <c r="B1798" s="123" t="s">
        <v>467</v>
      </c>
      <c r="C1798" s="117" t="s">
        <v>5</v>
      </c>
      <c r="D1798" s="117" t="s">
        <v>595</v>
      </c>
      <c r="E1798" s="117">
        <v>1797</v>
      </c>
      <c r="F1798" s="117" t="s">
        <v>922</v>
      </c>
      <c r="G1798" s="117" t="s">
        <v>591</v>
      </c>
      <c r="H1798" s="117" t="s">
        <v>1016</v>
      </c>
      <c r="I1798" s="117" t="s">
        <v>398</v>
      </c>
      <c r="J1798" s="117" t="s">
        <v>398</v>
      </c>
      <c r="K1798" s="117" t="s">
        <v>398</v>
      </c>
      <c r="L1798" s="117" t="s">
        <v>398</v>
      </c>
      <c r="M1798" s="117" t="s">
        <v>398</v>
      </c>
      <c r="N1798" s="117" t="s">
        <v>398</v>
      </c>
      <c r="O1798" s="125" t="s">
        <v>579</v>
      </c>
      <c r="P1798" s="117">
        <v>1</v>
      </c>
      <c r="Q1798" s="117" t="s">
        <v>398</v>
      </c>
      <c r="R1798" s="117" t="s">
        <v>398</v>
      </c>
      <c r="S1798" s="117" t="s">
        <v>398</v>
      </c>
      <c r="T1798" s="117" t="s">
        <v>398</v>
      </c>
      <c r="U1798" s="117" t="s">
        <v>398</v>
      </c>
      <c r="V1798" s="117" t="s">
        <v>398</v>
      </c>
      <c r="W1798" s="123">
        <v>54</v>
      </c>
      <c r="X1798" s="123" t="s">
        <v>906</v>
      </c>
      <c r="Y1798" s="120">
        <v>43559</v>
      </c>
      <c r="Z1798" s="121">
        <v>0.375</v>
      </c>
      <c r="AA1798" s="123" t="s">
        <v>661</v>
      </c>
      <c r="AB1798" s="117" t="s">
        <v>582</v>
      </c>
      <c r="AC1798" s="119" t="s">
        <v>398</v>
      </c>
      <c r="AD1798" s="119" t="s">
        <v>398</v>
      </c>
    </row>
    <row r="1799" spans="1:30">
      <c r="A1799" s="117">
        <v>1798</v>
      </c>
      <c r="B1799" s="123" t="s">
        <v>467</v>
      </c>
      <c r="C1799" s="117" t="s">
        <v>5</v>
      </c>
      <c r="D1799" s="117" t="s">
        <v>595</v>
      </c>
      <c r="E1799" s="117">
        <v>1798</v>
      </c>
      <c r="F1799" s="117" t="s">
        <v>922</v>
      </c>
      <c r="G1799" s="117" t="s">
        <v>591</v>
      </c>
      <c r="H1799" s="117" t="s">
        <v>1016</v>
      </c>
      <c r="I1799" s="117" t="s">
        <v>398</v>
      </c>
      <c r="J1799" s="117" t="s">
        <v>398</v>
      </c>
      <c r="K1799" s="117" t="s">
        <v>398</v>
      </c>
      <c r="L1799" s="117" t="s">
        <v>398</v>
      </c>
      <c r="M1799" s="117" t="s">
        <v>398</v>
      </c>
      <c r="N1799" s="117" t="s">
        <v>398</v>
      </c>
      <c r="O1799" s="125" t="s">
        <v>579</v>
      </c>
      <c r="P1799" s="117">
        <v>1</v>
      </c>
      <c r="Q1799" s="117" t="s">
        <v>398</v>
      </c>
      <c r="R1799" s="117" t="s">
        <v>398</v>
      </c>
      <c r="S1799" s="117" t="s">
        <v>398</v>
      </c>
      <c r="T1799" s="117" t="s">
        <v>398</v>
      </c>
      <c r="U1799" s="117" t="s">
        <v>398</v>
      </c>
      <c r="V1799" s="117" t="s">
        <v>398</v>
      </c>
      <c r="W1799" s="123">
        <v>54</v>
      </c>
      <c r="X1799" s="123" t="s">
        <v>906</v>
      </c>
      <c r="Y1799" s="120">
        <v>43559</v>
      </c>
      <c r="Z1799" s="121">
        <v>0.375</v>
      </c>
      <c r="AA1799" s="123" t="s">
        <v>661</v>
      </c>
      <c r="AB1799" s="117" t="s">
        <v>582</v>
      </c>
      <c r="AC1799" s="119" t="s">
        <v>398</v>
      </c>
      <c r="AD1799" s="119" t="s">
        <v>398</v>
      </c>
    </row>
    <row r="1800" spans="1:30">
      <c r="A1800" s="117">
        <v>1799</v>
      </c>
      <c r="B1800" s="123" t="s">
        <v>467</v>
      </c>
      <c r="C1800" s="117" t="s">
        <v>5</v>
      </c>
      <c r="D1800" s="117" t="s">
        <v>595</v>
      </c>
      <c r="E1800" s="117">
        <v>1799</v>
      </c>
      <c r="F1800" s="117" t="s">
        <v>922</v>
      </c>
      <c r="G1800" s="117" t="s">
        <v>591</v>
      </c>
      <c r="H1800" s="117" t="s">
        <v>1016</v>
      </c>
      <c r="I1800" s="117" t="s">
        <v>398</v>
      </c>
      <c r="J1800" s="117" t="s">
        <v>398</v>
      </c>
      <c r="K1800" s="117" t="s">
        <v>398</v>
      </c>
      <c r="L1800" s="117" t="s">
        <v>398</v>
      </c>
      <c r="M1800" s="117" t="s">
        <v>398</v>
      </c>
      <c r="N1800" s="117" t="s">
        <v>398</v>
      </c>
      <c r="O1800" s="125" t="s">
        <v>579</v>
      </c>
      <c r="P1800" s="117">
        <v>1</v>
      </c>
      <c r="Q1800" s="117" t="s">
        <v>398</v>
      </c>
      <c r="R1800" s="117" t="s">
        <v>398</v>
      </c>
      <c r="S1800" s="117" t="s">
        <v>398</v>
      </c>
      <c r="T1800" s="117" t="s">
        <v>398</v>
      </c>
      <c r="U1800" s="117" t="s">
        <v>398</v>
      </c>
      <c r="V1800" s="117" t="s">
        <v>398</v>
      </c>
      <c r="W1800" s="123">
        <v>54</v>
      </c>
      <c r="X1800" s="123" t="s">
        <v>906</v>
      </c>
      <c r="Y1800" s="120">
        <v>43559</v>
      </c>
      <c r="Z1800" s="121">
        <v>0.375</v>
      </c>
      <c r="AA1800" s="123" t="s">
        <v>661</v>
      </c>
      <c r="AB1800" s="117" t="s">
        <v>582</v>
      </c>
      <c r="AC1800" s="119" t="s">
        <v>398</v>
      </c>
      <c r="AD1800" s="119" t="s">
        <v>398</v>
      </c>
    </row>
    <row r="1801" spans="1:30">
      <c r="A1801" s="117">
        <v>1800</v>
      </c>
      <c r="B1801" s="123" t="s">
        <v>467</v>
      </c>
      <c r="C1801" s="117" t="s">
        <v>5</v>
      </c>
      <c r="D1801" s="117" t="s">
        <v>595</v>
      </c>
      <c r="E1801" s="117">
        <v>1800</v>
      </c>
      <c r="F1801" s="117" t="s">
        <v>922</v>
      </c>
      <c r="G1801" s="117" t="s">
        <v>591</v>
      </c>
      <c r="H1801" s="117" t="s">
        <v>1016</v>
      </c>
      <c r="I1801" s="117" t="s">
        <v>398</v>
      </c>
      <c r="J1801" s="117" t="s">
        <v>398</v>
      </c>
      <c r="K1801" s="117" t="s">
        <v>398</v>
      </c>
      <c r="L1801" s="117" t="s">
        <v>398</v>
      </c>
      <c r="M1801" s="117" t="s">
        <v>398</v>
      </c>
      <c r="N1801" s="117" t="s">
        <v>398</v>
      </c>
      <c r="O1801" s="125" t="s">
        <v>579</v>
      </c>
      <c r="P1801" s="117">
        <v>1</v>
      </c>
      <c r="Q1801" s="117" t="s">
        <v>398</v>
      </c>
      <c r="R1801" s="117" t="s">
        <v>398</v>
      </c>
      <c r="S1801" s="117" t="s">
        <v>398</v>
      </c>
      <c r="T1801" s="117" t="s">
        <v>398</v>
      </c>
      <c r="U1801" s="117" t="s">
        <v>398</v>
      </c>
      <c r="V1801" s="117" t="s">
        <v>398</v>
      </c>
      <c r="W1801" s="123">
        <v>54</v>
      </c>
      <c r="X1801" s="123" t="s">
        <v>906</v>
      </c>
      <c r="Y1801" s="120">
        <v>43559</v>
      </c>
      <c r="Z1801" s="121">
        <v>0.375</v>
      </c>
      <c r="AA1801" s="123" t="s">
        <v>661</v>
      </c>
      <c r="AB1801" s="117" t="s">
        <v>582</v>
      </c>
      <c r="AC1801" s="119" t="s">
        <v>398</v>
      </c>
      <c r="AD1801" s="119" t="s">
        <v>398</v>
      </c>
    </row>
    <row r="1802" spans="1:30">
      <c r="A1802" s="117">
        <v>1801</v>
      </c>
      <c r="B1802" s="123" t="s">
        <v>467</v>
      </c>
      <c r="C1802" s="117" t="s">
        <v>5</v>
      </c>
      <c r="D1802" s="117" t="s">
        <v>595</v>
      </c>
      <c r="E1802" s="117">
        <v>1801</v>
      </c>
      <c r="F1802" s="117" t="s">
        <v>922</v>
      </c>
      <c r="G1802" s="117" t="s">
        <v>591</v>
      </c>
      <c r="H1802" s="117" t="s">
        <v>1016</v>
      </c>
      <c r="I1802" s="117" t="s">
        <v>398</v>
      </c>
      <c r="J1802" s="117" t="s">
        <v>398</v>
      </c>
      <c r="K1802" s="117" t="s">
        <v>398</v>
      </c>
      <c r="L1802" s="117" t="s">
        <v>398</v>
      </c>
      <c r="M1802" s="117" t="s">
        <v>398</v>
      </c>
      <c r="N1802" s="117" t="s">
        <v>398</v>
      </c>
      <c r="O1802" s="125" t="s">
        <v>579</v>
      </c>
      <c r="P1802" s="117">
        <v>1</v>
      </c>
      <c r="Q1802" s="117" t="s">
        <v>398</v>
      </c>
      <c r="R1802" s="117" t="s">
        <v>398</v>
      </c>
      <c r="S1802" s="117" t="s">
        <v>398</v>
      </c>
      <c r="T1802" s="117" t="s">
        <v>398</v>
      </c>
      <c r="U1802" s="117" t="s">
        <v>398</v>
      </c>
      <c r="V1802" s="117" t="s">
        <v>398</v>
      </c>
      <c r="W1802" s="123">
        <v>54</v>
      </c>
      <c r="X1802" s="123" t="s">
        <v>906</v>
      </c>
      <c r="Y1802" s="120">
        <v>43559</v>
      </c>
      <c r="Z1802" s="121">
        <v>0.375</v>
      </c>
      <c r="AA1802" s="123" t="s">
        <v>661</v>
      </c>
      <c r="AB1802" s="117" t="s">
        <v>582</v>
      </c>
      <c r="AC1802" s="119" t="s">
        <v>398</v>
      </c>
      <c r="AD1802" s="119" t="s">
        <v>398</v>
      </c>
    </row>
    <row r="1803" spans="1:30">
      <c r="A1803" s="117">
        <v>1802</v>
      </c>
      <c r="B1803" s="123" t="s">
        <v>467</v>
      </c>
      <c r="C1803" s="117" t="s">
        <v>5</v>
      </c>
      <c r="D1803" s="117" t="s">
        <v>595</v>
      </c>
      <c r="E1803" s="117">
        <v>1802</v>
      </c>
      <c r="F1803" s="117" t="s">
        <v>922</v>
      </c>
      <c r="G1803" s="117" t="s">
        <v>591</v>
      </c>
      <c r="H1803" s="117" t="s">
        <v>1016</v>
      </c>
      <c r="I1803" s="117" t="s">
        <v>398</v>
      </c>
      <c r="J1803" s="117" t="s">
        <v>398</v>
      </c>
      <c r="K1803" s="117" t="s">
        <v>398</v>
      </c>
      <c r="L1803" s="117" t="s">
        <v>398</v>
      </c>
      <c r="M1803" s="117" t="s">
        <v>398</v>
      </c>
      <c r="N1803" s="117" t="s">
        <v>398</v>
      </c>
      <c r="O1803" s="125" t="s">
        <v>579</v>
      </c>
      <c r="P1803" s="117">
        <v>1</v>
      </c>
      <c r="Q1803" s="117" t="s">
        <v>398</v>
      </c>
      <c r="R1803" s="117" t="s">
        <v>398</v>
      </c>
      <c r="S1803" s="117" t="s">
        <v>398</v>
      </c>
      <c r="T1803" s="117" t="s">
        <v>398</v>
      </c>
      <c r="U1803" s="117" t="s">
        <v>398</v>
      </c>
      <c r="V1803" s="117" t="s">
        <v>398</v>
      </c>
      <c r="W1803" s="123">
        <v>54</v>
      </c>
      <c r="X1803" s="123" t="s">
        <v>906</v>
      </c>
      <c r="Y1803" s="120">
        <v>43559</v>
      </c>
      <c r="Z1803" s="121">
        <v>0.375</v>
      </c>
      <c r="AA1803" s="123" t="s">
        <v>661</v>
      </c>
      <c r="AB1803" s="117" t="s">
        <v>582</v>
      </c>
      <c r="AC1803" s="119" t="s">
        <v>398</v>
      </c>
      <c r="AD1803" s="119" t="s">
        <v>398</v>
      </c>
    </row>
    <row r="1804" spans="1:30">
      <c r="A1804" s="117">
        <v>1803</v>
      </c>
      <c r="B1804" s="123" t="s">
        <v>467</v>
      </c>
      <c r="C1804" s="117" t="s">
        <v>5</v>
      </c>
      <c r="D1804" s="117" t="s">
        <v>595</v>
      </c>
      <c r="E1804" s="117">
        <v>1803</v>
      </c>
      <c r="F1804" s="117" t="s">
        <v>922</v>
      </c>
      <c r="G1804" s="117" t="s">
        <v>591</v>
      </c>
      <c r="H1804" s="117" t="s">
        <v>1016</v>
      </c>
      <c r="I1804" s="117" t="s">
        <v>398</v>
      </c>
      <c r="J1804" s="117" t="s">
        <v>398</v>
      </c>
      <c r="K1804" s="117" t="s">
        <v>398</v>
      </c>
      <c r="L1804" s="117" t="s">
        <v>398</v>
      </c>
      <c r="M1804" s="117" t="s">
        <v>398</v>
      </c>
      <c r="N1804" s="117" t="s">
        <v>398</v>
      </c>
      <c r="O1804" s="125" t="s">
        <v>579</v>
      </c>
      <c r="P1804" s="117">
        <v>1</v>
      </c>
      <c r="Q1804" s="117" t="s">
        <v>398</v>
      </c>
      <c r="R1804" s="117" t="s">
        <v>398</v>
      </c>
      <c r="S1804" s="117" t="s">
        <v>398</v>
      </c>
      <c r="T1804" s="117" t="s">
        <v>398</v>
      </c>
      <c r="U1804" s="117" t="s">
        <v>398</v>
      </c>
      <c r="V1804" s="117" t="s">
        <v>398</v>
      </c>
      <c r="W1804" s="123">
        <v>54</v>
      </c>
      <c r="X1804" s="123" t="s">
        <v>906</v>
      </c>
      <c r="Y1804" s="120">
        <v>43559</v>
      </c>
      <c r="Z1804" s="121">
        <v>0.375</v>
      </c>
      <c r="AA1804" s="123" t="s">
        <v>661</v>
      </c>
      <c r="AB1804" s="117" t="s">
        <v>582</v>
      </c>
      <c r="AC1804" s="119" t="s">
        <v>398</v>
      </c>
      <c r="AD1804" s="119" t="s">
        <v>398</v>
      </c>
    </row>
    <row r="1805" spans="1:30">
      <c r="A1805" s="117">
        <v>1804</v>
      </c>
      <c r="B1805" s="123" t="s">
        <v>467</v>
      </c>
      <c r="C1805" s="117" t="s">
        <v>5</v>
      </c>
      <c r="D1805" s="117" t="s">
        <v>595</v>
      </c>
      <c r="E1805" s="117">
        <v>1804</v>
      </c>
      <c r="F1805" s="117" t="s">
        <v>922</v>
      </c>
      <c r="G1805" s="117" t="s">
        <v>591</v>
      </c>
      <c r="H1805" s="117" t="s">
        <v>1016</v>
      </c>
      <c r="I1805" s="117" t="s">
        <v>398</v>
      </c>
      <c r="J1805" s="117" t="s">
        <v>398</v>
      </c>
      <c r="K1805" s="117" t="s">
        <v>398</v>
      </c>
      <c r="L1805" s="117" t="s">
        <v>398</v>
      </c>
      <c r="M1805" s="117" t="s">
        <v>398</v>
      </c>
      <c r="N1805" s="117" t="s">
        <v>398</v>
      </c>
      <c r="O1805" s="125" t="s">
        <v>579</v>
      </c>
      <c r="P1805" s="117">
        <v>1</v>
      </c>
      <c r="Q1805" s="117" t="s">
        <v>398</v>
      </c>
      <c r="R1805" s="117" t="s">
        <v>398</v>
      </c>
      <c r="S1805" s="117" t="s">
        <v>398</v>
      </c>
      <c r="T1805" s="117" t="s">
        <v>398</v>
      </c>
      <c r="U1805" s="117" t="s">
        <v>398</v>
      </c>
      <c r="V1805" s="117" t="s">
        <v>398</v>
      </c>
      <c r="W1805" s="123">
        <v>54</v>
      </c>
      <c r="X1805" s="123" t="s">
        <v>906</v>
      </c>
      <c r="Y1805" s="120">
        <v>43559</v>
      </c>
      <c r="Z1805" s="121">
        <v>0.375</v>
      </c>
      <c r="AA1805" s="123" t="s">
        <v>661</v>
      </c>
      <c r="AB1805" s="117" t="s">
        <v>582</v>
      </c>
      <c r="AC1805" s="119" t="s">
        <v>398</v>
      </c>
      <c r="AD1805" s="119" t="s">
        <v>398</v>
      </c>
    </row>
    <row r="1806" spans="1:30">
      <c r="A1806" s="117">
        <v>1805</v>
      </c>
      <c r="B1806" s="123" t="s">
        <v>467</v>
      </c>
      <c r="C1806" s="117" t="s">
        <v>5</v>
      </c>
      <c r="D1806" s="117" t="s">
        <v>595</v>
      </c>
      <c r="E1806" s="117">
        <v>1805</v>
      </c>
      <c r="F1806" s="117" t="s">
        <v>922</v>
      </c>
      <c r="G1806" s="117" t="s">
        <v>591</v>
      </c>
      <c r="H1806" s="117" t="s">
        <v>1016</v>
      </c>
      <c r="I1806" s="117" t="s">
        <v>398</v>
      </c>
      <c r="J1806" s="117" t="s">
        <v>398</v>
      </c>
      <c r="K1806" s="117" t="s">
        <v>398</v>
      </c>
      <c r="L1806" s="117" t="s">
        <v>398</v>
      </c>
      <c r="M1806" s="117" t="s">
        <v>398</v>
      </c>
      <c r="N1806" s="117" t="s">
        <v>398</v>
      </c>
      <c r="O1806" s="125" t="s">
        <v>579</v>
      </c>
      <c r="P1806" s="117">
        <v>1</v>
      </c>
      <c r="Q1806" s="117" t="s">
        <v>398</v>
      </c>
      <c r="R1806" s="117" t="s">
        <v>398</v>
      </c>
      <c r="S1806" s="117" t="s">
        <v>398</v>
      </c>
      <c r="T1806" s="117" t="s">
        <v>398</v>
      </c>
      <c r="U1806" s="117" t="s">
        <v>398</v>
      </c>
      <c r="V1806" s="117" t="s">
        <v>398</v>
      </c>
      <c r="W1806" s="123">
        <v>54</v>
      </c>
      <c r="X1806" s="123" t="s">
        <v>906</v>
      </c>
      <c r="Y1806" s="120">
        <v>43559</v>
      </c>
      <c r="Z1806" s="121">
        <v>0.375</v>
      </c>
      <c r="AA1806" s="123" t="s">
        <v>661</v>
      </c>
      <c r="AB1806" s="117" t="s">
        <v>582</v>
      </c>
      <c r="AC1806" s="119" t="s">
        <v>398</v>
      </c>
      <c r="AD1806" s="119" t="s">
        <v>398</v>
      </c>
    </row>
    <row r="1807" spans="1:30">
      <c r="A1807" s="117">
        <v>1806</v>
      </c>
      <c r="B1807" s="123" t="s">
        <v>467</v>
      </c>
      <c r="C1807" s="117" t="s">
        <v>5</v>
      </c>
      <c r="D1807" s="117" t="s">
        <v>595</v>
      </c>
      <c r="E1807" s="117">
        <v>1806</v>
      </c>
      <c r="F1807" s="117" t="s">
        <v>922</v>
      </c>
      <c r="G1807" s="117" t="s">
        <v>591</v>
      </c>
      <c r="H1807" s="117" t="s">
        <v>1016</v>
      </c>
      <c r="I1807" s="117" t="s">
        <v>398</v>
      </c>
      <c r="J1807" s="117" t="s">
        <v>398</v>
      </c>
      <c r="K1807" s="117" t="s">
        <v>398</v>
      </c>
      <c r="L1807" s="117" t="s">
        <v>398</v>
      </c>
      <c r="M1807" s="117" t="s">
        <v>398</v>
      </c>
      <c r="N1807" s="117" t="s">
        <v>398</v>
      </c>
      <c r="O1807" s="125" t="s">
        <v>579</v>
      </c>
      <c r="P1807" s="117">
        <v>1</v>
      </c>
      <c r="Q1807" s="117" t="s">
        <v>398</v>
      </c>
      <c r="R1807" s="117" t="s">
        <v>398</v>
      </c>
      <c r="S1807" s="117" t="s">
        <v>398</v>
      </c>
      <c r="T1807" s="117" t="s">
        <v>398</v>
      </c>
      <c r="U1807" s="117" t="s">
        <v>398</v>
      </c>
      <c r="V1807" s="117" t="s">
        <v>398</v>
      </c>
      <c r="W1807" s="123">
        <v>54</v>
      </c>
      <c r="X1807" s="123" t="s">
        <v>906</v>
      </c>
      <c r="Y1807" s="120">
        <v>43559</v>
      </c>
      <c r="Z1807" s="121">
        <v>0.375</v>
      </c>
      <c r="AA1807" s="123" t="s">
        <v>661</v>
      </c>
      <c r="AB1807" s="117" t="s">
        <v>582</v>
      </c>
      <c r="AC1807" s="119" t="s">
        <v>398</v>
      </c>
      <c r="AD1807" s="119" t="s">
        <v>398</v>
      </c>
    </row>
    <row r="1808" spans="1:30">
      <c r="A1808" s="117">
        <v>1807</v>
      </c>
      <c r="B1808" s="123" t="s">
        <v>467</v>
      </c>
      <c r="C1808" s="117" t="s">
        <v>5</v>
      </c>
      <c r="D1808" s="117" t="s">
        <v>595</v>
      </c>
      <c r="E1808" s="117">
        <v>1807</v>
      </c>
      <c r="F1808" s="117" t="s">
        <v>922</v>
      </c>
      <c r="G1808" s="117" t="s">
        <v>591</v>
      </c>
      <c r="H1808" s="117" t="s">
        <v>1016</v>
      </c>
      <c r="I1808" s="117" t="s">
        <v>398</v>
      </c>
      <c r="J1808" s="117" t="s">
        <v>398</v>
      </c>
      <c r="K1808" s="117" t="s">
        <v>398</v>
      </c>
      <c r="L1808" s="117" t="s">
        <v>398</v>
      </c>
      <c r="M1808" s="117" t="s">
        <v>398</v>
      </c>
      <c r="N1808" s="117" t="s">
        <v>398</v>
      </c>
      <c r="O1808" s="125" t="s">
        <v>579</v>
      </c>
      <c r="P1808" s="117">
        <v>1</v>
      </c>
      <c r="Q1808" s="117" t="s">
        <v>398</v>
      </c>
      <c r="R1808" s="117" t="s">
        <v>398</v>
      </c>
      <c r="S1808" s="117" t="s">
        <v>398</v>
      </c>
      <c r="T1808" s="117" t="s">
        <v>398</v>
      </c>
      <c r="U1808" s="117" t="s">
        <v>398</v>
      </c>
      <c r="V1808" s="117" t="s">
        <v>398</v>
      </c>
      <c r="W1808" s="123">
        <v>54</v>
      </c>
      <c r="X1808" s="123" t="s">
        <v>906</v>
      </c>
      <c r="Y1808" s="120">
        <v>43559</v>
      </c>
      <c r="Z1808" s="121">
        <v>0.375</v>
      </c>
      <c r="AA1808" s="123" t="s">
        <v>661</v>
      </c>
      <c r="AB1808" s="117" t="s">
        <v>582</v>
      </c>
      <c r="AC1808" s="119" t="s">
        <v>398</v>
      </c>
      <c r="AD1808" s="119" t="s">
        <v>398</v>
      </c>
    </row>
    <row r="1809" spans="1:30">
      <c r="A1809" s="117">
        <v>1808</v>
      </c>
      <c r="B1809" s="123" t="s">
        <v>467</v>
      </c>
      <c r="C1809" s="117" t="s">
        <v>5</v>
      </c>
      <c r="D1809" s="117" t="s">
        <v>595</v>
      </c>
      <c r="E1809" s="117">
        <v>1808</v>
      </c>
      <c r="F1809" s="117" t="s">
        <v>922</v>
      </c>
      <c r="G1809" s="117" t="s">
        <v>591</v>
      </c>
      <c r="H1809" s="117" t="s">
        <v>1016</v>
      </c>
      <c r="I1809" s="117" t="s">
        <v>398</v>
      </c>
      <c r="J1809" s="117" t="s">
        <v>398</v>
      </c>
      <c r="K1809" s="117" t="s">
        <v>398</v>
      </c>
      <c r="L1809" s="117" t="s">
        <v>398</v>
      </c>
      <c r="M1809" s="117" t="s">
        <v>398</v>
      </c>
      <c r="N1809" s="117" t="s">
        <v>398</v>
      </c>
      <c r="O1809" s="125" t="s">
        <v>579</v>
      </c>
      <c r="P1809" s="117">
        <v>1</v>
      </c>
      <c r="Q1809" s="117" t="s">
        <v>398</v>
      </c>
      <c r="R1809" s="117" t="s">
        <v>398</v>
      </c>
      <c r="S1809" s="117" t="s">
        <v>398</v>
      </c>
      <c r="T1809" s="117" t="s">
        <v>398</v>
      </c>
      <c r="U1809" s="117" t="s">
        <v>398</v>
      </c>
      <c r="V1809" s="117" t="s">
        <v>398</v>
      </c>
      <c r="W1809" s="123">
        <v>54</v>
      </c>
      <c r="X1809" s="123" t="s">
        <v>906</v>
      </c>
      <c r="Y1809" s="120">
        <v>43559</v>
      </c>
      <c r="Z1809" s="121">
        <v>0.375</v>
      </c>
      <c r="AA1809" s="123" t="s">
        <v>661</v>
      </c>
      <c r="AB1809" s="117" t="s">
        <v>582</v>
      </c>
      <c r="AC1809" s="119" t="s">
        <v>398</v>
      </c>
      <c r="AD1809" s="119" t="s">
        <v>398</v>
      </c>
    </row>
    <row r="1810" spans="1:30">
      <c r="A1810" s="117">
        <v>1809</v>
      </c>
      <c r="B1810" s="123" t="s">
        <v>467</v>
      </c>
      <c r="C1810" s="117" t="s">
        <v>5</v>
      </c>
      <c r="D1810" s="117" t="s">
        <v>595</v>
      </c>
      <c r="E1810" s="117">
        <v>1809</v>
      </c>
      <c r="F1810" s="117" t="s">
        <v>922</v>
      </c>
      <c r="G1810" s="117" t="s">
        <v>591</v>
      </c>
      <c r="H1810" s="117" t="s">
        <v>1016</v>
      </c>
      <c r="I1810" s="117" t="s">
        <v>398</v>
      </c>
      <c r="J1810" s="117" t="s">
        <v>398</v>
      </c>
      <c r="K1810" s="117" t="s">
        <v>398</v>
      </c>
      <c r="L1810" s="117" t="s">
        <v>398</v>
      </c>
      <c r="M1810" s="117" t="s">
        <v>398</v>
      </c>
      <c r="N1810" s="117" t="s">
        <v>398</v>
      </c>
      <c r="O1810" s="125" t="s">
        <v>579</v>
      </c>
      <c r="P1810" s="117">
        <v>1</v>
      </c>
      <c r="Q1810" s="117" t="s">
        <v>398</v>
      </c>
      <c r="R1810" s="117" t="s">
        <v>398</v>
      </c>
      <c r="S1810" s="117" t="s">
        <v>398</v>
      </c>
      <c r="T1810" s="117" t="s">
        <v>398</v>
      </c>
      <c r="U1810" s="117" t="s">
        <v>398</v>
      </c>
      <c r="V1810" s="117" t="s">
        <v>398</v>
      </c>
      <c r="W1810" s="123">
        <v>54</v>
      </c>
      <c r="X1810" s="123" t="s">
        <v>906</v>
      </c>
      <c r="Y1810" s="120">
        <v>43559</v>
      </c>
      <c r="Z1810" s="121">
        <v>0.375</v>
      </c>
      <c r="AA1810" s="123" t="s">
        <v>661</v>
      </c>
      <c r="AB1810" s="117" t="s">
        <v>582</v>
      </c>
      <c r="AC1810" s="119" t="s">
        <v>398</v>
      </c>
      <c r="AD1810" s="119" t="s">
        <v>398</v>
      </c>
    </row>
    <row r="1811" spans="1:30">
      <c r="A1811" s="117">
        <v>1810</v>
      </c>
      <c r="B1811" s="123" t="s">
        <v>467</v>
      </c>
      <c r="C1811" s="117" t="s">
        <v>5</v>
      </c>
      <c r="D1811" s="117" t="s">
        <v>595</v>
      </c>
      <c r="E1811" s="117">
        <v>1810</v>
      </c>
      <c r="F1811" s="117" t="s">
        <v>922</v>
      </c>
      <c r="G1811" s="117" t="s">
        <v>591</v>
      </c>
      <c r="H1811" s="117" t="s">
        <v>1016</v>
      </c>
      <c r="I1811" s="117" t="s">
        <v>398</v>
      </c>
      <c r="J1811" s="117" t="s">
        <v>398</v>
      </c>
      <c r="K1811" s="117" t="s">
        <v>398</v>
      </c>
      <c r="L1811" s="117" t="s">
        <v>398</v>
      </c>
      <c r="M1811" s="117" t="s">
        <v>398</v>
      </c>
      <c r="N1811" s="117" t="s">
        <v>398</v>
      </c>
      <c r="O1811" s="125" t="s">
        <v>579</v>
      </c>
      <c r="P1811" s="117">
        <v>1</v>
      </c>
      <c r="Q1811" s="117" t="s">
        <v>398</v>
      </c>
      <c r="R1811" s="117" t="s">
        <v>398</v>
      </c>
      <c r="S1811" s="117" t="s">
        <v>398</v>
      </c>
      <c r="T1811" s="117" t="s">
        <v>398</v>
      </c>
      <c r="U1811" s="117" t="s">
        <v>398</v>
      </c>
      <c r="V1811" s="117" t="s">
        <v>398</v>
      </c>
      <c r="W1811" s="123">
        <v>54</v>
      </c>
      <c r="X1811" s="123" t="s">
        <v>906</v>
      </c>
      <c r="Y1811" s="120">
        <v>43559</v>
      </c>
      <c r="Z1811" s="121">
        <v>0.375</v>
      </c>
      <c r="AA1811" s="123" t="s">
        <v>661</v>
      </c>
      <c r="AB1811" s="117" t="s">
        <v>582</v>
      </c>
      <c r="AC1811" s="119" t="s">
        <v>398</v>
      </c>
      <c r="AD1811" s="119" t="s">
        <v>398</v>
      </c>
    </row>
    <row r="1812" spans="1:30">
      <c r="A1812" s="117">
        <v>1811</v>
      </c>
      <c r="B1812" s="123" t="s">
        <v>467</v>
      </c>
      <c r="C1812" s="117" t="s">
        <v>5</v>
      </c>
      <c r="D1812" s="117" t="s">
        <v>595</v>
      </c>
      <c r="E1812" s="117">
        <v>1811</v>
      </c>
      <c r="F1812" s="117" t="s">
        <v>922</v>
      </c>
      <c r="G1812" s="117" t="s">
        <v>591</v>
      </c>
      <c r="H1812" s="117" t="s">
        <v>1016</v>
      </c>
      <c r="I1812" s="117" t="s">
        <v>398</v>
      </c>
      <c r="J1812" s="117" t="s">
        <v>398</v>
      </c>
      <c r="K1812" s="117" t="s">
        <v>398</v>
      </c>
      <c r="L1812" s="117" t="s">
        <v>398</v>
      </c>
      <c r="M1812" s="117" t="s">
        <v>398</v>
      </c>
      <c r="N1812" s="117" t="s">
        <v>398</v>
      </c>
      <c r="O1812" s="125" t="s">
        <v>579</v>
      </c>
      <c r="P1812" s="117">
        <v>1</v>
      </c>
      <c r="Q1812" s="117" t="s">
        <v>398</v>
      </c>
      <c r="R1812" s="117" t="s">
        <v>398</v>
      </c>
      <c r="S1812" s="117" t="s">
        <v>398</v>
      </c>
      <c r="T1812" s="117" t="s">
        <v>398</v>
      </c>
      <c r="U1812" s="117" t="s">
        <v>398</v>
      </c>
      <c r="V1812" s="117" t="s">
        <v>398</v>
      </c>
      <c r="W1812" s="123">
        <v>54</v>
      </c>
      <c r="X1812" s="123" t="s">
        <v>906</v>
      </c>
      <c r="Y1812" s="120">
        <v>43559</v>
      </c>
      <c r="Z1812" s="121">
        <v>0.375</v>
      </c>
      <c r="AA1812" s="123" t="s">
        <v>661</v>
      </c>
      <c r="AB1812" s="117" t="s">
        <v>582</v>
      </c>
      <c r="AC1812" s="119" t="s">
        <v>398</v>
      </c>
      <c r="AD1812" s="119" t="s">
        <v>398</v>
      </c>
    </row>
    <row r="1813" spans="1:30">
      <c r="A1813" s="117">
        <v>1812</v>
      </c>
      <c r="B1813" s="123" t="s">
        <v>467</v>
      </c>
      <c r="C1813" s="117" t="s">
        <v>5</v>
      </c>
      <c r="D1813" s="117" t="s">
        <v>595</v>
      </c>
      <c r="E1813" s="117">
        <v>1812</v>
      </c>
      <c r="F1813" s="117" t="s">
        <v>922</v>
      </c>
      <c r="G1813" s="117" t="s">
        <v>591</v>
      </c>
      <c r="H1813" s="117" t="s">
        <v>1016</v>
      </c>
      <c r="I1813" s="117" t="s">
        <v>398</v>
      </c>
      <c r="J1813" s="117" t="s">
        <v>398</v>
      </c>
      <c r="K1813" s="117" t="s">
        <v>398</v>
      </c>
      <c r="L1813" s="117" t="s">
        <v>398</v>
      </c>
      <c r="M1813" s="117" t="s">
        <v>398</v>
      </c>
      <c r="N1813" s="117" t="s">
        <v>398</v>
      </c>
      <c r="O1813" s="125" t="s">
        <v>579</v>
      </c>
      <c r="P1813" s="117">
        <v>1</v>
      </c>
      <c r="Q1813" s="117" t="s">
        <v>398</v>
      </c>
      <c r="R1813" s="117" t="s">
        <v>398</v>
      </c>
      <c r="S1813" s="117" t="s">
        <v>398</v>
      </c>
      <c r="T1813" s="117" t="s">
        <v>398</v>
      </c>
      <c r="U1813" s="117" t="s">
        <v>398</v>
      </c>
      <c r="V1813" s="117" t="s">
        <v>398</v>
      </c>
      <c r="W1813" s="123">
        <v>54</v>
      </c>
      <c r="X1813" s="123" t="s">
        <v>906</v>
      </c>
      <c r="Y1813" s="120">
        <v>43559</v>
      </c>
      <c r="Z1813" s="121">
        <v>0.375</v>
      </c>
      <c r="AA1813" s="123" t="s">
        <v>661</v>
      </c>
      <c r="AB1813" s="117" t="s">
        <v>582</v>
      </c>
      <c r="AC1813" s="119" t="s">
        <v>398</v>
      </c>
      <c r="AD1813" s="119" t="s">
        <v>398</v>
      </c>
    </row>
    <row r="1814" spans="1:30">
      <c r="A1814" s="117">
        <v>1813</v>
      </c>
      <c r="B1814" s="123" t="s">
        <v>467</v>
      </c>
      <c r="C1814" s="117" t="s">
        <v>5</v>
      </c>
      <c r="D1814" s="117" t="s">
        <v>595</v>
      </c>
      <c r="E1814" s="117">
        <v>1813</v>
      </c>
      <c r="F1814" s="117" t="s">
        <v>922</v>
      </c>
      <c r="G1814" s="117" t="s">
        <v>591</v>
      </c>
      <c r="H1814" s="117" t="s">
        <v>1016</v>
      </c>
      <c r="I1814" s="117" t="s">
        <v>398</v>
      </c>
      <c r="J1814" s="117" t="s">
        <v>398</v>
      </c>
      <c r="K1814" s="117" t="s">
        <v>398</v>
      </c>
      <c r="L1814" s="117" t="s">
        <v>398</v>
      </c>
      <c r="M1814" s="117" t="s">
        <v>398</v>
      </c>
      <c r="N1814" s="117" t="s">
        <v>398</v>
      </c>
      <c r="O1814" s="125" t="s">
        <v>579</v>
      </c>
      <c r="P1814" s="117">
        <v>1</v>
      </c>
      <c r="Q1814" s="117" t="s">
        <v>398</v>
      </c>
      <c r="R1814" s="117" t="s">
        <v>398</v>
      </c>
      <c r="S1814" s="117" t="s">
        <v>398</v>
      </c>
      <c r="T1814" s="117" t="s">
        <v>398</v>
      </c>
      <c r="U1814" s="117" t="s">
        <v>398</v>
      </c>
      <c r="V1814" s="117" t="s">
        <v>398</v>
      </c>
      <c r="W1814" s="123">
        <v>54</v>
      </c>
      <c r="X1814" s="123" t="s">
        <v>906</v>
      </c>
      <c r="Y1814" s="120">
        <v>43559</v>
      </c>
      <c r="Z1814" s="121">
        <v>0.375</v>
      </c>
      <c r="AA1814" s="123" t="s">
        <v>661</v>
      </c>
      <c r="AB1814" s="117" t="s">
        <v>582</v>
      </c>
      <c r="AC1814" s="119" t="s">
        <v>398</v>
      </c>
      <c r="AD1814" s="119" t="s">
        <v>398</v>
      </c>
    </row>
    <row r="1815" spans="1:30">
      <c r="A1815" s="117">
        <v>1814</v>
      </c>
      <c r="B1815" s="123" t="s">
        <v>467</v>
      </c>
      <c r="C1815" s="117" t="s">
        <v>5</v>
      </c>
      <c r="D1815" s="117" t="s">
        <v>595</v>
      </c>
      <c r="E1815" s="117">
        <v>1814</v>
      </c>
      <c r="F1815" s="117" t="s">
        <v>922</v>
      </c>
      <c r="G1815" s="117" t="s">
        <v>591</v>
      </c>
      <c r="H1815" s="117" t="s">
        <v>1016</v>
      </c>
      <c r="I1815" s="117" t="s">
        <v>398</v>
      </c>
      <c r="J1815" s="117" t="s">
        <v>398</v>
      </c>
      <c r="K1815" s="117" t="s">
        <v>398</v>
      </c>
      <c r="L1815" s="117" t="s">
        <v>398</v>
      </c>
      <c r="M1815" s="117" t="s">
        <v>398</v>
      </c>
      <c r="N1815" s="117" t="s">
        <v>398</v>
      </c>
      <c r="O1815" s="125" t="s">
        <v>579</v>
      </c>
      <c r="P1815" s="117">
        <v>1</v>
      </c>
      <c r="Q1815" s="117" t="s">
        <v>398</v>
      </c>
      <c r="R1815" s="117" t="s">
        <v>398</v>
      </c>
      <c r="S1815" s="117" t="s">
        <v>398</v>
      </c>
      <c r="T1815" s="117" t="s">
        <v>398</v>
      </c>
      <c r="U1815" s="117" t="s">
        <v>398</v>
      </c>
      <c r="V1815" s="117" t="s">
        <v>398</v>
      </c>
      <c r="W1815" s="123">
        <v>54</v>
      </c>
      <c r="X1815" s="123" t="s">
        <v>906</v>
      </c>
      <c r="Y1815" s="120">
        <v>43559</v>
      </c>
      <c r="Z1815" s="121">
        <v>0.375</v>
      </c>
      <c r="AA1815" s="123" t="s">
        <v>661</v>
      </c>
      <c r="AB1815" s="117" t="s">
        <v>582</v>
      </c>
      <c r="AC1815" s="119" t="s">
        <v>398</v>
      </c>
      <c r="AD1815" s="119" t="s">
        <v>398</v>
      </c>
    </row>
    <row r="1816" spans="1:30">
      <c r="A1816" s="117">
        <v>1815</v>
      </c>
      <c r="B1816" s="123" t="s">
        <v>467</v>
      </c>
      <c r="C1816" s="117" t="s">
        <v>5</v>
      </c>
      <c r="D1816" s="117" t="s">
        <v>595</v>
      </c>
      <c r="E1816" s="117">
        <v>1815</v>
      </c>
      <c r="F1816" s="117" t="s">
        <v>922</v>
      </c>
      <c r="G1816" s="117" t="s">
        <v>591</v>
      </c>
      <c r="H1816" s="117" t="s">
        <v>1016</v>
      </c>
      <c r="I1816" s="117" t="s">
        <v>398</v>
      </c>
      <c r="J1816" s="117" t="s">
        <v>398</v>
      </c>
      <c r="K1816" s="117" t="s">
        <v>398</v>
      </c>
      <c r="L1816" s="117" t="s">
        <v>398</v>
      </c>
      <c r="M1816" s="117" t="s">
        <v>398</v>
      </c>
      <c r="N1816" s="117" t="s">
        <v>398</v>
      </c>
      <c r="O1816" s="125" t="s">
        <v>579</v>
      </c>
      <c r="P1816" s="117">
        <v>1</v>
      </c>
      <c r="Q1816" s="117" t="s">
        <v>398</v>
      </c>
      <c r="R1816" s="117" t="s">
        <v>398</v>
      </c>
      <c r="S1816" s="117" t="s">
        <v>398</v>
      </c>
      <c r="T1816" s="117" t="s">
        <v>398</v>
      </c>
      <c r="U1816" s="117" t="s">
        <v>398</v>
      </c>
      <c r="V1816" s="117" t="s">
        <v>398</v>
      </c>
      <c r="W1816" s="123">
        <v>54</v>
      </c>
      <c r="X1816" s="123" t="s">
        <v>906</v>
      </c>
      <c r="Y1816" s="120">
        <v>43559</v>
      </c>
      <c r="Z1816" s="121">
        <v>0.375</v>
      </c>
      <c r="AA1816" s="123" t="s">
        <v>661</v>
      </c>
      <c r="AB1816" s="117" t="s">
        <v>582</v>
      </c>
      <c r="AC1816" s="119" t="s">
        <v>398</v>
      </c>
      <c r="AD1816" s="119" t="s">
        <v>398</v>
      </c>
    </row>
    <row r="1817" spans="1:30">
      <c r="A1817" s="117">
        <v>1816</v>
      </c>
      <c r="B1817" s="123" t="s">
        <v>467</v>
      </c>
      <c r="C1817" s="117" t="s">
        <v>5</v>
      </c>
      <c r="D1817" s="117" t="s">
        <v>595</v>
      </c>
      <c r="E1817" s="117">
        <v>1816</v>
      </c>
      <c r="F1817" s="117" t="s">
        <v>922</v>
      </c>
      <c r="G1817" s="117" t="s">
        <v>591</v>
      </c>
      <c r="H1817" s="117" t="s">
        <v>1016</v>
      </c>
      <c r="I1817" s="117" t="s">
        <v>398</v>
      </c>
      <c r="J1817" s="117" t="s">
        <v>398</v>
      </c>
      <c r="K1817" s="117" t="s">
        <v>398</v>
      </c>
      <c r="L1817" s="117" t="s">
        <v>398</v>
      </c>
      <c r="M1817" s="117" t="s">
        <v>398</v>
      </c>
      <c r="N1817" s="117" t="s">
        <v>398</v>
      </c>
      <c r="O1817" s="125" t="s">
        <v>579</v>
      </c>
      <c r="P1817" s="117">
        <v>1</v>
      </c>
      <c r="Q1817" s="117" t="s">
        <v>398</v>
      </c>
      <c r="R1817" s="117" t="s">
        <v>398</v>
      </c>
      <c r="S1817" s="117" t="s">
        <v>398</v>
      </c>
      <c r="T1817" s="117" t="s">
        <v>398</v>
      </c>
      <c r="U1817" s="117" t="s">
        <v>398</v>
      </c>
      <c r="V1817" s="117" t="s">
        <v>398</v>
      </c>
      <c r="W1817" s="123">
        <v>54</v>
      </c>
      <c r="X1817" s="123" t="s">
        <v>906</v>
      </c>
      <c r="Y1817" s="120">
        <v>43559</v>
      </c>
      <c r="Z1817" s="121">
        <v>0.375</v>
      </c>
      <c r="AA1817" s="123" t="s">
        <v>661</v>
      </c>
      <c r="AB1817" s="117" t="s">
        <v>582</v>
      </c>
      <c r="AC1817" s="119" t="s">
        <v>398</v>
      </c>
      <c r="AD1817" s="119" t="s">
        <v>398</v>
      </c>
    </row>
    <row r="1818" spans="1:30">
      <c r="A1818" s="117">
        <v>1817</v>
      </c>
      <c r="B1818" s="123" t="s">
        <v>467</v>
      </c>
      <c r="C1818" s="117" t="s">
        <v>5</v>
      </c>
      <c r="D1818" s="117" t="s">
        <v>595</v>
      </c>
      <c r="E1818" s="117">
        <v>1817</v>
      </c>
      <c r="F1818" s="117" t="s">
        <v>922</v>
      </c>
      <c r="G1818" s="117" t="s">
        <v>591</v>
      </c>
      <c r="H1818" s="117" t="s">
        <v>1016</v>
      </c>
      <c r="I1818" s="117" t="s">
        <v>398</v>
      </c>
      <c r="J1818" s="117" t="s">
        <v>398</v>
      </c>
      <c r="K1818" s="117" t="s">
        <v>398</v>
      </c>
      <c r="L1818" s="117" t="s">
        <v>398</v>
      </c>
      <c r="M1818" s="117" t="s">
        <v>398</v>
      </c>
      <c r="N1818" s="117" t="s">
        <v>398</v>
      </c>
      <c r="O1818" s="125" t="s">
        <v>579</v>
      </c>
      <c r="P1818" s="117">
        <v>1</v>
      </c>
      <c r="Q1818" s="117" t="s">
        <v>398</v>
      </c>
      <c r="R1818" s="117" t="s">
        <v>398</v>
      </c>
      <c r="S1818" s="117" t="s">
        <v>398</v>
      </c>
      <c r="T1818" s="117" t="s">
        <v>398</v>
      </c>
      <c r="U1818" s="117" t="s">
        <v>398</v>
      </c>
      <c r="V1818" s="117" t="s">
        <v>398</v>
      </c>
      <c r="W1818" s="123">
        <v>54</v>
      </c>
      <c r="X1818" s="123" t="s">
        <v>906</v>
      </c>
      <c r="Y1818" s="120">
        <v>43559</v>
      </c>
      <c r="Z1818" s="121">
        <v>0.375</v>
      </c>
      <c r="AA1818" s="123" t="s">
        <v>661</v>
      </c>
      <c r="AB1818" s="117" t="s">
        <v>582</v>
      </c>
      <c r="AC1818" s="119" t="s">
        <v>398</v>
      </c>
      <c r="AD1818" s="119" t="s">
        <v>398</v>
      </c>
    </row>
    <row r="1819" spans="1:30">
      <c r="A1819" s="117">
        <v>1818</v>
      </c>
      <c r="B1819" s="123" t="s">
        <v>467</v>
      </c>
      <c r="C1819" s="117" t="s">
        <v>5</v>
      </c>
      <c r="D1819" s="117" t="s">
        <v>595</v>
      </c>
      <c r="E1819" s="117">
        <v>1818</v>
      </c>
      <c r="F1819" s="117" t="s">
        <v>922</v>
      </c>
      <c r="G1819" s="117" t="s">
        <v>591</v>
      </c>
      <c r="H1819" s="117" t="s">
        <v>1016</v>
      </c>
      <c r="I1819" s="117" t="s">
        <v>398</v>
      </c>
      <c r="J1819" s="117" t="s">
        <v>398</v>
      </c>
      <c r="K1819" s="117" t="s">
        <v>398</v>
      </c>
      <c r="L1819" s="117" t="s">
        <v>398</v>
      </c>
      <c r="M1819" s="117" t="s">
        <v>398</v>
      </c>
      <c r="N1819" s="117" t="s">
        <v>398</v>
      </c>
      <c r="O1819" s="125" t="s">
        <v>579</v>
      </c>
      <c r="P1819" s="117">
        <v>1</v>
      </c>
      <c r="Q1819" s="117" t="s">
        <v>398</v>
      </c>
      <c r="R1819" s="117" t="s">
        <v>398</v>
      </c>
      <c r="S1819" s="117" t="s">
        <v>398</v>
      </c>
      <c r="T1819" s="117" t="s">
        <v>398</v>
      </c>
      <c r="U1819" s="117" t="s">
        <v>398</v>
      </c>
      <c r="V1819" s="117" t="s">
        <v>398</v>
      </c>
      <c r="W1819" s="123">
        <v>54</v>
      </c>
      <c r="X1819" s="123" t="s">
        <v>906</v>
      </c>
      <c r="Y1819" s="120">
        <v>43559</v>
      </c>
      <c r="Z1819" s="121">
        <v>0.375</v>
      </c>
      <c r="AA1819" s="123" t="s">
        <v>661</v>
      </c>
      <c r="AB1819" s="117" t="s">
        <v>582</v>
      </c>
      <c r="AC1819" s="119" t="s">
        <v>398</v>
      </c>
      <c r="AD1819" s="119" t="s">
        <v>398</v>
      </c>
    </row>
    <row r="1820" spans="1:30">
      <c r="A1820" s="117">
        <v>1819</v>
      </c>
      <c r="B1820" s="123" t="s">
        <v>467</v>
      </c>
      <c r="C1820" s="117" t="s">
        <v>5</v>
      </c>
      <c r="D1820" s="117" t="s">
        <v>595</v>
      </c>
      <c r="E1820" s="117">
        <v>1819</v>
      </c>
      <c r="F1820" s="117" t="s">
        <v>922</v>
      </c>
      <c r="G1820" s="117" t="s">
        <v>591</v>
      </c>
      <c r="H1820" s="117" t="s">
        <v>1016</v>
      </c>
      <c r="I1820" s="117" t="s">
        <v>398</v>
      </c>
      <c r="J1820" s="117" t="s">
        <v>398</v>
      </c>
      <c r="K1820" s="117" t="s">
        <v>398</v>
      </c>
      <c r="L1820" s="117" t="s">
        <v>398</v>
      </c>
      <c r="M1820" s="117" t="s">
        <v>398</v>
      </c>
      <c r="N1820" s="117" t="s">
        <v>398</v>
      </c>
      <c r="O1820" s="125" t="s">
        <v>579</v>
      </c>
      <c r="P1820" s="117">
        <v>1</v>
      </c>
      <c r="Q1820" s="117" t="s">
        <v>398</v>
      </c>
      <c r="R1820" s="117" t="s">
        <v>398</v>
      </c>
      <c r="S1820" s="117" t="s">
        <v>398</v>
      </c>
      <c r="T1820" s="117" t="s">
        <v>398</v>
      </c>
      <c r="U1820" s="117" t="s">
        <v>398</v>
      </c>
      <c r="V1820" s="117" t="s">
        <v>398</v>
      </c>
      <c r="W1820" s="123">
        <v>54</v>
      </c>
      <c r="X1820" s="123" t="s">
        <v>906</v>
      </c>
      <c r="Y1820" s="120">
        <v>43559</v>
      </c>
      <c r="Z1820" s="121">
        <v>0.375</v>
      </c>
      <c r="AA1820" s="123" t="s">
        <v>661</v>
      </c>
      <c r="AB1820" s="117" t="s">
        <v>582</v>
      </c>
      <c r="AC1820" s="119" t="s">
        <v>398</v>
      </c>
      <c r="AD1820" s="119" t="s">
        <v>398</v>
      </c>
    </row>
    <row r="1821" spans="1:30">
      <c r="A1821" s="117">
        <v>1820</v>
      </c>
      <c r="B1821" s="123" t="s">
        <v>467</v>
      </c>
      <c r="C1821" s="117" t="s">
        <v>5</v>
      </c>
      <c r="D1821" s="117" t="s">
        <v>595</v>
      </c>
      <c r="E1821" s="117">
        <v>1820</v>
      </c>
      <c r="F1821" s="117" t="s">
        <v>922</v>
      </c>
      <c r="G1821" s="117" t="s">
        <v>591</v>
      </c>
      <c r="H1821" s="117" t="s">
        <v>1016</v>
      </c>
      <c r="I1821" s="117" t="s">
        <v>398</v>
      </c>
      <c r="J1821" s="117" t="s">
        <v>398</v>
      </c>
      <c r="K1821" s="117" t="s">
        <v>398</v>
      </c>
      <c r="L1821" s="117" t="s">
        <v>398</v>
      </c>
      <c r="M1821" s="117" t="s">
        <v>398</v>
      </c>
      <c r="N1821" s="117" t="s">
        <v>398</v>
      </c>
      <c r="O1821" s="125" t="s">
        <v>579</v>
      </c>
      <c r="P1821" s="117">
        <v>1</v>
      </c>
      <c r="Q1821" s="117" t="s">
        <v>398</v>
      </c>
      <c r="R1821" s="117" t="s">
        <v>398</v>
      </c>
      <c r="S1821" s="117" t="s">
        <v>398</v>
      </c>
      <c r="T1821" s="117" t="s">
        <v>398</v>
      </c>
      <c r="U1821" s="117" t="s">
        <v>398</v>
      </c>
      <c r="V1821" s="117" t="s">
        <v>398</v>
      </c>
      <c r="W1821" s="123">
        <v>54</v>
      </c>
      <c r="X1821" s="123" t="s">
        <v>906</v>
      </c>
      <c r="Y1821" s="120">
        <v>43559</v>
      </c>
      <c r="Z1821" s="121">
        <v>0.375</v>
      </c>
      <c r="AA1821" s="123" t="s">
        <v>661</v>
      </c>
      <c r="AB1821" s="117" t="s">
        <v>582</v>
      </c>
      <c r="AC1821" s="119" t="s">
        <v>398</v>
      </c>
      <c r="AD1821" s="119" t="s">
        <v>398</v>
      </c>
    </row>
    <row r="1822" spans="1:30">
      <c r="A1822" s="117">
        <v>1821</v>
      </c>
      <c r="B1822" s="123" t="s">
        <v>467</v>
      </c>
      <c r="C1822" s="117" t="s">
        <v>5</v>
      </c>
      <c r="D1822" s="117" t="s">
        <v>595</v>
      </c>
      <c r="E1822" s="117">
        <v>1821</v>
      </c>
      <c r="F1822" s="117" t="s">
        <v>922</v>
      </c>
      <c r="G1822" s="117" t="s">
        <v>591</v>
      </c>
      <c r="H1822" s="117" t="s">
        <v>1016</v>
      </c>
      <c r="I1822" s="117" t="s">
        <v>398</v>
      </c>
      <c r="J1822" s="117" t="s">
        <v>398</v>
      </c>
      <c r="K1822" s="117" t="s">
        <v>398</v>
      </c>
      <c r="L1822" s="117" t="s">
        <v>398</v>
      </c>
      <c r="M1822" s="117" t="s">
        <v>398</v>
      </c>
      <c r="N1822" s="117" t="s">
        <v>398</v>
      </c>
      <c r="O1822" s="125" t="s">
        <v>579</v>
      </c>
      <c r="P1822" s="117">
        <v>1</v>
      </c>
      <c r="Q1822" s="117" t="s">
        <v>398</v>
      </c>
      <c r="R1822" s="117" t="s">
        <v>398</v>
      </c>
      <c r="S1822" s="117" t="s">
        <v>398</v>
      </c>
      <c r="T1822" s="117" t="s">
        <v>398</v>
      </c>
      <c r="U1822" s="117" t="s">
        <v>398</v>
      </c>
      <c r="V1822" s="117" t="s">
        <v>398</v>
      </c>
      <c r="W1822" s="123">
        <v>54</v>
      </c>
      <c r="X1822" s="123" t="s">
        <v>906</v>
      </c>
      <c r="Y1822" s="120">
        <v>43559</v>
      </c>
      <c r="Z1822" s="121">
        <v>0.375</v>
      </c>
      <c r="AA1822" s="123" t="s">
        <v>661</v>
      </c>
      <c r="AB1822" s="117" t="s">
        <v>582</v>
      </c>
      <c r="AC1822" s="119" t="s">
        <v>398</v>
      </c>
      <c r="AD1822" s="119" t="s">
        <v>398</v>
      </c>
    </row>
    <row r="1823" spans="1:30">
      <c r="A1823" s="117">
        <v>1822</v>
      </c>
      <c r="B1823" s="123" t="s">
        <v>467</v>
      </c>
      <c r="C1823" s="117" t="s">
        <v>5</v>
      </c>
      <c r="D1823" s="117" t="s">
        <v>595</v>
      </c>
      <c r="E1823" s="117">
        <v>1822</v>
      </c>
      <c r="F1823" s="117" t="s">
        <v>922</v>
      </c>
      <c r="G1823" s="117" t="s">
        <v>591</v>
      </c>
      <c r="H1823" s="117" t="s">
        <v>1016</v>
      </c>
      <c r="I1823" s="117" t="s">
        <v>398</v>
      </c>
      <c r="J1823" s="117" t="s">
        <v>398</v>
      </c>
      <c r="K1823" s="117" t="s">
        <v>398</v>
      </c>
      <c r="L1823" s="117" t="s">
        <v>398</v>
      </c>
      <c r="M1823" s="117" t="s">
        <v>398</v>
      </c>
      <c r="N1823" s="117" t="s">
        <v>398</v>
      </c>
      <c r="O1823" s="125" t="s">
        <v>579</v>
      </c>
      <c r="P1823" s="117">
        <v>1</v>
      </c>
      <c r="Q1823" s="117" t="s">
        <v>398</v>
      </c>
      <c r="R1823" s="117" t="s">
        <v>398</v>
      </c>
      <c r="S1823" s="117" t="s">
        <v>398</v>
      </c>
      <c r="T1823" s="117" t="s">
        <v>398</v>
      </c>
      <c r="U1823" s="117" t="s">
        <v>398</v>
      </c>
      <c r="V1823" s="117" t="s">
        <v>398</v>
      </c>
      <c r="W1823" s="123">
        <v>54</v>
      </c>
      <c r="X1823" s="123" t="s">
        <v>906</v>
      </c>
      <c r="Y1823" s="120">
        <v>43559</v>
      </c>
      <c r="Z1823" s="121">
        <v>0.375</v>
      </c>
      <c r="AA1823" s="123" t="s">
        <v>661</v>
      </c>
      <c r="AB1823" s="117" t="s">
        <v>582</v>
      </c>
      <c r="AC1823" s="119" t="s">
        <v>398</v>
      </c>
      <c r="AD1823" s="119" t="s">
        <v>398</v>
      </c>
    </row>
    <row r="1824" spans="1:30">
      <c r="A1824" s="117">
        <v>1823</v>
      </c>
      <c r="B1824" s="123" t="s">
        <v>467</v>
      </c>
      <c r="C1824" s="117" t="s">
        <v>5</v>
      </c>
      <c r="D1824" s="117" t="s">
        <v>595</v>
      </c>
      <c r="E1824" s="117">
        <v>1823</v>
      </c>
      <c r="F1824" s="117" t="s">
        <v>922</v>
      </c>
      <c r="G1824" s="117" t="s">
        <v>591</v>
      </c>
      <c r="H1824" s="117" t="s">
        <v>1016</v>
      </c>
      <c r="I1824" s="117" t="s">
        <v>398</v>
      </c>
      <c r="J1824" s="117" t="s">
        <v>398</v>
      </c>
      <c r="K1824" s="117" t="s">
        <v>398</v>
      </c>
      <c r="L1824" s="117" t="s">
        <v>398</v>
      </c>
      <c r="M1824" s="117" t="s">
        <v>398</v>
      </c>
      <c r="N1824" s="117" t="s">
        <v>398</v>
      </c>
      <c r="O1824" s="125" t="s">
        <v>579</v>
      </c>
      <c r="P1824" s="117">
        <v>1</v>
      </c>
      <c r="Q1824" s="117" t="s">
        <v>398</v>
      </c>
      <c r="R1824" s="117" t="s">
        <v>398</v>
      </c>
      <c r="S1824" s="117" t="s">
        <v>398</v>
      </c>
      <c r="T1824" s="117" t="s">
        <v>398</v>
      </c>
      <c r="U1824" s="117" t="s">
        <v>398</v>
      </c>
      <c r="V1824" s="117" t="s">
        <v>398</v>
      </c>
      <c r="W1824" s="123">
        <v>54</v>
      </c>
      <c r="X1824" s="123" t="s">
        <v>906</v>
      </c>
      <c r="Y1824" s="120">
        <v>43559</v>
      </c>
      <c r="Z1824" s="121">
        <v>0.375</v>
      </c>
      <c r="AA1824" s="123" t="s">
        <v>661</v>
      </c>
      <c r="AB1824" s="117" t="s">
        <v>582</v>
      </c>
      <c r="AC1824" s="119" t="s">
        <v>398</v>
      </c>
      <c r="AD1824" s="119" t="s">
        <v>398</v>
      </c>
    </row>
    <row r="1825" spans="1:30">
      <c r="A1825" s="117">
        <v>1824</v>
      </c>
      <c r="B1825" s="123" t="s">
        <v>467</v>
      </c>
      <c r="C1825" s="117" t="s">
        <v>5</v>
      </c>
      <c r="D1825" s="117" t="s">
        <v>595</v>
      </c>
      <c r="E1825" s="117">
        <v>1824</v>
      </c>
      <c r="F1825" s="117" t="s">
        <v>922</v>
      </c>
      <c r="G1825" s="117" t="s">
        <v>591</v>
      </c>
      <c r="H1825" s="117" t="s">
        <v>1016</v>
      </c>
      <c r="I1825" s="117" t="s">
        <v>398</v>
      </c>
      <c r="J1825" s="117" t="s">
        <v>398</v>
      </c>
      <c r="K1825" s="117" t="s">
        <v>398</v>
      </c>
      <c r="L1825" s="117" t="s">
        <v>398</v>
      </c>
      <c r="M1825" s="117" t="s">
        <v>398</v>
      </c>
      <c r="N1825" s="117" t="s">
        <v>398</v>
      </c>
      <c r="O1825" s="125" t="s">
        <v>579</v>
      </c>
      <c r="P1825" s="117">
        <v>1</v>
      </c>
      <c r="Q1825" s="117" t="s">
        <v>398</v>
      </c>
      <c r="R1825" s="117" t="s">
        <v>398</v>
      </c>
      <c r="S1825" s="117" t="s">
        <v>398</v>
      </c>
      <c r="T1825" s="117" t="s">
        <v>398</v>
      </c>
      <c r="U1825" s="117" t="s">
        <v>398</v>
      </c>
      <c r="V1825" s="117" t="s">
        <v>398</v>
      </c>
      <c r="W1825" s="123">
        <v>54</v>
      </c>
      <c r="X1825" s="123" t="s">
        <v>906</v>
      </c>
      <c r="Y1825" s="120">
        <v>43559</v>
      </c>
      <c r="Z1825" s="121">
        <v>0.375</v>
      </c>
      <c r="AA1825" s="123" t="s">
        <v>661</v>
      </c>
      <c r="AB1825" s="117" t="s">
        <v>582</v>
      </c>
      <c r="AC1825" s="119" t="s">
        <v>398</v>
      </c>
      <c r="AD1825" s="119" t="s">
        <v>398</v>
      </c>
    </row>
    <row r="1826" spans="1:30">
      <c r="A1826" s="117">
        <v>1825</v>
      </c>
      <c r="B1826" s="123" t="s">
        <v>467</v>
      </c>
      <c r="C1826" s="117" t="s">
        <v>5</v>
      </c>
      <c r="D1826" s="117" t="s">
        <v>595</v>
      </c>
      <c r="E1826" s="117">
        <v>1825</v>
      </c>
      <c r="F1826" s="117" t="s">
        <v>922</v>
      </c>
      <c r="G1826" s="117" t="s">
        <v>591</v>
      </c>
      <c r="H1826" s="117" t="s">
        <v>1016</v>
      </c>
      <c r="I1826" s="117" t="s">
        <v>398</v>
      </c>
      <c r="J1826" s="117" t="s">
        <v>398</v>
      </c>
      <c r="K1826" s="117" t="s">
        <v>398</v>
      </c>
      <c r="L1826" s="117" t="s">
        <v>398</v>
      </c>
      <c r="M1826" s="117" t="s">
        <v>398</v>
      </c>
      <c r="N1826" s="117" t="s">
        <v>398</v>
      </c>
      <c r="O1826" s="125" t="s">
        <v>579</v>
      </c>
      <c r="P1826" s="117">
        <v>1</v>
      </c>
      <c r="Q1826" s="117" t="s">
        <v>398</v>
      </c>
      <c r="R1826" s="117" t="s">
        <v>398</v>
      </c>
      <c r="S1826" s="117" t="s">
        <v>398</v>
      </c>
      <c r="T1826" s="117" t="s">
        <v>398</v>
      </c>
      <c r="U1826" s="117" t="s">
        <v>398</v>
      </c>
      <c r="V1826" s="117" t="s">
        <v>398</v>
      </c>
      <c r="W1826" s="123">
        <v>54</v>
      </c>
      <c r="X1826" s="123" t="s">
        <v>906</v>
      </c>
      <c r="Y1826" s="120">
        <v>43559</v>
      </c>
      <c r="Z1826" s="121">
        <v>0.375</v>
      </c>
      <c r="AA1826" s="123" t="s">
        <v>661</v>
      </c>
      <c r="AB1826" s="117" t="s">
        <v>582</v>
      </c>
      <c r="AC1826" s="119" t="s">
        <v>398</v>
      </c>
      <c r="AD1826" s="119" t="s">
        <v>398</v>
      </c>
    </row>
    <row r="1827" spans="1:30">
      <c r="A1827" s="117">
        <v>1826</v>
      </c>
      <c r="B1827" s="123" t="s">
        <v>467</v>
      </c>
      <c r="C1827" s="117" t="s">
        <v>5</v>
      </c>
      <c r="D1827" s="117" t="s">
        <v>595</v>
      </c>
      <c r="E1827" s="117">
        <v>1826</v>
      </c>
      <c r="F1827" s="117" t="s">
        <v>922</v>
      </c>
      <c r="G1827" s="117" t="s">
        <v>591</v>
      </c>
      <c r="H1827" s="117" t="s">
        <v>1016</v>
      </c>
      <c r="I1827" s="117" t="s">
        <v>398</v>
      </c>
      <c r="J1827" s="117" t="s">
        <v>398</v>
      </c>
      <c r="K1827" s="117" t="s">
        <v>398</v>
      </c>
      <c r="L1827" s="117" t="s">
        <v>398</v>
      </c>
      <c r="M1827" s="117" t="s">
        <v>398</v>
      </c>
      <c r="N1827" s="117" t="s">
        <v>398</v>
      </c>
      <c r="O1827" s="125" t="s">
        <v>579</v>
      </c>
      <c r="P1827" s="117">
        <v>1</v>
      </c>
      <c r="Q1827" s="117" t="s">
        <v>398</v>
      </c>
      <c r="R1827" s="117" t="s">
        <v>398</v>
      </c>
      <c r="S1827" s="117" t="s">
        <v>398</v>
      </c>
      <c r="T1827" s="117" t="s">
        <v>398</v>
      </c>
      <c r="U1827" s="117" t="s">
        <v>398</v>
      </c>
      <c r="V1827" s="117" t="s">
        <v>398</v>
      </c>
      <c r="W1827" s="123">
        <v>54</v>
      </c>
      <c r="X1827" s="123" t="s">
        <v>906</v>
      </c>
      <c r="Y1827" s="120">
        <v>43559</v>
      </c>
      <c r="Z1827" s="121">
        <v>0.375</v>
      </c>
      <c r="AA1827" s="123" t="s">
        <v>661</v>
      </c>
      <c r="AB1827" s="117" t="s">
        <v>582</v>
      </c>
      <c r="AC1827" s="119" t="s">
        <v>398</v>
      </c>
      <c r="AD1827" s="119" t="s">
        <v>398</v>
      </c>
    </row>
    <row r="1828" spans="1:30">
      <c r="A1828" s="117">
        <v>1827</v>
      </c>
      <c r="B1828" s="123" t="s">
        <v>467</v>
      </c>
      <c r="C1828" s="117" t="s">
        <v>5</v>
      </c>
      <c r="D1828" s="117" t="s">
        <v>595</v>
      </c>
      <c r="E1828" s="117">
        <v>1827</v>
      </c>
      <c r="F1828" s="117" t="s">
        <v>922</v>
      </c>
      <c r="G1828" s="117" t="s">
        <v>591</v>
      </c>
      <c r="H1828" s="117" t="s">
        <v>1016</v>
      </c>
      <c r="I1828" s="117" t="s">
        <v>398</v>
      </c>
      <c r="J1828" s="117" t="s">
        <v>398</v>
      </c>
      <c r="K1828" s="117" t="s">
        <v>398</v>
      </c>
      <c r="L1828" s="117" t="s">
        <v>398</v>
      </c>
      <c r="M1828" s="117" t="s">
        <v>398</v>
      </c>
      <c r="N1828" s="117" t="s">
        <v>398</v>
      </c>
      <c r="O1828" s="125" t="s">
        <v>579</v>
      </c>
      <c r="P1828" s="117">
        <v>1</v>
      </c>
      <c r="Q1828" s="117" t="s">
        <v>398</v>
      </c>
      <c r="R1828" s="117" t="s">
        <v>398</v>
      </c>
      <c r="S1828" s="117" t="s">
        <v>398</v>
      </c>
      <c r="T1828" s="117" t="s">
        <v>398</v>
      </c>
      <c r="U1828" s="117" t="s">
        <v>398</v>
      </c>
      <c r="V1828" s="117" t="s">
        <v>398</v>
      </c>
      <c r="W1828" s="123">
        <v>54</v>
      </c>
      <c r="X1828" s="123" t="s">
        <v>906</v>
      </c>
      <c r="Y1828" s="120">
        <v>43559</v>
      </c>
      <c r="Z1828" s="121">
        <v>0.375</v>
      </c>
      <c r="AA1828" s="123" t="s">
        <v>661</v>
      </c>
      <c r="AB1828" s="117" t="s">
        <v>582</v>
      </c>
      <c r="AC1828" s="119" t="s">
        <v>398</v>
      </c>
      <c r="AD1828" s="119" t="s">
        <v>398</v>
      </c>
    </row>
    <row r="1829" spans="1:30">
      <c r="A1829" s="117">
        <v>1828</v>
      </c>
      <c r="B1829" s="123" t="s">
        <v>467</v>
      </c>
      <c r="C1829" s="117" t="s">
        <v>5</v>
      </c>
      <c r="D1829" s="117" t="s">
        <v>595</v>
      </c>
      <c r="E1829" s="117">
        <v>1828</v>
      </c>
      <c r="F1829" s="117" t="s">
        <v>922</v>
      </c>
      <c r="G1829" s="117" t="s">
        <v>591</v>
      </c>
      <c r="H1829" s="117" t="s">
        <v>1016</v>
      </c>
      <c r="I1829" s="117" t="s">
        <v>398</v>
      </c>
      <c r="J1829" s="117" t="s">
        <v>398</v>
      </c>
      <c r="K1829" s="117" t="s">
        <v>398</v>
      </c>
      <c r="L1829" s="117" t="s">
        <v>398</v>
      </c>
      <c r="M1829" s="117" t="s">
        <v>398</v>
      </c>
      <c r="N1829" s="117" t="s">
        <v>398</v>
      </c>
      <c r="O1829" s="125" t="s">
        <v>579</v>
      </c>
      <c r="P1829" s="117">
        <v>1</v>
      </c>
      <c r="Q1829" s="117" t="s">
        <v>398</v>
      </c>
      <c r="R1829" s="117" t="s">
        <v>398</v>
      </c>
      <c r="S1829" s="117" t="s">
        <v>398</v>
      </c>
      <c r="T1829" s="117" t="s">
        <v>398</v>
      </c>
      <c r="U1829" s="117" t="s">
        <v>398</v>
      </c>
      <c r="V1829" s="117" t="s">
        <v>398</v>
      </c>
      <c r="W1829" s="123">
        <v>54</v>
      </c>
      <c r="X1829" s="123" t="s">
        <v>906</v>
      </c>
      <c r="Y1829" s="120">
        <v>43559</v>
      </c>
      <c r="Z1829" s="121">
        <v>0.375</v>
      </c>
      <c r="AA1829" s="123" t="s">
        <v>661</v>
      </c>
      <c r="AB1829" s="117" t="s">
        <v>582</v>
      </c>
      <c r="AC1829" s="119" t="s">
        <v>398</v>
      </c>
      <c r="AD1829" s="119" t="s">
        <v>398</v>
      </c>
    </row>
    <row r="1830" spans="1:30">
      <c r="A1830" s="117">
        <v>1829</v>
      </c>
      <c r="B1830" s="123" t="s">
        <v>467</v>
      </c>
      <c r="C1830" s="117" t="s">
        <v>5</v>
      </c>
      <c r="D1830" s="117" t="s">
        <v>595</v>
      </c>
      <c r="E1830" s="117">
        <v>1829</v>
      </c>
      <c r="F1830" s="117" t="s">
        <v>922</v>
      </c>
      <c r="G1830" s="117" t="s">
        <v>591</v>
      </c>
      <c r="H1830" s="117" t="s">
        <v>1016</v>
      </c>
      <c r="I1830" s="117" t="s">
        <v>398</v>
      </c>
      <c r="J1830" s="117" t="s">
        <v>398</v>
      </c>
      <c r="K1830" s="117" t="s">
        <v>398</v>
      </c>
      <c r="L1830" s="117" t="s">
        <v>398</v>
      </c>
      <c r="M1830" s="117" t="s">
        <v>398</v>
      </c>
      <c r="N1830" s="117" t="s">
        <v>398</v>
      </c>
      <c r="O1830" s="125" t="s">
        <v>579</v>
      </c>
      <c r="P1830" s="117">
        <v>1</v>
      </c>
      <c r="Q1830" s="117" t="s">
        <v>398</v>
      </c>
      <c r="R1830" s="117" t="s">
        <v>398</v>
      </c>
      <c r="S1830" s="117" t="s">
        <v>398</v>
      </c>
      <c r="T1830" s="117" t="s">
        <v>398</v>
      </c>
      <c r="U1830" s="117" t="s">
        <v>398</v>
      </c>
      <c r="V1830" s="117" t="s">
        <v>398</v>
      </c>
      <c r="W1830" s="123">
        <v>54</v>
      </c>
      <c r="X1830" s="123" t="s">
        <v>906</v>
      </c>
      <c r="Y1830" s="120">
        <v>43559</v>
      </c>
      <c r="Z1830" s="121">
        <v>0.375</v>
      </c>
      <c r="AA1830" s="123" t="s">
        <v>661</v>
      </c>
      <c r="AB1830" s="117" t="s">
        <v>582</v>
      </c>
      <c r="AC1830" s="119" t="s">
        <v>398</v>
      </c>
      <c r="AD1830" s="119" t="s">
        <v>398</v>
      </c>
    </row>
    <row r="1831" spans="1:30">
      <c r="A1831" s="117">
        <v>1830</v>
      </c>
      <c r="B1831" s="123" t="s">
        <v>467</v>
      </c>
      <c r="C1831" s="117" t="s">
        <v>5</v>
      </c>
      <c r="D1831" s="117" t="s">
        <v>595</v>
      </c>
      <c r="E1831" s="117">
        <v>1830</v>
      </c>
      <c r="F1831" s="117" t="s">
        <v>922</v>
      </c>
      <c r="G1831" s="117" t="s">
        <v>591</v>
      </c>
      <c r="H1831" s="117" t="s">
        <v>1016</v>
      </c>
      <c r="I1831" s="117" t="s">
        <v>398</v>
      </c>
      <c r="J1831" s="117" t="s">
        <v>398</v>
      </c>
      <c r="K1831" s="117" t="s">
        <v>398</v>
      </c>
      <c r="L1831" s="117" t="s">
        <v>398</v>
      </c>
      <c r="M1831" s="117" t="s">
        <v>398</v>
      </c>
      <c r="N1831" s="117" t="s">
        <v>398</v>
      </c>
      <c r="O1831" s="125" t="s">
        <v>579</v>
      </c>
      <c r="P1831" s="117">
        <v>1</v>
      </c>
      <c r="Q1831" s="117" t="s">
        <v>398</v>
      </c>
      <c r="R1831" s="117" t="s">
        <v>398</v>
      </c>
      <c r="S1831" s="117" t="s">
        <v>398</v>
      </c>
      <c r="T1831" s="117" t="s">
        <v>398</v>
      </c>
      <c r="U1831" s="117" t="s">
        <v>398</v>
      </c>
      <c r="V1831" s="117" t="s">
        <v>398</v>
      </c>
      <c r="W1831" s="123">
        <v>54</v>
      </c>
      <c r="X1831" s="123" t="s">
        <v>906</v>
      </c>
      <c r="Y1831" s="120">
        <v>43559</v>
      </c>
      <c r="Z1831" s="121">
        <v>0.375</v>
      </c>
      <c r="AA1831" s="123" t="s">
        <v>661</v>
      </c>
      <c r="AB1831" s="117" t="s">
        <v>582</v>
      </c>
      <c r="AC1831" s="119" t="s">
        <v>398</v>
      </c>
      <c r="AD1831" s="119" t="s">
        <v>398</v>
      </c>
    </row>
    <row r="1832" spans="1:30">
      <c r="A1832" s="117">
        <v>1831</v>
      </c>
      <c r="B1832" s="123" t="s">
        <v>467</v>
      </c>
      <c r="C1832" s="117" t="s">
        <v>5</v>
      </c>
      <c r="D1832" s="117" t="s">
        <v>595</v>
      </c>
      <c r="E1832" s="117">
        <v>1831</v>
      </c>
      <c r="F1832" s="117" t="s">
        <v>922</v>
      </c>
      <c r="G1832" s="117" t="s">
        <v>591</v>
      </c>
      <c r="H1832" s="117" t="s">
        <v>1016</v>
      </c>
      <c r="I1832" s="117" t="s">
        <v>398</v>
      </c>
      <c r="J1832" s="117" t="s">
        <v>398</v>
      </c>
      <c r="K1832" s="117" t="s">
        <v>398</v>
      </c>
      <c r="L1832" s="117" t="s">
        <v>398</v>
      </c>
      <c r="M1832" s="117" t="s">
        <v>398</v>
      </c>
      <c r="N1832" s="117" t="s">
        <v>398</v>
      </c>
      <c r="O1832" s="125" t="s">
        <v>579</v>
      </c>
      <c r="P1832" s="117">
        <v>1</v>
      </c>
      <c r="Q1832" s="117" t="s">
        <v>398</v>
      </c>
      <c r="R1832" s="117" t="s">
        <v>398</v>
      </c>
      <c r="S1832" s="117" t="s">
        <v>398</v>
      </c>
      <c r="T1832" s="117" t="s">
        <v>398</v>
      </c>
      <c r="U1832" s="117" t="s">
        <v>398</v>
      </c>
      <c r="V1832" s="117" t="s">
        <v>398</v>
      </c>
      <c r="W1832" s="123">
        <v>54</v>
      </c>
      <c r="X1832" s="123" t="s">
        <v>906</v>
      </c>
      <c r="Y1832" s="120">
        <v>43559</v>
      </c>
      <c r="Z1832" s="121">
        <v>0.375</v>
      </c>
      <c r="AA1832" s="123" t="s">
        <v>661</v>
      </c>
      <c r="AB1832" s="117" t="s">
        <v>582</v>
      </c>
      <c r="AC1832" s="119" t="s">
        <v>398</v>
      </c>
      <c r="AD1832" s="119" t="s">
        <v>398</v>
      </c>
    </row>
    <row r="1833" spans="1:30">
      <c r="A1833" s="117">
        <v>1832</v>
      </c>
      <c r="B1833" s="123" t="s">
        <v>467</v>
      </c>
      <c r="C1833" s="117" t="s">
        <v>5</v>
      </c>
      <c r="D1833" s="117" t="s">
        <v>595</v>
      </c>
      <c r="E1833" s="117">
        <v>1832</v>
      </c>
      <c r="F1833" s="117" t="s">
        <v>922</v>
      </c>
      <c r="G1833" s="117" t="s">
        <v>591</v>
      </c>
      <c r="H1833" s="117" t="s">
        <v>1016</v>
      </c>
      <c r="I1833" s="117" t="s">
        <v>398</v>
      </c>
      <c r="J1833" s="117" t="s">
        <v>398</v>
      </c>
      <c r="K1833" s="117" t="s">
        <v>398</v>
      </c>
      <c r="L1833" s="117" t="s">
        <v>398</v>
      </c>
      <c r="M1833" s="117" t="s">
        <v>398</v>
      </c>
      <c r="N1833" s="117" t="s">
        <v>398</v>
      </c>
      <c r="O1833" s="125" t="s">
        <v>579</v>
      </c>
      <c r="P1833" s="117">
        <v>1</v>
      </c>
      <c r="Q1833" s="117" t="s">
        <v>398</v>
      </c>
      <c r="R1833" s="117" t="s">
        <v>398</v>
      </c>
      <c r="S1833" s="117" t="s">
        <v>398</v>
      </c>
      <c r="T1833" s="117" t="s">
        <v>398</v>
      </c>
      <c r="U1833" s="117" t="s">
        <v>398</v>
      </c>
      <c r="V1833" s="117" t="s">
        <v>398</v>
      </c>
      <c r="W1833" s="123">
        <v>54</v>
      </c>
      <c r="X1833" s="123" t="s">
        <v>906</v>
      </c>
      <c r="Y1833" s="120">
        <v>43559</v>
      </c>
      <c r="Z1833" s="121">
        <v>0.375</v>
      </c>
      <c r="AA1833" s="123" t="s">
        <v>661</v>
      </c>
      <c r="AB1833" s="117" t="s">
        <v>582</v>
      </c>
      <c r="AC1833" s="119" t="s">
        <v>398</v>
      </c>
      <c r="AD1833" s="119" t="s">
        <v>398</v>
      </c>
    </row>
    <row r="1834" spans="1:30">
      <c r="A1834" s="117">
        <v>1833</v>
      </c>
      <c r="B1834" s="123" t="s">
        <v>467</v>
      </c>
      <c r="C1834" s="117" t="s">
        <v>5</v>
      </c>
      <c r="D1834" s="117" t="s">
        <v>595</v>
      </c>
      <c r="E1834" s="117">
        <v>1833</v>
      </c>
      <c r="F1834" s="117" t="s">
        <v>922</v>
      </c>
      <c r="G1834" s="117" t="s">
        <v>591</v>
      </c>
      <c r="H1834" s="117" t="s">
        <v>1016</v>
      </c>
      <c r="I1834" s="117" t="s">
        <v>398</v>
      </c>
      <c r="J1834" s="117" t="s">
        <v>398</v>
      </c>
      <c r="K1834" s="117" t="s">
        <v>398</v>
      </c>
      <c r="L1834" s="117" t="s">
        <v>398</v>
      </c>
      <c r="M1834" s="117" t="s">
        <v>398</v>
      </c>
      <c r="N1834" s="117" t="s">
        <v>398</v>
      </c>
      <c r="O1834" s="125" t="s">
        <v>579</v>
      </c>
      <c r="P1834" s="117">
        <v>1</v>
      </c>
      <c r="Q1834" s="117" t="s">
        <v>398</v>
      </c>
      <c r="R1834" s="117" t="s">
        <v>398</v>
      </c>
      <c r="S1834" s="117" t="s">
        <v>398</v>
      </c>
      <c r="T1834" s="117" t="s">
        <v>398</v>
      </c>
      <c r="U1834" s="117" t="s">
        <v>398</v>
      </c>
      <c r="V1834" s="117" t="s">
        <v>398</v>
      </c>
      <c r="W1834" s="123">
        <v>54</v>
      </c>
      <c r="X1834" s="123" t="s">
        <v>906</v>
      </c>
      <c r="Y1834" s="120">
        <v>43559</v>
      </c>
      <c r="Z1834" s="121">
        <v>0.375</v>
      </c>
      <c r="AA1834" s="123" t="s">
        <v>661</v>
      </c>
      <c r="AB1834" s="117" t="s">
        <v>582</v>
      </c>
      <c r="AC1834" s="119" t="s">
        <v>398</v>
      </c>
      <c r="AD1834" s="119" t="s">
        <v>398</v>
      </c>
    </row>
    <row r="1835" spans="1:30">
      <c r="A1835" s="117">
        <v>1834</v>
      </c>
      <c r="B1835" s="123" t="s">
        <v>467</v>
      </c>
      <c r="C1835" s="117" t="s">
        <v>5</v>
      </c>
      <c r="D1835" s="117" t="s">
        <v>595</v>
      </c>
      <c r="E1835" s="117">
        <v>1834</v>
      </c>
      <c r="F1835" s="117" t="s">
        <v>922</v>
      </c>
      <c r="G1835" s="117" t="s">
        <v>591</v>
      </c>
      <c r="H1835" s="117" t="s">
        <v>1016</v>
      </c>
      <c r="I1835" s="117" t="s">
        <v>398</v>
      </c>
      <c r="J1835" s="117" t="s">
        <v>398</v>
      </c>
      <c r="K1835" s="117" t="s">
        <v>398</v>
      </c>
      <c r="L1835" s="117" t="s">
        <v>398</v>
      </c>
      <c r="M1835" s="117" t="s">
        <v>398</v>
      </c>
      <c r="N1835" s="117" t="s">
        <v>398</v>
      </c>
      <c r="O1835" s="125" t="s">
        <v>579</v>
      </c>
      <c r="P1835" s="117">
        <v>1</v>
      </c>
      <c r="Q1835" s="117" t="s">
        <v>398</v>
      </c>
      <c r="R1835" s="117" t="s">
        <v>398</v>
      </c>
      <c r="S1835" s="117" t="s">
        <v>398</v>
      </c>
      <c r="T1835" s="117" t="s">
        <v>398</v>
      </c>
      <c r="U1835" s="117" t="s">
        <v>398</v>
      </c>
      <c r="V1835" s="117" t="s">
        <v>398</v>
      </c>
      <c r="W1835" s="123">
        <v>54</v>
      </c>
      <c r="X1835" s="123" t="s">
        <v>906</v>
      </c>
      <c r="Y1835" s="120">
        <v>43559</v>
      </c>
      <c r="Z1835" s="121">
        <v>0.375</v>
      </c>
      <c r="AA1835" s="123" t="s">
        <v>661</v>
      </c>
      <c r="AB1835" s="117" t="s">
        <v>582</v>
      </c>
      <c r="AC1835" s="119" t="s">
        <v>398</v>
      </c>
      <c r="AD1835" s="119" t="s">
        <v>398</v>
      </c>
    </row>
    <row r="1836" spans="1:30">
      <c r="A1836" s="117">
        <v>1835</v>
      </c>
      <c r="B1836" s="123" t="s">
        <v>467</v>
      </c>
      <c r="C1836" s="117" t="s">
        <v>5</v>
      </c>
      <c r="D1836" s="117" t="s">
        <v>595</v>
      </c>
      <c r="E1836" s="117">
        <v>1835</v>
      </c>
      <c r="F1836" s="117" t="s">
        <v>922</v>
      </c>
      <c r="G1836" s="117" t="s">
        <v>591</v>
      </c>
      <c r="H1836" s="117" t="s">
        <v>1016</v>
      </c>
      <c r="I1836" s="117" t="s">
        <v>398</v>
      </c>
      <c r="J1836" s="117" t="s">
        <v>398</v>
      </c>
      <c r="K1836" s="117" t="s">
        <v>398</v>
      </c>
      <c r="L1836" s="117" t="s">
        <v>398</v>
      </c>
      <c r="M1836" s="117" t="s">
        <v>398</v>
      </c>
      <c r="N1836" s="117" t="s">
        <v>398</v>
      </c>
      <c r="O1836" s="125" t="s">
        <v>579</v>
      </c>
      <c r="P1836" s="117">
        <v>1</v>
      </c>
      <c r="Q1836" s="117" t="s">
        <v>398</v>
      </c>
      <c r="R1836" s="117" t="s">
        <v>398</v>
      </c>
      <c r="S1836" s="117" t="s">
        <v>398</v>
      </c>
      <c r="T1836" s="117" t="s">
        <v>398</v>
      </c>
      <c r="U1836" s="117" t="s">
        <v>398</v>
      </c>
      <c r="V1836" s="117" t="s">
        <v>398</v>
      </c>
      <c r="W1836" s="123">
        <v>54</v>
      </c>
      <c r="X1836" s="123" t="s">
        <v>906</v>
      </c>
      <c r="Y1836" s="120">
        <v>43559</v>
      </c>
      <c r="Z1836" s="121">
        <v>0.375</v>
      </c>
      <c r="AA1836" s="123" t="s">
        <v>661</v>
      </c>
      <c r="AB1836" s="117" t="s">
        <v>582</v>
      </c>
      <c r="AC1836" s="119" t="s">
        <v>398</v>
      </c>
      <c r="AD1836" s="119" t="s">
        <v>398</v>
      </c>
    </row>
    <row r="1837" spans="1:30">
      <c r="A1837" s="117">
        <v>1836</v>
      </c>
      <c r="B1837" s="123" t="s">
        <v>467</v>
      </c>
      <c r="C1837" s="117" t="s">
        <v>5</v>
      </c>
      <c r="D1837" s="117" t="s">
        <v>595</v>
      </c>
      <c r="E1837" s="117">
        <v>1836</v>
      </c>
      <c r="F1837" s="117" t="s">
        <v>923</v>
      </c>
      <c r="G1837" s="117" t="s">
        <v>577</v>
      </c>
      <c r="H1837" s="117" t="s">
        <v>398</v>
      </c>
      <c r="I1837" s="117" t="s">
        <v>398</v>
      </c>
      <c r="J1837" s="117" t="s">
        <v>398</v>
      </c>
      <c r="K1837" s="117" t="s">
        <v>398</v>
      </c>
      <c r="L1837" s="117" t="s">
        <v>398</v>
      </c>
      <c r="M1837" s="117" t="s">
        <v>398</v>
      </c>
      <c r="N1837" s="117" t="s">
        <v>398</v>
      </c>
      <c r="O1837" s="125" t="s">
        <v>579</v>
      </c>
      <c r="P1837" s="117">
        <v>1</v>
      </c>
      <c r="Q1837" s="117" t="s">
        <v>398</v>
      </c>
      <c r="R1837" s="117" t="s">
        <v>398</v>
      </c>
      <c r="S1837" s="117" t="s">
        <v>398</v>
      </c>
      <c r="T1837" s="117" t="s">
        <v>398</v>
      </c>
      <c r="U1837" s="117" t="s">
        <v>398</v>
      </c>
      <c r="V1837" s="117" t="s">
        <v>398</v>
      </c>
      <c r="W1837" s="123">
        <v>55</v>
      </c>
      <c r="X1837" s="123" t="s">
        <v>906</v>
      </c>
      <c r="Y1837" s="120">
        <v>43559</v>
      </c>
      <c r="Z1837" s="121">
        <v>0.375</v>
      </c>
      <c r="AA1837" s="123" t="s">
        <v>661</v>
      </c>
      <c r="AB1837" s="117" t="s">
        <v>582</v>
      </c>
      <c r="AC1837" s="119" t="s">
        <v>398</v>
      </c>
      <c r="AD1837" s="119" t="s">
        <v>398</v>
      </c>
    </row>
    <row r="1838" spans="1:30">
      <c r="A1838" s="117">
        <v>1837</v>
      </c>
      <c r="B1838" s="123" t="s">
        <v>467</v>
      </c>
      <c r="C1838" s="117" t="s">
        <v>5</v>
      </c>
      <c r="D1838" s="117" t="s">
        <v>595</v>
      </c>
      <c r="E1838" s="117">
        <v>1837</v>
      </c>
      <c r="F1838" s="117" t="s">
        <v>923</v>
      </c>
      <c r="G1838" s="117" t="s">
        <v>577</v>
      </c>
      <c r="H1838" s="117" t="s">
        <v>398</v>
      </c>
      <c r="I1838" s="117" t="s">
        <v>398</v>
      </c>
      <c r="J1838" s="117" t="s">
        <v>398</v>
      </c>
      <c r="K1838" s="117" t="s">
        <v>398</v>
      </c>
      <c r="L1838" s="117" t="s">
        <v>398</v>
      </c>
      <c r="M1838" s="117" t="s">
        <v>398</v>
      </c>
      <c r="N1838" s="117" t="s">
        <v>398</v>
      </c>
      <c r="O1838" s="125" t="s">
        <v>579</v>
      </c>
      <c r="P1838" s="117">
        <v>1</v>
      </c>
      <c r="Q1838" s="117" t="s">
        <v>398</v>
      </c>
      <c r="R1838" s="117" t="s">
        <v>398</v>
      </c>
      <c r="S1838" s="117" t="s">
        <v>398</v>
      </c>
      <c r="T1838" s="117" t="s">
        <v>398</v>
      </c>
      <c r="U1838" s="117" t="s">
        <v>398</v>
      </c>
      <c r="V1838" s="117" t="s">
        <v>398</v>
      </c>
      <c r="W1838" s="123">
        <v>55</v>
      </c>
      <c r="X1838" s="123" t="s">
        <v>906</v>
      </c>
      <c r="Y1838" s="120">
        <v>43559</v>
      </c>
      <c r="Z1838" s="121">
        <v>0.375</v>
      </c>
      <c r="AA1838" s="123" t="s">
        <v>661</v>
      </c>
      <c r="AB1838" s="117" t="s">
        <v>582</v>
      </c>
      <c r="AC1838" s="119" t="s">
        <v>398</v>
      </c>
      <c r="AD1838" s="119" t="s">
        <v>398</v>
      </c>
    </row>
    <row r="1839" spans="1:30">
      <c r="A1839" s="117">
        <v>1838</v>
      </c>
      <c r="B1839" s="123" t="s">
        <v>467</v>
      </c>
      <c r="C1839" s="117" t="s">
        <v>5</v>
      </c>
      <c r="D1839" s="117" t="s">
        <v>595</v>
      </c>
      <c r="E1839" s="117">
        <v>1838</v>
      </c>
      <c r="F1839" s="117" t="s">
        <v>923</v>
      </c>
      <c r="G1839" s="117" t="s">
        <v>577</v>
      </c>
      <c r="H1839" s="117" t="s">
        <v>398</v>
      </c>
      <c r="I1839" s="117" t="s">
        <v>398</v>
      </c>
      <c r="J1839" s="117" t="s">
        <v>398</v>
      </c>
      <c r="K1839" s="117" t="s">
        <v>398</v>
      </c>
      <c r="L1839" s="117" t="s">
        <v>398</v>
      </c>
      <c r="M1839" s="117" t="s">
        <v>398</v>
      </c>
      <c r="N1839" s="117" t="s">
        <v>398</v>
      </c>
      <c r="O1839" s="125" t="s">
        <v>579</v>
      </c>
      <c r="P1839" s="117">
        <v>1</v>
      </c>
      <c r="Q1839" s="117" t="s">
        <v>398</v>
      </c>
      <c r="R1839" s="117" t="s">
        <v>398</v>
      </c>
      <c r="S1839" s="117" t="s">
        <v>398</v>
      </c>
      <c r="T1839" s="117" t="s">
        <v>398</v>
      </c>
      <c r="U1839" s="117" t="s">
        <v>398</v>
      </c>
      <c r="V1839" s="117" t="s">
        <v>398</v>
      </c>
      <c r="W1839" s="123">
        <v>55</v>
      </c>
      <c r="X1839" s="123" t="s">
        <v>906</v>
      </c>
      <c r="Y1839" s="120">
        <v>43559</v>
      </c>
      <c r="Z1839" s="121">
        <v>0.375</v>
      </c>
      <c r="AA1839" s="123" t="s">
        <v>661</v>
      </c>
      <c r="AB1839" s="117" t="s">
        <v>582</v>
      </c>
      <c r="AC1839" s="119" t="s">
        <v>398</v>
      </c>
      <c r="AD1839" s="119" t="s">
        <v>398</v>
      </c>
    </row>
    <row r="1840" spans="1:30">
      <c r="A1840" s="117">
        <v>1839</v>
      </c>
      <c r="B1840" s="123" t="s">
        <v>467</v>
      </c>
      <c r="C1840" s="117" t="s">
        <v>5</v>
      </c>
      <c r="D1840" s="117" t="s">
        <v>595</v>
      </c>
      <c r="E1840" s="117">
        <v>1839</v>
      </c>
      <c r="F1840" s="117" t="s">
        <v>923</v>
      </c>
      <c r="G1840" s="117" t="s">
        <v>577</v>
      </c>
      <c r="H1840" s="117" t="s">
        <v>398</v>
      </c>
      <c r="I1840" s="117" t="s">
        <v>398</v>
      </c>
      <c r="J1840" s="117" t="s">
        <v>398</v>
      </c>
      <c r="K1840" s="117" t="s">
        <v>398</v>
      </c>
      <c r="L1840" s="117" t="s">
        <v>398</v>
      </c>
      <c r="M1840" s="117" t="s">
        <v>398</v>
      </c>
      <c r="N1840" s="117" t="s">
        <v>398</v>
      </c>
      <c r="O1840" s="125" t="s">
        <v>579</v>
      </c>
      <c r="P1840" s="117">
        <v>1</v>
      </c>
      <c r="Q1840" s="117" t="s">
        <v>398</v>
      </c>
      <c r="R1840" s="117" t="s">
        <v>398</v>
      </c>
      <c r="S1840" s="117" t="s">
        <v>398</v>
      </c>
      <c r="T1840" s="117" t="s">
        <v>398</v>
      </c>
      <c r="U1840" s="117" t="s">
        <v>398</v>
      </c>
      <c r="V1840" s="117" t="s">
        <v>398</v>
      </c>
      <c r="W1840" s="123">
        <v>55</v>
      </c>
      <c r="X1840" s="123" t="s">
        <v>906</v>
      </c>
      <c r="Y1840" s="120">
        <v>43559</v>
      </c>
      <c r="Z1840" s="121">
        <v>0.375</v>
      </c>
      <c r="AA1840" s="123" t="s">
        <v>661</v>
      </c>
      <c r="AB1840" s="117" t="s">
        <v>582</v>
      </c>
      <c r="AC1840" s="119" t="s">
        <v>398</v>
      </c>
      <c r="AD1840" s="119" t="s">
        <v>398</v>
      </c>
    </row>
    <row r="1841" spans="1:30">
      <c r="A1841" s="117">
        <v>1840</v>
      </c>
      <c r="B1841" s="123" t="s">
        <v>467</v>
      </c>
      <c r="C1841" s="117" t="s">
        <v>5</v>
      </c>
      <c r="D1841" s="117" t="s">
        <v>595</v>
      </c>
      <c r="E1841" s="117">
        <v>1840</v>
      </c>
      <c r="F1841" s="117" t="s">
        <v>923</v>
      </c>
      <c r="G1841" s="117" t="s">
        <v>577</v>
      </c>
      <c r="H1841" s="117" t="s">
        <v>398</v>
      </c>
      <c r="I1841" s="117" t="s">
        <v>398</v>
      </c>
      <c r="J1841" s="117" t="s">
        <v>398</v>
      </c>
      <c r="K1841" s="117" t="s">
        <v>398</v>
      </c>
      <c r="L1841" s="117" t="s">
        <v>398</v>
      </c>
      <c r="M1841" s="117" t="s">
        <v>398</v>
      </c>
      <c r="N1841" s="117" t="s">
        <v>398</v>
      </c>
      <c r="O1841" s="125" t="s">
        <v>579</v>
      </c>
      <c r="P1841" s="117">
        <v>1</v>
      </c>
      <c r="Q1841" s="117" t="s">
        <v>398</v>
      </c>
      <c r="R1841" s="117" t="s">
        <v>398</v>
      </c>
      <c r="S1841" s="117" t="s">
        <v>398</v>
      </c>
      <c r="T1841" s="117" t="s">
        <v>398</v>
      </c>
      <c r="U1841" s="117" t="s">
        <v>398</v>
      </c>
      <c r="V1841" s="117" t="s">
        <v>398</v>
      </c>
      <c r="W1841" s="123">
        <v>55</v>
      </c>
      <c r="X1841" s="123" t="s">
        <v>906</v>
      </c>
      <c r="Y1841" s="120">
        <v>43559</v>
      </c>
      <c r="Z1841" s="121">
        <v>0.375</v>
      </c>
      <c r="AA1841" s="123" t="s">
        <v>661</v>
      </c>
      <c r="AB1841" s="117" t="s">
        <v>582</v>
      </c>
      <c r="AC1841" s="119" t="s">
        <v>398</v>
      </c>
      <c r="AD1841" s="119" t="s">
        <v>398</v>
      </c>
    </row>
    <row r="1842" spans="1:30">
      <c r="A1842" s="117">
        <v>1841</v>
      </c>
      <c r="B1842" s="123" t="s">
        <v>467</v>
      </c>
      <c r="C1842" s="117" t="s">
        <v>5</v>
      </c>
      <c r="D1842" s="117" t="s">
        <v>595</v>
      </c>
      <c r="E1842" s="117">
        <v>1841</v>
      </c>
      <c r="F1842" s="117" t="s">
        <v>923</v>
      </c>
      <c r="G1842" s="117" t="s">
        <v>577</v>
      </c>
      <c r="H1842" s="117" t="s">
        <v>398</v>
      </c>
      <c r="I1842" s="117" t="s">
        <v>398</v>
      </c>
      <c r="J1842" s="117" t="s">
        <v>398</v>
      </c>
      <c r="K1842" s="117" t="s">
        <v>398</v>
      </c>
      <c r="L1842" s="117" t="s">
        <v>398</v>
      </c>
      <c r="M1842" s="117" t="s">
        <v>398</v>
      </c>
      <c r="N1842" s="117" t="s">
        <v>398</v>
      </c>
      <c r="O1842" s="125" t="s">
        <v>579</v>
      </c>
      <c r="P1842" s="117">
        <v>1</v>
      </c>
      <c r="Q1842" s="117" t="s">
        <v>398</v>
      </c>
      <c r="R1842" s="117" t="s">
        <v>398</v>
      </c>
      <c r="S1842" s="117" t="s">
        <v>398</v>
      </c>
      <c r="T1842" s="117" t="s">
        <v>398</v>
      </c>
      <c r="U1842" s="117" t="s">
        <v>398</v>
      </c>
      <c r="V1842" s="117" t="s">
        <v>398</v>
      </c>
      <c r="W1842" s="123">
        <v>55</v>
      </c>
      <c r="X1842" s="123" t="s">
        <v>906</v>
      </c>
      <c r="Y1842" s="120">
        <v>43559</v>
      </c>
      <c r="Z1842" s="121">
        <v>0.375</v>
      </c>
      <c r="AA1842" s="123" t="s">
        <v>661</v>
      </c>
      <c r="AB1842" s="117" t="s">
        <v>582</v>
      </c>
      <c r="AC1842" s="119" t="s">
        <v>398</v>
      </c>
      <c r="AD1842" s="119" t="s">
        <v>398</v>
      </c>
    </row>
    <row r="1843" spans="1:30">
      <c r="A1843" s="117">
        <v>1842</v>
      </c>
      <c r="B1843" s="123" t="s">
        <v>467</v>
      </c>
      <c r="C1843" s="117" t="s">
        <v>5</v>
      </c>
      <c r="D1843" s="117" t="s">
        <v>595</v>
      </c>
      <c r="E1843" s="117">
        <v>1842</v>
      </c>
      <c r="F1843" s="117" t="s">
        <v>923</v>
      </c>
      <c r="G1843" s="117" t="s">
        <v>591</v>
      </c>
      <c r="H1843" s="117" t="s">
        <v>597</v>
      </c>
      <c r="I1843" s="117" t="s">
        <v>398</v>
      </c>
      <c r="J1843" s="117" t="s">
        <v>398</v>
      </c>
      <c r="K1843" s="117" t="s">
        <v>398</v>
      </c>
      <c r="L1843" s="117" t="s">
        <v>398</v>
      </c>
      <c r="M1843" s="117" t="s">
        <v>398</v>
      </c>
      <c r="N1843" s="117" t="s">
        <v>398</v>
      </c>
      <c r="O1843" s="125" t="s">
        <v>579</v>
      </c>
      <c r="P1843" s="117">
        <v>1</v>
      </c>
      <c r="Q1843" s="117" t="s">
        <v>398</v>
      </c>
      <c r="R1843" s="117" t="s">
        <v>398</v>
      </c>
      <c r="S1843" s="117" t="s">
        <v>398</v>
      </c>
      <c r="T1843" s="117" t="s">
        <v>398</v>
      </c>
      <c r="U1843" s="117" t="s">
        <v>398</v>
      </c>
      <c r="V1843" s="117" t="s">
        <v>398</v>
      </c>
      <c r="W1843" s="123">
        <v>55</v>
      </c>
      <c r="X1843" s="123" t="s">
        <v>906</v>
      </c>
      <c r="Y1843" s="120">
        <v>43559</v>
      </c>
      <c r="Z1843" s="121">
        <v>0.375</v>
      </c>
      <c r="AA1843" s="123" t="s">
        <v>661</v>
      </c>
      <c r="AB1843" s="117" t="s">
        <v>582</v>
      </c>
      <c r="AC1843" s="119" t="s">
        <v>398</v>
      </c>
      <c r="AD1843" s="119" t="s">
        <v>398</v>
      </c>
    </row>
    <row r="1844" spans="1:30">
      <c r="A1844" s="117">
        <v>1843</v>
      </c>
      <c r="B1844" s="123" t="s">
        <v>467</v>
      </c>
      <c r="C1844" s="117" t="s">
        <v>5</v>
      </c>
      <c r="D1844" s="117" t="s">
        <v>595</v>
      </c>
      <c r="E1844" s="117">
        <v>1843</v>
      </c>
      <c r="F1844" s="117" t="s">
        <v>923</v>
      </c>
      <c r="G1844" s="117" t="s">
        <v>591</v>
      </c>
      <c r="H1844" s="117" t="s">
        <v>1016</v>
      </c>
      <c r="I1844" s="117" t="s">
        <v>398</v>
      </c>
      <c r="J1844" s="117" t="s">
        <v>398</v>
      </c>
      <c r="K1844" s="117" t="s">
        <v>398</v>
      </c>
      <c r="L1844" s="117" t="s">
        <v>398</v>
      </c>
      <c r="M1844" s="117" t="s">
        <v>398</v>
      </c>
      <c r="N1844" s="117" t="s">
        <v>398</v>
      </c>
      <c r="O1844" s="125" t="s">
        <v>579</v>
      </c>
      <c r="P1844" s="117">
        <v>1</v>
      </c>
      <c r="Q1844" s="117" t="s">
        <v>398</v>
      </c>
      <c r="R1844" s="117" t="s">
        <v>398</v>
      </c>
      <c r="S1844" s="117" t="s">
        <v>398</v>
      </c>
      <c r="T1844" s="117" t="s">
        <v>398</v>
      </c>
      <c r="U1844" s="117" t="s">
        <v>398</v>
      </c>
      <c r="V1844" s="117" t="s">
        <v>398</v>
      </c>
      <c r="W1844" s="123">
        <v>55</v>
      </c>
      <c r="X1844" s="123" t="s">
        <v>906</v>
      </c>
      <c r="Y1844" s="120">
        <v>43559</v>
      </c>
      <c r="Z1844" s="121">
        <v>0.375</v>
      </c>
      <c r="AA1844" s="123" t="s">
        <v>661</v>
      </c>
      <c r="AB1844" s="117" t="s">
        <v>582</v>
      </c>
      <c r="AC1844" s="119" t="s">
        <v>398</v>
      </c>
      <c r="AD1844" s="119" t="s">
        <v>398</v>
      </c>
    </row>
    <row r="1845" spans="1:30">
      <c r="A1845" s="117">
        <v>1844</v>
      </c>
      <c r="B1845" s="123" t="s">
        <v>467</v>
      </c>
      <c r="C1845" s="117" t="s">
        <v>5</v>
      </c>
      <c r="D1845" s="117" t="s">
        <v>595</v>
      </c>
      <c r="E1845" s="117">
        <v>1844</v>
      </c>
      <c r="F1845" s="117" t="s">
        <v>923</v>
      </c>
      <c r="G1845" s="117" t="s">
        <v>591</v>
      </c>
      <c r="H1845" s="117" t="s">
        <v>1016</v>
      </c>
      <c r="I1845" s="117" t="s">
        <v>398</v>
      </c>
      <c r="J1845" s="117" t="s">
        <v>398</v>
      </c>
      <c r="K1845" s="117" t="s">
        <v>398</v>
      </c>
      <c r="L1845" s="117" t="s">
        <v>398</v>
      </c>
      <c r="M1845" s="117" t="s">
        <v>398</v>
      </c>
      <c r="N1845" s="117" t="s">
        <v>398</v>
      </c>
      <c r="O1845" s="125" t="s">
        <v>579</v>
      </c>
      <c r="P1845" s="117">
        <v>1</v>
      </c>
      <c r="Q1845" s="117" t="s">
        <v>398</v>
      </c>
      <c r="R1845" s="117" t="s">
        <v>398</v>
      </c>
      <c r="S1845" s="117" t="s">
        <v>398</v>
      </c>
      <c r="T1845" s="117" t="s">
        <v>398</v>
      </c>
      <c r="U1845" s="117" t="s">
        <v>398</v>
      </c>
      <c r="V1845" s="117" t="s">
        <v>398</v>
      </c>
      <c r="W1845" s="123">
        <v>55</v>
      </c>
      <c r="X1845" s="123" t="s">
        <v>906</v>
      </c>
      <c r="Y1845" s="120">
        <v>43559</v>
      </c>
      <c r="Z1845" s="121">
        <v>0.375</v>
      </c>
      <c r="AA1845" s="123" t="s">
        <v>661</v>
      </c>
      <c r="AB1845" s="117" t="s">
        <v>582</v>
      </c>
      <c r="AC1845" s="119" t="s">
        <v>398</v>
      </c>
      <c r="AD1845" s="119" t="s">
        <v>398</v>
      </c>
    </row>
    <row r="1846" spans="1:30">
      <c r="A1846" s="117">
        <v>1845</v>
      </c>
      <c r="B1846" s="123" t="s">
        <v>467</v>
      </c>
      <c r="C1846" s="117" t="s">
        <v>5</v>
      </c>
      <c r="D1846" s="117" t="s">
        <v>595</v>
      </c>
      <c r="E1846" s="117">
        <v>1845</v>
      </c>
      <c r="F1846" s="117" t="s">
        <v>923</v>
      </c>
      <c r="G1846" s="117" t="s">
        <v>591</v>
      </c>
      <c r="H1846" s="117" t="s">
        <v>1016</v>
      </c>
      <c r="I1846" s="117" t="s">
        <v>398</v>
      </c>
      <c r="J1846" s="117" t="s">
        <v>398</v>
      </c>
      <c r="K1846" s="117" t="s">
        <v>398</v>
      </c>
      <c r="L1846" s="117" t="s">
        <v>398</v>
      </c>
      <c r="M1846" s="117" t="s">
        <v>398</v>
      </c>
      <c r="N1846" s="117" t="s">
        <v>398</v>
      </c>
      <c r="O1846" s="125" t="s">
        <v>579</v>
      </c>
      <c r="P1846" s="117">
        <v>1</v>
      </c>
      <c r="Q1846" s="117" t="s">
        <v>398</v>
      </c>
      <c r="R1846" s="117" t="s">
        <v>398</v>
      </c>
      <c r="S1846" s="117" t="s">
        <v>398</v>
      </c>
      <c r="T1846" s="117" t="s">
        <v>398</v>
      </c>
      <c r="U1846" s="117" t="s">
        <v>398</v>
      </c>
      <c r="V1846" s="117" t="s">
        <v>398</v>
      </c>
      <c r="W1846" s="123">
        <v>55</v>
      </c>
      <c r="X1846" s="123" t="s">
        <v>906</v>
      </c>
      <c r="Y1846" s="120">
        <v>43559</v>
      </c>
      <c r="Z1846" s="121">
        <v>0.375</v>
      </c>
      <c r="AA1846" s="123" t="s">
        <v>661</v>
      </c>
      <c r="AB1846" s="117" t="s">
        <v>582</v>
      </c>
      <c r="AC1846" s="119" t="s">
        <v>398</v>
      </c>
      <c r="AD1846" s="119" t="s">
        <v>398</v>
      </c>
    </row>
    <row r="1847" spans="1:30">
      <c r="A1847" s="117">
        <v>1846</v>
      </c>
      <c r="B1847" s="123" t="s">
        <v>467</v>
      </c>
      <c r="C1847" s="117" t="s">
        <v>5</v>
      </c>
      <c r="D1847" s="117" t="s">
        <v>595</v>
      </c>
      <c r="E1847" s="117">
        <v>1846</v>
      </c>
      <c r="F1847" s="117" t="s">
        <v>923</v>
      </c>
      <c r="G1847" s="117" t="s">
        <v>591</v>
      </c>
      <c r="H1847" s="117" t="s">
        <v>1016</v>
      </c>
      <c r="I1847" s="117" t="s">
        <v>398</v>
      </c>
      <c r="J1847" s="117" t="s">
        <v>398</v>
      </c>
      <c r="K1847" s="117" t="s">
        <v>398</v>
      </c>
      <c r="L1847" s="117" t="s">
        <v>398</v>
      </c>
      <c r="M1847" s="117" t="s">
        <v>398</v>
      </c>
      <c r="N1847" s="117" t="s">
        <v>398</v>
      </c>
      <c r="O1847" s="125" t="s">
        <v>579</v>
      </c>
      <c r="P1847" s="117">
        <v>1</v>
      </c>
      <c r="Q1847" s="117" t="s">
        <v>398</v>
      </c>
      <c r="R1847" s="117" t="s">
        <v>398</v>
      </c>
      <c r="S1847" s="117" t="s">
        <v>398</v>
      </c>
      <c r="T1847" s="117" t="s">
        <v>398</v>
      </c>
      <c r="U1847" s="117" t="s">
        <v>398</v>
      </c>
      <c r="V1847" s="117" t="s">
        <v>398</v>
      </c>
      <c r="W1847" s="123">
        <v>55</v>
      </c>
      <c r="X1847" s="123" t="s">
        <v>906</v>
      </c>
      <c r="Y1847" s="120">
        <v>43559</v>
      </c>
      <c r="Z1847" s="121">
        <v>0.375</v>
      </c>
      <c r="AA1847" s="123" t="s">
        <v>661</v>
      </c>
      <c r="AB1847" s="117" t="s">
        <v>582</v>
      </c>
      <c r="AC1847" s="119" t="s">
        <v>398</v>
      </c>
      <c r="AD1847" s="119" t="s">
        <v>398</v>
      </c>
    </row>
    <row r="1848" spans="1:30">
      <c r="A1848" s="117">
        <v>1847</v>
      </c>
      <c r="B1848" s="123" t="s">
        <v>467</v>
      </c>
      <c r="C1848" s="117" t="s">
        <v>5</v>
      </c>
      <c r="D1848" s="117" t="s">
        <v>595</v>
      </c>
      <c r="E1848" s="117">
        <v>1847</v>
      </c>
      <c r="F1848" s="117" t="s">
        <v>923</v>
      </c>
      <c r="G1848" s="117" t="s">
        <v>591</v>
      </c>
      <c r="H1848" s="117" t="s">
        <v>1016</v>
      </c>
      <c r="I1848" s="117" t="s">
        <v>398</v>
      </c>
      <c r="J1848" s="117" t="s">
        <v>398</v>
      </c>
      <c r="K1848" s="117" t="s">
        <v>398</v>
      </c>
      <c r="L1848" s="117" t="s">
        <v>398</v>
      </c>
      <c r="M1848" s="117" t="s">
        <v>398</v>
      </c>
      <c r="N1848" s="117" t="s">
        <v>398</v>
      </c>
      <c r="O1848" s="125" t="s">
        <v>579</v>
      </c>
      <c r="P1848" s="117">
        <v>1</v>
      </c>
      <c r="Q1848" s="117" t="s">
        <v>398</v>
      </c>
      <c r="R1848" s="117" t="s">
        <v>398</v>
      </c>
      <c r="S1848" s="117" t="s">
        <v>398</v>
      </c>
      <c r="T1848" s="117" t="s">
        <v>398</v>
      </c>
      <c r="U1848" s="117" t="s">
        <v>398</v>
      </c>
      <c r="V1848" s="117" t="s">
        <v>398</v>
      </c>
      <c r="W1848" s="123">
        <v>55</v>
      </c>
      <c r="X1848" s="123" t="s">
        <v>906</v>
      </c>
      <c r="Y1848" s="120">
        <v>43559</v>
      </c>
      <c r="Z1848" s="121">
        <v>0.375</v>
      </c>
      <c r="AA1848" s="123" t="s">
        <v>661</v>
      </c>
      <c r="AB1848" s="117" t="s">
        <v>582</v>
      </c>
      <c r="AC1848" s="119" t="s">
        <v>398</v>
      </c>
      <c r="AD1848" s="119" t="s">
        <v>398</v>
      </c>
    </row>
    <row r="1849" spans="1:30">
      <c r="A1849" s="117">
        <v>1848</v>
      </c>
      <c r="B1849" s="123" t="s">
        <v>467</v>
      </c>
      <c r="C1849" s="117" t="s">
        <v>5</v>
      </c>
      <c r="D1849" s="117" t="s">
        <v>595</v>
      </c>
      <c r="E1849" s="117">
        <v>1848</v>
      </c>
      <c r="F1849" s="117" t="s">
        <v>923</v>
      </c>
      <c r="G1849" s="117" t="s">
        <v>591</v>
      </c>
      <c r="H1849" s="117" t="s">
        <v>1016</v>
      </c>
      <c r="I1849" s="117" t="s">
        <v>398</v>
      </c>
      <c r="J1849" s="117" t="s">
        <v>398</v>
      </c>
      <c r="K1849" s="117" t="s">
        <v>398</v>
      </c>
      <c r="L1849" s="117" t="s">
        <v>398</v>
      </c>
      <c r="M1849" s="117" t="s">
        <v>398</v>
      </c>
      <c r="N1849" s="117" t="s">
        <v>398</v>
      </c>
      <c r="O1849" s="125" t="s">
        <v>579</v>
      </c>
      <c r="P1849" s="117">
        <v>1</v>
      </c>
      <c r="Q1849" s="117" t="s">
        <v>398</v>
      </c>
      <c r="R1849" s="117" t="s">
        <v>398</v>
      </c>
      <c r="S1849" s="117" t="s">
        <v>398</v>
      </c>
      <c r="T1849" s="117" t="s">
        <v>398</v>
      </c>
      <c r="U1849" s="117" t="s">
        <v>398</v>
      </c>
      <c r="V1849" s="117" t="s">
        <v>398</v>
      </c>
      <c r="W1849" s="123">
        <v>55</v>
      </c>
      <c r="X1849" s="123" t="s">
        <v>906</v>
      </c>
      <c r="Y1849" s="120">
        <v>43559</v>
      </c>
      <c r="Z1849" s="121">
        <v>0.375</v>
      </c>
      <c r="AA1849" s="123" t="s">
        <v>661</v>
      </c>
      <c r="AB1849" s="117" t="s">
        <v>582</v>
      </c>
      <c r="AC1849" s="119" t="s">
        <v>398</v>
      </c>
      <c r="AD1849" s="119" t="s">
        <v>398</v>
      </c>
    </row>
    <row r="1850" spans="1:30">
      <c r="A1850" s="117">
        <v>1849</v>
      </c>
      <c r="B1850" s="123" t="s">
        <v>467</v>
      </c>
      <c r="C1850" s="117" t="s">
        <v>5</v>
      </c>
      <c r="D1850" s="117" t="s">
        <v>595</v>
      </c>
      <c r="E1850" s="117">
        <v>1849</v>
      </c>
      <c r="F1850" s="117" t="s">
        <v>923</v>
      </c>
      <c r="G1850" s="117" t="s">
        <v>591</v>
      </c>
      <c r="H1850" s="117" t="s">
        <v>1016</v>
      </c>
      <c r="I1850" s="117" t="s">
        <v>398</v>
      </c>
      <c r="J1850" s="117" t="s">
        <v>398</v>
      </c>
      <c r="K1850" s="117" t="s">
        <v>398</v>
      </c>
      <c r="L1850" s="117" t="s">
        <v>398</v>
      </c>
      <c r="M1850" s="117" t="s">
        <v>398</v>
      </c>
      <c r="N1850" s="117" t="s">
        <v>398</v>
      </c>
      <c r="O1850" s="125" t="s">
        <v>579</v>
      </c>
      <c r="P1850" s="117">
        <v>1</v>
      </c>
      <c r="Q1850" s="117" t="s">
        <v>398</v>
      </c>
      <c r="R1850" s="117" t="s">
        <v>398</v>
      </c>
      <c r="S1850" s="117" t="s">
        <v>398</v>
      </c>
      <c r="T1850" s="117" t="s">
        <v>398</v>
      </c>
      <c r="U1850" s="117" t="s">
        <v>398</v>
      </c>
      <c r="V1850" s="117" t="s">
        <v>398</v>
      </c>
      <c r="W1850" s="123">
        <v>55</v>
      </c>
      <c r="X1850" s="123" t="s">
        <v>906</v>
      </c>
      <c r="Y1850" s="120">
        <v>43559</v>
      </c>
      <c r="Z1850" s="121">
        <v>0.375</v>
      </c>
      <c r="AA1850" s="123" t="s">
        <v>661</v>
      </c>
      <c r="AB1850" s="117" t="s">
        <v>582</v>
      </c>
      <c r="AC1850" s="119" t="s">
        <v>398</v>
      </c>
      <c r="AD1850" s="119" t="s">
        <v>398</v>
      </c>
    </row>
    <row r="1851" spans="1:30">
      <c r="A1851" s="117">
        <v>1850</v>
      </c>
      <c r="B1851" s="123" t="s">
        <v>467</v>
      </c>
      <c r="C1851" s="117" t="s">
        <v>5</v>
      </c>
      <c r="D1851" s="117" t="s">
        <v>595</v>
      </c>
      <c r="E1851" s="117">
        <v>1850</v>
      </c>
      <c r="F1851" s="117" t="s">
        <v>923</v>
      </c>
      <c r="G1851" s="117" t="s">
        <v>591</v>
      </c>
      <c r="H1851" s="117" t="s">
        <v>1016</v>
      </c>
      <c r="I1851" s="117" t="s">
        <v>398</v>
      </c>
      <c r="J1851" s="117" t="s">
        <v>398</v>
      </c>
      <c r="K1851" s="117" t="s">
        <v>398</v>
      </c>
      <c r="L1851" s="117" t="s">
        <v>398</v>
      </c>
      <c r="M1851" s="117" t="s">
        <v>398</v>
      </c>
      <c r="N1851" s="117" t="s">
        <v>398</v>
      </c>
      <c r="O1851" s="125" t="s">
        <v>579</v>
      </c>
      <c r="P1851" s="117">
        <v>1</v>
      </c>
      <c r="Q1851" s="117" t="s">
        <v>398</v>
      </c>
      <c r="R1851" s="117" t="s">
        <v>398</v>
      </c>
      <c r="S1851" s="117" t="s">
        <v>398</v>
      </c>
      <c r="T1851" s="117" t="s">
        <v>398</v>
      </c>
      <c r="U1851" s="117" t="s">
        <v>398</v>
      </c>
      <c r="V1851" s="117" t="s">
        <v>398</v>
      </c>
      <c r="W1851" s="123">
        <v>55</v>
      </c>
      <c r="X1851" s="123" t="s">
        <v>906</v>
      </c>
      <c r="Y1851" s="120">
        <v>43559</v>
      </c>
      <c r="Z1851" s="121">
        <v>0.375</v>
      </c>
      <c r="AA1851" s="123" t="s">
        <v>661</v>
      </c>
      <c r="AB1851" s="117" t="s">
        <v>582</v>
      </c>
      <c r="AC1851" s="119" t="s">
        <v>398</v>
      </c>
      <c r="AD1851" s="119" t="s">
        <v>398</v>
      </c>
    </row>
    <row r="1852" spans="1:30">
      <c r="A1852" s="117">
        <v>1851</v>
      </c>
      <c r="B1852" s="123" t="s">
        <v>467</v>
      </c>
      <c r="C1852" s="117" t="s">
        <v>5</v>
      </c>
      <c r="D1852" s="117" t="s">
        <v>595</v>
      </c>
      <c r="E1852" s="117">
        <v>1851</v>
      </c>
      <c r="F1852" s="117" t="s">
        <v>923</v>
      </c>
      <c r="G1852" s="117" t="s">
        <v>591</v>
      </c>
      <c r="H1852" s="117" t="s">
        <v>1016</v>
      </c>
      <c r="I1852" s="117" t="s">
        <v>398</v>
      </c>
      <c r="J1852" s="117" t="s">
        <v>398</v>
      </c>
      <c r="K1852" s="117" t="s">
        <v>398</v>
      </c>
      <c r="L1852" s="117" t="s">
        <v>398</v>
      </c>
      <c r="M1852" s="117" t="s">
        <v>398</v>
      </c>
      <c r="N1852" s="117" t="s">
        <v>398</v>
      </c>
      <c r="O1852" s="125" t="s">
        <v>579</v>
      </c>
      <c r="P1852" s="117">
        <v>1</v>
      </c>
      <c r="Q1852" s="117" t="s">
        <v>398</v>
      </c>
      <c r="R1852" s="117" t="s">
        <v>398</v>
      </c>
      <c r="S1852" s="117" t="s">
        <v>398</v>
      </c>
      <c r="T1852" s="117" t="s">
        <v>398</v>
      </c>
      <c r="U1852" s="117" t="s">
        <v>398</v>
      </c>
      <c r="V1852" s="117" t="s">
        <v>398</v>
      </c>
      <c r="W1852" s="123">
        <v>55</v>
      </c>
      <c r="X1852" s="123" t="s">
        <v>906</v>
      </c>
      <c r="Y1852" s="120">
        <v>43559</v>
      </c>
      <c r="Z1852" s="121">
        <v>0.375</v>
      </c>
      <c r="AA1852" s="123" t="s">
        <v>661</v>
      </c>
      <c r="AB1852" s="117" t="s">
        <v>582</v>
      </c>
      <c r="AC1852" s="119" t="s">
        <v>398</v>
      </c>
      <c r="AD1852" s="119" t="s">
        <v>398</v>
      </c>
    </row>
    <row r="1853" spans="1:30">
      <c r="A1853" s="117">
        <v>1852</v>
      </c>
      <c r="B1853" s="123" t="s">
        <v>467</v>
      </c>
      <c r="C1853" s="117" t="s">
        <v>5</v>
      </c>
      <c r="D1853" s="117" t="s">
        <v>595</v>
      </c>
      <c r="E1853" s="117">
        <v>1852</v>
      </c>
      <c r="F1853" s="117" t="s">
        <v>923</v>
      </c>
      <c r="G1853" s="117" t="s">
        <v>591</v>
      </c>
      <c r="H1853" s="117" t="s">
        <v>1016</v>
      </c>
      <c r="I1853" s="117" t="s">
        <v>398</v>
      </c>
      <c r="J1853" s="117" t="s">
        <v>398</v>
      </c>
      <c r="K1853" s="117" t="s">
        <v>398</v>
      </c>
      <c r="L1853" s="117" t="s">
        <v>398</v>
      </c>
      <c r="M1853" s="117" t="s">
        <v>398</v>
      </c>
      <c r="N1853" s="117" t="s">
        <v>398</v>
      </c>
      <c r="O1853" s="125" t="s">
        <v>579</v>
      </c>
      <c r="P1853" s="117">
        <v>1</v>
      </c>
      <c r="Q1853" s="117" t="s">
        <v>398</v>
      </c>
      <c r="R1853" s="117" t="s">
        <v>398</v>
      </c>
      <c r="S1853" s="117" t="s">
        <v>398</v>
      </c>
      <c r="T1853" s="117" t="s">
        <v>398</v>
      </c>
      <c r="U1853" s="117" t="s">
        <v>398</v>
      </c>
      <c r="V1853" s="117" t="s">
        <v>398</v>
      </c>
      <c r="W1853" s="123">
        <v>55</v>
      </c>
      <c r="X1853" s="123" t="s">
        <v>906</v>
      </c>
      <c r="Y1853" s="120">
        <v>43559</v>
      </c>
      <c r="Z1853" s="121">
        <v>0.375</v>
      </c>
      <c r="AA1853" s="123" t="s">
        <v>661</v>
      </c>
      <c r="AB1853" s="117" t="s">
        <v>582</v>
      </c>
      <c r="AC1853" s="119" t="s">
        <v>398</v>
      </c>
      <c r="AD1853" s="119" t="s">
        <v>398</v>
      </c>
    </row>
    <row r="1854" spans="1:30">
      <c r="A1854" s="117">
        <v>1853</v>
      </c>
      <c r="B1854" s="123" t="s">
        <v>467</v>
      </c>
      <c r="C1854" s="117" t="s">
        <v>5</v>
      </c>
      <c r="D1854" s="117" t="s">
        <v>595</v>
      </c>
      <c r="E1854" s="117">
        <v>1853</v>
      </c>
      <c r="F1854" s="117" t="s">
        <v>923</v>
      </c>
      <c r="G1854" s="117" t="s">
        <v>591</v>
      </c>
      <c r="H1854" s="117" t="s">
        <v>1016</v>
      </c>
      <c r="I1854" s="117" t="s">
        <v>398</v>
      </c>
      <c r="J1854" s="117" t="s">
        <v>398</v>
      </c>
      <c r="K1854" s="117" t="s">
        <v>398</v>
      </c>
      <c r="L1854" s="117" t="s">
        <v>398</v>
      </c>
      <c r="M1854" s="117" t="s">
        <v>398</v>
      </c>
      <c r="N1854" s="117" t="s">
        <v>398</v>
      </c>
      <c r="O1854" s="125" t="s">
        <v>579</v>
      </c>
      <c r="P1854" s="117">
        <v>1</v>
      </c>
      <c r="Q1854" s="117" t="s">
        <v>398</v>
      </c>
      <c r="R1854" s="117" t="s">
        <v>398</v>
      </c>
      <c r="S1854" s="117" t="s">
        <v>398</v>
      </c>
      <c r="T1854" s="117" t="s">
        <v>398</v>
      </c>
      <c r="U1854" s="117" t="s">
        <v>398</v>
      </c>
      <c r="V1854" s="117" t="s">
        <v>398</v>
      </c>
      <c r="W1854" s="123">
        <v>55</v>
      </c>
      <c r="X1854" s="123" t="s">
        <v>906</v>
      </c>
      <c r="Y1854" s="120">
        <v>43559</v>
      </c>
      <c r="Z1854" s="121">
        <v>0.375</v>
      </c>
      <c r="AA1854" s="123" t="s">
        <v>661</v>
      </c>
      <c r="AB1854" s="117" t="s">
        <v>582</v>
      </c>
      <c r="AC1854" s="119" t="s">
        <v>398</v>
      </c>
      <c r="AD1854" s="119" t="s">
        <v>398</v>
      </c>
    </row>
    <row r="1855" spans="1:30">
      <c r="A1855" s="117">
        <v>1854</v>
      </c>
      <c r="B1855" s="123" t="s">
        <v>467</v>
      </c>
      <c r="C1855" s="117" t="s">
        <v>5</v>
      </c>
      <c r="D1855" s="117" t="s">
        <v>595</v>
      </c>
      <c r="E1855" s="117">
        <v>1854</v>
      </c>
      <c r="F1855" s="117" t="s">
        <v>923</v>
      </c>
      <c r="G1855" s="117" t="s">
        <v>591</v>
      </c>
      <c r="H1855" s="117" t="s">
        <v>1016</v>
      </c>
      <c r="I1855" s="117" t="s">
        <v>398</v>
      </c>
      <c r="J1855" s="117" t="s">
        <v>398</v>
      </c>
      <c r="K1855" s="117" t="s">
        <v>398</v>
      </c>
      <c r="L1855" s="117" t="s">
        <v>398</v>
      </c>
      <c r="M1855" s="117" t="s">
        <v>398</v>
      </c>
      <c r="N1855" s="117" t="s">
        <v>398</v>
      </c>
      <c r="O1855" s="125" t="s">
        <v>579</v>
      </c>
      <c r="P1855" s="117">
        <v>1</v>
      </c>
      <c r="Q1855" s="117" t="s">
        <v>398</v>
      </c>
      <c r="R1855" s="117" t="s">
        <v>398</v>
      </c>
      <c r="S1855" s="117" t="s">
        <v>398</v>
      </c>
      <c r="T1855" s="117" t="s">
        <v>398</v>
      </c>
      <c r="U1855" s="117" t="s">
        <v>398</v>
      </c>
      <c r="V1855" s="117" t="s">
        <v>398</v>
      </c>
      <c r="W1855" s="123">
        <v>55</v>
      </c>
      <c r="X1855" s="123" t="s">
        <v>906</v>
      </c>
      <c r="Y1855" s="120">
        <v>43559</v>
      </c>
      <c r="Z1855" s="121">
        <v>0.375</v>
      </c>
      <c r="AA1855" s="123" t="s">
        <v>661</v>
      </c>
      <c r="AB1855" s="117" t="s">
        <v>582</v>
      </c>
      <c r="AC1855" s="119" t="s">
        <v>398</v>
      </c>
      <c r="AD1855" s="119" t="s">
        <v>398</v>
      </c>
    </row>
    <row r="1856" spans="1:30">
      <c r="A1856" s="117">
        <v>1855</v>
      </c>
      <c r="B1856" s="123" t="s">
        <v>467</v>
      </c>
      <c r="C1856" s="117" t="s">
        <v>5</v>
      </c>
      <c r="D1856" s="117" t="s">
        <v>595</v>
      </c>
      <c r="E1856" s="117">
        <v>1855</v>
      </c>
      <c r="F1856" s="117" t="s">
        <v>923</v>
      </c>
      <c r="G1856" s="117" t="s">
        <v>591</v>
      </c>
      <c r="H1856" s="117" t="s">
        <v>1016</v>
      </c>
      <c r="I1856" s="117" t="s">
        <v>398</v>
      </c>
      <c r="J1856" s="117" t="s">
        <v>398</v>
      </c>
      <c r="K1856" s="117" t="s">
        <v>398</v>
      </c>
      <c r="L1856" s="117" t="s">
        <v>398</v>
      </c>
      <c r="M1856" s="117" t="s">
        <v>398</v>
      </c>
      <c r="N1856" s="117" t="s">
        <v>398</v>
      </c>
      <c r="O1856" s="125" t="s">
        <v>579</v>
      </c>
      <c r="P1856" s="117">
        <v>1</v>
      </c>
      <c r="Q1856" s="117" t="s">
        <v>398</v>
      </c>
      <c r="R1856" s="117" t="s">
        <v>398</v>
      </c>
      <c r="S1856" s="117" t="s">
        <v>398</v>
      </c>
      <c r="T1856" s="117" t="s">
        <v>398</v>
      </c>
      <c r="U1856" s="117" t="s">
        <v>398</v>
      </c>
      <c r="V1856" s="117" t="s">
        <v>398</v>
      </c>
      <c r="W1856" s="123">
        <v>55</v>
      </c>
      <c r="X1856" s="123" t="s">
        <v>906</v>
      </c>
      <c r="Y1856" s="120">
        <v>43559</v>
      </c>
      <c r="Z1856" s="121">
        <v>0.375</v>
      </c>
      <c r="AA1856" s="123" t="s">
        <v>661</v>
      </c>
      <c r="AB1856" s="117" t="s">
        <v>582</v>
      </c>
      <c r="AC1856" s="119" t="s">
        <v>398</v>
      </c>
      <c r="AD1856" s="119" t="s">
        <v>398</v>
      </c>
    </row>
    <row r="1857" spans="1:30">
      <c r="A1857" s="117">
        <v>1856</v>
      </c>
      <c r="B1857" s="123" t="s">
        <v>467</v>
      </c>
      <c r="C1857" s="117" t="s">
        <v>5</v>
      </c>
      <c r="D1857" s="117" t="s">
        <v>595</v>
      </c>
      <c r="E1857" s="117">
        <v>1856</v>
      </c>
      <c r="F1857" s="117" t="s">
        <v>923</v>
      </c>
      <c r="G1857" s="117" t="s">
        <v>591</v>
      </c>
      <c r="H1857" s="117" t="s">
        <v>1016</v>
      </c>
      <c r="I1857" s="117" t="s">
        <v>398</v>
      </c>
      <c r="J1857" s="117" t="s">
        <v>398</v>
      </c>
      <c r="K1857" s="117" t="s">
        <v>398</v>
      </c>
      <c r="L1857" s="117" t="s">
        <v>398</v>
      </c>
      <c r="M1857" s="117" t="s">
        <v>398</v>
      </c>
      <c r="N1857" s="117" t="s">
        <v>398</v>
      </c>
      <c r="O1857" s="125" t="s">
        <v>579</v>
      </c>
      <c r="P1857" s="117">
        <v>1</v>
      </c>
      <c r="Q1857" s="117" t="s">
        <v>398</v>
      </c>
      <c r="R1857" s="117" t="s">
        <v>398</v>
      </c>
      <c r="S1857" s="117" t="s">
        <v>398</v>
      </c>
      <c r="T1857" s="117" t="s">
        <v>398</v>
      </c>
      <c r="U1857" s="117" t="s">
        <v>398</v>
      </c>
      <c r="V1857" s="117" t="s">
        <v>398</v>
      </c>
      <c r="W1857" s="123">
        <v>55</v>
      </c>
      <c r="X1857" s="123" t="s">
        <v>906</v>
      </c>
      <c r="Y1857" s="120">
        <v>43559</v>
      </c>
      <c r="Z1857" s="121">
        <v>0.375</v>
      </c>
      <c r="AA1857" s="123" t="s">
        <v>661</v>
      </c>
      <c r="AB1857" s="117" t="s">
        <v>582</v>
      </c>
      <c r="AC1857" s="119" t="s">
        <v>398</v>
      </c>
      <c r="AD1857" s="119" t="s">
        <v>398</v>
      </c>
    </row>
    <row r="1858" spans="1:30">
      <c r="A1858" s="117">
        <v>1857</v>
      </c>
      <c r="B1858" s="123" t="s">
        <v>467</v>
      </c>
      <c r="C1858" s="117" t="s">
        <v>5</v>
      </c>
      <c r="D1858" s="117" t="s">
        <v>595</v>
      </c>
      <c r="E1858" s="117">
        <v>1857</v>
      </c>
      <c r="F1858" s="117" t="s">
        <v>923</v>
      </c>
      <c r="G1858" s="117" t="s">
        <v>591</v>
      </c>
      <c r="H1858" s="117" t="s">
        <v>1016</v>
      </c>
      <c r="I1858" s="117" t="s">
        <v>398</v>
      </c>
      <c r="J1858" s="117" t="s">
        <v>398</v>
      </c>
      <c r="K1858" s="117" t="s">
        <v>398</v>
      </c>
      <c r="L1858" s="117" t="s">
        <v>398</v>
      </c>
      <c r="M1858" s="117" t="s">
        <v>398</v>
      </c>
      <c r="N1858" s="117" t="s">
        <v>398</v>
      </c>
      <c r="O1858" s="125" t="s">
        <v>579</v>
      </c>
      <c r="P1858" s="117">
        <v>1</v>
      </c>
      <c r="Q1858" s="117" t="s">
        <v>398</v>
      </c>
      <c r="R1858" s="117" t="s">
        <v>398</v>
      </c>
      <c r="S1858" s="117" t="s">
        <v>398</v>
      </c>
      <c r="T1858" s="117" t="s">
        <v>398</v>
      </c>
      <c r="U1858" s="117" t="s">
        <v>398</v>
      </c>
      <c r="V1858" s="117" t="s">
        <v>398</v>
      </c>
      <c r="W1858" s="123">
        <v>55</v>
      </c>
      <c r="X1858" s="123" t="s">
        <v>906</v>
      </c>
      <c r="Y1858" s="120">
        <v>43559</v>
      </c>
      <c r="Z1858" s="121">
        <v>0.375</v>
      </c>
      <c r="AA1858" s="123" t="s">
        <v>661</v>
      </c>
      <c r="AB1858" s="117" t="s">
        <v>582</v>
      </c>
      <c r="AC1858" s="119" t="s">
        <v>398</v>
      </c>
      <c r="AD1858" s="119" t="s">
        <v>398</v>
      </c>
    </row>
    <row r="1859" spans="1:30">
      <c r="A1859" s="117">
        <v>1858</v>
      </c>
      <c r="B1859" s="123" t="s">
        <v>467</v>
      </c>
      <c r="C1859" s="117" t="s">
        <v>5</v>
      </c>
      <c r="D1859" s="117" t="s">
        <v>595</v>
      </c>
      <c r="E1859" s="117">
        <v>1858</v>
      </c>
      <c r="F1859" s="117" t="s">
        <v>923</v>
      </c>
      <c r="G1859" s="117" t="s">
        <v>591</v>
      </c>
      <c r="H1859" s="117" t="s">
        <v>1016</v>
      </c>
      <c r="I1859" s="117" t="s">
        <v>398</v>
      </c>
      <c r="J1859" s="117" t="s">
        <v>398</v>
      </c>
      <c r="K1859" s="117" t="s">
        <v>398</v>
      </c>
      <c r="L1859" s="117" t="s">
        <v>398</v>
      </c>
      <c r="M1859" s="117" t="s">
        <v>398</v>
      </c>
      <c r="N1859" s="117" t="s">
        <v>398</v>
      </c>
      <c r="O1859" s="125" t="s">
        <v>579</v>
      </c>
      <c r="P1859" s="117">
        <v>1</v>
      </c>
      <c r="Q1859" s="117" t="s">
        <v>398</v>
      </c>
      <c r="R1859" s="117" t="s">
        <v>398</v>
      </c>
      <c r="S1859" s="117" t="s">
        <v>398</v>
      </c>
      <c r="T1859" s="117" t="s">
        <v>398</v>
      </c>
      <c r="U1859" s="117" t="s">
        <v>398</v>
      </c>
      <c r="V1859" s="117" t="s">
        <v>398</v>
      </c>
      <c r="W1859" s="123">
        <v>55</v>
      </c>
      <c r="X1859" s="123" t="s">
        <v>906</v>
      </c>
      <c r="Y1859" s="120">
        <v>43559</v>
      </c>
      <c r="Z1859" s="121">
        <v>0.375</v>
      </c>
      <c r="AA1859" s="123" t="s">
        <v>661</v>
      </c>
      <c r="AB1859" s="117" t="s">
        <v>582</v>
      </c>
      <c r="AC1859" s="119" t="s">
        <v>398</v>
      </c>
      <c r="AD1859" s="119" t="s">
        <v>398</v>
      </c>
    </row>
    <row r="1860" spans="1:30">
      <c r="A1860" s="117">
        <v>1859</v>
      </c>
      <c r="B1860" s="123" t="s">
        <v>467</v>
      </c>
      <c r="C1860" s="117" t="s">
        <v>5</v>
      </c>
      <c r="D1860" s="117" t="s">
        <v>595</v>
      </c>
      <c r="E1860" s="117">
        <v>1859</v>
      </c>
      <c r="F1860" s="117" t="s">
        <v>923</v>
      </c>
      <c r="G1860" s="117" t="s">
        <v>591</v>
      </c>
      <c r="H1860" s="117" t="s">
        <v>1016</v>
      </c>
      <c r="I1860" s="117" t="s">
        <v>398</v>
      </c>
      <c r="J1860" s="117" t="s">
        <v>398</v>
      </c>
      <c r="K1860" s="117" t="s">
        <v>398</v>
      </c>
      <c r="L1860" s="117" t="s">
        <v>398</v>
      </c>
      <c r="M1860" s="117" t="s">
        <v>398</v>
      </c>
      <c r="N1860" s="117" t="s">
        <v>398</v>
      </c>
      <c r="O1860" s="125" t="s">
        <v>579</v>
      </c>
      <c r="P1860" s="117">
        <v>1</v>
      </c>
      <c r="Q1860" s="117" t="s">
        <v>398</v>
      </c>
      <c r="R1860" s="117" t="s">
        <v>398</v>
      </c>
      <c r="S1860" s="117" t="s">
        <v>398</v>
      </c>
      <c r="T1860" s="117" t="s">
        <v>398</v>
      </c>
      <c r="U1860" s="117" t="s">
        <v>398</v>
      </c>
      <c r="V1860" s="117" t="s">
        <v>398</v>
      </c>
      <c r="W1860" s="123">
        <v>55</v>
      </c>
      <c r="X1860" s="123" t="s">
        <v>906</v>
      </c>
      <c r="Y1860" s="120">
        <v>43559</v>
      </c>
      <c r="Z1860" s="121">
        <v>0.375</v>
      </c>
      <c r="AA1860" s="123" t="s">
        <v>661</v>
      </c>
      <c r="AB1860" s="117" t="s">
        <v>582</v>
      </c>
      <c r="AC1860" s="119" t="s">
        <v>398</v>
      </c>
      <c r="AD1860" s="119" t="s">
        <v>398</v>
      </c>
    </row>
    <row r="1861" spans="1:30">
      <c r="A1861" s="117">
        <v>1860</v>
      </c>
      <c r="B1861" s="123" t="s">
        <v>467</v>
      </c>
      <c r="C1861" s="117" t="s">
        <v>5</v>
      </c>
      <c r="D1861" s="117" t="s">
        <v>595</v>
      </c>
      <c r="E1861" s="117">
        <v>1860</v>
      </c>
      <c r="F1861" s="117" t="s">
        <v>923</v>
      </c>
      <c r="G1861" s="117" t="s">
        <v>591</v>
      </c>
      <c r="H1861" s="117" t="s">
        <v>1016</v>
      </c>
      <c r="I1861" s="117" t="s">
        <v>398</v>
      </c>
      <c r="J1861" s="117" t="s">
        <v>398</v>
      </c>
      <c r="K1861" s="117" t="s">
        <v>398</v>
      </c>
      <c r="L1861" s="117" t="s">
        <v>398</v>
      </c>
      <c r="M1861" s="117" t="s">
        <v>398</v>
      </c>
      <c r="N1861" s="117" t="s">
        <v>398</v>
      </c>
      <c r="O1861" s="125" t="s">
        <v>579</v>
      </c>
      <c r="P1861" s="117">
        <v>1</v>
      </c>
      <c r="Q1861" s="117" t="s">
        <v>398</v>
      </c>
      <c r="R1861" s="117" t="s">
        <v>398</v>
      </c>
      <c r="S1861" s="117" t="s">
        <v>398</v>
      </c>
      <c r="T1861" s="117" t="s">
        <v>398</v>
      </c>
      <c r="U1861" s="117" t="s">
        <v>398</v>
      </c>
      <c r="V1861" s="117" t="s">
        <v>398</v>
      </c>
      <c r="W1861" s="123">
        <v>55</v>
      </c>
      <c r="X1861" s="123" t="s">
        <v>906</v>
      </c>
      <c r="Y1861" s="120">
        <v>43559</v>
      </c>
      <c r="Z1861" s="121">
        <v>0.375</v>
      </c>
      <c r="AA1861" s="123" t="s">
        <v>661</v>
      </c>
      <c r="AB1861" s="117" t="s">
        <v>582</v>
      </c>
      <c r="AC1861" s="119" t="s">
        <v>398</v>
      </c>
      <c r="AD1861" s="119" t="s">
        <v>398</v>
      </c>
    </row>
    <row r="1862" spans="1:30">
      <c r="A1862" s="117">
        <v>1861</v>
      </c>
      <c r="B1862" s="123" t="s">
        <v>467</v>
      </c>
      <c r="C1862" s="117" t="s">
        <v>5</v>
      </c>
      <c r="D1862" s="117" t="s">
        <v>595</v>
      </c>
      <c r="E1862" s="117">
        <v>1861</v>
      </c>
      <c r="F1862" s="117" t="s">
        <v>923</v>
      </c>
      <c r="G1862" s="117" t="s">
        <v>591</v>
      </c>
      <c r="H1862" s="117" t="s">
        <v>1016</v>
      </c>
      <c r="I1862" s="117" t="s">
        <v>398</v>
      </c>
      <c r="J1862" s="117" t="s">
        <v>398</v>
      </c>
      <c r="K1862" s="117" t="s">
        <v>398</v>
      </c>
      <c r="L1862" s="117" t="s">
        <v>398</v>
      </c>
      <c r="M1862" s="117" t="s">
        <v>398</v>
      </c>
      <c r="N1862" s="117" t="s">
        <v>398</v>
      </c>
      <c r="O1862" s="125" t="s">
        <v>579</v>
      </c>
      <c r="P1862" s="117">
        <v>1</v>
      </c>
      <c r="Q1862" s="117" t="s">
        <v>398</v>
      </c>
      <c r="R1862" s="117" t="s">
        <v>398</v>
      </c>
      <c r="S1862" s="117" t="s">
        <v>398</v>
      </c>
      <c r="T1862" s="117" t="s">
        <v>398</v>
      </c>
      <c r="U1862" s="117" t="s">
        <v>398</v>
      </c>
      <c r="V1862" s="117" t="s">
        <v>398</v>
      </c>
      <c r="W1862" s="123">
        <v>55</v>
      </c>
      <c r="X1862" s="123" t="s">
        <v>906</v>
      </c>
      <c r="Y1862" s="120">
        <v>43559</v>
      </c>
      <c r="Z1862" s="121">
        <v>0.375</v>
      </c>
      <c r="AA1862" s="123" t="s">
        <v>661</v>
      </c>
      <c r="AB1862" s="117" t="s">
        <v>582</v>
      </c>
      <c r="AC1862" s="119" t="s">
        <v>398</v>
      </c>
      <c r="AD1862" s="119" t="s">
        <v>398</v>
      </c>
    </row>
    <row r="1863" spans="1:30">
      <c r="A1863" s="117">
        <v>1862</v>
      </c>
      <c r="B1863" s="123" t="s">
        <v>467</v>
      </c>
      <c r="C1863" s="117" t="s">
        <v>5</v>
      </c>
      <c r="D1863" s="117" t="s">
        <v>595</v>
      </c>
      <c r="E1863" s="117">
        <v>1862</v>
      </c>
      <c r="F1863" s="117" t="s">
        <v>923</v>
      </c>
      <c r="G1863" s="117" t="s">
        <v>591</v>
      </c>
      <c r="H1863" s="117" t="s">
        <v>1016</v>
      </c>
      <c r="I1863" s="117" t="s">
        <v>398</v>
      </c>
      <c r="J1863" s="117" t="s">
        <v>398</v>
      </c>
      <c r="K1863" s="117" t="s">
        <v>398</v>
      </c>
      <c r="L1863" s="117" t="s">
        <v>398</v>
      </c>
      <c r="M1863" s="117" t="s">
        <v>398</v>
      </c>
      <c r="N1863" s="117" t="s">
        <v>398</v>
      </c>
      <c r="O1863" s="125" t="s">
        <v>579</v>
      </c>
      <c r="P1863" s="117">
        <v>1</v>
      </c>
      <c r="Q1863" s="117" t="s">
        <v>398</v>
      </c>
      <c r="R1863" s="117" t="s">
        <v>398</v>
      </c>
      <c r="S1863" s="117" t="s">
        <v>398</v>
      </c>
      <c r="T1863" s="117" t="s">
        <v>398</v>
      </c>
      <c r="U1863" s="117" t="s">
        <v>398</v>
      </c>
      <c r="V1863" s="117" t="s">
        <v>398</v>
      </c>
      <c r="W1863" s="123">
        <v>55</v>
      </c>
      <c r="X1863" s="123" t="s">
        <v>906</v>
      </c>
      <c r="Y1863" s="120">
        <v>43559</v>
      </c>
      <c r="Z1863" s="121">
        <v>0.375</v>
      </c>
      <c r="AA1863" s="123" t="s">
        <v>661</v>
      </c>
      <c r="AB1863" s="117" t="s">
        <v>582</v>
      </c>
      <c r="AC1863" s="119" t="s">
        <v>398</v>
      </c>
      <c r="AD1863" s="119" t="s">
        <v>398</v>
      </c>
    </row>
    <row r="1864" spans="1:30">
      <c r="A1864" s="117">
        <v>1863</v>
      </c>
      <c r="B1864" s="123" t="s">
        <v>467</v>
      </c>
      <c r="C1864" s="117" t="s">
        <v>5</v>
      </c>
      <c r="D1864" s="117" t="s">
        <v>595</v>
      </c>
      <c r="E1864" s="117">
        <v>1863</v>
      </c>
      <c r="F1864" s="117" t="s">
        <v>923</v>
      </c>
      <c r="G1864" s="117" t="s">
        <v>591</v>
      </c>
      <c r="H1864" s="117" t="s">
        <v>1016</v>
      </c>
      <c r="I1864" s="117" t="s">
        <v>398</v>
      </c>
      <c r="J1864" s="117" t="s">
        <v>398</v>
      </c>
      <c r="K1864" s="117" t="s">
        <v>398</v>
      </c>
      <c r="L1864" s="117" t="s">
        <v>398</v>
      </c>
      <c r="M1864" s="117" t="s">
        <v>398</v>
      </c>
      <c r="N1864" s="117" t="s">
        <v>398</v>
      </c>
      <c r="O1864" s="125" t="s">
        <v>579</v>
      </c>
      <c r="P1864" s="117">
        <v>1</v>
      </c>
      <c r="Q1864" s="117" t="s">
        <v>398</v>
      </c>
      <c r="R1864" s="117" t="s">
        <v>398</v>
      </c>
      <c r="S1864" s="117" t="s">
        <v>398</v>
      </c>
      <c r="T1864" s="117" t="s">
        <v>398</v>
      </c>
      <c r="U1864" s="117" t="s">
        <v>398</v>
      </c>
      <c r="V1864" s="117" t="s">
        <v>398</v>
      </c>
      <c r="W1864" s="123">
        <v>55</v>
      </c>
      <c r="X1864" s="123" t="s">
        <v>906</v>
      </c>
      <c r="Y1864" s="120">
        <v>43559</v>
      </c>
      <c r="Z1864" s="121">
        <v>0.375</v>
      </c>
      <c r="AA1864" s="123" t="s">
        <v>661</v>
      </c>
      <c r="AB1864" s="117" t="s">
        <v>582</v>
      </c>
      <c r="AC1864" s="119" t="s">
        <v>398</v>
      </c>
      <c r="AD1864" s="119" t="s">
        <v>398</v>
      </c>
    </row>
    <row r="1865" spans="1:30">
      <c r="A1865" s="117">
        <v>1864</v>
      </c>
      <c r="B1865" s="123" t="s">
        <v>467</v>
      </c>
      <c r="C1865" s="117" t="s">
        <v>5</v>
      </c>
      <c r="D1865" s="117" t="s">
        <v>595</v>
      </c>
      <c r="E1865" s="117">
        <v>1864</v>
      </c>
      <c r="F1865" s="117" t="s">
        <v>923</v>
      </c>
      <c r="G1865" s="117" t="s">
        <v>591</v>
      </c>
      <c r="H1865" s="117" t="s">
        <v>1016</v>
      </c>
      <c r="I1865" s="117" t="s">
        <v>398</v>
      </c>
      <c r="J1865" s="117" t="s">
        <v>398</v>
      </c>
      <c r="K1865" s="117" t="s">
        <v>398</v>
      </c>
      <c r="L1865" s="117" t="s">
        <v>398</v>
      </c>
      <c r="M1865" s="117" t="s">
        <v>398</v>
      </c>
      <c r="N1865" s="117" t="s">
        <v>398</v>
      </c>
      <c r="O1865" s="125" t="s">
        <v>579</v>
      </c>
      <c r="P1865" s="117">
        <v>1</v>
      </c>
      <c r="Q1865" s="117" t="s">
        <v>398</v>
      </c>
      <c r="R1865" s="117" t="s">
        <v>398</v>
      </c>
      <c r="S1865" s="117" t="s">
        <v>398</v>
      </c>
      <c r="T1865" s="117" t="s">
        <v>398</v>
      </c>
      <c r="U1865" s="117" t="s">
        <v>398</v>
      </c>
      <c r="V1865" s="117" t="s">
        <v>398</v>
      </c>
      <c r="W1865" s="123">
        <v>55</v>
      </c>
      <c r="X1865" s="123" t="s">
        <v>906</v>
      </c>
      <c r="Y1865" s="120">
        <v>43559</v>
      </c>
      <c r="Z1865" s="121">
        <v>0.375</v>
      </c>
      <c r="AA1865" s="123" t="s">
        <v>661</v>
      </c>
      <c r="AB1865" s="117" t="s">
        <v>582</v>
      </c>
      <c r="AC1865" s="119" t="s">
        <v>398</v>
      </c>
      <c r="AD1865" s="119" t="s">
        <v>398</v>
      </c>
    </row>
    <row r="1866" spans="1:30">
      <c r="A1866" s="117">
        <v>1865</v>
      </c>
      <c r="B1866" s="123" t="s">
        <v>467</v>
      </c>
      <c r="C1866" s="117" t="s">
        <v>5</v>
      </c>
      <c r="D1866" s="117" t="s">
        <v>595</v>
      </c>
      <c r="E1866" s="117">
        <v>1865</v>
      </c>
      <c r="F1866" s="117" t="s">
        <v>923</v>
      </c>
      <c r="G1866" s="117" t="s">
        <v>591</v>
      </c>
      <c r="H1866" s="117" t="s">
        <v>1016</v>
      </c>
      <c r="I1866" s="117" t="s">
        <v>398</v>
      </c>
      <c r="J1866" s="117" t="s">
        <v>398</v>
      </c>
      <c r="K1866" s="117" t="s">
        <v>398</v>
      </c>
      <c r="L1866" s="117" t="s">
        <v>398</v>
      </c>
      <c r="M1866" s="117" t="s">
        <v>398</v>
      </c>
      <c r="N1866" s="117" t="s">
        <v>398</v>
      </c>
      <c r="O1866" s="125" t="s">
        <v>579</v>
      </c>
      <c r="P1866" s="117">
        <v>1</v>
      </c>
      <c r="Q1866" s="117" t="s">
        <v>398</v>
      </c>
      <c r="R1866" s="117" t="s">
        <v>398</v>
      </c>
      <c r="S1866" s="117" t="s">
        <v>398</v>
      </c>
      <c r="T1866" s="117" t="s">
        <v>398</v>
      </c>
      <c r="U1866" s="117" t="s">
        <v>398</v>
      </c>
      <c r="V1866" s="117" t="s">
        <v>398</v>
      </c>
      <c r="W1866" s="123">
        <v>55</v>
      </c>
      <c r="X1866" s="123" t="s">
        <v>906</v>
      </c>
      <c r="Y1866" s="120">
        <v>43559</v>
      </c>
      <c r="Z1866" s="121">
        <v>0.375</v>
      </c>
      <c r="AA1866" s="123" t="s">
        <v>661</v>
      </c>
      <c r="AB1866" s="117" t="s">
        <v>582</v>
      </c>
      <c r="AC1866" s="119" t="s">
        <v>398</v>
      </c>
      <c r="AD1866" s="119" t="s">
        <v>398</v>
      </c>
    </row>
    <row r="1867" spans="1:30">
      <c r="A1867" s="117">
        <v>1866</v>
      </c>
      <c r="B1867" s="123" t="s">
        <v>467</v>
      </c>
      <c r="C1867" s="117" t="s">
        <v>5</v>
      </c>
      <c r="D1867" s="117" t="s">
        <v>595</v>
      </c>
      <c r="E1867" s="117">
        <v>1866</v>
      </c>
      <c r="F1867" s="117" t="s">
        <v>923</v>
      </c>
      <c r="G1867" s="117" t="s">
        <v>591</v>
      </c>
      <c r="H1867" s="117" t="s">
        <v>1016</v>
      </c>
      <c r="I1867" s="117" t="s">
        <v>398</v>
      </c>
      <c r="J1867" s="117" t="s">
        <v>398</v>
      </c>
      <c r="K1867" s="117" t="s">
        <v>398</v>
      </c>
      <c r="L1867" s="117" t="s">
        <v>398</v>
      </c>
      <c r="M1867" s="117" t="s">
        <v>398</v>
      </c>
      <c r="N1867" s="117" t="s">
        <v>398</v>
      </c>
      <c r="O1867" s="125" t="s">
        <v>579</v>
      </c>
      <c r="P1867" s="117">
        <v>1</v>
      </c>
      <c r="Q1867" s="117" t="s">
        <v>398</v>
      </c>
      <c r="R1867" s="117" t="s">
        <v>398</v>
      </c>
      <c r="S1867" s="117" t="s">
        <v>398</v>
      </c>
      <c r="T1867" s="117" t="s">
        <v>398</v>
      </c>
      <c r="U1867" s="117" t="s">
        <v>398</v>
      </c>
      <c r="V1867" s="117" t="s">
        <v>398</v>
      </c>
      <c r="W1867" s="123">
        <v>55</v>
      </c>
      <c r="X1867" s="123" t="s">
        <v>906</v>
      </c>
      <c r="Y1867" s="120">
        <v>43559</v>
      </c>
      <c r="Z1867" s="121">
        <v>0.375</v>
      </c>
      <c r="AA1867" s="123" t="s">
        <v>661</v>
      </c>
      <c r="AB1867" s="117" t="s">
        <v>582</v>
      </c>
      <c r="AC1867" s="119" t="s">
        <v>398</v>
      </c>
      <c r="AD1867" s="119" t="s">
        <v>398</v>
      </c>
    </row>
    <row r="1868" spans="1:30">
      <c r="A1868" s="117">
        <v>1867</v>
      </c>
      <c r="B1868" s="123" t="s">
        <v>467</v>
      </c>
      <c r="C1868" s="117" t="s">
        <v>5</v>
      </c>
      <c r="D1868" s="117" t="s">
        <v>595</v>
      </c>
      <c r="E1868" s="117">
        <v>1867</v>
      </c>
      <c r="F1868" s="117" t="s">
        <v>923</v>
      </c>
      <c r="G1868" s="117" t="s">
        <v>591</v>
      </c>
      <c r="H1868" s="117" t="s">
        <v>1016</v>
      </c>
      <c r="I1868" s="117" t="s">
        <v>398</v>
      </c>
      <c r="J1868" s="117" t="s">
        <v>398</v>
      </c>
      <c r="K1868" s="117" t="s">
        <v>398</v>
      </c>
      <c r="L1868" s="117" t="s">
        <v>398</v>
      </c>
      <c r="M1868" s="117" t="s">
        <v>398</v>
      </c>
      <c r="N1868" s="117" t="s">
        <v>398</v>
      </c>
      <c r="O1868" s="125" t="s">
        <v>579</v>
      </c>
      <c r="P1868" s="117">
        <v>1</v>
      </c>
      <c r="Q1868" s="117" t="s">
        <v>398</v>
      </c>
      <c r="R1868" s="117" t="s">
        <v>398</v>
      </c>
      <c r="S1868" s="117" t="s">
        <v>398</v>
      </c>
      <c r="T1868" s="117" t="s">
        <v>398</v>
      </c>
      <c r="U1868" s="117" t="s">
        <v>398</v>
      </c>
      <c r="V1868" s="117" t="s">
        <v>398</v>
      </c>
      <c r="W1868" s="123">
        <v>55</v>
      </c>
      <c r="X1868" s="123" t="s">
        <v>906</v>
      </c>
      <c r="Y1868" s="120">
        <v>43559</v>
      </c>
      <c r="Z1868" s="121">
        <v>0.375</v>
      </c>
      <c r="AA1868" s="123" t="s">
        <v>661</v>
      </c>
      <c r="AB1868" s="117" t="s">
        <v>582</v>
      </c>
      <c r="AC1868" s="119" t="s">
        <v>398</v>
      </c>
      <c r="AD1868" s="119" t="s">
        <v>398</v>
      </c>
    </row>
    <row r="1869" spans="1:30">
      <c r="A1869" s="117">
        <v>1868</v>
      </c>
      <c r="B1869" s="123" t="s">
        <v>467</v>
      </c>
      <c r="C1869" s="117" t="s">
        <v>5</v>
      </c>
      <c r="D1869" s="117" t="s">
        <v>595</v>
      </c>
      <c r="E1869" s="117">
        <v>1868</v>
      </c>
      <c r="F1869" s="117" t="s">
        <v>923</v>
      </c>
      <c r="G1869" s="117" t="s">
        <v>591</v>
      </c>
      <c r="H1869" s="117" t="s">
        <v>1016</v>
      </c>
      <c r="I1869" s="117" t="s">
        <v>398</v>
      </c>
      <c r="J1869" s="117" t="s">
        <v>398</v>
      </c>
      <c r="K1869" s="117" t="s">
        <v>398</v>
      </c>
      <c r="L1869" s="117" t="s">
        <v>398</v>
      </c>
      <c r="M1869" s="117" t="s">
        <v>398</v>
      </c>
      <c r="N1869" s="117" t="s">
        <v>398</v>
      </c>
      <c r="O1869" s="125" t="s">
        <v>579</v>
      </c>
      <c r="P1869" s="117">
        <v>1</v>
      </c>
      <c r="Q1869" s="117" t="s">
        <v>398</v>
      </c>
      <c r="R1869" s="117" t="s">
        <v>398</v>
      </c>
      <c r="S1869" s="117" t="s">
        <v>398</v>
      </c>
      <c r="T1869" s="117" t="s">
        <v>398</v>
      </c>
      <c r="U1869" s="117" t="s">
        <v>398</v>
      </c>
      <c r="V1869" s="117" t="s">
        <v>398</v>
      </c>
      <c r="W1869" s="123">
        <v>55</v>
      </c>
      <c r="X1869" s="123" t="s">
        <v>906</v>
      </c>
      <c r="Y1869" s="120">
        <v>43559</v>
      </c>
      <c r="Z1869" s="121">
        <v>0.375</v>
      </c>
      <c r="AA1869" s="123" t="s">
        <v>661</v>
      </c>
      <c r="AB1869" s="117" t="s">
        <v>582</v>
      </c>
      <c r="AC1869" s="119" t="s">
        <v>398</v>
      </c>
      <c r="AD1869" s="119" t="s">
        <v>398</v>
      </c>
    </row>
    <row r="1870" spans="1:30">
      <c r="A1870" s="117">
        <v>1869</v>
      </c>
      <c r="B1870" s="123" t="s">
        <v>467</v>
      </c>
      <c r="C1870" s="117" t="s">
        <v>5</v>
      </c>
      <c r="D1870" s="117" t="s">
        <v>595</v>
      </c>
      <c r="E1870" s="117">
        <v>1869</v>
      </c>
      <c r="F1870" s="117" t="s">
        <v>923</v>
      </c>
      <c r="G1870" s="117" t="s">
        <v>591</v>
      </c>
      <c r="H1870" s="117" t="s">
        <v>1016</v>
      </c>
      <c r="I1870" s="117" t="s">
        <v>398</v>
      </c>
      <c r="J1870" s="117" t="s">
        <v>398</v>
      </c>
      <c r="K1870" s="117" t="s">
        <v>398</v>
      </c>
      <c r="L1870" s="117" t="s">
        <v>398</v>
      </c>
      <c r="M1870" s="117" t="s">
        <v>398</v>
      </c>
      <c r="N1870" s="117" t="s">
        <v>398</v>
      </c>
      <c r="O1870" s="125" t="s">
        <v>579</v>
      </c>
      <c r="P1870" s="117">
        <v>1</v>
      </c>
      <c r="Q1870" s="117" t="s">
        <v>398</v>
      </c>
      <c r="R1870" s="117" t="s">
        <v>398</v>
      </c>
      <c r="S1870" s="117" t="s">
        <v>398</v>
      </c>
      <c r="T1870" s="117" t="s">
        <v>398</v>
      </c>
      <c r="U1870" s="117" t="s">
        <v>398</v>
      </c>
      <c r="V1870" s="117" t="s">
        <v>398</v>
      </c>
      <c r="W1870" s="123">
        <v>55</v>
      </c>
      <c r="X1870" s="123" t="s">
        <v>906</v>
      </c>
      <c r="Y1870" s="120">
        <v>43559</v>
      </c>
      <c r="Z1870" s="121">
        <v>0.375</v>
      </c>
      <c r="AA1870" s="123" t="s">
        <v>661</v>
      </c>
      <c r="AB1870" s="117" t="s">
        <v>582</v>
      </c>
      <c r="AC1870" s="119" t="s">
        <v>398</v>
      </c>
      <c r="AD1870" s="119" t="s">
        <v>398</v>
      </c>
    </row>
    <row r="1871" spans="1:30">
      <c r="A1871" s="117">
        <v>1870</v>
      </c>
      <c r="B1871" s="123" t="s">
        <v>467</v>
      </c>
      <c r="C1871" s="117" t="s">
        <v>5</v>
      </c>
      <c r="D1871" s="117" t="s">
        <v>595</v>
      </c>
      <c r="E1871" s="117">
        <v>1870</v>
      </c>
      <c r="F1871" s="117" t="s">
        <v>923</v>
      </c>
      <c r="G1871" s="117" t="s">
        <v>591</v>
      </c>
      <c r="H1871" s="117" t="s">
        <v>1016</v>
      </c>
      <c r="I1871" s="117" t="s">
        <v>398</v>
      </c>
      <c r="J1871" s="117" t="s">
        <v>398</v>
      </c>
      <c r="K1871" s="117" t="s">
        <v>398</v>
      </c>
      <c r="L1871" s="117" t="s">
        <v>398</v>
      </c>
      <c r="M1871" s="117" t="s">
        <v>398</v>
      </c>
      <c r="N1871" s="117" t="s">
        <v>398</v>
      </c>
      <c r="O1871" s="125" t="s">
        <v>579</v>
      </c>
      <c r="P1871" s="117">
        <v>1</v>
      </c>
      <c r="Q1871" s="117" t="s">
        <v>398</v>
      </c>
      <c r="R1871" s="117" t="s">
        <v>398</v>
      </c>
      <c r="S1871" s="117" t="s">
        <v>398</v>
      </c>
      <c r="T1871" s="117" t="s">
        <v>398</v>
      </c>
      <c r="U1871" s="117" t="s">
        <v>398</v>
      </c>
      <c r="V1871" s="117" t="s">
        <v>398</v>
      </c>
      <c r="W1871" s="123">
        <v>55</v>
      </c>
      <c r="X1871" s="123" t="s">
        <v>906</v>
      </c>
      <c r="Y1871" s="120">
        <v>43559</v>
      </c>
      <c r="Z1871" s="121">
        <v>0.375</v>
      </c>
      <c r="AA1871" s="123" t="s">
        <v>661</v>
      </c>
      <c r="AB1871" s="117" t="s">
        <v>582</v>
      </c>
      <c r="AC1871" s="119" t="s">
        <v>398</v>
      </c>
      <c r="AD1871" s="119" t="s">
        <v>398</v>
      </c>
    </row>
    <row r="1872" spans="1:30">
      <c r="A1872" s="117">
        <v>1871</v>
      </c>
      <c r="B1872" s="123" t="s">
        <v>467</v>
      </c>
      <c r="C1872" s="117" t="s">
        <v>5</v>
      </c>
      <c r="D1872" s="117" t="s">
        <v>595</v>
      </c>
      <c r="E1872" s="117">
        <v>1871</v>
      </c>
      <c r="F1872" s="117" t="s">
        <v>923</v>
      </c>
      <c r="G1872" s="117" t="s">
        <v>591</v>
      </c>
      <c r="H1872" s="117" t="s">
        <v>1016</v>
      </c>
      <c r="I1872" s="117" t="s">
        <v>398</v>
      </c>
      <c r="J1872" s="117" t="s">
        <v>398</v>
      </c>
      <c r="K1872" s="117" t="s">
        <v>398</v>
      </c>
      <c r="L1872" s="117" t="s">
        <v>398</v>
      </c>
      <c r="M1872" s="117" t="s">
        <v>398</v>
      </c>
      <c r="N1872" s="117" t="s">
        <v>398</v>
      </c>
      <c r="O1872" s="125" t="s">
        <v>579</v>
      </c>
      <c r="P1872" s="117">
        <v>1</v>
      </c>
      <c r="Q1872" s="117" t="s">
        <v>398</v>
      </c>
      <c r="R1872" s="117" t="s">
        <v>398</v>
      </c>
      <c r="S1872" s="117" t="s">
        <v>398</v>
      </c>
      <c r="T1872" s="117" t="s">
        <v>398</v>
      </c>
      <c r="U1872" s="117" t="s">
        <v>398</v>
      </c>
      <c r="V1872" s="117" t="s">
        <v>398</v>
      </c>
      <c r="W1872" s="123">
        <v>55</v>
      </c>
      <c r="X1872" s="123" t="s">
        <v>906</v>
      </c>
      <c r="Y1872" s="120">
        <v>43559</v>
      </c>
      <c r="Z1872" s="121">
        <v>0.375</v>
      </c>
      <c r="AA1872" s="123" t="s">
        <v>661</v>
      </c>
      <c r="AB1872" s="117" t="s">
        <v>582</v>
      </c>
      <c r="AC1872" s="119" t="s">
        <v>398</v>
      </c>
      <c r="AD1872" s="119" t="s">
        <v>398</v>
      </c>
    </row>
    <row r="1873" spans="1:30">
      <c r="A1873" s="117">
        <v>1872</v>
      </c>
      <c r="B1873" s="123" t="s">
        <v>467</v>
      </c>
      <c r="C1873" s="117" t="s">
        <v>5</v>
      </c>
      <c r="D1873" s="117" t="s">
        <v>595</v>
      </c>
      <c r="E1873" s="117">
        <v>1872</v>
      </c>
      <c r="F1873" s="117" t="s">
        <v>923</v>
      </c>
      <c r="G1873" s="117" t="s">
        <v>591</v>
      </c>
      <c r="H1873" s="117" t="s">
        <v>1016</v>
      </c>
      <c r="I1873" s="117" t="s">
        <v>398</v>
      </c>
      <c r="J1873" s="117" t="s">
        <v>398</v>
      </c>
      <c r="K1873" s="117" t="s">
        <v>398</v>
      </c>
      <c r="L1873" s="117" t="s">
        <v>398</v>
      </c>
      <c r="M1873" s="117" t="s">
        <v>398</v>
      </c>
      <c r="N1873" s="117" t="s">
        <v>398</v>
      </c>
      <c r="O1873" s="125" t="s">
        <v>579</v>
      </c>
      <c r="P1873" s="117">
        <v>1</v>
      </c>
      <c r="Q1873" s="117" t="s">
        <v>398</v>
      </c>
      <c r="R1873" s="117" t="s">
        <v>398</v>
      </c>
      <c r="S1873" s="117" t="s">
        <v>398</v>
      </c>
      <c r="T1873" s="117" t="s">
        <v>398</v>
      </c>
      <c r="U1873" s="117" t="s">
        <v>398</v>
      </c>
      <c r="V1873" s="117" t="s">
        <v>398</v>
      </c>
      <c r="W1873" s="123">
        <v>55</v>
      </c>
      <c r="X1873" s="123" t="s">
        <v>906</v>
      </c>
      <c r="Y1873" s="120">
        <v>43559</v>
      </c>
      <c r="Z1873" s="121">
        <v>0.375</v>
      </c>
      <c r="AA1873" s="123" t="s">
        <v>661</v>
      </c>
      <c r="AB1873" s="117" t="s">
        <v>582</v>
      </c>
      <c r="AC1873" s="119" t="s">
        <v>398</v>
      </c>
      <c r="AD1873" s="119" t="s">
        <v>398</v>
      </c>
    </row>
    <row r="1874" spans="1:30">
      <c r="A1874" s="117">
        <v>1873</v>
      </c>
      <c r="B1874" s="123" t="s">
        <v>467</v>
      </c>
      <c r="C1874" s="117" t="s">
        <v>5</v>
      </c>
      <c r="D1874" s="117" t="s">
        <v>595</v>
      </c>
      <c r="E1874" s="117">
        <v>1873</v>
      </c>
      <c r="F1874" s="117" t="s">
        <v>923</v>
      </c>
      <c r="G1874" s="117" t="s">
        <v>591</v>
      </c>
      <c r="H1874" s="117" t="s">
        <v>1016</v>
      </c>
      <c r="I1874" s="117" t="s">
        <v>398</v>
      </c>
      <c r="J1874" s="117" t="s">
        <v>398</v>
      </c>
      <c r="K1874" s="117" t="s">
        <v>398</v>
      </c>
      <c r="L1874" s="117" t="s">
        <v>398</v>
      </c>
      <c r="M1874" s="117" t="s">
        <v>398</v>
      </c>
      <c r="N1874" s="117" t="s">
        <v>398</v>
      </c>
      <c r="O1874" s="125" t="s">
        <v>579</v>
      </c>
      <c r="P1874" s="117">
        <v>1</v>
      </c>
      <c r="Q1874" s="117" t="s">
        <v>398</v>
      </c>
      <c r="R1874" s="117" t="s">
        <v>398</v>
      </c>
      <c r="S1874" s="117" t="s">
        <v>398</v>
      </c>
      <c r="T1874" s="117" t="s">
        <v>398</v>
      </c>
      <c r="U1874" s="117" t="s">
        <v>398</v>
      </c>
      <c r="V1874" s="117" t="s">
        <v>398</v>
      </c>
      <c r="W1874" s="123">
        <v>55</v>
      </c>
      <c r="X1874" s="123" t="s">
        <v>906</v>
      </c>
      <c r="Y1874" s="120">
        <v>43559</v>
      </c>
      <c r="Z1874" s="121">
        <v>0.375</v>
      </c>
      <c r="AA1874" s="123" t="s">
        <v>661</v>
      </c>
      <c r="AB1874" s="117" t="s">
        <v>582</v>
      </c>
      <c r="AC1874" s="119" t="s">
        <v>398</v>
      </c>
      <c r="AD1874" s="119" t="s">
        <v>398</v>
      </c>
    </row>
    <row r="1875" spans="1:30">
      <c r="A1875" s="117">
        <v>1874</v>
      </c>
      <c r="B1875" s="123" t="s">
        <v>467</v>
      </c>
      <c r="C1875" s="117" t="s">
        <v>5</v>
      </c>
      <c r="D1875" s="117" t="s">
        <v>595</v>
      </c>
      <c r="E1875" s="117">
        <v>1874</v>
      </c>
      <c r="F1875" s="117" t="s">
        <v>923</v>
      </c>
      <c r="G1875" s="117" t="s">
        <v>591</v>
      </c>
      <c r="H1875" s="117" t="s">
        <v>1016</v>
      </c>
      <c r="I1875" s="117" t="s">
        <v>398</v>
      </c>
      <c r="J1875" s="117" t="s">
        <v>398</v>
      </c>
      <c r="K1875" s="117" t="s">
        <v>398</v>
      </c>
      <c r="L1875" s="117" t="s">
        <v>398</v>
      </c>
      <c r="M1875" s="117" t="s">
        <v>398</v>
      </c>
      <c r="N1875" s="117" t="s">
        <v>398</v>
      </c>
      <c r="O1875" s="125" t="s">
        <v>579</v>
      </c>
      <c r="P1875" s="117">
        <v>1</v>
      </c>
      <c r="Q1875" s="117" t="s">
        <v>398</v>
      </c>
      <c r="R1875" s="117" t="s">
        <v>398</v>
      </c>
      <c r="S1875" s="117" t="s">
        <v>398</v>
      </c>
      <c r="T1875" s="117" t="s">
        <v>398</v>
      </c>
      <c r="U1875" s="117" t="s">
        <v>398</v>
      </c>
      <c r="V1875" s="117" t="s">
        <v>398</v>
      </c>
      <c r="W1875" s="123">
        <v>55</v>
      </c>
      <c r="X1875" s="123" t="s">
        <v>906</v>
      </c>
      <c r="Y1875" s="120">
        <v>43559</v>
      </c>
      <c r="Z1875" s="121">
        <v>0.375</v>
      </c>
      <c r="AA1875" s="123" t="s">
        <v>661</v>
      </c>
      <c r="AB1875" s="117" t="s">
        <v>582</v>
      </c>
      <c r="AC1875" s="119" t="s">
        <v>398</v>
      </c>
      <c r="AD1875" s="119" t="s">
        <v>398</v>
      </c>
    </row>
    <row r="1876" spans="1:30">
      <c r="A1876" s="117">
        <v>1875</v>
      </c>
      <c r="B1876" s="123" t="s">
        <v>467</v>
      </c>
      <c r="C1876" s="117" t="s">
        <v>5</v>
      </c>
      <c r="D1876" s="117" t="s">
        <v>595</v>
      </c>
      <c r="E1876" s="117">
        <v>1875</v>
      </c>
      <c r="F1876" s="117" t="s">
        <v>923</v>
      </c>
      <c r="G1876" s="117" t="s">
        <v>591</v>
      </c>
      <c r="H1876" s="117" t="s">
        <v>1016</v>
      </c>
      <c r="I1876" s="117" t="s">
        <v>398</v>
      </c>
      <c r="J1876" s="117" t="s">
        <v>398</v>
      </c>
      <c r="K1876" s="117" t="s">
        <v>398</v>
      </c>
      <c r="L1876" s="117" t="s">
        <v>398</v>
      </c>
      <c r="M1876" s="117" t="s">
        <v>398</v>
      </c>
      <c r="N1876" s="117" t="s">
        <v>398</v>
      </c>
      <c r="O1876" s="125" t="s">
        <v>579</v>
      </c>
      <c r="P1876" s="117">
        <v>1</v>
      </c>
      <c r="Q1876" s="117" t="s">
        <v>398</v>
      </c>
      <c r="R1876" s="117" t="s">
        <v>398</v>
      </c>
      <c r="S1876" s="117" t="s">
        <v>398</v>
      </c>
      <c r="T1876" s="117" t="s">
        <v>398</v>
      </c>
      <c r="U1876" s="117" t="s">
        <v>398</v>
      </c>
      <c r="V1876" s="117" t="s">
        <v>398</v>
      </c>
      <c r="W1876" s="123">
        <v>55</v>
      </c>
      <c r="X1876" s="123" t="s">
        <v>906</v>
      </c>
      <c r="Y1876" s="120">
        <v>43559</v>
      </c>
      <c r="Z1876" s="121">
        <v>0.375</v>
      </c>
      <c r="AA1876" s="123" t="s">
        <v>661</v>
      </c>
      <c r="AB1876" s="117" t="s">
        <v>582</v>
      </c>
      <c r="AC1876" s="119" t="s">
        <v>398</v>
      </c>
      <c r="AD1876" s="119" t="s">
        <v>398</v>
      </c>
    </row>
    <row r="1877" spans="1:30">
      <c r="A1877" s="117">
        <v>1876</v>
      </c>
      <c r="B1877" s="123" t="s">
        <v>467</v>
      </c>
      <c r="C1877" s="117" t="s">
        <v>5</v>
      </c>
      <c r="D1877" s="117" t="s">
        <v>595</v>
      </c>
      <c r="E1877" s="117">
        <v>1876</v>
      </c>
      <c r="F1877" s="117" t="s">
        <v>923</v>
      </c>
      <c r="G1877" s="117" t="s">
        <v>591</v>
      </c>
      <c r="H1877" s="117" t="s">
        <v>1016</v>
      </c>
      <c r="I1877" s="117" t="s">
        <v>398</v>
      </c>
      <c r="J1877" s="117" t="s">
        <v>398</v>
      </c>
      <c r="K1877" s="117" t="s">
        <v>398</v>
      </c>
      <c r="L1877" s="117" t="s">
        <v>398</v>
      </c>
      <c r="M1877" s="117" t="s">
        <v>398</v>
      </c>
      <c r="N1877" s="117" t="s">
        <v>398</v>
      </c>
      <c r="O1877" s="125" t="s">
        <v>579</v>
      </c>
      <c r="P1877" s="117">
        <v>1</v>
      </c>
      <c r="Q1877" s="117" t="s">
        <v>398</v>
      </c>
      <c r="R1877" s="117" t="s">
        <v>398</v>
      </c>
      <c r="S1877" s="117" t="s">
        <v>398</v>
      </c>
      <c r="T1877" s="117" t="s">
        <v>398</v>
      </c>
      <c r="U1877" s="117" t="s">
        <v>398</v>
      </c>
      <c r="V1877" s="117" t="s">
        <v>398</v>
      </c>
      <c r="W1877" s="123">
        <v>55</v>
      </c>
      <c r="X1877" s="123" t="s">
        <v>906</v>
      </c>
      <c r="Y1877" s="120">
        <v>43559</v>
      </c>
      <c r="Z1877" s="121">
        <v>0.375</v>
      </c>
      <c r="AA1877" s="123" t="s">
        <v>661</v>
      </c>
      <c r="AB1877" s="117" t="s">
        <v>582</v>
      </c>
      <c r="AC1877" s="119" t="s">
        <v>398</v>
      </c>
      <c r="AD1877" s="119" t="s">
        <v>398</v>
      </c>
    </row>
    <row r="1878" spans="1:30">
      <c r="A1878" s="117">
        <v>1877</v>
      </c>
      <c r="B1878" s="123" t="s">
        <v>467</v>
      </c>
      <c r="C1878" s="117" t="s">
        <v>5</v>
      </c>
      <c r="D1878" s="117" t="s">
        <v>595</v>
      </c>
      <c r="E1878" s="117">
        <v>1877</v>
      </c>
      <c r="F1878" s="117" t="s">
        <v>923</v>
      </c>
      <c r="G1878" s="117" t="s">
        <v>591</v>
      </c>
      <c r="H1878" s="117" t="s">
        <v>1016</v>
      </c>
      <c r="I1878" s="117" t="s">
        <v>398</v>
      </c>
      <c r="J1878" s="117" t="s">
        <v>398</v>
      </c>
      <c r="K1878" s="117" t="s">
        <v>398</v>
      </c>
      <c r="L1878" s="117" t="s">
        <v>398</v>
      </c>
      <c r="M1878" s="117" t="s">
        <v>398</v>
      </c>
      <c r="N1878" s="117" t="s">
        <v>398</v>
      </c>
      <c r="O1878" s="125" t="s">
        <v>579</v>
      </c>
      <c r="P1878" s="117">
        <v>1</v>
      </c>
      <c r="Q1878" s="117" t="s">
        <v>398</v>
      </c>
      <c r="R1878" s="117" t="s">
        <v>398</v>
      </c>
      <c r="S1878" s="117" t="s">
        <v>398</v>
      </c>
      <c r="T1878" s="117" t="s">
        <v>398</v>
      </c>
      <c r="U1878" s="117" t="s">
        <v>398</v>
      </c>
      <c r="V1878" s="117" t="s">
        <v>398</v>
      </c>
      <c r="W1878" s="123">
        <v>55</v>
      </c>
      <c r="X1878" s="123" t="s">
        <v>906</v>
      </c>
      <c r="Y1878" s="120">
        <v>43559</v>
      </c>
      <c r="Z1878" s="121">
        <v>0.375</v>
      </c>
      <c r="AA1878" s="123" t="s">
        <v>661</v>
      </c>
      <c r="AB1878" s="117" t="s">
        <v>582</v>
      </c>
      <c r="AC1878" s="119" t="s">
        <v>398</v>
      </c>
      <c r="AD1878" s="119" t="s">
        <v>398</v>
      </c>
    </row>
    <row r="1879" spans="1:30">
      <c r="A1879" s="117">
        <v>1878</v>
      </c>
      <c r="B1879" s="123" t="s">
        <v>467</v>
      </c>
      <c r="C1879" s="117" t="s">
        <v>5</v>
      </c>
      <c r="D1879" s="117" t="s">
        <v>595</v>
      </c>
      <c r="E1879" s="117">
        <v>1878</v>
      </c>
      <c r="F1879" s="117" t="s">
        <v>923</v>
      </c>
      <c r="G1879" s="117" t="s">
        <v>591</v>
      </c>
      <c r="H1879" s="117" t="s">
        <v>1016</v>
      </c>
      <c r="I1879" s="117" t="s">
        <v>398</v>
      </c>
      <c r="J1879" s="117" t="s">
        <v>398</v>
      </c>
      <c r="K1879" s="117" t="s">
        <v>398</v>
      </c>
      <c r="L1879" s="117" t="s">
        <v>398</v>
      </c>
      <c r="M1879" s="117" t="s">
        <v>398</v>
      </c>
      <c r="N1879" s="117" t="s">
        <v>398</v>
      </c>
      <c r="O1879" s="125" t="s">
        <v>579</v>
      </c>
      <c r="P1879" s="117">
        <v>1</v>
      </c>
      <c r="Q1879" s="117" t="s">
        <v>398</v>
      </c>
      <c r="R1879" s="117" t="s">
        <v>398</v>
      </c>
      <c r="S1879" s="117" t="s">
        <v>398</v>
      </c>
      <c r="T1879" s="117" t="s">
        <v>398</v>
      </c>
      <c r="U1879" s="117" t="s">
        <v>398</v>
      </c>
      <c r="V1879" s="117" t="s">
        <v>398</v>
      </c>
      <c r="W1879" s="123">
        <v>55</v>
      </c>
      <c r="X1879" s="123" t="s">
        <v>906</v>
      </c>
      <c r="Y1879" s="120">
        <v>43559</v>
      </c>
      <c r="Z1879" s="121">
        <v>0.375</v>
      </c>
      <c r="AA1879" s="123" t="s">
        <v>661</v>
      </c>
      <c r="AB1879" s="117" t="s">
        <v>582</v>
      </c>
      <c r="AC1879" s="119" t="s">
        <v>398</v>
      </c>
      <c r="AD1879" s="119" t="s">
        <v>398</v>
      </c>
    </row>
    <row r="1880" spans="1:30">
      <c r="A1880" s="117">
        <v>1879</v>
      </c>
      <c r="B1880" s="123" t="s">
        <v>467</v>
      </c>
      <c r="C1880" s="117" t="s">
        <v>5</v>
      </c>
      <c r="D1880" s="117" t="s">
        <v>595</v>
      </c>
      <c r="E1880" s="117">
        <v>1879</v>
      </c>
      <c r="F1880" s="117" t="s">
        <v>923</v>
      </c>
      <c r="G1880" s="117" t="s">
        <v>591</v>
      </c>
      <c r="H1880" s="117" t="s">
        <v>1016</v>
      </c>
      <c r="I1880" s="117" t="s">
        <v>398</v>
      </c>
      <c r="J1880" s="117" t="s">
        <v>398</v>
      </c>
      <c r="K1880" s="117" t="s">
        <v>398</v>
      </c>
      <c r="L1880" s="117" t="s">
        <v>398</v>
      </c>
      <c r="M1880" s="117" t="s">
        <v>398</v>
      </c>
      <c r="N1880" s="117" t="s">
        <v>398</v>
      </c>
      <c r="O1880" s="125" t="s">
        <v>579</v>
      </c>
      <c r="P1880" s="117">
        <v>1</v>
      </c>
      <c r="Q1880" s="117" t="s">
        <v>398</v>
      </c>
      <c r="R1880" s="117" t="s">
        <v>398</v>
      </c>
      <c r="S1880" s="117" t="s">
        <v>398</v>
      </c>
      <c r="T1880" s="117" t="s">
        <v>398</v>
      </c>
      <c r="U1880" s="117" t="s">
        <v>398</v>
      </c>
      <c r="V1880" s="117" t="s">
        <v>398</v>
      </c>
      <c r="W1880" s="123">
        <v>55</v>
      </c>
      <c r="X1880" s="123" t="s">
        <v>906</v>
      </c>
      <c r="Y1880" s="120">
        <v>43559</v>
      </c>
      <c r="Z1880" s="121">
        <v>0.375</v>
      </c>
      <c r="AA1880" s="123" t="s">
        <v>661</v>
      </c>
      <c r="AB1880" s="117" t="s">
        <v>582</v>
      </c>
      <c r="AC1880" s="119" t="s">
        <v>398</v>
      </c>
      <c r="AD1880" s="119" t="s">
        <v>398</v>
      </c>
    </row>
    <row r="1881" spans="1:30">
      <c r="A1881" s="117">
        <v>1880</v>
      </c>
      <c r="B1881" s="123" t="s">
        <v>467</v>
      </c>
      <c r="C1881" s="117" t="s">
        <v>5</v>
      </c>
      <c r="D1881" s="117" t="s">
        <v>595</v>
      </c>
      <c r="E1881" s="117">
        <v>1880</v>
      </c>
      <c r="F1881" s="117" t="s">
        <v>923</v>
      </c>
      <c r="G1881" s="117" t="s">
        <v>591</v>
      </c>
      <c r="H1881" s="117" t="s">
        <v>1016</v>
      </c>
      <c r="I1881" s="117" t="s">
        <v>398</v>
      </c>
      <c r="J1881" s="117" t="s">
        <v>398</v>
      </c>
      <c r="K1881" s="117" t="s">
        <v>398</v>
      </c>
      <c r="L1881" s="117" t="s">
        <v>398</v>
      </c>
      <c r="M1881" s="117" t="s">
        <v>398</v>
      </c>
      <c r="N1881" s="117" t="s">
        <v>398</v>
      </c>
      <c r="O1881" s="125" t="s">
        <v>579</v>
      </c>
      <c r="P1881" s="117">
        <v>1</v>
      </c>
      <c r="Q1881" s="117" t="s">
        <v>398</v>
      </c>
      <c r="R1881" s="117" t="s">
        <v>398</v>
      </c>
      <c r="S1881" s="117" t="s">
        <v>398</v>
      </c>
      <c r="T1881" s="117" t="s">
        <v>398</v>
      </c>
      <c r="U1881" s="117" t="s">
        <v>398</v>
      </c>
      <c r="V1881" s="117" t="s">
        <v>398</v>
      </c>
      <c r="W1881" s="123">
        <v>55</v>
      </c>
      <c r="X1881" s="123" t="s">
        <v>906</v>
      </c>
      <c r="Y1881" s="120">
        <v>43559</v>
      </c>
      <c r="Z1881" s="121">
        <v>0.375</v>
      </c>
      <c r="AA1881" s="123" t="s">
        <v>661</v>
      </c>
      <c r="AB1881" s="117" t="s">
        <v>582</v>
      </c>
      <c r="AC1881" s="119" t="s">
        <v>398</v>
      </c>
      <c r="AD1881" s="119" t="s">
        <v>398</v>
      </c>
    </row>
    <row r="1882" spans="1:30">
      <c r="A1882" s="117">
        <v>1881</v>
      </c>
      <c r="B1882" s="123" t="s">
        <v>467</v>
      </c>
      <c r="C1882" s="117" t="s">
        <v>5</v>
      </c>
      <c r="D1882" s="117" t="s">
        <v>595</v>
      </c>
      <c r="E1882" s="117">
        <v>1881</v>
      </c>
      <c r="F1882" s="117" t="s">
        <v>923</v>
      </c>
      <c r="G1882" s="117" t="s">
        <v>591</v>
      </c>
      <c r="H1882" s="117" t="s">
        <v>1016</v>
      </c>
      <c r="I1882" s="117" t="s">
        <v>398</v>
      </c>
      <c r="J1882" s="117" t="s">
        <v>398</v>
      </c>
      <c r="K1882" s="117" t="s">
        <v>398</v>
      </c>
      <c r="L1882" s="117" t="s">
        <v>398</v>
      </c>
      <c r="M1882" s="117" t="s">
        <v>398</v>
      </c>
      <c r="N1882" s="117" t="s">
        <v>398</v>
      </c>
      <c r="O1882" s="125" t="s">
        <v>579</v>
      </c>
      <c r="P1882" s="117">
        <v>1</v>
      </c>
      <c r="Q1882" s="117" t="s">
        <v>398</v>
      </c>
      <c r="R1882" s="117" t="s">
        <v>398</v>
      </c>
      <c r="S1882" s="117" t="s">
        <v>398</v>
      </c>
      <c r="T1882" s="117" t="s">
        <v>398</v>
      </c>
      <c r="U1882" s="117" t="s">
        <v>398</v>
      </c>
      <c r="V1882" s="117" t="s">
        <v>398</v>
      </c>
      <c r="W1882" s="123">
        <v>55</v>
      </c>
      <c r="X1882" s="123" t="s">
        <v>906</v>
      </c>
      <c r="Y1882" s="120">
        <v>43559</v>
      </c>
      <c r="Z1882" s="121">
        <v>0.375</v>
      </c>
      <c r="AA1882" s="123" t="s">
        <v>661</v>
      </c>
      <c r="AB1882" s="117" t="s">
        <v>582</v>
      </c>
      <c r="AC1882" s="119" t="s">
        <v>398</v>
      </c>
      <c r="AD1882" s="119" t="s">
        <v>398</v>
      </c>
    </row>
    <row r="1883" spans="1:30">
      <c r="A1883" s="117">
        <v>1882</v>
      </c>
      <c r="B1883" s="123" t="s">
        <v>467</v>
      </c>
      <c r="C1883" s="117" t="s">
        <v>5</v>
      </c>
      <c r="D1883" s="117" t="s">
        <v>595</v>
      </c>
      <c r="E1883" s="117">
        <v>1882</v>
      </c>
      <c r="F1883" s="117" t="s">
        <v>923</v>
      </c>
      <c r="G1883" s="117" t="s">
        <v>591</v>
      </c>
      <c r="H1883" s="117" t="s">
        <v>1016</v>
      </c>
      <c r="I1883" s="117" t="s">
        <v>398</v>
      </c>
      <c r="J1883" s="117" t="s">
        <v>398</v>
      </c>
      <c r="K1883" s="117" t="s">
        <v>398</v>
      </c>
      <c r="L1883" s="117" t="s">
        <v>398</v>
      </c>
      <c r="M1883" s="117" t="s">
        <v>398</v>
      </c>
      <c r="N1883" s="117" t="s">
        <v>398</v>
      </c>
      <c r="O1883" s="125" t="s">
        <v>579</v>
      </c>
      <c r="P1883" s="117">
        <v>1</v>
      </c>
      <c r="Q1883" s="117" t="s">
        <v>398</v>
      </c>
      <c r="R1883" s="117" t="s">
        <v>398</v>
      </c>
      <c r="S1883" s="117" t="s">
        <v>398</v>
      </c>
      <c r="T1883" s="117" t="s">
        <v>398</v>
      </c>
      <c r="U1883" s="117" t="s">
        <v>398</v>
      </c>
      <c r="V1883" s="117" t="s">
        <v>398</v>
      </c>
      <c r="W1883" s="123">
        <v>55</v>
      </c>
      <c r="X1883" s="123" t="s">
        <v>906</v>
      </c>
      <c r="Y1883" s="120">
        <v>43559</v>
      </c>
      <c r="Z1883" s="121">
        <v>0.375</v>
      </c>
      <c r="AA1883" s="123" t="s">
        <v>661</v>
      </c>
      <c r="AB1883" s="117" t="s">
        <v>582</v>
      </c>
      <c r="AC1883" s="119" t="s">
        <v>398</v>
      </c>
      <c r="AD1883" s="119" t="s">
        <v>398</v>
      </c>
    </row>
    <row r="1884" spans="1:30">
      <c r="A1884" s="117">
        <v>1883</v>
      </c>
      <c r="B1884" s="123" t="s">
        <v>467</v>
      </c>
      <c r="C1884" s="117" t="s">
        <v>5</v>
      </c>
      <c r="D1884" s="117" t="s">
        <v>595</v>
      </c>
      <c r="E1884" s="117">
        <v>1883</v>
      </c>
      <c r="F1884" s="117" t="s">
        <v>923</v>
      </c>
      <c r="G1884" s="117" t="s">
        <v>591</v>
      </c>
      <c r="H1884" s="117" t="s">
        <v>1016</v>
      </c>
      <c r="I1884" s="117" t="s">
        <v>398</v>
      </c>
      <c r="J1884" s="117" t="s">
        <v>398</v>
      </c>
      <c r="K1884" s="117" t="s">
        <v>398</v>
      </c>
      <c r="L1884" s="117" t="s">
        <v>398</v>
      </c>
      <c r="M1884" s="117" t="s">
        <v>398</v>
      </c>
      <c r="N1884" s="117" t="s">
        <v>398</v>
      </c>
      <c r="O1884" s="125" t="s">
        <v>579</v>
      </c>
      <c r="P1884" s="117">
        <v>1</v>
      </c>
      <c r="Q1884" s="117" t="s">
        <v>398</v>
      </c>
      <c r="R1884" s="117" t="s">
        <v>398</v>
      </c>
      <c r="S1884" s="117" t="s">
        <v>398</v>
      </c>
      <c r="T1884" s="117" t="s">
        <v>398</v>
      </c>
      <c r="U1884" s="117" t="s">
        <v>398</v>
      </c>
      <c r="V1884" s="117" t="s">
        <v>398</v>
      </c>
      <c r="W1884" s="123">
        <v>55</v>
      </c>
      <c r="X1884" s="123" t="s">
        <v>906</v>
      </c>
      <c r="Y1884" s="120">
        <v>43559</v>
      </c>
      <c r="Z1884" s="121">
        <v>0.375</v>
      </c>
      <c r="AA1884" s="123" t="s">
        <v>661</v>
      </c>
      <c r="AB1884" s="117" t="s">
        <v>582</v>
      </c>
      <c r="AC1884" s="119" t="s">
        <v>398</v>
      </c>
      <c r="AD1884" s="119" t="s">
        <v>398</v>
      </c>
    </row>
    <row r="1885" spans="1:30">
      <c r="A1885" s="117">
        <v>1884</v>
      </c>
      <c r="B1885" s="123" t="s">
        <v>467</v>
      </c>
      <c r="C1885" s="117" t="s">
        <v>5</v>
      </c>
      <c r="D1885" s="117" t="s">
        <v>595</v>
      </c>
      <c r="E1885" s="117">
        <v>1884</v>
      </c>
      <c r="F1885" s="117" t="s">
        <v>923</v>
      </c>
      <c r="G1885" s="117" t="s">
        <v>591</v>
      </c>
      <c r="H1885" s="117" t="s">
        <v>1016</v>
      </c>
      <c r="I1885" s="117" t="s">
        <v>398</v>
      </c>
      <c r="J1885" s="117" t="s">
        <v>398</v>
      </c>
      <c r="K1885" s="117" t="s">
        <v>398</v>
      </c>
      <c r="L1885" s="117" t="s">
        <v>398</v>
      </c>
      <c r="M1885" s="117" t="s">
        <v>398</v>
      </c>
      <c r="N1885" s="117" t="s">
        <v>398</v>
      </c>
      <c r="O1885" s="125" t="s">
        <v>579</v>
      </c>
      <c r="P1885" s="117">
        <v>1</v>
      </c>
      <c r="Q1885" s="117" t="s">
        <v>398</v>
      </c>
      <c r="R1885" s="117" t="s">
        <v>398</v>
      </c>
      <c r="S1885" s="117" t="s">
        <v>398</v>
      </c>
      <c r="T1885" s="117" t="s">
        <v>398</v>
      </c>
      <c r="U1885" s="117" t="s">
        <v>398</v>
      </c>
      <c r="V1885" s="117" t="s">
        <v>398</v>
      </c>
      <c r="W1885" s="123">
        <v>55</v>
      </c>
      <c r="X1885" s="123" t="s">
        <v>906</v>
      </c>
      <c r="Y1885" s="120">
        <v>43559</v>
      </c>
      <c r="Z1885" s="121">
        <v>0.375</v>
      </c>
      <c r="AA1885" s="123" t="s">
        <v>661</v>
      </c>
      <c r="AB1885" s="117" t="s">
        <v>582</v>
      </c>
      <c r="AC1885" s="119" t="s">
        <v>398</v>
      </c>
      <c r="AD1885" s="119" t="s">
        <v>398</v>
      </c>
    </row>
    <row r="1886" spans="1:30">
      <c r="A1886" s="117">
        <v>1885</v>
      </c>
      <c r="B1886" s="123" t="s">
        <v>467</v>
      </c>
      <c r="C1886" s="117" t="s">
        <v>5</v>
      </c>
      <c r="D1886" s="117" t="s">
        <v>595</v>
      </c>
      <c r="E1886" s="117">
        <v>1885</v>
      </c>
      <c r="F1886" s="117" t="s">
        <v>923</v>
      </c>
      <c r="G1886" s="117" t="s">
        <v>591</v>
      </c>
      <c r="H1886" s="117" t="s">
        <v>1016</v>
      </c>
      <c r="I1886" s="117" t="s">
        <v>398</v>
      </c>
      <c r="J1886" s="117" t="s">
        <v>398</v>
      </c>
      <c r="K1886" s="117" t="s">
        <v>398</v>
      </c>
      <c r="L1886" s="117" t="s">
        <v>398</v>
      </c>
      <c r="M1886" s="117" t="s">
        <v>398</v>
      </c>
      <c r="N1886" s="117" t="s">
        <v>398</v>
      </c>
      <c r="O1886" s="125" t="s">
        <v>579</v>
      </c>
      <c r="P1886" s="117">
        <v>1</v>
      </c>
      <c r="Q1886" s="117" t="s">
        <v>398</v>
      </c>
      <c r="R1886" s="117" t="s">
        <v>398</v>
      </c>
      <c r="S1886" s="117" t="s">
        <v>398</v>
      </c>
      <c r="T1886" s="117" t="s">
        <v>398</v>
      </c>
      <c r="U1886" s="117" t="s">
        <v>398</v>
      </c>
      <c r="V1886" s="117" t="s">
        <v>398</v>
      </c>
      <c r="W1886" s="123">
        <v>55</v>
      </c>
      <c r="X1886" s="123" t="s">
        <v>906</v>
      </c>
      <c r="Y1886" s="120">
        <v>43559</v>
      </c>
      <c r="Z1886" s="121">
        <v>0.375</v>
      </c>
      <c r="AA1886" s="123" t="s">
        <v>661</v>
      </c>
      <c r="AB1886" s="117" t="s">
        <v>582</v>
      </c>
      <c r="AC1886" s="119" t="s">
        <v>398</v>
      </c>
      <c r="AD1886" s="119" t="s">
        <v>398</v>
      </c>
    </row>
    <row r="1887" spans="1:30">
      <c r="A1887" s="117">
        <v>1886</v>
      </c>
      <c r="B1887" s="123" t="s">
        <v>467</v>
      </c>
      <c r="C1887" s="117" t="s">
        <v>5</v>
      </c>
      <c r="D1887" s="117" t="s">
        <v>595</v>
      </c>
      <c r="E1887" s="117">
        <v>1886</v>
      </c>
      <c r="F1887" s="117" t="s">
        <v>923</v>
      </c>
      <c r="G1887" s="117" t="s">
        <v>591</v>
      </c>
      <c r="H1887" s="117" t="s">
        <v>1016</v>
      </c>
      <c r="I1887" s="117" t="s">
        <v>398</v>
      </c>
      <c r="J1887" s="117" t="s">
        <v>398</v>
      </c>
      <c r="K1887" s="117" t="s">
        <v>398</v>
      </c>
      <c r="L1887" s="117" t="s">
        <v>398</v>
      </c>
      <c r="M1887" s="117" t="s">
        <v>398</v>
      </c>
      <c r="N1887" s="117" t="s">
        <v>398</v>
      </c>
      <c r="O1887" s="125" t="s">
        <v>579</v>
      </c>
      <c r="P1887" s="117">
        <v>1</v>
      </c>
      <c r="Q1887" s="117" t="s">
        <v>398</v>
      </c>
      <c r="R1887" s="117" t="s">
        <v>398</v>
      </c>
      <c r="S1887" s="117" t="s">
        <v>398</v>
      </c>
      <c r="T1887" s="117" t="s">
        <v>398</v>
      </c>
      <c r="U1887" s="117" t="s">
        <v>398</v>
      </c>
      <c r="V1887" s="117" t="s">
        <v>398</v>
      </c>
      <c r="W1887" s="123">
        <v>55</v>
      </c>
      <c r="X1887" s="123" t="s">
        <v>906</v>
      </c>
      <c r="Y1887" s="120">
        <v>43559</v>
      </c>
      <c r="Z1887" s="121">
        <v>0.375</v>
      </c>
      <c r="AA1887" s="123" t="s">
        <v>661</v>
      </c>
      <c r="AB1887" s="117" t="s">
        <v>582</v>
      </c>
      <c r="AC1887" s="119" t="s">
        <v>398</v>
      </c>
      <c r="AD1887" s="119" t="s">
        <v>398</v>
      </c>
    </row>
    <row r="1888" spans="1:30">
      <c r="A1888" s="117">
        <v>1887</v>
      </c>
      <c r="B1888" s="123" t="s">
        <v>467</v>
      </c>
      <c r="C1888" s="117" t="s">
        <v>5</v>
      </c>
      <c r="D1888" s="117" t="s">
        <v>595</v>
      </c>
      <c r="E1888" s="117">
        <v>1887</v>
      </c>
      <c r="F1888" s="117" t="s">
        <v>923</v>
      </c>
      <c r="G1888" s="117" t="s">
        <v>591</v>
      </c>
      <c r="H1888" s="117" t="s">
        <v>1016</v>
      </c>
      <c r="I1888" s="117" t="s">
        <v>398</v>
      </c>
      <c r="J1888" s="117" t="s">
        <v>398</v>
      </c>
      <c r="K1888" s="117" t="s">
        <v>398</v>
      </c>
      <c r="L1888" s="117" t="s">
        <v>398</v>
      </c>
      <c r="M1888" s="117" t="s">
        <v>398</v>
      </c>
      <c r="N1888" s="117" t="s">
        <v>398</v>
      </c>
      <c r="O1888" s="125" t="s">
        <v>579</v>
      </c>
      <c r="P1888" s="117">
        <v>1</v>
      </c>
      <c r="Q1888" s="117" t="s">
        <v>398</v>
      </c>
      <c r="R1888" s="117" t="s">
        <v>398</v>
      </c>
      <c r="S1888" s="117" t="s">
        <v>398</v>
      </c>
      <c r="T1888" s="117" t="s">
        <v>398</v>
      </c>
      <c r="U1888" s="117" t="s">
        <v>398</v>
      </c>
      <c r="V1888" s="117" t="s">
        <v>398</v>
      </c>
      <c r="W1888" s="123">
        <v>55</v>
      </c>
      <c r="X1888" s="123" t="s">
        <v>906</v>
      </c>
      <c r="Y1888" s="120">
        <v>43559</v>
      </c>
      <c r="Z1888" s="121">
        <v>0.375</v>
      </c>
      <c r="AA1888" s="123" t="s">
        <v>661</v>
      </c>
      <c r="AB1888" s="117" t="s">
        <v>582</v>
      </c>
      <c r="AC1888" s="119" t="s">
        <v>398</v>
      </c>
      <c r="AD1888" s="119" t="s">
        <v>398</v>
      </c>
    </row>
    <row r="1889" spans="1:30">
      <c r="A1889" s="117">
        <v>1888</v>
      </c>
      <c r="B1889" s="123" t="s">
        <v>467</v>
      </c>
      <c r="C1889" s="117" t="s">
        <v>5</v>
      </c>
      <c r="D1889" s="117" t="s">
        <v>595</v>
      </c>
      <c r="E1889" s="117">
        <v>1888</v>
      </c>
      <c r="F1889" s="117" t="s">
        <v>923</v>
      </c>
      <c r="G1889" s="117" t="s">
        <v>591</v>
      </c>
      <c r="H1889" s="117" t="s">
        <v>1016</v>
      </c>
      <c r="I1889" s="117" t="s">
        <v>398</v>
      </c>
      <c r="J1889" s="117" t="s">
        <v>398</v>
      </c>
      <c r="K1889" s="117" t="s">
        <v>398</v>
      </c>
      <c r="L1889" s="117" t="s">
        <v>398</v>
      </c>
      <c r="M1889" s="117" t="s">
        <v>398</v>
      </c>
      <c r="N1889" s="117" t="s">
        <v>398</v>
      </c>
      <c r="O1889" s="125" t="s">
        <v>579</v>
      </c>
      <c r="P1889" s="117">
        <v>1</v>
      </c>
      <c r="Q1889" s="117" t="s">
        <v>398</v>
      </c>
      <c r="R1889" s="117" t="s">
        <v>398</v>
      </c>
      <c r="S1889" s="117" t="s">
        <v>398</v>
      </c>
      <c r="T1889" s="117" t="s">
        <v>398</v>
      </c>
      <c r="U1889" s="117" t="s">
        <v>398</v>
      </c>
      <c r="V1889" s="117" t="s">
        <v>398</v>
      </c>
      <c r="W1889" s="123">
        <v>55</v>
      </c>
      <c r="X1889" s="123" t="s">
        <v>906</v>
      </c>
      <c r="Y1889" s="120">
        <v>43559</v>
      </c>
      <c r="Z1889" s="121">
        <v>0.375</v>
      </c>
      <c r="AA1889" s="123" t="s">
        <v>661</v>
      </c>
      <c r="AB1889" s="117" t="s">
        <v>582</v>
      </c>
      <c r="AC1889" s="119" t="s">
        <v>398</v>
      </c>
      <c r="AD1889" s="119" t="s">
        <v>398</v>
      </c>
    </row>
    <row r="1890" spans="1:30">
      <c r="A1890" s="117">
        <v>1889</v>
      </c>
      <c r="B1890" s="123" t="s">
        <v>467</v>
      </c>
      <c r="C1890" s="117" t="s">
        <v>5</v>
      </c>
      <c r="D1890" s="117" t="s">
        <v>595</v>
      </c>
      <c r="E1890" s="117">
        <v>1889</v>
      </c>
      <c r="F1890" s="117" t="s">
        <v>923</v>
      </c>
      <c r="G1890" s="117" t="s">
        <v>591</v>
      </c>
      <c r="H1890" s="117" t="s">
        <v>1016</v>
      </c>
      <c r="I1890" s="117" t="s">
        <v>398</v>
      </c>
      <c r="J1890" s="117" t="s">
        <v>398</v>
      </c>
      <c r="K1890" s="117" t="s">
        <v>398</v>
      </c>
      <c r="L1890" s="117" t="s">
        <v>398</v>
      </c>
      <c r="M1890" s="117" t="s">
        <v>398</v>
      </c>
      <c r="N1890" s="117" t="s">
        <v>398</v>
      </c>
      <c r="O1890" s="125" t="s">
        <v>579</v>
      </c>
      <c r="P1890" s="117">
        <v>1</v>
      </c>
      <c r="Q1890" s="117" t="s">
        <v>398</v>
      </c>
      <c r="R1890" s="117" t="s">
        <v>398</v>
      </c>
      <c r="S1890" s="117" t="s">
        <v>398</v>
      </c>
      <c r="T1890" s="117" t="s">
        <v>398</v>
      </c>
      <c r="U1890" s="117" t="s">
        <v>398</v>
      </c>
      <c r="V1890" s="117" t="s">
        <v>398</v>
      </c>
      <c r="W1890" s="123">
        <v>55</v>
      </c>
      <c r="X1890" s="123" t="s">
        <v>906</v>
      </c>
      <c r="Y1890" s="120">
        <v>43559</v>
      </c>
      <c r="Z1890" s="121">
        <v>0.375</v>
      </c>
      <c r="AA1890" s="123" t="s">
        <v>661</v>
      </c>
      <c r="AB1890" s="117" t="s">
        <v>582</v>
      </c>
      <c r="AC1890" s="119" t="s">
        <v>398</v>
      </c>
      <c r="AD1890" s="119" t="s">
        <v>398</v>
      </c>
    </row>
    <row r="1891" spans="1:30">
      <c r="A1891" s="117">
        <v>1890</v>
      </c>
      <c r="B1891" s="123" t="s">
        <v>467</v>
      </c>
      <c r="C1891" s="117" t="s">
        <v>5</v>
      </c>
      <c r="D1891" s="117" t="s">
        <v>595</v>
      </c>
      <c r="E1891" s="117">
        <v>1890</v>
      </c>
      <c r="F1891" s="117" t="s">
        <v>923</v>
      </c>
      <c r="G1891" s="117" t="s">
        <v>591</v>
      </c>
      <c r="H1891" s="117" t="s">
        <v>1016</v>
      </c>
      <c r="I1891" s="117" t="s">
        <v>398</v>
      </c>
      <c r="J1891" s="117" t="s">
        <v>398</v>
      </c>
      <c r="K1891" s="117" t="s">
        <v>398</v>
      </c>
      <c r="L1891" s="117" t="s">
        <v>398</v>
      </c>
      <c r="M1891" s="117" t="s">
        <v>398</v>
      </c>
      <c r="N1891" s="117" t="s">
        <v>398</v>
      </c>
      <c r="O1891" s="125" t="s">
        <v>579</v>
      </c>
      <c r="P1891" s="117">
        <v>1</v>
      </c>
      <c r="Q1891" s="117" t="s">
        <v>398</v>
      </c>
      <c r="R1891" s="117" t="s">
        <v>398</v>
      </c>
      <c r="S1891" s="117" t="s">
        <v>398</v>
      </c>
      <c r="T1891" s="117" t="s">
        <v>398</v>
      </c>
      <c r="U1891" s="117" t="s">
        <v>398</v>
      </c>
      <c r="V1891" s="117" t="s">
        <v>398</v>
      </c>
      <c r="W1891" s="123">
        <v>55</v>
      </c>
      <c r="X1891" s="123" t="s">
        <v>906</v>
      </c>
      <c r="Y1891" s="120">
        <v>43559</v>
      </c>
      <c r="Z1891" s="121">
        <v>0.375</v>
      </c>
      <c r="AA1891" s="123" t="s">
        <v>661</v>
      </c>
      <c r="AB1891" s="117" t="s">
        <v>582</v>
      </c>
      <c r="AC1891" s="119" t="s">
        <v>398</v>
      </c>
      <c r="AD1891" s="119" t="s">
        <v>398</v>
      </c>
    </row>
    <row r="1892" spans="1:30">
      <c r="A1892" s="117">
        <v>1891</v>
      </c>
      <c r="B1892" s="123" t="s">
        <v>467</v>
      </c>
      <c r="C1892" s="117" t="s">
        <v>5</v>
      </c>
      <c r="D1892" s="117" t="s">
        <v>595</v>
      </c>
      <c r="E1892" s="117">
        <v>1891</v>
      </c>
      <c r="F1892" s="117" t="s">
        <v>923</v>
      </c>
      <c r="G1892" s="117" t="s">
        <v>591</v>
      </c>
      <c r="H1892" s="117" t="s">
        <v>1016</v>
      </c>
      <c r="I1892" s="117" t="s">
        <v>398</v>
      </c>
      <c r="J1892" s="117" t="s">
        <v>398</v>
      </c>
      <c r="K1892" s="117" t="s">
        <v>398</v>
      </c>
      <c r="L1892" s="117" t="s">
        <v>398</v>
      </c>
      <c r="M1892" s="117" t="s">
        <v>398</v>
      </c>
      <c r="N1892" s="117" t="s">
        <v>398</v>
      </c>
      <c r="O1892" s="125" t="s">
        <v>579</v>
      </c>
      <c r="P1892" s="117">
        <v>1</v>
      </c>
      <c r="Q1892" s="117" t="s">
        <v>398</v>
      </c>
      <c r="R1892" s="117" t="s">
        <v>398</v>
      </c>
      <c r="S1892" s="117" t="s">
        <v>398</v>
      </c>
      <c r="T1892" s="117" t="s">
        <v>398</v>
      </c>
      <c r="U1892" s="117" t="s">
        <v>398</v>
      </c>
      <c r="V1892" s="117" t="s">
        <v>398</v>
      </c>
      <c r="W1892" s="123">
        <v>55</v>
      </c>
      <c r="X1892" s="123" t="s">
        <v>906</v>
      </c>
      <c r="Y1892" s="120">
        <v>43559</v>
      </c>
      <c r="Z1892" s="121">
        <v>0.375</v>
      </c>
      <c r="AA1892" s="123" t="s">
        <v>661</v>
      </c>
      <c r="AB1892" s="117" t="s">
        <v>582</v>
      </c>
      <c r="AC1892" s="119" t="s">
        <v>398</v>
      </c>
      <c r="AD1892" s="119" t="s">
        <v>398</v>
      </c>
    </row>
    <row r="1893" spans="1:30">
      <c r="A1893" s="117">
        <v>1892</v>
      </c>
      <c r="B1893" s="123" t="s">
        <v>467</v>
      </c>
      <c r="C1893" s="117" t="s">
        <v>5</v>
      </c>
      <c r="D1893" s="117" t="s">
        <v>595</v>
      </c>
      <c r="E1893" s="117">
        <v>1892</v>
      </c>
      <c r="F1893" s="117" t="s">
        <v>923</v>
      </c>
      <c r="G1893" s="117" t="s">
        <v>591</v>
      </c>
      <c r="H1893" s="117" t="s">
        <v>1016</v>
      </c>
      <c r="I1893" s="117" t="s">
        <v>398</v>
      </c>
      <c r="J1893" s="117" t="s">
        <v>398</v>
      </c>
      <c r="K1893" s="117" t="s">
        <v>398</v>
      </c>
      <c r="L1893" s="117" t="s">
        <v>398</v>
      </c>
      <c r="M1893" s="117" t="s">
        <v>398</v>
      </c>
      <c r="N1893" s="117" t="s">
        <v>398</v>
      </c>
      <c r="O1893" s="125" t="s">
        <v>579</v>
      </c>
      <c r="P1893" s="117">
        <v>1</v>
      </c>
      <c r="Q1893" s="117" t="s">
        <v>398</v>
      </c>
      <c r="R1893" s="117" t="s">
        <v>398</v>
      </c>
      <c r="S1893" s="117" t="s">
        <v>398</v>
      </c>
      <c r="T1893" s="117" t="s">
        <v>398</v>
      </c>
      <c r="U1893" s="117" t="s">
        <v>398</v>
      </c>
      <c r="V1893" s="117" t="s">
        <v>398</v>
      </c>
      <c r="W1893" s="123">
        <v>55</v>
      </c>
      <c r="X1893" s="123" t="s">
        <v>906</v>
      </c>
      <c r="Y1893" s="120">
        <v>43559</v>
      </c>
      <c r="Z1893" s="121">
        <v>0.375</v>
      </c>
      <c r="AA1893" s="123" t="s">
        <v>661</v>
      </c>
      <c r="AB1893" s="117" t="s">
        <v>582</v>
      </c>
      <c r="AC1893" s="119" t="s">
        <v>398</v>
      </c>
      <c r="AD1893" s="119" t="s">
        <v>398</v>
      </c>
    </row>
    <row r="1894" spans="1:30">
      <c r="A1894" s="117">
        <v>1893</v>
      </c>
      <c r="B1894" s="123" t="s">
        <v>467</v>
      </c>
      <c r="C1894" s="117" t="s">
        <v>5</v>
      </c>
      <c r="D1894" s="117" t="s">
        <v>595</v>
      </c>
      <c r="E1894" s="117">
        <v>1893</v>
      </c>
      <c r="F1894" s="117" t="s">
        <v>923</v>
      </c>
      <c r="G1894" s="117" t="s">
        <v>591</v>
      </c>
      <c r="H1894" s="117" t="s">
        <v>1016</v>
      </c>
      <c r="I1894" s="117" t="s">
        <v>398</v>
      </c>
      <c r="J1894" s="117" t="s">
        <v>398</v>
      </c>
      <c r="K1894" s="117" t="s">
        <v>398</v>
      </c>
      <c r="L1894" s="117" t="s">
        <v>398</v>
      </c>
      <c r="M1894" s="117" t="s">
        <v>398</v>
      </c>
      <c r="N1894" s="117" t="s">
        <v>398</v>
      </c>
      <c r="O1894" s="125" t="s">
        <v>579</v>
      </c>
      <c r="P1894" s="117">
        <v>1</v>
      </c>
      <c r="Q1894" s="117" t="s">
        <v>398</v>
      </c>
      <c r="R1894" s="117" t="s">
        <v>398</v>
      </c>
      <c r="S1894" s="117" t="s">
        <v>398</v>
      </c>
      <c r="T1894" s="117" t="s">
        <v>398</v>
      </c>
      <c r="U1894" s="117" t="s">
        <v>398</v>
      </c>
      <c r="V1894" s="117" t="s">
        <v>398</v>
      </c>
      <c r="W1894" s="123">
        <v>55</v>
      </c>
      <c r="X1894" s="123" t="s">
        <v>906</v>
      </c>
      <c r="Y1894" s="120">
        <v>43559</v>
      </c>
      <c r="Z1894" s="121">
        <v>0.375</v>
      </c>
      <c r="AA1894" s="123" t="s">
        <v>661</v>
      </c>
      <c r="AB1894" s="117" t="s">
        <v>582</v>
      </c>
      <c r="AC1894" s="119" t="s">
        <v>398</v>
      </c>
      <c r="AD1894" s="119" t="s">
        <v>398</v>
      </c>
    </row>
    <row r="1895" spans="1:30">
      <c r="A1895" s="117">
        <v>1894</v>
      </c>
      <c r="B1895" s="123" t="s">
        <v>467</v>
      </c>
      <c r="C1895" s="117" t="s">
        <v>5</v>
      </c>
      <c r="D1895" s="117" t="s">
        <v>595</v>
      </c>
      <c r="E1895" s="117">
        <v>1894</v>
      </c>
      <c r="F1895" s="117" t="s">
        <v>923</v>
      </c>
      <c r="G1895" s="117" t="s">
        <v>591</v>
      </c>
      <c r="H1895" s="117" t="s">
        <v>1016</v>
      </c>
      <c r="I1895" s="117" t="s">
        <v>398</v>
      </c>
      <c r="J1895" s="117" t="s">
        <v>398</v>
      </c>
      <c r="K1895" s="117" t="s">
        <v>398</v>
      </c>
      <c r="L1895" s="117" t="s">
        <v>398</v>
      </c>
      <c r="M1895" s="117" t="s">
        <v>398</v>
      </c>
      <c r="N1895" s="117" t="s">
        <v>398</v>
      </c>
      <c r="O1895" s="125" t="s">
        <v>579</v>
      </c>
      <c r="P1895" s="117">
        <v>1</v>
      </c>
      <c r="Q1895" s="117" t="s">
        <v>398</v>
      </c>
      <c r="R1895" s="117" t="s">
        <v>398</v>
      </c>
      <c r="S1895" s="117" t="s">
        <v>398</v>
      </c>
      <c r="T1895" s="117" t="s">
        <v>398</v>
      </c>
      <c r="U1895" s="117" t="s">
        <v>398</v>
      </c>
      <c r="V1895" s="117" t="s">
        <v>398</v>
      </c>
      <c r="W1895" s="123">
        <v>55</v>
      </c>
      <c r="X1895" s="123" t="s">
        <v>906</v>
      </c>
      <c r="Y1895" s="120">
        <v>43559</v>
      </c>
      <c r="Z1895" s="121">
        <v>0.375</v>
      </c>
      <c r="AA1895" s="123" t="s">
        <v>661</v>
      </c>
      <c r="AB1895" s="117" t="s">
        <v>582</v>
      </c>
      <c r="AC1895" s="119" t="s">
        <v>398</v>
      </c>
      <c r="AD1895" s="119" t="s">
        <v>398</v>
      </c>
    </row>
    <row r="1896" spans="1:30">
      <c r="A1896" s="117">
        <v>1895</v>
      </c>
      <c r="B1896" s="123" t="s">
        <v>467</v>
      </c>
      <c r="C1896" s="117" t="s">
        <v>5</v>
      </c>
      <c r="D1896" s="117" t="s">
        <v>595</v>
      </c>
      <c r="E1896" s="117">
        <v>1895</v>
      </c>
      <c r="F1896" s="117" t="s">
        <v>923</v>
      </c>
      <c r="G1896" s="117" t="s">
        <v>591</v>
      </c>
      <c r="H1896" s="117" t="s">
        <v>1016</v>
      </c>
      <c r="I1896" s="117" t="s">
        <v>398</v>
      </c>
      <c r="J1896" s="117" t="s">
        <v>398</v>
      </c>
      <c r="K1896" s="117" t="s">
        <v>398</v>
      </c>
      <c r="L1896" s="117" t="s">
        <v>398</v>
      </c>
      <c r="M1896" s="117" t="s">
        <v>398</v>
      </c>
      <c r="N1896" s="117" t="s">
        <v>398</v>
      </c>
      <c r="O1896" s="125" t="s">
        <v>579</v>
      </c>
      <c r="P1896" s="117">
        <v>1</v>
      </c>
      <c r="Q1896" s="117" t="s">
        <v>398</v>
      </c>
      <c r="R1896" s="117" t="s">
        <v>398</v>
      </c>
      <c r="S1896" s="117" t="s">
        <v>398</v>
      </c>
      <c r="T1896" s="117" t="s">
        <v>398</v>
      </c>
      <c r="U1896" s="117" t="s">
        <v>398</v>
      </c>
      <c r="V1896" s="117" t="s">
        <v>398</v>
      </c>
      <c r="W1896" s="123">
        <v>55</v>
      </c>
      <c r="X1896" s="123" t="s">
        <v>906</v>
      </c>
      <c r="Y1896" s="120">
        <v>43559</v>
      </c>
      <c r="Z1896" s="121">
        <v>0.375</v>
      </c>
      <c r="AA1896" s="123" t="s">
        <v>661</v>
      </c>
      <c r="AB1896" s="117" t="s">
        <v>582</v>
      </c>
      <c r="AC1896" s="119" t="s">
        <v>398</v>
      </c>
      <c r="AD1896" s="119" t="s">
        <v>398</v>
      </c>
    </row>
    <row r="1897" spans="1:30">
      <c r="A1897" s="117">
        <v>1896</v>
      </c>
      <c r="B1897" s="123" t="s">
        <v>467</v>
      </c>
      <c r="C1897" s="117" t="s">
        <v>5</v>
      </c>
      <c r="D1897" s="117" t="s">
        <v>595</v>
      </c>
      <c r="E1897" s="117">
        <v>1896</v>
      </c>
      <c r="F1897" s="117" t="s">
        <v>923</v>
      </c>
      <c r="G1897" s="117" t="s">
        <v>591</v>
      </c>
      <c r="H1897" s="117" t="s">
        <v>1016</v>
      </c>
      <c r="I1897" s="117" t="s">
        <v>398</v>
      </c>
      <c r="J1897" s="117" t="s">
        <v>398</v>
      </c>
      <c r="K1897" s="117" t="s">
        <v>398</v>
      </c>
      <c r="L1897" s="117" t="s">
        <v>398</v>
      </c>
      <c r="M1897" s="117" t="s">
        <v>398</v>
      </c>
      <c r="N1897" s="117" t="s">
        <v>398</v>
      </c>
      <c r="O1897" s="125" t="s">
        <v>579</v>
      </c>
      <c r="P1897" s="117">
        <v>1</v>
      </c>
      <c r="Q1897" s="117" t="s">
        <v>398</v>
      </c>
      <c r="R1897" s="117" t="s">
        <v>398</v>
      </c>
      <c r="S1897" s="117" t="s">
        <v>398</v>
      </c>
      <c r="T1897" s="117" t="s">
        <v>398</v>
      </c>
      <c r="U1897" s="117" t="s">
        <v>398</v>
      </c>
      <c r="V1897" s="117" t="s">
        <v>398</v>
      </c>
      <c r="W1897" s="123">
        <v>55</v>
      </c>
      <c r="X1897" s="123" t="s">
        <v>906</v>
      </c>
      <c r="Y1897" s="120">
        <v>43559</v>
      </c>
      <c r="Z1897" s="121">
        <v>0.375</v>
      </c>
      <c r="AA1897" s="123" t="s">
        <v>661</v>
      </c>
      <c r="AB1897" s="117" t="s">
        <v>582</v>
      </c>
      <c r="AC1897" s="119" t="s">
        <v>398</v>
      </c>
      <c r="AD1897" s="119" t="s">
        <v>398</v>
      </c>
    </row>
    <row r="1898" spans="1:30">
      <c r="A1898" s="117">
        <v>1897</v>
      </c>
      <c r="B1898" s="123" t="s">
        <v>467</v>
      </c>
      <c r="C1898" s="117" t="s">
        <v>5</v>
      </c>
      <c r="D1898" s="117" t="s">
        <v>595</v>
      </c>
      <c r="E1898" s="117">
        <v>1897</v>
      </c>
      <c r="F1898" s="117" t="s">
        <v>923</v>
      </c>
      <c r="G1898" s="117" t="s">
        <v>591</v>
      </c>
      <c r="H1898" s="117" t="s">
        <v>1016</v>
      </c>
      <c r="I1898" s="117" t="s">
        <v>398</v>
      </c>
      <c r="J1898" s="117" t="s">
        <v>398</v>
      </c>
      <c r="K1898" s="117" t="s">
        <v>398</v>
      </c>
      <c r="L1898" s="117" t="s">
        <v>398</v>
      </c>
      <c r="M1898" s="117" t="s">
        <v>398</v>
      </c>
      <c r="N1898" s="117" t="s">
        <v>398</v>
      </c>
      <c r="O1898" s="125" t="s">
        <v>579</v>
      </c>
      <c r="P1898" s="117">
        <v>1</v>
      </c>
      <c r="Q1898" s="117" t="s">
        <v>398</v>
      </c>
      <c r="R1898" s="117" t="s">
        <v>398</v>
      </c>
      <c r="S1898" s="117" t="s">
        <v>398</v>
      </c>
      <c r="T1898" s="117" t="s">
        <v>398</v>
      </c>
      <c r="U1898" s="117" t="s">
        <v>398</v>
      </c>
      <c r="V1898" s="117" t="s">
        <v>398</v>
      </c>
      <c r="W1898" s="123">
        <v>55</v>
      </c>
      <c r="X1898" s="123" t="s">
        <v>906</v>
      </c>
      <c r="Y1898" s="120">
        <v>43559</v>
      </c>
      <c r="Z1898" s="121">
        <v>0.375</v>
      </c>
      <c r="AA1898" s="123" t="s">
        <v>661</v>
      </c>
      <c r="AB1898" s="117" t="s">
        <v>582</v>
      </c>
      <c r="AC1898" s="119" t="s">
        <v>398</v>
      </c>
      <c r="AD1898" s="119" t="s">
        <v>398</v>
      </c>
    </row>
    <row r="1899" spans="1:30">
      <c r="A1899" s="117">
        <v>1898</v>
      </c>
      <c r="B1899" s="123" t="s">
        <v>467</v>
      </c>
      <c r="C1899" s="117" t="s">
        <v>5</v>
      </c>
      <c r="D1899" s="117" t="s">
        <v>595</v>
      </c>
      <c r="E1899" s="117">
        <v>1898</v>
      </c>
      <c r="F1899" s="117" t="s">
        <v>923</v>
      </c>
      <c r="G1899" s="117" t="s">
        <v>591</v>
      </c>
      <c r="H1899" s="117" t="s">
        <v>1016</v>
      </c>
      <c r="I1899" s="117" t="s">
        <v>398</v>
      </c>
      <c r="J1899" s="117" t="s">
        <v>398</v>
      </c>
      <c r="K1899" s="117" t="s">
        <v>398</v>
      </c>
      <c r="L1899" s="117" t="s">
        <v>398</v>
      </c>
      <c r="M1899" s="117" t="s">
        <v>398</v>
      </c>
      <c r="N1899" s="117" t="s">
        <v>398</v>
      </c>
      <c r="O1899" s="125" t="s">
        <v>579</v>
      </c>
      <c r="P1899" s="117">
        <v>1</v>
      </c>
      <c r="Q1899" s="117" t="s">
        <v>398</v>
      </c>
      <c r="R1899" s="117" t="s">
        <v>398</v>
      </c>
      <c r="S1899" s="117" t="s">
        <v>398</v>
      </c>
      <c r="T1899" s="117" t="s">
        <v>398</v>
      </c>
      <c r="U1899" s="117" t="s">
        <v>398</v>
      </c>
      <c r="V1899" s="117" t="s">
        <v>398</v>
      </c>
      <c r="W1899" s="123">
        <v>55</v>
      </c>
      <c r="X1899" s="123" t="s">
        <v>906</v>
      </c>
      <c r="Y1899" s="120">
        <v>43559</v>
      </c>
      <c r="Z1899" s="121">
        <v>0.375</v>
      </c>
      <c r="AA1899" s="123" t="s">
        <v>661</v>
      </c>
      <c r="AB1899" s="117" t="s">
        <v>582</v>
      </c>
      <c r="AC1899" s="119" t="s">
        <v>398</v>
      </c>
      <c r="AD1899" s="119" t="s">
        <v>398</v>
      </c>
    </row>
    <row r="1900" spans="1:30">
      <c r="A1900" s="117">
        <v>1899</v>
      </c>
      <c r="B1900" s="123" t="s">
        <v>467</v>
      </c>
      <c r="C1900" s="117" t="s">
        <v>5</v>
      </c>
      <c r="D1900" s="117" t="s">
        <v>595</v>
      </c>
      <c r="E1900" s="117">
        <v>1899</v>
      </c>
      <c r="F1900" s="117" t="s">
        <v>923</v>
      </c>
      <c r="G1900" s="117" t="s">
        <v>591</v>
      </c>
      <c r="H1900" s="117" t="s">
        <v>1016</v>
      </c>
      <c r="I1900" s="117" t="s">
        <v>398</v>
      </c>
      <c r="J1900" s="117" t="s">
        <v>398</v>
      </c>
      <c r="K1900" s="117" t="s">
        <v>398</v>
      </c>
      <c r="L1900" s="117" t="s">
        <v>398</v>
      </c>
      <c r="M1900" s="117" t="s">
        <v>398</v>
      </c>
      <c r="N1900" s="117" t="s">
        <v>398</v>
      </c>
      <c r="O1900" s="125" t="s">
        <v>579</v>
      </c>
      <c r="P1900" s="117">
        <v>1</v>
      </c>
      <c r="Q1900" s="117" t="s">
        <v>398</v>
      </c>
      <c r="R1900" s="117" t="s">
        <v>398</v>
      </c>
      <c r="S1900" s="117" t="s">
        <v>398</v>
      </c>
      <c r="T1900" s="117" t="s">
        <v>398</v>
      </c>
      <c r="U1900" s="117" t="s">
        <v>398</v>
      </c>
      <c r="V1900" s="117" t="s">
        <v>398</v>
      </c>
      <c r="W1900" s="123">
        <v>55</v>
      </c>
      <c r="X1900" s="123" t="s">
        <v>906</v>
      </c>
      <c r="Y1900" s="120">
        <v>43559</v>
      </c>
      <c r="Z1900" s="121">
        <v>0.375</v>
      </c>
      <c r="AA1900" s="123" t="s">
        <v>661</v>
      </c>
      <c r="AB1900" s="117" t="s">
        <v>582</v>
      </c>
      <c r="AC1900" s="119" t="s">
        <v>398</v>
      </c>
      <c r="AD1900" s="119" t="s">
        <v>398</v>
      </c>
    </row>
    <row r="1901" spans="1:30">
      <c r="A1901" s="117">
        <v>1900</v>
      </c>
      <c r="B1901" s="123" t="s">
        <v>467</v>
      </c>
      <c r="C1901" s="117" t="s">
        <v>5</v>
      </c>
      <c r="D1901" s="117" t="s">
        <v>595</v>
      </c>
      <c r="E1901" s="117">
        <v>1900</v>
      </c>
      <c r="F1901" s="117" t="s">
        <v>923</v>
      </c>
      <c r="G1901" s="117" t="s">
        <v>591</v>
      </c>
      <c r="H1901" s="117" t="s">
        <v>1016</v>
      </c>
      <c r="I1901" s="117" t="s">
        <v>398</v>
      </c>
      <c r="J1901" s="117" t="s">
        <v>398</v>
      </c>
      <c r="K1901" s="117" t="s">
        <v>398</v>
      </c>
      <c r="L1901" s="117" t="s">
        <v>398</v>
      </c>
      <c r="M1901" s="117" t="s">
        <v>398</v>
      </c>
      <c r="N1901" s="117" t="s">
        <v>398</v>
      </c>
      <c r="O1901" s="125" t="s">
        <v>579</v>
      </c>
      <c r="P1901" s="117">
        <v>1</v>
      </c>
      <c r="Q1901" s="117" t="s">
        <v>398</v>
      </c>
      <c r="R1901" s="117" t="s">
        <v>398</v>
      </c>
      <c r="S1901" s="117" t="s">
        <v>398</v>
      </c>
      <c r="T1901" s="117" t="s">
        <v>398</v>
      </c>
      <c r="U1901" s="117" t="s">
        <v>398</v>
      </c>
      <c r="V1901" s="117" t="s">
        <v>398</v>
      </c>
      <c r="W1901" s="123">
        <v>55</v>
      </c>
      <c r="X1901" s="123" t="s">
        <v>906</v>
      </c>
      <c r="Y1901" s="120">
        <v>43559</v>
      </c>
      <c r="Z1901" s="121">
        <v>0.375</v>
      </c>
      <c r="AA1901" s="123" t="s">
        <v>661</v>
      </c>
      <c r="AB1901" s="117" t="s">
        <v>582</v>
      </c>
      <c r="AC1901" s="119" t="s">
        <v>398</v>
      </c>
      <c r="AD1901" s="119" t="s">
        <v>398</v>
      </c>
    </row>
    <row r="1902" spans="1:30">
      <c r="A1902" s="117">
        <v>1901</v>
      </c>
      <c r="B1902" s="123" t="s">
        <v>467</v>
      </c>
      <c r="C1902" s="117" t="s">
        <v>5</v>
      </c>
      <c r="D1902" s="117" t="s">
        <v>595</v>
      </c>
      <c r="E1902" s="117">
        <v>1901</v>
      </c>
      <c r="F1902" s="117" t="s">
        <v>923</v>
      </c>
      <c r="G1902" s="117" t="s">
        <v>591</v>
      </c>
      <c r="H1902" s="117" t="s">
        <v>1016</v>
      </c>
      <c r="I1902" s="117" t="s">
        <v>398</v>
      </c>
      <c r="J1902" s="117" t="s">
        <v>398</v>
      </c>
      <c r="K1902" s="117" t="s">
        <v>398</v>
      </c>
      <c r="L1902" s="117" t="s">
        <v>398</v>
      </c>
      <c r="M1902" s="117" t="s">
        <v>398</v>
      </c>
      <c r="N1902" s="117" t="s">
        <v>398</v>
      </c>
      <c r="O1902" s="125" t="s">
        <v>579</v>
      </c>
      <c r="P1902" s="117">
        <v>1</v>
      </c>
      <c r="Q1902" s="117" t="s">
        <v>398</v>
      </c>
      <c r="R1902" s="117" t="s">
        <v>398</v>
      </c>
      <c r="S1902" s="117" t="s">
        <v>398</v>
      </c>
      <c r="T1902" s="117" t="s">
        <v>398</v>
      </c>
      <c r="U1902" s="117" t="s">
        <v>398</v>
      </c>
      <c r="V1902" s="117" t="s">
        <v>398</v>
      </c>
      <c r="W1902" s="123">
        <v>55</v>
      </c>
      <c r="X1902" s="123" t="s">
        <v>906</v>
      </c>
      <c r="Y1902" s="120">
        <v>43559</v>
      </c>
      <c r="Z1902" s="121">
        <v>0.375</v>
      </c>
      <c r="AA1902" s="123" t="s">
        <v>661</v>
      </c>
      <c r="AB1902" s="117" t="s">
        <v>582</v>
      </c>
      <c r="AC1902" s="119" t="s">
        <v>398</v>
      </c>
      <c r="AD1902" s="119" t="s">
        <v>398</v>
      </c>
    </row>
    <row r="1903" spans="1:30">
      <c r="A1903" s="117">
        <v>1902</v>
      </c>
      <c r="B1903" s="123" t="s">
        <v>467</v>
      </c>
      <c r="C1903" s="117" t="s">
        <v>5</v>
      </c>
      <c r="D1903" s="117" t="s">
        <v>595</v>
      </c>
      <c r="E1903" s="117">
        <v>1902</v>
      </c>
      <c r="F1903" s="117" t="s">
        <v>923</v>
      </c>
      <c r="G1903" s="117" t="s">
        <v>591</v>
      </c>
      <c r="H1903" s="117" t="s">
        <v>1016</v>
      </c>
      <c r="I1903" s="117" t="s">
        <v>398</v>
      </c>
      <c r="J1903" s="117" t="s">
        <v>398</v>
      </c>
      <c r="K1903" s="117" t="s">
        <v>398</v>
      </c>
      <c r="L1903" s="117" t="s">
        <v>398</v>
      </c>
      <c r="M1903" s="117" t="s">
        <v>398</v>
      </c>
      <c r="N1903" s="117" t="s">
        <v>398</v>
      </c>
      <c r="O1903" s="125" t="s">
        <v>579</v>
      </c>
      <c r="P1903" s="117">
        <v>1</v>
      </c>
      <c r="Q1903" s="117" t="s">
        <v>398</v>
      </c>
      <c r="R1903" s="117" t="s">
        <v>398</v>
      </c>
      <c r="S1903" s="117" t="s">
        <v>398</v>
      </c>
      <c r="T1903" s="117" t="s">
        <v>398</v>
      </c>
      <c r="U1903" s="117" t="s">
        <v>398</v>
      </c>
      <c r="V1903" s="117" t="s">
        <v>398</v>
      </c>
      <c r="W1903" s="123">
        <v>55</v>
      </c>
      <c r="X1903" s="123" t="s">
        <v>906</v>
      </c>
      <c r="Y1903" s="120">
        <v>43559</v>
      </c>
      <c r="Z1903" s="121">
        <v>0.375</v>
      </c>
      <c r="AA1903" s="123" t="s">
        <v>661</v>
      </c>
      <c r="AB1903" s="117" t="s">
        <v>582</v>
      </c>
      <c r="AC1903" s="119" t="s">
        <v>398</v>
      </c>
      <c r="AD1903" s="119" t="s">
        <v>398</v>
      </c>
    </row>
    <row r="1904" spans="1:30">
      <c r="A1904" s="117">
        <v>1903</v>
      </c>
      <c r="B1904" s="123" t="s">
        <v>467</v>
      </c>
      <c r="C1904" s="117" t="s">
        <v>5</v>
      </c>
      <c r="D1904" s="117" t="s">
        <v>595</v>
      </c>
      <c r="E1904" s="117">
        <v>1903</v>
      </c>
      <c r="F1904" s="117" t="s">
        <v>923</v>
      </c>
      <c r="G1904" s="117" t="s">
        <v>591</v>
      </c>
      <c r="H1904" s="117" t="s">
        <v>1016</v>
      </c>
      <c r="I1904" s="117" t="s">
        <v>398</v>
      </c>
      <c r="J1904" s="117" t="s">
        <v>398</v>
      </c>
      <c r="K1904" s="117" t="s">
        <v>398</v>
      </c>
      <c r="L1904" s="117" t="s">
        <v>398</v>
      </c>
      <c r="M1904" s="117" t="s">
        <v>398</v>
      </c>
      <c r="N1904" s="117" t="s">
        <v>398</v>
      </c>
      <c r="O1904" s="125" t="s">
        <v>579</v>
      </c>
      <c r="P1904" s="117">
        <v>1</v>
      </c>
      <c r="Q1904" s="117" t="s">
        <v>398</v>
      </c>
      <c r="R1904" s="117" t="s">
        <v>398</v>
      </c>
      <c r="S1904" s="117" t="s">
        <v>398</v>
      </c>
      <c r="T1904" s="117" t="s">
        <v>398</v>
      </c>
      <c r="U1904" s="117" t="s">
        <v>398</v>
      </c>
      <c r="V1904" s="117" t="s">
        <v>398</v>
      </c>
      <c r="W1904" s="123">
        <v>55</v>
      </c>
      <c r="X1904" s="123" t="s">
        <v>906</v>
      </c>
      <c r="Y1904" s="120">
        <v>43559</v>
      </c>
      <c r="Z1904" s="121">
        <v>0.375</v>
      </c>
      <c r="AA1904" s="123" t="s">
        <v>661</v>
      </c>
      <c r="AB1904" s="117" t="s">
        <v>582</v>
      </c>
      <c r="AC1904" s="119" t="s">
        <v>398</v>
      </c>
      <c r="AD1904" s="119" t="s">
        <v>398</v>
      </c>
    </row>
    <row r="1905" spans="1:30">
      <c r="A1905" s="117">
        <v>1904</v>
      </c>
      <c r="B1905" s="123" t="s">
        <v>467</v>
      </c>
      <c r="C1905" s="117" t="s">
        <v>5</v>
      </c>
      <c r="D1905" s="117" t="s">
        <v>595</v>
      </c>
      <c r="E1905" s="117">
        <v>1904</v>
      </c>
      <c r="F1905" s="117" t="s">
        <v>923</v>
      </c>
      <c r="G1905" s="117" t="s">
        <v>591</v>
      </c>
      <c r="H1905" s="117" t="s">
        <v>1016</v>
      </c>
      <c r="I1905" s="117" t="s">
        <v>398</v>
      </c>
      <c r="J1905" s="117" t="s">
        <v>398</v>
      </c>
      <c r="K1905" s="117" t="s">
        <v>398</v>
      </c>
      <c r="L1905" s="117" t="s">
        <v>398</v>
      </c>
      <c r="M1905" s="117" t="s">
        <v>398</v>
      </c>
      <c r="N1905" s="117" t="s">
        <v>398</v>
      </c>
      <c r="O1905" s="125" t="s">
        <v>579</v>
      </c>
      <c r="P1905" s="117">
        <v>1</v>
      </c>
      <c r="Q1905" s="117" t="s">
        <v>398</v>
      </c>
      <c r="R1905" s="117" t="s">
        <v>398</v>
      </c>
      <c r="S1905" s="117" t="s">
        <v>398</v>
      </c>
      <c r="T1905" s="117" t="s">
        <v>398</v>
      </c>
      <c r="U1905" s="117" t="s">
        <v>398</v>
      </c>
      <c r="V1905" s="117" t="s">
        <v>398</v>
      </c>
      <c r="W1905" s="123">
        <v>55</v>
      </c>
      <c r="X1905" s="123" t="s">
        <v>906</v>
      </c>
      <c r="Y1905" s="120">
        <v>43559</v>
      </c>
      <c r="Z1905" s="121">
        <v>0.375</v>
      </c>
      <c r="AA1905" s="123" t="s">
        <v>661</v>
      </c>
      <c r="AB1905" s="117" t="s">
        <v>582</v>
      </c>
      <c r="AC1905" s="119" t="s">
        <v>398</v>
      </c>
      <c r="AD1905" s="119" t="s">
        <v>398</v>
      </c>
    </row>
    <row r="1906" spans="1:30">
      <c r="A1906" s="117">
        <v>1905</v>
      </c>
      <c r="B1906" s="123" t="s">
        <v>467</v>
      </c>
      <c r="C1906" s="117" t="s">
        <v>5</v>
      </c>
      <c r="D1906" s="117" t="s">
        <v>595</v>
      </c>
      <c r="E1906" s="117">
        <v>1905</v>
      </c>
      <c r="F1906" s="117" t="s">
        <v>923</v>
      </c>
      <c r="G1906" s="117" t="s">
        <v>591</v>
      </c>
      <c r="H1906" s="117" t="s">
        <v>1016</v>
      </c>
      <c r="I1906" s="117" t="s">
        <v>398</v>
      </c>
      <c r="J1906" s="117" t="s">
        <v>398</v>
      </c>
      <c r="K1906" s="117" t="s">
        <v>398</v>
      </c>
      <c r="L1906" s="117" t="s">
        <v>398</v>
      </c>
      <c r="M1906" s="117" t="s">
        <v>398</v>
      </c>
      <c r="N1906" s="117" t="s">
        <v>398</v>
      </c>
      <c r="O1906" s="125" t="s">
        <v>579</v>
      </c>
      <c r="P1906" s="117">
        <v>1</v>
      </c>
      <c r="Q1906" s="117" t="s">
        <v>398</v>
      </c>
      <c r="R1906" s="117" t="s">
        <v>398</v>
      </c>
      <c r="S1906" s="117" t="s">
        <v>398</v>
      </c>
      <c r="T1906" s="117" t="s">
        <v>398</v>
      </c>
      <c r="U1906" s="117" t="s">
        <v>398</v>
      </c>
      <c r="V1906" s="117" t="s">
        <v>398</v>
      </c>
      <c r="W1906" s="123">
        <v>55</v>
      </c>
      <c r="X1906" s="123" t="s">
        <v>906</v>
      </c>
      <c r="Y1906" s="120">
        <v>43559</v>
      </c>
      <c r="Z1906" s="121">
        <v>0.375</v>
      </c>
      <c r="AA1906" s="123" t="s">
        <v>661</v>
      </c>
      <c r="AB1906" s="117" t="s">
        <v>582</v>
      </c>
      <c r="AC1906" s="119" t="s">
        <v>398</v>
      </c>
      <c r="AD1906" s="119" t="s">
        <v>398</v>
      </c>
    </row>
    <row r="1907" spans="1:30">
      <c r="A1907" s="117">
        <v>1906</v>
      </c>
      <c r="B1907" s="123" t="s">
        <v>467</v>
      </c>
      <c r="C1907" s="117" t="s">
        <v>5</v>
      </c>
      <c r="D1907" s="117" t="s">
        <v>595</v>
      </c>
      <c r="E1907" s="117">
        <v>1906</v>
      </c>
      <c r="F1907" s="117" t="s">
        <v>923</v>
      </c>
      <c r="G1907" s="117" t="s">
        <v>591</v>
      </c>
      <c r="H1907" s="117" t="s">
        <v>1016</v>
      </c>
      <c r="I1907" s="117" t="s">
        <v>398</v>
      </c>
      <c r="J1907" s="117" t="s">
        <v>398</v>
      </c>
      <c r="K1907" s="117" t="s">
        <v>398</v>
      </c>
      <c r="L1907" s="117" t="s">
        <v>398</v>
      </c>
      <c r="M1907" s="117" t="s">
        <v>398</v>
      </c>
      <c r="N1907" s="117" t="s">
        <v>398</v>
      </c>
      <c r="O1907" s="125" t="s">
        <v>579</v>
      </c>
      <c r="P1907" s="117">
        <v>1</v>
      </c>
      <c r="Q1907" s="117" t="s">
        <v>398</v>
      </c>
      <c r="R1907" s="117" t="s">
        <v>398</v>
      </c>
      <c r="S1907" s="117" t="s">
        <v>398</v>
      </c>
      <c r="T1907" s="117" t="s">
        <v>398</v>
      </c>
      <c r="U1907" s="117" t="s">
        <v>398</v>
      </c>
      <c r="V1907" s="117" t="s">
        <v>398</v>
      </c>
      <c r="W1907" s="123">
        <v>55</v>
      </c>
      <c r="X1907" s="123" t="s">
        <v>906</v>
      </c>
      <c r="Y1907" s="120">
        <v>43559</v>
      </c>
      <c r="Z1907" s="121">
        <v>0.375</v>
      </c>
      <c r="AA1907" s="123" t="s">
        <v>661</v>
      </c>
      <c r="AB1907" s="117" t="s">
        <v>582</v>
      </c>
      <c r="AC1907" s="119" t="s">
        <v>398</v>
      </c>
      <c r="AD1907" s="119" t="s">
        <v>398</v>
      </c>
    </row>
    <row r="1908" spans="1:30">
      <c r="A1908" s="117">
        <v>1907</v>
      </c>
      <c r="B1908" s="123" t="s">
        <v>467</v>
      </c>
      <c r="C1908" s="117" t="s">
        <v>5</v>
      </c>
      <c r="D1908" s="117" t="s">
        <v>595</v>
      </c>
      <c r="E1908" s="117">
        <v>1907</v>
      </c>
      <c r="F1908" s="117" t="s">
        <v>923</v>
      </c>
      <c r="G1908" s="117" t="s">
        <v>591</v>
      </c>
      <c r="H1908" s="117" t="s">
        <v>1016</v>
      </c>
      <c r="I1908" s="117" t="s">
        <v>398</v>
      </c>
      <c r="J1908" s="117" t="s">
        <v>398</v>
      </c>
      <c r="K1908" s="117" t="s">
        <v>398</v>
      </c>
      <c r="L1908" s="117" t="s">
        <v>398</v>
      </c>
      <c r="M1908" s="117" t="s">
        <v>398</v>
      </c>
      <c r="N1908" s="117" t="s">
        <v>398</v>
      </c>
      <c r="O1908" s="125" t="s">
        <v>579</v>
      </c>
      <c r="P1908" s="117">
        <v>1</v>
      </c>
      <c r="Q1908" s="117" t="s">
        <v>398</v>
      </c>
      <c r="R1908" s="117" t="s">
        <v>398</v>
      </c>
      <c r="S1908" s="117" t="s">
        <v>398</v>
      </c>
      <c r="T1908" s="117" t="s">
        <v>398</v>
      </c>
      <c r="U1908" s="117" t="s">
        <v>398</v>
      </c>
      <c r="V1908" s="117" t="s">
        <v>398</v>
      </c>
      <c r="W1908" s="123">
        <v>55</v>
      </c>
      <c r="X1908" s="123" t="s">
        <v>906</v>
      </c>
      <c r="Y1908" s="120">
        <v>43559</v>
      </c>
      <c r="Z1908" s="121">
        <v>0.375</v>
      </c>
      <c r="AA1908" s="123" t="s">
        <v>661</v>
      </c>
      <c r="AB1908" s="117" t="s">
        <v>582</v>
      </c>
      <c r="AC1908" s="119" t="s">
        <v>398</v>
      </c>
      <c r="AD1908" s="119" t="s">
        <v>398</v>
      </c>
    </row>
    <row r="1909" spans="1:30">
      <c r="A1909" s="117">
        <v>1908</v>
      </c>
      <c r="B1909" s="123" t="s">
        <v>467</v>
      </c>
      <c r="C1909" s="117" t="s">
        <v>5</v>
      </c>
      <c r="D1909" s="117" t="s">
        <v>595</v>
      </c>
      <c r="E1909" s="117">
        <v>1908</v>
      </c>
      <c r="F1909" s="117" t="s">
        <v>923</v>
      </c>
      <c r="G1909" s="117" t="s">
        <v>591</v>
      </c>
      <c r="H1909" s="117" t="s">
        <v>1016</v>
      </c>
      <c r="I1909" s="117" t="s">
        <v>398</v>
      </c>
      <c r="J1909" s="117" t="s">
        <v>398</v>
      </c>
      <c r="K1909" s="117" t="s">
        <v>398</v>
      </c>
      <c r="L1909" s="117" t="s">
        <v>398</v>
      </c>
      <c r="M1909" s="117" t="s">
        <v>398</v>
      </c>
      <c r="N1909" s="117" t="s">
        <v>398</v>
      </c>
      <c r="O1909" s="125" t="s">
        <v>579</v>
      </c>
      <c r="P1909" s="117">
        <v>1</v>
      </c>
      <c r="Q1909" s="117" t="s">
        <v>398</v>
      </c>
      <c r="R1909" s="117" t="s">
        <v>398</v>
      </c>
      <c r="S1909" s="117" t="s">
        <v>398</v>
      </c>
      <c r="T1909" s="117" t="s">
        <v>398</v>
      </c>
      <c r="U1909" s="117" t="s">
        <v>398</v>
      </c>
      <c r="V1909" s="117" t="s">
        <v>398</v>
      </c>
      <c r="W1909" s="123">
        <v>55</v>
      </c>
      <c r="X1909" s="123" t="s">
        <v>906</v>
      </c>
      <c r="Y1909" s="120">
        <v>43559</v>
      </c>
      <c r="Z1909" s="121">
        <v>0.375</v>
      </c>
      <c r="AA1909" s="123" t="s">
        <v>661</v>
      </c>
      <c r="AB1909" s="117" t="s">
        <v>582</v>
      </c>
      <c r="AC1909" s="119" t="s">
        <v>398</v>
      </c>
      <c r="AD1909" s="119" t="s">
        <v>398</v>
      </c>
    </row>
    <row r="1910" spans="1:30">
      <c r="A1910" s="117">
        <v>1909</v>
      </c>
      <c r="B1910" s="123" t="s">
        <v>467</v>
      </c>
      <c r="C1910" s="117" t="s">
        <v>5</v>
      </c>
      <c r="D1910" s="117" t="s">
        <v>595</v>
      </c>
      <c r="E1910" s="117">
        <v>1909</v>
      </c>
      <c r="F1910" s="117" t="s">
        <v>923</v>
      </c>
      <c r="G1910" s="117" t="s">
        <v>591</v>
      </c>
      <c r="H1910" s="117" t="s">
        <v>1016</v>
      </c>
      <c r="I1910" s="117" t="s">
        <v>398</v>
      </c>
      <c r="J1910" s="117" t="s">
        <v>398</v>
      </c>
      <c r="K1910" s="117" t="s">
        <v>398</v>
      </c>
      <c r="L1910" s="117" t="s">
        <v>398</v>
      </c>
      <c r="M1910" s="117" t="s">
        <v>398</v>
      </c>
      <c r="N1910" s="117" t="s">
        <v>398</v>
      </c>
      <c r="O1910" s="125" t="s">
        <v>579</v>
      </c>
      <c r="P1910" s="117">
        <v>1</v>
      </c>
      <c r="Q1910" s="117" t="s">
        <v>398</v>
      </c>
      <c r="R1910" s="117" t="s">
        <v>398</v>
      </c>
      <c r="S1910" s="117" t="s">
        <v>398</v>
      </c>
      <c r="T1910" s="117" t="s">
        <v>398</v>
      </c>
      <c r="U1910" s="117" t="s">
        <v>398</v>
      </c>
      <c r="V1910" s="117" t="s">
        <v>398</v>
      </c>
      <c r="W1910" s="123">
        <v>55</v>
      </c>
      <c r="X1910" s="123" t="s">
        <v>906</v>
      </c>
      <c r="Y1910" s="120">
        <v>43559</v>
      </c>
      <c r="Z1910" s="121">
        <v>0.375</v>
      </c>
      <c r="AA1910" s="123" t="s">
        <v>661</v>
      </c>
      <c r="AB1910" s="117" t="s">
        <v>582</v>
      </c>
      <c r="AC1910" s="119" t="s">
        <v>398</v>
      </c>
      <c r="AD1910" s="119" t="s">
        <v>398</v>
      </c>
    </row>
    <row r="1911" spans="1:30">
      <c r="A1911" s="117">
        <v>1910</v>
      </c>
      <c r="B1911" s="123" t="s">
        <v>467</v>
      </c>
      <c r="C1911" s="117" t="s">
        <v>5</v>
      </c>
      <c r="D1911" s="117" t="s">
        <v>595</v>
      </c>
      <c r="E1911" s="117">
        <v>1910</v>
      </c>
      <c r="F1911" s="117" t="s">
        <v>923</v>
      </c>
      <c r="G1911" s="117" t="s">
        <v>591</v>
      </c>
      <c r="H1911" s="117" t="s">
        <v>1016</v>
      </c>
      <c r="I1911" s="117" t="s">
        <v>398</v>
      </c>
      <c r="J1911" s="117" t="s">
        <v>398</v>
      </c>
      <c r="K1911" s="117" t="s">
        <v>398</v>
      </c>
      <c r="L1911" s="117" t="s">
        <v>398</v>
      </c>
      <c r="M1911" s="117" t="s">
        <v>398</v>
      </c>
      <c r="N1911" s="117" t="s">
        <v>398</v>
      </c>
      <c r="O1911" s="125" t="s">
        <v>579</v>
      </c>
      <c r="P1911" s="117">
        <v>1</v>
      </c>
      <c r="Q1911" s="117" t="s">
        <v>398</v>
      </c>
      <c r="R1911" s="117" t="s">
        <v>398</v>
      </c>
      <c r="S1911" s="117" t="s">
        <v>398</v>
      </c>
      <c r="T1911" s="117" t="s">
        <v>398</v>
      </c>
      <c r="U1911" s="117" t="s">
        <v>398</v>
      </c>
      <c r="V1911" s="117" t="s">
        <v>398</v>
      </c>
      <c r="W1911" s="123">
        <v>55</v>
      </c>
      <c r="X1911" s="123" t="s">
        <v>906</v>
      </c>
      <c r="Y1911" s="120">
        <v>43559</v>
      </c>
      <c r="Z1911" s="121">
        <v>0.375</v>
      </c>
      <c r="AA1911" s="123" t="s">
        <v>661</v>
      </c>
      <c r="AB1911" s="117" t="s">
        <v>582</v>
      </c>
      <c r="AC1911" s="119" t="s">
        <v>398</v>
      </c>
      <c r="AD1911" s="119" t="s">
        <v>398</v>
      </c>
    </row>
    <row r="1912" spans="1:30">
      <c r="A1912" s="117">
        <v>1911</v>
      </c>
      <c r="B1912" s="123" t="s">
        <v>467</v>
      </c>
      <c r="C1912" s="117" t="s">
        <v>5</v>
      </c>
      <c r="D1912" s="117" t="s">
        <v>595</v>
      </c>
      <c r="E1912" s="117">
        <v>1911</v>
      </c>
      <c r="F1912" s="117" t="s">
        <v>923</v>
      </c>
      <c r="G1912" s="117" t="s">
        <v>591</v>
      </c>
      <c r="H1912" s="117" t="s">
        <v>1016</v>
      </c>
      <c r="I1912" s="117" t="s">
        <v>398</v>
      </c>
      <c r="J1912" s="117" t="s">
        <v>398</v>
      </c>
      <c r="K1912" s="117" t="s">
        <v>398</v>
      </c>
      <c r="L1912" s="117" t="s">
        <v>398</v>
      </c>
      <c r="M1912" s="117" t="s">
        <v>398</v>
      </c>
      <c r="N1912" s="117" t="s">
        <v>398</v>
      </c>
      <c r="O1912" s="125" t="s">
        <v>579</v>
      </c>
      <c r="P1912" s="117">
        <v>1</v>
      </c>
      <c r="Q1912" s="117" t="s">
        <v>398</v>
      </c>
      <c r="R1912" s="117" t="s">
        <v>398</v>
      </c>
      <c r="S1912" s="117" t="s">
        <v>398</v>
      </c>
      <c r="T1912" s="117" t="s">
        <v>398</v>
      </c>
      <c r="U1912" s="117" t="s">
        <v>398</v>
      </c>
      <c r="V1912" s="117" t="s">
        <v>398</v>
      </c>
      <c r="W1912" s="123">
        <v>55</v>
      </c>
      <c r="X1912" s="123" t="s">
        <v>906</v>
      </c>
      <c r="Y1912" s="120">
        <v>43559</v>
      </c>
      <c r="Z1912" s="121">
        <v>0.375</v>
      </c>
      <c r="AA1912" s="123" t="s">
        <v>661</v>
      </c>
      <c r="AB1912" s="117" t="s">
        <v>582</v>
      </c>
      <c r="AC1912" s="119" t="s">
        <v>398</v>
      </c>
      <c r="AD1912" s="119" t="s">
        <v>398</v>
      </c>
    </row>
    <row r="1913" spans="1:30">
      <c r="A1913" s="117">
        <v>1912</v>
      </c>
      <c r="B1913" s="123" t="s">
        <v>467</v>
      </c>
      <c r="C1913" s="117" t="s">
        <v>5</v>
      </c>
      <c r="D1913" s="117" t="s">
        <v>595</v>
      </c>
      <c r="E1913" s="117">
        <v>1912</v>
      </c>
      <c r="F1913" s="117" t="s">
        <v>923</v>
      </c>
      <c r="G1913" s="117" t="s">
        <v>591</v>
      </c>
      <c r="H1913" s="117" t="s">
        <v>1016</v>
      </c>
      <c r="I1913" s="117" t="s">
        <v>398</v>
      </c>
      <c r="J1913" s="117" t="s">
        <v>398</v>
      </c>
      <c r="K1913" s="117" t="s">
        <v>398</v>
      </c>
      <c r="L1913" s="117" t="s">
        <v>398</v>
      </c>
      <c r="M1913" s="117" t="s">
        <v>398</v>
      </c>
      <c r="N1913" s="117" t="s">
        <v>398</v>
      </c>
      <c r="O1913" s="125" t="s">
        <v>579</v>
      </c>
      <c r="P1913" s="117">
        <v>1</v>
      </c>
      <c r="Q1913" s="117" t="s">
        <v>398</v>
      </c>
      <c r="R1913" s="117" t="s">
        <v>398</v>
      </c>
      <c r="S1913" s="117" t="s">
        <v>398</v>
      </c>
      <c r="T1913" s="117" t="s">
        <v>398</v>
      </c>
      <c r="U1913" s="117" t="s">
        <v>398</v>
      </c>
      <c r="V1913" s="117" t="s">
        <v>398</v>
      </c>
      <c r="W1913" s="123">
        <v>55</v>
      </c>
      <c r="X1913" s="123" t="s">
        <v>906</v>
      </c>
      <c r="Y1913" s="120">
        <v>43559</v>
      </c>
      <c r="Z1913" s="121">
        <v>0.375</v>
      </c>
      <c r="AA1913" s="123" t="s">
        <v>661</v>
      </c>
      <c r="AB1913" s="117" t="s">
        <v>582</v>
      </c>
      <c r="AC1913" s="119" t="s">
        <v>398</v>
      </c>
      <c r="AD1913" s="119" t="s">
        <v>398</v>
      </c>
    </row>
    <row r="1914" spans="1:30">
      <c r="A1914" s="117">
        <v>1913</v>
      </c>
      <c r="B1914" s="123" t="s">
        <v>467</v>
      </c>
      <c r="C1914" s="117" t="s">
        <v>5</v>
      </c>
      <c r="D1914" s="117" t="s">
        <v>595</v>
      </c>
      <c r="E1914" s="117">
        <v>1913</v>
      </c>
      <c r="F1914" s="117" t="s">
        <v>923</v>
      </c>
      <c r="G1914" s="117" t="s">
        <v>591</v>
      </c>
      <c r="H1914" s="117" t="s">
        <v>1016</v>
      </c>
      <c r="I1914" s="117" t="s">
        <v>398</v>
      </c>
      <c r="J1914" s="117" t="s">
        <v>398</v>
      </c>
      <c r="K1914" s="117" t="s">
        <v>398</v>
      </c>
      <c r="L1914" s="117" t="s">
        <v>398</v>
      </c>
      <c r="M1914" s="117" t="s">
        <v>398</v>
      </c>
      <c r="N1914" s="117" t="s">
        <v>398</v>
      </c>
      <c r="O1914" s="125" t="s">
        <v>579</v>
      </c>
      <c r="P1914" s="117">
        <v>1</v>
      </c>
      <c r="Q1914" s="117" t="s">
        <v>398</v>
      </c>
      <c r="R1914" s="117" t="s">
        <v>398</v>
      </c>
      <c r="S1914" s="117" t="s">
        <v>398</v>
      </c>
      <c r="T1914" s="117" t="s">
        <v>398</v>
      </c>
      <c r="U1914" s="117" t="s">
        <v>398</v>
      </c>
      <c r="V1914" s="117" t="s">
        <v>398</v>
      </c>
      <c r="W1914" s="123">
        <v>55</v>
      </c>
      <c r="X1914" s="123" t="s">
        <v>906</v>
      </c>
      <c r="Y1914" s="120">
        <v>43559</v>
      </c>
      <c r="Z1914" s="121">
        <v>0.375</v>
      </c>
      <c r="AA1914" s="123" t="s">
        <v>661</v>
      </c>
      <c r="AB1914" s="117" t="s">
        <v>582</v>
      </c>
      <c r="AC1914" s="119" t="s">
        <v>398</v>
      </c>
      <c r="AD1914" s="119" t="s">
        <v>398</v>
      </c>
    </row>
    <row r="1915" spans="1:30">
      <c r="A1915" s="117">
        <v>1914</v>
      </c>
      <c r="B1915" s="123" t="s">
        <v>467</v>
      </c>
      <c r="C1915" s="117" t="s">
        <v>5</v>
      </c>
      <c r="D1915" s="117" t="s">
        <v>595</v>
      </c>
      <c r="E1915" s="117">
        <v>1914</v>
      </c>
      <c r="F1915" s="117" t="s">
        <v>923</v>
      </c>
      <c r="G1915" s="117" t="s">
        <v>591</v>
      </c>
      <c r="H1915" s="117" t="s">
        <v>1016</v>
      </c>
      <c r="I1915" s="117" t="s">
        <v>398</v>
      </c>
      <c r="J1915" s="117" t="s">
        <v>398</v>
      </c>
      <c r="K1915" s="117" t="s">
        <v>398</v>
      </c>
      <c r="L1915" s="117" t="s">
        <v>398</v>
      </c>
      <c r="M1915" s="117" t="s">
        <v>398</v>
      </c>
      <c r="N1915" s="117" t="s">
        <v>398</v>
      </c>
      <c r="O1915" s="125" t="s">
        <v>579</v>
      </c>
      <c r="P1915" s="117">
        <v>1</v>
      </c>
      <c r="Q1915" s="117" t="s">
        <v>398</v>
      </c>
      <c r="R1915" s="117" t="s">
        <v>398</v>
      </c>
      <c r="S1915" s="117" t="s">
        <v>398</v>
      </c>
      <c r="T1915" s="117" t="s">
        <v>398</v>
      </c>
      <c r="U1915" s="117" t="s">
        <v>398</v>
      </c>
      <c r="V1915" s="117" t="s">
        <v>398</v>
      </c>
      <c r="W1915" s="123">
        <v>55</v>
      </c>
      <c r="X1915" s="123" t="s">
        <v>906</v>
      </c>
      <c r="Y1915" s="120">
        <v>43559</v>
      </c>
      <c r="Z1915" s="121">
        <v>0.375</v>
      </c>
      <c r="AA1915" s="123" t="s">
        <v>661</v>
      </c>
      <c r="AB1915" s="117" t="s">
        <v>582</v>
      </c>
      <c r="AC1915" s="119" t="s">
        <v>398</v>
      </c>
      <c r="AD1915" s="119" t="s">
        <v>398</v>
      </c>
    </row>
    <row r="1916" spans="1:30">
      <c r="A1916" s="117">
        <v>1915</v>
      </c>
      <c r="B1916" s="123" t="s">
        <v>467</v>
      </c>
      <c r="C1916" s="117" t="s">
        <v>5</v>
      </c>
      <c r="D1916" s="117" t="s">
        <v>595</v>
      </c>
      <c r="E1916" s="117">
        <v>1915</v>
      </c>
      <c r="F1916" s="117" t="s">
        <v>923</v>
      </c>
      <c r="G1916" s="117" t="s">
        <v>591</v>
      </c>
      <c r="H1916" s="117" t="s">
        <v>1016</v>
      </c>
      <c r="I1916" s="117" t="s">
        <v>398</v>
      </c>
      <c r="J1916" s="117" t="s">
        <v>398</v>
      </c>
      <c r="K1916" s="117" t="s">
        <v>398</v>
      </c>
      <c r="L1916" s="117" t="s">
        <v>398</v>
      </c>
      <c r="M1916" s="117" t="s">
        <v>398</v>
      </c>
      <c r="N1916" s="117" t="s">
        <v>398</v>
      </c>
      <c r="O1916" s="125" t="s">
        <v>579</v>
      </c>
      <c r="P1916" s="117">
        <v>1</v>
      </c>
      <c r="Q1916" s="117" t="s">
        <v>398</v>
      </c>
      <c r="R1916" s="117" t="s">
        <v>398</v>
      </c>
      <c r="S1916" s="117" t="s">
        <v>398</v>
      </c>
      <c r="T1916" s="117" t="s">
        <v>398</v>
      </c>
      <c r="U1916" s="117" t="s">
        <v>398</v>
      </c>
      <c r="V1916" s="117" t="s">
        <v>398</v>
      </c>
      <c r="W1916" s="123">
        <v>55</v>
      </c>
      <c r="X1916" s="123" t="s">
        <v>906</v>
      </c>
      <c r="Y1916" s="120">
        <v>43559</v>
      </c>
      <c r="Z1916" s="121">
        <v>0.375</v>
      </c>
      <c r="AA1916" s="123" t="s">
        <v>661</v>
      </c>
      <c r="AB1916" s="117" t="s">
        <v>582</v>
      </c>
      <c r="AC1916" s="119" t="s">
        <v>398</v>
      </c>
      <c r="AD1916" s="119" t="s">
        <v>398</v>
      </c>
    </row>
    <row r="1917" spans="1:30">
      <c r="A1917" s="117">
        <v>1916</v>
      </c>
      <c r="B1917" s="123" t="s">
        <v>467</v>
      </c>
      <c r="C1917" s="117" t="s">
        <v>5</v>
      </c>
      <c r="D1917" s="117" t="s">
        <v>595</v>
      </c>
      <c r="E1917" s="117">
        <v>1916</v>
      </c>
      <c r="F1917" s="117" t="s">
        <v>923</v>
      </c>
      <c r="G1917" s="117" t="s">
        <v>591</v>
      </c>
      <c r="H1917" s="117" t="s">
        <v>1016</v>
      </c>
      <c r="I1917" s="117" t="s">
        <v>398</v>
      </c>
      <c r="J1917" s="117" t="s">
        <v>398</v>
      </c>
      <c r="K1917" s="117" t="s">
        <v>398</v>
      </c>
      <c r="L1917" s="117" t="s">
        <v>398</v>
      </c>
      <c r="M1917" s="117" t="s">
        <v>398</v>
      </c>
      <c r="N1917" s="117" t="s">
        <v>398</v>
      </c>
      <c r="O1917" s="125" t="s">
        <v>579</v>
      </c>
      <c r="P1917" s="117">
        <v>1</v>
      </c>
      <c r="Q1917" s="117" t="s">
        <v>398</v>
      </c>
      <c r="R1917" s="117" t="s">
        <v>398</v>
      </c>
      <c r="S1917" s="117" t="s">
        <v>398</v>
      </c>
      <c r="T1917" s="117" t="s">
        <v>398</v>
      </c>
      <c r="U1917" s="117" t="s">
        <v>398</v>
      </c>
      <c r="V1917" s="117" t="s">
        <v>398</v>
      </c>
      <c r="W1917" s="123">
        <v>55</v>
      </c>
      <c r="X1917" s="123" t="s">
        <v>906</v>
      </c>
      <c r="Y1917" s="120">
        <v>43559</v>
      </c>
      <c r="Z1917" s="121">
        <v>0.375</v>
      </c>
      <c r="AA1917" s="123" t="s">
        <v>661</v>
      </c>
      <c r="AB1917" s="117" t="s">
        <v>582</v>
      </c>
      <c r="AC1917" s="119" t="s">
        <v>398</v>
      </c>
      <c r="AD1917" s="119" t="s">
        <v>398</v>
      </c>
    </row>
    <row r="1918" spans="1:30">
      <c r="A1918" s="117">
        <v>1917</v>
      </c>
      <c r="B1918" s="123" t="s">
        <v>467</v>
      </c>
      <c r="C1918" s="117" t="s">
        <v>5</v>
      </c>
      <c r="D1918" s="117" t="s">
        <v>595</v>
      </c>
      <c r="E1918" s="117">
        <v>1917</v>
      </c>
      <c r="F1918" s="117" t="s">
        <v>923</v>
      </c>
      <c r="G1918" s="117" t="s">
        <v>591</v>
      </c>
      <c r="H1918" s="117" t="s">
        <v>1016</v>
      </c>
      <c r="I1918" s="117" t="s">
        <v>398</v>
      </c>
      <c r="J1918" s="117" t="s">
        <v>398</v>
      </c>
      <c r="K1918" s="117" t="s">
        <v>398</v>
      </c>
      <c r="L1918" s="117" t="s">
        <v>398</v>
      </c>
      <c r="M1918" s="117" t="s">
        <v>398</v>
      </c>
      <c r="N1918" s="117" t="s">
        <v>398</v>
      </c>
      <c r="O1918" s="125" t="s">
        <v>579</v>
      </c>
      <c r="P1918" s="117">
        <v>1</v>
      </c>
      <c r="Q1918" s="117" t="s">
        <v>398</v>
      </c>
      <c r="R1918" s="117" t="s">
        <v>398</v>
      </c>
      <c r="S1918" s="117" t="s">
        <v>398</v>
      </c>
      <c r="T1918" s="117" t="s">
        <v>398</v>
      </c>
      <c r="U1918" s="117" t="s">
        <v>398</v>
      </c>
      <c r="V1918" s="117" t="s">
        <v>398</v>
      </c>
      <c r="W1918" s="123">
        <v>55</v>
      </c>
      <c r="X1918" s="123" t="s">
        <v>906</v>
      </c>
      <c r="Y1918" s="120">
        <v>43559</v>
      </c>
      <c r="Z1918" s="121">
        <v>0.375</v>
      </c>
      <c r="AA1918" s="123" t="s">
        <v>661</v>
      </c>
      <c r="AB1918" s="117" t="s">
        <v>582</v>
      </c>
      <c r="AC1918" s="119" t="s">
        <v>398</v>
      </c>
      <c r="AD1918" s="119" t="s">
        <v>398</v>
      </c>
    </row>
    <row r="1919" spans="1:30">
      <c r="A1919" s="117">
        <v>1918</v>
      </c>
      <c r="B1919" s="123" t="s">
        <v>467</v>
      </c>
      <c r="C1919" s="117" t="s">
        <v>5</v>
      </c>
      <c r="D1919" s="117" t="s">
        <v>595</v>
      </c>
      <c r="E1919" s="117">
        <v>1918</v>
      </c>
      <c r="F1919" s="117" t="s">
        <v>923</v>
      </c>
      <c r="G1919" s="117" t="s">
        <v>591</v>
      </c>
      <c r="H1919" s="117" t="s">
        <v>1016</v>
      </c>
      <c r="I1919" s="117" t="s">
        <v>398</v>
      </c>
      <c r="J1919" s="117" t="s">
        <v>398</v>
      </c>
      <c r="K1919" s="117" t="s">
        <v>398</v>
      </c>
      <c r="L1919" s="117" t="s">
        <v>398</v>
      </c>
      <c r="M1919" s="117" t="s">
        <v>398</v>
      </c>
      <c r="N1919" s="117" t="s">
        <v>398</v>
      </c>
      <c r="O1919" s="125" t="s">
        <v>579</v>
      </c>
      <c r="P1919" s="117">
        <v>1</v>
      </c>
      <c r="Q1919" s="117" t="s">
        <v>398</v>
      </c>
      <c r="R1919" s="117" t="s">
        <v>398</v>
      </c>
      <c r="S1919" s="117" t="s">
        <v>398</v>
      </c>
      <c r="T1919" s="117" t="s">
        <v>398</v>
      </c>
      <c r="U1919" s="117" t="s">
        <v>398</v>
      </c>
      <c r="V1919" s="117" t="s">
        <v>398</v>
      </c>
      <c r="W1919" s="123">
        <v>55</v>
      </c>
      <c r="X1919" s="123" t="s">
        <v>906</v>
      </c>
      <c r="Y1919" s="120">
        <v>43559</v>
      </c>
      <c r="Z1919" s="121">
        <v>0.375</v>
      </c>
      <c r="AA1919" s="123" t="s">
        <v>661</v>
      </c>
      <c r="AB1919" s="117" t="s">
        <v>582</v>
      </c>
      <c r="AC1919" s="119" t="s">
        <v>398</v>
      </c>
      <c r="AD1919" s="119" t="s">
        <v>398</v>
      </c>
    </row>
    <row r="1920" spans="1:30">
      <c r="A1920" s="117">
        <v>1919</v>
      </c>
      <c r="B1920" s="123" t="s">
        <v>467</v>
      </c>
      <c r="C1920" s="117" t="s">
        <v>5</v>
      </c>
      <c r="D1920" s="117" t="s">
        <v>595</v>
      </c>
      <c r="E1920" s="117">
        <v>1919</v>
      </c>
      <c r="F1920" s="117" t="s">
        <v>923</v>
      </c>
      <c r="G1920" s="117" t="s">
        <v>591</v>
      </c>
      <c r="H1920" s="117" t="s">
        <v>1016</v>
      </c>
      <c r="I1920" s="117" t="s">
        <v>398</v>
      </c>
      <c r="J1920" s="117" t="s">
        <v>398</v>
      </c>
      <c r="K1920" s="117" t="s">
        <v>398</v>
      </c>
      <c r="L1920" s="117" t="s">
        <v>398</v>
      </c>
      <c r="M1920" s="117" t="s">
        <v>398</v>
      </c>
      <c r="N1920" s="117" t="s">
        <v>398</v>
      </c>
      <c r="O1920" s="125" t="s">
        <v>579</v>
      </c>
      <c r="P1920" s="117">
        <v>1</v>
      </c>
      <c r="Q1920" s="117" t="s">
        <v>398</v>
      </c>
      <c r="R1920" s="117" t="s">
        <v>398</v>
      </c>
      <c r="S1920" s="117" t="s">
        <v>398</v>
      </c>
      <c r="T1920" s="117" t="s">
        <v>398</v>
      </c>
      <c r="U1920" s="117" t="s">
        <v>398</v>
      </c>
      <c r="V1920" s="117" t="s">
        <v>398</v>
      </c>
      <c r="W1920" s="123">
        <v>55</v>
      </c>
      <c r="X1920" s="123" t="s">
        <v>906</v>
      </c>
      <c r="Y1920" s="120">
        <v>43559</v>
      </c>
      <c r="Z1920" s="121">
        <v>0.375</v>
      </c>
      <c r="AA1920" s="123" t="s">
        <v>661</v>
      </c>
      <c r="AB1920" s="117" t="s">
        <v>582</v>
      </c>
      <c r="AC1920" s="119" t="s">
        <v>398</v>
      </c>
      <c r="AD1920" s="119" t="s">
        <v>398</v>
      </c>
    </row>
    <row r="1921" spans="1:30">
      <c r="A1921" s="117">
        <v>1920</v>
      </c>
      <c r="B1921" s="123" t="s">
        <v>467</v>
      </c>
      <c r="C1921" s="117" t="s">
        <v>5</v>
      </c>
      <c r="D1921" s="117" t="s">
        <v>595</v>
      </c>
      <c r="E1921" s="117">
        <v>1920</v>
      </c>
      <c r="F1921" s="117" t="s">
        <v>923</v>
      </c>
      <c r="G1921" s="117" t="s">
        <v>591</v>
      </c>
      <c r="H1921" s="117" t="s">
        <v>1016</v>
      </c>
      <c r="I1921" s="117" t="s">
        <v>398</v>
      </c>
      <c r="J1921" s="117" t="s">
        <v>398</v>
      </c>
      <c r="K1921" s="117" t="s">
        <v>398</v>
      </c>
      <c r="L1921" s="117" t="s">
        <v>398</v>
      </c>
      <c r="M1921" s="117" t="s">
        <v>398</v>
      </c>
      <c r="N1921" s="117" t="s">
        <v>398</v>
      </c>
      <c r="O1921" s="125" t="s">
        <v>579</v>
      </c>
      <c r="P1921" s="117">
        <v>1</v>
      </c>
      <c r="Q1921" s="117" t="s">
        <v>398</v>
      </c>
      <c r="R1921" s="117" t="s">
        <v>398</v>
      </c>
      <c r="S1921" s="117" t="s">
        <v>398</v>
      </c>
      <c r="T1921" s="117" t="s">
        <v>398</v>
      </c>
      <c r="U1921" s="117" t="s">
        <v>398</v>
      </c>
      <c r="V1921" s="117" t="s">
        <v>398</v>
      </c>
      <c r="W1921" s="123">
        <v>55</v>
      </c>
      <c r="X1921" s="123" t="s">
        <v>906</v>
      </c>
      <c r="Y1921" s="120">
        <v>43559</v>
      </c>
      <c r="Z1921" s="121">
        <v>0.375</v>
      </c>
      <c r="AA1921" s="123" t="s">
        <v>661</v>
      </c>
      <c r="AB1921" s="117" t="s">
        <v>582</v>
      </c>
      <c r="AC1921" s="119" t="s">
        <v>398</v>
      </c>
      <c r="AD1921" s="119" t="s">
        <v>398</v>
      </c>
    </row>
    <row r="1922" spans="1:30">
      <c r="A1922" s="117">
        <v>1921</v>
      </c>
      <c r="B1922" s="123" t="s">
        <v>467</v>
      </c>
      <c r="C1922" s="117" t="s">
        <v>5</v>
      </c>
      <c r="D1922" s="117" t="s">
        <v>595</v>
      </c>
      <c r="E1922" s="117">
        <v>1921</v>
      </c>
      <c r="F1922" s="117" t="s">
        <v>923</v>
      </c>
      <c r="G1922" s="117" t="s">
        <v>591</v>
      </c>
      <c r="H1922" s="117" t="s">
        <v>1016</v>
      </c>
      <c r="I1922" s="117" t="s">
        <v>398</v>
      </c>
      <c r="J1922" s="117" t="s">
        <v>398</v>
      </c>
      <c r="K1922" s="117" t="s">
        <v>398</v>
      </c>
      <c r="L1922" s="117" t="s">
        <v>398</v>
      </c>
      <c r="M1922" s="117" t="s">
        <v>398</v>
      </c>
      <c r="N1922" s="117" t="s">
        <v>398</v>
      </c>
      <c r="O1922" s="125" t="s">
        <v>579</v>
      </c>
      <c r="P1922" s="117">
        <v>1</v>
      </c>
      <c r="Q1922" s="117" t="s">
        <v>398</v>
      </c>
      <c r="R1922" s="117" t="s">
        <v>398</v>
      </c>
      <c r="S1922" s="117" t="s">
        <v>398</v>
      </c>
      <c r="T1922" s="117" t="s">
        <v>398</v>
      </c>
      <c r="U1922" s="117" t="s">
        <v>398</v>
      </c>
      <c r="V1922" s="117" t="s">
        <v>398</v>
      </c>
      <c r="W1922" s="123">
        <v>55</v>
      </c>
      <c r="X1922" s="123" t="s">
        <v>906</v>
      </c>
      <c r="Y1922" s="120">
        <v>43559</v>
      </c>
      <c r="Z1922" s="121">
        <v>0.375</v>
      </c>
      <c r="AA1922" s="123" t="s">
        <v>661</v>
      </c>
      <c r="AB1922" s="117" t="s">
        <v>582</v>
      </c>
      <c r="AC1922" s="119" t="s">
        <v>398</v>
      </c>
      <c r="AD1922" s="119" t="s">
        <v>398</v>
      </c>
    </row>
    <row r="1923" spans="1:30">
      <c r="A1923" s="117">
        <v>1922</v>
      </c>
      <c r="B1923" s="123" t="s">
        <v>467</v>
      </c>
      <c r="C1923" s="117" t="s">
        <v>5</v>
      </c>
      <c r="D1923" s="117" t="s">
        <v>595</v>
      </c>
      <c r="E1923" s="117">
        <v>1922</v>
      </c>
      <c r="F1923" s="117" t="s">
        <v>923</v>
      </c>
      <c r="G1923" s="117" t="s">
        <v>591</v>
      </c>
      <c r="H1923" s="117" t="s">
        <v>1016</v>
      </c>
      <c r="I1923" s="117" t="s">
        <v>398</v>
      </c>
      <c r="J1923" s="117" t="s">
        <v>398</v>
      </c>
      <c r="K1923" s="117" t="s">
        <v>398</v>
      </c>
      <c r="L1923" s="117" t="s">
        <v>398</v>
      </c>
      <c r="M1923" s="117" t="s">
        <v>398</v>
      </c>
      <c r="N1923" s="117" t="s">
        <v>398</v>
      </c>
      <c r="O1923" s="125" t="s">
        <v>579</v>
      </c>
      <c r="P1923" s="117">
        <v>1</v>
      </c>
      <c r="Q1923" s="117" t="s">
        <v>398</v>
      </c>
      <c r="R1923" s="117" t="s">
        <v>398</v>
      </c>
      <c r="S1923" s="117" t="s">
        <v>398</v>
      </c>
      <c r="T1923" s="117" t="s">
        <v>398</v>
      </c>
      <c r="U1923" s="117" t="s">
        <v>398</v>
      </c>
      <c r="V1923" s="117" t="s">
        <v>398</v>
      </c>
      <c r="W1923" s="123">
        <v>55</v>
      </c>
      <c r="X1923" s="123" t="s">
        <v>906</v>
      </c>
      <c r="Y1923" s="120">
        <v>43559</v>
      </c>
      <c r="Z1923" s="121">
        <v>0.375</v>
      </c>
      <c r="AA1923" s="123" t="s">
        <v>661</v>
      </c>
      <c r="AB1923" s="117" t="s">
        <v>582</v>
      </c>
      <c r="AC1923" s="119" t="s">
        <v>398</v>
      </c>
      <c r="AD1923" s="119" t="s">
        <v>398</v>
      </c>
    </row>
    <row r="1924" spans="1:30">
      <c r="A1924" s="117">
        <v>1923</v>
      </c>
      <c r="B1924" s="123" t="s">
        <v>467</v>
      </c>
      <c r="C1924" s="117" t="s">
        <v>5</v>
      </c>
      <c r="D1924" s="117" t="s">
        <v>595</v>
      </c>
      <c r="E1924" s="117">
        <v>1923</v>
      </c>
      <c r="F1924" s="117" t="s">
        <v>923</v>
      </c>
      <c r="G1924" s="117" t="s">
        <v>591</v>
      </c>
      <c r="H1924" s="117" t="s">
        <v>1016</v>
      </c>
      <c r="I1924" s="117" t="s">
        <v>398</v>
      </c>
      <c r="J1924" s="117" t="s">
        <v>398</v>
      </c>
      <c r="K1924" s="117" t="s">
        <v>398</v>
      </c>
      <c r="L1924" s="117" t="s">
        <v>398</v>
      </c>
      <c r="M1924" s="117" t="s">
        <v>398</v>
      </c>
      <c r="N1924" s="117" t="s">
        <v>398</v>
      </c>
      <c r="O1924" s="125" t="s">
        <v>579</v>
      </c>
      <c r="P1924" s="117">
        <v>1</v>
      </c>
      <c r="Q1924" s="117" t="s">
        <v>398</v>
      </c>
      <c r="R1924" s="117" t="s">
        <v>398</v>
      </c>
      <c r="S1924" s="117" t="s">
        <v>398</v>
      </c>
      <c r="T1924" s="117" t="s">
        <v>398</v>
      </c>
      <c r="U1924" s="117" t="s">
        <v>398</v>
      </c>
      <c r="V1924" s="117" t="s">
        <v>398</v>
      </c>
      <c r="W1924" s="123">
        <v>55</v>
      </c>
      <c r="X1924" s="123" t="s">
        <v>906</v>
      </c>
      <c r="Y1924" s="120">
        <v>43559</v>
      </c>
      <c r="Z1924" s="121">
        <v>0.375</v>
      </c>
      <c r="AA1924" s="123" t="s">
        <v>661</v>
      </c>
      <c r="AB1924" s="117" t="s">
        <v>582</v>
      </c>
      <c r="AC1924" s="119" t="s">
        <v>398</v>
      </c>
      <c r="AD1924" s="119" t="s">
        <v>398</v>
      </c>
    </row>
    <row r="1925" spans="1:30">
      <c r="A1925" s="117">
        <v>1924</v>
      </c>
      <c r="B1925" s="123" t="s">
        <v>467</v>
      </c>
      <c r="C1925" s="117" t="s">
        <v>5</v>
      </c>
      <c r="D1925" s="117" t="s">
        <v>595</v>
      </c>
      <c r="E1925" s="117">
        <v>1924</v>
      </c>
      <c r="F1925" s="117" t="s">
        <v>923</v>
      </c>
      <c r="G1925" s="117" t="s">
        <v>591</v>
      </c>
      <c r="H1925" s="117" t="s">
        <v>1016</v>
      </c>
      <c r="I1925" s="117" t="s">
        <v>398</v>
      </c>
      <c r="J1925" s="117" t="s">
        <v>398</v>
      </c>
      <c r="K1925" s="117" t="s">
        <v>398</v>
      </c>
      <c r="L1925" s="117" t="s">
        <v>398</v>
      </c>
      <c r="M1925" s="117" t="s">
        <v>398</v>
      </c>
      <c r="N1925" s="117" t="s">
        <v>398</v>
      </c>
      <c r="O1925" s="125" t="s">
        <v>579</v>
      </c>
      <c r="P1925" s="117">
        <v>1</v>
      </c>
      <c r="Q1925" s="117" t="s">
        <v>398</v>
      </c>
      <c r="R1925" s="117" t="s">
        <v>398</v>
      </c>
      <c r="S1925" s="117" t="s">
        <v>398</v>
      </c>
      <c r="T1925" s="117" t="s">
        <v>398</v>
      </c>
      <c r="U1925" s="117" t="s">
        <v>398</v>
      </c>
      <c r="V1925" s="117" t="s">
        <v>398</v>
      </c>
      <c r="W1925" s="123">
        <v>55</v>
      </c>
      <c r="X1925" s="123" t="s">
        <v>906</v>
      </c>
      <c r="Y1925" s="120">
        <v>43559</v>
      </c>
      <c r="Z1925" s="121">
        <v>0.375</v>
      </c>
      <c r="AA1925" s="123" t="s">
        <v>661</v>
      </c>
      <c r="AB1925" s="117" t="s">
        <v>582</v>
      </c>
      <c r="AC1925" s="119" t="s">
        <v>398</v>
      </c>
      <c r="AD1925" s="119" t="s">
        <v>398</v>
      </c>
    </row>
    <row r="1926" spans="1:30">
      <c r="A1926" s="117">
        <v>1925</v>
      </c>
      <c r="B1926" s="123" t="s">
        <v>467</v>
      </c>
      <c r="C1926" s="117" t="s">
        <v>5</v>
      </c>
      <c r="D1926" s="117" t="s">
        <v>595</v>
      </c>
      <c r="E1926" s="117">
        <v>1925</v>
      </c>
      <c r="F1926" s="117" t="s">
        <v>923</v>
      </c>
      <c r="G1926" s="117" t="s">
        <v>591</v>
      </c>
      <c r="H1926" s="117" t="s">
        <v>1016</v>
      </c>
      <c r="I1926" s="117" t="s">
        <v>398</v>
      </c>
      <c r="J1926" s="117" t="s">
        <v>398</v>
      </c>
      <c r="K1926" s="117" t="s">
        <v>398</v>
      </c>
      <c r="L1926" s="117" t="s">
        <v>398</v>
      </c>
      <c r="M1926" s="117" t="s">
        <v>398</v>
      </c>
      <c r="N1926" s="117" t="s">
        <v>398</v>
      </c>
      <c r="O1926" s="125" t="s">
        <v>579</v>
      </c>
      <c r="P1926" s="117">
        <v>1</v>
      </c>
      <c r="Q1926" s="117" t="s">
        <v>398</v>
      </c>
      <c r="R1926" s="117" t="s">
        <v>398</v>
      </c>
      <c r="S1926" s="117" t="s">
        <v>398</v>
      </c>
      <c r="T1926" s="117" t="s">
        <v>398</v>
      </c>
      <c r="U1926" s="117" t="s">
        <v>398</v>
      </c>
      <c r="V1926" s="117" t="s">
        <v>398</v>
      </c>
      <c r="W1926" s="123">
        <v>55</v>
      </c>
      <c r="X1926" s="123" t="s">
        <v>906</v>
      </c>
      <c r="Y1926" s="120">
        <v>43559</v>
      </c>
      <c r="Z1926" s="121">
        <v>0.375</v>
      </c>
      <c r="AA1926" s="123" t="s">
        <v>661</v>
      </c>
      <c r="AB1926" s="117" t="s">
        <v>582</v>
      </c>
      <c r="AC1926" s="119" t="s">
        <v>398</v>
      </c>
      <c r="AD1926" s="119" t="s">
        <v>398</v>
      </c>
    </row>
    <row r="1927" spans="1:30">
      <c r="A1927" s="117">
        <v>1926</v>
      </c>
      <c r="B1927" s="123" t="s">
        <v>467</v>
      </c>
      <c r="C1927" s="117" t="s">
        <v>5</v>
      </c>
      <c r="D1927" s="117" t="s">
        <v>595</v>
      </c>
      <c r="E1927" s="117">
        <v>1926</v>
      </c>
      <c r="F1927" s="117" t="s">
        <v>923</v>
      </c>
      <c r="G1927" s="117" t="s">
        <v>591</v>
      </c>
      <c r="H1927" s="117" t="s">
        <v>1016</v>
      </c>
      <c r="I1927" s="117" t="s">
        <v>398</v>
      </c>
      <c r="J1927" s="117" t="s">
        <v>398</v>
      </c>
      <c r="K1927" s="117" t="s">
        <v>398</v>
      </c>
      <c r="L1927" s="117" t="s">
        <v>398</v>
      </c>
      <c r="M1927" s="117" t="s">
        <v>398</v>
      </c>
      <c r="N1927" s="117" t="s">
        <v>398</v>
      </c>
      <c r="O1927" s="125" t="s">
        <v>579</v>
      </c>
      <c r="P1927" s="117">
        <v>1</v>
      </c>
      <c r="Q1927" s="117" t="s">
        <v>398</v>
      </c>
      <c r="R1927" s="117" t="s">
        <v>398</v>
      </c>
      <c r="S1927" s="117" t="s">
        <v>398</v>
      </c>
      <c r="T1927" s="117" t="s">
        <v>398</v>
      </c>
      <c r="U1927" s="117" t="s">
        <v>398</v>
      </c>
      <c r="V1927" s="117" t="s">
        <v>398</v>
      </c>
      <c r="W1927" s="123">
        <v>55</v>
      </c>
      <c r="X1927" s="123" t="s">
        <v>906</v>
      </c>
      <c r="Y1927" s="120">
        <v>43559</v>
      </c>
      <c r="Z1927" s="121">
        <v>0.375</v>
      </c>
      <c r="AA1927" s="123" t="s">
        <v>661</v>
      </c>
      <c r="AB1927" s="117" t="s">
        <v>582</v>
      </c>
      <c r="AC1927" s="119" t="s">
        <v>398</v>
      </c>
      <c r="AD1927" s="119" t="s">
        <v>398</v>
      </c>
    </row>
    <row r="1928" spans="1:30">
      <c r="A1928" s="117">
        <v>1927</v>
      </c>
      <c r="B1928" s="123" t="s">
        <v>467</v>
      </c>
      <c r="C1928" s="117" t="s">
        <v>5</v>
      </c>
      <c r="D1928" s="117" t="s">
        <v>595</v>
      </c>
      <c r="E1928" s="117">
        <v>1927</v>
      </c>
      <c r="F1928" s="117" t="s">
        <v>923</v>
      </c>
      <c r="G1928" s="117" t="s">
        <v>591</v>
      </c>
      <c r="H1928" s="117" t="s">
        <v>1016</v>
      </c>
      <c r="I1928" s="117" t="s">
        <v>398</v>
      </c>
      <c r="J1928" s="117" t="s">
        <v>398</v>
      </c>
      <c r="K1928" s="117" t="s">
        <v>398</v>
      </c>
      <c r="L1928" s="117" t="s">
        <v>398</v>
      </c>
      <c r="M1928" s="117" t="s">
        <v>398</v>
      </c>
      <c r="N1928" s="117" t="s">
        <v>398</v>
      </c>
      <c r="O1928" s="125" t="s">
        <v>579</v>
      </c>
      <c r="P1928" s="117">
        <v>1</v>
      </c>
      <c r="Q1928" s="117" t="s">
        <v>398</v>
      </c>
      <c r="R1928" s="117" t="s">
        <v>398</v>
      </c>
      <c r="S1928" s="117" t="s">
        <v>398</v>
      </c>
      <c r="T1928" s="117" t="s">
        <v>398</v>
      </c>
      <c r="U1928" s="117" t="s">
        <v>398</v>
      </c>
      <c r="V1928" s="117" t="s">
        <v>398</v>
      </c>
      <c r="W1928" s="123">
        <v>55</v>
      </c>
      <c r="X1928" s="123" t="s">
        <v>906</v>
      </c>
      <c r="Y1928" s="120">
        <v>43559</v>
      </c>
      <c r="Z1928" s="121">
        <v>0.375</v>
      </c>
      <c r="AA1928" s="123" t="s">
        <v>661</v>
      </c>
      <c r="AB1928" s="117" t="s">
        <v>582</v>
      </c>
      <c r="AC1928" s="119" t="s">
        <v>398</v>
      </c>
      <c r="AD1928" s="119" t="s">
        <v>398</v>
      </c>
    </row>
    <row r="1929" spans="1:30">
      <c r="A1929" s="117">
        <v>1928</v>
      </c>
      <c r="B1929" s="123" t="s">
        <v>467</v>
      </c>
      <c r="C1929" s="117" t="s">
        <v>5</v>
      </c>
      <c r="D1929" s="117" t="s">
        <v>595</v>
      </c>
      <c r="E1929" s="117">
        <v>1928</v>
      </c>
      <c r="F1929" s="117" t="s">
        <v>923</v>
      </c>
      <c r="G1929" s="117" t="s">
        <v>591</v>
      </c>
      <c r="H1929" s="117" t="s">
        <v>1016</v>
      </c>
      <c r="I1929" s="117" t="s">
        <v>398</v>
      </c>
      <c r="J1929" s="117" t="s">
        <v>398</v>
      </c>
      <c r="K1929" s="117" t="s">
        <v>398</v>
      </c>
      <c r="L1929" s="117" t="s">
        <v>398</v>
      </c>
      <c r="M1929" s="117" t="s">
        <v>398</v>
      </c>
      <c r="N1929" s="117" t="s">
        <v>398</v>
      </c>
      <c r="O1929" s="125" t="s">
        <v>579</v>
      </c>
      <c r="P1929" s="117">
        <v>1</v>
      </c>
      <c r="Q1929" s="117" t="s">
        <v>398</v>
      </c>
      <c r="R1929" s="117" t="s">
        <v>398</v>
      </c>
      <c r="S1929" s="117" t="s">
        <v>398</v>
      </c>
      <c r="T1929" s="117" t="s">
        <v>398</v>
      </c>
      <c r="U1929" s="117" t="s">
        <v>398</v>
      </c>
      <c r="V1929" s="117" t="s">
        <v>398</v>
      </c>
      <c r="W1929" s="123">
        <v>55</v>
      </c>
      <c r="X1929" s="123" t="s">
        <v>906</v>
      </c>
      <c r="Y1929" s="120">
        <v>43559</v>
      </c>
      <c r="Z1929" s="121">
        <v>0.375</v>
      </c>
      <c r="AA1929" s="123" t="s">
        <v>661</v>
      </c>
      <c r="AB1929" s="117" t="s">
        <v>582</v>
      </c>
      <c r="AC1929" s="119" t="s">
        <v>398</v>
      </c>
      <c r="AD1929" s="119" t="s">
        <v>398</v>
      </c>
    </row>
    <row r="1930" spans="1:30">
      <c r="A1930" s="117">
        <v>1929</v>
      </c>
      <c r="B1930" s="123" t="s">
        <v>467</v>
      </c>
      <c r="C1930" s="117" t="s">
        <v>5</v>
      </c>
      <c r="D1930" s="117" t="s">
        <v>595</v>
      </c>
      <c r="E1930" s="117">
        <v>1929</v>
      </c>
      <c r="F1930" s="117" t="s">
        <v>923</v>
      </c>
      <c r="G1930" s="117" t="s">
        <v>591</v>
      </c>
      <c r="H1930" s="117" t="s">
        <v>1016</v>
      </c>
      <c r="I1930" s="117" t="s">
        <v>398</v>
      </c>
      <c r="J1930" s="117" t="s">
        <v>398</v>
      </c>
      <c r="K1930" s="117" t="s">
        <v>398</v>
      </c>
      <c r="L1930" s="117" t="s">
        <v>398</v>
      </c>
      <c r="M1930" s="117" t="s">
        <v>398</v>
      </c>
      <c r="N1930" s="117" t="s">
        <v>398</v>
      </c>
      <c r="O1930" s="125" t="s">
        <v>579</v>
      </c>
      <c r="P1930" s="117">
        <v>1</v>
      </c>
      <c r="Q1930" s="117" t="s">
        <v>398</v>
      </c>
      <c r="R1930" s="117" t="s">
        <v>398</v>
      </c>
      <c r="S1930" s="117" t="s">
        <v>398</v>
      </c>
      <c r="T1930" s="117" t="s">
        <v>398</v>
      </c>
      <c r="U1930" s="117" t="s">
        <v>398</v>
      </c>
      <c r="V1930" s="117" t="s">
        <v>398</v>
      </c>
      <c r="W1930" s="123">
        <v>55</v>
      </c>
      <c r="X1930" s="123" t="s">
        <v>906</v>
      </c>
      <c r="Y1930" s="120">
        <v>43559</v>
      </c>
      <c r="Z1930" s="121">
        <v>0.375</v>
      </c>
      <c r="AA1930" s="123" t="s">
        <v>661</v>
      </c>
      <c r="AB1930" s="117" t="s">
        <v>582</v>
      </c>
      <c r="AC1930" s="119" t="s">
        <v>398</v>
      </c>
      <c r="AD1930" s="119" t="s">
        <v>398</v>
      </c>
    </row>
    <row r="1931" spans="1:30">
      <c r="A1931" s="117">
        <v>1930</v>
      </c>
      <c r="B1931" s="123" t="s">
        <v>467</v>
      </c>
      <c r="C1931" s="117" t="s">
        <v>5</v>
      </c>
      <c r="D1931" s="117" t="s">
        <v>595</v>
      </c>
      <c r="E1931" s="117">
        <v>1930</v>
      </c>
      <c r="F1931" s="117" t="s">
        <v>923</v>
      </c>
      <c r="G1931" s="117" t="s">
        <v>591</v>
      </c>
      <c r="H1931" s="117" t="s">
        <v>1016</v>
      </c>
      <c r="I1931" s="117" t="s">
        <v>398</v>
      </c>
      <c r="J1931" s="117" t="s">
        <v>398</v>
      </c>
      <c r="K1931" s="117" t="s">
        <v>398</v>
      </c>
      <c r="L1931" s="117" t="s">
        <v>398</v>
      </c>
      <c r="M1931" s="117" t="s">
        <v>398</v>
      </c>
      <c r="N1931" s="117" t="s">
        <v>398</v>
      </c>
      <c r="O1931" s="125" t="s">
        <v>579</v>
      </c>
      <c r="P1931" s="117">
        <v>1</v>
      </c>
      <c r="Q1931" s="117" t="s">
        <v>398</v>
      </c>
      <c r="R1931" s="117" t="s">
        <v>398</v>
      </c>
      <c r="S1931" s="117" t="s">
        <v>398</v>
      </c>
      <c r="T1931" s="117" t="s">
        <v>398</v>
      </c>
      <c r="U1931" s="117" t="s">
        <v>398</v>
      </c>
      <c r="V1931" s="117" t="s">
        <v>398</v>
      </c>
      <c r="W1931" s="123">
        <v>55</v>
      </c>
      <c r="X1931" s="123" t="s">
        <v>906</v>
      </c>
      <c r="Y1931" s="120">
        <v>43559</v>
      </c>
      <c r="Z1931" s="121">
        <v>0.375</v>
      </c>
      <c r="AA1931" s="123" t="s">
        <v>661</v>
      </c>
      <c r="AB1931" s="117" t="s">
        <v>582</v>
      </c>
      <c r="AC1931" s="119" t="s">
        <v>398</v>
      </c>
      <c r="AD1931" s="119" t="s">
        <v>398</v>
      </c>
    </row>
    <row r="1932" spans="1:30">
      <c r="A1932" s="117">
        <v>1931</v>
      </c>
      <c r="B1932" s="123" t="s">
        <v>467</v>
      </c>
      <c r="C1932" s="117" t="s">
        <v>5</v>
      </c>
      <c r="D1932" s="117" t="s">
        <v>595</v>
      </c>
      <c r="E1932" s="117">
        <v>1931</v>
      </c>
      <c r="F1932" s="117" t="s">
        <v>923</v>
      </c>
      <c r="G1932" s="117" t="s">
        <v>591</v>
      </c>
      <c r="H1932" s="117" t="s">
        <v>1016</v>
      </c>
      <c r="I1932" s="117" t="s">
        <v>398</v>
      </c>
      <c r="J1932" s="117" t="s">
        <v>398</v>
      </c>
      <c r="K1932" s="117" t="s">
        <v>398</v>
      </c>
      <c r="L1932" s="117" t="s">
        <v>398</v>
      </c>
      <c r="M1932" s="117" t="s">
        <v>398</v>
      </c>
      <c r="N1932" s="117" t="s">
        <v>398</v>
      </c>
      <c r="O1932" s="125" t="s">
        <v>579</v>
      </c>
      <c r="P1932" s="117">
        <v>1</v>
      </c>
      <c r="Q1932" s="117" t="s">
        <v>398</v>
      </c>
      <c r="R1932" s="117" t="s">
        <v>398</v>
      </c>
      <c r="S1932" s="117" t="s">
        <v>398</v>
      </c>
      <c r="T1932" s="117" t="s">
        <v>398</v>
      </c>
      <c r="U1932" s="117" t="s">
        <v>398</v>
      </c>
      <c r="V1932" s="117" t="s">
        <v>398</v>
      </c>
      <c r="W1932" s="123">
        <v>55</v>
      </c>
      <c r="X1932" s="123" t="s">
        <v>906</v>
      </c>
      <c r="Y1932" s="120">
        <v>43559</v>
      </c>
      <c r="Z1932" s="121">
        <v>0.375</v>
      </c>
      <c r="AA1932" s="123" t="s">
        <v>661</v>
      </c>
      <c r="AB1932" s="117" t="s">
        <v>582</v>
      </c>
      <c r="AC1932" s="119" t="s">
        <v>398</v>
      </c>
      <c r="AD1932" s="119" t="s">
        <v>398</v>
      </c>
    </row>
    <row r="1933" spans="1:30">
      <c r="A1933" s="117">
        <v>1932</v>
      </c>
      <c r="B1933" s="123" t="s">
        <v>467</v>
      </c>
      <c r="C1933" s="117" t="s">
        <v>5</v>
      </c>
      <c r="D1933" s="117" t="s">
        <v>595</v>
      </c>
      <c r="E1933" s="117">
        <v>1932</v>
      </c>
      <c r="F1933" s="117" t="s">
        <v>923</v>
      </c>
      <c r="G1933" s="117" t="s">
        <v>591</v>
      </c>
      <c r="H1933" s="117" t="s">
        <v>1016</v>
      </c>
      <c r="I1933" s="117" t="s">
        <v>398</v>
      </c>
      <c r="J1933" s="117" t="s">
        <v>398</v>
      </c>
      <c r="K1933" s="117" t="s">
        <v>398</v>
      </c>
      <c r="L1933" s="117" t="s">
        <v>398</v>
      </c>
      <c r="M1933" s="117" t="s">
        <v>398</v>
      </c>
      <c r="N1933" s="117" t="s">
        <v>398</v>
      </c>
      <c r="O1933" s="125" t="s">
        <v>579</v>
      </c>
      <c r="P1933" s="117">
        <v>1</v>
      </c>
      <c r="Q1933" s="117" t="s">
        <v>398</v>
      </c>
      <c r="R1933" s="117" t="s">
        <v>398</v>
      </c>
      <c r="S1933" s="117" t="s">
        <v>398</v>
      </c>
      <c r="T1933" s="117" t="s">
        <v>398</v>
      </c>
      <c r="U1933" s="117" t="s">
        <v>398</v>
      </c>
      <c r="V1933" s="117" t="s">
        <v>398</v>
      </c>
      <c r="W1933" s="123">
        <v>55</v>
      </c>
      <c r="X1933" s="123" t="s">
        <v>906</v>
      </c>
      <c r="Y1933" s="120">
        <v>43559</v>
      </c>
      <c r="Z1933" s="121">
        <v>0.375</v>
      </c>
      <c r="AA1933" s="123" t="s">
        <v>661</v>
      </c>
      <c r="AB1933" s="117" t="s">
        <v>582</v>
      </c>
      <c r="AC1933" s="119" t="s">
        <v>398</v>
      </c>
      <c r="AD1933" s="119" t="s">
        <v>398</v>
      </c>
    </row>
    <row r="1934" spans="1:30">
      <c r="A1934" s="117">
        <v>1933</v>
      </c>
      <c r="B1934" s="123" t="s">
        <v>467</v>
      </c>
      <c r="C1934" s="117" t="s">
        <v>5</v>
      </c>
      <c r="D1934" s="117" t="s">
        <v>595</v>
      </c>
      <c r="E1934" s="117">
        <v>1933</v>
      </c>
      <c r="F1934" s="117" t="s">
        <v>923</v>
      </c>
      <c r="G1934" s="117" t="s">
        <v>591</v>
      </c>
      <c r="H1934" s="117" t="s">
        <v>1016</v>
      </c>
      <c r="I1934" s="117" t="s">
        <v>398</v>
      </c>
      <c r="J1934" s="117" t="s">
        <v>398</v>
      </c>
      <c r="K1934" s="117" t="s">
        <v>398</v>
      </c>
      <c r="L1934" s="117" t="s">
        <v>398</v>
      </c>
      <c r="M1934" s="117" t="s">
        <v>398</v>
      </c>
      <c r="N1934" s="117" t="s">
        <v>398</v>
      </c>
      <c r="O1934" s="125" t="s">
        <v>579</v>
      </c>
      <c r="P1934" s="117">
        <v>1</v>
      </c>
      <c r="Q1934" s="117" t="s">
        <v>398</v>
      </c>
      <c r="R1934" s="117" t="s">
        <v>398</v>
      </c>
      <c r="S1934" s="117" t="s">
        <v>398</v>
      </c>
      <c r="T1934" s="117" t="s">
        <v>398</v>
      </c>
      <c r="U1934" s="117" t="s">
        <v>398</v>
      </c>
      <c r="V1934" s="117" t="s">
        <v>398</v>
      </c>
      <c r="W1934" s="123">
        <v>55</v>
      </c>
      <c r="X1934" s="123" t="s">
        <v>906</v>
      </c>
      <c r="Y1934" s="120">
        <v>43559</v>
      </c>
      <c r="Z1934" s="121">
        <v>0.375</v>
      </c>
      <c r="AA1934" s="123" t="s">
        <v>661</v>
      </c>
      <c r="AB1934" s="117" t="s">
        <v>582</v>
      </c>
      <c r="AC1934" s="119" t="s">
        <v>398</v>
      </c>
      <c r="AD1934" s="119" t="s">
        <v>398</v>
      </c>
    </row>
    <row r="1935" spans="1:30">
      <c r="A1935" s="117">
        <v>1934</v>
      </c>
      <c r="B1935" s="123" t="s">
        <v>467</v>
      </c>
      <c r="C1935" s="117" t="s">
        <v>5</v>
      </c>
      <c r="D1935" s="117" t="s">
        <v>595</v>
      </c>
      <c r="E1935" s="117">
        <v>1934</v>
      </c>
      <c r="F1935" s="117" t="s">
        <v>923</v>
      </c>
      <c r="G1935" s="117" t="s">
        <v>591</v>
      </c>
      <c r="H1935" s="117" t="s">
        <v>1016</v>
      </c>
      <c r="I1935" s="117" t="s">
        <v>398</v>
      </c>
      <c r="J1935" s="117" t="s">
        <v>398</v>
      </c>
      <c r="K1935" s="117" t="s">
        <v>398</v>
      </c>
      <c r="L1935" s="117" t="s">
        <v>398</v>
      </c>
      <c r="M1935" s="117" t="s">
        <v>398</v>
      </c>
      <c r="N1935" s="117" t="s">
        <v>398</v>
      </c>
      <c r="O1935" s="125" t="s">
        <v>579</v>
      </c>
      <c r="P1935" s="117">
        <v>1</v>
      </c>
      <c r="Q1935" s="117" t="s">
        <v>398</v>
      </c>
      <c r="R1935" s="117" t="s">
        <v>398</v>
      </c>
      <c r="S1935" s="117" t="s">
        <v>398</v>
      </c>
      <c r="T1935" s="117" t="s">
        <v>398</v>
      </c>
      <c r="U1935" s="117" t="s">
        <v>398</v>
      </c>
      <c r="V1935" s="117" t="s">
        <v>398</v>
      </c>
      <c r="W1935" s="123">
        <v>55</v>
      </c>
      <c r="X1935" s="123" t="s">
        <v>906</v>
      </c>
      <c r="Y1935" s="120">
        <v>43559</v>
      </c>
      <c r="Z1935" s="121">
        <v>0.375</v>
      </c>
      <c r="AA1935" s="123" t="s">
        <v>661</v>
      </c>
      <c r="AB1935" s="117" t="s">
        <v>582</v>
      </c>
      <c r="AC1935" s="119" t="s">
        <v>398</v>
      </c>
      <c r="AD1935" s="119" t="s">
        <v>398</v>
      </c>
    </row>
    <row r="1936" spans="1:30">
      <c r="A1936" s="117">
        <v>1935</v>
      </c>
      <c r="B1936" s="123" t="s">
        <v>467</v>
      </c>
      <c r="C1936" s="117" t="s">
        <v>5</v>
      </c>
      <c r="D1936" s="117" t="s">
        <v>595</v>
      </c>
      <c r="E1936" s="117">
        <v>1935</v>
      </c>
      <c r="F1936" s="117" t="s">
        <v>923</v>
      </c>
      <c r="G1936" s="117" t="s">
        <v>591</v>
      </c>
      <c r="H1936" s="117" t="s">
        <v>1016</v>
      </c>
      <c r="I1936" s="117" t="s">
        <v>398</v>
      </c>
      <c r="J1936" s="117" t="s">
        <v>398</v>
      </c>
      <c r="K1936" s="117" t="s">
        <v>398</v>
      </c>
      <c r="L1936" s="117" t="s">
        <v>398</v>
      </c>
      <c r="M1936" s="117" t="s">
        <v>398</v>
      </c>
      <c r="N1936" s="117" t="s">
        <v>398</v>
      </c>
      <c r="O1936" s="125" t="s">
        <v>579</v>
      </c>
      <c r="P1936" s="117">
        <v>1</v>
      </c>
      <c r="Q1936" s="117" t="s">
        <v>398</v>
      </c>
      <c r="R1936" s="117" t="s">
        <v>398</v>
      </c>
      <c r="S1936" s="117" t="s">
        <v>398</v>
      </c>
      <c r="T1936" s="117" t="s">
        <v>398</v>
      </c>
      <c r="U1936" s="117" t="s">
        <v>398</v>
      </c>
      <c r="V1936" s="117" t="s">
        <v>398</v>
      </c>
      <c r="W1936" s="123">
        <v>55</v>
      </c>
      <c r="X1936" s="123" t="s">
        <v>906</v>
      </c>
      <c r="Y1936" s="120">
        <v>43559</v>
      </c>
      <c r="Z1936" s="121">
        <v>0.375</v>
      </c>
      <c r="AA1936" s="123" t="s">
        <v>661</v>
      </c>
      <c r="AB1936" s="117" t="s">
        <v>582</v>
      </c>
      <c r="AC1936" s="119" t="s">
        <v>398</v>
      </c>
      <c r="AD1936" s="119" t="s">
        <v>398</v>
      </c>
    </row>
    <row r="1937" spans="1:30">
      <c r="A1937" s="117">
        <v>1936</v>
      </c>
      <c r="B1937" s="123" t="s">
        <v>467</v>
      </c>
      <c r="C1937" s="117" t="s">
        <v>5</v>
      </c>
      <c r="D1937" s="117" t="s">
        <v>595</v>
      </c>
      <c r="E1937" s="117">
        <v>1936</v>
      </c>
      <c r="F1937" s="117" t="s">
        <v>923</v>
      </c>
      <c r="G1937" s="117" t="s">
        <v>591</v>
      </c>
      <c r="H1937" s="117" t="s">
        <v>1016</v>
      </c>
      <c r="I1937" s="117" t="s">
        <v>398</v>
      </c>
      <c r="J1937" s="117" t="s">
        <v>398</v>
      </c>
      <c r="K1937" s="117" t="s">
        <v>398</v>
      </c>
      <c r="L1937" s="117" t="s">
        <v>398</v>
      </c>
      <c r="M1937" s="117" t="s">
        <v>398</v>
      </c>
      <c r="N1937" s="117" t="s">
        <v>398</v>
      </c>
      <c r="O1937" s="125" t="s">
        <v>579</v>
      </c>
      <c r="P1937" s="117">
        <v>1</v>
      </c>
      <c r="Q1937" s="117" t="s">
        <v>398</v>
      </c>
      <c r="R1937" s="117" t="s">
        <v>398</v>
      </c>
      <c r="S1937" s="117" t="s">
        <v>398</v>
      </c>
      <c r="T1937" s="117" t="s">
        <v>398</v>
      </c>
      <c r="U1937" s="117" t="s">
        <v>398</v>
      </c>
      <c r="V1937" s="117" t="s">
        <v>398</v>
      </c>
      <c r="W1937" s="123">
        <v>55</v>
      </c>
      <c r="X1937" s="123" t="s">
        <v>906</v>
      </c>
      <c r="Y1937" s="120">
        <v>43559</v>
      </c>
      <c r="Z1937" s="121">
        <v>0.375</v>
      </c>
      <c r="AA1937" s="123" t="s">
        <v>661</v>
      </c>
      <c r="AB1937" s="117" t="s">
        <v>582</v>
      </c>
      <c r="AC1937" s="119" t="s">
        <v>398</v>
      </c>
      <c r="AD1937" s="119" t="s">
        <v>398</v>
      </c>
    </row>
    <row r="1938" spans="1:30">
      <c r="A1938" s="117">
        <v>1937</v>
      </c>
      <c r="B1938" s="123" t="s">
        <v>467</v>
      </c>
      <c r="C1938" s="117" t="s">
        <v>5</v>
      </c>
      <c r="D1938" s="117" t="s">
        <v>595</v>
      </c>
      <c r="E1938" s="117">
        <v>1937</v>
      </c>
      <c r="F1938" s="117" t="s">
        <v>923</v>
      </c>
      <c r="G1938" s="117" t="s">
        <v>591</v>
      </c>
      <c r="H1938" s="117" t="s">
        <v>1016</v>
      </c>
      <c r="I1938" s="117" t="s">
        <v>398</v>
      </c>
      <c r="J1938" s="117" t="s">
        <v>398</v>
      </c>
      <c r="K1938" s="117" t="s">
        <v>398</v>
      </c>
      <c r="L1938" s="117" t="s">
        <v>398</v>
      </c>
      <c r="M1938" s="117" t="s">
        <v>398</v>
      </c>
      <c r="N1938" s="117" t="s">
        <v>398</v>
      </c>
      <c r="O1938" s="125" t="s">
        <v>579</v>
      </c>
      <c r="P1938" s="117">
        <v>1</v>
      </c>
      <c r="Q1938" s="117" t="s">
        <v>398</v>
      </c>
      <c r="R1938" s="117" t="s">
        <v>398</v>
      </c>
      <c r="S1938" s="117" t="s">
        <v>398</v>
      </c>
      <c r="T1938" s="117" t="s">
        <v>398</v>
      </c>
      <c r="U1938" s="117" t="s">
        <v>398</v>
      </c>
      <c r="V1938" s="117" t="s">
        <v>398</v>
      </c>
      <c r="W1938" s="123">
        <v>55</v>
      </c>
      <c r="X1938" s="123" t="s">
        <v>906</v>
      </c>
      <c r="Y1938" s="120">
        <v>43559</v>
      </c>
      <c r="Z1938" s="121">
        <v>0.375</v>
      </c>
      <c r="AA1938" s="123" t="s">
        <v>661</v>
      </c>
      <c r="AB1938" s="117" t="s">
        <v>582</v>
      </c>
      <c r="AC1938" s="119" t="s">
        <v>398</v>
      </c>
      <c r="AD1938" s="119" t="s">
        <v>398</v>
      </c>
    </row>
    <row r="1939" spans="1:30">
      <c r="A1939" s="117">
        <v>1938</v>
      </c>
      <c r="B1939" s="123" t="s">
        <v>467</v>
      </c>
      <c r="C1939" s="117" t="s">
        <v>5</v>
      </c>
      <c r="D1939" s="117" t="s">
        <v>595</v>
      </c>
      <c r="E1939" s="117">
        <v>1938</v>
      </c>
      <c r="F1939" s="117" t="s">
        <v>923</v>
      </c>
      <c r="G1939" s="117" t="s">
        <v>591</v>
      </c>
      <c r="H1939" s="117" t="s">
        <v>1016</v>
      </c>
      <c r="I1939" s="117" t="s">
        <v>398</v>
      </c>
      <c r="J1939" s="117" t="s">
        <v>398</v>
      </c>
      <c r="K1939" s="117" t="s">
        <v>398</v>
      </c>
      <c r="L1939" s="117" t="s">
        <v>398</v>
      </c>
      <c r="M1939" s="117" t="s">
        <v>398</v>
      </c>
      <c r="N1939" s="117" t="s">
        <v>398</v>
      </c>
      <c r="O1939" s="125" t="s">
        <v>579</v>
      </c>
      <c r="P1939" s="117">
        <v>1</v>
      </c>
      <c r="Q1939" s="117" t="s">
        <v>398</v>
      </c>
      <c r="R1939" s="117" t="s">
        <v>398</v>
      </c>
      <c r="S1939" s="117" t="s">
        <v>398</v>
      </c>
      <c r="T1939" s="117" t="s">
        <v>398</v>
      </c>
      <c r="U1939" s="117" t="s">
        <v>398</v>
      </c>
      <c r="V1939" s="117" t="s">
        <v>398</v>
      </c>
      <c r="W1939" s="123">
        <v>55</v>
      </c>
      <c r="X1939" s="123" t="s">
        <v>906</v>
      </c>
      <c r="Y1939" s="120">
        <v>43559</v>
      </c>
      <c r="Z1939" s="121">
        <v>0.375</v>
      </c>
      <c r="AA1939" s="123" t="s">
        <v>661</v>
      </c>
      <c r="AB1939" s="117" t="s">
        <v>582</v>
      </c>
      <c r="AC1939" s="119" t="s">
        <v>398</v>
      </c>
      <c r="AD1939" s="119" t="s">
        <v>398</v>
      </c>
    </row>
    <row r="1940" spans="1:30">
      <c r="A1940" s="117">
        <v>1939</v>
      </c>
      <c r="B1940" s="123" t="s">
        <v>467</v>
      </c>
      <c r="C1940" s="117" t="s">
        <v>5</v>
      </c>
      <c r="D1940" s="117" t="s">
        <v>595</v>
      </c>
      <c r="E1940" s="117">
        <v>1939</v>
      </c>
      <c r="F1940" s="117" t="s">
        <v>923</v>
      </c>
      <c r="G1940" s="117" t="s">
        <v>591</v>
      </c>
      <c r="H1940" s="117" t="s">
        <v>1016</v>
      </c>
      <c r="I1940" s="117" t="s">
        <v>398</v>
      </c>
      <c r="J1940" s="117" t="s">
        <v>398</v>
      </c>
      <c r="K1940" s="117" t="s">
        <v>398</v>
      </c>
      <c r="L1940" s="117" t="s">
        <v>398</v>
      </c>
      <c r="M1940" s="117" t="s">
        <v>398</v>
      </c>
      <c r="N1940" s="117" t="s">
        <v>398</v>
      </c>
      <c r="O1940" s="125" t="s">
        <v>579</v>
      </c>
      <c r="P1940" s="117">
        <v>1</v>
      </c>
      <c r="Q1940" s="117" t="s">
        <v>398</v>
      </c>
      <c r="R1940" s="117" t="s">
        <v>398</v>
      </c>
      <c r="S1940" s="117" t="s">
        <v>398</v>
      </c>
      <c r="T1940" s="117" t="s">
        <v>398</v>
      </c>
      <c r="U1940" s="117" t="s">
        <v>398</v>
      </c>
      <c r="V1940" s="117" t="s">
        <v>398</v>
      </c>
      <c r="W1940" s="123">
        <v>55</v>
      </c>
      <c r="X1940" s="123" t="s">
        <v>906</v>
      </c>
      <c r="Y1940" s="120">
        <v>43559</v>
      </c>
      <c r="Z1940" s="121">
        <v>0.375</v>
      </c>
      <c r="AA1940" s="123" t="s">
        <v>661</v>
      </c>
      <c r="AB1940" s="117" t="s">
        <v>582</v>
      </c>
      <c r="AC1940" s="119" t="s">
        <v>398</v>
      </c>
      <c r="AD1940" s="119" t="s">
        <v>398</v>
      </c>
    </row>
    <row r="1941" spans="1:30">
      <c r="A1941" s="117">
        <v>1940</v>
      </c>
      <c r="B1941" s="123" t="s">
        <v>467</v>
      </c>
      <c r="C1941" s="117" t="s">
        <v>5</v>
      </c>
      <c r="D1941" s="117" t="s">
        <v>595</v>
      </c>
      <c r="E1941" s="117">
        <v>1940</v>
      </c>
      <c r="F1941" s="117" t="s">
        <v>923</v>
      </c>
      <c r="G1941" s="117" t="s">
        <v>591</v>
      </c>
      <c r="H1941" s="117" t="s">
        <v>1016</v>
      </c>
      <c r="I1941" s="117" t="s">
        <v>398</v>
      </c>
      <c r="J1941" s="117" t="s">
        <v>398</v>
      </c>
      <c r="K1941" s="117" t="s">
        <v>398</v>
      </c>
      <c r="L1941" s="117" t="s">
        <v>398</v>
      </c>
      <c r="M1941" s="117" t="s">
        <v>398</v>
      </c>
      <c r="N1941" s="117" t="s">
        <v>398</v>
      </c>
      <c r="O1941" s="125" t="s">
        <v>579</v>
      </c>
      <c r="P1941" s="117">
        <v>1</v>
      </c>
      <c r="Q1941" s="117" t="s">
        <v>398</v>
      </c>
      <c r="R1941" s="117" t="s">
        <v>398</v>
      </c>
      <c r="S1941" s="117" t="s">
        <v>398</v>
      </c>
      <c r="T1941" s="117" t="s">
        <v>398</v>
      </c>
      <c r="U1941" s="117" t="s">
        <v>398</v>
      </c>
      <c r="V1941" s="117" t="s">
        <v>398</v>
      </c>
      <c r="W1941" s="123">
        <v>55</v>
      </c>
      <c r="X1941" s="123" t="s">
        <v>906</v>
      </c>
      <c r="Y1941" s="120">
        <v>43559</v>
      </c>
      <c r="Z1941" s="121">
        <v>0.375</v>
      </c>
      <c r="AA1941" s="123" t="s">
        <v>661</v>
      </c>
      <c r="AB1941" s="117" t="s">
        <v>582</v>
      </c>
      <c r="AC1941" s="119" t="s">
        <v>398</v>
      </c>
      <c r="AD1941" s="119" t="s">
        <v>398</v>
      </c>
    </row>
    <row r="1942" spans="1:30">
      <c r="A1942" s="117">
        <v>1941</v>
      </c>
      <c r="B1942" s="123" t="s">
        <v>467</v>
      </c>
      <c r="C1942" s="117" t="s">
        <v>5</v>
      </c>
      <c r="D1942" s="117" t="s">
        <v>595</v>
      </c>
      <c r="E1942" s="117">
        <v>1941</v>
      </c>
      <c r="F1942" s="117" t="s">
        <v>923</v>
      </c>
      <c r="G1942" s="117" t="s">
        <v>591</v>
      </c>
      <c r="H1942" s="117" t="s">
        <v>1016</v>
      </c>
      <c r="I1942" s="117" t="s">
        <v>398</v>
      </c>
      <c r="J1942" s="117" t="s">
        <v>398</v>
      </c>
      <c r="K1942" s="117" t="s">
        <v>398</v>
      </c>
      <c r="L1942" s="117" t="s">
        <v>398</v>
      </c>
      <c r="M1942" s="117" t="s">
        <v>398</v>
      </c>
      <c r="N1942" s="117" t="s">
        <v>398</v>
      </c>
      <c r="O1942" s="125" t="s">
        <v>579</v>
      </c>
      <c r="P1942" s="117">
        <v>1</v>
      </c>
      <c r="Q1942" s="117" t="s">
        <v>398</v>
      </c>
      <c r="R1942" s="117" t="s">
        <v>398</v>
      </c>
      <c r="S1942" s="117" t="s">
        <v>398</v>
      </c>
      <c r="T1942" s="117" t="s">
        <v>398</v>
      </c>
      <c r="U1942" s="117" t="s">
        <v>398</v>
      </c>
      <c r="V1942" s="117" t="s">
        <v>398</v>
      </c>
      <c r="W1942" s="123">
        <v>55</v>
      </c>
      <c r="X1942" s="123" t="s">
        <v>906</v>
      </c>
      <c r="Y1942" s="120">
        <v>43559</v>
      </c>
      <c r="Z1942" s="121">
        <v>0.375</v>
      </c>
      <c r="AA1942" s="123" t="s">
        <v>661</v>
      </c>
      <c r="AB1942" s="117" t="s">
        <v>582</v>
      </c>
      <c r="AC1942" s="119" t="s">
        <v>398</v>
      </c>
      <c r="AD1942" s="119" t="s">
        <v>398</v>
      </c>
    </row>
    <row r="1943" spans="1:30">
      <c r="A1943" s="117">
        <v>1942</v>
      </c>
      <c r="B1943" s="123" t="s">
        <v>467</v>
      </c>
      <c r="C1943" s="117" t="s">
        <v>5</v>
      </c>
      <c r="D1943" s="117" t="s">
        <v>595</v>
      </c>
      <c r="E1943" s="117">
        <v>1942</v>
      </c>
      <c r="F1943" s="117" t="s">
        <v>923</v>
      </c>
      <c r="G1943" s="117" t="s">
        <v>591</v>
      </c>
      <c r="H1943" s="117" t="s">
        <v>1016</v>
      </c>
      <c r="I1943" s="117" t="s">
        <v>398</v>
      </c>
      <c r="J1943" s="117" t="s">
        <v>398</v>
      </c>
      <c r="K1943" s="117" t="s">
        <v>398</v>
      </c>
      <c r="L1943" s="117" t="s">
        <v>398</v>
      </c>
      <c r="M1943" s="117" t="s">
        <v>398</v>
      </c>
      <c r="N1943" s="117" t="s">
        <v>398</v>
      </c>
      <c r="O1943" s="125" t="s">
        <v>579</v>
      </c>
      <c r="P1943" s="117">
        <v>1</v>
      </c>
      <c r="Q1943" s="117" t="s">
        <v>398</v>
      </c>
      <c r="R1943" s="117" t="s">
        <v>398</v>
      </c>
      <c r="S1943" s="117" t="s">
        <v>398</v>
      </c>
      <c r="T1943" s="117" t="s">
        <v>398</v>
      </c>
      <c r="U1943" s="117" t="s">
        <v>398</v>
      </c>
      <c r="V1943" s="117" t="s">
        <v>398</v>
      </c>
      <c r="W1943" s="123">
        <v>55</v>
      </c>
      <c r="X1943" s="123" t="s">
        <v>906</v>
      </c>
      <c r="Y1943" s="120">
        <v>43559</v>
      </c>
      <c r="Z1943" s="121">
        <v>0.375</v>
      </c>
      <c r="AA1943" s="123" t="s">
        <v>661</v>
      </c>
      <c r="AB1943" s="117" t="s">
        <v>582</v>
      </c>
      <c r="AC1943" s="119" t="s">
        <v>398</v>
      </c>
      <c r="AD1943" s="119" t="s">
        <v>398</v>
      </c>
    </row>
    <row r="1944" spans="1:30">
      <c r="A1944" s="117">
        <v>1943</v>
      </c>
      <c r="B1944" s="123" t="s">
        <v>467</v>
      </c>
      <c r="C1944" s="117" t="s">
        <v>5</v>
      </c>
      <c r="D1944" s="117" t="s">
        <v>595</v>
      </c>
      <c r="E1944" s="117">
        <v>1943</v>
      </c>
      <c r="F1944" s="117" t="s">
        <v>923</v>
      </c>
      <c r="G1944" s="117" t="s">
        <v>591</v>
      </c>
      <c r="H1944" s="117" t="s">
        <v>1016</v>
      </c>
      <c r="I1944" s="117" t="s">
        <v>398</v>
      </c>
      <c r="J1944" s="117" t="s">
        <v>398</v>
      </c>
      <c r="K1944" s="117" t="s">
        <v>398</v>
      </c>
      <c r="L1944" s="117" t="s">
        <v>398</v>
      </c>
      <c r="M1944" s="117" t="s">
        <v>398</v>
      </c>
      <c r="N1944" s="117" t="s">
        <v>398</v>
      </c>
      <c r="O1944" s="125" t="s">
        <v>579</v>
      </c>
      <c r="P1944" s="117">
        <v>1</v>
      </c>
      <c r="Q1944" s="117" t="s">
        <v>398</v>
      </c>
      <c r="R1944" s="117" t="s">
        <v>398</v>
      </c>
      <c r="S1944" s="117" t="s">
        <v>398</v>
      </c>
      <c r="T1944" s="117" t="s">
        <v>398</v>
      </c>
      <c r="U1944" s="117" t="s">
        <v>398</v>
      </c>
      <c r="V1944" s="117" t="s">
        <v>398</v>
      </c>
      <c r="W1944" s="123">
        <v>55</v>
      </c>
      <c r="X1944" s="123" t="s">
        <v>906</v>
      </c>
      <c r="Y1944" s="120">
        <v>43559</v>
      </c>
      <c r="Z1944" s="121">
        <v>0.375</v>
      </c>
      <c r="AA1944" s="123" t="s">
        <v>661</v>
      </c>
      <c r="AB1944" s="117" t="s">
        <v>582</v>
      </c>
      <c r="AC1944" s="119" t="s">
        <v>398</v>
      </c>
      <c r="AD1944" s="119" t="s">
        <v>398</v>
      </c>
    </row>
    <row r="1945" spans="1:30">
      <c r="A1945" s="117">
        <v>1944</v>
      </c>
      <c r="B1945" s="123" t="s">
        <v>467</v>
      </c>
      <c r="C1945" s="117" t="s">
        <v>5</v>
      </c>
      <c r="D1945" s="117" t="s">
        <v>595</v>
      </c>
      <c r="E1945" s="117">
        <v>1944</v>
      </c>
      <c r="F1945" s="117" t="s">
        <v>923</v>
      </c>
      <c r="G1945" s="117" t="s">
        <v>591</v>
      </c>
      <c r="H1945" s="117" t="s">
        <v>1016</v>
      </c>
      <c r="I1945" s="117" t="s">
        <v>398</v>
      </c>
      <c r="J1945" s="117" t="s">
        <v>398</v>
      </c>
      <c r="K1945" s="117" t="s">
        <v>398</v>
      </c>
      <c r="L1945" s="117" t="s">
        <v>398</v>
      </c>
      <c r="M1945" s="117" t="s">
        <v>398</v>
      </c>
      <c r="N1945" s="117" t="s">
        <v>398</v>
      </c>
      <c r="O1945" s="125" t="s">
        <v>579</v>
      </c>
      <c r="P1945" s="117">
        <v>1</v>
      </c>
      <c r="Q1945" s="117" t="s">
        <v>398</v>
      </c>
      <c r="R1945" s="117" t="s">
        <v>398</v>
      </c>
      <c r="S1945" s="117" t="s">
        <v>398</v>
      </c>
      <c r="T1945" s="117" t="s">
        <v>398</v>
      </c>
      <c r="U1945" s="117" t="s">
        <v>398</v>
      </c>
      <c r="V1945" s="117" t="s">
        <v>398</v>
      </c>
      <c r="W1945" s="123">
        <v>55</v>
      </c>
      <c r="X1945" s="123" t="s">
        <v>906</v>
      </c>
      <c r="Y1945" s="120">
        <v>43559</v>
      </c>
      <c r="Z1945" s="121">
        <v>0.375</v>
      </c>
      <c r="AA1945" s="123" t="s">
        <v>661</v>
      </c>
      <c r="AB1945" s="117" t="s">
        <v>582</v>
      </c>
      <c r="AC1945" s="119" t="s">
        <v>398</v>
      </c>
      <c r="AD1945" s="119" t="s">
        <v>398</v>
      </c>
    </row>
    <row r="1946" spans="1:30">
      <c r="A1946" s="117">
        <v>1945</v>
      </c>
      <c r="B1946" s="123" t="s">
        <v>467</v>
      </c>
      <c r="C1946" s="117" t="s">
        <v>5</v>
      </c>
      <c r="D1946" s="117" t="s">
        <v>595</v>
      </c>
      <c r="E1946" s="117">
        <v>1945</v>
      </c>
      <c r="F1946" s="117" t="s">
        <v>923</v>
      </c>
      <c r="G1946" s="117" t="s">
        <v>591</v>
      </c>
      <c r="H1946" s="117" t="s">
        <v>1016</v>
      </c>
      <c r="I1946" s="117" t="s">
        <v>398</v>
      </c>
      <c r="J1946" s="117" t="s">
        <v>398</v>
      </c>
      <c r="K1946" s="117" t="s">
        <v>398</v>
      </c>
      <c r="L1946" s="117" t="s">
        <v>398</v>
      </c>
      <c r="M1946" s="117" t="s">
        <v>398</v>
      </c>
      <c r="N1946" s="117" t="s">
        <v>398</v>
      </c>
      <c r="O1946" s="125" t="s">
        <v>579</v>
      </c>
      <c r="P1946" s="117">
        <v>1</v>
      </c>
      <c r="Q1946" s="117" t="s">
        <v>398</v>
      </c>
      <c r="R1946" s="117" t="s">
        <v>398</v>
      </c>
      <c r="S1946" s="117" t="s">
        <v>398</v>
      </c>
      <c r="T1946" s="117" t="s">
        <v>398</v>
      </c>
      <c r="U1946" s="117" t="s">
        <v>398</v>
      </c>
      <c r="V1946" s="117" t="s">
        <v>398</v>
      </c>
      <c r="W1946" s="123">
        <v>55</v>
      </c>
      <c r="X1946" s="123" t="s">
        <v>906</v>
      </c>
      <c r="Y1946" s="120">
        <v>43559</v>
      </c>
      <c r="Z1946" s="121">
        <v>0.375</v>
      </c>
      <c r="AA1946" s="123" t="s">
        <v>661</v>
      </c>
      <c r="AB1946" s="117" t="s">
        <v>582</v>
      </c>
      <c r="AC1946" s="119" t="s">
        <v>398</v>
      </c>
      <c r="AD1946" s="119" t="s">
        <v>398</v>
      </c>
    </row>
    <row r="1947" spans="1:30">
      <c r="A1947" s="117">
        <v>1946</v>
      </c>
      <c r="B1947" s="123" t="s">
        <v>467</v>
      </c>
      <c r="C1947" s="117" t="s">
        <v>5</v>
      </c>
      <c r="D1947" s="117" t="s">
        <v>595</v>
      </c>
      <c r="E1947" s="117">
        <v>1946</v>
      </c>
      <c r="F1947" s="117" t="s">
        <v>923</v>
      </c>
      <c r="G1947" s="117" t="s">
        <v>591</v>
      </c>
      <c r="H1947" s="117" t="s">
        <v>1016</v>
      </c>
      <c r="I1947" s="117" t="s">
        <v>398</v>
      </c>
      <c r="J1947" s="117" t="s">
        <v>398</v>
      </c>
      <c r="K1947" s="117" t="s">
        <v>398</v>
      </c>
      <c r="L1947" s="117" t="s">
        <v>398</v>
      </c>
      <c r="M1947" s="117" t="s">
        <v>398</v>
      </c>
      <c r="N1947" s="117" t="s">
        <v>398</v>
      </c>
      <c r="O1947" s="125" t="s">
        <v>579</v>
      </c>
      <c r="P1947" s="117">
        <v>1</v>
      </c>
      <c r="Q1947" s="117" t="s">
        <v>398</v>
      </c>
      <c r="R1947" s="117" t="s">
        <v>398</v>
      </c>
      <c r="S1947" s="117" t="s">
        <v>398</v>
      </c>
      <c r="T1947" s="117" t="s">
        <v>398</v>
      </c>
      <c r="U1947" s="117" t="s">
        <v>398</v>
      </c>
      <c r="V1947" s="117" t="s">
        <v>398</v>
      </c>
      <c r="W1947" s="123">
        <v>55</v>
      </c>
      <c r="X1947" s="123" t="s">
        <v>906</v>
      </c>
      <c r="Y1947" s="120">
        <v>43559</v>
      </c>
      <c r="Z1947" s="121">
        <v>0.375</v>
      </c>
      <c r="AA1947" s="123" t="s">
        <v>661</v>
      </c>
      <c r="AB1947" s="117" t="s">
        <v>582</v>
      </c>
      <c r="AC1947" s="119" t="s">
        <v>398</v>
      </c>
      <c r="AD1947" s="119" t="s">
        <v>398</v>
      </c>
    </row>
    <row r="1948" spans="1:30">
      <c r="A1948" s="117">
        <v>1947</v>
      </c>
      <c r="B1948" s="123" t="s">
        <v>467</v>
      </c>
      <c r="C1948" s="117" t="s">
        <v>5</v>
      </c>
      <c r="D1948" s="117" t="s">
        <v>595</v>
      </c>
      <c r="E1948" s="117">
        <v>1947</v>
      </c>
      <c r="F1948" s="117" t="s">
        <v>923</v>
      </c>
      <c r="G1948" s="117" t="s">
        <v>591</v>
      </c>
      <c r="H1948" s="117" t="s">
        <v>1016</v>
      </c>
      <c r="I1948" s="117" t="s">
        <v>398</v>
      </c>
      <c r="J1948" s="117" t="s">
        <v>398</v>
      </c>
      <c r="K1948" s="117" t="s">
        <v>398</v>
      </c>
      <c r="L1948" s="117" t="s">
        <v>398</v>
      </c>
      <c r="M1948" s="117" t="s">
        <v>398</v>
      </c>
      <c r="N1948" s="117" t="s">
        <v>398</v>
      </c>
      <c r="O1948" s="125" t="s">
        <v>579</v>
      </c>
      <c r="P1948" s="117">
        <v>1</v>
      </c>
      <c r="Q1948" s="117" t="s">
        <v>398</v>
      </c>
      <c r="R1948" s="117" t="s">
        <v>398</v>
      </c>
      <c r="S1948" s="117" t="s">
        <v>398</v>
      </c>
      <c r="T1948" s="117" t="s">
        <v>398</v>
      </c>
      <c r="U1948" s="117" t="s">
        <v>398</v>
      </c>
      <c r="V1948" s="117" t="s">
        <v>398</v>
      </c>
      <c r="W1948" s="123">
        <v>55</v>
      </c>
      <c r="X1948" s="123" t="s">
        <v>906</v>
      </c>
      <c r="Y1948" s="120">
        <v>43559</v>
      </c>
      <c r="Z1948" s="121">
        <v>0.375</v>
      </c>
      <c r="AA1948" s="123" t="s">
        <v>661</v>
      </c>
      <c r="AB1948" s="117" t="s">
        <v>582</v>
      </c>
      <c r="AC1948" s="119" t="s">
        <v>398</v>
      </c>
      <c r="AD1948" s="119" t="s">
        <v>398</v>
      </c>
    </row>
    <row r="1949" spans="1:30">
      <c r="A1949" s="117">
        <v>1948</v>
      </c>
      <c r="B1949" s="123" t="s">
        <v>467</v>
      </c>
      <c r="C1949" s="117" t="s">
        <v>5</v>
      </c>
      <c r="D1949" s="117" t="s">
        <v>595</v>
      </c>
      <c r="E1949" s="117">
        <v>1948</v>
      </c>
      <c r="F1949" s="117" t="s">
        <v>923</v>
      </c>
      <c r="G1949" s="117" t="s">
        <v>591</v>
      </c>
      <c r="H1949" s="117" t="s">
        <v>1016</v>
      </c>
      <c r="I1949" s="117" t="s">
        <v>398</v>
      </c>
      <c r="J1949" s="117" t="s">
        <v>398</v>
      </c>
      <c r="K1949" s="117" t="s">
        <v>398</v>
      </c>
      <c r="L1949" s="117" t="s">
        <v>398</v>
      </c>
      <c r="M1949" s="117" t="s">
        <v>398</v>
      </c>
      <c r="N1949" s="117" t="s">
        <v>398</v>
      </c>
      <c r="O1949" s="125" t="s">
        <v>579</v>
      </c>
      <c r="P1949" s="117">
        <v>1</v>
      </c>
      <c r="Q1949" s="117" t="s">
        <v>398</v>
      </c>
      <c r="R1949" s="117" t="s">
        <v>398</v>
      </c>
      <c r="S1949" s="117" t="s">
        <v>398</v>
      </c>
      <c r="T1949" s="117" t="s">
        <v>398</v>
      </c>
      <c r="U1949" s="117" t="s">
        <v>398</v>
      </c>
      <c r="V1949" s="117" t="s">
        <v>398</v>
      </c>
      <c r="W1949" s="123">
        <v>55</v>
      </c>
      <c r="X1949" s="123" t="s">
        <v>906</v>
      </c>
      <c r="Y1949" s="120">
        <v>43559</v>
      </c>
      <c r="Z1949" s="121">
        <v>0.375</v>
      </c>
      <c r="AA1949" s="123" t="s">
        <v>661</v>
      </c>
      <c r="AB1949" s="117" t="s">
        <v>582</v>
      </c>
      <c r="AC1949" s="119" t="s">
        <v>398</v>
      </c>
      <c r="AD1949" s="119" t="s">
        <v>398</v>
      </c>
    </row>
    <row r="1950" spans="1:30">
      <c r="A1950" s="117">
        <v>1949</v>
      </c>
      <c r="B1950" s="123" t="s">
        <v>467</v>
      </c>
      <c r="C1950" s="117" t="s">
        <v>5</v>
      </c>
      <c r="D1950" s="117" t="s">
        <v>595</v>
      </c>
      <c r="E1950" s="117">
        <v>1949</v>
      </c>
      <c r="F1950" s="117" t="s">
        <v>923</v>
      </c>
      <c r="G1950" s="117" t="s">
        <v>591</v>
      </c>
      <c r="H1950" s="117" t="s">
        <v>1016</v>
      </c>
      <c r="I1950" s="117" t="s">
        <v>398</v>
      </c>
      <c r="J1950" s="117" t="s">
        <v>398</v>
      </c>
      <c r="K1950" s="117" t="s">
        <v>398</v>
      </c>
      <c r="L1950" s="117" t="s">
        <v>398</v>
      </c>
      <c r="M1950" s="117" t="s">
        <v>398</v>
      </c>
      <c r="N1950" s="117" t="s">
        <v>398</v>
      </c>
      <c r="O1950" s="125" t="s">
        <v>579</v>
      </c>
      <c r="P1950" s="117">
        <v>1</v>
      </c>
      <c r="Q1950" s="117" t="s">
        <v>398</v>
      </c>
      <c r="R1950" s="117" t="s">
        <v>398</v>
      </c>
      <c r="S1950" s="117" t="s">
        <v>398</v>
      </c>
      <c r="T1950" s="117" t="s">
        <v>398</v>
      </c>
      <c r="U1950" s="117" t="s">
        <v>398</v>
      </c>
      <c r="V1950" s="117" t="s">
        <v>398</v>
      </c>
      <c r="W1950" s="123">
        <v>55</v>
      </c>
      <c r="X1950" s="123" t="s">
        <v>906</v>
      </c>
      <c r="Y1950" s="120">
        <v>43559</v>
      </c>
      <c r="Z1950" s="121">
        <v>0.375</v>
      </c>
      <c r="AA1950" s="123" t="s">
        <v>661</v>
      </c>
      <c r="AB1950" s="117" t="s">
        <v>582</v>
      </c>
      <c r="AC1950" s="119" t="s">
        <v>398</v>
      </c>
      <c r="AD1950" s="119" t="s">
        <v>398</v>
      </c>
    </row>
    <row r="1951" spans="1:30">
      <c r="A1951" s="117">
        <v>1950</v>
      </c>
      <c r="B1951" s="123" t="s">
        <v>467</v>
      </c>
      <c r="C1951" s="117" t="s">
        <v>5</v>
      </c>
      <c r="D1951" s="117" t="s">
        <v>595</v>
      </c>
      <c r="E1951" s="117">
        <v>1950</v>
      </c>
      <c r="F1951" s="117" t="s">
        <v>923</v>
      </c>
      <c r="G1951" s="117" t="s">
        <v>591</v>
      </c>
      <c r="H1951" s="117" t="s">
        <v>1016</v>
      </c>
      <c r="I1951" s="117" t="s">
        <v>398</v>
      </c>
      <c r="J1951" s="117" t="s">
        <v>398</v>
      </c>
      <c r="K1951" s="117" t="s">
        <v>398</v>
      </c>
      <c r="L1951" s="117" t="s">
        <v>398</v>
      </c>
      <c r="M1951" s="117" t="s">
        <v>398</v>
      </c>
      <c r="N1951" s="117" t="s">
        <v>398</v>
      </c>
      <c r="O1951" s="125" t="s">
        <v>579</v>
      </c>
      <c r="P1951" s="117">
        <v>1</v>
      </c>
      <c r="Q1951" s="117" t="s">
        <v>398</v>
      </c>
      <c r="R1951" s="117" t="s">
        <v>398</v>
      </c>
      <c r="S1951" s="117" t="s">
        <v>398</v>
      </c>
      <c r="T1951" s="117" t="s">
        <v>398</v>
      </c>
      <c r="U1951" s="117" t="s">
        <v>398</v>
      </c>
      <c r="V1951" s="117" t="s">
        <v>398</v>
      </c>
      <c r="W1951" s="123">
        <v>55</v>
      </c>
      <c r="X1951" s="123" t="s">
        <v>906</v>
      </c>
      <c r="Y1951" s="120">
        <v>43559</v>
      </c>
      <c r="Z1951" s="121">
        <v>0.375</v>
      </c>
      <c r="AA1951" s="123" t="s">
        <v>661</v>
      </c>
      <c r="AB1951" s="117" t="s">
        <v>582</v>
      </c>
      <c r="AC1951" s="119" t="s">
        <v>398</v>
      </c>
      <c r="AD1951" s="119" t="s">
        <v>398</v>
      </c>
    </row>
    <row r="1952" spans="1:30">
      <c r="A1952" s="117">
        <v>1951</v>
      </c>
      <c r="B1952" s="123" t="s">
        <v>467</v>
      </c>
      <c r="C1952" s="117" t="s">
        <v>5</v>
      </c>
      <c r="D1952" s="117" t="s">
        <v>595</v>
      </c>
      <c r="E1952" s="117">
        <v>1951</v>
      </c>
      <c r="F1952" s="117" t="s">
        <v>923</v>
      </c>
      <c r="G1952" s="117" t="s">
        <v>591</v>
      </c>
      <c r="H1952" s="117" t="s">
        <v>1016</v>
      </c>
      <c r="I1952" s="117" t="s">
        <v>398</v>
      </c>
      <c r="J1952" s="117" t="s">
        <v>398</v>
      </c>
      <c r="K1952" s="117" t="s">
        <v>398</v>
      </c>
      <c r="L1952" s="117" t="s">
        <v>398</v>
      </c>
      <c r="M1952" s="117" t="s">
        <v>398</v>
      </c>
      <c r="N1952" s="117" t="s">
        <v>398</v>
      </c>
      <c r="O1952" s="125" t="s">
        <v>579</v>
      </c>
      <c r="P1952" s="117">
        <v>1</v>
      </c>
      <c r="Q1952" s="117" t="s">
        <v>398</v>
      </c>
      <c r="R1952" s="117" t="s">
        <v>398</v>
      </c>
      <c r="S1952" s="117" t="s">
        <v>398</v>
      </c>
      <c r="T1952" s="117" t="s">
        <v>398</v>
      </c>
      <c r="U1952" s="117" t="s">
        <v>398</v>
      </c>
      <c r="V1952" s="117" t="s">
        <v>398</v>
      </c>
      <c r="W1952" s="123">
        <v>55</v>
      </c>
      <c r="X1952" s="123" t="s">
        <v>906</v>
      </c>
      <c r="Y1952" s="120">
        <v>43559</v>
      </c>
      <c r="Z1952" s="121">
        <v>0.375</v>
      </c>
      <c r="AA1952" s="123" t="s">
        <v>661</v>
      </c>
      <c r="AB1952" s="117" t="s">
        <v>582</v>
      </c>
      <c r="AC1952" s="119" t="s">
        <v>398</v>
      </c>
      <c r="AD1952" s="119" t="s">
        <v>398</v>
      </c>
    </row>
    <row r="1953" spans="1:30">
      <c r="A1953" s="117">
        <v>1952</v>
      </c>
      <c r="B1953" s="123" t="s">
        <v>467</v>
      </c>
      <c r="C1953" s="117" t="s">
        <v>5</v>
      </c>
      <c r="D1953" s="117" t="s">
        <v>595</v>
      </c>
      <c r="E1953" s="117">
        <v>1952</v>
      </c>
      <c r="F1953" s="117" t="s">
        <v>923</v>
      </c>
      <c r="G1953" s="117" t="s">
        <v>591</v>
      </c>
      <c r="H1953" s="117" t="s">
        <v>1016</v>
      </c>
      <c r="I1953" s="117" t="s">
        <v>398</v>
      </c>
      <c r="J1953" s="117" t="s">
        <v>398</v>
      </c>
      <c r="K1953" s="117" t="s">
        <v>398</v>
      </c>
      <c r="L1953" s="117" t="s">
        <v>398</v>
      </c>
      <c r="M1953" s="117" t="s">
        <v>398</v>
      </c>
      <c r="N1953" s="117" t="s">
        <v>398</v>
      </c>
      <c r="O1953" s="125" t="s">
        <v>579</v>
      </c>
      <c r="P1953" s="117">
        <v>1</v>
      </c>
      <c r="Q1953" s="117" t="s">
        <v>398</v>
      </c>
      <c r="R1953" s="117" t="s">
        <v>398</v>
      </c>
      <c r="S1953" s="117" t="s">
        <v>398</v>
      </c>
      <c r="T1953" s="117" t="s">
        <v>398</v>
      </c>
      <c r="U1953" s="117" t="s">
        <v>398</v>
      </c>
      <c r="V1953" s="117" t="s">
        <v>398</v>
      </c>
      <c r="W1953" s="123">
        <v>55</v>
      </c>
      <c r="X1953" s="123" t="s">
        <v>906</v>
      </c>
      <c r="Y1953" s="120">
        <v>43559</v>
      </c>
      <c r="Z1953" s="121">
        <v>0.375</v>
      </c>
      <c r="AA1953" s="123" t="s">
        <v>661</v>
      </c>
      <c r="AB1953" s="117" t="s">
        <v>582</v>
      </c>
      <c r="AC1953" s="119" t="s">
        <v>398</v>
      </c>
      <c r="AD1953" s="119" t="s">
        <v>398</v>
      </c>
    </row>
    <row r="1954" spans="1:30">
      <c r="A1954" s="117">
        <v>1953</v>
      </c>
      <c r="B1954" s="123" t="s">
        <v>467</v>
      </c>
      <c r="C1954" s="117" t="s">
        <v>5</v>
      </c>
      <c r="D1954" s="117" t="s">
        <v>595</v>
      </c>
      <c r="E1954" s="117">
        <v>1953</v>
      </c>
      <c r="F1954" s="117" t="s">
        <v>923</v>
      </c>
      <c r="G1954" s="117" t="s">
        <v>591</v>
      </c>
      <c r="H1954" s="117" t="s">
        <v>1016</v>
      </c>
      <c r="I1954" s="117" t="s">
        <v>398</v>
      </c>
      <c r="J1954" s="117" t="s">
        <v>398</v>
      </c>
      <c r="K1954" s="117" t="s">
        <v>398</v>
      </c>
      <c r="L1954" s="117" t="s">
        <v>398</v>
      </c>
      <c r="M1954" s="117" t="s">
        <v>398</v>
      </c>
      <c r="N1954" s="117" t="s">
        <v>398</v>
      </c>
      <c r="O1954" s="125" t="s">
        <v>579</v>
      </c>
      <c r="P1954" s="117">
        <v>1</v>
      </c>
      <c r="Q1954" s="117" t="s">
        <v>398</v>
      </c>
      <c r="R1954" s="117" t="s">
        <v>398</v>
      </c>
      <c r="S1954" s="117" t="s">
        <v>398</v>
      </c>
      <c r="T1954" s="117" t="s">
        <v>398</v>
      </c>
      <c r="U1954" s="117" t="s">
        <v>398</v>
      </c>
      <c r="V1954" s="117" t="s">
        <v>398</v>
      </c>
      <c r="W1954" s="123">
        <v>55</v>
      </c>
      <c r="X1954" s="123" t="s">
        <v>906</v>
      </c>
      <c r="Y1954" s="120">
        <v>43559</v>
      </c>
      <c r="Z1954" s="121">
        <v>0.375</v>
      </c>
      <c r="AA1954" s="123" t="s">
        <v>661</v>
      </c>
      <c r="AB1954" s="117" t="s">
        <v>582</v>
      </c>
      <c r="AC1954" s="119" t="s">
        <v>398</v>
      </c>
      <c r="AD1954" s="119" t="s">
        <v>398</v>
      </c>
    </row>
    <row r="1955" spans="1:30">
      <c r="A1955" s="117">
        <v>1954</v>
      </c>
      <c r="B1955" s="123" t="s">
        <v>467</v>
      </c>
      <c r="C1955" s="117" t="s">
        <v>5</v>
      </c>
      <c r="D1955" s="117" t="s">
        <v>595</v>
      </c>
      <c r="E1955" s="117">
        <v>1954</v>
      </c>
      <c r="F1955" s="117" t="s">
        <v>923</v>
      </c>
      <c r="G1955" s="117" t="s">
        <v>591</v>
      </c>
      <c r="H1955" s="117" t="s">
        <v>1016</v>
      </c>
      <c r="I1955" s="117" t="s">
        <v>398</v>
      </c>
      <c r="J1955" s="117" t="s">
        <v>398</v>
      </c>
      <c r="K1955" s="117" t="s">
        <v>398</v>
      </c>
      <c r="L1955" s="117" t="s">
        <v>398</v>
      </c>
      <c r="M1955" s="117" t="s">
        <v>398</v>
      </c>
      <c r="N1955" s="117" t="s">
        <v>398</v>
      </c>
      <c r="O1955" s="125" t="s">
        <v>579</v>
      </c>
      <c r="P1955" s="117">
        <v>1</v>
      </c>
      <c r="Q1955" s="117" t="s">
        <v>398</v>
      </c>
      <c r="R1955" s="117" t="s">
        <v>398</v>
      </c>
      <c r="S1955" s="117" t="s">
        <v>398</v>
      </c>
      <c r="T1955" s="117" t="s">
        <v>398</v>
      </c>
      <c r="U1955" s="117" t="s">
        <v>398</v>
      </c>
      <c r="V1955" s="117" t="s">
        <v>398</v>
      </c>
      <c r="W1955" s="123">
        <v>55</v>
      </c>
      <c r="X1955" s="123" t="s">
        <v>906</v>
      </c>
      <c r="Y1955" s="120">
        <v>43559</v>
      </c>
      <c r="Z1955" s="121">
        <v>0.375</v>
      </c>
      <c r="AA1955" s="123" t="s">
        <v>661</v>
      </c>
      <c r="AB1955" s="117" t="s">
        <v>582</v>
      </c>
      <c r="AC1955" s="119" t="s">
        <v>398</v>
      </c>
      <c r="AD1955" s="119" t="s">
        <v>398</v>
      </c>
    </row>
    <row r="1956" spans="1:30">
      <c r="A1956" s="117">
        <v>1955</v>
      </c>
      <c r="B1956" s="123" t="s">
        <v>467</v>
      </c>
      <c r="C1956" s="117" t="s">
        <v>5</v>
      </c>
      <c r="D1956" s="117" t="s">
        <v>595</v>
      </c>
      <c r="E1956" s="117">
        <v>1955</v>
      </c>
      <c r="F1956" s="117" t="s">
        <v>923</v>
      </c>
      <c r="G1956" s="117" t="s">
        <v>591</v>
      </c>
      <c r="H1956" s="117" t="s">
        <v>1016</v>
      </c>
      <c r="I1956" s="117" t="s">
        <v>398</v>
      </c>
      <c r="J1956" s="117" t="s">
        <v>398</v>
      </c>
      <c r="K1956" s="117" t="s">
        <v>398</v>
      </c>
      <c r="L1956" s="117" t="s">
        <v>398</v>
      </c>
      <c r="M1956" s="117" t="s">
        <v>398</v>
      </c>
      <c r="N1956" s="117" t="s">
        <v>398</v>
      </c>
      <c r="O1956" s="125" t="s">
        <v>579</v>
      </c>
      <c r="P1956" s="117">
        <v>1</v>
      </c>
      <c r="Q1956" s="117" t="s">
        <v>398</v>
      </c>
      <c r="R1956" s="117" t="s">
        <v>398</v>
      </c>
      <c r="S1956" s="117" t="s">
        <v>398</v>
      </c>
      <c r="T1956" s="117" t="s">
        <v>398</v>
      </c>
      <c r="U1956" s="117" t="s">
        <v>398</v>
      </c>
      <c r="V1956" s="117" t="s">
        <v>398</v>
      </c>
      <c r="W1956" s="123">
        <v>55</v>
      </c>
      <c r="X1956" s="123" t="s">
        <v>906</v>
      </c>
      <c r="Y1956" s="120">
        <v>43559</v>
      </c>
      <c r="Z1956" s="121">
        <v>0.375</v>
      </c>
      <c r="AA1956" s="123" t="s">
        <v>661</v>
      </c>
      <c r="AB1956" s="117" t="s">
        <v>582</v>
      </c>
      <c r="AC1956" s="119" t="s">
        <v>398</v>
      </c>
      <c r="AD1956" s="119" t="s">
        <v>398</v>
      </c>
    </row>
    <row r="1957" spans="1:30">
      <c r="A1957" s="117">
        <v>1956</v>
      </c>
      <c r="B1957" s="123" t="s">
        <v>467</v>
      </c>
      <c r="C1957" s="117" t="s">
        <v>5</v>
      </c>
      <c r="D1957" s="117" t="s">
        <v>595</v>
      </c>
      <c r="E1957" s="117">
        <v>1956</v>
      </c>
      <c r="F1957" s="117" t="s">
        <v>923</v>
      </c>
      <c r="G1957" s="117" t="s">
        <v>591</v>
      </c>
      <c r="H1957" s="117" t="s">
        <v>1016</v>
      </c>
      <c r="I1957" s="117" t="s">
        <v>398</v>
      </c>
      <c r="J1957" s="117" t="s">
        <v>398</v>
      </c>
      <c r="K1957" s="117" t="s">
        <v>398</v>
      </c>
      <c r="L1957" s="117" t="s">
        <v>398</v>
      </c>
      <c r="M1957" s="117" t="s">
        <v>398</v>
      </c>
      <c r="N1957" s="117" t="s">
        <v>398</v>
      </c>
      <c r="O1957" s="125" t="s">
        <v>579</v>
      </c>
      <c r="P1957" s="117">
        <v>1</v>
      </c>
      <c r="Q1957" s="117" t="s">
        <v>398</v>
      </c>
      <c r="R1957" s="117" t="s">
        <v>398</v>
      </c>
      <c r="S1957" s="117" t="s">
        <v>398</v>
      </c>
      <c r="T1957" s="117" t="s">
        <v>398</v>
      </c>
      <c r="U1957" s="117" t="s">
        <v>398</v>
      </c>
      <c r="V1957" s="117" t="s">
        <v>398</v>
      </c>
      <c r="W1957" s="123">
        <v>55</v>
      </c>
      <c r="X1957" s="123" t="s">
        <v>906</v>
      </c>
      <c r="Y1957" s="120">
        <v>43559</v>
      </c>
      <c r="Z1957" s="121">
        <v>0.375</v>
      </c>
      <c r="AA1957" s="123" t="s">
        <v>661</v>
      </c>
      <c r="AB1957" s="117" t="s">
        <v>582</v>
      </c>
      <c r="AC1957" s="119" t="s">
        <v>398</v>
      </c>
      <c r="AD1957" s="119" t="s">
        <v>398</v>
      </c>
    </row>
    <row r="1958" spans="1:30">
      <c r="A1958" s="117">
        <v>1957</v>
      </c>
      <c r="B1958" s="123" t="s">
        <v>467</v>
      </c>
      <c r="C1958" s="117" t="s">
        <v>5</v>
      </c>
      <c r="D1958" s="117" t="s">
        <v>595</v>
      </c>
      <c r="E1958" s="117">
        <v>1957</v>
      </c>
      <c r="F1958" s="117" t="s">
        <v>923</v>
      </c>
      <c r="G1958" s="117" t="s">
        <v>591</v>
      </c>
      <c r="H1958" s="117" t="s">
        <v>1016</v>
      </c>
      <c r="I1958" s="117" t="s">
        <v>398</v>
      </c>
      <c r="J1958" s="117" t="s">
        <v>398</v>
      </c>
      <c r="K1958" s="117" t="s">
        <v>398</v>
      </c>
      <c r="L1958" s="117" t="s">
        <v>398</v>
      </c>
      <c r="M1958" s="117" t="s">
        <v>398</v>
      </c>
      <c r="N1958" s="117" t="s">
        <v>398</v>
      </c>
      <c r="O1958" s="125" t="s">
        <v>579</v>
      </c>
      <c r="P1958" s="117">
        <v>1</v>
      </c>
      <c r="Q1958" s="117" t="s">
        <v>398</v>
      </c>
      <c r="R1958" s="117" t="s">
        <v>398</v>
      </c>
      <c r="S1958" s="117" t="s">
        <v>398</v>
      </c>
      <c r="T1958" s="117" t="s">
        <v>398</v>
      </c>
      <c r="U1958" s="117" t="s">
        <v>398</v>
      </c>
      <c r="V1958" s="117" t="s">
        <v>398</v>
      </c>
      <c r="W1958" s="123">
        <v>55</v>
      </c>
      <c r="X1958" s="123" t="s">
        <v>906</v>
      </c>
      <c r="Y1958" s="120">
        <v>43559</v>
      </c>
      <c r="Z1958" s="121">
        <v>0.375</v>
      </c>
      <c r="AA1958" s="123" t="s">
        <v>661</v>
      </c>
      <c r="AB1958" s="117" t="s">
        <v>582</v>
      </c>
      <c r="AC1958" s="119" t="s">
        <v>398</v>
      </c>
      <c r="AD1958" s="119" t="s">
        <v>398</v>
      </c>
    </row>
    <row r="1959" spans="1:30">
      <c r="A1959" s="117">
        <v>1958</v>
      </c>
      <c r="B1959" s="123" t="s">
        <v>467</v>
      </c>
      <c r="C1959" s="117" t="s">
        <v>5</v>
      </c>
      <c r="D1959" s="117" t="s">
        <v>595</v>
      </c>
      <c r="E1959" s="117">
        <v>1958</v>
      </c>
      <c r="F1959" s="117" t="s">
        <v>923</v>
      </c>
      <c r="G1959" s="117" t="s">
        <v>591</v>
      </c>
      <c r="H1959" s="117" t="s">
        <v>1016</v>
      </c>
      <c r="I1959" s="117" t="s">
        <v>398</v>
      </c>
      <c r="J1959" s="117" t="s">
        <v>398</v>
      </c>
      <c r="K1959" s="117" t="s">
        <v>398</v>
      </c>
      <c r="L1959" s="117" t="s">
        <v>398</v>
      </c>
      <c r="M1959" s="117" t="s">
        <v>398</v>
      </c>
      <c r="N1959" s="117" t="s">
        <v>398</v>
      </c>
      <c r="O1959" s="125" t="s">
        <v>579</v>
      </c>
      <c r="P1959" s="117">
        <v>1</v>
      </c>
      <c r="Q1959" s="117" t="s">
        <v>398</v>
      </c>
      <c r="R1959" s="117" t="s">
        <v>398</v>
      </c>
      <c r="S1959" s="117" t="s">
        <v>398</v>
      </c>
      <c r="T1959" s="117" t="s">
        <v>398</v>
      </c>
      <c r="U1959" s="117" t="s">
        <v>398</v>
      </c>
      <c r="V1959" s="117" t="s">
        <v>398</v>
      </c>
      <c r="W1959" s="123">
        <v>55</v>
      </c>
      <c r="X1959" s="123" t="s">
        <v>906</v>
      </c>
      <c r="Y1959" s="120">
        <v>43559</v>
      </c>
      <c r="Z1959" s="121">
        <v>0.375</v>
      </c>
      <c r="AA1959" s="123" t="s">
        <v>661</v>
      </c>
      <c r="AB1959" s="117" t="s">
        <v>582</v>
      </c>
      <c r="AC1959" s="119" t="s">
        <v>398</v>
      </c>
      <c r="AD1959" s="119" t="s">
        <v>398</v>
      </c>
    </row>
    <row r="1960" spans="1:30">
      <c r="A1960" s="117">
        <v>1959</v>
      </c>
      <c r="B1960" s="123" t="s">
        <v>467</v>
      </c>
      <c r="C1960" s="117" t="s">
        <v>5</v>
      </c>
      <c r="D1960" s="117" t="s">
        <v>595</v>
      </c>
      <c r="E1960" s="117">
        <v>1959</v>
      </c>
      <c r="F1960" s="117" t="s">
        <v>923</v>
      </c>
      <c r="G1960" s="117" t="s">
        <v>591</v>
      </c>
      <c r="H1960" s="117" t="s">
        <v>1016</v>
      </c>
      <c r="I1960" s="117" t="s">
        <v>398</v>
      </c>
      <c r="J1960" s="117" t="s">
        <v>398</v>
      </c>
      <c r="K1960" s="117" t="s">
        <v>398</v>
      </c>
      <c r="L1960" s="117" t="s">
        <v>398</v>
      </c>
      <c r="M1960" s="117" t="s">
        <v>398</v>
      </c>
      <c r="N1960" s="117" t="s">
        <v>398</v>
      </c>
      <c r="O1960" s="125" t="s">
        <v>579</v>
      </c>
      <c r="P1960" s="117">
        <v>1</v>
      </c>
      <c r="Q1960" s="117" t="s">
        <v>398</v>
      </c>
      <c r="R1960" s="117" t="s">
        <v>398</v>
      </c>
      <c r="S1960" s="117" t="s">
        <v>398</v>
      </c>
      <c r="T1960" s="117" t="s">
        <v>398</v>
      </c>
      <c r="U1960" s="117" t="s">
        <v>398</v>
      </c>
      <c r="V1960" s="117" t="s">
        <v>398</v>
      </c>
      <c r="W1960" s="123">
        <v>55</v>
      </c>
      <c r="X1960" s="123" t="s">
        <v>906</v>
      </c>
      <c r="Y1960" s="120">
        <v>43559</v>
      </c>
      <c r="Z1960" s="121">
        <v>0.375</v>
      </c>
      <c r="AA1960" s="123" t="s">
        <v>661</v>
      </c>
      <c r="AB1960" s="117" t="s">
        <v>582</v>
      </c>
      <c r="AC1960" s="119" t="s">
        <v>398</v>
      </c>
      <c r="AD1960" s="119" t="s">
        <v>398</v>
      </c>
    </row>
    <row r="1961" spans="1:30">
      <c r="A1961" s="117">
        <v>1960</v>
      </c>
      <c r="B1961" s="123" t="s">
        <v>467</v>
      </c>
      <c r="C1961" s="117" t="s">
        <v>5</v>
      </c>
      <c r="D1961" s="117" t="s">
        <v>595</v>
      </c>
      <c r="E1961" s="117">
        <v>1960</v>
      </c>
      <c r="F1961" s="117" t="s">
        <v>923</v>
      </c>
      <c r="G1961" s="117" t="s">
        <v>591</v>
      </c>
      <c r="H1961" s="117" t="s">
        <v>1016</v>
      </c>
      <c r="I1961" s="117" t="s">
        <v>398</v>
      </c>
      <c r="J1961" s="117" t="s">
        <v>398</v>
      </c>
      <c r="K1961" s="117" t="s">
        <v>398</v>
      </c>
      <c r="L1961" s="117" t="s">
        <v>398</v>
      </c>
      <c r="M1961" s="117" t="s">
        <v>398</v>
      </c>
      <c r="N1961" s="117" t="s">
        <v>398</v>
      </c>
      <c r="O1961" s="125" t="s">
        <v>579</v>
      </c>
      <c r="P1961" s="117">
        <v>1</v>
      </c>
      <c r="Q1961" s="117" t="s">
        <v>398</v>
      </c>
      <c r="R1961" s="117" t="s">
        <v>398</v>
      </c>
      <c r="S1961" s="117" t="s">
        <v>398</v>
      </c>
      <c r="T1961" s="117" t="s">
        <v>398</v>
      </c>
      <c r="U1961" s="117" t="s">
        <v>398</v>
      </c>
      <c r="V1961" s="117" t="s">
        <v>398</v>
      </c>
      <c r="W1961" s="123">
        <v>55</v>
      </c>
      <c r="X1961" s="123" t="s">
        <v>906</v>
      </c>
      <c r="Y1961" s="120">
        <v>43559</v>
      </c>
      <c r="Z1961" s="121">
        <v>0.375</v>
      </c>
      <c r="AA1961" s="123" t="s">
        <v>661</v>
      </c>
      <c r="AB1961" s="117" t="s">
        <v>582</v>
      </c>
      <c r="AC1961" s="119" t="s">
        <v>398</v>
      </c>
      <c r="AD1961" s="119" t="s">
        <v>398</v>
      </c>
    </row>
    <row r="1962" spans="1:30">
      <c r="A1962" s="117">
        <v>1961</v>
      </c>
      <c r="B1962" s="123" t="s">
        <v>467</v>
      </c>
      <c r="C1962" s="117" t="s">
        <v>5</v>
      </c>
      <c r="D1962" s="117" t="s">
        <v>595</v>
      </c>
      <c r="E1962" s="117">
        <v>1961</v>
      </c>
      <c r="F1962" s="117" t="s">
        <v>923</v>
      </c>
      <c r="G1962" s="117" t="s">
        <v>591</v>
      </c>
      <c r="H1962" s="117" t="s">
        <v>1016</v>
      </c>
      <c r="I1962" s="117" t="s">
        <v>398</v>
      </c>
      <c r="J1962" s="117" t="s">
        <v>398</v>
      </c>
      <c r="K1962" s="117" t="s">
        <v>398</v>
      </c>
      <c r="L1962" s="117" t="s">
        <v>398</v>
      </c>
      <c r="M1962" s="117" t="s">
        <v>398</v>
      </c>
      <c r="N1962" s="117" t="s">
        <v>398</v>
      </c>
      <c r="O1962" s="125" t="s">
        <v>579</v>
      </c>
      <c r="P1962" s="117">
        <v>1</v>
      </c>
      <c r="Q1962" s="117" t="s">
        <v>398</v>
      </c>
      <c r="R1962" s="117" t="s">
        <v>398</v>
      </c>
      <c r="S1962" s="117" t="s">
        <v>398</v>
      </c>
      <c r="T1962" s="117" t="s">
        <v>398</v>
      </c>
      <c r="U1962" s="117" t="s">
        <v>398</v>
      </c>
      <c r="V1962" s="117" t="s">
        <v>398</v>
      </c>
      <c r="W1962" s="123">
        <v>55</v>
      </c>
      <c r="X1962" s="123" t="s">
        <v>906</v>
      </c>
      <c r="Y1962" s="120">
        <v>43559</v>
      </c>
      <c r="Z1962" s="121">
        <v>0.375</v>
      </c>
      <c r="AA1962" s="123" t="s">
        <v>661</v>
      </c>
      <c r="AB1962" s="117" t="s">
        <v>582</v>
      </c>
      <c r="AC1962" s="119" t="s">
        <v>398</v>
      </c>
      <c r="AD1962" s="119" t="s">
        <v>398</v>
      </c>
    </row>
    <row r="1963" spans="1:30">
      <c r="A1963" s="117">
        <v>1962</v>
      </c>
      <c r="B1963" s="123" t="s">
        <v>467</v>
      </c>
      <c r="C1963" s="117" t="s">
        <v>5</v>
      </c>
      <c r="D1963" s="117" t="s">
        <v>595</v>
      </c>
      <c r="E1963" s="117">
        <v>1962</v>
      </c>
      <c r="F1963" s="117" t="s">
        <v>923</v>
      </c>
      <c r="G1963" s="117" t="s">
        <v>591</v>
      </c>
      <c r="H1963" s="117" t="s">
        <v>1016</v>
      </c>
      <c r="I1963" s="117" t="s">
        <v>398</v>
      </c>
      <c r="J1963" s="117" t="s">
        <v>398</v>
      </c>
      <c r="K1963" s="117" t="s">
        <v>398</v>
      </c>
      <c r="L1963" s="117" t="s">
        <v>398</v>
      </c>
      <c r="M1963" s="117" t="s">
        <v>398</v>
      </c>
      <c r="N1963" s="117" t="s">
        <v>398</v>
      </c>
      <c r="O1963" s="125" t="s">
        <v>579</v>
      </c>
      <c r="P1963" s="117">
        <v>1</v>
      </c>
      <c r="Q1963" s="117" t="s">
        <v>398</v>
      </c>
      <c r="R1963" s="117" t="s">
        <v>398</v>
      </c>
      <c r="S1963" s="117" t="s">
        <v>398</v>
      </c>
      <c r="T1963" s="117" t="s">
        <v>398</v>
      </c>
      <c r="U1963" s="117" t="s">
        <v>398</v>
      </c>
      <c r="V1963" s="117" t="s">
        <v>398</v>
      </c>
      <c r="W1963" s="123">
        <v>55</v>
      </c>
      <c r="X1963" s="123" t="s">
        <v>906</v>
      </c>
      <c r="Y1963" s="120">
        <v>43559</v>
      </c>
      <c r="Z1963" s="121">
        <v>0.375</v>
      </c>
      <c r="AA1963" s="123" t="s">
        <v>661</v>
      </c>
      <c r="AB1963" s="117" t="s">
        <v>582</v>
      </c>
      <c r="AC1963" s="119" t="s">
        <v>398</v>
      </c>
      <c r="AD1963" s="119" t="s">
        <v>398</v>
      </c>
    </row>
    <row r="1964" spans="1:30">
      <c r="A1964" s="117">
        <v>1963</v>
      </c>
      <c r="B1964" s="123" t="s">
        <v>467</v>
      </c>
      <c r="C1964" s="117" t="s">
        <v>5</v>
      </c>
      <c r="D1964" s="117" t="s">
        <v>595</v>
      </c>
      <c r="E1964" s="117">
        <v>1963</v>
      </c>
      <c r="F1964" s="117" t="s">
        <v>923</v>
      </c>
      <c r="G1964" s="117" t="s">
        <v>591</v>
      </c>
      <c r="H1964" s="117" t="s">
        <v>1016</v>
      </c>
      <c r="I1964" s="117" t="s">
        <v>398</v>
      </c>
      <c r="J1964" s="117" t="s">
        <v>398</v>
      </c>
      <c r="K1964" s="117" t="s">
        <v>398</v>
      </c>
      <c r="L1964" s="117" t="s">
        <v>398</v>
      </c>
      <c r="M1964" s="117" t="s">
        <v>398</v>
      </c>
      <c r="N1964" s="117" t="s">
        <v>398</v>
      </c>
      <c r="O1964" s="125" t="s">
        <v>579</v>
      </c>
      <c r="P1964" s="117">
        <v>1</v>
      </c>
      <c r="Q1964" s="117" t="s">
        <v>398</v>
      </c>
      <c r="R1964" s="117" t="s">
        <v>398</v>
      </c>
      <c r="S1964" s="117" t="s">
        <v>398</v>
      </c>
      <c r="T1964" s="117" t="s">
        <v>398</v>
      </c>
      <c r="U1964" s="117" t="s">
        <v>398</v>
      </c>
      <c r="V1964" s="117" t="s">
        <v>398</v>
      </c>
      <c r="W1964" s="123">
        <v>55</v>
      </c>
      <c r="X1964" s="123" t="s">
        <v>906</v>
      </c>
      <c r="Y1964" s="120">
        <v>43559</v>
      </c>
      <c r="Z1964" s="121">
        <v>0.375</v>
      </c>
      <c r="AA1964" s="123" t="s">
        <v>661</v>
      </c>
      <c r="AB1964" s="117" t="s">
        <v>582</v>
      </c>
      <c r="AC1964" s="119" t="s">
        <v>398</v>
      </c>
      <c r="AD1964" s="119" t="s">
        <v>398</v>
      </c>
    </row>
    <row r="1965" spans="1:30">
      <c r="A1965" s="117">
        <v>1964</v>
      </c>
      <c r="B1965" s="123" t="s">
        <v>467</v>
      </c>
      <c r="C1965" s="117" t="s">
        <v>5</v>
      </c>
      <c r="D1965" s="117" t="s">
        <v>595</v>
      </c>
      <c r="E1965" s="117">
        <v>1964</v>
      </c>
      <c r="F1965" s="117" t="s">
        <v>923</v>
      </c>
      <c r="G1965" s="117" t="s">
        <v>591</v>
      </c>
      <c r="H1965" s="117" t="s">
        <v>1016</v>
      </c>
      <c r="I1965" s="117" t="s">
        <v>398</v>
      </c>
      <c r="J1965" s="117" t="s">
        <v>398</v>
      </c>
      <c r="K1965" s="117" t="s">
        <v>398</v>
      </c>
      <c r="L1965" s="117" t="s">
        <v>398</v>
      </c>
      <c r="M1965" s="117" t="s">
        <v>398</v>
      </c>
      <c r="N1965" s="117" t="s">
        <v>398</v>
      </c>
      <c r="O1965" s="125" t="s">
        <v>579</v>
      </c>
      <c r="P1965" s="117">
        <v>1</v>
      </c>
      <c r="Q1965" s="117" t="s">
        <v>398</v>
      </c>
      <c r="R1965" s="117" t="s">
        <v>398</v>
      </c>
      <c r="S1965" s="117" t="s">
        <v>398</v>
      </c>
      <c r="T1965" s="117" t="s">
        <v>398</v>
      </c>
      <c r="U1965" s="117" t="s">
        <v>398</v>
      </c>
      <c r="V1965" s="117" t="s">
        <v>398</v>
      </c>
      <c r="W1965" s="123">
        <v>55</v>
      </c>
      <c r="X1965" s="123" t="s">
        <v>906</v>
      </c>
      <c r="Y1965" s="120">
        <v>43559</v>
      </c>
      <c r="Z1965" s="121">
        <v>0.375</v>
      </c>
      <c r="AA1965" s="123" t="s">
        <v>661</v>
      </c>
      <c r="AB1965" s="117" t="s">
        <v>582</v>
      </c>
      <c r="AC1965" s="119" t="s">
        <v>398</v>
      </c>
      <c r="AD1965" s="119" t="s">
        <v>398</v>
      </c>
    </row>
    <row r="1966" spans="1:30">
      <c r="A1966" s="117">
        <v>1965</v>
      </c>
      <c r="B1966" s="123" t="s">
        <v>467</v>
      </c>
      <c r="C1966" s="117" t="s">
        <v>5</v>
      </c>
      <c r="D1966" s="117" t="s">
        <v>595</v>
      </c>
      <c r="E1966" s="117">
        <v>1965</v>
      </c>
      <c r="F1966" s="117" t="s">
        <v>923</v>
      </c>
      <c r="G1966" s="117" t="s">
        <v>591</v>
      </c>
      <c r="H1966" s="117" t="s">
        <v>1016</v>
      </c>
      <c r="I1966" s="117" t="s">
        <v>398</v>
      </c>
      <c r="J1966" s="117" t="s">
        <v>398</v>
      </c>
      <c r="K1966" s="117" t="s">
        <v>398</v>
      </c>
      <c r="L1966" s="117" t="s">
        <v>398</v>
      </c>
      <c r="M1966" s="117" t="s">
        <v>398</v>
      </c>
      <c r="N1966" s="117" t="s">
        <v>398</v>
      </c>
      <c r="O1966" s="125" t="s">
        <v>579</v>
      </c>
      <c r="P1966" s="117">
        <v>1</v>
      </c>
      <c r="Q1966" s="117" t="s">
        <v>398</v>
      </c>
      <c r="R1966" s="117" t="s">
        <v>398</v>
      </c>
      <c r="S1966" s="117" t="s">
        <v>398</v>
      </c>
      <c r="T1966" s="117" t="s">
        <v>398</v>
      </c>
      <c r="U1966" s="117" t="s">
        <v>398</v>
      </c>
      <c r="V1966" s="117" t="s">
        <v>398</v>
      </c>
      <c r="W1966" s="123">
        <v>55</v>
      </c>
      <c r="X1966" s="123" t="s">
        <v>906</v>
      </c>
      <c r="Y1966" s="120">
        <v>43559</v>
      </c>
      <c r="Z1966" s="121">
        <v>0.375</v>
      </c>
      <c r="AA1966" s="123" t="s">
        <v>661</v>
      </c>
      <c r="AB1966" s="117" t="s">
        <v>582</v>
      </c>
      <c r="AC1966" s="119" t="s">
        <v>398</v>
      </c>
      <c r="AD1966" s="119" t="s">
        <v>398</v>
      </c>
    </row>
    <row r="1967" spans="1:30">
      <c r="A1967" s="117">
        <v>1966</v>
      </c>
      <c r="B1967" s="123" t="s">
        <v>467</v>
      </c>
      <c r="C1967" s="117" t="s">
        <v>5</v>
      </c>
      <c r="D1967" s="117" t="s">
        <v>595</v>
      </c>
      <c r="E1967" s="117">
        <v>1966</v>
      </c>
      <c r="F1967" s="117" t="s">
        <v>923</v>
      </c>
      <c r="G1967" s="117" t="s">
        <v>591</v>
      </c>
      <c r="H1967" s="117" t="s">
        <v>1016</v>
      </c>
      <c r="I1967" s="117" t="s">
        <v>398</v>
      </c>
      <c r="J1967" s="117" t="s">
        <v>398</v>
      </c>
      <c r="K1967" s="117" t="s">
        <v>398</v>
      </c>
      <c r="L1967" s="117" t="s">
        <v>398</v>
      </c>
      <c r="M1967" s="117" t="s">
        <v>398</v>
      </c>
      <c r="N1967" s="117" t="s">
        <v>398</v>
      </c>
      <c r="O1967" s="125" t="s">
        <v>579</v>
      </c>
      <c r="P1967" s="117">
        <v>1</v>
      </c>
      <c r="Q1967" s="117" t="s">
        <v>398</v>
      </c>
      <c r="R1967" s="117" t="s">
        <v>398</v>
      </c>
      <c r="S1967" s="117" t="s">
        <v>398</v>
      </c>
      <c r="T1967" s="117" t="s">
        <v>398</v>
      </c>
      <c r="U1967" s="117" t="s">
        <v>398</v>
      </c>
      <c r="V1967" s="117" t="s">
        <v>398</v>
      </c>
      <c r="W1967" s="123">
        <v>55</v>
      </c>
      <c r="X1967" s="123" t="s">
        <v>906</v>
      </c>
      <c r="Y1967" s="120">
        <v>43559</v>
      </c>
      <c r="Z1967" s="121">
        <v>0.375</v>
      </c>
      <c r="AA1967" s="123" t="s">
        <v>661</v>
      </c>
      <c r="AB1967" s="117" t="s">
        <v>582</v>
      </c>
      <c r="AC1967" s="119" t="s">
        <v>398</v>
      </c>
      <c r="AD1967" s="119" t="s">
        <v>398</v>
      </c>
    </row>
    <row r="1968" spans="1:30">
      <c r="A1968" s="117">
        <v>1967</v>
      </c>
      <c r="B1968" s="123" t="s">
        <v>467</v>
      </c>
      <c r="C1968" s="117" t="s">
        <v>5</v>
      </c>
      <c r="D1968" s="117" t="s">
        <v>595</v>
      </c>
      <c r="E1968" s="117">
        <v>1967</v>
      </c>
      <c r="F1968" s="117" t="s">
        <v>923</v>
      </c>
      <c r="G1968" s="117" t="s">
        <v>591</v>
      </c>
      <c r="H1968" s="117" t="s">
        <v>1016</v>
      </c>
      <c r="I1968" s="117" t="s">
        <v>398</v>
      </c>
      <c r="J1968" s="117" t="s">
        <v>398</v>
      </c>
      <c r="K1968" s="117" t="s">
        <v>398</v>
      </c>
      <c r="L1968" s="117" t="s">
        <v>398</v>
      </c>
      <c r="M1968" s="117" t="s">
        <v>398</v>
      </c>
      <c r="N1968" s="117" t="s">
        <v>398</v>
      </c>
      <c r="O1968" s="125" t="s">
        <v>579</v>
      </c>
      <c r="P1968" s="117">
        <v>1</v>
      </c>
      <c r="Q1968" s="117" t="s">
        <v>398</v>
      </c>
      <c r="R1968" s="117" t="s">
        <v>398</v>
      </c>
      <c r="S1968" s="117" t="s">
        <v>398</v>
      </c>
      <c r="T1968" s="117" t="s">
        <v>398</v>
      </c>
      <c r="U1968" s="117" t="s">
        <v>398</v>
      </c>
      <c r="V1968" s="117" t="s">
        <v>398</v>
      </c>
      <c r="W1968" s="123">
        <v>55</v>
      </c>
      <c r="X1968" s="123" t="s">
        <v>906</v>
      </c>
      <c r="Y1968" s="120">
        <v>43559</v>
      </c>
      <c r="Z1968" s="121">
        <v>0.375</v>
      </c>
      <c r="AA1968" s="123" t="s">
        <v>661</v>
      </c>
      <c r="AB1968" s="117" t="s">
        <v>582</v>
      </c>
      <c r="AC1968" s="119" t="s">
        <v>398</v>
      </c>
      <c r="AD1968" s="119" t="s">
        <v>398</v>
      </c>
    </row>
    <row r="1969" spans="1:30">
      <c r="A1969" s="117">
        <v>1968</v>
      </c>
      <c r="B1969" s="123" t="s">
        <v>467</v>
      </c>
      <c r="C1969" s="117" t="s">
        <v>5</v>
      </c>
      <c r="D1969" s="117" t="s">
        <v>595</v>
      </c>
      <c r="E1969" s="117">
        <v>1968</v>
      </c>
      <c r="F1969" s="117" t="s">
        <v>923</v>
      </c>
      <c r="G1969" s="117" t="s">
        <v>591</v>
      </c>
      <c r="H1969" s="117" t="s">
        <v>1016</v>
      </c>
      <c r="I1969" s="117" t="s">
        <v>398</v>
      </c>
      <c r="J1969" s="117" t="s">
        <v>398</v>
      </c>
      <c r="K1969" s="117" t="s">
        <v>398</v>
      </c>
      <c r="L1969" s="117" t="s">
        <v>398</v>
      </c>
      <c r="M1969" s="117" t="s">
        <v>398</v>
      </c>
      <c r="N1969" s="117" t="s">
        <v>398</v>
      </c>
      <c r="O1969" s="125" t="s">
        <v>579</v>
      </c>
      <c r="P1969" s="117">
        <v>1</v>
      </c>
      <c r="Q1969" s="117" t="s">
        <v>398</v>
      </c>
      <c r="R1969" s="117" t="s">
        <v>398</v>
      </c>
      <c r="S1969" s="117" t="s">
        <v>398</v>
      </c>
      <c r="T1969" s="117" t="s">
        <v>398</v>
      </c>
      <c r="U1969" s="117" t="s">
        <v>398</v>
      </c>
      <c r="V1969" s="117" t="s">
        <v>398</v>
      </c>
      <c r="W1969" s="123">
        <v>55</v>
      </c>
      <c r="X1969" s="123" t="s">
        <v>906</v>
      </c>
      <c r="Y1969" s="120">
        <v>43559</v>
      </c>
      <c r="Z1969" s="121">
        <v>0.375</v>
      </c>
      <c r="AA1969" s="123" t="s">
        <v>661</v>
      </c>
      <c r="AB1969" s="117" t="s">
        <v>582</v>
      </c>
      <c r="AC1969" s="119" t="s">
        <v>398</v>
      </c>
      <c r="AD1969" s="119" t="s">
        <v>398</v>
      </c>
    </row>
    <row r="1970" spans="1:30">
      <c r="A1970" s="117">
        <v>1969</v>
      </c>
      <c r="B1970" s="123" t="s">
        <v>467</v>
      </c>
      <c r="C1970" s="117" t="s">
        <v>5</v>
      </c>
      <c r="D1970" s="117" t="s">
        <v>595</v>
      </c>
      <c r="E1970" s="117">
        <v>1969</v>
      </c>
      <c r="F1970" s="117" t="s">
        <v>923</v>
      </c>
      <c r="G1970" s="117" t="s">
        <v>591</v>
      </c>
      <c r="H1970" s="117" t="s">
        <v>1016</v>
      </c>
      <c r="I1970" s="117" t="s">
        <v>398</v>
      </c>
      <c r="J1970" s="117" t="s">
        <v>398</v>
      </c>
      <c r="K1970" s="117" t="s">
        <v>398</v>
      </c>
      <c r="L1970" s="117" t="s">
        <v>398</v>
      </c>
      <c r="M1970" s="117" t="s">
        <v>398</v>
      </c>
      <c r="N1970" s="117" t="s">
        <v>398</v>
      </c>
      <c r="O1970" s="125" t="s">
        <v>579</v>
      </c>
      <c r="P1970" s="117">
        <v>1</v>
      </c>
      <c r="Q1970" s="117" t="s">
        <v>398</v>
      </c>
      <c r="R1970" s="117" t="s">
        <v>398</v>
      </c>
      <c r="S1970" s="117" t="s">
        <v>398</v>
      </c>
      <c r="T1970" s="117" t="s">
        <v>398</v>
      </c>
      <c r="U1970" s="117" t="s">
        <v>398</v>
      </c>
      <c r="V1970" s="117" t="s">
        <v>398</v>
      </c>
      <c r="W1970" s="123">
        <v>55</v>
      </c>
      <c r="X1970" s="123" t="s">
        <v>906</v>
      </c>
      <c r="Y1970" s="120">
        <v>43559</v>
      </c>
      <c r="Z1970" s="121">
        <v>0.375</v>
      </c>
      <c r="AA1970" s="123" t="s">
        <v>661</v>
      </c>
      <c r="AB1970" s="117" t="s">
        <v>582</v>
      </c>
      <c r="AC1970" s="119" t="s">
        <v>398</v>
      </c>
      <c r="AD1970" s="119" t="s">
        <v>398</v>
      </c>
    </row>
    <row r="1971" spans="1:30">
      <c r="A1971" s="117">
        <v>1970</v>
      </c>
      <c r="B1971" s="123" t="s">
        <v>467</v>
      </c>
      <c r="C1971" s="117" t="s">
        <v>5</v>
      </c>
      <c r="D1971" s="117" t="s">
        <v>595</v>
      </c>
      <c r="E1971" s="117">
        <v>1970</v>
      </c>
      <c r="F1971" s="117" t="s">
        <v>923</v>
      </c>
      <c r="G1971" s="117" t="s">
        <v>591</v>
      </c>
      <c r="H1971" s="117" t="s">
        <v>1016</v>
      </c>
      <c r="I1971" s="117" t="s">
        <v>398</v>
      </c>
      <c r="J1971" s="117" t="s">
        <v>398</v>
      </c>
      <c r="K1971" s="117" t="s">
        <v>398</v>
      </c>
      <c r="L1971" s="117" t="s">
        <v>398</v>
      </c>
      <c r="M1971" s="117" t="s">
        <v>398</v>
      </c>
      <c r="N1971" s="117" t="s">
        <v>398</v>
      </c>
      <c r="O1971" s="125" t="s">
        <v>579</v>
      </c>
      <c r="P1971" s="117">
        <v>1</v>
      </c>
      <c r="Q1971" s="117" t="s">
        <v>398</v>
      </c>
      <c r="R1971" s="117" t="s">
        <v>398</v>
      </c>
      <c r="S1971" s="117" t="s">
        <v>398</v>
      </c>
      <c r="T1971" s="117" t="s">
        <v>398</v>
      </c>
      <c r="U1971" s="117" t="s">
        <v>398</v>
      </c>
      <c r="V1971" s="117" t="s">
        <v>398</v>
      </c>
      <c r="W1971" s="123">
        <v>55</v>
      </c>
      <c r="X1971" s="123" t="s">
        <v>906</v>
      </c>
      <c r="Y1971" s="120">
        <v>43559</v>
      </c>
      <c r="Z1971" s="121">
        <v>0.375</v>
      </c>
      <c r="AA1971" s="123" t="s">
        <v>661</v>
      </c>
      <c r="AB1971" s="117" t="s">
        <v>582</v>
      </c>
      <c r="AC1971" s="119" t="s">
        <v>398</v>
      </c>
      <c r="AD1971" s="119" t="s">
        <v>398</v>
      </c>
    </row>
    <row r="1972" spans="1:30">
      <c r="A1972" s="117">
        <v>1971</v>
      </c>
      <c r="B1972" s="123" t="s">
        <v>467</v>
      </c>
      <c r="C1972" s="117" t="s">
        <v>5</v>
      </c>
      <c r="D1972" s="117" t="s">
        <v>595</v>
      </c>
      <c r="E1972" s="117">
        <v>1971</v>
      </c>
      <c r="F1972" s="117" t="s">
        <v>923</v>
      </c>
      <c r="G1972" s="117" t="s">
        <v>591</v>
      </c>
      <c r="H1972" s="117" t="s">
        <v>1016</v>
      </c>
      <c r="I1972" s="117" t="s">
        <v>398</v>
      </c>
      <c r="J1972" s="117" t="s">
        <v>398</v>
      </c>
      <c r="K1972" s="117" t="s">
        <v>398</v>
      </c>
      <c r="L1972" s="117" t="s">
        <v>398</v>
      </c>
      <c r="M1972" s="117" t="s">
        <v>398</v>
      </c>
      <c r="N1972" s="117" t="s">
        <v>398</v>
      </c>
      <c r="O1972" s="125" t="s">
        <v>579</v>
      </c>
      <c r="P1972" s="117">
        <v>1</v>
      </c>
      <c r="Q1972" s="117" t="s">
        <v>398</v>
      </c>
      <c r="R1972" s="117" t="s">
        <v>398</v>
      </c>
      <c r="S1972" s="117" t="s">
        <v>398</v>
      </c>
      <c r="T1972" s="117" t="s">
        <v>398</v>
      </c>
      <c r="U1972" s="117" t="s">
        <v>398</v>
      </c>
      <c r="V1972" s="117" t="s">
        <v>398</v>
      </c>
      <c r="W1972" s="123">
        <v>55</v>
      </c>
      <c r="X1972" s="123" t="s">
        <v>906</v>
      </c>
      <c r="Y1972" s="120">
        <v>43559</v>
      </c>
      <c r="Z1972" s="121">
        <v>0.375</v>
      </c>
      <c r="AA1972" s="123" t="s">
        <v>661</v>
      </c>
      <c r="AB1972" s="117" t="s">
        <v>582</v>
      </c>
      <c r="AC1972" s="119" t="s">
        <v>398</v>
      </c>
      <c r="AD1972" s="119" t="s">
        <v>398</v>
      </c>
    </row>
    <row r="1973" spans="1:30">
      <c r="A1973" s="117">
        <v>1972</v>
      </c>
      <c r="B1973" s="123" t="s">
        <v>467</v>
      </c>
      <c r="C1973" s="117" t="s">
        <v>5</v>
      </c>
      <c r="D1973" s="117" t="s">
        <v>595</v>
      </c>
      <c r="E1973" s="117">
        <v>1972</v>
      </c>
      <c r="F1973" s="117" t="s">
        <v>923</v>
      </c>
      <c r="G1973" s="117" t="s">
        <v>591</v>
      </c>
      <c r="H1973" s="117" t="s">
        <v>1016</v>
      </c>
      <c r="I1973" s="117" t="s">
        <v>398</v>
      </c>
      <c r="J1973" s="117" t="s">
        <v>398</v>
      </c>
      <c r="K1973" s="117" t="s">
        <v>398</v>
      </c>
      <c r="L1973" s="117" t="s">
        <v>398</v>
      </c>
      <c r="M1973" s="117" t="s">
        <v>398</v>
      </c>
      <c r="N1973" s="117" t="s">
        <v>398</v>
      </c>
      <c r="O1973" s="125" t="s">
        <v>579</v>
      </c>
      <c r="P1973" s="117">
        <v>1</v>
      </c>
      <c r="Q1973" s="117" t="s">
        <v>398</v>
      </c>
      <c r="R1973" s="117" t="s">
        <v>398</v>
      </c>
      <c r="S1973" s="117" t="s">
        <v>398</v>
      </c>
      <c r="T1973" s="117" t="s">
        <v>398</v>
      </c>
      <c r="U1973" s="117" t="s">
        <v>398</v>
      </c>
      <c r="V1973" s="117" t="s">
        <v>398</v>
      </c>
      <c r="W1973" s="123">
        <v>55</v>
      </c>
      <c r="X1973" s="123" t="s">
        <v>906</v>
      </c>
      <c r="Y1973" s="120">
        <v>43559</v>
      </c>
      <c r="Z1973" s="121">
        <v>0.375</v>
      </c>
      <c r="AA1973" s="123" t="s">
        <v>661</v>
      </c>
      <c r="AB1973" s="117" t="s">
        <v>582</v>
      </c>
      <c r="AC1973" s="119" t="s">
        <v>398</v>
      </c>
      <c r="AD1973" s="119" t="s">
        <v>398</v>
      </c>
    </row>
    <row r="1974" spans="1:30">
      <c r="A1974" s="117">
        <v>1973</v>
      </c>
      <c r="B1974" s="123" t="s">
        <v>467</v>
      </c>
      <c r="C1974" s="117" t="s">
        <v>5</v>
      </c>
      <c r="D1974" s="117" t="s">
        <v>595</v>
      </c>
      <c r="E1974" s="117">
        <v>1973</v>
      </c>
      <c r="F1974" s="117" t="s">
        <v>923</v>
      </c>
      <c r="G1974" s="117" t="s">
        <v>591</v>
      </c>
      <c r="H1974" s="117" t="s">
        <v>1016</v>
      </c>
      <c r="I1974" s="117" t="s">
        <v>398</v>
      </c>
      <c r="J1974" s="117" t="s">
        <v>398</v>
      </c>
      <c r="K1974" s="117" t="s">
        <v>398</v>
      </c>
      <c r="L1974" s="117" t="s">
        <v>398</v>
      </c>
      <c r="M1974" s="117" t="s">
        <v>398</v>
      </c>
      <c r="N1974" s="117" t="s">
        <v>398</v>
      </c>
      <c r="O1974" s="125" t="s">
        <v>579</v>
      </c>
      <c r="P1974" s="117">
        <v>1</v>
      </c>
      <c r="Q1974" s="117" t="s">
        <v>398</v>
      </c>
      <c r="R1974" s="117" t="s">
        <v>398</v>
      </c>
      <c r="S1974" s="117" t="s">
        <v>398</v>
      </c>
      <c r="T1974" s="117" t="s">
        <v>398</v>
      </c>
      <c r="U1974" s="117" t="s">
        <v>398</v>
      </c>
      <c r="V1974" s="117" t="s">
        <v>398</v>
      </c>
      <c r="W1974" s="123">
        <v>55</v>
      </c>
      <c r="X1974" s="123" t="s">
        <v>906</v>
      </c>
      <c r="Y1974" s="120">
        <v>43559</v>
      </c>
      <c r="Z1974" s="121">
        <v>0.375</v>
      </c>
      <c r="AA1974" s="123" t="s">
        <v>661</v>
      </c>
      <c r="AB1974" s="117" t="s">
        <v>582</v>
      </c>
      <c r="AC1974" s="119" t="s">
        <v>398</v>
      </c>
      <c r="AD1974" s="119" t="s">
        <v>398</v>
      </c>
    </row>
    <row r="1975" spans="1:30">
      <c r="A1975" s="117">
        <v>1974</v>
      </c>
      <c r="B1975" s="123" t="s">
        <v>467</v>
      </c>
      <c r="C1975" s="117" t="s">
        <v>5</v>
      </c>
      <c r="D1975" s="117" t="s">
        <v>595</v>
      </c>
      <c r="E1975" s="117">
        <v>1974</v>
      </c>
      <c r="F1975" s="117" t="s">
        <v>923</v>
      </c>
      <c r="G1975" s="117" t="s">
        <v>591</v>
      </c>
      <c r="H1975" s="117" t="s">
        <v>1016</v>
      </c>
      <c r="I1975" s="117" t="s">
        <v>398</v>
      </c>
      <c r="J1975" s="117" t="s">
        <v>398</v>
      </c>
      <c r="K1975" s="117" t="s">
        <v>398</v>
      </c>
      <c r="L1975" s="117" t="s">
        <v>398</v>
      </c>
      <c r="M1975" s="117" t="s">
        <v>398</v>
      </c>
      <c r="N1975" s="117" t="s">
        <v>398</v>
      </c>
      <c r="O1975" s="125" t="s">
        <v>579</v>
      </c>
      <c r="P1975" s="117">
        <v>1</v>
      </c>
      <c r="Q1975" s="117" t="s">
        <v>398</v>
      </c>
      <c r="R1975" s="117" t="s">
        <v>398</v>
      </c>
      <c r="S1975" s="117" t="s">
        <v>398</v>
      </c>
      <c r="T1975" s="117" t="s">
        <v>398</v>
      </c>
      <c r="U1975" s="117" t="s">
        <v>398</v>
      </c>
      <c r="V1975" s="117" t="s">
        <v>398</v>
      </c>
      <c r="W1975" s="123">
        <v>55</v>
      </c>
      <c r="X1975" s="123" t="s">
        <v>906</v>
      </c>
      <c r="Y1975" s="120">
        <v>43559</v>
      </c>
      <c r="Z1975" s="121">
        <v>0.375</v>
      </c>
      <c r="AA1975" s="123" t="s">
        <v>661</v>
      </c>
      <c r="AB1975" s="117" t="s">
        <v>582</v>
      </c>
      <c r="AC1975" s="119" t="s">
        <v>398</v>
      </c>
      <c r="AD1975" s="119" t="s">
        <v>398</v>
      </c>
    </row>
    <row r="1976" spans="1:30">
      <c r="A1976" s="117">
        <v>1975</v>
      </c>
      <c r="B1976" s="123" t="s">
        <v>467</v>
      </c>
      <c r="C1976" s="117" t="s">
        <v>5</v>
      </c>
      <c r="D1976" s="117" t="s">
        <v>595</v>
      </c>
      <c r="E1976" s="117">
        <v>1975</v>
      </c>
      <c r="F1976" s="117" t="s">
        <v>923</v>
      </c>
      <c r="G1976" s="117" t="s">
        <v>591</v>
      </c>
      <c r="H1976" s="117" t="s">
        <v>1016</v>
      </c>
      <c r="I1976" s="117" t="s">
        <v>398</v>
      </c>
      <c r="J1976" s="117" t="s">
        <v>398</v>
      </c>
      <c r="K1976" s="117" t="s">
        <v>398</v>
      </c>
      <c r="L1976" s="117" t="s">
        <v>398</v>
      </c>
      <c r="M1976" s="117" t="s">
        <v>398</v>
      </c>
      <c r="N1976" s="117" t="s">
        <v>398</v>
      </c>
      <c r="O1976" s="125" t="s">
        <v>579</v>
      </c>
      <c r="P1976" s="117">
        <v>1</v>
      </c>
      <c r="Q1976" s="117" t="s">
        <v>398</v>
      </c>
      <c r="R1976" s="117" t="s">
        <v>398</v>
      </c>
      <c r="S1976" s="117" t="s">
        <v>398</v>
      </c>
      <c r="T1976" s="117" t="s">
        <v>398</v>
      </c>
      <c r="U1976" s="117" t="s">
        <v>398</v>
      </c>
      <c r="V1976" s="117" t="s">
        <v>398</v>
      </c>
      <c r="W1976" s="123">
        <v>55</v>
      </c>
      <c r="X1976" s="123" t="s">
        <v>906</v>
      </c>
      <c r="Y1976" s="120">
        <v>43559</v>
      </c>
      <c r="Z1976" s="121">
        <v>0.375</v>
      </c>
      <c r="AA1976" s="123" t="s">
        <v>661</v>
      </c>
      <c r="AB1976" s="117" t="s">
        <v>582</v>
      </c>
      <c r="AC1976" s="119" t="s">
        <v>398</v>
      </c>
      <c r="AD1976" s="119" t="s">
        <v>398</v>
      </c>
    </row>
    <row r="1977" spans="1:30">
      <c r="A1977" s="117">
        <v>1976</v>
      </c>
      <c r="B1977" s="123" t="s">
        <v>467</v>
      </c>
      <c r="C1977" s="117" t="s">
        <v>5</v>
      </c>
      <c r="D1977" s="117" t="s">
        <v>595</v>
      </c>
      <c r="E1977" s="117">
        <v>1976</v>
      </c>
      <c r="F1977" s="117" t="s">
        <v>923</v>
      </c>
      <c r="G1977" s="117" t="s">
        <v>591</v>
      </c>
      <c r="H1977" s="117" t="s">
        <v>1016</v>
      </c>
      <c r="I1977" s="117" t="s">
        <v>398</v>
      </c>
      <c r="J1977" s="117" t="s">
        <v>398</v>
      </c>
      <c r="K1977" s="117" t="s">
        <v>398</v>
      </c>
      <c r="L1977" s="117" t="s">
        <v>398</v>
      </c>
      <c r="M1977" s="117" t="s">
        <v>398</v>
      </c>
      <c r="N1977" s="117" t="s">
        <v>398</v>
      </c>
      <c r="O1977" s="125" t="s">
        <v>579</v>
      </c>
      <c r="P1977" s="117">
        <v>1</v>
      </c>
      <c r="Q1977" s="117" t="s">
        <v>398</v>
      </c>
      <c r="R1977" s="117" t="s">
        <v>398</v>
      </c>
      <c r="S1977" s="117" t="s">
        <v>398</v>
      </c>
      <c r="T1977" s="117" t="s">
        <v>398</v>
      </c>
      <c r="U1977" s="117" t="s">
        <v>398</v>
      </c>
      <c r="V1977" s="117" t="s">
        <v>398</v>
      </c>
      <c r="W1977" s="123">
        <v>55</v>
      </c>
      <c r="X1977" s="123" t="s">
        <v>906</v>
      </c>
      <c r="Y1977" s="120">
        <v>43559</v>
      </c>
      <c r="Z1977" s="121">
        <v>0.375</v>
      </c>
      <c r="AA1977" s="123" t="s">
        <v>661</v>
      </c>
      <c r="AB1977" s="117" t="s">
        <v>582</v>
      </c>
      <c r="AC1977" s="119" t="s">
        <v>398</v>
      </c>
      <c r="AD1977" s="119" t="s">
        <v>398</v>
      </c>
    </row>
    <row r="1978" spans="1:30">
      <c r="A1978" s="117">
        <v>1977</v>
      </c>
      <c r="B1978" s="123" t="s">
        <v>467</v>
      </c>
      <c r="C1978" s="117" t="s">
        <v>5</v>
      </c>
      <c r="D1978" s="117" t="s">
        <v>595</v>
      </c>
      <c r="E1978" s="117">
        <v>1977</v>
      </c>
      <c r="F1978" s="117" t="s">
        <v>923</v>
      </c>
      <c r="G1978" s="117" t="s">
        <v>591</v>
      </c>
      <c r="H1978" s="117" t="s">
        <v>1016</v>
      </c>
      <c r="I1978" s="117" t="s">
        <v>398</v>
      </c>
      <c r="J1978" s="117" t="s">
        <v>398</v>
      </c>
      <c r="K1978" s="117" t="s">
        <v>398</v>
      </c>
      <c r="L1978" s="117" t="s">
        <v>398</v>
      </c>
      <c r="M1978" s="117" t="s">
        <v>398</v>
      </c>
      <c r="N1978" s="117" t="s">
        <v>398</v>
      </c>
      <c r="O1978" s="125" t="s">
        <v>579</v>
      </c>
      <c r="P1978" s="117">
        <v>1</v>
      </c>
      <c r="Q1978" s="117" t="s">
        <v>398</v>
      </c>
      <c r="R1978" s="117" t="s">
        <v>398</v>
      </c>
      <c r="S1978" s="117" t="s">
        <v>398</v>
      </c>
      <c r="T1978" s="117" t="s">
        <v>398</v>
      </c>
      <c r="U1978" s="117" t="s">
        <v>398</v>
      </c>
      <c r="V1978" s="117" t="s">
        <v>398</v>
      </c>
      <c r="W1978" s="123">
        <v>55</v>
      </c>
      <c r="X1978" s="123" t="s">
        <v>906</v>
      </c>
      <c r="Y1978" s="120">
        <v>43559</v>
      </c>
      <c r="Z1978" s="121">
        <v>0.375</v>
      </c>
      <c r="AA1978" s="123" t="s">
        <v>661</v>
      </c>
      <c r="AB1978" s="117" t="s">
        <v>582</v>
      </c>
      <c r="AC1978" s="119" t="s">
        <v>398</v>
      </c>
      <c r="AD1978" s="119" t="s">
        <v>398</v>
      </c>
    </row>
    <row r="1979" spans="1:30">
      <c r="A1979" s="117">
        <v>1978</v>
      </c>
      <c r="B1979" s="123" t="s">
        <v>467</v>
      </c>
      <c r="C1979" s="117" t="s">
        <v>5</v>
      </c>
      <c r="D1979" s="117" t="s">
        <v>595</v>
      </c>
      <c r="E1979" s="117">
        <v>1978</v>
      </c>
      <c r="F1979" s="117" t="s">
        <v>923</v>
      </c>
      <c r="G1979" s="117" t="s">
        <v>591</v>
      </c>
      <c r="H1979" s="117" t="s">
        <v>1016</v>
      </c>
      <c r="I1979" s="117" t="s">
        <v>398</v>
      </c>
      <c r="J1979" s="117" t="s">
        <v>398</v>
      </c>
      <c r="K1979" s="117" t="s">
        <v>398</v>
      </c>
      <c r="L1979" s="117" t="s">
        <v>398</v>
      </c>
      <c r="M1979" s="117" t="s">
        <v>398</v>
      </c>
      <c r="N1979" s="117" t="s">
        <v>398</v>
      </c>
      <c r="O1979" s="125" t="s">
        <v>579</v>
      </c>
      <c r="P1979" s="117">
        <v>1</v>
      </c>
      <c r="Q1979" s="117" t="s">
        <v>398</v>
      </c>
      <c r="R1979" s="117" t="s">
        <v>398</v>
      </c>
      <c r="S1979" s="117" t="s">
        <v>398</v>
      </c>
      <c r="T1979" s="117" t="s">
        <v>398</v>
      </c>
      <c r="U1979" s="117" t="s">
        <v>398</v>
      </c>
      <c r="V1979" s="117" t="s">
        <v>398</v>
      </c>
      <c r="W1979" s="123">
        <v>55</v>
      </c>
      <c r="X1979" s="123" t="s">
        <v>906</v>
      </c>
      <c r="Y1979" s="120">
        <v>43559</v>
      </c>
      <c r="Z1979" s="121">
        <v>0.375</v>
      </c>
      <c r="AA1979" s="123" t="s">
        <v>661</v>
      </c>
      <c r="AB1979" s="117" t="s">
        <v>582</v>
      </c>
      <c r="AC1979" s="119" t="s">
        <v>398</v>
      </c>
      <c r="AD1979" s="119" t="s">
        <v>398</v>
      </c>
    </row>
    <row r="1980" spans="1:30">
      <c r="A1980" s="117">
        <v>1979</v>
      </c>
      <c r="B1980" s="123" t="s">
        <v>467</v>
      </c>
      <c r="C1980" s="117" t="s">
        <v>5</v>
      </c>
      <c r="D1980" s="117" t="s">
        <v>595</v>
      </c>
      <c r="E1980" s="117">
        <v>1979</v>
      </c>
      <c r="F1980" s="117" t="s">
        <v>923</v>
      </c>
      <c r="G1980" s="117" t="s">
        <v>591</v>
      </c>
      <c r="H1980" s="117" t="s">
        <v>1016</v>
      </c>
      <c r="I1980" s="117" t="s">
        <v>398</v>
      </c>
      <c r="J1980" s="117" t="s">
        <v>398</v>
      </c>
      <c r="K1980" s="117" t="s">
        <v>398</v>
      </c>
      <c r="L1980" s="117" t="s">
        <v>398</v>
      </c>
      <c r="M1980" s="117" t="s">
        <v>398</v>
      </c>
      <c r="N1980" s="117" t="s">
        <v>398</v>
      </c>
      <c r="O1980" s="125" t="s">
        <v>579</v>
      </c>
      <c r="P1980" s="117">
        <v>1</v>
      </c>
      <c r="Q1980" s="117" t="s">
        <v>398</v>
      </c>
      <c r="R1980" s="117" t="s">
        <v>398</v>
      </c>
      <c r="S1980" s="117" t="s">
        <v>398</v>
      </c>
      <c r="T1980" s="117" t="s">
        <v>398</v>
      </c>
      <c r="U1980" s="117" t="s">
        <v>398</v>
      </c>
      <c r="V1980" s="117" t="s">
        <v>398</v>
      </c>
      <c r="W1980" s="123">
        <v>55</v>
      </c>
      <c r="X1980" s="123" t="s">
        <v>906</v>
      </c>
      <c r="Y1980" s="120">
        <v>43559</v>
      </c>
      <c r="Z1980" s="121">
        <v>0.375</v>
      </c>
      <c r="AA1980" s="123" t="s">
        <v>661</v>
      </c>
      <c r="AB1980" s="117" t="s">
        <v>582</v>
      </c>
      <c r="AC1980" s="119" t="s">
        <v>398</v>
      </c>
      <c r="AD1980" s="119" t="s">
        <v>398</v>
      </c>
    </row>
    <row r="1981" spans="1:30">
      <c r="A1981" s="117">
        <v>1980</v>
      </c>
      <c r="B1981" s="123" t="s">
        <v>467</v>
      </c>
      <c r="C1981" s="117" t="s">
        <v>5</v>
      </c>
      <c r="D1981" s="117" t="s">
        <v>595</v>
      </c>
      <c r="E1981" s="117">
        <v>1980</v>
      </c>
      <c r="F1981" s="117" t="s">
        <v>923</v>
      </c>
      <c r="G1981" s="117" t="s">
        <v>591</v>
      </c>
      <c r="H1981" s="117" t="s">
        <v>1016</v>
      </c>
      <c r="I1981" s="117" t="s">
        <v>398</v>
      </c>
      <c r="J1981" s="117" t="s">
        <v>398</v>
      </c>
      <c r="K1981" s="117" t="s">
        <v>398</v>
      </c>
      <c r="L1981" s="117" t="s">
        <v>398</v>
      </c>
      <c r="M1981" s="117" t="s">
        <v>398</v>
      </c>
      <c r="N1981" s="117" t="s">
        <v>398</v>
      </c>
      <c r="O1981" s="125" t="s">
        <v>579</v>
      </c>
      <c r="P1981" s="117">
        <v>1</v>
      </c>
      <c r="Q1981" s="117" t="s">
        <v>398</v>
      </c>
      <c r="R1981" s="117" t="s">
        <v>398</v>
      </c>
      <c r="S1981" s="117" t="s">
        <v>398</v>
      </c>
      <c r="T1981" s="117" t="s">
        <v>398</v>
      </c>
      <c r="U1981" s="117" t="s">
        <v>398</v>
      </c>
      <c r="V1981" s="117" t="s">
        <v>398</v>
      </c>
      <c r="W1981" s="123">
        <v>55</v>
      </c>
      <c r="X1981" s="123" t="s">
        <v>906</v>
      </c>
      <c r="Y1981" s="120">
        <v>43559</v>
      </c>
      <c r="Z1981" s="121">
        <v>0.375</v>
      </c>
      <c r="AA1981" s="123" t="s">
        <v>661</v>
      </c>
      <c r="AB1981" s="117" t="s">
        <v>582</v>
      </c>
      <c r="AC1981" s="119" t="s">
        <v>398</v>
      </c>
      <c r="AD1981" s="119" t="s">
        <v>398</v>
      </c>
    </row>
    <row r="1982" spans="1:30">
      <c r="A1982" s="117">
        <v>1981</v>
      </c>
      <c r="B1982" s="123" t="s">
        <v>467</v>
      </c>
      <c r="C1982" s="117" t="s">
        <v>5</v>
      </c>
      <c r="D1982" s="117" t="s">
        <v>595</v>
      </c>
      <c r="E1982" s="117">
        <v>1981</v>
      </c>
      <c r="F1982" s="117" t="s">
        <v>923</v>
      </c>
      <c r="G1982" s="117" t="s">
        <v>591</v>
      </c>
      <c r="H1982" s="117" t="s">
        <v>1016</v>
      </c>
      <c r="I1982" s="117" t="s">
        <v>398</v>
      </c>
      <c r="J1982" s="117" t="s">
        <v>398</v>
      </c>
      <c r="K1982" s="117" t="s">
        <v>398</v>
      </c>
      <c r="L1982" s="117" t="s">
        <v>398</v>
      </c>
      <c r="M1982" s="117" t="s">
        <v>398</v>
      </c>
      <c r="N1982" s="117" t="s">
        <v>398</v>
      </c>
      <c r="O1982" s="125" t="s">
        <v>579</v>
      </c>
      <c r="P1982" s="117">
        <v>1</v>
      </c>
      <c r="Q1982" s="117" t="s">
        <v>398</v>
      </c>
      <c r="R1982" s="117" t="s">
        <v>398</v>
      </c>
      <c r="S1982" s="117" t="s">
        <v>398</v>
      </c>
      <c r="T1982" s="117" t="s">
        <v>398</v>
      </c>
      <c r="U1982" s="117" t="s">
        <v>398</v>
      </c>
      <c r="V1982" s="117" t="s">
        <v>398</v>
      </c>
      <c r="W1982" s="123">
        <v>55</v>
      </c>
      <c r="X1982" s="123" t="s">
        <v>906</v>
      </c>
      <c r="Y1982" s="120">
        <v>43559</v>
      </c>
      <c r="Z1982" s="121">
        <v>0.375</v>
      </c>
      <c r="AA1982" s="123" t="s">
        <v>661</v>
      </c>
      <c r="AB1982" s="117" t="s">
        <v>582</v>
      </c>
      <c r="AC1982" s="119" t="s">
        <v>398</v>
      </c>
      <c r="AD1982" s="119" t="s">
        <v>398</v>
      </c>
    </row>
    <row r="1983" spans="1:30">
      <c r="A1983" s="117">
        <v>1982</v>
      </c>
      <c r="B1983" s="123" t="s">
        <v>467</v>
      </c>
      <c r="C1983" s="117" t="s">
        <v>5</v>
      </c>
      <c r="D1983" s="117" t="s">
        <v>595</v>
      </c>
      <c r="E1983" s="117">
        <v>1982</v>
      </c>
      <c r="F1983" s="117" t="s">
        <v>923</v>
      </c>
      <c r="G1983" s="117" t="s">
        <v>591</v>
      </c>
      <c r="H1983" s="117" t="s">
        <v>1016</v>
      </c>
      <c r="I1983" s="117" t="s">
        <v>398</v>
      </c>
      <c r="J1983" s="117" t="s">
        <v>398</v>
      </c>
      <c r="K1983" s="117" t="s">
        <v>398</v>
      </c>
      <c r="L1983" s="117" t="s">
        <v>398</v>
      </c>
      <c r="M1983" s="117" t="s">
        <v>398</v>
      </c>
      <c r="N1983" s="117" t="s">
        <v>398</v>
      </c>
      <c r="O1983" s="125" t="s">
        <v>579</v>
      </c>
      <c r="P1983" s="117">
        <v>1</v>
      </c>
      <c r="Q1983" s="117" t="s">
        <v>398</v>
      </c>
      <c r="R1983" s="117" t="s">
        <v>398</v>
      </c>
      <c r="S1983" s="117" t="s">
        <v>398</v>
      </c>
      <c r="T1983" s="117" t="s">
        <v>398</v>
      </c>
      <c r="U1983" s="117" t="s">
        <v>398</v>
      </c>
      <c r="V1983" s="117" t="s">
        <v>398</v>
      </c>
      <c r="W1983" s="123">
        <v>55</v>
      </c>
      <c r="X1983" s="123" t="s">
        <v>906</v>
      </c>
      <c r="Y1983" s="120">
        <v>43559</v>
      </c>
      <c r="Z1983" s="121">
        <v>0.375</v>
      </c>
      <c r="AA1983" s="123" t="s">
        <v>661</v>
      </c>
      <c r="AB1983" s="117" t="s">
        <v>582</v>
      </c>
      <c r="AC1983" s="119" t="s">
        <v>398</v>
      </c>
      <c r="AD1983" s="119" t="s">
        <v>398</v>
      </c>
    </row>
    <row r="1984" spans="1:30">
      <c r="A1984" s="117">
        <v>1983</v>
      </c>
      <c r="B1984" s="123" t="s">
        <v>467</v>
      </c>
      <c r="C1984" s="117" t="s">
        <v>5</v>
      </c>
      <c r="D1984" s="117" t="s">
        <v>595</v>
      </c>
      <c r="E1984" s="117">
        <v>1983</v>
      </c>
      <c r="F1984" s="117" t="s">
        <v>923</v>
      </c>
      <c r="G1984" s="117" t="s">
        <v>591</v>
      </c>
      <c r="H1984" s="117" t="s">
        <v>1016</v>
      </c>
      <c r="I1984" s="117" t="s">
        <v>398</v>
      </c>
      <c r="J1984" s="117" t="s">
        <v>398</v>
      </c>
      <c r="K1984" s="117" t="s">
        <v>398</v>
      </c>
      <c r="L1984" s="117" t="s">
        <v>398</v>
      </c>
      <c r="M1984" s="117" t="s">
        <v>398</v>
      </c>
      <c r="N1984" s="117" t="s">
        <v>398</v>
      </c>
      <c r="O1984" s="125" t="s">
        <v>579</v>
      </c>
      <c r="P1984" s="117">
        <v>1</v>
      </c>
      <c r="Q1984" s="117" t="s">
        <v>398</v>
      </c>
      <c r="R1984" s="117" t="s">
        <v>398</v>
      </c>
      <c r="S1984" s="117" t="s">
        <v>398</v>
      </c>
      <c r="T1984" s="117" t="s">
        <v>398</v>
      </c>
      <c r="U1984" s="117" t="s">
        <v>398</v>
      </c>
      <c r="V1984" s="117" t="s">
        <v>398</v>
      </c>
      <c r="W1984" s="123">
        <v>55</v>
      </c>
      <c r="X1984" s="123" t="s">
        <v>906</v>
      </c>
      <c r="Y1984" s="120">
        <v>43559</v>
      </c>
      <c r="Z1984" s="121">
        <v>0.375</v>
      </c>
      <c r="AA1984" s="123" t="s">
        <v>661</v>
      </c>
      <c r="AB1984" s="117" t="s">
        <v>582</v>
      </c>
      <c r="AC1984" s="119" t="s">
        <v>398</v>
      </c>
      <c r="AD1984" s="119" t="s">
        <v>398</v>
      </c>
    </row>
    <row r="1985" spans="1:30">
      <c r="A1985" s="117">
        <v>1984</v>
      </c>
      <c r="B1985" s="123" t="s">
        <v>467</v>
      </c>
      <c r="C1985" s="117" t="s">
        <v>5</v>
      </c>
      <c r="D1985" s="117" t="s">
        <v>595</v>
      </c>
      <c r="E1985" s="117">
        <v>1984</v>
      </c>
      <c r="F1985" s="117" t="s">
        <v>923</v>
      </c>
      <c r="G1985" s="117" t="s">
        <v>591</v>
      </c>
      <c r="H1985" s="117" t="s">
        <v>1016</v>
      </c>
      <c r="I1985" s="117" t="s">
        <v>398</v>
      </c>
      <c r="J1985" s="117" t="s">
        <v>398</v>
      </c>
      <c r="K1985" s="117" t="s">
        <v>398</v>
      </c>
      <c r="L1985" s="117" t="s">
        <v>398</v>
      </c>
      <c r="M1985" s="117" t="s">
        <v>398</v>
      </c>
      <c r="N1985" s="117" t="s">
        <v>398</v>
      </c>
      <c r="O1985" s="125" t="s">
        <v>579</v>
      </c>
      <c r="P1985" s="117">
        <v>1</v>
      </c>
      <c r="Q1985" s="117" t="s">
        <v>398</v>
      </c>
      <c r="R1985" s="117" t="s">
        <v>398</v>
      </c>
      <c r="S1985" s="117" t="s">
        <v>398</v>
      </c>
      <c r="T1985" s="117" t="s">
        <v>398</v>
      </c>
      <c r="U1985" s="117" t="s">
        <v>398</v>
      </c>
      <c r="V1985" s="117" t="s">
        <v>398</v>
      </c>
      <c r="W1985" s="123">
        <v>55</v>
      </c>
      <c r="X1985" s="123" t="s">
        <v>906</v>
      </c>
      <c r="Y1985" s="120">
        <v>43559</v>
      </c>
      <c r="Z1985" s="121">
        <v>0.375</v>
      </c>
      <c r="AA1985" s="123" t="s">
        <v>661</v>
      </c>
      <c r="AB1985" s="117" t="s">
        <v>582</v>
      </c>
      <c r="AC1985" s="119" t="s">
        <v>398</v>
      </c>
      <c r="AD1985" s="119" t="s">
        <v>398</v>
      </c>
    </row>
    <row r="1986" spans="1:30">
      <c r="A1986" s="117">
        <v>1985</v>
      </c>
      <c r="B1986" s="123" t="s">
        <v>467</v>
      </c>
      <c r="C1986" s="117" t="s">
        <v>5</v>
      </c>
      <c r="D1986" s="117" t="s">
        <v>595</v>
      </c>
      <c r="E1986" s="117">
        <v>1985</v>
      </c>
      <c r="F1986" s="117" t="s">
        <v>923</v>
      </c>
      <c r="G1986" s="117" t="s">
        <v>591</v>
      </c>
      <c r="H1986" s="117" t="s">
        <v>1016</v>
      </c>
      <c r="I1986" s="117" t="s">
        <v>398</v>
      </c>
      <c r="J1986" s="117" t="s">
        <v>398</v>
      </c>
      <c r="K1986" s="117" t="s">
        <v>398</v>
      </c>
      <c r="L1986" s="117" t="s">
        <v>398</v>
      </c>
      <c r="M1986" s="117" t="s">
        <v>398</v>
      </c>
      <c r="N1986" s="117" t="s">
        <v>398</v>
      </c>
      <c r="O1986" s="125" t="s">
        <v>579</v>
      </c>
      <c r="P1986" s="117">
        <v>1</v>
      </c>
      <c r="Q1986" s="117" t="s">
        <v>398</v>
      </c>
      <c r="R1986" s="117" t="s">
        <v>398</v>
      </c>
      <c r="S1986" s="117" t="s">
        <v>398</v>
      </c>
      <c r="T1986" s="117" t="s">
        <v>398</v>
      </c>
      <c r="U1986" s="117" t="s">
        <v>398</v>
      </c>
      <c r="V1986" s="117" t="s">
        <v>398</v>
      </c>
      <c r="W1986" s="123">
        <v>55</v>
      </c>
      <c r="X1986" s="123" t="s">
        <v>906</v>
      </c>
      <c r="Y1986" s="120">
        <v>43559</v>
      </c>
      <c r="Z1986" s="121">
        <v>0.375</v>
      </c>
      <c r="AA1986" s="123" t="s">
        <v>661</v>
      </c>
      <c r="AB1986" s="117" t="s">
        <v>582</v>
      </c>
      <c r="AC1986" s="119" t="s">
        <v>398</v>
      </c>
      <c r="AD1986" s="119" t="s">
        <v>398</v>
      </c>
    </row>
    <row r="1987" spans="1:30">
      <c r="A1987" s="117">
        <v>1986</v>
      </c>
      <c r="B1987" s="123" t="s">
        <v>467</v>
      </c>
      <c r="C1987" s="117" t="s">
        <v>5</v>
      </c>
      <c r="D1987" s="117" t="s">
        <v>595</v>
      </c>
      <c r="E1987" s="117">
        <v>1986</v>
      </c>
      <c r="F1987" s="117" t="s">
        <v>923</v>
      </c>
      <c r="G1987" s="117" t="s">
        <v>591</v>
      </c>
      <c r="H1987" s="117" t="s">
        <v>1016</v>
      </c>
      <c r="I1987" s="117" t="s">
        <v>398</v>
      </c>
      <c r="J1987" s="117" t="s">
        <v>398</v>
      </c>
      <c r="K1987" s="117" t="s">
        <v>398</v>
      </c>
      <c r="L1987" s="117" t="s">
        <v>398</v>
      </c>
      <c r="M1987" s="117" t="s">
        <v>398</v>
      </c>
      <c r="N1987" s="117" t="s">
        <v>398</v>
      </c>
      <c r="O1987" s="125" t="s">
        <v>579</v>
      </c>
      <c r="P1987" s="117">
        <v>1</v>
      </c>
      <c r="Q1987" s="117" t="s">
        <v>398</v>
      </c>
      <c r="R1987" s="117" t="s">
        <v>398</v>
      </c>
      <c r="S1987" s="117" t="s">
        <v>398</v>
      </c>
      <c r="T1987" s="117" t="s">
        <v>398</v>
      </c>
      <c r="U1987" s="117" t="s">
        <v>398</v>
      </c>
      <c r="V1987" s="117" t="s">
        <v>398</v>
      </c>
      <c r="W1987" s="123">
        <v>55</v>
      </c>
      <c r="X1987" s="123" t="s">
        <v>906</v>
      </c>
      <c r="Y1987" s="120">
        <v>43559</v>
      </c>
      <c r="Z1987" s="121">
        <v>0.375</v>
      </c>
      <c r="AA1987" s="123" t="s">
        <v>661</v>
      </c>
      <c r="AB1987" s="117" t="s">
        <v>582</v>
      </c>
      <c r="AC1987" s="119" t="s">
        <v>398</v>
      </c>
      <c r="AD1987" s="119" t="s">
        <v>398</v>
      </c>
    </row>
    <row r="1988" spans="1:30">
      <c r="A1988" s="117">
        <v>1987</v>
      </c>
      <c r="B1988" s="123" t="s">
        <v>467</v>
      </c>
      <c r="C1988" s="117" t="s">
        <v>5</v>
      </c>
      <c r="D1988" s="117" t="s">
        <v>595</v>
      </c>
      <c r="E1988" s="117">
        <v>1987</v>
      </c>
      <c r="F1988" s="117" t="s">
        <v>923</v>
      </c>
      <c r="G1988" s="117" t="s">
        <v>591</v>
      </c>
      <c r="H1988" s="117" t="s">
        <v>1016</v>
      </c>
      <c r="I1988" s="117" t="s">
        <v>398</v>
      </c>
      <c r="J1988" s="117" t="s">
        <v>398</v>
      </c>
      <c r="K1988" s="117" t="s">
        <v>398</v>
      </c>
      <c r="L1988" s="117" t="s">
        <v>398</v>
      </c>
      <c r="M1988" s="117" t="s">
        <v>398</v>
      </c>
      <c r="N1988" s="117" t="s">
        <v>398</v>
      </c>
      <c r="O1988" s="125" t="s">
        <v>579</v>
      </c>
      <c r="P1988" s="117">
        <v>1</v>
      </c>
      <c r="Q1988" s="117" t="s">
        <v>398</v>
      </c>
      <c r="R1988" s="117" t="s">
        <v>398</v>
      </c>
      <c r="S1988" s="117" t="s">
        <v>398</v>
      </c>
      <c r="T1988" s="117" t="s">
        <v>398</v>
      </c>
      <c r="U1988" s="117" t="s">
        <v>398</v>
      </c>
      <c r="V1988" s="117" t="s">
        <v>398</v>
      </c>
      <c r="W1988" s="123">
        <v>55</v>
      </c>
      <c r="X1988" s="123" t="s">
        <v>906</v>
      </c>
      <c r="Y1988" s="120">
        <v>43559</v>
      </c>
      <c r="Z1988" s="121">
        <v>0.375</v>
      </c>
      <c r="AA1988" s="123" t="s">
        <v>661</v>
      </c>
      <c r="AB1988" s="117" t="s">
        <v>582</v>
      </c>
      <c r="AC1988" s="119" t="s">
        <v>398</v>
      </c>
      <c r="AD1988" s="119" t="s">
        <v>398</v>
      </c>
    </row>
    <row r="1989" spans="1:30">
      <c r="A1989" s="117">
        <v>1988</v>
      </c>
      <c r="B1989" s="123" t="s">
        <v>467</v>
      </c>
      <c r="C1989" s="117" t="s">
        <v>5</v>
      </c>
      <c r="D1989" s="117" t="s">
        <v>595</v>
      </c>
      <c r="E1989" s="117">
        <v>1988</v>
      </c>
      <c r="F1989" s="117" t="s">
        <v>923</v>
      </c>
      <c r="G1989" s="117" t="s">
        <v>591</v>
      </c>
      <c r="H1989" s="117" t="s">
        <v>1016</v>
      </c>
      <c r="I1989" s="117" t="s">
        <v>398</v>
      </c>
      <c r="J1989" s="117" t="s">
        <v>398</v>
      </c>
      <c r="K1989" s="117" t="s">
        <v>398</v>
      </c>
      <c r="L1989" s="117" t="s">
        <v>398</v>
      </c>
      <c r="M1989" s="117" t="s">
        <v>398</v>
      </c>
      <c r="N1989" s="117" t="s">
        <v>398</v>
      </c>
      <c r="O1989" s="125" t="s">
        <v>579</v>
      </c>
      <c r="P1989" s="117">
        <v>1</v>
      </c>
      <c r="Q1989" s="117" t="s">
        <v>398</v>
      </c>
      <c r="R1989" s="117" t="s">
        <v>398</v>
      </c>
      <c r="S1989" s="117" t="s">
        <v>398</v>
      </c>
      <c r="T1989" s="117" t="s">
        <v>398</v>
      </c>
      <c r="U1989" s="117" t="s">
        <v>398</v>
      </c>
      <c r="V1989" s="117" t="s">
        <v>398</v>
      </c>
      <c r="W1989" s="123">
        <v>55</v>
      </c>
      <c r="X1989" s="123" t="s">
        <v>906</v>
      </c>
      <c r="Y1989" s="120">
        <v>43559</v>
      </c>
      <c r="Z1989" s="121">
        <v>0.375</v>
      </c>
      <c r="AA1989" s="123" t="s">
        <v>661</v>
      </c>
      <c r="AB1989" s="117" t="s">
        <v>582</v>
      </c>
      <c r="AC1989" s="119" t="s">
        <v>398</v>
      </c>
      <c r="AD1989" s="119" t="s">
        <v>398</v>
      </c>
    </row>
    <row r="1990" spans="1:30">
      <c r="A1990" s="117">
        <v>1989</v>
      </c>
      <c r="B1990" s="123" t="s">
        <v>467</v>
      </c>
      <c r="C1990" s="117" t="s">
        <v>5</v>
      </c>
      <c r="D1990" s="117" t="s">
        <v>595</v>
      </c>
      <c r="E1990" s="117">
        <v>1989</v>
      </c>
      <c r="F1990" s="117" t="s">
        <v>923</v>
      </c>
      <c r="G1990" s="117" t="s">
        <v>591</v>
      </c>
      <c r="H1990" s="117" t="s">
        <v>1016</v>
      </c>
      <c r="I1990" s="117" t="s">
        <v>398</v>
      </c>
      <c r="J1990" s="117" t="s">
        <v>398</v>
      </c>
      <c r="K1990" s="117" t="s">
        <v>398</v>
      </c>
      <c r="L1990" s="117" t="s">
        <v>398</v>
      </c>
      <c r="M1990" s="117" t="s">
        <v>398</v>
      </c>
      <c r="N1990" s="117" t="s">
        <v>398</v>
      </c>
      <c r="O1990" s="125" t="s">
        <v>579</v>
      </c>
      <c r="P1990" s="117">
        <v>1</v>
      </c>
      <c r="Q1990" s="117" t="s">
        <v>398</v>
      </c>
      <c r="R1990" s="117" t="s">
        <v>398</v>
      </c>
      <c r="S1990" s="117" t="s">
        <v>398</v>
      </c>
      <c r="T1990" s="117" t="s">
        <v>398</v>
      </c>
      <c r="U1990" s="117" t="s">
        <v>398</v>
      </c>
      <c r="V1990" s="117" t="s">
        <v>398</v>
      </c>
      <c r="W1990" s="123">
        <v>55</v>
      </c>
      <c r="X1990" s="123" t="s">
        <v>906</v>
      </c>
      <c r="Y1990" s="120">
        <v>43559</v>
      </c>
      <c r="Z1990" s="121">
        <v>0.375</v>
      </c>
      <c r="AA1990" s="123" t="s">
        <v>661</v>
      </c>
      <c r="AB1990" s="117" t="s">
        <v>582</v>
      </c>
      <c r="AC1990" s="119" t="s">
        <v>398</v>
      </c>
      <c r="AD1990" s="119" t="s">
        <v>398</v>
      </c>
    </row>
    <row r="1991" spans="1:30">
      <c r="A1991" s="117">
        <v>1990</v>
      </c>
      <c r="B1991" s="123" t="s">
        <v>467</v>
      </c>
      <c r="C1991" s="117" t="s">
        <v>5</v>
      </c>
      <c r="D1991" s="117" t="s">
        <v>595</v>
      </c>
      <c r="E1991" s="117">
        <v>1990</v>
      </c>
      <c r="F1991" s="117" t="s">
        <v>923</v>
      </c>
      <c r="G1991" s="117" t="s">
        <v>591</v>
      </c>
      <c r="H1991" s="117" t="s">
        <v>1016</v>
      </c>
      <c r="I1991" s="117" t="s">
        <v>398</v>
      </c>
      <c r="J1991" s="117" t="s">
        <v>398</v>
      </c>
      <c r="K1991" s="117" t="s">
        <v>398</v>
      </c>
      <c r="L1991" s="117" t="s">
        <v>398</v>
      </c>
      <c r="M1991" s="117" t="s">
        <v>398</v>
      </c>
      <c r="N1991" s="117" t="s">
        <v>398</v>
      </c>
      <c r="O1991" s="125" t="s">
        <v>579</v>
      </c>
      <c r="P1991" s="117">
        <v>1</v>
      </c>
      <c r="Q1991" s="117" t="s">
        <v>398</v>
      </c>
      <c r="R1991" s="117" t="s">
        <v>398</v>
      </c>
      <c r="S1991" s="117" t="s">
        <v>398</v>
      </c>
      <c r="T1991" s="117" t="s">
        <v>398</v>
      </c>
      <c r="U1991" s="117" t="s">
        <v>398</v>
      </c>
      <c r="V1991" s="117" t="s">
        <v>398</v>
      </c>
      <c r="W1991" s="123">
        <v>55</v>
      </c>
      <c r="X1991" s="123" t="s">
        <v>906</v>
      </c>
      <c r="Y1991" s="120">
        <v>43559</v>
      </c>
      <c r="Z1991" s="121">
        <v>0.375</v>
      </c>
      <c r="AA1991" s="123" t="s">
        <v>661</v>
      </c>
      <c r="AB1991" s="117" t="s">
        <v>582</v>
      </c>
      <c r="AC1991" s="119" t="s">
        <v>398</v>
      </c>
      <c r="AD1991" s="119" t="s">
        <v>398</v>
      </c>
    </row>
    <row r="1992" spans="1:30">
      <c r="A1992" s="117">
        <v>1991</v>
      </c>
      <c r="B1992" s="123" t="s">
        <v>467</v>
      </c>
      <c r="C1992" s="117" t="s">
        <v>5</v>
      </c>
      <c r="D1992" s="117" t="s">
        <v>595</v>
      </c>
      <c r="E1992" s="117">
        <v>1991</v>
      </c>
      <c r="F1992" s="117" t="s">
        <v>923</v>
      </c>
      <c r="G1992" s="117" t="s">
        <v>591</v>
      </c>
      <c r="H1992" s="117" t="s">
        <v>1016</v>
      </c>
      <c r="I1992" s="117" t="s">
        <v>398</v>
      </c>
      <c r="J1992" s="117" t="s">
        <v>398</v>
      </c>
      <c r="K1992" s="117" t="s">
        <v>398</v>
      </c>
      <c r="L1992" s="117" t="s">
        <v>398</v>
      </c>
      <c r="M1992" s="117" t="s">
        <v>398</v>
      </c>
      <c r="N1992" s="117" t="s">
        <v>398</v>
      </c>
      <c r="O1992" s="125" t="s">
        <v>579</v>
      </c>
      <c r="P1992" s="117">
        <v>1</v>
      </c>
      <c r="Q1992" s="117" t="s">
        <v>398</v>
      </c>
      <c r="R1992" s="117" t="s">
        <v>398</v>
      </c>
      <c r="S1992" s="117" t="s">
        <v>398</v>
      </c>
      <c r="T1992" s="117" t="s">
        <v>398</v>
      </c>
      <c r="U1992" s="117" t="s">
        <v>398</v>
      </c>
      <c r="V1992" s="117" t="s">
        <v>398</v>
      </c>
      <c r="W1992" s="123">
        <v>55</v>
      </c>
      <c r="X1992" s="123" t="s">
        <v>906</v>
      </c>
      <c r="Y1992" s="120">
        <v>43559</v>
      </c>
      <c r="Z1992" s="121">
        <v>0.375</v>
      </c>
      <c r="AA1992" s="123" t="s">
        <v>661</v>
      </c>
      <c r="AB1992" s="117" t="s">
        <v>582</v>
      </c>
      <c r="AC1992" s="119" t="s">
        <v>398</v>
      </c>
      <c r="AD1992" s="119" t="s">
        <v>398</v>
      </c>
    </row>
    <row r="1993" spans="1:30">
      <c r="A1993" s="117">
        <v>1992</v>
      </c>
      <c r="B1993" s="123" t="s">
        <v>467</v>
      </c>
      <c r="C1993" s="117" t="s">
        <v>5</v>
      </c>
      <c r="D1993" s="117" t="s">
        <v>595</v>
      </c>
      <c r="E1993" s="117">
        <v>1992</v>
      </c>
      <c r="F1993" s="117" t="s">
        <v>923</v>
      </c>
      <c r="G1993" s="117" t="s">
        <v>591</v>
      </c>
      <c r="H1993" s="117" t="s">
        <v>1016</v>
      </c>
      <c r="I1993" s="117" t="s">
        <v>398</v>
      </c>
      <c r="J1993" s="117" t="s">
        <v>398</v>
      </c>
      <c r="K1993" s="117" t="s">
        <v>398</v>
      </c>
      <c r="L1993" s="117" t="s">
        <v>398</v>
      </c>
      <c r="M1993" s="117" t="s">
        <v>398</v>
      </c>
      <c r="N1993" s="117" t="s">
        <v>398</v>
      </c>
      <c r="O1993" s="125" t="s">
        <v>579</v>
      </c>
      <c r="P1993" s="117">
        <v>1</v>
      </c>
      <c r="Q1993" s="117" t="s">
        <v>398</v>
      </c>
      <c r="R1993" s="117" t="s">
        <v>398</v>
      </c>
      <c r="S1993" s="117" t="s">
        <v>398</v>
      </c>
      <c r="T1993" s="117" t="s">
        <v>398</v>
      </c>
      <c r="U1993" s="117" t="s">
        <v>398</v>
      </c>
      <c r="V1993" s="117" t="s">
        <v>398</v>
      </c>
      <c r="W1993" s="123">
        <v>55</v>
      </c>
      <c r="X1993" s="123" t="s">
        <v>906</v>
      </c>
      <c r="Y1993" s="120">
        <v>43559</v>
      </c>
      <c r="Z1993" s="121">
        <v>0.375</v>
      </c>
      <c r="AA1993" s="123" t="s">
        <v>661</v>
      </c>
      <c r="AB1993" s="117" t="s">
        <v>582</v>
      </c>
      <c r="AC1993" s="119" t="s">
        <v>398</v>
      </c>
      <c r="AD1993" s="119" t="s">
        <v>398</v>
      </c>
    </row>
    <row r="1994" spans="1:30">
      <c r="A1994" s="117">
        <v>1993</v>
      </c>
      <c r="B1994" s="123" t="s">
        <v>467</v>
      </c>
      <c r="C1994" s="117" t="s">
        <v>5</v>
      </c>
      <c r="D1994" s="117" t="s">
        <v>595</v>
      </c>
      <c r="E1994" s="117">
        <v>1993</v>
      </c>
      <c r="F1994" s="117" t="s">
        <v>923</v>
      </c>
      <c r="G1994" s="117" t="s">
        <v>591</v>
      </c>
      <c r="H1994" s="117" t="s">
        <v>1016</v>
      </c>
      <c r="I1994" s="117" t="s">
        <v>398</v>
      </c>
      <c r="J1994" s="117" t="s">
        <v>398</v>
      </c>
      <c r="K1994" s="117" t="s">
        <v>398</v>
      </c>
      <c r="L1994" s="117" t="s">
        <v>398</v>
      </c>
      <c r="M1994" s="117" t="s">
        <v>398</v>
      </c>
      <c r="N1994" s="117" t="s">
        <v>398</v>
      </c>
      <c r="O1994" s="125" t="s">
        <v>579</v>
      </c>
      <c r="P1994" s="117">
        <v>1</v>
      </c>
      <c r="Q1994" s="117" t="s">
        <v>398</v>
      </c>
      <c r="R1994" s="117" t="s">
        <v>398</v>
      </c>
      <c r="S1994" s="117" t="s">
        <v>398</v>
      </c>
      <c r="T1994" s="117" t="s">
        <v>398</v>
      </c>
      <c r="U1994" s="117" t="s">
        <v>398</v>
      </c>
      <c r="V1994" s="117" t="s">
        <v>398</v>
      </c>
      <c r="W1994" s="123">
        <v>55</v>
      </c>
      <c r="X1994" s="123" t="s">
        <v>906</v>
      </c>
      <c r="Y1994" s="120">
        <v>43559</v>
      </c>
      <c r="Z1994" s="121">
        <v>0.375</v>
      </c>
      <c r="AA1994" s="123" t="s">
        <v>661</v>
      </c>
      <c r="AB1994" s="117" t="s">
        <v>582</v>
      </c>
      <c r="AC1994" s="119" t="s">
        <v>398</v>
      </c>
      <c r="AD1994" s="119" t="s">
        <v>398</v>
      </c>
    </row>
    <row r="1995" spans="1:30">
      <c r="A1995" s="117">
        <v>1994</v>
      </c>
      <c r="B1995" s="123" t="s">
        <v>467</v>
      </c>
      <c r="C1995" s="117" t="s">
        <v>5</v>
      </c>
      <c r="D1995" s="117" t="s">
        <v>595</v>
      </c>
      <c r="E1995" s="117">
        <v>1994</v>
      </c>
      <c r="F1995" s="117" t="s">
        <v>923</v>
      </c>
      <c r="G1995" s="117" t="s">
        <v>591</v>
      </c>
      <c r="H1995" s="117" t="s">
        <v>1016</v>
      </c>
      <c r="I1995" s="117" t="s">
        <v>398</v>
      </c>
      <c r="J1995" s="117" t="s">
        <v>398</v>
      </c>
      <c r="K1995" s="117" t="s">
        <v>398</v>
      </c>
      <c r="L1995" s="117" t="s">
        <v>398</v>
      </c>
      <c r="M1995" s="117" t="s">
        <v>398</v>
      </c>
      <c r="N1995" s="117" t="s">
        <v>398</v>
      </c>
      <c r="O1995" s="125" t="s">
        <v>579</v>
      </c>
      <c r="P1995" s="117">
        <v>1</v>
      </c>
      <c r="Q1995" s="117" t="s">
        <v>398</v>
      </c>
      <c r="R1995" s="117" t="s">
        <v>398</v>
      </c>
      <c r="S1995" s="117" t="s">
        <v>398</v>
      </c>
      <c r="T1995" s="117" t="s">
        <v>398</v>
      </c>
      <c r="U1995" s="117" t="s">
        <v>398</v>
      </c>
      <c r="V1995" s="117" t="s">
        <v>398</v>
      </c>
      <c r="W1995" s="123">
        <v>55</v>
      </c>
      <c r="X1995" s="123" t="s">
        <v>906</v>
      </c>
      <c r="Y1995" s="120">
        <v>43559</v>
      </c>
      <c r="Z1995" s="121">
        <v>0.375</v>
      </c>
      <c r="AA1995" s="123" t="s">
        <v>661</v>
      </c>
      <c r="AB1995" s="117" t="s">
        <v>582</v>
      </c>
      <c r="AC1995" s="119" t="s">
        <v>398</v>
      </c>
      <c r="AD1995" s="119" t="s">
        <v>398</v>
      </c>
    </row>
    <row r="1996" spans="1:30">
      <c r="A1996" s="117">
        <v>1995</v>
      </c>
      <c r="B1996" s="123" t="s">
        <v>467</v>
      </c>
      <c r="C1996" s="117" t="s">
        <v>5</v>
      </c>
      <c r="D1996" s="117" t="s">
        <v>595</v>
      </c>
      <c r="E1996" s="117">
        <v>1995</v>
      </c>
      <c r="F1996" s="117" t="s">
        <v>923</v>
      </c>
      <c r="G1996" s="117" t="s">
        <v>591</v>
      </c>
      <c r="H1996" s="117" t="s">
        <v>1016</v>
      </c>
      <c r="I1996" s="117" t="s">
        <v>398</v>
      </c>
      <c r="J1996" s="117" t="s">
        <v>398</v>
      </c>
      <c r="K1996" s="117" t="s">
        <v>398</v>
      </c>
      <c r="L1996" s="117" t="s">
        <v>398</v>
      </c>
      <c r="M1996" s="117" t="s">
        <v>398</v>
      </c>
      <c r="N1996" s="117" t="s">
        <v>398</v>
      </c>
      <c r="O1996" s="125" t="s">
        <v>579</v>
      </c>
      <c r="P1996" s="117">
        <v>1</v>
      </c>
      <c r="Q1996" s="117" t="s">
        <v>398</v>
      </c>
      <c r="R1996" s="117" t="s">
        <v>398</v>
      </c>
      <c r="S1996" s="117" t="s">
        <v>398</v>
      </c>
      <c r="T1996" s="117" t="s">
        <v>398</v>
      </c>
      <c r="U1996" s="117" t="s">
        <v>398</v>
      </c>
      <c r="V1996" s="117" t="s">
        <v>398</v>
      </c>
      <c r="W1996" s="123">
        <v>55</v>
      </c>
      <c r="X1996" s="123" t="s">
        <v>906</v>
      </c>
      <c r="Y1996" s="120">
        <v>43559</v>
      </c>
      <c r="Z1996" s="121">
        <v>0.375</v>
      </c>
      <c r="AA1996" s="123" t="s">
        <v>661</v>
      </c>
      <c r="AB1996" s="117" t="s">
        <v>582</v>
      </c>
      <c r="AC1996" s="119" t="s">
        <v>398</v>
      </c>
      <c r="AD1996" s="119" t="s">
        <v>398</v>
      </c>
    </row>
    <row r="1997" spans="1:30">
      <c r="A1997" s="117">
        <v>1996</v>
      </c>
      <c r="B1997" s="123" t="s">
        <v>467</v>
      </c>
      <c r="C1997" s="117" t="s">
        <v>5</v>
      </c>
      <c r="D1997" s="117" t="s">
        <v>595</v>
      </c>
      <c r="E1997" s="117">
        <v>1996</v>
      </c>
      <c r="F1997" s="117" t="s">
        <v>923</v>
      </c>
      <c r="G1997" s="117" t="s">
        <v>591</v>
      </c>
      <c r="H1997" s="117" t="s">
        <v>1016</v>
      </c>
      <c r="I1997" s="117" t="s">
        <v>398</v>
      </c>
      <c r="J1997" s="117" t="s">
        <v>398</v>
      </c>
      <c r="K1997" s="117" t="s">
        <v>398</v>
      </c>
      <c r="L1997" s="117" t="s">
        <v>398</v>
      </c>
      <c r="M1997" s="117" t="s">
        <v>398</v>
      </c>
      <c r="N1997" s="117" t="s">
        <v>398</v>
      </c>
      <c r="O1997" s="125" t="s">
        <v>579</v>
      </c>
      <c r="P1997" s="117">
        <v>1</v>
      </c>
      <c r="Q1997" s="117" t="s">
        <v>398</v>
      </c>
      <c r="R1997" s="117" t="s">
        <v>398</v>
      </c>
      <c r="S1997" s="117" t="s">
        <v>398</v>
      </c>
      <c r="T1997" s="117" t="s">
        <v>398</v>
      </c>
      <c r="U1997" s="117" t="s">
        <v>398</v>
      </c>
      <c r="V1997" s="117" t="s">
        <v>398</v>
      </c>
      <c r="W1997" s="123">
        <v>55</v>
      </c>
      <c r="X1997" s="123" t="s">
        <v>906</v>
      </c>
      <c r="Y1997" s="120">
        <v>43559</v>
      </c>
      <c r="Z1997" s="121">
        <v>0.375</v>
      </c>
      <c r="AA1997" s="123" t="s">
        <v>661</v>
      </c>
      <c r="AB1997" s="117" t="s">
        <v>582</v>
      </c>
      <c r="AC1997" s="119" t="s">
        <v>398</v>
      </c>
      <c r="AD1997" s="119" t="s">
        <v>398</v>
      </c>
    </row>
    <row r="1998" spans="1:30">
      <c r="A1998" s="117">
        <v>1997</v>
      </c>
      <c r="B1998" s="123" t="s">
        <v>467</v>
      </c>
      <c r="C1998" s="117" t="s">
        <v>5</v>
      </c>
      <c r="D1998" s="117" t="s">
        <v>595</v>
      </c>
      <c r="E1998" s="117">
        <v>1997</v>
      </c>
      <c r="F1998" s="117" t="s">
        <v>923</v>
      </c>
      <c r="G1998" s="117" t="s">
        <v>591</v>
      </c>
      <c r="H1998" s="117" t="s">
        <v>1016</v>
      </c>
      <c r="I1998" s="117" t="s">
        <v>398</v>
      </c>
      <c r="J1998" s="117" t="s">
        <v>398</v>
      </c>
      <c r="K1998" s="117" t="s">
        <v>398</v>
      </c>
      <c r="L1998" s="117" t="s">
        <v>398</v>
      </c>
      <c r="M1998" s="117" t="s">
        <v>398</v>
      </c>
      <c r="N1998" s="117" t="s">
        <v>398</v>
      </c>
      <c r="O1998" s="125" t="s">
        <v>579</v>
      </c>
      <c r="P1998" s="117">
        <v>1</v>
      </c>
      <c r="Q1998" s="117" t="s">
        <v>398</v>
      </c>
      <c r="R1998" s="117" t="s">
        <v>398</v>
      </c>
      <c r="S1998" s="117" t="s">
        <v>398</v>
      </c>
      <c r="T1998" s="117" t="s">
        <v>398</v>
      </c>
      <c r="U1998" s="117" t="s">
        <v>398</v>
      </c>
      <c r="V1998" s="117" t="s">
        <v>398</v>
      </c>
      <c r="W1998" s="123">
        <v>55</v>
      </c>
      <c r="X1998" s="123" t="s">
        <v>906</v>
      </c>
      <c r="Y1998" s="120">
        <v>43559</v>
      </c>
      <c r="Z1998" s="121">
        <v>0.375</v>
      </c>
      <c r="AA1998" s="123" t="s">
        <v>661</v>
      </c>
      <c r="AB1998" s="117" t="s">
        <v>582</v>
      </c>
      <c r="AC1998" s="119" t="s">
        <v>398</v>
      </c>
      <c r="AD1998" s="119" t="s">
        <v>398</v>
      </c>
    </row>
    <row r="1999" spans="1:30">
      <c r="A1999" s="117">
        <v>1998</v>
      </c>
      <c r="B1999" s="123" t="s">
        <v>467</v>
      </c>
      <c r="C1999" s="117" t="s">
        <v>5</v>
      </c>
      <c r="D1999" s="117" t="s">
        <v>595</v>
      </c>
      <c r="E1999" s="117">
        <v>1998</v>
      </c>
      <c r="F1999" s="117" t="s">
        <v>923</v>
      </c>
      <c r="G1999" s="117" t="s">
        <v>591</v>
      </c>
      <c r="H1999" s="117" t="s">
        <v>1016</v>
      </c>
      <c r="I1999" s="117" t="s">
        <v>398</v>
      </c>
      <c r="J1999" s="117" t="s">
        <v>398</v>
      </c>
      <c r="K1999" s="117" t="s">
        <v>398</v>
      </c>
      <c r="L1999" s="117" t="s">
        <v>398</v>
      </c>
      <c r="M1999" s="117" t="s">
        <v>398</v>
      </c>
      <c r="N1999" s="117" t="s">
        <v>398</v>
      </c>
      <c r="O1999" s="125" t="s">
        <v>579</v>
      </c>
      <c r="P1999" s="117">
        <v>1</v>
      </c>
      <c r="Q1999" s="117" t="s">
        <v>398</v>
      </c>
      <c r="R1999" s="117" t="s">
        <v>398</v>
      </c>
      <c r="S1999" s="117" t="s">
        <v>398</v>
      </c>
      <c r="T1999" s="117" t="s">
        <v>398</v>
      </c>
      <c r="U1999" s="117" t="s">
        <v>398</v>
      </c>
      <c r="V1999" s="117" t="s">
        <v>398</v>
      </c>
      <c r="W1999" s="123">
        <v>55</v>
      </c>
      <c r="X1999" s="123" t="s">
        <v>906</v>
      </c>
      <c r="Y1999" s="120">
        <v>43559</v>
      </c>
      <c r="Z1999" s="121">
        <v>0.375</v>
      </c>
      <c r="AA1999" s="123" t="s">
        <v>661</v>
      </c>
      <c r="AB1999" s="117" t="s">
        <v>582</v>
      </c>
      <c r="AC1999" s="119" t="s">
        <v>398</v>
      </c>
      <c r="AD1999" s="119" t="s">
        <v>398</v>
      </c>
    </row>
    <row r="2000" spans="1:30">
      <c r="A2000" s="117">
        <v>1999</v>
      </c>
      <c r="B2000" s="123" t="s">
        <v>467</v>
      </c>
      <c r="C2000" s="117" t="s">
        <v>5</v>
      </c>
      <c r="D2000" s="117" t="s">
        <v>595</v>
      </c>
      <c r="E2000" s="117">
        <v>1999</v>
      </c>
      <c r="F2000" s="117" t="s">
        <v>923</v>
      </c>
      <c r="G2000" s="117" t="s">
        <v>591</v>
      </c>
      <c r="H2000" s="117" t="s">
        <v>1016</v>
      </c>
      <c r="I2000" s="117" t="s">
        <v>398</v>
      </c>
      <c r="J2000" s="117" t="s">
        <v>398</v>
      </c>
      <c r="K2000" s="117" t="s">
        <v>398</v>
      </c>
      <c r="L2000" s="117" t="s">
        <v>398</v>
      </c>
      <c r="M2000" s="117" t="s">
        <v>398</v>
      </c>
      <c r="N2000" s="117" t="s">
        <v>398</v>
      </c>
      <c r="O2000" s="125" t="s">
        <v>579</v>
      </c>
      <c r="P2000" s="117">
        <v>1</v>
      </c>
      <c r="Q2000" s="117" t="s">
        <v>398</v>
      </c>
      <c r="R2000" s="117" t="s">
        <v>398</v>
      </c>
      <c r="S2000" s="117" t="s">
        <v>398</v>
      </c>
      <c r="T2000" s="117" t="s">
        <v>398</v>
      </c>
      <c r="U2000" s="117" t="s">
        <v>398</v>
      </c>
      <c r="V2000" s="117" t="s">
        <v>398</v>
      </c>
      <c r="W2000" s="123">
        <v>55</v>
      </c>
      <c r="X2000" s="123" t="s">
        <v>906</v>
      </c>
      <c r="Y2000" s="120">
        <v>43559</v>
      </c>
      <c r="Z2000" s="121">
        <v>0.375</v>
      </c>
      <c r="AA2000" s="123" t="s">
        <v>661</v>
      </c>
      <c r="AB2000" s="117" t="s">
        <v>582</v>
      </c>
      <c r="AC2000" s="119" t="s">
        <v>398</v>
      </c>
      <c r="AD2000" s="119" t="s">
        <v>398</v>
      </c>
    </row>
    <row r="2001" spans="1:30">
      <c r="A2001" s="117">
        <v>2000</v>
      </c>
      <c r="B2001" s="123" t="s">
        <v>467</v>
      </c>
      <c r="C2001" s="117" t="s">
        <v>5</v>
      </c>
      <c r="D2001" s="117" t="s">
        <v>595</v>
      </c>
      <c r="E2001" s="117">
        <v>2000</v>
      </c>
      <c r="F2001" s="117" t="s">
        <v>923</v>
      </c>
      <c r="G2001" s="117" t="s">
        <v>591</v>
      </c>
      <c r="H2001" s="117" t="s">
        <v>1016</v>
      </c>
      <c r="I2001" s="117" t="s">
        <v>398</v>
      </c>
      <c r="J2001" s="117" t="s">
        <v>398</v>
      </c>
      <c r="K2001" s="117" t="s">
        <v>398</v>
      </c>
      <c r="L2001" s="117" t="s">
        <v>398</v>
      </c>
      <c r="M2001" s="117" t="s">
        <v>398</v>
      </c>
      <c r="N2001" s="117" t="s">
        <v>398</v>
      </c>
      <c r="O2001" s="125" t="s">
        <v>579</v>
      </c>
      <c r="P2001" s="117">
        <v>1</v>
      </c>
      <c r="Q2001" s="117" t="s">
        <v>398</v>
      </c>
      <c r="R2001" s="117" t="s">
        <v>398</v>
      </c>
      <c r="S2001" s="117" t="s">
        <v>398</v>
      </c>
      <c r="T2001" s="117" t="s">
        <v>398</v>
      </c>
      <c r="U2001" s="117" t="s">
        <v>398</v>
      </c>
      <c r="V2001" s="117" t="s">
        <v>398</v>
      </c>
      <c r="W2001" s="123">
        <v>55</v>
      </c>
      <c r="X2001" s="123" t="s">
        <v>906</v>
      </c>
      <c r="Y2001" s="120">
        <v>43559</v>
      </c>
      <c r="Z2001" s="121">
        <v>0.375</v>
      </c>
      <c r="AA2001" s="123" t="s">
        <v>661</v>
      </c>
      <c r="AB2001" s="117" t="s">
        <v>582</v>
      </c>
      <c r="AC2001" s="119" t="s">
        <v>398</v>
      </c>
      <c r="AD2001" s="119" t="s">
        <v>398</v>
      </c>
    </row>
    <row r="2002" spans="1:30">
      <c r="A2002" s="117">
        <v>2001</v>
      </c>
      <c r="B2002" s="123" t="s">
        <v>467</v>
      </c>
      <c r="C2002" s="117" t="s">
        <v>5</v>
      </c>
      <c r="D2002" s="117" t="s">
        <v>595</v>
      </c>
      <c r="E2002" s="117">
        <v>2001</v>
      </c>
      <c r="F2002" s="117" t="s">
        <v>923</v>
      </c>
      <c r="G2002" s="117" t="s">
        <v>591</v>
      </c>
      <c r="H2002" s="117" t="s">
        <v>1016</v>
      </c>
      <c r="I2002" s="117" t="s">
        <v>398</v>
      </c>
      <c r="J2002" s="117" t="s">
        <v>398</v>
      </c>
      <c r="K2002" s="117" t="s">
        <v>398</v>
      </c>
      <c r="L2002" s="117" t="s">
        <v>398</v>
      </c>
      <c r="M2002" s="117" t="s">
        <v>398</v>
      </c>
      <c r="N2002" s="117" t="s">
        <v>398</v>
      </c>
      <c r="O2002" s="125" t="s">
        <v>579</v>
      </c>
      <c r="P2002" s="117">
        <v>1</v>
      </c>
      <c r="Q2002" s="117" t="s">
        <v>398</v>
      </c>
      <c r="R2002" s="117" t="s">
        <v>398</v>
      </c>
      <c r="S2002" s="117" t="s">
        <v>398</v>
      </c>
      <c r="T2002" s="117" t="s">
        <v>398</v>
      </c>
      <c r="U2002" s="117" t="s">
        <v>398</v>
      </c>
      <c r="V2002" s="117" t="s">
        <v>398</v>
      </c>
      <c r="W2002" s="123">
        <v>55</v>
      </c>
      <c r="X2002" s="123" t="s">
        <v>906</v>
      </c>
      <c r="Y2002" s="120">
        <v>43559</v>
      </c>
      <c r="Z2002" s="121">
        <v>0.375</v>
      </c>
      <c r="AA2002" s="123" t="s">
        <v>661</v>
      </c>
      <c r="AB2002" s="117" t="s">
        <v>582</v>
      </c>
      <c r="AC2002" s="119" t="s">
        <v>398</v>
      </c>
      <c r="AD2002" s="119" t="s">
        <v>398</v>
      </c>
    </row>
    <row r="2003" spans="1:30">
      <c r="A2003" s="117">
        <v>2002</v>
      </c>
      <c r="B2003" s="123" t="s">
        <v>467</v>
      </c>
      <c r="C2003" s="117" t="s">
        <v>5</v>
      </c>
      <c r="D2003" s="117" t="s">
        <v>595</v>
      </c>
      <c r="E2003" s="117">
        <v>2002</v>
      </c>
      <c r="F2003" s="117" t="s">
        <v>923</v>
      </c>
      <c r="G2003" s="117" t="s">
        <v>591</v>
      </c>
      <c r="H2003" s="117" t="s">
        <v>1016</v>
      </c>
      <c r="I2003" s="117" t="s">
        <v>398</v>
      </c>
      <c r="J2003" s="117" t="s">
        <v>398</v>
      </c>
      <c r="K2003" s="117" t="s">
        <v>398</v>
      </c>
      <c r="L2003" s="117" t="s">
        <v>398</v>
      </c>
      <c r="M2003" s="117" t="s">
        <v>398</v>
      </c>
      <c r="N2003" s="117" t="s">
        <v>398</v>
      </c>
      <c r="O2003" s="125" t="s">
        <v>579</v>
      </c>
      <c r="P2003" s="117">
        <v>1</v>
      </c>
      <c r="Q2003" s="117" t="s">
        <v>398</v>
      </c>
      <c r="R2003" s="117" t="s">
        <v>398</v>
      </c>
      <c r="S2003" s="117" t="s">
        <v>398</v>
      </c>
      <c r="T2003" s="117" t="s">
        <v>398</v>
      </c>
      <c r="U2003" s="117" t="s">
        <v>398</v>
      </c>
      <c r="V2003" s="117" t="s">
        <v>398</v>
      </c>
      <c r="W2003" s="123">
        <v>55</v>
      </c>
      <c r="X2003" s="123" t="s">
        <v>906</v>
      </c>
      <c r="Y2003" s="120">
        <v>43559</v>
      </c>
      <c r="Z2003" s="121">
        <v>0.375</v>
      </c>
      <c r="AA2003" s="123" t="s">
        <v>661</v>
      </c>
      <c r="AB2003" s="117" t="s">
        <v>582</v>
      </c>
      <c r="AC2003" s="119" t="s">
        <v>398</v>
      </c>
      <c r="AD2003" s="119" t="s">
        <v>398</v>
      </c>
    </row>
    <row r="2004" spans="1:30">
      <c r="A2004" s="117">
        <v>2003</v>
      </c>
      <c r="B2004" s="123" t="s">
        <v>467</v>
      </c>
      <c r="C2004" s="117" t="s">
        <v>5</v>
      </c>
      <c r="D2004" s="117" t="s">
        <v>595</v>
      </c>
      <c r="E2004" s="117">
        <v>2003</v>
      </c>
      <c r="F2004" s="117" t="s">
        <v>923</v>
      </c>
      <c r="G2004" s="117" t="s">
        <v>591</v>
      </c>
      <c r="H2004" s="117" t="s">
        <v>1016</v>
      </c>
      <c r="I2004" s="117" t="s">
        <v>398</v>
      </c>
      <c r="J2004" s="117" t="s">
        <v>398</v>
      </c>
      <c r="K2004" s="117" t="s">
        <v>398</v>
      </c>
      <c r="L2004" s="117" t="s">
        <v>398</v>
      </c>
      <c r="M2004" s="117" t="s">
        <v>398</v>
      </c>
      <c r="N2004" s="117" t="s">
        <v>398</v>
      </c>
      <c r="O2004" s="125" t="s">
        <v>579</v>
      </c>
      <c r="P2004" s="117">
        <v>1</v>
      </c>
      <c r="Q2004" s="117" t="s">
        <v>398</v>
      </c>
      <c r="R2004" s="117" t="s">
        <v>398</v>
      </c>
      <c r="S2004" s="117" t="s">
        <v>398</v>
      </c>
      <c r="T2004" s="117" t="s">
        <v>398</v>
      </c>
      <c r="U2004" s="117" t="s">
        <v>398</v>
      </c>
      <c r="V2004" s="117" t="s">
        <v>398</v>
      </c>
      <c r="W2004" s="123">
        <v>55</v>
      </c>
      <c r="X2004" s="123" t="s">
        <v>906</v>
      </c>
      <c r="Y2004" s="120">
        <v>43559</v>
      </c>
      <c r="Z2004" s="121">
        <v>0.375</v>
      </c>
      <c r="AA2004" s="123" t="s">
        <v>661</v>
      </c>
      <c r="AB2004" s="117" t="s">
        <v>582</v>
      </c>
      <c r="AC2004" s="119" t="s">
        <v>398</v>
      </c>
      <c r="AD2004" s="119" t="s">
        <v>398</v>
      </c>
    </row>
    <row r="2005" spans="1:30">
      <c r="A2005" s="117">
        <v>2004</v>
      </c>
      <c r="B2005" s="123" t="s">
        <v>467</v>
      </c>
      <c r="C2005" s="117" t="s">
        <v>5</v>
      </c>
      <c r="D2005" s="117" t="s">
        <v>595</v>
      </c>
      <c r="E2005" s="117">
        <v>2004</v>
      </c>
      <c r="F2005" s="117" t="s">
        <v>923</v>
      </c>
      <c r="G2005" s="117" t="s">
        <v>591</v>
      </c>
      <c r="H2005" s="117" t="s">
        <v>1016</v>
      </c>
      <c r="I2005" s="117" t="s">
        <v>398</v>
      </c>
      <c r="J2005" s="117" t="s">
        <v>398</v>
      </c>
      <c r="K2005" s="117" t="s">
        <v>398</v>
      </c>
      <c r="L2005" s="117" t="s">
        <v>398</v>
      </c>
      <c r="M2005" s="117" t="s">
        <v>398</v>
      </c>
      <c r="N2005" s="117" t="s">
        <v>398</v>
      </c>
      <c r="O2005" s="125" t="s">
        <v>579</v>
      </c>
      <c r="P2005" s="117">
        <v>1</v>
      </c>
      <c r="Q2005" s="117" t="s">
        <v>398</v>
      </c>
      <c r="R2005" s="117" t="s">
        <v>398</v>
      </c>
      <c r="S2005" s="117" t="s">
        <v>398</v>
      </c>
      <c r="T2005" s="117" t="s">
        <v>398</v>
      </c>
      <c r="U2005" s="117" t="s">
        <v>398</v>
      </c>
      <c r="V2005" s="117" t="s">
        <v>398</v>
      </c>
      <c r="W2005" s="123">
        <v>55</v>
      </c>
      <c r="X2005" s="123" t="s">
        <v>906</v>
      </c>
      <c r="Y2005" s="120">
        <v>43559</v>
      </c>
      <c r="Z2005" s="121">
        <v>0.375</v>
      </c>
      <c r="AA2005" s="123" t="s">
        <v>661</v>
      </c>
      <c r="AB2005" s="117" t="s">
        <v>582</v>
      </c>
      <c r="AC2005" s="119" t="s">
        <v>398</v>
      </c>
      <c r="AD2005" s="119" t="s">
        <v>398</v>
      </c>
    </row>
    <row r="2006" spans="1:30">
      <c r="A2006" s="117">
        <v>2005</v>
      </c>
      <c r="B2006" s="123" t="s">
        <v>467</v>
      </c>
      <c r="C2006" s="117" t="s">
        <v>5</v>
      </c>
      <c r="D2006" s="117" t="s">
        <v>595</v>
      </c>
      <c r="E2006" s="117">
        <v>2005</v>
      </c>
      <c r="F2006" s="117" t="s">
        <v>923</v>
      </c>
      <c r="G2006" s="117" t="s">
        <v>591</v>
      </c>
      <c r="H2006" s="117" t="s">
        <v>1016</v>
      </c>
      <c r="I2006" s="117" t="s">
        <v>398</v>
      </c>
      <c r="J2006" s="117" t="s">
        <v>398</v>
      </c>
      <c r="K2006" s="117" t="s">
        <v>398</v>
      </c>
      <c r="L2006" s="117" t="s">
        <v>398</v>
      </c>
      <c r="M2006" s="117" t="s">
        <v>398</v>
      </c>
      <c r="N2006" s="117" t="s">
        <v>398</v>
      </c>
      <c r="O2006" s="125" t="s">
        <v>579</v>
      </c>
      <c r="P2006" s="117">
        <v>1</v>
      </c>
      <c r="Q2006" s="117" t="s">
        <v>398</v>
      </c>
      <c r="R2006" s="117" t="s">
        <v>398</v>
      </c>
      <c r="S2006" s="117" t="s">
        <v>398</v>
      </c>
      <c r="T2006" s="117" t="s">
        <v>398</v>
      </c>
      <c r="U2006" s="117" t="s">
        <v>398</v>
      </c>
      <c r="V2006" s="117" t="s">
        <v>398</v>
      </c>
      <c r="W2006" s="123">
        <v>55</v>
      </c>
      <c r="X2006" s="123" t="s">
        <v>906</v>
      </c>
      <c r="Y2006" s="120">
        <v>43559</v>
      </c>
      <c r="Z2006" s="121">
        <v>0.375</v>
      </c>
      <c r="AA2006" s="123" t="s">
        <v>661</v>
      </c>
      <c r="AB2006" s="117" t="s">
        <v>582</v>
      </c>
      <c r="AC2006" s="119" t="s">
        <v>398</v>
      </c>
      <c r="AD2006" s="119" t="s">
        <v>398</v>
      </c>
    </row>
    <row r="2007" spans="1:30">
      <c r="A2007" s="117">
        <v>2006</v>
      </c>
      <c r="B2007" s="123" t="s">
        <v>467</v>
      </c>
      <c r="C2007" s="117" t="s">
        <v>5</v>
      </c>
      <c r="D2007" s="117" t="s">
        <v>595</v>
      </c>
      <c r="E2007" s="117">
        <v>2006</v>
      </c>
      <c r="F2007" s="117" t="s">
        <v>923</v>
      </c>
      <c r="G2007" s="117" t="s">
        <v>591</v>
      </c>
      <c r="H2007" s="117" t="s">
        <v>1016</v>
      </c>
      <c r="I2007" s="117" t="s">
        <v>398</v>
      </c>
      <c r="J2007" s="117" t="s">
        <v>398</v>
      </c>
      <c r="K2007" s="117" t="s">
        <v>398</v>
      </c>
      <c r="L2007" s="117" t="s">
        <v>398</v>
      </c>
      <c r="M2007" s="117" t="s">
        <v>398</v>
      </c>
      <c r="N2007" s="117" t="s">
        <v>398</v>
      </c>
      <c r="O2007" s="125" t="s">
        <v>579</v>
      </c>
      <c r="P2007" s="117">
        <v>1</v>
      </c>
      <c r="Q2007" s="117" t="s">
        <v>398</v>
      </c>
      <c r="R2007" s="117" t="s">
        <v>398</v>
      </c>
      <c r="S2007" s="117" t="s">
        <v>398</v>
      </c>
      <c r="T2007" s="117" t="s">
        <v>398</v>
      </c>
      <c r="U2007" s="117" t="s">
        <v>398</v>
      </c>
      <c r="V2007" s="117" t="s">
        <v>398</v>
      </c>
      <c r="W2007" s="123">
        <v>55</v>
      </c>
      <c r="X2007" s="123" t="s">
        <v>906</v>
      </c>
      <c r="Y2007" s="120">
        <v>43559</v>
      </c>
      <c r="Z2007" s="121">
        <v>0.375</v>
      </c>
      <c r="AA2007" s="123" t="s">
        <v>661</v>
      </c>
      <c r="AB2007" s="117" t="s">
        <v>582</v>
      </c>
      <c r="AC2007" s="119" t="s">
        <v>398</v>
      </c>
      <c r="AD2007" s="119" t="s">
        <v>398</v>
      </c>
    </row>
    <row r="2008" spans="1:30">
      <c r="A2008" s="117">
        <v>2007</v>
      </c>
      <c r="B2008" s="123" t="s">
        <v>467</v>
      </c>
      <c r="C2008" s="117" t="s">
        <v>5</v>
      </c>
      <c r="D2008" s="117" t="s">
        <v>595</v>
      </c>
      <c r="E2008" s="117">
        <v>2007</v>
      </c>
      <c r="F2008" s="117" t="s">
        <v>923</v>
      </c>
      <c r="G2008" s="117" t="s">
        <v>591</v>
      </c>
      <c r="H2008" s="117" t="s">
        <v>1016</v>
      </c>
      <c r="I2008" s="117" t="s">
        <v>398</v>
      </c>
      <c r="J2008" s="117" t="s">
        <v>398</v>
      </c>
      <c r="K2008" s="117" t="s">
        <v>398</v>
      </c>
      <c r="L2008" s="117" t="s">
        <v>398</v>
      </c>
      <c r="M2008" s="117" t="s">
        <v>398</v>
      </c>
      <c r="N2008" s="117" t="s">
        <v>398</v>
      </c>
      <c r="O2008" s="125" t="s">
        <v>579</v>
      </c>
      <c r="P2008" s="117">
        <v>1</v>
      </c>
      <c r="Q2008" s="117" t="s">
        <v>398</v>
      </c>
      <c r="R2008" s="117" t="s">
        <v>398</v>
      </c>
      <c r="S2008" s="117" t="s">
        <v>398</v>
      </c>
      <c r="T2008" s="117" t="s">
        <v>398</v>
      </c>
      <c r="U2008" s="117" t="s">
        <v>398</v>
      </c>
      <c r="V2008" s="117" t="s">
        <v>398</v>
      </c>
      <c r="W2008" s="123">
        <v>55</v>
      </c>
      <c r="X2008" s="123" t="s">
        <v>906</v>
      </c>
      <c r="Y2008" s="120">
        <v>43559</v>
      </c>
      <c r="Z2008" s="121">
        <v>0.375</v>
      </c>
      <c r="AA2008" s="123" t="s">
        <v>661</v>
      </c>
      <c r="AB2008" s="117" t="s">
        <v>582</v>
      </c>
      <c r="AC2008" s="119" t="s">
        <v>398</v>
      </c>
      <c r="AD2008" s="119" t="s">
        <v>398</v>
      </c>
    </row>
    <row r="2009" spans="1:30">
      <c r="A2009" s="117">
        <v>2008</v>
      </c>
      <c r="B2009" s="123" t="s">
        <v>467</v>
      </c>
      <c r="C2009" s="117" t="s">
        <v>5</v>
      </c>
      <c r="D2009" s="117" t="s">
        <v>595</v>
      </c>
      <c r="E2009" s="117">
        <v>2008</v>
      </c>
      <c r="F2009" s="117" t="s">
        <v>923</v>
      </c>
      <c r="G2009" s="117" t="s">
        <v>591</v>
      </c>
      <c r="H2009" s="117" t="s">
        <v>1016</v>
      </c>
      <c r="I2009" s="117" t="s">
        <v>398</v>
      </c>
      <c r="J2009" s="117" t="s">
        <v>398</v>
      </c>
      <c r="K2009" s="117" t="s">
        <v>398</v>
      </c>
      <c r="L2009" s="117" t="s">
        <v>398</v>
      </c>
      <c r="M2009" s="117" t="s">
        <v>398</v>
      </c>
      <c r="N2009" s="117" t="s">
        <v>398</v>
      </c>
      <c r="O2009" s="125" t="s">
        <v>579</v>
      </c>
      <c r="P2009" s="117">
        <v>1</v>
      </c>
      <c r="Q2009" s="117" t="s">
        <v>398</v>
      </c>
      <c r="R2009" s="117" t="s">
        <v>398</v>
      </c>
      <c r="S2009" s="117" t="s">
        <v>398</v>
      </c>
      <c r="T2009" s="117" t="s">
        <v>398</v>
      </c>
      <c r="U2009" s="117" t="s">
        <v>398</v>
      </c>
      <c r="V2009" s="117" t="s">
        <v>398</v>
      </c>
      <c r="W2009" s="123">
        <v>55</v>
      </c>
      <c r="X2009" s="123" t="s">
        <v>906</v>
      </c>
      <c r="Y2009" s="120">
        <v>43559</v>
      </c>
      <c r="Z2009" s="121">
        <v>0.375</v>
      </c>
      <c r="AA2009" s="123" t="s">
        <v>661</v>
      </c>
      <c r="AB2009" s="117" t="s">
        <v>582</v>
      </c>
      <c r="AC2009" s="119" t="s">
        <v>398</v>
      </c>
      <c r="AD2009" s="119" t="s">
        <v>398</v>
      </c>
    </row>
    <row r="2010" spans="1:30">
      <c r="A2010" s="117">
        <v>2009</v>
      </c>
      <c r="B2010" s="123" t="s">
        <v>467</v>
      </c>
      <c r="C2010" s="117" t="s">
        <v>5</v>
      </c>
      <c r="D2010" s="117" t="s">
        <v>595</v>
      </c>
      <c r="E2010" s="117">
        <v>2009</v>
      </c>
      <c r="F2010" s="117" t="s">
        <v>923</v>
      </c>
      <c r="G2010" s="117" t="s">
        <v>591</v>
      </c>
      <c r="H2010" s="117" t="s">
        <v>1016</v>
      </c>
      <c r="I2010" s="117" t="s">
        <v>398</v>
      </c>
      <c r="J2010" s="117" t="s">
        <v>398</v>
      </c>
      <c r="K2010" s="117" t="s">
        <v>398</v>
      </c>
      <c r="L2010" s="117" t="s">
        <v>398</v>
      </c>
      <c r="M2010" s="117" t="s">
        <v>398</v>
      </c>
      <c r="N2010" s="117" t="s">
        <v>398</v>
      </c>
      <c r="O2010" s="125" t="s">
        <v>579</v>
      </c>
      <c r="P2010" s="117">
        <v>1</v>
      </c>
      <c r="Q2010" s="117" t="s">
        <v>398</v>
      </c>
      <c r="R2010" s="117" t="s">
        <v>398</v>
      </c>
      <c r="S2010" s="117" t="s">
        <v>398</v>
      </c>
      <c r="T2010" s="117" t="s">
        <v>398</v>
      </c>
      <c r="U2010" s="117" t="s">
        <v>398</v>
      </c>
      <c r="V2010" s="117" t="s">
        <v>398</v>
      </c>
      <c r="W2010" s="123">
        <v>55</v>
      </c>
      <c r="X2010" s="123" t="s">
        <v>906</v>
      </c>
      <c r="Y2010" s="120">
        <v>43559</v>
      </c>
      <c r="Z2010" s="121">
        <v>0.375</v>
      </c>
      <c r="AA2010" s="123" t="s">
        <v>661</v>
      </c>
      <c r="AB2010" s="117" t="s">
        <v>582</v>
      </c>
      <c r="AC2010" s="119" t="s">
        <v>398</v>
      </c>
      <c r="AD2010" s="119" t="s">
        <v>398</v>
      </c>
    </row>
    <row r="2011" spans="1:30">
      <c r="A2011" s="117">
        <v>2010</v>
      </c>
      <c r="B2011" s="123" t="s">
        <v>467</v>
      </c>
      <c r="C2011" s="117" t="s">
        <v>5</v>
      </c>
      <c r="D2011" s="117" t="s">
        <v>595</v>
      </c>
      <c r="E2011" s="117">
        <v>2010</v>
      </c>
      <c r="F2011" s="117" t="s">
        <v>923</v>
      </c>
      <c r="G2011" s="117" t="s">
        <v>591</v>
      </c>
      <c r="H2011" s="117" t="s">
        <v>1016</v>
      </c>
      <c r="I2011" s="117" t="s">
        <v>398</v>
      </c>
      <c r="J2011" s="117" t="s">
        <v>398</v>
      </c>
      <c r="K2011" s="117" t="s">
        <v>398</v>
      </c>
      <c r="L2011" s="117" t="s">
        <v>398</v>
      </c>
      <c r="M2011" s="117" t="s">
        <v>398</v>
      </c>
      <c r="N2011" s="117" t="s">
        <v>398</v>
      </c>
      <c r="O2011" s="125" t="s">
        <v>579</v>
      </c>
      <c r="P2011" s="117">
        <v>1</v>
      </c>
      <c r="Q2011" s="117" t="s">
        <v>398</v>
      </c>
      <c r="R2011" s="117" t="s">
        <v>398</v>
      </c>
      <c r="S2011" s="117" t="s">
        <v>398</v>
      </c>
      <c r="T2011" s="117" t="s">
        <v>398</v>
      </c>
      <c r="U2011" s="117" t="s">
        <v>398</v>
      </c>
      <c r="V2011" s="117" t="s">
        <v>398</v>
      </c>
      <c r="W2011" s="123">
        <v>55</v>
      </c>
      <c r="X2011" s="123" t="s">
        <v>906</v>
      </c>
      <c r="Y2011" s="120">
        <v>43559</v>
      </c>
      <c r="Z2011" s="121">
        <v>0.375</v>
      </c>
      <c r="AA2011" s="123" t="s">
        <v>661</v>
      </c>
      <c r="AB2011" s="117" t="s">
        <v>582</v>
      </c>
      <c r="AC2011" s="119" t="s">
        <v>398</v>
      </c>
      <c r="AD2011" s="119" t="s">
        <v>398</v>
      </c>
    </row>
    <row r="2012" spans="1:30">
      <c r="A2012" s="117">
        <v>2011</v>
      </c>
      <c r="B2012" s="123" t="s">
        <v>467</v>
      </c>
      <c r="C2012" s="117" t="s">
        <v>5</v>
      </c>
      <c r="D2012" s="117" t="s">
        <v>595</v>
      </c>
      <c r="E2012" s="117">
        <v>2011</v>
      </c>
      <c r="F2012" s="117" t="s">
        <v>923</v>
      </c>
      <c r="G2012" s="117" t="s">
        <v>591</v>
      </c>
      <c r="H2012" s="117" t="s">
        <v>1016</v>
      </c>
      <c r="I2012" s="117" t="s">
        <v>398</v>
      </c>
      <c r="J2012" s="117" t="s">
        <v>398</v>
      </c>
      <c r="K2012" s="117" t="s">
        <v>398</v>
      </c>
      <c r="L2012" s="117" t="s">
        <v>398</v>
      </c>
      <c r="M2012" s="117" t="s">
        <v>398</v>
      </c>
      <c r="N2012" s="117" t="s">
        <v>398</v>
      </c>
      <c r="O2012" s="125" t="s">
        <v>579</v>
      </c>
      <c r="P2012" s="117">
        <v>1</v>
      </c>
      <c r="Q2012" s="117" t="s">
        <v>398</v>
      </c>
      <c r="R2012" s="117" t="s">
        <v>398</v>
      </c>
      <c r="S2012" s="117" t="s">
        <v>398</v>
      </c>
      <c r="T2012" s="117" t="s">
        <v>398</v>
      </c>
      <c r="U2012" s="117" t="s">
        <v>398</v>
      </c>
      <c r="V2012" s="117" t="s">
        <v>398</v>
      </c>
      <c r="W2012" s="123">
        <v>55</v>
      </c>
      <c r="X2012" s="123" t="s">
        <v>906</v>
      </c>
      <c r="Y2012" s="120">
        <v>43559</v>
      </c>
      <c r="Z2012" s="121">
        <v>0.375</v>
      </c>
      <c r="AA2012" s="123" t="s">
        <v>661</v>
      </c>
      <c r="AB2012" s="117" t="s">
        <v>582</v>
      </c>
      <c r="AC2012" s="119" t="s">
        <v>398</v>
      </c>
      <c r="AD2012" s="119" t="s">
        <v>398</v>
      </c>
    </row>
    <row r="2013" spans="1:30">
      <c r="A2013" s="117">
        <v>2012</v>
      </c>
      <c r="B2013" s="123" t="s">
        <v>467</v>
      </c>
      <c r="C2013" s="117" t="s">
        <v>5</v>
      </c>
      <c r="D2013" s="117" t="s">
        <v>595</v>
      </c>
      <c r="E2013" s="117">
        <v>2012</v>
      </c>
      <c r="F2013" s="117" t="s">
        <v>923</v>
      </c>
      <c r="G2013" s="117" t="s">
        <v>591</v>
      </c>
      <c r="H2013" s="117" t="s">
        <v>1016</v>
      </c>
      <c r="I2013" s="117" t="s">
        <v>398</v>
      </c>
      <c r="J2013" s="117" t="s">
        <v>398</v>
      </c>
      <c r="K2013" s="117" t="s">
        <v>398</v>
      </c>
      <c r="L2013" s="117" t="s">
        <v>398</v>
      </c>
      <c r="M2013" s="117" t="s">
        <v>398</v>
      </c>
      <c r="N2013" s="117" t="s">
        <v>398</v>
      </c>
      <c r="O2013" s="125" t="s">
        <v>579</v>
      </c>
      <c r="P2013" s="117">
        <v>1</v>
      </c>
      <c r="Q2013" s="117" t="s">
        <v>398</v>
      </c>
      <c r="R2013" s="117" t="s">
        <v>398</v>
      </c>
      <c r="S2013" s="117" t="s">
        <v>398</v>
      </c>
      <c r="T2013" s="117" t="s">
        <v>398</v>
      </c>
      <c r="U2013" s="117" t="s">
        <v>398</v>
      </c>
      <c r="V2013" s="117" t="s">
        <v>398</v>
      </c>
      <c r="W2013" s="123">
        <v>55</v>
      </c>
      <c r="X2013" s="123" t="s">
        <v>906</v>
      </c>
      <c r="Y2013" s="120">
        <v>43559</v>
      </c>
      <c r="Z2013" s="121">
        <v>0.375</v>
      </c>
      <c r="AA2013" s="123" t="s">
        <v>661</v>
      </c>
      <c r="AB2013" s="117" t="s">
        <v>582</v>
      </c>
      <c r="AC2013" s="119" t="s">
        <v>398</v>
      </c>
      <c r="AD2013" s="119" t="s">
        <v>398</v>
      </c>
    </row>
    <row r="2014" spans="1:30">
      <c r="A2014" s="117">
        <v>2013</v>
      </c>
      <c r="B2014" s="123" t="s">
        <v>467</v>
      </c>
      <c r="C2014" s="117" t="s">
        <v>5</v>
      </c>
      <c r="D2014" s="117" t="s">
        <v>595</v>
      </c>
      <c r="E2014" s="117">
        <v>2013</v>
      </c>
      <c r="F2014" s="117" t="s">
        <v>923</v>
      </c>
      <c r="G2014" s="117" t="s">
        <v>591</v>
      </c>
      <c r="H2014" s="117" t="s">
        <v>1016</v>
      </c>
      <c r="I2014" s="117" t="s">
        <v>398</v>
      </c>
      <c r="J2014" s="117" t="s">
        <v>398</v>
      </c>
      <c r="K2014" s="117" t="s">
        <v>398</v>
      </c>
      <c r="L2014" s="117" t="s">
        <v>398</v>
      </c>
      <c r="M2014" s="117" t="s">
        <v>398</v>
      </c>
      <c r="N2014" s="117" t="s">
        <v>398</v>
      </c>
      <c r="O2014" s="125" t="s">
        <v>579</v>
      </c>
      <c r="P2014" s="117">
        <v>1</v>
      </c>
      <c r="Q2014" s="117" t="s">
        <v>398</v>
      </c>
      <c r="R2014" s="117" t="s">
        <v>398</v>
      </c>
      <c r="S2014" s="117" t="s">
        <v>398</v>
      </c>
      <c r="T2014" s="117" t="s">
        <v>398</v>
      </c>
      <c r="U2014" s="117" t="s">
        <v>398</v>
      </c>
      <c r="V2014" s="117" t="s">
        <v>398</v>
      </c>
      <c r="W2014" s="123">
        <v>55</v>
      </c>
      <c r="X2014" s="123" t="s">
        <v>906</v>
      </c>
      <c r="Y2014" s="120">
        <v>43559</v>
      </c>
      <c r="Z2014" s="121">
        <v>0.375</v>
      </c>
      <c r="AA2014" s="123" t="s">
        <v>661</v>
      </c>
      <c r="AB2014" s="117" t="s">
        <v>582</v>
      </c>
      <c r="AC2014" s="119" t="s">
        <v>398</v>
      </c>
      <c r="AD2014" s="119" t="s">
        <v>398</v>
      </c>
    </row>
    <row r="2015" spans="1:30">
      <c r="A2015" s="117">
        <v>2014</v>
      </c>
      <c r="B2015" s="123" t="s">
        <v>467</v>
      </c>
      <c r="C2015" s="117" t="s">
        <v>5</v>
      </c>
      <c r="D2015" s="117" t="s">
        <v>595</v>
      </c>
      <c r="E2015" s="117">
        <v>2014</v>
      </c>
      <c r="F2015" s="117" t="s">
        <v>923</v>
      </c>
      <c r="G2015" s="117" t="s">
        <v>591</v>
      </c>
      <c r="H2015" s="117" t="s">
        <v>1016</v>
      </c>
      <c r="I2015" s="117" t="s">
        <v>398</v>
      </c>
      <c r="J2015" s="117" t="s">
        <v>398</v>
      </c>
      <c r="K2015" s="117" t="s">
        <v>398</v>
      </c>
      <c r="L2015" s="117" t="s">
        <v>398</v>
      </c>
      <c r="M2015" s="117" t="s">
        <v>398</v>
      </c>
      <c r="N2015" s="117" t="s">
        <v>398</v>
      </c>
      <c r="O2015" s="125" t="s">
        <v>579</v>
      </c>
      <c r="P2015" s="117">
        <v>1</v>
      </c>
      <c r="Q2015" s="117" t="s">
        <v>398</v>
      </c>
      <c r="R2015" s="117" t="s">
        <v>398</v>
      </c>
      <c r="S2015" s="117" t="s">
        <v>398</v>
      </c>
      <c r="T2015" s="117" t="s">
        <v>398</v>
      </c>
      <c r="U2015" s="117" t="s">
        <v>398</v>
      </c>
      <c r="V2015" s="117" t="s">
        <v>398</v>
      </c>
      <c r="W2015" s="123">
        <v>55</v>
      </c>
      <c r="X2015" s="123" t="s">
        <v>906</v>
      </c>
      <c r="Y2015" s="120">
        <v>43559</v>
      </c>
      <c r="Z2015" s="121">
        <v>0.375</v>
      </c>
      <c r="AA2015" s="123" t="s">
        <v>661</v>
      </c>
      <c r="AB2015" s="117" t="s">
        <v>582</v>
      </c>
      <c r="AC2015" s="119" t="s">
        <v>398</v>
      </c>
      <c r="AD2015" s="119" t="s">
        <v>398</v>
      </c>
    </row>
    <row r="2016" spans="1:30">
      <c r="A2016" s="117">
        <v>2015</v>
      </c>
      <c r="B2016" s="123" t="s">
        <v>467</v>
      </c>
      <c r="C2016" s="117" t="s">
        <v>5</v>
      </c>
      <c r="D2016" s="117" t="s">
        <v>595</v>
      </c>
      <c r="E2016" s="117">
        <v>2015</v>
      </c>
      <c r="F2016" s="117" t="s">
        <v>923</v>
      </c>
      <c r="G2016" s="117" t="s">
        <v>591</v>
      </c>
      <c r="H2016" s="117" t="s">
        <v>1016</v>
      </c>
      <c r="I2016" s="117" t="s">
        <v>398</v>
      </c>
      <c r="J2016" s="117" t="s">
        <v>398</v>
      </c>
      <c r="K2016" s="117" t="s">
        <v>398</v>
      </c>
      <c r="L2016" s="117" t="s">
        <v>398</v>
      </c>
      <c r="M2016" s="117" t="s">
        <v>398</v>
      </c>
      <c r="N2016" s="117" t="s">
        <v>398</v>
      </c>
      <c r="O2016" s="125" t="s">
        <v>579</v>
      </c>
      <c r="P2016" s="117">
        <v>1</v>
      </c>
      <c r="Q2016" s="117" t="s">
        <v>398</v>
      </c>
      <c r="R2016" s="117" t="s">
        <v>398</v>
      </c>
      <c r="S2016" s="117" t="s">
        <v>398</v>
      </c>
      <c r="T2016" s="117" t="s">
        <v>398</v>
      </c>
      <c r="U2016" s="117" t="s">
        <v>398</v>
      </c>
      <c r="V2016" s="117" t="s">
        <v>398</v>
      </c>
      <c r="W2016" s="123">
        <v>55</v>
      </c>
      <c r="X2016" s="123" t="s">
        <v>906</v>
      </c>
      <c r="Y2016" s="120">
        <v>43559</v>
      </c>
      <c r="Z2016" s="121">
        <v>0.375</v>
      </c>
      <c r="AA2016" s="123" t="s">
        <v>661</v>
      </c>
      <c r="AB2016" s="117" t="s">
        <v>582</v>
      </c>
      <c r="AC2016" s="119" t="s">
        <v>398</v>
      </c>
      <c r="AD2016" s="119" t="s">
        <v>398</v>
      </c>
    </row>
    <row r="2017" spans="1:30">
      <c r="A2017" s="117">
        <v>2016</v>
      </c>
      <c r="B2017" s="123" t="s">
        <v>467</v>
      </c>
      <c r="C2017" s="117" t="s">
        <v>5</v>
      </c>
      <c r="D2017" s="117" t="s">
        <v>595</v>
      </c>
      <c r="E2017" s="117">
        <v>2016</v>
      </c>
      <c r="F2017" s="117" t="s">
        <v>923</v>
      </c>
      <c r="G2017" s="117" t="s">
        <v>591</v>
      </c>
      <c r="H2017" s="117" t="s">
        <v>1016</v>
      </c>
      <c r="I2017" s="117" t="s">
        <v>398</v>
      </c>
      <c r="J2017" s="117" t="s">
        <v>398</v>
      </c>
      <c r="K2017" s="117" t="s">
        <v>398</v>
      </c>
      <c r="L2017" s="117" t="s">
        <v>398</v>
      </c>
      <c r="M2017" s="117" t="s">
        <v>398</v>
      </c>
      <c r="N2017" s="117" t="s">
        <v>398</v>
      </c>
      <c r="O2017" s="125" t="s">
        <v>579</v>
      </c>
      <c r="P2017" s="117">
        <v>1</v>
      </c>
      <c r="Q2017" s="117" t="s">
        <v>398</v>
      </c>
      <c r="R2017" s="117" t="s">
        <v>398</v>
      </c>
      <c r="S2017" s="117" t="s">
        <v>398</v>
      </c>
      <c r="T2017" s="117" t="s">
        <v>398</v>
      </c>
      <c r="U2017" s="117" t="s">
        <v>398</v>
      </c>
      <c r="V2017" s="117" t="s">
        <v>398</v>
      </c>
      <c r="W2017" s="123">
        <v>55</v>
      </c>
      <c r="X2017" s="123" t="s">
        <v>906</v>
      </c>
      <c r="Y2017" s="120">
        <v>43559</v>
      </c>
      <c r="Z2017" s="121">
        <v>0.375</v>
      </c>
      <c r="AA2017" s="123" t="s">
        <v>661</v>
      </c>
      <c r="AB2017" s="117" t="s">
        <v>582</v>
      </c>
      <c r="AC2017" s="119" t="s">
        <v>398</v>
      </c>
      <c r="AD2017" s="119" t="s">
        <v>398</v>
      </c>
    </row>
    <row r="2018" spans="1:30">
      <c r="A2018" s="117">
        <v>2017</v>
      </c>
      <c r="B2018" s="123" t="s">
        <v>467</v>
      </c>
      <c r="C2018" s="117" t="s">
        <v>5</v>
      </c>
      <c r="D2018" s="117" t="s">
        <v>595</v>
      </c>
      <c r="E2018" s="117">
        <v>2017</v>
      </c>
      <c r="F2018" s="117" t="s">
        <v>923</v>
      </c>
      <c r="G2018" s="117" t="s">
        <v>591</v>
      </c>
      <c r="H2018" s="117" t="s">
        <v>1016</v>
      </c>
      <c r="I2018" s="117" t="s">
        <v>398</v>
      </c>
      <c r="J2018" s="117" t="s">
        <v>398</v>
      </c>
      <c r="K2018" s="117" t="s">
        <v>398</v>
      </c>
      <c r="L2018" s="117" t="s">
        <v>398</v>
      </c>
      <c r="M2018" s="117" t="s">
        <v>398</v>
      </c>
      <c r="N2018" s="117" t="s">
        <v>398</v>
      </c>
      <c r="O2018" s="125" t="s">
        <v>579</v>
      </c>
      <c r="P2018" s="117">
        <v>1</v>
      </c>
      <c r="Q2018" s="117" t="s">
        <v>398</v>
      </c>
      <c r="R2018" s="117" t="s">
        <v>398</v>
      </c>
      <c r="S2018" s="117" t="s">
        <v>398</v>
      </c>
      <c r="T2018" s="117" t="s">
        <v>398</v>
      </c>
      <c r="U2018" s="117" t="s">
        <v>398</v>
      </c>
      <c r="V2018" s="117" t="s">
        <v>398</v>
      </c>
      <c r="W2018" s="123">
        <v>55</v>
      </c>
      <c r="X2018" s="123" t="s">
        <v>906</v>
      </c>
      <c r="Y2018" s="120">
        <v>43559</v>
      </c>
      <c r="Z2018" s="121">
        <v>0.375</v>
      </c>
      <c r="AA2018" s="123" t="s">
        <v>661</v>
      </c>
      <c r="AB2018" s="117" t="s">
        <v>582</v>
      </c>
      <c r="AC2018" s="119" t="s">
        <v>398</v>
      </c>
      <c r="AD2018" s="119" t="s">
        <v>398</v>
      </c>
    </row>
    <row r="2019" spans="1:30">
      <c r="A2019" s="117">
        <v>2018</v>
      </c>
      <c r="B2019" s="123" t="s">
        <v>467</v>
      </c>
      <c r="C2019" s="117" t="s">
        <v>5</v>
      </c>
      <c r="D2019" s="117" t="s">
        <v>595</v>
      </c>
      <c r="E2019" s="117">
        <v>2018</v>
      </c>
      <c r="F2019" s="117" t="s">
        <v>923</v>
      </c>
      <c r="G2019" s="117" t="s">
        <v>591</v>
      </c>
      <c r="H2019" s="117" t="s">
        <v>1016</v>
      </c>
      <c r="I2019" s="117" t="s">
        <v>398</v>
      </c>
      <c r="J2019" s="117" t="s">
        <v>398</v>
      </c>
      <c r="K2019" s="117" t="s">
        <v>398</v>
      </c>
      <c r="L2019" s="117" t="s">
        <v>398</v>
      </c>
      <c r="M2019" s="117" t="s">
        <v>398</v>
      </c>
      <c r="N2019" s="117" t="s">
        <v>398</v>
      </c>
      <c r="O2019" s="125" t="s">
        <v>579</v>
      </c>
      <c r="P2019" s="117">
        <v>1</v>
      </c>
      <c r="Q2019" s="117" t="s">
        <v>398</v>
      </c>
      <c r="R2019" s="117" t="s">
        <v>398</v>
      </c>
      <c r="S2019" s="117" t="s">
        <v>398</v>
      </c>
      <c r="T2019" s="117" t="s">
        <v>398</v>
      </c>
      <c r="U2019" s="117" t="s">
        <v>398</v>
      </c>
      <c r="V2019" s="117" t="s">
        <v>398</v>
      </c>
      <c r="W2019" s="123">
        <v>55</v>
      </c>
      <c r="X2019" s="123" t="s">
        <v>906</v>
      </c>
      <c r="Y2019" s="120">
        <v>43559</v>
      </c>
      <c r="Z2019" s="121">
        <v>0.375</v>
      </c>
      <c r="AA2019" s="123" t="s">
        <v>661</v>
      </c>
      <c r="AB2019" s="117" t="s">
        <v>582</v>
      </c>
      <c r="AC2019" s="119" t="s">
        <v>398</v>
      </c>
      <c r="AD2019" s="119" t="s">
        <v>398</v>
      </c>
    </row>
    <row r="2020" spans="1:30">
      <c r="A2020" s="117">
        <v>2019</v>
      </c>
      <c r="B2020" s="123" t="s">
        <v>467</v>
      </c>
      <c r="C2020" s="117" t="s">
        <v>5</v>
      </c>
      <c r="D2020" s="117" t="s">
        <v>595</v>
      </c>
      <c r="E2020" s="117">
        <v>2019</v>
      </c>
      <c r="F2020" s="117" t="s">
        <v>923</v>
      </c>
      <c r="G2020" s="117" t="s">
        <v>591</v>
      </c>
      <c r="H2020" s="117" t="s">
        <v>1016</v>
      </c>
      <c r="I2020" s="117" t="s">
        <v>398</v>
      </c>
      <c r="J2020" s="117" t="s">
        <v>398</v>
      </c>
      <c r="K2020" s="117" t="s">
        <v>398</v>
      </c>
      <c r="L2020" s="117" t="s">
        <v>398</v>
      </c>
      <c r="M2020" s="117" t="s">
        <v>398</v>
      </c>
      <c r="N2020" s="117" t="s">
        <v>398</v>
      </c>
      <c r="O2020" s="125" t="s">
        <v>579</v>
      </c>
      <c r="P2020" s="117">
        <v>1</v>
      </c>
      <c r="Q2020" s="117" t="s">
        <v>398</v>
      </c>
      <c r="R2020" s="117" t="s">
        <v>398</v>
      </c>
      <c r="S2020" s="117" t="s">
        <v>398</v>
      </c>
      <c r="T2020" s="117" t="s">
        <v>398</v>
      </c>
      <c r="U2020" s="117" t="s">
        <v>398</v>
      </c>
      <c r="V2020" s="117" t="s">
        <v>398</v>
      </c>
      <c r="W2020" s="123">
        <v>55</v>
      </c>
      <c r="X2020" s="123" t="s">
        <v>906</v>
      </c>
      <c r="Y2020" s="120">
        <v>43559</v>
      </c>
      <c r="Z2020" s="121">
        <v>0.375</v>
      </c>
      <c r="AA2020" s="123" t="s">
        <v>661</v>
      </c>
      <c r="AB2020" s="117" t="s">
        <v>582</v>
      </c>
      <c r="AC2020" s="119" t="s">
        <v>398</v>
      </c>
      <c r="AD2020" s="119" t="s">
        <v>398</v>
      </c>
    </row>
    <row r="2021" spans="1:30">
      <c r="A2021" s="117">
        <v>2020</v>
      </c>
      <c r="B2021" s="123" t="s">
        <v>467</v>
      </c>
      <c r="C2021" s="117" t="s">
        <v>5</v>
      </c>
      <c r="D2021" s="117" t="s">
        <v>595</v>
      </c>
      <c r="E2021" s="117">
        <v>2020</v>
      </c>
      <c r="F2021" s="117" t="s">
        <v>923</v>
      </c>
      <c r="G2021" s="117" t="s">
        <v>591</v>
      </c>
      <c r="H2021" s="117" t="s">
        <v>1016</v>
      </c>
      <c r="I2021" s="117" t="s">
        <v>398</v>
      </c>
      <c r="J2021" s="117" t="s">
        <v>398</v>
      </c>
      <c r="K2021" s="117" t="s">
        <v>398</v>
      </c>
      <c r="L2021" s="117" t="s">
        <v>398</v>
      </c>
      <c r="M2021" s="117" t="s">
        <v>398</v>
      </c>
      <c r="N2021" s="117" t="s">
        <v>398</v>
      </c>
      <c r="O2021" s="125" t="s">
        <v>579</v>
      </c>
      <c r="P2021" s="117">
        <v>1</v>
      </c>
      <c r="Q2021" s="117" t="s">
        <v>398</v>
      </c>
      <c r="R2021" s="117" t="s">
        <v>398</v>
      </c>
      <c r="S2021" s="117" t="s">
        <v>398</v>
      </c>
      <c r="T2021" s="117" t="s">
        <v>398</v>
      </c>
      <c r="U2021" s="117" t="s">
        <v>398</v>
      </c>
      <c r="V2021" s="117" t="s">
        <v>398</v>
      </c>
      <c r="W2021" s="123">
        <v>55</v>
      </c>
      <c r="X2021" s="123" t="s">
        <v>906</v>
      </c>
      <c r="Y2021" s="120">
        <v>43559</v>
      </c>
      <c r="Z2021" s="121">
        <v>0.375</v>
      </c>
      <c r="AA2021" s="123" t="s">
        <v>661</v>
      </c>
      <c r="AB2021" s="117" t="s">
        <v>582</v>
      </c>
      <c r="AC2021" s="119" t="s">
        <v>398</v>
      </c>
      <c r="AD2021" s="119" t="s">
        <v>398</v>
      </c>
    </row>
    <row r="2022" spans="1:30">
      <c r="A2022" s="117">
        <v>2021</v>
      </c>
      <c r="B2022" s="123" t="s">
        <v>467</v>
      </c>
      <c r="C2022" s="117" t="s">
        <v>5</v>
      </c>
      <c r="D2022" s="117" t="s">
        <v>595</v>
      </c>
      <c r="E2022" s="117">
        <v>2021</v>
      </c>
      <c r="F2022" s="117" t="s">
        <v>923</v>
      </c>
      <c r="G2022" s="117" t="s">
        <v>591</v>
      </c>
      <c r="H2022" s="117" t="s">
        <v>1016</v>
      </c>
      <c r="I2022" s="117" t="s">
        <v>398</v>
      </c>
      <c r="J2022" s="117" t="s">
        <v>398</v>
      </c>
      <c r="K2022" s="117" t="s">
        <v>398</v>
      </c>
      <c r="L2022" s="117" t="s">
        <v>398</v>
      </c>
      <c r="M2022" s="117" t="s">
        <v>398</v>
      </c>
      <c r="N2022" s="117" t="s">
        <v>398</v>
      </c>
      <c r="O2022" s="125" t="s">
        <v>579</v>
      </c>
      <c r="P2022" s="117">
        <v>1</v>
      </c>
      <c r="Q2022" s="117" t="s">
        <v>398</v>
      </c>
      <c r="R2022" s="117" t="s">
        <v>398</v>
      </c>
      <c r="S2022" s="117" t="s">
        <v>398</v>
      </c>
      <c r="T2022" s="117" t="s">
        <v>398</v>
      </c>
      <c r="U2022" s="117" t="s">
        <v>398</v>
      </c>
      <c r="V2022" s="117" t="s">
        <v>398</v>
      </c>
      <c r="W2022" s="123">
        <v>55</v>
      </c>
      <c r="X2022" s="123" t="s">
        <v>906</v>
      </c>
      <c r="Y2022" s="120">
        <v>43559</v>
      </c>
      <c r="Z2022" s="121">
        <v>0.375</v>
      </c>
      <c r="AA2022" s="123" t="s">
        <v>661</v>
      </c>
      <c r="AB2022" s="117" t="s">
        <v>582</v>
      </c>
      <c r="AC2022" s="119" t="s">
        <v>398</v>
      </c>
      <c r="AD2022" s="119" t="s">
        <v>398</v>
      </c>
    </row>
    <row r="2023" spans="1:30">
      <c r="A2023" s="117">
        <v>2022</v>
      </c>
      <c r="B2023" s="123" t="s">
        <v>467</v>
      </c>
      <c r="C2023" s="117" t="s">
        <v>5</v>
      </c>
      <c r="D2023" s="117" t="s">
        <v>595</v>
      </c>
      <c r="E2023" s="117">
        <v>2022</v>
      </c>
      <c r="F2023" s="117" t="s">
        <v>923</v>
      </c>
      <c r="G2023" s="117" t="s">
        <v>591</v>
      </c>
      <c r="H2023" s="117" t="s">
        <v>1016</v>
      </c>
      <c r="I2023" s="117" t="s">
        <v>398</v>
      </c>
      <c r="J2023" s="117" t="s">
        <v>398</v>
      </c>
      <c r="K2023" s="117" t="s">
        <v>398</v>
      </c>
      <c r="L2023" s="117" t="s">
        <v>398</v>
      </c>
      <c r="M2023" s="117" t="s">
        <v>398</v>
      </c>
      <c r="N2023" s="117" t="s">
        <v>398</v>
      </c>
      <c r="O2023" s="125" t="s">
        <v>579</v>
      </c>
      <c r="P2023" s="117">
        <v>1</v>
      </c>
      <c r="Q2023" s="117" t="s">
        <v>398</v>
      </c>
      <c r="R2023" s="117" t="s">
        <v>398</v>
      </c>
      <c r="S2023" s="117" t="s">
        <v>398</v>
      </c>
      <c r="T2023" s="117" t="s">
        <v>398</v>
      </c>
      <c r="U2023" s="117" t="s">
        <v>398</v>
      </c>
      <c r="V2023" s="117" t="s">
        <v>398</v>
      </c>
      <c r="W2023" s="123">
        <v>55</v>
      </c>
      <c r="X2023" s="123" t="s">
        <v>906</v>
      </c>
      <c r="Y2023" s="120">
        <v>43559</v>
      </c>
      <c r="Z2023" s="121">
        <v>0.375</v>
      </c>
      <c r="AA2023" s="123" t="s">
        <v>661</v>
      </c>
      <c r="AB2023" s="117" t="s">
        <v>582</v>
      </c>
      <c r="AC2023" s="119" t="s">
        <v>398</v>
      </c>
      <c r="AD2023" s="119" t="s">
        <v>398</v>
      </c>
    </row>
    <row r="2024" spans="1:30">
      <c r="A2024" s="117">
        <v>2023</v>
      </c>
      <c r="B2024" s="123" t="s">
        <v>467</v>
      </c>
      <c r="C2024" s="117" t="s">
        <v>5</v>
      </c>
      <c r="D2024" s="117" t="s">
        <v>595</v>
      </c>
      <c r="E2024" s="117">
        <v>2023</v>
      </c>
      <c r="F2024" s="117" t="s">
        <v>923</v>
      </c>
      <c r="G2024" s="117" t="s">
        <v>591</v>
      </c>
      <c r="H2024" s="117" t="s">
        <v>1016</v>
      </c>
      <c r="I2024" s="117" t="s">
        <v>398</v>
      </c>
      <c r="J2024" s="117" t="s">
        <v>398</v>
      </c>
      <c r="K2024" s="117" t="s">
        <v>398</v>
      </c>
      <c r="L2024" s="117" t="s">
        <v>398</v>
      </c>
      <c r="M2024" s="117" t="s">
        <v>398</v>
      </c>
      <c r="N2024" s="117" t="s">
        <v>398</v>
      </c>
      <c r="O2024" s="125" t="s">
        <v>579</v>
      </c>
      <c r="P2024" s="117">
        <v>1</v>
      </c>
      <c r="Q2024" s="117" t="s">
        <v>398</v>
      </c>
      <c r="R2024" s="117" t="s">
        <v>398</v>
      </c>
      <c r="S2024" s="117" t="s">
        <v>398</v>
      </c>
      <c r="T2024" s="117" t="s">
        <v>398</v>
      </c>
      <c r="U2024" s="117" t="s">
        <v>398</v>
      </c>
      <c r="V2024" s="117" t="s">
        <v>398</v>
      </c>
      <c r="W2024" s="123">
        <v>55</v>
      </c>
      <c r="X2024" s="123" t="s">
        <v>906</v>
      </c>
      <c r="Y2024" s="120">
        <v>43559</v>
      </c>
      <c r="Z2024" s="121">
        <v>0.375</v>
      </c>
      <c r="AA2024" s="123" t="s">
        <v>661</v>
      </c>
      <c r="AB2024" s="117" t="s">
        <v>582</v>
      </c>
      <c r="AC2024" s="119" t="s">
        <v>398</v>
      </c>
      <c r="AD2024" s="119" t="s">
        <v>398</v>
      </c>
    </row>
    <row r="2025" spans="1:30">
      <c r="A2025" s="117">
        <v>2024</v>
      </c>
      <c r="B2025" s="123" t="s">
        <v>467</v>
      </c>
      <c r="C2025" s="117" t="s">
        <v>5</v>
      </c>
      <c r="D2025" s="117" t="s">
        <v>595</v>
      </c>
      <c r="E2025" s="117">
        <v>2024</v>
      </c>
      <c r="F2025" s="117" t="s">
        <v>923</v>
      </c>
      <c r="G2025" s="117" t="s">
        <v>591</v>
      </c>
      <c r="H2025" s="117" t="s">
        <v>1016</v>
      </c>
      <c r="I2025" s="117" t="s">
        <v>398</v>
      </c>
      <c r="J2025" s="117" t="s">
        <v>398</v>
      </c>
      <c r="K2025" s="117" t="s">
        <v>398</v>
      </c>
      <c r="L2025" s="117" t="s">
        <v>398</v>
      </c>
      <c r="M2025" s="117" t="s">
        <v>398</v>
      </c>
      <c r="N2025" s="117" t="s">
        <v>398</v>
      </c>
      <c r="O2025" s="125" t="s">
        <v>579</v>
      </c>
      <c r="P2025" s="117">
        <v>1</v>
      </c>
      <c r="Q2025" s="117" t="s">
        <v>398</v>
      </c>
      <c r="R2025" s="117" t="s">
        <v>398</v>
      </c>
      <c r="S2025" s="117" t="s">
        <v>398</v>
      </c>
      <c r="T2025" s="117" t="s">
        <v>398</v>
      </c>
      <c r="U2025" s="117" t="s">
        <v>398</v>
      </c>
      <c r="V2025" s="117" t="s">
        <v>398</v>
      </c>
      <c r="W2025" s="123">
        <v>55</v>
      </c>
      <c r="X2025" s="123" t="s">
        <v>906</v>
      </c>
      <c r="Y2025" s="120">
        <v>43559</v>
      </c>
      <c r="Z2025" s="121">
        <v>0.375</v>
      </c>
      <c r="AA2025" s="123" t="s">
        <v>661</v>
      </c>
      <c r="AB2025" s="117" t="s">
        <v>582</v>
      </c>
      <c r="AC2025" s="119" t="s">
        <v>398</v>
      </c>
      <c r="AD2025" s="119" t="s">
        <v>398</v>
      </c>
    </row>
    <row r="2026" spans="1:30">
      <c r="A2026" s="117">
        <v>2025</v>
      </c>
      <c r="B2026" s="123" t="s">
        <v>467</v>
      </c>
      <c r="C2026" s="117" t="s">
        <v>5</v>
      </c>
      <c r="D2026" s="117" t="s">
        <v>595</v>
      </c>
      <c r="E2026" s="117">
        <v>2025</v>
      </c>
      <c r="F2026" s="117" t="s">
        <v>923</v>
      </c>
      <c r="G2026" s="117" t="s">
        <v>591</v>
      </c>
      <c r="H2026" s="117" t="s">
        <v>1016</v>
      </c>
      <c r="I2026" s="117" t="s">
        <v>398</v>
      </c>
      <c r="J2026" s="117" t="s">
        <v>398</v>
      </c>
      <c r="K2026" s="117" t="s">
        <v>398</v>
      </c>
      <c r="L2026" s="117" t="s">
        <v>398</v>
      </c>
      <c r="M2026" s="117" t="s">
        <v>398</v>
      </c>
      <c r="N2026" s="117" t="s">
        <v>398</v>
      </c>
      <c r="O2026" s="125" t="s">
        <v>579</v>
      </c>
      <c r="P2026" s="117">
        <v>1</v>
      </c>
      <c r="Q2026" s="117" t="s">
        <v>398</v>
      </c>
      <c r="R2026" s="117" t="s">
        <v>398</v>
      </c>
      <c r="S2026" s="117" t="s">
        <v>398</v>
      </c>
      <c r="T2026" s="117" t="s">
        <v>398</v>
      </c>
      <c r="U2026" s="117" t="s">
        <v>398</v>
      </c>
      <c r="V2026" s="117" t="s">
        <v>398</v>
      </c>
      <c r="W2026" s="123">
        <v>55</v>
      </c>
      <c r="X2026" s="123" t="s">
        <v>906</v>
      </c>
      <c r="Y2026" s="120">
        <v>43559</v>
      </c>
      <c r="Z2026" s="121">
        <v>0.375</v>
      </c>
      <c r="AA2026" s="123" t="s">
        <v>661</v>
      </c>
      <c r="AB2026" s="117" t="s">
        <v>582</v>
      </c>
      <c r="AC2026" s="119" t="s">
        <v>398</v>
      </c>
      <c r="AD2026" s="119" t="s">
        <v>398</v>
      </c>
    </row>
    <row r="2027" spans="1:30">
      <c r="A2027" s="117">
        <v>2026</v>
      </c>
      <c r="B2027" s="123" t="s">
        <v>467</v>
      </c>
      <c r="C2027" s="117" t="s">
        <v>5</v>
      </c>
      <c r="D2027" s="117" t="s">
        <v>595</v>
      </c>
      <c r="E2027" s="117">
        <v>2026</v>
      </c>
      <c r="F2027" s="117" t="s">
        <v>923</v>
      </c>
      <c r="G2027" s="117" t="s">
        <v>591</v>
      </c>
      <c r="H2027" s="117" t="s">
        <v>1016</v>
      </c>
      <c r="I2027" s="117" t="s">
        <v>398</v>
      </c>
      <c r="J2027" s="117" t="s">
        <v>398</v>
      </c>
      <c r="K2027" s="117" t="s">
        <v>398</v>
      </c>
      <c r="L2027" s="117" t="s">
        <v>398</v>
      </c>
      <c r="M2027" s="117" t="s">
        <v>398</v>
      </c>
      <c r="N2027" s="117" t="s">
        <v>398</v>
      </c>
      <c r="O2027" s="125" t="s">
        <v>579</v>
      </c>
      <c r="P2027" s="117">
        <v>1</v>
      </c>
      <c r="Q2027" s="117" t="s">
        <v>398</v>
      </c>
      <c r="R2027" s="117" t="s">
        <v>398</v>
      </c>
      <c r="S2027" s="117" t="s">
        <v>398</v>
      </c>
      <c r="T2027" s="117" t="s">
        <v>398</v>
      </c>
      <c r="U2027" s="117" t="s">
        <v>398</v>
      </c>
      <c r="V2027" s="117" t="s">
        <v>398</v>
      </c>
      <c r="W2027" s="123">
        <v>55</v>
      </c>
      <c r="X2027" s="123" t="s">
        <v>906</v>
      </c>
      <c r="Y2027" s="120">
        <v>43559</v>
      </c>
      <c r="Z2027" s="121">
        <v>0.375</v>
      </c>
      <c r="AA2027" s="123" t="s">
        <v>661</v>
      </c>
      <c r="AB2027" s="117" t="s">
        <v>582</v>
      </c>
      <c r="AC2027" s="119" t="s">
        <v>398</v>
      </c>
      <c r="AD2027" s="119" t="s">
        <v>398</v>
      </c>
    </row>
    <row r="2028" spans="1:30">
      <c r="A2028" s="117">
        <v>2027</v>
      </c>
      <c r="B2028" s="123" t="s">
        <v>467</v>
      </c>
      <c r="C2028" s="117" t="s">
        <v>5</v>
      </c>
      <c r="D2028" s="117" t="s">
        <v>595</v>
      </c>
      <c r="E2028" s="117">
        <v>2027</v>
      </c>
      <c r="F2028" s="117" t="s">
        <v>923</v>
      </c>
      <c r="G2028" s="117" t="s">
        <v>591</v>
      </c>
      <c r="H2028" s="117" t="s">
        <v>1016</v>
      </c>
      <c r="I2028" s="117" t="s">
        <v>398</v>
      </c>
      <c r="J2028" s="117" t="s">
        <v>398</v>
      </c>
      <c r="K2028" s="117" t="s">
        <v>398</v>
      </c>
      <c r="L2028" s="117" t="s">
        <v>398</v>
      </c>
      <c r="M2028" s="117" t="s">
        <v>398</v>
      </c>
      <c r="N2028" s="117" t="s">
        <v>398</v>
      </c>
      <c r="O2028" s="125" t="s">
        <v>579</v>
      </c>
      <c r="P2028" s="117">
        <v>1</v>
      </c>
      <c r="Q2028" s="117" t="s">
        <v>398</v>
      </c>
      <c r="R2028" s="117" t="s">
        <v>398</v>
      </c>
      <c r="S2028" s="117" t="s">
        <v>398</v>
      </c>
      <c r="T2028" s="117" t="s">
        <v>398</v>
      </c>
      <c r="U2028" s="117" t="s">
        <v>398</v>
      </c>
      <c r="V2028" s="117" t="s">
        <v>398</v>
      </c>
      <c r="W2028" s="123">
        <v>55</v>
      </c>
      <c r="X2028" s="123" t="s">
        <v>906</v>
      </c>
      <c r="Y2028" s="120">
        <v>43559</v>
      </c>
      <c r="Z2028" s="121">
        <v>0.375</v>
      </c>
      <c r="AA2028" s="123" t="s">
        <v>661</v>
      </c>
      <c r="AB2028" s="117" t="s">
        <v>582</v>
      </c>
      <c r="AC2028" s="119" t="s">
        <v>398</v>
      </c>
      <c r="AD2028" s="119" t="s">
        <v>398</v>
      </c>
    </row>
    <row r="2029" spans="1:30">
      <c r="A2029" s="117">
        <v>2028</v>
      </c>
      <c r="B2029" s="123" t="s">
        <v>467</v>
      </c>
      <c r="C2029" s="117" t="s">
        <v>5</v>
      </c>
      <c r="D2029" s="117" t="s">
        <v>595</v>
      </c>
      <c r="E2029" s="117">
        <v>2028</v>
      </c>
      <c r="F2029" s="117" t="s">
        <v>923</v>
      </c>
      <c r="G2029" s="117" t="s">
        <v>591</v>
      </c>
      <c r="H2029" s="117" t="s">
        <v>1016</v>
      </c>
      <c r="I2029" s="117" t="s">
        <v>398</v>
      </c>
      <c r="J2029" s="117" t="s">
        <v>398</v>
      </c>
      <c r="K2029" s="117" t="s">
        <v>398</v>
      </c>
      <c r="L2029" s="117" t="s">
        <v>398</v>
      </c>
      <c r="M2029" s="117" t="s">
        <v>398</v>
      </c>
      <c r="N2029" s="117" t="s">
        <v>398</v>
      </c>
      <c r="O2029" s="125" t="s">
        <v>579</v>
      </c>
      <c r="P2029" s="117">
        <v>1</v>
      </c>
      <c r="Q2029" s="117" t="s">
        <v>398</v>
      </c>
      <c r="R2029" s="117" t="s">
        <v>398</v>
      </c>
      <c r="S2029" s="117" t="s">
        <v>398</v>
      </c>
      <c r="T2029" s="117" t="s">
        <v>398</v>
      </c>
      <c r="U2029" s="117" t="s">
        <v>398</v>
      </c>
      <c r="V2029" s="117" t="s">
        <v>398</v>
      </c>
      <c r="W2029" s="123">
        <v>55</v>
      </c>
      <c r="X2029" s="123" t="s">
        <v>906</v>
      </c>
      <c r="Y2029" s="120">
        <v>43559</v>
      </c>
      <c r="Z2029" s="121">
        <v>0.375</v>
      </c>
      <c r="AA2029" s="123" t="s">
        <v>661</v>
      </c>
      <c r="AB2029" s="117" t="s">
        <v>582</v>
      </c>
      <c r="AC2029" s="119" t="s">
        <v>398</v>
      </c>
      <c r="AD2029" s="119" t="s">
        <v>398</v>
      </c>
    </row>
    <row r="2030" spans="1:30">
      <c r="A2030" s="117">
        <v>2029</v>
      </c>
      <c r="B2030" s="123" t="s">
        <v>467</v>
      </c>
      <c r="C2030" s="117" t="s">
        <v>5</v>
      </c>
      <c r="D2030" s="117" t="s">
        <v>595</v>
      </c>
      <c r="E2030" s="117">
        <v>2029</v>
      </c>
      <c r="F2030" s="117" t="s">
        <v>923</v>
      </c>
      <c r="G2030" s="117" t="s">
        <v>591</v>
      </c>
      <c r="H2030" s="117" t="s">
        <v>1016</v>
      </c>
      <c r="I2030" s="117" t="s">
        <v>398</v>
      </c>
      <c r="J2030" s="117" t="s">
        <v>398</v>
      </c>
      <c r="K2030" s="117" t="s">
        <v>398</v>
      </c>
      <c r="L2030" s="117" t="s">
        <v>398</v>
      </c>
      <c r="M2030" s="117" t="s">
        <v>398</v>
      </c>
      <c r="N2030" s="117" t="s">
        <v>398</v>
      </c>
      <c r="O2030" s="125" t="s">
        <v>579</v>
      </c>
      <c r="P2030" s="117">
        <v>1</v>
      </c>
      <c r="Q2030" s="117" t="s">
        <v>398</v>
      </c>
      <c r="R2030" s="117" t="s">
        <v>398</v>
      </c>
      <c r="S2030" s="117" t="s">
        <v>398</v>
      </c>
      <c r="T2030" s="117" t="s">
        <v>398</v>
      </c>
      <c r="U2030" s="117" t="s">
        <v>398</v>
      </c>
      <c r="V2030" s="117" t="s">
        <v>398</v>
      </c>
      <c r="W2030" s="123">
        <v>55</v>
      </c>
      <c r="X2030" s="123" t="s">
        <v>906</v>
      </c>
      <c r="Y2030" s="120">
        <v>43559</v>
      </c>
      <c r="Z2030" s="121">
        <v>0.375</v>
      </c>
      <c r="AA2030" s="123" t="s">
        <v>661</v>
      </c>
      <c r="AB2030" s="117" t="s">
        <v>582</v>
      </c>
      <c r="AC2030" s="119" t="s">
        <v>398</v>
      </c>
      <c r="AD2030" s="119" t="s">
        <v>398</v>
      </c>
    </row>
    <row r="2031" spans="1:30">
      <c r="A2031" s="117">
        <v>2030</v>
      </c>
      <c r="B2031" s="123" t="s">
        <v>467</v>
      </c>
      <c r="C2031" s="117" t="s">
        <v>5</v>
      </c>
      <c r="D2031" s="117" t="s">
        <v>595</v>
      </c>
      <c r="E2031" s="117">
        <v>2030</v>
      </c>
      <c r="F2031" s="117" t="s">
        <v>923</v>
      </c>
      <c r="G2031" s="117" t="s">
        <v>591</v>
      </c>
      <c r="H2031" s="117" t="s">
        <v>1016</v>
      </c>
      <c r="I2031" s="117" t="s">
        <v>398</v>
      </c>
      <c r="J2031" s="117" t="s">
        <v>398</v>
      </c>
      <c r="K2031" s="117" t="s">
        <v>398</v>
      </c>
      <c r="L2031" s="117" t="s">
        <v>398</v>
      </c>
      <c r="M2031" s="117" t="s">
        <v>398</v>
      </c>
      <c r="N2031" s="117" t="s">
        <v>398</v>
      </c>
      <c r="O2031" s="125" t="s">
        <v>579</v>
      </c>
      <c r="P2031" s="117">
        <v>1</v>
      </c>
      <c r="Q2031" s="117" t="s">
        <v>398</v>
      </c>
      <c r="R2031" s="117" t="s">
        <v>398</v>
      </c>
      <c r="S2031" s="117" t="s">
        <v>398</v>
      </c>
      <c r="T2031" s="117" t="s">
        <v>398</v>
      </c>
      <c r="U2031" s="117" t="s">
        <v>398</v>
      </c>
      <c r="V2031" s="117" t="s">
        <v>398</v>
      </c>
      <c r="W2031" s="123">
        <v>55</v>
      </c>
      <c r="X2031" s="123" t="s">
        <v>906</v>
      </c>
      <c r="Y2031" s="120">
        <v>43559</v>
      </c>
      <c r="Z2031" s="121">
        <v>0.375</v>
      </c>
      <c r="AA2031" s="123" t="s">
        <v>661</v>
      </c>
      <c r="AB2031" s="117" t="s">
        <v>582</v>
      </c>
      <c r="AC2031" s="119" t="s">
        <v>398</v>
      </c>
      <c r="AD2031" s="119" t="s">
        <v>398</v>
      </c>
    </row>
    <row r="2032" spans="1:30">
      <c r="A2032" s="117">
        <v>2031</v>
      </c>
      <c r="B2032" s="123" t="s">
        <v>467</v>
      </c>
      <c r="C2032" s="117" t="s">
        <v>5</v>
      </c>
      <c r="D2032" s="117" t="s">
        <v>595</v>
      </c>
      <c r="E2032" s="117">
        <v>2031</v>
      </c>
      <c r="F2032" s="117" t="s">
        <v>923</v>
      </c>
      <c r="G2032" s="117" t="s">
        <v>591</v>
      </c>
      <c r="H2032" s="117" t="s">
        <v>1016</v>
      </c>
      <c r="I2032" s="117" t="s">
        <v>398</v>
      </c>
      <c r="J2032" s="117" t="s">
        <v>398</v>
      </c>
      <c r="K2032" s="117" t="s">
        <v>398</v>
      </c>
      <c r="L2032" s="117" t="s">
        <v>398</v>
      </c>
      <c r="M2032" s="117" t="s">
        <v>398</v>
      </c>
      <c r="N2032" s="117" t="s">
        <v>398</v>
      </c>
      <c r="O2032" s="125" t="s">
        <v>579</v>
      </c>
      <c r="P2032" s="117">
        <v>1</v>
      </c>
      <c r="Q2032" s="117" t="s">
        <v>398</v>
      </c>
      <c r="R2032" s="117" t="s">
        <v>398</v>
      </c>
      <c r="S2032" s="117" t="s">
        <v>398</v>
      </c>
      <c r="T2032" s="117" t="s">
        <v>398</v>
      </c>
      <c r="U2032" s="117" t="s">
        <v>398</v>
      </c>
      <c r="V2032" s="117" t="s">
        <v>398</v>
      </c>
      <c r="W2032" s="123">
        <v>55</v>
      </c>
      <c r="X2032" s="123" t="s">
        <v>906</v>
      </c>
      <c r="Y2032" s="120">
        <v>43559</v>
      </c>
      <c r="Z2032" s="121">
        <v>0.375</v>
      </c>
      <c r="AA2032" s="123" t="s">
        <v>661</v>
      </c>
      <c r="AB2032" s="117" t="s">
        <v>582</v>
      </c>
      <c r="AC2032" s="119" t="s">
        <v>398</v>
      </c>
      <c r="AD2032" s="119" t="s">
        <v>398</v>
      </c>
    </row>
    <row r="2033" spans="1:30">
      <c r="A2033" s="117">
        <v>2032</v>
      </c>
      <c r="B2033" s="123" t="s">
        <v>467</v>
      </c>
      <c r="C2033" s="117" t="s">
        <v>5</v>
      </c>
      <c r="D2033" s="117" t="s">
        <v>595</v>
      </c>
      <c r="E2033" s="117">
        <v>2032</v>
      </c>
      <c r="F2033" s="117" t="s">
        <v>923</v>
      </c>
      <c r="G2033" s="117" t="s">
        <v>591</v>
      </c>
      <c r="H2033" s="117" t="s">
        <v>1016</v>
      </c>
      <c r="I2033" s="117" t="s">
        <v>398</v>
      </c>
      <c r="J2033" s="117" t="s">
        <v>398</v>
      </c>
      <c r="K2033" s="117" t="s">
        <v>398</v>
      </c>
      <c r="L2033" s="117" t="s">
        <v>398</v>
      </c>
      <c r="M2033" s="117" t="s">
        <v>398</v>
      </c>
      <c r="N2033" s="117" t="s">
        <v>398</v>
      </c>
      <c r="O2033" s="125" t="s">
        <v>579</v>
      </c>
      <c r="P2033" s="117">
        <v>1</v>
      </c>
      <c r="Q2033" s="117" t="s">
        <v>398</v>
      </c>
      <c r="R2033" s="117" t="s">
        <v>398</v>
      </c>
      <c r="S2033" s="117" t="s">
        <v>398</v>
      </c>
      <c r="T2033" s="117" t="s">
        <v>398</v>
      </c>
      <c r="U2033" s="117" t="s">
        <v>398</v>
      </c>
      <c r="V2033" s="117" t="s">
        <v>398</v>
      </c>
      <c r="W2033" s="123">
        <v>55</v>
      </c>
      <c r="X2033" s="123" t="s">
        <v>906</v>
      </c>
      <c r="Y2033" s="120">
        <v>43559</v>
      </c>
      <c r="Z2033" s="121">
        <v>0.375</v>
      </c>
      <c r="AA2033" s="123" t="s">
        <v>661</v>
      </c>
      <c r="AB2033" s="117" t="s">
        <v>582</v>
      </c>
      <c r="AC2033" s="119" t="s">
        <v>398</v>
      </c>
      <c r="AD2033" s="119" t="s">
        <v>398</v>
      </c>
    </row>
    <row r="2034" spans="1:30">
      <c r="A2034" s="117">
        <v>2033</v>
      </c>
      <c r="B2034" s="123" t="s">
        <v>467</v>
      </c>
      <c r="C2034" s="117" t="s">
        <v>5</v>
      </c>
      <c r="D2034" s="117" t="s">
        <v>595</v>
      </c>
      <c r="E2034" s="117">
        <v>2033</v>
      </c>
      <c r="F2034" s="117" t="s">
        <v>923</v>
      </c>
      <c r="G2034" s="117" t="s">
        <v>591</v>
      </c>
      <c r="H2034" s="117" t="s">
        <v>1016</v>
      </c>
      <c r="I2034" s="117" t="s">
        <v>398</v>
      </c>
      <c r="J2034" s="117" t="s">
        <v>398</v>
      </c>
      <c r="K2034" s="117" t="s">
        <v>398</v>
      </c>
      <c r="L2034" s="117" t="s">
        <v>398</v>
      </c>
      <c r="M2034" s="117" t="s">
        <v>398</v>
      </c>
      <c r="N2034" s="117" t="s">
        <v>398</v>
      </c>
      <c r="O2034" s="125" t="s">
        <v>579</v>
      </c>
      <c r="P2034" s="117">
        <v>1</v>
      </c>
      <c r="Q2034" s="117" t="s">
        <v>398</v>
      </c>
      <c r="R2034" s="117" t="s">
        <v>398</v>
      </c>
      <c r="S2034" s="117" t="s">
        <v>398</v>
      </c>
      <c r="T2034" s="117" t="s">
        <v>398</v>
      </c>
      <c r="U2034" s="117" t="s">
        <v>398</v>
      </c>
      <c r="V2034" s="117" t="s">
        <v>398</v>
      </c>
      <c r="W2034" s="123">
        <v>55</v>
      </c>
      <c r="X2034" s="123" t="s">
        <v>906</v>
      </c>
      <c r="Y2034" s="120">
        <v>43559</v>
      </c>
      <c r="Z2034" s="121">
        <v>0.375</v>
      </c>
      <c r="AA2034" s="123" t="s">
        <v>661</v>
      </c>
      <c r="AB2034" s="117" t="s">
        <v>582</v>
      </c>
      <c r="AC2034" s="119" t="s">
        <v>398</v>
      </c>
      <c r="AD2034" s="119" t="s">
        <v>398</v>
      </c>
    </row>
    <row r="2035" spans="1:30">
      <c r="A2035" s="117">
        <v>2034</v>
      </c>
      <c r="B2035" s="123" t="s">
        <v>467</v>
      </c>
      <c r="C2035" s="117" t="s">
        <v>5</v>
      </c>
      <c r="D2035" s="117" t="s">
        <v>595</v>
      </c>
      <c r="E2035" s="117">
        <v>2034</v>
      </c>
      <c r="F2035" s="117" t="s">
        <v>923</v>
      </c>
      <c r="G2035" s="117" t="s">
        <v>591</v>
      </c>
      <c r="H2035" s="117" t="s">
        <v>1016</v>
      </c>
      <c r="I2035" s="117" t="s">
        <v>398</v>
      </c>
      <c r="J2035" s="117" t="s">
        <v>398</v>
      </c>
      <c r="K2035" s="117" t="s">
        <v>398</v>
      </c>
      <c r="L2035" s="117" t="s">
        <v>398</v>
      </c>
      <c r="M2035" s="117" t="s">
        <v>398</v>
      </c>
      <c r="N2035" s="117" t="s">
        <v>398</v>
      </c>
      <c r="O2035" s="125" t="s">
        <v>579</v>
      </c>
      <c r="P2035" s="117">
        <v>1</v>
      </c>
      <c r="Q2035" s="117" t="s">
        <v>398</v>
      </c>
      <c r="R2035" s="117" t="s">
        <v>398</v>
      </c>
      <c r="S2035" s="117" t="s">
        <v>398</v>
      </c>
      <c r="T2035" s="117" t="s">
        <v>398</v>
      </c>
      <c r="U2035" s="117" t="s">
        <v>398</v>
      </c>
      <c r="V2035" s="117" t="s">
        <v>398</v>
      </c>
      <c r="W2035" s="123">
        <v>55</v>
      </c>
      <c r="X2035" s="123" t="s">
        <v>906</v>
      </c>
      <c r="Y2035" s="120">
        <v>43559</v>
      </c>
      <c r="Z2035" s="121">
        <v>0.375</v>
      </c>
      <c r="AA2035" s="123" t="s">
        <v>661</v>
      </c>
      <c r="AB2035" s="117" t="s">
        <v>582</v>
      </c>
      <c r="AC2035" s="119" t="s">
        <v>398</v>
      </c>
      <c r="AD2035" s="119" t="s">
        <v>398</v>
      </c>
    </row>
    <row r="2036" spans="1:30">
      <c r="A2036" s="117">
        <v>2035</v>
      </c>
      <c r="B2036" s="123" t="s">
        <v>467</v>
      </c>
      <c r="C2036" s="117" t="s">
        <v>5</v>
      </c>
      <c r="D2036" s="117" t="s">
        <v>595</v>
      </c>
      <c r="E2036" s="117">
        <v>2035</v>
      </c>
      <c r="F2036" s="117" t="s">
        <v>923</v>
      </c>
      <c r="G2036" s="117" t="s">
        <v>591</v>
      </c>
      <c r="H2036" s="117" t="s">
        <v>1016</v>
      </c>
      <c r="I2036" s="117" t="s">
        <v>398</v>
      </c>
      <c r="J2036" s="117" t="s">
        <v>398</v>
      </c>
      <c r="K2036" s="117" t="s">
        <v>398</v>
      </c>
      <c r="L2036" s="117" t="s">
        <v>398</v>
      </c>
      <c r="M2036" s="117" t="s">
        <v>398</v>
      </c>
      <c r="N2036" s="117" t="s">
        <v>398</v>
      </c>
      <c r="O2036" s="125" t="s">
        <v>579</v>
      </c>
      <c r="P2036" s="117">
        <v>1</v>
      </c>
      <c r="Q2036" s="117" t="s">
        <v>398</v>
      </c>
      <c r="R2036" s="117" t="s">
        <v>398</v>
      </c>
      <c r="S2036" s="117" t="s">
        <v>398</v>
      </c>
      <c r="T2036" s="117" t="s">
        <v>398</v>
      </c>
      <c r="U2036" s="117" t="s">
        <v>398</v>
      </c>
      <c r="V2036" s="117" t="s">
        <v>398</v>
      </c>
      <c r="W2036" s="123">
        <v>55</v>
      </c>
      <c r="X2036" s="123" t="s">
        <v>906</v>
      </c>
      <c r="Y2036" s="120">
        <v>43559</v>
      </c>
      <c r="Z2036" s="121">
        <v>0.375</v>
      </c>
      <c r="AA2036" s="123" t="s">
        <v>661</v>
      </c>
      <c r="AB2036" s="117" t="s">
        <v>582</v>
      </c>
      <c r="AC2036" s="119" t="s">
        <v>398</v>
      </c>
      <c r="AD2036" s="119" t="s">
        <v>398</v>
      </c>
    </row>
    <row r="2037" spans="1:30">
      <c r="A2037" s="117">
        <v>2036</v>
      </c>
      <c r="B2037" s="123" t="s">
        <v>467</v>
      </c>
      <c r="C2037" s="117" t="s">
        <v>5</v>
      </c>
      <c r="D2037" s="117" t="s">
        <v>595</v>
      </c>
      <c r="E2037" s="117">
        <v>2036</v>
      </c>
      <c r="F2037" s="117" t="s">
        <v>923</v>
      </c>
      <c r="G2037" s="117" t="s">
        <v>591</v>
      </c>
      <c r="H2037" s="117" t="s">
        <v>1016</v>
      </c>
      <c r="I2037" s="117" t="s">
        <v>398</v>
      </c>
      <c r="J2037" s="117" t="s">
        <v>398</v>
      </c>
      <c r="K2037" s="117" t="s">
        <v>398</v>
      </c>
      <c r="L2037" s="117" t="s">
        <v>398</v>
      </c>
      <c r="M2037" s="117" t="s">
        <v>398</v>
      </c>
      <c r="N2037" s="117" t="s">
        <v>398</v>
      </c>
      <c r="O2037" s="125" t="s">
        <v>579</v>
      </c>
      <c r="P2037" s="117">
        <v>1</v>
      </c>
      <c r="Q2037" s="117" t="s">
        <v>398</v>
      </c>
      <c r="R2037" s="117" t="s">
        <v>398</v>
      </c>
      <c r="S2037" s="117" t="s">
        <v>398</v>
      </c>
      <c r="T2037" s="117" t="s">
        <v>398</v>
      </c>
      <c r="U2037" s="117" t="s">
        <v>398</v>
      </c>
      <c r="V2037" s="117" t="s">
        <v>398</v>
      </c>
      <c r="W2037" s="123">
        <v>55</v>
      </c>
      <c r="X2037" s="123" t="s">
        <v>906</v>
      </c>
      <c r="Y2037" s="120">
        <v>43559</v>
      </c>
      <c r="Z2037" s="121">
        <v>0.375</v>
      </c>
      <c r="AA2037" s="123" t="s">
        <v>661</v>
      </c>
      <c r="AB2037" s="117" t="s">
        <v>582</v>
      </c>
      <c r="AC2037" s="119" t="s">
        <v>398</v>
      </c>
      <c r="AD2037" s="119" t="s">
        <v>398</v>
      </c>
    </row>
    <row r="2038" spans="1:30">
      <c r="A2038" s="117">
        <v>2037</v>
      </c>
      <c r="B2038" s="123" t="s">
        <v>467</v>
      </c>
      <c r="C2038" s="117" t="s">
        <v>5</v>
      </c>
      <c r="D2038" s="117" t="s">
        <v>595</v>
      </c>
      <c r="E2038" s="117">
        <v>2037</v>
      </c>
      <c r="F2038" s="117" t="s">
        <v>923</v>
      </c>
      <c r="G2038" s="117" t="s">
        <v>591</v>
      </c>
      <c r="H2038" s="117" t="s">
        <v>1016</v>
      </c>
      <c r="I2038" s="117" t="s">
        <v>398</v>
      </c>
      <c r="J2038" s="117" t="s">
        <v>398</v>
      </c>
      <c r="K2038" s="117" t="s">
        <v>398</v>
      </c>
      <c r="L2038" s="117" t="s">
        <v>398</v>
      </c>
      <c r="M2038" s="117" t="s">
        <v>398</v>
      </c>
      <c r="N2038" s="117" t="s">
        <v>398</v>
      </c>
      <c r="O2038" s="125" t="s">
        <v>579</v>
      </c>
      <c r="P2038" s="117">
        <v>1</v>
      </c>
      <c r="Q2038" s="117" t="s">
        <v>398</v>
      </c>
      <c r="R2038" s="117" t="s">
        <v>398</v>
      </c>
      <c r="S2038" s="117" t="s">
        <v>398</v>
      </c>
      <c r="T2038" s="117" t="s">
        <v>398</v>
      </c>
      <c r="U2038" s="117" t="s">
        <v>398</v>
      </c>
      <c r="V2038" s="117" t="s">
        <v>398</v>
      </c>
      <c r="W2038" s="123">
        <v>55</v>
      </c>
      <c r="X2038" s="123" t="s">
        <v>906</v>
      </c>
      <c r="Y2038" s="120">
        <v>43559</v>
      </c>
      <c r="Z2038" s="121">
        <v>0.375</v>
      </c>
      <c r="AA2038" s="123" t="s">
        <v>661</v>
      </c>
      <c r="AB2038" s="117" t="s">
        <v>582</v>
      </c>
      <c r="AC2038" s="119" t="s">
        <v>398</v>
      </c>
      <c r="AD2038" s="119" t="s">
        <v>398</v>
      </c>
    </row>
    <row r="2039" spans="1:30">
      <c r="A2039" s="117">
        <v>2038</v>
      </c>
      <c r="B2039" s="123" t="s">
        <v>467</v>
      </c>
      <c r="C2039" s="117" t="s">
        <v>5</v>
      </c>
      <c r="D2039" s="117" t="s">
        <v>595</v>
      </c>
      <c r="E2039" s="117">
        <v>2038</v>
      </c>
      <c r="F2039" s="117" t="s">
        <v>923</v>
      </c>
      <c r="G2039" s="117" t="s">
        <v>591</v>
      </c>
      <c r="H2039" s="117" t="s">
        <v>1016</v>
      </c>
      <c r="I2039" s="117" t="s">
        <v>398</v>
      </c>
      <c r="J2039" s="117" t="s">
        <v>398</v>
      </c>
      <c r="K2039" s="117" t="s">
        <v>398</v>
      </c>
      <c r="L2039" s="117" t="s">
        <v>398</v>
      </c>
      <c r="M2039" s="117" t="s">
        <v>398</v>
      </c>
      <c r="N2039" s="117" t="s">
        <v>398</v>
      </c>
      <c r="O2039" s="125" t="s">
        <v>579</v>
      </c>
      <c r="P2039" s="117">
        <v>1</v>
      </c>
      <c r="Q2039" s="117" t="s">
        <v>398</v>
      </c>
      <c r="R2039" s="117" t="s">
        <v>398</v>
      </c>
      <c r="S2039" s="117" t="s">
        <v>398</v>
      </c>
      <c r="T2039" s="117" t="s">
        <v>398</v>
      </c>
      <c r="U2039" s="117" t="s">
        <v>398</v>
      </c>
      <c r="V2039" s="117" t="s">
        <v>398</v>
      </c>
      <c r="W2039" s="123">
        <v>55</v>
      </c>
      <c r="X2039" s="123" t="s">
        <v>906</v>
      </c>
      <c r="Y2039" s="120">
        <v>43559</v>
      </c>
      <c r="Z2039" s="121">
        <v>0.375</v>
      </c>
      <c r="AA2039" s="123" t="s">
        <v>661</v>
      </c>
      <c r="AB2039" s="117" t="s">
        <v>582</v>
      </c>
      <c r="AC2039" s="119" t="s">
        <v>398</v>
      </c>
      <c r="AD2039" s="119" t="s">
        <v>398</v>
      </c>
    </row>
    <row r="2040" spans="1:30">
      <c r="A2040" s="117">
        <v>2039</v>
      </c>
      <c r="B2040" s="123" t="s">
        <v>467</v>
      </c>
      <c r="C2040" s="117" t="s">
        <v>5</v>
      </c>
      <c r="D2040" s="117" t="s">
        <v>595</v>
      </c>
      <c r="E2040" s="117">
        <v>2039</v>
      </c>
      <c r="F2040" s="117" t="s">
        <v>923</v>
      </c>
      <c r="G2040" s="117" t="s">
        <v>591</v>
      </c>
      <c r="H2040" s="117" t="s">
        <v>1016</v>
      </c>
      <c r="I2040" s="117" t="s">
        <v>398</v>
      </c>
      <c r="J2040" s="117" t="s">
        <v>398</v>
      </c>
      <c r="K2040" s="117" t="s">
        <v>398</v>
      </c>
      <c r="L2040" s="117" t="s">
        <v>398</v>
      </c>
      <c r="M2040" s="117" t="s">
        <v>398</v>
      </c>
      <c r="N2040" s="117" t="s">
        <v>398</v>
      </c>
      <c r="O2040" s="125" t="s">
        <v>579</v>
      </c>
      <c r="P2040" s="117">
        <v>1</v>
      </c>
      <c r="Q2040" s="117" t="s">
        <v>398</v>
      </c>
      <c r="R2040" s="117" t="s">
        <v>398</v>
      </c>
      <c r="S2040" s="117" t="s">
        <v>398</v>
      </c>
      <c r="T2040" s="117" t="s">
        <v>398</v>
      </c>
      <c r="U2040" s="117" t="s">
        <v>398</v>
      </c>
      <c r="V2040" s="117" t="s">
        <v>398</v>
      </c>
      <c r="W2040" s="123">
        <v>55</v>
      </c>
      <c r="X2040" s="123" t="s">
        <v>906</v>
      </c>
      <c r="Y2040" s="120">
        <v>43559</v>
      </c>
      <c r="Z2040" s="121">
        <v>0.375</v>
      </c>
      <c r="AA2040" s="123" t="s">
        <v>661</v>
      </c>
      <c r="AB2040" s="117" t="s">
        <v>582</v>
      </c>
      <c r="AC2040" s="119" t="s">
        <v>398</v>
      </c>
      <c r="AD2040" s="119" t="s">
        <v>398</v>
      </c>
    </row>
    <row r="2041" spans="1:30">
      <c r="A2041" s="117">
        <v>2040</v>
      </c>
      <c r="B2041" s="123" t="s">
        <v>467</v>
      </c>
      <c r="C2041" s="117" t="s">
        <v>5</v>
      </c>
      <c r="D2041" s="117" t="s">
        <v>595</v>
      </c>
      <c r="E2041" s="117">
        <v>2040</v>
      </c>
      <c r="F2041" s="117" t="s">
        <v>923</v>
      </c>
      <c r="G2041" s="117" t="s">
        <v>591</v>
      </c>
      <c r="H2041" s="117" t="s">
        <v>1016</v>
      </c>
      <c r="I2041" s="117" t="s">
        <v>398</v>
      </c>
      <c r="J2041" s="117" t="s">
        <v>398</v>
      </c>
      <c r="K2041" s="117" t="s">
        <v>398</v>
      </c>
      <c r="L2041" s="117" t="s">
        <v>398</v>
      </c>
      <c r="M2041" s="117" t="s">
        <v>398</v>
      </c>
      <c r="N2041" s="117" t="s">
        <v>398</v>
      </c>
      <c r="O2041" s="125" t="s">
        <v>579</v>
      </c>
      <c r="P2041" s="117">
        <v>1</v>
      </c>
      <c r="Q2041" s="117" t="s">
        <v>398</v>
      </c>
      <c r="R2041" s="117" t="s">
        <v>398</v>
      </c>
      <c r="S2041" s="117" t="s">
        <v>398</v>
      </c>
      <c r="T2041" s="117" t="s">
        <v>398</v>
      </c>
      <c r="U2041" s="117" t="s">
        <v>398</v>
      </c>
      <c r="V2041" s="117" t="s">
        <v>398</v>
      </c>
      <c r="W2041" s="123">
        <v>55</v>
      </c>
      <c r="X2041" s="123" t="s">
        <v>906</v>
      </c>
      <c r="Y2041" s="120">
        <v>43559</v>
      </c>
      <c r="Z2041" s="121">
        <v>0.375</v>
      </c>
      <c r="AA2041" s="123" t="s">
        <v>661</v>
      </c>
      <c r="AB2041" s="117" t="s">
        <v>582</v>
      </c>
      <c r="AC2041" s="119" t="s">
        <v>398</v>
      </c>
      <c r="AD2041" s="119" t="s">
        <v>398</v>
      </c>
    </row>
    <row r="2042" spans="1:30">
      <c r="A2042" s="117">
        <v>2041</v>
      </c>
      <c r="B2042" s="123" t="s">
        <v>467</v>
      </c>
      <c r="C2042" s="117" t="s">
        <v>5</v>
      </c>
      <c r="D2042" s="117" t="s">
        <v>595</v>
      </c>
      <c r="E2042" s="117">
        <v>2041</v>
      </c>
      <c r="F2042" s="117" t="s">
        <v>923</v>
      </c>
      <c r="G2042" s="117" t="s">
        <v>591</v>
      </c>
      <c r="H2042" s="117" t="s">
        <v>1016</v>
      </c>
      <c r="I2042" s="117" t="s">
        <v>398</v>
      </c>
      <c r="J2042" s="117" t="s">
        <v>398</v>
      </c>
      <c r="K2042" s="117" t="s">
        <v>398</v>
      </c>
      <c r="L2042" s="117" t="s">
        <v>398</v>
      </c>
      <c r="M2042" s="117" t="s">
        <v>398</v>
      </c>
      <c r="N2042" s="117" t="s">
        <v>398</v>
      </c>
      <c r="O2042" s="125" t="s">
        <v>579</v>
      </c>
      <c r="P2042" s="117">
        <v>1</v>
      </c>
      <c r="Q2042" s="117" t="s">
        <v>398</v>
      </c>
      <c r="R2042" s="117" t="s">
        <v>398</v>
      </c>
      <c r="S2042" s="117" t="s">
        <v>398</v>
      </c>
      <c r="T2042" s="117" t="s">
        <v>398</v>
      </c>
      <c r="U2042" s="117" t="s">
        <v>398</v>
      </c>
      <c r="V2042" s="117" t="s">
        <v>398</v>
      </c>
      <c r="W2042" s="123">
        <v>55</v>
      </c>
      <c r="X2042" s="123" t="s">
        <v>906</v>
      </c>
      <c r="Y2042" s="120">
        <v>43559</v>
      </c>
      <c r="Z2042" s="121">
        <v>0.375</v>
      </c>
      <c r="AA2042" s="123" t="s">
        <v>661</v>
      </c>
      <c r="AB2042" s="117" t="s">
        <v>582</v>
      </c>
      <c r="AC2042" s="119" t="s">
        <v>398</v>
      </c>
      <c r="AD2042" s="119" t="s">
        <v>398</v>
      </c>
    </row>
    <row r="2043" spans="1:30">
      <c r="A2043" s="117">
        <v>2042</v>
      </c>
      <c r="B2043" s="123" t="s">
        <v>467</v>
      </c>
      <c r="C2043" s="117" t="s">
        <v>5</v>
      </c>
      <c r="D2043" s="117" t="s">
        <v>595</v>
      </c>
      <c r="E2043" s="117">
        <v>2042</v>
      </c>
      <c r="F2043" s="117" t="s">
        <v>923</v>
      </c>
      <c r="G2043" s="117" t="s">
        <v>591</v>
      </c>
      <c r="H2043" s="117" t="s">
        <v>1016</v>
      </c>
      <c r="I2043" s="117" t="s">
        <v>398</v>
      </c>
      <c r="J2043" s="117" t="s">
        <v>398</v>
      </c>
      <c r="K2043" s="117" t="s">
        <v>398</v>
      </c>
      <c r="L2043" s="117" t="s">
        <v>398</v>
      </c>
      <c r="M2043" s="117" t="s">
        <v>398</v>
      </c>
      <c r="N2043" s="117" t="s">
        <v>398</v>
      </c>
      <c r="O2043" s="125" t="s">
        <v>579</v>
      </c>
      <c r="P2043" s="117">
        <v>1</v>
      </c>
      <c r="Q2043" s="117" t="s">
        <v>398</v>
      </c>
      <c r="R2043" s="117" t="s">
        <v>398</v>
      </c>
      <c r="S2043" s="117" t="s">
        <v>398</v>
      </c>
      <c r="T2043" s="117" t="s">
        <v>398</v>
      </c>
      <c r="U2043" s="117" t="s">
        <v>398</v>
      </c>
      <c r="V2043" s="117" t="s">
        <v>398</v>
      </c>
      <c r="W2043" s="123">
        <v>55</v>
      </c>
      <c r="X2043" s="123" t="s">
        <v>906</v>
      </c>
      <c r="Y2043" s="120">
        <v>43559</v>
      </c>
      <c r="Z2043" s="121">
        <v>0.375</v>
      </c>
      <c r="AA2043" s="123" t="s">
        <v>661</v>
      </c>
      <c r="AB2043" s="117" t="s">
        <v>582</v>
      </c>
      <c r="AC2043" s="119" t="s">
        <v>398</v>
      </c>
      <c r="AD2043" s="119" t="s">
        <v>398</v>
      </c>
    </row>
    <row r="2044" spans="1:30">
      <c r="A2044" s="117">
        <v>2043</v>
      </c>
      <c r="B2044" s="123" t="s">
        <v>467</v>
      </c>
      <c r="C2044" s="117" t="s">
        <v>5</v>
      </c>
      <c r="D2044" s="117" t="s">
        <v>595</v>
      </c>
      <c r="E2044" s="117">
        <v>2043</v>
      </c>
      <c r="F2044" s="117" t="s">
        <v>923</v>
      </c>
      <c r="G2044" s="117" t="s">
        <v>591</v>
      </c>
      <c r="H2044" s="117" t="s">
        <v>1016</v>
      </c>
      <c r="I2044" s="117" t="s">
        <v>398</v>
      </c>
      <c r="J2044" s="117" t="s">
        <v>398</v>
      </c>
      <c r="K2044" s="117" t="s">
        <v>398</v>
      </c>
      <c r="L2044" s="117" t="s">
        <v>398</v>
      </c>
      <c r="M2044" s="117" t="s">
        <v>398</v>
      </c>
      <c r="N2044" s="117" t="s">
        <v>398</v>
      </c>
      <c r="O2044" s="125" t="s">
        <v>579</v>
      </c>
      <c r="P2044" s="117">
        <v>1</v>
      </c>
      <c r="Q2044" s="117" t="s">
        <v>398</v>
      </c>
      <c r="R2044" s="117" t="s">
        <v>398</v>
      </c>
      <c r="S2044" s="117" t="s">
        <v>398</v>
      </c>
      <c r="T2044" s="117" t="s">
        <v>398</v>
      </c>
      <c r="U2044" s="117" t="s">
        <v>398</v>
      </c>
      <c r="V2044" s="117" t="s">
        <v>398</v>
      </c>
      <c r="W2044" s="123">
        <v>55</v>
      </c>
      <c r="X2044" s="123" t="s">
        <v>906</v>
      </c>
      <c r="Y2044" s="120">
        <v>43559</v>
      </c>
      <c r="Z2044" s="121">
        <v>0.375</v>
      </c>
      <c r="AA2044" s="123" t="s">
        <v>661</v>
      </c>
      <c r="AB2044" s="117" t="s">
        <v>582</v>
      </c>
      <c r="AC2044" s="119" t="s">
        <v>398</v>
      </c>
      <c r="AD2044" s="119" t="s">
        <v>398</v>
      </c>
    </row>
    <row r="2045" spans="1:30">
      <c r="A2045" s="117">
        <v>2044</v>
      </c>
      <c r="B2045" s="123" t="s">
        <v>467</v>
      </c>
      <c r="C2045" s="117" t="s">
        <v>5</v>
      </c>
      <c r="D2045" s="117" t="s">
        <v>595</v>
      </c>
      <c r="E2045" s="117">
        <v>2044</v>
      </c>
      <c r="F2045" s="117" t="s">
        <v>923</v>
      </c>
      <c r="G2045" s="117" t="s">
        <v>591</v>
      </c>
      <c r="H2045" s="117" t="s">
        <v>1016</v>
      </c>
      <c r="I2045" s="117" t="s">
        <v>398</v>
      </c>
      <c r="J2045" s="117" t="s">
        <v>398</v>
      </c>
      <c r="K2045" s="117" t="s">
        <v>398</v>
      </c>
      <c r="L2045" s="117" t="s">
        <v>398</v>
      </c>
      <c r="M2045" s="117" t="s">
        <v>398</v>
      </c>
      <c r="N2045" s="117" t="s">
        <v>398</v>
      </c>
      <c r="O2045" s="125" t="s">
        <v>579</v>
      </c>
      <c r="P2045" s="117">
        <v>1</v>
      </c>
      <c r="Q2045" s="117" t="s">
        <v>398</v>
      </c>
      <c r="R2045" s="117" t="s">
        <v>398</v>
      </c>
      <c r="S2045" s="117" t="s">
        <v>398</v>
      </c>
      <c r="T2045" s="117" t="s">
        <v>398</v>
      </c>
      <c r="U2045" s="117" t="s">
        <v>398</v>
      </c>
      <c r="V2045" s="117" t="s">
        <v>398</v>
      </c>
      <c r="W2045" s="123">
        <v>55</v>
      </c>
      <c r="X2045" s="123" t="s">
        <v>906</v>
      </c>
      <c r="Y2045" s="120">
        <v>43559</v>
      </c>
      <c r="Z2045" s="121">
        <v>0.375</v>
      </c>
      <c r="AA2045" s="123" t="s">
        <v>661</v>
      </c>
      <c r="AB2045" s="117" t="s">
        <v>582</v>
      </c>
      <c r="AC2045" s="119" t="s">
        <v>398</v>
      </c>
      <c r="AD2045" s="119" t="s">
        <v>398</v>
      </c>
    </row>
    <row r="2046" spans="1:30">
      <c r="A2046" s="117">
        <v>2045</v>
      </c>
      <c r="B2046" s="123" t="s">
        <v>467</v>
      </c>
      <c r="C2046" s="117" t="s">
        <v>5</v>
      </c>
      <c r="D2046" s="117" t="s">
        <v>595</v>
      </c>
      <c r="E2046" s="117">
        <v>2045</v>
      </c>
      <c r="F2046" s="117" t="s">
        <v>923</v>
      </c>
      <c r="G2046" s="117" t="s">
        <v>591</v>
      </c>
      <c r="H2046" s="117" t="s">
        <v>1016</v>
      </c>
      <c r="I2046" s="117" t="s">
        <v>398</v>
      </c>
      <c r="J2046" s="117" t="s">
        <v>398</v>
      </c>
      <c r="K2046" s="117" t="s">
        <v>398</v>
      </c>
      <c r="L2046" s="117" t="s">
        <v>398</v>
      </c>
      <c r="M2046" s="117" t="s">
        <v>398</v>
      </c>
      <c r="N2046" s="117" t="s">
        <v>398</v>
      </c>
      <c r="O2046" s="125" t="s">
        <v>579</v>
      </c>
      <c r="P2046" s="117">
        <v>1</v>
      </c>
      <c r="Q2046" s="117" t="s">
        <v>398</v>
      </c>
      <c r="R2046" s="117" t="s">
        <v>398</v>
      </c>
      <c r="S2046" s="117" t="s">
        <v>398</v>
      </c>
      <c r="T2046" s="117" t="s">
        <v>398</v>
      </c>
      <c r="U2046" s="117" t="s">
        <v>398</v>
      </c>
      <c r="V2046" s="117" t="s">
        <v>398</v>
      </c>
      <c r="W2046" s="123">
        <v>55</v>
      </c>
      <c r="X2046" s="123" t="s">
        <v>906</v>
      </c>
      <c r="Y2046" s="120">
        <v>43559</v>
      </c>
      <c r="Z2046" s="121">
        <v>0.375</v>
      </c>
      <c r="AA2046" s="123" t="s">
        <v>661</v>
      </c>
      <c r="AB2046" s="117" t="s">
        <v>582</v>
      </c>
      <c r="AC2046" s="119" t="s">
        <v>398</v>
      </c>
      <c r="AD2046" s="119" t="s">
        <v>398</v>
      </c>
    </row>
    <row r="2047" spans="1:30">
      <c r="A2047" s="117">
        <v>2046</v>
      </c>
      <c r="B2047" s="123" t="s">
        <v>467</v>
      </c>
      <c r="C2047" s="117" t="s">
        <v>5</v>
      </c>
      <c r="D2047" s="117" t="s">
        <v>595</v>
      </c>
      <c r="E2047" s="117">
        <v>2046</v>
      </c>
      <c r="F2047" s="117" t="s">
        <v>923</v>
      </c>
      <c r="G2047" s="117" t="s">
        <v>591</v>
      </c>
      <c r="H2047" s="117" t="s">
        <v>1016</v>
      </c>
      <c r="I2047" s="117" t="s">
        <v>398</v>
      </c>
      <c r="J2047" s="117" t="s">
        <v>398</v>
      </c>
      <c r="K2047" s="117" t="s">
        <v>398</v>
      </c>
      <c r="L2047" s="117" t="s">
        <v>398</v>
      </c>
      <c r="M2047" s="117" t="s">
        <v>398</v>
      </c>
      <c r="N2047" s="117" t="s">
        <v>398</v>
      </c>
      <c r="O2047" s="125" t="s">
        <v>579</v>
      </c>
      <c r="P2047" s="117">
        <v>1</v>
      </c>
      <c r="Q2047" s="117" t="s">
        <v>398</v>
      </c>
      <c r="R2047" s="117" t="s">
        <v>398</v>
      </c>
      <c r="S2047" s="117" t="s">
        <v>398</v>
      </c>
      <c r="T2047" s="117" t="s">
        <v>398</v>
      </c>
      <c r="U2047" s="117" t="s">
        <v>398</v>
      </c>
      <c r="V2047" s="117" t="s">
        <v>398</v>
      </c>
      <c r="W2047" s="123">
        <v>55</v>
      </c>
      <c r="X2047" s="123" t="s">
        <v>906</v>
      </c>
      <c r="Y2047" s="120">
        <v>43559</v>
      </c>
      <c r="Z2047" s="121">
        <v>0.375</v>
      </c>
      <c r="AA2047" s="123" t="s">
        <v>661</v>
      </c>
      <c r="AB2047" s="117" t="s">
        <v>582</v>
      </c>
      <c r="AC2047" s="119" t="s">
        <v>398</v>
      </c>
      <c r="AD2047" s="119" t="s">
        <v>398</v>
      </c>
    </row>
    <row r="2048" spans="1:30">
      <c r="A2048" s="117">
        <v>2047</v>
      </c>
      <c r="B2048" s="123" t="s">
        <v>467</v>
      </c>
      <c r="C2048" s="117" t="s">
        <v>5</v>
      </c>
      <c r="D2048" s="117" t="s">
        <v>595</v>
      </c>
      <c r="E2048" s="117">
        <v>2047</v>
      </c>
      <c r="F2048" s="117" t="s">
        <v>923</v>
      </c>
      <c r="G2048" s="117" t="s">
        <v>591</v>
      </c>
      <c r="H2048" s="117" t="s">
        <v>1016</v>
      </c>
      <c r="I2048" s="117" t="s">
        <v>398</v>
      </c>
      <c r="J2048" s="117" t="s">
        <v>398</v>
      </c>
      <c r="K2048" s="117" t="s">
        <v>398</v>
      </c>
      <c r="L2048" s="117" t="s">
        <v>398</v>
      </c>
      <c r="M2048" s="117" t="s">
        <v>398</v>
      </c>
      <c r="N2048" s="117" t="s">
        <v>398</v>
      </c>
      <c r="O2048" s="125" t="s">
        <v>579</v>
      </c>
      <c r="P2048" s="117">
        <v>1</v>
      </c>
      <c r="Q2048" s="117" t="s">
        <v>398</v>
      </c>
      <c r="R2048" s="117" t="s">
        <v>398</v>
      </c>
      <c r="S2048" s="117" t="s">
        <v>398</v>
      </c>
      <c r="T2048" s="117" t="s">
        <v>398</v>
      </c>
      <c r="U2048" s="117" t="s">
        <v>398</v>
      </c>
      <c r="V2048" s="117" t="s">
        <v>398</v>
      </c>
      <c r="W2048" s="123">
        <v>55</v>
      </c>
      <c r="X2048" s="123" t="s">
        <v>906</v>
      </c>
      <c r="Y2048" s="120">
        <v>43559</v>
      </c>
      <c r="Z2048" s="121">
        <v>0.375</v>
      </c>
      <c r="AA2048" s="123" t="s">
        <v>661</v>
      </c>
      <c r="AB2048" s="117" t="s">
        <v>582</v>
      </c>
      <c r="AC2048" s="119" t="s">
        <v>398</v>
      </c>
      <c r="AD2048" s="119" t="s">
        <v>398</v>
      </c>
    </row>
    <row r="2049" spans="1:30">
      <c r="A2049" s="117">
        <v>2048</v>
      </c>
      <c r="B2049" s="123" t="s">
        <v>467</v>
      </c>
      <c r="C2049" s="117" t="s">
        <v>5</v>
      </c>
      <c r="D2049" s="117" t="s">
        <v>595</v>
      </c>
      <c r="E2049" s="117">
        <v>2048</v>
      </c>
      <c r="F2049" s="117" t="s">
        <v>923</v>
      </c>
      <c r="G2049" s="117" t="s">
        <v>591</v>
      </c>
      <c r="H2049" s="117" t="s">
        <v>1016</v>
      </c>
      <c r="I2049" s="117" t="s">
        <v>398</v>
      </c>
      <c r="J2049" s="117" t="s">
        <v>398</v>
      </c>
      <c r="K2049" s="117" t="s">
        <v>398</v>
      </c>
      <c r="L2049" s="117" t="s">
        <v>398</v>
      </c>
      <c r="M2049" s="117" t="s">
        <v>398</v>
      </c>
      <c r="N2049" s="117" t="s">
        <v>398</v>
      </c>
      <c r="O2049" s="125" t="s">
        <v>579</v>
      </c>
      <c r="P2049" s="117">
        <v>1</v>
      </c>
      <c r="Q2049" s="117" t="s">
        <v>398</v>
      </c>
      <c r="R2049" s="117" t="s">
        <v>398</v>
      </c>
      <c r="S2049" s="117" t="s">
        <v>398</v>
      </c>
      <c r="T2049" s="117" t="s">
        <v>398</v>
      </c>
      <c r="U2049" s="117" t="s">
        <v>398</v>
      </c>
      <c r="V2049" s="117" t="s">
        <v>398</v>
      </c>
      <c r="W2049" s="123">
        <v>55</v>
      </c>
      <c r="X2049" s="123" t="s">
        <v>906</v>
      </c>
      <c r="Y2049" s="120">
        <v>43559</v>
      </c>
      <c r="Z2049" s="121">
        <v>0.375</v>
      </c>
      <c r="AA2049" s="123" t="s">
        <v>661</v>
      </c>
      <c r="AB2049" s="117" t="s">
        <v>582</v>
      </c>
      <c r="AC2049" s="119" t="s">
        <v>398</v>
      </c>
      <c r="AD2049" s="119" t="s">
        <v>398</v>
      </c>
    </row>
    <row r="2050" spans="1:30">
      <c r="A2050" s="117">
        <v>2049</v>
      </c>
      <c r="B2050" s="123" t="s">
        <v>467</v>
      </c>
      <c r="C2050" s="117" t="s">
        <v>5</v>
      </c>
      <c r="D2050" s="117" t="s">
        <v>595</v>
      </c>
      <c r="E2050" s="117">
        <v>2049</v>
      </c>
      <c r="F2050" s="117" t="s">
        <v>923</v>
      </c>
      <c r="G2050" s="117" t="s">
        <v>591</v>
      </c>
      <c r="H2050" s="117" t="s">
        <v>1016</v>
      </c>
      <c r="I2050" s="117" t="s">
        <v>398</v>
      </c>
      <c r="J2050" s="117" t="s">
        <v>398</v>
      </c>
      <c r="K2050" s="117" t="s">
        <v>398</v>
      </c>
      <c r="L2050" s="117" t="s">
        <v>398</v>
      </c>
      <c r="M2050" s="117" t="s">
        <v>398</v>
      </c>
      <c r="N2050" s="117" t="s">
        <v>398</v>
      </c>
      <c r="O2050" s="125" t="s">
        <v>579</v>
      </c>
      <c r="P2050" s="117">
        <v>1</v>
      </c>
      <c r="Q2050" s="117" t="s">
        <v>398</v>
      </c>
      <c r="R2050" s="117" t="s">
        <v>398</v>
      </c>
      <c r="S2050" s="117" t="s">
        <v>398</v>
      </c>
      <c r="T2050" s="117" t="s">
        <v>398</v>
      </c>
      <c r="U2050" s="117" t="s">
        <v>398</v>
      </c>
      <c r="V2050" s="117" t="s">
        <v>398</v>
      </c>
      <c r="W2050" s="123">
        <v>55</v>
      </c>
      <c r="X2050" s="123" t="s">
        <v>906</v>
      </c>
      <c r="Y2050" s="120">
        <v>43559</v>
      </c>
      <c r="Z2050" s="121">
        <v>0.375</v>
      </c>
      <c r="AA2050" s="123" t="s">
        <v>661</v>
      </c>
      <c r="AB2050" s="117" t="s">
        <v>582</v>
      </c>
      <c r="AC2050" s="119" t="s">
        <v>398</v>
      </c>
      <c r="AD2050" s="119" t="s">
        <v>398</v>
      </c>
    </row>
    <row r="2051" spans="1:30">
      <c r="A2051" s="117">
        <v>2050</v>
      </c>
      <c r="B2051" s="123" t="s">
        <v>467</v>
      </c>
      <c r="C2051" s="117" t="s">
        <v>5</v>
      </c>
      <c r="D2051" s="117" t="s">
        <v>595</v>
      </c>
      <c r="E2051" s="117">
        <v>2050</v>
      </c>
      <c r="F2051" s="117" t="s">
        <v>923</v>
      </c>
      <c r="G2051" s="117" t="s">
        <v>591</v>
      </c>
      <c r="H2051" s="117" t="s">
        <v>1016</v>
      </c>
      <c r="I2051" s="117" t="s">
        <v>398</v>
      </c>
      <c r="J2051" s="117" t="s">
        <v>398</v>
      </c>
      <c r="K2051" s="117" t="s">
        <v>398</v>
      </c>
      <c r="L2051" s="117" t="s">
        <v>398</v>
      </c>
      <c r="M2051" s="117" t="s">
        <v>398</v>
      </c>
      <c r="N2051" s="117" t="s">
        <v>398</v>
      </c>
      <c r="O2051" s="125" t="s">
        <v>579</v>
      </c>
      <c r="P2051" s="117">
        <v>1</v>
      </c>
      <c r="Q2051" s="117" t="s">
        <v>398</v>
      </c>
      <c r="R2051" s="117" t="s">
        <v>398</v>
      </c>
      <c r="S2051" s="117" t="s">
        <v>398</v>
      </c>
      <c r="T2051" s="117" t="s">
        <v>398</v>
      </c>
      <c r="U2051" s="117" t="s">
        <v>398</v>
      </c>
      <c r="V2051" s="117" t="s">
        <v>398</v>
      </c>
      <c r="W2051" s="123">
        <v>55</v>
      </c>
      <c r="X2051" s="123" t="s">
        <v>906</v>
      </c>
      <c r="Y2051" s="120">
        <v>43559</v>
      </c>
      <c r="Z2051" s="121">
        <v>0.375</v>
      </c>
      <c r="AA2051" s="123" t="s">
        <v>661</v>
      </c>
      <c r="AB2051" s="117" t="s">
        <v>582</v>
      </c>
      <c r="AC2051" s="119" t="s">
        <v>398</v>
      </c>
      <c r="AD2051" s="119" t="s">
        <v>398</v>
      </c>
    </row>
    <row r="2052" spans="1:30">
      <c r="A2052" s="117">
        <v>2051</v>
      </c>
      <c r="B2052" s="123" t="s">
        <v>467</v>
      </c>
      <c r="C2052" s="117" t="s">
        <v>5</v>
      </c>
      <c r="D2052" s="117" t="s">
        <v>595</v>
      </c>
      <c r="E2052" s="117">
        <v>2051</v>
      </c>
      <c r="F2052" s="117" t="s">
        <v>923</v>
      </c>
      <c r="G2052" s="117" t="s">
        <v>591</v>
      </c>
      <c r="H2052" s="117" t="s">
        <v>1016</v>
      </c>
      <c r="I2052" s="117" t="s">
        <v>398</v>
      </c>
      <c r="J2052" s="117" t="s">
        <v>398</v>
      </c>
      <c r="K2052" s="117" t="s">
        <v>398</v>
      </c>
      <c r="L2052" s="117" t="s">
        <v>398</v>
      </c>
      <c r="M2052" s="117" t="s">
        <v>398</v>
      </c>
      <c r="N2052" s="117" t="s">
        <v>398</v>
      </c>
      <c r="O2052" s="125" t="s">
        <v>579</v>
      </c>
      <c r="P2052" s="117">
        <v>1</v>
      </c>
      <c r="Q2052" s="117" t="s">
        <v>398</v>
      </c>
      <c r="R2052" s="117" t="s">
        <v>398</v>
      </c>
      <c r="S2052" s="117" t="s">
        <v>398</v>
      </c>
      <c r="T2052" s="117" t="s">
        <v>398</v>
      </c>
      <c r="U2052" s="117" t="s">
        <v>398</v>
      </c>
      <c r="V2052" s="117" t="s">
        <v>398</v>
      </c>
      <c r="W2052" s="123">
        <v>55</v>
      </c>
      <c r="X2052" s="123" t="s">
        <v>906</v>
      </c>
      <c r="Y2052" s="120">
        <v>43559</v>
      </c>
      <c r="Z2052" s="121">
        <v>0.375</v>
      </c>
      <c r="AA2052" s="123" t="s">
        <v>661</v>
      </c>
      <c r="AB2052" s="117" t="s">
        <v>582</v>
      </c>
      <c r="AC2052" s="119" t="s">
        <v>398</v>
      </c>
      <c r="AD2052" s="119" t="s">
        <v>398</v>
      </c>
    </row>
    <row r="2053" spans="1:30">
      <c r="A2053" s="117">
        <v>2052</v>
      </c>
      <c r="B2053" s="123" t="s">
        <v>467</v>
      </c>
      <c r="C2053" s="117" t="s">
        <v>5</v>
      </c>
      <c r="D2053" s="117" t="s">
        <v>595</v>
      </c>
      <c r="E2053" s="117">
        <v>2052</v>
      </c>
      <c r="F2053" s="117" t="s">
        <v>923</v>
      </c>
      <c r="G2053" s="117" t="s">
        <v>591</v>
      </c>
      <c r="H2053" s="117" t="s">
        <v>1016</v>
      </c>
      <c r="I2053" s="117" t="s">
        <v>398</v>
      </c>
      <c r="J2053" s="117" t="s">
        <v>398</v>
      </c>
      <c r="K2053" s="117" t="s">
        <v>398</v>
      </c>
      <c r="L2053" s="117" t="s">
        <v>398</v>
      </c>
      <c r="M2053" s="117" t="s">
        <v>398</v>
      </c>
      <c r="N2053" s="117" t="s">
        <v>398</v>
      </c>
      <c r="O2053" s="125" t="s">
        <v>579</v>
      </c>
      <c r="P2053" s="117">
        <v>1</v>
      </c>
      <c r="Q2053" s="117" t="s">
        <v>398</v>
      </c>
      <c r="R2053" s="117" t="s">
        <v>398</v>
      </c>
      <c r="S2053" s="117" t="s">
        <v>398</v>
      </c>
      <c r="T2053" s="117" t="s">
        <v>398</v>
      </c>
      <c r="U2053" s="117" t="s">
        <v>398</v>
      </c>
      <c r="V2053" s="117" t="s">
        <v>398</v>
      </c>
      <c r="W2053" s="123">
        <v>55</v>
      </c>
      <c r="X2053" s="123" t="s">
        <v>906</v>
      </c>
      <c r="Y2053" s="120">
        <v>43559</v>
      </c>
      <c r="Z2053" s="121">
        <v>0.375</v>
      </c>
      <c r="AA2053" s="123" t="s">
        <v>661</v>
      </c>
      <c r="AB2053" s="117" t="s">
        <v>582</v>
      </c>
      <c r="AC2053" s="119" t="s">
        <v>398</v>
      </c>
      <c r="AD2053" s="119" t="s">
        <v>398</v>
      </c>
    </row>
    <row r="2054" spans="1:30">
      <c r="A2054" s="117">
        <v>2053</v>
      </c>
      <c r="B2054" s="123" t="s">
        <v>467</v>
      </c>
      <c r="C2054" s="117" t="s">
        <v>5</v>
      </c>
      <c r="D2054" s="117" t="s">
        <v>595</v>
      </c>
      <c r="E2054" s="117">
        <v>2053</v>
      </c>
      <c r="F2054" s="117" t="s">
        <v>923</v>
      </c>
      <c r="G2054" s="117" t="s">
        <v>591</v>
      </c>
      <c r="H2054" s="117" t="s">
        <v>1016</v>
      </c>
      <c r="I2054" s="117" t="s">
        <v>398</v>
      </c>
      <c r="J2054" s="117" t="s">
        <v>398</v>
      </c>
      <c r="K2054" s="117" t="s">
        <v>398</v>
      </c>
      <c r="L2054" s="117" t="s">
        <v>398</v>
      </c>
      <c r="M2054" s="117" t="s">
        <v>398</v>
      </c>
      <c r="N2054" s="117" t="s">
        <v>398</v>
      </c>
      <c r="O2054" s="125" t="s">
        <v>579</v>
      </c>
      <c r="P2054" s="117">
        <v>1</v>
      </c>
      <c r="Q2054" s="117" t="s">
        <v>398</v>
      </c>
      <c r="R2054" s="117" t="s">
        <v>398</v>
      </c>
      <c r="S2054" s="117" t="s">
        <v>398</v>
      </c>
      <c r="T2054" s="117" t="s">
        <v>398</v>
      </c>
      <c r="U2054" s="117" t="s">
        <v>398</v>
      </c>
      <c r="V2054" s="117" t="s">
        <v>398</v>
      </c>
      <c r="W2054" s="123">
        <v>55</v>
      </c>
      <c r="X2054" s="123" t="s">
        <v>906</v>
      </c>
      <c r="Y2054" s="120">
        <v>43559</v>
      </c>
      <c r="Z2054" s="121">
        <v>0.375</v>
      </c>
      <c r="AA2054" s="123" t="s">
        <v>661</v>
      </c>
      <c r="AB2054" s="117" t="s">
        <v>582</v>
      </c>
      <c r="AC2054" s="119" t="s">
        <v>398</v>
      </c>
      <c r="AD2054" s="119" t="s">
        <v>398</v>
      </c>
    </row>
    <row r="2055" spans="1:30">
      <c r="A2055" s="117">
        <v>2054</v>
      </c>
      <c r="B2055" s="123" t="s">
        <v>467</v>
      </c>
      <c r="C2055" s="117" t="s">
        <v>5</v>
      </c>
      <c r="D2055" s="117" t="s">
        <v>595</v>
      </c>
      <c r="E2055" s="117">
        <v>2054</v>
      </c>
      <c r="F2055" s="117" t="s">
        <v>923</v>
      </c>
      <c r="G2055" s="117" t="s">
        <v>591</v>
      </c>
      <c r="H2055" s="117" t="s">
        <v>1016</v>
      </c>
      <c r="I2055" s="117" t="s">
        <v>398</v>
      </c>
      <c r="J2055" s="117" t="s">
        <v>398</v>
      </c>
      <c r="K2055" s="117" t="s">
        <v>398</v>
      </c>
      <c r="L2055" s="117" t="s">
        <v>398</v>
      </c>
      <c r="M2055" s="117" t="s">
        <v>398</v>
      </c>
      <c r="N2055" s="117" t="s">
        <v>398</v>
      </c>
      <c r="O2055" s="125" t="s">
        <v>579</v>
      </c>
      <c r="P2055" s="117">
        <v>1</v>
      </c>
      <c r="Q2055" s="117" t="s">
        <v>398</v>
      </c>
      <c r="R2055" s="117" t="s">
        <v>398</v>
      </c>
      <c r="S2055" s="117" t="s">
        <v>398</v>
      </c>
      <c r="T2055" s="117" t="s">
        <v>398</v>
      </c>
      <c r="U2055" s="117" t="s">
        <v>398</v>
      </c>
      <c r="V2055" s="117" t="s">
        <v>398</v>
      </c>
      <c r="W2055" s="123">
        <v>55</v>
      </c>
      <c r="X2055" s="123" t="s">
        <v>906</v>
      </c>
      <c r="Y2055" s="120">
        <v>43559</v>
      </c>
      <c r="Z2055" s="121">
        <v>0.375</v>
      </c>
      <c r="AA2055" s="123" t="s">
        <v>661</v>
      </c>
      <c r="AB2055" s="117" t="s">
        <v>582</v>
      </c>
      <c r="AC2055" s="119" t="s">
        <v>398</v>
      </c>
      <c r="AD2055" s="119" t="s">
        <v>398</v>
      </c>
    </row>
    <row r="2056" spans="1:30">
      <c r="A2056" s="117">
        <v>2055</v>
      </c>
      <c r="B2056" s="123" t="s">
        <v>467</v>
      </c>
      <c r="C2056" s="117" t="s">
        <v>5</v>
      </c>
      <c r="D2056" s="117" t="s">
        <v>595</v>
      </c>
      <c r="E2056" s="117">
        <v>2055</v>
      </c>
      <c r="F2056" s="117" t="s">
        <v>923</v>
      </c>
      <c r="G2056" s="117" t="s">
        <v>591</v>
      </c>
      <c r="H2056" s="117" t="s">
        <v>1016</v>
      </c>
      <c r="I2056" s="117" t="s">
        <v>398</v>
      </c>
      <c r="J2056" s="117" t="s">
        <v>398</v>
      </c>
      <c r="K2056" s="117" t="s">
        <v>398</v>
      </c>
      <c r="L2056" s="117" t="s">
        <v>398</v>
      </c>
      <c r="M2056" s="117" t="s">
        <v>398</v>
      </c>
      <c r="N2056" s="117" t="s">
        <v>398</v>
      </c>
      <c r="O2056" s="125" t="s">
        <v>579</v>
      </c>
      <c r="P2056" s="117">
        <v>1</v>
      </c>
      <c r="Q2056" s="117" t="s">
        <v>398</v>
      </c>
      <c r="R2056" s="117" t="s">
        <v>398</v>
      </c>
      <c r="S2056" s="117" t="s">
        <v>398</v>
      </c>
      <c r="T2056" s="117" t="s">
        <v>398</v>
      </c>
      <c r="U2056" s="117" t="s">
        <v>398</v>
      </c>
      <c r="V2056" s="117" t="s">
        <v>398</v>
      </c>
      <c r="W2056" s="123">
        <v>55</v>
      </c>
      <c r="X2056" s="123" t="s">
        <v>906</v>
      </c>
      <c r="Y2056" s="120">
        <v>43559</v>
      </c>
      <c r="Z2056" s="121">
        <v>0.375</v>
      </c>
      <c r="AA2056" s="123" t="s">
        <v>661</v>
      </c>
      <c r="AB2056" s="117" t="s">
        <v>582</v>
      </c>
      <c r="AC2056" s="119" t="s">
        <v>398</v>
      </c>
      <c r="AD2056" s="119" t="s">
        <v>398</v>
      </c>
    </row>
    <row r="2057" spans="1:30">
      <c r="A2057" s="117">
        <v>2056</v>
      </c>
      <c r="B2057" s="123" t="s">
        <v>467</v>
      </c>
      <c r="C2057" s="117" t="s">
        <v>5</v>
      </c>
      <c r="D2057" s="117" t="s">
        <v>595</v>
      </c>
      <c r="E2057" s="117">
        <v>2056</v>
      </c>
      <c r="F2057" s="117" t="s">
        <v>923</v>
      </c>
      <c r="G2057" s="117" t="s">
        <v>591</v>
      </c>
      <c r="H2057" s="117" t="s">
        <v>1016</v>
      </c>
      <c r="I2057" s="117" t="s">
        <v>398</v>
      </c>
      <c r="J2057" s="117" t="s">
        <v>398</v>
      </c>
      <c r="K2057" s="117" t="s">
        <v>398</v>
      </c>
      <c r="L2057" s="117" t="s">
        <v>398</v>
      </c>
      <c r="M2057" s="117" t="s">
        <v>398</v>
      </c>
      <c r="N2057" s="117" t="s">
        <v>398</v>
      </c>
      <c r="O2057" s="125" t="s">
        <v>579</v>
      </c>
      <c r="P2057" s="117">
        <v>1</v>
      </c>
      <c r="Q2057" s="117" t="s">
        <v>398</v>
      </c>
      <c r="R2057" s="117" t="s">
        <v>398</v>
      </c>
      <c r="S2057" s="117" t="s">
        <v>398</v>
      </c>
      <c r="T2057" s="117" t="s">
        <v>398</v>
      </c>
      <c r="U2057" s="117" t="s">
        <v>398</v>
      </c>
      <c r="V2057" s="117" t="s">
        <v>398</v>
      </c>
      <c r="W2057" s="123">
        <v>55</v>
      </c>
      <c r="X2057" s="123" t="s">
        <v>906</v>
      </c>
      <c r="Y2057" s="120">
        <v>43559</v>
      </c>
      <c r="Z2057" s="121">
        <v>0.375</v>
      </c>
      <c r="AA2057" s="123" t="s">
        <v>661</v>
      </c>
      <c r="AB2057" s="117" t="s">
        <v>582</v>
      </c>
      <c r="AC2057" s="119" t="s">
        <v>398</v>
      </c>
      <c r="AD2057" s="119" t="s">
        <v>398</v>
      </c>
    </row>
    <row r="2058" spans="1:30">
      <c r="A2058" s="117">
        <v>2057</v>
      </c>
      <c r="B2058" s="123" t="s">
        <v>467</v>
      </c>
      <c r="C2058" s="117" t="s">
        <v>5</v>
      </c>
      <c r="D2058" s="117" t="s">
        <v>595</v>
      </c>
      <c r="E2058" s="117">
        <v>2057</v>
      </c>
      <c r="F2058" s="117" t="s">
        <v>923</v>
      </c>
      <c r="G2058" s="117" t="s">
        <v>591</v>
      </c>
      <c r="H2058" s="117" t="s">
        <v>1016</v>
      </c>
      <c r="I2058" s="117" t="s">
        <v>398</v>
      </c>
      <c r="J2058" s="117" t="s">
        <v>398</v>
      </c>
      <c r="K2058" s="117" t="s">
        <v>398</v>
      </c>
      <c r="L2058" s="117" t="s">
        <v>398</v>
      </c>
      <c r="M2058" s="117" t="s">
        <v>398</v>
      </c>
      <c r="N2058" s="117" t="s">
        <v>398</v>
      </c>
      <c r="O2058" s="125" t="s">
        <v>579</v>
      </c>
      <c r="P2058" s="117">
        <v>1</v>
      </c>
      <c r="Q2058" s="117" t="s">
        <v>398</v>
      </c>
      <c r="R2058" s="117" t="s">
        <v>398</v>
      </c>
      <c r="S2058" s="117" t="s">
        <v>398</v>
      </c>
      <c r="T2058" s="117" t="s">
        <v>398</v>
      </c>
      <c r="U2058" s="117" t="s">
        <v>398</v>
      </c>
      <c r="V2058" s="117" t="s">
        <v>398</v>
      </c>
      <c r="W2058" s="123">
        <v>55</v>
      </c>
      <c r="X2058" s="123" t="s">
        <v>906</v>
      </c>
      <c r="Y2058" s="120">
        <v>43559</v>
      </c>
      <c r="Z2058" s="121">
        <v>0.375</v>
      </c>
      <c r="AA2058" s="123" t="s">
        <v>661</v>
      </c>
      <c r="AB2058" s="117" t="s">
        <v>582</v>
      </c>
      <c r="AC2058" s="119" t="s">
        <v>398</v>
      </c>
      <c r="AD2058" s="119" t="s">
        <v>398</v>
      </c>
    </row>
    <row r="2059" spans="1:30">
      <c r="A2059" s="117">
        <v>2058</v>
      </c>
      <c r="B2059" s="123" t="s">
        <v>467</v>
      </c>
      <c r="C2059" s="117" t="s">
        <v>5</v>
      </c>
      <c r="D2059" s="117" t="s">
        <v>595</v>
      </c>
      <c r="E2059" s="117">
        <v>2058</v>
      </c>
      <c r="F2059" s="117" t="s">
        <v>923</v>
      </c>
      <c r="G2059" s="117" t="s">
        <v>591</v>
      </c>
      <c r="H2059" s="117" t="s">
        <v>1016</v>
      </c>
      <c r="I2059" s="117" t="s">
        <v>398</v>
      </c>
      <c r="J2059" s="117" t="s">
        <v>398</v>
      </c>
      <c r="K2059" s="117" t="s">
        <v>398</v>
      </c>
      <c r="L2059" s="117" t="s">
        <v>398</v>
      </c>
      <c r="M2059" s="117" t="s">
        <v>398</v>
      </c>
      <c r="N2059" s="117" t="s">
        <v>398</v>
      </c>
      <c r="O2059" s="125" t="s">
        <v>579</v>
      </c>
      <c r="P2059" s="117">
        <v>1</v>
      </c>
      <c r="Q2059" s="117" t="s">
        <v>398</v>
      </c>
      <c r="R2059" s="117" t="s">
        <v>398</v>
      </c>
      <c r="S2059" s="117" t="s">
        <v>398</v>
      </c>
      <c r="T2059" s="117" t="s">
        <v>398</v>
      </c>
      <c r="U2059" s="117" t="s">
        <v>398</v>
      </c>
      <c r="V2059" s="117" t="s">
        <v>398</v>
      </c>
      <c r="W2059" s="123">
        <v>55</v>
      </c>
      <c r="X2059" s="123" t="s">
        <v>906</v>
      </c>
      <c r="Y2059" s="120">
        <v>43559</v>
      </c>
      <c r="Z2059" s="121">
        <v>0.375</v>
      </c>
      <c r="AA2059" s="123" t="s">
        <v>661</v>
      </c>
      <c r="AB2059" s="117" t="s">
        <v>582</v>
      </c>
      <c r="AC2059" s="119" t="s">
        <v>398</v>
      </c>
      <c r="AD2059" s="119" t="s">
        <v>398</v>
      </c>
    </row>
    <row r="2060" spans="1:30">
      <c r="A2060" s="117">
        <v>2059</v>
      </c>
      <c r="B2060" s="123" t="s">
        <v>467</v>
      </c>
      <c r="C2060" s="117" t="s">
        <v>5</v>
      </c>
      <c r="D2060" s="117" t="s">
        <v>595</v>
      </c>
      <c r="E2060" s="117">
        <v>2059</v>
      </c>
      <c r="F2060" s="117" t="s">
        <v>923</v>
      </c>
      <c r="G2060" s="117" t="s">
        <v>591</v>
      </c>
      <c r="H2060" s="117" t="s">
        <v>1016</v>
      </c>
      <c r="I2060" s="117" t="s">
        <v>398</v>
      </c>
      <c r="J2060" s="117" t="s">
        <v>398</v>
      </c>
      <c r="K2060" s="117" t="s">
        <v>398</v>
      </c>
      <c r="L2060" s="117" t="s">
        <v>398</v>
      </c>
      <c r="M2060" s="117" t="s">
        <v>398</v>
      </c>
      <c r="N2060" s="117" t="s">
        <v>398</v>
      </c>
      <c r="O2060" s="125" t="s">
        <v>579</v>
      </c>
      <c r="P2060" s="117">
        <v>1</v>
      </c>
      <c r="Q2060" s="117" t="s">
        <v>398</v>
      </c>
      <c r="R2060" s="117" t="s">
        <v>398</v>
      </c>
      <c r="S2060" s="117" t="s">
        <v>398</v>
      </c>
      <c r="T2060" s="117" t="s">
        <v>398</v>
      </c>
      <c r="U2060" s="117" t="s">
        <v>398</v>
      </c>
      <c r="V2060" s="117" t="s">
        <v>398</v>
      </c>
      <c r="W2060" s="123">
        <v>55</v>
      </c>
      <c r="X2060" s="123" t="s">
        <v>906</v>
      </c>
      <c r="Y2060" s="120">
        <v>43559</v>
      </c>
      <c r="Z2060" s="121">
        <v>0.375</v>
      </c>
      <c r="AA2060" s="123" t="s">
        <v>661</v>
      </c>
      <c r="AB2060" s="117" t="s">
        <v>582</v>
      </c>
      <c r="AC2060" s="119" t="s">
        <v>398</v>
      </c>
      <c r="AD2060" s="119" t="s">
        <v>398</v>
      </c>
    </row>
    <row r="2061" spans="1:30">
      <c r="A2061" s="117">
        <v>2060</v>
      </c>
      <c r="B2061" s="123" t="s">
        <v>467</v>
      </c>
      <c r="C2061" s="117" t="s">
        <v>5</v>
      </c>
      <c r="D2061" s="117" t="s">
        <v>595</v>
      </c>
      <c r="E2061" s="117">
        <v>2060</v>
      </c>
      <c r="F2061" s="117" t="s">
        <v>923</v>
      </c>
      <c r="G2061" s="117" t="s">
        <v>591</v>
      </c>
      <c r="H2061" s="117" t="s">
        <v>1016</v>
      </c>
      <c r="I2061" s="117" t="s">
        <v>398</v>
      </c>
      <c r="J2061" s="117" t="s">
        <v>398</v>
      </c>
      <c r="K2061" s="117" t="s">
        <v>398</v>
      </c>
      <c r="L2061" s="117" t="s">
        <v>398</v>
      </c>
      <c r="M2061" s="117" t="s">
        <v>398</v>
      </c>
      <c r="N2061" s="117" t="s">
        <v>398</v>
      </c>
      <c r="O2061" s="125" t="s">
        <v>579</v>
      </c>
      <c r="P2061" s="117">
        <v>1</v>
      </c>
      <c r="Q2061" s="117" t="s">
        <v>398</v>
      </c>
      <c r="R2061" s="117" t="s">
        <v>398</v>
      </c>
      <c r="S2061" s="117" t="s">
        <v>398</v>
      </c>
      <c r="T2061" s="117" t="s">
        <v>398</v>
      </c>
      <c r="U2061" s="117" t="s">
        <v>398</v>
      </c>
      <c r="V2061" s="117" t="s">
        <v>398</v>
      </c>
      <c r="W2061" s="123">
        <v>55</v>
      </c>
      <c r="X2061" s="123" t="s">
        <v>906</v>
      </c>
      <c r="Y2061" s="120">
        <v>43559</v>
      </c>
      <c r="Z2061" s="121">
        <v>0.375</v>
      </c>
      <c r="AA2061" s="123" t="s">
        <v>661</v>
      </c>
      <c r="AB2061" s="117" t="s">
        <v>582</v>
      </c>
      <c r="AC2061" s="119" t="s">
        <v>398</v>
      </c>
      <c r="AD2061" s="119" t="s">
        <v>398</v>
      </c>
    </row>
    <row r="2062" spans="1:30">
      <c r="A2062" s="117">
        <v>2061</v>
      </c>
      <c r="B2062" s="123" t="s">
        <v>467</v>
      </c>
      <c r="C2062" s="117" t="s">
        <v>5</v>
      </c>
      <c r="D2062" s="117" t="s">
        <v>595</v>
      </c>
      <c r="E2062" s="117">
        <v>2061</v>
      </c>
      <c r="F2062" s="117" t="s">
        <v>923</v>
      </c>
      <c r="G2062" s="117" t="s">
        <v>591</v>
      </c>
      <c r="H2062" s="117" t="s">
        <v>1016</v>
      </c>
      <c r="I2062" s="117" t="s">
        <v>398</v>
      </c>
      <c r="J2062" s="117" t="s">
        <v>398</v>
      </c>
      <c r="K2062" s="117" t="s">
        <v>398</v>
      </c>
      <c r="L2062" s="117" t="s">
        <v>398</v>
      </c>
      <c r="M2062" s="117" t="s">
        <v>398</v>
      </c>
      <c r="N2062" s="117" t="s">
        <v>398</v>
      </c>
      <c r="O2062" s="125" t="s">
        <v>579</v>
      </c>
      <c r="P2062" s="117">
        <v>1</v>
      </c>
      <c r="Q2062" s="117" t="s">
        <v>398</v>
      </c>
      <c r="R2062" s="117" t="s">
        <v>398</v>
      </c>
      <c r="S2062" s="117" t="s">
        <v>398</v>
      </c>
      <c r="T2062" s="117" t="s">
        <v>398</v>
      </c>
      <c r="U2062" s="117" t="s">
        <v>398</v>
      </c>
      <c r="V2062" s="117" t="s">
        <v>398</v>
      </c>
      <c r="W2062" s="123">
        <v>55</v>
      </c>
      <c r="X2062" s="123" t="s">
        <v>906</v>
      </c>
      <c r="Y2062" s="120">
        <v>43559</v>
      </c>
      <c r="Z2062" s="121">
        <v>0.375</v>
      </c>
      <c r="AA2062" s="123" t="s">
        <v>661</v>
      </c>
      <c r="AB2062" s="117" t="s">
        <v>582</v>
      </c>
      <c r="AC2062" s="119" t="s">
        <v>398</v>
      </c>
      <c r="AD2062" s="119" t="s">
        <v>398</v>
      </c>
    </row>
    <row r="2063" spans="1:30">
      <c r="A2063" s="117">
        <v>2062</v>
      </c>
      <c r="B2063" s="123" t="s">
        <v>467</v>
      </c>
      <c r="C2063" s="117" t="s">
        <v>5</v>
      </c>
      <c r="D2063" s="117" t="s">
        <v>595</v>
      </c>
      <c r="E2063" s="117">
        <v>2062</v>
      </c>
      <c r="F2063" s="117" t="s">
        <v>923</v>
      </c>
      <c r="G2063" s="117" t="s">
        <v>591</v>
      </c>
      <c r="H2063" s="117" t="s">
        <v>1016</v>
      </c>
      <c r="I2063" s="117" t="s">
        <v>398</v>
      </c>
      <c r="J2063" s="117" t="s">
        <v>398</v>
      </c>
      <c r="K2063" s="117" t="s">
        <v>398</v>
      </c>
      <c r="L2063" s="117" t="s">
        <v>398</v>
      </c>
      <c r="M2063" s="117" t="s">
        <v>398</v>
      </c>
      <c r="N2063" s="117" t="s">
        <v>398</v>
      </c>
      <c r="O2063" s="125" t="s">
        <v>579</v>
      </c>
      <c r="P2063" s="117">
        <v>1</v>
      </c>
      <c r="Q2063" s="117" t="s">
        <v>398</v>
      </c>
      <c r="R2063" s="117" t="s">
        <v>398</v>
      </c>
      <c r="S2063" s="117" t="s">
        <v>398</v>
      </c>
      <c r="T2063" s="117" t="s">
        <v>398</v>
      </c>
      <c r="U2063" s="117" t="s">
        <v>398</v>
      </c>
      <c r="V2063" s="117" t="s">
        <v>398</v>
      </c>
      <c r="W2063" s="123">
        <v>55</v>
      </c>
      <c r="X2063" s="123" t="s">
        <v>906</v>
      </c>
      <c r="Y2063" s="120">
        <v>43559</v>
      </c>
      <c r="Z2063" s="121">
        <v>0.375</v>
      </c>
      <c r="AA2063" s="123" t="s">
        <v>661</v>
      </c>
      <c r="AB2063" s="117" t="s">
        <v>582</v>
      </c>
      <c r="AC2063" s="119" t="s">
        <v>398</v>
      </c>
      <c r="AD2063" s="119" t="s">
        <v>398</v>
      </c>
    </row>
    <row r="2064" spans="1:30">
      <c r="A2064" s="117">
        <v>2063</v>
      </c>
      <c r="B2064" s="123" t="s">
        <v>467</v>
      </c>
      <c r="C2064" s="117" t="s">
        <v>5</v>
      </c>
      <c r="D2064" s="117" t="s">
        <v>595</v>
      </c>
      <c r="E2064" s="117">
        <v>2063</v>
      </c>
      <c r="F2064" s="117" t="s">
        <v>923</v>
      </c>
      <c r="G2064" s="117" t="s">
        <v>591</v>
      </c>
      <c r="H2064" s="117" t="s">
        <v>1016</v>
      </c>
      <c r="I2064" s="117" t="s">
        <v>398</v>
      </c>
      <c r="J2064" s="117" t="s">
        <v>398</v>
      </c>
      <c r="K2064" s="117" t="s">
        <v>398</v>
      </c>
      <c r="L2064" s="117" t="s">
        <v>398</v>
      </c>
      <c r="M2064" s="117" t="s">
        <v>398</v>
      </c>
      <c r="N2064" s="117" t="s">
        <v>398</v>
      </c>
      <c r="O2064" s="125" t="s">
        <v>579</v>
      </c>
      <c r="P2064" s="117">
        <v>1</v>
      </c>
      <c r="Q2064" s="117" t="s">
        <v>398</v>
      </c>
      <c r="R2064" s="117" t="s">
        <v>398</v>
      </c>
      <c r="S2064" s="117" t="s">
        <v>398</v>
      </c>
      <c r="T2064" s="117" t="s">
        <v>398</v>
      </c>
      <c r="U2064" s="117" t="s">
        <v>398</v>
      </c>
      <c r="V2064" s="117" t="s">
        <v>398</v>
      </c>
      <c r="W2064" s="123">
        <v>55</v>
      </c>
      <c r="X2064" s="123" t="s">
        <v>906</v>
      </c>
      <c r="Y2064" s="120">
        <v>43559</v>
      </c>
      <c r="Z2064" s="121">
        <v>0.375</v>
      </c>
      <c r="AA2064" s="123" t="s">
        <v>661</v>
      </c>
      <c r="AB2064" s="117" t="s">
        <v>582</v>
      </c>
      <c r="AC2064" s="119" t="s">
        <v>398</v>
      </c>
      <c r="AD2064" s="119" t="s">
        <v>398</v>
      </c>
    </row>
    <row r="2065" spans="1:30">
      <c r="A2065" s="117">
        <v>2064</v>
      </c>
      <c r="B2065" s="123" t="s">
        <v>467</v>
      </c>
      <c r="C2065" s="117" t="s">
        <v>5</v>
      </c>
      <c r="D2065" s="117" t="s">
        <v>595</v>
      </c>
      <c r="E2065" s="117">
        <v>2064</v>
      </c>
      <c r="F2065" s="117" t="s">
        <v>923</v>
      </c>
      <c r="G2065" s="117" t="s">
        <v>591</v>
      </c>
      <c r="H2065" s="117" t="s">
        <v>1016</v>
      </c>
      <c r="I2065" s="117" t="s">
        <v>398</v>
      </c>
      <c r="J2065" s="117" t="s">
        <v>398</v>
      </c>
      <c r="K2065" s="117" t="s">
        <v>398</v>
      </c>
      <c r="L2065" s="117" t="s">
        <v>398</v>
      </c>
      <c r="M2065" s="117" t="s">
        <v>398</v>
      </c>
      <c r="N2065" s="117" t="s">
        <v>398</v>
      </c>
      <c r="O2065" s="125" t="s">
        <v>579</v>
      </c>
      <c r="P2065" s="117">
        <v>1</v>
      </c>
      <c r="Q2065" s="117" t="s">
        <v>398</v>
      </c>
      <c r="R2065" s="117" t="s">
        <v>398</v>
      </c>
      <c r="S2065" s="117" t="s">
        <v>398</v>
      </c>
      <c r="T2065" s="117" t="s">
        <v>398</v>
      </c>
      <c r="U2065" s="117" t="s">
        <v>398</v>
      </c>
      <c r="V2065" s="117" t="s">
        <v>398</v>
      </c>
      <c r="W2065" s="123">
        <v>55</v>
      </c>
      <c r="X2065" s="123" t="s">
        <v>906</v>
      </c>
      <c r="Y2065" s="120">
        <v>43559</v>
      </c>
      <c r="Z2065" s="121">
        <v>0.375</v>
      </c>
      <c r="AA2065" s="123" t="s">
        <v>661</v>
      </c>
      <c r="AB2065" s="117" t="s">
        <v>582</v>
      </c>
      <c r="AC2065" s="119" t="s">
        <v>398</v>
      </c>
      <c r="AD2065" s="119" t="s">
        <v>398</v>
      </c>
    </row>
    <row r="2066" spans="1:30">
      <c r="A2066" s="117">
        <v>2065</v>
      </c>
      <c r="B2066" s="123" t="s">
        <v>467</v>
      </c>
      <c r="C2066" s="117" t="s">
        <v>5</v>
      </c>
      <c r="D2066" s="117" t="s">
        <v>595</v>
      </c>
      <c r="E2066" s="117">
        <v>2065</v>
      </c>
      <c r="F2066" s="117" t="s">
        <v>923</v>
      </c>
      <c r="G2066" s="117" t="s">
        <v>591</v>
      </c>
      <c r="H2066" s="117" t="s">
        <v>1016</v>
      </c>
      <c r="I2066" s="117" t="s">
        <v>398</v>
      </c>
      <c r="J2066" s="117" t="s">
        <v>398</v>
      </c>
      <c r="K2066" s="117" t="s">
        <v>398</v>
      </c>
      <c r="L2066" s="117" t="s">
        <v>398</v>
      </c>
      <c r="M2066" s="117" t="s">
        <v>398</v>
      </c>
      <c r="N2066" s="117" t="s">
        <v>398</v>
      </c>
      <c r="O2066" s="125" t="s">
        <v>579</v>
      </c>
      <c r="P2066" s="117">
        <v>1</v>
      </c>
      <c r="Q2066" s="117" t="s">
        <v>398</v>
      </c>
      <c r="R2066" s="117" t="s">
        <v>398</v>
      </c>
      <c r="S2066" s="117" t="s">
        <v>398</v>
      </c>
      <c r="T2066" s="117" t="s">
        <v>398</v>
      </c>
      <c r="U2066" s="117" t="s">
        <v>398</v>
      </c>
      <c r="V2066" s="117" t="s">
        <v>398</v>
      </c>
      <c r="W2066" s="123">
        <v>55</v>
      </c>
      <c r="X2066" s="123" t="s">
        <v>906</v>
      </c>
      <c r="Y2066" s="120">
        <v>43559</v>
      </c>
      <c r="Z2066" s="121">
        <v>0.375</v>
      </c>
      <c r="AA2066" s="123" t="s">
        <v>661</v>
      </c>
      <c r="AB2066" s="117" t="s">
        <v>582</v>
      </c>
      <c r="AC2066" s="119" t="s">
        <v>398</v>
      </c>
      <c r="AD2066" s="119" t="s">
        <v>398</v>
      </c>
    </row>
    <row r="2067" spans="1:30">
      <c r="A2067" s="117">
        <v>2066</v>
      </c>
      <c r="B2067" s="123" t="s">
        <v>467</v>
      </c>
      <c r="C2067" s="117" t="s">
        <v>5</v>
      </c>
      <c r="D2067" s="117" t="s">
        <v>595</v>
      </c>
      <c r="E2067" s="117">
        <v>2066</v>
      </c>
      <c r="F2067" s="117" t="s">
        <v>923</v>
      </c>
      <c r="G2067" s="117" t="s">
        <v>591</v>
      </c>
      <c r="H2067" s="117" t="s">
        <v>1016</v>
      </c>
      <c r="I2067" s="117" t="s">
        <v>398</v>
      </c>
      <c r="J2067" s="117" t="s">
        <v>398</v>
      </c>
      <c r="K2067" s="117" t="s">
        <v>398</v>
      </c>
      <c r="L2067" s="117" t="s">
        <v>398</v>
      </c>
      <c r="M2067" s="117" t="s">
        <v>398</v>
      </c>
      <c r="N2067" s="117" t="s">
        <v>398</v>
      </c>
      <c r="O2067" s="125" t="s">
        <v>579</v>
      </c>
      <c r="P2067" s="117">
        <v>1</v>
      </c>
      <c r="Q2067" s="117" t="s">
        <v>398</v>
      </c>
      <c r="R2067" s="117" t="s">
        <v>398</v>
      </c>
      <c r="S2067" s="117" t="s">
        <v>398</v>
      </c>
      <c r="T2067" s="117" t="s">
        <v>398</v>
      </c>
      <c r="U2067" s="117" t="s">
        <v>398</v>
      </c>
      <c r="V2067" s="117" t="s">
        <v>398</v>
      </c>
      <c r="W2067" s="123">
        <v>55</v>
      </c>
      <c r="X2067" s="123" t="s">
        <v>906</v>
      </c>
      <c r="Y2067" s="120">
        <v>43559</v>
      </c>
      <c r="Z2067" s="121">
        <v>0.375</v>
      </c>
      <c r="AA2067" s="123" t="s">
        <v>661</v>
      </c>
      <c r="AB2067" s="117" t="s">
        <v>582</v>
      </c>
      <c r="AC2067" s="119" t="s">
        <v>398</v>
      </c>
      <c r="AD2067" s="119" t="s">
        <v>398</v>
      </c>
    </row>
    <row r="2068" spans="1:30">
      <c r="A2068" s="117">
        <v>2067</v>
      </c>
      <c r="B2068" s="123" t="s">
        <v>467</v>
      </c>
      <c r="C2068" s="117" t="s">
        <v>5</v>
      </c>
      <c r="D2068" s="117" t="s">
        <v>595</v>
      </c>
      <c r="E2068" s="117">
        <v>2067</v>
      </c>
      <c r="F2068" s="117" t="s">
        <v>923</v>
      </c>
      <c r="G2068" s="117" t="s">
        <v>591</v>
      </c>
      <c r="H2068" s="117" t="s">
        <v>1016</v>
      </c>
      <c r="I2068" s="117" t="s">
        <v>398</v>
      </c>
      <c r="J2068" s="117" t="s">
        <v>398</v>
      </c>
      <c r="K2068" s="117" t="s">
        <v>398</v>
      </c>
      <c r="L2068" s="117" t="s">
        <v>398</v>
      </c>
      <c r="M2068" s="117" t="s">
        <v>398</v>
      </c>
      <c r="N2068" s="117" t="s">
        <v>398</v>
      </c>
      <c r="O2068" s="125" t="s">
        <v>579</v>
      </c>
      <c r="P2068" s="117">
        <v>1</v>
      </c>
      <c r="Q2068" s="117" t="s">
        <v>398</v>
      </c>
      <c r="R2068" s="117" t="s">
        <v>398</v>
      </c>
      <c r="S2068" s="117" t="s">
        <v>398</v>
      </c>
      <c r="T2068" s="117" t="s">
        <v>398</v>
      </c>
      <c r="U2068" s="117" t="s">
        <v>398</v>
      </c>
      <c r="V2068" s="117" t="s">
        <v>398</v>
      </c>
      <c r="W2068" s="123">
        <v>55</v>
      </c>
      <c r="X2068" s="123" t="s">
        <v>906</v>
      </c>
      <c r="Y2068" s="120">
        <v>43559</v>
      </c>
      <c r="Z2068" s="121">
        <v>0.375</v>
      </c>
      <c r="AA2068" s="123" t="s">
        <v>661</v>
      </c>
      <c r="AB2068" s="117" t="s">
        <v>582</v>
      </c>
      <c r="AC2068" s="119" t="s">
        <v>398</v>
      </c>
      <c r="AD2068" s="119" t="s">
        <v>398</v>
      </c>
    </row>
    <row r="2069" spans="1:30">
      <c r="A2069" s="117">
        <v>2068</v>
      </c>
      <c r="B2069" s="123" t="s">
        <v>467</v>
      </c>
      <c r="C2069" s="117" t="s">
        <v>5</v>
      </c>
      <c r="D2069" s="117" t="s">
        <v>595</v>
      </c>
      <c r="E2069" s="117">
        <v>2068</v>
      </c>
      <c r="F2069" s="117" t="s">
        <v>923</v>
      </c>
      <c r="G2069" s="117" t="s">
        <v>591</v>
      </c>
      <c r="H2069" s="117" t="s">
        <v>1016</v>
      </c>
      <c r="I2069" s="117" t="s">
        <v>398</v>
      </c>
      <c r="J2069" s="117" t="s">
        <v>398</v>
      </c>
      <c r="K2069" s="117" t="s">
        <v>398</v>
      </c>
      <c r="L2069" s="117" t="s">
        <v>398</v>
      </c>
      <c r="M2069" s="117" t="s">
        <v>398</v>
      </c>
      <c r="N2069" s="117" t="s">
        <v>398</v>
      </c>
      <c r="O2069" s="125" t="s">
        <v>579</v>
      </c>
      <c r="P2069" s="117">
        <v>1</v>
      </c>
      <c r="Q2069" s="117" t="s">
        <v>398</v>
      </c>
      <c r="R2069" s="117" t="s">
        <v>398</v>
      </c>
      <c r="S2069" s="117" t="s">
        <v>398</v>
      </c>
      <c r="T2069" s="117" t="s">
        <v>398</v>
      </c>
      <c r="U2069" s="117" t="s">
        <v>398</v>
      </c>
      <c r="V2069" s="117" t="s">
        <v>398</v>
      </c>
      <c r="W2069" s="123">
        <v>55</v>
      </c>
      <c r="X2069" s="123" t="s">
        <v>906</v>
      </c>
      <c r="Y2069" s="120">
        <v>43559</v>
      </c>
      <c r="Z2069" s="121">
        <v>0.375</v>
      </c>
      <c r="AA2069" s="123" t="s">
        <v>661</v>
      </c>
      <c r="AB2069" s="117" t="s">
        <v>582</v>
      </c>
      <c r="AC2069" s="119" t="s">
        <v>398</v>
      </c>
      <c r="AD2069" s="119" t="s">
        <v>398</v>
      </c>
    </row>
    <row r="2070" spans="1:30">
      <c r="A2070" s="117">
        <v>2069</v>
      </c>
      <c r="B2070" s="123" t="s">
        <v>467</v>
      </c>
      <c r="C2070" s="117" t="s">
        <v>5</v>
      </c>
      <c r="D2070" s="117" t="s">
        <v>595</v>
      </c>
      <c r="E2070" s="117">
        <v>2069</v>
      </c>
      <c r="F2070" s="117" t="s">
        <v>923</v>
      </c>
      <c r="G2070" s="117" t="s">
        <v>591</v>
      </c>
      <c r="H2070" s="117" t="s">
        <v>1016</v>
      </c>
      <c r="I2070" s="117" t="s">
        <v>398</v>
      </c>
      <c r="J2070" s="117" t="s">
        <v>398</v>
      </c>
      <c r="K2070" s="117" t="s">
        <v>398</v>
      </c>
      <c r="L2070" s="117" t="s">
        <v>398</v>
      </c>
      <c r="M2070" s="117" t="s">
        <v>398</v>
      </c>
      <c r="N2070" s="117" t="s">
        <v>398</v>
      </c>
      <c r="O2070" s="125" t="s">
        <v>579</v>
      </c>
      <c r="P2070" s="117">
        <v>1</v>
      </c>
      <c r="Q2070" s="117" t="s">
        <v>398</v>
      </c>
      <c r="R2070" s="117" t="s">
        <v>398</v>
      </c>
      <c r="S2070" s="117" t="s">
        <v>398</v>
      </c>
      <c r="T2070" s="117" t="s">
        <v>398</v>
      </c>
      <c r="U2070" s="117" t="s">
        <v>398</v>
      </c>
      <c r="V2070" s="117" t="s">
        <v>398</v>
      </c>
      <c r="W2070" s="123">
        <v>55</v>
      </c>
      <c r="X2070" s="123" t="s">
        <v>906</v>
      </c>
      <c r="Y2070" s="120">
        <v>43559</v>
      </c>
      <c r="Z2070" s="121">
        <v>0.375</v>
      </c>
      <c r="AA2070" s="123" t="s">
        <v>661</v>
      </c>
      <c r="AB2070" s="117" t="s">
        <v>582</v>
      </c>
      <c r="AC2070" s="119" t="s">
        <v>398</v>
      </c>
      <c r="AD2070" s="119" t="s">
        <v>398</v>
      </c>
    </row>
    <row r="2071" spans="1:30">
      <c r="A2071" s="117">
        <v>2070</v>
      </c>
      <c r="B2071" s="123" t="s">
        <v>467</v>
      </c>
      <c r="C2071" s="117" t="s">
        <v>5</v>
      </c>
      <c r="D2071" s="117" t="s">
        <v>595</v>
      </c>
      <c r="E2071" s="117">
        <v>2070</v>
      </c>
      <c r="F2071" s="117" t="s">
        <v>923</v>
      </c>
      <c r="G2071" s="117" t="s">
        <v>591</v>
      </c>
      <c r="H2071" s="117" t="s">
        <v>1016</v>
      </c>
      <c r="I2071" s="117" t="s">
        <v>398</v>
      </c>
      <c r="J2071" s="117" t="s">
        <v>398</v>
      </c>
      <c r="K2071" s="117" t="s">
        <v>398</v>
      </c>
      <c r="L2071" s="117" t="s">
        <v>398</v>
      </c>
      <c r="M2071" s="117" t="s">
        <v>398</v>
      </c>
      <c r="N2071" s="117" t="s">
        <v>398</v>
      </c>
      <c r="O2071" s="125" t="s">
        <v>579</v>
      </c>
      <c r="P2071" s="117">
        <v>1</v>
      </c>
      <c r="Q2071" s="117" t="s">
        <v>398</v>
      </c>
      <c r="R2071" s="117" t="s">
        <v>398</v>
      </c>
      <c r="S2071" s="117" t="s">
        <v>398</v>
      </c>
      <c r="T2071" s="117" t="s">
        <v>398</v>
      </c>
      <c r="U2071" s="117" t="s">
        <v>398</v>
      </c>
      <c r="V2071" s="117" t="s">
        <v>398</v>
      </c>
      <c r="W2071" s="123">
        <v>55</v>
      </c>
      <c r="X2071" s="123" t="s">
        <v>906</v>
      </c>
      <c r="Y2071" s="120">
        <v>43559</v>
      </c>
      <c r="Z2071" s="121">
        <v>0.375</v>
      </c>
      <c r="AA2071" s="123" t="s">
        <v>661</v>
      </c>
      <c r="AB2071" s="117" t="s">
        <v>582</v>
      </c>
      <c r="AC2071" s="119" t="s">
        <v>398</v>
      </c>
      <c r="AD2071" s="119" t="s">
        <v>398</v>
      </c>
    </row>
    <row r="2072" spans="1:30">
      <c r="A2072" s="117">
        <v>2071</v>
      </c>
      <c r="B2072" s="123" t="s">
        <v>467</v>
      </c>
      <c r="C2072" s="117" t="s">
        <v>5</v>
      </c>
      <c r="D2072" s="117" t="s">
        <v>595</v>
      </c>
      <c r="E2072" s="117">
        <v>2071</v>
      </c>
      <c r="F2072" s="117" t="s">
        <v>923</v>
      </c>
      <c r="G2072" s="117" t="s">
        <v>591</v>
      </c>
      <c r="H2072" s="117" t="s">
        <v>1016</v>
      </c>
      <c r="I2072" s="117" t="s">
        <v>398</v>
      </c>
      <c r="J2072" s="117" t="s">
        <v>398</v>
      </c>
      <c r="K2072" s="117" t="s">
        <v>398</v>
      </c>
      <c r="L2072" s="117" t="s">
        <v>398</v>
      </c>
      <c r="M2072" s="117" t="s">
        <v>398</v>
      </c>
      <c r="N2072" s="117" t="s">
        <v>398</v>
      </c>
      <c r="O2072" s="125" t="s">
        <v>579</v>
      </c>
      <c r="P2072" s="117">
        <v>1</v>
      </c>
      <c r="Q2072" s="117" t="s">
        <v>398</v>
      </c>
      <c r="R2072" s="117" t="s">
        <v>398</v>
      </c>
      <c r="S2072" s="117" t="s">
        <v>398</v>
      </c>
      <c r="T2072" s="117" t="s">
        <v>398</v>
      </c>
      <c r="U2072" s="117" t="s">
        <v>398</v>
      </c>
      <c r="V2072" s="117" t="s">
        <v>398</v>
      </c>
      <c r="W2072" s="123">
        <v>55</v>
      </c>
      <c r="X2072" s="123" t="s">
        <v>906</v>
      </c>
      <c r="Y2072" s="120">
        <v>43559</v>
      </c>
      <c r="Z2072" s="121">
        <v>0.375</v>
      </c>
      <c r="AA2072" s="123" t="s">
        <v>661</v>
      </c>
      <c r="AB2072" s="117" t="s">
        <v>582</v>
      </c>
      <c r="AC2072" s="119" t="s">
        <v>398</v>
      </c>
      <c r="AD2072" s="119" t="s">
        <v>398</v>
      </c>
    </row>
    <row r="2073" spans="1:30">
      <c r="A2073" s="117">
        <v>2072</v>
      </c>
      <c r="B2073" s="123" t="s">
        <v>467</v>
      </c>
      <c r="C2073" s="117" t="s">
        <v>5</v>
      </c>
      <c r="D2073" s="117" t="s">
        <v>595</v>
      </c>
      <c r="E2073" s="117">
        <v>2072</v>
      </c>
      <c r="F2073" s="117" t="s">
        <v>923</v>
      </c>
      <c r="G2073" s="117" t="s">
        <v>591</v>
      </c>
      <c r="H2073" s="117" t="s">
        <v>1016</v>
      </c>
      <c r="I2073" s="117" t="s">
        <v>398</v>
      </c>
      <c r="J2073" s="117" t="s">
        <v>398</v>
      </c>
      <c r="K2073" s="117" t="s">
        <v>398</v>
      </c>
      <c r="L2073" s="117" t="s">
        <v>398</v>
      </c>
      <c r="M2073" s="117" t="s">
        <v>398</v>
      </c>
      <c r="N2073" s="117" t="s">
        <v>398</v>
      </c>
      <c r="O2073" s="125" t="s">
        <v>579</v>
      </c>
      <c r="P2073" s="117">
        <v>1</v>
      </c>
      <c r="Q2073" s="117" t="s">
        <v>398</v>
      </c>
      <c r="R2073" s="117" t="s">
        <v>398</v>
      </c>
      <c r="S2073" s="117" t="s">
        <v>398</v>
      </c>
      <c r="T2073" s="117" t="s">
        <v>398</v>
      </c>
      <c r="U2073" s="117" t="s">
        <v>398</v>
      </c>
      <c r="V2073" s="117" t="s">
        <v>398</v>
      </c>
      <c r="W2073" s="123">
        <v>55</v>
      </c>
      <c r="X2073" s="123" t="s">
        <v>906</v>
      </c>
      <c r="Y2073" s="120">
        <v>43559</v>
      </c>
      <c r="Z2073" s="121">
        <v>0.375</v>
      </c>
      <c r="AA2073" s="123" t="s">
        <v>661</v>
      </c>
      <c r="AB2073" s="117" t="s">
        <v>582</v>
      </c>
      <c r="AC2073" s="119" t="s">
        <v>398</v>
      </c>
      <c r="AD2073" s="119" t="s">
        <v>398</v>
      </c>
    </row>
    <row r="2074" spans="1:30">
      <c r="A2074" s="117">
        <v>2073</v>
      </c>
      <c r="B2074" s="123" t="s">
        <v>467</v>
      </c>
      <c r="C2074" s="117" t="s">
        <v>5</v>
      </c>
      <c r="D2074" s="117" t="s">
        <v>595</v>
      </c>
      <c r="E2074" s="117">
        <v>2073</v>
      </c>
      <c r="F2074" s="117" t="s">
        <v>923</v>
      </c>
      <c r="G2074" s="117" t="s">
        <v>591</v>
      </c>
      <c r="H2074" s="117" t="s">
        <v>1016</v>
      </c>
      <c r="I2074" s="117" t="s">
        <v>398</v>
      </c>
      <c r="J2074" s="117" t="s">
        <v>398</v>
      </c>
      <c r="K2074" s="117" t="s">
        <v>398</v>
      </c>
      <c r="L2074" s="117" t="s">
        <v>398</v>
      </c>
      <c r="M2074" s="117" t="s">
        <v>398</v>
      </c>
      <c r="N2074" s="117" t="s">
        <v>398</v>
      </c>
      <c r="O2074" s="125" t="s">
        <v>579</v>
      </c>
      <c r="P2074" s="117">
        <v>1</v>
      </c>
      <c r="Q2074" s="117" t="s">
        <v>398</v>
      </c>
      <c r="R2074" s="117" t="s">
        <v>398</v>
      </c>
      <c r="S2074" s="117" t="s">
        <v>398</v>
      </c>
      <c r="T2074" s="117" t="s">
        <v>398</v>
      </c>
      <c r="U2074" s="117" t="s">
        <v>398</v>
      </c>
      <c r="V2074" s="117" t="s">
        <v>398</v>
      </c>
      <c r="W2074" s="123">
        <v>55</v>
      </c>
      <c r="X2074" s="123" t="s">
        <v>906</v>
      </c>
      <c r="Y2074" s="120">
        <v>43559</v>
      </c>
      <c r="Z2074" s="121">
        <v>0.375</v>
      </c>
      <c r="AA2074" s="123" t="s">
        <v>661</v>
      </c>
      <c r="AB2074" s="117" t="s">
        <v>582</v>
      </c>
      <c r="AC2074" s="119" t="s">
        <v>398</v>
      </c>
      <c r="AD2074" s="119" t="s">
        <v>398</v>
      </c>
    </row>
    <row r="2075" spans="1:30">
      <c r="A2075" s="117">
        <v>2074</v>
      </c>
      <c r="B2075" s="123" t="s">
        <v>467</v>
      </c>
      <c r="C2075" s="117" t="s">
        <v>5</v>
      </c>
      <c r="D2075" s="117" t="s">
        <v>595</v>
      </c>
      <c r="E2075" s="117">
        <v>2074</v>
      </c>
      <c r="F2075" s="117" t="s">
        <v>923</v>
      </c>
      <c r="G2075" s="117" t="s">
        <v>591</v>
      </c>
      <c r="H2075" s="117" t="s">
        <v>1016</v>
      </c>
      <c r="I2075" s="117" t="s">
        <v>398</v>
      </c>
      <c r="J2075" s="117" t="s">
        <v>398</v>
      </c>
      <c r="K2075" s="117" t="s">
        <v>398</v>
      </c>
      <c r="L2075" s="117" t="s">
        <v>398</v>
      </c>
      <c r="M2075" s="117" t="s">
        <v>398</v>
      </c>
      <c r="N2075" s="117" t="s">
        <v>398</v>
      </c>
      <c r="O2075" s="125" t="s">
        <v>579</v>
      </c>
      <c r="P2075" s="117">
        <v>1</v>
      </c>
      <c r="Q2075" s="117" t="s">
        <v>398</v>
      </c>
      <c r="R2075" s="117" t="s">
        <v>398</v>
      </c>
      <c r="S2075" s="117" t="s">
        <v>398</v>
      </c>
      <c r="T2075" s="117" t="s">
        <v>398</v>
      </c>
      <c r="U2075" s="117" t="s">
        <v>398</v>
      </c>
      <c r="V2075" s="117" t="s">
        <v>398</v>
      </c>
      <c r="W2075" s="123">
        <v>55</v>
      </c>
      <c r="X2075" s="123" t="s">
        <v>906</v>
      </c>
      <c r="Y2075" s="120">
        <v>43559</v>
      </c>
      <c r="Z2075" s="121">
        <v>0.375</v>
      </c>
      <c r="AA2075" s="123" t="s">
        <v>661</v>
      </c>
      <c r="AB2075" s="117" t="s">
        <v>582</v>
      </c>
      <c r="AC2075" s="119" t="s">
        <v>398</v>
      </c>
      <c r="AD2075" s="119" t="s">
        <v>398</v>
      </c>
    </row>
    <row r="2076" spans="1:30">
      <c r="A2076" s="117">
        <v>2075</v>
      </c>
      <c r="B2076" s="123" t="s">
        <v>467</v>
      </c>
      <c r="C2076" s="117" t="s">
        <v>5</v>
      </c>
      <c r="D2076" s="117" t="s">
        <v>595</v>
      </c>
      <c r="E2076" s="117">
        <v>2075</v>
      </c>
      <c r="F2076" s="117" t="s">
        <v>923</v>
      </c>
      <c r="G2076" s="117" t="s">
        <v>591</v>
      </c>
      <c r="H2076" s="117" t="s">
        <v>1016</v>
      </c>
      <c r="I2076" s="117" t="s">
        <v>398</v>
      </c>
      <c r="J2076" s="117" t="s">
        <v>398</v>
      </c>
      <c r="K2076" s="117" t="s">
        <v>398</v>
      </c>
      <c r="L2076" s="117" t="s">
        <v>398</v>
      </c>
      <c r="M2076" s="117" t="s">
        <v>398</v>
      </c>
      <c r="N2076" s="117" t="s">
        <v>398</v>
      </c>
      <c r="O2076" s="125" t="s">
        <v>579</v>
      </c>
      <c r="P2076" s="117">
        <v>1</v>
      </c>
      <c r="Q2076" s="117" t="s">
        <v>398</v>
      </c>
      <c r="R2076" s="117" t="s">
        <v>398</v>
      </c>
      <c r="S2076" s="117" t="s">
        <v>398</v>
      </c>
      <c r="T2076" s="117" t="s">
        <v>398</v>
      </c>
      <c r="U2076" s="117" t="s">
        <v>398</v>
      </c>
      <c r="V2076" s="117" t="s">
        <v>398</v>
      </c>
      <c r="W2076" s="123">
        <v>55</v>
      </c>
      <c r="X2076" s="123" t="s">
        <v>906</v>
      </c>
      <c r="Y2076" s="120">
        <v>43559</v>
      </c>
      <c r="Z2076" s="121">
        <v>0.375</v>
      </c>
      <c r="AA2076" s="123" t="s">
        <v>661</v>
      </c>
      <c r="AB2076" s="117" t="s">
        <v>582</v>
      </c>
      <c r="AC2076" s="119" t="s">
        <v>398</v>
      </c>
      <c r="AD2076" s="119" t="s">
        <v>398</v>
      </c>
    </row>
    <row r="2077" spans="1:30">
      <c r="A2077" s="117">
        <v>2076</v>
      </c>
      <c r="B2077" s="123" t="s">
        <v>467</v>
      </c>
      <c r="C2077" s="117" t="s">
        <v>5</v>
      </c>
      <c r="D2077" s="117" t="s">
        <v>595</v>
      </c>
      <c r="E2077" s="117">
        <v>2076</v>
      </c>
      <c r="F2077" s="117" t="s">
        <v>923</v>
      </c>
      <c r="G2077" s="117" t="s">
        <v>591</v>
      </c>
      <c r="H2077" s="117" t="s">
        <v>1016</v>
      </c>
      <c r="I2077" s="117" t="s">
        <v>398</v>
      </c>
      <c r="J2077" s="117" t="s">
        <v>398</v>
      </c>
      <c r="K2077" s="117" t="s">
        <v>398</v>
      </c>
      <c r="L2077" s="117" t="s">
        <v>398</v>
      </c>
      <c r="M2077" s="117" t="s">
        <v>398</v>
      </c>
      <c r="N2077" s="117" t="s">
        <v>398</v>
      </c>
      <c r="O2077" s="125" t="s">
        <v>579</v>
      </c>
      <c r="P2077" s="117">
        <v>1</v>
      </c>
      <c r="Q2077" s="117" t="s">
        <v>398</v>
      </c>
      <c r="R2077" s="117" t="s">
        <v>398</v>
      </c>
      <c r="S2077" s="117" t="s">
        <v>398</v>
      </c>
      <c r="T2077" s="117" t="s">
        <v>398</v>
      </c>
      <c r="U2077" s="117" t="s">
        <v>398</v>
      </c>
      <c r="V2077" s="117" t="s">
        <v>398</v>
      </c>
      <c r="W2077" s="123">
        <v>55</v>
      </c>
      <c r="X2077" s="123" t="s">
        <v>906</v>
      </c>
      <c r="Y2077" s="120">
        <v>43559</v>
      </c>
      <c r="Z2077" s="121">
        <v>0.375</v>
      </c>
      <c r="AA2077" s="123" t="s">
        <v>661</v>
      </c>
      <c r="AB2077" s="117" t="s">
        <v>582</v>
      </c>
      <c r="AC2077" s="119" t="s">
        <v>398</v>
      </c>
      <c r="AD2077" s="119" t="s">
        <v>398</v>
      </c>
    </row>
    <row r="2078" spans="1:30">
      <c r="A2078" s="117">
        <v>2077</v>
      </c>
      <c r="B2078" s="123" t="s">
        <v>467</v>
      </c>
      <c r="C2078" s="117" t="s">
        <v>5</v>
      </c>
      <c r="D2078" s="117" t="s">
        <v>595</v>
      </c>
      <c r="E2078" s="117">
        <v>2077</v>
      </c>
      <c r="F2078" s="117" t="s">
        <v>923</v>
      </c>
      <c r="G2078" s="117" t="s">
        <v>591</v>
      </c>
      <c r="H2078" s="117" t="s">
        <v>1016</v>
      </c>
      <c r="I2078" s="117" t="s">
        <v>398</v>
      </c>
      <c r="J2078" s="117" t="s">
        <v>398</v>
      </c>
      <c r="K2078" s="117" t="s">
        <v>398</v>
      </c>
      <c r="L2078" s="117" t="s">
        <v>398</v>
      </c>
      <c r="M2078" s="117" t="s">
        <v>398</v>
      </c>
      <c r="N2078" s="117" t="s">
        <v>398</v>
      </c>
      <c r="O2078" s="125" t="s">
        <v>579</v>
      </c>
      <c r="P2078" s="117">
        <v>1</v>
      </c>
      <c r="Q2078" s="117" t="s">
        <v>398</v>
      </c>
      <c r="R2078" s="117" t="s">
        <v>398</v>
      </c>
      <c r="S2078" s="117" t="s">
        <v>398</v>
      </c>
      <c r="T2078" s="117" t="s">
        <v>398</v>
      </c>
      <c r="U2078" s="117" t="s">
        <v>398</v>
      </c>
      <c r="V2078" s="117" t="s">
        <v>398</v>
      </c>
      <c r="W2078" s="123">
        <v>55</v>
      </c>
      <c r="X2078" s="123" t="s">
        <v>906</v>
      </c>
      <c r="Y2078" s="120">
        <v>43559</v>
      </c>
      <c r="Z2078" s="121">
        <v>0.375</v>
      </c>
      <c r="AA2078" s="123" t="s">
        <v>661</v>
      </c>
      <c r="AB2078" s="117" t="s">
        <v>582</v>
      </c>
      <c r="AC2078" s="119" t="s">
        <v>398</v>
      </c>
      <c r="AD2078" s="119" t="s">
        <v>398</v>
      </c>
    </row>
    <row r="2079" spans="1:30">
      <c r="A2079" s="117">
        <v>2078</v>
      </c>
      <c r="B2079" s="123" t="s">
        <v>467</v>
      </c>
      <c r="C2079" s="117" t="s">
        <v>5</v>
      </c>
      <c r="D2079" s="117" t="s">
        <v>595</v>
      </c>
      <c r="E2079" s="117">
        <v>2078</v>
      </c>
      <c r="F2079" s="117" t="s">
        <v>923</v>
      </c>
      <c r="G2079" s="117" t="s">
        <v>591</v>
      </c>
      <c r="H2079" s="117" t="s">
        <v>1016</v>
      </c>
      <c r="I2079" s="117" t="s">
        <v>398</v>
      </c>
      <c r="J2079" s="117" t="s">
        <v>398</v>
      </c>
      <c r="K2079" s="117" t="s">
        <v>398</v>
      </c>
      <c r="L2079" s="117" t="s">
        <v>398</v>
      </c>
      <c r="M2079" s="117" t="s">
        <v>398</v>
      </c>
      <c r="N2079" s="117" t="s">
        <v>398</v>
      </c>
      <c r="O2079" s="125" t="s">
        <v>579</v>
      </c>
      <c r="P2079" s="117">
        <v>1</v>
      </c>
      <c r="Q2079" s="117" t="s">
        <v>398</v>
      </c>
      <c r="R2079" s="117" t="s">
        <v>398</v>
      </c>
      <c r="S2079" s="117" t="s">
        <v>398</v>
      </c>
      <c r="T2079" s="117" t="s">
        <v>398</v>
      </c>
      <c r="U2079" s="117" t="s">
        <v>398</v>
      </c>
      <c r="V2079" s="117" t="s">
        <v>398</v>
      </c>
      <c r="W2079" s="123">
        <v>55</v>
      </c>
      <c r="X2079" s="123" t="s">
        <v>906</v>
      </c>
      <c r="Y2079" s="120">
        <v>43559</v>
      </c>
      <c r="Z2079" s="121">
        <v>0.375</v>
      </c>
      <c r="AA2079" s="123" t="s">
        <v>661</v>
      </c>
      <c r="AB2079" s="117" t="s">
        <v>582</v>
      </c>
      <c r="AC2079" s="119" t="s">
        <v>398</v>
      </c>
      <c r="AD2079" s="119" t="s">
        <v>398</v>
      </c>
    </row>
    <row r="2080" spans="1:30">
      <c r="A2080" s="117">
        <v>2079</v>
      </c>
      <c r="B2080" s="123" t="s">
        <v>467</v>
      </c>
      <c r="C2080" s="117" t="s">
        <v>5</v>
      </c>
      <c r="D2080" s="117" t="s">
        <v>595</v>
      </c>
      <c r="E2080" s="117">
        <v>2079</v>
      </c>
      <c r="F2080" s="117" t="s">
        <v>923</v>
      </c>
      <c r="G2080" s="117" t="s">
        <v>591</v>
      </c>
      <c r="H2080" s="117" t="s">
        <v>1016</v>
      </c>
      <c r="I2080" s="117" t="s">
        <v>398</v>
      </c>
      <c r="J2080" s="117" t="s">
        <v>398</v>
      </c>
      <c r="K2080" s="117" t="s">
        <v>398</v>
      </c>
      <c r="L2080" s="117" t="s">
        <v>398</v>
      </c>
      <c r="M2080" s="117" t="s">
        <v>398</v>
      </c>
      <c r="N2080" s="117" t="s">
        <v>398</v>
      </c>
      <c r="O2080" s="125" t="s">
        <v>579</v>
      </c>
      <c r="P2080" s="117">
        <v>1</v>
      </c>
      <c r="Q2080" s="117" t="s">
        <v>398</v>
      </c>
      <c r="R2080" s="117" t="s">
        <v>398</v>
      </c>
      <c r="S2080" s="117" t="s">
        <v>398</v>
      </c>
      <c r="T2080" s="117" t="s">
        <v>398</v>
      </c>
      <c r="U2080" s="117" t="s">
        <v>398</v>
      </c>
      <c r="V2080" s="117" t="s">
        <v>398</v>
      </c>
      <c r="W2080" s="123">
        <v>55</v>
      </c>
      <c r="X2080" s="123" t="s">
        <v>906</v>
      </c>
      <c r="Y2080" s="120">
        <v>43559</v>
      </c>
      <c r="Z2080" s="121">
        <v>0.375</v>
      </c>
      <c r="AA2080" s="123" t="s">
        <v>661</v>
      </c>
      <c r="AB2080" s="117" t="s">
        <v>582</v>
      </c>
      <c r="AC2080" s="119" t="s">
        <v>398</v>
      </c>
      <c r="AD2080" s="119" t="s">
        <v>398</v>
      </c>
    </row>
    <row r="2081" spans="1:30">
      <c r="A2081" s="117">
        <v>2080</v>
      </c>
      <c r="B2081" s="123" t="s">
        <v>467</v>
      </c>
      <c r="C2081" s="117" t="s">
        <v>5</v>
      </c>
      <c r="D2081" s="117" t="s">
        <v>595</v>
      </c>
      <c r="E2081" s="117">
        <v>2080</v>
      </c>
      <c r="F2081" s="117" t="s">
        <v>923</v>
      </c>
      <c r="G2081" s="117" t="s">
        <v>591</v>
      </c>
      <c r="H2081" s="117" t="s">
        <v>1016</v>
      </c>
      <c r="I2081" s="117" t="s">
        <v>398</v>
      </c>
      <c r="J2081" s="117" t="s">
        <v>398</v>
      </c>
      <c r="K2081" s="117" t="s">
        <v>398</v>
      </c>
      <c r="L2081" s="117" t="s">
        <v>398</v>
      </c>
      <c r="M2081" s="117" t="s">
        <v>398</v>
      </c>
      <c r="N2081" s="117" t="s">
        <v>398</v>
      </c>
      <c r="O2081" s="125" t="s">
        <v>579</v>
      </c>
      <c r="P2081" s="117">
        <v>1</v>
      </c>
      <c r="Q2081" s="117" t="s">
        <v>398</v>
      </c>
      <c r="R2081" s="117" t="s">
        <v>398</v>
      </c>
      <c r="S2081" s="117" t="s">
        <v>398</v>
      </c>
      <c r="T2081" s="117" t="s">
        <v>398</v>
      </c>
      <c r="U2081" s="117" t="s">
        <v>398</v>
      </c>
      <c r="V2081" s="117" t="s">
        <v>398</v>
      </c>
      <c r="W2081" s="123">
        <v>55</v>
      </c>
      <c r="X2081" s="123" t="s">
        <v>906</v>
      </c>
      <c r="Y2081" s="120">
        <v>43559</v>
      </c>
      <c r="Z2081" s="121">
        <v>0.375</v>
      </c>
      <c r="AA2081" s="123" t="s">
        <v>661</v>
      </c>
      <c r="AB2081" s="117" t="s">
        <v>582</v>
      </c>
      <c r="AC2081" s="119" t="s">
        <v>398</v>
      </c>
      <c r="AD2081" s="119" t="s">
        <v>398</v>
      </c>
    </row>
    <row r="2082" spans="1:30">
      <c r="A2082" s="117">
        <v>2081</v>
      </c>
      <c r="B2082" s="123" t="s">
        <v>467</v>
      </c>
      <c r="C2082" s="117" t="s">
        <v>5</v>
      </c>
      <c r="D2082" s="117" t="s">
        <v>595</v>
      </c>
      <c r="E2082" s="117">
        <v>2081</v>
      </c>
      <c r="F2082" s="117" t="s">
        <v>923</v>
      </c>
      <c r="G2082" s="117" t="s">
        <v>591</v>
      </c>
      <c r="H2082" s="117" t="s">
        <v>1016</v>
      </c>
      <c r="I2082" s="117" t="s">
        <v>398</v>
      </c>
      <c r="J2082" s="117" t="s">
        <v>398</v>
      </c>
      <c r="K2082" s="117" t="s">
        <v>398</v>
      </c>
      <c r="L2082" s="117" t="s">
        <v>398</v>
      </c>
      <c r="M2082" s="117" t="s">
        <v>398</v>
      </c>
      <c r="N2082" s="117" t="s">
        <v>398</v>
      </c>
      <c r="O2082" s="125" t="s">
        <v>579</v>
      </c>
      <c r="P2082" s="117">
        <v>1</v>
      </c>
      <c r="Q2082" s="117" t="s">
        <v>398</v>
      </c>
      <c r="R2082" s="117" t="s">
        <v>398</v>
      </c>
      <c r="S2082" s="117" t="s">
        <v>398</v>
      </c>
      <c r="T2082" s="117" t="s">
        <v>398</v>
      </c>
      <c r="U2082" s="117" t="s">
        <v>398</v>
      </c>
      <c r="V2082" s="117" t="s">
        <v>398</v>
      </c>
      <c r="W2082" s="123">
        <v>55</v>
      </c>
      <c r="X2082" s="123" t="s">
        <v>906</v>
      </c>
      <c r="Y2082" s="120">
        <v>43559</v>
      </c>
      <c r="Z2082" s="121">
        <v>0.375</v>
      </c>
      <c r="AA2082" s="123" t="s">
        <v>661</v>
      </c>
      <c r="AB2082" s="117" t="s">
        <v>582</v>
      </c>
      <c r="AC2082" s="119" t="s">
        <v>398</v>
      </c>
      <c r="AD2082" s="119" t="s">
        <v>398</v>
      </c>
    </row>
    <row r="2083" spans="1:30">
      <c r="A2083" s="117">
        <v>2082</v>
      </c>
      <c r="B2083" s="123" t="s">
        <v>467</v>
      </c>
      <c r="C2083" s="117" t="s">
        <v>5</v>
      </c>
      <c r="D2083" s="117" t="s">
        <v>595</v>
      </c>
      <c r="E2083" s="117">
        <v>2082</v>
      </c>
      <c r="F2083" s="117" t="s">
        <v>923</v>
      </c>
      <c r="G2083" s="117" t="s">
        <v>591</v>
      </c>
      <c r="H2083" s="117" t="s">
        <v>1016</v>
      </c>
      <c r="I2083" s="117" t="s">
        <v>398</v>
      </c>
      <c r="J2083" s="117" t="s">
        <v>398</v>
      </c>
      <c r="K2083" s="117" t="s">
        <v>398</v>
      </c>
      <c r="L2083" s="117" t="s">
        <v>398</v>
      </c>
      <c r="M2083" s="117" t="s">
        <v>398</v>
      </c>
      <c r="N2083" s="117" t="s">
        <v>398</v>
      </c>
      <c r="O2083" s="125" t="s">
        <v>579</v>
      </c>
      <c r="P2083" s="117">
        <v>1</v>
      </c>
      <c r="Q2083" s="117" t="s">
        <v>398</v>
      </c>
      <c r="R2083" s="117" t="s">
        <v>398</v>
      </c>
      <c r="S2083" s="117" t="s">
        <v>398</v>
      </c>
      <c r="T2083" s="117" t="s">
        <v>398</v>
      </c>
      <c r="U2083" s="117" t="s">
        <v>398</v>
      </c>
      <c r="V2083" s="117" t="s">
        <v>398</v>
      </c>
      <c r="W2083" s="123">
        <v>55</v>
      </c>
      <c r="X2083" s="123" t="s">
        <v>906</v>
      </c>
      <c r="Y2083" s="120">
        <v>43559</v>
      </c>
      <c r="Z2083" s="121">
        <v>0.375</v>
      </c>
      <c r="AA2083" s="123" t="s">
        <v>661</v>
      </c>
      <c r="AB2083" s="117" t="s">
        <v>582</v>
      </c>
      <c r="AC2083" s="119" t="s">
        <v>398</v>
      </c>
      <c r="AD2083" s="119" t="s">
        <v>398</v>
      </c>
    </row>
    <row r="2084" spans="1:30">
      <c r="A2084" s="117">
        <v>2083</v>
      </c>
      <c r="B2084" s="123" t="s">
        <v>467</v>
      </c>
      <c r="C2084" s="117" t="s">
        <v>5</v>
      </c>
      <c r="D2084" s="117" t="s">
        <v>595</v>
      </c>
      <c r="E2084" s="117">
        <v>2083</v>
      </c>
      <c r="F2084" s="117" t="s">
        <v>923</v>
      </c>
      <c r="G2084" s="117" t="s">
        <v>591</v>
      </c>
      <c r="H2084" s="117" t="s">
        <v>1016</v>
      </c>
      <c r="I2084" s="117" t="s">
        <v>398</v>
      </c>
      <c r="J2084" s="117" t="s">
        <v>398</v>
      </c>
      <c r="K2084" s="117" t="s">
        <v>398</v>
      </c>
      <c r="L2084" s="117" t="s">
        <v>398</v>
      </c>
      <c r="M2084" s="117" t="s">
        <v>398</v>
      </c>
      <c r="N2084" s="117" t="s">
        <v>398</v>
      </c>
      <c r="O2084" s="125" t="s">
        <v>579</v>
      </c>
      <c r="P2084" s="117">
        <v>1</v>
      </c>
      <c r="Q2084" s="117" t="s">
        <v>398</v>
      </c>
      <c r="R2084" s="117" t="s">
        <v>398</v>
      </c>
      <c r="S2084" s="117" t="s">
        <v>398</v>
      </c>
      <c r="T2084" s="117" t="s">
        <v>398</v>
      </c>
      <c r="U2084" s="117" t="s">
        <v>398</v>
      </c>
      <c r="V2084" s="117" t="s">
        <v>398</v>
      </c>
      <c r="W2084" s="123">
        <v>55</v>
      </c>
      <c r="X2084" s="123" t="s">
        <v>906</v>
      </c>
      <c r="Y2084" s="120">
        <v>43559</v>
      </c>
      <c r="Z2084" s="121">
        <v>0.375</v>
      </c>
      <c r="AA2084" s="123" t="s">
        <v>661</v>
      </c>
      <c r="AB2084" s="117" t="s">
        <v>582</v>
      </c>
      <c r="AC2084" s="119" t="s">
        <v>398</v>
      </c>
      <c r="AD2084" s="119" t="s">
        <v>398</v>
      </c>
    </row>
    <row r="2085" spans="1:30">
      <c r="A2085" s="117">
        <v>2084</v>
      </c>
      <c r="B2085" s="123" t="s">
        <v>467</v>
      </c>
      <c r="C2085" s="117" t="s">
        <v>5</v>
      </c>
      <c r="D2085" s="117" t="s">
        <v>595</v>
      </c>
      <c r="E2085" s="117">
        <v>2084</v>
      </c>
      <c r="F2085" s="117" t="s">
        <v>923</v>
      </c>
      <c r="G2085" s="117" t="s">
        <v>591</v>
      </c>
      <c r="H2085" s="117" t="s">
        <v>1016</v>
      </c>
      <c r="I2085" s="117" t="s">
        <v>398</v>
      </c>
      <c r="J2085" s="117" t="s">
        <v>398</v>
      </c>
      <c r="K2085" s="117" t="s">
        <v>398</v>
      </c>
      <c r="L2085" s="117" t="s">
        <v>398</v>
      </c>
      <c r="M2085" s="117" t="s">
        <v>398</v>
      </c>
      <c r="N2085" s="117" t="s">
        <v>398</v>
      </c>
      <c r="O2085" s="125" t="s">
        <v>579</v>
      </c>
      <c r="P2085" s="117">
        <v>1</v>
      </c>
      <c r="Q2085" s="117" t="s">
        <v>398</v>
      </c>
      <c r="R2085" s="117" t="s">
        <v>398</v>
      </c>
      <c r="S2085" s="117" t="s">
        <v>398</v>
      </c>
      <c r="T2085" s="117" t="s">
        <v>398</v>
      </c>
      <c r="U2085" s="117" t="s">
        <v>398</v>
      </c>
      <c r="V2085" s="117" t="s">
        <v>398</v>
      </c>
      <c r="W2085" s="123">
        <v>55</v>
      </c>
      <c r="X2085" s="123" t="s">
        <v>906</v>
      </c>
      <c r="Y2085" s="120">
        <v>43559</v>
      </c>
      <c r="Z2085" s="121">
        <v>0.375</v>
      </c>
      <c r="AA2085" s="123" t="s">
        <v>661</v>
      </c>
      <c r="AB2085" s="117" t="s">
        <v>582</v>
      </c>
      <c r="AC2085" s="119" t="s">
        <v>398</v>
      </c>
      <c r="AD2085" s="119" t="s">
        <v>398</v>
      </c>
    </row>
    <row r="2086" spans="1:30">
      <c r="A2086" s="117">
        <v>2085</v>
      </c>
      <c r="B2086" s="123" t="s">
        <v>467</v>
      </c>
      <c r="C2086" s="117" t="s">
        <v>5</v>
      </c>
      <c r="D2086" s="117" t="s">
        <v>595</v>
      </c>
      <c r="E2086" s="117">
        <v>2085</v>
      </c>
      <c r="F2086" s="117" t="s">
        <v>923</v>
      </c>
      <c r="G2086" s="117" t="s">
        <v>591</v>
      </c>
      <c r="H2086" s="117" t="s">
        <v>1016</v>
      </c>
      <c r="I2086" s="117" t="s">
        <v>398</v>
      </c>
      <c r="J2086" s="117" t="s">
        <v>398</v>
      </c>
      <c r="K2086" s="117" t="s">
        <v>398</v>
      </c>
      <c r="L2086" s="117" t="s">
        <v>398</v>
      </c>
      <c r="M2086" s="117" t="s">
        <v>398</v>
      </c>
      <c r="N2086" s="117" t="s">
        <v>398</v>
      </c>
      <c r="O2086" s="125" t="s">
        <v>579</v>
      </c>
      <c r="P2086" s="117">
        <v>1</v>
      </c>
      <c r="Q2086" s="117" t="s">
        <v>398</v>
      </c>
      <c r="R2086" s="117" t="s">
        <v>398</v>
      </c>
      <c r="S2086" s="117" t="s">
        <v>398</v>
      </c>
      <c r="T2086" s="117" t="s">
        <v>398</v>
      </c>
      <c r="U2086" s="117" t="s">
        <v>398</v>
      </c>
      <c r="V2086" s="117" t="s">
        <v>398</v>
      </c>
      <c r="W2086" s="123">
        <v>55</v>
      </c>
      <c r="X2086" s="123" t="s">
        <v>906</v>
      </c>
      <c r="Y2086" s="120">
        <v>43559</v>
      </c>
      <c r="Z2086" s="121">
        <v>0.375</v>
      </c>
      <c r="AA2086" s="123" t="s">
        <v>661</v>
      </c>
      <c r="AB2086" s="117" t="s">
        <v>582</v>
      </c>
      <c r="AC2086" s="119" t="s">
        <v>398</v>
      </c>
      <c r="AD2086" s="119" t="s">
        <v>398</v>
      </c>
    </row>
    <row r="2087" spans="1:30">
      <c r="A2087" s="117">
        <v>2086</v>
      </c>
      <c r="B2087" s="123" t="s">
        <v>467</v>
      </c>
      <c r="C2087" s="117" t="s">
        <v>5</v>
      </c>
      <c r="D2087" s="117" t="s">
        <v>595</v>
      </c>
      <c r="E2087" s="117">
        <v>2086</v>
      </c>
      <c r="F2087" s="117" t="s">
        <v>923</v>
      </c>
      <c r="G2087" s="117" t="s">
        <v>591</v>
      </c>
      <c r="H2087" s="117" t="s">
        <v>1016</v>
      </c>
      <c r="I2087" s="117" t="s">
        <v>398</v>
      </c>
      <c r="J2087" s="117" t="s">
        <v>398</v>
      </c>
      <c r="K2087" s="117" t="s">
        <v>398</v>
      </c>
      <c r="L2087" s="117" t="s">
        <v>398</v>
      </c>
      <c r="M2087" s="117" t="s">
        <v>398</v>
      </c>
      <c r="N2087" s="117" t="s">
        <v>398</v>
      </c>
      <c r="O2087" s="125" t="s">
        <v>579</v>
      </c>
      <c r="P2087" s="117">
        <v>1</v>
      </c>
      <c r="Q2087" s="117" t="s">
        <v>398</v>
      </c>
      <c r="R2087" s="117" t="s">
        <v>398</v>
      </c>
      <c r="S2087" s="117" t="s">
        <v>398</v>
      </c>
      <c r="T2087" s="117" t="s">
        <v>398</v>
      </c>
      <c r="U2087" s="117" t="s">
        <v>398</v>
      </c>
      <c r="V2087" s="117" t="s">
        <v>398</v>
      </c>
      <c r="W2087" s="123">
        <v>55</v>
      </c>
      <c r="X2087" s="123" t="s">
        <v>906</v>
      </c>
      <c r="Y2087" s="120">
        <v>43559</v>
      </c>
      <c r="Z2087" s="121">
        <v>0.375</v>
      </c>
      <c r="AA2087" s="123" t="s">
        <v>661</v>
      </c>
      <c r="AB2087" s="117" t="s">
        <v>582</v>
      </c>
      <c r="AC2087" s="119" t="s">
        <v>398</v>
      </c>
      <c r="AD2087" s="119" t="s">
        <v>398</v>
      </c>
    </row>
    <row r="2088" spans="1:30">
      <c r="A2088" s="117">
        <v>2087</v>
      </c>
      <c r="B2088" s="123" t="s">
        <v>467</v>
      </c>
      <c r="C2088" s="117" t="s">
        <v>5</v>
      </c>
      <c r="D2088" s="117" t="s">
        <v>595</v>
      </c>
      <c r="E2088" s="117">
        <v>2087</v>
      </c>
      <c r="F2088" s="117" t="s">
        <v>923</v>
      </c>
      <c r="G2088" s="117" t="s">
        <v>591</v>
      </c>
      <c r="H2088" s="117" t="s">
        <v>1016</v>
      </c>
      <c r="I2088" s="117" t="s">
        <v>398</v>
      </c>
      <c r="J2088" s="117" t="s">
        <v>398</v>
      </c>
      <c r="K2088" s="117" t="s">
        <v>398</v>
      </c>
      <c r="L2088" s="117" t="s">
        <v>398</v>
      </c>
      <c r="M2088" s="117" t="s">
        <v>398</v>
      </c>
      <c r="N2088" s="117" t="s">
        <v>398</v>
      </c>
      <c r="O2088" s="125" t="s">
        <v>579</v>
      </c>
      <c r="P2088" s="117">
        <v>1</v>
      </c>
      <c r="Q2088" s="117" t="s">
        <v>398</v>
      </c>
      <c r="R2088" s="117" t="s">
        <v>398</v>
      </c>
      <c r="S2088" s="117" t="s">
        <v>398</v>
      </c>
      <c r="T2088" s="117" t="s">
        <v>398</v>
      </c>
      <c r="U2088" s="117" t="s">
        <v>398</v>
      </c>
      <c r="V2088" s="117" t="s">
        <v>398</v>
      </c>
      <c r="W2088" s="123">
        <v>55</v>
      </c>
      <c r="X2088" s="123" t="s">
        <v>906</v>
      </c>
      <c r="Y2088" s="120">
        <v>43559</v>
      </c>
      <c r="Z2088" s="121">
        <v>0.375</v>
      </c>
      <c r="AA2088" s="123" t="s">
        <v>661</v>
      </c>
      <c r="AB2088" s="117" t="s">
        <v>582</v>
      </c>
      <c r="AC2088" s="119" t="s">
        <v>398</v>
      </c>
      <c r="AD2088" s="119" t="s">
        <v>398</v>
      </c>
    </row>
    <row r="2089" spans="1:30">
      <c r="A2089" s="117">
        <v>2088</v>
      </c>
      <c r="B2089" s="123" t="s">
        <v>467</v>
      </c>
      <c r="C2089" s="117" t="s">
        <v>5</v>
      </c>
      <c r="D2089" s="117" t="s">
        <v>595</v>
      </c>
      <c r="E2089" s="117">
        <v>2088</v>
      </c>
      <c r="F2089" s="117" t="s">
        <v>923</v>
      </c>
      <c r="G2089" s="117" t="s">
        <v>591</v>
      </c>
      <c r="H2089" s="117" t="s">
        <v>1016</v>
      </c>
      <c r="I2089" s="117" t="s">
        <v>398</v>
      </c>
      <c r="J2089" s="117" t="s">
        <v>398</v>
      </c>
      <c r="K2089" s="117" t="s">
        <v>398</v>
      </c>
      <c r="L2089" s="117" t="s">
        <v>398</v>
      </c>
      <c r="M2089" s="117" t="s">
        <v>398</v>
      </c>
      <c r="N2089" s="117" t="s">
        <v>398</v>
      </c>
      <c r="O2089" s="125" t="s">
        <v>579</v>
      </c>
      <c r="P2089" s="117">
        <v>1</v>
      </c>
      <c r="Q2089" s="117" t="s">
        <v>398</v>
      </c>
      <c r="R2089" s="117" t="s">
        <v>398</v>
      </c>
      <c r="S2089" s="117" t="s">
        <v>398</v>
      </c>
      <c r="T2089" s="117" t="s">
        <v>398</v>
      </c>
      <c r="U2089" s="117" t="s">
        <v>398</v>
      </c>
      <c r="V2089" s="117" t="s">
        <v>398</v>
      </c>
      <c r="W2089" s="123">
        <v>55</v>
      </c>
      <c r="X2089" s="123" t="s">
        <v>906</v>
      </c>
      <c r="Y2089" s="120">
        <v>43559</v>
      </c>
      <c r="Z2089" s="121">
        <v>0.375</v>
      </c>
      <c r="AA2089" s="123" t="s">
        <v>661</v>
      </c>
      <c r="AB2089" s="117" t="s">
        <v>582</v>
      </c>
      <c r="AC2089" s="119" t="s">
        <v>398</v>
      </c>
      <c r="AD2089" s="119" t="s">
        <v>398</v>
      </c>
    </row>
    <row r="2090" spans="1:30">
      <c r="A2090" s="117">
        <v>2089</v>
      </c>
      <c r="B2090" s="123" t="s">
        <v>467</v>
      </c>
      <c r="C2090" s="117" t="s">
        <v>5</v>
      </c>
      <c r="D2090" s="117" t="s">
        <v>595</v>
      </c>
      <c r="E2090" s="117">
        <v>2089</v>
      </c>
      <c r="F2090" s="117" t="s">
        <v>923</v>
      </c>
      <c r="G2090" s="117" t="s">
        <v>591</v>
      </c>
      <c r="H2090" s="117" t="s">
        <v>1016</v>
      </c>
      <c r="I2090" s="117" t="s">
        <v>398</v>
      </c>
      <c r="J2090" s="117" t="s">
        <v>398</v>
      </c>
      <c r="K2090" s="117" t="s">
        <v>398</v>
      </c>
      <c r="L2090" s="117" t="s">
        <v>398</v>
      </c>
      <c r="M2090" s="117" t="s">
        <v>398</v>
      </c>
      <c r="N2090" s="117" t="s">
        <v>398</v>
      </c>
      <c r="O2090" s="125" t="s">
        <v>579</v>
      </c>
      <c r="P2090" s="117">
        <v>1</v>
      </c>
      <c r="Q2090" s="117" t="s">
        <v>398</v>
      </c>
      <c r="R2090" s="117" t="s">
        <v>398</v>
      </c>
      <c r="S2090" s="117" t="s">
        <v>398</v>
      </c>
      <c r="T2090" s="117" t="s">
        <v>398</v>
      </c>
      <c r="U2090" s="117" t="s">
        <v>398</v>
      </c>
      <c r="V2090" s="117" t="s">
        <v>398</v>
      </c>
      <c r="W2090" s="123">
        <v>55</v>
      </c>
      <c r="X2090" s="123" t="s">
        <v>906</v>
      </c>
      <c r="Y2090" s="120">
        <v>43559</v>
      </c>
      <c r="Z2090" s="121">
        <v>0.375</v>
      </c>
      <c r="AA2090" s="123" t="s">
        <v>661</v>
      </c>
      <c r="AB2090" s="117" t="s">
        <v>582</v>
      </c>
      <c r="AC2090" s="119" t="s">
        <v>398</v>
      </c>
      <c r="AD2090" s="119" t="s">
        <v>398</v>
      </c>
    </row>
    <row r="2091" spans="1:30">
      <c r="A2091" s="117">
        <v>2090</v>
      </c>
      <c r="B2091" s="123" t="s">
        <v>467</v>
      </c>
      <c r="C2091" s="117" t="s">
        <v>5</v>
      </c>
      <c r="D2091" s="117" t="s">
        <v>595</v>
      </c>
      <c r="E2091" s="117">
        <v>2090</v>
      </c>
      <c r="F2091" s="117" t="s">
        <v>923</v>
      </c>
      <c r="G2091" s="117" t="s">
        <v>591</v>
      </c>
      <c r="H2091" s="117" t="s">
        <v>1016</v>
      </c>
      <c r="I2091" s="117" t="s">
        <v>398</v>
      </c>
      <c r="J2091" s="117" t="s">
        <v>398</v>
      </c>
      <c r="K2091" s="117" t="s">
        <v>398</v>
      </c>
      <c r="L2091" s="117" t="s">
        <v>398</v>
      </c>
      <c r="M2091" s="117" t="s">
        <v>398</v>
      </c>
      <c r="N2091" s="117" t="s">
        <v>398</v>
      </c>
      <c r="O2091" s="125" t="s">
        <v>579</v>
      </c>
      <c r="P2091" s="117">
        <v>1</v>
      </c>
      <c r="Q2091" s="117" t="s">
        <v>398</v>
      </c>
      <c r="R2091" s="117" t="s">
        <v>398</v>
      </c>
      <c r="S2091" s="117" t="s">
        <v>398</v>
      </c>
      <c r="T2091" s="117" t="s">
        <v>398</v>
      </c>
      <c r="U2091" s="117" t="s">
        <v>398</v>
      </c>
      <c r="V2091" s="117" t="s">
        <v>398</v>
      </c>
      <c r="W2091" s="123">
        <v>55</v>
      </c>
      <c r="X2091" s="123" t="s">
        <v>906</v>
      </c>
      <c r="Y2091" s="120">
        <v>43559</v>
      </c>
      <c r="Z2091" s="121">
        <v>0.375</v>
      </c>
      <c r="AA2091" s="123" t="s">
        <v>661</v>
      </c>
      <c r="AB2091" s="117" t="s">
        <v>582</v>
      </c>
      <c r="AC2091" s="119" t="s">
        <v>398</v>
      </c>
      <c r="AD2091" s="119" t="s">
        <v>398</v>
      </c>
    </row>
    <row r="2092" spans="1:30">
      <c r="A2092" s="117">
        <v>2091</v>
      </c>
      <c r="B2092" s="123" t="s">
        <v>467</v>
      </c>
      <c r="C2092" s="117" t="s">
        <v>5</v>
      </c>
      <c r="D2092" s="117" t="s">
        <v>595</v>
      </c>
      <c r="E2092" s="117">
        <v>2091</v>
      </c>
      <c r="F2092" s="117" t="s">
        <v>923</v>
      </c>
      <c r="G2092" s="117" t="s">
        <v>591</v>
      </c>
      <c r="H2092" s="117" t="s">
        <v>1016</v>
      </c>
      <c r="I2092" s="117" t="s">
        <v>398</v>
      </c>
      <c r="J2092" s="117" t="s">
        <v>398</v>
      </c>
      <c r="K2092" s="117" t="s">
        <v>398</v>
      </c>
      <c r="L2092" s="117" t="s">
        <v>398</v>
      </c>
      <c r="M2092" s="117" t="s">
        <v>398</v>
      </c>
      <c r="N2092" s="117" t="s">
        <v>398</v>
      </c>
      <c r="O2092" s="125" t="s">
        <v>579</v>
      </c>
      <c r="P2092" s="117">
        <v>1</v>
      </c>
      <c r="Q2092" s="117" t="s">
        <v>398</v>
      </c>
      <c r="R2092" s="117" t="s">
        <v>398</v>
      </c>
      <c r="S2092" s="117" t="s">
        <v>398</v>
      </c>
      <c r="T2092" s="117" t="s">
        <v>398</v>
      </c>
      <c r="U2092" s="117" t="s">
        <v>398</v>
      </c>
      <c r="V2092" s="117" t="s">
        <v>398</v>
      </c>
      <c r="W2092" s="123">
        <v>55</v>
      </c>
      <c r="X2092" s="123" t="s">
        <v>906</v>
      </c>
      <c r="Y2092" s="120">
        <v>43559</v>
      </c>
      <c r="Z2092" s="121">
        <v>0.375</v>
      </c>
      <c r="AA2092" s="123" t="s">
        <v>661</v>
      </c>
      <c r="AB2092" s="117" t="s">
        <v>582</v>
      </c>
      <c r="AC2092" s="119" t="s">
        <v>398</v>
      </c>
      <c r="AD2092" s="119" t="s">
        <v>398</v>
      </c>
    </row>
    <row r="2093" spans="1:30">
      <c r="A2093" s="117">
        <v>2092</v>
      </c>
      <c r="B2093" s="123" t="s">
        <v>467</v>
      </c>
      <c r="C2093" s="117" t="s">
        <v>5</v>
      </c>
      <c r="D2093" s="117" t="s">
        <v>595</v>
      </c>
      <c r="E2093" s="117">
        <v>2092</v>
      </c>
      <c r="F2093" s="117" t="s">
        <v>923</v>
      </c>
      <c r="G2093" s="117" t="s">
        <v>591</v>
      </c>
      <c r="H2093" s="117" t="s">
        <v>1016</v>
      </c>
      <c r="I2093" s="117" t="s">
        <v>398</v>
      </c>
      <c r="J2093" s="117" t="s">
        <v>398</v>
      </c>
      <c r="K2093" s="117" t="s">
        <v>398</v>
      </c>
      <c r="L2093" s="117" t="s">
        <v>398</v>
      </c>
      <c r="M2093" s="117" t="s">
        <v>398</v>
      </c>
      <c r="N2093" s="117" t="s">
        <v>398</v>
      </c>
      <c r="O2093" s="125" t="s">
        <v>579</v>
      </c>
      <c r="P2093" s="117">
        <v>1</v>
      </c>
      <c r="Q2093" s="117" t="s">
        <v>398</v>
      </c>
      <c r="R2093" s="117" t="s">
        <v>398</v>
      </c>
      <c r="S2093" s="117" t="s">
        <v>398</v>
      </c>
      <c r="T2093" s="117" t="s">
        <v>398</v>
      </c>
      <c r="U2093" s="117" t="s">
        <v>398</v>
      </c>
      <c r="V2093" s="117" t="s">
        <v>398</v>
      </c>
      <c r="W2093" s="123">
        <v>55</v>
      </c>
      <c r="X2093" s="123" t="s">
        <v>906</v>
      </c>
      <c r="Y2093" s="120">
        <v>43559</v>
      </c>
      <c r="Z2093" s="121">
        <v>0.375</v>
      </c>
      <c r="AA2093" s="123" t="s">
        <v>661</v>
      </c>
      <c r="AB2093" s="117" t="s">
        <v>582</v>
      </c>
      <c r="AC2093" s="119" t="s">
        <v>398</v>
      </c>
      <c r="AD2093" s="119" t="s">
        <v>398</v>
      </c>
    </row>
    <row r="2094" spans="1:30">
      <c r="A2094" s="117">
        <v>2093</v>
      </c>
      <c r="B2094" s="123" t="s">
        <v>467</v>
      </c>
      <c r="C2094" s="117" t="s">
        <v>5</v>
      </c>
      <c r="D2094" s="117" t="s">
        <v>595</v>
      </c>
      <c r="E2094" s="117">
        <v>2093</v>
      </c>
      <c r="F2094" s="117" t="s">
        <v>923</v>
      </c>
      <c r="G2094" s="117" t="s">
        <v>591</v>
      </c>
      <c r="H2094" s="117" t="s">
        <v>1016</v>
      </c>
      <c r="I2094" s="117" t="s">
        <v>398</v>
      </c>
      <c r="J2094" s="117" t="s">
        <v>398</v>
      </c>
      <c r="K2094" s="117" t="s">
        <v>398</v>
      </c>
      <c r="L2094" s="117" t="s">
        <v>398</v>
      </c>
      <c r="M2094" s="117" t="s">
        <v>398</v>
      </c>
      <c r="N2094" s="117" t="s">
        <v>398</v>
      </c>
      <c r="O2094" s="125" t="s">
        <v>579</v>
      </c>
      <c r="P2094" s="117">
        <v>1</v>
      </c>
      <c r="Q2094" s="117" t="s">
        <v>398</v>
      </c>
      <c r="R2094" s="117" t="s">
        <v>398</v>
      </c>
      <c r="S2094" s="117" t="s">
        <v>398</v>
      </c>
      <c r="T2094" s="117" t="s">
        <v>398</v>
      </c>
      <c r="U2094" s="117" t="s">
        <v>398</v>
      </c>
      <c r="V2094" s="117" t="s">
        <v>398</v>
      </c>
      <c r="W2094" s="123">
        <v>55</v>
      </c>
      <c r="X2094" s="123" t="s">
        <v>906</v>
      </c>
      <c r="Y2094" s="120">
        <v>43559</v>
      </c>
      <c r="Z2094" s="121">
        <v>0.375</v>
      </c>
      <c r="AA2094" s="123" t="s">
        <v>661</v>
      </c>
      <c r="AB2094" s="117" t="s">
        <v>582</v>
      </c>
      <c r="AC2094" s="119" t="s">
        <v>398</v>
      </c>
      <c r="AD2094" s="119" t="s">
        <v>398</v>
      </c>
    </row>
    <row r="2095" spans="1:30">
      <c r="A2095" s="117">
        <v>2094</v>
      </c>
      <c r="B2095" s="123" t="s">
        <v>467</v>
      </c>
      <c r="C2095" s="117" t="s">
        <v>5</v>
      </c>
      <c r="D2095" s="117" t="s">
        <v>595</v>
      </c>
      <c r="E2095" s="117">
        <v>2094</v>
      </c>
      <c r="F2095" s="117" t="s">
        <v>923</v>
      </c>
      <c r="G2095" s="117" t="s">
        <v>591</v>
      </c>
      <c r="H2095" s="117" t="s">
        <v>1016</v>
      </c>
      <c r="I2095" s="117" t="s">
        <v>398</v>
      </c>
      <c r="J2095" s="117" t="s">
        <v>398</v>
      </c>
      <c r="K2095" s="117" t="s">
        <v>398</v>
      </c>
      <c r="L2095" s="117" t="s">
        <v>398</v>
      </c>
      <c r="M2095" s="117" t="s">
        <v>398</v>
      </c>
      <c r="N2095" s="117" t="s">
        <v>398</v>
      </c>
      <c r="O2095" s="125" t="s">
        <v>579</v>
      </c>
      <c r="P2095" s="117">
        <v>1</v>
      </c>
      <c r="Q2095" s="117" t="s">
        <v>398</v>
      </c>
      <c r="R2095" s="117" t="s">
        <v>398</v>
      </c>
      <c r="S2095" s="117" t="s">
        <v>398</v>
      </c>
      <c r="T2095" s="117" t="s">
        <v>398</v>
      </c>
      <c r="U2095" s="117" t="s">
        <v>398</v>
      </c>
      <c r="V2095" s="117" t="s">
        <v>398</v>
      </c>
      <c r="W2095" s="123">
        <v>55</v>
      </c>
      <c r="X2095" s="123" t="s">
        <v>906</v>
      </c>
      <c r="Y2095" s="120">
        <v>43559</v>
      </c>
      <c r="Z2095" s="121">
        <v>0.375</v>
      </c>
      <c r="AA2095" s="123" t="s">
        <v>661</v>
      </c>
      <c r="AB2095" s="117" t="s">
        <v>582</v>
      </c>
      <c r="AC2095" s="119" t="s">
        <v>398</v>
      </c>
      <c r="AD2095" s="119" t="s">
        <v>398</v>
      </c>
    </row>
    <row r="2096" spans="1:30">
      <c r="A2096" s="117">
        <v>2095</v>
      </c>
      <c r="B2096" s="123" t="s">
        <v>467</v>
      </c>
      <c r="C2096" s="117" t="s">
        <v>5</v>
      </c>
      <c r="D2096" s="117" t="s">
        <v>595</v>
      </c>
      <c r="E2096" s="117">
        <v>2095</v>
      </c>
      <c r="F2096" s="117" t="s">
        <v>923</v>
      </c>
      <c r="G2096" s="117" t="s">
        <v>591</v>
      </c>
      <c r="H2096" s="117" t="s">
        <v>1016</v>
      </c>
      <c r="I2096" s="117" t="s">
        <v>398</v>
      </c>
      <c r="J2096" s="117" t="s">
        <v>398</v>
      </c>
      <c r="K2096" s="117" t="s">
        <v>398</v>
      </c>
      <c r="L2096" s="117" t="s">
        <v>398</v>
      </c>
      <c r="M2096" s="117" t="s">
        <v>398</v>
      </c>
      <c r="N2096" s="117" t="s">
        <v>398</v>
      </c>
      <c r="O2096" s="125" t="s">
        <v>579</v>
      </c>
      <c r="P2096" s="117">
        <v>1</v>
      </c>
      <c r="Q2096" s="117" t="s">
        <v>398</v>
      </c>
      <c r="R2096" s="117" t="s">
        <v>398</v>
      </c>
      <c r="S2096" s="117" t="s">
        <v>398</v>
      </c>
      <c r="T2096" s="117" t="s">
        <v>398</v>
      </c>
      <c r="U2096" s="117" t="s">
        <v>398</v>
      </c>
      <c r="V2096" s="117" t="s">
        <v>398</v>
      </c>
      <c r="W2096" s="123">
        <v>55</v>
      </c>
      <c r="X2096" s="123" t="s">
        <v>906</v>
      </c>
      <c r="Y2096" s="120">
        <v>43559</v>
      </c>
      <c r="Z2096" s="121">
        <v>0.375</v>
      </c>
      <c r="AA2096" s="123" t="s">
        <v>661</v>
      </c>
      <c r="AB2096" s="117" t="s">
        <v>582</v>
      </c>
      <c r="AC2096" s="119" t="s">
        <v>398</v>
      </c>
      <c r="AD2096" s="119" t="s">
        <v>398</v>
      </c>
    </row>
    <row r="2097" spans="1:30">
      <c r="A2097" s="117">
        <v>2096</v>
      </c>
      <c r="B2097" s="123" t="s">
        <v>467</v>
      </c>
      <c r="C2097" s="117" t="s">
        <v>5</v>
      </c>
      <c r="D2097" s="117" t="s">
        <v>595</v>
      </c>
      <c r="E2097" s="117">
        <v>2096</v>
      </c>
      <c r="F2097" s="117" t="s">
        <v>923</v>
      </c>
      <c r="G2097" s="117" t="s">
        <v>591</v>
      </c>
      <c r="H2097" s="117" t="s">
        <v>1016</v>
      </c>
      <c r="I2097" s="117" t="s">
        <v>398</v>
      </c>
      <c r="J2097" s="117" t="s">
        <v>398</v>
      </c>
      <c r="K2097" s="117" t="s">
        <v>398</v>
      </c>
      <c r="L2097" s="117" t="s">
        <v>398</v>
      </c>
      <c r="M2097" s="117" t="s">
        <v>398</v>
      </c>
      <c r="N2097" s="117" t="s">
        <v>398</v>
      </c>
      <c r="O2097" s="125" t="s">
        <v>579</v>
      </c>
      <c r="P2097" s="117">
        <v>1</v>
      </c>
      <c r="Q2097" s="117" t="s">
        <v>398</v>
      </c>
      <c r="R2097" s="117" t="s">
        <v>398</v>
      </c>
      <c r="S2097" s="117" t="s">
        <v>398</v>
      </c>
      <c r="T2097" s="117" t="s">
        <v>398</v>
      </c>
      <c r="U2097" s="117" t="s">
        <v>398</v>
      </c>
      <c r="V2097" s="117" t="s">
        <v>398</v>
      </c>
      <c r="W2097" s="123">
        <v>55</v>
      </c>
      <c r="X2097" s="123" t="s">
        <v>906</v>
      </c>
      <c r="Y2097" s="120">
        <v>43559</v>
      </c>
      <c r="Z2097" s="121">
        <v>0.375</v>
      </c>
      <c r="AA2097" s="123" t="s">
        <v>661</v>
      </c>
      <c r="AB2097" s="117" t="s">
        <v>582</v>
      </c>
      <c r="AC2097" s="119" t="s">
        <v>398</v>
      </c>
      <c r="AD2097" s="119" t="s">
        <v>398</v>
      </c>
    </row>
    <row r="2098" spans="1:30">
      <c r="A2098" s="117">
        <v>2097</v>
      </c>
      <c r="B2098" s="123" t="s">
        <v>467</v>
      </c>
      <c r="C2098" s="117" t="s">
        <v>5</v>
      </c>
      <c r="D2098" s="117" t="s">
        <v>595</v>
      </c>
      <c r="E2098" s="117">
        <v>2097</v>
      </c>
      <c r="F2098" s="117" t="s">
        <v>923</v>
      </c>
      <c r="G2098" s="117" t="s">
        <v>591</v>
      </c>
      <c r="H2098" s="117" t="s">
        <v>1016</v>
      </c>
      <c r="I2098" s="117" t="s">
        <v>398</v>
      </c>
      <c r="J2098" s="117" t="s">
        <v>398</v>
      </c>
      <c r="K2098" s="117" t="s">
        <v>398</v>
      </c>
      <c r="L2098" s="117" t="s">
        <v>398</v>
      </c>
      <c r="M2098" s="117" t="s">
        <v>398</v>
      </c>
      <c r="N2098" s="117" t="s">
        <v>398</v>
      </c>
      <c r="O2098" s="125" t="s">
        <v>579</v>
      </c>
      <c r="P2098" s="117">
        <v>1</v>
      </c>
      <c r="Q2098" s="117" t="s">
        <v>398</v>
      </c>
      <c r="R2098" s="117" t="s">
        <v>398</v>
      </c>
      <c r="S2098" s="117" t="s">
        <v>398</v>
      </c>
      <c r="T2098" s="117" t="s">
        <v>398</v>
      </c>
      <c r="U2098" s="117" t="s">
        <v>398</v>
      </c>
      <c r="V2098" s="117" t="s">
        <v>398</v>
      </c>
      <c r="W2098" s="123">
        <v>55</v>
      </c>
      <c r="X2098" s="123" t="s">
        <v>906</v>
      </c>
      <c r="Y2098" s="120">
        <v>43559</v>
      </c>
      <c r="Z2098" s="121">
        <v>0.375</v>
      </c>
      <c r="AA2098" s="123" t="s">
        <v>661</v>
      </c>
      <c r="AB2098" s="117" t="s">
        <v>582</v>
      </c>
      <c r="AC2098" s="119" t="s">
        <v>398</v>
      </c>
      <c r="AD2098" s="119" t="s">
        <v>398</v>
      </c>
    </row>
    <row r="2099" spans="1:30">
      <c r="A2099" s="117">
        <v>2098</v>
      </c>
      <c r="B2099" s="123" t="s">
        <v>467</v>
      </c>
      <c r="C2099" s="117" t="s">
        <v>5</v>
      </c>
      <c r="D2099" s="117" t="s">
        <v>595</v>
      </c>
      <c r="E2099" s="117">
        <v>2098</v>
      </c>
      <c r="F2099" s="117" t="s">
        <v>923</v>
      </c>
      <c r="G2099" s="117" t="s">
        <v>591</v>
      </c>
      <c r="H2099" s="117" t="s">
        <v>1016</v>
      </c>
      <c r="I2099" s="117" t="s">
        <v>398</v>
      </c>
      <c r="J2099" s="117" t="s">
        <v>398</v>
      </c>
      <c r="K2099" s="117" t="s">
        <v>398</v>
      </c>
      <c r="L2099" s="117" t="s">
        <v>398</v>
      </c>
      <c r="M2099" s="117" t="s">
        <v>398</v>
      </c>
      <c r="N2099" s="117" t="s">
        <v>398</v>
      </c>
      <c r="O2099" s="125" t="s">
        <v>579</v>
      </c>
      <c r="P2099" s="117">
        <v>1</v>
      </c>
      <c r="Q2099" s="117" t="s">
        <v>398</v>
      </c>
      <c r="R2099" s="117" t="s">
        <v>398</v>
      </c>
      <c r="S2099" s="117" t="s">
        <v>398</v>
      </c>
      <c r="T2099" s="117" t="s">
        <v>398</v>
      </c>
      <c r="U2099" s="117" t="s">
        <v>398</v>
      </c>
      <c r="V2099" s="117" t="s">
        <v>398</v>
      </c>
      <c r="W2099" s="123">
        <v>55</v>
      </c>
      <c r="X2099" s="123" t="s">
        <v>906</v>
      </c>
      <c r="Y2099" s="120">
        <v>43559</v>
      </c>
      <c r="Z2099" s="121">
        <v>0.375</v>
      </c>
      <c r="AA2099" s="123" t="s">
        <v>661</v>
      </c>
      <c r="AB2099" s="117" t="s">
        <v>582</v>
      </c>
      <c r="AC2099" s="119" t="s">
        <v>398</v>
      </c>
      <c r="AD2099" s="119" t="s">
        <v>398</v>
      </c>
    </row>
    <row r="2100" spans="1:30">
      <c r="A2100" s="117">
        <v>2099</v>
      </c>
      <c r="B2100" s="123" t="s">
        <v>467</v>
      </c>
      <c r="C2100" s="117" t="s">
        <v>5</v>
      </c>
      <c r="D2100" s="117" t="s">
        <v>595</v>
      </c>
      <c r="E2100" s="117">
        <v>2099</v>
      </c>
      <c r="F2100" s="117" t="s">
        <v>923</v>
      </c>
      <c r="G2100" s="117" t="s">
        <v>591</v>
      </c>
      <c r="H2100" s="117" t="s">
        <v>1016</v>
      </c>
      <c r="I2100" s="117" t="s">
        <v>398</v>
      </c>
      <c r="J2100" s="117" t="s">
        <v>398</v>
      </c>
      <c r="K2100" s="117" t="s">
        <v>398</v>
      </c>
      <c r="L2100" s="117" t="s">
        <v>398</v>
      </c>
      <c r="M2100" s="117" t="s">
        <v>398</v>
      </c>
      <c r="N2100" s="117" t="s">
        <v>398</v>
      </c>
      <c r="O2100" s="125" t="s">
        <v>579</v>
      </c>
      <c r="P2100" s="117">
        <v>1</v>
      </c>
      <c r="Q2100" s="117" t="s">
        <v>398</v>
      </c>
      <c r="R2100" s="117" t="s">
        <v>398</v>
      </c>
      <c r="S2100" s="117" t="s">
        <v>398</v>
      </c>
      <c r="T2100" s="117" t="s">
        <v>398</v>
      </c>
      <c r="U2100" s="117" t="s">
        <v>398</v>
      </c>
      <c r="V2100" s="117" t="s">
        <v>398</v>
      </c>
      <c r="W2100" s="123">
        <v>55</v>
      </c>
      <c r="X2100" s="123" t="s">
        <v>906</v>
      </c>
      <c r="Y2100" s="120">
        <v>43559</v>
      </c>
      <c r="Z2100" s="121">
        <v>0.375</v>
      </c>
      <c r="AA2100" s="123" t="s">
        <v>661</v>
      </c>
      <c r="AB2100" s="117" t="s">
        <v>582</v>
      </c>
      <c r="AC2100" s="119" t="s">
        <v>398</v>
      </c>
      <c r="AD2100" s="119" t="s">
        <v>398</v>
      </c>
    </row>
    <row r="2101" spans="1:30">
      <c r="A2101" s="117">
        <v>2100</v>
      </c>
      <c r="B2101" s="123" t="s">
        <v>467</v>
      </c>
      <c r="C2101" s="117" t="s">
        <v>5</v>
      </c>
      <c r="D2101" s="117" t="s">
        <v>595</v>
      </c>
      <c r="E2101" s="117">
        <v>2100</v>
      </c>
      <c r="F2101" s="117" t="s">
        <v>923</v>
      </c>
      <c r="G2101" s="117" t="s">
        <v>591</v>
      </c>
      <c r="H2101" s="117" t="s">
        <v>1016</v>
      </c>
      <c r="I2101" s="117" t="s">
        <v>398</v>
      </c>
      <c r="J2101" s="117" t="s">
        <v>398</v>
      </c>
      <c r="K2101" s="117" t="s">
        <v>398</v>
      </c>
      <c r="L2101" s="117" t="s">
        <v>398</v>
      </c>
      <c r="M2101" s="117" t="s">
        <v>398</v>
      </c>
      <c r="N2101" s="117" t="s">
        <v>398</v>
      </c>
      <c r="O2101" s="125" t="s">
        <v>579</v>
      </c>
      <c r="P2101" s="117">
        <v>1</v>
      </c>
      <c r="Q2101" s="117" t="s">
        <v>398</v>
      </c>
      <c r="R2101" s="117" t="s">
        <v>398</v>
      </c>
      <c r="S2101" s="117" t="s">
        <v>398</v>
      </c>
      <c r="T2101" s="117" t="s">
        <v>398</v>
      </c>
      <c r="U2101" s="117" t="s">
        <v>398</v>
      </c>
      <c r="V2101" s="117" t="s">
        <v>398</v>
      </c>
      <c r="W2101" s="123">
        <v>55</v>
      </c>
      <c r="X2101" s="123" t="s">
        <v>906</v>
      </c>
      <c r="Y2101" s="120">
        <v>43559</v>
      </c>
      <c r="Z2101" s="121">
        <v>0.375</v>
      </c>
      <c r="AA2101" s="123" t="s">
        <v>661</v>
      </c>
      <c r="AB2101" s="117" t="s">
        <v>582</v>
      </c>
      <c r="AC2101" s="119" t="s">
        <v>398</v>
      </c>
      <c r="AD2101" s="119" t="s">
        <v>398</v>
      </c>
    </row>
    <row r="2102" spans="1:30">
      <c r="A2102" s="117">
        <v>2101</v>
      </c>
      <c r="B2102" s="123" t="s">
        <v>467</v>
      </c>
      <c r="C2102" s="117" t="s">
        <v>5</v>
      </c>
      <c r="D2102" s="117" t="s">
        <v>595</v>
      </c>
      <c r="E2102" s="117">
        <v>2101</v>
      </c>
      <c r="F2102" s="117" t="s">
        <v>923</v>
      </c>
      <c r="G2102" s="117" t="s">
        <v>591</v>
      </c>
      <c r="H2102" s="117" t="s">
        <v>1016</v>
      </c>
      <c r="I2102" s="117" t="s">
        <v>398</v>
      </c>
      <c r="J2102" s="117" t="s">
        <v>398</v>
      </c>
      <c r="K2102" s="117" t="s">
        <v>398</v>
      </c>
      <c r="L2102" s="117" t="s">
        <v>398</v>
      </c>
      <c r="M2102" s="117" t="s">
        <v>398</v>
      </c>
      <c r="N2102" s="117" t="s">
        <v>398</v>
      </c>
      <c r="O2102" s="125" t="s">
        <v>579</v>
      </c>
      <c r="P2102" s="117">
        <v>1</v>
      </c>
      <c r="Q2102" s="117" t="s">
        <v>398</v>
      </c>
      <c r="R2102" s="117" t="s">
        <v>398</v>
      </c>
      <c r="S2102" s="117" t="s">
        <v>398</v>
      </c>
      <c r="T2102" s="117" t="s">
        <v>398</v>
      </c>
      <c r="U2102" s="117" t="s">
        <v>398</v>
      </c>
      <c r="V2102" s="117" t="s">
        <v>398</v>
      </c>
      <c r="W2102" s="123">
        <v>55</v>
      </c>
      <c r="X2102" s="123" t="s">
        <v>906</v>
      </c>
      <c r="Y2102" s="120">
        <v>43559</v>
      </c>
      <c r="Z2102" s="121">
        <v>0.375</v>
      </c>
      <c r="AA2102" s="123" t="s">
        <v>661</v>
      </c>
      <c r="AB2102" s="117" t="s">
        <v>582</v>
      </c>
      <c r="AC2102" s="119" t="s">
        <v>398</v>
      </c>
      <c r="AD2102" s="119" t="s">
        <v>398</v>
      </c>
    </row>
    <row r="2103" spans="1:30">
      <c r="A2103" s="117">
        <v>2102</v>
      </c>
      <c r="B2103" s="123" t="s">
        <v>467</v>
      </c>
      <c r="C2103" s="117" t="s">
        <v>5</v>
      </c>
      <c r="D2103" s="117" t="s">
        <v>595</v>
      </c>
      <c r="E2103" s="117">
        <v>2102</v>
      </c>
      <c r="F2103" s="117" t="s">
        <v>923</v>
      </c>
      <c r="G2103" s="117" t="s">
        <v>591</v>
      </c>
      <c r="H2103" s="117" t="s">
        <v>1016</v>
      </c>
      <c r="I2103" s="117" t="s">
        <v>398</v>
      </c>
      <c r="J2103" s="117" t="s">
        <v>398</v>
      </c>
      <c r="K2103" s="117" t="s">
        <v>398</v>
      </c>
      <c r="L2103" s="117" t="s">
        <v>398</v>
      </c>
      <c r="M2103" s="117" t="s">
        <v>398</v>
      </c>
      <c r="N2103" s="117" t="s">
        <v>398</v>
      </c>
      <c r="O2103" s="125" t="s">
        <v>579</v>
      </c>
      <c r="P2103" s="117">
        <v>1</v>
      </c>
      <c r="Q2103" s="117" t="s">
        <v>398</v>
      </c>
      <c r="R2103" s="117" t="s">
        <v>398</v>
      </c>
      <c r="S2103" s="117" t="s">
        <v>398</v>
      </c>
      <c r="T2103" s="117" t="s">
        <v>398</v>
      </c>
      <c r="U2103" s="117" t="s">
        <v>398</v>
      </c>
      <c r="V2103" s="117" t="s">
        <v>398</v>
      </c>
      <c r="W2103" s="123">
        <v>55</v>
      </c>
      <c r="X2103" s="123" t="s">
        <v>906</v>
      </c>
      <c r="Y2103" s="120">
        <v>43559</v>
      </c>
      <c r="Z2103" s="121">
        <v>0.375</v>
      </c>
      <c r="AA2103" s="123" t="s">
        <v>661</v>
      </c>
      <c r="AB2103" s="117" t="s">
        <v>582</v>
      </c>
      <c r="AC2103" s="119" t="s">
        <v>398</v>
      </c>
      <c r="AD2103" s="119" t="s">
        <v>398</v>
      </c>
    </row>
    <row r="2104" spans="1:30">
      <c r="A2104" s="117">
        <v>2103</v>
      </c>
      <c r="B2104" s="123" t="s">
        <v>467</v>
      </c>
      <c r="C2104" s="117" t="s">
        <v>5</v>
      </c>
      <c r="D2104" s="117" t="s">
        <v>595</v>
      </c>
      <c r="E2104" s="117">
        <v>2103</v>
      </c>
      <c r="F2104" s="117" t="s">
        <v>923</v>
      </c>
      <c r="G2104" s="117" t="s">
        <v>591</v>
      </c>
      <c r="H2104" s="117" t="s">
        <v>1016</v>
      </c>
      <c r="I2104" s="117" t="s">
        <v>398</v>
      </c>
      <c r="J2104" s="117" t="s">
        <v>398</v>
      </c>
      <c r="K2104" s="117" t="s">
        <v>398</v>
      </c>
      <c r="L2104" s="117" t="s">
        <v>398</v>
      </c>
      <c r="M2104" s="117" t="s">
        <v>398</v>
      </c>
      <c r="N2104" s="117" t="s">
        <v>398</v>
      </c>
      <c r="O2104" s="125" t="s">
        <v>579</v>
      </c>
      <c r="P2104" s="117">
        <v>1</v>
      </c>
      <c r="Q2104" s="117" t="s">
        <v>398</v>
      </c>
      <c r="R2104" s="117" t="s">
        <v>398</v>
      </c>
      <c r="S2104" s="117" t="s">
        <v>398</v>
      </c>
      <c r="T2104" s="117" t="s">
        <v>398</v>
      </c>
      <c r="U2104" s="117" t="s">
        <v>398</v>
      </c>
      <c r="V2104" s="117" t="s">
        <v>398</v>
      </c>
      <c r="W2104" s="123">
        <v>55</v>
      </c>
      <c r="X2104" s="123" t="s">
        <v>906</v>
      </c>
      <c r="Y2104" s="120">
        <v>43559</v>
      </c>
      <c r="Z2104" s="121">
        <v>0.375</v>
      </c>
      <c r="AA2104" s="123" t="s">
        <v>661</v>
      </c>
      <c r="AB2104" s="117" t="s">
        <v>582</v>
      </c>
      <c r="AC2104" s="119" t="s">
        <v>398</v>
      </c>
      <c r="AD2104" s="119" t="s">
        <v>398</v>
      </c>
    </row>
    <row r="2105" spans="1:30">
      <c r="A2105" s="117">
        <v>2104</v>
      </c>
      <c r="B2105" s="123" t="s">
        <v>467</v>
      </c>
      <c r="C2105" s="117" t="s">
        <v>5</v>
      </c>
      <c r="D2105" s="117" t="s">
        <v>595</v>
      </c>
      <c r="E2105" s="117">
        <v>2104</v>
      </c>
      <c r="F2105" s="117" t="s">
        <v>923</v>
      </c>
      <c r="G2105" s="117" t="s">
        <v>591</v>
      </c>
      <c r="H2105" s="117" t="s">
        <v>1016</v>
      </c>
      <c r="I2105" s="117" t="s">
        <v>398</v>
      </c>
      <c r="J2105" s="117" t="s">
        <v>398</v>
      </c>
      <c r="K2105" s="117" t="s">
        <v>398</v>
      </c>
      <c r="L2105" s="117" t="s">
        <v>398</v>
      </c>
      <c r="M2105" s="117" t="s">
        <v>398</v>
      </c>
      <c r="N2105" s="117" t="s">
        <v>398</v>
      </c>
      <c r="O2105" s="125" t="s">
        <v>579</v>
      </c>
      <c r="P2105" s="117">
        <v>1</v>
      </c>
      <c r="Q2105" s="117" t="s">
        <v>398</v>
      </c>
      <c r="R2105" s="117" t="s">
        <v>398</v>
      </c>
      <c r="S2105" s="117" t="s">
        <v>398</v>
      </c>
      <c r="T2105" s="117" t="s">
        <v>398</v>
      </c>
      <c r="U2105" s="117" t="s">
        <v>398</v>
      </c>
      <c r="V2105" s="117" t="s">
        <v>398</v>
      </c>
      <c r="W2105" s="123">
        <v>55</v>
      </c>
      <c r="X2105" s="123" t="s">
        <v>906</v>
      </c>
      <c r="Y2105" s="120">
        <v>43559</v>
      </c>
      <c r="Z2105" s="121">
        <v>0.375</v>
      </c>
      <c r="AA2105" s="123" t="s">
        <v>661</v>
      </c>
      <c r="AB2105" s="117" t="s">
        <v>582</v>
      </c>
      <c r="AC2105" s="119" t="s">
        <v>398</v>
      </c>
      <c r="AD2105" s="119" t="s">
        <v>398</v>
      </c>
    </row>
    <row r="2106" spans="1:30">
      <c r="A2106" s="117">
        <v>2105</v>
      </c>
      <c r="B2106" s="123" t="s">
        <v>467</v>
      </c>
      <c r="C2106" s="117" t="s">
        <v>5</v>
      </c>
      <c r="D2106" s="117" t="s">
        <v>595</v>
      </c>
      <c r="E2106" s="117">
        <v>2105</v>
      </c>
      <c r="F2106" s="117" t="s">
        <v>923</v>
      </c>
      <c r="G2106" s="117" t="s">
        <v>591</v>
      </c>
      <c r="H2106" s="117" t="s">
        <v>1016</v>
      </c>
      <c r="I2106" s="117" t="s">
        <v>398</v>
      </c>
      <c r="J2106" s="117" t="s">
        <v>398</v>
      </c>
      <c r="K2106" s="117" t="s">
        <v>398</v>
      </c>
      <c r="L2106" s="117" t="s">
        <v>398</v>
      </c>
      <c r="M2106" s="117" t="s">
        <v>398</v>
      </c>
      <c r="N2106" s="117" t="s">
        <v>398</v>
      </c>
      <c r="O2106" s="125" t="s">
        <v>579</v>
      </c>
      <c r="P2106" s="117">
        <v>1</v>
      </c>
      <c r="Q2106" s="117" t="s">
        <v>398</v>
      </c>
      <c r="R2106" s="117" t="s">
        <v>398</v>
      </c>
      <c r="S2106" s="117" t="s">
        <v>398</v>
      </c>
      <c r="T2106" s="117" t="s">
        <v>398</v>
      </c>
      <c r="U2106" s="117" t="s">
        <v>398</v>
      </c>
      <c r="V2106" s="117" t="s">
        <v>398</v>
      </c>
      <c r="W2106" s="123">
        <v>55</v>
      </c>
      <c r="X2106" s="123" t="s">
        <v>906</v>
      </c>
      <c r="Y2106" s="120">
        <v>43559</v>
      </c>
      <c r="Z2106" s="121">
        <v>0.375</v>
      </c>
      <c r="AA2106" s="123" t="s">
        <v>661</v>
      </c>
      <c r="AB2106" s="117" t="s">
        <v>582</v>
      </c>
      <c r="AC2106" s="119" t="s">
        <v>398</v>
      </c>
      <c r="AD2106" s="119" t="s">
        <v>398</v>
      </c>
    </row>
    <row r="2107" spans="1:30">
      <c r="A2107" s="117">
        <v>2106</v>
      </c>
      <c r="B2107" s="123" t="s">
        <v>467</v>
      </c>
      <c r="C2107" s="117" t="s">
        <v>5</v>
      </c>
      <c r="D2107" s="117" t="s">
        <v>595</v>
      </c>
      <c r="E2107" s="117">
        <v>2106</v>
      </c>
      <c r="F2107" s="117" t="s">
        <v>923</v>
      </c>
      <c r="G2107" s="117" t="s">
        <v>591</v>
      </c>
      <c r="H2107" s="117" t="s">
        <v>1016</v>
      </c>
      <c r="I2107" s="117" t="s">
        <v>398</v>
      </c>
      <c r="J2107" s="117" t="s">
        <v>398</v>
      </c>
      <c r="K2107" s="117" t="s">
        <v>398</v>
      </c>
      <c r="L2107" s="117" t="s">
        <v>398</v>
      </c>
      <c r="M2107" s="117" t="s">
        <v>398</v>
      </c>
      <c r="N2107" s="117" t="s">
        <v>398</v>
      </c>
      <c r="O2107" s="125" t="s">
        <v>579</v>
      </c>
      <c r="P2107" s="117">
        <v>1</v>
      </c>
      <c r="Q2107" s="117" t="s">
        <v>398</v>
      </c>
      <c r="R2107" s="117" t="s">
        <v>398</v>
      </c>
      <c r="S2107" s="117" t="s">
        <v>398</v>
      </c>
      <c r="T2107" s="117" t="s">
        <v>398</v>
      </c>
      <c r="U2107" s="117" t="s">
        <v>398</v>
      </c>
      <c r="V2107" s="117" t="s">
        <v>398</v>
      </c>
      <c r="W2107" s="123">
        <v>55</v>
      </c>
      <c r="X2107" s="123" t="s">
        <v>906</v>
      </c>
      <c r="Y2107" s="120">
        <v>43559</v>
      </c>
      <c r="Z2107" s="121">
        <v>0.375</v>
      </c>
      <c r="AA2107" s="123" t="s">
        <v>661</v>
      </c>
      <c r="AB2107" s="117" t="s">
        <v>582</v>
      </c>
      <c r="AC2107" s="119" t="s">
        <v>398</v>
      </c>
      <c r="AD2107" s="119" t="s">
        <v>398</v>
      </c>
    </row>
    <row r="2108" spans="1:30">
      <c r="A2108" s="117">
        <v>2107</v>
      </c>
      <c r="B2108" s="123" t="s">
        <v>467</v>
      </c>
      <c r="C2108" s="117" t="s">
        <v>5</v>
      </c>
      <c r="D2108" s="117" t="s">
        <v>595</v>
      </c>
      <c r="E2108" s="117">
        <v>2107</v>
      </c>
      <c r="F2108" s="117" t="s">
        <v>923</v>
      </c>
      <c r="G2108" s="117" t="s">
        <v>591</v>
      </c>
      <c r="H2108" s="117" t="s">
        <v>1016</v>
      </c>
      <c r="I2108" s="117" t="s">
        <v>398</v>
      </c>
      <c r="J2108" s="117" t="s">
        <v>398</v>
      </c>
      <c r="K2108" s="117" t="s">
        <v>398</v>
      </c>
      <c r="L2108" s="117" t="s">
        <v>398</v>
      </c>
      <c r="M2108" s="117" t="s">
        <v>398</v>
      </c>
      <c r="N2108" s="117" t="s">
        <v>398</v>
      </c>
      <c r="O2108" s="125" t="s">
        <v>579</v>
      </c>
      <c r="P2108" s="117">
        <v>1</v>
      </c>
      <c r="Q2108" s="117" t="s">
        <v>398</v>
      </c>
      <c r="R2108" s="117" t="s">
        <v>398</v>
      </c>
      <c r="S2108" s="117" t="s">
        <v>398</v>
      </c>
      <c r="T2108" s="117" t="s">
        <v>398</v>
      </c>
      <c r="U2108" s="117" t="s">
        <v>398</v>
      </c>
      <c r="V2108" s="117" t="s">
        <v>398</v>
      </c>
      <c r="W2108" s="123">
        <v>55</v>
      </c>
      <c r="X2108" s="123" t="s">
        <v>906</v>
      </c>
      <c r="Y2108" s="120">
        <v>43559</v>
      </c>
      <c r="Z2108" s="121">
        <v>0.375</v>
      </c>
      <c r="AA2108" s="123" t="s">
        <v>661</v>
      </c>
      <c r="AB2108" s="117" t="s">
        <v>582</v>
      </c>
      <c r="AC2108" s="119" t="s">
        <v>398</v>
      </c>
      <c r="AD2108" s="119" t="s">
        <v>398</v>
      </c>
    </row>
    <row r="2109" spans="1:30">
      <c r="A2109" s="117">
        <v>2108</v>
      </c>
      <c r="B2109" s="123" t="s">
        <v>467</v>
      </c>
      <c r="C2109" s="117" t="s">
        <v>5</v>
      </c>
      <c r="D2109" s="117" t="s">
        <v>595</v>
      </c>
      <c r="E2109" s="117">
        <v>2108</v>
      </c>
      <c r="F2109" s="117" t="s">
        <v>923</v>
      </c>
      <c r="G2109" s="117" t="s">
        <v>591</v>
      </c>
      <c r="H2109" s="117" t="s">
        <v>1016</v>
      </c>
      <c r="I2109" s="117" t="s">
        <v>398</v>
      </c>
      <c r="J2109" s="117" t="s">
        <v>398</v>
      </c>
      <c r="K2109" s="117" t="s">
        <v>398</v>
      </c>
      <c r="L2109" s="117" t="s">
        <v>398</v>
      </c>
      <c r="M2109" s="117" t="s">
        <v>398</v>
      </c>
      <c r="N2109" s="117" t="s">
        <v>398</v>
      </c>
      <c r="O2109" s="125" t="s">
        <v>579</v>
      </c>
      <c r="P2109" s="117">
        <v>1</v>
      </c>
      <c r="Q2109" s="117" t="s">
        <v>398</v>
      </c>
      <c r="R2109" s="117" t="s">
        <v>398</v>
      </c>
      <c r="S2109" s="117" t="s">
        <v>398</v>
      </c>
      <c r="T2109" s="117" t="s">
        <v>398</v>
      </c>
      <c r="U2109" s="117" t="s">
        <v>398</v>
      </c>
      <c r="V2109" s="117" t="s">
        <v>398</v>
      </c>
      <c r="W2109" s="123">
        <v>55</v>
      </c>
      <c r="X2109" s="123" t="s">
        <v>906</v>
      </c>
      <c r="Y2109" s="120">
        <v>43559</v>
      </c>
      <c r="Z2109" s="121">
        <v>0.375</v>
      </c>
      <c r="AA2109" s="123" t="s">
        <v>661</v>
      </c>
      <c r="AB2109" s="117" t="s">
        <v>582</v>
      </c>
      <c r="AC2109" s="119" t="s">
        <v>398</v>
      </c>
      <c r="AD2109" s="119" t="s">
        <v>398</v>
      </c>
    </row>
    <row r="2110" spans="1:30">
      <c r="A2110" s="117">
        <v>2109</v>
      </c>
      <c r="B2110" s="123" t="s">
        <v>467</v>
      </c>
      <c r="C2110" s="117" t="s">
        <v>5</v>
      </c>
      <c r="D2110" s="117" t="s">
        <v>595</v>
      </c>
      <c r="E2110" s="117">
        <v>2109</v>
      </c>
      <c r="F2110" s="117" t="s">
        <v>923</v>
      </c>
      <c r="G2110" s="117" t="s">
        <v>591</v>
      </c>
      <c r="H2110" s="117" t="s">
        <v>1016</v>
      </c>
      <c r="I2110" s="117" t="s">
        <v>398</v>
      </c>
      <c r="J2110" s="117" t="s">
        <v>398</v>
      </c>
      <c r="K2110" s="117" t="s">
        <v>398</v>
      </c>
      <c r="L2110" s="117" t="s">
        <v>398</v>
      </c>
      <c r="M2110" s="117" t="s">
        <v>398</v>
      </c>
      <c r="N2110" s="117" t="s">
        <v>398</v>
      </c>
      <c r="O2110" s="125" t="s">
        <v>579</v>
      </c>
      <c r="P2110" s="117">
        <v>1</v>
      </c>
      <c r="Q2110" s="117" t="s">
        <v>398</v>
      </c>
      <c r="R2110" s="117" t="s">
        <v>398</v>
      </c>
      <c r="S2110" s="117" t="s">
        <v>398</v>
      </c>
      <c r="T2110" s="117" t="s">
        <v>398</v>
      </c>
      <c r="U2110" s="117" t="s">
        <v>398</v>
      </c>
      <c r="V2110" s="117" t="s">
        <v>398</v>
      </c>
      <c r="W2110" s="123">
        <v>55</v>
      </c>
      <c r="X2110" s="123" t="s">
        <v>906</v>
      </c>
      <c r="Y2110" s="120">
        <v>43559</v>
      </c>
      <c r="Z2110" s="121">
        <v>0.375</v>
      </c>
      <c r="AA2110" s="123" t="s">
        <v>661</v>
      </c>
      <c r="AB2110" s="117" t="s">
        <v>582</v>
      </c>
      <c r="AC2110" s="119" t="s">
        <v>398</v>
      </c>
      <c r="AD2110" s="119" t="s">
        <v>398</v>
      </c>
    </row>
    <row r="2111" spans="1:30">
      <c r="A2111" s="117">
        <v>2110</v>
      </c>
      <c r="B2111" s="123" t="s">
        <v>467</v>
      </c>
      <c r="C2111" s="117" t="s">
        <v>5</v>
      </c>
      <c r="D2111" s="117" t="s">
        <v>595</v>
      </c>
      <c r="E2111" s="117">
        <v>2110</v>
      </c>
      <c r="F2111" s="117" t="s">
        <v>923</v>
      </c>
      <c r="G2111" s="117" t="s">
        <v>591</v>
      </c>
      <c r="H2111" s="117" t="s">
        <v>1016</v>
      </c>
      <c r="I2111" s="117" t="s">
        <v>398</v>
      </c>
      <c r="J2111" s="117" t="s">
        <v>398</v>
      </c>
      <c r="K2111" s="117" t="s">
        <v>398</v>
      </c>
      <c r="L2111" s="117" t="s">
        <v>398</v>
      </c>
      <c r="M2111" s="117" t="s">
        <v>398</v>
      </c>
      <c r="N2111" s="117" t="s">
        <v>398</v>
      </c>
      <c r="O2111" s="125" t="s">
        <v>579</v>
      </c>
      <c r="P2111" s="117">
        <v>1</v>
      </c>
      <c r="Q2111" s="117" t="s">
        <v>398</v>
      </c>
      <c r="R2111" s="117" t="s">
        <v>398</v>
      </c>
      <c r="S2111" s="117" t="s">
        <v>398</v>
      </c>
      <c r="T2111" s="117" t="s">
        <v>398</v>
      </c>
      <c r="U2111" s="117" t="s">
        <v>398</v>
      </c>
      <c r="V2111" s="117" t="s">
        <v>398</v>
      </c>
      <c r="W2111" s="123">
        <v>55</v>
      </c>
      <c r="X2111" s="123" t="s">
        <v>906</v>
      </c>
      <c r="Y2111" s="120">
        <v>43559</v>
      </c>
      <c r="Z2111" s="121">
        <v>0.375</v>
      </c>
      <c r="AA2111" s="123" t="s">
        <v>661</v>
      </c>
      <c r="AB2111" s="117" t="s">
        <v>582</v>
      </c>
      <c r="AC2111" s="119" t="s">
        <v>398</v>
      </c>
      <c r="AD2111" s="119" t="s">
        <v>398</v>
      </c>
    </row>
    <row r="2112" spans="1:30">
      <c r="A2112" s="117">
        <v>2111</v>
      </c>
      <c r="B2112" s="123" t="s">
        <v>467</v>
      </c>
      <c r="C2112" s="117" t="s">
        <v>5</v>
      </c>
      <c r="D2112" s="117" t="s">
        <v>595</v>
      </c>
      <c r="E2112" s="117">
        <v>2111</v>
      </c>
      <c r="F2112" s="117" t="s">
        <v>923</v>
      </c>
      <c r="G2112" s="117" t="s">
        <v>591</v>
      </c>
      <c r="H2112" s="117" t="s">
        <v>1016</v>
      </c>
      <c r="I2112" s="117" t="s">
        <v>398</v>
      </c>
      <c r="J2112" s="117" t="s">
        <v>398</v>
      </c>
      <c r="K2112" s="117" t="s">
        <v>398</v>
      </c>
      <c r="L2112" s="117" t="s">
        <v>398</v>
      </c>
      <c r="M2112" s="117" t="s">
        <v>398</v>
      </c>
      <c r="N2112" s="117" t="s">
        <v>398</v>
      </c>
      <c r="O2112" s="125" t="s">
        <v>579</v>
      </c>
      <c r="P2112" s="117">
        <v>1</v>
      </c>
      <c r="Q2112" s="117" t="s">
        <v>398</v>
      </c>
      <c r="R2112" s="117" t="s">
        <v>398</v>
      </c>
      <c r="S2112" s="117" t="s">
        <v>398</v>
      </c>
      <c r="T2112" s="117" t="s">
        <v>398</v>
      </c>
      <c r="U2112" s="117" t="s">
        <v>398</v>
      </c>
      <c r="V2112" s="117" t="s">
        <v>398</v>
      </c>
      <c r="W2112" s="123">
        <v>55</v>
      </c>
      <c r="X2112" s="123" t="s">
        <v>906</v>
      </c>
      <c r="Y2112" s="120">
        <v>43559</v>
      </c>
      <c r="Z2112" s="121">
        <v>0.375</v>
      </c>
      <c r="AA2112" s="123" t="s">
        <v>661</v>
      </c>
      <c r="AB2112" s="117" t="s">
        <v>582</v>
      </c>
      <c r="AC2112" s="119" t="s">
        <v>398</v>
      </c>
      <c r="AD2112" s="119" t="s">
        <v>398</v>
      </c>
    </row>
    <row r="2113" spans="1:30">
      <c r="A2113" s="117">
        <v>2112</v>
      </c>
      <c r="B2113" s="123" t="s">
        <v>467</v>
      </c>
      <c r="C2113" s="117" t="s">
        <v>5</v>
      </c>
      <c r="D2113" s="117" t="s">
        <v>595</v>
      </c>
      <c r="E2113" s="117">
        <v>2112</v>
      </c>
      <c r="F2113" s="117" t="s">
        <v>923</v>
      </c>
      <c r="G2113" s="117" t="s">
        <v>591</v>
      </c>
      <c r="H2113" s="117" t="s">
        <v>1016</v>
      </c>
      <c r="I2113" s="117" t="s">
        <v>398</v>
      </c>
      <c r="J2113" s="117" t="s">
        <v>398</v>
      </c>
      <c r="K2113" s="117" t="s">
        <v>398</v>
      </c>
      <c r="L2113" s="117" t="s">
        <v>398</v>
      </c>
      <c r="M2113" s="117" t="s">
        <v>398</v>
      </c>
      <c r="N2113" s="117" t="s">
        <v>398</v>
      </c>
      <c r="O2113" s="125" t="s">
        <v>579</v>
      </c>
      <c r="P2113" s="117">
        <v>1</v>
      </c>
      <c r="Q2113" s="117" t="s">
        <v>398</v>
      </c>
      <c r="R2113" s="117" t="s">
        <v>398</v>
      </c>
      <c r="S2113" s="117" t="s">
        <v>398</v>
      </c>
      <c r="T2113" s="117" t="s">
        <v>398</v>
      </c>
      <c r="U2113" s="117" t="s">
        <v>398</v>
      </c>
      <c r="V2113" s="117" t="s">
        <v>398</v>
      </c>
      <c r="W2113" s="123">
        <v>55</v>
      </c>
      <c r="X2113" s="123" t="s">
        <v>906</v>
      </c>
      <c r="Y2113" s="120">
        <v>43559</v>
      </c>
      <c r="Z2113" s="121">
        <v>0.375</v>
      </c>
      <c r="AA2113" s="123" t="s">
        <v>661</v>
      </c>
      <c r="AB2113" s="117" t="s">
        <v>582</v>
      </c>
      <c r="AC2113" s="119" t="s">
        <v>398</v>
      </c>
      <c r="AD2113" s="119" t="s">
        <v>398</v>
      </c>
    </row>
    <row r="2114" spans="1:30">
      <c r="A2114" s="117">
        <v>2113</v>
      </c>
      <c r="B2114" s="123" t="s">
        <v>467</v>
      </c>
      <c r="C2114" s="117" t="s">
        <v>5</v>
      </c>
      <c r="D2114" s="117" t="s">
        <v>595</v>
      </c>
      <c r="E2114" s="117">
        <v>2113</v>
      </c>
      <c r="F2114" s="117" t="s">
        <v>923</v>
      </c>
      <c r="G2114" s="117" t="s">
        <v>591</v>
      </c>
      <c r="H2114" s="117" t="s">
        <v>1016</v>
      </c>
      <c r="I2114" s="117" t="s">
        <v>398</v>
      </c>
      <c r="J2114" s="117" t="s">
        <v>398</v>
      </c>
      <c r="K2114" s="117" t="s">
        <v>398</v>
      </c>
      <c r="L2114" s="117" t="s">
        <v>398</v>
      </c>
      <c r="M2114" s="117" t="s">
        <v>398</v>
      </c>
      <c r="N2114" s="117" t="s">
        <v>398</v>
      </c>
      <c r="O2114" s="125" t="s">
        <v>579</v>
      </c>
      <c r="P2114" s="117">
        <v>1</v>
      </c>
      <c r="Q2114" s="117" t="s">
        <v>398</v>
      </c>
      <c r="R2114" s="117" t="s">
        <v>398</v>
      </c>
      <c r="S2114" s="117" t="s">
        <v>398</v>
      </c>
      <c r="T2114" s="117" t="s">
        <v>398</v>
      </c>
      <c r="U2114" s="117" t="s">
        <v>398</v>
      </c>
      <c r="V2114" s="117" t="s">
        <v>398</v>
      </c>
      <c r="W2114" s="123">
        <v>55</v>
      </c>
      <c r="X2114" s="123" t="s">
        <v>906</v>
      </c>
      <c r="Y2114" s="120">
        <v>43559</v>
      </c>
      <c r="Z2114" s="121">
        <v>0.375</v>
      </c>
      <c r="AA2114" s="123" t="s">
        <v>661</v>
      </c>
      <c r="AB2114" s="117" t="s">
        <v>582</v>
      </c>
      <c r="AC2114" s="119" t="s">
        <v>398</v>
      </c>
      <c r="AD2114" s="119" t="s">
        <v>398</v>
      </c>
    </row>
    <row r="2115" spans="1:30">
      <c r="A2115" s="117">
        <v>2114</v>
      </c>
      <c r="B2115" s="123" t="s">
        <v>467</v>
      </c>
      <c r="C2115" s="117" t="s">
        <v>5</v>
      </c>
      <c r="D2115" s="117" t="s">
        <v>595</v>
      </c>
      <c r="E2115" s="117">
        <v>2114</v>
      </c>
      <c r="F2115" s="117" t="s">
        <v>923</v>
      </c>
      <c r="G2115" s="117" t="s">
        <v>591</v>
      </c>
      <c r="H2115" s="117" t="s">
        <v>1016</v>
      </c>
      <c r="I2115" s="117" t="s">
        <v>398</v>
      </c>
      <c r="J2115" s="117" t="s">
        <v>398</v>
      </c>
      <c r="K2115" s="117" t="s">
        <v>398</v>
      </c>
      <c r="L2115" s="117" t="s">
        <v>398</v>
      </c>
      <c r="M2115" s="117" t="s">
        <v>398</v>
      </c>
      <c r="N2115" s="117" t="s">
        <v>398</v>
      </c>
      <c r="O2115" s="125" t="s">
        <v>579</v>
      </c>
      <c r="P2115" s="117">
        <v>1</v>
      </c>
      <c r="Q2115" s="117" t="s">
        <v>398</v>
      </c>
      <c r="R2115" s="117" t="s">
        <v>398</v>
      </c>
      <c r="S2115" s="117" t="s">
        <v>398</v>
      </c>
      <c r="T2115" s="117" t="s">
        <v>398</v>
      </c>
      <c r="U2115" s="117" t="s">
        <v>398</v>
      </c>
      <c r="V2115" s="117" t="s">
        <v>398</v>
      </c>
      <c r="W2115" s="123">
        <v>55</v>
      </c>
      <c r="X2115" s="123" t="s">
        <v>906</v>
      </c>
      <c r="Y2115" s="120">
        <v>43559</v>
      </c>
      <c r="Z2115" s="121">
        <v>0.375</v>
      </c>
      <c r="AA2115" s="123" t="s">
        <v>661</v>
      </c>
      <c r="AB2115" s="117" t="s">
        <v>582</v>
      </c>
      <c r="AC2115" s="119" t="s">
        <v>398</v>
      </c>
      <c r="AD2115" s="119" t="s">
        <v>398</v>
      </c>
    </row>
    <row r="2116" spans="1:30">
      <c r="A2116" s="117">
        <v>2115</v>
      </c>
      <c r="B2116" s="123" t="s">
        <v>467</v>
      </c>
      <c r="C2116" s="117" t="s">
        <v>5</v>
      </c>
      <c r="D2116" s="117" t="s">
        <v>595</v>
      </c>
      <c r="E2116" s="117">
        <v>2115</v>
      </c>
      <c r="F2116" s="117" t="s">
        <v>923</v>
      </c>
      <c r="G2116" s="117" t="s">
        <v>591</v>
      </c>
      <c r="H2116" s="117" t="s">
        <v>1016</v>
      </c>
      <c r="I2116" s="117" t="s">
        <v>398</v>
      </c>
      <c r="J2116" s="117" t="s">
        <v>398</v>
      </c>
      <c r="K2116" s="117" t="s">
        <v>398</v>
      </c>
      <c r="L2116" s="117" t="s">
        <v>398</v>
      </c>
      <c r="M2116" s="117" t="s">
        <v>398</v>
      </c>
      <c r="N2116" s="117" t="s">
        <v>398</v>
      </c>
      <c r="O2116" s="125" t="s">
        <v>579</v>
      </c>
      <c r="P2116" s="117">
        <v>1</v>
      </c>
      <c r="Q2116" s="117" t="s">
        <v>398</v>
      </c>
      <c r="R2116" s="117" t="s">
        <v>398</v>
      </c>
      <c r="S2116" s="117" t="s">
        <v>398</v>
      </c>
      <c r="T2116" s="117" t="s">
        <v>398</v>
      </c>
      <c r="U2116" s="117" t="s">
        <v>398</v>
      </c>
      <c r="V2116" s="117" t="s">
        <v>398</v>
      </c>
      <c r="W2116" s="123">
        <v>55</v>
      </c>
      <c r="X2116" s="123" t="s">
        <v>906</v>
      </c>
      <c r="Y2116" s="120">
        <v>43559</v>
      </c>
      <c r="Z2116" s="121">
        <v>0.375</v>
      </c>
      <c r="AA2116" s="123" t="s">
        <v>661</v>
      </c>
      <c r="AB2116" s="117" t="s">
        <v>582</v>
      </c>
      <c r="AC2116" s="119" t="s">
        <v>398</v>
      </c>
      <c r="AD2116" s="119" t="s">
        <v>398</v>
      </c>
    </row>
    <row r="2117" spans="1:30">
      <c r="A2117" s="117">
        <v>2116</v>
      </c>
      <c r="B2117" s="123" t="s">
        <v>467</v>
      </c>
      <c r="C2117" s="117" t="s">
        <v>5</v>
      </c>
      <c r="D2117" s="117" t="s">
        <v>595</v>
      </c>
      <c r="E2117" s="117">
        <v>2116</v>
      </c>
      <c r="F2117" s="117" t="s">
        <v>923</v>
      </c>
      <c r="G2117" s="117" t="s">
        <v>591</v>
      </c>
      <c r="H2117" s="117" t="s">
        <v>1016</v>
      </c>
      <c r="I2117" s="117" t="s">
        <v>398</v>
      </c>
      <c r="J2117" s="117" t="s">
        <v>398</v>
      </c>
      <c r="K2117" s="117" t="s">
        <v>398</v>
      </c>
      <c r="L2117" s="117" t="s">
        <v>398</v>
      </c>
      <c r="M2117" s="117" t="s">
        <v>398</v>
      </c>
      <c r="N2117" s="117" t="s">
        <v>398</v>
      </c>
      <c r="O2117" s="125" t="s">
        <v>579</v>
      </c>
      <c r="P2117" s="117">
        <v>1</v>
      </c>
      <c r="Q2117" s="117" t="s">
        <v>398</v>
      </c>
      <c r="R2117" s="117" t="s">
        <v>398</v>
      </c>
      <c r="S2117" s="117" t="s">
        <v>398</v>
      </c>
      <c r="T2117" s="117" t="s">
        <v>398</v>
      </c>
      <c r="U2117" s="117" t="s">
        <v>398</v>
      </c>
      <c r="V2117" s="117" t="s">
        <v>398</v>
      </c>
      <c r="W2117" s="123">
        <v>55</v>
      </c>
      <c r="X2117" s="123" t="s">
        <v>906</v>
      </c>
      <c r="Y2117" s="120">
        <v>43559</v>
      </c>
      <c r="Z2117" s="121">
        <v>0.375</v>
      </c>
      <c r="AA2117" s="123" t="s">
        <v>661</v>
      </c>
      <c r="AB2117" s="117" t="s">
        <v>582</v>
      </c>
      <c r="AC2117" s="119" t="s">
        <v>398</v>
      </c>
      <c r="AD2117" s="119" t="s">
        <v>398</v>
      </c>
    </row>
    <row r="2118" spans="1:30">
      <c r="A2118" s="117">
        <v>2117</v>
      </c>
      <c r="B2118" s="123" t="s">
        <v>467</v>
      </c>
      <c r="C2118" s="117" t="s">
        <v>5</v>
      </c>
      <c r="D2118" s="117" t="s">
        <v>595</v>
      </c>
      <c r="E2118" s="117">
        <v>2117</v>
      </c>
      <c r="F2118" s="117" t="s">
        <v>923</v>
      </c>
      <c r="G2118" s="117" t="s">
        <v>591</v>
      </c>
      <c r="H2118" s="117" t="s">
        <v>1016</v>
      </c>
      <c r="I2118" s="117" t="s">
        <v>398</v>
      </c>
      <c r="J2118" s="117" t="s">
        <v>398</v>
      </c>
      <c r="K2118" s="117" t="s">
        <v>398</v>
      </c>
      <c r="L2118" s="117" t="s">
        <v>398</v>
      </c>
      <c r="M2118" s="117" t="s">
        <v>398</v>
      </c>
      <c r="N2118" s="117" t="s">
        <v>398</v>
      </c>
      <c r="O2118" s="125" t="s">
        <v>579</v>
      </c>
      <c r="P2118" s="117">
        <v>1</v>
      </c>
      <c r="Q2118" s="117" t="s">
        <v>398</v>
      </c>
      <c r="R2118" s="117" t="s">
        <v>398</v>
      </c>
      <c r="S2118" s="117" t="s">
        <v>398</v>
      </c>
      <c r="T2118" s="117" t="s">
        <v>398</v>
      </c>
      <c r="U2118" s="117" t="s">
        <v>398</v>
      </c>
      <c r="V2118" s="117" t="s">
        <v>398</v>
      </c>
      <c r="W2118" s="123">
        <v>55</v>
      </c>
      <c r="X2118" s="123" t="s">
        <v>906</v>
      </c>
      <c r="Y2118" s="120">
        <v>43559</v>
      </c>
      <c r="Z2118" s="121">
        <v>0.375</v>
      </c>
      <c r="AA2118" s="123" t="s">
        <v>661</v>
      </c>
      <c r="AB2118" s="117" t="s">
        <v>582</v>
      </c>
      <c r="AC2118" s="119" t="s">
        <v>398</v>
      </c>
      <c r="AD2118" s="119" t="s">
        <v>398</v>
      </c>
    </row>
    <row r="2119" spans="1:30">
      <c r="A2119" s="117">
        <v>2118</v>
      </c>
      <c r="B2119" s="123" t="s">
        <v>467</v>
      </c>
      <c r="C2119" s="117" t="s">
        <v>5</v>
      </c>
      <c r="D2119" s="117" t="s">
        <v>595</v>
      </c>
      <c r="E2119" s="117">
        <v>2118</v>
      </c>
      <c r="F2119" s="117" t="s">
        <v>923</v>
      </c>
      <c r="G2119" s="117" t="s">
        <v>591</v>
      </c>
      <c r="H2119" s="117" t="s">
        <v>1016</v>
      </c>
      <c r="I2119" s="117" t="s">
        <v>398</v>
      </c>
      <c r="J2119" s="117" t="s">
        <v>398</v>
      </c>
      <c r="K2119" s="117" t="s">
        <v>398</v>
      </c>
      <c r="L2119" s="117" t="s">
        <v>398</v>
      </c>
      <c r="M2119" s="117" t="s">
        <v>398</v>
      </c>
      <c r="N2119" s="117" t="s">
        <v>398</v>
      </c>
      <c r="O2119" s="125" t="s">
        <v>579</v>
      </c>
      <c r="P2119" s="117">
        <v>1</v>
      </c>
      <c r="Q2119" s="117" t="s">
        <v>398</v>
      </c>
      <c r="R2119" s="117" t="s">
        <v>398</v>
      </c>
      <c r="S2119" s="117" t="s">
        <v>398</v>
      </c>
      <c r="T2119" s="117" t="s">
        <v>398</v>
      </c>
      <c r="U2119" s="117" t="s">
        <v>398</v>
      </c>
      <c r="V2119" s="117" t="s">
        <v>398</v>
      </c>
      <c r="W2119" s="123">
        <v>55</v>
      </c>
      <c r="X2119" s="123" t="s">
        <v>906</v>
      </c>
      <c r="Y2119" s="120">
        <v>43559</v>
      </c>
      <c r="Z2119" s="121">
        <v>0.375</v>
      </c>
      <c r="AA2119" s="123" t="s">
        <v>661</v>
      </c>
      <c r="AB2119" s="117" t="s">
        <v>582</v>
      </c>
      <c r="AC2119" s="119" t="s">
        <v>398</v>
      </c>
      <c r="AD2119" s="119" t="s">
        <v>398</v>
      </c>
    </row>
    <row r="2120" spans="1:30">
      <c r="A2120" s="117">
        <v>2119</v>
      </c>
      <c r="B2120" s="123" t="s">
        <v>467</v>
      </c>
      <c r="C2120" s="117" t="s">
        <v>5</v>
      </c>
      <c r="D2120" s="117" t="s">
        <v>595</v>
      </c>
      <c r="E2120" s="117">
        <v>2119</v>
      </c>
      <c r="F2120" s="117" t="s">
        <v>923</v>
      </c>
      <c r="G2120" s="117" t="s">
        <v>591</v>
      </c>
      <c r="H2120" s="117" t="s">
        <v>1016</v>
      </c>
      <c r="I2120" s="117" t="s">
        <v>398</v>
      </c>
      <c r="J2120" s="117" t="s">
        <v>398</v>
      </c>
      <c r="K2120" s="117" t="s">
        <v>398</v>
      </c>
      <c r="L2120" s="117" t="s">
        <v>398</v>
      </c>
      <c r="M2120" s="117" t="s">
        <v>398</v>
      </c>
      <c r="N2120" s="117" t="s">
        <v>398</v>
      </c>
      <c r="O2120" s="125" t="s">
        <v>579</v>
      </c>
      <c r="P2120" s="117">
        <v>1</v>
      </c>
      <c r="Q2120" s="117" t="s">
        <v>398</v>
      </c>
      <c r="R2120" s="117" t="s">
        <v>398</v>
      </c>
      <c r="S2120" s="117" t="s">
        <v>398</v>
      </c>
      <c r="T2120" s="117" t="s">
        <v>398</v>
      </c>
      <c r="U2120" s="117" t="s">
        <v>398</v>
      </c>
      <c r="V2120" s="117" t="s">
        <v>398</v>
      </c>
      <c r="W2120" s="123">
        <v>55</v>
      </c>
      <c r="X2120" s="123" t="s">
        <v>906</v>
      </c>
      <c r="Y2120" s="120">
        <v>43559</v>
      </c>
      <c r="Z2120" s="121">
        <v>0.375</v>
      </c>
      <c r="AA2120" s="123" t="s">
        <v>661</v>
      </c>
      <c r="AB2120" s="117" t="s">
        <v>582</v>
      </c>
      <c r="AC2120" s="119" t="s">
        <v>398</v>
      </c>
      <c r="AD2120" s="119" t="s">
        <v>398</v>
      </c>
    </row>
    <row r="2121" spans="1:30">
      <c r="A2121" s="117">
        <v>2120</v>
      </c>
      <c r="B2121" s="123" t="s">
        <v>467</v>
      </c>
      <c r="C2121" s="117" t="s">
        <v>5</v>
      </c>
      <c r="D2121" s="117" t="s">
        <v>595</v>
      </c>
      <c r="E2121" s="117">
        <v>2120</v>
      </c>
      <c r="F2121" s="117" t="s">
        <v>923</v>
      </c>
      <c r="G2121" s="117" t="s">
        <v>591</v>
      </c>
      <c r="H2121" s="117" t="s">
        <v>1016</v>
      </c>
      <c r="I2121" s="117" t="s">
        <v>398</v>
      </c>
      <c r="J2121" s="117" t="s">
        <v>398</v>
      </c>
      <c r="K2121" s="117" t="s">
        <v>398</v>
      </c>
      <c r="L2121" s="117" t="s">
        <v>398</v>
      </c>
      <c r="M2121" s="117" t="s">
        <v>398</v>
      </c>
      <c r="N2121" s="117" t="s">
        <v>398</v>
      </c>
      <c r="O2121" s="125" t="s">
        <v>579</v>
      </c>
      <c r="P2121" s="117">
        <v>1</v>
      </c>
      <c r="Q2121" s="117" t="s">
        <v>398</v>
      </c>
      <c r="R2121" s="117" t="s">
        <v>398</v>
      </c>
      <c r="S2121" s="117" t="s">
        <v>398</v>
      </c>
      <c r="T2121" s="117" t="s">
        <v>398</v>
      </c>
      <c r="U2121" s="117" t="s">
        <v>398</v>
      </c>
      <c r="V2121" s="117" t="s">
        <v>398</v>
      </c>
      <c r="W2121" s="123">
        <v>55</v>
      </c>
      <c r="X2121" s="123" t="s">
        <v>906</v>
      </c>
      <c r="Y2121" s="120">
        <v>43559</v>
      </c>
      <c r="Z2121" s="121">
        <v>0.375</v>
      </c>
      <c r="AA2121" s="123" t="s">
        <v>661</v>
      </c>
      <c r="AB2121" s="117" t="s">
        <v>582</v>
      </c>
      <c r="AC2121" s="119" t="s">
        <v>398</v>
      </c>
      <c r="AD2121" s="119" t="s">
        <v>398</v>
      </c>
    </row>
    <row r="2122" spans="1:30">
      <c r="A2122" s="117">
        <v>2121</v>
      </c>
      <c r="B2122" s="123" t="s">
        <v>467</v>
      </c>
      <c r="C2122" s="117" t="s">
        <v>5</v>
      </c>
      <c r="D2122" s="117" t="s">
        <v>595</v>
      </c>
      <c r="E2122" s="117">
        <v>2121</v>
      </c>
      <c r="F2122" s="117" t="s">
        <v>923</v>
      </c>
      <c r="G2122" s="117" t="s">
        <v>591</v>
      </c>
      <c r="H2122" s="117" t="s">
        <v>1016</v>
      </c>
      <c r="I2122" s="117" t="s">
        <v>398</v>
      </c>
      <c r="J2122" s="117" t="s">
        <v>398</v>
      </c>
      <c r="K2122" s="117" t="s">
        <v>398</v>
      </c>
      <c r="L2122" s="117" t="s">
        <v>398</v>
      </c>
      <c r="M2122" s="117" t="s">
        <v>398</v>
      </c>
      <c r="N2122" s="117" t="s">
        <v>398</v>
      </c>
      <c r="O2122" s="125" t="s">
        <v>579</v>
      </c>
      <c r="P2122" s="117">
        <v>1</v>
      </c>
      <c r="Q2122" s="117" t="s">
        <v>398</v>
      </c>
      <c r="R2122" s="117" t="s">
        <v>398</v>
      </c>
      <c r="S2122" s="117" t="s">
        <v>398</v>
      </c>
      <c r="T2122" s="117" t="s">
        <v>398</v>
      </c>
      <c r="U2122" s="117" t="s">
        <v>398</v>
      </c>
      <c r="V2122" s="117" t="s">
        <v>398</v>
      </c>
      <c r="W2122" s="123">
        <v>55</v>
      </c>
      <c r="X2122" s="123" t="s">
        <v>906</v>
      </c>
      <c r="Y2122" s="120">
        <v>43559</v>
      </c>
      <c r="Z2122" s="121">
        <v>0.375</v>
      </c>
      <c r="AA2122" s="123" t="s">
        <v>661</v>
      </c>
      <c r="AB2122" s="117" t="s">
        <v>582</v>
      </c>
      <c r="AC2122" s="119" t="s">
        <v>398</v>
      </c>
      <c r="AD2122" s="119" t="s">
        <v>398</v>
      </c>
    </row>
    <row r="2123" spans="1:30">
      <c r="A2123" s="117">
        <v>2122</v>
      </c>
      <c r="B2123" s="123" t="s">
        <v>467</v>
      </c>
      <c r="C2123" s="117" t="s">
        <v>5</v>
      </c>
      <c r="D2123" s="117" t="s">
        <v>595</v>
      </c>
      <c r="E2123" s="117">
        <v>2122</v>
      </c>
      <c r="F2123" s="117" t="s">
        <v>923</v>
      </c>
      <c r="G2123" s="117" t="s">
        <v>591</v>
      </c>
      <c r="H2123" s="117" t="s">
        <v>1016</v>
      </c>
      <c r="I2123" s="117" t="s">
        <v>398</v>
      </c>
      <c r="J2123" s="117" t="s">
        <v>398</v>
      </c>
      <c r="K2123" s="117" t="s">
        <v>398</v>
      </c>
      <c r="L2123" s="117" t="s">
        <v>398</v>
      </c>
      <c r="M2123" s="117" t="s">
        <v>398</v>
      </c>
      <c r="N2123" s="117" t="s">
        <v>398</v>
      </c>
      <c r="O2123" s="125" t="s">
        <v>579</v>
      </c>
      <c r="P2123" s="117">
        <v>1</v>
      </c>
      <c r="Q2123" s="117" t="s">
        <v>398</v>
      </c>
      <c r="R2123" s="117" t="s">
        <v>398</v>
      </c>
      <c r="S2123" s="117" t="s">
        <v>398</v>
      </c>
      <c r="T2123" s="117" t="s">
        <v>398</v>
      </c>
      <c r="U2123" s="117" t="s">
        <v>398</v>
      </c>
      <c r="V2123" s="117" t="s">
        <v>398</v>
      </c>
      <c r="W2123" s="123">
        <v>55</v>
      </c>
      <c r="X2123" s="123" t="s">
        <v>906</v>
      </c>
      <c r="Y2123" s="120">
        <v>43559</v>
      </c>
      <c r="Z2123" s="121">
        <v>0.375</v>
      </c>
      <c r="AA2123" s="123" t="s">
        <v>661</v>
      </c>
      <c r="AB2123" s="117" t="s">
        <v>582</v>
      </c>
      <c r="AC2123" s="119" t="s">
        <v>398</v>
      </c>
      <c r="AD2123" s="119" t="s">
        <v>398</v>
      </c>
    </row>
    <row r="2124" spans="1:30">
      <c r="A2124" s="117">
        <v>2123</v>
      </c>
      <c r="B2124" s="123" t="s">
        <v>467</v>
      </c>
      <c r="C2124" s="117" t="s">
        <v>5</v>
      </c>
      <c r="D2124" s="117" t="s">
        <v>595</v>
      </c>
      <c r="E2124" s="117">
        <v>2123</v>
      </c>
      <c r="F2124" s="117" t="s">
        <v>923</v>
      </c>
      <c r="G2124" s="117" t="s">
        <v>591</v>
      </c>
      <c r="H2124" s="117" t="s">
        <v>1016</v>
      </c>
      <c r="I2124" s="117" t="s">
        <v>398</v>
      </c>
      <c r="J2124" s="117" t="s">
        <v>398</v>
      </c>
      <c r="K2124" s="117" t="s">
        <v>398</v>
      </c>
      <c r="L2124" s="117" t="s">
        <v>398</v>
      </c>
      <c r="M2124" s="117" t="s">
        <v>398</v>
      </c>
      <c r="N2124" s="117" t="s">
        <v>398</v>
      </c>
      <c r="O2124" s="125" t="s">
        <v>579</v>
      </c>
      <c r="P2124" s="117">
        <v>1</v>
      </c>
      <c r="Q2124" s="117" t="s">
        <v>398</v>
      </c>
      <c r="R2124" s="117" t="s">
        <v>398</v>
      </c>
      <c r="S2124" s="117" t="s">
        <v>398</v>
      </c>
      <c r="T2124" s="117" t="s">
        <v>398</v>
      </c>
      <c r="U2124" s="117" t="s">
        <v>398</v>
      </c>
      <c r="V2124" s="117" t="s">
        <v>398</v>
      </c>
      <c r="W2124" s="123">
        <v>55</v>
      </c>
      <c r="X2124" s="123" t="s">
        <v>906</v>
      </c>
      <c r="Y2124" s="120">
        <v>43559</v>
      </c>
      <c r="Z2124" s="121">
        <v>0.375</v>
      </c>
      <c r="AA2124" s="123" t="s">
        <v>661</v>
      </c>
      <c r="AB2124" s="117" t="s">
        <v>582</v>
      </c>
      <c r="AC2124" s="119" t="s">
        <v>398</v>
      </c>
      <c r="AD2124" s="119" t="s">
        <v>398</v>
      </c>
    </row>
    <row r="2125" spans="1:30">
      <c r="A2125" s="117">
        <v>2124</v>
      </c>
      <c r="B2125" s="123" t="s">
        <v>467</v>
      </c>
      <c r="C2125" s="117" t="s">
        <v>5</v>
      </c>
      <c r="D2125" s="117" t="s">
        <v>595</v>
      </c>
      <c r="E2125" s="117">
        <v>2124</v>
      </c>
      <c r="F2125" s="117" t="s">
        <v>923</v>
      </c>
      <c r="G2125" s="117" t="s">
        <v>591</v>
      </c>
      <c r="H2125" s="117" t="s">
        <v>1016</v>
      </c>
      <c r="I2125" s="117" t="s">
        <v>398</v>
      </c>
      <c r="J2125" s="117" t="s">
        <v>398</v>
      </c>
      <c r="K2125" s="117" t="s">
        <v>398</v>
      </c>
      <c r="L2125" s="117" t="s">
        <v>398</v>
      </c>
      <c r="M2125" s="117" t="s">
        <v>398</v>
      </c>
      <c r="N2125" s="117" t="s">
        <v>398</v>
      </c>
      <c r="O2125" s="125" t="s">
        <v>579</v>
      </c>
      <c r="P2125" s="117">
        <v>1</v>
      </c>
      <c r="Q2125" s="117" t="s">
        <v>398</v>
      </c>
      <c r="R2125" s="117" t="s">
        <v>398</v>
      </c>
      <c r="S2125" s="117" t="s">
        <v>398</v>
      </c>
      <c r="T2125" s="117" t="s">
        <v>398</v>
      </c>
      <c r="U2125" s="117" t="s">
        <v>398</v>
      </c>
      <c r="V2125" s="117" t="s">
        <v>398</v>
      </c>
      <c r="W2125" s="123">
        <v>55</v>
      </c>
      <c r="X2125" s="123" t="s">
        <v>906</v>
      </c>
      <c r="Y2125" s="120">
        <v>43559</v>
      </c>
      <c r="Z2125" s="121">
        <v>0.375</v>
      </c>
      <c r="AA2125" s="123" t="s">
        <v>661</v>
      </c>
      <c r="AB2125" s="117" t="s">
        <v>582</v>
      </c>
      <c r="AC2125" s="119" t="s">
        <v>398</v>
      </c>
      <c r="AD2125" s="119" t="s">
        <v>398</v>
      </c>
    </row>
    <row r="2126" spans="1:30">
      <c r="A2126" s="117">
        <v>2125</v>
      </c>
      <c r="B2126" s="123" t="s">
        <v>467</v>
      </c>
      <c r="C2126" s="117" t="s">
        <v>5</v>
      </c>
      <c r="D2126" s="117" t="s">
        <v>595</v>
      </c>
      <c r="E2126" s="117">
        <v>2125</v>
      </c>
      <c r="F2126" s="117" t="s">
        <v>923</v>
      </c>
      <c r="G2126" s="117" t="s">
        <v>591</v>
      </c>
      <c r="H2126" s="117" t="s">
        <v>1016</v>
      </c>
      <c r="I2126" s="117" t="s">
        <v>398</v>
      </c>
      <c r="J2126" s="117" t="s">
        <v>398</v>
      </c>
      <c r="K2126" s="117" t="s">
        <v>398</v>
      </c>
      <c r="L2126" s="117" t="s">
        <v>398</v>
      </c>
      <c r="M2126" s="117" t="s">
        <v>398</v>
      </c>
      <c r="N2126" s="117" t="s">
        <v>398</v>
      </c>
      <c r="O2126" s="125" t="s">
        <v>579</v>
      </c>
      <c r="P2126" s="117">
        <v>1</v>
      </c>
      <c r="Q2126" s="117" t="s">
        <v>398</v>
      </c>
      <c r="R2126" s="117" t="s">
        <v>398</v>
      </c>
      <c r="S2126" s="117" t="s">
        <v>398</v>
      </c>
      <c r="T2126" s="117" t="s">
        <v>398</v>
      </c>
      <c r="U2126" s="117" t="s">
        <v>398</v>
      </c>
      <c r="V2126" s="117" t="s">
        <v>398</v>
      </c>
      <c r="W2126" s="123">
        <v>55</v>
      </c>
      <c r="X2126" s="123" t="s">
        <v>906</v>
      </c>
      <c r="Y2126" s="120">
        <v>43559</v>
      </c>
      <c r="Z2126" s="121">
        <v>0.375</v>
      </c>
      <c r="AA2126" s="123" t="s">
        <v>661</v>
      </c>
      <c r="AB2126" s="117" t="s">
        <v>582</v>
      </c>
      <c r="AC2126" s="119" t="s">
        <v>398</v>
      </c>
      <c r="AD2126" s="119" t="s">
        <v>398</v>
      </c>
    </row>
    <row r="2127" spans="1:30">
      <c r="A2127" s="117">
        <v>2126</v>
      </c>
      <c r="B2127" s="123" t="s">
        <v>467</v>
      </c>
      <c r="C2127" s="117" t="s">
        <v>5</v>
      </c>
      <c r="D2127" s="117" t="s">
        <v>595</v>
      </c>
      <c r="E2127" s="117">
        <v>2126</v>
      </c>
      <c r="F2127" s="117" t="s">
        <v>923</v>
      </c>
      <c r="G2127" s="117" t="s">
        <v>591</v>
      </c>
      <c r="H2127" s="117" t="s">
        <v>1016</v>
      </c>
      <c r="I2127" s="117" t="s">
        <v>398</v>
      </c>
      <c r="J2127" s="117" t="s">
        <v>398</v>
      </c>
      <c r="K2127" s="117" t="s">
        <v>398</v>
      </c>
      <c r="L2127" s="117" t="s">
        <v>398</v>
      </c>
      <c r="M2127" s="117" t="s">
        <v>398</v>
      </c>
      <c r="N2127" s="117" t="s">
        <v>398</v>
      </c>
      <c r="O2127" s="125" t="s">
        <v>579</v>
      </c>
      <c r="P2127" s="117">
        <v>1</v>
      </c>
      <c r="Q2127" s="117" t="s">
        <v>398</v>
      </c>
      <c r="R2127" s="117" t="s">
        <v>398</v>
      </c>
      <c r="S2127" s="117" t="s">
        <v>398</v>
      </c>
      <c r="T2127" s="117" t="s">
        <v>398</v>
      </c>
      <c r="U2127" s="117" t="s">
        <v>398</v>
      </c>
      <c r="V2127" s="117" t="s">
        <v>398</v>
      </c>
      <c r="W2127" s="123">
        <v>55</v>
      </c>
      <c r="X2127" s="123" t="s">
        <v>906</v>
      </c>
      <c r="Y2127" s="120">
        <v>43559</v>
      </c>
      <c r="Z2127" s="121">
        <v>0.375</v>
      </c>
      <c r="AA2127" s="123" t="s">
        <v>661</v>
      </c>
      <c r="AB2127" s="117" t="s">
        <v>582</v>
      </c>
      <c r="AC2127" s="119" t="s">
        <v>398</v>
      </c>
      <c r="AD2127" s="119" t="s">
        <v>398</v>
      </c>
    </row>
    <row r="2128" spans="1:30">
      <c r="A2128" s="117">
        <v>2127</v>
      </c>
      <c r="B2128" s="123" t="s">
        <v>467</v>
      </c>
      <c r="C2128" s="117" t="s">
        <v>5</v>
      </c>
      <c r="D2128" s="117" t="s">
        <v>595</v>
      </c>
      <c r="E2128" s="117">
        <v>2127</v>
      </c>
      <c r="F2128" s="117" t="s">
        <v>923</v>
      </c>
      <c r="G2128" s="117" t="s">
        <v>591</v>
      </c>
      <c r="H2128" s="117" t="s">
        <v>1016</v>
      </c>
      <c r="I2128" s="117" t="s">
        <v>398</v>
      </c>
      <c r="J2128" s="117" t="s">
        <v>398</v>
      </c>
      <c r="K2128" s="117" t="s">
        <v>398</v>
      </c>
      <c r="L2128" s="117" t="s">
        <v>398</v>
      </c>
      <c r="M2128" s="117" t="s">
        <v>398</v>
      </c>
      <c r="N2128" s="117" t="s">
        <v>398</v>
      </c>
      <c r="O2128" s="125" t="s">
        <v>579</v>
      </c>
      <c r="P2128" s="117">
        <v>1</v>
      </c>
      <c r="Q2128" s="117" t="s">
        <v>398</v>
      </c>
      <c r="R2128" s="117" t="s">
        <v>398</v>
      </c>
      <c r="S2128" s="117" t="s">
        <v>398</v>
      </c>
      <c r="T2128" s="117" t="s">
        <v>398</v>
      </c>
      <c r="U2128" s="117" t="s">
        <v>398</v>
      </c>
      <c r="V2128" s="117" t="s">
        <v>398</v>
      </c>
      <c r="W2128" s="123">
        <v>55</v>
      </c>
      <c r="X2128" s="123" t="s">
        <v>906</v>
      </c>
      <c r="Y2128" s="120">
        <v>43559</v>
      </c>
      <c r="Z2128" s="121">
        <v>0.375</v>
      </c>
      <c r="AA2128" s="123" t="s">
        <v>661</v>
      </c>
      <c r="AB2128" s="117" t="s">
        <v>582</v>
      </c>
      <c r="AC2128" s="119" t="s">
        <v>398</v>
      </c>
      <c r="AD2128" s="119" t="s">
        <v>398</v>
      </c>
    </row>
    <row r="2129" spans="1:30">
      <c r="A2129" s="117">
        <v>2128</v>
      </c>
      <c r="B2129" s="123" t="s">
        <v>467</v>
      </c>
      <c r="C2129" s="117" t="s">
        <v>5</v>
      </c>
      <c r="D2129" s="117" t="s">
        <v>595</v>
      </c>
      <c r="E2129" s="117">
        <v>2128</v>
      </c>
      <c r="F2129" s="117" t="s">
        <v>923</v>
      </c>
      <c r="G2129" s="117" t="s">
        <v>591</v>
      </c>
      <c r="H2129" s="117" t="s">
        <v>1016</v>
      </c>
      <c r="I2129" s="117" t="s">
        <v>398</v>
      </c>
      <c r="J2129" s="117" t="s">
        <v>398</v>
      </c>
      <c r="K2129" s="117" t="s">
        <v>398</v>
      </c>
      <c r="L2129" s="117" t="s">
        <v>398</v>
      </c>
      <c r="M2129" s="117" t="s">
        <v>398</v>
      </c>
      <c r="N2129" s="117" t="s">
        <v>398</v>
      </c>
      <c r="O2129" s="125" t="s">
        <v>579</v>
      </c>
      <c r="P2129" s="117">
        <v>1</v>
      </c>
      <c r="Q2129" s="117" t="s">
        <v>398</v>
      </c>
      <c r="R2129" s="117" t="s">
        <v>398</v>
      </c>
      <c r="S2129" s="117" t="s">
        <v>398</v>
      </c>
      <c r="T2129" s="117" t="s">
        <v>398</v>
      </c>
      <c r="U2129" s="117" t="s">
        <v>398</v>
      </c>
      <c r="V2129" s="117" t="s">
        <v>398</v>
      </c>
      <c r="W2129" s="123">
        <v>55</v>
      </c>
      <c r="X2129" s="123" t="s">
        <v>906</v>
      </c>
      <c r="Y2129" s="120">
        <v>43559</v>
      </c>
      <c r="Z2129" s="121">
        <v>0.375</v>
      </c>
      <c r="AA2129" s="123" t="s">
        <v>661</v>
      </c>
      <c r="AB2129" s="117" t="s">
        <v>582</v>
      </c>
      <c r="AC2129" s="119" t="s">
        <v>398</v>
      </c>
      <c r="AD2129" s="119" t="s">
        <v>398</v>
      </c>
    </row>
    <row r="2130" spans="1:30">
      <c r="A2130" s="117">
        <v>2129</v>
      </c>
      <c r="B2130" s="123" t="s">
        <v>467</v>
      </c>
      <c r="C2130" s="117" t="s">
        <v>5</v>
      </c>
      <c r="D2130" s="117" t="s">
        <v>595</v>
      </c>
      <c r="E2130" s="117">
        <v>2129</v>
      </c>
      <c r="F2130" s="117" t="s">
        <v>923</v>
      </c>
      <c r="G2130" s="117" t="s">
        <v>591</v>
      </c>
      <c r="H2130" s="117" t="s">
        <v>1016</v>
      </c>
      <c r="I2130" s="117" t="s">
        <v>398</v>
      </c>
      <c r="J2130" s="117" t="s">
        <v>398</v>
      </c>
      <c r="K2130" s="117" t="s">
        <v>398</v>
      </c>
      <c r="L2130" s="117" t="s">
        <v>398</v>
      </c>
      <c r="M2130" s="117" t="s">
        <v>398</v>
      </c>
      <c r="N2130" s="117" t="s">
        <v>398</v>
      </c>
      <c r="O2130" s="125" t="s">
        <v>579</v>
      </c>
      <c r="P2130" s="117">
        <v>1</v>
      </c>
      <c r="Q2130" s="117" t="s">
        <v>398</v>
      </c>
      <c r="R2130" s="117" t="s">
        <v>398</v>
      </c>
      <c r="S2130" s="117" t="s">
        <v>398</v>
      </c>
      <c r="T2130" s="117" t="s">
        <v>398</v>
      </c>
      <c r="U2130" s="117" t="s">
        <v>398</v>
      </c>
      <c r="V2130" s="117" t="s">
        <v>398</v>
      </c>
      <c r="W2130" s="123">
        <v>55</v>
      </c>
      <c r="X2130" s="123" t="s">
        <v>906</v>
      </c>
      <c r="Y2130" s="120">
        <v>43559</v>
      </c>
      <c r="Z2130" s="121">
        <v>0.375</v>
      </c>
      <c r="AA2130" s="123" t="s">
        <v>661</v>
      </c>
      <c r="AB2130" s="117" t="s">
        <v>582</v>
      </c>
      <c r="AC2130" s="119" t="s">
        <v>398</v>
      </c>
      <c r="AD2130" s="119" t="s">
        <v>398</v>
      </c>
    </row>
    <row r="2131" spans="1:30">
      <c r="A2131" s="117">
        <v>2130</v>
      </c>
      <c r="B2131" s="123" t="s">
        <v>467</v>
      </c>
      <c r="C2131" s="117" t="s">
        <v>5</v>
      </c>
      <c r="D2131" s="117" t="s">
        <v>595</v>
      </c>
      <c r="E2131" s="117">
        <v>2130</v>
      </c>
      <c r="F2131" s="117" t="s">
        <v>923</v>
      </c>
      <c r="G2131" s="117" t="s">
        <v>591</v>
      </c>
      <c r="H2131" s="117" t="s">
        <v>1016</v>
      </c>
      <c r="I2131" s="117" t="s">
        <v>398</v>
      </c>
      <c r="J2131" s="117" t="s">
        <v>398</v>
      </c>
      <c r="K2131" s="117" t="s">
        <v>398</v>
      </c>
      <c r="L2131" s="117" t="s">
        <v>398</v>
      </c>
      <c r="M2131" s="117" t="s">
        <v>398</v>
      </c>
      <c r="N2131" s="117" t="s">
        <v>398</v>
      </c>
      <c r="O2131" s="125" t="s">
        <v>579</v>
      </c>
      <c r="P2131" s="117">
        <v>1</v>
      </c>
      <c r="Q2131" s="117" t="s">
        <v>398</v>
      </c>
      <c r="R2131" s="117" t="s">
        <v>398</v>
      </c>
      <c r="S2131" s="117" t="s">
        <v>398</v>
      </c>
      <c r="T2131" s="117" t="s">
        <v>398</v>
      </c>
      <c r="U2131" s="117" t="s">
        <v>398</v>
      </c>
      <c r="V2131" s="117" t="s">
        <v>398</v>
      </c>
      <c r="W2131" s="123">
        <v>55</v>
      </c>
      <c r="X2131" s="123" t="s">
        <v>906</v>
      </c>
      <c r="Y2131" s="120">
        <v>43559</v>
      </c>
      <c r="Z2131" s="121">
        <v>0.375</v>
      </c>
      <c r="AA2131" s="123" t="s">
        <v>661</v>
      </c>
      <c r="AB2131" s="117" t="s">
        <v>582</v>
      </c>
      <c r="AC2131" s="119" t="s">
        <v>398</v>
      </c>
      <c r="AD2131" s="119" t="s">
        <v>398</v>
      </c>
    </row>
    <row r="2132" spans="1:30">
      <c r="A2132" s="117">
        <v>2131</v>
      </c>
      <c r="B2132" s="123" t="s">
        <v>467</v>
      </c>
      <c r="C2132" s="117" t="s">
        <v>5</v>
      </c>
      <c r="D2132" s="117" t="s">
        <v>595</v>
      </c>
      <c r="E2132" s="117">
        <v>2131</v>
      </c>
      <c r="F2132" s="117" t="s">
        <v>923</v>
      </c>
      <c r="G2132" s="117" t="s">
        <v>591</v>
      </c>
      <c r="H2132" s="117" t="s">
        <v>1016</v>
      </c>
      <c r="I2132" s="117" t="s">
        <v>398</v>
      </c>
      <c r="J2132" s="117" t="s">
        <v>398</v>
      </c>
      <c r="K2132" s="117" t="s">
        <v>398</v>
      </c>
      <c r="L2132" s="117" t="s">
        <v>398</v>
      </c>
      <c r="M2132" s="117" t="s">
        <v>398</v>
      </c>
      <c r="N2132" s="117" t="s">
        <v>398</v>
      </c>
      <c r="O2132" s="125" t="s">
        <v>579</v>
      </c>
      <c r="P2132" s="117">
        <v>1</v>
      </c>
      <c r="Q2132" s="117" t="s">
        <v>398</v>
      </c>
      <c r="R2132" s="117" t="s">
        <v>398</v>
      </c>
      <c r="S2132" s="117" t="s">
        <v>398</v>
      </c>
      <c r="T2132" s="117" t="s">
        <v>398</v>
      </c>
      <c r="U2132" s="117" t="s">
        <v>398</v>
      </c>
      <c r="V2132" s="117" t="s">
        <v>398</v>
      </c>
      <c r="W2132" s="123">
        <v>55</v>
      </c>
      <c r="X2132" s="123" t="s">
        <v>906</v>
      </c>
      <c r="Y2132" s="120">
        <v>43559</v>
      </c>
      <c r="Z2132" s="121">
        <v>0.375</v>
      </c>
      <c r="AA2132" s="123" t="s">
        <v>661</v>
      </c>
      <c r="AB2132" s="117" t="s">
        <v>582</v>
      </c>
      <c r="AC2132" s="119" t="s">
        <v>398</v>
      </c>
      <c r="AD2132" s="119" t="s">
        <v>398</v>
      </c>
    </row>
    <row r="2133" spans="1:30">
      <c r="A2133" s="117">
        <v>2132</v>
      </c>
      <c r="B2133" s="123" t="s">
        <v>467</v>
      </c>
      <c r="C2133" s="117" t="s">
        <v>5</v>
      </c>
      <c r="D2133" s="117" t="s">
        <v>595</v>
      </c>
      <c r="E2133" s="117">
        <v>2132</v>
      </c>
      <c r="F2133" s="117" t="s">
        <v>923</v>
      </c>
      <c r="G2133" s="117" t="s">
        <v>591</v>
      </c>
      <c r="H2133" s="117" t="s">
        <v>1016</v>
      </c>
      <c r="I2133" s="117" t="s">
        <v>398</v>
      </c>
      <c r="J2133" s="117" t="s">
        <v>398</v>
      </c>
      <c r="K2133" s="117" t="s">
        <v>398</v>
      </c>
      <c r="L2133" s="117" t="s">
        <v>398</v>
      </c>
      <c r="M2133" s="117" t="s">
        <v>398</v>
      </c>
      <c r="N2133" s="117" t="s">
        <v>398</v>
      </c>
      <c r="O2133" s="125" t="s">
        <v>579</v>
      </c>
      <c r="P2133" s="117">
        <v>1</v>
      </c>
      <c r="Q2133" s="117" t="s">
        <v>398</v>
      </c>
      <c r="R2133" s="117" t="s">
        <v>398</v>
      </c>
      <c r="S2133" s="117" t="s">
        <v>398</v>
      </c>
      <c r="T2133" s="117" t="s">
        <v>398</v>
      </c>
      <c r="U2133" s="117" t="s">
        <v>398</v>
      </c>
      <c r="V2133" s="117" t="s">
        <v>398</v>
      </c>
      <c r="W2133" s="123">
        <v>55</v>
      </c>
      <c r="X2133" s="123" t="s">
        <v>906</v>
      </c>
      <c r="Y2133" s="120">
        <v>43559</v>
      </c>
      <c r="Z2133" s="121">
        <v>0.375</v>
      </c>
      <c r="AA2133" s="123" t="s">
        <v>661</v>
      </c>
      <c r="AB2133" s="117" t="s">
        <v>582</v>
      </c>
      <c r="AC2133" s="119" t="s">
        <v>398</v>
      </c>
      <c r="AD2133" s="119" t="s">
        <v>398</v>
      </c>
    </row>
    <row r="2134" spans="1:30">
      <c r="A2134" s="117">
        <v>2133</v>
      </c>
      <c r="B2134" s="123" t="s">
        <v>467</v>
      </c>
      <c r="C2134" s="117" t="s">
        <v>5</v>
      </c>
      <c r="D2134" s="117" t="s">
        <v>595</v>
      </c>
      <c r="E2134" s="117">
        <v>2133</v>
      </c>
      <c r="F2134" s="117" t="s">
        <v>923</v>
      </c>
      <c r="G2134" s="117" t="s">
        <v>591</v>
      </c>
      <c r="H2134" s="117" t="s">
        <v>1016</v>
      </c>
      <c r="I2134" s="117" t="s">
        <v>398</v>
      </c>
      <c r="J2134" s="117" t="s">
        <v>398</v>
      </c>
      <c r="K2134" s="117" t="s">
        <v>398</v>
      </c>
      <c r="L2134" s="117" t="s">
        <v>398</v>
      </c>
      <c r="M2134" s="117" t="s">
        <v>398</v>
      </c>
      <c r="N2134" s="117" t="s">
        <v>398</v>
      </c>
      <c r="O2134" s="125" t="s">
        <v>579</v>
      </c>
      <c r="P2134" s="117">
        <v>1</v>
      </c>
      <c r="Q2134" s="117" t="s">
        <v>398</v>
      </c>
      <c r="R2134" s="117" t="s">
        <v>398</v>
      </c>
      <c r="S2134" s="117" t="s">
        <v>398</v>
      </c>
      <c r="T2134" s="117" t="s">
        <v>398</v>
      </c>
      <c r="U2134" s="117" t="s">
        <v>398</v>
      </c>
      <c r="V2134" s="117" t="s">
        <v>398</v>
      </c>
      <c r="W2134" s="123">
        <v>55</v>
      </c>
      <c r="X2134" s="123" t="s">
        <v>906</v>
      </c>
      <c r="Y2134" s="120">
        <v>43559</v>
      </c>
      <c r="Z2134" s="121">
        <v>0.375</v>
      </c>
      <c r="AA2134" s="123" t="s">
        <v>661</v>
      </c>
      <c r="AB2134" s="117" t="s">
        <v>582</v>
      </c>
      <c r="AC2134" s="119" t="s">
        <v>398</v>
      </c>
      <c r="AD2134" s="119" t="s">
        <v>398</v>
      </c>
    </row>
    <row r="2135" spans="1:30">
      <c r="A2135" s="117">
        <v>2134</v>
      </c>
      <c r="B2135" s="123" t="s">
        <v>467</v>
      </c>
      <c r="C2135" s="117" t="s">
        <v>5</v>
      </c>
      <c r="D2135" s="117" t="s">
        <v>595</v>
      </c>
      <c r="E2135" s="117">
        <v>2134</v>
      </c>
      <c r="F2135" s="117" t="s">
        <v>923</v>
      </c>
      <c r="G2135" s="117" t="s">
        <v>591</v>
      </c>
      <c r="H2135" s="117" t="s">
        <v>1016</v>
      </c>
      <c r="I2135" s="117" t="s">
        <v>398</v>
      </c>
      <c r="J2135" s="117" t="s">
        <v>398</v>
      </c>
      <c r="K2135" s="117" t="s">
        <v>398</v>
      </c>
      <c r="L2135" s="117" t="s">
        <v>398</v>
      </c>
      <c r="M2135" s="117" t="s">
        <v>398</v>
      </c>
      <c r="N2135" s="117" t="s">
        <v>398</v>
      </c>
      <c r="O2135" s="125" t="s">
        <v>579</v>
      </c>
      <c r="P2135" s="117">
        <v>1</v>
      </c>
      <c r="Q2135" s="117" t="s">
        <v>398</v>
      </c>
      <c r="R2135" s="117" t="s">
        <v>398</v>
      </c>
      <c r="S2135" s="117" t="s">
        <v>398</v>
      </c>
      <c r="T2135" s="117" t="s">
        <v>398</v>
      </c>
      <c r="U2135" s="117" t="s">
        <v>398</v>
      </c>
      <c r="V2135" s="117" t="s">
        <v>398</v>
      </c>
      <c r="W2135" s="123">
        <v>55</v>
      </c>
      <c r="X2135" s="123" t="s">
        <v>906</v>
      </c>
      <c r="Y2135" s="120">
        <v>43559</v>
      </c>
      <c r="Z2135" s="121">
        <v>0.375</v>
      </c>
      <c r="AA2135" s="123" t="s">
        <v>661</v>
      </c>
      <c r="AB2135" s="117" t="s">
        <v>582</v>
      </c>
      <c r="AC2135" s="119" t="s">
        <v>398</v>
      </c>
      <c r="AD2135" s="119" t="s">
        <v>398</v>
      </c>
    </row>
    <row r="2136" spans="1:30">
      <c r="A2136" s="117">
        <v>2135</v>
      </c>
      <c r="B2136" s="123" t="s">
        <v>467</v>
      </c>
      <c r="C2136" s="117" t="s">
        <v>5</v>
      </c>
      <c r="D2136" s="117" t="s">
        <v>595</v>
      </c>
      <c r="E2136" s="117">
        <v>2135</v>
      </c>
      <c r="F2136" s="117" t="s">
        <v>923</v>
      </c>
      <c r="G2136" s="117" t="s">
        <v>591</v>
      </c>
      <c r="H2136" s="117" t="s">
        <v>1016</v>
      </c>
      <c r="I2136" s="117" t="s">
        <v>398</v>
      </c>
      <c r="J2136" s="117" t="s">
        <v>398</v>
      </c>
      <c r="K2136" s="117" t="s">
        <v>398</v>
      </c>
      <c r="L2136" s="117" t="s">
        <v>398</v>
      </c>
      <c r="M2136" s="117" t="s">
        <v>398</v>
      </c>
      <c r="N2136" s="117" t="s">
        <v>398</v>
      </c>
      <c r="O2136" s="125" t="s">
        <v>579</v>
      </c>
      <c r="P2136" s="117">
        <v>1</v>
      </c>
      <c r="Q2136" s="117" t="s">
        <v>398</v>
      </c>
      <c r="R2136" s="117" t="s">
        <v>398</v>
      </c>
      <c r="S2136" s="117" t="s">
        <v>398</v>
      </c>
      <c r="T2136" s="117" t="s">
        <v>398</v>
      </c>
      <c r="U2136" s="117" t="s">
        <v>398</v>
      </c>
      <c r="V2136" s="117" t="s">
        <v>398</v>
      </c>
      <c r="W2136" s="123">
        <v>55</v>
      </c>
      <c r="X2136" s="123" t="s">
        <v>906</v>
      </c>
      <c r="Y2136" s="120">
        <v>43559</v>
      </c>
      <c r="Z2136" s="121">
        <v>0.375</v>
      </c>
      <c r="AA2136" s="123" t="s">
        <v>661</v>
      </c>
      <c r="AB2136" s="117" t="s">
        <v>582</v>
      </c>
      <c r="AC2136" s="119" t="s">
        <v>398</v>
      </c>
      <c r="AD2136" s="119" t="s">
        <v>398</v>
      </c>
    </row>
    <row r="2137" spans="1:30">
      <c r="A2137" s="117">
        <v>2136</v>
      </c>
      <c r="B2137" s="123" t="s">
        <v>467</v>
      </c>
      <c r="C2137" s="117" t="s">
        <v>5</v>
      </c>
      <c r="D2137" s="117" t="s">
        <v>595</v>
      </c>
      <c r="E2137" s="117">
        <v>2136</v>
      </c>
      <c r="F2137" s="117" t="s">
        <v>923</v>
      </c>
      <c r="G2137" s="117" t="s">
        <v>591</v>
      </c>
      <c r="H2137" s="117" t="s">
        <v>1016</v>
      </c>
      <c r="I2137" s="117" t="s">
        <v>398</v>
      </c>
      <c r="J2137" s="117" t="s">
        <v>398</v>
      </c>
      <c r="K2137" s="117" t="s">
        <v>398</v>
      </c>
      <c r="L2137" s="117" t="s">
        <v>398</v>
      </c>
      <c r="M2137" s="117" t="s">
        <v>398</v>
      </c>
      <c r="N2137" s="117" t="s">
        <v>398</v>
      </c>
      <c r="O2137" s="125" t="s">
        <v>579</v>
      </c>
      <c r="P2137" s="117">
        <v>1</v>
      </c>
      <c r="Q2137" s="117" t="s">
        <v>398</v>
      </c>
      <c r="R2137" s="117" t="s">
        <v>398</v>
      </c>
      <c r="S2137" s="117" t="s">
        <v>398</v>
      </c>
      <c r="T2137" s="117" t="s">
        <v>398</v>
      </c>
      <c r="U2137" s="117" t="s">
        <v>398</v>
      </c>
      <c r="V2137" s="117" t="s">
        <v>398</v>
      </c>
      <c r="W2137" s="123">
        <v>55</v>
      </c>
      <c r="X2137" s="123" t="s">
        <v>906</v>
      </c>
      <c r="Y2137" s="120">
        <v>43559</v>
      </c>
      <c r="Z2137" s="121">
        <v>0.375</v>
      </c>
      <c r="AA2137" s="123" t="s">
        <v>661</v>
      </c>
      <c r="AB2137" s="117" t="s">
        <v>582</v>
      </c>
      <c r="AC2137" s="119" t="s">
        <v>398</v>
      </c>
      <c r="AD2137" s="119" t="s">
        <v>398</v>
      </c>
    </row>
    <row r="2138" spans="1:30">
      <c r="A2138" s="117">
        <v>2137</v>
      </c>
      <c r="B2138" s="123" t="s">
        <v>467</v>
      </c>
      <c r="C2138" s="117" t="s">
        <v>5</v>
      </c>
      <c r="D2138" s="117" t="s">
        <v>595</v>
      </c>
      <c r="E2138" s="117">
        <v>2137</v>
      </c>
      <c r="F2138" s="117" t="s">
        <v>923</v>
      </c>
      <c r="G2138" s="117" t="s">
        <v>591</v>
      </c>
      <c r="H2138" s="117" t="s">
        <v>1016</v>
      </c>
      <c r="I2138" s="117" t="s">
        <v>398</v>
      </c>
      <c r="J2138" s="117" t="s">
        <v>398</v>
      </c>
      <c r="K2138" s="117" t="s">
        <v>398</v>
      </c>
      <c r="L2138" s="117" t="s">
        <v>398</v>
      </c>
      <c r="M2138" s="117" t="s">
        <v>398</v>
      </c>
      <c r="N2138" s="117" t="s">
        <v>398</v>
      </c>
      <c r="O2138" s="125" t="s">
        <v>579</v>
      </c>
      <c r="P2138" s="117">
        <v>1</v>
      </c>
      <c r="Q2138" s="117" t="s">
        <v>398</v>
      </c>
      <c r="R2138" s="117" t="s">
        <v>398</v>
      </c>
      <c r="S2138" s="117" t="s">
        <v>398</v>
      </c>
      <c r="T2138" s="117" t="s">
        <v>398</v>
      </c>
      <c r="U2138" s="117" t="s">
        <v>398</v>
      </c>
      <c r="V2138" s="117" t="s">
        <v>398</v>
      </c>
      <c r="W2138" s="123">
        <v>55</v>
      </c>
      <c r="X2138" s="123" t="s">
        <v>906</v>
      </c>
      <c r="Y2138" s="120">
        <v>43559</v>
      </c>
      <c r="Z2138" s="121">
        <v>0.375</v>
      </c>
      <c r="AA2138" s="123" t="s">
        <v>661</v>
      </c>
      <c r="AB2138" s="117" t="s">
        <v>582</v>
      </c>
      <c r="AC2138" s="119" t="s">
        <v>398</v>
      </c>
      <c r="AD2138" s="119" t="s">
        <v>398</v>
      </c>
    </row>
    <row r="2139" spans="1:30">
      <c r="A2139" s="117">
        <v>2138</v>
      </c>
      <c r="B2139" s="123" t="s">
        <v>467</v>
      </c>
      <c r="C2139" s="117" t="s">
        <v>5</v>
      </c>
      <c r="D2139" s="117" t="s">
        <v>595</v>
      </c>
      <c r="E2139" s="117">
        <v>2138</v>
      </c>
      <c r="F2139" s="117" t="s">
        <v>923</v>
      </c>
      <c r="G2139" s="117" t="s">
        <v>591</v>
      </c>
      <c r="H2139" s="117" t="s">
        <v>1016</v>
      </c>
      <c r="I2139" s="117" t="s">
        <v>398</v>
      </c>
      <c r="J2139" s="117" t="s">
        <v>398</v>
      </c>
      <c r="K2139" s="117" t="s">
        <v>398</v>
      </c>
      <c r="L2139" s="117" t="s">
        <v>398</v>
      </c>
      <c r="M2139" s="117" t="s">
        <v>398</v>
      </c>
      <c r="N2139" s="117" t="s">
        <v>398</v>
      </c>
      <c r="O2139" s="125" t="s">
        <v>579</v>
      </c>
      <c r="P2139" s="117">
        <v>1</v>
      </c>
      <c r="Q2139" s="117" t="s">
        <v>398</v>
      </c>
      <c r="R2139" s="117" t="s">
        <v>398</v>
      </c>
      <c r="S2139" s="117" t="s">
        <v>398</v>
      </c>
      <c r="T2139" s="117" t="s">
        <v>398</v>
      </c>
      <c r="U2139" s="117" t="s">
        <v>398</v>
      </c>
      <c r="V2139" s="117" t="s">
        <v>398</v>
      </c>
      <c r="W2139" s="123">
        <v>55</v>
      </c>
      <c r="X2139" s="123" t="s">
        <v>906</v>
      </c>
      <c r="Y2139" s="120">
        <v>43559</v>
      </c>
      <c r="Z2139" s="121">
        <v>0.375</v>
      </c>
      <c r="AA2139" s="123" t="s">
        <v>661</v>
      </c>
      <c r="AB2139" s="117" t="s">
        <v>582</v>
      </c>
      <c r="AC2139" s="119" t="s">
        <v>398</v>
      </c>
      <c r="AD2139" s="119" t="s">
        <v>398</v>
      </c>
    </row>
    <row r="2140" spans="1:30">
      <c r="A2140" s="117">
        <v>2139</v>
      </c>
      <c r="B2140" s="123" t="s">
        <v>467</v>
      </c>
      <c r="C2140" s="117" t="s">
        <v>5</v>
      </c>
      <c r="D2140" s="117" t="s">
        <v>595</v>
      </c>
      <c r="E2140" s="117">
        <v>2139</v>
      </c>
      <c r="F2140" s="117" t="s">
        <v>923</v>
      </c>
      <c r="G2140" s="117" t="s">
        <v>591</v>
      </c>
      <c r="H2140" s="117" t="s">
        <v>1016</v>
      </c>
      <c r="I2140" s="117" t="s">
        <v>398</v>
      </c>
      <c r="J2140" s="117" t="s">
        <v>398</v>
      </c>
      <c r="K2140" s="117" t="s">
        <v>398</v>
      </c>
      <c r="L2140" s="117" t="s">
        <v>398</v>
      </c>
      <c r="M2140" s="117" t="s">
        <v>398</v>
      </c>
      <c r="N2140" s="117" t="s">
        <v>398</v>
      </c>
      <c r="O2140" s="125" t="s">
        <v>579</v>
      </c>
      <c r="P2140" s="117">
        <v>1</v>
      </c>
      <c r="Q2140" s="117" t="s">
        <v>398</v>
      </c>
      <c r="R2140" s="117" t="s">
        <v>398</v>
      </c>
      <c r="S2140" s="117" t="s">
        <v>398</v>
      </c>
      <c r="T2140" s="117" t="s">
        <v>398</v>
      </c>
      <c r="U2140" s="117" t="s">
        <v>398</v>
      </c>
      <c r="V2140" s="117" t="s">
        <v>398</v>
      </c>
      <c r="W2140" s="123">
        <v>55</v>
      </c>
      <c r="X2140" s="123" t="s">
        <v>906</v>
      </c>
      <c r="Y2140" s="120">
        <v>43559</v>
      </c>
      <c r="Z2140" s="121">
        <v>0.375</v>
      </c>
      <c r="AA2140" s="123" t="s">
        <v>661</v>
      </c>
      <c r="AB2140" s="117" t="s">
        <v>582</v>
      </c>
      <c r="AC2140" s="119" t="s">
        <v>398</v>
      </c>
      <c r="AD2140" s="119" t="s">
        <v>398</v>
      </c>
    </row>
    <row r="2141" spans="1:30">
      <c r="A2141" s="117">
        <v>2140</v>
      </c>
      <c r="B2141" s="123" t="s">
        <v>467</v>
      </c>
      <c r="C2141" s="117" t="s">
        <v>5</v>
      </c>
      <c r="D2141" s="117" t="s">
        <v>595</v>
      </c>
      <c r="E2141" s="117">
        <v>2140</v>
      </c>
      <c r="F2141" s="117" t="s">
        <v>923</v>
      </c>
      <c r="G2141" s="117" t="s">
        <v>591</v>
      </c>
      <c r="H2141" s="117" t="s">
        <v>1016</v>
      </c>
      <c r="I2141" s="117" t="s">
        <v>398</v>
      </c>
      <c r="J2141" s="117" t="s">
        <v>398</v>
      </c>
      <c r="K2141" s="117" t="s">
        <v>398</v>
      </c>
      <c r="L2141" s="117" t="s">
        <v>398</v>
      </c>
      <c r="M2141" s="117" t="s">
        <v>398</v>
      </c>
      <c r="N2141" s="117" t="s">
        <v>398</v>
      </c>
      <c r="O2141" s="125" t="s">
        <v>579</v>
      </c>
      <c r="P2141" s="117">
        <v>1</v>
      </c>
      <c r="Q2141" s="117" t="s">
        <v>398</v>
      </c>
      <c r="R2141" s="117" t="s">
        <v>398</v>
      </c>
      <c r="S2141" s="117" t="s">
        <v>398</v>
      </c>
      <c r="T2141" s="117" t="s">
        <v>398</v>
      </c>
      <c r="U2141" s="117" t="s">
        <v>398</v>
      </c>
      <c r="V2141" s="117" t="s">
        <v>398</v>
      </c>
      <c r="W2141" s="123">
        <v>55</v>
      </c>
      <c r="X2141" s="123" t="s">
        <v>906</v>
      </c>
      <c r="Y2141" s="120">
        <v>43559</v>
      </c>
      <c r="Z2141" s="121">
        <v>0.375</v>
      </c>
      <c r="AA2141" s="123" t="s">
        <v>661</v>
      </c>
      <c r="AB2141" s="117" t="s">
        <v>582</v>
      </c>
      <c r="AC2141" s="119" t="s">
        <v>398</v>
      </c>
      <c r="AD2141" s="119" t="s">
        <v>398</v>
      </c>
    </row>
    <row r="2142" spans="1:30">
      <c r="A2142" s="117">
        <v>2141</v>
      </c>
      <c r="B2142" s="123" t="s">
        <v>467</v>
      </c>
      <c r="C2142" s="117" t="s">
        <v>5</v>
      </c>
      <c r="D2142" s="117" t="s">
        <v>595</v>
      </c>
      <c r="E2142" s="117">
        <v>2141</v>
      </c>
      <c r="F2142" s="117" t="s">
        <v>923</v>
      </c>
      <c r="G2142" s="117" t="s">
        <v>591</v>
      </c>
      <c r="H2142" s="117" t="s">
        <v>1016</v>
      </c>
      <c r="I2142" s="117" t="s">
        <v>398</v>
      </c>
      <c r="J2142" s="117" t="s">
        <v>398</v>
      </c>
      <c r="K2142" s="117" t="s">
        <v>398</v>
      </c>
      <c r="L2142" s="117" t="s">
        <v>398</v>
      </c>
      <c r="M2142" s="117" t="s">
        <v>398</v>
      </c>
      <c r="N2142" s="117" t="s">
        <v>398</v>
      </c>
      <c r="O2142" s="125" t="s">
        <v>579</v>
      </c>
      <c r="P2142" s="117">
        <v>1</v>
      </c>
      <c r="Q2142" s="117" t="s">
        <v>398</v>
      </c>
      <c r="R2142" s="117" t="s">
        <v>398</v>
      </c>
      <c r="S2142" s="117" t="s">
        <v>398</v>
      </c>
      <c r="T2142" s="117" t="s">
        <v>398</v>
      </c>
      <c r="U2142" s="117" t="s">
        <v>398</v>
      </c>
      <c r="V2142" s="117" t="s">
        <v>398</v>
      </c>
      <c r="W2142" s="123">
        <v>55</v>
      </c>
      <c r="X2142" s="123" t="s">
        <v>906</v>
      </c>
      <c r="Y2142" s="120">
        <v>43559</v>
      </c>
      <c r="Z2142" s="121">
        <v>0.375</v>
      </c>
      <c r="AA2142" s="123" t="s">
        <v>661</v>
      </c>
      <c r="AB2142" s="117" t="s">
        <v>582</v>
      </c>
      <c r="AC2142" s="119" t="s">
        <v>398</v>
      </c>
      <c r="AD2142" s="119" t="s">
        <v>398</v>
      </c>
    </row>
    <row r="2143" spans="1:30">
      <c r="A2143" s="117">
        <v>2142</v>
      </c>
      <c r="B2143" s="123" t="s">
        <v>467</v>
      </c>
      <c r="C2143" s="117" t="s">
        <v>5</v>
      </c>
      <c r="D2143" s="117" t="s">
        <v>595</v>
      </c>
      <c r="E2143" s="117">
        <v>2142</v>
      </c>
      <c r="F2143" s="117" t="s">
        <v>923</v>
      </c>
      <c r="G2143" s="117" t="s">
        <v>591</v>
      </c>
      <c r="H2143" s="117" t="s">
        <v>1016</v>
      </c>
      <c r="I2143" s="117" t="s">
        <v>398</v>
      </c>
      <c r="J2143" s="117" t="s">
        <v>398</v>
      </c>
      <c r="K2143" s="117" t="s">
        <v>398</v>
      </c>
      <c r="L2143" s="117" t="s">
        <v>398</v>
      </c>
      <c r="M2143" s="117" t="s">
        <v>398</v>
      </c>
      <c r="N2143" s="117" t="s">
        <v>398</v>
      </c>
      <c r="O2143" s="125" t="s">
        <v>579</v>
      </c>
      <c r="P2143" s="117">
        <v>1</v>
      </c>
      <c r="Q2143" s="117" t="s">
        <v>398</v>
      </c>
      <c r="R2143" s="117" t="s">
        <v>398</v>
      </c>
      <c r="S2143" s="117" t="s">
        <v>398</v>
      </c>
      <c r="T2143" s="117" t="s">
        <v>398</v>
      </c>
      <c r="U2143" s="117" t="s">
        <v>398</v>
      </c>
      <c r="V2143" s="117" t="s">
        <v>398</v>
      </c>
      <c r="W2143" s="123">
        <v>55</v>
      </c>
      <c r="X2143" s="123" t="s">
        <v>906</v>
      </c>
      <c r="Y2143" s="120">
        <v>43559</v>
      </c>
      <c r="Z2143" s="121">
        <v>0.375</v>
      </c>
      <c r="AA2143" s="123" t="s">
        <v>661</v>
      </c>
      <c r="AB2143" s="117" t="s">
        <v>582</v>
      </c>
      <c r="AC2143" s="119" t="s">
        <v>398</v>
      </c>
      <c r="AD2143" s="119" t="s">
        <v>398</v>
      </c>
    </row>
    <row r="2144" spans="1:30">
      <c r="A2144" s="117">
        <v>2143</v>
      </c>
      <c r="B2144" s="123" t="s">
        <v>467</v>
      </c>
      <c r="C2144" s="117" t="s">
        <v>5</v>
      </c>
      <c r="D2144" s="117" t="s">
        <v>595</v>
      </c>
      <c r="E2144" s="117">
        <v>2143</v>
      </c>
      <c r="F2144" s="117" t="s">
        <v>923</v>
      </c>
      <c r="G2144" s="117" t="s">
        <v>591</v>
      </c>
      <c r="H2144" s="117" t="s">
        <v>1016</v>
      </c>
      <c r="I2144" s="117" t="s">
        <v>398</v>
      </c>
      <c r="J2144" s="117" t="s">
        <v>398</v>
      </c>
      <c r="K2144" s="117" t="s">
        <v>398</v>
      </c>
      <c r="L2144" s="117" t="s">
        <v>398</v>
      </c>
      <c r="M2144" s="117" t="s">
        <v>398</v>
      </c>
      <c r="N2144" s="117" t="s">
        <v>398</v>
      </c>
      <c r="O2144" s="125" t="s">
        <v>579</v>
      </c>
      <c r="P2144" s="117">
        <v>1</v>
      </c>
      <c r="Q2144" s="117" t="s">
        <v>398</v>
      </c>
      <c r="R2144" s="117" t="s">
        <v>398</v>
      </c>
      <c r="S2144" s="117" t="s">
        <v>398</v>
      </c>
      <c r="T2144" s="117" t="s">
        <v>398</v>
      </c>
      <c r="U2144" s="117" t="s">
        <v>398</v>
      </c>
      <c r="V2144" s="117" t="s">
        <v>398</v>
      </c>
      <c r="W2144" s="123">
        <v>55</v>
      </c>
      <c r="X2144" s="123" t="s">
        <v>906</v>
      </c>
      <c r="Y2144" s="120">
        <v>43559</v>
      </c>
      <c r="Z2144" s="121">
        <v>0.375</v>
      </c>
      <c r="AA2144" s="123" t="s">
        <v>661</v>
      </c>
      <c r="AB2144" s="117" t="s">
        <v>582</v>
      </c>
      <c r="AC2144" s="119" t="s">
        <v>398</v>
      </c>
      <c r="AD2144" s="119" t="s">
        <v>398</v>
      </c>
    </row>
    <row r="2145" spans="1:30">
      <c r="A2145" s="117">
        <v>2144</v>
      </c>
      <c r="B2145" s="123" t="s">
        <v>467</v>
      </c>
      <c r="C2145" s="117" t="s">
        <v>5</v>
      </c>
      <c r="D2145" s="117" t="s">
        <v>595</v>
      </c>
      <c r="E2145" s="117">
        <v>2144</v>
      </c>
      <c r="F2145" s="117" t="s">
        <v>923</v>
      </c>
      <c r="G2145" s="117" t="s">
        <v>591</v>
      </c>
      <c r="H2145" s="117" t="s">
        <v>1016</v>
      </c>
      <c r="I2145" s="117" t="s">
        <v>398</v>
      </c>
      <c r="J2145" s="117" t="s">
        <v>398</v>
      </c>
      <c r="K2145" s="117" t="s">
        <v>398</v>
      </c>
      <c r="L2145" s="117" t="s">
        <v>398</v>
      </c>
      <c r="M2145" s="117" t="s">
        <v>398</v>
      </c>
      <c r="N2145" s="117" t="s">
        <v>398</v>
      </c>
      <c r="O2145" s="125" t="s">
        <v>579</v>
      </c>
      <c r="P2145" s="117">
        <v>1</v>
      </c>
      <c r="Q2145" s="117" t="s">
        <v>398</v>
      </c>
      <c r="R2145" s="117" t="s">
        <v>398</v>
      </c>
      <c r="S2145" s="117" t="s">
        <v>398</v>
      </c>
      <c r="T2145" s="117" t="s">
        <v>398</v>
      </c>
      <c r="U2145" s="117" t="s">
        <v>398</v>
      </c>
      <c r="V2145" s="117" t="s">
        <v>398</v>
      </c>
      <c r="W2145" s="123">
        <v>55</v>
      </c>
      <c r="X2145" s="123" t="s">
        <v>906</v>
      </c>
      <c r="Y2145" s="120">
        <v>43559</v>
      </c>
      <c r="Z2145" s="121">
        <v>0.375</v>
      </c>
      <c r="AA2145" s="123" t="s">
        <v>661</v>
      </c>
      <c r="AB2145" s="117" t="s">
        <v>582</v>
      </c>
      <c r="AC2145" s="119" t="s">
        <v>398</v>
      </c>
      <c r="AD2145" s="119" t="s">
        <v>398</v>
      </c>
    </row>
    <row r="2146" spans="1:30">
      <c r="A2146" s="117">
        <v>2145</v>
      </c>
      <c r="B2146" s="123" t="s">
        <v>467</v>
      </c>
      <c r="C2146" s="117" t="s">
        <v>5</v>
      </c>
      <c r="D2146" s="117" t="s">
        <v>595</v>
      </c>
      <c r="E2146" s="117">
        <v>2145</v>
      </c>
      <c r="F2146" s="117" t="s">
        <v>923</v>
      </c>
      <c r="G2146" s="117" t="s">
        <v>591</v>
      </c>
      <c r="H2146" s="117" t="s">
        <v>1016</v>
      </c>
      <c r="I2146" s="117" t="s">
        <v>398</v>
      </c>
      <c r="J2146" s="117" t="s">
        <v>398</v>
      </c>
      <c r="K2146" s="117" t="s">
        <v>398</v>
      </c>
      <c r="L2146" s="117" t="s">
        <v>398</v>
      </c>
      <c r="M2146" s="117" t="s">
        <v>398</v>
      </c>
      <c r="N2146" s="117" t="s">
        <v>398</v>
      </c>
      <c r="O2146" s="125" t="s">
        <v>579</v>
      </c>
      <c r="P2146" s="117">
        <v>1</v>
      </c>
      <c r="Q2146" s="117" t="s">
        <v>398</v>
      </c>
      <c r="R2146" s="117" t="s">
        <v>398</v>
      </c>
      <c r="S2146" s="117" t="s">
        <v>398</v>
      </c>
      <c r="T2146" s="117" t="s">
        <v>398</v>
      </c>
      <c r="U2146" s="117" t="s">
        <v>398</v>
      </c>
      <c r="V2146" s="117" t="s">
        <v>398</v>
      </c>
      <c r="W2146" s="123">
        <v>55</v>
      </c>
      <c r="X2146" s="123" t="s">
        <v>906</v>
      </c>
      <c r="Y2146" s="120">
        <v>43559</v>
      </c>
      <c r="Z2146" s="121">
        <v>0.375</v>
      </c>
      <c r="AA2146" s="123" t="s">
        <v>661</v>
      </c>
      <c r="AB2146" s="117" t="s">
        <v>582</v>
      </c>
      <c r="AC2146" s="119" t="s">
        <v>398</v>
      </c>
      <c r="AD2146" s="119" t="s">
        <v>398</v>
      </c>
    </row>
    <row r="2147" spans="1:30">
      <c r="A2147" s="117">
        <v>2146</v>
      </c>
      <c r="B2147" s="123" t="s">
        <v>467</v>
      </c>
      <c r="C2147" s="117" t="s">
        <v>5</v>
      </c>
      <c r="D2147" s="117" t="s">
        <v>595</v>
      </c>
      <c r="E2147" s="117">
        <v>2146</v>
      </c>
      <c r="F2147" s="117" t="s">
        <v>923</v>
      </c>
      <c r="G2147" s="117" t="s">
        <v>591</v>
      </c>
      <c r="H2147" s="117" t="s">
        <v>1016</v>
      </c>
      <c r="I2147" s="117" t="s">
        <v>398</v>
      </c>
      <c r="J2147" s="117" t="s">
        <v>398</v>
      </c>
      <c r="K2147" s="117" t="s">
        <v>398</v>
      </c>
      <c r="L2147" s="117" t="s">
        <v>398</v>
      </c>
      <c r="M2147" s="117" t="s">
        <v>398</v>
      </c>
      <c r="N2147" s="117" t="s">
        <v>398</v>
      </c>
      <c r="O2147" s="125" t="s">
        <v>579</v>
      </c>
      <c r="P2147" s="117">
        <v>1</v>
      </c>
      <c r="Q2147" s="117" t="s">
        <v>398</v>
      </c>
      <c r="R2147" s="117" t="s">
        <v>398</v>
      </c>
      <c r="S2147" s="117" t="s">
        <v>398</v>
      </c>
      <c r="T2147" s="117" t="s">
        <v>398</v>
      </c>
      <c r="U2147" s="117" t="s">
        <v>398</v>
      </c>
      <c r="V2147" s="117" t="s">
        <v>398</v>
      </c>
      <c r="W2147" s="123">
        <v>55</v>
      </c>
      <c r="X2147" s="123" t="s">
        <v>906</v>
      </c>
      <c r="Y2147" s="120">
        <v>43559</v>
      </c>
      <c r="Z2147" s="121">
        <v>0.375</v>
      </c>
      <c r="AA2147" s="123" t="s">
        <v>661</v>
      </c>
      <c r="AB2147" s="117" t="s">
        <v>582</v>
      </c>
      <c r="AC2147" s="119" t="s">
        <v>398</v>
      </c>
      <c r="AD2147" s="119" t="s">
        <v>398</v>
      </c>
    </row>
    <row r="2148" spans="1:30">
      <c r="A2148" s="117">
        <v>2147</v>
      </c>
      <c r="B2148" s="123" t="s">
        <v>467</v>
      </c>
      <c r="C2148" s="117" t="s">
        <v>5</v>
      </c>
      <c r="D2148" s="117" t="s">
        <v>595</v>
      </c>
      <c r="E2148" s="117">
        <v>2147</v>
      </c>
      <c r="F2148" s="117" t="s">
        <v>923</v>
      </c>
      <c r="G2148" s="117" t="s">
        <v>591</v>
      </c>
      <c r="H2148" s="117" t="s">
        <v>1016</v>
      </c>
      <c r="I2148" s="117" t="s">
        <v>398</v>
      </c>
      <c r="J2148" s="117" t="s">
        <v>398</v>
      </c>
      <c r="K2148" s="117" t="s">
        <v>398</v>
      </c>
      <c r="L2148" s="117" t="s">
        <v>398</v>
      </c>
      <c r="M2148" s="117" t="s">
        <v>398</v>
      </c>
      <c r="N2148" s="117" t="s">
        <v>398</v>
      </c>
      <c r="O2148" s="125" t="s">
        <v>579</v>
      </c>
      <c r="P2148" s="117">
        <v>1</v>
      </c>
      <c r="Q2148" s="117" t="s">
        <v>398</v>
      </c>
      <c r="R2148" s="117" t="s">
        <v>398</v>
      </c>
      <c r="S2148" s="117" t="s">
        <v>398</v>
      </c>
      <c r="T2148" s="117" t="s">
        <v>398</v>
      </c>
      <c r="U2148" s="117" t="s">
        <v>398</v>
      </c>
      <c r="V2148" s="117" t="s">
        <v>398</v>
      </c>
      <c r="W2148" s="123">
        <v>55</v>
      </c>
      <c r="X2148" s="123" t="s">
        <v>906</v>
      </c>
      <c r="Y2148" s="120">
        <v>43559</v>
      </c>
      <c r="Z2148" s="121">
        <v>0.375</v>
      </c>
      <c r="AA2148" s="123" t="s">
        <v>661</v>
      </c>
      <c r="AB2148" s="117" t="s">
        <v>582</v>
      </c>
      <c r="AC2148" s="119" t="s">
        <v>398</v>
      </c>
      <c r="AD2148" s="119" t="s">
        <v>398</v>
      </c>
    </row>
    <row r="2149" spans="1:30">
      <c r="A2149" s="117">
        <v>2148</v>
      </c>
      <c r="B2149" s="123" t="s">
        <v>467</v>
      </c>
      <c r="C2149" s="117" t="s">
        <v>5</v>
      </c>
      <c r="D2149" s="117" t="s">
        <v>595</v>
      </c>
      <c r="E2149" s="117">
        <v>2148</v>
      </c>
      <c r="F2149" s="117" t="s">
        <v>923</v>
      </c>
      <c r="G2149" s="117" t="s">
        <v>591</v>
      </c>
      <c r="H2149" s="117" t="s">
        <v>1016</v>
      </c>
      <c r="I2149" s="117" t="s">
        <v>398</v>
      </c>
      <c r="J2149" s="117" t="s">
        <v>398</v>
      </c>
      <c r="K2149" s="117" t="s">
        <v>398</v>
      </c>
      <c r="L2149" s="117" t="s">
        <v>398</v>
      </c>
      <c r="M2149" s="117" t="s">
        <v>398</v>
      </c>
      <c r="N2149" s="117" t="s">
        <v>398</v>
      </c>
      <c r="O2149" s="125" t="s">
        <v>579</v>
      </c>
      <c r="P2149" s="117">
        <v>1</v>
      </c>
      <c r="Q2149" s="117" t="s">
        <v>398</v>
      </c>
      <c r="R2149" s="117" t="s">
        <v>398</v>
      </c>
      <c r="S2149" s="117" t="s">
        <v>398</v>
      </c>
      <c r="T2149" s="117" t="s">
        <v>398</v>
      </c>
      <c r="U2149" s="117" t="s">
        <v>398</v>
      </c>
      <c r="V2149" s="117" t="s">
        <v>398</v>
      </c>
      <c r="W2149" s="123">
        <v>55</v>
      </c>
      <c r="X2149" s="123" t="s">
        <v>906</v>
      </c>
      <c r="Y2149" s="120">
        <v>43559</v>
      </c>
      <c r="Z2149" s="121">
        <v>0.375</v>
      </c>
      <c r="AA2149" s="123" t="s">
        <v>661</v>
      </c>
      <c r="AB2149" s="117" t="s">
        <v>582</v>
      </c>
      <c r="AC2149" s="119" t="s">
        <v>398</v>
      </c>
      <c r="AD2149" s="119" t="s">
        <v>398</v>
      </c>
    </row>
    <row r="2150" spans="1:30">
      <c r="A2150" s="117">
        <v>2149</v>
      </c>
      <c r="B2150" s="123" t="s">
        <v>467</v>
      </c>
      <c r="C2150" s="117" t="s">
        <v>5</v>
      </c>
      <c r="D2150" s="117" t="s">
        <v>595</v>
      </c>
      <c r="E2150" s="117">
        <v>2149</v>
      </c>
      <c r="F2150" s="117" t="s">
        <v>923</v>
      </c>
      <c r="G2150" s="117" t="s">
        <v>591</v>
      </c>
      <c r="H2150" s="117" t="s">
        <v>1016</v>
      </c>
      <c r="I2150" s="117" t="s">
        <v>398</v>
      </c>
      <c r="J2150" s="117" t="s">
        <v>398</v>
      </c>
      <c r="K2150" s="117" t="s">
        <v>398</v>
      </c>
      <c r="L2150" s="117" t="s">
        <v>398</v>
      </c>
      <c r="M2150" s="117" t="s">
        <v>398</v>
      </c>
      <c r="N2150" s="117" t="s">
        <v>398</v>
      </c>
      <c r="O2150" s="125" t="s">
        <v>579</v>
      </c>
      <c r="P2150" s="117">
        <v>1</v>
      </c>
      <c r="Q2150" s="117" t="s">
        <v>398</v>
      </c>
      <c r="R2150" s="117" t="s">
        <v>398</v>
      </c>
      <c r="S2150" s="117" t="s">
        <v>398</v>
      </c>
      <c r="T2150" s="117" t="s">
        <v>398</v>
      </c>
      <c r="U2150" s="117" t="s">
        <v>398</v>
      </c>
      <c r="V2150" s="117" t="s">
        <v>398</v>
      </c>
      <c r="W2150" s="123">
        <v>55</v>
      </c>
      <c r="X2150" s="123" t="s">
        <v>906</v>
      </c>
      <c r="Y2150" s="120">
        <v>43559</v>
      </c>
      <c r="Z2150" s="121">
        <v>0.375</v>
      </c>
      <c r="AA2150" s="123" t="s">
        <v>661</v>
      </c>
      <c r="AB2150" s="117" t="s">
        <v>582</v>
      </c>
      <c r="AC2150" s="119" t="s">
        <v>398</v>
      </c>
      <c r="AD2150" s="119" t="s">
        <v>398</v>
      </c>
    </row>
    <row r="2151" spans="1:30">
      <c r="A2151" s="117">
        <v>2150</v>
      </c>
      <c r="B2151" s="123" t="s">
        <v>467</v>
      </c>
      <c r="C2151" s="117" t="s">
        <v>5</v>
      </c>
      <c r="D2151" s="117" t="s">
        <v>595</v>
      </c>
      <c r="E2151" s="117">
        <v>2150</v>
      </c>
      <c r="F2151" s="117" t="s">
        <v>923</v>
      </c>
      <c r="G2151" s="117" t="s">
        <v>591</v>
      </c>
      <c r="H2151" s="117" t="s">
        <v>1016</v>
      </c>
      <c r="I2151" s="117" t="s">
        <v>398</v>
      </c>
      <c r="J2151" s="117" t="s">
        <v>398</v>
      </c>
      <c r="K2151" s="117" t="s">
        <v>398</v>
      </c>
      <c r="L2151" s="117" t="s">
        <v>398</v>
      </c>
      <c r="M2151" s="117" t="s">
        <v>398</v>
      </c>
      <c r="N2151" s="117" t="s">
        <v>398</v>
      </c>
      <c r="O2151" s="125" t="s">
        <v>579</v>
      </c>
      <c r="P2151" s="117">
        <v>1</v>
      </c>
      <c r="Q2151" s="117" t="s">
        <v>398</v>
      </c>
      <c r="R2151" s="117" t="s">
        <v>398</v>
      </c>
      <c r="S2151" s="117" t="s">
        <v>398</v>
      </c>
      <c r="T2151" s="117" t="s">
        <v>398</v>
      </c>
      <c r="U2151" s="117" t="s">
        <v>398</v>
      </c>
      <c r="V2151" s="117" t="s">
        <v>398</v>
      </c>
      <c r="W2151" s="123">
        <v>55</v>
      </c>
      <c r="X2151" s="123" t="s">
        <v>906</v>
      </c>
      <c r="Y2151" s="120">
        <v>43559</v>
      </c>
      <c r="Z2151" s="121">
        <v>0.375</v>
      </c>
      <c r="AA2151" s="123" t="s">
        <v>661</v>
      </c>
      <c r="AB2151" s="117" t="s">
        <v>582</v>
      </c>
      <c r="AC2151" s="119" t="s">
        <v>398</v>
      </c>
      <c r="AD2151" s="119" t="s">
        <v>398</v>
      </c>
    </row>
    <row r="2152" spans="1:30">
      <c r="A2152" s="117">
        <v>2151</v>
      </c>
      <c r="B2152" s="123" t="s">
        <v>467</v>
      </c>
      <c r="C2152" s="117" t="s">
        <v>5</v>
      </c>
      <c r="D2152" s="117" t="s">
        <v>595</v>
      </c>
      <c r="E2152" s="117">
        <v>2151</v>
      </c>
      <c r="F2152" s="117" t="s">
        <v>923</v>
      </c>
      <c r="G2152" s="117" t="s">
        <v>591</v>
      </c>
      <c r="H2152" s="117" t="s">
        <v>1016</v>
      </c>
      <c r="I2152" s="117" t="s">
        <v>398</v>
      </c>
      <c r="J2152" s="117" t="s">
        <v>398</v>
      </c>
      <c r="K2152" s="117" t="s">
        <v>398</v>
      </c>
      <c r="L2152" s="117" t="s">
        <v>398</v>
      </c>
      <c r="M2152" s="117" t="s">
        <v>398</v>
      </c>
      <c r="N2152" s="117" t="s">
        <v>398</v>
      </c>
      <c r="O2152" s="125" t="s">
        <v>579</v>
      </c>
      <c r="P2152" s="117">
        <v>1</v>
      </c>
      <c r="Q2152" s="117" t="s">
        <v>398</v>
      </c>
      <c r="R2152" s="117" t="s">
        <v>398</v>
      </c>
      <c r="S2152" s="117" t="s">
        <v>398</v>
      </c>
      <c r="T2152" s="117" t="s">
        <v>398</v>
      </c>
      <c r="U2152" s="117" t="s">
        <v>398</v>
      </c>
      <c r="V2152" s="117" t="s">
        <v>398</v>
      </c>
      <c r="W2152" s="123">
        <v>55</v>
      </c>
      <c r="X2152" s="123" t="s">
        <v>906</v>
      </c>
      <c r="Y2152" s="120">
        <v>43559</v>
      </c>
      <c r="Z2152" s="121">
        <v>0.375</v>
      </c>
      <c r="AA2152" s="123" t="s">
        <v>661</v>
      </c>
      <c r="AB2152" s="117" t="s">
        <v>582</v>
      </c>
      <c r="AC2152" s="119" t="s">
        <v>398</v>
      </c>
      <c r="AD2152" s="119" t="s">
        <v>398</v>
      </c>
    </row>
    <row r="2153" spans="1:30">
      <c r="A2153" s="117">
        <v>2152</v>
      </c>
      <c r="B2153" s="123" t="s">
        <v>467</v>
      </c>
      <c r="C2153" s="117" t="s">
        <v>5</v>
      </c>
      <c r="D2153" s="117" t="s">
        <v>595</v>
      </c>
      <c r="E2153" s="117">
        <v>2152</v>
      </c>
      <c r="F2153" s="117" t="s">
        <v>923</v>
      </c>
      <c r="G2153" s="117" t="s">
        <v>591</v>
      </c>
      <c r="H2153" s="117" t="s">
        <v>1016</v>
      </c>
      <c r="I2153" s="117" t="s">
        <v>398</v>
      </c>
      <c r="J2153" s="117" t="s">
        <v>398</v>
      </c>
      <c r="K2153" s="117" t="s">
        <v>398</v>
      </c>
      <c r="L2153" s="117" t="s">
        <v>398</v>
      </c>
      <c r="M2153" s="117" t="s">
        <v>398</v>
      </c>
      <c r="N2153" s="117" t="s">
        <v>398</v>
      </c>
      <c r="O2153" s="125" t="s">
        <v>579</v>
      </c>
      <c r="P2153" s="117">
        <v>1</v>
      </c>
      <c r="Q2153" s="117" t="s">
        <v>398</v>
      </c>
      <c r="R2153" s="117" t="s">
        <v>398</v>
      </c>
      <c r="S2153" s="117" t="s">
        <v>398</v>
      </c>
      <c r="T2153" s="117" t="s">
        <v>398</v>
      </c>
      <c r="U2153" s="117" t="s">
        <v>398</v>
      </c>
      <c r="V2153" s="117" t="s">
        <v>398</v>
      </c>
      <c r="W2153" s="123">
        <v>55</v>
      </c>
      <c r="X2153" s="123" t="s">
        <v>906</v>
      </c>
      <c r="Y2153" s="120">
        <v>43559</v>
      </c>
      <c r="Z2153" s="121">
        <v>0.375</v>
      </c>
      <c r="AA2153" s="123" t="s">
        <v>661</v>
      </c>
      <c r="AB2153" s="117" t="s">
        <v>582</v>
      </c>
      <c r="AC2153" s="119" t="s">
        <v>398</v>
      </c>
      <c r="AD2153" s="119" t="s">
        <v>398</v>
      </c>
    </row>
    <row r="2154" spans="1:30">
      <c r="A2154" s="117">
        <v>2153</v>
      </c>
      <c r="B2154" s="123" t="s">
        <v>467</v>
      </c>
      <c r="C2154" s="117" t="s">
        <v>5</v>
      </c>
      <c r="D2154" s="117" t="s">
        <v>595</v>
      </c>
      <c r="E2154" s="117">
        <v>2153</v>
      </c>
      <c r="F2154" s="117" t="s">
        <v>923</v>
      </c>
      <c r="G2154" s="117" t="s">
        <v>591</v>
      </c>
      <c r="H2154" s="117" t="s">
        <v>1016</v>
      </c>
      <c r="I2154" s="117" t="s">
        <v>398</v>
      </c>
      <c r="J2154" s="117" t="s">
        <v>398</v>
      </c>
      <c r="K2154" s="117" t="s">
        <v>398</v>
      </c>
      <c r="L2154" s="117" t="s">
        <v>398</v>
      </c>
      <c r="M2154" s="117" t="s">
        <v>398</v>
      </c>
      <c r="N2154" s="117" t="s">
        <v>398</v>
      </c>
      <c r="O2154" s="125" t="s">
        <v>579</v>
      </c>
      <c r="P2154" s="117">
        <v>1</v>
      </c>
      <c r="Q2154" s="117" t="s">
        <v>398</v>
      </c>
      <c r="R2154" s="117" t="s">
        <v>398</v>
      </c>
      <c r="S2154" s="117" t="s">
        <v>398</v>
      </c>
      <c r="T2154" s="117" t="s">
        <v>398</v>
      </c>
      <c r="U2154" s="117" t="s">
        <v>398</v>
      </c>
      <c r="V2154" s="117" t="s">
        <v>398</v>
      </c>
      <c r="W2154" s="123">
        <v>55</v>
      </c>
      <c r="X2154" s="123" t="s">
        <v>906</v>
      </c>
      <c r="Y2154" s="120">
        <v>43559</v>
      </c>
      <c r="Z2154" s="121">
        <v>0.375</v>
      </c>
      <c r="AA2154" s="123" t="s">
        <v>661</v>
      </c>
      <c r="AB2154" s="117" t="s">
        <v>582</v>
      </c>
      <c r="AC2154" s="119" t="s">
        <v>398</v>
      </c>
      <c r="AD2154" s="119" t="s">
        <v>398</v>
      </c>
    </row>
    <row r="2155" spans="1:30">
      <c r="A2155" s="117">
        <v>2154</v>
      </c>
      <c r="B2155" s="123" t="s">
        <v>467</v>
      </c>
      <c r="C2155" s="117" t="s">
        <v>5</v>
      </c>
      <c r="D2155" s="117" t="s">
        <v>595</v>
      </c>
      <c r="E2155" s="117">
        <v>2154</v>
      </c>
      <c r="F2155" s="117" t="s">
        <v>923</v>
      </c>
      <c r="G2155" s="117" t="s">
        <v>591</v>
      </c>
      <c r="H2155" s="117" t="s">
        <v>1016</v>
      </c>
      <c r="I2155" s="117" t="s">
        <v>398</v>
      </c>
      <c r="J2155" s="117" t="s">
        <v>398</v>
      </c>
      <c r="K2155" s="117" t="s">
        <v>398</v>
      </c>
      <c r="L2155" s="117" t="s">
        <v>398</v>
      </c>
      <c r="M2155" s="117" t="s">
        <v>398</v>
      </c>
      <c r="N2155" s="117" t="s">
        <v>398</v>
      </c>
      <c r="O2155" s="125" t="s">
        <v>579</v>
      </c>
      <c r="P2155" s="117">
        <v>1</v>
      </c>
      <c r="Q2155" s="117" t="s">
        <v>398</v>
      </c>
      <c r="R2155" s="117" t="s">
        <v>398</v>
      </c>
      <c r="S2155" s="117" t="s">
        <v>398</v>
      </c>
      <c r="T2155" s="117" t="s">
        <v>398</v>
      </c>
      <c r="U2155" s="117" t="s">
        <v>398</v>
      </c>
      <c r="V2155" s="117" t="s">
        <v>398</v>
      </c>
      <c r="W2155" s="123">
        <v>55</v>
      </c>
      <c r="X2155" s="123" t="s">
        <v>906</v>
      </c>
      <c r="Y2155" s="120">
        <v>43559</v>
      </c>
      <c r="Z2155" s="121">
        <v>0.375</v>
      </c>
      <c r="AA2155" s="123" t="s">
        <v>661</v>
      </c>
      <c r="AB2155" s="117" t="s">
        <v>582</v>
      </c>
      <c r="AC2155" s="119" t="s">
        <v>398</v>
      </c>
      <c r="AD2155" s="119" t="s">
        <v>398</v>
      </c>
    </row>
    <row r="2156" spans="1:30">
      <c r="A2156" s="117">
        <v>2155</v>
      </c>
      <c r="B2156" s="123" t="s">
        <v>467</v>
      </c>
      <c r="C2156" s="117" t="s">
        <v>5</v>
      </c>
      <c r="D2156" s="117" t="s">
        <v>595</v>
      </c>
      <c r="E2156" s="117">
        <v>2155</v>
      </c>
      <c r="F2156" s="117" t="s">
        <v>923</v>
      </c>
      <c r="G2156" s="117" t="s">
        <v>591</v>
      </c>
      <c r="H2156" s="117" t="s">
        <v>1016</v>
      </c>
      <c r="I2156" s="117" t="s">
        <v>398</v>
      </c>
      <c r="J2156" s="117" t="s">
        <v>398</v>
      </c>
      <c r="K2156" s="117" t="s">
        <v>398</v>
      </c>
      <c r="L2156" s="117" t="s">
        <v>398</v>
      </c>
      <c r="M2156" s="117" t="s">
        <v>398</v>
      </c>
      <c r="N2156" s="117" t="s">
        <v>398</v>
      </c>
      <c r="O2156" s="125" t="s">
        <v>579</v>
      </c>
      <c r="P2156" s="117">
        <v>1</v>
      </c>
      <c r="Q2156" s="117" t="s">
        <v>398</v>
      </c>
      <c r="R2156" s="117" t="s">
        <v>398</v>
      </c>
      <c r="S2156" s="117" t="s">
        <v>398</v>
      </c>
      <c r="T2156" s="117" t="s">
        <v>398</v>
      </c>
      <c r="U2156" s="117" t="s">
        <v>398</v>
      </c>
      <c r="V2156" s="117" t="s">
        <v>398</v>
      </c>
      <c r="W2156" s="123">
        <v>55</v>
      </c>
      <c r="X2156" s="123" t="s">
        <v>906</v>
      </c>
      <c r="Y2156" s="120">
        <v>43559</v>
      </c>
      <c r="Z2156" s="121">
        <v>0.375</v>
      </c>
      <c r="AA2156" s="123" t="s">
        <v>661</v>
      </c>
      <c r="AB2156" s="117" t="s">
        <v>582</v>
      </c>
      <c r="AC2156" s="119" t="s">
        <v>398</v>
      </c>
      <c r="AD2156" s="119" t="s">
        <v>398</v>
      </c>
    </row>
    <row r="2157" spans="1:30">
      <c r="A2157" s="117">
        <v>2156</v>
      </c>
      <c r="B2157" s="123" t="s">
        <v>467</v>
      </c>
      <c r="C2157" s="117" t="s">
        <v>5</v>
      </c>
      <c r="D2157" s="117" t="s">
        <v>595</v>
      </c>
      <c r="E2157" s="117">
        <v>2156</v>
      </c>
      <c r="F2157" s="117" t="s">
        <v>923</v>
      </c>
      <c r="G2157" s="117" t="s">
        <v>591</v>
      </c>
      <c r="H2157" s="117" t="s">
        <v>1016</v>
      </c>
      <c r="I2157" s="117" t="s">
        <v>398</v>
      </c>
      <c r="J2157" s="117" t="s">
        <v>398</v>
      </c>
      <c r="K2157" s="117" t="s">
        <v>398</v>
      </c>
      <c r="L2157" s="117" t="s">
        <v>398</v>
      </c>
      <c r="M2157" s="117" t="s">
        <v>398</v>
      </c>
      <c r="N2157" s="117" t="s">
        <v>398</v>
      </c>
      <c r="O2157" s="125" t="s">
        <v>579</v>
      </c>
      <c r="P2157" s="117">
        <v>1</v>
      </c>
      <c r="Q2157" s="117" t="s">
        <v>398</v>
      </c>
      <c r="R2157" s="117" t="s">
        <v>398</v>
      </c>
      <c r="S2157" s="117" t="s">
        <v>398</v>
      </c>
      <c r="T2157" s="117" t="s">
        <v>398</v>
      </c>
      <c r="U2157" s="117" t="s">
        <v>398</v>
      </c>
      <c r="V2157" s="117" t="s">
        <v>398</v>
      </c>
      <c r="W2157" s="123">
        <v>55</v>
      </c>
      <c r="X2157" s="123" t="s">
        <v>906</v>
      </c>
      <c r="Y2157" s="120">
        <v>43559</v>
      </c>
      <c r="Z2157" s="121">
        <v>0.375</v>
      </c>
      <c r="AA2157" s="123" t="s">
        <v>661</v>
      </c>
      <c r="AB2157" s="117" t="s">
        <v>582</v>
      </c>
      <c r="AC2157" s="119" t="s">
        <v>398</v>
      </c>
      <c r="AD2157" s="119" t="s">
        <v>398</v>
      </c>
    </row>
    <row r="2158" spans="1:30">
      <c r="A2158" s="117">
        <v>2157</v>
      </c>
      <c r="B2158" s="123" t="s">
        <v>467</v>
      </c>
      <c r="C2158" s="117" t="s">
        <v>5</v>
      </c>
      <c r="D2158" s="117" t="s">
        <v>595</v>
      </c>
      <c r="E2158" s="117">
        <v>2157</v>
      </c>
      <c r="F2158" s="117" t="s">
        <v>923</v>
      </c>
      <c r="G2158" s="117" t="s">
        <v>591</v>
      </c>
      <c r="H2158" s="117" t="s">
        <v>1016</v>
      </c>
      <c r="I2158" s="117" t="s">
        <v>398</v>
      </c>
      <c r="J2158" s="117" t="s">
        <v>398</v>
      </c>
      <c r="K2158" s="117" t="s">
        <v>398</v>
      </c>
      <c r="L2158" s="117" t="s">
        <v>398</v>
      </c>
      <c r="M2158" s="117" t="s">
        <v>398</v>
      </c>
      <c r="N2158" s="117" t="s">
        <v>398</v>
      </c>
      <c r="O2158" s="125" t="s">
        <v>579</v>
      </c>
      <c r="P2158" s="117">
        <v>1</v>
      </c>
      <c r="Q2158" s="117" t="s">
        <v>398</v>
      </c>
      <c r="R2158" s="117" t="s">
        <v>398</v>
      </c>
      <c r="S2158" s="117" t="s">
        <v>398</v>
      </c>
      <c r="T2158" s="117" t="s">
        <v>398</v>
      </c>
      <c r="U2158" s="117" t="s">
        <v>398</v>
      </c>
      <c r="V2158" s="117" t="s">
        <v>398</v>
      </c>
      <c r="W2158" s="123">
        <v>55</v>
      </c>
      <c r="X2158" s="123" t="s">
        <v>906</v>
      </c>
      <c r="Y2158" s="120">
        <v>43559</v>
      </c>
      <c r="Z2158" s="121">
        <v>0.375</v>
      </c>
      <c r="AA2158" s="123" t="s">
        <v>661</v>
      </c>
      <c r="AB2158" s="117" t="s">
        <v>582</v>
      </c>
      <c r="AC2158" s="119" t="s">
        <v>398</v>
      </c>
      <c r="AD2158" s="119" t="s">
        <v>398</v>
      </c>
    </row>
    <row r="2159" spans="1:30">
      <c r="A2159" s="117">
        <v>2158</v>
      </c>
      <c r="B2159" s="123" t="s">
        <v>467</v>
      </c>
      <c r="C2159" s="117" t="s">
        <v>5</v>
      </c>
      <c r="D2159" s="117" t="s">
        <v>595</v>
      </c>
      <c r="E2159" s="117">
        <v>2158</v>
      </c>
      <c r="F2159" s="117" t="s">
        <v>923</v>
      </c>
      <c r="G2159" s="117" t="s">
        <v>591</v>
      </c>
      <c r="H2159" s="117" t="s">
        <v>1016</v>
      </c>
      <c r="I2159" s="117" t="s">
        <v>398</v>
      </c>
      <c r="J2159" s="117" t="s">
        <v>398</v>
      </c>
      <c r="K2159" s="117" t="s">
        <v>398</v>
      </c>
      <c r="L2159" s="117" t="s">
        <v>398</v>
      </c>
      <c r="M2159" s="117" t="s">
        <v>398</v>
      </c>
      <c r="N2159" s="117" t="s">
        <v>398</v>
      </c>
      <c r="O2159" s="125" t="s">
        <v>579</v>
      </c>
      <c r="P2159" s="117">
        <v>1</v>
      </c>
      <c r="Q2159" s="117" t="s">
        <v>398</v>
      </c>
      <c r="R2159" s="117" t="s">
        <v>398</v>
      </c>
      <c r="S2159" s="117" t="s">
        <v>398</v>
      </c>
      <c r="T2159" s="117" t="s">
        <v>398</v>
      </c>
      <c r="U2159" s="117" t="s">
        <v>398</v>
      </c>
      <c r="V2159" s="117" t="s">
        <v>398</v>
      </c>
      <c r="W2159" s="123">
        <v>55</v>
      </c>
      <c r="X2159" s="123" t="s">
        <v>906</v>
      </c>
      <c r="Y2159" s="120">
        <v>43559</v>
      </c>
      <c r="Z2159" s="121">
        <v>0.375</v>
      </c>
      <c r="AA2159" s="123" t="s">
        <v>661</v>
      </c>
      <c r="AB2159" s="117" t="s">
        <v>582</v>
      </c>
      <c r="AC2159" s="119" t="s">
        <v>398</v>
      </c>
      <c r="AD2159" s="119" t="s">
        <v>398</v>
      </c>
    </row>
    <row r="2160" spans="1:30">
      <c r="A2160" s="117">
        <v>2159</v>
      </c>
      <c r="B2160" s="123" t="s">
        <v>467</v>
      </c>
      <c r="C2160" s="117" t="s">
        <v>5</v>
      </c>
      <c r="D2160" s="117" t="s">
        <v>595</v>
      </c>
      <c r="E2160" s="117">
        <v>2159</v>
      </c>
      <c r="F2160" s="117" t="s">
        <v>923</v>
      </c>
      <c r="G2160" s="117" t="s">
        <v>591</v>
      </c>
      <c r="H2160" s="117" t="s">
        <v>1016</v>
      </c>
      <c r="I2160" s="117" t="s">
        <v>398</v>
      </c>
      <c r="J2160" s="117" t="s">
        <v>398</v>
      </c>
      <c r="K2160" s="117" t="s">
        <v>398</v>
      </c>
      <c r="L2160" s="117" t="s">
        <v>398</v>
      </c>
      <c r="M2160" s="117" t="s">
        <v>398</v>
      </c>
      <c r="N2160" s="117" t="s">
        <v>398</v>
      </c>
      <c r="O2160" s="125" t="s">
        <v>579</v>
      </c>
      <c r="P2160" s="117">
        <v>1</v>
      </c>
      <c r="Q2160" s="117" t="s">
        <v>398</v>
      </c>
      <c r="R2160" s="117" t="s">
        <v>398</v>
      </c>
      <c r="S2160" s="117" t="s">
        <v>398</v>
      </c>
      <c r="T2160" s="117" t="s">
        <v>398</v>
      </c>
      <c r="U2160" s="117" t="s">
        <v>398</v>
      </c>
      <c r="V2160" s="117" t="s">
        <v>398</v>
      </c>
      <c r="W2160" s="123">
        <v>55</v>
      </c>
      <c r="X2160" s="123" t="s">
        <v>906</v>
      </c>
      <c r="Y2160" s="120">
        <v>43559</v>
      </c>
      <c r="Z2160" s="121">
        <v>0.375</v>
      </c>
      <c r="AA2160" s="123" t="s">
        <v>661</v>
      </c>
      <c r="AB2160" s="117" t="s">
        <v>582</v>
      </c>
      <c r="AC2160" s="119" t="s">
        <v>398</v>
      </c>
      <c r="AD2160" s="119" t="s">
        <v>398</v>
      </c>
    </row>
    <row r="2161" spans="1:30">
      <c r="A2161" s="117">
        <v>2160</v>
      </c>
      <c r="B2161" s="123" t="s">
        <v>467</v>
      </c>
      <c r="C2161" s="117" t="s">
        <v>5</v>
      </c>
      <c r="D2161" s="117" t="s">
        <v>595</v>
      </c>
      <c r="E2161" s="117">
        <v>2160</v>
      </c>
      <c r="F2161" s="117" t="s">
        <v>923</v>
      </c>
      <c r="G2161" s="117" t="s">
        <v>591</v>
      </c>
      <c r="H2161" s="117" t="s">
        <v>1016</v>
      </c>
      <c r="I2161" s="117" t="s">
        <v>398</v>
      </c>
      <c r="J2161" s="117" t="s">
        <v>398</v>
      </c>
      <c r="K2161" s="117" t="s">
        <v>398</v>
      </c>
      <c r="L2161" s="117" t="s">
        <v>398</v>
      </c>
      <c r="M2161" s="117" t="s">
        <v>398</v>
      </c>
      <c r="N2161" s="117" t="s">
        <v>398</v>
      </c>
      <c r="O2161" s="125" t="s">
        <v>579</v>
      </c>
      <c r="P2161" s="117">
        <v>1</v>
      </c>
      <c r="Q2161" s="117" t="s">
        <v>398</v>
      </c>
      <c r="R2161" s="117" t="s">
        <v>398</v>
      </c>
      <c r="S2161" s="117" t="s">
        <v>398</v>
      </c>
      <c r="T2161" s="117" t="s">
        <v>398</v>
      </c>
      <c r="U2161" s="117" t="s">
        <v>398</v>
      </c>
      <c r="V2161" s="117" t="s">
        <v>398</v>
      </c>
      <c r="W2161" s="123">
        <v>55</v>
      </c>
      <c r="X2161" s="123" t="s">
        <v>906</v>
      </c>
      <c r="Y2161" s="120">
        <v>43559</v>
      </c>
      <c r="Z2161" s="121">
        <v>0.375</v>
      </c>
      <c r="AA2161" s="123" t="s">
        <v>661</v>
      </c>
      <c r="AB2161" s="117" t="s">
        <v>582</v>
      </c>
      <c r="AC2161" s="119" t="s">
        <v>398</v>
      </c>
      <c r="AD2161" s="119" t="s">
        <v>398</v>
      </c>
    </row>
    <row r="2162" spans="1:30">
      <c r="A2162" s="117">
        <v>2161</v>
      </c>
      <c r="B2162" s="123" t="s">
        <v>467</v>
      </c>
      <c r="C2162" s="117" t="s">
        <v>5</v>
      </c>
      <c r="D2162" s="117" t="s">
        <v>595</v>
      </c>
      <c r="E2162" s="117">
        <v>2161</v>
      </c>
      <c r="F2162" s="117" t="s">
        <v>923</v>
      </c>
      <c r="G2162" s="117" t="s">
        <v>591</v>
      </c>
      <c r="H2162" s="117" t="s">
        <v>1016</v>
      </c>
      <c r="I2162" s="117" t="s">
        <v>398</v>
      </c>
      <c r="J2162" s="117" t="s">
        <v>398</v>
      </c>
      <c r="K2162" s="117" t="s">
        <v>398</v>
      </c>
      <c r="L2162" s="117" t="s">
        <v>398</v>
      </c>
      <c r="M2162" s="117" t="s">
        <v>398</v>
      </c>
      <c r="N2162" s="117" t="s">
        <v>398</v>
      </c>
      <c r="O2162" s="125" t="s">
        <v>579</v>
      </c>
      <c r="P2162" s="117">
        <v>1</v>
      </c>
      <c r="Q2162" s="117" t="s">
        <v>398</v>
      </c>
      <c r="R2162" s="117" t="s">
        <v>398</v>
      </c>
      <c r="S2162" s="117" t="s">
        <v>398</v>
      </c>
      <c r="T2162" s="117" t="s">
        <v>398</v>
      </c>
      <c r="U2162" s="117" t="s">
        <v>398</v>
      </c>
      <c r="V2162" s="117" t="s">
        <v>398</v>
      </c>
      <c r="W2162" s="123">
        <v>55</v>
      </c>
      <c r="X2162" s="123" t="s">
        <v>906</v>
      </c>
      <c r="Y2162" s="120">
        <v>43559</v>
      </c>
      <c r="Z2162" s="121">
        <v>0.375</v>
      </c>
      <c r="AA2162" s="123" t="s">
        <v>661</v>
      </c>
      <c r="AB2162" s="117" t="s">
        <v>582</v>
      </c>
      <c r="AC2162" s="119" t="s">
        <v>398</v>
      </c>
      <c r="AD2162" s="119" t="s">
        <v>398</v>
      </c>
    </row>
    <row r="2163" spans="1:30">
      <c r="A2163" s="117">
        <v>2162</v>
      </c>
      <c r="B2163" s="123" t="s">
        <v>467</v>
      </c>
      <c r="C2163" s="117" t="s">
        <v>5</v>
      </c>
      <c r="D2163" s="117" t="s">
        <v>595</v>
      </c>
      <c r="E2163" s="117">
        <v>2162</v>
      </c>
      <c r="F2163" s="117" t="s">
        <v>923</v>
      </c>
      <c r="G2163" s="117" t="s">
        <v>591</v>
      </c>
      <c r="H2163" s="117" t="s">
        <v>1016</v>
      </c>
      <c r="I2163" s="117" t="s">
        <v>398</v>
      </c>
      <c r="J2163" s="117" t="s">
        <v>398</v>
      </c>
      <c r="K2163" s="117" t="s">
        <v>398</v>
      </c>
      <c r="L2163" s="117" t="s">
        <v>398</v>
      </c>
      <c r="M2163" s="117" t="s">
        <v>398</v>
      </c>
      <c r="N2163" s="117" t="s">
        <v>398</v>
      </c>
      <c r="O2163" s="125" t="s">
        <v>579</v>
      </c>
      <c r="P2163" s="117">
        <v>1</v>
      </c>
      <c r="Q2163" s="117" t="s">
        <v>398</v>
      </c>
      <c r="R2163" s="117" t="s">
        <v>398</v>
      </c>
      <c r="S2163" s="117" t="s">
        <v>398</v>
      </c>
      <c r="T2163" s="117" t="s">
        <v>398</v>
      </c>
      <c r="U2163" s="117" t="s">
        <v>398</v>
      </c>
      <c r="V2163" s="117" t="s">
        <v>398</v>
      </c>
      <c r="W2163" s="123">
        <v>55</v>
      </c>
      <c r="X2163" s="123" t="s">
        <v>906</v>
      </c>
      <c r="Y2163" s="120">
        <v>43559</v>
      </c>
      <c r="Z2163" s="121">
        <v>0.375</v>
      </c>
      <c r="AA2163" s="123" t="s">
        <v>661</v>
      </c>
      <c r="AB2163" s="117" t="s">
        <v>582</v>
      </c>
      <c r="AC2163" s="119" t="s">
        <v>398</v>
      </c>
      <c r="AD2163" s="119" t="s">
        <v>398</v>
      </c>
    </row>
    <row r="2164" spans="1:30">
      <c r="A2164" s="117">
        <v>2163</v>
      </c>
      <c r="B2164" s="123" t="s">
        <v>467</v>
      </c>
      <c r="C2164" s="117" t="s">
        <v>5</v>
      </c>
      <c r="D2164" s="117" t="s">
        <v>595</v>
      </c>
      <c r="E2164" s="117">
        <v>2163</v>
      </c>
      <c r="F2164" s="117" t="s">
        <v>923</v>
      </c>
      <c r="G2164" s="117" t="s">
        <v>591</v>
      </c>
      <c r="H2164" s="117" t="s">
        <v>1016</v>
      </c>
      <c r="I2164" s="117" t="s">
        <v>398</v>
      </c>
      <c r="J2164" s="117" t="s">
        <v>398</v>
      </c>
      <c r="K2164" s="117" t="s">
        <v>398</v>
      </c>
      <c r="L2164" s="117" t="s">
        <v>398</v>
      </c>
      <c r="M2164" s="117" t="s">
        <v>398</v>
      </c>
      <c r="N2164" s="117" t="s">
        <v>398</v>
      </c>
      <c r="O2164" s="125" t="s">
        <v>579</v>
      </c>
      <c r="P2164" s="117">
        <v>1</v>
      </c>
      <c r="Q2164" s="117" t="s">
        <v>398</v>
      </c>
      <c r="R2164" s="117" t="s">
        <v>398</v>
      </c>
      <c r="S2164" s="117" t="s">
        <v>398</v>
      </c>
      <c r="T2164" s="117" t="s">
        <v>398</v>
      </c>
      <c r="U2164" s="117" t="s">
        <v>398</v>
      </c>
      <c r="V2164" s="117" t="s">
        <v>398</v>
      </c>
      <c r="W2164" s="123">
        <v>55</v>
      </c>
      <c r="X2164" s="123" t="s">
        <v>906</v>
      </c>
      <c r="Y2164" s="120">
        <v>43559</v>
      </c>
      <c r="Z2164" s="121">
        <v>0.375</v>
      </c>
      <c r="AA2164" s="123" t="s">
        <v>661</v>
      </c>
      <c r="AB2164" s="117" t="s">
        <v>582</v>
      </c>
      <c r="AC2164" s="119" t="s">
        <v>398</v>
      </c>
      <c r="AD2164" s="119" t="s">
        <v>398</v>
      </c>
    </row>
    <row r="2165" spans="1:30">
      <c r="A2165" s="117">
        <v>2164</v>
      </c>
      <c r="B2165" s="123" t="s">
        <v>467</v>
      </c>
      <c r="C2165" s="117" t="s">
        <v>5</v>
      </c>
      <c r="D2165" s="117" t="s">
        <v>595</v>
      </c>
      <c r="E2165" s="117">
        <v>2164</v>
      </c>
      <c r="F2165" s="117" t="s">
        <v>923</v>
      </c>
      <c r="G2165" s="117" t="s">
        <v>591</v>
      </c>
      <c r="H2165" s="117" t="s">
        <v>1016</v>
      </c>
      <c r="I2165" s="117" t="s">
        <v>398</v>
      </c>
      <c r="J2165" s="117" t="s">
        <v>398</v>
      </c>
      <c r="K2165" s="117" t="s">
        <v>398</v>
      </c>
      <c r="L2165" s="117" t="s">
        <v>398</v>
      </c>
      <c r="M2165" s="117" t="s">
        <v>398</v>
      </c>
      <c r="N2165" s="117" t="s">
        <v>398</v>
      </c>
      <c r="O2165" s="125" t="s">
        <v>579</v>
      </c>
      <c r="P2165" s="117">
        <v>1</v>
      </c>
      <c r="Q2165" s="117" t="s">
        <v>398</v>
      </c>
      <c r="R2165" s="117" t="s">
        <v>398</v>
      </c>
      <c r="S2165" s="117" t="s">
        <v>398</v>
      </c>
      <c r="T2165" s="117" t="s">
        <v>398</v>
      </c>
      <c r="U2165" s="117" t="s">
        <v>398</v>
      </c>
      <c r="V2165" s="117" t="s">
        <v>398</v>
      </c>
      <c r="W2165" s="123">
        <v>55</v>
      </c>
      <c r="X2165" s="123" t="s">
        <v>906</v>
      </c>
      <c r="Y2165" s="120">
        <v>43559</v>
      </c>
      <c r="Z2165" s="121">
        <v>0.375</v>
      </c>
      <c r="AA2165" s="123" t="s">
        <v>661</v>
      </c>
      <c r="AB2165" s="117" t="s">
        <v>582</v>
      </c>
      <c r="AC2165" s="119" t="s">
        <v>398</v>
      </c>
      <c r="AD2165" s="119" t="s">
        <v>398</v>
      </c>
    </row>
    <row r="2166" spans="1:30">
      <c r="A2166" s="117">
        <v>2165</v>
      </c>
      <c r="B2166" s="123" t="s">
        <v>467</v>
      </c>
      <c r="C2166" s="117" t="s">
        <v>5</v>
      </c>
      <c r="D2166" s="117" t="s">
        <v>595</v>
      </c>
      <c r="E2166" s="117">
        <v>2165</v>
      </c>
      <c r="F2166" s="117" t="s">
        <v>923</v>
      </c>
      <c r="G2166" s="117" t="s">
        <v>591</v>
      </c>
      <c r="H2166" s="117" t="s">
        <v>1016</v>
      </c>
      <c r="I2166" s="117" t="s">
        <v>398</v>
      </c>
      <c r="J2166" s="117" t="s">
        <v>398</v>
      </c>
      <c r="K2166" s="117" t="s">
        <v>398</v>
      </c>
      <c r="L2166" s="117" t="s">
        <v>398</v>
      </c>
      <c r="M2166" s="117" t="s">
        <v>398</v>
      </c>
      <c r="N2166" s="117" t="s">
        <v>398</v>
      </c>
      <c r="O2166" s="125" t="s">
        <v>579</v>
      </c>
      <c r="P2166" s="117">
        <v>1</v>
      </c>
      <c r="Q2166" s="117" t="s">
        <v>398</v>
      </c>
      <c r="R2166" s="117" t="s">
        <v>398</v>
      </c>
      <c r="S2166" s="117" t="s">
        <v>398</v>
      </c>
      <c r="T2166" s="117" t="s">
        <v>398</v>
      </c>
      <c r="U2166" s="117" t="s">
        <v>398</v>
      </c>
      <c r="V2166" s="117" t="s">
        <v>398</v>
      </c>
      <c r="W2166" s="123">
        <v>55</v>
      </c>
      <c r="X2166" s="123" t="s">
        <v>906</v>
      </c>
      <c r="Y2166" s="120">
        <v>43559</v>
      </c>
      <c r="Z2166" s="121">
        <v>0.375</v>
      </c>
      <c r="AA2166" s="123" t="s">
        <v>661</v>
      </c>
      <c r="AB2166" s="117" t="s">
        <v>582</v>
      </c>
      <c r="AC2166" s="119" t="s">
        <v>398</v>
      </c>
      <c r="AD2166" s="119" t="s">
        <v>398</v>
      </c>
    </row>
    <row r="2167" spans="1:30">
      <c r="A2167" s="117">
        <v>2166</v>
      </c>
      <c r="B2167" s="123" t="s">
        <v>467</v>
      </c>
      <c r="C2167" s="117" t="s">
        <v>5</v>
      </c>
      <c r="D2167" s="117" t="s">
        <v>595</v>
      </c>
      <c r="E2167" s="117">
        <v>2166</v>
      </c>
      <c r="F2167" s="117" t="s">
        <v>923</v>
      </c>
      <c r="G2167" s="117" t="s">
        <v>591</v>
      </c>
      <c r="H2167" s="117" t="s">
        <v>1016</v>
      </c>
      <c r="I2167" s="117" t="s">
        <v>398</v>
      </c>
      <c r="J2167" s="117" t="s">
        <v>398</v>
      </c>
      <c r="K2167" s="117" t="s">
        <v>398</v>
      </c>
      <c r="L2167" s="117" t="s">
        <v>398</v>
      </c>
      <c r="M2167" s="117" t="s">
        <v>398</v>
      </c>
      <c r="N2167" s="117" t="s">
        <v>398</v>
      </c>
      <c r="O2167" s="125" t="s">
        <v>579</v>
      </c>
      <c r="P2167" s="117">
        <v>1</v>
      </c>
      <c r="Q2167" s="117" t="s">
        <v>398</v>
      </c>
      <c r="R2167" s="117" t="s">
        <v>398</v>
      </c>
      <c r="S2167" s="117" t="s">
        <v>398</v>
      </c>
      <c r="T2167" s="117" t="s">
        <v>398</v>
      </c>
      <c r="U2167" s="117" t="s">
        <v>398</v>
      </c>
      <c r="V2167" s="117" t="s">
        <v>398</v>
      </c>
      <c r="W2167" s="123">
        <v>55</v>
      </c>
      <c r="X2167" s="123" t="s">
        <v>906</v>
      </c>
      <c r="Y2167" s="120">
        <v>43559</v>
      </c>
      <c r="Z2167" s="121">
        <v>0.375</v>
      </c>
      <c r="AA2167" s="123" t="s">
        <v>661</v>
      </c>
      <c r="AB2167" s="117" t="s">
        <v>582</v>
      </c>
      <c r="AC2167" s="119" t="s">
        <v>398</v>
      </c>
      <c r="AD2167" s="119" t="s">
        <v>398</v>
      </c>
    </row>
    <row r="2168" spans="1:30">
      <c r="A2168" s="117">
        <v>2167</v>
      </c>
      <c r="B2168" s="123" t="s">
        <v>467</v>
      </c>
      <c r="C2168" s="117" t="s">
        <v>5</v>
      </c>
      <c r="D2168" s="117" t="s">
        <v>595</v>
      </c>
      <c r="E2168" s="117">
        <v>2167</v>
      </c>
      <c r="F2168" s="117" t="s">
        <v>923</v>
      </c>
      <c r="G2168" s="117" t="s">
        <v>591</v>
      </c>
      <c r="H2168" s="117" t="s">
        <v>1016</v>
      </c>
      <c r="I2168" s="117" t="s">
        <v>398</v>
      </c>
      <c r="J2168" s="117" t="s">
        <v>398</v>
      </c>
      <c r="K2168" s="117" t="s">
        <v>398</v>
      </c>
      <c r="L2168" s="117" t="s">
        <v>398</v>
      </c>
      <c r="M2168" s="117" t="s">
        <v>398</v>
      </c>
      <c r="N2168" s="117" t="s">
        <v>398</v>
      </c>
      <c r="O2168" s="125" t="s">
        <v>579</v>
      </c>
      <c r="P2168" s="117">
        <v>1</v>
      </c>
      <c r="Q2168" s="117" t="s">
        <v>398</v>
      </c>
      <c r="R2168" s="117" t="s">
        <v>398</v>
      </c>
      <c r="S2168" s="117" t="s">
        <v>398</v>
      </c>
      <c r="T2168" s="117" t="s">
        <v>398</v>
      </c>
      <c r="U2168" s="117" t="s">
        <v>398</v>
      </c>
      <c r="V2168" s="117" t="s">
        <v>398</v>
      </c>
      <c r="W2168" s="123">
        <v>55</v>
      </c>
      <c r="X2168" s="123" t="s">
        <v>906</v>
      </c>
      <c r="Y2168" s="120">
        <v>43559</v>
      </c>
      <c r="Z2168" s="121">
        <v>0.375</v>
      </c>
      <c r="AA2168" s="123" t="s">
        <v>661</v>
      </c>
      <c r="AB2168" s="117" t="s">
        <v>582</v>
      </c>
      <c r="AC2168" s="119" t="s">
        <v>398</v>
      </c>
      <c r="AD2168" s="119" t="s">
        <v>398</v>
      </c>
    </row>
    <row r="2169" spans="1:30">
      <c r="A2169" s="117">
        <v>2168</v>
      </c>
      <c r="B2169" s="123" t="s">
        <v>467</v>
      </c>
      <c r="C2169" s="117" t="s">
        <v>5</v>
      </c>
      <c r="D2169" s="117" t="s">
        <v>595</v>
      </c>
      <c r="E2169" s="117">
        <v>2168</v>
      </c>
      <c r="F2169" s="117" t="s">
        <v>923</v>
      </c>
      <c r="G2169" s="117" t="s">
        <v>591</v>
      </c>
      <c r="H2169" s="117" t="s">
        <v>1016</v>
      </c>
      <c r="I2169" s="117" t="s">
        <v>398</v>
      </c>
      <c r="J2169" s="117" t="s">
        <v>398</v>
      </c>
      <c r="K2169" s="117" t="s">
        <v>398</v>
      </c>
      <c r="L2169" s="117" t="s">
        <v>398</v>
      </c>
      <c r="M2169" s="117" t="s">
        <v>398</v>
      </c>
      <c r="N2169" s="117" t="s">
        <v>398</v>
      </c>
      <c r="O2169" s="125" t="s">
        <v>579</v>
      </c>
      <c r="P2169" s="117">
        <v>1</v>
      </c>
      <c r="Q2169" s="117" t="s">
        <v>398</v>
      </c>
      <c r="R2169" s="117" t="s">
        <v>398</v>
      </c>
      <c r="S2169" s="117" t="s">
        <v>398</v>
      </c>
      <c r="T2169" s="117" t="s">
        <v>398</v>
      </c>
      <c r="U2169" s="117" t="s">
        <v>398</v>
      </c>
      <c r="V2169" s="117" t="s">
        <v>398</v>
      </c>
      <c r="W2169" s="123">
        <v>55</v>
      </c>
      <c r="X2169" s="123" t="s">
        <v>906</v>
      </c>
      <c r="Y2169" s="120">
        <v>43559</v>
      </c>
      <c r="Z2169" s="121">
        <v>0.375</v>
      </c>
      <c r="AA2169" s="123" t="s">
        <v>661</v>
      </c>
      <c r="AB2169" s="117" t="s">
        <v>582</v>
      </c>
      <c r="AC2169" s="119" t="s">
        <v>398</v>
      </c>
      <c r="AD2169" s="119" t="s">
        <v>398</v>
      </c>
    </row>
    <row r="2170" spans="1:30">
      <c r="A2170" s="117">
        <v>2169</v>
      </c>
      <c r="B2170" s="123" t="s">
        <v>467</v>
      </c>
      <c r="C2170" s="117" t="s">
        <v>5</v>
      </c>
      <c r="D2170" s="117" t="s">
        <v>595</v>
      </c>
      <c r="E2170" s="117">
        <v>2169</v>
      </c>
      <c r="F2170" s="117" t="s">
        <v>923</v>
      </c>
      <c r="G2170" s="117" t="s">
        <v>591</v>
      </c>
      <c r="H2170" s="117" t="s">
        <v>1016</v>
      </c>
      <c r="I2170" s="117" t="s">
        <v>398</v>
      </c>
      <c r="J2170" s="117" t="s">
        <v>398</v>
      </c>
      <c r="K2170" s="117" t="s">
        <v>398</v>
      </c>
      <c r="L2170" s="117" t="s">
        <v>398</v>
      </c>
      <c r="M2170" s="117" t="s">
        <v>398</v>
      </c>
      <c r="N2170" s="117" t="s">
        <v>398</v>
      </c>
      <c r="O2170" s="125" t="s">
        <v>579</v>
      </c>
      <c r="P2170" s="117">
        <v>1</v>
      </c>
      <c r="Q2170" s="117" t="s">
        <v>398</v>
      </c>
      <c r="R2170" s="117" t="s">
        <v>398</v>
      </c>
      <c r="S2170" s="117" t="s">
        <v>398</v>
      </c>
      <c r="T2170" s="117" t="s">
        <v>398</v>
      </c>
      <c r="U2170" s="117" t="s">
        <v>398</v>
      </c>
      <c r="V2170" s="117" t="s">
        <v>398</v>
      </c>
      <c r="W2170" s="123">
        <v>55</v>
      </c>
      <c r="X2170" s="123" t="s">
        <v>906</v>
      </c>
      <c r="Y2170" s="120">
        <v>43559</v>
      </c>
      <c r="Z2170" s="121">
        <v>0.375</v>
      </c>
      <c r="AA2170" s="123" t="s">
        <v>661</v>
      </c>
      <c r="AB2170" s="117" t="s">
        <v>582</v>
      </c>
      <c r="AC2170" s="119" t="s">
        <v>398</v>
      </c>
      <c r="AD2170" s="119" t="s">
        <v>398</v>
      </c>
    </row>
    <row r="2171" spans="1:30">
      <c r="A2171" s="117">
        <v>2170</v>
      </c>
      <c r="B2171" s="123" t="s">
        <v>467</v>
      </c>
      <c r="C2171" s="117" t="s">
        <v>5</v>
      </c>
      <c r="D2171" s="117" t="s">
        <v>595</v>
      </c>
      <c r="E2171" s="117">
        <v>2170</v>
      </c>
      <c r="F2171" s="117" t="s">
        <v>923</v>
      </c>
      <c r="G2171" s="117" t="s">
        <v>591</v>
      </c>
      <c r="H2171" s="117" t="s">
        <v>1016</v>
      </c>
      <c r="I2171" s="117" t="s">
        <v>398</v>
      </c>
      <c r="J2171" s="117" t="s">
        <v>398</v>
      </c>
      <c r="K2171" s="117" t="s">
        <v>398</v>
      </c>
      <c r="L2171" s="117" t="s">
        <v>398</v>
      </c>
      <c r="M2171" s="117" t="s">
        <v>398</v>
      </c>
      <c r="N2171" s="117" t="s">
        <v>398</v>
      </c>
      <c r="O2171" s="125" t="s">
        <v>579</v>
      </c>
      <c r="P2171" s="117">
        <v>1</v>
      </c>
      <c r="Q2171" s="117" t="s">
        <v>398</v>
      </c>
      <c r="R2171" s="117" t="s">
        <v>398</v>
      </c>
      <c r="S2171" s="117" t="s">
        <v>398</v>
      </c>
      <c r="T2171" s="117" t="s">
        <v>398</v>
      </c>
      <c r="U2171" s="117" t="s">
        <v>398</v>
      </c>
      <c r="V2171" s="117" t="s">
        <v>398</v>
      </c>
      <c r="W2171" s="123">
        <v>55</v>
      </c>
      <c r="X2171" s="123" t="s">
        <v>906</v>
      </c>
      <c r="Y2171" s="120">
        <v>43559</v>
      </c>
      <c r="Z2171" s="121">
        <v>0.375</v>
      </c>
      <c r="AA2171" s="123" t="s">
        <v>661</v>
      </c>
      <c r="AB2171" s="117" t="s">
        <v>582</v>
      </c>
      <c r="AC2171" s="119" t="s">
        <v>398</v>
      </c>
      <c r="AD2171" s="119" t="s">
        <v>398</v>
      </c>
    </row>
    <row r="2172" spans="1:30">
      <c r="A2172" s="117">
        <v>2171</v>
      </c>
      <c r="B2172" s="123" t="s">
        <v>467</v>
      </c>
      <c r="C2172" s="117" t="s">
        <v>5</v>
      </c>
      <c r="D2172" s="117" t="s">
        <v>595</v>
      </c>
      <c r="E2172" s="117">
        <v>2171</v>
      </c>
      <c r="F2172" s="117" t="s">
        <v>923</v>
      </c>
      <c r="G2172" s="117" t="s">
        <v>591</v>
      </c>
      <c r="H2172" s="117" t="s">
        <v>1016</v>
      </c>
      <c r="I2172" s="117" t="s">
        <v>398</v>
      </c>
      <c r="J2172" s="117" t="s">
        <v>398</v>
      </c>
      <c r="K2172" s="117" t="s">
        <v>398</v>
      </c>
      <c r="L2172" s="117" t="s">
        <v>398</v>
      </c>
      <c r="M2172" s="117" t="s">
        <v>398</v>
      </c>
      <c r="N2172" s="117" t="s">
        <v>398</v>
      </c>
      <c r="O2172" s="125" t="s">
        <v>579</v>
      </c>
      <c r="P2172" s="117">
        <v>1</v>
      </c>
      <c r="Q2172" s="117" t="s">
        <v>398</v>
      </c>
      <c r="R2172" s="117" t="s">
        <v>398</v>
      </c>
      <c r="S2172" s="117" t="s">
        <v>398</v>
      </c>
      <c r="T2172" s="117" t="s">
        <v>398</v>
      </c>
      <c r="U2172" s="117" t="s">
        <v>398</v>
      </c>
      <c r="V2172" s="117" t="s">
        <v>398</v>
      </c>
      <c r="W2172" s="123">
        <v>55</v>
      </c>
      <c r="X2172" s="123" t="s">
        <v>906</v>
      </c>
      <c r="Y2172" s="120">
        <v>43559</v>
      </c>
      <c r="Z2172" s="121">
        <v>0.375</v>
      </c>
      <c r="AA2172" s="123" t="s">
        <v>661</v>
      </c>
      <c r="AB2172" s="117" t="s">
        <v>582</v>
      </c>
      <c r="AC2172" s="119" t="s">
        <v>398</v>
      </c>
      <c r="AD2172" s="119" t="s">
        <v>398</v>
      </c>
    </row>
    <row r="2173" spans="1:30">
      <c r="A2173" s="117">
        <v>2172</v>
      </c>
      <c r="B2173" s="123" t="s">
        <v>467</v>
      </c>
      <c r="C2173" s="117" t="s">
        <v>5</v>
      </c>
      <c r="D2173" s="117" t="s">
        <v>595</v>
      </c>
      <c r="E2173" s="117">
        <v>2172</v>
      </c>
      <c r="F2173" s="117" t="s">
        <v>923</v>
      </c>
      <c r="G2173" s="117" t="s">
        <v>591</v>
      </c>
      <c r="H2173" s="117" t="s">
        <v>1016</v>
      </c>
      <c r="I2173" s="117" t="s">
        <v>398</v>
      </c>
      <c r="J2173" s="117" t="s">
        <v>398</v>
      </c>
      <c r="K2173" s="117" t="s">
        <v>398</v>
      </c>
      <c r="L2173" s="117" t="s">
        <v>398</v>
      </c>
      <c r="M2173" s="117" t="s">
        <v>398</v>
      </c>
      <c r="N2173" s="117" t="s">
        <v>398</v>
      </c>
      <c r="O2173" s="125" t="s">
        <v>579</v>
      </c>
      <c r="P2173" s="117">
        <v>1</v>
      </c>
      <c r="Q2173" s="117" t="s">
        <v>398</v>
      </c>
      <c r="R2173" s="117" t="s">
        <v>398</v>
      </c>
      <c r="S2173" s="117" t="s">
        <v>398</v>
      </c>
      <c r="T2173" s="117" t="s">
        <v>398</v>
      </c>
      <c r="U2173" s="117" t="s">
        <v>398</v>
      </c>
      <c r="V2173" s="117" t="s">
        <v>398</v>
      </c>
      <c r="W2173" s="123">
        <v>55</v>
      </c>
      <c r="X2173" s="123" t="s">
        <v>906</v>
      </c>
      <c r="Y2173" s="120">
        <v>43559</v>
      </c>
      <c r="Z2173" s="121">
        <v>0.375</v>
      </c>
      <c r="AA2173" s="123" t="s">
        <v>661</v>
      </c>
      <c r="AB2173" s="117" t="s">
        <v>582</v>
      </c>
      <c r="AC2173" s="119" t="s">
        <v>398</v>
      </c>
      <c r="AD2173" s="119" t="s">
        <v>398</v>
      </c>
    </row>
    <row r="2174" spans="1:30">
      <c r="A2174" s="117">
        <v>2173</v>
      </c>
      <c r="B2174" s="123" t="s">
        <v>467</v>
      </c>
      <c r="C2174" s="117" t="s">
        <v>5</v>
      </c>
      <c r="D2174" s="117" t="s">
        <v>595</v>
      </c>
      <c r="E2174" s="117">
        <v>2173</v>
      </c>
      <c r="F2174" s="117" t="s">
        <v>923</v>
      </c>
      <c r="G2174" s="117" t="s">
        <v>591</v>
      </c>
      <c r="H2174" s="117" t="s">
        <v>1016</v>
      </c>
      <c r="I2174" s="117" t="s">
        <v>398</v>
      </c>
      <c r="J2174" s="117" t="s">
        <v>398</v>
      </c>
      <c r="K2174" s="117" t="s">
        <v>398</v>
      </c>
      <c r="L2174" s="117" t="s">
        <v>398</v>
      </c>
      <c r="M2174" s="117" t="s">
        <v>398</v>
      </c>
      <c r="N2174" s="117" t="s">
        <v>398</v>
      </c>
      <c r="O2174" s="125" t="s">
        <v>579</v>
      </c>
      <c r="P2174" s="117">
        <v>1</v>
      </c>
      <c r="Q2174" s="117" t="s">
        <v>398</v>
      </c>
      <c r="R2174" s="117" t="s">
        <v>398</v>
      </c>
      <c r="S2174" s="117" t="s">
        <v>398</v>
      </c>
      <c r="T2174" s="117" t="s">
        <v>398</v>
      </c>
      <c r="U2174" s="117" t="s">
        <v>398</v>
      </c>
      <c r="V2174" s="117" t="s">
        <v>398</v>
      </c>
      <c r="W2174" s="123">
        <v>55</v>
      </c>
      <c r="X2174" s="123" t="s">
        <v>906</v>
      </c>
      <c r="Y2174" s="120">
        <v>43559</v>
      </c>
      <c r="Z2174" s="121">
        <v>0.375</v>
      </c>
      <c r="AA2174" s="123" t="s">
        <v>661</v>
      </c>
      <c r="AB2174" s="117" t="s">
        <v>582</v>
      </c>
      <c r="AC2174" s="119" t="s">
        <v>398</v>
      </c>
      <c r="AD2174" s="119" t="s">
        <v>398</v>
      </c>
    </row>
    <row r="2175" spans="1:30">
      <c r="A2175" s="117">
        <v>2174</v>
      </c>
      <c r="B2175" s="123" t="s">
        <v>467</v>
      </c>
      <c r="C2175" s="117" t="s">
        <v>5</v>
      </c>
      <c r="D2175" s="117" t="s">
        <v>595</v>
      </c>
      <c r="E2175" s="117">
        <v>2174</v>
      </c>
      <c r="F2175" s="117" t="s">
        <v>923</v>
      </c>
      <c r="G2175" s="117" t="s">
        <v>591</v>
      </c>
      <c r="H2175" s="117" t="s">
        <v>1016</v>
      </c>
      <c r="I2175" s="117" t="s">
        <v>398</v>
      </c>
      <c r="J2175" s="117" t="s">
        <v>398</v>
      </c>
      <c r="K2175" s="117" t="s">
        <v>398</v>
      </c>
      <c r="L2175" s="117" t="s">
        <v>398</v>
      </c>
      <c r="M2175" s="117" t="s">
        <v>398</v>
      </c>
      <c r="N2175" s="117" t="s">
        <v>398</v>
      </c>
      <c r="O2175" s="125" t="s">
        <v>579</v>
      </c>
      <c r="P2175" s="117">
        <v>1</v>
      </c>
      <c r="Q2175" s="117" t="s">
        <v>398</v>
      </c>
      <c r="R2175" s="117" t="s">
        <v>398</v>
      </c>
      <c r="S2175" s="117" t="s">
        <v>398</v>
      </c>
      <c r="T2175" s="117" t="s">
        <v>398</v>
      </c>
      <c r="U2175" s="117" t="s">
        <v>398</v>
      </c>
      <c r="V2175" s="117" t="s">
        <v>398</v>
      </c>
      <c r="W2175" s="123">
        <v>55</v>
      </c>
      <c r="X2175" s="123" t="s">
        <v>906</v>
      </c>
      <c r="Y2175" s="120">
        <v>43559</v>
      </c>
      <c r="Z2175" s="121">
        <v>0.375</v>
      </c>
      <c r="AA2175" s="123" t="s">
        <v>661</v>
      </c>
      <c r="AB2175" s="117" t="s">
        <v>582</v>
      </c>
      <c r="AC2175" s="119" t="s">
        <v>398</v>
      </c>
      <c r="AD2175" s="119" t="s">
        <v>398</v>
      </c>
    </row>
    <row r="2176" spans="1:30">
      <c r="A2176" s="117">
        <v>2175</v>
      </c>
      <c r="B2176" s="123" t="s">
        <v>467</v>
      </c>
      <c r="C2176" s="117" t="s">
        <v>5</v>
      </c>
      <c r="D2176" s="117" t="s">
        <v>595</v>
      </c>
      <c r="E2176" s="117">
        <v>2175</v>
      </c>
      <c r="F2176" s="117" t="s">
        <v>923</v>
      </c>
      <c r="G2176" s="117" t="s">
        <v>591</v>
      </c>
      <c r="H2176" s="117" t="s">
        <v>1016</v>
      </c>
      <c r="I2176" s="117" t="s">
        <v>398</v>
      </c>
      <c r="J2176" s="117" t="s">
        <v>398</v>
      </c>
      <c r="K2176" s="117" t="s">
        <v>398</v>
      </c>
      <c r="L2176" s="117" t="s">
        <v>398</v>
      </c>
      <c r="M2176" s="117" t="s">
        <v>398</v>
      </c>
      <c r="N2176" s="117" t="s">
        <v>398</v>
      </c>
      <c r="O2176" s="125" t="s">
        <v>579</v>
      </c>
      <c r="P2176" s="117">
        <v>1</v>
      </c>
      <c r="Q2176" s="117" t="s">
        <v>398</v>
      </c>
      <c r="R2176" s="117" t="s">
        <v>398</v>
      </c>
      <c r="S2176" s="117" t="s">
        <v>398</v>
      </c>
      <c r="T2176" s="117" t="s">
        <v>398</v>
      </c>
      <c r="U2176" s="117" t="s">
        <v>398</v>
      </c>
      <c r="V2176" s="117" t="s">
        <v>398</v>
      </c>
      <c r="W2176" s="123">
        <v>55</v>
      </c>
      <c r="X2176" s="123" t="s">
        <v>906</v>
      </c>
      <c r="Y2176" s="120">
        <v>43559</v>
      </c>
      <c r="Z2176" s="121">
        <v>0.375</v>
      </c>
      <c r="AA2176" s="123" t="s">
        <v>661</v>
      </c>
      <c r="AB2176" s="117" t="s">
        <v>582</v>
      </c>
      <c r="AC2176" s="119" t="s">
        <v>398</v>
      </c>
      <c r="AD2176" s="119" t="s">
        <v>398</v>
      </c>
    </row>
    <row r="2177" spans="1:30">
      <c r="A2177" s="117">
        <v>2176</v>
      </c>
      <c r="B2177" s="123" t="s">
        <v>467</v>
      </c>
      <c r="C2177" s="117" t="s">
        <v>5</v>
      </c>
      <c r="D2177" s="117" t="s">
        <v>595</v>
      </c>
      <c r="E2177" s="117">
        <v>2176</v>
      </c>
      <c r="F2177" s="117" t="s">
        <v>923</v>
      </c>
      <c r="G2177" s="117" t="s">
        <v>591</v>
      </c>
      <c r="H2177" s="117" t="s">
        <v>1016</v>
      </c>
      <c r="I2177" s="117" t="s">
        <v>398</v>
      </c>
      <c r="J2177" s="117" t="s">
        <v>398</v>
      </c>
      <c r="K2177" s="117" t="s">
        <v>398</v>
      </c>
      <c r="L2177" s="117" t="s">
        <v>398</v>
      </c>
      <c r="M2177" s="117" t="s">
        <v>398</v>
      </c>
      <c r="N2177" s="117" t="s">
        <v>398</v>
      </c>
      <c r="O2177" s="125" t="s">
        <v>579</v>
      </c>
      <c r="P2177" s="117">
        <v>1</v>
      </c>
      <c r="Q2177" s="117" t="s">
        <v>398</v>
      </c>
      <c r="R2177" s="117" t="s">
        <v>398</v>
      </c>
      <c r="S2177" s="117" t="s">
        <v>398</v>
      </c>
      <c r="T2177" s="117" t="s">
        <v>398</v>
      </c>
      <c r="U2177" s="117" t="s">
        <v>398</v>
      </c>
      <c r="V2177" s="117" t="s">
        <v>398</v>
      </c>
      <c r="W2177" s="123">
        <v>55</v>
      </c>
      <c r="X2177" s="123" t="s">
        <v>906</v>
      </c>
      <c r="Y2177" s="120">
        <v>43559</v>
      </c>
      <c r="Z2177" s="121">
        <v>0.375</v>
      </c>
      <c r="AA2177" s="123" t="s">
        <v>661</v>
      </c>
      <c r="AB2177" s="117" t="s">
        <v>582</v>
      </c>
      <c r="AC2177" s="119" t="s">
        <v>398</v>
      </c>
      <c r="AD2177" s="119" t="s">
        <v>398</v>
      </c>
    </row>
    <row r="2178" spans="1:30">
      <c r="A2178" s="117">
        <v>2177</v>
      </c>
      <c r="B2178" s="123" t="s">
        <v>467</v>
      </c>
      <c r="C2178" s="117" t="s">
        <v>5</v>
      </c>
      <c r="D2178" s="117" t="s">
        <v>595</v>
      </c>
      <c r="E2178" s="117">
        <v>2177</v>
      </c>
      <c r="F2178" s="117" t="s">
        <v>923</v>
      </c>
      <c r="G2178" s="117" t="s">
        <v>591</v>
      </c>
      <c r="H2178" s="117" t="s">
        <v>1016</v>
      </c>
      <c r="I2178" s="117" t="s">
        <v>398</v>
      </c>
      <c r="J2178" s="117" t="s">
        <v>398</v>
      </c>
      <c r="K2178" s="117" t="s">
        <v>398</v>
      </c>
      <c r="L2178" s="117" t="s">
        <v>398</v>
      </c>
      <c r="M2178" s="117" t="s">
        <v>398</v>
      </c>
      <c r="N2178" s="117" t="s">
        <v>398</v>
      </c>
      <c r="O2178" s="125" t="s">
        <v>579</v>
      </c>
      <c r="P2178" s="117">
        <v>1</v>
      </c>
      <c r="Q2178" s="117" t="s">
        <v>398</v>
      </c>
      <c r="R2178" s="117" t="s">
        <v>398</v>
      </c>
      <c r="S2178" s="117" t="s">
        <v>398</v>
      </c>
      <c r="T2178" s="117" t="s">
        <v>398</v>
      </c>
      <c r="U2178" s="117" t="s">
        <v>398</v>
      </c>
      <c r="V2178" s="117" t="s">
        <v>398</v>
      </c>
      <c r="W2178" s="123">
        <v>55</v>
      </c>
      <c r="X2178" s="123" t="s">
        <v>906</v>
      </c>
      <c r="Y2178" s="120">
        <v>43559</v>
      </c>
      <c r="Z2178" s="121">
        <v>0.375</v>
      </c>
      <c r="AA2178" s="123" t="s">
        <v>661</v>
      </c>
      <c r="AB2178" s="117" t="s">
        <v>582</v>
      </c>
      <c r="AC2178" s="119" t="s">
        <v>398</v>
      </c>
      <c r="AD2178" s="119" t="s">
        <v>398</v>
      </c>
    </row>
    <row r="2179" spans="1:30">
      <c r="A2179" s="117">
        <v>2178</v>
      </c>
      <c r="B2179" s="123" t="s">
        <v>467</v>
      </c>
      <c r="C2179" s="117" t="s">
        <v>5</v>
      </c>
      <c r="D2179" s="117" t="s">
        <v>595</v>
      </c>
      <c r="E2179" s="117">
        <v>2178</v>
      </c>
      <c r="F2179" s="117" t="s">
        <v>923</v>
      </c>
      <c r="G2179" s="117" t="s">
        <v>591</v>
      </c>
      <c r="H2179" s="117" t="s">
        <v>1016</v>
      </c>
      <c r="I2179" s="117" t="s">
        <v>398</v>
      </c>
      <c r="J2179" s="117" t="s">
        <v>398</v>
      </c>
      <c r="K2179" s="117" t="s">
        <v>398</v>
      </c>
      <c r="L2179" s="117" t="s">
        <v>398</v>
      </c>
      <c r="M2179" s="117" t="s">
        <v>398</v>
      </c>
      <c r="N2179" s="117" t="s">
        <v>398</v>
      </c>
      <c r="O2179" s="125" t="s">
        <v>579</v>
      </c>
      <c r="P2179" s="117">
        <v>1</v>
      </c>
      <c r="Q2179" s="117" t="s">
        <v>398</v>
      </c>
      <c r="R2179" s="117" t="s">
        <v>398</v>
      </c>
      <c r="S2179" s="117" t="s">
        <v>398</v>
      </c>
      <c r="T2179" s="117" t="s">
        <v>398</v>
      </c>
      <c r="U2179" s="117" t="s">
        <v>398</v>
      </c>
      <c r="V2179" s="117" t="s">
        <v>398</v>
      </c>
      <c r="W2179" s="123">
        <v>55</v>
      </c>
      <c r="X2179" s="123" t="s">
        <v>906</v>
      </c>
      <c r="Y2179" s="120">
        <v>43559</v>
      </c>
      <c r="Z2179" s="121">
        <v>0.375</v>
      </c>
      <c r="AA2179" s="123" t="s">
        <v>661</v>
      </c>
      <c r="AB2179" s="117" t="s">
        <v>582</v>
      </c>
      <c r="AC2179" s="119" t="s">
        <v>398</v>
      </c>
      <c r="AD2179" s="119" t="s">
        <v>398</v>
      </c>
    </row>
    <row r="2180" spans="1:30">
      <c r="A2180" s="117">
        <v>2179</v>
      </c>
      <c r="B2180" s="123" t="s">
        <v>467</v>
      </c>
      <c r="C2180" s="117" t="s">
        <v>5</v>
      </c>
      <c r="D2180" s="117" t="s">
        <v>595</v>
      </c>
      <c r="E2180" s="117">
        <v>2179</v>
      </c>
      <c r="F2180" s="117" t="s">
        <v>923</v>
      </c>
      <c r="G2180" s="117" t="s">
        <v>591</v>
      </c>
      <c r="H2180" s="117" t="s">
        <v>1016</v>
      </c>
      <c r="I2180" s="117" t="s">
        <v>398</v>
      </c>
      <c r="J2180" s="117" t="s">
        <v>398</v>
      </c>
      <c r="K2180" s="117" t="s">
        <v>398</v>
      </c>
      <c r="L2180" s="117" t="s">
        <v>398</v>
      </c>
      <c r="M2180" s="117" t="s">
        <v>398</v>
      </c>
      <c r="N2180" s="117" t="s">
        <v>398</v>
      </c>
      <c r="O2180" s="125" t="s">
        <v>579</v>
      </c>
      <c r="P2180" s="117">
        <v>1</v>
      </c>
      <c r="Q2180" s="117" t="s">
        <v>398</v>
      </c>
      <c r="R2180" s="117" t="s">
        <v>398</v>
      </c>
      <c r="S2180" s="117" t="s">
        <v>398</v>
      </c>
      <c r="T2180" s="117" t="s">
        <v>398</v>
      </c>
      <c r="U2180" s="117" t="s">
        <v>398</v>
      </c>
      <c r="V2180" s="117" t="s">
        <v>398</v>
      </c>
      <c r="W2180" s="123">
        <v>55</v>
      </c>
      <c r="X2180" s="123" t="s">
        <v>906</v>
      </c>
      <c r="Y2180" s="120">
        <v>43559</v>
      </c>
      <c r="Z2180" s="121">
        <v>0.375</v>
      </c>
      <c r="AA2180" s="123" t="s">
        <v>661</v>
      </c>
      <c r="AB2180" s="117" t="s">
        <v>582</v>
      </c>
      <c r="AC2180" s="119" t="s">
        <v>398</v>
      </c>
      <c r="AD2180" s="119" t="s">
        <v>398</v>
      </c>
    </row>
    <row r="2181" spans="1:30">
      <c r="A2181" s="117">
        <v>2180</v>
      </c>
      <c r="B2181" s="123" t="s">
        <v>467</v>
      </c>
      <c r="C2181" s="117" t="s">
        <v>5</v>
      </c>
      <c r="D2181" s="117" t="s">
        <v>595</v>
      </c>
      <c r="E2181" s="117">
        <v>2180</v>
      </c>
      <c r="F2181" s="117" t="s">
        <v>923</v>
      </c>
      <c r="G2181" s="117" t="s">
        <v>591</v>
      </c>
      <c r="H2181" s="117" t="s">
        <v>1016</v>
      </c>
      <c r="I2181" s="117" t="s">
        <v>398</v>
      </c>
      <c r="J2181" s="117" t="s">
        <v>398</v>
      </c>
      <c r="K2181" s="117" t="s">
        <v>398</v>
      </c>
      <c r="L2181" s="117" t="s">
        <v>398</v>
      </c>
      <c r="M2181" s="117" t="s">
        <v>398</v>
      </c>
      <c r="N2181" s="117" t="s">
        <v>398</v>
      </c>
      <c r="O2181" s="125" t="s">
        <v>579</v>
      </c>
      <c r="P2181" s="117">
        <v>1</v>
      </c>
      <c r="Q2181" s="117" t="s">
        <v>398</v>
      </c>
      <c r="R2181" s="117" t="s">
        <v>398</v>
      </c>
      <c r="S2181" s="117" t="s">
        <v>398</v>
      </c>
      <c r="T2181" s="117" t="s">
        <v>398</v>
      </c>
      <c r="U2181" s="117" t="s">
        <v>398</v>
      </c>
      <c r="V2181" s="117" t="s">
        <v>398</v>
      </c>
      <c r="W2181" s="123">
        <v>55</v>
      </c>
      <c r="X2181" s="123" t="s">
        <v>906</v>
      </c>
      <c r="Y2181" s="120">
        <v>43559</v>
      </c>
      <c r="Z2181" s="121">
        <v>0.375</v>
      </c>
      <c r="AA2181" s="123" t="s">
        <v>661</v>
      </c>
      <c r="AB2181" s="117" t="s">
        <v>582</v>
      </c>
      <c r="AC2181" s="119" t="s">
        <v>398</v>
      </c>
      <c r="AD2181" s="119" t="s">
        <v>398</v>
      </c>
    </row>
    <row r="2182" spans="1:30">
      <c r="A2182" s="117">
        <v>2181</v>
      </c>
      <c r="B2182" s="123" t="s">
        <v>467</v>
      </c>
      <c r="C2182" s="117" t="s">
        <v>5</v>
      </c>
      <c r="D2182" s="117" t="s">
        <v>595</v>
      </c>
      <c r="E2182" s="117">
        <v>2181</v>
      </c>
      <c r="F2182" s="117" t="s">
        <v>923</v>
      </c>
      <c r="G2182" s="117" t="s">
        <v>591</v>
      </c>
      <c r="H2182" s="117" t="s">
        <v>1016</v>
      </c>
      <c r="I2182" s="117" t="s">
        <v>398</v>
      </c>
      <c r="J2182" s="117" t="s">
        <v>398</v>
      </c>
      <c r="K2182" s="117" t="s">
        <v>398</v>
      </c>
      <c r="L2182" s="117" t="s">
        <v>398</v>
      </c>
      <c r="M2182" s="117" t="s">
        <v>398</v>
      </c>
      <c r="N2182" s="117" t="s">
        <v>398</v>
      </c>
      <c r="O2182" s="125" t="s">
        <v>579</v>
      </c>
      <c r="P2182" s="117">
        <v>1</v>
      </c>
      <c r="Q2182" s="117" t="s">
        <v>398</v>
      </c>
      <c r="R2182" s="117" t="s">
        <v>398</v>
      </c>
      <c r="S2182" s="117" t="s">
        <v>398</v>
      </c>
      <c r="T2182" s="117" t="s">
        <v>398</v>
      </c>
      <c r="U2182" s="117" t="s">
        <v>398</v>
      </c>
      <c r="V2182" s="117" t="s">
        <v>398</v>
      </c>
      <c r="W2182" s="123">
        <v>55</v>
      </c>
      <c r="X2182" s="123" t="s">
        <v>906</v>
      </c>
      <c r="Y2182" s="120">
        <v>43559</v>
      </c>
      <c r="Z2182" s="121">
        <v>0.375</v>
      </c>
      <c r="AA2182" s="123" t="s">
        <v>661</v>
      </c>
      <c r="AB2182" s="117" t="s">
        <v>582</v>
      </c>
      <c r="AC2182" s="119" t="s">
        <v>398</v>
      </c>
      <c r="AD2182" s="119" t="s">
        <v>398</v>
      </c>
    </row>
    <row r="2183" spans="1:30">
      <c r="A2183" s="117">
        <v>2182</v>
      </c>
      <c r="B2183" s="123" t="s">
        <v>467</v>
      </c>
      <c r="C2183" s="117" t="s">
        <v>5</v>
      </c>
      <c r="D2183" s="117" t="s">
        <v>595</v>
      </c>
      <c r="E2183" s="117">
        <v>2182</v>
      </c>
      <c r="F2183" s="117" t="s">
        <v>923</v>
      </c>
      <c r="G2183" s="117" t="s">
        <v>591</v>
      </c>
      <c r="H2183" s="117" t="s">
        <v>1016</v>
      </c>
      <c r="I2183" s="117" t="s">
        <v>398</v>
      </c>
      <c r="J2183" s="117" t="s">
        <v>398</v>
      </c>
      <c r="K2183" s="117" t="s">
        <v>398</v>
      </c>
      <c r="L2183" s="117" t="s">
        <v>398</v>
      </c>
      <c r="M2183" s="117" t="s">
        <v>398</v>
      </c>
      <c r="N2183" s="117" t="s">
        <v>398</v>
      </c>
      <c r="O2183" s="125" t="s">
        <v>579</v>
      </c>
      <c r="P2183" s="117">
        <v>1</v>
      </c>
      <c r="Q2183" s="117" t="s">
        <v>398</v>
      </c>
      <c r="R2183" s="117" t="s">
        <v>398</v>
      </c>
      <c r="S2183" s="117" t="s">
        <v>398</v>
      </c>
      <c r="T2183" s="117" t="s">
        <v>398</v>
      </c>
      <c r="U2183" s="117" t="s">
        <v>398</v>
      </c>
      <c r="V2183" s="117" t="s">
        <v>398</v>
      </c>
      <c r="W2183" s="123">
        <v>55</v>
      </c>
      <c r="X2183" s="123" t="s">
        <v>906</v>
      </c>
      <c r="Y2183" s="120">
        <v>43559</v>
      </c>
      <c r="Z2183" s="121">
        <v>0.375</v>
      </c>
      <c r="AA2183" s="123" t="s">
        <v>661</v>
      </c>
      <c r="AB2183" s="117" t="s">
        <v>582</v>
      </c>
      <c r="AC2183" s="119" t="s">
        <v>398</v>
      </c>
      <c r="AD2183" s="119" t="s">
        <v>398</v>
      </c>
    </row>
    <row r="2184" spans="1:30">
      <c r="A2184" s="117">
        <v>2183</v>
      </c>
      <c r="B2184" s="123" t="s">
        <v>467</v>
      </c>
      <c r="C2184" s="117" t="s">
        <v>5</v>
      </c>
      <c r="D2184" s="117" t="s">
        <v>595</v>
      </c>
      <c r="E2184" s="117">
        <v>2183</v>
      </c>
      <c r="F2184" s="117" t="s">
        <v>923</v>
      </c>
      <c r="G2184" s="117" t="s">
        <v>591</v>
      </c>
      <c r="H2184" s="117" t="s">
        <v>1016</v>
      </c>
      <c r="I2184" s="117" t="s">
        <v>398</v>
      </c>
      <c r="J2184" s="117" t="s">
        <v>398</v>
      </c>
      <c r="K2184" s="117" t="s">
        <v>398</v>
      </c>
      <c r="L2184" s="117" t="s">
        <v>398</v>
      </c>
      <c r="M2184" s="117" t="s">
        <v>398</v>
      </c>
      <c r="N2184" s="117" t="s">
        <v>398</v>
      </c>
      <c r="O2184" s="125" t="s">
        <v>579</v>
      </c>
      <c r="P2184" s="117">
        <v>1</v>
      </c>
      <c r="Q2184" s="117" t="s">
        <v>398</v>
      </c>
      <c r="R2184" s="117" t="s">
        <v>398</v>
      </c>
      <c r="S2184" s="117" t="s">
        <v>398</v>
      </c>
      <c r="T2184" s="117" t="s">
        <v>398</v>
      </c>
      <c r="U2184" s="117" t="s">
        <v>398</v>
      </c>
      <c r="V2184" s="117" t="s">
        <v>398</v>
      </c>
      <c r="W2184" s="123">
        <v>55</v>
      </c>
      <c r="X2184" s="123" t="s">
        <v>906</v>
      </c>
      <c r="Y2184" s="120">
        <v>43559</v>
      </c>
      <c r="Z2184" s="121">
        <v>0.375</v>
      </c>
      <c r="AA2184" s="123" t="s">
        <v>661</v>
      </c>
      <c r="AB2184" s="117" t="s">
        <v>582</v>
      </c>
      <c r="AC2184" s="119" t="s">
        <v>398</v>
      </c>
      <c r="AD2184" s="119" t="s">
        <v>398</v>
      </c>
    </row>
    <row r="2185" spans="1:30">
      <c r="A2185" s="117">
        <v>2184</v>
      </c>
      <c r="B2185" s="123" t="s">
        <v>467</v>
      </c>
      <c r="C2185" s="117" t="s">
        <v>5</v>
      </c>
      <c r="D2185" s="117" t="s">
        <v>595</v>
      </c>
      <c r="E2185" s="117">
        <v>2184</v>
      </c>
      <c r="F2185" s="117" t="s">
        <v>923</v>
      </c>
      <c r="G2185" s="117" t="s">
        <v>591</v>
      </c>
      <c r="H2185" s="117" t="s">
        <v>1016</v>
      </c>
      <c r="I2185" s="117" t="s">
        <v>398</v>
      </c>
      <c r="J2185" s="117" t="s">
        <v>398</v>
      </c>
      <c r="K2185" s="117" t="s">
        <v>398</v>
      </c>
      <c r="L2185" s="117" t="s">
        <v>398</v>
      </c>
      <c r="M2185" s="117" t="s">
        <v>398</v>
      </c>
      <c r="N2185" s="117" t="s">
        <v>398</v>
      </c>
      <c r="O2185" s="125" t="s">
        <v>579</v>
      </c>
      <c r="P2185" s="117">
        <v>1</v>
      </c>
      <c r="Q2185" s="117" t="s">
        <v>398</v>
      </c>
      <c r="R2185" s="117" t="s">
        <v>398</v>
      </c>
      <c r="S2185" s="117" t="s">
        <v>398</v>
      </c>
      <c r="T2185" s="117" t="s">
        <v>398</v>
      </c>
      <c r="U2185" s="117" t="s">
        <v>398</v>
      </c>
      <c r="V2185" s="117" t="s">
        <v>398</v>
      </c>
      <c r="W2185" s="123">
        <v>55</v>
      </c>
      <c r="X2185" s="123" t="s">
        <v>906</v>
      </c>
      <c r="Y2185" s="120">
        <v>43559</v>
      </c>
      <c r="Z2185" s="121">
        <v>0.375</v>
      </c>
      <c r="AA2185" s="123" t="s">
        <v>661</v>
      </c>
      <c r="AB2185" s="117" t="s">
        <v>582</v>
      </c>
      <c r="AC2185" s="119" t="s">
        <v>398</v>
      </c>
      <c r="AD2185" s="119" t="s">
        <v>398</v>
      </c>
    </row>
    <row r="2186" spans="1:30">
      <c r="A2186" s="117">
        <v>2185</v>
      </c>
      <c r="B2186" s="123" t="s">
        <v>467</v>
      </c>
      <c r="C2186" s="117" t="s">
        <v>5</v>
      </c>
      <c r="D2186" s="117" t="s">
        <v>595</v>
      </c>
      <c r="E2186" s="117">
        <v>2185</v>
      </c>
      <c r="F2186" s="117" t="s">
        <v>923</v>
      </c>
      <c r="G2186" s="117" t="s">
        <v>591</v>
      </c>
      <c r="H2186" s="117" t="s">
        <v>1016</v>
      </c>
      <c r="I2186" s="117" t="s">
        <v>398</v>
      </c>
      <c r="J2186" s="117" t="s">
        <v>398</v>
      </c>
      <c r="K2186" s="117" t="s">
        <v>398</v>
      </c>
      <c r="L2186" s="117" t="s">
        <v>398</v>
      </c>
      <c r="M2186" s="117" t="s">
        <v>398</v>
      </c>
      <c r="N2186" s="117" t="s">
        <v>398</v>
      </c>
      <c r="O2186" s="125" t="s">
        <v>579</v>
      </c>
      <c r="P2186" s="117">
        <v>1</v>
      </c>
      <c r="Q2186" s="117" t="s">
        <v>398</v>
      </c>
      <c r="R2186" s="117" t="s">
        <v>398</v>
      </c>
      <c r="S2186" s="117" t="s">
        <v>398</v>
      </c>
      <c r="T2186" s="117" t="s">
        <v>398</v>
      </c>
      <c r="U2186" s="117" t="s">
        <v>398</v>
      </c>
      <c r="V2186" s="117" t="s">
        <v>398</v>
      </c>
      <c r="W2186" s="123">
        <v>55</v>
      </c>
      <c r="X2186" s="123" t="s">
        <v>906</v>
      </c>
      <c r="Y2186" s="120">
        <v>43559</v>
      </c>
      <c r="Z2186" s="121">
        <v>0.375</v>
      </c>
      <c r="AA2186" s="123" t="s">
        <v>661</v>
      </c>
      <c r="AB2186" s="117" t="s">
        <v>582</v>
      </c>
      <c r="AC2186" s="119" t="s">
        <v>398</v>
      </c>
      <c r="AD2186" s="119" t="s">
        <v>398</v>
      </c>
    </row>
    <row r="2187" spans="1:30">
      <c r="A2187" s="117">
        <v>2186</v>
      </c>
      <c r="B2187" s="123" t="s">
        <v>467</v>
      </c>
      <c r="C2187" s="117" t="s">
        <v>5</v>
      </c>
      <c r="D2187" s="117" t="s">
        <v>595</v>
      </c>
      <c r="E2187" s="117">
        <v>2186</v>
      </c>
      <c r="F2187" s="117" t="s">
        <v>923</v>
      </c>
      <c r="G2187" s="117" t="s">
        <v>591</v>
      </c>
      <c r="H2187" s="117" t="s">
        <v>1016</v>
      </c>
      <c r="I2187" s="117" t="s">
        <v>398</v>
      </c>
      <c r="J2187" s="117" t="s">
        <v>398</v>
      </c>
      <c r="K2187" s="117" t="s">
        <v>398</v>
      </c>
      <c r="L2187" s="117" t="s">
        <v>398</v>
      </c>
      <c r="M2187" s="117" t="s">
        <v>398</v>
      </c>
      <c r="N2187" s="117" t="s">
        <v>398</v>
      </c>
      <c r="O2187" s="125" t="s">
        <v>579</v>
      </c>
      <c r="P2187" s="117">
        <v>1</v>
      </c>
      <c r="Q2187" s="117" t="s">
        <v>398</v>
      </c>
      <c r="R2187" s="117" t="s">
        <v>398</v>
      </c>
      <c r="S2187" s="117" t="s">
        <v>398</v>
      </c>
      <c r="T2187" s="117" t="s">
        <v>398</v>
      </c>
      <c r="U2187" s="117" t="s">
        <v>398</v>
      </c>
      <c r="V2187" s="117" t="s">
        <v>398</v>
      </c>
      <c r="W2187" s="123">
        <v>55</v>
      </c>
      <c r="X2187" s="123" t="s">
        <v>906</v>
      </c>
      <c r="Y2187" s="120">
        <v>43559</v>
      </c>
      <c r="Z2187" s="121">
        <v>0.375</v>
      </c>
      <c r="AA2187" s="123" t="s">
        <v>661</v>
      </c>
      <c r="AB2187" s="117" t="s">
        <v>582</v>
      </c>
      <c r="AC2187" s="119" t="s">
        <v>398</v>
      </c>
      <c r="AD2187" s="119" t="s">
        <v>398</v>
      </c>
    </row>
    <row r="2188" spans="1:30">
      <c r="A2188" s="117">
        <v>2187</v>
      </c>
      <c r="B2188" s="123" t="s">
        <v>467</v>
      </c>
      <c r="C2188" s="117" t="s">
        <v>5</v>
      </c>
      <c r="D2188" s="117" t="s">
        <v>595</v>
      </c>
      <c r="E2188" s="117">
        <v>2187</v>
      </c>
      <c r="F2188" s="117" t="s">
        <v>923</v>
      </c>
      <c r="G2188" s="117" t="s">
        <v>591</v>
      </c>
      <c r="H2188" s="117" t="s">
        <v>1016</v>
      </c>
      <c r="I2188" s="117" t="s">
        <v>398</v>
      </c>
      <c r="J2188" s="117" t="s">
        <v>398</v>
      </c>
      <c r="K2188" s="117" t="s">
        <v>398</v>
      </c>
      <c r="L2188" s="117" t="s">
        <v>398</v>
      </c>
      <c r="M2188" s="117" t="s">
        <v>398</v>
      </c>
      <c r="N2188" s="117" t="s">
        <v>398</v>
      </c>
      <c r="O2188" s="125" t="s">
        <v>579</v>
      </c>
      <c r="P2188" s="117">
        <v>1</v>
      </c>
      <c r="Q2188" s="117" t="s">
        <v>398</v>
      </c>
      <c r="R2188" s="117" t="s">
        <v>398</v>
      </c>
      <c r="S2188" s="117" t="s">
        <v>398</v>
      </c>
      <c r="T2188" s="117" t="s">
        <v>398</v>
      </c>
      <c r="U2188" s="117" t="s">
        <v>398</v>
      </c>
      <c r="V2188" s="117" t="s">
        <v>398</v>
      </c>
      <c r="W2188" s="123">
        <v>55</v>
      </c>
      <c r="X2188" s="123" t="s">
        <v>906</v>
      </c>
      <c r="Y2188" s="120">
        <v>43559</v>
      </c>
      <c r="Z2188" s="121">
        <v>0.375</v>
      </c>
      <c r="AA2188" s="123" t="s">
        <v>661</v>
      </c>
      <c r="AB2188" s="117" t="s">
        <v>582</v>
      </c>
      <c r="AC2188" s="119" t="s">
        <v>398</v>
      </c>
      <c r="AD2188" s="119" t="s">
        <v>398</v>
      </c>
    </row>
    <row r="2189" spans="1:30">
      <c r="A2189" s="117">
        <v>2188</v>
      </c>
      <c r="B2189" s="123" t="s">
        <v>467</v>
      </c>
      <c r="C2189" s="117" t="s">
        <v>5</v>
      </c>
      <c r="D2189" s="117" t="s">
        <v>595</v>
      </c>
      <c r="E2189" s="117">
        <v>2188</v>
      </c>
      <c r="F2189" s="117" t="s">
        <v>923</v>
      </c>
      <c r="G2189" s="117" t="s">
        <v>591</v>
      </c>
      <c r="H2189" s="117" t="s">
        <v>1016</v>
      </c>
      <c r="I2189" s="117" t="s">
        <v>398</v>
      </c>
      <c r="J2189" s="117" t="s">
        <v>398</v>
      </c>
      <c r="K2189" s="117" t="s">
        <v>398</v>
      </c>
      <c r="L2189" s="117" t="s">
        <v>398</v>
      </c>
      <c r="M2189" s="117" t="s">
        <v>398</v>
      </c>
      <c r="N2189" s="117" t="s">
        <v>398</v>
      </c>
      <c r="O2189" s="125" t="s">
        <v>579</v>
      </c>
      <c r="P2189" s="117">
        <v>1</v>
      </c>
      <c r="Q2189" s="117" t="s">
        <v>398</v>
      </c>
      <c r="R2189" s="117" t="s">
        <v>398</v>
      </c>
      <c r="S2189" s="117" t="s">
        <v>398</v>
      </c>
      <c r="T2189" s="117" t="s">
        <v>398</v>
      </c>
      <c r="U2189" s="117" t="s">
        <v>398</v>
      </c>
      <c r="V2189" s="117" t="s">
        <v>398</v>
      </c>
      <c r="W2189" s="123">
        <v>55</v>
      </c>
      <c r="X2189" s="123" t="s">
        <v>906</v>
      </c>
      <c r="Y2189" s="120">
        <v>43559</v>
      </c>
      <c r="Z2189" s="121">
        <v>0.375</v>
      </c>
      <c r="AA2189" s="123" t="s">
        <v>661</v>
      </c>
      <c r="AB2189" s="117" t="s">
        <v>582</v>
      </c>
      <c r="AC2189" s="119" t="s">
        <v>398</v>
      </c>
      <c r="AD2189" s="119" t="s">
        <v>398</v>
      </c>
    </row>
    <row r="2190" spans="1:30">
      <c r="A2190" s="117">
        <v>2189</v>
      </c>
      <c r="B2190" s="123" t="s">
        <v>467</v>
      </c>
      <c r="C2190" s="117" t="s">
        <v>5</v>
      </c>
      <c r="D2190" s="117" t="s">
        <v>595</v>
      </c>
      <c r="E2190" s="117">
        <v>2189</v>
      </c>
      <c r="F2190" s="117" t="s">
        <v>923</v>
      </c>
      <c r="G2190" s="117" t="s">
        <v>591</v>
      </c>
      <c r="H2190" s="117" t="s">
        <v>1016</v>
      </c>
      <c r="I2190" s="117" t="s">
        <v>398</v>
      </c>
      <c r="J2190" s="117" t="s">
        <v>398</v>
      </c>
      <c r="K2190" s="117" t="s">
        <v>398</v>
      </c>
      <c r="L2190" s="117" t="s">
        <v>398</v>
      </c>
      <c r="M2190" s="117" t="s">
        <v>398</v>
      </c>
      <c r="N2190" s="117" t="s">
        <v>398</v>
      </c>
      <c r="O2190" s="125" t="s">
        <v>579</v>
      </c>
      <c r="P2190" s="117">
        <v>1</v>
      </c>
      <c r="Q2190" s="117" t="s">
        <v>398</v>
      </c>
      <c r="R2190" s="117" t="s">
        <v>398</v>
      </c>
      <c r="S2190" s="117" t="s">
        <v>398</v>
      </c>
      <c r="T2190" s="117" t="s">
        <v>398</v>
      </c>
      <c r="U2190" s="117" t="s">
        <v>398</v>
      </c>
      <c r="V2190" s="117" t="s">
        <v>398</v>
      </c>
      <c r="W2190" s="123">
        <v>55</v>
      </c>
      <c r="X2190" s="123" t="s">
        <v>906</v>
      </c>
      <c r="Y2190" s="120">
        <v>43559</v>
      </c>
      <c r="Z2190" s="121">
        <v>0.375</v>
      </c>
      <c r="AA2190" s="123" t="s">
        <v>661</v>
      </c>
      <c r="AB2190" s="117" t="s">
        <v>582</v>
      </c>
      <c r="AC2190" s="119" t="s">
        <v>398</v>
      </c>
      <c r="AD2190" s="119" t="s">
        <v>398</v>
      </c>
    </row>
    <row r="2191" spans="1:30">
      <c r="A2191" s="117">
        <v>2190</v>
      </c>
      <c r="B2191" s="123" t="s">
        <v>467</v>
      </c>
      <c r="C2191" s="117" t="s">
        <v>5</v>
      </c>
      <c r="D2191" s="117" t="s">
        <v>595</v>
      </c>
      <c r="E2191" s="117">
        <v>2190</v>
      </c>
      <c r="F2191" s="117" t="s">
        <v>923</v>
      </c>
      <c r="G2191" s="117" t="s">
        <v>591</v>
      </c>
      <c r="H2191" s="117" t="s">
        <v>1016</v>
      </c>
      <c r="I2191" s="117" t="s">
        <v>398</v>
      </c>
      <c r="J2191" s="117" t="s">
        <v>398</v>
      </c>
      <c r="K2191" s="117" t="s">
        <v>398</v>
      </c>
      <c r="L2191" s="117" t="s">
        <v>398</v>
      </c>
      <c r="M2191" s="117" t="s">
        <v>398</v>
      </c>
      <c r="N2191" s="117" t="s">
        <v>398</v>
      </c>
      <c r="O2191" s="125" t="s">
        <v>579</v>
      </c>
      <c r="P2191" s="117">
        <v>1</v>
      </c>
      <c r="Q2191" s="117" t="s">
        <v>398</v>
      </c>
      <c r="R2191" s="117" t="s">
        <v>398</v>
      </c>
      <c r="S2191" s="117" t="s">
        <v>398</v>
      </c>
      <c r="T2191" s="117" t="s">
        <v>398</v>
      </c>
      <c r="U2191" s="117" t="s">
        <v>398</v>
      </c>
      <c r="V2191" s="117" t="s">
        <v>398</v>
      </c>
      <c r="W2191" s="123">
        <v>55</v>
      </c>
      <c r="X2191" s="123" t="s">
        <v>906</v>
      </c>
      <c r="Y2191" s="120">
        <v>43559</v>
      </c>
      <c r="Z2191" s="121">
        <v>0.375</v>
      </c>
      <c r="AA2191" s="123" t="s">
        <v>661</v>
      </c>
      <c r="AB2191" s="117" t="s">
        <v>582</v>
      </c>
      <c r="AC2191" s="119" t="s">
        <v>398</v>
      </c>
      <c r="AD2191" s="119" t="s">
        <v>398</v>
      </c>
    </row>
    <row r="2192" spans="1:30">
      <c r="A2192" s="117">
        <v>2191</v>
      </c>
      <c r="B2192" s="123" t="s">
        <v>467</v>
      </c>
      <c r="C2192" s="117" t="s">
        <v>5</v>
      </c>
      <c r="D2192" s="117" t="s">
        <v>595</v>
      </c>
      <c r="E2192" s="117">
        <v>2191</v>
      </c>
      <c r="F2192" s="117" t="s">
        <v>923</v>
      </c>
      <c r="G2192" s="117" t="s">
        <v>591</v>
      </c>
      <c r="H2192" s="117" t="s">
        <v>1016</v>
      </c>
      <c r="I2192" s="117" t="s">
        <v>398</v>
      </c>
      <c r="J2192" s="117" t="s">
        <v>398</v>
      </c>
      <c r="K2192" s="117" t="s">
        <v>398</v>
      </c>
      <c r="L2192" s="117" t="s">
        <v>398</v>
      </c>
      <c r="M2192" s="117" t="s">
        <v>398</v>
      </c>
      <c r="N2192" s="117" t="s">
        <v>398</v>
      </c>
      <c r="O2192" s="125" t="s">
        <v>579</v>
      </c>
      <c r="P2192" s="117">
        <v>1</v>
      </c>
      <c r="Q2192" s="117" t="s">
        <v>398</v>
      </c>
      <c r="R2192" s="117" t="s">
        <v>398</v>
      </c>
      <c r="S2192" s="117" t="s">
        <v>398</v>
      </c>
      <c r="T2192" s="117" t="s">
        <v>398</v>
      </c>
      <c r="U2192" s="117" t="s">
        <v>398</v>
      </c>
      <c r="V2192" s="117" t="s">
        <v>398</v>
      </c>
      <c r="W2192" s="123">
        <v>55</v>
      </c>
      <c r="X2192" s="123" t="s">
        <v>906</v>
      </c>
      <c r="Y2192" s="120">
        <v>43559</v>
      </c>
      <c r="Z2192" s="121">
        <v>0.375</v>
      </c>
      <c r="AA2192" s="123" t="s">
        <v>661</v>
      </c>
      <c r="AB2192" s="117" t="s">
        <v>582</v>
      </c>
      <c r="AC2192" s="119" t="s">
        <v>398</v>
      </c>
      <c r="AD2192" s="119" t="s">
        <v>398</v>
      </c>
    </row>
    <row r="2193" spans="1:30">
      <c r="A2193" s="117">
        <v>2192</v>
      </c>
      <c r="B2193" s="123" t="s">
        <v>467</v>
      </c>
      <c r="C2193" s="117" t="s">
        <v>5</v>
      </c>
      <c r="D2193" s="117" t="s">
        <v>595</v>
      </c>
      <c r="E2193" s="117">
        <v>2192</v>
      </c>
      <c r="F2193" s="117" t="s">
        <v>923</v>
      </c>
      <c r="G2193" s="117" t="s">
        <v>591</v>
      </c>
      <c r="H2193" s="117" t="s">
        <v>1016</v>
      </c>
      <c r="I2193" s="117" t="s">
        <v>398</v>
      </c>
      <c r="J2193" s="117" t="s">
        <v>398</v>
      </c>
      <c r="K2193" s="117" t="s">
        <v>398</v>
      </c>
      <c r="L2193" s="117" t="s">
        <v>398</v>
      </c>
      <c r="M2193" s="117" t="s">
        <v>398</v>
      </c>
      <c r="N2193" s="117" t="s">
        <v>398</v>
      </c>
      <c r="O2193" s="125" t="s">
        <v>579</v>
      </c>
      <c r="P2193" s="117">
        <v>1</v>
      </c>
      <c r="Q2193" s="117" t="s">
        <v>398</v>
      </c>
      <c r="R2193" s="117" t="s">
        <v>398</v>
      </c>
      <c r="S2193" s="117" t="s">
        <v>398</v>
      </c>
      <c r="T2193" s="117" t="s">
        <v>398</v>
      </c>
      <c r="U2193" s="117" t="s">
        <v>398</v>
      </c>
      <c r="V2193" s="117" t="s">
        <v>398</v>
      </c>
      <c r="W2193" s="123">
        <v>55</v>
      </c>
      <c r="X2193" s="123" t="s">
        <v>906</v>
      </c>
      <c r="Y2193" s="120">
        <v>43559</v>
      </c>
      <c r="Z2193" s="121">
        <v>0.375</v>
      </c>
      <c r="AA2193" s="123" t="s">
        <v>661</v>
      </c>
      <c r="AB2193" s="117" t="s">
        <v>582</v>
      </c>
      <c r="AC2193" s="119" t="s">
        <v>398</v>
      </c>
      <c r="AD2193" s="119" t="s">
        <v>398</v>
      </c>
    </row>
    <row r="2194" spans="1:30">
      <c r="A2194" s="117">
        <v>2193</v>
      </c>
      <c r="B2194" s="123" t="s">
        <v>467</v>
      </c>
      <c r="C2194" s="117" t="s">
        <v>5</v>
      </c>
      <c r="D2194" s="117" t="s">
        <v>595</v>
      </c>
      <c r="E2194" s="117">
        <v>2193</v>
      </c>
      <c r="F2194" s="117" t="s">
        <v>923</v>
      </c>
      <c r="G2194" s="117" t="s">
        <v>591</v>
      </c>
      <c r="H2194" s="117" t="s">
        <v>1016</v>
      </c>
      <c r="I2194" s="117" t="s">
        <v>398</v>
      </c>
      <c r="J2194" s="117" t="s">
        <v>398</v>
      </c>
      <c r="K2194" s="117" t="s">
        <v>398</v>
      </c>
      <c r="L2194" s="117" t="s">
        <v>398</v>
      </c>
      <c r="M2194" s="117" t="s">
        <v>398</v>
      </c>
      <c r="N2194" s="117" t="s">
        <v>398</v>
      </c>
      <c r="O2194" s="125" t="s">
        <v>579</v>
      </c>
      <c r="P2194" s="117">
        <v>1</v>
      </c>
      <c r="Q2194" s="117" t="s">
        <v>398</v>
      </c>
      <c r="R2194" s="117" t="s">
        <v>398</v>
      </c>
      <c r="S2194" s="117" t="s">
        <v>398</v>
      </c>
      <c r="T2194" s="117" t="s">
        <v>398</v>
      </c>
      <c r="U2194" s="117" t="s">
        <v>398</v>
      </c>
      <c r="V2194" s="117" t="s">
        <v>398</v>
      </c>
      <c r="W2194" s="123">
        <v>55</v>
      </c>
      <c r="X2194" s="123" t="s">
        <v>906</v>
      </c>
      <c r="Y2194" s="120">
        <v>43559</v>
      </c>
      <c r="Z2194" s="121">
        <v>0.375</v>
      </c>
      <c r="AA2194" s="123" t="s">
        <v>661</v>
      </c>
      <c r="AB2194" s="117" t="s">
        <v>582</v>
      </c>
      <c r="AC2194" s="119" t="s">
        <v>398</v>
      </c>
      <c r="AD2194" s="119" t="s">
        <v>398</v>
      </c>
    </row>
    <row r="2195" spans="1:30">
      <c r="A2195" s="117">
        <v>2194</v>
      </c>
      <c r="B2195" s="123" t="s">
        <v>467</v>
      </c>
      <c r="C2195" s="117" t="s">
        <v>5</v>
      </c>
      <c r="D2195" s="117" t="s">
        <v>595</v>
      </c>
      <c r="E2195" s="117">
        <v>2194</v>
      </c>
      <c r="F2195" s="117" t="s">
        <v>923</v>
      </c>
      <c r="G2195" s="117" t="s">
        <v>591</v>
      </c>
      <c r="H2195" s="117" t="s">
        <v>1016</v>
      </c>
      <c r="I2195" s="117" t="s">
        <v>398</v>
      </c>
      <c r="J2195" s="117" t="s">
        <v>398</v>
      </c>
      <c r="K2195" s="117" t="s">
        <v>398</v>
      </c>
      <c r="L2195" s="117" t="s">
        <v>398</v>
      </c>
      <c r="M2195" s="117" t="s">
        <v>398</v>
      </c>
      <c r="N2195" s="117" t="s">
        <v>398</v>
      </c>
      <c r="O2195" s="125" t="s">
        <v>579</v>
      </c>
      <c r="P2195" s="117">
        <v>1</v>
      </c>
      <c r="Q2195" s="117" t="s">
        <v>398</v>
      </c>
      <c r="R2195" s="117" t="s">
        <v>398</v>
      </c>
      <c r="S2195" s="117" t="s">
        <v>398</v>
      </c>
      <c r="T2195" s="117" t="s">
        <v>398</v>
      </c>
      <c r="U2195" s="117" t="s">
        <v>398</v>
      </c>
      <c r="V2195" s="117" t="s">
        <v>398</v>
      </c>
      <c r="W2195" s="123">
        <v>55</v>
      </c>
      <c r="X2195" s="123" t="s">
        <v>906</v>
      </c>
      <c r="Y2195" s="120">
        <v>43559</v>
      </c>
      <c r="Z2195" s="121">
        <v>0.375</v>
      </c>
      <c r="AA2195" s="123" t="s">
        <v>661</v>
      </c>
      <c r="AB2195" s="117" t="s">
        <v>582</v>
      </c>
      <c r="AC2195" s="119" t="s">
        <v>398</v>
      </c>
      <c r="AD2195" s="119" t="s">
        <v>398</v>
      </c>
    </row>
    <row r="2196" spans="1:30">
      <c r="A2196" s="117">
        <v>2195</v>
      </c>
      <c r="B2196" s="123" t="s">
        <v>467</v>
      </c>
      <c r="C2196" s="117" t="s">
        <v>5</v>
      </c>
      <c r="D2196" s="117" t="s">
        <v>595</v>
      </c>
      <c r="E2196" s="117">
        <v>2195</v>
      </c>
      <c r="F2196" s="117" t="s">
        <v>923</v>
      </c>
      <c r="G2196" s="117" t="s">
        <v>591</v>
      </c>
      <c r="H2196" s="117" t="s">
        <v>1016</v>
      </c>
      <c r="I2196" s="117" t="s">
        <v>398</v>
      </c>
      <c r="J2196" s="117" t="s">
        <v>398</v>
      </c>
      <c r="K2196" s="117" t="s">
        <v>398</v>
      </c>
      <c r="L2196" s="117" t="s">
        <v>398</v>
      </c>
      <c r="M2196" s="117" t="s">
        <v>398</v>
      </c>
      <c r="N2196" s="117" t="s">
        <v>398</v>
      </c>
      <c r="O2196" s="125" t="s">
        <v>579</v>
      </c>
      <c r="P2196" s="117">
        <v>1</v>
      </c>
      <c r="Q2196" s="117" t="s">
        <v>398</v>
      </c>
      <c r="R2196" s="117" t="s">
        <v>398</v>
      </c>
      <c r="S2196" s="117" t="s">
        <v>398</v>
      </c>
      <c r="T2196" s="117" t="s">
        <v>398</v>
      </c>
      <c r="U2196" s="117" t="s">
        <v>398</v>
      </c>
      <c r="V2196" s="117" t="s">
        <v>398</v>
      </c>
      <c r="W2196" s="123">
        <v>55</v>
      </c>
      <c r="X2196" s="123" t="s">
        <v>906</v>
      </c>
      <c r="Y2196" s="120">
        <v>43559</v>
      </c>
      <c r="Z2196" s="121">
        <v>0.375</v>
      </c>
      <c r="AA2196" s="123" t="s">
        <v>661</v>
      </c>
      <c r="AB2196" s="117" t="s">
        <v>582</v>
      </c>
      <c r="AC2196" s="119" t="s">
        <v>398</v>
      </c>
      <c r="AD2196" s="119" t="s">
        <v>398</v>
      </c>
    </row>
    <row r="2197" spans="1:30">
      <c r="A2197" s="117">
        <v>2196</v>
      </c>
      <c r="B2197" s="123" t="s">
        <v>467</v>
      </c>
      <c r="C2197" s="117" t="s">
        <v>5</v>
      </c>
      <c r="D2197" s="117" t="s">
        <v>595</v>
      </c>
      <c r="E2197" s="117">
        <v>2196</v>
      </c>
      <c r="F2197" s="117" t="s">
        <v>923</v>
      </c>
      <c r="G2197" s="117" t="s">
        <v>591</v>
      </c>
      <c r="H2197" s="117" t="s">
        <v>1016</v>
      </c>
      <c r="I2197" s="117" t="s">
        <v>398</v>
      </c>
      <c r="J2197" s="117" t="s">
        <v>398</v>
      </c>
      <c r="K2197" s="117" t="s">
        <v>398</v>
      </c>
      <c r="L2197" s="117" t="s">
        <v>398</v>
      </c>
      <c r="M2197" s="117" t="s">
        <v>398</v>
      </c>
      <c r="N2197" s="117" t="s">
        <v>398</v>
      </c>
      <c r="O2197" s="125" t="s">
        <v>579</v>
      </c>
      <c r="P2197" s="117">
        <v>1</v>
      </c>
      <c r="Q2197" s="117" t="s">
        <v>398</v>
      </c>
      <c r="R2197" s="117" t="s">
        <v>398</v>
      </c>
      <c r="S2197" s="117" t="s">
        <v>398</v>
      </c>
      <c r="T2197" s="117" t="s">
        <v>398</v>
      </c>
      <c r="U2197" s="117" t="s">
        <v>398</v>
      </c>
      <c r="V2197" s="117" t="s">
        <v>398</v>
      </c>
      <c r="W2197" s="123">
        <v>55</v>
      </c>
      <c r="X2197" s="123" t="s">
        <v>906</v>
      </c>
      <c r="Y2197" s="120">
        <v>43559</v>
      </c>
      <c r="Z2197" s="121">
        <v>0.375</v>
      </c>
      <c r="AA2197" s="123" t="s">
        <v>661</v>
      </c>
      <c r="AB2197" s="117" t="s">
        <v>582</v>
      </c>
      <c r="AC2197" s="119" t="s">
        <v>398</v>
      </c>
      <c r="AD2197" s="119" t="s">
        <v>398</v>
      </c>
    </row>
    <row r="2198" spans="1:30">
      <c r="A2198" s="117">
        <v>2197</v>
      </c>
      <c r="B2198" s="123" t="s">
        <v>467</v>
      </c>
      <c r="C2198" s="117" t="s">
        <v>5</v>
      </c>
      <c r="D2198" s="117" t="s">
        <v>595</v>
      </c>
      <c r="E2198" s="117">
        <v>2197</v>
      </c>
      <c r="F2198" s="117" t="s">
        <v>923</v>
      </c>
      <c r="G2198" s="117" t="s">
        <v>591</v>
      </c>
      <c r="H2198" s="117" t="s">
        <v>1016</v>
      </c>
      <c r="I2198" s="117" t="s">
        <v>398</v>
      </c>
      <c r="J2198" s="117" t="s">
        <v>398</v>
      </c>
      <c r="K2198" s="117" t="s">
        <v>398</v>
      </c>
      <c r="L2198" s="117" t="s">
        <v>398</v>
      </c>
      <c r="M2198" s="117" t="s">
        <v>398</v>
      </c>
      <c r="N2198" s="117" t="s">
        <v>398</v>
      </c>
      <c r="O2198" s="125" t="s">
        <v>579</v>
      </c>
      <c r="P2198" s="117">
        <v>1</v>
      </c>
      <c r="Q2198" s="117" t="s">
        <v>398</v>
      </c>
      <c r="R2198" s="117" t="s">
        <v>398</v>
      </c>
      <c r="S2198" s="117" t="s">
        <v>398</v>
      </c>
      <c r="T2198" s="117" t="s">
        <v>398</v>
      </c>
      <c r="U2198" s="117" t="s">
        <v>398</v>
      </c>
      <c r="V2198" s="117" t="s">
        <v>398</v>
      </c>
      <c r="W2198" s="123">
        <v>55</v>
      </c>
      <c r="X2198" s="123" t="s">
        <v>906</v>
      </c>
      <c r="Y2198" s="120">
        <v>43559</v>
      </c>
      <c r="Z2198" s="121">
        <v>0.375</v>
      </c>
      <c r="AA2198" s="123" t="s">
        <v>661</v>
      </c>
      <c r="AB2198" s="117" t="s">
        <v>582</v>
      </c>
      <c r="AC2198" s="119" t="s">
        <v>398</v>
      </c>
      <c r="AD2198" s="119" t="s">
        <v>398</v>
      </c>
    </row>
    <row r="2199" spans="1:30">
      <c r="A2199" s="117">
        <v>2198</v>
      </c>
      <c r="B2199" s="123" t="s">
        <v>467</v>
      </c>
      <c r="C2199" s="117" t="s">
        <v>5</v>
      </c>
      <c r="D2199" s="117" t="s">
        <v>595</v>
      </c>
      <c r="E2199" s="117">
        <v>2198</v>
      </c>
      <c r="F2199" s="117" t="s">
        <v>923</v>
      </c>
      <c r="G2199" s="117" t="s">
        <v>591</v>
      </c>
      <c r="H2199" s="117" t="s">
        <v>1016</v>
      </c>
      <c r="I2199" s="117" t="s">
        <v>398</v>
      </c>
      <c r="J2199" s="117" t="s">
        <v>398</v>
      </c>
      <c r="K2199" s="117" t="s">
        <v>398</v>
      </c>
      <c r="L2199" s="117" t="s">
        <v>398</v>
      </c>
      <c r="M2199" s="117" t="s">
        <v>398</v>
      </c>
      <c r="N2199" s="117" t="s">
        <v>398</v>
      </c>
      <c r="O2199" s="125" t="s">
        <v>579</v>
      </c>
      <c r="P2199" s="117">
        <v>1</v>
      </c>
      <c r="Q2199" s="117" t="s">
        <v>398</v>
      </c>
      <c r="R2199" s="117" t="s">
        <v>398</v>
      </c>
      <c r="S2199" s="117" t="s">
        <v>398</v>
      </c>
      <c r="T2199" s="117" t="s">
        <v>398</v>
      </c>
      <c r="U2199" s="117" t="s">
        <v>398</v>
      </c>
      <c r="V2199" s="117" t="s">
        <v>398</v>
      </c>
      <c r="W2199" s="123">
        <v>55</v>
      </c>
      <c r="X2199" s="123" t="s">
        <v>906</v>
      </c>
      <c r="Y2199" s="120">
        <v>43559</v>
      </c>
      <c r="Z2199" s="121">
        <v>0.375</v>
      </c>
      <c r="AA2199" s="123" t="s">
        <v>661</v>
      </c>
      <c r="AB2199" s="117" t="s">
        <v>582</v>
      </c>
      <c r="AC2199" s="119" t="s">
        <v>398</v>
      </c>
      <c r="AD2199" s="119" t="s">
        <v>398</v>
      </c>
    </row>
    <row r="2200" spans="1:30">
      <c r="A2200" s="117">
        <v>2199</v>
      </c>
      <c r="B2200" s="123" t="s">
        <v>467</v>
      </c>
      <c r="C2200" s="117" t="s">
        <v>5</v>
      </c>
      <c r="D2200" s="117" t="s">
        <v>595</v>
      </c>
      <c r="E2200" s="117">
        <v>2199</v>
      </c>
      <c r="F2200" s="117" t="s">
        <v>923</v>
      </c>
      <c r="G2200" s="117" t="s">
        <v>591</v>
      </c>
      <c r="H2200" s="117" t="s">
        <v>1016</v>
      </c>
      <c r="I2200" s="117" t="s">
        <v>398</v>
      </c>
      <c r="J2200" s="117" t="s">
        <v>398</v>
      </c>
      <c r="K2200" s="117" t="s">
        <v>398</v>
      </c>
      <c r="L2200" s="117" t="s">
        <v>398</v>
      </c>
      <c r="M2200" s="117" t="s">
        <v>398</v>
      </c>
      <c r="N2200" s="117" t="s">
        <v>398</v>
      </c>
      <c r="O2200" s="125" t="s">
        <v>579</v>
      </c>
      <c r="P2200" s="117">
        <v>1</v>
      </c>
      <c r="Q2200" s="117" t="s">
        <v>398</v>
      </c>
      <c r="R2200" s="117" t="s">
        <v>398</v>
      </c>
      <c r="S2200" s="117" t="s">
        <v>398</v>
      </c>
      <c r="T2200" s="117" t="s">
        <v>398</v>
      </c>
      <c r="U2200" s="117" t="s">
        <v>398</v>
      </c>
      <c r="V2200" s="117" t="s">
        <v>398</v>
      </c>
      <c r="W2200" s="123">
        <v>55</v>
      </c>
      <c r="X2200" s="123" t="s">
        <v>906</v>
      </c>
      <c r="Y2200" s="120">
        <v>43559</v>
      </c>
      <c r="Z2200" s="121">
        <v>0.375</v>
      </c>
      <c r="AA2200" s="123" t="s">
        <v>661</v>
      </c>
      <c r="AB2200" s="117" t="s">
        <v>582</v>
      </c>
      <c r="AC2200" s="119" t="s">
        <v>398</v>
      </c>
      <c r="AD2200" s="119" t="s">
        <v>398</v>
      </c>
    </row>
    <row r="2201" spans="1:30">
      <c r="A2201" s="117">
        <v>2200</v>
      </c>
      <c r="B2201" s="123" t="s">
        <v>467</v>
      </c>
      <c r="C2201" s="117" t="s">
        <v>5</v>
      </c>
      <c r="D2201" s="117" t="s">
        <v>595</v>
      </c>
      <c r="E2201" s="117">
        <v>2200</v>
      </c>
      <c r="F2201" s="117" t="s">
        <v>923</v>
      </c>
      <c r="G2201" s="117" t="s">
        <v>591</v>
      </c>
      <c r="H2201" s="117" t="s">
        <v>1016</v>
      </c>
      <c r="I2201" s="117" t="s">
        <v>398</v>
      </c>
      <c r="J2201" s="117" t="s">
        <v>398</v>
      </c>
      <c r="K2201" s="117" t="s">
        <v>398</v>
      </c>
      <c r="L2201" s="117" t="s">
        <v>398</v>
      </c>
      <c r="M2201" s="117" t="s">
        <v>398</v>
      </c>
      <c r="N2201" s="117" t="s">
        <v>398</v>
      </c>
      <c r="O2201" s="125" t="s">
        <v>579</v>
      </c>
      <c r="P2201" s="117">
        <v>1</v>
      </c>
      <c r="Q2201" s="117" t="s">
        <v>398</v>
      </c>
      <c r="R2201" s="117" t="s">
        <v>398</v>
      </c>
      <c r="S2201" s="117" t="s">
        <v>398</v>
      </c>
      <c r="T2201" s="117" t="s">
        <v>398</v>
      </c>
      <c r="U2201" s="117" t="s">
        <v>398</v>
      </c>
      <c r="V2201" s="117" t="s">
        <v>398</v>
      </c>
      <c r="W2201" s="123">
        <v>55</v>
      </c>
      <c r="X2201" s="123" t="s">
        <v>906</v>
      </c>
      <c r="Y2201" s="120">
        <v>43559</v>
      </c>
      <c r="Z2201" s="121">
        <v>0.375</v>
      </c>
      <c r="AA2201" s="123" t="s">
        <v>661</v>
      </c>
      <c r="AB2201" s="117" t="s">
        <v>582</v>
      </c>
      <c r="AC2201" s="119" t="s">
        <v>398</v>
      </c>
      <c r="AD2201" s="119" t="s">
        <v>398</v>
      </c>
    </row>
    <row r="2202" spans="1:30">
      <c r="A2202" s="117">
        <v>2201</v>
      </c>
      <c r="B2202" s="123" t="s">
        <v>467</v>
      </c>
      <c r="C2202" s="117" t="s">
        <v>5</v>
      </c>
      <c r="D2202" s="117" t="s">
        <v>595</v>
      </c>
      <c r="E2202" s="117">
        <v>2201</v>
      </c>
      <c r="F2202" s="117" t="s">
        <v>923</v>
      </c>
      <c r="G2202" s="117" t="s">
        <v>591</v>
      </c>
      <c r="H2202" s="117" t="s">
        <v>1016</v>
      </c>
      <c r="I2202" s="117" t="s">
        <v>398</v>
      </c>
      <c r="J2202" s="117" t="s">
        <v>398</v>
      </c>
      <c r="K2202" s="117" t="s">
        <v>398</v>
      </c>
      <c r="L2202" s="117" t="s">
        <v>398</v>
      </c>
      <c r="M2202" s="117" t="s">
        <v>398</v>
      </c>
      <c r="N2202" s="117" t="s">
        <v>398</v>
      </c>
      <c r="O2202" s="125" t="s">
        <v>579</v>
      </c>
      <c r="P2202" s="117">
        <v>1</v>
      </c>
      <c r="Q2202" s="117" t="s">
        <v>398</v>
      </c>
      <c r="R2202" s="117" t="s">
        <v>398</v>
      </c>
      <c r="S2202" s="117" t="s">
        <v>398</v>
      </c>
      <c r="T2202" s="117" t="s">
        <v>398</v>
      </c>
      <c r="U2202" s="117" t="s">
        <v>398</v>
      </c>
      <c r="V2202" s="117" t="s">
        <v>398</v>
      </c>
      <c r="W2202" s="123">
        <v>55</v>
      </c>
      <c r="X2202" s="123" t="s">
        <v>906</v>
      </c>
      <c r="Y2202" s="120">
        <v>43559</v>
      </c>
      <c r="Z2202" s="121">
        <v>0.375</v>
      </c>
      <c r="AA2202" s="123" t="s">
        <v>661</v>
      </c>
      <c r="AB2202" s="117" t="s">
        <v>582</v>
      </c>
      <c r="AC2202" s="119" t="s">
        <v>398</v>
      </c>
      <c r="AD2202" s="119" t="s">
        <v>398</v>
      </c>
    </row>
    <row r="2203" spans="1:30">
      <c r="A2203" s="117">
        <v>2202</v>
      </c>
      <c r="B2203" s="123" t="s">
        <v>467</v>
      </c>
      <c r="C2203" s="117" t="s">
        <v>5</v>
      </c>
      <c r="D2203" s="117" t="s">
        <v>595</v>
      </c>
      <c r="E2203" s="117">
        <v>2202</v>
      </c>
      <c r="F2203" s="117" t="s">
        <v>923</v>
      </c>
      <c r="G2203" s="117" t="s">
        <v>591</v>
      </c>
      <c r="H2203" s="117" t="s">
        <v>1016</v>
      </c>
      <c r="I2203" s="117" t="s">
        <v>398</v>
      </c>
      <c r="J2203" s="117" t="s">
        <v>398</v>
      </c>
      <c r="K2203" s="117" t="s">
        <v>398</v>
      </c>
      <c r="L2203" s="117" t="s">
        <v>398</v>
      </c>
      <c r="M2203" s="117" t="s">
        <v>398</v>
      </c>
      <c r="N2203" s="117" t="s">
        <v>398</v>
      </c>
      <c r="O2203" s="125" t="s">
        <v>579</v>
      </c>
      <c r="P2203" s="117">
        <v>1</v>
      </c>
      <c r="Q2203" s="117" t="s">
        <v>398</v>
      </c>
      <c r="R2203" s="117" t="s">
        <v>398</v>
      </c>
      <c r="S2203" s="117" t="s">
        <v>398</v>
      </c>
      <c r="T2203" s="117" t="s">
        <v>398</v>
      </c>
      <c r="U2203" s="117" t="s">
        <v>398</v>
      </c>
      <c r="V2203" s="117" t="s">
        <v>398</v>
      </c>
      <c r="W2203" s="123">
        <v>55</v>
      </c>
      <c r="X2203" s="123" t="s">
        <v>906</v>
      </c>
      <c r="Y2203" s="120">
        <v>43559</v>
      </c>
      <c r="Z2203" s="121">
        <v>0.375</v>
      </c>
      <c r="AA2203" s="123" t="s">
        <v>661</v>
      </c>
      <c r="AB2203" s="117" t="s">
        <v>582</v>
      </c>
      <c r="AC2203" s="119" t="s">
        <v>398</v>
      </c>
      <c r="AD2203" s="119" t="s">
        <v>398</v>
      </c>
    </row>
    <row r="2204" spans="1:30">
      <c r="A2204" s="117">
        <v>2203</v>
      </c>
      <c r="B2204" s="123" t="s">
        <v>467</v>
      </c>
      <c r="C2204" s="117" t="s">
        <v>5</v>
      </c>
      <c r="D2204" s="117" t="s">
        <v>595</v>
      </c>
      <c r="E2204" s="117">
        <v>2203</v>
      </c>
      <c r="F2204" s="117" t="s">
        <v>923</v>
      </c>
      <c r="G2204" s="117" t="s">
        <v>591</v>
      </c>
      <c r="H2204" s="117" t="s">
        <v>1016</v>
      </c>
      <c r="I2204" s="117" t="s">
        <v>398</v>
      </c>
      <c r="J2204" s="117" t="s">
        <v>398</v>
      </c>
      <c r="K2204" s="117" t="s">
        <v>398</v>
      </c>
      <c r="L2204" s="117" t="s">
        <v>398</v>
      </c>
      <c r="M2204" s="117" t="s">
        <v>398</v>
      </c>
      <c r="N2204" s="117" t="s">
        <v>398</v>
      </c>
      <c r="O2204" s="125" t="s">
        <v>579</v>
      </c>
      <c r="P2204" s="117">
        <v>1</v>
      </c>
      <c r="Q2204" s="117" t="s">
        <v>398</v>
      </c>
      <c r="R2204" s="117" t="s">
        <v>398</v>
      </c>
      <c r="S2204" s="117" t="s">
        <v>398</v>
      </c>
      <c r="T2204" s="117" t="s">
        <v>398</v>
      </c>
      <c r="U2204" s="117" t="s">
        <v>398</v>
      </c>
      <c r="V2204" s="117" t="s">
        <v>398</v>
      </c>
      <c r="W2204" s="123">
        <v>55</v>
      </c>
      <c r="X2204" s="123" t="s">
        <v>906</v>
      </c>
      <c r="Y2204" s="120">
        <v>43559</v>
      </c>
      <c r="Z2204" s="121">
        <v>0.375</v>
      </c>
      <c r="AA2204" s="123" t="s">
        <v>661</v>
      </c>
      <c r="AB2204" s="117" t="s">
        <v>582</v>
      </c>
      <c r="AC2204" s="119" t="s">
        <v>398</v>
      </c>
      <c r="AD2204" s="119" t="s">
        <v>398</v>
      </c>
    </row>
    <row r="2205" spans="1:30">
      <c r="A2205" s="117">
        <v>2204</v>
      </c>
      <c r="B2205" s="123" t="s">
        <v>467</v>
      </c>
      <c r="C2205" s="117" t="s">
        <v>5</v>
      </c>
      <c r="D2205" s="117" t="s">
        <v>595</v>
      </c>
      <c r="E2205" s="117">
        <v>2204</v>
      </c>
      <c r="F2205" s="117" t="s">
        <v>923</v>
      </c>
      <c r="G2205" s="117" t="s">
        <v>591</v>
      </c>
      <c r="H2205" s="117" t="s">
        <v>1016</v>
      </c>
      <c r="I2205" s="117" t="s">
        <v>398</v>
      </c>
      <c r="J2205" s="117" t="s">
        <v>398</v>
      </c>
      <c r="K2205" s="117" t="s">
        <v>398</v>
      </c>
      <c r="L2205" s="117" t="s">
        <v>398</v>
      </c>
      <c r="M2205" s="117" t="s">
        <v>398</v>
      </c>
      <c r="N2205" s="117" t="s">
        <v>398</v>
      </c>
      <c r="O2205" s="125" t="s">
        <v>579</v>
      </c>
      <c r="P2205" s="117">
        <v>1</v>
      </c>
      <c r="Q2205" s="117" t="s">
        <v>398</v>
      </c>
      <c r="R2205" s="117" t="s">
        <v>398</v>
      </c>
      <c r="S2205" s="117" t="s">
        <v>398</v>
      </c>
      <c r="T2205" s="117" t="s">
        <v>398</v>
      </c>
      <c r="U2205" s="117" t="s">
        <v>398</v>
      </c>
      <c r="V2205" s="117" t="s">
        <v>398</v>
      </c>
      <c r="W2205" s="123">
        <v>55</v>
      </c>
      <c r="X2205" s="123" t="s">
        <v>906</v>
      </c>
      <c r="Y2205" s="120">
        <v>43559</v>
      </c>
      <c r="Z2205" s="121">
        <v>0.375</v>
      </c>
      <c r="AA2205" s="123" t="s">
        <v>661</v>
      </c>
      <c r="AB2205" s="117" t="s">
        <v>582</v>
      </c>
      <c r="AC2205" s="119" t="s">
        <v>398</v>
      </c>
      <c r="AD2205" s="119" t="s">
        <v>398</v>
      </c>
    </row>
    <row r="2206" spans="1:30">
      <c r="A2206" s="117">
        <v>2205</v>
      </c>
      <c r="B2206" s="123" t="s">
        <v>467</v>
      </c>
      <c r="C2206" s="117" t="s">
        <v>5</v>
      </c>
      <c r="D2206" s="117" t="s">
        <v>595</v>
      </c>
      <c r="E2206" s="117">
        <v>2205</v>
      </c>
      <c r="F2206" s="117" t="s">
        <v>923</v>
      </c>
      <c r="G2206" s="117" t="s">
        <v>591</v>
      </c>
      <c r="H2206" s="117" t="s">
        <v>1016</v>
      </c>
      <c r="I2206" s="117" t="s">
        <v>398</v>
      </c>
      <c r="J2206" s="117" t="s">
        <v>398</v>
      </c>
      <c r="K2206" s="117" t="s">
        <v>398</v>
      </c>
      <c r="L2206" s="117" t="s">
        <v>398</v>
      </c>
      <c r="M2206" s="117" t="s">
        <v>398</v>
      </c>
      <c r="N2206" s="117" t="s">
        <v>398</v>
      </c>
      <c r="O2206" s="125" t="s">
        <v>579</v>
      </c>
      <c r="P2206" s="117">
        <v>1</v>
      </c>
      <c r="Q2206" s="117" t="s">
        <v>398</v>
      </c>
      <c r="R2206" s="117" t="s">
        <v>398</v>
      </c>
      <c r="S2206" s="117" t="s">
        <v>398</v>
      </c>
      <c r="T2206" s="117" t="s">
        <v>398</v>
      </c>
      <c r="U2206" s="117" t="s">
        <v>398</v>
      </c>
      <c r="V2206" s="117" t="s">
        <v>398</v>
      </c>
      <c r="W2206" s="123">
        <v>55</v>
      </c>
      <c r="X2206" s="123" t="s">
        <v>906</v>
      </c>
      <c r="Y2206" s="120">
        <v>43559</v>
      </c>
      <c r="Z2206" s="121">
        <v>0.375</v>
      </c>
      <c r="AA2206" s="123" t="s">
        <v>661</v>
      </c>
      <c r="AB2206" s="117" t="s">
        <v>582</v>
      </c>
      <c r="AC2206" s="119" t="s">
        <v>398</v>
      </c>
      <c r="AD2206" s="119" t="s">
        <v>398</v>
      </c>
    </row>
    <row r="2207" spans="1:30">
      <c r="A2207" s="117">
        <v>2206</v>
      </c>
      <c r="B2207" s="123" t="s">
        <v>467</v>
      </c>
      <c r="C2207" s="117" t="s">
        <v>5</v>
      </c>
      <c r="D2207" s="117" t="s">
        <v>595</v>
      </c>
      <c r="E2207" s="117">
        <v>2206</v>
      </c>
      <c r="F2207" s="117" t="s">
        <v>923</v>
      </c>
      <c r="G2207" s="117" t="s">
        <v>591</v>
      </c>
      <c r="H2207" s="117" t="s">
        <v>1016</v>
      </c>
      <c r="I2207" s="117" t="s">
        <v>398</v>
      </c>
      <c r="J2207" s="117" t="s">
        <v>398</v>
      </c>
      <c r="K2207" s="117" t="s">
        <v>398</v>
      </c>
      <c r="L2207" s="117" t="s">
        <v>398</v>
      </c>
      <c r="M2207" s="117" t="s">
        <v>398</v>
      </c>
      <c r="N2207" s="117" t="s">
        <v>398</v>
      </c>
      <c r="O2207" s="125" t="s">
        <v>579</v>
      </c>
      <c r="P2207" s="117">
        <v>1</v>
      </c>
      <c r="Q2207" s="117" t="s">
        <v>398</v>
      </c>
      <c r="R2207" s="117" t="s">
        <v>398</v>
      </c>
      <c r="S2207" s="117" t="s">
        <v>398</v>
      </c>
      <c r="T2207" s="117" t="s">
        <v>398</v>
      </c>
      <c r="U2207" s="117" t="s">
        <v>398</v>
      </c>
      <c r="V2207" s="117" t="s">
        <v>398</v>
      </c>
      <c r="W2207" s="123">
        <v>55</v>
      </c>
      <c r="X2207" s="123" t="s">
        <v>906</v>
      </c>
      <c r="Y2207" s="120">
        <v>43559</v>
      </c>
      <c r="Z2207" s="121">
        <v>0.375</v>
      </c>
      <c r="AA2207" s="123" t="s">
        <v>661</v>
      </c>
      <c r="AB2207" s="117" t="s">
        <v>582</v>
      </c>
      <c r="AC2207" s="119" t="s">
        <v>398</v>
      </c>
      <c r="AD2207" s="119" t="s">
        <v>398</v>
      </c>
    </row>
    <row r="2208" spans="1:30">
      <c r="A2208" s="117">
        <v>2207</v>
      </c>
      <c r="B2208" s="123" t="s">
        <v>467</v>
      </c>
      <c r="C2208" s="117" t="s">
        <v>5</v>
      </c>
      <c r="D2208" s="117" t="s">
        <v>595</v>
      </c>
      <c r="E2208" s="117">
        <v>2207</v>
      </c>
      <c r="F2208" s="117" t="s">
        <v>923</v>
      </c>
      <c r="G2208" s="117" t="s">
        <v>591</v>
      </c>
      <c r="H2208" s="117" t="s">
        <v>1016</v>
      </c>
      <c r="I2208" s="117" t="s">
        <v>398</v>
      </c>
      <c r="J2208" s="117" t="s">
        <v>398</v>
      </c>
      <c r="K2208" s="117" t="s">
        <v>398</v>
      </c>
      <c r="L2208" s="117" t="s">
        <v>398</v>
      </c>
      <c r="M2208" s="117" t="s">
        <v>398</v>
      </c>
      <c r="N2208" s="117" t="s">
        <v>398</v>
      </c>
      <c r="O2208" s="125" t="s">
        <v>579</v>
      </c>
      <c r="P2208" s="117">
        <v>1</v>
      </c>
      <c r="Q2208" s="117" t="s">
        <v>398</v>
      </c>
      <c r="R2208" s="117" t="s">
        <v>398</v>
      </c>
      <c r="S2208" s="117" t="s">
        <v>398</v>
      </c>
      <c r="T2208" s="117" t="s">
        <v>398</v>
      </c>
      <c r="U2208" s="117" t="s">
        <v>398</v>
      </c>
      <c r="V2208" s="117" t="s">
        <v>398</v>
      </c>
      <c r="W2208" s="123">
        <v>55</v>
      </c>
      <c r="X2208" s="123" t="s">
        <v>906</v>
      </c>
      <c r="Y2208" s="120">
        <v>43559</v>
      </c>
      <c r="Z2208" s="121">
        <v>0.375</v>
      </c>
      <c r="AA2208" s="123" t="s">
        <v>661</v>
      </c>
      <c r="AB2208" s="117" t="s">
        <v>582</v>
      </c>
      <c r="AC2208" s="119" t="s">
        <v>398</v>
      </c>
      <c r="AD2208" s="119" t="s">
        <v>398</v>
      </c>
    </row>
    <row r="2209" spans="1:30">
      <c r="A2209" s="117">
        <v>2208</v>
      </c>
      <c r="B2209" s="123" t="s">
        <v>467</v>
      </c>
      <c r="C2209" s="117" t="s">
        <v>5</v>
      </c>
      <c r="D2209" s="117" t="s">
        <v>595</v>
      </c>
      <c r="E2209" s="117">
        <v>2208</v>
      </c>
      <c r="F2209" s="117" t="s">
        <v>923</v>
      </c>
      <c r="G2209" s="117" t="s">
        <v>591</v>
      </c>
      <c r="H2209" s="117" t="s">
        <v>1016</v>
      </c>
      <c r="I2209" s="117" t="s">
        <v>398</v>
      </c>
      <c r="J2209" s="117" t="s">
        <v>398</v>
      </c>
      <c r="K2209" s="117" t="s">
        <v>398</v>
      </c>
      <c r="L2209" s="117" t="s">
        <v>398</v>
      </c>
      <c r="M2209" s="117" t="s">
        <v>398</v>
      </c>
      <c r="N2209" s="117" t="s">
        <v>398</v>
      </c>
      <c r="O2209" s="125" t="s">
        <v>579</v>
      </c>
      <c r="P2209" s="117">
        <v>1</v>
      </c>
      <c r="Q2209" s="117" t="s">
        <v>398</v>
      </c>
      <c r="R2209" s="117" t="s">
        <v>398</v>
      </c>
      <c r="S2209" s="117" t="s">
        <v>398</v>
      </c>
      <c r="T2209" s="117" t="s">
        <v>398</v>
      </c>
      <c r="U2209" s="117" t="s">
        <v>398</v>
      </c>
      <c r="V2209" s="117" t="s">
        <v>398</v>
      </c>
      <c r="W2209" s="123">
        <v>55</v>
      </c>
      <c r="X2209" s="123" t="s">
        <v>906</v>
      </c>
      <c r="Y2209" s="120">
        <v>43559</v>
      </c>
      <c r="Z2209" s="121">
        <v>0.375</v>
      </c>
      <c r="AA2209" s="123" t="s">
        <v>661</v>
      </c>
      <c r="AB2209" s="117" t="s">
        <v>582</v>
      </c>
      <c r="AC2209" s="119" t="s">
        <v>398</v>
      </c>
      <c r="AD2209" s="119" t="s">
        <v>398</v>
      </c>
    </row>
    <row r="2210" spans="1:30">
      <c r="A2210" s="117">
        <v>2209</v>
      </c>
      <c r="B2210" s="123" t="s">
        <v>467</v>
      </c>
      <c r="C2210" s="117" t="s">
        <v>5</v>
      </c>
      <c r="D2210" s="117" t="s">
        <v>595</v>
      </c>
      <c r="E2210" s="117">
        <v>2209</v>
      </c>
      <c r="F2210" s="117" t="s">
        <v>923</v>
      </c>
      <c r="G2210" s="117" t="s">
        <v>591</v>
      </c>
      <c r="H2210" s="117" t="s">
        <v>1016</v>
      </c>
      <c r="I2210" s="117" t="s">
        <v>398</v>
      </c>
      <c r="J2210" s="117" t="s">
        <v>398</v>
      </c>
      <c r="K2210" s="117" t="s">
        <v>398</v>
      </c>
      <c r="L2210" s="117" t="s">
        <v>398</v>
      </c>
      <c r="M2210" s="117" t="s">
        <v>398</v>
      </c>
      <c r="N2210" s="117" t="s">
        <v>398</v>
      </c>
      <c r="O2210" s="125" t="s">
        <v>579</v>
      </c>
      <c r="P2210" s="117">
        <v>1</v>
      </c>
      <c r="Q2210" s="117" t="s">
        <v>398</v>
      </c>
      <c r="R2210" s="117" t="s">
        <v>398</v>
      </c>
      <c r="S2210" s="117" t="s">
        <v>398</v>
      </c>
      <c r="T2210" s="117" t="s">
        <v>398</v>
      </c>
      <c r="U2210" s="117" t="s">
        <v>398</v>
      </c>
      <c r="V2210" s="117" t="s">
        <v>398</v>
      </c>
      <c r="W2210" s="123">
        <v>55</v>
      </c>
      <c r="X2210" s="123" t="s">
        <v>906</v>
      </c>
      <c r="Y2210" s="120">
        <v>43559</v>
      </c>
      <c r="Z2210" s="121">
        <v>0.375</v>
      </c>
      <c r="AA2210" s="123" t="s">
        <v>661</v>
      </c>
      <c r="AB2210" s="117" t="s">
        <v>582</v>
      </c>
      <c r="AC2210" s="119" t="s">
        <v>398</v>
      </c>
      <c r="AD2210" s="119" t="s">
        <v>398</v>
      </c>
    </row>
    <row r="2211" spans="1:30">
      <c r="A2211" s="117">
        <v>2210</v>
      </c>
      <c r="B2211" s="123" t="s">
        <v>467</v>
      </c>
      <c r="C2211" s="117" t="s">
        <v>5</v>
      </c>
      <c r="D2211" s="117" t="s">
        <v>595</v>
      </c>
      <c r="E2211" s="117">
        <v>2210</v>
      </c>
      <c r="F2211" s="117" t="s">
        <v>923</v>
      </c>
      <c r="G2211" s="117" t="s">
        <v>591</v>
      </c>
      <c r="H2211" s="117" t="s">
        <v>1016</v>
      </c>
      <c r="I2211" s="117" t="s">
        <v>398</v>
      </c>
      <c r="J2211" s="117" t="s">
        <v>398</v>
      </c>
      <c r="K2211" s="117" t="s">
        <v>398</v>
      </c>
      <c r="L2211" s="117" t="s">
        <v>398</v>
      </c>
      <c r="M2211" s="117" t="s">
        <v>398</v>
      </c>
      <c r="N2211" s="117" t="s">
        <v>398</v>
      </c>
      <c r="O2211" s="125" t="s">
        <v>579</v>
      </c>
      <c r="P2211" s="117">
        <v>1</v>
      </c>
      <c r="Q2211" s="117" t="s">
        <v>398</v>
      </c>
      <c r="R2211" s="117" t="s">
        <v>398</v>
      </c>
      <c r="S2211" s="117" t="s">
        <v>398</v>
      </c>
      <c r="T2211" s="117" t="s">
        <v>398</v>
      </c>
      <c r="U2211" s="117" t="s">
        <v>398</v>
      </c>
      <c r="V2211" s="117" t="s">
        <v>398</v>
      </c>
      <c r="W2211" s="123">
        <v>55</v>
      </c>
      <c r="X2211" s="123" t="s">
        <v>906</v>
      </c>
      <c r="Y2211" s="120">
        <v>43559</v>
      </c>
      <c r="Z2211" s="121">
        <v>0.375</v>
      </c>
      <c r="AA2211" s="123" t="s">
        <v>661</v>
      </c>
      <c r="AB2211" s="117" t="s">
        <v>582</v>
      </c>
      <c r="AC2211" s="119" t="s">
        <v>398</v>
      </c>
      <c r="AD2211" s="119" t="s">
        <v>398</v>
      </c>
    </row>
    <row r="2212" spans="1:30">
      <c r="A2212" s="117">
        <v>2211</v>
      </c>
      <c r="B2212" s="123" t="s">
        <v>467</v>
      </c>
      <c r="C2212" s="117" t="s">
        <v>5</v>
      </c>
      <c r="D2212" s="117" t="s">
        <v>595</v>
      </c>
      <c r="E2212" s="117">
        <v>2211</v>
      </c>
      <c r="F2212" s="117" t="s">
        <v>923</v>
      </c>
      <c r="G2212" s="117" t="s">
        <v>591</v>
      </c>
      <c r="H2212" s="117" t="s">
        <v>1016</v>
      </c>
      <c r="I2212" s="117" t="s">
        <v>398</v>
      </c>
      <c r="J2212" s="117" t="s">
        <v>398</v>
      </c>
      <c r="K2212" s="117" t="s">
        <v>398</v>
      </c>
      <c r="L2212" s="117" t="s">
        <v>398</v>
      </c>
      <c r="M2212" s="117" t="s">
        <v>398</v>
      </c>
      <c r="N2212" s="117" t="s">
        <v>398</v>
      </c>
      <c r="O2212" s="125" t="s">
        <v>579</v>
      </c>
      <c r="P2212" s="117">
        <v>1</v>
      </c>
      <c r="Q2212" s="117" t="s">
        <v>398</v>
      </c>
      <c r="R2212" s="117" t="s">
        <v>398</v>
      </c>
      <c r="S2212" s="117" t="s">
        <v>398</v>
      </c>
      <c r="T2212" s="117" t="s">
        <v>398</v>
      </c>
      <c r="U2212" s="117" t="s">
        <v>398</v>
      </c>
      <c r="V2212" s="117" t="s">
        <v>398</v>
      </c>
      <c r="W2212" s="123">
        <v>55</v>
      </c>
      <c r="X2212" s="123" t="s">
        <v>906</v>
      </c>
      <c r="Y2212" s="120">
        <v>43559</v>
      </c>
      <c r="Z2212" s="121">
        <v>0.375</v>
      </c>
      <c r="AA2212" s="123" t="s">
        <v>661</v>
      </c>
      <c r="AB2212" s="117" t="s">
        <v>582</v>
      </c>
      <c r="AC2212" s="119" t="s">
        <v>398</v>
      </c>
      <c r="AD2212" s="119" t="s">
        <v>398</v>
      </c>
    </row>
    <row r="2213" spans="1:30">
      <c r="A2213" s="117">
        <v>2212</v>
      </c>
      <c r="B2213" s="123" t="s">
        <v>467</v>
      </c>
      <c r="C2213" s="117" t="s">
        <v>5</v>
      </c>
      <c r="D2213" s="117" t="s">
        <v>595</v>
      </c>
      <c r="E2213" s="117">
        <v>2212</v>
      </c>
      <c r="F2213" s="117" t="s">
        <v>923</v>
      </c>
      <c r="G2213" s="117" t="s">
        <v>591</v>
      </c>
      <c r="H2213" s="117" t="s">
        <v>1016</v>
      </c>
      <c r="I2213" s="117" t="s">
        <v>398</v>
      </c>
      <c r="J2213" s="117" t="s">
        <v>398</v>
      </c>
      <c r="K2213" s="117" t="s">
        <v>398</v>
      </c>
      <c r="L2213" s="117" t="s">
        <v>398</v>
      </c>
      <c r="M2213" s="117" t="s">
        <v>398</v>
      </c>
      <c r="N2213" s="117" t="s">
        <v>398</v>
      </c>
      <c r="O2213" s="125" t="s">
        <v>579</v>
      </c>
      <c r="P2213" s="117">
        <v>1</v>
      </c>
      <c r="Q2213" s="117" t="s">
        <v>398</v>
      </c>
      <c r="R2213" s="117" t="s">
        <v>398</v>
      </c>
      <c r="S2213" s="117" t="s">
        <v>398</v>
      </c>
      <c r="T2213" s="117" t="s">
        <v>398</v>
      </c>
      <c r="U2213" s="117" t="s">
        <v>398</v>
      </c>
      <c r="V2213" s="117" t="s">
        <v>398</v>
      </c>
      <c r="W2213" s="123">
        <v>55</v>
      </c>
      <c r="X2213" s="123" t="s">
        <v>906</v>
      </c>
      <c r="Y2213" s="120">
        <v>43559</v>
      </c>
      <c r="Z2213" s="121">
        <v>0.375</v>
      </c>
      <c r="AA2213" s="123" t="s">
        <v>661</v>
      </c>
      <c r="AB2213" s="117" t="s">
        <v>582</v>
      </c>
      <c r="AC2213" s="119" t="s">
        <v>398</v>
      </c>
      <c r="AD2213" s="119" t="s">
        <v>398</v>
      </c>
    </row>
    <row r="2214" spans="1:30">
      <c r="A2214" s="117">
        <v>2213</v>
      </c>
      <c r="B2214" s="123" t="s">
        <v>467</v>
      </c>
      <c r="C2214" s="117" t="s">
        <v>5</v>
      </c>
      <c r="D2214" s="117" t="s">
        <v>595</v>
      </c>
      <c r="E2214" s="117">
        <v>2213</v>
      </c>
      <c r="F2214" s="117" t="s">
        <v>923</v>
      </c>
      <c r="G2214" s="117" t="s">
        <v>591</v>
      </c>
      <c r="H2214" s="117" t="s">
        <v>1016</v>
      </c>
      <c r="I2214" s="117" t="s">
        <v>398</v>
      </c>
      <c r="J2214" s="117" t="s">
        <v>398</v>
      </c>
      <c r="K2214" s="117" t="s">
        <v>398</v>
      </c>
      <c r="L2214" s="117" t="s">
        <v>398</v>
      </c>
      <c r="M2214" s="117" t="s">
        <v>398</v>
      </c>
      <c r="N2214" s="117" t="s">
        <v>398</v>
      </c>
      <c r="O2214" s="125" t="s">
        <v>579</v>
      </c>
      <c r="P2214" s="117">
        <v>1</v>
      </c>
      <c r="Q2214" s="117" t="s">
        <v>398</v>
      </c>
      <c r="R2214" s="117" t="s">
        <v>398</v>
      </c>
      <c r="S2214" s="117" t="s">
        <v>398</v>
      </c>
      <c r="T2214" s="117" t="s">
        <v>398</v>
      </c>
      <c r="U2214" s="117" t="s">
        <v>398</v>
      </c>
      <c r="V2214" s="117" t="s">
        <v>398</v>
      </c>
      <c r="W2214" s="123">
        <v>55</v>
      </c>
      <c r="X2214" s="123" t="s">
        <v>906</v>
      </c>
      <c r="Y2214" s="120">
        <v>43559</v>
      </c>
      <c r="Z2214" s="121">
        <v>0.375</v>
      </c>
      <c r="AA2214" s="123" t="s">
        <v>661</v>
      </c>
      <c r="AB2214" s="117" t="s">
        <v>582</v>
      </c>
      <c r="AC2214" s="119" t="s">
        <v>398</v>
      </c>
      <c r="AD2214" s="119" t="s">
        <v>398</v>
      </c>
    </row>
    <row r="2215" spans="1:30">
      <c r="A2215" s="117">
        <v>2214</v>
      </c>
      <c r="B2215" s="123" t="s">
        <v>467</v>
      </c>
      <c r="C2215" s="117" t="s">
        <v>5</v>
      </c>
      <c r="D2215" s="117" t="s">
        <v>595</v>
      </c>
      <c r="E2215" s="117">
        <v>2214</v>
      </c>
      <c r="F2215" s="117" t="s">
        <v>923</v>
      </c>
      <c r="G2215" s="117" t="s">
        <v>591</v>
      </c>
      <c r="H2215" s="117" t="s">
        <v>1016</v>
      </c>
      <c r="I2215" s="117" t="s">
        <v>398</v>
      </c>
      <c r="J2215" s="117" t="s">
        <v>398</v>
      </c>
      <c r="K2215" s="117" t="s">
        <v>398</v>
      </c>
      <c r="L2215" s="117" t="s">
        <v>398</v>
      </c>
      <c r="M2215" s="117" t="s">
        <v>398</v>
      </c>
      <c r="N2215" s="117" t="s">
        <v>398</v>
      </c>
      <c r="O2215" s="125" t="s">
        <v>579</v>
      </c>
      <c r="P2215" s="117">
        <v>1</v>
      </c>
      <c r="Q2215" s="117" t="s">
        <v>398</v>
      </c>
      <c r="R2215" s="117" t="s">
        <v>398</v>
      </c>
      <c r="S2215" s="117" t="s">
        <v>398</v>
      </c>
      <c r="T2215" s="117" t="s">
        <v>398</v>
      </c>
      <c r="U2215" s="117" t="s">
        <v>398</v>
      </c>
      <c r="V2215" s="117" t="s">
        <v>398</v>
      </c>
      <c r="W2215" s="123">
        <v>55</v>
      </c>
      <c r="X2215" s="123" t="s">
        <v>906</v>
      </c>
      <c r="Y2215" s="120">
        <v>43559</v>
      </c>
      <c r="Z2215" s="121">
        <v>0.375</v>
      </c>
      <c r="AA2215" s="123" t="s">
        <v>661</v>
      </c>
      <c r="AB2215" s="117" t="s">
        <v>582</v>
      </c>
      <c r="AC2215" s="119" t="s">
        <v>398</v>
      </c>
      <c r="AD2215" s="119" t="s">
        <v>398</v>
      </c>
    </row>
    <row r="2216" spans="1:30">
      <c r="A2216" s="117">
        <v>2215</v>
      </c>
      <c r="B2216" s="123" t="s">
        <v>467</v>
      </c>
      <c r="C2216" s="117" t="s">
        <v>5</v>
      </c>
      <c r="D2216" s="117" t="s">
        <v>595</v>
      </c>
      <c r="E2216" s="117">
        <v>2215</v>
      </c>
      <c r="F2216" s="117" t="s">
        <v>923</v>
      </c>
      <c r="G2216" s="117" t="s">
        <v>591</v>
      </c>
      <c r="H2216" s="117" t="s">
        <v>1016</v>
      </c>
      <c r="I2216" s="117" t="s">
        <v>398</v>
      </c>
      <c r="J2216" s="117" t="s">
        <v>398</v>
      </c>
      <c r="K2216" s="117" t="s">
        <v>398</v>
      </c>
      <c r="L2216" s="117" t="s">
        <v>398</v>
      </c>
      <c r="M2216" s="117" t="s">
        <v>398</v>
      </c>
      <c r="N2216" s="117" t="s">
        <v>398</v>
      </c>
      <c r="O2216" s="125" t="s">
        <v>579</v>
      </c>
      <c r="P2216" s="117">
        <v>1</v>
      </c>
      <c r="Q2216" s="117" t="s">
        <v>398</v>
      </c>
      <c r="R2216" s="117" t="s">
        <v>398</v>
      </c>
      <c r="S2216" s="117" t="s">
        <v>398</v>
      </c>
      <c r="T2216" s="117" t="s">
        <v>398</v>
      </c>
      <c r="U2216" s="117" t="s">
        <v>398</v>
      </c>
      <c r="V2216" s="117" t="s">
        <v>398</v>
      </c>
      <c r="W2216" s="123">
        <v>55</v>
      </c>
      <c r="X2216" s="123" t="s">
        <v>906</v>
      </c>
      <c r="Y2216" s="120">
        <v>43559</v>
      </c>
      <c r="Z2216" s="121">
        <v>0.375</v>
      </c>
      <c r="AA2216" s="123" t="s">
        <v>661</v>
      </c>
      <c r="AB2216" s="117" t="s">
        <v>582</v>
      </c>
      <c r="AC2216" s="119" t="s">
        <v>398</v>
      </c>
      <c r="AD2216" s="119" t="s">
        <v>398</v>
      </c>
    </row>
    <row r="2217" spans="1:30">
      <c r="A2217" s="117">
        <v>2216</v>
      </c>
      <c r="B2217" s="123" t="s">
        <v>467</v>
      </c>
      <c r="C2217" s="117" t="s">
        <v>5</v>
      </c>
      <c r="D2217" s="117" t="s">
        <v>595</v>
      </c>
      <c r="E2217" s="117">
        <v>2216</v>
      </c>
      <c r="F2217" s="117" t="s">
        <v>923</v>
      </c>
      <c r="G2217" s="117" t="s">
        <v>591</v>
      </c>
      <c r="H2217" s="117" t="s">
        <v>1016</v>
      </c>
      <c r="I2217" s="117" t="s">
        <v>398</v>
      </c>
      <c r="J2217" s="117" t="s">
        <v>398</v>
      </c>
      <c r="K2217" s="117" t="s">
        <v>398</v>
      </c>
      <c r="L2217" s="117" t="s">
        <v>398</v>
      </c>
      <c r="M2217" s="117" t="s">
        <v>398</v>
      </c>
      <c r="N2217" s="117" t="s">
        <v>398</v>
      </c>
      <c r="O2217" s="125" t="s">
        <v>579</v>
      </c>
      <c r="P2217" s="117">
        <v>1</v>
      </c>
      <c r="Q2217" s="117" t="s">
        <v>398</v>
      </c>
      <c r="R2217" s="117" t="s">
        <v>398</v>
      </c>
      <c r="S2217" s="117" t="s">
        <v>398</v>
      </c>
      <c r="T2217" s="117" t="s">
        <v>398</v>
      </c>
      <c r="U2217" s="117" t="s">
        <v>398</v>
      </c>
      <c r="V2217" s="117" t="s">
        <v>398</v>
      </c>
      <c r="W2217" s="123">
        <v>55</v>
      </c>
      <c r="X2217" s="123" t="s">
        <v>906</v>
      </c>
      <c r="Y2217" s="120">
        <v>43559</v>
      </c>
      <c r="Z2217" s="121">
        <v>0.375</v>
      </c>
      <c r="AA2217" s="123" t="s">
        <v>661</v>
      </c>
      <c r="AB2217" s="117" t="s">
        <v>582</v>
      </c>
      <c r="AC2217" s="119" t="s">
        <v>398</v>
      </c>
      <c r="AD2217" s="119" t="s">
        <v>398</v>
      </c>
    </row>
    <row r="2218" spans="1:30">
      <c r="A2218" s="117">
        <v>2217</v>
      </c>
      <c r="B2218" s="123" t="s">
        <v>467</v>
      </c>
      <c r="C2218" s="117" t="s">
        <v>5</v>
      </c>
      <c r="D2218" s="117" t="s">
        <v>595</v>
      </c>
      <c r="E2218" s="117">
        <v>2217</v>
      </c>
      <c r="F2218" s="117" t="s">
        <v>923</v>
      </c>
      <c r="G2218" s="117" t="s">
        <v>591</v>
      </c>
      <c r="H2218" s="117" t="s">
        <v>1016</v>
      </c>
      <c r="I2218" s="117" t="s">
        <v>398</v>
      </c>
      <c r="J2218" s="117" t="s">
        <v>398</v>
      </c>
      <c r="K2218" s="117" t="s">
        <v>398</v>
      </c>
      <c r="L2218" s="117" t="s">
        <v>398</v>
      </c>
      <c r="M2218" s="117" t="s">
        <v>398</v>
      </c>
      <c r="N2218" s="117" t="s">
        <v>398</v>
      </c>
      <c r="O2218" s="125" t="s">
        <v>579</v>
      </c>
      <c r="P2218" s="117">
        <v>1</v>
      </c>
      <c r="Q2218" s="117" t="s">
        <v>398</v>
      </c>
      <c r="R2218" s="117" t="s">
        <v>398</v>
      </c>
      <c r="S2218" s="117" t="s">
        <v>398</v>
      </c>
      <c r="T2218" s="117" t="s">
        <v>398</v>
      </c>
      <c r="U2218" s="117" t="s">
        <v>398</v>
      </c>
      <c r="V2218" s="117" t="s">
        <v>398</v>
      </c>
      <c r="W2218" s="123">
        <v>55</v>
      </c>
      <c r="X2218" s="123" t="s">
        <v>906</v>
      </c>
      <c r="Y2218" s="120">
        <v>43559</v>
      </c>
      <c r="Z2218" s="121">
        <v>0.375</v>
      </c>
      <c r="AA2218" s="123" t="s">
        <v>661</v>
      </c>
      <c r="AB2218" s="117" t="s">
        <v>582</v>
      </c>
      <c r="AC2218" s="119" t="s">
        <v>398</v>
      </c>
      <c r="AD2218" s="119" t="s">
        <v>398</v>
      </c>
    </row>
    <row r="2219" spans="1:30">
      <c r="A2219" s="117">
        <v>2218</v>
      </c>
      <c r="B2219" s="123" t="s">
        <v>467</v>
      </c>
      <c r="C2219" s="117" t="s">
        <v>5</v>
      </c>
      <c r="D2219" s="117" t="s">
        <v>595</v>
      </c>
      <c r="E2219" s="117">
        <v>2218</v>
      </c>
      <c r="F2219" s="117" t="s">
        <v>923</v>
      </c>
      <c r="G2219" s="117" t="s">
        <v>591</v>
      </c>
      <c r="H2219" s="117" t="s">
        <v>1016</v>
      </c>
      <c r="I2219" s="117" t="s">
        <v>398</v>
      </c>
      <c r="J2219" s="117" t="s">
        <v>398</v>
      </c>
      <c r="K2219" s="117" t="s">
        <v>398</v>
      </c>
      <c r="L2219" s="117" t="s">
        <v>398</v>
      </c>
      <c r="M2219" s="117" t="s">
        <v>398</v>
      </c>
      <c r="N2219" s="117" t="s">
        <v>398</v>
      </c>
      <c r="O2219" s="125" t="s">
        <v>579</v>
      </c>
      <c r="P2219" s="117">
        <v>1</v>
      </c>
      <c r="Q2219" s="117" t="s">
        <v>398</v>
      </c>
      <c r="R2219" s="117" t="s">
        <v>398</v>
      </c>
      <c r="S2219" s="117" t="s">
        <v>398</v>
      </c>
      <c r="T2219" s="117" t="s">
        <v>398</v>
      </c>
      <c r="U2219" s="117" t="s">
        <v>398</v>
      </c>
      <c r="V2219" s="117" t="s">
        <v>398</v>
      </c>
      <c r="W2219" s="123">
        <v>55</v>
      </c>
      <c r="X2219" s="123" t="s">
        <v>906</v>
      </c>
      <c r="Y2219" s="120">
        <v>43559</v>
      </c>
      <c r="Z2219" s="121">
        <v>0.375</v>
      </c>
      <c r="AA2219" s="123" t="s">
        <v>661</v>
      </c>
      <c r="AB2219" s="117" t="s">
        <v>582</v>
      </c>
      <c r="AC2219" s="119" t="s">
        <v>398</v>
      </c>
      <c r="AD2219" s="119" t="s">
        <v>398</v>
      </c>
    </row>
    <row r="2220" spans="1:30">
      <c r="A2220" s="117">
        <v>2219</v>
      </c>
      <c r="B2220" s="123" t="s">
        <v>467</v>
      </c>
      <c r="C2220" s="117" t="s">
        <v>5</v>
      </c>
      <c r="D2220" s="117" t="s">
        <v>595</v>
      </c>
      <c r="E2220" s="117">
        <v>2219</v>
      </c>
      <c r="F2220" s="117" t="s">
        <v>923</v>
      </c>
      <c r="G2220" s="117" t="s">
        <v>591</v>
      </c>
      <c r="H2220" s="117" t="s">
        <v>1016</v>
      </c>
      <c r="I2220" s="117" t="s">
        <v>398</v>
      </c>
      <c r="J2220" s="117" t="s">
        <v>398</v>
      </c>
      <c r="K2220" s="117" t="s">
        <v>398</v>
      </c>
      <c r="L2220" s="117" t="s">
        <v>398</v>
      </c>
      <c r="M2220" s="117" t="s">
        <v>398</v>
      </c>
      <c r="N2220" s="117" t="s">
        <v>398</v>
      </c>
      <c r="O2220" s="125" t="s">
        <v>579</v>
      </c>
      <c r="P2220" s="117">
        <v>1</v>
      </c>
      <c r="Q2220" s="117" t="s">
        <v>398</v>
      </c>
      <c r="R2220" s="117" t="s">
        <v>398</v>
      </c>
      <c r="S2220" s="117" t="s">
        <v>398</v>
      </c>
      <c r="T2220" s="117" t="s">
        <v>398</v>
      </c>
      <c r="U2220" s="117" t="s">
        <v>398</v>
      </c>
      <c r="V2220" s="117" t="s">
        <v>398</v>
      </c>
      <c r="W2220" s="123">
        <v>55</v>
      </c>
      <c r="X2220" s="123" t="s">
        <v>906</v>
      </c>
      <c r="Y2220" s="120">
        <v>43559</v>
      </c>
      <c r="Z2220" s="121">
        <v>0.375</v>
      </c>
      <c r="AA2220" s="123" t="s">
        <v>661</v>
      </c>
      <c r="AB2220" s="117" t="s">
        <v>582</v>
      </c>
      <c r="AC2220" s="119" t="s">
        <v>398</v>
      </c>
      <c r="AD2220" s="119" t="s">
        <v>398</v>
      </c>
    </row>
    <row r="2221" spans="1:30">
      <c r="A2221" s="117">
        <v>2220</v>
      </c>
      <c r="B2221" s="123" t="s">
        <v>467</v>
      </c>
      <c r="C2221" s="117" t="s">
        <v>5</v>
      </c>
      <c r="D2221" s="117" t="s">
        <v>595</v>
      </c>
      <c r="E2221" s="117">
        <v>2220</v>
      </c>
      <c r="F2221" s="117" t="s">
        <v>923</v>
      </c>
      <c r="G2221" s="117" t="s">
        <v>591</v>
      </c>
      <c r="H2221" s="117" t="s">
        <v>1016</v>
      </c>
      <c r="I2221" s="117" t="s">
        <v>398</v>
      </c>
      <c r="J2221" s="117" t="s">
        <v>398</v>
      </c>
      <c r="K2221" s="117" t="s">
        <v>398</v>
      </c>
      <c r="L2221" s="117" t="s">
        <v>398</v>
      </c>
      <c r="M2221" s="117" t="s">
        <v>398</v>
      </c>
      <c r="N2221" s="117" t="s">
        <v>398</v>
      </c>
      <c r="O2221" s="125" t="s">
        <v>579</v>
      </c>
      <c r="P2221" s="117">
        <v>1</v>
      </c>
      <c r="Q2221" s="117" t="s">
        <v>398</v>
      </c>
      <c r="R2221" s="117" t="s">
        <v>398</v>
      </c>
      <c r="S2221" s="117" t="s">
        <v>398</v>
      </c>
      <c r="T2221" s="117" t="s">
        <v>398</v>
      </c>
      <c r="U2221" s="117" t="s">
        <v>398</v>
      </c>
      <c r="V2221" s="117" t="s">
        <v>398</v>
      </c>
      <c r="W2221" s="123">
        <v>55</v>
      </c>
      <c r="X2221" s="123" t="s">
        <v>906</v>
      </c>
      <c r="Y2221" s="120">
        <v>43559</v>
      </c>
      <c r="Z2221" s="121">
        <v>0.375</v>
      </c>
      <c r="AA2221" s="123" t="s">
        <v>661</v>
      </c>
      <c r="AB2221" s="117" t="s">
        <v>582</v>
      </c>
      <c r="AC2221" s="119" t="s">
        <v>398</v>
      </c>
      <c r="AD2221" s="119" t="s">
        <v>398</v>
      </c>
    </row>
    <row r="2222" spans="1:30">
      <c r="A2222" s="117">
        <v>2221</v>
      </c>
      <c r="B2222" s="123" t="s">
        <v>467</v>
      </c>
      <c r="C2222" s="117" t="s">
        <v>5</v>
      </c>
      <c r="D2222" s="117" t="s">
        <v>595</v>
      </c>
      <c r="E2222" s="117">
        <v>2221</v>
      </c>
      <c r="F2222" s="117" t="s">
        <v>923</v>
      </c>
      <c r="G2222" s="117" t="s">
        <v>591</v>
      </c>
      <c r="H2222" s="117" t="s">
        <v>1016</v>
      </c>
      <c r="I2222" s="117" t="s">
        <v>398</v>
      </c>
      <c r="J2222" s="117" t="s">
        <v>398</v>
      </c>
      <c r="K2222" s="117" t="s">
        <v>398</v>
      </c>
      <c r="L2222" s="117" t="s">
        <v>398</v>
      </c>
      <c r="M2222" s="117" t="s">
        <v>398</v>
      </c>
      <c r="N2222" s="117" t="s">
        <v>398</v>
      </c>
      <c r="O2222" s="125" t="s">
        <v>579</v>
      </c>
      <c r="P2222" s="117">
        <v>1</v>
      </c>
      <c r="Q2222" s="117" t="s">
        <v>398</v>
      </c>
      <c r="R2222" s="117" t="s">
        <v>398</v>
      </c>
      <c r="S2222" s="117" t="s">
        <v>398</v>
      </c>
      <c r="T2222" s="117" t="s">
        <v>398</v>
      </c>
      <c r="U2222" s="117" t="s">
        <v>398</v>
      </c>
      <c r="V2222" s="117" t="s">
        <v>398</v>
      </c>
      <c r="W2222" s="123">
        <v>55</v>
      </c>
      <c r="X2222" s="123" t="s">
        <v>906</v>
      </c>
      <c r="Y2222" s="120">
        <v>43559</v>
      </c>
      <c r="Z2222" s="121">
        <v>0.375</v>
      </c>
      <c r="AA2222" s="123" t="s">
        <v>661</v>
      </c>
      <c r="AB2222" s="117" t="s">
        <v>582</v>
      </c>
      <c r="AC2222" s="119" t="s">
        <v>398</v>
      </c>
      <c r="AD2222" s="119" t="s">
        <v>398</v>
      </c>
    </row>
    <row r="2223" spans="1:30">
      <c r="A2223" s="117">
        <v>2222</v>
      </c>
      <c r="B2223" s="123" t="s">
        <v>467</v>
      </c>
      <c r="C2223" s="117" t="s">
        <v>5</v>
      </c>
      <c r="D2223" s="117" t="s">
        <v>595</v>
      </c>
      <c r="E2223" s="117">
        <v>2222</v>
      </c>
      <c r="F2223" s="117" t="s">
        <v>923</v>
      </c>
      <c r="G2223" s="117" t="s">
        <v>591</v>
      </c>
      <c r="H2223" s="117" t="s">
        <v>1016</v>
      </c>
      <c r="I2223" s="117" t="s">
        <v>398</v>
      </c>
      <c r="J2223" s="117" t="s">
        <v>398</v>
      </c>
      <c r="K2223" s="117" t="s">
        <v>398</v>
      </c>
      <c r="L2223" s="117" t="s">
        <v>398</v>
      </c>
      <c r="M2223" s="117" t="s">
        <v>398</v>
      </c>
      <c r="N2223" s="117" t="s">
        <v>398</v>
      </c>
      <c r="O2223" s="125" t="s">
        <v>579</v>
      </c>
      <c r="P2223" s="117">
        <v>1</v>
      </c>
      <c r="Q2223" s="117" t="s">
        <v>398</v>
      </c>
      <c r="R2223" s="117" t="s">
        <v>398</v>
      </c>
      <c r="S2223" s="117" t="s">
        <v>398</v>
      </c>
      <c r="T2223" s="117" t="s">
        <v>398</v>
      </c>
      <c r="U2223" s="117" t="s">
        <v>398</v>
      </c>
      <c r="V2223" s="117" t="s">
        <v>398</v>
      </c>
      <c r="W2223" s="123">
        <v>55</v>
      </c>
      <c r="X2223" s="123" t="s">
        <v>906</v>
      </c>
      <c r="Y2223" s="120">
        <v>43559</v>
      </c>
      <c r="Z2223" s="121">
        <v>0.375</v>
      </c>
      <c r="AA2223" s="123" t="s">
        <v>661</v>
      </c>
      <c r="AB2223" s="117" t="s">
        <v>582</v>
      </c>
      <c r="AC2223" s="119" t="s">
        <v>398</v>
      </c>
      <c r="AD2223" s="119" t="s">
        <v>398</v>
      </c>
    </row>
    <row r="2224" spans="1:30">
      <c r="A2224" s="117">
        <v>2223</v>
      </c>
      <c r="B2224" s="123" t="s">
        <v>467</v>
      </c>
      <c r="C2224" s="117" t="s">
        <v>5</v>
      </c>
      <c r="D2224" s="117" t="s">
        <v>595</v>
      </c>
      <c r="E2224" s="117">
        <v>2223</v>
      </c>
      <c r="F2224" s="117" t="s">
        <v>923</v>
      </c>
      <c r="G2224" s="117" t="s">
        <v>591</v>
      </c>
      <c r="H2224" s="117" t="s">
        <v>1016</v>
      </c>
      <c r="I2224" s="117" t="s">
        <v>398</v>
      </c>
      <c r="J2224" s="117" t="s">
        <v>398</v>
      </c>
      <c r="K2224" s="117" t="s">
        <v>398</v>
      </c>
      <c r="L2224" s="117" t="s">
        <v>398</v>
      </c>
      <c r="M2224" s="117" t="s">
        <v>398</v>
      </c>
      <c r="N2224" s="117" t="s">
        <v>398</v>
      </c>
      <c r="O2224" s="125" t="s">
        <v>579</v>
      </c>
      <c r="P2224" s="117">
        <v>1</v>
      </c>
      <c r="Q2224" s="117" t="s">
        <v>398</v>
      </c>
      <c r="R2224" s="117" t="s">
        <v>398</v>
      </c>
      <c r="S2224" s="117" t="s">
        <v>398</v>
      </c>
      <c r="T2224" s="117" t="s">
        <v>398</v>
      </c>
      <c r="U2224" s="117" t="s">
        <v>398</v>
      </c>
      <c r="V2224" s="117" t="s">
        <v>398</v>
      </c>
      <c r="W2224" s="123">
        <v>55</v>
      </c>
      <c r="X2224" s="123" t="s">
        <v>906</v>
      </c>
      <c r="Y2224" s="120">
        <v>43559</v>
      </c>
      <c r="Z2224" s="121">
        <v>0.375</v>
      </c>
      <c r="AA2224" s="123" t="s">
        <v>661</v>
      </c>
      <c r="AB2224" s="117" t="s">
        <v>582</v>
      </c>
      <c r="AC2224" s="119" t="s">
        <v>398</v>
      </c>
      <c r="AD2224" s="119" t="s">
        <v>398</v>
      </c>
    </row>
    <row r="2225" spans="1:30">
      <c r="A2225" s="117">
        <v>2224</v>
      </c>
      <c r="B2225" s="123" t="s">
        <v>467</v>
      </c>
      <c r="C2225" s="117" t="s">
        <v>5</v>
      </c>
      <c r="D2225" s="117" t="s">
        <v>595</v>
      </c>
      <c r="E2225" s="117">
        <v>2224</v>
      </c>
      <c r="F2225" s="117" t="s">
        <v>923</v>
      </c>
      <c r="G2225" s="117" t="s">
        <v>591</v>
      </c>
      <c r="H2225" s="117" t="s">
        <v>1016</v>
      </c>
      <c r="I2225" s="117" t="s">
        <v>398</v>
      </c>
      <c r="J2225" s="117" t="s">
        <v>398</v>
      </c>
      <c r="K2225" s="117" t="s">
        <v>398</v>
      </c>
      <c r="L2225" s="117" t="s">
        <v>398</v>
      </c>
      <c r="M2225" s="117" t="s">
        <v>398</v>
      </c>
      <c r="N2225" s="117" t="s">
        <v>398</v>
      </c>
      <c r="O2225" s="125" t="s">
        <v>579</v>
      </c>
      <c r="P2225" s="117">
        <v>1</v>
      </c>
      <c r="Q2225" s="117" t="s">
        <v>398</v>
      </c>
      <c r="R2225" s="117" t="s">
        <v>398</v>
      </c>
      <c r="S2225" s="117" t="s">
        <v>398</v>
      </c>
      <c r="T2225" s="117" t="s">
        <v>398</v>
      </c>
      <c r="U2225" s="117" t="s">
        <v>398</v>
      </c>
      <c r="V2225" s="117" t="s">
        <v>398</v>
      </c>
      <c r="W2225" s="123">
        <v>55</v>
      </c>
      <c r="X2225" s="123" t="s">
        <v>906</v>
      </c>
      <c r="Y2225" s="120">
        <v>43559</v>
      </c>
      <c r="Z2225" s="121">
        <v>0.375</v>
      </c>
      <c r="AA2225" s="123" t="s">
        <v>661</v>
      </c>
      <c r="AB2225" s="117" t="s">
        <v>582</v>
      </c>
      <c r="AC2225" s="119" t="s">
        <v>398</v>
      </c>
      <c r="AD2225" s="119" t="s">
        <v>398</v>
      </c>
    </row>
    <row r="2226" spans="1:30">
      <c r="A2226" s="117">
        <v>2225</v>
      </c>
      <c r="B2226" s="123" t="s">
        <v>467</v>
      </c>
      <c r="C2226" s="117" t="s">
        <v>5</v>
      </c>
      <c r="D2226" s="117" t="s">
        <v>595</v>
      </c>
      <c r="E2226" s="117">
        <v>2225</v>
      </c>
      <c r="F2226" s="117" t="s">
        <v>923</v>
      </c>
      <c r="G2226" s="117" t="s">
        <v>591</v>
      </c>
      <c r="H2226" s="117" t="s">
        <v>1016</v>
      </c>
      <c r="I2226" s="117" t="s">
        <v>398</v>
      </c>
      <c r="J2226" s="117" t="s">
        <v>398</v>
      </c>
      <c r="K2226" s="117" t="s">
        <v>398</v>
      </c>
      <c r="L2226" s="117" t="s">
        <v>398</v>
      </c>
      <c r="M2226" s="117" t="s">
        <v>398</v>
      </c>
      <c r="N2226" s="117" t="s">
        <v>398</v>
      </c>
      <c r="O2226" s="125" t="s">
        <v>579</v>
      </c>
      <c r="P2226" s="117">
        <v>1</v>
      </c>
      <c r="Q2226" s="117" t="s">
        <v>398</v>
      </c>
      <c r="R2226" s="117" t="s">
        <v>398</v>
      </c>
      <c r="S2226" s="117" t="s">
        <v>398</v>
      </c>
      <c r="T2226" s="117" t="s">
        <v>398</v>
      </c>
      <c r="U2226" s="117" t="s">
        <v>398</v>
      </c>
      <c r="V2226" s="117" t="s">
        <v>398</v>
      </c>
      <c r="W2226" s="123">
        <v>55</v>
      </c>
      <c r="X2226" s="123" t="s">
        <v>906</v>
      </c>
      <c r="Y2226" s="120">
        <v>43559</v>
      </c>
      <c r="Z2226" s="121">
        <v>0.375</v>
      </c>
      <c r="AA2226" s="123" t="s">
        <v>661</v>
      </c>
      <c r="AB2226" s="117" t="s">
        <v>582</v>
      </c>
      <c r="AC2226" s="119" t="s">
        <v>398</v>
      </c>
      <c r="AD2226" s="119" t="s">
        <v>398</v>
      </c>
    </row>
    <row r="2227" spans="1:30">
      <c r="A2227" s="117">
        <v>2226</v>
      </c>
      <c r="B2227" s="123" t="s">
        <v>467</v>
      </c>
      <c r="C2227" s="117" t="s">
        <v>5</v>
      </c>
      <c r="D2227" s="117" t="s">
        <v>595</v>
      </c>
      <c r="E2227" s="117">
        <v>2226</v>
      </c>
      <c r="F2227" s="117" t="s">
        <v>923</v>
      </c>
      <c r="G2227" s="117" t="s">
        <v>591</v>
      </c>
      <c r="H2227" s="117" t="s">
        <v>1016</v>
      </c>
      <c r="I2227" s="117" t="s">
        <v>398</v>
      </c>
      <c r="J2227" s="117" t="s">
        <v>398</v>
      </c>
      <c r="K2227" s="117" t="s">
        <v>398</v>
      </c>
      <c r="L2227" s="117" t="s">
        <v>398</v>
      </c>
      <c r="M2227" s="117" t="s">
        <v>398</v>
      </c>
      <c r="N2227" s="117" t="s">
        <v>398</v>
      </c>
      <c r="O2227" s="125" t="s">
        <v>579</v>
      </c>
      <c r="P2227" s="117">
        <v>1</v>
      </c>
      <c r="Q2227" s="117" t="s">
        <v>398</v>
      </c>
      <c r="R2227" s="117" t="s">
        <v>398</v>
      </c>
      <c r="S2227" s="117" t="s">
        <v>398</v>
      </c>
      <c r="T2227" s="117" t="s">
        <v>398</v>
      </c>
      <c r="U2227" s="117" t="s">
        <v>398</v>
      </c>
      <c r="V2227" s="117" t="s">
        <v>398</v>
      </c>
      <c r="W2227" s="123">
        <v>55</v>
      </c>
      <c r="X2227" s="123" t="s">
        <v>906</v>
      </c>
      <c r="Y2227" s="120">
        <v>43559</v>
      </c>
      <c r="Z2227" s="121">
        <v>0.375</v>
      </c>
      <c r="AA2227" s="123" t="s">
        <v>661</v>
      </c>
      <c r="AB2227" s="117" t="s">
        <v>582</v>
      </c>
      <c r="AC2227" s="119" t="s">
        <v>398</v>
      </c>
      <c r="AD2227" s="119" t="s">
        <v>398</v>
      </c>
    </row>
    <row r="2228" spans="1:30">
      <c r="A2228" s="117">
        <v>2227</v>
      </c>
      <c r="B2228" s="123" t="s">
        <v>467</v>
      </c>
      <c r="C2228" s="117" t="s">
        <v>5</v>
      </c>
      <c r="D2228" s="117" t="s">
        <v>595</v>
      </c>
      <c r="E2228" s="117">
        <v>2227</v>
      </c>
      <c r="F2228" s="117" t="s">
        <v>923</v>
      </c>
      <c r="G2228" s="117" t="s">
        <v>591</v>
      </c>
      <c r="H2228" s="117" t="s">
        <v>1016</v>
      </c>
      <c r="I2228" s="117" t="s">
        <v>398</v>
      </c>
      <c r="J2228" s="117" t="s">
        <v>398</v>
      </c>
      <c r="K2228" s="117" t="s">
        <v>398</v>
      </c>
      <c r="L2228" s="117" t="s">
        <v>398</v>
      </c>
      <c r="M2228" s="117" t="s">
        <v>398</v>
      </c>
      <c r="N2228" s="117" t="s">
        <v>398</v>
      </c>
      <c r="O2228" s="125" t="s">
        <v>579</v>
      </c>
      <c r="P2228" s="117">
        <v>1</v>
      </c>
      <c r="Q2228" s="117" t="s">
        <v>398</v>
      </c>
      <c r="R2228" s="117" t="s">
        <v>398</v>
      </c>
      <c r="S2228" s="117" t="s">
        <v>398</v>
      </c>
      <c r="T2228" s="117" t="s">
        <v>398</v>
      </c>
      <c r="U2228" s="117" t="s">
        <v>398</v>
      </c>
      <c r="V2228" s="117" t="s">
        <v>398</v>
      </c>
      <c r="W2228" s="123">
        <v>55</v>
      </c>
      <c r="X2228" s="123" t="s">
        <v>906</v>
      </c>
      <c r="Y2228" s="120">
        <v>43559</v>
      </c>
      <c r="Z2228" s="121">
        <v>0.375</v>
      </c>
      <c r="AA2228" s="123" t="s">
        <v>661</v>
      </c>
      <c r="AB2228" s="117" t="s">
        <v>582</v>
      </c>
      <c r="AC2228" s="119" t="s">
        <v>398</v>
      </c>
      <c r="AD2228" s="119" t="s">
        <v>398</v>
      </c>
    </row>
    <row r="2229" spans="1:30">
      <c r="A2229" s="117">
        <v>2228</v>
      </c>
      <c r="B2229" s="123" t="s">
        <v>467</v>
      </c>
      <c r="C2229" s="117" t="s">
        <v>5</v>
      </c>
      <c r="D2229" s="117" t="s">
        <v>595</v>
      </c>
      <c r="E2229" s="117">
        <v>2228</v>
      </c>
      <c r="F2229" s="117" t="s">
        <v>923</v>
      </c>
      <c r="G2229" s="117" t="s">
        <v>591</v>
      </c>
      <c r="H2229" s="117" t="s">
        <v>1016</v>
      </c>
      <c r="I2229" s="117" t="s">
        <v>398</v>
      </c>
      <c r="J2229" s="117" t="s">
        <v>398</v>
      </c>
      <c r="K2229" s="117" t="s">
        <v>398</v>
      </c>
      <c r="L2229" s="117" t="s">
        <v>398</v>
      </c>
      <c r="M2229" s="117" t="s">
        <v>398</v>
      </c>
      <c r="N2229" s="117" t="s">
        <v>398</v>
      </c>
      <c r="O2229" s="125" t="s">
        <v>579</v>
      </c>
      <c r="P2229" s="117">
        <v>1</v>
      </c>
      <c r="Q2229" s="117" t="s">
        <v>398</v>
      </c>
      <c r="R2229" s="117" t="s">
        <v>398</v>
      </c>
      <c r="S2229" s="117" t="s">
        <v>398</v>
      </c>
      <c r="T2229" s="117" t="s">
        <v>398</v>
      </c>
      <c r="U2229" s="117" t="s">
        <v>398</v>
      </c>
      <c r="V2229" s="117" t="s">
        <v>398</v>
      </c>
      <c r="W2229" s="123">
        <v>55</v>
      </c>
      <c r="X2229" s="123" t="s">
        <v>906</v>
      </c>
      <c r="Y2229" s="120">
        <v>43559</v>
      </c>
      <c r="Z2229" s="121">
        <v>0.375</v>
      </c>
      <c r="AA2229" s="123" t="s">
        <v>661</v>
      </c>
      <c r="AB2229" s="117" t="s">
        <v>582</v>
      </c>
      <c r="AC2229" s="119" t="s">
        <v>398</v>
      </c>
      <c r="AD2229" s="119" t="s">
        <v>398</v>
      </c>
    </row>
    <row r="2230" spans="1:30">
      <c r="A2230" s="117">
        <v>2229</v>
      </c>
      <c r="B2230" s="123" t="s">
        <v>467</v>
      </c>
      <c r="C2230" s="117" t="s">
        <v>5</v>
      </c>
      <c r="D2230" s="117" t="s">
        <v>595</v>
      </c>
      <c r="E2230" s="117">
        <v>2229</v>
      </c>
      <c r="F2230" s="117" t="s">
        <v>923</v>
      </c>
      <c r="G2230" s="117" t="s">
        <v>591</v>
      </c>
      <c r="H2230" s="117" t="s">
        <v>1016</v>
      </c>
      <c r="I2230" s="117" t="s">
        <v>398</v>
      </c>
      <c r="J2230" s="117" t="s">
        <v>398</v>
      </c>
      <c r="K2230" s="117" t="s">
        <v>398</v>
      </c>
      <c r="L2230" s="117" t="s">
        <v>398</v>
      </c>
      <c r="M2230" s="117" t="s">
        <v>398</v>
      </c>
      <c r="N2230" s="117" t="s">
        <v>398</v>
      </c>
      <c r="O2230" s="125" t="s">
        <v>579</v>
      </c>
      <c r="P2230" s="117">
        <v>1</v>
      </c>
      <c r="Q2230" s="117" t="s">
        <v>398</v>
      </c>
      <c r="R2230" s="117" t="s">
        <v>398</v>
      </c>
      <c r="S2230" s="117" t="s">
        <v>398</v>
      </c>
      <c r="T2230" s="117" t="s">
        <v>398</v>
      </c>
      <c r="U2230" s="117" t="s">
        <v>398</v>
      </c>
      <c r="V2230" s="117" t="s">
        <v>398</v>
      </c>
      <c r="W2230" s="123">
        <v>55</v>
      </c>
      <c r="X2230" s="123" t="s">
        <v>906</v>
      </c>
      <c r="Y2230" s="120">
        <v>43559</v>
      </c>
      <c r="Z2230" s="121">
        <v>0.375</v>
      </c>
      <c r="AA2230" s="123" t="s">
        <v>661</v>
      </c>
      <c r="AB2230" s="117" t="s">
        <v>582</v>
      </c>
      <c r="AC2230" s="119" t="s">
        <v>398</v>
      </c>
      <c r="AD2230" s="119" t="s">
        <v>398</v>
      </c>
    </row>
    <row r="2231" spans="1:30">
      <c r="A2231" s="117">
        <v>2230</v>
      </c>
      <c r="B2231" s="123" t="s">
        <v>467</v>
      </c>
      <c r="C2231" s="117" t="s">
        <v>5</v>
      </c>
      <c r="D2231" s="117" t="s">
        <v>595</v>
      </c>
      <c r="E2231" s="117">
        <v>2230</v>
      </c>
      <c r="F2231" s="117" t="s">
        <v>923</v>
      </c>
      <c r="G2231" s="117" t="s">
        <v>591</v>
      </c>
      <c r="H2231" s="117" t="s">
        <v>1016</v>
      </c>
      <c r="I2231" s="117" t="s">
        <v>398</v>
      </c>
      <c r="J2231" s="117" t="s">
        <v>398</v>
      </c>
      <c r="K2231" s="117" t="s">
        <v>398</v>
      </c>
      <c r="L2231" s="117" t="s">
        <v>398</v>
      </c>
      <c r="M2231" s="117" t="s">
        <v>398</v>
      </c>
      <c r="N2231" s="117" t="s">
        <v>398</v>
      </c>
      <c r="O2231" s="125" t="s">
        <v>579</v>
      </c>
      <c r="P2231" s="117">
        <v>1</v>
      </c>
      <c r="Q2231" s="117" t="s">
        <v>398</v>
      </c>
      <c r="R2231" s="117" t="s">
        <v>398</v>
      </c>
      <c r="S2231" s="117" t="s">
        <v>398</v>
      </c>
      <c r="T2231" s="117" t="s">
        <v>398</v>
      </c>
      <c r="U2231" s="117" t="s">
        <v>398</v>
      </c>
      <c r="V2231" s="117" t="s">
        <v>398</v>
      </c>
      <c r="W2231" s="123">
        <v>55</v>
      </c>
      <c r="X2231" s="123" t="s">
        <v>906</v>
      </c>
      <c r="Y2231" s="120">
        <v>43559</v>
      </c>
      <c r="Z2231" s="121">
        <v>0.375</v>
      </c>
      <c r="AA2231" s="123" t="s">
        <v>661</v>
      </c>
      <c r="AB2231" s="117" t="s">
        <v>582</v>
      </c>
      <c r="AC2231" s="119" t="s">
        <v>398</v>
      </c>
      <c r="AD2231" s="119" t="s">
        <v>398</v>
      </c>
    </row>
    <row r="2232" spans="1:30">
      <c r="A2232" s="117">
        <v>2231</v>
      </c>
      <c r="B2232" s="123" t="s">
        <v>467</v>
      </c>
      <c r="C2232" s="117" t="s">
        <v>5</v>
      </c>
      <c r="D2232" s="117" t="s">
        <v>595</v>
      </c>
      <c r="E2232" s="117">
        <v>2231</v>
      </c>
      <c r="F2232" s="117" t="s">
        <v>923</v>
      </c>
      <c r="G2232" s="117" t="s">
        <v>591</v>
      </c>
      <c r="H2232" s="117" t="s">
        <v>1016</v>
      </c>
      <c r="I2232" s="117" t="s">
        <v>398</v>
      </c>
      <c r="J2232" s="117" t="s">
        <v>398</v>
      </c>
      <c r="K2232" s="117" t="s">
        <v>398</v>
      </c>
      <c r="L2232" s="117" t="s">
        <v>398</v>
      </c>
      <c r="M2232" s="117" t="s">
        <v>398</v>
      </c>
      <c r="N2232" s="117" t="s">
        <v>398</v>
      </c>
      <c r="O2232" s="125" t="s">
        <v>579</v>
      </c>
      <c r="P2232" s="117">
        <v>1</v>
      </c>
      <c r="Q2232" s="117" t="s">
        <v>398</v>
      </c>
      <c r="R2232" s="117" t="s">
        <v>398</v>
      </c>
      <c r="S2232" s="117" t="s">
        <v>398</v>
      </c>
      <c r="T2232" s="117" t="s">
        <v>398</v>
      </c>
      <c r="U2232" s="117" t="s">
        <v>398</v>
      </c>
      <c r="V2232" s="117" t="s">
        <v>398</v>
      </c>
      <c r="W2232" s="123">
        <v>55</v>
      </c>
      <c r="X2232" s="123" t="s">
        <v>906</v>
      </c>
      <c r="Y2232" s="120">
        <v>43559</v>
      </c>
      <c r="Z2232" s="121">
        <v>0.375</v>
      </c>
      <c r="AA2232" s="123" t="s">
        <v>661</v>
      </c>
      <c r="AB2232" s="117" t="s">
        <v>582</v>
      </c>
      <c r="AC2232" s="119" t="s">
        <v>398</v>
      </c>
      <c r="AD2232" s="119" t="s">
        <v>398</v>
      </c>
    </row>
    <row r="2233" spans="1:30">
      <c r="A2233" s="117">
        <v>2232</v>
      </c>
      <c r="B2233" s="123" t="s">
        <v>467</v>
      </c>
      <c r="C2233" s="117" t="s">
        <v>5</v>
      </c>
      <c r="D2233" s="117" t="s">
        <v>595</v>
      </c>
      <c r="E2233" s="117">
        <v>2232</v>
      </c>
      <c r="F2233" s="117" t="s">
        <v>923</v>
      </c>
      <c r="G2233" s="117" t="s">
        <v>591</v>
      </c>
      <c r="H2233" s="117" t="s">
        <v>1016</v>
      </c>
      <c r="I2233" s="117" t="s">
        <v>398</v>
      </c>
      <c r="J2233" s="117" t="s">
        <v>398</v>
      </c>
      <c r="K2233" s="117" t="s">
        <v>398</v>
      </c>
      <c r="L2233" s="117" t="s">
        <v>398</v>
      </c>
      <c r="M2233" s="117" t="s">
        <v>398</v>
      </c>
      <c r="N2233" s="117" t="s">
        <v>398</v>
      </c>
      <c r="O2233" s="125" t="s">
        <v>579</v>
      </c>
      <c r="P2233" s="117">
        <v>1</v>
      </c>
      <c r="Q2233" s="117" t="s">
        <v>398</v>
      </c>
      <c r="R2233" s="117" t="s">
        <v>398</v>
      </c>
      <c r="S2233" s="117" t="s">
        <v>398</v>
      </c>
      <c r="T2233" s="117" t="s">
        <v>398</v>
      </c>
      <c r="U2233" s="117" t="s">
        <v>398</v>
      </c>
      <c r="V2233" s="117" t="s">
        <v>398</v>
      </c>
      <c r="W2233" s="123">
        <v>55</v>
      </c>
      <c r="X2233" s="123" t="s">
        <v>906</v>
      </c>
      <c r="Y2233" s="120">
        <v>43559</v>
      </c>
      <c r="Z2233" s="121">
        <v>0.375</v>
      </c>
      <c r="AA2233" s="123" t="s">
        <v>661</v>
      </c>
      <c r="AB2233" s="117" t="s">
        <v>582</v>
      </c>
      <c r="AC2233" s="119" t="s">
        <v>398</v>
      </c>
      <c r="AD2233" s="119" t="s">
        <v>398</v>
      </c>
    </row>
    <row r="2234" spans="1:30">
      <c r="A2234" s="117">
        <v>2233</v>
      </c>
      <c r="B2234" s="123" t="s">
        <v>467</v>
      </c>
      <c r="C2234" s="117" t="s">
        <v>5</v>
      </c>
      <c r="D2234" s="117" t="s">
        <v>595</v>
      </c>
      <c r="E2234" s="117">
        <v>2233</v>
      </c>
      <c r="F2234" s="117" t="s">
        <v>923</v>
      </c>
      <c r="G2234" s="117" t="s">
        <v>591</v>
      </c>
      <c r="H2234" s="117" t="s">
        <v>1016</v>
      </c>
      <c r="I2234" s="117" t="s">
        <v>398</v>
      </c>
      <c r="J2234" s="117" t="s">
        <v>398</v>
      </c>
      <c r="K2234" s="117" t="s">
        <v>398</v>
      </c>
      <c r="L2234" s="117" t="s">
        <v>398</v>
      </c>
      <c r="M2234" s="117" t="s">
        <v>398</v>
      </c>
      <c r="N2234" s="117" t="s">
        <v>398</v>
      </c>
      <c r="O2234" s="125" t="s">
        <v>579</v>
      </c>
      <c r="P2234" s="117">
        <v>1</v>
      </c>
      <c r="Q2234" s="117" t="s">
        <v>398</v>
      </c>
      <c r="R2234" s="117" t="s">
        <v>398</v>
      </c>
      <c r="S2234" s="117" t="s">
        <v>398</v>
      </c>
      <c r="T2234" s="117" t="s">
        <v>398</v>
      </c>
      <c r="U2234" s="117" t="s">
        <v>398</v>
      </c>
      <c r="V2234" s="117" t="s">
        <v>398</v>
      </c>
      <c r="W2234" s="123">
        <v>55</v>
      </c>
      <c r="X2234" s="123" t="s">
        <v>906</v>
      </c>
      <c r="Y2234" s="120">
        <v>43559</v>
      </c>
      <c r="Z2234" s="121">
        <v>0.375</v>
      </c>
      <c r="AA2234" s="123" t="s">
        <v>661</v>
      </c>
      <c r="AB2234" s="117" t="s">
        <v>582</v>
      </c>
      <c r="AC2234" s="119" t="s">
        <v>398</v>
      </c>
      <c r="AD2234" s="119" t="s">
        <v>398</v>
      </c>
    </row>
    <row r="2235" spans="1:30">
      <c r="A2235" s="117">
        <v>2234</v>
      </c>
      <c r="B2235" s="123" t="s">
        <v>467</v>
      </c>
      <c r="C2235" s="117" t="s">
        <v>5</v>
      </c>
      <c r="D2235" s="117" t="s">
        <v>595</v>
      </c>
      <c r="E2235" s="117">
        <v>2234</v>
      </c>
      <c r="F2235" s="117" t="s">
        <v>923</v>
      </c>
      <c r="G2235" s="117" t="s">
        <v>591</v>
      </c>
      <c r="H2235" s="117" t="s">
        <v>1016</v>
      </c>
      <c r="I2235" s="117" t="s">
        <v>398</v>
      </c>
      <c r="J2235" s="117" t="s">
        <v>398</v>
      </c>
      <c r="K2235" s="117" t="s">
        <v>398</v>
      </c>
      <c r="L2235" s="117" t="s">
        <v>398</v>
      </c>
      <c r="M2235" s="117" t="s">
        <v>398</v>
      </c>
      <c r="N2235" s="117" t="s">
        <v>398</v>
      </c>
      <c r="O2235" s="125" t="s">
        <v>579</v>
      </c>
      <c r="P2235" s="117">
        <v>1</v>
      </c>
      <c r="Q2235" s="117" t="s">
        <v>398</v>
      </c>
      <c r="R2235" s="117" t="s">
        <v>398</v>
      </c>
      <c r="S2235" s="117" t="s">
        <v>398</v>
      </c>
      <c r="T2235" s="117" t="s">
        <v>398</v>
      </c>
      <c r="U2235" s="117" t="s">
        <v>398</v>
      </c>
      <c r="V2235" s="117" t="s">
        <v>398</v>
      </c>
      <c r="W2235" s="123">
        <v>55</v>
      </c>
      <c r="X2235" s="123" t="s">
        <v>906</v>
      </c>
      <c r="Y2235" s="120">
        <v>43559</v>
      </c>
      <c r="Z2235" s="121">
        <v>0.375</v>
      </c>
      <c r="AA2235" s="123" t="s">
        <v>661</v>
      </c>
      <c r="AB2235" s="117" t="s">
        <v>582</v>
      </c>
      <c r="AC2235" s="119" t="s">
        <v>398</v>
      </c>
      <c r="AD2235" s="119" t="s">
        <v>398</v>
      </c>
    </row>
    <row r="2236" spans="1:30">
      <c r="A2236" s="117">
        <v>2235</v>
      </c>
      <c r="B2236" s="123" t="s">
        <v>467</v>
      </c>
      <c r="C2236" s="117" t="s">
        <v>5</v>
      </c>
      <c r="D2236" s="117" t="s">
        <v>595</v>
      </c>
      <c r="E2236" s="117">
        <v>2235</v>
      </c>
      <c r="F2236" s="117" t="s">
        <v>923</v>
      </c>
      <c r="G2236" s="117" t="s">
        <v>591</v>
      </c>
      <c r="H2236" s="117" t="s">
        <v>1016</v>
      </c>
      <c r="I2236" s="117" t="s">
        <v>398</v>
      </c>
      <c r="J2236" s="117" t="s">
        <v>398</v>
      </c>
      <c r="K2236" s="117" t="s">
        <v>398</v>
      </c>
      <c r="L2236" s="117" t="s">
        <v>398</v>
      </c>
      <c r="M2236" s="117" t="s">
        <v>398</v>
      </c>
      <c r="N2236" s="117" t="s">
        <v>398</v>
      </c>
      <c r="O2236" s="125" t="s">
        <v>579</v>
      </c>
      <c r="P2236" s="117">
        <v>1</v>
      </c>
      <c r="Q2236" s="117" t="s">
        <v>398</v>
      </c>
      <c r="R2236" s="117" t="s">
        <v>398</v>
      </c>
      <c r="S2236" s="117" t="s">
        <v>398</v>
      </c>
      <c r="T2236" s="117" t="s">
        <v>398</v>
      </c>
      <c r="U2236" s="117" t="s">
        <v>398</v>
      </c>
      <c r="V2236" s="117" t="s">
        <v>398</v>
      </c>
      <c r="W2236" s="123">
        <v>55</v>
      </c>
      <c r="X2236" s="123" t="s">
        <v>906</v>
      </c>
      <c r="Y2236" s="120">
        <v>43559</v>
      </c>
      <c r="Z2236" s="121">
        <v>0.375</v>
      </c>
      <c r="AA2236" s="123" t="s">
        <v>661</v>
      </c>
      <c r="AB2236" s="117" t="s">
        <v>582</v>
      </c>
      <c r="AC2236" s="119" t="s">
        <v>398</v>
      </c>
      <c r="AD2236" s="119" t="s">
        <v>398</v>
      </c>
    </row>
    <row r="2237" spans="1:30">
      <c r="A2237" s="117">
        <v>2236</v>
      </c>
      <c r="B2237" s="123" t="s">
        <v>467</v>
      </c>
      <c r="C2237" s="117" t="s">
        <v>5</v>
      </c>
      <c r="D2237" s="117" t="s">
        <v>595</v>
      </c>
      <c r="E2237" s="117">
        <v>2236</v>
      </c>
      <c r="F2237" s="117" t="s">
        <v>923</v>
      </c>
      <c r="G2237" s="117" t="s">
        <v>591</v>
      </c>
      <c r="H2237" s="117" t="s">
        <v>1016</v>
      </c>
      <c r="I2237" s="117" t="s">
        <v>398</v>
      </c>
      <c r="J2237" s="117" t="s">
        <v>398</v>
      </c>
      <c r="K2237" s="117" t="s">
        <v>398</v>
      </c>
      <c r="L2237" s="117" t="s">
        <v>398</v>
      </c>
      <c r="M2237" s="117" t="s">
        <v>398</v>
      </c>
      <c r="N2237" s="117" t="s">
        <v>398</v>
      </c>
      <c r="O2237" s="125" t="s">
        <v>579</v>
      </c>
      <c r="P2237" s="117">
        <v>1</v>
      </c>
      <c r="Q2237" s="117" t="s">
        <v>398</v>
      </c>
      <c r="R2237" s="117" t="s">
        <v>398</v>
      </c>
      <c r="S2237" s="117" t="s">
        <v>398</v>
      </c>
      <c r="T2237" s="117" t="s">
        <v>398</v>
      </c>
      <c r="U2237" s="117" t="s">
        <v>398</v>
      </c>
      <c r="V2237" s="117" t="s">
        <v>398</v>
      </c>
      <c r="W2237" s="123">
        <v>55</v>
      </c>
      <c r="X2237" s="123" t="s">
        <v>906</v>
      </c>
      <c r="Y2237" s="120">
        <v>43559</v>
      </c>
      <c r="Z2237" s="121">
        <v>0.375</v>
      </c>
      <c r="AA2237" s="123" t="s">
        <v>661</v>
      </c>
      <c r="AB2237" s="117" t="s">
        <v>582</v>
      </c>
      <c r="AC2237" s="119" t="s">
        <v>398</v>
      </c>
      <c r="AD2237" s="119" t="s">
        <v>398</v>
      </c>
    </row>
    <row r="2238" spans="1:30">
      <c r="A2238" s="117">
        <v>2237</v>
      </c>
      <c r="B2238" s="123" t="s">
        <v>467</v>
      </c>
      <c r="C2238" s="117" t="s">
        <v>5</v>
      </c>
      <c r="D2238" s="117" t="s">
        <v>595</v>
      </c>
      <c r="E2238" s="117">
        <v>2237</v>
      </c>
      <c r="F2238" s="117" t="s">
        <v>923</v>
      </c>
      <c r="G2238" s="117" t="s">
        <v>591</v>
      </c>
      <c r="H2238" s="117" t="s">
        <v>1016</v>
      </c>
      <c r="I2238" s="117" t="s">
        <v>398</v>
      </c>
      <c r="J2238" s="117" t="s">
        <v>398</v>
      </c>
      <c r="K2238" s="117" t="s">
        <v>398</v>
      </c>
      <c r="L2238" s="117" t="s">
        <v>398</v>
      </c>
      <c r="M2238" s="117" t="s">
        <v>398</v>
      </c>
      <c r="N2238" s="117" t="s">
        <v>398</v>
      </c>
      <c r="O2238" s="125" t="s">
        <v>579</v>
      </c>
      <c r="P2238" s="117">
        <v>1</v>
      </c>
      <c r="Q2238" s="117" t="s">
        <v>398</v>
      </c>
      <c r="R2238" s="117" t="s">
        <v>398</v>
      </c>
      <c r="S2238" s="117" t="s">
        <v>398</v>
      </c>
      <c r="T2238" s="117" t="s">
        <v>398</v>
      </c>
      <c r="U2238" s="117" t="s">
        <v>398</v>
      </c>
      <c r="V2238" s="117" t="s">
        <v>398</v>
      </c>
      <c r="W2238" s="123">
        <v>55</v>
      </c>
      <c r="X2238" s="123" t="s">
        <v>906</v>
      </c>
      <c r="Y2238" s="120">
        <v>43559</v>
      </c>
      <c r="Z2238" s="121">
        <v>0.375</v>
      </c>
      <c r="AA2238" s="123" t="s">
        <v>661</v>
      </c>
      <c r="AB2238" s="117" t="s">
        <v>582</v>
      </c>
      <c r="AC2238" s="119" t="s">
        <v>398</v>
      </c>
      <c r="AD2238" s="119" t="s">
        <v>398</v>
      </c>
    </row>
    <row r="2239" spans="1:30">
      <c r="A2239" s="117">
        <v>2238</v>
      </c>
      <c r="B2239" s="123" t="s">
        <v>467</v>
      </c>
      <c r="C2239" s="117" t="s">
        <v>5</v>
      </c>
      <c r="D2239" s="117" t="s">
        <v>595</v>
      </c>
      <c r="E2239" s="117">
        <v>2238</v>
      </c>
      <c r="F2239" s="117" t="s">
        <v>923</v>
      </c>
      <c r="G2239" s="117" t="s">
        <v>591</v>
      </c>
      <c r="H2239" s="117" t="s">
        <v>1016</v>
      </c>
      <c r="I2239" s="117" t="s">
        <v>398</v>
      </c>
      <c r="J2239" s="117" t="s">
        <v>398</v>
      </c>
      <c r="K2239" s="117" t="s">
        <v>398</v>
      </c>
      <c r="L2239" s="117" t="s">
        <v>398</v>
      </c>
      <c r="M2239" s="117" t="s">
        <v>398</v>
      </c>
      <c r="N2239" s="117" t="s">
        <v>398</v>
      </c>
      <c r="O2239" s="125" t="s">
        <v>579</v>
      </c>
      <c r="P2239" s="117">
        <v>1</v>
      </c>
      <c r="Q2239" s="117" t="s">
        <v>398</v>
      </c>
      <c r="R2239" s="117" t="s">
        <v>398</v>
      </c>
      <c r="S2239" s="117" t="s">
        <v>398</v>
      </c>
      <c r="T2239" s="117" t="s">
        <v>398</v>
      </c>
      <c r="U2239" s="117" t="s">
        <v>398</v>
      </c>
      <c r="V2239" s="117" t="s">
        <v>398</v>
      </c>
      <c r="W2239" s="123">
        <v>55</v>
      </c>
      <c r="X2239" s="123" t="s">
        <v>906</v>
      </c>
      <c r="Y2239" s="120">
        <v>43559</v>
      </c>
      <c r="Z2239" s="121">
        <v>0.375</v>
      </c>
      <c r="AA2239" s="123" t="s">
        <v>661</v>
      </c>
      <c r="AB2239" s="117" t="s">
        <v>582</v>
      </c>
      <c r="AC2239" s="119" t="s">
        <v>398</v>
      </c>
      <c r="AD2239" s="119" t="s">
        <v>398</v>
      </c>
    </row>
    <row r="2240" spans="1:30">
      <c r="A2240" s="117">
        <v>2239</v>
      </c>
      <c r="B2240" s="123" t="s">
        <v>467</v>
      </c>
      <c r="C2240" s="117" t="s">
        <v>5</v>
      </c>
      <c r="D2240" s="117" t="s">
        <v>595</v>
      </c>
      <c r="E2240" s="117">
        <v>2239</v>
      </c>
      <c r="F2240" s="117" t="s">
        <v>923</v>
      </c>
      <c r="G2240" s="117" t="s">
        <v>591</v>
      </c>
      <c r="H2240" s="117" t="s">
        <v>1016</v>
      </c>
      <c r="I2240" s="117" t="s">
        <v>398</v>
      </c>
      <c r="J2240" s="117" t="s">
        <v>398</v>
      </c>
      <c r="K2240" s="117" t="s">
        <v>398</v>
      </c>
      <c r="L2240" s="117" t="s">
        <v>398</v>
      </c>
      <c r="M2240" s="117" t="s">
        <v>398</v>
      </c>
      <c r="N2240" s="117" t="s">
        <v>398</v>
      </c>
      <c r="O2240" s="125" t="s">
        <v>579</v>
      </c>
      <c r="P2240" s="117">
        <v>1</v>
      </c>
      <c r="Q2240" s="117" t="s">
        <v>398</v>
      </c>
      <c r="R2240" s="117" t="s">
        <v>398</v>
      </c>
      <c r="S2240" s="117" t="s">
        <v>398</v>
      </c>
      <c r="T2240" s="117" t="s">
        <v>398</v>
      </c>
      <c r="U2240" s="117" t="s">
        <v>398</v>
      </c>
      <c r="V2240" s="117" t="s">
        <v>398</v>
      </c>
      <c r="W2240" s="123">
        <v>55</v>
      </c>
      <c r="X2240" s="123" t="s">
        <v>906</v>
      </c>
      <c r="Y2240" s="120">
        <v>43559</v>
      </c>
      <c r="Z2240" s="121">
        <v>0.375</v>
      </c>
      <c r="AA2240" s="123" t="s">
        <v>661</v>
      </c>
      <c r="AB2240" s="117" t="s">
        <v>582</v>
      </c>
      <c r="AC2240" s="119" t="s">
        <v>398</v>
      </c>
      <c r="AD2240" s="119" t="s">
        <v>398</v>
      </c>
    </row>
    <row r="2241" spans="1:30">
      <c r="A2241" s="117">
        <v>2240</v>
      </c>
      <c r="B2241" s="123" t="s">
        <v>467</v>
      </c>
      <c r="C2241" s="117" t="s">
        <v>5</v>
      </c>
      <c r="D2241" s="117" t="s">
        <v>595</v>
      </c>
      <c r="E2241" s="117">
        <v>2240</v>
      </c>
      <c r="F2241" s="117" t="s">
        <v>923</v>
      </c>
      <c r="G2241" s="117" t="s">
        <v>591</v>
      </c>
      <c r="H2241" s="117" t="s">
        <v>1016</v>
      </c>
      <c r="I2241" s="117" t="s">
        <v>398</v>
      </c>
      <c r="J2241" s="117" t="s">
        <v>398</v>
      </c>
      <c r="K2241" s="117" t="s">
        <v>398</v>
      </c>
      <c r="L2241" s="117" t="s">
        <v>398</v>
      </c>
      <c r="M2241" s="117" t="s">
        <v>398</v>
      </c>
      <c r="N2241" s="117" t="s">
        <v>398</v>
      </c>
      <c r="O2241" s="125" t="s">
        <v>579</v>
      </c>
      <c r="P2241" s="117">
        <v>1</v>
      </c>
      <c r="Q2241" s="117" t="s">
        <v>398</v>
      </c>
      <c r="R2241" s="117" t="s">
        <v>398</v>
      </c>
      <c r="S2241" s="117" t="s">
        <v>398</v>
      </c>
      <c r="T2241" s="117" t="s">
        <v>398</v>
      </c>
      <c r="U2241" s="117" t="s">
        <v>398</v>
      </c>
      <c r="V2241" s="117" t="s">
        <v>398</v>
      </c>
      <c r="W2241" s="123">
        <v>55</v>
      </c>
      <c r="X2241" s="123" t="s">
        <v>906</v>
      </c>
      <c r="Y2241" s="120">
        <v>43559</v>
      </c>
      <c r="Z2241" s="121">
        <v>0.375</v>
      </c>
      <c r="AA2241" s="123" t="s">
        <v>661</v>
      </c>
      <c r="AB2241" s="117" t="s">
        <v>582</v>
      </c>
      <c r="AC2241" s="119" t="s">
        <v>398</v>
      </c>
      <c r="AD2241" s="119" t="s">
        <v>398</v>
      </c>
    </row>
    <row r="2242" spans="1:30">
      <c r="A2242" s="117">
        <v>2241</v>
      </c>
      <c r="B2242" s="123" t="s">
        <v>467</v>
      </c>
      <c r="C2242" s="117" t="s">
        <v>5</v>
      </c>
      <c r="D2242" s="117" t="s">
        <v>595</v>
      </c>
      <c r="E2242" s="117">
        <v>2241</v>
      </c>
      <c r="F2242" s="117" t="s">
        <v>923</v>
      </c>
      <c r="G2242" s="117" t="s">
        <v>591</v>
      </c>
      <c r="H2242" s="117" t="s">
        <v>1016</v>
      </c>
      <c r="I2242" s="117" t="s">
        <v>398</v>
      </c>
      <c r="J2242" s="117" t="s">
        <v>398</v>
      </c>
      <c r="K2242" s="117" t="s">
        <v>398</v>
      </c>
      <c r="L2242" s="117" t="s">
        <v>398</v>
      </c>
      <c r="M2242" s="117" t="s">
        <v>398</v>
      </c>
      <c r="N2242" s="117" t="s">
        <v>398</v>
      </c>
      <c r="O2242" s="125" t="s">
        <v>579</v>
      </c>
      <c r="P2242" s="117">
        <v>1</v>
      </c>
      <c r="Q2242" s="117" t="s">
        <v>398</v>
      </c>
      <c r="R2242" s="117" t="s">
        <v>398</v>
      </c>
      <c r="S2242" s="117" t="s">
        <v>398</v>
      </c>
      <c r="T2242" s="117" t="s">
        <v>398</v>
      </c>
      <c r="U2242" s="117" t="s">
        <v>398</v>
      </c>
      <c r="V2242" s="117" t="s">
        <v>398</v>
      </c>
      <c r="W2242" s="123">
        <v>55</v>
      </c>
      <c r="X2242" s="123" t="s">
        <v>906</v>
      </c>
      <c r="Y2242" s="120">
        <v>43559</v>
      </c>
      <c r="Z2242" s="121">
        <v>0.375</v>
      </c>
      <c r="AA2242" s="123" t="s">
        <v>661</v>
      </c>
      <c r="AB2242" s="117" t="s">
        <v>582</v>
      </c>
      <c r="AC2242" s="119" t="s">
        <v>398</v>
      </c>
      <c r="AD2242" s="119" t="s">
        <v>398</v>
      </c>
    </row>
    <row r="2243" spans="1:30">
      <c r="A2243" s="117">
        <v>2242</v>
      </c>
      <c r="B2243" s="123" t="s">
        <v>467</v>
      </c>
      <c r="C2243" s="117" t="s">
        <v>5</v>
      </c>
      <c r="D2243" s="117" t="s">
        <v>595</v>
      </c>
      <c r="E2243" s="117">
        <v>2242</v>
      </c>
      <c r="F2243" s="117" t="s">
        <v>923</v>
      </c>
      <c r="G2243" s="117" t="s">
        <v>591</v>
      </c>
      <c r="H2243" s="117" t="s">
        <v>1016</v>
      </c>
      <c r="I2243" s="117" t="s">
        <v>398</v>
      </c>
      <c r="J2243" s="117" t="s">
        <v>398</v>
      </c>
      <c r="K2243" s="117" t="s">
        <v>398</v>
      </c>
      <c r="L2243" s="117" t="s">
        <v>398</v>
      </c>
      <c r="M2243" s="117" t="s">
        <v>398</v>
      </c>
      <c r="N2243" s="117" t="s">
        <v>398</v>
      </c>
      <c r="O2243" s="125" t="s">
        <v>579</v>
      </c>
      <c r="P2243" s="117">
        <v>1</v>
      </c>
      <c r="Q2243" s="117" t="s">
        <v>398</v>
      </c>
      <c r="R2243" s="117" t="s">
        <v>398</v>
      </c>
      <c r="S2243" s="117" t="s">
        <v>398</v>
      </c>
      <c r="T2243" s="117" t="s">
        <v>398</v>
      </c>
      <c r="U2243" s="117" t="s">
        <v>398</v>
      </c>
      <c r="V2243" s="117" t="s">
        <v>398</v>
      </c>
      <c r="W2243" s="123">
        <v>55</v>
      </c>
      <c r="X2243" s="123" t="s">
        <v>906</v>
      </c>
      <c r="Y2243" s="120">
        <v>43559</v>
      </c>
      <c r="Z2243" s="121">
        <v>0.375</v>
      </c>
      <c r="AA2243" s="123" t="s">
        <v>661</v>
      </c>
      <c r="AB2243" s="117" t="s">
        <v>582</v>
      </c>
      <c r="AC2243" s="119" t="s">
        <v>398</v>
      </c>
      <c r="AD2243" s="119" t="s">
        <v>398</v>
      </c>
    </row>
    <row r="2244" spans="1:30">
      <c r="A2244" s="117">
        <v>2243</v>
      </c>
      <c r="B2244" s="123" t="s">
        <v>467</v>
      </c>
      <c r="C2244" s="117" t="s">
        <v>5</v>
      </c>
      <c r="D2244" s="117" t="s">
        <v>595</v>
      </c>
      <c r="E2244" s="117">
        <v>2243</v>
      </c>
      <c r="F2244" s="117" t="s">
        <v>923</v>
      </c>
      <c r="G2244" s="117" t="s">
        <v>591</v>
      </c>
      <c r="H2244" s="117" t="s">
        <v>1016</v>
      </c>
      <c r="I2244" s="117" t="s">
        <v>398</v>
      </c>
      <c r="J2244" s="117" t="s">
        <v>398</v>
      </c>
      <c r="K2244" s="117" t="s">
        <v>398</v>
      </c>
      <c r="L2244" s="117" t="s">
        <v>398</v>
      </c>
      <c r="M2244" s="117" t="s">
        <v>398</v>
      </c>
      <c r="N2244" s="117" t="s">
        <v>398</v>
      </c>
      <c r="O2244" s="125" t="s">
        <v>579</v>
      </c>
      <c r="P2244" s="117">
        <v>1</v>
      </c>
      <c r="Q2244" s="117" t="s">
        <v>398</v>
      </c>
      <c r="R2244" s="117" t="s">
        <v>398</v>
      </c>
      <c r="S2244" s="117" t="s">
        <v>398</v>
      </c>
      <c r="T2244" s="117" t="s">
        <v>398</v>
      </c>
      <c r="U2244" s="117" t="s">
        <v>398</v>
      </c>
      <c r="V2244" s="117" t="s">
        <v>398</v>
      </c>
      <c r="W2244" s="123">
        <v>55</v>
      </c>
      <c r="X2244" s="123" t="s">
        <v>906</v>
      </c>
      <c r="Y2244" s="120">
        <v>43559</v>
      </c>
      <c r="Z2244" s="121">
        <v>0.375</v>
      </c>
      <c r="AA2244" s="123" t="s">
        <v>661</v>
      </c>
      <c r="AB2244" s="117" t="s">
        <v>582</v>
      </c>
      <c r="AC2244" s="119" t="s">
        <v>398</v>
      </c>
      <c r="AD2244" s="119" t="s">
        <v>398</v>
      </c>
    </row>
    <row r="2245" spans="1:30">
      <c r="A2245" s="117">
        <v>2244</v>
      </c>
      <c r="B2245" s="123" t="s">
        <v>467</v>
      </c>
      <c r="C2245" s="117" t="s">
        <v>5</v>
      </c>
      <c r="D2245" s="117" t="s">
        <v>595</v>
      </c>
      <c r="E2245" s="117">
        <v>2244</v>
      </c>
      <c r="F2245" s="117" t="s">
        <v>923</v>
      </c>
      <c r="G2245" s="117" t="s">
        <v>591</v>
      </c>
      <c r="H2245" s="117" t="s">
        <v>1016</v>
      </c>
      <c r="I2245" s="117" t="s">
        <v>398</v>
      </c>
      <c r="J2245" s="117" t="s">
        <v>398</v>
      </c>
      <c r="K2245" s="117" t="s">
        <v>398</v>
      </c>
      <c r="L2245" s="117" t="s">
        <v>398</v>
      </c>
      <c r="M2245" s="117" t="s">
        <v>398</v>
      </c>
      <c r="N2245" s="117" t="s">
        <v>398</v>
      </c>
      <c r="O2245" s="125" t="s">
        <v>579</v>
      </c>
      <c r="P2245" s="117">
        <v>1</v>
      </c>
      <c r="Q2245" s="117" t="s">
        <v>398</v>
      </c>
      <c r="R2245" s="117" t="s">
        <v>398</v>
      </c>
      <c r="S2245" s="117" t="s">
        <v>398</v>
      </c>
      <c r="T2245" s="117" t="s">
        <v>398</v>
      </c>
      <c r="U2245" s="117" t="s">
        <v>398</v>
      </c>
      <c r="V2245" s="117" t="s">
        <v>398</v>
      </c>
      <c r="W2245" s="123">
        <v>55</v>
      </c>
      <c r="X2245" s="123" t="s">
        <v>906</v>
      </c>
      <c r="Y2245" s="120">
        <v>43559</v>
      </c>
      <c r="Z2245" s="121">
        <v>0.375</v>
      </c>
      <c r="AA2245" s="123" t="s">
        <v>661</v>
      </c>
      <c r="AB2245" s="117" t="s">
        <v>582</v>
      </c>
      <c r="AC2245" s="119" t="s">
        <v>398</v>
      </c>
      <c r="AD2245" s="119" t="s">
        <v>398</v>
      </c>
    </row>
    <row r="2246" spans="1:30">
      <c r="A2246" s="117">
        <v>2245</v>
      </c>
      <c r="B2246" s="123" t="s">
        <v>467</v>
      </c>
      <c r="C2246" s="117" t="s">
        <v>5</v>
      </c>
      <c r="D2246" s="117" t="s">
        <v>595</v>
      </c>
      <c r="E2246" s="117">
        <v>2245</v>
      </c>
      <c r="F2246" s="117" t="s">
        <v>923</v>
      </c>
      <c r="G2246" s="117" t="s">
        <v>591</v>
      </c>
      <c r="H2246" s="117" t="s">
        <v>1016</v>
      </c>
      <c r="I2246" s="117" t="s">
        <v>398</v>
      </c>
      <c r="J2246" s="117" t="s">
        <v>398</v>
      </c>
      <c r="K2246" s="117" t="s">
        <v>398</v>
      </c>
      <c r="L2246" s="117" t="s">
        <v>398</v>
      </c>
      <c r="M2246" s="117" t="s">
        <v>398</v>
      </c>
      <c r="N2246" s="117" t="s">
        <v>398</v>
      </c>
      <c r="O2246" s="125" t="s">
        <v>579</v>
      </c>
      <c r="P2246" s="117">
        <v>1</v>
      </c>
      <c r="Q2246" s="117" t="s">
        <v>398</v>
      </c>
      <c r="R2246" s="117" t="s">
        <v>398</v>
      </c>
      <c r="S2246" s="117" t="s">
        <v>398</v>
      </c>
      <c r="T2246" s="117" t="s">
        <v>398</v>
      </c>
      <c r="U2246" s="117" t="s">
        <v>398</v>
      </c>
      <c r="V2246" s="117" t="s">
        <v>398</v>
      </c>
      <c r="W2246" s="123">
        <v>55</v>
      </c>
      <c r="X2246" s="123" t="s">
        <v>906</v>
      </c>
      <c r="Y2246" s="120">
        <v>43559</v>
      </c>
      <c r="Z2246" s="121">
        <v>0.375</v>
      </c>
      <c r="AA2246" s="123" t="s">
        <v>661</v>
      </c>
      <c r="AB2246" s="117" t="s">
        <v>582</v>
      </c>
      <c r="AC2246" s="119" t="s">
        <v>398</v>
      </c>
      <c r="AD2246" s="119" t="s">
        <v>398</v>
      </c>
    </row>
    <row r="2247" spans="1:30">
      <c r="A2247" s="117">
        <v>2246</v>
      </c>
      <c r="B2247" s="123" t="s">
        <v>467</v>
      </c>
      <c r="C2247" s="117" t="s">
        <v>5</v>
      </c>
      <c r="D2247" s="117" t="s">
        <v>595</v>
      </c>
      <c r="E2247" s="117">
        <v>2246</v>
      </c>
      <c r="F2247" s="117" t="s">
        <v>923</v>
      </c>
      <c r="G2247" s="117" t="s">
        <v>591</v>
      </c>
      <c r="H2247" s="117" t="s">
        <v>1016</v>
      </c>
      <c r="I2247" s="117" t="s">
        <v>398</v>
      </c>
      <c r="J2247" s="117" t="s">
        <v>398</v>
      </c>
      <c r="K2247" s="117" t="s">
        <v>398</v>
      </c>
      <c r="L2247" s="117" t="s">
        <v>398</v>
      </c>
      <c r="M2247" s="117" t="s">
        <v>398</v>
      </c>
      <c r="N2247" s="117" t="s">
        <v>398</v>
      </c>
      <c r="O2247" s="125" t="s">
        <v>579</v>
      </c>
      <c r="P2247" s="117">
        <v>1</v>
      </c>
      <c r="Q2247" s="117" t="s">
        <v>398</v>
      </c>
      <c r="R2247" s="117" t="s">
        <v>398</v>
      </c>
      <c r="S2247" s="117" t="s">
        <v>398</v>
      </c>
      <c r="T2247" s="117" t="s">
        <v>398</v>
      </c>
      <c r="U2247" s="117" t="s">
        <v>398</v>
      </c>
      <c r="V2247" s="117" t="s">
        <v>398</v>
      </c>
      <c r="W2247" s="123">
        <v>55</v>
      </c>
      <c r="X2247" s="123" t="s">
        <v>906</v>
      </c>
      <c r="Y2247" s="120">
        <v>43559</v>
      </c>
      <c r="Z2247" s="121">
        <v>0.375</v>
      </c>
      <c r="AA2247" s="123" t="s">
        <v>661</v>
      </c>
      <c r="AB2247" s="117" t="s">
        <v>582</v>
      </c>
      <c r="AC2247" s="119" t="s">
        <v>398</v>
      </c>
      <c r="AD2247" s="119" t="s">
        <v>398</v>
      </c>
    </row>
    <row r="2248" spans="1:30">
      <c r="A2248" s="117">
        <v>2247</v>
      </c>
      <c r="B2248" s="123" t="s">
        <v>467</v>
      </c>
      <c r="C2248" s="117" t="s">
        <v>5</v>
      </c>
      <c r="D2248" s="117" t="s">
        <v>595</v>
      </c>
      <c r="E2248" s="117">
        <v>2247</v>
      </c>
      <c r="F2248" s="117" t="s">
        <v>923</v>
      </c>
      <c r="G2248" s="117" t="s">
        <v>591</v>
      </c>
      <c r="H2248" s="117" t="s">
        <v>1016</v>
      </c>
      <c r="I2248" s="117" t="s">
        <v>398</v>
      </c>
      <c r="J2248" s="117" t="s">
        <v>398</v>
      </c>
      <c r="K2248" s="117" t="s">
        <v>398</v>
      </c>
      <c r="L2248" s="117" t="s">
        <v>398</v>
      </c>
      <c r="M2248" s="117" t="s">
        <v>398</v>
      </c>
      <c r="N2248" s="117" t="s">
        <v>398</v>
      </c>
      <c r="O2248" s="125" t="s">
        <v>579</v>
      </c>
      <c r="P2248" s="117">
        <v>1</v>
      </c>
      <c r="Q2248" s="117" t="s">
        <v>398</v>
      </c>
      <c r="R2248" s="117" t="s">
        <v>398</v>
      </c>
      <c r="S2248" s="117" t="s">
        <v>398</v>
      </c>
      <c r="T2248" s="117" t="s">
        <v>398</v>
      </c>
      <c r="U2248" s="117" t="s">
        <v>398</v>
      </c>
      <c r="V2248" s="117" t="s">
        <v>398</v>
      </c>
      <c r="W2248" s="123">
        <v>55</v>
      </c>
      <c r="X2248" s="123" t="s">
        <v>906</v>
      </c>
      <c r="Y2248" s="120">
        <v>43559</v>
      </c>
      <c r="Z2248" s="121">
        <v>0.375</v>
      </c>
      <c r="AA2248" s="123" t="s">
        <v>661</v>
      </c>
      <c r="AB2248" s="117" t="s">
        <v>582</v>
      </c>
      <c r="AC2248" s="119" t="s">
        <v>398</v>
      </c>
      <c r="AD2248" s="119" t="s">
        <v>398</v>
      </c>
    </row>
    <row r="2249" spans="1:30">
      <c r="A2249" s="117">
        <v>2248</v>
      </c>
      <c r="B2249" s="123" t="s">
        <v>467</v>
      </c>
      <c r="C2249" s="117" t="s">
        <v>5</v>
      </c>
      <c r="D2249" s="117" t="s">
        <v>595</v>
      </c>
      <c r="E2249" s="117">
        <v>2248</v>
      </c>
      <c r="F2249" s="117" t="s">
        <v>923</v>
      </c>
      <c r="G2249" s="117" t="s">
        <v>591</v>
      </c>
      <c r="H2249" s="117" t="s">
        <v>1016</v>
      </c>
      <c r="I2249" s="117" t="s">
        <v>398</v>
      </c>
      <c r="J2249" s="117" t="s">
        <v>398</v>
      </c>
      <c r="K2249" s="117" t="s">
        <v>398</v>
      </c>
      <c r="L2249" s="117" t="s">
        <v>398</v>
      </c>
      <c r="M2249" s="117" t="s">
        <v>398</v>
      </c>
      <c r="N2249" s="117" t="s">
        <v>398</v>
      </c>
      <c r="O2249" s="125" t="s">
        <v>579</v>
      </c>
      <c r="P2249" s="117">
        <v>1</v>
      </c>
      <c r="Q2249" s="117" t="s">
        <v>398</v>
      </c>
      <c r="R2249" s="117" t="s">
        <v>398</v>
      </c>
      <c r="S2249" s="117" t="s">
        <v>398</v>
      </c>
      <c r="T2249" s="117" t="s">
        <v>398</v>
      </c>
      <c r="U2249" s="117" t="s">
        <v>398</v>
      </c>
      <c r="V2249" s="117" t="s">
        <v>398</v>
      </c>
      <c r="W2249" s="123">
        <v>55</v>
      </c>
      <c r="X2249" s="123" t="s">
        <v>906</v>
      </c>
      <c r="Y2249" s="120">
        <v>43559</v>
      </c>
      <c r="Z2249" s="121">
        <v>0.375</v>
      </c>
      <c r="AA2249" s="123" t="s">
        <v>661</v>
      </c>
      <c r="AB2249" s="117" t="s">
        <v>582</v>
      </c>
      <c r="AC2249" s="119" t="s">
        <v>398</v>
      </c>
      <c r="AD2249" s="119" t="s">
        <v>398</v>
      </c>
    </row>
    <row r="2250" spans="1:30">
      <c r="A2250" s="117">
        <v>2249</v>
      </c>
      <c r="B2250" s="123" t="s">
        <v>467</v>
      </c>
      <c r="C2250" s="117" t="s">
        <v>5</v>
      </c>
      <c r="D2250" s="117" t="s">
        <v>595</v>
      </c>
      <c r="E2250" s="117">
        <v>2249</v>
      </c>
      <c r="F2250" s="117" t="s">
        <v>923</v>
      </c>
      <c r="G2250" s="117" t="s">
        <v>591</v>
      </c>
      <c r="H2250" s="117" t="s">
        <v>1016</v>
      </c>
      <c r="I2250" s="117" t="s">
        <v>398</v>
      </c>
      <c r="J2250" s="117" t="s">
        <v>398</v>
      </c>
      <c r="K2250" s="117" t="s">
        <v>398</v>
      </c>
      <c r="L2250" s="117" t="s">
        <v>398</v>
      </c>
      <c r="M2250" s="117" t="s">
        <v>398</v>
      </c>
      <c r="N2250" s="117" t="s">
        <v>398</v>
      </c>
      <c r="O2250" s="125" t="s">
        <v>579</v>
      </c>
      <c r="P2250" s="117">
        <v>1</v>
      </c>
      <c r="Q2250" s="117" t="s">
        <v>398</v>
      </c>
      <c r="R2250" s="117" t="s">
        <v>398</v>
      </c>
      <c r="S2250" s="117" t="s">
        <v>398</v>
      </c>
      <c r="T2250" s="117" t="s">
        <v>398</v>
      </c>
      <c r="U2250" s="117" t="s">
        <v>398</v>
      </c>
      <c r="V2250" s="117" t="s">
        <v>398</v>
      </c>
      <c r="W2250" s="123">
        <v>55</v>
      </c>
      <c r="X2250" s="123" t="s">
        <v>906</v>
      </c>
      <c r="Y2250" s="120">
        <v>43559</v>
      </c>
      <c r="Z2250" s="121">
        <v>0.375</v>
      </c>
      <c r="AA2250" s="123" t="s">
        <v>661</v>
      </c>
      <c r="AB2250" s="117" t="s">
        <v>582</v>
      </c>
      <c r="AC2250" s="119" t="s">
        <v>398</v>
      </c>
      <c r="AD2250" s="119" t="s">
        <v>398</v>
      </c>
    </row>
    <row r="2251" spans="1:30">
      <c r="A2251" s="117">
        <v>2250</v>
      </c>
      <c r="B2251" s="123" t="s">
        <v>467</v>
      </c>
      <c r="C2251" s="117" t="s">
        <v>5</v>
      </c>
      <c r="D2251" s="117" t="s">
        <v>595</v>
      </c>
      <c r="E2251" s="117">
        <v>2250</v>
      </c>
      <c r="F2251" s="117" t="s">
        <v>923</v>
      </c>
      <c r="G2251" s="117" t="s">
        <v>591</v>
      </c>
      <c r="H2251" s="117" t="s">
        <v>1016</v>
      </c>
      <c r="I2251" s="117" t="s">
        <v>398</v>
      </c>
      <c r="J2251" s="117" t="s">
        <v>398</v>
      </c>
      <c r="K2251" s="117" t="s">
        <v>398</v>
      </c>
      <c r="L2251" s="117" t="s">
        <v>398</v>
      </c>
      <c r="M2251" s="117" t="s">
        <v>398</v>
      </c>
      <c r="N2251" s="117" t="s">
        <v>398</v>
      </c>
      <c r="O2251" s="125" t="s">
        <v>579</v>
      </c>
      <c r="P2251" s="117">
        <v>1</v>
      </c>
      <c r="Q2251" s="117" t="s">
        <v>398</v>
      </c>
      <c r="R2251" s="117" t="s">
        <v>398</v>
      </c>
      <c r="S2251" s="117" t="s">
        <v>398</v>
      </c>
      <c r="T2251" s="117" t="s">
        <v>398</v>
      </c>
      <c r="U2251" s="117" t="s">
        <v>398</v>
      </c>
      <c r="V2251" s="117" t="s">
        <v>398</v>
      </c>
      <c r="W2251" s="123">
        <v>55</v>
      </c>
      <c r="X2251" s="123" t="s">
        <v>906</v>
      </c>
      <c r="Y2251" s="120">
        <v>43559</v>
      </c>
      <c r="Z2251" s="121">
        <v>0.375</v>
      </c>
      <c r="AA2251" s="123" t="s">
        <v>661</v>
      </c>
      <c r="AB2251" s="117" t="s">
        <v>582</v>
      </c>
      <c r="AC2251" s="119" t="s">
        <v>398</v>
      </c>
      <c r="AD2251" s="119" t="s">
        <v>398</v>
      </c>
    </row>
    <row r="2252" spans="1:30">
      <c r="A2252" s="117">
        <v>2251</v>
      </c>
      <c r="B2252" s="123" t="s">
        <v>467</v>
      </c>
      <c r="C2252" s="117" t="s">
        <v>5</v>
      </c>
      <c r="D2252" s="117" t="s">
        <v>595</v>
      </c>
      <c r="E2252" s="117">
        <v>2251</v>
      </c>
      <c r="F2252" s="117" t="s">
        <v>923</v>
      </c>
      <c r="G2252" s="117" t="s">
        <v>591</v>
      </c>
      <c r="H2252" s="117" t="s">
        <v>1016</v>
      </c>
      <c r="I2252" s="117" t="s">
        <v>398</v>
      </c>
      <c r="J2252" s="117" t="s">
        <v>398</v>
      </c>
      <c r="K2252" s="117" t="s">
        <v>398</v>
      </c>
      <c r="L2252" s="117" t="s">
        <v>398</v>
      </c>
      <c r="M2252" s="117" t="s">
        <v>398</v>
      </c>
      <c r="N2252" s="117" t="s">
        <v>398</v>
      </c>
      <c r="O2252" s="125" t="s">
        <v>579</v>
      </c>
      <c r="P2252" s="117">
        <v>1</v>
      </c>
      <c r="Q2252" s="117" t="s">
        <v>398</v>
      </c>
      <c r="R2252" s="117" t="s">
        <v>398</v>
      </c>
      <c r="S2252" s="117" t="s">
        <v>398</v>
      </c>
      <c r="T2252" s="117" t="s">
        <v>398</v>
      </c>
      <c r="U2252" s="117" t="s">
        <v>398</v>
      </c>
      <c r="V2252" s="117" t="s">
        <v>398</v>
      </c>
      <c r="W2252" s="123">
        <v>55</v>
      </c>
      <c r="X2252" s="123" t="s">
        <v>906</v>
      </c>
      <c r="Y2252" s="120">
        <v>43559</v>
      </c>
      <c r="Z2252" s="121">
        <v>0.375</v>
      </c>
      <c r="AA2252" s="123" t="s">
        <v>661</v>
      </c>
      <c r="AB2252" s="117" t="s">
        <v>582</v>
      </c>
      <c r="AC2252" s="119" t="s">
        <v>398</v>
      </c>
      <c r="AD2252" s="119" t="s">
        <v>398</v>
      </c>
    </row>
    <row r="2253" spans="1:30">
      <c r="A2253" s="117">
        <v>2252</v>
      </c>
      <c r="B2253" s="123" t="s">
        <v>467</v>
      </c>
      <c r="C2253" s="117" t="s">
        <v>5</v>
      </c>
      <c r="D2253" s="117" t="s">
        <v>595</v>
      </c>
      <c r="E2253" s="117">
        <v>2252</v>
      </c>
      <c r="F2253" s="117" t="s">
        <v>923</v>
      </c>
      <c r="G2253" s="117" t="s">
        <v>591</v>
      </c>
      <c r="H2253" s="117" t="s">
        <v>1016</v>
      </c>
      <c r="I2253" s="117" t="s">
        <v>398</v>
      </c>
      <c r="J2253" s="117" t="s">
        <v>398</v>
      </c>
      <c r="K2253" s="117" t="s">
        <v>398</v>
      </c>
      <c r="L2253" s="117" t="s">
        <v>398</v>
      </c>
      <c r="M2253" s="117" t="s">
        <v>398</v>
      </c>
      <c r="N2253" s="117" t="s">
        <v>398</v>
      </c>
      <c r="O2253" s="125" t="s">
        <v>579</v>
      </c>
      <c r="P2253" s="117">
        <v>1</v>
      </c>
      <c r="Q2253" s="117" t="s">
        <v>398</v>
      </c>
      <c r="R2253" s="117" t="s">
        <v>398</v>
      </c>
      <c r="S2253" s="117" t="s">
        <v>398</v>
      </c>
      <c r="T2253" s="117" t="s">
        <v>398</v>
      </c>
      <c r="U2253" s="117" t="s">
        <v>398</v>
      </c>
      <c r="V2253" s="117" t="s">
        <v>398</v>
      </c>
      <c r="W2253" s="123">
        <v>55</v>
      </c>
      <c r="X2253" s="123" t="s">
        <v>906</v>
      </c>
      <c r="Y2253" s="120">
        <v>43559</v>
      </c>
      <c r="Z2253" s="121">
        <v>0.375</v>
      </c>
      <c r="AA2253" s="123" t="s">
        <v>661</v>
      </c>
      <c r="AB2253" s="117" t="s">
        <v>582</v>
      </c>
      <c r="AC2253" s="119" t="s">
        <v>398</v>
      </c>
      <c r="AD2253" s="119" t="s">
        <v>398</v>
      </c>
    </row>
    <row r="2254" spans="1:30">
      <c r="A2254" s="117">
        <v>2253</v>
      </c>
      <c r="B2254" s="123" t="s">
        <v>467</v>
      </c>
      <c r="C2254" s="117" t="s">
        <v>5</v>
      </c>
      <c r="D2254" s="117" t="s">
        <v>595</v>
      </c>
      <c r="E2254" s="117">
        <v>2253</v>
      </c>
      <c r="F2254" s="117" t="s">
        <v>923</v>
      </c>
      <c r="G2254" s="117" t="s">
        <v>591</v>
      </c>
      <c r="H2254" s="117" t="s">
        <v>1016</v>
      </c>
      <c r="I2254" s="117" t="s">
        <v>398</v>
      </c>
      <c r="J2254" s="117" t="s">
        <v>398</v>
      </c>
      <c r="K2254" s="117" t="s">
        <v>398</v>
      </c>
      <c r="L2254" s="117" t="s">
        <v>398</v>
      </c>
      <c r="M2254" s="117" t="s">
        <v>398</v>
      </c>
      <c r="N2254" s="117" t="s">
        <v>398</v>
      </c>
      <c r="O2254" s="125" t="s">
        <v>579</v>
      </c>
      <c r="P2254" s="117">
        <v>1</v>
      </c>
      <c r="Q2254" s="117" t="s">
        <v>398</v>
      </c>
      <c r="R2254" s="117" t="s">
        <v>398</v>
      </c>
      <c r="S2254" s="117" t="s">
        <v>398</v>
      </c>
      <c r="T2254" s="117" t="s">
        <v>398</v>
      </c>
      <c r="U2254" s="117" t="s">
        <v>398</v>
      </c>
      <c r="V2254" s="117" t="s">
        <v>398</v>
      </c>
      <c r="W2254" s="123">
        <v>55</v>
      </c>
      <c r="X2254" s="123" t="s">
        <v>906</v>
      </c>
      <c r="Y2254" s="120">
        <v>43559</v>
      </c>
      <c r="Z2254" s="121">
        <v>0.375</v>
      </c>
      <c r="AA2254" s="123" t="s">
        <v>661</v>
      </c>
      <c r="AB2254" s="117" t="s">
        <v>582</v>
      </c>
      <c r="AC2254" s="119" t="s">
        <v>398</v>
      </c>
      <c r="AD2254" s="119" t="s">
        <v>398</v>
      </c>
    </row>
    <row r="2255" spans="1:30">
      <c r="A2255" s="117">
        <v>2254</v>
      </c>
      <c r="B2255" s="123" t="s">
        <v>467</v>
      </c>
      <c r="C2255" s="117" t="s">
        <v>5</v>
      </c>
      <c r="D2255" s="117" t="s">
        <v>595</v>
      </c>
      <c r="E2255" s="117">
        <v>2254</v>
      </c>
      <c r="F2255" s="117" t="s">
        <v>923</v>
      </c>
      <c r="G2255" s="117" t="s">
        <v>591</v>
      </c>
      <c r="H2255" s="117" t="s">
        <v>1016</v>
      </c>
      <c r="I2255" s="117" t="s">
        <v>398</v>
      </c>
      <c r="J2255" s="117" t="s">
        <v>398</v>
      </c>
      <c r="K2255" s="117" t="s">
        <v>398</v>
      </c>
      <c r="L2255" s="117" t="s">
        <v>398</v>
      </c>
      <c r="M2255" s="117" t="s">
        <v>398</v>
      </c>
      <c r="N2255" s="117" t="s">
        <v>398</v>
      </c>
      <c r="O2255" s="125" t="s">
        <v>579</v>
      </c>
      <c r="P2255" s="117">
        <v>1</v>
      </c>
      <c r="Q2255" s="117" t="s">
        <v>398</v>
      </c>
      <c r="R2255" s="117" t="s">
        <v>398</v>
      </c>
      <c r="S2255" s="117" t="s">
        <v>398</v>
      </c>
      <c r="T2255" s="117" t="s">
        <v>398</v>
      </c>
      <c r="U2255" s="117" t="s">
        <v>398</v>
      </c>
      <c r="V2255" s="117" t="s">
        <v>398</v>
      </c>
      <c r="W2255" s="123">
        <v>55</v>
      </c>
      <c r="X2255" s="123" t="s">
        <v>906</v>
      </c>
      <c r="Y2255" s="120">
        <v>43559</v>
      </c>
      <c r="Z2255" s="121">
        <v>0.375</v>
      </c>
      <c r="AA2255" s="123" t="s">
        <v>661</v>
      </c>
      <c r="AB2255" s="117" t="s">
        <v>582</v>
      </c>
      <c r="AC2255" s="119" t="s">
        <v>398</v>
      </c>
      <c r="AD2255" s="119" t="s">
        <v>398</v>
      </c>
    </row>
    <row r="2256" spans="1:30">
      <c r="A2256" s="117">
        <v>2255</v>
      </c>
      <c r="B2256" s="123" t="s">
        <v>467</v>
      </c>
      <c r="C2256" s="117" t="s">
        <v>5</v>
      </c>
      <c r="D2256" s="117" t="s">
        <v>595</v>
      </c>
      <c r="E2256" s="117">
        <v>2255</v>
      </c>
      <c r="F2256" s="117" t="s">
        <v>923</v>
      </c>
      <c r="G2256" s="117" t="s">
        <v>591</v>
      </c>
      <c r="H2256" s="117" t="s">
        <v>1016</v>
      </c>
      <c r="I2256" s="117" t="s">
        <v>398</v>
      </c>
      <c r="J2256" s="117" t="s">
        <v>398</v>
      </c>
      <c r="K2256" s="117" t="s">
        <v>398</v>
      </c>
      <c r="L2256" s="117" t="s">
        <v>398</v>
      </c>
      <c r="M2256" s="117" t="s">
        <v>398</v>
      </c>
      <c r="N2256" s="117" t="s">
        <v>398</v>
      </c>
      <c r="O2256" s="125" t="s">
        <v>579</v>
      </c>
      <c r="P2256" s="117">
        <v>1</v>
      </c>
      <c r="Q2256" s="117" t="s">
        <v>398</v>
      </c>
      <c r="R2256" s="117" t="s">
        <v>398</v>
      </c>
      <c r="S2256" s="117" t="s">
        <v>398</v>
      </c>
      <c r="T2256" s="117" t="s">
        <v>398</v>
      </c>
      <c r="U2256" s="117" t="s">
        <v>398</v>
      </c>
      <c r="V2256" s="117" t="s">
        <v>398</v>
      </c>
      <c r="W2256" s="123">
        <v>55</v>
      </c>
      <c r="X2256" s="123" t="s">
        <v>906</v>
      </c>
      <c r="Y2256" s="120">
        <v>43559</v>
      </c>
      <c r="Z2256" s="121">
        <v>0.375</v>
      </c>
      <c r="AA2256" s="123" t="s">
        <v>661</v>
      </c>
      <c r="AB2256" s="117" t="s">
        <v>582</v>
      </c>
      <c r="AC2256" s="119" t="s">
        <v>398</v>
      </c>
      <c r="AD2256" s="119" t="s">
        <v>398</v>
      </c>
    </row>
    <row r="2257" spans="1:30">
      <c r="A2257" s="117">
        <v>2256</v>
      </c>
      <c r="B2257" s="123" t="s">
        <v>467</v>
      </c>
      <c r="C2257" s="117" t="s">
        <v>5</v>
      </c>
      <c r="D2257" s="117" t="s">
        <v>595</v>
      </c>
      <c r="E2257" s="117">
        <v>2256</v>
      </c>
      <c r="F2257" s="117" t="s">
        <v>923</v>
      </c>
      <c r="G2257" s="117" t="s">
        <v>591</v>
      </c>
      <c r="H2257" s="117" t="s">
        <v>1016</v>
      </c>
      <c r="I2257" s="117" t="s">
        <v>398</v>
      </c>
      <c r="J2257" s="117" t="s">
        <v>398</v>
      </c>
      <c r="K2257" s="117" t="s">
        <v>398</v>
      </c>
      <c r="L2257" s="117" t="s">
        <v>398</v>
      </c>
      <c r="M2257" s="117" t="s">
        <v>398</v>
      </c>
      <c r="N2257" s="117" t="s">
        <v>398</v>
      </c>
      <c r="O2257" s="125" t="s">
        <v>579</v>
      </c>
      <c r="P2257" s="117">
        <v>1</v>
      </c>
      <c r="Q2257" s="117" t="s">
        <v>398</v>
      </c>
      <c r="R2257" s="117" t="s">
        <v>398</v>
      </c>
      <c r="S2257" s="117" t="s">
        <v>398</v>
      </c>
      <c r="T2257" s="117" t="s">
        <v>398</v>
      </c>
      <c r="U2257" s="117" t="s">
        <v>398</v>
      </c>
      <c r="V2257" s="117" t="s">
        <v>398</v>
      </c>
      <c r="W2257" s="123">
        <v>55</v>
      </c>
      <c r="X2257" s="123" t="s">
        <v>906</v>
      </c>
      <c r="Y2257" s="120">
        <v>43559</v>
      </c>
      <c r="Z2257" s="121">
        <v>0.375</v>
      </c>
      <c r="AA2257" s="123" t="s">
        <v>661</v>
      </c>
      <c r="AB2257" s="117" t="s">
        <v>582</v>
      </c>
      <c r="AC2257" s="119" t="s">
        <v>398</v>
      </c>
      <c r="AD2257" s="119" t="s">
        <v>398</v>
      </c>
    </row>
    <row r="2258" spans="1:30">
      <c r="A2258" s="117">
        <v>2257</v>
      </c>
      <c r="B2258" s="123" t="s">
        <v>467</v>
      </c>
      <c r="C2258" s="117" t="s">
        <v>5</v>
      </c>
      <c r="D2258" s="117" t="s">
        <v>595</v>
      </c>
      <c r="E2258" s="117">
        <v>2257</v>
      </c>
      <c r="F2258" s="117" t="s">
        <v>923</v>
      </c>
      <c r="G2258" s="117" t="s">
        <v>591</v>
      </c>
      <c r="H2258" s="117" t="s">
        <v>1016</v>
      </c>
      <c r="I2258" s="117" t="s">
        <v>398</v>
      </c>
      <c r="J2258" s="117" t="s">
        <v>398</v>
      </c>
      <c r="K2258" s="117" t="s">
        <v>398</v>
      </c>
      <c r="L2258" s="117" t="s">
        <v>398</v>
      </c>
      <c r="M2258" s="117" t="s">
        <v>398</v>
      </c>
      <c r="N2258" s="117" t="s">
        <v>398</v>
      </c>
      <c r="O2258" s="125" t="s">
        <v>579</v>
      </c>
      <c r="P2258" s="117">
        <v>1</v>
      </c>
      <c r="Q2258" s="117" t="s">
        <v>398</v>
      </c>
      <c r="R2258" s="117" t="s">
        <v>398</v>
      </c>
      <c r="S2258" s="117" t="s">
        <v>398</v>
      </c>
      <c r="T2258" s="117" t="s">
        <v>398</v>
      </c>
      <c r="U2258" s="117" t="s">
        <v>398</v>
      </c>
      <c r="V2258" s="117" t="s">
        <v>398</v>
      </c>
      <c r="W2258" s="123">
        <v>55</v>
      </c>
      <c r="X2258" s="123" t="s">
        <v>906</v>
      </c>
      <c r="Y2258" s="120">
        <v>43559</v>
      </c>
      <c r="Z2258" s="121">
        <v>0.375</v>
      </c>
      <c r="AA2258" s="123" t="s">
        <v>661</v>
      </c>
      <c r="AB2258" s="117" t="s">
        <v>582</v>
      </c>
      <c r="AC2258" s="119" t="s">
        <v>398</v>
      </c>
      <c r="AD2258" s="119" t="s">
        <v>398</v>
      </c>
    </row>
    <row r="2259" spans="1:30">
      <c r="A2259" s="117">
        <v>2258</v>
      </c>
      <c r="B2259" s="123" t="s">
        <v>467</v>
      </c>
      <c r="C2259" s="117" t="s">
        <v>5</v>
      </c>
      <c r="D2259" s="117" t="s">
        <v>595</v>
      </c>
      <c r="E2259" s="117">
        <v>2258</v>
      </c>
      <c r="F2259" s="117" t="s">
        <v>923</v>
      </c>
      <c r="G2259" s="117" t="s">
        <v>591</v>
      </c>
      <c r="H2259" s="117" t="s">
        <v>1016</v>
      </c>
      <c r="I2259" s="117" t="s">
        <v>398</v>
      </c>
      <c r="J2259" s="117" t="s">
        <v>398</v>
      </c>
      <c r="K2259" s="117" t="s">
        <v>398</v>
      </c>
      <c r="L2259" s="117" t="s">
        <v>398</v>
      </c>
      <c r="M2259" s="117" t="s">
        <v>398</v>
      </c>
      <c r="N2259" s="117" t="s">
        <v>398</v>
      </c>
      <c r="O2259" s="125" t="s">
        <v>579</v>
      </c>
      <c r="P2259" s="117">
        <v>1</v>
      </c>
      <c r="Q2259" s="117" t="s">
        <v>398</v>
      </c>
      <c r="R2259" s="117" t="s">
        <v>398</v>
      </c>
      <c r="S2259" s="117" t="s">
        <v>398</v>
      </c>
      <c r="T2259" s="117" t="s">
        <v>398</v>
      </c>
      <c r="U2259" s="117" t="s">
        <v>398</v>
      </c>
      <c r="V2259" s="117" t="s">
        <v>398</v>
      </c>
      <c r="W2259" s="123">
        <v>55</v>
      </c>
      <c r="X2259" s="123" t="s">
        <v>906</v>
      </c>
      <c r="Y2259" s="120">
        <v>43559</v>
      </c>
      <c r="Z2259" s="121">
        <v>0.375</v>
      </c>
      <c r="AA2259" s="123" t="s">
        <v>661</v>
      </c>
      <c r="AB2259" s="117" t="s">
        <v>582</v>
      </c>
      <c r="AC2259" s="119" t="s">
        <v>398</v>
      </c>
      <c r="AD2259" s="119" t="s">
        <v>398</v>
      </c>
    </row>
    <row r="2260" spans="1:30">
      <c r="A2260" s="117">
        <v>2259</v>
      </c>
      <c r="B2260" s="123" t="s">
        <v>467</v>
      </c>
      <c r="C2260" s="117" t="s">
        <v>5</v>
      </c>
      <c r="D2260" s="117" t="s">
        <v>595</v>
      </c>
      <c r="E2260" s="117">
        <v>2259</v>
      </c>
      <c r="F2260" s="117" t="s">
        <v>923</v>
      </c>
      <c r="G2260" s="117" t="s">
        <v>591</v>
      </c>
      <c r="H2260" s="117" t="s">
        <v>1016</v>
      </c>
      <c r="I2260" s="117" t="s">
        <v>398</v>
      </c>
      <c r="J2260" s="117" t="s">
        <v>398</v>
      </c>
      <c r="K2260" s="117" t="s">
        <v>398</v>
      </c>
      <c r="L2260" s="117" t="s">
        <v>398</v>
      </c>
      <c r="M2260" s="117" t="s">
        <v>398</v>
      </c>
      <c r="N2260" s="117" t="s">
        <v>398</v>
      </c>
      <c r="O2260" s="125" t="s">
        <v>579</v>
      </c>
      <c r="P2260" s="117">
        <v>1</v>
      </c>
      <c r="Q2260" s="117" t="s">
        <v>398</v>
      </c>
      <c r="R2260" s="117" t="s">
        <v>398</v>
      </c>
      <c r="S2260" s="117" t="s">
        <v>398</v>
      </c>
      <c r="T2260" s="117" t="s">
        <v>398</v>
      </c>
      <c r="U2260" s="117" t="s">
        <v>398</v>
      </c>
      <c r="V2260" s="117" t="s">
        <v>398</v>
      </c>
      <c r="W2260" s="123">
        <v>55</v>
      </c>
      <c r="X2260" s="123" t="s">
        <v>906</v>
      </c>
      <c r="Y2260" s="120">
        <v>43559</v>
      </c>
      <c r="Z2260" s="121">
        <v>0.375</v>
      </c>
      <c r="AA2260" s="123" t="s">
        <v>661</v>
      </c>
      <c r="AB2260" s="117" t="s">
        <v>582</v>
      </c>
      <c r="AC2260" s="119" t="s">
        <v>398</v>
      </c>
      <c r="AD2260" s="119" t="s">
        <v>398</v>
      </c>
    </row>
    <row r="2261" spans="1:30">
      <c r="A2261" s="117">
        <v>2260</v>
      </c>
      <c r="B2261" s="123" t="s">
        <v>467</v>
      </c>
      <c r="C2261" s="117" t="s">
        <v>5</v>
      </c>
      <c r="D2261" s="117" t="s">
        <v>595</v>
      </c>
      <c r="E2261" s="117">
        <v>2260</v>
      </c>
      <c r="F2261" s="117" t="s">
        <v>923</v>
      </c>
      <c r="G2261" s="117" t="s">
        <v>591</v>
      </c>
      <c r="H2261" s="117" t="s">
        <v>1016</v>
      </c>
      <c r="I2261" s="117" t="s">
        <v>398</v>
      </c>
      <c r="J2261" s="117" t="s">
        <v>398</v>
      </c>
      <c r="K2261" s="117" t="s">
        <v>398</v>
      </c>
      <c r="L2261" s="117" t="s">
        <v>398</v>
      </c>
      <c r="M2261" s="117" t="s">
        <v>398</v>
      </c>
      <c r="N2261" s="117" t="s">
        <v>398</v>
      </c>
      <c r="O2261" s="125" t="s">
        <v>579</v>
      </c>
      <c r="P2261" s="117">
        <v>1</v>
      </c>
      <c r="Q2261" s="117" t="s">
        <v>398</v>
      </c>
      <c r="R2261" s="117" t="s">
        <v>398</v>
      </c>
      <c r="S2261" s="117" t="s">
        <v>398</v>
      </c>
      <c r="T2261" s="117" t="s">
        <v>398</v>
      </c>
      <c r="U2261" s="117" t="s">
        <v>398</v>
      </c>
      <c r="V2261" s="117" t="s">
        <v>398</v>
      </c>
      <c r="W2261" s="123">
        <v>55</v>
      </c>
      <c r="X2261" s="123" t="s">
        <v>906</v>
      </c>
      <c r="Y2261" s="120">
        <v>43559</v>
      </c>
      <c r="Z2261" s="121">
        <v>0.375</v>
      </c>
      <c r="AA2261" s="123" t="s">
        <v>661</v>
      </c>
      <c r="AB2261" s="117" t="s">
        <v>582</v>
      </c>
      <c r="AC2261" s="119" t="s">
        <v>398</v>
      </c>
      <c r="AD2261" s="119" t="s">
        <v>398</v>
      </c>
    </row>
    <row r="2262" spans="1:30">
      <c r="A2262" s="117">
        <v>2261</v>
      </c>
      <c r="B2262" s="123" t="s">
        <v>467</v>
      </c>
      <c r="C2262" s="117" t="s">
        <v>5</v>
      </c>
      <c r="D2262" s="117" t="s">
        <v>595</v>
      </c>
      <c r="E2262" s="117">
        <v>2261</v>
      </c>
      <c r="F2262" s="117" t="s">
        <v>923</v>
      </c>
      <c r="G2262" s="117" t="s">
        <v>591</v>
      </c>
      <c r="H2262" s="117" t="s">
        <v>1016</v>
      </c>
      <c r="I2262" s="117" t="s">
        <v>398</v>
      </c>
      <c r="J2262" s="117" t="s">
        <v>398</v>
      </c>
      <c r="K2262" s="117" t="s">
        <v>398</v>
      </c>
      <c r="L2262" s="117" t="s">
        <v>398</v>
      </c>
      <c r="M2262" s="117" t="s">
        <v>398</v>
      </c>
      <c r="N2262" s="117" t="s">
        <v>398</v>
      </c>
      <c r="O2262" s="125" t="s">
        <v>579</v>
      </c>
      <c r="P2262" s="117">
        <v>1</v>
      </c>
      <c r="Q2262" s="117" t="s">
        <v>398</v>
      </c>
      <c r="R2262" s="117" t="s">
        <v>398</v>
      </c>
      <c r="S2262" s="117" t="s">
        <v>398</v>
      </c>
      <c r="T2262" s="117" t="s">
        <v>398</v>
      </c>
      <c r="U2262" s="117" t="s">
        <v>398</v>
      </c>
      <c r="V2262" s="117" t="s">
        <v>398</v>
      </c>
      <c r="W2262" s="123">
        <v>55</v>
      </c>
      <c r="X2262" s="123" t="s">
        <v>906</v>
      </c>
      <c r="Y2262" s="120">
        <v>43559</v>
      </c>
      <c r="Z2262" s="121">
        <v>0.375</v>
      </c>
      <c r="AA2262" s="123" t="s">
        <v>661</v>
      </c>
      <c r="AB2262" s="117" t="s">
        <v>582</v>
      </c>
      <c r="AC2262" s="119" t="s">
        <v>398</v>
      </c>
      <c r="AD2262" s="119" t="s">
        <v>398</v>
      </c>
    </row>
    <row r="2263" spans="1:30">
      <c r="A2263" s="117">
        <v>2262</v>
      </c>
      <c r="B2263" s="123" t="s">
        <v>467</v>
      </c>
      <c r="C2263" s="117" t="s">
        <v>5</v>
      </c>
      <c r="D2263" s="117" t="s">
        <v>595</v>
      </c>
      <c r="E2263" s="117">
        <v>2262</v>
      </c>
      <c r="F2263" s="117" t="s">
        <v>923</v>
      </c>
      <c r="G2263" s="117" t="s">
        <v>591</v>
      </c>
      <c r="H2263" s="117" t="s">
        <v>1016</v>
      </c>
      <c r="I2263" s="117" t="s">
        <v>398</v>
      </c>
      <c r="J2263" s="117" t="s">
        <v>398</v>
      </c>
      <c r="K2263" s="117" t="s">
        <v>398</v>
      </c>
      <c r="L2263" s="117" t="s">
        <v>398</v>
      </c>
      <c r="M2263" s="117" t="s">
        <v>398</v>
      </c>
      <c r="N2263" s="117" t="s">
        <v>398</v>
      </c>
      <c r="O2263" s="125" t="s">
        <v>579</v>
      </c>
      <c r="P2263" s="117">
        <v>1</v>
      </c>
      <c r="Q2263" s="117" t="s">
        <v>398</v>
      </c>
      <c r="R2263" s="117" t="s">
        <v>398</v>
      </c>
      <c r="S2263" s="117" t="s">
        <v>398</v>
      </c>
      <c r="T2263" s="117" t="s">
        <v>398</v>
      </c>
      <c r="U2263" s="117" t="s">
        <v>398</v>
      </c>
      <c r="V2263" s="117" t="s">
        <v>398</v>
      </c>
      <c r="W2263" s="123">
        <v>55</v>
      </c>
      <c r="X2263" s="123" t="s">
        <v>906</v>
      </c>
      <c r="Y2263" s="120">
        <v>43559</v>
      </c>
      <c r="Z2263" s="121">
        <v>0.375</v>
      </c>
      <c r="AA2263" s="123" t="s">
        <v>661</v>
      </c>
      <c r="AB2263" s="117" t="s">
        <v>582</v>
      </c>
      <c r="AC2263" s="119" t="s">
        <v>398</v>
      </c>
      <c r="AD2263" s="119" t="s">
        <v>398</v>
      </c>
    </row>
    <row r="2264" spans="1:30">
      <c r="A2264" s="117">
        <v>2263</v>
      </c>
      <c r="B2264" s="123" t="s">
        <v>467</v>
      </c>
      <c r="C2264" s="117" t="s">
        <v>5</v>
      </c>
      <c r="D2264" s="117" t="s">
        <v>595</v>
      </c>
      <c r="E2264" s="117">
        <v>2263</v>
      </c>
      <c r="F2264" s="117" t="s">
        <v>923</v>
      </c>
      <c r="G2264" s="117" t="s">
        <v>591</v>
      </c>
      <c r="H2264" s="117" t="s">
        <v>1016</v>
      </c>
      <c r="I2264" s="117" t="s">
        <v>398</v>
      </c>
      <c r="J2264" s="117" t="s">
        <v>398</v>
      </c>
      <c r="K2264" s="117" t="s">
        <v>398</v>
      </c>
      <c r="L2264" s="117" t="s">
        <v>398</v>
      </c>
      <c r="M2264" s="117" t="s">
        <v>398</v>
      </c>
      <c r="N2264" s="117" t="s">
        <v>398</v>
      </c>
      <c r="O2264" s="125" t="s">
        <v>579</v>
      </c>
      <c r="P2264" s="117">
        <v>1</v>
      </c>
      <c r="Q2264" s="117" t="s">
        <v>398</v>
      </c>
      <c r="R2264" s="117" t="s">
        <v>398</v>
      </c>
      <c r="S2264" s="117" t="s">
        <v>398</v>
      </c>
      <c r="T2264" s="117" t="s">
        <v>398</v>
      </c>
      <c r="U2264" s="117" t="s">
        <v>398</v>
      </c>
      <c r="V2264" s="117" t="s">
        <v>398</v>
      </c>
      <c r="W2264" s="123">
        <v>55</v>
      </c>
      <c r="X2264" s="123" t="s">
        <v>906</v>
      </c>
      <c r="Y2264" s="120">
        <v>43559</v>
      </c>
      <c r="Z2264" s="121">
        <v>0.375</v>
      </c>
      <c r="AA2264" s="123" t="s">
        <v>661</v>
      </c>
      <c r="AB2264" s="117" t="s">
        <v>582</v>
      </c>
      <c r="AC2264" s="119" t="s">
        <v>398</v>
      </c>
      <c r="AD2264" s="119" t="s">
        <v>398</v>
      </c>
    </row>
    <row r="2265" spans="1:30">
      <c r="A2265" s="117">
        <v>2264</v>
      </c>
      <c r="B2265" s="123" t="s">
        <v>467</v>
      </c>
      <c r="C2265" s="117" t="s">
        <v>5</v>
      </c>
      <c r="D2265" s="117" t="s">
        <v>595</v>
      </c>
      <c r="E2265" s="117">
        <v>2264</v>
      </c>
      <c r="F2265" s="117" t="s">
        <v>923</v>
      </c>
      <c r="G2265" s="117" t="s">
        <v>591</v>
      </c>
      <c r="H2265" s="117" t="s">
        <v>1016</v>
      </c>
      <c r="I2265" s="117" t="s">
        <v>398</v>
      </c>
      <c r="J2265" s="117" t="s">
        <v>398</v>
      </c>
      <c r="K2265" s="117" t="s">
        <v>398</v>
      </c>
      <c r="L2265" s="117" t="s">
        <v>398</v>
      </c>
      <c r="M2265" s="117" t="s">
        <v>398</v>
      </c>
      <c r="N2265" s="117" t="s">
        <v>398</v>
      </c>
      <c r="O2265" s="125" t="s">
        <v>579</v>
      </c>
      <c r="P2265" s="117">
        <v>1</v>
      </c>
      <c r="Q2265" s="117" t="s">
        <v>398</v>
      </c>
      <c r="R2265" s="117" t="s">
        <v>398</v>
      </c>
      <c r="S2265" s="117" t="s">
        <v>398</v>
      </c>
      <c r="T2265" s="117" t="s">
        <v>398</v>
      </c>
      <c r="U2265" s="117" t="s">
        <v>398</v>
      </c>
      <c r="V2265" s="117" t="s">
        <v>398</v>
      </c>
      <c r="W2265" s="123">
        <v>55</v>
      </c>
      <c r="X2265" s="123" t="s">
        <v>906</v>
      </c>
      <c r="Y2265" s="120">
        <v>43559</v>
      </c>
      <c r="Z2265" s="121">
        <v>0.375</v>
      </c>
      <c r="AA2265" s="123" t="s">
        <v>661</v>
      </c>
      <c r="AB2265" s="117" t="s">
        <v>582</v>
      </c>
      <c r="AC2265" s="119" t="s">
        <v>398</v>
      </c>
      <c r="AD2265" s="119" t="s">
        <v>398</v>
      </c>
    </row>
    <row r="2266" spans="1:30">
      <c r="A2266" s="117">
        <v>2265</v>
      </c>
      <c r="B2266" s="123" t="s">
        <v>467</v>
      </c>
      <c r="C2266" s="117" t="s">
        <v>5</v>
      </c>
      <c r="D2266" s="117" t="s">
        <v>595</v>
      </c>
      <c r="E2266" s="117">
        <v>2265</v>
      </c>
      <c r="F2266" s="117" t="s">
        <v>923</v>
      </c>
      <c r="G2266" s="117" t="s">
        <v>591</v>
      </c>
      <c r="H2266" s="117" t="s">
        <v>1016</v>
      </c>
      <c r="I2266" s="117" t="s">
        <v>398</v>
      </c>
      <c r="J2266" s="117" t="s">
        <v>398</v>
      </c>
      <c r="K2266" s="117" t="s">
        <v>398</v>
      </c>
      <c r="L2266" s="117" t="s">
        <v>398</v>
      </c>
      <c r="M2266" s="117" t="s">
        <v>398</v>
      </c>
      <c r="N2266" s="117" t="s">
        <v>398</v>
      </c>
      <c r="O2266" s="125" t="s">
        <v>579</v>
      </c>
      <c r="P2266" s="117">
        <v>1</v>
      </c>
      <c r="Q2266" s="117" t="s">
        <v>398</v>
      </c>
      <c r="R2266" s="117" t="s">
        <v>398</v>
      </c>
      <c r="S2266" s="117" t="s">
        <v>398</v>
      </c>
      <c r="T2266" s="117" t="s">
        <v>398</v>
      </c>
      <c r="U2266" s="117" t="s">
        <v>398</v>
      </c>
      <c r="V2266" s="117" t="s">
        <v>398</v>
      </c>
      <c r="W2266" s="123">
        <v>55</v>
      </c>
      <c r="X2266" s="123" t="s">
        <v>906</v>
      </c>
      <c r="Y2266" s="120">
        <v>43559</v>
      </c>
      <c r="Z2266" s="121">
        <v>0.375</v>
      </c>
      <c r="AA2266" s="123" t="s">
        <v>661</v>
      </c>
      <c r="AB2266" s="117" t="s">
        <v>582</v>
      </c>
      <c r="AC2266" s="119" t="s">
        <v>398</v>
      </c>
      <c r="AD2266" s="119" t="s">
        <v>398</v>
      </c>
    </row>
    <row r="2267" spans="1:30">
      <c r="A2267" s="117">
        <v>2266</v>
      </c>
      <c r="B2267" s="123" t="s">
        <v>467</v>
      </c>
      <c r="C2267" s="117" t="s">
        <v>5</v>
      </c>
      <c r="D2267" s="117" t="s">
        <v>595</v>
      </c>
      <c r="E2267" s="117">
        <v>2266</v>
      </c>
      <c r="F2267" s="117" t="s">
        <v>923</v>
      </c>
      <c r="G2267" s="117" t="s">
        <v>591</v>
      </c>
      <c r="H2267" s="117" t="s">
        <v>1016</v>
      </c>
      <c r="I2267" s="117" t="s">
        <v>398</v>
      </c>
      <c r="J2267" s="117" t="s">
        <v>398</v>
      </c>
      <c r="K2267" s="117" t="s">
        <v>398</v>
      </c>
      <c r="L2267" s="117" t="s">
        <v>398</v>
      </c>
      <c r="M2267" s="117" t="s">
        <v>398</v>
      </c>
      <c r="N2267" s="117" t="s">
        <v>398</v>
      </c>
      <c r="O2267" s="125" t="s">
        <v>579</v>
      </c>
      <c r="P2267" s="117">
        <v>1</v>
      </c>
      <c r="Q2267" s="117" t="s">
        <v>398</v>
      </c>
      <c r="R2267" s="117" t="s">
        <v>398</v>
      </c>
      <c r="S2267" s="117" t="s">
        <v>398</v>
      </c>
      <c r="T2267" s="117" t="s">
        <v>398</v>
      </c>
      <c r="U2267" s="117" t="s">
        <v>398</v>
      </c>
      <c r="V2267" s="117" t="s">
        <v>398</v>
      </c>
      <c r="W2267" s="123">
        <v>55</v>
      </c>
      <c r="X2267" s="123" t="s">
        <v>906</v>
      </c>
      <c r="Y2267" s="120">
        <v>43559</v>
      </c>
      <c r="Z2267" s="121">
        <v>0.375</v>
      </c>
      <c r="AA2267" s="123" t="s">
        <v>661</v>
      </c>
      <c r="AB2267" s="117" t="s">
        <v>582</v>
      </c>
      <c r="AC2267" s="119" t="s">
        <v>398</v>
      </c>
      <c r="AD2267" s="119" t="s">
        <v>398</v>
      </c>
    </row>
    <row r="2268" spans="1:30">
      <c r="A2268" s="117">
        <v>2267</v>
      </c>
      <c r="B2268" s="123" t="s">
        <v>467</v>
      </c>
      <c r="C2268" s="117" t="s">
        <v>5</v>
      </c>
      <c r="D2268" s="117" t="s">
        <v>595</v>
      </c>
      <c r="E2268" s="117">
        <v>2267</v>
      </c>
      <c r="F2268" s="117" t="s">
        <v>923</v>
      </c>
      <c r="G2268" s="117" t="s">
        <v>591</v>
      </c>
      <c r="H2268" s="117" t="s">
        <v>1016</v>
      </c>
      <c r="I2268" s="117" t="s">
        <v>398</v>
      </c>
      <c r="J2268" s="117" t="s">
        <v>398</v>
      </c>
      <c r="K2268" s="117" t="s">
        <v>398</v>
      </c>
      <c r="L2268" s="117" t="s">
        <v>398</v>
      </c>
      <c r="M2268" s="117" t="s">
        <v>398</v>
      </c>
      <c r="N2268" s="117" t="s">
        <v>398</v>
      </c>
      <c r="O2268" s="125" t="s">
        <v>579</v>
      </c>
      <c r="P2268" s="117">
        <v>1</v>
      </c>
      <c r="Q2268" s="117" t="s">
        <v>398</v>
      </c>
      <c r="R2268" s="117" t="s">
        <v>398</v>
      </c>
      <c r="S2268" s="117" t="s">
        <v>398</v>
      </c>
      <c r="T2268" s="117" t="s">
        <v>398</v>
      </c>
      <c r="U2268" s="117" t="s">
        <v>398</v>
      </c>
      <c r="V2268" s="117" t="s">
        <v>398</v>
      </c>
      <c r="W2268" s="123">
        <v>55</v>
      </c>
      <c r="X2268" s="123" t="s">
        <v>906</v>
      </c>
      <c r="Y2268" s="120">
        <v>43559</v>
      </c>
      <c r="Z2268" s="121">
        <v>0.375</v>
      </c>
      <c r="AA2268" s="123" t="s">
        <v>661</v>
      </c>
      <c r="AB2268" s="117" t="s">
        <v>582</v>
      </c>
      <c r="AC2268" s="119" t="s">
        <v>398</v>
      </c>
      <c r="AD2268" s="119" t="s">
        <v>398</v>
      </c>
    </row>
    <row r="2269" spans="1:30">
      <c r="A2269" s="117">
        <v>2268</v>
      </c>
      <c r="B2269" s="123" t="s">
        <v>467</v>
      </c>
      <c r="C2269" s="117" t="s">
        <v>5</v>
      </c>
      <c r="D2269" s="117" t="s">
        <v>595</v>
      </c>
      <c r="E2269" s="117">
        <v>2268</v>
      </c>
      <c r="F2269" s="117" t="s">
        <v>923</v>
      </c>
      <c r="G2269" s="117" t="s">
        <v>591</v>
      </c>
      <c r="H2269" s="117" t="s">
        <v>1016</v>
      </c>
      <c r="I2269" s="117" t="s">
        <v>398</v>
      </c>
      <c r="J2269" s="117" t="s">
        <v>398</v>
      </c>
      <c r="K2269" s="117" t="s">
        <v>398</v>
      </c>
      <c r="L2269" s="117" t="s">
        <v>398</v>
      </c>
      <c r="M2269" s="117" t="s">
        <v>398</v>
      </c>
      <c r="N2269" s="117" t="s">
        <v>398</v>
      </c>
      <c r="O2269" s="125" t="s">
        <v>579</v>
      </c>
      <c r="P2269" s="117">
        <v>1</v>
      </c>
      <c r="Q2269" s="117" t="s">
        <v>398</v>
      </c>
      <c r="R2269" s="117" t="s">
        <v>398</v>
      </c>
      <c r="S2269" s="117" t="s">
        <v>398</v>
      </c>
      <c r="T2269" s="117" t="s">
        <v>398</v>
      </c>
      <c r="U2269" s="117" t="s">
        <v>398</v>
      </c>
      <c r="V2269" s="117" t="s">
        <v>398</v>
      </c>
      <c r="W2269" s="123">
        <v>55</v>
      </c>
      <c r="X2269" s="123" t="s">
        <v>906</v>
      </c>
      <c r="Y2269" s="120">
        <v>43559</v>
      </c>
      <c r="Z2269" s="121">
        <v>0.375</v>
      </c>
      <c r="AA2269" s="123" t="s">
        <v>661</v>
      </c>
      <c r="AB2269" s="117" t="s">
        <v>582</v>
      </c>
      <c r="AC2269" s="119" t="s">
        <v>398</v>
      </c>
      <c r="AD2269" s="119" t="s">
        <v>398</v>
      </c>
    </row>
    <row r="2270" spans="1:30">
      <c r="A2270" s="117">
        <v>2269</v>
      </c>
      <c r="B2270" s="123" t="s">
        <v>467</v>
      </c>
      <c r="C2270" s="117" t="s">
        <v>5</v>
      </c>
      <c r="D2270" s="117" t="s">
        <v>595</v>
      </c>
      <c r="E2270" s="117">
        <v>2269</v>
      </c>
      <c r="F2270" s="117" t="s">
        <v>923</v>
      </c>
      <c r="G2270" s="117" t="s">
        <v>591</v>
      </c>
      <c r="H2270" s="117" t="s">
        <v>1016</v>
      </c>
      <c r="I2270" s="117" t="s">
        <v>398</v>
      </c>
      <c r="J2270" s="117" t="s">
        <v>398</v>
      </c>
      <c r="K2270" s="117" t="s">
        <v>398</v>
      </c>
      <c r="L2270" s="117" t="s">
        <v>398</v>
      </c>
      <c r="M2270" s="117" t="s">
        <v>398</v>
      </c>
      <c r="N2270" s="117" t="s">
        <v>398</v>
      </c>
      <c r="O2270" s="125" t="s">
        <v>579</v>
      </c>
      <c r="P2270" s="117">
        <v>1</v>
      </c>
      <c r="Q2270" s="117" t="s">
        <v>398</v>
      </c>
      <c r="R2270" s="117" t="s">
        <v>398</v>
      </c>
      <c r="S2270" s="117" t="s">
        <v>398</v>
      </c>
      <c r="T2270" s="117" t="s">
        <v>398</v>
      </c>
      <c r="U2270" s="117" t="s">
        <v>398</v>
      </c>
      <c r="V2270" s="117" t="s">
        <v>398</v>
      </c>
      <c r="W2270" s="123">
        <v>55</v>
      </c>
      <c r="X2270" s="123" t="s">
        <v>906</v>
      </c>
      <c r="Y2270" s="120">
        <v>43559</v>
      </c>
      <c r="Z2270" s="121">
        <v>0.375</v>
      </c>
      <c r="AA2270" s="123" t="s">
        <v>661</v>
      </c>
      <c r="AB2270" s="117" t="s">
        <v>582</v>
      </c>
      <c r="AC2270" s="119" t="s">
        <v>398</v>
      </c>
      <c r="AD2270" s="119" t="s">
        <v>398</v>
      </c>
    </row>
    <row r="2271" spans="1:30">
      <c r="A2271" s="117">
        <v>2270</v>
      </c>
      <c r="B2271" s="123" t="s">
        <v>467</v>
      </c>
      <c r="C2271" s="117" t="s">
        <v>5</v>
      </c>
      <c r="D2271" s="117" t="s">
        <v>595</v>
      </c>
      <c r="E2271" s="117">
        <v>2270</v>
      </c>
      <c r="F2271" s="117" t="s">
        <v>923</v>
      </c>
      <c r="G2271" s="117" t="s">
        <v>591</v>
      </c>
      <c r="H2271" s="117" t="s">
        <v>1016</v>
      </c>
      <c r="I2271" s="117" t="s">
        <v>398</v>
      </c>
      <c r="J2271" s="117" t="s">
        <v>398</v>
      </c>
      <c r="K2271" s="117" t="s">
        <v>398</v>
      </c>
      <c r="L2271" s="117" t="s">
        <v>398</v>
      </c>
      <c r="M2271" s="117" t="s">
        <v>398</v>
      </c>
      <c r="N2271" s="117" t="s">
        <v>398</v>
      </c>
      <c r="O2271" s="125" t="s">
        <v>579</v>
      </c>
      <c r="P2271" s="117">
        <v>1</v>
      </c>
      <c r="Q2271" s="117" t="s">
        <v>398</v>
      </c>
      <c r="R2271" s="117" t="s">
        <v>398</v>
      </c>
      <c r="S2271" s="117" t="s">
        <v>398</v>
      </c>
      <c r="T2271" s="117" t="s">
        <v>398</v>
      </c>
      <c r="U2271" s="117" t="s">
        <v>398</v>
      </c>
      <c r="V2271" s="117" t="s">
        <v>398</v>
      </c>
      <c r="W2271" s="123">
        <v>55</v>
      </c>
      <c r="X2271" s="123" t="s">
        <v>906</v>
      </c>
      <c r="Y2271" s="120">
        <v>43559</v>
      </c>
      <c r="Z2271" s="121">
        <v>0.375</v>
      </c>
      <c r="AA2271" s="123" t="s">
        <v>661</v>
      </c>
      <c r="AB2271" s="117" t="s">
        <v>582</v>
      </c>
      <c r="AC2271" s="119" t="s">
        <v>398</v>
      </c>
      <c r="AD2271" s="119" t="s">
        <v>398</v>
      </c>
    </row>
    <row r="2272" spans="1:30">
      <c r="A2272" s="117">
        <v>2271</v>
      </c>
      <c r="B2272" s="123" t="s">
        <v>467</v>
      </c>
      <c r="C2272" s="117" t="s">
        <v>5</v>
      </c>
      <c r="D2272" s="117" t="s">
        <v>595</v>
      </c>
      <c r="E2272" s="117">
        <v>2271</v>
      </c>
      <c r="F2272" s="117" t="s">
        <v>923</v>
      </c>
      <c r="G2272" s="117" t="s">
        <v>591</v>
      </c>
      <c r="H2272" s="117" t="s">
        <v>1016</v>
      </c>
      <c r="I2272" s="117" t="s">
        <v>398</v>
      </c>
      <c r="J2272" s="117" t="s">
        <v>398</v>
      </c>
      <c r="K2272" s="117" t="s">
        <v>398</v>
      </c>
      <c r="L2272" s="117" t="s">
        <v>398</v>
      </c>
      <c r="M2272" s="117" t="s">
        <v>398</v>
      </c>
      <c r="N2272" s="117" t="s">
        <v>398</v>
      </c>
      <c r="O2272" s="125" t="s">
        <v>579</v>
      </c>
      <c r="P2272" s="117">
        <v>1</v>
      </c>
      <c r="Q2272" s="117" t="s">
        <v>398</v>
      </c>
      <c r="R2272" s="117" t="s">
        <v>398</v>
      </c>
      <c r="S2272" s="117" t="s">
        <v>398</v>
      </c>
      <c r="T2272" s="117" t="s">
        <v>398</v>
      </c>
      <c r="U2272" s="117" t="s">
        <v>398</v>
      </c>
      <c r="V2272" s="117" t="s">
        <v>398</v>
      </c>
      <c r="W2272" s="123">
        <v>55</v>
      </c>
      <c r="X2272" s="123" t="s">
        <v>906</v>
      </c>
      <c r="Y2272" s="120">
        <v>43559</v>
      </c>
      <c r="Z2272" s="121">
        <v>0.375</v>
      </c>
      <c r="AA2272" s="123" t="s">
        <v>661</v>
      </c>
      <c r="AB2272" s="117" t="s">
        <v>582</v>
      </c>
      <c r="AC2272" s="119" t="s">
        <v>398</v>
      </c>
      <c r="AD2272" s="119" t="s">
        <v>398</v>
      </c>
    </row>
    <row r="2273" spans="1:30">
      <c r="A2273" s="117">
        <v>2272</v>
      </c>
      <c r="B2273" s="123" t="s">
        <v>467</v>
      </c>
      <c r="C2273" s="117" t="s">
        <v>5</v>
      </c>
      <c r="D2273" s="117" t="s">
        <v>595</v>
      </c>
      <c r="E2273" s="117">
        <v>2272</v>
      </c>
      <c r="F2273" s="117" t="s">
        <v>923</v>
      </c>
      <c r="G2273" s="117" t="s">
        <v>591</v>
      </c>
      <c r="H2273" s="117" t="s">
        <v>1016</v>
      </c>
      <c r="I2273" s="117" t="s">
        <v>398</v>
      </c>
      <c r="J2273" s="117" t="s">
        <v>398</v>
      </c>
      <c r="K2273" s="117" t="s">
        <v>398</v>
      </c>
      <c r="L2273" s="117" t="s">
        <v>398</v>
      </c>
      <c r="M2273" s="117" t="s">
        <v>398</v>
      </c>
      <c r="N2273" s="117" t="s">
        <v>398</v>
      </c>
      <c r="O2273" s="125" t="s">
        <v>579</v>
      </c>
      <c r="P2273" s="117">
        <v>1</v>
      </c>
      <c r="Q2273" s="117" t="s">
        <v>398</v>
      </c>
      <c r="R2273" s="117" t="s">
        <v>398</v>
      </c>
      <c r="S2273" s="117" t="s">
        <v>398</v>
      </c>
      <c r="T2273" s="117" t="s">
        <v>398</v>
      </c>
      <c r="U2273" s="117" t="s">
        <v>398</v>
      </c>
      <c r="V2273" s="117" t="s">
        <v>398</v>
      </c>
      <c r="W2273" s="123">
        <v>55</v>
      </c>
      <c r="X2273" s="123" t="s">
        <v>906</v>
      </c>
      <c r="Y2273" s="120">
        <v>43559</v>
      </c>
      <c r="Z2273" s="121">
        <v>0.375</v>
      </c>
      <c r="AA2273" s="123" t="s">
        <v>661</v>
      </c>
      <c r="AB2273" s="117" t="s">
        <v>582</v>
      </c>
      <c r="AC2273" s="119" t="s">
        <v>398</v>
      </c>
      <c r="AD2273" s="119" t="s">
        <v>398</v>
      </c>
    </row>
    <row r="2274" spans="1:30">
      <c r="A2274" s="117">
        <v>2273</v>
      </c>
      <c r="B2274" s="123" t="s">
        <v>467</v>
      </c>
      <c r="C2274" s="117" t="s">
        <v>5</v>
      </c>
      <c r="D2274" s="117" t="s">
        <v>595</v>
      </c>
      <c r="E2274" s="117">
        <v>2273</v>
      </c>
      <c r="F2274" s="117" t="s">
        <v>923</v>
      </c>
      <c r="G2274" s="117" t="s">
        <v>591</v>
      </c>
      <c r="H2274" s="117" t="s">
        <v>1016</v>
      </c>
      <c r="I2274" s="117" t="s">
        <v>398</v>
      </c>
      <c r="J2274" s="117" t="s">
        <v>398</v>
      </c>
      <c r="K2274" s="117" t="s">
        <v>398</v>
      </c>
      <c r="L2274" s="117" t="s">
        <v>398</v>
      </c>
      <c r="M2274" s="117" t="s">
        <v>398</v>
      </c>
      <c r="N2274" s="117" t="s">
        <v>398</v>
      </c>
      <c r="O2274" s="125" t="s">
        <v>579</v>
      </c>
      <c r="P2274" s="117">
        <v>1</v>
      </c>
      <c r="Q2274" s="117" t="s">
        <v>398</v>
      </c>
      <c r="R2274" s="117" t="s">
        <v>398</v>
      </c>
      <c r="S2274" s="117" t="s">
        <v>398</v>
      </c>
      <c r="T2274" s="117" t="s">
        <v>398</v>
      </c>
      <c r="U2274" s="117" t="s">
        <v>398</v>
      </c>
      <c r="V2274" s="117" t="s">
        <v>398</v>
      </c>
      <c r="W2274" s="123">
        <v>55</v>
      </c>
      <c r="X2274" s="123" t="s">
        <v>906</v>
      </c>
      <c r="Y2274" s="120">
        <v>43559</v>
      </c>
      <c r="Z2274" s="121">
        <v>0.375</v>
      </c>
      <c r="AA2274" s="123" t="s">
        <v>661</v>
      </c>
      <c r="AB2274" s="117" t="s">
        <v>582</v>
      </c>
      <c r="AC2274" s="119" t="s">
        <v>398</v>
      </c>
      <c r="AD2274" s="119" t="s">
        <v>398</v>
      </c>
    </row>
    <row r="2275" spans="1:30">
      <c r="A2275" s="117">
        <v>2274</v>
      </c>
      <c r="B2275" s="123" t="s">
        <v>467</v>
      </c>
      <c r="C2275" s="117" t="s">
        <v>5</v>
      </c>
      <c r="D2275" s="117" t="s">
        <v>595</v>
      </c>
      <c r="E2275" s="117">
        <v>2274</v>
      </c>
      <c r="F2275" s="117" t="s">
        <v>923</v>
      </c>
      <c r="G2275" s="117" t="s">
        <v>591</v>
      </c>
      <c r="H2275" s="117" t="s">
        <v>1016</v>
      </c>
      <c r="I2275" s="117" t="s">
        <v>398</v>
      </c>
      <c r="J2275" s="117" t="s">
        <v>398</v>
      </c>
      <c r="K2275" s="117" t="s">
        <v>398</v>
      </c>
      <c r="L2275" s="117" t="s">
        <v>398</v>
      </c>
      <c r="M2275" s="117" t="s">
        <v>398</v>
      </c>
      <c r="N2275" s="117" t="s">
        <v>398</v>
      </c>
      <c r="O2275" s="125" t="s">
        <v>579</v>
      </c>
      <c r="P2275" s="117">
        <v>1</v>
      </c>
      <c r="Q2275" s="117" t="s">
        <v>398</v>
      </c>
      <c r="R2275" s="117" t="s">
        <v>398</v>
      </c>
      <c r="S2275" s="117" t="s">
        <v>398</v>
      </c>
      <c r="T2275" s="117" t="s">
        <v>398</v>
      </c>
      <c r="U2275" s="117" t="s">
        <v>398</v>
      </c>
      <c r="V2275" s="117" t="s">
        <v>398</v>
      </c>
      <c r="W2275" s="123">
        <v>55</v>
      </c>
      <c r="X2275" s="123" t="s">
        <v>906</v>
      </c>
      <c r="Y2275" s="120">
        <v>43559</v>
      </c>
      <c r="Z2275" s="121">
        <v>0.375</v>
      </c>
      <c r="AA2275" s="123" t="s">
        <v>661</v>
      </c>
      <c r="AB2275" s="117" t="s">
        <v>582</v>
      </c>
      <c r="AC2275" s="119" t="s">
        <v>398</v>
      </c>
      <c r="AD2275" s="119" t="s">
        <v>398</v>
      </c>
    </row>
    <row r="2276" spans="1:30">
      <c r="A2276" s="117">
        <v>2275</v>
      </c>
      <c r="B2276" s="123" t="s">
        <v>467</v>
      </c>
      <c r="C2276" s="117" t="s">
        <v>5</v>
      </c>
      <c r="D2276" s="117" t="s">
        <v>595</v>
      </c>
      <c r="E2276" s="117">
        <v>2275</v>
      </c>
      <c r="F2276" s="117" t="s">
        <v>923</v>
      </c>
      <c r="G2276" s="117" t="s">
        <v>591</v>
      </c>
      <c r="H2276" s="117" t="s">
        <v>1016</v>
      </c>
      <c r="I2276" s="117" t="s">
        <v>398</v>
      </c>
      <c r="J2276" s="117" t="s">
        <v>398</v>
      </c>
      <c r="K2276" s="117" t="s">
        <v>398</v>
      </c>
      <c r="L2276" s="117" t="s">
        <v>398</v>
      </c>
      <c r="M2276" s="117" t="s">
        <v>398</v>
      </c>
      <c r="N2276" s="117" t="s">
        <v>398</v>
      </c>
      <c r="O2276" s="125" t="s">
        <v>579</v>
      </c>
      <c r="P2276" s="117">
        <v>1</v>
      </c>
      <c r="Q2276" s="117" t="s">
        <v>398</v>
      </c>
      <c r="R2276" s="117" t="s">
        <v>398</v>
      </c>
      <c r="S2276" s="117" t="s">
        <v>398</v>
      </c>
      <c r="T2276" s="117" t="s">
        <v>398</v>
      </c>
      <c r="U2276" s="117" t="s">
        <v>398</v>
      </c>
      <c r="V2276" s="117" t="s">
        <v>398</v>
      </c>
      <c r="W2276" s="123">
        <v>55</v>
      </c>
      <c r="X2276" s="123" t="s">
        <v>906</v>
      </c>
      <c r="Y2276" s="120">
        <v>43559</v>
      </c>
      <c r="Z2276" s="121">
        <v>0.375</v>
      </c>
      <c r="AA2276" s="123" t="s">
        <v>661</v>
      </c>
      <c r="AB2276" s="117" t="s">
        <v>582</v>
      </c>
      <c r="AC2276" s="119" t="s">
        <v>398</v>
      </c>
      <c r="AD2276" s="119" t="s">
        <v>398</v>
      </c>
    </row>
    <row r="2277" spans="1:30">
      <c r="A2277" s="117">
        <v>2276</v>
      </c>
      <c r="B2277" s="123" t="s">
        <v>467</v>
      </c>
      <c r="C2277" s="117" t="s">
        <v>5</v>
      </c>
      <c r="D2277" s="117" t="s">
        <v>595</v>
      </c>
      <c r="E2277" s="117">
        <v>2276</v>
      </c>
      <c r="F2277" s="117" t="s">
        <v>923</v>
      </c>
      <c r="G2277" s="117" t="s">
        <v>591</v>
      </c>
      <c r="H2277" s="117" t="s">
        <v>1016</v>
      </c>
      <c r="I2277" s="117" t="s">
        <v>398</v>
      </c>
      <c r="J2277" s="117" t="s">
        <v>398</v>
      </c>
      <c r="K2277" s="117" t="s">
        <v>398</v>
      </c>
      <c r="L2277" s="117" t="s">
        <v>398</v>
      </c>
      <c r="M2277" s="117" t="s">
        <v>398</v>
      </c>
      <c r="N2277" s="117" t="s">
        <v>398</v>
      </c>
      <c r="O2277" s="125" t="s">
        <v>579</v>
      </c>
      <c r="P2277" s="117">
        <v>1</v>
      </c>
      <c r="Q2277" s="117" t="s">
        <v>398</v>
      </c>
      <c r="R2277" s="117" t="s">
        <v>398</v>
      </c>
      <c r="S2277" s="117" t="s">
        <v>398</v>
      </c>
      <c r="T2277" s="117" t="s">
        <v>398</v>
      </c>
      <c r="U2277" s="117" t="s">
        <v>398</v>
      </c>
      <c r="V2277" s="117" t="s">
        <v>398</v>
      </c>
      <c r="W2277" s="123">
        <v>55</v>
      </c>
      <c r="X2277" s="123" t="s">
        <v>906</v>
      </c>
      <c r="Y2277" s="120">
        <v>43559</v>
      </c>
      <c r="Z2277" s="121">
        <v>0.375</v>
      </c>
      <c r="AA2277" s="123" t="s">
        <v>661</v>
      </c>
      <c r="AB2277" s="117" t="s">
        <v>582</v>
      </c>
      <c r="AC2277" s="119" t="s">
        <v>398</v>
      </c>
      <c r="AD2277" s="119" t="s">
        <v>398</v>
      </c>
    </row>
    <row r="2278" spans="1:30">
      <c r="A2278" s="117">
        <v>2277</v>
      </c>
      <c r="B2278" s="123" t="s">
        <v>467</v>
      </c>
      <c r="C2278" s="117" t="s">
        <v>5</v>
      </c>
      <c r="D2278" s="117" t="s">
        <v>595</v>
      </c>
      <c r="E2278" s="117">
        <v>2277</v>
      </c>
      <c r="F2278" s="117" t="s">
        <v>923</v>
      </c>
      <c r="G2278" s="117" t="s">
        <v>591</v>
      </c>
      <c r="H2278" s="117" t="s">
        <v>1016</v>
      </c>
      <c r="I2278" s="117" t="s">
        <v>398</v>
      </c>
      <c r="J2278" s="117" t="s">
        <v>398</v>
      </c>
      <c r="K2278" s="117" t="s">
        <v>398</v>
      </c>
      <c r="L2278" s="117" t="s">
        <v>398</v>
      </c>
      <c r="M2278" s="117" t="s">
        <v>398</v>
      </c>
      <c r="N2278" s="117" t="s">
        <v>398</v>
      </c>
      <c r="O2278" s="125" t="s">
        <v>579</v>
      </c>
      <c r="P2278" s="117">
        <v>1</v>
      </c>
      <c r="Q2278" s="117" t="s">
        <v>398</v>
      </c>
      <c r="R2278" s="117" t="s">
        <v>398</v>
      </c>
      <c r="S2278" s="117" t="s">
        <v>398</v>
      </c>
      <c r="T2278" s="117" t="s">
        <v>398</v>
      </c>
      <c r="U2278" s="117" t="s">
        <v>398</v>
      </c>
      <c r="V2278" s="117" t="s">
        <v>398</v>
      </c>
      <c r="W2278" s="123">
        <v>55</v>
      </c>
      <c r="X2278" s="123" t="s">
        <v>906</v>
      </c>
      <c r="Y2278" s="120">
        <v>43559</v>
      </c>
      <c r="Z2278" s="121">
        <v>0.375</v>
      </c>
      <c r="AA2278" s="123" t="s">
        <v>661</v>
      </c>
      <c r="AB2278" s="117" t="s">
        <v>582</v>
      </c>
      <c r="AC2278" s="119" t="s">
        <v>398</v>
      </c>
      <c r="AD2278" s="119" t="s">
        <v>398</v>
      </c>
    </row>
    <row r="2279" spans="1:30">
      <c r="A2279" s="117">
        <v>2278</v>
      </c>
      <c r="B2279" s="123" t="s">
        <v>467</v>
      </c>
      <c r="C2279" s="117" t="s">
        <v>5</v>
      </c>
      <c r="D2279" s="117" t="s">
        <v>595</v>
      </c>
      <c r="E2279" s="117">
        <v>2278</v>
      </c>
      <c r="F2279" s="117" t="s">
        <v>923</v>
      </c>
      <c r="G2279" s="117" t="s">
        <v>591</v>
      </c>
      <c r="H2279" s="117" t="s">
        <v>1016</v>
      </c>
      <c r="I2279" s="117" t="s">
        <v>398</v>
      </c>
      <c r="J2279" s="117" t="s">
        <v>398</v>
      </c>
      <c r="K2279" s="117" t="s">
        <v>398</v>
      </c>
      <c r="L2279" s="117" t="s">
        <v>398</v>
      </c>
      <c r="M2279" s="117" t="s">
        <v>398</v>
      </c>
      <c r="N2279" s="117" t="s">
        <v>398</v>
      </c>
      <c r="O2279" s="125" t="s">
        <v>579</v>
      </c>
      <c r="P2279" s="117">
        <v>1</v>
      </c>
      <c r="Q2279" s="117" t="s">
        <v>398</v>
      </c>
      <c r="R2279" s="117" t="s">
        <v>398</v>
      </c>
      <c r="S2279" s="117" t="s">
        <v>398</v>
      </c>
      <c r="T2279" s="117" t="s">
        <v>398</v>
      </c>
      <c r="U2279" s="117" t="s">
        <v>398</v>
      </c>
      <c r="V2279" s="117" t="s">
        <v>398</v>
      </c>
      <c r="W2279" s="123">
        <v>55</v>
      </c>
      <c r="X2279" s="123" t="s">
        <v>906</v>
      </c>
      <c r="Y2279" s="120">
        <v>43559</v>
      </c>
      <c r="Z2279" s="121">
        <v>0.375</v>
      </c>
      <c r="AA2279" s="123" t="s">
        <v>661</v>
      </c>
      <c r="AB2279" s="117" t="s">
        <v>582</v>
      </c>
      <c r="AC2279" s="119" t="s">
        <v>398</v>
      </c>
      <c r="AD2279" s="119" t="s">
        <v>398</v>
      </c>
    </row>
    <row r="2280" spans="1:30">
      <c r="A2280" s="117">
        <v>2279</v>
      </c>
      <c r="B2280" s="123" t="s">
        <v>467</v>
      </c>
      <c r="C2280" s="117" t="s">
        <v>5</v>
      </c>
      <c r="D2280" s="117" t="s">
        <v>595</v>
      </c>
      <c r="E2280" s="117">
        <v>2279</v>
      </c>
      <c r="F2280" s="117" t="s">
        <v>923</v>
      </c>
      <c r="G2280" s="117" t="s">
        <v>591</v>
      </c>
      <c r="H2280" s="117" t="s">
        <v>1016</v>
      </c>
      <c r="I2280" s="117" t="s">
        <v>398</v>
      </c>
      <c r="J2280" s="117" t="s">
        <v>398</v>
      </c>
      <c r="K2280" s="117" t="s">
        <v>398</v>
      </c>
      <c r="L2280" s="117" t="s">
        <v>398</v>
      </c>
      <c r="M2280" s="117" t="s">
        <v>398</v>
      </c>
      <c r="N2280" s="117" t="s">
        <v>398</v>
      </c>
      <c r="O2280" s="125" t="s">
        <v>579</v>
      </c>
      <c r="P2280" s="117">
        <v>1</v>
      </c>
      <c r="Q2280" s="117" t="s">
        <v>398</v>
      </c>
      <c r="R2280" s="117" t="s">
        <v>398</v>
      </c>
      <c r="S2280" s="117" t="s">
        <v>398</v>
      </c>
      <c r="T2280" s="117" t="s">
        <v>398</v>
      </c>
      <c r="U2280" s="117" t="s">
        <v>398</v>
      </c>
      <c r="V2280" s="117" t="s">
        <v>398</v>
      </c>
      <c r="W2280" s="123">
        <v>55</v>
      </c>
      <c r="X2280" s="123" t="s">
        <v>906</v>
      </c>
      <c r="Y2280" s="120">
        <v>43559</v>
      </c>
      <c r="Z2280" s="121">
        <v>0.375</v>
      </c>
      <c r="AA2280" s="123" t="s">
        <v>661</v>
      </c>
      <c r="AB2280" s="117" t="s">
        <v>582</v>
      </c>
      <c r="AC2280" s="119" t="s">
        <v>398</v>
      </c>
      <c r="AD2280" s="119" t="s">
        <v>398</v>
      </c>
    </row>
    <row r="2281" spans="1:30">
      <c r="A2281" s="117">
        <v>2280</v>
      </c>
      <c r="B2281" s="123" t="s">
        <v>467</v>
      </c>
      <c r="C2281" s="117" t="s">
        <v>5</v>
      </c>
      <c r="D2281" s="117" t="s">
        <v>595</v>
      </c>
      <c r="E2281" s="117">
        <v>2280</v>
      </c>
      <c r="F2281" s="117" t="s">
        <v>923</v>
      </c>
      <c r="G2281" s="117" t="s">
        <v>591</v>
      </c>
      <c r="H2281" s="117" t="s">
        <v>1016</v>
      </c>
      <c r="I2281" s="117" t="s">
        <v>398</v>
      </c>
      <c r="J2281" s="117" t="s">
        <v>398</v>
      </c>
      <c r="K2281" s="117" t="s">
        <v>398</v>
      </c>
      <c r="L2281" s="117" t="s">
        <v>398</v>
      </c>
      <c r="M2281" s="117" t="s">
        <v>398</v>
      </c>
      <c r="N2281" s="117" t="s">
        <v>398</v>
      </c>
      <c r="O2281" s="125" t="s">
        <v>579</v>
      </c>
      <c r="P2281" s="117">
        <v>1</v>
      </c>
      <c r="Q2281" s="117" t="s">
        <v>398</v>
      </c>
      <c r="R2281" s="117" t="s">
        <v>398</v>
      </c>
      <c r="S2281" s="117" t="s">
        <v>398</v>
      </c>
      <c r="T2281" s="117" t="s">
        <v>398</v>
      </c>
      <c r="U2281" s="117" t="s">
        <v>398</v>
      </c>
      <c r="V2281" s="117" t="s">
        <v>398</v>
      </c>
      <c r="W2281" s="123">
        <v>55</v>
      </c>
      <c r="X2281" s="123" t="s">
        <v>906</v>
      </c>
      <c r="Y2281" s="120">
        <v>43559</v>
      </c>
      <c r="Z2281" s="121">
        <v>0.375</v>
      </c>
      <c r="AA2281" s="123" t="s">
        <v>661</v>
      </c>
      <c r="AB2281" s="117" t="s">
        <v>582</v>
      </c>
      <c r="AC2281" s="119" t="s">
        <v>398</v>
      </c>
      <c r="AD2281" s="119" t="s">
        <v>398</v>
      </c>
    </row>
    <row r="2282" spans="1:30">
      <c r="A2282" s="117">
        <v>2281</v>
      </c>
      <c r="B2282" s="123" t="s">
        <v>467</v>
      </c>
      <c r="C2282" s="117" t="s">
        <v>5</v>
      </c>
      <c r="D2282" s="117" t="s">
        <v>595</v>
      </c>
      <c r="E2282" s="117">
        <v>2281</v>
      </c>
      <c r="F2282" s="117" t="s">
        <v>923</v>
      </c>
      <c r="G2282" s="117" t="s">
        <v>591</v>
      </c>
      <c r="H2282" s="117" t="s">
        <v>1016</v>
      </c>
      <c r="I2282" s="117" t="s">
        <v>398</v>
      </c>
      <c r="J2282" s="117" t="s">
        <v>398</v>
      </c>
      <c r="K2282" s="117" t="s">
        <v>398</v>
      </c>
      <c r="L2282" s="117" t="s">
        <v>398</v>
      </c>
      <c r="M2282" s="117" t="s">
        <v>398</v>
      </c>
      <c r="N2282" s="117" t="s">
        <v>398</v>
      </c>
      <c r="O2282" s="125" t="s">
        <v>579</v>
      </c>
      <c r="P2282" s="117">
        <v>1</v>
      </c>
      <c r="Q2282" s="117" t="s">
        <v>398</v>
      </c>
      <c r="R2282" s="117" t="s">
        <v>398</v>
      </c>
      <c r="S2282" s="117" t="s">
        <v>398</v>
      </c>
      <c r="T2282" s="117" t="s">
        <v>398</v>
      </c>
      <c r="U2282" s="117" t="s">
        <v>398</v>
      </c>
      <c r="V2282" s="117" t="s">
        <v>398</v>
      </c>
      <c r="W2282" s="123">
        <v>55</v>
      </c>
      <c r="X2282" s="123" t="s">
        <v>906</v>
      </c>
      <c r="Y2282" s="120">
        <v>43559</v>
      </c>
      <c r="Z2282" s="121">
        <v>0.375</v>
      </c>
      <c r="AA2282" s="123" t="s">
        <v>661</v>
      </c>
      <c r="AB2282" s="117" t="s">
        <v>582</v>
      </c>
      <c r="AC2282" s="119" t="s">
        <v>398</v>
      </c>
      <c r="AD2282" s="119" t="s">
        <v>398</v>
      </c>
    </row>
    <row r="2283" spans="1:30">
      <c r="A2283" s="117">
        <v>2282</v>
      </c>
      <c r="B2283" s="123" t="s">
        <v>467</v>
      </c>
      <c r="C2283" s="117" t="s">
        <v>5</v>
      </c>
      <c r="D2283" s="117" t="s">
        <v>595</v>
      </c>
      <c r="E2283" s="117">
        <v>2282</v>
      </c>
      <c r="F2283" s="117" t="s">
        <v>923</v>
      </c>
      <c r="G2283" s="117" t="s">
        <v>591</v>
      </c>
      <c r="H2283" s="117" t="s">
        <v>1016</v>
      </c>
      <c r="I2283" s="117" t="s">
        <v>398</v>
      </c>
      <c r="J2283" s="117" t="s">
        <v>398</v>
      </c>
      <c r="K2283" s="117" t="s">
        <v>398</v>
      </c>
      <c r="L2283" s="117" t="s">
        <v>398</v>
      </c>
      <c r="M2283" s="117" t="s">
        <v>398</v>
      </c>
      <c r="N2283" s="117" t="s">
        <v>398</v>
      </c>
      <c r="O2283" s="125" t="s">
        <v>579</v>
      </c>
      <c r="P2283" s="117">
        <v>1</v>
      </c>
      <c r="Q2283" s="117" t="s">
        <v>398</v>
      </c>
      <c r="R2283" s="117" t="s">
        <v>398</v>
      </c>
      <c r="S2283" s="117" t="s">
        <v>398</v>
      </c>
      <c r="T2283" s="117" t="s">
        <v>398</v>
      </c>
      <c r="U2283" s="117" t="s">
        <v>398</v>
      </c>
      <c r="V2283" s="117" t="s">
        <v>398</v>
      </c>
      <c r="W2283" s="123">
        <v>55</v>
      </c>
      <c r="X2283" s="123" t="s">
        <v>906</v>
      </c>
      <c r="Y2283" s="120">
        <v>43559</v>
      </c>
      <c r="Z2283" s="121">
        <v>0.375</v>
      </c>
      <c r="AA2283" s="123" t="s">
        <v>661</v>
      </c>
      <c r="AB2283" s="117" t="s">
        <v>582</v>
      </c>
      <c r="AC2283" s="119" t="s">
        <v>398</v>
      </c>
      <c r="AD2283" s="119" t="s">
        <v>398</v>
      </c>
    </row>
    <row r="2284" spans="1:30">
      <c r="A2284" s="117">
        <v>2283</v>
      </c>
      <c r="B2284" s="123" t="s">
        <v>467</v>
      </c>
      <c r="C2284" s="117" t="s">
        <v>5</v>
      </c>
      <c r="D2284" s="117" t="s">
        <v>595</v>
      </c>
      <c r="E2284" s="117">
        <v>2283</v>
      </c>
      <c r="F2284" s="117" t="s">
        <v>923</v>
      </c>
      <c r="G2284" s="117" t="s">
        <v>591</v>
      </c>
      <c r="H2284" s="117" t="s">
        <v>1016</v>
      </c>
      <c r="I2284" s="117" t="s">
        <v>398</v>
      </c>
      <c r="J2284" s="117" t="s">
        <v>398</v>
      </c>
      <c r="K2284" s="117" t="s">
        <v>398</v>
      </c>
      <c r="L2284" s="117" t="s">
        <v>398</v>
      </c>
      <c r="M2284" s="117" t="s">
        <v>398</v>
      </c>
      <c r="N2284" s="117" t="s">
        <v>398</v>
      </c>
      <c r="O2284" s="125" t="s">
        <v>579</v>
      </c>
      <c r="P2284" s="117">
        <v>1</v>
      </c>
      <c r="Q2284" s="117" t="s">
        <v>398</v>
      </c>
      <c r="R2284" s="117" t="s">
        <v>398</v>
      </c>
      <c r="S2284" s="117" t="s">
        <v>398</v>
      </c>
      <c r="T2284" s="117" t="s">
        <v>398</v>
      </c>
      <c r="U2284" s="117" t="s">
        <v>398</v>
      </c>
      <c r="V2284" s="117" t="s">
        <v>398</v>
      </c>
      <c r="W2284" s="123">
        <v>55</v>
      </c>
      <c r="X2284" s="123" t="s">
        <v>906</v>
      </c>
      <c r="Y2284" s="120">
        <v>43559</v>
      </c>
      <c r="Z2284" s="121">
        <v>0.375</v>
      </c>
      <c r="AA2284" s="123" t="s">
        <v>661</v>
      </c>
      <c r="AB2284" s="117" t="s">
        <v>582</v>
      </c>
      <c r="AC2284" s="119" t="s">
        <v>398</v>
      </c>
      <c r="AD2284" s="119" t="s">
        <v>398</v>
      </c>
    </row>
    <row r="2285" spans="1:30">
      <c r="A2285" s="117">
        <v>2284</v>
      </c>
      <c r="B2285" s="123" t="s">
        <v>467</v>
      </c>
      <c r="C2285" s="117" t="s">
        <v>5</v>
      </c>
      <c r="D2285" s="117" t="s">
        <v>595</v>
      </c>
      <c r="E2285" s="117">
        <v>2284</v>
      </c>
      <c r="F2285" s="117" t="s">
        <v>923</v>
      </c>
      <c r="G2285" s="117" t="s">
        <v>591</v>
      </c>
      <c r="H2285" s="117" t="s">
        <v>1016</v>
      </c>
      <c r="I2285" s="117" t="s">
        <v>398</v>
      </c>
      <c r="J2285" s="117" t="s">
        <v>398</v>
      </c>
      <c r="K2285" s="117" t="s">
        <v>398</v>
      </c>
      <c r="L2285" s="117" t="s">
        <v>398</v>
      </c>
      <c r="M2285" s="117" t="s">
        <v>398</v>
      </c>
      <c r="N2285" s="117" t="s">
        <v>398</v>
      </c>
      <c r="O2285" s="125" t="s">
        <v>579</v>
      </c>
      <c r="P2285" s="117">
        <v>1</v>
      </c>
      <c r="Q2285" s="117" t="s">
        <v>398</v>
      </c>
      <c r="R2285" s="117" t="s">
        <v>398</v>
      </c>
      <c r="S2285" s="117" t="s">
        <v>398</v>
      </c>
      <c r="T2285" s="117" t="s">
        <v>398</v>
      </c>
      <c r="U2285" s="117" t="s">
        <v>398</v>
      </c>
      <c r="V2285" s="117" t="s">
        <v>398</v>
      </c>
      <c r="W2285" s="123">
        <v>55</v>
      </c>
      <c r="X2285" s="123" t="s">
        <v>906</v>
      </c>
      <c r="Y2285" s="120">
        <v>43559</v>
      </c>
      <c r="Z2285" s="121">
        <v>0.375</v>
      </c>
      <c r="AA2285" s="123" t="s">
        <v>661</v>
      </c>
      <c r="AB2285" s="117" t="s">
        <v>582</v>
      </c>
      <c r="AC2285" s="119" t="s">
        <v>398</v>
      </c>
      <c r="AD2285" s="119" t="s">
        <v>398</v>
      </c>
    </row>
    <row r="2286" spans="1:30">
      <c r="A2286" s="117">
        <v>2285</v>
      </c>
      <c r="B2286" s="123" t="s">
        <v>467</v>
      </c>
      <c r="C2286" s="117" t="s">
        <v>5</v>
      </c>
      <c r="D2286" s="117" t="s">
        <v>595</v>
      </c>
      <c r="E2286" s="117">
        <v>2285</v>
      </c>
      <c r="F2286" s="117" t="s">
        <v>923</v>
      </c>
      <c r="G2286" s="117" t="s">
        <v>591</v>
      </c>
      <c r="H2286" s="117" t="s">
        <v>1016</v>
      </c>
      <c r="I2286" s="117" t="s">
        <v>398</v>
      </c>
      <c r="J2286" s="117" t="s">
        <v>398</v>
      </c>
      <c r="K2286" s="117" t="s">
        <v>398</v>
      </c>
      <c r="L2286" s="117" t="s">
        <v>398</v>
      </c>
      <c r="M2286" s="117" t="s">
        <v>398</v>
      </c>
      <c r="N2286" s="117" t="s">
        <v>398</v>
      </c>
      <c r="O2286" s="125" t="s">
        <v>579</v>
      </c>
      <c r="P2286" s="117">
        <v>1</v>
      </c>
      <c r="Q2286" s="117" t="s">
        <v>398</v>
      </c>
      <c r="R2286" s="117" t="s">
        <v>398</v>
      </c>
      <c r="S2286" s="117" t="s">
        <v>398</v>
      </c>
      <c r="T2286" s="117" t="s">
        <v>398</v>
      </c>
      <c r="U2286" s="117" t="s">
        <v>398</v>
      </c>
      <c r="V2286" s="117" t="s">
        <v>398</v>
      </c>
      <c r="W2286" s="123">
        <v>55</v>
      </c>
      <c r="X2286" s="123" t="s">
        <v>906</v>
      </c>
      <c r="Y2286" s="120">
        <v>43559</v>
      </c>
      <c r="Z2286" s="121">
        <v>0.375</v>
      </c>
      <c r="AA2286" s="123" t="s">
        <v>661</v>
      </c>
      <c r="AB2286" s="117" t="s">
        <v>582</v>
      </c>
      <c r="AC2286" s="119" t="s">
        <v>398</v>
      </c>
      <c r="AD2286" s="119" t="s">
        <v>398</v>
      </c>
    </row>
    <row r="2287" spans="1:30">
      <c r="A2287" s="117">
        <v>2286</v>
      </c>
      <c r="B2287" s="123" t="s">
        <v>467</v>
      </c>
      <c r="C2287" s="117" t="s">
        <v>5</v>
      </c>
      <c r="D2287" s="117" t="s">
        <v>595</v>
      </c>
      <c r="E2287" s="117">
        <v>2286</v>
      </c>
      <c r="F2287" s="117" t="s">
        <v>923</v>
      </c>
      <c r="G2287" s="117" t="s">
        <v>591</v>
      </c>
      <c r="H2287" s="117" t="s">
        <v>1016</v>
      </c>
      <c r="I2287" s="117" t="s">
        <v>398</v>
      </c>
      <c r="J2287" s="117" t="s">
        <v>398</v>
      </c>
      <c r="K2287" s="117" t="s">
        <v>398</v>
      </c>
      <c r="L2287" s="117" t="s">
        <v>398</v>
      </c>
      <c r="M2287" s="117" t="s">
        <v>398</v>
      </c>
      <c r="N2287" s="117" t="s">
        <v>398</v>
      </c>
      <c r="O2287" s="125" t="s">
        <v>579</v>
      </c>
      <c r="P2287" s="117">
        <v>1</v>
      </c>
      <c r="Q2287" s="117" t="s">
        <v>398</v>
      </c>
      <c r="R2287" s="117" t="s">
        <v>398</v>
      </c>
      <c r="S2287" s="117" t="s">
        <v>398</v>
      </c>
      <c r="T2287" s="117" t="s">
        <v>398</v>
      </c>
      <c r="U2287" s="117" t="s">
        <v>398</v>
      </c>
      <c r="V2287" s="117" t="s">
        <v>398</v>
      </c>
      <c r="W2287" s="123">
        <v>55</v>
      </c>
      <c r="X2287" s="123" t="s">
        <v>906</v>
      </c>
      <c r="Y2287" s="120">
        <v>43559</v>
      </c>
      <c r="Z2287" s="121">
        <v>0.375</v>
      </c>
      <c r="AA2287" s="123" t="s">
        <v>661</v>
      </c>
      <c r="AB2287" s="117" t="s">
        <v>582</v>
      </c>
      <c r="AC2287" s="119" t="s">
        <v>398</v>
      </c>
      <c r="AD2287" s="119" t="s">
        <v>398</v>
      </c>
    </row>
    <row r="2288" spans="1:30">
      <c r="A2288" s="117">
        <v>2287</v>
      </c>
      <c r="B2288" s="123" t="s">
        <v>467</v>
      </c>
      <c r="C2288" s="117" t="s">
        <v>5</v>
      </c>
      <c r="D2288" s="117" t="s">
        <v>595</v>
      </c>
      <c r="E2288" s="117">
        <v>2287</v>
      </c>
      <c r="F2288" s="117" t="s">
        <v>923</v>
      </c>
      <c r="G2288" s="117" t="s">
        <v>591</v>
      </c>
      <c r="H2288" s="117" t="s">
        <v>1016</v>
      </c>
      <c r="I2288" s="117" t="s">
        <v>398</v>
      </c>
      <c r="J2288" s="117" t="s">
        <v>398</v>
      </c>
      <c r="K2288" s="117" t="s">
        <v>398</v>
      </c>
      <c r="L2288" s="117" t="s">
        <v>398</v>
      </c>
      <c r="M2288" s="117" t="s">
        <v>398</v>
      </c>
      <c r="N2288" s="117" t="s">
        <v>398</v>
      </c>
      <c r="O2288" s="125" t="s">
        <v>579</v>
      </c>
      <c r="P2288" s="117">
        <v>1</v>
      </c>
      <c r="Q2288" s="117" t="s">
        <v>398</v>
      </c>
      <c r="R2288" s="117" t="s">
        <v>398</v>
      </c>
      <c r="S2288" s="117" t="s">
        <v>398</v>
      </c>
      <c r="T2288" s="117" t="s">
        <v>398</v>
      </c>
      <c r="U2288" s="117" t="s">
        <v>398</v>
      </c>
      <c r="V2288" s="117" t="s">
        <v>398</v>
      </c>
      <c r="W2288" s="123">
        <v>55</v>
      </c>
      <c r="X2288" s="123" t="s">
        <v>906</v>
      </c>
      <c r="Y2288" s="120">
        <v>43559</v>
      </c>
      <c r="Z2288" s="121">
        <v>0.375</v>
      </c>
      <c r="AA2288" s="123" t="s">
        <v>661</v>
      </c>
      <c r="AB2288" s="117" t="s">
        <v>582</v>
      </c>
      <c r="AC2288" s="119" t="s">
        <v>398</v>
      </c>
      <c r="AD2288" s="119" t="s">
        <v>398</v>
      </c>
    </row>
    <row r="2289" spans="1:30">
      <c r="A2289" s="117">
        <v>2288</v>
      </c>
      <c r="B2289" s="123" t="s">
        <v>467</v>
      </c>
      <c r="C2289" s="117" t="s">
        <v>5</v>
      </c>
      <c r="D2289" s="117" t="s">
        <v>595</v>
      </c>
      <c r="E2289" s="117">
        <v>2288</v>
      </c>
      <c r="F2289" s="117" t="s">
        <v>923</v>
      </c>
      <c r="G2289" s="117" t="s">
        <v>591</v>
      </c>
      <c r="H2289" s="117" t="s">
        <v>1016</v>
      </c>
      <c r="I2289" s="117" t="s">
        <v>398</v>
      </c>
      <c r="J2289" s="117" t="s">
        <v>398</v>
      </c>
      <c r="K2289" s="117" t="s">
        <v>398</v>
      </c>
      <c r="L2289" s="117" t="s">
        <v>398</v>
      </c>
      <c r="M2289" s="117" t="s">
        <v>398</v>
      </c>
      <c r="N2289" s="117" t="s">
        <v>398</v>
      </c>
      <c r="O2289" s="125" t="s">
        <v>579</v>
      </c>
      <c r="P2289" s="117">
        <v>1</v>
      </c>
      <c r="Q2289" s="117" t="s">
        <v>398</v>
      </c>
      <c r="R2289" s="117" t="s">
        <v>398</v>
      </c>
      <c r="S2289" s="117" t="s">
        <v>398</v>
      </c>
      <c r="T2289" s="117" t="s">
        <v>398</v>
      </c>
      <c r="U2289" s="117" t="s">
        <v>398</v>
      </c>
      <c r="V2289" s="117" t="s">
        <v>398</v>
      </c>
      <c r="W2289" s="123">
        <v>55</v>
      </c>
      <c r="X2289" s="123" t="s">
        <v>906</v>
      </c>
      <c r="Y2289" s="120">
        <v>43559</v>
      </c>
      <c r="Z2289" s="121">
        <v>0.375</v>
      </c>
      <c r="AA2289" s="123" t="s">
        <v>661</v>
      </c>
      <c r="AB2289" s="117" t="s">
        <v>582</v>
      </c>
      <c r="AC2289" s="119" t="s">
        <v>398</v>
      </c>
      <c r="AD2289" s="119" t="s">
        <v>398</v>
      </c>
    </row>
    <row r="2290" spans="1:30">
      <c r="A2290" s="117">
        <v>2289</v>
      </c>
      <c r="B2290" s="123" t="s">
        <v>467</v>
      </c>
      <c r="C2290" s="117" t="s">
        <v>5</v>
      </c>
      <c r="D2290" s="117" t="s">
        <v>595</v>
      </c>
      <c r="E2290" s="117">
        <v>2289</v>
      </c>
      <c r="F2290" s="117" t="s">
        <v>923</v>
      </c>
      <c r="G2290" s="117" t="s">
        <v>591</v>
      </c>
      <c r="H2290" s="117" t="s">
        <v>1016</v>
      </c>
      <c r="I2290" s="117" t="s">
        <v>398</v>
      </c>
      <c r="J2290" s="117" t="s">
        <v>398</v>
      </c>
      <c r="K2290" s="117" t="s">
        <v>398</v>
      </c>
      <c r="L2290" s="117" t="s">
        <v>398</v>
      </c>
      <c r="M2290" s="117" t="s">
        <v>398</v>
      </c>
      <c r="N2290" s="117" t="s">
        <v>398</v>
      </c>
      <c r="O2290" s="125" t="s">
        <v>579</v>
      </c>
      <c r="P2290" s="117">
        <v>1</v>
      </c>
      <c r="Q2290" s="117" t="s">
        <v>398</v>
      </c>
      <c r="R2290" s="117" t="s">
        <v>398</v>
      </c>
      <c r="S2290" s="117" t="s">
        <v>398</v>
      </c>
      <c r="T2290" s="117" t="s">
        <v>398</v>
      </c>
      <c r="U2290" s="117" t="s">
        <v>398</v>
      </c>
      <c r="V2290" s="117" t="s">
        <v>398</v>
      </c>
      <c r="W2290" s="123">
        <v>55</v>
      </c>
      <c r="X2290" s="123" t="s">
        <v>906</v>
      </c>
      <c r="Y2290" s="120">
        <v>43559</v>
      </c>
      <c r="Z2290" s="121">
        <v>0.375</v>
      </c>
      <c r="AA2290" s="123" t="s">
        <v>661</v>
      </c>
      <c r="AB2290" s="117" t="s">
        <v>582</v>
      </c>
      <c r="AC2290" s="119" t="s">
        <v>398</v>
      </c>
      <c r="AD2290" s="119" t="s">
        <v>398</v>
      </c>
    </row>
    <row r="2291" spans="1:30">
      <c r="A2291" s="117">
        <v>2290</v>
      </c>
      <c r="B2291" s="123" t="s">
        <v>467</v>
      </c>
      <c r="C2291" s="117" t="s">
        <v>5</v>
      </c>
      <c r="D2291" s="117" t="s">
        <v>595</v>
      </c>
      <c r="E2291" s="117">
        <v>2290</v>
      </c>
      <c r="F2291" s="117" t="s">
        <v>923</v>
      </c>
      <c r="G2291" s="117" t="s">
        <v>591</v>
      </c>
      <c r="H2291" s="117" t="s">
        <v>1016</v>
      </c>
      <c r="I2291" s="117" t="s">
        <v>398</v>
      </c>
      <c r="J2291" s="117" t="s">
        <v>398</v>
      </c>
      <c r="K2291" s="117" t="s">
        <v>398</v>
      </c>
      <c r="L2291" s="117" t="s">
        <v>398</v>
      </c>
      <c r="M2291" s="117" t="s">
        <v>398</v>
      </c>
      <c r="N2291" s="117" t="s">
        <v>398</v>
      </c>
      <c r="O2291" s="125" t="s">
        <v>579</v>
      </c>
      <c r="P2291" s="117">
        <v>1</v>
      </c>
      <c r="Q2291" s="117" t="s">
        <v>398</v>
      </c>
      <c r="R2291" s="117" t="s">
        <v>398</v>
      </c>
      <c r="S2291" s="117" t="s">
        <v>398</v>
      </c>
      <c r="T2291" s="117" t="s">
        <v>398</v>
      </c>
      <c r="U2291" s="117" t="s">
        <v>398</v>
      </c>
      <c r="V2291" s="117" t="s">
        <v>398</v>
      </c>
      <c r="W2291" s="123">
        <v>55</v>
      </c>
      <c r="X2291" s="123" t="s">
        <v>906</v>
      </c>
      <c r="Y2291" s="120">
        <v>43559</v>
      </c>
      <c r="Z2291" s="121">
        <v>0.375</v>
      </c>
      <c r="AA2291" s="123" t="s">
        <v>661</v>
      </c>
      <c r="AB2291" s="117" t="s">
        <v>582</v>
      </c>
      <c r="AC2291" s="119" t="s">
        <v>398</v>
      </c>
      <c r="AD2291" s="119" t="s">
        <v>398</v>
      </c>
    </row>
    <row r="2292" spans="1:30">
      <c r="A2292" s="117">
        <v>2291</v>
      </c>
      <c r="B2292" s="123" t="s">
        <v>467</v>
      </c>
      <c r="C2292" s="117" t="s">
        <v>5</v>
      </c>
      <c r="D2292" s="117" t="s">
        <v>595</v>
      </c>
      <c r="E2292" s="117">
        <v>2291</v>
      </c>
      <c r="F2292" s="117" t="s">
        <v>923</v>
      </c>
      <c r="G2292" s="117" t="s">
        <v>591</v>
      </c>
      <c r="H2292" s="117" t="s">
        <v>1016</v>
      </c>
      <c r="I2292" s="117" t="s">
        <v>398</v>
      </c>
      <c r="J2292" s="117" t="s">
        <v>398</v>
      </c>
      <c r="K2292" s="117" t="s">
        <v>398</v>
      </c>
      <c r="L2292" s="117" t="s">
        <v>398</v>
      </c>
      <c r="M2292" s="117" t="s">
        <v>398</v>
      </c>
      <c r="N2292" s="117" t="s">
        <v>398</v>
      </c>
      <c r="O2292" s="125" t="s">
        <v>579</v>
      </c>
      <c r="P2292" s="117">
        <v>1</v>
      </c>
      <c r="Q2292" s="117" t="s">
        <v>398</v>
      </c>
      <c r="R2292" s="117" t="s">
        <v>398</v>
      </c>
      <c r="S2292" s="117" t="s">
        <v>398</v>
      </c>
      <c r="T2292" s="117" t="s">
        <v>398</v>
      </c>
      <c r="U2292" s="117" t="s">
        <v>398</v>
      </c>
      <c r="V2292" s="117" t="s">
        <v>398</v>
      </c>
      <c r="W2292" s="123">
        <v>55</v>
      </c>
      <c r="X2292" s="123" t="s">
        <v>906</v>
      </c>
      <c r="Y2292" s="120">
        <v>43559</v>
      </c>
      <c r="Z2292" s="121">
        <v>0.375</v>
      </c>
      <c r="AA2292" s="123" t="s">
        <v>661</v>
      </c>
      <c r="AB2292" s="117" t="s">
        <v>582</v>
      </c>
      <c r="AC2292" s="119" t="s">
        <v>398</v>
      </c>
      <c r="AD2292" s="119" t="s">
        <v>398</v>
      </c>
    </row>
    <row r="2293" spans="1:30">
      <c r="A2293" s="117">
        <v>2292</v>
      </c>
      <c r="B2293" s="123" t="s">
        <v>467</v>
      </c>
      <c r="C2293" s="117" t="s">
        <v>5</v>
      </c>
      <c r="D2293" s="117" t="s">
        <v>595</v>
      </c>
      <c r="E2293" s="117">
        <v>2292</v>
      </c>
      <c r="F2293" s="117" t="s">
        <v>923</v>
      </c>
      <c r="G2293" s="117" t="s">
        <v>591</v>
      </c>
      <c r="H2293" s="117" t="s">
        <v>1016</v>
      </c>
      <c r="I2293" s="117" t="s">
        <v>398</v>
      </c>
      <c r="J2293" s="117" t="s">
        <v>398</v>
      </c>
      <c r="K2293" s="117" t="s">
        <v>398</v>
      </c>
      <c r="L2293" s="117" t="s">
        <v>398</v>
      </c>
      <c r="M2293" s="117" t="s">
        <v>398</v>
      </c>
      <c r="N2293" s="117" t="s">
        <v>398</v>
      </c>
      <c r="O2293" s="125" t="s">
        <v>579</v>
      </c>
      <c r="P2293" s="117">
        <v>1</v>
      </c>
      <c r="Q2293" s="117" t="s">
        <v>398</v>
      </c>
      <c r="R2293" s="117" t="s">
        <v>398</v>
      </c>
      <c r="S2293" s="117" t="s">
        <v>398</v>
      </c>
      <c r="T2293" s="117" t="s">
        <v>398</v>
      </c>
      <c r="U2293" s="117" t="s">
        <v>398</v>
      </c>
      <c r="V2293" s="117" t="s">
        <v>398</v>
      </c>
      <c r="W2293" s="123">
        <v>55</v>
      </c>
      <c r="X2293" s="123" t="s">
        <v>906</v>
      </c>
      <c r="Y2293" s="120">
        <v>43559</v>
      </c>
      <c r="Z2293" s="121">
        <v>0.375</v>
      </c>
      <c r="AA2293" s="123" t="s">
        <v>661</v>
      </c>
      <c r="AB2293" s="117" t="s">
        <v>582</v>
      </c>
      <c r="AC2293" s="119" t="s">
        <v>398</v>
      </c>
      <c r="AD2293" s="119" t="s">
        <v>398</v>
      </c>
    </row>
    <row r="2294" spans="1:30">
      <c r="A2294" s="117">
        <v>2293</v>
      </c>
      <c r="B2294" s="123" t="s">
        <v>467</v>
      </c>
      <c r="C2294" s="117" t="s">
        <v>5</v>
      </c>
      <c r="D2294" s="117" t="s">
        <v>595</v>
      </c>
      <c r="E2294" s="117">
        <v>2293</v>
      </c>
      <c r="F2294" s="117" t="s">
        <v>923</v>
      </c>
      <c r="G2294" s="117" t="s">
        <v>591</v>
      </c>
      <c r="H2294" s="117" t="s">
        <v>1016</v>
      </c>
      <c r="I2294" s="117" t="s">
        <v>398</v>
      </c>
      <c r="J2294" s="117" t="s">
        <v>398</v>
      </c>
      <c r="K2294" s="117" t="s">
        <v>398</v>
      </c>
      <c r="L2294" s="117" t="s">
        <v>398</v>
      </c>
      <c r="M2294" s="117" t="s">
        <v>398</v>
      </c>
      <c r="N2294" s="117" t="s">
        <v>398</v>
      </c>
      <c r="O2294" s="125" t="s">
        <v>579</v>
      </c>
      <c r="P2294" s="117">
        <v>1</v>
      </c>
      <c r="Q2294" s="117" t="s">
        <v>398</v>
      </c>
      <c r="R2294" s="117" t="s">
        <v>398</v>
      </c>
      <c r="S2294" s="117" t="s">
        <v>398</v>
      </c>
      <c r="T2294" s="117" t="s">
        <v>398</v>
      </c>
      <c r="U2294" s="117" t="s">
        <v>398</v>
      </c>
      <c r="V2294" s="117" t="s">
        <v>398</v>
      </c>
      <c r="W2294" s="123">
        <v>55</v>
      </c>
      <c r="X2294" s="123" t="s">
        <v>906</v>
      </c>
      <c r="Y2294" s="120">
        <v>43559</v>
      </c>
      <c r="Z2294" s="121">
        <v>0.375</v>
      </c>
      <c r="AA2294" s="123" t="s">
        <v>661</v>
      </c>
      <c r="AB2294" s="117" t="s">
        <v>582</v>
      </c>
      <c r="AC2294" s="119" t="s">
        <v>398</v>
      </c>
      <c r="AD2294" s="119" t="s">
        <v>398</v>
      </c>
    </row>
    <row r="2295" spans="1:30">
      <c r="A2295" s="117">
        <v>2294</v>
      </c>
      <c r="B2295" s="123" t="s">
        <v>467</v>
      </c>
      <c r="C2295" s="117" t="s">
        <v>5</v>
      </c>
      <c r="D2295" s="117" t="s">
        <v>595</v>
      </c>
      <c r="E2295" s="117">
        <v>2294</v>
      </c>
      <c r="F2295" s="117" t="s">
        <v>923</v>
      </c>
      <c r="G2295" s="117" t="s">
        <v>591</v>
      </c>
      <c r="H2295" s="117" t="s">
        <v>1016</v>
      </c>
      <c r="I2295" s="117" t="s">
        <v>398</v>
      </c>
      <c r="J2295" s="117" t="s">
        <v>398</v>
      </c>
      <c r="K2295" s="117" t="s">
        <v>398</v>
      </c>
      <c r="L2295" s="117" t="s">
        <v>398</v>
      </c>
      <c r="M2295" s="117" t="s">
        <v>398</v>
      </c>
      <c r="N2295" s="117" t="s">
        <v>398</v>
      </c>
      <c r="O2295" s="125" t="s">
        <v>579</v>
      </c>
      <c r="P2295" s="117">
        <v>1</v>
      </c>
      <c r="Q2295" s="117" t="s">
        <v>398</v>
      </c>
      <c r="R2295" s="117" t="s">
        <v>398</v>
      </c>
      <c r="S2295" s="117" t="s">
        <v>398</v>
      </c>
      <c r="T2295" s="117" t="s">
        <v>398</v>
      </c>
      <c r="U2295" s="117" t="s">
        <v>398</v>
      </c>
      <c r="V2295" s="117" t="s">
        <v>398</v>
      </c>
      <c r="W2295" s="123">
        <v>55</v>
      </c>
      <c r="X2295" s="123" t="s">
        <v>906</v>
      </c>
      <c r="Y2295" s="120">
        <v>43559</v>
      </c>
      <c r="Z2295" s="121">
        <v>0.375</v>
      </c>
      <c r="AA2295" s="123" t="s">
        <v>661</v>
      </c>
      <c r="AB2295" s="117" t="s">
        <v>582</v>
      </c>
      <c r="AC2295" s="119" t="s">
        <v>398</v>
      </c>
      <c r="AD2295" s="119" t="s">
        <v>398</v>
      </c>
    </row>
    <row r="2296" spans="1:30">
      <c r="A2296" s="117">
        <v>2295</v>
      </c>
      <c r="B2296" s="123" t="s">
        <v>467</v>
      </c>
      <c r="C2296" s="117" t="s">
        <v>5</v>
      </c>
      <c r="D2296" s="117" t="s">
        <v>595</v>
      </c>
      <c r="E2296" s="117">
        <v>2295</v>
      </c>
      <c r="F2296" s="117" t="s">
        <v>923</v>
      </c>
      <c r="G2296" s="117" t="s">
        <v>591</v>
      </c>
      <c r="H2296" s="117" t="s">
        <v>1016</v>
      </c>
      <c r="I2296" s="117" t="s">
        <v>398</v>
      </c>
      <c r="J2296" s="117" t="s">
        <v>398</v>
      </c>
      <c r="K2296" s="117" t="s">
        <v>398</v>
      </c>
      <c r="L2296" s="117" t="s">
        <v>398</v>
      </c>
      <c r="M2296" s="117" t="s">
        <v>398</v>
      </c>
      <c r="N2296" s="117" t="s">
        <v>398</v>
      </c>
      <c r="O2296" s="125" t="s">
        <v>579</v>
      </c>
      <c r="P2296" s="117">
        <v>1</v>
      </c>
      <c r="Q2296" s="117" t="s">
        <v>398</v>
      </c>
      <c r="R2296" s="117" t="s">
        <v>398</v>
      </c>
      <c r="S2296" s="117" t="s">
        <v>398</v>
      </c>
      <c r="T2296" s="117" t="s">
        <v>398</v>
      </c>
      <c r="U2296" s="117" t="s">
        <v>398</v>
      </c>
      <c r="V2296" s="117" t="s">
        <v>398</v>
      </c>
      <c r="W2296" s="123">
        <v>55</v>
      </c>
      <c r="X2296" s="123" t="s">
        <v>906</v>
      </c>
      <c r="Y2296" s="120">
        <v>43559</v>
      </c>
      <c r="Z2296" s="121">
        <v>0.375</v>
      </c>
      <c r="AA2296" s="123" t="s">
        <v>661</v>
      </c>
      <c r="AB2296" s="117" t="s">
        <v>582</v>
      </c>
      <c r="AC2296" s="119" t="s">
        <v>398</v>
      </c>
      <c r="AD2296" s="119" t="s">
        <v>398</v>
      </c>
    </row>
    <row r="2297" spans="1:30">
      <c r="A2297" s="117">
        <v>2296</v>
      </c>
      <c r="B2297" s="123" t="s">
        <v>467</v>
      </c>
      <c r="C2297" s="117" t="s">
        <v>5</v>
      </c>
      <c r="D2297" s="117" t="s">
        <v>595</v>
      </c>
      <c r="E2297" s="117">
        <v>2296</v>
      </c>
      <c r="F2297" s="117" t="s">
        <v>923</v>
      </c>
      <c r="G2297" s="117" t="s">
        <v>591</v>
      </c>
      <c r="H2297" s="117" t="s">
        <v>1016</v>
      </c>
      <c r="I2297" s="117" t="s">
        <v>398</v>
      </c>
      <c r="J2297" s="117" t="s">
        <v>398</v>
      </c>
      <c r="K2297" s="117" t="s">
        <v>398</v>
      </c>
      <c r="L2297" s="117" t="s">
        <v>398</v>
      </c>
      <c r="M2297" s="117" t="s">
        <v>398</v>
      </c>
      <c r="N2297" s="117" t="s">
        <v>398</v>
      </c>
      <c r="O2297" s="125" t="s">
        <v>579</v>
      </c>
      <c r="P2297" s="117">
        <v>1</v>
      </c>
      <c r="Q2297" s="117" t="s">
        <v>398</v>
      </c>
      <c r="R2297" s="117" t="s">
        <v>398</v>
      </c>
      <c r="S2297" s="117" t="s">
        <v>398</v>
      </c>
      <c r="T2297" s="117" t="s">
        <v>398</v>
      </c>
      <c r="U2297" s="117" t="s">
        <v>398</v>
      </c>
      <c r="V2297" s="117" t="s">
        <v>398</v>
      </c>
      <c r="W2297" s="123">
        <v>55</v>
      </c>
      <c r="X2297" s="123" t="s">
        <v>906</v>
      </c>
      <c r="Y2297" s="120">
        <v>43559</v>
      </c>
      <c r="Z2297" s="121">
        <v>0.375</v>
      </c>
      <c r="AA2297" s="123" t="s">
        <v>661</v>
      </c>
      <c r="AB2297" s="117" t="s">
        <v>582</v>
      </c>
      <c r="AC2297" s="119" t="s">
        <v>398</v>
      </c>
      <c r="AD2297" s="119" t="s">
        <v>398</v>
      </c>
    </row>
    <row r="2298" spans="1:30">
      <c r="A2298" s="117">
        <v>2297</v>
      </c>
      <c r="B2298" s="123" t="s">
        <v>467</v>
      </c>
      <c r="C2298" s="117" t="s">
        <v>5</v>
      </c>
      <c r="D2298" s="117" t="s">
        <v>595</v>
      </c>
      <c r="E2298" s="117">
        <v>2297</v>
      </c>
      <c r="F2298" s="117" t="s">
        <v>923</v>
      </c>
      <c r="G2298" s="117" t="s">
        <v>591</v>
      </c>
      <c r="H2298" s="117" t="s">
        <v>1016</v>
      </c>
      <c r="I2298" s="117" t="s">
        <v>398</v>
      </c>
      <c r="J2298" s="117" t="s">
        <v>398</v>
      </c>
      <c r="K2298" s="117" t="s">
        <v>398</v>
      </c>
      <c r="L2298" s="117" t="s">
        <v>398</v>
      </c>
      <c r="M2298" s="117" t="s">
        <v>398</v>
      </c>
      <c r="N2298" s="117" t="s">
        <v>398</v>
      </c>
      <c r="O2298" s="125" t="s">
        <v>579</v>
      </c>
      <c r="P2298" s="117">
        <v>1</v>
      </c>
      <c r="Q2298" s="117" t="s">
        <v>398</v>
      </c>
      <c r="R2298" s="117" t="s">
        <v>398</v>
      </c>
      <c r="S2298" s="117" t="s">
        <v>398</v>
      </c>
      <c r="T2298" s="117" t="s">
        <v>398</v>
      </c>
      <c r="U2298" s="117" t="s">
        <v>398</v>
      </c>
      <c r="V2298" s="117" t="s">
        <v>398</v>
      </c>
      <c r="W2298" s="123">
        <v>55</v>
      </c>
      <c r="X2298" s="123" t="s">
        <v>906</v>
      </c>
      <c r="Y2298" s="120">
        <v>43559</v>
      </c>
      <c r="Z2298" s="121">
        <v>0.375</v>
      </c>
      <c r="AA2298" s="123" t="s">
        <v>661</v>
      </c>
      <c r="AB2298" s="117" t="s">
        <v>582</v>
      </c>
      <c r="AC2298" s="119" t="s">
        <v>398</v>
      </c>
      <c r="AD2298" s="119" t="s">
        <v>398</v>
      </c>
    </row>
    <row r="2299" spans="1:30">
      <c r="A2299" s="117">
        <v>2298</v>
      </c>
      <c r="B2299" s="123" t="s">
        <v>467</v>
      </c>
      <c r="C2299" s="117" t="s">
        <v>5</v>
      </c>
      <c r="D2299" s="117" t="s">
        <v>595</v>
      </c>
      <c r="E2299" s="117">
        <v>2298</v>
      </c>
      <c r="F2299" s="117" t="s">
        <v>923</v>
      </c>
      <c r="G2299" s="117" t="s">
        <v>591</v>
      </c>
      <c r="H2299" s="117" t="s">
        <v>1016</v>
      </c>
      <c r="I2299" s="117" t="s">
        <v>398</v>
      </c>
      <c r="J2299" s="117" t="s">
        <v>398</v>
      </c>
      <c r="K2299" s="117" t="s">
        <v>398</v>
      </c>
      <c r="L2299" s="117" t="s">
        <v>398</v>
      </c>
      <c r="M2299" s="117" t="s">
        <v>398</v>
      </c>
      <c r="N2299" s="117" t="s">
        <v>398</v>
      </c>
      <c r="O2299" s="125" t="s">
        <v>579</v>
      </c>
      <c r="P2299" s="117">
        <v>1</v>
      </c>
      <c r="Q2299" s="117" t="s">
        <v>398</v>
      </c>
      <c r="R2299" s="117" t="s">
        <v>398</v>
      </c>
      <c r="S2299" s="117" t="s">
        <v>398</v>
      </c>
      <c r="T2299" s="117" t="s">
        <v>398</v>
      </c>
      <c r="U2299" s="117" t="s">
        <v>398</v>
      </c>
      <c r="V2299" s="117" t="s">
        <v>398</v>
      </c>
      <c r="W2299" s="123">
        <v>55</v>
      </c>
      <c r="X2299" s="123" t="s">
        <v>906</v>
      </c>
      <c r="Y2299" s="120">
        <v>43559</v>
      </c>
      <c r="Z2299" s="121">
        <v>0.375</v>
      </c>
      <c r="AA2299" s="123" t="s">
        <v>661</v>
      </c>
      <c r="AB2299" s="117" t="s">
        <v>582</v>
      </c>
      <c r="AC2299" s="119" t="s">
        <v>398</v>
      </c>
      <c r="AD2299" s="119" t="s">
        <v>398</v>
      </c>
    </row>
    <row r="2300" spans="1:30">
      <c r="A2300" s="117">
        <v>2299</v>
      </c>
      <c r="B2300" s="123" t="s">
        <v>467</v>
      </c>
      <c r="C2300" s="117" t="s">
        <v>5</v>
      </c>
      <c r="D2300" s="117" t="s">
        <v>595</v>
      </c>
      <c r="E2300" s="117">
        <v>2299</v>
      </c>
      <c r="F2300" s="117" t="s">
        <v>923</v>
      </c>
      <c r="G2300" s="117" t="s">
        <v>591</v>
      </c>
      <c r="H2300" s="117" t="s">
        <v>1016</v>
      </c>
      <c r="I2300" s="117" t="s">
        <v>398</v>
      </c>
      <c r="J2300" s="117" t="s">
        <v>398</v>
      </c>
      <c r="K2300" s="117" t="s">
        <v>398</v>
      </c>
      <c r="L2300" s="117" t="s">
        <v>398</v>
      </c>
      <c r="M2300" s="117" t="s">
        <v>398</v>
      </c>
      <c r="N2300" s="117" t="s">
        <v>398</v>
      </c>
      <c r="O2300" s="125" t="s">
        <v>579</v>
      </c>
      <c r="P2300" s="117">
        <v>1</v>
      </c>
      <c r="Q2300" s="117" t="s">
        <v>398</v>
      </c>
      <c r="R2300" s="117" t="s">
        <v>398</v>
      </c>
      <c r="S2300" s="117" t="s">
        <v>398</v>
      </c>
      <c r="T2300" s="117" t="s">
        <v>398</v>
      </c>
      <c r="U2300" s="117" t="s">
        <v>398</v>
      </c>
      <c r="V2300" s="117" t="s">
        <v>398</v>
      </c>
      <c r="W2300" s="123">
        <v>55</v>
      </c>
      <c r="X2300" s="123" t="s">
        <v>906</v>
      </c>
      <c r="Y2300" s="120">
        <v>43559</v>
      </c>
      <c r="Z2300" s="121">
        <v>0.375</v>
      </c>
      <c r="AA2300" s="123" t="s">
        <v>661</v>
      </c>
      <c r="AB2300" s="117" t="s">
        <v>582</v>
      </c>
      <c r="AC2300" s="119" t="s">
        <v>398</v>
      </c>
      <c r="AD2300" s="119" t="s">
        <v>398</v>
      </c>
    </row>
    <row r="2301" spans="1:30">
      <c r="A2301" s="117">
        <v>2300</v>
      </c>
      <c r="B2301" s="123" t="s">
        <v>467</v>
      </c>
      <c r="C2301" s="117" t="s">
        <v>5</v>
      </c>
      <c r="D2301" s="117" t="s">
        <v>595</v>
      </c>
      <c r="E2301" s="117">
        <v>2300</v>
      </c>
      <c r="F2301" s="117" t="s">
        <v>923</v>
      </c>
      <c r="G2301" s="117" t="s">
        <v>591</v>
      </c>
      <c r="H2301" s="117" t="s">
        <v>1016</v>
      </c>
      <c r="I2301" s="117" t="s">
        <v>398</v>
      </c>
      <c r="J2301" s="117" t="s">
        <v>398</v>
      </c>
      <c r="K2301" s="117" t="s">
        <v>398</v>
      </c>
      <c r="L2301" s="117" t="s">
        <v>398</v>
      </c>
      <c r="M2301" s="117" t="s">
        <v>398</v>
      </c>
      <c r="N2301" s="117" t="s">
        <v>398</v>
      </c>
      <c r="O2301" s="125" t="s">
        <v>579</v>
      </c>
      <c r="P2301" s="117">
        <v>1</v>
      </c>
      <c r="Q2301" s="117" t="s">
        <v>398</v>
      </c>
      <c r="R2301" s="117" t="s">
        <v>398</v>
      </c>
      <c r="S2301" s="117" t="s">
        <v>398</v>
      </c>
      <c r="T2301" s="117" t="s">
        <v>398</v>
      </c>
      <c r="U2301" s="117" t="s">
        <v>398</v>
      </c>
      <c r="V2301" s="117" t="s">
        <v>398</v>
      </c>
      <c r="W2301" s="123">
        <v>55</v>
      </c>
      <c r="X2301" s="123" t="s">
        <v>906</v>
      </c>
      <c r="Y2301" s="120">
        <v>43559</v>
      </c>
      <c r="Z2301" s="121">
        <v>0.375</v>
      </c>
      <c r="AA2301" s="123" t="s">
        <v>661</v>
      </c>
      <c r="AB2301" s="117" t="s">
        <v>582</v>
      </c>
      <c r="AC2301" s="119" t="s">
        <v>398</v>
      </c>
      <c r="AD2301" s="119" t="s">
        <v>398</v>
      </c>
    </row>
    <row r="2302" spans="1:30">
      <c r="A2302" s="117">
        <v>2301</v>
      </c>
      <c r="B2302" s="123" t="s">
        <v>467</v>
      </c>
      <c r="C2302" s="117" t="s">
        <v>5</v>
      </c>
      <c r="D2302" s="117" t="s">
        <v>595</v>
      </c>
      <c r="E2302" s="117">
        <v>2301</v>
      </c>
      <c r="F2302" s="117" t="s">
        <v>923</v>
      </c>
      <c r="G2302" s="117" t="s">
        <v>591</v>
      </c>
      <c r="H2302" s="117" t="s">
        <v>1016</v>
      </c>
      <c r="I2302" s="117" t="s">
        <v>398</v>
      </c>
      <c r="J2302" s="117" t="s">
        <v>398</v>
      </c>
      <c r="K2302" s="117" t="s">
        <v>398</v>
      </c>
      <c r="L2302" s="117" t="s">
        <v>398</v>
      </c>
      <c r="M2302" s="117" t="s">
        <v>398</v>
      </c>
      <c r="N2302" s="117" t="s">
        <v>398</v>
      </c>
      <c r="O2302" s="125" t="s">
        <v>579</v>
      </c>
      <c r="P2302" s="117">
        <v>1</v>
      </c>
      <c r="Q2302" s="117" t="s">
        <v>398</v>
      </c>
      <c r="R2302" s="117" t="s">
        <v>398</v>
      </c>
      <c r="S2302" s="117" t="s">
        <v>398</v>
      </c>
      <c r="T2302" s="117" t="s">
        <v>398</v>
      </c>
      <c r="U2302" s="117" t="s">
        <v>398</v>
      </c>
      <c r="V2302" s="117" t="s">
        <v>398</v>
      </c>
      <c r="W2302" s="123">
        <v>55</v>
      </c>
      <c r="X2302" s="123" t="s">
        <v>906</v>
      </c>
      <c r="Y2302" s="120">
        <v>43559</v>
      </c>
      <c r="Z2302" s="121">
        <v>0.375</v>
      </c>
      <c r="AA2302" s="123" t="s">
        <v>661</v>
      </c>
      <c r="AB2302" s="117" t="s">
        <v>582</v>
      </c>
      <c r="AC2302" s="119" t="s">
        <v>398</v>
      </c>
      <c r="AD2302" s="119" t="s">
        <v>398</v>
      </c>
    </row>
    <row r="2303" spans="1:30">
      <c r="A2303" s="117">
        <v>2302</v>
      </c>
      <c r="B2303" s="123" t="s">
        <v>467</v>
      </c>
      <c r="C2303" s="117" t="s">
        <v>5</v>
      </c>
      <c r="D2303" s="117" t="s">
        <v>595</v>
      </c>
      <c r="E2303" s="117">
        <v>2302</v>
      </c>
      <c r="F2303" s="117" t="s">
        <v>923</v>
      </c>
      <c r="G2303" s="117" t="s">
        <v>591</v>
      </c>
      <c r="H2303" s="117" t="s">
        <v>1016</v>
      </c>
      <c r="I2303" s="117" t="s">
        <v>398</v>
      </c>
      <c r="J2303" s="117" t="s">
        <v>398</v>
      </c>
      <c r="K2303" s="117" t="s">
        <v>398</v>
      </c>
      <c r="L2303" s="117" t="s">
        <v>398</v>
      </c>
      <c r="M2303" s="117" t="s">
        <v>398</v>
      </c>
      <c r="N2303" s="117" t="s">
        <v>398</v>
      </c>
      <c r="O2303" s="125" t="s">
        <v>579</v>
      </c>
      <c r="P2303" s="117">
        <v>1</v>
      </c>
      <c r="Q2303" s="117" t="s">
        <v>398</v>
      </c>
      <c r="R2303" s="117" t="s">
        <v>398</v>
      </c>
      <c r="S2303" s="117" t="s">
        <v>398</v>
      </c>
      <c r="T2303" s="117" t="s">
        <v>398</v>
      </c>
      <c r="U2303" s="117" t="s">
        <v>398</v>
      </c>
      <c r="V2303" s="117" t="s">
        <v>398</v>
      </c>
      <c r="W2303" s="123">
        <v>55</v>
      </c>
      <c r="X2303" s="123" t="s">
        <v>906</v>
      </c>
      <c r="Y2303" s="120">
        <v>43559</v>
      </c>
      <c r="Z2303" s="121">
        <v>0.375</v>
      </c>
      <c r="AA2303" s="123" t="s">
        <v>661</v>
      </c>
      <c r="AB2303" s="117" t="s">
        <v>582</v>
      </c>
      <c r="AC2303" s="119" t="s">
        <v>398</v>
      </c>
      <c r="AD2303" s="119" t="s">
        <v>398</v>
      </c>
    </row>
    <row r="2304" spans="1:30">
      <c r="A2304" s="117">
        <v>2303</v>
      </c>
      <c r="B2304" s="123" t="s">
        <v>467</v>
      </c>
      <c r="C2304" s="117" t="s">
        <v>5</v>
      </c>
      <c r="D2304" s="117" t="s">
        <v>595</v>
      </c>
      <c r="E2304" s="117">
        <v>2303</v>
      </c>
      <c r="F2304" s="117" t="s">
        <v>923</v>
      </c>
      <c r="G2304" s="117" t="s">
        <v>591</v>
      </c>
      <c r="H2304" s="117" t="s">
        <v>1016</v>
      </c>
      <c r="I2304" s="117" t="s">
        <v>398</v>
      </c>
      <c r="J2304" s="117" t="s">
        <v>398</v>
      </c>
      <c r="K2304" s="117" t="s">
        <v>398</v>
      </c>
      <c r="L2304" s="117" t="s">
        <v>398</v>
      </c>
      <c r="M2304" s="117" t="s">
        <v>398</v>
      </c>
      <c r="N2304" s="117" t="s">
        <v>398</v>
      </c>
      <c r="O2304" s="125" t="s">
        <v>579</v>
      </c>
      <c r="P2304" s="117">
        <v>1</v>
      </c>
      <c r="Q2304" s="117" t="s">
        <v>398</v>
      </c>
      <c r="R2304" s="117" t="s">
        <v>398</v>
      </c>
      <c r="S2304" s="117" t="s">
        <v>398</v>
      </c>
      <c r="T2304" s="117" t="s">
        <v>398</v>
      </c>
      <c r="U2304" s="117" t="s">
        <v>398</v>
      </c>
      <c r="V2304" s="117" t="s">
        <v>398</v>
      </c>
      <c r="W2304" s="123">
        <v>55</v>
      </c>
      <c r="X2304" s="123" t="s">
        <v>906</v>
      </c>
      <c r="Y2304" s="120">
        <v>43559</v>
      </c>
      <c r="Z2304" s="121">
        <v>0.375</v>
      </c>
      <c r="AA2304" s="123" t="s">
        <v>661</v>
      </c>
      <c r="AB2304" s="117" t="s">
        <v>582</v>
      </c>
      <c r="AC2304" s="119" t="s">
        <v>398</v>
      </c>
      <c r="AD2304" s="119" t="s">
        <v>398</v>
      </c>
    </row>
    <row r="2305" spans="1:30">
      <c r="A2305" s="117">
        <v>2304</v>
      </c>
      <c r="B2305" s="123" t="s">
        <v>467</v>
      </c>
      <c r="C2305" s="117" t="s">
        <v>5</v>
      </c>
      <c r="D2305" s="117" t="s">
        <v>595</v>
      </c>
      <c r="E2305" s="117">
        <v>2304</v>
      </c>
      <c r="F2305" s="117" t="s">
        <v>923</v>
      </c>
      <c r="G2305" s="117" t="s">
        <v>591</v>
      </c>
      <c r="H2305" s="117" t="s">
        <v>1016</v>
      </c>
      <c r="I2305" s="117" t="s">
        <v>398</v>
      </c>
      <c r="J2305" s="117" t="s">
        <v>398</v>
      </c>
      <c r="K2305" s="117" t="s">
        <v>398</v>
      </c>
      <c r="L2305" s="117" t="s">
        <v>398</v>
      </c>
      <c r="M2305" s="117" t="s">
        <v>398</v>
      </c>
      <c r="N2305" s="117" t="s">
        <v>398</v>
      </c>
      <c r="O2305" s="125" t="s">
        <v>579</v>
      </c>
      <c r="P2305" s="117">
        <v>1</v>
      </c>
      <c r="Q2305" s="117" t="s">
        <v>398</v>
      </c>
      <c r="R2305" s="117" t="s">
        <v>398</v>
      </c>
      <c r="S2305" s="117" t="s">
        <v>398</v>
      </c>
      <c r="T2305" s="117" t="s">
        <v>398</v>
      </c>
      <c r="U2305" s="117" t="s">
        <v>398</v>
      </c>
      <c r="V2305" s="117" t="s">
        <v>398</v>
      </c>
      <c r="W2305" s="123">
        <v>55</v>
      </c>
      <c r="X2305" s="123" t="s">
        <v>906</v>
      </c>
      <c r="Y2305" s="120">
        <v>43559</v>
      </c>
      <c r="Z2305" s="121">
        <v>0.375</v>
      </c>
      <c r="AA2305" s="123" t="s">
        <v>661</v>
      </c>
      <c r="AB2305" s="117" t="s">
        <v>582</v>
      </c>
      <c r="AC2305" s="119" t="s">
        <v>398</v>
      </c>
      <c r="AD2305" s="119" t="s">
        <v>398</v>
      </c>
    </row>
    <row r="2306" spans="1:30">
      <c r="A2306" s="117">
        <v>2305</v>
      </c>
      <c r="B2306" s="123" t="s">
        <v>467</v>
      </c>
      <c r="C2306" s="117" t="s">
        <v>5</v>
      </c>
      <c r="D2306" s="117" t="s">
        <v>595</v>
      </c>
      <c r="E2306" s="117">
        <v>2305</v>
      </c>
      <c r="F2306" s="117" t="s">
        <v>923</v>
      </c>
      <c r="G2306" s="117" t="s">
        <v>591</v>
      </c>
      <c r="H2306" s="117" t="s">
        <v>1016</v>
      </c>
      <c r="I2306" s="117" t="s">
        <v>398</v>
      </c>
      <c r="J2306" s="117" t="s">
        <v>398</v>
      </c>
      <c r="K2306" s="117" t="s">
        <v>398</v>
      </c>
      <c r="L2306" s="117" t="s">
        <v>398</v>
      </c>
      <c r="M2306" s="117" t="s">
        <v>398</v>
      </c>
      <c r="N2306" s="117" t="s">
        <v>398</v>
      </c>
      <c r="O2306" s="125" t="s">
        <v>579</v>
      </c>
      <c r="P2306" s="117">
        <v>1</v>
      </c>
      <c r="Q2306" s="117" t="s">
        <v>398</v>
      </c>
      <c r="R2306" s="117" t="s">
        <v>398</v>
      </c>
      <c r="S2306" s="117" t="s">
        <v>398</v>
      </c>
      <c r="T2306" s="117" t="s">
        <v>398</v>
      </c>
      <c r="U2306" s="117" t="s">
        <v>398</v>
      </c>
      <c r="V2306" s="117" t="s">
        <v>398</v>
      </c>
      <c r="W2306" s="123">
        <v>55</v>
      </c>
      <c r="X2306" s="123" t="s">
        <v>906</v>
      </c>
      <c r="Y2306" s="120">
        <v>43559</v>
      </c>
      <c r="Z2306" s="121">
        <v>0.375</v>
      </c>
      <c r="AA2306" s="123" t="s">
        <v>661</v>
      </c>
      <c r="AB2306" s="117" t="s">
        <v>582</v>
      </c>
      <c r="AC2306" s="119" t="s">
        <v>398</v>
      </c>
      <c r="AD2306" s="119" t="s">
        <v>398</v>
      </c>
    </row>
    <row r="2307" spans="1:30">
      <c r="A2307" s="117">
        <v>2306</v>
      </c>
      <c r="B2307" s="123" t="s">
        <v>467</v>
      </c>
      <c r="C2307" s="117" t="s">
        <v>5</v>
      </c>
      <c r="D2307" s="117" t="s">
        <v>595</v>
      </c>
      <c r="E2307" s="117">
        <v>2306</v>
      </c>
      <c r="F2307" s="117" t="s">
        <v>923</v>
      </c>
      <c r="G2307" s="117" t="s">
        <v>591</v>
      </c>
      <c r="H2307" s="117" t="s">
        <v>1016</v>
      </c>
      <c r="I2307" s="117" t="s">
        <v>398</v>
      </c>
      <c r="J2307" s="117" t="s">
        <v>398</v>
      </c>
      <c r="K2307" s="117" t="s">
        <v>398</v>
      </c>
      <c r="L2307" s="117" t="s">
        <v>398</v>
      </c>
      <c r="M2307" s="117" t="s">
        <v>398</v>
      </c>
      <c r="N2307" s="117" t="s">
        <v>398</v>
      </c>
      <c r="O2307" s="125" t="s">
        <v>579</v>
      </c>
      <c r="P2307" s="117">
        <v>1</v>
      </c>
      <c r="Q2307" s="117" t="s">
        <v>398</v>
      </c>
      <c r="R2307" s="117" t="s">
        <v>398</v>
      </c>
      <c r="S2307" s="117" t="s">
        <v>398</v>
      </c>
      <c r="T2307" s="117" t="s">
        <v>398</v>
      </c>
      <c r="U2307" s="117" t="s">
        <v>398</v>
      </c>
      <c r="V2307" s="117" t="s">
        <v>398</v>
      </c>
      <c r="W2307" s="123">
        <v>55</v>
      </c>
      <c r="X2307" s="123" t="s">
        <v>906</v>
      </c>
      <c r="Y2307" s="120">
        <v>43559</v>
      </c>
      <c r="Z2307" s="121">
        <v>0.375</v>
      </c>
      <c r="AA2307" s="123" t="s">
        <v>661</v>
      </c>
      <c r="AB2307" s="117" t="s">
        <v>582</v>
      </c>
      <c r="AC2307" s="119" t="s">
        <v>398</v>
      </c>
      <c r="AD2307" s="119" t="s">
        <v>398</v>
      </c>
    </row>
    <row r="2308" spans="1:30">
      <c r="A2308" s="117">
        <v>2307</v>
      </c>
      <c r="B2308" s="123" t="s">
        <v>467</v>
      </c>
      <c r="C2308" s="117" t="s">
        <v>5</v>
      </c>
      <c r="D2308" s="117" t="s">
        <v>595</v>
      </c>
      <c r="E2308" s="117">
        <v>2307</v>
      </c>
      <c r="F2308" s="117" t="s">
        <v>923</v>
      </c>
      <c r="G2308" s="117" t="s">
        <v>591</v>
      </c>
      <c r="H2308" s="117" t="s">
        <v>1016</v>
      </c>
      <c r="I2308" s="117" t="s">
        <v>398</v>
      </c>
      <c r="J2308" s="117" t="s">
        <v>398</v>
      </c>
      <c r="K2308" s="117" t="s">
        <v>398</v>
      </c>
      <c r="L2308" s="117" t="s">
        <v>398</v>
      </c>
      <c r="M2308" s="117" t="s">
        <v>398</v>
      </c>
      <c r="N2308" s="117" t="s">
        <v>398</v>
      </c>
      <c r="O2308" s="125" t="s">
        <v>579</v>
      </c>
      <c r="P2308" s="117">
        <v>1</v>
      </c>
      <c r="Q2308" s="117" t="s">
        <v>398</v>
      </c>
      <c r="R2308" s="117" t="s">
        <v>398</v>
      </c>
      <c r="S2308" s="117" t="s">
        <v>398</v>
      </c>
      <c r="T2308" s="117" t="s">
        <v>398</v>
      </c>
      <c r="U2308" s="117" t="s">
        <v>398</v>
      </c>
      <c r="V2308" s="117" t="s">
        <v>398</v>
      </c>
      <c r="W2308" s="123">
        <v>55</v>
      </c>
      <c r="X2308" s="123" t="s">
        <v>906</v>
      </c>
      <c r="Y2308" s="120">
        <v>43559</v>
      </c>
      <c r="Z2308" s="121">
        <v>0.375</v>
      </c>
      <c r="AA2308" s="123" t="s">
        <v>661</v>
      </c>
      <c r="AB2308" s="117" t="s">
        <v>582</v>
      </c>
      <c r="AC2308" s="119" t="s">
        <v>398</v>
      </c>
      <c r="AD2308" s="119" t="s">
        <v>398</v>
      </c>
    </row>
    <row r="2309" spans="1:30">
      <c r="A2309" s="117">
        <v>2308</v>
      </c>
      <c r="B2309" s="123" t="s">
        <v>467</v>
      </c>
      <c r="C2309" s="117" t="s">
        <v>5</v>
      </c>
      <c r="D2309" s="117" t="s">
        <v>595</v>
      </c>
      <c r="E2309" s="117">
        <v>2308</v>
      </c>
      <c r="F2309" s="117" t="s">
        <v>923</v>
      </c>
      <c r="G2309" s="117" t="s">
        <v>591</v>
      </c>
      <c r="H2309" s="117" t="s">
        <v>1016</v>
      </c>
      <c r="I2309" s="117" t="s">
        <v>398</v>
      </c>
      <c r="J2309" s="117" t="s">
        <v>398</v>
      </c>
      <c r="K2309" s="117" t="s">
        <v>398</v>
      </c>
      <c r="L2309" s="117" t="s">
        <v>398</v>
      </c>
      <c r="M2309" s="117" t="s">
        <v>398</v>
      </c>
      <c r="N2309" s="117" t="s">
        <v>398</v>
      </c>
      <c r="O2309" s="125" t="s">
        <v>579</v>
      </c>
      <c r="P2309" s="117">
        <v>1</v>
      </c>
      <c r="Q2309" s="117" t="s">
        <v>398</v>
      </c>
      <c r="R2309" s="117" t="s">
        <v>398</v>
      </c>
      <c r="S2309" s="117" t="s">
        <v>398</v>
      </c>
      <c r="T2309" s="117" t="s">
        <v>398</v>
      </c>
      <c r="U2309" s="117" t="s">
        <v>398</v>
      </c>
      <c r="V2309" s="117" t="s">
        <v>398</v>
      </c>
      <c r="W2309" s="123">
        <v>55</v>
      </c>
      <c r="X2309" s="123" t="s">
        <v>906</v>
      </c>
      <c r="Y2309" s="120">
        <v>43559</v>
      </c>
      <c r="Z2309" s="121">
        <v>0.375</v>
      </c>
      <c r="AA2309" s="123" t="s">
        <v>661</v>
      </c>
      <c r="AB2309" s="117" t="s">
        <v>582</v>
      </c>
      <c r="AC2309" s="119" t="s">
        <v>398</v>
      </c>
      <c r="AD2309" s="119" t="s">
        <v>398</v>
      </c>
    </row>
    <row r="2310" spans="1:30">
      <c r="A2310" s="117">
        <v>2309</v>
      </c>
      <c r="B2310" s="123" t="s">
        <v>467</v>
      </c>
      <c r="C2310" s="117" t="s">
        <v>5</v>
      </c>
      <c r="D2310" s="117" t="s">
        <v>595</v>
      </c>
      <c r="E2310" s="117">
        <v>2309</v>
      </c>
      <c r="F2310" s="117" t="s">
        <v>923</v>
      </c>
      <c r="G2310" s="117" t="s">
        <v>591</v>
      </c>
      <c r="H2310" s="117" t="s">
        <v>1016</v>
      </c>
      <c r="I2310" s="117" t="s">
        <v>398</v>
      </c>
      <c r="J2310" s="117" t="s">
        <v>398</v>
      </c>
      <c r="K2310" s="117" t="s">
        <v>398</v>
      </c>
      <c r="L2310" s="117" t="s">
        <v>398</v>
      </c>
      <c r="M2310" s="117" t="s">
        <v>398</v>
      </c>
      <c r="N2310" s="117" t="s">
        <v>398</v>
      </c>
      <c r="O2310" s="125" t="s">
        <v>579</v>
      </c>
      <c r="P2310" s="117">
        <v>1</v>
      </c>
      <c r="Q2310" s="117" t="s">
        <v>398</v>
      </c>
      <c r="R2310" s="117" t="s">
        <v>398</v>
      </c>
      <c r="S2310" s="117" t="s">
        <v>398</v>
      </c>
      <c r="T2310" s="117" t="s">
        <v>398</v>
      </c>
      <c r="U2310" s="117" t="s">
        <v>398</v>
      </c>
      <c r="V2310" s="117" t="s">
        <v>398</v>
      </c>
      <c r="W2310" s="123">
        <v>55</v>
      </c>
      <c r="X2310" s="123" t="s">
        <v>906</v>
      </c>
      <c r="Y2310" s="120">
        <v>43559</v>
      </c>
      <c r="Z2310" s="121">
        <v>0.375</v>
      </c>
      <c r="AA2310" s="123" t="s">
        <v>661</v>
      </c>
      <c r="AB2310" s="117" t="s">
        <v>582</v>
      </c>
      <c r="AC2310" s="119" t="s">
        <v>398</v>
      </c>
      <c r="AD2310" s="119" t="s">
        <v>398</v>
      </c>
    </row>
    <row r="2311" spans="1:30">
      <c r="A2311" s="117">
        <v>2310</v>
      </c>
      <c r="B2311" s="123" t="s">
        <v>467</v>
      </c>
      <c r="C2311" s="117" t="s">
        <v>5</v>
      </c>
      <c r="D2311" s="117" t="s">
        <v>595</v>
      </c>
      <c r="E2311" s="117">
        <v>2310</v>
      </c>
      <c r="F2311" s="117" t="s">
        <v>923</v>
      </c>
      <c r="G2311" s="117" t="s">
        <v>591</v>
      </c>
      <c r="H2311" s="117" t="s">
        <v>1016</v>
      </c>
      <c r="I2311" s="117" t="s">
        <v>398</v>
      </c>
      <c r="J2311" s="117" t="s">
        <v>398</v>
      </c>
      <c r="K2311" s="117" t="s">
        <v>398</v>
      </c>
      <c r="L2311" s="117" t="s">
        <v>398</v>
      </c>
      <c r="M2311" s="117" t="s">
        <v>398</v>
      </c>
      <c r="N2311" s="117" t="s">
        <v>398</v>
      </c>
      <c r="O2311" s="125" t="s">
        <v>579</v>
      </c>
      <c r="P2311" s="117">
        <v>1</v>
      </c>
      <c r="Q2311" s="117" t="s">
        <v>398</v>
      </c>
      <c r="R2311" s="117" t="s">
        <v>398</v>
      </c>
      <c r="S2311" s="117" t="s">
        <v>398</v>
      </c>
      <c r="T2311" s="117" t="s">
        <v>398</v>
      </c>
      <c r="U2311" s="117" t="s">
        <v>398</v>
      </c>
      <c r="V2311" s="117" t="s">
        <v>398</v>
      </c>
      <c r="W2311" s="123">
        <v>55</v>
      </c>
      <c r="X2311" s="123" t="s">
        <v>906</v>
      </c>
      <c r="Y2311" s="120">
        <v>43559</v>
      </c>
      <c r="Z2311" s="121">
        <v>0.375</v>
      </c>
      <c r="AA2311" s="123" t="s">
        <v>661</v>
      </c>
      <c r="AB2311" s="117" t="s">
        <v>582</v>
      </c>
      <c r="AC2311" s="119" t="s">
        <v>398</v>
      </c>
      <c r="AD2311" s="119" t="s">
        <v>398</v>
      </c>
    </row>
    <row r="2312" spans="1:30">
      <c r="A2312" s="117">
        <v>2311</v>
      </c>
      <c r="B2312" s="123" t="s">
        <v>467</v>
      </c>
      <c r="C2312" s="117" t="s">
        <v>5</v>
      </c>
      <c r="D2312" s="117" t="s">
        <v>595</v>
      </c>
      <c r="E2312" s="117">
        <v>2311</v>
      </c>
      <c r="F2312" s="117" t="s">
        <v>923</v>
      </c>
      <c r="G2312" s="117" t="s">
        <v>591</v>
      </c>
      <c r="H2312" s="117" t="s">
        <v>1016</v>
      </c>
      <c r="I2312" s="117" t="s">
        <v>398</v>
      </c>
      <c r="J2312" s="117" t="s">
        <v>398</v>
      </c>
      <c r="K2312" s="117" t="s">
        <v>398</v>
      </c>
      <c r="L2312" s="117" t="s">
        <v>398</v>
      </c>
      <c r="M2312" s="117" t="s">
        <v>398</v>
      </c>
      <c r="N2312" s="117" t="s">
        <v>398</v>
      </c>
      <c r="O2312" s="125" t="s">
        <v>579</v>
      </c>
      <c r="P2312" s="117">
        <v>1</v>
      </c>
      <c r="Q2312" s="117" t="s">
        <v>398</v>
      </c>
      <c r="R2312" s="117" t="s">
        <v>398</v>
      </c>
      <c r="S2312" s="117" t="s">
        <v>398</v>
      </c>
      <c r="T2312" s="117" t="s">
        <v>398</v>
      </c>
      <c r="U2312" s="117" t="s">
        <v>398</v>
      </c>
      <c r="V2312" s="117" t="s">
        <v>398</v>
      </c>
      <c r="W2312" s="123">
        <v>55</v>
      </c>
      <c r="X2312" s="123" t="s">
        <v>906</v>
      </c>
      <c r="Y2312" s="120">
        <v>43559</v>
      </c>
      <c r="Z2312" s="121">
        <v>0.375</v>
      </c>
      <c r="AA2312" s="123" t="s">
        <v>661</v>
      </c>
      <c r="AB2312" s="117" t="s">
        <v>582</v>
      </c>
      <c r="AC2312" s="119" t="s">
        <v>398</v>
      </c>
      <c r="AD2312" s="119" t="s">
        <v>398</v>
      </c>
    </row>
    <row r="2313" spans="1:30">
      <c r="A2313" s="117">
        <v>2312</v>
      </c>
      <c r="B2313" s="123" t="s">
        <v>467</v>
      </c>
      <c r="C2313" s="117" t="s">
        <v>5</v>
      </c>
      <c r="D2313" s="117" t="s">
        <v>595</v>
      </c>
      <c r="E2313" s="117">
        <v>2312</v>
      </c>
      <c r="F2313" s="117" t="s">
        <v>923</v>
      </c>
      <c r="G2313" s="117" t="s">
        <v>591</v>
      </c>
      <c r="H2313" s="117" t="s">
        <v>1016</v>
      </c>
      <c r="I2313" s="117" t="s">
        <v>398</v>
      </c>
      <c r="J2313" s="117" t="s">
        <v>398</v>
      </c>
      <c r="K2313" s="117" t="s">
        <v>398</v>
      </c>
      <c r="L2313" s="117" t="s">
        <v>398</v>
      </c>
      <c r="M2313" s="117" t="s">
        <v>398</v>
      </c>
      <c r="N2313" s="117" t="s">
        <v>398</v>
      </c>
      <c r="O2313" s="125" t="s">
        <v>579</v>
      </c>
      <c r="P2313" s="117">
        <v>1</v>
      </c>
      <c r="Q2313" s="117" t="s">
        <v>398</v>
      </c>
      <c r="R2313" s="117" t="s">
        <v>398</v>
      </c>
      <c r="S2313" s="117" t="s">
        <v>398</v>
      </c>
      <c r="T2313" s="117" t="s">
        <v>398</v>
      </c>
      <c r="U2313" s="117" t="s">
        <v>398</v>
      </c>
      <c r="V2313" s="117" t="s">
        <v>398</v>
      </c>
      <c r="W2313" s="123">
        <v>55</v>
      </c>
      <c r="X2313" s="123" t="s">
        <v>906</v>
      </c>
      <c r="Y2313" s="120">
        <v>43559</v>
      </c>
      <c r="Z2313" s="121">
        <v>0.375</v>
      </c>
      <c r="AA2313" s="123" t="s">
        <v>661</v>
      </c>
      <c r="AB2313" s="117" t="s">
        <v>582</v>
      </c>
      <c r="AC2313" s="119" t="s">
        <v>398</v>
      </c>
      <c r="AD2313" s="119" t="s">
        <v>398</v>
      </c>
    </row>
    <row r="2314" spans="1:30">
      <c r="A2314" s="117">
        <v>2313</v>
      </c>
      <c r="B2314" s="123" t="s">
        <v>467</v>
      </c>
      <c r="C2314" s="117" t="s">
        <v>5</v>
      </c>
      <c r="D2314" s="117" t="s">
        <v>595</v>
      </c>
      <c r="E2314" s="117">
        <v>2313</v>
      </c>
      <c r="F2314" s="117" t="s">
        <v>923</v>
      </c>
      <c r="G2314" s="117" t="s">
        <v>591</v>
      </c>
      <c r="H2314" s="117" t="s">
        <v>1016</v>
      </c>
      <c r="I2314" s="117" t="s">
        <v>398</v>
      </c>
      <c r="J2314" s="117" t="s">
        <v>398</v>
      </c>
      <c r="K2314" s="117" t="s">
        <v>398</v>
      </c>
      <c r="L2314" s="117" t="s">
        <v>398</v>
      </c>
      <c r="M2314" s="117" t="s">
        <v>398</v>
      </c>
      <c r="N2314" s="117" t="s">
        <v>398</v>
      </c>
      <c r="O2314" s="125" t="s">
        <v>579</v>
      </c>
      <c r="P2314" s="117">
        <v>1</v>
      </c>
      <c r="Q2314" s="117" t="s">
        <v>398</v>
      </c>
      <c r="R2314" s="117" t="s">
        <v>398</v>
      </c>
      <c r="S2314" s="117" t="s">
        <v>398</v>
      </c>
      <c r="T2314" s="117" t="s">
        <v>398</v>
      </c>
      <c r="U2314" s="117" t="s">
        <v>398</v>
      </c>
      <c r="V2314" s="117" t="s">
        <v>398</v>
      </c>
      <c r="W2314" s="123">
        <v>55</v>
      </c>
      <c r="X2314" s="123" t="s">
        <v>906</v>
      </c>
      <c r="Y2314" s="120">
        <v>43559</v>
      </c>
      <c r="Z2314" s="121">
        <v>0.375</v>
      </c>
      <c r="AA2314" s="123" t="s">
        <v>661</v>
      </c>
      <c r="AB2314" s="117" t="s">
        <v>582</v>
      </c>
      <c r="AC2314" s="119" t="s">
        <v>398</v>
      </c>
      <c r="AD2314" s="119" t="s">
        <v>398</v>
      </c>
    </row>
    <row r="2315" spans="1:30">
      <c r="A2315" s="117">
        <v>2314</v>
      </c>
      <c r="B2315" s="123" t="s">
        <v>467</v>
      </c>
      <c r="C2315" s="117" t="s">
        <v>5</v>
      </c>
      <c r="D2315" s="117" t="s">
        <v>595</v>
      </c>
      <c r="E2315" s="117">
        <v>2314</v>
      </c>
      <c r="F2315" s="117" t="s">
        <v>923</v>
      </c>
      <c r="G2315" s="117" t="s">
        <v>591</v>
      </c>
      <c r="H2315" s="117" t="s">
        <v>1016</v>
      </c>
      <c r="I2315" s="117" t="s">
        <v>398</v>
      </c>
      <c r="J2315" s="117" t="s">
        <v>398</v>
      </c>
      <c r="K2315" s="117" t="s">
        <v>398</v>
      </c>
      <c r="L2315" s="117" t="s">
        <v>398</v>
      </c>
      <c r="M2315" s="117" t="s">
        <v>398</v>
      </c>
      <c r="N2315" s="117" t="s">
        <v>398</v>
      </c>
      <c r="O2315" s="125" t="s">
        <v>579</v>
      </c>
      <c r="P2315" s="117">
        <v>1</v>
      </c>
      <c r="Q2315" s="117" t="s">
        <v>398</v>
      </c>
      <c r="R2315" s="117" t="s">
        <v>398</v>
      </c>
      <c r="S2315" s="117" t="s">
        <v>398</v>
      </c>
      <c r="T2315" s="117" t="s">
        <v>398</v>
      </c>
      <c r="U2315" s="117" t="s">
        <v>398</v>
      </c>
      <c r="V2315" s="117" t="s">
        <v>398</v>
      </c>
      <c r="W2315" s="123">
        <v>55</v>
      </c>
      <c r="X2315" s="123" t="s">
        <v>906</v>
      </c>
      <c r="Y2315" s="120">
        <v>43559</v>
      </c>
      <c r="Z2315" s="121">
        <v>0.375</v>
      </c>
      <c r="AA2315" s="123" t="s">
        <v>661</v>
      </c>
      <c r="AB2315" s="117" t="s">
        <v>582</v>
      </c>
      <c r="AC2315" s="119" t="s">
        <v>398</v>
      </c>
      <c r="AD2315" s="119" t="s">
        <v>398</v>
      </c>
    </row>
    <row r="2316" spans="1:30">
      <c r="A2316" s="117">
        <v>2315</v>
      </c>
      <c r="B2316" s="123" t="s">
        <v>467</v>
      </c>
      <c r="C2316" s="117" t="s">
        <v>5</v>
      </c>
      <c r="D2316" s="117" t="s">
        <v>595</v>
      </c>
      <c r="E2316" s="117">
        <v>2315</v>
      </c>
      <c r="F2316" s="117" t="s">
        <v>923</v>
      </c>
      <c r="G2316" s="117" t="s">
        <v>591</v>
      </c>
      <c r="H2316" s="117" t="s">
        <v>1016</v>
      </c>
      <c r="I2316" s="117" t="s">
        <v>398</v>
      </c>
      <c r="J2316" s="117" t="s">
        <v>398</v>
      </c>
      <c r="K2316" s="117" t="s">
        <v>398</v>
      </c>
      <c r="L2316" s="117" t="s">
        <v>398</v>
      </c>
      <c r="M2316" s="117" t="s">
        <v>398</v>
      </c>
      <c r="N2316" s="117" t="s">
        <v>398</v>
      </c>
      <c r="O2316" s="125" t="s">
        <v>579</v>
      </c>
      <c r="P2316" s="117">
        <v>1</v>
      </c>
      <c r="Q2316" s="117" t="s">
        <v>398</v>
      </c>
      <c r="R2316" s="117" t="s">
        <v>398</v>
      </c>
      <c r="S2316" s="117" t="s">
        <v>398</v>
      </c>
      <c r="T2316" s="117" t="s">
        <v>398</v>
      </c>
      <c r="U2316" s="117" t="s">
        <v>398</v>
      </c>
      <c r="V2316" s="117" t="s">
        <v>398</v>
      </c>
      <c r="W2316" s="123">
        <v>55</v>
      </c>
      <c r="X2316" s="123" t="s">
        <v>906</v>
      </c>
      <c r="Y2316" s="120">
        <v>43559</v>
      </c>
      <c r="Z2316" s="121">
        <v>0.375</v>
      </c>
      <c r="AA2316" s="123" t="s">
        <v>661</v>
      </c>
      <c r="AB2316" s="117" t="s">
        <v>582</v>
      </c>
      <c r="AC2316" s="119" t="s">
        <v>398</v>
      </c>
      <c r="AD2316" s="119" t="s">
        <v>398</v>
      </c>
    </row>
    <row r="2317" spans="1:30">
      <c r="A2317" s="117">
        <v>2316</v>
      </c>
      <c r="B2317" s="123" t="s">
        <v>467</v>
      </c>
      <c r="C2317" s="117" t="s">
        <v>5</v>
      </c>
      <c r="D2317" s="117" t="s">
        <v>595</v>
      </c>
      <c r="E2317" s="117">
        <v>2316</v>
      </c>
      <c r="F2317" s="117" t="s">
        <v>923</v>
      </c>
      <c r="G2317" s="117" t="s">
        <v>591</v>
      </c>
      <c r="H2317" s="117" t="s">
        <v>1016</v>
      </c>
      <c r="I2317" s="117" t="s">
        <v>398</v>
      </c>
      <c r="J2317" s="117" t="s">
        <v>398</v>
      </c>
      <c r="K2317" s="117" t="s">
        <v>398</v>
      </c>
      <c r="L2317" s="117" t="s">
        <v>398</v>
      </c>
      <c r="M2317" s="117" t="s">
        <v>398</v>
      </c>
      <c r="N2317" s="117" t="s">
        <v>398</v>
      </c>
      <c r="O2317" s="125" t="s">
        <v>579</v>
      </c>
      <c r="P2317" s="117">
        <v>1</v>
      </c>
      <c r="Q2317" s="117" t="s">
        <v>398</v>
      </c>
      <c r="R2317" s="117" t="s">
        <v>398</v>
      </c>
      <c r="S2317" s="117" t="s">
        <v>398</v>
      </c>
      <c r="T2317" s="117" t="s">
        <v>398</v>
      </c>
      <c r="U2317" s="117" t="s">
        <v>398</v>
      </c>
      <c r="V2317" s="117" t="s">
        <v>398</v>
      </c>
      <c r="W2317" s="123">
        <v>55</v>
      </c>
      <c r="X2317" s="123" t="s">
        <v>906</v>
      </c>
      <c r="Y2317" s="120">
        <v>43559</v>
      </c>
      <c r="Z2317" s="121">
        <v>0.375</v>
      </c>
      <c r="AA2317" s="123" t="s">
        <v>661</v>
      </c>
      <c r="AB2317" s="117" t="s">
        <v>582</v>
      </c>
      <c r="AC2317" s="119" t="s">
        <v>398</v>
      </c>
      <c r="AD2317" s="119" t="s">
        <v>398</v>
      </c>
    </row>
    <row r="2318" spans="1:30">
      <c r="A2318" s="117">
        <v>2317</v>
      </c>
      <c r="B2318" s="123" t="s">
        <v>467</v>
      </c>
      <c r="C2318" s="117" t="s">
        <v>5</v>
      </c>
      <c r="D2318" s="117" t="s">
        <v>595</v>
      </c>
      <c r="E2318" s="117">
        <v>2317</v>
      </c>
      <c r="F2318" s="117" t="s">
        <v>923</v>
      </c>
      <c r="G2318" s="117" t="s">
        <v>591</v>
      </c>
      <c r="H2318" s="117" t="s">
        <v>1016</v>
      </c>
      <c r="I2318" s="117" t="s">
        <v>398</v>
      </c>
      <c r="J2318" s="117" t="s">
        <v>398</v>
      </c>
      <c r="K2318" s="117" t="s">
        <v>398</v>
      </c>
      <c r="L2318" s="117" t="s">
        <v>398</v>
      </c>
      <c r="M2318" s="117" t="s">
        <v>398</v>
      </c>
      <c r="N2318" s="117" t="s">
        <v>398</v>
      </c>
      <c r="O2318" s="125" t="s">
        <v>579</v>
      </c>
      <c r="P2318" s="117">
        <v>1</v>
      </c>
      <c r="Q2318" s="117" t="s">
        <v>398</v>
      </c>
      <c r="R2318" s="117" t="s">
        <v>398</v>
      </c>
      <c r="S2318" s="117" t="s">
        <v>398</v>
      </c>
      <c r="T2318" s="117" t="s">
        <v>398</v>
      </c>
      <c r="U2318" s="117" t="s">
        <v>398</v>
      </c>
      <c r="V2318" s="117" t="s">
        <v>398</v>
      </c>
      <c r="W2318" s="123">
        <v>55</v>
      </c>
      <c r="X2318" s="123" t="s">
        <v>906</v>
      </c>
      <c r="Y2318" s="120">
        <v>43559</v>
      </c>
      <c r="Z2318" s="121">
        <v>0.375</v>
      </c>
      <c r="AA2318" s="123" t="s">
        <v>661</v>
      </c>
      <c r="AB2318" s="117" t="s">
        <v>582</v>
      </c>
      <c r="AC2318" s="119" t="s">
        <v>398</v>
      </c>
      <c r="AD2318" s="119" t="s">
        <v>398</v>
      </c>
    </row>
    <row r="2319" spans="1:30">
      <c r="A2319" s="117">
        <v>2318</v>
      </c>
      <c r="B2319" s="123" t="s">
        <v>467</v>
      </c>
      <c r="C2319" s="117" t="s">
        <v>5</v>
      </c>
      <c r="D2319" s="117" t="s">
        <v>595</v>
      </c>
      <c r="E2319" s="117">
        <v>2318</v>
      </c>
      <c r="F2319" s="117" t="s">
        <v>923</v>
      </c>
      <c r="G2319" s="117" t="s">
        <v>591</v>
      </c>
      <c r="H2319" s="117" t="s">
        <v>1016</v>
      </c>
      <c r="I2319" s="117" t="s">
        <v>398</v>
      </c>
      <c r="J2319" s="117" t="s">
        <v>398</v>
      </c>
      <c r="K2319" s="117" t="s">
        <v>398</v>
      </c>
      <c r="L2319" s="117" t="s">
        <v>398</v>
      </c>
      <c r="M2319" s="117" t="s">
        <v>398</v>
      </c>
      <c r="N2319" s="117" t="s">
        <v>398</v>
      </c>
      <c r="O2319" s="125" t="s">
        <v>579</v>
      </c>
      <c r="P2319" s="117">
        <v>1</v>
      </c>
      <c r="Q2319" s="117" t="s">
        <v>398</v>
      </c>
      <c r="R2319" s="117" t="s">
        <v>398</v>
      </c>
      <c r="S2319" s="117" t="s">
        <v>398</v>
      </c>
      <c r="T2319" s="117" t="s">
        <v>398</v>
      </c>
      <c r="U2319" s="117" t="s">
        <v>398</v>
      </c>
      <c r="V2319" s="117" t="s">
        <v>398</v>
      </c>
      <c r="W2319" s="123">
        <v>55</v>
      </c>
      <c r="X2319" s="123" t="s">
        <v>906</v>
      </c>
      <c r="Y2319" s="120">
        <v>43559</v>
      </c>
      <c r="Z2319" s="121">
        <v>0.375</v>
      </c>
      <c r="AA2319" s="123" t="s">
        <v>661</v>
      </c>
      <c r="AB2319" s="117" t="s">
        <v>582</v>
      </c>
      <c r="AC2319" s="119" t="s">
        <v>398</v>
      </c>
      <c r="AD2319" s="119" t="s">
        <v>398</v>
      </c>
    </row>
    <row r="2320" spans="1:30">
      <c r="A2320" s="117">
        <v>2319</v>
      </c>
      <c r="B2320" s="123" t="s">
        <v>467</v>
      </c>
      <c r="C2320" s="117" t="s">
        <v>5</v>
      </c>
      <c r="D2320" s="117" t="s">
        <v>595</v>
      </c>
      <c r="E2320" s="117">
        <v>2319</v>
      </c>
      <c r="F2320" s="117" t="s">
        <v>923</v>
      </c>
      <c r="G2320" s="117" t="s">
        <v>591</v>
      </c>
      <c r="H2320" s="117" t="s">
        <v>1016</v>
      </c>
      <c r="I2320" s="117" t="s">
        <v>398</v>
      </c>
      <c r="J2320" s="117" t="s">
        <v>398</v>
      </c>
      <c r="K2320" s="117" t="s">
        <v>398</v>
      </c>
      <c r="L2320" s="117" t="s">
        <v>398</v>
      </c>
      <c r="M2320" s="117" t="s">
        <v>398</v>
      </c>
      <c r="N2320" s="117" t="s">
        <v>398</v>
      </c>
      <c r="O2320" s="125" t="s">
        <v>579</v>
      </c>
      <c r="P2320" s="117">
        <v>1</v>
      </c>
      <c r="Q2320" s="117" t="s">
        <v>398</v>
      </c>
      <c r="R2320" s="117" t="s">
        <v>398</v>
      </c>
      <c r="S2320" s="117" t="s">
        <v>398</v>
      </c>
      <c r="T2320" s="117" t="s">
        <v>398</v>
      </c>
      <c r="U2320" s="117" t="s">
        <v>398</v>
      </c>
      <c r="V2320" s="117" t="s">
        <v>398</v>
      </c>
      <c r="W2320" s="123">
        <v>55</v>
      </c>
      <c r="X2320" s="123" t="s">
        <v>906</v>
      </c>
      <c r="Y2320" s="120">
        <v>43559</v>
      </c>
      <c r="Z2320" s="121">
        <v>0.375</v>
      </c>
      <c r="AA2320" s="123" t="s">
        <v>661</v>
      </c>
      <c r="AB2320" s="117" t="s">
        <v>582</v>
      </c>
      <c r="AC2320" s="119" t="s">
        <v>398</v>
      </c>
      <c r="AD2320" s="119" t="s">
        <v>398</v>
      </c>
    </row>
    <row r="2321" spans="1:30">
      <c r="A2321" s="117">
        <v>2320</v>
      </c>
      <c r="B2321" s="123" t="s">
        <v>467</v>
      </c>
      <c r="C2321" s="117" t="s">
        <v>5</v>
      </c>
      <c r="D2321" s="117" t="s">
        <v>595</v>
      </c>
      <c r="E2321" s="117">
        <v>2320</v>
      </c>
      <c r="F2321" s="117" t="s">
        <v>923</v>
      </c>
      <c r="G2321" s="117" t="s">
        <v>591</v>
      </c>
      <c r="H2321" s="117" t="s">
        <v>1016</v>
      </c>
      <c r="I2321" s="117" t="s">
        <v>398</v>
      </c>
      <c r="J2321" s="117" t="s">
        <v>398</v>
      </c>
      <c r="K2321" s="117" t="s">
        <v>398</v>
      </c>
      <c r="L2321" s="117" t="s">
        <v>398</v>
      </c>
      <c r="M2321" s="117" t="s">
        <v>398</v>
      </c>
      <c r="N2321" s="117" t="s">
        <v>398</v>
      </c>
      <c r="O2321" s="125" t="s">
        <v>579</v>
      </c>
      <c r="P2321" s="117">
        <v>1</v>
      </c>
      <c r="Q2321" s="117" t="s">
        <v>398</v>
      </c>
      <c r="R2321" s="117" t="s">
        <v>398</v>
      </c>
      <c r="S2321" s="117" t="s">
        <v>398</v>
      </c>
      <c r="T2321" s="117" t="s">
        <v>398</v>
      </c>
      <c r="U2321" s="117" t="s">
        <v>398</v>
      </c>
      <c r="V2321" s="117" t="s">
        <v>398</v>
      </c>
      <c r="W2321" s="123">
        <v>55</v>
      </c>
      <c r="X2321" s="123" t="s">
        <v>906</v>
      </c>
      <c r="Y2321" s="120">
        <v>43559</v>
      </c>
      <c r="Z2321" s="121">
        <v>0.375</v>
      </c>
      <c r="AA2321" s="123" t="s">
        <v>661</v>
      </c>
      <c r="AB2321" s="117" t="s">
        <v>582</v>
      </c>
      <c r="AC2321" s="119" t="s">
        <v>398</v>
      </c>
      <c r="AD2321" s="119" t="s">
        <v>398</v>
      </c>
    </row>
    <row r="2322" spans="1:30">
      <c r="A2322" s="117">
        <v>2321</v>
      </c>
      <c r="B2322" s="123" t="s">
        <v>467</v>
      </c>
      <c r="C2322" s="117" t="s">
        <v>5</v>
      </c>
      <c r="D2322" s="117" t="s">
        <v>595</v>
      </c>
      <c r="E2322" s="117">
        <v>2321</v>
      </c>
      <c r="F2322" s="117" t="s">
        <v>923</v>
      </c>
      <c r="G2322" s="117" t="s">
        <v>591</v>
      </c>
      <c r="H2322" s="117" t="s">
        <v>1016</v>
      </c>
      <c r="I2322" s="117" t="s">
        <v>398</v>
      </c>
      <c r="J2322" s="117" t="s">
        <v>398</v>
      </c>
      <c r="K2322" s="117" t="s">
        <v>398</v>
      </c>
      <c r="L2322" s="117" t="s">
        <v>398</v>
      </c>
      <c r="M2322" s="117" t="s">
        <v>398</v>
      </c>
      <c r="N2322" s="117" t="s">
        <v>398</v>
      </c>
      <c r="O2322" s="125" t="s">
        <v>579</v>
      </c>
      <c r="P2322" s="117">
        <v>1</v>
      </c>
      <c r="Q2322" s="117" t="s">
        <v>398</v>
      </c>
      <c r="R2322" s="117" t="s">
        <v>398</v>
      </c>
      <c r="S2322" s="117" t="s">
        <v>398</v>
      </c>
      <c r="T2322" s="117" t="s">
        <v>398</v>
      </c>
      <c r="U2322" s="117" t="s">
        <v>398</v>
      </c>
      <c r="V2322" s="117" t="s">
        <v>398</v>
      </c>
      <c r="W2322" s="123">
        <v>55</v>
      </c>
      <c r="X2322" s="123" t="s">
        <v>906</v>
      </c>
      <c r="Y2322" s="120">
        <v>43559</v>
      </c>
      <c r="Z2322" s="121">
        <v>0.375</v>
      </c>
      <c r="AA2322" s="123" t="s">
        <v>661</v>
      </c>
      <c r="AB2322" s="117" t="s">
        <v>582</v>
      </c>
      <c r="AC2322" s="119" t="s">
        <v>398</v>
      </c>
      <c r="AD2322" s="119" t="s">
        <v>398</v>
      </c>
    </row>
    <row r="2323" spans="1:30">
      <c r="A2323" s="117">
        <v>2322</v>
      </c>
      <c r="B2323" s="123" t="s">
        <v>467</v>
      </c>
      <c r="C2323" s="117" t="s">
        <v>5</v>
      </c>
      <c r="D2323" s="117" t="s">
        <v>595</v>
      </c>
      <c r="E2323" s="117">
        <v>2322</v>
      </c>
      <c r="F2323" s="117" t="s">
        <v>923</v>
      </c>
      <c r="G2323" s="117" t="s">
        <v>591</v>
      </c>
      <c r="H2323" s="117" t="s">
        <v>1016</v>
      </c>
      <c r="I2323" s="117" t="s">
        <v>398</v>
      </c>
      <c r="J2323" s="117" t="s">
        <v>398</v>
      </c>
      <c r="K2323" s="117" t="s">
        <v>398</v>
      </c>
      <c r="L2323" s="117" t="s">
        <v>398</v>
      </c>
      <c r="M2323" s="117" t="s">
        <v>398</v>
      </c>
      <c r="N2323" s="117" t="s">
        <v>398</v>
      </c>
      <c r="O2323" s="125" t="s">
        <v>579</v>
      </c>
      <c r="P2323" s="117">
        <v>1</v>
      </c>
      <c r="Q2323" s="117" t="s">
        <v>398</v>
      </c>
      <c r="R2323" s="117" t="s">
        <v>398</v>
      </c>
      <c r="S2323" s="117" t="s">
        <v>398</v>
      </c>
      <c r="T2323" s="117" t="s">
        <v>398</v>
      </c>
      <c r="U2323" s="117" t="s">
        <v>398</v>
      </c>
      <c r="V2323" s="117" t="s">
        <v>398</v>
      </c>
      <c r="W2323" s="123">
        <v>55</v>
      </c>
      <c r="X2323" s="123" t="s">
        <v>906</v>
      </c>
      <c r="Y2323" s="120">
        <v>43559</v>
      </c>
      <c r="Z2323" s="121">
        <v>0.375</v>
      </c>
      <c r="AA2323" s="123" t="s">
        <v>661</v>
      </c>
      <c r="AB2323" s="117" t="s">
        <v>582</v>
      </c>
      <c r="AC2323" s="119" t="s">
        <v>398</v>
      </c>
      <c r="AD2323" s="119" t="s">
        <v>398</v>
      </c>
    </row>
    <row r="2324" spans="1:30">
      <c r="A2324" s="117">
        <v>2323</v>
      </c>
      <c r="B2324" s="123" t="s">
        <v>467</v>
      </c>
      <c r="C2324" s="117" t="s">
        <v>5</v>
      </c>
      <c r="D2324" s="117" t="s">
        <v>595</v>
      </c>
      <c r="E2324" s="117">
        <v>2323</v>
      </c>
      <c r="F2324" s="117" t="s">
        <v>923</v>
      </c>
      <c r="G2324" s="117" t="s">
        <v>591</v>
      </c>
      <c r="H2324" s="117" t="s">
        <v>1016</v>
      </c>
      <c r="I2324" s="117" t="s">
        <v>398</v>
      </c>
      <c r="J2324" s="117" t="s">
        <v>398</v>
      </c>
      <c r="K2324" s="117" t="s">
        <v>398</v>
      </c>
      <c r="L2324" s="117" t="s">
        <v>398</v>
      </c>
      <c r="M2324" s="117" t="s">
        <v>398</v>
      </c>
      <c r="N2324" s="117" t="s">
        <v>398</v>
      </c>
      <c r="O2324" s="125" t="s">
        <v>579</v>
      </c>
      <c r="P2324" s="117">
        <v>1</v>
      </c>
      <c r="Q2324" s="117" t="s">
        <v>398</v>
      </c>
      <c r="R2324" s="117" t="s">
        <v>398</v>
      </c>
      <c r="S2324" s="117" t="s">
        <v>398</v>
      </c>
      <c r="T2324" s="117" t="s">
        <v>398</v>
      </c>
      <c r="U2324" s="117" t="s">
        <v>398</v>
      </c>
      <c r="V2324" s="117" t="s">
        <v>398</v>
      </c>
      <c r="W2324" s="123">
        <v>55</v>
      </c>
      <c r="X2324" s="123" t="s">
        <v>906</v>
      </c>
      <c r="Y2324" s="120">
        <v>43559</v>
      </c>
      <c r="Z2324" s="121">
        <v>0.375</v>
      </c>
      <c r="AA2324" s="123" t="s">
        <v>661</v>
      </c>
      <c r="AB2324" s="117" t="s">
        <v>582</v>
      </c>
      <c r="AC2324" s="119" t="s">
        <v>398</v>
      </c>
      <c r="AD2324" s="119" t="s">
        <v>398</v>
      </c>
    </row>
    <row r="2325" spans="1:30">
      <c r="A2325" s="117">
        <v>2324</v>
      </c>
      <c r="B2325" s="123" t="s">
        <v>467</v>
      </c>
      <c r="C2325" s="117" t="s">
        <v>5</v>
      </c>
      <c r="D2325" s="117" t="s">
        <v>595</v>
      </c>
      <c r="E2325" s="117">
        <v>2324</v>
      </c>
      <c r="F2325" s="117" t="s">
        <v>923</v>
      </c>
      <c r="G2325" s="117" t="s">
        <v>591</v>
      </c>
      <c r="H2325" s="117" t="s">
        <v>1016</v>
      </c>
      <c r="I2325" s="117" t="s">
        <v>398</v>
      </c>
      <c r="J2325" s="117" t="s">
        <v>398</v>
      </c>
      <c r="K2325" s="117" t="s">
        <v>398</v>
      </c>
      <c r="L2325" s="117" t="s">
        <v>398</v>
      </c>
      <c r="M2325" s="117" t="s">
        <v>398</v>
      </c>
      <c r="N2325" s="117" t="s">
        <v>398</v>
      </c>
      <c r="O2325" s="125" t="s">
        <v>579</v>
      </c>
      <c r="P2325" s="117">
        <v>1</v>
      </c>
      <c r="Q2325" s="117" t="s">
        <v>398</v>
      </c>
      <c r="R2325" s="117" t="s">
        <v>398</v>
      </c>
      <c r="S2325" s="117" t="s">
        <v>398</v>
      </c>
      <c r="T2325" s="117" t="s">
        <v>398</v>
      </c>
      <c r="U2325" s="117" t="s">
        <v>398</v>
      </c>
      <c r="V2325" s="117" t="s">
        <v>398</v>
      </c>
      <c r="W2325" s="123">
        <v>55</v>
      </c>
      <c r="X2325" s="123" t="s">
        <v>906</v>
      </c>
      <c r="Y2325" s="120">
        <v>43559</v>
      </c>
      <c r="Z2325" s="121">
        <v>0.375</v>
      </c>
      <c r="AA2325" s="123" t="s">
        <v>661</v>
      </c>
      <c r="AB2325" s="117" t="s">
        <v>582</v>
      </c>
      <c r="AC2325" s="119" t="s">
        <v>398</v>
      </c>
      <c r="AD2325" s="119" t="s">
        <v>398</v>
      </c>
    </row>
    <row r="2326" spans="1:30">
      <c r="A2326" s="117">
        <v>2325</v>
      </c>
      <c r="B2326" s="123" t="s">
        <v>467</v>
      </c>
      <c r="C2326" s="117" t="s">
        <v>5</v>
      </c>
      <c r="D2326" s="117" t="s">
        <v>595</v>
      </c>
      <c r="E2326" s="117">
        <v>2325</v>
      </c>
      <c r="F2326" s="117" t="s">
        <v>923</v>
      </c>
      <c r="G2326" s="117" t="s">
        <v>591</v>
      </c>
      <c r="H2326" s="117" t="s">
        <v>1016</v>
      </c>
      <c r="I2326" s="117" t="s">
        <v>398</v>
      </c>
      <c r="J2326" s="117" t="s">
        <v>398</v>
      </c>
      <c r="K2326" s="117" t="s">
        <v>398</v>
      </c>
      <c r="L2326" s="117" t="s">
        <v>398</v>
      </c>
      <c r="M2326" s="117" t="s">
        <v>398</v>
      </c>
      <c r="N2326" s="117" t="s">
        <v>398</v>
      </c>
      <c r="O2326" s="125" t="s">
        <v>579</v>
      </c>
      <c r="P2326" s="117">
        <v>1</v>
      </c>
      <c r="Q2326" s="117" t="s">
        <v>398</v>
      </c>
      <c r="R2326" s="117" t="s">
        <v>398</v>
      </c>
      <c r="S2326" s="117" t="s">
        <v>398</v>
      </c>
      <c r="T2326" s="117" t="s">
        <v>398</v>
      </c>
      <c r="U2326" s="117" t="s">
        <v>398</v>
      </c>
      <c r="V2326" s="117" t="s">
        <v>398</v>
      </c>
      <c r="W2326" s="123">
        <v>55</v>
      </c>
      <c r="X2326" s="123" t="s">
        <v>906</v>
      </c>
      <c r="Y2326" s="120">
        <v>43559</v>
      </c>
      <c r="Z2326" s="121">
        <v>0.375</v>
      </c>
      <c r="AA2326" s="123" t="s">
        <v>661</v>
      </c>
      <c r="AB2326" s="117" t="s">
        <v>582</v>
      </c>
      <c r="AC2326" s="119" t="s">
        <v>398</v>
      </c>
      <c r="AD2326" s="119" t="s">
        <v>398</v>
      </c>
    </row>
    <row r="2327" spans="1:30">
      <c r="A2327" s="117">
        <v>2326</v>
      </c>
      <c r="B2327" s="123" t="s">
        <v>467</v>
      </c>
      <c r="C2327" s="117" t="s">
        <v>5</v>
      </c>
      <c r="D2327" s="117" t="s">
        <v>595</v>
      </c>
      <c r="E2327" s="117">
        <v>2326</v>
      </c>
      <c r="F2327" s="117" t="s">
        <v>923</v>
      </c>
      <c r="G2327" s="117" t="s">
        <v>591</v>
      </c>
      <c r="H2327" s="117" t="s">
        <v>1016</v>
      </c>
      <c r="I2327" s="117" t="s">
        <v>398</v>
      </c>
      <c r="J2327" s="117" t="s">
        <v>398</v>
      </c>
      <c r="K2327" s="117" t="s">
        <v>398</v>
      </c>
      <c r="L2327" s="117" t="s">
        <v>398</v>
      </c>
      <c r="M2327" s="117" t="s">
        <v>398</v>
      </c>
      <c r="N2327" s="117" t="s">
        <v>398</v>
      </c>
      <c r="O2327" s="125" t="s">
        <v>579</v>
      </c>
      <c r="P2327" s="117">
        <v>1</v>
      </c>
      <c r="Q2327" s="117" t="s">
        <v>398</v>
      </c>
      <c r="R2327" s="117" t="s">
        <v>398</v>
      </c>
      <c r="S2327" s="117" t="s">
        <v>398</v>
      </c>
      <c r="T2327" s="117" t="s">
        <v>398</v>
      </c>
      <c r="U2327" s="117" t="s">
        <v>398</v>
      </c>
      <c r="V2327" s="117" t="s">
        <v>398</v>
      </c>
      <c r="W2327" s="123">
        <v>55</v>
      </c>
      <c r="X2327" s="123" t="s">
        <v>906</v>
      </c>
      <c r="Y2327" s="120">
        <v>43559</v>
      </c>
      <c r="Z2327" s="121">
        <v>0.375</v>
      </c>
      <c r="AA2327" s="123" t="s">
        <v>661</v>
      </c>
      <c r="AB2327" s="117" t="s">
        <v>582</v>
      </c>
      <c r="AC2327" s="119" t="s">
        <v>398</v>
      </c>
      <c r="AD2327" s="119" t="s">
        <v>398</v>
      </c>
    </row>
    <row r="2328" spans="1:30">
      <c r="A2328" s="117">
        <v>2327</v>
      </c>
      <c r="B2328" s="123" t="s">
        <v>467</v>
      </c>
      <c r="C2328" s="117" t="s">
        <v>5</v>
      </c>
      <c r="D2328" s="117" t="s">
        <v>595</v>
      </c>
      <c r="E2328" s="117">
        <v>2327</v>
      </c>
      <c r="F2328" s="117" t="s">
        <v>923</v>
      </c>
      <c r="G2328" s="117" t="s">
        <v>591</v>
      </c>
      <c r="H2328" s="117" t="s">
        <v>1016</v>
      </c>
      <c r="I2328" s="117" t="s">
        <v>398</v>
      </c>
      <c r="J2328" s="117" t="s">
        <v>398</v>
      </c>
      <c r="K2328" s="117" t="s">
        <v>398</v>
      </c>
      <c r="L2328" s="117" t="s">
        <v>398</v>
      </c>
      <c r="M2328" s="117" t="s">
        <v>398</v>
      </c>
      <c r="N2328" s="117" t="s">
        <v>398</v>
      </c>
      <c r="O2328" s="125" t="s">
        <v>579</v>
      </c>
      <c r="P2328" s="117">
        <v>1</v>
      </c>
      <c r="Q2328" s="117" t="s">
        <v>398</v>
      </c>
      <c r="R2328" s="117" t="s">
        <v>398</v>
      </c>
      <c r="S2328" s="117" t="s">
        <v>398</v>
      </c>
      <c r="T2328" s="117" t="s">
        <v>398</v>
      </c>
      <c r="U2328" s="117" t="s">
        <v>398</v>
      </c>
      <c r="V2328" s="117" t="s">
        <v>398</v>
      </c>
      <c r="W2328" s="123">
        <v>55</v>
      </c>
      <c r="X2328" s="123" t="s">
        <v>906</v>
      </c>
      <c r="Y2328" s="120">
        <v>43559</v>
      </c>
      <c r="Z2328" s="121">
        <v>0.375</v>
      </c>
      <c r="AA2328" s="123" t="s">
        <v>661</v>
      </c>
      <c r="AB2328" s="117" t="s">
        <v>582</v>
      </c>
      <c r="AC2328" s="119" t="s">
        <v>398</v>
      </c>
      <c r="AD2328" s="119" t="s">
        <v>398</v>
      </c>
    </row>
    <row r="2329" spans="1:30">
      <c r="A2329" s="117">
        <v>2328</v>
      </c>
      <c r="B2329" s="123" t="s">
        <v>467</v>
      </c>
      <c r="C2329" s="117" t="s">
        <v>5</v>
      </c>
      <c r="D2329" s="117" t="s">
        <v>595</v>
      </c>
      <c r="E2329" s="117">
        <v>2328</v>
      </c>
      <c r="F2329" s="117" t="s">
        <v>923</v>
      </c>
      <c r="G2329" s="117" t="s">
        <v>591</v>
      </c>
      <c r="H2329" s="117" t="s">
        <v>1016</v>
      </c>
      <c r="I2329" s="117" t="s">
        <v>398</v>
      </c>
      <c r="J2329" s="117" t="s">
        <v>398</v>
      </c>
      <c r="K2329" s="117" t="s">
        <v>398</v>
      </c>
      <c r="L2329" s="117" t="s">
        <v>398</v>
      </c>
      <c r="M2329" s="117" t="s">
        <v>398</v>
      </c>
      <c r="N2329" s="117" t="s">
        <v>398</v>
      </c>
      <c r="O2329" s="125" t="s">
        <v>579</v>
      </c>
      <c r="P2329" s="117">
        <v>1</v>
      </c>
      <c r="Q2329" s="117" t="s">
        <v>398</v>
      </c>
      <c r="R2329" s="117" t="s">
        <v>398</v>
      </c>
      <c r="S2329" s="117" t="s">
        <v>398</v>
      </c>
      <c r="T2329" s="117" t="s">
        <v>398</v>
      </c>
      <c r="U2329" s="117" t="s">
        <v>398</v>
      </c>
      <c r="V2329" s="117" t="s">
        <v>398</v>
      </c>
      <c r="W2329" s="123">
        <v>55</v>
      </c>
      <c r="X2329" s="123" t="s">
        <v>906</v>
      </c>
      <c r="Y2329" s="120">
        <v>43559</v>
      </c>
      <c r="Z2329" s="121">
        <v>0.375</v>
      </c>
      <c r="AA2329" s="123" t="s">
        <v>661</v>
      </c>
      <c r="AB2329" s="117" t="s">
        <v>582</v>
      </c>
      <c r="AC2329" s="119" t="s">
        <v>398</v>
      </c>
      <c r="AD2329" s="119" t="s">
        <v>398</v>
      </c>
    </row>
    <row r="2330" spans="1:30">
      <c r="A2330" s="117">
        <v>2329</v>
      </c>
      <c r="B2330" s="123" t="s">
        <v>467</v>
      </c>
      <c r="C2330" s="117" t="s">
        <v>5</v>
      </c>
      <c r="D2330" s="117" t="s">
        <v>595</v>
      </c>
      <c r="E2330" s="117">
        <v>2329</v>
      </c>
      <c r="F2330" s="117" t="s">
        <v>923</v>
      </c>
      <c r="G2330" s="117" t="s">
        <v>591</v>
      </c>
      <c r="H2330" s="117" t="s">
        <v>1016</v>
      </c>
      <c r="I2330" s="117" t="s">
        <v>398</v>
      </c>
      <c r="J2330" s="117" t="s">
        <v>398</v>
      </c>
      <c r="K2330" s="117" t="s">
        <v>398</v>
      </c>
      <c r="L2330" s="117" t="s">
        <v>398</v>
      </c>
      <c r="M2330" s="117" t="s">
        <v>398</v>
      </c>
      <c r="N2330" s="117" t="s">
        <v>398</v>
      </c>
      <c r="O2330" s="125" t="s">
        <v>579</v>
      </c>
      <c r="P2330" s="117">
        <v>1</v>
      </c>
      <c r="Q2330" s="117" t="s">
        <v>398</v>
      </c>
      <c r="R2330" s="117" t="s">
        <v>398</v>
      </c>
      <c r="S2330" s="117" t="s">
        <v>398</v>
      </c>
      <c r="T2330" s="117" t="s">
        <v>398</v>
      </c>
      <c r="U2330" s="117" t="s">
        <v>398</v>
      </c>
      <c r="V2330" s="117" t="s">
        <v>398</v>
      </c>
      <c r="W2330" s="123">
        <v>55</v>
      </c>
      <c r="X2330" s="123" t="s">
        <v>906</v>
      </c>
      <c r="Y2330" s="120">
        <v>43559</v>
      </c>
      <c r="Z2330" s="121">
        <v>0.375</v>
      </c>
      <c r="AA2330" s="123" t="s">
        <v>661</v>
      </c>
      <c r="AB2330" s="117" t="s">
        <v>582</v>
      </c>
      <c r="AC2330" s="119" t="s">
        <v>398</v>
      </c>
      <c r="AD2330" s="119" t="s">
        <v>398</v>
      </c>
    </row>
    <row r="2331" spans="1:30">
      <c r="A2331" s="117">
        <v>2330</v>
      </c>
      <c r="B2331" s="123" t="s">
        <v>467</v>
      </c>
      <c r="C2331" s="117" t="s">
        <v>5</v>
      </c>
      <c r="D2331" s="117" t="s">
        <v>595</v>
      </c>
      <c r="E2331" s="117">
        <v>2330</v>
      </c>
      <c r="F2331" s="117" t="s">
        <v>923</v>
      </c>
      <c r="G2331" s="117" t="s">
        <v>591</v>
      </c>
      <c r="H2331" s="117" t="s">
        <v>1016</v>
      </c>
      <c r="I2331" s="117" t="s">
        <v>398</v>
      </c>
      <c r="J2331" s="117" t="s">
        <v>398</v>
      </c>
      <c r="K2331" s="117" t="s">
        <v>398</v>
      </c>
      <c r="L2331" s="117" t="s">
        <v>398</v>
      </c>
      <c r="M2331" s="117" t="s">
        <v>398</v>
      </c>
      <c r="N2331" s="117" t="s">
        <v>398</v>
      </c>
      <c r="O2331" s="125" t="s">
        <v>579</v>
      </c>
      <c r="P2331" s="117">
        <v>1</v>
      </c>
      <c r="Q2331" s="117" t="s">
        <v>398</v>
      </c>
      <c r="R2331" s="117" t="s">
        <v>398</v>
      </c>
      <c r="S2331" s="117" t="s">
        <v>398</v>
      </c>
      <c r="T2331" s="117" t="s">
        <v>398</v>
      </c>
      <c r="U2331" s="117" t="s">
        <v>398</v>
      </c>
      <c r="V2331" s="117" t="s">
        <v>398</v>
      </c>
      <c r="W2331" s="123">
        <v>55</v>
      </c>
      <c r="X2331" s="123" t="s">
        <v>906</v>
      </c>
      <c r="Y2331" s="120">
        <v>43559</v>
      </c>
      <c r="Z2331" s="121">
        <v>0.375</v>
      </c>
      <c r="AA2331" s="123" t="s">
        <v>661</v>
      </c>
      <c r="AB2331" s="117" t="s">
        <v>582</v>
      </c>
      <c r="AC2331" s="119" t="s">
        <v>398</v>
      </c>
      <c r="AD2331" s="119" t="s">
        <v>398</v>
      </c>
    </row>
    <row r="2332" spans="1:30">
      <c r="A2332" s="117">
        <v>2331</v>
      </c>
      <c r="B2332" s="123" t="s">
        <v>467</v>
      </c>
      <c r="C2332" s="117" t="s">
        <v>5</v>
      </c>
      <c r="D2332" s="117" t="s">
        <v>595</v>
      </c>
      <c r="E2332" s="117">
        <v>2331</v>
      </c>
      <c r="F2332" s="117" t="s">
        <v>923</v>
      </c>
      <c r="G2332" s="117" t="s">
        <v>591</v>
      </c>
      <c r="H2332" s="117" t="s">
        <v>1016</v>
      </c>
      <c r="I2332" s="117" t="s">
        <v>398</v>
      </c>
      <c r="J2332" s="117" t="s">
        <v>398</v>
      </c>
      <c r="K2332" s="117" t="s">
        <v>398</v>
      </c>
      <c r="L2332" s="117" t="s">
        <v>398</v>
      </c>
      <c r="M2332" s="117" t="s">
        <v>398</v>
      </c>
      <c r="N2332" s="117" t="s">
        <v>398</v>
      </c>
      <c r="O2332" s="125" t="s">
        <v>579</v>
      </c>
      <c r="P2332" s="117">
        <v>1</v>
      </c>
      <c r="Q2332" s="117" t="s">
        <v>398</v>
      </c>
      <c r="R2332" s="117" t="s">
        <v>398</v>
      </c>
      <c r="S2332" s="117" t="s">
        <v>398</v>
      </c>
      <c r="T2332" s="117" t="s">
        <v>398</v>
      </c>
      <c r="U2332" s="117" t="s">
        <v>398</v>
      </c>
      <c r="V2332" s="117" t="s">
        <v>398</v>
      </c>
      <c r="W2332" s="123">
        <v>55</v>
      </c>
      <c r="X2332" s="123" t="s">
        <v>906</v>
      </c>
      <c r="Y2332" s="120">
        <v>43559</v>
      </c>
      <c r="Z2332" s="121">
        <v>0.375</v>
      </c>
      <c r="AA2332" s="123" t="s">
        <v>661</v>
      </c>
      <c r="AB2332" s="117" t="s">
        <v>582</v>
      </c>
      <c r="AC2332" s="119" t="s">
        <v>398</v>
      </c>
      <c r="AD2332" s="119" t="s">
        <v>398</v>
      </c>
    </row>
    <row r="2333" spans="1:30">
      <c r="A2333" s="117">
        <v>2332</v>
      </c>
      <c r="B2333" s="123" t="s">
        <v>467</v>
      </c>
      <c r="C2333" s="117" t="s">
        <v>5</v>
      </c>
      <c r="D2333" s="117" t="s">
        <v>595</v>
      </c>
      <c r="E2333" s="117">
        <v>2332</v>
      </c>
      <c r="F2333" s="117" t="s">
        <v>923</v>
      </c>
      <c r="G2333" s="117" t="s">
        <v>591</v>
      </c>
      <c r="H2333" s="117" t="s">
        <v>1016</v>
      </c>
      <c r="I2333" s="117" t="s">
        <v>398</v>
      </c>
      <c r="J2333" s="117" t="s">
        <v>398</v>
      </c>
      <c r="K2333" s="117" t="s">
        <v>398</v>
      </c>
      <c r="L2333" s="117" t="s">
        <v>398</v>
      </c>
      <c r="M2333" s="117" t="s">
        <v>398</v>
      </c>
      <c r="N2333" s="117" t="s">
        <v>398</v>
      </c>
      <c r="O2333" s="125" t="s">
        <v>579</v>
      </c>
      <c r="P2333" s="117">
        <v>1</v>
      </c>
      <c r="Q2333" s="117" t="s">
        <v>398</v>
      </c>
      <c r="R2333" s="117" t="s">
        <v>398</v>
      </c>
      <c r="S2333" s="117" t="s">
        <v>398</v>
      </c>
      <c r="T2333" s="117" t="s">
        <v>398</v>
      </c>
      <c r="U2333" s="117" t="s">
        <v>398</v>
      </c>
      <c r="V2333" s="117" t="s">
        <v>398</v>
      </c>
      <c r="W2333" s="123">
        <v>55</v>
      </c>
      <c r="X2333" s="123" t="s">
        <v>906</v>
      </c>
      <c r="Y2333" s="120">
        <v>43559</v>
      </c>
      <c r="Z2333" s="121">
        <v>0.375</v>
      </c>
      <c r="AA2333" s="123" t="s">
        <v>661</v>
      </c>
      <c r="AB2333" s="117" t="s">
        <v>582</v>
      </c>
      <c r="AC2333" s="119" t="s">
        <v>398</v>
      </c>
      <c r="AD2333" s="119" t="s">
        <v>398</v>
      </c>
    </row>
    <row r="2334" spans="1:30">
      <c r="A2334" s="117">
        <v>2333</v>
      </c>
      <c r="B2334" s="123" t="s">
        <v>467</v>
      </c>
      <c r="C2334" s="117" t="s">
        <v>5</v>
      </c>
      <c r="D2334" s="117" t="s">
        <v>595</v>
      </c>
      <c r="E2334" s="117">
        <v>2333</v>
      </c>
      <c r="F2334" s="117" t="s">
        <v>923</v>
      </c>
      <c r="G2334" s="117" t="s">
        <v>591</v>
      </c>
      <c r="H2334" s="117" t="s">
        <v>1016</v>
      </c>
      <c r="I2334" s="117" t="s">
        <v>398</v>
      </c>
      <c r="J2334" s="117" t="s">
        <v>398</v>
      </c>
      <c r="K2334" s="117" t="s">
        <v>398</v>
      </c>
      <c r="L2334" s="117" t="s">
        <v>398</v>
      </c>
      <c r="M2334" s="117" t="s">
        <v>398</v>
      </c>
      <c r="N2334" s="117" t="s">
        <v>398</v>
      </c>
      <c r="O2334" s="125" t="s">
        <v>579</v>
      </c>
      <c r="P2334" s="117">
        <v>1</v>
      </c>
      <c r="Q2334" s="117" t="s">
        <v>398</v>
      </c>
      <c r="R2334" s="117" t="s">
        <v>398</v>
      </c>
      <c r="S2334" s="117" t="s">
        <v>398</v>
      </c>
      <c r="T2334" s="117" t="s">
        <v>398</v>
      </c>
      <c r="U2334" s="117" t="s">
        <v>398</v>
      </c>
      <c r="V2334" s="117" t="s">
        <v>398</v>
      </c>
      <c r="W2334" s="123">
        <v>55</v>
      </c>
      <c r="X2334" s="123" t="s">
        <v>906</v>
      </c>
      <c r="Y2334" s="120">
        <v>43559</v>
      </c>
      <c r="Z2334" s="121">
        <v>0.375</v>
      </c>
      <c r="AA2334" s="123" t="s">
        <v>661</v>
      </c>
      <c r="AB2334" s="117" t="s">
        <v>582</v>
      </c>
      <c r="AC2334" s="119" t="s">
        <v>398</v>
      </c>
      <c r="AD2334" s="119" t="s">
        <v>398</v>
      </c>
    </row>
    <row r="2335" spans="1:30">
      <c r="A2335" s="117">
        <v>2334</v>
      </c>
      <c r="B2335" s="123" t="s">
        <v>467</v>
      </c>
      <c r="C2335" s="117" t="s">
        <v>5</v>
      </c>
      <c r="D2335" s="117" t="s">
        <v>595</v>
      </c>
      <c r="E2335" s="117">
        <v>2334</v>
      </c>
      <c r="F2335" s="117" t="s">
        <v>923</v>
      </c>
      <c r="G2335" s="117" t="s">
        <v>591</v>
      </c>
      <c r="H2335" s="117" t="s">
        <v>1016</v>
      </c>
      <c r="I2335" s="117" t="s">
        <v>398</v>
      </c>
      <c r="J2335" s="117" t="s">
        <v>398</v>
      </c>
      <c r="K2335" s="117" t="s">
        <v>398</v>
      </c>
      <c r="L2335" s="117" t="s">
        <v>398</v>
      </c>
      <c r="M2335" s="117" t="s">
        <v>398</v>
      </c>
      <c r="N2335" s="117" t="s">
        <v>398</v>
      </c>
      <c r="O2335" s="125" t="s">
        <v>579</v>
      </c>
      <c r="P2335" s="117">
        <v>1</v>
      </c>
      <c r="Q2335" s="117" t="s">
        <v>398</v>
      </c>
      <c r="R2335" s="117" t="s">
        <v>398</v>
      </c>
      <c r="S2335" s="117" t="s">
        <v>398</v>
      </c>
      <c r="T2335" s="117" t="s">
        <v>398</v>
      </c>
      <c r="U2335" s="117" t="s">
        <v>398</v>
      </c>
      <c r="V2335" s="117" t="s">
        <v>398</v>
      </c>
      <c r="W2335" s="123">
        <v>55</v>
      </c>
      <c r="X2335" s="123" t="s">
        <v>906</v>
      </c>
      <c r="Y2335" s="120">
        <v>43559</v>
      </c>
      <c r="Z2335" s="121">
        <v>0.375</v>
      </c>
      <c r="AA2335" s="123" t="s">
        <v>661</v>
      </c>
      <c r="AB2335" s="117" t="s">
        <v>582</v>
      </c>
      <c r="AC2335" s="119" t="s">
        <v>398</v>
      </c>
      <c r="AD2335" s="119" t="s">
        <v>398</v>
      </c>
    </row>
    <row r="2336" spans="1:30">
      <c r="A2336" s="117">
        <v>2335</v>
      </c>
      <c r="B2336" s="123" t="s">
        <v>467</v>
      </c>
      <c r="C2336" s="117" t="s">
        <v>5</v>
      </c>
      <c r="D2336" s="117" t="s">
        <v>595</v>
      </c>
      <c r="E2336" s="117">
        <v>2335</v>
      </c>
      <c r="F2336" s="117" t="s">
        <v>923</v>
      </c>
      <c r="G2336" s="117" t="s">
        <v>591</v>
      </c>
      <c r="H2336" s="117" t="s">
        <v>1016</v>
      </c>
      <c r="I2336" s="117" t="s">
        <v>398</v>
      </c>
      <c r="J2336" s="117" t="s">
        <v>398</v>
      </c>
      <c r="K2336" s="117" t="s">
        <v>398</v>
      </c>
      <c r="L2336" s="117" t="s">
        <v>398</v>
      </c>
      <c r="M2336" s="117" t="s">
        <v>398</v>
      </c>
      <c r="N2336" s="117" t="s">
        <v>398</v>
      </c>
      <c r="O2336" s="125" t="s">
        <v>579</v>
      </c>
      <c r="P2336" s="117">
        <v>1</v>
      </c>
      <c r="Q2336" s="117" t="s">
        <v>398</v>
      </c>
      <c r="R2336" s="117" t="s">
        <v>398</v>
      </c>
      <c r="S2336" s="117" t="s">
        <v>398</v>
      </c>
      <c r="T2336" s="117" t="s">
        <v>398</v>
      </c>
      <c r="U2336" s="117" t="s">
        <v>398</v>
      </c>
      <c r="V2336" s="117" t="s">
        <v>398</v>
      </c>
      <c r="W2336" s="123">
        <v>55</v>
      </c>
      <c r="X2336" s="123" t="s">
        <v>906</v>
      </c>
      <c r="Y2336" s="120">
        <v>43559</v>
      </c>
      <c r="Z2336" s="121">
        <v>0.375</v>
      </c>
      <c r="AA2336" s="123" t="s">
        <v>661</v>
      </c>
      <c r="AB2336" s="117" t="s">
        <v>582</v>
      </c>
      <c r="AC2336" s="119" t="s">
        <v>398</v>
      </c>
      <c r="AD2336" s="119" t="s">
        <v>398</v>
      </c>
    </row>
    <row r="2337" spans="1:30">
      <c r="A2337" s="117">
        <v>2336</v>
      </c>
      <c r="B2337" s="123" t="s">
        <v>467</v>
      </c>
      <c r="C2337" s="117" t="s">
        <v>5</v>
      </c>
      <c r="D2337" s="117" t="s">
        <v>595</v>
      </c>
      <c r="E2337" s="117">
        <v>2336</v>
      </c>
      <c r="F2337" s="117" t="s">
        <v>923</v>
      </c>
      <c r="G2337" s="117" t="s">
        <v>591</v>
      </c>
      <c r="H2337" s="117" t="s">
        <v>1016</v>
      </c>
      <c r="I2337" s="117" t="s">
        <v>398</v>
      </c>
      <c r="J2337" s="117" t="s">
        <v>398</v>
      </c>
      <c r="K2337" s="117" t="s">
        <v>398</v>
      </c>
      <c r="L2337" s="117" t="s">
        <v>398</v>
      </c>
      <c r="M2337" s="117" t="s">
        <v>398</v>
      </c>
      <c r="N2337" s="117" t="s">
        <v>398</v>
      </c>
      <c r="O2337" s="125" t="s">
        <v>579</v>
      </c>
      <c r="P2337" s="117">
        <v>1</v>
      </c>
      <c r="Q2337" s="117" t="s">
        <v>398</v>
      </c>
      <c r="R2337" s="117" t="s">
        <v>398</v>
      </c>
      <c r="S2337" s="117" t="s">
        <v>398</v>
      </c>
      <c r="T2337" s="117" t="s">
        <v>398</v>
      </c>
      <c r="U2337" s="117" t="s">
        <v>398</v>
      </c>
      <c r="V2337" s="117" t="s">
        <v>398</v>
      </c>
      <c r="W2337" s="123">
        <v>55</v>
      </c>
      <c r="X2337" s="123" t="s">
        <v>906</v>
      </c>
      <c r="Y2337" s="120">
        <v>43559</v>
      </c>
      <c r="Z2337" s="121">
        <v>0.375</v>
      </c>
      <c r="AA2337" s="123" t="s">
        <v>661</v>
      </c>
      <c r="AB2337" s="117" t="s">
        <v>582</v>
      </c>
      <c r="AC2337" s="119" t="s">
        <v>398</v>
      </c>
      <c r="AD2337" s="119" t="s">
        <v>398</v>
      </c>
    </row>
    <row r="2338" spans="1:30">
      <c r="A2338" s="117">
        <v>2337</v>
      </c>
      <c r="B2338" s="123" t="s">
        <v>467</v>
      </c>
      <c r="C2338" s="117" t="s">
        <v>5</v>
      </c>
      <c r="D2338" s="117" t="s">
        <v>595</v>
      </c>
      <c r="E2338" s="117">
        <v>2337</v>
      </c>
      <c r="F2338" s="117" t="s">
        <v>923</v>
      </c>
      <c r="G2338" s="117" t="s">
        <v>591</v>
      </c>
      <c r="H2338" s="117" t="s">
        <v>1016</v>
      </c>
      <c r="I2338" s="117" t="s">
        <v>398</v>
      </c>
      <c r="J2338" s="117" t="s">
        <v>398</v>
      </c>
      <c r="K2338" s="117" t="s">
        <v>398</v>
      </c>
      <c r="L2338" s="117" t="s">
        <v>398</v>
      </c>
      <c r="M2338" s="117" t="s">
        <v>398</v>
      </c>
      <c r="N2338" s="117" t="s">
        <v>398</v>
      </c>
      <c r="O2338" s="125" t="s">
        <v>579</v>
      </c>
      <c r="P2338" s="117">
        <v>1</v>
      </c>
      <c r="Q2338" s="117" t="s">
        <v>398</v>
      </c>
      <c r="R2338" s="117" t="s">
        <v>398</v>
      </c>
      <c r="S2338" s="117" t="s">
        <v>398</v>
      </c>
      <c r="T2338" s="117" t="s">
        <v>398</v>
      </c>
      <c r="U2338" s="117" t="s">
        <v>398</v>
      </c>
      <c r="V2338" s="117" t="s">
        <v>398</v>
      </c>
      <c r="W2338" s="123">
        <v>55</v>
      </c>
      <c r="X2338" s="123" t="s">
        <v>906</v>
      </c>
      <c r="Y2338" s="120">
        <v>43559</v>
      </c>
      <c r="Z2338" s="121">
        <v>0.375</v>
      </c>
      <c r="AA2338" s="123" t="s">
        <v>661</v>
      </c>
      <c r="AB2338" s="117" t="s">
        <v>582</v>
      </c>
      <c r="AC2338" s="119" t="s">
        <v>398</v>
      </c>
      <c r="AD2338" s="119" t="s">
        <v>398</v>
      </c>
    </row>
    <row r="2339" spans="1:30">
      <c r="A2339" s="117">
        <v>2338</v>
      </c>
      <c r="B2339" s="123" t="s">
        <v>467</v>
      </c>
      <c r="C2339" s="117" t="s">
        <v>5</v>
      </c>
      <c r="D2339" s="117" t="s">
        <v>595</v>
      </c>
      <c r="E2339" s="117">
        <v>2338</v>
      </c>
      <c r="F2339" s="117" t="s">
        <v>923</v>
      </c>
      <c r="G2339" s="117" t="s">
        <v>591</v>
      </c>
      <c r="H2339" s="117" t="s">
        <v>1016</v>
      </c>
      <c r="I2339" s="117" t="s">
        <v>398</v>
      </c>
      <c r="J2339" s="117" t="s">
        <v>398</v>
      </c>
      <c r="K2339" s="117" t="s">
        <v>398</v>
      </c>
      <c r="L2339" s="117" t="s">
        <v>398</v>
      </c>
      <c r="M2339" s="117" t="s">
        <v>398</v>
      </c>
      <c r="N2339" s="117" t="s">
        <v>398</v>
      </c>
      <c r="O2339" s="125" t="s">
        <v>579</v>
      </c>
      <c r="P2339" s="117">
        <v>1</v>
      </c>
      <c r="Q2339" s="117" t="s">
        <v>398</v>
      </c>
      <c r="R2339" s="117" t="s">
        <v>398</v>
      </c>
      <c r="S2339" s="117" t="s">
        <v>398</v>
      </c>
      <c r="T2339" s="117" t="s">
        <v>398</v>
      </c>
      <c r="U2339" s="117" t="s">
        <v>398</v>
      </c>
      <c r="V2339" s="117" t="s">
        <v>398</v>
      </c>
      <c r="W2339" s="123">
        <v>55</v>
      </c>
      <c r="X2339" s="123" t="s">
        <v>906</v>
      </c>
      <c r="Y2339" s="120">
        <v>43559</v>
      </c>
      <c r="Z2339" s="121">
        <v>0.375</v>
      </c>
      <c r="AA2339" s="123" t="s">
        <v>661</v>
      </c>
      <c r="AB2339" s="117" t="s">
        <v>582</v>
      </c>
      <c r="AC2339" s="119" t="s">
        <v>398</v>
      </c>
      <c r="AD2339" s="119" t="s">
        <v>398</v>
      </c>
    </row>
    <row r="2340" spans="1:30">
      <c r="A2340" s="117">
        <v>2339</v>
      </c>
      <c r="B2340" s="123" t="s">
        <v>467</v>
      </c>
      <c r="C2340" s="117" t="s">
        <v>5</v>
      </c>
      <c r="D2340" s="117" t="s">
        <v>595</v>
      </c>
      <c r="E2340" s="117">
        <v>2339</v>
      </c>
      <c r="F2340" s="117" t="s">
        <v>923</v>
      </c>
      <c r="G2340" s="117" t="s">
        <v>591</v>
      </c>
      <c r="H2340" s="117" t="s">
        <v>1016</v>
      </c>
      <c r="I2340" s="117" t="s">
        <v>398</v>
      </c>
      <c r="J2340" s="117" t="s">
        <v>398</v>
      </c>
      <c r="K2340" s="117" t="s">
        <v>398</v>
      </c>
      <c r="L2340" s="117" t="s">
        <v>398</v>
      </c>
      <c r="M2340" s="117" t="s">
        <v>398</v>
      </c>
      <c r="N2340" s="117" t="s">
        <v>398</v>
      </c>
      <c r="O2340" s="125" t="s">
        <v>579</v>
      </c>
      <c r="P2340" s="117">
        <v>1</v>
      </c>
      <c r="Q2340" s="117" t="s">
        <v>398</v>
      </c>
      <c r="R2340" s="117" t="s">
        <v>398</v>
      </c>
      <c r="S2340" s="117" t="s">
        <v>398</v>
      </c>
      <c r="T2340" s="117" t="s">
        <v>398</v>
      </c>
      <c r="U2340" s="117" t="s">
        <v>398</v>
      </c>
      <c r="V2340" s="117" t="s">
        <v>398</v>
      </c>
      <c r="W2340" s="123">
        <v>55</v>
      </c>
      <c r="X2340" s="123" t="s">
        <v>906</v>
      </c>
      <c r="Y2340" s="120">
        <v>43559</v>
      </c>
      <c r="Z2340" s="121">
        <v>0.375</v>
      </c>
      <c r="AA2340" s="123" t="s">
        <v>661</v>
      </c>
      <c r="AB2340" s="117" t="s">
        <v>582</v>
      </c>
      <c r="AC2340" s="119" t="s">
        <v>398</v>
      </c>
      <c r="AD2340" s="119" t="s">
        <v>398</v>
      </c>
    </row>
    <row r="2341" spans="1:30">
      <c r="A2341" s="117">
        <v>2340</v>
      </c>
      <c r="B2341" s="123" t="s">
        <v>467</v>
      </c>
      <c r="C2341" s="117" t="s">
        <v>5</v>
      </c>
      <c r="D2341" s="117" t="s">
        <v>595</v>
      </c>
      <c r="E2341" s="117">
        <v>2340</v>
      </c>
      <c r="F2341" s="117" t="s">
        <v>923</v>
      </c>
      <c r="G2341" s="117" t="s">
        <v>591</v>
      </c>
      <c r="H2341" s="117" t="s">
        <v>1016</v>
      </c>
      <c r="I2341" s="117" t="s">
        <v>398</v>
      </c>
      <c r="J2341" s="117" t="s">
        <v>398</v>
      </c>
      <c r="K2341" s="117" t="s">
        <v>398</v>
      </c>
      <c r="L2341" s="117" t="s">
        <v>398</v>
      </c>
      <c r="M2341" s="117" t="s">
        <v>398</v>
      </c>
      <c r="N2341" s="117" t="s">
        <v>398</v>
      </c>
      <c r="O2341" s="125" t="s">
        <v>579</v>
      </c>
      <c r="P2341" s="117">
        <v>1</v>
      </c>
      <c r="Q2341" s="117" t="s">
        <v>398</v>
      </c>
      <c r="R2341" s="117" t="s">
        <v>398</v>
      </c>
      <c r="S2341" s="117" t="s">
        <v>398</v>
      </c>
      <c r="T2341" s="117" t="s">
        <v>398</v>
      </c>
      <c r="U2341" s="117" t="s">
        <v>398</v>
      </c>
      <c r="V2341" s="117" t="s">
        <v>398</v>
      </c>
      <c r="W2341" s="123">
        <v>55</v>
      </c>
      <c r="X2341" s="123" t="s">
        <v>906</v>
      </c>
      <c r="Y2341" s="120">
        <v>43559</v>
      </c>
      <c r="Z2341" s="121">
        <v>0.375</v>
      </c>
      <c r="AA2341" s="123" t="s">
        <v>661</v>
      </c>
      <c r="AB2341" s="117" t="s">
        <v>582</v>
      </c>
      <c r="AC2341" s="119" t="s">
        <v>398</v>
      </c>
      <c r="AD2341" s="119" t="s">
        <v>398</v>
      </c>
    </row>
    <row r="2342" spans="1:30">
      <c r="A2342" s="117">
        <v>2341</v>
      </c>
      <c r="B2342" s="123" t="s">
        <v>467</v>
      </c>
      <c r="C2342" s="117" t="s">
        <v>5</v>
      </c>
      <c r="D2342" s="117" t="s">
        <v>595</v>
      </c>
      <c r="E2342" s="117">
        <v>2341</v>
      </c>
      <c r="F2342" s="117" t="s">
        <v>923</v>
      </c>
      <c r="G2342" s="117" t="s">
        <v>591</v>
      </c>
      <c r="H2342" s="117" t="s">
        <v>1016</v>
      </c>
      <c r="I2342" s="117" t="s">
        <v>398</v>
      </c>
      <c r="J2342" s="117" t="s">
        <v>398</v>
      </c>
      <c r="K2342" s="117" t="s">
        <v>398</v>
      </c>
      <c r="L2342" s="117" t="s">
        <v>398</v>
      </c>
      <c r="M2342" s="117" t="s">
        <v>398</v>
      </c>
      <c r="N2342" s="117" t="s">
        <v>398</v>
      </c>
      <c r="O2342" s="125" t="s">
        <v>579</v>
      </c>
      <c r="P2342" s="117">
        <v>1</v>
      </c>
      <c r="Q2342" s="117" t="s">
        <v>398</v>
      </c>
      <c r="R2342" s="117" t="s">
        <v>398</v>
      </c>
      <c r="S2342" s="117" t="s">
        <v>398</v>
      </c>
      <c r="T2342" s="117" t="s">
        <v>398</v>
      </c>
      <c r="U2342" s="117" t="s">
        <v>398</v>
      </c>
      <c r="V2342" s="117" t="s">
        <v>398</v>
      </c>
      <c r="W2342" s="123">
        <v>55</v>
      </c>
      <c r="X2342" s="123" t="s">
        <v>906</v>
      </c>
      <c r="Y2342" s="120">
        <v>43559</v>
      </c>
      <c r="Z2342" s="121">
        <v>0.375</v>
      </c>
      <c r="AA2342" s="123" t="s">
        <v>661</v>
      </c>
      <c r="AB2342" s="117" t="s">
        <v>582</v>
      </c>
      <c r="AC2342" s="119" t="s">
        <v>398</v>
      </c>
      <c r="AD2342" s="119" t="s">
        <v>398</v>
      </c>
    </row>
    <row r="2343" spans="1:30">
      <c r="A2343" s="117">
        <v>2342</v>
      </c>
      <c r="B2343" s="123" t="s">
        <v>467</v>
      </c>
      <c r="C2343" s="117" t="s">
        <v>5</v>
      </c>
      <c r="D2343" s="117" t="s">
        <v>595</v>
      </c>
      <c r="E2343" s="117">
        <v>2342</v>
      </c>
      <c r="F2343" s="117" t="s">
        <v>923</v>
      </c>
      <c r="G2343" s="117" t="s">
        <v>591</v>
      </c>
      <c r="H2343" s="117" t="s">
        <v>1016</v>
      </c>
      <c r="I2343" s="117" t="s">
        <v>398</v>
      </c>
      <c r="J2343" s="117" t="s">
        <v>398</v>
      </c>
      <c r="K2343" s="117" t="s">
        <v>398</v>
      </c>
      <c r="L2343" s="117" t="s">
        <v>398</v>
      </c>
      <c r="M2343" s="117" t="s">
        <v>398</v>
      </c>
      <c r="N2343" s="117" t="s">
        <v>398</v>
      </c>
      <c r="O2343" s="125" t="s">
        <v>579</v>
      </c>
      <c r="P2343" s="117">
        <v>1</v>
      </c>
      <c r="Q2343" s="117" t="s">
        <v>398</v>
      </c>
      <c r="R2343" s="117" t="s">
        <v>398</v>
      </c>
      <c r="S2343" s="117" t="s">
        <v>398</v>
      </c>
      <c r="T2343" s="117" t="s">
        <v>398</v>
      </c>
      <c r="U2343" s="117" t="s">
        <v>398</v>
      </c>
      <c r="V2343" s="117" t="s">
        <v>398</v>
      </c>
      <c r="W2343" s="123">
        <v>55</v>
      </c>
      <c r="X2343" s="123" t="s">
        <v>906</v>
      </c>
      <c r="Y2343" s="120">
        <v>43559</v>
      </c>
      <c r="Z2343" s="121">
        <v>0.375</v>
      </c>
      <c r="AA2343" s="123" t="s">
        <v>661</v>
      </c>
      <c r="AB2343" s="117" t="s">
        <v>582</v>
      </c>
      <c r="AC2343" s="119" t="s">
        <v>398</v>
      </c>
      <c r="AD2343" s="119" t="s">
        <v>398</v>
      </c>
    </row>
    <row r="2344" spans="1:30">
      <c r="A2344" s="117">
        <v>2343</v>
      </c>
      <c r="B2344" s="123" t="s">
        <v>467</v>
      </c>
      <c r="C2344" s="117" t="s">
        <v>5</v>
      </c>
      <c r="D2344" s="117" t="s">
        <v>595</v>
      </c>
      <c r="E2344" s="117">
        <v>2343</v>
      </c>
      <c r="F2344" s="117" t="s">
        <v>923</v>
      </c>
      <c r="G2344" s="117" t="s">
        <v>591</v>
      </c>
      <c r="H2344" s="117" t="s">
        <v>1016</v>
      </c>
      <c r="I2344" s="117" t="s">
        <v>398</v>
      </c>
      <c r="J2344" s="117" t="s">
        <v>398</v>
      </c>
      <c r="K2344" s="117" t="s">
        <v>398</v>
      </c>
      <c r="L2344" s="117" t="s">
        <v>398</v>
      </c>
      <c r="M2344" s="117" t="s">
        <v>398</v>
      </c>
      <c r="N2344" s="117" t="s">
        <v>398</v>
      </c>
      <c r="O2344" s="125" t="s">
        <v>579</v>
      </c>
      <c r="P2344" s="117">
        <v>1</v>
      </c>
      <c r="Q2344" s="117" t="s">
        <v>398</v>
      </c>
      <c r="R2344" s="117" t="s">
        <v>398</v>
      </c>
      <c r="S2344" s="117" t="s">
        <v>398</v>
      </c>
      <c r="T2344" s="117" t="s">
        <v>398</v>
      </c>
      <c r="U2344" s="117" t="s">
        <v>398</v>
      </c>
      <c r="V2344" s="117" t="s">
        <v>398</v>
      </c>
      <c r="W2344" s="123">
        <v>55</v>
      </c>
      <c r="X2344" s="123" t="s">
        <v>906</v>
      </c>
      <c r="Y2344" s="120">
        <v>43559</v>
      </c>
      <c r="Z2344" s="121">
        <v>0.375</v>
      </c>
      <c r="AA2344" s="123" t="s">
        <v>661</v>
      </c>
      <c r="AB2344" s="117" t="s">
        <v>582</v>
      </c>
      <c r="AC2344" s="119" t="s">
        <v>398</v>
      </c>
      <c r="AD2344" s="119" t="s">
        <v>398</v>
      </c>
    </row>
    <row r="2345" spans="1:30">
      <c r="A2345" s="117">
        <v>2344</v>
      </c>
      <c r="B2345" s="123" t="s">
        <v>467</v>
      </c>
      <c r="C2345" s="117" t="s">
        <v>5</v>
      </c>
      <c r="D2345" s="117" t="s">
        <v>595</v>
      </c>
      <c r="E2345" s="117">
        <v>2344</v>
      </c>
      <c r="F2345" s="117" t="s">
        <v>923</v>
      </c>
      <c r="G2345" s="117" t="s">
        <v>591</v>
      </c>
      <c r="H2345" s="117" t="s">
        <v>1016</v>
      </c>
      <c r="I2345" s="117" t="s">
        <v>398</v>
      </c>
      <c r="J2345" s="117" t="s">
        <v>398</v>
      </c>
      <c r="K2345" s="117" t="s">
        <v>398</v>
      </c>
      <c r="L2345" s="117" t="s">
        <v>398</v>
      </c>
      <c r="M2345" s="117" t="s">
        <v>398</v>
      </c>
      <c r="N2345" s="117" t="s">
        <v>398</v>
      </c>
      <c r="O2345" s="125" t="s">
        <v>579</v>
      </c>
      <c r="P2345" s="117">
        <v>1</v>
      </c>
      <c r="Q2345" s="117" t="s">
        <v>398</v>
      </c>
      <c r="R2345" s="117" t="s">
        <v>398</v>
      </c>
      <c r="S2345" s="117" t="s">
        <v>398</v>
      </c>
      <c r="T2345" s="117" t="s">
        <v>398</v>
      </c>
      <c r="U2345" s="117" t="s">
        <v>398</v>
      </c>
      <c r="V2345" s="117" t="s">
        <v>398</v>
      </c>
      <c r="W2345" s="123">
        <v>55</v>
      </c>
      <c r="X2345" s="123" t="s">
        <v>906</v>
      </c>
      <c r="Y2345" s="120">
        <v>43559</v>
      </c>
      <c r="Z2345" s="121">
        <v>0.375</v>
      </c>
      <c r="AA2345" s="123" t="s">
        <v>661</v>
      </c>
      <c r="AB2345" s="117" t="s">
        <v>582</v>
      </c>
      <c r="AC2345" s="119" t="s">
        <v>398</v>
      </c>
      <c r="AD2345" s="119" t="s">
        <v>398</v>
      </c>
    </row>
    <row r="2346" spans="1:30">
      <c r="A2346" s="117">
        <v>2345</v>
      </c>
      <c r="B2346" s="123" t="s">
        <v>467</v>
      </c>
      <c r="C2346" s="117" t="s">
        <v>5</v>
      </c>
      <c r="D2346" s="117" t="s">
        <v>595</v>
      </c>
      <c r="E2346" s="117">
        <v>2345</v>
      </c>
      <c r="F2346" s="117" t="s">
        <v>923</v>
      </c>
      <c r="G2346" s="117" t="s">
        <v>591</v>
      </c>
      <c r="H2346" s="117" t="s">
        <v>1016</v>
      </c>
      <c r="I2346" s="117" t="s">
        <v>398</v>
      </c>
      <c r="J2346" s="117" t="s">
        <v>398</v>
      </c>
      <c r="K2346" s="117" t="s">
        <v>398</v>
      </c>
      <c r="L2346" s="117" t="s">
        <v>398</v>
      </c>
      <c r="M2346" s="117" t="s">
        <v>398</v>
      </c>
      <c r="N2346" s="117" t="s">
        <v>398</v>
      </c>
      <c r="O2346" s="125" t="s">
        <v>579</v>
      </c>
      <c r="P2346" s="117">
        <v>1</v>
      </c>
      <c r="Q2346" s="117" t="s">
        <v>398</v>
      </c>
      <c r="R2346" s="117" t="s">
        <v>398</v>
      </c>
      <c r="S2346" s="117" t="s">
        <v>398</v>
      </c>
      <c r="T2346" s="117" t="s">
        <v>398</v>
      </c>
      <c r="U2346" s="117" t="s">
        <v>398</v>
      </c>
      <c r="V2346" s="117" t="s">
        <v>398</v>
      </c>
      <c r="W2346" s="123">
        <v>55</v>
      </c>
      <c r="X2346" s="123" t="s">
        <v>906</v>
      </c>
      <c r="Y2346" s="120">
        <v>43559</v>
      </c>
      <c r="Z2346" s="121">
        <v>0.375</v>
      </c>
      <c r="AA2346" s="123" t="s">
        <v>661</v>
      </c>
      <c r="AB2346" s="117" t="s">
        <v>582</v>
      </c>
      <c r="AC2346" s="119" t="s">
        <v>398</v>
      </c>
      <c r="AD2346" s="119" t="s">
        <v>398</v>
      </c>
    </row>
    <row r="2347" spans="1:30">
      <c r="A2347" s="117">
        <v>2346</v>
      </c>
      <c r="B2347" s="123" t="s">
        <v>467</v>
      </c>
      <c r="C2347" s="117" t="s">
        <v>5</v>
      </c>
      <c r="D2347" s="117" t="s">
        <v>595</v>
      </c>
      <c r="E2347" s="117">
        <v>2346</v>
      </c>
      <c r="F2347" s="117" t="s">
        <v>923</v>
      </c>
      <c r="G2347" s="117" t="s">
        <v>591</v>
      </c>
      <c r="H2347" s="117" t="s">
        <v>1016</v>
      </c>
      <c r="I2347" s="117" t="s">
        <v>398</v>
      </c>
      <c r="J2347" s="117" t="s">
        <v>398</v>
      </c>
      <c r="K2347" s="117" t="s">
        <v>398</v>
      </c>
      <c r="L2347" s="117" t="s">
        <v>398</v>
      </c>
      <c r="M2347" s="117" t="s">
        <v>398</v>
      </c>
      <c r="N2347" s="117" t="s">
        <v>398</v>
      </c>
      <c r="O2347" s="125" t="s">
        <v>579</v>
      </c>
      <c r="P2347" s="117">
        <v>1</v>
      </c>
      <c r="Q2347" s="117" t="s">
        <v>398</v>
      </c>
      <c r="R2347" s="117" t="s">
        <v>398</v>
      </c>
      <c r="S2347" s="117" t="s">
        <v>398</v>
      </c>
      <c r="T2347" s="117" t="s">
        <v>398</v>
      </c>
      <c r="U2347" s="117" t="s">
        <v>398</v>
      </c>
      <c r="V2347" s="117" t="s">
        <v>398</v>
      </c>
      <c r="W2347" s="123">
        <v>55</v>
      </c>
      <c r="X2347" s="123" t="s">
        <v>906</v>
      </c>
      <c r="Y2347" s="120">
        <v>43559</v>
      </c>
      <c r="Z2347" s="121">
        <v>0.375</v>
      </c>
      <c r="AA2347" s="123" t="s">
        <v>661</v>
      </c>
      <c r="AB2347" s="117" t="s">
        <v>582</v>
      </c>
      <c r="AC2347" s="119" t="s">
        <v>398</v>
      </c>
      <c r="AD2347" s="119" t="s">
        <v>398</v>
      </c>
    </row>
    <row r="2348" spans="1:30">
      <c r="A2348" s="117">
        <v>2347</v>
      </c>
      <c r="B2348" s="123" t="s">
        <v>467</v>
      </c>
      <c r="C2348" s="117" t="s">
        <v>5</v>
      </c>
      <c r="D2348" s="117" t="s">
        <v>595</v>
      </c>
      <c r="E2348" s="117">
        <v>2347</v>
      </c>
      <c r="F2348" s="117" t="s">
        <v>923</v>
      </c>
      <c r="G2348" s="117" t="s">
        <v>591</v>
      </c>
      <c r="H2348" s="117" t="s">
        <v>1016</v>
      </c>
      <c r="I2348" s="117" t="s">
        <v>398</v>
      </c>
      <c r="J2348" s="117" t="s">
        <v>398</v>
      </c>
      <c r="K2348" s="117" t="s">
        <v>398</v>
      </c>
      <c r="L2348" s="117" t="s">
        <v>398</v>
      </c>
      <c r="M2348" s="117" t="s">
        <v>398</v>
      </c>
      <c r="N2348" s="117" t="s">
        <v>398</v>
      </c>
      <c r="O2348" s="125" t="s">
        <v>579</v>
      </c>
      <c r="P2348" s="117">
        <v>1</v>
      </c>
      <c r="Q2348" s="117" t="s">
        <v>398</v>
      </c>
      <c r="R2348" s="117" t="s">
        <v>398</v>
      </c>
      <c r="S2348" s="117" t="s">
        <v>398</v>
      </c>
      <c r="T2348" s="117" t="s">
        <v>398</v>
      </c>
      <c r="U2348" s="117" t="s">
        <v>398</v>
      </c>
      <c r="V2348" s="117" t="s">
        <v>398</v>
      </c>
      <c r="W2348" s="123">
        <v>55</v>
      </c>
      <c r="X2348" s="123" t="s">
        <v>906</v>
      </c>
      <c r="Y2348" s="120">
        <v>43559</v>
      </c>
      <c r="Z2348" s="121">
        <v>0.375</v>
      </c>
      <c r="AA2348" s="123" t="s">
        <v>661</v>
      </c>
      <c r="AB2348" s="117" t="s">
        <v>582</v>
      </c>
      <c r="AC2348" s="119" t="s">
        <v>398</v>
      </c>
      <c r="AD2348" s="119" t="s">
        <v>398</v>
      </c>
    </row>
    <row r="2349" spans="1:30">
      <c r="A2349" s="117">
        <v>2348</v>
      </c>
      <c r="B2349" s="123" t="s">
        <v>467</v>
      </c>
      <c r="C2349" s="117" t="s">
        <v>5</v>
      </c>
      <c r="D2349" s="117" t="s">
        <v>595</v>
      </c>
      <c r="E2349" s="117">
        <v>2348</v>
      </c>
      <c r="F2349" s="117" t="s">
        <v>923</v>
      </c>
      <c r="G2349" s="117" t="s">
        <v>591</v>
      </c>
      <c r="H2349" s="117" t="s">
        <v>1016</v>
      </c>
      <c r="I2349" s="117" t="s">
        <v>398</v>
      </c>
      <c r="J2349" s="117" t="s">
        <v>398</v>
      </c>
      <c r="K2349" s="117" t="s">
        <v>398</v>
      </c>
      <c r="L2349" s="117" t="s">
        <v>398</v>
      </c>
      <c r="M2349" s="117" t="s">
        <v>398</v>
      </c>
      <c r="N2349" s="117" t="s">
        <v>398</v>
      </c>
      <c r="O2349" s="125" t="s">
        <v>579</v>
      </c>
      <c r="P2349" s="117">
        <v>1</v>
      </c>
      <c r="Q2349" s="117" t="s">
        <v>398</v>
      </c>
      <c r="R2349" s="117" t="s">
        <v>398</v>
      </c>
      <c r="S2349" s="117" t="s">
        <v>398</v>
      </c>
      <c r="T2349" s="117" t="s">
        <v>398</v>
      </c>
      <c r="U2349" s="117" t="s">
        <v>398</v>
      </c>
      <c r="V2349" s="117" t="s">
        <v>398</v>
      </c>
      <c r="W2349" s="123">
        <v>55</v>
      </c>
      <c r="X2349" s="123" t="s">
        <v>906</v>
      </c>
      <c r="Y2349" s="120">
        <v>43559</v>
      </c>
      <c r="Z2349" s="121">
        <v>0.375</v>
      </c>
      <c r="AA2349" s="123" t="s">
        <v>661</v>
      </c>
      <c r="AB2349" s="117" t="s">
        <v>582</v>
      </c>
      <c r="AC2349" s="119" t="s">
        <v>398</v>
      </c>
      <c r="AD2349" s="119" t="s">
        <v>398</v>
      </c>
    </row>
    <row r="2350" spans="1:30">
      <c r="A2350" s="117">
        <v>2349</v>
      </c>
      <c r="B2350" s="123" t="s">
        <v>467</v>
      </c>
      <c r="C2350" s="117" t="s">
        <v>5</v>
      </c>
      <c r="D2350" s="117" t="s">
        <v>595</v>
      </c>
      <c r="E2350" s="117">
        <v>2349</v>
      </c>
      <c r="F2350" s="117" t="s">
        <v>923</v>
      </c>
      <c r="G2350" s="117" t="s">
        <v>591</v>
      </c>
      <c r="H2350" s="117" t="s">
        <v>1016</v>
      </c>
      <c r="I2350" s="117" t="s">
        <v>398</v>
      </c>
      <c r="J2350" s="117" t="s">
        <v>398</v>
      </c>
      <c r="K2350" s="117" t="s">
        <v>398</v>
      </c>
      <c r="L2350" s="117" t="s">
        <v>398</v>
      </c>
      <c r="M2350" s="117" t="s">
        <v>398</v>
      </c>
      <c r="N2350" s="117" t="s">
        <v>398</v>
      </c>
      <c r="O2350" s="125" t="s">
        <v>579</v>
      </c>
      <c r="P2350" s="117">
        <v>1</v>
      </c>
      <c r="Q2350" s="117" t="s">
        <v>398</v>
      </c>
      <c r="R2350" s="117" t="s">
        <v>398</v>
      </c>
      <c r="S2350" s="117" t="s">
        <v>398</v>
      </c>
      <c r="T2350" s="117" t="s">
        <v>398</v>
      </c>
      <c r="U2350" s="117" t="s">
        <v>398</v>
      </c>
      <c r="V2350" s="117" t="s">
        <v>398</v>
      </c>
      <c r="W2350" s="123">
        <v>55</v>
      </c>
      <c r="X2350" s="123" t="s">
        <v>906</v>
      </c>
      <c r="Y2350" s="120">
        <v>43559</v>
      </c>
      <c r="Z2350" s="121">
        <v>0.375</v>
      </c>
      <c r="AA2350" s="123" t="s">
        <v>661</v>
      </c>
      <c r="AB2350" s="117" t="s">
        <v>582</v>
      </c>
      <c r="AC2350" s="119" t="s">
        <v>398</v>
      </c>
      <c r="AD2350" s="119" t="s">
        <v>398</v>
      </c>
    </row>
    <row r="2351" spans="1:30">
      <c r="A2351" s="117">
        <v>2350</v>
      </c>
      <c r="B2351" s="123" t="s">
        <v>467</v>
      </c>
      <c r="C2351" s="117" t="s">
        <v>5</v>
      </c>
      <c r="D2351" s="117" t="s">
        <v>595</v>
      </c>
      <c r="E2351" s="117">
        <v>2350</v>
      </c>
      <c r="F2351" s="117" t="s">
        <v>923</v>
      </c>
      <c r="G2351" s="117" t="s">
        <v>591</v>
      </c>
      <c r="H2351" s="117" t="s">
        <v>1016</v>
      </c>
      <c r="I2351" s="117" t="s">
        <v>398</v>
      </c>
      <c r="J2351" s="117" t="s">
        <v>398</v>
      </c>
      <c r="K2351" s="117" t="s">
        <v>398</v>
      </c>
      <c r="L2351" s="117" t="s">
        <v>398</v>
      </c>
      <c r="M2351" s="117" t="s">
        <v>398</v>
      </c>
      <c r="N2351" s="117" t="s">
        <v>398</v>
      </c>
      <c r="O2351" s="125" t="s">
        <v>579</v>
      </c>
      <c r="P2351" s="117">
        <v>1</v>
      </c>
      <c r="Q2351" s="117" t="s">
        <v>398</v>
      </c>
      <c r="R2351" s="117" t="s">
        <v>398</v>
      </c>
      <c r="S2351" s="117" t="s">
        <v>398</v>
      </c>
      <c r="T2351" s="117" t="s">
        <v>398</v>
      </c>
      <c r="U2351" s="117" t="s">
        <v>398</v>
      </c>
      <c r="V2351" s="117" t="s">
        <v>398</v>
      </c>
      <c r="W2351" s="123">
        <v>55</v>
      </c>
      <c r="X2351" s="123" t="s">
        <v>906</v>
      </c>
      <c r="Y2351" s="120">
        <v>43559</v>
      </c>
      <c r="Z2351" s="121">
        <v>0.375</v>
      </c>
      <c r="AA2351" s="123" t="s">
        <v>661</v>
      </c>
      <c r="AB2351" s="117" t="s">
        <v>582</v>
      </c>
      <c r="AC2351" s="119" t="s">
        <v>398</v>
      </c>
      <c r="AD2351" s="119" t="s">
        <v>398</v>
      </c>
    </row>
    <row r="2352" spans="1:30">
      <c r="A2352" s="117">
        <v>2351</v>
      </c>
      <c r="B2352" s="123" t="s">
        <v>467</v>
      </c>
      <c r="C2352" s="117" t="s">
        <v>5</v>
      </c>
      <c r="D2352" s="117" t="s">
        <v>595</v>
      </c>
      <c r="E2352" s="117">
        <v>2351</v>
      </c>
      <c r="F2352" s="117" t="s">
        <v>923</v>
      </c>
      <c r="G2352" s="117" t="s">
        <v>591</v>
      </c>
      <c r="H2352" s="117" t="s">
        <v>1016</v>
      </c>
      <c r="I2352" s="117" t="s">
        <v>398</v>
      </c>
      <c r="J2352" s="117" t="s">
        <v>398</v>
      </c>
      <c r="K2352" s="117" t="s">
        <v>398</v>
      </c>
      <c r="L2352" s="117" t="s">
        <v>398</v>
      </c>
      <c r="M2352" s="117" t="s">
        <v>398</v>
      </c>
      <c r="N2352" s="117" t="s">
        <v>398</v>
      </c>
      <c r="O2352" s="125" t="s">
        <v>579</v>
      </c>
      <c r="P2352" s="117">
        <v>1</v>
      </c>
      <c r="Q2352" s="117" t="s">
        <v>398</v>
      </c>
      <c r="R2352" s="117" t="s">
        <v>398</v>
      </c>
      <c r="S2352" s="117" t="s">
        <v>398</v>
      </c>
      <c r="T2352" s="117" t="s">
        <v>398</v>
      </c>
      <c r="U2352" s="117" t="s">
        <v>398</v>
      </c>
      <c r="V2352" s="117" t="s">
        <v>398</v>
      </c>
      <c r="W2352" s="123">
        <v>55</v>
      </c>
      <c r="X2352" s="123" t="s">
        <v>906</v>
      </c>
      <c r="Y2352" s="120">
        <v>43559</v>
      </c>
      <c r="Z2352" s="121">
        <v>0.375</v>
      </c>
      <c r="AA2352" s="123" t="s">
        <v>661</v>
      </c>
      <c r="AB2352" s="117" t="s">
        <v>582</v>
      </c>
      <c r="AC2352" s="119" t="s">
        <v>398</v>
      </c>
      <c r="AD2352" s="119" t="s">
        <v>398</v>
      </c>
    </row>
    <row r="2353" spans="1:30">
      <c r="A2353" s="117">
        <v>2352</v>
      </c>
      <c r="B2353" s="123" t="s">
        <v>467</v>
      </c>
      <c r="C2353" s="117" t="s">
        <v>5</v>
      </c>
      <c r="D2353" s="117" t="s">
        <v>595</v>
      </c>
      <c r="E2353" s="117">
        <v>2352</v>
      </c>
      <c r="F2353" s="117" t="s">
        <v>923</v>
      </c>
      <c r="G2353" s="117" t="s">
        <v>591</v>
      </c>
      <c r="H2353" s="117" t="s">
        <v>1016</v>
      </c>
      <c r="I2353" s="117" t="s">
        <v>398</v>
      </c>
      <c r="J2353" s="117" t="s">
        <v>398</v>
      </c>
      <c r="K2353" s="117" t="s">
        <v>398</v>
      </c>
      <c r="L2353" s="117" t="s">
        <v>398</v>
      </c>
      <c r="M2353" s="117" t="s">
        <v>398</v>
      </c>
      <c r="N2353" s="117" t="s">
        <v>398</v>
      </c>
      <c r="O2353" s="125" t="s">
        <v>579</v>
      </c>
      <c r="P2353" s="117">
        <v>1</v>
      </c>
      <c r="Q2353" s="117" t="s">
        <v>398</v>
      </c>
      <c r="R2353" s="117" t="s">
        <v>398</v>
      </c>
      <c r="S2353" s="117" t="s">
        <v>398</v>
      </c>
      <c r="T2353" s="117" t="s">
        <v>398</v>
      </c>
      <c r="U2353" s="117" t="s">
        <v>398</v>
      </c>
      <c r="V2353" s="117" t="s">
        <v>398</v>
      </c>
      <c r="W2353" s="123">
        <v>55</v>
      </c>
      <c r="X2353" s="123" t="s">
        <v>906</v>
      </c>
      <c r="Y2353" s="120">
        <v>43559</v>
      </c>
      <c r="Z2353" s="121">
        <v>0.375</v>
      </c>
      <c r="AA2353" s="123" t="s">
        <v>661</v>
      </c>
      <c r="AB2353" s="117" t="s">
        <v>582</v>
      </c>
      <c r="AC2353" s="119" t="s">
        <v>398</v>
      </c>
      <c r="AD2353" s="119" t="s">
        <v>398</v>
      </c>
    </row>
    <row r="2354" spans="1:30">
      <c r="A2354" s="117">
        <v>2353</v>
      </c>
      <c r="B2354" s="123" t="s">
        <v>467</v>
      </c>
      <c r="C2354" s="117" t="s">
        <v>5</v>
      </c>
      <c r="D2354" s="117" t="s">
        <v>595</v>
      </c>
      <c r="E2354" s="117">
        <v>2353</v>
      </c>
      <c r="F2354" s="117" t="s">
        <v>923</v>
      </c>
      <c r="G2354" s="117" t="s">
        <v>591</v>
      </c>
      <c r="H2354" s="117" t="s">
        <v>1016</v>
      </c>
      <c r="I2354" s="117" t="s">
        <v>398</v>
      </c>
      <c r="J2354" s="117" t="s">
        <v>398</v>
      </c>
      <c r="K2354" s="117" t="s">
        <v>398</v>
      </c>
      <c r="L2354" s="117" t="s">
        <v>398</v>
      </c>
      <c r="M2354" s="117" t="s">
        <v>398</v>
      </c>
      <c r="N2354" s="117" t="s">
        <v>398</v>
      </c>
      <c r="O2354" s="125" t="s">
        <v>579</v>
      </c>
      <c r="P2354" s="117">
        <v>1</v>
      </c>
      <c r="Q2354" s="117" t="s">
        <v>398</v>
      </c>
      <c r="R2354" s="117" t="s">
        <v>398</v>
      </c>
      <c r="S2354" s="117" t="s">
        <v>398</v>
      </c>
      <c r="T2354" s="117" t="s">
        <v>398</v>
      </c>
      <c r="U2354" s="117" t="s">
        <v>398</v>
      </c>
      <c r="V2354" s="117" t="s">
        <v>398</v>
      </c>
      <c r="W2354" s="123">
        <v>55</v>
      </c>
      <c r="X2354" s="123" t="s">
        <v>906</v>
      </c>
      <c r="Y2354" s="120">
        <v>43559</v>
      </c>
      <c r="Z2354" s="121">
        <v>0.375</v>
      </c>
      <c r="AA2354" s="123" t="s">
        <v>661</v>
      </c>
      <c r="AB2354" s="117" t="s">
        <v>582</v>
      </c>
      <c r="AC2354" s="119" t="s">
        <v>398</v>
      </c>
      <c r="AD2354" s="119" t="s">
        <v>398</v>
      </c>
    </row>
    <row r="2355" spans="1:30">
      <c r="A2355" s="117">
        <v>2354</v>
      </c>
      <c r="B2355" s="123" t="s">
        <v>467</v>
      </c>
      <c r="C2355" s="117" t="s">
        <v>5</v>
      </c>
      <c r="D2355" s="117" t="s">
        <v>595</v>
      </c>
      <c r="E2355" s="117">
        <v>2354</v>
      </c>
      <c r="F2355" s="117" t="s">
        <v>923</v>
      </c>
      <c r="G2355" s="117" t="s">
        <v>591</v>
      </c>
      <c r="H2355" s="117" t="s">
        <v>1016</v>
      </c>
      <c r="I2355" s="117" t="s">
        <v>398</v>
      </c>
      <c r="J2355" s="117" t="s">
        <v>398</v>
      </c>
      <c r="K2355" s="117" t="s">
        <v>398</v>
      </c>
      <c r="L2355" s="117" t="s">
        <v>398</v>
      </c>
      <c r="M2355" s="117" t="s">
        <v>398</v>
      </c>
      <c r="N2355" s="117" t="s">
        <v>398</v>
      </c>
      <c r="O2355" s="125" t="s">
        <v>579</v>
      </c>
      <c r="P2355" s="117">
        <v>1</v>
      </c>
      <c r="Q2355" s="117" t="s">
        <v>398</v>
      </c>
      <c r="R2355" s="117" t="s">
        <v>398</v>
      </c>
      <c r="S2355" s="117" t="s">
        <v>398</v>
      </c>
      <c r="T2355" s="117" t="s">
        <v>398</v>
      </c>
      <c r="U2355" s="117" t="s">
        <v>398</v>
      </c>
      <c r="V2355" s="117" t="s">
        <v>398</v>
      </c>
      <c r="W2355" s="123">
        <v>55</v>
      </c>
      <c r="X2355" s="123" t="s">
        <v>906</v>
      </c>
      <c r="Y2355" s="120">
        <v>43559</v>
      </c>
      <c r="Z2355" s="121">
        <v>0.375</v>
      </c>
      <c r="AA2355" s="123" t="s">
        <v>661</v>
      </c>
      <c r="AB2355" s="117" t="s">
        <v>582</v>
      </c>
      <c r="AC2355" s="119" t="s">
        <v>398</v>
      </c>
      <c r="AD2355" s="119" t="s">
        <v>398</v>
      </c>
    </row>
    <row r="2356" spans="1:30">
      <c r="A2356" s="117">
        <v>2355</v>
      </c>
      <c r="B2356" s="123" t="s">
        <v>467</v>
      </c>
      <c r="C2356" s="117" t="s">
        <v>5</v>
      </c>
      <c r="D2356" s="117" t="s">
        <v>595</v>
      </c>
      <c r="E2356" s="117">
        <v>2355</v>
      </c>
      <c r="F2356" s="117" t="s">
        <v>923</v>
      </c>
      <c r="G2356" s="117" t="s">
        <v>591</v>
      </c>
      <c r="H2356" s="117" t="s">
        <v>1016</v>
      </c>
      <c r="I2356" s="117" t="s">
        <v>398</v>
      </c>
      <c r="J2356" s="117" t="s">
        <v>398</v>
      </c>
      <c r="K2356" s="117" t="s">
        <v>398</v>
      </c>
      <c r="L2356" s="117" t="s">
        <v>398</v>
      </c>
      <c r="M2356" s="117" t="s">
        <v>398</v>
      </c>
      <c r="N2356" s="117" t="s">
        <v>398</v>
      </c>
      <c r="O2356" s="125" t="s">
        <v>579</v>
      </c>
      <c r="P2356" s="117">
        <v>1</v>
      </c>
      <c r="Q2356" s="117" t="s">
        <v>398</v>
      </c>
      <c r="R2356" s="117" t="s">
        <v>398</v>
      </c>
      <c r="S2356" s="117" t="s">
        <v>398</v>
      </c>
      <c r="T2356" s="117" t="s">
        <v>398</v>
      </c>
      <c r="U2356" s="117" t="s">
        <v>398</v>
      </c>
      <c r="V2356" s="117" t="s">
        <v>398</v>
      </c>
      <c r="W2356" s="123">
        <v>55</v>
      </c>
      <c r="X2356" s="123" t="s">
        <v>906</v>
      </c>
      <c r="Y2356" s="120">
        <v>43559</v>
      </c>
      <c r="Z2356" s="121">
        <v>0.375</v>
      </c>
      <c r="AA2356" s="123" t="s">
        <v>661</v>
      </c>
      <c r="AB2356" s="117" t="s">
        <v>582</v>
      </c>
      <c r="AC2356" s="119" t="s">
        <v>398</v>
      </c>
      <c r="AD2356" s="119" t="s">
        <v>398</v>
      </c>
    </row>
    <row r="2357" spans="1:30">
      <c r="A2357" s="117">
        <v>2356</v>
      </c>
      <c r="B2357" s="123" t="s">
        <v>467</v>
      </c>
      <c r="C2357" s="117" t="s">
        <v>5</v>
      </c>
      <c r="D2357" s="117" t="s">
        <v>595</v>
      </c>
      <c r="E2357" s="117">
        <v>2356</v>
      </c>
      <c r="F2357" s="117" t="s">
        <v>923</v>
      </c>
      <c r="G2357" s="117" t="s">
        <v>591</v>
      </c>
      <c r="H2357" s="117" t="s">
        <v>1016</v>
      </c>
      <c r="I2357" s="117" t="s">
        <v>398</v>
      </c>
      <c r="J2357" s="117" t="s">
        <v>398</v>
      </c>
      <c r="K2357" s="117" t="s">
        <v>398</v>
      </c>
      <c r="L2357" s="117" t="s">
        <v>398</v>
      </c>
      <c r="M2357" s="117" t="s">
        <v>398</v>
      </c>
      <c r="N2357" s="117" t="s">
        <v>398</v>
      </c>
      <c r="O2357" s="125" t="s">
        <v>579</v>
      </c>
      <c r="P2357" s="117">
        <v>1</v>
      </c>
      <c r="Q2357" s="117" t="s">
        <v>398</v>
      </c>
      <c r="R2357" s="117" t="s">
        <v>398</v>
      </c>
      <c r="S2357" s="117" t="s">
        <v>398</v>
      </c>
      <c r="T2357" s="117" t="s">
        <v>398</v>
      </c>
      <c r="U2357" s="117" t="s">
        <v>398</v>
      </c>
      <c r="V2357" s="117" t="s">
        <v>398</v>
      </c>
      <c r="W2357" s="123">
        <v>55</v>
      </c>
      <c r="X2357" s="123" t="s">
        <v>906</v>
      </c>
      <c r="Y2357" s="120">
        <v>43559</v>
      </c>
      <c r="Z2357" s="121">
        <v>0.375</v>
      </c>
      <c r="AA2357" s="123" t="s">
        <v>661</v>
      </c>
      <c r="AB2357" s="117" t="s">
        <v>582</v>
      </c>
      <c r="AC2357" s="119" t="s">
        <v>398</v>
      </c>
      <c r="AD2357" s="119" t="s">
        <v>398</v>
      </c>
    </row>
    <row r="2358" spans="1:30">
      <c r="A2358" s="117">
        <v>2357</v>
      </c>
      <c r="B2358" s="123" t="s">
        <v>467</v>
      </c>
      <c r="C2358" s="117" t="s">
        <v>5</v>
      </c>
      <c r="D2358" s="117" t="s">
        <v>595</v>
      </c>
      <c r="E2358" s="117">
        <v>2357</v>
      </c>
      <c r="F2358" s="117" t="s">
        <v>923</v>
      </c>
      <c r="G2358" s="117" t="s">
        <v>591</v>
      </c>
      <c r="H2358" s="117" t="s">
        <v>1016</v>
      </c>
      <c r="I2358" s="117" t="s">
        <v>398</v>
      </c>
      <c r="J2358" s="117" t="s">
        <v>398</v>
      </c>
      <c r="K2358" s="117" t="s">
        <v>398</v>
      </c>
      <c r="L2358" s="117" t="s">
        <v>398</v>
      </c>
      <c r="M2358" s="117" t="s">
        <v>398</v>
      </c>
      <c r="N2358" s="117" t="s">
        <v>398</v>
      </c>
      <c r="O2358" s="125" t="s">
        <v>579</v>
      </c>
      <c r="P2358" s="117">
        <v>1</v>
      </c>
      <c r="Q2358" s="117" t="s">
        <v>398</v>
      </c>
      <c r="R2358" s="117" t="s">
        <v>398</v>
      </c>
      <c r="S2358" s="117" t="s">
        <v>398</v>
      </c>
      <c r="T2358" s="117" t="s">
        <v>398</v>
      </c>
      <c r="U2358" s="117" t="s">
        <v>398</v>
      </c>
      <c r="V2358" s="117" t="s">
        <v>398</v>
      </c>
      <c r="W2358" s="123">
        <v>55</v>
      </c>
      <c r="X2358" s="123" t="s">
        <v>906</v>
      </c>
      <c r="Y2358" s="120">
        <v>43559</v>
      </c>
      <c r="Z2358" s="121">
        <v>0.375</v>
      </c>
      <c r="AA2358" s="123" t="s">
        <v>661</v>
      </c>
      <c r="AB2358" s="117" t="s">
        <v>582</v>
      </c>
      <c r="AC2358" s="119" t="s">
        <v>398</v>
      </c>
      <c r="AD2358" s="119" t="s">
        <v>398</v>
      </c>
    </row>
    <row r="2359" spans="1:30">
      <c r="A2359" s="117">
        <v>2358</v>
      </c>
      <c r="B2359" s="123" t="s">
        <v>467</v>
      </c>
      <c r="C2359" s="117" t="s">
        <v>5</v>
      </c>
      <c r="D2359" s="117" t="s">
        <v>595</v>
      </c>
      <c r="E2359" s="117">
        <v>2358</v>
      </c>
      <c r="F2359" s="117" t="s">
        <v>923</v>
      </c>
      <c r="G2359" s="117" t="s">
        <v>591</v>
      </c>
      <c r="H2359" s="117" t="s">
        <v>1016</v>
      </c>
      <c r="I2359" s="117" t="s">
        <v>398</v>
      </c>
      <c r="J2359" s="117" t="s">
        <v>398</v>
      </c>
      <c r="K2359" s="117" t="s">
        <v>398</v>
      </c>
      <c r="L2359" s="117" t="s">
        <v>398</v>
      </c>
      <c r="M2359" s="117" t="s">
        <v>398</v>
      </c>
      <c r="N2359" s="117" t="s">
        <v>398</v>
      </c>
      <c r="O2359" s="125" t="s">
        <v>579</v>
      </c>
      <c r="P2359" s="117">
        <v>1</v>
      </c>
      <c r="Q2359" s="117" t="s">
        <v>398</v>
      </c>
      <c r="R2359" s="117" t="s">
        <v>398</v>
      </c>
      <c r="S2359" s="117" t="s">
        <v>398</v>
      </c>
      <c r="T2359" s="117" t="s">
        <v>398</v>
      </c>
      <c r="U2359" s="117" t="s">
        <v>398</v>
      </c>
      <c r="V2359" s="117" t="s">
        <v>398</v>
      </c>
      <c r="W2359" s="123">
        <v>55</v>
      </c>
      <c r="X2359" s="123" t="s">
        <v>906</v>
      </c>
      <c r="Y2359" s="120">
        <v>43559</v>
      </c>
      <c r="Z2359" s="121">
        <v>0.375</v>
      </c>
      <c r="AA2359" s="123" t="s">
        <v>661</v>
      </c>
      <c r="AB2359" s="117" t="s">
        <v>582</v>
      </c>
      <c r="AC2359" s="119" t="s">
        <v>398</v>
      </c>
      <c r="AD2359" s="119" t="s">
        <v>398</v>
      </c>
    </row>
    <row r="2360" spans="1:30">
      <c r="A2360" s="117">
        <v>2359</v>
      </c>
      <c r="B2360" s="123" t="s">
        <v>467</v>
      </c>
      <c r="C2360" s="117" t="s">
        <v>5</v>
      </c>
      <c r="D2360" s="117" t="s">
        <v>595</v>
      </c>
      <c r="E2360" s="117">
        <v>2359</v>
      </c>
      <c r="F2360" s="117" t="s">
        <v>923</v>
      </c>
      <c r="G2360" s="117" t="s">
        <v>591</v>
      </c>
      <c r="H2360" s="117" t="s">
        <v>1016</v>
      </c>
      <c r="I2360" s="117" t="s">
        <v>398</v>
      </c>
      <c r="J2360" s="117" t="s">
        <v>398</v>
      </c>
      <c r="K2360" s="117" t="s">
        <v>398</v>
      </c>
      <c r="L2360" s="117" t="s">
        <v>398</v>
      </c>
      <c r="M2360" s="117" t="s">
        <v>398</v>
      </c>
      <c r="N2360" s="117" t="s">
        <v>398</v>
      </c>
      <c r="O2360" s="125" t="s">
        <v>579</v>
      </c>
      <c r="P2360" s="117">
        <v>1</v>
      </c>
      <c r="Q2360" s="117" t="s">
        <v>398</v>
      </c>
      <c r="R2360" s="117" t="s">
        <v>398</v>
      </c>
      <c r="S2360" s="117" t="s">
        <v>398</v>
      </c>
      <c r="T2360" s="117" t="s">
        <v>398</v>
      </c>
      <c r="U2360" s="117" t="s">
        <v>398</v>
      </c>
      <c r="V2360" s="117" t="s">
        <v>398</v>
      </c>
      <c r="W2360" s="123">
        <v>55</v>
      </c>
      <c r="X2360" s="123" t="s">
        <v>906</v>
      </c>
      <c r="Y2360" s="120">
        <v>43559</v>
      </c>
      <c r="Z2360" s="121">
        <v>0.375</v>
      </c>
      <c r="AA2360" s="123" t="s">
        <v>661</v>
      </c>
      <c r="AB2360" s="117" t="s">
        <v>582</v>
      </c>
      <c r="AC2360" s="119" t="s">
        <v>398</v>
      </c>
      <c r="AD2360" s="119" t="s">
        <v>398</v>
      </c>
    </row>
    <row r="2361" spans="1:30">
      <c r="A2361" s="117">
        <v>2360</v>
      </c>
      <c r="B2361" s="123" t="s">
        <v>467</v>
      </c>
      <c r="C2361" s="117" t="s">
        <v>5</v>
      </c>
      <c r="D2361" s="117" t="s">
        <v>595</v>
      </c>
      <c r="E2361" s="117">
        <v>2360</v>
      </c>
      <c r="F2361" s="117" t="s">
        <v>923</v>
      </c>
      <c r="G2361" s="117" t="s">
        <v>591</v>
      </c>
      <c r="H2361" s="117" t="s">
        <v>1016</v>
      </c>
      <c r="I2361" s="117" t="s">
        <v>398</v>
      </c>
      <c r="J2361" s="117" t="s">
        <v>398</v>
      </c>
      <c r="K2361" s="117" t="s">
        <v>398</v>
      </c>
      <c r="L2361" s="117" t="s">
        <v>398</v>
      </c>
      <c r="M2361" s="117" t="s">
        <v>398</v>
      </c>
      <c r="N2361" s="117" t="s">
        <v>398</v>
      </c>
      <c r="O2361" s="125" t="s">
        <v>579</v>
      </c>
      <c r="P2361" s="117">
        <v>1</v>
      </c>
      <c r="Q2361" s="117" t="s">
        <v>398</v>
      </c>
      <c r="R2361" s="117" t="s">
        <v>398</v>
      </c>
      <c r="S2361" s="117" t="s">
        <v>398</v>
      </c>
      <c r="T2361" s="117" t="s">
        <v>398</v>
      </c>
      <c r="U2361" s="117" t="s">
        <v>398</v>
      </c>
      <c r="V2361" s="117" t="s">
        <v>398</v>
      </c>
      <c r="W2361" s="123">
        <v>55</v>
      </c>
      <c r="X2361" s="123" t="s">
        <v>906</v>
      </c>
      <c r="Y2361" s="120">
        <v>43559</v>
      </c>
      <c r="Z2361" s="121">
        <v>0.375</v>
      </c>
      <c r="AA2361" s="123" t="s">
        <v>661</v>
      </c>
      <c r="AB2361" s="117" t="s">
        <v>582</v>
      </c>
      <c r="AC2361" s="119" t="s">
        <v>398</v>
      </c>
      <c r="AD2361" s="119" t="s">
        <v>398</v>
      </c>
    </row>
    <row r="2362" spans="1:30">
      <c r="A2362" s="117">
        <v>2361</v>
      </c>
      <c r="B2362" s="123" t="s">
        <v>467</v>
      </c>
      <c r="C2362" s="117" t="s">
        <v>5</v>
      </c>
      <c r="D2362" s="117" t="s">
        <v>595</v>
      </c>
      <c r="E2362" s="117">
        <v>2361</v>
      </c>
      <c r="F2362" s="117" t="s">
        <v>923</v>
      </c>
      <c r="G2362" s="117" t="s">
        <v>591</v>
      </c>
      <c r="H2362" s="117" t="s">
        <v>1016</v>
      </c>
      <c r="I2362" s="117" t="s">
        <v>398</v>
      </c>
      <c r="J2362" s="117" t="s">
        <v>398</v>
      </c>
      <c r="K2362" s="117" t="s">
        <v>398</v>
      </c>
      <c r="L2362" s="117" t="s">
        <v>398</v>
      </c>
      <c r="M2362" s="117" t="s">
        <v>398</v>
      </c>
      <c r="N2362" s="117" t="s">
        <v>398</v>
      </c>
      <c r="O2362" s="125" t="s">
        <v>579</v>
      </c>
      <c r="P2362" s="117">
        <v>1</v>
      </c>
      <c r="Q2362" s="117" t="s">
        <v>398</v>
      </c>
      <c r="R2362" s="117" t="s">
        <v>398</v>
      </c>
      <c r="S2362" s="117" t="s">
        <v>398</v>
      </c>
      <c r="T2362" s="117" t="s">
        <v>398</v>
      </c>
      <c r="U2362" s="117" t="s">
        <v>398</v>
      </c>
      <c r="V2362" s="117" t="s">
        <v>398</v>
      </c>
      <c r="W2362" s="123">
        <v>55</v>
      </c>
      <c r="X2362" s="123" t="s">
        <v>906</v>
      </c>
      <c r="Y2362" s="120">
        <v>43559</v>
      </c>
      <c r="Z2362" s="121">
        <v>0.375</v>
      </c>
      <c r="AA2362" s="123" t="s">
        <v>661</v>
      </c>
      <c r="AB2362" s="117" t="s">
        <v>582</v>
      </c>
      <c r="AC2362" s="119" t="s">
        <v>398</v>
      </c>
      <c r="AD2362" s="119" t="s">
        <v>398</v>
      </c>
    </row>
    <row r="2363" spans="1:30">
      <c r="A2363" s="117">
        <v>2362</v>
      </c>
      <c r="B2363" s="123" t="s">
        <v>467</v>
      </c>
      <c r="C2363" s="117" t="s">
        <v>5</v>
      </c>
      <c r="D2363" s="117" t="s">
        <v>595</v>
      </c>
      <c r="E2363" s="117">
        <v>2362</v>
      </c>
      <c r="F2363" s="117" t="s">
        <v>923</v>
      </c>
      <c r="G2363" s="117" t="s">
        <v>591</v>
      </c>
      <c r="H2363" s="117" t="s">
        <v>1016</v>
      </c>
      <c r="I2363" s="117" t="s">
        <v>398</v>
      </c>
      <c r="J2363" s="117" t="s">
        <v>398</v>
      </c>
      <c r="K2363" s="117" t="s">
        <v>398</v>
      </c>
      <c r="L2363" s="117" t="s">
        <v>398</v>
      </c>
      <c r="M2363" s="117" t="s">
        <v>398</v>
      </c>
      <c r="N2363" s="117" t="s">
        <v>398</v>
      </c>
      <c r="O2363" s="125" t="s">
        <v>579</v>
      </c>
      <c r="P2363" s="117">
        <v>1</v>
      </c>
      <c r="Q2363" s="117" t="s">
        <v>398</v>
      </c>
      <c r="R2363" s="117" t="s">
        <v>398</v>
      </c>
      <c r="S2363" s="117" t="s">
        <v>398</v>
      </c>
      <c r="T2363" s="117" t="s">
        <v>398</v>
      </c>
      <c r="U2363" s="117" t="s">
        <v>398</v>
      </c>
      <c r="V2363" s="117" t="s">
        <v>398</v>
      </c>
      <c r="W2363" s="123">
        <v>55</v>
      </c>
      <c r="X2363" s="123" t="s">
        <v>906</v>
      </c>
      <c r="Y2363" s="120">
        <v>43559</v>
      </c>
      <c r="Z2363" s="121">
        <v>0.375</v>
      </c>
      <c r="AA2363" s="123" t="s">
        <v>661</v>
      </c>
      <c r="AB2363" s="117" t="s">
        <v>582</v>
      </c>
      <c r="AC2363" s="119" t="s">
        <v>398</v>
      </c>
      <c r="AD2363" s="119" t="s">
        <v>398</v>
      </c>
    </row>
    <row r="2364" spans="1:30">
      <c r="A2364" s="117">
        <v>2363</v>
      </c>
      <c r="B2364" s="123" t="s">
        <v>467</v>
      </c>
      <c r="C2364" s="117" t="s">
        <v>5</v>
      </c>
      <c r="D2364" s="117" t="s">
        <v>595</v>
      </c>
      <c r="E2364" s="117">
        <v>2363</v>
      </c>
      <c r="F2364" s="117" t="s">
        <v>923</v>
      </c>
      <c r="G2364" s="117" t="s">
        <v>591</v>
      </c>
      <c r="H2364" s="117" t="s">
        <v>1016</v>
      </c>
      <c r="I2364" s="117" t="s">
        <v>398</v>
      </c>
      <c r="J2364" s="117" t="s">
        <v>398</v>
      </c>
      <c r="K2364" s="117" t="s">
        <v>398</v>
      </c>
      <c r="L2364" s="117" t="s">
        <v>398</v>
      </c>
      <c r="M2364" s="117" t="s">
        <v>398</v>
      </c>
      <c r="N2364" s="117" t="s">
        <v>398</v>
      </c>
      <c r="O2364" s="125" t="s">
        <v>579</v>
      </c>
      <c r="P2364" s="117">
        <v>1</v>
      </c>
      <c r="Q2364" s="117" t="s">
        <v>398</v>
      </c>
      <c r="R2364" s="117" t="s">
        <v>398</v>
      </c>
      <c r="S2364" s="117" t="s">
        <v>398</v>
      </c>
      <c r="T2364" s="117" t="s">
        <v>398</v>
      </c>
      <c r="U2364" s="117" t="s">
        <v>398</v>
      </c>
      <c r="V2364" s="117" t="s">
        <v>398</v>
      </c>
      <c r="W2364" s="123">
        <v>55</v>
      </c>
      <c r="X2364" s="123" t="s">
        <v>906</v>
      </c>
      <c r="Y2364" s="120">
        <v>43559</v>
      </c>
      <c r="Z2364" s="121">
        <v>0.375</v>
      </c>
      <c r="AA2364" s="123" t="s">
        <v>661</v>
      </c>
      <c r="AB2364" s="117" t="s">
        <v>582</v>
      </c>
      <c r="AC2364" s="119" t="s">
        <v>398</v>
      </c>
      <c r="AD2364" s="119" t="s">
        <v>398</v>
      </c>
    </row>
    <row r="2365" spans="1:30">
      <c r="A2365" s="117">
        <v>2364</v>
      </c>
      <c r="B2365" s="123" t="s">
        <v>467</v>
      </c>
      <c r="C2365" s="117" t="s">
        <v>5</v>
      </c>
      <c r="D2365" s="117" t="s">
        <v>595</v>
      </c>
      <c r="E2365" s="117">
        <v>2364</v>
      </c>
      <c r="F2365" s="117" t="s">
        <v>923</v>
      </c>
      <c r="G2365" s="117" t="s">
        <v>591</v>
      </c>
      <c r="H2365" s="117" t="s">
        <v>1016</v>
      </c>
      <c r="I2365" s="117" t="s">
        <v>398</v>
      </c>
      <c r="J2365" s="117" t="s">
        <v>398</v>
      </c>
      <c r="K2365" s="117" t="s">
        <v>398</v>
      </c>
      <c r="L2365" s="117" t="s">
        <v>398</v>
      </c>
      <c r="M2365" s="117" t="s">
        <v>398</v>
      </c>
      <c r="N2365" s="117" t="s">
        <v>398</v>
      </c>
      <c r="O2365" s="125" t="s">
        <v>579</v>
      </c>
      <c r="P2365" s="117">
        <v>1</v>
      </c>
      <c r="Q2365" s="117" t="s">
        <v>398</v>
      </c>
      <c r="R2365" s="117" t="s">
        <v>398</v>
      </c>
      <c r="S2365" s="117" t="s">
        <v>398</v>
      </c>
      <c r="T2365" s="117" t="s">
        <v>398</v>
      </c>
      <c r="U2365" s="117" t="s">
        <v>398</v>
      </c>
      <c r="V2365" s="117" t="s">
        <v>398</v>
      </c>
      <c r="W2365" s="123">
        <v>55</v>
      </c>
      <c r="X2365" s="123" t="s">
        <v>906</v>
      </c>
      <c r="Y2365" s="120">
        <v>43559</v>
      </c>
      <c r="Z2365" s="121">
        <v>0.375</v>
      </c>
      <c r="AA2365" s="123" t="s">
        <v>661</v>
      </c>
      <c r="AB2365" s="117" t="s">
        <v>582</v>
      </c>
      <c r="AC2365" s="119" t="s">
        <v>398</v>
      </c>
      <c r="AD2365" s="119" t="s">
        <v>398</v>
      </c>
    </row>
    <row r="2366" spans="1:30">
      <c r="A2366" s="117">
        <v>2365</v>
      </c>
      <c r="B2366" s="123" t="s">
        <v>467</v>
      </c>
      <c r="C2366" s="117" t="s">
        <v>5</v>
      </c>
      <c r="D2366" s="117" t="s">
        <v>595</v>
      </c>
      <c r="E2366" s="117">
        <v>2365</v>
      </c>
      <c r="F2366" s="117" t="s">
        <v>923</v>
      </c>
      <c r="G2366" s="117" t="s">
        <v>591</v>
      </c>
      <c r="H2366" s="117" t="s">
        <v>1016</v>
      </c>
      <c r="I2366" s="117" t="s">
        <v>398</v>
      </c>
      <c r="J2366" s="117" t="s">
        <v>398</v>
      </c>
      <c r="K2366" s="117" t="s">
        <v>398</v>
      </c>
      <c r="L2366" s="117" t="s">
        <v>398</v>
      </c>
      <c r="M2366" s="117" t="s">
        <v>398</v>
      </c>
      <c r="N2366" s="117" t="s">
        <v>398</v>
      </c>
      <c r="O2366" s="125" t="s">
        <v>579</v>
      </c>
      <c r="P2366" s="117">
        <v>1</v>
      </c>
      <c r="Q2366" s="117" t="s">
        <v>398</v>
      </c>
      <c r="R2366" s="117" t="s">
        <v>398</v>
      </c>
      <c r="S2366" s="117" t="s">
        <v>398</v>
      </c>
      <c r="T2366" s="117" t="s">
        <v>398</v>
      </c>
      <c r="U2366" s="117" t="s">
        <v>398</v>
      </c>
      <c r="V2366" s="117" t="s">
        <v>398</v>
      </c>
      <c r="W2366" s="123">
        <v>55</v>
      </c>
      <c r="X2366" s="123" t="s">
        <v>906</v>
      </c>
      <c r="Y2366" s="120">
        <v>43559</v>
      </c>
      <c r="Z2366" s="121">
        <v>0.375</v>
      </c>
      <c r="AA2366" s="123" t="s">
        <v>661</v>
      </c>
      <c r="AB2366" s="117" t="s">
        <v>582</v>
      </c>
      <c r="AC2366" s="119" t="s">
        <v>398</v>
      </c>
      <c r="AD2366" s="119" t="s">
        <v>398</v>
      </c>
    </row>
    <row r="2367" spans="1:30">
      <c r="A2367" s="117">
        <v>2366</v>
      </c>
      <c r="B2367" s="123" t="s">
        <v>467</v>
      </c>
      <c r="C2367" s="117" t="s">
        <v>5</v>
      </c>
      <c r="D2367" s="117" t="s">
        <v>595</v>
      </c>
      <c r="E2367" s="117">
        <v>2366</v>
      </c>
      <c r="F2367" s="117" t="s">
        <v>923</v>
      </c>
      <c r="G2367" s="117" t="s">
        <v>591</v>
      </c>
      <c r="H2367" s="117" t="s">
        <v>1016</v>
      </c>
      <c r="I2367" s="117" t="s">
        <v>398</v>
      </c>
      <c r="J2367" s="117" t="s">
        <v>398</v>
      </c>
      <c r="K2367" s="117" t="s">
        <v>398</v>
      </c>
      <c r="L2367" s="117" t="s">
        <v>398</v>
      </c>
      <c r="M2367" s="117" t="s">
        <v>398</v>
      </c>
      <c r="N2367" s="117" t="s">
        <v>398</v>
      </c>
      <c r="O2367" s="125" t="s">
        <v>579</v>
      </c>
      <c r="P2367" s="117">
        <v>1</v>
      </c>
      <c r="Q2367" s="117" t="s">
        <v>398</v>
      </c>
      <c r="R2367" s="117" t="s">
        <v>398</v>
      </c>
      <c r="S2367" s="117" t="s">
        <v>398</v>
      </c>
      <c r="T2367" s="117" t="s">
        <v>398</v>
      </c>
      <c r="U2367" s="117" t="s">
        <v>398</v>
      </c>
      <c r="V2367" s="117" t="s">
        <v>398</v>
      </c>
      <c r="W2367" s="123">
        <v>55</v>
      </c>
      <c r="X2367" s="123" t="s">
        <v>906</v>
      </c>
      <c r="Y2367" s="120">
        <v>43559</v>
      </c>
      <c r="Z2367" s="121">
        <v>0.375</v>
      </c>
      <c r="AA2367" s="123" t="s">
        <v>661</v>
      </c>
      <c r="AB2367" s="117" t="s">
        <v>582</v>
      </c>
      <c r="AC2367" s="119" t="s">
        <v>398</v>
      </c>
      <c r="AD2367" s="119" t="s">
        <v>398</v>
      </c>
    </row>
    <row r="2368" spans="1:30">
      <c r="A2368" s="117">
        <v>2367</v>
      </c>
      <c r="B2368" s="123" t="s">
        <v>467</v>
      </c>
      <c r="C2368" s="117" t="s">
        <v>5</v>
      </c>
      <c r="D2368" s="117" t="s">
        <v>595</v>
      </c>
      <c r="E2368" s="117">
        <v>2367</v>
      </c>
      <c r="F2368" s="117" t="s">
        <v>923</v>
      </c>
      <c r="G2368" s="117" t="s">
        <v>591</v>
      </c>
      <c r="H2368" s="117" t="s">
        <v>1016</v>
      </c>
      <c r="I2368" s="117" t="s">
        <v>398</v>
      </c>
      <c r="J2368" s="117" t="s">
        <v>398</v>
      </c>
      <c r="K2368" s="117" t="s">
        <v>398</v>
      </c>
      <c r="L2368" s="117" t="s">
        <v>398</v>
      </c>
      <c r="M2368" s="117" t="s">
        <v>398</v>
      </c>
      <c r="N2368" s="117" t="s">
        <v>398</v>
      </c>
      <c r="O2368" s="125" t="s">
        <v>579</v>
      </c>
      <c r="P2368" s="117">
        <v>1</v>
      </c>
      <c r="Q2368" s="117" t="s">
        <v>398</v>
      </c>
      <c r="R2368" s="117" t="s">
        <v>398</v>
      </c>
      <c r="S2368" s="117" t="s">
        <v>398</v>
      </c>
      <c r="T2368" s="117" t="s">
        <v>398</v>
      </c>
      <c r="U2368" s="117" t="s">
        <v>398</v>
      </c>
      <c r="V2368" s="117" t="s">
        <v>398</v>
      </c>
      <c r="W2368" s="123">
        <v>55</v>
      </c>
      <c r="X2368" s="123" t="s">
        <v>906</v>
      </c>
      <c r="Y2368" s="120">
        <v>43559</v>
      </c>
      <c r="Z2368" s="121">
        <v>0.375</v>
      </c>
      <c r="AA2368" s="123" t="s">
        <v>661</v>
      </c>
      <c r="AB2368" s="117" t="s">
        <v>582</v>
      </c>
      <c r="AC2368" s="119" t="s">
        <v>398</v>
      </c>
      <c r="AD2368" s="119" t="s">
        <v>398</v>
      </c>
    </row>
    <row r="2369" spans="1:30">
      <c r="A2369" s="117">
        <v>2368</v>
      </c>
      <c r="B2369" s="123" t="s">
        <v>467</v>
      </c>
      <c r="C2369" s="117" t="s">
        <v>5</v>
      </c>
      <c r="D2369" s="117" t="s">
        <v>595</v>
      </c>
      <c r="E2369" s="117">
        <v>2368</v>
      </c>
      <c r="F2369" s="117" t="s">
        <v>923</v>
      </c>
      <c r="G2369" s="117" t="s">
        <v>591</v>
      </c>
      <c r="H2369" s="117" t="s">
        <v>1016</v>
      </c>
      <c r="I2369" s="117" t="s">
        <v>398</v>
      </c>
      <c r="J2369" s="117" t="s">
        <v>398</v>
      </c>
      <c r="K2369" s="117" t="s">
        <v>398</v>
      </c>
      <c r="L2369" s="117" t="s">
        <v>398</v>
      </c>
      <c r="M2369" s="117" t="s">
        <v>398</v>
      </c>
      <c r="N2369" s="117" t="s">
        <v>398</v>
      </c>
      <c r="O2369" s="125" t="s">
        <v>579</v>
      </c>
      <c r="P2369" s="117">
        <v>1</v>
      </c>
      <c r="Q2369" s="117" t="s">
        <v>398</v>
      </c>
      <c r="R2369" s="117" t="s">
        <v>398</v>
      </c>
      <c r="S2369" s="117" t="s">
        <v>398</v>
      </c>
      <c r="T2369" s="117" t="s">
        <v>398</v>
      </c>
      <c r="U2369" s="117" t="s">
        <v>398</v>
      </c>
      <c r="V2369" s="117" t="s">
        <v>398</v>
      </c>
      <c r="W2369" s="123">
        <v>55</v>
      </c>
      <c r="X2369" s="123" t="s">
        <v>906</v>
      </c>
      <c r="Y2369" s="120">
        <v>43559</v>
      </c>
      <c r="Z2369" s="121">
        <v>0.375</v>
      </c>
      <c r="AA2369" s="123" t="s">
        <v>661</v>
      </c>
      <c r="AB2369" s="117" t="s">
        <v>582</v>
      </c>
      <c r="AC2369" s="119" t="s">
        <v>398</v>
      </c>
      <c r="AD2369" s="119" t="s">
        <v>398</v>
      </c>
    </row>
    <row r="2370" spans="1:30">
      <c r="A2370" s="117">
        <v>2369</v>
      </c>
      <c r="B2370" s="123" t="s">
        <v>467</v>
      </c>
      <c r="C2370" s="117" t="s">
        <v>5</v>
      </c>
      <c r="D2370" s="117" t="s">
        <v>595</v>
      </c>
      <c r="E2370" s="117">
        <v>2369</v>
      </c>
      <c r="F2370" s="117" t="s">
        <v>923</v>
      </c>
      <c r="G2370" s="117" t="s">
        <v>591</v>
      </c>
      <c r="H2370" s="117" t="s">
        <v>1016</v>
      </c>
      <c r="I2370" s="117" t="s">
        <v>398</v>
      </c>
      <c r="J2370" s="117" t="s">
        <v>398</v>
      </c>
      <c r="K2370" s="117" t="s">
        <v>398</v>
      </c>
      <c r="L2370" s="117" t="s">
        <v>398</v>
      </c>
      <c r="M2370" s="117" t="s">
        <v>398</v>
      </c>
      <c r="N2370" s="117" t="s">
        <v>398</v>
      </c>
      <c r="O2370" s="125" t="s">
        <v>579</v>
      </c>
      <c r="P2370" s="117">
        <v>1</v>
      </c>
      <c r="Q2370" s="117" t="s">
        <v>398</v>
      </c>
      <c r="R2370" s="117" t="s">
        <v>398</v>
      </c>
      <c r="S2370" s="117" t="s">
        <v>398</v>
      </c>
      <c r="T2370" s="117" t="s">
        <v>398</v>
      </c>
      <c r="U2370" s="117" t="s">
        <v>398</v>
      </c>
      <c r="V2370" s="117" t="s">
        <v>398</v>
      </c>
      <c r="W2370" s="123">
        <v>55</v>
      </c>
      <c r="X2370" s="123" t="s">
        <v>906</v>
      </c>
      <c r="Y2370" s="120">
        <v>43559</v>
      </c>
      <c r="Z2370" s="121">
        <v>0.375</v>
      </c>
      <c r="AA2370" s="123" t="s">
        <v>661</v>
      </c>
      <c r="AB2370" s="117" t="s">
        <v>582</v>
      </c>
      <c r="AC2370" s="119" t="s">
        <v>398</v>
      </c>
      <c r="AD2370" s="119" t="s">
        <v>398</v>
      </c>
    </row>
    <row r="2371" spans="1:30">
      <c r="A2371" s="117">
        <v>2370</v>
      </c>
      <c r="B2371" s="123" t="s">
        <v>467</v>
      </c>
      <c r="C2371" s="117" t="s">
        <v>5</v>
      </c>
      <c r="D2371" s="117" t="s">
        <v>595</v>
      </c>
      <c r="E2371" s="117">
        <v>2370</v>
      </c>
      <c r="F2371" s="117" t="s">
        <v>923</v>
      </c>
      <c r="G2371" s="117" t="s">
        <v>591</v>
      </c>
      <c r="H2371" s="117" t="s">
        <v>1016</v>
      </c>
      <c r="I2371" s="117" t="s">
        <v>398</v>
      </c>
      <c r="J2371" s="117" t="s">
        <v>398</v>
      </c>
      <c r="K2371" s="117" t="s">
        <v>398</v>
      </c>
      <c r="L2371" s="117" t="s">
        <v>398</v>
      </c>
      <c r="M2371" s="117" t="s">
        <v>398</v>
      </c>
      <c r="N2371" s="117" t="s">
        <v>398</v>
      </c>
      <c r="O2371" s="125" t="s">
        <v>579</v>
      </c>
      <c r="P2371" s="117">
        <v>1</v>
      </c>
      <c r="Q2371" s="117" t="s">
        <v>398</v>
      </c>
      <c r="R2371" s="117" t="s">
        <v>398</v>
      </c>
      <c r="S2371" s="117" t="s">
        <v>398</v>
      </c>
      <c r="T2371" s="117" t="s">
        <v>398</v>
      </c>
      <c r="U2371" s="117" t="s">
        <v>398</v>
      </c>
      <c r="V2371" s="117" t="s">
        <v>398</v>
      </c>
      <c r="W2371" s="123">
        <v>55</v>
      </c>
      <c r="X2371" s="123" t="s">
        <v>906</v>
      </c>
      <c r="Y2371" s="120">
        <v>43559</v>
      </c>
      <c r="Z2371" s="121">
        <v>0.375</v>
      </c>
      <c r="AA2371" s="123" t="s">
        <v>661</v>
      </c>
      <c r="AB2371" s="117" t="s">
        <v>582</v>
      </c>
      <c r="AC2371" s="119" t="s">
        <v>398</v>
      </c>
      <c r="AD2371" s="119" t="s">
        <v>398</v>
      </c>
    </row>
    <row r="2372" spans="1:30">
      <c r="A2372" s="117">
        <v>2371</v>
      </c>
      <c r="B2372" s="123" t="s">
        <v>467</v>
      </c>
      <c r="C2372" s="117" t="s">
        <v>5</v>
      </c>
      <c r="D2372" s="117" t="s">
        <v>595</v>
      </c>
      <c r="E2372" s="117">
        <v>2371</v>
      </c>
      <c r="F2372" s="117" t="s">
        <v>923</v>
      </c>
      <c r="G2372" s="117" t="s">
        <v>591</v>
      </c>
      <c r="H2372" s="117" t="s">
        <v>1016</v>
      </c>
      <c r="I2372" s="117" t="s">
        <v>398</v>
      </c>
      <c r="J2372" s="117" t="s">
        <v>398</v>
      </c>
      <c r="K2372" s="117" t="s">
        <v>398</v>
      </c>
      <c r="L2372" s="117" t="s">
        <v>398</v>
      </c>
      <c r="M2372" s="117" t="s">
        <v>398</v>
      </c>
      <c r="N2372" s="117" t="s">
        <v>398</v>
      </c>
      <c r="O2372" s="125" t="s">
        <v>579</v>
      </c>
      <c r="P2372" s="117">
        <v>1</v>
      </c>
      <c r="Q2372" s="117" t="s">
        <v>398</v>
      </c>
      <c r="R2372" s="117" t="s">
        <v>398</v>
      </c>
      <c r="S2372" s="117" t="s">
        <v>398</v>
      </c>
      <c r="T2372" s="117" t="s">
        <v>398</v>
      </c>
      <c r="U2372" s="117" t="s">
        <v>398</v>
      </c>
      <c r="V2372" s="117" t="s">
        <v>398</v>
      </c>
      <c r="W2372" s="123">
        <v>55</v>
      </c>
      <c r="X2372" s="123" t="s">
        <v>906</v>
      </c>
      <c r="Y2372" s="120">
        <v>43559</v>
      </c>
      <c r="Z2372" s="121">
        <v>0.375</v>
      </c>
      <c r="AA2372" s="123" t="s">
        <v>661</v>
      </c>
      <c r="AB2372" s="117" t="s">
        <v>582</v>
      </c>
      <c r="AC2372" s="119" t="s">
        <v>398</v>
      </c>
      <c r="AD2372" s="119" t="s">
        <v>398</v>
      </c>
    </row>
    <row r="2373" spans="1:30">
      <c r="A2373" s="117">
        <v>2372</v>
      </c>
      <c r="B2373" s="123" t="s">
        <v>467</v>
      </c>
      <c r="C2373" s="117" t="s">
        <v>5</v>
      </c>
      <c r="D2373" s="117" t="s">
        <v>595</v>
      </c>
      <c r="E2373" s="117">
        <v>2372</v>
      </c>
      <c r="F2373" s="117" t="s">
        <v>923</v>
      </c>
      <c r="G2373" s="117" t="s">
        <v>591</v>
      </c>
      <c r="H2373" s="117" t="s">
        <v>1016</v>
      </c>
      <c r="I2373" s="117" t="s">
        <v>398</v>
      </c>
      <c r="J2373" s="117" t="s">
        <v>398</v>
      </c>
      <c r="K2373" s="117" t="s">
        <v>398</v>
      </c>
      <c r="L2373" s="117" t="s">
        <v>398</v>
      </c>
      <c r="M2373" s="117" t="s">
        <v>398</v>
      </c>
      <c r="N2373" s="117" t="s">
        <v>398</v>
      </c>
      <c r="O2373" s="125" t="s">
        <v>579</v>
      </c>
      <c r="P2373" s="117">
        <v>1</v>
      </c>
      <c r="Q2373" s="117" t="s">
        <v>398</v>
      </c>
      <c r="R2373" s="117" t="s">
        <v>398</v>
      </c>
      <c r="S2373" s="117" t="s">
        <v>398</v>
      </c>
      <c r="T2373" s="117" t="s">
        <v>398</v>
      </c>
      <c r="U2373" s="117" t="s">
        <v>398</v>
      </c>
      <c r="V2373" s="117" t="s">
        <v>398</v>
      </c>
      <c r="W2373" s="123">
        <v>55</v>
      </c>
      <c r="X2373" s="123" t="s">
        <v>906</v>
      </c>
      <c r="Y2373" s="120">
        <v>43559</v>
      </c>
      <c r="Z2373" s="121">
        <v>0.375</v>
      </c>
      <c r="AA2373" s="123" t="s">
        <v>661</v>
      </c>
      <c r="AB2373" s="117" t="s">
        <v>582</v>
      </c>
      <c r="AC2373" s="119" t="s">
        <v>398</v>
      </c>
      <c r="AD2373" s="119" t="s">
        <v>398</v>
      </c>
    </row>
    <row r="2374" spans="1:30">
      <c r="A2374" s="117">
        <v>2373</v>
      </c>
      <c r="B2374" s="123" t="s">
        <v>467</v>
      </c>
      <c r="C2374" s="117" t="s">
        <v>5</v>
      </c>
      <c r="D2374" s="117" t="s">
        <v>595</v>
      </c>
      <c r="E2374" s="117">
        <v>2373</v>
      </c>
      <c r="F2374" s="117" t="s">
        <v>923</v>
      </c>
      <c r="G2374" s="117" t="s">
        <v>591</v>
      </c>
      <c r="H2374" s="117" t="s">
        <v>1016</v>
      </c>
      <c r="I2374" s="117" t="s">
        <v>398</v>
      </c>
      <c r="J2374" s="117" t="s">
        <v>398</v>
      </c>
      <c r="K2374" s="117" t="s">
        <v>398</v>
      </c>
      <c r="L2374" s="117" t="s">
        <v>398</v>
      </c>
      <c r="M2374" s="117" t="s">
        <v>398</v>
      </c>
      <c r="N2374" s="117" t="s">
        <v>398</v>
      </c>
      <c r="O2374" s="125" t="s">
        <v>579</v>
      </c>
      <c r="P2374" s="117">
        <v>1</v>
      </c>
      <c r="Q2374" s="117" t="s">
        <v>398</v>
      </c>
      <c r="R2374" s="117" t="s">
        <v>398</v>
      </c>
      <c r="S2374" s="117" t="s">
        <v>398</v>
      </c>
      <c r="T2374" s="117" t="s">
        <v>398</v>
      </c>
      <c r="U2374" s="117" t="s">
        <v>398</v>
      </c>
      <c r="V2374" s="117" t="s">
        <v>398</v>
      </c>
      <c r="W2374" s="123">
        <v>55</v>
      </c>
      <c r="X2374" s="123" t="s">
        <v>906</v>
      </c>
      <c r="Y2374" s="120">
        <v>43559</v>
      </c>
      <c r="Z2374" s="121">
        <v>0.375</v>
      </c>
      <c r="AA2374" s="123" t="s">
        <v>661</v>
      </c>
      <c r="AB2374" s="117" t="s">
        <v>582</v>
      </c>
      <c r="AC2374" s="119" t="s">
        <v>398</v>
      </c>
      <c r="AD2374" s="119" t="s">
        <v>398</v>
      </c>
    </row>
    <row r="2375" spans="1:30">
      <c r="A2375" s="117">
        <v>2374</v>
      </c>
      <c r="B2375" s="123" t="s">
        <v>467</v>
      </c>
      <c r="C2375" s="117" t="s">
        <v>5</v>
      </c>
      <c r="D2375" s="117" t="s">
        <v>595</v>
      </c>
      <c r="E2375" s="117">
        <v>2374</v>
      </c>
      <c r="F2375" s="117" t="s">
        <v>923</v>
      </c>
      <c r="G2375" s="117" t="s">
        <v>591</v>
      </c>
      <c r="H2375" s="117" t="s">
        <v>1016</v>
      </c>
      <c r="I2375" s="117" t="s">
        <v>398</v>
      </c>
      <c r="J2375" s="117" t="s">
        <v>398</v>
      </c>
      <c r="K2375" s="117" t="s">
        <v>398</v>
      </c>
      <c r="L2375" s="117" t="s">
        <v>398</v>
      </c>
      <c r="M2375" s="117" t="s">
        <v>398</v>
      </c>
      <c r="N2375" s="117" t="s">
        <v>398</v>
      </c>
      <c r="O2375" s="125" t="s">
        <v>579</v>
      </c>
      <c r="P2375" s="117">
        <v>1</v>
      </c>
      <c r="Q2375" s="117" t="s">
        <v>398</v>
      </c>
      <c r="R2375" s="117" t="s">
        <v>398</v>
      </c>
      <c r="S2375" s="117" t="s">
        <v>398</v>
      </c>
      <c r="T2375" s="117" t="s">
        <v>398</v>
      </c>
      <c r="U2375" s="117" t="s">
        <v>398</v>
      </c>
      <c r="V2375" s="117" t="s">
        <v>398</v>
      </c>
      <c r="W2375" s="123">
        <v>55</v>
      </c>
      <c r="X2375" s="123" t="s">
        <v>906</v>
      </c>
      <c r="Y2375" s="120">
        <v>43559</v>
      </c>
      <c r="Z2375" s="121">
        <v>0.375</v>
      </c>
      <c r="AA2375" s="123" t="s">
        <v>661</v>
      </c>
      <c r="AB2375" s="117" t="s">
        <v>582</v>
      </c>
      <c r="AC2375" s="119" t="s">
        <v>398</v>
      </c>
      <c r="AD2375" s="119" t="s">
        <v>398</v>
      </c>
    </row>
    <row r="2376" spans="1:30">
      <c r="A2376" s="117">
        <v>2375</v>
      </c>
      <c r="B2376" s="123" t="s">
        <v>467</v>
      </c>
      <c r="C2376" s="117" t="s">
        <v>5</v>
      </c>
      <c r="D2376" s="117" t="s">
        <v>595</v>
      </c>
      <c r="E2376" s="117">
        <v>2375</v>
      </c>
      <c r="F2376" s="117" t="s">
        <v>923</v>
      </c>
      <c r="G2376" s="117" t="s">
        <v>591</v>
      </c>
      <c r="H2376" s="117" t="s">
        <v>1016</v>
      </c>
      <c r="I2376" s="117" t="s">
        <v>398</v>
      </c>
      <c r="J2376" s="117" t="s">
        <v>398</v>
      </c>
      <c r="K2376" s="117" t="s">
        <v>398</v>
      </c>
      <c r="L2376" s="117" t="s">
        <v>398</v>
      </c>
      <c r="M2376" s="117" t="s">
        <v>398</v>
      </c>
      <c r="N2376" s="117" t="s">
        <v>398</v>
      </c>
      <c r="O2376" s="125" t="s">
        <v>579</v>
      </c>
      <c r="P2376" s="117">
        <v>1</v>
      </c>
      <c r="Q2376" s="117" t="s">
        <v>398</v>
      </c>
      <c r="R2376" s="117" t="s">
        <v>398</v>
      </c>
      <c r="S2376" s="117" t="s">
        <v>398</v>
      </c>
      <c r="T2376" s="117" t="s">
        <v>398</v>
      </c>
      <c r="U2376" s="117" t="s">
        <v>398</v>
      </c>
      <c r="V2376" s="117" t="s">
        <v>398</v>
      </c>
      <c r="W2376" s="123">
        <v>55</v>
      </c>
      <c r="X2376" s="123" t="s">
        <v>906</v>
      </c>
      <c r="Y2376" s="120">
        <v>43559</v>
      </c>
      <c r="Z2376" s="121">
        <v>0.375</v>
      </c>
      <c r="AA2376" s="123" t="s">
        <v>661</v>
      </c>
      <c r="AB2376" s="117" t="s">
        <v>582</v>
      </c>
      <c r="AC2376" s="119" t="s">
        <v>398</v>
      </c>
      <c r="AD2376" s="119" t="s">
        <v>398</v>
      </c>
    </row>
    <row r="2377" spans="1:30">
      <c r="A2377" s="117">
        <v>2376</v>
      </c>
      <c r="B2377" s="123" t="s">
        <v>467</v>
      </c>
      <c r="C2377" s="117" t="s">
        <v>5</v>
      </c>
      <c r="D2377" s="117" t="s">
        <v>595</v>
      </c>
      <c r="E2377" s="117">
        <v>2376</v>
      </c>
      <c r="F2377" s="117" t="s">
        <v>923</v>
      </c>
      <c r="G2377" s="117" t="s">
        <v>591</v>
      </c>
      <c r="H2377" s="117" t="s">
        <v>1016</v>
      </c>
      <c r="I2377" s="117" t="s">
        <v>398</v>
      </c>
      <c r="J2377" s="117" t="s">
        <v>398</v>
      </c>
      <c r="K2377" s="117" t="s">
        <v>398</v>
      </c>
      <c r="L2377" s="117" t="s">
        <v>398</v>
      </c>
      <c r="M2377" s="117" t="s">
        <v>398</v>
      </c>
      <c r="N2377" s="117" t="s">
        <v>398</v>
      </c>
      <c r="O2377" s="125" t="s">
        <v>579</v>
      </c>
      <c r="P2377" s="117">
        <v>1</v>
      </c>
      <c r="Q2377" s="117" t="s">
        <v>398</v>
      </c>
      <c r="R2377" s="117" t="s">
        <v>398</v>
      </c>
      <c r="S2377" s="117" t="s">
        <v>398</v>
      </c>
      <c r="T2377" s="117" t="s">
        <v>398</v>
      </c>
      <c r="U2377" s="117" t="s">
        <v>398</v>
      </c>
      <c r="V2377" s="117" t="s">
        <v>398</v>
      </c>
      <c r="W2377" s="123">
        <v>55</v>
      </c>
      <c r="X2377" s="123" t="s">
        <v>906</v>
      </c>
      <c r="Y2377" s="120">
        <v>43559</v>
      </c>
      <c r="Z2377" s="121">
        <v>0.375</v>
      </c>
      <c r="AA2377" s="123" t="s">
        <v>661</v>
      </c>
      <c r="AB2377" s="117" t="s">
        <v>582</v>
      </c>
      <c r="AC2377" s="119" t="s">
        <v>398</v>
      </c>
      <c r="AD2377" s="119" t="s">
        <v>398</v>
      </c>
    </row>
    <row r="2378" spans="1:30">
      <c r="A2378" s="117">
        <v>2377</v>
      </c>
      <c r="B2378" s="123" t="s">
        <v>467</v>
      </c>
      <c r="C2378" s="117" t="s">
        <v>5</v>
      </c>
      <c r="D2378" s="117" t="s">
        <v>595</v>
      </c>
      <c r="E2378" s="117">
        <v>2377</v>
      </c>
      <c r="F2378" s="117" t="s">
        <v>923</v>
      </c>
      <c r="G2378" s="117" t="s">
        <v>591</v>
      </c>
      <c r="H2378" s="117" t="s">
        <v>1016</v>
      </c>
      <c r="I2378" s="117" t="s">
        <v>398</v>
      </c>
      <c r="J2378" s="117" t="s">
        <v>398</v>
      </c>
      <c r="K2378" s="117" t="s">
        <v>398</v>
      </c>
      <c r="L2378" s="117" t="s">
        <v>398</v>
      </c>
      <c r="M2378" s="117" t="s">
        <v>398</v>
      </c>
      <c r="N2378" s="117" t="s">
        <v>398</v>
      </c>
      <c r="O2378" s="125" t="s">
        <v>579</v>
      </c>
      <c r="P2378" s="117">
        <v>1</v>
      </c>
      <c r="Q2378" s="117" t="s">
        <v>398</v>
      </c>
      <c r="R2378" s="117" t="s">
        <v>398</v>
      </c>
      <c r="S2378" s="117" t="s">
        <v>398</v>
      </c>
      <c r="T2378" s="117" t="s">
        <v>398</v>
      </c>
      <c r="U2378" s="117" t="s">
        <v>398</v>
      </c>
      <c r="V2378" s="117" t="s">
        <v>398</v>
      </c>
      <c r="W2378" s="123">
        <v>55</v>
      </c>
      <c r="X2378" s="123" t="s">
        <v>906</v>
      </c>
      <c r="Y2378" s="120">
        <v>43559</v>
      </c>
      <c r="Z2378" s="121">
        <v>0.375</v>
      </c>
      <c r="AA2378" s="123" t="s">
        <v>661</v>
      </c>
      <c r="AB2378" s="117" t="s">
        <v>582</v>
      </c>
      <c r="AC2378" s="119" t="s">
        <v>398</v>
      </c>
      <c r="AD2378" s="119" t="s">
        <v>398</v>
      </c>
    </row>
    <row r="2379" spans="1:30">
      <c r="A2379" s="117">
        <v>2378</v>
      </c>
      <c r="B2379" s="123" t="s">
        <v>467</v>
      </c>
      <c r="C2379" s="117" t="s">
        <v>5</v>
      </c>
      <c r="D2379" s="117" t="s">
        <v>595</v>
      </c>
      <c r="E2379" s="117">
        <v>2378</v>
      </c>
      <c r="F2379" s="117" t="s">
        <v>923</v>
      </c>
      <c r="G2379" s="117" t="s">
        <v>591</v>
      </c>
      <c r="H2379" s="117" t="s">
        <v>1016</v>
      </c>
      <c r="I2379" s="117" t="s">
        <v>398</v>
      </c>
      <c r="J2379" s="117" t="s">
        <v>398</v>
      </c>
      <c r="K2379" s="117" t="s">
        <v>398</v>
      </c>
      <c r="L2379" s="117" t="s">
        <v>398</v>
      </c>
      <c r="M2379" s="117" t="s">
        <v>398</v>
      </c>
      <c r="N2379" s="117" t="s">
        <v>398</v>
      </c>
      <c r="O2379" s="125" t="s">
        <v>579</v>
      </c>
      <c r="P2379" s="117">
        <v>1</v>
      </c>
      <c r="Q2379" s="117" t="s">
        <v>398</v>
      </c>
      <c r="R2379" s="117" t="s">
        <v>398</v>
      </c>
      <c r="S2379" s="117" t="s">
        <v>398</v>
      </c>
      <c r="T2379" s="117" t="s">
        <v>398</v>
      </c>
      <c r="U2379" s="117" t="s">
        <v>398</v>
      </c>
      <c r="V2379" s="117" t="s">
        <v>398</v>
      </c>
      <c r="W2379" s="123">
        <v>55</v>
      </c>
      <c r="X2379" s="123" t="s">
        <v>906</v>
      </c>
      <c r="Y2379" s="120">
        <v>43559</v>
      </c>
      <c r="Z2379" s="121">
        <v>0.375</v>
      </c>
      <c r="AA2379" s="123" t="s">
        <v>661</v>
      </c>
      <c r="AB2379" s="117" t="s">
        <v>582</v>
      </c>
      <c r="AC2379" s="119" t="s">
        <v>398</v>
      </c>
      <c r="AD2379" s="119" t="s">
        <v>398</v>
      </c>
    </row>
    <row r="2380" spans="1:30">
      <c r="A2380" s="117">
        <v>2379</v>
      </c>
      <c r="B2380" s="123" t="s">
        <v>467</v>
      </c>
      <c r="C2380" s="117" t="s">
        <v>5</v>
      </c>
      <c r="D2380" s="117" t="s">
        <v>595</v>
      </c>
      <c r="E2380" s="117">
        <v>2379</v>
      </c>
      <c r="F2380" s="117" t="s">
        <v>923</v>
      </c>
      <c r="G2380" s="117" t="s">
        <v>591</v>
      </c>
      <c r="H2380" s="117" t="s">
        <v>1016</v>
      </c>
      <c r="I2380" s="117" t="s">
        <v>398</v>
      </c>
      <c r="J2380" s="117" t="s">
        <v>398</v>
      </c>
      <c r="K2380" s="117" t="s">
        <v>398</v>
      </c>
      <c r="L2380" s="117" t="s">
        <v>398</v>
      </c>
      <c r="M2380" s="117" t="s">
        <v>398</v>
      </c>
      <c r="N2380" s="117" t="s">
        <v>398</v>
      </c>
      <c r="O2380" s="125" t="s">
        <v>579</v>
      </c>
      <c r="P2380" s="117">
        <v>1</v>
      </c>
      <c r="Q2380" s="117" t="s">
        <v>398</v>
      </c>
      <c r="R2380" s="117" t="s">
        <v>398</v>
      </c>
      <c r="S2380" s="117" t="s">
        <v>398</v>
      </c>
      <c r="T2380" s="117" t="s">
        <v>398</v>
      </c>
      <c r="U2380" s="117" t="s">
        <v>398</v>
      </c>
      <c r="V2380" s="117" t="s">
        <v>398</v>
      </c>
      <c r="W2380" s="123">
        <v>55</v>
      </c>
      <c r="X2380" s="123" t="s">
        <v>906</v>
      </c>
      <c r="Y2380" s="120">
        <v>43559</v>
      </c>
      <c r="Z2380" s="121">
        <v>0.375</v>
      </c>
      <c r="AA2380" s="123" t="s">
        <v>661</v>
      </c>
      <c r="AB2380" s="117" t="s">
        <v>582</v>
      </c>
      <c r="AC2380" s="119" t="s">
        <v>398</v>
      </c>
      <c r="AD2380" s="119" t="s">
        <v>398</v>
      </c>
    </row>
    <row r="2381" spans="1:30">
      <c r="A2381" s="117">
        <v>2380</v>
      </c>
      <c r="B2381" s="123" t="s">
        <v>467</v>
      </c>
      <c r="C2381" s="117" t="s">
        <v>5</v>
      </c>
      <c r="D2381" s="117" t="s">
        <v>595</v>
      </c>
      <c r="E2381" s="117">
        <v>2380</v>
      </c>
      <c r="F2381" s="117" t="s">
        <v>923</v>
      </c>
      <c r="G2381" s="117" t="s">
        <v>591</v>
      </c>
      <c r="H2381" s="117" t="s">
        <v>1016</v>
      </c>
      <c r="I2381" s="117" t="s">
        <v>398</v>
      </c>
      <c r="J2381" s="117" t="s">
        <v>398</v>
      </c>
      <c r="K2381" s="117" t="s">
        <v>398</v>
      </c>
      <c r="L2381" s="117" t="s">
        <v>398</v>
      </c>
      <c r="M2381" s="117" t="s">
        <v>398</v>
      </c>
      <c r="N2381" s="117" t="s">
        <v>398</v>
      </c>
      <c r="O2381" s="125" t="s">
        <v>579</v>
      </c>
      <c r="P2381" s="117">
        <v>1</v>
      </c>
      <c r="Q2381" s="117" t="s">
        <v>398</v>
      </c>
      <c r="R2381" s="117" t="s">
        <v>398</v>
      </c>
      <c r="S2381" s="117" t="s">
        <v>398</v>
      </c>
      <c r="T2381" s="117" t="s">
        <v>398</v>
      </c>
      <c r="U2381" s="117" t="s">
        <v>398</v>
      </c>
      <c r="V2381" s="117" t="s">
        <v>398</v>
      </c>
      <c r="W2381" s="123">
        <v>55</v>
      </c>
      <c r="X2381" s="123" t="s">
        <v>906</v>
      </c>
      <c r="Y2381" s="120">
        <v>43559</v>
      </c>
      <c r="Z2381" s="121">
        <v>0.375</v>
      </c>
      <c r="AA2381" s="123" t="s">
        <v>661</v>
      </c>
      <c r="AB2381" s="117" t="s">
        <v>582</v>
      </c>
      <c r="AC2381" s="119" t="s">
        <v>398</v>
      </c>
      <c r="AD2381" s="119" t="s">
        <v>398</v>
      </c>
    </row>
    <row r="2382" spans="1:30">
      <c r="A2382" s="117">
        <v>2381</v>
      </c>
      <c r="B2382" s="123" t="s">
        <v>467</v>
      </c>
      <c r="C2382" s="117" t="s">
        <v>5</v>
      </c>
      <c r="D2382" s="117" t="s">
        <v>595</v>
      </c>
      <c r="E2382" s="117">
        <v>2381</v>
      </c>
      <c r="F2382" s="117" t="s">
        <v>923</v>
      </c>
      <c r="G2382" s="117" t="s">
        <v>591</v>
      </c>
      <c r="H2382" s="117" t="s">
        <v>1016</v>
      </c>
      <c r="I2382" s="117" t="s">
        <v>398</v>
      </c>
      <c r="J2382" s="117" t="s">
        <v>398</v>
      </c>
      <c r="K2382" s="117" t="s">
        <v>398</v>
      </c>
      <c r="L2382" s="117" t="s">
        <v>398</v>
      </c>
      <c r="M2382" s="117" t="s">
        <v>398</v>
      </c>
      <c r="N2382" s="117" t="s">
        <v>398</v>
      </c>
      <c r="O2382" s="125" t="s">
        <v>579</v>
      </c>
      <c r="P2382" s="117">
        <v>1</v>
      </c>
      <c r="Q2382" s="117" t="s">
        <v>398</v>
      </c>
      <c r="R2382" s="117" t="s">
        <v>398</v>
      </c>
      <c r="S2382" s="117" t="s">
        <v>398</v>
      </c>
      <c r="T2382" s="117" t="s">
        <v>398</v>
      </c>
      <c r="U2382" s="117" t="s">
        <v>398</v>
      </c>
      <c r="V2382" s="117" t="s">
        <v>398</v>
      </c>
      <c r="W2382" s="123">
        <v>55</v>
      </c>
      <c r="X2382" s="123" t="s">
        <v>906</v>
      </c>
      <c r="Y2382" s="120">
        <v>43559</v>
      </c>
      <c r="Z2382" s="121">
        <v>0.375</v>
      </c>
      <c r="AA2382" s="123" t="s">
        <v>661</v>
      </c>
      <c r="AB2382" s="117" t="s">
        <v>582</v>
      </c>
      <c r="AC2382" s="119" t="s">
        <v>398</v>
      </c>
      <c r="AD2382" s="119" t="s">
        <v>398</v>
      </c>
    </row>
    <row r="2383" spans="1:30">
      <c r="A2383" s="117">
        <v>2382</v>
      </c>
      <c r="B2383" s="123" t="s">
        <v>467</v>
      </c>
      <c r="C2383" s="117" t="s">
        <v>5</v>
      </c>
      <c r="D2383" s="117" t="s">
        <v>595</v>
      </c>
      <c r="E2383" s="117">
        <v>2382</v>
      </c>
      <c r="F2383" s="117" t="s">
        <v>923</v>
      </c>
      <c r="G2383" s="117" t="s">
        <v>591</v>
      </c>
      <c r="H2383" s="117" t="s">
        <v>1016</v>
      </c>
      <c r="I2383" s="117" t="s">
        <v>398</v>
      </c>
      <c r="J2383" s="117" t="s">
        <v>398</v>
      </c>
      <c r="K2383" s="117" t="s">
        <v>398</v>
      </c>
      <c r="L2383" s="117" t="s">
        <v>398</v>
      </c>
      <c r="M2383" s="117" t="s">
        <v>398</v>
      </c>
      <c r="N2383" s="117" t="s">
        <v>398</v>
      </c>
      <c r="O2383" s="125" t="s">
        <v>579</v>
      </c>
      <c r="P2383" s="117">
        <v>1</v>
      </c>
      <c r="Q2383" s="117" t="s">
        <v>398</v>
      </c>
      <c r="R2383" s="117" t="s">
        <v>398</v>
      </c>
      <c r="S2383" s="117" t="s">
        <v>398</v>
      </c>
      <c r="T2383" s="117" t="s">
        <v>398</v>
      </c>
      <c r="U2383" s="117" t="s">
        <v>398</v>
      </c>
      <c r="V2383" s="117" t="s">
        <v>398</v>
      </c>
      <c r="W2383" s="123">
        <v>55</v>
      </c>
      <c r="X2383" s="123" t="s">
        <v>906</v>
      </c>
      <c r="Y2383" s="120">
        <v>43559</v>
      </c>
      <c r="Z2383" s="121">
        <v>0.375</v>
      </c>
      <c r="AA2383" s="123" t="s">
        <v>661</v>
      </c>
      <c r="AB2383" s="117" t="s">
        <v>582</v>
      </c>
      <c r="AC2383" s="119" t="s">
        <v>398</v>
      </c>
      <c r="AD2383" s="119" t="s">
        <v>398</v>
      </c>
    </row>
    <row r="2384" spans="1:30">
      <c r="A2384" s="117">
        <v>2383</v>
      </c>
      <c r="B2384" s="123" t="s">
        <v>467</v>
      </c>
      <c r="C2384" s="117" t="s">
        <v>5</v>
      </c>
      <c r="D2384" s="117" t="s">
        <v>595</v>
      </c>
      <c r="E2384" s="117">
        <v>2383</v>
      </c>
      <c r="F2384" s="117" t="s">
        <v>923</v>
      </c>
      <c r="G2384" s="117" t="s">
        <v>591</v>
      </c>
      <c r="H2384" s="117" t="s">
        <v>1016</v>
      </c>
      <c r="I2384" s="117" t="s">
        <v>398</v>
      </c>
      <c r="J2384" s="117" t="s">
        <v>398</v>
      </c>
      <c r="K2384" s="117" t="s">
        <v>398</v>
      </c>
      <c r="L2384" s="117" t="s">
        <v>398</v>
      </c>
      <c r="M2384" s="117" t="s">
        <v>398</v>
      </c>
      <c r="N2384" s="117" t="s">
        <v>398</v>
      </c>
      <c r="O2384" s="125" t="s">
        <v>579</v>
      </c>
      <c r="P2384" s="117">
        <v>1</v>
      </c>
      <c r="Q2384" s="117" t="s">
        <v>398</v>
      </c>
      <c r="R2384" s="117" t="s">
        <v>398</v>
      </c>
      <c r="S2384" s="117" t="s">
        <v>398</v>
      </c>
      <c r="T2384" s="117" t="s">
        <v>398</v>
      </c>
      <c r="U2384" s="117" t="s">
        <v>398</v>
      </c>
      <c r="V2384" s="117" t="s">
        <v>398</v>
      </c>
      <c r="W2384" s="123">
        <v>55</v>
      </c>
      <c r="X2384" s="123" t="s">
        <v>906</v>
      </c>
      <c r="Y2384" s="120">
        <v>43559</v>
      </c>
      <c r="Z2384" s="121">
        <v>0.375</v>
      </c>
      <c r="AA2384" s="123" t="s">
        <v>661</v>
      </c>
      <c r="AB2384" s="117" t="s">
        <v>582</v>
      </c>
      <c r="AC2384" s="119" t="s">
        <v>398</v>
      </c>
      <c r="AD2384" s="119" t="s">
        <v>398</v>
      </c>
    </row>
    <row r="2385" spans="1:30">
      <c r="A2385" s="117">
        <v>2384</v>
      </c>
      <c r="B2385" s="123" t="s">
        <v>467</v>
      </c>
      <c r="C2385" s="117" t="s">
        <v>5</v>
      </c>
      <c r="D2385" s="117" t="s">
        <v>595</v>
      </c>
      <c r="E2385" s="117">
        <v>2384</v>
      </c>
      <c r="F2385" s="117" t="s">
        <v>923</v>
      </c>
      <c r="G2385" s="117" t="s">
        <v>591</v>
      </c>
      <c r="H2385" s="117" t="s">
        <v>1016</v>
      </c>
      <c r="I2385" s="117" t="s">
        <v>398</v>
      </c>
      <c r="J2385" s="117" t="s">
        <v>398</v>
      </c>
      <c r="K2385" s="117" t="s">
        <v>398</v>
      </c>
      <c r="L2385" s="117" t="s">
        <v>398</v>
      </c>
      <c r="M2385" s="117" t="s">
        <v>398</v>
      </c>
      <c r="N2385" s="117" t="s">
        <v>398</v>
      </c>
      <c r="O2385" s="125" t="s">
        <v>579</v>
      </c>
      <c r="P2385" s="117">
        <v>1</v>
      </c>
      <c r="Q2385" s="117" t="s">
        <v>398</v>
      </c>
      <c r="R2385" s="117" t="s">
        <v>398</v>
      </c>
      <c r="S2385" s="117" t="s">
        <v>398</v>
      </c>
      <c r="T2385" s="117" t="s">
        <v>398</v>
      </c>
      <c r="U2385" s="117" t="s">
        <v>398</v>
      </c>
      <c r="V2385" s="117" t="s">
        <v>398</v>
      </c>
      <c r="W2385" s="123">
        <v>55</v>
      </c>
      <c r="X2385" s="123" t="s">
        <v>906</v>
      </c>
      <c r="Y2385" s="120">
        <v>43559</v>
      </c>
      <c r="Z2385" s="121">
        <v>0.375</v>
      </c>
      <c r="AA2385" s="123" t="s">
        <v>661</v>
      </c>
      <c r="AB2385" s="117" t="s">
        <v>582</v>
      </c>
      <c r="AC2385" s="119" t="s">
        <v>398</v>
      </c>
      <c r="AD2385" s="119" t="s">
        <v>398</v>
      </c>
    </row>
    <row r="2386" spans="1:30">
      <c r="A2386" s="117">
        <v>2385</v>
      </c>
      <c r="B2386" s="123" t="s">
        <v>467</v>
      </c>
      <c r="C2386" s="117" t="s">
        <v>5</v>
      </c>
      <c r="D2386" s="117" t="s">
        <v>595</v>
      </c>
      <c r="E2386" s="117">
        <v>2385</v>
      </c>
      <c r="F2386" s="117" t="s">
        <v>923</v>
      </c>
      <c r="G2386" s="117" t="s">
        <v>591</v>
      </c>
      <c r="H2386" s="117" t="s">
        <v>1016</v>
      </c>
      <c r="I2386" s="117" t="s">
        <v>398</v>
      </c>
      <c r="J2386" s="117" t="s">
        <v>398</v>
      </c>
      <c r="K2386" s="117" t="s">
        <v>398</v>
      </c>
      <c r="L2386" s="117" t="s">
        <v>398</v>
      </c>
      <c r="M2386" s="117" t="s">
        <v>398</v>
      </c>
      <c r="N2386" s="117" t="s">
        <v>398</v>
      </c>
      <c r="O2386" s="125" t="s">
        <v>579</v>
      </c>
      <c r="P2386" s="117">
        <v>1</v>
      </c>
      <c r="Q2386" s="117" t="s">
        <v>398</v>
      </c>
      <c r="R2386" s="117" t="s">
        <v>398</v>
      </c>
      <c r="S2386" s="117" t="s">
        <v>398</v>
      </c>
      <c r="T2386" s="117" t="s">
        <v>398</v>
      </c>
      <c r="U2386" s="117" t="s">
        <v>398</v>
      </c>
      <c r="V2386" s="117" t="s">
        <v>398</v>
      </c>
      <c r="W2386" s="123">
        <v>55</v>
      </c>
      <c r="X2386" s="123" t="s">
        <v>906</v>
      </c>
      <c r="Y2386" s="120">
        <v>43559</v>
      </c>
      <c r="Z2386" s="121">
        <v>0.375</v>
      </c>
      <c r="AA2386" s="123" t="s">
        <v>661</v>
      </c>
      <c r="AB2386" s="117" t="s">
        <v>582</v>
      </c>
      <c r="AC2386" s="119" t="s">
        <v>398</v>
      </c>
      <c r="AD2386" s="119" t="s">
        <v>398</v>
      </c>
    </row>
    <row r="2387" spans="1:30">
      <c r="A2387" s="117">
        <v>2386</v>
      </c>
      <c r="B2387" s="123" t="s">
        <v>467</v>
      </c>
      <c r="C2387" s="117" t="s">
        <v>5</v>
      </c>
      <c r="D2387" s="117" t="s">
        <v>595</v>
      </c>
      <c r="E2387" s="117">
        <v>2386</v>
      </c>
      <c r="F2387" s="117" t="s">
        <v>923</v>
      </c>
      <c r="G2387" s="117" t="s">
        <v>591</v>
      </c>
      <c r="H2387" s="117" t="s">
        <v>1016</v>
      </c>
      <c r="I2387" s="117" t="s">
        <v>398</v>
      </c>
      <c r="J2387" s="117" t="s">
        <v>398</v>
      </c>
      <c r="K2387" s="117" t="s">
        <v>398</v>
      </c>
      <c r="L2387" s="117" t="s">
        <v>398</v>
      </c>
      <c r="M2387" s="117" t="s">
        <v>398</v>
      </c>
      <c r="N2387" s="117" t="s">
        <v>398</v>
      </c>
      <c r="O2387" s="125" t="s">
        <v>579</v>
      </c>
      <c r="P2387" s="117">
        <v>1</v>
      </c>
      <c r="Q2387" s="117" t="s">
        <v>398</v>
      </c>
      <c r="R2387" s="117" t="s">
        <v>398</v>
      </c>
      <c r="S2387" s="117" t="s">
        <v>398</v>
      </c>
      <c r="T2387" s="117" t="s">
        <v>398</v>
      </c>
      <c r="U2387" s="117" t="s">
        <v>398</v>
      </c>
      <c r="V2387" s="117" t="s">
        <v>398</v>
      </c>
      <c r="W2387" s="123">
        <v>55</v>
      </c>
      <c r="X2387" s="123" t="s">
        <v>906</v>
      </c>
      <c r="Y2387" s="120">
        <v>43559</v>
      </c>
      <c r="Z2387" s="121">
        <v>0.375</v>
      </c>
      <c r="AA2387" s="123" t="s">
        <v>661</v>
      </c>
      <c r="AB2387" s="117" t="s">
        <v>582</v>
      </c>
      <c r="AC2387" s="119" t="s">
        <v>398</v>
      </c>
      <c r="AD2387" s="119" t="s">
        <v>398</v>
      </c>
    </row>
    <row r="2388" spans="1:30">
      <c r="A2388" s="117">
        <v>2387</v>
      </c>
      <c r="B2388" s="123" t="s">
        <v>467</v>
      </c>
      <c r="C2388" s="117" t="s">
        <v>5</v>
      </c>
      <c r="D2388" s="117" t="s">
        <v>595</v>
      </c>
      <c r="E2388" s="117">
        <v>2387</v>
      </c>
      <c r="F2388" s="117" t="s">
        <v>923</v>
      </c>
      <c r="G2388" s="117" t="s">
        <v>591</v>
      </c>
      <c r="H2388" s="117" t="s">
        <v>1016</v>
      </c>
      <c r="I2388" s="117" t="s">
        <v>398</v>
      </c>
      <c r="J2388" s="117" t="s">
        <v>398</v>
      </c>
      <c r="K2388" s="117" t="s">
        <v>398</v>
      </c>
      <c r="L2388" s="117" t="s">
        <v>398</v>
      </c>
      <c r="M2388" s="117" t="s">
        <v>398</v>
      </c>
      <c r="N2388" s="117" t="s">
        <v>398</v>
      </c>
      <c r="O2388" s="125" t="s">
        <v>579</v>
      </c>
      <c r="P2388" s="117">
        <v>1</v>
      </c>
      <c r="Q2388" s="117" t="s">
        <v>398</v>
      </c>
      <c r="R2388" s="117" t="s">
        <v>398</v>
      </c>
      <c r="S2388" s="117" t="s">
        <v>398</v>
      </c>
      <c r="T2388" s="117" t="s">
        <v>398</v>
      </c>
      <c r="U2388" s="117" t="s">
        <v>398</v>
      </c>
      <c r="V2388" s="117" t="s">
        <v>398</v>
      </c>
      <c r="W2388" s="123">
        <v>55</v>
      </c>
      <c r="X2388" s="123" t="s">
        <v>906</v>
      </c>
      <c r="Y2388" s="120">
        <v>43559</v>
      </c>
      <c r="Z2388" s="121">
        <v>0.375</v>
      </c>
      <c r="AA2388" s="123" t="s">
        <v>661</v>
      </c>
      <c r="AB2388" s="117" t="s">
        <v>582</v>
      </c>
      <c r="AC2388" s="119" t="s">
        <v>398</v>
      </c>
      <c r="AD2388" s="119" t="s">
        <v>398</v>
      </c>
    </row>
    <row r="2389" spans="1:30">
      <c r="A2389" s="117">
        <v>2388</v>
      </c>
      <c r="B2389" s="123" t="s">
        <v>467</v>
      </c>
      <c r="C2389" s="117" t="s">
        <v>5</v>
      </c>
      <c r="D2389" s="117" t="s">
        <v>595</v>
      </c>
      <c r="E2389" s="117">
        <v>2388</v>
      </c>
      <c r="F2389" s="117" t="s">
        <v>923</v>
      </c>
      <c r="G2389" s="117" t="s">
        <v>591</v>
      </c>
      <c r="H2389" s="117" t="s">
        <v>1016</v>
      </c>
      <c r="I2389" s="117" t="s">
        <v>398</v>
      </c>
      <c r="J2389" s="117" t="s">
        <v>398</v>
      </c>
      <c r="K2389" s="117" t="s">
        <v>398</v>
      </c>
      <c r="L2389" s="117" t="s">
        <v>398</v>
      </c>
      <c r="M2389" s="117" t="s">
        <v>398</v>
      </c>
      <c r="N2389" s="117" t="s">
        <v>398</v>
      </c>
      <c r="O2389" s="125" t="s">
        <v>579</v>
      </c>
      <c r="P2389" s="117">
        <v>1</v>
      </c>
      <c r="Q2389" s="117" t="s">
        <v>398</v>
      </c>
      <c r="R2389" s="117" t="s">
        <v>398</v>
      </c>
      <c r="S2389" s="117" t="s">
        <v>398</v>
      </c>
      <c r="T2389" s="117" t="s">
        <v>398</v>
      </c>
      <c r="U2389" s="117" t="s">
        <v>398</v>
      </c>
      <c r="V2389" s="117" t="s">
        <v>398</v>
      </c>
      <c r="W2389" s="123">
        <v>55</v>
      </c>
      <c r="X2389" s="123" t="s">
        <v>906</v>
      </c>
      <c r="Y2389" s="120">
        <v>43559</v>
      </c>
      <c r="Z2389" s="121">
        <v>0.375</v>
      </c>
      <c r="AA2389" s="123" t="s">
        <v>661</v>
      </c>
      <c r="AB2389" s="117" t="s">
        <v>582</v>
      </c>
      <c r="AC2389" s="119" t="s">
        <v>398</v>
      </c>
      <c r="AD2389" s="119" t="s">
        <v>398</v>
      </c>
    </row>
    <row r="2390" spans="1:30">
      <c r="A2390" s="117">
        <v>2389</v>
      </c>
      <c r="B2390" s="123" t="s">
        <v>467</v>
      </c>
      <c r="C2390" s="117" t="s">
        <v>5</v>
      </c>
      <c r="D2390" s="117" t="s">
        <v>595</v>
      </c>
      <c r="E2390" s="117">
        <v>2389</v>
      </c>
      <c r="F2390" s="117" t="s">
        <v>923</v>
      </c>
      <c r="G2390" s="117" t="s">
        <v>591</v>
      </c>
      <c r="H2390" s="117" t="s">
        <v>1016</v>
      </c>
      <c r="I2390" s="117" t="s">
        <v>398</v>
      </c>
      <c r="J2390" s="117" t="s">
        <v>398</v>
      </c>
      <c r="K2390" s="117" t="s">
        <v>398</v>
      </c>
      <c r="L2390" s="117" t="s">
        <v>398</v>
      </c>
      <c r="M2390" s="117" t="s">
        <v>398</v>
      </c>
      <c r="N2390" s="117" t="s">
        <v>398</v>
      </c>
      <c r="O2390" s="125" t="s">
        <v>579</v>
      </c>
      <c r="P2390" s="117">
        <v>1</v>
      </c>
      <c r="Q2390" s="117" t="s">
        <v>398</v>
      </c>
      <c r="R2390" s="117" t="s">
        <v>398</v>
      </c>
      <c r="S2390" s="117" t="s">
        <v>398</v>
      </c>
      <c r="T2390" s="117" t="s">
        <v>398</v>
      </c>
      <c r="U2390" s="117" t="s">
        <v>398</v>
      </c>
      <c r="V2390" s="117" t="s">
        <v>398</v>
      </c>
      <c r="W2390" s="123">
        <v>55</v>
      </c>
      <c r="X2390" s="123" t="s">
        <v>906</v>
      </c>
      <c r="Y2390" s="120">
        <v>43559</v>
      </c>
      <c r="Z2390" s="121">
        <v>0.375</v>
      </c>
      <c r="AA2390" s="123" t="s">
        <v>661</v>
      </c>
      <c r="AB2390" s="117" t="s">
        <v>582</v>
      </c>
      <c r="AC2390" s="119" t="s">
        <v>398</v>
      </c>
      <c r="AD2390" s="119" t="s">
        <v>398</v>
      </c>
    </row>
    <row r="2391" spans="1:30">
      <c r="A2391" s="117">
        <v>2390</v>
      </c>
      <c r="B2391" s="123" t="s">
        <v>467</v>
      </c>
      <c r="C2391" s="117" t="s">
        <v>5</v>
      </c>
      <c r="D2391" s="117" t="s">
        <v>595</v>
      </c>
      <c r="E2391" s="117">
        <v>2390</v>
      </c>
      <c r="F2391" s="117" t="s">
        <v>923</v>
      </c>
      <c r="G2391" s="117" t="s">
        <v>591</v>
      </c>
      <c r="H2391" s="117" t="s">
        <v>1016</v>
      </c>
      <c r="I2391" s="117" t="s">
        <v>398</v>
      </c>
      <c r="J2391" s="117" t="s">
        <v>398</v>
      </c>
      <c r="K2391" s="117" t="s">
        <v>398</v>
      </c>
      <c r="L2391" s="117" t="s">
        <v>398</v>
      </c>
      <c r="M2391" s="117" t="s">
        <v>398</v>
      </c>
      <c r="N2391" s="117" t="s">
        <v>398</v>
      </c>
      <c r="O2391" s="125" t="s">
        <v>579</v>
      </c>
      <c r="P2391" s="117">
        <v>1</v>
      </c>
      <c r="Q2391" s="117" t="s">
        <v>398</v>
      </c>
      <c r="R2391" s="117" t="s">
        <v>398</v>
      </c>
      <c r="S2391" s="117" t="s">
        <v>398</v>
      </c>
      <c r="T2391" s="117" t="s">
        <v>398</v>
      </c>
      <c r="U2391" s="117" t="s">
        <v>398</v>
      </c>
      <c r="V2391" s="117" t="s">
        <v>398</v>
      </c>
      <c r="W2391" s="123">
        <v>55</v>
      </c>
      <c r="X2391" s="123" t="s">
        <v>906</v>
      </c>
      <c r="Y2391" s="120">
        <v>43559</v>
      </c>
      <c r="Z2391" s="121">
        <v>0.375</v>
      </c>
      <c r="AA2391" s="123" t="s">
        <v>661</v>
      </c>
      <c r="AB2391" s="117" t="s">
        <v>582</v>
      </c>
      <c r="AC2391" s="119" t="s">
        <v>398</v>
      </c>
      <c r="AD2391" s="119" t="s">
        <v>398</v>
      </c>
    </row>
    <row r="2392" spans="1:30">
      <c r="A2392" s="117">
        <v>2391</v>
      </c>
      <c r="B2392" s="123" t="s">
        <v>467</v>
      </c>
      <c r="C2392" s="117" t="s">
        <v>5</v>
      </c>
      <c r="D2392" s="117" t="s">
        <v>595</v>
      </c>
      <c r="E2392" s="117">
        <v>2391</v>
      </c>
      <c r="F2392" s="117" t="s">
        <v>923</v>
      </c>
      <c r="G2392" s="117" t="s">
        <v>591</v>
      </c>
      <c r="H2392" s="117" t="s">
        <v>1016</v>
      </c>
      <c r="I2392" s="117" t="s">
        <v>398</v>
      </c>
      <c r="J2392" s="117" t="s">
        <v>398</v>
      </c>
      <c r="K2392" s="117" t="s">
        <v>398</v>
      </c>
      <c r="L2392" s="117" t="s">
        <v>398</v>
      </c>
      <c r="M2392" s="117" t="s">
        <v>398</v>
      </c>
      <c r="N2392" s="117" t="s">
        <v>398</v>
      </c>
      <c r="O2392" s="125" t="s">
        <v>579</v>
      </c>
      <c r="P2392" s="117">
        <v>1</v>
      </c>
      <c r="Q2392" s="117" t="s">
        <v>398</v>
      </c>
      <c r="R2392" s="117" t="s">
        <v>398</v>
      </c>
      <c r="S2392" s="117" t="s">
        <v>398</v>
      </c>
      <c r="T2392" s="117" t="s">
        <v>398</v>
      </c>
      <c r="U2392" s="117" t="s">
        <v>398</v>
      </c>
      <c r="V2392" s="117" t="s">
        <v>398</v>
      </c>
      <c r="W2392" s="123">
        <v>55</v>
      </c>
      <c r="X2392" s="123" t="s">
        <v>906</v>
      </c>
      <c r="Y2392" s="120">
        <v>43559</v>
      </c>
      <c r="Z2392" s="121">
        <v>0.375</v>
      </c>
      <c r="AA2392" s="123" t="s">
        <v>661</v>
      </c>
      <c r="AB2392" s="117" t="s">
        <v>582</v>
      </c>
      <c r="AC2392" s="119" t="s">
        <v>398</v>
      </c>
      <c r="AD2392" s="119" t="s">
        <v>398</v>
      </c>
    </row>
    <row r="2393" spans="1:30">
      <c r="A2393" s="117">
        <v>2392</v>
      </c>
      <c r="B2393" s="123" t="s">
        <v>467</v>
      </c>
      <c r="C2393" s="117" t="s">
        <v>5</v>
      </c>
      <c r="D2393" s="117" t="s">
        <v>595</v>
      </c>
      <c r="E2393" s="117">
        <v>2392</v>
      </c>
      <c r="F2393" s="117" t="s">
        <v>923</v>
      </c>
      <c r="G2393" s="117" t="s">
        <v>591</v>
      </c>
      <c r="H2393" s="117" t="s">
        <v>1016</v>
      </c>
      <c r="I2393" s="117" t="s">
        <v>398</v>
      </c>
      <c r="J2393" s="117" t="s">
        <v>398</v>
      </c>
      <c r="K2393" s="117" t="s">
        <v>398</v>
      </c>
      <c r="L2393" s="117" t="s">
        <v>398</v>
      </c>
      <c r="M2393" s="117" t="s">
        <v>398</v>
      </c>
      <c r="N2393" s="117" t="s">
        <v>398</v>
      </c>
      <c r="O2393" s="125" t="s">
        <v>579</v>
      </c>
      <c r="P2393" s="117">
        <v>1</v>
      </c>
      <c r="Q2393" s="117" t="s">
        <v>398</v>
      </c>
      <c r="R2393" s="117" t="s">
        <v>398</v>
      </c>
      <c r="S2393" s="117" t="s">
        <v>398</v>
      </c>
      <c r="T2393" s="117" t="s">
        <v>398</v>
      </c>
      <c r="U2393" s="117" t="s">
        <v>398</v>
      </c>
      <c r="V2393" s="117" t="s">
        <v>398</v>
      </c>
      <c r="W2393" s="123">
        <v>55</v>
      </c>
      <c r="X2393" s="123" t="s">
        <v>906</v>
      </c>
      <c r="Y2393" s="120">
        <v>43559</v>
      </c>
      <c r="Z2393" s="121">
        <v>0.375</v>
      </c>
      <c r="AA2393" s="123" t="s">
        <v>661</v>
      </c>
      <c r="AB2393" s="117" t="s">
        <v>582</v>
      </c>
      <c r="AC2393" s="119" t="s">
        <v>398</v>
      </c>
      <c r="AD2393" s="119" t="s">
        <v>398</v>
      </c>
    </row>
    <row r="2394" spans="1:30">
      <c r="A2394" s="117">
        <v>2393</v>
      </c>
      <c r="B2394" s="123" t="s">
        <v>467</v>
      </c>
      <c r="C2394" s="117" t="s">
        <v>5</v>
      </c>
      <c r="D2394" s="117" t="s">
        <v>595</v>
      </c>
      <c r="E2394" s="117">
        <v>2393</v>
      </c>
      <c r="F2394" s="117" t="s">
        <v>923</v>
      </c>
      <c r="G2394" s="117" t="s">
        <v>591</v>
      </c>
      <c r="H2394" s="117" t="s">
        <v>1016</v>
      </c>
      <c r="I2394" s="117" t="s">
        <v>398</v>
      </c>
      <c r="J2394" s="117" t="s">
        <v>398</v>
      </c>
      <c r="K2394" s="117" t="s">
        <v>398</v>
      </c>
      <c r="L2394" s="117" t="s">
        <v>398</v>
      </c>
      <c r="M2394" s="117" t="s">
        <v>398</v>
      </c>
      <c r="N2394" s="117" t="s">
        <v>398</v>
      </c>
      <c r="O2394" s="125" t="s">
        <v>579</v>
      </c>
      <c r="P2394" s="117">
        <v>1</v>
      </c>
      <c r="Q2394" s="117" t="s">
        <v>398</v>
      </c>
      <c r="R2394" s="117" t="s">
        <v>398</v>
      </c>
      <c r="S2394" s="117" t="s">
        <v>398</v>
      </c>
      <c r="T2394" s="117" t="s">
        <v>398</v>
      </c>
      <c r="U2394" s="117" t="s">
        <v>398</v>
      </c>
      <c r="V2394" s="117" t="s">
        <v>398</v>
      </c>
      <c r="W2394" s="123">
        <v>55</v>
      </c>
      <c r="X2394" s="123" t="s">
        <v>906</v>
      </c>
      <c r="Y2394" s="120">
        <v>43559</v>
      </c>
      <c r="Z2394" s="121">
        <v>0.375</v>
      </c>
      <c r="AA2394" s="123" t="s">
        <v>661</v>
      </c>
      <c r="AB2394" s="117" t="s">
        <v>582</v>
      </c>
      <c r="AC2394" s="119" t="s">
        <v>398</v>
      </c>
      <c r="AD2394" s="119" t="s">
        <v>398</v>
      </c>
    </row>
    <row r="2395" spans="1:30">
      <c r="A2395" s="117">
        <v>2394</v>
      </c>
      <c r="B2395" s="123" t="s">
        <v>467</v>
      </c>
      <c r="C2395" s="117" t="s">
        <v>5</v>
      </c>
      <c r="D2395" s="117" t="s">
        <v>595</v>
      </c>
      <c r="E2395" s="117">
        <v>2394</v>
      </c>
      <c r="F2395" s="117" t="s">
        <v>923</v>
      </c>
      <c r="G2395" s="117" t="s">
        <v>591</v>
      </c>
      <c r="H2395" s="117" t="s">
        <v>1016</v>
      </c>
      <c r="I2395" s="117" t="s">
        <v>398</v>
      </c>
      <c r="J2395" s="117" t="s">
        <v>398</v>
      </c>
      <c r="K2395" s="117" t="s">
        <v>398</v>
      </c>
      <c r="L2395" s="117" t="s">
        <v>398</v>
      </c>
      <c r="M2395" s="117" t="s">
        <v>398</v>
      </c>
      <c r="N2395" s="117" t="s">
        <v>398</v>
      </c>
      <c r="O2395" s="125" t="s">
        <v>579</v>
      </c>
      <c r="P2395" s="117">
        <v>1</v>
      </c>
      <c r="Q2395" s="117" t="s">
        <v>398</v>
      </c>
      <c r="R2395" s="117" t="s">
        <v>398</v>
      </c>
      <c r="S2395" s="117" t="s">
        <v>398</v>
      </c>
      <c r="T2395" s="117" t="s">
        <v>398</v>
      </c>
      <c r="U2395" s="117" t="s">
        <v>398</v>
      </c>
      <c r="V2395" s="117" t="s">
        <v>398</v>
      </c>
      <c r="W2395" s="123">
        <v>55</v>
      </c>
      <c r="X2395" s="123" t="s">
        <v>906</v>
      </c>
      <c r="Y2395" s="120">
        <v>43559</v>
      </c>
      <c r="Z2395" s="121">
        <v>0.375</v>
      </c>
      <c r="AA2395" s="123" t="s">
        <v>661</v>
      </c>
      <c r="AB2395" s="117" t="s">
        <v>582</v>
      </c>
      <c r="AC2395" s="119" t="s">
        <v>398</v>
      </c>
      <c r="AD2395" s="119" t="s">
        <v>398</v>
      </c>
    </row>
    <row r="2396" spans="1:30">
      <c r="A2396" s="117">
        <v>2395</v>
      </c>
      <c r="B2396" s="123" t="s">
        <v>467</v>
      </c>
      <c r="C2396" s="117" t="s">
        <v>5</v>
      </c>
      <c r="D2396" s="117" t="s">
        <v>595</v>
      </c>
      <c r="E2396" s="117">
        <v>2395</v>
      </c>
      <c r="F2396" s="117" t="s">
        <v>923</v>
      </c>
      <c r="G2396" s="117" t="s">
        <v>591</v>
      </c>
      <c r="H2396" s="117" t="s">
        <v>1016</v>
      </c>
      <c r="I2396" s="117" t="s">
        <v>398</v>
      </c>
      <c r="J2396" s="117" t="s">
        <v>398</v>
      </c>
      <c r="K2396" s="117" t="s">
        <v>398</v>
      </c>
      <c r="L2396" s="117" t="s">
        <v>398</v>
      </c>
      <c r="M2396" s="117" t="s">
        <v>398</v>
      </c>
      <c r="N2396" s="117" t="s">
        <v>398</v>
      </c>
      <c r="O2396" s="125" t="s">
        <v>579</v>
      </c>
      <c r="P2396" s="117">
        <v>1</v>
      </c>
      <c r="Q2396" s="117" t="s">
        <v>398</v>
      </c>
      <c r="R2396" s="117" t="s">
        <v>398</v>
      </c>
      <c r="S2396" s="117" t="s">
        <v>398</v>
      </c>
      <c r="T2396" s="117" t="s">
        <v>398</v>
      </c>
      <c r="U2396" s="117" t="s">
        <v>398</v>
      </c>
      <c r="V2396" s="117" t="s">
        <v>398</v>
      </c>
      <c r="W2396" s="123">
        <v>55</v>
      </c>
      <c r="X2396" s="123" t="s">
        <v>906</v>
      </c>
      <c r="Y2396" s="120">
        <v>43559</v>
      </c>
      <c r="Z2396" s="121">
        <v>0.375</v>
      </c>
      <c r="AA2396" s="123" t="s">
        <v>661</v>
      </c>
      <c r="AB2396" s="117" t="s">
        <v>582</v>
      </c>
      <c r="AC2396" s="119" t="s">
        <v>398</v>
      </c>
      <c r="AD2396" s="119" t="s">
        <v>398</v>
      </c>
    </row>
    <row r="2397" spans="1:30">
      <c r="A2397" s="117">
        <v>2396</v>
      </c>
      <c r="B2397" s="123" t="s">
        <v>467</v>
      </c>
      <c r="C2397" s="117" t="s">
        <v>5</v>
      </c>
      <c r="D2397" s="117" t="s">
        <v>595</v>
      </c>
      <c r="E2397" s="117">
        <v>2396</v>
      </c>
      <c r="F2397" s="117" t="s">
        <v>923</v>
      </c>
      <c r="G2397" s="117" t="s">
        <v>591</v>
      </c>
      <c r="H2397" s="117" t="s">
        <v>1016</v>
      </c>
      <c r="I2397" s="117" t="s">
        <v>398</v>
      </c>
      <c r="J2397" s="117" t="s">
        <v>398</v>
      </c>
      <c r="K2397" s="117" t="s">
        <v>398</v>
      </c>
      <c r="L2397" s="117" t="s">
        <v>398</v>
      </c>
      <c r="M2397" s="117" t="s">
        <v>398</v>
      </c>
      <c r="N2397" s="117" t="s">
        <v>398</v>
      </c>
      <c r="O2397" s="125" t="s">
        <v>579</v>
      </c>
      <c r="P2397" s="117">
        <v>1</v>
      </c>
      <c r="Q2397" s="117" t="s">
        <v>398</v>
      </c>
      <c r="R2397" s="117" t="s">
        <v>398</v>
      </c>
      <c r="S2397" s="117" t="s">
        <v>398</v>
      </c>
      <c r="T2397" s="117" t="s">
        <v>398</v>
      </c>
      <c r="U2397" s="117" t="s">
        <v>398</v>
      </c>
      <c r="V2397" s="117" t="s">
        <v>398</v>
      </c>
      <c r="W2397" s="123">
        <v>55</v>
      </c>
      <c r="X2397" s="123" t="s">
        <v>906</v>
      </c>
      <c r="Y2397" s="120">
        <v>43559</v>
      </c>
      <c r="Z2397" s="121">
        <v>0.375</v>
      </c>
      <c r="AA2397" s="123" t="s">
        <v>661</v>
      </c>
      <c r="AB2397" s="117" t="s">
        <v>582</v>
      </c>
      <c r="AC2397" s="119" t="s">
        <v>398</v>
      </c>
      <c r="AD2397" s="119" t="s">
        <v>398</v>
      </c>
    </row>
    <row r="2398" spans="1:30">
      <c r="A2398" s="117">
        <v>2397</v>
      </c>
      <c r="B2398" s="123" t="s">
        <v>467</v>
      </c>
      <c r="C2398" s="117" t="s">
        <v>5</v>
      </c>
      <c r="D2398" s="117" t="s">
        <v>595</v>
      </c>
      <c r="E2398" s="117">
        <v>2397</v>
      </c>
      <c r="F2398" s="117" t="s">
        <v>923</v>
      </c>
      <c r="G2398" s="117" t="s">
        <v>591</v>
      </c>
      <c r="H2398" s="117" t="s">
        <v>1016</v>
      </c>
      <c r="I2398" s="117" t="s">
        <v>398</v>
      </c>
      <c r="J2398" s="117" t="s">
        <v>398</v>
      </c>
      <c r="K2398" s="117" t="s">
        <v>398</v>
      </c>
      <c r="L2398" s="117" t="s">
        <v>398</v>
      </c>
      <c r="M2398" s="117" t="s">
        <v>398</v>
      </c>
      <c r="N2398" s="117" t="s">
        <v>398</v>
      </c>
      <c r="O2398" s="125" t="s">
        <v>579</v>
      </c>
      <c r="P2398" s="117">
        <v>1</v>
      </c>
      <c r="Q2398" s="117" t="s">
        <v>398</v>
      </c>
      <c r="R2398" s="117" t="s">
        <v>398</v>
      </c>
      <c r="S2398" s="117" t="s">
        <v>398</v>
      </c>
      <c r="T2398" s="117" t="s">
        <v>398</v>
      </c>
      <c r="U2398" s="117" t="s">
        <v>398</v>
      </c>
      <c r="V2398" s="117" t="s">
        <v>398</v>
      </c>
      <c r="W2398" s="123">
        <v>55</v>
      </c>
      <c r="X2398" s="123" t="s">
        <v>906</v>
      </c>
      <c r="Y2398" s="120">
        <v>43559</v>
      </c>
      <c r="Z2398" s="121">
        <v>0.375</v>
      </c>
      <c r="AA2398" s="123" t="s">
        <v>661</v>
      </c>
      <c r="AB2398" s="117" t="s">
        <v>582</v>
      </c>
      <c r="AC2398" s="119" t="s">
        <v>398</v>
      </c>
      <c r="AD2398" s="119" t="s">
        <v>398</v>
      </c>
    </row>
    <row r="2399" spans="1:30">
      <c r="A2399" s="117">
        <v>2398</v>
      </c>
      <c r="B2399" s="123" t="s">
        <v>467</v>
      </c>
      <c r="C2399" s="117" t="s">
        <v>5</v>
      </c>
      <c r="D2399" s="117" t="s">
        <v>595</v>
      </c>
      <c r="E2399" s="117">
        <v>2398</v>
      </c>
      <c r="F2399" s="117" t="s">
        <v>923</v>
      </c>
      <c r="G2399" s="117" t="s">
        <v>591</v>
      </c>
      <c r="H2399" s="117" t="s">
        <v>1016</v>
      </c>
      <c r="I2399" s="117" t="s">
        <v>398</v>
      </c>
      <c r="J2399" s="117" t="s">
        <v>398</v>
      </c>
      <c r="K2399" s="117" t="s">
        <v>398</v>
      </c>
      <c r="L2399" s="117" t="s">
        <v>398</v>
      </c>
      <c r="M2399" s="117" t="s">
        <v>398</v>
      </c>
      <c r="N2399" s="117" t="s">
        <v>398</v>
      </c>
      <c r="O2399" s="125" t="s">
        <v>579</v>
      </c>
      <c r="P2399" s="117">
        <v>1</v>
      </c>
      <c r="Q2399" s="117" t="s">
        <v>398</v>
      </c>
      <c r="R2399" s="117" t="s">
        <v>398</v>
      </c>
      <c r="S2399" s="117" t="s">
        <v>398</v>
      </c>
      <c r="T2399" s="117" t="s">
        <v>398</v>
      </c>
      <c r="U2399" s="117" t="s">
        <v>398</v>
      </c>
      <c r="V2399" s="117" t="s">
        <v>398</v>
      </c>
      <c r="W2399" s="123">
        <v>55</v>
      </c>
      <c r="X2399" s="123" t="s">
        <v>906</v>
      </c>
      <c r="Y2399" s="120">
        <v>43559</v>
      </c>
      <c r="Z2399" s="121">
        <v>0.375</v>
      </c>
      <c r="AA2399" s="123" t="s">
        <v>661</v>
      </c>
      <c r="AB2399" s="117" t="s">
        <v>582</v>
      </c>
      <c r="AC2399" s="119" t="s">
        <v>398</v>
      </c>
      <c r="AD2399" s="119" t="s">
        <v>398</v>
      </c>
    </row>
    <row r="2400" spans="1:30">
      <c r="A2400" s="117">
        <v>2399</v>
      </c>
      <c r="B2400" s="123" t="s">
        <v>467</v>
      </c>
      <c r="C2400" s="117" t="s">
        <v>5</v>
      </c>
      <c r="D2400" s="117" t="s">
        <v>595</v>
      </c>
      <c r="E2400" s="117">
        <v>2399</v>
      </c>
      <c r="F2400" s="117" t="s">
        <v>923</v>
      </c>
      <c r="G2400" s="117" t="s">
        <v>591</v>
      </c>
      <c r="H2400" s="117" t="s">
        <v>1016</v>
      </c>
      <c r="I2400" s="117" t="s">
        <v>398</v>
      </c>
      <c r="J2400" s="117" t="s">
        <v>398</v>
      </c>
      <c r="K2400" s="117" t="s">
        <v>398</v>
      </c>
      <c r="L2400" s="117" t="s">
        <v>398</v>
      </c>
      <c r="M2400" s="117" t="s">
        <v>398</v>
      </c>
      <c r="N2400" s="117" t="s">
        <v>398</v>
      </c>
      <c r="O2400" s="125" t="s">
        <v>579</v>
      </c>
      <c r="P2400" s="117">
        <v>1</v>
      </c>
      <c r="Q2400" s="117" t="s">
        <v>398</v>
      </c>
      <c r="R2400" s="117" t="s">
        <v>398</v>
      </c>
      <c r="S2400" s="117" t="s">
        <v>398</v>
      </c>
      <c r="T2400" s="117" t="s">
        <v>398</v>
      </c>
      <c r="U2400" s="117" t="s">
        <v>398</v>
      </c>
      <c r="V2400" s="117" t="s">
        <v>398</v>
      </c>
      <c r="W2400" s="123">
        <v>55</v>
      </c>
      <c r="X2400" s="123" t="s">
        <v>906</v>
      </c>
      <c r="Y2400" s="120">
        <v>43559</v>
      </c>
      <c r="Z2400" s="121">
        <v>0.375</v>
      </c>
      <c r="AA2400" s="123" t="s">
        <v>661</v>
      </c>
      <c r="AB2400" s="117" t="s">
        <v>582</v>
      </c>
      <c r="AC2400" s="119" t="s">
        <v>398</v>
      </c>
      <c r="AD2400" s="119" t="s">
        <v>398</v>
      </c>
    </row>
    <row r="2401" spans="1:30">
      <c r="A2401" s="117">
        <v>2400</v>
      </c>
      <c r="B2401" s="123" t="s">
        <v>467</v>
      </c>
      <c r="C2401" s="117" t="s">
        <v>5</v>
      </c>
      <c r="D2401" s="117" t="s">
        <v>595</v>
      </c>
      <c r="E2401" s="117">
        <v>2400</v>
      </c>
      <c r="F2401" s="117" t="s">
        <v>923</v>
      </c>
      <c r="G2401" s="117" t="s">
        <v>591</v>
      </c>
      <c r="H2401" s="117" t="s">
        <v>1016</v>
      </c>
      <c r="I2401" s="117" t="s">
        <v>398</v>
      </c>
      <c r="J2401" s="117" t="s">
        <v>398</v>
      </c>
      <c r="K2401" s="117" t="s">
        <v>398</v>
      </c>
      <c r="L2401" s="117" t="s">
        <v>398</v>
      </c>
      <c r="M2401" s="117" t="s">
        <v>398</v>
      </c>
      <c r="N2401" s="117" t="s">
        <v>398</v>
      </c>
      <c r="O2401" s="125" t="s">
        <v>579</v>
      </c>
      <c r="P2401" s="117">
        <v>1</v>
      </c>
      <c r="Q2401" s="117" t="s">
        <v>398</v>
      </c>
      <c r="R2401" s="117" t="s">
        <v>398</v>
      </c>
      <c r="S2401" s="117" t="s">
        <v>398</v>
      </c>
      <c r="T2401" s="117" t="s">
        <v>398</v>
      </c>
      <c r="U2401" s="117" t="s">
        <v>398</v>
      </c>
      <c r="V2401" s="117" t="s">
        <v>398</v>
      </c>
      <c r="W2401" s="123">
        <v>55</v>
      </c>
      <c r="X2401" s="123" t="s">
        <v>906</v>
      </c>
      <c r="Y2401" s="120">
        <v>43559</v>
      </c>
      <c r="Z2401" s="121">
        <v>0.375</v>
      </c>
      <c r="AA2401" s="123" t="s">
        <v>661</v>
      </c>
      <c r="AB2401" s="117" t="s">
        <v>582</v>
      </c>
      <c r="AC2401" s="119" t="s">
        <v>398</v>
      </c>
      <c r="AD2401" s="119" t="s">
        <v>398</v>
      </c>
    </row>
    <row r="2402" spans="1:30">
      <c r="A2402" s="117">
        <v>2401</v>
      </c>
      <c r="B2402" s="123" t="s">
        <v>467</v>
      </c>
      <c r="C2402" s="117" t="s">
        <v>5</v>
      </c>
      <c r="D2402" s="117" t="s">
        <v>595</v>
      </c>
      <c r="E2402" s="117">
        <v>2401</v>
      </c>
      <c r="F2402" s="117" t="s">
        <v>923</v>
      </c>
      <c r="G2402" s="117" t="s">
        <v>591</v>
      </c>
      <c r="H2402" s="117" t="s">
        <v>1016</v>
      </c>
      <c r="I2402" s="117" t="s">
        <v>398</v>
      </c>
      <c r="J2402" s="117" t="s">
        <v>398</v>
      </c>
      <c r="K2402" s="117" t="s">
        <v>398</v>
      </c>
      <c r="L2402" s="117" t="s">
        <v>398</v>
      </c>
      <c r="M2402" s="117" t="s">
        <v>398</v>
      </c>
      <c r="N2402" s="117" t="s">
        <v>398</v>
      </c>
      <c r="O2402" s="125" t="s">
        <v>579</v>
      </c>
      <c r="P2402" s="117">
        <v>1</v>
      </c>
      <c r="Q2402" s="117" t="s">
        <v>398</v>
      </c>
      <c r="R2402" s="117" t="s">
        <v>398</v>
      </c>
      <c r="S2402" s="117" t="s">
        <v>398</v>
      </c>
      <c r="T2402" s="117" t="s">
        <v>398</v>
      </c>
      <c r="U2402" s="117" t="s">
        <v>398</v>
      </c>
      <c r="V2402" s="117" t="s">
        <v>398</v>
      </c>
      <c r="W2402" s="123">
        <v>55</v>
      </c>
      <c r="X2402" s="123" t="s">
        <v>906</v>
      </c>
      <c r="Y2402" s="120">
        <v>43559</v>
      </c>
      <c r="Z2402" s="121">
        <v>0.375</v>
      </c>
      <c r="AA2402" s="123" t="s">
        <v>661</v>
      </c>
      <c r="AB2402" s="117" t="s">
        <v>582</v>
      </c>
      <c r="AC2402" s="119" t="s">
        <v>398</v>
      </c>
      <c r="AD2402" s="119" t="s">
        <v>398</v>
      </c>
    </row>
    <row r="2403" spans="1:30">
      <c r="A2403" s="117">
        <v>2402</v>
      </c>
      <c r="B2403" s="123" t="s">
        <v>467</v>
      </c>
      <c r="C2403" s="117" t="s">
        <v>5</v>
      </c>
      <c r="D2403" s="117" t="s">
        <v>595</v>
      </c>
      <c r="E2403" s="117">
        <v>2402</v>
      </c>
      <c r="F2403" s="117" t="s">
        <v>923</v>
      </c>
      <c r="G2403" s="117" t="s">
        <v>591</v>
      </c>
      <c r="H2403" s="117" t="s">
        <v>1016</v>
      </c>
      <c r="I2403" s="117" t="s">
        <v>398</v>
      </c>
      <c r="J2403" s="117" t="s">
        <v>398</v>
      </c>
      <c r="K2403" s="117" t="s">
        <v>398</v>
      </c>
      <c r="L2403" s="117" t="s">
        <v>398</v>
      </c>
      <c r="M2403" s="117" t="s">
        <v>398</v>
      </c>
      <c r="N2403" s="117" t="s">
        <v>398</v>
      </c>
      <c r="O2403" s="125" t="s">
        <v>579</v>
      </c>
      <c r="P2403" s="117">
        <v>1</v>
      </c>
      <c r="Q2403" s="117" t="s">
        <v>398</v>
      </c>
      <c r="R2403" s="117" t="s">
        <v>398</v>
      </c>
      <c r="S2403" s="117" t="s">
        <v>398</v>
      </c>
      <c r="T2403" s="117" t="s">
        <v>398</v>
      </c>
      <c r="U2403" s="117" t="s">
        <v>398</v>
      </c>
      <c r="V2403" s="117" t="s">
        <v>398</v>
      </c>
      <c r="W2403" s="123">
        <v>55</v>
      </c>
      <c r="X2403" s="123" t="s">
        <v>906</v>
      </c>
      <c r="Y2403" s="120">
        <v>43559</v>
      </c>
      <c r="Z2403" s="121">
        <v>0.375</v>
      </c>
      <c r="AA2403" s="123" t="s">
        <v>661</v>
      </c>
      <c r="AB2403" s="117" t="s">
        <v>582</v>
      </c>
      <c r="AC2403" s="119" t="s">
        <v>398</v>
      </c>
      <c r="AD2403" s="119" t="s">
        <v>398</v>
      </c>
    </row>
    <row r="2404" spans="1:30">
      <c r="A2404" s="117">
        <v>2403</v>
      </c>
      <c r="B2404" s="123" t="s">
        <v>467</v>
      </c>
      <c r="C2404" s="117" t="s">
        <v>5</v>
      </c>
      <c r="D2404" s="117" t="s">
        <v>595</v>
      </c>
      <c r="E2404" s="117">
        <v>2403</v>
      </c>
      <c r="F2404" s="117" t="s">
        <v>923</v>
      </c>
      <c r="G2404" s="117" t="s">
        <v>591</v>
      </c>
      <c r="H2404" s="117" t="s">
        <v>1016</v>
      </c>
      <c r="I2404" s="117" t="s">
        <v>398</v>
      </c>
      <c r="J2404" s="117" t="s">
        <v>398</v>
      </c>
      <c r="K2404" s="117" t="s">
        <v>398</v>
      </c>
      <c r="L2404" s="117" t="s">
        <v>398</v>
      </c>
      <c r="M2404" s="117" t="s">
        <v>398</v>
      </c>
      <c r="N2404" s="117" t="s">
        <v>398</v>
      </c>
      <c r="O2404" s="125" t="s">
        <v>579</v>
      </c>
      <c r="P2404" s="117">
        <v>1</v>
      </c>
      <c r="Q2404" s="117" t="s">
        <v>398</v>
      </c>
      <c r="R2404" s="117" t="s">
        <v>398</v>
      </c>
      <c r="S2404" s="117" t="s">
        <v>398</v>
      </c>
      <c r="T2404" s="117" t="s">
        <v>398</v>
      </c>
      <c r="U2404" s="117" t="s">
        <v>398</v>
      </c>
      <c r="V2404" s="117" t="s">
        <v>398</v>
      </c>
      <c r="W2404" s="123">
        <v>55</v>
      </c>
      <c r="X2404" s="123" t="s">
        <v>906</v>
      </c>
      <c r="Y2404" s="120">
        <v>43559</v>
      </c>
      <c r="Z2404" s="121">
        <v>0.375</v>
      </c>
      <c r="AA2404" s="123" t="s">
        <v>661</v>
      </c>
      <c r="AB2404" s="117" t="s">
        <v>582</v>
      </c>
      <c r="AC2404" s="119" t="s">
        <v>398</v>
      </c>
      <c r="AD2404" s="119" t="s">
        <v>398</v>
      </c>
    </row>
    <row r="2405" spans="1:30">
      <c r="A2405" s="117">
        <v>2404</v>
      </c>
      <c r="B2405" s="123" t="s">
        <v>467</v>
      </c>
      <c r="C2405" s="117" t="s">
        <v>5</v>
      </c>
      <c r="D2405" s="117" t="s">
        <v>595</v>
      </c>
      <c r="E2405" s="117">
        <v>2404</v>
      </c>
      <c r="F2405" s="117" t="s">
        <v>923</v>
      </c>
      <c r="G2405" s="117" t="s">
        <v>591</v>
      </c>
      <c r="H2405" s="117" t="s">
        <v>1016</v>
      </c>
      <c r="I2405" s="117" t="s">
        <v>398</v>
      </c>
      <c r="J2405" s="117" t="s">
        <v>398</v>
      </c>
      <c r="K2405" s="117" t="s">
        <v>398</v>
      </c>
      <c r="L2405" s="117" t="s">
        <v>398</v>
      </c>
      <c r="M2405" s="117" t="s">
        <v>398</v>
      </c>
      <c r="N2405" s="117" t="s">
        <v>398</v>
      </c>
      <c r="O2405" s="125" t="s">
        <v>579</v>
      </c>
      <c r="P2405" s="117">
        <v>1</v>
      </c>
      <c r="Q2405" s="117" t="s">
        <v>398</v>
      </c>
      <c r="R2405" s="117" t="s">
        <v>398</v>
      </c>
      <c r="S2405" s="117" t="s">
        <v>398</v>
      </c>
      <c r="T2405" s="117" t="s">
        <v>398</v>
      </c>
      <c r="U2405" s="117" t="s">
        <v>398</v>
      </c>
      <c r="V2405" s="117" t="s">
        <v>398</v>
      </c>
      <c r="W2405" s="123">
        <v>55</v>
      </c>
      <c r="X2405" s="123" t="s">
        <v>906</v>
      </c>
      <c r="Y2405" s="120">
        <v>43559</v>
      </c>
      <c r="Z2405" s="121">
        <v>0.375</v>
      </c>
      <c r="AA2405" s="123" t="s">
        <v>661</v>
      </c>
      <c r="AB2405" s="117" t="s">
        <v>582</v>
      </c>
      <c r="AC2405" s="119" t="s">
        <v>398</v>
      </c>
      <c r="AD2405" s="119" t="s">
        <v>398</v>
      </c>
    </row>
    <row r="2406" spans="1:30">
      <c r="A2406" s="117">
        <v>2405</v>
      </c>
      <c r="B2406" s="123" t="s">
        <v>467</v>
      </c>
      <c r="C2406" s="117" t="s">
        <v>5</v>
      </c>
      <c r="D2406" s="117" t="s">
        <v>595</v>
      </c>
      <c r="E2406" s="117">
        <v>2405</v>
      </c>
      <c r="F2406" s="117" t="s">
        <v>923</v>
      </c>
      <c r="G2406" s="117" t="s">
        <v>591</v>
      </c>
      <c r="H2406" s="117" t="s">
        <v>1016</v>
      </c>
      <c r="I2406" s="117" t="s">
        <v>398</v>
      </c>
      <c r="J2406" s="117" t="s">
        <v>398</v>
      </c>
      <c r="K2406" s="117" t="s">
        <v>398</v>
      </c>
      <c r="L2406" s="117" t="s">
        <v>398</v>
      </c>
      <c r="M2406" s="117" t="s">
        <v>398</v>
      </c>
      <c r="N2406" s="117" t="s">
        <v>398</v>
      </c>
      <c r="O2406" s="125" t="s">
        <v>579</v>
      </c>
      <c r="P2406" s="117">
        <v>1</v>
      </c>
      <c r="Q2406" s="117" t="s">
        <v>398</v>
      </c>
      <c r="R2406" s="117" t="s">
        <v>398</v>
      </c>
      <c r="S2406" s="117" t="s">
        <v>398</v>
      </c>
      <c r="T2406" s="117" t="s">
        <v>398</v>
      </c>
      <c r="U2406" s="117" t="s">
        <v>398</v>
      </c>
      <c r="V2406" s="117" t="s">
        <v>398</v>
      </c>
      <c r="W2406" s="123">
        <v>55</v>
      </c>
      <c r="X2406" s="123" t="s">
        <v>906</v>
      </c>
      <c r="Y2406" s="120">
        <v>43559</v>
      </c>
      <c r="Z2406" s="121">
        <v>0.375</v>
      </c>
      <c r="AA2406" s="123" t="s">
        <v>661</v>
      </c>
      <c r="AB2406" s="117" t="s">
        <v>582</v>
      </c>
      <c r="AC2406" s="119" t="s">
        <v>398</v>
      </c>
      <c r="AD2406" s="119" t="s">
        <v>398</v>
      </c>
    </row>
    <row r="2407" spans="1:30">
      <c r="A2407" s="117">
        <v>2406</v>
      </c>
      <c r="B2407" s="123" t="s">
        <v>467</v>
      </c>
      <c r="C2407" s="117" t="s">
        <v>5</v>
      </c>
      <c r="D2407" s="117" t="s">
        <v>595</v>
      </c>
      <c r="E2407" s="117">
        <v>2406</v>
      </c>
      <c r="F2407" s="117" t="s">
        <v>923</v>
      </c>
      <c r="G2407" s="117" t="s">
        <v>591</v>
      </c>
      <c r="H2407" s="117" t="s">
        <v>1016</v>
      </c>
      <c r="I2407" s="117" t="s">
        <v>398</v>
      </c>
      <c r="J2407" s="117" t="s">
        <v>398</v>
      </c>
      <c r="K2407" s="117" t="s">
        <v>398</v>
      </c>
      <c r="L2407" s="117" t="s">
        <v>398</v>
      </c>
      <c r="M2407" s="117" t="s">
        <v>398</v>
      </c>
      <c r="N2407" s="117" t="s">
        <v>398</v>
      </c>
      <c r="O2407" s="125" t="s">
        <v>579</v>
      </c>
      <c r="P2407" s="117">
        <v>1</v>
      </c>
      <c r="Q2407" s="117" t="s">
        <v>398</v>
      </c>
      <c r="R2407" s="117" t="s">
        <v>398</v>
      </c>
      <c r="S2407" s="117" t="s">
        <v>398</v>
      </c>
      <c r="T2407" s="117" t="s">
        <v>398</v>
      </c>
      <c r="U2407" s="117" t="s">
        <v>398</v>
      </c>
      <c r="V2407" s="117" t="s">
        <v>398</v>
      </c>
      <c r="W2407" s="123">
        <v>55</v>
      </c>
      <c r="X2407" s="123" t="s">
        <v>906</v>
      </c>
      <c r="Y2407" s="120">
        <v>43559</v>
      </c>
      <c r="Z2407" s="121">
        <v>0.375</v>
      </c>
      <c r="AA2407" s="123" t="s">
        <v>661</v>
      </c>
      <c r="AB2407" s="117" t="s">
        <v>582</v>
      </c>
      <c r="AC2407" s="119" t="s">
        <v>398</v>
      </c>
      <c r="AD2407" s="119" t="s">
        <v>398</v>
      </c>
    </row>
    <row r="2408" spans="1:30">
      <c r="A2408" s="117">
        <v>2407</v>
      </c>
      <c r="B2408" s="123" t="s">
        <v>467</v>
      </c>
      <c r="C2408" s="117" t="s">
        <v>5</v>
      </c>
      <c r="D2408" s="117" t="s">
        <v>595</v>
      </c>
      <c r="E2408" s="117">
        <v>2407</v>
      </c>
      <c r="F2408" s="117" t="s">
        <v>923</v>
      </c>
      <c r="G2408" s="117" t="s">
        <v>591</v>
      </c>
      <c r="H2408" s="117" t="s">
        <v>1016</v>
      </c>
      <c r="I2408" s="117" t="s">
        <v>398</v>
      </c>
      <c r="J2408" s="117" t="s">
        <v>398</v>
      </c>
      <c r="K2408" s="117" t="s">
        <v>398</v>
      </c>
      <c r="L2408" s="117" t="s">
        <v>398</v>
      </c>
      <c r="M2408" s="117" t="s">
        <v>398</v>
      </c>
      <c r="N2408" s="117" t="s">
        <v>398</v>
      </c>
      <c r="O2408" s="125" t="s">
        <v>579</v>
      </c>
      <c r="P2408" s="117">
        <v>1</v>
      </c>
      <c r="Q2408" s="117" t="s">
        <v>398</v>
      </c>
      <c r="R2408" s="117" t="s">
        <v>398</v>
      </c>
      <c r="S2408" s="117" t="s">
        <v>398</v>
      </c>
      <c r="T2408" s="117" t="s">
        <v>398</v>
      </c>
      <c r="U2408" s="117" t="s">
        <v>398</v>
      </c>
      <c r="V2408" s="117" t="s">
        <v>398</v>
      </c>
      <c r="W2408" s="123">
        <v>55</v>
      </c>
      <c r="X2408" s="123" t="s">
        <v>906</v>
      </c>
      <c r="Y2408" s="120">
        <v>43559</v>
      </c>
      <c r="Z2408" s="121">
        <v>0.375</v>
      </c>
      <c r="AA2408" s="123" t="s">
        <v>661</v>
      </c>
      <c r="AB2408" s="117" t="s">
        <v>582</v>
      </c>
      <c r="AC2408" s="119" t="s">
        <v>398</v>
      </c>
      <c r="AD2408" s="119" t="s">
        <v>398</v>
      </c>
    </row>
    <row r="2409" spans="1:30">
      <c r="A2409" s="117">
        <v>2408</v>
      </c>
      <c r="B2409" s="123" t="s">
        <v>467</v>
      </c>
      <c r="C2409" s="117" t="s">
        <v>5</v>
      </c>
      <c r="D2409" s="117" t="s">
        <v>595</v>
      </c>
      <c r="E2409" s="117">
        <v>2408</v>
      </c>
      <c r="F2409" s="117" t="s">
        <v>923</v>
      </c>
      <c r="G2409" s="117" t="s">
        <v>591</v>
      </c>
      <c r="H2409" s="117" t="s">
        <v>1016</v>
      </c>
      <c r="I2409" s="117" t="s">
        <v>398</v>
      </c>
      <c r="J2409" s="117" t="s">
        <v>398</v>
      </c>
      <c r="K2409" s="117" t="s">
        <v>398</v>
      </c>
      <c r="L2409" s="117" t="s">
        <v>398</v>
      </c>
      <c r="M2409" s="117" t="s">
        <v>398</v>
      </c>
      <c r="N2409" s="117" t="s">
        <v>398</v>
      </c>
      <c r="O2409" s="125" t="s">
        <v>579</v>
      </c>
      <c r="P2409" s="117">
        <v>1</v>
      </c>
      <c r="Q2409" s="117" t="s">
        <v>398</v>
      </c>
      <c r="R2409" s="117" t="s">
        <v>398</v>
      </c>
      <c r="S2409" s="117" t="s">
        <v>398</v>
      </c>
      <c r="T2409" s="117" t="s">
        <v>398</v>
      </c>
      <c r="U2409" s="117" t="s">
        <v>398</v>
      </c>
      <c r="V2409" s="117" t="s">
        <v>398</v>
      </c>
      <c r="W2409" s="123">
        <v>55</v>
      </c>
      <c r="X2409" s="123" t="s">
        <v>906</v>
      </c>
      <c r="Y2409" s="120">
        <v>43559</v>
      </c>
      <c r="Z2409" s="121">
        <v>0.375</v>
      </c>
      <c r="AA2409" s="123" t="s">
        <v>661</v>
      </c>
      <c r="AB2409" s="117" t="s">
        <v>582</v>
      </c>
      <c r="AC2409" s="119" t="s">
        <v>398</v>
      </c>
      <c r="AD2409" s="119" t="s">
        <v>398</v>
      </c>
    </row>
    <row r="2410" spans="1:30">
      <c r="A2410" s="117">
        <v>2409</v>
      </c>
      <c r="B2410" s="123" t="s">
        <v>467</v>
      </c>
      <c r="C2410" s="117" t="s">
        <v>5</v>
      </c>
      <c r="D2410" s="117" t="s">
        <v>595</v>
      </c>
      <c r="E2410" s="117">
        <v>2409</v>
      </c>
      <c r="F2410" s="117" t="s">
        <v>923</v>
      </c>
      <c r="G2410" s="117" t="s">
        <v>591</v>
      </c>
      <c r="H2410" s="117" t="s">
        <v>1016</v>
      </c>
      <c r="I2410" s="117" t="s">
        <v>398</v>
      </c>
      <c r="J2410" s="117" t="s">
        <v>398</v>
      </c>
      <c r="K2410" s="117" t="s">
        <v>398</v>
      </c>
      <c r="L2410" s="117" t="s">
        <v>398</v>
      </c>
      <c r="M2410" s="117" t="s">
        <v>398</v>
      </c>
      <c r="N2410" s="117" t="s">
        <v>398</v>
      </c>
      <c r="O2410" s="125" t="s">
        <v>579</v>
      </c>
      <c r="P2410" s="117">
        <v>1</v>
      </c>
      <c r="Q2410" s="117" t="s">
        <v>398</v>
      </c>
      <c r="R2410" s="117" t="s">
        <v>398</v>
      </c>
      <c r="S2410" s="117" t="s">
        <v>398</v>
      </c>
      <c r="T2410" s="117" t="s">
        <v>398</v>
      </c>
      <c r="U2410" s="117" t="s">
        <v>398</v>
      </c>
      <c r="V2410" s="117" t="s">
        <v>398</v>
      </c>
      <c r="W2410" s="123">
        <v>55</v>
      </c>
      <c r="X2410" s="123" t="s">
        <v>906</v>
      </c>
      <c r="Y2410" s="120">
        <v>43559</v>
      </c>
      <c r="Z2410" s="121">
        <v>0.375</v>
      </c>
      <c r="AA2410" s="123" t="s">
        <v>661</v>
      </c>
      <c r="AB2410" s="117" t="s">
        <v>582</v>
      </c>
      <c r="AC2410" s="119" t="s">
        <v>398</v>
      </c>
      <c r="AD2410" s="119" t="s">
        <v>398</v>
      </c>
    </row>
    <row r="2411" spans="1:30">
      <c r="A2411" s="117">
        <v>2410</v>
      </c>
      <c r="B2411" s="123" t="s">
        <v>467</v>
      </c>
      <c r="C2411" s="117" t="s">
        <v>5</v>
      </c>
      <c r="D2411" s="117" t="s">
        <v>595</v>
      </c>
      <c r="E2411" s="117">
        <v>2410</v>
      </c>
      <c r="F2411" s="117" t="s">
        <v>923</v>
      </c>
      <c r="G2411" s="117" t="s">
        <v>591</v>
      </c>
      <c r="H2411" s="117" t="s">
        <v>1016</v>
      </c>
      <c r="I2411" s="117" t="s">
        <v>398</v>
      </c>
      <c r="J2411" s="117" t="s">
        <v>398</v>
      </c>
      <c r="K2411" s="117" t="s">
        <v>398</v>
      </c>
      <c r="L2411" s="117" t="s">
        <v>398</v>
      </c>
      <c r="M2411" s="117" t="s">
        <v>398</v>
      </c>
      <c r="N2411" s="117" t="s">
        <v>398</v>
      </c>
      <c r="O2411" s="125" t="s">
        <v>579</v>
      </c>
      <c r="P2411" s="117">
        <v>1</v>
      </c>
      <c r="Q2411" s="117" t="s">
        <v>398</v>
      </c>
      <c r="R2411" s="117" t="s">
        <v>398</v>
      </c>
      <c r="S2411" s="117" t="s">
        <v>398</v>
      </c>
      <c r="T2411" s="117" t="s">
        <v>398</v>
      </c>
      <c r="U2411" s="117" t="s">
        <v>398</v>
      </c>
      <c r="V2411" s="117" t="s">
        <v>398</v>
      </c>
      <c r="W2411" s="123">
        <v>55</v>
      </c>
      <c r="X2411" s="123" t="s">
        <v>906</v>
      </c>
      <c r="Y2411" s="120">
        <v>43559</v>
      </c>
      <c r="Z2411" s="121">
        <v>0.375</v>
      </c>
      <c r="AA2411" s="123" t="s">
        <v>661</v>
      </c>
      <c r="AB2411" s="117" t="s">
        <v>582</v>
      </c>
      <c r="AC2411" s="119" t="s">
        <v>398</v>
      </c>
      <c r="AD2411" s="119" t="s">
        <v>398</v>
      </c>
    </row>
    <row r="2412" spans="1:30">
      <c r="A2412" s="117">
        <v>2411</v>
      </c>
      <c r="B2412" s="123" t="s">
        <v>467</v>
      </c>
      <c r="C2412" s="117" t="s">
        <v>5</v>
      </c>
      <c r="D2412" s="117" t="s">
        <v>595</v>
      </c>
      <c r="E2412" s="117">
        <v>2411</v>
      </c>
      <c r="F2412" s="117" t="s">
        <v>923</v>
      </c>
      <c r="G2412" s="117" t="s">
        <v>591</v>
      </c>
      <c r="H2412" s="117" t="s">
        <v>1016</v>
      </c>
      <c r="I2412" s="117" t="s">
        <v>398</v>
      </c>
      <c r="J2412" s="117" t="s">
        <v>398</v>
      </c>
      <c r="K2412" s="117" t="s">
        <v>398</v>
      </c>
      <c r="L2412" s="117" t="s">
        <v>398</v>
      </c>
      <c r="M2412" s="117" t="s">
        <v>398</v>
      </c>
      <c r="N2412" s="117" t="s">
        <v>398</v>
      </c>
      <c r="O2412" s="125" t="s">
        <v>579</v>
      </c>
      <c r="P2412" s="117">
        <v>1</v>
      </c>
      <c r="Q2412" s="117" t="s">
        <v>398</v>
      </c>
      <c r="R2412" s="117" t="s">
        <v>398</v>
      </c>
      <c r="S2412" s="117" t="s">
        <v>398</v>
      </c>
      <c r="T2412" s="117" t="s">
        <v>398</v>
      </c>
      <c r="U2412" s="117" t="s">
        <v>398</v>
      </c>
      <c r="V2412" s="117" t="s">
        <v>398</v>
      </c>
      <c r="W2412" s="123">
        <v>55</v>
      </c>
      <c r="X2412" s="123" t="s">
        <v>906</v>
      </c>
      <c r="Y2412" s="120">
        <v>43559</v>
      </c>
      <c r="Z2412" s="121">
        <v>0.375</v>
      </c>
      <c r="AA2412" s="123" t="s">
        <v>661</v>
      </c>
      <c r="AB2412" s="117" t="s">
        <v>582</v>
      </c>
      <c r="AC2412" s="119" t="s">
        <v>398</v>
      </c>
      <c r="AD2412" s="119" t="s">
        <v>398</v>
      </c>
    </row>
    <row r="2413" spans="1:30">
      <c r="A2413" s="117">
        <v>2412</v>
      </c>
      <c r="B2413" s="123" t="s">
        <v>467</v>
      </c>
      <c r="C2413" s="117" t="s">
        <v>5</v>
      </c>
      <c r="D2413" s="117" t="s">
        <v>595</v>
      </c>
      <c r="E2413" s="117">
        <v>2412</v>
      </c>
      <c r="F2413" s="117" t="s">
        <v>923</v>
      </c>
      <c r="G2413" s="117" t="s">
        <v>591</v>
      </c>
      <c r="H2413" s="117" t="s">
        <v>1016</v>
      </c>
      <c r="I2413" s="117" t="s">
        <v>398</v>
      </c>
      <c r="J2413" s="117" t="s">
        <v>398</v>
      </c>
      <c r="K2413" s="117" t="s">
        <v>398</v>
      </c>
      <c r="L2413" s="117" t="s">
        <v>398</v>
      </c>
      <c r="M2413" s="117" t="s">
        <v>398</v>
      </c>
      <c r="N2413" s="117" t="s">
        <v>398</v>
      </c>
      <c r="O2413" s="125" t="s">
        <v>579</v>
      </c>
      <c r="P2413" s="117">
        <v>1</v>
      </c>
      <c r="Q2413" s="117" t="s">
        <v>398</v>
      </c>
      <c r="R2413" s="117" t="s">
        <v>398</v>
      </c>
      <c r="S2413" s="117" t="s">
        <v>398</v>
      </c>
      <c r="T2413" s="117" t="s">
        <v>398</v>
      </c>
      <c r="U2413" s="117" t="s">
        <v>398</v>
      </c>
      <c r="V2413" s="117" t="s">
        <v>398</v>
      </c>
      <c r="W2413" s="123">
        <v>55</v>
      </c>
      <c r="X2413" s="123" t="s">
        <v>906</v>
      </c>
      <c r="Y2413" s="120">
        <v>43559</v>
      </c>
      <c r="Z2413" s="121">
        <v>0.375</v>
      </c>
      <c r="AA2413" s="123" t="s">
        <v>661</v>
      </c>
      <c r="AB2413" s="117" t="s">
        <v>582</v>
      </c>
      <c r="AC2413" s="119" t="s">
        <v>398</v>
      </c>
      <c r="AD2413" s="119" t="s">
        <v>398</v>
      </c>
    </row>
    <row r="2414" spans="1:30">
      <c r="A2414" s="117">
        <v>2413</v>
      </c>
      <c r="B2414" s="123" t="s">
        <v>467</v>
      </c>
      <c r="C2414" s="117" t="s">
        <v>5</v>
      </c>
      <c r="D2414" s="117" t="s">
        <v>595</v>
      </c>
      <c r="E2414" s="117">
        <v>2413</v>
      </c>
      <c r="F2414" s="117" t="s">
        <v>923</v>
      </c>
      <c r="G2414" s="117" t="s">
        <v>591</v>
      </c>
      <c r="H2414" s="117" t="s">
        <v>1016</v>
      </c>
      <c r="I2414" s="117" t="s">
        <v>398</v>
      </c>
      <c r="J2414" s="117" t="s">
        <v>398</v>
      </c>
      <c r="K2414" s="117" t="s">
        <v>398</v>
      </c>
      <c r="L2414" s="117" t="s">
        <v>398</v>
      </c>
      <c r="M2414" s="117" t="s">
        <v>398</v>
      </c>
      <c r="N2414" s="117" t="s">
        <v>398</v>
      </c>
      <c r="O2414" s="125" t="s">
        <v>579</v>
      </c>
      <c r="P2414" s="117">
        <v>1</v>
      </c>
      <c r="Q2414" s="117" t="s">
        <v>398</v>
      </c>
      <c r="R2414" s="117" t="s">
        <v>398</v>
      </c>
      <c r="S2414" s="117" t="s">
        <v>398</v>
      </c>
      <c r="T2414" s="117" t="s">
        <v>398</v>
      </c>
      <c r="U2414" s="117" t="s">
        <v>398</v>
      </c>
      <c r="V2414" s="117" t="s">
        <v>398</v>
      </c>
      <c r="W2414" s="123">
        <v>55</v>
      </c>
      <c r="X2414" s="123" t="s">
        <v>906</v>
      </c>
      <c r="Y2414" s="120">
        <v>43559</v>
      </c>
      <c r="Z2414" s="121">
        <v>0.375</v>
      </c>
      <c r="AA2414" s="123" t="s">
        <v>661</v>
      </c>
      <c r="AB2414" s="117" t="s">
        <v>582</v>
      </c>
      <c r="AC2414" s="119" t="s">
        <v>398</v>
      </c>
      <c r="AD2414" s="119" t="s">
        <v>398</v>
      </c>
    </row>
    <row r="2415" spans="1:30">
      <c r="A2415" s="117">
        <v>2414</v>
      </c>
      <c r="B2415" s="123" t="s">
        <v>467</v>
      </c>
      <c r="C2415" s="117" t="s">
        <v>5</v>
      </c>
      <c r="D2415" s="117" t="s">
        <v>595</v>
      </c>
      <c r="E2415" s="117">
        <v>2414</v>
      </c>
      <c r="F2415" s="117" t="s">
        <v>923</v>
      </c>
      <c r="G2415" s="117" t="s">
        <v>591</v>
      </c>
      <c r="H2415" s="117" t="s">
        <v>1016</v>
      </c>
      <c r="I2415" s="117" t="s">
        <v>398</v>
      </c>
      <c r="J2415" s="117" t="s">
        <v>398</v>
      </c>
      <c r="K2415" s="117" t="s">
        <v>398</v>
      </c>
      <c r="L2415" s="117" t="s">
        <v>398</v>
      </c>
      <c r="M2415" s="117" t="s">
        <v>398</v>
      </c>
      <c r="N2415" s="117" t="s">
        <v>398</v>
      </c>
      <c r="O2415" s="125" t="s">
        <v>579</v>
      </c>
      <c r="P2415" s="117">
        <v>1</v>
      </c>
      <c r="Q2415" s="117" t="s">
        <v>398</v>
      </c>
      <c r="R2415" s="117" t="s">
        <v>398</v>
      </c>
      <c r="S2415" s="117" t="s">
        <v>398</v>
      </c>
      <c r="T2415" s="117" t="s">
        <v>398</v>
      </c>
      <c r="U2415" s="117" t="s">
        <v>398</v>
      </c>
      <c r="V2415" s="117" t="s">
        <v>398</v>
      </c>
      <c r="W2415" s="123">
        <v>55</v>
      </c>
      <c r="X2415" s="123" t="s">
        <v>906</v>
      </c>
      <c r="Y2415" s="120">
        <v>43559</v>
      </c>
      <c r="Z2415" s="121">
        <v>0.375</v>
      </c>
      <c r="AA2415" s="123" t="s">
        <v>661</v>
      </c>
      <c r="AB2415" s="117" t="s">
        <v>582</v>
      </c>
      <c r="AC2415" s="119" t="s">
        <v>398</v>
      </c>
      <c r="AD2415" s="119" t="s">
        <v>398</v>
      </c>
    </row>
    <row r="2416" spans="1:30">
      <c r="A2416" s="117">
        <v>2415</v>
      </c>
      <c r="B2416" s="123" t="s">
        <v>467</v>
      </c>
      <c r="C2416" s="117" t="s">
        <v>5</v>
      </c>
      <c r="D2416" s="117" t="s">
        <v>595</v>
      </c>
      <c r="E2416" s="117">
        <v>2415</v>
      </c>
      <c r="F2416" s="117" t="s">
        <v>923</v>
      </c>
      <c r="G2416" s="117" t="s">
        <v>591</v>
      </c>
      <c r="H2416" s="117" t="s">
        <v>1016</v>
      </c>
      <c r="I2416" s="117" t="s">
        <v>398</v>
      </c>
      <c r="J2416" s="117" t="s">
        <v>398</v>
      </c>
      <c r="K2416" s="117" t="s">
        <v>398</v>
      </c>
      <c r="L2416" s="117" t="s">
        <v>398</v>
      </c>
      <c r="M2416" s="117" t="s">
        <v>398</v>
      </c>
      <c r="N2416" s="117" t="s">
        <v>398</v>
      </c>
      <c r="O2416" s="125" t="s">
        <v>579</v>
      </c>
      <c r="P2416" s="117">
        <v>1</v>
      </c>
      <c r="Q2416" s="117" t="s">
        <v>398</v>
      </c>
      <c r="R2416" s="117" t="s">
        <v>398</v>
      </c>
      <c r="S2416" s="117" t="s">
        <v>398</v>
      </c>
      <c r="T2416" s="117" t="s">
        <v>398</v>
      </c>
      <c r="U2416" s="117" t="s">
        <v>398</v>
      </c>
      <c r="V2416" s="117" t="s">
        <v>398</v>
      </c>
      <c r="W2416" s="123">
        <v>55</v>
      </c>
      <c r="X2416" s="123" t="s">
        <v>906</v>
      </c>
      <c r="Y2416" s="120">
        <v>43559</v>
      </c>
      <c r="Z2416" s="121">
        <v>0.375</v>
      </c>
      <c r="AA2416" s="123" t="s">
        <v>661</v>
      </c>
      <c r="AB2416" s="117" t="s">
        <v>582</v>
      </c>
      <c r="AC2416" s="119" t="s">
        <v>398</v>
      </c>
      <c r="AD2416" s="119" t="s">
        <v>398</v>
      </c>
    </row>
    <row r="2417" spans="1:30">
      <c r="A2417" s="117">
        <v>2416</v>
      </c>
      <c r="B2417" s="123" t="s">
        <v>467</v>
      </c>
      <c r="C2417" s="117" t="s">
        <v>5</v>
      </c>
      <c r="D2417" s="117" t="s">
        <v>595</v>
      </c>
      <c r="E2417" s="117">
        <v>2416</v>
      </c>
      <c r="F2417" s="117" t="s">
        <v>923</v>
      </c>
      <c r="G2417" s="117" t="s">
        <v>591</v>
      </c>
      <c r="H2417" s="117" t="s">
        <v>1016</v>
      </c>
      <c r="I2417" s="117" t="s">
        <v>398</v>
      </c>
      <c r="J2417" s="117" t="s">
        <v>398</v>
      </c>
      <c r="K2417" s="117" t="s">
        <v>398</v>
      </c>
      <c r="L2417" s="117" t="s">
        <v>398</v>
      </c>
      <c r="M2417" s="117" t="s">
        <v>398</v>
      </c>
      <c r="N2417" s="117" t="s">
        <v>398</v>
      </c>
      <c r="O2417" s="125" t="s">
        <v>579</v>
      </c>
      <c r="P2417" s="117">
        <v>1</v>
      </c>
      <c r="Q2417" s="117" t="s">
        <v>398</v>
      </c>
      <c r="R2417" s="117" t="s">
        <v>398</v>
      </c>
      <c r="S2417" s="117" t="s">
        <v>398</v>
      </c>
      <c r="T2417" s="117" t="s">
        <v>398</v>
      </c>
      <c r="U2417" s="117" t="s">
        <v>398</v>
      </c>
      <c r="V2417" s="117" t="s">
        <v>398</v>
      </c>
      <c r="W2417" s="123">
        <v>55</v>
      </c>
      <c r="X2417" s="123" t="s">
        <v>906</v>
      </c>
      <c r="Y2417" s="120">
        <v>43559</v>
      </c>
      <c r="Z2417" s="121">
        <v>0.375</v>
      </c>
      <c r="AA2417" s="123" t="s">
        <v>661</v>
      </c>
      <c r="AB2417" s="117" t="s">
        <v>582</v>
      </c>
      <c r="AC2417" s="119" t="s">
        <v>398</v>
      </c>
      <c r="AD2417" s="119" t="s">
        <v>398</v>
      </c>
    </row>
    <row r="2418" spans="1:30">
      <c r="A2418" s="117">
        <v>2417</v>
      </c>
      <c r="B2418" s="123" t="s">
        <v>467</v>
      </c>
      <c r="C2418" s="117" t="s">
        <v>5</v>
      </c>
      <c r="D2418" s="117" t="s">
        <v>595</v>
      </c>
      <c r="E2418" s="117">
        <v>2417</v>
      </c>
      <c r="F2418" s="117" t="s">
        <v>923</v>
      </c>
      <c r="G2418" s="117" t="s">
        <v>591</v>
      </c>
      <c r="H2418" s="117" t="s">
        <v>1016</v>
      </c>
      <c r="I2418" s="117" t="s">
        <v>398</v>
      </c>
      <c r="J2418" s="117" t="s">
        <v>398</v>
      </c>
      <c r="K2418" s="117" t="s">
        <v>398</v>
      </c>
      <c r="L2418" s="117" t="s">
        <v>398</v>
      </c>
      <c r="M2418" s="117" t="s">
        <v>398</v>
      </c>
      <c r="N2418" s="117" t="s">
        <v>398</v>
      </c>
      <c r="O2418" s="125" t="s">
        <v>579</v>
      </c>
      <c r="P2418" s="117">
        <v>1</v>
      </c>
      <c r="Q2418" s="117" t="s">
        <v>398</v>
      </c>
      <c r="R2418" s="117" t="s">
        <v>398</v>
      </c>
      <c r="S2418" s="117" t="s">
        <v>398</v>
      </c>
      <c r="T2418" s="117" t="s">
        <v>398</v>
      </c>
      <c r="U2418" s="117" t="s">
        <v>398</v>
      </c>
      <c r="V2418" s="117" t="s">
        <v>398</v>
      </c>
      <c r="W2418" s="123">
        <v>55</v>
      </c>
      <c r="X2418" s="123" t="s">
        <v>906</v>
      </c>
      <c r="Y2418" s="120">
        <v>43559</v>
      </c>
      <c r="Z2418" s="121">
        <v>0.375</v>
      </c>
      <c r="AA2418" s="123" t="s">
        <v>661</v>
      </c>
      <c r="AB2418" s="117" t="s">
        <v>582</v>
      </c>
      <c r="AC2418" s="119" t="s">
        <v>398</v>
      </c>
      <c r="AD2418" s="119" t="s">
        <v>398</v>
      </c>
    </row>
    <row r="2419" spans="1:30">
      <c r="A2419" s="117">
        <v>2418</v>
      </c>
      <c r="B2419" s="123" t="s">
        <v>467</v>
      </c>
      <c r="C2419" s="117" t="s">
        <v>5</v>
      </c>
      <c r="D2419" s="117" t="s">
        <v>595</v>
      </c>
      <c r="E2419" s="117">
        <v>2418</v>
      </c>
      <c r="F2419" s="117" t="s">
        <v>923</v>
      </c>
      <c r="G2419" s="117" t="s">
        <v>591</v>
      </c>
      <c r="H2419" s="117" t="s">
        <v>1016</v>
      </c>
      <c r="I2419" s="117" t="s">
        <v>398</v>
      </c>
      <c r="J2419" s="117" t="s">
        <v>398</v>
      </c>
      <c r="K2419" s="117" t="s">
        <v>398</v>
      </c>
      <c r="L2419" s="117" t="s">
        <v>398</v>
      </c>
      <c r="M2419" s="117" t="s">
        <v>398</v>
      </c>
      <c r="N2419" s="117" t="s">
        <v>398</v>
      </c>
      <c r="O2419" s="125" t="s">
        <v>579</v>
      </c>
      <c r="P2419" s="117">
        <v>1</v>
      </c>
      <c r="Q2419" s="117" t="s">
        <v>398</v>
      </c>
      <c r="R2419" s="117" t="s">
        <v>398</v>
      </c>
      <c r="S2419" s="117" t="s">
        <v>398</v>
      </c>
      <c r="T2419" s="117" t="s">
        <v>398</v>
      </c>
      <c r="U2419" s="117" t="s">
        <v>398</v>
      </c>
      <c r="V2419" s="117" t="s">
        <v>398</v>
      </c>
      <c r="W2419" s="123">
        <v>55</v>
      </c>
      <c r="X2419" s="123" t="s">
        <v>906</v>
      </c>
      <c r="Y2419" s="120">
        <v>43559</v>
      </c>
      <c r="Z2419" s="121">
        <v>0.375</v>
      </c>
      <c r="AA2419" s="123" t="s">
        <v>661</v>
      </c>
      <c r="AB2419" s="117" t="s">
        <v>582</v>
      </c>
      <c r="AC2419" s="119" t="s">
        <v>398</v>
      </c>
      <c r="AD2419" s="119" t="s">
        <v>398</v>
      </c>
    </row>
    <row r="2420" spans="1:30">
      <c r="A2420" s="117">
        <v>2419</v>
      </c>
      <c r="B2420" s="123" t="s">
        <v>467</v>
      </c>
      <c r="C2420" s="117" t="s">
        <v>5</v>
      </c>
      <c r="D2420" s="117" t="s">
        <v>595</v>
      </c>
      <c r="E2420" s="117">
        <v>2419</v>
      </c>
      <c r="F2420" s="117" t="s">
        <v>923</v>
      </c>
      <c r="G2420" s="117" t="s">
        <v>591</v>
      </c>
      <c r="H2420" s="117" t="s">
        <v>1016</v>
      </c>
      <c r="I2420" s="117" t="s">
        <v>398</v>
      </c>
      <c r="J2420" s="117" t="s">
        <v>398</v>
      </c>
      <c r="K2420" s="117" t="s">
        <v>398</v>
      </c>
      <c r="L2420" s="117" t="s">
        <v>398</v>
      </c>
      <c r="M2420" s="117" t="s">
        <v>398</v>
      </c>
      <c r="N2420" s="117" t="s">
        <v>398</v>
      </c>
      <c r="O2420" s="125" t="s">
        <v>579</v>
      </c>
      <c r="P2420" s="117">
        <v>1</v>
      </c>
      <c r="Q2420" s="117" t="s">
        <v>398</v>
      </c>
      <c r="R2420" s="117" t="s">
        <v>398</v>
      </c>
      <c r="S2420" s="117" t="s">
        <v>398</v>
      </c>
      <c r="T2420" s="117" t="s">
        <v>398</v>
      </c>
      <c r="U2420" s="117" t="s">
        <v>398</v>
      </c>
      <c r="V2420" s="117" t="s">
        <v>398</v>
      </c>
      <c r="W2420" s="123">
        <v>55</v>
      </c>
      <c r="X2420" s="123" t="s">
        <v>906</v>
      </c>
      <c r="Y2420" s="120">
        <v>43559</v>
      </c>
      <c r="Z2420" s="121">
        <v>0.375</v>
      </c>
      <c r="AA2420" s="123" t="s">
        <v>661</v>
      </c>
      <c r="AB2420" s="117" t="s">
        <v>582</v>
      </c>
      <c r="AC2420" s="119" t="s">
        <v>398</v>
      </c>
      <c r="AD2420" s="119" t="s">
        <v>398</v>
      </c>
    </row>
    <row r="2421" spans="1:30">
      <c r="A2421" s="117">
        <v>2420</v>
      </c>
      <c r="B2421" s="123" t="s">
        <v>467</v>
      </c>
      <c r="C2421" s="117" t="s">
        <v>5</v>
      </c>
      <c r="D2421" s="117" t="s">
        <v>595</v>
      </c>
      <c r="E2421" s="117">
        <v>2420</v>
      </c>
      <c r="F2421" s="117" t="s">
        <v>923</v>
      </c>
      <c r="G2421" s="117" t="s">
        <v>591</v>
      </c>
      <c r="H2421" s="117" t="s">
        <v>1016</v>
      </c>
      <c r="I2421" s="117" t="s">
        <v>398</v>
      </c>
      <c r="J2421" s="117" t="s">
        <v>398</v>
      </c>
      <c r="K2421" s="117" t="s">
        <v>398</v>
      </c>
      <c r="L2421" s="117" t="s">
        <v>398</v>
      </c>
      <c r="M2421" s="117" t="s">
        <v>398</v>
      </c>
      <c r="N2421" s="117" t="s">
        <v>398</v>
      </c>
      <c r="O2421" s="125" t="s">
        <v>579</v>
      </c>
      <c r="P2421" s="117">
        <v>1</v>
      </c>
      <c r="Q2421" s="117" t="s">
        <v>398</v>
      </c>
      <c r="R2421" s="117" t="s">
        <v>398</v>
      </c>
      <c r="S2421" s="117" t="s">
        <v>398</v>
      </c>
      <c r="T2421" s="117" t="s">
        <v>398</v>
      </c>
      <c r="U2421" s="117" t="s">
        <v>398</v>
      </c>
      <c r="V2421" s="117" t="s">
        <v>398</v>
      </c>
      <c r="W2421" s="123">
        <v>55</v>
      </c>
      <c r="X2421" s="123" t="s">
        <v>906</v>
      </c>
      <c r="Y2421" s="120">
        <v>43559</v>
      </c>
      <c r="Z2421" s="121">
        <v>0.375</v>
      </c>
      <c r="AA2421" s="123" t="s">
        <v>661</v>
      </c>
      <c r="AB2421" s="117" t="s">
        <v>582</v>
      </c>
      <c r="AC2421" s="119" t="s">
        <v>398</v>
      </c>
      <c r="AD2421" s="119" t="s">
        <v>398</v>
      </c>
    </row>
    <row r="2422" spans="1:30">
      <c r="A2422" s="117">
        <v>2421</v>
      </c>
      <c r="B2422" s="123" t="s">
        <v>467</v>
      </c>
      <c r="C2422" s="117" t="s">
        <v>5</v>
      </c>
      <c r="D2422" s="117" t="s">
        <v>595</v>
      </c>
      <c r="E2422" s="117">
        <v>2421</v>
      </c>
      <c r="F2422" s="117" t="s">
        <v>923</v>
      </c>
      <c r="G2422" s="117" t="s">
        <v>591</v>
      </c>
      <c r="H2422" s="117" t="s">
        <v>1016</v>
      </c>
      <c r="I2422" s="117" t="s">
        <v>398</v>
      </c>
      <c r="J2422" s="117" t="s">
        <v>398</v>
      </c>
      <c r="K2422" s="117" t="s">
        <v>398</v>
      </c>
      <c r="L2422" s="117" t="s">
        <v>398</v>
      </c>
      <c r="M2422" s="117" t="s">
        <v>398</v>
      </c>
      <c r="N2422" s="117" t="s">
        <v>398</v>
      </c>
      <c r="O2422" s="125" t="s">
        <v>579</v>
      </c>
      <c r="P2422" s="117">
        <v>1</v>
      </c>
      <c r="Q2422" s="117" t="s">
        <v>398</v>
      </c>
      <c r="R2422" s="117" t="s">
        <v>398</v>
      </c>
      <c r="S2422" s="117" t="s">
        <v>398</v>
      </c>
      <c r="T2422" s="117" t="s">
        <v>398</v>
      </c>
      <c r="U2422" s="117" t="s">
        <v>398</v>
      </c>
      <c r="V2422" s="117" t="s">
        <v>398</v>
      </c>
      <c r="W2422" s="123">
        <v>55</v>
      </c>
      <c r="X2422" s="123" t="s">
        <v>906</v>
      </c>
      <c r="Y2422" s="120">
        <v>43559</v>
      </c>
      <c r="Z2422" s="121">
        <v>0.375</v>
      </c>
      <c r="AA2422" s="123" t="s">
        <v>661</v>
      </c>
      <c r="AB2422" s="117" t="s">
        <v>582</v>
      </c>
      <c r="AC2422" s="119" t="s">
        <v>398</v>
      </c>
      <c r="AD2422" s="119" t="s">
        <v>398</v>
      </c>
    </row>
    <row r="2423" spans="1:30">
      <c r="A2423" s="117">
        <v>2422</v>
      </c>
      <c r="B2423" s="123" t="s">
        <v>467</v>
      </c>
      <c r="C2423" s="117" t="s">
        <v>5</v>
      </c>
      <c r="D2423" s="117" t="s">
        <v>595</v>
      </c>
      <c r="E2423" s="117">
        <v>2422</v>
      </c>
      <c r="F2423" s="117" t="s">
        <v>923</v>
      </c>
      <c r="G2423" s="117" t="s">
        <v>591</v>
      </c>
      <c r="H2423" s="117" t="s">
        <v>1016</v>
      </c>
      <c r="I2423" s="117" t="s">
        <v>398</v>
      </c>
      <c r="J2423" s="117" t="s">
        <v>398</v>
      </c>
      <c r="K2423" s="117" t="s">
        <v>398</v>
      </c>
      <c r="L2423" s="117" t="s">
        <v>398</v>
      </c>
      <c r="M2423" s="117" t="s">
        <v>398</v>
      </c>
      <c r="N2423" s="117" t="s">
        <v>398</v>
      </c>
      <c r="O2423" s="125" t="s">
        <v>579</v>
      </c>
      <c r="P2423" s="117">
        <v>1</v>
      </c>
      <c r="Q2423" s="117" t="s">
        <v>398</v>
      </c>
      <c r="R2423" s="117" t="s">
        <v>398</v>
      </c>
      <c r="S2423" s="117" t="s">
        <v>398</v>
      </c>
      <c r="T2423" s="117" t="s">
        <v>398</v>
      </c>
      <c r="U2423" s="117" t="s">
        <v>398</v>
      </c>
      <c r="V2423" s="117" t="s">
        <v>398</v>
      </c>
      <c r="W2423" s="123">
        <v>55</v>
      </c>
      <c r="X2423" s="123" t="s">
        <v>906</v>
      </c>
      <c r="Y2423" s="120">
        <v>43559</v>
      </c>
      <c r="Z2423" s="121">
        <v>0.375</v>
      </c>
      <c r="AA2423" s="123" t="s">
        <v>661</v>
      </c>
      <c r="AB2423" s="117" t="s">
        <v>582</v>
      </c>
      <c r="AC2423" s="119" t="s">
        <v>398</v>
      </c>
      <c r="AD2423" s="119" t="s">
        <v>398</v>
      </c>
    </row>
    <row r="2424" spans="1:30">
      <c r="A2424" s="117">
        <v>2423</v>
      </c>
      <c r="B2424" s="123" t="s">
        <v>467</v>
      </c>
      <c r="C2424" s="117" t="s">
        <v>5</v>
      </c>
      <c r="D2424" s="117" t="s">
        <v>595</v>
      </c>
      <c r="E2424" s="117">
        <v>2423</v>
      </c>
      <c r="F2424" s="117" t="s">
        <v>923</v>
      </c>
      <c r="G2424" s="117" t="s">
        <v>591</v>
      </c>
      <c r="H2424" s="117" t="s">
        <v>1016</v>
      </c>
      <c r="I2424" s="117" t="s">
        <v>398</v>
      </c>
      <c r="J2424" s="117" t="s">
        <v>398</v>
      </c>
      <c r="K2424" s="117" t="s">
        <v>398</v>
      </c>
      <c r="L2424" s="117" t="s">
        <v>398</v>
      </c>
      <c r="M2424" s="117" t="s">
        <v>398</v>
      </c>
      <c r="N2424" s="117" t="s">
        <v>398</v>
      </c>
      <c r="O2424" s="125" t="s">
        <v>579</v>
      </c>
      <c r="P2424" s="117">
        <v>1</v>
      </c>
      <c r="Q2424" s="117" t="s">
        <v>398</v>
      </c>
      <c r="R2424" s="117" t="s">
        <v>398</v>
      </c>
      <c r="S2424" s="117" t="s">
        <v>398</v>
      </c>
      <c r="T2424" s="117" t="s">
        <v>398</v>
      </c>
      <c r="U2424" s="117" t="s">
        <v>398</v>
      </c>
      <c r="V2424" s="117" t="s">
        <v>398</v>
      </c>
      <c r="W2424" s="123">
        <v>55</v>
      </c>
      <c r="X2424" s="123" t="s">
        <v>906</v>
      </c>
      <c r="Y2424" s="120">
        <v>43559</v>
      </c>
      <c r="Z2424" s="121">
        <v>0.375</v>
      </c>
      <c r="AA2424" s="123" t="s">
        <v>661</v>
      </c>
      <c r="AB2424" s="117" t="s">
        <v>582</v>
      </c>
      <c r="AC2424" s="119" t="s">
        <v>398</v>
      </c>
      <c r="AD2424" s="119" t="s">
        <v>398</v>
      </c>
    </row>
    <row r="2425" spans="1:30">
      <c r="A2425" s="117">
        <v>2424</v>
      </c>
      <c r="B2425" s="123" t="s">
        <v>467</v>
      </c>
      <c r="C2425" s="117" t="s">
        <v>5</v>
      </c>
      <c r="D2425" s="117" t="s">
        <v>595</v>
      </c>
      <c r="E2425" s="117">
        <v>2424</v>
      </c>
      <c r="F2425" s="117" t="s">
        <v>923</v>
      </c>
      <c r="G2425" s="117" t="s">
        <v>591</v>
      </c>
      <c r="H2425" s="117" t="s">
        <v>1016</v>
      </c>
      <c r="I2425" s="117" t="s">
        <v>398</v>
      </c>
      <c r="J2425" s="117" t="s">
        <v>398</v>
      </c>
      <c r="K2425" s="117" t="s">
        <v>398</v>
      </c>
      <c r="L2425" s="117" t="s">
        <v>398</v>
      </c>
      <c r="M2425" s="117" t="s">
        <v>398</v>
      </c>
      <c r="N2425" s="117" t="s">
        <v>398</v>
      </c>
      <c r="O2425" s="125" t="s">
        <v>579</v>
      </c>
      <c r="P2425" s="117">
        <v>1</v>
      </c>
      <c r="Q2425" s="117" t="s">
        <v>398</v>
      </c>
      <c r="R2425" s="117" t="s">
        <v>398</v>
      </c>
      <c r="S2425" s="117" t="s">
        <v>398</v>
      </c>
      <c r="T2425" s="117" t="s">
        <v>398</v>
      </c>
      <c r="U2425" s="117" t="s">
        <v>398</v>
      </c>
      <c r="V2425" s="117" t="s">
        <v>398</v>
      </c>
      <c r="W2425" s="123">
        <v>55</v>
      </c>
      <c r="X2425" s="123" t="s">
        <v>906</v>
      </c>
      <c r="Y2425" s="120">
        <v>43559</v>
      </c>
      <c r="Z2425" s="121">
        <v>0.375</v>
      </c>
      <c r="AA2425" s="123" t="s">
        <v>661</v>
      </c>
      <c r="AB2425" s="117" t="s">
        <v>582</v>
      </c>
      <c r="AC2425" s="119" t="s">
        <v>398</v>
      </c>
      <c r="AD2425" s="119" t="s">
        <v>398</v>
      </c>
    </row>
    <row r="2426" spans="1:30">
      <c r="A2426" s="117">
        <v>2425</v>
      </c>
      <c r="B2426" s="123" t="s">
        <v>467</v>
      </c>
      <c r="C2426" s="117" t="s">
        <v>5</v>
      </c>
      <c r="D2426" s="117" t="s">
        <v>595</v>
      </c>
      <c r="E2426" s="117">
        <v>2425</v>
      </c>
      <c r="F2426" s="117" t="s">
        <v>923</v>
      </c>
      <c r="G2426" s="117" t="s">
        <v>591</v>
      </c>
      <c r="H2426" s="117" t="s">
        <v>1016</v>
      </c>
      <c r="I2426" s="117" t="s">
        <v>398</v>
      </c>
      <c r="J2426" s="117" t="s">
        <v>398</v>
      </c>
      <c r="K2426" s="117" t="s">
        <v>398</v>
      </c>
      <c r="L2426" s="117" t="s">
        <v>398</v>
      </c>
      <c r="M2426" s="117" t="s">
        <v>398</v>
      </c>
      <c r="N2426" s="117" t="s">
        <v>398</v>
      </c>
      <c r="O2426" s="125" t="s">
        <v>579</v>
      </c>
      <c r="P2426" s="117">
        <v>1</v>
      </c>
      <c r="Q2426" s="117" t="s">
        <v>398</v>
      </c>
      <c r="R2426" s="117" t="s">
        <v>398</v>
      </c>
      <c r="S2426" s="117" t="s">
        <v>398</v>
      </c>
      <c r="T2426" s="117" t="s">
        <v>398</v>
      </c>
      <c r="U2426" s="117" t="s">
        <v>398</v>
      </c>
      <c r="V2426" s="117" t="s">
        <v>398</v>
      </c>
      <c r="W2426" s="123">
        <v>55</v>
      </c>
      <c r="X2426" s="123" t="s">
        <v>906</v>
      </c>
      <c r="Y2426" s="120">
        <v>43559</v>
      </c>
      <c r="Z2426" s="121">
        <v>0.375</v>
      </c>
      <c r="AA2426" s="123" t="s">
        <v>661</v>
      </c>
      <c r="AB2426" s="117" t="s">
        <v>582</v>
      </c>
      <c r="AC2426" s="119" t="s">
        <v>398</v>
      </c>
      <c r="AD2426" s="119" t="s">
        <v>398</v>
      </c>
    </row>
    <row r="2427" spans="1:30">
      <c r="A2427" s="117">
        <v>2426</v>
      </c>
      <c r="B2427" s="123" t="s">
        <v>467</v>
      </c>
      <c r="C2427" s="117" t="s">
        <v>5</v>
      </c>
      <c r="D2427" s="117" t="s">
        <v>595</v>
      </c>
      <c r="E2427" s="117">
        <v>2426</v>
      </c>
      <c r="F2427" s="117" t="s">
        <v>923</v>
      </c>
      <c r="G2427" s="117" t="s">
        <v>591</v>
      </c>
      <c r="H2427" s="117" t="s">
        <v>1016</v>
      </c>
      <c r="I2427" s="117" t="s">
        <v>398</v>
      </c>
      <c r="J2427" s="117" t="s">
        <v>398</v>
      </c>
      <c r="K2427" s="117" t="s">
        <v>398</v>
      </c>
      <c r="L2427" s="117" t="s">
        <v>398</v>
      </c>
      <c r="M2427" s="117" t="s">
        <v>398</v>
      </c>
      <c r="N2427" s="117" t="s">
        <v>398</v>
      </c>
      <c r="O2427" s="125" t="s">
        <v>579</v>
      </c>
      <c r="P2427" s="117">
        <v>1</v>
      </c>
      <c r="Q2427" s="117" t="s">
        <v>398</v>
      </c>
      <c r="R2427" s="117" t="s">
        <v>398</v>
      </c>
      <c r="S2427" s="117" t="s">
        <v>398</v>
      </c>
      <c r="T2427" s="117" t="s">
        <v>398</v>
      </c>
      <c r="U2427" s="117" t="s">
        <v>398</v>
      </c>
      <c r="V2427" s="117" t="s">
        <v>398</v>
      </c>
      <c r="W2427" s="123">
        <v>55</v>
      </c>
      <c r="X2427" s="123" t="s">
        <v>906</v>
      </c>
      <c r="Y2427" s="120">
        <v>43559</v>
      </c>
      <c r="Z2427" s="121">
        <v>0.375</v>
      </c>
      <c r="AA2427" s="123" t="s">
        <v>661</v>
      </c>
      <c r="AB2427" s="117" t="s">
        <v>582</v>
      </c>
      <c r="AC2427" s="119" t="s">
        <v>398</v>
      </c>
      <c r="AD2427" s="119" t="s">
        <v>398</v>
      </c>
    </row>
    <row r="2428" spans="1:30">
      <c r="A2428" s="117">
        <v>2427</v>
      </c>
      <c r="B2428" s="123" t="s">
        <v>467</v>
      </c>
      <c r="C2428" s="117" t="s">
        <v>5</v>
      </c>
      <c r="D2428" s="117" t="s">
        <v>595</v>
      </c>
      <c r="E2428" s="117">
        <v>2427</v>
      </c>
      <c r="F2428" s="117" t="s">
        <v>923</v>
      </c>
      <c r="G2428" s="117" t="s">
        <v>591</v>
      </c>
      <c r="H2428" s="117" t="s">
        <v>1016</v>
      </c>
      <c r="I2428" s="117" t="s">
        <v>398</v>
      </c>
      <c r="J2428" s="117" t="s">
        <v>398</v>
      </c>
      <c r="K2428" s="117" t="s">
        <v>398</v>
      </c>
      <c r="L2428" s="117" t="s">
        <v>398</v>
      </c>
      <c r="M2428" s="117" t="s">
        <v>398</v>
      </c>
      <c r="N2428" s="117" t="s">
        <v>398</v>
      </c>
      <c r="O2428" s="125" t="s">
        <v>579</v>
      </c>
      <c r="P2428" s="117">
        <v>1</v>
      </c>
      <c r="Q2428" s="117" t="s">
        <v>398</v>
      </c>
      <c r="R2428" s="117" t="s">
        <v>398</v>
      </c>
      <c r="S2428" s="117" t="s">
        <v>398</v>
      </c>
      <c r="T2428" s="117" t="s">
        <v>398</v>
      </c>
      <c r="U2428" s="117" t="s">
        <v>398</v>
      </c>
      <c r="V2428" s="117" t="s">
        <v>398</v>
      </c>
      <c r="W2428" s="123">
        <v>55</v>
      </c>
      <c r="X2428" s="123" t="s">
        <v>906</v>
      </c>
      <c r="Y2428" s="120">
        <v>43559</v>
      </c>
      <c r="Z2428" s="121">
        <v>0.375</v>
      </c>
      <c r="AA2428" s="123" t="s">
        <v>661</v>
      </c>
      <c r="AB2428" s="117" t="s">
        <v>582</v>
      </c>
      <c r="AC2428" s="119" t="s">
        <v>398</v>
      </c>
      <c r="AD2428" s="119" t="s">
        <v>398</v>
      </c>
    </row>
    <row r="2429" spans="1:30">
      <c r="A2429" s="117">
        <v>2428</v>
      </c>
      <c r="B2429" s="123" t="s">
        <v>467</v>
      </c>
      <c r="C2429" s="117" t="s">
        <v>5</v>
      </c>
      <c r="D2429" s="117" t="s">
        <v>595</v>
      </c>
      <c r="E2429" s="117">
        <v>2428</v>
      </c>
      <c r="F2429" s="117" t="s">
        <v>923</v>
      </c>
      <c r="G2429" s="117" t="s">
        <v>591</v>
      </c>
      <c r="H2429" s="117" t="s">
        <v>1016</v>
      </c>
      <c r="I2429" s="117" t="s">
        <v>398</v>
      </c>
      <c r="J2429" s="117" t="s">
        <v>398</v>
      </c>
      <c r="K2429" s="117" t="s">
        <v>398</v>
      </c>
      <c r="L2429" s="117" t="s">
        <v>398</v>
      </c>
      <c r="M2429" s="117" t="s">
        <v>398</v>
      </c>
      <c r="N2429" s="117" t="s">
        <v>398</v>
      </c>
      <c r="O2429" s="125" t="s">
        <v>579</v>
      </c>
      <c r="P2429" s="117">
        <v>1</v>
      </c>
      <c r="Q2429" s="117" t="s">
        <v>398</v>
      </c>
      <c r="R2429" s="117" t="s">
        <v>398</v>
      </c>
      <c r="S2429" s="117" t="s">
        <v>398</v>
      </c>
      <c r="T2429" s="117" t="s">
        <v>398</v>
      </c>
      <c r="U2429" s="117" t="s">
        <v>398</v>
      </c>
      <c r="V2429" s="117" t="s">
        <v>398</v>
      </c>
      <c r="W2429" s="123">
        <v>55</v>
      </c>
      <c r="X2429" s="123" t="s">
        <v>906</v>
      </c>
      <c r="Y2429" s="120">
        <v>43559</v>
      </c>
      <c r="Z2429" s="121">
        <v>0.375</v>
      </c>
      <c r="AA2429" s="123" t="s">
        <v>661</v>
      </c>
      <c r="AB2429" s="117" t="s">
        <v>582</v>
      </c>
      <c r="AC2429" s="119" t="s">
        <v>398</v>
      </c>
      <c r="AD2429" s="119" t="s">
        <v>398</v>
      </c>
    </row>
    <row r="2430" spans="1:30">
      <c r="A2430" s="117">
        <v>2429</v>
      </c>
      <c r="B2430" s="123" t="s">
        <v>467</v>
      </c>
      <c r="C2430" s="117" t="s">
        <v>5</v>
      </c>
      <c r="D2430" s="117" t="s">
        <v>595</v>
      </c>
      <c r="E2430" s="117">
        <v>2429</v>
      </c>
      <c r="F2430" s="117" t="s">
        <v>923</v>
      </c>
      <c r="G2430" s="117" t="s">
        <v>591</v>
      </c>
      <c r="H2430" s="117" t="s">
        <v>1016</v>
      </c>
      <c r="I2430" s="117" t="s">
        <v>398</v>
      </c>
      <c r="J2430" s="117" t="s">
        <v>398</v>
      </c>
      <c r="K2430" s="117" t="s">
        <v>398</v>
      </c>
      <c r="L2430" s="117" t="s">
        <v>398</v>
      </c>
      <c r="M2430" s="117" t="s">
        <v>398</v>
      </c>
      <c r="N2430" s="117" t="s">
        <v>398</v>
      </c>
      <c r="O2430" s="125" t="s">
        <v>579</v>
      </c>
      <c r="P2430" s="117">
        <v>1</v>
      </c>
      <c r="Q2430" s="117" t="s">
        <v>398</v>
      </c>
      <c r="R2430" s="117" t="s">
        <v>398</v>
      </c>
      <c r="S2430" s="117" t="s">
        <v>398</v>
      </c>
      <c r="T2430" s="117" t="s">
        <v>398</v>
      </c>
      <c r="U2430" s="117" t="s">
        <v>398</v>
      </c>
      <c r="V2430" s="117" t="s">
        <v>398</v>
      </c>
      <c r="W2430" s="123">
        <v>55</v>
      </c>
      <c r="X2430" s="123" t="s">
        <v>906</v>
      </c>
      <c r="Y2430" s="120">
        <v>43559</v>
      </c>
      <c r="Z2430" s="121">
        <v>0.375</v>
      </c>
      <c r="AA2430" s="123" t="s">
        <v>661</v>
      </c>
      <c r="AB2430" s="117" t="s">
        <v>582</v>
      </c>
      <c r="AC2430" s="119" t="s">
        <v>398</v>
      </c>
      <c r="AD2430" s="119" t="s">
        <v>398</v>
      </c>
    </row>
    <row r="2431" spans="1:30">
      <c r="A2431" s="117">
        <v>2430</v>
      </c>
      <c r="B2431" s="123" t="s">
        <v>467</v>
      </c>
      <c r="C2431" s="117" t="s">
        <v>5</v>
      </c>
      <c r="D2431" s="117" t="s">
        <v>595</v>
      </c>
      <c r="E2431" s="117">
        <v>2430</v>
      </c>
      <c r="F2431" s="117" t="s">
        <v>923</v>
      </c>
      <c r="G2431" s="117" t="s">
        <v>591</v>
      </c>
      <c r="H2431" s="117" t="s">
        <v>1016</v>
      </c>
      <c r="I2431" s="117" t="s">
        <v>398</v>
      </c>
      <c r="J2431" s="117" t="s">
        <v>398</v>
      </c>
      <c r="K2431" s="117" t="s">
        <v>398</v>
      </c>
      <c r="L2431" s="117" t="s">
        <v>398</v>
      </c>
      <c r="M2431" s="117" t="s">
        <v>398</v>
      </c>
      <c r="N2431" s="117" t="s">
        <v>398</v>
      </c>
      <c r="O2431" s="125" t="s">
        <v>579</v>
      </c>
      <c r="P2431" s="117">
        <v>1</v>
      </c>
      <c r="Q2431" s="117" t="s">
        <v>398</v>
      </c>
      <c r="R2431" s="117" t="s">
        <v>398</v>
      </c>
      <c r="S2431" s="117" t="s">
        <v>398</v>
      </c>
      <c r="T2431" s="117" t="s">
        <v>398</v>
      </c>
      <c r="U2431" s="117" t="s">
        <v>398</v>
      </c>
      <c r="V2431" s="117" t="s">
        <v>398</v>
      </c>
      <c r="W2431" s="123">
        <v>55</v>
      </c>
      <c r="X2431" s="123" t="s">
        <v>906</v>
      </c>
      <c r="Y2431" s="120">
        <v>43559</v>
      </c>
      <c r="Z2431" s="121">
        <v>0.375</v>
      </c>
      <c r="AA2431" s="123" t="s">
        <v>661</v>
      </c>
      <c r="AB2431" s="117" t="s">
        <v>582</v>
      </c>
      <c r="AC2431" s="119" t="s">
        <v>398</v>
      </c>
      <c r="AD2431" s="119" t="s">
        <v>398</v>
      </c>
    </row>
    <row r="2432" spans="1:30">
      <c r="A2432" s="117">
        <v>2431</v>
      </c>
      <c r="B2432" s="123" t="s">
        <v>467</v>
      </c>
      <c r="C2432" s="117" t="s">
        <v>5</v>
      </c>
      <c r="D2432" s="117" t="s">
        <v>595</v>
      </c>
      <c r="E2432" s="117">
        <v>2431</v>
      </c>
      <c r="F2432" s="117" t="s">
        <v>923</v>
      </c>
      <c r="G2432" s="117" t="s">
        <v>591</v>
      </c>
      <c r="H2432" s="117" t="s">
        <v>1016</v>
      </c>
      <c r="I2432" s="117" t="s">
        <v>398</v>
      </c>
      <c r="J2432" s="117" t="s">
        <v>398</v>
      </c>
      <c r="K2432" s="117" t="s">
        <v>398</v>
      </c>
      <c r="L2432" s="117" t="s">
        <v>398</v>
      </c>
      <c r="M2432" s="117" t="s">
        <v>398</v>
      </c>
      <c r="N2432" s="117" t="s">
        <v>398</v>
      </c>
      <c r="O2432" s="125" t="s">
        <v>579</v>
      </c>
      <c r="P2432" s="117">
        <v>1</v>
      </c>
      <c r="Q2432" s="117" t="s">
        <v>398</v>
      </c>
      <c r="R2432" s="117" t="s">
        <v>398</v>
      </c>
      <c r="S2432" s="117" t="s">
        <v>398</v>
      </c>
      <c r="T2432" s="117" t="s">
        <v>398</v>
      </c>
      <c r="U2432" s="117" t="s">
        <v>398</v>
      </c>
      <c r="V2432" s="117" t="s">
        <v>398</v>
      </c>
      <c r="W2432" s="123">
        <v>55</v>
      </c>
      <c r="X2432" s="123" t="s">
        <v>906</v>
      </c>
      <c r="Y2432" s="120">
        <v>43559</v>
      </c>
      <c r="Z2432" s="121">
        <v>0.375</v>
      </c>
      <c r="AA2432" s="123" t="s">
        <v>661</v>
      </c>
      <c r="AB2432" s="117" t="s">
        <v>582</v>
      </c>
      <c r="AC2432" s="119" t="s">
        <v>398</v>
      </c>
      <c r="AD2432" s="119" t="s">
        <v>398</v>
      </c>
    </row>
    <row r="2433" spans="1:30">
      <c r="A2433" s="117">
        <v>2432</v>
      </c>
      <c r="B2433" s="123" t="s">
        <v>467</v>
      </c>
      <c r="C2433" s="117" t="s">
        <v>5</v>
      </c>
      <c r="D2433" s="117" t="s">
        <v>595</v>
      </c>
      <c r="E2433" s="117">
        <v>2432</v>
      </c>
      <c r="F2433" s="117" t="s">
        <v>923</v>
      </c>
      <c r="G2433" s="117" t="s">
        <v>591</v>
      </c>
      <c r="H2433" s="117" t="s">
        <v>1016</v>
      </c>
      <c r="I2433" s="117" t="s">
        <v>398</v>
      </c>
      <c r="J2433" s="117" t="s">
        <v>398</v>
      </c>
      <c r="K2433" s="117" t="s">
        <v>398</v>
      </c>
      <c r="L2433" s="117" t="s">
        <v>398</v>
      </c>
      <c r="M2433" s="117" t="s">
        <v>398</v>
      </c>
      <c r="N2433" s="117" t="s">
        <v>398</v>
      </c>
      <c r="O2433" s="125" t="s">
        <v>579</v>
      </c>
      <c r="P2433" s="117">
        <v>1</v>
      </c>
      <c r="Q2433" s="117" t="s">
        <v>398</v>
      </c>
      <c r="R2433" s="117" t="s">
        <v>398</v>
      </c>
      <c r="S2433" s="117" t="s">
        <v>398</v>
      </c>
      <c r="T2433" s="117" t="s">
        <v>398</v>
      </c>
      <c r="U2433" s="117" t="s">
        <v>398</v>
      </c>
      <c r="V2433" s="117" t="s">
        <v>398</v>
      </c>
      <c r="W2433" s="123">
        <v>55</v>
      </c>
      <c r="X2433" s="123" t="s">
        <v>906</v>
      </c>
      <c r="Y2433" s="120">
        <v>43559</v>
      </c>
      <c r="Z2433" s="121">
        <v>0.375</v>
      </c>
      <c r="AA2433" s="123" t="s">
        <v>661</v>
      </c>
      <c r="AB2433" s="117" t="s">
        <v>582</v>
      </c>
      <c r="AC2433" s="119" t="s">
        <v>398</v>
      </c>
      <c r="AD2433" s="119" t="s">
        <v>398</v>
      </c>
    </row>
    <row r="2434" spans="1:30">
      <c r="A2434" s="117">
        <v>2433</v>
      </c>
      <c r="B2434" s="123" t="s">
        <v>467</v>
      </c>
      <c r="C2434" s="117" t="s">
        <v>5</v>
      </c>
      <c r="D2434" s="117" t="s">
        <v>595</v>
      </c>
      <c r="E2434" s="117">
        <v>2433</v>
      </c>
      <c r="F2434" s="117" t="s">
        <v>923</v>
      </c>
      <c r="G2434" s="117" t="s">
        <v>591</v>
      </c>
      <c r="H2434" s="117" t="s">
        <v>1016</v>
      </c>
      <c r="I2434" s="117" t="s">
        <v>398</v>
      </c>
      <c r="J2434" s="117" t="s">
        <v>398</v>
      </c>
      <c r="K2434" s="117" t="s">
        <v>398</v>
      </c>
      <c r="L2434" s="117" t="s">
        <v>398</v>
      </c>
      <c r="M2434" s="117" t="s">
        <v>398</v>
      </c>
      <c r="N2434" s="117" t="s">
        <v>398</v>
      </c>
      <c r="O2434" s="125" t="s">
        <v>579</v>
      </c>
      <c r="P2434" s="117">
        <v>1</v>
      </c>
      <c r="Q2434" s="117" t="s">
        <v>398</v>
      </c>
      <c r="R2434" s="117" t="s">
        <v>398</v>
      </c>
      <c r="S2434" s="117" t="s">
        <v>398</v>
      </c>
      <c r="T2434" s="117" t="s">
        <v>398</v>
      </c>
      <c r="U2434" s="117" t="s">
        <v>398</v>
      </c>
      <c r="V2434" s="117" t="s">
        <v>398</v>
      </c>
      <c r="W2434" s="123">
        <v>55</v>
      </c>
      <c r="X2434" s="123" t="s">
        <v>906</v>
      </c>
      <c r="Y2434" s="120">
        <v>43559</v>
      </c>
      <c r="Z2434" s="121">
        <v>0.375</v>
      </c>
      <c r="AA2434" s="123" t="s">
        <v>661</v>
      </c>
      <c r="AB2434" s="117" t="s">
        <v>582</v>
      </c>
      <c r="AC2434" s="119" t="s">
        <v>398</v>
      </c>
      <c r="AD2434" s="119" t="s">
        <v>398</v>
      </c>
    </row>
    <row r="2435" spans="1:30">
      <c r="A2435" s="117">
        <v>2434</v>
      </c>
      <c r="B2435" s="123" t="s">
        <v>467</v>
      </c>
      <c r="C2435" s="117" t="s">
        <v>5</v>
      </c>
      <c r="D2435" s="117" t="s">
        <v>595</v>
      </c>
      <c r="E2435" s="117">
        <v>2434</v>
      </c>
      <c r="F2435" s="117" t="s">
        <v>923</v>
      </c>
      <c r="G2435" s="117" t="s">
        <v>591</v>
      </c>
      <c r="H2435" s="117" t="s">
        <v>1016</v>
      </c>
      <c r="I2435" s="117" t="s">
        <v>398</v>
      </c>
      <c r="J2435" s="117" t="s">
        <v>398</v>
      </c>
      <c r="K2435" s="117" t="s">
        <v>398</v>
      </c>
      <c r="L2435" s="117" t="s">
        <v>398</v>
      </c>
      <c r="M2435" s="117" t="s">
        <v>398</v>
      </c>
      <c r="N2435" s="117" t="s">
        <v>398</v>
      </c>
      <c r="O2435" s="125" t="s">
        <v>579</v>
      </c>
      <c r="P2435" s="117">
        <v>1</v>
      </c>
      <c r="Q2435" s="117" t="s">
        <v>398</v>
      </c>
      <c r="R2435" s="117" t="s">
        <v>398</v>
      </c>
      <c r="S2435" s="117" t="s">
        <v>398</v>
      </c>
      <c r="T2435" s="117" t="s">
        <v>398</v>
      </c>
      <c r="U2435" s="117" t="s">
        <v>398</v>
      </c>
      <c r="V2435" s="117" t="s">
        <v>398</v>
      </c>
      <c r="W2435" s="123">
        <v>55</v>
      </c>
      <c r="X2435" s="123" t="s">
        <v>906</v>
      </c>
      <c r="Y2435" s="120">
        <v>43559</v>
      </c>
      <c r="Z2435" s="121">
        <v>0.375</v>
      </c>
      <c r="AA2435" s="123" t="s">
        <v>661</v>
      </c>
      <c r="AB2435" s="117" t="s">
        <v>582</v>
      </c>
      <c r="AC2435" s="119" t="s">
        <v>398</v>
      </c>
      <c r="AD2435" s="119" t="s">
        <v>398</v>
      </c>
    </row>
    <row r="2436" spans="1:30">
      <c r="A2436" s="117">
        <v>2435</v>
      </c>
      <c r="B2436" s="123" t="s">
        <v>467</v>
      </c>
      <c r="C2436" s="117" t="s">
        <v>5</v>
      </c>
      <c r="D2436" s="117" t="s">
        <v>595</v>
      </c>
      <c r="E2436" s="117">
        <v>2435</v>
      </c>
      <c r="F2436" s="117" t="s">
        <v>923</v>
      </c>
      <c r="G2436" s="117" t="s">
        <v>591</v>
      </c>
      <c r="H2436" s="117" t="s">
        <v>1016</v>
      </c>
      <c r="I2436" s="117" t="s">
        <v>398</v>
      </c>
      <c r="J2436" s="117" t="s">
        <v>398</v>
      </c>
      <c r="K2436" s="117" t="s">
        <v>398</v>
      </c>
      <c r="L2436" s="117" t="s">
        <v>398</v>
      </c>
      <c r="M2436" s="117" t="s">
        <v>398</v>
      </c>
      <c r="N2436" s="117" t="s">
        <v>398</v>
      </c>
      <c r="O2436" s="125" t="s">
        <v>579</v>
      </c>
      <c r="P2436" s="117">
        <v>1</v>
      </c>
      <c r="Q2436" s="117" t="s">
        <v>398</v>
      </c>
      <c r="R2436" s="117" t="s">
        <v>398</v>
      </c>
      <c r="S2436" s="117" t="s">
        <v>398</v>
      </c>
      <c r="T2436" s="117" t="s">
        <v>398</v>
      </c>
      <c r="U2436" s="117" t="s">
        <v>398</v>
      </c>
      <c r="V2436" s="117" t="s">
        <v>398</v>
      </c>
      <c r="W2436" s="123">
        <v>55</v>
      </c>
      <c r="X2436" s="123" t="s">
        <v>906</v>
      </c>
      <c r="Y2436" s="120">
        <v>43559</v>
      </c>
      <c r="Z2436" s="121">
        <v>0.375</v>
      </c>
      <c r="AA2436" s="123" t="s">
        <v>661</v>
      </c>
      <c r="AB2436" s="117" t="s">
        <v>582</v>
      </c>
      <c r="AC2436" s="119" t="s">
        <v>398</v>
      </c>
      <c r="AD2436" s="119" t="s">
        <v>398</v>
      </c>
    </row>
    <row r="2437" spans="1:30">
      <c r="A2437" s="117">
        <v>2436</v>
      </c>
      <c r="B2437" s="123" t="s">
        <v>467</v>
      </c>
      <c r="C2437" s="117" t="s">
        <v>5</v>
      </c>
      <c r="D2437" s="117" t="s">
        <v>595</v>
      </c>
      <c r="E2437" s="117">
        <v>2436</v>
      </c>
      <c r="F2437" s="117" t="s">
        <v>923</v>
      </c>
      <c r="G2437" s="117" t="s">
        <v>591</v>
      </c>
      <c r="H2437" s="117" t="s">
        <v>1016</v>
      </c>
      <c r="I2437" s="117" t="s">
        <v>398</v>
      </c>
      <c r="J2437" s="117" t="s">
        <v>398</v>
      </c>
      <c r="K2437" s="117" t="s">
        <v>398</v>
      </c>
      <c r="L2437" s="117" t="s">
        <v>398</v>
      </c>
      <c r="M2437" s="117" t="s">
        <v>398</v>
      </c>
      <c r="N2437" s="117" t="s">
        <v>398</v>
      </c>
      <c r="O2437" s="125" t="s">
        <v>579</v>
      </c>
      <c r="P2437" s="117">
        <v>1</v>
      </c>
      <c r="Q2437" s="117" t="s">
        <v>398</v>
      </c>
      <c r="R2437" s="117" t="s">
        <v>398</v>
      </c>
      <c r="S2437" s="117" t="s">
        <v>398</v>
      </c>
      <c r="T2437" s="117" t="s">
        <v>398</v>
      </c>
      <c r="U2437" s="117" t="s">
        <v>398</v>
      </c>
      <c r="V2437" s="117" t="s">
        <v>398</v>
      </c>
      <c r="W2437" s="123">
        <v>55</v>
      </c>
      <c r="X2437" s="123" t="s">
        <v>906</v>
      </c>
      <c r="Y2437" s="120">
        <v>43559</v>
      </c>
      <c r="Z2437" s="121">
        <v>0.375</v>
      </c>
      <c r="AA2437" s="123" t="s">
        <v>661</v>
      </c>
      <c r="AB2437" s="117" t="s">
        <v>582</v>
      </c>
      <c r="AC2437" s="119" t="s">
        <v>398</v>
      </c>
      <c r="AD2437" s="119" t="s">
        <v>398</v>
      </c>
    </row>
    <row r="2438" spans="1:30">
      <c r="A2438" s="117">
        <v>2437</v>
      </c>
      <c r="B2438" s="123" t="s">
        <v>467</v>
      </c>
      <c r="C2438" s="117" t="s">
        <v>5</v>
      </c>
      <c r="D2438" s="117" t="s">
        <v>595</v>
      </c>
      <c r="E2438" s="117">
        <v>2437</v>
      </c>
      <c r="F2438" s="117" t="s">
        <v>923</v>
      </c>
      <c r="G2438" s="117" t="s">
        <v>591</v>
      </c>
      <c r="H2438" s="117" t="s">
        <v>1016</v>
      </c>
      <c r="I2438" s="117" t="s">
        <v>398</v>
      </c>
      <c r="J2438" s="117" t="s">
        <v>398</v>
      </c>
      <c r="K2438" s="117" t="s">
        <v>398</v>
      </c>
      <c r="L2438" s="117" t="s">
        <v>398</v>
      </c>
      <c r="M2438" s="117" t="s">
        <v>398</v>
      </c>
      <c r="N2438" s="117" t="s">
        <v>398</v>
      </c>
      <c r="O2438" s="125" t="s">
        <v>579</v>
      </c>
      <c r="P2438" s="117">
        <v>1</v>
      </c>
      <c r="Q2438" s="117" t="s">
        <v>398</v>
      </c>
      <c r="R2438" s="117" t="s">
        <v>398</v>
      </c>
      <c r="S2438" s="117" t="s">
        <v>398</v>
      </c>
      <c r="T2438" s="117" t="s">
        <v>398</v>
      </c>
      <c r="U2438" s="117" t="s">
        <v>398</v>
      </c>
      <c r="V2438" s="117" t="s">
        <v>398</v>
      </c>
      <c r="W2438" s="123">
        <v>55</v>
      </c>
      <c r="X2438" s="123" t="s">
        <v>906</v>
      </c>
      <c r="Y2438" s="120">
        <v>43559</v>
      </c>
      <c r="Z2438" s="121">
        <v>0.375</v>
      </c>
      <c r="AA2438" s="123" t="s">
        <v>661</v>
      </c>
      <c r="AB2438" s="117" t="s">
        <v>582</v>
      </c>
      <c r="AC2438" s="119" t="s">
        <v>398</v>
      </c>
      <c r="AD2438" s="119" t="s">
        <v>398</v>
      </c>
    </row>
    <row r="2439" spans="1:30">
      <c r="A2439" s="117">
        <v>2438</v>
      </c>
      <c r="B2439" s="123" t="s">
        <v>467</v>
      </c>
      <c r="C2439" s="117" t="s">
        <v>5</v>
      </c>
      <c r="D2439" s="117" t="s">
        <v>595</v>
      </c>
      <c r="E2439" s="117">
        <v>2438</v>
      </c>
      <c r="F2439" s="117" t="s">
        <v>923</v>
      </c>
      <c r="G2439" s="117" t="s">
        <v>591</v>
      </c>
      <c r="H2439" s="117" t="s">
        <v>1016</v>
      </c>
      <c r="I2439" s="117" t="s">
        <v>398</v>
      </c>
      <c r="J2439" s="117" t="s">
        <v>398</v>
      </c>
      <c r="K2439" s="117" t="s">
        <v>398</v>
      </c>
      <c r="L2439" s="117" t="s">
        <v>398</v>
      </c>
      <c r="M2439" s="117" t="s">
        <v>398</v>
      </c>
      <c r="N2439" s="117" t="s">
        <v>398</v>
      </c>
      <c r="O2439" s="125" t="s">
        <v>579</v>
      </c>
      <c r="P2439" s="117">
        <v>1</v>
      </c>
      <c r="Q2439" s="117" t="s">
        <v>398</v>
      </c>
      <c r="R2439" s="117" t="s">
        <v>398</v>
      </c>
      <c r="S2439" s="117" t="s">
        <v>398</v>
      </c>
      <c r="T2439" s="117" t="s">
        <v>398</v>
      </c>
      <c r="U2439" s="117" t="s">
        <v>398</v>
      </c>
      <c r="V2439" s="117" t="s">
        <v>398</v>
      </c>
      <c r="W2439" s="123">
        <v>55</v>
      </c>
      <c r="X2439" s="123" t="s">
        <v>906</v>
      </c>
      <c r="Y2439" s="120">
        <v>43559</v>
      </c>
      <c r="Z2439" s="121">
        <v>0.375</v>
      </c>
      <c r="AA2439" s="123" t="s">
        <v>661</v>
      </c>
      <c r="AB2439" s="117" t="s">
        <v>582</v>
      </c>
      <c r="AC2439" s="119" t="s">
        <v>398</v>
      </c>
      <c r="AD2439" s="119" t="s">
        <v>398</v>
      </c>
    </row>
    <row r="2440" spans="1:30">
      <c r="A2440" s="117">
        <v>2439</v>
      </c>
      <c r="B2440" s="123" t="s">
        <v>467</v>
      </c>
      <c r="C2440" s="117" t="s">
        <v>5</v>
      </c>
      <c r="D2440" s="117" t="s">
        <v>595</v>
      </c>
      <c r="E2440" s="117">
        <v>2439</v>
      </c>
      <c r="F2440" s="117" t="s">
        <v>923</v>
      </c>
      <c r="G2440" s="117" t="s">
        <v>591</v>
      </c>
      <c r="H2440" s="117" t="s">
        <v>1016</v>
      </c>
      <c r="I2440" s="117" t="s">
        <v>398</v>
      </c>
      <c r="J2440" s="117" t="s">
        <v>398</v>
      </c>
      <c r="K2440" s="117" t="s">
        <v>398</v>
      </c>
      <c r="L2440" s="117" t="s">
        <v>398</v>
      </c>
      <c r="M2440" s="117" t="s">
        <v>398</v>
      </c>
      <c r="N2440" s="117" t="s">
        <v>398</v>
      </c>
      <c r="O2440" s="125" t="s">
        <v>579</v>
      </c>
      <c r="P2440" s="117">
        <v>1</v>
      </c>
      <c r="Q2440" s="117" t="s">
        <v>398</v>
      </c>
      <c r="R2440" s="117" t="s">
        <v>398</v>
      </c>
      <c r="S2440" s="117" t="s">
        <v>398</v>
      </c>
      <c r="T2440" s="117" t="s">
        <v>398</v>
      </c>
      <c r="U2440" s="117" t="s">
        <v>398</v>
      </c>
      <c r="V2440" s="117" t="s">
        <v>398</v>
      </c>
      <c r="W2440" s="123">
        <v>55</v>
      </c>
      <c r="X2440" s="123" t="s">
        <v>906</v>
      </c>
      <c r="Y2440" s="120">
        <v>43559</v>
      </c>
      <c r="Z2440" s="121">
        <v>0.375</v>
      </c>
      <c r="AA2440" s="123" t="s">
        <v>661</v>
      </c>
      <c r="AB2440" s="117" t="s">
        <v>582</v>
      </c>
      <c r="AC2440" s="119" t="s">
        <v>398</v>
      </c>
      <c r="AD2440" s="119" t="s">
        <v>398</v>
      </c>
    </row>
    <row r="2441" spans="1:30">
      <c r="A2441" s="117">
        <v>2440</v>
      </c>
      <c r="B2441" s="123" t="s">
        <v>467</v>
      </c>
      <c r="C2441" s="117" t="s">
        <v>5</v>
      </c>
      <c r="D2441" s="117" t="s">
        <v>595</v>
      </c>
      <c r="E2441" s="117">
        <v>2440</v>
      </c>
      <c r="F2441" s="117" t="s">
        <v>923</v>
      </c>
      <c r="G2441" s="117" t="s">
        <v>591</v>
      </c>
      <c r="H2441" s="117" t="s">
        <v>1016</v>
      </c>
      <c r="I2441" s="117" t="s">
        <v>398</v>
      </c>
      <c r="J2441" s="117" t="s">
        <v>398</v>
      </c>
      <c r="K2441" s="117" t="s">
        <v>398</v>
      </c>
      <c r="L2441" s="117" t="s">
        <v>398</v>
      </c>
      <c r="M2441" s="117" t="s">
        <v>398</v>
      </c>
      <c r="N2441" s="117" t="s">
        <v>398</v>
      </c>
      <c r="O2441" s="125" t="s">
        <v>579</v>
      </c>
      <c r="P2441" s="117">
        <v>1</v>
      </c>
      <c r="Q2441" s="117" t="s">
        <v>398</v>
      </c>
      <c r="R2441" s="117" t="s">
        <v>398</v>
      </c>
      <c r="S2441" s="117" t="s">
        <v>398</v>
      </c>
      <c r="T2441" s="117" t="s">
        <v>398</v>
      </c>
      <c r="U2441" s="117" t="s">
        <v>398</v>
      </c>
      <c r="V2441" s="117" t="s">
        <v>398</v>
      </c>
      <c r="W2441" s="123">
        <v>55</v>
      </c>
      <c r="X2441" s="123" t="s">
        <v>906</v>
      </c>
      <c r="Y2441" s="120">
        <v>43559</v>
      </c>
      <c r="Z2441" s="121">
        <v>0.375</v>
      </c>
      <c r="AA2441" s="123" t="s">
        <v>661</v>
      </c>
      <c r="AB2441" s="117" t="s">
        <v>582</v>
      </c>
      <c r="AC2441" s="119" t="s">
        <v>398</v>
      </c>
      <c r="AD2441" s="119" t="s">
        <v>398</v>
      </c>
    </row>
    <row r="2442" spans="1:30">
      <c r="A2442" s="117">
        <v>2441</v>
      </c>
      <c r="B2442" s="123" t="s">
        <v>467</v>
      </c>
      <c r="C2442" s="117" t="s">
        <v>5</v>
      </c>
      <c r="D2442" s="117" t="s">
        <v>595</v>
      </c>
      <c r="E2442" s="117">
        <v>2441</v>
      </c>
      <c r="F2442" s="117" t="s">
        <v>923</v>
      </c>
      <c r="G2442" s="117" t="s">
        <v>591</v>
      </c>
      <c r="H2442" s="117" t="s">
        <v>1016</v>
      </c>
      <c r="I2442" s="117" t="s">
        <v>398</v>
      </c>
      <c r="J2442" s="117" t="s">
        <v>398</v>
      </c>
      <c r="K2442" s="117" t="s">
        <v>398</v>
      </c>
      <c r="L2442" s="117" t="s">
        <v>398</v>
      </c>
      <c r="M2442" s="117" t="s">
        <v>398</v>
      </c>
      <c r="N2442" s="117" t="s">
        <v>398</v>
      </c>
      <c r="O2442" s="125" t="s">
        <v>579</v>
      </c>
      <c r="P2442" s="117">
        <v>1</v>
      </c>
      <c r="Q2442" s="117" t="s">
        <v>398</v>
      </c>
      <c r="R2442" s="117" t="s">
        <v>398</v>
      </c>
      <c r="S2442" s="117" t="s">
        <v>398</v>
      </c>
      <c r="T2442" s="117" t="s">
        <v>398</v>
      </c>
      <c r="U2442" s="117" t="s">
        <v>398</v>
      </c>
      <c r="V2442" s="117" t="s">
        <v>398</v>
      </c>
      <c r="W2442" s="123">
        <v>55</v>
      </c>
      <c r="X2442" s="123" t="s">
        <v>906</v>
      </c>
      <c r="Y2442" s="120">
        <v>43559</v>
      </c>
      <c r="Z2442" s="121">
        <v>0.375</v>
      </c>
      <c r="AA2442" s="123" t="s">
        <v>661</v>
      </c>
      <c r="AB2442" s="117" t="s">
        <v>582</v>
      </c>
      <c r="AC2442" s="119" t="s">
        <v>398</v>
      </c>
      <c r="AD2442" s="119" t="s">
        <v>398</v>
      </c>
    </row>
    <row r="2443" spans="1:30">
      <c r="A2443" s="117">
        <v>2442</v>
      </c>
      <c r="B2443" s="123" t="s">
        <v>467</v>
      </c>
      <c r="C2443" s="117" t="s">
        <v>5</v>
      </c>
      <c r="D2443" s="117" t="s">
        <v>595</v>
      </c>
      <c r="E2443" s="117">
        <v>2442</v>
      </c>
      <c r="F2443" s="117" t="s">
        <v>923</v>
      </c>
      <c r="G2443" s="117" t="s">
        <v>591</v>
      </c>
      <c r="H2443" s="117" t="s">
        <v>1016</v>
      </c>
      <c r="I2443" s="117" t="s">
        <v>398</v>
      </c>
      <c r="J2443" s="117" t="s">
        <v>398</v>
      </c>
      <c r="K2443" s="117" t="s">
        <v>398</v>
      </c>
      <c r="L2443" s="117" t="s">
        <v>398</v>
      </c>
      <c r="M2443" s="117" t="s">
        <v>398</v>
      </c>
      <c r="N2443" s="117" t="s">
        <v>398</v>
      </c>
      <c r="O2443" s="125" t="s">
        <v>579</v>
      </c>
      <c r="P2443" s="117">
        <v>1</v>
      </c>
      <c r="Q2443" s="117" t="s">
        <v>398</v>
      </c>
      <c r="R2443" s="117" t="s">
        <v>398</v>
      </c>
      <c r="S2443" s="117" t="s">
        <v>398</v>
      </c>
      <c r="T2443" s="117" t="s">
        <v>398</v>
      </c>
      <c r="U2443" s="117" t="s">
        <v>398</v>
      </c>
      <c r="V2443" s="117" t="s">
        <v>398</v>
      </c>
      <c r="W2443" s="123">
        <v>55</v>
      </c>
      <c r="X2443" s="123" t="s">
        <v>906</v>
      </c>
      <c r="Y2443" s="120">
        <v>43559</v>
      </c>
      <c r="Z2443" s="121">
        <v>0.375</v>
      </c>
      <c r="AA2443" s="123" t="s">
        <v>661</v>
      </c>
      <c r="AB2443" s="117" t="s">
        <v>582</v>
      </c>
      <c r="AC2443" s="119" t="s">
        <v>398</v>
      </c>
      <c r="AD2443" s="119" t="s">
        <v>398</v>
      </c>
    </row>
    <row r="2444" spans="1:30">
      <c r="A2444" s="117">
        <v>2443</v>
      </c>
      <c r="B2444" s="123" t="s">
        <v>467</v>
      </c>
      <c r="C2444" s="117" t="s">
        <v>5</v>
      </c>
      <c r="D2444" s="117" t="s">
        <v>595</v>
      </c>
      <c r="E2444" s="117">
        <v>2443</v>
      </c>
      <c r="F2444" s="117" t="s">
        <v>923</v>
      </c>
      <c r="G2444" s="117" t="s">
        <v>591</v>
      </c>
      <c r="H2444" s="117" t="s">
        <v>1016</v>
      </c>
      <c r="I2444" s="117" t="s">
        <v>398</v>
      </c>
      <c r="J2444" s="117" t="s">
        <v>398</v>
      </c>
      <c r="K2444" s="117" t="s">
        <v>398</v>
      </c>
      <c r="L2444" s="117" t="s">
        <v>398</v>
      </c>
      <c r="M2444" s="117" t="s">
        <v>398</v>
      </c>
      <c r="N2444" s="117" t="s">
        <v>398</v>
      </c>
      <c r="O2444" s="125" t="s">
        <v>579</v>
      </c>
      <c r="P2444" s="117">
        <v>1</v>
      </c>
      <c r="Q2444" s="117" t="s">
        <v>398</v>
      </c>
      <c r="R2444" s="117" t="s">
        <v>398</v>
      </c>
      <c r="S2444" s="117" t="s">
        <v>398</v>
      </c>
      <c r="T2444" s="117" t="s">
        <v>398</v>
      </c>
      <c r="U2444" s="117" t="s">
        <v>398</v>
      </c>
      <c r="V2444" s="117" t="s">
        <v>398</v>
      </c>
      <c r="W2444" s="123">
        <v>55</v>
      </c>
      <c r="X2444" s="123" t="s">
        <v>906</v>
      </c>
      <c r="Y2444" s="120">
        <v>43559</v>
      </c>
      <c r="Z2444" s="121">
        <v>0.375</v>
      </c>
      <c r="AA2444" s="123" t="s">
        <v>661</v>
      </c>
      <c r="AB2444" s="117" t="s">
        <v>582</v>
      </c>
      <c r="AC2444" s="119" t="s">
        <v>398</v>
      </c>
      <c r="AD2444" s="119" t="s">
        <v>398</v>
      </c>
    </row>
    <row r="2445" spans="1:30">
      <c r="A2445" s="117">
        <v>2444</v>
      </c>
      <c r="B2445" s="123" t="s">
        <v>467</v>
      </c>
      <c r="C2445" s="117" t="s">
        <v>5</v>
      </c>
      <c r="D2445" s="117" t="s">
        <v>595</v>
      </c>
      <c r="E2445" s="117">
        <v>2444</v>
      </c>
      <c r="F2445" s="117" t="s">
        <v>923</v>
      </c>
      <c r="G2445" s="117" t="s">
        <v>591</v>
      </c>
      <c r="H2445" s="117" t="s">
        <v>1016</v>
      </c>
      <c r="I2445" s="117" t="s">
        <v>398</v>
      </c>
      <c r="J2445" s="117" t="s">
        <v>398</v>
      </c>
      <c r="K2445" s="117" t="s">
        <v>398</v>
      </c>
      <c r="L2445" s="117" t="s">
        <v>398</v>
      </c>
      <c r="M2445" s="117" t="s">
        <v>398</v>
      </c>
      <c r="N2445" s="117" t="s">
        <v>398</v>
      </c>
      <c r="O2445" s="125" t="s">
        <v>579</v>
      </c>
      <c r="P2445" s="117">
        <v>1</v>
      </c>
      <c r="Q2445" s="117" t="s">
        <v>398</v>
      </c>
      <c r="R2445" s="117" t="s">
        <v>398</v>
      </c>
      <c r="S2445" s="117" t="s">
        <v>398</v>
      </c>
      <c r="T2445" s="117" t="s">
        <v>398</v>
      </c>
      <c r="U2445" s="117" t="s">
        <v>398</v>
      </c>
      <c r="V2445" s="117" t="s">
        <v>398</v>
      </c>
      <c r="W2445" s="123">
        <v>55</v>
      </c>
      <c r="X2445" s="123" t="s">
        <v>906</v>
      </c>
      <c r="Y2445" s="120">
        <v>43559</v>
      </c>
      <c r="Z2445" s="121">
        <v>0.375</v>
      </c>
      <c r="AA2445" s="123" t="s">
        <v>661</v>
      </c>
      <c r="AB2445" s="117" t="s">
        <v>582</v>
      </c>
      <c r="AC2445" s="119" t="s">
        <v>398</v>
      </c>
      <c r="AD2445" s="119" t="s">
        <v>398</v>
      </c>
    </row>
    <row r="2446" spans="1:30">
      <c r="A2446" s="117">
        <v>2445</v>
      </c>
      <c r="B2446" s="123" t="s">
        <v>467</v>
      </c>
      <c r="C2446" s="117" t="s">
        <v>5</v>
      </c>
      <c r="D2446" s="117" t="s">
        <v>595</v>
      </c>
      <c r="E2446" s="117">
        <v>2445</v>
      </c>
      <c r="F2446" s="117" t="s">
        <v>923</v>
      </c>
      <c r="G2446" s="117" t="s">
        <v>591</v>
      </c>
      <c r="H2446" s="117" t="s">
        <v>1016</v>
      </c>
      <c r="I2446" s="117" t="s">
        <v>398</v>
      </c>
      <c r="J2446" s="117" t="s">
        <v>398</v>
      </c>
      <c r="K2446" s="117" t="s">
        <v>398</v>
      </c>
      <c r="L2446" s="117" t="s">
        <v>398</v>
      </c>
      <c r="M2446" s="117" t="s">
        <v>398</v>
      </c>
      <c r="N2446" s="117" t="s">
        <v>398</v>
      </c>
      <c r="O2446" s="125" t="s">
        <v>579</v>
      </c>
      <c r="P2446" s="117">
        <v>1</v>
      </c>
      <c r="Q2446" s="117" t="s">
        <v>398</v>
      </c>
      <c r="R2446" s="117" t="s">
        <v>398</v>
      </c>
      <c r="S2446" s="117" t="s">
        <v>398</v>
      </c>
      <c r="T2446" s="117" t="s">
        <v>398</v>
      </c>
      <c r="U2446" s="117" t="s">
        <v>398</v>
      </c>
      <c r="V2446" s="117" t="s">
        <v>398</v>
      </c>
      <c r="W2446" s="123">
        <v>55</v>
      </c>
      <c r="X2446" s="123" t="s">
        <v>906</v>
      </c>
      <c r="Y2446" s="120">
        <v>43559</v>
      </c>
      <c r="Z2446" s="121">
        <v>0.375</v>
      </c>
      <c r="AA2446" s="123" t="s">
        <v>661</v>
      </c>
      <c r="AB2446" s="117" t="s">
        <v>582</v>
      </c>
      <c r="AC2446" s="119" t="s">
        <v>398</v>
      </c>
      <c r="AD2446" s="119" t="s">
        <v>398</v>
      </c>
    </row>
    <row r="2447" spans="1:30">
      <c r="A2447" s="117">
        <v>2446</v>
      </c>
      <c r="B2447" s="123" t="s">
        <v>467</v>
      </c>
      <c r="C2447" s="117" t="s">
        <v>5</v>
      </c>
      <c r="D2447" s="117" t="s">
        <v>595</v>
      </c>
      <c r="E2447" s="117">
        <v>2446</v>
      </c>
      <c r="F2447" s="117" t="s">
        <v>923</v>
      </c>
      <c r="G2447" s="117" t="s">
        <v>591</v>
      </c>
      <c r="H2447" s="117" t="s">
        <v>1016</v>
      </c>
      <c r="I2447" s="117" t="s">
        <v>398</v>
      </c>
      <c r="J2447" s="117" t="s">
        <v>398</v>
      </c>
      <c r="K2447" s="117" t="s">
        <v>398</v>
      </c>
      <c r="L2447" s="117" t="s">
        <v>398</v>
      </c>
      <c r="M2447" s="117" t="s">
        <v>398</v>
      </c>
      <c r="N2447" s="117" t="s">
        <v>398</v>
      </c>
      <c r="O2447" s="125" t="s">
        <v>579</v>
      </c>
      <c r="P2447" s="117">
        <v>1</v>
      </c>
      <c r="Q2447" s="117" t="s">
        <v>398</v>
      </c>
      <c r="R2447" s="117" t="s">
        <v>398</v>
      </c>
      <c r="S2447" s="117" t="s">
        <v>398</v>
      </c>
      <c r="T2447" s="117" t="s">
        <v>398</v>
      </c>
      <c r="U2447" s="117" t="s">
        <v>398</v>
      </c>
      <c r="V2447" s="117" t="s">
        <v>398</v>
      </c>
      <c r="W2447" s="123">
        <v>55</v>
      </c>
      <c r="X2447" s="123" t="s">
        <v>906</v>
      </c>
      <c r="Y2447" s="120">
        <v>43559</v>
      </c>
      <c r="Z2447" s="121">
        <v>0.375</v>
      </c>
      <c r="AA2447" s="123" t="s">
        <v>661</v>
      </c>
      <c r="AB2447" s="117" t="s">
        <v>582</v>
      </c>
      <c r="AC2447" s="119" t="s">
        <v>398</v>
      </c>
      <c r="AD2447" s="119" t="s">
        <v>398</v>
      </c>
    </row>
    <row r="2448" spans="1:30">
      <c r="A2448" s="117">
        <v>2447</v>
      </c>
      <c r="B2448" s="123" t="s">
        <v>467</v>
      </c>
      <c r="C2448" s="117" t="s">
        <v>5</v>
      </c>
      <c r="D2448" s="117" t="s">
        <v>595</v>
      </c>
      <c r="E2448" s="117">
        <v>2447</v>
      </c>
      <c r="F2448" s="117" t="s">
        <v>923</v>
      </c>
      <c r="G2448" s="117" t="s">
        <v>591</v>
      </c>
      <c r="H2448" s="117" t="s">
        <v>1016</v>
      </c>
      <c r="I2448" s="117" t="s">
        <v>398</v>
      </c>
      <c r="J2448" s="117" t="s">
        <v>398</v>
      </c>
      <c r="K2448" s="117" t="s">
        <v>398</v>
      </c>
      <c r="L2448" s="117" t="s">
        <v>398</v>
      </c>
      <c r="M2448" s="117" t="s">
        <v>398</v>
      </c>
      <c r="N2448" s="117" t="s">
        <v>398</v>
      </c>
      <c r="O2448" s="125" t="s">
        <v>579</v>
      </c>
      <c r="P2448" s="117">
        <v>1</v>
      </c>
      <c r="Q2448" s="117" t="s">
        <v>398</v>
      </c>
      <c r="R2448" s="117" t="s">
        <v>398</v>
      </c>
      <c r="S2448" s="117" t="s">
        <v>398</v>
      </c>
      <c r="T2448" s="117" t="s">
        <v>398</v>
      </c>
      <c r="U2448" s="117" t="s">
        <v>398</v>
      </c>
      <c r="V2448" s="117" t="s">
        <v>398</v>
      </c>
      <c r="W2448" s="123">
        <v>55</v>
      </c>
      <c r="X2448" s="123" t="s">
        <v>906</v>
      </c>
      <c r="Y2448" s="120">
        <v>43559</v>
      </c>
      <c r="Z2448" s="121">
        <v>0.375</v>
      </c>
      <c r="AA2448" s="123" t="s">
        <v>661</v>
      </c>
      <c r="AB2448" s="117" t="s">
        <v>582</v>
      </c>
      <c r="AC2448" s="119" t="s">
        <v>398</v>
      </c>
      <c r="AD2448" s="119" t="s">
        <v>398</v>
      </c>
    </row>
    <row r="2449" spans="1:30">
      <c r="A2449" s="117">
        <v>2448</v>
      </c>
      <c r="B2449" s="123" t="s">
        <v>467</v>
      </c>
      <c r="C2449" s="117" t="s">
        <v>5</v>
      </c>
      <c r="D2449" s="117" t="s">
        <v>595</v>
      </c>
      <c r="E2449" s="117">
        <v>2448</v>
      </c>
      <c r="F2449" s="117" t="s">
        <v>923</v>
      </c>
      <c r="G2449" s="117" t="s">
        <v>591</v>
      </c>
      <c r="H2449" s="117" t="s">
        <v>1016</v>
      </c>
      <c r="I2449" s="117" t="s">
        <v>398</v>
      </c>
      <c r="J2449" s="117" t="s">
        <v>398</v>
      </c>
      <c r="K2449" s="117" t="s">
        <v>398</v>
      </c>
      <c r="L2449" s="117" t="s">
        <v>398</v>
      </c>
      <c r="M2449" s="117" t="s">
        <v>398</v>
      </c>
      <c r="N2449" s="117" t="s">
        <v>398</v>
      </c>
      <c r="O2449" s="125" t="s">
        <v>579</v>
      </c>
      <c r="P2449" s="117">
        <v>1</v>
      </c>
      <c r="Q2449" s="117" t="s">
        <v>398</v>
      </c>
      <c r="R2449" s="117" t="s">
        <v>398</v>
      </c>
      <c r="S2449" s="117" t="s">
        <v>398</v>
      </c>
      <c r="T2449" s="117" t="s">
        <v>398</v>
      </c>
      <c r="U2449" s="117" t="s">
        <v>398</v>
      </c>
      <c r="V2449" s="117" t="s">
        <v>398</v>
      </c>
      <c r="W2449" s="123">
        <v>55</v>
      </c>
      <c r="X2449" s="123" t="s">
        <v>906</v>
      </c>
      <c r="Y2449" s="120">
        <v>43559</v>
      </c>
      <c r="Z2449" s="121">
        <v>0.375</v>
      </c>
      <c r="AA2449" s="123" t="s">
        <v>661</v>
      </c>
      <c r="AB2449" s="117" t="s">
        <v>582</v>
      </c>
      <c r="AC2449" s="119" t="s">
        <v>398</v>
      </c>
      <c r="AD2449" s="119" t="s">
        <v>398</v>
      </c>
    </row>
    <row r="2450" spans="1:30">
      <c r="A2450" s="117">
        <v>2449</v>
      </c>
      <c r="B2450" s="123" t="s">
        <v>467</v>
      </c>
      <c r="C2450" s="117" t="s">
        <v>5</v>
      </c>
      <c r="D2450" s="117" t="s">
        <v>595</v>
      </c>
      <c r="E2450" s="117">
        <v>2449</v>
      </c>
      <c r="F2450" s="117" t="s">
        <v>923</v>
      </c>
      <c r="G2450" s="117" t="s">
        <v>591</v>
      </c>
      <c r="H2450" s="117" t="s">
        <v>1016</v>
      </c>
      <c r="I2450" s="117" t="s">
        <v>398</v>
      </c>
      <c r="J2450" s="117" t="s">
        <v>398</v>
      </c>
      <c r="K2450" s="117" t="s">
        <v>398</v>
      </c>
      <c r="L2450" s="117" t="s">
        <v>398</v>
      </c>
      <c r="M2450" s="117" t="s">
        <v>398</v>
      </c>
      <c r="N2450" s="117" t="s">
        <v>398</v>
      </c>
      <c r="O2450" s="125" t="s">
        <v>579</v>
      </c>
      <c r="P2450" s="117">
        <v>1</v>
      </c>
      <c r="Q2450" s="117" t="s">
        <v>398</v>
      </c>
      <c r="R2450" s="117" t="s">
        <v>398</v>
      </c>
      <c r="S2450" s="117" t="s">
        <v>398</v>
      </c>
      <c r="T2450" s="117" t="s">
        <v>398</v>
      </c>
      <c r="U2450" s="117" t="s">
        <v>398</v>
      </c>
      <c r="V2450" s="117" t="s">
        <v>398</v>
      </c>
      <c r="W2450" s="123">
        <v>55</v>
      </c>
      <c r="X2450" s="123" t="s">
        <v>906</v>
      </c>
      <c r="Y2450" s="120">
        <v>43559</v>
      </c>
      <c r="Z2450" s="121">
        <v>0.375</v>
      </c>
      <c r="AA2450" s="123" t="s">
        <v>661</v>
      </c>
      <c r="AB2450" s="117" t="s">
        <v>582</v>
      </c>
      <c r="AC2450" s="119" t="s">
        <v>398</v>
      </c>
      <c r="AD2450" s="119" t="s">
        <v>398</v>
      </c>
    </row>
    <row r="2451" spans="1:30">
      <c r="A2451" s="117">
        <v>2450</v>
      </c>
      <c r="B2451" s="123" t="s">
        <v>467</v>
      </c>
      <c r="C2451" s="117" t="s">
        <v>5</v>
      </c>
      <c r="D2451" s="117" t="s">
        <v>595</v>
      </c>
      <c r="E2451" s="117">
        <v>2450</v>
      </c>
      <c r="F2451" s="117" t="s">
        <v>923</v>
      </c>
      <c r="G2451" s="117" t="s">
        <v>591</v>
      </c>
      <c r="H2451" s="117" t="s">
        <v>1016</v>
      </c>
      <c r="I2451" s="117" t="s">
        <v>398</v>
      </c>
      <c r="J2451" s="117" t="s">
        <v>398</v>
      </c>
      <c r="K2451" s="117" t="s">
        <v>398</v>
      </c>
      <c r="L2451" s="117" t="s">
        <v>398</v>
      </c>
      <c r="M2451" s="117" t="s">
        <v>398</v>
      </c>
      <c r="N2451" s="117" t="s">
        <v>398</v>
      </c>
      <c r="O2451" s="125" t="s">
        <v>579</v>
      </c>
      <c r="P2451" s="117">
        <v>1</v>
      </c>
      <c r="Q2451" s="117" t="s">
        <v>398</v>
      </c>
      <c r="R2451" s="117" t="s">
        <v>398</v>
      </c>
      <c r="S2451" s="117" t="s">
        <v>398</v>
      </c>
      <c r="T2451" s="117" t="s">
        <v>398</v>
      </c>
      <c r="U2451" s="117" t="s">
        <v>398</v>
      </c>
      <c r="V2451" s="117" t="s">
        <v>398</v>
      </c>
      <c r="W2451" s="123">
        <v>55</v>
      </c>
      <c r="X2451" s="123" t="s">
        <v>906</v>
      </c>
      <c r="Y2451" s="120">
        <v>43559</v>
      </c>
      <c r="Z2451" s="121">
        <v>0.375</v>
      </c>
      <c r="AA2451" s="123" t="s">
        <v>661</v>
      </c>
      <c r="AB2451" s="117" t="s">
        <v>582</v>
      </c>
      <c r="AC2451" s="119" t="s">
        <v>398</v>
      </c>
      <c r="AD2451" s="119" t="s">
        <v>398</v>
      </c>
    </row>
    <row r="2452" spans="1:30">
      <c r="A2452" s="117">
        <v>2451</v>
      </c>
      <c r="B2452" s="123" t="s">
        <v>467</v>
      </c>
      <c r="C2452" s="117" t="s">
        <v>5</v>
      </c>
      <c r="D2452" s="117" t="s">
        <v>595</v>
      </c>
      <c r="E2452" s="117">
        <v>2451</v>
      </c>
      <c r="F2452" s="117" t="s">
        <v>923</v>
      </c>
      <c r="G2452" s="117" t="s">
        <v>591</v>
      </c>
      <c r="H2452" s="117" t="s">
        <v>1016</v>
      </c>
      <c r="I2452" s="117" t="s">
        <v>398</v>
      </c>
      <c r="J2452" s="117" t="s">
        <v>398</v>
      </c>
      <c r="K2452" s="117" t="s">
        <v>398</v>
      </c>
      <c r="L2452" s="117" t="s">
        <v>398</v>
      </c>
      <c r="M2452" s="117" t="s">
        <v>398</v>
      </c>
      <c r="N2452" s="117" t="s">
        <v>398</v>
      </c>
      <c r="O2452" s="125" t="s">
        <v>579</v>
      </c>
      <c r="P2452" s="117">
        <v>1</v>
      </c>
      <c r="Q2452" s="117" t="s">
        <v>398</v>
      </c>
      <c r="R2452" s="117" t="s">
        <v>398</v>
      </c>
      <c r="S2452" s="117" t="s">
        <v>398</v>
      </c>
      <c r="T2452" s="117" t="s">
        <v>398</v>
      </c>
      <c r="U2452" s="117" t="s">
        <v>398</v>
      </c>
      <c r="V2452" s="117" t="s">
        <v>398</v>
      </c>
      <c r="W2452" s="123">
        <v>55</v>
      </c>
      <c r="X2452" s="123" t="s">
        <v>906</v>
      </c>
      <c r="Y2452" s="120">
        <v>43559</v>
      </c>
      <c r="Z2452" s="121">
        <v>0.375</v>
      </c>
      <c r="AA2452" s="123" t="s">
        <v>661</v>
      </c>
      <c r="AB2452" s="117" t="s">
        <v>582</v>
      </c>
      <c r="AC2452" s="119" t="s">
        <v>398</v>
      </c>
      <c r="AD2452" s="119" t="s">
        <v>398</v>
      </c>
    </row>
    <row r="2453" spans="1:30">
      <c r="A2453" s="117">
        <v>2452</v>
      </c>
      <c r="B2453" s="123" t="s">
        <v>467</v>
      </c>
      <c r="C2453" s="117" t="s">
        <v>5</v>
      </c>
      <c r="D2453" s="117" t="s">
        <v>595</v>
      </c>
      <c r="E2453" s="117">
        <v>2452</v>
      </c>
      <c r="F2453" s="117" t="s">
        <v>923</v>
      </c>
      <c r="G2453" s="117" t="s">
        <v>591</v>
      </c>
      <c r="H2453" s="117" t="s">
        <v>1016</v>
      </c>
      <c r="I2453" s="117" t="s">
        <v>398</v>
      </c>
      <c r="J2453" s="117" t="s">
        <v>398</v>
      </c>
      <c r="K2453" s="117" t="s">
        <v>398</v>
      </c>
      <c r="L2453" s="117" t="s">
        <v>398</v>
      </c>
      <c r="M2453" s="117" t="s">
        <v>398</v>
      </c>
      <c r="N2453" s="117" t="s">
        <v>398</v>
      </c>
      <c r="O2453" s="125" t="s">
        <v>579</v>
      </c>
      <c r="P2453" s="117">
        <v>1</v>
      </c>
      <c r="Q2453" s="117" t="s">
        <v>398</v>
      </c>
      <c r="R2453" s="117" t="s">
        <v>398</v>
      </c>
      <c r="S2453" s="117" t="s">
        <v>398</v>
      </c>
      <c r="T2453" s="117" t="s">
        <v>398</v>
      </c>
      <c r="U2453" s="117" t="s">
        <v>398</v>
      </c>
      <c r="V2453" s="117" t="s">
        <v>398</v>
      </c>
      <c r="W2453" s="123">
        <v>55</v>
      </c>
      <c r="X2453" s="123" t="s">
        <v>906</v>
      </c>
      <c r="Y2453" s="120">
        <v>43559</v>
      </c>
      <c r="Z2453" s="121">
        <v>0.375</v>
      </c>
      <c r="AA2453" s="123" t="s">
        <v>661</v>
      </c>
      <c r="AB2453" s="117" t="s">
        <v>582</v>
      </c>
      <c r="AC2453" s="119" t="s">
        <v>398</v>
      </c>
      <c r="AD2453" s="119" t="s">
        <v>398</v>
      </c>
    </row>
    <row r="2454" spans="1:30">
      <c r="A2454" s="117">
        <v>2453</v>
      </c>
      <c r="B2454" s="123" t="s">
        <v>467</v>
      </c>
      <c r="C2454" s="117" t="s">
        <v>5</v>
      </c>
      <c r="D2454" s="117" t="s">
        <v>595</v>
      </c>
      <c r="E2454" s="117">
        <v>2453</v>
      </c>
      <c r="F2454" s="117" t="s">
        <v>923</v>
      </c>
      <c r="G2454" s="117" t="s">
        <v>591</v>
      </c>
      <c r="H2454" s="117" t="s">
        <v>1016</v>
      </c>
      <c r="I2454" s="117" t="s">
        <v>398</v>
      </c>
      <c r="J2454" s="117" t="s">
        <v>398</v>
      </c>
      <c r="K2454" s="117" t="s">
        <v>398</v>
      </c>
      <c r="L2454" s="117" t="s">
        <v>398</v>
      </c>
      <c r="M2454" s="117" t="s">
        <v>398</v>
      </c>
      <c r="N2454" s="117" t="s">
        <v>398</v>
      </c>
      <c r="O2454" s="125" t="s">
        <v>579</v>
      </c>
      <c r="P2454" s="117">
        <v>1</v>
      </c>
      <c r="Q2454" s="117" t="s">
        <v>398</v>
      </c>
      <c r="R2454" s="117" t="s">
        <v>398</v>
      </c>
      <c r="S2454" s="117" t="s">
        <v>398</v>
      </c>
      <c r="T2454" s="117" t="s">
        <v>398</v>
      </c>
      <c r="U2454" s="117" t="s">
        <v>398</v>
      </c>
      <c r="V2454" s="117" t="s">
        <v>398</v>
      </c>
      <c r="W2454" s="123">
        <v>55</v>
      </c>
      <c r="X2454" s="123" t="s">
        <v>906</v>
      </c>
      <c r="Y2454" s="120">
        <v>43559</v>
      </c>
      <c r="Z2454" s="121">
        <v>0.375</v>
      </c>
      <c r="AA2454" s="123" t="s">
        <v>661</v>
      </c>
      <c r="AB2454" s="117" t="s">
        <v>582</v>
      </c>
      <c r="AC2454" s="119" t="s">
        <v>398</v>
      </c>
      <c r="AD2454" s="119" t="s">
        <v>398</v>
      </c>
    </row>
    <row r="2455" spans="1:30">
      <c r="A2455" s="117">
        <v>2454</v>
      </c>
      <c r="B2455" s="123" t="s">
        <v>467</v>
      </c>
      <c r="C2455" s="117" t="s">
        <v>5</v>
      </c>
      <c r="D2455" s="117" t="s">
        <v>595</v>
      </c>
      <c r="E2455" s="117">
        <v>2454</v>
      </c>
      <c r="F2455" s="117" t="s">
        <v>923</v>
      </c>
      <c r="G2455" s="117" t="s">
        <v>591</v>
      </c>
      <c r="H2455" s="117" t="s">
        <v>1016</v>
      </c>
      <c r="I2455" s="117" t="s">
        <v>398</v>
      </c>
      <c r="J2455" s="117" t="s">
        <v>398</v>
      </c>
      <c r="K2455" s="117" t="s">
        <v>398</v>
      </c>
      <c r="L2455" s="117" t="s">
        <v>398</v>
      </c>
      <c r="M2455" s="117" t="s">
        <v>398</v>
      </c>
      <c r="N2455" s="117" t="s">
        <v>398</v>
      </c>
      <c r="O2455" s="125" t="s">
        <v>579</v>
      </c>
      <c r="P2455" s="117">
        <v>1</v>
      </c>
      <c r="Q2455" s="117" t="s">
        <v>398</v>
      </c>
      <c r="R2455" s="117" t="s">
        <v>398</v>
      </c>
      <c r="S2455" s="117" t="s">
        <v>398</v>
      </c>
      <c r="T2455" s="117" t="s">
        <v>398</v>
      </c>
      <c r="U2455" s="117" t="s">
        <v>398</v>
      </c>
      <c r="V2455" s="117" t="s">
        <v>398</v>
      </c>
      <c r="W2455" s="123">
        <v>55</v>
      </c>
      <c r="X2455" s="123" t="s">
        <v>906</v>
      </c>
      <c r="Y2455" s="120">
        <v>43559</v>
      </c>
      <c r="Z2455" s="121">
        <v>0.375</v>
      </c>
      <c r="AA2455" s="123" t="s">
        <v>661</v>
      </c>
      <c r="AB2455" s="117" t="s">
        <v>582</v>
      </c>
      <c r="AC2455" s="119" t="s">
        <v>398</v>
      </c>
      <c r="AD2455" s="119" t="s">
        <v>398</v>
      </c>
    </row>
    <row r="2456" spans="1:30">
      <c r="A2456" s="117">
        <v>2455</v>
      </c>
      <c r="B2456" s="123" t="s">
        <v>467</v>
      </c>
      <c r="C2456" s="117" t="s">
        <v>5</v>
      </c>
      <c r="D2456" s="117" t="s">
        <v>595</v>
      </c>
      <c r="E2456" s="117">
        <v>2455</v>
      </c>
      <c r="F2456" s="117" t="s">
        <v>923</v>
      </c>
      <c r="G2456" s="117" t="s">
        <v>591</v>
      </c>
      <c r="H2456" s="117" t="s">
        <v>1016</v>
      </c>
      <c r="I2456" s="117" t="s">
        <v>398</v>
      </c>
      <c r="J2456" s="117" t="s">
        <v>398</v>
      </c>
      <c r="K2456" s="117" t="s">
        <v>398</v>
      </c>
      <c r="L2456" s="117" t="s">
        <v>398</v>
      </c>
      <c r="M2456" s="117" t="s">
        <v>398</v>
      </c>
      <c r="N2456" s="117" t="s">
        <v>398</v>
      </c>
      <c r="O2456" s="125" t="s">
        <v>579</v>
      </c>
      <c r="P2456" s="117">
        <v>1</v>
      </c>
      <c r="Q2456" s="117" t="s">
        <v>398</v>
      </c>
      <c r="R2456" s="117" t="s">
        <v>398</v>
      </c>
      <c r="S2456" s="117" t="s">
        <v>398</v>
      </c>
      <c r="T2456" s="117" t="s">
        <v>398</v>
      </c>
      <c r="U2456" s="117" t="s">
        <v>398</v>
      </c>
      <c r="V2456" s="117" t="s">
        <v>398</v>
      </c>
      <c r="W2456" s="123">
        <v>55</v>
      </c>
      <c r="X2456" s="123" t="s">
        <v>906</v>
      </c>
      <c r="Y2456" s="120">
        <v>43559</v>
      </c>
      <c r="Z2456" s="121">
        <v>0.375</v>
      </c>
      <c r="AA2456" s="123" t="s">
        <v>661</v>
      </c>
      <c r="AB2456" s="117" t="s">
        <v>582</v>
      </c>
      <c r="AC2456" s="119" t="s">
        <v>398</v>
      </c>
      <c r="AD2456" s="119" t="s">
        <v>398</v>
      </c>
    </row>
    <row r="2457" spans="1:30">
      <c r="A2457" s="117">
        <v>2456</v>
      </c>
      <c r="B2457" s="123" t="s">
        <v>467</v>
      </c>
      <c r="C2457" s="117" t="s">
        <v>5</v>
      </c>
      <c r="D2457" s="117" t="s">
        <v>595</v>
      </c>
      <c r="E2457" s="117">
        <v>2456</v>
      </c>
      <c r="F2457" s="117" t="s">
        <v>923</v>
      </c>
      <c r="G2457" s="117" t="s">
        <v>591</v>
      </c>
      <c r="H2457" s="117" t="s">
        <v>1016</v>
      </c>
      <c r="I2457" s="117" t="s">
        <v>398</v>
      </c>
      <c r="J2457" s="117" t="s">
        <v>398</v>
      </c>
      <c r="K2457" s="117" t="s">
        <v>398</v>
      </c>
      <c r="L2457" s="117" t="s">
        <v>398</v>
      </c>
      <c r="M2457" s="117" t="s">
        <v>398</v>
      </c>
      <c r="N2457" s="117" t="s">
        <v>398</v>
      </c>
      <c r="O2457" s="125" t="s">
        <v>579</v>
      </c>
      <c r="P2457" s="117">
        <v>1</v>
      </c>
      <c r="Q2457" s="117" t="s">
        <v>398</v>
      </c>
      <c r="R2457" s="117" t="s">
        <v>398</v>
      </c>
      <c r="S2457" s="117" t="s">
        <v>398</v>
      </c>
      <c r="T2457" s="117" t="s">
        <v>398</v>
      </c>
      <c r="U2457" s="117" t="s">
        <v>398</v>
      </c>
      <c r="V2457" s="117" t="s">
        <v>398</v>
      </c>
      <c r="W2457" s="123">
        <v>55</v>
      </c>
      <c r="X2457" s="123" t="s">
        <v>906</v>
      </c>
      <c r="Y2457" s="120">
        <v>43559</v>
      </c>
      <c r="Z2457" s="121">
        <v>0.375</v>
      </c>
      <c r="AA2457" s="123" t="s">
        <v>661</v>
      </c>
      <c r="AB2457" s="117" t="s">
        <v>582</v>
      </c>
      <c r="AC2457" s="119" t="s">
        <v>398</v>
      </c>
      <c r="AD2457" s="119" t="s">
        <v>398</v>
      </c>
    </row>
    <row r="2458" spans="1:30">
      <c r="A2458" s="117">
        <v>2457</v>
      </c>
      <c r="B2458" s="123" t="s">
        <v>467</v>
      </c>
      <c r="C2458" s="117" t="s">
        <v>5</v>
      </c>
      <c r="D2458" s="117" t="s">
        <v>595</v>
      </c>
      <c r="E2458" s="117">
        <v>2457</v>
      </c>
      <c r="F2458" s="117" t="s">
        <v>923</v>
      </c>
      <c r="G2458" s="117" t="s">
        <v>591</v>
      </c>
      <c r="H2458" s="117" t="s">
        <v>1016</v>
      </c>
      <c r="I2458" s="117" t="s">
        <v>398</v>
      </c>
      <c r="J2458" s="117" t="s">
        <v>398</v>
      </c>
      <c r="K2458" s="117" t="s">
        <v>398</v>
      </c>
      <c r="L2458" s="117" t="s">
        <v>398</v>
      </c>
      <c r="M2458" s="117" t="s">
        <v>398</v>
      </c>
      <c r="N2458" s="117" t="s">
        <v>398</v>
      </c>
      <c r="O2458" s="125" t="s">
        <v>579</v>
      </c>
      <c r="P2458" s="117">
        <v>1</v>
      </c>
      <c r="Q2458" s="117" t="s">
        <v>398</v>
      </c>
      <c r="R2458" s="117" t="s">
        <v>398</v>
      </c>
      <c r="S2458" s="117" t="s">
        <v>398</v>
      </c>
      <c r="T2458" s="117" t="s">
        <v>398</v>
      </c>
      <c r="U2458" s="117" t="s">
        <v>398</v>
      </c>
      <c r="V2458" s="117" t="s">
        <v>398</v>
      </c>
      <c r="W2458" s="123">
        <v>55</v>
      </c>
      <c r="X2458" s="123" t="s">
        <v>906</v>
      </c>
      <c r="Y2458" s="120">
        <v>43559</v>
      </c>
      <c r="Z2458" s="121">
        <v>0.375</v>
      </c>
      <c r="AA2458" s="123" t="s">
        <v>661</v>
      </c>
      <c r="AB2458" s="117" t="s">
        <v>582</v>
      </c>
      <c r="AC2458" s="119" t="s">
        <v>398</v>
      </c>
      <c r="AD2458" s="119" t="s">
        <v>398</v>
      </c>
    </row>
    <row r="2459" spans="1:30">
      <c r="A2459" s="117">
        <v>2458</v>
      </c>
      <c r="B2459" s="123" t="s">
        <v>467</v>
      </c>
      <c r="C2459" s="117" t="s">
        <v>5</v>
      </c>
      <c r="D2459" s="117" t="s">
        <v>595</v>
      </c>
      <c r="E2459" s="117">
        <v>2458</v>
      </c>
      <c r="F2459" s="117" t="s">
        <v>923</v>
      </c>
      <c r="G2459" s="117" t="s">
        <v>591</v>
      </c>
      <c r="H2459" s="117" t="s">
        <v>1016</v>
      </c>
      <c r="I2459" s="117" t="s">
        <v>398</v>
      </c>
      <c r="J2459" s="117" t="s">
        <v>398</v>
      </c>
      <c r="K2459" s="117" t="s">
        <v>398</v>
      </c>
      <c r="L2459" s="117" t="s">
        <v>398</v>
      </c>
      <c r="M2459" s="117" t="s">
        <v>398</v>
      </c>
      <c r="N2459" s="117" t="s">
        <v>398</v>
      </c>
      <c r="O2459" s="125" t="s">
        <v>579</v>
      </c>
      <c r="P2459" s="117">
        <v>1</v>
      </c>
      <c r="Q2459" s="117" t="s">
        <v>398</v>
      </c>
      <c r="R2459" s="117" t="s">
        <v>398</v>
      </c>
      <c r="S2459" s="117" t="s">
        <v>398</v>
      </c>
      <c r="T2459" s="117" t="s">
        <v>398</v>
      </c>
      <c r="U2459" s="117" t="s">
        <v>398</v>
      </c>
      <c r="V2459" s="117" t="s">
        <v>398</v>
      </c>
      <c r="W2459" s="123">
        <v>55</v>
      </c>
      <c r="X2459" s="123" t="s">
        <v>906</v>
      </c>
      <c r="Y2459" s="120">
        <v>43559</v>
      </c>
      <c r="Z2459" s="121">
        <v>0.375</v>
      </c>
      <c r="AA2459" s="123" t="s">
        <v>661</v>
      </c>
      <c r="AB2459" s="117" t="s">
        <v>582</v>
      </c>
      <c r="AC2459" s="119" t="s">
        <v>398</v>
      </c>
      <c r="AD2459" s="119" t="s">
        <v>398</v>
      </c>
    </row>
    <row r="2460" spans="1:30">
      <c r="A2460" s="117">
        <v>2459</v>
      </c>
      <c r="B2460" s="123" t="s">
        <v>467</v>
      </c>
      <c r="C2460" s="117" t="s">
        <v>5</v>
      </c>
      <c r="D2460" s="117" t="s">
        <v>595</v>
      </c>
      <c r="E2460" s="117">
        <v>2459</v>
      </c>
      <c r="F2460" s="117" t="s">
        <v>923</v>
      </c>
      <c r="G2460" s="117" t="s">
        <v>591</v>
      </c>
      <c r="H2460" s="117" t="s">
        <v>1016</v>
      </c>
      <c r="I2460" s="117" t="s">
        <v>398</v>
      </c>
      <c r="J2460" s="117" t="s">
        <v>398</v>
      </c>
      <c r="K2460" s="117" t="s">
        <v>398</v>
      </c>
      <c r="L2460" s="117" t="s">
        <v>398</v>
      </c>
      <c r="M2460" s="117" t="s">
        <v>398</v>
      </c>
      <c r="N2460" s="117" t="s">
        <v>398</v>
      </c>
      <c r="O2460" s="125" t="s">
        <v>579</v>
      </c>
      <c r="P2460" s="117">
        <v>1</v>
      </c>
      <c r="Q2460" s="117" t="s">
        <v>398</v>
      </c>
      <c r="R2460" s="117" t="s">
        <v>398</v>
      </c>
      <c r="S2460" s="117" t="s">
        <v>398</v>
      </c>
      <c r="T2460" s="117" t="s">
        <v>398</v>
      </c>
      <c r="U2460" s="117" t="s">
        <v>398</v>
      </c>
      <c r="V2460" s="117" t="s">
        <v>398</v>
      </c>
      <c r="W2460" s="123">
        <v>55</v>
      </c>
      <c r="X2460" s="123" t="s">
        <v>906</v>
      </c>
      <c r="Y2460" s="120">
        <v>43559</v>
      </c>
      <c r="Z2460" s="121">
        <v>0.375</v>
      </c>
      <c r="AA2460" s="123" t="s">
        <v>661</v>
      </c>
      <c r="AB2460" s="117" t="s">
        <v>582</v>
      </c>
      <c r="AC2460" s="119" t="s">
        <v>398</v>
      </c>
      <c r="AD2460" s="119" t="s">
        <v>398</v>
      </c>
    </row>
    <row r="2461" spans="1:30">
      <c r="A2461" s="117">
        <v>2460</v>
      </c>
      <c r="B2461" s="123" t="s">
        <v>467</v>
      </c>
      <c r="C2461" s="117" t="s">
        <v>5</v>
      </c>
      <c r="D2461" s="117" t="s">
        <v>595</v>
      </c>
      <c r="E2461" s="117">
        <v>2460</v>
      </c>
      <c r="F2461" s="117" t="s">
        <v>923</v>
      </c>
      <c r="G2461" s="117" t="s">
        <v>591</v>
      </c>
      <c r="H2461" s="117" t="s">
        <v>1016</v>
      </c>
      <c r="I2461" s="117" t="s">
        <v>398</v>
      </c>
      <c r="J2461" s="117" t="s">
        <v>398</v>
      </c>
      <c r="K2461" s="117" t="s">
        <v>398</v>
      </c>
      <c r="L2461" s="117" t="s">
        <v>398</v>
      </c>
      <c r="M2461" s="117" t="s">
        <v>398</v>
      </c>
      <c r="N2461" s="117" t="s">
        <v>398</v>
      </c>
      <c r="O2461" s="125" t="s">
        <v>579</v>
      </c>
      <c r="P2461" s="117">
        <v>1</v>
      </c>
      <c r="Q2461" s="117" t="s">
        <v>398</v>
      </c>
      <c r="R2461" s="117" t="s">
        <v>398</v>
      </c>
      <c r="S2461" s="117" t="s">
        <v>398</v>
      </c>
      <c r="T2461" s="117" t="s">
        <v>398</v>
      </c>
      <c r="U2461" s="117" t="s">
        <v>398</v>
      </c>
      <c r="V2461" s="117" t="s">
        <v>398</v>
      </c>
      <c r="W2461" s="123">
        <v>55</v>
      </c>
      <c r="X2461" s="123" t="s">
        <v>906</v>
      </c>
      <c r="Y2461" s="120">
        <v>43559</v>
      </c>
      <c r="Z2461" s="121">
        <v>0.375</v>
      </c>
      <c r="AA2461" s="123" t="s">
        <v>661</v>
      </c>
      <c r="AB2461" s="117" t="s">
        <v>582</v>
      </c>
      <c r="AC2461" s="119" t="s">
        <v>398</v>
      </c>
      <c r="AD2461" s="119" t="s">
        <v>398</v>
      </c>
    </row>
    <row r="2462" spans="1:30">
      <c r="A2462" s="117">
        <v>2461</v>
      </c>
      <c r="B2462" s="123" t="s">
        <v>467</v>
      </c>
      <c r="C2462" s="117" t="s">
        <v>5</v>
      </c>
      <c r="D2462" s="117" t="s">
        <v>595</v>
      </c>
      <c r="E2462" s="117">
        <v>2461</v>
      </c>
      <c r="F2462" s="117" t="s">
        <v>923</v>
      </c>
      <c r="G2462" s="117" t="s">
        <v>591</v>
      </c>
      <c r="H2462" s="117" t="s">
        <v>1016</v>
      </c>
      <c r="I2462" s="117" t="s">
        <v>398</v>
      </c>
      <c r="J2462" s="117" t="s">
        <v>398</v>
      </c>
      <c r="K2462" s="117" t="s">
        <v>398</v>
      </c>
      <c r="L2462" s="117" t="s">
        <v>398</v>
      </c>
      <c r="M2462" s="117" t="s">
        <v>398</v>
      </c>
      <c r="N2462" s="117" t="s">
        <v>398</v>
      </c>
      <c r="O2462" s="125" t="s">
        <v>579</v>
      </c>
      <c r="P2462" s="117">
        <v>1</v>
      </c>
      <c r="Q2462" s="117" t="s">
        <v>398</v>
      </c>
      <c r="R2462" s="117" t="s">
        <v>398</v>
      </c>
      <c r="S2462" s="117" t="s">
        <v>398</v>
      </c>
      <c r="T2462" s="117" t="s">
        <v>398</v>
      </c>
      <c r="U2462" s="117" t="s">
        <v>398</v>
      </c>
      <c r="V2462" s="117" t="s">
        <v>398</v>
      </c>
      <c r="W2462" s="123">
        <v>55</v>
      </c>
      <c r="X2462" s="123" t="s">
        <v>906</v>
      </c>
      <c r="Y2462" s="120">
        <v>43559</v>
      </c>
      <c r="Z2462" s="121">
        <v>0.375</v>
      </c>
      <c r="AA2462" s="123" t="s">
        <v>661</v>
      </c>
      <c r="AB2462" s="117" t="s">
        <v>582</v>
      </c>
      <c r="AC2462" s="119" t="s">
        <v>398</v>
      </c>
      <c r="AD2462" s="119" t="s">
        <v>398</v>
      </c>
    </row>
    <row r="2463" spans="1:30">
      <c r="A2463" s="117">
        <v>2462</v>
      </c>
      <c r="B2463" s="123" t="s">
        <v>467</v>
      </c>
      <c r="C2463" s="117" t="s">
        <v>5</v>
      </c>
      <c r="D2463" s="117" t="s">
        <v>595</v>
      </c>
      <c r="E2463" s="117">
        <v>2462</v>
      </c>
      <c r="F2463" s="117" t="s">
        <v>923</v>
      </c>
      <c r="G2463" s="117" t="s">
        <v>591</v>
      </c>
      <c r="H2463" s="117" t="s">
        <v>1016</v>
      </c>
      <c r="I2463" s="117" t="s">
        <v>398</v>
      </c>
      <c r="J2463" s="117" t="s">
        <v>398</v>
      </c>
      <c r="K2463" s="117" t="s">
        <v>398</v>
      </c>
      <c r="L2463" s="117" t="s">
        <v>398</v>
      </c>
      <c r="M2463" s="117" t="s">
        <v>398</v>
      </c>
      <c r="N2463" s="117" t="s">
        <v>398</v>
      </c>
      <c r="O2463" s="125" t="s">
        <v>579</v>
      </c>
      <c r="P2463" s="117">
        <v>1</v>
      </c>
      <c r="Q2463" s="117" t="s">
        <v>398</v>
      </c>
      <c r="R2463" s="117" t="s">
        <v>398</v>
      </c>
      <c r="S2463" s="117" t="s">
        <v>398</v>
      </c>
      <c r="T2463" s="117" t="s">
        <v>398</v>
      </c>
      <c r="U2463" s="117" t="s">
        <v>398</v>
      </c>
      <c r="V2463" s="117" t="s">
        <v>398</v>
      </c>
      <c r="W2463" s="123">
        <v>55</v>
      </c>
      <c r="X2463" s="123" t="s">
        <v>906</v>
      </c>
      <c r="Y2463" s="120">
        <v>43559</v>
      </c>
      <c r="Z2463" s="121">
        <v>0.375</v>
      </c>
      <c r="AA2463" s="123" t="s">
        <v>661</v>
      </c>
      <c r="AB2463" s="117" t="s">
        <v>582</v>
      </c>
      <c r="AC2463" s="119" t="s">
        <v>398</v>
      </c>
      <c r="AD2463" s="119" t="s">
        <v>398</v>
      </c>
    </row>
    <row r="2464" spans="1:30">
      <c r="A2464" s="117">
        <v>2463</v>
      </c>
      <c r="B2464" s="123" t="s">
        <v>467</v>
      </c>
      <c r="C2464" s="117" t="s">
        <v>5</v>
      </c>
      <c r="D2464" s="117" t="s">
        <v>595</v>
      </c>
      <c r="E2464" s="117">
        <v>2463</v>
      </c>
      <c r="F2464" s="117" t="s">
        <v>923</v>
      </c>
      <c r="G2464" s="117" t="s">
        <v>591</v>
      </c>
      <c r="H2464" s="117" t="s">
        <v>1016</v>
      </c>
      <c r="I2464" s="117" t="s">
        <v>398</v>
      </c>
      <c r="J2464" s="117" t="s">
        <v>398</v>
      </c>
      <c r="K2464" s="117" t="s">
        <v>398</v>
      </c>
      <c r="L2464" s="117" t="s">
        <v>398</v>
      </c>
      <c r="M2464" s="117" t="s">
        <v>398</v>
      </c>
      <c r="N2464" s="117" t="s">
        <v>398</v>
      </c>
      <c r="O2464" s="125" t="s">
        <v>579</v>
      </c>
      <c r="P2464" s="117">
        <v>1</v>
      </c>
      <c r="Q2464" s="117" t="s">
        <v>398</v>
      </c>
      <c r="R2464" s="117" t="s">
        <v>398</v>
      </c>
      <c r="S2464" s="117" t="s">
        <v>398</v>
      </c>
      <c r="T2464" s="117" t="s">
        <v>398</v>
      </c>
      <c r="U2464" s="117" t="s">
        <v>398</v>
      </c>
      <c r="V2464" s="117" t="s">
        <v>398</v>
      </c>
      <c r="W2464" s="123">
        <v>55</v>
      </c>
      <c r="X2464" s="123" t="s">
        <v>906</v>
      </c>
      <c r="Y2464" s="120">
        <v>43559</v>
      </c>
      <c r="Z2464" s="121">
        <v>0.375</v>
      </c>
      <c r="AA2464" s="123" t="s">
        <v>661</v>
      </c>
      <c r="AB2464" s="117" t="s">
        <v>582</v>
      </c>
      <c r="AC2464" s="119" t="s">
        <v>398</v>
      </c>
      <c r="AD2464" s="119" t="s">
        <v>398</v>
      </c>
    </row>
    <row r="2465" spans="1:30">
      <c r="A2465" s="117">
        <v>2464</v>
      </c>
      <c r="B2465" s="123" t="s">
        <v>467</v>
      </c>
      <c r="C2465" s="117" t="s">
        <v>5</v>
      </c>
      <c r="D2465" s="117" t="s">
        <v>595</v>
      </c>
      <c r="E2465" s="117">
        <v>2464</v>
      </c>
      <c r="F2465" s="117" t="s">
        <v>923</v>
      </c>
      <c r="G2465" s="117" t="s">
        <v>591</v>
      </c>
      <c r="H2465" s="117" t="s">
        <v>1016</v>
      </c>
      <c r="I2465" s="117" t="s">
        <v>398</v>
      </c>
      <c r="J2465" s="117" t="s">
        <v>398</v>
      </c>
      <c r="K2465" s="117" t="s">
        <v>398</v>
      </c>
      <c r="L2465" s="117" t="s">
        <v>398</v>
      </c>
      <c r="M2465" s="117" t="s">
        <v>398</v>
      </c>
      <c r="N2465" s="117" t="s">
        <v>398</v>
      </c>
      <c r="O2465" s="125" t="s">
        <v>579</v>
      </c>
      <c r="P2465" s="117">
        <v>1</v>
      </c>
      <c r="Q2465" s="117" t="s">
        <v>398</v>
      </c>
      <c r="R2465" s="117" t="s">
        <v>398</v>
      </c>
      <c r="S2465" s="117" t="s">
        <v>398</v>
      </c>
      <c r="T2465" s="117" t="s">
        <v>398</v>
      </c>
      <c r="U2465" s="117" t="s">
        <v>398</v>
      </c>
      <c r="V2465" s="117" t="s">
        <v>398</v>
      </c>
      <c r="W2465" s="123">
        <v>55</v>
      </c>
      <c r="X2465" s="123" t="s">
        <v>906</v>
      </c>
      <c r="Y2465" s="120">
        <v>43559</v>
      </c>
      <c r="Z2465" s="121">
        <v>0.375</v>
      </c>
      <c r="AA2465" s="123" t="s">
        <v>661</v>
      </c>
      <c r="AB2465" s="117" t="s">
        <v>582</v>
      </c>
      <c r="AC2465" s="119" t="s">
        <v>398</v>
      </c>
      <c r="AD2465" s="119" t="s">
        <v>398</v>
      </c>
    </row>
    <row r="2466" spans="1:30">
      <c r="A2466" s="117">
        <v>2465</v>
      </c>
      <c r="B2466" s="123" t="s">
        <v>467</v>
      </c>
      <c r="C2466" s="117" t="s">
        <v>5</v>
      </c>
      <c r="D2466" s="117" t="s">
        <v>595</v>
      </c>
      <c r="E2466" s="117">
        <v>2465</v>
      </c>
      <c r="F2466" s="117" t="s">
        <v>923</v>
      </c>
      <c r="G2466" s="117" t="s">
        <v>591</v>
      </c>
      <c r="H2466" s="117" t="s">
        <v>1016</v>
      </c>
      <c r="I2466" s="117" t="s">
        <v>398</v>
      </c>
      <c r="J2466" s="117" t="s">
        <v>398</v>
      </c>
      <c r="K2466" s="117" t="s">
        <v>398</v>
      </c>
      <c r="L2466" s="117" t="s">
        <v>398</v>
      </c>
      <c r="M2466" s="117" t="s">
        <v>398</v>
      </c>
      <c r="N2466" s="117" t="s">
        <v>398</v>
      </c>
      <c r="O2466" s="125" t="s">
        <v>579</v>
      </c>
      <c r="P2466" s="117">
        <v>1</v>
      </c>
      <c r="Q2466" s="117" t="s">
        <v>398</v>
      </c>
      <c r="R2466" s="117" t="s">
        <v>398</v>
      </c>
      <c r="S2466" s="117" t="s">
        <v>398</v>
      </c>
      <c r="T2466" s="117" t="s">
        <v>398</v>
      </c>
      <c r="U2466" s="117" t="s">
        <v>398</v>
      </c>
      <c r="V2466" s="117" t="s">
        <v>398</v>
      </c>
      <c r="W2466" s="123">
        <v>55</v>
      </c>
      <c r="X2466" s="123" t="s">
        <v>906</v>
      </c>
      <c r="Y2466" s="120">
        <v>43559</v>
      </c>
      <c r="Z2466" s="121">
        <v>0.375</v>
      </c>
      <c r="AA2466" s="123" t="s">
        <v>661</v>
      </c>
      <c r="AB2466" s="117" t="s">
        <v>582</v>
      </c>
      <c r="AC2466" s="119" t="s">
        <v>398</v>
      </c>
      <c r="AD2466" s="119" t="s">
        <v>398</v>
      </c>
    </row>
    <row r="2467" spans="1:30">
      <c r="A2467" s="117">
        <v>2466</v>
      </c>
      <c r="B2467" s="123" t="s">
        <v>467</v>
      </c>
      <c r="C2467" s="117" t="s">
        <v>5</v>
      </c>
      <c r="D2467" s="117" t="s">
        <v>595</v>
      </c>
      <c r="E2467" s="117">
        <v>2466</v>
      </c>
      <c r="F2467" s="117" t="s">
        <v>923</v>
      </c>
      <c r="G2467" s="117" t="s">
        <v>591</v>
      </c>
      <c r="H2467" s="117" t="s">
        <v>1016</v>
      </c>
      <c r="I2467" s="117" t="s">
        <v>398</v>
      </c>
      <c r="J2467" s="117" t="s">
        <v>398</v>
      </c>
      <c r="K2467" s="117" t="s">
        <v>398</v>
      </c>
      <c r="L2467" s="117" t="s">
        <v>398</v>
      </c>
      <c r="M2467" s="117" t="s">
        <v>398</v>
      </c>
      <c r="N2467" s="117" t="s">
        <v>398</v>
      </c>
      <c r="O2467" s="125" t="s">
        <v>579</v>
      </c>
      <c r="P2467" s="117">
        <v>1</v>
      </c>
      <c r="Q2467" s="117" t="s">
        <v>398</v>
      </c>
      <c r="R2467" s="117" t="s">
        <v>398</v>
      </c>
      <c r="S2467" s="117" t="s">
        <v>398</v>
      </c>
      <c r="T2467" s="117" t="s">
        <v>398</v>
      </c>
      <c r="U2467" s="117" t="s">
        <v>398</v>
      </c>
      <c r="V2467" s="117" t="s">
        <v>398</v>
      </c>
      <c r="W2467" s="123">
        <v>55</v>
      </c>
      <c r="X2467" s="123" t="s">
        <v>906</v>
      </c>
      <c r="Y2467" s="120">
        <v>43559</v>
      </c>
      <c r="Z2467" s="121">
        <v>0.375</v>
      </c>
      <c r="AA2467" s="123" t="s">
        <v>661</v>
      </c>
      <c r="AB2467" s="117" t="s">
        <v>582</v>
      </c>
      <c r="AC2467" s="119" t="s">
        <v>398</v>
      </c>
      <c r="AD2467" s="119" t="s">
        <v>398</v>
      </c>
    </row>
    <row r="2468" spans="1:30">
      <c r="A2468" s="117">
        <v>2467</v>
      </c>
      <c r="B2468" s="123" t="s">
        <v>467</v>
      </c>
      <c r="C2468" s="117" t="s">
        <v>5</v>
      </c>
      <c r="D2468" s="117" t="s">
        <v>595</v>
      </c>
      <c r="E2468" s="117">
        <v>2467</v>
      </c>
      <c r="F2468" s="117" t="s">
        <v>923</v>
      </c>
      <c r="G2468" s="117" t="s">
        <v>591</v>
      </c>
      <c r="H2468" s="117" t="s">
        <v>1016</v>
      </c>
      <c r="I2468" s="117" t="s">
        <v>398</v>
      </c>
      <c r="J2468" s="117" t="s">
        <v>398</v>
      </c>
      <c r="K2468" s="117" t="s">
        <v>398</v>
      </c>
      <c r="L2468" s="117" t="s">
        <v>398</v>
      </c>
      <c r="M2468" s="117" t="s">
        <v>398</v>
      </c>
      <c r="N2468" s="117" t="s">
        <v>398</v>
      </c>
      <c r="O2468" s="125" t="s">
        <v>579</v>
      </c>
      <c r="P2468" s="117">
        <v>1</v>
      </c>
      <c r="Q2468" s="117" t="s">
        <v>398</v>
      </c>
      <c r="R2468" s="117" t="s">
        <v>398</v>
      </c>
      <c r="S2468" s="117" t="s">
        <v>398</v>
      </c>
      <c r="T2468" s="117" t="s">
        <v>398</v>
      </c>
      <c r="U2468" s="117" t="s">
        <v>398</v>
      </c>
      <c r="V2468" s="117" t="s">
        <v>398</v>
      </c>
      <c r="W2468" s="123">
        <v>55</v>
      </c>
      <c r="X2468" s="123" t="s">
        <v>906</v>
      </c>
      <c r="Y2468" s="120">
        <v>43559</v>
      </c>
      <c r="Z2468" s="121">
        <v>0.375</v>
      </c>
      <c r="AA2468" s="123" t="s">
        <v>661</v>
      </c>
      <c r="AB2468" s="117" t="s">
        <v>582</v>
      </c>
      <c r="AC2468" s="119" t="s">
        <v>398</v>
      </c>
      <c r="AD2468" s="119" t="s">
        <v>398</v>
      </c>
    </row>
    <row r="2469" spans="1:30">
      <c r="A2469" s="117">
        <v>2468</v>
      </c>
      <c r="B2469" s="123" t="s">
        <v>467</v>
      </c>
      <c r="C2469" s="117" t="s">
        <v>5</v>
      </c>
      <c r="D2469" s="117" t="s">
        <v>595</v>
      </c>
      <c r="E2469" s="117">
        <v>2468</v>
      </c>
      <c r="F2469" s="117" t="s">
        <v>923</v>
      </c>
      <c r="G2469" s="117" t="s">
        <v>591</v>
      </c>
      <c r="H2469" s="117" t="s">
        <v>1016</v>
      </c>
      <c r="I2469" s="117" t="s">
        <v>398</v>
      </c>
      <c r="J2469" s="117" t="s">
        <v>398</v>
      </c>
      <c r="K2469" s="117" t="s">
        <v>398</v>
      </c>
      <c r="L2469" s="117" t="s">
        <v>398</v>
      </c>
      <c r="M2469" s="117" t="s">
        <v>398</v>
      </c>
      <c r="N2469" s="117" t="s">
        <v>398</v>
      </c>
      <c r="O2469" s="125" t="s">
        <v>579</v>
      </c>
      <c r="P2469" s="117">
        <v>1</v>
      </c>
      <c r="Q2469" s="117" t="s">
        <v>398</v>
      </c>
      <c r="R2469" s="117" t="s">
        <v>398</v>
      </c>
      <c r="S2469" s="117" t="s">
        <v>398</v>
      </c>
      <c r="T2469" s="117" t="s">
        <v>398</v>
      </c>
      <c r="U2469" s="117" t="s">
        <v>398</v>
      </c>
      <c r="V2469" s="117" t="s">
        <v>398</v>
      </c>
      <c r="W2469" s="123">
        <v>55</v>
      </c>
      <c r="X2469" s="123" t="s">
        <v>906</v>
      </c>
      <c r="Y2469" s="120">
        <v>43559</v>
      </c>
      <c r="Z2469" s="121">
        <v>0.375</v>
      </c>
      <c r="AA2469" s="123" t="s">
        <v>661</v>
      </c>
      <c r="AB2469" s="117" t="s">
        <v>582</v>
      </c>
      <c r="AC2469" s="119" t="s">
        <v>398</v>
      </c>
      <c r="AD2469" s="119" t="s">
        <v>398</v>
      </c>
    </row>
    <row r="2470" spans="1:30">
      <c r="A2470" s="117">
        <v>2469</v>
      </c>
      <c r="B2470" s="123" t="s">
        <v>467</v>
      </c>
      <c r="C2470" s="117" t="s">
        <v>5</v>
      </c>
      <c r="D2470" s="117" t="s">
        <v>595</v>
      </c>
      <c r="E2470" s="117">
        <v>2469</v>
      </c>
      <c r="F2470" s="117" t="s">
        <v>923</v>
      </c>
      <c r="G2470" s="117" t="s">
        <v>591</v>
      </c>
      <c r="H2470" s="117" t="s">
        <v>1016</v>
      </c>
      <c r="I2470" s="117" t="s">
        <v>398</v>
      </c>
      <c r="J2470" s="117" t="s">
        <v>398</v>
      </c>
      <c r="K2470" s="117" t="s">
        <v>398</v>
      </c>
      <c r="L2470" s="117" t="s">
        <v>398</v>
      </c>
      <c r="M2470" s="117" t="s">
        <v>398</v>
      </c>
      <c r="N2470" s="117" t="s">
        <v>398</v>
      </c>
      <c r="O2470" s="125" t="s">
        <v>579</v>
      </c>
      <c r="P2470" s="117">
        <v>1</v>
      </c>
      <c r="Q2470" s="117" t="s">
        <v>398</v>
      </c>
      <c r="R2470" s="117" t="s">
        <v>398</v>
      </c>
      <c r="S2470" s="117" t="s">
        <v>398</v>
      </c>
      <c r="T2470" s="117" t="s">
        <v>398</v>
      </c>
      <c r="U2470" s="117" t="s">
        <v>398</v>
      </c>
      <c r="V2470" s="117" t="s">
        <v>398</v>
      </c>
      <c r="W2470" s="123">
        <v>55</v>
      </c>
      <c r="X2470" s="123" t="s">
        <v>906</v>
      </c>
      <c r="Y2470" s="120">
        <v>43559</v>
      </c>
      <c r="Z2470" s="121">
        <v>0.375</v>
      </c>
      <c r="AA2470" s="123" t="s">
        <v>661</v>
      </c>
      <c r="AB2470" s="117" t="s">
        <v>582</v>
      </c>
      <c r="AC2470" s="119" t="s">
        <v>398</v>
      </c>
      <c r="AD2470" s="119" t="s">
        <v>398</v>
      </c>
    </row>
    <row r="2471" spans="1:30">
      <c r="A2471" s="117">
        <v>2470</v>
      </c>
      <c r="B2471" s="123" t="s">
        <v>467</v>
      </c>
      <c r="C2471" s="117" t="s">
        <v>5</v>
      </c>
      <c r="D2471" s="117" t="s">
        <v>595</v>
      </c>
      <c r="E2471" s="117">
        <v>2470</v>
      </c>
      <c r="F2471" s="117" t="s">
        <v>923</v>
      </c>
      <c r="G2471" s="117" t="s">
        <v>591</v>
      </c>
      <c r="H2471" s="117" t="s">
        <v>1016</v>
      </c>
      <c r="I2471" s="117" t="s">
        <v>398</v>
      </c>
      <c r="J2471" s="117" t="s">
        <v>398</v>
      </c>
      <c r="K2471" s="117" t="s">
        <v>398</v>
      </c>
      <c r="L2471" s="117" t="s">
        <v>398</v>
      </c>
      <c r="M2471" s="117" t="s">
        <v>398</v>
      </c>
      <c r="N2471" s="117" t="s">
        <v>398</v>
      </c>
      <c r="O2471" s="125" t="s">
        <v>579</v>
      </c>
      <c r="P2471" s="117">
        <v>1</v>
      </c>
      <c r="Q2471" s="117" t="s">
        <v>398</v>
      </c>
      <c r="R2471" s="117" t="s">
        <v>398</v>
      </c>
      <c r="S2471" s="117" t="s">
        <v>398</v>
      </c>
      <c r="T2471" s="117" t="s">
        <v>398</v>
      </c>
      <c r="U2471" s="117" t="s">
        <v>398</v>
      </c>
      <c r="V2471" s="117" t="s">
        <v>398</v>
      </c>
      <c r="W2471" s="123">
        <v>55</v>
      </c>
      <c r="X2471" s="123" t="s">
        <v>906</v>
      </c>
      <c r="Y2471" s="120">
        <v>43559</v>
      </c>
      <c r="Z2471" s="121">
        <v>0.375</v>
      </c>
      <c r="AA2471" s="123" t="s">
        <v>661</v>
      </c>
      <c r="AB2471" s="117" t="s">
        <v>582</v>
      </c>
      <c r="AC2471" s="119" t="s">
        <v>398</v>
      </c>
      <c r="AD2471" s="119" t="s">
        <v>398</v>
      </c>
    </row>
    <row r="2472" spans="1:30">
      <c r="A2472" s="117">
        <v>2471</v>
      </c>
      <c r="B2472" s="123" t="s">
        <v>467</v>
      </c>
      <c r="C2472" s="117" t="s">
        <v>5</v>
      </c>
      <c r="D2472" s="117" t="s">
        <v>595</v>
      </c>
      <c r="E2472" s="117">
        <v>2471</v>
      </c>
      <c r="F2472" s="117" t="s">
        <v>923</v>
      </c>
      <c r="G2472" s="117" t="s">
        <v>591</v>
      </c>
      <c r="H2472" s="117" t="s">
        <v>1016</v>
      </c>
      <c r="I2472" s="117" t="s">
        <v>398</v>
      </c>
      <c r="J2472" s="117" t="s">
        <v>398</v>
      </c>
      <c r="K2472" s="117" t="s">
        <v>398</v>
      </c>
      <c r="L2472" s="117" t="s">
        <v>398</v>
      </c>
      <c r="M2472" s="117" t="s">
        <v>398</v>
      </c>
      <c r="N2472" s="117" t="s">
        <v>398</v>
      </c>
      <c r="O2472" s="125" t="s">
        <v>579</v>
      </c>
      <c r="P2472" s="117">
        <v>1</v>
      </c>
      <c r="Q2472" s="117" t="s">
        <v>398</v>
      </c>
      <c r="R2472" s="117" t="s">
        <v>398</v>
      </c>
      <c r="S2472" s="117" t="s">
        <v>398</v>
      </c>
      <c r="T2472" s="117" t="s">
        <v>398</v>
      </c>
      <c r="U2472" s="117" t="s">
        <v>398</v>
      </c>
      <c r="V2472" s="117" t="s">
        <v>398</v>
      </c>
      <c r="W2472" s="123">
        <v>55</v>
      </c>
      <c r="X2472" s="123" t="s">
        <v>906</v>
      </c>
      <c r="Y2472" s="120">
        <v>43559</v>
      </c>
      <c r="Z2472" s="121">
        <v>0.375</v>
      </c>
      <c r="AA2472" s="123" t="s">
        <v>661</v>
      </c>
      <c r="AB2472" s="117" t="s">
        <v>582</v>
      </c>
      <c r="AC2472" s="119" t="s">
        <v>398</v>
      </c>
      <c r="AD2472" s="119" t="s">
        <v>398</v>
      </c>
    </row>
    <row r="2473" spans="1:30">
      <c r="A2473" s="117">
        <v>2472</v>
      </c>
      <c r="B2473" s="123" t="s">
        <v>467</v>
      </c>
      <c r="C2473" s="117" t="s">
        <v>5</v>
      </c>
      <c r="D2473" s="117" t="s">
        <v>595</v>
      </c>
      <c r="E2473" s="117">
        <v>2472</v>
      </c>
      <c r="F2473" s="117" t="s">
        <v>923</v>
      </c>
      <c r="G2473" s="117" t="s">
        <v>591</v>
      </c>
      <c r="H2473" s="117" t="s">
        <v>1016</v>
      </c>
      <c r="I2473" s="117" t="s">
        <v>398</v>
      </c>
      <c r="J2473" s="117" t="s">
        <v>398</v>
      </c>
      <c r="K2473" s="117" t="s">
        <v>398</v>
      </c>
      <c r="L2473" s="117" t="s">
        <v>398</v>
      </c>
      <c r="M2473" s="117" t="s">
        <v>398</v>
      </c>
      <c r="N2473" s="117" t="s">
        <v>398</v>
      </c>
      <c r="O2473" s="125" t="s">
        <v>579</v>
      </c>
      <c r="P2473" s="117">
        <v>1</v>
      </c>
      <c r="Q2473" s="117" t="s">
        <v>398</v>
      </c>
      <c r="R2473" s="117" t="s">
        <v>398</v>
      </c>
      <c r="S2473" s="117" t="s">
        <v>398</v>
      </c>
      <c r="T2473" s="117" t="s">
        <v>398</v>
      </c>
      <c r="U2473" s="117" t="s">
        <v>398</v>
      </c>
      <c r="V2473" s="117" t="s">
        <v>398</v>
      </c>
      <c r="W2473" s="123">
        <v>55</v>
      </c>
      <c r="X2473" s="123" t="s">
        <v>906</v>
      </c>
      <c r="Y2473" s="120">
        <v>43559</v>
      </c>
      <c r="Z2473" s="121">
        <v>0.375</v>
      </c>
      <c r="AA2473" s="123" t="s">
        <v>661</v>
      </c>
      <c r="AB2473" s="117" t="s">
        <v>582</v>
      </c>
      <c r="AC2473" s="119" t="s">
        <v>398</v>
      </c>
      <c r="AD2473" s="119" t="s">
        <v>398</v>
      </c>
    </row>
    <row r="2474" spans="1:30">
      <c r="A2474" s="117">
        <v>2473</v>
      </c>
      <c r="B2474" s="123" t="s">
        <v>467</v>
      </c>
      <c r="C2474" s="117" t="s">
        <v>5</v>
      </c>
      <c r="D2474" s="117" t="s">
        <v>595</v>
      </c>
      <c r="E2474" s="117">
        <v>2473</v>
      </c>
      <c r="F2474" s="117" t="s">
        <v>923</v>
      </c>
      <c r="G2474" s="117" t="s">
        <v>591</v>
      </c>
      <c r="H2474" s="117" t="s">
        <v>1016</v>
      </c>
      <c r="I2474" s="117" t="s">
        <v>398</v>
      </c>
      <c r="J2474" s="117" t="s">
        <v>398</v>
      </c>
      <c r="K2474" s="117" t="s">
        <v>398</v>
      </c>
      <c r="L2474" s="117" t="s">
        <v>398</v>
      </c>
      <c r="M2474" s="117" t="s">
        <v>398</v>
      </c>
      <c r="N2474" s="117" t="s">
        <v>398</v>
      </c>
      <c r="O2474" s="125" t="s">
        <v>579</v>
      </c>
      <c r="P2474" s="117">
        <v>1</v>
      </c>
      <c r="Q2474" s="117" t="s">
        <v>398</v>
      </c>
      <c r="R2474" s="117" t="s">
        <v>398</v>
      </c>
      <c r="S2474" s="117" t="s">
        <v>398</v>
      </c>
      <c r="T2474" s="117" t="s">
        <v>398</v>
      </c>
      <c r="U2474" s="117" t="s">
        <v>398</v>
      </c>
      <c r="V2474" s="117" t="s">
        <v>398</v>
      </c>
      <c r="W2474" s="123">
        <v>55</v>
      </c>
      <c r="X2474" s="123" t="s">
        <v>906</v>
      </c>
      <c r="Y2474" s="120">
        <v>43559</v>
      </c>
      <c r="Z2474" s="121">
        <v>0.375</v>
      </c>
      <c r="AA2474" s="123" t="s">
        <v>661</v>
      </c>
      <c r="AB2474" s="117" t="s">
        <v>582</v>
      </c>
      <c r="AC2474" s="119" t="s">
        <v>398</v>
      </c>
      <c r="AD2474" s="119" t="s">
        <v>398</v>
      </c>
    </row>
    <row r="2475" spans="1:30">
      <c r="A2475" s="117">
        <v>2474</v>
      </c>
      <c r="B2475" s="123" t="s">
        <v>467</v>
      </c>
      <c r="C2475" s="117" t="s">
        <v>5</v>
      </c>
      <c r="D2475" s="117" t="s">
        <v>595</v>
      </c>
      <c r="E2475" s="117">
        <v>2474</v>
      </c>
      <c r="F2475" s="117" t="s">
        <v>923</v>
      </c>
      <c r="G2475" s="117" t="s">
        <v>591</v>
      </c>
      <c r="H2475" s="117" t="s">
        <v>1016</v>
      </c>
      <c r="I2475" s="117" t="s">
        <v>398</v>
      </c>
      <c r="J2475" s="117" t="s">
        <v>398</v>
      </c>
      <c r="K2475" s="117" t="s">
        <v>398</v>
      </c>
      <c r="L2475" s="117" t="s">
        <v>398</v>
      </c>
      <c r="M2475" s="117" t="s">
        <v>398</v>
      </c>
      <c r="N2475" s="117" t="s">
        <v>398</v>
      </c>
      <c r="O2475" s="125" t="s">
        <v>579</v>
      </c>
      <c r="P2475" s="117">
        <v>1</v>
      </c>
      <c r="Q2475" s="117" t="s">
        <v>398</v>
      </c>
      <c r="R2475" s="117" t="s">
        <v>398</v>
      </c>
      <c r="S2475" s="117" t="s">
        <v>398</v>
      </c>
      <c r="T2475" s="117" t="s">
        <v>398</v>
      </c>
      <c r="U2475" s="117" t="s">
        <v>398</v>
      </c>
      <c r="V2475" s="117" t="s">
        <v>398</v>
      </c>
      <c r="W2475" s="123">
        <v>55</v>
      </c>
      <c r="X2475" s="123" t="s">
        <v>906</v>
      </c>
      <c r="Y2475" s="120">
        <v>43559</v>
      </c>
      <c r="Z2475" s="121">
        <v>0.375</v>
      </c>
      <c r="AA2475" s="123" t="s">
        <v>661</v>
      </c>
      <c r="AB2475" s="117" t="s">
        <v>582</v>
      </c>
      <c r="AC2475" s="119" t="s">
        <v>398</v>
      </c>
      <c r="AD2475" s="119" t="s">
        <v>398</v>
      </c>
    </row>
    <row r="2476" spans="1:30">
      <c r="A2476" s="117">
        <v>2475</v>
      </c>
      <c r="B2476" s="123" t="s">
        <v>467</v>
      </c>
      <c r="C2476" s="117" t="s">
        <v>5</v>
      </c>
      <c r="D2476" s="117" t="s">
        <v>595</v>
      </c>
      <c r="E2476" s="117">
        <v>2475</v>
      </c>
      <c r="F2476" s="117" t="s">
        <v>923</v>
      </c>
      <c r="G2476" s="117" t="s">
        <v>591</v>
      </c>
      <c r="H2476" s="117" t="s">
        <v>1016</v>
      </c>
      <c r="I2476" s="117" t="s">
        <v>398</v>
      </c>
      <c r="J2476" s="117" t="s">
        <v>398</v>
      </c>
      <c r="K2476" s="117" t="s">
        <v>398</v>
      </c>
      <c r="L2476" s="117" t="s">
        <v>398</v>
      </c>
      <c r="M2476" s="117" t="s">
        <v>398</v>
      </c>
      <c r="N2476" s="117" t="s">
        <v>398</v>
      </c>
      <c r="O2476" s="125" t="s">
        <v>579</v>
      </c>
      <c r="P2476" s="117">
        <v>1</v>
      </c>
      <c r="Q2476" s="117" t="s">
        <v>398</v>
      </c>
      <c r="R2476" s="117" t="s">
        <v>398</v>
      </c>
      <c r="S2476" s="117" t="s">
        <v>398</v>
      </c>
      <c r="T2476" s="117" t="s">
        <v>398</v>
      </c>
      <c r="U2476" s="117" t="s">
        <v>398</v>
      </c>
      <c r="V2476" s="117" t="s">
        <v>398</v>
      </c>
      <c r="W2476" s="123">
        <v>55</v>
      </c>
      <c r="X2476" s="123" t="s">
        <v>906</v>
      </c>
      <c r="Y2476" s="120">
        <v>43559</v>
      </c>
      <c r="Z2476" s="121">
        <v>0.375</v>
      </c>
      <c r="AA2476" s="123" t="s">
        <v>661</v>
      </c>
      <c r="AB2476" s="117" t="s">
        <v>582</v>
      </c>
      <c r="AC2476" s="119" t="s">
        <v>398</v>
      </c>
      <c r="AD2476" s="119" t="s">
        <v>398</v>
      </c>
    </row>
    <row r="2477" spans="1:30">
      <c r="A2477" s="117">
        <v>2476</v>
      </c>
      <c r="B2477" s="123" t="s">
        <v>467</v>
      </c>
      <c r="C2477" s="117" t="s">
        <v>5</v>
      </c>
      <c r="D2477" s="117" t="s">
        <v>595</v>
      </c>
      <c r="E2477" s="117">
        <v>2476</v>
      </c>
      <c r="F2477" s="117" t="s">
        <v>923</v>
      </c>
      <c r="G2477" s="117" t="s">
        <v>591</v>
      </c>
      <c r="H2477" s="117" t="s">
        <v>1016</v>
      </c>
      <c r="I2477" s="117" t="s">
        <v>398</v>
      </c>
      <c r="J2477" s="117" t="s">
        <v>398</v>
      </c>
      <c r="K2477" s="117" t="s">
        <v>398</v>
      </c>
      <c r="L2477" s="117" t="s">
        <v>398</v>
      </c>
      <c r="M2477" s="117" t="s">
        <v>398</v>
      </c>
      <c r="N2477" s="117" t="s">
        <v>398</v>
      </c>
      <c r="O2477" s="125" t="s">
        <v>579</v>
      </c>
      <c r="P2477" s="117">
        <v>1</v>
      </c>
      <c r="Q2477" s="117" t="s">
        <v>398</v>
      </c>
      <c r="R2477" s="117" t="s">
        <v>398</v>
      </c>
      <c r="S2477" s="117" t="s">
        <v>398</v>
      </c>
      <c r="T2477" s="117" t="s">
        <v>398</v>
      </c>
      <c r="U2477" s="117" t="s">
        <v>398</v>
      </c>
      <c r="V2477" s="117" t="s">
        <v>398</v>
      </c>
      <c r="W2477" s="123">
        <v>55</v>
      </c>
      <c r="X2477" s="123" t="s">
        <v>906</v>
      </c>
      <c r="Y2477" s="120">
        <v>43559</v>
      </c>
      <c r="Z2477" s="121">
        <v>0.375</v>
      </c>
      <c r="AA2477" s="123" t="s">
        <v>661</v>
      </c>
      <c r="AB2477" s="117" t="s">
        <v>582</v>
      </c>
      <c r="AC2477" s="119" t="s">
        <v>398</v>
      </c>
      <c r="AD2477" s="119" t="s">
        <v>398</v>
      </c>
    </row>
    <row r="2478" spans="1:30">
      <c r="A2478" s="117">
        <v>2477</v>
      </c>
      <c r="B2478" s="123" t="s">
        <v>467</v>
      </c>
      <c r="C2478" s="117" t="s">
        <v>5</v>
      </c>
      <c r="D2478" s="117" t="s">
        <v>595</v>
      </c>
      <c r="E2478" s="117">
        <v>2477</v>
      </c>
      <c r="F2478" s="117" t="s">
        <v>923</v>
      </c>
      <c r="G2478" s="117" t="s">
        <v>591</v>
      </c>
      <c r="H2478" s="117" t="s">
        <v>1016</v>
      </c>
      <c r="I2478" s="117" t="s">
        <v>398</v>
      </c>
      <c r="J2478" s="117" t="s">
        <v>398</v>
      </c>
      <c r="K2478" s="117" t="s">
        <v>398</v>
      </c>
      <c r="L2478" s="117" t="s">
        <v>398</v>
      </c>
      <c r="M2478" s="117" t="s">
        <v>398</v>
      </c>
      <c r="N2478" s="117" t="s">
        <v>398</v>
      </c>
      <c r="O2478" s="125" t="s">
        <v>579</v>
      </c>
      <c r="P2478" s="117">
        <v>1</v>
      </c>
      <c r="Q2478" s="117" t="s">
        <v>398</v>
      </c>
      <c r="R2478" s="117" t="s">
        <v>398</v>
      </c>
      <c r="S2478" s="117" t="s">
        <v>398</v>
      </c>
      <c r="T2478" s="117" t="s">
        <v>398</v>
      </c>
      <c r="U2478" s="117" t="s">
        <v>398</v>
      </c>
      <c r="V2478" s="117" t="s">
        <v>398</v>
      </c>
      <c r="W2478" s="123">
        <v>55</v>
      </c>
      <c r="X2478" s="123" t="s">
        <v>906</v>
      </c>
      <c r="Y2478" s="120">
        <v>43559</v>
      </c>
      <c r="Z2478" s="121">
        <v>0.375</v>
      </c>
      <c r="AA2478" s="123" t="s">
        <v>661</v>
      </c>
      <c r="AB2478" s="117" t="s">
        <v>582</v>
      </c>
      <c r="AC2478" s="119" t="s">
        <v>398</v>
      </c>
      <c r="AD2478" s="119" t="s">
        <v>398</v>
      </c>
    </row>
    <row r="2479" spans="1:30">
      <c r="A2479" s="117">
        <v>2478</v>
      </c>
      <c r="B2479" s="123" t="s">
        <v>467</v>
      </c>
      <c r="C2479" s="117" t="s">
        <v>5</v>
      </c>
      <c r="D2479" s="117" t="s">
        <v>595</v>
      </c>
      <c r="E2479" s="117">
        <v>2478</v>
      </c>
      <c r="F2479" s="117" t="s">
        <v>923</v>
      </c>
      <c r="G2479" s="117" t="s">
        <v>591</v>
      </c>
      <c r="H2479" s="117" t="s">
        <v>1016</v>
      </c>
      <c r="I2479" s="117" t="s">
        <v>398</v>
      </c>
      <c r="J2479" s="117" t="s">
        <v>398</v>
      </c>
      <c r="K2479" s="117" t="s">
        <v>398</v>
      </c>
      <c r="L2479" s="117" t="s">
        <v>398</v>
      </c>
      <c r="M2479" s="117" t="s">
        <v>398</v>
      </c>
      <c r="N2479" s="117" t="s">
        <v>398</v>
      </c>
      <c r="O2479" s="125" t="s">
        <v>579</v>
      </c>
      <c r="P2479" s="117">
        <v>1</v>
      </c>
      <c r="Q2479" s="117" t="s">
        <v>398</v>
      </c>
      <c r="R2479" s="117" t="s">
        <v>398</v>
      </c>
      <c r="S2479" s="117" t="s">
        <v>398</v>
      </c>
      <c r="T2479" s="117" t="s">
        <v>398</v>
      </c>
      <c r="U2479" s="117" t="s">
        <v>398</v>
      </c>
      <c r="V2479" s="117" t="s">
        <v>398</v>
      </c>
      <c r="W2479" s="123">
        <v>55</v>
      </c>
      <c r="X2479" s="123" t="s">
        <v>906</v>
      </c>
      <c r="Y2479" s="120">
        <v>43559</v>
      </c>
      <c r="Z2479" s="121">
        <v>0.375</v>
      </c>
      <c r="AA2479" s="123" t="s">
        <v>661</v>
      </c>
      <c r="AB2479" s="117" t="s">
        <v>582</v>
      </c>
      <c r="AC2479" s="119" t="s">
        <v>398</v>
      </c>
      <c r="AD2479" s="119" t="s">
        <v>398</v>
      </c>
    </row>
    <row r="2480" spans="1:30">
      <c r="A2480" s="117">
        <v>2479</v>
      </c>
      <c r="B2480" s="123" t="s">
        <v>467</v>
      </c>
      <c r="C2480" s="117" t="s">
        <v>5</v>
      </c>
      <c r="D2480" s="117" t="s">
        <v>595</v>
      </c>
      <c r="E2480" s="117">
        <v>2479</v>
      </c>
      <c r="F2480" s="117" t="s">
        <v>923</v>
      </c>
      <c r="G2480" s="117" t="s">
        <v>591</v>
      </c>
      <c r="H2480" s="117" t="s">
        <v>1016</v>
      </c>
      <c r="I2480" s="117" t="s">
        <v>398</v>
      </c>
      <c r="J2480" s="117" t="s">
        <v>398</v>
      </c>
      <c r="K2480" s="117" t="s">
        <v>398</v>
      </c>
      <c r="L2480" s="117" t="s">
        <v>398</v>
      </c>
      <c r="M2480" s="117" t="s">
        <v>398</v>
      </c>
      <c r="N2480" s="117" t="s">
        <v>398</v>
      </c>
      <c r="O2480" s="125" t="s">
        <v>579</v>
      </c>
      <c r="P2480" s="117">
        <v>1</v>
      </c>
      <c r="Q2480" s="117" t="s">
        <v>398</v>
      </c>
      <c r="R2480" s="117" t="s">
        <v>398</v>
      </c>
      <c r="S2480" s="117" t="s">
        <v>398</v>
      </c>
      <c r="T2480" s="117" t="s">
        <v>398</v>
      </c>
      <c r="U2480" s="117" t="s">
        <v>398</v>
      </c>
      <c r="V2480" s="117" t="s">
        <v>398</v>
      </c>
      <c r="W2480" s="123">
        <v>55</v>
      </c>
      <c r="X2480" s="123" t="s">
        <v>906</v>
      </c>
      <c r="Y2480" s="120">
        <v>43559</v>
      </c>
      <c r="Z2480" s="121">
        <v>0.375</v>
      </c>
      <c r="AA2480" s="123" t="s">
        <v>661</v>
      </c>
      <c r="AB2480" s="117" t="s">
        <v>582</v>
      </c>
      <c r="AC2480" s="119" t="s">
        <v>398</v>
      </c>
      <c r="AD2480" s="119" t="s">
        <v>398</v>
      </c>
    </row>
    <row r="2481" spans="1:30">
      <c r="A2481" s="117">
        <v>2480</v>
      </c>
      <c r="B2481" s="123" t="s">
        <v>467</v>
      </c>
      <c r="C2481" s="117" t="s">
        <v>5</v>
      </c>
      <c r="D2481" s="117" t="s">
        <v>595</v>
      </c>
      <c r="E2481" s="117">
        <v>2480</v>
      </c>
      <c r="F2481" s="117" t="s">
        <v>923</v>
      </c>
      <c r="G2481" s="117" t="s">
        <v>591</v>
      </c>
      <c r="H2481" s="117" t="s">
        <v>1016</v>
      </c>
      <c r="I2481" s="117" t="s">
        <v>398</v>
      </c>
      <c r="J2481" s="117" t="s">
        <v>398</v>
      </c>
      <c r="K2481" s="117" t="s">
        <v>398</v>
      </c>
      <c r="L2481" s="117" t="s">
        <v>398</v>
      </c>
      <c r="M2481" s="117" t="s">
        <v>398</v>
      </c>
      <c r="N2481" s="117" t="s">
        <v>398</v>
      </c>
      <c r="O2481" s="125" t="s">
        <v>579</v>
      </c>
      <c r="P2481" s="117">
        <v>1</v>
      </c>
      <c r="Q2481" s="117" t="s">
        <v>398</v>
      </c>
      <c r="R2481" s="117" t="s">
        <v>398</v>
      </c>
      <c r="S2481" s="117" t="s">
        <v>398</v>
      </c>
      <c r="T2481" s="117" t="s">
        <v>398</v>
      </c>
      <c r="U2481" s="117" t="s">
        <v>398</v>
      </c>
      <c r="V2481" s="117" t="s">
        <v>398</v>
      </c>
      <c r="W2481" s="123">
        <v>55</v>
      </c>
      <c r="X2481" s="123" t="s">
        <v>906</v>
      </c>
      <c r="Y2481" s="120">
        <v>43559</v>
      </c>
      <c r="Z2481" s="121">
        <v>0.375</v>
      </c>
      <c r="AA2481" s="123" t="s">
        <v>661</v>
      </c>
      <c r="AB2481" s="117" t="s">
        <v>582</v>
      </c>
      <c r="AC2481" s="119" t="s">
        <v>398</v>
      </c>
      <c r="AD2481" s="119" t="s">
        <v>398</v>
      </c>
    </row>
    <row r="2482" spans="1:30">
      <c r="A2482" s="117">
        <v>2481</v>
      </c>
      <c r="B2482" s="123" t="s">
        <v>467</v>
      </c>
      <c r="C2482" s="117" t="s">
        <v>5</v>
      </c>
      <c r="D2482" s="117" t="s">
        <v>595</v>
      </c>
      <c r="E2482" s="117">
        <v>2481</v>
      </c>
      <c r="F2482" s="117" t="s">
        <v>923</v>
      </c>
      <c r="G2482" s="117" t="s">
        <v>591</v>
      </c>
      <c r="H2482" s="117" t="s">
        <v>1016</v>
      </c>
      <c r="I2482" s="117" t="s">
        <v>398</v>
      </c>
      <c r="J2482" s="117" t="s">
        <v>398</v>
      </c>
      <c r="K2482" s="117" t="s">
        <v>398</v>
      </c>
      <c r="L2482" s="117" t="s">
        <v>398</v>
      </c>
      <c r="M2482" s="117" t="s">
        <v>398</v>
      </c>
      <c r="N2482" s="117" t="s">
        <v>398</v>
      </c>
      <c r="O2482" s="125" t="s">
        <v>579</v>
      </c>
      <c r="P2482" s="117">
        <v>1</v>
      </c>
      <c r="Q2482" s="117" t="s">
        <v>398</v>
      </c>
      <c r="R2482" s="117" t="s">
        <v>398</v>
      </c>
      <c r="S2482" s="117" t="s">
        <v>398</v>
      </c>
      <c r="T2482" s="117" t="s">
        <v>398</v>
      </c>
      <c r="U2482" s="117" t="s">
        <v>398</v>
      </c>
      <c r="V2482" s="117" t="s">
        <v>398</v>
      </c>
      <c r="W2482" s="123">
        <v>55</v>
      </c>
      <c r="X2482" s="123" t="s">
        <v>906</v>
      </c>
      <c r="Y2482" s="120">
        <v>43559</v>
      </c>
      <c r="Z2482" s="121">
        <v>0.375</v>
      </c>
      <c r="AA2482" s="123" t="s">
        <v>661</v>
      </c>
      <c r="AB2482" s="117" t="s">
        <v>582</v>
      </c>
      <c r="AC2482" s="119" t="s">
        <v>398</v>
      </c>
      <c r="AD2482" s="119" t="s">
        <v>398</v>
      </c>
    </row>
    <row r="2483" spans="1:30">
      <c r="A2483" s="117">
        <v>2482</v>
      </c>
      <c r="B2483" s="123" t="s">
        <v>467</v>
      </c>
      <c r="C2483" s="117" t="s">
        <v>5</v>
      </c>
      <c r="D2483" s="117" t="s">
        <v>595</v>
      </c>
      <c r="E2483" s="117">
        <v>2482</v>
      </c>
      <c r="F2483" s="117" t="s">
        <v>923</v>
      </c>
      <c r="G2483" s="117" t="s">
        <v>591</v>
      </c>
      <c r="H2483" s="117" t="s">
        <v>1016</v>
      </c>
      <c r="I2483" s="117" t="s">
        <v>398</v>
      </c>
      <c r="J2483" s="117" t="s">
        <v>398</v>
      </c>
      <c r="K2483" s="117" t="s">
        <v>398</v>
      </c>
      <c r="L2483" s="117" t="s">
        <v>398</v>
      </c>
      <c r="M2483" s="117" t="s">
        <v>398</v>
      </c>
      <c r="N2483" s="117" t="s">
        <v>398</v>
      </c>
      <c r="O2483" s="125" t="s">
        <v>579</v>
      </c>
      <c r="P2483" s="117">
        <v>1</v>
      </c>
      <c r="Q2483" s="117" t="s">
        <v>398</v>
      </c>
      <c r="R2483" s="117" t="s">
        <v>398</v>
      </c>
      <c r="S2483" s="117" t="s">
        <v>398</v>
      </c>
      <c r="T2483" s="117" t="s">
        <v>398</v>
      </c>
      <c r="U2483" s="117" t="s">
        <v>398</v>
      </c>
      <c r="V2483" s="117" t="s">
        <v>398</v>
      </c>
      <c r="W2483" s="123">
        <v>55</v>
      </c>
      <c r="X2483" s="123" t="s">
        <v>906</v>
      </c>
      <c r="Y2483" s="120">
        <v>43559</v>
      </c>
      <c r="Z2483" s="121">
        <v>0.375</v>
      </c>
      <c r="AA2483" s="123" t="s">
        <v>661</v>
      </c>
      <c r="AB2483" s="117" t="s">
        <v>582</v>
      </c>
      <c r="AC2483" s="119" t="s">
        <v>398</v>
      </c>
      <c r="AD2483" s="119" t="s">
        <v>398</v>
      </c>
    </row>
    <row r="2484" spans="1:30">
      <c r="A2484" s="117">
        <v>2483</v>
      </c>
      <c r="B2484" s="123" t="s">
        <v>467</v>
      </c>
      <c r="C2484" s="117" t="s">
        <v>5</v>
      </c>
      <c r="D2484" s="117" t="s">
        <v>595</v>
      </c>
      <c r="E2484" s="117">
        <v>2483</v>
      </c>
      <c r="F2484" s="117" t="s">
        <v>923</v>
      </c>
      <c r="G2484" s="117" t="s">
        <v>591</v>
      </c>
      <c r="H2484" s="117" t="s">
        <v>1016</v>
      </c>
      <c r="I2484" s="117" t="s">
        <v>398</v>
      </c>
      <c r="J2484" s="117" t="s">
        <v>398</v>
      </c>
      <c r="K2484" s="117" t="s">
        <v>398</v>
      </c>
      <c r="L2484" s="117" t="s">
        <v>398</v>
      </c>
      <c r="M2484" s="117" t="s">
        <v>398</v>
      </c>
      <c r="N2484" s="117" t="s">
        <v>398</v>
      </c>
      <c r="O2484" s="125" t="s">
        <v>579</v>
      </c>
      <c r="P2484" s="117">
        <v>1</v>
      </c>
      <c r="Q2484" s="117" t="s">
        <v>398</v>
      </c>
      <c r="R2484" s="117" t="s">
        <v>398</v>
      </c>
      <c r="S2484" s="117" t="s">
        <v>398</v>
      </c>
      <c r="T2484" s="117" t="s">
        <v>398</v>
      </c>
      <c r="U2484" s="117" t="s">
        <v>398</v>
      </c>
      <c r="V2484" s="117" t="s">
        <v>398</v>
      </c>
      <c r="W2484" s="123">
        <v>55</v>
      </c>
      <c r="X2484" s="123" t="s">
        <v>906</v>
      </c>
      <c r="Y2484" s="120">
        <v>43559</v>
      </c>
      <c r="Z2484" s="121">
        <v>0.375</v>
      </c>
      <c r="AA2484" s="123" t="s">
        <v>661</v>
      </c>
      <c r="AB2484" s="117" t="s">
        <v>582</v>
      </c>
      <c r="AC2484" s="119" t="s">
        <v>398</v>
      </c>
      <c r="AD2484" s="119" t="s">
        <v>398</v>
      </c>
    </row>
    <row r="2485" spans="1:30">
      <c r="A2485" s="117">
        <v>2484</v>
      </c>
      <c r="B2485" s="123" t="s">
        <v>467</v>
      </c>
      <c r="C2485" s="117" t="s">
        <v>5</v>
      </c>
      <c r="D2485" s="117" t="s">
        <v>595</v>
      </c>
      <c r="E2485" s="117">
        <v>2484</v>
      </c>
      <c r="F2485" s="117" t="s">
        <v>923</v>
      </c>
      <c r="G2485" s="117" t="s">
        <v>591</v>
      </c>
      <c r="H2485" s="117" t="s">
        <v>1016</v>
      </c>
      <c r="I2485" s="117" t="s">
        <v>398</v>
      </c>
      <c r="J2485" s="117" t="s">
        <v>398</v>
      </c>
      <c r="K2485" s="117" t="s">
        <v>398</v>
      </c>
      <c r="L2485" s="117" t="s">
        <v>398</v>
      </c>
      <c r="M2485" s="117" t="s">
        <v>398</v>
      </c>
      <c r="N2485" s="117" t="s">
        <v>398</v>
      </c>
      <c r="O2485" s="125" t="s">
        <v>579</v>
      </c>
      <c r="P2485" s="117">
        <v>1</v>
      </c>
      <c r="Q2485" s="117" t="s">
        <v>398</v>
      </c>
      <c r="R2485" s="117" t="s">
        <v>398</v>
      </c>
      <c r="S2485" s="117" t="s">
        <v>398</v>
      </c>
      <c r="T2485" s="117" t="s">
        <v>398</v>
      </c>
      <c r="U2485" s="117" t="s">
        <v>398</v>
      </c>
      <c r="V2485" s="117" t="s">
        <v>398</v>
      </c>
      <c r="W2485" s="123">
        <v>55</v>
      </c>
      <c r="X2485" s="123" t="s">
        <v>906</v>
      </c>
      <c r="Y2485" s="120">
        <v>43559</v>
      </c>
      <c r="Z2485" s="121">
        <v>0.375</v>
      </c>
      <c r="AA2485" s="123" t="s">
        <v>661</v>
      </c>
      <c r="AB2485" s="117" t="s">
        <v>582</v>
      </c>
      <c r="AC2485" s="119" t="s">
        <v>398</v>
      </c>
      <c r="AD2485" s="119" t="s">
        <v>398</v>
      </c>
    </row>
    <row r="2486" spans="1:30">
      <c r="A2486" s="117">
        <v>2485</v>
      </c>
      <c r="B2486" s="123" t="s">
        <v>467</v>
      </c>
      <c r="C2486" s="117" t="s">
        <v>5</v>
      </c>
      <c r="D2486" s="117" t="s">
        <v>595</v>
      </c>
      <c r="E2486" s="117">
        <v>2485</v>
      </c>
      <c r="F2486" s="117" t="s">
        <v>923</v>
      </c>
      <c r="G2486" s="117" t="s">
        <v>591</v>
      </c>
      <c r="H2486" s="117" t="s">
        <v>1016</v>
      </c>
      <c r="I2486" s="117" t="s">
        <v>398</v>
      </c>
      <c r="J2486" s="117" t="s">
        <v>398</v>
      </c>
      <c r="K2486" s="117" t="s">
        <v>398</v>
      </c>
      <c r="L2486" s="117" t="s">
        <v>398</v>
      </c>
      <c r="M2486" s="117" t="s">
        <v>398</v>
      </c>
      <c r="N2486" s="117" t="s">
        <v>398</v>
      </c>
      <c r="O2486" s="125" t="s">
        <v>579</v>
      </c>
      <c r="P2486" s="117">
        <v>1</v>
      </c>
      <c r="Q2486" s="117" t="s">
        <v>398</v>
      </c>
      <c r="R2486" s="117" t="s">
        <v>398</v>
      </c>
      <c r="S2486" s="117" t="s">
        <v>398</v>
      </c>
      <c r="T2486" s="117" t="s">
        <v>398</v>
      </c>
      <c r="U2486" s="117" t="s">
        <v>398</v>
      </c>
      <c r="V2486" s="117" t="s">
        <v>398</v>
      </c>
      <c r="W2486" s="123">
        <v>55</v>
      </c>
      <c r="X2486" s="123" t="s">
        <v>906</v>
      </c>
      <c r="Y2486" s="120">
        <v>43559</v>
      </c>
      <c r="Z2486" s="121">
        <v>0.375</v>
      </c>
      <c r="AA2486" s="123" t="s">
        <v>661</v>
      </c>
      <c r="AB2486" s="117" t="s">
        <v>582</v>
      </c>
      <c r="AC2486" s="119" t="s">
        <v>398</v>
      </c>
      <c r="AD2486" s="119" t="s">
        <v>398</v>
      </c>
    </row>
    <row r="2487" spans="1:30">
      <c r="A2487" s="117">
        <v>2486</v>
      </c>
      <c r="B2487" s="123" t="s">
        <v>467</v>
      </c>
      <c r="C2487" s="117" t="s">
        <v>5</v>
      </c>
      <c r="D2487" s="117" t="s">
        <v>595</v>
      </c>
      <c r="E2487" s="117">
        <v>2486</v>
      </c>
      <c r="F2487" s="117" t="s">
        <v>923</v>
      </c>
      <c r="G2487" s="117" t="s">
        <v>591</v>
      </c>
      <c r="H2487" s="117" t="s">
        <v>1016</v>
      </c>
      <c r="I2487" s="117" t="s">
        <v>398</v>
      </c>
      <c r="J2487" s="117" t="s">
        <v>398</v>
      </c>
      <c r="K2487" s="117" t="s">
        <v>398</v>
      </c>
      <c r="L2487" s="117" t="s">
        <v>398</v>
      </c>
      <c r="M2487" s="117" t="s">
        <v>398</v>
      </c>
      <c r="N2487" s="117" t="s">
        <v>398</v>
      </c>
      <c r="O2487" s="125" t="s">
        <v>579</v>
      </c>
      <c r="P2487" s="117">
        <v>1</v>
      </c>
      <c r="Q2487" s="117" t="s">
        <v>398</v>
      </c>
      <c r="R2487" s="117" t="s">
        <v>398</v>
      </c>
      <c r="S2487" s="117" t="s">
        <v>398</v>
      </c>
      <c r="T2487" s="117" t="s">
        <v>398</v>
      </c>
      <c r="U2487" s="117" t="s">
        <v>398</v>
      </c>
      <c r="V2487" s="117" t="s">
        <v>398</v>
      </c>
      <c r="W2487" s="123">
        <v>55</v>
      </c>
      <c r="X2487" s="123" t="s">
        <v>906</v>
      </c>
      <c r="Y2487" s="120">
        <v>43559</v>
      </c>
      <c r="Z2487" s="121">
        <v>0.375</v>
      </c>
      <c r="AA2487" s="123" t="s">
        <v>661</v>
      </c>
      <c r="AB2487" s="117" t="s">
        <v>582</v>
      </c>
      <c r="AC2487" s="119" t="s">
        <v>398</v>
      </c>
      <c r="AD2487" s="119" t="s">
        <v>398</v>
      </c>
    </row>
    <row r="2488" spans="1:30">
      <c r="A2488" s="117">
        <v>2487</v>
      </c>
      <c r="B2488" s="123" t="s">
        <v>467</v>
      </c>
      <c r="C2488" s="117" t="s">
        <v>5</v>
      </c>
      <c r="D2488" s="117" t="s">
        <v>595</v>
      </c>
      <c r="E2488" s="117">
        <v>2487</v>
      </c>
      <c r="F2488" s="117" t="s">
        <v>923</v>
      </c>
      <c r="G2488" s="117" t="s">
        <v>591</v>
      </c>
      <c r="H2488" s="117" t="s">
        <v>1016</v>
      </c>
      <c r="I2488" s="117" t="s">
        <v>398</v>
      </c>
      <c r="J2488" s="117" t="s">
        <v>398</v>
      </c>
      <c r="K2488" s="117" t="s">
        <v>398</v>
      </c>
      <c r="L2488" s="117" t="s">
        <v>398</v>
      </c>
      <c r="M2488" s="117" t="s">
        <v>398</v>
      </c>
      <c r="N2488" s="117" t="s">
        <v>398</v>
      </c>
      <c r="O2488" s="125" t="s">
        <v>579</v>
      </c>
      <c r="P2488" s="117">
        <v>1</v>
      </c>
      <c r="Q2488" s="117" t="s">
        <v>398</v>
      </c>
      <c r="R2488" s="117" t="s">
        <v>398</v>
      </c>
      <c r="S2488" s="117" t="s">
        <v>398</v>
      </c>
      <c r="T2488" s="117" t="s">
        <v>398</v>
      </c>
      <c r="U2488" s="117" t="s">
        <v>398</v>
      </c>
      <c r="V2488" s="117" t="s">
        <v>398</v>
      </c>
      <c r="W2488" s="123">
        <v>55</v>
      </c>
      <c r="X2488" s="123" t="s">
        <v>906</v>
      </c>
      <c r="Y2488" s="120">
        <v>43559</v>
      </c>
      <c r="Z2488" s="121">
        <v>0.375</v>
      </c>
      <c r="AA2488" s="123" t="s">
        <v>661</v>
      </c>
      <c r="AB2488" s="117" t="s">
        <v>582</v>
      </c>
      <c r="AC2488" s="119" t="s">
        <v>398</v>
      </c>
      <c r="AD2488" s="119" t="s">
        <v>398</v>
      </c>
    </row>
    <row r="2489" spans="1:30">
      <c r="A2489" s="117">
        <v>2488</v>
      </c>
      <c r="B2489" s="123" t="s">
        <v>467</v>
      </c>
      <c r="C2489" s="117" t="s">
        <v>5</v>
      </c>
      <c r="D2489" s="117" t="s">
        <v>595</v>
      </c>
      <c r="E2489" s="117">
        <v>2488</v>
      </c>
      <c r="F2489" s="117" t="s">
        <v>923</v>
      </c>
      <c r="G2489" s="117" t="s">
        <v>591</v>
      </c>
      <c r="H2489" s="117" t="s">
        <v>1016</v>
      </c>
      <c r="I2489" s="117" t="s">
        <v>398</v>
      </c>
      <c r="J2489" s="117" t="s">
        <v>398</v>
      </c>
      <c r="K2489" s="117" t="s">
        <v>398</v>
      </c>
      <c r="L2489" s="117" t="s">
        <v>398</v>
      </c>
      <c r="M2489" s="117" t="s">
        <v>398</v>
      </c>
      <c r="N2489" s="117" t="s">
        <v>398</v>
      </c>
      <c r="O2489" s="125" t="s">
        <v>579</v>
      </c>
      <c r="P2489" s="117">
        <v>1</v>
      </c>
      <c r="Q2489" s="117" t="s">
        <v>398</v>
      </c>
      <c r="R2489" s="117" t="s">
        <v>398</v>
      </c>
      <c r="S2489" s="117" t="s">
        <v>398</v>
      </c>
      <c r="T2489" s="117" t="s">
        <v>398</v>
      </c>
      <c r="U2489" s="117" t="s">
        <v>398</v>
      </c>
      <c r="V2489" s="117" t="s">
        <v>398</v>
      </c>
      <c r="W2489" s="123">
        <v>55</v>
      </c>
      <c r="X2489" s="123" t="s">
        <v>906</v>
      </c>
      <c r="Y2489" s="120">
        <v>43559</v>
      </c>
      <c r="Z2489" s="121">
        <v>0.375</v>
      </c>
      <c r="AA2489" s="123" t="s">
        <v>661</v>
      </c>
      <c r="AB2489" s="117" t="s">
        <v>582</v>
      </c>
      <c r="AC2489" s="119" t="s">
        <v>398</v>
      </c>
      <c r="AD2489" s="119" t="s">
        <v>398</v>
      </c>
    </row>
    <row r="2490" spans="1:30">
      <c r="A2490" s="117">
        <v>2489</v>
      </c>
      <c r="B2490" s="123" t="s">
        <v>467</v>
      </c>
      <c r="C2490" s="117" t="s">
        <v>5</v>
      </c>
      <c r="D2490" s="117" t="s">
        <v>595</v>
      </c>
      <c r="E2490" s="117">
        <v>2489</v>
      </c>
      <c r="F2490" s="117" t="s">
        <v>923</v>
      </c>
      <c r="G2490" s="117" t="s">
        <v>591</v>
      </c>
      <c r="H2490" s="117" t="s">
        <v>1016</v>
      </c>
      <c r="I2490" s="117" t="s">
        <v>398</v>
      </c>
      <c r="J2490" s="117" t="s">
        <v>398</v>
      </c>
      <c r="K2490" s="117" t="s">
        <v>398</v>
      </c>
      <c r="L2490" s="117" t="s">
        <v>398</v>
      </c>
      <c r="M2490" s="117" t="s">
        <v>398</v>
      </c>
      <c r="N2490" s="117" t="s">
        <v>398</v>
      </c>
      <c r="O2490" s="125" t="s">
        <v>579</v>
      </c>
      <c r="P2490" s="117">
        <v>1</v>
      </c>
      <c r="Q2490" s="117" t="s">
        <v>398</v>
      </c>
      <c r="R2490" s="117" t="s">
        <v>398</v>
      </c>
      <c r="S2490" s="117" t="s">
        <v>398</v>
      </c>
      <c r="T2490" s="117" t="s">
        <v>398</v>
      </c>
      <c r="U2490" s="117" t="s">
        <v>398</v>
      </c>
      <c r="V2490" s="117" t="s">
        <v>398</v>
      </c>
      <c r="W2490" s="123">
        <v>55</v>
      </c>
      <c r="X2490" s="123" t="s">
        <v>906</v>
      </c>
      <c r="Y2490" s="120">
        <v>43559</v>
      </c>
      <c r="Z2490" s="121">
        <v>0.375</v>
      </c>
      <c r="AA2490" s="123" t="s">
        <v>661</v>
      </c>
      <c r="AB2490" s="117" t="s">
        <v>582</v>
      </c>
      <c r="AC2490" s="119" t="s">
        <v>398</v>
      </c>
      <c r="AD2490" s="119" t="s">
        <v>398</v>
      </c>
    </row>
    <row r="2491" spans="1:30">
      <c r="A2491" s="117">
        <v>2490</v>
      </c>
      <c r="B2491" s="123" t="s">
        <v>467</v>
      </c>
      <c r="C2491" s="117" t="s">
        <v>5</v>
      </c>
      <c r="D2491" s="117" t="s">
        <v>595</v>
      </c>
      <c r="E2491" s="117">
        <v>2490</v>
      </c>
      <c r="F2491" s="117" t="s">
        <v>923</v>
      </c>
      <c r="G2491" s="117" t="s">
        <v>591</v>
      </c>
      <c r="H2491" s="117" t="s">
        <v>1016</v>
      </c>
      <c r="I2491" s="117" t="s">
        <v>398</v>
      </c>
      <c r="J2491" s="117" t="s">
        <v>398</v>
      </c>
      <c r="K2491" s="117" t="s">
        <v>398</v>
      </c>
      <c r="L2491" s="117" t="s">
        <v>398</v>
      </c>
      <c r="M2491" s="117" t="s">
        <v>398</v>
      </c>
      <c r="N2491" s="117" t="s">
        <v>398</v>
      </c>
      <c r="O2491" s="125" t="s">
        <v>579</v>
      </c>
      <c r="P2491" s="117">
        <v>1</v>
      </c>
      <c r="Q2491" s="117" t="s">
        <v>398</v>
      </c>
      <c r="R2491" s="117" t="s">
        <v>398</v>
      </c>
      <c r="S2491" s="117" t="s">
        <v>398</v>
      </c>
      <c r="T2491" s="117" t="s">
        <v>398</v>
      </c>
      <c r="U2491" s="117" t="s">
        <v>398</v>
      </c>
      <c r="V2491" s="117" t="s">
        <v>398</v>
      </c>
      <c r="W2491" s="123">
        <v>55</v>
      </c>
      <c r="X2491" s="123" t="s">
        <v>906</v>
      </c>
      <c r="Y2491" s="120">
        <v>43559</v>
      </c>
      <c r="Z2491" s="121">
        <v>0.375</v>
      </c>
      <c r="AA2491" s="123" t="s">
        <v>661</v>
      </c>
      <c r="AB2491" s="117" t="s">
        <v>582</v>
      </c>
      <c r="AC2491" s="119" t="s">
        <v>398</v>
      </c>
      <c r="AD2491" s="119" t="s">
        <v>398</v>
      </c>
    </row>
    <row r="2492" spans="1:30">
      <c r="A2492" s="117">
        <v>2491</v>
      </c>
      <c r="B2492" s="123" t="s">
        <v>467</v>
      </c>
      <c r="C2492" s="117" t="s">
        <v>5</v>
      </c>
      <c r="D2492" s="117" t="s">
        <v>595</v>
      </c>
      <c r="E2492" s="117">
        <v>2491</v>
      </c>
      <c r="F2492" s="117" t="s">
        <v>923</v>
      </c>
      <c r="G2492" s="117" t="s">
        <v>591</v>
      </c>
      <c r="H2492" s="117" t="s">
        <v>1016</v>
      </c>
      <c r="I2492" s="117" t="s">
        <v>398</v>
      </c>
      <c r="J2492" s="117" t="s">
        <v>398</v>
      </c>
      <c r="K2492" s="117" t="s">
        <v>398</v>
      </c>
      <c r="L2492" s="117" t="s">
        <v>398</v>
      </c>
      <c r="M2492" s="117" t="s">
        <v>398</v>
      </c>
      <c r="N2492" s="117" t="s">
        <v>398</v>
      </c>
      <c r="O2492" s="125" t="s">
        <v>579</v>
      </c>
      <c r="P2492" s="117">
        <v>1</v>
      </c>
      <c r="Q2492" s="117" t="s">
        <v>398</v>
      </c>
      <c r="R2492" s="117" t="s">
        <v>398</v>
      </c>
      <c r="S2492" s="117" t="s">
        <v>398</v>
      </c>
      <c r="T2492" s="117" t="s">
        <v>398</v>
      </c>
      <c r="U2492" s="117" t="s">
        <v>398</v>
      </c>
      <c r="V2492" s="117" t="s">
        <v>398</v>
      </c>
      <c r="W2492" s="123">
        <v>55</v>
      </c>
      <c r="X2492" s="123" t="s">
        <v>906</v>
      </c>
      <c r="Y2492" s="120">
        <v>43559</v>
      </c>
      <c r="Z2492" s="121">
        <v>0.375</v>
      </c>
      <c r="AA2492" s="123" t="s">
        <v>661</v>
      </c>
      <c r="AB2492" s="117" t="s">
        <v>582</v>
      </c>
      <c r="AC2492" s="119" t="s">
        <v>398</v>
      </c>
      <c r="AD2492" s="119" t="s">
        <v>398</v>
      </c>
    </row>
    <row r="2493" spans="1:30">
      <c r="A2493" s="117">
        <v>2492</v>
      </c>
      <c r="B2493" s="123" t="s">
        <v>467</v>
      </c>
      <c r="C2493" s="117" t="s">
        <v>5</v>
      </c>
      <c r="D2493" s="117" t="s">
        <v>595</v>
      </c>
      <c r="E2493" s="117">
        <v>2492</v>
      </c>
      <c r="F2493" s="117" t="s">
        <v>923</v>
      </c>
      <c r="G2493" s="117" t="s">
        <v>591</v>
      </c>
      <c r="H2493" s="117" t="s">
        <v>1016</v>
      </c>
      <c r="I2493" s="117" t="s">
        <v>398</v>
      </c>
      <c r="J2493" s="117" t="s">
        <v>398</v>
      </c>
      <c r="K2493" s="117" t="s">
        <v>398</v>
      </c>
      <c r="L2493" s="117" t="s">
        <v>398</v>
      </c>
      <c r="M2493" s="117" t="s">
        <v>398</v>
      </c>
      <c r="N2493" s="117" t="s">
        <v>398</v>
      </c>
      <c r="O2493" s="125" t="s">
        <v>579</v>
      </c>
      <c r="P2493" s="117">
        <v>1</v>
      </c>
      <c r="Q2493" s="117" t="s">
        <v>398</v>
      </c>
      <c r="R2493" s="117" t="s">
        <v>398</v>
      </c>
      <c r="S2493" s="117" t="s">
        <v>398</v>
      </c>
      <c r="T2493" s="117" t="s">
        <v>398</v>
      </c>
      <c r="U2493" s="117" t="s">
        <v>398</v>
      </c>
      <c r="V2493" s="117" t="s">
        <v>398</v>
      </c>
      <c r="W2493" s="123">
        <v>55</v>
      </c>
      <c r="X2493" s="123" t="s">
        <v>906</v>
      </c>
      <c r="Y2493" s="120">
        <v>43559</v>
      </c>
      <c r="Z2493" s="121">
        <v>0.375</v>
      </c>
      <c r="AA2493" s="123" t="s">
        <v>661</v>
      </c>
      <c r="AB2493" s="117" t="s">
        <v>582</v>
      </c>
      <c r="AC2493" s="119" t="s">
        <v>398</v>
      </c>
      <c r="AD2493" s="119" t="s">
        <v>398</v>
      </c>
    </row>
    <row r="2494" spans="1:30">
      <c r="A2494" s="117">
        <v>2493</v>
      </c>
      <c r="B2494" s="123" t="s">
        <v>467</v>
      </c>
      <c r="C2494" s="117" t="s">
        <v>5</v>
      </c>
      <c r="D2494" s="117" t="s">
        <v>595</v>
      </c>
      <c r="E2494" s="117">
        <v>2493</v>
      </c>
      <c r="F2494" s="117" t="s">
        <v>923</v>
      </c>
      <c r="G2494" s="117" t="s">
        <v>591</v>
      </c>
      <c r="H2494" s="117" t="s">
        <v>1016</v>
      </c>
      <c r="I2494" s="117" t="s">
        <v>398</v>
      </c>
      <c r="J2494" s="117" t="s">
        <v>398</v>
      </c>
      <c r="K2494" s="117" t="s">
        <v>398</v>
      </c>
      <c r="L2494" s="117" t="s">
        <v>398</v>
      </c>
      <c r="M2494" s="117" t="s">
        <v>398</v>
      </c>
      <c r="N2494" s="117" t="s">
        <v>398</v>
      </c>
      <c r="O2494" s="125" t="s">
        <v>579</v>
      </c>
      <c r="P2494" s="117">
        <v>1</v>
      </c>
      <c r="Q2494" s="117" t="s">
        <v>398</v>
      </c>
      <c r="R2494" s="117" t="s">
        <v>398</v>
      </c>
      <c r="S2494" s="117" t="s">
        <v>398</v>
      </c>
      <c r="T2494" s="117" t="s">
        <v>398</v>
      </c>
      <c r="U2494" s="117" t="s">
        <v>398</v>
      </c>
      <c r="V2494" s="117" t="s">
        <v>398</v>
      </c>
      <c r="W2494" s="123">
        <v>55</v>
      </c>
      <c r="X2494" s="123" t="s">
        <v>906</v>
      </c>
      <c r="Y2494" s="120">
        <v>43559</v>
      </c>
      <c r="Z2494" s="121">
        <v>0.375</v>
      </c>
      <c r="AA2494" s="123" t="s">
        <v>661</v>
      </c>
      <c r="AB2494" s="117" t="s">
        <v>582</v>
      </c>
      <c r="AC2494" s="119" t="s">
        <v>398</v>
      </c>
      <c r="AD2494" s="119" t="s">
        <v>398</v>
      </c>
    </row>
    <row r="2495" spans="1:30">
      <c r="A2495" s="117">
        <v>2494</v>
      </c>
      <c r="B2495" s="123" t="s">
        <v>467</v>
      </c>
      <c r="C2495" s="117" t="s">
        <v>5</v>
      </c>
      <c r="D2495" s="117" t="s">
        <v>595</v>
      </c>
      <c r="E2495" s="117">
        <v>2494</v>
      </c>
      <c r="F2495" s="117" t="s">
        <v>923</v>
      </c>
      <c r="G2495" s="117" t="s">
        <v>591</v>
      </c>
      <c r="H2495" s="117" t="s">
        <v>1016</v>
      </c>
      <c r="I2495" s="117" t="s">
        <v>398</v>
      </c>
      <c r="J2495" s="117" t="s">
        <v>398</v>
      </c>
      <c r="K2495" s="117" t="s">
        <v>398</v>
      </c>
      <c r="L2495" s="117" t="s">
        <v>398</v>
      </c>
      <c r="M2495" s="117" t="s">
        <v>398</v>
      </c>
      <c r="N2495" s="117" t="s">
        <v>398</v>
      </c>
      <c r="O2495" s="125" t="s">
        <v>579</v>
      </c>
      <c r="P2495" s="117">
        <v>1</v>
      </c>
      <c r="Q2495" s="117" t="s">
        <v>398</v>
      </c>
      <c r="R2495" s="117" t="s">
        <v>398</v>
      </c>
      <c r="S2495" s="117" t="s">
        <v>398</v>
      </c>
      <c r="T2495" s="117" t="s">
        <v>398</v>
      </c>
      <c r="U2495" s="117" t="s">
        <v>398</v>
      </c>
      <c r="V2495" s="117" t="s">
        <v>398</v>
      </c>
      <c r="W2495" s="123">
        <v>55</v>
      </c>
      <c r="X2495" s="123" t="s">
        <v>906</v>
      </c>
      <c r="Y2495" s="120">
        <v>43559</v>
      </c>
      <c r="Z2495" s="121">
        <v>0.375</v>
      </c>
      <c r="AA2495" s="123" t="s">
        <v>661</v>
      </c>
      <c r="AB2495" s="117" t="s">
        <v>582</v>
      </c>
      <c r="AC2495" s="119" t="s">
        <v>398</v>
      </c>
      <c r="AD2495" s="119" t="s">
        <v>398</v>
      </c>
    </row>
    <row r="2496" spans="1:30">
      <c r="A2496" s="117">
        <v>2495</v>
      </c>
      <c r="B2496" s="123" t="s">
        <v>467</v>
      </c>
      <c r="C2496" s="117" t="s">
        <v>5</v>
      </c>
      <c r="D2496" s="117" t="s">
        <v>595</v>
      </c>
      <c r="E2496" s="117">
        <v>2495</v>
      </c>
      <c r="F2496" s="117" t="s">
        <v>923</v>
      </c>
      <c r="G2496" s="117" t="s">
        <v>591</v>
      </c>
      <c r="H2496" s="117" t="s">
        <v>1016</v>
      </c>
      <c r="I2496" s="117" t="s">
        <v>398</v>
      </c>
      <c r="J2496" s="117" t="s">
        <v>398</v>
      </c>
      <c r="K2496" s="117" t="s">
        <v>398</v>
      </c>
      <c r="L2496" s="117" t="s">
        <v>398</v>
      </c>
      <c r="M2496" s="117" t="s">
        <v>398</v>
      </c>
      <c r="N2496" s="117" t="s">
        <v>398</v>
      </c>
      <c r="O2496" s="125" t="s">
        <v>579</v>
      </c>
      <c r="P2496" s="117">
        <v>1</v>
      </c>
      <c r="Q2496" s="117" t="s">
        <v>398</v>
      </c>
      <c r="R2496" s="117" t="s">
        <v>398</v>
      </c>
      <c r="S2496" s="117" t="s">
        <v>398</v>
      </c>
      <c r="T2496" s="117" t="s">
        <v>398</v>
      </c>
      <c r="U2496" s="117" t="s">
        <v>398</v>
      </c>
      <c r="V2496" s="117" t="s">
        <v>398</v>
      </c>
      <c r="W2496" s="123">
        <v>55</v>
      </c>
      <c r="X2496" s="123" t="s">
        <v>906</v>
      </c>
      <c r="Y2496" s="120">
        <v>43559</v>
      </c>
      <c r="Z2496" s="121">
        <v>0.375</v>
      </c>
      <c r="AA2496" s="123" t="s">
        <v>661</v>
      </c>
      <c r="AB2496" s="117" t="s">
        <v>582</v>
      </c>
      <c r="AC2496" s="119" t="s">
        <v>398</v>
      </c>
      <c r="AD2496" s="119" t="s">
        <v>398</v>
      </c>
    </row>
    <row r="2497" spans="1:30">
      <c r="A2497" s="117">
        <v>2496</v>
      </c>
      <c r="B2497" s="123" t="s">
        <v>467</v>
      </c>
      <c r="C2497" s="117" t="s">
        <v>5</v>
      </c>
      <c r="D2497" s="117" t="s">
        <v>595</v>
      </c>
      <c r="E2497" s="117">
        <v>2496</v>
      </c>
      <c r="F2497" s="117" t="s">
        <v>923</v>
      </c>
      <c r="G2497" s="117" t="s">
        <v>591</v>
      </c>
      <c r="H2497" s="117" t="s">
        <v>1016</v>
      </c>
      <c r="I2497" s="117" t="s">
        <v>398</v>
      </c>
      <c r="J2497" s="117" t="s">
        <v>398</v>
      </c>
      <c r="K2497" s="117" t="s">
        <v>398</v>
      </c>
      <c r="L2497" s="117" t="s">
        <v>398</v>
      </c>
      <c r="M2497" s="117" t="s">
        <v>398</v>
      </c>
      <c r="N2497" s="117" t="s">
        <v>398</v>
      </c>
      <c r="O2497" s="125" t="s">
        <v>579</v>
      </c>
      <c r="P2497" s="117">
        <v>1</v>
      </c>
      <c r="Q2497" s="117" t="s">
        <v>398</v>
      </c>
      <c r="R2497" s="117" t="s">
        <v>398</v>
      </c>
      <c r="S2497" s="117" t="s">
        <v>398</v>
      </c>
      <c r="T2497" s="117" t="s">
        <v>398</v>
      </c>
      <c r="U2497" s="117" t="s">
        <v>398</v>
      </c>
      <c r="V2497" s="117" t="s">
        <v>398</v>
      </c>
      <c r="W2497" s="123">
        <v>55</v>
      </c>
      <c r="X2497" s="123" t="s">
        <v>906</v>
      </c>
      <c r="Y2497" s="120">
        <v>43559</v>
      </c>
      <c r="Z2497" s="121">
        <v>0.375</v>
      </c>
      <c r="AA2497" s="123" t="s">
        <v>661</v>
      </c>
      <c r="AB2497" s="117" t="s">
        <v>582</v>
      </c>
      <c r="AC2497" s="119" t="s">
        <v>398</v>
      </c>
      <c r="AD2497" s="119" t="s">
        <v>398</v>
      </c>
    </row>
    <row r="2498" spans="1:30">
      <c r="A2498" s="117">
        <v>2497</v>
      </c>
      <c r="B2498" s="123" t="s">
        <v>467</v>
      </c>
      <c r="C2498" s="117" t="s">
        <v>5</v>
      </c>
      <c r="D2498" s="117" t="s">
        <v>595</v>
      </c>
      <c r="E2498" s="117">
        <v>2497</v>
      </c>
      <c r="F2498" s="117" t="s">
        <v>923</v>
      </c>
      <c r="G2498" s="117" t="s">
        <v>591</v>
      </c>
      <c r="H2498" s="117" t="s">
        <v>1016</v>
      </c>
      <c r="I2498" s="117" t="s">
        <v>398</v>
      </c>
      <c r="J2498" s="117" t="s">
        <v>398</v>
      </c>
      <c r="K2498" s="117" t="s">
        <v>398</v>
      </c>
      <c r="L2498" s="117" t="s">
        <v>398</v>
      </c>
      <c r="M2498" s="117" t="s">
        <v>398</v>
      </c>
      <c r="N2498" s="117" t="s">
        <v>398</v>
      </c>
      <c r="O2498" s="125" t="s">
        <v>579</v>
      </c>
      <c r="P2498" s="117">
        <v>1</v>
      </c>
      <c r="Q2498" s="117" t="s">
        <v>398</v>
      </c>
      <c r="R2498" s="117" t="s">
        <v>398</v>
      </c>
      <c r="S2498" s="117" t="s">
        <v>398</v>
      </c>
      <c r="T2498" s="117" t="s">
        <v>398</v>
      </c>
      <c r="U2498" s="117" t="s">
        <v>398</v>
      </c>
      <c r="V2498" s="117" t="s">
        <v>398</v>
      </c>
      <c r="W2498" s="123">
        <v>55</v>
      </c>
      <c r="X2498" s="123" t="s">
        <v>906</v>
      </c>
      <c r="Y2498" s="120">
        <v>43559</v>
      </c>
      <c r="Z2498" s="121">
        <v>0.375</v>
      </c>
      <c r="AA2498" s="123" t="s">
        <v>661</v>
      </c>
      <c r="AB2498" s="117" t="s">
        <v>582</v>
      </c>
      <c r="AC2498" s="119" t="s">
        <v>398</v>
      </c>
      <c r="AD2498" s="119" t="s">
        <v>398</v>
      </c>
    </row>
    <row r="2499" spans="1:30">
      <c r="A2499" s="117">
        <v>2498</v>
      </c>
      <c r="B2499" s="123" t="s">
        <v>467</v>
      </c>
      <c r="C2499" s="117" t="s">
        <v>5</v>
      </c>
      <c r="D2499" s="117" t="s">
        <v>595</v>
      </c>
      <c r="E2499" s="117">
        <v>2498</v>
      </c>
      <c r="F2499" s="117" t="s">
        <v>923</v>
      </c>
      <c r="G2499" s="117" t="s">
        <v>591</v>
      </c>
      <c r="H2499" s="117" t="s">
        <v>1016</v>
      </c>
      <c r="I2499" s="117" t="s">
        <v>398</v>
      </c>
      <c r="J2499" s="117" t="s">
        <v>398</v>
      </c>
      <c r="K2499" s="117" t="s">
        <v>398</v>
      </c>
      <c r="L2499" s="117" t="s">
        <v>398</v>
      </c>
      <c r="M2499" s="117" t="s">
        <v>398</v>
      </c>
      <c r="N2499" s="117" t="s">
        <v>398</v>
      </c>
      <c r="O2499" s="125" t="s">
        <v>579</v>
      </c>
      <c r="P2499" s="117">
        <v>1</v>
      </c>
      <c r="Q2499" s="117" t="s">
        <v>398</v>
      </c>
      <c r="R2499" s="117" t="s">
        <v>398</v>
      </c>
      <c r="S2499" s="117" t="s">
        <v>398</v>
      </c>
      <c r="T2499" s="117" t="s">
        <v>398</v>
      </c>
      <c r="U2499" s="117" t="s">
        <v>398</v>
      </c>
      <c r="V2499" s="117" t="s">
        <v>398</v>
      </c>
      <c r="W2499" s="123">
        <v>55</v>
      </c>
      <c r="X2499" s="123" t="s">
        <v>906</v>
      </c>
      <c r="Y2499" s="120">
        <v>43559</v>
      </c>
      <c r="Z2499" s="121">
        <v>0.375</v>
      </c>
      <c r="AA2499" s="123" t="s">
        <v>661</v>
      </c>
      <c r="AB2499" s="117" t="s">
        <v>582</v>
      </c>
      <c r="AC2499" s="119" t="s">
        <v>398</v>
      </c>
      <c r="AD2499" s="119" t="s">
        <v>398</v>
      </c>
    </row>
    <row r="2500" spans="1:30">
      <c r="A2500" s="117">
        <v>2499</v>
      </c>
      <c r="B2500" s="123" t="s">
        <v>467</v>
      </c>
      <c r="C2500" s="117" t="s">
        <v>5</v>
      </c>
      <c r="D2500" s="117" t="s">
        <v>595</v>
      </c>
      <c r="E2500" s="117">
        <v>2499</v>
      </c>
      <c r="F2500" s="117" t="s">
        <v>923</v>
      </c>
      <c r="G2500" s="117" t="s">
        <v>591</v>
      </c>
      <c r="H2500" s="117" t="s">
        <v>1016</v>
      </c>
      <c r="I2500" s="117" t="s">
        <v>398</v>
      </c>
      <c r="J2500" s="117" t="s">
        <v>398</v>
      </c>
      <c r="K2500" s="117" t="s">
        <v>398</v>
      </c>
      <c r="L2500" s="117" t="s">
        <v>398</v>
      </c>
      <c r="M2500" s="117" t="s">
        <v>398</v>
      </c>
      <c r="N2500" s="117" t="s">
        <v>398</v>
      </c>
      <c r="O2500" s="125" t="s">
        <v>579</v>
      </c>
      <c r="P2500" s="117">
        <v>1</v>
      </c>
      <c r="Q2500" s="117" t="s">
        <v>398</v>
      </c>
      <c r="R2500" s="117" t="s">
        <v>398</v>
      </c>
      <c r="S2500" s="117" t="s">
        <v>398</v>
      </c>
      <c r="T2500" s="117" t="s">
        <v>398</v>
      </c>
      <c r="U2500" s="117" t="s">
        <v>398</v>
      </c>
      <c r="V2500" s="117" t="s">
        <v>398</v>
      </c>
      <c r="W2500" s="123">
        <v>55</v>
      </c>
      <c r="X2500" s="123" t="s">
        <v>906</v>
      </c>
      <c r="Y2500" s="120">
        <v>43559</v>
      </c>
      <c r="Z2500" s="121">
        <v>0.375</v>
      </c>
      <c r="AA2500" s="123" t="s">
        <v>661</v>
      </c>
      <c r="AB2500" s="117" t="s">
        <v>582</v>
      </c>
      <c r="AC2500" s="119" t="s">
        <v>398</v>
      </c>
      <c r="AD2500" s="119" t="s">
        <v>398</v>
      </c>
    </row>
    <row r="2501" spans="1:30">
      <c r="A2501" s="117">
        <v>2500</v>
      </c>
      <c r="B2501" s="123" t="s">
        <v>467</v>
      </c>
      <c r="C2501" s="117" t="s">
        <v>5</v>
      </c>
      <c r="D2501" s="117" t="s">
        <v>595</v>
      </c>
      <c r="E2501" s="117">
        <v>2500</v>
      </c>
      <c r="F2501" s="117" t="s">
        <v>923</v>
      </c>
      <c r="G2501" s="117" t="s">
        <v>591</v>
      </c>
      <c r="H2501" s="117" t="s">
        <v>1016</v>
      </c>
      <c r="I2501" s="117" t="s">
        <v>398</v>
      </c>
      <c r="J2501" s="117" t="s">
        <v>398</v>
      </c>
      <c r="K2501" s="117" t="s">
        <v>398</v>
      </c>
      <c r="L2501" s="117" t="s">
        <v>398</v>
      </c>
      <c r="M2501" s="117" t="s">
        <v>398</v>
      </c>
      <c r="N2501" s="117" t="s">
        <v>398</v>
      </c>
      <c r="O2501" s="125" t="s">
        <v>579</v>
      </c>
      <c r="P2501" s="117">
        <v>1</v>
      </c>
      <c r="Q2501" s="117" t="s">
        <v>398</v>
      </c>
      <c r="R2501" s="117" t="s">
        <v>398</v>
      </c>
      <c r="S2501" s="117" t="s">
        <v>398</v>
      </c>
      <c r="T2501" s="117" t="s">
        <v>398</v>
      </c>
      <c r="U2501" s="117" t="s">
        <v>398</v>
      </c>
      <c r="V2501" s="117" t="s">
        <v>398</v>
      </c>
      <c r="W2501" s="123">
        <v>55</v>
      </c>
      <c r="X2501" s="123" t="s">
        <v>906</v>
      </c>
      <c r="Y2501" s="120">
        <v>43559</v>
      </c>
      <c r="Z2501" s="121">
        <v>0.375</v>
      </c>
      <c r="AA2501" s="123" t="s">
        <v>661</v>
      </c>
      <c r="AB2501" s="117" t="s">
        <v>582</v>
      </c>
      <c r="AC2501" s="119" t="s">
        <v>398</v>
      </c>
      <c r="AD2501" s="119" t="s">
        <v>398</v>
      </c>
    </row>
    <row r="2502" spans="1:30">
      <c r="A2502" s="117">
        <v>2501</v>
      </c>
      <c r="B2502" s="123" t="s">
        <v>467</v>
      </c>
      <c r="C2502" s="117" t="s">
        <v>5</v>
      </c>
      <c r="D2502" s="117" t="s">
        <v>595</v>
      </c>
      <c r="E2502" s="117">
        <v>2501</v>
      </c>
      <c r="F2502" s="117" t="s">
        <v>923</v>
      </c>
      <c r="G2502" s="117" t="s">
        <v>591</v>
      </c>
      <c r="H2502" s="117" t="s">
        <v>1016</v>
      </c>
      <c r="I2502" s="117" t="s">
        <v>398</v>
      </c>
      <c r="J2502" s="117" t="s">
        <v>398</v>
      </c>
      <c r="K2502" s="117" t="s">
        <v>398</v>
      </c>
      <c r="L2502" s="117" t="s">
        <v>398</v>
      </c>
      <c r="M2502" s="117" t="s">
        <v>398</v>
      </c>
      <c r="N2502" s="117" t="s">
        <v>398</v>
      </c>
      <c r="O2502" s="125" t="s">
        <v>579</v>
      </c>
      <c r="P2502" s="117">
        <v>1</v>
      </c>
      <c r="Q2502" s="117" t="s">
        <v>398</v>
      </c>
      <c r="R2502" s="117" t="s">
        <v>398</v>
      </c>
      <c r="S2502" s="117" t="s">
        <v>398</v>
      </c>
      <c r="T2502" s="117" t="s">
        <v>398</v>
      </c>
      <c r="U2502" s="117" t="s">
        <v>398</v>
      </c>
      <c r="V2502" s="117" t="s">
        <v>398</v>
      </c>
      <c r="W2502" s="123">
        <v>55</v>
      </c>
      <c r="X2502" s="123" t="s">
        <v>906</v>
      </c>
      <c r="Y2502" s="120">
        <v>43559</v>
      </c>
      <c r="Z2502" s="121">
        <v>0.375</v>
      </c>
      <c r="AA2502" s="123" t="s">
        <v>661</v>
      </c>
      <c r="AB2502" s="117" t="s">
        <v>582</v>
      </c>
      <c r="AC2502" s="119" t="s">
        <v>398</v>
      </c>
      <c r="AD2502" s="119" t="s">
        <v>398</v>
      </c>
    </row>
    <row r="2503" spans="1:30">
      <c r="A2503" s="117">
        <v>2502</v>
      </c>
      <c r="B2503" s="123" t="s">
        <v>467</v>
      </c>
      <c r="C2503" s="117" t="s">
        <v>5</v>
      </c>
      <c r="D2503" s="117" t="s">
        <v>595</v>
      </c>
      <c r="E2503" s="117">
        <v>2502</v>
      </c>
      <c r="F2503" s="117" t="s">
        <v>923</v>
      </c>
      <c r="G2503" s="117" t="s">
        <v>591</v>
      </c>
      <c r="H2503" s="117" t="s">
        <v>1016</v>
      </c>
      <c r="I2503" s="117" t="s">
        <v>398</v>
      </c>
      <c r="J2503" s="117" t="s">
        <v>398</v>
      </c>
      <c r="K2503" s="117" t="s">
        <v>398</v>
      </c>
      <c r="L2503" s="117" t="s">
        <v>398</v>
      </c>
      <c r="M2503" s="117" t="s">
        <v>398</v>
      </c>
      <c r="N2503" s="117" t="s">
        <v>398</v>
      </c>
      <c r="O2503" s="125" t="s">
        <v>579</v>
      </c>
      <c r="P2503" s="117">
        <v>1</v>
      </c>
      <c r="Q2503" s="117" t="s">
        <v>398</v>
      </c>
      <c r="R2503" s="117" t="s">
        <v>398</v>
      </c>
      <c r="S2503" s="117" t="s">
        <v>398</v>
      </c>
      <c r="T2503" s="117" t="s">
        <v>398</v>
      </c>
      <c r="U2503" s="117" t="s">
        <v>398</v>
      </c>
      <c r="V2503" s="117" t="s">
        <v>398</v>
      </c>
      <c r="W2503" s="123">
        <v>55</v>
      </c>
      <c r="X2503" s="123" t="s">
        <v>906</v>
      </c>
      <c r="Y2503" s="120">
        <v>43559</v>
      </c>
      <c r="Z2503" s="121">
        <v>0.375</v>
      </c>
      <c r="AA2503" s="123" t="s">
        <v>661</v>
      </c>
      <c r="AB2503" s="117" t="s">
        <v>582</v>
      </c>
      <c r="AC2503" s="119" t="s">
        <v>398</v>
      </c>
      <c r="AD2503" s="119" t="s">
        <v>398</v>
      </c>
    </row>
    <row r="2504" spans="1:30">
      <c r="A2504" s="117">
        <v>2503</v>
      </c>
      <c r="B2504" s="123" t="s">
        <v>467</v>
      </c>
      <c r="C2504" s="117" t="s">
        <v>5</v>
      </c>
      <c r="D2504" s="117" t="s">
        <v>595</v>
      </c>
      <c r="E2504" s="117">
        <v>2503</v>
      </c>
      <c r="F2504" s="117" t="s">
        <v>923</v>
      </c>
      <c r="G2504" s="117" t="s">
        <v>591</v>
      </c>
      <c r="H2504" s="117" t="s">
        <v>1016</v>
      </c>
      <c r="I2504" s="117" t="s">
        <v>398</v>
      </c>
      <c r="J2504" s="117" t="s">
        <v>398</v>
      </c>
      <c r="K2504" s="117" t="s">
        <v>398</v>
      </c>
      <c r="L2504" s="117" t="s">
        <v>398</v>
      </c>
      <c r="M2504" s="117" t="s">
        <v>398</v>
      </c>
      <c r="N2504" s="117" t="s">
        <v>398</v>
      </c>
      <c r="O2504" s="125" t="s">
        <v>579</v>
      </c>
      <c r="P2504" s="117">
        <v>1</v>
      </c>
      <c r="Q2504" s="117" t="s">
        <v>398</v>
      </c>
      <c r="R2504" s="117" t="s">
        <v>398</v>
      </c>
      <c r="S2504" s="117" t="s">
        <v>398</v>
      </c>
      <c r="T2504" s="117" t="s">
        <v>398</v>
      </c>
      <c r="U2504" s="117" t="s">
        <v>398</v>
      </c>
      <c r="V2504" s="117" t="s">
        <v>398</v>
      </c>
      <c r="W2504" s="123">
        <v>55</v>
      </c>
      <c r="X2504" s="123" t="s">
        <v>906</v>
      </c>
      <c r="Y2504" s="120">
        <v>43559</v>
      </c>
      <c r="Z2504" s="121">
        <v>0.375</v>
      </c>
      <c r="AA2504" s="123" t="s">
        <v>661</v>
      </c>
      <c r="AB2504" s="117" t="s">
        <v>582</v>
      </c>
      <c r="AC2504" s="119" t="s">
        <v>398</v>
      </c>
      <c r="AD2504" s="119" t="s">
        <v>398</v>
      </c>
    </row>
    <row r="2505" spans="1:30">
      <c r="A2505" s="117">
        <v>2504</v>
      </c>
      <c r="B2505" s="123" t="s">
        <v>467</v>
      </c>
      <c r="C2505" s="117" t="s">
        <v>5</v>
      </c>
      <c r="D2505" s="117" t="s">
        <v>595</v>
      </c>
      <c r="E2505" s="117">
        <v>2504</v>
      </c>
      <c r="F2505" s="117" t="s">
        <v>923</v>
      </c>
      <c r="G2505" s="117" t="s">
        <v>591</v>
      </c>
      <c r="H2505" s="117" t="s">
        <v>1016</v>
      </c>
      <c r="I2505" s="117" t="s">
        <v>398</v>
      </c>
      <c r="J2505" s="117" t="s">
        <v>398</v>
      </c>
      <c r="K2505" s="117" t="s">
        <v>398</v>
      </c>
      <c r="L2505" s="117" t="s">
        <v>398</v>
      </c>
      <c r="M2505" s="117" t="s">
        <v>398</v>
      </c>
      <c r="N2505" s="117" t="s">
        <v>398</v>
      </c>
      <c r="O2505" s="125" t="s">
        <v>579</v>
      </c>
      <c r="P2505" s="117">
        <v>1</v>
      </c>
      <c r="Q2505" s="117" t="s">
        <v>398</v>
      </c>
      <c r="R2505" s="117" t="s">
        <v>398</v>
      </c>
      <c r="S2505" s="117" t="s">
        <v>398</v>
      </c>
      <c r="T2505" s="117" t="s">
        <v>398</v>
      </c>
      <c r="U2505" s="117" t="s">
        <v>398</v>
      </c>
      <c r="V2505" s="117" t="s">
        <v>398</v>
      </c>
      <c r="W2505" s="123">
        <v>55</v>
      </c>
      <c r="X2505" s="123" t="s">
        <v>906</v>
      </c>
      <c r="Y2505" s="120">
        <v>43559</v>
      </c>
      <c r="Z2505" s="121">
        <v>0.375</v>
      </c>
      <c r="AA2505" s="123" t="s">
        <v>661</v>
      </c>
      <c r="AB2505" s="117" t="s">
        <v>582</v>
      </c>
      <c r="AC2505" s="119" t="s">
        <v>398</v>
      </c>
      <c r="AD2505" s="119" t="s">
        <v>398</v>
      </c>
    </row>
    <row r="2506" spans="1:30">
      <c r="A2506" s="117">
        <v>2505</v>
      </c>
      <c r="B2506" s="123" t="s">
        <v>467</v>
      </c>
      <c r="C2506" s="117" t="s">
        <v>5</v>
      </c>
      <c r="D2506" s="117" t="s">
        <v>595</v>
      </c>
      <c r="E2506" s="117">
        <v>2505</v>
      </c>
      <c r="F2506" s="117" t="s">
        <v>923</v>
      </c>
      <c r="G2506" s="117" t="s">
        <v>591</v>
      </c>
      <c r="H2506" s="117" t="s">
        <v>1016</v>
      </c>
      <c r="I2506" s="117" t="s">
        <v>398</v>
      </c>
      <c r="J2506" s="117" t="s">
        <v>398</v>
      </c>
      <c r="K2506" s="117" t="s">
        <v>398</v>
      </c>
      <c r="L2506" s="117" t="s">
        <v>398</v>
      </c>
      <c r="M2506" s="117" t="s">
        <v>398</v>
      </c>
      <c r="N2506" s="117" t="s">
        <v>398</v>
      </c>
      <c r="O2506" s="125" t="s">
        <v>579</v>
      </c>
      <c r="P2506" s="117">
        <v>1</v>
      </c>
      <c r="Q2506" s="117" t="s">
        <v>398</v>
      </c>
      <c r="R2506" s="117" t="s">
        <v>398</v>
      </c>
      <c r="S2506" s="117" t="s">
        <v>398</v>
      </c>
      <c r="T2506" s="117" t="s">
        <v>398</v>
      </c>
      <c r="U2506" s="117" t="s">
        <v>398</v>
      </c>
      <c r="V2506" s="117" t="s">
        <v>398</v>
      </c>
      <c r="W2506" s="123">
        <v>55</v>
      </c>
      <c r="X2506" s="123" t="s">
        <v>906</v>
      </c>
      <c r="Y2506" s="120">
        <v>43559</v>
      </c>
      <c r="Z2506" s="121">
        <v>0.375</v>
      </c>
      <c r="AA2506" s="123" t="s">
        <v>661</v>
      </c>
      <c r="AB2506" s="117" t="s">
        <v>582</v>
      </c>
      <c r="AC2506" s="119" t="s">
        <v>398</v>
      </c>
      <c r="AD2506" s="119" t="s">
        <v>398</v>
      </c>
    </row>
    <row r="2507" spans="1:30">
      <c r="A2507" s="117">
        <v>2506</v>
      </c>
      <c r="B2507" s="123" t="s">
        <v>467</v>
      </c>
      <c r="C2507" s="117" t="s">
        <v>5</v>
      </c>
      <c r="D2507" s="117" t="s">
        <v>595</v>
      </c>
      <c r="E2507" s="117">
        <v>2506</v>
      </c>
      <c r="F2507" s="117" t="s">
        <v>923</v>
      </c>
      <c r="G2507" s="117" t="s">
        <v>591</v>
      </c>
      <c r="H2507" s="117" t="s">
        <v>1016</v>
      </c>
      <c r="I2507" s="117" t="s">
        <v>398</v>
      </c>
      <c r="J2507" s="117" t="s">
        <v>398</v>
      </c>
      <c r="K2507" s="117" t="s">
        <v>398</v>
      </c>
      <c r="L2507" s="117" t="s">
        <v>398</v>
      </c>
      <c r="M2507" s="117" t="s">
        <v>398</v>
      </c>
      <c r="N2507" s="117" t="s">
        <v>398</v>
      </c>
      <c r="O2507" s="125" t="s">
        <v>579</v>
      </c>
      <c r="P2507" s="117">
        <v>1</v>
      </c>
      <c r="Q2507" s="117" t="s">
        <v>398</v>
      </c>
      <c r="R2507" s="117" t="s">
        <v>398</v>
      </c>
      <c r="S2507" s="117" t="s">
        <v>398</v>
      </c>
      <c r="T2507" s="117" t="s">
        <v>398</v>
      </c>
      <c r="U2507" s="117" t="s">
        <v>398</v>
      </c>
      <c r="V2507" s="117" t="s">
        <v>398</v>
      </c>
      <c r="W2507" s="123">
        <v>55</v>
      </c>
      <c r="X2507" s="123" t="s">
        <v>906</v>
      </c>
      <c r="Y2507" s="120">
        <v>43559</v>
      </c>
      <c r="Z2507" s="121">
        <v>0.375</v>
      </c>
      <c r="AA2507" s="123" t="s">
        <v>661</v>
      </c>
      <c r="AB2507" s="117" t="s">
        <v>582</v>
      </c>
      <c r="AC2507" s="119" t="s">
        <v>398</v>
      </c>
      <c r="AD2507" s="119" t="s">
        <v>398</v>
      </c>
    </row>
    <row r="2508" spans="1:30">
      <c r="A2508" s="117">
        <v>2507</v>
      </c>
      <c r="B2508" s="123" t="s">
        <v>467</v>
      </c>
      <c r="C2508" s="117" t="s">
        <v>5</v>
      </c>
      <c r="D2508" s="117" t="s">
        <v>595</v>
      </c>
      <c r="E2508" s="117">
        <v>2507</v>
      </c>
      <c r="F2508" s="117" t="s">
        <v>923</v>
      </c>
      <c r="G2508" s="117" t="s">
        <v>591</v>
      </c>
      <c r="H2508" s="117" t="s">
        <v>1016</v>
      </c>
      <c r="I2508" s="117" t="s">
        <v>398</v>
      </c>
      <c r="J2508" s="117" t="s">
        <v>398</v>
      </c>
      <c r="K2508" s="117" t="s">
        <v>398</v>
      </c>
      <c r="L2508" s="117" t="s">
        <v>398</v>
      </c>
      <c r="M2508" s="117" t="s">
        <v>398</v>
      </c>
      <c r="N2508" s="117" t="s">
        <v>398</v>
      </c>
      <c r="O2508" s="125" t="s">
        <v>579</v>
      </c>
      <c r="P2508" s="117">
        <v>1</v>
      </c>
      <c r="Q2508" s="117" t="s">
        <v>398</v>
      </c>
      <c r="R2508" s="117" t="s">
        <v>398</v>
      </c>
      <c r="S2508" s="117" t="s">
        <v>398</v>
      </c>
      <c r="T2508" s="117" t="s">
        <v>398</v>
      </c>
      <c r="U2508" s="117" t="s">
        <v>398</v>
      </c>
      <c r="V2508" s="117" t="s">
        <v>398</v>
      </c>
      <c r="W2508" s="123">
        <v>55</v>
      </c>
      <c r="X2508" s="123" t="s">
        <v>906</v>
      </c>
      <c r="Y2508" s="120">
        <v>43559</v>
      </c>
      <c r="Z2508" s="121">
        <v>0.375</v>
      </c>
      <c r="AA2508" s="123" t="s">
        <v>661</v>
      </c>
      <c r="AB2508" s="117" t="s">
        <v>582</v>
      </c>
      <c r="AC2508" s="119" t="s">
        <v>398</v>
      </c>
      <c r="AD2508" s="119" t="s">
        <v>398</v>
      </c>
    </row>
    <row r="2509" spans="1:30">
      <c r="A2509" s="117">
        <v>2508</v>
      </c>
      <c r="B2509" s="123" t="s">
        <v>467</v>
      </c>
      <c r="C2509" s="117" t="s">
        <v>5</v>
      </c>
      <c r="D2509" s="117" t="s">
        <v>595</v>
      </c>
      <c r="E2509" s="117">
        <v>2508</v>
      </c>
      <c r="F2509" s="117" t="s">
        <v>923</v>
      </c>
      <c r="G2509" s="117" t="s">
        <v>591</v>
      </c>
      <c r="H2509" s="117" t="s">
        <v>1016</v>
      </c>
      <c r="I2509" s="117" t="s">
        <v>398</v>
      </c>
      <c r="J2509" s="117" t="s">
        <v>398</v>
      </c>
      <c r="K2509" s="117" t="s">
        <v>398</v>
      </c>
      <c r="L2509" s="117" t="s">
        <v>398</v>
      </c>
      <c r="M2509" s="117" t="s">
        <v>398</v>
      </c>
      <c r="N2509" s="117" t="s">
        <v>398</v>
      </c>
      <c r="O2509" s="125" t="s">
        <v>579</v>
      </c>
      <c r="P2509" s="117">
        <v>1</v>
      </c>
      <c r="Q2509" s="117" t="s">
        <v>398</v>
      </c>
      <c r="R2509" s="117" t="s">
        <v>398</v>
      </c>
      <c r="S2509" s="117" t="s">
        <v>398</v>
      </c>
      <c r="T2509" s="117" t="s">
        <v>398</v>
      </c>
      <c r="U2509" s="117" t="s">
        <v>398</v>
      </c>
      <c r="V2509" s="117" t="s">
        <v>398</v>
      </c>
      <c r="W2509" s="123">
        <v>55</v>
      </c>
      <c r="X2509" s="123" t="s">
        <v>906</v>
      </c>
      <c r="Y2509" s="120">
        <v>43559</v>
      </c>
      <c r="Z2509" s="121">
        <v>0.375</v>
      </c>
      <c r="AA2509" s="123" t="s">
        <v>661</v>
      </c>
      <c r="AB2509" s="117" t="s">
        <v>582</v>
      </c>
      <c r="AC2509" s="119" t="s">
        <v>398</v>
      </c>
      <c r="AD2509" s="119" t="s">
        <v>398</v>
      </c>
    </row>
    <row r="2510" spans="1:30">
      <c r="A2510" s="117">
        <v>2509</v>
      </c>
      <c r="B2510" s="123" t="s">
        <v>467</v>
      </c>
      <c r="C2510" s="117" t="s">
        <v>5</v>
      </c>
      <c r="D2510" s="117" t="s">
        <v>595</v>
      </c>
      <c r="E2510" s="117">
        <v>2509</v>
      </c>
      <c r="F2510" s="117" t="s">
        <v>923</v>
      </c>
      <c r="G2510" s="117" t="s">
        <v>591</v>
      </c>
      <c r="H2510" s="117" t="s">
        <v>1016</v>
      </c>
      <c r="I2510" s="117" t="s">
        <v>398</v>
      </c>
      <c r="J2510" s="117" t="s">
        <v>398</v>
      </c>
      <c r="K2510" s="117" t="s">
        <v>398</v>
      </c>
      <c r="L2510" s="117" t="s">
        <v>398</v>
      </c>
      <c r="M2510" s="117" t="s">
        <v>398</v>
      </c>
      <c r="N2510" s="117" t="s">
        <v>398</v>
      </c>
      <c r="O2510" s="125" t="s">
        <v>579</v>
      </c>
      <c r="P2510" s="117">
        <v>1</v>
      </c>
      <c r="Q2510" s="117" t="s">
        <v>398</v>
      </c>
      <c r="R2510" s="117" t="s">
        <v>398</v>
      </c>
      <c r="S2510" s="117" t="s">
        <v>398</v>
      </c>
      <c r="T2510" s="117" t="s">
        <v>398</v>
      </c>
      <c r="U2510" s="117" t="s">
        <v>398</v>
      </c>
      <c r="V2510" s="117" t="s">
        <v>398</v>
      </c>
      <c r="W2510" s="123">
        <v>55</v>
      </c>
      <c r="X2510" s="123" t="s">
        <v>906</v>
      </c>
      <c r="Y2510" s="120">
        <v>43559</v>
      </c>
      <c r="Z2510" s="121">
        <v>0.375</v>
      </c>
      <c r="AA2510" s="123" t="s">
        <v>661</v>
      </c>
      <c r="AB2510" s="117" t="s">
        <v>582</v>
      </c>
      <c r="AC2510" s="119" t="s">
        <v>398</v>
      </c>
      <c r="AD2510" s="119" t="s">
        <v>398</v>
      </c>
    </row>
    <row r="2511" spans="1:30">
      <c r="A2511" s="117">
        <v>2510</v>
      </c>
      <c r="B2511" s="123" t="s">
        <v>467</v>
      </c>
      <c r="C2511" s="117" t="s">
        <v>5</v>
      </c>
      <c r="D2511" s="117" t="s">
        <v>595</v>
      </c>
      <c r="E2511" s="117">
        <v>2510</v>
      </c>
      <c r="F2511" s="117" t="s">
        <v>923</v>
      </c>
      <c r="G2511" s="117" t="s">
        <v>591</v>
      </c>
      <c r="H2511" s="117" t="s">
        <v>1016</v>
      </c>
      <c r="I2511" s="117" t="s">
        <v>398</v>
      </c>
      <c r="J2511" s="117" t="s">
        <v>398</v>
      </c>
      <c r="K2511" s="117" t="s">
        <v>398</v>
      </c>
      <c r="L2511" s="117" t="s">
        <v>398</v>
      </c>
      <c r="M2511" s="117" t="s">
        <v>398</v>
      </c>
      <c r="N2511" s="117" t="s">
        <v>398</v>
      </c>
      <c r="O2511" s="125" t="s">
        <v>579</v>
      </c>
      <c r="P2511" s="117">
        <v>1</v>
      </c>
      <c r="Q2511" s="117" t="s">
        <v>398</v>
      </c>
      <c r="R2511" s="117" t="s">
        <v>398</v>
      </c>
      <c r="S2511" s="117" t="s">
        <v>398</v>
      </c>
      <c r="T2511" s="117" t="s">
        <v>398</v>
      </c>
      <c r="U2511" s="117" t="s">
        <v>398</v>
      </c>
      <c r="V2511" s="117" t="s">
        <v>398</v>
      </c>
      <c r="W2511" s="123">
        <v>55</v>
      </c>
      <c r="X2511" s="123" t="s">
        <v>906</v>
      </c>
      <c r="Y2511" s="120">
        <v>43559</v>
      </c>
      <c r="Z2511" s="121">
        <v>0.375</v>
      </c>
      <c r="AA2511" s="123" t="s">
        <v>661</v>
      </c>
      <c r="AB2511" s="117" t="s">
        <v>582</v>
      </c>
      <c r="AC2511" s="119" t="s">
        <v>398</v>
      </c>
      <c r="AD2511" s="119" t="s">
        <v>398</v>
      </c>
    </row>
    <row r="2512" spans="1:30">
      <c r="A2512" s="117">
        <v>2511</v>
      </c>
      <c r="B2512" s="123" t="s">
        <v>467</v>
      </c>
      <c r="C2512" s="117" t="s">
        <v>5</v>
      </c>
      <c r="D2512" s="117" t="s">
        <v>595</v>
      </c>
      <c r="E2512" s="117">
        <v>2511</v>
      </c>
      <c r="F2512" s="117" t="s">
        <v>923</v>
      </c>
      <c r="G2512" s="117" t="s">
        <v>591</v>
      </c>
      <c r="H2512" s="117" t="s">
        <v>1016</v>
      </c>
      <c r="I2512" s="117" t="s">
        <v>398</v>
      </c>
      <c r="J2512" s="117" t="s">
        <v>398</v>
      </c>
      <c r="K2512" s="117" t="s">
        <v>398</v>
      </c>
      <c r="L2512" s="117" t="s">
        <v>398</v>
      </c>
      <c r="M2512" s="117" t="s">
        <v>398</v>
      </c>
      <c r="N2512" s="117" t="s">
        <v>398</v>
      </c>
      <c r="O2512" s="125" t="s">
        <v>579</v>
      </c>
      <c r="P2512" s="117">
        <v>1</v>
      </c>
      <c r="Q2512" s="117" t="s">
        <v>398</v>
      </c>
      <c r="R2512" s="117" t="s">
        <v>398</v>
      </c>
      <c r="S2512" s="117" t="s">
        <v>398</v>
      </c>
      <c r="T2512" s="117" t="s">
        <v>398</v>
      </c>
      <c r="U2512" s="117" t="s">
        <v>398</v>
      </c>
      <c r="V2512" s="117" t="s">
        <v>398</v>
      </c>
      <c r="W2512" s="123">
        <v>55</v>
      </c>
      <c r="X2512" s="123" t="s">
        <v>906</v>
      </c>
      <c r="Y2512" s="120">
        <v>43559</v>
      </c>
      <c r="Z2512" s="121">
        <v>0.375</v>
      </c>
      <c r="AA2512" s="123" t="s">
        <v>661</v>
      </c>
      <c r="AB2512" s="117" t="s">
        <v>582</v>
      </c>
      <c r="AC2512" s="119" t="s">
        <v>398</v>
      </c>
      <c r="AD2512" s="119" t="s">
        <v>398</v>
      </c>
    </row>
    <row r="2513" spans="1:30">
      <c r="A2513" s="117">
        <v>2512</v>
      </c>
      <c r="B2513" s="123" t="s">
        <v>467</v>
      </c>
      <c r="C2513" s="117" t="s">
        <v>5</v>
      </c>
      <c r="D2513" s="117" t="s">
        <v>595</v>
      </c>
      <c r="E2513" s="117">
        <v>2512</v>
      </c>
      <c r="F2513" s="117" t="s">
        <v>923</v>
      </c>
      <c r="G2513" s="117" t="s">
        <v>591</v>
      </c>
      <c r="H2513" s="117" t="s">
        <v>1016</v>
      </c>
      <c r="I2513" s="117" t="s">
        <v>398</v>
      </c>
      <c r="J2513" s="117" t="s">
        <v>398</v>
      </c>
      <c r="K2513" s="117" t="s">
        <v>398</v>
      </c>
      <c r="L2513" s="117" t="s">
        <v>398</v>
      </c>
      <c r="M2513" s="117" t="s">
        <v>398</v>
      </c>
      <c r="N2513" s="117" t="s">
        <v>398</v>
      </c>
      <c r="O2513" s="125" t="s">
        <v>579</v>
      </c>
      <c r="P2513" s="117">
        <v>1</v>
      </c>
      <c r="Q2513" s="117" t="s">
        <v>398</v>
      </c>
      <c r="R2513" s="117" t="s">
        <v>398</v>
      </c>
      <c r="S2513" s="117" t="s">
        <v>398</v>
      </c>
      <c r="T2513" s="117" t="s">
        <v>398</v>
      </c>
      <c r="U2513" s="117" t="s">
        <v>398</v>
      </c>
      <c r="V2513" s="117" t="s">
        <v>398</v>
      </c>
      <c r="W2513" s="123">
        <v>55</v>
      </c>
      <c r="X2513" s="123" t="s">
        <v>906</v>
      </c>
      <c r="Y2513" s="120">
        <v>43559</v>
      </c>
      <c r="Z2513" s="121">
        <v>0.375</v>
      </c>
      <c r="AA2513" s="123" t="s">
        <v>661</v>
      </c>
      <c r="AB2513" s="117" t="s">
        <v>582</v>
      </c>
      <c r="AC2513" s="119" t="s">
        <v>398</v>
      </c>
      <c r="AD2513" s="119" t="s">
        <v>398</v>
      </c>
    </row>
    <row r="2514" spans="1:30">
      <c r="A2514" s="117">
        <v>2513</v>
      </c>
      <c r="B2514" s="123" t="s">
        <v>467</v>
      </c>
      <c r="C2514" s="117" t="s">
        <v>5</v>
      </c>
      <c r="D2514" s="117" t="s">
        <v>595</v>
      </c>
      <c r="E2514" s="117">
        <v>2513</v>
      </c>
      <c r="F2514" s="117" t="s">
        <v>923</v>
      </c>
      <c r="G2514" s="117" t="s">
        <v>591</v>
      </c>
      <c r="H2514" s="117" t="s">
        <v>1016</v>
      </c>
      <c r="I2514" s="117" t="s">
        <v>398</v>
      </c>
      <c r="J2514" s="117" t="s">
        <v>398</v>
      </c>
      <c r="K2514" s="117" t="s">
        <v>398</v>
      </c>
      <c r="L2514" s="117" t="s">
        <v>398</v>
      </c>
      <c r="M2514" s="117" t="s">
        <v>398</v>
      </c>
      <c r="N2514" s="117" t="s">
        <v>398</v>
      </c>
      <c r="O2514" s="125" t="s">
        <v>579</v>
      </c>
      <c r="P2514" s="117">
        <v>1</v>
      </c>
      <c r="Q2514" s="117" t="s">
        <v>398</v>
      </c>
      <c r="R2514" s="117" t="s">
        <v>398</v>
      </c>
      <c r="S2514" s="117" t="s">
        <v>398</v>
      </c>
      <c r="T2514" s="117" t="s">
        <v>398</v>
      </c>
      <c r="U2514" s="117" t="s">
        <v>398</v>
      </c>
      <c r="V2514" s="117" t="s">
        <v>398</v>
      </c>
      <c r="W2514" s="123">
        <v>55</v>
      </c>
      <c r="X2514" s="123" t="s">
        <v>906</v>
      </c>
      <c r="Y2514" s="120">
        <v>43559</v>
      </c>
      <c r="Z2514" s="121">
        <v>0.375</v>
      </c>
      <c r="AA2514" s="123" t="s">
        <v>661</v>
      </c>
      <c r="AB2514" s="117" t="s">
        <v>582</v>
      </c>
      <c r="AC2514" s="119" t="s">
        <v>398</v>
      </c>
      <c r="AD2514" s="119" t="s">
        <v>398</v>
      </c>
    </row>
    <row r="2515" spans="1:30">
      <c r="A2515" s="117">
        <v>2514</v>
      </c>
      <c r="B2515" s="123" t="s">
        <v>467</v>
      </c>
      <c r="C2515" s="117" t="s">
        <v>5</v>
      </c>
      <c r="D2515" s="117" t="s">
        <v>595</v>
      </c>
      <c r="E2515" s="117">
        <v>2514</v>
      </c>
      <c r="F2515" s="117" t="s">
        <v>923</v>
      </c>
      <c r="G2515" s="117" t="s">
        <v>591</v>
      </c>
      <c r="H2515" s="117" t="s">
        <v>1016</v>
      </c>
      <c r="I2515" s="117" t="s">
        <v>398</v>
      </c>
      <c r="J2515" s="117" t="s">
        <v>398</v>
      </c>
      <c r="K2515" s="117" t="s">
        <v>398</v>
      </c>
      <c r="L2515" s="117" t="s">
        <v>398</v>
      </c>
      <c r="M2515" s="117" t="s">
        <v>398</v>
      </c>
      <c r="N2515" s="117" t="s">
        <v>398</v>
      </c>
      <c r="O2515" s="125" t="s">
        <v>579</v>
      </c>
      <c r="P2515" s="117">
        <v>1</v>
      </c>
      <c r="Q2515" s="117" t="s">
        <v>398</v>
      </c>
      <c r="R2515" s="117" t="s">
        <v>398</v>
      </c>
      <c r="S2515" s="117" t="s">
        <v>398</v>
      </c>
      <c r="T2515" s="117" t="s">
        <v>398</v>
      </c>
      <c r="U2515" s="117" t="s">
        <v>398</v>
      </c>
      <c r="V2515" s="117" t="s">
        <v>398</v>
      </c>
      <c r="W2515" s="123">
        <v>55</v>
      </c>
      <c r="X2515" s="123" t="s">
        <v>906</v>
      </c>
      <c r="Y2515" s="120">
        <v>43559</v>
      </c>
      <c r="Z2515" s="121">
        <v>0.375</v>
      </c>
      <c r="AA2515" s="123" t="s">
        <v>661</v>
      </c>
      <c r="AB2515" s="117" t="s">
        <v>582</v>
      </c>
      <c r="AC2515" s="119" t="s">
        <v>398</v>
      </c>
      <c r="AD2515" s="119" t="s">
        <v>398</v>
      </c>
    </row>
    <row r="2516" spans="1:30">
      <c r="A2516" s="117">
        <v>2515</v>
      </c>
      <c r="B2516" s="123" t="s">
        <v>467</v>
      </c>
      <c r="C2516" s="117" t="s">
        <v>5</v>
      </c>
      <c r="D2516" s="117" t="s">
        <v>595</v>
      </c>
      <c r="E2516" s="117">
        <v>2515</v>
      </c>
      <c r="F2516" s="117" t="s">
        <v>923</v>
      </c>
      <c r="G2516" s="117" t="s">
        <v>591</v>
      </c>
      <c r="H2516" s="117" t="s">
        <v>1016</v>
      </c>
      <c r="I2516" s="117" t="s">
        <v>398</v>
      </c>
      <c r="J2516" s="117" t="s">
        <v>398</v>
      </c>
      <c r="K2516" s="117" t="s">
        <v>398</v>
      </c>
      <c r="L2516" s="117" t="s">
        <v>398</v>
      </c>
      <c r="M2516" s="117" t="s">
        <v>398</v>
      </c>
      <c r="N2516" s="117" t="s">
        <v>398</v>
      </c>
      <c r="O2516" s="125" t="s">
        <v>579</v>
      </c>
      <c r="P2516" s="117">
        <v>1</v>
      </c>
      <c r="Q2516" s="117" t="s">
        <v>398</v>
      </c>
      <c r="R2516" s="117" t="s">
        <v>398</v>
      </c>
      <c r="S2516" s="117" t="s">
        <v>398</v>
      </c>
      <c r="T2516" s="117" t="s">
        <v>398</v>
      </c>
      <c r="U2516" s="117" t="s">
        <v>398</v>
      </c>
      <c r="V2516" s="117" t="s">
        <v>398</v>
      </c>
      <c r="W2516" s="123">
        <v>55</v>
      </c>
      <c r="X2516" s="123" t="s">
        <v>906</v>
      </c>
      <c r="Y2516" s="120">
        <v>43559</v>
      </c>
      <c r="Z2516" s="121">
        <v>0.375</v>
      </c>
      <c r="AA2516" s="123" t="s">
        <v>661</v>
      </c>
      <c r="AB2516" s="117" t="s">
        <v>582</v>
      </c>
      <c r="AC2516" s="119" t="s">
        <v>398</v>
      </c>
      <c r="AD2516" s="119" t="s">
        <v>398</v>
      </c>
    </row>
    <row r="2517" spans="1:30">
      <c r="A2517" s="117">
        <v>2516</v>
      </c>
      <c r="B2517" s="123" t="s">
        <v>467</v>
      </c>
      <c r="C2517" s="117" t="s">
        <v>5</v>
      </c>
      <c r="D2517" s="117" t="s">
        <v>595</v>
      </c>
      <c r="E2517" s="117">
        <v>2516</v>
      </c>
      <c r="F2517" s="117" t="s">
        <v>923</v>
      </c>
      <c r="G2517" s="117" t="s">
        <v>591</v>
      </c>
      <c r="H2517" s="117" t="s">
        <v>1016</v>
      </c>
      <c r="I2517" s="117" t="s">
        <v>398</v>
      </c>
      <c r="J2517" s="117" t="s">
        <v>398</v>
      </c>
      <c r="K2517" s="117" t="s">
        <v>398</v>
      </c>
      <c r="L2517" s="117" t="s">
        <v>398</v>
      </c>
      <c r="M2517" s="117" t="s">
        <v>398</v>
      </c>
      <c r="N2517" s="117" t="s">
        <v>398</v>
      </c>
      <c r="O2517" s="125" t="s">
        <v>579</v>
      </c>
      <c r="P2517" s="117">
        <v>1</v>
      </c>
      <c r="Q2517" s="117" t="s">
        <v>398</v>
      </c>
      <c r="R2517" s="117" t="s">
        <v>398</v>
      </c>
      <c r="S2517" s="117" t="s">
        <v>398</v>
      </c>
      <c r="T2517" s="117" t="s">
        <v>398</v>
      </c>
      <c r="U2517" s="117" t="s">
        <v>398</v>
      </c>
      <c r="V2517" s="117" t="s">
        <v>398</v>
      </c>
      <c r="W2517" s="123">
        <v>55</v>
      </c>
      <c r="X2517" s="123" t="s">
        <v>906</v>
      </c>
      <c r="Y2517" s="120">
        <v>43559</v>
      </c>
      <c r="Z2517" s="121">
        <v>0.375</v>
      </c>
      <c r="AA2517" s="123" t="s">
        <v>661</v>
      </c>
      <c r="AB2517" s="117" t="s">
        <v>582</v>
      </c>
      <c r="AC2517" s="119" t="s">
        <v>398</v>
      </c>
      <c r="AD2517" s="119" t="s">
        <v>398</v>
      </c>
    </row>
    <row r="2518" spans="1:30">
      <c r="A2518" s="117">
        <v>2517</v>
      </c>
      <c r="B2518" s="123" t="s">
        <v>467</v>
      </c>
      <c r="C2518" s="117" t="s">
        <v>5</v>
      </c>
      <c r="D2518" s="117" t="s">
        <v>595</v>
      </c>
      <c r="E2518" s="117">
        <v>2517</v>
      </c>
      <c r="F2518" s="117" t="s">
        <v>923</v>
      </c>
      <c r="G2518" s="117" t="s">
        <v>591</v>
      </c>
      <c r="H2518" s="117" t="s">
        <v>1016</v>
      </c>
      <c r="I2518" s="117" t="s">
        <v>398</v>
      </c>
      <c r="J2518" s="117" t="s">
        <v>398</v>
      </c>
      <c r="K2518" s="117" t="s">
        <v>398</v>
      </c>
      <c r="L2518" s="117" t="s">
        <v>398</v>
      </c>
      <c r="M2518" s="117" t="s">
        <v>398</v>
      </c>
      <c r="N2518" s="117" t="s">
        <v>398</v>
      </c>
      <c r="O2518" s="125" t="s">
        <v>579</v>
      </c>
      <c r="P2518" s="117">
        <v>1</v>
      </c>
      <c r="Q2518" s="117" t="s">
        <v>398</v>
      </c>
      <c r="R2518" s="117" t="s">
        <v>398</v>
      </c>
      <c r="S2518" s="117" t="s">
        <v>398</v>
      </c>
      <c r="T2518" s="117" t="s">
        <v>398</v>
      </c>
      <c r="U2518" s="117" t="s">
        <v>398</v>
      </c>
      <c r="V2518" s="117" t="s">
        <v>398</v>
      </c>
      <c r="W2518" s="123">
        <v>55</v>
      </c>
      <c r="X2518" s="123" t="s">
        <v>906</v>
      </c>
      <c r="Y2518" s="120">
        <v>43559</v>
      </c>
      <c r="Z2518" s="121">
        <v>0.375</v>
      </c>
      <c r="AA2518" s="123" t="s">
        <v>661</v>
      </c>
      <c r="AB2518" s="117" t="s">
        <v>582</v>
      </c>
      <c r="AC2518" s="119" t="s">
        <v>398</v>
      </c>
      <c r="AD2518" s="119" t="s">
        <v>398</v>
      </c>
    </row>
    <row r="2519" spans="1:30">
      <c r="A2519" s="117">
        <v>2518</v>
      </c>
      <c r="B2519" s="123" t="s">
        <v>467</v>
      </c>
      <c r="C2519" s="117" t="s">
        <v>5</v>
      </c>
      <c r="D2519" s="117" t="s">
        <v>595</v>
      </c>
      <c r="E2519" s="117">
        <v>2518</v>
      </c>
      <c r="F2519" s="117" t="s">
        <v>923</v>
      </c>
      <c r="G2519" s="117" t="s">
        <v>591</v>
      </c>
      <c r="H2519" s="117" t="s">
        <v>1016</v>
      </c>
      <c r="I2519" s="117" t="s">
        <v>398</v>
      </c>
      <c r="J2519" s="117" t="s">
        <v>398</v>
      </c>
      <c r="K2519" s="117" t="s">
        <v>398</v>
      </c>
      <c r="L2519" s="117" t="s">
        <v>398</v>
      </c>
      <c r="M2519" s="117" t="s">
        <v>398</v>
      </c>
      <c r="N2519" s="117" t="s">
        <v>398</v>
      </c>
      <c r="O2519" s="125" t="s">
        <v>579</v>
      </c>
      <c r="P2519" s="117">
        <v>1</v>
      </c>
      <c r="Q2519" s="117" t="s">
        <v>398</v>
      </c>
      <c r="R2519" s="117" t="s">
        <v>398</v>
      </c>
      <c r="S2519" s="117" t="s">
        <v>398</v>
      </c>
      <c r="T2519" s="117" t="s">
        <v>398</v>
      </c>
      <c r="U2519" s="117" t="s">
        <v>398</v>
      </c>
      <c r="V2519" s="117" t="s">
        <v>398</v>
      </c>
      <c r="W2519" s="123">
        <v>55</v>
      </c>
      <c r="X2519" s="123" t="s">
        <v>906</v>
      </c>
      <c r="Y2519" s="120">
        <v>43559</v>
      </c>
      <c r="Z2519" s="121">
        <v>0.375</v>
      </c>
      <c r="AA2519" s="123" t="s">
        <v>661</v>
      </c>
      <c r="AB2519" s="117" t="s">
        <v>582</v>
      </c>
      <c r="AC2519" s="119" t="s">
        <v>398</v>
      </c>
      <c r="AD2519" s="119" t="s">
        <v>398</v>
      </c>
    </row>
    <row r="2520" spans="1:30">
      <c r="A2520" s="117">
        <v>2519</v>
      </c>
      <c r="B2520" s="123" t="s">
        <v>467</v>
      </c>
      <c r="C2520" s="117" t="s">
        <v>5</v>
      </c>
      <c r="D2520" s="117" t="s">
        <v>595</v>
      </c>
      <c r="E2520" s="117">
        <v>2519</v>
      </c>
      <c r="F2520" s="117" t="s">
        <v>923</v>
      </c>
      <c r="G2520" s="117" t="s">
        <v>591</v>
      </c>
      <c r="H2520" s="117" t="s">
        <v>1016</v>
      </c>
      <c r="I2520" s="117" t="s">
        <v>398</v>
      </c>
      <c r="J2520" s="117" t="s">
        <v>398</v>
      </c>
      <c r="K2520" s="117" t="s">
        <v>398</v>
      </c>
      <c r="L2520" s="117" t="s">
        <v>398</v>
      </c>
      <c r="M2520" s="117" t="s">
        <v>398</v>
      </c>
      <c r="N2520" s="117" t="s">
        <v>398</v>
      </c>
      <c r="O2520" s="125" t="s">
        <v>579</v>
      </c>
      <c r="P2520" s="117">
        <v>1</v>
      </c>
      <c r="Q2520" s="117" t="s">
        <v>398</v>
      </c>
      <c r="R2520" s="117" t="s">
        <v>398</v>
      </c>
      <c r="S2520" s="117" t="s">
        <v>398</v>
      </c>
      <c r="T2520" s="117" t="s">
        <v>398</v>
      </c>
      <c r="U2520" s="117" t="s">
        <v>398</v>
      </c>
      <c r="V2520" s="117" t="s">
        <v>398</v>
      </c>
      <c r="W2520" s="123">
        <v>55</v>
      </c>
      <c r="X2520" s="123" t="s">
        <v>906</v>
      </c>
      <c r="Y2520" s="120">
        <v>43559</v>
      </c>
      <c r="Z2520" s="121">
        <v>0.375</v>
      </c>
      <c r="AA2520" s="123" t="s">
        <v>661</v>
      </c>
      <c r="AB2520" s="117" t="s">
        <v>582</v>
      </c>
      <c r="AC2520" s="119" t="s">
        <v>398</v>
      </c>
      <c r="AD2520" s="119" t="s">
        <v>398</v>
      </c>
    </row>
    <row r="2521" spans="1:30">
      <c r="A2521" s="117">
        <v>2520</v>
      </c>
      <c r="B2521" s="123" t="s">
        <v>467</v>
      </c>
      <c r="C2521" s="117" t="s">
        <v>5</v>
      </c>
      <c r="D2521" s="117" t="s">
        <v>595</v>
      </c>
      <c r="E2521" s="117">
        <v>2520</v>
      </c>
      <c r="F2521" s="117" t="s">
        <v>923</v>
      </c>
      <c r="G2521" s="117" t="s">
        <v>591</v>
      </c>
      <c r="H2521" s="117" t="s">
        <v>1016</v>
      </c>
      <c r="I2521" s="117" t="s">
        <v>398</v>
      </c>
      <c r="J2521" s="117" t="s">
        <v>398</v>
      </c>
      <c r="K2521" s="117" t="s">
        <v>398</v>
      </c>
      <c r="L2521" s="117" t="s">
        <v>398</v>
      </c>
      <c r="M2521" s="117" t="s">
        <v>398</v>
      </c>
      <c r="N2521" s="117" t="s">
        <v>398</v>
      </c>
      <c r="O2521" s="125" t="s">
        <v>579</v>
      </c>
      <c r="P2521" s="117">
        <v>1</v>
      </c>
      <c r="Q2521" s="117" t="s">
        <v>398</v>
      </c>
      <c r="R2521" s="117" t="s">
        <v>398</v>
      </c>
      <c r="S2521" s="117" t="s">
        <v>398</v>
      </c>
      <c r="T2521" s="117" t="s">
        <v>398</v>
      </c>
      <c r="U2521" s="117" t="s">
        <v>398</v>
      </c>
      <c r="V2521" s="117" t="s">
        <v>398</v>
      </c>
      <c r="W2521" s="123">
        <v>55</v>
      </c>
      <c r="X2521" s="123" t="s">
        <v>906</v>
      </c>
      <c r="Y2521" s="120">
        <v>43559</v>
      </c>
      <c r="Z2521" s="121">
        <v>0.375</v>
      </c>
      <c r="AA2521" s="123" t="s">
        <v>661</v>
      </c>
      <c r="AB2521" s="117" t="s">
        <v>582</v>
      </c>
      <c r="AC2521" s="119" t="s">
        <v>398</v>
      </c>
      <c r="AD2521" s="119" t="s">
        <v>398</v>
      </c>
    </row>
    <row r="2522" spans="1:30">
      <c r="A2522" s="117">
        <v>2521</v>
      </c>
      <c r="B2522" s="123" t="s">
        <v>467</v>
      </c>
      <c r="C2522" s="117" t="s">
        <v>5</v>
      </c>
      <c r="D2522" s="117" t="s">
        <v>595</v>
      </c>
      <c r="E2522" s="117">
        <v>2521</v>
      </c>
      <c r="F2522" s="117" t="s">
        <v>923</v>
      </c>
      <c r="G2522" s="117" t="s">
        <v>591</v>
      </c>
      <c r="H2522" s="117" t="s">
        <v>1016</v>
      </c>
      <c r="I2522" s="117" t="s">
        <v>398</v>
      </c>
      <c r="J2522" s="117" t="s">
        <v>398</v>
      </c>
      <c r="K2522" s="117" t="s">
        <v>398</v>
      </c>
      <c r="L2522" s="117" t="s">
        <v>398</v>
      </c>
      <c r="M2522" s="117" t="s">
        <v>398</v>
      </c>
      <c r="N2522" s="117" t="s">
        <v>398</v>
      </c>
      <c r="O2522" s="125" t="s">
        <v>579</v>
      </c>
      <c r="P2522" s="117">
        <v>1</v>
      </c>
      <c r="Q2522" s="117" t="s">
        <v>398</v>
      </c>
      <c r="R2522" s="117" t="s">
        <v>398</v>
      </c>
      <c r="S2522" s="117" t="s">
        <v>398</v>
      </c>
      <c r="T2522" s="117" t="s">
        <v>398</v>
      </c>
      <c r="U2522" s="117" t="s">
        <v>398</v>
      </c>
      <c r="V2522" s="117" t="s">
        <v>398</v>
      </c>
      <c r="W2522" s="123">
        <v>55</v>
      </c>
      <c r="X2522" s="123" t="s">
        <v>906</v>
      </c>
      <c r="Y2522" s="120">
        <v>43559</v>
      </c>
      <c r="Z2522" s="121">
        <v>0.375</v>
      </c>
      <c r="AA2522" s="123" t="s">
        <v>661</v>
      </c>
      <c r="AB2522" s="117" t="s">
        <v>582</v>
      </c>
      <c r="AC2522" s="119" t="s">
        <v>398</v>
      </c>
      <c r="AD2522" s="119" t="s">
        <v>398</v>
      </c>
    </row>
    <row r="2523" spans="1:30">
      <c r="A2523" s="117">
        <v>2522</v>
      </c>
      <c r="B2523" s="123" t="s">
        <v>467</v>
      </c>
      <c r="C2523" s="117" t="s">
        <v>5</v>
      </c>
      <c r="D2523" s="117" t="s">
        <v>595</v>
      </c>
      <c r="E2523" s="117">
        <v>2522</v>
      </c>
      <c r="F2523" s="117" t="s">
        <v>923</v>
      </c>
      <c r="G2523" s="117" t="s">
        <v>591</v>
      </c>
      <c r="H2523" s="117" t="s">
        <v>1016</v>
      </c>
      <c r="I2523" s="117" t="s">
        <v>398</v>
      </c>
      <c r="J2523" s="117" t="s">
        <v>398</v>
      </c>
      <c r="K2523" s="117" t="s">
        <v>398</v>
      </c>
      <c r="L2523" s="117" t="s">
        <v>398</v>
      </c>
      <c r="M2523" s="117" t="s">
        <v>398</v>
      </c>
      <c r="N2523" s="117" t="s">
        <v>398</v>
      </c>
      <c r="O2523" s="125" t="s">
        <v>579</v>
      </c>
      <c r="P2523" s="117">
        <v>1</v>
      </c>
      <c r="Q2523" s="117" t="s">
        <v>398</v>
      </c>
      <c r="R2523" s="117" t="s">
        <v>398</v>
      </c>
      <c r="S2523" s="117" t="s">
        <v>398</v>
      </c>
      <c r="T2523" s="117" t="s">
        <v>398</v>
      </c>
      <c r="U2523" s="117" t="s">
        <v>398</v>
      </c>
      <c r="V2523" s="117" t="s">
        <v>398</v>
      </c>
      <c r="W2523" s="123">
        <v>55</v>
      </c>
      <c r="X2523" s="123" t="s">
        <v>906</v>
      </c>
      <c r="Y2523" s="120">
        <v>43559</v>
      </c>
      <c r="Z2523" s="121">
        <v>0.375</v>
      </c>
      <c r="AA2523" s="123" t="s">
        <v>661</v>
      </c>
      <c r="AB2523" s="117" t="s">
        <v>582</v>
      </c>
      <c r="AC2523" s="119" t="s">
        <v>398</v>
      </c>
      <c r="AD2523" s="119" t="s">
        <v>398</v>
      </c>
    </row>
    <row r="2524" spans="1:30">
      <c r="A2524" s="117">
        <v>2523</v>
      </c>
      <c r="B2524" s="123" t="s">
        <v>467</v>
      </c>
      <c r="C2524" s="117" t="s">
        <v>5</v>
      </c>
      <c r="D2524" s="117" t="s">
        <v>595</v>
      </c>
      <c r="E2524" s="117">
        <v>2523</v>
      </c>
      <c r="F2524" s="117" t="s">
        <v>923</v>
      </c>
      <c r="G2524" s="117" t="s">
        <v>591</v>
      </c>
      <c r="H2524" s="117" t="s">
        <v>1016</v>
      </c>
      <c r="I2524" s="117" t="s">
        <v>398</v>
      </c>
      <c r="J2524" s="117" t="s">
        <v>398</v>
      </c>
      <c r="K2524" s="117" t="s">
        <v>398</v>
      </c>
      <c r="L2524" s="117" t="s">
        <v>398</v>
      </c>
      <c r="M2524" s="117" t="s">
        <v>398</v>
      </c>
      <c r="N2524" s="117" t="s">
        <v>398</v>
      </c>
      <c r="O2524" s="125" t="s">
        <v>579</v>
      </c>
      <c r="P2524" s="117">
        <v>1</v>
      </c>
      <c r="Q2524" s="117" t="s">
        <v>398</v>
      </c>
      <c r="R2524" s="117" t="s">
        <v>398</v>
      </c>
      <c r="S2524" s="117" t="s">
        <v>398</v>
      </c>
      <c r="T2524" s="117" t="s">
        <v>398</v>
      </c>
      <c r="U2524" s="117" t="s">
        <v>398</v>
      </c>
      <c r="V2524" s="117" t="s">
        <v>398</v>
      </c>
      <c r="W2524" s="123">
        <v>55</v>
      </c>
      <c r="X2524" s="123" t="s">
        <v>906</v>
      </c>
      <c r="Y2524" s="120">
        <v>43559</v>
      </c>
      <c r="Z2524" s="121">
        <v>0.375</v>
      </c>
      <c r="AA2524" s="123" t="s">
        <v>661</v>
      </c>
      <c r="AB2524" s="117" t="s">
        <v>582</v>
      </c>
      <c r="AC2524" s="119" t="s">
        <v>398</v>
      </c>
      <c r="AD2524" s="119" t="s">
        <v>398</v>
      </c>
    </row>
    <row r="2525" spans="1:30">
      <c r="A2525" s="117">
        <v>2524</v>
      </c>
      <c r="B2525" s="123" t="s">
        <v>467</v>
      </c>
      <c r="C2525" s="117" t="s">
        <v>5</v>
      </c>
      <c r="D2525" s="117" t="s">
        <v>595</v>
      </c>
      <c r="E2525" s="117">
        <v>2524</v>
      </c>
      <c r="F2525" s="117" t="s">
        <v>923</v>
      </c>
      <c r="G2525" s="117" t="s">
        <v>591</v>
      </c>
      <c r="H2525" s="117" t="s">
        <v>1016</v>
      </c>
      <c r="I2525" s="117" t="s">
        <v>398</v>
      </c>
      <c r="J2525" s="117" t="s">
        <v>398</v>
      </c>
      <c r="K2525" s="117" t="s">
        <v>398</v>
      </c>
      <c r="L2525" s="117" t="s">
        <v>398</v>
      </c>
      <c r="M2525" s="117" t="s">
        <v>398</v>
      </c>
      <c r="N2525" s="117" t="s">
        <v>398</v>
      </c>
      <c r="O2525" s="125" t="s">
        <v>579</v>
      </c>
      <c r="P2525" s="117">
        <v>1</v>
      </c>
      <c r="Q2525" s="117" t="s">
        <v>398</v>
      </c>
      <c r="R2525" s="117" t="s">
        <v>398</v>
      </c>
      <c r="S2525" s="117" t="s">
        <v>398</v>
      </c>
      <c r="T2525" s="117" t="s">
        <v>398</v>
      </c>
      <c r="U2525" s="117" t="s">
        <v>398</v>
      </c>
      <c r="V2525" s="117" t="s">
        <v>398</v>
      </c>
      <c r="W2525" s="123">
        <v>55</v>
      </c>
      <c r="X2525" s="123" t="s">
        <v>906</v>
      </c>
      <c r="Y2525" s="120">
        <v>43559</v>
      </c>
      <c r="Z2525" s="121">
        <v>0.375</v>
      </c>
      <c r="AA2525" s="123" t="s">
        <v>661</v>
      </c>
      <c r="AB2525" s="117" t="s">
        <v>582</v>
      </c>
      <c r="AC2525" s="119" t="s">
        <v>398</v>
      </c>
      <c r="AD2525" s="119" t="s">
        <v>398</v>
      </c>
    </row>
    <row r="2526" spans="1:30">
      <c r="A2526" s="117">
        <v>2525</v>
      </c>
      <c r="B2526" s="123" t="s">
        <v>467</v>
      </c>
      <c r="C2526" s="117" t="s">
        <v>5</v>
      </c>
      <c r="D2526" s="117" t="s">
        <v>595</v>
      </c>
      <c r="E2526" s="117">
        <v>2525</v>
      </c>
      <c r="F2526" s="117" t="s">
        <v>923</v>
      </c>
      <c r="G2526" s="117" t="s">
        <v>591</v>
      </c>
      <c r="H2526" s="117" t="s">
        <v>1016</v>
      </c>
      <c r="I2526" s="117" t="s">
        <v>398</v>
      </c>
      <c r="J2526" s="117" t="s">
        <v>398</v>
      </c>
      <c r="K2526" s="117" t="s">
        <v>398</v>
      </c>
      <c r="L2526" s="117" t="s">
        <v>398</v>
      </c>
      <c r="M2526" s="117" t="s">
        <v>398</v>
      </c>
      <c r="N2526" s="117" t="s">
        <v>398</v>
      </c>
      <c r="O2526" s="125" t="s">
        <v>579</v>
      </c>
      <c r="P2526" s="117">
        <v>1</v>
      </c>
      <c r="Q2526" s="117" t="s">
        <v>398</v>
      </c>
      <c r="R2526" s="117" t="s">
        <v>398</v>
      </c>
      <c r="S2526" s="117" t="s">
        <v>398</v>
      </c>
      <c r="T2526" s="117" t="s">
        <v>398</v>
      </c>
      <c r="U2526" s="117" t="s">
        <v>398</v>
      </c>
      <c r="V2526" s="117" t="s">
        <v>398</v>
      </c>
      <c r="W2526" s="123">
        <v>55</v>
      </c>
      <c r="X2526" s="123" t="s">
        <v>906</v>
      </c>
      <c r="Y2526" s="120">
        <v>43559</v>
      </c>
      <c r="Z2526" s="121">
        <v>0.375</v>
      </c>
      <c r="AA2526" s="123" t="s">
        <v>661</v>
      </c>
      <c r="AB2526" s="117" t="s">
        <v>582</v>
      </c>
      <c r="AC2526" s="119" t="s">
        <v>398</v>
      </c>
      <c r="AD2526" s="119" t="s">
        <v>398</v>
      </c>
    </row>
    <row r="2527" spans="1:30">
      <c r="A2527" s="117">
        <v>2526</v>
      </c>
      <c r="B2527" s="123" t="s">
        <v>467</v>
      </c>
      <c r="C2527" s="117" t="s">
        <v>5</v>
      </c>
      <c r="D2527" s="117" t="s">
        <v>595</v>
      </c>
      <c r="E2527" s="117">
        <v>2526</v>
      </c>
      <c r="F2527" s="117" t="s">
        <v>923</v>
      </c>
      <c r="G2527" s="117" t="s">
        <v>591</v>
      </c>
      <c r="H2527" s="117" t="s">
        <v>1016</v>
      </c>
      <c r="I2527" s="117" t="s">
        <v>398</v>
      </c>
      <c r="J2527" s="117" t="s">
        <v>398</v>
      </c>
      <c r="K2527" s="117" t="s">
        <v>398</v>
      </c>
      <c r="L2527" s="117" t="s">
        <v>398</v>
      </c>
      <c r="M2527" s="117" t="s">
        <v>398</v>
      </c>
      <c r="N2527" s="117" t="s">
        <v>398</v>
      </c>
      <c r="O2527" s="125" t="s">
        <v>579</v>
      </c>
      <c r="P2527" s="117">
        <v>1</v>
      </c>
      <c r="Q2527" s="117" t="s">
        <v>398</v>
      </c>
      <c r="R2527" s="117" t="s">
        <v>398</v>
      </c>
      <c r="S2527" s="117" t="s">
        <v>398</v>
      </c>
      <c r="T2527" s="117" t="s">
        <v>398</v>
      </c>
      <c r="U2527" s="117" t="s">
        <v>398</v>
      </c>
      <c r="V2527" s="117" t="s">
        <v>398</v>
      </c>
      <c r="W2527" s="123">
        <v>55</v>
      </c>
      <c r="X2527" s="123" t="s">
        <v>906</v>
      </c>
      <c r="Y2527" s="120">
        <v>43559</v>
      </c>
      <c r="Z2527" s="121">
        <v>0.375</v>
      </c>
      <c r="AA2527" s="123" t="s">
        <v>661</v>
      </c>
      <c r="AB2527" s="117" t="s">
        <v>582</v>
      </c>
      <c r="AC2527" s="119" t="s">
        <v>398</v>
      </c>
      <c r="AD2527" s="119" t="s">
        <v>398</v>
      </c>
    </row>
    <row r="2528" spans="1:30">
      <c r="A2528" s="117">
        <v>2527</v>
      </c>
      <c r="B2528" s="123" t="s">
        <v>467</v>
      </c>
      <c r="C2528" s="117" t="s">
        <v>5</v>
      </c>
      <c r="D2528" s="117" t="s">
        <v>595</v>
      </c>
      <c r="E2528" s="117">
        <v>2527</v>
      </c>
      <c r="F2528" s="117" t="s">
        <v>923</v>
      </c>
      <c r="G2528" s="117" t="s">
        <v>591</v>
      </c>
      <c r="H2528" s="117" t="s">
        <v>1016</v>
      </c>
      <c r="I2528" s="117" t="s">
        <v>398</v>
      </c>
      <c r="J2528" s="117" t="s">
        <v>398</v>
      </c>
      <c r="K2528" s="117" t="s">
        <v>398</v>
      </c>
      <c r="L2528" s="117" t="s">
        <v>398</v>
      </c>
      <c r="M2528" s="117" t="s">
        <v>398</v>
      </c>
      <c r="N2528" s="117" t="s">
        <v>398</v>
      </c>
      <c r="O2528" s="125" t="s">
        <v>579</v>
      </c>
      <c r="P2528" s="117">
        <v>1</v>
      </c>
      <c r="Q2528" s="117" t="s">
        <v>398</v>
      </c>
      <c r="R2528" s="117" t="s">
        <v>398</v>
      </c>
      <c r="S2528" s="117" t="s">
        <v>398</v>
      </c>
      <c r="T2528" s="117" t="s">
        <v>398</v>
      </c>
      <c r="U2528" s="117" t="s">
        <v>398</v>
      </c>
      <c r="V2528" s="117" t="s">
        <v>398</v>
      </c>
      <c r="W2528" s="123">
        <v>55</v>
      </c>
      <c r="X2528" s="123" t="s">
        <v>906</v>
      </c>
      <c r="Y2528" s="120">
        <v>43559</v>
      </c>
      <c r="Z2528" s="121">
        <v>0.375</v>
      </c>
      <c r="AA2528" s="123" t="s">
        <v>661</v>
      </c>
      <c r="AB2528" s="117" t="s">
        <v>582</v>
      </c>
      <c r="AC2528" s="119" t="s">
        <v>398</v>
      </c>
      <c r="AD2528" s="119" t="s">
        <v>398</v>
      </c>
    </row>
    <row r="2529" spans="1:30">
      <c r="A2529" s="117">
        <v>2528</v>
      </c>
      <c r="B2529" s="123" t="s">
        <v>467</v>
      </c>
      <c r="C2529" s="117" t="s">
        <v>5</v>
      </c>
      <c r="D2529" s="117" t="s">
        <v>595</v>
      </c>
      <c r="E2529" s="117">
        <v>2528</v>
      </c>
      <c r="F2529" s="117" t="s">
        <v>923</v>
      </c>
      <c r="G2529" s="117" t="s">
        <v>591</v>
      </c>
      <c r="H2529" s="117" t="s">
        <v>1016</v>
      </c>
      <c r="I2529" s="117" t="s">
        <v>398</v>
      </c>
      <c r="J2529" s="117" t="s">
        <v>398</v>
      </c>
      <c r="K2529" s="117" t="s">
        <v>398</v>
      </c>
      <c r="L2529" s="117" t="s">
        <v>398</v>
      </c>
      <c r="M2529" s="117" t="s">
        <v>398</v>
      </c>
      <c r="N2529" s="117" t="s">
        <v>398</v>
      </c>
      <c r="O2529" s="125" t="s">
        <v>579</v>
      </c>
      <c r="P2529" s="117">
        <v>1</v>
      </c>
      <c r="Q2529" s="117" t="s">
        <v>398</v>
      </c>
      <c r="R2529" s="117" t="s">
        <v>398</v>
      </c>
      <c r="S2529" s="117" t="s">
        <v>398</v>
      </c>
      <c r="T2529" s="117" t="s">
        <v>398</v>
      </c>
      <c r="U2529" s="117" t="s">
        <v>398</v>
      </c>
      <c r="V2529" s="117" t="s">
        <v>398</v>
      </c>
      <c r="W2529" s="123">
        <v>55</v>
      </c>
      <c r="X2529" s="123" t="s">
        <v>906</v>
      </c>
      <c r="Y2529" s="120">
        <v>43559</v>
      </c>
      <c r="Z2529" s="121">
        <v>0.375</v>
      </c>
      <c r="AA2529" s="123" t="s">
        <v>661</v>
      </c>
      <c r="AB2529" s="117" t="s">
        <v>582</v>
      </c>
      <c r="AC2529" s="119" t="s">
        <v>398</v>
      </c>
      <c r="AD2529" s="119" t="s">
        <v>398</v>
      </c>
    </row>
    <row r="2530" spans="1:30">
      <c r="A2530" s="117">
        <v>2529</v>
      </c>
      <c r="B2530" s="123" t="s">
        <v>467</v>
      </c>
      <c r="C2530" s="117" t="s">
        <v>5</v>
      </c>
      <c r="D2530" s="117" t="s">
        <v>595</v>
      </c>
      <c r="E2530" s="117">
        <v>2529</v>
      </c>
      <c r="F2530" s="117" t="s">
        <v>923</v>
      </c>
      <c r="G2530" s="117" t="s">
        <v>591</v>
      </c>
      <c r="H2530" s="117" t="s">
        <v>1016</v>
      </c>
      <c r="I2530" s="117" t="s">
        <v>398</v>
      </c>
      <c r="J2530" s="117" t="s">
        <v>398</v>
      </c>
      <c r="K2530" s="117" t="s">
        <v>398</v>
      </c>
      <c r="L2530" s="117" t="s">
        <v>398</v>
      </c>
      <c r="M2530" s="117" t="s">
        <v>398</v>
      </c>
      <c r="N2530" s="117" t="s">
        <v>398</v>
      </c>
      <c r="O2530" s="125" t="s">
        <v>579</v>
      </c>
      <c r="P2530" s="117">
        <v>1</v>
      </c>
      <c r="Q2530" s="117" t="s">
        <v>398</v>
      </c>
      <c r="R2530" s="117" t="s">
        <v>398</v>
      </c>
      <c r="S2530" s="117" t="s">
        <v>398</v>
      </c>
      <c r="T2530" s="117" t="s">
        <v>398</v>
      </c>
      <c r="U2530" s="117" t="s">
        <v>398</v>
      </c>
      <c r="V2530" s="117" t="s">
        <v>398</v>
      </c>
      <c r="W2530" s="123">
        <v>55</v>
      </c>
      <c r="X2530" s="123" t="s">
        <v>906</v>
      </c>
      <c r="Y2530" s="120">
        <v>43559</v>
      </c>
      <c r="Z2530" s="121">
        <v>0.375</v>
      </c>
      <c r="AA2530" s="123" t="s">
        <v>661</v>
      </c>
      <c r="AB2530" s="117" t="s">
        <v>582</v>
      </c>
      <c r="AC2530" s="119" t="s">
        <v>398</v>
      </c>
      <c r="AD2530" s="119" t="s">
        <v>398</v>
      </c>
    </row>
    <row r="2531" spans="1:30">
      <c r="A2531" s="117">
        <v>2530</v>
      </c>
      <c r="B2531" s="123" t="s">
        <v>467</v>
      </c>
      <c r="C2531" s="117" t="s">
        <v>5</v>
      </c>
      <c r="D2531" s="117" t="s">
        <v>595</v>
      </c>
      <c r="E2531" s="117">
        <v>2530</v>
      </c>
      <c r="F2531" s="117" t="s">
        <v>923</v>
      </c>
      <c r="G2531" s="117" t="s">
        <v>591</v>
      </c>
      <c r="H2531" s="117" t="s">
        <v>1016</v>
      </c>
      <c r="I2531" s="117" t="s">
        <v>398</v>
      </c>
      <c r="J2531" s="117" t="s">
        <v>398</v>
      </c>
      <c r="K2531" s="117" t="s">
        <v>398</v>
      </c>
      <c r="L2531" s="117" t="s">
        <v>398</v>
      </c>
      <c r="M2531" s="117" t="s">
        <v>398</v>
      </c>
      <c r="N2531" s="117" t="s">
        <v>398</v>
      </c>
      <c r="O2531" s="125" t="s">
        <v>579</v>
      </c>
      <c r="P2531" s="117">
        <v>1</v>
      </c>
      <c r="Q2531" s="117" t="s">
        <v>398</v>
      </c>
      <c r="R2531" s="117" t="s">
        <v>398</v>
      </c>
      <c r="S2531" s="117" t="s">
        <v>398</v>
      </c>
      <c r="T2531" s="117" t="s">
        <v>398</v>
      </c>
      <c r="U2531" s="117" t="s">
        <v>398</v>
      </c>
      <c r="V2531" s="117" t="s">
        <v>398</v>
      </c>
      <c r="W2531" s="123">
        <v>55</v>
      </c>
      <c r="X2531" s="123" t="s">
        <v>906</v>
      </c>
      <c r="Y2531" s="120">
        <v>43559</v>
      </c>
      <c r="Z2531" s="121">
        <v>0.375</v>
      </c>
      <c r="AA2531" s="123" t="s">
        <v>661</v>
      </c>
      <c r="AB2531" s="117" t="s">
        <v>582</v>
      </c>
      <c r="AC2531" s="119" t="s">
        <v>398</v>
      </c>
      <c r="AD2531" s="119" t="s">
        <v>398</v>
      </c>
    </row>
    <row r="2532" spans="1:30">
      <c r="A2532" s="117">
        <v>2531</v>
      </c>
      <c r="B2532" s="123" t="s">
        <v>467</v>
      </c>
      <c r="C2532" s="117" t="s">
        <v>5</v>
      </c>
      <c r="D2532" s="117" t="s">
        <v>595</v>
      </c>
      <c r="E2532" s="117">
        <v>2531</v>
      </c>
      <c r="F2532" s="117" t="s">
        <v>923</v>
      </c>
      <c r="G2532" s="117" t="s">
        <v>591</v>
      </c>
      <c r="H2532" s="117" t="s">
        <v>1016</v>
      </c>
      <c r="I2532" s="117" t="s">
        <v>398</v>
      </c>
      <c r="J2532" s="117" t="s">
        <v>398</v>
      </c>
      <c r="K2532" s="117" t="s">
        <v>398</v>
      </c>
      <c r="L2532" s="117" t="s">
        <v>398</v>
      </c>
      <c r="M2532" s="117" t="s">
        <v>398</v>
      </c>
      <c r="N2532" s="117" t="s">
        <v>398</v>
      </c>
      <c r="O2532" s="125" t="s">
        <v>579</v>
      </c>
      <c r="P2532" s="117">
        <v>1</v>
      </c>
      <c r="Q2532" s="117" t="s">
        <v>398</v>
      </c>
      <c r="R2532" s="117" t="s">
        <v>398</v>
      </c>
      <c r="S2532" s="117" t="s">
        <v>398</v>
      </c>
      <c r="T2532" s="117" t="s">
        <v>398</v>
      </c>
      <c r="U2532" s="117" t="s">
        <v>398</v>
      </c>
      <c r="V2532" s="117" t="s">
        <v>398</v>
      </c>
      <c r="W2532" s="123">
        <v>55</v>
      </c>
      <c r="X2532" s="123" t="s">
        <v>906</v>
      </c>
      <c r="Y2532" s="120">
        <v>43559</v>
      </c>
      <c r="Z2532" s="121">
        <v>0.375</v>
      </c>
      <c r="AA2532" s="123" t="s">
        <v>661</v>
      </c>
      <c r="AB2532" s="117" t="s">
        <v>582</v>
      </c>
      <c r="AC2532" s="119" t="s">
        <v>398</v>
      </c>
      <c r="AD2532" s="119" t="s">
        <v>398</v>
      </c>
    </row>
    <row r="2533" spans="1:30">
      <c r="A2533" s="117">
        <v>2532</v>
      </c>
      <c r="B2533" s="123" t="s">
        <v>467</v>
      </c>
      <c r="C2533" s="117" t="s">
        <v>5</v>
      </c>
      <c r="D2533" s="117" t="s">
        <v>595</v>
      </c>
      <c r="E2533" s="117">
        <v>2532</v>
      </c>
      <c r="F2533" s="117" t="s">
        <v>923</v>
      </c>
      <c r="G2533" s="117" t="s">
        <v>591</v>
      </c>
      <c r="H2533" s="117" t="s">
        <v>1016</v>
      </c>
      <c r="I2533" s="117" t="s">
        <v>398</v>
      </c>
      <c r="J2533" s="117" t="s">
        <v>398</v>
      </c>
      <c r="K2533" s="117" t="s">
        <v>398</v>
      </c>
      <c r="L2533" s="117" t="s">
        <v>398</v>
      </c>
      <c r="M2533" s="117" t="s">
        <v>398</v>
      </c>
      <c r="N2533" s="117" t="s">
        <v>398</v>
      </c>
      <c r="O2533" s="125" t="s">
        <v>579</v>
      </c>
      <c r="P2533" s="117">
        <v>1</v>
      </c>
      <c r="Q2533" s="117" t="s">
        <v>398</v>
      </c>
      <c r="R2533" s="117" t="s">
        <v>398</v>
      </c>
      <c r="S2533" s="117" t="s">
        <v>398</v>
      </c>
      <c r="T2533" s="117" t="s">
        <v>398</v>
      </c>
      <c r="U2533" s="117" t="s">
        <v>398</v>
      </c>
      <c r="V2533" s="117" t="s">
        <v>398</v>
      </c>
      <c r="W2533" s="123">
        <v>55</v>
      </c>
      <c r="X2533" s="123" t="s">
        <v>906</v>
      </c>
      <c r="Y2533" s="120">
        <v>43559</v>
      </c>
      <c r="Z2533" s="121">
        <v>0.375</v>
      </c>
      <c r="AA2533" s="123" t="s">
        <v>661</v>
      </c>
      <c r="AB2533" s="117" t="s">
        <v>582</v>
      </c>
      <c r="AC2533" s="119" t="s">
        <v>398</v>
      </c>
      <c r="AD2533" s="119" t="s">
        <v>398</v>
      </c>
    </row>
    <row r="2534" spans="1:30">
      <c r="A2534" s="117">
        <v>2533</v>
      </c>
      <c r="B2534" s="123" t="s">
        <v>467</v>
      </c>
      <c r="C2534" s="117" t="s">
        <v>5</v>
      </c>
      <c r="D2534" s="117" t="s">
        <v>595</v>
      </c>
      <c r="E2534" s="117">
        <v>2533</v>
      </c>
      <c r="F2534" s="117" t="s">
        <v>923</v>
      </c>
      <c r="G2534" s="117" t="s">
        <v>591</v>
      </c>
      <c r="H2534" s="117" t="s">
        <v>1016</v>
      </c>
      <c r="I2534" s="117" t="s">
        <v>398</v>
      </c>
      <c r="J2534" s="117" t="s">
        <v>398</v>
      </c>
      <c r="K2534" s="117" t="s">
        <v>398</v>
      </c>
      <c r="L2534" s="117" t="s">
        <v>398</v>
      </c>
      <c r="M2534" s="117" t="s">
        <v>398</v>
      </c>
      <c r="N2534" s="117" t="s">
        <v>398</v>
      </c>
      <c r="O2534" s="125" t="s">
        <v>579</v>
      </c>
      <c r="P2534" s="117">
        <v>1</v>
      </c>
      <c r="Q2534" s="117" t="s">
        <v>398</v>
      </c>
      <c r="R2534" s="117" t="s">
        <v>398</v>
      </c>
      <c r="S2534" s="117" t="s">
        <v>398</v>
      </c>
      <c r="T2534" s="117" t="s">
        <v>398</v>
      </c>
      <c r="U2534" s="117" t="s">
        <v>398</v>
      </c>
      <c r="V2534" s="117" t="s">
        <v>398</v>
      </c>
      <c r="W2534" s="123">
        <v>55</v>
      </c>
      <c r="X2534" s="123" t="s">
        <v>906</v>
      </c>
      <c r="Y2534" s="120">
        <v>43559</v>
      </c>
      <c r="Z2534" s="121">
        <v>0.375</v>
      </c>
      <c r="AA2534" s="123" t="s">
        <v>661</v>
      </c>
      <c r="AB2534" s="117" t="s">
        <v>582</v>
      </c>
      <c r="AC2534" s="119" t="s">
        <v>398</v>
      </c>
      <c r="AD2534" s="119" t="s">
        <v>398</v>
      </c>
    </row>
    <row r="2535" spans="1:30">
      <c r="A2535" s="117">
        <v>2534</v>
      </c>
      <c r="B2535" s="123" t="s">
        <v>467</v>
      </c>
      <c r="C2535" s="117" t="s">
        <v>5</v>
      </c>
      <c r="D2535" s="117" t="s">
        <v>595</v>
      </c>
      <c r="E2535" s="117">
        <v>2534</v>
      </c>
      <c r="F2535" s="117" t="s">
        <v>923</v>
      </c>
      <c r="G2535" s="117" t="s">
        <v>591</v>
      </c>
      <c r="H2535" s="117" t="s">
        <v>1016</v>
      </c>
      <c r="I2535" s="117" t="s">
        <v>398</v>
      </c>
      <c r="J2535" s="117" t="s">
        <v>398</v>
      </c>
      <c r="K2535" s="117" t="s">
        <v>398</v>
      </c>
      <c r="L2535" s="117" t="s">
        <v>398</v>
      </c>
      <c r="M2535" s="117" t="s">
        <v>398</v>
      </c>
      <c r="N2535" s="117" t="s">
        <v>398</v>
      </c>
      <c r="O2535" s="125" t="s">
        <v>579</v>
      </c>
      <c r="P2535" s="117">
        <v>1</v>
      </c>
      <c r="Q2535" s="117" t="s">
        <v>398</v>
      </c>
      <c r="R2535" s="117" t="s">
        <v>398</v>
      </c>
      <c r="S2535" s="117" t="s">
        <v>398</v>
      </c>
      <c r="T2535" s="117" t="s">
        <v>398</v>
      </c>
      <c r="U2535" s="117" t="s">
        <v>398</v>
      </c>
      <c r="V2535" s="117" t="s">
        <v>398</v>
      </c>
      <c r="W2535" s="123">
        <v>55</v>
      </c>
      <c r="X2535" s="123" t="s">
        <v>906</v>
      </c>
      <c r="Y2535" s="120">
        <v>43559</v>
      </c>
      <c r="Z2535" s="121">
        <v>0.375</v>
      </c>
      <c r="AA2535" s="123" t="s">
        <v>661</v>
      </c>
      <c r="AB2535" s="117" t="s">
        <v>582</v>
      </c>
      <c r="AC2535" s="119" t="s">
        <v>398</v>
      </c>
      <c r="AD2535" s="119" t="s">
        <v>398</v>
      </c>
    </row>
    <row r="2536" spans="1:30">
      <c r="A2536" s="117">
        <v>2535</v>
      </c>
      <c r="B2536" s="123" t="s">
        <v>467</v>
      </c>
      <c r="C2536" s="117" t="s">
        <v>5</v>
      </c>
      <c r="D2536" s="117" t="s">
        <v>595</v>
      </c>
      <c r="E2536" s="117">
        <v>2535</v>
      </c>
      <c r="F2536" s="117" t="s">
        <v>923</v>
      </c>
      <c r="G2536" s="117" t="s">
        <v>591</v>
      </c>
      <c r="H2536" s="117" t="s">
        <v>1016</v>
      </c>
      <c r="I2536" s="117" t="s">
        <v>398</v>
      </c>
      <c r="J2536" s="117" t="s">
        <v>398</v>
      </c>
      <c r="K2536" s="117" t="s">
        <v>398</v>
      </c>
      <c r="L2536" s="117" t="s">
        <v>398</v>
      </c>
      <c r="M2536" s="117" t="s">
        <v>398</v>
      </c>
      <c r="N2536" s="117" t="s">
        <v>398</v>
      </c>
      <c r="O2536" s="125" t="s">
        <v>579</v>
      </c>
      <c r="P2536" s="117">
        <v>1</v>
      </c>
      <c r="Q2536" s="117" t="s">
        <v>398</v>
      </c>
      <c r="R2536" s="117" t="s">
        <v>398</v>
      </c>
      <c r="S2536" s="117" t="s">
        <v>398</v>
      </c>
      <c r="T2536" s="117" t="s">
        <v>398</v>
      </c>
      <c r="U2536" s="117" t="s">
        <v>398</v>
      </c>
      <c r="V2536" s="117" t="s">
        <v>398</v>
      </c>
      <c r="W2536" s="123">
        <v>55</v>
      </c>
      <c r="X2536" s="123" t="s">
        <v>906</v>
      </c>
      <c r="Y2536" s="120">
        <v>43559</v>
      </c>
      <c r="Z2536" s="121">
        <v>0.375</v>
      </c>
      <c r="AA2536" s="123" t="s">
        <v>661</v>
      </c>
      <c r="AB2536" s="117" t="s">
        <v>582</v>
      </c>
      <c r="AC2536" s="119" t="s">
        <v>398</v>
      </c>
      <c r="AD2536" s="119" t="s">
        <v>398</v>
      </c>
    </row>
    <row r="2537" spans="1:30">
      <c r="A2537" s="117">
        <v>2536</v>
      </c>
      <c r="B2537" s="123" t="s">
        <v>467</v>
      </c>
      <c r="C2537" s="117" t="s">
        <v>5</v>
      </c>
      <c r="D2537" s="117" t="s">
        <v>595</v>
      </c>
      <c r="E2537" s="117">
        <v>2536</v>
      </c>
      <c r="F2537" s="117" t="s">
        <v>923</v>
      </c>
      <c r="G2537" s="117" t="s">
        <v>591</v>
      </c>
      <c r="H2537" s="117" t="s">
        <v>1016</v>
      </c>
      <c r="I2537" s="117" t="s">
        <v>398</v>
      </c>
      <c r="J2537" s="117" t="s">
        <v>398</v>
      </c>
      <c r="K2537" s="117" t="s">
        <v>398</v>
      </c>
      <c r="L2537" s="117" t="s">
        <v>398</v>
      </c>
      <c r="M2537" s="117" t="s">
        <v>398</v>
      </c>
      <c r="N2537" s="117" t="s">
        <v>398</v>
      </c>
      <c r="O2537" s="125" t="s">
        <v>579</v>
      </c>
      <c r="P2537" s="117">
        <v>1</v>
      </c>
      <c r="Q2537" s="117" t="s">
        <v>398</v>
      </c>
      <c r="R2537" s="117" t="s">
        <v>398</v>
      </c>
      <c r="S2537" s="117" t="s">
        <v>398</v>
      </c>
      <c r="T2537" s="117" t="s">
        <v>398</v>
      </c>
      <c r="U2537" s="117" t="s">
        <v>398</v>
      </c>
      <c r="V2537" s="117" t="s">
        <v>398</v>
      </c>
      <c r="W2537" s="123">
        <v>55</v>
      </c>
      <c r="X2537" s="123" t="s">
        <v>906</v>
      </c>
      <c r="Y2537" s="120">
        <v>43559</v>
      </c>
      <c r="Z2537" s="121">
        <v>0.375</v>
      </c>
      <c r="AA2537" s="123" t="s">
        <v>661</v>
      </c>
      <c r="AB2537" s="117" t="s">
        <v>582</v>
      </c>
      <c r="AC2537" s="119" t="s">
        <v>398</v>
      </c>
      <c r="AD2537" s="119" t="s">
        <v>398</v>
      </c>
    </row>
    <row r="2538" spans="1:30">
      <c r="A2538" s="117">
        <v>2537</v>
      </c>
      <c r="B2538" s="123" t="s">
        <v>467</v>
      </c>
      <c r="C2538" s="117" t="s">
        <v>5</v>
      </c>
      <c r="D2538" s="117" t="s">
        <v>595</v>
      </c>
      <c r="E2538" s="117">
        <v>2537</v>
      </c>
      <c r="F2538" s="117" t="s">
        <v>923</v>
      </c>
      <c r="G2538" s="117" t="s">
        <v>591</v>
      </c>
      <c r="H2538" s="117" t="s">
        <v>1016</v>
      </c>
      <c r="I2538" s="117" t="s">
        <v>398</v>
      </c>
      <c r="J2538" s="117" t="s">
        <v>398</v>
      </c>
      <c r="K2538" s="117" t="s">
        <v>398</v>
      </c>
      <c r="L2538" s="117" t="s">
        <v>398</v>
      </c>
      <c r="M2538" s="117" t="s">
        <v>398</v>
      </c>
      <c r="N2538" s="117" t="s">
        <v>398</v>
      </c>
      <c r="O2538" s="125" t="s">
        <v>579</v>
      </c>
      <c r="P2538" s="117">
        <v>1</v>
      </c>
      <c r="Q2538" s="117" t="s">
        <v>398</v>
      </c>
      <c r="R2538" s="117" t="s">
        <v>398</v>
      </c>
      <c r="S2538" s="117" t="s">
        <v>398</v>
      </c>
      <c r="T2538" s="117" t="s">
        <v>398</v>
      </c>
      <c r="U2538" s="117" t="s">
        <v>398</v>
      </c>
      <c r="V2538" s="117" t="s">
        <v>398</v>
      </c>
      <c r="W2538" s="123">
        <v>55</v>
      </c>
      <c r="X2538" s="123" t="s">
        <v>906</v>
      </c>
      <c r="Y2538" s="120">
        <v>43559</v>
      </c>
      <c r="Z2538" s="121">
        <v>0.375</v>
      </c>
      <c r="AA2538" s="123" t="s">
        <v>661</v>
      </c>
      <c r="AB2538" s="117" t="s">
        <v>582</v>
      </c>
      <c r="AC2538" s="119" t="s">
        <v>398</v>
      </c>
      <c r="AD2538" s="119" t="s">
        <v>398</v>
      </c>
    </row>
    <row r="2539" spans="1:30">
      <c r="A2539" s="117">
        <v>2538</v>
      </c>
      <c r="B2539" s="123" t="s">
        <v>467</v>
      </c>
      <c r="C2539" s="117" t="s">
        <v>5</v>
      </c>
      <c r="D2539" s="117" t="s">
        <v>595</v>
      </c>
      <c r="E2539" s="117">
        <v>2538</v>
      </c>
      <c r="F2539" s="117" t="s">
        <v>923</v>
      </c>
      <c r="G2539" s="117" t="s">
        <v>591</v>
      </c>
      <c r="H2539" s="117" t="s">
        <v>1016</v>
      </c>
      <c r="I2539" s="117" t="s">
        <v>398</v>
      </c>
      <c r="J2539" s="117" t="s">
        <v>398</v>
      </c>
      <c r="K2539" s="117" t="s">
        <v>398</v>
      </c>
      <c r="L2539" s="117" t="s">
        <v>398</v>
      </c>
      <c r="M2539" s="117" t="s">
        <v>398</v>
      </c>
      <c r="N2539" s="117" t="s">
        <v>398</v>
      </c>
      <c r="O2539" s="125" t="s">
        <v>579</v>
      </c>
      <c r="P2539" s="117">
        <v>1</v>
      </c>
      <c r="Q2539" s="117" t="s">
        <v>398</v>
      </c>
      <c r="R2539" s="117" t="s">
        <v>398</v>
      </c>
      <c r="S2539" s="117" t="s">
        <v>398</v>
      </c>
      <c r="T2539" s="117" t="s">
        <v>398</v>
      </c>
      <c r="U2539" s="117" t="s">
        <v>398</v>
      </c>
      <c r="V2539" s="117" t="s">
        <v>398</v>
      </c>
      <c r="W2539" s="123">
        <v>55</v>
      </c>
      <c r="X2539" s="123" t="s">
        <v>906</v>
      </c>
      <c r="Y2539" s="120">
        <v>43559</v>
      </c>
      <c r="Z2539" s="121">
        <v>0.375</v>
      </c>
      <c r="AA2539" s="123" t="s">
        <v>661</v>
      </c>
      <c r="AB2539" s="117" t="s">
        <v>582</v>
      </c>
      <c r="AC2539" s="119" t="s">
        <v>398</v>
      </c>
      <c r="AD2539" s="119" t="s">
        <v>398</v>
      </c>
    </row>
    <row r="2540" spans="1:30">
      <c r="A2540" s="117">
        <v>2539</v>
      </c>
      <c r="B2540" s="123" t="s">
        <v>467</v>
      </c>
      <c r="C2540" s="117" t="s">
        <v>5</v>
      </c>
      <c r="D2540" s="117" t="s">
        <v>595</v>
      </c>
      <c r="E2540" s="117">
        <v>2539</v>
      </c>
      <c r="F2540" s="117" t="s">
        <v>923</v>
      </c>
      <c r="G2540" s="117" t="s">
        <v>591</v>
      </c>
      <c r="H2540" s="117" t="s">
        <v>1016</v>
      </c>
      <c r="I2540" s="117" t="s">
        <v>398</v>
      </c>
      <c r="J2540" s="117" t="s">
        <v>398</v>
      </c>
      <c r="K2540" s="117" t="s">
        <v>398</v>
      </c>
      <c r="L2540" s="117" t="s">
        <v>398</v>
      </c>
      <c r="M2540" s="117" t="s">
        <v>398</v>
      </c>
      <c r="N2540" s="117" t="s">
        <v>398</v>
      </c>
      <c r="O2540" s="125" t="s">
        <v>579</v>
      </c>
      <c r="P2540" s="117">
        <v>1</v>
      </c>
      <c r="Q2540" s="117" t="s">
        <v>398</v>
      </c>
      <c r="R2540" s="117" t="s">
        <v>398</v>
      </c>
      <c r="S2540" s="117" t="s">
        <v>398</v>
      </c>
      <c r="T2540" s="117" t="s">
        <v>398</v>
      </c>
      <c r="U2540" s="117" t="s">
        <v>398</v>
      </c>
      <c r="V2540" s="117" t="s">
        <v>398</v>
      </c>
      <c r="W2540" s="123">
        <v>55</v>
      </c>
      <c r="X2540" s="123" t="s">
        <v>906</v>
      </c>
      <c r="Y2540" s="120">
        <v>43559</v>
      </c>
      <c r="Z2540" s="121">
        <v>0.375</v>
      </c>
      <c r="AA2540" s="123" t="s">
        <v>661</v>
      </c>
      <c r="AB2540" s="117" t="s">
        <v>582</v>
      </c>
      <c r="AC2540" s="119" t="s">
        <v>398</v>
      </c>
      <c r="AD2540" s="119" t="s">
        <v>398</v>
      </c>
    </row>
    <row r="2541" spans="1:30">
      <c r="A2541" s="117">
        <v>2540</v>
      </c>
      <c r="B2541" s="123" t="s">
        <v>467</v>
      </c>
      <c r="C2541" s="117" t="s">
        <v>5</v>
      </c>
      <c r="D2541" s="117" t="s">
        <v>595</v>
      </c>
      <c r="E2541" s="117">
        <v>2540</v>
      </c>
      <c r="F2541" s="117" t="s">
        <v>923</v>
      </c>
      <c r="G2541" s="117" t="s">
        <v>591</v>
      </c>
      <c r="H2541" s="117" t="s">
        <v>1016</v>
      </c>
      <c r="I2541" s="117" t="s">
        <v>398</v>
      </c>
      <c r="J2541" s="117" t="s">
        <v>398</v>
      </c>
      <c r="K2541" s="117" t="s">
        <v>398</v>
      </c>
      <c r="L2541" s="117" t="s">
        <v>398</v>
      </c>
      <c r="M2541" s="117" t="s">
        <v>398</v>
      </c>
      <c r="N2541" s="117" t="s">
        <v>398</v>
      </c>
      <c r="O2541" s="125" t="s">
        <v>579</v>
      </c>
      <c r="P2541" s="117">
        <v>1</v>
      </c>
      <c r="Q2541" s="117" t="s">
        <v>398</v>
      </c>
      <c r="R2541" s="117" t="s">
        <v>398</v>
      </c>
      <c r="S2541" s="117" t="s">
        <v>398</v>
      </c>
      <c r="T2541" s="117" t="s">
        <v>398</v>
      </c>
      <c r="U2541" s="117" t="s">
        <v>398</v>
      </c>
      <c r="V2541" s="117" t="s">
        <v>398</v>
      </c>
      <c r="W2541" s="123">
        <v>55</v>
      </c>
      <c r="X2541" s="123" t="s">
        <v>906</v>
      </c>
      <c r="Y2541" s="120">
        <v>43559</v>
      </c>
      <c r="Z2541" s="121">
        <v>0.375</v>
      </c>
      <c r="AA2541" s="123" t="s">
        <v>661</v>
      </c>
      <c r="AB2541" s="117" t="s">
        <v>582</v>
      </c>
      <c r="AC2541" s="119" t="s">
        <v>398</v>
      </c>
      <c r="AD2541" s="119" t="s">
        <v>398</v>
      </c>
    </row>
    <row r="2542" spans="1:30">
      <c r="A2542" s="117">
        <v>2541</v>
      </c>
      <c r="B2542" s="123" t="s">
        <v>467</v>
      </c>
      <c r="C2542" s="117" t="s">
        <v>5</v>
      </c>
      <c r="D2542" s="117" t="s">
        <v>595</v>
      </c>
      <c r="E2542" s="117">
        <v>2541</v>
      </c>
      <c r="F2542" s="117" t="s">
        <v>923</v>
      </c>
      <c r="G2542" s="117" t="s">
        <v>591</v>
      </c>
      <c r="H2542" s="117" t="s">
        <v>1016</v>
      </c>
      <c r="I2542" s="117" t="s">
        <v>398</v>
      </c>
      <c r="J2542" s="117" t="s">
        <v>398</v>
      </c>
      <c r="K2542" s="117" t="s">
        <v>398</v>
      </c>
      <c r="L2542" s="117" t="s">
        <v>398</v>
      </c>
      <c r="M2542" s="117" t="s">
        <v>398</v>
      </c>
      <c r="N2542" s="117" t="s">
        <v>398</v>
      </c>
      <c r="O2542" s="125" t="s">
        <v>579</v>
      </c>
      <c r="P2542" s="117">
        <v>1</v>
      </c>
      <c r="Q2542" s="117" t="s">
        <v>398</v>
      </c>
      <c r="R2542" s="117" t="s">
        <v>398</v>
      </c>
      <c r="S2542" s="117" t="s">
        <v>398</v>
      </c>
      <c r="T2542" s="117" t="s">
        <v>398</v>
      </c>
      <c r="U2542" s="117" t="s">
        <v>398</v>
      </c>
      <c r="V2542" s="117" t="s">
        <v>398</v>
      </c>
      <c r="W2542" s="123">
        <v>55</v>
      </c>
      <c r="X2542" s="123" t="s">
        <v>906</v>
      </c>
      <c r="Y2542" s="120">
        <v>43559</v>
      </c>
      <c r="Z2542" s="121">
        <v>0.375</v>
      </c>
      <c r="AA2542" s="123" t="s">
        <v>661</v>
      </c>
      <c r="AB2542" s="117" t="s">
        <v>582</v>
      </c>
      <c r="AC2542" s="119" t="s">
        <v>398</v>
      </c>
      <c r="AD2542" s="119" t="s">
        <v>398</v>
      </c>
    </row>
    <row r="2543" spans="1:30">
      <c r="A2543" s="117">
        <v>2542</v>
      </c>
      <c r="B2543" s="123" t="s">
        <v>467</v>
      </c>
      <c r="C2543" s="117" t="s">
        <v>5</v>
      </c>
      <c r="D2543" s="117" t="s">
        <v>595</v>
      </c>
      <c r="E2543" s="117">
        <v>2542</v>
      </c>
      <c r="F2543" s="117" t="s">
        <v>923</v>
      </c>
      <c r="G2543" s="117" t="s">
        <v>591</v>
      </c>
      <c r="H2543" s="117" t="s">
        <v>1016</v>
      </c>
      <c r="I2543" s="117" t="s">
        <v>398</v>
      </c>
      <c r="J2543" s="117" t="s">
        <v>398</v>
      </c>
      <c r="K2543" s="117" t="s">
        <v>398</v>
      </c>
      <c r="L2543" s="117" t="s">
        <v>398</v>
      </c>
      <c r="M2543" s="117" t="s">
        <v>398</v>
      </c>
      <c r="N2543" s="117" t="s">
        <v>398</v>
      </c>
      <c r="O2543" s="125" t="s">
        <v>579</v>
      </c>
      <c r="P2543" s="117">
        <v>1</v>
      </c>
      <c r="Q2543" s="117" t="s">
        <v>398</v>
      </c>
      <c r="R2543" s="117" t="s">
        <v>398</v>
      </c>
      <c r="S2543" s="117" t="s">
        <v>398</v>
      </c>
      <c r="T2543" s="117" t="s">
        <v>398</v>
      </c>
      <c r="U2543" s="117" t="s">
        <v>398</v>
      </c>
      <c r="V2543" s="117" t="s">
        <v>398</v>
      </c>
      <c r="W2543" s="123">
        <v>55</v>
      </c>
      <c r="X2543" s="123" t="s">
        <v>906</v>
      </c>
      <c r="Y2543" s="120">
        <v>43559</v>
      </c>
      <c r="Z2543" s="121">
        <v>0.375</v>
      </c>
      <c r="AA2543" s="123" t="s">
        <v>661</v>
      </c>
      <c r="AB2543" s="117" t="s">
        <v>582</v>
      </c>
      <c r="AC2543" s="119" t="s">
        <v>398</v>
      </c>
      <c r="AD2543" s="119" t="s">
        <v>398</v>
      </c>
    </row>
    <row r="2544" spans="1:30">
      <c r="A2544" s="117">
        <v>2543</v>
      </c>
      <c r="B2544" s="123" t="s">
        <v>467</v>
      </c>
      <c r="C2544" s="117" t="s">
        <v>5</v>
      </c>
      <c r="D2544" s="117" t="s">
        <v>595</v>
      </c>
      <c r="E2544" s="117">
        <v>2543</v>
      </c>
      <c r="F2544" s="117" t="s">
        <v>923</v>
      </c>
      <c r="G2544" s="117" t="s">
        <v>591</v>
      </c>
      <c r="H2544" s="117" t="s">
        <v>1016</v>
      </c>
      <c r="I2544" s="117" t="s">
        <v>398</v>
      </c>
      <c r="J2544" s="117" t="s">
        <v>398</v>
      </c>
      <c r="K2544" s="117" t="s">
        <v>398</v>
      </c>
      <c r="L2544" s="117" t="s">
        <v>398</v>
      </c>
      <c r="M2544" s="117" t="s">
        <v>398</v>
      </c>
      <c r="N2544" s="117" t="s">
        <v>398</v>
      </c>
      <c r="O2544" s="125" t="s">
        <v>579</v>
      </c>
      <c r="P2544" s="117">
        <v>1</v>
      </c>
      <c r="Q2544" s="117" t="s">
        <v>398</v>
      </c>
      <c r="R2544" s="117" t="s">
        <v>398</v>
      </c>
      <c r="S2544" s="117" t="s">
        <v>398</v>
      </c>
      <c r="T2544" s="117" t="s">
        <v>398</v>
      </c>
      <c r="U2544" s="117" t="s">
        <v>398</v>
      </c>
      <c r="V2544" s="117" t="s">
        <v>398</v>
      </c>
      <c r="W2544" s="123">
        <v>55</v>
      </c>
      <c r="X2544" s="123" t="s">
        <v>906</v>
      </c>
      <c r="Y2544" s="120">
        <v>43559</v>
      </c>
      <c r="Z2544" s="121">
        <v>0.375</v>
      </c>
      <c r="AA2544" s="123" t="s">
        <v>661</v>
      </c>
      <c r="AB2544" s="117" t="s">
        <v>582</v>
      </c>
      <c r="AC2544" s="119" t="s">
        <v>398</v>
      </c>
      <c r="AD2544" s="119" t="s">
        <v>398</v>
      </c>
    </row>
    <row r="2545" spans="1:30">
      <c r="A2545" s="117">
        <v>2544</v>
      </c>
      <c r="B2545" s="123" t="s">
        <v>467</v>
      </c>
      <c r="C2545" s="117" t="s">
        <v>5</v>
      </c>
      <c r="D2545" s="117" t="s">
        <v>595</v>
      </c>
      <c r="E2545" s="117">
        <v>2544</v>
      </c>
      <c r="F2545" s="117" t="s">
        <v>923</v>
      </c>
      <c r="G2545" s="117" t="s">
        <v>591</v>
      </c>
      <c r="H2545" s="117" t="s">
        <v>1016</v>
      </c>
      <c r="I2545" s="117" t="s">
        <v>398</v>
      </c>
      <c r="J2545" s="117" t="s">
        <v>398</v>
      </c>
      <c r="K2545" s="117" t="s">
        <v>398</v>
      </c>
      <c r="L2545" s="117" t="s">
        <v>398</v>
      </c>
      <c r="M2545" s="117" t="s">
        <v>398</v>
      </c>
      <c r="N2545" s="117" t="s">
        <v>398</v>
      </c>
      <c r="O2545" s="125" t="s">
        <v>579</v>
      </c>
      <c r="P2545" s="117">
        <v>1</v>
      </c>
      <c r="Q2545" s="117" t="s">
        <v>398</v>
      </c>
      <c r="R2545" s="117" t="s">
        <v>398</v>
      </c>
      <c r="S2545" s="117" t="s">
        <v>398</v>
      </c>
      <c r="T2545" s="117" t="s">
        <v>398</v>
      </c>
      <c r="U2545" s="117" t="s">
        <v>398</v>
      </c>
      <c r="V2545" s="117" t="s">
        <v>398</v>
      </c>
      <c r="W2545" s="123">
        <v>55</v>
      </c>
      <c r="X2545" s="123" t="s">
        <v>906</v>
      </c>
      <c r="Y2545" s="120">
        <v>43559</v>
      </c>
      <c r="Z2545" s="121">
        <v>0.375</v>
      </c>
      <c r="AA2545" s="123" t="s">
        <v>661</v>
      </c>
      <c r="AB2545" s="117" t="s">
        <v>582</v>
      </c>
      <c r="AC2545" s="119" t="s">
        <v>398</v>
      </c>
      <c r="AD2545" s="119" t="s">
        <v>398</v>
      </c>
    </row>
    <row r="2546" spans="1:30">
      <c r="A2546" s="117">
        <v>2545</v>
      </c>
      <c r="B2546" s="123" t="s">
        <v>467</v>
      </c>
      <c r="C2546" s="117" t="s">
        <v>5</v>
      </c>
      <c r="D2546" s="117" t="s">
        <v>595</v>
      </c>
      <c r="E2546" s="117">
        <v>2545</v>
      </c>
      <c r="F2546" s="117" t="s">
        <v>923</v>
      </c>
      <c r="G2546" s="117" t="s">
        <v>591</v>
      </c>
      <c r="H2546" s="117" t="s">
        <v>1016</v>
      </c>
      <c r="I2546" s="117" t="s">
        <v>398</v>
      </c>
      <c r="J2546" s="117" t="s">
        <v>398</v>
      </c>
      <c r="K2546" s="117" t="s">
        <v>398</v>
      </c>
      <c r="L2546" s="117" t="s">
        <v>398</v>
      </c>
      <c r="M2546" s="117" t="s">
        <v>398</v>
      </c>
      <c r="N2546" s="117" t="s">
        <v>398</v>
      </c>
      <c r="O2546" s="125" t="s">
        <v>579</v>
      </c>
      <c r="P2546" s="117">
        <v>1</v>
      </c>
      <c r="Q2546" s="117" t="s">
        <v>398</v>
      </c>
      <c r="R2546" s="117" t="s">
        <v>398</v>
      </c>
      <c r="S2546" s="117" t="s">
        <v>398</v>
      </c>
      <c r="T2546" s="117" t="s">
        <v>398</v>
      </c>
      <c r="U2546" s="117" t="s">
        <v>398</v>
      </c>
      <c r="V2546" s="117" t="s">
        <v>398</v>
      </c>
      <c r="W2546" s="123">
        <v>55</v>
      </c>
      <c r="X2546" s="123" t="s">
        <v>906</v>
      </c>
      <c r="Y2546" s="120">
        <v>43559</v>
      </c>
      <c r="Z2546" s="121">
        <v>0.375</v>
      </c>
      <c r="AA2546" s="123" t="s">
        <v>661</v>
      </c>
      <c r="AB2546" s="117" t="s">
        <v>582</v>
      </c>
      <c r="AC2546" s="119" t="s">
        <v>398</v>
      </c>
      <c r="AD2546" s="119" t="s">
        <v>398</v>
      </c>
    </row>
    <row r="2547" spans="1:30">
      <c r="A2547" s="117">
        <v>2546</v>
      </c>
      <c r="B2547" s="123" t="s">
        <v>467</v>
      </c>
      <c r="C2547" s="117" t="s">
        <v>5</v>
      </c>
      <c r="D2547" s="117" t="s">
        <v>595</v>
      </c>
      <c r="E2547" s="117">
        <v>2546</v>
      </c>
      <c r="F2547" s="117" t="s">
        <v>923</v>
      </c>
      <c r="G2547" s="117" t="s">
        <v>591</v>
      </c>
      <c r="H2547" s="117" t="s">
        <v>1016</v>
      </c>
      <c r="I2547" s="117" t="s">
        <v>398</v>
      </c>
      <c r="J2547" s="117" t="s">
        <v>398</v>
      </c>
      <c r="K2547" s="117" t="s">
        <v>398</v>
      </c>
      <c r="L2547" s="117" t="s">
        <v>398</v>
      </c>
      <c r="M2547" s="117" t="s">
        <v>398</v>
      </c>
      <c r="N2547" s="117" t="s">
        <v>398</v>
      </c>
      <c r="O2547" s="125" t="s">
        <v>579</v>
      </c>
      <c r="P2547" s="117">
        <v>1</v>
      </c>
      <c r="Q2547" s="117" t="s">
        <v>398</v>
      </c>
      <c r="R2547" s="117" t="s">
        <v>398</v>
      </c>
      <c r="S2547" s="117" t="s">
        <v>398</v>
      </c>
      <c r="T2547" s="117" t="s">
        <v>398</v>
      </c>
      <c r="U2547" s="117" t="s">
        <v>398</v>
      </c>
      <c r="V2547" s="117" t="s">
        <v>398</v>
      </c>
      <c r="W2547" s="123">
        <v>55</v>
      </c>
      <c r="X2547" s="123" t="s">
        <v>906</v>
      </c>
      <c r="Y2547" s="120">
        <v>43559</v>
      </c>
      <c r="Z2547" s="121">
        <v>0.375</v>
      </c>
      <c r="AA2547" s="123" t="s">
        <v>661</v>
      </c>
      <c r="AB2547" s="117" t="s">
        <v>582</v>
      </c>
      <c r="AC2547" s="119" t="s">
        <v>398</v>
      </c>
      <c r="AD2547" s="119" t="s">
        <v>398</v>
      </c>
    </row>
    <row r="2548" spans="1:30">
      <c r="A2548" s="117">
        <v>2547</v>
      </c>
      <c r="B2548" s="123" t="s">
        <v>467</v>
      </c>
      <c r="C2548" s="117" t="s">
        <v>5</v>
      </c>
      <c r="D2548" s="117" t="s">
        <v>595</v>
      </c>
      <c r="E2548" s="117">
        <v>2547</v>
      </c>
      <c r="F2548" s="117" t="s">
        <v>923</v>
      </c>
      <c r="G2548" s="117" t="s">
        <v>591</v>
      </c>
      <c r="H2548" s="117" t="s">
        <v>1016</v>
      </c>
      <c r="I2548" s="117" t="s">
        <v>398</v>
      </c>
      <c r="J2548" s="117" t="s">
        <v>398</v>
      </c>
      <c r="K2548" s="117" t="s">
        <v>398</v>
      </c>
      <c r="L2548" s="117" t="s">
        <v>398</v>
      </c>
      <c r="M2548" s="117" t="s">
        <v>398</v>
      </c>
      <c r="N2548" s="117" t="s">
        <v>398</v>
      </c>
      <c r="O2548" s="125" t="s">
        <v>579</v>
      </c>
      <c r="P2548" s="117">
        <v>1</v>
      </c>
      <c r="Q2548" s="117" t="s">
        <v>398</v>
      </c>
      <c r="R2548" s="117" t="s">
        <v>398</v>
      </c>
      <c r="S2548" s="117" t="s">
        <v>398</v>
      </c>
      <c r="T2548" s="117" t="s">
        <v>398</v>
      </c>
      <c r="U2548" s="117" t="s">
        <v>398</v>
      </c>
      <c r="V2548" s="117" t="s">
        <v>398</v>
      </c>
      <c r="W2548" s="123">
        <v>55</v>
      </c>
      <c r="X2548" s="123" t="s">
        <v>906</v>
      </c>
      <c r="Y2548" s="120">
        <v>43559</v>
      </c>
      <c r="Z2548" s="121">
        <v>0.375</v>
      </c>
      <c r="AA2548" s="123" t="s">
        <v>661</v>
      </c>
      <c r="AB2548" s="117" t="s">
        <v>582</v>
      </c>
      <c r="AC2548" s="119" t="s">
        <v>398</v>
      </c>
      <c r="AD2548" s="119" t="s">
        <v>398</v>
      </c>
    </row>
    <row r="2549" spans="1:30">
      <c r="A2549" s="117">
        <v>2548</v>
      </c>
      <c r="B2549" s="123" t="s">
        <v>467</v>
      </c>
      <c r="C2549" s="117" t="s">
        <v>5</v>
      </c>
      <c r="D2549" s="117" t="s">
        <v>595</v>
      </c>
      <c r="E2549" s="117">
        <v>2548</v>
      </c>
      <c r="F2549" s="117" t="s">
        <v>923</v>
      </c>
      <c r="G2549" s="117" t="s">
        <v>591</v>
      </c>
      <c r="H2549" s="117" t="s">
        <v>1016</v>
      </c>
      <c r="I2549" s="117" t="s">
        <v>398</v>
      </c>
      <c r="J2549" s="117" t="s">
        <v>398</v>
      </c>
      <c r="K2549" s="117" t="s">
        <v>398</v>
      </c>
      <c r="L2549" s="117" t="s">
        <v>398</v>
      </c>
      <c r="M2549" s="117" t="s">
        <v>398</v>
      </c>
      <c r="N2549" s="117" t="s">
        <v>398</v>
      </c>
      <c r="O2549" s="125" t="s">
        <v>579</v>
      </c>
      <c r="P2549" s="117">
        <v>1</v>
      </c>
      <c r="Q2549" s="117" t="s">
        <v>398</v>
      </c>
      <c r="R2549" s="117" t="s">
        <v>398</v>
      </c>
      <c r="S2549" s="117" t="s">
        <v>398</v>
      </c>
      <c r="T2549" s="117" t="s">
        <v>398</v>
      </c>
      <c r="U2549" s="117" t="s">
        <v>398</v>
      </c>
      <c r="V2549" s="117" t="s">
        <v>398</v>
      </c>
      <c r="W2549" s="123">
        <v>55</v>
      </c>
      <c r="X2549" s="123" t="s">
        <v>906</v>
      </c>
      <c r="Y2549" s="120">
        <v>43559</v>
      </c>
      <c r="Z2549" s="121">
        <v>0.375</v>
      </c>
      <c r="AA2549" s="123" t="s">
        <v>661</v>
      </c>
      <c r="AB2549" s="117" t="s">
        <v>582</v>
      </c>
      <c r="AC2549" s="119" t="s">
        <v>398</v>
      </c>
      <c r="AD2549" s="119" t="s">
        <v>398</v>
      </c>
    </row>
    <row r="2550" spans="1:30">
      <c r="A2550" s="117">
        <v>2549</v>
      </c>
      <c r="B2550" s="123" t="s">
        <v>467</v>
      </c>
      <c r="C2550" s="117" t="s">
        <v>5</v>
      </c>
      <c r="D2550" s="117" t="s">
        <v>595</v>
      </c>
      <c r="E2550" s="117">
        <v>2549</v>
      </c>
      <c r="F2550" s="117" t="s">
        <v>923</v>
      </c>
      <c r="G2550" s="117" t="s">
        <v>591</v>
      </c>
      <c r="H2550" s="117" t="s">
        <v>1016</v>
      </c>
      <c r="I2550" s="117" t="s">
        <v>398</v>
      </c>
      <c r="J2550" s="117" t="s">
        <v>398</v>
      </c>
      <c r="K2550" s="117" t="s">
        <v>398</v>
      </c>
      <c r="L2550" s="117" t="s">
        <v>398</v>
      </c>
      <c r="M2550" s="117" t="s">
        <v>398</v>
      </c>
      <c r="N2550" s="117" t="s">
        <v>398</v>
      </c>
      <c r="O2550" s="125" t="s">
        <v>579</v>
      </c>
      <c r="P2550" s="117">
        <v>1</v>
      </c>
      <c r="Q2550" s="117" t="s">
        <v>398</v>
      </c>
      <c r="R2550" s="117" t="s">
        <v>398</v>
      </c>
      <c r="S2550" s="117" t="s">
        <v>398</v>
      </c>
      <c r="T2550" s="117" t="s">
        <v>398</v>
      </c>
      <c r="U2550" s="117" t="s">
        <v>398</v>
      </c>
      <c r="V2550" s="117" t="s">
        <v>398</v>
      </c>
      <c r="W2550" s="123">
        <v>55</v>
      </c>
      <c r="X2550" s="123" t="s">
        <v>906</v>
      </c>
      <c r="Y2550" s="120">
        <v>43559</v>
      </c>
      <c r="Z2550" s="121">
        <v>0.375</v>
      </c>
      <c r="AA2550" s="123" t="s">
        <v>661</v>
      </c>
      <c r="AB2550" s="117" t="s">
        <v>582</v>
      </c>
      <c r="AC2550" s="119" t="s">
        <v>398</v>
      </c>
      <c r="AD2550" s="119" t="s">
        <v>398</v>
      </c>
    </row>
    <row r="2551" spans="1:30">
      <c r="A2551" s="117">
        <v>2550</v>
      </c>
      <c r="B2551" s="123" t="s">
        <v>467</v>
      </c>
      <c r="C2551" s="117" t="s">
        <v>5</v>
      </c>
      <c r="D2551" s="117" t="s">
        <v>595</v>
      </c>
      <c r="E2551" s="117">
        <v>2550</v>
      </c>
      <c r="F2551" s="117" t="s">
        <v>923</v>
      </c>
      <c r="G2551" s="117" t="s">
        <v>591</v>
      </c>
      <c r="H2551" s="117" t="s">
        <v>1016</v>
      </c>
      <c r="I2551" s="117" t="s">
        <v>398</v>
      </c>
      <c r="J2551" s="117" t="s">
        <v>398</v>
      </c>
      <c r="K2551" s="117" t="s">
        <v>398</v>
      </c>
      <c r="L2551" s="117" t="s">
        <v>398</v>
      </c>
      <c r="M2551" s="117" t="s">
        <v>398</v>
      </c>
      <c r="N2551" s="117" t="s">
        <v>398</v>
      </c>
      <c r="O2551" s="125" t="s">
        <v>579</v>
      </c>
      <c r="P2551" s="117">
        <v>1</v>
      </c>
      <c r="Q2551" s="117" t="s">
        <v>398</v>
      </c>
      <c r="R2551" s="117" t="s">
        <v>398</v>
      </c>
      <c r="S2551" s="117" t="s">
        <v>398</v>
      </c>
      <c r="T2551" s="117" t="s">
        <v>398</v>
      </c>
      <c r="U2551" s="117" t="s">
        <v>398</v>
      </c>
      <c r="V2551" s="117" t="s">
        <v>398</v>
      </c>
      <c r="W2551" s="123">
        <v>55</v>
      </c>
      <c r="X2551" s="123" t="s">
        <v>906</v>
      </c>
      <c r="Y2551" s="120">
        <v>43559</v>
      </c>
      <c r="Z2551" s="121">
        <v>0.375</v>
      </c>
      <c r="AA2551" s="123" t="s">
        <v>661</v>
      </c>
      <c r="AB2551" s="117" t="s">
        <v>582</v>
      </c>
      <c r="AC2551" s="119" t="s">
        <v>398</v>
      </c>
      <c r="AD2551" s="119" t="s">
        <v>398</v>
      </c>
    </row>
    <row r="2552" spans="1:30">
      <c r="A2552" s="117">
        <v>2551</v>
      </c>
      <c r="B2552" s="123" t="s">
        <v>467</v>
      </c>
      <c r="C2552" s="117" t="s">
        <v>5</v>
      </c>
      <c r="D2552" s="117" t="s">
        <v>595</v>
      </c>
      <c r="E2552" s="117">
        <v>2551</v>
      </c>
      <c r="F2552" s="117" t="s">
        <v>923</v>
      </c>
      <c r="G2552" s="117" t="s">
        <v>591</v>
      </c>
      <c r="H2552" s="117" t="s">
        <v>1016</v>
      </c>
      <c r="I2552" s="117" t="s">
        <v>398</v>
      </c>
      <c r="J2552" s="117" t="s">
        <v>398</v>
      </c>
      <c r="K2552" s="117" t="s">
        <v>398</v>
      </c>
      <c r="L2552" s="117" t="s">
        <v>398</v>
      </c>
      <c r="M2552" s="117" t="s">
        <v>398</v>
      </c>
      <c r="N2552" s="117" t="s">
        <v>398</v>
      </c>
      <c r="O2552" s="125" t="s">
        <v>579</v>
      </c>
      <c r="P2552" s="117">
        <v>1</v>
      </c>
      <c r="Q2552" s="117" t="s">
        <v>398</v>
      </c>
      <c r="R2552" s="117" t="s">
        <v>398</v>
      </c>
      <c r="S2552" s="117" t="s">
        <v>398</v>
      </c>
      <c r="T2552" s="117" t="s">
        <v>398</v>
      </c>
      <c r="U2552" s="117" t="s">
        <v>398</v>
      </c>
      <c r="V2552" s="117" t="s">
        <v>398</v>
      </c>
      <c r="W2552" s="123">
        <v>55</v>
      </c>
      <c r="X2552" s="123" t="s">
        <v>906</v>
      </c>
      <c r="Y2552" s="120">
        <v>43559</v>
      </c>
      <c r="Z2552" s="121">
        <v>0.375</v>
      </c>
      <c r="AA2552" s="123" t="s">
        <v>661</v>
      </c>
      <c r="AB2552" s="117" t="s">
        <v>582</v>
      </c>
      <c r="AC2552" s="119" t="s">
        <v>398</v>
      </c>
      <c r="AD2552" s="119" t="s">
        <v>398</v>
      </c>
    </row>
    <row r="2553" spans="1:30">
      <c r="A2553" s="117">
        <v>2552</v>
      </c>
      <c r="B2553" s="123" t="s">
        <v>467</v>
      </c>
      <c r="C2553" s="117" t="s">
        <v>5</v>
      </c>
      <c r="D2553" s="117" t="s">
        <v>595</v>
      </c>
      <c r="E2553" s="117">
        <v>2552</v>
      </c>
      <c r="F2553" s="117" t="s">
        <v>923</v>
      </c>
      <c r="G2553" s="117" t="s">
        <v>591</v>
      </c>
      <c r="H2553" s="117" t="s">
        <v>1016</v>
      </c>
      <c r="I2553" s="117" t="s">
        <v>398</v>
      </c>
      <c r="J2553" s="117" t="s">
        <v>398</v>
      </c>
      <c r="K2553" s="117" t="s">
        <v>398</v>
      </c>
      <c r="L2553" s="117" t="s">
        <v>398</v>
      </c>
      <c r="M2553" s="117" t="s">
        <v>398</v>
      </c>
      <c r="N2553" s="117" t="s">
        <v>398</v>
      </c>
      <c r="O2553" s="125" t="s">
        <v>579</v>
      </c>
      <c r="P2553" s="117">
        <v>1</v>
      </c>
      <c r="Q2553" s="117" t="s">
        <v>398</v>
      </c>
      <c r="R2553" s="117" t="s">
        <v>398</v>
      </c>
      <c r="S2553" s="117" t="s">
        <v>398</v>
      </c>
      <c r="T2553" s="117" t="s">
        <v>398</v>
      </c>
      <c r="U2553" s="117" t="s">
        <v>398</v>
      </c>
      <c r="V2553" s="117" t="s">
        <v>398</v>
      </c>
      <c r="W2553" s="123">
        <v>55</v>
      </c>
      <c r="X2553" s="123" t="s">
        <v>906</v>
      </c>
      <c r="Y2553" s="120">
        <v>43559</v>
      </c>
      <c r="Z2553" s="121">
        <v>0.375</v>
      </c>
      <c r="AA2553" s="123" t="s">
        <v>661</v>
      </c>
      <c r="AB2553" s="117" t="s">
        <v>582</v>
      </c>
      <c r="AC2553" s="119" t="s">
        <v>398</v>
      </c>
      <c r="AD2553" s="119" t="s">
        <v>398</v>
      </c>
    </row>
    <row r="2554" spans="1:30">
      <c r="A2554" s="117">
        <v>2553</v>
      </c>
      <c r="B2554" s="123" t="s">
        <v>467</v>
      </c>
      <c r="C2554" s="117" t="s">
        <v>5</v>
      </c>
      <c r="D2554" s="117" t="s">
        <v>595</v>
      </c>
      <c r="E2554" s="117">
        <v>2553</v>
      </c>
      <c r="F2554" s="117" t="s">
        <v>923</v>
      </c>
      <c r="G2554" s="117" t="s">
        <v>591</v>
      </c>
      <c r="H2554" s="117" t="s">
        <v>1016</v>
      </c>
      <c r="I2554" s="117" t="s">
        <v>398</v>
      </c>
      <c r="J2554" s="117" t="s">
        <v>398</v>
      </c>
      <c r="K2554" s="117" t="s">
        <v>398</v>
      </c>
      <c r="L2554" s="117" t="s">
        <v>398</v>
      </c>
      <c r="M2554" s="117" t="s">
        <v>398</v>
      </c>
      <c r="N2554" s="117" t="s">
        <v>398</v>
      </c>
      <c r="O2554" s="125" t="s">
        <v>579</v>
      </c>
      <c r="P2554" s="117">
        <v>1</v>
      </c>
      <c r="Q2554" s="117" t="s">
        <v>398</v>
      </c>
      <c r="R2554" s="117" t="s">
        <v>398</v>
      </c>
      <c r="S2554" s="117" t="s">
        <v>398</v>
      </c>
      <c r="T2554" s="117" t="s">
        <v>398</v>
      </c>
      <c r="U2554" s="117" t="s">
        <v>398</v>
      </c>
      <c r="V2554" s="117" t="s">
        <v>398</v>
      </c>
      <c r="W2554" s="123">
        <v>55</v>
      </c>
      <c r="X2554" s="123" t="s">
        <v>906</v>
      </c>
      <c r="Y2554" s="120">
        <v>43559</v>
      </c>
      <c r="Z2554" s="121">
        <v>0.375</v>
      </c>
      <c r="AA2554" s="123" t="s">
        <v>661</v>
      </c>
      <c r="AB2554" s="117" t="s">
        <v>582</v>
      </c>
      <c r="AC2554" s="119" t="s">
        <v>398</v>
      </c>
      <c r="AD2554" s="119" t="s">
        <v>398</v>
      </c>
    </row>
    <row r="2555" spans="1:30">
      <c r="A2555" s="117">
        <v>2554</v>
      </c>
      <c r="B2555" s="123" t="s">
        <v>467</v>
      </c>
      <c r="C2555" s="117" t="s">
        <v>5</v>
      </c>
      <c r="D2555" s="117" t="s">
        <v>595</v>
      </c>
      <c r="E2555" s="117">
        <v>2554</v>
      </c>
      <c r="F2555" s="117" t="s">
        <v>923</v>
      </c>
      <c r="G2555" s="117" t="s">
        <v>591</v>
      </c>
      <c r="H2555" s="117" t="s">
        <v>1016</v>
      </c>
      <c r="I2555" s="117" t="s">
        <v>398</v>
      </c>
      <c r="J2555" s="117" t="s">
        <v>398</v>
      </c>
      <c r="K2555" s="117" t="s">
        <v>398</v>
      </c>
      <c r="L2555" s="117" t="s">
        <v>398</v>
      </c>
      <c r="M2555" s="117" t="s">
        <v>398</v>
      </c>
      <c r="N2555" s="117" t="s">
        <v>398</v>
      </c>
      <c r="O2555" s="125" t="s">
        <v>579</v>
      </c>
      <c r="P2555" s="117">
        <v>1</v>
      </c>
      <c r="Q2555" s="117" t="s">
        <v>398</v>
      </c>
      <c r="R2555" s="117" t="s">
        <v>398</v>
      </c>
      <c r="S2555" s="117" t="s">
        <v>398</v>
      </c>
      <c r="T2555" s="117" t="s">
        <v>398</v>
      </c>
      <c r="U2555" s="117" t="s">
        <v>398</v>
      </c>
      <c r="V2555" s="117" t="s">
        <v>398</v>
      </c>
      <c r="W2555" s="123">
        <v>55</v>
      </c>
      <c r="X2555" s="123" t="s">
        <v>906</v>
      </c>
      <c r="Y2555" s="120">
        <v>43559</v>
      </c>
      <c r="Z2555" s="121">
        <v>0.375</v>
      </c>
      <c r="AA2555" s="123" t="s">
        <v>661</v>
      </c>
      <c r="AB2555" s="117" t="s">
        <v>582</v>
      </c>
      <c r="AC2555" s="119" t="s">
        <v>398</v>
      </c>
      <c r="AD2555" s="119" t="s">
        <v>398</v>
      </c>
    </row>
    <row r="2556" spans="1:30">
      <c r="A2556" s="117">
        <v>2555</v>
      </c>
      <c r="B2556" s="123" t="s">
        <v>467</v>
      </c>
      <c r="C2556" s="117" t="s">
        <v>5</v>
      </c>
      <c r="D2556" s="117" t="s">
        <v>595</v>
      </c>
      <c r="E2556" s="117">
        <v>2555</v>
      </c>
      <c r="F2556" s="117" t="s">
        <v>923</v>
      </c>
      <c r="G2556" s="117" t="s">
        <v>591</v>
      </c>
      <c r="H2556" s="117" t="s">
        <v>1016</v>
      </c>
      <c r="I2556" s="117" t="s">
        <v>398</v>
      </c>
      <c r="J2556" s="117" t="s">
        <v>398</v>
      </c>
      <c r="K2556" s="117" t="s">
        <v>398</v>
      </c>
      <c r="L2556" s="117" t="s">
        <v>398</v>
      </c>
      <c r="M2556" s="117" t="s">
        <v>398</v>
      </c>
      <c r="N2556" s="117" t="s">
        <v>398</v>
      </c>
      <c r="O2556" s="125" t="s">
        <v>579</v>
      </c>
      <c r="P2556" s="117">
        <v>1</v>
      </c>
      <c r="Q2556" s="117" t="s">
        <v>398</v>
      </c>
      <c r="R2556" s="117" t="s">
        <v>398</v>
      </c>
      <c r="S2556" s="117" t="s">
        <v>398</v>
      </c>
      <c r="T2556" s="117" t="s">
        <v>398</v>
      </c>
      <c r="U2556" s="117" t="s">
        <v>398</v>
      </c>
      <c r="V2556" s="117" t="s">
        <v>398</v>
      </c>
      <c r="W2556" s="123">
        <v>55</v>
      </c>
      <c r="X2556" s="123" t="s">
        <v>906</v>
      </c>
      <c r="Y2556" s="120">
        <v>43559</v>
      </c>
      <c r="Z2556" s="121">
        <v>0.375</v>
      </c>
      <c r="AA2556" s="123" t="s">
        <v>661</v>
      </c>
      <c r="AB2556" s="117" t="s">
        <v>582</v>
      </c>
      <c r="AC2556" s="119" t="s">
        <v>398</v>
      </c>
      <c r="AD2556" s="119" t="s">
        <v>398</v>
      </c>
    </row>
    <row r="2557" spans="1:30">
      <c r="A2557" s="117">
        <v>2556</v>
      </c>
      <c r="B2557" s="123" t="s">
        <v>467</v>
      </c>
      <c r="C2557" s="117" t="s">
        <v>5</v>
      </c>
      <c r="D2557" s="117" t="s">
        <v>595</v>
      </c>
      <c r="E2557" s="117">
        <v>2556</v>
      </c>
      <c r="F2557" s="117" t="s">
        <v>923</v>
      </c>
      <c r="G2557" s="117" t="s">
        <v>591</v>
      </c>
      <c r="H2557" s="117" t="s">
        <v>1016</v>
      </c>
      <c r="I2557" s="117" t="s">
        <v>398</v>
      </c>
      <c r="J2557" s="117" t="s">
        <v>398</v>
      </c>
      <c r="K2557" s="117" t="s">
        <v>398</v>
      </c>
      <c r="L2557" s="117" t="s">
        <v>398</v>
      </c>
      <c r="M2557" s="117" t="s">
        <v>398</v>
      </c>
      <c r="N2557" s="117" t="s">
        <v>398</v>
      </c>
      <c r="O2557" s="125" t="s">
        <v>579</v>
      </c>
      <c r="P2557" s="117">
        <v>1</v>
      </c>
      <c r="Q2557" s="117" t="s">
        <v>398</v>
      </c>
      <c r="R2557" s="117" t="s">
        <v>398</v>
      </c>
      <c r="S2557" s="117" t="s">
        <v>398</v>
      </c>
      <c r="T2557" s="117" t="s">
        <v>398</v>
      </c>
      <c r="U2557" s="117" t="s">
        <v>398</v>
      </c>
      <c r="V2557" s="117" t="s">
        <v>398</v>
      </c>
      <c r="W2557" s="123">
        <v>55</v>
      </c>
      <c r="X2557" s="123" t="s">
        <v>906</v>
      </c>
      <c r="Y2557" s="120">
        <v>43559</v>
      </c>
      <c r="Z2557" s="121">
        <v>0.375</v>
      </c>
      <c r="AA2557" s="123" t="s">
        <v>661</v>
      </c>
      <c r="AB2557" s="117" t="s">
        <v>582</v>
      </c>
      <c r="AC2557" s="119" t="s">
        <v>398</v>
      </c>
      <c r="AD2557" s="119" t="s">
        <v>398</v>
      </c>
    </row>
    <row r="2558" spans="1:30">
      <c r="A2558" s="117">
        <v>2557</v>
      </c>
      <c r="B2558" s="123" t="s">
        <v>467</v>
      </c>
      <c r="C2558" s="117" t="s">
        <v>5</v>
      </c>
      <c r="D2558" s="117" t="s">
        <v>595</v>
      </c>
      <c r="E2558" s="117">
        <v>2557</v>
      </c>
      <c r="F2558" s="117" t="s">
        <v>923</v>
      </c>
      <c r="G2558" s="117" t="s">
        <v>591</v>
      </c>
      <c r="H2558" s="117" t="s">
        <v>1016</v>
      </c>
      <c r="I2558" s="117" t="s">
        <v>398</v>
      </c>
      <c r="J2558" s="117" t="s">
        <v>398</v>
      </c>
      <c r="K2558" s="117" t="s">
        <v>398</v>
      </c>
      <c r="L2558" s="117" t="s">
        <v>398</v>
      </c>
      <c r="M2558" s="117" t="s">
        <v>398</v>
      </c>
      <c r="N2558" s="117" t="s">
        <v>398</v>
      </c>
      <c r="O2558" s="125" t="s">
        <v>579</v>
      </c>
      <c r="P2558" s="117">
        <v>1</v>
      </c>
      <c r="Q2558" s="117" t="s">
        <v>398</v>
      </c>
      <c r="R2558" s="117" t="s">
        <v>398</v>
      </c>
      <c r="S2558" s="117" t="s">
        <v>398</v>
      </c>
      <c r="T2558" s="117" t="s">
        <v>398</v>
      </c>
      <c r="U2558" s="117" t="s">
        <v>398</v>
      </c>
      <c r="V2558" s="117" t="s">
        <v>398</v>
      </c>
      <c r="W2558" s="123">
        <v>55</v>
      </c>
      <c r="X2558" s="123" t="s">
        <v>906</v>
      </c>
      <c r="Y2558" s="120">
        <v>43559</v>
      </c>
      <c r="Z2558" s="121">
        <v>0.375</v>
      </c>
      <c r="AA2558" s="123" t="s">
        <v>661</v>
      </c>
      <c r="AB2558" s="117" t="s">
        <v>582</v>
      </c>
      <c r="AC2558" s="119" t="s">
        <v>398</v>
      </c>
      <c r="AD2558" s="119" t="s">
        <v>398</v>
      </c>
    </row>
    <row r="2559" spans="1:30">
      <c r="A2559" s="117">
        <v>2558</v>
      </c>
      <c r="B2559" s="123" t="s">
        <v>467</v>
      </c>
      <c r="C2559" s="117" t="s">
        <v>5</v>
      </c>
      <c r="D2559" s="117" t="s">
        <v>595</v>
      </c>
      <c r="E2559" s="117">
        <v>2558</v>
      </c>
      <c r="F2559" s="117" t="s">
        <v>923</v>
      </c>
      <c r="G2559" s="117" t="s">
        <v>591</v>
      </c>
      <c r="H2559" s="117" t="s">
        <v>1016</v>
      </c>
      <c r="I2559" s="117" t="s">
        <v>398</v>
      </c>
      <c r="J2559" s="117" t="s">
        <v>398</v>
      </c>
      <c r="K2559" s="117" t="s">
        <v>398</v>
      </c>
      <c r="L2559" s="117" t="s">
        <v>398</v>
      </c>
      <c r="M2559" s="117" t="s">
        <v>398</v>
      </c>
      <c r="N2559" s="117" t="s">
        <v>398</v>
      </c>
      <c r="O2559" s="125" t="s">
        <v>579</v>
      </c>
      <c r="P2559" s="117">
        <v>1</v>
      </c>
      <c r="Q2559" s="117" t="s">
        <v>398</v>
      </c>
      <c r="R2559" s="117" t="s">
        <v>398</v>
      </c>
      <c r="S2559" s="117" t="s">
        <v>398</v>
      </c>
      <c r="T2559" s="117" t="s">
        <v>398</v>
      </c>
      <c r="U2559" s="117" t="s">
        <v>398</v>
      </c>
      <c r="V2559" s="117" t="s">
        <v>398</v>
      </c>
      <c r="W2559" s="123">
        <v>55</v>
      </c>
      <c r="X2559" s="123" t="s">
        <v>906</v>
      </c>
      <c r="Y2559" s="120">
        <v>43559</v>
      </c>
      <c r="Z2559" s="121">
        <v>0.375</v>
      </c>
      <c r="AA2559" s="123" t="s">
        <v>661</v>
      </c>
      <c r="AB2559" s="117" t="s">
        <v>582</v>
      </c>
      <c r="AC2559" s="119" t="s">
        <v>398</v>
      </c>
      <c r="AD2559" s="119" t="s">
        <v>398</v>
      </c>
    </row>
    <row r="2560" spans="1:30">
      <c r="A2560" s="117">
        <v>2559</v>
      </c>
      <c r="B2560" s="123" t="s">
        <v>467</v>
      </c>
      <c r="C2560" s="117" t="s">
        <v>5</v>
      </c>
      <c r="D2560" s="117" t="s">
        <v>595</v>
      </c>
      <c r="E2560" s="117">
        <v>2559</v>
      </c>
      <c r="F2560" s="117" t="s">
        <v>923</v>
      </c>
      <c r="G2560" s="117" t="s">
        <v>591</v>
      </c>
      <c r="H2560" s="117" t="s">
        <v>1016</v>
      </c>
      <c r="I2560" s="117" t="s">
        <v>398</v>
      </c>
      <c r="J2560" s="117" t="s">
        <v>398</v>
      </c>
      <c r="K2560" s="117" t="s">
        <v>398</v>
      </c>
      <c r="L2560" s="117" t="s">
        <v>398</v>
      </c>
      <c r="M2560" s="117" t="s">
        <v>398</v>
      </c>
      <c r="N2560" s="117" t="s">
        <v>398</v>
      </c>
      <c r="O2560" s="125" t="s">
        <v>579</v>
      </c>
      <c r="P2560" s="117">
        <v>1</v>
      </c>
      <c r="Q2560" s="117" t="s">
        <v>398</v>
      </c>
      <c r="R2560" s="117" t="s">
        <v>398</v>
      </c>
      <c r="S2560" s="117" t="s">
        <v>398</v>
      </c>
      <c r="T2560" s="117" t="s">
        <v>398</v>
      </c>
      <c r="U2560" s="117" t="s">
        <v>398</v>
      </c>
      <c r="V2560" s="117" t="s">
        <v>398</v>
      </c>
      <c r="W2560" s="123">
        <v>55</v>
      </c>
      <c r="X2560" s="123" t="s">
        <v>906</v>
      </c>
      <c r="Y2560" s="120">
        <v>43559</v>
      </c>
      <c r="Z2560" s="121">
        <v>0.375</v>
      </c>
      <c r="AA2560" s="123" t="s">
        <v>661</v>
      </c>
      <c r="AB2560" s="117" t="s">
        <v>582</v>
      </c>
      <c r="AC2560" s="119" t="s">
        <v>398</v>
      </c>
      <c r="AD2560" s="119" t="s">
        <v>398</v>
      </c>
    </row>
    <row r="2561" spans="1:30">
      <c r="A2561" s="117">
        <v>2560</v>
      </c>
      <c r="B2561" s="123" t="s">
        <v>467</v>
      </c>
      <c r="C2561" s="117" t="s">
        <v>5</v>
      </c>
      <c r="D2561" s="117" t="s">
        <v>595</v>
      </c>
      <c r="E2561" s="117">
        <v>2560</v>
      </c>
      <c r="F2561" s="117" t="s">
        <v>923</v>
      </c>
      <c r="G2561" s="117" t="s">
        <v>591</v>
      </c>
      <c r="H2561" s="117" t="s">
        <v>1016</v>
      </c>
      <c r="I2561" s="117" t="s">
        <v>398</v>
      </c>
      <c r="J2561" s="117" t="s">
        <v>398</v>
      </c>
      <c r="K2561" s="117" t="s">
        <v>398</v>
      </c>
      <c r="L2561" s="117" t="s">
        <v>398</v>
      </c>
      <c r="M2561" s="117" t="s">
        <v>398</v>
      </c>
      <c r="N2561" s="117" t="s">
        <v>398</v>
      </c>
      <c r="O2561" s="125" t="s">
        <v>579</v>
      </c>
      <c r="P2561" s="117">
        <v>1</v>
      </c>
      <c r="Q2561" s="117" t="s">
        <v>398</v>
      </c>
      <c r="R2561" s="117" t="s">
        <v>398</v>
      </c>
      <c r="S2561" s="117" t="s">
        <v>398</v>
      </c>
      <c r="T2561" s="117" t="s">
        <v>398</v>
      </c>
      <c r="U2561" s="117" t="s">
        <v>398</v>
      </c>
      <c r="V2561" s="117" t="s">
        <v>398</v>
      </c>
      <c r="W2561" s="123">
        <v>55</v>
      </c>
      <c r="X2561" s="123" t="s">
        <v>906</v>
      </c>
      <c r="Y2561" s="120">
        <v>43559</v>
      </c>
      <c r="Z2561" s="121">
        <v>0.375</v>
      </c>
      <c r="AA2561" s="123" t="s">
        <v>661</v>
      </c>
      <c r="AB2561" s="117" t="s">
        <v>582</v>
      </c>
      <c r="AC2561" s="119" t="s">
        <v>398</v>
      </c>
      <c r="AD2561" s="119" t="s">
        <v>398</v>
      </c>
    </row>
    <row r="2562" spans="1:30">
      <c r="A2562" s="117">
        <v>2561</v>
      </c>
      <c r="B2562" s="123" t="s">
        <v>467</v>
      </c>
      <c r="C2562" s="117" t="s">
        <v>5</v>
      </c>
      <c r="D2562" s="117" t="s">
        <v>595</v>
      </c>
      <c r="E2562" s="117">
        <v>2561</v>
      </c>
      <c r="F2562" s="117" t="s">
        <v>923</v>
      </c>
      <c r="G2562" s="117" t="s">
        <v>591</v>
      </c>
      <c r="H2562" s="117" t="s">
        <v>1016</v>
      </c>
      <c r="I2562" s="117" t="s">
        <v>398</v>
      </c>
      <c r="J2562" s="117" t="s">
        <v>398</v>
      </c>
      <c r="K2562" s="117" t="s">
        <v>398</v>
      </c>
      <c r="L2562" s="117" t="s">
        <v>398</v>
      </c>
      <c r="M2562" s="117" t="s">
        <v>398</v>
      </c>
      <c r="N2562" s="117" t="s">
        <v>398</v>
      </c>
      <c r="O2562" s="125" t="s">
        <v>579</v>
      </c>
      <c r="P2562" s="117">
        <v>1</v>
      </c>
      <c r="Q2562" s="117" t="s">
        <v>398</v>
      </c>
      <c r="R2562" s="117" t="s">
        <v>398</v>
      </c>
      <c r="S2562" s="117" t="s">
        <v>398</v>
      </c>
      <c r="T2562" s="117" t="s">
        <v>398</v>
      </c>
      <c r="U2562" s="117" t="s">
        <v>398</v>
      </c>
      <c r="V2562" s="117" t="s">
        <v>398</v>
      </c>
      <c r="W2562" s="123">
        <v>55</v>
      </c>
      <c r="X2562" s="123" t="s">
        <v>906</v>
      </c>
      <c r="Y2562" s="120">
        <v>43559</v>
      </c>
      <c r="Z2562" s="121">
        <v>0.375</v>
      </c>
      <c r="AA2562" s="123" t="s">
        <v>661</v>
      </c>
      <c r="AB2562" s="117" t="s">
        <v>582</v>
      </c>
      <c r="AC2562" s="119" t="s">
        <v>398</v>
      </c>
      <c r="AD2562" s="119" t="s">
        <v>398</v>
      </c>
    </row>
    <row r="2563" spans="1:30">
      <c r="A2563" s="117">
        <v>2562</v>
      </c>
      <c r="B2563" s="123" t="s">
        <v>467</v>
      </c>
      <c r="C2563" s="117" t="s">
        <v>5</v>
      </c>
      <c r="D2563" s="117" t="s">
        <v>595</v>
      </c>
      <c r="E2563" s="117">
        <v>2562</v>
      </c>
      <c r="F2563" s="117" t="s">
        <v>923</v>
      </c>
      <c r="G2563" s="117" t="s">
        <v>591</v>
      </c>
      <c r="H2563" s="117" t="s">
        <v>1016</v>
      </c>
      <c r="I2563" s="117" t="s">
        <v>398</v>
      </c>
      <c r="J2563" s="117" t="s">
        <v>398</v>
      </c>
      <c r="K2563" s="117" t="s">
        <v>398</v>
      </c>
      <c r="L2563" s="117" t="s">
        <v>398</v>
      </c>
      <c r="M2563" s="117" t="s">
        <v>398</v>
      </c>
      <c r="N2563" s="117" t="s">
        <v>398</v>
      </c>
      <c r="O2563" s="125" t="s">
        <v>579</v>
      </c>
      <c r="P2563" s="117">
        <v>1</v>
      </c>
      <c r="Q2563" s="117" t="s">
        <v>398</v>
      </c>
      <c r="R2563" s="117" t="s">
        <v>398</v>
      </c>
      <c r="S2563" s="117" t="s">
        <v>398</v>
      </c>
      <c r="T2563" s="117" t="s">
        <v>398</v>
      </c>
      <c r="U2563" s="117" t="s">
        <v>398</v>
      </c>
      <c r="V2563" s="117" t="s">
        <v>398</v>
      </c>
      <c r="W2563" s="123">
        <v>55</v>
      </c>
      <c r="X2563" s="123" t="s">
        <v>906</v>
      </c>
      <c r="Y2563" s="120">
        <v>43559</v>
      </c>
      <c r="Z2563" s="121">
        <v>0.375</v>
      </c>
      <c r="AA2563" s="123" t="s">
        <v>661</v>
      </c>
      <c r="AB2563" s="117" t="s">
        <v>582</v>
      </c>
      <c r="AC2563" s="119" t="s">
        <v>398</v>
      </c>
      <c r="AD2563" s="119" t="s">
        <v>398</v>
      </c>
    </row>
    <row r="2564" spans="1:30">
      <c r="A2564" s="117">
        <v>2563</v>
      </c>
      <c r="B2564" s="123" t="s">
        <v>467</v>
      </c>
      <c r="C2564" s="117" t="s">
        <v>5</v>
      </c>
      <c r="D2564" s="117" t="s">
        <v>595</v>
      </c>
      <c r="E2564" s="117">
        <v>2563</v>
      </c>
      <c r="F2564" s="117" t="s">
        <v>923</v>
      </c>
      <c r="G2564" s="117" t="s">
        <v>591</v>
      </c>
      <c r="H2564" s="117" t="s">
        <v>1016</v>
      </c>
      <c r="I2564" s="117" t="s">
        <v>398</v>
      </c>
      <c r="J2564" s="117" t="s">
        <v>398</v>
      </c>
      <c r="K2564" s="117" t="s">
        <v>398</v>
      </c>
      <c r="L2564" s="117" t="s">
        <v>398</v>
      </c>
      <c r="M2564" s="117" t="s">
        <v>398</v>
      </c>
      <c r="N2564" s="117" t="s">
        <v>398</v>
      </c>
      <c r="O2564" s="125" t="s">
        <v>579</v>
      </c>
      <c r="P2564" s="117">
        <v>1</v>
      </c>
      <c r="Q2564" s="117" t="s">
        <v>398</v>
      </c>
      <c r="R2564" s="117" t="s">
        <v>398</v>
      </c>
      <c r="S2564" s="117" t="s">
        <v>398</v>
      </c>
      <c r="T2564" s="117" t="s">
        <v>398</v>
      </c>
      <c r="U2564" s="117" t="s">
        <v>398</v>
      </c>
      <c r="V2564" s="117" t="s">
        <v>398</v>
      </c>
      <c r="W2564" s="123">
        <v>55</v>
      </c>
      <c r="X2564" s="123" t="s">
        <v>906</v>
      </c>
      <c r="Y2564" s="120">
        <v>43559</v>
      </c>
      <c r="Z2564" s="121">
        <v>0.375</v>
      </c>
      <c r="AA2564" s="123" t="s">
        <v>661</v>
      </c>
      <c r="AB2564" s="117" t="s">
        <v>582</v>
      </c>
      <c r="AC2564" s="119" t="s">
        <v>398</v>
      </c>
      <c r="AD2564" s="119" t="s">
        <v>398</v>
      </c>
    </row>
    <row r="2565" spans="1:30">
      <c r="A2565" s="117">
        <v>2564</v>
      </c>
      <c r="B2565" s="123" t="s">
        <v>467</v>
      </c>
      <c r="C2565" s="117" t="s">
        <v>5</v>
      </c>
      <c r="D2565" s="117" t="s">
        <v>595</v>
      </c>
      <c r="E2565" s="117">
        <v>2564</v>
      </c>
      <c r="F2565" s="117" t="s">
        <v>923</v>
      </c>
      <c r="G2565" s="117" t="s">
        <v>591</v>
      </c>
      <c r="H2565" s="117" t="s">
        <v>1016</v>
      </c>
      <c r="I2565" s="117" t="s">
        <v>398</v>
      </c>
      <c r="J2565" s="117" t="s">
        <v>398</v>
      </c>
      <c r="K2565" s="117" t="s">
        <v>398</v>
      </c>
      <c r="L2565" s="117" t="s">
        <v>398</v>
      </c>
      <c r="M2565" s="117" t="s">
        <v>398</v>
      </c>
      <c r="N2565" s="117" t="s">
        <v>398</v>
      </c>
      <c r="O2565" s="125" t="s">
        <v>579</v>
      </c>
      <c r="P2565" s="117">
        <v>1</v>
      </c>
      <c r="Q2565" s="117" t="s">
        <v>398</v>
      </c>
      <c r="R2565" s="117" t="s">
        <v>398</v>
      </c>
      <c r="S2565" s="117" t="s">
        <v>398</v>
      </c>
      <c r="T2565" s="117" t="s">
        <v>398</v>
      </c>
      <c r="U2565" s="117" t="s">
        <v>398</v>
      </c>
      <c r="V2565" s="117" t="s">
        <v>398</v>
      </c>
      <c r="W2565" s="123">
        <v>55</v>
      </c>
      <c r="X2565" s="123" t="s">
        <v>906</v>
      </c>
      <c r="Y2565" s="120">
        <v>43559</v>
      </c>
      <c r="Z2565" s="121">
        <v>0.375</v>
      </c>
      <c r="AA2565" s="123" t="s">
        <v>661</v>
      </c>
      <c r="AB2565" s="117" t="s">
        <v>582</v>
      </c>
      <c r="AC2565" s="119" t="s">
        <v>398</v>
      </c>
      <c r="AD2565" s="119" t="s">
        <v>398</v>
      </c>
    </row>
    <row r="2566" spans="1:30">
      <c r="A2566" s="117">
        <v>2565</v>
      </c>
      <c r="B2566" s="123" t="s">
        <v>467</v>
      </c>
      <c r="C2566" s="117" t="s">
        <v>5</v>
      </c>
      <c r="D2566" s="117" t="s">
        <v>595</v>
      </c>
      <c r="E2566" s="117">
        <v>2565</v>
      </c>
      <c r="F2566" s="117" t="s">
        <v>923</v>
      </c>
      <c r="G2566" s="117" t="s">
        <v>591</v>
      </c>
      <c r="H2566" s="117" t="s">
        <v>1016</v>
      </c>
      <c r="I2566" s="117" t="s">
        <v>398</v>
      </c>
      <c r="J2566" s="117" t="s">
        <v>398</v>
      </c>
      <c r="K2566" s="117" t="s">
        <v>398</v>
      </c>
      <c r="L2566" s="117" t="s">
        <v>398</v>
      </c>
      <c r="M2566" s="117" t="s">
        <v>398</v>
      </c>
      <c r="N2566" s="117" t="s">
        <v>398</v>
      </c>
      <c r="O2566" s="125" t="s">
        <v>579</v>
      </c>
      <c r="P2566" s="117">
        <v>1</v>
      </c>
      <c r="Q2566" s="117" t="s">
        <v>398</v>
      </c>
      <c r="R2566" s="117" t="s">
        <v>398</v>
      </c>
      <c r="S2566" s="117" t="s">
        <v>398</v>
      </c>
      <c r="T2566" s="117" t="s">
        <v>398</v>
      </c>
      <c r="U2566" s="117" t="s">
        <v>398</v>
      </c>
      <c r="V2566" s="117" t="s">
        <v>398</v>
      </c>
      <c r="W2566" s="123">
        <v>55</v>
      </c>
      <c r="X2566" s="123" t="s">
        <v>906</v>
      </c>
      <c r="Y2566" s="120">
        <v>43559</v>
      </c>
      <c r="Z2566" s="121">
        <v>0.375</v>
      </c>
      <c r="AA2566" s="123" t="s">
        <v>661</v>
      </c>
      <c r="AB2566" s="117" t="s">
        <v>582</v>
      </c>
      <c r="AC2566" s="119" t="s">
        <v>398</v>
      </c>
      <c r="AD2566" s="119" t="s">
        <v>398</v>
      </c>
    </row>
    <row r="2567" spans="1:30">
      <c r="A2567" s="117">
        <v>2566</v>
      </c>
      <c r="B2567" s="123" t="s">
        <v>467</v>
      </c>
      <c r="C2567" s="117" t="s">
        <v>5</v>
      </c>
      <c r="D2567" s="117" t="s">
        <v>595</v>
      </c>
      <c r="E2567" s="117">
        <v>2566</v>
      </c>
      <c r="F2567" s="117" t="s">
        <v>923</v>
      </c>
      <c r="G2567" s="117" t="s">
        <v>591</v>
      </c>
      <c r="H2567" s="117" t="s">
        <v>1016</v>
      </c>
      <c r="I2567" s="117" t="s">
        <v>398</v>
      </c>
      <c r="J2567" s="117" t="s">
        <v>398</v>
      </c>
      <c r="K2567" s="117" t="s">
        <v>398</v>
      </c>
      <c r="L2567" s="117" t="s">
        <v>398</v>
      </c>
      <c r="M2567" s="117" t="s">
        <v>398</v>
      </c>
      <c r="N2567" s="117" t="s">
        <v>398</v>
      </c>
      <c r="O2567" s="125" t="s">
        <v>579</v>
      </c>
      <c r="P2567" s="117">
        <v>1</v>
      </c>
      <c r="Q2567" s="117" t="s">
        <v>398</v>
      </c>
      <c r="R2567" s="117" t="s">
        <v>398</v>
      </c>
      <c r="S2567" s="117" t="s">
        <v>398</v>
      </c>
      <c r="T2567" s="117" t="s">
        <v>398</v>
      </c>
      <c r="U2567" s="117" t="s">
        <v>398</v>
      </c>
      <c r="V2567" s="117" t="s">
        <v>398</v>
      </c>
      <c r="W2567" s="123">
        <v>55</v>
      </c>
      <c r="X2567" s="123" t="s">
        <v>906</v>
      </c>
      <c r="Y2567" s="120">
        <v>43559</v>
      </c>
      <c r="Z2567" s="121">
        <v>0.375</v>
      </c>
      <c r="AA2567" s="123" t="s">
        <v>661</v>
      </c>
      <c r="AB2567" s="117" t="s">
        <v>582</v>
      </c>
      <c r="AC2567" s="119" t="s">
        <v>398</v>
      </c>
      <c r="AD2567" s="119" t="s">
        <v>398</v>
      </c>
    </row>
    <row r="2568" spans="1:30">
      <c r="A2568" s="117">
        <v>2567</v>
      </c>
      <c r="B2568" s="123" t="s">
        <v>467</v>
      </c>
      <c r="C2568" s="117" t="s">
        <v>5</v>
      </c>
      <c r="D2568" s="117" t="s">
        <v>595</v>
      </c>
      <c r="E2568" s="117">
        <v>2567</v>
      </c>
      <c r="F2568" s="117" t="s">
        <v>923</v>
      </c>
      <c r="G2568" s="117" t="s">
        <v>591</v>
      </c>
      <c r="H2568" s="117" t="s">
        <v>1016</v>
      </c>
      <c r="I2568" s="117" t="s">
        <v>398</v>
      </c>
      <c r="J2568" s="117" t="s">
        <v>398</v>
      </c>
      <c r="K2568" s="117" t="s">
        <v>398</v>
      </c>
      <c r="L2568" s="117" t="s">
        <v>398</v>
      </c>
      <c r="M2568" s="117" t="s">
        <v>398</v>
      </c>
      <c r="N2568" s="117" t="s">
        <v>398</v>
      </c>
      <c r="O2568" s="125" t="s">
        <v>579</v>
      </c>
      <c r="P2568" s="117">
        <v>1</v>
      </c>
      <c r="Q2568" s="117" t="s">
        <v>398</v>
      </c>
      <c r="R2568" s="117" t="s">
        <v>398</v>
      </c>
      <c r="S2568" s="117" t="s">
        <v>398</v>
      </c>
      <c r="T2568" s="117" t="s">
        <v>398</v>
      </c>
      <c r="U2568" s="117" t="s">
        <v>398</v>
      </c>
      <c r="V2568" s="117" t="s">
        <v>398</v>
      </c>
      <c r="W2568" s="123">
        <v>55</v>
      </c>
      <c r="X2568" s="123" t="s">
        <v>906</v>
      </c>
      <c r="Y2568" s="120">
        <v>43559</v>
      </c>
      <c r="Z2568" s="121">
        <v>0.375</v>
      </c>
      <c r="AA2568" s="123" t="s">
        <v>661</v>
      </c>
      <c r="AB2568" s="117" t="s">
        <v>582</v>
      </c>
      <c r="AC2568" s="119" t="s">
        <v>398</v>
      </c>
      <c r="AD2568" s="119" t="s">
        <v>398</v>
      </c>
    </row>
    <row r="2569" spans="1:30">
      <c r="A2569" s="117">
        <v>2568</v>
      </c>
      <c r="B2569" s="123" t="s">
        <v>467</v>
      </c>
      <c r="C2569" s="117" t="s">
        <v>5</v>
      </c>
      <c r="D2569" s="117" t="s">
        <v>595</v>
      </c>
      <c r="E2569" s="117">
        <v>2568</v>
      </c>
      <c r="F2569" s="117" t="s">
        <v>923</v>
      </c>
      <c r="G2569" s="117" t="s">
        <v>591</v>
      </c>
      <c r="H2569" s="117" t="s">
        <v>1016</v>
      </c>
      <c r="I2569" s="117" t="s">
        <v>398</v>
      </c>
      <c r="J2569" s="117" t="s">
        <v>398</v>
      </c>
      <c r="K2569" s="117" t="s">
        <v>398</v>
      </c>
      <c r="L2569" s="117" t="s">
        <v>398</v>
      </c>
      <c r="M2569" s="117" t="s">
        <v>398</v>
      </c>
      <c r="N2569" s="117" t="s">
        <v>398</v>
      </c>
      <c r="O2569" s="125" t="s">
        <v>579</v>
      </c>
      <c r="P2569" s="117">
        <v>1</v>
      </c>
      <c r="Q2569" s="117" t="s">
        <v>398</v>
      </c>
      <c r="R2569" s="117" t="s">
        <v>398</v>
      </c>
      <c r="S2569" s="117" t="s">
        <v>398</v>
      </c>
      <c r="T2569" s="117" t="s">
        <v>398</v>
      </c>
      <c r="U2569" s="117" t="s">
        <v>398</v>
      </c>
      <c r="V2569" s="117" t="s">
        <v>398</v>
      </c>
      <c r="W2569" s="123">
        <v>55</v>
      </c>
      <c r="X2569" s="123" t="s">
        <v>906</v>
      </c>
      <c r="Y2569" s="120">
        <v>43559</v>
      </c>
      <c r="Z2569" s="121">
        <v>0.375</v>
      </c>
      <c r="AA2569" s="123" t="s">
        <v>661</v>
      </c>
      <c r="AB2569" s="117" t="s">
        <v>582</v>
      </c>
      <c r="AC2569" s="119" t="s">
        <v>398</v>
      </c>
      <c r="AD2569" s="119" t="s">
        <v>398</v>
      </c>
    </row>
    <row r="2570" spans="1:30">
      <c r="A2570" s="117">
        <v>2569</v>
      </c>
      <c r="B2570" s="123" t="s">
        <v>467</v>
      </c>
      <c r="C2570" s="117" t="s">
        <v>5</v>
      </c>
      <c r="D2570" s="117" t="s">
        <v>595</v>
      </c>
      <c r="E2570" s="117">
        <v>2569</v>
      </c>
      <c r="F2570" s="117" t="s">
        <v>923</v>
      </c>
      <c r="G2570" s="117" t="s">
        <v>591</v>
      </c>
      <c r="H2570" s="117" t="s">
        <v>1016</v>
      </c>
      <c r="I2570" s="117" t="s">
        <v>398</v>
      </c>
      <c r="J2570" s="117" t="s">
        <v>398</v>
      </c>
      <c r="K2570" s="117" t="s">
        <v>398</v>
      </c>
      <c r="L2570" s="117" t="s">
        <v>398</v>
      </c>
      <c r="M2570" s="117" t="s">
        <v>398</v>
      </c>
      <c r="N2570" s="117" t="s">
        <v>398</v>
      </c>
      <c r="O2570" s="125" t="s">
        <v>579</v>
      </c>
      <c r="P2570" s="117">
        <v>1</v>
      </c>
      <c r="Q2570" s="117" t="s">
        <v>398</v>
      </c>
      <c r="R2570" s="117" t="s">
        <v>398</v>
      </c>
      <c r="S2570" s="117" t="s">
        <v>398</v>
      </c>
      <c r="T2570" s="117" t="s">
        <v>398</v>
      </c>
      <c r="U2570" s="117" t="s">
        <v>398</v>
      </c>
      <c r="V2570" s="117" t="s">
        <v>398</v>
      </c>
      <c r="W2570" s="123">
        <v>55</v>
      </c>
      <c r="X2570" s="123" t="s">
        <v>906</v>
      </c>
      <c r="Y2570" s="120">
        <v>43559</v>
      </c>
      <c r="Z2570" s="121">
        <v>0.375</v>
      </c>
      <c r="AA2570" s="123" t="s">
        <v>661</v>
      </c>
      <c r="AB2570" s="117" t="s">
        <v>582</v>
      </c>
      <c r="AC2570" s="119" t="s">
        <v>398</v>
      </c>
      <c r="AD2570" s="119" t="s">
        <v>398</v>
      </c>
    </row>
    <row r="2571" spans="1:30">
      <c r="A2571" s="117">
        <v>2570</v>
      </c>
      <c r="B2571" s="123" t="s">
        <v>467</v>
      </c>
      <c r="C2571" s="117" t="s">
        <v>5</v>
      </c>
      <c r="D2571" s="117" t="s">
        <v>595</v>
      </c>
      <c r="E2571" s="117">
        <v>2570</v>
      </c>
      <c r="F2571" s="117" t="s">
        <v>923</v>
      </c>
      <c r="G2571" s="117" t="s">
        <v>591</v>
      </c>
      <c r="H2571" s="117" t="s">
        <v>1016</v>
      </c>
      <c r="I2571" s="117" t="s">
        <v>398</v>
      </c>
      <c r="J2571" s="117" t="s">
        <v>398</v>
      </c>
      <c r="K2571" s="117" t="s">
        <v>398</v>
      </c>
      <c r="L2571" s="117" t="s">
        <v>398</v>
      </c>
      <c r="M2571" s="117" t="s">
        <v>398</v>
      </c>
      <c r="N2571" s="117" t="s">
        <v>398</v>
      </c>
      <c r="O2571" s="125" t="s">
        <v>579</v>
      </c>
      <c r="P2571" s="117">
        <v>1</v>
      </c>
      <c r="Q2571" s="117" t="s">
        <v>398</v>
      </c>
      <c r="R2571" s="117" t="s">
        <v>398</v>
      </c>
      <c r="S2571" s="117" t="s">
        <v>398</v>
      </c>
      <c r="T2571" s="117" t="s">
        <v>398</v>
      </c>
      <c r="U2571" s="117" t="s">
        <v>398</v>
      </c>
      <c r="V2571" s="117" t="s">
        <v>398</v>
      </c>
      <c r="W2571" s="123">
        <v>55</v>
      </c>
      <c r="X2571" s="123" t="s">
        <v>906</v>
      </c>
      <c r="Y2571" s="120">
        <v>43559</v>
      </c>
      <c r="Z2571" s="121">
        <v>0.375</v>
      </c>
      <c r="AA2571" s="123" t="s">
        <v>661</v>
      </c>
      <c r="AB2571" s="117" t="s">
        <v>582</v>
      </c>
      <c r="AC2571" s="119" t="s">
        <v>398</v>
      </c>
      <c r="AD2571" s="119" t="s">
        <v>398</v>
      </c>
    </row>
    <row r="2572" spans="1:30">
      <c r="A2572" s="117">
        <v>2571</v>
      </c>
      <c r="B2572" s="123" t="s">
        <v>467</v>
      </c>
      <c r="C2572" s="117" t="s">
        <v>5</v>
      </c>
      <c r="D2572" s="117" t="s">
        <v>595</v>
      </c>
      <c r="E2572" s="117">
        <v>2571</v>
      </c>
      <c r="F2572" s="117" t="s">
        <v>923</v>
      </c>
      <c r="G2572" s="117" t="s">
        <v>591</v>
      </c>
      <c r="H2572" s="117" t="s">
        <v>1016</v>
      </c>
      <c r="I2572" s="117" t="s">
        <v>398</v>
      </c>
      <c r="J2572" s="117" t="s">
        <v>398</v>
      </c>
      <c r="K2572" s="117" t="s">
        <v>398</v>
      </c>
      <c r="L2572" s="117" t="s">
        <v>398</v>
      </c>
      <c r="M2572" s="117" t="s">
        <v>398</v>
      </c>
      <c r="N2572" s="117" t="s">
        <v>398</v>
      </c>
      <c r="O2572" s="125" t="s">
        <v>579</v>
      </c>
      <c r="P2572" s="117">
        <v>1</v>
      </c>
      <c r="Q2572" s="117" t="s">
        <v>398</v>
      </c>
      <c r="R2572" s="117" t="s">
        <v>398</v>
      </c>
      <c r="S2572" s="117" t="s">
        <v>398</v>
      </c>
      <c r="T2572" s="117" t="s">
        <v>398</v>
      </c>
      <c r="U2572" s="117" t="s">
        <v>398</v>
      </c>
      <c r="V2572" s="117" t="s">
        <v>398</v>
      </c>
      <c r="W2572" s="123">
        <v>55</v>
      </c>
      <c r="X2572" s="123" t="s">
        <v>906</v>
      </c>
      <c r="Y2572" s="120">
        <v>43559</v>
      </c>
      <c r="Z2572" s="121">
        <v>0.375</v>
      </c>
      <c r="AA2572" s="123" t="s">
        <v>661</v>
      </c>
      <c r="AB2572" s="117" t="s">
        <v>582</v>
      </c>
      <c r="AC2572" s="119" t="s">
        <v>398</v>
      </c>
      <c r="AD2572" s="119" t="s">
        <v>398</v>
      </c>
    </row>
    <row r="2573" spans="1:30">
      <c r="A2573" s="117">
        <v>2572</v>
      </c>
      <c r="B2573" s="123" t="s">
        <v>467</v>
      </c>
      <c r="C2573" s="117" t="s">
        <v>5</v>
      </c>
      <c r="D2573" s="117" t="s">
        <v>595</v>
      </c>
      <c r="E2573" s="117">
        <v>2572</v>
      </c>
      <c r="F2573" s="117" t="s">
        <v>923</v>
      </c>
      <c r="G2573" s="117" t="s">
        <v>591</v>
      </c>
      <c r="H2573" s="117" t="s">
        <v>1016</v>
      </c>
      <c r="I2573" s="117" t="s">
        <v>398</v>
      </c>
      <c r="J2573" s="117" t="s">
        <v>398</v>
      </c>
      <c r="K2573" s="117" t="s">
        <v>398</v>
      </c>
      <c r="L2573" s="117" t="s">
        <v>398</v>
      </c>
      <c r="M2573" s="117" t="s">
        <v>398</v>
      </c>
      <c r="N2573" s="117" t="s">
        <v>398</v>
      </c>
      <c r="O2573" s="125" t="s">
        <v>579</v>
      </c>
      <c r="P2573" s="117">
        <v>1</v>
      </c>
      <c r="Q2573" s="117" t="s">
        <v>398</v>
      </c>
      <c r="R2573" s="117" t="s">
        <v>398</v>
      </c>
      <c r="S2573" s="117" t="s">
        <v>398</v>
      </c>
      <c r="T2573" s="117" t="s">
        <v>398</v>
      </c>
      <c r="U2573" s="117" t="s">
        <v>398</v>
      </c>
      <c r="V2573" s="117" t="s">
        <v>398</v>
      </c>
      <c r="W2573" s="123">
        <v>55</v>
      </c>
      <c r="X2573" s="123" t="s">
        <v>906</v>
      </c>
      <c r="Y2573" s="120">
        <v>43559</v>
      </c>
      <c r="Z2573" s="121">
        <v>0.375</v>
      </c>
      <c r="AA2573" s="123" t="s">
        <v>661</v>
      </c>
      <c r="AB2573" s="117" t="s">
        <v>582</v>
      </c>
      <c r="AC2573" s="119" t="s">
        <v>398</v>
      </c>
      <c r="AD2573" s="119" t="s">
        <v>398</v>
      </c>
    </row>
    <row r="2574" spans="1:30">
      <c r="A2574" s="117">
        <v>2573</v>
      </c>
      <c r="B2574" s="123" t="s">
        <v>467</v>
      </c>
      <c r="C2574" s="117" t="s">
        <v>5</v>
      </c>
      <c r="D2574" s="117" t="s">
        <v>595</v>
      </c>
      <c r="E2574" s="117">
        <v>2573</v>
      </c>
      <c r="F2574" s="117" t="s">
        <v>923</v>
      </c>
      <c r="G2574" s="117" t="s">
        <v>591</v>
      </c>
      <c r="H2574" s="117" t="s">
        <v>1016</v>
      </c>
      <c r="I2574" s="117" t="s">
        <v>398</v>
      </c>
      <c r="J2574" s="117" t="s">
        <v>398</v>
      </c>
      <c r="K2574" s="117" t="s">
        <v>398</v>
      </c>
      <c r="L2574" s="117" t="s">
        <v>398</v>
      </c>
      <c r="M2574" s="117" t="s">
        <v>398</v>
      </c>
      <c r="N2574" s="117" t="s">
        <v>398</v>
      </c>
      <c r="O2574" s="125" t="s">
        <v>579</v>
      </c>
      <c r="P2574" s="117">
        <v>1</v>
      </c>
      <c r="Q2574" s="117" t="s">
        <v>398</v>
      </c>
      <c r="R2574" s="117" t="s">
        <v>398</v>
      </c>
      <c r="S2574" s="117" t="s">
        <v>398</v>
      </c>
      <c r="T2574" s="117" t="s">
        <v>398</v>
      </c>
      <c r="U2574" s="117" t="s">
        <v>398</v>
      </c>
      <c r="V2574" s="117" t="s">
        <v>398</v>
      </c>
      <c r="W2574" s="123">
        <v>55</v>
      </c>
      <c r="X2574" s="123" t="s">
        <v>906</v>
      </c>
      <c r="Y2574" s="120">
        <v>43559</v>
      </c>
      <c r="Z2574" s="121">
        <v>0.375</v>
      </c>
      <c r="AA2574" s="123" t="s">
        <v>661</v>
      </c>
      <c r="AB2574" s="117" t="s">
        <v>582</v>
      </c>
      <c r="AC2574" s="119" t="s">
        <v>398</v>
      </c>
      <c r="AD2574" s="119" t="s">
        <v>398</v>
      </c>
    </row>
    <row r="2575" spans="1:30">
      <c r="A2575" s="117">
        <v>2574</v>
      </c>
      <c r="B2575" s="123" t="s">
        <v>467</v>
      </c>
      <c r="C2575" s="117" t="s">
        <v>5</v>
      </c>
      <c r="D2575" s="117" t="s">
        <v>595</v>
      </c>
      <c r="E2575" s="117">
        <v>2574</v>
      </c>
      <c r="F2575" s="117" t="s">
        <v>923</v>
      </c>
      <c r="G2575" s="117" t="s">
        <v>591</v>
      </c>
      <c r="H2575" s="117" t="s">
        <v>1016</v>
      </c>
      <c r="I2575" s="117" t="s">
        <v>398</v>
      </c>
      <c r="J2575" s="117" t="s">
        <v>398</v>
      </c>
      <c r="K2575" s="117" t="s">
        <v>398</v>
      </c>
      <c r="L2575" s="117" t="s">
        <v>398</v>
      </c>
      <c r="M2575" s="117" t="s">
        <v>398</v>
      </c>
      <c r="N2575" s="117" t="s">
        <v>398</v>
      </c>
      <c r="O2575" s="125" t="s">
        <v>579</v>
      </c>
      <c r="P2575" s="117">
        <v>1</v>
      </c>
      <c r="Q2575" s="117" t="s">
        <v>398</v>
      </c>
      <c r="R2575" s="117" t="s">
        <v>398</v>
      </c>
      <c r="S2575" s="117" t="s">
        <v>398</v>
      </c>
      <c r="T2575" s="117" t="s">
        <v>398</v>
      </c>
      <c r="U2575" s="117" t="s">
        <v>398</v>
      </c>
      <c r="V2575" s="117" t="s">
        <v>398</v>
      </c>
      <c r="W2575" s="123">
        <v>55</v>
      </c>
      <c r="X2575" s="123" t="s">
        <v>906</v>
      </c>
      <c r="Y2575" s="120">
        <v>43559</v>
      </c>
      <c r="Z2575" s="121">
        <v>0.375</v>
      </c>
      <c r="AA2575" s="123" t="s">
        <v>661</v>
      </c>
      <c r="AB2575" s="117" t="s">
        <v>582</v>
      </c>
      <c r="AC2575" s="119" t="s">
        <v>398</v>
      </c>
      <c r="AD2575" s="119" t="s">
        <v>398</v>
      </c>
    </row>
    <row r="2576" spans="1:30">
      <c r="A2576" s="117">
        <v>2575</v>
      </c>
      <c r="B2576" s="123" t="s">
        <v>467</v>
      </c>
      <c r="C2576" s="117" t="s">
        <v>5</v>
      </c>
      <c r="D2576" s="117" t="s">
        <v>595</v>
      </c>
      <c r="E2576" s="117">
        <v>2575</v>
      </c>
      <c r="F2576" s="117" t="s">
        <v>923</v>
      </c>
      <c r="G2576" s="117" t="s">
        <v>591</v>
      </c>
      <c r="H2576" s="117" t="s">
        <v>1016</v>
      </c>
      <c r="I2576" s="117" t="s">
        <v>398</v>
      </c>
      <c r="J2576" s="117" t="s">
        <v>398</v>
      </c>
      <c r="K2576" s="117" t="s">
        <v>398</v>
      </c>
      <c r="L2576" s="117" t="s">
        <v>398</v>
      </c>
      <c r="M2576" s="117" t="s">
        <v>398</v>
      </c>
      <c r="N2576" s="117" t="s">
        <v>398</v>
      </c>
      <c r="O2576" s="125" t="s">
        <v>579</v>
      </c>
      <c r="P2576" s="117">
        <v>1</v>
      </c>
      <c r="Q2576" s="117" t="s">
        <v>398</v>
      </c>
      <c r="R2576" s="117" t="s">
        <v>398</v>
      </c>
      <c r="S2576" s="117" t="s">
        <v>398</v>
      </c>
      <c r="T2576" s="117" t="s">
        <v>398</v>
      </c>
      <c r="U2576" s="117" t="s">
        <v>398</v>
      </c>
      <c r="V2576" s="117" t="s">
        <v>398</v>
      </c>
      <c r="W2576" s="123">
        <v>55</v>
      </c>
      <c r="X2576" s="123" t="s">
        <v>906</v>
      </c>
      <c r="Y2576" s="120">
        <v>43559</v>
      </c>
      <c r="Z2576" s="121">
        <v>0.375</v>
      </c>
      <c r="AA2576" s="123" t="s">
        <v>661</v>
      </c>
      <c r="AB2576" s="117" t="s">
        <v>582</v>
      </c>
      <c r="AC2576" s="119" t="s">
        <v>398</v>
      </c>
      <c r="AD2576" s="119" t="s">
        <v>398</v>
      </c>
    </row>
    <row r="2577" spans="1:30">
      <c r="A2577" s="117">
        <v>2576</v>
      </c>
      <c r="B2577" s="123" t="s">
        <v>467</v>
      </c>
      <c r="C2577" s="117" t="s">
        <v>5</v>
      </c>
      <c r="D2577" s="117" t="s">
        <v>595</v>
      </c>
      <c r="E2577" s="117">
        <v>2576</v>
      </c>
      <c r="F2577" s="117" t="s">
        <v>923</v>
      </c>
      <c r="G2577" s="117" t="s">
        <v>591</v>
      </c>
      <c r="H2577" s="117" t="s">
        <v>1016</v>
      </c>
      <c r="I2577" s="117" t="s">
        <v>398</v>
      </c>
      <c r="J2577" s="117" t="s">
        <v>398</v>
      </c>
      <c r="K2577" s="117" t="s">
        <v>398</v>
      </c>
      <c r="L2577" s="117" t="s">
        <v>398</v>
      </c>
      <c r="M2577" s="117" t="s">
        <v>398</v>
      </c>
      <c r="N2577" s="117" t="s">
        <v>398</v>
      </c>
      <c r="O2577" s="125" t="s">
        <v>579</v>
      </c>
      <c r="P2577" s="117">
        <v>1</v>
      </c>
      <c r="Q2577" s="117" t="s">
        <v>398</v>
      </c>
      <c r="R2577" s="117" t="s">
        <v>398</v>
      </c>
      <c r="S2577" s="117" t="s">
        <v>398</v>
      </c>
      <c r="T2577" s="117" t="s">
        <v>398</v>
      </c>
      <c r="U2577" s="117" t="s">
        <v>398</v>
      </c>
      <c r="V2577" s="117" t="s">
        <v>398</v>
      </c>
      <c r="W2577" s="123">
        <v>55</v>
      </c>
      <c r="X2577" s="123" t="s">
        <v>906</v>
      </c>
      <c r="Y2577" s="120">
        <v>43559</v>
      </c>
      <c r="Z2577" s="121">
        <v>0.375</v>
      </c>
      <c r="AA2577" s="123" t="s">
        <v>661</v>
      </c>
      <c r="AB2577" s="117" t="s">
        <v>582</v>
      </c>
      <c r="AC2577" s="119" t="s">
        <v>398</v>
      </c>
      <c r="AD2577" s="119" t="s">
        <v>398</v>
      </c>
    </row>
    <row r="2578" spans="1:30">
      <c r="A2578" s="117">
        <v>2577</v>
      </c>
      <c r="B2578" s="123" t="s">
        <v>467</v>
      </c>
      <c r="C2578" s="117" t="s">
        <v>5</v>
      </c>
      <c r="D2578" s="117" t="s">
        <v>595</v>
      </c>
      <c r="E2578" s="117">
        <v>2577</v>
      </c>
      <c r="F2578" s="117" t="s">
        <v>923</v>
      </c>
      <c r="G2578" s="117" t="s">
        <v>591</v>
      </c>
      <c r="H2578" s="117" t="s">
        <v>1016</v>
      </c>
      <c r="I2578" s="117" t="s">
        <v>398</v>
      </c>
      <c r="J2578" s="117" t="s">
        <v>398</v>
      </c>
      <c r="K2578" s="117" t="s">
        <v>398</v>
      </c>
      <c r="L2578" s="117" t="s">
        <v>398</v>
      </c>
      <c r="M2578" s="117" t="s">
        <v>398</v>
      </c>
      <c r="N2578" s="117" t="s">
        <v>398</v>
      </c>
      <c r="O2578" s="125" t="s">
        <v>579</v>
      </c>
      <c r="P2578" s="117">
        <v>1</v>
      </c>
      <c r="Q2578" s="117" t="s">
        <v>398</v>
      </c>
      <c r="R2578" s="117" t="s">
        <v>398</v>
      </c>
      <c r="S2578" s="117" t="s">
        <v>398</v>
      </c>
      <c r="T2578" s="117" t="s">
        <v>398</v>
      </c>
      <c r="U2578" s="117" t="s">
        <v>398</v>
      </c>
      <c r="V2578" s="117" t="s">
        <v>398</v>
      </c>
      <c r="W2578" s="123">
        <v>55</v>
      </c>
      <c r="X2578" s="123" t="s">
        <v>906</v>
      </c>
      <c r="Y2578" s="120">
        <v>43559</v>
      </c>
      <c r="Z2578" s="121">
        <v>0.375</v>
      </c>
      <c r="AA2578" s="123" t="s">
        <v>661</v>
      </c>
      <c r="AB2578" s="117" t="s">
        <v>582</v>
      </c>
      <c r="AC2578" s="119" t="s">
        <v>398</v>
      </c>
      <c r="AD2578" s="119" t="s">
        <v>398</v>
      </c>
    </row>
    <row r="2579" spans="1:30">
      <c r="A2579" s="117">
        <v>2578</v>
      </c>
      <c r="B2579" s="123" t="s">
        <v>467</v>
      </c>
      <c r="C2579" s="117" t="s">
        <v>5</v>
      </c>
      <c r="D2579" s="117" t="s">
        <v>595</v>
      </c>
      <c r="E2579" s="117">
        <v>2578</v>
      </c>
      <c r="F2579" s="117" t="s">
        <v>923</v>
      </c>
      <c r="G2579" s="117" t="s">
        <v>591</v>
      </c>
      <c r="H2579" s="117" t="s">
        <v>1016</v>
      </c>
      <c r="I2579" s="117" t="s">
        <v>398</v>
      </c>
      <c r="J2579" s="117" t="s">
        <v>398</v>
      </c>
      <c r="K2579" s="117" t="s">
        <v>398</v>
      </c>
      <c r="L2579" s="117" t="s">
        <v>398</v>
      </c>
      <c r="M2579" s="117" t="s">
        <v>398</v>
      </c>
      <c r="N2579" s="117" t="s">
        <v>398</v>
      </c>
      <c r="O2579" s="125" t="s">
        <v>579</v>
      </c>
      <c r="P2579" s="117">
        <v>1</v>
      </c>
      <c r="Q2579" s="117" t="s">
        <v>398</v>
      </c>
      <c r="R2579" s="117" t="s">
        <v>398</v>
      </c>
      <c r="S2579" s="117" t="s">
        <v>398</v>
      </c>
      <c r="T2579" s="117" t="s">
        <v>398</v>
      </c>
      <c r="U2579" s="117" t="s">
        <v>398</v>
      </c>
      <c r="V2579" s="117" t="s">
        <v>398</v>
      </c>
      <c r="W2579" s="123">
        <v>55</v>
      </c>
      <c r="X2579" s="123" t="s">
        <v>906</v>
      </c>
      <c r="Y2579" s="120">
        <v>43559</v>
      </c>
      <c r="Z2579" s="121">
        <v>0.375</v>
      </c>
      <c r="AA2579" s="123" t="s">
        <v>661</v>
      </c>
      <c r="AB2579" s="117" t="s">
        <v>582</v>
      </c>
      <c r="AC2579" s="119" t="s">
        <v>398</v>
      </c>
      <c r="AD2579" s="119" t="s">
        <v>398</v>
      </c>
    </row>
    <row r="2580" spans="1:30">
      <c r="A2580" s="117">
        <v>2579</v>
      </c>
      <c r="B2580" s="123" t="s">
        <v>467</v>
      </c>
      <c r="C2580" s="117" t="s">
        <v>5</v>
      </c>
      <c r="D2580" s="117" t="s">
        <v>595</v>
      </c>
      <c r="E2580" s="117">
        <v>2579</v>
      </c>
      <c r="F2580" s="117" t="s">
        <v>923</v>
      </c>
      <c r="G2580" s="117" t="s">
        <v>591</v>
      </c>
      <c r="H2580" s="117" t="s">
        <v>1016</v>
      </c>
      <c r="I2580" s="117" t="s">
        <v>398</v>
      </c>
      <c r="J2580" s="117" t="s">
        <v>398</v>
      </c>
      <c r="K2580" s="117" t="s">
        <v>398</v>
      </c>
      <c r="L2580" s="117" t="s">
        <v>398</v>
      </c>
      <c r="M2580" s="117" t="s">
        <v>398</v>
      </c>
      <c r="N2580" s="117" t="s">
        <v>398</v>
      </c>
      <c r="O2580" s="125" t="s">
        <v>579</v>
      </c>
      <c r="P2580" s="117">
        <v>1</v>
      </c>
      <c r="Q2580" s="117" t="s">
        <v>398</v>
      </c>
      <c r="R2580" s="117" t="s">
        <v>398</v>
      </c>
      <c r="S2580" s="117" t="s">
        <v>398</v>
      </c>
      <c r="T2580" s="117" t="s">
        <v>398</v>
      </c>
      <c r="U2580" s="117" t="s">
        <v>398</v>
      </c>
      <c r="V2580" s="117" t="s">
        <v>398</v>
      </c>
      <c r="W2580" s="123">
        <v>55</v>
      </c>
      <c r="X2580" s="123" t="s">
        <v>906</v>
      </c>
      <c r="Y2580" s="120">
        <v>43559</v>
      </c>
      <c r="Z2580" s="121">
        <v>0.375</v>
      </c>
      <c r="AA2580" s="123" t="s">
        <v>661</v>
      </c>
      <c r="AB2580" s="117" t="s">
        <v>582</v>
      </c>
      <c r="AC2580" s="119" t="s">
        <v>398</v>
      </c>
      <c r="AD2580" s="119" t="s">
        <v>398</v>
      </c>
    </row>
    <row r="2581" spans="1:30">
      <c r="A2581" s="117">
        <v>2580</v>
      </c>
      <c r="B2581" s="123" t="s">
        <v>467</v>
      </c>
      <c r="C2581" s="117" t="s">
        <v>5</v>
      </c>
      <c r="D2581" s="117" t="s">
        <v>595</v>
      </c>
      <c r="E2581" s="117">
        <v>2580</v>
      </c>
      <c r="F2581" s="117" t="s">
        <v>923</v>
      </c>
      <c r="G2581" s="117" t="s">
        <v>591</v>
      </c>
      <c r="H2581" s="117" t="s">
        <v>1016</v>
      </c>
      <c r="I2581" s="117" t="s">
        <v>398</v>
      </c>
      <c r="J2581" s="117" t="s">
        <v>398</v>
      </c>
      <c r="K2581" s="117" t="s">
        <v>398</v>
      </c>
      <c r="L2581" s="117" t="s">
        <v>398</v>
      </c>
      <c r="M2581" s="117" t="s">
        <v>398</v>
      </c>
      <c r="N2581" s="117" t="s">
        <v>398</v>
      </c>
      <c r="O2581" s="125" t="s">
        <v>579</v>
      </c>
      <c r="P2581" s="117">
        <v>1</v>
      </c>
      <c r="Q2581" s="117" t="s">
        <v>398</v>
      </c>
      <c r="R2581" s="117" t="s">
        <v>398</v>
      </c>
      <c r="S2581" s="117" t="s">
        <v>398</v>
      </c>
      <c r="T2581" s="117" t="s">
        <v>398</v>
      </c>
      <c r="U2581" s="117" t="s">
        <v>398</v>
      </c>
      <c r="V2581" s="117" t="s">
        <v>398</v>
      </c>
      <c r="W2581" s="123">
        <v>55</v>
      </c>
      <c r="X2581" s="123" t="s">
        <v>906</v>
      </c>
      <c r="Y2581" s="120">
        <v>43559</v>
      </c>
      <c r="Z2581" s="121">
        <v>0.375</v>
      </c>
      <c r="AA2581" s="123" t="s">
        <v>661</v>
      </c>
      <c r="AB2581" s="117" t="s">
        <v>582</v>
      </c>
      <c r="AC2581" s="119" t="s">
        <v>398</v>
      </c>
      <c r="AD2581" s="119" t="s">
        <v>398</v>
      </c>
    </row>
    <row r="2582" spans="1:30">
      <c r="A2582" s="117">
        <v>2581</v>
      </c>
      <c r="B2582" s="123" t="s">
        <v>467</v>
      </c>
      <c r="C2582" s="117" t="s">
        <v>5</v>
      </c>
      <c r="D2582" s="117" t="s">
        <v>595</v>
      </c>
      <c r="E2582" s="117">
        <v>2581</v>
      </c>
      <c r="F2582" s="117" t="s">
        <v>923</v>
      </c>
      <c r="G2582" s="117" t="s">
        <v>591</v>
      </c>
      <c r="H2582" s="117" t="s">
        <v>1016</v>
      </c>
      <c r="I2582" s="117" t="s">
        <v>398</v>
      </c>
      <c r="J2582" s="117" t="s">
        <v>398</v>
      </c>
      <c r="K2582" s="117" t="s">
        <v>398</v>
      </c>
      <c r="L2582" s="117" t="s">
        <v>398</v>
      </c>
      <c r="M2582" s="117" t="s">
        <v>398</v>
      </c>
      <c r="N2582" s="117" t="s">
        <v>398</v>
      </c>
      <c r="O2582" s="125" t="s">
        <v>579</v>
      </c>
      <c r="P2582" s="117">
        <v>1</v>
      </c>
      <c r="Q2582" s="117" t="s">
        <v>398</v>
      </c>
      <c r="R2582" s="117" t="s">
        <v>398</v>
      </c>
      <c r="S2582" s="117" t="s">
        <v>398</v>
      </c>
      <c r="T2582" s="117" t="s">
        <v>398</v>
      </c>
      <c r="U2582" s="117" t="s">
        <v>398</v>
      </c>
      <c r="V2582" s="117" t="s">
        <v>398</v>
      </c>
      <c r="W2582" s="123">
        <v>55</v>
      </c>
      <c r="X2582" s="123" t="s">
        <v>906</v>
      </c>
      <c r="Y2582" s="120">
        <v>43559</v>
      </c>
      <c r="Z2582" s="121">
        <v>0.375</v>
      </c>
      <c r="AA2582" s="123" t="s">
        <v>661</v>
      </c>
      <c r="AB2582" s="117" t="s">
        <v>582</v>
      </c>
      <c r="AC2582" s="119" t="s">
        <v>398</v>
      </c>
      <c r="AD2582" s="119" t="s">
        <v>398</v>
      </c>
    </row>
    <row r="2583" spans="1:30">
      <c r="A2583" s="117">
        <v>2582</v>
      </c>
      <c r="B2583" s="123" t="s">
        <v>467</v>
      </c>
      <c r="C2583" s="117" t="s">
        <v>5</v>
      </c>
      <c r="D2583" s="117" t="s">
        <v>595</v>
      </c>
      <c r="E2583" s="117">
        <v>2582</v>
      </c>
      <c r="F2583" s="117" t="s">
        <v>923</v>
      </c>
      <c r="G2583" s="117" t="s">
        <v>591</v>
      </c>
      <c r="H2583" s="117" t="s">
        <v>1016</v>
      </c>
      <c r="I2583" s="117" t="s">
        <v>398</v>
      </c>
      <c r="J2583" s="117" t="s">
        <v>398</v>
      </c>
      <c r="K2583" s="117" t="s">
        <v>398</v>
      </c>
      <c r="L2583" s="117" t="s">
        <v>398</v>
      </c>
      <c r="M2583" s="117" t="s">
        <v>398</v>
      </c>
      <c r="N2583" s="117" t="s">
        <v>398</v>
      </c>
      <c r="O2583" s="125" t="s">
        <v>579</v>
      </c>
      <c r="P2583" s="117">
        <v>1</v>
      </c>
      <c r="Q2583" s="117" t="s">
        <v>398</v>
      </c>
      <c r="R2583" s="117" t="s">
        <v>398</v>
      </c>
      <c r="S2583" s="117" t="s">
        <v>398</v>
      </c>
      <c r="T2583" s="117" t="s">
        <v>398</v>
      </c>
      <c r="U2583" s="117" t="s">
        <v>398</v>
      </c>
      <c r="V2583" s="117" t="s">
        <v>398</v>
      </c>
      <c r="W2583" s="123">
        <v>55</v>
      </c>
      <c r="X2583" s="123" t="s">
        <v>906</v>
      </c>
      <c r="Y2583" s="120">
        <v>43559</v>
      </c>
      <c r="Z2583" s="121">
        <v>0.375</v>
      </c>
      <c r="AA2583" s="123" t="s">
        <v>661</v>
      </c>
      <c r="AB2583" s="117" t="s">
        <v>582</v>
      </c>
      <c r="AC2583" s="119" t="s">
        <v>398</v>
      </c>
      <c r="AD2583" s="119" t="s">
        <v>398</v>
      </c>
    </row>
    <row r="2584" spans="1:30">
      <c r="A2584" s="117">
        <v>2583</v>
      </c>
      <c r="B2584" s="123" t="s">
        <v>467</v>
      </c>
      <c r="C2584" s="117" t="s">
        <v>5</v>
      </c>
      <c r="D2584" s="117" t="s">
        <v>595</v>
      </c>
      <c r="E2584" s="117">
        <v>2583</v>
      </c>
      <c r="F2584" s="117" t="s">
        <v>923</v>
      </c>
      <c r="G2584" s="117" t="s">
        <v>591</v>
      </c>
      <c r="H2584" s="117" t="s">
        <v>1016</v>
      </c>
      <c r="I2584" s="117" t="s">
        <v>398</v>
      </c>
      <c r="J2584" s="117" t="s">
        <v>398</v>
      </c>
      <c r="K2584" s="117" t="s">
        <v>398</v>
      </c>
      <c r="L2584" s="117" t="s">
        <v>398</v>
      </c>
      <c r="M2584" s="117" t="s">
        <v>398</v>
      </c>
      <c r="N2584" s="117" t="s">
        <v>398</v>
      </c>
      <c r="O2584" s="125" t="s">
        <v>579</v>
      </c>
      <c r="P2584" s="117">
        <v>1</v>
      </c>
      <c r="Q2584" s="117" t="s">
        <v>398</v>
      </c>
      <c r="R2584" s="117" t="s">
        <v>398</v>
      </c>
      <c r="S2584" s="117" t="s">
        <v>398</v>
      </c>
      <c r="T2584" s="117" t="s">
        <v>398</v>
      </c>
      <c r="U2584" s="117" t="s">
        <v>398</v>
      </c>
      <c r="V2584" s="117" t="s">
        <v>398</v>
      </c>
      <c r="W2584" s="123">
        <v>55</v>
      </c>
      <c r="X2584" s="123" t="s">
        <v>906</v>
      </c>
      <c r="Y2584" s="120">
        <v>43559</v>
      </c>
      <c r="Z2584" s="121">
        <v>0.375</v>
      </c>
      <c r="AA2584" s="123" t="s">
        <v>661</v>
      </c>
      <c r="AB2584" s="117" t="s">
        <v>582</v>
      </c>
      <c r="AC2584" s="119" t="s">
        <v>398</v>
      </c>
      <c r="AD2584" s="119" t="s">
        <v>398</v>
      </c>
    </row>
    <row r="2585" spans="1:30">
      <c r="A2585" s="117">
        <v>2584</v>
      </c>
      <c r="B2585" s="123" t="s">
        <v>467</v>
      </c>
      <c r="C2585" s="117" t="s">
        <v>5</v>
      </c>
      <c r="D2585" s="117" t="s">
        <v>595</v>
      </c>
      <c r="E2585" s="117">
        <v>2584</v>
      </c>
      <c r="F2585" s="117" t="s">
        <v>923</v>
      </c>
      <c r="G2585" s="117" t="s">
        <v>591</v>
      </c>
      <c r="H2585" s="117" t="s">
        <v>1016</v>
      </c>
      <c r="I2585" s="117" t="s">
        <v>398</v>
      </c>
      <c r="J2585" s="117" t="s">
        <v>398</v>
      </c>
      <c r="K2585" s="117" t="s">
        <v>398</v>
      </c>
      <c r="L2585" s="117" t="s">
        <v>398</v>
      </c>
      <c r="M2585" s="117" t="s">
        <v>398</v>
      </c>
      <c r="N2585" s="117" t="s">
        <v>398</v>
      </c>
      <c r="O2585" s="125" t="s">
        <v>579</v>
      </c>
      <c r="P2585" s="117">
        <v>1</v>
      </c>
      <c r="Q2585" s="117" t="s">
        <v>398</v>
      </c>
      <c r="R2585" s="117" t="s">
        <v>398</v>
      </c>
      <c r="S2585" s="117" t="s">
        <v>398</v>
      </c>
      <c r="T2585" s="117" t="s">
        <v>398</v>
      </c>
      <c r="U2585" s="117" t="s">
        <v>398</v>
      </c>
      <c r="V2585" s="117" t="s">
        <v>398</v>
      </c>
      <c r="W2585" s="123">
        <v>55</v>
      </c>
      <c r="X2585" s="123" t="s">
        <v>906</v>
      </c>
      <c r="Y2585" s="120">
        <v>43559</v>
      </c>
      <c r="Z2585" s="121">
        <v>0.375</v>
      </c>
      <c r="AA2585" s="123" t="s">
        <v>661</v>
      </c>
      <c r="AB2585" s="117" t="s">
        <v>582</v>
      </c>
      <c r="AC2585" s="119" t="s">
        <v>398</v>
      </c>
      <c r="AD2585" s="119" t="s">
        <v>398</v>
      </c>
    </row>
    <row r="2586" spans="1:30">
      <c r="A2586" s="117">
        <v>2585</v>
      </c>
      <c r="B2586" s="123" t="s">
        <v>467</v>
      </c>
      <c r="C2586" s="117" t="s">
        <v>5</v>
      </c>
      <c r="D2586" s="117" t="s">
        <v>595</v>
      </c>
      <c r="E2586" s="117">
        <v>2585</v>
      </c>
      <c r="F2586" s="117" t="s">
        <v>923</v>
      </c>
      <c r="G2586" s="117" t="s">
        <v>591</v>
      </c>
      <c r="H2586" s="117" t="s">
        <v>1016</v>
      </c>
      <c r="I2586" s="117" t="s">
        <v>398</v>
      </c>
      <c r="J2586" s="117" t="s">
        <v>398</v>
      </c>
      <c r="K2586" s="117" t="s">
        <v>398</v>
      </c>
      <c r="L2586" s="117" t="s">
        <v>398</v>
      </c>
      <c r="M2586" s="117" t="s">
        <v>398</v>
      </c>
      <c r="N2586" s="117" t="s">
        <v>398</v>
      </c>
      <c r="O2586" s="125" t="s">
        <v>579</v>
      </c>
      <c r="P2586" s="117">
        <v>1</v>
      </c>
      <c r="Q2586" s="117" t="s">
        <v>398</v>
      </c>
      <c r="R2586" s="117" t="s">
        <v>398</v>
      </c>
      <c r="S2586" s="117" t="s">
        <v>398</v>
      </c>
      <c r="T2586" s="117" t="s">
        <v>398</v>
      </c>
      <c r="U2586" s="117" t="s">
        <v>398</v>
      </c>
      <c r="V2586" s="117" t="s">
        <v>398</v>
      </c>
      <c r="W2586" s="123">
        <v>55</v>
      </c>
      <c r="X2586" s="123" t="s">
        <v>906</v>
      </c>
      <c r="Y2586" s="120">
        <v>43559</v>
      </c>
      <c r="Z2586" s="121">
        <v>0.375</v>
      </c>
      <c r="AA2586" s="123" t="s">
        <v>661</v>
      </c>
      <c r="AB2586" s="117" t="s">
        <v>582</v>
      </c>
      <c r="AC2586" s="119" t="s">
        <v>398</v>
      </c>
      <c r="AD2586" s="119" t="s">
        <v>398</v>
      </c>
    </row>
    <row r="2587" spans="1:30">
      <c r="A2587" s="117">
        <v>2586</v>
      </c>
      <c r="B2587" s="123" t="s">
        <v>467</v>
      </c>
      <c r="C2587" s="117" t="s">
        <v>5</v>
      </c>
      <c r="D2587" s="117" t="s">
        <v>595</v>
      </c>
      <c r="E2587" s="117">
        <v>2586</v>
      </c>
      <c r="F2587" s="117" t="s">
        <v>923</v>
      </c>
      <c r="G2587" s="117" t="s">
        <v>591</v>
      </c>
      <c r="H2587" s="117" t="s">
        <v>1016</v>
      </c>
      <c r="I2587" s="117" t="s">
        <v>398</v>
      </c>
      <c r="J2587" s="117" t="s">
        <v>398</v>
      </c>
      <c r="K2587" s="117" t="s">
        <v>398</v>
      </c>
      <c r="L2587" s="117" t="s">
        <v>398</v>
      </c>
      <c r="M2587" s="117" t="s">
        <v>398</v>
      </c>
      <c r="N2587" s="117" t="s">
        <v>398</v>
      </c>
      <c r="O2587" s="125" t="s">
        <v>579</v>
      </c>
      <c r="P2587" s="117">
        <v>1</v>
      </c>
      <c r="Q2587" s="117" t="s">
        <v>398</v>
      </c>
      <c r="R2587" s="117" t="s">
        <v>398</v>
      </c>
      <c r="S2587" s="117" t="s">
        <v>398</v>
      </c>
      <c r="T2587" s="117" t="s">
        <v>398</v>
      </c>
      <c r="U2587" s="117" t="s">
        <v>398</v>
      </c>
      <c r="V2587" s="117" t="s">
        <v>398</v>
      </c>
      <c r="W2587" s="123">
        <v>55</v>
      </c>
      <c r="X2587" s="123" t="s">
        <v>906</v>
      </c>
      <c r="Y2587" s="120">
        <v>43559</v>
      </c>
      <c r="Z2587" s="121">
        <v>0.375</v>
      </c>
      <c r="AA2587" s="123" t="s">
        <v>661</v>
      </c>
      <c r="AB2587" s="117" t="s">
        <v>582</v>
      </c>
      <c r="AC2587" s="119" t="s">
        <v>398</v>
      </c>
      <c r="AD2587" s="119" t="s">
        <v>398</v>
      </c>
    </row>
    <row r="2588" spans="1:30">
      <c r="A2588" s="117">
        <v>2587</v>
      </c>
      <c r="B2588" s="123" t="s">
        <v>467</v>
      </c>
      <c r="C2588" s="117" t="s">
        <v>5</v>
      </c>
      <c r="D2588" s="117" t="s">
        <v>595</v>
      </c>
      <c r="E2588" s="117">
        <v>2587</v>
      </c>
      <c r="F2588" s="117" t="s">
        <v>923</v>
      </c>
      <c r="G2588" s="117" t="s">
        <v>591</v>
      </c>
      <c r="H2588" s="117" t="s">
        <v>1016</v>
      </c>
      <c r="I2588" s="117" t="s">
        <v>398</v>
      </c>
      <c r="J2588" s="117" t="s">
        <v>398</v>
      </c>
      <c r="K2588" s="117" t="s">
        <v>398</v>
      </c>
      <c r="L2588" s="117" t="s">
        <v>398</v>
      </c>
      <c r="M2588" s="117" t="s">
        <v>398</v>
      </c>
      <c r="N2588" s="117" t="s">
        <v>398</v>
      </c>
      <c r="O2588" s="125" t="s">
        <v>579</v>
      </c>
      <c r="P2588" s="117">
        <v>1</v>
      </c>
      <c r="Q2588" s="117" t="s">
        <v>398</v>
      </c>
      <c r="R2588" s="117" t="s">
        <v>398</v>
      </c>
      <c r="S2588" s="117" t="s">
        <v>398</v>
      </c>
      <c r="T2588" s="117" t="s">
        <v>398</v>
      </c>
      <c r="U2588" s="117" t="s">
        <v>398</v>
      </c>
      <c r="V2588" s="117" t="s">
        <v>398</v>
      </c>
      <c r="W2588" s="123">
        <v>55</v>
      </c>
      <c r="X2588" s="123" t="s">
        <v>906</v>
      </c>
      <c r="Y2588" s="120">
        <v>43559</v>
      </c>
      <c r="Z2588" s="121">
        <v>0.375</v>
      </c>
      <c r="AA2588" s="123" t="s">
        <v>661</v>
      </c>
      <c r="AB2588" s="117" t="s">
        <v>582</v>
      </c>
      <c r="AC2588" s="119" t="s">
        <v>398</v>
      </c>
      <c r="AD2588" s="119" t="s">
        <v>398</v>
      </c>
    </row>
    <row r="2589" spans="1:30">
      <c r="A2589" s="117">
        <v>2588</v>
      </c>
      <c r="B2589" s="123" t="s">
        <v>467</v>
      </c>
      <c r="C2589" s="117" t="s">
        <v>5</v>
      </c>
      <c r="D2589" s="117" t="s">
        <v>595</v>
      </c>
      <c r="E2589" s="117">
        <v>2588</v>
      </c>
      <c r="F2589" s="117" t="s">
        <v>923</v>
      </c>
      <c r="G2589" s="117" t="s">
        <v>591</v>
      </c>
      <c r="H2589" s="117" t="s">
        <v>1016</v>
      </c>
      <c r="I2589" s="117" t="s">
        <v>398</v>
      </c>
      <c r="J2589" s="117" t="s">
        <v>398</v>
      </c>
      <c r="K2589" s="117" t="s">
        <v>398</v>
      </c>
      <c r="L2589" s="117" t="s">
        <v>398</v>
      </c>
      <c r="M2589" s="117" t="s">
        <v>398</v>
      </c>
      <c r="N2589" s="117" t="s">
        <v>398</v>
      </c>
      <c r="O2589" s="125" t="s">
        <v>579</v>
      </c>
      <c r="P2589" s="117">
        <v>1</v>
      </c>
      <c r="Q2589" s="117" t="s">
        <v>398</v>
      </c>
      <c r="R2589" s="117" t="s">
        <v>398</v>
      </c>
      <c r="S2589" s="117" t="s">
        <v>398</v>
      </c>
      <c r="T2589" s="117" t="s">
        <v>398</v>
      </c>
      <c r="U2589" s="117" t="s">
        <v>398</v>
      </c>
      <c r="V2589" s="117" t="s">
        <v>398</v>
      </c>
      <c r="W2589" s="123">
        <v>55</v>
      </c>
      <c r="X2589" s="123" t="s">
        <v>906</v>
      </c>
      <c r="Y2589" s="120">
        <v>43559</v>
      </c>
      <c r="Z2589" s="121">
        <v>0.375</v>
      </c>
      <c r="AA2589" s="123" t="s">
        <v>661</v>
      </c>
      <c r="AB2589" s="117" t="s">
        <v>582</v>
      </c>
      <c r="AC2589" s="119" t="s">
        <v>398</v>
      </c>
      <c r="AD2589" s="119" t="s">
        <v>398</v>
      </c>
    </row>
    <row r="2590" spans="1:30">
      <c r="A2590" s="117">
        <v>2589</v>
      </c>
      <c r="B2590" s="123" t="s">
        <v>467</v>
      </c>
      <c r="C2590" s="117" t="s">
        <v>5</v>
      </c>
      <c r="D2590" s="117" t="s">
        <v>595</v>
      </c>
      <c r="E2590" s="117">
        <v>2589</v>
      </c>
      <c r="F2590" s="117" t="s">
        <v>923</v>
      </c>
      <c r="G2590" s="117" t="s">
        <v>591</v>
      </c>
      <c r="H2590" s="117" t="s">
        <v>1016</v>
      </c>
      <c r="I2590" s="117" t="s">
        <v>398</v>
      </c>
      <c r="J2590" s="117" t="s">
        <v>398</v>
      </c>
      <c r="K2590" s="117" t="s">
        <v>398</v>
      </c>
      <c r="L2590" s="117" t="s">
        <v>398</v>
      </c>
      <c r="M2590" s="117" t="s">
        <v>398</v>
      </c>
      <c r="N2590" s="117" t="s">
        <v>398</v>
      </c>
      <c r="O2590" s="125" t="s">
        <v>579</v>
      </c>
      <c r="P2590" s="117">
        <v>1</v>
      </c>
      <c r="Q2590" s="117" t="s">
        <v>398</v>
      </c>
      <c r="R2590" s="117" t="s">
        <v>398</v>
      </c>
      <c r="S2590" s="117" t="s">
        <v>398</v>
      </c>
      <c r="T2590" s="117" t="s">
        <v>398</v>
      </c>
      <c r="U2590" s="117" t="s">
        <v>398</v>
      </c>
      <c r="V2590" s="117" t="s">
        <v>398</v>
      </c>
      <c r="W2590" s="123">
        <v>55</v>
      </c>
      <c r="X2590" s="123" t="s">
        <v>906</v>
      </c>
      <c r="Y2590" s="120">
        <v>43559</v>
      </c>
      <c r="Z2590" s="121">
        <v>0.375</v>
      </c>
      <c r="AA2590" s="123" t="s">
        <v>661</v>
      </c>
      <c r="AB2590" s="117" t="s">
        <v>582</v>
      </c>
      <c r="AC2590" s="119" t="s">
        <v>398</v>
      </c>
      <c r="AD2590" s="119" t="s">
        <v>398</v>
      </c>
    </row>
    <row r="2591" spans="1:30">
      <c r="A2591" s="117">
        <v>2590</v>
      </c>
      <c r="B2591" s="123" t="s">
        <v>467</v>
      </c>
      <c r="C2591" s="117" t="s">
        <v>5</v>
      </c>
      <c r="D2591" s="117" t="s">
        <v>595</v>
      </c>
      <c r="E2591" s="117">
        <v>2590</v>
      </c>
      <c r="F2591" s="117" t="s">
        <v>923</v>
      </c>
      <c r="G2591" s="117" t="s">
        <v>591</v>
      </c>
      <c r="H2591" s="117" t="s">
        <v>1016</v>
      </c>
      <c r="I2591" s="117" t="s">
        <v>398</v>
      </c>
      <c r="J2591" s="117" t="s">
        <v>398</v>
      </c>
      <c r="K2591" s="117" t="s">
        <v>398</v>
      </c>
      <c r="L2591" s="117" t="s">
        <v>398</v>
      </c>
      <c r="M2591" s="117" t="s">
        <v>398</v>
      </c>
      <c r="N2591" s="117" t="s">
        <v>398</v>
      </c>
      <c r="O2591" s="125" t="s">
        <v>579</v>
      </c>
      <c r="P2591" s="117">
        <v>1</v>
      </c>
      <c r="Q2591" s="117" t="s">
        <v>398</v>
      </c>
      <c r="R2591" s="117" t="s">
        <v>398</v>
      </c>
      <c r="S2591" s="117" t="s">
        <v>398</v>
      </c>
      <c r="T2591" s="117" t="s">
        <v>398</v>
      </c>
      <c r="U2591" s="117" t="s">
        <v>398</v>
      </c>
      <c r="V2591" s="117" t="s">
        <v>398</v>
      </c>
      <c r="W2591" s="123">
        <v>55</v>
      </c>
      <c r="X2591" s="123" t="s">
        <v>906</v>
      </c>
      <c r="Y2591" s="120">
        <v>43559</v>
      </c>
      <c r="Z2591" s="121">
        <v>0.375</v>
      </c>
      <c r="AA2591" s="123" t="s">
        <v>661</v>
      </c>
      <c r="AB2591" s="117" t="s">
        <v>582</v>
      </c>
      <c r="AC2591" s="119" t="s">
        <v>398</v>
      </c>
      <c r="AD2591" s="119" t="s">
        <v>398</v>
      </c>
    </row>
    <row r="2592" spans="1:30">
      <c r="A2592" s="117">
        <v>2591</v>
      </c>
      <c r="B2592" s="123" t="s">
        <v>467</v>
      </c>
      <c r="C2592" s="117" t="s">
        <v>5</v>
      </c>
      <c r="D2592" s="117" t="s">
        <v>595</v>
      </c>
      <c r="E2592" s="117">
        <v>2591</v>
      </c>
      <c r="F2592" s="117" t="s">
        <v>923</v>
      </c>
      <c r="G2592" s="117" t="s">
        <v>591</v>
      </c>
      <c r="H2592" s="117" t="s">
        <v>1016</v>
      </c>
      <c r="I2592" s="117" t="s">
        <v>398</v>
      </c>
      <c r="J2592" s="117" t="s">
        <v>398</v>
      </c>
      <c r="K2592" s="117" t="s">
        <v>398</v>
      </c>
      <c r="L2592" s="117" t="s">
        <v>398</v>
      </c>
      <c r="M2592" s="117" t="s">
        <v>398</v>
      </c>
      <c r="N2592" s="117" t="s">
        <v>398</v>
      </c>
      <c r="O2592" s="125" t="s">
        <v>579</v>
      </c>
      <c r="P2592" s="117">
        <v>1</v>
      </c>
      <c r="Q2592" s="117" t="s">
        <v>398</v>
      </c>
      <c r="R2592" s="117" t="s">
        <v>398</v>
      </c>
      <c r="S2592" s="117" t="s">
        <v>398</v>
      </c>
      <c r="T2592" s="117" t="s">
        <v>398</v>
      </c>
      <c r="U2592" s="117" t="s">
        <v>398</v>
      </c>
      <c r="V2592" s="117" t="s">
        <v>398</v>
      </c>
      <c r="W2592" s="123">
        <v>55</v>
      </c>
      <c r="X2592" s="123" t="s">
        <v>906</v>
      </c>
      <c r="Y2592" s="120">
        <v>43559</v>
      </c>
      <c r="Z2592" s="121">
        <v>0.375</v>
      </c>
      <c r="AA2592" s="123" t="s">
        <v>661</v>
      </c>
      <c r="AB2592" s="117" t="s">
        <v>582</v>
      </c>
      <c r="AC2592" s="119" t="s">
        <v>398</v>
      </c>
      <c r="AD2592" s="119" t="s">
        <v>398</v>
      </c>
    </row>
    <row r="2593" spans="1:30">
      <c r="A2593" s="117">
        <v>2592</v>
      </c>
      <c r="B2593" s="123" t="s">
        <v>467</v>
      </c>
      <c r="C2593" s="117" t="s">
        <v>5</v>
      </c>
      <c r="D2593" s="117" t="s">
        <v>595</v>
      </c>
      <c r="E2593" s="117">
        <v>2592</v>
      </c>
      <c r="F2593" s="117" t="s">
        <v>923</v>
      </c>
      <c r="G2593" s="117" t="s">
        <v>591</v>
      </c>
      <c r="H2593" s="117" t="s">
        <v>1016</v>
      </c>
      <c r="I2593" s="117" t="s">
        <v>398</v>
      </c>
      <c r="J2593" s="117" t="s">
        <v>398</v>
      </c>
      <c r="K2593" s="117" t="s">
        <v>398</v>
      </c>
      <c r="L2593" s="117" t="s">
        <v>398</v>
      </c>
      <c r="M2593" s="117" t="s">
        <v>398</v>
      </c>
      <c r="N2593" s="117" t="s">
        <v>398</v>
      </c>
      <c r="O2593" s="125" t="s">
        <v>579</v>
      </c>
      <c r="P2593" s="117">
        <v>1</v>
      </c>
      <c r="Q2593" s="117" t="s">
        <v>398</v>
      </c>
      <c r="R2593" s="117" t="s">
        <v>398</v>
      </c>
      <c r="S2593" s="117" t="s">
        <v>398</v>
      </c>
      <c r="T2593" s="117" t="s">
        <v>398</v>
      </c>
      <c r="U2593" s="117" t="s">
        <v>398</v>
      </c>
      <c r="V2593" s="117" t="s">
        <v>398</v>
      </c>
      <c r="W2593" s="123">
        <v>55</v>
      </c>
      <c r="X2593" s="123" t="s">
        <v>906</v>
      </c>
      <c r="Y2593" s="120">
        <v>43559</v>
      </c>
      <c r="Z2593" s="121">
        <v>0.375</v>
      </c>
      <c r="AA2593" s="123" t="s">
        <v>661</v>
      </c>
      <c r="AB2593" s="117" t="s">
        <v>582</v>
      </c>
      <c r="AC2593" s="119" t="s">
        <v>398</v>
      </c>
      <c r="AD2593" s="119" t="s">
        <v>398</v>
      </c>
    </row>
    <row r="2594" spans="1:30">
      <c r="A2594" s="117">
        <v>2593</v>
      </c>
      <c r="B2594" s="123" t="s">
        <v>467</v>
      </c>
      <c r="C2594" s="117" t="s">
        <v>5</v>
      </c>
      <c r="D2594" s="117" t="s">
        <v>595</v>
      </c>
      <c r="E2594" s="117">
        <v>2593</v>
      </c>
      <c r="F2594" s="117" t="s">
        <v>923</v>
      </c>
      <c r="G2594" s="117" t="s">
        <v>591</v>
      </c>
      <c r="H2594" s="117" t="s">
        <v>1016</v>
      </c>
      <c r="I2594" s="117" t="s">
        <v>398</v>
      </c>
      <c r="J2594" s="117" t="s">
        <v>398</v>
      </c>
      <c r="K2594" s="117" t="s">
        <v>398</v>
      </c>
      <c r="L2594" s="117" t="s">
        <v>398</v>
      </c>
      <c r="M2594" s="117" t="s">
        <v>398</v>
      </c>
      <c r="N2594" s="117" t="s">
        <v>398</v>
      </c>
      <c r="O2594" s="125" t="s">
        <v>579</v>
      </c>
      <c r="P2594" s="117">
        <v>1</v>
      </c>
      <c r="Q2594" s="117" t="s">
        <v>398</v>
      </c>
      <c r="R2594" s="117" t="s">
        <v>398</v>
      </c>
      <c r="S2594" s="117" t="s">
        <v>398</v>
      </c>
      <c r="T2594" s="117" t="s">
        <v>398</v>
      </c>
      <c r="U2594" s="117" t="s">
        <v>398</v>
      </c>
      <c r="V2594" s="117" t="s">
        <v>398</v>
      </c>
      <c r="W2594" s="123">
        <v>55</v>
      </c>
      <c r="X2594" s="123" t="s">
        <v>906</v>
      </c>
      <c r="Y2594" s="120">
        <v>43559</v>
      </c>
      <c r="Z2594" s="121">
        <v>0.375</v>
      </c>
      <c r="AA2594" s="123" t="s">
        <v>661</v>
      </c>
      <c r="AB2594" s="117" t="s">
        <v>582</v>
      </c>
      <c r="AC2594" s="119" t="s">
        <v>398</v>
      </c>
      <c r="AD2594" s="119" t="s">
        <v>398</v>
      </c>
    </row>
    <row r="2595" spans="1:30">
      <c r="A2595" s="117">
        <v>2594</v>
      </c>
      <c r="B2595" s="123" t="s">
        <v>467</v>
      </c>
      <c r="C2595" s="117" t="s">
        <v>5</v>
      </c>
      <c r="D2595" s="117" t="s">
        <v>595</v>
      </c>
      <c r="E2595" s="117">
        <v>2594</v>
      </c>
      <c r="F2595" s="117" t="s">
        <v>923</v>
      </c>
      <c r="G2595" s="117" t="s">
        <v>591</v>
      </c>
      <c r="H2595" s="117" t="s">
        <v>1016</v>
      </c>
      <c r="I2595" s="117" t="s">
        <v>398</v>
      </c>
      <c r="J2595" s="117" t="s">
        <v>398</v>
      </c>
      <c r="K2595" s="117" t="s">
        <v>398</v>
      </c>
      <c r="L2595" s="117" t="s">
        <v>398</v>
      </c>
      <c r="M2595" s="117" t="s">
        <v>398</v>
      </c>
      <c r="N2595" s="117" t="s">
        <v>398</v>
      </c>
      <c r="O2595" s="125" t="s">
        <v>579</v>
      </c>
      <c r="P2595" s="117">
        <v>1</v>
      </c>
      <c r="Q2595" s="117" t="s">
        <v>398</v>
      </c>
      <c r="R2595" s="117" t="s">
        <v>398</v>
      </c>
      <c r="S2595" s="117" t="s">
        <v>398</v>
      </c>
      <c r="T2595" s="117" t="s">
        <v>398</v>
      </c>
      <c r="U2595" s="117" t="s">
        <v>398</v>
      </c>
      <c r="V2595" s="117" t="s">
        <v>398</v>
      </c>
      <c r="W2595" s="123">
        <v>55</v>
      </c>
      <c r="X2595" s="123" t="s">
        <v>906</v>
      </c>
      <c r="Y2595" s="120">
        <v>43559</v>
      </c>
      <c r="Z2595" s="121">
        <v>0.375</v>
      </c>
      <c r="AA2595" s="123" t="s">
        <v>661</v>
      </c>
      <c r="AB2595" s="117" t="s">
        <v>582</v>
      </c>
      <c r="AC2595" s="119" t="s">
        <v>398</v>
      </c>
      <c r="AD2595" s="119" t="s">
        <v>398</v>
      </c>
    </row>
    <row r="2596" spans="1:30">
      <c r="A2596" s="117">
        <v>2595</v>
      </c>
      <c r="B2596" s="123" t="s">
        <v>467</v>
      </c>
      <c r="C2596" s="117" t="s">
        <v>5</v>
      </c>
      <c r="D2596" s="117" t="s">
        <v>595</v>
      </c>
      <c r="E2596" s="117">
        <v>2595</v>
      </c>
      <c r="F2596" s="117" t="s">
        <v>923</v>
      </c>
      <c r="G2596" s="117" t="s">
        <v>591</v>
      </c>
      <c r="H2596" s="117" t="s">
        <v>1016</v>
      </c>
      <c r="I2596" s="117" t="s">
        <v>398</v>
      </c>
      <c r="J2596" s="117" t="s">
        <v>398</v>
      </c>
      <c r="K2596" s="117" t="s">
        <v>398</v>
      </c>
      <c r="L2596" s="117" t="s">
        <v>398</v>
      </c>
      <c r="M2596" s="117" t="s">
        <v>398</v>
      </c>
      <c r="N2596" s="117" t="s">
        <v>398</v>
      </c>
      <c r="O2596" s="125" t="s">
        <v>579</v>
      </c>
      <c r="P2596" s="117">
        <v>1</v>
      </c>
      <c r="Q2596" s="117" t="s">
        <v>398</v>
      </c>
      <c r="R2596" s="117" t="s">
        <v>398</v>
      </c>
      <c r="S2596" s="117" t="s">
        <v>398</v>
      </c>
      <c r="T2596" s="117" t="s">
        <v>398</v>
      </c>
      <c r="U2596" s="117" t="s">
        <v>398</v>
      </c>
      <c r="V2596" s="117" t="s">
        <v>398</v>
      </c>
      <c r="W2596" s="123">
        <v>55</v>
      </c>
      <c r="X2596" s="123" t="s">
        <v>906</v>
      </c>
      <c r="Y2596" s="120">
        <v>43559</v>
      </c>
      <c r="Z2596" s="121">
        <v>0.375</v>
      </c>
      <c r="AA2596" s="123" t="s">
        <v>661</v>
      </c>
      <c r="AB2596" s="117" t="s">
        <v>582</v>
      </c>
      <c r="AC2596" s="119" t="s">
        <v>398</v>
      </c>
      <c r="AD2596" s="119" t="s">
        <v>398</v>
      </c>
    </row>
    <row r="2597" spans="1:30">
      <c r="A2597" s="117">
        <v>2596</v>
      </c>
      <c r="B2597" s="123" t="s">
        <v>467</v>
      </c>
      <c r="C2597" s="117" t="s">
        <v>5</v>
      </c>
      <c r="D2597" s="117" t="s">
        <v>595</v>
      </c>
      <c r="E2597" s="117">
        <v>2596</v>
      </c>
      <c r="F2597" s="117" t="s">
        <v>923</v>
      </c>
      <c r="G2597" s="117" t="s">
        <v>591</v>
      </c>
      <c r="H2597" s="117" t="s">
        <v>1016</v>
      </c>
      <c r="I2597" s="117" t="s">
        <v>398</v>
      </c>
      <c r="J2597" s="117" t="s">
        <v>398</v>
      </c>
      <c r="K2597" s="117" t="s">
        <v>398</v>
      </c>
      <c r="L2597" s="117" t="s">
        <v>398</v>
      </c>
      <c r="M2597" s="117" t="s">
        <v>398</v>
      </c>
      <c r="N2597" s="117" t="s">
        <v>398</v>
      </c>
      <c r="O2597" s="125" t="s">
        <v>579</v>
      </c>
      <c r="P2597" s="117">
        <v>1</v>
      </c>
      <c r="Q2597" s="117" t="s">
        <v>398</v>
      </c>
      <c r="R2597" s="117" t="s">
        <v>398</v>
      </c>
      <c r="S2597" s="117" t="s">
        <v>398</v>
      </c>
      <c r="T2597" s="117" t="s">
        <v>398</v>
      </c>
      <c r="U2597" s="117" t="s">
        <v>398</v>
      </c>
      <c r="V2597" s="117" t="s">
        <v>398</v>
      </c>
      <c r="W2597" s="123">
        <v>55</v>
      </c>
      <c r="X2597" s="123" t="s">
        <v>906</v>
      </c>
      <c r="Y2597" s="120">
        <v>43559</v>
      </c>
      <c r="Z2597" s="121">
        <v>0.375</v>
      </c>
      <c r="AA2597" s="123" t="s">
        <v>661</v>
      </c>
      <c r="AB2597" s="117" t="s">
        <v>582</v>
      </c>
      <c r="AC2597" s="119" t="s">
        <v>398</v>
      </c>
      <c r="AD2597" s="119" t="s">
        <v>398</v>
      </c>
    </row>
    <row r="2598" spans="1:30">
      <c r="A2598" s="117">
        <v>2597</v>
      </c>
      <c r="B2598" s="123" t="s">
        <v>467</v>
      </c>
      <c r="C2598" s="117" t="s">
        <v>5</v>
      </c>
      <c r="D2598" s="117" t="s">
        <v>595</v>
      </c>
      <c r="E2598" s="117">
        <v>2597</v>
      </c>
      <c r="F2598" s="117" t="s">
        <v>923</v>
      </c>
      <c r="G2598" s="117" t="s">
        <v>591</v>
      </c>
      <c r="H2598" s="117" t="s">
        <v>1016</v>
      </c>
      <c r="I2598" s="117" t="s">
        <v>398</v>
      </c>
      <c r="J2598" s="117" t="s">
        <v>398</v>
      </c>
      <c r="K2598" s="117" t="s">
        <v>398</v>
      </c>
      <c r="L2598" s="117" t="s">
        <v>398</v>
      </c>
      <c r="M2598" s="117" t="s">
        <v>398</v>
      </c>
      <c r="N2598" s="117" t="s">
        <v>398</v>
      </c>
      <c r="O2598" s="125" t="s">
        <v>579</v>
      </c>
      <c r="P2598" s="117">
        <v>1</v>
      </c>
      <c r="Q2598" s="117" t="s">
        <v>398</v>
      </c>
      <c r="R2598" s="117" t="s">
        <v>398</v>
      </c>
      <c r="S2598" s="117" t="s">
        <v>398</v>
      </c>
      <c r="T2598" s="117" t="s">
        <v>398</v>
      </c>
      <c r="U2598" s="117" t="s">
        <v>398</v>
      </c>
      <c r="V2598" s="117" t="s">
        <v>398</v>
      </c>
      <c r="W2598" s="123">
        <v>55</v>
      </c>
      <c r="X2598" s="123" t="s">
        <v>906</v>
      </c>
      <c r="Y2598" s="120">
        <v>43559</v>
      </c>
      <c r="Z2598" s="121">
        <v>0.375</v>
      </c>
      <c r="AA2598" s="123" t="s">
        <v>661</v>
      </c>
      <c r="AB2598" s="117" t="s">
        <v>582</v>
      </c>
      <c r="AC2598" s="119" t="s">
        <v>398</v>
      </c>
      <c r="AD2598" s="119" t="s">
        <v>398</v>
      </c>
    </row>
    <row r="2599" spans="1:30">
      <c r="A2599" s="117">
        <v>2598</v>
      </c>
      <c r="B2599" s="123" t="s">
        <v>467</v>
      </c>
      <c r="C2599" s="117" t="s">
        <v>5</v>
      </c>
      <c r="D2599" s="117" t="s">
        <v>595</v>
      </c>
      <c r="E2599" s="117">
        <v>2598</v>
      </c>
      <c r="F2599" s="117" t="s">
        <v>923</v>
      </c>
      <c r="G2599" s="117" t="s">
        <v>591</v>
      </c>
      <c r="H2599" s="117" t="s">
        <v>1016</v>
      </c>
      <c r="I2599" s="117" t="s">
        <v>398</v>
      </c>
      <c r="J2599" s="117" t="s">
        <v>398</v>
      </c>
      <c r="K2599" s="117" t="s">
        <v>398</v>
      </c>
      <c r="L2599" s="117" t="s">
        <v>398</v>
      </c>
      <c r="M2599" s="117" t="s">
        <v>398</v>
      </c>
      <c r="N2599" s="117" t="s">
        <v>398</v>
      </c>
      <c r="O2599" s="125" t="s">
        <v>579</v>
      </c>
      <c r="P2599" s="117">
        <v>1</v>
      </c>
      <c r="Q2599" s="117" t="s">
        <v>398</v>
      </c>
      <c r="R2599" s="117" t="s">
        <v>398</v>
      </c>
      <c r="S2599" s="117" t="s">
        <v>398</v>
      </c>
      <c r="T2599" s="117" t="s">
        <v>398</v>
      </c>
      <c r="U2599" s="117" t="s">
        <v>398</v>
      </c>
      <c r="V2599" s="117" t="s">
        <v>398</v>
      </c>
      <c r="W2599" s="123">
        <v>55</v>
      </c>
      <c r="X2599" s="123" t="s">
        <v>906</v>
      </c>
      <c r="Y2599" s="120">
        <v>43559</v>
      </c>
      <c r="Z2599" s="121">
        <v>0.375</v>
      </c>
      <c r="AA2599" s="123" t="s">
        <v>661</v>
      </c>
      <c r="AB2599" s="117" t="s">
        <v>582</v>
      </c>
      <c r="AC2599" s="119" t="s">
        <v>398</v>
      </c>
      <c r="AD2599" s="119" t="s">
        <v>398</v>
      </c>
    </row>
    <row r="2600" spans="1:30">
      <c r="A2600" s="117">
        <v>2599</v>
      </c>
      <c r="B2600" s="123" t="s">
        <v>467</v>
      </c>
      <c r="C2600" s="117" t="s">
        <v>5</v>
      </c>
      <c r="D2600" s="117" t="s">
        <v>595</v>
      </c>
      <c r="E2600" s="117">
        <v>2599</v>
      </c>
      <c r="F2600" s="117" t="s">
        <v>923</v>
      </c>
      <c r="G2600" s="117" t="s">
        <v>591</v>
      </c>
      <c r="H2600" s="117" t="s">
        <v>1016</v>
      </c>
      <c r="I2600" s="117" t="s">
        <v>398</v>
      </c>
      <c r="J2600" s="117" t="s">
        <v>398</v>
      </c>
      <c r="K2600" s="117" t="s">
        <v>398</v>
      </c>
      <c r="L2600" s="117" t="s">
        <v>398</v>
      </c>
      <c r="M2600" s="117" t="s">
        <v>398</v>
      </c>
      <c r="N2600" s="117" t="s">
        <v>398</v>
      </c>
      <c r="O2600" s="125" t="s">
        <v>579</v>
      </c>
      <c r="P2600" s="117">
        <v>1</v>
      </c>
      <c r="Q2600" s="117" t="s">
        <v>398</v>
      </c>
      <c r="R2600" s="117" t="s">
        <v>398</v>
      </c>
      <c r="S2600" s="117" t="s">
        <v>398</v>
      </c>
      <c r="T2600" s="117" t="s">
        <v>398</v>
      </c>
      <c r="U2600" s="117" t="s">
        <v>398</v>
      </c>
      <c r="V2600" s="117" t="s">
        <v>398</v>
      </c>
      <c r="W2600" s="123">
        <v>55</v>
      </c>
      <c r="X2600" s="123" t="s">
        <v>906</v>
      </c>
      <c r="Y2600" s="120">
        <v>43559</v>
      </c>
      <c r="Z2600" s="121">
        <v>0.375</v>
      </c>
      <c r="AA2600" s="123" t="s">
        <v>661</v>
      </c>
      <c r="AB2600" s="117" t="s">
        <v>582</v>
      </c>
      <c r="AC2600" s="119" t="s">
        <v>398</v>
      </c>
      <c r="AD2600" s="119" t="s">
        <v>398</v>
      </c>
    </row>
    <row r="2601" spans="1:30">
      <c r="A2601" s="117">
        <v>2600</v>
      </c>
      <c r="B2601" s="123" t="s">
        <v>467</v>
      </c>
      <c r="C2601" s="117" t="s">
        <v>5</v>
      </c>
      <c r="D2601" s="117" t="s">
        <v>595</v>
      </c>
      <c r="E2601" s="117">
        <v>2600</v>
      </c>
      <c r="F2601" s="117" t="s">
        <v>923</v>
      </c>
      <c r="G2601" s="117" t="s">
        <v>591</v>
      </c>
      <c r="H2601" s="117" t="s">
        <v>1016</v>
      </c>
      <c r="I2601" s="117" t="s">
        <v>398</v>
      </c>
      <c r="J2601" s="117" t="s">
        <v>398</v>
      </c>
      <c r="K2601" s="117" t="s">
        <v>398</v>
      </c>
      <c r="L2601" s="117" t="s">
        <v>398</v>
      </c>
      <c r="M2601" s="117" t="s">
        <v>398</v>
      </c>
      <c r="N2601" s="117" t="s">
        <v>398</v>
      </c>
      <c r="O2601" s="125" t="s">
        <v>579</v>
      </c>
      <c r="P2601" s="117">
        <v>1</v>
      </c>
      <c r="Q2601" s="117" t="s">
        <v>398</v>
      </c>
      <c r="R2601" s="117" t="s">
        <v>398</v>
      </c>
      <c r="S2601" s="117" t="s">
        <v>398</v>
      </c>
      <c r="T2601" s="117" t="s">
        <v>398</v>
      </c>
      <c r="U2601" s="117" t="s">
        <v>398</v>
      </c>
      <c r="V2601" s="117" t="s">
        <v>398</v>
      </c>
      <c r="W2601" s="123">
        <v>55</v>
      </c>
      <c r="X2601" s="123" t="s">
        <v>906</v>
      </c>
      <c r="Y2601" s="120">
        <v>43559</v>
      </c>
      <c r="Z2601" s="121">
        <v>0.375</v>
      </c>
      <c r="AA2601" s="123" t="s">
        <v>661</v>
      </c>
      <c r="AB2601" s="117" t="s">
        <v>582</v>
      </c>
      <c r="AC2601" s="119" t="s">
        <v>398</v>
      </c>
      <c r="AD2601" s="119" t="s">
        <v>398</v>
      </c>
    </row>
    <row r="2602" spans="1:30">
      <c r="A2602" s="117">
        <v>2601</v>
      </c>
      <c r="B2602" s="123" t="s">
        <v>467</v>
      </c>
      <c r="C2602" s="117" t="s">
        <v>5</v>
      </c>
      <c r="D2602" s="117" t="s">
        <v>595</v>
      </c>
      <c r="E2602" s="117">
        <v>2601</v>
      </c>
      <c r="F2602" s="117" t="s">
        <v>923</v>
      </c>
      <c r="G2602" s="117" t="s">
        <v>591</v>
      </c>
      <c r="H2602" s="117" t="s">
        <v>1016</v>
      </c>
      <c r="I2602" s="117" t="s">
        <v>398</v>
      </c>
      <c r="J2602" s="117" t="s">
        <v>398</v>
      </c>
      <c r="K2602" s="117" t="s">
        <v>398</v>
      </c>
      <c r="L2602" s="117" t="s">
        <v>398</v>
      </c>
      <c r="M2602" s="117" t="s">
        <v>398</v>
      </c>
      <c r="N2602" s="117" t="s">
        <v>398</v>
      </c>
      <c r="O2602" s="125" t="s">
        <v>579</v>
      </c>
      <c r="P2602" s="117">
        <v>1</v>
      </c>
      <c r="Q2602" s="117" t="s">
        <v>398</v>
      </c>
      <c r="R2602" s="117" t="s">
        <v>398</v>
      </c>
      <c r="S2602" s="117" t="s">
        <v>398</v>
      </c>
      <c r="T2602" s="117" t="s">
        <v>398</v>
      </c>
      <c r="U2602" s="117" t="s">
        <v>398</v>
      </c>
      <c r="V2602" s="117" t="s">
        <v>398</v>
      </c>
      <c r="W2602" s="123">
        <v>55</v>
      </c>
      <c r="X2602" s="123" t="s">
        <v>906</v>
      </c>
      <c r="Y2602" s="120">
        <v>43559</v>
      </c>
      <c r="Z2602" s="121">
        <v>0.375</v>
      </c>
      <c r="AA2602" s="123" t="s">
        <v>661</v>
      </c>
      <c r="AB2602" s="117" t="s">
        <v>582</v>
      </c>
      <c r="AC2602" s="119" t="s">
        <v>398</v>
      </c>
      <c r="AD2602" s="119" t="s">
        <v>398</v>
      </c>
    </row>
    <row r="2603" spans="1:30">
      <c r="A2603" s="117">
        <v>2602</v>
      </c>
      <c r="B2603" s="123" t="s">
        <v>467</v>
      </c>
      <c r="C2603" s="117" t="s">
        <v>5</v>
      </c>
      <c r="D2603" s="117" t="s">
        <v>595</v>
      </c>
      <c r="E2603" s="117">
        <v>2602</v>
      </c>
      <c r="F2603" s="117" t="s">
        <v>923</v>
      </c>
      <c r="G2603" s="117" t="s">
        <v>591</v>
      </c>
      <c r="H2603" s="117" t="s">
        <v>1016</v>
      </c>
      <c r="I2603" s="117" t="s">
        <v>398</v>
      </c>
      <c r="J2603" s="117" t="s">
        <v>398</v>
      </c>
      <c r="K2603" s="117" t="s">
        <v>398</v>
      </c>
      <c r="L2603" s="117" t="s">
        <v>398</v>
      </c>
      <c r="M2603" s="117" t="s">
        <v>398</v>
      </c>
      <c r="N2603" s="117" t="s">
        <v>398</v>
      </c>
      <c r="O2603" s="125" t="s">
        <v>579</v>
      </c>
      <c r="P2603" s="117">
        <v>1</v>
      </c>
      <c r="Q2603" s="117" t="s">
        <v>398</v>
      </c>
      <c r="R2603" s="117" t="s">
        <v>398</v>
      </c>
      <c r="S2603" s="117" t="s">
        <v>398</v>
      </c>
      <c r="T2603" s="117" t="s">
        <v>398</v>
      </c>
      <c r="U2603" s="117" t="s">
        <v>398</v>
      </c>
      <c r="V2603" s="117" t="s">
        <v>398</v>
      </c>
      <c r="W2603" s="123">
        <v>55</v>
      </c>
      <c r="X2603" s="123" t="s">
        <v>906</v>
      </c>
      <c r="Y2603" s="120">
        <v>43559</v>
      </c>
      <c r="Z2603" s="121">
        <v>0.375</v>
      </c>
      <c r="AA2603" s="123" t="s">
        <v>661</v>
      </c>
      <c r="AB2603" s="117" t="s">
        <v>582</v>
      </c>
      <c r="AC2603" s="119" t="s">
        <v>398</v>
      </c>
      <c r="AD2603" s="119" t="s">
        <v>398</v>
      </c>
    </row>
    <row r="2604" spans="1:30">
      <c r="A2604" s="117">
        <v>2603</v>
      </c>
      <c r="B2604" s="123" t="s">
        <v>467</v>
      </c>
      <c r="C2604" s="117" t="s">
        <v>5</v>
      </c>
      <c r="D2604" s="117" t="s">
        <v>595</v>
      </c>
      <c r="E2604" s="117">
        <v>2603</v>
      </c>
      <c r="F2604" s="117" t="s">
        <v>923</v>
      </c>
      <c r="G2604" s="117" t="s">
        <v>591</v>
      </c>
      <c r="H2604" s="117" t="s">
        <v>1016</v>
      </c>
      <c r="I2604" s="117" t="s">
        <v>398</v>
      </c>
      <c r="J2604" s="117" t="s">
        <v>398</v>
      </c>
      <c r="K2604" s="117" t="s">
        <v>398</v>
      </c>
      <c r="L2604" s="117" t="s">
        <v>398</v>
      </c>
      <c r="M2604" s="117" t="s">
        <v>398</v>
      </c>
      <c r="N2604" s="117" t="s">
        <v>398</v>
      </c>
      <c r="O2604" s="125" t="s">
        <v>579</v>
      </c>
      <c r="P2604" s="117">
        <v>1</v>
      </c>
      <c r="Q2604" s="117" t="s">
        <v>398</v>
      </c>
      <c r="R2604" s="117" t="s">
        <v>398</v>
      </c>
      <c r="S2604" s="117" t="s">
        <v>398</v>
      </c>
      <c r="T2604" s="117" t="s">
        <v>398</v>
      </c>
      <c r="U2604" s="117" t="s">
        <v>398</v>
      </c>
      <c r="V2604" s="117" t="s">
        <v>398</v>
      </c>
      <c r="W2604" s="123">
        <v>55</v>
      </c>
      <c r="X2604" s="123" t="s">
        <v>906</v>
      </c>
      <c r="Y2604" s="120">
        <v>43559</v>
      </c>
      <c r="Z2604" s="121">
        <v>0.375</v>
      </c>
      <c r="AA2604" s="123" t="s">
        <v>661</v>
      </c>
      <c r="AB2604" s="117" t="s">
        <v>582</v>
      </c>
      <c r="AC2604" s="119" t="s">
        <v>398</v>
      </c>
      <c r="AD2604" s="119" t="s">
        <v>398</v>
      </c>
    </row>
    <row r="2605" spans="1:30">
      <c r="A2605" s="117">
        <v>2604</v>
      </c>
      <c r="B2605" s="123" t="s">
        <v>467</v>
      </c>
      <c r="C2605" s="117" t="s">
        <v>5</v>
      </c>
      <c r="D2605" s="117" t="s">
        <v>595</v>
      </c>
      <c r="E2605" s="117">
        <v>2604</v>
      </c>
      <c r="F2605" s="117" t="s">
        <v>923</v>
      </c>
      <c r="G2605" s="117" t="s">
        <v>591</v>
      </c>
      <c r="H2605" s="117" t="s">
        <v>1016</v>
      </c>
      <c r="I2605" s="117" t="s">
        <v>398</v>
      </c>
      <c r="J2605" s="117" t="s">
        <v>398</v>
      </c>
      <c r="K2605" s="117" t="s">
        <v>398</v>
      </c>
      <c r="L2605" s="117" t="s">
        <v>398</v>
      </c>
      <c r="M2605" s="117" t="s">
        <v>398</v>
      </c>
      <c r="N2605" s="117" t="s">
        <v>398</v>
      </c>
      <c r="O2605" s="125" t="s">
        <v>579</v>
      </c>
      <c r="P2605" s="117">
        <v>1</v>
      </c>
      <c r="Q2605" s="117" t="s">
        <v>398</v>
      </c>
      <c r="R2605" s="117" t="s">
        <v>398</v>
      </c>
      <c r="S2605" s="117" t="s">
        <v>398</v>
      </c>
      <c r="T2605" s="117" t="s">
        <v>398</v>
      </c>
      <c r="U2605" s="117" t="s">
        <v>398</v>
      </c>
      <c r="V2605" s="117" t="s">
        <v>398</v>
      </c>
      <c r="W2605" s="123">
        <v>55</v>
      </c>
      <c r="X2605" s="123" t="s">
        <v>906</v>
      </c>
      <c r="Y2605" s="120">
        <v>43559</v>
      </c>
      <c r="Z2605" s="121">
        <v>0.375</v>
      </c>
      <c r="AA2605" s="123" t="s">
        <v>661</v>
      </c>
      <c r="AB2605" s="117" t="s">
        <v>582</v>
      </c>
      <c r="AC2605" s="119" t="s">
        <v>398</v>
      </c>
      <c r="AD2605" s="119" t="s">
        <v>398</v>
      </c>
    </row>
    <row r="2606" spans="1:30">
      <c r="A2606" s="117">
        <v>2605</v>
      </c>
      <c r="B2606" s="123" t="s">
        <v>467</v>
      </c>
      <c r="C2606" s="117" t="s">
        <v>5</v>
      </c>
      <c r="D2606" s="117" t="s">
        <v>595</v>
      </c>
      <c r="E2606" s="117">
        <v>2605</v>
      </c>
      <c r="F2606" s="117" t="s">
        <v>923</v>
      </c>
      <c r="G2606" s="117" t="s">
        <v>591</v>
      </c>
      <c r="H2606" s="117" t="s">
        <v>1016</v>
      </c>
      <c r="I2606" s="117" t="s">
        <v>398</v>
      </c>
      <c r="J2606" s="117" t="s">
        <v>398</v>
      </c>
      <c r="K2606" s="117" t="s">
        <v>398</v>
      </c>
      <c r="L2606" s="117" t="s">
        <v>398</v>
      </c>
      <c r="M2606" s="117" t="s">
        <v>398</v>
      </c>
      <c r="N2606" s="117" t="s">
        <v>398</v>
      </c>
      <c r="O2606" s="125" t="s">
        <v>579</v>
      </c>
      <c r="P2606" s="117">
        <v>1</v>
      </c>
      <c r="Q2606" s="117" t="s">
        <v>398</v>
      </c>
      <c r="R2606" s="117" t="s">
        <v>398</v>
      </c>
      <c r="S2606" s="117" t="s">
        <v>398</v>
      </c>
      <c r="T2606" s="117" t="s">
        <v>398</v>
      </c>
      <c r="U2606" s="117" t="s">
        <v>398</v>
      </c>
      <c r="V2606" s="117" t="s">
        <v>398</v>
      </c>
      <c r="W2606" s="123">
        <v>55</v>
      </c>
      <c r="X2606" s="123" t="s">
        <v>906</v>
      </c>
      <c r="Y2606" s="120">
        <v>43559</v>
      </c>
      <c r="Z2606" s="121">
        <v>0.375</v>
      </c>
      <c r="AA2606" s="123" t="s">
        <v>661</v>
      </c>
      <c r="AB2606" s="117" t="s">
        <v>582</v>
      </c>
      <c r="AC2606" s="119" t="s">
        <v>398</v>
      </c>
      <c r="AD2606" s="119" t="s">
        <v>398</v>
      </c>
    </row>
    <row r="2607" spans="1:30">
      <c r="A2607" s="117">
        <v>2606</v>
      </c>
      <c r="B2607" s="123" t="s">
        <v>467</v>
      </c>
      <c r="C2607" s="117" t="s">
        <v>5</v>
      </c>
      <c r="D2607" s="117" t="s">
        <v>595</v>
      </c>
      <c r="E2607" s="117">
        <v>2606</v>
      </c>
      <c r="F2607" s="117" t="s">
        <v>923</v>
      </c>
      <c r="G2607" s="117" t="s">
        <v>591</v>
      </c>
      <c r="H2607" s="117" t="s">
        <v>1016</v>
      </c>
      <c r="I2607" s="117" t="s">
        <v>398</v>
      </c>
      <c r="J2607" s="117" t="s">
        <v>398</v>
      </c>
      <c r="K2607" s="117" t="s">
        <v>398</v>
      </c>
      <c r="L2607" s="117" t="s">
        <v>398</v>
      </c>
      <c r="M2607" s="117" t="s">
        <v>398</v>
      </c>
      <c r="N2607" s="117" t="s">
        <v>398</v>
      </c>
      <c r="O2607" s="125" t="s">
        <v>579</v>
      </c>
      <c r="P2607" s="117">
        <v>1</v>
      </c>
      <c r="Q2607" s="117" t="s">
        <v>398</v>
      </c>
      <c r="R2607" s="117" t="s">
        <v>398</v>
      </c>
      <c r="S2607" s="117" t="s">
        <v>398</v>
      </c>
      <c r="T2607" s="117" t="s">
        <v>398</v>
      </c>
      <c r="U2607" s="117" t="s">
        <v>398</v>
      </c>
      <c r="V2607" s="117" t="s">
        <v>398</v>
      </c>
      <c r="W2607" s="123">
        <v>55</v>
      </c>
      <c r="X2607" s="123" t="s">
        <v>906</v>
      </c>
      <c r="Y2607" s="120">
        <v>43559</v>
      </c>
      <c r="Z2607" s="121">
        <v>0.375</v>
      </c>
      <c r="AA2607" s="123" t="s">
        <v>661</v>
      </c>
      <c r="AB2607" s="117" t="s">
        <v>582</v>
      </c>
      <c r="AC2607" s="119" t="s">
        <v>398</v>
      </c>
      <c r="AD2607" s="119" t="s">
        <v>398</v>
      </c>
    </row>
    <row r="2608" spans="1:30">
      <c r="A2608" s="117">
        <v>2607</v>
      </c>
      <c r="B2608" s="123" t="s">
        <v>467</v>
      </c>
      <c r="C2608" s="117" t="s">
        <v>5</v>
      </c>
      <c r="D2608" s="117" t="s">
        <v>595</v>
      </c>
      <c r="E2608" s="117">
        <v>2607</v>
      </c>
      <c r="F2608" s="117" t="s">
        <v>923</v>
      </c>
      <c r="G2608" s="117" t="s">
        <v>591</v>
      </c>
      <c r="H2608" s="117" t="s">
        <v>1016</v>
      </c>
      <c r="I2608" s="117" t="s">
        <v>398</v>
      </c>
      <c r="J2608" s="117" t="s">
        <v>398</v>
      </c>
      <c r="K2608" s="117" t="s">
        <v>398</v>
      </c>
      <c r="L2608" s="117" t="s">
        <v>398</v>
      </c>
      <c r="M2608" s="117" t="s">
        <v>398</v>
      </c>
      <c r="N2608" s="117" t="s">
        <v>398</v>
      </c>
      <c r="O2608" s="125" t="s">
        <v>579</v>
      </c>
      <c r="P2608" s="117">
        <v>1</v>
      </c>
      <c r="Q2608" s="117" t="s">
        <v>398</v>
      </c>
      <c r="R2608" s="117" t="s">
        <v>398</v>
      </c>
      <c r="S2608" s="117" t="s">
        <v>398</v>
      </c>
      <c r="T2608" s="117" t="s">
        <v>398</v>
      </c>
      <c r="U2608" s="117" t="s">
        <v>398</v>
      </c>
      <c r="V2608" s="117" t="s">
        <v>398</v>
      </c>
      <c r="W2608" s="123">
        <v>55</v>
      </c>
      <c r="X2608" s="123" t="s">
        <v>906</v>
      </c>
      <c r="Y2608" s="120">
        <v>43559</v>
      </c>
      <c r="Z2608" s="121">
        <v>0.375</v>
      </c>
      <c r="AA2608" s="123" t="s">
        <v>661</v>
      </c>
      <c r="AB2608" s="117" t="s">
        <v>582</v>
      </c>
      <c r="AC2608" s="119" t="s">
        <v>398</v>
      </c>
      <c r="AD2608" s="119" t="s">
        <v>398</v>
      </c>
    </row>
    <row r="2609" spans="1:30">
      <c r="A2609" s="117">
        <v>2608</v>
      </c>
      <c r="B2609" s="123" t="s">
        <v>467</v>
      </c>
      <c r="C2609" s="117" t="s">
        <v>5</v>
      </c>
      <c r="D2609" s="117" t="s">
        <v>595</v>
      </c>
      <c r="E2609" s="117">
        <v>2608</v>
      </c>
      <c r="F2609" s="117" t="s">
        <v>923</v>
      </c>
      <c r="G2609" s="117" t="s">
        <v>591</v>
      </c>
      <c r="H2609" s="117" t="s">
        <v>1016</v>
      </c>
      <c r="I2609" s="117" t="s">
        <v>398</v>
      </c>
      <c r="J2609" s="117" t="s">
        <v>398</v>
      </c>
      <c r="K2609" s="117" t="s">
        <v>398</v>
      </c>
      <c r="L2609" s="117" t="s">
        <v>398</v>
      </c>
      <c r="M2609" s="117" t="s">
        <v>398</v>
      </c>
      <c r="N2609" s="117" t="s">
        <v>398</v>
      </c>
      <c r="O2609" s="125" t="s">
        <v>579</v>
      </c>
      <c r="P2609" s="117">
        <v>1</v>
      </c>
      <c r="Q2609" s="117" t="s">
        <v>398</v>
      </c>
      <c r="R2609" s="117" t="s">
        <v>398</v>
      </c>
      <c r="S2609" s="117" t="s">
        <v>398</v>
      </c>
      <c r="T2609" s="117" t="s">
        <v>398</v>
      </c>
      <c r="U2609" s="117" t="s">
        <v>398</v>
      </c>
      <c r="V2609" s="117" t="s">
        <v>398</v>
      </c>
      <c r="W2609" s="123">
        <v>55</v>
      </c>
      <c r="X2609" s="123" t="s">
        <v>906</v>
      </c>
      <c r="Y2609" s="120">
        <v>43559</v>
      </c>
      <c r="Z2609" s="121">
        <v>0.375</v>
      </c>
      <c r="AA2609" s="123" t="s">
        <v>661</v>
      </c>
      <c r="AB2609" s="117" t="s">
        <v>582</v>
      </c>
      <c r="AC2609" s="119" t="s">
        <v>398</v>
      </c>
      <c r="AD2609" s="119" t="s">
        <v>398</v>
      </c>
    </row>
    <row r="2610" spans="1:30">
      <c r="A2610" s="117">
        <v>2609</v>
      </c>
      <c r="B2610" s="123" t="s">
        <v>467</v>
      </c>
      <c r="C2610" s="117" t="s">
        <v>5</v>
      </c>
      <c r="D2610" s="117" t="s">
        <v>595</v>
      </c>
      <c r="E2610" s="117">
        <v>2609</v>
      </c>
      <c r="F2610" s="117" t="s">
        <v>923</v>
      </c>
      <c r="G2610" s="117" t="s">
        <v>591</v>
      </c>
      <c r="H2610" s="117" t="s">
        <v>1016</v>
      </c>
      <c r="I2610" s="117" t="s">
        <v>398</v>
      </c>
      <c r="J2610" s="117" t="s">
        <v>398</v>
      </c>
      <c r="K2610" s="117" t="s">
        <v>398</v>
      </c>
      <c r="L2610" s="117" t="s">
        <v>398</v>
      </c>
      <c r="M2610" s="117" t="s">
        <v>398</v>
      </c>
      <c r="N2610" s="117" t="s">
        <v>398</v>
      </c>
      <c r="O2610" s="125" t="s">
        <v>579</v>
      </c>
      <c r="P2610" s="117">
        <v>1</v>
      </c>
      <c r="Q2610" s="117" t="s">
        <v>398</v>
      </c>
      <c r="R2610" s="117" t="s">
        <v>398</v>
      </c>
      <c r="S2610" s="117" t="s">
        <v>398</v>
      </c>
      <c r="T2610" s="117" t="s">
        <v>398</v>
      </c>
      <c r="U2610" s="117" t="s">
        <v>398</v>
      </c>
      <c r="V2610" s="117" t="s">
        <v>398</v>
      </c>
      <c r="W2610" s="123">
        <v>55</v>
      </c>
      <c r="X2610" s="123" t="s">
        <v>906</v>
      </c>
      <c r="Y2610" s="120">
        <v>43559</v>
      </c>
      <c r="Z2610" s="121">
        <v>0.375</v>
      </c>
      <c r="AA2610" s="123" t="s">
        <v>661</v>
      </c>
      <c r="AB2610" s="117" t="s">
        <v>582</v>
      </c>
      <c r="AC2610" s="119" t="s">
        <v>398</v>
      </c>
      <c r="AD2610" s="119" t="s">
        <v>398</v>
      </c>
    </row>
    <row r="2611" spans="1:30">
      <c r="A2611" s="117">
        <v>2610</v>
      </c>
      <c r="B2611" s="123" t="s">
        <v>467</v>
      </c>
      <c r="C2611" s="117" t="s">
        <v>5</v>
      </c>
      <c r="D2611" s="117" t="s">
        <v>595</v>
      </c>
      <c r="E2611" s="117">
        <v>2610</v>
      </c>
      <c r="F2611" s="117" t="s">
        <v>923</v>
      </c>
      <c r="G2611" s="117" t="s">
        <v>591</v>
      </c>
      <c r="H2611" s="117" t="s">
        <v>1016</v>
      </c>
      <c r="I2611" s="117" t="s">
        <v>398</v>
      </c>
      <c r="J2611" s="117" t="s">
        <v>398</v>
      </c>
      <c r="K2611" s="117" t="s">
        <v>398</v>
      </c>
      <c r="L2611" s="117" t="s">
        <v>398</v>
      </c>
      <c r="M2611" s="117" t="s">
        <v>398</v>
      </c>
      <c r="N2611" s="117" t="s">
        <v>398</v>
      </c>
      <c r="O2611" s="125" t="s">
        <v>579</v>
      </c>
      <c r="P2611" s="117">
        <v>1</v>
      </c>
      <c r="Q2611" s="117" t="s">
        <v>398</v>
      </c>
      <c r="R2611" s="117" t="s">
        <v>398</v>
      </c>
      <c r="S2611" s="117" t="s">
        <v>398</v>
      </c>
      <c r="T2611" s="117" t="s">
        <v>398</v>
      </c>
      <c r="U2611" s="117" t="s">
        <v>398</v>
      </c>
      <c r="V2611" s="117" t="s">
        <v>398</v>
      </c>
      <c r="W2611" s="123">
        <v>55</v>
      </c>
      <c r="X2611" s="123" t="s">
        <v>906</v>
      </c>
      <c r="Y2611" s="120">
        <v>43559</v>
      </c>
      <c r="Z2611" s="121">
        <v>0.375</v>
      </c>
      <c r="AA2611" s="123" t="s">
        <v>661</v>
      </c>
      <c r="AB2611" s="117" t="s">
        <v>582</v>
      </c>
      <c r="AC2611" s="119" t="s">
        <v>398</v>
      </c>
      <c r="AD2611" s="119" t="s">
        <v>398</v>
      </c>
    </row>
    <row r="2612" spans="1:30">
      <c r="A2612" s="117">
        <v>2611</v>
      </c>
      <c r="B2612" s="123" t="s">
        <v>467</v>
      </c>
      <c r="C2612" s="117" t="s">
        <v>5</v>
      </c>
      <c r="D2612" s="117" t="s">
        <v>595</v>
      </c>
      <c r="E2612" s="117">
        <v>2611</v>
      </c>
      <c r="F2612" s="117" t="s">
        <v>923</v>
      </c>
      <c r="G2612" s="117" t="s">
        <v>591</v>
      </c>
      <c r="H2612" s="117" t="s">
        <v>1016</v>
      </c>
      <c r="I2612" s="117" t="s">
        <v>398</v>
      </c>
      <c r="J2612" s="117" t="s">
        <v>398</v>
      </c>
      <c r="K2612" s="117" t="s">
        <v>398</v>
      </c>
      <c r="L2612" s="117" t="s">
        <v>398</v>
      </c>
      <c r="M2612" s="117" t="s">
        <v>398</v>
      </c>
      <c r="N2612" s="117" t="s">
        <v>398</v>
      </c>
      <c r="O2612" s="125" t="s">
        <v>579</v>
      </c>
      <c r="P2612" s="117">
        <v>1</v>
      </c>
      <c r="Q2612" s="117" t="s">
        <v>398</v>
      </c>
      <c r="R2612" s="117" t="s">
        <v>398</v>
      </c>
      <c r="S2612" s="117" t="s">
        <v>398</v>
      </c>
      <c r="T2612" s="117" t="s">
        <v>398</v>
      </c>
      <c r="U2612" s="117" t="s">
        <v>398</v>
      </c>
      <c r="V2612" s="117" t="s">
        <v>398</v>
      </c>
      <c r="W2612" s="123">
        <v>55</v>
      </c>
      <c r="X2612" s="123" t="s">
        <v>906</v>
      </c>
      <c r="Y2612" s="120">
        <v>43559</v>
      </c>
      <c r="Z2612" s="121">
        <v>0.375</v>
      </c>
      <c r="AA2612" s="123" t="s">
        <v>661</v>
      </c>
      <c r="AB2612" s="117" t="s">
        <v>582</v>
      </c>
      <c r="AC2612" s="119" t="s">
        <v>398</v>
      </c>
      <c r="AD2612" s="119" t="s">
        <v>398</v>
      </c>
    </row>
    <row r="2613" spans="1:30">
      <c r="A2613" s="117">
        <v>2612</v>
      </c>
      <c r="B2613" s="123" t="s">
        <v>467</v>
      </c>
      <c r="C2613" s="117" t="s">
        <v>5</v>
      </c>
      <c r="D2613" s="117" t="s">
        <v>595</v>
      </c>
      <c r="E2613" s="117">
        <v>2612</v>
      </c>
      <c r="F2613" s="117" t="s">
        <v>923</v>
      </c>
      <c r="G2613" s="117" t="s">
        <v>591</v>
      </c>
      <c r="H2613" s="117" t="s">
        <v>1016</v>
      </c>
      <c r="I2613" s="117" t="s">
        <v>398</v>
      </c>
      <c r="J2613" s="117" t="s">
        <v>398</v>
      </c>
      <c r="K2613" s="117" t="s">
        <v>398</v>
      </c>
      <c r="L2613" s="117" t="s">
        <v>398</v>
      </c>
      <c r="M2613" s="117" t="s">
        <v>398</v>
      </c>
      <c r="N2613" s="117" t="s">
        <v>398</v>
      </c>
      <c r="O2613" s="125" t="s">
        <v>579</v>
      </c>
      <c r="P2613" s="117">
        <v>1</v>
      </c>
      <c r="Q2613" s="117" t="s">
        <v>398</v>
      </c>
      <c r="R2613" s="117" t="s">
        <v>398</v>
      </c>
      <c r="S2613" s="117" t="s">
        <v>398</v>
      </c>
      <c r="T2613" s="117" t="s">
        <v>398</v>
      </c>
      <c r="U2613" s="117" t="s">
        <v>398</v>
      </c>
      <c r="V2613" s="117" t="s">
        <v>398</v>
      </c>
      <c r="W2613" s="123">
        <v>55</v>
      </c>
      <c r="X2613" s="123" t="s">
        <v>906</v>
      </c>
      <c r="Y2613" s="120">
        <v>43559</v>
      </c>
      <c r="Z2613" s="121">
        <v>0.375</v>
      </c>
      <c r="AA2613" s="123" t="s">
        <v>661</v>
      </c>
      <c r="AB2613" s="117" t="s">
        <v>582</v>
      </c>
      <c r="AC2613" s="119" t="s">
        <v>398</v>
      </c>
      <c r="AD2613" s="119" t="s">
        <v>398</v>
      </c>
    </row>
    <row r="2614" spans="1:30">
      <c r="A2614" s="117">
        <v>2613</v>
      </c>
      <c r="B2614" s="123" t="s">
        <v>467</v>
      </c>
      <c r="C2614" s="117" t="s">
        <v>5</v>
      </c>
      <c r="D2614" s="117" t="s">
        <v>595</v>
      </c>
      <c r="E2614" s="117">
        <v>2613</v>
      </c>
      <c r="F2614" s="117" t="s">
        <v>923</v>
      </c>
      <c r="G2614" s="117" t="s">
        <v>591</v>
      </c>
      <c r="H2614" s="117" t="s">
        <v>1016</v>
      </c>
      <c r="I2614" s="117" t="s">
        <v>398</v>
      </c>
      <c r="J2614" s="117" t="s">
        <v>398</v>
      </c>
      <c r="K2614" s="117" t="s">
        <v>398</v>
      </c>
      <c r="L2614" s="117" t="s">
        <v>398</v>
      </c>
      <c r="M2614" s="117" t="s">
        <v>398</v>
      </c>
      <c r="N2614" s="117" t="s">
        <v>398</v>
      </c>
      <c r="O2614" s="125" t="s">
        <v>579</v>
      </c>
      <c r="P2614" s="117">
        <v>1</v>
      </c>
      <c r="Q2614" s="117" t="s">
        <v>398</v>
      </c>
      <c r="R2614" s="117" t="s">
        <v>398</v>
      </c>
      <c r="S2614" s="117" t="s">
        <v>398</v>
      </c>
      <c r="T2614" s="117" t="s">
        <v>398</v>
      </c>
      <c r="U2614" s="117" t="s">
        <v>398</v>
      </c>
      <c r="V2614" s="117" t="s">
        <v>398</v>
      </c>
      <c r="W2614" s="123">
        <v>55</v>
      </c>
      <c r="X2614" s="123" t="s">
        <v>906</v>
      </c>
      <c r="Y2614" s="120">
        <v>43559</v>
      </c>
      <c r="Z2614" s="121">
        <v>0.375</v>
      </c>
      <c r="AA2614" s="123" t="s">
        <v>661</v>
      </c>
      <c r="AB2614" s="117" t="s">
        <v>582</v>
      </c>
      <c r="AC2614" s="119" t="s">
        <v>398</v>
      </c>
      <c r="AD2614" s="119" t="s">
        <v>398</v>
      </c>
    </row>
    <row r="2615" spans="1:30">
      <c r="A2615" s="117">
        <v>2614</v>
      </c>
      <c r="B2615" s="123" t="s">
        <v>467</v>
      </c>
      <c r="C2615" s="117" t="s">
        <v>5</v>
      </c>
      <c r="D2615" s="117" t="s">
        <v>595</v>
      </c>
      <c r="E2615" s="117">
        <v>2614</v>
      </c>
      <c r="F2615" s="117" t="s">
        <v>923</v>
      </c>
      <c r="G2615" s="117" t="s">
        <v>591</v>
      </c>
      <c r="H2615" s="117" t="s">
        <v>1016</v>
      </c>
      <c r="I2615" s="117" t="s">
        <v>398</v>
      </c>
      <c r="J2615" s="117" t="s">
        <v>398</v>
      </c>
      <c r="K2615" s="117" t="s">
        <v>398</v>
      </c>
      <c r="L2615" s="117" t="s">
        <v>398</v>
      </c>
      <c r="M2615" s="117" t="s">
        <v>398</v>
      </c>
      <c r="N2615" s="117" t="s">
        <v>398</v>
      </c>
      <c r="O2615" s="125" t="s">
        <v>579</v>
      </c>
      <c r="P2615" s="117">
        <v>1</v>
      </c>
      <c r="Q2615" s="117" t="s">
        <v>398</v>
      </c>
      <c r="R2615" s="117" t="s">
        <v>398</v>
      </c>
      <c r="S2615" s="117" t="s">
        <v>398</v>
      </c>
      <c r="T2615" s="117" t="s">
        <v>398</v>
      </c>
      <c r="U2615" s="117" t="s">
        <v>398</v>
      </c>
      <c r="V2615" s="117" t="s">
        <v>398</v>
      </c>
      <c r="W2615" s="123">
        <v>55</v>
      </c>
      <c r="X2615" s="123" t="s">
        <v>906</v>
      </c>
      <c r="Y2615" s="120">
        <v>43559</v>
      </c>
      <c r="Z2615" s="121">
        <v>0.375</v>
      </c>
      <c r="AA2615" s="123" t="s">
        <v>661</v>
      </c>
      <c r="AB2615" s="117" t="s">
        <v>582</v>
      </c>
      <c r="AC2615" s="119" t="s">
        <v>398</v>
      </c>
      <c r="AD2615" s="119" t="s">
        <v>398</v>
      </c>
    </row>
    <row r="2616" spans="1:30">
      <c r="A2616" s="117">
        <v>2615</v>
      </c>
      <c r="B2616" s="123" t="s">
        <v>467</v>
      </c>
      <c r="C2616" s="117" t="s">
        <v>5</v>
      </c>
      <c r="D2616" s="117" t="s">
        <v>595</v>
      </c>
      <c r="E2616" s="117">
        <v>2615</v>
      </c>
      <c r="F2616" s="117" t="s">
        <v>923</v>
      </c>
      <c r="G2616" s="117" t="s">
        <v>591</v>
      </c>
      <c r="H2616" s="117" t="s">
        <v>1016</v>
      </c>
      <c r="I2616" s="117" t="s">
        <v>398</v>
      </c>
      <c r="J2616" s="117" t="s">
        <v>398</v>
      </c>
      <c r="K2616" s="117" t="s">
        <v>398</v>
      </c>
      <c r="L2616" s="117" t="s">
        <v>398</v>
      </c>
      <c r="M2616" s="117" t="s">
        <v>398</v>
      </c>
      <c r="N2616" s="117" t="s">
        <v>398</v>
      </c>
      <c r="O2616" s="125" t="s">
        <v>579</v>
      </c>
      <c r="P2616" s="117">
        <v>1</v>
      </c>
      <c r="Q2616" s="117" t="s">
        <v>398</v>
      </c>
      <c r="R2616" s="117" t="s">
        <v>398</v>
      </c>
      <c r="S2616" s="117" t="s">
        <v>398</v>
      </c>
      <c r="T2616" s="117" t="s">
        <v>398</v>
      </c>
      <c r="U2616" s="117" t="s">
        <v>398</v>
      </c>
      <c r="V2616" s="117" t="s">
        <v>398</v>
      </c>
      <c r="W2616" s="123">
        <v>55</v>
      </c>
      <c r="X2616" s="123" t="s">
        <v>906</v>
      </c>
      <c r="Y2616" s="120">
        <v>43559</v>
      </c>
      <c r="Z2616" s="121">
        <v>0.375</v>
      </c>
      <c r="AA2616" s="123" t="s">
        <v>661</v>
      </c>
      <c r="AB2616" s="117" t="s">
        <v>582</v>
      </c>
      <c r="AC2616" s="119" t="s">
        <v>398</v>
      </c>
      <c r="AD2616" s="119" t="s">
        <v>398</v>
      </c>
    </row>
    <row r="2617" spans="1:30">
      <c r="A2617" s="117">
        <v>2616</v>
      </c>
      <c r="B2617" s="123" t="s">
        <v>467</v>
      </c>
      <c r="C2617" s="117" t="s">
        <v>5</v>
      </c>
      <c r="D2617" s="117" t="s">
        <v>595</v>
      </c>
      <c r="E2617" s="117">
        <v>2616</v>
      </c>
      <c r="F2617" s="117" t="s">
        <v>923</v>
      </c>
      <c r="G2617" s="117" t="s">
        <v>591</v>
      </c>
      <c r="H2617" s="117" t="s">
        <v>1016</v>
      </c>
      <c r="I2617" s="117" t="s">
        <v>398</v>
      </c>
      <c r="J2617" s="117" t="s">
        <v>398</v>
      </c>
      <c r="K2617" s="117" t="s">
        <v>398</v>
      </c>
      <c r="L2617" s="117" t="s">
        <v>398</v>
      </c>
      <c r="M2617" s="117" t="s">
        <v>398</v>
      </c>
      <c r="N2617" s="117" t="s">
        <v>398</v>
      </c>
      <c r="O2617" s="125" t="s">
        <v>579</v>
      </c>
      <c r="P2617" s="117">
        <v>1</v>
      </c>
      <c r="Q2617" s="117" t="s">
        <v>398</v>
      </c>
      <c r="R2617" s="117" t="s">
        <v>398</v>
      </c>
      <c r="S2617" s="117" t="s">
        <v>398</v>
      </c>
      <c r="T2617" s="117" t="s">
        <v>398</v>
      </c>
      <c r="U2617" s="117" t="s">
        <v>398</v>
      </c>
      <c r="V2617" s="117" t="s">
        <v>398</v>
      </c>
      <c r="W2617" s="123">
        <v>55</v>
      </c>
      <c r="X2617" s="123" t="s">
        <v>906</v>
      </c>
      <c r="Y2617" s="120">
        <v>43559</v>
      </c>
      <c r="Z2617" s="121">
        <v>0.375</v>
      </c>
      <c r="AA2617" s="123" t="s">
        <v>661</v>
      </c>
      <c r="AB2617" s="117" t="s">
        <v>582</v>
      </c>
      <c r="AC2617" s="119" t="s">
        <v>398</v>
      </c>
      <c r="AD2617" s="119" t="s">
        <v>398</v>
      </c>
    </row>
    <row r="2618" spans="1:30">
      <c r="A2618" s="117">
        <v>2617</v>
      </c>
      <c r="B2618" s="123" t="s">
        <v>467</v>
      </c>
      <c r="C2618" s="117" t="s">
        <v>5</v>
      </c>
      <c r="D2618" s="117" t="s">
        <v>595</v>
      </c>
      <c r="E2618" s="117">
        <v>2617</v>
      </c>
      <c r="F2618" s="117" t="s">
        <v>923</v>
      </c>
      <c r="G2618" s="117" t="s">
        <v>591</v>
      </c>
      <c r="H2618" s="117" t="s">
        <v>1016</v>
      </c>
      <c r="I2618" s="117" t="s">
        <v>398</v>
      </c>
      <c r="J2618" s="117" t="s">
        <v>398</v>
      </c>
      <c r="K2618" s="117" t="s">
        <v>398</v>
      </c>
      <c r="L2618" s="117" t="s">
        <v>398</v>
      </c>
      <c r="M2618" s="117" t="s">
        <v>398</v>
      </c>
      <c r="N2618" s="117" t="s">
        <v>398</v>
      </c>
      <c r="O2618" s="125" t="s">
        <v>579</v>
      </c>
      <c r="P2618" s="117">
        <v>1</v>
      </c>
      <c r="Q2618" s="117" t="s">
        <v>398</v>
      </c>
      <c r="R2618" s="117" t="s">
        <v>398</v>
      </c>
      <c r="S2618" s="117" t="s">
        <v>398</v>
      </c>
      <c r="T2618" s="117" t="s">
        <v>398</v>
      </c>
      <c r="U2618" s="117" t="s">
        <v>398</v>
      </c>
      <c r="V2618" s="117" t="s">
        <v>398</v>
      </c>
      <c r="W2618" s="123">
        <v>55</v>
      </c>
      <c r="X2618" s="123" t="s">
        <v>906</v>
      </c>
      <c r="Y2618" s="120">
        <v>43559</v>
      </c>
      <c r="Z2618" s="121">
        <v>0.375</v>
      </c>
      <c r="AA2618" s="123" t="s">
        <v>661</v>
      </c>
      <c r="AB2618" s="117" t="s">
        <v>582</v>
      </c>
      <c r="AC2618" s="119" t="s">
        <v>398</v>
      </c>
      <c r="AD2618" s="119" t="s">
        <v>398</v>
      </c>
    </row>
    <row r="2619" spans="1:30">
      <c r="A2619" s="117">
        <v>2618</v>
      </c>
      <c r="B2619" s="123" t="s">
        <v>467</v>
      </c>
      <c r="C2619" s="117" t="s">
        <v>5</v>
      </c>
      <c r="D2619" s="117" t="s">
        <v>595</v>
      </c>
      <c r="E2619" s="117">
        <v>2618</v>
      </c>
      <c r="F2619" s="117" t="s">
        <v>923</v>
      </c>
      <c r="G2619" s="117" t="s">
        <v>591</v>
      </c>
      <c r="H2619" s="117" t="s">
        <v>1016</v>
      </c>
      <c r="I2619" s="117" t="s">
        <v>398</v>
      </c>
      <c r="J2619" s="117" t="s">
        <v>398</v>
      </c>
      <c r="K2619" s="117" t="s">
        <v>398</v>
      </c>
      <c r="L2619" s="117" t="s">
        <v>398</v>
      </c>
      <c r="M2619" s="117" t="s">
        <v>398</v>
      </c>
      <c r="N2619" s="117" t="s">
        <v>398</v>
      </c>
      <c r="O2619" s="125" t="s">
        <v>579</v>
      </c>
      <c r="P2619" s="117">
        <v>1</v>
      </c>
      <c r="Q2619" s="117" t="s">
        <v>398</v>
      </c>
      <c r="R2619" s="117" t="s">
        <v>398</v>
      </c>
      <c r="S2619" s="117" t="s">
        <v>398</v>
      </c>
      <c r="T2619" s="117" t="s">
        <v>398</v>
      </c>
      <c r="U2619" s="117" t="s">
        <v>398</v>
      </c>
      <c r="V2619" s="117" t="s">
        <v>398</v>
      </c>
      <c r="W2619" s="123">
        <v>55</v>
      </c>
      <c r="X2619" s="123" t="s">
        <v>906</v>
      </c>
      <c r="Y2619" s="120">
        <v>43559</v>
      </c>
      <c r="Z2619" s="121">
        <v>0.375</v>
      </c>
      <c r="AA2619" s="123" t="s">
        <v>661</v>
      </c>
      <c r="AB2619" s="117" t="s">
        <v>582</v>
      </c>
      <c r="AC2619" s="119" t="s">
        <v>398</v>
      </c>
      <c r="AD2619" s="119" t="s">
        <v>398</v>
      </c>
    </row>
    <row r="2620" spans="1:30">
      <c r="A2620" s="117">
        <v>2619</v>
      </c>
      <c r="B2620" s="123" t="s">
        <v>467</v>
      </c>
      <c r="C2620" s="117" t="s">
        <v>5</v>
      </c>
      <c r="D2620" s="117" t="s">
        <v>595</v>
      </c>
      <c r="E2620" s="117">
        <v>2619</v>
      </c>
      <c r="F2620" s="117" t="s">
        <v>923</v>
      </c>
      <c r="G2620" s="117" t="s">
        <v>591</v>
      </c>
      <c r="H2620" s="117" t="s">
        <v>1016</v>
      </c>
      <c r="I2620" s="117" t="s">
        <v>398</v>
      </c>
      <c r="J2620" s="117" t="s">
        <v>398</v>
      </c>
      <c r="K2620" s="117" t="s">
        <v>398</v>
      </c>
      <c r="L2620" s="117" t="s">
        <v>398</v>
      </c>
      <c r="M2620" s="117" t="s">
        <v>398</v>
      </c>
      <c r="N2620" s="117" t="s">
        <v>398</v>
      </c>
      <c r="O2620" s="125" t="s">
        <v>579</v>
      </c>
      <c r="P2620" s="117">
        <v>1</v>
      </c>
      <c r="Q2620" s="117" t="s">
        <v>398</v>
      </c>
      <c r="R2620" s="117" t="s">
        <v>398</v>
      </c>
      <c r="S2620" s="117" t="s">
        <v>398</v>
      </c>
      <c r="T2620" s="117" t="s">
        <v>398</v>
      </c>
      <c r="U2620" s="117" t="s">
        <v>398</v>
      </c>
      <c r="V2620" s="117" t="s">
        <v>398</v>
      </c>
      <c r="W2620" s="123">
        <v>55</v>
      </c>
      <c r="X2620" s="123" t="s">
        <v>906</v>
      </c>
      <c r="Y2620" s="120">
        <v>43559</v>
      </c>
      <c r="Z2620" s="121">
        <v>0.375</v>
      </c>
      <c r="AA2620" s="123" t="s">
        <v>661</v>
      </c>
      <c r="AB2620" s="117" t="s">
        <v>582</v>
      </c>
      <c r="AC2620" s="119" t="s">
        <v>398</v>
      </c>
      <c r="AD2620" s="119" t="s">
        <v>398</v>
      </c>
    </row>
    <row r="2621" spans="1:30">
      <c r="A2621" s="117">
        <v>2620</v>
      </c>
      <c r="B2621" s="123" t="s">
        <v>467</v>
      </c>
      <c r="C2621" s="117" t="s">
        <v>5</v>
      </c>
      <c r="D2621" s="117" t="s">
        <v>595</v>
      </c>
      <c r="E2621" s="117">
        <v>2620</v>
      </c>
      <c r="F2621" s="117" t="s">
        <v>923</v>
      </c>
      <c r="G2621" s="117" t="s">
        <v>591</v>
      </c>
      <c r="H2621" s="117" t="s">
        <v>1016</v>
      </c>
      <c r="I2621" s="117" t="s">
        <v>398</v>
      </c>
      <c r="J2621" s="117" t="s">
        <v>398</v>
      </c>
      <c r="K2621" s="117" t="s">
        <v>398</v>
      </c>
      <c r="L2621" s="117" t="s">
        <v>398</v>
      </c>
      <c r="M2621" s="117" t="s">
        <v>398</v>
      </c>
      <c r="N2621" s="117" t="s">
        <v>398</v>
      </c>
      <c r="O2621" s="125" t="s">
        <v>579</v>
      </c>
      <c r="P2621" s="117">
        <v>1</v>
      </c>
      <c r="Q2621" s="117" t="s">
        <v>398</v>
      </c>
      <c r="R2621" s="117" t="s">
        <v>398</v>
      </c>
      <c r="S2621" s="117" t="s">
        <v>398</v>
      </c>
      <c r="T2621" s="117" t="s">
        <v>398</v>
      </c>
      <c r="U2621" s="117" t="s">
        <v>398</v>
      </c>
      <c r="V2621" s="117" t="s">
        <v>398</v>
      </c>
      <c r="W2621" s="123">
        <v>55</v>
      </c>
      <c r="X2621" s="123" t="s">
        <v>906</v>
      </c>
      <c r="Y2621" s="120">
        <v>43559</v>
      </c>
      <c r="Z2621" s="121">
        <v>0.375</v>
      </c>
      <c r="AA2621" s="123" t="s">
        <v>661</v>
      </c>
      <c r="AB2621" s="117" t="s">
        <v>582</v>
      </c>
      <c r="AC2621" s="119" t="s">
        <v>398</v>
      </c>
      <c r="AD2621" s="119" t="s">
        <v>398</v>
      </c>
    </row>
    <row r="2622" spans="1:30">
      <c r="A2622" s="117">
        <v>2621</v>
      </c>
      <c r="B2622" s="123" t="s">
        <v>467</v>
      </c>
      <c r="C2622" s="117" t="s">
        <v>5</v>
      </c>
      <c r="D2622" s="117" t="s">
        <v>595</v>
      </c>
      <c r="E2622" s="117">
        <v>2621</v>
      </c>
      <c r="F2622" s="117" t="s">
        <v>923</v>
      </c>
      <c r="G2622" s="117" t="s">
        <v>591</v>
      </c>
      <c r="H2622" s="117" t="s">
        <v>1016</v>
      </c>
      <c r="I2622" s="117" t="s">
        <v>398</v>
      </c>
      <c r="J2622" s="117" t="s">
        <v>398</v>
      </c>
      <c r="K2622" s="117" t="s">
        <v>398</v>
      </c>
      <c r="L2622" s="117" t="s">
        <v>398</v>
      </c>
      <c r="M2622" s="117" t="s">
        <v>398</v>
      </c>
      <c r="N2622" s="117" t="s">
        <v>398</v>
      </c>
      <c r="O2622" s="125" t="s">
        <v>579</v>
      </c>
      <c r="P2622" s="117">
        <v>1</v>
      </c>
      <c r="Q2622" s="117" t="s">
        <v>398</v>
      </c>
      <c r="R2622" s="117" t="s">
        <v>398</v>
      </c>
      <c r="S2622" s="117" t="s">
        <v>398</v>
      </c>
      <c r="T2622" s="117" t="s">
        <v>398</v>
      </c>
      <c r="U2622" s="117" t="s">
        <v>398</v>
      </c>
      <c r="V2622" s="117" t="s">
        <v>398</v>
      </c>
      <c r="W2622" s="123">
        <v>55</v>
      </c>
      <c r="X2622" s="123" t="s">
        <v>906</v>
      </c>
      <c r="Y2622" s="120">
        <v>43559</v>
      </c>
      <c r="Z2622" s="121">
        <v>0.375</v>
      </c>
      <c r="AA2622" s="123" t="s">
        <v>661</v>
      </c>
      <c r="AB2622" s="117" t="s">
        <v>582</v>
      </c>
      <c r="AC2622" s="119" t="s">
        <v>398</v>
      </c>
      <c r="AD2622" s="119" t="s">
        <v>398</v>
      </c>
    </row>
    <row r="2623" spans="1:30">
      <c r="A2623" s="117">
        <v>2622</v>
      </c>
      <c r="B2623" s="123" t="s">
        <v>467</v>
      </c>
      <c r="C2623" s="117" t="s">
        <v>5</v>
      </c>
      <c r="D2623" s="117" t="s">
        <v>595</v>
      </c>
      <c r="E2623" s="117">
        <v>2622</v>
      </c>
      <c r="F2623" s="117" t="s">
        <v>923</v>
      </c>
      <c r="G2623" s="117" t="s">
        <v>591</v>
      </c>
      <c r="H2623" s="117" t="s">
        <v>1016</v>
      </c>
      <c r="I2623" s="117" t="s">
        <v>398</v>
      </c>
      <c r="J2623" s="117" t="s">
        <v>398</v>
      </c>
      <c r="K2623" s="117" t="s">
        <v>398</v>
      </c>
      <c r="L2623" s="117" t="s">
        <v>398</v>
      </c>
      <c r="M2623" s="117" t="s">
        <v>398</v>
      </c>
      <c r="N2623" s="117" t="s">
        <v>398</v>
      </c>
      <c r="O2623" s="125" t="s">
        <v>579</v>
      </c>
      <c r="P2623" s="117">
        <v>1</v>
      </c>
      <c r="Q2623" s="117" t="s">
        <v>398</v>
      </c>
      <c r="R2623" s="117" t="s">
        <v>398</v>
      </c>
      <c r="S2623" s="117" t="s">
        <v>398</v>
      </c>
      <c r="T2623" s="117" t="s">
        <v>398</v>
      </c>
      <c r="U2623" s="117" t="s">
        <v>398</v>
      </c>
      <c r="V2623" s="117" t="s">
        <v>398</v>
      </c>
      <c r="W2623" s="123">
        <v>55</v>
      </c>
      <c r="X2623" s="123" t="s">
        <v>906</v>
      </c>
      <c r="Y2623" s="120">
        <v>43559</v>
      </c>
      <c r="Z2623" s="121">
        <v>0.375</v>
      </c>
      <c r="AA2623" s="123" t="s">
        <v>661</v>
      </c>
      <c r="AB2623" s="117" t="s">
        <v>582</v>
      </c>
      <c r="AC2623" s="119" t="s">
        <v>398</v>
      </c>
      <c r="AD2623" s="119" t="s">
        <v>398</v>
      </c>
    </row>
    <row r="2624" spans="1:30">
      <c r="A2624" s="117">
        <v>2623</v>
      </c>
      <c r="B2624" s="123" t="s">
        <v>467</v>
      </c>
      <c r="C2624" s="117" t="s">
        <v>5</v>
      </c>
      <c r="D2624" s="117" t="s">
        <v>595</v>
      </c>
      <c r="E2624" s="117">
        <v>2623</v>
      </c>
      <c r="F2624" s="117" t="s">
        <v>923</v>
      </c>
      <c r="G2624" s="117" t="s">
        <v>591</v>
      </c>
      <c r="H2624" s="117" t="s">
        <v>1016</v>
      </c>
      <c r="I2624" s="117" t="s">
        <v>398</v>
      </c>
      <c r="J2624" s="117" t="s">
        <v>398</v>
      </c>
      <c r="K2624" s="117" t="s">
        <v>398</v>
      </c>
      <c r="L2624" s="117" t="s">
        <v>398</v>
      </c>
      <c r="M2624" s="117" t="s">
        <v>398</v>
      </c>
      <c r="N2624" s="117" t="s">
        <v>398</v>
      </c>
      <c r="O2624" s="125" t="s">
        <v>579</v>
      </c>
      <c r="P2624" s="117">
        <v>1</v>
      </c>
      <c r="Q2624" s="117" t="s">
        <v>398</v>
      </c>
      <c r="R2624" s="117" t="s">
        <v>398</v>
      </c>
      <c r="S2624" s="117" t="s">
        <v>398</v>
      </c>
      <c r="T2624" s="117" t="s">
        <v>398</v>
      </c>
      <c r="U2624" s="117" t="s">
        <v>398</v>
      </c>
      <c r="V2624" s="117" t="s">
        <v>398</v>
      </c>
      <c r="W2624" s="123">
        <v>55</v>
      </c>
      <c r="X2624" s="123" t="s">
        <v>906</v>
      </c>
      <c r="Y2624" s="120">
        <v>43559</v>
      </c>
      <c r="Z2624" s="121">
        <v>0.375</v>
      </c>
      <c r="AA2624" s="123" t="s">
        <v>661</v>
      </c>
      <c r="AB2624" s="117" t="s">
        <v>582</v>
      </c>
      <c r="AC2624" s="119" t="s">
        <v>398</v>
      </c>
      <c r="AD2624" s="119" t="s">
        <v>398</v>
      </c>
    </row>
    <row r="2625" spans="1:30">
      <c r="A2625" s="117">
        <v>2624</v>
      </c>
      <c r="B2625" s="123" t="s">
        <v>467</v>
      </c>
      <c r="C2625" s="117" t="s">
        <v>5</v>
      </c>
      <c r="D2625" s="117" t="s">
        <v>595</v>
      </c>
      <c r="E2625" s="117">
        <v>2624</v>
      </c>
      <c r="F2625" s="117" t="s">
        <v>923</v>
      </c>
      <c r="G2625" s="117" t="s">
        <v>591</v>
      </c>
      <c r="H2625" s="117" t="s">
        <v>1016</v>
      </c>
      <c r="I2625" s="117" t="s">
        <v>398</v>
      </c>
      <c r="J2625" s="117" t="s">
        <v>398</v>
      </c>
      <c r="K2625" s="117" t="s">
        <v>398</v>
      </c>
      <c r="L2625" s="117" t="s">
        <v>398</v>
      </c>
      <c r="M2625" s="117" t="s">
        <v>398</v>
      </c>
      <c r="N2625" s="117" t="s">
        <v>398</v>
      </c>
      <c r="O2625" s="125" t="s">
        <v>579</v>
      </c>
      <c r="P2625" s="117">
        <v>1</v>
      </c>
      <c r="Q2625" s="117" t="s">
        <v>398</v>
      </c>
      <c r="R2625" s="117" t="s">
        <v>398</v>
      </c>
      <c r="S2625" s="117" t="s">
        <v>398</v>
      </c>
      <c r="T2625" s="117" t="s">
        <v>398</v>
      </c>
      <c r="U2625" s="117" t="s">
        <v>398</v>
      </c>
      <c r="V2625" s="117" t="s">
        <v>398</v>
      </c>
      <c r="W2625" s="123">
        <v>55</v>
      </c>
      <c r="X2625" s="123" t="s">
        <v>906</v>
      </c>
      <c r="Y2625" s="120">
        <v>43559</v>
      </c>
      <c r="Z2625" s="121">
        <v>0.375</v>
      </c>
      <c r="AA2625" s="123" t="s">
        <v>661</v>
      </c>
      <c r="AB2625" s="117" t="s">
        <v>582</v>
      </c>
      <c r="AC2625" s="119" t="s">
        <v>398</v>
      </c>
      <c r="AD2625" s="119" t="s">
        <v>398</v>
      </c>
    </row>
    <row r="2626" spans="1:30">
      <c r="A2626" s="117">
        <v>2625</v>
      </c>
      <c r="B2626" s="123" t="s">
        <v>467</v>
      </c>
      <c r="C2626" s="117" t="s">
        <v>5</v>
      </c>
      <c r="D2626" s="117" t="s">
        <v>595</v>
      </c>
      <c r="E2626" s="117">
        <v>2625</v>
      </c>
      <c r="F2626" s="117" t="s">
        <v>923</v>
      </c>
      <c r="G2626" s="117" t="s">
        <v>591</v>
      </c>
      <c r="H2626" s="117" t="s">
        <v>1016</v>
      </c>
      <c r="I2626" s="117" t="s">
        <v>398</v>
      </c>
      <c r="J2626" s="117" t="s">
        <v>398</v>
      </c>
      <c r="K2626" s="117" t="s">
        <v>398</v>
      </c>
      <c r="L2626" s="117" t="s">
        <v>398</v>
      </c>
      <c r="M2626" s="117" t="s">
        <v>398</v>
      </c>
      <c r="N2626" s="117" t="s">
        <v>398</v>
      </c>
      <c r="O2626" s="125" t="s">
        <v>579</v>
      </c>
      <c r="P2626" s="117">
        <v>1</v>
      </c>
      <c r="Q2626" s="117" t="s">
        <v>398</v>
      </c>
      <c r="R2626" s="117" t="s">
        <v>398</v>
      </c>
      <c r="S2626" s="117" t="s">
        <v>398</v>
      </c>
      <c r="T2626" s="117" t="s">
        <v>398</v>
      </c>
      <c r="U2626" s="117" t="s">
        <v>398</v>
      </c>
      <c r="V2626" s="117" t="s">
        <v>398</v>
      </c>
      <c r="W2626" s="123">
        <v>55</v>
      </c>
      <c r="X2626" s="123" t="s">
        <v>906</v>
      </c>
      <c r="Y2626" s="120">
        <v>43559</v>
      </c>
      <c r="Z2626" s="121">
        <v>0.375</v>
      </c>
      <c r="AA2626" s="123" t="s">
        <v>661</v>
      </c>
      <c r="AB2626" s="117" t="s">
        <v>582</v>
      </c>
      <c r="AC2626" s="119" t="s">
        <v>398</v>
      </c>
      <c r="AD2626" s="119" t="s">
        <v>398</v>
      </c>
    </row>
    <row r="2627" spans="1:30">
      <c r="A2627" s="117">
        <v>2626</v>
      </c>
      <c r="B2627" s="123" t="s">
        <v>467</v>
      </c>
      <c r="C2627" s="117" t="s">
        <v>5</v>
      </c>
      <c r="D2627" s="117" t="s">
        <v>595</v>
      </c>
      <c r="E2627" s="117">
        <v>2626</v>
      </c>
      <c r="F2627" s="117" t="s">
        <v>923</v>
      </c>
      <c r="G2627" s="117" t="s">
        <v>591</v>
      </c>
      <c r="H2627" s="117" t="s">
        <v>1016</v>
      </c>
      <c r="I2627" s="117" t="s">
        <v>398</v>
      </c>
      <c r="J2627" s="117" t="s">
        <v>398</v>
      </c>
      <c r="K2627" s="117" t="s">
        <v>398</v>
      </c>
      <c r="L2627" s="117" t="s">
        <v>398</v>
      </c>
      <c r="M2627" s="117" t="s">
        <v>398</v>
      </c>
      <c r="N2627" s="117" t="s">
        <v>398</v>
      </c>
      <c r="O2627" s="125" t="s">
        <v>579</v>
      </c>
      <c r="P2627" s="117">
        <v>1</v>
      </c>
      <c r="Q2627" s="117" t="s">
        <v>398</v>
      </c>
      <c r="R2627" s="117" t="s">
        <v>398</v>
      </c>
      <c r="S2627" s="117" t="s">
        <v>398</v>
      </c>
      <c r="T2627" s="117" t="s">
        <v>398</v>
      </c>
      <c r="U2627" s="117" t="s">
        <v>398</v>
      </c>
      <c r="V2627" s="117" t="s">
        <v>398</v>
      </c>
      <c r="W2627" s="123">
        <v>55</v>
      </c>
      <c r="X2627" s="123" t="s">
        <v>906</v>
      </c>
      <c r="Y2627" s="120">
        <v>43559</v>
      </c>
      <c r="Z2627" s="121">
        <v>0.375</v>
      </c>
      <c r="AA2627" s="123" t="s">
        <v>661</v>
      </c>
      <c r="AB2627" s="117" t="s">
        <v>582</v>
      </c>
      <c r="AC2627" s="119" t="s">
        <v>398</v>
      </c>
      <c r="AD2627" s="119" t="s">
        <v>398</v>
      </c>
    </row>
    <row r="2628" spans="1:30">
      <c r="A2628" s="117">
        <v>2627</v>
      </c>
      <c r="B2628" s="123" t="s">
        <v>467</v>
      </c>
      <c r="C2628" s="117" t="s">
        <v>5</v>
      </c>
      <c r="D2628" s="117" t="s">
        <v>595</v>
      </c>
      <c r="E2628" s="117">
        <v>2627</v>
      </c>
      <c r="F2628" s="117" t="s">
        <v>923</v>
      </c>
      <c r="G2628" s="117" t="s">
        <v>591</v>
      </c>
      <c r="H2628" s="117" t="s">
        <v>1016</v>
      </c>
      <c r="I2628" s="117" t="s">
        <v>398</v>
      </c>
      <c r="J2628" s="117" t="s">
        <v>398</v>
      </c>
      <c r="K2628" s="117" t="s">
        <v>398</v>
      </c>
      <c r="L2628" s="117" t="s">
        <v>398</v>
      </c>
      <c r="M2628" s="117" t="s">
        <v>398</v>
      </c>
      <c r="N2628" s="117" t="s">
        <v>398</v>
      </c>
      <c r="O2628" s="125" t="s">
        <v>579</v>
      </c>
      <c r="P2628" s="117">
        <v>1</v>
      </c>
      <c r="Q2628" s="117" t="s">
        <v>398</v>
      </c>
      <c r="R2628" s="117" t="s">
        <v>398</v>
      </c>
      <c r="S2628" s="117" t="s">
        <v>398</v>
      </c>
      <c r="T2628" s="117" t="s">
        <v>398</v>
      </c>
      <c r="U2628" s="117" t="s">
        <v>398</v>
      </c>
      <c r="V2628" s="117" t="s">
        <v>398</v>
      </c>
      <c r="W2628" s="123">
        <v>55</v>
      </c>
      <c r="X2628" s="123" t="s">
        <v>906</v>
      </c>
      <c r="Y2628" s="120">
        <v>43559</v>
      </c>
      <c r="Z2628" s="121">
        <v>0.375</v>
      </c>
      <c r="AA2628" s="123" t="s">
        <v>661</v>
      </c>
      <c r="AB2628" s="117" t="s">
        <v>582</v>
      </c>
      <c r="AC2628" s="119" t="s">
        <v>398</v>
      </c>
      <c r="AD2628" s="119" t="s">
        <v>398</v>
      </c>
    </row>
    <row r="2629" spans="1:30">
      <c r="A2629" s="117">
        <v>2628</v>
      </c>
      <c r="B2629" s="123" t="s">
        <v>467</v>
      </c>
      <c r="C2629" s="117" t="s">
        <v>5</v>
      </c>
      <c r="D2629" s="117" t="s">
        <v>595</v>
      </c>
      <c r="E2629" s="117">
        <v>2628</v>
      </c>
      <c r="F2629" s="117" t="s">
        <v>923</v>
      </c>
      <c r="G2629" s="117" t="s">
        <v>591</v>
      </c>
      <c r="H2629" s="117" t="s">
        <v>1016</v>
      </c>
      <c r="I2629" s="117" t="s">
        <v>398</v>
      </c>
      <c r="J2629" s="117" t="s">
        <v>398</v>
      </c>
      <c r="K2629" s="117" t="s">
        <v>398</v>
      </c>
      <c r="L2629" s="117" t="s">
        <v>398</v>
      </c>
      <c r="M2629" s="117" t="s">
        <v>398</v>
      </c>
      <c r="N2629" s="117" t="s">
        <v>398</v>
      </c>
      <c r="O2629" s="125" t="s">
        <v>579</v>
      </c>
      <c r="P2629" s="117">
        <v>1</v>
      </c>
      <c r="Q2629" s="117" t="s">
        <v>398</v>
      </c>
      <c r="R2629" s="117" t="s">
        <v>398</v>
      </c>
      <c r="S2629" s="117" t="s">
        <v>398</v>
      </c>
      <c r="T2629" s="117" t="s">
        <v>398</v>
      </c>
      <c r="U2629" s="117" t="s">
        <v>398</v>
      </c>
      <c r="V2629" s="117" t="s">
        <v>398</v>
      </c>
      <c r="W2629" s="123">
        <v>55</v>
      </c>
      <c r="X2629" s="123" t="s">
        <v>906</v>
      </c>
      <c r="Y2629" s="120">
        <v>43559</v>
      </c>
      <c r="Z2629" s="121">
        <v>0.375</v>
      </c>
      <c r="AA2629" s="123" t="s">
        <v>661</v>
      </c>
      <c r="AB2629" s="117" t="s">
        <v>582</v>
      </c>
      <c r="AC2629" s="119" t="s">
        <v>398</v>
      </c>
      <c r="AD2629" s="119" t="s">
        <v>398</v>
      </c>
    </row>
    <row r="2630" spans="1:30">
      <c r="A2630" s="117">
        <v>2629</v>
      </c>
      <c r="B2630" s="123" t="s">
        <v>467</v>
      </c>
      <c r="C2630" s="117" t="s">
        <v>5</v>
      </c>
      <c r="D2630" s="117" t="s">
        <v>595</v>
      </c>
      <c r="E2630" s="117">
        <v>2629</v>
      </c>
      <c r="F2630" s="117" t="s">
        <v>923</v>
      </c>
      <c r="G2630" s="117" t="s">
        <v>591</v>
      </c>
      <c r="H2630" s="117" t="s">
        <v>1016</v>
      </c>
      <c r="I2630" s="117" t="s">
        <v>398</v>
      </c>
      <c r="J2630" s="117" t="s">
        <v>398</v>
      </c>
      <c r="K2630" s="117" t="s">
        <v>398</v>
      </c>
      <c r="L2630" s="117" t="s">
        <v>398</v>
      </c>
      <c r="M2630" s="117" t="s">
        <v>398</v>
      </c>
      <c r="N2630" s="117" t="s">
        <v>398</v>
      </c>
      <c r="O2630" s="125" t="s">
        <v>579</v>
      </c>
      <c r="P2630" s="117">
        <v>1</v>
      </c>
      <c r="Q2630" s="117" t="s">
        <v>398</v>
      </c>
      <c r="R2630" s="117" t="s">
        <v>398</v>
      </c>
      <c r="S2630" s="117" t="s">
        <v>398</v>
      </c>
      <c r="T2630" s="117" t="s">
        <v>398</v>
      </c>
      <c r="U2630" s="117" t="s">
        <v>398</v>
      </c>
      <c r="V2630" s="117" t="s">
        <v>398</v>
      </c>
      <c r="W2630" s="123">
        <v>55</v>
      </c>
      <c r="X2630" s="123" t="s">
        <v>906</v>
      </c>
      <c r="Y2630" s="120">
        <v>43559</v>
      </c>
      <c r="Z2630" s="121">
        <v>0.375</v>
      </c>
      <c r="AA2630" s="123" t="s">
        <v>661</v>
      </c>
      <c r="AB2630" s="117" t="s">
        <v>582</v>
      </c>
      <c r="AC2630" s="119" t="s">
        <v>398</v>
      </c>
      <c r="AD2630" s="119" t="s">
        <v>398</v>
      </c>
    </row>
    <row r="2631" spans="1:30">
      <c r="A2631" s="117">
        <v>2630</v>
      </c>
      <c r="B2631" s="123" t="s">
        <v>467</v>
      </c>
      <c r="C2631" s="117" t="s">
        <v>5</v>
      </c>
      <c r="D2631" s="117" t="s">
        <v>595</v>
      </c>
      <c r="E2631" s="117">
        <v>2630</v>
      </c>
      <c r="F2631" s="117" t="s">
        <v>923</v>
      </c>
      <c r="G2631" s="117" t="s">
        <v>591</v>
      </c>
      <c r="H2631" s="117" t="s">
        <v>1016</v>
      </c>
      <c r="I2631" s="117" t="s">
        <v>398</v>
      </c>
      <c r="J2631" s="117" t="s">
        <v>398</v>
      </c>
      <c r="K2631" s="117" t="s">
        <v>398</v>
      </c>
      <c r="L2631" s="117" t="s">
        <v>398</v>
      </c>
      <c r="M2631" s="117" t="s">
        <v>398</v>
      </c>
      <c r="N2631" s="117" t="s">
        <v>398</v>
      </c>
      <c r="O2631" s="125" t="s">
        <v>579</v>
      </c>
      <c r="P2631" s="117">
        <v>1</v>
      </c>
      <c r="Q2631" s="117" t="s">
        <v>398</v>
      </c>
      <c r="R2631" s="117" t="s">
        <v>398</v>
      </c>
      <c r="S2631" s="117" t="s">
        <v>398</v>
      </c>
      <c r="T2631" s="117" t="s">
        <v>398</v>
      </c>
      <c r="U2631" s="117" t="s">
        <v>398</v>
      </c>
      <c r="V2631" s="117" t="s">
        <v>398</v>
      </c>
      <c r="W2631" s="123">
        <v>55</v>
      </c>
      <c r="X2631" s="123" t="s">
        <v>906</v>
      </c>
      <c r="Y2631" s="120">
        <v>43559</v>
      </c>
      <c r="Z2631" s="121">
        <v>0.375</v>
      </c>
      <c r="AA2631" s="123" t="s">
        <v>661</v>
      </c>
      <c r="AB2631" s="117" t="s">
        <v>582</v>
      </c>
      <c r="AC2631" s="119" t="s">
        <v>398</v>
      </c>
      <c r="AD2631" s="119" t="s">
        <v>398</v>
      </c>
    </row>
    <row r="2632" spans="1:30">
      <c r="A2632" s="117">
        <v>2631</v>
      </c>
      <c r="B2632" s="123" t="s">
        <v>467</v>
      </c>
      <c r="C2632" s="117" t="s">
        <v>5</v>
      </c>
      <c r="D2632" s="117" t="s">
        <v>595</v>
      </c>
      <c r="E2632" s="117">
        <v>2631</v>
      </c>
      <c r="F2632" s="117" t="s">
        <v>923</v>
      </c>
      <c r="G2632" s="117" t="s">
        <v>591</v>
      </c>
      <c r="H2632" s="117" t="s">
        <v>1016</v>
      </c>
      <c r="I2632" s="117" t="s">
        <v>398</v>
      </c>
      <c r="J2632" s="117" t="s">
        <v>398</v>
      </c>
      <c r="K2632" s="117" t="s">
        <v>398</v>
      </c>
      <c r="L2632" s="117" t="s">
        <v>398</v>
      </c>
      <c r="M2632" s="117" t="s">
        <v>398</v>
      </c>
      <c r="N2632" s="117" t="s">
        <v>398</v>
      </c>
      <c r="O2632" s="125" t="s">
        <v>579</v>
      </c>
      <c r="P2632" s="117">
        <v>1</v>
      </c>
      <c r="Q2632" s="117" t="s">
        <v>398</v>
      </c>
      <c r="R2632" s="117" t="s">
        <v>398</v>
      </c>
      <c r="S2632" s="117" t="s">
        <v>398</v>
      </c>
      <c r="T2632" s="117" t="s">
        <v>398</v>
      </c>
      <c r="U2632" s="117" t="s">
        <v>398</v>
      </c>
      <c r="V2632" s="117" t="s">
        <v>398</v>
      </c>
      <c r="W2632" s="123">
        <v>55</v>
      </c>
      <c r="X2632" s="123" t="s">
        <v>906</v>
      </c>
      <c r="Y2632" s="120">
        <v>43559</v>
      </c>
      <c r="Z2632" s="121">
        <v>0.375</v>
      </c>
      <c r="AA2632" s="123" t="s">
        <v>661</v>
      </c>
      <c r="AB2632" s="117" t="s">
        <v>582</v>
      </c>
      <c r="AC2632" s="119" t="s">
        <v>398</v>
      </c>
      <c r="AD2632" s="119" t="s">
        <v>398</v>
      </c>
    </row>
    <row r="2633" spans="1:30">
      <c r="A2633" s="117">
        <v>2632</v>
      </c>
      <c r="B2633" s="123" t="s">
        <v>467</v>
      </c>
      <c r="C2633" s="117" t="s">
        <v>5</v>
      </c>
      <c r="D2633" s="117" t="s">
        <v>595</v>
      </c>
      <c r="E2633" s="117">
        <v>2632</v>
      </c>
      <c r="F2633" s="117" t="s">
        <v>923</v>
      </c>
      <c r="G2633" s="117" t="s">
        <v>591</v>
      </c>
      <c r="H2633" s="117" t="s">
        <v>1016</v>
      </c>
      <c r="I2633" s="117" t="s">
        <v>398</v>
      </c>
      <c r="J2633" s="117" t="s">
        <v>398</v>
      </c>
      <c r="K2633" s="117" t="s">
        <v>398</v>
      </c>
      <c r="L2633" s="117" t="s">
        <v>398</v>
      </c>
      <c r="M2633" s="117" t="s">
        <v>398</v>
      </c>
      <c r="N2633" s="117" t="s">
        <v>398</v>
      </c>
      <c r="O2633" s="125" t="s">
        <v>579</v>
      </c>
      <c r="P2633" s="117">
        <v>1</v>
      </c>
      <c r="Q2633" s="117" t="s">
        <v>398</v>
      </c>
      <c r="R2633" s="117" t="s">
        <v>398</v>
      </c>
      <c r="S2633" s="117" t="s">
        <v>398</v>
      </c>
      <c r="T2633" s="117" t="s">
        <v>398</v>
      </c>
      <c r="U2633" s="117" t="s">
        <v>398</v>
      </c>
      <c r="V2633" s="117" t="s">
        <v>398</v>
      </c>
      <c r="W2633" s="123">
        <v>55</v>
      </c>
      <c r="X2633" s="123" t="s">
        <v>906</v>
      </c>
      <c r="Y2633" s="120">
        <v>43559</v>
      </c>
      <c r="Z2633" s="121">
        <v>0.375</v>
      </c>
      <c r="AA2633" s="123" t="s">
        <v>661</v>
      </c>
      <c r="AB2633" s="117" t="s">
        <v>582</v>
      </c>
      <c r="AC2633" s="119" t="s">
        <v>398</v>
      </c>
      <c r="AD2633" s="119" t="s">
        <v>398</v>
      </c>
    </row>
    <row r="2634" spans="1:30">
      <c r="A2634" s="117">
        <v>2633</v>
      </c>
      <c r="B2634" s="123" t="s">
        <v>467</v>
      </c>
      <c r="C2634" s="117" t="s">
        <v>5</v>
      </c>
      <c r="D2634" s="117" t="s">
        <v>595</v>
      </c>
      <c r="E2634" s="117">
        <v>2633</v>
      </c>
      <c r="F2634" s="117" t="s">
        <v>923</v>
      </c>
      <c r="G2634" s="117" t="s">
        <v>591</v>
      </c>
      <c r="H2634" s="117" t="s">
        <v>1016</v>
      </c>
      <c r="I2634" s="117" t="s">
        <v>398</v>
      </c>
      <c r="J2634" s="117" t="s">
        <v>398</v>
      </c>
      <c r="K2634" s="117" t="s">
        <v>398</v>
      </c>
      <c r="L2634" s="117" t="s">
        <v>398</v>
      </c>
      <c r="M2634" s="117" t="s">
        <v>398</v>
      </c>
      <c r="N2634" s="117" t="s">
        <v>398</v>
      </c>
      <c r="O2634" s="125" t="s">
        <v>579</v>
      </c>
      <c r="P2634" s="117">
        <v>1</v>
      </c>
      <c r="Q2634" s="117" t="s">
        <v>398</v>
      </c>
      <c r="R2634" s="117" t="s">
        <v>398</v>
      </c>
      <c r="S2634" s="117" t="s">
        <v>398</v>
      </c>
      <c r="T2634" s="117" t="s">
        <v>398</v>
      </c>
      <c r="U2634" s="117" t="s">
        <v>398</v>
      </c>
      <c r="V2634" s="117" t="s">
        <v>398</v>
      </c>
      <c r="W2634" s="123">
        <v>55</v>
      </c>
      <c r="X2634" s="123" t="s">
        <v>906</v>
      </c>
      <c r="Y2634" s="120">
        <v>43559</v>
      </c>
      <c r="Z2634" s="121">
        <v>0.375</v>
      </c>
      <c r="AA2634" s="123" t="s">
        <v>661</v>
      </c>
      <c r="AB2634" s="117" t="s">
        <v>582</v>
      </c>
      <c r="AC2634" s="119" t="s">
        <v>398</v>
      </c>
      <c r="AD2634" s="119" t="s">
        <v>398</v>
      </c>
    </row>
    <row r="2635" spans="1:30">
      <c r="A2635" s="117">
        <v>2634</v>
      </c>
      <c r="B2635" s="123" t="s">
        <v>467</v>
      </c>
      <c r="C2635" s="117" t="s">
        <v>5</v>
      </c>
      <c r="D2635" s="117" t="s">
        <v>595</v>
      </c>
      <c r="E2635" s="117">
        <v>2634</v>
      </c>
      <c r="F2635" s="117" t="s">
        <v>923</v>
      </c>
      <c r="G2635" s="117" t="s">
        <v>591</v>
      </c>
      <c r="H2635" s="117" t="s">
        <v>1016</v>
      </c>
      <c r="I2635" s="117" t="s">
        <v>398</v>
      </c>
      <c r="J2635" s="117" t="s">
        <v>398</v>
      </c>
      <c r="K2635" s="117" t="s">
        <v>398</v>
      </c>
      <c r="L2635" s="117" t="s">
        <v>398</v>
      </c>
      <c r="M2635" s="117" t="s">
        <v>398</v>
      </c>
      <c r="N2635" s="117" t="s">
        <v>398</v>
      </c>
      <c r="O2635" s="125" t="s">
        <v>579</v>
      </c>
      <c r="P2635" s="117">
        <v>1</v>
      </c>
      <c r="Q2635" s="117" t="s">
        <v>398</v>
      </c>
      <c r="R2635" s="117" t="s">
        <v>398</v>
      </c>
      <c r="S2635" s="117" t="s">
        <v>398</v>
      </c>
      <c r="T2635" s="117" t="s">
        <v>398</v>
      </c>
      <c r="U2635" s="117" t="s">
        <v>398</v>
      </c>
      <c r="V2635" s="117" t="s">
        <v>398</v>
      </c>
      <c r="W2635" s="123">
        <v>55</v>
      </c>
      <c r="X2635" s="123" t="s">
        <v>906</v>
      </c>
      <c r="Y2635" s="120">
        <v>43559</v>
      </c>
      <c r="Z2635" s="121">
        <v>0.375</v>
      </c>
      <c r="AA2635" s="123" t="s">
        <v>661</v>
      </c>
      <c r="AB2635" s="117" t="s">
        <v>582</v>
      </c>
      <c r="AC2635" s="119" t="s">
        <v>398</v>
      </c>
      <c r="AD2635" s="119" t="s">
        <v>398</v>
      </c>
    </row>
    <row r="2636" spans="1:30">
      <c r="A2636" s="117">
        <v>2635</v>
      </c>
      <c r="B2636" s="123" t="s">
        <v>467</v>
      </c>
      <c r="C2636" s="117" t="s">
        <v>5</v>
      </c>
      <c r="D2636" s="117" t="s">
        <v>595</v>
      </c>
      <c r="E2636" s="117">
        <v>2635</v>
      </c>
      <c r="F2636" s="117" t="s">
        <v>923</v>
      </c>
      <c r="G2636" s="117" t="s">
        <v>591</v>
      </c>
      <c r="H2636" s="117" t="s">
        <v>1016</v>
      </c>
      <c r="I2636" s="117" t="s">
        <v>398</v>
      </c>
      <c r="J2636" s="117" t="s">
        <v>398</v>
      </c>
      <c r="K2636" s="117" t="s">
        <v>398</v>
      </c>
      <c r="L2636" s="117" t="s">
        <v>398</v>
      </c>
      <c r="M2636" s="117" t="s">
        <v>398</v>
      </c>
      <c r="N2636" s="117" t="s">
        <v>398</v>
      </c>
      <c r="O2636" s="125" t="s">
        <v>579</v>
      </c>
      <c r="P2636" s="117">
        <v>1</v>
      </c>
      <c r="Q2636" s="117" t="s">
        <v>398</v>
      </c>
      <c r="R2636" s="117" t="s">
        <v>398</v>
      </c>
      <c r="S2636" s="117" t="s">
        <v>398</v>
      </c>
      <c r="T2636" s="117" t="s">
        <v>398</v>
      </c>
      <c r="U2636" s="117" t="s">
        <v>398</v>
      </c>
      <c r="V2636" s="117" t="s">
        <v>398</v>
      </c>
      <c r="W2636" s="123">
        <v>55</v>
      </c>
      <c r="X2636" s="123" t="s">
        <v>906</v>
      </c>
      <c r="Y2636" s="120">
        <v>43559</v>
      </c>
      <c r="Z2636" s="121">
        <v>0.375</v>
      </c>
      <c r="AA2636" s="123" t="s">
        <v>661</v>
      </c>
      <c r="AB2636" s="117" t="s">
        <v>582</v>
      </c>
      <c r="AC2636" s="119" t="s">
        <v>398</v>
      </c>
      <c r="AD2636" s="119" t="s">
        <v>398</v>
      </c>
    </row>
    <row r="2637" spans="1:30">
      <c r="A2637" s="117">
        <v>2636</v>
      </c>
      <c r="B2637" s="123" t="s">
        <v>467</v>
      </c>
      <c r="C2637" s="117" t="s">
        <v>5</v>
      </c>
      <c r="D2637" s="117" t="s">
        <v>595</v>
      </c>
      <c r="E2637" s="117">
        <v>2636</v>
      </c>
      <c r="F2637" s="117" t="s">
        <v>923</v>
      </c>
      <c r="G2637" s="117" t="s">
        <v>591</v>
      </c>
      <c r="H2637" s="117" t="s">
        <v>1016</v>
      </c>
      <c r="I2637" s="117" t="s">
        <v>398</v>
      </c>
      <c r="J2637" s="117" t="s">
        <v>398</v>
      </c>
      <c r="K2637" s="117" t="s">
        <v>398</v>
      </c>
      <c r="L2637" s="117" t="s">
        <v>398</v>
      </c>
      <c r="M2637" s="117" t="s">
        <v>398</v>
      </c>
      <c r="N2637" s="117" t="s">
        <v>398</v>
      </c>
      <c r="O2637" s="125" t="s">
        <v>579</v>
      </c>
      <c r="P2637" s="117">
        <v>1</v>
      </c>
      <c r="Q2637" s="117" t="s">
        <v>398</v>
      </c>
      <c r="R2637" s="117" t="s">
        <v>398</v>
      </c>
      <c r="S2637" s="117" t="s">
        <v>398</v>
      </c>
      <c r="T2637" s="117" t="s">
        <v>398</v>
      </c>
      <c r="U2637" s="117" t="s">
        <v>398</v>
      </c>
      <c r="V2637" s="117" t="s">
        <v>398</v>
      </c>
      <c r="W2637" s="123">
        <v>55</v>
      </c>
      <c r="X2637" s="123" t="s">
        <v>906</v>
      </c>
      <c r="Y2637" s="120">
        <v>43559</v>
      </c>
      <c r="Z2637" s="121">
        <v>0.375</v>
      </c>
      <c r="AA2637" s="123" t="s">
        <v>661</v>
      </c>
      <c r="AB2637" s="117" t="s">
        <v>582</v>
      </c>
      <c r="AC2637" s="119" t="s">
        <v>398</v>
      </c>
      <c r="AD2637" s="119" t="s">
        <v>398</v>
      </c>
    </row>
    <row r="2638" spans="1:30">
      <c r="A2638" s="117">
        <v>2637</v>
      </c>
      <c r="B2638" s="123" t="s">
        <v>467</v>
      </c>
      <c r="C2638" s="117" t="s">
        <v>5</v>
      </c>
      <c r="D2638" s="117" t="s">
        <v>595</v>
      </c>
      <c r="E2638" s="117">
        <v>2637</v>
      </c>
      <c r="F2638" s="117" t="s">
        <v>923</v>
      </c>
      <c r="G2638" s="117" t="s">
        <v>591</v>
      </c>
      <c r="H2638" s="117" t="s">
        <v>1016</v>
      </c>
      <c r="I2638" s="117" t="s">
        <v>398</v>
      </c>
      <c r="J2638" s="117" t="s">
        <v>398</v>
      </c>
      <c r="K2638" s="117" t="s">
        <v>398</v>
      </c>
      <c r="L2638" s="117" t="s">
        <v>398</v>
      </c>
      <c r="M2638" s="117" t="s">
        <v>398</v>
      </c>
      <c r="N2638" s="117" t="s">
        <v>398</v>
      </c>
      <c r="O2638" s="125" t="s">
        <v>579</v>
      </c>
      <c r="P2638" s="117">
        <v>1</v>
      </c>
      <c r="Q2638" s="117" t="s">
        <v>398</v>
      </c>
      <c r="R2638" s="117" t="s">
        <v>398</v>
      </c>
      <c r="S2638" s="117" t="s">
        <v>398</v>
      </c>
      <c r="T2638" s="117" t="s">
        <v>398</v>
      </c>
      <c r="U2638" s="117" t="s">
        <v>398</v>
      </c>
      <c r="V2638" s="117" t="s">
        <v>398</v>
      </c>
      <c r="W2638" s="123">
        <v>55</v>
      </c>
      <c r="X2638" s="123" t="s">
        <v>906</v>
      </c>
      <c r="Y2638" s="120">
        <v>43559</v>
      </c>
      <c r="Z2638" s="121">
        <v>0.375</v>
      </c>
      <c r="AA2638" s="123" t="s">
        <v>661</v>
      </c>
      <c r="AB2638" s="117" t="s">
        <v>582</v>
      </c>
      <c r="AC2638" s="119" t="s">
        <v>398</v>
      </c>
      <c r="AD2638" s="119" t="s">
        <v>398</v>
      </c>
    </row>
    <row r="2639" spans="1:30">
      <c r="A2639" s="117">
        <v>2638</v>
      </c>
      <c r="B2639" s="123" t="s">
        <v>467</v>
      </c>
      <c r="C2639" s="117" t="s">
        <v>5</v>
      </c>
      <c r="D2639" s="117" t="s">
        <v>595</v>
      </c>
      <c r="E2639" s="117">
        <v>2638</v>
      </c>
      <c r="F2639" s="117" t="s">
        <v>923</v>
      </c>
      <c r="G2639" s="117" t="s">
        <v>591</v>
      </c>
      <c r="H2639" s="117" t="s">
        <v>1016</v>
      </c>
      <c r="I2639" s="117" t="s">
        <v>398</v>
      </c>
      <c r="J2639" s="117" t="s">
        <v>398</v>
      </c>
      <c r="K2639" s="117" t="s">
        <v>398</v>
      </c>
      <c r="L2639" s="117" t="s">
        <v>398</v>
      </c>
      <c r="M2639" s="117" t="s">
        <v>398</v>
      </c>
      <c r="N2639" s="117" t="s">
        <v>398</v>
      </c>
      <c r="O2639" s="125" t="s">
        <v>579</v>
      </c>
      <c r="P2639" s="117">
        <v>1</v>
      </c>
      <c r="Q2639" s="117" t="s">
        <v>398</v>
      </c>
      <c r="R2639" s="117" t="s">
        <v>398</v>
      </c>
      <c r="S2639" s="117" t="s">
        <v>398</v>
      </c>
      <c r="T2639" s="117" t="s">
        <v>398</v>
      </c>
      <c r="U2639" s="117" t="s">
        <v>398</v>
      </c>
      <c r="V2639" s="117" t="s">
        <v>398</v>
      </c>
      <c r="W2639" s="123">
        <v>55</v>
      </c>
      <c r="X2639" s="123" t="s">
        <v>906</v>
      </c>
      <c r="Y2639" s="120">
        <v>43559</v>
      </c>
      <c r="Z2639" s="121">
        <v>0.375</v>
      </c>
      <c r="AA2639" s="123" t="s">
        <v>661</v>
      </c>
      <c r="AB2639" s="117" t="s">
        <v>582</v>
      </c>
      <c r="AC2639" s="119" t="s">
        <v>398</v>
      </c>
      <c r="AD2639" s="119" t="s">
        <v>398</v>
      </c>
    </row>
    <row r="2640" spans="1:30">
      <c r="A2640" s="117">
        <v>2639</v>
      </c>
      <c r="B2640" s="123" t="s">
        <v>467</v>
      </c>
      <c r="C2640" s="117" t="s">
        <v>5</v>
      </c>
      <c r="D2640" s="117" t="s">
        <v>595</v>
      </c>
      <c r="E2640" s="117">
        <v>2639</v>
      </c>
      <c r="F2640" s="117" t="s">
        <v>923</v>
      </c>
      <c r="G2640" s="117" t="s">
        <v>591</v>
      </c>
      <c r="H2640" s="117" t="s">
        <v>1016</v>
      </c>
      <c r="I2640" s="117" t="s">
        <v>398</v>
      </c>
      <c r="J2640" s="117" t="s">
        <v>398</v>
      </c>
      <c r="K2640" s="117" t="s">
        <v>398</v>
      </c>
      <c r="L2640" s="117" t="s">
        <v>398</v>
      </c>
      <c r="M2640" s="117" t="s">
        <v>398</v>
      </c>
      <c r="N2640" s="117" t="s">
        <v>398</v>
      </c>
      <c r="O2640" s="125" t="s">
        <v>579</v>
      </c>
      <c r="P2640" s="117">
        <v>1</v>
      </c>
      <c r="Q2640" s="117" t="s">
        <v>398</v>
      </c>
      <c r="R2640" s="117" t="s">
        <v>398</v>
      </c>
      <c r="S2640" s="117" t="s">
        <v>398</v>
      </c>
      <c r="T2640" s="117" t="s">
        <v>398</v>
      </c>
      <c r="U2640" s="117" t="s">
        <v>398</v>
      </c>
      <c r="V2640" s="117" t="s">
        <v>398</v>
      </c>
      <c r="W2640" s="123">
        <v>55</v>
      </c>
      <c r="X2640" s="123" t="s">
        <v>906</v>
      </c>
      <c r="Y2640" s="120">
        <v>43559</v>
      </c>
      <c r="Z2640" s="121">
        <v>0.375</v>
      </c>
      <c r="AA2640" s="123" t="s">
        <v>661</v>
      </c>
      <c r="AB2640" s="117" t="s">
        <v>582</v>
      </c>
      <c r="AC2640" s="119" t="s">
        <v>398</v>
      </c>
      <c r="AD2640" s="119" t="s">
        <v>398</v>
      </c>
    </row>
    <row r="2641" spans="1:30">
      <c r="A2641" s="117">
        <v>2640</v>
      </c>
      <c r="B2641" s="123" t="s">
        <v>467</v>
      </c>
      <c r="C2641" s="117" t="s">
        <v>5</v>
      </c>
      <c r="D2641" s="117" t="s">
        <v>595</v>
      </c>
      <c r="E2641" s="117">
        <v>2640</v>
      </c>
      <c r="F2641" s="117" t="s">
        <v>923</v>
      </c>
      <c r="G2641" s="117" t="s">
        <v>591</v>
      </c>
      <c r="H2641" s="117" t="s">
        <v>1016</v>
      </c>
      <c r="I2641" s="117" t="s">
        <v>398</v>
      </c>
      <c r="J2641" s="117" t="s">
        <v>398</v>
      </c>
      <c r="K2641" s="117" t="s">
        <v>398</v>
      </c>
      <c r="L2641" s="117" t="s">
        <v>398</v>
      </c>
      <c r="M2641" s="117" t="s">
        <v>398</v>
      </c>
      <c r="N2641" s="117" t="s">
        <v>398</v>
      </c>
      <c r="O2641" s="125" t="s">
        <v>579</v>
      </c>
      <c r="P2641" s="117">
        <v>1</v>
      </c>
      <c r="Q2641" s="117" t="s">
        <v>398</v>
      </c>
      <c r="R2641" s="117" t="s">
        <v>398</v>
      </c>
      <c r="S2641" s="117" t="s">
        <v>398</v>
      </c>
      <c r="T2641" s="117" t="s">
        <v>398</v>
      </c>
      <c r="U2641" s="117" t="s">
        <v>398</v>
      </c>
      <c r="V2641" s="117" t="s">
        <v>398</v>
      </c>
      <c r="W2641" s="123">
        <v>55</v>
      </c>
      <c r="X2641" s="123" t="s">
        <v>906</v>
      </c>
      <c r="Y2641" s="120">
        <v>43559</v>
      </c>
      <c r="Z2641" s="121">
        <v>0.375</v>
      </c>
      <c r="AA2641" s="123" t="s">
        <v>661</v>
      </c>
      <c r="AB2641" s="117" t="s">
        <v>582</v>
      </c>
      <c r="AC2641" s="119" t="s">
        <v>398</v>
      </c>
      <c r="AD2641" s="119" t="s">
        <v>398</v>
      </c>
    </row>
    <row r="2642" spans="1:30">
      <c r="A2642" s="117">
        <v>2641</v>
      </c>
      <c r="B2642" s="123" t="s">
        <v>467</v>
      </c>
      <c r="C2642" s="117" t="s">
        <v>5</v>
      </c>
      <c r="D2642" s="117" t="s">
        <v>595</v>
      </c>
      <c r="E2642" s="117">
        <v>2641</v>
      </c>
      <c r="F2642" s="117" t="s">
        <v>923</v>
      </c>
      <c r="G2642" s="117" t="s">
        <v>591</v>
      </c>
      <c r="H2642" s="117" t="s">
        <v>1016</v>
      </c>
      <c r="I2642" s="117" t="s">
        <v>398</v>
      </c>
      <c r="J2642" s="117" t="s">
        <v>398</v>
      </c>
      <c r="K2642" s="117" t="s">
        <v>398</v>
      </c>
      <c r="L2642" s="117" t="s">
        <v>398</v>
      </c>
      <c r="M2642" s="117" t="s">
        <v>398</v>
      </c>
      <c r="N2642" s="117" t="s">
        <v>398</v>
      </c>
      <c r="O2642" s="125" t="s">
        <v>579</v>
      </c>
      <c r="P2642" s="117">
        <v>1</v>
      </c>
      <c r="Q2642" s="117" t="s">
        <v>398</v>
      </c>
      <c r="R2642" s="117" t="s">
        <v>398</v>
      </c>
      <c r="S2642" s="117" t="s">
        <v>398</v>
      </c>
      <c r="T2642" s="117" t="s">
        <v>398</v>
      </c>
      <c r="U2642" s="117" t="s">
        <v>398</v>
      </c>
      <c r="V2642" s="117" t="s">
        <v>398</v>
      </c>
      <c r="W2642" s="123">
        <v>55</v>
      </c>
      <c r="X2642" s="123" t="s">
        <v>906</v>
      </c>
      <c r="Y2642" s="120">
        <v>43559</v>
      </c>
      <c r="Z2642" s="121">
        <v>0.375</v>
      </c>
      <c r="AA2642" s="123" t="s">
        <v>661</v>
      </c>
      <c r="AB2642" s="117" t="s">
        <v>582</v>
      </c>
      <c r="AC2642" s="119" t="s">
        <v>398</v>
      </c>
      <c r="AD2642" s="119" t="s">
        <v>398</v>
      </c>
    </row>
    <row r="2643" spans="1:30">
      <c r="A2643" s="117">
        <v>2642</v>
      </c>
      <c r="B2643" s="123" t="s">
        <v>467</v>
      </c>
      <c r="C2643" s="117" t="s">
        <v>5</v>
      </c>
      <c r="D2643" s="117" t="s">
        <v>595</v>
      </c>
      <c r="E2643" s="117">
        <v>2642</v>
      </c>
      <c r="F2643" s="117" t="s">
        <v>923</v>
      </c>
      <c r="G2643" s="117" t="s">
        <v>591</v>
      </c>
      <c r="H2643" s="117" t="s">
        <v>1016</v>
      </c>
      <c r="I2643" s="117" t="s">
        <v>398</v>
      </c>
      <c r="J2643" s="117" t="s">
        <v>398</v>
      </c>
      <c r="K2643" s="117" t="s">
        <v>398</v>
      </c>
      <c r="L2643" s="117" t="s">
        <v>398</v>
      </c>
      <c r="M2643" s="117" t="s">
        <v>398</v>
      </c>
      <c r="N2643" s="117" t="s">
        <v>398</v>
      </c>
      <c r="O2643" s="125" t="s">
        <v>579</v>
      </c>
      <c r="P2643" s="117">
        <v>1</v>
      </c>
      <c r="Q2643" s="117" t="s">
        <v>398</v>
      </c>
      <c r="R2643" s="117" t="s">
        <v>398</v>
      </c>
      <c r="S2643" s="117" t="s">
        <v>398</v>
      </c>
      <c r="T2643" s="117" t="s">
        <v>398</v>
      </c>
      <c r="U2643" s="117" t="s">
        <v>398</v>
      </c>
      <c r="V2643" s="117" t="s">
        <v>398</v>
      </c>
      <c r="W2643" s="123">
        <v>55</v>
      </c>
      <c r="X2643" s="123" t="s">
        <v>906</v>
      </c>
      <c r="Y2643" s="120">
        <v>43559</v>
      </c>
      <c r="Z2643" s="121">
        <v>0.375</v>
      </c>
      <c r="AA2643" s="123" t="s">
        <v>661</v>
      </c>
      <c r="AB2643" s="117" t="s">
        <v>582</v>
      </c>
      <c r="AC2643" s="119" t="s">
        <v>398</v>
      </c>
      <c r="AD2643" s="119" t="s">
        <v>398</v>
      </c>
    </row>
    <row r="2644" spans="1:30">
      <c r="A2644" s="117">
        <v>2643</v>
      </c>
      <c r="B2644" s="123" t="s">
        <v>467</v>
      </c>
      <c r="C2644" s="117" t="s">
        <v>5</v>
      </c>
      <c r="D2644" s="117" t="s">
        <v>595</v>
      </c>
      <c r="E2644" s="117">
        <v>2643</v>
      </c>
      <c r="F2644" s="117" t="s">
        <v>923</v>
      </c>
      <c r="G2644" s="117" t="s">
        <v>591</v>
      </c>
      <c r="H2644" s="117" t="s">
        <v>1016</v>
      </c>
      <c r="I2644" s="117" t="s">
        <v>398</v>
      </c>
      <c r="J2644" s="117" t="s">
        <v>398</v>
      </c>
      <c r="K2644" s="117" t="s">
        <v>398</v>
      </c>
      <c r="L2644" s="117" t="s">
        <v>398</v>
      </c>
      <c r="M2644" s="117" t="s">
        <v>398</v>
      </c>
      <c r="N2644" s="117" t="s">
        <v>398</v>
      </c>
      <c r="O2644" s="125" t="s">
        <v>579</v>
      </c>
      <c r="P2644" s="117">
        <v>1</v>
      </c>
      <c r="Q2644" s="117" t="s">
        <v>398</v>
      </c>
      <c r="R2644" s="117" t="s">
        <v>398</v>
      </c>
      <c r="S2644" s="117" t="s">
        <v>398</v>
      </c>
      <c r="T2644" s="117" t="s">
        <v>398</v>
      </c>
      <c r="U2644" s="117" t="s">
        <v>398</v>
      </c>
      <c r="V2644" s="117" t="s">
        <v>398</v>
      </c>
      <c r="W2644" s="123">
        <v>55</v>
      </c>
      <c r="X2644" s="123" t="s">
        <v>906</v>
      </c>
      <c r="Y2644" s="120">
        <v>43559</v>
      </c>
      <c r="Z2644" s="121">
        <v>0.375</v>
      </c>
      <c r="AA2644" s="123" t="s">
        <v>661</v>
      </c>
      <c r="AB2644" s="117" t="s">
        <v>582</v>
      </c>
      <c r="AC2644" s="119" t="s">
        <v>398</v>
      </c>
      <c r="AD2644" s="119" t="s">
        <v>398</v>
      </c>
    </row>
    <row r="2645" spans="1:30">
      <c r="A2645" s="117">
        <v>2644</v>
      </c>
      <c r="B2645" s="123" t="s">
        <v>467</v>
      </c>
      <c r="C2645" s="117" t="s">
        <v>5</v>
      </c>
      <c r="D2645" s="117" t="s">
        <v>595</v>
      </c>
      <c r="E2645" s="117">
        <v>2644</v>
      </c>
      <c r="F2645" s="117" t="s">
        <v>923</v>
      </c>
      <c r="G2645" s="117" t="s">
        <v>591</v>
      </c>
      <c r="H2645" s="117" t="s">
        <v>1016</v>
      </c>
      <c r="I2645" s="117" t="s">
        <v>398</v>
      </c>
      <c r="J2645" s="117" t="s">
        <v>398</v>
      </c>
      <c r="K2645" s="117" t="s">
        <v>398</v>
      </c>
      <c r="L2645" s="117" t="s">
        <v>398</v>
      </c>
      <c r="M2645" s="117" t="s">
        <v>398</v>
      </c>
      <c r="N2645" s="117" t="s">
        <v>398</v>
      </c>
      <c r="O2645" s="125" t="s">
        <v>579</v>
      </c>
      <c r="P2645" s="117">
        <v>1</v>
      </c>
      <c r="Q2645" s="117" t="s">
        <v>398</v>
      </c>
      <c r="R2645" s="117" t="s">
        <v>398</v>
      </c>
      <c r="S2645" s="117" t="s">
        <v>398</v>
      </c>
      <c r="T2645" s="117" t="s">
        <v>398</v>
      </c>
      <c r="U2645" s="117" t="s">
        <v>398</v>
      </c>
      <c r="V2645" s="117" t="s">
        <v>398</v>
      </c>
      <c r="W2645" s="123">
        <v>55</v>
      </c>
      <c r="X2645" s="123" t="s">
        <v>906</v>
      </c>
      <c r="Y2645" s="120">
        <v>43559</v>
      </c>
      <c r="Z2645" s="121">
        <v>0.375</v>
      </c>
      <c r="AA2645" s="123" t="s">
        <v>661</v>
      </c>
      <c r="AB2645" s="117" t="s">
        <v>582</v>
      </c>
      <c r="AC2645" s="119" t="s">
        <v>398</v>
      </c>
      <c r="AD2645" s="119" t="s">
        <v>398</v>
      </c>
    </row>
    <row r="2646" spans="1:30">
      <c r="A2646" s="117">
        <v>2645</v>
      </c>
      <c r="B2646" s="123" t="s">
        <v>467</v>
      </c>
      <c r="C2646" s="117" t="s">
        <v>5</v>
      </c>
      <c r="D2646" s="117" t="s">
        <v>595</v>
      </c>
      <c r="E2646" s="117">
        <v>2645</v>
      </c>
      <c r="F2646" s="117" t="s">
        <v>923</v>
      </c>
      <c r="G2646" s="117" t="s">
        <v>591</v>
      </c>
      <c r="H2646" s="117" t="s">
        <v>1016</v>
      </c>
      <c r="I2646" s="117" t="s">
        <v>398</v>
      </c>
      <c r="J2646" s="117" t="s">
        <v>398</v>
      </c>
      <c r="K2646" s="117" t="s">
        <v>398</v>
      </c>
      <c r="L2646" s="117" t="s">
        <v>398</v>
      </c>
      <c r="M2646" s="117" t="s">
        <v>398</v>
      </c>
      <c r="N2646" s="117" t="s">
        <v>398</v>
      </c>
      <c r="O2646" s="125" t="s">
        <v>579</v>
      </c>
      <c r="P2646" s="117">
        <v>1</v>
      </c>
      <c r="Q2646" s="117" t="s">
        <v>398</v>
      </c>
      <c r="R2646" s="117" t="s">
        <v>398</v>
      </c>
      <c r="S2646" s="117" t="s">
        <v>398</v>
      </c>
      <c r="T2646" s="117" t="s">
        <v>398</v>
      </c>
      <c r="U2646" s="117" t="s">
        <v>398</v>
      </c>
      <c r="V2646" s="117" t="s">
        <v>398</v>
      </c>
      <c r="W2646" s="123">
        <v>55</v>
      </c>
      <c r="X2646" s="123" t="s">
        <v>906</v>
      </c>
      <c r="Y2646" s="120">
        <v>43559</v>
      </c>
      <c r="Z2646" s="121">
        <v>0.375</v>
      </c>
      <c r="AA2646" s="123" t="s">
        <v>661</v>
      </c>
      <c r="AB2646" s="117" t="s">
        <v>582</v>
      </c>
      <c r="AC2646" s="119" t="s">
        <v>398</v>
      </c>
      <c r="AD2646" s="119" t="s">
        <v>398</v>
      </c>
    </row>
    <row r="2647" spans="1:30">
      <c r="A2647" s="117">
        <v>2646</v>
      </c>
      <c r="B2647" s="123" t="s">
        <v>467</v>
      </c>
      <c r="C2647" s="117" t="s">
        <v>5</v>
      </c>
      <c r="D2647" s="117" t="s">
        <v>595</v>
      </c>
      <c r="E2647" s="117">
        <v>2646</v>
      </c>
      <c r="F2647" s="117" t="s">
        <v>923</v>
      </c>
      <c r="G2647" s="117" t="s">
        <v>591</v>
      </c>
      <c r="H2647" s="117" t="s">
        <v>1016</v>
      </c>
      <c r="I2647" s="117" t="s">
        <v>398</v>
      </c>
      <c r="J2647" s="117" t="s">
        <v>398</v>
      </c>
      <c r="K2647" s="117" t="s">
        <v>398</v>
      </c>
      <c r="L2647" s="117" t="s">
        <v>398</v>
      </c>
      <c r="M2647" s="117" t="s">
        <v>398</v>
      </c>
      <c r="N2647" s="117" t="s">
        <v>398</v>
      </c>
      <c r="O2647" s="125" t="s">
        <v>579</v>
      </c>
      <c r="P2647" s="117">
        <v>1</v>
      </c>
      <c r="Q2647" s="117" t="s">
        <v>398</v>
      </c>
      <c r="R2647" s="117" t="s">
        <v>398</v>
      </c>
      <c r="S2647" s="117" t="s">
        <v>398</v>
      </c>
      <c r="T2647" s="117" t="s">
        <v>398</v>
      </c>
      <c r="U2647" s="117" t="s">
        <v>398</v>
      </c>
      <c r="V2647" s="117" t="s">
        <v>398</v>
      </c>
      <c r="W2647" s="123">
        <v>55</v>
      </c>
      <c r="X2647" s="123" t="s">
        <v>906</v>
      </c>
      <c r="Y2647" s="120">
        <v>43559</v>
      </c>
      <c r="Z2647" s="121">
        <v>0.375</v>
      </c>
      <c r="AA2647" s="123" t="s">
        <v>661</v>
      </c>
      <c r="AB2647" s="117" t="s">
        <v>582</v>
      </c>
      <c r="AC2647" s="119" t="s">
        <v>398</v>
      </c>
      <c r="AD2647" s="119" t="s">
        <v>398</v>
      </c>
    </row>
    <row r="2648" spans="1:30">
      <c r="A2648" s="117">
        <v>2647</v>
      </c>
      <c r="B2648" s="123" t="s">
        <v>467</v>
      </c>
      <c r="C2648" s="117" t="s">
        <v>5</v>
      </c>
      <c r="D2648" s="123" t="s">
        <v>595</v>
      </c>
      <c r="E2648" s="117">
        <v>2647</v>
      </c>
      <c r="F2648" s="117" t="s">
        <v>924</v>
      </c>
      <c r="G2648" s="117" t="s">
        <v>577</v>
      </c>
      <c r="H2648" s="117" t="s">
        <v>398</v>
      </c>
      <c r="I2648" s="117" t="s">
        <v>398</v>
      </c>
      <c r="J2648" s="117" t="s">
        <v>398</v>
      </c>
      <c r="K2648" s="117" t="s">
        <v>398</v>
      </c>
      <c r="L2648" s="117" t="s">
        <v>398</v>
      </c>
      <c r="M2648" s="117" t="s">
        <v>398</v>
      </c>
      <c r="N2648" s="117" t="s">
        <v>398</v>
      </c>
      <c r="O2648" s="125" t="s">
        <v>579</v>
      </c>
      <c r="P2648" s="117">
        <v>1</v>
      </c>
      <c r="Q2648" s="117" t="s">
        <v>398</v>
      </c>
      <c r="R2648" s="117" t="s">
        <v>398</v>
      </c>
      <c r="S2648" s="117" t="s">
        <v>398</v>
      </c>
      <c r="T2648" s="117" t="s">
        <v>398</v>
      </c>
      <c r="U2648" s="117" t="s">
        <v>398</v>
      </c>
      <c r="V2648" s="117" t="s">
        <v>398</v>
      </c>
      <c r="W2648" s="123">
        <v>56</v>
      </c>
      <c r="X2648" s="123" t="s">
        <v>906</v>
      </c>
      <c r="Y2648" s="120">
        <v>43560</v>
      </c>
      <c r="Z2648" s="121">
        <v>0.47569444444444442</v>
      </c>
      <c r="AA2648" s="123" t="s">
        <v>661</v>
      </c>
      <c r="AB2648" s="123" t="s">
        <v>582</v>
      </c>
      <c r="AC2648" s="119" t="s">
        <v>398</v>
      </c>
      <c r="AD2648" s="119" t="s">
        <v>690</v>
      </c>
    </row>
    <row r="2649" spans="1:30">
      <c r="A2649" s="117">
        <v>2648</v>
      </c>
      <c r="B2649" s="123" t="s">
        <v>467</v>
      </c>
      <c r="C2649" s="117" t="s">
        <v>5</v>
      </c>
      <c r="D2649" s="123" t="s">
        <v>595</v>
      </c>
      <c r="E2649" s="117">
        <v>2648</v>
      </c>
      <c r="F2649" s="117" t="s">
        <v>924</v>
      </c>
      <c r="G2649" s="117" t="s">
        <v>577</v>
      </c>
      <c r="H2649" s="117" t="s">
        <v>398</v>
      </c>
      <c r="I2649" s="117" t="s">
        <v>398</v>
      </c>
      <c r="J2649" s="117" t="s">
        <v>398</v>
      </c>
      <c r="K2649" s="117" t="s">
        <v>398</v>
      </c>
      <c r="L2649" s="117" t="s">
        <v>398</v>
      </c>
      <c r="M2649" s="117" t="s">
        <v>398</v>
      </c>
      <c r="N2649" s="117" t="s">
        <v>398</v>
      </c>
      <c r="O2649" s="125" t="s">
        <v>579</v>
      </c>
      <c r="P2649" s="117">
        <v>1</v>
      </c>
      <c r="Q2649" s="117" t="s">
        <v>398</v>
      </c>
      <c r="R2649" s="117" t="s">
        <v>398</v>
      </c>
      <c r="S2649" s="117" t="s">
        <v>398</v>
      </c>
      <c r="T2649" s="117" t="s">
        <v>398</v>
      </c>
      <c r="U2649" s="117" t="s">
        <v>398</v>
      </c>
      <c r="V2649" s="117" t="s">
        <v>398</v>
      </c>
      <c r="W2649" s="123">
        <v>56</v>
      </c>
      <c r="X2649" s="123" t="s">
        <v>906</v>
      </c>
      <c r="Y2649" s="120">
        <v>43560</v>
      </c>
      <c r="Z2649" s="121">
        <v>0.47569444444444442</v>
      </c>
      <c r="AA2649" s="123" t="s">
        <v>661</v>
      </c>
      <c r="AB2649" s="123" t="s">
        <v>582</v>
      </c>
      <c r="AC2649" s="119" t="s">
        <v>398</v>
      </c>
      <c r="AD2649" s="119" t="s">
        <v>398</v>
      </c>
    </row>
    <row r="2650" spans="1:30">
      <c r="A2650" s="117">
        <v>2649</v>
      </c>
      <c r="B2650" s="123" t="s">
        <v>467</v>
      </c>
      <c r="C2650" s="117" t="s">
        <v>5</v>
      </c>
      <c r="D2650" s="123" t="s">
        <v>595</v>
      </c>
      <c r="E2650" s="117">
        <v>2649</v>
      </c>
      <c r="F2650" s="117" t="s">
        <v>924</v>
      </c>
      <c r="G2650" s="117" t="s">
        <v>577</v>
      </c>
      <c r="H2650" s="117" t="s">
        <v>398</v>
      </c>
      <c r="I2650" s="117" t="s">
        <v>398</v>
      </c>
      <c r="J2650" s="117" t="s">
        <v>398</v>
      </c>
      <c r="K2650" s="117" t="s">
        <v>398</v>
      </c>
      <c r="L2650" s="117" t="s">
        <v>398</v>
      </c>
      <c r="M2650" s="117" t="s">
        <v>398</v>
      </c>
      <c r="N2650" s="117" t="s">
        <v>398</v>
      </c>
      <c r="O2650" s="125" t="s">
        <v>579</v>
      </c>
      <c r="P2650" s="117">
        <v>1</v>
      </c>
      <c r="Q2650" s="117" t="s">
        <v>398</v>
      </c>
      <c r="R2650" s="117" t="s">
        <v>398</v>
      </c>
      <c r="S2650" s="117" t="s">
        <v>398</v>
      </c>
      <c r="T2650" s="117" t="s">
        <v>398</v>
      </c>
      <c r="U2650" s="117" t="s">
        <v>398</v>
      </c>
      <c r="V2650" s="117" t="s">
        <v>398</v>
      </c>
      <c r="W2650" s="123">
        <v>56</v>
      </c>
      <c r="X2650" s="123" t="s">
        <v>906</v>
      </c>
      <c r="Y2650" s="120">
        <v>43560</v>
      </c>
      <c r="Z2650" s="121">
        <v>0.47569444444444442</v>
      </c>
      <c r="AA2650" s="123" t="s">
        <v>661</v>
      </c>
      <c r="AB2650" s="123" t="s">
        <v>582</v>
      </c>
      <c r="AC2650" s="119" t="s">
        <v>398</v>
      </c>
      <c r="AD2650" s="119" t="s">
        <v>398</v>
      </c>
    </row>
    <row r="2651" spans="1:30">
      <c r="A2651" s="117">
        <v>2650</v>
      </c>
      <c r="B2651" s="123" t="s">
        <v>467</v>
      </c>
      <c r="C2651" s="117" t="s">
        <v>5</v>
      </c>
      <c r="D2651" s="123" t="s">
        <v>595</v>
      </c>
      <c r="E2651" s="117">
        <v>2650</v>
      </c>
      <c r="F2651" s="117" t="s">
        <v>924</v>
      </c>
      <c r="G2651" s="117" t="s">
        <v>577</v>
      </c>
      <c r="H2651" s="117" t="s">
        <v>398</v>
      </c>
      <c r="I2651" s="117" t="s">
        <v>398</v>
      </c>
      <c r="J2651" s="117" t="s">
        <v>398</v>
      </c>
      <c r="K2651" s="117" t="s">
        <v>398</v>
      </c>
      <c r="L2651" s="117" t="s">
        <v>398</v>
      </c>
      <c r="M2651" s="117" t="s">
        <v>398</v>
      </c>
      <c r="N2651" s="117" t="s">
        <v>398</v>
      </c>
      <c r="O2651" s="125" t="s">
        <v>579</v>
      </c>
      <c r="P2651" s="117">
        <v>1</v>
      </c>
      <c r="Q2651" s="117" t="s">
        <v>398</v>
      </c>
      <c r="R2651" s="117" t="s">
        <v>398</v>
      </c>
      <c r="S2651" s="117" t="s">
        <v>398</v>
      </c>
      <c r="T2651" s="117" t="s">
        <v>398</v>
      </c>
      <c r="U2651" s="117" t="s">
        <v>398</v>
      </c>
      <c r="V2651" s="117" t="s">
        <v>398</v>
      </c>
      <c r="W2651" s="123">
        <v>56</v>
      </c>
      <c r="X2651" s="123" t="s">
        <v>906</v>
      </c>
      <c r="Y2651" s="120">
        <v>43560</v>
      </c>
      <c r="Z2651" s="121">
        <v>0.47569444444444442</v>
      </c>
      <c r="AA2651" s="123" t="s">
        <v>661</v>
      </c>
      <c r="AB2651" s="123" t="s">
        <v>582</v>
      </c>
      <c r="AC2651" s="119" t="s">
        <v>398</v>
      </c>
      <c r="AD2651" s="119" t="s">
        <v>398</v>
      </c>
    </row>
    <row r="2652" spans="1:30">
      <c r="A2652" s="117">
        <v>2651</v>
      </c>
      <c r="B2652" s="123" t="s">
        <v>467</v>
      </c>
      <c r="C2652" s="117" t="s">
        <v>5</v>
      </c>
      <c r="D2652" s="123" t="s">
        <v>595</v>
      </c>
      <c r="E2652" s="117">
        <v>2651</v>
      </c>
      <c r="F2652" s="117" t="s">
        <v>924</v>
      </c>
      <c r="G2652" s="117" t="s">
        <v>577</v>
      </c>
      <c r="H2652" s="117" t="s">
        <v>398</v>
      </c>
      <c r="I2652" s="117" t="s">
        <v>398</v>
      </c>
      <c r="J2652" s="117" t="s">
        <v>398</v>
      </c>
      <c r="K2652" s="117" t="s">
        <v>398</v>
      </c>
      <c r="L2652" s="117" t="s">
        <v>398</v>
      </c>
      <c r="M2652" s="117" t="s">
        <v>398</v>
      </c>
      <c r="N2652" s="117" t="s">
        <v>398</v>
      </c>
      <c r="O2652" s="125" t="s">
        <v>579</v>
      </c>
      <c r="P2652" s="117">
        <v>1</v>
      </c>
      <c r="Q2652" s="117" t="s">
        <v>398</v>
      </c>
      <c r="R2652" s="117" t="s">
        <v>398</v>
      </c>
      <c r="S2652" s="117" t="s">
        <v>398</v>
      </c>
      <c r="T2652" s="117" t="s">
        <v>398</v>
      </c>
      <c r="U2652" s="117" t="s">
        <v>398</v>
      </c>
      <c r="V2652" s="117" t="s">
        <v>398</v>
      </c>
      <c r="W2652" s="123">
        <v>56</v>
      </c>
      <c r="X2652" s="123" t="s">
        <v>906</v>
      </c>
      <c r="Y2652" s="120">
        <v>43560</v>
      </c>
      <c r="Z2652" s="121">
        <v>0.47569444444444442</v>
      </c>
      <c r="AA2652" s="123" t="s">
        <v>661</v>
      </c>
      <c r="AB2652" s="123" t="s">
        <v>582</v>
      </c>
      <c r="AC2652" s="119" t="s">
        <v>398</v>
      </c>
      <c r="AD2652" s="119" t="s">
        <v>398</v>
      </c>
    </row>
    <row r="2653" spans="1:30">
      <c r="A2653" s="117">
        <v>2652</v>
      </c>
      <c r="B2653" s="123" t="s">
        <v>467</v>
      </c>
      <c r="C2653" s="117" t="s">
        <v>5</v>
      </c>
      <c r="D2653" s="123" t="s">
        <v>595</v>
      </c>
      <c r="E2653" s="117">
        <v>2652</v>
      </c>
      <c r="F2653" s="117" t="s">
        <v>924</v>
      </c>
      <c r="G2653" s="117" t="s">
        <v>577</v>
      </c>
      <c r="H2653" s="117" t="s">
        <v>398</v>
      </c>
      <c r="I2653" s="117" t="s">
        <v>398</v>
      </c>
      <c r="J2653" s="117" t="s">
        <v>398</v>
      </c>
      <c r="K2653" s="117" t="s">
        <v>398</v>
      </c>
      <c r="L2653" s="117" t="s">
        <v>398</v>
      </c>
      <c r="M2653" s="117" t="s">
        <v>398</v>
      </c>
      <c r="N2653" s="117" t="s">
        <v>398</v>
      </c>
      <c r="O2653" s="125" t="s">
        <v>579</v>
      </c>
      <c r="P2653" s="117">
        <v>1</v>
      </c>
      <c r="Q2653" s="117" t="s">
        <v>398</v>
      </c>
      <c r="R2653" s="117" t="s">
        <v>398</v>
      </c>
      <c r="S2653" s="117" t="s">
        <v>398</v>
      </c>
      <c r="T2653" s="117" t="s">
        <v>398</v>
      </c>
      <c r="U2653" s="117" t="s">
        <v>398</v>
      </c>
      <c r="V2653" s="117" t="s">
        <v>398</v>
      </c>
      <c r="W2653" s="123">
        <v>56</v>
      </c>
      <c r="X2653" s="123" t="s">
        <v>906</v>
      </c>
      <c r="Y2653" s="120">
        <v>43560</v>
      </c>
      <c r="Z2653" s="121">
        <v>0.47569444444444442</v>
      </c>
      <c r="AA2653" s="123" t="s">
        <v>661</v>
      </c>
      <c r="AB2653" s="123" t="s">
        <v>582</v>
      </c>
      <c r="AC2653" s="119" t="s">
        <v>398</v>
      </c>
      <c r="AD2653" s="119" t="s">
        <v>398</v>
      </c>
    </row>
    <row r="2654" spans="1:30">
      <c r="A2654" s="117">
        <v>2653</v>
      </c>
      <c r="B2654" s="123" t="s">
        <v>467</v>
      </c>
      <c r="C2654" s="117" t="s">
        <v>5</v>
      </c>
      <c r="D2654" s="123" t="s">
        <v>595</v>
      </c>
      <c r="E2654" s="117">
        <v>2653</v>
      </c>
      <c r="F2654" s="117" t="s">
        <v>924</v>
      </c>
      <c r="G2654" s="117" t="s">
        <v>577</v>
      </c>
      <c r="H2654" s="117" t="s">
        <v>398</v>
      </c>
      <c r="I2654" s="117" t="s">
        <v>398</v>
      </c>
      <c r="J2654" s="117" t="s">
        <v>398</v>
      </c>
      <c r="K2654" s="117" t="s">
        <v>398</v>
      </c>
      <c r="L2654" s="117" t="s">
        <v>398</v>
      </c>
      <c r="M2654" s="117" t="s">
        <v>398</v>
      </c>
      <c r="N2654" s="117" t="s">
        <v>398</v>
      </c>
      <c r="O2654" s="125" t="s">
        <v>579</v>
      </c>
      <c r="P2654" s="117">
        <v>1</v>
      </c>
      <c r="Q2654" s="117" t="s">
        <v>398</v>
      </c>
      <c r="R2654" s="117" t="s">
        <v>398</v>
      </c>
      <c r="S2654" s="117" t="s">
        <v>398</v>
      </c>
      <c r="T2654" s="117" t="s">
        <v>398</v>
      </c>
      <c r="U2654" s="117" t="s">
        <v>398</v>
      </c>
      <c r="V2654" s="117" t="s">
        <v>398</v>
      </c>
      <c r="W2654" s="123">
        <v>56</v>
      </c>
      <c r="X2654" s="123" t="s">
        <v>906</v>
      </c>
      <c r="Y2654" s="120">
        <v>43560</v>
      </c>
      <c r="Z2654" s="121">
        <v>0.47569444444444442</v>
      </c>
      <c r="AA2654" s="123" t="s">
        <v>661</v>
      </c>
      <c r="AB2654" s="123" t="s">
        <v>582</v>
      </c>
      <c r="AC2654" s="119" t="s">
        <v>398</v>
      </c>
      <c r="AD2654" s="119" t="s">
        <v>398</v>
      </c>
    </row>
    <row r="2655" spans="1:30">
      <c r="A2655" s="117">
        <v>2654</v>
      </c>
      <c r="B2655" s="123" t="s">
        <v>467</v>
      </c>
      <c r="C2655" s="117" t="s">
        <v>5</v>
      </c>
      <c r="D2655" s="123" t="s">
        <v>595</v>
      </c>
      <c r="E2655" s="117">
        <v>2654</v>
      </c>
      <c r="F2655" s="117" t="s">
        <v>924</v>
      </c>
      <c r="G2655" s="117" t="s">
        <v>577</v>
      </c>
      <c r="H2655" s="117" t="s">
        <v>398</v>
      </c>
      <c r="I2655" s="117" t="s">
        <v>398</v>
      </c>
      <c r="J2655" s="117" t="s">
        <v>398</v>
      </c>
      <c r="K2655" s="117" t="s">
        <v>398</v>
      </c>
      <c r="L2655" s="117" t="s">
        <v>398</v>
      </c>
      <c r="M2655" s="117" t="s">
        <v>398</v>
      </c>
      <c r="N2655" s="117" t="s">
        <v>398</v>
      </c>
      <c r="O2655" s="125" t="s">
        <v>579</v>
      </c>
      <c r="P2655" s="117">
        <v>1</v>
      </c>
      <c r="Q2655" s="117" t="s">
        <v>398</v>
      </c>
      <c r="R2655" s="117" t="s">
        <v>398</v>
      </c>
      <c r="S2655" s="117" t="s">
        <v>398</v>
      </c>
      <c r="T2655" s="117" t="s">
        <v>398</v>
      </c>
      <c r="U2655" s="117" t="s">
        <v>398</v>
      </c>
      <c r="V2655" s="117" t="s">
        <v>398</v>
      </c>
      <c r="W2655" s="123">
        <v>56</v>
      </c>
      <c r="X2655" s="123" t="s">
        <v>906</v>
      </c>
      <c r="Y2655" s="120">
        <v>43560</v>
      </c>
      <c r="Z2655" s="121">
        <v>0.47569444444444442</v>
      </c>
      <c r="AA2655" s="123" t="s">
        <v>661</v>
      </c>
      <c r="AB2655" s="123" t="s">
        <v>582</v>
      </c>
      <c r="AC2655" s="119" t="s">
        <v>398</v>
      </c>
      <c r="AD2655" s="119" t="s">
        <v>398</v>
      </c>
    </row>
    <row r="2656" spans="1:30">
      <c r="A2656" s="117">
        <v>2655</v>
      </c>
      <c r="B2656" s="123" t="s">
        <v>467</v>
      </c>
      <c r="C2656" s="117" t="s">
        <v>5</v>
      </c>
      <c r="D2656" s="123" t="s">
        <v>595</v>
      </c>
      <c r="E2656" s="117">
        <v>2655</v>
      </c>
      <c r="F2656" s="117" t="s">
        <v>924</v>
      </c>
      <c r="G2656" s="117" t="s">
        <v>577</v>
      </c>
      <c r="H2656" s="117" t="s">
        <v>398</v>
      </c>
      <c r="I2656" s="117" t="s">
        <v>398</v>
      </c>
      <c r="J2656" s="117" t="s">
        <v>398</v>
      </c>
      <c r="K2656" s="117" t="s">
        <v>398</v>
      </c>
      <c r="L2656" s="117" t="s">
        <v>398</v>
      </c>
      <c r="M2656" s="117" t="s">
        <v>398</v>
      </c>
      <c r="N2656" s="117" t="s">
        <v>398</v>
      </c>
      <c r="O2656" s="125" t="s">
        <v>579</v>
      </c>
      <c r="P2656" s="117">
        <v>1</v>
      </c>
      <c r="Q2656" s="117" t="s">
        <v>398</v>
      </c>
      <c r="R2656" s="117" t="s">
        <v>398</v>
      </c>
      <c r="S2656" s="117" t="s">
        <v>398</v>
      </c>
      <c r="T2656" s="117" t="s">
        <v>398</v>
      </c>
      <c r="U2656" s="117" t="s">
        <v>398</v>
      </c>
      <c r="V2656" s="117" t="s">
        <v>398</v>
      </c>
      <c r="W2656" s="123">
        <v>56</v>
      </c>
      <c r="X2656" s="123" t="s">
        <v>906</v>
      </c>
      <c r="Y2656" s="120">
        <v>43560</v>
      </c>
      <c r="Z2656" s="121">
        <v>0.47569444444444442</v>
      </c>
      <c r="AA2656" s="123" t="s">
        <v>661</v>
      </c>
      <c r="AB2656" s="123" t="s">
        <v>582</v>
      </c>
      <c r="AC2656" s="119" t="s">
        <v>398</v>
      </c>
      <c r="AD2656" s="119" t="s">
        <v>398</v>
      </c>
    </row>
    <row r="2657" spans="1:30">
      <c r="A2657" s="117">
        <v>2656</v>
      </c>
      <c r="B2657" s="123" t="s">
        <v>467</v>
      </c>
      <c r="C2657" s="117" t="s">
        <v>5</v>
      </c>
      <c r="D2657" s="123" t="s">
        <v>595</v>
      </c>
      <c r="E2657" s="117">
        <v>2656</v>
      </c>
      <c r="F2657" s="117" t="s">
        <v>924</v>
      </c>
      <c r="G2657" s="117" t="s">
        <v>591</v>
      </c>
      <c r="H2657" s="117" t="s">
        <v>398</v>
      </c>
      <c r="I2657" s="117" t="s">
        <v>398</v>
      </c>
      <c r="J2657" s="117" t="s">
        <v>398</v>
      </c>
      <c r="K2657" s="117" t="s">
        <v>398</v>
      </c>
      <c r="L2657" s="117" t="s">
        <v>398</v>
      </c>
      <c r="M2657" s="117" t="s">
        <v>398</v>
      </c>
      <c r="N2657" s="117" t="s">
        <v>398</v>
      </c>
      <c r="O2657" s="125" t="s">
        <v>579</v>
      </c>
      <c r="P2657" s="117">
        <v>1</v>
      </c>
      <c r="Q2657" s="117" t="s">
        <v>398</v>
      </c>
      <c r="R2657" s="117" t="s">
        <v>398</v>
      </c>
      <c r="S2657" s="117" t="s">
        <v>398</v>
      </c>
      <c r="T2657" s="117" t="s">
        <v>398</v>
      </c>
      <c r="U2657" s="117" t="s">
        <v>398</v>
      </c>
      <c r="V2657" s="117" t="s">
        <v>398</v>
      </c>
      <c r="W2657" s="123">
        <v>56</v>
      </c>
      <c r="X2657" s="123" t="s">
        <v>906</v>
      </c>
      <c r="Y2657" s="120">
        <v>43560</v>
      </c>
      <c r="Z2657" s="121">
        <v>0.47569444444444442</v>
      </c>
      <c r="AA2657" s="123" t="s">
        <v>661</v>
      </c>
      <c r="AB2657" s="123" t="s">
        <v>582</v>
      </c>
      <c r="AC2657" s="119" t="s">
        <v>398</v>
      </c>
      <c r="AD2657" s="119" t="s">
        <v>398</v>
      </c>
    </row>
    <row r="2658" spans="1:30">
      <c r="A2658" s="117">
        <v>2657</v>
      </c>
      <c r="B2658" s="123" t="s">
        <v>467</v>
      </c>
      <c r="C2658" s="117" t="s">
        <v>5</v>
      </c>
      <c r="D2658" s="123" t="s">
        <v>595</v>
      </c>
      <c r="E2658" s="117">
        <v>2657</v>
      </c>
      <c r="F2658" s="117" t="s">
        <v>924</v>
      </c>
      <c r="G2658" s="117" t="s">
        <v>591</v>
      </c>
      <c r="H2658" s="117" t="s">
        <v>398</v>
      </c>
      <c r="I2658" s="117" t="s">
        <v>398</v>
      </c>
      <c r="J2658" s="117" t="s">
        <v>398</v>
      </c>
      <c r="K2658" s="117" t="s">
        <v>398</v>
      </c>
      <c r="L2658" s="117" t="s">
        <v>398</v>
      </c>
      <c r="M2658" s="117" t="s">
        <v>398</v>
      </c>
      <c r="N2658" s="117" t="s">
        <v>398</v>
      </c>
      <c r="O2658" s="125" t="s">
        <v>579</v>
      </c>
      <c r="P2658" s="117">
        <v>1</v>
      </c>
      <c r="Q2658" s="117" t="s">
        <v>398</v>
      </c>
      <c r="R2658" s="117" t="s">
        <v>398</v>
      </c>
      <c r="S2658" s="117" t="s">
        <v>398</v>
      </c>
      <c r="T2658" s="117" t="s">
        <v>398</v>
      </c>
      <c r="U2658" s="117" t="s">
        <v>398</v>
      </c>
      <c r="V2658" s="117" t="s">
        <v>398</v>
      </c>
      <c r="W2658" s="123">
        <v>56</v>
      </c>
      <c r="X2658" s="123" t="s">
        <v>906</v>
      </c>
      <c r="Y2658" s="120">
        <v>43560</v>
      </c>
      <c r="Z2658" s="121">
        <v>0.47569444444444442</v>
      </c>
      <c r="AA2658" s="123" t="s">
        <v>661</v>
      </c>
      <c r="AB2658" s="123" t="s">
        <v>582</v>
      </c>
      <c r="AC2658" s="119" t="s">
        <v>398</v>
      </c>
      <c r="AD2658" s="119" t="s">
        <v>398</v>
      </c>
    </row>
    <row r="2659" spans="1:30">
      <c r="A2659" s="117">
        <v>2658</v>
      </c>
      <c r="B2659" s="123" t="s">
        <v>467</v>
      </c>
      <c r="C2659" s="117" t="s">
        <v>5</v>
      </c>
      <c r="D2659" s="123" t="s">
        <v>595</v>
      </c>
      <c r="E2659" s="117">
        <v>2658</v>
      </c>
      <c r="F2659" s="117" t="s">
        <v>924</v>
      </c>
      <c r="G2659" s="117" t="s">
        <v>591</v>
      </c>
      <c r="H2659" s="117" t="s">
        <v>398</v>
      </c>
      <c r="I2659" s="117" t="s">
        <v>398</v>
      </c>
      <c r="J2659" s="117" t="s">
        <v>398</v>
      </c>
      <c r="K2659" s="117" t="s">
        <v>398</v>
      </c>
      <c r="L2659" s="117" t="s">
        <v>398</v>
      </c>
      <c r="M2659" s="117" t="s">
        <v>398</v>
      </c>
      <c r="N2659" s="117" t="s">
        <v>398</v>
      </c>
      <c r="O2659" s="125" t="s">
        <v>579</v>
      </c>
      <c r="P2659" s="117">
        <v>1</v>
      </c>
      <c r="Q2659" s="117" t="s">
        <v>398</v>
      </c>
      <c r="R2659" s="117" t="s">
        <v>398</v>
      </c>
      <c r="S2659" s="117" t="s">
        <v>398</v>
      </c>
      <c r="T2659" s="117" t="s">
        <v>398</v>
      </c>
      <c r="U2659" s="117" t="s">
        <v>398</v>
      </c>
      <c r="V2659" s="117" t="s">
        <v>398</v>
      </c>
      <c r="W2659" s="123">
        <v>56</v>
      </c>
      <c r="X2659" s="123" t="s">
        <v>906</v>
      </c>
      <c r="Y2659" s="120">
        <v>43560</v>
      </c>
      <c r="Z2659" s="121">
        <v>0.47569444444444442</v>
      </c>
      <c r="AA2659" s="123" t="s">
        <v>661</v>
      </c>
      <c r="AB2659" s="123" t="s">
        <v>582</v>
      </c>
      <c r="AC2659" s="119" t="s">
        <v>398</v>
      </c>
      <c r="AD2659" s="119" t="s">
        <v>398</v>
      </c>
    </row>
    <row r="2660" spans="1:30">
      <c r="A2660" s="117">
        <v>2659</v>
      </c>
      <c r="B2660" s="123" t="s">
        <v>467</v>
      </c>
      <c r="C2660" s="117" t="s">
        <v>5</v>
      </c>
      <c r="D2660" s="123" t="s">
        <v>595</v>
      </c>
      <c r="E2660" s="117">
        <v>2659</v>
      </c>
      <c r="F2660" s="117" t="s">
        <v>924</v>
      </c>
      <c r="G2660" s="117" t="s">
        <v>591</v>
      </c>
      <c r="H2660" s="117" t="s">
        <v>398</v>
      </c>
      <c r="I2660" s="117" t="s">
        <v>398</v>
      </c>
      <c r="J2660" s="117" t="s">
        <v>398</v>
      </c>
      <c r="K2660" s="117" t="s">
        <v>398</v>
      </c>
      <c r="L2660" s="117" t="s">
        <v>398</v>
      </c>
      <c r="M2660" s="117" t="s">
        <v>398</v>
      </c>
      <c r="N2660" s="117" t="s">
        <v>398</v>
      </c>
      <c r="O2660" s="125" t="s">
        <v>579</v>
      </c>
      <c r="P2660" s="117">
        <v>1</v>
      </c>
      <c r="Q2660" s="117" t="s">
        <v>398</v>
      </c>
      <c r="R2660" s="117" t="s">
        <v>398</v>
      </c>
      <c r="S2660" s="117" t="s">
        <v>398</v>
      </c>
      <c r="T2660" s="117" t="s">
        <v>398</v>
      </c>
      <c r="U2660" s="117" t="s">
        <v>398</v>
      </c>
      <c r="V2660" s="117" t="s">
        <v>398</v>
      </c>
      <c r="W2660" s="123">
        <v>56</v>
      </c>
      <c r="X2660" s="123" t="s">
        <v>906</v>
      </c>
      <c r="Y2660" s="120">
        <v>43560</v>
      </c>
      <c r="Z2660" s="121">
        <v>0.47569444444444442</v>
      </c>
      <c r="AA2660" s="123" t="s">
        <v>661</v>
      </c>
      <c r="AB2660" s="123" t="s">
        <v>582</v>
      </c>
      <c r="AC2660" s="119" t="s">
        <v>398</v>
      </c>
      <c r="AD2660" s="119" t="s">
        <v>398</v>
      </c>
    </row>
    <row r="2661" spans="1:30">
      <c r="A2661" s="117">
        <v>2660</v>
      </c>
      <c r="B2661" s="123" t="s">
        <v>467</v>
      </c>
      <c r="C2661" s="117" t="s">
        <v>5</v>
      </c>
      <c r="D2661" s="123" t="s">
        <v>595</v>
      </c>
      <c r="E2661" s="117">
        <v>2660</v>
      </c>
      <c r="F2661" s="117" t="s">
        <v>924</v>
      </c>
      <c r="G2661" s="117" t="s">
        <v>591</v>
      </c>
      <c r="H2661" s="117" t="s">
        <v>398</v>
      </c>
      <c r="I2661" s="117" t="s">
        <v>398</v>
      </c>
      <c r="J2661" s="117" t="s">
        <v>398</v>
      </c>
      <c r="K2661" s="117" t="s">
        <v>398</v>
      </c>
      <c r="L2661" s="117" t="s">
        <v>398</v>
      </c>
      <c r="M2661" s="117" t="s">
        <v>398</v>
      </c>
      <c r="N2661" s="117" t="s">
        <v>398</v>
      </c>
      <c r="O2661" s="125" t="s">
        <v>579</v>
      </c>
      <c r="P2661" s="117">
        <v>1</v>
      </c>
      <c r="Q2661" s="117" t="s">
        <v>398</v>
      </c>
      <c r="R2661" s="117" t="s">
        <v>398</v>
      </c>
      <c r="S2661" s="117" t="s">
        <v>398</v>
      </c>
      <c r="T2661" s="117" t="s">
        <v>398</v>
      </c>
      <c r="U2661" s="117" t="s">
        <v>398</v>
      </c>
      <c r="V2661" s="117" t="s">
        <v>398</v>
      </c>
      <c r="W2661" s="123">
        <v>56</v>
      </c>
      <c r="X2661" s="123" t="s">
        <v>906</v>
      </c>
      <c r="Y2661" s="120">
        <v>43560</v>
      </c>
      <c r="Z2661" s="121">
        <v>0.47569444444444442</v>
      </c>
      <c r="AA2661" s="123" t="s">
        <v>661</v>
      </c>
      <c r="AB2661" s="123" t="s">
        <v>582</v>
      </c>
      <c r="AC2661" s="119" t="s">
        <v>398</v>
      </c>
      <c r="AD2661" s="119" t="s">
        <v>398</v>
      </c>
    </row>
    <row r="2662" spans="1:30">
      <c r="A2662" s="117">
        <v>2661</v>
      </c>
      <c r="B2662" s="123" t="s">
        <v>467</v>
      </c>
      <c r="C2662" s="117" t="s">
        <v>5</v>
      </c>
      <c r="D2662" s="123" t="s">
        <v>595</v>
      </c>
      <c r="E2662" s="117">
        <v>2661</v>
      </c>
      <c r="F2662" s="117" t="s">
        <v>924</v>
      </c>
      <c r="G2662" s="117" t="s">
        <v>591</v>
      </c>
      <c r="H2662" s="117" t="s">
        <v>398</v>
      </c>
      <c r="I2662" s="117" t="s">
        <v>398</v>
      </c>
      <c r="J2662" s="117" t="s">
        <v>398</v>
      </c>
      <c r="K2662" s="117" t="s">
        <v>398</v>
      </c>
      <c r="L2662" s="117" t="s">
        <v>398</v>
      </c>
      <c r="M2662" s="117" t="s">
        <v>398</v>
      </c>
      <c r="N2662" s="117" t="s">
        <v>398</v>
      </c>
      <c r="O2662" s="125" t="s">
        <v>579</v>
      </c>
      <c r="P2662" s="117">
        <v>1</v>
      </c>
      <c r="Q2662" s="117" t="s">
        <v>398</v>
      </c>
      <c r="R2662" s="117" t="s">
        <v>398</v>
      </c>
      <c r="S2662" s="117" t="s">
        <v>398</v>
      </c>
      <c r="T2662" s="117" t="s">
        <v>398</v>
      </c>
      <c r="U2662" s="117" t="s">
        <v>398</v>
      </c>
      <c r="V2662" s="117" t="s">
        <v>398</v>
      </c>
      <c r="W2662" s="123">
        <v>56</v>
      </c>
      <c r="X2662" s="123" t="s">
        <v>906</v>
      </c>
      <c r="Y2662" s="120">
        <v>43560</v>
      </c>
      <c r="Z2662" s="121">
        <v>0.47569444444444442</v>
      </c>
      <c r="AA2662" s="123" t="s">
        <v>661</v>
      </c>
      <c r="AB2662" s="123" t="s">
        <v>582</v>
      </c>
      <c r="AC2662" s="119" t="s">
        <v>398</v>
      </c>
      <c r="AD2662" s="119" t="s">
        <v>398</v>
      </c>
    </row>
    <row r="2663" spans="1:30">
      <c r="A2663" s="117">
        <v>2662</v>
      </c>
      <c r="B2663" s="123" t="s">
        <v>467</v>
      </c>
      <c r="C2663" s="117" t="s">
        <v>5</v>
      </c>
      <c r="D2663" s="123" t="s">
        <v>595</v>
      </c>
      <c r="E2663" s="117">
        <v>2662</v>
      </c>
      <c r="F2663" s="117" t="s">
        <v>924</v>
      </c>
      <c r="G2663" s="117" t="s">
        <v>591</v>
      </c>
      <c r="H2663" s="117" t="s">
        <v>398</v>
      </c>
      <c r="I2663" s="117" t="s">
        <v>398</v>
      </c>
      <c r="J2663" s="117" t="s">
        <v>398</v>
      </c>
      <c r="K2663" s="117" t="s">
        <v>398</v>
      </c>
      <c r="L2663" s="117" t="s">
        <v>398</v>
      </c>
      <c r="M2663" s="117" t="s">
        <v>398</v>
      </c>
      <c r="N2663" s="117" t="s">
        <v>398</v>
      </c>
      <c r="O2663" s="125" t="s">
        <v>579</v>
      </c>
      <c r="P2663" s="117">
        <v>1</v>
      </c>
      <c r="Q2663" s="117" t="s">
        <v>398</v>
      </c>
      <c r="R2663" s="117" t="s">
        <v>398</v>
      </c>
      <c r="S2663" s="117" t="s">
        <v>398</v>
      </c>
      <c r="T2663" s="117" t="s">
        <v>398</v>
      </c>
      <c r="U2663" s="117" t="s">
        <v>398</v>
      </c>
      <c r="V2663" s="117" t="s">
        <v>398</v>
      </c>
      <c r="W2663" s="123">
        <v>56</v>
      </c>
      <c r="X2663" s="123" t="s">
        <v>906</v>
      </c>
      <c r="Y2663" s="120">
        <v>43560</v>
      </c>
      <c r="Z2663" s="121">
        <v>0.47569444444444442</v>
      </c>
      <c r="AA2663" s="123" t="s">
        <v>661</v>
      </c>
      <c r="AB2663" s="123" t="s">
        <v>582</v>
      </c>
      <c r="AC2663" s="119" t="s">
        <v>398</v>
      </c>
      <c r="AD2663" s="119" t="s">
        <v>398</v>
      </c>
    </row>
    <row r="2664" spans="1:30">
      <c r="A2664" s="117">
        <v>2663</v>
      </c>
      <c r="B2664" s="123" t="s">
        <v>467</v>
      </c>
      <c r="C2664" s="117" t="s">
        <v>5</v>
      </c>
      <c r="D2664" s="123" t="s">
        <v>595</v>
      </c>
      <c r="E2664" s="117">
        <v>2663</v>
      </c>
      <c r="F2664" s="117" t="s">
        <v>924</v>
      </c>
      <c r="G2664" s="117" t="s">
        <v>591</v>
      </c>
      <c r="H2664" s="117" t="s">
        <v>398</v>
      </c>
      <c r="I2664" s="117" t="s">
        <v>398</v>
      </c>
      <c r="J2664" s="117" t="s">
        <v>398</v>
      </c>
      <c r="K2664" s="117" t="s">
        <v>398</v>
      </c>
      <c r="L2664" s="117" t="s">
        <v>398</v>
      </c>
      <c r="M2664" s="117" t="s">
        <v>398</v>
      </c>
      <c r="N2664" s="117" t="s">
        <v>398</v>
      </c>
      <c r="O2664" s="125" t="s">
        <v>579</v>
      </c>
      <c r="P2664" s="117">
        <v>1</v>
      </c>
      <c r="Q2664" s="117" t="s">
        <v>398</v>
      </c>
      <c r="R2664" s="117" t="s">
        <v>398</v>
      </c>
      <c r="S2664" s="117" t="s">
        <v>398</v>
      </c>
      <c r="T2664" s="117" t="s">
        <v>398</v>
      </c>
      <c r="U2664" s="117" t="s">
        <v>398</v>
      </c>
      <c r="V2664" s="117" t="s">
        <v>398</v>
      </c>
      <c r="W2664" s="123">
        <v>56</v>
      </c>
      <c r="X2664" s="123" t="s">
        <v>906</v>
      </c>
      <c r="Y2664" s="120">
        <v>43560</v>
      </c>
      <c r="Z2664" s="121">
        <v>0.47569444444444442</v>
      </c>
      <c r="AA2664" s="123" t="s">
        <v>661</v>
      </c>
      <c r="AB2664" s="123" t="s">
        <v>582</v>
      </c>
      <c r="AC2664" s="119" t="s">
        <v>398</v>
      </c>
      <c r="AD2664" s="119" t="s">
        <v>398</v>
      </c>
    </row>
    <row r="2665" spans="1:30">
      <c r="A2665" s="117">
        <v>2664</v>
      </c>
      <c r="B2665" s="123" t="s">
        <v>467</v>
      </c>
      <c r="C2665" s="117" t="s">
        <v>5</v>
      </c>
      <c r="D2665" s="123" t="s">
        <v>595</v>
      </c>
      <c r="E2665" s="117">
        <v>2664</v>
      </c>
      <c r="F2665" s="117" t="s">
        <v>924</v>
      </c>
      <c r="G2665" s="117" t="s">
        <v>591</v>
      </c>
      <c r="H2665" s="117" t="s">
        <v>398</v>
      </c>
      <c r="I2665" s="117" t="s">
        <v>398</v>
      </c>
      <c r="J2665" s="117" t="s">
        <v>398</v>
      </c>
      <c r="K2665" s="117" t="s">
        <v>398</v>
      </c>
      <c r="L2665" s="117" t="s">
        <v>398</v>
      </c>
      <c r="M2665" s="117" t="s">
        <v>398</v>
      </c>
      <c r="N2665" s="117" t="s">
        <v>398</v>
      </c>
      <c r="O2665" s="125" t="s">
        <v>579</v>
      </c>
      <c r="P2665" s="117">
        <v>1</v>
      </c>
      <c r="Q2665" s="117" t="s">
        <v>398</v>
      </c>
      <c r="R2665" s="117" t="s">
        <v>398</v>
      </c>
      <c r="S2665" s="117" t="s">
        <v>398</v>
      </c>
      <c r="T2665" s="117" t="s">
        <v>398</v>
      </c>
      <c r="U2665" s="117" t="s">
        <v>398</v>
      </c>
      <c r="V2665" s="117" t="s">
        <v>398</v>
      </c>
      <c r="W2665" s="123">
        <v>56</v>
      </c>
      <c r="X2665" s="123" t="s">
        <v>906</v>
      </c>
      <c r="Y2665" s="120">
        <v>43560</v>
      </c>
      <c r="Z2665" s="121">
        <v>0.47569444444444442</v>
      </c>
      <c r="AA2665" s="123" t="s">
        <v>661</v>
      </c>
      <c r="AB2665" s="123" t="s">
        <v>582</v>
      </c>
      <c r="AC2665" s="119" t="s">
        <v>398</v>
      </c>
      <c r="AD2665" s="119" t="s">
        <v>398</v>
      </c>
    </row>
    <row r="2666" spans="1:30">
      <c r="A2666" s="117">
        <v>2665</v>
      </c>
      <c r="B2666" s="123" t="s">
        <v>467</v>
      </c>
      <c r="C2666" s="117" t="s">
        <v>5</v>
      </c>
      <c r="D2666" s="123" t="s">
        <v>595</v>
      </c>
      <c r="E2666" s="117">
        <v>2665</v>
      </c>
      <c r="F2666" s="117" t="s">
        <v>924</v>
      </c>
      <c r="G2666" s="117" t="s">
        <v>591</v>
      </c>
      <c r="H2666" s="117" t="s">
        <v>398</v>
      </c>
      <c r="I2666" s="117" t="s">
        <v>398</v>
      </c>
      <c r="J2666" s="117" t="s">
        <v>398</v>
      </c>
      <c r="K2666" s="117" t="s">
        <v>398</v>
      </c>
      <c r="L2666" s="117" t="s">
        <v>398</v>
      </c>
      <c r="M2666" s="117" t="s">
        <v>398</v>
      </c>
      <c r="N2666" s="117" t="s">
        <v>398</v>
      </c>
      <c r="O2666" s="125" t="s">
        <v>579</v>
      </c>
      <c r="P2666" s="117">
        <v>1</v>
      </c>
      <c r="Q2666" s="117" t="s">
        <v>398</v>
      </c>
      <c r="R2666" s="117" t="s">
        <v>398</v>
      </c>
      <c r="S2666" s="117" t="s">
        <v>398</v>
      </c>
      <c r="T2666" s="117" t="s">
        <v>398</v>
      </c>
      <c r="U2666" s="117" t="s">
        <v>398</v>
      </c>
      <c r="V2666" s="117" t="s">
        <v>398</v>
      </c>
      <c r="W2666" s="123">
        <v>56</v>
      </c>
      <c r="X2666" s="123" t="s">
        <v>906</v>
      </c>
      <c r="Y2666" s="120">
        <v>43560</v>
      </c>
      <c r="Z2666" s="121">
        <v>0.47569444444444442</v>
      </c>
      <c r="AA2666" s="123" t="s">
        <v>661</v>
      </c>
      <c r="AB2666" s="123" t="s">
        <v>582</v>
      </c>
      <c r="AC2666" s="119" t="s">
        <v>398</v>
      </c>
      <c r="AD2666" s="119" t="s">
        <v>398</v>
      </c>
    </row>
    <row r="2667" spans="1:30">
      <c r="A2667" s="117">
        <v>2666</v>
      </c>
      <c r="B2667" s="123" t="s">
        <v>467</v>
      </c>
      <c r="C2667" s="117" t="s">
        <v>5</v>
      </c>
      <c r="D2667" s="123" t="s">
        <v>595</v>
      </c>
      <c r="E2667" s="117">
        <v>2666</v>
      </c>
      <c r="F2667" s="117" t="s">
        <v>924</v>
      </c>
      <c r="G2667" s="117" t="s">
        <v>591</v>
      </c>
      <c r="H2667" s="117" t="s">
        <v>398</v>
      </c>
      <c r="I2667" s="117" t="s">
        <v>398</v>
      </c>
      <c r="J2667" s="117" t="s">
        <v>398</v>
      </c>
      <c r="K2667" s="117" t="s">
        <v>398</v>
      </c>
      <c r="L2667" s="117" t="s">
        <v>398</v>
      </c>
      <c r="M2667" s="117" t="s">
        <v>398</v>
      </c>
      <c r="N2667" s="117" t="s">
        <v>398</v>
      </c>
      <c r="O2667" s="125" t="s">
        <v>579</v>
      </c>
      <c r="P2667" s="117">
        <v>1</v>
      </c>
      <c r="Q2667" s="117" t="s">
        <v>398</v>
      </c>
      <c r="R2667" s="117" t="s">
        <v>398</v>
      </c>
      <c r="S2667" s="117" t="s">
        <v>398</v>
      </c>
      <c r="T2667" s="117" t="s">
        <v>398</v>
      </c>
      <c r="U2667" s="117" t="s">
        <v>398</v>
      </c>
      <c r="V2667" s="117" t="s">
        <v>398</v>
      </c>
      <c r="W2667" s="123">
        <v>56</v>
      </c>
      <c r="X2667" s="123" t="s">
        <v>906</v>
      </c>
      <c r="Y2667" s="120">
        <v>43560</v>
      </c>
      <c r="Z2667" s="121">
        <v>0.47569444444444442</v>
      </c>
      <c r="AA2667" s="123" t="s">
        <v>661</v>
      </c>
      <c r="AB2667" s="123" t="s">
        <v>582</v>
      </c>
      <c r="AC2667" s="119" t="s">
        <v>398</v>
      </c>
      <c r="AD2667" s="119" t="s">
        <v>398</v>
      </c>
    </row>
    <row r="2668" spans="1:30">
      <c r="A2668" s="117">
        <v>2667</v>
      </c>
      <c r="B2668" s="123" t="s">
        <v>467</v>
      </c>
      <c r="C2668" s="117" t="s">
        <v>5</v>
      </c>
      <c r="D2668" s="123" t="s">
        <v>595</v>
      </c>
      <c r="E2668" s="117">
        <v>2667</v>
      </c>
      <c r="F2668" s="117" t="s">
        <v>924</v>
      </c>
      <c r="G2668" s="117" t="s">
        <v>591</v>
      </c>
      <c r="H2668" s="117" t="s">
        <v>398</v>
      </c>
      <c r="I2668" s="117" t="s">
        <v>398</v>
      </c>
      <c r="J2668" s="117" t="s">
        <v>398</v>
      </c>
      <c r="K2668" s="117" t="s">
        <v>398</v>
      </c>
      <c r="L2668" s="117" t="s">
        <v>398</v>
      </c>
      <c r="M2668" s="117" t="s">
        <v>398</v>
      </c>
      <c r="N2668" s="117" t="s">
        <v>398</v>
      </c>
      <c r="O2668" s="125" t="s">
        <v>579</v>
      </c>
      <c r="P2668" s="117">
        <v>1</v>
      </c>
      <c r="Q2668" s="117" t="s">
        <v>398</v>
      </c>
      <c r="R2668" s="117" t="s">
        <v>398</v>
      </c>
      <c r="S2668" s="117" t="s">
        <v>398</v>
      </c>
      <c r="T2668" s="117" t="s">
        <v>398</v>
      </c>
      <c r="U2668" s="117" t="s">
        <v>398</v>
      </c>
      <c r="V2668" s="117" t="s">
        <v>398</v>
      </c>
      <c r="W2668" s="123">
        <v>56</v>
      </c>
      <c r="X2668" s="123" t="s">
        <v>906</v>
      </c>
      <c r="Y2668" s="120">
        <v>43560</v>
      </c>
      <c r="Z2668" s="121">
        <v>0.47569444444444442</v>
      </c>
      <c r="AA2668" s="123" t="s">
        <v>661</v>
      </c>
      <c r="AB2668" s="123" t="s">
        <v>582</v>
      </c>
      <c r="AC2668" s="119" t="s">
        <v>398</v>
      </c>
      <c r="AD2668" s="119" t="s">
        <v>398</v>
      </c>
    </row>
    <row r="2669" spans="1:30">
      <c r="A2669" s="117">
        <v>2668</v>
      </c>
      <c r="B2669" s="123" t="s">
        <v>467</v>
      </c>
      <c r="C2669" s="117" t="s">
        <v>5</v>
      </c>
      <c r="D2669" s="123" t="s">
        <v>595</v>
      </c>
      <c r="E2669" s="117">
        <v>2668</v>
      </c>
      <c r="F2669" s="117" t="s">
        <v>924</v>
      </c>
      <c r="G2669" s="117" t="s">
        <v>591</v>
      </c>
      <c r="H2669" s="117" t="s">
        <v>398</v>
      </c>
      <c r="I2669" s="117" t="s">
        <v>398</v>
      </c>
      <c r="J2669" s="117" t="s">
        <v>398</v>
      </c>
      <c r="K2669" s="117" t="s">
        <v>398</v>
      </c>
      <c r="L2669" s="117" t="s">
        <v>398</v>
      </c>
      <c r="M2669" s="117" t="s">
        <v>398</v>
      </c>
      <c r="N2669" s="117" t="s">
        <v>398</v>
      </c>
      <c r="O2669" s="125" t="s">
        <v>579</v>
      </c>
      <c r="P2669" s="117">
        <v>1</v>
      </c>
      <c r="Q2669" s="117" t="s">
        <v>398</v>
      </c>
      <c r="R2669" s="117" t="s">
        <v>398</v>
      </c>
      <c r="S2669" s="117" t="s">
        <v>398</v>
      </c>
      <c r="T2669" s="117" t="s">
        <v>398</v>
      </c>
      <c r="U2669" s="117" t="s">
        <v>398</v>
      </c>
      <c r="V2669" s="117" t="s">
        <v>398</v>
      </c>
      <c r="W2669" s="123">
        <v>56</v>
      </c>
      <c r="X2669" s="123" t="s">
        <v>906</v>
      </c>
      <c r="Y2669" s="120">
        <v>43560</v>
      </c>
      <c r="Z2669" s="121">
        <v>0.47569444444444442</v>
      </c>
      <c r="AA2669" s="123" t="s">
        <v>661</v>
      </c>
      <c r="AB2669" s="123" t="s">
        <v>582</v>
      </c>
      <c r="AC2669" s="119" t="s">
        <v>398</v>
      </c>
      <c r="AD2669" s="119" t="s">
        <v>398</v>
      </c>
    </row>
    <row r="2670" spans="1:30">
      <c r="A2670" s="117">
        <v>2669</v>
      </c>
      <c r="B2670" s="123" t="s">
        <v>467</v>
      </c>
      <c r="C2670" s="117" t="s">
        <v>5</v>
      </c>
      <c r="D2670" s="123" t="s">
        <v>595</v>
      </c>
      <c r="E2670" s="117">
        <v>2669</v>
      </c>
      <c r="F2670" s="117" t="s">
        <v>924</v>
      </c>
      <c r="G2670" s="117" t="s">
        <v>591</v>
      </c>
      <c r="H2670" s="117" t="s">
        <v>398</v>
      </c>
      <c r="I2670" s="117" t="s">
        <v>398</v>
      </c>
      <c r="J2670" s="117" t="s">
        <v>398</v>
      </c>
      <c r="K2670" s="117" t="s">
        <v>398</v>
      </c>
      <c r="L2670" s="117" t="s">
        <v>398</v>
      </c>
      <c r="M2670" s="117" t="s">
        <v>398</v>
      </c>
      <c r="N2670" s="117" t="s">
        <v>398</v>
      </c>
      <c r="O2670" s="125" t="s">
        <v>579</v>
      </c>
      <c r="P2670" s="117">
        <v>1</v>
      </c>
      <c r="Q2670" s="117" t="s">
        <v>398</v>
      </c>
      <c r="R2670" s="117" t="s">
        <v>398</v>
      </c>
      <c r="S2670" s="117" t="s">
        <v>398</v>
      </c>
      <c r="T2670" s="117" t="s">
        <v>398</v>
      </c>
      <c r="U2670" s="117" t="s">
        <v>398</v>
      </c>
      <c r="V2670" s="117" t="s">
        <v>398</v>
      </c>
      <c r="W2670" s="123">
        <v>56</v>
      </c>
      <c r="X2670" s="123" t="s">
        <v>906</v>
      </c>
      <c r="Y2670" s="120">
        <v>43560</v>
      </c>
      <c r="Z2670" s="121">
        <v>0.47569444444444442</v>
      </c>
      <c r="AA2670" s="123" t="s">
        <v>661</v>
      </c>
      <c r="AB2670" s="123" t="s">
        <v>582</v>
      </c>
      <c r="AC2670" s="119" t="s">
        <v>398</v>
      </c>
      <c r="AD2670" s="119" t="s">
        <v>398</v>
      </c>
    </row>
    <row r="2671" spans="1:30">
      <c r="A2671" s="117">
        <v>2670</v>
      </c>
      <c r="B2671" s="123" t="s">
        <v>467</v>
      </c>
      <c r="C2671" s="117" t="s">
        <v>5</v>
      </c>
      <c r="D2671" s="123" t="s">
        <v>595</v>
      </c>
      <c r="E2671" s="117">
        <v>2670</v>
      </c>
      <c r="F2671" s="117" t="s">
        <v>924</v>
      </c>
      <c r="G2671" s="117" t="s">
        <v>591</v>
      </c>
      <c r="H2671" s="117" t="s">
        <v>398</v>
      </c>
      <c r="I2671" s="117" t="s">
        <v>398</v>
      </c>
      <c r="J2671" s="117" t="s">
        <v>398</v>
      </c>
      <c r="K2671" s="117" t="s">
        <v>398</v>
      </c>
      <c r="L2671" s="117" t="s">
        <v>398</v>
      </c>
      <c r="M2671" s="117" t="s">
        <v>398</v>
      </c>
      <c r="N2671" s="117" t="s">
        <v>398</v>
      </c>
      <c r="O2671" s="125" t="s">
        <v>579</v>
      </c>
      <c r="P2671" s="117">
        <v>1</v>
      </c>
      <c r="Q2671" s="117" t="s">
        <v>398</v>
      </c>
      <c r="R2671" s="117" t="s">
        <v>398</v>
      </c>
      <c r="S2671" s="117" t="s">
        <v>398</v>
      </c>
      <c r="T2671" s="117" t="s">
        <v>398</v>
      </c>
      <c r="U2671" s="117" t="s">
        <v>398</v>
      </c>
      <c r="V2671" s="117" t="s">
        <v>398</v>
      </c>
      <c r="W2671" s="123">
        <v>56</v>
      </c>
      <c r="X2671" s="123" t="s">
        <v>906</v>
      </c>
      <c r="Y2671" s="120">
        <v>43560</v>
      </c>
      <c r="Z2671" s="121">
        <v>0.47569444444444442</v>
      </c>
      <c r="AA2671" s="123" t="s">
        <v>661</v>
      </c>
      <c r="AB2671" s="123" t="s">
        <v>582</v>
      </c>
      <c r="AC2671" s="119" t="s">
        <v>398</v>
      </c>
      <c r="AD2671" s="119" t="s">
        <v>398</v>
      </c>
    </row>
    <row r="2672" spans="1:30">
      <c r="A2672" s="117">
        <v>2671</v>
      </c>
      <c r="B2672" s="123" t="s">
        <v>467</v>
      </c>
      <c r="C2672" s="117" t="s">
        <v>5</v>
      </c>
      <c r="D2672" s="123" t="s">
        <v>595</v>
      </c>
      <c r="E2672" s="117">
        <v>2671</v>
      </c>
      <c r="F2672" s="117" t="s">
        <v>924</v>
      </c>
      <c r="G2672" s="117" t="s">
        <v>591</v>
      </c>
      <c r="H2672" s="117" t="s">
        <v>398</v>
      </c>
      <c r="I2672" s="117" t="s">
        <v>398</v>
      </c>
      <c r="J2672" s="117" t="s">
        <v>398</v>
      </c>
      <c r="K2672" s="117" t="s">
        <v>398</v>
      </c>
      <c r="L2672" s="117" t="s">
        <v>398</v>
      </c>
      <c r="M2672" s="117" t="s">
        <v>398</v>
      </c>
      <c r="N2672" s="117" t="s">
        <v>398</v>
      </c>
      <c r="O2672" s="125" t="s">
        <v>579</v>
      </c>
      <c r="P2672" s="117">
        <v>1</v>
      </c>
      <c r="Q2672" s="117" t="s">
        <v>398</v>
      </c>
      <c r="R2672" s="117" t="s">
        <v>398</v>
      </c>
      <c r="S2672" s="117" t="s">
        <v>398</v>
      </c>
      <c r="T2672" s="117" t="s">
        <v>398</v>
      </c>
      <c r="U2672" s="117" t="s">
        <v>398</v>
      </c>
      <c r="V2672" s="117" t="s">
        <v>398</v>
      </c>
      <c r="W2672" s="123">
        <v>56</v>
      </c>
      <c r="X2672" s="123" t="s">
        <v>906</v>
      </c>
      <c r="Y2672" s="120">
        <v>43560</v>
      </c>
      <c r="Z2672" s="121">
        <v>0.47569444444444442</v>
      </c>
      <c r="AA2672" s="123" t="s">
        <v>661</v>
      </c>
      <c r="AB2672" s="123" t="s">
        <v>582</v>
      </c>
      <c r="AC2672" s="119" t="s">
        <v>398</v>
      </c>
      <c r="AD2672" s="119" t="s">
        <v>398</v>
      </c>
    </row>
    <row r="2673" spans="1:30">
      <c r="A2673" s="117">
        <v>2672</v>
      </c>
      <c r="B2673" s="123" t="s">
        <v>467</v>
      </c>
      <c r="C2673" s="117" t="s">
        <v>5</v>
      </c>
      <c r="D2673" s="123" t="s">
        <v>595</v>
      </c>
      <c r="E2673" s="117">
        <v>2672</v>
      </c>
      <c r="F2673" s="117" t="s">
        <v>924</v>
      </c>
      <c r="G2673" s="117" t="s">
        <v>591</v>
      </c>
      <c r="H2673" s="117" t="s">
        <v>398</v>
      </c>
      <c r="I2673" s="117" t="s">
        <v>398</v>
      </c>
      <c r="J2673" s="117" t="s">
        <v>398</v>
      </c>
      <c r="K2673" s="117" t="s">
        <v>398</v>
      </c>
      <c r="L2673" s="117" t="s">
        <v>398</v>
      </c>
      <c r="M2673" s="117" t="s">
        <v>398</v>
      </c>
      <c r="N2673" s="117" t="s">
        <v>398</v>
      </c>
      <c r="O2673" s="125" t="s">
        <v>579</v>
      </c>
      <c r="P2673" s="117">
        <v>1</v>
      </c>
      <c r="Q2673" s="117" t="s">
        <v>398</v>
      </c>
      <c r="R2673" s="117" t="s">
        <v>398</v>
      </c>
      <c r="S2673" s="117" t="s">
        <v>398</v>
      </c>
      <c r="T2673" s="117" t="s">
        <v>398</v>
      </c>
      <c r="U2673" s="117" t="s">
        <v>398</v>
      </c>
      <c r="V2673" s="117" t="s">
        <v>398</v>
      </c>
      <c r="W2673" s="123">
        <v>56</v>
      </c>
      <c r="X2673" s="123" t="s">
        <v>906</v>
      </c>
      <c r="Y2673" s="120">
        <v>43560</v>
      </c>
      <c r="Z2673" s="121">
        <v>0.47569444444444442</v>
      </c>
      <c r="AA2673" s="123" t="s">
        <v>661</v>
      </c>
      <c r="AB2673" s="123" t="s">
        <v>582</v>
      </c>
      <c r="AC2673" s="119" t="s">
        <v>398</v>
      </c>
      <c r="AD2673" s="119" t="s">
        <v>398</v>
      </c>
    </row>
    <row r="2674" spans="1:30">
      <c r="A2674" s="117">
        <v>2673</v>
      </c>
      <c r="B2674" s="123" t="s">
        <v>467</v>
      </c>
      <c r="C2674" s="117" t="s">
        <v>5</v>
      </c>
      <c r="D2674" s="123" t="s">
        <v>595</v>
      </c>
      <c r="E2674" s="117">
        <v>2673</v>
      </c>
      <c r="F2674" s="117" t="s">
        <v>924</v>
      </c>
      <c r="G2674" s="117" t="s">
        <v>591</v>
      </c>
      <c r="H2674" s="117" t="s">
        <v>398</v>
      </c>
      <c r="I2674" s="117" t="s">
        <v>398</v>
      </c>
      <c r="J2674" s="117" t="s">
        <v>398</v>
      </c>
      <c r="K2674" s="117" t="s">
        <v>398</v>
      </c>
      <c r="L2674" s="117" t="s">
        <v>398</v>
      </c>
      <c r="M2674" s="117" t="s">
        <v>398</v>
      </c>
      <c r="N2674" s="117" t="s">
        <v>398</v>
      </c>
      <c r="O2674" s="125" t="s">
        <v>579</v>
      </c>
      <c r="P2674" s="117">
        <v>1</v>
      </c>
      <c r="Q2674" s="117" t="s">
        <v>398</v>
      </c>
      <c r="R2674" s="117" t="s">
        <v>398</v>
      </c>
      <c r="S2674" s="117" t="s">
        <v>398</v>
      </c>
      <c r="T2674" s="117" t="s">
        <v>398</v>
      </c>
      <c r="U2674" s="117" t="s">
        <v>398</v>
      </c>
      <c r="V2674" s="117" t="s">
        <v>398</v>
      </c>
      <c r="W2674" s="123">
        <v>56</v>
      </c>
      <c r="X2674" s="123" t="s">
        <v>906</v>
      </c>
      <c r="Y2674" s="120">
        <v>43560</v>
      </c>
      <c r="Z2674" s="121">
        <v>0.47569444444444442</v>
      </c>
      <c r="AA2674" s="123" t="s">
        <v>661</v>
      </c>
      <c r="AB2674" s="123" t="s">
        <v>582</v>
      </c>
      <c r="AC2674" s="119" t="s">
        <v>398</v>
      </c>
      <c r="AD2674" s="119" t="s">
        <v>398</v>
      </c>
    </row>
    <row r="2675" spans="1:30">
      <c r="A2675" s="117">
        <v>2674</v>
      </c>
      <c r="B2675" s="123" t="s">
        <v>467</v>
      </c>
      <c r="C2675" s="117" t="s">
        <v>5</v>
      </c>
      <c r="D2675" s="123" t="s">
        <v>595</v>
      </c>
      <c r="E2675" s="117">
        <v>2674</v>
      </c>
      <c r="F2675" s="117" t="s">
        <v>924</v>
      </c>
      <c r="G2675" s="117" t="s">
        <v>591</v>
      </c>
      <c r="H2675" s="117" t="s">
        <v>398</v>
      </c>
      <c r="I2675" s="117" t="s">
        <v>398</v>
      </c>
      <c r="J2675" s="117" t="s">
        <v>398</v>
      </c>
      <c r="K2675" s="117" t="s">
        <v>398</v>
      </c>
      <c r="L2675" s="117" t="s">
        <v>398</v>
      </c>
      <c r="M2675" s="117" t="s">
        <v>398</v>
      </c>
      <c r="N2675" s="117" t="s">
        <v>398</v>
      </c>
      <c r="O2675" s="125" t="s">
        <v>579</v>
      </c>
      <c r="P2675" s="117">
        <v>1</v>
      </c>
      <c r="Q2675" s="117" t="s">
        <v>398</v>
      </c>
      <c r="R2675" s="117" t="s">
        <v>398</v>
      </c>
      <c r="S2675" s="117" t="s">
        <v>398</v>
      </c>
      <c r="T2675" s="117" t="s">
        <v>398</v>
      </c>
      <c r="U2675" s="117" t="s">
        <v>398</v>
      </c>
      <c r="V2675" s="117" t="s">
        <v>398</v>
      </c>
      <c r="W2675" s="123">
        <v>56</v>
      </c>
      <c r="X2675" s="123" t="s">
        <v>906</v>
      </c>
      <c r="Y2675" s="120">
        <v>43560</v>
      </c>
      <c r="Z2675" s="121">
        <v>0.47569444444444442</v>
      </c>
      <c r="AA2675" s="123" t="s">
        <v>661</v>
      </c>
      <c r="AB2675" s="123" t="s">
        <v>582</v>
      </c>
      <c r="AC2675" s="119" t="s">
        <v>398</v>
      </c>
      <c r="AD2675" s="119" t="s">
        <v>398</v>
      </c>
    </row>
    <row r="2676" spans="1:30">
      <c r="A2676" s="117">
        <v>2675</v>
      </c>
      <c r="B2676" s="123" t="s">
        <v>467</v>
      </c>
      <c r="C2676" s="117" t="s">
        <v>5</v>
      </c>
      <c r="D2676" s="123" t="s">
        <v>595</v>
      </c>
      <c r="E2676" s="117">
        <v>2675</v>
      </c>
      <c r="F2676" s="117" t="s">
        <v>924</v>
      </c>
      <c r="G2676" s="117" t="s">
        <v>591</v>
      </c>
      <c r="H2676" s="117" t="s">
        <v>398</v>
      </c>
      <c r="I2676" s="117" t="s">
        <v>398</v>
      </c>
      <c r="J2676" s="117" t="s">
        <v>398</v>
      </c>
      <c r="K2676" s="117" t="s">
        <v>398</v>
      </c>
      <c r="L2676" s="117" t="s">
        <v>398</v>
      </c>
      <c r="M2676" s="117" t="s">
        <v>398</v>
      </c>
      <c r="N2676" s="117" t="s">
        <v>398</v>
      </c>
      <c r="O2676" s="125" t="s">
        <v>579</v>
      </c>
      <c r="P2676" s="117">
        <v>1</v>
      </c>
      <c r="Q2676" s="117" t="s">
        <v>398</v>
      </c>
      <c r="R2676" s="117" t="s">
        <v>398</v>
      </c>
      <c r="S2676" s="117" t="s">
        <v>398</v>
      </c>
      <c r="T2676" s="117" t="s">
        <v>398</v>
      </c>
      <c r="U2676" s="117" t="s">
        <v>398</v>
      </c>
      <c r="V2676" s="117" t="s">
        <v>398</v>
      </c>
      <c r="W2676" s="123">
        <v>56</v>
      </c>
      <c r="X2676" s="123" t="s">
        <v>906</v>
      </c>
      <c r="Y2676" s="120">
        <v>43560</v>
      </c>
      <c r="Z2676" s="121">
        <v>0.47569444444444442</v>
      </c>
      <c r="AA2676" s="123" t="s">
        <v>661</v>
      </c>
      <c r="AB2676" s="123" t="s">
        <v>582</v>
      </c>
      <c r="AC2676" s="119" t="s">
        <v>398</v>
      </c>
      <c r="AD2676" s="119" t="s">
        <v>398</v>
      </c>
    </row>
    <row r="2677" spans="1:30">
      <c r="A2677" s="117">
        <v>2676</v>
      </c>
      <c r="B2677" s="123" t="s">
        <v>467</v>
      </c>
      <c r="C2677" s="117" t="s">
        <v>5</v>
      </c>
      <c r="D2677" s="123" t="s">
        <v>595</v>
      </c>
      <c r="E2677" s="117">
        <v>2676</v>
      </c>
      <c r="F2677" s="117" t="s">
        <v>924</v>
      </c>
      <c r="G2677" s="117" t="s">
        <v>591</v>
      </c>
      <c r="H2677" s="117" t="s">
        <v>398</v>
      </c>
      <c r="I2677" s="117" t="s">
        <v>398</v>
      </c>
      <c r="J2677" s="117" t="s">
        <v>398</v>
      </c>
      <c r="K2677" s="117" t="s">
        <v>398</v>
      </c>
      <c r="L2677" s="117" t="s">
        <v>398</v>
      </c>
      <c r="M2677" s="117" t="s">
        <v>398</v>
      </c>
      <c r="N2677" s="117" t="s">
        <v>398</v>
      </c>
      <c r="O2677" s="125" t="s">
        <v>579</v>
      </c>
      <c r="P2677" s="117">
        <v>1</v>
      </c>
      <c r="Q2677" s="117" t="s">
        <v>398</v>
      </c>
      <c r="R2677" s="117" t="s">
        <v>398</v>
      </c>
      <c r="S2677" s="117" t="s">
        <v>398</v>
      </c>
      <c r="T2677" s="117" t="s">
        <v>398</v>
      </c>
      <c r="U2677" s="117" t="s">
        <v>398</v>
      </c>
      <c r="V2677" s="117" t="s">
        <v>398</v>
      </c>
      <c r="W2677" s="123">
        <v>56</v>
      </c>
      <c r="X2677" s="123" t="s">
        <v>906</v>
      </c>
      <c r="Y2677" s="120">
        <v>43560</v>
      </c>
      <c r="Z2677" s="121">
        <v>0.47569444444444442</v>
      </c>
      <c r="AA2677" s="123" t="s">
        <v>661</v>
      </c>
      <c r="AB2677" s="123" t="s">
        <v>582</v>
      </c>
      <c r="AC2677" s="119" t="s">
        <v>398</v>
      </c>
      <c r="AD2677" s="119" t="s">
        <v>398</v>
      </c>
    </row>
    <row r="2678" spans="1:30">
      <c r="A2678" s="117">
        <v>2677</v>
      </c>
      <c r="B2678" s="123" t="s">
        <v>467</v>
      </c>
      <c r="C2678" s="117" t="s">
        <v>5</v>
      </c>
      <c r="D2678" s="123" t="s">
        <v>595</v>
      </c>
      <c r="E2678" s="117">
        <v>2677</v>
      </c>
      <c r="F2678" s="117" t="s">
        <v>924</v>
      </c>
      <c r="G2678" s="117" t="s">
        <v>591</v>
      </c>
      <c r="H2678" s="117" t="s">
        <v>398</v>
      </c>
      <c r="I2678" s="117" t="s">
        <v>398</v>
      </c>
      <c r="J2678" s="117" t="s">
        <v>398</v>
      </c>
      <c r="K2678" s="117" t="s">
        <v>398</v>
      </c>
      <c r="L2678" s="117" t="s">
        <v>398</v>
      </c>
      <c r="M2678" s="117" t="s">
        <v>398</v>
      </c>
      <c r="N2678" s="117" t="s">
        <v>398</v>
      </c>
      <c r="O2678" s="125" t="s">
        <v>579</v>
      </c>
      <c r="P2678" s="117">
        <v>1</v>
      </c>
      <c r="Q2678" s="117" t="s">
        <v>398</v>
      </c>
      <c r="R2678" s="117" t="s">
        <v>398</v>
      </c>
      <c r="S2678" s="117" t="s">
        <v>398</v>
      </c>
      <c r="T2678" s="117" t="s">
        <v>398</v>
      </c>
      <c r="U2678" s="117" t="s">
        <v>398</v>
      </c>
      <c r="V2678" s="117" t="s">
        <v>398</v>
      </c>
      <c r="W2678" s="123">
        <v>56</v>
      </c>
      <c r="X2678" s="123" t="s">
        <v>906</v>
      </c>
      <c r="Y2678" s="120">
        <v>43560</v>
      </c>
      <c r="Z2678" s="121">
        <v>0.47569444444444442</v>
      </c>
      <c r="AA2678" s="123" t="s">
        <v>661</v>
      </c>
      <c r="AB2678" s="123" t="s">
        <v>582</v>
      </c>
      <c r="AC2678" s="119" t="s">
        <v>398</v>
      </c>
      <c r="AD2678" s="119" t="s">
        <v>398</v>
      </c>
    </row>
    <row r="2679" spans="1:30">
      <c r="A2679" s="117">
        <v>2678</v>
      </c>
      <c r="B2679" s="123" t="s">
        <v>467</v>
      </c>
      <c r="C2679" s="117" t="s">
        <v>5</v>
      </c>
      <c r="D2679" s="123" t="s">
        <v>595</v>
      </c>
      <c r="E2679" s="117">
        <v>2678</v>
      </c>
      <c r="F2679" s="117" t="s">
        <v>924</v>
      </c>
      <c r="G2679" s="117" t="s">
        <v>591</v>
      </c>
      <c r="H2679" s="117" t="s">
        <v>398</v>
      </c>
      <c r="I2679" s="117" t="s">
        <v>398</v>
      </c>
      <c r="J2679" s="117" t="s">
        <v>398</v>
      </c>
      <c r="K2679" s="117" t="s">
        <v>398</v>
      </c>
      <c r="L2679" s="117" t="s">
        <v>398</v>
      </c>
      <c r="M2679" s="117" t="s">
        <v>398</v>
      </c>
      <c r="N2679" s="117" t="s">
        <v>398</v>
      </c>
      <c r="O2679" s="125" t="s">
        <v>579</v>
      </c>
      <c r="P2679" s="117">
        <v>1</v>
      </c>
      <c r="Q2679" s="117" t="s">
        <v>398</v>
      </c>
      <c r="R2679" s="117" t="s">
        <v>398</v>
      </c>
      <c r="S2679" s="117" t="s">
        <v>398</v>
      </c>
      <c r="T2679" s="117" t="s">
        <v>398</v>
      </c>
      <c r="U2679" s="117" t="s">
        <v>398</v>
      </c>
      <c r="V2679" s="117" t="s">
        <v>398</v>
      </c>
      <c r="W2679" s="123">
        <v>56</v>
      </c>
      <c r="X2679" s="123" t="s">
        <v>906</v>
      </c>
      <c r="Y2679" s="120">
        <v>43560</v>
      </c>
      <c r="Z2679" s="121">
        <v>0.47569444444444442</v>
      </c>
      <c r="AA2679" s="123" t="s">
        <v>661</v>
      </c>
      <c r="AB2679" s="123" t="s">
        <v>582</v>
      </c>
      <c r="AC2679" s="119" t="s">
        <v>398</v>
      </c>
      <c r="AD2679" s="119" t="s">
        <v>398</v>
      </c>
    </row>
    <row r="2680" spans="1:30">
      <c r="A2680" s="117">
        <v>2679</v>
      </c>
      <c r="B2680" s="123" t="s">
        <v>467</v>
      </c>
      <c r="C2680" s="117" t="s">
        <v>5</v>
      </c>
      <c r="D2680" s="123" t="s">
        <v>595</v>
      </c>
      <c r="E2680" s="117">
        <v>2679</v>
      </c>
      <c r="F2680" s="117" t="s">
        <v>924</v>
      </c>
      <c r="G2680" s="117" t="s">
        <v>591</v>
      </c>
      <c r="H2680" s="117" t="s">
        <v>398</v>
      </c>
      <c r="I2680" s="117" t="s">
        <v>398</v>
      </c>
      <c r="J2680" s="117" t="s">
        <v>398</v>
      </c>
      <c r="K2680" s="117" t="s">
        <v>398</v>
      </c>
      <c r="L2680" s="117" t="s">
        <v>398</v>
      </c>
      <c r="M2680" s="117" t="s">
        <v>398</v>
      </c>
      <c r="N2680" s="117" t="s">
        <v>398</v>
      </c>
      <c r="O2680" s="125" t="s">
        <v>579</v>
      </c>
      <c r="P2680" s="117">
        <v>1</v>
      </c>
      <c r="Q2680" s="117" t="s">
        <v>398</v>
      </c>
      <c r="R2680" s="117" t="s">
        <v>398</v>
      </c>
      <c r="S2680" s="117" t="s">
        <v>398</v>
      </c>
      <c r="T2680" s="117" t="s">
        <v>398</v>
      </c>
      <c r="U2680" s="117" t="s">
        <v>398</v>
      </c>
      <c r="V2680" s="117" t="s">
        <v>398</v>
      </c>
      <c r="W2680" s="123">
        <v>56</v>
      </c>
      <c r="X2680" s="123" t="s">
        <v>906</v>
      </c>
      <c r="Y2680" s="120">
        <v>43560</v>
      </c>
      <c r="Z2680" s="121">
        <v>0.47569444444444442</v>
      </c>
      <c r="AA2680" s="123" t="s">
        <v>661</v>
      </c>
      <c r="AB2680" s="123" t="s">
        <v>582</v>
      </c>
      <c r="AC2680" s="119" t="s">
        <v>398</v>
      </c>
      <c r="AD2680" s="119" t="s">
        <v>398</v>
      </c>
    </row>
    <row r="2681" spans="1:30">
      <c r="A2681" s="117">
        <v>2680</v>
      </c>
      <c r="B2681" s="123" t="s">
        <v>467</v>
      </c>
      <c r="C2681" s="117" t="s">
        <v>5</v>
      </c>
      <c r="D2681" s="123" t="s">
        <v>595</v>
      </c>
      <c r="E2681" s="117">
        <v>2680</v>
      </c>
      <c r="F2681" s="117" t="s">
        <v>924</v>
      </c>
      <c r="G2681" s="117" t="s">
        <v>591</v>
      </c>
      <c r="H2681" s="117" t="s">
        <v>398</v>
      </c>
      <c r="I2681" s="117" t="s">
        <v>398</v>
      </c>
      <c r="J2681" s="117" t="s">
        <v>398</v>
      </c>
      <c r="K2681" s="117" t="s">
        <v>398</v>
      </c>
      <c r="L2681" s="117" t="s">
        <v>398</v>
      </c>
      <c r="M2681" s="117" t="s">
        <v>398</v>
      </c>
      <c r="N2681" s="117" t="s">
        <v>398</v>
      </c>
      <c r="O2681" s="125" t="s">
        <v>579</v>
      </c>
      <c r="P2681" s="117">
        <v>1</v>
      </c>
      <c r="Q2681" s="117" t="s">
        <v>398</v>
      </c>
      <c r="R2681" s="117" t="s">
        <v>398</v>
      </c>
      <c r="S2681" s="117" t="s">
        <v>398</v>
      </c>
      <c r="T2681" s="117" t="s">
        <v>398</v>
      </c>
      <c r="U2681" s="117" t="s">
        <v>398</v>
      </c>
      <c r="V2681" s="117" t="s">
        <v>398</v>
      </c>
      <c r="W2681" s="123">
        <v>56</v>
      </c>
      <c r="X2681" s="123" t="s">
        <v>906</v>
      </c>
      <c r="Y2681" s="120">
        <v>43560</v>
      </c>
      <c r="Z2681" s="121">
        <v>0.47569444444444442</v>
      </c>
      <c r="AA2681" s="123" t="s">
        <v>661</v>
      </c>
      <c r="AB2681" s="123" t="s">
        <v>582</v>
      </c>
      <c r="AC2681" s="119" t="s">
        <v>398</v>
      </c>
      <c r="AD2681" s="119" t="s">
        <v>398</v>
      </c>
    </row>
    <row r="2682" spans="1:30">
      <c r="A2682" s="117">
        <v>2681</v>
      </c>
      <c r="B2682" s="123" t="s">
        <v>467</v>
      </c>
      <c r="C2682" s="117" t="s">
        <v>5</v>
      </c>
      <c r="D2682" s="123" t="s">
        <v>595</v>
      </c>
      <c r="E2682" s="117">
        <v>2681</v>
      </c>
      <c r="F2682" s="117" t="s">
        <v>924</v>
      </c>
      <c r="G2682" s="117" t="s">
        <v>591</v>
      </c>
      <c r="H2682" s="117" t="s">
        <v>398</v>
      </c>
      <c r="I2682" s="117" t="s">
        <v>398</v>
      </c>
      <c r="J2682" s="117" t="s">
        <v>398</v>
      </c>
      <c r="K2682" s="117" t="s">
        <v>398</v>
      </c>
      <c r="L2682" s="117" t="s">
        <v>398</v>
      </c>
      <c r="M2682" s="117" t="s">
        <v>398</v>
      </c>
      <c r="N2682" s="117" t="s">
        <v>398</v>
      </c>
      <c r="O2682" s="125" t="s">
        <v>579</v>
      </c>
      <c r="P2682" s="117">
        <v>1</v>
      </c>
      <c r="Q2682" s="117" t="s">
        <v>398</v>
      </c>
      <c r="R2682" s="117" t="s">
        <v>398</v>
      </c>
      <c r="S2682" s="117" t="s">
        <v>398</v>
      </c>
      <c r="T2682" s="117" t="s">
        <v>398</v>
      </c>
      <c r="U2682" s="117" t="s">
        <v>398</v>
      </c>
      <c r="V2682" s="117" t="s">
        <v>398</v>
      </c>
      <c r="W2682" s="123">
        <v>56</v>
      </c>
      <c r="X2682" s="123" t="s">
        <v>906</v>
      </c>
      <c r="Y2682" s="120">
        <v>43560</v>
      </c>
      <c r="Z2682" s="121">
        <v>0.47569444444444442</v>
      </c>
      <c r="AA2682" s="123" t="s">
        <v>661</v>
      </c>
      <c r="AB2682" s="123" t="s">
        <v>582</v>
      </c>
      <c r="AC2682" s="119" t="s">
        <v>398</v>
      </c>
      <c r="AD2682" s="119" t="s">
        <v>398</v>
      </c>
    </row>
    <row r="2683" spans="1:30">
      <c r="A2683" s="117">
        <v>2682</v>
      </c>
      <c r="B2683" s="123" t="s">
        <v>467</v>
      </c>
      <c r="C2683" s="117" t="s">
        <v>5</v>
      </c>
      <c r="D2683" s="123" t="s">
        <v>595</v>
      </c>
      <c r="E2683" s="117">
        <v>2682</v>
      </c>
      <c r="F2683" s="117" t="s">
        <v>924</v>
      </c>
      <c r="G2683" s="117" t="s">
        <v>591</v>
      </c>
      <c r="H2683" s="117" t="s">
        <v>398</v>
      </c>
      <c r="I2683" s="117" t="s">
        <v>398</v>
      </c>
      <c r="J2683" s="117" t="s">
        <v>398</v>
      </c>
      <c r="K2683" s="117" t="s">
        <v>398</v>
      </c>
      <c r="L2683" s="117" t="s">
        <v>398</v>
      </c>
      <c r="M2683" s="117" t="s">
        <v>398</v>
      </c>
      <c r="N2683" s="117" t="s">
        <v>398</v>
      </c>
      <c r="O2683" s="125" t="s">
        <v>579</v>
      </c>
      <c r="P2683" s="117">
        <v>1</v>
      </c>
      <c r="Q2683" s="117" t="s">
        <v>398</v>
      </c>
      <c r="R2683" s="117" t="s">
        <v>398</v>
      </c>
      <c r="S2683" s="117" t="s">
        <v>398</v>
      </c>
      <c r="T2683" s="117" t="s">
        <v>398</v>
      </c>
      <c r="U2683" s="117" t="s">
        <v>398</v>
      </c>
      <c r="V2683" s="117" t="s">
        <v>398</v>
      </c>
      <c r="W2683" s="123">
        <v>56</v>
      </c>
      <c r="X2683" s="123" t="s">
        <v>906</v>
      </c>
      <c r="Y2683" s="120">
        <v>43560</v>
      </c>
      <c r="Z2683" s="121">
        <v>0.47569444444444442</v>
      </c>
      <c r="AA2683" s="123" t="s">
        <v>661</v>
      </c>
      <c r="AB2683" s="123" t="s">
        <v>582</v>
      </c>
      <c r="AC2683" s="119" t="s">
        <v>398</v>
      </c>
      <c r="AD2683" s="119" t="s">
        <v>398</v>
      </c>
    </row>
    <row r="2684" spans="1:30">
      <c r="A2684" s="117">
        <v>2683</v>
      </c>
      <c r="B2684" s="123" t="s">
        <v>467</v>
      </c>
      <c r="C2684" s="117" t="s">
        <v>5</v>
      </c>
      <c r="D2684" s="123" t="s">
        <v>595</v>
      </c>
      <c r="E2684" s="117">
        <v>2683</v>
      </c>
      <c r="F2684" s="117" t="s">
        <v>924</v>
      </c>
      <c r="G2684" s="117" t="s">
        <v>591</v>
      </c>
      <c r="H2684" s="117" t="s">
        <v>398</v>
      </c>
      <c r="I2684" s="117" t="s">
        <v>398</v>
      </c>
      <c r="J2684" s="117" t="s">
        <v>398</v>
      </c>
      <c r="K2684" s="117" t="s">
        <v>398</v>
      </c>
      <c r="L2684" s="117" t="s">
        <v>398</v>
      </c>
      <c r="M2684" s="117" t="s">
        <v>398</v>
      </c>
      <c r="N2684" s="117" t="s">
        <v>398</v>
      </c>
      <c r="O2684" s="125" t="s">
        <v>579</v>
      </c>
      <c r="P2684" s="117">
        <v>1</v>
      </c>
      <c r="Q2684" s="117" t="s">
        <v>398</v>
      </c>
      <c r="R2684" s="117" t="s">
        <v>398</v>
      </c>
      <c r="S2684" s="117" t="s">
        <v>398</v>
      </c>
      <c r="T2684" s="117" t="s">
        <v>398</v>
      </c>
      <c r="U2684" s="117" t="s">
        <v>398</v>
      </c>
      <c r="V2684" s="117" t="s">
        <v>398</v>
      </c>
      <c r="W2684" s="123">
        <v>56</v>
      </c>
      <c r="X2684" s="123" t="s">
        <v>906</v>
      </c>
      <c r="Y2684" s="120">
        <v>43560</v>
      </c>
      <c r="Z2684" s="121">
        <v>0.47569444444444442</v>
      </c>
      <c r="AA2684" s="123" t="s">
        <v>661</v>
      </c>
      <c r="AB2684" s="123" t="s">
        <v>582</v>
      </c>
      <c r="AC2684" s="119" t="s">
        <v>398</v>
      </c>
      <c r="AD2684" s="119" t="s">
        <v>398</v>
      </c>
    </row>
    <row r="2685" spans="1:30">
      <c r="A2685" s="117">
        <v>2684</v>
      </c>
      <c r="B2685" s="123" t="s">
        <v>467</v>
      </c>
      <c r="C2685" s="117" t="s">
        <v>5</v>
      </c>
      <c r="D2685" s="123" t="s">
        <v>595</v>
      </c>
      <c r="E2685" s="117">
        <v>2684</v>
      </c>
      <c r="F2685" s="117" t="s">
        <v>924</v>
      </c>
      <c r="G2685" s="117" t="s">
        <v>591</v>
      </c>
      <c r="H2685" s="117" t="s">
        <v>398</v>
      </c>
      <c r="I2685" s="117" t="s">
        <v>398</v>
      </c>
      <c r="J2685" s="117" t="s">
        <v>398</v>
      </c>
      <c r="K2685" s="117" t="s">
        <v>398</v>
      </c>
      <c r="L2685" s="117" t="s">
        <v>398</v>
      </c>
      <c r="M2685" s="117" t="s">
        <v>398</v>
      </c>
      <c r="N2685" s="117" t="s">
        <v>398</v>
      </c>
      <c r="O2685" s="125" t="s">
        <v>579</v>
      </c>
      <c r="P2685" s="117">
        <v>1</v>
      </c>
      <c r="Q2685" s="117" t="s">
        <v>398</v>
      </c>
      <c r="R2685" s="117" t="s">
        <v>398</v>
      </c>
      <c r="S2685" s="117" t="s">
        <v>398</v>
      </c>
      <c r="T2685" s="117" t="s">
        <v>398</v>
      </c>
      <c r="U2685" s="117" t="s">
        <v>398</v>
      </c>
      <c r="V2685" s="117" t="s">
        <v>398</v>
      </c>
      <c r="W2685" s="123">
        <v>56</v>
      </c>
      <c r="X2685" s="123" t="s">
        <v>906</v>
      </c>
      <c r="Y2685" s="120">
        <v>43560</v>
      </c>
      <c r="Z2685" s="121">
        <v>0.47569444444444442</v>
      </c>
      <c r="AA2685" s="123" t="s">
        <v>661</v>
      </c>
      <c r="AB2685" s="123" t="s">
        <v>582</v>
      </c>
      <c r="AC2685" s="119" t="s">
        <v>398</v>
      </c>
      <c r="AD2685" s="119" t="s">
        <v>398</v>
      </c>
    </row>
    <row r="2686" spans="1:30">
      <c r="A2686" s="117">
        <v>2685</v>
      </c>
      <c r="B2686" s="123" t="s">
        <v>467</v>
      </c>
      <c r="C2686" s="117" t="s">
        <v>5</v>
      </c>
      <c r="D2686" s="123" t="s">
        <v>595</v>
      </c>
      <c r="E2686" s="117">
        <v>2685</v>
      </c>
      <c r="F2686" s="117" t="s">
        <v>924</v>
      </c>
      <c r="G2686" s="117" t="s">
        <v>591</v>
      </c>
      <c r="H2686" s="117" t="s">
        <v>398</v>
      </c>
      <c r="I2686" s="117" t="s">
        <v>398</v>
      </c>
      <c r="J2686" s="117" t="s">
        <v>398</v>
      </c>
      <c r="K2686" s="117" t="s">
        <v>398</v>
      </c>
      <c r="L2686" s="117" t="s">
        <v>398</v>
      </c>
      <c r="M2686" s="117" t="s">
        <v>398</v>
      </c>
      <c r="N2686" s="117" t="s">
        <v>398</v>
      </c>
      <c r="O2686" s="125" t="s">
        <v>579</v>
      </c>
      <c r="P2686" s="117">
        <v>1</v>
      </c>
      <c r="Q2686" s="117" t="s">
        <v>398</v>
      </c>
      <c r="R2686" s="117" t="s">
        <v>398</v>
      </c>
      <c r="S2686" s="117" t="s">
        <v>398</v>
      </c>
      <c r="T2686" s="117" t="s">
        <v>398</v>
      </c>
      <c r="U2686" s="117" t="s">
        <v>398</v>
      </c>
      <c r="V2686" s="117" t="s">
        <v>398</v>
      </c>
      <c r="W2686" s="123">
        <v>56</v>
      </c>
      <c r="X2686" s="123" t="s">
        <v>906</v>
      </c>
      <c r="Y2686" s="120">
        <v>43560</v>
      </c>
      <c r="Z2686" s="121">
        <v>0.47569444444444442</v>
      </c>
      <c r="AA2686" s="123" t="s">
        <v>661</v>
      </c>
      <c r="AB2686" s="123" t="s">
        <v>582</v>
      </c>
      <c r="AC2686" s="119" t="s">
        <v>398</v>
      </c>
      <c r="AD2686" s="119" t="s">
        <v>398</v>
      </c>
    </row>
    <row r="2687" spans="1:30">
      <c r="A2687" s="117">
        <v>2686</v>
      </c>
      <c r="B2687" s="123" t="s">
        <v>467</v>
      </c>
      <c r="C2687" s="117" t="s">
        <v>5</v>
      </c>
      <c r="D2687" s="123" t="s">
        <v>595</v>
      </c>
      <c r="E2687" s="117">
        <v>2686</v>
      </c>
      <c r="F2687" s="117" t="s">
        <v>924</v>
      </c>
      <c r="G2687" s="117" t="s">
        <v>591</v>
      </c>
      <c r="H2687" s="117" t="s">
        <v>398</v>
      </c>
      <c r="I2687" s="117" t="s">
        <v>398</v>
      </c>
      <c r="J2687" s="117" t="s">
        <v>398</v>
      </c>
      <c r="K2687" s="117" t="s">
        <v>398</v>
      </c>
      <c r="L2687" s="117" t="s">
        <v>398</v>
      </c>
      <c r="M2687" s="117" t="s">
        <v>398</v>
      </c>
      <c r="N2687" s="117" t="s">
        <v>398</v>
      </c>
      <c r="O2687" s="125" t="s">
        <v>579</v>
      </c>
      <c r="P2687" s="117">
        <v>1</v>
      </c>
      <c r="Q2687" s="117" t="s">
        <v>398</v>
      </c>
      <c r="R2687" s="117" t="s">
        <v>398</v>
      </c>
      <c r="S2687" s="117" t="s">
        <v>398</v>
      </c>
      <c r="T2687" s="117" t="s">
        <v>398</v>
      </c>
      <c r="U2687" s="117" t="s">
        <v>398</v>
      </c>
      <c r="V2687" s="117" t="s">
        <v>398</v>
      </c>
      <c r="W2687" s="123">
        <v>56</v>
      </c>
      <c r="X2687" s="123" t="s">
        <v>906</v>
      </c>
      <c r="Y2687" s="120">
        <v>43560</v>
      </c>
      <c r="Z2687" s="121">
        <v>0.47569444444444442</v>
      </c>
      <c r="AA2687" s="123" t="s">
        <v>661</v>
      </c>
      <c r="AB2687" s="123" t="s">
        <v>582</v>
      </c>
      <c r="AC2687" s="119" t="s">
        <v>398</v>
      </c>
      <c r="AD2687" s="119" t="s">
        <v>398</v>
      </c>
    </row>
    <row r="2688" spans="1:30">
      <c r="A2688" s="117">
        <v>2687</v>
      </c>
      <c r="B2688" s="123" t="s">
        <v>467</v>
      </c>
      <c r="C2688" s="117" t="s">
        <v>5</v>
      </c>
      <c r="D2688" s="123" t="s">
        <v>595</v>
      </c>
      <c r="E2688" s="117">
        <v>2687</v>
      </c>
      <c r="F2688" s="117" t="s">
        <v>924</v>
      </c>
      <c r="G2688" s="117" t="s">
        <v>591</v>
      </c>
      <c r="H2688" s="117" t="s">
        <v>398</v>
      </c>
      <c r="I2688" s="117" t="s">
        <v>398</v>
      </c>
      <c r="J2688" s="117" t="s">
        <v>398</v>
      </c>
      <c r="K2688" s="117" t="s">
        <v>398</v>
      </c>
      <c r="L2688" s="117" t="s">
        <v>398</v>
      </c>
      <c r="M2688" s="117" t="s">
        <v>398</v>
      </c>
      <c r="N2688" s="117" t="s">
        <v>398</v>
      </c>
      <c r="O2688" s="125" t="s">
        <v>579</v>
      </c>
      <c r="P2688" s="117">
        <v>1</v>
      </c>
      <c r="Q2688" s="117" t="s">
        <v>398</v>
      </c>
      <c r="R2688" s="117" t="s">
        <v>398</v>
      </c>
      <c r="S2688" s="117" t="s">
        <v>398</v>
      </c>
      <c r="T2688" s="117" t="s">
        <v>398</v>
      </c>
      <c r="U2688" s="117" t="s">
        <v>398</v>
      </c>
      <c r="V2688" s="117" t="s">
        <v>398</v>
      </c>
      <c r="W2688" s="123">
        <v>56</v>
      </c>
      <c r="X2688" s="123" t="s">
        <v>906</v>
      </c>
      <c r="Y2688" s="120">
        <v>43560</v>
      </c>
      <c r="Z2688" s="121">
        <v>0.47569444444444442</v>
      </c>
      <c r="AA2688" s="123" t="s">
        <v>661</v>
      </c>
      <c r="AB2688" s="123" t="s">
        <v>582</v>
      </c>
      <c r="AC2688" s="119" t="s">
        <v>398</v>
      </c>
      <c r="AD2688" s="119" t="s">
        <v>398</v>
      </c>
    </row>
    <row r="2689" spans="1:30">
      <c r="A2689" s="117">
        <v>2688</v>
      </c>
      <c r="B2689" s="123" t="s">
        <v>467</v>
      </c>
      <c r="C2689" s="117" t="s">
        <v>5</v>
      </c>
      <c r="D2689" s="123" t="s">
        <v>595</v>
      </c>
      <c r="E2689" s="117">
        <v>2688</v>
      </c>
      <c r="F2689" s="117" t="s">
        <v>924</v>
      </c>
      <c r="G2689" s="117" t="s">
        <v>591</v>
      </c>
      <c r="H2689" s="117" t="s">
        <v>398</v>
      </c>
      <c r="I2689" s="117" t="s">
        <v>398</v>
      </c>
      <c r="J2689" s="117" t="s">
        <v>398</v>
      </c>
      <c r="K2689" s="117" t="s">
        <v>398</v>
      </c>
      <c r="L2689" s="117" t="s">
        <v>398</v>
      </c>
      <c r="M2689" s="117" t="s">
        <v>398</v>
      </c>
      <c r="N2689" s="117" t="s">
        <v>398</v>
      </c>
      <c r="O2689" s="125" t="s">
        <v>579</v>
      </c>
      <c r="P2689" s="117">
        <v>1</v>
      </c>
      <c r="Q2689" s="117" t="s">
        <v>398</v>
      </c>
      <c r="R2689" s="117" t="s">
        <v>398</v>
      </c>
      <c r="S2689" s="117" t="s">
        <v>398</v>
      </c>
      <c r="T2689" s="117" t="s">
        <v>398</v>
      </c>
      <c r="U2689" s="117" t="s">
        <v>398</v>
      </c>
      <c r="V2689" s="117" t="s">
        <v>398</v>
      </c>
      <c r="W2689" s="123">
        <v>56</v>
      </c>
      <c r="X2689" s="123" t="s">
        <v>906</v>
      </c>
      <c r="Y2689" s="120">
        <v>43560</v>
      </c>
      <c r="Z2689" s="121">
        <v>0.47569444444444442</v>
      </c>
      <c r="AA2689" s="123" t="s">
        <v>661</v>
      </c>
      <c r="AB2689" s="123" t="s">
        <v>582</v>
      </c>
      <c r="AC2689" s="119" t="s">
        <v>398</v>
      </c>
      <c r="AD2689" s="119" t="s">
        <v>398</v>
      </c>
    </row>
    <row r="2690" spans="1:30">
      <c r="A2690" s="117">
        <v>2689</v>
      </c>
      <c r="B2690" s="123" t="s">
        <v>467</v>
      </c>
      <c r="C2690" s="117" t="s">
        <v>5</v>
      </c>
      <c r="D2690" s="123" t="s">
        <v>595</v>
      </c>
      <c r="E2690" s="117">
        <v>2689</v>
      </c>
      <c r="F2690" s="117" t="s">
        <v>924</v>
      </c>
      <c r="G2690" s="117" t="s">
        <v>591</v>
      </c>
      <c r="H2690" s="117" t="s">
        <v>398</v>
      </c>
      <c r="I2690" s="117" t="s">
        <v>398</v>
      </c>
      <c r="J2690" s="117" t="s">
        <v>398</v>
      </c>
      <c r="K2690" s="117" t="s">
        <v>398</v>
      </c>
      <c r="L2690" s="117" t="s">
        <v>398</v>
      </c>
      <c r="M2690" s="117" t="s">
        <v>398</v>
      </c>
      <c r="N2690" s="117" t="s">
        <v>398</v>
      </c>
      <c r="O2690" s="125" t="s">
        <v>579</v>
      </c>
      <c r="P2690" s="117">
        <v>1</v>
      </c>
      <c r="Q2690" s="117" t="s">
        <v>398</v>
      </c>
      <c r="R2690" s="117" t="s">
        <v>398</v>
      </c>
      <c r="S2690" s="117" t="s">
        <v>398</v>
      </c>
      <c r="T2690" s="117" t="s">
        <v>398</v>
      </c>
      <c r="U2690" s="117" t="s">
        <v>398</v>
      </c>
      <c r="V2690" s="117" t="s">
        <v>398</v>
      </c>
      <c r="W2690" s="123">
        <v>56</v>
      </c>
      <c r="X2690" s="123" t="s">
        <v>906</v>
      </c>
      <c r="Y2690" s="120">
        <v>43560</v>
      </c>
      <c r="Z2690" s="121">
        <v>0.47569444444444442</v>
      </c>
      <c r="AA2690" s="123" t="s">
        <v>661</v>
      </c>
      <c r="AB2690" s="123" t="s">
        <v>582</v>
      </c>
      <c r="AC2690" s="119" t="s">
        <v>398</v>
      </c>
      <c r="AD2690" s="119" t="s">
        <v>398</v>
      </c>
    </row>
    <row r="2691" spans="1:30">
      <c r="A2691" s="117">
        <v>2690</v>
      </c>
      <c r="B2691" s="123" t="s">
        <v>467</v>
      </c>
      <c r="C2691" s="117" t="s">
        <v>5</v>
      </c>
      <c r="D2691" s="123" t="s">
        <v>595</v>
      </c>
      <c r="E2691" s="117">
        <v>2690</v>
      </c>
      <c r="F2691" s="117" t="s">
        <v>924</v>
      </c>
      <c r="G2691" s="117" t="s">
        <v>591</v>
      </c>
      <c r="H2691" s="117" t="s">
        <v>398</v>
      </c>
      <c r="I2691" s="117" t="s">
        <v>398</v>
      </c>
      <c r="J2691" s="117" t="s">
        <v>398</v>
      </c>
      <c r="K2691" s="117" t="s">
        <v>398</v>
      </c>
      <c r="L2691" s="117" t="s">
        <v>398</v>
      </c>
      <c r="M2691" s="117" t="s">
        <v>398</v>
      </c>
      <c r="N2691" s="117" t="s">
        <v>398</v>
      </c>
      <c r="O2691" s="125" t="s">
        <v>579</v>
      </c>
      <c r="P2691" s="117">
        <v>1</v>
      </c>
      <c r="Q2691" s="117" t="s">
        <v>398</v>
      </c>
      <c r="R2691" s="117" t="s">
        <v>398</v>
      </c>
      <c r="S2691" s="117" t="s">
        <v>398</v>
      </c>
      <c r="T2691" s="117" t="s">
        <v>398</v>
      </c>
      <c r="U2691" s="117" t="s">
        <v>398</v>
      </c>
      <c r="V2691" s="117" t="s">
        <v>398</v>
      </c>
      <c r="W2691" s="123">
        <v>56</v>
      </c>
      <c r="X2691" s="123" t="s">
        <v>906</v>
      </c>
      <c r="Y2691" s="120">
        <v>43560</v>
      </c>
      <c r="Z2691" s="121">
        <v>0.47569444444444442</v>
      </c>
      <c r="AA2691" s="123" t="s">
        <v>661</v>
      </c>
      <c r="AB2691" s="123" t="s">
        <v>582</v>
      </c>
      <c r="AC2691" s="119" t="s">
        <v>398</v>
      </c>
      <c r="AD2691" s="119" t="s">
        <v>398</v>
      </c>
    </row>
    <row r="2692" spans="1:30">
      <c r="A2692" s="117">
        <v>2691</v>
      </c>
      <c r="B2692" s="123" t="s">
        <v>467</v>
      </c>
      <c r="C2692" s="117" t="s">
        <v>5</v>
      </c>
      <c r="D2692" s="123" t="s">
        <v>595</v>
      </c>
      <c r="E2692" s="117">
        <v>2691</v>
      </c>
      <c r="F2692" s="117" t="s">
        <v>924</v>
      </c>
      <c r="G2692" s="117" t="s">
        <v>591</v>
      </c>
      <c r="H2692" s="117" t="s">
        <v>398</v>
      </c>
      <c r="I2692" s="117" t="s">
        <v>398</v>
      </c>
      <c r="J2692" s="117" t="s">
        <v>398</v>
      </c>
      <c r="K2692" s="117" t="s">
        <v>398</v>
      </c>
      <c r="L2692" s="117" t="s">
        <v>398</v>
      </c>
      <c r="M2692" s="117" t="s">
        <v>398</v>
      </c>
      <c r="N2692" s="117" t="s">
        <v>398</v>
      </c>
      <c r="O2692" s="125" t="s">
        <v>579</v>
      </c>
      <c r="P2692" s="117">
        <v>1</v>
      </c>
      <c r="Q2692" s="117" t="s">
        <v>398</v>
      </c>
      <c r="R2692" s="117" t="s">
        <v>398</v>
      </c>
      <c r="S2692" s="117" t="s">
        <v>398</v>
      </c>
      <c r="T2692" s="117" t="s">
        <v>398</v>
      </c>
      <c r="U2692" s="117" t="s">
        <v>398</v>
      </c>
      <c r="V2692" s="117" t="s">
        <v>398</v>
      </c>
      <c r="W2692" s="123">
        <v>56</v>
      </c>
      <c r="X2692" s="123" t="s">
        <v>906</v>
      </c>
      <c r="Y2692" s="120">
        <v>43560</v>
      </c>
      <c r="Z2692" s="121">
        <v>0.47569444444444442</v>
      </c>
      <c r="AA2692" s="123" t="s">
        <v>661</v>
      </c>
      <c r="AB2692" s="123" t="s">
        <v>582</v>
      </c>
      <c r="AC2692" s="119" t="s">
        <v>398</v>
      </c>
      <c r="AD2692" s="119" t="s">
        <v>398</v>
      </c>
    </row>
    <row r="2693" spans="1:30">
      <c r="A2693" s="117">
        <v>2692</v>
      </c>
      <c r="B2693" s="123" t="s">
        <v>467</v>
      </c>
      <c r="C2693" s="117" t="s">
        <v>5</v>
      </c>
      <c r="D2693" s="123" t="s">
        <v>595</v>
      </c>
      <c r="E2693" s="117">
        <v>2692</v>
      </c>
      <c r="F2693" s="117" t="s">
        <v>924</v>
      </c>
      <c r="G2693" s="117" t="s">
        <v>591</v>
      </c>
      <c r="H2693" s="117" t="s">
        <v>398</v>
      </c>
      <c r="I2693" s="117" t="s">
        <v>398</v>
      </c>
      <c r="J2693" s="117" t="s">
        <v>398</v>
      </c>
      <c r="K2693" s="117" t="s">
        <v>398</v>
      </c>
      <c r="L2693" s="117" t="s">
        <v>398</v>
      </c>
      <c r="M2693" s="117" t="s">
        <v>398</v>
      </c>
      <c r="N2693" s="117" t="s">
        <v>398</v>
      </c>
      <c r="O2693" s="125" t="s">
        <v>579</v>
      </c>
      <c r="P2693" s="117">
        <v>1</v>
      </c>
      <c r="Q2693" s="117" t="s">
        <v>398</v>
      </c>
      <c r="R2693" s="117" t="s">
        <v>398</v>
      </c>
      <c r="S2693" s="117" t="s">
        <v>398</v>
      </c>
      <c r="T2693" s="117" t="s">
        <v>398</v>
      </c>
      <c r="U2693" s="117" t="s">
        <v>398</v>
      </c>
      <c r="V2693" s="117" t="s">
        <v>398</v>
      </c>
      <c r="W2693" s="123">
        <v>56</v>
      </c>
      <c r="X2693" s="123" t="s">
        <v>906</v>
      </c>
      <c r="Y2693" s="120">
        <v>43560</v>
      </c>
      <c r="Z2693" s="121">
        <v>0.47569444444444442</v>
      </c>
      <c r="AA2693" s="123" t="s">
        <v>661</v>
      </c>
      <c r="AB2693" s="123" t="s">
        <v>582</v>
      </c>
      <c r="AC2693" s="119" t="s">
        <v>398</v>
      </c>
      <c r="AD2693" s="119" t="s">
        <v>398</v>
      </c>
    </row>
    <row r="2694" spans="1:30">
      <c r="A2694" s="117">
        <v>2693</v>
      </c>
      <c r="B2694" s="123" t="s">
        <v>467</v>
      </c>
      <c r="C2694" s="117" t="s">
        <v>5</v>
      </c>
      <c r="D2694" s="123" t="s">
        <v>595</v>
      </c>
      <c r="E2694" s="117">
        <v>2693</v>
      </c>
      <c r="F2694" s="117" t="s">
        <v>924</v>
      </c>
      <c r="G2694" s="117" t="s">
        <v>591</v>
      </c>
      <c r="H2694" s="117" t="s">
        <v>398</v>
      </c>
      <c r="I2694" s="117" t="s">
        <v>398</v>
      </c>
      <c r="J2694" s="117" t="s">
        <v>398</v>
      </c>
      <c r="K2694" s="117" t="s">
        <v>398</v>
      </c>
      <c r="L2694" s="117" t="s">
        <v>398</v>
      </c>
      <c r="M2694" s="117" t="s">
        <v>398</v>
      </c>
      <c r="N2694" s="117" t="s">
        <v>398</v>
      </c>
      <c r="O2694" s="125" t="s">
        <v>579</v>
      </c>
      <c r="P2694" s="117">
        <v>1</v>
      </c>
      <c r="Q2694" s="117" t="s">
        <v>398</v>
      </c>
      <c r="R2694" s="117" t="s">
        <v>398</v>
      </c>
      <c r="S2694" s="117" t="s">
        <v>398</v>
      </c>
      <c r="T2694" s="117" t="s">
        <v>398</v>
      </c>
      <c r="U2694" s="117" t="s">
        <v>398</v>
      </c>
      <c r="V2694" s="117" t="s">
        <v>398</v>
      </c>
      <c r="W2694" s="123">
        <v>56</v>
      </c>
      <c r="X2694" s="123" t="s">
        <v>906</v>
      </c>
      <c r="Y2694" s="120">
        <v>43560</v>
      </c>
      <c r="Z2694" s="121">
        <v>0.47569444444444442</v>
      </c>
      <c r="AA2694" s="123" t="s">
        <v>661</v>
      </c>
      <c r="AB2694" s="123" t="s">
        <v>582</v>
      </c>
      <c r="AC2694" s="119" t="s">
        <v>398</v>
      </c>
      <c r="AD2694" s="119" t="s">
        <v>398</v>
      </c>
    </row>
    <row r="2695" spans="1:30">
      <c r="A2695" s="117">
        <v>2694</v>
      </c>
      <c r="B2695" s="123" t="s">
        <v>467</v>
      </c>
      <c r="C2695" s="117" t="s">
        <v>5</v>
      </c>
      <c r="D2695" s="123" t="s">
        <v>595</v>
      </c>
      <c r="E2695" s="117">
        <v>2694</v>
      </c>
      <c r="F2695" s="117" t="s">
        <v>924</v>
      </c>
      <c r="G2695" s="117" t="s">
        <v>591</v>
      </c>
      <c r="H2695" s="117" t="s">
        <v>398</v>
      </c>
      <c r="I2695" s="117" t="s">
        <v>398</v>
      </c>
      <c r="J2695" s="117" t="s">
        <v>398</v>
      </c>
      <c r="K2695" s="117" t="s">
        <v>398</v>
      </c>
      <c r="L2695" s="117" t="s">
        <v>398</v>
      </c>
      <c r="M2695" s="117" t="s">
        <v>398</v>
      </c>
      <c r="N2695" s="117" t="s">
        <v>398</v>
      </c>
      <c r="O2695" s="125" t="s">
        <v>579</v>
      </c>
      <c r="P2695" s="117">
        <v>1</v>
      </c>
      <c r="Q2695" s="117" t="s">
        <v>398</v>
      </c>
      <c r="R2695" s="117" t="s">
        <v>398</v>
      </c>
      <c r="S2695" s="117" t="s">
        <v>398</v>
      </c>
      <c r="T2695" s="117" t="s">
        <v>398</v>
      </c>
      <c r="U2695" s="117" t="s">
        <v>398</v>
      </c>
      <c r="V2695" s="117" t="s">
        <v>398</v>
      </c>
      <c r="W2695" s="123">
        <v>56</v>
      </c>
      <c r="X2695" s="123" t="s">
        <v>906</v>
      </c>
      <c r="Y2695" s="120">
        <v>43560</v>
      </c>
      <c r="Z2695" s="121">
        <v>0.47569444444444442</v>
      </c>
      <c r="AA2695" s="123" t="s">
        <v>661</v>
      </c>
      <c r="AB2695" s="123" t="s">
        <v>582</v>
      </c>
      <c r="AC2695" s="119" t="s">
        <v>398</v>
      </c>
      <c r="AD2695" s="119" t="s">
        <v>398</v>
      </c>
    </row>
    <row r="2696" spans="1:30">
      <c r="A2696" s="117">
        <v>2695</v>
      </c>
      <c r="B2696" s="123" t="s">
        <v>467</v>
      </c>
      <c r="C2696" s="117" t="s">
        <v>5</v>
      </c>
      <c r="D2696" s="123" t="s">
        <v>595</v>
      </c>
      <c r="E2696" s="117">
        <v>2695</v>
      </c>
      <c r="F2696" s="117" t="s">
        <v>924</v>
      </c>
      <c r="G2696" s="117" t="s">
        <v>591</v>
      </c>
      <c r="H2696" s="117" t="s">
        <v>398</v>
      </c>
      <c r="I2696" s="117" t="s">
        <v>398</v>
      </c>
      <c r="J2696" s="117" t="s">
        <v>398</v>
      </c>
      <c r="K2696" s="117" t="s">
        <v>398</v>
      </c>
      <c r="L2696" s="117" t="s">
        <v>398</v>
      </c>
      <c r="M2696" s="117" t="s">
        <v>398</v>
      </c>
      <c r="N2696" s="117" t="s">
        <v>398</v>
      </c>
      <c r="O2696" s="125" t="s">
        <v>579</v>
      </c>
      <c r="P2696" s="117">
        <v>1</v>
      </c>
      <c r="Q2696" s="117" t="s">
        <v>398</v>
      </c>
      <c r="R2696" s="117" t="s">
        <v>398</v>
      </c>
      <c r="S2696" s="117" t="s">
        <v>398</v>
      </c>
      <c r="T2696" s="117" t="s">
        <v>398</v>
      </c>
      <c r="U2696" s="117" t="s">
        <v>398</v>
      </c>
      <c r="V2696" s="117" t="s">
        <v>398</v>
      </c>
      <c r="W2696" s="123">
        <v>56</v>
      </c>
      <c r="X2696" s="123" t="s">
        <v>906</v>
      </c>
      <c r="Y2696" s="120">
        <v>43560</v>
      </c>
      <c r="Z2696" s="121">
        <v>0.47569444444444442</v>
      </c>
      <c r="AA2696" s="123" t="s">
        <v>661</v>
      </c>
      <c r="AB2696" s="123" t="s">
        <v>582</v>
      </c>
      <c r="AC2696" s="119" t="s">
        <v>398</v>
      </c>
      <c r="AD2696" s="119" t="s">
        <v>398</v>
      </c>
    </row>
    <row r="2697" spans="1:30">
      <c r="A2697" s="117">
        <v>2696</v>
      </c>
      <c r="B2697" s="123" t="s">
        <v>467</v>
      </c>
      <c r="C2697" s="117" t="s">
        <v>5</v>
      </c>
      <c r="D2697" s="123" t="s">
        <v>595</v>
      </c>
      <c r="E2697" s="117">
        <v>2696</v>
      </c>
      <c r="F2697" s="117" t="s">
        <v>924</v>
      </c>
      <c r="G2697" s="117" t="s">
        <v>591</v>
      </c>
      <c r="H2697" s="117" t="s">
        <v>398</v>
      </c>
      <c r="I2697" s="117" t="s">
        <v>398</v>
      </c>
      <c r="J2697" s="117" t="s">
        <v>398</v>
      </c>
      <c r="K2697" s="117" t="s">
        <v>398</v>
      </c>
      <c r="L2697" s="117" t="s">
        <v>398</v>
      </c>
      <c r="M2697" s="117" t="s">
        <v>398</v>
      </c>
      <c r="N2697" s="117" t="s">
        <v>398</v>
      </c>
      <c r="O2697" s="125" t="s">
        <v>579</v>
      </c>
      <c r="P2697" s="117">
        <v>1</v>
      </c>
      <c r="Q2697" s="117" t="s">
        <v>398</v>
      </c>
      <c r="R2697" s="117" t="s">
        <v>398</v>
      </c>
      <c r="S2697" s="117" t="s">
        <v>398</v>
      </c>
      <c r="T2697" s="117" t="s">
        <v>398</v>
      </c>
      <c r="U2697" s="117" t="s">
        <v>398</v>
      </c>
      <c r="V2697" s="117" t="s">
        <v>398</v>
      </c>
      <c r="W2697" s="123">
        <v>56</v>
      </c>
      <c r="X2697" s="123" t="s">
        <v>906</v>
      </c>
      <c r="Y2697" s="120">
        <v>43560</v>
      </c>
      <c r="Z2697" s="121">
        <v>0.47569444444444442</v>
      </c>
      <c r="AA2697" s="123" t="s">
        <v>661</v>
      </c>
      <c r="AB2697" s="123" t="s">
        <v>582</v>
      </c>
      <c r="AC2697" s="119" t="s">
        <v>398</v>
      </c>
      <c r="AD2697" s="119" t="s">
        <v>398</v>
      </c>
    </row>
    <row r="2698" spans="1:30">
      <c r="A2698" s="117">
        <v>2697</v>
      </c>
      <c r="B2698" s="123" t="s">
        <v>467</v>
      </c>
      <c r="C2698" s="117" t="s">
        <v>5</v>
      </c>
      <c r="D2698" s="123" t="s">
        <v>595</v>
      </c>
      <c r="E2698" s="117">
        <v>2697</v>
      </c>
      <c r="F2698" s="117" t="s">
        <v>924</v>
      </c>
      <c r="G2698" s="117" t="s">
        <v>591</v>
      </c>
      <c r="H2698" s="117" t="s">
        <v>398</v>
      </c>
      <c r="I2698" s="117" t="s">
        <v>398</v>
      </c>
      <c r="J2698" s="117" t="s">
        <v>398</v>
      </c>
      <c r="K2698" s="117" t="s">
        <v>398</v>
      </c>
      <c r="L2698" s="117" t="s">
        <v>398</v>
      </c>
      <c r="M2698" s="117" t="s">
        <v>398</v>
      </c>
      <c r="N2698" s="117" t="s">
        <v>398</v>
      </c>
      <c r="O2698" s="125" t="s">
        <v>579</v>
      </c>
      <c r="P2698" s="117">
        <v>1</v>
      </c>
      <c r="Q2698" s="117" t="s">
        <v>398</v>
      </c>
      <c r="R2698" s="117" t="s">
        <v>398</v>
      </c>
      <c r="S2698" s="117" t="s">
        <v>398</v>
      </c>
      <c r="T2698" s="117" t="s">
        <v>398</v>
      </c>
      <c r="U2698" s="117" t="s">
        <v>398</v>
      </c>
      <c r="V2698" s="117" t="s">
        <v>398</v>
      </c>
      <c r="W2698" s="123">
        <v>56</v>
      </c>
      <c r="X2698" s="123" t="s">
        <v>906</v>
      </c>
      <c r="Y2698" s="120">
        <v>43560</v>
      </c>
      <c r="Z2698" s="121">
        <v>0.47569444444444442</v>
      </c>
      <c r="AA2698" s="123" t="s">
        <v>661</v>
      </c>
      <c r="AB2698" s="123" t="s">
        <v>582</v>
      </c>
      <c r="AC2698" s="119" t="s">
        <v>398</v>
      </c>
      <c r="AD2698" s="119" t="s">
        <v>398</v>
      </c>
    </row>
    <row r="2699" spans="1:30">
      <c r="A2699" s="117">
        <v>2698</v>
      </c>
      <c r="B2699" s="123" t="s">
        <v>467</v>
      </c>
      <c r="C2699" s="117" t="s">
        <v>5</v>
      </c>
      <c r="D2699" s="123" t="s">
        <v>595</v>
      </c>
      <c r="E2699" s="117">
        <v>2698</v>
      </c>
      <c r="F2699" s="117" t="s">
        <v>924</v>
      </c>
      <c r="G2699" s="117" t="s">
        <v>591</v>
      </c>
      <c r="H2699" s="117" t="s">
        <v>398</v>
      </c>
      <c r="I2699" s="117" t="s">
        <v>398</v>
      </c>
      <c r="J2699" s="117" t="s">
        <v>398</v>
      </c>
      <c r="K2699" s="117" t="s">
        <v>398</v>
      </c>
      <c r="L2699" s="117" t="s">
        <v>398</v>
      </c>
      <c r="M2699" s="117" t="s">
        <v>398</v>
      </c>
      <c r="N2699" s="117" t="s">
        <v>398</v>
      </c>
      <c r="O2699" s="125" t="s">
        <v>579</v>
      </c>
      <c r="P2699" s="117">
        <v>1</v>
      </c>
      <c r="Q2699" s="117" t="s">
        <v>398</v>
      </c>
      <c r="R2699" s="117" t="s">
        <v>398</v>
      </c>
      <c r="S2699" s="117" t="s">
        <v>398</v>
      </c>
      <c r="T2699" s="117" t="s">
        <v>398</v>
      </c>
      <c r="U2699" s="117" t="s">
        <v>398</v>
      </c>
      <c r="V2699" s="117" t="s">
        <v>398</v>
      </c>
      <c r="W2699" s="123">
        <v>56</v>
      </c>
      <c r="X2699" s="123" t="s">
        <v>906</v>
      </c>
      <c r="Y2699" s="120">
        <v>43560</v>
      </c>
      <c r="Z2699" s="121">
        <v>0.47569444444444442</v>
      </c>
      <c r="AA2699" s="123" t="s">
        <v>661</v>
      </c>
      <c r="AB2699" s="123" t="s">
        <v>582</v>
      </c>
      <c r="AC2699" s="119" t="s">
        <v>398</v>
      </c>
      <c r="AD2699" s="119" t="s">
        <v>398</v>
      </c>
    </row>
    <row r="2700" spans="1:30">
      <c r="A2700" s="117">
        <v>2699</v>
      </c>
      <c r="B2700" s="123" t="s">
        <v>467</v>
      </c>
      <c r="C2700" s="117" t="s">
        <v>5</v>
      </c>
      <c r="D2700" s="123" t="s">
        <v>595</v>
      </c>
      <c r="E2700" s="117">
        <v>2699</v>
      </c>
      <c r="F2700" s="117" t="s">
        <v>924</v>
      </c>
      <c r="G2700" s="117" t="s">
        <v>591</v>
      </c>
      <c r="H2700" s="117" t="s">
        <v>398</v>
      </c>
      <c r="I2700" s="117" t="s">
        <v>398</v>
      </c>
      <c r="J2700" s="117" t="s">
        <v>398</v>
      </c>
      <c r="K2700" s="117" t="s">
        <v>398</v>
      </c>
      <c r="L2700" s="117" t="s">
        <v>398</v>
      </c>
      <c r="M2700" s="117" t="s">
        <v>398</v>
      </c>
      <c r="N2700" s="117" t="s">
        <v>398</v>
      </c>
      <c r="O2700" s="125" t="s">
        <v>579</v>
      </c>
      <c r="P2700" s="117">
        <v>1</v>
      </c>
      <c r="Q2700" s="117" t="s">
        <v>398</v>
      </c>
      <c r="R2700" s="117" t="s">
        <v>398</v>
      </c>
      <c r="S2700" s="117" t="s">
        <v>398</v>
      </c>
      <c r="T2700" s="117" t="s">
        <v>398</v>
      </c>
      <c r="U2700" s="117" t="s">
        <v>398</v>
      </c>
      <c r="V2700" s="117" t="s">
        <v>398</v>
      </c>
      <c r="W2700" s="123">
        <v>56</v>
      </c>
      <c r="X2700" s="123" t="s">
        <v>906</v>
      </c>
      <c r="Y2700" s="120">
        <v>43560</v>
      </c>
      <c r="Z2700" s="121">
        <v>0.47569444444444442</v>
      </c>
      <c r="AA2700" s="123" t="s">
        <v>661</v>
      </c>
      <c r="AB2700" s="123" t="s">
        <v>582</v>
      </c>
      <c r="AC2700" s="119" t="s">
        <v>398</v>
      </c>
      <c r="AD2700" s="119" t="s">
        <v>398</v>
      </c>
    </row>
    <row r="2701" spans="1:30">
      <c r="A2701" s="117">
        <v>2700</v>
      </c>
      <c r="B2701" s="123" t="s">
        <v>467</v>
      </c>
      <c r="C2701" s="117" t="s">
        <v>5</v>
      </c>
      <c r="D2701" s="123" t="s">
        <v>595</v>
      </c>
      <c r="E2701" s="117">
        <v>2700</v>
      </c>
      <c r="F2701" s="117" t="s">
        <v>924</v>
      </c>
      <c r="G2701" s="117" t="s">
        <v>591</v>
      </c>
      <c r="H2701" s="117" t="s">
        <v>398</v>
      </c>
      <c r="I2701" s="117" t="s">
        <v>398</v>
      </c>
      <c r="J2701" s="117" t="s">
        <v>398</v>
      </c>
      <c r="K2701" s="117" t="s">
        <v>398</v>
      </c>
      <c r="L2701" s="117" t="s">
        <v>398</v>
      </c>
      <c r="M2701" s="117" t="s">
        <v>398</v>
      </c>
      <c r="N2701" s="117" t="s">
        <v>398</v>
      </c>
      <c r="O2701" s="125" t="s">
        <v>579</v>
      </c>
      <c r="P2701" s="117">
        <v>1</v>
      </c>
      <c r="Q2701" s="117" t="s">
        <v>398</v>
      </c>
      <c r="R2701" s="117" t="s">
        <v>398</v>
      </c>
      <c r="S2701" s="117" t="s">
        <v>398</v>
      </c>
      <c r="T2701" s="117" t="s">
        <v>398</v>
      </c>
      <c r="U2701" s="117" t="s">
        <v>398</v>
      </c>
      <c r="V2701" s="117" t="s">
        <v>398</v>
      </c>
      <c r="W2701" s="123">
        <v>56</v>
      </c>
      <c r="X2701" s="123" t="s">
        <v>906</v>
      </c>
      <c r="Y2701" s="120">
        <v>43560</v>
      </c>
      <c r="Z2701" s="121">
        <v>0.47569444444444442</v>
      </c>
      <c r="AA2701" s="123" t="s">
        <v>661</v>
      </c>
      <c r="AB2701" s="123" t="s">
        <v>582</v>
      </c>
      <c r="AC2701" s="119" t="s">
        <v>398</v>
      </c>
      <c r="AD2701" s="119" t="s">
        <v>398</v>
      </c>
    </row>
    <row r="2702" spans="1:30">
      <c r="A2702" s="117">
        <v>2701</v>
      </c>
      <c r="B2702" s="123" t="s">
        <v>467</v>
      </c>
      <c r="C2702" s="117" t="s">
        <v>5</v>
      </c>
      <c r="D2702" s="123" t="s">
        <v>595</v>
      </c>
      <c r="E2702" s="117">
        <v>2701</v>
      </c>
      <c r="F2702" s="117" t="s">
        <v>924</v>
      </c>
      <c r="G2702" s="117" t="s">
        <v>591</v>
      </c>
      <c r="H2702" s="117" t="s">
        <v>398</v>
      </c>
      <c r="I2702" s="117" t="s">
        <v>398</v>
      </c>
      <c r="J2702" s="117" t="s">
        <v>398</v>
      </c>
      <c r="K2702" s="117" t="s">
        <v>398</v>
      </c>
      <c r="L2702" s="117" t="s">
        <v>398</v>
      </c>
      <c r="M2702" s="117" t="s">
        <v>398</v>
      </c>
      <c r="N2702" s="117" t="s">
        <v>398</v>
      </c>
      <c r="O2702" s="125" t="s">
        <v>579</v>
      </c>
      <c r="P2702" s="117">
        <v>1</v>
      </c>
      <c r="Q2702" s="117" t="s">
        <v>398</v>
      </c>
      <c r="R2702" s="117" t="s">
        <v>398</v>
      </c>
      <c r="S2702" s="117" t="s">
        <v>398</v>
      </c>
      <c r="T2702" s="117" t="s">
        <v>398</v>
      </c>
      <c r="U2702" s="117" t="s">
        <v>398</v>
      </c>
      <c r="V2702" s="117" t="s">
        <v>398</v>
      </c>
      <c r="W2702" s="123">
        <v>56</v>
      </c>
      <c r="X2702" s="123" t="s">
        <v>906</v>
      </c>
      <c r="Y2702" s="120">
        <v>43560</v>
      </c>
      <c r="Z2702" s="121">
        <v>0.47569444444444442</v>
      </c>
      <c r="AA2702" s="123" t="s">
        <v>661</v>
      </c>
      <c r="AB2702" s="123" t="s">
        <v>582</v>
      </c>
      <c r="AC2702" s="119" t="s">
        <v>398</v>
      </c>
      <c r="AD2702" s="119" t="s">
        <v>398</v>
      </c>
    </row>
    <row r="2703" spans="1:30">
      <c r="A2703" s="117">
        <v>2702</v>
      </c>
      <c r="B2703" s="123" t="s">
        <v>467</v>
      </c>
      <c r="C2703" s="117" t="s">
        <v>5</v>
      </c>
      <c r="D2703" s="123" t="s">
        <v>595</v>
      </c>
      <c r="E2703" s="117">
        <v>2702</v>
      </c>
      <c r="F2703" s="117" t="s">
        <v>924</v>
      </c>
      <c r="G2703" s="117" t="s">
        <v>591</v>
      </c>
      <c r="H2703" s="117" t="s">
        <v>398</v>
      </c>
      <c r="I2703" s="117" t="s">
        <v>398</v>
      </c>
      <c r="J2703" s="117" t="s">
        <v>398</v>
      </c>
      <c r="K2703" s="117" t="s">
        <v>398</v>
      </c>
      <c r="L2703" s="117" t="s">
        <v>398</v>
      </c>
      <c r="M2703" s="117" t="s">
        <v>398</v>
      </c>
      <c r="N2703" s="117" t="s">
        <v>398</v>
      </c>
      <c r="O2703" s="125" t="s">
        <v>579</v>
      </c>
      <c r="P2703" s="117">
        <v>1</v>
      </c>
      <c r="Q2703" s="117" t="s">
        <v>398</v>
      </c>
      <c r="R2703" s="117" t="s">
        <v>398</v>
      </c>
      <c r="S2703" s="117" t="s">
        <v>398</v>
      </c>
      <c r="T2703" s="117" t="s">
        <v>398</v>
      </c>
      <c r="U2703" s="117" t="s">
        <v>398</v>
      </c>
      <c r="V2703" s="117" t="s">
        <v>398</v>
      </c>
      <c r="W2703" s="123">
        <v>56</v>
      </c>
      <c r="X2703" s="123" t="s">
        <v>906</v>
      </c>
      <c r="Y2703" s="120">
        <v>43560</v>
      </c>
      <c r="Z2703" s="121">
        <v>0.47569444444444442</v>
      </c>
      <c r="AA2703" s="123" t="s">
        <v>661</v>
      </c>
      <c r="AB2703" s="123" t="s">
        <v>582</v>
      </c>
      <c r="AC2703" s="119" t="s">
        <v>398</v>
      </c>
      <c r="AD2703" s="119" t="s">
        <v>398</v>
      </c>
    </row>
    <row r="2704" spans="1:30">
      <c r="A2704" s="117">
        <v>2703</v>
      </c>
      <c r="B2704" s="123" t="s">
        <v>467</v>
      </c>
      <c r="C2704" s="117" t="s">
        <v>5</v>
      </c>
      <c r="D2704" s="123" t="s">
        <v>595</v>
      </c>
      <c r="E2704" s="117">
        <v>2703</v>
      </c>
      <c r="F2704" s="117" t="s">
        <v>924</v>
      </c>
      <c r="G2704" s="117" t="s">
        <v>591</v>
      </c>
      <c r="H2704" s="117" t="s">
        <v>398</v>
      </c>
      <c r="I2704" s="117" t="s">
        <v>398</v>
      </c>
      <c r="J2704" s="117" t="s">
        <v>398</v>
      </c>
      <c r="K2704" s="117" t="s">
        <v>398</v>
      </c>
      <c r="L2704" s="117" t="s">
        <v>398</v>
      </c>
      <c r="M2704" s="117" t="s">
        <v>398</v>
      </c>
      <c r="N2704" s="117" t="s">
        <v>398</v>
      </c>
      <c r="O2704" s="125" t="s">
        <v>579</v>
      </c>
      <c r="P2704" s="117">
        <v>1</v>
      </c>
      <c r="Q2704" s="117" t="s">
        <v>398</v>
      </c>
      <c r="R2704" s="117" t="s">
        <v>398</v>
      </c>
      <c r="S2704" s="117" t="s">
        <v>398</v>
      </c>
      <c r="T2704" s="117" t="s">
        <v>398</v>
      </c>
      <c r="U2704" s="117" t="s">
        <v>398</v>
      </c>
      <c r="V2704" s="117" t="s">
        <v>398</v>
      </c>
      <c r="W2704" s="123">
        <v>56</v>
      </c>
      <c r="X2704" s="123" t="s">
        <v>906</v>
      </c>
      <c r="Y2704" s="120">
        <v>43560</v>
      </c>
      <c r="Z2704" s="121">
        <v>0.47569444444444442</v>
      </c>
      <c r="AA2704" s="123" t="s">
        <v>661</v>
      </c>
      <c r="AB2704" s="123" t="s">
        <v>582</v>
      </c>
      <c r="AC2704" s="119" t="s">
        <v>398</v>
      </c>
      <c r="AD2704" s="119" t="s">
        <v>398</v>
      </c>
    </row>
    <row r="2705" spans="1:30">
      <c r="A2705" s="117">
        <v>2704</v>
      </c>
      <c r="B2705" s="123" t="s">
        <v>467</v>
      </c>
      <c r="C2705" s="117" t="s">
        <v>5</v>
      </c>
      <c r="D2705" s="123" t="s">
        <v>595</v>
      </c>
      <c r="E2705" s="117">
        <v>2704</v>
      </c>
      <c r="F2705" s="117" t="s">
        <v>924</v>
      </c>
      <c r="G2705" s="117" t="s">
        <v>591</v>
      </c>
      <c r="H2705" s="117" t="s">
        <v>398</v>
      </c>
      <c r="I2705" s="117" t="s">
        <v>398</v>
      </c>
      <c r="J2705" s="117" t="s">
        <v>398</v>
      </c>
      <c r="K2705" s="117" t="s">
        <v>398</v>
      </c>
      <c r="L2705" s="117" t="s">
        <v>398</v>
      </c>
      <c r="M2705" s="117" t="s">
        <v>398</v>
      </c>
      <c r="N2705" s="117" t="s">
        <v>398</v>
      </c>
      <c r="O2705" s="125" t="s">
        <v>579</v>
      </c>
      <c r="P2705" s="117">
        <v>1</v>
      </c>
      <c r="Q2705" s="117" t="s">
        <v>398</v>
      </c>
      <c r="R2705" s="117" t="s">
        <v>398</v>
      </c>
      <c r="S2705" s="117" t="s">
        <v>398</v>
      </c>
      <c r="T2705" s="117" t="s">
        <v>398</v>
      </c>
      <c r="U2705" s="117" t="s">
        <v>398</v>
      </c>
      <c r="V2705" s="117" t="s">
        <v>398</v>
      </c>
      <c r="W2705" s="123">
        <v>56</v>
      </c>
      <c r="X2705" s="123" t="s">
        <v>906</v>
      </c>
      <c r="Y2705" s="120">
        <v>43560</v>
      </c>
      <c r="Z2705" s="121">
        <v>0.47569444444444442</v>
      </c>
      <c r="AA2705" s="123" t="s">
        <v>661</v>
      </c>
      <c r="AB2705" s="123" t="s">
        <v>582</v>
      </c>
      <c r="AC2705" s="119" t="s">
        <v>398</v>
      </c>
      <c r="AD2705" s="119" t="s">
        <v>398</v>
      </c>
    </row>
    <row r="2706" spans="1:30">
      <c r="A2706" s="117">
        <v>2705</v>
      </c>
      <c r="B2706" s="123" t="s">
        <v>467</v>
      </c>
      <c r="C2706" s="117" t="s">
        <v>5</v>
      </c>
      <c r="D2706" s="123" t="s">
        <v>595</v>
      </c>
      <c r="E2706" s="117">
        <v>2705</v>
      </c>
      <c r="F2706" s="117" t="s">
        <v>924</v>
      </c>
      <c r="G2706" s="117" t="s">
        <v>591</v>
      </c>
      <c r="H2706" s="117" t="s">
        <v>398</v>
      </c>
      <c r="I2706" s="117" t="s">
        <v>398</v>
      </c>
      <c r="J2706" s="117" t="s">
        <v>398</v>
      </c>
      <c r="K2706" s="117" t="s">
        <v>398</v>
      </c>
      <c r="L2706" s="117" t="s">
        <v>398</v>
      </c>
      <c r="M2706" s="117" t="s">
        <v>398</v>
      </c>
      <c r="N2706" s="117" t="s">
        <v>398</v>
      </c>
      <c r="O2706" s="125" t="s">
        <v>579</v>
      </c>
      <c r="P2706" s="117">
        <v>1</v>
      </c>
      <c r="Q2706" s="117" t="s">
        <v>398</v>
      </c>
      <c r="R2706" s="117" t="s">
        <v>398</v>
      </c>
      <c r="S2706" s="117" t="s">
        <v>398</v>
      </c>
      <c r="T2706" s="117" t="s">
        <v>398</v>
      </c>
      <c r="U2706" s="117" t="s">
        <v>398</v>
      </c>
      <c r="V2706" s="117" t="s">
        <v>398</v>
      </c>
      <c r="W2706" s="123">
        <v>56</v>
      </c>
      <c r="X2706" s="123" t="s">
        <v>906</v>
      </c>
      <c r="Y2706" s="120">
        <v>43560</v>
      </c>
      <c r="Z2706" s="121">
        <v>0.47569444444444442</v>
      </c>
      <c r="AA2706" s="123" t="s">
        <v>661</v>
      </c>
      <c r="AB2706" s="123" t="s">
        <v>582</v>
      </c>
      <c r="AC2706" s="119" t="s">
        <v>398</v>
      </c>
      <c r="AD2706" s="119" t="s">
        <v>398</v>
      </c>
    </row>
    <row r="2707" spans="1:30">
      <c r="A2707" s="117">
        <v>2706</v>
      </c>
      <c r="B2707" s="123" t="s">
        <v>467</v>
      </c>
      <c r="C2707" s="117" t="s">
        <v>5</v>
      </c>
      <c r="D2707" s="123" t="s">
        <v>595</v>
      </c>
      <c r="E2707" s="117">
        <v>2706</v>
      </c>
      <c r="F2707" s="117" t="s">
        <v>924</v>
      </c>
      <c r="G2707" s="117" t="s">
        <v>591</v>
      </c>
      <c r="H2707" s="117" t="s">
        <v>398</v>
      </c>
      <c r="I2707" s="117" t="s">
        <v>398</v>
      </c>
      <c r="J2707" s="117" t="s">
        <v>398</v>
      </c>
      <c r="K2707" s="117" t="s">
        <v>398</v>
      </c>
      <c r="L2707" s="117" t="s">
        <v>398</v>
      </c>
      <c r="M2707" s="117" t="s">
        <v>398</v>
      </c>
      <c r="N2707" s="117" t="s">
        <v>398</v>
      </c>
      <c r="O2707" s="125" t="s">
        <v>579</v>
      </c>
      <c r="P2707" s="117">
        <v>1</v>
      </c>
      <c r="Q2707" s="117" t="s">
        <v>398</v>
      </c>
      <c r="R2707" s="117" t="s">
        <v>398</v>
      </c>
      <c r="S2707" s="117" t="s">
        <v>398</v>
      </c>
      <c r="T2707" s="117" t="s">
        <v>398</v>
      </c>
      <c r="U2707" s="117" t="s">
        <v>398</v>
      </c>
      <c r="V2707" s="117" t="s">
        <v>398</v>
      </c>
      <c r="W2707" s="123">
        <v>56</v>
      </c>
      <c r="X2707" s="123" t="s">
        <v>906</v>
      </c>
      <c r="Y2707" s="120">
        <v>43560</v>
      </c>
      <c r="Z2707" s="121">
        <v>0.47569444444444442</v>
      </c>
      <c r="AA2707" s="123" t="s">
        <v>661</v>
      </c>
      <c r="AB2707" s="123" t="s">
        <v>582</v>
      </c>
      <c r="AC2707" s="119" t="s">
        <v>398</v>
      </c>
      <c r="AD2707" s="119" t="s">
        <v>398</v>
      </c>
    </row>
    <row r="2708" spans="1:30">
      <c r="A2708" s="117">
        <v>2707</v>
      </c>
      <c r="B2708" s="123" t="s">
        <v>467</v>
      </c>
      <c r="C2708" s="117" t="s">
        <v>5</v>
      </c>
      <c r="D2708" s="123" t="s">
        <v>595</v>
      </c>
      <c r="E2708" s="117">
        <v>2707</v>
      </c>
      <c r="F2708" s="117" t="s">
        <v>924</v>
      </c>
      <c r="G2708" s="117" t="s">
        <v>591</v>
      </c>
      <c r="H2708" s="117" t="s">
        <v>398</v>
      </c>
      <c r="I2708" s="117" t="s">
        <v>398</v>
      </c>
      <c r="J2708" s="117" t="s">
        <v>398</v>
      </c>
      <c r="K2708" s="117" t="s">
        <v>398</v>
      </c>
      <c r="L2708" s="117" t="s">
        <v>398</v>
      </c>
      <c r="M2708" s="117" t="s">
        <v>398</v>
      </c>
      <c r="N2708" s="117" t="s">
        <v>398</v>
      </c>
      <c r="O2708" s="125" t="s">
        <v>579</v>
      </c>
      <c r="P2708" s="117">
        <v>1</v>
      </c>
      <c r="Q2708" s="117" t="s">
        <v>398</v>
      </c>
      <c r="R2708" s="117" t="s">
        <v>398</v>
      </c>
      <c r="S2708" s="117" t="s">
        <v>398</v>
      </c>
      <c r="T2708" s="117" t="s">
        <v>398</v>
      </c>
      <c r="U2708" s="117" t="s">
        <v>398</v>
      </c>
      <c r="V2708" s="117" t="s">
        <v>398</v>
      </c>
      <c r="W2708" s="123">
        <v>56</v>
      </c>
      <c r="X2708" s="123" t="s">
        <v>906</v>
      </c>
      <c r="Y2708" s="120">
        <v>43560</v>
      </c>
      <c r="Z2708" s="121">
        <v>0.47569444444444442</v>
      </c>
      <c r="AA2708" s="123" t="s">
        <v>661</v>
      </c>
      <c r="AB2708" s="123" t="s">
        <v>582</v>
      </c>
      <c r="AC2708" s="119" t="s">
        <v>398</v>
      </c>
      <c r="AD2708" s="119" t="s">
        <v>398</v>
      </c>
    </row>
    <row r="2709" spans="1:30">
      <c r="A2709" s="117">
        <v>2708</v>
      </c>
      <c r="B2709" s="123" t="s">
        <v>467</v>
      </c>
      <c r="C2709" s="117" t="s">
        <v>5</v>
      </c>
      <c r="D2709" s="123" t="s">
        <v>595</v>
      </c>
      <c r="E2709" s="117">
        <v>2708</v>
      </c>
      <c r="F2709" s="117" t="s">
        <v>924</v>
      </c>
      <c r="G2709" s="117" t="s">
        <v>591</v>
      </c>
      <c r="H2709" s="117" t="s">
        <v>398</v>
      </c>
      <c r="I2709" s="117" t="s">
        <v>398</v>
      </c>
      <c r="J2709" s="117" t="s">
        <v>398</v>
      </c>
      <c r="K2709" s="117" t="s">
        <v>398</v>
      </c>
      <c r="L2709" s="117" t="s">
        <v>398</v>
      </c>
      <c r="M2709" s="117" t="s">
        <v>398</v>
      </c>
      <c r="N2709" s="117" t="s">
        <v>398</v>
      </c>
      <c r="O2709" s="125" t="s">
        <v>579</v>
      </c>
      <c r="P2709" s="117">
        <v>1</v>
      </c>
      <c r="Q2709" s="117" t="s">
        <v>398</v>
      </c>
      <c r="R2709" s="117" t="s">
        <v>398</v>
      </c>
      <c r="S2709" s="117" t="s">
        <v>398</v>
      </c>
      <c r="T2709" s="117" t="s">
        <v>398</v>
      </c>
      <c r="U2709" s="117" t="s">
        <v>398</v>
      </c>
      <c r="V2709" s="117" t="s">
        <v>398</v>
      </c>
      <c r="W2709" s="123">
        <v>56</v>
      </c>
      <c r="X2709" s="123" t="s">
        <v>906</v>
      </c>
      <c r="Y2709" s="120">
        <v>43560</v>
      </c>
      <c r="Z2709" s="121">
        <v>0.47569444444444442</v>
      </c>
      <c r="AA2709" s="123" t="s">
        <v>661</v>
      </c>
      <c r="AB2709" s="123" t="s">
        <v>582</v>
      </c>
      <c r="AC2709" s="119" t="s">
        <v>398</v>
      </c>
      <c r="AD2709" s="119" t="s">
        <v>398</v>
      </c>
    </row>
    <row r="2710" spans="1:30">
      <c r="A2710" s="117">
        <v>2709</v>
      </c>
      <c r="B2710" s="123" t="s">
        <v>467</v>
      </c>
      <c r="C2710" s="117" t="s">
        <v>5</v>
      </c>
      <c r="D2710" s="123" t="s">
        <v>595</v>
      </c>
      <c r="E2710" s="117">
        <v>2709</v>
      </c>
      <c r="F2710" s="117" t="s">
        <v>924</v>
      </c>
      <c r="G2710" s="117" t="s">
        <v>591</v>
      </c>
      <c r="H2710" s="117" t="s">
        <v>398</v>
      </c>
      <c r="I2710" s="117" t="s">
        <v>398</v>
      </c>
      <c r="J2710" s="117" t="s">
        <v>398</v>
      </c>
      <c r="K2710" s="117" t="s">
        <v>398</v>
      </c>
      <c r="L2710" s="117" t="s">
        <v>398</v>
      </c>
      <c r="M2710" s="117" t="s">
        <v>398</v>
      </c>
      <c r="N2710" s="117" t="s">
        <v>398</v>
      </c>
      <c r="O2710" s="125" t="s">
        <v>579</v>
      </c>
      <c r="P2710" s="117">
        <v>1</v>
      </c>
      <c r="Q2710" s="117" t="s">
        <v>398</v>
      </c>
      <c r="R2710" s="117" t="s">
        <v>398</v>
      </c>
      <c r="S2710" s="117" t="s">
        <v>398</v>
      </c>
      <c r="T2710" s="117" t="s">
        <v>398</v>
      </c>
      <c r="U2710" s="117" t="s">
        <v>398</v>
      </c>
      <c r="V2710" s="117" t="s">
        <v>398</v>
      </c>
      <c r="W2710" s="123">
        <v>56</v>
      </c>
      <c r="X2710" s="123" t="s">
        <v>906</v>
      </c>
      <c r="Y2710" s="120">
        <v>43560</v>
      </c>
      <c r="Z2710" s="121">
        <v>0.47569444444444442</v>
      </c>
      <c r="AA2710" s="123" t="s">
        <v>661</v>
      </c>
      <c r="AB2710" s="123" t="s">
        <v>582</v>
      </c>
      <c r="AC2710" s="119" t="s">
        <v>398</v>
      </c>
      <c r="AD2710" s="119" t="s">
        <v>398</v>
      </c>
    </row>
    <row r="2711" spans="1:30">
      <c r="A2711" s="117">
        <v>2710</v>
      </c>
      <c r="B2711" s="123" t="s">
        <v>467</v>
      </c>
      <c r="C2711" s="117" t="s">
        <v>5</v>
      </c>
      <c r="D2711" s="123" t="s">
        <v>595</v>
      </c>
      <c r="E2711" s="117">
        <v>2710</v>
      </c>
      <c r="F2711" s="117" t="s">
        <v>924</v>
      </c>
      <c r="G2711" s="117" t="s">
        <v>591</v>
      </c>
      <c r="H2711" s="117" t="s">
        <v>398</v>
      </c>
      <c r="I2711" s="117" t="s">
        <v>398</v>
      </c>
      <c r="J2711" s="117" t="s">
        <v>398</v>
      </c>
      <c r="K2711" s="117" t="s">
        <v>398</v>
      </c>
      <c r="L2711" s="117" t="s">
        <v>398</v>
      </c>
      <c r="M2711" s="117" t="s">
        <v>398</v>
      </c>
      <c r="N2711" s="117" t="s">
        <v>398</v>
      </c>
      <c r="O2711" s="125" t="s">
        <v>579</v>
      </c>
      <c r="P2711" s="117">
        <v>1</v>
      </c>
      <c r="Q2711" s="117" t="s">
        <v>398</v>
      </c>
      <c r="R2711" s="117" t="s">
        <v>398</v>
      </c>
      <c r="S2711" s="117" t="s">
        <v>398</v>
      </c>
      <c r="T2711" s="117" t="s">
        <v>398</v>
      </c>
      <c r="U2711" s="117" t="s">
        <v>398</v>
      </c>
      <c r="V2711" s="117" t="s">
        <v>398</v>
      </c>
      <c r="W2711" s="123">
        <v>56</v>
      </c>
      <c r="X2711" s="123" t="s">
        <v>906</v>
      </c>
      <c r="Y2711" s="120">
        <v>43560</v>
      </c>
      <c r="Z2711" s="121">
        <v>0.47569444444444442</v>
      </c>
      <c r="AA2711" s="123" t="s">
        <v>661</v>
      </c>
      <c r="AB2711" s="123" t="s">
        <v>582</v>
      </c>
      <c r="AC2711" s="119" t="s">
        <v>398</v>
      </c>
      <c r="AD2711" s="119" t="s">
        <v>398</v>
      </c>
    </row>
    <row r="2712" spans="1:30">
      <c r="A2712" s="117">
        <v>2711</v>
      </c>
      <c r="B2712" s="123" t="s">
        <v>467</v>
      </c>
      <c r="C2712" s="117" t="s">
        <v>5</v>
      </c>
      <c r="D2712" s="123" t="s">
        <v>595</v>
      </c>
      <c r="E2712" s="117">
        <v>2711</v>
      </c>
      <c r="F2712" s="117" t="s">
        <v>924</v>
      </c>
      <c r="G2712" s="117" t="s">
        <v>591</v>
      </c>
      <c r="H2712" s="117" t="s">
        <v>398</v>
      </c>
      <c r="I2712" s="117" t="s">
        <v>398</v>
      </c>
      <c r="J2712" s="117" t="s">
        <v>398</v>
      </c>
      <c r="K2712" s="117" t="s">
        <v>398</v>
      </c>
      <c r="L2712" s="117" t="s">
        <v>398</v>
      </c>
      <c r="M2712" s="117" t="s">
        <v>398</v>
      </c>
      <c r="N2712" s="117" t="s">
        <v>398</v>
      </c>
      <c r="O2712" s="125" t="s">
        <v>579</v>
      </c>
      <c r="P2712" s="117">
        <v>1</v>
      </c>
      <c r="Q2712" s="117" t="s">
        <v>398</v>
      </c>
      <c r="R2712" s="117" t="s">
        <v>398</v>
      </c>
      <c r="S2712" s="117" t="s">
        <v>398</v>
      </c>
      <c r="T2712" s="117" t="s">
        <v>398</v>
      </c>
      <c r="U2712" s="117" t="s">
        <v>398</v>
      </c>
      <c r="V2712" s="117" t="s">
        <v>398</v>
      </c>
      <c r="W2712" s="123">
        <v>56</v>
      </c>
      <c r="X2712" s="123" t="s">
        <v>906</v>
      </c>
      <c r="Y2712" s="120">
        <v>43560</v>
      </c>
      <c r="Z2712" s="121">
        <v>0.47569444444444442</v>
      </c>
      <c r="AA2712" s="123" t="s">
        <v>661</v>
      </c>
      <c r="AB2712" s="123" t="s">
        <v>582</v>
      </c>
      <c r="AC2712" s="119" t="s">
        <v>398</v>
      </c>
      <c r="AD2712" s="119" t="s">
        <v>398</v>
      </c>
    </row>
    <row r="2713" spans="1:30">
      <c r="A2713" s="117">
        <v>2712</v>
      </c>
      <c r="B2713" s="123" t="s">
        <v>467</v>
      </c>
      <c r="C2713" s="117" t="s">
        <v>5</v>
      </c>
      <c r="D2713" s="123" t="s">
        <v>595</v>
      </c>
      <c r="E2713" s="117">
        <v>2712</v>
      </c>
      <c r="F2713" s="117" t="s">
        <v>924</v>
      </c>
      <c r="G2713" s="117" t="s">
        <v>591</v>
      </c>
      <c r="H2713" s="117" t="s">
        <v>398</v>
      </c>
      <c r="I2713" s="117" t="s">
        <v>398</v>
      </c>
      <c r="J2713" s="117" t="s">
        <v>398</v>
      </c>
      <c r="K2713" s="117" t="s">
        <v>398</v>
      </c>
      <c r="L2713" s="117" t="s">
        <v>398</v>
      </c>
      <c r="M2713" s="117" t="s">
        <v>398</v>
      </c>
      <c r="N2713" s="117" t="s">
        <v>398</v>
      </c>
      <c r="O2713" s="125" t="s">
        <v>579</v>
      </c>
      <c r="P2713" s="117">
        <v>1</v>
      </c>
      <c r="Q2713" s="117" t="s">
        <v>398</v>
      </c>
      <c r="R2713" s="117" t="s">
        <v>398</v>
      </c>
      <c r="S2713" s="117" t="s">
        <v>398</v>
      </c>
      <c r="T2713" s="117" t="s">
        <v>398</v>
      </c>
      <c r="U2713" s="117" t="s">
        <v>398</v>
      </c>
      <c r="V2713" s="117" t="s">
        <v>398</v>
      </c>
      <c r="W2713" s="123">
        <v>56</v>
      </c>
      <c r="X2713" s="123" t="s">
        <v>906</v>
      </c>
      <c r="Y2713" s="120">
        <v>43560</v>
      </c>
      <c r="Z2713" s="121">
        <v>0.47569444444444442</v>
      </c>
      <c r="AA2713" s="123" t="s">
        <v>661</v>
      </c>
      <c r="AB2713" s="123" t="s">
        <v>582</v>
      </c>
      <c r="AC2713" s="119" t="s">
        <v>398</v>
      </c>
      <c r="AD2713" s="119" t="s">
        <v>398</v>
      </c>
    </row>
    <row r="2714" spans="1:30">
      <c r="A2714" s="117">
        <v>2713</v>
      </c>
      <c r="B2714" s="123" t="s">
        <v>467</v>
      </c>
      <c r="C2714" s="117" t="s">
        <v>5</v>
      </c>
      <c r="D2714" s="123" t="s">
        <v>595</v>
      </c>
      <c r="E2714" s="117">
        <v>2713</v>
      </c>
      <c r="F2714" s="117" t="s">
        <v>924</v>
      </c>
      <c r="G2714" s="117" t="s">
        <v>591</v>
      </c>
      <c r="H2714" s="117" t="s">
        <v>398</v>
      </c>
      <c r="I2714" s="117" t="s">
        <v>398</v>
      </c>
      <c r="J2714" s="117" t="s">
        <v>398</v>
      </c>
      <c r="K2714" s="117" t="s">
        <v>398</v>
      </c>
      <c r="L2714" s="117" t="s">
        <v>398</v>
      </c>
      <c r="M2714" s="117" t="s">
        <v>398</v>
      </c>
      <c r="N2714" s="117" t="s">
        <v>398</v>
      </c>
      <c r="O2714" s="125" t="s">
        <v>579</v>
      </c>
      <c r="P2714" s="117">
        <v>1</v>
      </c>
      <c r="Q2714" s="117" t="s">
        <v>398</v>
      </c>
      <c r="R2714" s="117" t="s">
        <v>398</v>
      </c>
      <c r="S2714" s="117" t="s">
        <v>398</v>
      </c>
      <c r="T2714" s="117" t="s">
        <v>398</v>
      </c>
      <c r="U2714" s="117" t="s">
        <v>398</v>
      </c>
      <c r="V2714" s="117" t="s">
        <v>398</v>
      </c>
      <c r="W2714" s="123">
        <v>56</v>
      </c>
      <c r="X2714" s="123" t="s">
        <v>906</v>
      </c>
      <c r="Y2714" s="120">
        <v>43560</v>
      </c>
      <c r="Z2714" s="121">
        <v>0.47569444444444442</v>
      </c>
      <c r="AA2714" s="123" t="s">
        <v>661</v>
      </c>
      <c r="AB2714" s="123" t="s">
        <v>582</v>
      </c>
      <c r="AC2714" s="119" t="s">
        <v>398</v>
      </c>
      <c r="AD2714" s="119" t="s">
        <v>398</v>
      </c>
    </row>
    <row r="2715" spans="1:30">
      <c r="A2715" s="117">
        <v>2714</v>
      </c>
      <c r="B2715" s="123" t="s">
        <v>467</v>
      </c>
      <c r="C2715" s="117" t="s">
        <v>5</v>
      </c>
      <c r="D2715" s="123" t="s">
        <v>595</v>
      </c>
      <c r="E2715" s="117">
        <v>2714</v>
      </c>
      <c r="F2715" s="117" t="s">
        <v>924</v>
      </c>
      <c r="G2715" s="117" t="s">
        <v>591</v>
      </c>
      <c r="H2715" s="117" t="s">
        <v>398</v>
      </c>
      <c r="I2715" s="117" t="s">
        <v>398</v>
      </c>
      <c r="J2715" s="117" t="s">
        <v>398</v>
      </c>
      <c r="K2715" s="117" t="s">
        <v>398</v>
      </c>
      <c r="L2715" s="117" t="s">
        <v>398</v>
      </c>
      <c r="M2715" s="117" t="s">
        <v>398</v>
      </c>
      <c r="N2715" s="117" t="s">
        <v>398</v>
      </c>
      <c r="O2715" s="125" t="s">
        <v>579</v>
      </c>
      <c r="P2715" s="117">
        <v>1</v>
      </c>
      <c r="Q2715" s="117" t="s">
        <v>398</v>
      </c>
      <c r="R2715" s="117" t="s">
        <v>398</v>
      </c>
      <c r="S2715" s="117" t="s">
        <v>398</v>
      </c>
      <c r="T2715" s="117" t="s">
        <v>398</v>
      </c>
      <c r="U2715" s="117" t="s">
        <v>398</v>
      </c>
      <c r="V2715" s="117" t="s">
        <v>398</v>
      </c>
      <c r="W2715" s="123">
        <v>56</v>
      </c>
      <c r="X2715" s="123" t="s">
        <v>906</v>
      </c>
      <c r="Y2715" s="120">
        <v>43560</v>
      </c>
      <c r="Z2715" s="121">
        <v>0.47569444444444442</v>
      </c>
      <c r="AA2715" s="123" t="s">
        <v>661</v>
      </c>
      <c r="AB2715" s="123" t="s">
        <v>582</v>
      </c>
      <c r="AC2715" s="119" t="s">
        <v>398</v>
      </c>
      <c r="AD2715" s="119" t="s">
        <v>398</v>
      </c>
    </row>
    <row r="2716" spans="1:30">
      <c r="A2716" s="117">
        <v>2715</v>
      </c>
      <c r="B2716" s="123" t="s">
        <v>467</v>
      </c>
      <c r="C2716" s="117" t="s">
        <v>5</v>
      </c>
      <c r="D2716" s="123" t="s">
        <v>595</v>
      </c>
      <c r="E2716" s="117">
        <v>2715</v>
      </c>
      <c r="F2716" s="117" t="s">
        <v>924</v>
      </c>
      <c r="G2716" s="117" t="s">
        <v>591</v>
      </c>
      <c r="H2716" s="117" t="s">
        <v>398</v>
      </c>
      <c r="I2716" s="117" t="s">
        <v>398</v>
      </c>
      <c r="J2716" s="117" t="s">
        <v>398</v>
      </c>
      <c r="K2716" s="117" t="s">
        <v>398</v>
      </c>
      <c r="L2716" s="117" t="s">
        <v>398</v>
      </c>
      <c r="M2716" s="117" t="s">
        <v>398</v>
      </c>
      <c r="N2716" s="117" t="s">
        <v>398</v>
      </c>
      <c r="O2716" s="125" t="s">
        <v>579</v>
      </c>
      <c r="P2716" s="117">
        <v>1</v>
      </c>
      <c r="Q2716" s="117" t="s">
        <v>398</v>
      </c>
      <c r="R2716" s="117" t="s">
        <v>398</v>
      </c>
      <c r="S2716" s="117" t="s">
        <v>398</v>
      </c>
      <c r="T2716" s="117" t="s">
        <v>398</v>
      </c>
      <c r="U2716" s="117" t="s">
        <v>398</v>
      </c>
      <c r="V2716" s="117" t="s">
        <v>398</v>
      </c>
      <c r="W2716" s="123">
        <v>56</v>
      </c>
      <c r="X2716" s="123" t="s">
        <v>906</v>
      </c>
      <c r="Y2716" s="120">
        <v>43560</v>
      </c>
      <c r="Z2716" s="121">
        <v>0.47569444444444442</v>
      </c>
      <c r="AA2716" s="123" t="s">
        <v>661</v>
      </c>
      <c r="AB2716" s="123" t="s">
        <v>582</v>
      </c>
      <c r="AC2716" s="119" t="s">
        <v>398</v>
      </c>
      <c r="AD2716" s="119" t="s">
        <v>398</v>
      </c>
    </row>
    <row r="2717" spans="1:30">
      <c r="A2717" s="117">
        <v>2716</v>
      </c>
      <c r="B2717" s="123" t="s">
        <v>467</v>
      </c>
      <c r="C2717" s="117" t="s">
        <v>5</v>
      </c>
      <c r="D2717" s="123" t="s">
        <v>595</v>
      </c>
      <c r="E2717" s="117">
        <v>2716</v>
      </c>
      <c r="F2717" s="117" t="s">
        <v>924</v>
      </c>
      <c r="G2717" s="117" t="s">
        <v>591</v>
      </c>
      <c r="H2717" s="117" t="s">
        <v>398</v>
      </c>
      <c r="I2717" s="117" t="s">
        <v>398</v>
      </c>
      <c r="J2717" s="117" t="s">
        <v>398</v>
      </c>
      <c r="K2717" s="117" t="s">
        <v>398</v>
      </c>
      <c r="L2717" s="117" t="s">
        <v>398</v>
      </c>
      <c r="M2717" s="117" t="s">
        <v>398</v>
      </c>
      <c r="N2717" s="117" t="s">
        <v>398</v>
      </c>
      <c r="O2717" s="125" t="s">
        <v>579</v>
      </c>
      <c r="P2717" s="117">
        <v>1</v>
      </c>
      <c r="Q2717" s="117" t="s">
        <v>398</v>
      </c>
      <c r="R2717" s="117" t="s">
        <v>398</v>
      </c>
      <c r="S2717" s="117" t="s">
        <v>398</v>
      </c>
      <c r="T2717" s="117" t="s">
        <v>398</v>
      </c>
      <c r="U2717" s="117" t="s">
        <v>398</v>
      </c>
      <c r="V2717" s="117" t="s">
        <v>398</v>
      </c>
      <c r="W2717" s="123">
        <v>56</v>
      </c>
      <c r="X2717" s="123" t="s">
        <v>906</v>
      </c>
      <c r="Y2717" s="120">
        <v>43560</v>
      </c>
      <c r="Z2717" s="121">
        <v>0.47569444444444442</v>
      </c>
      <c r="AA2717" s="123" t="s">
        <v>661</v>
      </c>
      <c r="AB2717" s="123" t="s">
        <v>582</v>
      </c>
      <c r="AC2717" s="119" t="s">
        <v>398</v>
      </c>
      <c r="AD2717" s="119" t="s">
        <v>398</v>
      </c>
    </row>
    <row r="2718" spans="1:30">
      <c r="A2718" s="117">
        <v>2717</v>
      </c>
      <c r="B2718" s="123" t="s">
        <v>467</v>
      </c>
      <c r="C2718" s="117" t="s">
        <v>5</v>
      </c>
      <c r="D2718" s="123" t="s">
        <v>595</v>
      </c>
      <c r="E2718" s="117">
        <v>2717</v>
      </c>
      <c r="F2718" s="117" t="s">
        <v>924</v>
      </c>
      <c r="G2718" s="117" t="s">
        <v>591</v>
      </c>
      <c r="H2718" s="117" t="s">
        <v>398</v>
      </c>
      <c r="I2718" s="117" t="s">
        <v>398</v>
      </c>
      <c r="J2718" s="117" t="s">
        <v>398</v>
      </c>
      <c r="K2718" s="117" t="s">
        <v>398</v>
      </c>
      <c r="L2718" s="117" t="s">
        <v>398</v>
      </c>
      <c r="M2718" s="117" t="s">
        <v>398</v>
      </c>
      <c r="N2718" s="117" t="s">
        <v>398</v>
      </c>
      <c r="O2718" s="125" t="s">
        <v>579</v>
      </c>
      <c r="P2718" s="117">
        <v>1</v>
      </c>
      <c r="Q2718" s="117" t="s">
        <v>398</v>
      </c>
      <c r="R2718" s="117" t="s">
        <v>398</v>
      </c>
      <c r="S2718" s="117" t="s">
        <v>398</v>
      </c>
      <c r="T2718" s="117" t="s">
        <v>398</v>
      </c>
      <c r="U2718" s="117" t="s">
        <v>398</v>
      </c>
      <c r="V2718" s="117" t="s">
        <v>398</v>
      </c>
      <c r="W2718" s="123">
        <v>56</v>
      </c>
      <c r="X2718" s="123" t="s">
        <v>906</v>
      </c>
      <c r="Y2718" s="120">
        <v>43560</v>
      </c>
      <c r="Z2718" s="121">
        <v>0.47569444444444442</v>
      </c>
      <c r="AA2718" s="123" t="s">
        <v>661</v>
      </c>
      <c r="AB2718" s="123" t="s">
        <v>582</v>
      </c>
      <c r="AC2718" s="119" t="s">
        <v>398</v>
      </c>
      <c r="AD2718" s="119" t="s">
        <v>398</v>
      </c>
    </row>
    <row r="2719" spans="1:30">
      <c r="A2719" s="117">
        <v>2718</v>
      </c>
      <c r="B2719" s="123" t="s">
        <v>467</v>
      </c>
      <c r="C2719" s="117" t="s">
        <v>5</v>
      </c>
      <c r="D2719" s="123" t="s">
        <v>595</v>
      </c>
      <c r="E2719" s="117">
        <v>2718</v>
      </c>
      <c r="F2719" s="117" t="s">
        <v>924</v>
      </c>
      <c r="G2719" s="117" t="s">
        <v>591</v>
      </c>
      <c r="H2719" s="117" t="s">
        <v>398</v>
      </c>
      <c r="I2719" s="117" t="s">
        <v>398</v>
      </c>
      <c r="J2719" s="117" t="s">
        <v>398</v>
      </c>
      <c r="K2719" s="117" t="s">
        <v>398</v>
      </c>
      <c r="L2719" s="117" t="s">
        <v>398</v>
      </c>
      <c r="M2719" s="117" t="s">
        <v>398</v>
      </c>
      <c r="N2719" s="117" t="s">
        <v>398</v>
      </c>
      <c r="O2719" s="125" t="s">
        <v>579</v>
      </c>
      <c r="P2719" s="117">
        <v>1</v>
      </c>
      <c r="Q2719" s="117" t="s">
        <v>398</v>
      </c>
      <c r="R2719" s="117" t="s">
        <v>398</v>
      </c>
      <c r="S2719" s="117" t="s">
        <v>398</v>
      </c>
      <c r="T2719" s="117" t="s">
        <v>398</v>
      </c>
      <c r="U2719" s="117" t="s">
        <v>398</v>
      </c>
      <c r="V2719" s="117" t="s">
        <v>398</v>
      </c>
      <c r="W2719" s="123">
        <v>56</v>
      </c>
      <c r="X2719" s="123" t="s">
        <v>906</v>
      </c>
      <c r="Y2719" s="120">
        <v>43560</v>
      </c>
      <c r="Z2719" s="121">
        <v>0.47569444444444442</v>
      </c>
      <c r="AA2719" s="123" t="s">
        <v>661</v>
      </c>
      <c r="AB2719" s="123" t="s">
        <v>582</v>
      </c>
      <c r="AC2719" s="119" t="s">
        <v>398</v>
      </c>
      <c r="AD2719" s="119" t="s">
        <v>398</v>
      </c>
    </row>
    <row r="2720" spans="1:30">
      <c r="A2720" s="117">
        <v>2719</v>
      </c>
      <c r="B2720" s="123" t="s">
        <v>467</v>
      </c>
      <c r="C2720" s="117" t="s">
        <v>5</v>
      </c>
      <c r="D2720" s="123" t="s">
        <v>595</v>
      </c>
      <c r="E2720" s="117">
        <v>2719</v>
      </c>
      <c r="F2720" s="117" t="s">
        <v>924</v>
      </c>
      <c r="G2720" s="117" t="s">
        <v>591</v>
      </c>
      <c r="H2720" s="117" t="s">
        <v>398</v>
      </c>
      <c r="I2720" s="117" t="s">
        <v>398</v>
      </c>
      <c r="J2720" s="117" t="s">
        <v>398</v>
      </c>
      <c r="K2720" s="117" t="s">
        <v>398</v>
      </c>
      <c r="L2720" s="117" t="s">
        <v>398</v>
      </c>
      <c r="M2720" s="117" t="s">
        <v>398</v>
      </c>
      <c r="N2720" s="117" t="s">
        <v>398</v>
      </c>
      <c r="O2720" s="125" t="s">
        <v>579</v>
      </c>
      <c r="P2720" s="117">
        <v>1</v>
      </c>
      <c r="Q2720" s="117" t="s">
        <v>398</v>
      </c>
      <c r="R2720" s="117" t="s">
        <v>398</v>
      </c>
      <c r="S2720" s="117" t="s">
        <v>398</v>
      </c>
      <c r="T2720" s="117" t="s">
        <v>398</v>
      </c>
      <c r="U2720" s="117" t="s">
        <v>398</v>
      </c>
      <c r="V2720" s="117" t="s">
        <v>398</v>
      </c>
      <c r="W2720" s="123">
        <v>56</v>
      </c>
      <c r="X2720" s="123" t="s">
        <v>906</v>
      </c>
      <c r="Y2720" s="120">
        <v>43560</v>
      </c>
      <c r="Z2720" s="121">
        <v>0.47569444444444442</v>
      </c>
      <c r="AA2720" s="123" t="s">
        <v>661</v>
      </c>
      <c r="AB2720" s="123" t="s">
        <v>582</v>
      </c>
      <c r="AC2720" s="119" t="s">
        <v>398</v>
      </c>
      <c r="AD2720" s="119" t="s">
        <v>398</v>
      </c>
    </row>
    <row r="2721" spans="1:30">
      <c r="A2721" s="117">
        <v>2720</v>
      </c>
      <c r="B2721" s="123" t="s">
        <v>467</v>
      </c>
      <c r="C2721" s="117" t="s">
        <v>5</v>
      </c>
      <c r="D2721" s="123" t="s">
        <v>595</v>
      </c>
      <c r="E2721" s="117">
        <v>2720</v>
      </c>
      <c r="F2721" s="117" t="s">
        <v>924</v>
      </c>
      <c r="G2721" s="117" t="s">
        <v>591</v>
      </c>
      <c r="H2721" s="117" t="s">
        <v>398</v>
      </c>
      <c r="I2721" s="117" t="s">
        <v>398</v>
      </c>
      <c r="J2721" s="117" t="s">
        <v>398</v>
      </c>
      <c r="K2721" s="117" t="s">
        <v>398</v>
      </c>
      <c r="L2721" s="117" t="s">
        <v>398</v>
      </c>
      <c r="M2721" s="117" t="s">
        <v>398</v>
      </c>
      <c r="N2721" s="117" t="s">
        <v>398</v>
      </c>
      <c r="O2721" s="125" t="s">
        <v>579</v>
      </c>
      <c r="P2721" s="117">
        <v>1</v>
      </c>
      <c r="Q2721" s="117" t="s">
        <v>398</v>
      </c>
      <c r="R2721" s="117" t="s">
        <v>398</v>
      </c>
      <c r="S2721" s="117" t="s">
        <v>398</v>
      </c>
      <c r="T2721" s="117" t="s">
        <v>398</v>
      </c>
      <c r="U2721" s="117" t="s">
        <v>398</v>
      </c>
      <c r="V2721" s="117" t="s">
        <v>398</v>
      </c>
      <c r="W2721" s="123">
        <v>56</v>
      </c>
      <c r="X2721" s="123" t="s">
        <v>906</v>
      </c>
      <c r="Y2721" s="120">
        <v>43560</v>
      </c>
      <c r="Z2721" s="121">
        <v>0.47569444444444442</v>
      </c>
      <c r="AA2721" s="123" t="s">
        <v>661</v>
      </c>
      <c r="AB2721" s="123" t="s">
        <v>582</v>
      </c>
      <c r="AC2721" s="119" t="s">
        <v>398</v>
      </c>
      <c r="AD2721" s="119" t="s">
        <v>398</v>
      </c>
    </row>
    <row r="2722" spans="1:30">
      <c r="A2722" s="117">
        <v>2721</v>
      </c>
      <c r="B2722" s="123" t="s">
        <v>467</v>
      </c>
      <c r="C2722" s="117" t="s">
        <v>5</v>
      </c>
      <c r="D2722" s="123" t="s">
        <v>595</v>
      </c>
      <c r="E2722" s="117">
        <v>2721</v>
      </c>
      <c r="F2722" s="117" t="s">
        <v>924</v>
      </c>
      <c r="G2722" s="117" t="s">
        <v>591</v>
      </c>
      <c r="H2722" s="117" t="s">
        <v>398</v>
      </c>
      <c r="I2722" s="117" t="s">
        <v>398</v>
      </c>
      <c r="J2722" s="117" t="s">
        <v>398</v>
      </c>
      <c r="K2722" s="117" t="s">
        <v>398</v>
      </c>
      <c r="L2722" s="117" t="s">
        <v>398</v>
      </c>
      <c r="M2722" s="117" t="s">
        <v>398</v>
      </c>
      <c r="N2722" s="117" t="s">
        <v>398</v>
      </c>
      <c r="O2722" s="125" t="s">
        <v>579</v>
      </c>
      <c r="P2722" s="117">
        <v>1</v>
      </c>
      <c r="Q2722" s="117" t="s">
        <v>398</v>
      </c>
      <c r="R2722" s="117" t="s">
        <v>398</v>
      </c>
      <c r="S2722" s="117" t="s">
        <v>398</v>
      </c>
      <c r="T2722" s="117" t="s">
        <v>398</v>
      </c>
      <c r="U2722" s="117" t="s">
        <v>398</v>
      </c>
      <c r="V2722" s="117" t="s">
        <v>398</v>
      </c>
      <c r="W2722" s="123">
        <v>56</v>
      </c>
      <c r="X2722" s="123" t="s">
        <v>906</v>
      </c>
      <c r="Y2722" s="120">
        <v>43560</v>
      </c>
      <c r="Z2722" s="121">
        <v>0.47569444444444442</v>
      </c>
      <c r="AA2722" s="123" t="s">
        <v>661</v>
      </c>
      <c r="AB2722" s="123" t="s">
        <v>582</v>
      </c>
      <c r="AC2722" s="119" t="s">
        <v>398</v>
      </c>
      <c r="AD2722" s="119" t="s">
        <v>398</v>
      </c>
    </row>
    <row r="2723" spans="1:30">
      <c r="A2723" s="117">
        <v>2722</v>
      </c>
      <c r="B2723" s="123" t="s">
        <v>467</v>
      </c>
      <c r="C2723" s="117" t="s">
        <v>5</v>
      </c>
      <c r="D2723" s="123" t="s">
        <v>595</v>
      </c>
      <c r="E2723" s="117">
        <v>2722</v>
      </c>
      <c r="F2723" s="117" t="s">
        <v>924</v>
      </c>
      <c r="G2723" s="117" t="s">
        <v>591</v>
      </c>
      <c r="H2723" s="117" t="s">
        <v>398</v>
      </c>
      <c r="I2723" s="117" t="s">
        <v>398</v>
      </c>
      <c r="J2723" s="117" t="s">
        <v>398</v>
      </c>
      <c r="K2723" s="117" t="s">
        <v>398</v>
      </c>
      <c r="L2723" s="117" t="s">
        <v>398</v>
      </c>
      <c r="M2723" s="117" t="s">
        <v>398</v>
      </c>
      <c r="N2723" s="117" t="s">
        <v>398</v>
      </c>
      <c r="O2723" s="125" t="s">
        <v>579</v>
      </c>
      <c r="P2723" s="117">
        <v>1</v>
      </c>
      <c r="Q2723" s="117" t="s">
        <v>398</v>
      </c>
      <c r="R2723" s="117" t="s">
        <v>398</v>
      </c>
      <c r="S2723" s="117" t="s">
        <v>398</v>
      </c>
      <c r="T2723" s="117" t="s">
        <v>398</v>
      </c>
      <c r="U2723" s="117" t="s">
        <v>398</v>
      </c>
      <c r="V2723" s="117" t="s">
        <v>398</v>
      </c>
      <c r="W2723" s="123">
        <v>56</v>
      </c>
      <c r="X2723" s="123" t="s">
        <v>906</v>
      </c>
      <c r="Y2723" s="120">
        <v>43560</v>
      </c>
      <c r="Z2723" s="121">
        <v>0.47569444444444442</v>
      </c>
      <c r="AA2723" s="123" t="s">
        <v>661</v>
      </c>
      <c r="AB2723" s="123" t="s">
        <v>582</v>
      </c>
      <c r="AC2723" s="119" t="s">
        <v>398</v>
      </c>
      <c r="AD2723" s="119" t="s">
        <v>398</v>
      </c>
    </row>
    <row r="2724" spans="1:30">
      <c r="A2724" s="117">
        <v>2723</v>
      </c>
      <c r="B2724" s="123" t="s">
        <v>467</v>
      </c>
      <c r="C2724" s="117" t="s">
        <v>5</v>
      </c>
      <c r="D2724" s="123" t="s">
        <v>595</v>
      </c>
      <c r="E2724" s="117">
        <v>2723</v>
      </c>
      <c r="F2724" s="117" t="s">
        <v>924</v>
      </c>
      <c r="G2724" s="117" t="s">
        <v>591</v>
      </c>
      <c r="H2724" s="117" t="s">
        <v>398</v>
      </c>
      <c r="I2724" s="117" t="s">
        <v>398</v>
      </c>
      <c r="J2724" s="117" t="s">
        <v>398</v>
      </c>
      <c r="K2724" s="117" t="s">
        <v>398</v>
      </c>
      <c r="L2724" s="117" t="s">
        <v>398</v>
      </c>
      <c r="M2724" s="117" t="s">
        <v>398</v>
      </c>
      <c r="N2724" s="117" t="s">
        <v>398</v>
      </c>
      <c r="O2724" s="125" t="s">
        <v>579</v>
      </c>
      <c r="P2724" s="117">
        <v>1</v>
      </c>
      <c r="Q2724" s="117" t="s">
        <v>398</v>
      </c>
      <c r="R2724" s="117" t="s">
        <v>398</v>
      </c>
      <c r="S2724" s="117" t="s">
        <v>398</v>
      </c>
      <c r="T2724" s="117" t="s">
        <v>398</v>
      </c>
      <c r="U2724" s="117" t="s">
        <v>398</v>
      </c>
      <c r="V2724" s="117" t="s">
        <v>398</v>
      </c>
      <c r="W2724" s="123">
        <v>56</v>
      </c>
      <c r="X2724" s="123" t="s">
        <v>906</v>
      </c>
      <c r="Y2724" s="120">
        <v>43560</v>
      </c>
      <c r="Z2724" s="121">
        <v>0.47569444444444442</v>
      </c>
      <c r="AA2724" s="123" t="s">
        <v>661</v>
      </c>
      <c r="AB2724" s="123" t="s">
        <v>582</v>
      </c>
      <c r="AC2724" s="119" t="s">
        <v>398</v>
      </c>
      <c r="AD2724" s="119" t="s">
        <v>398</v>
      </c>
    </row>
    <row r="2725" spans="1:30">
      <c r="A2725" s="117">
        <v>2724</v>
      </c>
      <c r="B2725" s="123" t="s">
        <v>467</v>
      </c>
      <c r="C2725" s="117" t="s">
        <v>5</v>
      </c>
      <c r="D2725" s="123" t="s">
        <v>595</v>
      </c>
      <c r="E2725" s="117">
        <v>2724</v>
      </c>
      <c r="F2725" s="117" t="s">
        <v>924</v>
      </c>
      <c r="G2725" s="117" t="s">
        <v>591</v>
      </c>
      <c r="H2725" s="117" t="s">
        <v>398</v>
      </c>
      <c r="I2725" s="117" t="s">
        <v>398</v>
      </c>
      <c r="J2725" s="117" t="s">
        <v>398</v>
      </c>
      <c r="K2725" s="117" t="s">
        <v>398</v>
      </c>
      <c r="L2725" s="117" t="s">
        <v>398</v>
      </c>
      <c r="M2725" s="117" t="s">
        <v>398</v>
      </c>
      <c r="N2725" s="117" t="s">
        <v>398</v>
      </c>
      <c r="O2725" s="125" t="s">
        <v>579</v>
      </c>
      <c r="P2725" s="117">
        <v>1</v>
      </c>
      <c r="Q2725" s="117" t="s">
        <v>398</v>
      </c>
      <c r="R2725" s="117" t="s">
        <v>398</v>
      </c>
      <c r="S2725" s="117" t="s">
        <v>398</v>
      </c>
      <c r="T2725" s="117" t="s">
        <v>398</v>
      </c>
      <c r="U2725" s="117" t="s">
        <v>398</v>
      </c>
      <c r="V2725" s="117" t="s">
        <v>398</v>
      </c>
      <c r="W2725" s="123">
        <v>56</v>
      </c>
      <c r="X2725" s="123" t="s">
        <v>906</v>
      </c>
      <c r="Y2725" s="120">
        <v>43560</v>
      </c>
      <c r="Z2725" s="121">
        <v>0.47569444444444442</v>
      </c>
      <c r="AA2725" s="123" t="s">
        <v>661</v>
      </c>
      <c r="AB2725" s="123" t="s">
        <v>582</v>
      </c>
      <c r="AC2725" s="119" t="s">
        <v>398</v>
      </c>
      <c r="AD2725" s="119" t="s">
        <v>398</v>
      </c>
    </row>
    <row r="2726" spans="1:30">
      <c r="A2726" s="117">
        <v>2725</v>
      </c>
      <c r="B2726" s="123" t="s">
        <v>467</v>
      </c>
      <c r="C2726" s="117" t="s">
        <v>5</v>
      </c>
      <c r="D2726" s="123" t="s">
        <v>595</v>
      </c>
      <c r="E2726" s="117">
        <v>2725</v>
      </c>
      <c r="F2726" s="117" t="s">
        <v>924</v>
      </c>
      <c r="G2726" s="117" t="s">
        <v>591</v>
      </c>
      <c r="H2726" s="117" t="s">
        <v>398</v>
      </c>
      <c r="I2726" s="117" t="s">
        <v>398</v>
      </c>
      <c r="J2726" s="117" t="s">
        <v>398</v>
      </c>
      <c r="K2726" s="117" t="s">
        <v>398</v>
      </c>
      <c r="L2726" s="117" t="s">
        <v>398</v>
      </c>
      <c r="M2726" s="117" t="s">
        <v>398</v>
      </c>
      <c r="N2726" s="117" t="s">
        <v>398</v>
      </c>
      <c r="O2726" s="125" t="s">
        <v>579</v>
      </c>
      <c r="P2726" s="117">
        <v>1</v>
      </c>
      <c r="Q2726" s="117" t="s">
        <v>398</v>
      </c>
      <c r="R2726" s="117" t="s">
        <v>398</v>
      </c>
      <c r="S2726" s="117" t="s">
        <v>398</v>
      </c>
      <c r="T2726" s="117" t="s">
        <v>398</v>
      </c>
      <c r="U2726" s="117" t="s">
        <v>398</v>
      </c>
      <c r="V2726" s="117" t="s">
        <v>398</v>
      </c>
      <c r="W2726" s="123">
        <v>56</v>
      </c>
      <c r="X2726" s="123" t="s">
        <v>906</v>
      </c>
      <c r="Y2726" s="120">
        <v>43560</v>
      </c>
      <c r="Z2726" s="121">
        <v>0.47569444444444442</v>
      </c>
      <c r="AA2726" s="123" t="s">
        <v>661</v>
      </c>
      <c r="AB2726" s="123" t="s">
        <v>582</v>
      </c>
      <c r="AC2726" s="119" t="s">
        <v>398</v>
      </c>
      <c r="AD2726" s="119" t="s">
        <v>398</v>
      </c>
    </row>
    <row r="2727" spans="1:30">
      <c r="A2727" s="117">
        <v>2726</v>
      </c>
      <c r="B2727" s="123" t="s">
        <v>467</v>
      </c>
      <c r="C2727" s="117" t="s">
        <v>5</v>
      </c>
      <c r="D2727" s="123" t="s">
        <v>595</v>
      </c>
      <c r="E2727" s="117">
        <v>2726</v>
      </c>
      <c r="F2727" s="117" t="s">
        <v>924</v>
      </c>
      <c r="G2727" s="117" t="s">
        <v>591</v>
      </c>
      <c r="H2727" s="117" t="s">
        <v>398</v>
      </c>
      <c r="I2727" s="117" t="s">
        <v>398</v>
      </c>
      <c r="J2727" s="117" t="s">
        <v>398</v>
      </c>
      <c r="K2727" s="117" t="s">
        <v>398</v>
      </c>
      <c r="L2727" s="117" t="s">
        <v>398</v>
      </c>
      <c r="M2727" s="117" t="s">
        <v>398</v>
      </c>
      <c r="N2727" s="117" t="s">
        <v>398</v>
      </c>
      <c r="O2727" s="125" t="s">
        <v>579</v>
      </c>
      <c r="P2727" s="117">
        <v>1</v>
      </c>
      <c r="Q2727" s="117" t="s">
        <v>398</v>
      </c>
      <c r="R2727" s="117" t="s">
        <v>398</v>
      </c>
      <c r="S2727" s="117" t="s">
        <v>398</v>
      </c>
      <c r="T2727" s="117" t="s">
        <v>398</v>
      </c>
      <c r="U2727" s="117" t="s">
        <v>398</v>
      </c>
      <c r="V2727" s="117" t="s">
        <v>398</v>
      </c>
      <c r="W2727" s="123">
        <v>56</v>
      </c>
      <c r="X2727" s="123" t="s">
        <v>906</v>
      </c>
      <c r="Y2727" s="120">
        <v>43560</v>
      </c>
      <c r="Z2727" s="121">
        <v>0.47569444444444442</v>
      </c>
      <c r="AA2727" s="123" t="s">
        <v>661</v>
      </c>
      <c r="AB2727" s="123" t="s">
        <v>582</v>
      </c>
      <c r="AC2727" s="119" t="s">
        <v>398</v>
      </c>
      <c r="AD2727" s="119" t="s">
        <v>398</v>
      </c>
    </row>
    <row r="2728" spans="1:30">
      <c r="A2728" s="117">
        <v>2727</v>
      </c>
      <c r="B2728" s="123" t="s">
        <v>467</v>
      </c>
      <c r="C2728" s="117" t="s">
        <v>5</v>
      </c>
      <c r="D2728" s="123" t="s">
        <v>595</v>
      </c>
      <c r="E2728" s="117">
        <v>2727</v>
      </c>
      <c r="F2728" s="117" t="s">
        <v>924</v>
      </c>
      <c r="G2728" s="117" t="s">
        <v>591</v>
      </c>
      <c r="H2728" s="117" t="s">
        <v>398</v>
      </c>
      <c r="I2728" s="117" t="s">
        <v>398</v>
      </c>
      <c r="J2728" s="117" t="s">
        <v>398</v>
      </c>
      <c r="K2728" s="117" t="s">
        <v>398</v>
      </c>
      <c r="L2728" s="117" t="s">
        <v>398</v>
      </c>
      <c r="M2728" s="117" t="s">
        <v>398</v>
      </c>
      <c r="N2728" s="117" t="s">
        <v>398</v>
      </c>
      <c r="O2728" s="125" t="s">
        <v>579</v>
      </c>
      <c r="P2728" s="117">
        <v>1</v>
      </c>
      <c r="Q2728" s="117" t="s">
        <v>398</v>
      </c>
      <c r="R2728" s="117" t="s">
        <v>398</v>
      </c>
      <c r="S2728" s="117" t="s">
        <v>398</v>
      </c>
      <c r="T2728" s="117" t="s">
        <v>398</v>
      </c>
      <c r="U2728" s="117" t="s">
        <v>398</v>
      </c>
      <c r="V2728" s="117" t="s">
        <v>398</v>
      </c>
      <c r="W2728" s="123">
        <v>56</v>
      </c>
      <c r="X2728" s="123" t="s">
        <v>906</v>
      </c>
      <c r="Y2728" s="120">
        <v>43560</v>
      </c>
      <c r="Z2728" s="121">
        <v>0.47569444444444442</v>
      </c>
      <c r="AA2728" s="123" t="s">
        <v>661</v>
      </c>
      <c r="AB2728" s="123" t="s">
        <v>582</v>
      </c>
      <c r="AC2728" s="119" t="s">
        <v>398</v>
      </c>
      <c r="AD2728" s="119" t="s">
        <v>398</v>
      </c>
    </row>
    <row r="2729" spans="1:30">
      <c r="A2729" s="117">
        <v>2728</v>
      </c>
      <c r="B2729" s="123" t="s">
        <v>467</v>
      </c>
      <c r="C2729" s="117" t="s">
        <v>5</v>
      </c>
      <c r="D2729" s="123" t="s">
        <v>595</v>
      </c>
      <c r="E2729" s="117">
        <v>2728</v>
      </c>
      <c r="F2729" s="117" t="s">
        <v>924</v>
      </c>
      <c r="G2729" s="117" t="s">
        <v>591</v>
      </c>
      <c r="H2729" s="117" t="s">
        <v>398</v>
      </c>
      <c r="I2729" s="117" t="s">
        <v>398</v>
      </c>
      <c r="J2729" s="117" t="s">
        <v>398</v>
      </c>
      <c r="K2729" s="117" t="s">
        <v>398</v>
      </c>
      <c r="L2729" s="117" t="s">
        <v>398</v>
      </c>
      <c r="M2729" s="117" t="s">
        <v>398</v>
      </c>
      <c r="N2729" s="117" t="s">
        <v>398</v>
      </c>
      <c r="O2729" s="125" t="s">
        <v>579</v>
      </c>
      <c r="P2729" s="117">
        <v>1</v>
      </c>
      <c r="Q2729" s="117" t="s">
        <v>398</v>
      </c>
      <c r="R2729" s="117" t="s">
        <v>398</v>
      </c>
      <c r="S2729" s="117" t="s">
        <v>398</v>
      </c>
      <c r="T2729" s="117" t="s">
        <v>398</v>
      </c>
      <c r="U2729" s="117" t="s">
        <v>398</v>
      </c>
      <c r="V2729" s="117" t="s">
        <v>398</v>
      </c>
      <c r="W2729" s="123">
        <v>56</v>
      </c>
      <c r="X2729" s="123" t="s">
        <v>906</v>
      </c>
      <c r="Y2729" s="120">
        <v>43560</v>
      </c>
      <c r="Z2729" s="121">
        <v>0.47569444444444442</v>
      </c>
      <c r="AA2729" s="123" t="s">
        <v>661</v>
      </c>
      <c r="AB2729" s="123" t="s">
        <v>582</v>
      </c>
      <c r="AC2729" s="119" t="s">
        <v>398</v>
      </c>
      <c r="AD2729" s="119" t="s">
        <v>398</v>
      </c>
    </row>
    <row r="2730" spans="1:30">
      <c r="A2730" s="117">
        <v>2729</v>
      </c>
      <c r="B2730" s="123" t="s">
        <v>467</v>
      </c>
      <c r="C2730" s="117" t="s">
        <v>5</v>
      </c>
      <c r="D2730" s="123" t="s">
        <v>595</v>
      </c>
      <c r="E2730" s="117">
        <v>2729</v>
      </c>
      <c r="F2730" s="117" t="s">
        <v>924</v>
      </c>
      <c r="G2730" s="117" t="s">
        <v>591</v>
      </c>
      <c r="H2730" s="117" t="s">
        <v>398</v>
      </c>
      <c r="I2730" s="117" t="s">
        <v>398</v>
      </c>
      <c r="J2730" s="117" t="s">
        <v>398</v>
      </c>
      <c r="K2730" s="117" t="s">
        <v>398</v>
      </c>
      <c r="L2730" s="117" t="s">
        <v>398</v>
      </c>
      <c r="M2730" s="117" t="s">
        <v>398</v>
      </c>
      <c r="N2730" s="117" t="s">
        <v>398</v>
      </c>
      <c r="O2730" s="125" t="s">
        <v>579</v>
      </c>
      <c r="P2730" s="117">
        <v>1</v>
      </c>
      <c r="Q2730" s="117" t="s">
        <v>398</v>
      </c>
      <c r="R2730" s="117" t="s">
        <v>398</v>
      </c>
      <c r="S2730" s="117" t="s">
        <v>398</v>
      </c>
      <c r="T2730" s="117" t="s">
        <v>398</v>
      </c>
      <c r="U2730" s="117" t="s">
        <v>398</v>
      </c>
      <c r="V2730" s="117" t="s">
        <v>398</v>
      </c>
      <c r="W2730" s="123">
        <v>56</v>
      </c>
      <c r="X2730" s="123" t="s">
        <v>906</v>
      </c>
      <c r="Y2730" s="120">
        <v>43560</v>
      </c>
      <c r="Z2730" s="121">
        <v>0.47569444444444442</v>
      </c>
      <c r="AA2730" s="123" t="s">
        <v>661</v>
      </c>
      <c r="AB2730" s="123" t="s">
        <v>582</v>
      </c>
      <c r="AC2730" s="119" t="s">
        <v>398</v>
      </c>
      <c r="AD2730" s="119" t="s">
        <v>398</v>
      </c>
    </row>
    <row r="2731" spans="1:30">
      <c r="A2731" s="117">
        <v>2730</v>
      </c>
      <c r="B2731" s="123" t="s">
        <v>467</v>
      </c>
      <c r="C2731" s="117" t="s">
        <v>5</v>
      </c>
      <c r="D2731" s="123" t="s">
        <v>595</v>
      </c>
      <c r="E2731" s="117">
        <v>2730</v>
      </c>
      <c r="F2731" s="117" t="s">
        <v>924</v>
      </c>
      <c r="G2731" s="117" t="s">
        <v>591</v>
      </c>
      <c r="H2731" s="117" t="s">
        <v>398</v>
      </c>
      <c r="I2731" s="117" t="s">
        <v>398</v>
      </c>
      <c r="J2731" s="117" t="s">
        <v>398</v>
      </c>
      <c r="K2731" s="117" t="s">
        <v>398</v>
      </c>
      <c r="L2731" s="117" t="s">
        <v>398</v>
      </c>
      <c r="M2731" s="117" t="s">
        <v>398</v>
      </c>
      <c r="N2731" s="117" t="s">
        <v>398</v>
      </c>
      <c r="O2731" s="125" t="s">
        <v>579</v>
      </c>
      <c r="P2731" s="117">
        <v>1</v>
      </c>
      <c r="Q2731" s="117" t="s">
        <v>398</v>
      </c>
      <c r="R2731" s="117" t="s">
        <v>398</v>
      </c>
      <c r="S2731" s="117" t="s">
        <v>398</v>
      </c>
      <c r="T2731" s="117" t="s">
        <v>398</v>
      </c>
      <c r="U2731" s="117" t="s">
        <v>398</v>
      </c>
      <c r="V2731" s="117" t="s">
        <v>398</v>
      </c>
      <c r="W2731" s="123">
        <v>56</v>
      </c>
      <c r="X2731" s="123" t="s">
        <v>906</v>
      </c>
      <c r="Y2731" s="120">
        <v>43560</v>
      </c>
      <c r="Z2731" s="121">
        <v>0.47569444444444442</v>
      </c>
      <c r="AA2731" s="123" t="s">
        <v>661</v>
      </c>
      <c r="AB2731" s="123" t="s">
        <v>582</v>
      </c>
      <c r="AC2731" s="119" t="s">
        <v>398</v>
      </c>
      <c r="AD2731" s="119" t="s">
        <v>398</v>
      </c>
    </row>
    <row r="2732" spans="1:30">
      <c r="A2732" s="117">
        <v>2731</v>
      </c>
      <c r="B2732" s="123" t="s">
        <v>467</v>
      </c>
      <c r="C2732" s="117" t="s">
        <v>5</v>
      </c>
      <c r="D2732" s="123" t="s">
        <v>595</v>
      </c>
      <c r="E2732" s="117">
        <v>2731</v>
      </c>
      <c r="F2732" s="117" t="s">
        <v>924</v>
      </c>
      <c r="G2732" s="117" t="s">
        <v>591</v>
      </c>
      <c r="H2732" s="117" t="s">
        <v>398</v>
      </c>
      <c r="I2732" s="117" t="s">
        <v>398</v>
      </c>
      <c r="J2732" s="117" t="s">
        <v>398</v>
      </c>
      <c r="K2732" s="117" t="s">
        <v>398</v>
      </c>
      <c r="L2732" s="117" t="s">
        <v>398</v>
      </c>
      <c r="M2732" s="117" t="s">
        <v>398</v>
      </c>
      <c r="N2732" s="117" t="s">
        <v>398</v>
      </c>
      <c r="O2732" s="125" t="s">
        <v>579</v>
      </c>
      <c r="P2732" s="117">
        <v>1</v>
      </c>
      <c r="Q2732" s="117" t="s">
        <v>398</v>
      </c>
      <c r="R2732" s="117" t="s">
        <v>398</v>
      </c>
      <c r="S2732" s="117" t="s">
        <v>398</v>
      </c>
      <c r="T2732" s="117" t="s">
        <v>398</v>
      </c>
      <c r="U2732" s="117" t="s">
        <v>398</v>
      </c>
      <c r="V2732" s="117" t="s">
        <v>398</v>
      </c>
      <c r="W2732" s="123">
        <v>56</v>
      </c>
      <c r="X2732" s="123" t="s">
        <v>906</v>
      </c>
      <c r="Y2732" s="120">
        <v>43560</v>
      </c>
      <c r="Z2732" s="121">
        <v>0.47569444444444442</v>
      </c>
      <c r="AA2732" s="123" t="s">
        <v>661</v>
      </c>
      <c r="AB2732" s="123" t="s">
        <v>582</v>
      </c>
      <c r="AC2732" s="119" t="s">
        <v>398</v>
      </c>
      <c r="AD2732" s="119" t="s">
        <v>398</v>
      </c>
    </row>
    <row r="2733" spans="1:30">
      <c r="A2733" s="117">
        <v>2732</v>
      </c>
      <c r="B2733" s="123" t="s">
        <v>467</v>
      </c>
      <c r="C2733" s="117" t="s">
        <v>5</v>
      </c>
      <c r="D2733" s="123" t="s">
        <v>595</v>
      </c>
      <c r="E2733" s="117">
        <v>2732</v>
      </c>
      <c r="F2733" s="117" t="s">
        <v>924</v>
      </c>
      <c r="G2733" s="117" t="s">
        <v>591</v>
      </c>
      <c r="H2733" s="117" t="s">
        <v>398</v>
      </c>
      <c r="I2733" s="117" t="s">
        <v>398</v>
      </c>
      <c r="J2733" s="117" t="s">
        <v>398</v>
      </c>
      <c r="K2733" s="117" t="s">
        <v>398</v>
      </c>
      <c r="L2733" s="117" t="s">
        <v>398</v>
      </c>
      <c r="M2733" s="117" t="s">
        <v>398</v>
      </c>
      <c r="N2733" s="117" t="s">
        <v>398</v>
      </c>
      <c r="O2733" s="125" t="s">
        <v>579</v>
      </c>
      <c r="P2733" s="117">
        <v>1</v>
      </c>
      <c r="Q2733" s="117" t="s">
        <v>398</v>
      </c>
      <c r="R2733" s="117" t="s">
        <v>398</v>
      </c>
      <c r="S2733" s="117" t="s">
        <v>398</v>
      </c>
      <c r="T2733" s="117" t="s">
        <v>398</v>
      </c>
      <c r="U2733" s="117" t="s">
        <v>398</v>
      </c>
      <c r="V2733" s="117" t="s">
        <v>398</v>
      </c>
      <c r="W2733" s="123">
        <v>56</v>
      </c>
      <c r="X2733" s="123" t="s">
        <v>906</v>
      </c>
      <c r="Y2733" s="120">
        <v>43560</v>
      </c>
      <c r="Z2733" s="121">
        <v>0.47569444444444442</v>
      </c>
      <c r="AA2733" s="123" t="s">
        <v>661</v>
      </c>
      <c r="AB2733" s="123" t="s">
        <v>582</v>
      </c>
      <c r="AC2733" s="119" t="s">
        <v>398</v>
      </c>
      <c r="AD2733" s="119" t="s">
        <v>398</v>
      </c>
    </row>
    <row r="2734" spans="1:30">
      <c r="A2734" s="117">
        <v>2733</v>
      </c>
      <c r="B2734" s="123" t="s">
        <v>467</v>
      </c>
      <c r="C2734" s="117" t="s">
        <v>5</v>
      </c>
      <c r="D2734" s="123" t="s">
        <v>595</v>
      </c>
      <c r="E2734" s="117">
        <v>2733</v>
      </c>
      <c r="F2734" s="117" t="s">
        <v>924</v>
      </c>
      <c r="G2734" s="117" t="s">
        <v>591</v>
      </c>
      <c r="H2734" s="117" t="s">
        <v>398</v>
      </c>
      <c r="I2734" s="117" t="s">
        <v>398</v>
      </c>
      <c r="J2734" s="117" t="s">
        <v>398</v>
      </c>
      <c r="K2734" s="117" t="s">
        <v>398</v>
      </c>
      <c r="L2734" s="117" t="s">
        <v>398</v>
      </c>
      <c r="M2734" s="117" t="s">
        <v>398</v>
      </c>
      <c r="N2734" s="117" t="s">
        <v>398</v>
      </c>
      <c r="O2734" s="125" t="s">
        <v>579</v>
      </c>
      <c r="P2734" s="117">
        <v>1</v>
      </c>
      <c r="Q2734" s="117" t="s">
        <v>398</v>
      </c>
      <c r="R2734" s="117" t="s">
        <v>398</v>
      </c>
      <c r="S2734" s="117" t="s">
        <v>398</v>
      </c>
      <c r="T2734" s="117" t="s">
        <v>398</v>
      </c>
      <c r="U2734" s="117" t="s">
        <v>398</v>
      </c>
      <c r="V2734" s="117" t="s">
        <v>398</v>
      </c>
      <c r="W2734" s="123">
        <v>56</v>
      </c>
      <c r="X2734" s="123" t="s">
        <v>906</v>
      </c>
      <c r="Y2734" s="120">
        <v>43560</v>
      </c>
      <c r="Z2734" s="121">
        <v>0.47569444444444442</v>
      </c>
      <c r="AA2734" s="123" t="s">
        <v>661</v>
      </c>
      <c r="AB2734" s="123" t="s">
        <v>582</v>
      </c>
      <c r="AC2734" s="119" t="s">
        <v>398</v>
      </c>
      <c r="AD2734" s="119" t="s">
        <v>398</v>
      </c>
    </row>
    <row r="2735" spans="1:30">
      <c r="A2735" s="117">
        <v>2734</v>
      </c>
      <c r="B2735" s="123" t="s">
        <v>467</v>
      </c>
      <c r="C2735" s="117" t="s">
        <v>5</v>
      </c>
      <c r="D2735" s="123" t="s">
        <v>595</v>
      </c>
      <c r="E2735" s="117">
        <v>2734</v>
      </c>
      <c r="F2735" s="117" t="s">
        <v>924</v>
      </c>
      <c r="G2735" s="117" t="s">
        <v>591</v>
      </c>
      <c r="H2735" s="117" t="s">
        <v>398</v>
      </c>
      <c r="I2735" s="117" t="s">
        <v>398</v>
      </c>
      <c r="J2735" s="117" t="s">
        <v>398</v>
      </c>
      <c r="K2735" s="117" t="s">
        <v>398</v>
      </c>
      <c r="L2735" s="117" t="s">
        <v>398</v>
      </c>
      <c r="M2735" s="117" t="s">
        <v>398</v>
      </c>
      <c r="N2735" s="117" t="s">
        <v>398</v>
      </c>
      <c r="O2735" s="125" t="s">
        <v>579</v>
      </c>
      <c r="P2735" s="117">
        <v>1</v>
      </c>
      <c r="Q2735" s="117" t="s">
        <v>398</v>
      </c>
      <c r="R2735" s="117" t="s">
        <v>398</v>
      </c>
      <c r="S2735" s="117" t="s">
        <v>398</v>
      </c>
      <c r="T2735" s="117" t="s">
        <v>398</v>
      </c>
      <c r="U2735" s="117" t="s">
        <v>398</v>
      </c>
      <c r="V2735" s="117" t="s">
        <v>398</v>
      </c>
      <c r="W2735" s="123">
        <v>56</v>
      </c>
      <c r="X2735" s="123" t="s">
        <v>906</v>
      </c>
      <c r="Y2735" s="120">
        <v>43560</v>
      </c>
      <c r="Z2735" s="121">
        <v>0.47569444444444442</v>
      </c>
      <c r="AA2735" s="123" t="s">
        <v>661</v>
      </c>
      <c r="AB2735" s="123" t="s">
        <v>582</v>
      </c>
      <c r="AC2735" s="119" t="s">
        <v>398</v>
      </c>
      <c r="AD2735" s="119" t="s">
        <v>398</v>
      </c>
    </row>
    <row r="2736" spans="1:30">
      <c r="A2736" s="117">
        <v>2735</v>
      </c>
      <c r="B2736" s="123" t="s">
        <v>467</v>
      </c>
      <c r="C2736" s="117" t="s">
        <v>5</v>
      </c>
      <c r="D2736" s="123" t="s">
        <v>595</v>
      </c>
      <c r="E2736" s="117">
        <v>2735</v>
      </c>
      <c r="F2736" s="117" t="s">
        <v>924</v>
      </c>
      <c r="G2736" s="117" t="s">
        <v>591</v>
      </c>
      <c r="H2736" s="117" t="s">
        <v>398</v>
      </c>
      <c r="I2736" s="117" t="s">
        <v>398</v>
      </c>
      <c r="J2736" s="117" t="s">
        <v>398</v>
      </c>
      <c r="K2736" s="117" t="s">
        <v>398</v>
      </c>
      <c r="L2736" s="117" t="s">
        <v>398</v>
      </c>
      <c r="M2736" s="117" t="s">
        <v>398</v>
      </c>
      <c r="N2736" s="117" t="s">
        <v>398</v>
      </c>
      <c r="O2736" s="125" t="s">
        <v>579</v>
      </c>
      <c r="P2736" s="117">
        <v>1</v>
      </c>
      <c r="Q2736" s="117" t="s">
        <v>398</v>
      </c>
      <c r="R2736" s="117" t="s">
        <v>398</v>
      </c>
      <c r="S2736" s="117" t="s">
        <v>398</v>
      </c>
      <c r="T2736" s="117" t="s">
        <v>398</v>
      </c>
      <c r="U2736" s="117" t="s">
        <v>398</v>
      </c>
      <c r="V2736" s="117" t="s">
        <v>398</v>
      </c>
      <c r="W2736" s="123">
        <v>56</v>
      </c>
      <c r="X2736" s="123" t="s">
        <v>906</v>
      </c>
      <c r="Y2736" s="120">
        <v>43560</v>
      </c>
      <c r="Z2736" s="121">
        <v>0.47569444444444442</v>
      </c>
      <c r="AA2736" s="123" t="s">
        <v>661</v>
      </c>
      <c r="AB2736" s="123" t="s">
        <v>582</v>
      </c>
      <c r="AC2736" s="119" t="s">
        <v>398</v>
      </c>
      <c r="AD2736" s="119" t="s">
        <v>398</v>
      </c>
    </row>
    <row r="2737" spans="1:30">
      <c r="A2737" s="117">
        <v>2736</v>
      </c>
      <c r="B2737" s="123" t="s">
        <v>467</v>
      </c>
      <c r="C2737" s="117" t="s">
        <v>5</v>
      </c>
      <c r="D2737" s="123" t="s">
        <v>595</v>
      </c>
      <c r="E2737" s="117">
        <v>2736</v>
      </c>
      <c r="F2737" s="117" t="s">
        <v>924</v>
      </c>
      <c r="G2737" s="117" t="s">
        <v>591</v>
      </c>
      <c r="H2737" s="117" t="s">
        <v>398</v>
      </c>
      <c r="I2737" s="117" t="s">
        <v>398</v>
      </c>
      <c r="J2737" s="117" t="s">
        <v>398</v>
      </c>
      <c r="K2737" s="117" t="s">
        <v>398</v>
      </c>
      <c r="L2737" s="117" t="s">
        <v>398</v>
      </c>
      <c r="M2737" s="117" t="s">
        <v>398</v>
      </c>
      <c r="N2737" s="117" t="s">
        <v>398</v>
      </c>
      <c r="O2737" s="125" t="s">
        <v>579</v>
      </c>
      <c r="P2737" s="117">
        <v>1</v>
      </c>
      <c r="Q2737" s="117" t="s">
        <v>398</v>
      </c>
      <c r="R2737" s="117" t="s">
        <v>398</v>
      </c>
      <c r="S2737" s="117" t="s">
        <v>398</v>
      </c>
      <c r="T2737" s="117" t="s">
        <v>398</v>
      </c>
      <c r="U2737" s="117" t="s">
        <v>398</v>
      </c>
      <c r="V2737" s="117" t="s">
        <v>398</v>
      </c>
      <c r="W2737" s="123">
        <v>56</v>
      </c>
      <c r="X2737" s="123" t="s">
        <v>906</v>
      </c>
      <c r="Y2737" s="120">
        <v>43560</v>
      </c>
      <c r="Z2737" s="121">
        <v>0.47569444444444442</v>
      </c>
      <c r="AA2737" s="123" t="s">
        <v>661</v>
      </c>
      <c r="AB2737" s="123" t="s">
        <v>582</v>
      </c>
      <c r="AC2737" s="119" t="s">
        <v>398</v>
      </c>
      <c r="AD2737" s="119" t="s">
        <v>398</v>
      </c>
    </row>
    <row r="2738" spans="1:30">
      <c r="A2738" s="117">
        <v>2737</v>
      </c>
      <c r="B2738" s="123" t="s">
        <v>467</v>
      </c>
      <c r="C2738" s="117" t="s">
        <v>5</v>
      </c>
      <c r="D2738" s="123" t="s">
        <v>595</v>
      </c>
      <c r="E2738" s="117">
        <v>2737</v>
      </c>
      <c r="F2738" s="117" t="s">
        <v>924</v>
      </c>
      <c r="G2738" s="117" t="s">
        <v>591</v>
      </c>
      <c r="H2738" s="117" t="s">
        <v>398</v>
      </c>
      <c r="I2738" s="117" t="s">
        <v>398</v>
      </c>
      <c r="J2738" s="117" t="s">
        <v>398</v>
      </c>
      <c r="K2738" s="117" t="s">
        <v>398</v>
      </c>
      <c r="L2738" s="117" t="s">
        <v>398</v>
      </c>
      <c r="M2738" s="117" t="s">
        <v>398</v>
      </c>
      <c r="N2738" s="117" t="s">
        <v>398</v>
      </c>
      <c r="O2738" s="125" t="s">
        <v>579</v>
      </c>
      <c r="P2738" s="117">
        <v>1</v>
      </c>
      <c r="Q2738" s="117" t="s">
        <v>398</v>
      </c>
      <c r="R2738" s="117" t="s">
        <v>398</v>
      </c>
      <c r="S2738" s="117" t="s">
        <v>398</v>
      </c>
      <c r="T2738" s="117" t="s">
        <v>398</v>
      </c>
      <c r="U2738" s="117" t="s">
        <v>398</v>
      </c>
      <c r="V2738" s="117" t="s">
        <v>398</v>
      </c>
      <c r="W2738" s="123">
        <v>56</v>
      </c>
      <c r="X2738" s="123" t="s">
        <v>906</v>
      </c>
      <c r="Y2738" s="120">
        <v>43560</v>
      </c>
      <c r="Z2738" s="121">
        <v>0.47569444444444442</v>
      </c>
      <c r="AA2738" s="123" t="s">
        <v>661</v>
      </c>
      <c r="AB2738" s="123" t="s">
        <v>582</v>
      </c>
      <c r="AC2738" s="119" t="s">
        <v>398</v>
      </c>
      <c r="AD2738" s="119" t="s">
        <v>398</v>
      </c>
    </row>
    <row r="2739" spans="1:30">
      <c r="A2739" s="117">
        <v>2738</v>
      </c>
      <c r="B2739" s="123" t="s">
        <v>467</v>
      </c>
      <c r="C2739" s="117" t="s">
        <v>5</v>
      </c>
      <c r="D2739" s="123" t="s">
        <v>595</v>
      </c>
      <c r="E2739" s="117">
        <v>2738</v>
      </c>
      <c r="F2739" s="117" t="s">
        <v>924</v>
      </c>
      <c r="G2739" s="117" t="s">
        <v>591</v>
      </c>
      <c r="H2739" s="117" t="s">
        <v>398</v>
      </c>
      <c r="I2739" s="117" t="s">
        <v>398</v>
      </c>
      <c r="J2739" s="117" t="s">
        <v>398</v>
      </c>
      <c r="K2739" s="117" t="s">
        <v>398</v>
      </c>
      <c r="L2739" s="117" t="s">
        <v>398</v>
      </c>
      <c r="M2739" s="117" t="s">
        <v>398</v>
      </c>
      <c r="N2739" s="117" t="s">
        <v>398</v>
      </c>
      <c r="O2739" s="125" t="s">
        <v>579</v>
      </c>
      <c r="P2739" s="117">
        <v>1</v>
      </c>
      <c r="Q2739" s="117" t="s">
        <v>398</v>
      </c>
      <c r="R2739" s="117" t="s">
        <v>398</v>
      </c>
      <c r="S2739" s="117" t="s">
        <v>398</v>
      </c>
      <c r="T2739" s="117" t="s">
        <v>398</v>
      </c>
      <c r="U2739" s="117" t="s">
        <v>398</v>
      </c>
      <c r="V2739" s="117" t="s">
        <v>398</v>
      </c>
      <c r="W2739" s="123">
        <v>56</v>
      </c>
      <c r="X2739" s="123" t="s">
        <v>906</v>
      </c>
      <c r="Y2739" s="120">
        <v>43560</v>
      </c>
      <c r="Z2739" s="121">
        <v>0.47569444444444442</v>
      </c>
      <c r="AA2739" s="123" t="s">
        <v>661</v>
      </c>
      <c r="AB2739" s="123" t="s">
        <v>582</v>
      </c>
      <c r="AC2739" s="119" t="s">
        <v>398</v>
      </c>
      <c r="AD2739" s="119" t="s">
        <v>398</v>
      </c>
    </row>
    <row r="2740" spans="1:30">
      <c r="A2740" s="117">
        <v>2739</v>
      </c>
      <c r="B2740" s="123" t="s">
        <v>467</v>
      </c>
      <c r="C2740" s="117" t="s">
        <v>5</v>
      </c>
      <c r="D2740" s="123" t="s">
        <v>595</v>
      </c>
      <c r="E2740" s="117">
        <v>2739</v>
      </c>
      <c r="F2740" s="117" t="s">
        <v>924</v>
      </c>
      <c r="G2740" s="117" t="s">
        <v>591</v>
      </c>
      <c r="H2740" s="117" t="s">
        <v>398</v>
      </c>
      <c r="I2740" s="117" t="s">
        <v>398</v>
      </c>
      <c r="J2740" s="117" t="s">
        <v>398</v>
      </c>
      <c r="K2740" s="117" t="s">
        <v>398</v>
      </c>
      <c r="L2740" s="117" t="s">
        <v>398</v>
      </c>
      <c r="M2740" s="117" t="s">
        <v>398</v>
      </c>
      <c r="N2740" s="117" t="s">
        <v>398</v>
      </c>
      <c r="O2740" s="125" t="s">
        <v>579</v>
      </c>
      <c r="P2740" s="117">
        <v>1</v>
      </c>
      <c r="Q2740" s="117" t="s">
        <v>398</v>
      </c>
      <c r="R2740" s="117" t="s">
        <v>398</v>
      </c>
      <c r="S2740" s="117" t="s">
        <v>398</v>
      </c>
      <c r="T2740" s="117" t="s">
        <v>398</v>
      </c>
      <c r="U2740" s="117" t="s">
        <v>398</v>
      </c>
      <c r="V2740" s="117" t="s">
        <v>398</v>
      </c>
      <c r="W2740" s="123">
        <v>56</v>
      </c>
      <c r="X2740" s="123" t="s">
        <v>906</v>
      </c>
      <c r="Y2740" s="120">
        <v>43560</v>
      </c>
      <c r="Z2740" s="121">
        <v>0.47569444444444442</v>
      </c>
      <c r="AA2740" s="123" t="s">
        <v>661</v>
      </c>
      <c r="AB2740" s="123" t="s">
        <v>582</v>
      </c>
      <c r="AC2740" s="119" t="s">
        <v>398</v>
      </c>
      <c r="AD2740" s="119" t="s">
        <v>398</v>
      </c>
    </row>
    <row r="2741" spans="1:30">
      <c r="A2741" s="117">
        <v>2740</v>
      </c>
      <c r="B2741" s="123" t="s">
        <v>467</v>
      </c>
      <c r="C2741" s="117" t="s">
        <v>5</v>
      </c>
      <c r="D2741" s="123" t="s">
        <v>595</v>
      </c>
      <c r="E2741" s="117">
        <v>2740</v>
      </c>
      <c r="F2741" s="117" t="s">
        <v>924</v>
      </c>
      <c r="G2741" s="117" t="s">
        <v>591</v>
      </c>
      <c r="H2741" s="117" t="s">
        <v>398</v>
      </c>
      <c r="I2741" s="117" t="s">
        <v>398</v>
      </c>
      <c r="J2741" s="117" t="s">
        <v>398</v>
      </c>
      <c r="K2741" s="117" t="s">
        <v>398</v>
      </c>
      <c r="L2741" s="117" t="s">
        <v>398</v>
      </c>
      <c r="M2741" s="117" t="s">
        <v>398</v>
      </c>
      <c r="N2741" s="117" t="s">
        <v>398</v>
      </c>
      <c r="O2741" s="125" t="s">
        <v>579</v>
      </c>
      <c r="P2741" s="117">
        <v>1</v>
      </c>
      <c r="Q2741" s="117" t="s">
        <v>398</v>
      </c>
      <c r="R2741" s="117" t="s">
        <v>398</v>
      </c>
      <c r="S2741" s="117" t="s">
        <v>398</v>
      </c>
      <c r="T2741" s="117" t="s">
        <v>398</v>
      </c>
      <c r="U2741" s="117" t="s">
        <v>398</v>
      </c>
      <c r="V2741" s="117" t="s">
        <v>398</v>
      </c>
      <c r="W2741" s="123">
        <v>56</v>
      </c>
      <c r="X2741" s="123" t="s">
        <v>906</v>
      </c>
      <c r="Y2741" s="120">
        <v>43560</v>
      </c>
      <c r="Z2741" s="121">
        <v>0.47569444444444442</v>
      </c>
      <c r="AA2741" s="123" t="s">
        <v>661</v>
      </c>
      <c r="AB2741" s="123" t="s">
        <v>582</v>
      </c>
      <c r="AC2741" s="119" t="s">
        <v>398</v>
      </c>
      <c r="AD2741" s="119" t="s">
        <v>398</v>
      </c>
    </row>
    <row r="2742" spans="1:30">
      <c r="A2742" s="117">
        <v>2741</v>
      </c>
      <c r="B2742" s="123" t="s">
        <v>467</v>
      </c>
      <c r="C2742" s="117" t="s">
        <v>5</v>
      </c>
      <c r="D2742" s="123" t="s">
        <v>595</v>
      </c>
      <c r="E2742" s="117">
        <v>2741</v>
      </c>
      <c r="F2742" s="117" t="s">
        <v>924</v>
      </c>
      <c r="G2742" s="117" t="s">
        <v>591</v>
      </c>
      <c r="H2742" s="117" t="s">
        <v>398</v>
      </c>
      <c r="I2742" s="117" t="s">
        <v>398</v>
      </c>
      <c r="J2742" s="117" t="s">
        <v>398</v>
      </c>
      <c r="K2742" s="117" t="s">
        <v>398</v>
      </c>
      <c r="L2742" s="117" t="s">
        <v>398</v>
      </c>
      <c r="M2742" s="117" t="s">
        <v>398</v>
      </c>
      <c r="N2742" s="117" t="s">
        <v>398</v>
      </c>
      <c r="O2742" s="125" t="s">
        <v>579</v>
      </c>
      <c r="P2742" s="117">
        <v>1</v>
      </c>
      <c r="Q2742" s="117" t="s">
        <v>398</v>
      </c>
      <c r="R2742" s="117" t="s">
        <v>398</v>
      </c>
      <c r="S2742" s="117" t="s">
        <v>398</v>
      </c>
      <c r="T2742" s="117" t="s">
        <v>398</v>
      </c>
      <c r="U2742" s="117" t="s">
        <v>398</v>
      </c>
      <c r="V2742" s="117" t="s">
        <v>398</v>
      </c>
      <c r="W2742" s="123">
        <v>56</v>
      </c>
      <c r="X2742" s="123" t="s">
        <v>906</v>
      </c>
      <c r="Y2742" s="120">
        <v>43560</v>
      </c>
      <c r="Z2742" s="121">
        <v>0.47569444444444442</v>
      </c>
      <c r="AA2742" s="123" t="s">
        <v>661</v>
      </c>
      <c r="AB2742" s="123" t="s">
        <v>582</v>
      </c>
      <c r="AC2742" s="119" t="s">
        <v>398</v>
      </c>
      <c r="AD2742" s="119" t="s">
        <v>398</v>
      </c>
    </row>
    <row r="2743" spans="1:30">
      <c r="A2743" s="117">
        <v>2742</v>
      </c>
      <c r="B2743" s="123" t="s">
        <v>467</v>
      </c>
      <c r="C2743" s="117" t="s">
        <v>5</v>
      </c>
      <c r="D2743" s="123" t="s">
        <v>595</v>
      </c>
      <c r="E2743" s="117">
        <v>2742</v>
      </c>
      <c r="F2743" s="117" t="s">
        <v>924</v>
      </c>
      <c r="G2743" s="117" t="s">
        <v>591</v>
      </c>
      <c r="H2743" s="117" t="s">
        <v>398</v>
      </c>
      <c r="I2743" s="117" t="s">
        <v>398</v>
      </c>
      <c r="J2743" s="117" t="s">
        <v>398</v>
      </c>
      <c r="K2743" s="117" t="s">
        <v>398</v>
      </c>
      <c r="L2743" s="117" t="s">
        <v>398</v>
      </c>
      <c r="M2743" s="117" t="s">
        <v>398</v>
      </c>
      <c r="N2743" s="117" t="s">
        <v>398</v>
      </c>
      <c r="O2743" s="125" t="s">
        <v>579</v>
      </c>
      <c r="P2743" s="117">
        <v>1</v>
      </c>
      <c r="Q2743" s="117" t="s">
        <v>398</v>
      </c>
      <c r="R2743" s="117" t="s">
        <v>398</v>
      </c>
      <c r="S2743" s="117" t="s">
        <v>398</v>
      </c>
      <c r="T2743" s="117" t="s">
        <v>398</v>
      </c>
      <c r="U2743" s="117" t="s">
        <v>398</v>
      </c>
      <c r="V2743" s="117" t="s">
        <v>398</v>
      </c>
      <c r="W2743" s="123">
        <v>56</v>
      </c>
      <c r="X2743" s="123" t="s">
        <v>906</v>
      </c>
      <c r="Y2743" s="120">
        <v>43560</v>
      </c>
      <c r="Z2743" s="121">
        <v>0.47569444444444442</v>
      </c>
      <c r="AA2743" s="123" t="s">
        <v>661</v>
      </c>
      <c r="AB2743" s="123" t="s">
        <v>582</v>
      </c>
      <c r="AC2743" s="119" t="s">
        <v>398</v>
      </c>
      <c r="AD2743" s="119" t="s">
        <v>398</v>
      </c>
    </row>
    <row r="2744" spans="1:30">
      <c r="A2744" s="117">
        <v>2743</v>
      </c>
      <c r="B2744" s="123" t="s">
        <v>467</v>
      </c>
      <c r="C2744" s="117" t="s">
        <v>5</v>
      </c>
      <c r="D2744" s="123" t="s">
        <v>595</v>
      </c>
      <c r="E2744" s="117">
        <v>2743</v>
      </c>
      <c r="F2744" s="117" t="s">
        <v>924</v>
      </c>
      <c r="G2744" s="117" t="s">
        <v>591</v>
      </c>
      <c r="H2744" s="117" t="s">
        <v>398</v>
      </c>
      <c r="I2744" s="117" t="s">
        <v>398</v>
      </c>
      <c r="J2744" s="117" t="s">
        <v>398</v>
      </c>
      <c r="K2744" s="117" t="s">
        <v>398</v>
      </c>
      <c r="L2744" s="117" t="s">
        <v>398</v>
      </c>
      <c r="M2744" s="117" t="s">
        <v>398</v>
      </c>
      <c r="N2744" s="117" t="s">
        <v>398</v>
      </c>
      <c r="O2744" s="125" t="s">
        <v>579</v>
      </c>
      <c r="P2744" s="117">
        <v>1</v>
      </c>
      <c r="Q2744" s="117" t="s">
        <v>398</v>
      </c>
      <c r="R2744" s="117" t="s">
        <v>398</v>
      </c>
      <c r="S2744" s="117" t="s">
        <v>398</v>
      </c>
      <c r="T2744" s="117" t="s">
        <v>398</v>
      </c>
      <c r="U2744" s="117" t="s">
        <v>398</v>
      </c>
      <c r="V2744" s="117" t="s">
        <v>398</v>
      </c>
      <c r="W2744" s="123">
        <v>56</v>
      </c>
      <c r="X2744" s="123" t="s">
        <v>906</v>
      </c>
      <c r="Y2744" s="120">
        <v>43560</v>
      </c>
      <c r="Z2744" s="121">
        <v>0.47569444444444442</v>
      </c>
      <c r="AA2744" s="123" t="s">
        <v>661</v>
      </c>
      <c r="AB2744" s="123" t="s">
        <v>582</v>
      </c>
      <c r="AC2744" s="119" t="s">
        <v>398</v>
      </c>
      <c r="AD2744" s="119" t="s">
        <v>398</v>
      </c>
    </row>
    <row r="2745" spans="1:30">
      <c r="A2745" s="117">
        <v>2744</v>
      </c>
      <c r="B2745" s="123" t="s">
        <v>467</v>
      </c>
      <c r="C2745" s="117" t="s">
        <v>5</v>
      </c>
      <c r="D2745" s="123" t="s">
        <v>595</v>
      </c>
      <c r="E2745" s="117">
        <v>2744</v>
      </c>
      <c r="F2745" s="117" t="s">
        <v>924</v>
      </c>
      <c r="G2745" s="117" t="s">
        <v>591</v>
      </c>
      <c r="H2745" s="117" t="s">
        <v>398</v>
      </c>
      <c r="I2745" s="117" t="s">
        <v>398</v>
      </c>
      <c r="J2745" s="117" t="s">
        <v>398</v>
      </c>
      <c r="K2745" s="117" t="s">
        <v>398</v>
      </c>
      <c r="L2745" s="117" t="s">
        <v>398</v>
      </c>
      <c r="M2745" s="117" t="s">
        <v>398</v>
      </c>
      <c r="N2745" s="117" t="s">
        <v>398</v>
      </c>
      <c r="O2745" s="125" t="s">
        <v>579</v>
      </c>
      <c r="P2745" s="117">
        <v>1</v>
      </c>
      <c r="Q2745" s="117" t="s">
        <v>398</v>
      </c>
      <c r="R2745" s="117" t="s">
        <v>398</v>
      </c>
      <c r="S2745" s="117" t="s">
        <v>398</v>
      </c>
      <c r="T2745" s="117" t="s">
        <v>398</v>
      </c>
      <c r="U2745" s="117" t="s">
        <v>398</v>
      </c>
      <c r="V2745" s="117" t="s">
        <v>398</v>
      </c>
      <c r="W2745" s="123">
        <v>56</v>
      </c>
      <c r="X2745" s="123" t="s">
        <v>906</v>
      </c>
      <c r="Y2745" s="120">
        <v>43560</v>
      </c>
      <c r="Z2745" s="121">
        <v>0.47569444444444442</v>
      </c>
      <c r="AA2745" s="123" t="s">
        <v>661</v>
      </c>
      <c r="AB2745" s="123" t="s">
        <v>582</v>
      </c>
      <c r="AC2745" s="119" t="s">
        <v>398</v>
      </c>
      <c r="AD2745" s="119" t="s">
        <v>398</v>
      </c>
    </row>
    <row r="2746" spans="1:30">
      <c r="A2746" s="117">
        <v>2745</v>
      </c>
      <c r="B2746" s="123" t="s">
        <v>467</v>
      </c>
      <c r="C2746" s="117" t="s">
        <v>5</v>
      </c>
      <c r="D2746" s="123" t="s">
        <v>595</v>
      </c>
      <c r="E2746" s="117">
        <v>2745</v>
      </c>
      <c r="F2746" s="117" t="s">
        <v>924</v>
      </c>
      <c r="G2746" s="117" t="s">
        <v>591</v>
      </c>
      <c r="H2746" s="117" t="s">
        <v>398</v>
      </c>
      <c r="I2746" s="117" t="s">
        <v>398</v>
      </c>
      <c r="J2746" s="117" t="s">
        <v>398</v>
      </c>
      <c r="K2746" s="117" t="s">
        <v>398</v>
      </c>
      <c r="L2746" s="117" t="s">
        <v>398</v>
      </c>
      <c r="M2746" s="117" t="s">
        <v>398</v>
      </c>
      <c r="N2746" s="117" t="s">
        <v>398</v>
      </c>
      <c r="O2746" s="125" t="s">
        <v>579</v>
      </c>
      <c r="P2746" s="117">
        <v>1</v>
      </c>
      <c r="Q2746" s="117" t="s">
        <v>398</v>
      </c>
      <c r="R2746" s="117" t="s">
        <v>398</v>
      </c>
      <c r="S2746" s="117" t="s">
        <v>398</v>
      </c>
      <c r="T2746" s="117" t="s">
        <v>398</v>
      </c>
      <c r="U2746" s="117" t="s">
        <v>398</v>
      </c>
      <c r="V2746" s="117" t="s">
        <v>398</v>
      </c>
      <c r="W2746" s="123">
        <v>56</v>
      </c>
      <c r="X2746" s="123" t="s">
        <v>906</v>
      </c>
      <c r="Y2746" s="120">
        <v>43560</v>
      </c>
      <c r="Z2746" s="121">
        <v>0.47569444444444442</v>
      </c>
      <c r="AA2746" s="123" t="s">
        <v>661</v>
      </c>
      <c r="AB2746" s="123" t="s">
        <v>582</v>
      </c>
      <c r="AC2746" s="119" t="s">
        <v>398</v>
      </c>
      <c r="AD2746" s="119" t="s">
        <v>398</v>
      </c>
    </row>
    <row r="2747" spans="1:30">
      <c r="A2747" s="117">
        <v>2746</v>
      </c>
      <c r="B2747" s="123" t="s">
        <v>467</v>
      </c>
      <c r="C2747" s="117" t="s">
        <v>5</v>
      </c>
      <c r="D2747" s="123" t="s">
        <v>595</v>
      </c>
      <c r="E2747" s="117">
        <v>2746</v>
      </c>
      <c r="F2747" s="117" t="s">
        <v>924</v>
      </c>
      <c r="G2747" s="117" t="s">
        <v>591</v>
      </c>
      <c r="H2747" s="117" t="s">
        <v>398</v>
      </c>
      <c r="I2747" s="117" t="s">
        <v>398</v>
      </c>
      <c r="J2747" s="117" t="s">
        <v>398</v>
      </c>
      <c r="K2747" s="117" t="s">
        <v>398</v>
      </c>
      <c r="L2747" s="117" t="s">
        <v>398</v>
      </c>
      <c r="M2747" s="117" t="s">
        <v>398</v>
      </c>
      <c r="N2747" s="117" t="s">
        <v>398</v>
      </c>
      <c r="O2747" s="125" t="s">
        <v>579</v>
      </c>
      <c r="P2747" s="117">
        <v>1</v>
      </c>
      <c r="Q2747" s="117" t="s">
        <v>398</v>
      </c>
      <c r="R2747" s="117" t="s">
        <v>398</v>
      </c>
      <c r="S2747" s="117" t="s">
        <v>398</v>
      </c>
      <c r="T2747" s="117" t="s">
        <v>398</v>
      </c>
      <c r="U2747" s="117" t="s">
        <v>398</v>
      </c>
      <c r="V2747" s="117" t="s">
        <v>398</v>
      </c>
      <c r="W2747" s="123">
        <v>56</v>
      </c>
      <c r="X2747" s="123" t="s">
        <v>906</v>
      </c>
      <c r="Y2747" s="120">
        <v>43560</v>
      </c>
      <c r="Z2747" s="121">
        <v>0.47569444444444442</v>
      </c>
      <c r="AA2747" s="123" t="s">
        <v>661</v>
      </c>
      <c r="AB2747" s="123" t="s">
        <v>582</v>
      </c>
      <c r="AC2747" s="119" t="s">
        <v>398</v>
      </c>
      <c r="AD2747" s="119" t="s">
        <v>398</v>
      </c>
    </row>
    <row r="2748" spans="1:30">
      <c r="A2748" s="117">
        <v>2747</v>
      </c>
      <c r="B2748" s="123" t="s">
        <v>467</v>
      </c>
      <c r="C2748" s="117" t="s">
        <v>5</v>
      </c>
      <c r="D2748" s="123" t="s">
        <v>595</v>
      </c>
      <c r="E2748" s="117">
        <v>2747</v>
      </c>
      <c r="F2748" s="117" t="s">
        <v>924</v>
      </c>
      <c r="G2748" s="117" t="s">
        <v>591</v>
      </c>
      <c r="H2748" s="117" t="s">
        <v>398</v>
      </c>
      <c r="I2748" s="117" t="s">
        <v>398</v>
      </c>
      <c r="J2748" s="117" t="s">
        <v>398</v>
      </c>
      <c r="K2748" s="117" t="s">
        <v>398</v>
      </c>
      <c r="L2748" s="117" t="s">
        <v>398</v>
      </c>
      <c r="M2748" s="117" t="s">
        <v>398</v>
      </c>
      <c r="N2748" s="117" t="s">
        <v>398</v>
      </c>
      <c r="O2748" s="125" t="s">
        <v>579</v>
      </c>
      <c r="P2748" s="117">
        <v>1</v>
      </c>
      <c r="Q2748" s="117" t="s">
        <v>398</v>
      </c>
      <c r="R2748" s="117" t="s">
        <v>398</v>
      </c>
      <c r="S2748" s="117" t="s">
        <v>398</v>
      </c>
      <c r="T2748" s="117" t="s">
        <v>398</v>
      </c>
      <c r="U2748" s="117" t="s">
        <v>398</v>
      </c>
      <c r="V2748" s="117" t="s">
        <v>398</v>
      </c>
      <c r="W2748" s="123">
        <v>56</v>
      </c>
      <c r="X2748" s="123" t="s">
        <v>906</v>
      </c>
      <c r="Y2748" s="120">
        <v>43560</v>
      </c>
      <c r="Z2748" s="121">
        <v>0.47569444444444442</v>
      </c>
      <c r="AA2748" s="123" t="s">
        <v>661</v>
      </c>
      <c r="AB2748" s="123" t="s">
        <v>582</v>
      </c>
      <c r="AC2748" s="119" t="s">
        <v>398</v>
      </c>
      <c r="AD2748" s="119" t="s">
        <v>398</v>
      </c>
    </row>
    <row r="2749" spans="1:30">
      <c r="A2749" s="117">
        <v>2748</v>
      </c>
      <c r="B2749" s="123" t="s">
        <v>467</v>
      </c>
      <c r="C2749" s="117" t="s">
        <v>5</v>
      </c>
      <c r="D2749" s="123" t="s">
        <v>595</v>
      </c>
      <c r="E2749" s="117">
        <v>2748</v>
      </c>
      <c r="F2749" s="117" t="s">
        <v>924</v>
      </c>
      <c r="G2749" s="117" t="s">
        <v>591</v>
      </c>
      <c r="H2749" s="117" t="s">
        <v>398</v>
      </c>
      <c r="I2749" s="117" t="s">
        <v>398</v>
      </c>
      <c r="J2749" s="117" t="s">
        <v>398</v>
      </c>
      <c r="K2749" s="117" t="s">
        <v>398</v>
      </c>
      <c r="L2749" s="117" t="s">
        <v>398</v>
      </c>
      <c r="M2749" s="117" t="s">
        <v>398</v>
      </c>
      <c r="N2749" s="117" t="s">
        <v>398</v>
      </c>
      <c r="O2749" s="125" t="s">
        <v>579</v>
      </c>
      <c r="P2749" s="117">
        <v>1</v>
      </c>
      <c r="Q2749" s="117" t="s">
        <v>398</v>
      </c>
      <c r="R2749" s="117" t="s">
        <v>398</v>
      </c>
      <c r="S2749" s="117" t="s">
        <v>398</v>
      </c>
      <c r="T2749" s="117" t="s">
        <v>398</v>
      </c>
      <c r="U2749" s="117" t="s">
        <v>398</v>
      </c>
      <c r="V2749" s="117" t="s">
        <v>398</v>
      </c>
      <c r="W2749" s="123">
        <v>56</v>
      </c>
      <c r="X2749" s="123" t="s">
        <v>906</v>
      </c>
      <c r="Y2749" s="120">
        <v>43560</v>
      </c>
      <c r="Z2749" s="121">
        <v>0.47569444444444442</v>
      </c>
      <c r="AA2749" s="123" t="s">
        <v>661</v>
      </c>
      <c r="AB2749" s="123" t="s">
        <v>582</v>
      </c>
      <c r="AC2749" s="119" t="s">
        <v>398</v>
      </c>
      <c r="AD2749" s="119" t="s">
        <v>398</v>
      </c>
    </row>
    <row r="2750" spans="1:30">
      <c r="A2750" s="117">
        <v>2749</v>
      </c>
      <c r="B2750" s="123" t="s">
        <v>467</v>
      </c>
      <c r="C2750" s="117" t="s">
        <v>5</v>
      </c>
      <c r="D2750" s="123" t="s">
        <v>595</v>
      </c>
      <c r="E2750" s="117">
        <v>2749</v>
      </c>
      <c r="F2750" s="117" t="s">
        <v>924</v>
      </c>
      <c r="G2750" s="117" t="s">
        <v>591</v>
      </c>
      <c r="H2750" s="117" t="s">
        <v>398</v>
      </c>
      <c r="I2750" s="117" t="s">
        <v>398</v>
      </c>
      <c r="J2750" s="117" t="s">
        <v>398</v>
      </c>
      <c r="K2750" s="117" t="s">
        <v>398</v>
      </c>
      <c r="L2750" s="117" t="s">
        <v>398</v>
      </c>
      <c r="M2750" s="117" t="s">
        <v>398</v>
      </c>
      <c r="N2750" s="117" t="s">
        <v>398</v>
      </c>
      <c r="O2750" s="125" t="s">
        <v>579</v>
      </c>
      <c r="P2750" s="117">
        <v>1</v>
      </c>
      <c r="Q2750" s="117" t="s">
        <v>398</v>
      </c>
      <c r="R2750" s="117" t="s">
        <v>398</v>
      </c>
      <c r="S2750" s="117" t="s">
        <v>398</v>
      </c>
      <c r="T2750" s="117" t="s">
        <v>398</v>
      </c>
      <c r="U2750" s="117" t="s">
        <v>398</v>
      </c>
      <c r="V2750" s="117" t="s">
        <v>398</v>
      </c>
      <c r="W2750" s="123">
        <v>56</v>
      </c>
      <c r="X2750" s="123" t="s">
        <v>906</v>
      </c>
      <c r="Y2750" s="120">
        <v>43560</v>
      </c>
      <c r="Z2750" s="121">
        <v>0.47569444444444442</v>
      </c>
      <c r="AA2750" s="123" t="s">
        <v>661</v>
      </c>
      <c r="AB2750" s="123" t="s">
        <v>582</v>
      </c>
      <c r="AC2750" s="119" t="s">
        <v>398</v>
      </c>
      <c r="AD2750" s="119" t="s">
        <v>398</v>
      </c>
    </row>
    <row r="2751" spans="1:30">
      <c r="A2751" s="117">
        <v>2750</v>
      </c>
      <c r="B2751" s="123" t="s">
        <v>467</v>
      </c>
      <c r="C2751" s="117" t="s">
        <v>5</v>
      </c>
      <c r="D2751" s="123" t="s">
        <v>595</v>
      </c>
      <c r="E2751" s="117">
        <v>2750</v>
      </c>
      <c r="F2751" s="117" t="s">
        <v>924</v>
      </c>
      <c r="G2751" s="117" t="s">
        <v>591</v>
      </c>
      <c r="H2751" s="117" t="s">
        <v>398</v>
      </c>
      <c r="I2751" s="117" t="s">
        <v>398</v>
      </c>
      <c r="J2751" s="117" t="s">
        <v>398</v>
      </c>
      <c r="K2751" s="117" t="s">
        <v>398</v>
      </c>
      <c r="L2751" s="117" t="s">
        <v>398</v>
      </c>
      <c r="M2751" s="117" t="s">
        <v>398</v>
      </c>
      <c r="N2751" s="117" t="s">
        <v>398</v>
      </c>
      <c r="O2751" s="125" t="s">
        <v>579</v>
      </c>
      <c r="P2751" s="117">
        <v>1</v>
      </c>
      <c r="Q2751" s="117" t="s">
        <v>398</v>
      </c>
      <c r="R2751" s="117" t="s">
        <v>398</v>
      </c>
      <c r="S2751" s="117" t="s">
        <v>398</v>
      </c>
      <c r="T2751" s="117" t="s">
        <v>398</v>
      </c>
      <c r="U2751" s="117" t="s">
        <v>398</v>
      </c>
      <c r="V2751" s="117" t="s">
        <v>398</v>
      </c>
      <c r="W2751" s="123">
        <v>56</v>
      </c>
      <c r="X2751" s="123" t="s">
        <v>906</v>
      </c>
      <c r="Y2751" s="120">
        <v>43560</v>
      </c>
      <c r="Z2751" s="121">
        <v>0.47569444444444442</v>
      </c>
      <c r="AA2751" s="123" t="s">
        <v>661</v>
      </c>
      <c r="AB2751" s="123" t="s">
        <v>582</v>
      </c>
      <c r="AC2751" s="119" t="s">
        <v>398</v>
      </c>
      <c r="AD2751" s="119" t="s">
        <v>398</v>
      </c>
    </row>
    <row r="2752" spans="1:30">
      <c r="A2752" s="117">
        <v>2751</v>
      </c>
      <c r="B2752" s="123" t="s">
        <v>467</v>
      </c>
      <c r="C2752" s="117" t="s">
        <v>5</v>
      </c>
      <c r="D2752" s="123" t="s">
        <v>595</v>
      </c>
      <c r="E2752" s="117">
        <v>2751</v>
      </c>
      <c r="F2752" s="117" t="s">
        <v>924</v>
      </c>
      <c r="G2752" s="117" t="s">
        <v>591</v>
      </c>
      <c r="H2752" s="117" t="s">
        <v>398</v>
      </c>
      <c r="I2752" s="117" t="s">
        <v>398</v>
      </c>
      <c r="J2752" s="117" t="s">
        <v>398</v>
      </c>
      <c r="K2752" s="117" t="s">
        <v>398</v>
      </c>
      <c r="L2752" s="117" t="s">
        <v>398</v>
      </c>
      <c r="M2752" s="117" t="s">
        <v>398</v>
      </c>
      <c r="N2752" s="117" t="s">
        <v>398</v>
      </c>
      <c r="O2752" s="125" t="s">
        <v>579</v>
      </c>
      <c r="P2752" s="117">
        <v>1</v>
      </c>
      <c r="Q2752" s="117" t="s">
        <v>398</v>
      </c>
      <c r="R2752" s="117" t="s">
        <v>398</v>
      </c>
      <c r="S2752" s="117" t="s">
        <v>398</v>
      </c>
      <c r="T2752" s="117" t="s">
        <v>398</v>
      </c>
      <c r="U2752" s="117" t="s">
        <v>398</v>
      </c>
      <c r="V2752" s="117" t="s">
        <v>398</v>
      </c>
      <c r="W2752" s="123">
        <v>56</v>
      </c>
      <c r="X2752" s="123" t="s">
        <v>906</v>
      </c>
      <c r="Y2752" s="120">
        <v>43560</v>
      </c>
      <c r="Z2752" s="121">
        <v>0.47569444444444442</v>
      </c>
      <c r="AA2752" s="123" t="s">
        <v>661</v>
      </c>
      <c r="AB2752" s="123" t="s">
        <v>582</v>
      </c>
      <c r="AC2752" s="119" t="s">
        <v>398</v>
      </c>
      <c r="AD2752" s="119" t="s">
        <v>398</v>
      </c>
    </row>
    <row r="2753" spans="1:30">
      <c r="A2753" s="117">
        <v>2752</v>
      </c>
      <c r="B2753" s="123" t="s">
        <v>467</v>
      </c>
      <c r="C2753" s="117" t="s">
        <v>5</v>
      </c>
      <c r="D2753" s="123" t="s">
        <v>595</v>
      </c>
      <c r="E2753" s="117">
        <v>2752</v>
      </c>
      <c r="F2753" s="117" t="s">
        <v>924</v>
      </c>
      <c r="G2753" s="117" t="s">
        <v>591</v>
      </c>
      <c r="H2753" s="117" t="s">
        <v>398</v>
      </c>
      <c r="I2753" s="117" t="s">
        <v>398</v>
      </c>
      <c r="J2753" s="117" t="s">
        <v>398</v>
      </c>
      <c r="K2753" s="117" t="s">
        <v>398</v>
      </c>
      <c r="L2753" s="117" t="s">
        <v>398</v>
      </c>
      <c r="M2753" s="117" t="s">
        <v>398</v>
      </c>
      <c r="N2753" s="117" t="s">
        <v>398</v>
      </c>
      <c r="O2753" s="125" t="s">
        <v>579</v>
      </c>
      <c r="P2753" s="117">
        <v>1</v>
      </c>
      <c r="Q2753" s="117" t="s">
        <v>398</v>
      </c>
      <c r="R2753" s="117" t="s">
        <v>398</v>
      </c>
      <c r="S2753" s="117" t="s">
        <v>398</v>
      </c>
      <c r="T2753" s="117" t="s">
        <v>398</v>
      </c>
      <c r="U2753" s="117" t="s">
        <v>398</v>
      </c>
      <c r="V2753" s="117" t="s">
        <v>398</v>
      </c>
      <c r="W2753" s="123">
        <v>56</v>
      </c>
      <c r="X2753" s="123" t="s">
        <v>906</v>
      </c>
      <c r="Y2753" s="120">
        <v>43560</v>
      </c>
      <c r="Z2753" s="121">
        <v>0.47569444444444442</v>
      </c>
      <c r="AA2753" s="123" t="s">
        <v>661</v>
      </c>
      <c r="AB2753" s="123" t="s">
        <v>582</v>
      </c>
      <c r="AC2753" s="119" t="s">
        <v>398</v>
      </c>
      <c r="AD2753" s="119" t="s">
        <v>398</v>
      </c>
    </row>
    <row r="2754" spans="1:30">
      <c r="A2754" s="117">
        <v>2753</v>
      </c>
      <c r="B2754" s="123" t="s">
        <v>467</v>
      </c>
      <c r="C2754" s="117" t="s">
        <v>5</v>
      </c>
      <c r="D2754" s="123" t="s">
        <v>595</v>
      </c>
      <c r="E2754" s="117">
        <v>2753</v>
      </c>
      <c r="F2754" s="117" t="s">
        <v>924</v>
      </c>
      <c r="G2754" s="117" t="s">
        <v>591</v>
      </c>
      <c r="H2754" s="117" t="s">
        <v>398</v>
      </c>
      <c r="I2754" s="117" t="s">
        <v>398</v>
      </c>
      <c r="J2754" s="117" t="s">
        <v>398</v>
      </c>
      <c r="K2754" s="117" t="s">
        <v>398</v>
      </c>
      <c r="L2754" s="117" t="s">
        <v>398</v>
      </c>
      <c r="M2754" s="117" t="s">
        <v>398</v>
      </c>
      <c r="N2754" s="117" t="s">
        <v>398</v>
      </c>
      <c r="O2754" s="125" t="s">
        <v>579</v>
      </c>
      <c r="P2754" s="117">
        <v>1</v>
      </c>
      <c r="Q2754" s="117" t="s">
        <v>398</v>
      </c>
      <c r="R2754" s="117" t="s">
        <v>398</v>
      </c>
      <c r="S2754" s="117" t="s">
        <v>398</v>
      </c>
      <c r="T2754" s="117" t="s">
        <v>398</v>
      </c>
      <c r="U2754" s="117" t="s">
        <v>398</v>
      </c>
      <c r="V2754" s="117" t="s">
        <v>398</v>
      </c>
      <c r="W2754" s="123">
        <v>56</v>
      </c>
      <c r="X2754" s="123" t="s">
        <v>906</v>
      </c>
      <c r="Y2754" s="120">
        <v>43560</v>
      </c>
      <c r="Z2754" s="121">
        <v>0.47569444444444442</v>
      </c>
      <c r="AA2754" s="123" t="s">
        <v>661</v>
      </c>
      <c r="AB2754" s="123" t="s">
        <v>582</v>
      </c>
      <c r="AC2754" s="119" t="s">
        <v>398</v>
      </c>
      <c r="AD2754" s="119" t="s">
        <v>398</v>
      </c>
    </row>
    <row r="2755" spans="1:30">
      <c r="A2755" s="117">
        <v>2754</v>
      </c>
      <c r="B2755" s="123" t="s">
        <v>467</v>
      </c>
      <c r="C2755" s="117" t="s">
        <v>5</v>
      </c>
      <c r="D2755" s="123" t="s">
        <v>595</v>
      </c>
      <c r="E2755" s="117">
        <v>2754</v>
      </c>
      <c r="F2755" s="117" t="s">
        <v>924</v>
      </c>
      <c r="G2755" s="117" t="s">
        <v>591</v>
      </c>
      <c r="H2755" s="117" t="s">
        <v>398</v>
      </c>
      <c r="I2755" s="117" t="s">
        <v>398</v>
      </c>
      <c r="J2755" s="117" t="s">
        <v>398</v>
      </c>
      <c r="K2755" s="117" t="s">
        <v>398</v>
      </c>
      <c r="L2755" s="117" t="s">
        <v>398</v>
      </c>
      <c r="M2755" s="117" t="s">
        <v>398</v>
      </c>
      <c r="N2755" s="117" t="s">
        <v>398</v>
      </c>
      <c r="O2755" s="125" t="s">
        <v>579</v>
      </c>
      <c r="P2755" s="117">
        <v>1</v>
      </c>
      <c r="Q2755" s="117" t="s">
        <v>398</v>
      </c>
      <c r="R2755" s="117" t="s">
        <v>398</v>
      </c>
      <c r="S2755" s="117" t="s">
        <v>398</v>
      </c>
      <c r="T2755" s="117" t="s">
        <v>398</v>
      </c>
      <c r="U2755" s="117" t="s">
        <v>398</v>
      </c>
      <c r="V2755" s="117" t="s">
        <v>398</v>
      </c>
      <c r="W2755" s="123">
        <v>56</v>
      </c>
      <c r="X2755" s="123" t="s">
        <v>906</v>
      </c>
      <c r="Y2755" s="120">
        <v>43560</v>
      </c>
      <c r="Z2755" s="121">
        <v>0.47569444444444442</v>
      </c>
      <c r="AA2755" s="123" t="s">
        <v>661</v>
      </c>
      <c r="AB2755" s="123" t="s">
        <v>582</v>
      </c>
      <c r="AC2755" s="119" t="s">
        <v>398</v>
      </c>
      <c r="AD2755" s="119" t="s">
        <v>398</v>
      </c>
    </row>
    <row r="2756" spans="1:30">
      <c r="A2756" s="117">
        <v>2755</v>
      </c>
      <c r="B2756" s="123" t="s">
        <v>467</v>
      </c>
      <c r="C2756" s="117" t="s">
        <v>5</v>
      </c>
      <c r="D2756" s="123" t="s">
        <v>595</v>
      </c>
      <c r="E2756" s="117">
        <v>2755</v>
      </c>
      <c r="F2756" s="117" t="s">
        <v>924</v>
      </c>
      <c r="G2756" s="117" t="s">
        <v>591</v>
      </c>
      <c r="H2756" s="117" t="s">
        <v>398</v>
      </c>
      <c r="I2756" s="117" t="s">
        <v>398</v>
      </c>
      <c r="J2756" s="117" t="s">
        <v>398</v>
      </c>
      <c r="K2756" s="117" t="s">
        <v>398</v>
      </c>
      <c r="L2756" s="117" t="s">
        <v>398</v>
      </c>
      <c r="M2756" s="117" t="s">
        <v>398</v>
      </c>
      <c r="N2756" s="117" t="s">
        <v>398</v>
      </c>
      <c r="O2756" s="125" t="s">
        <v>579</v>
      </c>
      <c r="P2756" s="117">
        <v>1</v>
      </c>
      <c r="Q2756" s="117" t="s">
        <v>398</v>
      </c>
      <c r="R2756" s="117" t="s">
        <v>398</v>
      </c>
      <c r="S2756" s="117" t="s">
        <v>398</v>
      </c>
      <c r="T2756" s="117" t="s">
        <v>398</v>
      </c>
      <c r="U2756" s="117" t="s">
        <v>398</v>
      </c>
      <c r="V2756" s="117" t="s">
        <v>398</v>
      </c>
      <c r="W2756" s="123">
        <v>56</v>
      </c>
      <c r="X2756" s="123" t="s">
        <v>906</v>
      </c>
      <c r="Y2756" s="120">
        <v>43560</v>
      </c>
      <c r="Z2756" s="121">
        <v>0.47569444444444442</v>
      </c>
      <c r="AA2756" s="123" t="s">
        <v>661</v>
      </c>
      <c r="AB2756" s="123" t="s">
        <v>582</v>
      </c>
      <c r="AC2756" s="119" t="s">
        <v>398</v>
      </c>
      <c r="AD2756" s="119" t="s">
        <v>398</v>
      </c>
    </row>
    <row r="2757" spans="1:30">
      <c r="A2757" s="117">
        <v>2756</v>
      </c>
      <c r="B2757" s="123" t="s">
        <v>467</v>
      </c>
      <c r="C2757" s="117" t="s">
        <v>5</v>
      </c>
      <c r="D2757" s="123" t="s">
        <v>595</v>
      </c>
      <c r="E2757" s="117">
        <v>2756</v>
      </c>
      <c r="F2757" s="117" t="s">
        <v>924</v>
      </c>
      <c r="G2757" s="117" t="s">
        <v>591</v>
      </c>
      <c r="H2757" s="117" t="s">
        <v>398</v>
      </c>
      <c r="I2757" s="117" t="s">
        <v>398</v>
      </c>
      <c r="J2757" s="117" t="s">
        <v>398</v>
      </c>
      <c r="K2757" s="117" t="s">
        <v>398</v>
      </c>
      <c r="L2757" s="117" t="s">
        <v>398</v>
      </c>
      <c r="M2757" s="117" t="s">
        <v>398</v>
      </c>
      <c r="N2757" s="117" t="s">
        <v>398</v>
      </c>
      <c r="O2757" s="125" t="s">
        <v>579</v>
      </c>
      <c r="P2757" s="117">
        <v>1</v>
      </c>
      <c r="Q2757" s="117" t="s">
        <v>398</v>
      </c>
      <c r="R2757" s="117" t="s">
        <v>398</v>
      </c>
      <c r="S2757" s="117" t="s">
        <v>398</v>
      </c>
      <c r="T2757" s="117" t="s">
        <v>398</v>
      </c>
      <c r="U2757" s="117" t="s">
        <v>398</v>
      </c>
      <c r="V2757" s="117" t="s">
        <v>398</v>
      </c>
      <c r="W2757" s="123">
        <v>56</v>
      </c>
      <c r="X2757" s="123" t="s">
        <v>906</v>
      </c>
      <c r="Y2757" s="120">
        <v>43560</v>
      </c>
      <c r="Z2757" s="121">
        <v>0.47569444444444442</v>
      </c>
      <c r="AA2757" s="123" t="s">
        <v>661</v>
      </c>
      <c r="AB2757" s="123" t="s">
        <v>582</v>
      </c>
      <c r="AC2757" s="119" t="s">
        <v>398</v>
      </c>
      <c r="AD2757" s="119" t="s">
        <v>398</v>
      </c>
    </row>
    <row r="2758" spans="1:30">
      <c r="A2758" s="117">
        <v>2757</v>
      </c>
      <c r="B2758" s="123" t="s">
        <v>467</v>
      </c>
      <c r="C2758" s="117" t="s">
        <v>5</v>
      </c>
      <c r="D2758" s="123" t="s">
        <v>595</v>
      </c>
      <c r="E2758" s="117">
        <v>2757</v>
      </c>
      <c r="F2758" s="117" t="s">
        <v>924</v>
      </c>
      <c r="G2758" s="117" t="s">
        <v>591</v>
      </c>
      <c r="H2758" s="117" t="s">
        <v>398</v>
      </c>
      <c r="I2758" s="117" t="s">
        <v>398</v>
      </c>
      <c r="J2758" s="117" t="s">
        <v>398</v>
      </c>
      <c r="K2758" s="117" t="s">
        <v>398</v>
      </c>
      <c r="L2758" s="117" t="s">
        <v>398</v>
      </c>
      <c r="M2758" s="117" t="s">
        <v>398</v>
      </c>
      <c r="N2758" s="117" t="s">
        <v>398</v>
      </c>
      <c r="O2758" s="125" t="s">
        <v>579</v>
      </c>
      <c r="P2758" s="117">
        <v>1</v>
      </c>
      <c r="Q2758" s="117" t="s">
        <v>398</v>
      </c>
      <c r="R2758" s="117" t="s">
        <v>398</v>
      </c>
      <c r="S2758" s="117" t="s">
        <v>398</v>
      </c>
      <c r="T2758" s="117" t="s">
        <v>398</v>
      </c>
      <c r="U2758" s="117" t="s">
        <v>398</v>
      </c>
      <c r="V2758" s="117" t="s">
        <v>398</v>
      </c>
      <c r="W2758" s="123">
        <v>56</v>
      </c>
      <c r="X2758" s="123" t="s">
        <v>906</v>
      </c>
      <c r="Y2758" s="120">
        <v>43560</v>
      </c>
      <c r="Z2758" s="121">
        <v>0.47569444444444442</v>
      </c>
      <c r="AA2758" s="123" t="s">
        <v>661</v>
      </c>
      <c r="AB2758" s="123" t="s">
        <v>582</v>
      </c>
      <c r="AC2758" s="119" t="s">
        <v>398</v>
      </c>
      <c r="AD2758" s="119" t="s">
        <v>398</v>
      </c>
    </row>
    <row r="2759" spans="1:30">
      <c r="A2759" s="117">
        <v>2758</v>
      </c>
      <c r="B2759" s="123" t="s">
        <v>467</v>
      </c>
      <c r="C2759" s="117" t="s">
        <v>5</v>
      </c>
      <c r="D2759" s="123" t="s">
        <v>595</v>
      </c>
      <c r="E2759" s="117">
        <v>2758</v>
      </c>
      <c r="F2759" s="117" t="s">
        <v>924</v>
      </c>
      <c r="G2759" s="117" t="s">
        <v>591</v>
      </c>
      <c r="H2759" s="117" t="s">
        <v>398</v>
      </c>
      <c r="I2759" s="117" t="s">
        <v>398</v>
      </c>
      <c r="J2759" s="117" t="s">
        <v>398</v>
      </c>
      <c r="K2759" s="117" t="s">
        <v>398</v>
      </c>
      <c r="L2759" s="117" t="s">
        <v>398</v>
      </c>
      <c r="M2759" s="117" t="s">
        <v>398</v>
      </c>
      <c r="N2759" s="117" t="s">
        <v>398</v>
      </c>
      <c r="O2759" s="125" t="s">
        <v>579</v>
      </c>
      <c r="P2759" s="117">
        <v>1</v>
      </c>
      <c r="Q2759" s="117" t="s">
        <v>398</v>
      </c>
      <c r="R2759" s="117" t="s">
        <v>398</v>
      </c>
      <c r="S2759" s="117" t="s">
        <v>398</v>
      </c>
      <c r="T2759" s="117" t="s">
        <v>398</v>
      </c>
      <c r="U2759" s="117" t="s">
        <v>398</v>
      </c>
      <c r="V2759" s="117" t="s">
        <v>398</v>
      </c>
      <c r="W2759" s="123">
        <v>56</v>
      </c>
      <c r="X2759" s="123" t="s">
        <v>906</v>
      </c>
      <c r="Y2759" s="120">
        <v>43560</v>
      </c>
      <c r="Z2759" s="121">
        <v>0.47569444444444442</v>
      </c>
      <c r="AA2759" s="123" t="s">
        <v>661</v>
      </c>
      <c r="AB2759" s="123" t="s">
        <v>582</v>
      </c>
      <c r="AC2759" s="119" t="s">
        <v>398</v>
      </c>
      <c r="AD2759" s="119" t="s">
        <v>398</v>
      </c>
    </row>
    <row r="2760" spans="1:30">
      <c r="A2760" s="117">
        <v>2759</v>
      </c>
      <c r="B2760" s="123" t="s">
        <v>467</v>
      </c>
      <c r="C2760" s="117" t="s">
        <v>5</v>
      </c>
      <c r="D2760" s="123" t="s">
        <v>595</v>
      </c>
      <c r="E2760" s="117">
        <v>2759</v>
      </c>
      <c r="F2760" s="117" t="s">
        <v>924</v>
      </c>
      <c r="G2760" s="117" t="s">
        <v>591</v>
      </c>
      <c r="H2760" s="117" t="s">
        <v>398</v>
      </c>
      <c r="I2760" s="117" t="s">
        <v>398</v>
      </c>
      <c r="J2760" s="117" t="s">
        <v>398</v>
      </c>
      <c r="K2760" s="117" t="s">
        <v>398</v>
      </c>
      <c r="L2760" s="117" t="s">
        <v>398</v>
      </c>
      <c r="M2760" s="117" t="s">
        <v>398</v>
      </c>
      <c r="N2760" s="117" t="s">
        <v>398</v>
      </c>
      <c r="O2760" s="125" t="s">
        <v>579</v>
      </c>
      <c r="P2760" s="117">
        <v>1</v>
      </c>
      <c r="Q2760" s="117" t="s">
        <v>398</v>
      </c>
      <c r="R2760" s="117" t="s">
        <v>398</v>
      </c>
      <c r="S2760" s="117" t="s">
        <v>398</v>
      </c>
      <c r="T2760" s="117" t="s">
        <v>398</v>
      </c>
      <c r="U2760" s="117" t="s">
        <v>398</v>
      </c>
      <c r="V2760" s="117" t="s">
        <v>398</v>
      </c>
      <c r="W2760" s="123">
        <v>56</v>
      </c>
      <c r="X2760" s="123" t="s">
        <v>906</v>
      </c>
      <c r="Y2760" s="120">
        <v>43560</v>
      </c>
      <c r="Z2760" s="121">
        <v>0.47569444444444442</v>
      </c>
      <c r="AA2760" s="123" t="s">
        <v>661</v>
      </c>
      <c r="AB2760" s="123" t="s">
        <v>582</v>
      </c>
      <c r="AC2760" s="119" t="s">
        <v>398</v>
      </c>
      <c r="AD2760" s="119" t="s">
        <v>398</v>
      </c>
    </row>
    <row r="2761" spans="1:30">
      <c r="A2761" s="117">
        <v>2760</v>
      </c>
      <c r="B2761" s="123" t="s">
        <v>467</v>
      </c>
      <c r="C2761" s="117" t="s">
        <v>5</v>
      </c>
      <c r="D2761" s="123" t="s">
        <v>595</v>
      </c>
      <c r="E2761" s="117">
        <v>2760</v>
      </c>
      <c r="F2761" s="117" t="s">
        <v>924</v>
      </c>
      <c r="G2761" s="117" t="s">
        <v>591</v>
      </c>
      <c r="H2761" s="117" t="s">
        <v>398</v>
      </c>
      <c r="I2761" s="117" t="s">
        <v>398</v>
      </c>
      <c r="J2761" s="117" t="s">
        <v>398</v>
      </c>
      <c r="K2761" s="117" t="s">
        <v>398</v>
      </c>
      <c r="L2761" s="117" t="s">
        <v>398</v>
      </c>
      <c r="M2761" s="117" t="s">
        <v>398</v>
      </c>
      <c r="N2761" s="117" t="s">
        <v>398</v>
      </c>
      <c r="O2761" s="125" t="s">
        <v>579</v>
      </c>
      <c r="P2761" s="117">
        <v>1</v>
      </c>
      <c r="Q2761" s="117" t="s">
        <v>398</v>
      </c>
      <c r="R2761" s="117" t="s">
        <v>398</v>
      </c>
      <c r="S2761" s="117" t="s">
        <v>398</v>
      </c>
      <c r="T2761" s="117" t="s">
        <v>398</v>
      </c>
      <c r="U2761" s="117" t="s">
        <v>398</v>
      </c>
      <c r="V2761" s="117" t="s">
        <v>398</v>
      </c>
      <c r="W2761" s="123">
        <v>56</v>
      </c>
      <c r="X2761" s="123" t="s">
        <v>906</v>
      </c>
      <c r="Y2761" s="120">
        <v>43560</v>
      </c>
      <c r="Z2761" s="121">
        <v>0.47569444444444442</v>
      </c>
      <c r="AA2761" s="123" t="s">
        <v>661</v>
      </c>
      <c r="AB2761" s="123" t="s">
        <v>582</v>
      </c>
      <c r="AC2761" s="119" t="s">
        <v>398</v>
      </c>
      <c r="AD2761" s="119" t="s">
        <v>398</v>
      </c>
    </row>
    <row r="2762" spans="1:30">
      <c r="A2762" s="117">
        <v>2761</v>
      </c>
      <c r="B2762" s="123" t="s">
        <v>467</v>
      </c>
      <c r="C2762" s="117" t="s">
        <v>5</v>
      </c>
      <c r="D2762" s="123" t="s">
        <v>595</v>
      </c>
      <c r="E2762" s="117">
        <v>2761</v>
      </c>
      <c r="F2762" s="117" t="s">
        <v>924</v>
      </c>
      <c r="G2762" s="117" t="s">
        <v>591</v>
      </c>
      <c r="H2762" s="117" t="s">
        <v>398</v>
      </c>
      <c r="I2762" s="117" t="s">
        <v>398</v>
      </c>
      <c r="J2762" s="117" t="s">
        <v>398</v>
      </c>
      <c r="K2762" s="117" t="s">
        <v>398</v>
      </c>
      <c r="L2762" s="117" t="s">
        <v>398</v>
      </c>
      <c r="M2762" s="117" t="s">
        <v>398</v>
      </c>
      <c r="N2762" s="117" t="s">
        <v>398</v>
      </c>
      <c r="O2762" s="125" t="s">
        <v>579</v>
      </c>
      <c r="P2762" s="117">
        <v>1</v>
      </c>
      <c r="Q2762" s="117" t="s">
        <v>398</v>
      </c>
      <c r="R2762" s="117" t="s">
        <v>398</v>
      </c>
      <c r="S2762" s="117" t="s">
        <v>398</v>
      </c>
      <c r="T2762" s="117" t="s">
        <v>398</v>
      </c>
      <c r="U2762" s="117" t="s">
        <v>398</v>
      </c>
      <c r="V2762" s="117" t="s">
        <v>398</v>
      </c>
      <c r="W2762" s="123">
        <v>56</v>
      </c>
      <c r="X2762" s="123" t="s">
        <v>906</v>
      </c>
      <c r="Y2762" s="120">
        <v>43560</v>
      </c>
      <c r="Z2762" s="121">
        <v>0.47569444444444442</v>
      </c>
      <c r="AA2762" s="123" t="s">
        <v>661</v>
      </c>
      <c r="AB2762" s="123" t="s">
        <v>582</v>
      </c>
      <c r="AC2762" s="119" t="s">
        <v>398</v>
      </c>
      <c r="AD2762" s="119" t="s">
        <v>398</v>
      </c>
    </row>
    <row r="2763" spans="1:30">
      <c r="A2763" s="117">
        <v>2762</v>
      </c>
      <c r="B2763" s="123" t="s">
        <v>467</v>
      </c>
      <c r="C2763" s="117" t="s">
        <v>5</v>
      </c>
      <c r="D2763" s="123" t="s">
        <v>595</v>
      </c>
      <c r="E2763" s="117">
        <v>2762</v>
      </c>
      <c r="F2763" s="117" t="s">
        <v>924</v>
      </c>
      <c r="G2763" s="117" t="s">
        <v>591</v>
      </c>
      <c r="H2763" s="117" t="s">
        <v>398</v>
      </c>
      <c r="I2763" s="117" t="s">
        <v>398</v>
      </c>
      <c r="J2763" s="117" t="s">
        <v>398</v>
      </c>
      <c r="K2763" s="117" t="s">
        <v>398</v>
      </c>
      <c r="L2763" s="117" t="s">
        <v>398</v>
      </c>
      <c r="M2763" s="117" t="s">
        <v>398</v>
      </c>
      <c r="N2763" s="117" t="s">
        <v>398</v>
      </c>
      <c r="O2763" s="125" t="s">
        <v>579</v>
      </c>
      <c r="P2763" s="117">
        <v>1</v>
      </c>
      <c r="Q2763" s="117" t="s">
        <v>398</v>
      </c>
      <c r="R2763" s="117" t="s">
        <v>398</v>
      </c>
      <c r="S2763" s="117" t="s">
        <v>398</v>
      </c>
      <c r="T2763" s="117" t="s">
        <v>398</v>
      </c>
      <c r="U2763" s="117" t="s">
        <v>398</v>
      </c>
      <c r="V2763" s="117" t="s">
        <v>398</v>
      </c>
      <c r="W2763" s="123">
        <v>56</v>
      </c>
      <c r="X2763" s="123" t="s">
        <v>906</v>
      </c>
      <c r="Y2763" s="120">
        <v>43560</v>
      </c>
      <c r="Z2763" s="121">
        <v>0.47569444444444442</v>
      </c>
      <c r="AA2763" s="123" t="s">
        <v>661</v>
      </c>
      <c r="AB2763" s="123" t="s">
        <v>582</v>
      </c>
      <c r="AC2763" s="119" t="s">
        <v>398</v>
      </c>
      <c r="AD2763" s="119" t="s">
        <v>398</v>
      </c>
    </row>
    <row r="2764" spans="1:30">
      <c r="A2764" s="117">
        <v>2763</v>
      </c>
      <c r="B2764" s="123" t="s">
        <v>467</v>
      </c>
      <c r="C2764" s="117" t="s">
        <v>5</v>
      </c>
      <c r="D2764" s="123" t="s">
        <v>595</v>
      </c>
      <c r="E2764" s="117">
        <v>2763</v>
      </c>
      <c r="F2764" s="117" t="s">
        <v>924</v>
      </c>
      <c r="G2764" s="117" t="s">
        <v>591</v>
      </c>
      <c r="H2764" s="117" t="s">
        <v>398</v>
      </c>
      <c r="I2764" s="117" t="s">
        <v>398</v>
      </c>
      <c r="J2764" s="117" t="s">
        <v>398</v>
      </c>
      <c r="K2764" s="117" t="s">
        <v>398</v>
      </c>
      <c r="L2764" s="117" t="s">
        <v>398</v>
      </c>
      <c r="M2764" s="117" t="s">
        <v>398</v>
      </c>
      <c r="N2764" s="117" t="s">
        <v>398</v>
      </c>
      <c r="O2764" s="125" t="s">
        <v>579</v>
      </c>
      <c r="P2764" s="117">
        <v>1</v>
      </c>
      <c r="Q2764" s="117" t="s">
        <v>398</v>
      </c>
      <c r="R2764" s="117" t="s">
        <v>398</v>
      </c>
      <c r="S2764" s="117" t="s">
        <v>398</v>
      </c>
      <c r="T2764" s="117" t="s">
        <v>398</v>
      </c>
      <c r="U2764" s="117" t="s">
        <v>398</v>
      </c>
      <c r="V2764" s="117" t="s">
        <v>398</v>
      </c>
      <c r="W2764" s="123">
        <v>56</v>
      </c>
      <c r="X2764" s="123" t="s">
        <v>906</v>
      </c>
      <c r="Y2764" s="120">
        <v>43560</v>
      </c>
      <c r="Z2764" s="121">
        <v>0.47569444444444442</v>
      </c>
      <c r="AA2764" s="123" t="s">
        <v>661</v>
      </c>
      <c r="AB2764" s="123" t="s">
        <v>582</v>
      </c>
      <c r="AC2764" s="119" t="s">
        <v>398</v>
      </c>
      <c r="AD2764" s="119" t="s">
        <v>398</v>
      </c>
    </row>
    <row r="2765" spans="1:30">
      <c r="A2765" s="117">
        <v>2764</v>
      </c>
      <c r="B2765" s="123" t="s">
        <v>467</v>
      </c>
      <c r="C2765" s="117" t="s">
        <v>5</v>
      </c>
      <c r="D2765" s="123" t="s">
        <v>595</v>
      </c>
      <c r="E2765" s="117">
        <v>2764</v>
      </c>
      <c r="F2765" s="117" t="s">
        <v>924</v>
      </c>
      <c r="G2765" s="117" t="s">
        <v>591</v>
      </c>
      <c r="H2765" s="117" t="s">
        <v>398</v>
      </c>
      <c r="I2765" s="117" t="s">
        <v>398</v>
      </c>
      <c r="J2765" s="117" t="s">
        <v>398</v>
      </c>
      <c r="K2765" s="117" t="s">
        <v>398</v>
      </c>
      <c r="L2765" s="117" t="s">
        <v>398</v>
      </c>
      <c r="M2765" s="117" t="s">
        <v>398</v>
      </c>
      <c r="N2765" s="117" t="s">
        <v>398</v>
      </c>
      <c r="O2765" s="125" t="s">
        <v>579</v>
      </c>
      <c r="P2765" s="117">
        <v>1</v>
      </c>
      <c r="Q2765" s="117" t="s">
        <v>398</v>
      </c>
      <c r="R2765" s="117" t="s">
        <v>398</v>
      </c>
      <c r="S2765" s="117" t="s">
        <v>398</v>
      </c>
      <c r="T2765" s="117" t="s">
        <v>398</v>
      </c>
      <c r="U2765" s="117" t="s">
        <v>398</v>
      </c>
      <c r="V2765" s="117" t="s">
        <v>398</v>
      </c>
      <c r="W2765" s="123">
        <v>56</v>
      </c>
      <c r="X2765" s="123" t="s">
        <v>906</v>
      </c>
      <c r="Y2765" s="120">
        <v>43560</v>
      </c>
      <c r="Z2765" s="121">
        <v>0.47569444444444442</v>
      </c>
      <c r="AA2765" s="123" t="s">
        <v>661</v>
      </c>
      <c r="AB2765" s="123" t="s">
        <v>582</v>
      </c>
      <c r="AC2765" s="119" t="s">
        <v>398</v>
      </c>
      <c r="AD2765" s="119" t="s">
        <v>398</v>
      </c>
    </row>
    <row r="2766" spans="1:30">
      <c r="A2766" s="117">
        <v>2765</v>
      </c>
      <c r="B2766" s="123" t="s">
        <v>467</v>
      </c>
      <c r="C2766" s="117" t="s">
        <v>5</v>
      </c>
      <c r="D2766" s="123" t="s">
        <v>595</v>
      </c>
      <c r="E2766" s="117">
        <v>2765</v>
      </c>
      <c r="F2766" s="117" t="s">
        <v>924</v>
      </c>
      <c r="G2766" s="117" t="s">
        <v>591</v>
      </c>
      <c r="H2766" s="117" t="s">
        <v>398</v>
      </c>
      <c r="I2766" s="117" t="s">
        <v>398</v>
      </c>
      <c r="J2766" s="117" t="s">
        <v>398</v>
      </c>
      <c r="K2766" s="117" t="s">
        <v>398</v>
      </c>
      <c r="L2766" s="117" t="s">
        <v>398</v>
      </c>
      <c r="M2766" s="117" t="s">
        <v>398</v>
      </c>
      <c r="N2766" s="117" t="s">
        <v>398</v>
      </c>
      <c r="O2766" s="125" t="s">
        <v>579</v>
      </c>
      <c r="P2766" s="117">
        <v>1</v>
      </c>
      <c r="Q2766" s="117" t="s">
        <v>398</v>
      </c>
      <c r="R2766" s="117" t="s">
        <v>398</v>
      </c>
      <c r="S2766" s="117" t="s">
        <v>398</v>
      </c>
      <c r="T2766" s="117" t="s">
        <v>398</v>
      </c>
      <c r="U2766" s="117" t="s">
        <v>398</v>
      </c>
      <c r="V2766" s="117" t="s">
        <v>398</v>
      </c>
      <c r="W2766" s="123">
        <v>56</v>
      </c>
      <c r="X2766" s="123" t="s">
        <v>906</v>
      </c>
      <c r="Y2766" s="120">
        <v>43560</v>
      </c>
      <c r="Z2766" s="121">
        <v>0.47569444444444442</v>
      </c>
      <c r="AA2766" s="123" t="s">
        <v>661</v>
      </c>
      <c r="AB2766" s="123" t="s">
        <v>582</v>
      </c>
      <c r="AC2766" s="119" t="s">
        <v>398</v>
      </c>
      <c r="AD2766" s="119" t="s">
        <v>398</v>
      </c>
    </row>
    <row r="2767" spans="1:30">
      <c r="A2767" s="117">
        <v>2766</v>
      </c>
      <c r="B2767" s="123" t="s">
        <v>467</v>
      </c>
      <c r="C2767" s="117" t="s">
        <v>5</v>
      </c>
      <c r="D2767" s="123" t="s">
        <v>595</v>
      </c>
      <c r="E2767" s="117">
        <v>2766</v>
      </c>
      <c r="F2767" s="117" t="s">
        <v>924</v>
      </c>
      <c r="G2767" s="117" t="s">
        <v>591</v>
      </c>
      <c r="H2767" s="117" t="s">
        <v>398</v>
      </c>
      <c r="I2767" s="117" t="s">
        <v>398</v>
      </c>
      <c r="J2767" s="117" t="s">
        <v>398</v>
      </c>
      <c r="K2767" s="117" t="s">
        <v>398</v>
      </c>
      <c r="L2767" s="117" t="s">
        <v>398</v>
      </c>
      <c r="M2767" s="117" t="s">
        <v>398</v>
      </c>
      <c r="N2767" s="117" t="s">
        <v>398</v>
      </c>
      <c r="O2767" s="125" t="s">
        <v>579</v>
      </c>
      <c r="P2767" s="117">
        <v>1</v>
      </c>
      <c r="Q2767" s="117" t="s">
        <v>398</v>
      </c>
      <c r="R2767" s="117" t="s">
        <v>398</v>
      </c>
      <c r="S2767" s="117" t="s">
        <v>398</v>
      </c>
      <c r="T2767" s="117" t="s">
        <v>398</v>
      </c>
      <c r="U2767" s="117" t="s">
        <v>398</v>
      </c>
      <c r="V2767" s="117" t="s">
        <v>398</v>
      </c>
      <c r="W2767" s="123">
        <v>56</v>
      </c>
      <c r="X2767" s="123" t="s">
        <v>906</v>
      </c>
      <c r="Y2767" s="120">
        <v>43560</v>
      </c>
      <c r="Z2767" s="121">
        <v>0.47569444444444442</v>
      </c>
      <c r="AA2767" s="123" t="s">
        <v>661</v>
      </c>
      <c r="AB2767" s="123" t="s">
        <v>582</v>
      </c>
      <c r="AC2767" s="119" t="s">
        <v>398</v>
      </c>
      <c r="AD2767" s="119" t="s">
        <v>398</v>
      </c>
    </row>
    <row r="2768" spans="1:30">
      <c r="A2768" s="117">
        <v>2767</v>
      </c>
      <c r="B2768" s="123" t="s">
        <v>467</v>
      </c>
      <c r="C2768" s="117" t="s">
        <v>5</v>
      </c>
      <c r="D2768" s="123" t="s">
        <v>595</v>
      </c>
      <c r="E2768" s="117">
        <v>2767</v>
      </c>
      <c r="F2768" s="117" t="s">
        <v>924</v>
      </c>
      <c r="G2768" s="117" t="s">
        <v>591</v>
      </c>
      <c r="H2768" s="117" t="s">
        <v>398</v>
      </c>
      <c r="I2768" s="117" t="s">
        <v>398</v>
      </c>
      <c r="J2768" s="117" t="s">
        <v>398</v>
      </c>
      <c r="K2768" s="117" t="s">
        <v>398</v>
      </c>
      <c r="L2768" s="117" t="s">
        <v>398</v>
      </c>
      <c r="M2768" s="117" t="s">
        <v>398</v>
      </c>
      <c r="N2768" s="117" t="s">
        <v>398</v>
      </c>
      <c r="O2768" s="125" t="s">
        <v>579</v>
      </c>
      <c r="P2768" s="117">
        <v>1</v>
      </c>
      <c r="Q2768" s="117" t="s">
        <v>398</v>
      </c>
      <c r="R2768" s="117" t="s">
        <v>398</v>
      </c>
      <c r="S2768" s="117" t="s">
        <v>398</v>
      </c>
      <c r="T2768" s="117" t="s">
        <v>398</v>
      </c>
      <c r="U2768" s="117" t="s">
        <v>398</v>
      </c>
      <c r="V2768" s="117" t="s">
        <v>398</v>
      </c>
      <c r="W2768" s="123">
        <v>56</v>
      </c>
      <c r="X2768" s="123" t="s">
        <v>906</v>
      </c>
      <c r="Y2768" s="120">
        <v>43560</v>
      </c>
      <c r="Z2768" s="121">
        <v>0.47569444444444442</v>
      </c>
      <c r="AA2768" s="123" t="s">
        <v>661</v>
      </c>
      <c r="AB2768" s="123" t="s">
        <v>582</v>
      </c>
      <c r="AC2768" s="119" t="s">
        <v>398</v>
      </c>
      <c r="AD2768" s="119" t="s">
        <v>398</v>
      </c>
    </row>
    <row r="2769" spans="1:30">
      <c r="A2769" s="117">
        <v>2768</v>
      </c>
      <c r="B2769" s="123" t="s">
        <v>467</v>
      </c>
      <c r="C2769" s="117" t="s">
        <v>5</v>
      </c>
      <c r="D2769" s="123" t="s">
        <v>595</v>
      </c>
      <c r="E2769" s="117">
        <v>2768</v>
      </c>
      <c r="F2769" s="117" t="s">
        <v>924</v>
      </c>
      <c r="G2769" s="117" t="s">
        <v>591</v>
      </c>
      <c r="H2769" s="117" t="s">
        <v>398</v>
      </c>
      <c r="I2769" s="117" t="s">
        <v>398</v>
      </c>
      <c r="J2769" s="117" t="s">
        <v>398</v>
      </c>
      <c r="K2769" s="117" t="s">
        <v>398</v>
      </c>
      <c r="L2769" s="117" t="s">
        <v>398</v>
      </c>
      <c r="M2769" s="117" t="s">
        <v>398</v>
      </c>
      <c r="N2769" s="117" t="s">
        <v>398</v>
      </c>
      <c r="O2769" s="125" t="s">
        <v>579</v>
      </c>
      <c r="P2769" s="117">
        <v>1</v>
      </c>
      <c r="Q2769" s="117" t="s">
        <v>398</v>
      </c>
      <c r="R2769" s="117" t="s">
        <v>398</v>
      </c>
      <c r="S2769" s="117" t="s">
        <v>398</v>
      </c>
      <c r="T2769" s="117" t="s">
        <v>398</v>
      </c>
      <c r="U2769" s="117" t="s">
        <v>398</v>
      </c>
      <c r="V2769" s="117" t="s">
        <v>398</v>
      </c>
      <c r="W2769" s="123">
        <v>56</v>
      </c>
      <c r="X2769" s="123" t="s">
        <v>906</v>
      </c>
      <c r="Y2769" s="120">
        <v>43560</v>
      </c>
      <c r="Z2769" s="121">
        <v>0.47569444444444442</v>
      </c>
      <c r="AA2769" s="123" t="s">
        <v>661</v>
      </c>
      <c r="AB2769" s="123" t="s">
        <v>582</v>
      </c>
      <c r="AC2769" s="119" t="s">
        <v>398</v>
      </c>
      <c r="AD2769" s="119" t="s">
        <v>398</v>
      </c>
    </row>
    <row r="2770" spans="1:30">
      <c r="A2770" s="117">
        <v>2769</v>
      </c>
      <c r="B2770" s="123" t="s">
        <v>467</v>
      </c>
      <c r="C2770" s="117" t="s">
        <v>5</v>
      </c>
      <c r="D2770" s="123" t="s">
        <v>595</v>
      </c>
      <c r="E2770" s="117">
        <v>2769</v>
      </c>
      <c r="F2770" s="117" t="s">
        <v>924</v>
      </c>
      <c r="G2770" s="117" t="s">
        <v>591</v>
      </c>
      <c r="H2770" s="117" t="s">
        <v>398</v>
      </c>
      <c r="I2770" s="117" t="s">
        <v>398</v>
      </c>
      <c r="J2770" s="117" t="s">
        <v>398</v>
      </c>
      <c r="K2770" s="117" t="s">
        <v>398</v>
      </c>
      <c r="L2770" s="117" t="s">
        <v>398</v>
      </c>
      <c r="M2770" s="117" t="s">
        <v>398</v>
      </c>
      <c r="N2770" s="117" t="s">
        <v>398</v>
      </c>
      <c r="O2770" s="125" t="s">
        <v>579</v>
      </c>
      <c r="P2770" s="117">
        <v>1</v>
      </c>
      <c r="Q2770" s="117" t="s">
        <v>398</v>
      </c>
      <c r="R2770" s="117" t="s">
        <v>398</v>
      </c>
      <c r="S2770" s="117" t="s">
        <v>398</v>
      </c>
      <c r="T2770" s="117" t="s">
        <v>398</v>
      </c>
      <c r="U2770" s="117" t="s">
        <v>398</v>
      </c>
      <c r="V2770" s="117" t="s">
        <v>398</v>
      </c>
      <c r="W2770" s="123">
        <v>56</v>
      </c>
      <c r="X2770" s="123" t="s">
        <v>906</v>
      </c>
      <c r="Y2770" s="120">
        <v>43560</v>
      </c>
      <c r="Z2770" s="121">
        <v>0.47569444444444442</v>
      </c>
      <c r="AA2770" s="123" t="s">
        <v>661</v>
      </c>
      <c r="AB2770" s="123" t="s">
        <v>582</v>
      </c>
      <c r="AC2770" s="119" t="s">
        <v>398</v>
      </c>
      <c r="AD2770" s="119" t="s">
        <v>398</v>
      </c>
    </row>
    <row r="2771" spans="1:30">
      <c r="A2771" s="117">
        <v>2770</v>
      </c>
      <c r="B2771" s="123" t="s">
        <v>467</v>
      </c>
      <c r="C2771" s="117" t="s">
        <v>5</v>
      </c>
      <c r="D2771" s="123" t="s">
        <v>595</v>
      </c>
      <c r="E2771" s="117">
        <v>2770</v>
      </c>
      <c r="F2771" s="117" t="s">
        <v>924</v>
      </c>
      <c r="G2771" s="117" t="s">
        <v>591</v>
      </c>
      <c r="H2771" s="117" t="s">
        <v>398</v>
      </c>
      <c r="I2771" s="117" t="s">
        <v>398</v>
      </c>
      <c r="J2771" s="117" t="s">
        <v>398</v>
      </c>
      <c r="K2771" s="117" t="s">
        <v>398</v>
      </c>
      <c r="L2771" s="117" t="s">
        <v>398</v>
      </c>
      <c r="M2771" s="117" t="s">
        <v>398</v>
      </c>
      <c r="N2771" s="117" t="s">
        <v>398</v>
      </c>
      <c r="O2771" s="125" t="s">
        <v>579</v>
      </c>
      <c r="P2771" s="117">
        <v>1</v>
      </c>
      <c r="Q2771" s="117" t="s">
        <v>398</v>
      </c>
      <c r="R2771" s="117" t="s">
        <v>398</v>
      </c>
      <c r="S2771" s="117" t="s">
        <v>398</v>
      </c>
      <c r="T2771" s="117" t="s">
        <v>398</v>
      </c>
      <c r="U2771" s="117" t="s">
        <v>398</v>
      </c>
      <c r="V2771" s="117" t="s">
        <v>398</v>
      </c>
      <c r="W2771" s="123">
        <v>56</v>
      </c>
      <c r="X2771" s="123" t="s">
        <v>906</v>
      </c>
      <c r="Y2771" s="120">
        <v>43560</v>
      </c>
      <c r="Z2771" s="121">
        <v>0.47569444444444442</v>
      </c>
      <c r="AA2771" s="123" t="s">
        <v>661</v>
      </c>
      <c r="AB2771" s="123" t="s">
        <v>582</v>
      </c>
      <c r="AC2771" s="119" t="s">
        <v>398</v>
      </c>
      <c r="AD2771" s="119" t="s">
        <v>398</v>
      </c>
    </row>
    <row r="2772" spans="1:30">
      <c r="A2772" s="117">
        <v>2771</v>
      </c>
      <c r="B2772" s="123" t="s">
        <v>467</v>
      </c>
      <c r="C2772" s="117" t="s">
        <v>5</v>
      </c>
      <c r="D2772" s="123" t="s">
        <v>595</v>
      </c>
      <c r="E2772" s="117">
        <v>2771</v>
      </c>
      <c r="F2772" s="117" t="s">
        <v>924</v>
      </c>
      <c r="G2772" s="117" t="s">
        <v>591</v>
      </c>
      <c r="H2772" s="117" t="s">
        <v>398</v>
      </c>
      <c r="I2772" s="117" t="s">
        <v>398</v>
      </c>
      <c r="J2772" s="117" t="s">
        <v>398</v>
      </c>
      <c r="K2772" s="117" t="s">
        <v>398</v>
      </c>
      <c r="L2772" s="117" t="s">
        <v>398</v>
      </c>
      <c r="M2772" s="117" t="s">
        <v>398</v>
      </c>
      <c r="N2772" s="117" t="s">
        <v>398</v>
      </c>
      <c r="O2772" s="125" t="s">
        <v>579</v>
      </c>
      <c r="P2772" s="117">
        <v>1</v>
      </c>
      <c r="Q2772" s="117" t="s">
        <v>398</v>
      </c>
      <c r="R2772" s="117" t="s">
        <v>398</v>
      </c>
      <c r="S2772" s="117" t="s">
        <v>398</v>
      </c>
      <c r="T2772" s="117" t="s">
        <v>398</v>
      </c>
      <c r="U2772" s="117" t="s">
        <v>398</v>
      </c>
      <c r="V2772" s="117" t="s">
        <v>398</v>
      </c>
      <c r="W2772" s="123">
        <v>56</v>
      </c>
      <c r="X2772" s="123" t="s">
        <v>906</v>
      </c>
      <c r="Y2772" s="120">
        <v>43560</v>
      </c>
      <c r="Z2772" s="121">
        <v>0.47569444444444442</v>
      </c>
      <c r="AA2772" s="123" t="s">
        <v>661</v>
      </c>
      <c r="AB2772" s="123" t="s">
        <v>582</v>
      </c>
      <c r="AC2772" s="119" t="s">
        <v>398</v>
      </c>
      <c r="AD2772" s="119" t="s">
        <v>398</v>
      </c>
    </row>
    <row r="2773" spans="1:30">
      <c r="A2773" s="117">
        <v>2772</v>
      </c>
      <c r="B2773" s="123" t="s">
        <v>467</v>
      </c>
      <c r="C2773" s="117" t="s">
        <v>5</v>
      </c>
      <c r="D2773" s="123" t="s">
        <v>595</v>
      </c>
      <c r="E2773" s="117">
        <v>2772</v>
      </c>
      <c r="F2773" s="117" t="s">
        <v>924</v>
      </c>
      <c r="G2773" s="117" t="s">
        <v>591</v>
      </c>
      <c r="H2773" s="117" t="s">
        <v>398</v>
      </c>
      <c r="I2773" s="117" t="s">
        <v>398</v>
      </c>
      <c r="J2773" s="117" t="s">
        <v>398</v>
      </c>
      <c r="K2773" s="117" t="s">
        <v>398</v>
      </c>
      <c r="L2773" s="117" t="s">
        <v>398</v>
      </c>
      <c r="M2773" s="117" t="s">
        <v>398</v>
      </c>
      <c r="N2773" s="117" t="s">
        <v>398</v>
      </c>
      <c r="O2773" s="125" t="s">
        <v>579</v>
      </c>
      <c r="P2773" s="117">
        <v>1</v>
      </c>
      <c r="Q2773" s="117" t="s">
        <v>398</v>
      </c>
      <c r="R2773" s="117" t="s">
        <v>398</v>
      </c>
      <c r="S2773" s="117" t="s">
        <v>398</v>
      </c>
      <c r="T2773" s="117" t="s">
        <v>398</v>
      </c>
      <c r="U2773" s="117" t="s">
        <v>398</v>
      </c>
      <c r="V2773" s="117" t="s">
        <v>398</v>
      </c>
      <c r="W2773" s="123">
        <v>56</v>
      </c>
      <c r="X2773" s="123" t="s">
        <v>906</v>
      </c>
      <c r="Y2773" s="120">
        <v>43560</v>
      </c>
      <c r="Z2773" s="121">
        <v>0.47569444444444442</v>
      </c>
      <c r="AA2773" s="123" t="s">
        <v>661</v>
      </c>
      <c r="AB2773" s="123" t="s">
        <v>582</v>
      </c>
      <c r="AC2773" s="119" t="s">
        <v>398</v>
      </c>
      <c r="AD2773" s="119" t="s">
        <v>398</v>
      </c>
    </row>
    <row r="2774" spans="1:30">
      <c r="A2774" s="117">
        <v>2773</v>
      </c>
      <c r="B2774" s="123" t="s">
        <v>467</v>
      </c>
      <c r="C2774" s="117" t="s">
        <v>5</v>
      </c>
      <c r="D2774" s="123" t="s">
        <v>595</v>
      </c>
      <c r="E2774" s="117">
        <v>2773</v>
      </c>
      <c r="F2774" s="117" t="s">
        <v>924</v>
      </c>
      <c r="G2774" s="117" t="s">
        <v>591</v>
      </c>
      <c r="H2774" s="117" t="s">
        <v>398</v>
      </c>
      <c r="I2774" s="117" t="s">
        <v>398</v>
      </c>
      <c r="J2774" s="117" t="s">
        <v>398</v>
      </c>
      <c r="K2774" s="117" t="s">
        <v>398</v>
      </c>
      <c r="L2774" s="117" t="s">
        <v>398</v>
      </c>
      <c r="M2774" s="117" t="s">
        <v>398</v>
      </c>
      <c r="N2774" s="117" t="s">
        <v>398</v>
      </c>
      <c r="O2774" s="125" t="s">
        <v>579</v>
      </c>
      <c r="P2774" s="117">
        <v>1</v>
      </c>
      <c r="Q2774" s="117" t="s">
        <v>398</v>
      </c>
      <c r="R2774" s="117" t="s">
        <v>398</v>
      </c>
      <c r="S2774" s="117" t="s">
        <v>398</v>
      </c>
      <c r="T2774" s="117" t="s">
        <v>398</v>
      </c>
      <c r="U2774" s="117" t="s">
        <v>398</v>
      </c>
      <c r="V2774" s="117" t="s">
        <v>398</v>
      </c>
      <c r="W2774" s="123">
        <v>56</v>
      </c>
      <c r="X2774" s="123" t="s">
        <v>906</v>
      </c>
      <c r="Y2774" s="120">
        <v>43560</v>
      </c>
      <c r="Z2774" s="121">
        <v>0.47569444444444442</v>
      </c>
      <c r="AA2774" s="123" t="s">
        <v>661</v>
      </c>
      <c r="AB2774" s="123" t="s">
        <v>582</v>
      </c>
      <c r="AC2774" s="119" t="s">
        <v>398</v>
      </c>
      <c r="AD2774" s="119" t="s">
        <v>398</v>
      </c>
    </row>
    <row r="2775" spans="1:30">
      <c r="A2775" s="117">
        <v>2774</v>
      </c>
      <c r="B2775" s="123" t="s">
        <v>467</v>
      </c>
      <c r="C2775" s="117" t="s">
        <v>5</v>
      </c>
      <c r="D2775" s="123" t="s">
        <v>595</v>
      </c>
      <c r="E2775" s="117">
        <v>2774</v>
      </c>
      <c r="F2775" s="117" t="s">
        <v>924</v>
      </c>
      <c r="G2775" s="117" t="s">
        <v>591</v>
      </c>
      <c r="H2775" s="117" t="s">
        <v>398</v>
      </c>
      <c r="I2775" s="117" t="s">
        <v>398</v>
      </c>
      <c r="J2775" s="117" t="s">
        <v>398</v>
      </c>
      <c r="K2775" s="117" t="s">
        <v>398</v>
      </c>
      <c r="L2775" s="117" t="s">
        <v>398</v>
      </c>
      <c r="M2775" s="117" t="s">
        <v>398</v>
      </c>
      <c r="N2775" s="117" t="s">
        <v>398</v>
      </c>
      <c r="O2775" s="125" t="s">
        <v>579</v>
      </c>
      <c r="P2775" s="117">
        <v>1</v>
      </c>
      <c r="Q2775" s="117" t="s">
        <v>398</v>
      </c>
      <c r="R2775" s="117" t="s">
        <v>398</v>
      </c>
      <c r="S2775" s="117" t="s">
        <v>398</v>
      </c>
      <c r="T2775" s="117" t="s">
        <v>398</v>
      </c>
      <c r="U2775" s="117" t="s">
        <v>398</v>
      </c>
      <c r="V2775" s="117" t="s">
        <v>398</v>
      </c>
      <c r="W2775" s="123">
        <v>56</v>
      </c>
      <c r="X2775" s="123" t="s">
        <v>906</v>
      </c>
      <c r="Y2775" s="120">
        <v>43560</v>
      </c>
      <c r="Z2775" s="121">
        <v>0.47569444444444442</v>
      </c>
      <c r="AA2775" s="123" t="s">
        <v>661</v>
      </c>
      <c r="AB2775" s="123" t="s">
        <v>582</v>
      </c>
      <c r="AC2775" s="119" t="s">
        <v>398</v>
      </c>
      <c r="AD2775" s="119" t="s">
        <v>398</v>
      </c>
    </row>
    <row r="2776" spans="1:30">
      <c r="A2776" s="117">
        <v>2775</v>
      </c>
      <c r="B2776" s="123" t="s">
        <v>467</v>
      </c>
      <c r="C2776" s="117" t="s">
        <v>5</v>
      </c>
      <c r="D2776" s="123" t="s">
        <v>595</v>
      </c>
      <c r="E2776" s="117">
        <v>2775</v>
      </c>
      <c r="F2776" s="117" t="s">
        <v>924</v>
      </c>
      <c r="G2776" s="117" t="s">
        <v>591</v>
      </c>
      <c r="H2776" s="117" t="s">
        <v>398</v>
      </c>
      <c r="I2776" s="117" t="s">
        <v>398</v>
      </c>
      <c r="J2776" s="117" t="s">
        <v>398</v>
      </c>
      <c r="K2776" s="117" t="s">
        <v>398</v>
      </c>
      <c r="L2776" s="117" t="s">
        <v>398</v>
      </c>
      <c r="M2776" s="117" t="s">
        <v>398</v>
      </c>
      <c r="N2776" s="117" t="s">
        <v>398</v>
      </c>
      <c r="O2776" s="125" t="s">
        <v>579</v>
      </c>
      <c r="P2776" s="117">
        <v>1</v>
      </c>
      <c r="Q2776" s="117" t="s">
        <v>398</v>
      </c>
      <c r="R2776" s="117" t="s">
        <v>398</v>
      </c>
      <c r="S2776" s="117" t="s">
        <v>398</v>
      </c>
      <c r="T2776" s="117" t="s">
        <v>398</v>
      </c>
      <c r="U2776" s="117" t="s">
        <v>398</v>
      </c>
      <c r="V2776" s="117" t="s">
        <v>398</v>
      </c>
      <c r="W2776" s="123">
        <v>56</v>
      </c>
      <c r="X2776" s="123" t="s">
        <v>906</v>
      </c>
      <c r="Y2776" s="120">
        <v>43560</v>
      </c>
      <c r="Z2776" s="121">
        <v>0.47569444444444442</v>
      </c>
      <c r="AA2776" s="123" t="s">
        <v>661</v>
      </c>
      <c r="AB2776" s="123" t="s">
        <v>582</v>
      </c>
      <c r="AC2776" s="119" t="s">
        <v>398</v>
      </c>
      <c r="AD2776" s="119" t="s">
        <v>398</v>
      </c>
    </row>
    <row r="2777" spans="1:30">
      <c r="A2777" s="117">
        <v>2776</v>
      </c>
      <c r="B2777" s="123" t="s">
        <v>467</v>
      </c>
      <c r="C2777" s="117" t="s">
        <v>5</v>
      </c>
      <c r="D2777" s="123" t="s">
        <v>595</v>
      </c>
      <c r="E2777" s="117">
        <v>2776</v>
      </c>
      <c r="F2777" s="117" t="s">
        <v>924</v>
      </c>
      <c r="G2777" s="117" t="s">
        <v>591</v>
      </c>
      <c r="H2777" s="117" t="s">
        <v>398</v>
      </c>
      <c r="I2777" s="117" t="s">
        <v>398</v>
      </c>
      <c r="J2777" s="117" t="s">
        <v>398</v>
      </c>
      <c r="K2777" s="117" t="s">
        <v>398</v>
      </c>
      <c r="L2777" s="117" t="s">
        <v>398</v>
      </c>
      <c r="M2777" s="117" t="s">
        <v>398</v>
      </c>
      <c r="N2777" s="117" t="s">
        <v>398</v>
      </c>
      <c r="O2777" s="125" t="s">
        <v>579</v>
      </c>
      <c r="P2777" s="117">
        <v>1</v>
      </c>
      <c r="Q2777" s="117" t="s">
        <v>398</v>
      </c>
      <c r="R2777" s="117" t="s">
        <v>398</v>
      </c>
      <c r="S2777" s="117" t="s">
        <v>398</v>
      </c>
      <c r="T2777" s="117" t="s">
        <v>398</v>
      </c>
      <c r="U2777" s="117" t="s">
        <v>398</v>
      </c>
      <c r="V2777" s="117" t="s">
        <v>398</v>
      </c>
      <c r="W2777" s="123">
        <v>56</v>
      </c>
      <c r="X2777" s="123" t="s">
        <v>906</v>
      </c>
      <c r="Y2777" s="120">
        <v>43560</v>
      </c>
      <c r="Z2777" s="121">
        <v>0.47569444444444442</v>
      </c>
      <c r="AA2777" s="123" t="s">
        <v>661</v>
      </c>
      <c r="AB2777" s="123" t="s">
        <v>582</v>
      </c>
      <c r="AC2777" s="119" t="s">
        <v>398</v>
      </c>
      <c r="AD2777" s="119" t="s">
        <v>398</v>
      </c>
    </row>
    <row r="2778" spans="1:30">
      <c r="A2778" s="117">
        <v>2777</v>
      </c>
      <c r="B2778" s="123" t="s">
        <v>467</v>
      </c>
      <c r="C2778" s="117" t="s">
        <v>5</v>
      </c>
      <c r="D2778" s="123" t="s">
        <v>595</v>
      </c>
      <c r="E2778" s="117">
        <v>2777</v>
      </c>
      <c r="F2778" s="117" t="s">
        <v>924</v>
      </c>
      <c r="G2778" s="117" t="s">
        <v>591</v>
      </c>
      <c r="H2778" s="117" t="s">
        <v>398</v>
      </c>
      <c r="I2778" s="117" t="s">
        <v>398</v>
      </c>
      <c r="J2778" s="117" t="s">
        <v>398</v>
      </c>
      <c r="K2778" s="117" t="s">
        <v>398</v>
      </c>
      <c r="L2778" s="117" t="s">
        <v>398</v>
      </c>
      <c r="M2778" s="117" t="s">
        <v>398</v>
      </c>
      <c r="N2778" s="117" t="s">
        <v>398</v>
      </c>
      <c r="O2778" s="125" t="s">
        <v>579</v>
      </c>
      <c r="P2778" s="117">
        <v>1</v>
      </c>
      <c r="Q2778" s="117" t="s">
        <v>398</v>
      </c>
      <c r="R2778" s="117" t="s">
        <v>398</v>
      </c>
      <c r="S2778" s="117" t="s">
        <v>398</v>
      </c>
      <c r="T2778" s="117" t="s">
        <v>398</v>
      </c>
      <c r="U2778" s="117" t="s">
        <v>398</v>
      </c>
      <c r="V2778" s="117" t="s">
        <v>398</v>
      </c>
      <c r="W2778" s="123">
        <v>56</v>
      </c>
      <c r="X2778" s="123" t="s">
        <v>906</v>
      </c>
      <c r="Y2778" s="120">
        <v>43560</v>
      </c>
      <c r="Z2778" s="121">
        <v>0.47569444444444442</v>
      </c>
      <c r="AA2778" s="123" t="s">
        <v>661</v>
      </c>
      <c r="AB2778" s="123" t="s">
        <v>582</v>
      </c>
      <c r="AC2778" s="119" t="s">
        <v>398</v>
      </c>
      <c r="AD2778" s="119" t="s">
        <v>398</v>
      </c>
    </row>
    <row r="2779" spans="1:30">
      <c r="A2779" s="117">
        <v>2778</v>
      </c>
      <c r="B2779" s="123" t="s">
        <v>467</v>
      </c>
      <c r="C2779" s="117" t="s">
        <v>5</v>
      </c>
      <c r="D2779" s="123" t="s">
        <v>595</v>
      </c>
      <c r="E2779" s="117">
        <v>2778</v>
      </c>
      <c r="F2779" s="117" t="s">
        <v>924</v>
      </c>
      <c r="G2779" s="117" t="s">
        <v>591</v>
      </c>
      <c r="H2779" s="117" t="s">
        <v>398</v>
      </c>
      <c r="I2779" s="117" t="s">
        <v>398</v>
      </c>
      <c r="J2779" s="117" t="s">
        <v>398</v>
      </c>
      <c r="K2779" s="117" t="s">
        <v>398</v>
      </c>
      <c r="L2779" s="117" t="s">
        <v>398</v>
      </c>
      <c r="M2779" s="117" t="s">
        <v>398</v>
      </c>
      <c r="N2779" s="117" t="s">
        <v>398</v>
      </c>
      <c r="O2779" s="125" t="s">
        <v>579</v>
      </c>
      <c r="P2779" s="117">
        <v>1</v>
      </c>
      <c r="Q2779" s="117" t="s">
        <v>398</v>
      </c>
      <c r="R2779" s="117" t="s">
        <v>398</v>
      </c>
      <c r="S2779" s="117" t="s">
        <v>398</v>
      </c>
      <c r="T2779" s="117" t="s">
        <v>398</v>
      </c>
      <c r="U2779" s="117" t="s">
        <v>398</v>
      </c>
      <c r="V2779" s="117" t="s">
        <v>398</v>
      </c>
      <c r="W2779" s="123">
        <v>56</v>
      </c>
      <c r="X2779" s="123" t="s">
        <v>906</v>
      </c>
      <c r="Y2779" s="120">
        <v>43560</v>
      </c>
      <c r="Z2779" s="121">
        <v>0.47569444444444442</v>
      </c>
      <c r="AA2779" s="123" t="s">
        <v>661</v>
      </c>
      <c r="AB2779" s="123" t="s">
        <v>582</v>
      </c>
      <c r="AC2779" s="119" t="s">
        <v>398</v>
      </c>
      <c r="AD2779" s="119" t="s">
        <v>398</v>
      </c>
    </row>
    <row r="2780" spans="1:30">
      <c r="A2780" s="117">
        <v>2779</v>
      </c>
      <c r="B2780" s="123" t="s">
        <v>467</v>
      </c>
      <c r="C2780" s="117" t="s">
        <v>5</v>
      </c>
      <c r="D2780" s="123" t="s">
        <v>595</v>
      </c>
      <c r="E2780" s="117">
        <v>2779</v>
      </c>
      <c r="F2780" s="117" t="s">
        <v>924</v>
      </c>
      <c r="G2780" s="117" t="s">
        <v>591</v>
      </c>
      <c r="H2780" s="117" t="s">
        <v>398</v>
      </c>
      <c r="I2780" s="117" t="s">
        <v>398</v>
      </c>
      <c r="J2780" s="117" t="s">
        <v>398</v>
      </c>
      <c r="K2780" s="117" t="s">
        <v>398</v>
      </c>
      <c r="L2780" s="117" t="s">
        <v>398</v>
      </c>
      <c r="M2780" s="117" t="s">
        <v>398</v>
      </c>
      <c r="N2780" s="117" t="s">
        <v>398</v>
      </c>
      <c r="O2780" s="125" t="s">
        <v>579</v>
      </c>
      <c r="P2780" s="117">
        <v>1</v>
      </c>
      <c r="Q2780" s="117" t="s">
        <v>398</v>
      </c>
      <c r="R2780" s="117" t="s">
        <v>398</v>
      </c>
      <c r="S2780" s="117" t="s">
        <v>398</v>
      </c>
      <c r="T2780" s="117" t="s">
        <v>398</v>
      </c>
      <c r="U2780" s="117" t="s">
        <v>398</v>
      </c>
      <c r="V2780" s="117" t="s">
        <v>398</v>
      </c>
      <c r="W2780" s="123">
        <v>56</v>
      </c>
      <c r="X2780" s="123" t="s">
        <v>906</v>
      </c>
      <c r="Y2780" s="120">
        <v>43560</v>
      </c>
      <c r="Z2780" s="121">
        <v>0.47569444444444442</v>
      </c>
      <c r="AA2780" s="123" t="s">
        <v>661</v>
      </c>
      <c r="AB2780" s="123" t="s">
        <v>582</v>
      </c>
      <c r="AC2780" s="119" t="s">
        <v>398</v>
      </c>
      <c r="AD2780" s="119" t="s">
        <v>398</v>
      </c>
    </row>
    <row r="2781" spans="1:30">
      <c r="A2781" s="117">
        <v>2780</v>
      </c>
      <c r="B2781" s="123" t="s">
        <v>467</v>
      </c>
      <c r="C2781" s="117" t="s">
        <v>5</v>
      </c>
      <c r="D2781" s="123" t="s">
        <v>595</v>
      </c>
      <c r="E2781" s="117">
        <v>2780</v>
      </c>
      <c r="F2781" s="117" t="s">
        <v>924</v>
      </c>
      <c r="G2781" s="117" t="s">
        <v>591</v>
      </c>
      <c r="H2781" s="117" t="s">
        <v>398</v>
      </c>
      <c r="I2781" s="117" t="s">
        <v>398</v>
      </c>
      <c r="J2781" s="117" t="s">
        <v>398</v>
      </c>
      <c r="K2781" s="117" t="s">
        <v>398</v>
      </c>
      <c r="L2781" s="117" t="s">
        <v>398</v>
      </c>
      <c r="M2781" s="117" t="s">
        <v>398</v>
      </c>
      <c r="N2781" s="117" t="s">
        <v>398</v>
      </c>
      <c r="O2781" s="125" t="s">
        <v>579</v>
      </c>
      <c r="P2781" s="117">
        <v>1</v>
      </c>
      <c r="Q2781" s="117" t="s">
        <v>398</v>
      </c>
      <c r="R2781" s="117" t="s">
        <v>398</v>
      </c>
      <c r="S2781" s="117" t="s">
        <v>398</v>
      </c>
      <c r="T2781" s="117" t="s">
        <v>398</v>
      </c>
      <c r="U2781" s="117" t="s">
        <v>398</v>
      </c>
      <c r="V2781" s="117" t="s">
        <v>398</v>
      </c>
      <c r="W2781" s="123">
        <v>56</v>
      </c>
      <c r="X2781" s="123" t="s">
        <v>906</v>
      </c>
      <c r="Y2781" s="120">
        <v>43560</v>
      </c>
      <c r="Z2781" s="121">
        <v>0.47569444444444442</v>
      </c>
      <c r="AA2781" s="123" t="s">
        <v>661</v>
      </c>
      <c r="AB2781" s="123" t="s">
        <v>582</v>
      </c>
      <c r="AC2781" s="119" t="s">
        <v>398</v>
      </c>
      <c r="AD2781" s="119" t="s">
        <v>398</v>
      </c>
    </row>
    <row r="2782" spans="1:30">
      <c r="A2782" s="117">
        <v>2781</v>
      </c>
      <c r="B2782" s="123" t="s">
        <v>467</v>
      </c>
      <c r="C2782" s="117" t="s">
        <v>5</v>
      </c>
      <c r="D2782" s="123" t="s">
        <v>595</v>
      </c>
      <c r="E2782" s="117">
        <v>2781</v>
      </c>
      <c r="F2782" s="117" t="s">
        <v>924</v>
      </c>
      <c r="G2782" s="117" t="s">
        <v>591</v>
      </c>
      <c r="H2782" s="117" t="s">
        <v>398</v>
      </c>
      <c r="I2782" s="117" t="s">
        <v>398</v>
      </c>
      <c r="J2782" s="117" t="s">
        <v>398</v>
      </c>
      <c r="K2782" s="117" t="s">
        <v>398</v>
      </c>
      <c r="L2782" s="117" t="s">
        <v>398</v>
      </c>
      <c r="M2782" s="117" t="s">
        <v>398</v>
      </c>
      <c r="N2782" s="117" t="s">
        <v>398</v>
      </c>
      <c r="O2782" s="125" t="s">
        <v>579</v>
      </c>
      <c r="P2782" s="117">
        <v>1</v>
      </c>
      <c r="Q2782" s="117" t="s">
        <v>398</v>
      </c>
      <c r="R2782" s="117" t="s">
        <v>398</v>
      </c>
      <c r="S2782" s="117" t="s">
        <v>398</v>
      </c>
      <c r="T2782" s="117" t="s">
        <v>398</v>
      </c>
      <c r="U2782" s="117" t="s">
        <v>398</v>
      </c>
      <c r="V2782" s="117" t="s">
        <v>398</v>
      </c>
      <c r="W2782" s="123">
        <v>56</v>
      </c>
      <c r="X2782" s="123" t="s">
        <v>906</v>
      </c>
      <c r="Y2782" s="120">
        <v>43560</v>
      </c>
      <c r="Z2782" s="121">
        <v>0.47569444444444442</v>
      </c>
      <c r="AA2782" s="123" t="s">
        <v>661</v>
      </c>
      <c r="AB2782" s="123" t="s">
        <v>582</v>
      </c>
      <c r="AC2782" s="119" t="s">
        <v>398</v>
      </c>
      <c r="AD2782" s="119" t="s">
        <v>398</v>
      </c>
    </row>
    <row r="2783" spans="1:30">
      <c r="A2783" s="117">
        <v>2782</v>
      </c>
      <c r="B2783" s="123" t="s">
        <v>467</v>
      </c>
      <c r="C2783" s="117" t="s">
        <v>5</v>
      </c>
      <c r="D2783" s="123" t="s">
        <v>595</v>
      </c>
      <c r="E2783" s="117">
        <v>2782</v>
      </c>
      <c r="F2783" s="117" t="s">
        <v>924</v>
      </c>
      <c r="G2783" s="117" t="s">
        <v>591</v>
      </c>
      <c r="H2783" s="117" t="s">
        <v>398</v>
      </c>
      <c r="I2783" s="117" t="s">
        <v>398</v>
      </c>
      <c r="J2783" s="117" t="s">
        <v>398</v>
      </c>
      <c r="K2783" s="117" t="s">
        <v>398</v>
      </c>
      <c r="L2783" s="117" t="s">
        <v>398</v>
      </c>
      <c r="M2783" s="117" t="s">
        <v>398</v>
      </c>
      <c r="N2783" s="117" t="s">
        <v>398</v>
      </c>
      <c r="O2783" s="125" t="s">
        <v>579</v>
      </c>
      <c r="P2783" s="117">
        <v>1</v>
      </c>
      <c r="Q2783" s="117" t="s">
        <v>398</v>
      </c>
      <c r="R2783" s="117" t="s">
        <v>398</v>
      </c>
      <c r="S2783" s="117" t="s">
        <v>398</v>
      </c>
      <c r="T2783" s="117" t="s">
        <v>398</v>
      </c>
      <c r="U2783" s="117" t="s">
        <v>398</v>
      </c>
      <c r="V2783" s="117" t="s">
        <v>398</v>
      </c>
      <c r="W2783" s="123">
        <v>56</v>
      </c>
      <c r="X2783" s="123" t="s">
        <v>906</v>
      </c>
      <c r="Y2783" s="120">
        <v>43560</v>
      </c>
      <c r="Z2783" s="121">
        <v>0.47569444444444442</v>
      </c>
      <c r="AA2783" s="123" t="s">
        <v>661</v>
      </c>
      <c r="AB2783" s="123" t="s">
        <v>582</v>
      </c>
      <c r="AC2783" s="119" t="s">
        <v>398</v>
      </c>
      <c r="AD2783" s="119" t="s">
        <v>398</v>
      </c>
    </row>
    <row r="2784" spans="1:30">
      <c r="A2784" s="117">
        <v>2783</v>
      </c>
      <c r="B2784" s="123" t="s">
        <v>467</v>
      </c>
      <c r="C2784" s="117" t="s">
        <v>5</v>
      </c>
      <c r="D2784" s="123" t="s">
        <v>595</v>
      </c>
      <c r="E2784" s="117">
        <v>2783</v>
      </c>
      <c r="F2784" s="117" t="s">
        <v>924</v>
      </c>
      <c r="G2784" s="117" t="s">
        <v>591</v>
      </c>
      <c r="H2784" s="117" t="s">
        <v>398</v>
      </c>
      <c r="I2784" s="117" t="s">
        <v>398</v>
      </c>
      <c r="J2784" s="117" t="s">
        <v>398</v>
      </c>
      <c r="K2784" s="117" t="s">
        <v>398</v>
      </c>
      <c r="L2784" s="117" t="s">
        <v>398</v>
      </c>
      <c r="M2784" s="117" t="s">
        <v>398</v>
      </c>
      <c r="N2784" s="117" t="s">
        <v>398</v>
      </c>
      <c r="O2784" s="125" t="s">
        <v>579</v>
      </c>
      <c r="P2784" s="117">
        <v>1</v>
      </c>
      <c r="Q2784" s="117" t="s">
        <v>398</v>
      </c>
      <c r="R2784" s="117" t="s">
        <v>398</v>
      </c>
      <c r="S2784" s="117" t="s">
        <v>398</v>
      </c>
      <c r="T2784" s="117" t="s">
        <v>398</v>
      </c>
      <c r="U2784" s="117" t="s">
        <v>398</v>
      </c>
      <c r="V2784" s="117" t="s">
        <v>398</v>
      </c>
      <c r="W2784" s="123">
        <v>56</v>
      </c>
      <c r="X2784" s="123" t="s">
        <v>906</v>
      </c>
      <c r="Y2784" s="120">
        <v>43560</v>
      </c>
      <c r="Z2784" s="121">
        <v>0.47569444444444442</v>
      </c>
      <c r="AA2784" s="123" t="s">
        <v>661</v>
      </c>
      <c r="AB2784" s="123" t="s">
        <v>582</v>
      </c>
      <c r="AC2784" s="119" t="s">
        <v>398</v>
      </c>
      <c r="AD2784" s="119" t="s">
        <v>398</v>
      </c>
    </row>
    <row r="2785" spans="1:30">
      <c r="A2785" s="117">
        <v>2784</v>
      </c>
      <c r="B2785" s="123" t="s">
        <v>467</v>
      </c>
      <c r="C2785" s="117" t="s">
        <v>5</v>
      </c>
      <c r="D2785" s="123" t="s">
        <v>595</v>
      </c>
      <c r="E2785" s="117">
        <v>2784</v>
      </c>
      <c r="F2785" s="117" t="s">
        <v>924</v>
      </c>
      <c r="G2785" s="117" t="s">
        <v>591</v>
      </c>
      <c r="H2785" s="117" t="s">
        <v>398</v>
      </c>
      <c r="I2785" s="117" t="s">
        <v>398</v>
      </c>
      <c r="J2785" s="117" t="s">
        <v>398</v>
      </c>
      <c r="K2785" s="117" t="s">
        <v>398</v>
      </c>
      <c r="L2785" s="117" t="s">
        <v>398</v>
      </c>
      <c r="M2785" s="117" t="s">
        <v>398</v>
      </c>
      <c r="N2785" s="117" t="s">
        <v>398</v>
      </c>
      <c r="O2785" s="125" t="s">
        <v>579</v>
      </c>
      <c r="P2785" s="117">
        <v>1</v>
      </c>
      <c r="Q2785" s="117" t="s">
        <v>398</v>
      </c>
      <c r="R2785" s="117" t="s">
        <v>398</v>
      </c>
      <c r="S2785" s="117" t="s">
        <v>398</v>
      </c>
      <c r="T2785" s="117" t="s">
        <v>398</v>
      </c>
      <c r="U2785" s="117" t="s">
        <v>398</v>
      </c>
      <c r="V2785" s="117" t="s">
        <v>398</v>
      </c>
      <c r="W2785" s="123">
        <v>56</v>
      </c>
      <c r="X2785" s="123" t="s">
        <v>906</v>
      </c>
      <c r="Y2785" s="120">
        <v>43560</v>
      </c>
      <c r="Z2785" s="121">
        <v>0.47569444444444442</v>
      </c>
      <c r="AA2785" s="123" t="s">
        <v>661</v>
      </c>
      <c r="AB2785" s="123" t="s">
        <v>582</v>
      </c>
      <c r="AC2785" s="119" t="s">
        <v>398</v>
      </c>
      <c r="AD2785" s="119" t="s">
        <v>398</v>
      </c>
    </row>
    <row r="2786" spans="1:30">
      <c r="A2786" s="117">
        <v>2785</v>
      </c>
      <c r="B2786" s="123" t="s">
        <v>467</v>
      </c>
      <c r="C2786" s="117" t="s">
        <v>5</v>
      </c>
      <c r="D2786" s="123" t="s">
        <v>595</v>
      </c>
      <c r="E2786" s="117">
        <v>2785</v>
      </c>
      <c r="F2786" s="117" t="s">
        <v>924</v>
      </c>
      <c r="G2786" s="117" t="s">
        <v>591</v>
      </c>
      <c r="H2786" s="117" t="s">
        <v>398</v>
      </c>
      <c r="I2786" s="117" t="s">
        <v>398</v>
      </c>
      <c r="J2786" s="117" t="s">
        <v>398</v>
      </c>
      <c r="K2786" s="117" t="s">
        <v>398</v>
      </c>
      <c r="L2786" s="117" t="s">
        <v>398</v>
      </c>
      <c r="M2786" s="117" t="s">
        <v>398</v>
      </c>
      <c r="N2786" s="117" t="s">
        <v>398</v>
      </c>
      <c r="O2786" s="125" t="s">
        <v>579</v>
      </c>
      <c r="P2786" s="117">
        <v>1</v>
      </c>
      <c r="Q2786" s="117" t="s">
        <v>398</v>
      </c>
      <c r="R2786" s="117" t="s">
        <v>398</v>
      </c>
      <c r="S2786" s="117" t="s">
        <v>398</v>
      </c>
      <c r="T2786" s="117" t="s">
        <v>398</v>
      </c>
      <c r="U2786" s="117" t="s">
        <v>398</v>
      </c>
      <c r="V2786" s="117" t="s">
        <v>398</v>
      </c>
      <c r="W2786" s="123">
        <v>56</v>
      </c>
      <c r="X2786" s="123" t="s">
        <v>906</v>
      </c>
      <c r="Y2786" s="120">
        <v>43560</v>
      </c>
      <c r="Z2786" s="121">
        <v>0.47569444444444442</v>
      </c>
      <c r="AA2786" s="123" t="s">
        <v>661</v>
      </c>
      <c r="AB2786" s="123" t="s">
        <v>582</v>
      </c>
      <c r="AC2786" s="119" t="s">
        <v>398</v>
      </c>
      <c r="AD2786" s="119" t="s">
        <v>398</v>
      </c>
    </row>
    <row r="2787" spans="1:30">
      <c r="A2787" s="117">
        <v>2786</v>
      </c>
      <c r="B2787" s="123" t="s">
        <v>467</v>
      </c>
      <c r="C2787" s="117" t="s">
        <v>5</v>
      </c>
      <c r="D2787" s="123" t="s">
        <v>595</v>
      </c>
      <c r="E2787" s="117">
        <v>2786</v>
      </c>
      <c r="F2787" s="117" t="s">
        <v>924</v>
      </c>
      <c r="G2787" s="117" t="s">
        <v>591</v>
      </c>
      <c r="H2787" s="117" t="s">
        <v>398</v>
      </c>
      <c r="I2787" s="117" t="s">
        <v>398</v>
      </c>
      <c r="J2787" s="117" t="s">
        <v>398</v>
      </c>
      <c r="K2787" s="117" t="s">
        <v>398</v>
      </c>
      <c r="L2787" s="117" t="s">
        <v>398</v>
      </c>
      <c r="M2787" s="117" t="s">
        <v>398</v>
      </c>
      <c r="N2787" s="117" t="s">
        <v>398</v>
      </c>
      <c r="O2787" s="125" t="s">
        <v>579</v>
      </c>
      <c r="P2787" s="117">
        <v>1</v>
      </c>
      <c r="Q2787" s="117" t="s">
        <v>398</v>
      </c>
      <c r="R2787" s="117" t="s">
        <v>398</v>
      </c>
      <c r="S2787" s="117" t="s">
        <v>398</v>
      </c>
      <c r="T2787" s="117" t="s">
        <v>398</v>
      </c>
      <c r="U2787" s="117" t="s">
        <v>398</v>
      </c>
      <c r="V2787" s="117" t="s">
        <v>398</v>
      </c>
      <c r="W2787" s="123">
        <v>56</v>
      </c>
      <c r="X2787" s="123" t="s">
        <v>906</v>
      </c>
      <c r="Y2787" s="120">
        <v>43560</v>
      </c>
      <c r="Z2787" s="121">
        <v>0.47569444444444442</v>
      </c>
      <c r="AA2787" s="123" t="s">
        <v>661</v>
      </c>
      <c r="AB2787" s="123" t="s">
        <v>582</v>
      </c>
      <c r="AC2787" s="119" t="s">
        <v>398</v>
      </c>
      <c r="AD2787" s="119" t="s">
        <v>398</v>
      </c>
    </row>
    <row r="2788" spans="1:30">
      <c r="A2788" s="117">
        <v>2787</v>
      </c>
      <c r="B2788" s="123" t="s">
        <v>467</v>
      </c>
      <c r="C2788" s="117" t="s">
        <v>5</v>
      </c>
      <c r="D2788" s="123" t="s">
        <v>595</v>
      </c>
      <c r="E2788" s="117">
        <v>2787</v>
      </c>
      <c r="F2788" s="117" t="s">
        <v>924</v>
      </c>
      <c r="G2788" s="117" t="s">
        <v>591</v>
      </c>
      <c r="H2788" s="117" t="s">
        <v>398</v>
      </c>
      <c r="I2788" s="117" t="s">
        <v>398</v>
      </c>
      <c r="J2788" s="117" t="s">
        <v>398</v>
      </c>
      <c r="K2788" s="117" t="s">
        <v>398</v>
      </c>
      <c r="L2788" s="117" t="s">
        <v>398</v>
      </c>
      <c r="M2788" s="117" t="s">
        <v>398</v>
      </c>
      <c r="N2788" s="117" t="s">
        <v>398</v>
      </c>
      <c r="O2788" s="125" t="s">
        <v>579</v>
      </c>
      <c r="P2788" s="117">
        <v>1</v>
      </c>
      <c r="Q2788" s="117" t="s">
        <v>398</v>
      </c>
      <c r="R2788" s="117" t="s">
        <v>398</v>
      </c>
      <c r="S2788" s="117" t="s">
        <v>398</v>
      </c>
      <c r="T2788" s="117" t="s">
        <v>398</v>
      </c>
      <c r="U2788" s="117" t="s">
        <v>398</v>
      </c>
      <c r="V2788" s="117" t="s">
        <v>398</v>
      </c>
      <c r="W2788" s="123">
        <v>56</v>
      </c>
      <c r="X2788" s="123" t="s">
        <v>906</v>
      </c>
      <c r="Y2788" s="120">
        <v>43560</v>
      </c>
      <c r="Z2788" s="121">
        <v>0.47569444444444442</v>
      </c>
      <c r="AA2788" s="123" t="s">
        <v>661</v>
      </c>
      <c r="AB2788" s="123" t="s">
        <v>582</v>
      </c>
      <c r="AC2788" s="119" t="s">
        <v>398</v>
      </c>
      <c r="AD2788" s="119" t="s">
        <v>398</v>
      </c>
    </row>
    <row r="2789" spans="1:30">
      <c r="A2789" s="117">
        <v>2788</v>
      </c>
      <c r="B2789" s="123" t="s">
        <v>467</v>
      </c>
      <c r="C2789" s="117" t="s">
        <v>5</v>
      </c>
      <c r="D2789" s="123" t="s">
        <v>595</v>
      </c>
      <c r="E2789" s="117">
        <v>2788</v>
      </c>
      <c r="F2789" s="117" t="s">
        <v>924</v>
      </c>
      <c r="G2789" s="117" t="s">
        <v>591</v>
      </c>
      <c r="H2789" s="117" t="s">
        <v>398</v>
      </c>
      <c r="I2789" s="117" t="s">
        <v>398</v>
      </c>
      <c r="J2789" s="117" t="s">
        <v>398</v>
      </c>
      <c r="K2789" s="117" t="s">
        <v>398</v>
      </c>
      <c r="L2789" s="117" t="s">
        <v>398</v>
      </c>
      <c r="M2789" s="117" t="s">
        <v>398</v>
      </c>
      <c r="N2789" s="117" t="s">
        <v>398</v>
      </c>
      <c r="O2789" s="125" t="s">
        <v>579</v>
      </c>
      <c r="P2789" s="117">
        <v>1</v>
      </c>
      <c r="Q2789" s="117" t="s">
        <v>398</v>
      </c>
      <c r="R2789" s="117" t="s">
        <v>398</v>
      </c>
      <c r="S2789" s="117" t="s">
        <v>398</v>
      </c>
      <c r="T2789" s="117" t="s">
        <v>398</v>
      </c>
      <c r="U2789" s="117" t="s">
        <v>398</v>
      </c>
      <c r="V2789" s="117" t="s">
        <v>398</v>
      </c>
      <c r="W2789" s="123">
        <v>56</v>
      </c>
      <c r="X2789" s="123" t="s">
        <v>906</v>
      </c>
      <c r="Y2789" s="120">
        <v>43560</v>
      </c>
      <c r="Z2789" s="121">
        <v>0.47569444444444442</v>
      </c>
      <c r="AA2789" s="123" t="s">
        <v>661</v>
      </c>
      <c r="AB2789" s="123" t="s">
        <v>582</v>
      </c>
      <c r="AC2789" s="119" t="s">
        <v>398</v>
      </c>
      <c r="AD2789" s="119" t="s">
        <v>398</v>
      </c>
    </row>
    <row r="2790" spans="1:30">
      <c r="A2790" s="117">
        <v>2789</v>
      </c>
      <c r="B2790" s="123" t="s">
        <v>467</v>
      </c>
      <c r="C2790" s="117" t="s">
        <v>5</v>
      </c>
      <c r="D2790" s="123" t="s">
        <v>595</v>
      </c>
      <c r="E2790" s="117">
        <v>2789</v>
      </c>
      <c r="F2790" s="117" t="s">
        <v>924</v>
      </c>
      <c r="G2790" s="117" t="s">
        <v>591</v>
      </c>
      <c r="H2790" s="117" t="s">
        <v>398</v>
      </c>
      <c r="I2790" s="117" t="s">
        <v>398</v>
      </c>
      <c r="J2790" s="117" t="s">
        <v>398</v>
      </c>
      <c r="K2790" s="117" t="s">
        <v>398</v>
      </c>
      <c r="L2790" s="117" t="s">
        <v>398</v>
      </c>
      <c r="M2790" s="117" t="s">
        <v>398</v>
      </c>
      <c r="N2790" s="117" t="s">
        <v>398</v>
      </c>
      <c r="O2790" s="125" t="s">
        <v>579</v>
      </c>
      <c r="P2790" s="117">
        <v>1</v>
      </c>
      <c r="Q2790" s="117" t="s">
        <v>398</v>
      </c>
      <c r="R2790" s="117" t="s">
        <v>398</v>
      </c>
      <c r="S2790" s="117" t="s">
        <v>398</v>
      </c>
      <c r="T2790" s="117" t="s">
        <v>398</v>
      </c>
      <c r="U2790" s="117" t="s">
        <v>398</v>
      </c>
      <c r="V2790" s="117" t="s">
        <v>398</v>
      </c>
      <c r="W2790" s="123">
        <v>56</v>
      </c>
      <c r="X2790" s="123" t="s">
        <v>906</v>
      </c>
      <c r="Y2790" s="120">
        <v>43560</v>
      </c>
      <c r="Z2790" s="121">
        <v>0.47569444444444442</v>
      </c>
      <c r="AA2790" s="123" t="s">
        <v>661</v>
      </c>
      <c r="AB2790" s="123" t="s">
        <v>582</v>
      </c>
      <c r="AC2790" s="119" t="s">
        <v>398</v>
      </c>
      <c r="AD2790" s="119" t="s">
        <v>398</v>
      </c>
    </row>
    <row r="2791" spans="1:30">
      <c r="A2791" s="117">
        <v>2790</v>
      </c>
      <c r="B2791" s="123" t="s">
        <v>467</v>
      </c>
      <c r="C2791" s="117" t="s">
        <v>5</v>
      </c>
      <c r="D2791" s="123" t="s">
        <v>595</v>
      </c>
      <c r="E2791" s="117">
        <v>2790</v>
      </c>
      <c r="F2791" s="117" t="s">
        <v>924</v>
      </c>
      <c r="G2791" s="117" t="s">
        <v>591</v>
      </c>
      <c r="H2791" s="117" t="s">
        <v>398</v>
      </c>
      <c r="I2791" s="117" t="s">
        <v>398</v>
      </c>
      <c r="J2791" s="117" t="s">
        <v>398</v>
      </c>
      <c r="K2791" s="117" t="s">
        <v>398</v>
      </c>
      <c r="L2791" s="117" t="s">
        <v>398</v>
      </c>
      <c r="M2791" s="117" t="s">
        <v>398</v>
      </c>
      <c r="N2791" s="117" t="s">
        <v>398</v>
      </c>
      <c r="O2791" s="125" t="s">
        <v>579</v>
      </c>
      <c r="P2791" s="117">
        <v>1</v>
      </c>
      <c r="Q2791" s="117" t="s">
        <v>398</v>
      </c>
      <c r="R2791" s="117" t="s">
        <v>398</v>
      </c>
      <c r="S2791" s="117" t="s">
        <v>398</v>
      </c>
      <c r="T2791" s="117" t="s">
        <v>398</v>
      </c>
      <c r="U2791" s="117" t="s">
        <v>398</v>
      </c>
      <c r="V2791" s="117" t="s">
        <v>398</v>
      </c>
      <c r="W2791" s="123">
        <v>56</v>
      </c>
      <c r="X2791" s="123" t="s">
        <v>906</v>
      </c>
      <c r="Y2791" s="120">
        <v>43560</v>
      </c>
      <c r="Z2791" s="121">
        <v>0.47569444444444442</v>
      </c>
      <c r="AA2791" s="123" t="s">
        <v>661</v>
      </c>
      <c r="AB2791" s="123" t="s">
        <v>582</v>
      </c>
      <c r="AC2791" s="119" t="s">
        <v>398</v>
      </c>
      <c r="AD2791" s="119" t="s">
        <v>398</v>
      </c>
    </row>
    <row r="2792" spans="1:30">
      <c r="A2792" s="117">
        <v>2791</v>
      </c>
      <c r="B2792" s="123" t="s">
        <v>467</v>
      </c>
      <c r="C2792" s="117" t="s">
        <v>5</v>
      </c>
      <c r="D2792" s="123" t="s">
        <v>595</v>
      </c>
      <c r="E2792" s="117">
        <v>2791</v>
      </c>
      <c r="F2792" s="117" t="s">
        <v>924</v>
      </c>
      <c r="G2792" s="117" t="s">
        <v>591</v>
      </c>
      <c r="H2792" s="117" t="s">
        <v>398</v>
      </c>
      <c r="I2792" s="117" t="s">
        <v>398</v>
      </c>
      <c r="J2792" s="117" t="s">
        <v>398</v>
      </c>
      <c r="K2792" s="117" t="s">
        <v>398</v>
      </c>
      <c r="L2792" s="117" t="s">
        <v>398</v>
      </c>
      <c r="M2792" s="117" t="s">
        <v>398</v>
      </c>
      <c r="N2792" s="117" t="s">
        <v>398</v>
      </c>
      <c r="O2792" s="125" t="s">
        <v>579</v>
      </c>
      <c r="P2792" s="117">
        <v>1</v>
      </c>
      <c r="Q2792" s="117" t="s">
        <v>398</v>
      </c>
      <c r="R2792" s="117" t="s">
        <v>398</v>
      </c>
      <c r="S2792" s="117" t="s">
        <v>398</v>
      </c>
      <c r="T2792" s="117" t="s">
        <v>398</v>
      </c>
      <c r="U2792" s="117" t="s">
        <v>398</v>
      </c>
      <c r="V2792" s="117" t="s">
        <v>398</v>
      </c>
      <c r="W2792" s="123">
        <v>56</v>
      </c>
      <c r="X2792" s="123" t="s">
        <v>906</v>
      </c>
      <c r="Y2792" s="120">
        <v>43560</v>
      </c>
      <c r="Z2792" s="121">
        <v>0.47569444444444442</v>
      </c>
      <c r="AA2792" s="123" t="s">
        <v>661</v>
      </c>
      <c r="AB2792" s="123" t="s">
        <v>582</v>
      </c>
      <c r="AC2792" s="119" t="s">
        <v>398</v>
      </c>
      <c r="AD2792" s="119" t="s">
        <v>398</v>
      </c>
    </row>
    <row r="2793" spans="1:30">
      <c r="A2793" s="117">
        <v>2792</v>
      </c>
      <c r="B2793" s="123" t="s">
        <v>467</v>
      </c>
      <c r="C2793" s="117" t="s">
        <v>5</v>
      </c>
      <c r="D2793" s="123" t="s">
        <v>595</v>
      </c>
      <c r="E2793" s="117">
        <v>2792</v>
      </c>
      <c r="F2793" s="117" t="s">
        <v>924</v>
      </c>
      <c r="G2793" s="117" t="s">
        <v>591</v>
      </c>
      <c r="H2793" s="117" t="s">
        <v>398</v>
      </c>
      <c r="I2793" s="117" t="s">
        <v>398</v>
      </c>
      <c r="J2793" s="117" t="s">
        <v>398</v>
      </c>
      <c r="K2793" s="117" t="s">
        <v>398</v>
      </c>
      <c r="L2793" s="117" t="s">
        <v>398</v>
      </c>
      <c r="M2793" s="117" t="s">
        <v>398</v>
      </c>
      <c r="N2793" s="117" t="s">
        <v>398</v>
      </c>
      <c r="O2793" s="125" t="s">
        <v>579</v>
      </c>
      <c r="P2793" s="117">
        <v>1</v>
      </c>
      <c r="Q2793" s="117" t="s">
        <v>398</v>
      </c>
      <c r="R2793" s="117" t="s">
        <v>398</v>
      </c>
      <c r="S2793" s="117" t="s">
        <v>398</v>
      </c>
      <c r="T2793" s="117" t="s">
        <v>398</v>
      </c>
      <c r="U2793" s="117" t="s">
        <v>398</v>
      </c>
      <c r="V2793" s="117" t="s">
        <v>398</v>
      </c>
      <c r="W2793" s="123">
        <v>56</v>
      </c>
      <c r="X2793" s="123" t="s">
        <v>906</v>
      </c>
      <c r="Y2793" s="120">
        <v>43560</v>
      </c>
      <c r="Z2793" s="121">
        <v>0.47569444444444442</v>
      </c>
      <c r="AA2793" s="123" t="s">
        <v>661</v>
      </c>
      <c r="AB2793" s="123" t="s">
        <v>582</v>
      </c>
      <c r="AC2793" s="119" t="s">
        <v>398</v>
      </c>
      <c r="AD2793" s="119" t="s">
        <v>398</v>
      </c>
    </row>
    <row r="2794" spans="1:30">
      <c r="A2794" s="117">
        <v>2793</v>
      </c>
      <c r="B2794" s="123" t="s">
        <v>467</v>
      </c>
      <c r="C2794" s="117" t="s">
        <v>5</v>
      </c>
      <c r="D2794" s="123" t="s">
        <v>595</v>
      </c>
      <c r="E2794" s="117">
        <v>2793</v>
      </c>
      <c r="F2794" s="117" t="s">
        <v>924</v>
      </c>
      <c r="G2794" s="117" t="s">
        <v>591</v>
      </c>
      <c r="H2794" s="117" t="s">
        <v>398</v>
      </c>
      <c r="I2794" s="117" t="s">
        <v>398</v>
      </c>
      <c r="J2794" s="117" t="s">
        <v>398</v>
      </c>
      <c r="K2794" s="117" t="s">
        <v>398</v>
      </c>
      <c r="L2794" s="117" t="s">
        <v>398</v>
      </c>
      <c r="M2794" s="117" t="s">
        <v>398</v>
      </c>
      <c r="N2794" s="117" t="s">
        <v>398</v>
      </c>
      <c r="O2794" s="125" t="s">
        <v>579</v>
      </c>
      <c r="P2794" s="117">
        <v>1</v>
      </c>
      <c r="Q2794" s="117" t="s">
        <v>398</v>
      </c>
      <c r="R2794" s="117" t="s">
        <v>398</v>
      </c>
      <c r="S2794" s="117" t="s">
        <v>398</v>
      </c>
      <c r="T2794" s="117" t="s">
        <v>398</v>
      </c>
      <c r="U2794" s="117" t="s">
        <v>398</v>
      </c>
      <c r="V2794" s="117" t="s">
        <v>398</v>
      </c>
      <c r="W2794" s="123">
        <v>56</v>
      </c>
      <c r="X2794" s="123" t="s">
        <v>906</v>
      </c>
      <c r="Y2794" s="120">
        <v>43560</v>
      </c>
      <c r="Z2794" s="121">
        <v>0.47569444444444442</v>
      </c>
      <c r="AA2794" s="123" t="s">
        <v>661</v>
      </c>
      <c r="AB2794" s="123" t="s">
        <v>582</v>
      </c>
      <c r="AC2794" s="119" t="s">
        <v>398</v>
      </c>
      <c r="AD2794" s="119" t="s">
        <v>398</v>
      </c>
    </row>
    <row r="2795" spans="1:30">
      <c r="A2795" s="117">
        <v>2794</v>
      </c>
      <c r="B2795" s="123" t="s">
        <v>467</v>
      </c>
      <c r="C2795" s="117" t="s">
        <v>5</v>
      </c>
      <c r="D2795" s="123" t="s">
        <v>595</v>
      </c>
      <c r="E2795" s="117">
        <v>2794</v>
      </c>
      <c r="F2795" s="117" t="s">
        <v>924</v>
      </c>
      <c r="G2795" s="117" t="s">
        <v>591</v>
      </c>
      <c r="H2795" s="117" t="s">
        <v>398</v>
      </c>
      <c r="I2795" s="117" t="s">
        <v>398</v>
      </c>
      <c r="J2795" s="117" t="s">
        <v>398</v>
      </c>
      <c r="K2795" s="117" t="s">
        <v>398</v>
      </c>
      <c r="L2795" s="117" t="s">
        <v>398</v>
      </c>
      <c r="M2795" s="117" t="s">
        <v>398</v>
      </c>
      <c r="N2795" s="117" t="s">
        <v>398</v>
      </c>
      <c r="O2795" s="125" t="s">
        <v>579</v>
      </c>
      <c r="P2795" s="117">
        <v>1</v>
      </c>
      <c r="Q2795" s="117" t="s">
        <v>398</v>
      </c>
      <c r="R2795" s="117" t="s">
        <v>398</v>
      </c>
      <c r="S2795" s="117" t="s">
        <v>398</v>
      </c>
      <c r="T2795" s="117" t="s">
        <v>398</v>
      </c>
      <c r="U2795" s="117" t="s">
        <v>398</v>
      </c>
      <c r="V2795" s="117" t="s">
        <v>398</v>
      </c>
      <c r="W2795" s="123">
        <v>56</v>
      </c>
      <c r="X2795" s="123" t="s">
        <v>906</v>
      </c>
      <c r="Y2795" s="120">
        <v>43560</v>
      </c>
      <c r="Z2795" s="121">
        <v>0.47569444444444442</v>
      </c>
      <c r="AA2795" s="123" t="s">
        <v>661</v>
      </c>
      <c r="AB2795" s="123" t="s">
        <v>582</v>
      </c>
      <c r="AC2795" s="119" t="s">
        <v>398</v>
      </c>
      <c r="AD2795" s="119" t="s">
        <v>398</v>
      </c>
    </row>
    <row r="2796" spans="1:30">
      <c r="A2796" s="117">
        <v>2795</v>
      </c>
      <c r="B2796" s="123" t="s">
        <v>467</v>
      </c>
      <c r="C2796" s="117" t="s">
        <v>5</v>
      </c>
      <c r="D2796" s="123" t="s">
        <v>595</v>
      </c>
      <c r="E2796" s="117">
        <v>2795</v>
      </c>
      <c r="F2796" s="117" t="s">
        <v>924</v>
      </c>
      <c r="G2796" s="117" t="s">
        <v>591</v>
      </c>
      <c r="H2796" s="117" t="s">
        <v>398</v>
      </c>
      <c r="I2796" s="117" t="s">
        <v>398</v>
      </c>
      <c r="J2796" s="117" t="s">
        <v>398</v>
      </c>
      <c r="K2796" s="117" t="s">
        <v>398</v>
      </c>
      <c r="L2796" s="117" t="s">
        <v>398</v>
      </c>
      <c r="M2796" s="117" t="s">
        <v>398</v>
      </c>
      <c r="N2796" s="117" t="s">
        <v>398</v>
      </c>
      <c r="O2796" s="125" t="s">
        <v>579</v>
      </c>
      <c r="P2796" s="117">
        <v>1</v>
      </c>
      <c r="Q2796" s="117" t="s">
        <v>398</v>
      </c>
      <c r="R2796" s="117" t="s">
        <v>398</v>
      </c>
      <c r="S2796" s="117" t="s">
        <v>398</v>
      </c>
      <c r="T2796" s="117" t="s">
        <v>398</v>
      </c>
      <c r="U2796" s="117" t="s">
        <v>398</v>
      </c>
      <c r="V2796" s="117" t="s">
        <v>398</v>
      </c>
      <c r="W2796" s="123">
        <v>56</v>
      </c>
      <c r="X2796" s="123" t="s">
        <v>906</v>
      </c>
      <c r="Y2796" s="120">
        <v>43560</v>
      </c>
      <c r="Z2796" s="121">
        <v>0.47569444444444442</v>
      </c>
      <c r="AA2796" s="123" t="s">
        <v>661</v>
      </c>
      <c r="AB2796" s="123" t="s">
        <v>582</v>
      </c>
      <c r="AC2796" s="119" t="s">
        <v>398</v>
      </c>
      <c r="AD2796" s="119" t="s">
        <v>398</v>
      </c>
    </row>
    <row r="2797" spans="1:30">
      <c r="A2797" s="117">
        <v>2796</v>
      </c>
      <c r="B2797" s="123" t="s">
        <v>467</v>
      </c>
      <c r="C2797" s="117" t="s">
        <v>5</v>
      </c>
      <c r="D2797" s="123" t="s">
        <v>595</v>
      </c>
      <c r="E2797" s="117">
        <v>2796</v>
      </c>
      <c r="F2797" s="117" t="s">
        <v>924</v>
      </c>
      <c r="G2797" s="117" t="s">
        <v>591</v>
      </c>
      <c r="H2797" s="117" t="s">
        <v>398</v>
      </c>
      <c r="I2797" s="117" t="s">
        <v>398</v>
      </c>
      <c r="J2797" s="117" t="s">
        <v>398</v>
      </c>
      <c r="K2797" s="117" t="s">
        <v>398</v>
      </c>
      <c r="L2797" s="117" t="s">
        <v>398</v>
      </c>
      <c r="M2797" s="117" t="s">
        <v>398</v>
      </c>
      <c r="N2797" s="117" t="s">
        <v>398</v>
      </c>
      <c r="O2797" s="125" t="s">
        <v>579</v>
      </c>
      <c r="P2797" s="117">
        <v>1</v>
      </c>
      <c r="Q2797" s="117" t="s">
        <v>398</v>
      </c>
      <c r="R2797" s="117" t="s">
        <v>398</v>
      </c>
      <c r="S2797" s="117" t="s">
        <v>398</v>
      </c>
      <c r="T2797" s="117" t="s">
        <v>398</v>
      </c>
      <c r="U2797" s="117" t="s">
        <v>398</v>
      </c>
      <c r="V2797" s="117" t="s">
        <v>398</v>
      </c>
      <c r="W2797" s="123">
        <v>56</v>
      </c>
      <c r="X2797" s="123" t="s">
        <v>906</v>
      </c>
      <c r="Y2797" s="120">
        <v>43560</v>
      </c>
      <c r="Z2797" s="121">
        <v>0.47569444444444442</v>
      </c>
      <c r="AA2797" s="123" t="s">
        <v>661</v>
      </c>
      <c r="AB2797" s="123" t="s">
        <v>582</v>
      </c>
      <c r="AC2797" s="119" t="s">
        <v>398</v>
      </c>
      <c r="AD2797" s="119" t="s">
        <v>398</v>
      </c>
    </row>
    <row r="2798" spans="1:30">
      <c r="A2798" s="117">
        <v>2797</v>
      </c>
      <c r="B2798" s="123" t="s">
        <v>467</v>
      </c>
      <c r="C2798" s="117" t="s">
        <v>5</v>
      </c>
      <c r="D2798" s="123" t="s">
        <v>595</v>
      </c>
      <c r="E2798" s="117">
        <v>2797</v>
      </c>
      <c r="F2798" s="117" t="s">
        <v>924</v>
      </c>
      <c r="G2798" s="117" t="s">
        <v>591</v>
      </c>
      <c r="H2798" s="117" t="s">
        <v>398</v>
      </c>
      <c r="I2798" s="117" t="s">
        <v>398</v>
      </c>
      <c r="J2798" s="117" t="s">
        <v>398</v>
      </c>
      <c r="K2798" s="117" t="s">
        <v>398</v>
      </c>
      <c r="L2798" s="117" t="s">
        <v>398</v>
      </c>
      <c r="M2798" s="117" t="s">
        <v>398</v>
      </c>
      <c r="N2798" s="117" t="s">
        <v>398</v>
      </c>
      <c r="O2798" s="125" t="s">
        <v>579</v>
      </c>
      <c r="P2798" s="117">
        <v>1</v>
      </c>
      <c r="Q2798" s="117" t="s">
        <v>398</v>
      </c>
      <c r="R2798" s="117" t="s">
        <v>398</v>
      </c>
      <c r="S2798" s="117" t="s">
        <v>398</v>
      </c>
      <c r="T2798" s="117" t="s">
        <v>398</v>
      </c>
      <c r="U2798" s="117" t="s">
        <v>398</v>
      </c>
      <c r="V2798" s="117" t="s">
        <v>398</v>
      </c>
      <c r="W2798" s="123">
        <v>56</v>
      </c>
      <c r="X2798" s="123" t="s">
        <v>906</v>
      </c>
      <c r="Y2798" s="120">
        <v>43560</v>
      </c>
      <c r="Z2798" s="121">
        <v>0.47569444444444442</v>
      </c>
      <c r="AA2798" s="123" t="s">
        <v>661</v>
      </c>
      <c r="AB2798" s="123" t="s">
        <v>582</v>
      </c>
      <c r="AC2798" s="119" t="s">
        <v>398</v>
      </c>
      <c r="AD2798" s="119" t="s">
        <v>398</v>
      </c>
    </row>
    <row r="2799" spans="1:30">
      <c r="A2799" s="117">
        <v>2798</v>
      </c>
      <c r="B2799" s="123" t="s">
        <v>467</v>
      </c>
      <c r="C2799" s="117" t="s">
        <v>5</v>
      </c>
      <c r="D2799" s="123" t="s">
        <v>595</v>
      </c>
      <c r="E2799" s="117">
        <v>2798</v>
      </c>
      <c r="F2799" s="117" t="s">
        <v>924</v>
      </c>
      <c r="G2799" s="117" t="s">
        <v>591</v>
      </c>
      <c r="H2799" s="117" t="s">
        <v>398</v>
      </c>
      <c r="I2799" s="117" t="s">
        <v>398</v>
      </c>
      <c r="J2799" s="117" t="s">
        <v>398</v>
      </c>
      <c r="K2799" s="117" t="s">
        <v>398</v>
      </c>
      <c r="L2799" s="117" t="s">
        <v>398</v>
      </c>
      <c r="M2799" s="117" t="s">
        <v>398</v>
      </c>
      <c r="N2799" s="117" t="s">
        <v>398</v>
      </c>
      <c r="O2799" s="125" t="s">
        <v>579</v>
      </c>
      <c r="P2799" s="117">
        <v>1</v>
      </c>
      <c r="Q2799" s="117" t="s">
        <v>398</v>
      </c>
      <c r="R2799" s="117" t="s">
        <v>398</v>
      </c>
      <c r="S2799" s="117" t="s">
        <v>398</v>
      </c>
      <c r="T2799" s="117" t="s">
        <v>398</v>
      </c>
      <c r="U2799" s="117" t="s">
        <v>398</v>
      </c>
      <c r="V2799" s="117" t="s">
        <v>398</v>
      </c>
      <c r="W2799" s="123">
        <v>56</v>
      </c>
      <c r="X2799" s="123" t="s">
        <v>906</v>
      </c>
      <c r="Y2799" s="120">
        <v>43560</v>
      </c>
      <c r="Z2799" s="121">
        <v>0.47569444444444442</v>
      </c>
      <c r="AA2799" s="123" t="s">
        <v>661</v>
      </c>
      <c r="AB2799" s="123" t="s">
        <v>582</v>
      </c>
      <c r="AC2799" s="119" t="s">
        <v>398</v>
      </c>
      <c r="AD2799" s="119" t="s">
        <v>398</v>
      </c>
    </row>
    <row r="2800" spans="1:30">
      <c r="A2800" s="117">
        <v>2799</v>
      </c>
      <c r="B2800" s="123" t="s">
        <v>467</v>
      </c>
      <c r="C2800" s="117" t="s">
        <v>5</v>
      </c>
      <c r="D2800" s="123" t="s">
        <v>595</v>
      </c>
      <c r="E2800" s="117">
        <v>2799</v>
      </c>
      <c r="F2800" s="117" t="s">
        <v>924</v>
      </c>
      <c r="G2800" s="117" t="s">
        <v>591</v>
      </c>
      <c r="H2800" s="117" t="s">
        <v>398</v>
      </c>
      <c r="I2800" s="117" t="s">
        <v>398</v>
      </c>
      <c r="J2800" s="117" t="s">
        <v>398</v>
      </c>
      <c r="K2800" s="117" t="s">
        <v>398</v>
      </c>
      <c r="L2800" s="117" t="s">
        <v>398</v>
      </c>
      <c r="M2800" s="117" t="s">
        <v>398</v>
      </c>
      <c r="N2800" s="117" t="s">
        <v>398</v>
      </c>
      <c r="O2800" s="125" t="s">
        <v>579</v>
      </c>
      <c r="P2800" s="117">
        <v>1</v>
      </c>
      <c r="Q2800" s="117" t="s">
        <v>398</v>
      </c>
      <c r="R2800" s="117" t="s">
        <v>398</v>
      </c>
      <c r="S2800" s="117" t="s">
        <v>398</v>
      </c>
      <c r="T2800" s="117" t="s">
        <v>398</v>
      </c>
      <c r="U2800" s="117" t="s">
        <v>398</v>
      </c>
      <c r="V2800" s="117" t="s">
        <v>398</v>
      </c>
      <c r="W2800" s="123">
        <v>56</v>
      </c>
      <c r="X2800" s="123" t="s">
        <v>906</v>
      </c>
      <c r="Y2800" s="120">
        <v>43560</v>
      </c>
      <c r="Z2800" s="121">
        <v>0.47569444444444442</v>
      </c>
      <c r="AA2800" s="123" t="s">
        <v>661</v>
      </c>
      <c r="AB2800" s="123" t="s">
        <v>582</v>
      </c>
      <c r="AC2800" s="119" t="s">
        <v>398</v>
      </c>
      <c r="AD2800" s="119" t="s">
        <v>398</v>
      </c>
    </row>
    <row r="2801" spans="1:30">
      <c r="A2801" s="117">
        <v>2800</v>
      </c>
      <c r="B2801" s="123" t="s">
        <v>467</v>
      </c>
      <c r="C2801" s="117" t="s">
        <v>5</v>
      </c>
      <c r="D2801" s="123" t="s">
        <v>595</v>
      </c>
      <c r="E2801" s="117">
        <v>2800</v>
      </c>
      <c r="F2801" s="117" t="s">
        <v>924</v>
      </c>
      <c r="G2801" s="117" t="s">
        <v>591</v>
      </c>
      <c r="H2801" s="117" t="s">
        <v>398</v>
      </c>
      <c r="I2801" s="117" t="s">
        <v>398</v>
      </c>
      <c r="J2801" s="117" t="s">
        <v>398</v>
      </c>
      <c r="K2801" s="117" t="s">
        <v>398</v>
      </c>
      <c r="L2801" s="117" t="s">
        <v>398</v>
      </c>
      <c r="M2801" s="117" t="s">
        <v>398</v>
      </c>
      <c r="N2801" s="117" t="s">
        <v>398</v>
      </c>
      <c r="O2801" s="125" t="s">
        <v>579</v>
      </c>
      <c r="P2801" s="117">
        <v>1</v>
      </c>
      <c r="Q2801" s="117" t="s">
        <v>398</v>
      </c>
      <c r="R2801" s="117" t="s">
        <v>398</v>
      </c>
      <c r="S2801" s="117" t="s">
        <v>398</v>
      </c>
      <c r="T2801" s="117" t="s">
        <v>398</v>
      </c>
      <c r="U2801" s="117" t="s">
        <v>398</v>
      </c>
      <c r="V2801" s="117" t="s">
        <v>398</v>
      </c>
      <c r="W2801" s="123">
        <v>56</v>
      </c>
      <c r="X2801" s="123" t="s">
        <v>906</v>
      </c>
      <c r="Y2801" s="120">
        <v>43560</v>
      </c>
      <c r="Z2801" s="121">
        <v>0.47569444444444442</v>
      </c>
      <c r="AA2801" s="123" t="s">
        <v>661</v>
      </c>
      <c r="AB2801" s="123" t="s">
        <v>582</v>
      </c>
      <c r="AC2801" s="119" t="s">
        <v>398</v>
      </c>
      <c r="AD2801" s="119" t="s">
        <v>398</v>
      </c>
    </row>
    <row r="2802" spans="1:30">
      <c r="A2802" s="117">
        <v>2801</v>
      </c>
      <c r="B2802" s="123" t="s">
        <v>467</v>
      </c>
      <c r="C2802" s="117" t="s">
        <v>5</v>
      </c>
      <c r="D2802" s="123" t="s">
        <v>595</v>
      </c>
      <c r="E2802" s="117">
        <v>2801</v>
      </c>
      <c r="F2802" s="117" t="s">
        <v>924</v>
      </c>
      <c r="G2802" s="117" t="s">
        <v>591</v>
      </c>
      <c r="H2802" s="117" t="s">
        <v>398</v>
      </c>
      <c r="I2802" s="117" t="s">
        <v>398</v>
      </c>
      <c r="J2802" s="117" t="s">
        <v>398</v>
      </c>
      <c r="K2802" s="117" t="s">
        <v>398</v>
      </c>
      <c r="L2802" s="117" t="s">
        <v>398</v>
      </c>
      <c r="M2802" s="117" t="s">
        <v>398</v>
      </c>
      <c r="N2802" s="117" t="s">
        <v>398</v>
      </c>
      <c r="O2802" s="125" t="s">
        <v>579</v>
      </c>
      <c r="P2802" s="117">
        <v>1</v>
      </c>
      <c r="Q2802" s="117" t="s">
        <v>398</v>
      </c>
      <c r="R2802" s="117" t="s">
        <v>398</v>
      </c>
      <c r="S2802" s="117" t="s">
        <v>398</v>
      </c>
      <c r="T2802" s="117" t="s">
        <v>398</v>
      </c>
      <c r="U2802" s="117" t="s">
        <v>398</v>
      </c>
      <c r="V2802" s="117" t="s">
        <v>398</v>
      </c>
      <c r="W2802" s="123">
        <v>56</v>
      </c>
      <c r="X2802" s="123" t="s">
        <v>906</v>
      </c>
      <c r="Y2802" s="120">
        <v>43560</v>
      </c>
      <c r="Z2802" s="121">
        <v>0.47569444444444442</v>
      </c>
      <c r="AA2802" s="123" t="s">
        <v>661</v>
      </c>
      <c r="AB2802" s="123" t="s">
        <v>582</v>
      </c>
      <c r="AC2802" s="119" t="s">
        <v>398</v>
      </c>
      <c r="AD2802" s="119" t="s">
        <v>398</v>
      </c>
    </row>
    <row r="2803" spans="1:30">
      <c r="A2803" s="117">
        <v>2802</v>
      </c>
      <c r="B2803" s="123" t="s">
        <v>467</v>
      </c>
      <c r="C2803" s="117" t="s">
        <v>5</v>
      </c>
      <c r="D2803" s="123" t="s">
        <v>595</v>
      </c>
      <c r="E2803" s="117">
        <v>2802</v>
      </c>
      <c r="F2803" s="117" t="s">
        <v>924</v>
      </c>
      <c r="G2803" s="117" t="s">
        <v>591</v>
      </c>
      <c r="H2803" s="117" t="s">
        <v>398</v>
      </c>
      <c r="I2803" s="117" t="s">
        <v>398</v>
      </c>
      <c r="J2803" s="117" t="s">
        <v>398</v>
      </c>
      <c r="K2803" s="117" t="s">
        <v>398</v>
      </c>
      <c r="L2803" s="117" t="s">
        <v>398</v>
      </c>
      <c r="M2803" s="117" t="s">
        <v>398</v>
      </c>
      <c r="N2803" s="117" t="s">
        <v>398</v>
      </c>
      <c r="O2803" s="125" t="s">
        <v>579</v>
      </c>
      <c r="P2803" s="117">
        <v>1</v>
      </c>
      <c r="Q2803" s="117" t="s">
        <v>398</v>
      </c>
      <c r="R2803" s="117" t="s">
        <v>398</v>
      </c>
      <c r="S2803" s="117" t="s">
        <v>398</v>
      </c>
      <c r="T2803" s="117" t="s">
        <v>398</v>
      </c>
      <c r="U2803" s="117" t="s">
        <v>398</v>
      </c>
      <c r="V2803" s="117" t="s">
        <v>398</v>
      </c>
      <c r="W2803" s="123">
        <v>56</v>
      </c>
      <c r="X2803" s="123" t="s">
        <v>906</v>
      </c>
      <c r="Y2803" s="120">
        <v>43560</v>
      </c>
      <c r="Z2803" s="121">
        <v>0.47569444444444442</v>
      </c>
      <c r="AA2803" s="123" t="s">
        <v>661</v>
      </c>
      <c r="AB2803" s="123" t="s">
        <v>582</v>
      </c>
      <c r="AC2803" s="119" t="s">
        <v>398</v>
      </c>
      <c r="AD2803" s="119" t="s">
        <v>398</v>
      </c>
    </row>
    <row r="2804" spans="1:30">
      <c r="A2804" s="117">
        <v>2803</v>
      </c>
      <c r="B2804" s="123" t="s">
        <v>467</v>
      </c>
      <c r="C2804" s="117" t="s">
        <v>5</v>
      </c>
      <c r="D2804" s="123" t="s">
        <v>595</v>
      </c>
      <c r="E2804" s="117">
        <v>2803</v>
      </c>
      <c r="F2804" s="117" t="s">
        <v>924</v>
      </c>
      <c r="G2804" s="117" t="s">
        <v>591</v>
      </c>
      <c r="H2804" s="117" t="s">
        <v>398</v>
      </c>
      <c r="I2804" s="117" t="s">
        <v>398</v>
      </c>
      <c r="J2804" s="117" t="s">
        <v>398</v>
      </c>
      <c r="K2804" s="117" t="s">
        <v>398</v>
      </c>
      <c r="L2804" s="117" t="s">
        <v>398</v>
      </c>
      <c r="M2804" s="117" t="s">
        <v>398</v>
      </c>
      <c r="N2804" s="117" t="s">
        <v>398</v>
      </c>
      <c r="O2804" s="125" t="s">
        <v>579</v>
      </c>
      <c r="P2804" s="117">
        <v>1</v>
      </c>
      <c r="Q2804" s="117" t="s">
        <v>398</v>
      </c>
      <c r="R2804" s="117" t="s">
        <v>398</v>
      </c>
      <c r="S2804" s="117" t="s">
        <v>398</v>
      </c>
      <c r="T2804" s="117" t="s">
        <v>398</v>
      </c>
      <c r="U2804" s="117" t="s">
        <v>398</v>
      </c>
      <c r="V2804" s="117" t="s">
        <v>398</v>
      </c>
      <c r="W2804" s="123">
        <v>56</v>
      </c>
      <c r="X2804" s="123" t="s">
        <v>906</v>
      </c>
      <c r="Y2804" s="120">
        <v>43560</v>
      </c>
      <c r="Z2804" s="121">
        <v>0.47569444444444442</v>
      </c>
      <c r="AA2804" s="123" t="s">
        <v>661</v>
      </c>
      <c r="AB2804" s="123" t="s">
        <v>582</v>
      </c>
      <c r="AC2804" s="119" t="s">
        <v>398</v>
      </c>
      <c r="AD2804" s="119" t="s">
        <v>398</v>
      </c>
    </row>
    <row r="2805" spans="1:30">
      <c r="A2805" s="117">
        <v>2804</v>
      </c>
      <c r="B2805" s="123" t="s">
        <v>467</v>
      </c>
      <c r="C2805" s="117" t="s">
        <v>5</v>
      </c>
      <c r="D2805" s="123" t="s">
        <v>595</v>
      </c>
      <c r="E2805" s="117">
        <v>2804</v>
      </c>
      <c r="F2805" s="117" t="s">
        <v>924</v>
      </c>
      <c r="G2805" s="117" t="s">
        <v>591</v>
      </c>
      <c r="H2805" s="117" t="s">
        <v>398</v>
      </c>
      <c r="I2805" s="117" t="s">
        <v>398</v>
      </c>
      <c r="J2805" s="117" t="s">
        <v>398</v>
      </c>
      <c r="K2805" s="117" t="s">
        <v>398</v>
      </c>
      <c r="L2805" s="117" t="s">
        <v>398</v>
      </c>
      <c r="M2805" s="117" t="s">
        <v>398</v>
      </c>
      <c r="N2805" s="117" t="s">
        <v>398</v>
      </c>
      <c r="O2805" s="125" t="s">
        <v>579</v>
      </c>
      <c r="P2805" s="117">
        <v>1</v>
      </c>
      <c r="Q2805" s="117" t="s">
        <v>398</v>
      </c>
      <c r="R2805" s="117" t="s">
        <v>398</v>
      </c>
      <c r="S2805" s="117" t="s">
        <v>398</v>
      </c>
      <c r="T2805" s="117" t="s">
        <v>398</v>
      </c>
      <c r="U2805" s="117" t="s">
        <v>398</v>
      </c>
      <c r="V2805" s="117" t="s">
        <v>398</v>
      </c>
      <c r="W2805" s="123">
        <v>56</v>
      </c>
      <c r="X2805" s="123" t="s">
        <v>906</v>
      </c>
      <c r="Y2805" s="120">
        <v>43560</v>
      </c>
      <c r="Z2805" s="121">
        <v>0.47569444444444442</v>
      </c>
      <c r="AA2805" s="123" t="s">
        <v>661</v>
      </c>
      <c r="AB2805" s="123" t="s">
        <v>582</v>
      </c>
      <c r="AC2805" s="119" t="s">
        <v>398</v>
      </c>
      <c r="AD2805" s="119" t="s">
        <v>398</v>
      </c>
    </row>
    <row r="2806" spans="1:30">
      <c r="A2806" s="117">
        <v>2805</v>
      </c>
      <c r="B2806" s="123" t="s">
        <v>467</v>
      </c>
      <c r="C2806" s="117" t="s">
        <v>5</v>
      </c>
      <c r="D2806" s="123" t="s">
        <v>595</v>
      </c>
      <c r="E2806" s="117">
        <v>2805</v>
      </c>
      <c r="F2806" s="117" t="s">
        <v>924</v>
      </c>
      <c r="G2806" s="117" t="s">
        <v>591</v>
      </c>
      <c r="H2806" s="117" t="s">
        <v>398</v>
      </c>
      <c r="I2806" s="117" t="s">
        <v>398</v>
      </c>
      <c r="J2806" s="117" t="s">
        <v>398</v>
      </c>
      <c r="K2806" s="117" t="s">
        <v>398</v>
      </c>
      <c r="L2806" s="117" t="s">
        <v>398</v>
      </c>
      <c r="M2806" s="117" t="s">
        <v>398</v>
      </c>
      <c r="N2806" s="117" t="s">
        <v>398</v>
      </c>
      <c r="O2806" s="125" t="s">
        <v>579</v>
      </c>
      <c r="P2806" s="117">
        <v>1</v>
      </c>
      <c r="Q2806" s="117" t="s">
        <v>398</v>
      </c>
      <c r="R2806" s="117" t="s">
        <v>398</v>
      </c>
      <c r="S2806" s="117" t="s">
        <v>398</v>
      </c>
      <c r="T2806" s="117" t="s">
        <v>398</v>
      </c>
      <c r="U2806" s="117" t="s">
        <v>398</v>
      </c>
      <c r="V2806" s="117" t="s">
        <v>398</v>
      </c>
      <c r="W2806" s="123">
        <v>56</v>
      </c>
      <c r="X2806" s="123" t="s">
        <v>906</v>
      </c>
      <c r="Y2806" s="120">
        <v>43560</v>
      </c>
      <c r="Z2806" s="121">
        <v>0.47569444444444442</v>
      </c>
      <c r="AA2806" s="123" t="s">
        <v>661</v>
      </c>
      <c r="AB2806" s="123" t="s">
        <v>582</v>
      </c>
      <c r="AC2806" s="119" t="s">
        <v>398</v>
      </c>
      <c r="AD2806" s="119" t="s">
        <v>398</v>
      </c>
    </row>
    <row r="2807" spans="1:30">
      <c r="A2807" s="117">
        <v>2806</v>
      </c>
      <c r="B2807" s="123" t="s">
        <v>467</v>
      </c>
      <c r="C2807" s="117" t="s">
        <v>5</v>
      </c>
      <c r="D2807" s="123" t="s">
        <v>595</v>
      </c>
      <c r="E2807" s="117">
        <v>2806</v>
      </c>
      <c r="F2807" s="117" t="s">
        <v>924</v>
      </c>
      <c r="G2807" s="117" t="s">
        <v>591</v>
      </c>
      <c r="H2807" s="117" t="s">
        <v>398</v>
      </c>
      <c r="I2807" s="117" t="s">
        <v>398</v>
      </c>
      <c r="J2807" s="117" t="s">
        <v>398</v>
      </c>
      <c r="K2807" s="117" t="s">
        <v>398</v>
      </c>
      <c r="L2807" s="117" t="s">
        <v>398</v>
      </c>
      <c r="M2807" s="117" t="s">
        <v>398</v>
      </c>
      <c r="N2807" s="117" t="s">
        <v>398</v>
      </c>
      <c r="O2807" s="125" t="s">
        <v>579</v>
      </c>
      <c r="P2807" s="117">
        <v>1</v>
      </c>
      <c r="Q2807" s="117" t="s">
        <v>398</v>
      </c>
      <c r="R2807" s="117" t="s">
        <v>398</v>
      </c>
      <c r="S2807" s="117" t="s">
        <v>398</v>
      </c>
      <c r="T2807" s="117" t="s">
        <v>398</v>
      </c>
      <c r="U2807" s="117" t="s">
        <v>398</v>
      </c>
      <c r="V2807" s="117" t="s">
        <v>398</v>
      </c>
      <c r="W2807" s="123">
        <v>56</v>
      </c>
      <c r="X2807" s="123" t="s">
        <v>906</v>
      </c>
      <c r="Y2807" s="120">
        <v>43560</v>
      </c>
      <c r="Z2807" s="121">
        <v>0.47569444444444442</v>
      </c>
      <c r="AA2807" s="123" t="s">
        <v>661</v>
      </c>
      <c r="AB2807" s="123" t="s">
        <v>582</v>
      </c>
      <c r="AC2807" s="119" t="s">
        <v>398</v>
      </c>
      <c r="AD2807" s="119" t="s">
        <v>398</v>
      </c>
    </row>
    <row r="2808" spans="1:30">
      <c r="A2808" s="117">
        <v>2807</v>
      </c>
      <c r="B2808" s="123" t="s">
        <v>467</v>
      </c>
      <c r="C2808" s="117" t="s">
        <v>5</v>
      </c>
      <c r="D2808" s="123" t="s">
        <v>595</v>
      </c>
      <c r="E2808" s="117">
        <v>2807</v>
      </c>
      <c r="F2808" s="117" t="s">
        <v>924</v>
      </c>
      <c r="G2808" s="117" t="s">
        <v>591</v>
      </c>
      <c r="H2808" s="117" t="s">
        <v>398</v>
      </c>
      <c r="I2808" s="117" t="s">
        <v>398</v>
      </c>
      <c r="J2808" s="117" t="s">
        <v>398</v>
      </c>
      <c r="K2808" s="117" t="s">
        <v>398</v>
      </c>
      <c r="L2808" s="117" t="s">
        <v>398</v>
      </c>
      <c r="M2808" s="117" t="s">
        <v>398</v>
      </c>
      <c r="N2808" s="117" t="s">
        <v>398</v>
      </c>
      <c r="O2808" s="125" t="s">
        <v>579</v>
      </c>
      <c r="P2808" s="117">
        <v>1</v>
      </c>
      <c r="Q2808" s="117" t="s">
        <v>398</v>
      </c>
      <c r="R2808" s="117" t="s">
        <v>398</v>
      </c>
      <c r="S2808" s="117" t="s">
        <v>398</v>
      </c>
      <c r="T2808" s="117" t="s">
        <v>398</v>
      </c>
      <c r="U2808" s="117" t="s">
        <v>398</v>
      </c>
      <c r="V2808" s="117" t="s">
        <v>398</v>
      </c>
      <c r="W2808" s="123">
        <v>56</v>
      </c>
      <c r="X2808" s="123" t="s">
        <v>906</v>
      </c>
      <c r="Y2808" s="120">
        <v>43560</v>
      </c>
      <c r="Z2808" s="121">
        <v>0.47569444444444442</v>
      </c>
      <c r="AA2808" s="123" t="s">
        <v>661</v>
      </c>
      <c r="AB2808" s="123" t="s">
        <v>582</v>
      </c>
      <c r="AC2808" s="119" t="s">
        <v>398</v>
      </c>
      <c r="AD2808" s="119" t="s">
        <v>398</v>
      </c>
    </row>
    <row r="2809" spans="1:30">
      <c r="A2809" s="117">
        <v>2808</v>
      </c>
      <c r="B2809" s="123" t="s">
        <v>467</v>
      </c>
      <c r="C2809" s="117" t="s">
        <v>5</v>
      </c>
      <c r="D2809" s="123" t="s">
        <v>595</v>
      </c>
      <c r="E2809" s="117">
        <v>2808</v>
      </c>
      <c r="F2809" s="117" t="s">
        <v>924</v>
      </c>
      <c r="G2809" s="117" t="s">
        <v>591</v>
      </c>
      <c r="H2809" s="117" t="s">
        <v>398</v>
      </c>
      <c r="I2809" s="117" t="s">
        <v>398</v>
      </c>
      <c r="J2809" s="117" t="s">
        <v>398</v>
      </c>
      <c r="K2809" s="117" t="s">
        <v>398</v>
      </c>
      <c r="L2809" s="117" t="s">
        <v>398</v>
      </c>
      <c r="M2809" s="117" t="s">
        <v>398</v>
      </c>
      <c r="N2809" s="117" t="s">
        <v>398</v>
      </c>
      <c r="O2809" s="125" t="s">
        <v>579</v>
      </c>
      <c r="P2809" s="117">
        <v>1</v>
      </c>
      <c r="Q2809" s="117" t="s">
        <v>398</v>
      </c>
      <c r="R2809" s="117" t="s">
        <v>398</v>
      </c>
      <c r="S2809" s="117" t="s">
        <v>398</v>
      </c>
      <c r="T2809" s="117" t="s">
        <v>398</v>
      </c>
      <c r="U2809" s="117" t="s">
        <v>398</v>
      </c>
      <c r="V2809" s="117" t="s">
        <v>398</v>
      </c>
      <c r="W2809" s="123">
        <v>56</v>
      </c>
      <c r="X2809" s="123" t="s">
        <v>906</v>
      </c>
      <c r="Y2809" s="120">
        <v>43560</v>
      </c>
      <c r="Z2809" s="121">
        <v>0.47569444444444442</v>
      </c>
      <c r="AA2809" s="123" t="s">
        <v>661</v>
      </c>
      <c r="AB2809" s="123" t="s">
        <v>582</v>
      </c>
      <c r="AC2809" s="119" t="s">
        <v>398</v>
      </c>
      <c r="AD2809" s="119" t="s">
        <v>398</v>
      </c>
    </row>
    <row r="2810" spans="1:30">
      <c r="A2810" s="117">
        <v>2809</v>
      </c>
      <c r="B2810" s="123" t="s">
        <v>467</v>
      </c>
      <c r="C2810" s="117" t="s">
        <v>5</v>
      </c>
      <c r="D2810" s="123" t="s">
        <v>595</v>
      </c>
      <c r="E2810" s="117">
        <v>2809</v>
      </c>
      <c r="F2810" s="117" t="s">
        <v>924</v>
      </c>
      <c r="G2810" s="117" t="s">
        <v>591</v>
      </c>
      <c r="H2810" s="117" t="s">
        <v>398</v>
      </c>
      <c r="I2810" s="117" t="s">
        <v>398</v>
      </c>
      <c r="J2810" s="117" t="s">
        <v>398</v>
      </c>
      <c r="K2810" s="117" t="s">
        <v>398</v>
      </c>
      <c r="L2810" s="117" t="s">
        <v>398</v>
      </c>
      <c r="M2810" s="117" t="s">
        <v>398</v>
      </c>
      <c r="N2810" s="117" t="s">
        <v>398</v>
      </c>
      <c r="O2810" s="125" t="s">
        <v>579</v>
      </c>
      <c r="P2810" s="117">
        <v>1</v>
      </c>
      <c r="Q2810" s="117" t="s">
        <v>398</v>
      </c>
      <c r="R2810" s="117" t="s">
        <v>398</v>
      </c>
      <c r="S2810" s="117" t="s">
        <v>398</v>
      </c>
      <c r="T2810" s="117" t="s">
        <v>398</v>
      </c>
      <c r="U2810" s="117" t="s">
        <v>398</v>
      </c>
      <c r="V2810" s="117" t="s">
        <v>398</v>
      </c>
      <c r="W2810" s="123">
        <v>56</v>
      </c>
      <c r="X2810" s="123" t="s">
        <v>906</v>
      </c>
      <c r="Y2810" s="120">
        <v>43560</v>
      </c>
      <c r="Z2810" s="121">
        <v>0.47569444444444442</v>
      </c>
      <c r="AA2810" s="123" t="s">
        <v>661</v>
      </c>
      <c r="AB2810" s="123" t="s">
        <v>582</v>
      </c>
      <c r="AC2810" s="119" t="s">
        <v>398</v>
      </c>
      <c r="AD2810" s="119" t="s">
        <v>398</v>
      </c>
    </row>
    <row r="2811" spans="1:30">
      <c r="A2811" s="117">
        <v>2810</v>
      </c>
      <c r="B2811" s="123" t="s">
        <v>467</v>
      </c>
      <c r="C2811" s="117" t="s">
        <v>5</v>
      </c>
      <c r="D2811" s="123" t="s">
        <v>595</v>
      </c>
      <c r="E2811" s="117">
        <v>2810</v>
      </c>
      <c r="F2811" s="117" t="s">
        <v>924</v>
      </c>
      <c r="G2811" s="117" t="s">
        <v>591</v>
      </c>
      <c r="H2811" s="117" t="s">
        <v>398</v>
      </c>
      <c r="I2811" s="117" t="s">
        <v>398</v>
      </c>
      <c r="J2811" s="117" t="s">
        <v>398</v>
      </c>
      <c r="K2811" s="117" t="s">
        <v>398</v>
      </c>
      <c r="L2811" s="117" t="s">
        <v>398</v>
      </c>
      <c r="M2811" s="117" t="s">
        <v>398</v>
      </c>
      <c r="N2811" s="117" t="s">
        <v>398</v>
      </c>
      <c r="O2811" s="125" t="s">
        <v>579</v>
      </c>
      <c r="P2811" s="117">
        <v>1</v>
      </c>
      <c r="Q2811" s="117" t="s">
        <v>398</v>
      </c>
      <c r="R2811" s="117" t="s">
        <v>398</v>
      </c>
      <c r="S2811" s="117" t="s">
        <v>398</v>
      </c>
      <c r="T2811" s="117" t="s">
        <v>398</v>
      </c>
      <c r="U2811" s="117" t="s">
        <v>398</v>
      </c>
      <c r="V2811" s="117" t="s">
        <v>398</v>
      </c>
      <c r="W2811" s="123">
        <v>56</v>
      </c>
      <c r="X2811" s="123" t="s">
        <v>906</v>
      </c>
      <c r="Y2811" s="120">
        <v>43560</v>
      </c>
      <c r="Z2811" s="121">
        <v>0.47569444444444442</v>
      </c>
      <c r="AA2811" s="123" t="s">
        <v>661</v>
      </c>
      <c r="AB2811" s="123" t="s">
        <v>582</v>
      </c>
      <c r="AC2811" s="119" t="s">
        <v>398</v>
      </c>
      <c r="AD2811" s="119" t="s">
        <v>398</v>
      </c>
    </row>
    <row r="2812" spans="1:30">
      <c r="A2812" s="117">
        <v>2811</v>
      </c>
      <c r="B2812" s="123" t="s">
        <v>467</v>
      </c>
      <c r="C2812" s="117" t="s">
        <v>5</v>
      </c>
      <c r="D2812" s="123" t="s">
        <v>595</v>
      </c>
      <c r="E2812" s="117">
        <v>2811</v>
      </c>
      <c r="F2812" s="117" t="s">
        <v>924</v>
      </c>
      <c r="G2812" s="117" t="s">
        <v>591</v>
      </c>
      <c r="H2812" s="117" t="s">
        <v>398</v>
      </c>
      <c r="I2812" s="117" t="s">
        <v>398</v>
      </c>
      <c r="J2812" s="117" t="s">
        <v>398</v>
      </c>
      <c r="K2812" s="117" t="s">
        <v>398</v>
      </c>
      <c r="L2812" s="117" t="s">
        <v>398</v>
      </c>
      <c r="M2812" s="117" t="s">
        <v>398</v>
      </c>
      <c r="N2812" s="117" t="s">
        <v>398</v>
      </c>
      <c r="O2812" s="125" t="s">
        <v>579</v>
      </c>
      <c r="P2812" s="117">
        <v>1</v>
      </c>
      <c r="Q2812" s="117" t="s">
        <v>398</v>
      </c>
      <c r="R2812" s="117" t="s">
        <v>398</v>
      </c>
      <c r="S2812" s="117" t="s">
        <v>398</v>
      </c>
      <c r="T2812" s="117" t="s">
        <v>398</v>
      </c>
      <c r="U2812" s="117" t="s">
        <v>398</v>
      </c>
      <c r="V2812" s="117" t="s">
        <v>398</v>
      </c>
      <c r="W2812" s="123">
        <v>56</v>
      </c>
      <c r="X2812" s="123" t="s">
        <v>906</v>
      </c>
      <c r="Y2812" s="120">
        <v>43560</v>
      </c>
      <c r="Z2812" s="121">
        <v>0.47569444444444442</v>
      </c>
      <c r="AA2812" s="123" t="s">
        <v>661</v>
      </c>
      <c r="AB2812" s="123" t="s">
        <v>582</v>
      </c>
      <c r="AC2812" s="119" t="s">
        <v>398</v>
      </c>
      <c r="AD2812" s="119" t="s">
        <v>398</v>
      </c>
    </row>
    <row r="2813" spans="1:30">
      <c r="A2813" s="117">
        <v>2812</v>
      </c>
      <c r="B2813" s="123" t="s">
        <v>467</v>
      </c>
      <c r="C2813" s="117" t="s">
        <v>5</v>
      </c>
      <c r="D2813" s="123" t="s">
        <v>595</v>
      </c>
      <c r="E2813" s="117">
        <v>2812</v>
      </c>
      <c r="F2813" s="117" t="s">
        <v>924</v>
      </c>
      <c r="G2813" s="117" t="s">
        <v>591</v>
      </c>
      <c r="H2813" s="117" t="s">
        <v>398</v>
      </c>
      <c r="I2813" s="117" t="s">
        <v>398</v>
      </c>
      <c r="J2813" s="117" t="s">
        <v>398</v>
      </c>
      <c r="K2813" s="117" t="s">
        <v>398</v>
      </c>
      <c r="L2813" s="117" t="s">
        <v>398</v>
      </c>
      <c r="M2813" s="117" t="s">
        <v>398</v>
      </c>
      <c r="N2813" s="117" t="s">
        <v>398</v>
      </c>
      <c r="O2813" s="125" t="s">
        <v>579</v>
      </c>
      <c r="P2813" s="117">
        <v>1</v>
      </c>
      <c r="Q2813" s="117" t="s">
        <v>398</v>
      </c>
      <c r="R2813" s="117" t="s">
        <v>398</v>
      </c>
      <c r="S2813" s="117" t="s">
        <v>398</v>
      </c>
      <c r="T2813" s="117" t="s">
        <v>398</v>
      </c>
      <c r="U2813" s="117" t="s">
        <v>398</v>
      </c>
      <c r="V2813" s="117" t="s">
        <v>398</v>
      </c>
      <c r="W2813" s="123">
        <v>56</v>
      </c>
      <c r="X2813" s="123" t="s">
        <v>906</v>
      </c>
      <c r="Y2813" s="120">
        <v>43560</v>
      </c>
      <c r="Z2813" s="121">
        <v>0.47569444444444442</v>
      </c>
      <c r="AA2813" s="123" t="s">
        <v>661</v>
      </c>
      <c r="AB2813" s="123" t="s">
        <v>582</v>
      </c>
      <c r="AC2813" s="119" t="s">
        <v>398</v>
      </c>
      <c r="AD2813" s="119" t="s">
        <v>398</v>
      </c>
    </row>
    <row r="2814" spans="1:30">
      <c r="A2814" s="117">
        <v>2813</v>
      </c>
      <c r="B2814" s="123" t="s">
        <v>467</v>
      </c>
      <c r="C2814" s="117" t="s">
        <v>5</v>
      </c>
      <c r="D2814" s="123" t="s">
        <v>595</v>
      </c>
      <c r="E2814" s="117">
        <v>2813</v>
      </c>
      <c r="F2814" s="117" t="s">
        <v>924</v>
      </c>
      <c r="G2814" s="117" t="s">
        <v>591</v>
      </c>
      <c r="H2814" s="117" t="s">
        <v>398</v>
      </c>
      <c r="I2814" s="117" t="s">
        <v>398</v>
      </c>
      <c r="J2814" s="117" t="s">
        <v>398</v>
      </c>
      <c r="K2814" s="117" t="s">
        <v>398</v>
      </c>
      <c r="L2814" s="117" t="s">
        <v>398</v>
      </c>
      <c r="M2814" s="117" t="s">
        <v>398</v>
      </c>
      <c r="N2814" s="117" t="s">
        <v>398</v>
      </c>
      <c r="O2814" s="125" t="s">
        <v>579</v>
      </c>
      <c r="P2814" s="117">
        <v>1</v>
      </c>
      <c r="Q2814" s="117" t="s">
        <v>398</v>
      </c>
      <c r="R2814" s="117" t="s">
        <v>398</v>
      </c>
      <c r="S2814" s="117" t="s">
        <v>398</v>
      </c>
      <c r="T2814" s="117" t="s">
        <v>398</v>
      </c>
      <c r="U2814" s="117" t="s">
        <v>398</v>
      </c>
      <c r="V2814" s="117" t="s">
        <v>398</v>
      </c>
      <c r="W2814" s="123">
        <v>56</v>
      </c>
      <c r="X2814" s="123" t="s">
        <v>906</v>
      </c>
      <c r="Y2814" s="120">
        <v>43560</v>
      </c>
      <c r="Z2814" s="121">
        <v>0.47569444444444442</v>
      </c>
      <c r="AA2814" s="123" t="s">
        <v>661</v>
      </c>
      <c r="AB2814" s="123" t="s">
        <v>582</v>
      </c>
      <c r="AC2814" s="119" t="s">
        <v>398</v>
      </c>
      <c r="AD2814" s="119" t="s">
        <v>398</v>
      </c>
    </row>
    <row r="2815" spans="1:30">
      <c r="A2815" s="117">
        <v>2814</v>
      </c>
      <c r="B2815" s="123" t="s">
        <v>467</v>
      </c>
      <c r="C2815" s="117" t="s">
        <v>5</v>
      </c>
      <c r="D2815" s="123" t="s">
        <v>595</v>
      </c>
      <c r="E2815" s="117">
        <v>2814</v>
      </c>
      <c r="F2815" s="117" t="s">
        <v>924</v>
      </c>
      <c r="G2815" s="117" t="s">
        <v>591</v>
      </c>
      <c r="H2815" s="117" t="s">
        <v>398</v>
      </c>
      <c r="I2815" s="117" t="s">
        <v>398</v>
      </c>
      <c r="J2815" s="117" t="s">
        <v>398</v>
      </c>
      <c r="K2815" s="117" t="s">
        <v>398</v>
      </c>
      <c r="L2815" s="117" t="s">
        <v>398</v>
      </c>
      <c r="M2815" s="117" t="s">
        <v>398</v>
      </c>
      <c r="N2815" s="117" t="s">
        <v>398</v>
      </c>
      <c r="O2815" s="125" t="s">
        <v>579</v>
      </c>
      <c r="P2815" s="117">
        <v>1</v>
      </c>
      <c r="Q2815" s="117" t="s">
        <v>398</v>
      </c>
      <c r="R2815" s="117" t="s">
        <v>398</v>
      </c>
      <c r="S2815" s="117" t="s">
        <v>398</v>
      </c>
      <c r="T2815" s="117" t="s">
        <v>398</v>
      </c>
      <c r="U2815" s="117" t="s">
        <v>398</v>
      </c>
      <c r="V2815" s="117" t="s">
        <v>398</v>
      </c>
      <c r="W2815" s="123">
        <v>56</v>
      </c>
      <c r="X2815" s="123" t="s">
        <v>906</v>
      </c>
      <c r="Y2815" s="120">
        <v>43560</v>
      </c>
      <c r="Z2815" s="121">
        <v>0.47569444444444442</v>
      </c>
      <c r="AA2815" s="123" t="s">
        <v>661</v>
      </c>
      <c r="AB2815" s="123" t="s">
        <v>582</v>
      </c>
      <c r="AC2815" s="119" t="s">
        <v>398</v>
      </c>
      <c r="AD2815" s="119" t="s">
        <v>398</v>
      </c>
    </row>
    <row r="2816" spans="1:30">
      <c r="A2816" s="117">
        <v>2815</v>
      </c>
      <c r="B2816" s="123" t="s">
        <v>467</v>
      </c>
      <c r="C2816" s="117" t="s">
        <v>5</v>
      </c>
      <c r="D2816" s="123" t="s">
        <v>595</v>
      </c>
      <c r="E2816" s="117">
        <v>2815</v>
      </c>
      <c r="F2816" s="117" t="s">
        <v>924</v>
      </c>
      <c r="G2816" s="117" t="s">
        <v>591</v>
      </c>
      <c r="H2816" s="117" t="s">
        <v>398</v>
      </c>
      <c r="I2816" s="117" t="s">
        <v>398</v>
      </c>
      <c r="J2816" s="117" t="s">
        <v>398</v>
      </c>
      <c r="K2816" s="117" t="s">
        <v>398</v>
      </c>
      <c r="L2816" s="117" t="s">
        <v>398</v>
      </c>
      <c r="M2816" s="117" t="s">
        <v>398</v>
      </c>
      <c r="N2816" s="117" t="s">
        <v>398</v>
      </c>
      <c r="O2816" s="125" t="s">
        <v>579</v>
      </c>
      <c r="P2816" s="117">
        <v>1</v>
      </c>
      <c r="Q2816" s="117" t="s">
        <v>398</v>
      </c>
      <c r="R2816" s="117" t="s">
        <v>398</v>
      </c>
      <c r="S2816" s="117" t="s">
        <v>398</v>
      </c>
      <c r="T2816" s="117" t="s">
        <v>398</v>
      </c>
      <c r="U2816" s="117" t="s">
        <v>398</v>
      </c>
      <c r="V2816" s="117" t="s">
        <v>398</v>
      </c>
      <c r="W2816" s="123">
        <v>56</v>
      </c>
      <c r="X2816" s="123" t="s">
        <v>906</v>
      </c>
      <c r="Y2816" s="120">
        <v>43560</v>
      </c>
      <c r="Z2816" s="121">
        <v>0.47569444444444442</v>
      </c>
      <c r="AA2816" s="123" t="s">
        <v>661</v>
      </c>
      <c r="AB2816" s="123" t="s">
        <v>582</v>
      </c>
      <c r="AC2816" s="119" t="s">
        <v>398</v>
      </c>
      <c r="AD2816" s="119" t="s">
        <v>398</v>
      </c>
    </row>
    <row r="2817" spans="1:30">
      <c r="A2817" s="117">
        <v>2816</v>
      </c>
      <c r="B2817" s="123" t="s">
        <v>467</v>
      </c>
      <c r="C2817" s="117" t="s">
        <v>5</v>
      </c>
      <c r="D2817" s="123" t="s">
        <v>595</v>
      </c>
      <c r="E2817" s="117">
        <v>2816</v>
      </c>
      <c r="F2817" s="117" t="s">
        <v>924</v>
      </c>
      <c r="G2817" s="117" t="s">
        <v>591</v>
      </c>
      <c r="H2817" s="117" t="s">
        <v>398</v>
      </c>
      <c r="I2817" s="117" t="s">
        <v>398</v>
      </c>
      <c r="J2817" s="117" t="s">
        <v>398</v>
      </c>
      <c r="K2817" s="117" t="s">
        <v>398</v>
      </c>
      <c r="L2817" s="117" t="s">
        <v>398</v>
      </c>
      <c r="M2817" s="117" t="s">
        <v>398</v>
      </c>
      <c r="N2817" s="117" t="s">
        <v>398</v>
      </c>
      <c r="O2817" s="125" t="s">
        <v>579</v>
      </c>
      <c r="P2817" s="117">
        <v>1</v>
      </c>
      <c r="Q2817" s="117" t="s">
        <v>398</v>
      </c>
      <c r="R2817" s="117" t="s">
        <v>398</v>
      </c>
      <c r="S2817" s="117" t="s">
        <v>398</v>
      </c>
      <c r="T2817" s="117" t="s">
        <v>398</v>
      </c>
      <c r="U2817" s="117" t="s">
        <v>398</v>
      </c>
      <c r="V2817" s="117" t="s">
        <v>398</v>
      </c>
      <c r="W2817" s="123">
        <v>56</v>
      </c>
      <c r="X2817" s="123" t="s">
        <v>906</v>
      </c>
      <c r="Y2817" s="120">
        <v>43560</v>
      </c>
      <c r="Z2817" s="121">
        <v>0.47569444444444442</v>
      </c>
      <c r="AA2817" s="123" t="s">
        <v>661</v>
      </c>
      <c r="AB2817" s="123" t="s">
        <v>582</v>
      </c>
      <c r="AC2817" s="119" t="s">
        <v>398</v>
      </c>
      <c r="AD2817" s="119" t="s">
        <v>398</v>
      </c>
    </row>
    <row r="2818" spans="1:30">
      <c r="A2818" s="117">
        <v>2817</v>
      </c>
      <c r="B2818" s="123" t="s">
        <v>467</v>
      </c>
      <c r="C2818" s="117" t="s">
        <v>5</v>
      </c>
      <c r="D2818" s="123" t="s">
        <v>595</v>
      </c>
      <c r="E2818" s="117">
        <v>2817</v>
      </c>
      <c r="F2818" s="117" t="s">
        <v>924</v>
      </c>
      <c r="G2818" s="117" t="s">
        <v>591</v>
      </c>
      <c r="H2818" s="117" t="s">
        <v>398</v>
      </c>
      <c r="I2818" s="117" t="s">
        <v>398</v>
      </c>
      <c r="J2818" s="117" t="s">
        <v>398</v>
      </c>
      <c r="K2818" s="117" t="s">
        <v>398</v>
      </c>
      <c r="L2818" s="117" t="s">
        <v>398</v>
      </c>
      <c r="M2818" s="117" t="s">
        <v>398</v>
      </c>
      <c r="N2818" s="117" t="s">
        <v>398</v>
      </c>
      <c r="O2818" s="125" t="s">
        <v>579</v>
      </c>
      <c r="P2818" s="117">
        <v>1</v>
      </c>
      <c r="Q2818" s="117" t="s">
        <v>398</v>
      </c>
      <c r="R2818" s="117" t="s">
        <v>398</v>
      </c>
      <c r="S2818" s="117" t="s">
        <v>398</v>
      </c>
      <c r="T2818" s="117" t="s">
        <v>398</v>
      </c>
      <c r="U2818" s="117" t="s">
        <v>398</v>
      </c>
      <c r="V2818" s="117" t="s">
        <v>398</v>
      </c>
      <c r="W2818" s="123">
        <v>56</v>
      </c>
      <c r="X2818" s="123" t="s">
        <v>906</v>
      </c>
      <c r="Y2818" s="120">
        <v>43560</v>
      </c>
      <c r="Z2818" s="121">
        <v>0.47569444444444442</v>
      </c>
      <c r="AA2818" s="123" t="s">
        <v>661</v>
      </c>
      <c r="AB2818" s="123" t="s">
        <v>582</v>
      </c>
      <c r="AC2818" s="119" t="s">
        <v>398</v>
      </c>
      <c r="AD2818" s="119" t="s">
        <v>398</v>
      </c>
    </row>
    <row r="2819" spans="1:30">
      <c r="A2819" s="117">
        <v>2818</v>
      </c>
      <c r="B2819" s="123" t="s">
        <v>467</v>
      </c>
      <c r="C2819" s="117" t="s">
        <v>5</v>
      </c>
      <c r="D2819" s="123" t="s">
        <v>595</v>
      </c>
      <c r="E2819" s="117">
        <v>2818</v>
      </c>
      <c r="F2819" s="117" t="s">
        <v>924</v>
      </c>
      <c r="G2819" s="117" t="s">
        <v>591</v>
      </c>
      <c r="H2819" s="117" t="s">
        <v>398</v>
      </c>
      <c r="I2819" s="117" t="s">
        <v>398</v>
      </c>
      <c r="J2819" s="117" t="s">
        <v>398</v>
      </c>
      <c r="K2819" s="117" t="s">
        <v>398</v>
      </c>
      <c r="L2819" s="117" t="s">
        <v>398</v>
      </c>
      <c r="M2819" s="117" t="s">
        <v>398</v>
      </c>
      <c r="N2819" s="117" t="s">
        <v>398</v>
      </c>
      <c r="O2819" s="125" t="s">
        <v>579</v>
      </c>
      <c r="P2819" s="117">
        <v>1</v>
      </c>
      <c r="Q2819" s="117" t="s">
        <v>398</v>
      </c>
      <c r="R2819" s="117" t="s">
        <v>398</v>
      </c>
      <c r="S2819" s="117" t="s">
        <v>398</v>
      </c>
      <c r="T2819" s="117" t="s">
        <v>398</v>
      </c>
      <c r="U2819" s="117" t="s">
        <v>398</v>
      </c>
      <c r="V2819" s="117" t="s">
        <v>398</v>
      </c>
      <c r="W2819" s="123">
        <v>56</v>
      </c>
      <c r="X2819" s="123" t="s">
        <v>906</v>
      </c>
      <c r="Y2819" s="120">
        <v>43560</v>
      </c>
      <c r="Z2819" s="121">
        <v>0.47569444444444442</v>
      </c>
      <c r="AA2819" s="123" t="s">
        <v>661</v>
      </c>
      <c r="AB2819" s="123" t="s">
        <v>582</v>
      </c>
      <c r="AC2819" s="119" t="s">
        <v>398</v>
      </c>
      <c r="AD2819" s="119" t="s">
        <v>398</v>
      </c>
    </row>
    <row r="2820" spans="1:30">
      <c r="A2820" s="117">
        <v>2819</v>
      </c>
      <c r="B2820" s="123" t="s">
        <v>467</v>
      </c>
      <c r="C2820" s="117" t="s">
        <v>5</v>
      </c>
      <c r="D2820" s="123" t="s">
        <v>595</v>
      </c>
      <c r="E2820" s="117">
        <v>2819</v>
      </c>
      <c r="F2820" s="117" t="s">
        <v>924</v>
      </c>
      <c r="G2820" s="117" t="s">
        <v>591</v>
      </c>
      <c r="H2820" s="117" t="s">
        <v>398</v>
      </c>
      <c r="I2820" s="117" t="s">
        <v>398</v>
      </c>
      <c r="J2820" s="117" t="s">
        <v>398</v>
      </c>
      <c r="K2820" s="117" t="s">
        <v>398</v>
      </c>
      <c r="L2820" s="117" t="s">
        <v>398</v>
      </c>
      <c r="M2820" s="117" t="s">
        <v>398</v>
      </c>
      <c r="N2820" s="117" t="s">
        <v>398</v>
      </c>
      <c r="O2820" s="125" t="s">
        <v>579</v>
      </c>
      <c r="P2820" s="117">
        <v>1</v>
      </c>
      <c r="Q2820" s="117" t="s">
        <v>398</v>
      </c>
      <c r="R2820" s="117" t="s">
        <v>398</v>
      </c>
      <c r="S2820" s="117" t="s">
        <v>398</v>
      </c>
      <c r="T2820" s="117" t="s">
        <v>398</v>
      </c>
      <c r="U2820" s="117" t="s">
        <v>398</v>
      </c>
      <c r="V2820" s="117" t="s">
        <v>398</v>
      </c>
      <c r="W2820" s="123">
        <v>56</v>
      </c>
      <c r="X2820" s="123" t="s">
        <v>906</v>
      </c>
      <c r="Y2820" s="120">
        <v>43560</v>
      </c>
      <c r="Z2820" s="121">
        <v>0.47569444444444442</v>
      </c>
      <c r="AA2820" s="123" t="s">
        <v>661</v>
      </c>
      <c r="AB2820" s="123" t="s">
        <v>582</v>
      </c>
      <c r="AC2820" s="119" t="s">
        <v>398</v>
      </c>
      <c r="AD2820" s="119" t="s">
        <v>398</v>
      </c>
    </row>
    <row r="2821" spans="1:30">
      <c r="A2821" s="117">
        <v>2820</v>
      </c>
      <c r="B2821" s="123" t="s">
        <v>467</v>
      </c>
      <c r="C2821" s="117" t="s">
        <v>5</v>
      </c>
      <c r="D2821" s="123" t="s">
        <v>595</v>
      </c>
      <c r="E2821" s="117">
        <v>2820</v>
      </c>
      <c r="F2821" s="117" t="s">
        <v>924</v>
      </c>
      <c r="G2821" s="117" t="s">
        <v>591</v>
      </c>
      <c r="H2821" s="117" t="s">
        <v>398</v>
      </c>
      <c r="I2821" s="117" t="s">
        <v>398</v>
      </c>
      <c r="J2821" s="117" t="s">
        <v>398</v>
      </c>
      <c r="K2821" s="117" t="s">
        <v>398</v>
      </c>
      <c r="L2821" s="117" t="s">
        <v>398</v>
      </c>
      <c r="M2821" s="117" t="s">
        <v>398</v>
      </c>
      <c r="N2821" s="117" t="s">
        <v>398</v>
      </c>
      <c r="O2821" s="125" t="s">
        <v>579</v>
      </c>
      <c r="P2821" s="117">
        <v>1</v>
      </c>
      <c r="Q2821" s="117" t="s">
        <v>398</v>
      </c>
      <c r="R2821" s="117" t="s">
        <v>398</v>
      </c>
      <c r="S2821" s="117" t="s">
        <v>398</v>
      </c>
      <c r="T2821" s="117" t="s">
        <v>398</v>
      </c>
      <c r="U2821" s="117" t="s">
        <v>398</v>
      </c>
      <c r="V2821" s="117" t="s">
        <v>398</v>
      </c>
      <c r="W2821" s="123">
        <v>56</v>
      </c>
      <c r="X2821" s="123" t="s">
        <v>906</v>
      </c>
      <c r="Y2821" s="120">
        <v>43560</v>
      </c>
      <c r="Z2821" s="121">
        <v>0.47569444444444442</v>
      </c>
      <c r="AA2821" s="123" t="s">
        <v>661</v>
      </c>
      <c r="AB2821" s="123" t="s">
        <v>582</v>
      </c>
      <c r="AC2821" s="119" t="s">
        <v>398</v>
      </c>
      <c r="AD2821" s="119" t="s">
        <v>398</v>
      </c>
    </row>
    <row r="2822" spans="1:30">
      <c r="A2822" s="117">
        <v>2821</v>
      </c>
      <c r="B2822" s="123" t="s">
        <v>467</v>
      </c>
      <c r="C2822" s="117" t="s">
        <v>5</v>
      </c>
      <c r="D2822" s="123" t="s">
        <v>595</v>
      </c>
      <c r="E2822" s="117">
        <v>2821</v>
      </c>
      <c r="F2822" s="117" t="s">
        <v>924</v>
      </c>
      <c r="G2822" s="117" t="s">
        <v>591</v>
      </c>
      <c r="H2822" s="117" t="s">
        <v>398</v>
      </c>
      <c r="I2822" s="117" t="s">
        <v>398</v>
      </c>
      <c r="J2822" s="117" t="s">
        <v>398</v>
      </c>
      <c r="K2822" s="117" t="s">
        <v>398</v>
      </c>
      <c r="L2822" s="117" t="s">
        <v>398</v>
      </c>
      <c r="M2822" s="117" t="s">
        <v>398</v>
      </c>
      <c r="N2822" s="117" t="s">
        <v>398</v>
      </c>
      <c r="O2822" s="125" t="s">
        <v>579</v>
      </c>
      <c r="P2822" s="117">
        <v>1</v>
      </c>
      <c r="Q2822" s="117" t="s">
        <v>398</v>
      </c>
      <c r="R2822" s="117" t="s">
        <v>398</v>
      </c>
      <c r="S2822" s="117" t="s">
        <v>398</v>
      </c>
      <c r="T2822" s="117" t="s">
        <v>398</v>
      </c>
      <c r="U2822" s="117" t="s">
        <v>398</v>
      </c>
      <c r="V2822" s="117" t="s">
        <v>398</v>
      </c>
      <c r="W2822" s="123">
        <v>56</v>
      </c>
      <c r="X2822" s="123" t="s">
        <v>906</v>
      </c>
      <c r="Y2822" s="120">
        <v>43560</v>
      </c>
      <c r="Z2822" s="121">
        <v>0.47569444444444442</v>
      </c>
      <c r="AA2822" s="123" t="s">
        <v>661</v>
      </c>
      <c r="AB2822" s="123" t="s">
        <v>582</v>
      </c>
      <c r="AC2822" s="119" t="s">
        <v>398</v>
      </c>
      <c r="AD2822" s="119" t="s">
        <v>398</v>
      </c>
    </row>
    <row r="2823" spans="1:30">
      <c r="A2823" s="117">
        <v>2822</v>
      </c>
      <c r="B2823" s="123" t="s">
        <v>467</v>
      </c>
      <c r="C2823" s="117" t="s">
        <v>5</v>
      </c>
      <c r="D2823" s="123" t="s">
        <v>595</v>
      </c>
      <c r="E2823" s="117">
        <v>2822</v>
      </c>
      <c r="F2823" s="117" t="s">
        <v>924</v>
      </c>
      <c r="G2823" s="117" t="s">
        <v>591</v>
      </c>
      <c r="H2823" s="117" t="s">
        <v>398</v>
      </c>
      <c r="I2823" s="117" t="s">
        <v>398</v>
      </c>
      <c r="J2823" s="117" t="s">
        <v>398</v>
      </c>
      <c r="K2823" s="117" t="s">
        <v>398</v>
      </c>
      <c r="L2823" s="117" t="s">
        <v>398</v>
      </c>
      <c r="M2823" s="117" t="s">
        <v>398</v>
      </c>
      <c r="N2823" s="117" t="s">
        <v>398</v>
      </c>
      <c r="O2823" s="125" t="s">
        <v>579</v>
      </c>
      <c r="P2823" s="117">
        <v>1</v>
      </c>
      <c r="Q2823" s="117" t="s">
        <v>398</v>
      </c>
      <c r="R2823" s="117" t="s">
        <v>398</v>
      </c>
      <c r="S2823" s="117" t="s">
        <v>398</v>
      </c>
      <c r="T2823" s="117" t="s">
        <v>398</v>
      </c>
      <c r="U2823" s="117" t="s">
        <v>398</v>
      </c>
      <c r="V2823" s="117" t="s">
        <v>398</v>
      </c>
      <c r="W2823" s="123">
        <v>56</v>
      </c>
      <c r="X2823" s="123" t="s">
        <v>906</v>
      </c>
      <c r="Y2823" s="120">
        <v>43560</v>
      </c>
      <c r="Z2823" s="121">
        <v>0.47569444444444442</v>
      </c>
      <c r="AA2823" s="123" t="s">
        <v>661</v>
      </c>
      <c r="AB2823" s="123" t="s">
        <v>582</v>
      </c>
      <c r="AC2823" s="119" t="s">
        <v>398</v>
      </c>
      <c r="AD2823" s="119" t="s">
        <v>398</v>
      </c>
    </row>
    <row r="2824" spans="1:30">
      <c r="A2824" s="117">
        <v>2823</v>
      </c>
      <c r="B2824" s="123" t="s">
        <v>467</v>
      </c>
      <c r="C2824" s="117" t="s">
        <v>5</v>
      </c>
      <c r="D2824" s="123" t="s">
        <v>595</v>
      </c>
      <c r="E2824" s="117">
        <v>2823</v>
      </c>
      <c r="F2824" s="117" t="s">
        <v>924</v>
      </c>
      <c r="G2824" s="117" t="s">
        <v>591</v>
      </c>
      <c r="H2824" s="117" t="s">
        <v>398</v>
      </c>
      <c r="I2824" s="117" t="s">
        <v>398</v>
      </c>
      <c r="J2824" s="117" t="s">
        <v>398</v>
      </c>
      <c r="K2824" s="117" t="s">
        <v>398</v>
      </c>
      <c r="L2824" s="117" t="s">
        <v>398</v>
      </c>
      <c r="M2824" s="117" t="s">
        <v>398</v>
      </c>
      <c r="N2824" s="117" t="s">
        <v>398</v>
      </c>
      <c r="O2824" s="125" t="s">
        <v>579</v>
      </c>
      <c r="P2824" s="117">
        <v>1</v>
      </c>
      <c r="Q2824" s="117" t="s">
        <v>398</v>
      </c>
      <c r="R2824" s="117" t="s">
        <v>398</v>
      </c>
      <c r="S2824" s="117" t="s">
        <v>398</v>
      </c>
      <c r="T2824" s="117" t="s">
        <v>398</v>
      </c>
      <c r="U2824" s="117" t="s">
        <v>398</v>
      </c>
      <c r="V2824" s="117" t="s">
        <v>398</v>
      </c>
      <c r="W2824" s="123">
        <v>56</v>
      </c>
      <c r="X2824" s="123" t="s">
        <v>906</v>
      </c>
      <c r="Y2824" s="120">
        <v>43560</v>
      </c>
      <c r="Z2824" s="121">
        <v>0.47569444444444442</v>
      </c>
      <c r="AA2824" s="123" t="s">
        <v>661</v>
      </c>
      <c r="AB2824" s="123" t="s">
        <v>582</v>
      </c>
      <c r="AC2824" s="119" t="s">
        <v>398</v>
      </c>
      <c r="AD2824" s="119" t="s">
        <v>398</v>
      </c>
    </row>
    <row r="2825" spans="1:30">
      <c r="A2825" s="117">
        <v>2824</v>
      </c>
      <c r="B2825" s="123" t="s">
        <v>467</v>
      </c>
      <c r="C2825" s="117" t="s">
        <v>5</v>
      </c>
      <c r="D2825" s="123" t="s">
        <v>595</v>
      </c>
      <c r="E2825" s="117">
        <v>2824</v>
      </c>
      <c r="F2825" s="117" t="s">
        <v>924</v>
      </c>
      <c r="G2825" s="117" t="s">
        <v>591</v>
      </c>
      <c r="H2825" s="117" t="s">
        <v>398</v>
      </c>
      <c r="I2825" s="117" t="s">
        <v>398</v>
      </c>
      <c r="J2825" s="117" t="s">
        <v>398</v>
      </c>
      <c r="K2825" s="117" t="s">
        <v>398</v>
      </c>
      <c r="L2825" s="117" t="s">
        <v>398</v>
      </c>
      <c r="M2825" s="117" t="s">
        <v>398</v>
      </c>
      <c r="N2825" s="117" t="s">
        <v>398</v>
      </c>
      <c r="O2825" s="125" t="s">
        <v>579</v>
      </c>
      <c r="P2825" s="117">
        <v>1</v>
      </c>
      <c r="Q2825" s="117" t="s">
        <v>398</v>
      </c>
      <c r="R2825" s="117" t="s">
        <v>398</v>
      </c>
      <c r="S2825" s="117" t="s">
        <v>398</v>
      </c>
      <c r="T2825" s="117" t="s">
        <v>398</v>
      </c>
      <c r="U2825" s="117" t="s">
        <v>398</v>
      </c>
      <c r="V2825" s="117" t="s">
        <v>398</v>
      </c>
      <c r="W2825" s="123">
        <v>56</v>
      </c>
      <c r="X2825" s="123" t="s">
        <v>906</v>
      </c>
      <c r="Y2825" s="120">
        <v>43560</v>
      </c>
      <c r="Z2825" s="121">
        <v>0.47569444444444442</v>
      </c>
      <c r="AA2825" s="123" t="s">
        <v>661</v>
      </c>
      <c r="AB2825" s="123" t="s">
        <v>582</v>
      </c>
      <c r="AC2825" s="119" t="s">
        <v>398</v>
      </c>
      <c r="AD2825" s="119" t="s">
        <v>398</v>
      </c>
    </row>
    <row r="2826" spans="1:30">
      <c r="A2826" s="117">
        <v>2825</v>
      </c>
      <c r="B2826" s="123" t="s">
        <v>467</v>
      </c>
      <c r="C2826" s="117" t="s">
        <v>5</v>
      </c>
      <c r="D2826" s="123" t="s">
        <v>595</v>
      </c>
      <c r="E2826" s="117">
        <v>2825</v>
      </c>
      <c r="F2826" s="117" t="s">
        <v>924</v>
      </c>
      <c r="G2826" s="117" t="s">
        <v>591</v>
      </c>
      <c r="H2826" s="117" t="s">
        <v>398</v>
      </c>
      <c r="I2826" s="117" t="s">
        <v>398</v>
      </c>
      <c r="J2826" s="117" t="s">
        <v>398</v>
      </c>
      <c r="K2826" s="117" t="s">
        <v>398</v>
      </c>
      <c r="L2826" s="117" t="s">
        <v>398</v>
      </c>
      <c r="M2826" s="117" t="s">
        <v>398</v>
      </c>
      <c r="N2826" s="117" t="s">
        <v>398</v>
      </c>
      <c r="O2826" s="125" t="s">
        <v>579</v>
      </c>
      <c r="P2826" s="117">
        <v>1</v>
      </c>
      <c r="Q2826" s="117" t="s">
        <v>398</v>
      </c>
      <c r="R2826" s="117" t="s">
        <v>398</v>
      </c>
      <c r="S2826" s="117" t="s">
        <v>398</v>
      </c>
      <c r="T2826" s="117" t="s">
        <v>398</v>
      </c>
      <c r="U2826" s="117" t="s">
        <v>398</v>
      </c>
      <c r="V2826" s="117" t="s">
        <v>398</v>
      </c>
      <c r="W2826" s="123">
        <v>56</v>
      </c>
      <c r="X2826" s="123" t="s">
        <v>906</v>
      </c>
      <c r="Y2826" s="120">
        <v>43560</v>
      </c>
      <c r="Z2826" s="121">
        <v>0.47569444444444442</v>
      </c>
      <c r="AA2826" s="123" t="s">
        <v>661</v>
      </c>
      <c r="AB2826" s="123" t="s">
        <v>582</v>
      </c>
      <c r="AC2826" s="119" t="s">
        <v>398</v>
      </c>
      <c r="AD2826" s="119" t="s">
        <v>398</v>
      </c>
    </row>
    <row r="2827" spans="1:30">
      <c r="A2827" s="117">
        <v>2826</v>
      </c>
      <c r="B2827" s="123" t="s">
        <v>467</v>
      </c>
      <c r="C2827" s="117" t="s">
        <v>5</v>
      </c>
      <c r="D2827" s="123" t="s">
        <v>595</v>
      </c>
      <c r="E2827" s="117">
        <v>2826</v>
      </c>
      <c r="F2827" s="117" t="s">
        <v>924</v>
      </c>
      <c r="G2827" s="117" t="s">
        <v>591</v>
      </c>
      <c r="H2827" s="117" t="s">
        <v>398</v>
      </c>
      <c r="I2827" s="117" t="s">
        <v>398</v>
      </c>
      <c r="J2827" s="117" t="s">
        <v>398</v>
      </c>
      <c r="K2827" s="117" t="s">
        <v>398</v>
      </c>
      <c r="L2827" s="117" t="s">
        <v>398</v>
      </c>
      <c r="M2827" s="117" t="s">
        <v>398</v>
      </c>
      <c r="N2827" s="117" t="s">
        <v>398</v>
      </c>
      <c r="O2827" s="125" t="s">
        <v>579</v>
      </c>
      <c r="P2827" s="117">
        <v>1</v>
      </c>
      <c r="Q2827" s="117" t="s">
        <v>398</v>
      </c>
      <c r="R2827" s="117" t="s">
        <v>398</v>
      </c>
      <c r="S2827" s="117" t="s">
        <v>398</v>
      </c>
      <c r="T2827" s="117" t="s">
        <v>398</v>
      </c>
      <c r="U2827" s="117" t="s">
        <v>398</v>
      </c>
      <c r="V2827" s="117" t="s">
        <v>398</v>
      </c>
      <c r="W2827" s="123">
        <v>56</v>
      </c>
      <c r="X2827" s="123" t="s">
        <v>906</v>
      </c>
      <c r="Y2827" s="120">
        <v>43560</v>
      </c>
      <c r="Z2827" s="121">
        <v>0.47569444444444442</v>
      </c>
      <c r="AA2827" s="123" t="s">
        <v>661</v>
      </c>
      <c r="AB2827" s="123" t="s">
        <v>582</v>
      </c>
      <c r="AC2827" s="119" t="s">
        <v>398</v>
      </c>
      <c r="AD2827" s="119" t="s">
        <v>398</v>
      </c>
    </row>
    <row r="2828" spans="1:30">
      <c r="A2828" s="117">
        <v>2827</v>
      </c>
      <c r="B2828" s="123" t="s">
        <v>467</v>
      </c>
      <c r="C2828" s="117" t="s">
        <v>5</v>
      </c>
      <c r="D2828" s="123" t="s">
        <v>595</v>
      </c>
      <c r="E2828" s="117">
        <v>2827</v>
      </c>
      <c r="F2828" s="117" t="s">
        <v>924</v>
      </c>
      <c r="G2828" s="117" t="s">
        <v>591</v>
      </c>
      <c r="H2828" s="117" t="s">
        <v>398</v>
      </c>
      <c r="I2828" s="117" t="s">
        <v>398</v>
      </c>
      <c r="J2828" s="117" t="s">
        <v>398</v>
      </c>
      <c r="K2828" s="117" t="s">
        <v>398</v>
      </c>
      <c r="L2828" s="117" t="s">
        <v>398</v>
      </c>
      <c r="M2828" s="117" t="s">
        <v>398</v>
      </c>
      <c r="N2828" s="117" t="s">
        <v>398</v>
      </c>
      <c r="O2828" s="125" t="s">
        <v>579</v>
      </c>
      <c r="P2828" s="117">
        <v>1</v>
      </c>
      <c r="Q2828" s="117" t="s">
        <v>398</v>
      </c>
      <c r="R2828" s="117" t="s">
        <v>398</v>
      </c>
      <c r="S2828" s="117" t="s">
        <v>398</v>
      </c>
      <c r="T2828" s="117" t="s">
        <v>398</v>
      </c>
      <c r="U2828" s="117" t="s">
        <v>398</v>
      </c>
      <c r="V2828" s="117" t="s">
        <v>398</v>
      </c>
      <c r="W2828" s="123">
        <v>56</v>
      </c>
      <c r="X2828" s="123" t="s">
        <v>906</v>
      </c>
      <c r="Y2828" s="120">
        <v>43560</v>
      </c>
      <c r="Z2828" s="121">
        <v>0.47569444444444442</v>
      </c>
      <c r="AA2828" s="123" t="s">
        <v>661</v>
      </c>
      <c r="AB2828" s="123" t="s">
        <v>582</v>
      </c>
      <c r="AC2828" s="119" t="s">
        <v>398</v>
      </c>
      <c r="AD2828" s="119" t="s">
        <v>398</v>
      </c>
    </row>
    <row r="2829" spans="1:30">
      <c r="A2829" s="117">
        <v>2828</v>
      </c>
      <c r="B2829" s="123" t="s">
        <v>467</v>
      </c>
      <c r="C2829" s="117" t="s">
        <v>5</v>
      </c>
      <c r="D2829" s="123" t="s">
        <v>595</v>
      </c>
      <c r="E2829" s="117">
        <v>2828</v>
      </c>
      <c r="F2829" s="117" t="s">
        <v>924</v>
      </c>
      <c r="G2829" s="117" t="s">
        <v>591</v>
      </c>
      <c r="H2829" s="117" t="s">
        <v>398</v>
      </c>
      <c r="I2829" s="117" t="s">
        <v>398</v>
      </c>
      <c r="J2829" s="117" t="s">
        <v>398</v>
      </c>
      <c r="K2829" s="117" t="s">
        <v>398</v>
      </c>
      <c r="L2829" s="117" t="s">
        <v>398</v>
      </c>
      <c r="M2829" s="117" t="s">
        <v>398</v>
      </c>
      <c r="N2829" s="117" t="s">
        <v>398</v>
      </c>
      <c r="O2829" s="125" t="s">
        <v>579</v>
      </c>
      <c r="P2829" s="117">
        <v>1</v>
      </c>
      <c r="Q2829" s="117" t="s">
        <v>398</v>
      </c>
      <c r="R2829" s="117" t="s">
        <v>398</v>
      </c>
      <c r="S2829" s="117" t="s">
        <v>398</v>
      </c>
      <c r="T2829" s="117" t="s">
        <v>398</v>
      </c>
      <c r="U2829" s="117" t="s">
        <v>398</v>
      </c>
      <c r="V2829" s="117" t="s">
        <v>398</v>
      </c>
      <c r="W2829" s="123">
        <v>56</v>
      </c>
      <c r="X2829" s="123" t="s">
        <v>906</v>
      </c>
      <c r="Y2829" s="120">
        <v>43560</v>
      </c>
      <c r="Z2829" s="121">
        <v>0.47569444444444442</v>
      </c>
      <c r="AA2829" s="123" t="s">
        <v>661</v>
      </c>
      <c r="AB2829" s="123" t="s">
        <v>582</v>
      </c>
      <c r="AC2829" s="119" t="s">
        <v>398</v>
      </c>
      <c r="AD2829" s="119" t="s">
        <v>398</v>
      </c>
    </row>
    <row r="2830" spans="1:30">
      <c r="A2830" s="117">
        <v>2829</v>
      </c>
      <c r="B2830" s="123" t="s">
        <v>467</v>
      </c>
      <c r="C2830" s="117" t="s">
        <v>5</v>
      </c>
      <c r="D2830" s="123" t="s">
        <v>595</v>
      </c>
      <c r="E2830" s="117">
        <v>2829</v>
      </c>
      <c r="F2830" s="117" t="s">
        <v>924</v>
      </c>
      <c r="G2830" s="117" t="s">
        <v>591</v>
      </c>
      <c r="H2830" s="117" t="s">
        <v>398</v>
      </c>
      <c r="I2830" s="117" t="s">
        <v>398</v>
      </c>
      <c r="J2830" s="117" t="s">
        <v>398</v>
      </c>
      <c r="K2830" s="117" t="s">
        <v>398</v>
      </c>
      <c r="L2830" s="117" t="s">
        <v>398</v>
      </c>
      <c r="M2830" s="117" t="s">
        <v>398</v>
      </c>
      <c r="N2830" s="117" t="s">
        <v>398</v>
      </c>
      <c r="O2830" s="125" t="s">
        <v>579</v>
      </c>
      <c r="P2830" s="117">
        <v>1</v>
      </c>
      <c r="Q2830" s="117" t="s">
        <v>398</v>
      </c>
      <c r="R2830" s="117" t="s">
        <v>398</v>
      </c>
      <c r="S2830" s="117" t="s">
        <v>398</v>
      </c>
      <c r="T2830" s="117" t="s">
        <v>398</v>
      </c>
      <c r="U2830" s="117" t="s">
        <v>398</v>
      </c>
      <c r="V2830" s="117" t="s">
        <v>398</v>
      </c>
      <c r="W2830" s="123">
        <v>56</v>
      </c>
      <c r="X2830" s="123" t="s">
        <v>906</v>
      </c>
      <c r="Y2830" s="120">
        <v>43560</v>
      </c>
      <c r="Z2830" s="121">
        <v>0.47569444444444442</v>
      </c>
      <c r="AA2830" s="123" t="s">
        <v>661</v>
      </c>
      <c r="AB2830" s="123" t="s">
        <v>582</v>
      </c>
      <c r="AC2830" s="119" t="s">
        <v>398</v>
      </c>
      <c r="AD2830" s="119" t="s">
        <v>398</v>
      </c>
    </row>
    <row r="2831" spans="1:30">
      <c r="A2831" s="117">
        <v>2830</v>
      </c>
      <c r="B2831" s="123" t="s">
        <v>467</v>
      </c>
      <c r="C2831" s="117" t="s">
        <v>5</v>
      </c>
      <c r="D2831" s="123" t="s">
        <v>595</v>
      </c>
      <c r="E2831" s="117">
        <v>2830</v>
      </c>
      <c r="F2831" s="117" t="s">
        <v>924</v>
      </c>
      <c r="G2831" s="117" t="s">
        <v>591</v>
      </c>
      <c r="H2831" s="117" t="s">
        <v>398</v>
      </c>
      <c r="I2831" s="117" t="s">
        <v>398</v>
      </c>
      <c r="J2831" s="117" t="s">
        <v>398</v>
      </c>
      <c r="K2831" s="117" t="s">
        <v>398</v>
      </c>
      <c r="L2831" s="117" t="s">
        <v>398</v>
      </c>
      <c r="M2831" s="117" t="s">
        <v>398</v>
      </c>
      <c r="N2831" s="117" t="s">
        <v>398</v>
      </c>
      <c r="O2831" s="125" t="s">
        <v>579</v>
      </c>
      <c r="P2831" s="117">
        <v>1</v>
      </c>
      <c r="Q2831" s="117" t="s">
        <v>398</v>
      </c>
      <c r="R2831" s="117" t="s">
        <v>398</v>
      </c>
      <c r="S2831" s="117" t="s">
        <v>398</v>
      </c>
      <c r="T2831" s="117" t="s">
        <v>398</v>
      </c>
      <c r="U2831" s="117" t="s">
        <v>398</v>
      </c>
      <c r="V2831" s="117" t="s">
        <v>398</v>
      </c>
      <c r="W2831" s="123">
        <v>56</v>
      </c>
      <c r="X2831" s="123" t="s">
        <v>906</v>
      </c>
      <c r="Y2831" s="120">
        <v>43560</v>
      </c>
      <c r="Z2831" s="121">
        <v>0.47569444444444442</v>
      </c>
      <c r="AA2831" s="123" t="s">
        <v>661</v>
      </c>
      <c r="AB2831" s="123" t="s">
        <v>582</v>
      </c>
      <c r="AC2831" s="119" t="s">
        <v>398</v>
      </c>
      <c r="AD2831" s="119" t="s">
        <v>398</v>
      </c>
    </row>
    <row r="2832" spans="1:30">
      <c r="A2832" s="117">
        <v>2831</v>
      </c>
      <c r="B2832" s="123" t="s">
        <v>467</v>
      </c>
      <c r="C2832" s="117" t="s">
        <v>5</v>
      </c>
      <c r="D2832" s="123" t="s">
        <v>595</v>
      </c>
      <c r="E2832" s="117">
        <v>2831</v>
      </c>
      <c r="F2832" s="117" t="s">
        <v>924</v>
      </c>
      <c r="G2832" s="117" t="s">
        <v>591</v>
      </c>
      <c r="H2832" s="117" t="s">
        <v>398</v>
      </c>
      <c r="I2832" s="117" t="s">
        <v>398</v>
      </c>
      <c r="J2832" s="117" t="s">
        <v>398</v>
      </c>
      <c r="K2832" s="117" t="s">
        <v>398</v>
      </c>
      <c r="L2832" s="117" t="s">
        <v>398</v>
      </c>
      <c r="M2832" s="117" t="s">
        <v>398</v>
      </c>
      <c r="N2832" s="117" t="s">
        <v>398</v>
      </c>
      <c r="O2832" s="125" t="s">
        <v>579</v>
      </c>
      <c r="P2832" s="117">
        <v>1</v>
      </c>
      <c r="Q2832" s="117" t="s">
        <v>398</v>
      </c>
      <c r="R2832" s="117" t="s">
        <v>398</v>
      </c>
      <c r="S2832" s="117" t="s">
        <v>398</v>
      </c>
      <c r="T2832" s="117" t="s">
        <v>398</v>
      </c>
      <c r="U2832" s="117" t="s">
        <v>398</v>
      </c>
      <c r="V2832" s="117" t="s">
        <v>398</v>
      </c>
      <c r="W2832" s="123">
        <v>56</v>
      </c>
      <c r="X2832" s="123" t="s">
        <v>906</v>
      </c>
      <c r="Y2832" s="120">
        <v>43560</v>
      </c>
      <c r="Z2832" s="121">
        <v>0.47569444444444442</v>
      </c>
      <c r="AA2832" s="123" t="s">
        <v>661</v>
      </c>
      <c r="AB2832" s="123" t="s">
        <v>582</v>
      </c>
      <c r="AC2832" s="119" t="s">
        <v>398</v>
      </c>
      <c r="AD2832" s="119" t="s">
        <v>398</v>
      </c>
    </row>
    <row r="2833" spans="1:30">
      <c r="A2833" s="117">
        <v>2832</v>
      </c>
      <c r="B2833" s="123" t="s">
        <v>467</v>
      </c>
      <c r="C2833" s="117" t="s">
        <v>5</v>
      </c>
      <c r="D2833" s="123" t="s">
        <v>595</v>
      </c>
      <c r="E2833" s="117">
        <v>2832</v>
      </c>
      <c r="F2833" s="117" t="s">
        <v>924</v>
      </c>
      <c r="G2833" s="117" t="s">
        <v>591</v>
      </c>
      <c r="H2833" s="117" t="s">
        <v>398</v>
      </c>
      <c r="I2833" s="117" t="s">
        <v>398</v>
      </c>
      <c r="J2833" s="117" t="s">
        <v>398</v>
      </c>
      <c r="K2833" s="117" t="s">
        <v>398</v>
      </c>
      <c r="L2833" s="117" t="s">
        <v>398</v>
      </c>
      <c r="M2833" s="117" t="s">
        <v>398</v>
      </c>
      <c r="N2833" s="117" t="s">
        <v>398</v>
      </c>
      <c r="O2833" s="125" t="s">
        <v>579</v>
      </c>
      <c r="P2833" s="117">
        <v>1</v>
      </c>
      <c r="Q2833" s="117" t="s">
        <v>398</v>
      </c>
      <c r="R2833" s="117" t="s">
        <v>398</v>
      </c>
      <c r="S2833" s="117" t="s">
        <v>398</v>
      </c>
      <c r="T2833" s="117" t="s">
        <v>398</v>
      </c>
      <c r="U2833" s="117" t="s">
        <v>398</v>
      </c>
      <c r="V2833" s="117" t="s">
        <v>398</v>
      </c>
      <c r="W2833" s="123">
        <v>56</v>
      </c>
      <c r="X2833" s="123" t="s">
        <v>906</v>
      </c>
      <c r="Y2833" s="120">
        <v>43560</v>
      </c>
      <c r="Z2833" s="121">
        <v>0.47569444444444442</v>
      </c>
      <c r="AA2833" s="123" t="s">
        <v>661</v>
      </c>
      <c r="AB2833" s="123" t="s">
        <v>582</v>
      </c>
      <c r="AC2833" s="119" t="s">
        <v>398</v>
      </c>
      <c r="AD2833" s="119" t="s">
        <v>398</v>
      </c>
    </row>
    <row r="2834" spans="1:30">
      <c r="A2834" s="117">
        <v>2833</v>
      </c>
      <c r="B2834" s="123" t="s">
        <v>467</v>
      </c>
      <c r="C2834" s="117" t="s">
        <v>5</v>
      </c>
      <c r="D2834" s="123" t="s">
        <v>595</v>
      </c>
      <c r="E2834" s="117">
        <v>2833</v>
      </c>
      <c r="F2834" s="117" t="s">
        <v>924</v>
      </c>
      <c r="G2834" s="117" t="s">
        <v>591</v>
      </c>
      <c r="H2834" s="117" t="s">
        <v>398</v>
      </c>
      <c r="I2834" s="117" t="s">
        <v>398</v>
      </c>
      <c r="J2834" s="117" t="s">
        <v>398</v>
      </c>
      <c r="K2834" s="117" t="s">
        <v>398</v>
      </c>
      <c r="L2834" s="117" t="s">
        <v>398</v>
      </c>
      <c r="M2834" s="117" t="s">
        <v>398</v>
      </c>
      <c r="N2834" s="117" t="s">
        <v>398</v>
      </c>
      <c r="O2834" s="125" t="s">
        <v>579</v>
      </c>
      <c r="P2834" s="117">
        <v>1</v>
      </c>
      <c r="Q2834" s="117" t="s">
        <v>398</v>
      </c>
      <c r="R2834" s="117" t="s">
        <v>398</v>
      </c>
      <c r="S2834" s="117" t="s">
        <v>398</v>
      </c>
      <c r="T2834" s="117" t="s">
        <v>398</v>
      </c>
      <c r="U2834" s="117" t="s">
        <v>398</v>
      </c>
      <c r="V2834" s="117" t="s">
        <v>398</v>
      </c>
      <c r="W2834" s="123">
        <v>56</v>
      </c>
      <c r="X2834" s="123" t="s">
        <v>906</v>
      </c>
      <c r="Y2834" s="120">
        <v>43560</v>
      </c>
      <c r="Z2834" s="121">
        <v>0.47569444444444442</v>
      </c>
      <c r="AA2834" s="123" t="s">
        <v>661</v>
      </c>
      <c r="AB2834" s="123" t="s">
        <v>582</v>
      </c>
      <c r="AC2834" s="119" t="s">
        <v>398</v>
      </c>
      <c r="AD2834" s="119" t="s">
        <v>398</v>
      </c>
    </row>
    <row r="2835" spans="1:30">
      <c r="A2835" s="117">
        <v>2834</v>
      </c>
      <c r="B2835" s="123" t="s">
        <v>467</v>
      </c>
      <c r="C2835" s="117" t="s">
        <v>5</v>
      </c>
      <c r="D2835" s="123" t="s">
        <v>595</v>
      </c>
      <c r="E2835" s="117">
        <v>2834</v>
      </c>
      <c r="F2835" s="117" t="s">
        <v>924</v>
      </c>
      <c r="G2835" s="117" t="s">
        <v>591</v>
      </c>
      <c r="H2835" s="117" t="s">
        <v>398</v>
      </c>
      <c r="I2835" s="117" t="s">
        <v>398</v>
      </c>
      <c r="J2835" s="117" t="s">
        <v>398</v>
      </c>
      <c r="K2835" s="117" t="s">
        <v>398</v>
      </c>
      <c r="L2835" s="117" t="s">
        <v>398</v>
      </c>
      <c r="M2835" s="117" t="s">
        <v>398</v>
      </c>
      <c r="N2835" s="117" t="s">
        <v>398</v>
      </c>
      <c r="O2835" s="125" t="s">
        <v>579</v>
      </c>
      <c r="P2835" s="117">
        <v>1</v>
      </c>
      <c r="Q2835" s="117" t="s">
        <v>398</v>
      </c>
      <c r="R2835" s="117" t="s">
        <v>398</v>
      </c>
      <c r="S2835" s="117" t="s">
        <v>398</v>
      </c>
      <c r="T2835" s="117" t="s">
        <v>398</v>
      </c>
      <c r="U2835" s="117" t="s">
        <v>398</v>
      </c>
      <c r="V2835" s="117" t="s">
        <v>398</v>
      </c>
      <c r="W2835" s="123">
        <v>56</v>
      </c>
      <c r="X2835" s="123" t="s">
        <v>906</v>
      </c>
      <c r="Y2835" s="120">
        <v>43560</v>
      </c>
      <c r="Z2835" s="121">
        <v>0.47569444444444442</v>
      </c>
      <c r="AA2835" s="123" t="s">
        <v>661</v>
      </c>
      <c r="AB2835" s="123" t="s">
        <v>582</v>
      </c>
      <c r="AC2835" s="119" t="s">
        <v>398</v>
      </c>
      <c r="AD2835" s="119" t="s">
        <v>398</v>
      </c>
    </row>
    <row r="2836" spans="1:30">
      <c r="A2836" s="117">
        <v>2835</v>
      </c>
      <c r="B2836" s="123" t="s">
        <v>467</v>
      </c>
      <c r="C2836" s="117" t="s">
        <v>5</v>
      </c>
      <c r="D2836" s="123" t="s">
        <v>595</v>
      </c>
      <c r="E2836" s="117">
        <v>2835</v>
      </c>
      <c r="F2836" s="117" t="s">
        <v>924</v>
      </c>
      <c r="G2836" s="117" t="s">
        <v>591</v>
      </c>
      <c r="H2836" s="117" t="s">
        <v>398</v>
      </c>
      <c r="I2836" s="117" t="s">
        <v>398</v>
      </c>
      <c r="J2836" s="117" t="s">
        <v>398</v>
      </c>
      <c r="K2836" s="117" t="s">
        <v>398</v>
      </c>
      <c r="L2836" s="117" t="s">
        <v>398</v>
      </c>
      <c r="M2836" s="117" t="s">
        <v>398</v>
      </c>
      <c r="N2836" s="117" t="s">
        <v>398</v>
      </c>
      <c r="O2836" s="125" t="s">
        <v>579</v>
      </c>
      <c r="P2836" s="117">
        <v>1</v>
      </c>
      <c r="Q2836" s="117" t="s">
        <v>398</v>
      </c>
      <c r="R2836" s="117" t="s">
        <v>398</v>
      </c>
      <c r="S2836" s="117" t="s">
        <v>398</v>
      </c>
      <c r="T2836" s="117" t="s">
        <v>398</v>
      </c>
      <c r="U2836" s="117" t="s">
        <v>398</v>
      </c>
      <c r="V2836" s="117" t="s">
        <v>398</v>
      </c>
      <c r="W2836" s="123">
        <v>56</v>
      </c>
      <c r="X2836" s="123" t="s">
        <v>906</v>
      </c>
      <c r="Y2836" s="120">
        <v>43560</v>
      </c>
      <c r="Z2836" s="121">
        <v>0.47569444444444442</v>
      </c>
      <c r="AA2836" s="123" t="s">
        <v>661</v>
      </c>
      <c r="AB2836" s="123" t="s">
        <v>582</v>
      </c>
      <c r="AC2836" s="119" t="s">
        <v>398</v>
      </c>
      <c r="AD2836" s="119" t="s">
        <v>398</v>
      </c>
    </row>
    <row r="2837" spans="1:30">
      <c r="A2837" s="117">
        <v>2836</v>
      </c>
      <c r="B2837" s="123" t="s">
        <v>467</v>
      </c>
      <c r="C2837" s="117" t="s">
        <v>5</v>
      </c>
      <c r="D2837" s="123" t="s">
        <v>595</v>
      </c>
      <c r="E2837" s="117">
        <v>2836</v>
      </c>
      <c r="F2837" s="117" t="s">
        <v>924</v>
      </c>
      <c r="G2837" s="117" t="s">
        <v>591</v>
      </c>
      <c r="H2837" s="117" t="s">
        <v>398</v>
      </c>
      <c r="I2837" s="117" t="s">
        <v>398</v>
      </c>
      <c r="J2837" s="117" t="s">
        <v>398</v>
      </c>
      <c r="K2837" s="117" t="s">
        <v>398</v>
      </c>
      <c r="L2837" s="117" t="s">
        <v>398</v>
      </c>
      <c r="M2837" s="117" t="s">
        <v>398</v>
      </c>
      <c r="N2837" s="117" t="s">
        <v>398</v>
      </c>
      <c r="O2837" s="125" t="s">
        <v>579</v>
      </c>
      <c r="P2837" s="117">
        <v>1</v>
      </c>
      <c r="Q2837" s="117" t="s">
        <v>398</v>
      </c>
      <c r="R2837" s="117" t="s">
        <v>398</v>
      </c>
      <c r="S2837" s="117" t="s">
        <v>398</v>
      </c>
      <c r="T2837" s="117" t="s">
        <v>398</v>
      </c>
      <c r="U2837" s="117" t="s">
        <v>398</v>
      </c>
      <c r="V2837" s="117" t="s">
        <v>398</v>
      </c>
      <c r="W2837" s="123">
        <v>56</v>
      </c>
      <c r="X2837" s="123" t="s">
        <v>906</v>
      </c>
      <c r="Y2837" s="120">
        <v>43560</v>
      </c>
      <c r="Z2837" s="121">
        <v>0.47569444444444442</v>
      </c>
      <c r="AA2837" s="123" t="s">
        <v>661</v>
      </c>
      <c r="AB2837" s="123" t="s">
        <v>582</v>
      </c>
      <c r="AC2837" s="119" t="s">
        <v>398</v>
      </c>
      <c r="AD2837" s="119" t="s">
        <v>398</v>
      </c>
    </row>
    <row r="2838" spans="1:30">
      <c r="A2838" s="117">
        <v>2837</v>
      </c>
      <c r="B2838" s="123" t="s">
        <v>467</v>
      </c>
      <c r="C2838" s="117" t="s">
        <v>5</v>
      </c>
      <c r="D2838" s="123" t="s">
        <v>595</v>
      </c>
      <c r="E2838" s="117">
        <v>2837</v>
      </c>
      <c r="F2838" s="117" t="s">
        <v>924</v>
      </c>
      <c r="G2838" s="117" t="s">
        <v>591</v>
      </c>
      <c r="H2838" s="117" t="s">
        <v>398</v>
      </c>
      <c r="I2838" s="117" t="s">
        <v>398</v>
      </c>
      <c r="J2838" s="117" t="s">
        <v>398</v>
      </c>
      <c r="K2838" s="117" t="s">
        <v>398</v>
      </c>
      <c r="L2838" s="117" t="s">
        <v>398</v>
      </c>
      <c r="M2838" s="117" t="s">
        <v>398</v>
      </c>
      <c r="N2838" s="117" t="s">
        <v>398</v>
      </c>
      <c r="O2838" s="125" t="s">
        <v>579</v>
      </c>
      <c r="P2838" s="117">
        <v>1</v>
      </c>
      <c r="Q2838" s="117" t="s">
        <v>398</v>
      </c>
      <c r="R2838" s="117" t="s">
        <v>398</v>
      </c>
      <c r="S2838" s="117" t="s">
        <v>398</v>
      </c>
      <c r="T2838" s="117" t="s">
        <v>398</v>
      </c>
      <c r="U2838" s="117" t="s">
        <v>398</v>
      </c>
      <c r="V2838" s="117" t="s">
        <v>398</v>
      </c>
      <c r="W2838" s="123">
        <v>56</v>
      </c>
      <c r="X2838" s="123" t="s">
        <v>906</v>
      </c>
      <c r="Y2838" s="120">
        <v>43560</v>
      </c>
      <c r="Z2838" s="121">
        <v>0.47569444444444442</v>
      </c>
      <c r="AA2838" s="123" t="s">
        <v>661</v>
      </c>
      <c r="AB2838" s="123" t="s">
        <v>582</v>
      </c>
      <c r="AC2838" s="119" t="s">
        <v>398</v>
      </c>
      <c r="AD2838" s="119" t="s">
        <v>398</v>
      </c>
    </row>
    <row r="2839" spans="1:30">
      <c r="A2839" s="117">
        <v>2838</v>
      </c>
      <c r="B2839" s="123" t="s">
        <v>467</v>
      </c>
      <c r="C2839" s="117" t="s">
        <v>5</v>
      </c>
      <c r="D2839" s="123" t="s">
        <v>595</v>
      </c>
      <c r="E2839" s="117">
        <v>2838</v>
      </c>
      <c r="F2839" s="117" t="s">
        <v>924</v>
      </c>
      <c r="G2839" s="117" t="s">
        <v>591</v>
      </c>
      <c r="H2839" s="117" t="s">
        <v>398</v>
      </c>
      <c r="I2839" s="117" t="s">
        <v>398</v>
      </c>
      <c r="J2839" s="117" t="s">
        <v>398</v>
      </c>
      <c r="K2839" s="117" t="s">
        <v>398</v>
      </c>
      <c r="L2839" s="117" t="s">
        <v>398</v>
      </c>
      <c r="M2839" s="117" t="s">
        <v>398</v>
      </c>
      <c r="N2839" s="117" t="s">
        <v>398</v>
      </c>
      <c r="O2839" s="125" t="s">
        <v>579</v>
      </c>
      <c r="P2839" s="117">
        <v>1</v>
      </c>
      <c r="Q2839" s="117" t="s">
        <v>398</v>
      </c>
      <c r="R2839" s="117" t="s">
        <v>398</v>
      </c>
      <c r="S2839" s="117" t="s">
        <v>398</v>
      </c>
      <c r="T2839" s="117" t="s">
        <v>398</v>
      </c>
      <c r="U2839" s="117" t="s">
        <v>398</v>
      </c>
      <c r="V2839" s="117" t="s">
        <v>398</v>
      </c>
      <c r="W2839" s="123">
        <v>56</v>
      </c>
      <c r="X2839" s="123" t="s">
        <v>906</v>
      </c>
      <c r="Y2839" s="120">
        <v>43560</v>
      </c>
      <c r="Z2839" s="121">
        <v>0.47569444444444442</v>
      </c>
      <c r="AA2839" s="123" t="s">
        <v>661</v>
      </c>
      <c r="AB2839" s="123" t="s">
        <v>582</v>
      </c>
      <c r="AC2839" s="119" t="s">
        <v>398</v>
      </c>
      <c r="AD2839" s="119" t="s">
        <v>398</v>
      </c>
    </row>
    <row r="2840" spans="1:30">
      <c r="A2840" s="117">
        <v>2839</v>
      </c>
      <c r="B2840" s="123" t="s">
        <v>467</v>
      </c>
      <c r="C2840" s="117" t="s">
        <v>5</v>
      </c>
      <c r="D2840" s="123" t="s">
        <v>595</v>
      </c>
      <c r="E2840" s="117">
        <v>2839</v>
      </c>
      <c r="F2840" s="117" t="s">
        <v>924</v>
      </c>
      <c r="G2840" s="117" t="s">
        <v>591</v>
      </c>
      <c r="H2840" s="117" t="s">
        <v>398</v>
      </c>
      <c r="I2840" s="117" t="s">
        <v>398</v>
      </c>
      <c r="J2840" s="117" t="s">
        <v>398</v>
      </c>
      <c r="K2840" s="117" t="s">
        <v>398</v>
      </c>
      <c r="L2840" s="117" t="s">
        <v>398</v>
      </c>
      <c r="M2840" s="117" t="s">
        <v>398</v>
      </c>
      <c r="N2840" s="117" t="s">
        <v>398</v>
      </c>
      <c r="O2840" s="125" t="s">
        <v>579</v>
      </c>
      <c r="P2840" s="117">
        <v>1</v>
      </c>
      <c r="Q2840" s="117" t="s">
        <v>398</v>
      </c>
      <c r="R2840" s="117" t="s">
        <v>398</v>
      </c>
      <c r="S2840" s="117" t="s">
        <v>398</v>
      </c>
      <c r="T2840" s="117" t="s">
        <v>398</v>
      </c>
      <c r="U2840" s="117" t="s">
        <v>398</v>
      </c>
      <c r="V2840" s="117" t="s">
        <v>398</v>
      </c>
      <c r="W2840" s="123">
        <v>56</v>
      </c>
      <c r="X2840" s="123" t="s">
        <v>906</v>
      </c>
      <c r="Y2840" s="120">
        <v>43560</v>
      </c>
      <c r="Z2840" s="121">
        <v>0.47569444444444442</v>
      </c>
      <c r="AA2840" s="123" t="s">
        <v>661</v>
      </c>
      <c r="AB2840" s="123" t="s">
        <v>582</v>
      </c>
      <c r="AC2840" s="119" t="s">
        <v>398</v>
      </c>
      <c r="AD2840" s="119" t="s">
        <v>398</v>
      </c>
    </row>
    <row r="2841" spans="1:30">
      <c r="A2841" s="117">
        <v>2840</v>
      </c>
      <c r="B2841" s="123" t="s">
        <v>467</v>
      </c>
      <c r="C2841" s="117" t="s">
        <v>5</v>
      </c>
      <c r="D2841" s="123" t="s">
        <v>595</v>
      </c>
      <c r="E2841" s="117">
        <v>2840</v>
      </c>
      <c r="F2841" s="117" t="s">
        <v>924</v>
      </c>
      <c r="G2841" s="117" t="s">
        <v>591</v>
      </c>
      <c r="H2841" s="117" t="s">
        <v>398</v>
      </c>
      <c r="I2841" s="117" t="s">
        <v>398</v>
      </c>
      <c r="J2841" s="117" t="s">
        <v>398</v>
      </c>
      <c r="K2841" s="117" t="s">
        <v>398</v>
      </c>
      <c r="L2841" s="117" t="s">
        <v>398</v>
      </c>
      <c r="M2841" s="117" t="s">
        <v>398</v>
      </c>
      <c r="N2841" s="117" t="s">
        <v>398</v>
      </c>
      <c r="O2841" s="125" t="s">
        <v>579</v>
      </c>
      <c r="P2841" s="117">
        <v>1</v>
      </c>
      <c r="Q2841" s="117" t="s">
        <v>398</v>
      </c>
      <c r="R2841" s="117" t="s">
        <v>398</v>
      </c>
      <c r="S2841" s="117" t="s">
        <v>398</v>
      </c>
      <c r="T2841" s="117" t="s">
        <v>398</v>
      </c>
      <c r="U2841" s="117" t="s">
        <v>398</v>
      </c>
      <c r="V2841" s="117" t="s">
        <v>398</v>
      </c>
      <c r="W2841" s="123">
        <v>56</v>
      </c>
      <c r="X2841" s="123" t="s">
        <v>906</v>
      </c>
      <c r="Y2841" s="120">
        <v>43560</v>
      </c>
      <c r="Z2841" s="121">
        <v>0.47569444444444442</v>
      </c>
      <c r="AA2841" s="123" t="s">
        <v>661</v>
      </c>
      <c r="AB2841" s="123" t="s">
        <v>582</v>
      </c>
      <c r="AC2841" s="119" t="s">
        <v>398</v>
      </c>
      <c r="AD2841" s="119" t="s">
        <v>398</v>
      </c>
    </row>
    <row r="2842" spans="1:30">
      <c r="A2842" s="117">
        <v>2841</v>
      </c>
      <c r="B2842" s="123" t="s">
        <v>467</v>
      </c>
      <c r="C2842" s="117" t="s">
        <v>5</v>
      </c>
      <c r="D2842" s="123" t="s">
        <v>595</v>
      </c>
      <c r="E2842" s="117">
        <v>2841</v>
      </c>
      <c r="F2842" s="117" t="s">
        <v>924</v>
      </c>
      <c r="G2842" s="117" t="s">
        <v>591</v>
      </c>
      <c r="H2842" s="117" t="s">
        <v>398</v>
      </c>
      <c r="I2842" s="117" t="s">
        <v>398</v>
      </c>
      <c r="J2842" s="117" t="s">
        <v>398</v>
      </c>
      <c r="K2842" s="117" t="s">
        <v>398</v>
      </c>
      <c r="L2842" s="117" t="s">
        <v>398</v>
      </c>
      <c r="M2842" s="117" t="s">
        <v>398</v>
      </c>
      <c r="N2842" s="117" t="s">
        <v>398</v>
      </c>
      <c r="O2842" s="125" t="s">
        <v>579</v>
      </c>
      <c r="P2842" s="117">
        <v>1</v>
      </c>
      <c r="Q2842" s="117" t="s">
        <v>398</v>
      </c>
      <c r="R2842" s="117" t="s">
        <v>398</v>
      </c>
      <c r="S2842" s="117" t="s">
        <v>398</v>
      </c>
      <c r="T2842" s="117" t="s">
        <v>398</v>
      </c>
      <c r="U2842" s="117" t="s">
        <v>398</v>
      </c>
      <c r="V2842" s="117" t="s">
        <v>398</v>
      </c>
      <c r="W2842" s="123">
        <v>56</v>
      </c>
      <c r="X2842" s="123" t="s">
        <v>906</v>
      </c>
      <c r="Y2842" s="120">
        <v>43560</v>
      </c>
      <c r="Z2842" s="121">
        <v>0.47569444444444442</v>
      </c>
      <c r="AA2842" s="123" t="s">
        <v>661</v>
      </c>
      <c r="AB2842" s="123" t="s">
        <v>582</v>
      </c>
      <c r="AC2842" s="119" t="s">
        <v>398</v>
      </c>
      <c r="AD2842" s="119" t="s">
        <v>398</v>
      </c>
    </row>
    <row r="2843" spans="1:30">
      <c r="A2843" s="117">
        <v>2842</v>
      </c>
      <c r="B2843" s="123" t="s">
        <v>467</v>
      </c>
      <c r="C2843" s="117" t="s">
        <v>5</v>
      </c>
      <c r="D2843" s="123" t="s">
        <v>595</v>
      </c>
      <c r="E2843" s="117">
        <v>2842</v>
      </c>
      <c r="F2843" s="117" t="s">
        <v>924</v>
      </c>
      <c r="G2843" s="117" t="s">
        <v>591</v>
      </c>
      <c r="H2843" s="117" t="s">
        <v>398</v>
      </c>
      <c r="I2843" s="117" t="s">
        <v>398</v>
      </c>
      <c r="J2843" s="117" t="s">
        <v>398</v>
      </c>
      <c r="K2843" s="117" t="s">
        <v>398</v>
      </c>
      <c r="L2843" s="117" t="s">
        <v>398</v>
      </c>
      <c r="M2843" s="117" t="s">
        <v>398</v>
      </c>
      <c r="N2843" s="117" t="s">
        <v>398</v>
      </c>
      <c r="O2843" s="125" t="s">
        <v>579</v>
      </c>
      <c r="P2843" s="117">
        <v>1</v>
      </c>
      <c r="Q2843" s="117" t="s">
        <v>398</v>
      </c>
      <c r="R2843" s="117" t="s">
        <v>398</v>
      </c>
      <c r="S2843" s="117" t="s">
        <v>398</v>
      </c>
      <c r="T2843" s="117" t="s">
        <v>398</v>
      </c>
      <c r="U2843" s="117" t="s">
        <v>398</v>
      </c>
      <c r="V2843" s="117" t="s">
        <v>398</v>
      </c>
      <c r="W2843" s="123">
        <v>56</v>
      </c>
      <c r="X2843" s="123" t="s">
        <v>906</v>
      </c>
      <c r="Y2843" s="120">
        <v>43560</v>
      </c>
      <c r="Z2843" s="121">
        <v>0.47569444444444442</v>
      </c>
      <c r="AA2843" s="123" t="s">
        <v>661</v>
      </c>
      <c r="AB2843" s="123" t="s">
        <v>582</v>
      </c>
      <c r="AC2843" s="119" t="s">
        <v>398</v>
      </c>
      <c r="AD2843" s="119" t="s">
        <v>398</v>
      </c>
    </row>
    <row r="2844" spans="1:30">
      <c r="A2844" s="117">
        <v>2843</v>
      </c>
      <c r="B2844" s="123" t="s">
        <v>467</v>
      </c>
      <c r="C2844" s="117" t="s">
        <v>5</v>
      </c>
      <c r="D2844" s="123" t="s">
        <v>595</v>
      </c>
      <c r="E2844" s="117">
        <v>2843</v>
      </c>
      <c r="F2844" s="117" t="s">
        <v>924</v>
      </c>
      <c r="G2844" s="117" t="s">
        <v>591</v>
      </c>
      <c r="H2844" s="117" t="s">
        <v>398</v>
      </c>
      <c r="I2844" s="117" t="s">
        <v>398</v>
      </c>
      <c r="J2844" s="117" t="s">
        <v>398</v>
      </c>
      <c r="K2844" s="117" t="s">
        <v>398</v>
      </c>
      <c r="L2844" s="117" t="s">
        <v>398</v>
      </c>
      <c r="M2844" s="117" t="s">
        <v>398</v>
      </c>
      <c r="N2844" s="117" t="s">
        <v>398</v>
      </c>
      <c r="O2844" s="125" t="s">
        <v>579</v>
      </c>
      <c r="P2844" s="117">
        <v>1</v>
      </c>
      <c r="Q2844" s="117" t="s">
        <v>398</v>
      </c>
      <c r="R2844" s="117" t="s">
        <v>398</v>
      </c>
      <c r="S2844" s="117" t="s">
        <v>398</v>
      </c>
      <c r="T2844" s="117" t="s">
        <v>398</v>
      </c>
      <c r="U2844" s="117" t="s">
        <v>398</v>
      </c>
      <c r="V2844" s="117" t="s">
        <v>398</v>
      </c>
      <c r="W2844" s="123">
        <v>56</v>
      </c>
      <c r="X2844" s="123" t="s">
        <v>906</v>
      </c>
      <c r="Y2844" s="120">
        <v>43560</v>
      </c>
      <c r="Z2844" s="121">
        <v>0.47569444444444442</v>
      </c>
      <c r="AA2844" s="123" t="s">
        <v>661</v>
      </c>
      <c r="AB2844" s="123" t="s">
        <v>582</v>
      </c>
      <c r="AC2844" s="119" t="s">
        <v>398</v>
      </c>
      <c r="AD2844" s="119" t="s">
        <v>398</v>
      </c>
    </row>
    <row r="2845" spans="1:30">
      <c r="A2845" s="117">
        <v>2844</v>
      </c>
      <c r="B2845" s="123" t="s">
        <v>467</v>
      </c>
      <c r="C2845" s="117" t="s">
        <v>5</v>
      </c>
      <c r="D2845" s="123" t="s">
        <v>595</v>
      </c>
      <c r="E2845" s="117">
        <v>2844</v>
      </c>
      <c r="F2845" s="117" t="s">
        <v>924</v>
      </c>
      <c r="G2845" s="117" t="s">
        <v>591</v>
      </c>
      <c r="H2845" s="117" t="s">
        <v>398</v>
      </c>
      <c r="I2845" s="117" t="s">
        <v>398</v>
      </c>
      <c r="J2845" s="117" t="s">
        <v>398</v>
      </c>
      <c r="K2845" s="117" t="s">
        <v>398</v>
      </c>
      <c r="L2845" s="117" t="s">
        <v>398</v>
      </c>
      <c r="M2845" s="117" t="s">
        <v>398</v>
      </c>
      <c r="N2845" s="117" t="s">
        <v>398</v>
      </c>
      <c r="O2845" s="125" t="s">
        <v>579</v>
      </c>
      <c r="P2845" s="117">
        <v>1</v>
      </c>
      <c r="Q2845" s="117" t="s">
        <v>398</v>
      </c>
      <c r="R2845" s="117" t="s">
        <v>398</v>
      </c>
      <c r="S2845" s="117" t="s">
        <v>398</v>
      </c>
      <c r="T2845" s="117" t="s">
        <v>398</v>
      </c>
      <c r="U2845" s="117" t="s">
        <v>398</v>
      </c>
      <c r="V2845" s="117" t="s">
        <v>398</v>
      </c>
      <c r="W2845" s="123">
        <v>56</v>
      </c>
      <c r="X2845" s="123" t="s">
        <v>906</v>
      </c>
      <c r="Y2845" s="120">
        <v>43560</v>
      </c>
      <c r="Z2845" s="121">
        <v>0.47569444444444442</v>
      </c>
      <c r="AA2845" s="123" t="s">
        <v>661</v>
      </c>
      <c r="AB2845" s="123" t="s">
        <v>582</v>
      </c>
      <c r="AC2845" s="119" t="s">
        <v>398</v>
      </c>
      <c r="AD2845" s="119" t="s">
        <v>398</v>
      </c>
    </row>
    <row r="2846" spans="1:30">
      <c r="A2846" s="117">
        <v>2845</v>
      </c>
      <c r="B2846" s="123" t="s">
        <v>467</v>
      </c>
      <c r="C2846" s="117" t="s">
        <v>5</v>
      </c>
      <c r="D2846" s="123" t="s">
        <v>595</v>
      </c>
      <c r="E2846" s="117">
        <v>2845</v>
      </c>
      <c r="F2846" s="117" t="s">
        <v>924</v>
      </c>
      <c r="G2846" s="117" t="s">
        <v>591</v>
      </c>
      <c r="H2846" s="117" t="s">
        <v>398</v>
      </c>
      <c r="I2846" s="117" t="s">
        <v>398</v>
      </c>
      <c r="J2846" s="117" t="s">
        <v>398</v>
      </c>
      <c r="K2846" s="117" t="s">
        <v>398</v>
      </c>
      <c r="L2846" s="117" t="s">
        <v>398</v>
      </c>
      <c r="M2846" s="117" t="s">
        <v>398</v>
      </c>
      <c r="N2846" s="117" t="s">
        <v>398</v>
      </c>
      <c r="O2846" s="125" t="s">
        <v>579</v>
      </c>
      <c r="P2846" s="117">
        <v>1</v>
      </c>
      <c r="Q2846" s="117" t="s">
        <v>398</v>
      </c>
      <c r="R2846" s="117" t="s">
        <v>398</v>
      </c>
      <c r="S2846" s="117" t="s">
        <v>398</v>
      </c>
      <c r="T2846" s="117" t="s">
        <v>398</v>
      </c>
      <c r="U2846" s="117" t="s">
        <v>398</v>
      </c>
      <c r="V2846" s="117" t="s">
        <v>398</v>
      </c>
      <c r="W2846" s="123">
        <v>56</v>
      </c>
      <c r="X2846" s="123" t="s">
        <v>906</v>
      </c>
      <c r="Y2846" s="120">
        <v>43560</v>
      </c>
      <c r="Z2846" s="121">
        <v>0.47569444444444442</v>
      </c>
      <c r="AA2846" s="123" t="s">
        <v>661</v>
      </c>
      <c r="AB2846" s="123" t="s">
        <v>582</v>
      </c>
      <c r="AC2846" s="119" t="s">
        <v>398</v>
      </c>
      <c r="AD2846" s="119" t="s">
        <v>398</v>
      </c>
    </row>
    <row r="2847" spans="1:30">
      <c r="A2847" s="117">
        <v>2846</v>
      </c>
      <c r="B2847" s="123" t="s">
        <v>467</v>
      </c>
      <c r="C2847" s="117" t="s">
        <v>5</v>
      </c>
      <c r="D2847" s="123" t="s">
        <v>595</v>
      </c>
      <c r="E2847" s="117">
        <v>2846</v>
      </c>
      <c r="F2847" s="117" t="s">
        <v>924</v>
      </c>
      <c r="G2847" s="117" t="s">
        <v>591</v>
      </c>
      <c r="H2847" s="117" t="s">
        <v>398</v>
      </c>
      <c r="I2847" s="117" t="s">
        <v>398</v>
      </c>
      <c r="J2847" s="117" t="s">
        <v>398</v>
      </c>
      <c r="K2847" s="117" t="s">
        <v>398</v>
      </c>
      <c r="L2847" s="117" t="s">
        <v>398</v>
      </c>
      <c r="M2847" s="117" t="s">
        <v>398</v>
      </c>
      <c r="N2847" s="117" t="s">
        <v>398</v>
      </c>
      <c r="O2847" s="125" t="s">
        <v>579</v>
      </c>
      <c r="P2847" s="117">
        <v>1</v>
      </c>
      <c r="Q2847" s="117" t="s">
        <v>398</v>
      </c>
      <c r="R2847" s="117" t="s">
        <v>398</v>
      </c>
      <c r="S2847" s="117" t="s">
        <v>398</v>
      </c>
      <c r="T2847" s="117" t="s">
        <v>398</v>
      </c>
      <c r="U2847" s="117" t="s">
        <v>398</v>
      </c>
      <c r="V2847" s="117" t="s">
        <v>398</v>
      </c>
      <c r="W2847" s="123">
        <v>56</v>
      </c>
      <c r="X2847" s="123" t="s">
        <v>906</v>
      </c>
      <c r="Y2847" s="120">
        <v>43560</v>
      </c>
      <c r="Z2847" s="121">
        <v>0.47569444444444442</v>
      </c>
      <c r="AA2847" s="123" t="s">
        <v>661</v>
      </c>
      <c r="AB2847" s="123" t="s">
        <v>582</v>
      </c>
      <c r="AC2847" s="119" t="s">
        <v>398</v>
      </c>
      <c r="AD2847" s="119" t="s">
        <v>398</v>
      </c>
    </row>
    <row r="2848" spans="1:30">
      <c r="A2848" s="117">
        <v>2847</v>
      </c>
      <c r="B2848" s="123" t="s">
        <v>467</v>
      </c>
      <c r="C2848" s="117" t="s">
        <v>5</v>
      </c>
      <c r="D2848" s="123" t="s">
        <v>595</v>
      </c>
      <c r="E2848" s="117">
        <v>2847</v>
      </c>
      <c r="F2848" s="117" t="s">
        <v>924</v>
      </c>
      <c r="G2848" s="117" t="s">
        <v>591</v>
      </c>
      <c r="H2848" s="117" t="s">
        <v>398</v>
      </c>
      <c r="I2848" s="117" t="s">
        <v>398</v>
      </c>
      <c r="J2848" s="117" t="s">
        <v>398</v>
      </c>
      <c r="K2848" s="117" t="s">
        <v>398</v>
      </c>
      <c r="L2848" s="117" t="s">
        <v>398</v>
      </c>
      <c r="M2848" s="117" t="s">
        <v>398</v>
      </c>
      <c r="N2848" s="117" t="s">
        <v>398</v>
      </c>
      <c r="O2848" s="125" t="s">
        <v>579</v>
      </c>
      <c r="P2848" s="117">
        <v>1</v>
      </c>
      <c r="Q2848" s="117" t="s">
        <v>398</v>
      </c>
      <c r="R2848" s="117" t="s">
        <v>398</v>
      </c>
      <c r="S2848" s="117" t="s">
        <v>398</v>
      </c>
      <c r="T2848" s="117" t="s">
        <v>398</v>
      </c>
      <c r="U2848" s="117" t="s">
        <v>398</v>
      </c>
      <c r="V2848" s="117" t="s">
        <v>398</v>
      </c>
      <c r="W2848" s="123">
        <v>56</v>
      </c>
      <c r="X2848" s="123" t="s">
        <v>906</v>
      </c>
      <c r="Y2848" s="120">
        <v>43560</v>
      </c>
      <c r="Z2848" s="121">
        <v>0.47569444444444442</v>
      </c>
      <c r="AA2848" s="123" t="s">
        <v>661</v>
      </c>
      <c r="AB2848" s="123" t="s">
        <v>582</v>
      </c>
      <c r="AC2848" s="119" t="s">
        <v>398</v>
      </c>
      <c r="AD2848" s="119" t="s">
        <v>398</v>
      </c>
    </row>
    <row r="2849" spans="1:30">
      <c r="A2849" s="117">
        <v>2848</v>
      </c>
      <c r="B2849" s="123" t="s">
        <v>467</v>
      </c>
      <c r="C2849" s="117" t="s">
        <v>5</v>
      </c>
      <c r="D2849" s="123" t="s">
        <v>595</v>
      </c>
      <c r="E2849" s="117">
        <v>2848</v>
      </c>
      <c r="F2849" s="117" t="s">
        <v>924</v>
      </c>
      <c r="G2849" s="117" t="s">
        <v>591</v>
      </c>
      <c r="H2849" s="117" t="s">
        <v>398</v>
      </c>
      <c r="I2849" s="117" t="s">
        <v>398</v>
      </c>
      <c r="J2849" s="117" t="s">
        <v>398</v>
      </c>
      <c r="K2849" s="117" t="s">
        <v>398</v>
      </c>
      <c r="L2849" s="117" t="s">
        <v>398</v>
      </c>
      <c r="M2849" s="117" t="s">
        <v>398</v>
      </c>
      <c r="N2849" s="117" t="s">
        <v>398</v>
      </c>
      <c r="O2849" s="125" t="s">
        <v>579</v>
      </c>
      <c r="P2849" s="117">
        <v>1</v>
      </c>
      <c r="Q2849" s="117" t="s">
        <v>398</v>
      </c>
      <c r="R2849" s="117" t="s">
        <v>398</v>
      </c>
      <c r="S2849" s="117" t="s">
        <v>398</v>
      </c>
      <c r="T2849" s="117" t="s">
        <v>398</v>
      </c>
      <c r="U2849" s="117" t="s">
        <v>398</v>
      </c>
      <c r="V2849" s="117" t="s">
        <v>398</v>
      </c>
      <c r="W2849" s="123">
        <v>56</v>
      </c>
      <c r="X2849" s="123" t="s">
        <v>906</v>
      </c>
      <c r="Y2849" s="120">
        <v>43560</v>
      </c>
      <c r="Z2849" s="121">
        <v>0.47569444444444442</v>
      </c>
      <c r="AA2849" s="123" t="s">
        <v>661</v>
      </c>
      <c r="AB2849" s="123" t="s">
        <v>582</v>
      </c>
      <c r="AC2849" s="119" t="s">
        <v>398</v>
      </c>
      <c r="AD2849" s="119" t="s">
        <v>398</v>
      </c>
    </row>
    <row r="2850" spans="1:30">
      <c r="A2850" s="117">
        <v>2849</v>
      </c>
      <c r="B2850" s="123" t="s">
        <v>467</v>
      </c>
      <c r="C2850" s="117" t="s">
        <v>5</v>
      </c>
      <c r="D2850" s="123" t="s">
        <v>595</v>
      </c>
      <c r="E2850" s="117">
        <v>2849</v>
      </c>
      <c r="F2850" s="117" t="s">
        <v>924</v>
      </c>
      <c r="G2850" s="117" t="s">
        <v>591</v>
      </c>
      <c r="H2850" s="117" t="s">
        <v>398</v>
      </c>
      <c r="I2850" s="117" t="s">
        <v>398</v>
      </c>
      <c r="J2850" s="117" t="s">
        <v>398</v>
      </c>
      <c r="K2850" s="117" t="s">
        <v>398</v>
      </c>
      <c r="L2850" s="117" t="s">
        <v>398</v>
      </c>
      <c r="M2850" s="117" t="s">
        <v>398</v>
      </c>
      <c r="N2850" s="117" t="s">
        <v>398</v>
      </c>
      <c r="O2850" s="125" t="s">
        <v>579</v>
      </c>
      <c r="P2850" s="117">
        <v>1</v>
      </c>
      <c r="Q2850" s="117" t="s">
        <v>398</v>
      </c>
      <c r="R2850" s="117" t="s">
        <v>398</v>
      </c>
      <c r="S2850" s="117" t="s">
        <v>398</v>
      </c>
      <c r="T2850" s="117" t="s">
        <v>398</v>
      </c>
      <c r="U2850" s="117" t="s">
        <v>398</v>
      </c>
      <c r="V2850" s="117" t="s">
        <v>398</v>
      </c>
      <c r="W2850" s="123">
        <v>56</v>
      </c>
      <c r="X2850" s="123" t="s">
        <v>906</v>
      </c>
      <c r="Y2850" s="120">
        <v>43560</v>
      </c>
      <c r="Z2850" s="121">
        <v>0.47569444444444442</v>
      </c>
      <c r="AA2850" s="123" t="s">
        <v>661</v>
      </c>
      <c r="AB2850" s="123" t="s">
        <v>582</v>
      </c>
      <c r="AC2850" s="119" t="s">
        <v>398</v>
      </c>
      <c r="AD2850" s="119" t="s">
        <v>398</v>
      </c>
    </row>
    <row r="2851" spans="1:30">
      <c r="A2851" s="117">
        <v>2850</v>
      </c>
      <c r="B2851" s="123" t="s">
        <v>467</v>
      </c>
      <c r="C2851" s="117" t="s">
        <v>5</v>
      </c>
      <c r="D2851" s="123" t="s">
        <v>595</v>
      </c>
      <c r="E2851" s="117">
        <v>2850</v>
      </c>
      <c r="F2851" s="117" t="s">
        <v>924</v>
      </c>
      <c r="G2851" s="117" t="s">
        <v>591</v>
      </c>
      <c r="H2851" s="117" t="s">
        <v>398</v>
      </c>
      <c r="I2851" s="117" t="s">
        <v>398</v>
      </c>
      <c r="J2851" s="117" t="s">
        <v>398</v>
      </c>
      <c r="K2851" s="117" t="s">
        <v>398</v>
      </c>
      <c r="L2851" s="117" t="s">
        <v>398</v>
      </c>
      <c r="M2851" s="117" t="s">
        <v>398</v>
      </c>
      <c r="N2851" s="117" t="s">
        <v>398</v>
      </c>
      <c r="O2851" s="125" t="s">
        <v>579</v>
      </c>
      <c r="P2851" s="117">
        <v>1</v>
      </c>
      <c r="Q2851" s="117" t="s">
        <v>398</v>
      </c>
      <c r="R2851" s="117" t="s">
        <v>398</v>
      </c>
      <c r="S2851" s="117" t="s">
        <v>398</v>
      </c>
      <c r="T2851" s="117" t="s">
        <v>398</v>
      </c>
      <c r="U2851" s="117" t="s">
        <v>398</v>
      </c>
      <c r="V2851" s="117" t="s">
        <v>398</v>
      </c>
      <c r="W2851" s="123">
        <v>56</v>
      </c>
      <c r="X2851" s="123" t="s">
        <v>906</v>
      </c>
      <c r="Y2851" s="120">
        <v>43560</v>
      </c>
      <c r="Z2851" s="121">
        <v>0.47569444444444442</v>
      </c>
      <c r="AA2851" s="123" t="s">
        <v>661</v>
      </c>
      <c r="AB2851" s="123" t="s">
        <v>582</v>
      </c>
      <c r="AC2851" s="119" t="s">
        <v>398</v>
      </c>
      <c r="AD2851" s="119" t="s">
        <v>398</v>
      </c>
    </row>
    <row r="2852" spans="1:30">
      <c r="A2852" s="117">
        <v>2851</v>
      </c>
      <c r="B2852" s="123" t="s">
        <v>467</v>
      </c>
      <c r="C2852" s="117" t="s">
        <v>5</v>
      </c>
      <c r="D2852" s="123" t="s">
        <v>595</v>
      </c>
      <c r="E2852" s="117">
        <v>2851</v>
      </c>
      <c r="F2852" s="117" t="s">
        <v>924</v>
      </c>
      <c r="G2852" s="117" t="s">
        <v>591</v>
      </c>
      <c r="H2852" s="117" t="s">
        <v>398</v>
      </c>
      <c r="I2852" s="117" t="s">
        <v>398</v>
      </c>
      <c r="J2852" s="117" t="s">
        <v>398</v>
      </c>
      <c r="K2852" s="117" t="s">
        <v>398</v>
      </c>
      <c r="L2852" s="117" t="s">
        <v>398</v>
      </c>
      <c r="M2852" s="117" t="s">
        <v>398</v>
      </c>
      <c r="N2852" s="117" t="s">
        <v>398</v>
      </c>
      <c r="O2852" s="125" t="s">
        <v>579</v>
      </c>
      <c r="P2852" s="117">
        <v>1</v>
      </c>
      <c r="Q2852" s="117" t="s">
        <v>398</v>
      </c>
      <c r="R2852" s="117" t="s">
        <v>398</v>
      </c>
      <c r="S2852" s="117" t="s">
        <v>398</v>
      </c>
      <c r="T2852" s="117" t="s">
        <v>398</v>
      </c>
      <c r="U2852" s="117" t="s">
        <v>398</v>
      </c>
      <c r="V2852" s="117" t="s">
        <v>398</v>
      </c>
      <c r="W2852" s="123">
        <v>56</v>
      </c>
      <c r="X2852" s="123" t="s">
        <v>906</v>
      </c>
      <c r="Y2852" s="120">
        <v>43560</v>
      </c>
      <c r="Z2852" s="121">
        <v>0.47569444444444442</v>
      </c>
      <c r="AA2852" s="123" t="s">
        <v>661</v>
      </c>
      <c r="AB2852" s="123" t="s">
        <v>582</v>
      </c>
      <c r="AC2852" s="119" t="s">
        <v>398</v>
      </c>
      <c r="AD2852" s="119" t="s">
        <v>398</v>
      </c>
    </row>
    <row r="2853" spans="1:30">
      <c r="A2853" s="117">
        <v>2852</v>
      </c>
      <c r="B2853" s="123" t="s">
        <v>467</v>
      </c>
      <c r="C2853" s="117" t="s">
        <v>5</v>
      </c>
      <c r="D2853" s="123" t="s">
        <v>595</v>
      </c>
      <c r="E2853" s="117">
        <v>2852</v>
      </c>
      <c r="F2853" s="117" t="s">
        <v>924</v>
      </c>
      <c r="G2853" s="117" t="s">
        <v>591</v>
      </c>
      <c r="H2853" s="117" t="s">
        <v>398</v>
      </c>
      <c r="I2853" s="117" t="s">
        <v>398</v>
      </c>
      <c r="J2853" s="117" t="s">
        <v>398</v>
      </c>
      <c r="K2853" s="117" t="s">
        <v>398</v>
      </c>
      <c r="L2853" s="117" t="s">
        <v>398</v>
      </c>
      <c r="M2853" s="117" t="s">
        <v>398</v>
      </c>
      <c r="N2853" s="117" t="s">
        <v>398</v>
      </c>
      <c r="O2853" s="125" t="s">
        <v>579</v>
      </c>
      <c r="P2853" s="117">
        <v>1</v>
      </c>
      <c r="Q2853" s="117" t="s">
        <v>398</v>
      </c>
      <c r="R2853" s="117" t="s">
        <v>398</v>
      </c>
      <c r="S2853" s="117" t="s">
        <v>398</v>
      </c>
      <c r="T2853" s="117" t="s">
        <v>398</v>
      </c>
      <c r="U2853" s="117" t="s">
        <v>398</v>
      </c>
      <c r="V2853" s="117" t="s">
        <v>398</v>
      </c>
      <c r="W2853" s="123">
        <v>56</v>
      </c>
      <c r="X2853" s="123" t="s">
        <v>906</v>
      </c>
      <c r="Y2853" s="120">
        <v>43560</v>
      </c>
      <c r="Z2853" s="121">
        <v>0.47569444444444442</v>
      </c>
      <c r="AA2853" s="123" t="s">
        <v>661</v>
      </c>
      <c r="AB2853" s="123" t="s">
        <v>582</v>
      </c>
      <c r="AC2853" s="119" t="s">
        <v>398</v>
      </c>
      <c r="AD2853" s="119" t="s">
        <v>398</v>
      </c>
    </row>
    <row r="2854" spans="1:30">
      <c r="A2854" s="117">
        <v>2853</v>
      </c>
      <c r="B2854" s="123" t="s">
        <v>467</v>
      </c>
      <c r="C2854" s="117" t="s">
        <v>5</v>
      </c>
      <c r="D2854" s="123" t="s">
        <v>595</v>
      </c>
      <c r="E2854" s="117">
        <v>2853</v>
      </c>
      <c r="F2854" s="117" t="s">
        <v>924</v>
      </c>
      <c r="G2854" s="117" t="s">
        <v>591</v>
      </c>
      <c r="H2854" s="117" t="s">
        <v>398</v>
      </c>
      <c r="I2854" s="117" t="s">
        <v>398</v>
      </c>
      <c r="J2854" s="117" t="s">
        <v>398</v>
      </c>
      <c r="K2854" s="117" t="s">
        <v>398</v>
      </c>
      <c r="L2854" s="117" t="s">
        <v>398</v>
      </c>
      <c r="M2854" s="117" t="s">
        <v>398</v>
      </c>
      <c r="N2854" s="117" t="s">
        <v>398</v>
      </c>
      <c r="O2854" s="125" t="s">
        <v>579</v>
      </c>
      <c r="P2854" s="117">
        <v>1</v>
      </c>
      <c r="Q2854" s="117" t="s">
        <v>398</v>
      </c>
      <c r="R2854" s="117" t="s">
        <v>398</v>
      </c>
      <c r="S2854" s="117" t="s">
        <v>398</v>
      </c>
      <c r="T2854" s="117" t="s">
        <v>398</v>
      </c>
      <c r="U2854" s="117" t="s">
        <v>398</v>
      </c>
      <c r="V2854" s="117" t="s">
        <v>398</v>
      </c>
      <c r="W2854" s="123">
        <v>56</v>
      </c>
      <c r="X2854" s="123" t="s">
        <v>906</v>
      </c>
      <c r="Y2854" s="120">
        <v>43560</v>
      </c>
      <c r="Z2854" s="121">
        <v>0.47569444444444442</v>
      </c>
      <c r="AA2854" s="123" t="s">
        <v>661</v>
      </c>
      <c r="AB2854" s="123" t="s">
        <v>582</v>
      </c>
      <c r="AC2854" s="119" t="s">
        <v>398</v>
      </c>
      <c r="AD2854" s="119" t="s">
        <v>398</v>
      </c>
    </row>
    <row r="2855" spans="1:30">
      <c r="A2855" s="117">
        <v>2854</v>
      </c>
      <c r="B2855" s="123" t="s">
        <v>467</v>
      </c>
      <c r="C2855" s="117" t="s">
        <v>5</v>
      </c>
      <c r="D2855" s="123" t="s">
        <v>595</v>
      </c>
      <c r="E2855" s="117">
        <v>2854</v>
      </c>
      <c r="F2855" s="117" t="s">
        <v>924</v>
      </c>
      <c r="G2855" s="117" t="s">
        <v>591</v>
      </c>
      <c r="H2855" s="117" t="s">
        <v>398</v>
      </c>
      <c r="I2855" s="117" t="s">
        <v>398</v>
      </c>
      <c r="J2855" s="117" t="s">
        <v>398</v>
      </c>
      <c r="K2855" s="117" t="s">
        <v>398</v>
      </c>
      <c r="L2855" s="117" t="s">
        <v>398</v>
      </c>
      <c r="M2855" s="117" t="s">
        <v>398</v>
      </c>
      <c r="N2855" s="117" t="s">
        <v>398</v>
      </c>
      <c r="O2855" s="125" t="s">
        <v>579</v>
      </c>
      <c r="P2855" s="117">
        <v>1</v>
      </c>
      <c r="Q2855" s="117" t="s">
        <v>398</v>
      </c>
      <c r="R2855" s="117" t="s">
        <v>398</v>
      </c>
      <c r="S2855" s="117" t="s">
        <v>398</v>
      </c>
      <c r="T2855" s="117" t="s">
        <v>398</v>
      </c>
      <c r="U2855" s="117" t="s">
        <v>398</v>
      </c>
      <c r="V2855" s="117" t="s">
        <v>398</v>
      </c>
      <c r="W2855" s="123">
        <v>56</v>
      </c>
      <c r="X2855" s="123" t="s">
        <v>906</v>
      </c>
      <c r="Y2855" s="120">
        <v>43560</v>
      </c>
      <c r="Z2855" s="121">
        <v>0.47569444444444442</v>
      </c>
      <c r="AA2855" s="123" t="s">
        <v>661</v>
      </c>
      <c r="AB2855" s="123" t="s">
        <v>582</v>
      </c>
      <c r="AC2855" s="119" t="s">
        <v>398</v>
      </c>
      <c r="AD2855" s="119" t="s">
        <v>398</v>
      </c>
    </row>
    <row r="2856" spans="1:30">
      <c r="A2856" s="117">
        <v>2855</v>
      </c>
      <c r="B2856" s="123" t="s">
        <v>467</v>
      </c>
      <c r="C2856" s="117" t="s">
        <v>5</v>
      </c>
      <c r="D2856" s="123" t="s">
        <v>595</v>
      </c>
      <c r="E2856" s="117">
        <v>2855</v>
      </c>
      <c r="F2856" s="117" t="s">
        <v>924</v>
      </c>
      <c r="G2856" s="117" t="s">
        <v>591</v>
      </c>
      <c r="H2856" s="117" t="s">
        <v>398</v>
      </c>
      <c r="I2856" s="117" t="s">
        <v>398</v>
      </c>
      <c r="J2856" s="117" t="s">
        <v>398</v>
      </c>
      <c r="K2856" s="117" t="s">
        <v>398</v>
      </c>
      <c r="L2856" s="117" t="s">
        <v>398</v>
      </c>
      <c r="M2856" s="117" t="s">
        <v>398</v>
      </c>
      <c r="N2856" s="117" t="s">
        <v>398</v>
      </c>
      <c r="O2856" s="125" t="s">
        <v>579</v>
      </c>
      <c r="P2856" s="117">
        <v>1</v>
      </c>
      <c r="Q2856" s="117" t="s">
        <v>398</v>
      </c>
      <c r="R2856" s="117" t="s">
        <v>398</v>
      </c>
      <c r="S2856" s="117" t="s">
        <v>398</v>
      </c>
      <c r="T2856" s="117" t="s">
        <v>398</v>
      </c>
      <c r="U2856" s="117" t="s">
        <v>398</v>
      </c>
      <c r="V2856" s="117" t="s">
        <v>398</v>
      </c>
      <c r="W2856" s="123">
        <v>56</v>
      </c>
      <c r="X2856" s="123" t="s">
        <v>906</v>
      </c>
      <c r="Y2856" s="120">
        <v>43560</v>
      </c>
      <c r="Z2856" s="121">
        <v>0.47569444444444442</v>
      </c>
      <c r="AA2856" s="123" t="s">
        <v>661</v>
      </c>
      <c r="AB2856" s="123" t="s">
        <v>582</v>
      </c>
      <c r="AC2856" s="119" t="s">
        <v>398</v>
      </c>
      <c r="AD2856" s="119" t="s">
        <v>398</v>
      </c>
    </row>
    <row r="2857" spans="1:30">
      <c r="A2857" s="117">
        <v>2856</v>
      </c>
      <c r="B2857" s="123" t="s">
        <v>467</v>
      </c>
      <c r="C2857" s="117" t="s">
        <v>5</v>
      </c>
      <c r="D2857" s="123" t="s">
        <v>595</v>
      </c>
      <c r="E2857" s="117">
        <v>2856</v>
      </c>
      <c r="F2857" s="117" t="s">
        <v>924</v>
      </c>
      <c r="G2857" s="117" t="s">
        <v>591</v>
      </c>
      <c r="H2857" s="117" t="s">
        <v>398</v>
      </c>
      <c r="I2857" s="117" t="s">
        <v>398</v>
      </c>
      <c r="J2857" s="117" t="s">
        <v>398</v>
      </c>
      <c r="K2857" s="117" t="s">
        <v>398</v>
      </c>
      <c r="L2857" s="117" t="s">
        <v>398</v>
      </c>
      <c r="M2857" s="117" t="s">
        <v>398</v>
      </c>
      <c r="N2857" s="117" t="s">
        <v>398</v>
      </c>
      <c r="O2857" s="125" t="s">
        <v>579</v>
      </c>
      <c r="P2857" s="117">
        <v>1</v>
      </c>
      <c r="Q2857" s="117" t="s">
        <v>398</v>
      </c>
      <c r="R2857" s="117" t="s">
        <v>398</v>
      </c>
      <c r="S2857" s="117" t="s">
        <v>398</v>
      </c>
      <c r="T2857" s="117" t="s">
        <v>398</v>
      </c>
      <c r="U2857" s="117" t="s">
        <v>398</v>
      </c>
      <c r="V2857" s="117" t="s">
        <v>398</v>
      </c>
      <c r="W2857" s="123">
        <v>56</v>
      </c>
      <c r="X2857" s="123" t="s">
        <v>906</v>
      </c>
      <c r="Y2857" s="120">
        <v>43560</v>
      </c>
      <c r="Z2857" s="121">
        <v>0.47569444444444442</v>
      </c>
      <c r="AA2857" s="123" t="s">
        <v>661</v>
      </c>
      <c r="AB2857" s="123" t="s">
        <v>582</v>
      </c>
      <c r="AC2857" s="119" t="s">
        <v>398</v>
      </c>
      <c r="AD2857" s="119" t="s">
        <v>398</v>
      </c>
    </row>
    <row r="2858" spans="1:30">
      <c r="A2858" s="117">
        <v>2857</v>
      </c>
      <c r="B2858" s="123" t="s">
        <v>467</v>
      </c>
      <c r="C2858" s="117" t="s">
        <v>5</v>
      </c>
      <c r="D2858" s="123" t="s">
        <v>595</v>
      </c>
      <c r="E2858" s="117">
        <v>2857</v>
      </c>
      <c r="F2858" s="117" t="s">
        <v>924</v>
      </c>
      <c r="G2858" s="117" t="s">
        <v>591</v>
      </c>
      <c r="H2858" s="117" t="s">
        <v>398</v>
      </c>
      <c r="I2858" s="117" t="s">
        <v>398</v>
      </c>
      <c r="J2858" s="117" t="s">
        <v>398</v>
      </c>
      <c r="K2858" s="117" t="s">
        <v>398</v>
      </c>
      <c r="L2858" s="117" t="s">
        <v>398</v>
      </c>
      <c r="M2858" s="117" t="s">
        <v>398</v>
      </c>
      <c r="N2858" s="117" t="s">
        <v>398</v>
      </c>
      <c r="O2858" s="125" t="s">
        <v>579</v>
      </c>
      <c r="P2858" s="117">
        <v>1</v>
      </c>
      <c r="Q2858" s="117" t="s">
        <v>398</v>
      </c>
      <c r="R2858" s="117" t="s">
        <v>398</v>
      </c>
      <c r="S2858" s="117" t="s">
        <v>398</v>
      </c>
      <c r="T2858" s="117" t="s">
        <v>398</v>
      </c>
      <c r="U2858" s="117" t="s">
        <v>398</v>
      </c>
      <c r="V2858" s="117" t="s">
        <v>398</v>
      </c>
      <c r="W2858" s="123">
        <v>56</v>
      </c>
      <c r="X2858" s="123" t="s">
        <v>906</v>
      </c>
      <c r="Y2858" s="120">
        <v>43560</v>
      </c>
      <c r="Z2858" s="121">
        <v>0.47569444444444442</v>
      </c>
      <c r="AA2858" s="123" t="s">
        <v>661</v>
      </c>
      <c r="AB2858" s="123" t="s">
        <v>582</v>
      </c>
      <c r="AC2858" s="119" t="s">
        <v>398</v>
      </c>
      <c r="AD2858" s="119" t="s">
        <v>398</v>
      </c>
    </row>
    <row r="2859" spans="1:30">
      <c r="A2859" s="117">
        <v>2858</v>
      </c>
      <c r="B2859" s="123" t="s">
        <v>467</v>
      </c>
      <c r="C2859" s="117" t="s">
        <v>5</v>
      </c>
      <c r="D2859" s="123" t="s">
        <v>595</v>
      </c>
      <c r="E2859" s="117">
        <v>2858</v>
      </c>
      <c r="F2859" s="117" t="s">
        <v>924</v>
      </c>
      <c r="G2859" s="117" t="s">
        <v>591</v>
      </c>
      <c r="H2859" s="117" t="s">
        <v>398</v>
      </c>
      <c r="I2859" s="117" t="s">
        <v>398</v>
      </c>
      <c r="J2859" s="117" t="s">
        <v>398</v>
      </c>
      <c r="K2859" s="117" t="s">
        <v>398</v>
      </c>
      <c r="L2859" s="117" t="s">
        <v>398</v>
      </c>
      <c r="M2859" s="117" t="s">
        <v>398</v>
      </c>
      <c r="N2859" s="117" t="s">
        <v>398</v>
      </c>
      <c r="O2859" s="125" t="s">
        <v>579</v>
      </c>
      <c r="P2859" s="117">
        <v>1</v>
      </c>
      <c r="Q2859" s="117" t="s">
        <v>398</v>
      </c>
      <c r="R2859" s="117" t="s">
        <v>398</v>
      </c>
      <c r="S2859" s="117" t="s">
        <v>398</v>
      </c>
      <c r="T2859" s="117" t="s">
        <v>398</v>
      </c>
      <c r="U2859" s="117" t="s">
        <v>398</v>
      </c>
      <c r="V2859" s="117" t="s">
        <v>398</v>
      </c>
      <c r="W2859" s="123">
        <v>56</v>
      </c>
      <c r="X2859" s="123" t="s">
        <v>906</v>
      </c>
      <c r="Y2859" s="120">
        <v>43560</v>
      </c>
      <c r="Z2859" s="121">
        <v>0.47569444444444442</v>
      </c>
      <c r="AA2859" s="123" t="s">
        <v>661</v>
      </c>
      <c r="AB2859" s="123" t="s">
        <v>582</v>
      </c>
      <c r="AC2859" s="119" t="s">
        <v>398</v>
      </c>
      <c r="AD2859" s="119" t="s">
        <v>398</v>
      </c>
    </row>
    <row r="2860" spans="1:30">
      <c r="A2860" s="117">
        <v>2859</v>
      </c>
      <c r="B2860" s="123" t="s">
        <v>467</v>
      </c>
      <c r="C2860" s="117" t="s">
        <v>5</v>
      </c>
      <c r="D2860" s="123" t="s">
        <v>595</v>
      </c>
      <c r="E2860" s="117">
        <v>2859</v>
      </c>
      <c r="F2860" s="117" t="s">
        <v>924</v>
      </c>
      <c r="G2860" s="117" t="s">
        <v>591</v>
      </c>
      <c r="H2860" s="117" t="s">
        <v>398</v>
      </c>
      <c r="I2860" s="117" t="s">
        <v>398</v>
      </c>
      <c r="J2860" s="117" t="s">
        <v>398</v>
      </c>
      <c r="K2860" s="117" t="s">
        <v>398</v>
      </c>
      <c r="L2860" s="117" t="s">
        <v>398</v>
      </c>
      <c r="M2860" s="117" t="s">
        <v>398</v>
      </c>
      <c r="N2860" s="117" t="s">
        <v>398</v>
      </c>
      <c r="O2860" s="125" t="s">
        <v>579</v>
      </c>
      <c r="P2860" s="117">
        <v>1</v>
      </c>
      <c r="Q2860" s="117" t="s">
        <v>398</v>
      </c>
      <c r="R2860" s="117" t="s">
        <v>398</v>
      </c>
      <c r="S2860" s="117" t="s">
        <v>398</v>
      </c>
      <c r="T2860" s="117" t="s">
        <v>398</v>
      </c>
      <c r="U2860" s="117" t="s">
        <v>398</v>
      </c>
      <c r="V2860" s="117" t="s">
        <v>398</v>
      </c>
      <c r="W2860" s="123">
        <v>56</v>
      </c>
      <c r="X2860" s="123" t="s">
        <v>906</v>
      </c>
      <c r="Y2860" s="120">
        <v>43560</v>
      </c>
      <c r="Z2860" s="121">
        <v>0.47569444444444442</v>
      </c>
      <c r="AA2860" s="123" t="s">
        <v>661</v>
      </c>
      <c r="AB2860" s="123" t="s">
        <v>582</v>
      </c>
      <c r="AC2860" s="119" t="s">
        <v>398</v>
      </c>
      <c r="AD2860" s="119" t="s">
        <v>398</v>
      </c>
    </row>
    <row r="2861" spans="1:30">
      <c r="A2861" s="117">
        <v>2860</v>
      </c>
      <c r="B2861" s="123" t="s">
        <v>467</v>
      </c>
      <c r="C2861" s="117" t="s">
        <v>5</v>
      </c>
      <c r="D2861" s="123" t="s">
        <v>595</v>
      </c>
      <c r="E2861" s="117">
        <v>2860</v>
      </c>
      <c r="F2861" s="117" t="s">
        <v>924</v>
      </c>
      <c r="G2861" s="117" t="s">
        <v>591</v>
      </c>
      <c r="H2861" s="117" t="s">
        <v>398</v>
      </c>
      <c r="I2861" s="117" t="s">
        <v>398</v>
      </c>
      <c r="J2861" s="117" t="s">
        <v>398</v>
      </c>
      <c r="K2861" s="117" t="s">
        <v>398</v>
      </c>
      <c r="L2861" s="117" t="s">
        <v>398</v>
      </c>
      <c r="M2861" s="117" t="s">
        <v>398</v>
      </c>
      <c r="N2861" s="117" t="s">
        <v>398</v>
      </c>
      <c r="O2861" s="125" t="s">
        <v>579</v>
      </c>
      <c r="P2861" s="117">
        <v>1</v>
      </c>
      <c r="Q2861" s="117" t="s">
        <v>398</v>
      </c>
      <c r="R2861" s="117" t="s">
        <v>398</v>
      </c>
      <c r="S2861" s="117" t="s">
        <v>398</v>
      </c>
      <c r="T2861" s="117" t="s">
        <v>398</v>
      </c>
      <c r="U2861" s="117" t="s">
        <v>398</v>
      </c>
      <c r="V2861" s="117" t="s">
        <v>398</v>
      </c>
      <c r="W2861" s="123">
        <v>56</v>
      </c>
      <c r="X2861" s="123" t="s">
        <v>906</v>
      </c>
      <c r="Y2861" s="120">
        <v>43560</v>
      </c>
      <c r="Z2861" s="121">
        <v>0.47569444444444442</v>
      </c>
      <c r="AA2861" s="123" t="s">
        <v>661</v>
      </c>
      <c r="AB2861" s="123" t="s">
        <v>582</v>
      </c>
      <c r="AC2861" s="119" t="s">
        <v>398</v>
      </c>
      <c r="AD2861" s="119" t="s">
        <v>398</v>
      </c>
    </row>
    <row r="2862" spans="1:30">
      <c r="A2862" s="117">
        <v>2861</v>
      </c>
      <c r="B2862" s="123" t="s">
        <v>467</v>
      </c>
      <c r="C2862" s="117" t="s">
        <v>5</v>
      </c>
      <c r="D2862" s="123" t="s">
        <v>595</v>
      </c>
      <c r="E2862" s="117">
        <v>2861</v>
      </c>
      <c r="F2862" s="117" t="s">
        <v>924</v>
      </c>
      <c r="G2862" s="117" t="s">
        <v>591</v>
      </c>
      <c r="H2862" s="117" t="s">
        <v>398</v>
      </c>
      <c r="I2862" s="117" t="s">
        <v>398</v>
      </c>
      <c r="J2862" s="117" t="s">
        <v>398</v>
      </c>
      <c r="K2862" s="117" t="s">
        <v>398</v>
      </c>
      <c r="L2862" s="117" t="s">
        <v>398</v>
      </c>
      <c r="M2862" s="117" t="s">
        <v>398</v>
      </c>
      <c r="N2862" s="117" t="s">
        <v>398</v>
      </c>
      <c r="O2862" s="125" t="s">
        <v>579</v>
      </c>
      <c r="P2862" s="117">
        <v>1</v>
      </c>
      <c r="Q2862" s="117" t="s">
        <v>398</v>
      </c>
      <c r="R2862" s="117" t="s">
        <v>398</v>
      </c>
      <c r="S2862" s="117" t="s">
        <v>398</v>
      </c>
      <c r="T2862" s="117" t="s">
        <v>398</v>
      </c>
      <c r="U2862" s="117" t="s">
        <v>398</v>
      </c>
      <c r="V2862" s="117" t="s">
        <v>398</v>
      </c>
      <c r="W2862" s="123">
        <v>56</v>
      </c>
      <c r="X2862" s="123" t="s">
        <v>906</v>
      </c>
      <c r="Y2862" s="120">
        <v>43560</v>
      </c>
      <c r="Z2862" s="121">
        <v>0.47569444444444442</v>
      </c>
      <c r="AA2862" s="123" t="s">
        <v>661</v>
      </c>
      <c r="AB2862" s="123" t="s">
        <v>582</v>
      </c>
      <c r="AC2862" s="119" t="s">
        <v>398</v>
      </c>
      <c r="AD2862" s="119" t="s">
        <v>398</v>
      </c>
    </row>
    <row r="2863" spans="1:30">
      <c r="A2863" s="117">
        <v>2862</v>
      </c>
      <c r="B2863" s="123" t="s">
        <v>467</v>
      </c>
      <c r="C2863" s="117" t="s">
        <v>5</v>
      </c>
      <c r="D2863" s="123" t="s">
        <v>595</v>
      </c>
      <c r="E2863" s="117">
        <v>2862</v>
      </c>
      <c r="F2863" s="117" t="s">
        <v>924</v>
      </c>
      <c r="G2863" s="117" t="s">
        <v>591</v>
      </c>
      <c r="H2863" s="117" t="s">
        <v>398</v>
      </c>
      <c r="I2863" s="117" t="s">
        <v>398</v>
      </c>
      <c r="J2863" s="117" t="s">
        <v>398</v>
      </c>
      <c r="K2863" s="117" t="s">
        <v>398</v>
      </c>
      <c r="L2863" s="117" t="s">
        <v>398</v>
      </c>
      <c r="M2863" s="117" t="s">
        <v>398</v>
      </c>
      <c r="N2863" s="117" t="s">
        <v>398</v>
      </c>
      <c r="O2863" s="125" t="s">
        <v>579</v>
      </c>
      <c r="P2863" s="117">
        <v>1</v>
      </c>
      <c r="Q2863" s="117" t="s">
        <v>398</v>
      </c>
      <c r="R2863" s="117" t="s">
        <v>398</v>
      </c>
      <c r="S2863" s="117" t="s">
        <v>398</v>
      </c>
      <c r="T2863" s="117" t="s">
        <v>398</v>
      </c>
      <c r="U2863" s="117" t="s">
        <v>398</v>
      </c>
      <c r="V2863" s="117" t="s">
        <v>398</v>
      </c>
      <c r="W2863" s="123">
        <v>56</v>
      </c>
      <c r="X2863" s="123" t="s">
        <v>906</v>
      </c>
      <c r="Y2863" s="120">
        <v>43560</v>
      </c>
      <c r="Z2863" s="121">
        <v>0.47569444444444442</v>
      </c>
      <c r="AA2863" s="123" t="s">
        <v>661</v>
      </c>
      <c r="AB2863" s="123" t="s">
        <v>582</v>
      </c>
      <c r="AC2863" s="119" t="s">
        <v>398</v>
      </c>
      <c r="AD2863" s="119" t="s">
        <v>398</v>
      </c>
    </row>
    <row r="2864" spans="1:30">
      <c r="A2864" s="117">
        <v>2863</v>
      </c>
      <c r="B2864" s="123" t="s">
        <v>467</v>
      </c>
      <c r="C2864" s="117" t="s">
        <v>5</v>
      </c>
      <c r="D2864" s="123" t="s">
        <v>595</v>
      </c>
      <c r="E2864" s="117">
        <v>2863</v>
      </c>
      <c r="F2864" s="117" t="s">
        <v>924</v>
      </c>
      <c r="G2864" s="117" t="s">
        <v>591</v>
      </c>
      <c r="H2864" s="117" t="s">
        <v>398</v>
      </c>
      <c r="I2864" s="117" t="s">
        <v>398</v>
      </c>
      <c r="J2864" s="117" t="s">
        <v>398</v>
      </c>
      <c r="K2864" s="117" t="s">
        <v>398</v>
      </c>
      <c r="L2864" s="117" t="s">
        <v>398</v>
      </c>
      <c r="M2864" s="117" t="s">
        <v>398</v>
      </c>
      <c r="N2864" s="117" t="s">
        <v>398</v>
      </c>
      <c r="O2864" s="125" t="s">
        <v>579</v>
      </c>
      <c r="P2864" s="117">
        <v>1</v>
      </c>
      <c r="Q2864" s="117" t="s">
        <v>398</v>
      </c>
      <c r="R2864" s="117" t="s">
        <v>398</v>
      </c>
      <c r="S2864" s="117" t="s">
        <v>398</v>
      </c>
      <c r="T2864" s="117" t="s">
        <v>398</v>
      </c>
      <c r="U2864" s="117" t="s">
        <v>398</v>
      </c>
      <c r="V2864" s="117" t="s">
        <v>398</v>
      </c>
      <c r="W2864" s="123">
        <v>56</v>
      </c>
      <c r="X2864" s="123" t="s">
        <v>906</v>
      </c>
      <c r="Y2864" s="120">
        <v>43560</v>
      </c>
      <c r="Z2864" s="121">
        <v>0.47569444444444442</v>
      </c>
      <c r="AA2864" s="123" t="s">
        <v>661</v>
      </c>
      <c r="AB2864" s="123" t="s">
        <v>582</v>
      </c>
      <c r="AC2864" s="119" t="s">
        <v>398</v>
      </c>
      <c r="AD2864" s="119" t="s">
        <v>398</v>
      </c>
    </row>
    <row r="2865" spans="1:30">
      <c r="A2865" s="117">
        <v>2864</v>
      </c>
      <c r="B2865" s="123" t="s">
        <v>467</v>
      </c>
      <c r="C2865" s="117" t="s">
        <v>5</v>
      </c>
      <c r="D2865" s="123" t="s">
        <v>595</v>
      </c>
      <c r="E2865" s="117">
        <v>2864</v>
      </c>
      <c r="F2865" s="117" t="s">
        <v>924</v>
      </c>
      <c r="G2865" s="117" t="s">
        <v>591</v>
      </c>
      <c r="H2865" s="117" t="s">
        <v>398</v>
      </c>
      <c r="I2865" s="117" t="s">
        <v>398</v>
      </c>
      <c r="J2865" s="117" t="s">
        <v>398</v>
      </c>
      <c r="K2865" s="117" t="s">
        <v>398</v>
      </c>
      <c r="L2865" s="117" t="s">
        <v>398</v>
      </c>
      <c r="M2865" s="117" t="s">
        <v>398</v>
      </c>
      <c r="N2865" s="117" t="s">
        <v>398</v>
      </c>
      <c r="O2865" s="125" t="s">
        <v>579</v>
      </c>
      <c r="P2865" s="117">
        <v>1</v>
      </c>
      <c r="Q2865" s="117" t="s">
        <v>398</v>
      </c>
      <c r="R2865" s="117" t="s">
        <v>398</v>
      </c>
      <c r="S2865" s="117" t="s">
        <v>398</v>
      </c>
      <c r="T2865" s="117" t="s">
        <v>398</v>
      </c>
      <c r="U2865" s="117" t="s">
        <v>398</v>
      </c>
      <c r="V2865" s="117" t="s">
        <v>398</v>
      </c>
      <c r="W2865" s="123">
        <v>56</v>
      </c>
      <c r="X2865" s="123" t="s">
        <v>906</v>
      </c>
      <c r="Y2865" s="120">
        <v>43560</v>
      </c>
      <c r="Z2865" s="121">
        <v>0.47569444444444442</v>
      </c>
      <c r="AA2865" s="123" t="s">
        <v>661</v>
      </c>
      <c r="AB2865" s="123" t="s">
        <v>582</v>
      </c>
      <c r="AC2865" s="119" t="s">
        <v>398</v>
      </c>
      <c r="AD2865" s="119" t="s">
        <v>398</v>
      </c>
    </row>
    <row r="2866" spans="1:30">
      <c r="A2866" s="117">
        <v>2865</v>
      </c>
      <c r="B2866" s="123" t="s">
        <v>467</v>
      </c>
      <c r="C2866" s="117" t="s">
        <v>5</v>
      </c>
      <c r="D2866" s="123" t="s">
        <v>595</v>
      </c>
      <c r="E2866" s="117">
        <v>2865</v>
      </c>
      <c r="F2866" s="117" t="s">
        <v>924</v>
      </c>
      <c r="G2866" s="117" t="s">
        <v>591</v>
      </c>
      <c r="H2866" s="117" t="s">
        <v>398</v>
      </c>
      <c r="I2866" s="117" t="s">
        <v>398</v>
      </c>
      <c r="J2866" s="117" t="s">
        <v>398</v>
      </c>
      <c r="K2866" s="117" t="s">
        <v>398</v>
      </c>
      <c r="L2866" s="117" t="s">
        <v>398</v>
      </c>
      <c r="M2866" s="117" t="s">
        <v>398</v>
      </c>
      <c r="N2866" s="117" t="s">
        <v>398</v>
      </c>
      <c r="O2866" s="125" t="s">
        <v>579</v>
      </c>
      <c r="P2866" s="117">
        <v>1</v>
      </c>
      <c r="Q2866" s="117" t="s">
        <v>398</v>
      </c>
      <c r="R2866" s="117" t="s">
        <v>398</v>
      </c>
      <c r="S2866" s="117" t="s">
        <v>398</v>
      </c>
      <c r="T2866" s="117" t="s">
        <v>398</v>
      </c>
      <c r="U2866" s="117" t="s">
        <v>398</v>
      </c>
      <c r="V2866" s="117" t="s">
        <v>398</v>
      </c>
      <c r="W2866" s="123">
        <v>56</v>
      </c>
      <c r="X2866" s="123" t="s">
        <v>906</v>
      </c>
      <c r="Y2866" s="120">
        <v>43560</v>
      </c>
      <c r="Z2866" s="121">
        <v>0.47569444444444442</v>
      </c>
      <c r="AA2866" s="123" t="s">
        <v>661</v>
      </c>
      <c r="AB2866" s="123" t="s">
        <v>582</v>
      </c>
      <c r="AC2866" s="119" t="s">
        <v>398</v>
      </c>
      <c r="AD2866" s="119" t="s">
        <v>398</v>
      </c>
    </row>
    <row r="2867" spans="1:30">
      <c r="A2867" s="117">
        <v>2866</v>
      </c>
      <c r="B2867" s="123" t="s">
        <v>467</v>
      </c>
      <c r="C2867" s="117" t="s">
        <v>5</v>
      </c>
      <c r="D2867" s="123" t="s">
        <v>595</v>
      </c>
      <c r="E2867" s="117">
        <v>2866</v>
      </c>
      <c r="F2867" s="117" t="s">
        <v>924</v>
      </c>
      <c r="G2867" s="117" t="s">
        <v>591</v>
      </c>
      <c r="H2867" s="117" t="s">
        <v>398</v>
      </c>
      <c r="I2867" s="117" t="s">
        <v>398</v>
      </c>
      <c r="J2867" s="117" t="s">
        <v>398</v>
      </c>
      <c r="K2867" s="117" t="s">
        <v>398</v>
      </c>
      <c r="L2867" s="117" t="s">
        <v>398</v>
      </c>
      <c r="M2867" s="117" t="s">
        <v>398</v>
      </c>
      <c r="N2867" s="117" t="s">
        <v>398</v>
      </c>
      <c r="O2867" s="125" t="s">
        <v>579</v>
      </c>
      <c r="P2867" s="117">
        <v>1</v>
      </c>
      <c r="Q2867" s="117" t="s">
        <v>398</v>
      </c>
      <c r="R2867" s="117" t="s">
        <v>398</v>
      </c>
      <c r="S2867" s="117" t="s">
        <v>398</v>
      </c>
      <c r="T2867" s="117" t="s">
        <v>398</v>
      </c>
      <c r="U2867" s="117" t="s">
        <v>398</v>
      </c>
      <c r="V2867" s="117" t="s">
        <v>398</v>
      </c>
      <c r="W2867" s="123">
        <v>56</v>
      </c>
      <c r="X2867" s="123" t="s">
        <v>906</v>
      </c>
      <c r="Y2867" s="120">
        <v>43560</v>
      </c>
      <c r="Z2867" s="121">
        <v>0.47569444444444442</v>
      </c>
      <c r="AA2867" s="123" t="s">
        <v>661</v>
      </c>
      <c r="AB2867" s="123" t="s">
        <v>582</v>
      </c>
      <c r="AC2867" s="119" t="s">
        <v>398</v>
      </c>
      <c r="AD2867" s="119" t="s">
        <v>398</v>
      </c>
    </row>
    <row r="2868" spans="1:30">
      <c r="A2868" s="117">
        <v>2867</v>
      </c>
      <c r="B2868" s="123" t="s">
        <v>467</v>
      </c>
      <c r="C2868" s="117" t="s">
        <v>5</v>
      </c>
      <c r="D2868" s="123" t="s">
        <v>595</v>
      </c>
      <c r="E2868" s="117">
        <v>2867</v>
      </c>
      <c r="F2868" s="117" t="s">
        <v>924</v>
      </c>
      <c r="G2868" s="117" t="s">
        <v>591</v>
      </c>
      <c r="H2868" s="117" t="s">
        <v>398</v>
      </c>
      <c r="I2868" s="117" t="s">
        <v>398</v>
      </c>
      <c r="J2868" s="117" t="s">
        <v>398</v>
      </c>
      <c r="K2868" s="117" t="s">
        <v>398</v>
      </c>
      <c r="L2868" s="117" t="s">
        <v>398</v>
      </c>
      <c r="M2868" s="117" t="s">
        <v>398</v>
      </c>
      <c r="N2868" s="117" t="s">
        <v>398</v>
      </c>
      <c r="O2868" s="125" t="s">
        <v>579</v>
      </c>
      <c r="P2868" s="117">
        <v>1</v>
      </c>
      <c r="Q2868" s="117" t="s">
        <v>398</v>
      </c>
      <c r="R2868" s="117" t="s">
        <v>398</v>
      </c>
      <c r="S2868" s="117" t="s">
        <v>398</v>
      </c>
      <c r="T2868" s="117" t="s">
        <v>398</v>
      </c>
      <c r="U2868" s="117" t="s">
        <v>398</v>
      </c>
      <c r="V2868" s="117" t="s">
        <v>398</v>
      </c>
      <c r="W2868" s="123">
        <v>56</v>
      </c>
      <c r="X2868" s="123" t="s">
        <v>906</v>
      </c>
      <c r="Y2868" s="120">
        <v>43560</v>
      </c>
      <c r="Z2868" s="121">
        <v>0.47569444444444442</v>
      </c>
      <c r="AA2868" s="123" t="s">
        <v>661</v>
      </c>
      <c r="AB2868" s="123" t="s">
        <v>582</v>
      </c>
      <c r="AC2868" s="119" t="s">
        <v>398</v>
      </c>
      <c r="AD2868" s="119" t="s">
        <v>398</v>
      </c>
    </row>
    <row r="2869" spans="1:30">
      <c r="A2869" s="117">
        <v>2868</v>
      </c>
      <c r="B2869" s="123" t="s">
        <v>467</v>
      </c>
      <c r="C2869" s="117" t="s">
        <v>5</v>
      </c>
      <c r="D2869" s="123" t="s">
        <v>595</v>
      </c>
      <c r="E2869" s="117">
        <v>2868</v>
      </c>
      <c r="F2869" s="117" t="s">
        <v>924</v>
      </c>
      <c r="G2869" s="117" t="s">
        <v>591</v>
      </c>
      <c r="H2869" s="117" t="s">
        <v>398</v>
      </c>
      <c r="I2869" s="117" t="s">
        <v>398</v>
      </c>
      <c r="J2869" s="117" t="s">
        <v>398</v>
      </c>
      <c r="K2869" s="117" t="s">
        <v>398</v>
      </c>
      <c r="L2869" s="117" t="s">
        <v>398</v>
      </c>
      <c r="M2869" s="117" t="s">
        <v>398</v>
      </c>
      <c r="N2869" s="117" t="s">
        <v>398</v>
      </c>
      <c r="O2869" s="125" t="s">
        <v>579</v>
      </c>
      <c r="P2869" s="117">
        <v>1</v>
      </c>
      <c r="Q2869" s="117" t="s">
        <v>398</v>
      </c>
      <c r="R2869" s="117" t="s">
        <v>398</v>
      </c>
      <c r="S2869" s="117" t="s">
        <v>398</v>
      </c>
      <c r="T2869" s="117" t="s">
        <v>398</v>
      </c>
      <c r="U2869" s="117" t="s">
        <v>398</v>
      </c>
      <c r="V2869" s="117" t="s">
        <v>398</v>
      </c>
      <c r="W2869" s="123">
        <v>56</v>
      </c>
      <c r="X2869" s="123" t="s">
        <v>906</v>
      </c>
      <c r="Y2869" s="120">
        <v>43560</v>
      </c>
      <c r="Z2869" s="121">
        <v>0.47569444444444442</v>
      </c>
      <c r="AA2869" s="123" t="s">
        <v>661</v>
      </c>
      <c r="AB2869" s="123" t="s">
        <v>582</v>
      </c>
      <c r="AC2869" s="119" t="s">
        <v>398</v>
      </c>
      <c r="AD2869" s="119" t="s">
        <v>398</v>
      </c>
    </row>
    <row r="2870" spans="1:30">
      <c r="A2870" s="117">
        <v>2869</v>
      </c>
      <c r="B2870" s="123" t="s">
        <v>467</v>
      </c>
      <c r="C2870" s="117" t="s">
        <v>5</v>
      </c>
      <c r="D2870" s="123" t="s">
        <v>595</v>
      </c>
      <c r="E2870" s="117">
        <v>2869</v>
      </c>
      <c r="F2870" s="117" t="s">
        <v>924</v>
      </c>
      <c r="G2870" s="117" t="s">
        <v>591</v>
      </c>
      <c r="H2870" s="117" t="s">
        <v>398</v>
      </c>
      <c r="I2870" s="117" t="s">
        <v>398</v>
      </c>
      <c r="J2870" s="117" t="s">
        <v>398</v>
      </c>
      <c r="K2870" s="117" t="s">
        <v>398</v>
      </c>
      <c r="L2870" s="117" t="s">
        <v>398</v>
      </c>
      <c r="M2870" s="117" t="s">
        <v>398</v>
      </c>
      <c r="N2870" s="117" t="s">
        <v>398</v>
      </c>
      <c r="O2870" s="125" t="s">
        <v>579</v>
      </c>
      <c r="P2870" s="117">
        <v>1</v>
      </c>
      <c r="Q2870" s="117" t="s">
        <v>398</v>
      </c>
      <c r="R2870" s="117" t="s">
        <v>398</v>
      </c>
      <c r="S2870" s="117" t="s">
        <v>398</v>
      </c>
      <c r="T2870" s="117" t="s">
        <v>398</v>
      </c>
      <c r="U2870" s="117" t="s">
        <v>398</v>
      </c>
      <c r="V2870" s="117" t="s">
        <v>398</v>
      </c>
      <c r="W2870" s="123">
        <v>56</v>
      </c>
      <c r="X2870" s="123" t="s">
        <v>906</v>
      </c>
      <c r="Y2870" s="120">
        <v>43560</v>
      </c>
      <c r="Z2870" s="121">
        <v>0.47569444444444442</v>
      </c>
      <c r="AA2870" s="123" t="s">
        <v>661</v>
      </c>
      <c r="AB2870" s="123" t="s">
        <v>582</v>
      </c>
      <c r="AC2870" s="119" t="s">
        <v>398</v>
      </c>
      <c r="AD2870" s="119" t="s">
        <v>398</v>
      </c>
    </row>
    <row r="2871" spans="1:30">
      <c r="A2871" s="117">
        <v>2870</v>
      </c>
      <c r="B2871" s="123" t="s">
        <v>467</v>
      </c>
      <c r="C2871" s="117" t="s">
        <v>5</v>
      </c>
      <c r="D2871" s="123" t="s">
        <v>595</v>
      </c>
      <c r="E2871" s="117">
        <v>2870</v>
      </c>
      <c r="F2871" s="117" t="s">
        <v>924</v>
      </c>
      <c r="G2871" s="117" t="s">
        <v>591</v>
      </c>
      <c r="H2871" s="117" t="s">
        <v>398</v>
      </c>
      <c r="I2871" s="117" t="s">
        <v>398</v>
      </c>
      <c r="J2871" s="117" t="s">
        <v>398</v>
      </c>
      <c r="K2871" s="117" t="s">
        <v>398</v>
      </c>
      <c r="L2871" s="117" t="s">
        <v>398</v>
      </c>
      <c r="M2871" s="117" t="s">
        <v>398</v>
      </c>
      <c r="N2871" s="117" t="s">
        <v>398</v>
      </c>
      <c r="O2871" s="125" t="s">
        <v>579</v>
      </c>
      <c r="P2871" s="117">
        <v>1</v>
      </c>
      <c r="Q2871" s="117" t="s">
        <v>398</v>
      </c>
      <c r="R2871" s="117" t="s">
        <v>398</v>
      </c>
      <c r="S2871" s="117" t="s">
        <v>398</v>
      </c>
      <c r="T2871" s="117" t="s">
        <v>398</v>
      </c>
      <c r="U2871" s="117" t="s">
        <v>398</v>
      </c>
      <c r="V2871" s="117" t="s">
        <v>398</v>
      </c>
      <c r="W2871" s="123">
        <v>56</v>
      </c>
      <c r="X2871" s="123" t="s">
        <v>906</v>
      </c>
      <c r="Y2871" s="120">
        <v>43560</v>
      </c>
      <c r="Z2871" s="121">
        <v>0.47569444444444442</v>
      </c>
      <c r="AA2871" s="123" t="s">
        <v>661</v>
      </c>
      <c r="AB2871" s="123" t="s">
        <v>582</v>
      </c>
      <c r="AC2871" s="119" t="s">
        <v>398</v>
      </c>
      <c r="AD2871" s="119" t="s">
        <v>398</v>
      </c>
    </row>
    <row r="2872" spans="1:30">
      <c r="A2872" s="117">
        <v>2871</v>
      </c>
      <c r="B2872" s="123" t="s">
        <v>467</v>
      </c>
      <c r="C2872" s="117" t="s">
        <v>5</v>
      </c>
      <c r="D2872" s="123" t="s">
        <v>595</v>
      </c>
      <c r="E2872" s="117">
        <v>2871</v>
      </c>
      <c r="F2872" s="117" t="s">
        <v>924</v>
      </c>
      <c r="G2872" s="117" t="s">
        <v>591</v>
      </c>
      <c r="H2872" s="117" t="s">
        <v>398</v>
      </c>
      <c r="I2872" s="117" t="s">
        <v>398</v>
      </c>
      <c r="J2872" s="117" t="s">
        <v>398</v>
      </c>
      <c r="K2872" s="117" t="s">
        <v>398</v>
      </c>
      <c r="L2872" s="117" t="s">
        <v>398</v>
      </c>
      <c r="M2872" s="117" t="s">
        <v>398</v>
      </c>
      <c r="N2872" s="117" t="s">
        <v>398</v>
      </c>
      <c r="O2872" s="125" t="s">
        <v>579</v>
      </c>
      <c r="P2872" s="117">
        <v>1</v>
      </c>
      <c r="Q2872" s="117" t="s">
        <v>398</v>
      </c>
      <c r="R2872" s="117" t="s">
        <v>398</v>
      </c>
      <c r="S2872" s="117" t="s">
        <v>398</v>
      </c>
      <c r="T2872" s="117" t="s">
        <v>398</v>
      </c>
      <c r="U2872" s="117" t="s">
        <v>398</v>
      </c>
      <c r="V2872" s="117" t="s">
        <v>398</v>
      </c>
      <c r="W2872" s="123">
        <v>56</v>
      </c>
      <c r="X2872" s="123" t="s">
        <v>906</v>
      </c>
      <c r="Y2872" s="120">
        <v>43560</v>
      </c>
      <c r="Z2872" s="121">
        <v>0.47569444444444442</v>
      </c>
      <c r="AA2872" s="123" t="s">
        <v>661</v>
      </c>
      <c r="AB2872" s="123" t="s">
        <v>582</v>
      </c>
      <c r="AC2872" s="119" t="s">
        <v>398</v>
      </c>
      <c r="AD2872" s="119" t="s">
        <v>398</v>
      </c>
    </row>
    <row r="2873" spans="1:30">
      <c r="A2873" s="117">
        <v>2872</v>
      </c>
      <c r="B2873" s="123" t="s">
        <v>467</v>
      </c>
      <c r="C2873" s="117" t="s">
        <v>5</v>
      </c>
      <c r="D2873" s="123" t="s">
        <v>595</v>
      </c>
      <c r="E2873" s="117">
        <v>2872</v>
      </c>
      <c r="F2873" s="117" t="s">
        <v>924</v>
      </c>
      <c r="G2873" s="117" t="s">
        <v>591</v>
      </c>
      <c r="H2873" s="117" t="s">
        <v>398</v>
      </c>
      <c r="I2873" s="117" t="s">
        <v>398</v>
      </c>
      <c r="J2873" s="117" t="s">
        <v>398</v>
      </c>
      <c r="K2873" s="117" t="s">
        <v>398</v>
      </c>
      <c r="L2873" s="117" t="s">
        <v>398</v>
      </c>
      <c r="M2873" s="117" t="s">
        <v>398</v>
      </c>
      <c r="N2873" s="117" t="s">
        <v>398</v>
      </c>
      <c r="O2873" s="125" t="s">
        <v>579</v>
      </c>
      <c r="P2873" s="117">
        <v>1</v>
      </c>
      <c r="Q2873" s="117" t="s">
        <v>398</v>
      </c>
      <c r="R2873" s="117" t="s">
        <v>398</v>
      </c>
      <c r="S2873" s="117" t="s">
        <v>398</v>
      </c>
      <c r="T2873" s="117" t="s">
        <v>398</v>
      </c>
      <c r="U2873" s="117" t="s">
        <v>398</v>
      </c>
      <c r="V2873" s="117" t="s">
        <v>398</v>
      </c>
      <c r="W2873" s="123">
        <v>56</v>
      </c>
      <c r="X2873" s="123" t="s">
        <v>906</v>
      </c>
      <c r="Y2873" s="120">
        <v>43560</v>
      </c>
      <c r="Z2873" s="121">
        <v>0.47569444444444442</v>
      </c>
      <c r="AA2873" s="123" t="s">
        <v>661</v>
      </c>
      <c r="AB2873" s="123" t="s">
        <v>582</v>
      </c>
      <c r="AC2873" s="119" t="s">
        <v>398</v>
      </c>
      <c r="AD2873" s="119" t="s">
        <v>398</v>
      </c>
    </row>
    <row r="2874" spans="1:30">
      <c r="A2874" s="117">
        <v>2873</v>
      </c>
      <c r="B2874" s="123" t="s">
        <v>467</v>
      </c>
      <c r="C2874" s="117" t="s">
        <v>5</v>
      </c>
      <c r="D2874" s="123" t="s">
        <v>595</v>
      </c>
      <c r="E2874" s="117">
        <v>2873</v>
      </c>
      <c r="F2874" s="117" t="s">
        <v>924</v>
      </c>
      <c r="G2874" s="117" t="s">
        <v>591</v>
      </c>
      <c r="H2874" s="117" t="s">
        <v>398</v>
      </c>
      <c r="I2874" s="117" t="s">
        <v>398</v>
      </c>
      <c r="J2874" s="117" t="s">
        <v>398</v>
      </c>
      <c r="K2874" s="117" t="s">
        <v>398</v>
      </c>
      <c r="L2874" s="117" t="s">
        <v>398</v>
      </c>
      <c r="M2874" s="117" t="s">
        <v>398</v>
      </c>
      <c r="N2874" s="117" t="s">
        <v>398</v>
      </c>
      <c r="O2874" s="125" t="s">
        <v>579</v>
      </c>
      <c r="P2874" s="117">
        <v>1</v>
      </c>
      <c r="Q2874" s="117" t="s">
        <v>398</v>
      </c>
      <c r="R2874" s="117" t="s">
        <v>398</v>
      </c>
      <c r="S2874" s="117" t="s">
        <v>398</v>
      </c>
      <c r="T2874" s="117" t="s">
        <v>398</v>
      </c>
      <c r="U2874" s="117" t="s">
        <v>398</v>
      </c>
      <c r="V2874" s="117" t="s">
        <v>398</v>
      </c>
      <c r="W2874" s="123">
        <v>56</v>
      </c>
      <c r="X2874" s="123" t="s">
        <v>906</v>
      </c>
      <c r="Y2874" s="120">
        <v>43560</v>
      </c>
      <c r="Z2874" s="121">
        <v>0.47569444444444442</v>
      </c>
      <c r="AA2874" s="123" t="s">
        <v>661</v>
      </c>
      <c r="AB2874" s="123" t="s">
        <v>582</v>
      </c>
      <c r="AC2874" s="119" t="s">
        <v>398</v>
      </c>
      <c r="AD2874" s="119" t="s">
        <v>398</v>
      </c>
    </row>
    <row r="2875" spans="1:30">
      <c r="A2875" s="117">
        <v>2874</v>
      </c>
      <c r="B2875" s="123" t="s">
        <v>467</v>
      </c>
      <c r="C2875" s="117" t="s">
        <v>5</v>
      </c>
      <c r="D2875" s="123" t="s">
        <v>595</v>
      </c>
      <c r="E2875" s="117">
        <v>2874</v>
      </c>
      <c r="F2875" s="117" t="s">
        <v>924</v>
      </c>
      <c r="G2875" s="117" t="s">
        <v>591</v>
      </c>
      <c r="H2875" s="117" t="s">
        <v>398</v>
      </c>
      <c r="I2875" s="117" t="s">
        <v>398</v>
      </c>
      <c r="J2875" s="117" t="s">
        <v>398</v>
      </c>
      <c r="K2875" s="117" t="s">
        <v>398</v>
      </c>
      <c r="L2875" s="117" t="s">
        <v>398</v>
      </c>
      <c r="M2875" s="117" t="s">
        <v>398</v>
      </c>
      <c r="N2875" s="117" t="s">
        <v>398</v>
      </c>
      <c r="O2875" s="125" t="s">
        <v>579</v>
      </c>
      <c r="P2875" s="117">
        <v>1</v>
      </c>
      <c r="Q2875" s="117" t="s">
        <v>398</v>
      </c>
      <c r="R2875" s="117" t="s">
        <v>398</v>
      </c>
      <c r="S2875" s="117" t="s">
        <v>398</v>
      </c>
      <c r="T2875" s="117" t="s">
        <v>398</v>
      </c>
      <c r="U2875" s="117" t="s">
        <v>398</v>
      </c>
      <c r="V2875" s="117" t="s">
        <v>398</v>
      </c>
      <c r="W2875" s="123">
        <v>56</v>
      </c>
      <c r="X2875" s="123" t="s">
        <v>906</v>
      </c>
      <c r="Y2875" s="120">
        <v>43560</v>
      </c>
      <c r="Z2875" s="121">
        <v>0.47569444444444442</v>
      </c>
      <c r="AA2875" s="123" t="s">
        <v>661</v>
      </c>
      <c r="AB2875" s="123" t="s">
        <v>582</v>
      </c>
      <c r="AC2875" s="119" t="s">
        <v>398</v>
      </c>
      <c r="AD2875" s="119" t="s">
        <v>398</v>
      </c>
    </row>
    <row r="2876" spans="1:30">
      <c r="A2876" s="117">
        <v>2875</v>
      </c>
      <c r="B2876" s="123" t="s">
        <v>467</v>
      </c>
      <c r="C2876" s="117" t="s">
        <v>5</v>
      </c>
      <c r="D2876" s="123" t="s">
        <v>595</v>
      </c>
      <c r="E2876" s="117">
        <v>2875</v>
      </c>
      <c r="F2876" s="117" t="s">
        <v>924</v>
      </c>
      <c r="G2876" s="117" t="s">
        <v>591</v>
      </c>
      <c r="H2876" s="117" t="s">
        <v>398</v>
      </c>
      <c r="I2876" s="117" t="s">
        <v>398</v>
      </c>
      <c r="J2876" s="117" t="s">
        <v>398</v>
      </c>
      <c r="K2876" s="117" t="s">
        <v>398</v>
      </c>
      <c r="L2876" s="117" t="s">
        <v>398</v>
      </c>
      <c r="M2876" s="117" t="s">
        <v>398</v>
      </c>
      <c r="N2876" s="117" t="s">
        <v>398</v>
      </c>
      <c r="O2876" s="125" t="s">
        <v>579</v>
      </c>
      <c r="P2876" s="117">
        <v>1</v>
      </c>
      <c r="Q2876" s="117" t="s">
        <v>398</v>
      </c>
      <c r="R2876" s="117" t="s">
        <v>398</v>
      </c>
      <c r="S2876" s="117" t="s">
        <v>398</v>
      </c>
      <c r="T2876" s="117" t="s">
        <v>398</v>
      </c>
      <c r="U2876" s="117" t="s">
        <v>398</v>
      </c>
      <c r="V2876" s="117" t="s">
        <v>398</v>
      </c>
      <c r="W2876" s="123">
        <v>56</v>
      </c>
      <c r="X2876" s="123" t="s">
        <v>906</v>
      </c>
      <c r="Y2876" s="120">
        <v>43560</v>
      </c>
      <c r="Z2876" s="121">
        <v>0.47569444444444442</v>
      </c>
      <c r="AA2876" s="123" t="s">
        <v>661</v>
      </c>
      <c r="AB2876" s="123" t="s">
        <v>582</v>
      </c>
      <c r="AC2876" s="119" t="s">
        <v>398</v>
      </c>
      <c r="AD2876" s="119" t="s">
        <v>398</v>
      </c>
    </row>
    <row r="2877" spans="1:30">
      <c r="A2877" s="117">
        <v>2876</v>
      </c>
      <c r="B2877" s="123" t="s">
        <v>467</v>
      </c>
      <c r="C2877" s="117" t="s">
        <v>5</v>
      </c>
      <c r="D2877" s="123" t="s">
        <v>595</v>
      </c>
      <c r="E2877" s="117">
        <v>2876</v>
      </c>
      <c r="F2877" s="117" t="s">
        <v>924</v>
      </c>
      <c r="G2877" s="117" t="s">
        <v>591</v>
      </c>
      <c r="H2877" s="117" t="s">
        <v>398</v>
      </c>
      <c r="I2877" s="117" t="s">
        <v>398</v>
      </c>
      <c r="J2877" s="117" t="s">
        <v>398</v>
      </c>
      <c r="K2877" s="117" t="s">
        <v>398</v>
      </c>
      <c r="L2877" s="117" t="s">
        <v>398</v>
      </c>
      <c r="M2877" s="117" t="s">
        <v>398</v>
      </c>
      <c r="N2877" s="117" t="s">
        <v>398</v>
      </c>
      <c r="O2877" s="125" t="s">
        <v>579</v>
      </c>
      <c r="P2877" s="117">
        <v>1</v>
      </c>
      <c r="Q2877" s="117" t="s">
        <v>398</v>
      </c>
      <c r="R2877" s="117" t="s">
        <v>398</v>
      </c>
      <c r="S2877" s="117" t="s">
        <v>398</v>
      </c>
      <c r="T2877" s="117" t="s">
        <v>398</v>
      </c>
      <c r="U2877" s="117" t="s">
        <v>398</v>
      </c>
      <c r="V2877" s="117" t="s">
        <v>398</v>
      </c>
      <c r="W2877" s="123">
        <v>56</v>
      </c>
      <c r="X2877" s="123" t="s">
        <v>906</v>
      </c>
      <c r="Y2877" s="120">
        <v>43560</v>
      </c>
      <c r="Z2877" s="121">
        <v>0.47569444444444442</v>
      </c>
      <c r="AA2877" s="123" t="s">
        <v>661</v>
      </c>
      <c r="AB2877" s="123" t="s">
        <v>582</v>
      </c>
      <c r="AC2877" s="119" t="s">
        <v>398</v>
      </c>
      <c r="AD2877" s="119" t="s">
        <v>398</v>
      </c>
    </row>
    <row r="2878" spans="1:30">
      <c r="A2878" s="117">
        <v>2877</v>
      </c>
      <c r="B2878" s="123" t="s">
        <v>467</v>
      </c>
      <c r="C2878" s="117" t="s">
        <v>5</v>
      </c>
      <c r="D2878" s="123" t="s">
        <v>595</v>
      </c>
      <c r="E2878" s="117">
        <v>2877</v>
      </c>
      <c r="F2878" s="117" t="s">
        <v>924</v>
      </c>
      <c r="G2878" s="117" t="s">
        <v>591</v>
      </c>
      <c r="H2878" s="117" t="s">
        <v>398</v>
      </c>
      <c r="I2878" s="117" t="s">
        <v>398</v>
      </c>
      <c r="J2878" s="117" t="s">
        <v>398</v>
      </c>
      <c r="K2878" s="117" t="s">
        <v>398</v>
      </c>
      <c r="L2878" s="117" t="s">
        <v>398</v>
      </c>
      <c r="M2878" s="117" t="s">
        <v>398</v>
      </c>
      <c r="N2878" s="117" t="s">
        <v>398</v>
      </c>
      <c r="O2878" s="125" t="s">
        <v>579</v>
      </c>
      <c r="P2878" s="117">
        <v>1</v>
      </c>
      <c r="Q2878" s="117" t="s">
        <v>398</v>
      </c>
      <c r="R2878" s="117" t="s">
        <v>398</v>
      </c>
      <c r="S2878" s="117" t="s">
        <v>398</v>
      </c>
      <c r="T2878" s="117" t="s">
        <v>398</v>
      </c>
      <c r="U2878" s="117" t="s">
        <v>398</v>
      </c>
      <c r="V2878" s="117" t="s">
        <v>398</v>
      </c>
      <c r="W2878" s="123">
        <v>56</v>
      </c>
      <c r="X2878" s="123" t="s">
        <v>906</v>
      </c>
      <c r="Y2878" s="120">
        <v>43560</v>
      </c>
      <c r="Z2878" s="121">
        <v>0.47569444444444442</v>
      </c>
      <c r="AA2878" s="123" t="s">
        <v>661</v>
      </c>
      <c r="AB2878" s="123" t="s">
        <v>582</v>
      </c>
      <c r="AC2878" s="119" t="s">
        <v>398</v>
      </c>
      <c r="AD2878" s="119" t="s">
        <v>398</v>
      </c>
    </row>
    <row r="2879" spans="1:30">
      <c r="A2879" s="117">
        <v>2878</v>
      </c>
      <c r="B2879" s="123" t="s">
        <v>467</v>
      </c>
      <c r="C2879" s="117" t="s">
        <v>5</v>
      </c>
      <c r="D2879" s="123" t="s">
        <v>595</v>
      </c>
      <c r="E2879" s="117">
        <v>2878</v>
      </c>
      <c r="F2879" s="117" t="s">
        <v>924</v>
      </c>
      <c r="G2879" s="117" t="s">
        <v>591</v>
      </c>
      <c r="H2879" s="117" t="s">
        <v>398</v>
      </c>
      <c r="I2879" s="117" t="s">
        <v>398</v>
      </c>
      <c r="J2879" s="117" t="s">
        <v>398</v>
      </c>
      <c r="K2879" s="117" t="s">
        <v>398</v>
      </c>
      <c r="L2879" s="117" t="s">
        <v>398</v>
      </c>
      <c r="M2879" s="117" t="s">
        <v>398</v>
      </c>
      <c r="N2879" s="117" t="s">
        <v>398</v>
      </c>
      <c r="O2879" s="125" t="s">
        <v>579</v>
      </c>
      <c r="P2879" s="117">
        <v>1</v>
      </c>
      <c r="Q2879" s="117" t="s">
        <v>398</v>
      </c>
      <c r="R2879" s="117" t="s">
        <v>398</v>
      </c>
      <c r="S2879" s="117" t="s">
        <v>398</v>
      </c>
      <c r="T2879" s="117" t="s">
        <v>398</v>
      </c>
      <c r="U2879" s="117" t="s">
        <v>398</v>
      </c>
      <c r="V2879" s="117" t="s">
        <v>398</v>
      </c>
      <c r="W2879" s="123">
        <v>56</v>
      </c>
      <c r="X2879" s="123" t="s">
        <v>906</v>
      </c>
      <c r="Y2879" s="120">
        <v>43560</v>
      </c>
      <c r="Z2879" s="121">
        <v>0.47569444444444442</v>
      </c>
      <c r="AA2879" s="123" t="s">
        <v>661</v>
      </c>
      <c r="AB2879" s="123" t="s">
        <v>582</v>
      </c>
      <c r="AC2879" s="119" t="s">
        <v>398</v>
      </c>
      <c r="AD2879" s="119" t="s">
        <v>398</v>
      </c>
    </row>
    <row r="2880" spans="1:30">
      <c r="A2880" s="117">
        <v>2879</v>
      </c>
      <c r="B2880" s="123" t="s">
        <v>467</v>
      </c>
      <c r="C2880" s="117" t="s">
        <v>5</v>
      </c>
      <c r="D2880" s="123" t="s">
        <v>595</v>
      </c>
      <c r="E2880" s="117">
        <v>2879</v>
      </c>
      <c r="F2880" s="117" t="s">
        <v>924</v>
      </c>
      <c r="G2880" s="117" t="s">
        <v>591</v>
      </c>
      <c r="H2880" s="117" t="s">
        <v>398</v>
      </c>
      <c r="I2880" s="117" t="s">
        <v>398</v>
      </c>
      <c r="J2880" s="117" t="s">
        <v>398</v>
      </c>
      <c r="K2880" s="117" t="s">
        <v>398</v>
      </c>
      <c r="L2880" s="117" t="s">
        <v>398</v>
      </c>
      <c r="M2880" s="117" t="s">
        <v>398</v>
      </c>
      <c r="N2880" s="117" t="s">
        <v>398</v>
      </c>
      <c r="O2880" s="125" t="s">
        <v>579</v>
      </c>
      <c r="P2880" s="117">
        <v>1</v>
      </c>
      <c r="Q2880" s="117" t="s">
        <v>398</v>
      </c>
      <c r="R2880" s="117" t="s">
        <v>398</v>
      </c>
      <c r="S2880" s="117" t="s">
        <v>398</v>
      </c>
      <c r="T2880" s="117" t="s">
        <v>398</v>
      </c>
      <c r="U2880" s="117" t="s">
        <v>398</v>
      </c>
      <c r="V2880" s="117" t="s">
        <v>398</v>
      </c>
      <c r="W2880" s="123">
        <v>56</v>
      </c>
      <c r="X2880" s="123" t="s">
        <v>906</v>
      </c>
      <c r="Y2880" s="120">
        <v>43560</v>
      </c>
      <c r="Z2880" s="121">
        <v>0.47569444444444442</v>
      </c>
      <c r="AA2880" s="123" t="s">
        <v>661</v>
      </c>
      <c r="AB2880" s="123" t="s">
        <v>582</v>
      </c>
      <c r="AC2880" s="119" t="s">
        <v>398</v>
      </c>
      <c r="AD2880" s="119" t="s">
        <v>398</v>
      </c>
    </row>
    <row r="2881" spans="1:30">
      <c r="A2881" s="117">
        <v>2880</v>
      </c>
      <c r="B2881" s="123" t="s">
        <v>467</v>
      </c>
      <c r="C2881" s="117" t="s">
        <v>5</v>
      </c>
      <c r="D2881" s="123" t="s">
        <v>595</v>
      </c>
      <c r="E2881" s="117">
        <v>2880</v>
      </c>
      <c r="F2881" s="117" t="s">
        <v>924</v>
      </c>
      <c r="G2881" s="117" t="s">
        <v>591</v>
      </c>
      <c r="H2881" s="117" t="s">
        <v>398</v>
      </c>
      <c r="I2881" s="117" t="s">
        <v>398</v>
      </c>
      <c r="J2881" s="117" t="s">
        <v>398</v>
      </c>
      <c r="K2881" s="117" t="s">
        <v>398</v>
      </c>
      <c r="L2881" s="117" t="s">
        <v>398</v>
      </c>
      <c r="M2881" s="117" t="s">
        <v>398</v>
      </c>
      <c r="N2881" s="117" t="s">
        <v>398</v>
      </c>
      <c r="O2881" s="125" t="s">
        <v>579</v>
      </c>
      <c r="P2881" s="117">
        <v>1</v>
      </c>
      <c r="Q2881" s="117" t="s">
        <v>398</v>
      </c>
      <c r="R2881" s="117" t="s">
        <v>398</v>
      </c>
      <c r="S2881" s="117" t="s">
        <v>398</v>
      </c>
      <c r="T2881" s="117" t="s">
        <v>398</v>
      </c>
      <c r="U2881" s="117" t="s">
        <v>398</v>
      </c>
      <c r="V2881" s="117" t="s">
        <v>398</v>
      </c>
      <c r="W2881" s="123">
        <v>56</v>
      </c>
      <c r="X2881" s="123" t="s">
        <v>906</v>
      </c>
      <c r="Y2881" s="120">
        <v>43560</v>
      </c>
      <c r="Z2881" s="121">
        <v>0.47569444444444442</v>
      </c>
      <c r="AA2881" s="123" t="s">
        <v>661</v>
      </c>
      <c r="AB2881" s="123" t="s">
        <v>582</v>
      </c>
      <c r="AC2881" s="119" t="s">
        <v>398</v>
      </c>
      <c r="AD2881" s="119" t="s">
        <v>398</v>
      </c>
    </row>
    <row r="2882" spans="1:30">
      <c r="A2882" s="117">
        <v>2881</v>
      </c>
      <c r="B2882" s="123" t="s">
        <v>467</v>
      </c>
      <c r="C2882" s="117" t="s">
        <v>5</v>
      </c>
      <c r="D2882" s="123" t="s">
        <v>595</v>
      </c>
      <c r="E2882" s="117">
        <v>2881</v>
      </c>
      <c r="F2882" s="117" t="s">
        <v>924</v>
      </c>
      <c r="G2882" s="117" t="s">
        <v>591</v>
      </c>
      <c r="H2882" s="117" t="s">
        <v>398</v>
      </c>
      <c r="I2882" s="117" t="s">
        <v>398</v>
      </c>
      <c r="J2882" s="117" t="s">
        <v>398</v>
      </c>
      <c r="K2882" s="117" t="s">
        <v>398</v>
      </c>
      <c r="L2882" s="117" t="s">
        <v>398</v>
      </c>
      <c r="M2882" s="117" t="s">
        <v>398</v>
      </c>
      <c r="N2882" s="117" t="s">
        <v>398</v>
      </c>
      <c r="O2882" s="125" t="s">
        <v>579</v>
      </c>
      <c r="P2882" s="117">
        <v>1</v>
      </c>
      <c r="Q2882" s="117" t="s">
        <v>398</v>
      </c>
      <c r="R2882" s="117" t="s">
        <v>398</v>
      </c>
      <c r="S2882" s="117" t="s">
        <v>398</v>
      </c>
      <c r="T2882" s="117" t="s">
        <v>398</v>
      </c>
      <c r="U2882" s="117" t="s">
        <v>398</v>
      </c>
      <c r="V2882" s="117" t="s">
        <v>398</v>
      </c>
      <c r="W2882" s="123">
        <v>56</v>
      </c>
      <c r="X2882" s="123" t="s">
        <v>906</v>
      </c>
      <c r="Y2882" s="120">
        <v>43560</v>
      </c>
      <c r="Z2882" s="121">
        <v>0.47569444444444442</v>
      </c>
      <c r="AA2882" s="123" t="s">
        <v>661</v>
      </c>
      <c r="AB2882" s="123" t="s">
        <v>582</v>
      </c>
      <c r="AC2882" s="119" t="s">
        <v>398</v>
      </c>
      <c r="AD2882" s="119" t="s">
        <v>398</v>
      </c>
    </row>
    <row r="2883" spans="1:30">
      <c r="A2883" s="117">
        <v>2882</v>
      </c>
      <c r="B2883" s="123" t="s">
        <v>467</v>
      </c>
      <c r="C2883" s="117" t="s">
        <v>5</v>
      </c>
      <c r="D2883" s="123" t="s">
        <v>595</v>
      </c>
      <c r="E2883" s="117">
        <v>2882</v>
      </c>
      <c r="F2883" s="117" t="s">
        <v>924</v>
      </c>
      <c r="G2883" s="117" t="s">
        <v>591</v>
      </c>
      <c r="H2883" s="117" t="s">
        <v>398</v>
      </c>
      <c r="I2883" s="117" t="s">
        <v>398</v>
      </c>
      <c r="J2883" s="117" t="s">
        <v>398</v>
      </c>
      <c r="K2883" s="117" t="s">
        <v>398</v>
      </c>
      <c r="L2883" s="117" t="s">
        <v>398</v>
      </c>
      <c r="M2883" s="117" t="s">
        <v>398</v>
      </c>
      <c r="N2883" s="117" t="s">
        <v>398</v>
      </c>
      <c r="O2883" s="125" t="s">
        <v>579</v>
      </c>
      <c r="P2883" s="117">
        <v>1</v>
      </c>
      <c r="Q2883" s="117" t="s">
        <v>398</v>
      </c>
      <c r="R2883" s="117" t="s">
        <v>398</v>
      </c>
      <c r="S2883" s="117" t="s">
        <v>398</v>
      </c>
      <c r="T2883" s="117" t="s">
        <v>398</v>
      </c>
      <c r="U2883" s="117" t="s">
        <v>398</v>
      </c>
      <c r="V2883" s="117" t="s">
        <v>398</v>
      </c>
      <c r="W2883" s="123">
        <v>56</v>
      </c>
      <c r="X2883" s="123" t="s">
        <v>906</v>
      </c>
      <c r="Y2883" s="120">
        <v>43560</v>
      </c>
      <c r="Z2883" s="121">
        <v>0.47569444444444442</v>
      </c>
      <c r="AA2883" s="123" t="s">
        <v>661</v>
      </c>
      <c r="AB2883" s="123" t="s">
        <v>582</v>
      </c>
      <c r="AC2883" s="119" t="s">
        <v>398</v>
      </c>
      <c r="AD2883" s="119" t="s">
        <v>398</v>
      </c>
    </row>
    <row r="2884" spans="1:30">
      <c r="A2884" s="117">
        <v>2883</v>
      </c>
      <c r="B2884" s="123" t="s">
        <v>467</v>
      </c>
      <c r="C2884" s="117" t="s">
        <v>5</v>
      </c>
      <c r="D2884" s="123" t="s">
        <v>595</v>
      </c>
      <c r="E2884" s="117">
        <v>2883</v>
      </c>
      <c r="F2884" s="117" t="s">
        <v>924</v>
      </c>
      <c r="G2884" s="117" t="s">
        <v>591</v>
      </c>
      <c r="H2884" s="117" t="s">
        <v>398</v>
      </c>
      <c r="I2884" s="117" t="s">
        <v>398</v>
      </c>
      <c r="J2884" s="117" t="s">
        <v>398</v>
      </c>
      <c r="K2884" s="117" t="s">
        <v>398</v>
      </c>
      <c r="L2884" s="117" t="s">
        <v>398</v>
      </c>
      <c r="M2884" s="117" t="s">
        <v>398</v>
      </c>
      <c r="N2884" s="117" t="s">
        <v>398</v>
      </c>
      <c r="O2884" s="125" t="s">
        <v>579</v>
      </c>
      <c r="P2884" s="117">
        <v>1</v>
      </c>
      <c r="Q2884" s="117" t="s">
        <v>398</v>
      </c>
      <c r="R2884" s="117" t="s">
        <v>398</v>
      </c>
      <c r="S2884" s="117" t="s">
        <v>398</v>
      </c>
      <c r="T2884" s="117" t="s">
        <v>398</v>
      </c>
      <c r="U2884" s="117" t="s">
        <v>398</v>
      </c>
      <c r="V2884" s="117" t="s">
        <v>398</v>
      </c>
      <c r="W2884" s="123">
        <v>56</v>
      </c>
      <c r="X2884" s="123" t="s">
        <v>906</v>
      </c>
      <c r="Y2884" s="120">
        <v>43560</v>
      </c>
      <c r="Z2884" s="121">
        <v>0.47569444444444442</v>
      </c>
      <c r="AA2884" s="123" t="s">
        <v>661</v>
      </c>
      <c r="AB2884" s="123" t="s">
        <v>582</v>
      </c>
      <c r="AC2884" s="119" t="s">
        <v>398</v>
      </c>
      <c r="AD2884" s="119" t="s">
        <v>398</v>
      </c>
    </row>
    <row r="2885" spans="1:30">
      <c r="A2885" s="117">
        <v>2884</v>
      </c>
      <c r="B2885" s="123" t="s">
        <v>467</v>
      </c>
      <c r="C2885" s="117" t="s">
        <v>5</v>
      </c>
      <c r="D2885" s="123" t="s">
        <v>595</v>
      </c>
      <c r="E2885" s="117">
        <v>2884</v>
      </c>
      <c r="F2885" s="117" t="s">
        <v>924</v>
      </c>
      <c r="G2885" s="117" t="s">
        <v>591</v>
      </c>
      <c r="H2885" s="117" t="s">
        <v>398</v>
      </c>
      <c r="I2885" s="117" t="s">
        <v>398</v>
      </c>
      <c r="J2885" s="117" t="s">
        <v>398</v>
      </c>
      <c r="K2885" s="117" t="s">
        <v>398</v>
      </c>
      <c r="L2885" s="117" t="s">
        <v>398</v>
      </c>
      <c r="M2885" s="117" t="s">
        <v>398</v>
      </c>
      <c r="N2885" s="117" t="s">
        <v>398</v>
      </c>
      <c r="O2885" s="125" t="s">
        <v>579</v>
      </c>
      <c r="P2885" s="117">
        <v>1</v>
      </c>
      <c r="Q2885" s="117" t="s">
        <v>398</v>
      </c>
      <c r="R2885" s="117" t="s">
        <v>398</v>
      </c>
      <c r="S2885" s="117" t="s">
        <v>398</v>
      </c>
      <c r="T2885" s="117" t="s">
        <v>398</v>
      </c>
      <c r="U2885" s="117" t="s">
        <v>398</v>
      </c>
      <c r="V2885" s="117" t="s">
        <v>398</v>
      </c>
      <c r="W2885" s="123">
        <v>56</v>
      </c>
      <c r="X2885" s="123" t="s">
        <v>906</v>
      </c>
      <c r="Y2885" s="120">
        <v>43560</v>
      </c>
      <c r="Z2885" s="121">
        <v>0.47569444444444442</v>
      </c>
      <c r="AA2885" s="123" t="s">
        <v>661</v>
      </c>
      <c r="AB2885" s="123" t="s">
        <v>582</v>
      </c>
      <c r="AC2885" s="119" t="s">
        <v>398</v>
      </c>
      <c r="AD2885" s="119" t="s">
        <v>398</v>
      </c>
    </row>
    <row r="2886" spans="1:30">
      <c r="A2886" s="117">
        <v>2885</v>
      </c>
      <c r="B2886" s="123" t="s">
        <v>467</v>
      </c>
      <c r="C2886" s="117" t="s">
        <v>5</v>
      </c>
      <c r="D2886" s="123" t="s">
        <v>595</v>
      </c>
      <c r="E2886" s="117">
        <v>2885</v>
      </c>
      <c r="F2886" s="117" t="s">
        <v>924</v>
      </c>
      <c r="G2886" s="117" t="s">
        <v>591</v>
      </c>
      <c r="H2886" s="117" t="s">
        <v>398</v>
      </c>
      <c r="I2886" s="117" t="s">
        <v>398</v>
      </c>
      <c r="J2886" s="117" t="s">
        <v>398</v>
      </c>
      <c r="K2886" s="117" t="s">
        <v>398</v>
      </c>
      <c r="L2886" s="117" t="s">
        <v>398</v>
      </c>
      <c r="M2886" s="117" t="s">
        <v>398</v>
      </c>
      <c r="N2886" s="117" t="s">
        <v>398</v>
      </c>
      <c r="O2886" s="125" t="s">
        <v>579</v>
      </c>
      <c r="P2886" s="117">
        <v>1</v>
      </c>
      <c r="Q2886" s="117" t="s">
        <v>398</v>
      </c>
      <c r="R2886" s="117" t="s">
        <v>398</v>
      </c>
      <c r="S2886" s="117" t="s">
        <v>398</v>
      </c>
      <c r="T2886" s="117" t="s">
        <v>398</v>
      </c>
      <c r="U2886" s="117" t="s">
        <v>398</v>
      </c>
      <c r="V2886" s="117" t="s">
        <v>398</v>
      </c>
      <c r="W2886" s="123">
        <v>56</v>
      </c>
      <c r="X2886" s="123" t="s">
        <v>906</v>
      </c>
      <c r="Y2886" s="120">
        <v>43560</v>
      </c>
      <c r="Z2886" s="121">
        <v>0.47569444444444442</v>
      </c>
      <c r="AA2886" s="123" t="s">
        <v>661</v>
      </c>
      <c r="AB2886" s="123" t="s">
        <v>582</v>
      </c>
      <c r="AC2886" s="119" t="s">
        <v>398</v>
      </c>
      <c r="AD2886" s="119" t="s">
        <v>398</v>
      </c>
    </row>
    <row r="2887" spans="1:30">
      <c r="A2887" s="117">
        <v>2886</v>
      </c>
      <c r="B2887" s="123" t="s">
        <v>467</v>
      </c>
      <c r="C2887" s="117" t="s">
        <v>5</v>
      </c>
      <c r="D2887" s="123" t="s">
        <v>595</v>
      </c>
      <c r="E2887" s="117">
        <v>2886</v>
      </c>
      <c r="F2887" s="117" t="s">
        <v>924</v>
      </c>
      <c r="G2887" s="117" t="s">
        <v>591</v>
      </c>
      <c r="H2887" s="117" t="s">
        <v>398</v>
      </c>
      <c r="I2887" s="117" t="s">
        <v>398</v>
      </c>
      <c r="J2887" s="117" t="s">
        <v>398</v>
      </c>
      <c r="K2887" s="117" t="s">
        <v>398</v>
      </c>
      <c r="L2887" s="117" t="s">
        <v>398</v>
      </c>
      <c r="M2887" s="117" t="s">
        <v>398</v>
      </c>
      <c r="N2887" s="117" t="s">
        <v>398</v>
      </c>
      <c r="O2887" s="125" t="s">
        <v>579</v>
      </c>
      <c r="P2887" s="117">
        <v>1</v>
      </c>
      <c r="Q2887" s="117" t="s">
        <v>398</v>
      </c>
      <c r="R2887" s="117" t="s">
        <v>398</v>
      </c>
      <c r="S2887" s="117" t="s">
        <v>398</v>
      </c>
      <c r="T2887" s="117" t="s">
        <v>398</v>
      </c>
      <c r="U2887" s="117" t="s">
        <v>398</v>
      </c>
      <c r="V2887" s="117" t="s">
        <v>398</v>
      </c>
      <c r="W2887" s="123">
        <v>56</v>
      </c>
      <c r="X2887" s="123" t="s">
        <v>906</v>
      </c>
      <c r="Y2887" s="120">
        <v>43560</v>
      </c>
      <c r="Z2887" s="121">
        <v>0.47569444444444442</v>
      </c>
      <c r="AA2887" s="123" t="s">
        <v>661</v>
      </c>
      <c r="AB2887" s="123" t="s">
        <v>582</v>
      </c>
      <c r="AC2887" s="119" t="s">
        <v>398</v>
      </c>
      <c r="AD2887" s="119" t="s">
        <v>398</v>
      </c>
    </row>
    <row r="2888" spans="1:30">
      <c r="A2888" s="117">
        <v>2887</v>
      </c>
      <c r="B2888" s="123" t="s">
        <v>467</v>
      </c>
      <c r="C2888" s="117" t="s">
        <v>5</v>
      </c>
      <c r="D2888" s="123" t="s">
        <v>595</v>
      </c>
      <c r="E2888" s="117">
        <v>2887</v>
      </c>
      <c r="F2888" s="117" t="s">
        <v>924</v>
      </c>
      <c r="G2888" s="117" t="s">
        <v>591</v>
      </c>
      <c r="H2888" s="117" t="s">
        <v>398</v>
      </c>
      <c r="I2888" s="117" t="s">
        <v>398</v>
      </c>
      <c r="J2888" s="117" t="s">
        <v>398</v>
      </c>
      <c r="K2888" s="117" t="s">
        <v>398</v>
      </c>
      <c r="L2888" s="117" t="s">
        <v>398</v>
      </c>
      <c r="M2888" s="117" t="s">
        <v>398</v>
      </c>
      <c r="N2888" s="117" t="s">
        <v>398</v>
      </c>
      <c r="O2888" s="125" t="s">
        <v>579</v>
      </c>
      <c r="P2888" s="117">
        <v>1</v>
      </c>
      <c r="Q2888" s="117" t="s">
        <v>398</v>
      </c>
      <c r="R2888" s="117" t="s">
        <v>398</v>
      </c>
      <c r="S2888" s="117" t="s">
        <v>398</v>
      </c>
      <c r="T2888" s="117" t="s">
        <v>398</v>
      </c>
      <c r="U2888" s="117" t="s">
        <v>398</v>
      </c>
      <c r="V2888" s="117" t="s">
        <v>398</v>
      </c>
      <c r="W2888" s="123">
        <v>56</v>
      </c>
      <c r="X2888" s="123" t="s">
        <v>906</v>
      </c>
      <c r="Y2888" s="120">
        <v>43560</v>
      </c>
      <c r="Z2888" s="121">
        <v>0.47569444444444442</v>
      </c>
      <c r="AA2888" s="123" t="s">
        <v>661</v>
      </c>
      <c r="AB2888" s="123" t="s">
        <v>582</v>
      </c>
      <c r="AC2888" s="119" t="s">
        <v>398</v>
      </c>
      <c r="AD2888" s="119" t="s">
        <v>398</v>
      </c>
    </row>
    <row r="2889" spans="1:30">
      <c r="A2889" s="117">
        <v>2888</v>
      </c>
      <c r="B2889" s="123" t="s">
        <v>467</v>
      </c>
      <c r="C2889" s="117" t="s">
        <v>5</v>
      </c>
      <c r="D2889" s="123" t="s">
        <v>595</v>
      </c>
      <c r="E2889" s="117">
        <v>2888</v>
      </c>
      <c r="F2889" s="117" t="s">
        <v>924</v>
      </c>
      <c r="G2889" s="117" t="s">
        <v>591</v>
      </c>
      <c r="H2889" s="117" t="s">
        <v>398</v>
      </c>
      <c r="I2889" s="117" t="s">
        <v>398</v>
      </c>
      <c r="J2889" s="117" t="s">
        <v>398</v>
      </c>
      <c r="K2889" s="117" t="s">
        <v>398</v>
      </c>
      <c r="L2889" s="117" t="s">
        <v>398</v>
      </c>
      <c r="M2889" s="117" t="s">
        <v>398</v>
      </c>
      <c r="N2889" s="117" t="s">
        <v>398</v>
      </c>
      <c r="O2889" s="125" t="s">
        <v>579</v>
      </c>
      <c r="P2889" s="117">
        <v>1</v>
      </c>
      <c r="Q2889" s="117" t="s">
        <v>398</v>
      </c>
      <c r="R2889" s="117" t="s">
        <v>398</v>
      </c>
      <c r="S2889" s="117" t="s">
        <v>398</v>
      </c>
      <c r="T2889" s="117" t="s">
        <v>398</v>
      </c>
      <c r="U2889" s="117" t="s">
        <v>398</v>
      </c>
      <c r="V2889" s="117" t="s">
        <v>398</v>
      </c>
      <c r="W2889" s="123">
        <v>56</v>
      </c>
      <c r="X2889" s="123" t="s">
        <v>906</v>
      </c>
      <c r="Y2889" s="120">
        <v>43560</v>
      </c>
      <c r="Z2889" s="121">
        <v>0.47569444444444442</v>
      </c>
      <c r="AA2889" s="123" t="s">
        <v>661</v>
      </c>
      <c r="AB2889" s="123" t="s">
        <v>582</v>
      </c>
      <c r="AC2889" s="119" t="s">
        <v>398</v>
      </c>
      <c r="AD2889" s="119" t="s">
        <v>398</v>
      </c>
    </row>
    <row r="2890" spans="1:30">
      <c r="A2890" s="117">
        <v>2889</v>
      </c>
      <c r="B2890" s="123" t="s">
        <v>467</v>
      </c>
      <c r="C2890" s="117" t="s">
        <v>5</v>
      </c>
      <c r="D2890" s="123" t="s">
        <v>595</v>
      </c>
      <c r="E2890" s="117">
        <v>2889</v>
      </c>
      <c r="F2890" s="117" t="s">
        <v>924</v>
      </c>
      <c r="G2890" s="117" t="s">
        <v>591</v>
      </c>
      <c r="H2890" s="117" t="s">
        <v>398</v>
      </c>
      <c r="I2890" s="117" t="s">
        <v>398</v>
      </c>
      <c r="J2890" s="117" t="s">
        <v>398</v>
      </c>
      <c r="K2890" s="117" t="s">
        <v>398</v>
      </c>
      <c r="L2890" s="117" t="s">
        <v>398</v>
      </c>
      <c r="M2890" s="117" t="s">
        <v>398</v>
      </c>
      <c r="N2890" s="117" t="s">
        <v>398</v>
      </c>
      <c r="O2890" s="125" t="s">
        <v>579</v>
      </c>
      <c r="P2890" s="117">
        <v>1</v>
      </c>
      <c r="Q2890" s="117" t="s">
        <v>398</v>
      </c>
      <c r="R2890" s="117" t="s">
        <v>398</v>
      </c>
      <c r="S2890" s="117" t="s">
        <v>398</v>
      </c>
      <c r="T2890" s="117" t="s">
        <v>398</v>
      </c>
      <c r="U2890" s="117" t="s">
        <v>398</v>
      </c>
      <c r="V2890" s="117" t="s">
        <v>398</v>
      </c>
      <c r="W2890" s="123">
        <v>56</v>
      </c>
      <c r="X2890" s="123" t="s">
        <v>906</v>
      </c>
      <c r="Y2890" s="120">
        <v>43560</v>
      </c>
      <c r="Z2890" s="121">
        <v>0.47569444444444442</v>
      </c>
      <c r="AA2890" s="123" t="s">
        <v>661</v>
      </c>
      <c r="AB2890" s="123" t="s">
        <v>582</v>
      </c>
      <c r="AC2890" s="119" t="s">
        <v>398</v>
      </c>
      <c r="AD2890" s="119" t="s">
        <v>398</v>
      </c>
    </row>
    <row r="2891" spans="1:30">
      <c r="A2891" s="117">
        <v>2890</v>
      </c>
      <c r="B2891" s="123" t="s">
        <v>467</v>
      </c>
      <c r="C2891" s="117" t="s">
        <v>5</v>
      </c>
      <c r="D2891" s="123" t="s">
        <v>595</v>
      </c>
      <c r="E2891" s="117">
        <v>2890</v>
      </c>
      <c r="F2891" s="117" t="s">
        <v>924</v>
      </c>
      <c r="G2891" s="117" t="s">
        <v>591</v>
      </c>
      <c r="H2891" s="117" t="s">
        <v>398</v>
      </c>
      <c r="I2891" s="117" t="s">
        <v>398</v>
      </c>
      <c r="J2891" s="117" t="s">
        <v>398</v>
      </c>
      <c r="K2891" s="117" t="s">
        <v>398</v>
      </c>
      <c r="L2891" s="117" t="s">
        <v>398</v>
      </c>
      <c r="M2891" s="117" t="s">
        <v>398</v>
      </c>
      <c r="N2891" s="117" t="s">
        <v>398</v>
      </c>
      <c r="O2891" s="125" t="s">
        <v>579</v>
      </c>
      <c r="P2891" s="117">
        <v>1</v>
      </c>
      <c r="Q2891" s="117" t="s">
        <v>398</v>
      </c>
      <c r="R2891" s="117" t="s">
        <v>398</v>
      </c>
      <c r="S2891" s="117" t="s">
        <v>398</v>
      </c>
      <c r="T2891" s="117" t="s">
        <v>398</v>
      </c>
      <c r="U2891" s="117" t="s">
        <v>398</v>
      </c>
      <c r="V2891" s="117" t="s">
        <v>398</v>
      </c>
      <c r="W2891" s="123">
        <v>56</v>
      </c>
      <c r="X2891" s="123" t="s">
        <v>906</v>
      </c>
      <c r="Y2891" s="120">
        <v>43560</v>
      </c>
      <c r="Z2891" s="121">
        <v>0.47569444444444442</v>
      </c>
      <c r="AA2891" s="123" t="s">
        <v>661</v>
      </c>
      <c r="AB2891" s="123" t="s">
        <v>582</v>
      </c>
      <c r="AC2891" s="119" t="s">
        <v>398</v>
      </c>
      <c r="AD2891" s="119" t="s">
        <v>398</v>
      </c>
    </row>
    <row r="2892" spans="1:30">
      <c r="A2892" s="117">
        <v>2891</v>
      </c>
      <c r="B2892" s="123" t="s">
        <v>467</v>
      </c>
      <c r="C2892" s="117" t="s">
        <v>5</v>
      </c>
      <c r="D2892" s="123" t="s">
        <v>595</v>
      </c>
      <c r="E2892" s="117">
        <v>2891</v>
      </c>
      <c r="F2892" s="117" t="s">
        <v>924</v>
      </c>
      <c r="G2892" s="117" t="s">
        <v>591</v>
      </c>
      <c r="H2892" s="117" t="s">
        <v>398</v>
      </c>
      <c r="I2892" s="117" t="s">
        <v>398</v>
      </c>
      <c r="J2892" s="117" t="s">
        <v>398</v>
      </c>
      <c r="K2892" s="117" t="s">
        <v>398</v>
      </c>
      <c r="L2892" s="117" t="s">
        <v>398</v>
      </c>
      <c r="M2892" s="117" t="s">
        <v>398</v>
      </c>
      <c r="N2892" s="117" t="s">
        <v>398</v>
      </c>
      <c r="O2892" s="125" t="s">
        <v>579</v>
      </c>
      <c r="P2892" s="117">
        <v>1</v>
      </c>
      <c r="Q2892" s="117" t="s">
        <v>398</v>
      </c>
      <c r="R2892" s="117" t="s">
        <v>398</v>
      </c>
      <c r="S2892" s="117" t="s">
        <v>398</v>
      </c>
      <c r="T2892" s="117" t="s">
        <v>398</v>
      </c>
      <c r="U2892" s="117" t="s">
        <v>398</v>
      </c>
      <c r="V2892" s="117" t="s">
        <v>398</v>
      </c>
      <c r="W2892" s="123">
        <v>56</v>
      </c>
      <c r="X2892" s="123" t="s">
        <v>906</v>
      </c>
      <c r="Y2892" s="120">
        <v>43560</v>
      </c>
      <c r="Z2892" s="121">
        <v>0.47569444444444442</v>
      </c>
      <c r="AA2892" s="123" t="s">
        <v>661</v>
      </c>
      <c r="AB2892" s="123" t="s">
        <v>582</v>
      </c>
      <c r="AC2892" s="119" t="s">
        <v>398</v>
      </c>
      <c r="AD2892" s="119" t="s">
        <v>398</v>
      </c>
    </row>
    <row r="2893" spans="1:30">
      <c r="A2893" s="117">
        <v>2892</v>
      </c>
      <c r="B2893" s="123" t="s">
        <v>467</v>
      </c>
      <c r="C2893" s="117" t="s">
        <v>5</v>
      </c>
      <c r="D2893" s="123" t="s">
        <v>595</v>
      </c>
      <c r="E2893" s="117">
        <v>2892</v>
      </c>
      <c r="F2893" s="117" t="s">
        <v>924</v>
      </c>
      <c r="G2893" s="117" t="s">
        <v>591</v>
      </c>
      <c r="H2893" s="117" t="s">
        <v>398</v>
      </c>
      <c r="I2893" s="117" t="s">
        <v>398</v>
      </c>
      <c r="J2893" s="117" t="s">
        <v>398</v>
      </c>
      <c r="K2893" s="117" t="s">
        <v>398</v>
      </c>
      <c r="L2893" s="117" t="s">
        <v>398</v>
      </c>
      <c r="M2893" s="117" t="s">
        <v>398</v>
      </c>
      <c r="N2893" s="117" t="s">
        <v>398</v>
      </c>
      <c r="O2893" s="125" t="s">
        <v>579</v>
      </c>
      <c r="P2893" s="117">
        <v>1</v>
      </c>
      <c r="Q2893" s="117" t="s">
        <v>398</v>
      </c>
      <c r="R2893" s="117" t="s">
        <v>398</v>
      </c>
      <c r="S2893" s="117" t="s">
        <v>398</v>
      </c>
      <c r="T2893" s="117" t="s">
        <v>398</v>
      </c>
      <c r="U2893" s="117" t="s">
        <v>398</v>
      </c>
      <c r="V2893" s="117" t="s">
        <v>398</v>
      </c>
      <c r="W2893" s="123">
        <v>56</v>
      </c>
      <c r="X2893" s="123" t="s">
        <v>906</v>
      </c>
      <c r="Y2893" s="120">
        <v>43560</v>
      </c>
      <c r="Z2893" s="121">
        <v>0.47569444444444442</v>
      </c>
      <c r="AA2893" s="123" t="s">
        <v>661</v>
      </c>
      <c r="AB2893" s="123" t="s">
        <v>582</v>
      </c>
      <c r="AC2893" s="119" t="s">
        <v>398</v>
      </c>
      <c r="AD2893" s="119" t="s">
        <v>398</v>
      </c>
    </row>
    <row r="2894" spans="1:30">
      <c r="A2894" s="117">
        <v>2893</v>
      </c>
      <c r="B2894" s="123" t="s">
        <v>467</v>
      </c>
      <c r="C2894" s="117" t="s">
        <v>5</v>
      </c>
      <c r="D2894" s="123" t="s">
        <v>595</v>
      </c>
      <c r="E2894" s="117">
        <v>2893</v>
      </c>
      <c r="F2894" s="117" t="s">
        <v>924</v>
      </c>
      <c r="G2894" s="117" t="s">
        <v>591</v>
      </c>
      <c r="H2894" s="117" t="s">
        <v>398</v>
      </c>
      <c r="I2894" s="117" t="s">
        <v>398</v>
      </c>
      <c r="J2894" s="117" t="s">
        <v>398</v>
      </c>
      <c r="K2894" s="117" t="s">
        <v>398</v>
      </c>
      <c r="L2894" s="117" t="s">
        <v>398</v>
      </c>
      <c r="M2894" s="117" t="s">
        <v>398</v>
      </c>
      <c r="N2894" s="117" t="s">
        <v>398</v>
      </c>
      <c r="O2894" s="125" t="s">
        <v>579</v>
      </c>
      <c r="P2894" s="117">
        <v>1</v>
      </c>
      <c r="Q2894" s="117" t="s">
        <v>398</v>
      </c>
      <c r="R2894" s="117" t="s">
        <v>398</v>
      </c>
      <c r="S2894" s="117" t="s">
        <v>398</v>
      </c>
      <c r="T2894" s="117" t="s">
        <v>398</v>
      </c>
      <c r="U2894" s="117" t="s">
        <v>398</v>
      </c>
      <c r="V2894" s="117" t="s">
        <v>398</v>
      </c>
      <c r="W2894" s="123">
        <v>56</v>
      </c>
      <c r="X2894" s="123" t="s">
        <v>906</v>
      </c>
      <c r="Y2894" s="120">
        <v>43560</v>
      </c>
      <c r="Z2894" s="121">
        <v>0.47569444444444442</v>
      </c>
      <c r="AA2894" s="123" t="s">
        <v>661</v>
      </c>
      <c r="AB2894" s="123" t="s">
        <v>582</v>
      </c>
      <c r="AC2894" s="119" t="s">
        <v>398</v>
      </c>
      <c r="AD2894" s="119" t="s">
        <v>398</v>
      </c>
    </row>
    <row r="2895" spans="1:30">
      <c r="A2895" s="117">
        <v>2894</v>
      </c>
      <c r="B2895" s="123" t="s">
        <v>467</v>
      </c>
      <c r="C2895" s="117" t="s">
        <v>5</v>
      </c>
      <c r="D2895" s="123" t="s">
        <v>595</v>
      </c>
      <c r="E2895" s="117">
        <v>2894</v>
      </c>
      <c r="F2895" s="117" t="s">
        <v>924</v>
      </c>
      <c r="G2895" s="117" t="s">
        <v>591</v>
      </c>
      <c r="H2895" s="117" t="s">
        <v>398</v>
      </c>
      <c r="I2895" s="117" t="s">
        <v>398</v>
      </c>
      <c r="J2895" s="117" t="s">
        <v>398</v>
      </c>
      <c r="K2895" s="117" t="s">
        <v>398</v>
      </c>
      <c r="L2895" s="117" t="s">
        <v>398</v>
      </c>
      <c r="M2895" s="117" t="s">
        <v>398</v>
      </c>
      <c r="N2895" s="117" t="s">
        <v>398</v>
      </c>
      <c r="O2895" s="125" t="s">
        <v>579</v>
      </c>
      <c r="P2895" s="117">
        <v>1</v>
      </c>
      <c r="Q2895" s="117" t="s">
        <v>398</v>
      </c>
      <c r="R2895" s="117" t="s">
        <v>398</v>
      </c>
      <c r="S2895" s="117" t="s">
        <v>398</v>
      </c>
      <c r="T2895" s="117" t="s">
        <v>398</v>
      </c>
      <c r="U2895" s="117" t="s">
        <v>398</v>
      </c>
      <c r="V2895" s="117" t="s">
        <v>398</v>
      </c>
      <c r="W2895" s="123">
        <v>56</v>
      </c>
      <c r="X2895" s="123" t="s">
        <v>906</v>
      </c>
      <c r="Y2895" s="120">
        <v>43560</v>
      </c>
      <c r="Z2895" s="121">
        <v>0.47569444444444442</v>
      </c>
      <c r="AA2895" s="123" t="s">
        <v>661</v>
      </c>
      <c r="AB2895" s="123" t="s">
        <v>582</v>
      </c>
      <c r="AC2895" s="119" t="s">
        <v>398</v>
      </c>
      <c r="AD2895" s="119" t="s">
        <v>398</v>
      </c>
    </row>
    <row r="2896" spans="1:30">
      <c r="A2896" s="117">
        <v>2895</v>
      </c>
      <c r="B2896" s="123" t="s">
        <v>467</v>
      </c>
      <c r="C2896" s="117" t="s">
        <v>5</v>
      </c>
      <c r="D2896" s="123" t="s">
        <v>595</v>
      </c>
      <c r="E2896" s="117">
        <v>2895</v>
      </c>
      <c r="F2896" s="117" t="s">
        <v>924</v>
      </c>
      <c r="G2896" s="117" t="s">
        <v>591</v>
      </c>
      <c r="H2896" s="117" t="s">
        <v>398</v>
      </c>
      <c r="I2896" s="117" t="s">
        <v>398</v>
      </c>
      <c r="J2896" s="117" t="s">
        <v>398</v>
      </c>
      <c r="K2896" s="117" t="s">
        <v>398</v>
      </c>
      <c r="L2896" s="117" t="s">
        <v>398</v>
      </c>
      <c r="M2896" s="117" t="s">
        <v>398</v>
      </c>
      <c r="N2896" s="117" t="s">
        <v>398</v>
      </c>
      <c r="O2896" s="125" t="s">
        <v>579</v>
      </c>
      <c r="P2896" s="117">
        <v>1</v>
      </c>
      <c r="Q2896" s="117" t="s">
        <v>398</v>
      </c>
      <c r="R2896" s="117" t="s">
        <v>398</v>
      </c>
      <c r="S2896" s="117" t="s">
        <v>398</v>
      </c>
      <c r="T2896" s="117" t="s">
        <v>398</v>
      </c>
      <c r="U2896" s="117" t="s">
        <v>398</v>
      </c>
      <c r="V2896" s="117" t="s">
        <v>398</v>
      </c>
      <c r="W2896" s="123">
        <v>56</v>
      </c>
      <c r="X2896" s="123" t="s">
        <v>906</v>
      </c>
      <c r="Y2896" s="120">
        <v>43560</v>
      </c>
      <c r="Z2896" s="121">
        <v>0.47569444444444442</v>
      </c>
      <c r="AA2896" s="123" t="s">
        <v>661</v>
      </c>
      <c r="AB2896" s="123" t="s">
        <v>582</v>
      </c>
      <c r="AC2896" s="119" t="s">
        <v>398</v>
      </c>
      <c r="AD2896" s="119" t="s">
        <v>398</v>
      </c>
    </row>
    <row r="2897" spans="1:30">
      <c r="A2897" s="117">
        <v>2896</v>
      </c>
      <c r="B2897" s="123" t="s">
        <v>467</v>
      </c>
      <c r="C2897" s="117" t="s">
        <v>5</v>
      </c>
      <c r="D2897" s="123" t="s">
        <v>595</v>
      </c>
      <c r="E2897" s="117">
        <v>2896</v>
      </c>
      <c r="F2897" s="117" t="s">
        <v>924</v>
      </c>
      <c r="G2897" s="117" t="s">
        <v>591</v>
      </c>
      <c r="H2897" s="117" t="s">
        <v>398</v>
      </c>
      <c r="I2897" s="117" t="s">
        <v>398</v>
      </c>
      <c r="J2897" s="117" t="s">
        <v>398</v>
      </c>
      <c r="K2897" s="117" t="s">
        <v>398</v>
      </c>
      <c r="L2897" s="117" t="s">
        <v>398</v>
      </c>
      <c r="M2897" s="117" t="s">
        <v>398</v>
      </c>
      <c r="N2897" s="117" t="s">
        <v>398</v>
      </c>
      <c r="O2897" s="125" t="s">
        <v>579</v>
      </c>
      <c r="P2897" s="117">
        <v>1</v>
      </c>
      <c r="Q2897" s="117" t="s">
        <v>398</v>
      </c>
      <c r="R2897" s="117" t="s">
        <v>398</v>
      </c>
      <c r="S2897" s="117" t="s">
        <v>398</v>
      </c>
      <c r="T2897" s="117" t="s">
        <v>398</v>
      </c>
      <c r="U2897" s="117" t="s">
        <v>398</v>
      </c>
      <c r="V2897" s="117" t="s">
        <v>398</v>
      </c>
      <c r="W2897" s="123">
        <v>56</v>
      </c>
      <c r="X2897" s="123" t="s">
        <v>906</v>
      </c>
      <c r="Y2897" s="120">
        <v>43560</v>
      </c>
      <c r="Z2897" s="121">
        <v>0.47569444444444442</v>
      </c>
      <c r="AA2897" s="123" t="s">
        <v>661</v>
      </c>
      <c r="AB2897" s="123" t="s">
        <v>582</v>
      </c>
      <c r="AC2897" s="119" t="s">
        <v>398</v>
      </c>
      <c r="AD2897" s="119" t="s">
        <v>398</v>
      </c>
    </row>
    <row r="2898" spans="1:30">
      <c r="A2898" s="117">
        <v>2897</v>
      </c>
      <c r="B2898" s="123" t="s">
        <v>467</v>
      </c>
      <c r="C2898" s="117" t="s">
        <v>5</v>
      </c>
      <c r="D2898" s="123" t="s">
        <v>595</v>
      </c>
      <c r="E2898" s="117">
        <v>2897</v>
      </c>
      <c r="F2898" s="117" t="s">
        <v>924</v>
      </c>
      <c r="G2898" s="117" t="s">
        <v>591</v>
      </c>
      <c r="H2898" s="117" t="s">
        <v>398</v>
      </c>
      <c r="I2898" s="117" t="s">
        <v>398</v>
      </c>
      <c r="J2898" s="117" t="s">
        <v>398</v>
      </c>
      <c r="K2898" s="117" t="s">
        <v>398</v>
      </c>
      <c r="L2898" s="117" t="s">
        <v>398</v>
      </c>
      <c r="M2898" s="117" t="s">
        <v>398</v>
      </c>
      <c r="N2898" s="117" t="s">
        <v>398</v>
      </c>
      <c r="O2898" s="125" t="s">
        <v>579</v>
      </c>
      <c r="P2898" s="117">
        <v>1</v>
      </c>
      <c r="Q2898" s="117" t="s">
        <v>398</v>
      </c>
      <c r="R2898" s="117" t="s">
        <v>398</v>
      </c>
      <c r="S2898" s="117" t="s">
        <v>398</v>
      </c>
      <c r="T2898" s="117" t="s">
        <v>398</v>
      </c>
      <c r="U2898" s="117" t="s">
        <v>398</v>
      </c>
      <c r="V2898" s="117" t="s">
        <v>398</v>
      </c>
      <c r="W2898" s="123">
        <v>56</v>
      </c>
      <c r="X2898" s="123" t="s">
        <v>906</v>
      </c>
      <c r="Y2898" s="120">
        <v>43560</v>
      </c>
      <c r="Z2898" s="121">
        <v>0.47569444444444442</v>
      </c>
      <c r="AA2898" s="123" t="s">
        <v>661</v>
      </c>
      <c r="AB2898" s="123" t="s">
        <v>582</v>
      </c>
      <c r="AC2898" s="119" t="s">
        <v>398</v>
      </c>
      <c r="AD2898" s="119" t="s">
        <v>398</v>
      </c>
    </row>
    <row r="2899" spans="1:30">
      <c r="A2899" s="117">
        <v>2898</v>
      </c>
      <c r="B2899" s="123" t="s">
        <v>467</v>
      </c>
      <c r="C2899" s="117" t="s">
        <v>5</v>
      </c>
      <c r="D2899" s="123" t="s">
        <v>595</v>
      </c>
      <c r="E2899" s="117">
        <v>2898</v>
      </c>
      <c r="F2899" s="117" t="s">
        <v>924</v>
      </c>
      <c r="G2899" s="117" t="s">
        <v>591</v>
      </c>
      <c r="H2899" s="117" t="s">
        <v>398</v>
      </c>
      <c r="I2899" s="117" t="s">
        <v>398</v>
      </c>
      <c r="J2899" s="117" t="s">
        <v>398</v>
      </c>
      <c r="K2899" s="117" t="s">
        <v>398</v>
      </c>
      <c r="L2899" s="117" t="s">
        <v>398</v>
      </c>
      <c r="M2899" s="117" t="s">
        <v>398</v>
      </c>
      <c r="N2899" s="117" t="s">
        <v>398</v>
      </c>
      <c r="O2899" s="125" t="s">
        <v>579</v>
      </c>
      <c r="P2899" s="117">
        <v>1</v>
      </c>
      <c r="Q2899" s="117" t="s">
        <v>398</v>
      </c>
      <c r="R2899" s="117" t="s">
        <v>398</v>
      </c>
      <c r="S2899" s="117" t="s">
        <v>398</v>
      </c>
      <c r="T2899" s="117" t="s">
        <v>398</v>
      </c>
      <c r="U2899" s="117" t="s">
        <v>398</v>
      </c>
      <c r="V2899" s="117" t="s">
        <v>398</v>
      </c>
      <c r="W2899" s="123">
        <v>56</v>
      </c>
      <c r="X2899" s="123" t="s">
        <v>906</v>
      </c>
      <c r="Y2899" s="120">
        <v>43560</v>
      </c>
      <c r="Z2899" s="121">
        <v>0.47569444444444442</v>
      </c>
      <c r="AA2899" s="123" t="s">
        <v>661</v>
      </c>
      <c r="AB2899" s="123" t="s">
        <v>582</v>
      </c>
      <c r="AC2899" s="119" t="s">
        <v>398</v>
      </c>
      <c r="AD2899" s="119" t="s">
        <v>398</v>
      </c>
    </row>
    <row r="2900" spans="1:30">
      <c r="A2900" s="117">
        <v>2899</v>
      </c>
      <c r="B2900" s="123" t="s">
        <v>467</v>
      </c>
      <c r="C2900" s="117" t="s">
        <v>5</v>
      </c>
      <c r="D2900" s="123" t="s">
        <v>595</v>
      </c>
      <c r="E2900" s="117">
        <v>2899</v>
      </c>
      <c r="F2900" s="117" t="s">
        <v>924</v>
      </c>
      <c r="G2900" s="117" t="s">
        <v>591</v>
      </c>
      <c r="H2900" s="117" t="s">
        <v>398</v>
      </c>
      <c r="I2900" s="117" t="s">
        <v>398</v>
      </c>
      <c r="J2900" s="117" t="s">
        <v>398</v>
      </c>
      <c r="K2900" s="117" t="s">
        <v>398</v>
      </c>
      <c r="L2900" s="117" t="s">
        <v>398</v>
      </c>
      <c r="M2900" s="117" t="s">
        <v>398</v>
      </c>
      <c r="N2900" s="117" t="s">
        <v>398</v>
      </c>
      <c r="O2900" s="125" t="s">
        <v>579</v>
      </c>
      <c r="P2900" s="117">
        <v>1</v>
      </c>
      <c r="Q2900" s="117" t="s">
        <v>398</v>
      </c>
      <c r="R2900" s="117" t="s">
        <v>398</v>
      </c>
      <c r="S2900" s="117" t="s">
        <v>398</v>
      </c>
      <c r="T2900" s="117" t="s">
        <v>398</v>
      </c>
      <c r="U2900" s="117" t="s">
        <v>398</v>
      </c>
      <c r="V2900" s="117" t="s">
        <v>398</v>
      </c>
      <c r="W2900" s="123">
        <v>56</v>
      </c>
      <c r="X2900" s="123" t="s">
        <v>906</v>
      </c>
      <c r="Y2900" s="120">
        <v>43560</v>
      </c>
      <c r="Z2900" s="121">
        <v>0.47569444444444442</v>
      </c>
      <c r="AA2900" s="123" t="s">
        <v>661</v>
      </c>
      <c r="AB2900" s="123" t="s">
        <v>582</v>
      </c>
      <c r="AC2900" s="119" t="s">
        <v>398</v>
      </c>
      <c r="AD2900" s="119" t="s">
        <v>398</v>
      </c>
    </row>
    <row r="2901" spans="1:30">
      <c r="A2901" s="117">
        <v>2900</v>
      </c>
      <c r="B2901" s="123" t="s">
        <v>467</v>
      </c>
      <c r="C2901" s="117" t="s">
        <v>5</v>
      </c>
      <c r="D2901" s="123" t="s">
        <v>595</v>
      </c>
      <c r="E2901" s="117">
        <v>2900</v>
      </c>
      <c r="F2901" s="117" t="s">
        <v>924</v>
      </c>
      <c r="G2901" s="117" t="s">
        <v>591</v>
      </c>
      <c r="H2901" s="117" t="s">
        <v>398</v>
      </c>
      <c r="I2901" s="117" t="s">
        <v>398</v>
      </c>
      <c r="J2901" s="117" t="s">
        <v>398</v>
      </c>
      <c r="K2901" s="117" t="s">
        <v>398</v>
      </c>
      <c r="L2901" s="117" t="s">
        <v>398</v>
      </c>
      <c r="M2901" s="117" t="s">
        <v>398</v>
      </c>
      <c r="N2901" s="117" t="s">
        <v>398</v>
      </c>
      <c r="O2901" s="125" t="s">
        <v>579</v>
      </c>
      <c r="P2901" s="117">
        <v>1</v>
      </c>
      <c r="Q2901" s="117" t="s">
        <v>398</v>
      </c>
      <c r="R2901" s="117" t="s">
        <v>398</v>
      </c>
      <c r="S2901" s="117" t="s">
        <v>398</v>
      </c>
      <c r="T2901" s="117" t="s">
        <v>398</v>
      </c>
      <c r="U2901" s="117" t="s">
        <v>398</v>
      </c>
      <c r="V2901" s="117" t="s">
        <v>398</v>
      </c>
      <c r="W2901" s="123">
        <v>56</v>
      </c>
      <c r="X2901" s="123" t="s">
        <v>906</v>
      </c>
      <c r="Y2901" s="120">
        <v>43560</v>
      </c>
      <c r="Z2901" s="121">
        <v>0.47569444444444442</v>
      </c>
      <c r="AA2901" s="123" t="s">
        <v>661</v>
      </c>
      <c r="AB2901" s="123" t="s">
        <v>582</v>
      </c>
      <c r="AC2901" s="119" t="s">
        <v>398</v>
      </c>
      <c r="AD2901" s="119" t="s">
        <v>398</v>
      </c>
    </row>
    <row r="2902" spans="1:30">
      <c r="A2902" s="117">
        <v>2901</v>
      </c>
      <c r="B2902" s="123" t="s">
        <v>467</v>
      </c>
      <c r="C2902" s="117" t="s">
        <v>5</v>
      </c>
      <c r="D2902" s="123" t="s">
        <v>595</v>
      </c>
      <c r="E2902" s="117">
        <v>2901</v>
      </c>
      <c r="F2902" s="117" t="s">
        <v>924</v>
      </c>
      <c r="G2902" s="117" t="s">
        <v>591</v>
      </c>
      <c r="H2902" s="117" t="s">
        <v>398</v>
      </c>
      <c r="I2902" s="117" t="s">
        <v>398</v>
      </c>
      <c r="J2902" s="117" t="s">
        <v>398</v>
      </c>
      <c r="K2902" s="117" t="s">
        <v>398</v>
      </c>
      <c r="L2902" s="117" t="s">
        <v>398</v>
      </c>
      <c r="M2902" s="117" t="s">
        <v>398</v>
      </c>
      <c r="N2902" s="117" t="s">
        <v>398</v>
      </c>
      <c r="O2902" s="125" t="s">
        <v>579</v>
      </c>
      <c r="P2902" s="117">
        <v>1</v>
      </c>
      <c r="Q2902" s="117" t="s">
        <v>398</v>
      </c>
      <c r="R2902" s="117" t="s">
        <v>398</v>
      </c>
      <c r="S2902" s="117" t="s">
        <v>398</v>
      </c>
      <c r="T2902" s="117" t="s">
        <v>398</v>
      </c>
      <c r="U2902" s="117" t="s">
        <v>398</v>
      </c>
      <c r="V2902" s="117" t="s">
        <v>398</v>
      </c>
      <c r="W2902" s="123">
        <v>56</v>
      </c>
      <c r="X2902" s="123" t="s">
        <v>906</v>
      </c>
      <c r="Y2902" s="120">
        <v>43560</v>
      </c>
      <c r="Z2902" s="121">
        <v>0.47569444444444442</v>
      </c>
      <c r="AA2902" s="123" t="s">
        <v>661</v>
      </c>
      <c r="AB2902" s="123" t="s">
        <v>582</v>
      </c>
      <c r="AC2902" s="119" t="s">
        <v>398</v>
      </c>
      <c r="AD2902" s="119" t="s">
        <v>398</v>
      </c>
    </row>
    <row r="2903" spans="1:30">
      <c r="A2903" s="117">
        <v>2902</v>
      </c>
      <c r="B2903" s="123" t="s">
        <v>467</v>
      </c>
      <c r="C2903" s="117" t="s">
        <v>5</v>
      </c>
      <c r="D2903" s="123" t="s">
        <v>595</v>
      </c>
      <c r="E2903" s="117">
        <v>2902</v>
      </c>
      <c r="F2903" s="117" t="s">
        <v>924</v>
      </c>
      <c r="G2903" s="117" t="s">
        <v>591</v>
      </c>
      <c r="H2903" s="117" t="s">
        <v>398</v>
      </c>
      <c r="I2903" s="117" t="s">
        <v>398</v>
      </c>
      <c r="J2903" s="117" t="s">
        <v>398</v>
      </c>
      <c r="K2903" s="117" t="s">
        <v>398</v>
      </c>
      <c r="L2903" s="117" t="s">
        <v>398</v>
      </c>
      <c r="M2903" s="117" t="s">
        <v>398</v>
      </c>
      <c r="N2903" s="117" t="s">
        <v>398</v>
      </c>
      <c r="O2903" s="125" t="s">
        <v>579</v>
      </c>
      <c r="P2903" s="117">
        <v>1</v>
      </c>
      <c r="Q2903" s="117" t="s">
        <v>398</v>
      </c>
      <c r="R2903" s="117" t="s">
        <v>398</v>
      </c>
      <c r="S2903" s="117" t="s">
        <v>398</v>
      </c>
      <c r="T2903" s="117" t="s">
        <v>398</v>
      </c>
      <c r="U2903" s="117" t="s">
        <v>398</v>
      </c>
      <c r="V2903" s="117" t="s">
        <v>398</v>
      </c>
      <c r="W2903" s="123">
        <v>56</v>
      </c>
      <c r="X2903" s="123" t="s">
        <v>906</v>
      </c>
      <c r="Y2903" s="120">
        <v>43560</v>
      </c>
      <c r="Z2903" s="121">
        <v>0.47569444444444442</v>
      </c>
      <c r="AA2903" s="123" t="s">
        <v>661</v>
      </c>
      <c r="AB2903" s="123" t="s">
        <v>582</v>
      </c>
      <c r="AC2903" s="119" t="s">
        <v>398</v>
      </c>
      <c r="AD2903" s="119" t="s">
        <v>398</v>
      </c>
    </row>
    <row r="2904" spans="1:30">
      <c r="A2904" s="117">
        <v>2903</v>
      </c>
      <c r="B2904" s="123" t="s">
        <v>467</v>
      </c>
      <c r="C2904" s="117" t="s">
        <v>5</v>
      </c>
      <c r="D2904" s="123" t="s">
        <v>595</v>
      </c>
      <c r="E2904" s="117">
        <v>2903</v>
      </c>
      <c r="F2904" s="117" t="s">
        <v>924</v>
      </c>
      <c r="G2904" s="117" t="s">
        <v>591</v>
      </c>
      <c r="H2904" s="117" t="s">
        <v>398</v>
      </c>
      <c r="I2904" s="117" t="s">
        <v>398</v>
      </c>
      <c r="J2904" s="117" t="s">
        <v>398</v>
      </c>
      <c r="K2904" s="117" t="s">
        <v>398</v>
      </c>
      <c r="L2904" s="117" t="s">
        <v>398</v>
      </c>
      <c r="M2904" s="117" t="s">
        <v>398</v>
      </c>
      <c r="N2904" s="117" t="s">
        <v>398</v>
      </c>
      <c r="O2904" s="125" t="s">
        <v>579</v>
      </c>
      <c r="P2904" s="117">
        <v>1</v>
      </c>
      <c r="Q2904" s="117" t="s">
        <v>398</v>
      </c>
      <c r="R2904" s="117" t="s">
        <v>398</v>
      </c>
      <c r="S2904" s="117" t="s">
        <v>398</v>
      </c>
      <c r="T2904" s="117" t="s">
        <v>398</v>
      </c>
      <c r="U2904" s="117" t="s">
        <v>398</v>
      </c>
      <c r="V2904" s="117" t="s">
        <v>398</v>
      </c>
      <c r="W2904" s="123">
        <v>56</v>
      </c>
      <c r="X2904" s="123" t="s">
        <v>906</v>
      </c>
      <c r="Y2904" s="120">
        <v>43560</v>
      </c>
      <c r="Z2904" s="121">
        <v>0.47569444444444442</v>
      </c>
      <c r="AA2904" s="123" t="s">
        <v>661</v>
      </c>
      <c r="AB2904" s="123" t="s">
        <v>582</v>
      </c>
      <c r="AC2904" s="119" t="s">
        <v>398</v>
      </c>
      <c r="AD2904" s="119" t="s">
        <v>398</v>
      </c>
    </row>
    <row r="2905" spans="1:30">
      <c r="A2905" s="117">
        <v>2904</v>
      </c>
      <c r="B2905" s="123" t="s">
        <v>467</v>
      </c>
      <c r="C2905" s="117" t="s">
        <v>5</v>
      </c>
      <c r="D2905" s="123" t="s">
        <v>595</v>
      </c>
      <c r="E2905" s="117">
        <v>2904</v>
      </c>
      <c r="F2905" s="117" t="s">
        <v>924</v>
      </c>
      <c r="G2905" s="117" t="s">
        <v>591</v>
      </c>
      <c r="H2905" s="117" t="s">
        <v>398</v>
      </c>
      <c r="I2905" s="117" t="s">
        <v>398</v>
      </c>
      <c r="J2905" s="117" t="s">
        <v>398</v>
      </c>
      <c r="K2905" s="117" t="s">
        <v>398</v>
      </c>
      <c r="L2905" s="117" t="s">
        <v>398</v>
      </c>
      <c r="M2905" s="117" t="s">
        <v>398</v>
      </c>
      <c r="N2905" s="117" t="s">
        <v>398</v>
      </c>
      <c r="O2905" s="125" t="s">
        <v>579</v>
      </c>
      <c r="P2905" s="117">
        <v>1</v>
      </c>
      <c r="Q2905" s="117" t="s">
        <v>398</v>
      </c>
      <c r="R2905" s="117" t="s">
        <v>398</v>
      </c>
      <c r="S2905" s="117" t="s">
        <v>398</v>
      </c>
      <c r="T2905" s="117" t="s">
        <v>398</v>
      </c>
      <c r="U2905" s="117" t="s">
        <v>398</v>
      </c>
      <c r="V2905" s="117" t="s">
        <v>398</v>
      </c>
      <c r="W2905" s="123">
        <v>56</v>
      </c>
      <c r="X2905" s="123" t="s">
        <v>906</v>
      </c>
      <c r="Y2905" s="120">
        <v>43560</v>
      </c>
      <c r="Z2905" s="121">
        <v>0.47569444444444442</v>
      </c>
      <c r="AA2905" s="123" t="s">
        <v>661</v>
      </c>
      <c r="AB2905" s="123" t="s">
        <v>582</v>
      </c>
      <c r="AC2905" s="119" t="s">
        <v>398</v>
      </c>
      <c r="AD2905" s="119" t="s">
        <v>398</v>
      </c>
    </row>
    <row r="2906" spans="1:30">
      <c r="A2906" s="117">
        <v>2905</v>
      </c>
      <c r="B2906" s="123" t="s">
        <v>467</v>
      </c>
      <c r="C2906" s="117" t="s">
        <v>5</v>
      </c>
      <c r="D2906" s="123" t="s">
        <v>595</v>
      </c>
      <c r="E2906" s="117">
        <v>2905</v>
      </c>
      <c r="F2906" s="117" t="s">
        <v>924</v>
      </c>
      <c r="G2906" s="117" t="s">
        <v>591</v>
      </c>
      <c r="H2906" s="117" t="s">
        <v>398</v>
      </c>
      <c r="I2906" s="117" t="s">
        <v>398</v>
      </c>
      <c r="J2906" s="117" t="s">
        <v>398</v>
      </c>
      <c r="K2906" s="117" t="s">
        <v>398</v>
      </c>
      <c r="L2906" s="117" t="s">
        <v>398</v>
      </c>
      <c r="M2906" s="117" t="s">
        <v>398</v>
      </c>
      <c r="N2906" s="117" t="s">
        <v>398</v>
      </c>
      <c r="O2906" s="125" t="s">
        <v>579</v>
      </c>
      <c r="P2906" s="117">
        <v>1</v>
      </c>
      <c r="Q2906" s="117" t="s">
        <v>398</v>
      </c>
      <c r="R2906" s="117" t="s">
        <v>398</v>
      </c>
      <c r="S2906" s="117" t="s">
        <v>398</v>
      </c>
      <c r="T2906" s="117" t="s">
        <v>398</v>
      </c>
      <c r="U2906" s="117" t="s">
        <v>398</v>
      </c>
      <c r="V2906" s="117" t="s">
        <v>398</v>
      </c>
      <c r="W2906" s="123">
        <v>56</v>
      </c>
      <c r="X2906" s="123" t="s">
        <v>906</v>
      </c>
      <c r="Y2906" s="120">
        <v>43560</v>
      </c>
      <c r="Z2906" s="121">
        <v>0.47569444444444442</v>
      </c>
      <c r="AA2906" s="123" t="s">
        <v>661</v>
      </c>
      <c r="AB2906" s="123" t="s">
        <v>582</v>
      </c>
      <c r="AC2906" s="119" t="s">
        <v>398</v>
      </c>
      <c r="AD2906" s="119" t="s">
        <v>398</v>
      </c>
    </row>
    <row r="2907" spans="1:30">
      <c r="A2907" s="117">
        <v>2906</v>
      </c>
      <c r="B2907" s="123" t="s">
        <v>467</v>
      </c>
      <c r="C2907" s="117" t="s">
        <v>5</v>
      </c>
      <c r="D2907" s="123" t="s">
        <v>595</v>
      </c>
      <c r="E2907" s="117">
        <v>2906</v>
      </c>
      <c r="F2907" s="117" t="s">
        <v>924</v>
      </c>
      <c r="G2907" s="117" t="s">
        <v>591</v>
      </c>
      <c r="H2907" s="117" t="s">
        <v>398</v>
      </c>
      <c r="I2907" s="117" t="s">
        <v>398</v>
      </c>
      <c r="J2907" s="117" t="s">
        <v>398</v>
      </c>
      <c r="K2907" s="117" t="s">
        <v>398</v>
      </c>
      <c r="L2907" s="117" t="s">
        <v>398</v>
      </c>
      <c r="M2907" s="117" t="s">
        <v>398</v>
      </c>
      <c r="N2907" s="117" t="s">
        <v>398</v>
      </c>
      <c r="O2907" s="125" t="s">
        <v>579</v>
      </c>
      <c r="P2907" s="117">
        <v>1</v>
      </c>
      <c r="Q2907" s="117" t="s">
        <v>398</v>
      </c>
      <c r="R2907" s="117" t="s">
        <v>398</v>
      </c>
      <c r="S2907" s="117" t="s">
        <v>398</v>
      </c>
      <c r="T2907" s="117" t="s">
        <v>398</v>
      </c>
      <c r="U2907" s="117" t="s">
        <v>398</v>
      </c>
      <c r="V2907" s="117" t="s">
        <v>398</v>
      </c>
      <c r="W2907" s="123">
        <v>56</v>
      </c>
      <c r="X2907" s="123" t="s">
        <v>906</v>
      </c>
      <c r="Y2907" s="120">
        <v>43560</v>
      </c>
      <c r="Z2907" s="121">
        <v>0.47569444444444442</v>
      </c>
      <c r="AA2907" s="123" t="s">
        <v>661</v>
      </c>
      <c r="AB2907" s="123" t="s">
        <v>582</v>
      </c>
      <c r="AC2907" s="119" t="s">
        <v>398</v>
      </c>
      <c r="AD2907" s="119" t="s">
        <v>398</v>
      </c>
    </row>
    <row r="2908" spans="1:30">
      <c r="A2908" s="117">
        <v>2907</v>
      </c>
      <c r="B2908" s="123" t="s">
        <v>467</v>
      </c>
      <c r="C2908" s="117" t="s">
        <v>5</v>
      </c>
      <c r="D2908" s="123" t="s">
        <v>595</v>
      </c>
      <c r="E2908" s="117">
        <v>2907</v>
      </c>
      <c r="F2908" s="117" t="s">
        <v>924</v>
      </c>
      <c r="G2908" s="117" t="s">
        <v>591</v>
      </c>
      <c r="H2908" s="117" t="s">
        <v>398</v>
      </c>
      <c r="I2908" s="117" t="s">
        <v>398</v>
      </c>
      <c r="J2908" s="117" t="s">
        <v>398</v>
      </c>
      <c r="K2908" s="117" t="s">
        <v>398</v>
      </c>
      <c r="L2908" s="117" t="s">
        <v>398</v>
      </c>
      <c r="M2908" s="117" t="s">
        <v>398</v>
      </c>
      <c r="N2908" s="117" t="s">
        <v>398</v>
      </c>
      <c r="O2908" s="125" t="s">
        <v>579</v>
      </c>
      <c r="P2908" s="117">
        <v>1</v>
      </c>
      <c r="Q2908" s="117" t="s">
        <v>398</v>
      </c>
      <c r="R2908" s="117" t="s">
        <v>398</v>
      </c>
      <c r="S2908" s="117" t="s">
        <v>398</v>
      </c>
      <c r="T2908" s="117" t="s">
        <v>398</v>
      </c>
      <c r="U2908" s="117" t="s">
        <v>398</v>
      </c>
      <c r="V2908" s="117" t="s">
        <v>398</v>
      </c>
      <c r="W2908" s="123">
        <v>56</v>
      </c>
      <c r="X2908" s="123" t="s">
        <v>906</v>
      </c>
      <c r="Y2908" s="120">
        <v>43560</v>
      </c>
      <c r="Z2908" s="121">
        <v>0.47569444444444442</v>
      </c>
      <c r="AA2908" s="123" t="s">
        <v>661</v>
      </c>
      <c r="AB2908" s="123" t="s">
        <v>582</v>
      </c>
      <c r="AC2908" s="119" t="s">
        <v>398</v>
      </c>
      <c r="AD2908" s="119" t="s">
        <v>398</v>
      </c>
    </row>
    <row r="2909" spans="1:30">
      <c r="A2909" s="117">
        <v>2908</v>
      </c>
      <c r="B2909" s="123" t="s">
        <v>467</v>
      </c>
      <c r="C2909" s="117" t="s">
        <v>5</v>
      </c>
      <c r="D2909" s="123" t="s">
        <v>595</v>
      </c>
      <c r="E2909" s="117">
        <v>2908</v>
      </c>
      <c r="F2909" s="117" t="s">
        <v>924</v>
      </c>
      <c r="G2909" s="117" t="s">
        <v>591</v>
      </c>
      <c r="H2909" s="117" t="s">
        <v>398</v>
      </c>
      <c r="I2909" s="117" t="s">
        <v>398</v>
      </c>
      <c r="J2909" s="117" t="s">
        <v>398</v>
      </c>
      <c r="K2909" s="117" t="s">
        <v>398</v>
      </c>
      <c r="L2909" s="117" t="s">
        <v>398</v>
      </c>
      <c r="M2909" s="117" t="s">
        <v>398</v>
      </c>
      <c r="N2909" s="117" t="s">
        <v>398</v>
      </c>
      <c r="O2909" s="125" t="s">
        <v>579</v>
      </c>
      <c r="P2909" s="117">
        <v>1</v>
      </c>
      <c r="Q2909" s="117" t="s">
        <v>398</v>
      </c>
      <c r="R2909" s="117" t="s">
        <v>398</v>
      </c>
      <c r="S2909" s="117" t="s">
        <v>398</v>
      </c>
      <c r="T2909" s="117" t="s">
        <v>398</v>
      </c>
      <c r="U2909" s="117" t="s">
        <v>398</v>
      </c>
      <c r="V2909" s="117" t="s">
        <v>398</v>
      </c>
      <c r="W2909" s="123">
        <v>56</v>
      </c>
      <c r="X2909" s="123" t="s">
        <v>906</v>
      </c>
      <c r="Y2909" s="120">
        <v>43560</v>
      </c>
      <c r="Z2909" s="121">
        <v>0.47569444444444442</v>
      </c>
      <c r="AA2909" s="123" t="s">
        <v>661</v>
      </c>
      <c r="AB2909" s="123" t="s">
        <v>582</v>
      </c>
      <c r="AC2909" s="119" t="s">
        <v>398</v>
      </c>
      <c r="AD2909" s="119" t="s">
        <v>398</v>
      </c>
    </row>
    <row r="2910" spans="1:30">
      <c r="A2910" s="117">
        <v>2909</v>
      </c>
      <c r="B2910" s="123" t="s">
        <v>467</v>
      </c>
      <c r="C2910" s="117" t="s">
        <v>5</v>
      </c>
      <c r="D2910" s="123" t="s">
        <v>595</v>
      </c>
      <c r="E2910" s="117">
        <v>2909</v>
      </c>
      <c r="F2910" s="117" t="s">
        <v>924</v>
      </c>
      <c r="G2910" s="117" t="s">
        <v>591</v>
      </c>
      <c r="H2910" s="117" t="s">
        <v>398</v>
      </c>
      <c r="I2910" s="117" t="s">
        <v>398</v>
      </c>
      <c r="J2910" s="117" t="s">
        <v>398</v>
      </c>
      <c r="K2910" s="117" t="s">
        <v>398</v>
      </c>
      <c r="L2910" s="117" t="s">
        <v>398</v>
      </c>
      <c r="M2910" s="117" t="s">
        <v>398</v>
      </c>
      <c r="N2910" s="117" t="s">
        <v>398</v>
      </c>
      <c r="O2910" s="125" t="s">
        <v>579</v>
      </c>
      <c r="P2910" s="117">
        <v>1</v>
      </c>
      <c r="Q2910" s="117" t="s">
        <v>398</v>
      </c>
      <c r="R2910" s="117" t="s">
        <v>398</v>
      </c>
      <c r="S2910" s="117" t="s">
        <v>398</v>
      </c>
      <c r="T2910" s="117" t="s">
        <v>398</v>
      </c>
      <c r="U2910" s="117" t="s">
        <v>398</v>
      </c>
      <c r="V2910" s="117" t="s">
        <v>398</v>
      </c>
      <c r="W2910" s="123">
        <v>56</v>
      </c>
      <c r="X2910" s="123" t="s">
        <v>906</v>
      </c>
      <c r="Y2910" s="120">
        <v>43560</v>
      </c>
      <c r="Z2910" s="121">
        <v>0.47569444444444442</v>
      </c>
      <c r="AA2910" s="123" t="s">
        <v>661</v>
      </c>
      <c r="AB2910" s="123" t="s">
        <v>582</v>
      </c>
      <c r="AC2910" s="119" t="s">
        <v>398</v>
      </c>
      <c r="AD2910" s="119" t="s">
        <v>398</v>
      </c>
    </row>
    <row r="2911" spans="1:30">
      <c r="A2911" s="117">
        <v>2910</v>
      </c>
      <c r="B2911" s="123" t="s">
        <v>467</v>
      </c>
      <c r="C2911" s="117" t="s">
        <v>5</v>
      </c>
      <c r="D2911" s="123" t="s">
        <v>595</v>
      </c>
      <c r="E2911" s="117">
        <v>2910</v>
      </c>
      <c r="F2911" s="117" t="s">
        <v>924</v>
      </c>
      <c r="G2911" s="117" t="s">
        <v>591</v>
      </c>
      <c r="H2911" s="117" t="s">
        <v>398</v>
      </c>
      <c r="I2911" s="117" t="s">
        <v>398</v>
      </c>
      <c r="J2911" s="117" t="s">
        <v>398</v>
      </c>
      <c r="K2911" s="117" t="s">
        <v>398</v>
      </c>
      <c r="L2911" s="117" t="s">
        <v>398</v>
      </c>
      <c r="M2911" s="117" t="s">
        <v>398</v>
      </c>
      <c r="N2911" s="117" t="s">
        <v>398</v>
      </c>
      <c r="O2911" s="125" t="s">
        <v>579</v>
      </c>
      <c r="P2911" s="117">
        <v>1</v>
      </c>
      <c r="Q2911" s="117" t="s">
        <v>398</v>
      </c>
      <c r="R2911" s="117" t="s">
        <v>398</v>
      </c>
      <c r="S2911" s="117" t="s">
        <v>398</v>
      </c>
      <c r="T2911" s="117" t="s">
        <v>398</v>
      </c>
      <c r="U2911" s="117" t="s">
        <v>398</v>
      </c>
      <c r="V2911" s="117" t="s">
        <v>398</v>
      </c>
      <c r="W2911" s="123">
        <v>56</v>
      </c>
      <c r="X2911" s="123" t="s">
        <v>906</v>
      </c>
      <c r="Y2911" s="120">
        <v>43560</v>
      </c>
      <c r="Z2911" s="121">
        <v>0.47569444444444442</v>
      </c>
      <c r="AA2911" s="123" t="s">
        <v>661</v>
      </c>
      <c r="AB2911" s="123" t="s">
        <v>582</v>
      </c>
      <c r="AC2911" s="119" t="s">
        <v>398</v>
      </c>
      <c r="AD2911" s="119" t="s">
        <v>398</v>
      </c>
    </row>
    <row r="2912" spans="1:30">
      <c r="A2912" s="117">
        <v>2911</v>
      </c>
      <c r="B2912" s="123" t="s">
        <v>467</v>
      </c>
      <c r="C2912" s="117" t="s">
        <v>5</v>
      </c>
      <c r="D2912" s="123" t="s">
        <v>595</v>
      </c>
      <c r="E2912" s="117">
        <v>2911</v>
      </c>
      <c r="F2912" s="117" t="s">
        <v>924</v>
      </c>
      <c r="G2912" s="117" t="s">
        <v>591</v>
      </c>
      <c r="H2912" s="117" t="s">
        <v>398</v>
      </c>
      <c r="I2912" s="117" t="s">
        <v>398</v>
      </c>
      <c r="J2912" s="117" t="s">
        <v>398</v>
      </c>
      <c r="K2912" s="117" t="s">
        <v>398</v>
      </c>
      <c r="L2912" s="117" t="s">
        <v>398</v>
      </c>
      <c r="M2912" s="117" t="s">
        <v>398</v>
      </c>
      <c r="N2912" s="117" t="s">
        <v>398</v>
      </c>
      <c r="O2912" s="125" t="s">
        <v>579</v>
      </c>
      <c r="P2912" s="117">
        <v>1</v>
      </c>
      <c r="Q2912" s="117" t="s">
        <v>398</v>
      </c>
      <c r="R2912" s="117" t="s">
        <v>398</v>
      </c>
      <c r="S2912" s="117" t="s">
        <v>398</v>
      </c>
      <c r="T2912" s="117" t="s">
        <v>398</v>
      </c>
      <c r="U2912" s="117" t="s">
        <v>398</v>
      </c>
      <c r="V2912" s="117" t="s">
        <v>398</v>
      </c>
      <c r="W2912" s="123">
        <v>56</v>
      </c>
      <c r="X2912" s="123" t="s">
        <v>906</v>
      </c>
      <c r="Y2912" s="120">
        <v>43560</v>
      </c>
      <c r="Z2912" s="121">
        <v>0.47569444444444442</v>
      </c>
      <c r="AA2912" s="123" t="s">
        <v>661</v>
      </c>
      <c r="AB2912" s="123" t="s">
        <v>582</v>
      </c>
      <c r="AC2912" s="119" t="s">
        <v>398</v>
      </c>
      <c r="AD2912" s="119" t="s">
        <v>398</v>
      </c>
    </row>
    <row r="2913" spans="1:30">
      <c r="A2913" s="117">
        <v>2912</v>
      </c>
      <c r="B2913" s="123" t="s">
        <v>467</v>
      </c>
      <c r="C2913" s="117" t="s">
        <v>5</v>
      </c>
      <c r="D2913" s="123" t="s">
        <v>595</v>
      </c>
      <c r="E2913" s="117">
        <v>2912</v>
      </c>
      <c r="F2913" s="117" t="s">
        <v>924</v>
      </c>
      <c r="G2913" s="117" t="s">
        <v>591</v>
      </c>
      <c r="H2913" s="117" t="s">
        <v>398</v>
      </c>
      <c r="I2913" s="117" t="s">
        <v>398</v>
      </c>
      <c r="J2913" s="117" t="s">
        <v>398</v>
      </c>
      <c r="K2913" s="117" t="s">
        <v>398</v>
      </c>
      <c r="L2913" s="117" t="s">
        <v>398</v>
      </c>
      <c r="M2913" s="117" t="s">
        <v>398</v>
      </c>
      <c r="N2913" s="117" t="s">
        <v>398</v>
      </c>
      <c r="O2913" s="125" t="s">
        <v>579</v>
      </c>
      <c r="P2913" s="117">
        <v>1</v>
      </c>
      <c r="Q2913" s="117" t="s">
        <v>398</v>
      </c>
      <c r="R2913" s="117" t="s">
        <v>398</v>
      </c>
      <c r="S2913" s="117" t="s">
        <v>398</v>
      </c>
      <c r="T2913" s="117" t="s">
        <v>398</v>
      </c>
      <c r="U2913" s="117" t="s">
        <v>398</v>
      </c>
      <c r="V2913" s="117" t="s">
        <v>398</v>
      </c>
      <c r="W2913" s="123">
        <v>56</v>
      </c>
      <c r="X2913" s="123" t="s">
        <v>906</v>
      </c>
      <c r="Y2913" s="120">
        <v>43560</v>
      </c>
      <c r="Z2913" s="121">
        <v>0.47569444444444442</v>
      </c>
      <c r="AA2913" s="123" t="s">
        <v>661</v>
      </c>
      <c r="AB2913" s="123" t="s">
        <v>582</v>
      </c>
      <c r="AC2913" s="119" t="s">
        <v>398</v>
      </c>
      <c r="AD2913" s="119" t="s">
        <v>398</v>
      </c>
    </row>
    <row r="2914" spans="1:30">
      <c r="A2914" s="117">
        <v>2913</v>
      </c>
      <c r="B2914" s="123" t="s">
        <v>467</v>
      </c>
      <c r="C2914" s="117" t="s">
        <v>5</v>
      </c>
      <c r="D2914" s="123" t="s">
        <v>595</v>
      </c>
      <c r="E2914" s="117">
        <v>2913</v>
      </c>
      <c r="F2914" s="117" t="s">
        <v>924</v>
      </c>
      <c r="G2914" s="117" t="s">
        <v>591</v>
      </c>
      <c r="H2914" s="117" t="s">
        <v>398</v>
      </c>
      <c r="I2914" s="117" t="s">
        <v>398</v>
      </c>
      <c r="J2914" s="117" t="s">
        <v>398</v>
      </c>
      <c r="K2914" s="117" t="s">
        <v>398</v>
      </c>
      <c r="L2914" s="117" t="s">
        <v>398</v>
      </c>
      <c r="M2914" s="117" t="s">
        <v>398</v>
      </c>
      <c r="N2914" s="117" t="s">
        <v>398</v>
      </c>
      <c r="O2914" s="125" t="s">
        <v>579</v>
      </c>
      <c r="P2914" s="117">
        <v>1</v>
      </c>
      <c r="Q2914" s="117" t="s">
        <v>398</v>
      </c>
      <c r="R2914" s="117" t="s">
        <v>398</v>
      </c>
      <c r="S2914" s="117" t="s">
        <v>398</v>
      </c>
      <c r="T2914" s="117" t="s">
        <v>398</v>
      </c>
      <c r="U2914" s="117" t="s">
        <v>398</v>
      </c>
      <c r="V2914" s="117" t="s">
        <v>398</v>
      </c>
      <c r="W2914" s="123">
        <v>56</v>
      </c>
      <c r="X2914" s="123" t="s">
        <v>906</v>
      </c>
      <c r="Y2914" s="120">
        <v>43560</v>
      </c>
      <c r="Z2914" s="121">
        <v>0.47569444444444442</v>
      </c>
      <c r="AA2914" s="123" t="s">
        <v>661</v>
      </c>
      <c r="AB2914" s="123" t="s">
        <v>582</v>
      </c>
      <c r="AC2914" s="119" t="s">
        <v>398</v>
      </c>
      <c r="AD2914" s="119" t="s">
        <v>398</v>
      </c>
    </row>
    <row r="2915" spans="1:30">
      <c r="A2915" s="117">
        <v>2914</v>
      </c>
      <c r="B2915" s="123" t="s">
        <v>467</v>
      </c>
      <c r="C2915" s="117" t="s">
        <v>5</v>
      </c>
      <c r="D2915" s="123" t="s">
        <v>595</v>
      </c>
      <c r="E2915" s="117">
        <v>2914</v>
      </c>
      <c r="F2915" s="117" t="s">
        <v>924</v>
      </c>
      <c r="G2915" s="117" t="s">
        <v>591</v>
      </c>
      <c r="H2915" s="117" t="s">
        <v>398</v>
      </c>
      <c r="I2915" s="117" t="s">
        <v>398</v>
      </c>
      <c r="J2915" s="117" t="s">
        <v>398</v>
      </c>
      <c r="K2915" s="117" t="s">
        <v>398</v>
      </c>
      <c r="L2915" s="117" t="s">
        <v>398</v>
      </c>
      <c r="M2915" s="117" t="s">
        <v>398</v>
      </c>
      <c r="N2915" s="117" t="s">
        <v>398</v>
      </c>
      <c r="O2915" s="125" t="s">
        <v>579</v>
      </c>
      <c r="P2915" s="117">
        <v>1</v>
      </c>
      <c r="Q2915" s="117" t="s">
        <v>398</v>
      </c>
      <c r="R2915" s="117" t="s">
        <v>398</v>
      </c>
      <c r="S2915" s="117" t="s">
        <v>398</v>
      </c>
      <c r="T2915" s="117" t="s">
        <v>398</v>
      </c>
      <c r="U2915" s="117" t="s">
        <v>398</v>
      </c>
      <c r="V2915" s="117" t="s">
        <v>398</v>
      </c>
      <c r="W2915" s="123">
        <v>56</v>
      </c>
      <c r="X2915" s="123" t="s">
        <v>906</v>
      </c>
      <c r="Y2915" s="120">
        <v>43560</v>
      </c>
      <c r="Z2915" s="121">
        <v>0.47569444444444442</v>
      </c>
      <c r="AA2915" s="123" t="s">
        <v>661</v>
      </c>
      <c r="AB2915" s="123" t="s">
        <v>582</v>
      </c>
      <c r="AC2915" s="119" t="s">
        <v>398</v>
      </c>
      <c r="AD2915" s="119" t="s">
        <v>398</v>
      </c>
    </row>
    <row r="2916" spans="1:30">
      <c r="A2916" s="117">
        <v>2915</v>
      </c>
      <c r="B2916" s="123" t="s">
        <v>467</v>
      </c>
      <c r="C2916" s="117" t="s">
        <v>5</v>
      </c>
      <c r="D2916" s="123" t="s">
        <v>595</v>
      </c>
      <c r="E2916" s="117">
        <v>2915</v>
      </c>
      <c r="F2916" s="117" t="s">
        <v>924</v>
      </c>
      <c r="G2916" s="117" t="s">
        <v>591</v>
      </c>
      <c r="H2916" s="117" t="s">
        <v>398</v>
      </c>
      <c r="I2916" s="117" t="s">
        <v>398</v>
      </c>
      <c r="J2916" s="117" t="s">
        <v>398</v>
      </c>
      <c r="K2916" s="117" t="s">
        <v>398</v>
      </c>
      <c r="L2916" s="117" t="s">
        <v>398</v>
      </c>
      <c r="M2916" s="117" t="s">
        <v>398</v>
      </c>
      <c r="N2916" s="117" t="s">
        <v>398</v>
      </c>
      <c r="O2916" s="125" t="s">
        <v>579</v>
      </c>
      <c r="P2916" s="117">
        <v>1</v>
      </c>
      <c r="Q2916" s="117" t="s">
        <v>398</v>
      </c>
      <c r="R2916" s="117" t="s">
        <v>398</v>
      </c>
      <c r="S2916" s="117" t="s">
        <v>398</v>
      </c>
      <c r="T2916" s="117" t="s">
        <v>398</v>
      </c>
      <c r="U2916" s="117" t="s">
        <v>398</v>
      </c>
      <c r="V2916" s="117" t="s">
        <v>398</v>
      </c>
      <c r="W2916" s="123">
        <v>56</v>
      </c>
      <c r="X2916" s="123" t="s">
        <v>906</v>
      </c>
      <c r="Y2916" s="120">
        <v>43560</v>
      </c>
      <c r="Z2916" s="121">
        <v>0.47569444444444442</v>
      </c>
      <c r="AA2916" s="123" t="s">
        <v>661</v>
      </c>
      <c r="AB2916" s="123" t="s">
        <v>582</v>
      </c>
      <c r="AC2916" s="119" t="s">
        <v>398</v>
      </c>
      <c r="AD2916" s="119" t="s">
        <v>398</v>
      </c>
    </row>
    <row r="2917" spans="1:30">
      <c r="A2917" s="117">
        <v>2916</v>
      </c>
      <c r="B2917" s="123" t="s">
        <v>467</v>
      </c>
      <c r="C2917" s="117" t="s">
        <v>5</v>
      </c>
      <c r="D2917" s="123" t="s">
        <v>595</v>
      </c>
      <c r="E2917" s="117">
        <v>2916</v>
      </c>
      <c r="F2917" s="117" t="s">
        <v>924</v>
      </c>
      <c r="G2917" s="117" t="s">
        <v>591</v>
      </c>
      <c r="H2917" s="117" t="s">
        <v>398</v>
      </c>
      <c r="I2917" s="117" t="s">
        <v>398</v>
      </c>
      <c r="J2917" s="117" t="s">
        <v>398</v>
      </c>
      <c r="K2917" s="117" t="s">
        <v>398</v>
      </c>
      <c r="L2917" s="117" t="s">
        <v>398</v>
      </c>
      <c r="M2917" s="117" t="s">
        <v>398</v>
      </c>
      <c r="N2917" s="117" t="s">
        <v>398</v>
      </c>
      <c r="O2917" s="125" t="s">
        <v>579</v>
      </c>
      <c r="P2917" s="117">
        <v>1</v>
      </c>
      <c r="Q2917" s="117" t="s">
        <v>398</v>
      </c>
      <c r="R2917" s="117" t="s">
        <v>398</v>
      </c>
      <c r="S2917" s="117" t="s">
        <v>398</v>
      </c>
      <c r="T2917" s="117" t="s">
        <v>398</v>
      </c>
      <c r="U2917" s="117" t="s">
        <v>398</v>
      </c>
      <c r="V2917" s="117" t="s">
        <v>398</v>
      </c>
      <c r="W2917" s="123">
        <v>56</v>
      </c>
      <c r="X2917" s="123" t="s">
        <v>906</v>
      </c>
      <c r="Y2917" s="120">
        <v>43560</v>
      </c>
      <c r="Z2917" s="121">
        <v>0.47569444444444442</v>
      </c>
      <c r="AA2917" s="123" t="s">
        <v>661</v>
      </c>
      <c r="AB2917" s="123" t="s">
        <v>582</v>
      </c>
      <c r="AC2917" s="119" t="s">
        <v>398</v>
      </c>
      <c r="AD2917" s="119" t="s">
        <v>398</v>
      </c>
    </row>
    <row r="2918" spans="1:30">
      <c r="A2918" s="117">
        <v>2917</v>
      </c>
      <c r="B2918" s="123" t="s">
        <v>467</v>
      </c>
      <c r="C2918" s="117" t="s">
        <v>5</v>
      </c>
      <c r="D2918" s="123" t="s">
        <v>595</v>
      </c>
      <c r="E2918" s="117">
        <v>2917</v>
      </c>
      <c r="F2918" s="117" t="s">
        <v>924</v>
      </c>
      <c r="G2918" s="117" t="s">
        <v>591</v>
      </c>
      <c r="H2918" s="117" t="s">
        <v>398</v>
      </c>
      <c r="I2918" s="117" t="s">
        <v>398</v>
      </c>
      <c r="J2918" s="117" t="s">
        <v>398</v>
      </c>
      <c r="K2918" s="117" t="s">
        <v>398</v>
      </c>
      <c r="L2918" s="117" t="s">
        <v>398</v>
      </c>
      <c r="M2918" s="117" t="s">
        <v>398</v>
      </c>
      <c r="N2918" s="117" t="s">
        <v>398</v>
      </c>
      <c r="O2918" s="125" t="s">
        <v>579</v>
      </c>
      <c r="P2918" s="117">
        <v>1</v>
      </c>
      <c r="Q2918" s="117" t="s">
        <v>398</v>
      </c>
      <c r="R2918" s="117" t="s">
        <v>398</v>
      </c>
      <c r="S2918" s="117" t="s">
        <v>398</v>
      </c>
      <c r="T2918" s="117" t="s">
        <v>398</v>
      </c>
      <c r="U2918" s="117" t="s">
        <v>398</v>
      </c>
      <c r="V2918" s="117" t="s">
        <v>398</v>
      </c>
      <c r="W2918" s="123">
        <v>56</v>
      </c>
      <c r="X2918" s="123" t="s">
        <v>906</v>
      </c>
      <c r="Y2918" s="120">
        <v>43560</v>
      </c>
      <c r="Z2918" s="121">
        <v>0.47569444444444442</v>
      </c>
      <c r="AA2918" s="123" t="s">
        <v>661</v>
      </c>
      <c r="AB2918" s="123" t="s">
        <v>582</v>
      </c>
      <c r="AC2918" s="119" t="s">
        <v>398</v>
      </c>
      <c r="AD2918" s="119" t="s">
        <v>398</v>
      </c>
    </row>
    <row r="2919" spans="1:30">
      <c r="A2919" s="117">
        <v>2918</v>
      </c>
      <c r="B2919" s="123" t="s">
        <v>467</v>
      </c>
      <c r="C2919" s="117" t="s">
        <v>5</v>
      </c>
      <c r="D2919" s="123" t="s">
        <v>595</v>
      </c>
      <c r="E2919" s="117">
        <v>2918</v>
      </c>
      <c r="F2919" s="117" t="s">
        <v>924</v>
      </c>
      <c r="G2919" s="117" t="s">
        <v>591</v>
      </c>
      <c r="H2919" s="117" t="s">
        <v>398</v>
      </c>
      <c r="I2919" s="117" t="s">
        <v>398</v>
      </c>
      <c r="J2919" s="117" t="s">
        <v>398</v>
      </c>
      <c r="K2919" s="117" t="s">
        <v>398</v>
      </c>
      <c r="L2919" s="117" t="s">
        <v>398</v>
      </c>
      <c r="M2919" s="117" t="s">
        <v>398</v>
      </c>
      <c r="N2919" s="117" t="s">
        <v>398</v>
      </c>
      <c r="O2919" s="125" t="s">
        <v>579</v>
      </c>
      <c r="P2919" s="117">
        <v>1</v>
      </c>
      <c r="Q2919" s="117" t="s">
        <v>398</v>
      </c>
      <c r="R2919" s="117" t="s">
        <v>398</v>
      </c>
      <c r="S2919" s="117" t="s">
        <v>398</v>
      </c>
      <c r="T2919" s="117" t="s">
        <v>398</v>
      </c>
      <c r="U2919" s="117" t="s">
        <v>398</v>
      </c>
      <c r="V2919" s="117" t="s">
        <v>398</v>
      </c>
      <c r="W2919" s="123">
        <v>56</v>
      </c>
      <c r="X2919" s="123" t="s">
        <v>906</v>
      </c>
      <c r="Y2919" s="120">
        <v>43560</v>
      </c>
      <c r="Z2919" s="121">
        <v>0.47569444444444442</v>
      </c>
      <c r="AA2919" s="123" t="s">
        <v>661</v>
      </c>
      <c r="AB2919" s="123" t="s">
        <v>582</v>
      </c>
      <c r="AC2919" s="119" t="s">
        <v>398</v>
      </c>
      <c r="AD2919" s="119" t="s">
        <v>398</v>
      </c>
    </row>
    <row r="2920" spans="1:30">
      <c r="A2920" s="117">
        <v>2919</v>
      </c>
      <c r="B2920" s="123" t="s">
        <v>467</v>
      </c>
      <c r="C2920" s="117" t="s">
        <v>5</v>
      </c>
      <c r="D2920" s="123" t="s">
        <v>595</v>
      </c>
      <c r="E2920" s="117">
        <v>2919</v>
      </c>
      <c r="F2920" s="117" t="s">
        <v>924</v>
      </c>
      <c r="G2920" s="117" t="s">
        <v>591</v>
      </c>
      <c r="H2920" s="117" t="s">
        <v>398</v>
      </c>
      <c r="I2920" s="117" t="s">
        <v>398</v>
      </c>
      <c r="J2920" s="117" t="s">
        <v>398</v>
      </c>
      <c r="K2920" s="117" t="s">
        <v>398</v>
      </c>
      <c r="L2920" s="117" t="s">
        <v>398</v>
      </c>
      <c r="M2920" s="117" t="s">
        <v>398</v>
      </c>
      <c r="N2920" s="117" t="s">
        <v>398</v>
      </c>
      <c r="O2920" s="125" t="s">
        <v>579</v>
      </c>
      <c r="P2920" s="117">
        <v>1</v>
      </c>
      <c r="Q2920" s="117" t="s">
        <v>398</v>
      </c>
      <c r="R2920" s="117" t="s">
        <v>398</v>
      </c>
      <c r="S2920" s="117" t="s">
        <v>398</v>
      </c>
      <c r="T2920" s="117" t="s">
        <v>398</v>
      </c>
      <c r="U2920" s="117" t="s">
        <v>398</v>
      </c>
      <c r="V2920" s="117" t="s">
        <v>398</v>
      </c>
      <c r="W2920" s="123">
        <v>56</v>
      </c>
      <c r="X2920" s="123" t="s">
        <v>906</v>
      </c>
      <c r="Y2920" s="120">
        <v>43560</v>
      </c>
      <c r="Z2920" s="121">
        <v>0.47569444444444442</v>
      </c>
      <c r="AA2920" s="123" t="s">
        <v>661</v>
      </c>
      <c r="AB2920" s="123" t="s">
        <v>582</v>
      </c>
      <c r="AC2920" s="119" t="s">
        <v>398</v>
      </c>
      <c r="AD2920" s="119" t="s">
        <v>398</v>
      </c>
    </row>
    <row r="2921" spans="1:30">
      <c r="A2921" s="117">
        <v>2920</v>
      </c>
      <c r="B2921" s="123" t="s">
        <v>467</v>
      </c>
      <c r="C2921" s="117" t="s">
        <v>5</v>
      </c>
      <c r="D2921" s="123" t="s">
        <v>595</v>
      </c>
      <c r="E2921" s="117">
        <v>2920</v>
      </c>
      <c r="F2921" s="117" t="s">
        <v>924</v>
      </c>
      <c r="G2921" s="117" t="s">
        <v>591</v>
      </c>
      <c r="H2921" s="117" t="s">
        <v>398</v>
      </c>
      <c r="I2921" s="117" t="s">
        <v>398</v>
      </c>
      <c r="J2921" s="117" t="s">
        <v>398</v>
      </c>
      <c r="K2921" s="117" t="s">
        <v>398</v>
      </c>
      <c r="L2921" s="117" t="s">
        <v>398</v>
      </c>
      <c r="M2921" s="117" t="s">
        <v>398</v>
      </c>
      <c r="N2921" s="117" t="s">
        <v>398</v>
      </c>
      <c r="O2921" s="125" t="s">
        <v>579</v>
      </c>
      <c r="P2921" s="117">
        <v>1</v>
      </c>
      <c r="Q2921" s="117" t="s">
        <v>398</v>
      </c>
      <c r="R2921" s="117" t="s">
        <v>398</v>
      </c>
      <c r="S2921" s="117" t="s">
        <v>398</v>
      </c>
      <c r="T2921" s="117" t="s">
        <v>398</v>
      </c>
      <c r="U2921" s="117" t="s">
        <v>398</v>
      </c>
      <c r="V2921" s="117" t="s">
        <v>398</v>
      </c>
      <c r="W2921" s="123">
        <v>56</v>
      </c>
      <c r="X2921" s="123" t="s">
        <v>906</v>
      </c>
      <c r="Y2921" s="120">
        <v>43560</v>
      </c>
      <c r="Z2921" s="121">
        <v>0.47569444444444442</v>
      </c>
      <c r="AA2921" s="123" t="s">
        <v>661</v>
      </c>
      <c r="AB2921" s="123" t="s">
        <v>582</v>
      </c>
      <c r="AC2921" s="119" t="s">
        <v>398</v>
      </c>
      <c r="AD2921" s="119" t="s">
        <v>398</v>
      </c>
    </row>
    <row r="2922" spans="1:30">
      <c r="A2922" s="117">
        <v>2921</v>
      </c>
      <c r="B2922" s="123" t="s">
        <v>467</v>
      </c>
      <c r="C2922" s="117" t="s">
        <v>5</v>
      </c>
      <c r="D2922" s="123" t="s">
        <v>595</v>
      </c>
      <c r="E2922" s="117">
        <v>2921</v>
      </c>
      <c r="F2922" s="117" t="s">
        <v>924</v>
      </c>
      <c r="G2922" s="117" t="s">
        <v>591</v>
      </c>
      <c r="H2922" s="117" t="s">
        <v>398</v>
      </c>
      <c r="I2922" s="117" t="s">
        <v>398</v>
      </c>
      <c r="J2922" s="117" t="s">
        <v>398</v>
      </c>
      <c r="K2922" s="117" t="s">
        <v>398</v>
      </c>
      <c r="L2922" s="117" t="s">
        <v>398</v>
      </c>
      <c r="M2922" s="117" t="s">
        <v>398</v>
      </c>
      <c r="N2922" s="117" t="s">
        <v>398</v>
      </c>
      <c r="O2922" s="125" t="s">
        <v>579</v>
      </c>
      <c r="P2922" s="117">
        <v>1</v>
      </c>
      <c r="Q2922" s="117" t="s">
        <v>398</v>
      </c>
      <c r="R2922" s="117" t="s">
        <v>398</v>
      </c>
      <c r="S2922" s="117" t="s">
        <v>398</v>
      </c>
      <c r="T2922" s="117" t="s">
        <v>398</v>
      </c>
      <c r="U2922" s="117" t="s">
        <v>398</v>
      </c>
      <c r="V2922" s="117" t="s">
        <v>398</v>
      </c>
      <c r="W2922" s="123">
        <v>56</v>
      </c>
      <c r="X2922" s="123" t="s">
        <v>906</v>
      </c>
      <c r="Y2922" s="120">
        <v>43560</v>
      </c>
      <c r="Z2922" s="121">
        <v>0.47569444444444442</v>
      </c>
      <c r="AA2922" s="123" t="s">
        <v>661</v>
      </c>
      <c r="AB2922" s="123" t="s">
        <v>582</v>
      </c>
      <c r="AC2922" s="119" t="s">
        <v>398</v>
      </c>
      <c r="AD2922" s="119" t="s">
        <v>398</v>
      </c>
    </row>
    <row r="2923" spans="1:30">
      <c r="A2923" s="117">
        <v>2922</v>
      </c>
      <c r="B2923" s="123" t="s">
        <v>467</v>
      </c>
      <c r="C2923" s="117" t="s">
        <v>5</v>
      </c>
      <c r="D2923" s="123" t="s">
        <v>595</v>
      </c>
      <c r="E2923" s="117">
        <v>2922</v>
      </c>
      <c r="F2923" s="117" t="s">
        <v>924</v>
      </c>
      <c r="G2923" s="117" t="s">
        <v>591</v>
      </c>
      <c r="H2923" s="117" t="s">
        <v>398</v>
      </c>
      <c r="I2923" s="117" t="s">
        <v>398</v>
      </c>
      <c r="J2923" s="117" t="s">
        <v>398</v>
      </c>
      <c r="K2923" s="117" t="s">
        <v>398</v>
      </c>
      <c r="L2923" s="117" t="s">
        <v>398</v>
      </c>
      <c r="M2923" s="117" t="s">
        <v>398</v>
      </c>
      <c r="N2923" s="117" t="s">
        <v>398</v>
      </c>
      <c r="O2923" s="125" t="s">
        <v>579</v>
      </c>
      <c r="P2923" s="117">
        <v>1</v>
      </c>
      <c r="Q2923" s="117" t="s">
        <v>398</v>
      </c>
      <c r="R2923" s="117" t="s">
        <v>398</v>
      </c>
      <c r="S2923" s="117" t="s">
        <v>398</v>
      </c>
      <c r="T2923" s="117" t="s">
        <v>398</v>
      </c>
      <c r="U2923" s="117" t="s">
        <v>398</v>
      </c>
      <c r="V2923" s="117" t="s">
        <v>398</v>
      </c>
      <c r="W2923" s="123">
        <v>56</v>
      </c>
      <c r="X2923" s="123" t="s">
        <v>906</v>
      </c>
      <c r="Y2923" s="120">
        <v>43560</v>
      </c>
      <c r="Z2923" s="121">
        <v>0.47569444444444442</v>
      </c>
      <c r="AA2923" s="123" t="s">
        <v>661</v>
      </c>
      <c r="AB2923" s="123" t="s">
        <v>582</v>
      </c>
      <c r="AC2923" s="119" t="s">
        <v>398</v>
      </c>
      <c r="AD2923" s="119" t="s">
        <v>398</v>
      </c>
    </row>
    <row r="2924" spans="1:30">
      <c r="A2924" s="117">
        <v>2923</v>
      </c>
      <c r="B2924" s="123" t="s">
        <v>467</v>
      </c>
      <c r="C2924" s="117" t="s">
        <v>5</v>
      </c>
      <c r="D2924" s="123" t="s">
        <v>595</v>
      </c>
      <c r="E2924" s="117">
        <v>2923</v>
      </c>
      <c r="F2924" s="117" t="s">
        <v>924</v>
      </c>
      <c r="G2924" s="117" t="s">
        <v>591</v>
      </c>
      <c r="H2924" s="117" t="s">
        <v>398</v>
      </c>
      <c r="I2924" s="117" t="s">
        <v>398</v>
      </c>
      <c r="J2924" s="117" t="s">
        <v>398</v>
      </c>
      <c r="K2924" s="117" t="s">
        <v>398</v>
      </c>
      <c r="L2924" s="117" t="s">
        <v>398</v>
      </c>
      <c r="M2924" s="117" t="s">
        <v>398</v>
      </c>
      <c r="N2924" s="117" t="s">
        <v>398</v>
      </c>
      <c r="O2924" s="125" t="s">
        <v>579</v>
      </c>
      <c r="P2924" s="117">
        <v>1</v>
      </c>
      <c r="Q2924" s="117" t="s">
        <v>398</v>
      </c>
      <c r="R2924" s="117" t="s">
        <v>398</v>
      </c>
      <c r="S2924" s="117" t="s">
        <v>398</v>
      </c>
      <c r="T2924" s="117" t="s">
        <v>398</v>
      </c>
      <c r="U2924" s="117" t="s">
        <v>398</v>
      </c>
      <c r="V2924" s="117" t="s">
        <v>398</v>
      </c>
      <c r="W2924" s="123">
        <v>56</v>
      </c>
      <c r="X2924" s="123" t="s">
        <v>906</v>
      </c>
      <c r="Y2924" s="120">
        <v>43560</v>
      </c>
      <c r="Z2924" s="121">
        <v>0.47569444444444442</v>
      </c>
      <c r="AA2924" s="123" t="s">
        <v>661</v>
      </c>
      <c r="AB2924" s="123" t="s">
        <v>582</v>
      </c>
      <c r="AC2924" s="119" t="s">
        <v>398</v>
      </c>
      <c r="AD2924" s="119" t="s">
        <v>398</v>
      </c>
    </row>
    <row r="2925" spans="1:30">
      <c r="A2925" s="117">
        <v>2924</v>
      </c>
      <c r="B2925" s="123" t="s">
        <v>467</v>
      </c>
      <c r="C2925" s="117" t="s">
        <v>5</v>
      </c>
      <c r="D2925" s="123" t="s">
        <v>595</v>
      </c>
      <c r="E2925" s="117">
        <v>2924</v>
      </c>
      <c r="F2925" s="117" t="s">
        <v>924</v>
      </c>
      <c r="G2925" s="117" t="s">
        <v>591</v>
      </c>
      <c r="H2925" s="117" t="s">
        <v>398</v>
      </c>
      <c r="I2925" s="117" t="s">
        <v>398</v>
      </c>
      <c r="J2925" s="117" t="s">
        <v>398</v>
      </c>
      <c r="K2925" s="117" t="s">
        <v>398</v>
      </c>
      <c r="L2925" s="117" t="s">
        <v>398</v>
      </c>
      <c r="M2925" s="117" t="s">
        <v>398</v>
      </c>
      <c r="N2925" s="117" t="s">
        <v>398</v>
      </c>
      <c r="O2925" s="125" t="s">
        <v>579</v>
      </c>
      <c r="P2925" s="117">
        <v>1</v>
      </c>
      <c r="Q2925" s="117" t="s">
        <v>398</v>
      </c>
      <c r="R2925" s="117" t="s">
        <v>398</v>
      </c>
      <c r="S2925" s="117" t="s">
        <v>398</v>
      </c>
      <c r="T2925" s="117" t="s">
        <v>398</v>
      </c>
      <c r="U2925" s="117" t="s">
        <v>398</v>
      </c>
      <c r="V2925" s="117" t="s">
        <v>398</v>
      </c>
      <c r="W2925" s="123">
        <v>56</v>
      </c>
      <c r="X2925" s="123" t="s">
        <v>906</v>
      </c>
      <c r="Y2925" s="120">
        <v>43560</v>
      </c>
      <c r="Z2925" s="121">
        <v>0.47569444444444442</v>
      </c>
      <c r="AA2925" s="123" t="s">
        <v>661</v>
      </c>
      <c r="AB2925" s="123" t="s">
        <v>582</v>
      </c>
      <c r="AC2925" s="119" t="s">
        <v>398</v>
      </c>
      <c r="AD2925" s="119" t="s">
        <v>398</v>
      </c>
    </row>
    <row r="2926" spans="1:30">
      <c r="A2926" s="117">
        <v>2925</v>
      </c>
      <c r="B2926" s="123" t="s">
        <v>467</v>
      </c>
      <c r="C2926" s="117" t="s">
        <v>5</v>
      </c>
      <c r="D2926" s="123" t="s">
        <v>595</v>
      </c>
      <c r="E2926" s="117">
        <v>2925</v>
      </c>
      <c r="F2926" s="117" t="s">
        <v>924</v>
      </c>
      <c r="G2926" s="117" t="s">
        <v>591</v>
      </c>
      <c r="H2926" s="117" t="s">
        <v>398</v>
      </c>
      <c r="I2926" s="117" t="s">
        <v>398</v>
      </c>
      <c r="J2926" s="117" t="s">
        <v>398</v>
      </c>
      <c r="K2926" s="117" t="s">
        <v>398</v>
      </c>
      <c r="L2926" s="117" t="s">
        <v>398</v>
      </c>
      <c r="M2926" s="117" t="s">
        <v>398</v>
      </c>
      <c r="N2926" s="117" t="s">
        <v>398</v>
      </c>
      <c r="O2926" s="125" t="s">
        <v>579</v>
      </c>
      <c r="P2926" s="117">
        <v>1</v>
      </c>
      <c r="Q2926" s="117" t="s">
        <v>398</v>
      </c>
      <c r="R2926" s="117" t="s">
        <v>398</v>
      </c>
      <c r="S2926" s="117" t="s">
        <v>398</v>
      </c>
      <c r="T2926" s="117" t="s">
        <v>398</v>
      </c>
      <c r="U2926" s="117" t="s">
        <v>398</v>
      </c>
      <c r="V2926" s="117" t="s">
        <v>398</v>
      </c>
      <c r="W2926" s="123">
        <v>56</v>
      </c>
      <c r="X2926" s="123" t="s">
        <v>906</v>
      </c>
      <c r="Y2926" s="120">
        <v>43560</v>
      </c>
      <c r="Z2926" s="121">
        <v>0.47569444444444442</v>
      </c>
      <c r="AA2926" s="123" t="s">
        <v>661</v>
      </c>
      <c r="AB2926" s="123" t="s">
        <v>582</v>
      </c>
      <c r="AC2926" s="119" t="s">
        <v>398</v>
      </c>
      <c r="AD2926" s="119" t="s">
        <v>398</v>
      </c>
    </row>
    <row r="2927" spans="1:30">
      <c r="A2927" s="117">
        <v>2926</v>
      </c>
      <c r="B2927" s="123" t="s">
        <v>467</v>
      </c>
      <c r="C2927" s="117" t="s">
        <v>5</v>
      </c>
      <c r="D2927" s="123" t="s">
        <v>595</v>
      </c>
      <c r="E2927" s="117">
        <v>2926</v>
      </c>
      <c r="F2927" s="117" t="s">
        <v>924</v>
      </c>
      <c r="G2927" s="117" t="s">
        <v>591</v>
      </c>
      <c r="H2927" s="117" t="s">
        <v>398</v>
      </c>
      <c r="I2927" s="117" t="s">
        <v>398</v>
      </c>
      <c r="J2927" s="117" t="s">
        <v>398</v>
      </c>
      <c r="K2927" s="117" t="s">
        <v>398</v>
      </c>
      <c r="L2927" s="117" t="s">
        <v>398</v>
      </c>
      <c r="M2927" s="117" t="s">
        <v>398</v>
      </c>
      <c r="N2927" s="117" t="s">
        <v>398</v>
      </c>
      <c r="O2927" s="125" t="s">
        <v>579</v>
      </c>
      <c r="P2927" s="117">
        <v>1</v>
      </c>
      <c r="Q2927" s="117" t="s">
        <v>398</v>
      </c>
      <c r="R2927" s="117" t="s">
        <v>398</v>
      </c>
      <c r="S2927" s="117" t="s">
        <v>398</v>
      </c>
      <c r="T2927" s="117" t="s">
        <v>398</v>
      </c>
      <c r="U2927" s="117" t="s">
        <v>398</v>
      </c>
      <c r="V2927" s="117" t="s">
        <v>398</v>
      </c>
      <c r="W2927" s="123">
        <v>56</v>
      </c>
      <c r="X2927" s="123" t="s">
        <v>906</v>
      </c>
      <c r="Y2927" s="120">
        <v>43560</v>
      </c>
      <c r="Z2927" s="121">
        <v>0.47569444444444442</v>
      </c>
      <c r="AA2927" s="123" t="s">
        <v>661</v>
      </c>
      <c r="AB2927" s="123" t="s">
        <v>582</v>
      </c>
      <c r="AC2927" s="119" t="s">
        <v>398</v>
      </c>
      <c r="AD2927" s="119" t="s">
        <v>398</v>
      </c>
    </row>
    <row r="2928" spans="1:30">
      <c r="A2928" s="117">
        <v>2927</v>
      </c>
      <c r="B2928" s="123" t="s">
        <v>467</v>
      </c>
      <c r="C2928" s="117" t="s">
        <v>5</v>
      </c>
      <c r="D2928" s="123" t="s">
        <v>595</v>
      </c>
      <c r="E2928" s="117">
        <v>2927</v>
      </c>
      <c r="F2928" s="117" t="s">
        <v>924</v>
      </c>
      <c r="G2928" s="117" t="s">
        <v>591</v>
      </c>
      <c r="H2928" s="117" t="s">
        <v>398</v>
      </c>
      <c r="I2928" s="117" t="s">
        <v>398</v>
      </c>
      <c r="J2928" s="117" t="s">
        <v>398</v>
      </c>
      <c r="K2928" s="117" t="s">
        <v>398</v>
      </c>
      <c r="L2928" s="117" t="s">
        <v>398</v>
      </c>
      <c r="M2928" s="117" t="s">
        <v>398</v>
      </c>
      <c r="N2928" s="117" t="s">
        <v>398</v>
      </c>
      <c r="O2928" s="125" t="s">
        <v>579</v>
      </c>
      <c r="P2928" s="117">
        <v>1</v>
      </c>
      <c r="Q2928" s="117" t="s">
        <v>398</v>
      </c>
      <c r="R2928" s="117" t="s">
        <v>398</v>
      </c>
      <c r="S2928" s="117" t="s">
        <v>398</v>
      </c>
      <c r="T2928" s="117" t="s">
        <v>398</v>
      </c>
      <c r="U2928" s="117" t="s">
        <v>398</v>
      </c>
      <c r="V2928" s="117" t="s">
        <v>398</v>
      </c>
      <c r="W2928" s="123">
        <v>56</v>
      </c>
      <c r="X2928" s="123" t="s">
        <v>906</v>
      </c>
      <c r="Y2928" s="120">
        <v>43560</v>
      </c>
      <c r="Z2928" s="121">
        <v>0.47569444444444442</v>
      </c>
      <c r="AA2928" s="123" t="s">
        <v>661</v>
      </c>
      <c r="AB2928" s="123" t="s">
        <v>582</v>
      </c>
      <c r="AC2928" s="119" t="s">
        <v>398</v>
      </c>
      <c r="AD2928" s="119" t="s">
        <v>398</v>
      </c>
    </row>
    <row r="2929" spans="1:30">
      <c r="A2929" s="117">
        <v>2928</v>
      </c>
      <c r="B2929" s="123" t="s">
        <v>467</v>
      </c>
      <c r="C2929" s="117" t="s">
        <v>5</v>
      </c>
      <c r="D2929" s="123" t="s">
        <v>595</v>
      </c>
      <c r="E2929" s="117">
        <v>2928</v>
      </c>
      <c r="F2929" s="117" t="s">
        <v>924</v>
      </c>
      <c r="G2929" s="117" t="s">
        <v>591</v>
      </c>
      <c r="H2929" s="117" t="s">
        <v>398</v>
      </c>
      <c r="I2929" s="117" t="s">
        <v>398</v>
      </c>
      <c r="J2929" s="117" t="s">
        <v>398</v>
      </c>
      <c r="K2929" s="117" t="s">
        <v>398</v>
      </c>
      <c r="L2929" s="117" t="s">
        <v>398</v>
      </c>
      <c r="M2929" s="117" t="s">
        <v>398</v>
      </c>
      <c r="N2929" s="117" t="s">
        <v>398</v>
      </c>
      <c r="O2929" s="125" t="s">
        <v>579</v>
      </c>
      <c r="P2929" s="117">
        <v>1</v>
      </c>
      <c r="Q2929" s="117" t="s">
        <v>398</v>
      </c>
      <c r="R2929" s="117" t="s">
        <v>398</v>
      </c>
      <c r="S2929" s="117" t="s">
        <v>398</v>
      </c>
      <c r="T2929" s="117" t="s">
        <v>398</v>
      </c>
      <c r="U2929" s="117" t="s">
        <v>398</v>
      </c>
      <c r="V2929" s="117" t="s">
        <v>398</v>
      </c>
      <c r="W2929" s="123">
        <v>56</v>
      </c>
      <c r="X2929" s="123" t="s">
        <v>906</v>
      </c>
      <c r="Y2929" s="120">
        <v>43560</v>
      </c>
      <c r="Z2929" s="121">
        <v>0.47569444444444442</v>
      </c>
      <c r="AA2929" s="123" t="s">
        <v>661</v>
      </c>
      <c r="AB2929" s="123" t="s">
        <v>582</v>
      </c>
      <c r="AC2929" s="119" t="s">
        <v>398</v>
      </c>
      <c r="AD2929" s="119" t="s">
        <v>398</v>
      </c>
    </row>
    <row r="2930" spans="1:30">
      <c r="A2930" s="117">
        <v>2929</v>
      </c>
      <c r="B2930" s="123" t="s">
        <v>467</v>
      </c>
      <c r="C2930" s="117" t="s">
        <v>5</v>
      </c>
      <c r="D2930" s="123" t="s">
        <v>595</v>
      </c>
      <c r="E2930" s="117">
        <v>2929</v>
      </c>
      <c r="F2930" s="117" t="s">
        <v>924</v>
      </c>
      <c r="G2930" s="117" t="s">
        <v>591</v>
      </c>
      <c r="H2930" s="117" t="s">
        <v>398</v>
      </c>
      <c r="I2930" s="117" t="s">
        <v>398</v>
      </c>
      <c r="J2930" s="117" t="s">
        <v>398</v>
      </c>
      <c r="K2930" s="117" t="s">
        <v>398</v>
      </c>
      <c r="L2930" s="117" t="s">
        <v>398</v>
      </c>
      <c r="M2930" s="117" t="s">
        <v>398</v>
      </c>
      <c r="N2930" s="117" t="s">
        <v>398</v>
      </c>
      <c r="O2930" s="125" t="s">
        <v>579</v>
      </c>
      <c r="P2930" s="117">
        <v>1</v>
      </c>
      <c r="Q2930" s="117" t="s">
        <v>398</v>
      </c>
      <c r="R2930" s="117" t="s">
        <v>398</v>
      </c>
      <c r="S2930" s="117" t="s">
        <v>398</v>
      </c>
      <c r="T2930" s="117" t="s">
        <v>398</v>
      </c>
      <c r="U2930" s="117" t="s">
        <v>398</v>
      </c>
      <c r="V2930" s="117" t="s">
        <v>398</v>
      </c>
      <c r="W2930" s="123">
        <v>56</v>
      </c>
      <c r="X2930" s="123" t="s">
        <v>906</v>
      </c>
      <c r="Y2930" s="120">
        <v>43560</v>
      </c>
      <c r="Z2930" s="121">
        <v>0.47569444444444442</v>
      </c>
      <c r="AA2930" s="123" t="s">
        <v>661</v>
      </c>
      <c r="AB2930" s="123" t="s">
        <v>582</v>
      </c>
      <c r="AC2930" s="119" t="s">
        <v>398</v>
      </c>
      <c r="AD2930" s="119" t="s">
        <v>398</v>
      </c>
    </row>
    <row r="2931" spans="1:30">
      <c r="A2931" s="117">
        <v>2930</v>
      </c>
      <c r="B2931" s="123" t="s">
        <v>467</v>
      </c>
      <c r="C2931" s="117" t="s">
        <v>5</v>
      </c>
      <c r="D2931" s="123" t="s">
        <v>595</v>
      </c>
      <c r="E2931" s="117">
        <v>2930</v>
      </c>
      <c r="F2931" s="117" t="s">
        <v>924</v>
      </c>
      <c r="G2931" s="117" t="s">
        <v>591</v>
      </c>
      <c r="H2931" s="117" t="s">
        <v>398</v>
      </c>
      <c r="I2931" s="117" t="s">
        <v>398</v>
      </c>
      <c r="J2931" s="117" t="s">
        <v>398</v>
      </c>
      <c r="K2931" s="117" t="s">
        <v>398</v>
      </c>
      <c r="L2931" s="117" t="s">
        <v>398</v>
      </c>
      <c r="M2931" s="117" t="s">
        <v>398</v>
      </c>
      <c r="N2931" s="117" t="s">
        <v>398</v>
      </c>
      <c r="O2931" s="125" t="s">
        <v>579</v>
      </c>
      <c r="P2931" s="117">
        <v>1</v>
      </c>
      <c r="Q2931" s="117" t="s">
        <v>398</v>
      </c>
      <c r="R2931" s="117" t="s">
        <v>398</v>
      </c>
      <c r="S2931" s="117" t="s">
        <v>398</v>
      </c>
      <c r="T2931" s="117" t="s">
        <v>398</v>
      </c>
      <c r="U2931" s="117" t="s">
        <v>398</v>
      </c>
      <c r="V2931" s="117" t="s">
        <v>398</v>
      </c>
      <c r="W2931" s="123">
        <v>56</v>
      </c>
      <c r="X2931" s="123" t="s">
        <v>906</v>
      </c>
      <c r="Y2931" s="120">
        <v>43560</v>
      </c>
      <c r="Z2931" s="121">
        <v>0.47569444444444442</v>
      </c>
      <c r="AA2931" s="123" t="s">
        <v>661</v>
      </c>
      <c r="AB2931" s="123" t="s">
        <v>582</v>
      </c>
      <c r="AC2931" s="119" t="s">
        <v>398</v>
      </c>
      <c r="AD2931" s="119" t="s">
        <v>398</v>
      </c>
    </row>
    <row r="2932" spans="1:30">
      <c r="A2932" s="117">
        <v>2931</v>
      </c>
      <c r="B2932" s="123" t="s">
        <v>467</v>
      </c>
      <c r="C2932" s="117" t="s">
        <v>5</v>
      </c>
      <c r="D2932" s="123" t="s">
        <v>595</v>
      </c>
      <c r="E2932" s="117">
        <v>2931</v>
      </c>
      <c r="F2932" s="117" t="s">
        <v>924</v>
      </c>
      <c r="G2932" s="117" t="s">
        <v>591</v>
      </c>
      <c r="H2932" s="117" t="s">
        <v>398</v>
      </c>
      <c r="I2932" s="117" t="s">
        <v>398</v>
      </c>
      <c r="J2932" s="117" t="s">
        <v>398</v>
      </c>
      <c r="K2932" s="117" t="s">
        <v>398</v>
      </c>
      <c r="L2932" s="117" t="s">
        <v>398</v>
      </c>
      <c r="M2932" s="117" t="s">
        <v>398</v>
      </c>
      <c r="N2932" s="117" t="s">
        <v>398</v>
      </c>
      <c r="O2932" s="125" t="s">
        <v>579</v>
      </c>
      <c r="P2932" s="117">
        <v>1</v>
      </c>
      <c r="Q2932" s="117" t="s">
        <v>398</v>
      </c>
      <c r="R2932" s="117" t="s">
        <v>398</v>
      </c>
      <c r="S2932" s="117" t="s">
        <v>398</v>
      </c>
      <c r="T2932" s="117" t="s">
        <v>398</v>
      </c>
      <c r="U2932" s="117" t="s">
        <v>398</v>
      </c>
      <c r="V2932" s="117" t="s">
        <v>398</v>
      </c>
      <c r="W2932" s="123">
        <v>56</v>
      </c>
      <c r="X2932" s="123" t="s">
        <v>906</v>
      </c>
      <c r="Y2932" s="120">
        <v>43560</v>
      </c>
      <c r="Z2932" s="121">
        <v>0.47569444444444442</v>
      </c>
      <c r="AA2932" s="123" t="s">
        <v>661</v>
      </c>
      <c r="AB2932" s="123" t="s">
        <v>582</v>
      </c>
      <c r="AC2932" s="119" t="s">
        <v>398</v>
      </c>
      <c r="AD2932" s="119" t="s">
        <v>398</v>
      </c>
    </row>
    <row r="2933" spans="1:30">
      <c r="A2933" s="117">
        <v>2932</v>
      </c>
      <c r="B2933" s="123" t="s">
        <v>467</v>
      </c>
      <c r="C2933" s="117" t="s">
        <v>5</v>
      </c>
      <c r="D2933" s="123" t="s">
        <v>595</v>
      </c>
      <c r="E2933" s="117">
        <v>2932</v>
      </c>
      <c r="F2933" s="117" t="s">
        <v>924</v>
      </c>
      <c r="G2933" s="117" t="s">
        <v>591</v>
      </c>
      <c r="H2933" s="117" t="s">
        <v>398</v>
      </c>
      <c r="I2933" s="117" t="s">
        <v>398</v>
      </c>
      <c r="J2933" s="117" t="s">
        <v>398</v>
      </c>
      <c r="K2933" s="117" t="s">
        <v>398</v>
      </c>
      <c r="L2933" s="117" t="s">
        <v>398</v>
      </c>
      <c r="M2933" s="117" t="s">
        <v>398</v>
      </c>
      <c r="N2933" s="117" t="s">
        <v>398</v>
      </c>
      <c r="O2933" s="125" t="s">
        <v>579</v>
      </c>
      <c r="P2933" s="117">
        <v>1</v>
      </c>
      <c r="Q2933" s="117" t="s">
        <v>398</v>
      </c>
      <c r="R2933" s="117" t="s">
        <v>398</v>
      </c>
      <c r="S2933" s="117" t="s">
        <v>398</v>
      </c>
      <c r="T2933" s="117" t="s">
        <v>398</v>
      </c>
      <c r="U2933" s="117" t="s">
        <v>398</v>
      </c>
      <c r="V2933" s="117" t="s">
        <v>398</v>
      </c>
      <c r="W2933" s="123">
        <v>56</v>
      </c>
      <c r="X2933" s="123" t="s">
        <v>906</v>
      </c>
      <c r="Y2933" s="120">
        <v>43560</v>
      </c>
      <c r="Z2933" s="121">
        <v>0.47569444444444442</v>
      </c>
      <c r="AA2933" s="123" t="s">
        <v>661</v>
      </c>
      <c r="AB2933" s="123" t="s">
        <v>582</v>
      </c>
      <c r="AC2933" s="119" t="s">
        <v>398</v>
      </c>
      <c r="AD2933" s="119" t="s">
        <v>398</v>
      </c>
    </row>
    <row r="2934" spans="1:30">
      <c r="A2934" s="117">
        <v>2933</v>
      </c>
      <c r="B2934" s="123" t="s">
        <v>467</v>
      </c>
      <c r="C2934" s="117" t="s">
        <v>5</v>
      </c>
      <c r="D2934" s="123" t="s">
        <v>595</v>
      </c>
      <c r="E2934" s="117">
        <v>2933</v>
      </c>
      <c r="F2934" s="117" t="s">
        <v>924</v>
      </c>
      <c r="G2934" s="117" t="s">
        <v>591</v>
      </c>
      <c r="H2934" s="117" t="s">
        <v>398</v>
      </c>
      <c r="I2934" s="117" t="s">
        <v>398</v>
      </c>
      <c r="J2934" s="117" t="s">
        <v>398</v>
      </c>
      <c r="K2934" s="117" t="s">
        <v>398</v>
      </c>
      <c r="L2934" s="117" t="s">
        <v>398</v>
      </c>
      <c r="M2934" s="117" t="s">
        <v>398</v>
      </c>
      <c r="N2934" s="117" t="s">
        <v>398</v>
      </c>
      <c r="O2934" s="125" t="s">
        <v>579</v>
      </c>
      <c r="P2934" s="117">
        <v>1</v>
      </c>
      <c r="Q2934" s="117" t="s">
        <v>398</v>
      </c>
      <c r="R2934" s="117" t="s">
        <v>398</v>
      </c>
      <c r="S2934" s="117" t="s">
        <v>398</v>
      </c>
      <c r="T2934" s="117" t="s">
        <v>398</v>
      </c>
      <c r="U2934" s="117" t="s">
        <v>398</v>
      </c>
      <c r="V2934" s="117" t="s">
        <v>398</v>
      </c>
      <c r="W2934" s="123">
        <v>56</v>
      </c>
      <c r="X2934" s="123" t="s">
        <v>906</v>
      </c>
      <c r="Y2934" s="120">
        <v>43560</v>
      </c>
      <c r="Z2934" s="121">
        <v>0.47569444444444442</v>
      </c>
      <c r="AA2934" s="123" t="s">
        <v>661</v>
      </c>
      <c r="AB2934" s="123" t="s">
        <v>582</v>
      </c>
      <c r="AC2934" s="119" t="s">
        <v>398</v>
      </c>
      <c r="AD2934" s="119" t="s">
        <v>398</v>
      </c>
    </row>
    <row r="2935" spans="1:30">
      <c r="A2935" s="117">
        <v>2934</v>
      </c>
      <c r="B2935" s="123" t="s">
        <v>467</v>
      </c>
      <c r="C2935" s="117" t="s">
        <v>5</v>
      </c>
      <c r="D2935" s="123" t="s">
        <v>595</v>
      </c>
      <c r="E2935" s="117">
        <v>2934</v>
      </c>
      <c r="F2935" s="117" t="s">
        <v>924</v>
      </c>
      <c r="G2935" s="117" t="s">
        <v>591</v>
      </c>
      <c r="H2935" s="117" t="s">
        <v>398</v>
      </c>
      <c r="I2935" s="117" t="s">
        <v>398</v>
      </c>
      <c r="J2935" s="117" t="s">
        <v>398</v>
      </c>
      <c r="K2935" s="117" t="s">
        <v>398</v>
      </c>
      <c r="L2935" s="117" t="s">
        <v>398</v>
      </c>
      <c r="M2935" s="117" t="s">
        <v>398</v>
      </c>
      <c r="N2935" s="117" t="s">
        <v>398</v>
      </c>
      <c r="O2935" s="125" t="s">
        <v>579</v>
      </c>
      <c r="P2935" s="117">
        <v>1</v>
      </c>
      <c r="Q2935" s="117" t="s">
        <v>398</v>
      </c>
      <c r="R2935" s="117" t="s">
        <v>398</v>
      </c>
      <c r="S2935" s="117" t="s">
        <v>398</v>
      </c>
      <c r="T2935" s="117" t="s">
        <v>398</v>
      </c>
      <c r="U2935" s="117" t="s">
        <v>398</v>
      </c>
      <c r="V2935" s="117" t="s">
        <v>398</v>
      </c>
      <c r="W2935" s="123">
        <v>56</v>
      </c>
      <c r="X2935" s="123" t="s">
        <v>906</v>
      </c>
      <c r="Y2935" s="120">
        <v>43560</v>
      </c>
      <c r="Z2935" s="121">
        <v>0.47569444444444442</v>
      </c>
      <c r="AA2935" s="123" t="s">
        <v>661</v>
      </c>
      <c r="AB2935" s="123" t="s">
        <v>582</v>
      </c>
      <c r="AC2935" s="119" t="s">
        <v>398</v>
      </c>
      <c r="AD2935" s="119" t="s">
        <v>398</v>
      </c>
    </row>
    <row r="2936" spans="1:30">
      <c r="A2936" s="117">
        <v>2935</v>
      </c>
      <c r="B2936" s="123" t="s">
        <v>467</v>
      </c>
      <c r="C2936" s="117" t="s">
        <v>5</v>
      </c>
      <c r="D2936" s="123" t="s">
        <v>595</v>
      </c>
      <c r="E2936" s="117">
        <v>2935</v>
      </c>
      <c r="F2936" s="117" t="s">
        <v>924</v>
      </c>
      <c r="G2936" s="117" t="s">
        <v>591</v>
      </c>
      <c r="H2936" s="117" t="s">
        <v>398</v>
      </c>
      <c r="I2936" s="117" t="s">
        <v>398</v>
      </c>
      <c r="J2936" s="117" t="s">
        <v>398</v>
      </c>
      <c r="K2936" s="117" t="s">
        <v>398</v>
      </c>
      <c r="L2936" s="117" t="s">
        <v>398</v>
      </c>
      <c r="M2936" s="117" t="s">
        <v>398</v>
      </c>
      <c r="N2936" s="117" t="s">
        <v>398</v>
      </c>
      <c r="O2936" s="125" t="s">
        <v>579</v>
      </c>
      <c r="P2936" s="117">
        <v>1</v>
      </c>
      <c r="Q2936" s="117" t="s">
        <v>398</v>
      </c>
      <c r="R2936" s="117" t="s">
        <v>398</v>
      </c>
      <c r="S2936" s="117" t="s">
        <v>398</v>
      </c>
      <c r="T2936" s="117" t="s">
        <v>398</v>
      </c>
      <c r="U2936" s="117" t="s">
        <v>398</v>
      </c>
      <c r="V2936" s="117" t="s">
        <v>398</v>
      </c>
      <c r="W2936" s="123">
        <v>56</v>
      </c>
      <c r="X2936" s="123" t="s">
        <v>906</v>
      </c>
      <c r="Y2936" s="120">
        <v>43560</v>
      </c>
      <c r="Z2936" s="121">
        <v>0.47569444444444442</v>
      </c>
      <c r="AA2936" s="123" t="s">
        <v>661</v>
      </c>
      <c r="AB2936" s="123" t="s">
        <v>582</v>
      </c>
      <c r="AC2936" s="119" t="s">
        <v>398</v>
      </c>
      <c r="AD2936" s="119" t="s">
        <v>398</v>
      </c>
    </row>
    <row r="2937" spans="1:30">
      <c r="A2937" s="117">
        <v>2936</v>
      </c>
      <c r="B2937" s="123" t="s">
        <v>467</v>
      </c>
      <c r="C2937" s="117" t="s">
        <v>5</v>
      </c>
      <c r="D2937" s="123" t="s">
        <v>595</v>
      </c>
      <c r="E2937" s="117">
        <v>2936</v>
      </c>
      <c r="F2937" s="117" t="s">
        <v>924</v>
      </c>
      <c r="G2937" s="117" t="s">
        <v>591</v>
      </c>
      <c r="H2937" s="117" t="s">
        <v>398</v>
      </c>
      <c r="I2937" s="117" t="s">
        <v>398</v>
      </c>
      <c r="J2937" s="117" t="s">
        <v>398</v>
      </c>
      <c r="K2937" s="117" t="s">
        <v>398</v>
      </c>
      <c r="L2937" s="117" t="s">
        <v>398</v>
      </c>
      <c r="M2937" s="117" t="s">
        <v>398</v>
      </c>
      <c r="N2937" s="117" t="s">
        <v>398</v>
      </c>
      <c r="O2937" s="125" t="s">
        <v>579</v>
      </c>
      <c r="P2937" s="117">
        <v>1</v>
      </c>
      <c r="Q2937" s="117" t="s">
        <v>398</v>
      </c>
      <c r="R2937" s="117" t="s">
        <v>398</v>
      </c>
      <c r="S2937" s="117" t="s">
        <v>398</v>
      </c>
      <c r="T2937" s="117" t="s">
        <v>398</v>
      </c>
      <c r="U2937" s="117" t="s">
        <v>398</v>
      </c>
      <c r="V2937" s="117" t="s">
        <v>398</v>
      </c>
      <c r="W2937" s="123">
        <v>56</v>
      </c>
      <c r="X2937" s="123" t="s">
        <v>906</v>
      </c>
      <c r="Y2937" s="120">
        <v>43560</v>
      </c>
      <c r="Z2937" s="121">
        <v>0.47569444444444442</v>
      </c>
      <c r="AA2937" s="123" t="s">
        <v>661</v>
      </c>
      <c r="AB2937" s="123" t="s">
        <v>582</v>
      </c>
      <c r="AC2937" s="119" t="s">
        <v>398</v>
      </c>
      <c r="AD2937" s="119" t="s">
        <v>398</v>
      </c>
    </row>
    <row r="2938" spans="1:30">
      <c r="A2938" s="117">
        <v>2937</v>
      </c>
      <c r="B2938" s="123" t="s">
        <v>467</v>
      </c>
      <c r="C2938" s="117" t="s">
        <v>5</v>
      </c>
      <c r="D2938" s="123" t="s">
        <v>595</v>
      </c>
      <c r="E2938" s="117">
        <v>2937</v>
      </c>
      <c r="F2938" s="117" t="s">
        <v>924</v>
      </c>
      <c r="G2938" s="117" t="s">
        <v>591</v>
      </c>
      <c r="H2938" s="117" t="s">
        <v>398</v>
      </c>
      <c r="I2938" s="117" t="s">
        <v>398</v>
      </c>
      <c r="J2938" s="117" t="s">
        <v>398</v>
      </c>
      <c r="K2938" s="117" t="s">
        <v>398</v>
      </c>
      <c r="L2938" s="117" t="s">
        <v>398</v>
      </c>
      <c r="M2938" s="117" t="s">
        <v>398</v>
      </c>
      <c r="N2938" s="117" t="s">
        <v>398</v>
      </c>
      <c r="O2938" s="125" t="s">
        <v>579</v>
      </c>
      <c r="P2938" s="117">
        <v>1</v>
      </c>
      <c r="Q2938" s="117" t="s">
        <v>398</v>
      </c>
      <c r="R2938" s="117" t="s">
        <v>398</v>
      </c>
      <c r="S2938" s="117" t="s">
        <v>398</v>
      </c>
      <c r="T2938" s="117" t="s">
        <v>398</v>
      </c>
      <c r="U2938" s="117" t="s">
        <v>398</v>
      </c>
      <c r="V2938" s="117" t="s">
        <v>398</v>
      </c>
      <c r="W2938" s="123">
        <v>56</v>
      </c>
      <c r="X2938" s="123" t="s">
        <v>906</v>
      </c>
      <c r="Y2938" s="120">
        <v>43560</v>
      </c>
      <c r="Z2938" s="121">
        <v>0.47569444444444442</v>
      </c>
      <c r="AA2938" s="123" t="s">
        <v>661</v>
      </c>
      <c r="AB2938" s="123" t="s">
        <v>582</v>
      </c>
      <c r="AC2938" s="119" t="s">
        <v>398</v>
      </c>
      <c r="AD2938" s="119" t="s">
        <v>398</v>
      </c>
    </row>
    <row r="2939" spans="1:30">
      <c r="A2939" s="117">
        <v>2938</v>
      </c>
      <c r="B2939" s="123" t="s">
        <v>467</v>
      </c>
      <c r="C2939" s="117" t="s">
        <v>5</v>
      </c>
      <c r="D2939" s="123" t="s">
        <v>595</v>
      </c>
      <c r="E2939" s="117">
        <v>2938</v>
      </c>
      <c r="F2939" s="117" t="s">
        <v>924</v>
      </c>
      <c r="G2939" s="117" t="s">
        <v>591</v>
      </c>
      <c r="H2939" s="117" t="s">
        <v>398</v>
      </c>
      <c r="I2939" s="117" t="s">
        <v>398</v>
      </c>
      <c r="J2939" s="117" t="s">
        <v>398</v>
      </c>
      <c r="K2939" s="117" t="s">
        <v>398</v>
      </c>
      <c r="L2939" s="117" t="s">
        <v>398</v>
      </c>
      <c r="M2939" s="117" t="s">
        <v>398</v>
      </c>
      <c r="N2939" s="117" t="s">
        <v>398</v>
      </c>
      <c r="O2939" s="125" t="s">
        <v>579</v>
      </c>
      <c r="P2939" s="117">
        <v>1</v>
      </c>
      <c r="Q2939" s="117" t="s">
        <v>398</v>
      </c>
      <c r="R2939" s="117" t="s">
        <v>398</v>
      </c>
      <c r="S2939" s="117" t="s">
        <v>398</v>
      </c>
      <c r="T2939" s="117" t="s">
        <v>398</v>
      </c>
      <c r="U2939" s="117" t="s">
        <v>398</v>
      </c>
      <c r="V2939" s="117" t="s">
        <v>398</v>
      </c>
      <c r="W2939" s="123">
        <v>56</v>
      </c>
      <c r="X2939" s="123" t="s">
        <v>906</v>
      </c>
      <c r="Y2939" s="120">
        <v>43560</v>
      </c>
      <c r="Z2939" s="121">
        <v>0.47569444444444442</v>
      </c>
      <c r="AA2939" s="123" t="s">
        <v>661</v>
      </c>
      <c r="AB2939" s="123" t="s">
        <v>582</v>
      </c>
      <c r="AC2939" s="119" t="s">
        <v>398</v>
      </c>
      <c r="AD2939" s="119" t="s">
        <v>398</v>
      </c>
    </row>
    <row r="2940" spans="1:30">
      <c r="A2940" s="117">
        <v>2939</v>
      </c>
      <c r="B2940" s="123" t="s">
        <v>467</v>
      </c>
      <c r="C2940" s="117" t="s">
        <v>5</v>
      </c>
      <c r="D2940" s="123" t="s">
        <v>595</v>
      </c>
      <c r="E2940" s="117">
        <v>2939</v>
      </c>
      <c r="F2940" s="117" t="s">
        <v>924</v>
      </c>
      <c r="G2940" s="117" t="s">
        <v>591</v>
      </c>
      <c r="H2940" s="117" t="s">
        <v>398</v>
      </c>
      <c r="I2940" s="117" t="s">
        <v>398</v>
      </c>
      <c r="J2940" s="117" t="s">
        <v>398</v>
      </c>
      <c r="K2940" s="117" t="s">
        <v>398</v>
      </c>
      <c r="L2940" s="117" t="s">
        <v>398</v>
      </c>
      <c r="M2940" s="117" t="s">
        <v>398</v>
      </c>
      <c r="N2940" s="117" t="s">
        <v>398</v>
      </c>
      <c r="O2940" s="125" t="s">
        <v>579</v>
      </c>
      <c r="P2940" s="117">
        <v>1</v>
      </c>
      <c r="Q2940" s="117" t="s">
        <v>398</v>
      </c>
      <c r="R2940" s="117" t="s">
        <v>398</v>
      </c>
      <c r="S2940" s="117" t="s">
        <v>398</v>
      </c>
      <c r="T2940" s="117" t="s">
        <v>398</v>
      </c>
      <c r="U2940" s="117" t="s">
        <v>398</v>
      </c>
      <c r="V2940" s="117" t="s">
        <v>398</v>
      </c>
      <c r="W2940" s="123">
        <v>56</v>
      </c>
      <c r="X2940" s="123" t="s">
        <v>906</v>
      </c>
      <c r="Y2940" s="120">
        <v>43560</v>
      </c>
      <c r="Z2940" s="121">
        <v>0.47569444444444442</v>
      </c>
      <c r="AA2940" s="123" t="s">
        <v>661</v>
      </c>
      <c r="AB2940" s="123" t="s">
        <v>582</v>
      </c>
      <c r="AC2940" s="119" t="s">
        <v>398</v>
      </c>
      <c r="AD2940" s="119" t="s">
        <v>398</v>
      </c>
    </row>
    <row r="2941" spans="1:30">
      <c r="A2941" s="117">
        <v>2940</v>
      </c>
      <c r="B2941" s="123" t="s">
        <v>467</v>
      </c>
      <c r="C2941" s="117" t="s">
        <v>5</v>
      </c>
      <c r="D2941" s="123" t="s">
        <v>595</v>
      </c>
      <c r="E2941" s="117">
        <v>2940</v>
      </c>
      <c r="F2941" s="117" t="s">
        <v>924</v>
      </c>
      <c r="G2941" s="117" t="s">
        <v>591</v>
      </c>
      <c r="H2941" s="117" t="s">
        <v>398</v>
      </c>
      <c r="I2941" s="117" t="s">
        <v>398</v>
      </c>
      <c r="J2941" s="117" t="s">
        <v>398</v>
      </c>
      <c r="K2941" s="117" t="s">
        <v>398</v>
      </c>
      <c r="L2941" s="117" t="s">
        <v>398</v>
      </c>
      <c r="M2941" s="117" t="s">
        <v>398</v>
      </c>
      <c r="N2941" s="117" t="s">
        <v>398</v>
      </c>
      <c r="O2941" s="125" t="s">
        <v>579</v>
      </c>
      <c r="P2941" s="117">
        <v>1</v>
      </c>
      <c r="Q2941" s="117" t="s">
        <v>398</v>
      </c>
      <c r="R2941" s="117" t="s">
        <v>398</v>
      </c>
      <c r="S2941" s="117" t="s">
        <v>398</v>
      </c>
      <c r="T2941" s="117" t="s">
        <v>398</v>
      </c>
      <c r="U2941" s="117" t="s">
        <v>398</v>
      </c>
      <c r="V2941" s="117" t="s">
        <v>398</v>
      </c>
      <c r="W2941" s="123">
        <v>56</v>
      </c>
      <c r="X2941" s="123" t="s">
        <v>906</v>
      </c>
      <c r="Y2941" s="120">
        <v>43560</v>
      </c>
      <c r="Z2941" s="121">
        <v>0.47569444444444442</v>
      </c>
      <c r="AA2941" s="123" t="s">
        <v>661</v>
      </c>
      <c r="AB2941" s="123" t="s">
        <v>582</v>
      </c>
      <c r="AC2941" s="119" t="s">
        <v>398</v>
      </c>
      <c r="AD2941" s="119" t="s">
        <v>398</v>
      </c>
    </row>
    <row r="2942" spans="1:30">
      <c r="A2942" s="117">
        <v>2941</v>
      </c>
      <c r="B2942" s="123" t="s">
        <v>467</v>
      </c>
      <c r="C2942" s="117" t="s">
        <v>5</v>
      </c>
      <c r="D2942" s="123" t="s">
        <v>595</v>
      </c>
      <c r="E2942" s="117">
        <v>2941</v>
      </c>
      <c r="F2942" s="117" t="s">
        <v>924</v>
      </c>
      <c r="G2942" s="117" t="s">
        <v>591</v>
      </c>
      <c r="H2942" s="117" t="s">
        <v>398</v>
      </c>
      <c r="I2942" s="117" t="s">
        <v>398</v>
      </c>
      <c r="J2942" s="117" t="s">
        <v>398</v>
      </c>
      <c r="K2942" s="117" t="s">
        <v>398</v>
      </c>
      <c r="L2942" s="117" t="s">
        <v>398</v>
      </c>
      <c r="M2942" s="117" t="s">
        <v>398</v>
      </c>
      <c r="N2942" s="117" t="s">
        <v>398</v>
      </c>
      <c r="O2942" s="125" t="s">
        <v>579</v>
      </c>
      <c r="P2942" s="117">
        <v>1</v>
      </c>
      <c r="Q2942" s="117" t="s">
        <v>398</v>
      </c>
      <c r="R2942" s="117" t="s">
        <v>398</v>
      </c>
      <c r="S2942" s="117" t="s">
        <v>398</v>
      </c>
      <c r="T2942" s="117" t="s">
        <v>398</v>
      </c>
      <c r="U2942" s="117" t="s">
        <v>398</v>
      </c>
      <c r="V2942" s="117" t="s">
        <v>398</v>
      </c>
      <c r="W2942" s="123">
        <v>56</v>
      </c>
      <c r="X2942" s="123" t="s">
        <v>906</v>
      </c>
      <c r="Y2942" s="120">
        <v>43560</v>
      </c>
      <c r="Z2942" s="121">
        <v>0.47569444444444442</v>
      </c>
      <c r="AA2942" s="123" t="s">
        <v>661</v>
      </c>
      <c r="AB2942" s="123" t="s">
        <v>582</v>
      </c>
      <c r="AC2942" s="119" t="s">
        <v>398</v>
      </c>
      <c r="AD2942" s="119" t="s">
        <v>398</v>
      </c>
    </row>
    <row r="2943" spans="1:30">
      <c r="A2943" s="117">
        <v>2942</v>
      </c>
      <c r="B2943" s="123" t="s">
        <v>467</v>
      </c>
      <c r="C2943" s="117" t="s">
        <v>5</v>
      </c>
      <c r="D2943" s="123" t="s">
        <v>595</v>
      </c>
      <c r="E2943" s="117">
        <v>2942</v>
      </c>
      <c r="F2943" s="117" t="s">
        <v>924</v>
      </c>
      <c r="G2943" s="117" t="s">
        <v>591</v>
      </c>
      <c r="H2943" s="117" t="s">
        <v>398</v>
      </c>
      <c r="I2943" s="117" t="s">
        <v>398</v>
      </c>
      <c r="J2943" s="117" t="s">
        <v>398</v>
      </c>
      <c r="K2943" s="117" t="s">
        <v>398</v>
      </c>
      <c r="L2943" s="117" t="s">
        <v>398</v>
      </c>
      <c r="M2943" s="117" t="s">
        <v>398</v>
      </c>
      <c r="N2943" s="117" t="s">
        <v>398</v>
      </c>
      <c r="O2943" s="125" t="s">
        <v>579</v>
      </c>
      <c r="P2943" s="117">
        <v>1</v>
      </c>
      <c r="Q2943" s="117" t="s">
        <v>398</v>
      </c>
      <c r="R2943" s="117" t="s">
        <v>398</v>
      </c>
      <c r="S2943" s="117" t="s">
        <v>398</v>
      </c>
      <c r="T2943" s="117" t="s">
        <v>398</v>
      </c>
      <c r="U2943" s="117" t="s">
        <v>398</v>
      </c>
      <c r="V2943" s="117" t="s">
        <v>398</v>
      </c>
      <c r="W2943" s="123">
        <v>56</v>
      </c>
      <c r="X2943" s="123" t="s">
        <v>906</v>
      </c>
      <c r="Y2943" s="120">
        <v>43560</v>
      </c>
      <c r="Z2943" s="121">
        <v>0.47569444444444442</v>
      </c>
      <c r="AA2943" s="123" t="s">
        <v>661</v>
      </c>
      <c r="AB2943" s="123" t="s">
        <v>582</v>
      </c>
      <c r="AC2943" s="119" t="s">
        <v>398</v>
      </c>
      <c r="AD2943" s="119" t="s">
        <v>398</v>
      </c>
    </row>
    <row r="2944" spans="1:30">
      <c r="A2944" s="117">
        <v>2943</v>
      </c>
      <c r="B2944" s="123" t="s">
        <v>467</v>
      </c>
      <c r="C2944" s="117" t="s">
        <v>5</v>
      </c>
      <c r="D2944" s="123" t="s">
        <v>595</v>
      </c>
      <c r="E2944" s="117">
        <v>2943</v>
      </c>
      <c r="F2944" s="117" t="s">
        <v>924</v>
      </c>
      <c r="G2944" s="117" t="s">
        <v>591</v>
      </c>
      <c r="H2944" s="117" t="s">
        <v>398</v>
      </c>
      <c r="I2944" s="117" t="s">
        <v>398</v>
      </c>
      <c r="J2944" s="117" t="s">
        <v>398</v>
      </c>
      <c r="K2944" s="117" t="s">
        <v>398</v>
      </c>
      <c r="L2944" s="117" t="s">
        <v>398</v>
      </c>
      <c r="M2944" s="117" t="s">
        <v>398</v>
      </c>
      <c r="N2944" s="117" t="s">
        <v>398</v>
      </c>
      <c r="O2944" s="125" t="s">
        <v>579</v>
      </c>
      <c r="P2944" s="117">
        <v>1</v>
      </c>
      <c r="Q2944" s="117" t="s">
        <v>398</v>
      </c>
      <c r="R2944" s="117" t="s">
        <v>398</v>
      </c>
      <c r="S2944" s="117" t="s">
        <v>398</v>
      </c>
      <c r="T2944" s="117" t="s">
        <v>398</v>
      </c>
      <c r="U2944" s="117" t="s">
        <v>398</v>
      </c>
      <c r="V2944" s="117" t="s">
        <v>398</v>
      </c>
      <c r="W2944" s="123">
        <v>56</v>
      </c>
      <c r="X2944" s="123" t="s">
        <v>906</v>
      </c>
      <c r="Y2944" s="120">
        <v>43560</v>
      </c>
      <c r="Z2944" s="121">
        <v>0.47569444444444442</v>
      </c>
      <c r="AA2944" s="123" t="s">
        <v>661</v>
      </c>
      <c r="AB2944" s="123" t="s">
        <v>582</v>
      </c>
      <c r="AC2944" s="119" t="s">
        <v>398</v>
      </c>
      <c r="AD2944" s="119" t="s">
        <v>398</v>
      </c>
    </row>
    <row r="2945" spans="1:30">
      <c r="A2945" s="117">
        <v>2944</v>
      </c>
      <c r="B2945" s="123" t="s">
        <v>467</v>
      </c>
      <c r="C2945" s="117" t="s">
        <v>5</v>
      </c>
      <c r="D2945" s="123" t="s">
        <v>595</v>
      </c>
      <c r="E2945" s="117">
        <v>2944</v>
      </c>
      <c r="F2945" s="117" t="s">
        <v>924</v>
      </c>
      <c r="G2945" s="117" t="s">
        <v>591</v>
      </c>
      <c r="H2945" s="117" t="s">
        <v>398</v>
      </c>
      <c r="I2945" s="117" t="s">
        <v>398</v>
      </c>
      <c r="J2945" s="117" t="s">
        <v>398</v>
      </c>
      <c r="K2945" s="117" t="s">
        <v>398</v>
      </c>
      <c r="L2945" s="117" t="s">
        <v>398</v>
      </c>
      <c r="M2945" s="117" t="s">
        <v>398</v>
      </c>
      <c r="N2945" s="117" t="s">
        <v>398</v>
      </c>
      <c r="O2945" s="125" t="s">
        <v>579</v>
      </c>
      <c r="P2945" s="117">
        <v>1</v>
      </c>
      <c r="Q2945" s="117" t="s">
        <v>398</v>
      </c>
      <c r="R2945" s="117" t="s">
        <v>398</v>
      </c>
      <c r="S2945" s="117" t="s">
        <v>398</v>
      </c>
      <c r="T2945" s="117" t="s">
        <v>398</v>
      </c>
      <c r="U2945" s="117" t="s">
        <v>398</v>
      </c>
      <c r="V2945" s="117" t="s">
        <v>398</v>
      </c>
      <c r="W2945" s="123">
        <v>56</v>
      </c>
      <c r="X2945" s="123" t="s">
        <v>906</v>
      </c>
      <c r="Y2945" s="120">
        <v>43560</v>
      </c>
      <c r="Z2945" s="121">
        <v>0.47569444444444442</v>
      </c>
      <c r="AA2945" s="123" t="s">
        <v>661</v>
      </c>
      <c r="AB2945" s="123" t="s">
        <v>582</v>
      </c>
      <c r="AC2945" s="119" t="s">
        <v>398</v>
      </c>
      <c r="AD2945" s="119" t="s">
        <v>398</v>
      </c>
    </row>
    <row r="2946" spans="1:30">
      <c r="A2946" s="117">
        <v>2945</v>
      </c>
      <c r="B2946" s="123" t="s">
        <v>467</v>
      </c>
      <c r="C2946" s="117" t="s">
        <v>5</v>
      </c>
      <c r="D2946" s="123" t="s">
        <v>595</v>
      </c>
      <c r="E2946" s="117">
        <v>2945</v>
      </c>
      <c r="F2946" s="117" t="s">
        <v>924</v>
      </c>
      <c r="G2946" s="117" t="s">
        <v>591</v>
      </c>
      <c r="H2946" s="117" t="s">
        <v>398</v>
      </c>
      <c r="I2946" s="117" t="s">
        <v>398</v>
      </c>
      <c r="J2946" s="117" t="s">
        <v>398</v>
      </c>
      <c r="K2946" s="117" t="s">
        <v>398</v>
      </c>
      <c r="L2946" s="117" t="s">
        <v>398</v>
      </c>
      <c r="M2946" s="117" t="s">
        <v>398</v>
      </c>
      <c r="N2946" s="117" t="s">
        <v>398</v>
      </c>
      <c r="O2946" s="125" t="s">
        <v>579</v>
      </c>
      <c r="P2946" s="117">
        <v>1</v>
      </c>
      <c r="Q2946" s="117" t="s">
        <v>398</v>
      </c>
      <c r="R2946" s="117" t="s">
        <v>398</v>
      </c>
      <c r="S2946" s="117" t="s">
        <v>398</v>
      </c>
      <c r="T2946" s="117" t="s">
        <v>398</v>
      </c>
      <c r="U2946" s="117" t="s">
        <v>398</v>
      </c>
      <c r="V2946" s="117" t="s">
        <v>398</v>
      </c>
      <c r="W2946" s="123">
        <v>56</v>
      </c>
      <c r="X2946" s="123" t="s">
        <v>906</v>
      </c>
      <c r="Y2946" s="120">
        <v>43560</v>
      </c>
      <c r="Z2946" s="121">
        <v>0.47569444444444442</v>
      </c>
      <c r="AA2946" s="123" t="s">
        <v>661</v>
      </c>
      <c r="AB2946" s="123" t="s">
        <v>582</v>
      </c>
      <c r="AC2946" s="119" t="s">
        <v>398</v>
      </c>
      <c r="AD2946" s="119" t="s">
        <v>398</v>
      </c>
    </row>
    <row r="2947" spans="1:30">
      <c r="A2947" s="117">
        <v>2946</v>
      </c>
      <c r="B2947" s="123" t="s">
        <v>467</v>
      </c>
      <c r="C2947" s="117" t="s">
        <v>5</v>
      </c>
      <c r="D2947" s="123" t="s">
        <v>595</v>
      </c>
      <c r="E2947" s="117">
        <v>2946</v>
      </c>
      <c r="F2947" s="117" t="s">
        <v>924</v>
      </c>
      <c r="G2947" s="117" t="s">
        <v>591</v>
      </c>
      <c r="H2947" s="117" t="s">
        <v>398</v>
      </c>
      <c r="I2947" s="117" t="s">
        <v>398</v>
      </c>
      <c r="J2947" s="117" t="s">
        <v>398</v>
      </c>
      <c r="K2947" s="117" t="s">
        <v>398</v>
      </c>
      <c r="L2947" s="117" t="s">
        <v>398</v>
      </c>
      <c r="M2947" s="117" t="s">
        <v>398</v>
      </c>
      <c r="N2947" s="117" t="s">
        <v>398</v>
      </c>
      <c r="O2947" s="125" t="s">
        <v>579</v>
      </c>
      <c r="P2947" s="117">
        <v>1</v>
      </c>
      <c r="Q2947" s="117" t="s">
        <v>398</v>
      </c>
      <c r="R2947" s="117" t="s">
        <v>398</v>
      </c>
      <c r="S2947" s="117" t="s">
        <v>398</v>
      </c>
      <c r="T2947" s="117" t="s">
        <v>398</v>
      </c>
      <c r="U2947" s="117" t="s">
        <v>398</v>
      </c>
      <c r="V2947" s="117" t="s">
        <v>398</v>
      </c>
      <c r="W2947" s="123">
        <v>56</v>
      </c>
      <c r="X2947" s="123" t="s">
        <v>906</v>
      </c>
      <c r="Y2947" s="120">
        <v>43560</v>
      </c>
      <c r="Z2947" s="121">
        <v>0.47569444444444442</v>
      </c>
      <c r="AA2947" s="123" t="s">
        <v>661</v>
      </c>
      <c r="AB2947" s="123" t="s">
        <v>582</v>
      </c>
      <c r="AC2947" s="119" t="s">
        <v>398</v>
      </c>
      <c r="AD2947" s="119" t="s">
        <v>398</v>
      </c>
    </row>
    <row r="2948" spans="1:30">
      <c r="A2948" s="117">
        <v>2947</v>
      </c>
      <c r="B2948" s="123" t="s">
        <v>467</v>
      </c>
      <c r="C2948" s="117" t="s">
        <v>5</v>
      </c>
      <c r="D2948" s="123" t="s">
        <v>595</v>
      </c>
      <c r="E2948" s="117">
        <v>2947</v>
      </c>
      <c r="F2948" s="117" t="s">
        <v>924</v>
      </c>
      <c r="G2948" s="117" t="s">
        <v>591</v>
      </c>
      <c r="H2948" s="117" t="s">
        <v>398</v>
      </c>
      <c r="I2948" s="117" t="s">
        <v>398</v>
      </c>
      <c r="J2948" s="117" t="s">
        <v>398</v>
      </c>
      <c r="K2948" s="117" t="s">
        <v>398</v>
      </c>
      <c r="L2948" s="117" t="s">
        <v>398</v>
      </c>
      <c r="M2948" s="117" t="s">
        <v>398</v>
      </c>
      <c r="N2948" s="117" t="s">
        <v>398</v>
      </c>
      <c r="O2948" s="125" t="s">
        <v>579</v>
      </c>
      <c r="P2948" s="117">
        <v>1</v>
      </c>
      <c r="Q2948" s="117" t="s">
        <v>398</v>
      </c>
      <c r="R2948" s="117" t="s">
        <v>398</v>
      </c>
      <c r="S2948" s="117" t="s">
        <v>398</v>
      </c>
      <c r="T2948" s="117" t="s">
        <v>398</v>
      </c>
      <c r="U2948" s="117" t="s">
        <v>398</v>
      </c>
      <c r="V2948" s="117" t="s">
        <v>398</v>
      </c>
      <c r="W2948" s="123">
        <v>56</v>
      </c>
      <c r="X2948" s="123" t="s">
        <v>906</v>
      </c>
      <c r="Y2948" s="120">
        <v>43560</v>
      </c>
      <c r="Z2948" s="121">
        <v>0.47569444444444442</v>
      </c>
      <c r="AA2948" s="123" t="s">
        <v>661</v>
      </c>
      <c r="AB2948" s="123" t="s">
        <v>582</v>
      </c>
      <c r="AC2948" s="119" t="s">
        <v>398</v>
      </c>
      <c r="AD2948" s="119" t="s">
        <v>398</v>
      </c>
    </row>
    <row r="2949" spans="1:30">
      <c r="A2949" s="117">
        <v>2948</v>
      </c>
      <c r="B2949" s="123" t="s">
        <v>467</v>
      </c>
      <c r="C2949" s="117" t="s">
        <v>5</v>
      </c>
      <c r="D2949" s="123" t="s">
        <v>595</v>
      </c>
      <c r="E2949" s="117">
        <v>2948</v>
      </c>
      <c r="F2949" s="117" t="s">
        <v>924</v>
      </c>
      <c r="G2949" s="117" t="s">
        <v>591</v>
      </c>
      <c r="H2949" s="117" t="s">
        <v>398</v>
      </c>
      <c r="I2949" s="117" t="s">
        <v>398</v>
      </c>
      <c r="J2949" s="117" t="s">
        <v>398</v>
      </c>
      <c r="K2949" s="117" t="s">
        <v>398</v>
      </c>
      <c r="L2949" s="117" t="s">
        <v>398</v>
      </c>
      <c r="M2949" s="117" t="s">
        <v>398</v>
      </c>
      <c r="N2949" s="117" t="s">
        <v>398</v>
      </c>
      <c r="O2949" s="125" t="s">
        <v>579</v>
      </c>
      <c r="P2949" s="117">
        <v>1</v>
      </c>
      <c r="Q2949" s="117" t="s">
        <v>398</v>
      </c>
      <c r="R2949" s="117" t="s">
        <v>398</v>
      </c>
      <c r="S2949" s="117" t="s">
        <v>398</v>
      </c>
      <c r="T2949" s="117" t="s">
        <v>398</v>
      </c>
      <c r="U2949" s="117" t="s">
        <v>398</v>
      </c>
      <c r="V2949" s="117" t="s">
        <v>398</v>
      </c>
      <c r="W2949" s="123">
        <v>56</v>
      </c>
      <c r="X2949" s="123" t="s">
        <v>906</v>
      </c>
      <c r="Y2949" s="120">
        <v>43560</v>
      </c>
      <c r="Z2949" s="121">
        <v>0.47569444444444442</v>
      </c>
      <c r="AA2949" s="123" t="s">
        <v>661</v>
      </c>
      <c r="AB2949" s="123" t="s">
        <v>582</v>
      </c>
      <c r="AC2949" s="119" t="s">
        <v>398</v>
      </c>
      <c r="AD2949" s="119" t="s">
        <v>398</v>
      </c>
    </row>
    <row r="2950" spans="1:30">
      <c r="A2950" s="117">
        <v>2949</v>
      </c>
      <c r="B2950" s="123" t="s">
        <v>467</v>
      </c>
      <c r="C2950" s="117" t="s">
        <v>5</v>
      </c>
      <c r="D2950" s="123" t="s">
        <v>595</v>
      </c>
      <c r="E2950" s="117">
        <v>2949</v>
      </c>
      <c r="F2950" s="117" t="s">
        <v>924</v>
      </c>
      <c r="G2950" s="117" t="s">
        <v>591</v>
      </c>
      <c r="H2950" s="117" t="s">
        <v>398</v>
      </c>
      <c r="I2950" s="117" t="s">
        <v>398</v>
      </c>
      <c r="J2950" s="117" t="s">
        <v>398</v>
      </c>
      <c r="K2950" s="117" t="s">
        <v>398</v>
      </c>
      <c r="L2950" s="117" t="s">
        <v>398</v>
      </c>
      <c r="M2950" s="117" t="s">
        <v>398</v>
      </c>
      <c r="N2950" s="117" t="s">
        <v>398</v>
      </c>
      <c r="O2950" s="125" t="s">
        <v>579</v>
      </c>
      <c r="P2950" s="117">
        <v>1</v>
      </c>
      <c r="Q2950" s="117" t="s">
        <v>398</v>
      </c>
      <c r="R2950" s="117" t="s">
        <v>398</v>
      </c>
      <c r="S2950" s="117" t="s">
        <v>398</v>
      </c>
      <c r="T2950" s="117" t="s">
        <v>398</v>
      </c>
      <c r="U2950" s="117" t="s">
        <v>398</v>
      </c>
      <c r="V2950" s="117" t="s">
        <v>398</v>
      </c>
      <c r="W2950" s="123">
        <v>56</v>
      </c>
      <c r="X2950" s="123" t="s">
        <v>906</v>
      </c>
      <c r="Y2950" s="120">
        <v>43560</v>
      </c>
      <c r="Z2950" s="121">
        <v>0.47569444444444442</v>
      </c>
      <c r="AA2950" s="123" t="s">
        <v>661</v>
      </c>
      <c r="AB2950" s="123" t="s">
        <v>582</v>
      </c>
      <c r="AC2950" s="119" t="s">
        <v>398</v>
      </c>
      <c r="AD2950" s="119" t="s">
        <v>398</v>
      </c>
    </row>
    <row r="2951" spans="1:30">
      <c r="A2951" s="117">
        <v>2950</v>
      </c>
      <c r="B2951" s="123" t="s">
        <v>467</v>
      </c>
      <c r="C2951" s="117" t="s">
        <v>5</v>
      </c>
      <c r="D2951" s="123" t="s">
        <v>595</v>
      </c>
      <c r="E2951" s="117">
        <v>2950</v>
      </c>
      <c r="F2951" s="117" t="s">
        <v>924</v>
      </c>
      <c r="G2951" s="117" t="s">
        <v>591</v>
      </c>
      <c r="H2951" s="117" t="s">
        <v>398</v>
      </c>
      <c r="I2951" s="117" t="s">
        <v>398</v>
      </c>
      <c r="J2951" s="117" t="s">
        <v>398</v>
      </c>
      <c r="K2951" s="117" t="s">
        <v>398</v>
      </c>
      <c r="L2951" s="117" t="s">
        <v>398</v>
      </c>
      <c r="M2951" s="117" t="s">
        <v>398</v>
      </c>
      <c r="N2951" s="117" t="s">
        <v>398</v>
      </c>
      <c r="O2951" s="125" t="s">
        <v>579</v>
      </c>
      <c r="P2951" s="117">
        <v>1</v>
      </c>
      <c r="Q2951" s="117" t="s">
        <v>398</v>
      </c>
      <c r="R2951" s="117" t="s">
        <v>398</v>
      </c>
      <c r="S2951" s="117" t="s">
        <v>398</v>
      </c>
      <c r="T2951" s="117" t="s">
        <v>398</v>
      </c>
      <c r="U2951" s="117" t="s">
        <v>398</v>
      </c>
      <c r="V2951" s="117" t="s">
        <v>398</v>
      </c>
      <c r="W2951" s="123">
        <v>56</v>
      </c>
      <c r="X2951" s="123" t="s">
        <v>906</v>
      </c>
      <c r="Y2951" s="120">
        <v>43560</v>
      </c>
      <c r="Z2951" s="121">
        <v>0.47569444444444442</v>
      </c>
      <c r="AA2951" s="123" t="s">
        <v>661</v>
      </c>
      <c r="AB2951" s="123" t="s">
        <v>582</v>
      </c>
      <c r="AC2951" s="119" t="s">
        <v>398</v>
      </c>
      <c r="AD2951" s="119" t="s">
        <v>398</v>
      </c>
    </row>
    <row r="2952" spans="1:30">
      <c r="A2952" s="117">
        <v>2951</v>
      </c>
      <c r="B2952" s="123" t="s">
        <v>467</v>
      </c>
      <c r="C2952" s="117" t="s">
        <v>5</v>
      </c>
      <c r="D2952" s="123" t="s">
        <v>595</v>
      </c>
      <c r="E2952" s="117">
        <v>2951</v>
      </c>
      <c r="F2952" s="117" t="s">
        <v>924</v>
      </c>
      <c r="G2952" s="117" t="s">
        <v>591</v>
      </c>
      <c r="H2952" s="117" t="s">
        <v>398</v>
      </c>
      <c r="I2952" s="117" t="s">
        <v>398</v>
      </c>
      <c r="J2952" s="117" t="s">
        <v>398</v>
      </c>
      <c r="K2952" s="117" t="s">
        <v>398</v>
      </c>
      <c r="L2952" s="117" t="s">
        <v>398</v>
      </c>
      <c r="M2952" s="117" t="s">
        <v>398</v>
      </c>
      <c r="N2952" s="117" t="s">
        <v>398</v>
      </c>
      <c r="O2952" s="125" t="s">
        <v>579</v>
      </c>
      <c r="P2952" s="117">
        <v>1</v>
      </c>
      <c r="Q2952" s="117" t="s">
        <v>398</v>
      </c>
      <c r="R2952" s="117" t="s">
        <v>398</v>
      </c>
      <c r="S2952" s="117" t="s">
        <v>398</v>
      </c>
      <c r="T2952" s="117" t="s">
        <v>398</v>
      </c>
      <c r="U2952" s="117" t="s">
        <v>398</v>
      </c>
      <c r="V2952" s="117" t="s">
        <v>398</v>
      </c>
      <c r="W2952" s="123">
        <v>56</v>
      </c>
      <c r="X2952" s="123" t="s">
        <v>906</v>
      </c>
      <c r="Y2952" s="120">
        <v>43560</v>
      </c>
      <c r="Z2952" s="121">
        <v>0.47569444444444442</v>
      </c>
      <c r="AA2952" s="123" t="s">
        <v>661</v>
      </c>
      <c r="AB2952" s="123" t="s">
        <v>582</v>
      </c>
      <c r="AC2952" s="119" t="s">
        <v>398</v>
      </c>
      <c r="AD2952" s="119" t="s">
        <v>398</v>
      </c>
    </row>
    <row r="2953" spans="1:30">
      <c r="A2953" s="117">
        <v>2952</v>
      </c>
      <c r="B2953" s="123" t="s">
        <v>467</v>
      </c>
      <c r="C2953" s="117" t="s">
        <v>5</v>
      </c>
      <c r="D2953" s="123" t="s">
        <v>595</v>
      </c>
      <c r="E2953" s="117">
        <v>2952</v>
      </c>
      <c r="F2953" s="117" t="s">
        <v>924</v>
      </c>
      <c r="G2953" s="117" t="s">
        <v>591</v>
      </c>
      <c r="H2953" s="117" t="s">
        <v>398</v>
      </c>
      <c r="I2953" s="117" t="s">
        <v>398</v>
      </c>
      <c r="J2953" s="117" t="s">
        <v>398</v>
      </c>
      <c r="K2953" s="117" t="s">
        <v>398</v>
      </c>
      <c r="L2953" s="117" t="s">
        <v>398</v>
      </c>
      <c r="M2953" s="117" t="s">
        <v>398</v>
      </c>
      <c r="N2953" s="117" t="s">
        <v>398</v>
      </c>
      <c r="O2953" s="125" t="s">
        <v>579</v>
      </c>
      <c r="P2953" s="117">
        <v>1</v>
      </c>
      <c r="Q2953" s="117" t="s">
        <v>398</v>
      </c>
      <c r="R2953" s="117" t="s">
        <v>398</v>
      </c>
      <c r="S2953" s="117" t="s">
        <v>398</v>
      </c>
      <c r="T2953" s="117" t="s">
        <v>398</v>
      </c>
      <c r="U2953" s="117" t="s">
        <v>398</v>
      </c>
      <c r="V2953" s="117" t="s">
        <v>398</v>
      </c>
      <c r="W2953" s="123">
        <v>56</v>
      </c>
      <c r="X2953" s="123" t="s">
        <v>906</v>
      </c>
      <c r="Y2953" s="120">
        <v>43560</v>
      </c>
      <c r="Z2953" s="121">
        <v>0.47569444444444442</v>
      </c>
      <c r="AA2953" s="123" t="s">
        <v>661</v>
      </c>
      <c r="AB2953" s="123" t="s">
        <v>582</v>
      </c>
      <c r="AC2953" s="119" t="s">
        <v>398</v>
      </c>
      <c r="AD2953" s="119" t="s">
        <v>398</v>
      </c>
    </row>
    <row r="2954" spans="1:30">
      <c r="A2954" s="117">
        <v>2953</v>
      </c>
      <c r="B2954" s="123" t="s">
        <v>467</v>
      </c>
      <c r="C2954" s="117" t="s">
        <v>5</v>
      </c>
      <c r="D2954" s="123" t="s">
        <v>595</v>
      </c>
      <c r="E2954" s="117">
        <v>2953</v>
      </c>
      <c r="F2954" s="117" t="s">
        <v>924</v>
      </c>
      <c r="G2954" s="117" t="s">
        <v>591</v>
      </c>
      <c r="H2954" s="117" t="s">
        <v>398</v>
      </c>
      <c r="I2954" s="117" t="s">
        <v>398</v>
      </c>
      <c r="J2954" s="117" t="s">
        <v>398</v>
      </c>
      <c r="K2954" s="117" t="s">
        <v>398</v>
      </c>
      <c r="L2954" s="117" t="s">
        <v>398</v>
      </c>
      <c r="M2954" s="117" t="s">
        <v>398</v>
      </c>
      <c r="N2954" s="117" t="s">
        <v>398</v>
      </c>
      <c r="O2954" s="125" t="s">
        <v>579</v>
      </c>
      <c r="P2954" s="117">
        <v>1</v>
      </c>
      <c r="Q2954" s="117" t="s">
        <v>398</v>
      </c>
      <c r="R2954" s="117" t="s">
        <v>398</v>
      </c>
      <c r="S2954" s="117" t="s">
        <v>398</v>
      </c>
      <c r="T2954" s="117" t="s">
        <v>398</v>
      </c>
      <c r="U2954" s="117" t="s">
        <v>398</v>
      </c>
      <c r="V2954" s="117" t="s">
        <v>398</v>
      </c>
      <c r="W2954" s="123">
        <v>56</v>
      </c>
      <c r="X2954" s="123" t="s">
        <v>906</v>
      </c>
      <c r="Y2954" s="120">
        <v>43560</v>
      </c>
      <c r="Z2954" s="121">
        <v>0.47569444444444442</v>
      </c>
      <c r="AA2954" s="123" t="s">
        <v>661</v>
      </c>
      <c r="AB2954" s="123" t="s">
        <v>582</v>
      </c>
      <c r="AC2954" s="119" t="s">
        <v>398</v>
      </c>
      <c r="AD2954" s="119" t="s">
        <v>398</v>
      </c>
    </row>
    <row r="2955" spans="1:30">
      <c r="A2955" s="117">
        <v>2954</v>
      </c>
      <c r="B2955" s="123" t="s">
        <v>467</v>
      </c>
      <c r="C2955" s="117" t="s">
        <v>5</v>
      </c>
      <c r="D2955" s="123" t="s">
        <v>595</v>
      </c>
      <c r="E2955" s="117">
        <v>2954</v>
      </c>
      <c r="F2955" s="117" t="s">
        <v>924</v>
      </c>
      <c r="G2955" s="117" t="s">
        <v>591</v>
      </c>
      <c r="H2955" s="117" t="s">
        <v>398</v>
      </c>
      <c r="I2955" s="117" t="s">
        <v>398</v>
      </c>
      <c r="J2955" s="117" t="s">
        <v>398</v>
      </c>
      <c r="K2955" s="117" t="s">
        <v>398</v>
      </c>
      <c r="L2955" s="117" t="s">
        <v>398</v>
      </c>
      <c r="M2955" s="117" t="s">
        <v>398</v>
      </c>
      <c r="N2955" s="117" t="s">
        <v>398</v>
      </c>
      <c r="O2955" s="125" t="s">
        <v>579</v>
      </c>
      <c r="P2955" s="117">
        <v>1</v>
      </c>
      <c r="Q2955" s="117" t="s">
        <v>398</v>
      </c>
      <c r="R2955" s="117" t="s">
        <v>398</v>
      </c>
      <c r="S2955" s="117" t="s">
        <v>398</v>
      </c>
      <c r="T2955" s="117" t="s">
        <v>398</v>
      </c>
      <c r="U2955" s="117" t="s">
        <v>398</v>
      </c>
      <c r="V2955" s="117" t="s">
        <v>398</v>
      </c>
      <c r="W2955" s="123">
        <v>56</v>
      </c>
      <c r="X2955" s="123" t="s">
        <v>906</v>
      </c>
      <c r="Y2955" s="120">
        <v>43560</v>
      </c>
      <c r="Z2955" s="121">
        <v>0.47569444444444442</v>
      </c>
      <c r="AA2955" s="123" t="s">
        <v>661</v>
      </c>
      <c r="AB2955" s="123" t="s">
        <v>582</v>
      </c>
      <c r="AC2955" s="119" t="s">
        <v>398</v>
      </c>
      <c r="AD2955" s="119" t="s">
        <v>398</v>
      </c>
    </row>
    <row r="2956" spans="1:30">
      <c r="A2956" s="117">
        <v>2955</v>
      </c>
      <c r="B2956" s="123" t="s">
        <v>467</v>
      </c>
      <c r="C2956" s="117" t="s">
        <v>5</v>
      </c>
      <c r="D2956" s="123" t="s">
        <v>595</v>
      </c>
      <c r="E2956" s="117">
        <v>2955</v>
      </c>
      <c r="F2956" s="117" t="s">
        <v>924</v>
      </c>
      <c r="G2956" s="117" t="s">
        <v>591</v>
      </c>
      <c r="H2956" s="117" t="s">
        <v>398</v>
      </c>
      <c r="I2956" s="117" t="s">
        <v>398</v>
      </c>
      <c r="J2956" s="117" t="s">
        <v>398</v>
      </c>
      <c r="K2956" s="117" t="s">
        <v>398</v>
      </c>
      <c r="L2956" s="117" t="s">
        <v>398</v>
      </c>
      <c r="M2956" s="117" t="s">
        <v>398</v>
      </c>
      <c r="N2956" s="117" t="s">
        <v>398</v>
      </c>
      <c r="O2956" s="125" t="s">
        <v>579</v>
      </c>
      <c r="P2956" s="117">
        <v>1</v>
      </c>
      <c r="Q2956" s="117" t="s">
        <v>398</v>
      </c>
      <c r="R2956" s="117" t="s">
        <v>398</v>
      </c>
      <c r="S2956" s="117" t="s">
        <v>398</v>
      </c>
      <c r="T2956" s="117" t="s">
        <v>398</v>
      </c>
      <c r="U2956" s="117" t="s">
        <v>398</v>
      </c>
      <c r="V2956" s="117" t="s">
        <v>398</v>
      </c>
      <c r="W2956" s="123">
        <v>56</v>
      </c>
      <c r="X2956" s="123" t="s">
        <v>906</v>
      </c>
      <c r="Y2956" s="120">
        <v>43560</v>
      </c>
      <c r="Z2956" s="121">
        <v>0.47569444444444442</v>
      </c>
      <c r="AA2956" s="123" t="s">
        <v>661</v>
      </c>
      <c r="AB2956" s="123" t="s">
        <v>582</v>
      </c>
      <c r="AC2956" s="119" t="s">
        <v>398</v>
      </c>
      <c r="AD2956" s="119" t="s">
        <v>398</v>
      </c>
    </row>
    <row r="2957" spans="1:30">
      <c r="A2957" s="117">
        <v>2956</v>
      </c>
      <c r="B2957" s="123" t="s">
        <v>467</v>
      </c>
      <c r="C2957" s="117" t="s">
        <v>5</v>
      </c>
      <c r="D2957" s="123" t="s">
        <v>595</v>
      </c>
      <c r="E2957" s="117">
        <v>2956</v>
      </c>
      <c r="F2957" s="117" t="s">
        <v>924</v>
      </c>
      <c r="G2957" s="117" t="s">
        <v>591</v>
      </c>
      <c r="H2957" s="117" t="s">
        <v>398</v>
      </c>
      <c r="I2957" s="117" t="s">
        <v>398</v>
      </c>
      <c r="J2957" s="117" t="s">
        <v>398</v>
      </c>
      <c r="K2957" s="117" t="s">
        <v>398</v>
      </c>
      <c r="L2957" s="117" t="s">
        <v>398</v>
      </c>
      <c r="M2957" s="117" t="s">
        <v>398</v>
      </c>
      <c r="N2957" s="117" t="s">
        <v>398</v>
      </c>
      <c r="O2957" s="125" t="s">
        <v>579</v>
      </c>
      <c r="P2957" s="117">
        <v>1</v>
      </c>
      <c r="Q2957" s="117" t="s">
        <v>398</v>
      </c>
      <c r="R2957" s="117" t="s">
        <v>398</v>
      </c>
      <c r="S2957" s="117" t="s">
        <v>398</v>
      </c>
      <c r="T2957" s="117" t="s">
        <v>398</v>
      </c>
      <c r="U2957" s="117" t="s">
        <v>398</v>
      </c>
      <c r="V2957" s="117" t="s">
        <v>398</v>
      </c>
      <c r="W2957" s="123">
        <v>56</v>
      </c>
      <c r="X2957" s="123" t="s">
        <v>906</v>
      </c>
      <c r="Y2957" s="120">
        <v>43560</v>
      </c>
      <c r="Z2957" s="121">
        <v>0.47569444444444442</v>
      </c>
      <c r="AA2957" s="123" t="s">
        <v>661</v>
      </c>
      <c r="AB2957" s="123" t="s">
        <v>582</v>
      </c>
      <c r="AC2957" s="119" t="s">
        <v>398</v>
      </c>
      <c r="AD2957" s="119" t="s">
        <v>398</v>
      </c>
    </row>
    <row r="2958" spans="1:30">
      <c r="A2958" s="117">
        <v>2957</v>
      </c>
      <c r="B2958" s="123" t="s">
        <v>467</v>
      </c>
      <c r="C2958" s="117" t="s">
        <v>5</v>
      </c>
      <c r="D2958" s="123" t="s">
        <v>595</v>
      </c>
      <c r="E2958" s="117">
        <v>2957</v>
      </c>
      <c r="F2958" s="117" t="s">
        <v>924</v>
      </c>
      <c r="G2958" s="117" t="s">
        <v>591</v>
      </c>
      <c r="H2958" s="117" t="s">
        <v>398</v>
      </c>
      <c r="I2958" s="117" t="s">
        <v>398</v>
      </c>
      <c r="J2958" s="117" t="s">
        <v>398</v>
      </c>
      <c r="K2958" s="117" t="s">
        <v>398</v>
      </c>
      <c r="L2958" s="117" t="s">
        <v>398</v>
      </c>
      <c r="M2958" s="117" t="s">
        <v>398</v>
      </c>
      <c r="N2958" s="117" t="s">
        <v>398</v>
      </c>
      <c r="O2958" s="125" t="s">
        <v>579</v>
      </c>
      <c r="P2958" s="117">
        <v>1</v>
      </c>
      <c r="Q2958" s="117" t="s">
        <v>398</v>
      </c>
      <c r="R2958" s="117" t="s">
        <v>398</v>
      </c>
      <c r="S2958" s="117" t="s">
        <v>398</v>
      </c>
      <c r="T2958" s="117" t="s">
        <v>398</v>
      </c>
      <c r="U2958" s="117" t="s">
        <v>398</v>
      </c>
      <c r="V2958" s="117" t="s">
        <v>398</v>
      </c>
      <c r="W2958" s="123">
        <v>56</v>
      </c>
      <c r="X2958" s="123" t="s">
        <v>906</v>
      </c>
      <c r="Y2958" s="120">
        <v>43560</v>
      </c>
      <c r="Z2958" s="121">
        <v>0.47569444444444442</v>
      </c>
      <c r="AA2958" s="123" t="s">
        <v>661</v>
      </c>
      <c r="AB2958" s="123" t="s">
        <v>582</v>
      </c>
      <c r="AC2958" s="119" t="s">
        <v>398</v>
      </c>
      <c r="AD2958" s="119" t="s">
        <v>398</v>
      </c>
    </row>
    <row r="2959" spans="1:30">
      <c r="A2959" s="117">
        <v>2958</v>
      </c>
      <c r="B2959" s="123" t="s">
        <v>467</v>
      </c>
      <c r="C2959" s="117" t="s">
        <v>5</v>
      </c>
      <c r="D2959" s="123" t="s">
        <v>595</v>
      </c>
      <c r="E2959" s="117">
        <v>2958</v>
      </c>
      <c r="F2959" s="117" t="s">
        <v>924</v>
      </c>
      <c r="G2959" s="117" t="s">
        <v>591</v>
      </c>
      <c r="H2959" s="117" t="s">
        <v>398</v>
      </c>
      <c r="I2959" s="117" t="s">
        <v>398</v>
      </c>
      <c r="J2959" s="117" t="s">
        <v>398</v>
      </c>
      <c r="K2959" s="117" t="s">
        <v>398</v>
      </c>
      <c r="L2959" s="117" t="s">
        <v>398</v>
      </c>
      <c r="M2959" s="117" t="s">
        <v>398</v>
      </c>
      <c r="N2959" s="117" t="s">
        <v>398</v>
      </c>
      <c r="O2959" s="125" t="s">
        <v>579</v>
      </c>
      <c r="P2959" s="117">
        <v>1</v>
      </c>
      <c r="Q2959" s="117" t="s">
        <v>398</v>
      </c>
      <c r="R2959" s="117" t="s">
        <v>398</v>
      </c>
      <c r="S2959" s="117" t="s">
        <v>398</v>
      </c>
      <c r="T2959" s="117" t="s">
        <v>398</v>
      </c>
      <c r="U2959" s="117" t="s">
        <v>398</v>
      </c>
      <c r="V2959" s="117" t="s">
        <v>398</v>
      </c>
      <c r="W2959" s="123">
        <v>56</v>
      </c>
      <c r="X2959" s="123" t="s">
        <v>906</v>
      </c>
      <c r="Y2959" s="120">
        <v>43560</v>
      </c>
      <c r="Z2959" s="121">
        <v>0.47569444444444442</v>
      </c>
      <c r="AA2959" s="123" t="s">
        <v>661</v>
      </c>
      <c r="AB2959" s="123" t="s">
        <v>582</v>
      </c>
      <c r="AC2959" s="119" t="s">
        <v>398</v>
      </c>
      <c r="AD2959" s="119" t="s">
        <v>398</v>
      </c>
    </row>
    <row r="2960" spans="1:30">
      <c r="A2960" s="117">
        <v>2959</v>
      </c>
      <c r="B2960" s="123" t="s">
        <v>467</v>
      </c>
      <c r="C2960" s="117" t="s">
        <v>5</v>
      </c>
      <c r="D2960" s="123" t="s">
        <v>595</v>
      </c>
      <c r="E2960" s="117">
        <v>2959</v>
      </c>
      <c r="F2960" s="117" t="s">
        <v>924</v>
      </c>
      <c r="G2960" s="117" t="s">
        <v>591</v>
      </c>
      <c r="H2960" s="117" t="s">
        <v>398</v>
      </c>
      <c r="I2960" s="117" t="s">
        <v>398</v>
      </c>
      <c r="J2960" s="117" t="s">
        <v>398</v>
      </c>
      <c r="K2960" s="117" t="s">
        <v>398</v>
      </c>
      <c r="L2960" s="117" t="s">
        <v>398</v>
      </c>
      <c r="M2960" s="117" t="s">
        <v>398</v>
      </c>
      <c r="N2960" s="117" t="s">
        <v>398</v>
      </c>
      <c r="O2960" s="125" t="s">
        <v>579</v>
      </c>
      <c r="P2960" s="117">
        <v>1</v>
      </c>
      <c r="Q2960" s="117" t="s">
        <v>398</v>
      </c>
      <c r="R2960" s="117" t="s">
        <v>398</v>
      </c>
      <c r="S2960" s="117" t="s">
        <v>398</v>
      </c>
      <c r="T2960" s="117" t="s">
        <v>398</v>
      </c>
      <c r="U2960" s="117" t="s">
        <v>398</v>
      </c>
      <c r="V2960" s="117" t="s">
        <v>398</v>
      </c>
      <c r="W2960" s="123">
        <v>56</v>
      </c>
      <c r="X2960" s="123" t="s">
        <v>906</v>
      </c>
      <c r="Y2960" s="120">
        <v>43560</v>
      </c>
      <c r="Z2960" s="121">
        <v>0.47569444444444442</v>
      </c>
      <c r="AA2960" s="123" t="s">
        <v>661</v>
      </c>
      <c r="AB2960" s="123" t="s">
        <v>582</v>
      </c>
      <c r="AC2960" s="119" t="s">
        <v>398</v>
      </c>
      <c r="AD2960" s="119" t="s">
        <v>398</v>
      </c>
    </row>
    <row r="2961" spans="1:30">
      <c r="A2961" s="117">
        <v>2960</v>
      </c>
      <c r="B2961" s="123" t="s">
        <v>467</v>
      </c>
      <c r="C2961" s="117" t="s">
        <v>5</v>
      </c>
      <c r="D2961" s="123" t="s">
        <v>595</v>
      </c>
      <c r="E2961" s="117">
        <v>2960</v>
      </c>
      <c r="F2961" s="117" t="s">
        <v>924</v>
      </c>
      <c r="G2961" s="117" t="s">
        <v>591</v>
      </c>
      <c r="H2961" s="117" t="s">
        <v>398</v>
      </c>
      <c r="I2961" s="117" t="s">
        <v>398</v>
      </c>
      <c r="J2961" s="117" t="s">
        <v>398</v>
      </c>
      <c r="K2961" s="117" t="s">
        <v>398</v>
      </c>
      <c r="L2961" s="117" t="s">
        <v>398</v>
      </c>
      <c r="M2961" s="117" t="s">
        <v>398</v>
      </c>
      <c r="N2961" s="117" t="s">
        <v>398</v>
      </c>
      <c r="O2961" s="125" t="s">
        <v>579</v>
      </c>
      <c r="P2961" s="117">
        <v>1</v>
      </c>
      <c r="Q2961" s="117" t="s">
        <v>398</v>
      </c>
      <c r="R2961" s="117" t="s">
        <v>398</v>
      </c>
      <c r="S2961" s="117" t="s">
        <v>398</v>
      </c>
      <c r="T2961" s="117" t="s">
        <v>398</v>
      </c>
      <c r="U2961" s="117" t="s">
        <v>398</v>
      </c>
      <c r="V2961" s="117" t="s">
        <v>398</v>
      </c>
      <c r="W2961" s="123">
        <v>56</v>
      </c>
      <c r="X2961" s="123" t="s">
        <v>906</v>
      </c>
      <c r="Y2961" s="120">
        <v>43560</v>
      </c>
      <c r="Z2961" s="121">
        <v>0.47569444444444442</v>
      </c>
      <c r="AA2961" s="123" t="s">
        <v>661</v>
      </c>
      <c r="AB2961" s="123" t="s">
        <v>582</v>
      </c>
      <c r="AC2961" s="119" t="s">
        <v>398</v>
      </c>
      <c r="AD2961" s="119" t="s">
        <v>398</v>
      </c>
    </row>
    <row r="2962" spans="1:30">
      <c r="A2962" s="117">
        <v>2961</v>
      </c>
      <c r="B2962" s="123" t="s">
        <v>467</v>
      </c>
      <c r="C2962" s="117" t="s">
        <v>5</v>
      </c>
      <c r="D2962" s="123" t="s">
        <v>595</v>
      </c>
      <c r="E2962" s="117">
        <v>2961</v>
      </c>
      <c r="F2962" s="117" t="s">
        <v>924</v>
      </c>
      <c r="G2962" s="117" t="s">
        <v>591</v>
      </c>
      <c r="H2962" s="117" t="s">
        <v>398</v>
      </c>
      <c r="I2962" s="117" t="s">
        <v>398</v>
      </c>
      <c r="J2962" s="117" t="s">
        <v>398</v>
      </c>
      <c r="K2962" s="117" t="s">
        <v>398</v>
      </c>
      <c r="L2962" s="117" t="s">
        <v>398</v>
      </c>
      <c r="M2962" s="117" t="s">
        <v>398</v>
      </c>
      <c r="N2962" s="117" t="s">
        <v>398</v>
      </c>
      <c r="O2962" s="125" t="s">
        <v>579</v>
      </c>
      <c r="P2962" s="117">
        <v>1</v>
      </c>
      <c r="Q2962" s="117" t="s">
        <v>398</v>
      </c>
      <c r="R2962" s="117" t="s">
        <v>398</v>
      </c>
      <c r="S2962" s="117" t="s">
        <v>398</v>
      </c>
      <c r="T2962" s="117" t="s">
        <v>398</v>
      </c>
      <c r="U2962" s="117" t="s">
        <v>398</v>
      </c>
      <c r="V2962" s="117" t="s">
        <v>398</v>
      </c>
      <c r="W2962" s="123">
        <v>56</v>
      </c>
      <c r="X2962" s="123" t="s">
        <v>906</v>
      </c>
      <c r="Y2962" s="120">
        <v>43560</v>
      </c>
      <c r="Z2962" s="121">
        <v>0.47569444444444442</v>
      </c>
      <c r="AA2962" s="123" t="s">
        <v>661</v>
      </c>
      <c r="AB2962" s="123" t="s">
        <v>582</v>
      </c>
      <c r="AC2962" s="119" t="s">
        <v>398</v>
      </c>
      <c r="AD2962" s="119" t="s">
        <v>398</v>
      </c>
    </row>
    <row r="2963" spans="1:30">
      <c r="A2963" s="117">
        <v>2962</v>
      </c>
      <c r="B2963" s="123" t="s">
        <v>467</v>
      </c>
      <c r="C2963" s="117" t="s">
        <v>5</v>
      </c>
      <c r="D2963" s="123" t="s">
        <v>595</v>
      </c>
      <c r="E2963" s="117">
        <v>2962</v>
      </c>
      <c r="F2963" s="117" t="s">
        <v>924</v>
      </c>
      <c r="G2963" s="117" t="s">
        <v>591</v>
      </c>
      <c r="H2963" s="117" t="s">
        <v>398</v>
      </c>
      <c r="I2963" s="117" t="s">
        <v>398</v>
      </c>
      <c r="J2963" s="117" t="s">
        <v>398</v>
      </c>
      <c r="K2963" s="117" t="s">
        <v>398</v>
      </c>
      <c r="L2963" s="117" t="s">
        <v>398</v>
      </c>
      <c r="M2963" s="117" t="s">
        <v>398</v>
      </c>
      <c r="N2963" s="117" t="s">
        <v>398</v>
      </c>
      <c r="O2963" s="125" t="s">
        <v>579</v>
      </c>
      <c r="P2963" s="117">
        <v>1</v>
      </c>
      <c r="Q2963" s="117" t="s">
        <v>398</v>
      </c>
      <c r="R2963" s="117" t="s">
        <v>398</v>
      </c>
      <c r="S2963" s="117" t="s">
        <v>398</v>
      </c>
      <c r="T2963" s="117" t="s">
        <v>398</v>
      </c>
      <c r="U2963" s="117" t="s">
        <v>398</v>
      </c>
      <c r="V2963" s="117" t="s">
        <v>398</v>
      </c>
      <c r="W2963" s="123">
        <v>56</v>
      </c>
      <c r="X2963" s="123" t="s">
        <v>906</v>
      </c>
      <c r="Y2963" s="120">
        <v>43560</v>
      </c>
      <c r="Z2963" s="121">
        <v>0.47569444444444442</v>
      </c>
      <c r="AA2963" s="123" t="s">
        <v>661</v>
      </c>
      <c r="AB2963" s="123" t="s">
        <v>582</v>
      </c>
      <c r="AC2963" s="119" t="s">
        <v>398</v>
      </c>
      <c r="AD2963" s="119" t="s">
        <v>398</v>
      </c>
    </row>
    <row r="2964" spans="1:30">
      <c r="A2964" s="117">
        <v>2963</v>
      </c>
      <c r="B2964" s="123" t="s">
        <v>467</v>
      </c>
      <c r="C2964" s="117" t="s">
        <v>5</v>
      </c>
      <c r="D2964" s="123" t="s">
        <v>595</v>
      </c>
      <c r="E2964" s="117">
        <v>2963</v>
      </c>
      <c r="F2964" s="117" t="s">
        <v>924</v>
      </c>
      <c r="G2964" s="117" t="s">
        <v>591</v>
      </c>
      <c r="H2964" s="117" t="s">
        <v>398</v>
      </c>
      <c r="I2964" s="117" t="s">
        <v>398</v>
      </c>
      <c r="J2964" s="117" t="s">
        <v>398</v>
      </c>
      <c r="K2964" s="117" t="s">
        <v>398</v>
      </c>
      <c r="L2964" s="117" t="s">
        <v>398</v>
      </c>
      <c r="M2964" s="117" t="s">
        <v>398</v>
      </c>
      <c r="N2964" s="117" t="s">
        <v>398</v>
      </c>
      <c r="O2964" s="125" t="s">
        <v>579</v>
      </c>
      <c r="P2964" s="117">
        <v>1</v>
      </c>
      <c r="Q2964" s="117" t="s">
        <v>398</v>
      </c>
      <c r="R2964" s="117" t="s">
        <v>398</v>
      </c>
      <c r="S2964" s="117" t="s">
        <v>398</v>
      </c>
      <c r="T2964" s="117" t="s">
        <v>398</v>
      </c>
      <c r="U2964" s="117" t="s">
        <v>398</v>
      </c>
      <c r="V2964" s="117" t="s">
        <v>398</v>
      </c>
      <c r="W2964" s="123">
        <v>56</v>
      </c>
      <c r="X2964" s="123" t="s">
        <v>906</v>
      </c>
      <c r="Y2964" s="120">
        <v>43560</v>
      </c>
      <c r="Z2964" s="121">
        <v>0.47569444444444442</v>
      </c>
      <c r="AA2964" s="123" t="s">
        <v>661</v>
      </c>
      <c r="AB2964" s="123" t="s">
        <v>582</v>
      </c>
      <c r="AC2964" s="119" t="s">
        <v>398</v>
      </c>
      <c r="AD2964" s="119" t="s">
        <v>398</v>
      </c>
    </row>
    <row r="2965" spans="1:30">
      <c r="A2965" s="117">
        <v>2964</v>
      </c>
      <c r="B2965" s="123" t="s">
        <v>467</v>
      </c>
      <c r="C2965" s="117" t="s">
        <v>5</v>
      </c>
      <c r="D2965" s="123" t="s">
        <v>595</v>
      </c>
      <c r="E2965" s="117">
        <v>2964</v>
      </c>
      <c r="F2965" s="117" t="s">
        <v>924</v>
      </c>
      <c r="G2965" s="117" t="s">
        <v>591</v>
      </c>
      <c r="H2965" s="117" t="s">
        <v>398</v>
      </c>
      <c r="I2965" s="117" t="s">
        <v>398</v>
      </c>
      <c r="J2965" s="117" t="s">
        <v>398</v>
      </c>
      <c r="K2965" s="117" t="s">
        <v>398</v>
      </c>
      <c r="L2965" s="117" t="s">
        <v>398</v>
      </c>
      <c r="M2965" s="117" t="s">
        <v>398</v>
      </c>
      <c r="N2965" s="117" t="s">
        <v>398</v>
      </c>
      <c r="O2965" s="125" t="s">
        <v>579</v>
      </c>
      <c r="P2965" s="117">
        <v>1</v>
      </c>
      <c r="Q2965" s="117" t="s">
        <v>398</v>
      </c>
      <c r="R2965" s="117" t="s">
        <v>398</v>
      </c>
      <c r="S2965" s="117" t="s">
        <v>398</v>
      </c>
      <c r="T2965" s="117" t="s">
        <v>398</v>
      </c>
      <c r="U2965" s="117" t="s">
        <v>398</v>
      </c>
      <c r="V2965" s="117" t="s">
        <v>398</v>
      </c>
      <c r="W2965" s="123">
        <v>56</v>
      </c>
      <c r="X2965" s="123" t="s">
        <v>906</v>
      </c>
      <c r="Y2965" s="120">
        <v>43560</v>
      </c>
      <c r="Z2965" s="121">
        <v>0.47569444444444442</v>
      </c>
      <c r="AA2965" s="123" t="s">
        <v>661</v>
      </c>
      <c r="AB2965" s="123" t="s">
        <v>582</v>
      </c>
      <c r="AC2965" s="119" t="s">
        <v>398</v>
      </c>
      <c r="AD2965" s="119" t="s">
        <v>398</v>
      </c>
    </row>
    <row r="2966" spans="1:30">
      <c r="A2966" s="117">
        <v>2965</v>
      </c>
      <c r="B2966" s="123" t="s">
        <v>467</v>
      </c>
      <c r="C2966" s="117" t="s">
        <v>5</v>
      </c>
      <c r="D2966" s="123" t="s">
        <v>595</v>
      </c>
      <c r="E2966" s="117">
        <v>2965</v>
      </c>
      <c r="F2966" s="117" t="s">
        <v>924</v>
      </c>
      <c r="G2966" s="117" t="s">
        <v>591</v>
      </c>
      <c r="H2966" s="117" t="s">
        <v>398</v>
      </c>
      <c r="I2966" s="117" t="s">
        <v>398</v>
      </c>
      <c r="J2966" s="117" t="s">
        <v>398</v>
      </c>
      <c r="K2966" s="117" t="s">
        <v>398</v>
      </c>
      <c r="L2966" s="117" t="s">
        <v>398</v>
      </c>
      <c r="M2966" s="117" t="s">
        <v>398</v>
      </c>
      <c r="N2966" s="117" t="s">
        <v>398</v>
      </c>
      <c r="O2966" s="125" t="s">
        <v>579</v>
      </c>
      <c r="P2966" s="117">
        <v>1</v>
      </c>
      <c r="Q2966" s="117" t="s">
        <v>398</v>
      </c>
      <c r="R2966" s="117" t="s">
        <v>398</v>
      </c>
      <c r="S2966" s="117" t="s">
        <v>398</v>
      </c>
      <c r="T2966" s="117" t="s">
        <v>398</v>
      </c>
      <c r="U2966" s="117" t="s">
        <v>398</v>
      </c>
      <c r="V2966" s="117" t="s">
        <v>398</v>
      </c>
      <c r="W2966" s="123">
        <v>56</v>
      </c>
      <c r="X2966" s="123" t="s">
        <v>906</v>
      </c>
      <c r="Y2966" s="120">
        <v>43560</v>
      </c>
      <c r="Z2966" s="121">
        <v>0.47569444444444442</v>
      </c>
      <c r="AA2966" s="123" t="s">
        <v>661</v>
      </c>
      <c r="AB2966" s="123" t="s">
        <v>582</v>
      </c>
      <c r="AC2966" s="119" t="s">
        <v>398</v>
      </c>
      <c r="AD2966" s="119" t="s">
        <v>398</v>
      </c>
    </row>
    <row r="2967" spans="1:30">
      <c r="A2967" s="117">
        <v>2966</v>
      </c>
      <c r="B2967" s="123" t="s">
        <v>467</v>
      </c>
      <c r="C2967" s="117" t="s">
        <v>5</v>
      </c>
      <c r="D2967" s="123" t="s">
        <v>595</v>
      </c>
      <c r="E2967" s="117">
        <v>2966</v>
      </c>
      <c r="F2967" s="117" t="s">
        <v>924</v>
      </c>
      <c r="G2967" s="117" t="s">
        <v>591</v>
      </c>
      <c r="H2967" s="117" t="s">
        <v>398</v>
      </c>
      <c r="I2967" s="117" t="s">
        <v>398</v>
      </c>
      <c r="J2967" s="117" t="s">
        <v>398</v>
      </c>
      <c r="K2967" s="117" t="s">
        <v>398</v>
      </c>
      <c r="L2967" s="117" t="s">
        <v>398</v>
      </c>
      <c r="M2967" s="117" t="s">
        <v>398</v>
      </c>
      <c r="N2967" s="117" t="s">
        <v>398</v>
      </c>
      <c r="O2967" s="125" t="s">
        <v>579</v>
      </c>
      <c r="P2967" s="117">
        <v>1</v>
      </c>
      <c r="Q2967" s="117" t="s">
        <v>398</v>
      </c>
      <c r="R2967" s="117" t="s">
        <v>398</v>
      </c>
      <c r="S2967" s="117" t="s">
        <v>398</v>
      </c>
      <c r="T2967" s="117" t="s">
        <v>398</v>
      </c>
      <c r="U2967" s="117" t="s">
        <v>398</v>
      </c>
      <c r="V2967" s="117" t="s">
        <v>398</v>
      </c>
      <c r="W2967" s="123">
        <v>56</v>
      </c>
      <c r="X2967" s="123" t="s">
        <v>906</v>
      </c>
      <c r="Y2967" s="120">
        <v>43560</v>
      </c>
      <c r="Z2967" s="121">
        <v>0.47569444444444442</v>
      </c>
      <c r="AA2967" s="123" t="s">
        <v>661</v>
      </c>
      <c r="AB2967" s="123" t="s">
        <v>582</v>
      </c>
      <c r="AC2967" s="119" t="s">
        <v>398</v>
      </c>
      <c r="AD2967" s="119" t="s">
        <v>398</v>
      </c>
    </row>
    <row r="2968" spans="1:30">
      <c r="A2968" s="117">
        <v>2967</v>
      </c>
      <c r="B2968" s="123" t="s">
        <v>467</v>
      </c>
      <c r="C2968" s="117" t="s">
        <v>5</v>
      </c>
      <c r="D2968" s="123" t="s">
        <v>595</v>
      </c>
      <c r="E2968" s="117">
        <v>2967</v>
      </c>
      <c r="F2968" s="117" t="s">
        <v>924</v>
      </c>
      <c r="G2968" s="117" t="s">
        <v>591</v>
      </c>
      <c r="H2968" s="117" t="s">
        <v>398</v>
      </c>
      <c r="I2968" s="117" t="s">
        <v>398</v>
      </c>
      <c r="J2968" s="117" t="s">
        <v>398</v>
      </c>
      <c r="K2968" s="117" t="s">
        <v>398</v>
      </c>
      <c r="L2968" s="117" t="s">
        <v>398</v>
      </c>
      <c r="M2968" s="117" t="s">
        <v>398</v>
      </c>
      <c r="N2968" s="117" t="s">
        <v>398</v>
      </c>
      <c r="O2968" s="125" t="s">
        <v>579</v>
      </c>
      <c r="P2968" s="117">
        <v>1</v>
      </c>
      <c r="Q2968" s="117" t="s">
        <v>398</v>
      </c>
      <c r="R2968" s="117" t="s">
        <v>398</v>
      </c>
      <c r="S2968" s="117" t="s">
        <v>398</v>
      </c>
      <c r="T2968" s="117" t="s">
        <v>398</v>
      </c>
      <c r="U2968" s="117" t="s">
        <v>398</v>
      </c>
      <c r="V2968" s="117" t="s">
        <v>398</v>
      </c>
      <c r="W2968" s="123">
        <v>56</v>
      </c>
      <c r="X2968" s="123" t="s">
        <v>906</v>
      </c>
      <c r="Y2968" s="120">
        <v>43560</v>
      </c>
      <c r="Z2968" s="121">
        <v>0.47569444444444442</v>
      </c>
      <c r="AA2968" s="123" t="s">
        <v>661</v>
      </c>
      <c r="AB2968" s="123" t="s">
        <v>582</v>
      </c>
      <c r="AC2968" s="119" t="s">
        <v>398</v>
      </c>
      <c r="AD2968" s="119" t="s">
        <v>398</v>
      </c>
    </row>
    <row r="2969" spans="1:30">
      <c r="A2969" s="117">
        <v>2968</v>
      </c>
      <c r="B2969" s="123" t="s">
        <v>467</v>
      </c>
      <c r="C2969" s="117" t="s">
        <v>5</v>
      </c>
      <c r="D2969" s="123" t="s">
        <v>595</v>
      </c>
      <c r="E2969" s="117">
        <v>2968</v>
      </c>
      <c r="F2969" s="117" t="s">
        <v>924</v>
      </c>
      <c r="G2969" s="117" t="s">
        <v>591</v>
      </c>
      <c r="H2969" s="117" t="s">
        <v>398</v>
      </c>
      <c r="I2969" s="117" t="s">
        <v>398</v>
      </c>
      <c r="J2969" s="117" t="s">
        <v>398</v>
      </c>
      <c r="K2969" s="117" t="s">
        <v>398</v>
      </c>
      <c r="L2969" s="117" t="s">
        <v>398</v>
      </c>
      <c r="M2969" s="117" t="s">
        <v>398</v>
      </c>
      <c r="N2969" s="117" t="s">
        <v>398</v>
      </c>
      <c r="O2969" s="125" t="s">
        <v>579</v>
      </c>
      <c r="P2969" s="117">
        <v>1</v>
      </c>
      <c r="Q2969" s="117" t="s">
        <v>398</v>
      </c>
      <c r="R2969" s="117" t="s">
        <v>398</v>
      </c>
      <c r="S2969" s="117" t="s">
        <v>398</v>
      </c>
      <c r="T2969" s="117" t="s">
        <v>398</v>
      </c>
      <c r="U2969" s="117" t="s">
        <v>398</v>
      </c>
      <c r="V2969" s="117" t="s">
        <v>398</v>
      </c>
      <c r="W2969" s="123">
        <v>56</v>
      </c>
      <c r="X2969" s="123" t="s">
        <v>906</v>
      </c>
      <c r="Y2969" s="120">
        <v>43560</v>
      </c>
      <c r="Z2969" s="121">
        <v>0.47569444444444442</v>
      </c>
      <c r="AA2969" s="123" t="s">
        <v>661</v>
      </c>
      <c r="AB2969" s="123" t="s">
        <v>582</v>
      </c>
      <c r="AC2969" s="119" t="s">
        <v>398</v>
      </c>
      <c r="AD2969" s="119" t="s">
        <v>398</v>
      </c>
    </row>
    <row r="2970" spans="1:30">
      <c r="A2970" s="117">
        <v>2969</v>
      </c>
      <c r="B2970" s="123" t="s">
        <v>467</v>
      </c>
      <c r="C2970" s="117" t="s">
        <v>5</v>
      </c>
      <c r="D2970" s="123" t="s">
        <v>595</v>
      </c>
      <c r="E2970" s="117">
        <v>2969</v>
      </c>
      <c r="F2970" s="117" t="s">
        <v>924</v>
      </c>
      <c r="G2970" s="117" t="s">
        <v>591</v>
      </c>
      <c r="H2970" s="117" t="s">
        <v>398</v>
      </c>
      <c r="I2970" s="117" t="s">
        <v>398</v>
      </c>
      <c r="J2970" s="117" t="s">
        <v>398</v>
      </c>
      <c r="K2970" s="117" t="s">
        <v>398</v>
      </c>
      <c r="L2970" s="117" t="s">
        <v>398</v>
      </c>
      <c r="M2970" s="117" t="s">
        <v>398</v>
      </c>
      <c r="N2970" s="117" t="s">
        <v>398</v>
      </c>
      <c r="O2970" s="125" t="s">
        <v>579</v>
      </c>
      <c r="P2970" s="117">
        <v>1</v>
      </c>
      <c r="Q2970" s="117" t="s">
        <v>398</v>
      </c>
      <c r="R2970" s="117" t="s">
        <v>398</v>
      </c>
      <c r="S2970" s="117" t="s">
        <v>398</v>
      </c>
      <c r="T2970" s="117" t="s">
        <v>398</v>
      </c>
      <c r="U2970" s="117" t="s">
        <v>398</v>
      </c>
      <c r="V2970" s="117" t="s">
        <v>398</v>
      </c>
      <c r="W2970" s="123">
        <v>56</v>
      </c>
      <c r="X2970" s="123" t="s">
        <v>906</v>
      </c>
      <c r="Y2970" s="120">
        <v>43560</v>
      </c>
      <c r="Z2970" s="121">
        <v>0.47569444444444442</v>
      </c>
      <c r="AA2970" s="123" t="s">
        <v>661</v>
      </c>
      <c r="AB2970" s="123" t="s">
        <v>582</v>
      </c>
      <c r="AC2970" s="119" t="s">
        <v>398</v>
      </c>
      <c r="AD2970" s="119" t="s">
        <v>398</v>
      </c>
    </row>
    <row r="2971" spans="1:30">
      <c r="A2971" s="117">
        <v>2970</v>
      </c>
      <c r="B2971" s="123" t="s">
        <v>467</v>
      </c>
      <c r="C2971" s="117" t="s">
        <v>5</v>
      </c>
      <c r="D2971" s="123" t="s">
        <v>595</v>
      </c>
      <c r="E2971" s="117">
        <v>2970</v>
      </c>
      <c r="F2971" s="117" t="s">
        <v>924</v>
      </c>
      <c r="G2971" s="117" t="s">
        <v>591</v>
      </c>
      <c r="H2971" s="117" t="s">
        <v>398</v>
      </c>
      <c r="I2971" s="117" t="s">
        <v>398</v>
      </c>
      <c r="J2971" s="117" t="s">
        <v>398</v>
      </c>
      <c r="K2971" s="117" t="s">
        <v>398</v>
      </c>
      <c r="L2971" s="117" t="s">
        <v>398</v>
      </c>
      <c r="M2971" s="117" t="s">
        <v>398</v>
      </c>
      <c r="N2971" s="117" t="s">
        <v>398</v>
      </c>
      <c r="O2971" s="125" t="s">
        <v>579</v>
      </c>
      <c r="P2971" s="117">
        <v>1</v>
      </c>
      <c r="Q2971" s="117" t="s">
        <v>398</v>
      </c>
      <c r="R2971" s="117" t="s">
        <v>398</v>
      </c>
      <c r="S2971" s="117" t="s">
        <v>398</v>
      </c>
      <c r="T2971" s="117" t="s">
        <v>398</v>
      </c>
      <c r="U2971" s="117" t="s">
        <v>398</v>
      </c>
      <c r="V2971" s="117" t="s">
        <v>398</v>
      </c>
      <c r="W2971" s="123">
        <v>56</v>
      </c>
      <c r="X2971" s="123" t="s">
        <v>906</v>
      </c>
      <c r="Y2971" s="120">
        <v>43560</v>
      </c>
      <c r="Z2971" s="121">
        <v>0.47569444444444442</v>
      </c>
      <c r="AA2971" s="123" t="s">
        <v>661</v>
      </c>
      <c r="AB2971" s="123" t="s">
        <v>582</v>
      </c>
      <c r="AC2971" s="119" t="s">
        <v>398</v>
      </c>
      <c r="AD2971" s="119" t="s">
        <v>398</v>
      </c>
    </row>
    <row r="2972" spans="1:30">
      <c r="A2972" s="117">
        <v>2971</v>
      </c>
      <c r="B2972" s="123" t="s">
        <v>467</v>
      </c>
      <c r="C2972" s="117" t="s">
        <v>5</v>
      </c>
      <c r="D2972" s="123" t="s">
        <v>595</v>
      </c>
      <c r="E2972" s="117">
        <v>2971</v>
      </c>
      <c r="F2972" s="117" t="s">
        <v>924</v>
      </c>
      <c r="G2972" s="117" t="s">
        <v>591</v>
      </c>
      <c r="H2972" s="117" t="s">
        <v>398</v>
      </c>
      <c r="I2972" s="117" t="s">
        <v>398</v>
      </c>
      <c r="J2972" s="117" t="s">
        <v>398</v>
      </c>
      <c r="K2972" s="117" t="s">
        <v>398</v>
      </c>
      <c r="L2972" s="117" t="s">
        <v>398</v>
      </c>
      <c r="M2972" s="117" t="s">
        <v>398</v>
      </c>
      <c r="N2972" s="117" t="s">
        <v>398</v>
      </c>
      <c r="O2972" s="125" t="s">
        <v>579</v>
      </c>
      <c r="P2972" s="117">
        <v>1</v>
      </c>
      <c r="Q2972" s="117" t="s">
        <v>398</v>
      </c>
      <c r="R2972" s="117" t="s">
        <v>398</v>
      </c>
      <c r="S2972" s="117" t="s">
        <v>398</v>
      </c>
      <c r="T2972" s="117" t="s">
        <v>398</v>
      </c>
      <c r="U2972" s="117" t="s">
        <v>398</v>
      </c>
      <c r="V2972" s="117" t="s">
        <v>398</v>
      </c>
      <c r="W2972" s="123">
        <v>56</v>
      </c>
      <c r="X2972" s="123" t="s">
        <v>906</v>
      </c>
      <c r="Y2972" s="120">
        <v>43560</v>
      </c>
      <c r="Z2972" s="121">
        <v>0.47569444444444442</v>
      </c>
      <c r="AA2972" s="123" t="s">
        <v>661</v>
      </c>
      <c r="AB2972" s="123" t="s">
        <v>582</v>
      </c>
      <c r="AC2972" s="119" t="s">
        <v>398</v>
      </c>
      <c r="AD2972" s="119" t="s">
        <v>398</v>
      </c>
    </row>
    <row r="2973" spans="1:30">
      <c r="A2973" s="117">
        <v>2972</v>
      </c>
      <c r="B2973" s="123" t="s">
        <v>467</v>
      </c>
      <c r="C2973" s="117" t="s">
        <v>5</v>
      </c>
      <c r="D2973" s="123" t="s">
        <v>595</v>
      </c>
      <c r="E2973" s="117">
        <v>2972</v>
      </c>
      <c r="F2973" s="117" t="s">
        <v>924</v>
      </c>
      <c r="G2973" s="117" t="s">
        <v>591</v>
      </c>
      <c r="H2973" s="117" t="s">
        <v>398</v>
      </c>
      <c r="I2973" s="117" t="s">
        <v>398</v>
      </c>
      <c r="J2973" s="117" t="s">
        <v>398</v>
      </c>
      <c r="K2973" s="117" t="s">
        <v>398</v>
      </c>
      <c r="L2973" s="117" t="s">
        <v>398</v>
      </c>
      <c r="M2973" s="117" t="s">
        <v>398</v>
      </c>
      <c r="N2973" s="117" t="s">
        <v>398</v>
      </c>
      <c r="O2973" s="125" t="s">
        <v>579</v>
      </c>
      <c r="P2973" s="117">
        <v>1</v>
      </c>
      <c r="Q2973" s="117" t="s">
        <v>398</v>
      </c>
      <c r="R2973" s="117" t="s">
        <v>398</v>
      </c>
      <c r="S2973" s="117" t="s">
        <v>398</v>
      </c>
      <c r="T2973" s="117" t="s">
        <v>398</v>
      </c>
      <c r="U2973" s="117" t="s">
        <v>398</v>
      </c>
      <c r="V2973" s="117" t="s">
        <v>398</v>
      </c>
      <c r="W2973" s="123">
        <v>56</v>
      </c>
      <c r="X2973" s="123" t="s">
        <v>906</v>
      </c>
      <c r="Y2973" s="120">
        <v>43560</v>
      </c>
      <c r="Z2973" s="121">
        <v>0.47569444444444442</v>
      </c>
      <c r="AA2973" s="123" t="s">
        <v>661</v>
      </c>
      <c r="AB2973" s="123" t="s">
        <v>582</v>
      </c>
      <c r="AC2973" s="119" t="s">
        <v>398</v>
      </c>
      <c r="AD2973" s="119" t="s">
        <v>398</v>
      </c>
    </row>
    <row r="2974" spans="1:30">
      <c r="A2974" s="117">
        <v>2973</v>
      </c>
      <c r="B2974" s="123" t="s">
        <v>467</v>
      </c>
      <c r="C2974" s="117" t="s">
        <v>5</v>
      </c>
      <c r="D2974" s="123" t="s">
        <v>595</v>
      </c>
      <c r="E2974" s="117">
        <v>2973</v>
      </c>
      <c r="F2974" s="117" t="s">
        <v>924</v>
      </c>
      <c r="G2974" s="117" t="s">
        <v>591</v>
      </c>
      <c r="H2974" s="117" t="s">
        <v>398</v>
      </c>
      <c r="I2974" s="117" t="s">
        <v>398</v>
      </c>
      <c r="J2974" s="117" t="s">
        <v>398</v>
      </c>
      <c r="K2974" s="117" t="s">
        <v>398</v>
      </c>
      <c r="L2974" s="117" t="s">
        <v>398</v>
      </c>
      <c r="M2974" s="117" t="s">
        <v>398</v>
      </c>
      <c r="N2974" s="117" t="s">
        <v>398</v>
      </c>
      <c r="O2974" s="125" t="s">
        <v>579</v>
      </c>
      <c r="P2974" s="117">
        <v>1</v>
      </c>
      <c r="Q2974" s="117" t="s">
        <v>398</v>
      </c>
      <c r="R2974" s="117" t="s">
        <v>398</v>
      </c>
      <c r="S2974" s="117" t="s">
        <v>398</v>
      </c>
      <c r="T2974" s="117" t="s">
        <v>398</v>
      </c>
      <c r="U2974" s="117" t="s">
        <v>398</v>
      </c>
      <c r="V2974" s="117" t="s">
        <v>398</v>
      </c>
      <c r="W2974" s="123">
        <v>56</v>
      </c>
      <c r="X2974" s="123" t="s">
        <v>906</v>
      </c>
      <c r="Y2974" s="120">
        <v>43560</v>
      </c>
      <c r="Z2974" s="121">
        <v>0.47569444444444442</v>
      </c>
      <c r="AA2974" s="123" t="s">
        <v>661</v>
      </c>
      <c r="AB2974" s="123" t="s">
        <v>582</v>
      </c>
      <c r="AC2974" s="119" t="s">
        <v>398</v>
      </c>
      <c r="AD2974" s="119" t="s">
        <v>398</v>
      </c>
    </row>
    <row r="2975" spans="1:30">
      <c r="A2975" s="117">
        <v>2974</v>
      </c>
      <c r="B2975" s="123" t="s">
        <v>467</v>
      </c>
      <c r="C2975" s="117" t="s">
        <v>5</v>
      </c>
      <c r="D2975" s="123" t="s">
        <v>595</v>
      </c>
      <c r="E2975" s="117">
        <v>2974</v>
      </c>
      <c r="F2975" s="117" t="s">
        <v>924</v>
      </c>
      <c r="G2975" s="117" t="s">
        <v>591</v>
      </c>
      <c r="H2975" s="117" t="s">
        <v>398</v>
      </c>
      <c r="I2975" s="117" t="s">
        <v>398</v>
      </c>
      <c r="J2975" s="117" t="s">
        <v>398</v>
      </c>
      <c r="K2975" s="117" t="s">
        <v>398</v>
      </c>
      <c r="L2975" s="117" t="s">
        <v>398</v>
      </c>
      <c r="M2975" s="117" t="s">
        <v>398</v>
      </c>
      <c r="N2975" s="117" t="s">
        <v>398</v>
      </c>
      <c r="O2975" s="125" t="s">
        <v>579</v>
      </c>
      <c r="P2975" s="117">
        <v>1</v>
      </c>
      <c r="Q2975" s="117" t="s">
        <v>398</v>
      </c>
      <c r="R2975" s="117" t="s">
        <v>398</v>
      </c>
      <c r="S2975" s="117" t="s">
        <v>398</v>
      </c>
      <c r="T2975" s="117" t="s">
        <v>398</v>
      </c>
      <c r="U2975" s="117" t="s">
        <v>398</v>
      </c>
      <c r="V2975" s="117" t="s">
        <v>398</v>
      </c>
      <c r="W2975" s="123">
        <v>56</v>
      </c>
      <c r="X2975" s="123" t="s">
        <v>906</v>
      </c>
      <c r="Y2975" s="120">
        <v>43560</v>
      </c>
      <c r="Z2975" s="121">
        <v>0.47569444444444442</v>
      </c>
      <c r="AA2975" s="123" t="s">
        <v>661</v>
      </c>
      <c r="AB2975" s="123" t="s">
        <v>582</v>
      </c>
      <c r="AC2975" s="119" t="s">
        <v>398</v>
      </c>
      <c r="AD2975" s="119" t="s">
        <v>398</v>
      </c>
    </row>
    <row r="2976" spans="1:30">
      <c r="A2976" s="117">
        <v>2975</v>
      </c>
      <c r="B2976" s="123" t="s">
        <v>467</v>
      </c>
      <c r="C2976" s="117" t="s">
        <v>5</v>
      </c>
      <c r="D2976" s="123" t="s">
        <v>595</v>
      </c>
      <c r="E2976" s="117">
        <v>2975</v>
      </c>
      <c r="F2976" s="117" t="s">
        <v>924</v>
      </c>
      <c r="G2976" s="117" t="s">
        <v>591</v>
      </c>
      <c r="H2976" s="117" t="s">
        <v>398</v>
      </c>
      <c r="I2976" s="117" t="s">
        <v>398</v>
      </c>
      <c r="J2976" s="117" t="s">
        <v>398</v>
      </c>
      <c r="K2976" s="117" t="s">
        <v>398</v>
      </c>
      <c r="L2976" s="117" t="s">
        <v>398</v>
      </c>
      <c r="M2976" s="117" t="s">
        <v>398</v>
      </c>
      <c r="N2976" s="117" t="s">
        <v>398</v>
      </c>
      <c r="O2976" s="125" t="s">
        <v>579</v>
      </c>
      <c r="P2976" s="117">
        <v>1</v>
      </c>
      <c r="Q2976" s="117" t="s">
        <v>398</v>
      </c>
      <c r="R2976" s="117" t="s">
        <v>398</v>
      </c>
      <c r="S2976" s="117" t="s">
        <v>398</v>
      </c>
      <c r="T2976" s="117" t="s">
        <v>398</v>
      </c>
      <c r="U2976" s="117" t="s">
        <v>398</v>
      </c>
      <c r="V2976" s="117" t="s">
        <v>398</v>
      </c>
      <c r="W2976" s="123">
        <v>56</v>
      </c>
      <c r="X2976" s="123" t="s">
        <v>906</v>
      </c>
      <c r="Y2976" s="120">
        <v>43560</v>
      </c>
      <c r="Z2976" s="121">
        <v>0.47569444444444442</v>
      </c>
      <c r="AA2976" s="123" t="s">
        <v>661</v>
      </c>
      <c r="AB2976" s="123" t="s">
        <v>582</v>
      </c>
      <c r="AC2976" s="119" t="s">
        <v>398</v>
      </c>
      <c r="AD2976" s="119" t="s">
        <v>398</v>
      </c>
    </row>
    <row r="2977" spans="1:30">
      <c r="A2977" s="117">
        <v>2976</v>
      </c>
      <c r="B2977" s="123" t="s">
        <v>467</v>
      </c>
      <c r="C2977" s="117" t="s">
        <v>5</v>
      </c>
      <c r="D2977" s="123" t="s">
        <v>595</v>
      </c>
      <c r="E2977" s="117">
        <v>2976</v>
      </c>
      <c r="F2977" s="117" t="s">
        <v>924</v>
      </c>
      <c r="G2977" s="117" t="s">
        <v>591</v>
      </c>
      <c r="H2977" s="117" t="s">
        <v>398</v>
      </c>
      <c r="I2977" s="117" t="s">
        <v>398</v>
      </c>
      <c r="J2977" s="117" t="s">
        <v>398</v>
      </c>
      <c r="K2977" s="117" t="s">
        <v>398</v>
      </c>
      <c r="L2977" s="117" t="s">
        <v>398</v>
      </c>
      <c r="M2977" s="117" t="s">
        <v>398</v>
      </c>
      <c r="N2977" s="117" t="s">
        <v>398</v>
      </c>
      <c r="O2977" s="125" t="s">
        <v>579</v>
      </c>
      <c r="P2977" s="117">
        <v>1</v>
      </c>
      <c r="Q2977" s="117" t="s">
        <v>398</v>
      </c>
      <c r="R2977" s="117" t="s">
        <v>398</v>
      </c>
      <c r="S2977" s="117" t="s">
        <v>398</v>
      </c>
      <c r="T2977" s="117" t="s">
        <v>398</v>
      </c>
      <c r="U2977" s="117" t="s">
        <v>398</v>
      </c>
      <c r="V2977" s="117" t="s">
        <v>398</v>
      </c>
      <c r="W2977" s="123">
        <v>56</v>
      </c>
      <c r="X2977" s="123" t="s">
        <v>906</v>
      </c>
      <c r="Y2977" s="120">
        <v>43560</v>
      </c>
      <c r="Z2977" s="121">
        <v>0.47569444444444442</v>
      </c>
      <c r="AA2977" s="123" t="s">
        <v>661</v>
      </c>
      <c r="AB2977" s="123" t="s">
        <v>582</v>
      </c>
      <c r="AC2977" s="119" t="s">
        <v>398</v>
      </c>
      <c r="AD2977" s="119" t="s">
        <v>398</v>
      </c>
    </row>
    <row r="2978" spans="1:30">
      <c r="A2978" s="117">
        <v>2977</v>
      </c>
      <c r="B2978" s="123" t="s">
        <v>467</v>
      </c>
      <c r="C2978" s="117" t="s">
        <v>5</v>
      </c>
      <c r="D2978" s="123" t="s">
        <v>595</v>
      </c>
      <c r="E2978" s="117">
        <v>2977</v>
      </c>
      <c r="F2978" s="117" t="s">
        <v>924</v>
      </c>
      <c r="G2978" s="117" t="s">
        <v>591</v>
      </c>
      <c r="H2978" s="117" t="s">
        <v>398</v>
      </c>
      <c r="I2978" s="117" t="s">
        <v>398</v>
      </c>
      <c r="J2978" s="117" t="s">
        <v>398</v>
      </c>
      <c r="K2978" s="117" t="s">
        <v>398</v>
      </c>
      <c r="L2978" s="117" t="s">
        <v>398</v>
      </c>
      <c r="M2978" s="117" t="s">
        <v>398</v>
      </c>
      <c r="N2978" s="117" t="s">
        <v>398</v>
      </c>
      <c r="O2978" s="125" t="s">
        <v>579</v>
      </c>
      <c r="P2978" s="117">
        <v>1</v>
      </c>
      <c r="Q2978" s="117" t="s">
        <v>398</v>
      </c>
      <c r="R2978" s="117" t="s">
        <v>398</v>
      </c>
      <c r="S2978" s="117" t="s">
        <v>398</v>
      </c>
      <c r="T2978" s="117" t="s">
        <v>398</v>
      </c>
      <c r="U2978" s="117" t="s">
        <v>398</v>
      </c>
      <c r="V2978" s="117" t="s">
        <v>398</v>
      </c>
      <c r="W2978" s="123">
        <v>56</v>
      </c>
      <c r="X2978" s="123" t="s">
        <v>906</v>
      </c>
      <c r="Y2978" s="120">
        <v>43560</v>
      </c>
      <c r="Z2978" s="121">
        <v>0.47569444444444442</v>
      </c>
      <c r="AA2978" s="123" t="s">
        <v>661</v>
      </c>
      <c r="AB2978" s="123" t="s">
        <v>582</v>
      </c>
      <c r="AC2978" s="119" t="s">
        <v>398</v>
      </c>
      <c r="AD2978" s="119" t="s">
        <v>398</v>
      </c>
    </row>
    <row r="2979" spans="1:30">
      <c r="A2979" s="117">
        <v>2978</v>
      </c>
      <c r="B2979" s="123" t="s">
        <v>467</v>
      </c>
      <c r="C2979" s="117" t="s">
        <v>5</v>
      </c>
      <c r="D2979" s="123" t="s">
        <v>595</v>
      </c>
      <c r="E2979" s="117">
        <v>2978</v>
      </c>
      <c r="F2979" s="117" t="s">
        <v>924</v>
      </c>
      <c r="G2979" s="117" t="s">
        <v>591</v>
      </c>
      <c r="H2979" s="117" t="s">
        <v>398</v>
      </c>
      <c r="I2979" s="117" t="s">
        <v>398</v>
      </c>
      <c r="J2979" s="117" t="s">
        <v>398</v>
      </c>
      <c r="K2979" s="117" t="s">
        <v>398</v>
      </c>
      <c r="L2979" s="117" t="s">
        <v>398</v>
      </c>
      <c r="M2979" s="117" t="s">
        <v>398</v>
      </c>
      <c r="N2979" s="117" t="s">
        <v>398</v>
      </c>
      <c r="O2979" s="125" t="s">
        <v>579</v>
      </c>
      <c r="P2979" s="117">
        <v>1</v>
      </c>
      <c r="Q2979" s="117" t="s">
        <v>398</v>
      </c>
      <c r="R2979" s="117" t="s">
        <v>398</v>
      </c>
      <c r="S2979" s="117" t="s">
        <v>398</v>
      </c>
      <c r="T2979" s="117" t="s">
        <v>398</v>
      </c>
      <c r="U2979" s="117" t="s">
        <v>398</v>
      </c>
      <c r="V2979" s="117" t="s">
        <v>398</v>
      </c>
      <c r="W2979" s="123">
        <v>56</v>
      </c>
      <c r="X2979" s="123" t="s">
        <v>906</v>
      </c>
      <c r="Y2979" s="120">
        <v>43560</v>
      </c>
      <c r="Z2979" s="121">
        <v>0.47569444444444442</v>
      </c>
      <c r="AA2979" s="123" t="s">
        <v>661</v>
      </c>
      <c r="AB2979" s="123" t="s">
        <v>582</v>
      </c>
      <c r="AC2979" s="119" t="s">
        <v>398</v>
      </c>
      <c r="AD2979" s="119" t="s">
        <v>398</v>
      </c>
    </row>
    <row r="2980" spans="1:30">
      <c r="A2980" s="117">
        <v>2979</v>
      </c>
      <c r="B2980" s="123" t="s">
        <v>467</v>
      </c>
      <c r="C2980" s="117" t="s">
        <v>5</v>
      </c>
      <c r="D2980" s="123" t="s">
        <v>595</v>
      </c>
      <c r="E2980" s="117">
        <v>2979</v>
      </c>
      <c r="F2980" s="117" t="s">
        <v>924</v>
      </c>
      <c r="G2980" s="117" t="s">
        <v>591</v>
      </c>
      <c r="H2980" s="117" t="s">
        <v>398</v>
      </c>
      <c r="I2980" s="117" t="s">
        <v>398</v>
      </c>
      <c r="J2980" s="117" t="s">
        <v>398</v>
      </c>
      <c r="K2980" s="117" t="s">
        <v>398</v>
      </c>
      <c r="L2980" s="117" t="s">
        <v>398</v>
      </c>
      <c r="M2980" s="117" t="s">
        <v>398</v>
      </c>
      <c r="N2980" s="117" t="s">
        <v>398</v>
      </c>
      <c r="O2980" s="125" t="s">
        <v>579</v>
      </c>
      <c r="P2980" s="117">
        <v>1</v>
      </c>
      <c r="Q2980" s="117" t="s">
        <v>398</v>
      </c>
      <c r="R2980" s="117" t="s">
        <v>398</v>
      </c>
      <c r="S2980" s="117" t="s">
        <v>398</v>
      </c>
      <c r="T2980" s="117" t="s">
        <v>398</v>
      </c>
      <c r="U2980" s="117" t="s">
        <v>398</v>
      </c>
      <c r="V2980" s="117" t="s">
        <v>398</v>
      </c>
      <c r="W2980" s="123">
        <v>56</v>
      </c>
      <c r="X2980" s="123" t="s">
        <v>906</v>
      </c>
      <c r="Y2980" s="120">
        <v>43560</v>
      </c>
      <c r="Z2980" s="121">
        <v>0.47569444444444442</v>
      </c>
      <c r="AA2980" s="123" t="s">
        <v>661</v>
      </c>
      <c r="AB2980" s="123" t="s">
        <v>582</v>
      </c>
      <c r="AC2980" s="119" t="s">
        <v>398</v>
      </c>
      <c r="AD2980" s="119" t="s">
        <v>398</v>
      </c>
    </row>
    <row r="2981" spans="1:30">
      <c r="A2981" s="117">
        <v>2980</v>
      </c>
      <c r="B2981" s="123" t="s">
        <v>467</v>
      </c>
      <c r="C2981" s="117" t="s">
        <v>5</v>
      </c>
      <c r="D2981" s="123" t="s">
        <v>595</v>
      </c>
      <c r="E2981" s="117">
        <v>2980</v>
      </c>
      <c r="F2981" s="117" t="s">
        <v>924</v>
      </c>
      <c r="G2981" s="117" t="s">
        <v>591</v>
      </c>
      <c r="H2981" s="117" t="s">
        <v>398</v>
      </c>
      <c r="I2981" s="117" t="s">
        <v>398</v>
      </c>
      <c r="J2981" s="117" t="s">
        <v>398</v>
      </c>
      <c r="K2981" s="117" t="s">
        <v>398</v>
      </c>
      <c r="L2981" s="117" t="s">
        <v>398</v>
      </c>
      <c r="M2981" s="117" t="s">
        <v>398</v>
      </c>
      <c r="N2981" s="117" t="s">
        <v>398</v>
      </c>
      <c r="O2981" s="125" t="s">
        <v>579</v>
      </c>
      <c r="P2981" s="117">
        <v>1</v>
      </c>
      <c r="Q2981" s="117" t="s">
        <v>398</v>
      </c>
      <c r="R2981" s="117" t="s">
        <v>398</v>
      </c>
      <c r="S2981" s="117" t="s">
        <v>398</v>
      </c>
      <c r="T2981" s="117" t="s">
        <v>398</v>
      </c>
      <c r="U2981" s="117" t="s">
        <v>398</v>
      </c>
      <c r="V2981" s="117" t="s">
        <v>398</v>
      </c>
      <c r="W2981" s="123">
        <v>56</v>
      </c>
      <c r="X2981" s="123" t="s">
        <v>906</v>
      </c>
      <c r="Y2981" s="120">
        <v>43560</v>
      </c>
      <c r="Z2981" s="121">
        <v>0.47569444444444442</v>
      </c>
      <c r="AA2981" s="123" t="s">
        <v>661</v>
      </c>
      <c r="AB2981" s="123" t="s">
        <v>582</v>
      </c>
      <c r="AC2981" s="119" t="s">
        <v>398</v>
      </c>
      <c r="AD2981" s="119" t="s">
        <v>398</v>
      </c>
    </row>
    <row r="2982" spans="1:30">
      <c r="A2982" s="117">
        <v>2981</v>
      </c>
      <c r="B2982" s="123" t="s">
        <v>467</v>
      </c>
      <c r="C2982" s="117" t="s">
        <v>5</v>
      </c>
      <c r="D2982" s="123" t="s">
        <v>595</v>
      </c>
      <c r="E2982" s="117">
        <v>2981</v>
      </c>
      <c r="F2982" s="117" t="s">
        <v>924</v>
      </c>
      <c r="G2982" s="117" t="s">
        <v>591</v>
      </c>
      <c r="H2982" s="117" t="s">
        <v>398</v>
      </c>
      <c r="I2982" s="117" t="s">
        <v>398</v>
      </c>
      <c r="J2982" s="117" t="s">
        <v>398</v>
      </c>
      <c r="K2982" s="117" t="s">
        <v>398</v>
      </c>
      <c r="L2982" s="117" t="s">
        <v>398</v>
      </c>
      <c r="M2982" s="117" t="s">
        <v>398</v>
      </c>
      <c r="N2982" s="117" t="s">
        <v>398</v>
      </c>
      <c r="O2982" s="125" t="s">
        <v>579</v>
      </c>
      <c r="P2982" s="117">
        <v>1</v>
      </c>
      <c r="Q2982" s="117" t="s">
        <v>398</v>
      </c>
      <c r="R2982" s="117" t="s">
        <v>398</v>
      </c>
      <c r="S2982" s="117" t="s">
        <v>398</v>
      </c>
      <c r="T2982" s="117" t="s">
        <v>398</v>
      </c>
      <c r="U2982" s="117" t="s">
        <v>398</v>
      </c>
      <c r="V2982" s="117" t="s">
        <v>398</v>
      </c>
      <c r="W2982" s="123">
        <v>56</v>
      </c>
      <c r="X2982" s="123" t="s">
        <v>906</v>
      </c>
      <c r="Y2982" s="120">
        <v>43560</v>
      </c>
      <c r="Z2982" s="121">
        <v>0.47569444444444442</v>
      </c>
      <c r="AA2982" s="123" t="s">
        <v>661</v>
      </c>
      <c r="AB2982" s="123" t="s">
        <v>582</v>
      </c>
      <c r="AC2982" s="119" t="s">
        <v>398</v>
      </c>
      <c r="AD2982" s="119" t="s">
        <v>398</v>
      </c>
    </row>
    <row r="2983" spans="1:30">
      <c r="A2983" s="117">
        <v>2982</v>
      </c>
      <c r="B2983" s="123" t="s">
        <v>467</v>
      </c>
      <c r="C2983" s="117" t="s">
        <v>5</v>
      </c>
      <c r="D2983" s="123" t="s">
        <v>595</v>
      </c>
      <c r="E2983" s="117">
        <v>2982</v>
      </c>
      <c r="F2983" s="117" t="s">
        <v>924</v>
      </c>
      <c r="G2983" s="117" t="s">
        <v>591</v>
      </c>
      <c r="H2983" s="117" t="s">
        <v>398</v>
      </c>
      <c r="I2983" s="117" t="s">
        <v>398</v>
      </c>
      <c r="J2983" s="117" t="s">
        <v>398</v>
      </c>
      <c r="K2983" s="117" t="s">
        <v>398</v>
      </c>
      <c r="L2983" s="117" t="s">
        <v>398</v>
      </c>
      <c r="M2983" s="117" t="s">
        <v>398</v>
      </c>
      <c r="N2983" s="117" t="s">
        <v>398</v>
      </c>
      <c r="O2983" s="125" t="s">
        <v>579</v>
      </c>
      <c r="P2983" s="117">
        <v>1</v>
      </c>
      <c r="Q2983" s="117" t="s">
        <v>398</v>
      </c>
      <c r="R2983" s="117" t="s">
        <v>398</v>
      </c>
      <c r="S2983" s="117" t="s">
        <v>398</v>
      </c>
      <c r="T2983" s="117" t="s">
        <v>398</v>
      </c>
      <c r="U2983" s="117" t="s">
        <v>398</v>
      </c>
      <c r="V2983" s="117" t="s">
        <v>398</v>
      </c>
      <c r="W2983" s="123">
        <v>56</v>
      </c>
      <c r="X2983" s="123" t="s">
        <v>906</v>
      </c>
      <c r="Y2983" s="120">
        <v>43560</v>
      </c>
      <c r="Z2983" s="121">
        <v>0.47569444444444442</v>
      </c>
      <c r="AA2983" s="123" t="s">
        <v>661</v>
      </c>
      <c r="AB2983" s="123" t="s">
        <v>582</v>
      </c>
      <c r="AC2983" s="119" t="s">
        <v>398</v>
      </c>
      <c r="AD2983" s="119" t="s">
        <v>398</v>
      </c>
    </row>
    <row r="2984" spans="1:30">
      <c r="A2984" s="117">
        <v>2983</v>
      </c>
      <c r="B2984" s="123" t="s">
        <v>467</v>
      </c>
      <c r="C2984" s="117" t="s">
        <v>5</v>
      </c>
      <c r="D2984" s="123" t="s">
        <v>595</v>
      </c>
      <c r="E2984" s="117">
        <v>2983</v>
      </c>
      <c r="F2984" s="117" t="s">
        <v>924</v>
      </c>
      <c r="G2984" s="117" t="s">
        <v>591</v>
      </c>
      <c r="H2984" s="117" t="s">
        <v>398</v>
      </c>
      <c r="I2984" s="117" t="s">
        <v>398</v>
      </c>
      <c r="J2984" s="117" t="s">
        <v>398</v>
      </c>
      <c r="K2984" s="117" t="s">
        <v>398</v>
      </c>
      <c r="L2984" s="117" t="s">
        <v>398</v>
      </c>
      <c r="M2984" s="117" t="s">
        <v>398</v>
      </c>
      <c r="N2984" s="117" t="s">
        <v>398</v>
      </c>
      <c r="O2984" s="125" t="s">
        <v>579</v>
      </c>
      <c r="P2984" s="117">
        <v>1</v>
      </c>
      <c r="Q2984" s="117" t="s">
        <v>398</v>
      </c>
      <c r="R2984" s="117" t="s">
        <v>398</v>
      </c>
      <c r="S2984" s="117" t="s">
        <v>398</v>
      </c>
      <c r="T2984" s="117" t="s">
        <v>398</v>
      </c>
      <c r="U2984" s="117" t="s">
        <v>398</v>
      </c>
      <c r="V2984" s="117" t="s">
        <v>398</v>
      </c>
      <c r="W2984" s="123">
        <v>56</v>
      </c>
      <c r="X2984" s="123" t="s">
        <v>906</v>
      </c>
      <c r="Y2984" s="120">
        <v>43560</v>
      </c>
      <c r="Z2984" s="121">
        <v>0.47569444444444442</v>
      </c>
      <c r="AA2984" s="123" t="s">
        <v>661</v>
      </c>
      <c r="AB2984" s="123" t="s">
        <v>582</v>
      </c>
      <c r="AC2984" s="119" t="s">
        <v>398</v>
      </c>
      <c r="AD2984" s="119" t="s">
        <v>398</v>
      </c>
    </row>
    <row r="2985" spans="1:30">
      <c r="A2985" s="117">
        <v>2984</v>
      </c>
      <c r="B2985" s="123" t="s">
        <v>467</v>
      </c>
      <c r="C2985" s="117" t="s">
        <v>5</v>
      </c>
      <c r="D2985" s="123" t="s">
        <v>595</v>
      </c>
      <c r="E2985" s="117">
        <v>2984</v>
      </c>
      <c r="F2985" s="117" t="s">
        <v>924</v>
      </c>
      <c r="G2985" s="117" t="s">
        <v>591</v>
      </c>
      <c r="H2985" s="117" t="s">
        <v>398</v>
      </c>
      <c r="I2985" s="117" t="s">
        <v>398</v>
      </c>
      <c r="J2985" s="117" t="s">
        <v>398</v>
      </c>
      <c r="K2985" s="117" t="s">
        <v>398</v>
      </c>
      <c r="L2985" s="117" t="s">
        <v>398</v>
      </c>
      <c r="M2985" s="117" t="s">
        <v>398</v>
      </c>
      <c r="N2985" s="117" t="s">
        <v>398</v>
      </c>
      <c r="O2985" s="125" t="s">
        <v>579</v>
      </c>
      <c r="P2985" s="117">
        <v>1</v>
      </c>
      <c r="Q2985" s="117" t="s">
        <v>398</v>
      </c>
      <c r="R2985" s="117" t="s">
        <v>398</v>
      </c>
      <c r="S2985" s="117" t="s">
        <v>398</v>
      </c>
      <c r="T2985" s="117" t="s">
        <v>398</v>
      </c>
      <c r="U2985" s="117" t="s">
        <v>398</v>
      </c>
      <c r="V2985" s="117" t="s">
        <v>398</v>
      </c>
      <c r="W2985" s="123">
        <v>56</v>
      </c>
      <c r="X2985" s="123" t="s">
        <v>906</v>
      </c>
      <c r="Y2985" s="120">
        <v>43560</v>
      </c>
      <c r="Z2985" s="121">
        <v>0.47569444444444442</v>
      </c>
      <c r="AA2985" s="123" t="s">
        <v>661</v>
      </c>
      <c r="AB2985" s="123" t="s">
        <v>582</v>
      </c>
      <c r="AC2985" s="119" t="s">
        <v>398</v>
      </c>
      <c r="AD2985" s="119" t="s">
        <v>398</v>
      </c>
    </row>
    <row r="2986" spans="1:30">
      <c r="A2986" s="117">
        <v>2985</v>
      </c>
      <c r="B2986" s="123" t="s">
        <v>467</v>
      </c>
      <c r="C2986" s="117" t="s">
        <v>5</v>
      </c>
      <c r="D2986" s="123" t="s">
        <v>595</v>
      </c>
      <c r="E2986" s="117">
        <v>2985</v>
      </c>
      <c r="F2986" s="117" t="s">
        <v>924</v>
      </c>
      <c r="G2986" s="117" t="s">
        <v>591</v>
      </c>
      <c r="H2986" s="117" t="s">
        <v>398</v>
      </c>
      <c r="I2986" s="117" t="s">
        <v>398</v>
      </c>
      <c r="J2986" s="117" t="s">
        <v>398</v>
      </c>
      <c r="K2986" s="117" t="s">
        <v>398</v>
      </c>
      <c r="L2986" s="117" t="s">
        <v>398</v>
      </c>
      <c r="M2986" s="117" t="s">
        <v>398</v>
      </c>
      <c r="N2986" s="117" t="s">
        <v>398</v>
      </c>
      <c r="O2986" s="125" t="s">
        <v>579</v>
      </c>
      <c r="P2986" s="117">
        <v>1</v>
      </c>
      <c r="Q2986" s="117" t="s">
        <v>398</v>
      </c>
      <c r="R2986" s="117" t="s">
        <v>398</v>
      </c>
      <c r="S2986" s="117" t="s">
        <v>398</v>
      </c>
      <c r="T2986" s="117" t="s">
        <v>398</v>
      </c>
      <c r="U2986" s="117" t="s">
        <v>398</v>
      </c>
      <c r="V2986" s="117" t="s">
        <v>398</v>
      </c>
      <c r="W2986" s="123">
        <v>56</v>
      </c>
      <c r="X2986" s="123" t="s">
        <v>906</v>
      </c>
      <c r="Y2986" s="120">
        <v>43560</v>
      </c>
      <c r="Z2986" s="121">
        <v>0.47569444444444442</v>
      </c>
      <c r="AA2986" s="123" t="s">
        <v>661</v>
      </c>
      <c r="AB2986" s="123" t="s">
        <v>582</v>
      </c>
      <c r="AC2986" s="119" t="s">
        <v>398</v>
      </c>
      <c r="AD2986" s="119" t="s">
        <v>398</v>
      </c>
    </row>
    <row r="2987" spans="1:30">
      <c r="A2987" s="117">
        <v>2986</v>
      </c>
      <c r="B2987" s="123" t="s">
        <v>467</v>
      </c>
      <c r="C2987" s="117" t="s">
        <v>5</v>
      </c>
      <c r="D2987" s="123" t="s">
        <v>595</v>
      </c>
      <c r="E2987" s="117">
        <v>2986</v>
      </c>
      <c r="F2987" s="117" t="s">
        <v>924</v>
      </c>
      <c r="G2987" s="117" t="s">
        <v>591</v>
      </c>
      <c r="H2987" s="117" t="s">
        <v>398</v>
      </c>
      <c r="I2987" s="117" t="s">
        <v>398</v>
      </c>
      <c r="J2987" s="117" t="s">
        <v>398</v>
      </c>
      <c r="K2987" s="117" t="s">
        <v>398</v>
      </c>
      <c r="L2987" s="117" t="s">
        <v>398</v>
      </c>
      <c r="M2987" s="117" t="s">
        <v>398</v>
      </c>
      <c r="N2987" s="117" t="s">
        <v>398</v>
      </c>
      <c r="O2987" s="125" t="s">
        <v>579</v>
      </c>
      <c r="P2987" s="117">
        <v>1</v>
      </c>
      <c r="Q2987" s="117" t="s">
        <v>398</v>
      </c>
      <c r="R2987" s="117" t="s">
        <v>398</v>
      </c>
      <c r="S2987" s="117" t="s">
        <v>398</v>
      </c>
      <c r="T2987" s="117" t="s">
        <v>398</v>
      </c>
      <c r="U2987" s="117" t="s">
        <v>398</v>
      </c>
      <c r="V2987" s="117" t="s">
        <v>398</v>
      </c>
      <c r="W2987" s="123">
        <v>56</v>
      </c>
      <c r="X2987" s="123" t="s">
        <v>906</v>
      </c>
      <c r="Y2987" s="120">
        <v>43560</v>
      </c>
      <c r="Z2987" s="121">
        <v>0.47569444444444442</v>
      </c>
      <c r="AA2987" s="123" t="s">
        <v>661</v>
      </c>
      <c r="AB2987" s="123" t="s">
        <v>582</v>
      </c>
      <c r="AC2987" s="119" t="s">
        <v>398</v>
      </c>
      <c r="AD2987" s="119" t="s">
        <v>398</v>
      </c>
    </row>
    <row r="2988" spans="1:30">
      <c r="A2988" s="117">
        <v>2987</v>
      </c>
      <c r="B2988" s="123" t="s">
        <v>467</v>
      </c>
      <c r="C2988" s="117" t="s">
        <v>5</v>
      </c>
      <c r="D2988" s="123" t="s">
        <v>595</v>
      </c>
      <c r="E2988" s="117">
        <v>2987</v>
      </c>
      <c r="F2988" s="117" t="s">
        <v>924</v>
      </c>
      <c r="G2988" s="117" t="s">
        <v>591</v>
      </c>
      <c r="H2988" s="117" t="s">
        <v>398</v>
      </c>
      <c r="I2988" s="117" t="s">
        <v>398</v>
      </c>
      <c r="J2988" s="117" t="s">
        <v>398</v>
      </c>
      <c r="K2988" s="117" t="s">
        <v>398</v>
      </c>
      <c r="L2988" s="117" t="s">
        <v>398</v>
      </c>
      <c r="M2988" s="117" t="s">
        <v>398</v>
      </c>
      <c r="N2988" s="117" t="s">
        <v>398</v>
      </c>
      <c r="O2988" s="125" t="s">
        <v>579</v>
      </c>
      <c r="P2988" s="117">
        <v>1</v>
      </c>
      <c r="Q2988" s="117" t="s">
        <v>398</v>
      </c>
      <c r="R2988" s="117" t="s">
        <v>398</v>
      </c>
      <c r="S2988" s="117" t="s">
        <v>398</v>
      </c>
      <c r="T2988" s="117" t="s">
        <v>398</v>
      </c>
      <c r="U2988" s="117" t="s">
        <v>398</v>
      </c>
      <c r="V2988" s="117" t="s">
        <v>398</v>
      </c>
      <c r="W2988" s="123">
        <v>56</v>
      </c>
      <c r="X2988" s="123" t="s">
        <v>906</v>
      </c>
      <c r="Y2988" s="120">
        <v>43560</v>
      </c>
      <c r="Z2988" s="121">
        <v>0.47569444444444442</v>
      </c>
      <c r="AA2988" s="123" t="s">
        <v>661</v>
      </c>
      <c r="AB2988" s="123" t="s">
        <v>582</v>
      </c>
      <c r="AC2988" s="119" t="s">
        <v>398</v>
      </c>
      <c r="AD2988" s="119" t="s">
        <v>398</v>
      </c>
    </row>
    <row r="2989" spans="1:30">
      <c r="A2989" s="117">
        <v>2988</v>
      </c>
      <c r="B2989" s="123" t="s">
        <v>467</v>
      </c>
      <c r="C2989" s="117" t="s">
        <v>5</v>
      </c>
      <c r="D2989" s="123" t="s">
        <v>595</v>
      </c>
      <c r="E2989" s="117">
        <v>2988</v>
      </c>
      <c r="F2989" s="117" t="s">
        <v>924</v>
      </c>
      <c r="G2989" s="117" t="s">
        <v>591</v>
      </c>
      <c r="H2989" s="117" t="s">
        <v>398</v>
      </c>
      <c r="I2989" s="117" t="s">
        <v>398</v>
      </c>
      <c r="J2989" s="117" t="s">
        <v>398</v>
      </c>
      <c r="K2989" s="117" t="s">
        <v>398</v>
      </c>
      <c r="L2989" s="117" t="s">
        <v>398</v>
      </c>
      <c r="M2989" s="117" t="s">
        <v>398</v>
      </c>
      <c r="N2989" s="117" t="s">
        <v>398</v>
      </c>
      <c r="O2989" s="125" t="s">
        <v>579</v>
      </c>
      <c r="P2989" s="117">
        <v>1</v>
      </c>
      <c r="Q2989" s="117" t="s">
        <v>398</v>
      </c>
      <c r="R2989" s="117" t="s">
        <v>398</v>
      </c>
      <c r="S2989" s="117" t="s">
        <v>398</v>
      </c>
      <c r="T2989" s="117" t="s">
        <v>398</v>
      </c>
      <c r="U2989" s="117" t="s">
        <v>398</v>
      </c>
      <c r="V2989" s="117" t="s">
        <v>398</v>
      </c>
      <c r="W2989" s="123">
        <v>56</v>
      </c>
      <c r="X2989" s="123" t="s">
        <v>906</v>
      </c>
      <c r="Y2989" s="120">
        <v>43560</v>
      </c>
      <c r="Z2989" s="121">
        <v>0.47569444444444442</v>
      </c>
      <c r="AA2989" s="123" t="s">
        <v>661</v>
      </c>
      <c r="AB2989" s="123" t="s">
        <v>582</v>
      </c>
      <c r="AC2989" s="119" t="s">
        <v>398</v>
      </c>
      <c r="AD2989" s="119" t="s">
        <v>398</v>
      </c>
    </row>
    <row r="2990" spans="1:30">
      <c r="A2990" s="117">
        <v>2989</v>
      </c>
      <c r="B2990" s="123" t="s">
        <v>467</v>
      </c>
      <c r="C2990" s="117" t="s">
        <v>5</v>
      </c>
      <c r="D2990" s="123" t="s">
        <v>595</v>
      </c>
      <c r="E2990" s="117">
        <v>2989</v>
      </c>
      <c r="F2990" s="117" t="s">
        <v>924</v>
      </c>
      <c r="G2990" s="117" t="s">
        <v>591</v>
      </c>
      <c r="H2990" s="117" t="s">
        <v>398</v>
      </c>
      <c r="I2990" s="117" t="s">
        <v>398</v>
      </c>
      <c r="J2990" s="117" t="s">
        <v>398</v>
      </c>
      <c r="K2990" s="117" t="s">
        <v>398</v>
      </c>
      <c r="L2990" s="117" t="s">
        <v>398</v>
      </c>
      <c r="M2990" s="117" t="s">
        <v>398</v>
      </c>
      <c r="N2990" s="117" t="s">
        <v>398</v>
      </c>
      <c r="O2990" s="125" t="s">
        <v>579</v>
      </c>
      <c r="P2990" s="117">
        <v>1</v>
      </c>
      <c r="Q2990" s="117" t="s">
        <v>398</v>
      </c>
      <c r="R2990" s="117" t="s">
        <v>398</v>
      </c>
      <c r="S2990" s="117" t="s">
        <v>398</v>
      </c>
      <c r="T2990" s="117" t="s">
        <v>398</v>
      </c>
      <c r="U2990" s="117" t="s">
        <v>398</v>
      </c>
      <c r="V2990" s="117" t="s">
        <v>398</v>
      </c>
      <c r="W2990" s="123">
        <v>56</v>
      </c>
      <c r="X2990" s="123" t="s">
        <v>906</v>
      </c>
      <c r="Y2990" s="120">
        <v>43560</v>
      </c>
      <c r="Z2990" s="121">
        <v>0.47569444444444442</v>
      </c>
      <c r="AA2990" s="123" t="s">
        <v>661</v>
      </c>
      <c r="AB2990" s="123" t="s">
        <v>582</v>
      </c>
      <c r="AC2990" s="119" t="s">
        <v>398</v>
      </c>
      <c r="AD2990" s="119" t="s">
        <v>398</v>
      </c>
    </row>
    <row r="2991" spans="1:30">
      <c r="A2991" s="117">
        <v>2990</v>
      </c>
      <c r="B2991" s="123" t="s">
        <v>467</v>
      </c>
      <c r="C2991" s="117" t="s">
        <v>5</v>
      </c>
      <c r="D2991" s="123" t="s">
        <v>595</v>
      </c>
      <c r="E2991" s="117">
        <v>2990</v>
      </c>
      <c r="F2991" s="117" t="s">
        <v>924</v>
      </c>
      <c r="G2991" s="117" t="s">
        <v>591</v>
      </c>
      <c r="H2991" s="117" t="s">
        <v>398</v>
      </c>
      <c r="I2991" s="117" t="s">
        <v>398</v>
      </c>
      <c r="J2991" s="117" t="s">
        <v>398</v>
      </c>
      <c r="K2991" s="117" t="s">
        <v>398</v>
      </c>
      <c r="L2991" s="117" t="s">
        <v>398</v>
      </c>
      <c r="M2991" s="117" t="s">
        <v>398</v>
      </c>
      <c r="N2991" s="117" t="s">
        <v>398</v>
      </c>
      <c r="O2991" s="125" t="s">
        <v>579</v>
      </c>
      <c r="P2991" s="117">
        <v>1</v>
      </c>
      <c r="Q2991" s="117" t="s">
        <v>398</v>
      </c>
      <c r="R2991" s="117" t="s">
        <v>398</v>
      </c>
      <c r="S2991" s="117" t="s">
        <v>398</v>
      </c>
      <c r="T2991" s="117" t="s">
        <v>398</v>
      </c>
      <c r="U2991" s="117" t="s">
        <v>398</v>
      </c>
      <c r="V2991" s="117" t="s">
        <v>398</v>
      </c>
      <c r="W2991" s="123">
        <v>56</v>
      </c>
      <c r="X2991" s="123" t="s">
        <v>906</v>
      </c>
      <c r="Y2991" s="120">
        <v>43560</v>
      </c>
      <c r="Z2991" s="121">
        <v>0.47569444444444442</v>
      </c>
      <c r="AA2991" s="123" t="s">
        <v>661</v>
      </c>
      <c r="AB2991" s="123" t="s">
        <v>582</v>
      </c>
      <c r="AC2991" s="119" t="s">
        <v>398</v>
      </c>
      <c r="AD2991" s="119" t="s">
        <v>398</v>
      </c>
    </row>
    <row r="2992" spans="1:30">
      <c r="A2992" s="117">
        <v>2991</v>
      </c>
      <c r="B2992" s="123" t="s">
        <v>467</v>
      </c>
      <c r="C2992" s="117" t="s">
        <v>5</v>
      </c>
      <c r="D2992" s="123" t="s">
        <v>595</v>
      </c>
      <c r="E2992" s="117">
        <v>2991</v>
      </c>
      <c r="F2992" s="117" t="s">
        <v>924</v>
      </c>
      <c r="G2992" s="117" t="s">
        <v>591</v>
      </c>
      <c r="H2992" s="117" t="s">
        <v>398</v>
      </c>
      <c r="I2992" s="117" t="s">
        <v>398</v>
      </c>
      <c r="J2992" s="117" t="s">
        <v>398</v>
      </c>
      <c r="K2992" s="117" t="s">
        <v>398</v>
      </c>
      <c r="L2992" s="117" t="s">
        <v>398</v>
      </c>
      <c r="M2992" s="117" t="s">
        <v>398</v>
      </c>
      <c r="N2992" s="117" t="s">
        <v>398</v>
      </c>
      <c r="O2992" s="125" t="s">
        <v>579</v>
      </c>
      <c r="P2992" s="117">
        <v>1</v>
      </c>
      <c r="Q2992" s="117" t="s">
        <v>398</v>
      </c>
      <c r="R2992" s="117" t="s">
        <v>398</v>
      </c>
      <c r="S2992" s="117" t="s">
        <v>398</v>
      </c>
      <c r="T2992" s="117" t="s">
        <v>398</v>
      </c>
      <c r="U2992" s="117" t="s">
        <v>398</v>
      </c>
      <c r="V2992" s="117" t="s">
        <v>398</v>
      </c>
      <c r="W2992" s="123">
        <v>56</v>
      </c>
      <c r="X2992" s="123" t="s">
        <v>906</v>
      </c>
      <c r="Y2992" s="120">
        <v>43560</v>
      </c>
      <c r="Z2992" s="121">
        <v>0.47569444444444442</v>
      </c>
      <c r="AA2992" s="123" t="s">
        <v>661</v>
      </c>
      <c r="AB2992" s="123" t="s">
        <v>582</v>
      </c>
      <c r="AC2992" s="119" t="s">
        <v>398</v>
      </c>
      <c r="AD2992" s="119" t="s">
        <v>398</v>
      </c>
    </row>
    <row r="2993" spans="1:30">
      <c r="A2993" s="117">
        <v>2992</v>
      </c>
      <c r="B2993" s="123" t="s">
        <v>467</v>
      </c>
      <c r="C2993" s="117" t="s">
        <v>5</v>
      </c>
      <c r="D2993" s="123" t="s">
        <v>595</v>
      </c>
      <c r="E2993" s="117">
        <v>2992</v>
      </c>
      <c r="F2993" s="117" t="s">
        <v>924</v>
      </c>
      <c r="G2993" s="117" t="s">
        <v>591</v>
      </c>
      <c r="H2993" s="117" t="s">
        <v>398</v>
      </c>
      <c r="I2993" s="117" t="s">
        <v>398</v>
      </c>
      <c r="J2993" s="117" t="s">
        <v>398</v>
      </c>
      <c r="K2993" s="117" t="s">
        <v>398</v>
      </c>
      <c r="L2993" s="117" t="s">
        <v>398</v>
      </c>
      <c r="M2993" s="117" t="s">
        <v>398</v>
      </c>
      <c r="N2993" s="117" t="s">
        <v>398</v>
      </c>
      <c r="O2993" s="125" t="s">
        <v>579</v>
      </c>
      <c r="P2993" s="117">
        <v>1</v>
      </c>
      <c r="Q2993" s="117" t="s">
        <v>398</v>
      </c>
      <c r="R2993" s="117" t="s">
        <v>398</v>
      </c>
      <c r="S2993" s="117" t="s">
        <v>398</v>
      </c>
      <c r="T2993" s="117" t="s">
        <v>398</v>
      </c>
      <c r="U2993" s="117" t="s">
        <v>398</v>
      </c>
      <c r="V2993" s="117" t="s">
        <v>398</v>
      </c>
      <c r="W2993" s="123">
        <v>56</v>
      </c>
      <c r="X2993" s="123" t="s">
        <v>906</v>
      </c>
      <c r="Y2993" s="120">
        <v>43560</v>
      </c>
      <c r="Z2993" s="121">
        <v>0.47569444444444442</v>
      </c>
      <c r="AA2993" s="123" t="s">
        <v>661</v>
      </c>
      <c r="AB2993" s="123" t="s">
        <v>582</v>
      </c>
      <c r="AC2993" s="119" t="s">
        <v>398</v>
      </c>
      <c r="AD2993" s="119" t="s">
        <v>398</v>
      </c>
    </row>
    <row r="2994" spans="1:30">
      <c r="A2994" s="117">
        <v>2993</v>
      </c>
      <c r="B2994" s="123" t="s">
        <v>467</v>
      </c>
      <c r="C2994" s="117" t="s">
        <v>5</v>
      </c>
      <c r="D2994" s="123" t="s">
        <v>595</v>
      </c>
      <c r="E2994" s="117">
        <v>2993</v>
      </c>
      <c r="F2994" s="117" t="s">
        <v>924</v>
      </c>
      <c r="G2994" s="117" t="s">
        <v>591</v>
      </c>
      <c r="H2994" s="117" t="s">
        <v>398</v>
      </c>
      <c r="I2994" s="117" t="s">
        <v>398</v>
      </c>
      <c r="J2994" s="117" t="s">
        <v>398</v>
      </c>
      <c r="K2994" s="117" t="s">
        <v>398</v>
      </c>
      <c r="L2994" s="117" t="s">
        <v>398</v>
      </c>
      <c r="M2994" s="117" t="s">
        <v>398</v>
      </c>
      <c r="N2994" s="117" t="s">
        <v>398</v>
      </c>
      <c r="O2994" s="125" t="s">
        <v>579</v>
      </c>
      <c r="P2994" s="117">
        <v>1</v>
      </c>
      <c r="Q2994" s="117" t="s">
        <v>398</v>
      </c>
      <c r="R2994" s="117" t="s">
        <v>398</v>
      </c>
      <c r="S2994" s="117" t="s">
        <v>398</v>
      </c>
      <c r="T2994" s="117" t="s">
        <v>398</v>
      </c>
      <c r="U2994" s="117" t="s">
        <v>398</v>
      </c>
      <c r="V2994" s="117" t="s">
        <v>398</v>
      </c>
      <c r="W2994" s="123">
        <v>56</v>
      </c>
      <c r="X2994" s="123" t="s">
        <v>906</v>
      </c>
      <c r="Y2994" s="120">
        <v>43560</v>
      </c>
      <c r="Z2994" s="121">
        <v>0.47569444444444442</v>
      </c>
      <c r="AA2994" s="123" t="s">
        <v>661</v>
      </c>
      <c r="AB2994" s="123" t="s">
        <v>582</v>
      </c>
      <c r="AC2994" s="119" t="s">
        <v>398</v>
      </c>
      <c r="AD2994" s="119" t="s">
        <v>398</v>
      </c>
    </row>
    <row r="2995" spans="1:30">
      <c r="A2995" s="117">
        <v>2994</v>
      </c>
      <c r="B2995" s="123" t="s">
        <v>467</v>
      </c>
      <c r="C2995" s="117" t="s">
        <v>5</v>
      </c>
      <c r="D2995" s="123" t="s">
        <v>595</v>
      </c>
      <c r="E2995" s="117">
        <v>2994</v>
      </c>
      <c r="F2995" s="117" t="s">
        <v>924</v>
      </c>
      <c r="G2995" s="117" t="s">
        <v>591</v>
      </c>
      <c r="H2995" s="117" t="s">
        <v>398</v>
      </c>
      <c r="I2995" s="117" t="s">
        <v>398</v>
      </c>
      <c r="J2995" s="117" t="s">
        <v>398</v>
      </c>
      <c r="K2995" s="117" t="s">
        <v>398</v>
      </c>
      <c r="L2995" s="117" t="s">
        <v>398</v>
      </c>
      <c r="M2995" s="117" t="s">
        <v>398</v>
      </c>
      <c r="N2995" s="117" t="s">
        <v>398</v>
      </c>
      <c r="O2995" s="125" t="s">
        <v>579</v>
      </c>
      <c r="P2995" s="117">
        <v>1</v>
      </c>
      <c r="Q2995" s="117" t="s">
        <v>398</v>
      </c>
      <c r="R2995" s="117" t="s">
        <v>398</v>
      </c>
      <c r="S2995" s="117" t="s">
        <v>398</v>
      </c>
      <c r="T2995" s="117" t="s">
        <v>398</v>
      </c>
      <c r="U2995" s="117" t="s">
        <v>398</v>
      </c>
      <c r="V2995" s="117" t="s">
        <v>398</v>
      </c>
      <c r="W2995" s="123">
        <v>56</v>
      </c>
      <c r="X2995" s="123" t="s">
        <v>906</v>
      </c>
      <c r="Y2995" s="120">
        <v>43560</v>
      </c>
      <c r="Z2995" s="121">
        <v>0.47569444444444442</v>
      </c>
      <c r="AA2995" s="123" t="s">
        <v>661</v>
      </c>
      <c r="AB2995" s="123" t="s">
        <v>582</v>
      </c>
      <c r="AC2995" s="119" t="s">
        <v>398</v>
      </c>
      <c r="AD2995" s="119" t="s">
        <v>398</v>
      </c>
    </row>
    <row r="2996" spans="1:30">
      <c r="A2996" s="117">
        <v>2995</v>
      </c>
      <c r="B2996" s="123" t="s">
        <v>467</v>
      </c>
      <c r="C2996" s="117" t="s">
        <v>5</v>
      </c>
      <c r="D2996" s="123" t="s">
        <v>595</v>
      </c>
      <c r="E2996" s="117">
        <v>2995</v>
      </c>
      <c r="F2996" s="117" t="s">
        <v>924</v>
      </c>
      <c r="G2996" s="117" t="s">
        <v>591</v>
      </c>
      <c r="H2996" s="117" t="s">
        <v>398</v>
      </c>
      <c r="I2996" s="117" t="s">
        <v>398</v>
      </c>
      <c r="J2996" s="117" t="s">
        <v>398</v>
      </c>
      <c r="K2996" s="117" t="s">
        <v>398</v>
      </c>
      <c r="L2996" s="117" t="s">
        <v>398</v>
      </c>
      <c r="M2996" s="117" t="s">
        <v>398</v>
      </c>
      <c r="N2996" s="117" t="s">
        <v>398</v>
      </c>
      <c r="O2996" s="125" t="s">
        <v>579</v>
      </c>
      <c r="P2996" s="117">
        <v>1</v>
      </c>
      <c r="Q2996" s="117" t="s">
        <v>398</v>
      </c>
      <c r="R2996" s="117" t="s">
        <v>398</v>
      </c>
      <c r="S2996" s="117" t="s">
        <v>398</v>
      </c>
      <c r="T2996" s="117" t="s">
        <v>398</v>
      </c>
      <c r="U2996" s="117" t="s">
        <v>398</v>
      </c>
      <c r="V2996" s="117" t="s">
        <v>398</v>
      </c>
      <c r="W2996" s="123">
        <v>56</v>
      </c>
      <c r="X2996" s="123" t="s">
        <v>906</v>
      </c>
      <c r="Y2996" s="120">
        <v>43560</v>
      </c>
      <c r="Z2996" s="121">
        <v>0.47569444444444442</v>
      </c>
      <c r="AA2996" s="123" t="s">
        <v>661</v>
      </c>
      <c r="AB2996" s="123" t="s">
        <v>582</v>
      </c>
      <c r="AC2996" s="119" t="s">
        <v>398</v>
      </c>
      <c r="AD2996" s="119" t="s">
        <v>398</v>
      </c>
    </row>
    <row r="2997" spans="1:30">
      <c r="A2997" s="117">
        <v>2996</v>
      </c>
      <c r="B2997" s="123" t="s">
        <v>467</v>
      </c>
      <c r="C2997" s="117" t="s">
        <v>5</v>
      </c>
      <c r="D2997" s="123" t="s">
        <v>595</v>
      </c>
      <c r="E2997" s="117">
        <v>2996</v>
      </c>
      <c r="F2997" s="117" t="s">
        <v>924</v>
      </c>
      <c r="G2997" s="117" t="s">
        <v>591</v>
      </c>
      <c r="H2997" s="117" t="s">
        <v>398</v>
      </c>
      <c r="I2997" s="117" t="s">
        <v>398</v>
      </c>
      <c r="J2997" s="117" t="s">
        <v>398</v>
      </c>
      <c r="K2997" s="117" t="s">
        <v>398</v>
      </c>
      <c r="L2997" s="117" t="s">
        <v>398</v>
      </c>
      <c r="M2997" s="117" t="s">
        <v>398</v>
      </c>
      <c r="N2997" s="117" t="s">
        <v>398</v>
      </c>
      <c r="O2997" s="125" t="s">
        <v>579</v>
      </c>
      <c r="P2997" s="117">
        <v>1</v>
      </c>
      <c r="Q2997" s="117" t="s">
        <v>398</v>
      </c>
      <c r="R2997" s="117" t="s">
        <v>398</v>
      </c>
      <c r="S2997" s="117" t="s">
        <v>398</v>
      </c>
      <c r="T2997" s="117" t="s">
        <v>398</v>
      </c>
      <c r="U2997" s="117" t="s">
        <v>398</v>
      </c>
      <c r="V2997" s="117" t="s">
        <v>398</v>
      </c>
      <c r="W2997" s="123">
        <v>56</v>
      </c>
      <c r="X2997" s="123" t="s">
        <v>906</v>
      </c>
      <c r="Y2997" s="120">
        <v>43560</v>
      </c>
      <c r="Z2997" s="121">
        <v>0.47569444444444442</v>
      </c>
      <c r="AA2997" s="123" t="s">
        <v>661</v>
      </c>
      <c r="AB2997" s="123" t="s">
        <v>582</v>
      </c>
      <c r="AC2997" s="119" t="s">
        <v>398</v>
      </c>
      <c r="AD2997" s="119" t="s">
        <v>398</v>
      </c>
    </row>
    <row r="2998" spans="1:30">
      <c r="A2998" s="117">
        <v>2997</v>
      </c>
      <c r="B2998" s="123" t="s">
        <v>467</v>
      </c>
      <c r="C2998" s="117" t="s">
        <v>5</v>
      </c>
      <c r="D2998" s="123" t="s">
        <v>595</v>
      </c>
      <c r="E2998" s="117">
        <v>2997</v>
      </c>
      <c r="F2998" s="117" t="s">
        <v>924</v>
      </c>
      <c r="G2998" s="117" t="s">
        <v>591</v>
      </c>
      <c r="H2998" s="117" t="s">
        <v>398</v>
      </c>
      <c r="I2998" s="117" t="s">
        <v>398</v>
      </c>
      <c r="J2998" s="117" t="s">
        <v>398</v>
      </c>
      <c r="K2998" s="117" t="s">
        <v>398</v>
      </c>
      <c r="L2998" s="117" t="s">
        <v>398</v>
      </c>
      <c r="M2998" s="117" t="s">
        <v>398</v>
      </c>
      <c r="N2998" s="117" t="s">
        <v>398</v>
      </c>
      <c r="O2998" s="125" t="s">
        <v>579</v>
      </c>
      <c r="P2998" s="117">
        <v>1</v>
      </c>
      <c r="Q2998" s="117" t="s">
        <v>398</v>
      </c>
      <c r="R2998" s="117" t="s">
        <v>398</v>
      </c>
      <c r="S2998" s="117" t="s">
        <v>398</v>
      </c>
      <c r="T2998" s="117" t="s">
        <v>398</v>
      </c>
      <c r="U2998" s="117" t="s">
        <v>398</v>
      </c>
      <c r="V2998" s="117" t="s">
        <v>398</v>
      </c>
      <c r="W2998" s="123">
        <v>56</v>
      </c>
      <c r="X2998" s="123" t="s">
        <v>906</v>
      </c>
      <c r="Y2998" s="120">
        <v>43560</v>
      </c>
      <c r="Z2998" s="121">
        <v>0.47569444444444442</v>
      </c>
      <c r="AA2998" s="123" t="s">
        <v>661</v>
      </c>
      <c r="AB2998" s="123" t="s">
        <v>582</v>
      </c>
      <c r="AC2998" s="119" t="s">
        <v>398</v>
      </c>
      <c r="AD2998" s="119" t="s">
        <v>398</v>
      </c>
    </row>
    <row r="2999" spans="1:30">
      <c r="A2999" s="117">
        <v>2998</v>
      </c>
      <c r="B2999" s="123" t="s">
        <v>467</v>
      </c>
      <c r="C2999" s="117" t="s">
        <v>5</v>
      </c>
      <c r="D2999" s="123" t="s">
        <v>595</v>
      </c>
      <c r="E2999" s="117">
        <v>2998</v>
      </c>
      <c r="F2999" s="117" t="s">
        <v>924</v>
      </c>
      <c r="G2999" s="117" t="s">
        <v>591</v>
      </c>
      <c r="H2999" s="117" t="s">
        <v>398</v>
      </c>
      <c r="I2999" s="117" t="s">
        <v>398</v>
      </c>
      <c r="J2999" s="117" t="s">
        <v>398</v>
      </c>
      <c r="K2999" s="117" t="s">
        <v>398</v>
      </c>
      <c r="L2999" s="117" t="s">
        <v>398</v>
      </c>
      <c r="M2999" s="117" t="s">
        <v>398</v>
      </c>
      <c r="N2999" s="117" t="s">
        <v>398</v>
      </c>
      <c r="O2999" s="125" t="s">
        <v>579</v>
      </c>
      <c r="P2999" s="117">
        <v>1</v>
      </c>
      <c r="Q2999" s="117" t="s">
        <v>398</v>
      </c>
      <c r="R2999" s="117" t="s">
        <v>398</v>
      </c>
      <c r="S2999" s="117" t="s">
        <v>398</v>
      </c>
      <c r="T2999" s="117" t="s">
        <v>398</v>
      </c>
      <c r="U2999" s="117" t="s">
        <v>398</v>
      </c>
      <c r="V2999" s="117" t="s">
        <v>398</v>
      </c>
      <c r="W2999" s="123">
        <v>56</v>
      </c>
      <c r="X2999" s="123" t="s">
        <v>906</v>
      </c>
      <c r="Y2999" s="120">
        <v>43560</v>
      </c>
      <c r="Z2999" s="121">
        <v>0.47569444444444442</v>
      </c>
      <c r="AA2999" s="123" t="s">
        <v>661</v>
      </c>
      <c r="AB2999" s="123" t="s">
        <v>582</v>
      </c>
      <c r="AC2999" s="119" t="s">
        <v>398</v>
      </c>
      <c r="AD2999" s="119" t="s">
        <v>398</v>
      </c>
    </row>
    <row r="3000" spans="1:30">
      <c r="A3000" s="117">
        <v>2999</v>
      </c>
      <c r="B3000" s="123" t="s">
        <v>467</v>
      </c>
      <c r="C3000" s="117" t="s">
        <v>5</v>
      </c>
      <c r="D3000" s="123" t="s">
        <v>595</v>
      </c>
      <c r="E3000" s="117">
        <v>2999</v>
      </c>
      <c r="F3000" s="117" t="s">
        <v>924</v>
      </c>
      <c r="G3000" s="117" t="s">
        <v>591</v>
      </c>
      <c r="H3000" s="117" t="s">
        <v>398</v>
      </c>
      <c r="I3000" s="117" t="s">
        <v>398</v>
      </c>
      <c r="J3000" s="117" t="s">
        <v>398</v>
      </c>
      <c r="K3000" s="117" t="s">
        <v>398</v>
      </c>
      <c r="L3000" s="117" t="s">
        <v>398</v>
      </c>
      <c r="M3000" s="117" t="s">
        <v>398</v>
      </c>
      <c r="N3000" s="117" t="s">
        <v>398</v>
      </c>
      <c r="O3000" s="125" t="s">
        <v>579</v>
      </c>
      <c r="P3000" s="117">
        <v>1</v>
      </c>
      <c r="Q3000" s="117" t="s">
        <v>398</v>
      </c>
      <c r="R3000" s="117" t="s">
        <v>398</v>
      </c>
      <c r="S3000" s="117" t="s">
        <v>398</v>
      </c>
      <c r="T3000" s="117" t="s">
        <v>398</v>
      </c>
      <c r="U3000" s="117" t="s">
        <v>398</v>
      </c>
      <c r="V3000" s="117" t="s">
        <v>398</v>
      </c>
      <c r="W3000" s="123">
        <v>56</v>
      </c>
      <c r="X3000" s="123" t="s">
        <v>906</v>
      </c>
      <c r="Y3000" s="120">
        <v>43560</v>
      </c>
      <c r="Z3000" s="121">
        <v>0.47569444444444442</v>
      </c>
      <c r="AA3000" s="123" t="s">
        <v>661</v>
      </c>
      <c r="AB3000" s="123" t="s">
        <v>582</v>
      </c>
      <c r="AC3000" s="119" t="s">
        <v>398</v>
      </c>
      <c r="AD3000" s="119" t="s">
        <v>398</v>
      </c>
    </row>
    <row r="3001" spans="1:30">
      <c r="A3001" s="117">
        <v>3000</v>
      </c>
      <c r="B3001" s="123" t="s">
        <v>467</v>
      </c>
      <c r="C3001" s="117" t="s">
        <v>5</v>
      </c>
      <c r="D3001" s="123" t="s">
        <v>595</v>
      </c>
      <c r="E3001" s="117">
        <v>3000</v>
      </c>
      <c r="F3001" s="117" t="s">
        <v>924</v>
      </c>
      <c r="G3001" s="117" t="s">
        <v>591</v>
      </c>
      <c r="H3001" s="117" t="s">
        <v>398</v>
      </c>
      <c r="I3001" s="117" t="s">
        <v>398</v>
      </c>
      <c r="J3001" s="117" t="s">
        <v>398</v>
      </c>
      <c r="K3001" s="117" t="s">
        <v>398</v>
      </c>
      <c r="L3001" s="117" t="s">
        <v>398</v>
      </c>
      <c r="M3001" s="117" t="s">
        <v>398</v>
      </c>
      <c r="N3001" s="117" t="s">
        <v>398</v>
      </c>
      <c r="O3001" s="125" t="s">
        <v>579</v>
      </c>
      <c r="P3001" s="117">
        <v>1</v>
      </c>
      <c r="Q3001" s="117" t="s">
        <v>398</v>
      </c>
      <c r="R3001" s="117" t="s">
        <v>398</v>
      </c>
      <c r="S3001" s="117" t="s">
        <v>398</v>
      </c>
      <c r="T3001" s="117" t="s">
        <v>398</v>
      </c>
      <c r="U3001" s="117" t="s">
        <v>398</v>
      </c>
      <c r="V3001" s="117" t="s">
        <v>398</v>
      </c>
      <c r="W3001" s="123">
        <v>56</v>
      </c>
      <c r="X3001" s="123" t="s">
        <v>906</v>
      </c>
      <c r="Y3001" s="120">
        <v>43560</v>
      </c>
      <c r="Z3001" s="121">
        <v>0.47569444444444442</v>
      </c>
      <c r="AA3001" s="123" t="s">
        <v>661</v>
      </c>
      <c r="AB3001" s="123" t="s">
        <v>582</v>
      </c>
      <c r="AC3001" s="119" t="s">
        <v>398</v>
      </c>
      <c r="AD3001" s="119" t="s">
        <v>398</v>
      </c>
    </row>
    <row r="3002" spans="1:30">
      <c r="A3002" s="117">
        <v>3001</v>
      </c>
      <c r="B3002" s="123" t="s">
        <v>467</v>
      </c>
      <c r="C3002" s="117" t="s">
        <v>5</v>
      </c>
      <c r="D3002" s="123" t="s">
        <v>595</v>
      </c>
      <c r="E3002" s="117">
        <v>3001</v>
      </c>
      <c r="F3002" s="117" t="s">
        <v>924</v>
      </c>
      <c r="G3002" s="117" t="s">
        <v>591</v>
      </c>
      <c r="H3002" s="117" t="s">
        <v>398</v>
      </c>
      <c r="I3002" s="117" t="s">
        <v>398</v>
      </c>
      <c r="J3002" s="117" t="s">
        <v>398</v>
      </c>
      <c r="K3002" s="117" t="s">
        <v>398</v>
      </c>
      <c r="L3002" s="117" t="s">
        <v>398</v>
      </c>
      <c r="M3002" s="117" t="s">
        <v>398</v>
      </c>
      <c r="N3002" s="117" t="s">
        <v>398</v>
      </c>
      <c r="O3002" s="125" t="s">
        <v>579</v>
      </c>
      <c r="P3002" s="117">
        <v>1</v>
      </c>
      <c r="Q3002" s="117" t="s">
        <v>398</v>
      </c>
      <c r="R3002" s="117" t="s">
        <v>398</v>
      </c>
      <c r="S3002" s="117" t="s">
        <v>398</v>
      </c>
      <c r="T3002" s="117" t="s">
        <v>398</v>
      </c>
      <c r="U3002" s="117" t="s">
        <v>398</v>
      </c>
      <c r="V3002" s="117" t="s">
        <v>398</v>
      </c>
      <c r="W3002" s="123">
        <v>56</v>
      </c>
      <c r="X3002" s="123" t="s">
        <v>906</v>
      </c>
      <c r="Y3002" s="120">
        <v>43560</v>
      </c>
      <c r="Z3002" s="121">
        <v>0.47569444444444442</v>
      </c>
      <c r="AA3002" s="123" t="s">
        <v>661</v>
      </c>
      <c r="AB3002" s="123" t="s">
        <v>582</v>
      </c>
      <c r="AC3002" s="119" t="s">
        <v>398</v>
      </c>
      <c r="AD3002" s="119" t="s">
        <v>398</v>
      </c>
    </row>
    <row r="3003" spans="1:30">
      <c r="A3003" s="117">
        <v>3002</v>
      </c>
      <c r="B3003" s="123" t="s">
        <v>467</v>
      </c>
      <c r="C3003" s="117" t="s">
        <v>5</v>
      </c>
      <c r="D3003" s="123" t="s">
        <v>595</v>
      </c>
      <c r="E3003" s="117">
        <v>3002</v>
      </c>
      <c r="F3003" s="117" t="s">
        <v>924</v>
      </c>
      <c r="G3003" s="117" t="s">
        <v>591</v>
      </c>
      <c r="H3003" s="117" t="s">
        <v>398</v>
      </c>
      <c r="I3003" s="117" t="s">
        <v>398</v>
      </c>
      <c r="J3003" s="117" t="s">
        <v>398</v>
      </c>
      <c r="K3003" s="117" t="s">
        <v>398</v>
      </c>
      <c r="L3003" s="117" t="s">
        <v>398</v>
      </c>
      <c r="M3003" s="117" t="s">
        <v>398</v>
      </c>
      <c r="N3003" s="117" t="s">
        <v>398</v>
      </c>
      <c r="O3003" s="125" t="s">
        <v>579</v>
      </c>
      <c r="P3003" s="117">
        <v>1</v>
      </c>
      <c r="Q3003" s="117" t="s">
        <v>398</v>
      </c>
      <c r="R3003" s="117" t="s">
        <v>398</v>
      </c>
      <c r="S3003" s="117" t="s">
        <v>398</v>
      </c>
      <c r="T3003" s="117" t="s">
        <v>398</v>
      </c>
      <c r="U3003" s="117" t="s">
        <v>398</v>
      </c>
      <c r="V3003" s="117" t="s">
        <v>398</v>
      </c>
      <c r="W3003" s="123">
        <v>56</v>
      </c>
      <c r="X3003" s="123" t="s">
        <v>906</v>
      </c>
      <c r="Y3003" s="120">
        <v>43560</v>
      </c>
      <c r="Z3003" s="121">
        <v>0.47569444444444442</v>
      </c>
      <c r="AA3003" s="123" t="s">
        <v>661</v>
      </c>
      <c r="AB3003" s="123" t="s">
        <v>582</v>
      </c>
      <c r="AC3003" s="119" t="s">
        <v>398</v>
      </c>
      <c r="AD3003" s="119" t="s">
        <v>398</v>
      </c>
    </row>
    <row r="3004" spans="1:30">
      <c r="A3004" s="117">
        <v>3003</v>
      </c>
      <c r="B3004" s="123" t="s">
        <v>467</v>
      </c>
      <c r="C3004" s="117" t="s">
        <v>5</v>
      </c>
      <c r="D3004" s="123" t="s">
        <v>595</v>
      </c>
      <c r="E3004" s="117">
        <v>3003</v>
      </c>
      <c r="F3004" s="117" t="s">
        <v>924</v>
      </c>
      <c r="G3004" s="117" t="s">
        <v>591</v>
      </c>
      <c r="H3004" s="117" t="s">
        <v>398</v>
      </c>
      <c r="I3004" s="117" t="s">
        <v>398</v>
      </c>
      <c r="J3004" s="117" t="s">
        <v>398</v>
      </c>
      <c r="K3004" s="117" t="s">
        <v>398</v>
      </c>
      <c r="L3004" s="117" t="s">
        <v>398</v>
      </c>
      <c r="M3004" s="117" t="s">
        <v>398</v>
      </c>
      <c r="N3004" s="117" t="s">
        <v>398</v>
      </c>
      <c r="O3004" s="125" t="s">
        <v>579</v>
      </c>
      <c r="P3004" s="117">
        <v>1</v>
      </c>
      <c r="Q3004" s="117" t="s">
        <v>398</v>
      </c>
      <c r="R3004" s="117" t="s">
        <v>398</v>
      </c>
      <c r="S3004" s="117" t="s">
        <v>398</v>
      </c>
      <c r="T3004" s="117" t="s">
        <v>398</v>
      </c>
      <c r="U3004" s="117" t="s">
        <v>398</v>
      </c>
      <c r="V3004" s="117" t="s">
        <v>398</v>
      </c>
      <c r="W3004" s="123">
        <v>56</v>
      </c>
      <c r="X3004" s="123" t="s">
        <v>906</v>
      </c>
      <c r="Y3004" s="120">
        <v>43560</v>
      </c>
      <c r="Z3004" s="121">
        <v>0.47569444444444442</v>
      </c>
      <c r="AA3004" s="123" t="s">
        <v>661</v>
      </c>
      <c r="AB3004" s="123" t="s">
        <v>582</v>
      </c>
      <c r="AC3004" s="119" t="s">
        <v>398</v>
      </c>
      <c r="AD3004" s="119" t="s">
        <v>398</v>
      </c>
    </row>
    <row r="3005" spans="1:30">
      <c r="A3005" s="117">
        <v>3004</v>
      </c>
      <c r="B3005" s="123" t="s">
        <v>467</v>
      </c>
      <c r="C3005" s="117" t="s">
        <v>5</v>
      </c>
      <c r="D3005" s="123" t="s">
        <v>595</v>
      </c>
      <c r="E3005" s="117">
        <v>3004</v>
      </c>
      <c r="F3005" s="117" t="s">
        <v>924</v>
      </c>
      <c r="G3005" s="117" t="s">
        <v>591</v>
      </c>
      <c r="H3005" s="117" t="s">
        <v>398</v>
      </c>
      <c r="I3005" s="117" t="s">
        <v>398</v>
      </c>
      <c r="J3005" s="117" t="s">
        <v>398</v>
      </c>
      <c r="K3005" s="117" t="s">
        <v>398</v>
      </c>
      <c r="L3005" s="117" t="s">
        <v>398</v>
      </c>
      <c r="M3005" s="117" t="s">
        <v>398</v>
      </c>
      <c r="N3005" s="117" t="s">
        <v>398</v>
      </c>
      <c r="O3005" s="125" t="s">
        <v>579</v>
      </c>
      <c r="P3005" s="117">
        <v>1</v>
      </c>
      <c r="Q3005" s="117" t="s">
        <v>398</v>
      </c>
      <c r="R3005" s="117" t="s">
        <v>398</v>
      </c>
      <c r="S3005" s="117" t="s">
        <v>398</v>
      </c>
      <c r="T3005" s="117" t="s">
        <v>398</v>
      </c>
      <c r="U3005" s="117" t="s">
        <v>398</v>
      </c>
      <c r="V3005" s="117" t="s">
        <v>398</v>
      </c>
      <c r="W3005" s="123">
        <v>56</v>
      </c>
      <c r="X3005" s="123" t="s">
        <v>906</v>
      </c>
      <c r="Y3005" s="120">
        <v>43560</v>
      </c>
      <c r="Z3005" s="121">
        <v>0.47569444444444442</v>
      </c>
      <c r="AA3005" s="123" t="s">
        <v>661</v>
      </c>
      <c r="AB3005" s="123" t="s">
        <v>582</v>
      </c>
      <c r="AC3005" s="119" t="s">
        <v>398</v>
      </c>
      <c r="AD3005" s="119" t="s">
        <v>398</v>
      </c>
    </row>
    <row r="3006" spans="1:30">
      <c r="A3006" s="117">
        <v>3005</v>
      </c>
      <c r="B3006" s="123" t="s">
        <v>467</v>
      </c>
      <c r="C3006" s="117" t="s">
        <v>5</v>
      </c>
      <c r="D3006" s="123" t="s">
        <v>595</v>
      </c>
      <c r="E3006" s="117">
        <v>3005</v>
      </c>
      <c r="F3006" s="117" t="s">
        <v>924</v>
      </c>
      <c r="G3006" s="117" t="s">
        <v>591</v>
      </c>
      <c r="H3006" s="117" t="s">
        <v>398</v>
      </c>
      <c r="I3006" s="117" t="s">
        <v>398</v>
      </c>
      <c r="J3006" s="117" t="s">
        <v>398</v>
      </c>
      <c r="K3006" s="117" t="s">
        <v>398</v>
      </c>
      <c r="L3006" s="117" t="s">
        <v>398</v>
      </c>
      <c r="M3006" s="117" t="s">
        <v>398</v>
      </c>
      <c r="N3006" s="117" t="s">
        <v>398</v>
      </c>
      <c r="O3006" s="125" t="s">
        <v>579</v>
      </c>
      <c r="P3006" s="117">
        <v>1</v>
      </c>
      <c r="Q3006" s="117" t="s">
        <v>398</v>
      </c>
      <c r="R3006" s="117" t="s">
        <v>398</v>
      </c>
      <c r="S3006" s="117" t="s">
        <v>398</v>
      </c>
      <c r="T3006" s="117" t="s">
        <v>398</v>
      </c>
      <c r="U3006" s="117" t="s">
        <v>398</v>
      </c>
      <c r="V3006" s="117" t="s">
        <v>398</v>
      </c>
      <c r="W3006" s="123">
        <v>56</v>
      </c>
      <c r="X3006" s="123" t="s">
        <v>906</v>
      </c>
      <c r="Y3006" s="120">
        <v>43560</v>
      </c>
      <c r="Z3006" s="121">
        <v>0.47569444444444442</v>
      </c>
      <c r="AA3006" s="123" t="s">
        <v>661</v>
      </c>
      <c r="AB3006" s="123" t="s">
        <v>582</v>
      </c>
      <c r="AC3006" s="119" t="s">
        <v>398</v>
      </c>
      <c r="AD3006" s="119" t="s">
        <v>398</v>
      </c>
    </row>
    <row r="3007" spans="1:30">
      <c r="A3007" s="117">
        <v>3006</v>
      </c>
      <c r="B3007" s="123" t="s">
        <v>467</v>
      </c>
      <c r="C3007" s="117" t="s">
        <v>5</v>
      </c>
      <c r="D3007" s="123" t="s">
        <v>595</v>
      </c>
      <c r="E3007" s="117">
        <v>3006</v>
      </c>
      <c r="F3007" s="117" t="s">
        <v>924</v>
      </c>
      <c r="G3007" s="117" t="s">
        <v>591</v>
      </c>
      <c r="H3007" s="117" t="s">
        <v>398</v>
      </c>
      <c r="I3007" s="117" t="s">
        <v>398</v>
      </c>
      <c r="J3007" s="117" t="s">
        <v>398</v>
      </c>
      <c r="K3007" s="117" t="s">
        <v>398</v>
      </c>
      <c r="L3007" s="117" t="s">
        <v>398</v>
      </c>
      <c r="M3007" s="117" t="s">
        <v>398</v>
      </c>
      <c r="N3007" s="117" t="s">
        <v>398</v>
      </c>
      <c r="O3007" s="125" t="s">
        <v>579</v>
      </c>
      <c r="P3007" s="117">
        <v>1</v>
      </c>
      <c r="Q3007" s="117" t="s">
        <v>398</v>
      </c>
      <c r="R3007" s="117" t="s">
        <v>398</v>
      </c>
      <c r="S3007" s="117" t="s">
        <v>398</v>
      </c>
      <c r="T3007" s="117" t="s">
        <v>398</v>
      </c>
      <c r="U3007" s="117" t="s">
        <v>398</v>
      </c>
      <c r="V3007" s="117" t="s">
        <v>398</v>
      </c>
      <c r="W3007" s="123">
        <v>56</v>
      </c>
      <c r="X3007" s="123" t="s">
        <v>906</v>
      </c>
      <c r="Y3007" s="120">
        <v>43560</v>
      </c>
      <c r="Z3007" s="121">
        <v>0.47569444444444442</v>
      </c>
      <c r="AA3007" s="123" t="s">
        <v>661</v>
      </c>
      <c r="AB3007" s="123" t="s">
        <v>582</v>
      </c>
      <c r="AC3007" s="119" t="s">
        <v>398</v>
      </c>
      <c r="AD3007" s="119" t="s">
        <v>398</v>
      </c>
    </row>
    <row r="3008" spans="1:30">
      <c r="A3008" s="117">
        <v>3007</v>
      </c>
      <c r="B3008" s="123" t="s">
        <v>467</v>
      </c>
      <c r="C3008" s="117" t="s">
        <v>5</v>
      </c>
      <c r="D3008" s="123" t="s">
        <v>595</v>
      </c>
      <c r="E3008" s="117">
        <v>3007</v>
      </c>
      <c r="F3008" s="117" t="s">
        <v>924</v>
      </c>
      <c r="G3008" s="117" t="s">
        <v>591</v>
      </c>
      <c r="H3008" s="117" t="s">
        <v>398</v>
      </c>
      <c r="I3008" s="117" t="s">
        <v>398</v>
      </c>
      <c r="J3008" s="117" t="s">
        <v>398</v>
      </c>
      <c r="K3008" s="117" t="s">
        <v>398</v>
      </c>
      <c r="L3008" s="117" t="s">
        <v>398</v>
      </c>
      <c r="M3008" s="117" t="s">
        <v>398</v>
      </c>
      <c r="N3008" s="117" t="s">
        <v>398</v>
      </c>
      <c r="O3008" s="125" t="s">
        <v>579</v>
      </c>
      <c r="P3008" s="117">
        <v>1</v>
      </c>
      <c r="Q3008" s="117" t="s">
        <v>398</v>
      </c>
      <c r="R3008" s="117" t="s">
        <v>398</v>
      </c>
      <c r="S3008" s="117" t="s">
        <v>398</v>
      </c>
      <c r="T3008" s="117" t="s">
        <v>398</v>
      </c>
      <c r="U3008" s="117" t="s">
        <v>398</v>
      </c>
      <c r="V3008" s="117" t="s">
        <v>398</v>
      </c>
      <c r="W3008" s="123">
        <v>56</v>
      </c>
      <c r="X3008" s="123" t="s">
        <v>906</v>
      </c>
      <c r="Y3008" s="120">
        <v>43560</v>
      </c>
      <c r="Z3008" s="121">
        <v>0.47569444444444442</v>
      </c>
      <c r="AA3008" s="123" t="s">
        <v>661</v>
      </c>
      <c r="AB3008" s="123" t="s">
        <v>582</v>
      </c>
      <c r="AC3008" s="119" t="s">
        <v>398</v>
      </c>
      <c r="AD3008" s="119" t="s">
        <v>398</v>
      </c>
    </row>
    <row r="3009" spans="1:30">
      <c r="A3009" s="117">
        <v>3008</v>
      </c>
      <c r="B3009" s="123" t="s">
        <v>467</v>
      </c>
      <c r="C3009" s="117" t="s">
        <v>5</v>
      </c>
      <c r="D3009" s="123" t="s">
        <v>595</v>
      </c>
      <c r="E3009" s="117">
        <v>3008</v>
      </c>
      <c r="F3009" s="117" t="s">
        <v>924</v>
      </c>
      <c r="G3009" s="117" t="s">
        <v>591</v>
      </c>
      <c r="H3009" s="117" t="s">
        <v>398</v>
      </c>
      <c r="I3009" s="117" t="s">
        <v>398</v>
      </c>
      <c r="J3009" s="117" t="s">
        <v>398</v>
      </c>
      <c r="K3009" s="117" t="s">
        <v>398</v>
      </c>
      <c r="L3009" s="117" t="s">
        <v>398</v>
      </c>
      <c r="M3009" s="117" t="s">
        <v>398</v>
      </c>
      <c r="N3009" s="117" t="s">
        <v>398</v>
      </c>
      <c r="O3009" s="125" t="s">
        <v>579</v>
      </c>
      <c r="P3009" s="117">
        <v>1</v>
      </c>
      <c r="Q3009" s="117" t="s">
        <v>398</v>
      </c>
      <c r="R3009" s="117" t="s">
        <v>398</v>
      </c>
      <c r="S3009" s="117" t="s">
        <v>398</v>
      </c>
      <c r="T3009" s="117" t="s">
        <v>398</v>
      </c>
      <c r="U3009" s="117" t="s">
        <v>398</v>
      </c>
      <c r="V3009" s="117" t="s">
        <v>398</v>
      </c>
      <c r="W3009" s="123">
        <v>56</v>
      </c>
      <c r="X3009" s="123" t="s">
        <v>906</v>
      </c>
      <c r="Y3009" s="120">
        <v>43560</v>
      </c>
      <c r="Z3009" s="121">
        <v>0.47569444444444442</v>
      </c>
      <c r="AA3009" s="123" t="s">
        <v>661</v>
      </c>
      <c r="AB3009" s="123" t="s">
        <v>582</v>
      </c>
      <c r="AC3009" s="119" t="s">
        <v>398</v>
      </c>
      <c r="AD3009" s="119" t="s">
        <v>398</v>
      </c>
    </row>
    <row r="3010" spans="1:30">
      <c r="A3010" s="117">
        <v>3009</v>
      </c>
      <c r="B3010" s="123" t="s">
        <v>467</v>
      </c>
      <c r="C3010" s="117" t="s">
        <v>5</v>
      </c>
      <c r="D3010" s="123" t="s">
        <v>595</v>
      </c>
      <c r="E3010" s="117">
        <v>3009</v>
      </c>
      <c r="F3010" s="117" t="s">
        <v>924</v>
      </c>
      <c r="G3010" s="117" t="s">
        <v>591</v>
      </c>
      <c r="H3010" s="117" t="s">
        <v>398</v>
      </c>
      <c r="I3010" s="117" t="s">
        <v>398</v>
      </c>
      <c r="J3010" s="117" t="s">
        <v>398</v>
      </c>
      <c r="K3010" s="117" t="s">
        <v>398</v>
      </c>
      <c r="L3010" s="117" t="s">
        <v>398</v>
      </c>
      <c r="M3010" s="117" t="s">
        <v>398</v>
      </c>
      <c r="N3010" s="117" t="s">
        <v>398</v>
      </c>
      <c r="O3010" s="125" t="s">
        <v>579</v>
      </c>
      <c r="P3010" s="117">
        <v>1</v>
      </c>
      <c r="Q3010" s="117" t="s">
        <v>398</v>
      </c>
      <c r="R3010" s="117" t="s">
        <v>398</v>
      </c>
      <c r="S3010" s="117" t="s">
        <v>398</v>
      </c>
      <c r="T3010" s="117" t="s">
        <v>398</v>
      </c>
      <c r="U3010" s="117" t="s">
        <v>398</v>
      </c>
      <c r="V3010" s="117" t="s">
        <v>398</v>
      </c>
      <c r="W3010" s="123">
        <v>56</v>
      </c>
      <c r="X3010" s="123" t="s">
        <v>906</v>
      </c>
      <c r="Y3010" s="120">
        <v>43560</v>
      </c>
      <c r="Z3010" s="121">
        <v>0.47569444444444442</v>
      </c>
      <c r="AA3010" s="123" t="s">
        <v>661</v>
      </c>
      <c r="AB3010" s="123" t="s">
        <v>582</v>
      </c>
      <c r="AC3010" s="119" t="s">
        <v>398</v>
      </c>
      <c r="AD3010" s="119" t="s">
        <v>398</v>
      </c>
    </row>
    <row r="3011" spans="1:30">
      <c r="A3011" s="117">
        <v>3010</v>
      </c>
      <c r="B3011" s="123" t="s">
        <v>467</v>
      </c>
      <c r="C3011" s="117" t="s">
        <v>5</v>
      </c>
      <c r="D3011" s="123" t="s">
        <v>595</v>
      </c>
      <c r="E3011" s="117">
        <v>3010</v>
      </c>
      <c r="F3011" s="117" t="s">
        <v>924</v>
      </c>
      <c r="G3011" s="117" t="s">
        <v>591</v>
      </c>
      <c r="H3011" s="117" t="s">
        <v>398</v>
      </c>
      <c r="I3011" s="117" t="s">
        <v>398</v>
      </c>
      <c r="J3011" s="117" t="s">
        <v>398</v>
      </c>
      <c r="K3011" s="117" t="s">
        <v>398</v>
      </c>
      <c r="L3011" s="117" t="s">
        <v>398</v>
      </c>
      <c r="M3011" s="117" t="s">
        <v>398</v>
      </c>
      <c r="N3011" s="117" t="s">
        <v>398</v>
      </c>
      <c r="O3011" s="125" t="s">
        <v>579</v>
      </c>
      <c r="P3011" s="117">
        <v>1</v>
      </c>
      <c r="Q3011" s="117" t="s">
        <v>398</v>
      </c>
      <c r="R3011" s="117" t="s">
        <v>398</v>
      </c>
      <c r="S3011" s="117" t="s">
        <v>398</v>
      </c>
      <c r="T3011" s="117" t="s">
        <v>398</v>
      </c>
      <c r="U3011" s="117" t="s">
        <v>398</v>
      </c>
      <c r="V3011" s="117" t="s">
        <v>398</v>
      </c>
      <c r="W3011" s="123">
        <v>56</v>
      </c>
      <c r="X3011" s="123" t="s">
        <v>906</v>
      </c>
      <c r="Y3011" s="120">
        <v>43560</v>
      </c>
      <c r="Z3011" s="121">
        <v>0.47569444444444442</v>
      </c>
      <c r="AA3011" s="123" t="s">
        <v>661</v>
      </c>
      <c r="AB3011" s="123" t="s">
        <v>582</v>
      </c>
      <c r="AC3011" s="119" t="s">
        <v>398</v>
      </c>
      <c r="AD3011" s="119" t="s">
        <v>398</v>
      </c>
    </row>
    <row r="3012" spans="1:30">
      <c r="A3012" s="117">
        <v>3011</v>
      </c>
      <c r="B3012" s="123" t="s">
        <v>467</v>
      </c>
      <c r="C3012" s="117" t="s">
        <v>5</v>
      </c>
      <c r="D3012" s="123" t="s">
        <v>595</v>
      </c>
      <c r="E3012" s="117">
        <v>3011</v>
      </c>
      <c r="F3012" s="117" t="s">
        <v>924</v>
      </c>
      <c r="G3012" s="117" t="s">
        <v>591</v>
      </c>
      <c r="H3012" s="117" t="s">
        <v>398</v>
      </c>
      <c r="I3012" s="117" t="s">
        <v>398</v>
      </c>
      <c r="J3012" s="117" t="s">
        <v>398</v>
      </c>
      <c r="K3012" s="117" t="s">
        <v>398</v>
      </c>
      <c r="L3012" s="117" t="s">
        <v>398</v>
      </c>
      <c r="M3012" s="117" t="s">
        <v>398</v>
      </c>
      <c r="N3012" s="117" t="s">
        <v>398</v>
      </c>
      <c r="O3012" s="125" t="s">
        <v>579</v>
      </c>
      <c r="P3012" s="117">
        <v>1</v>
      </c>
      <c r="Q3012" s="117" t="s">
        <v>398</v>
      </c>
      <c r="R3012" s="117" t="s">
        <v>398</v>
      </c>
      <c r="S3012" s="117" t="s">
        <v>398</v>
      </c>
      <c r="T3012" s="117" t="s">
        <v>398</v>
      </c>
      <c r="U3012" s="117" t="s">
        <v>398</v>
      </c>
      <c r="V3012" s="117" t="s">
        <v>398</v>
      </c>
      <c r="W3012" s="123">
        <v>56</v>
      </c>
      <c r="X3012" s="123" t="s">
        <v>906</v>
      </c>
      <c r="Y3012" s="120">
        <v>43560</v>
      </c>
      <c r="Z3012" s="121">
        <v>0.47569444444444442</v>
      </c>
      <c r="AA3012" s="123" t="s">
        <v>661</v>
      </c>
      <c r="AB3012" s="123" t="s">
        <v>582</v>
      </c>
      <c r="AC3012" s="119" t="s">
        <v>398</v>
      </c>
      <c r="AD3012" s="119" t="s">
        <v>398</v>
      </c>
    </row>
    <row r="3013" spans="1:30">
      <c r="A3013" s="117">
        <v>3012</v>
      </c>
      <c r="B3013" s="123" t="s">
        <v>467</v>
      </c>
      <c r="C3013" s="117" t="s">
        <v>5</v>
      </c>
      <c r="D3013" s="123" t="s">
        <v>595</v>
      </c>
      <c r="E3013" s="117">
        <v>3012</v>
      </c>
      <c r="F3013" s="117" t="s">
        <v>924</v>
      </c>
      <c r="G3013" s="117" t="s">
        <v>591</v>
      </c>
      <c r="H3013" s="117" t="s">
        <v>398</v>
      </c>
      <c r="I3013" s="117" t="s">
        <v>398</v>
      </c>
      <c r="J3013" s="117" t="s">
        <v>398</v>
      </c>
      <c r="K3013" s="117" t="s">
        <v>398</v>
      </c>
      <c r="L3013" s="117" t="s">
        <v>398</v>
      </c>
      <c r="M3013" s="117" t="s">
        <v>398</v>
      </c>
      <c r="N3013" s="117" t="s">
        <v>398</v>
      </c>
      <c r="O3013" s="125" t="s">
        <v>579</v>
      </c>
      <c r="P3013" s="117">
        <v>1</v>
      </c>
      <c r="Q3013" s="117" t="s">
        <v>398</v>
      </c>
      <c r="R3013" s="117" t="s">
        <v>398</v>
      </c>
      <c r="S3013" s="117" t="s">
        <v>398</v>
      </c>
      <c r="T3013" s="117" t="s">
        <v>398</v>
      </c>
      <c r="U3013" s="117" t="s">
        <v>398</v>
      </c>
      <c r="V3013" s="117" t="s">
        <v>398</v>
      </c>
      <c r="W3013" s="123">
        <v>56</v>
      </c>
      <c r="X3013" s="123" t="s">
        <v>906</v>
      </c>
      <c r="Y3013" s="120">
        <v>43560</v>
      </c>
      <c r="Z3013" s="121">
        <v>0.47569444444444442</v>
      </c>
      <c r="AA3013" s="123" t="s">
        <v>661</v>
      </c>
      <c r="AB3013" s="123" t="s">
        <v>582</v>
      </c>
      <c r="AC3013" s="119" t="s">
        <v>398</v>
      </c>
      <c r="AD3013" s="119" t="s">
        <v>398</v>
      </c>
    </row>
    <row r="3014" spans="1:30">
      <c r="A3014" s="117">
        <v>3013</v>
      </c>
      <c r="B3014" s="123" t="s">
        <v>467</v>
      </c>
      <c r="C3014" s="117" t="s">
        <v>5</v>
      </c>
      <c r="D3014" s="123" t="s">
        <v>595</v>
      </c>
      <c r="E3014" s="117">
        <v>3013</v>
      </c>
      <c r="F3014" s="117" t="s">
        <v>924</v>
      </c>
      <c r="G3014" s="117" t="s">
        <v>591</v>
      </c>
      <c r="H3014" s="117" t="s">
        <v>398</v>
      </c>
      <c r="I3014" s="117" t="s">
        <v>398</v>
      </c>
      <c r="J3014" s="117" t="s">
        <v>398</v>
      </c>
      <c r="K3014" s="117" t="s">
        <v>398</v>
      </c>
      <c r="L3014" s="117" t="s">
        <v>398</v>
      </c>
      <c r="M3014" s="117" t="s">
        <v>398</v>
      </c>
      <c r="N3014" s="117" t="s">
        <v>398</v>
      </c>
      <c r="O3014" s="125" t="s">
        <v>579</v>
      </c>
      <c r="P3014" s="117">
        <v>1</v>
      </c>
      <c r="Q3014" s="117" t="s">
        <v>398</v>
      </c>
      <c r="R3014" s="117" t="s">
        <v>398</v>
      </c>
      <c r="S3014" s="117" t="s">
        <v>398</v>
      </c>
      <c r="T3014" s="117" t="s">
        <v>398</v>
      </c>
      <c r="U3014" s="117" t="s">
        <v>398</v>
      </c>
      <c r="V3014" s="117" t="s">
        <v>398</v>
      </c>
      <c r="W3014" s="123">
        <v>56</v>
      </c>
      <c r="X3014" s="123" t="s">
        <v>906</v>
      </c>
      <c r="Y3014" s="120">
        <v>43560</v>
      </c>
      <c r="Z3014" s="121">
        <v>0.47569444444444442</v>
      </c>
      <c r="AA3014" s="123" t="s">
        <v>661</v>
      </c>
      <c r="AB3014" s="123" t="s">
        <v>582</v>
      </c>
      <c r="AC3014" s="119" t="s">
        <v>398</v>
      </c>
      <c r="AD3014" s="119" t="s">
        <v>398</v>
      </c>
    </row>
    <row r="3015" spans="1:30">
      <c r="A3015" s="117">
        <v>3014</v>
      </c>
      <c r="B3015" s="123" t="s">
        <v>467</v>
      </c>
      <c r="C3015" s="117" t="s">
        <v>5</v>
      </c>
      <c r="D3015" s="123" t="s">
        <v>595</v>
      </c>
      <c r="E3015" s="117">
        <v>3014</v>
      </c>
      <c r="F3015" s="117" t="s">
        <v>924</v>
      </c>
      <c r="G3015" s="117" t="s">
        <v>591</v>
      </c>
      <c r="H3015" s="117" t="s">
        <v>398</v>
      </c>
      <c r="I3015" s="117" t="s">
        <v>398</v>
      </c>
      <c r="J3015" s="117" t="s">
        <v>398</v>
      </c>
      <c r="K3015" s="117" t="s">
        <v>398</v>
      </c>
      <c r="L3015" s="117" t="s">
        <v>398</v>
      </c>
      <c r="M3015" s="117" t="s">
        <v>398</v>
      </c>
      <c r="N3015" s="117" t="s">
        <v>398</v>
      </c>
      <c r="O3015" s="125" t="s">
        <v>579</v>
      </c>
      <c r="P3015" s="117">
        <v>1</v>
      </c>
      <c r="Q3015" s="117" t="s">
        <v>398</v>
      </c>
      <c r="R3015" s="117" t="s">
        <v>398</v>
      </c>
      <c r="S3015" s="117" t="s">
        <v>398</v>
      </c>
      <c r="T3015" s="117" t="s">
        <v>398</v>
      </c>
      <c r="U3015" s="117" t="s">
        <v>398</v>
      </c>
      <c r="V3015" s="117" t="s">
        <v>398</v>
      </c>
      <c r="W3015" s="123">
        <v>56</v>
      </c>
      <c r="X3015" s="123" t="s">
        <v>906</v>
      </c>
      <c r="Y3015" s="120">
        <v>43560</v>
      </c>
      <c r="Z3015" s="121">
        <v>0.47569444444444442</v>
      </c>
      <c r="AA3015" s="123" t="s">
        <v>661</v>
      </c>
      <c r="AB3015" s="123" t="s">
        <v>582</v>
      </c>
      <c r="AC3015" s="119" t="s">
        <v>398</v>
      </c>
      <c r="AD3015" s="119" t="s">
        <v>398</v>
      </c>
    </row>
    <row r="3016" spans="1:30">
      <c r="A3016" s="117">
        <v>3015</v>
      </c>
      <c r="B3016" s="123" t="s">
        <v>467</v>
      </c>
      <c r="C3016" s="117" t="s">
        <v>5</v>
      </c>
      <c r="D3016" s="123" t="s">
        <v>595</v>
      </c>
      <c r="E3016" s="117">
        <v>3015</v>
      </c>
      <c r="F3016" s="117" t="s">
        <v>924</v>
      </c>
      <c r="G3016" s="117" t="s">
        <v>591</v>
      </c>
      <c r="H3016" s="117" t="s">
        <v>398</v>
      </c>
      <c r="I3016" s="117" t="s">
        <v>398</v>
      </c>
      <c r="J3016" s="117" t="s">
        <v>398</v>
      </c>
      <c r="K3016" s="117" t="s">
        <v>398</v>
      </c>
      <c r="L3016" s="117" t="s">
        <v>398</v>
      </c>
      <c r="M3016" s="117" t="s">
        <v>398</v>
      </c>
      <c r="N3016" s="117" t="s">
        <v>398</v>
      </c>
      <c r="O3016" s="125" t="s">
        <v>579</v>
      </c>
      <c r="P3016" s="117">
        <v>1</v>
      </c>
      <c r="Q3016" s="117" t="s">
        <v>398</v>
      </c>
      <c r="R3016" s="117" t="s">
        <v>398</v>
      </c>
      <c r="S3016" s="117" t="s">
        <v>398</v>
      </c>
      <c r="T3016" s="117" t="s">
        <v>398</v>
      </c>
      <c r="U3016" s="117" t="s">
        <v>398</v>
      </c>
      <c r="V3016" s="117" t="s">
        <v>398</v>
      </c>
      <c r="W3016" s="123">
        <v>56</v>
      </c>
      <c r="X3016" s="123" t="s">
        <v>906</v>
      </c>
      <c r="Y3016" s="120">
        <v>43560</v>
      </c>
      <c r="Z3016" s="121">
        <v>0.47569444444444442</v>
      </c>
      <c r="AA3016" s="123" t="s">
        <v>661</v>
      </c>
      <c r="AB3016" s="123" t="s">
        <v>582</v>
      </c>
      <c r="AC3016" s="119" t="s">
        <v>398</v>
      </c>
      <c r="AD3016" s="119" t="s">
        <v>398</v>
      </c>
    </row>
    <row r="3017" spans="1:30">
      <c r="A3017" s="117">
        <v>3016</v>
      </c>
      <c r="B3017" s="123" t="s">
        <v>467</v>
      </c>
      <c r="C3017" s="117" t="s">
        <v>5</v>
      </c>
      <c r="D3017" s="123" t="s">
        <v>595</v>
      </c>
      <c r="E3017" s="117">
        <v>3016</v>
      </c>
      <c r="F3017" s="117" t="s">
        <v>924</v>
      </c>
      <c r="G3017" s="117" t="s">
        <v>591</v>
      </c>
      <c r="H3017" s="117" t="s">
        <v>398</v>
      </c>
      <c r="I3017" s="117" t="s">
        <v>398</v>
      </c>
      <c r="J3017" s="117" t="s">
        <v>398</v>
      </c>
      <c r="K3017" s="117" t="s">
        <v>398</v>
      </c>
      <c r="L3017" s="117" t="s">
        <v>398</v>
      </c>
      <c r="M3017" s="117" t="s">
        <v>398</v>
      </c>
      <c r="N3017" s="117" t="s">
        <v>398</v>
      </c>
      <c r="O3017" s="125" t="s">
        <v>579</v>
      </c>
      <c r="P3017" s="117">
        <v>1</v>
      </c>
      <c r="Q3017" s="117" t="s">
        <v>398</v>
      </c>
      <c r="R3017" s="117" t="s">
        <v>398</v>
      </c>
      <c r="S3017" s="117" t="s">
        <v>398</v>
      </c>
      <c r="T3017" s="117" t="s">
        <v>398</v>
      </c>
      <c r="U3017" s="117" t="s">
        <v>398</v>
      </c>
      <c r="V3017" s="117" t="s">
        <v>398</v>
      </c>
      <c r="W3017" s="123">
        <v>56</v>
      </c>
      <c r="X3017" s="123" t="s">
        <v>906</v>
      </c>
      <c r="Y3017" s="120">
        <v>43560</v>
      </c>
      <c r="Z3017" s="121">
        <v>0.47569444444444442</v>
      </c>
      <c r="AA3017" s="123" t="s">
        <v>661</v>
      </c>
      <c r="AB3017" s="123" t="s">
        <v>582</v>
      </c>
      <c r="AC3017" s="119" t="s">
        <v>398</v>
      </c>
      <c r="AD3017" s="119" t="s">
        <v>398</v>
      </c>
    </row>
    <row r="3018" spans="1:30">
      <c r="A3018" s="117">
        <v>3017</v>
      </c>
      <c r="B3018" s="123" t="s">
        <v>467</v>
      </c>
      <c r="C3018" s="117" t="s">
        <v>5</v>
      </c>
      <c r="D3018" s="123" t="s">
        <v>595</v>
      </c>
      <c r="E3018" s="117">
        <v>3017</v>
      </c>
      <c r="F3018" s="117" t="s">
        <v>924</v>
      </c>
      <c r="G3018" s="117" t="s">
        <v>591</v>
      </c>
      <c r="H3018" s="117" t="s">
        <v>398</v>
      </c>
      <c r="I3018" s="117" t="s">
        <v>398</v>
      </c>
      <c r="J3018" s="117" t="s">
        <v>398</v>
      </c>
      <c r="K3018" s="117" t="s">
        <v>398</v>
      </c>
      <c r="L3018" s="117" t="s">
        <v>398</v>
      </c>
      <c r="M3018" s="117" t="s">
        <v>398</v>
      </c>
      <c r="N3018" s="117" t="s">
        <v>398</v>
      </c>
      <c r="O3018" s="125" t="s">
        <v>579</v>
      </c>
      <c r="P3018" s="117">
        <v>1</v>
      </c>
      <c r="Q3018" s="117" t="s">
        <v>398</v>
      </c>
      <c r="R3018" s="117" t="s">
        <v>398</v>
      </c>
      <c r="S3018" s="117" t="s">
        <v>398</v>
      </c>
      <c r="T3018" s="117" t="s">
        <v>398</v>
      </c>
      <c r="U3018" s="117" t="s">
        <v>398</v>
      </c>
      <c r="V3018" s="117" t="s">
        <v>398</v>
      </c>
      <c r="W3018" s="123">
        <v>56</v>
      </c>
      <c r="X3018" s="123" t="s">
        <v>906</v>
      </c>
      <c r="Y3018" s="120">
        <v>43560</v>
      </c>
      <c r="Z3018" s="121">
        <v>0.47569444444444442</v>
      </c>
      <c r="AA3018" s="123" t="s">
        <v>661</v>
      </c>
      <c r="AB3018" s="123" t="s">
        <v>582</v>
      </c>
      <c r="AC3018" s="119" t="s">
        <v>398</v>
      </c>
      <c r="AD3018" s="119" t="s">
        <v>398</v>
      </c>
    </row>
    <row r="3019" spans="1:30">
      <c r="A3019" s="117">
        <v>3018</v>
      </c>
      <c r="B3019" s="123" t="s">
        <v>467</v>
      </c>
      <c r="C3019" s="117" t="s">
        <v>5</v>
      </c>
      <c r="D3019" s="123" t="s">
        <v>595</v>
      </c>
      <c r="E3019" s="117">
        <v>3018</v>
      </c>
      <c r="F3019" s="117" t="s">
        <v>924</v>
      </c>
      <c r="G3019" s="117" t="s">
        <v>591</v>
      </c>
      <c r="H3019" s="117" t="s">
        <v>398</v>
      </c>
      <c r="I3019" s="117" t="s">
        <v>398</v>
      </c>
      <c r="J3019" s="117" t="s">
        <v>398</v>
      </c>
      <c r="K3019" s="117" t="s">
        <v>398</v>
      </c>
      <c r="L3019" s="117" t="s">
        <v>398</v>
      </c>
      <c r="M3019" s="117" t="s">
        <v>398</v>
      </c>
      <c r="N3019" s="117" t="s">
        <v>398</v>
      </c>
      <c r="O3019" s="125" t="s">
        <v>579</v>
      </c>
      <c r="P3019" s="117">
        <v>1</v>
      </c>
      <c r="Q3019" s="117" t="s">
        <v>398</v>
      </c>
      <c r="R3019" s="117" t="s">
        <v>398</v>
      </c>
      <c r="S3019" s="117" t="s">
        <v>398</v>
      </c>
      <c r="T3019" s="117" t="s">
        <v>398</v>
      </c>
      <c r="U3019" s="117" t="s">
        <v>398</v>
      </c>
      <c r="V3019" s="117" t="s">
        <v>398</v>
      </c>
      <c r="W3019" s="123">
        <v>56</v>
      </c>
      <c r="X3019" s="123" t="s">
        <v>906</v>
      </c>
      <c r="Y3019" s="120">
        <v>43560</v>
      </c>
      <c r="Z3019" s="121">
        <v>0.47569444444444442</v>
      </c>
      <c r="AA3019" s="123" t="s">
        <v>661</v>
      </c>
      <c r="AB3019" s="123" t="s">
        <v>582</v>
      </c>
      <c r="AC3019" s="119" t="s">
        <v>398</v>
      </c>
      <c r="AD3019" s="119" t="s">
        <v>398</v>
      </c>
    </row>
    <row r="3020" spans="1:30">
      <c r="A3020" s="117">
        <v>3019</v>
      </c>
      <c r="B3020" s="123" t="s">
        <v>467</v>
      </c>
      <c r="C3020" s="117" t="s">
        <v>5</v>
      </c>
      <c r="D3020" s="123" t="s">
        <v>595</v>
      </c>
      <c r="E3020" s="117">
        <v>3019</v>
      </c>
      <c r="F3020" s="117" t="s">
        <v>924</v>
      </c>
      <c r="G3020" s="117" t="s">
        <v>591</v>
      </c>
      <c r="H3020" s="117" t="s">
        <v>398</v>
      </c>
      <c r="I3020" s="117" t="s">
        <v>398</v>
      </c>
      <c r="J3020" s="117" t="s">
        <v>398</v>
      </c>
      <c r="K3020" s="117" t="s">
        <v>398</v>
      </c>
      <c r="L3020" s="117" t="s">
        <v>398</v>
      </c>
      <c r="M3020" s="117" t="s">
        <v>398</v>
      </c>
      <c r="N3020" s="117" t="s">
        <v>398</v>
      </c>
      <c r="O3020" s="125" t="s">
        <v>579</v>
      </c>
      <c r="P3020" s="117">
        <v>1</v>
      </c>
      <c r="Q3020" s="117" t="s">
        <v>398</v>
      </c>
      <c r="R3020" s="117" t="s">
        <v>398</v>
      </c>
      <c r="S3020" s="117" t="s">
        <v>398</v>
      </c>
      <c r="T3020" s="117" t="s">
        <v>398</v>
      </c>
      <c r="U3020" s="117" t="s">
        <v>398</v>
      </c>
      <c r="V3020" s="117" t="s">
        <v>398</v>
      </c>
      <c r="W3020" s="123">
        <v>56</v>
      </c>
      <c r="X3020" s="123" t="s">
        <v>906</v>
      </c>
      <c r="Y3020" s="120">
        <v>43560</v>
      </c>
      <c r="Z3020" s="121">
        <v>0.47569444444444442</v>
      </c>
      <c r="AA3020" s="123" t="s">
        <v>661</v>
      </c>
      <c r="AB3020" s="123" t="s">
        <v>582</v>
      </c>
      <c r="AC3020" s="119" t="s">
        <v>398</v>
      </c>
      <c r="AD3020" s="119" t="s">
        <v>398</v>
      </c>
    </row>
    <row r="3021" spans="1:30">
      <c r="A3021" s="117">
        <v>3020</v>
      </c>
      <c r="B3021" s="123" t="s">
        <v>467</v>
      </c>
      <c r="C3021" s="117" t="s">
        <v>5</v>
      </c>
      <c r="D3021" s="123" t="s">
        <v>595</v>
      </c>
      <c r="E3021" s="117">
        <v>3020</v>
      </c>
      <c r="F3021" s="117" t="s">
        <v>924</v>
      </c>
      <c r="G3021" s="117" t="s">
        <v>591</v>
      </c>
      <c r="H3021" s="117" t="s">
        <v>398</v>
      </c>
      <c r="I3021" s="117" t="s">
        <v>398</v>
      </c>
      <c r="J3021" s="117" t="s">
        <v>398</v>
      </c>
      <c r="K3021" s="117" t="s">
        <v>398</v>
      </c>
      <c r="L3021" s="117" t="s">
        <v>398</v>
      </c>
      <c r="M3021" s="117" t="s">
        <v>398</v>
      </c>
      <c r="N3021" s="117" t="s">
        <v>398</v>
      </c>
      <c r="O3021" s="125" t="s">
        <v>579</v>
      </c>
      <c r="P3021" s="117">
        <v>1</v>
      </c>
      <c r="Q3021" s="117" t="s">
        <v>398</v>
      </c>
      <c r="R3021" s="117" t="s">
        <v>398</v>
      </c>
      <c r="S3021" s="117" t="s">
        <v>398</v>
      </c>
      <c r="T3021" s="117" t="s">
        <v>398</v>
      </c>
      <c r="U3021" s="117" t="s">
        <v>398</v>
      </c>
      <c r="V3021" s="117" t="s">
        <v>398</v>
      </c>
      <c r="W3021" s="123">
        <v>56</v>
      </c>
      <c r="X3021" s="123" t="s">
        <v>906</v>
      </c>
      <c r="Y3021" s="120">
        <v>43560</v>
      </c>
      <c r="Z3021" s="121">
        <v>0.47569444444444442</v>
      </c>
      <c r="AA3021" s="123" t="s">
        <v>661</v>
      </c>
      <c r="AB3021" s="123" t="s">
        <v>582</v>
      </c>
      <c r="AC3021" s="119" t="s">
        <v>398</v>
      </c>
      <c r="AD3021" s="119" t="s">
        <v>398</v>
      </c>
    </row>
    <row r="3022" spans="1:30">
      <c r="A3022" s="117">
        <v>3021</v>
      </c>
      <c r="B3022" s="123" t="s">
        <v>467</v>
      </c>
      <c r="C3022" s="117" t="s">
        <v>5</v>
      </c>
      <c r="D3022" s="123" t="s">
        <v>595</v>
      </c>
      <c r="E3022" s="117">
        <v>3021</v>
      </c>
      <c r="F3022" s="117" t="s">
        <v>924</v>
      </c>
      <c r="G3022" s="117" t="s">
        <v>591</v>
      </c>
      <c r="H3022" s="117" t="s">
        <v>398</v>
      </c>
      <c r="I3022" s="117" t="s">
        <v>398</v>
      </c>
      <c r="J3022" s="117" t="s">
        <v>398</v>
      </c>
      <c r="K3022" s="117" t="s">
        <v>398</v>
      </c>
      <c r="L3022" s="117" t="s">
        <v>398</v>
      </c>
      <c r="M3022" s="117" t="s">
        <v>398</v>
      </c>
      <c r="N3022" s="117" t="s">
        <v>398</v>
      </c>
      <c r="O3022" s="125" t="s">
        <v>579</v>
      </c>
      <c r="P3022" s="117">
        <v>1</v>
      </c>
      <c r="Q3022" s="117" t="s">
        <v>398</v>
      </c>
      <c r="R3022" s="117" t="s">
        <v>398</v>
      </c>
      <c r="S3022" s="117" t="s">
        <v>398</v>
      </c>
      <c r="T3022" s="117" t="s">
        <v>398</v>
      </c>
      <c r="U3022" s="117" t="s">
        <v>398</v>
      </c>
      <c r="V3022" s="117" t="s">
        <v>398</v>
      </c>
      <c r="W3022" s="123">
        <v>56</v>
      </c>
      <c r="X3022" s="123" t="s">
        <v>906</v>
      </c>
      <c r="Y3022" s="120">
        <v>43560</v>
      </c>
      <c r="Z3022" s="121">
        <v>0.47569444444444442</v>
      </c>
      <c r="AA3022" s="123" t="s">
        <v>661</v>
      </c>
      <c r="AB3022" s="123" t="s">
        <v>582</v>
      </c>
      <c r="AC3022" s="119" t="s">
        <v>398</v>
      </c>
      <c r="AD3022" s="119" t="s">
        <v>398</v>
      </c>
    </row>
    <row r="3023" spans="1:30">
      <c r="A3023" s="117">
        <v>3022</v>
      </c>
      <c r="B3023" s="123" t="s">
        <v>467</v>
      </c>
      <c r="C3023" s="117" t="s">
        <v>5</v>
      </c>
      <c r="D3023" s="123" t="s">
        <v>595</v>
      </c>
      <c r="E3023" s="117">
        <v>3022</v>
      </c>
      <c r="F3023" s="117" t="s">
        <v>924</v>
      </c>
      <c r="G3023" s="117" t="s">
        <v>591</v>
      </c>
      <c r="H3023" s="117" t="s">
        <v>398</v>
      </c>
      <c r="I3023" s="117" t="s">
        <v>398</v>
      </c>
      <c r="J3023" s="117" t="s">
        <v>398</v>
      </c>
      <c r="K3023" s="117" t="s">
        <v>398</v>
      </c>
      <c r="L3023" s="117" t="s">
        <v>398</v>
      </c>
      <c r="M3023" s="117" t="s">
        <v>398</v>
      </c>
      <c r="N3023" s="117" t="s">
        <v>398</v>
      </c>
      <c r="O3023" s="125" t="s">
        <v>579</v>
      </c>
      <c r="P3023" s="117">
        <v>1</v>
      </c>
      <c r="Q3023" s="117" t="s">
        <v>398</v>
      </c>
      <c r="R3023" s="117" t="s">
        <v>398</v>
      </c>
      <c r="S3023" s="117" t="s">
        <v>398</v>
      </c>
      <c r="T3023" s="117" t="s">
        <v>398</v>
      </c>
      <c r="U3023" s="117" t="s">
        <v>398</v>
      </c>
      <c r="V3023" s="117" t="s">
        <v>398</v>
      </c>
      <c r="W3023" s="123">
        <v>56</v>
      </c>
      <c r="X3023" s="123" t="s">
        <v>906</v>
      </c>
      <c r="Y3023" s="120">
        <v>43560</v>
      </c>
      <c r="Z3023" s="121">
        <v>0.47569444444444442</v>
      </c>
      <c r="AA3023" s="123" t="s">
        <v>661</v>
      </c>
      <c r="AB3023" s="123" t="s">
        <v>582</v>
      </c>
      <c r="AC3023" s="119" t="s">
        <v>398</v>
      </c>
      <c r="AD3023" s="119" t="s">
        <v>398</v>
      </c>
    </row>
    <row r="3024" spans="1:30">
      <c r="A3024" s="117">
        <v>3023</v>
      </c>
      <c r="B3024" s="123" t="s">
        <v>467</v>
      </c>
      <c r="C3024" s="117" t="s">
        <v>5</v>
      </c>
      <c r="D3024" s="123" t="s">
        <v>595</v>
      </c>
      <c r="E3024" s="117">
        <v>3023</v>
      </c>
      <c r="F3024" s="117" t="s">
        <v>924</v>
      </c>
      <c r="G3024" s="117" t="s">
        <v>591</v>
      </c>
      <c r="H3024" s="117" t="s">
        <v>398</v>
      </c>
      <c r="I3024" s="117" t="s">
        <v>398</v>
      </c>
      <c r="J3024" s="117" t="s">
        <v>398</v>
      </c>
      <c r="K3024" s="117" t="s">
        <v>398</v>
      </c>
      <c r="L3024" s="117" t="s">
        <v>398</v>
      </c>
      <c r="M3024" s="117" t="s">
        <v>398</v>
      </c>
      <c r="N3024" s="117" t="s">
        <v>398</v>
      </c>
      <c r="O3024" s="125" t="s">
        <v>579</v>
      </c>
      <c r="P3024" s="117">
        <v>1</v>
      </c>
      <c r="Q3024" s="117" t="s">
        <v>398</v>
      </c>
      <c r="R3024" s="117" t="s">
        <v>398</v>
      </c>
      <c r="S3024" s="117" t="s">
        <v>398</v>
      </c>
      <c r="T3024" s="117" t="s">
        <v>398</v>
      </c>
      <c r="U3024" s="117" t="s">
        <v>398</v>
      </c>
      <c r="V3024" s="117" t="s">
        <v>398</v>
      </c>
      <c r="W3024" s="123">
        <v>56</v>
      </c>
      <c r="X3024" s="123" t="s">
        <v>906</v>
      </c>
      <c r="Y3024" s="120">
        <v>43560</v>
      </c>
      <c r="Z3024" s="121">
        <v>0.47569444444444442</v>
      </c>
      <c r="AA3024" s="123" t="s">
        <v>661</v>
      </c>
      <c r="AB3024" s="123" t="s">
        <v>582</v>
      </c>
      <c r="AC3024" s="119" t="s">
        <v>398</v>
      </c>
      <c r="AD3024" s="119" t="s">
        <v>398</v>
      </c>
    </row>
    <row r="3025" spans="1:30">
      <c r="A3025" s="117">
        <v>3024</v>
      </c>
      <c r="B3025" s="123" t="s">
        <v>467</v>
      </c>
      <c r="C3025" s="117" t="s">
        <v>5</v>
      </c>
      <c r="D3025" s="123" t="s">
        <v>595</v>
      </c>
      <c r="E3025" s="117">
        <v>3024</v>
      </c>
      <c r="F3025" s="117" t="s">
        <v>924</v>
      </c>
      <c r="G3025" s="117" t="s">
        <v>591</v>
      </c>
      <c r="H3025" s="117" t="s">
        <v>398</v>
      </c>
      <c r="I3025" s="117" t="s">
        <v>398</v>
      </c>
      <c r="J3025" s="117" t="s">
        <v>398</v>
      </c>
      <c r="K3025" s="117" t="s">
        <v>398</v>
      </c>
      <c r="L3025" s="117" t="s">
        <v>398</v>
      </c>
      <c r="M3025" s="117" t="s">
        <v>398</v>
      </c>
      <c r="N3025" s="117" t="s">
        <v>398</v>
      </c>
      <c r="O3025" s="125" t="s">
        <v>579</v>
      </c>
      <c r="P3025" s="117">
        <v>1</v>
      </c>
      <c r="Q3025" s="117" t="s">
        <v>398</v>
      </c>
      <c r="R3025" s="117" t="s">
        <v>398</v>
      </c>
      <c r="S3025" s="117" t="s">
        <v>398</v>
      </c>
      <c r="T3025" s="117" t="s">
        <v>398</v>
      </c>
      <c r="U3025" s="117" t="s">
        <v>398</v>
      </c>
      <c r="V3025" s="117" t="s">
        <v>398</v>
      </c>
      <c r="W3025" s="123">
        <v>56</v>
      </c>
      <c r="X3025" s="123" t="s">
        <v>906</v>
      </c>
      <c r="Y3025" s="120">
        <v>43560</v>
      </c>
      <c r="Z3025" s="121">
        <v>0.47569444444444442</v>
      </c>
      <c r="AA3025" s="123" t="s">
        <v>661</v>
      </c>
      <c r="AB3025" s="123" t="s">
        <v>582</v>
      </c>
      <c r="AC3025" s="119" t="s">
        <v>398</v>
      </c>
      <c r="AD3025" s="119" t="s">
        <v>398</v>
      </c>
    </row>
    <row r="3026" spans="1:30">
      <c r="A3026" s="117">
        <v>3025</v>
      </c>
      <c r="B3026" s="123" t="s">
        <v>467</v>
      </c>
      <c r="C3026" s="117" t="s">
        <v>5</v>
      </c>
      <c r="D3026" s="123" t="s">
        <v>595</v>
      </c>
      <c r="E3026" s="117">
        <v>3025</v>
      </c>
      <c r="F3026" s="117" t="s">
        <v>924</v>
      </c>
      <c r="G3026" s="117" t="s">
        <v>591</v>
      </c>
      <c r="H3026" s="117" t="s">
        <v>398</v>
      </c>
      <c r="I3026" s="117" t="s">
        <v>398</v>
      </c>
      <c r="J3026" s="117" t="s">
        <v>398</v>
      </c>
      <c r="K3026" s="117" t="s">
        <v>398</v>
      </c>
      <c r="L3026" s="117" t="s">
        <v>398</v>
      </c>
      <c r="M3026" s="117" t="s">
        <v>398</v>
      </c>
      <c r="N3026" s="117" t="s">
        <v>398</v>
      </c>
      <c r="O3026" s="125" t="s">
        <v>579</v>
      </c>
      <c r="P3026" s="117">
        <v>1</v>
      </c>
      <c r="Q3026" s="117" t="s">
        <v>398</v>
      </c>
      <c r="R3026" s="117" t="s">
        <v>398</v>
      </c>
      <c r="S3026" s="117" t="s">
        <v>398</v>
      </c>
      <c r="T3026" s="117" t="s">
        <v>398</v>
      </c>
      <c r="U3026" s="117" t="s">
        <v>398</v>
      </c>
      <c r="V3026" s="117" t="s">
        <v>398</v>
      </c>
      <c r="W3026" s="123">
        <v>56</v>
      </c>
      <c r="X3026" s="123" t="s">
        <v>906</v>
      </c>
      <c r="Y3026" s="120">
        <v>43560</v>
      </c>
      <c r="Z3026" s="121">
        <v>0.47569444444444442</v>
      </c>
      <c r="AA3026" s="123" t="s">
        <v>661</v>
      </c>
      <c r="AB3026" s="123" t="s">
        <v>582</v>
      </c>
      <c r="AC3026" s="119" t="s">
        <v>398</v>
      </c>
      <c r="AD3026" s="119" t="s">
        <v>398</v>
      </c>
    </row>
    <row r="3027" spans="1:30">
      <c r="A3027" s="117">
        <v>3026</v>
      </c>
      <c r="B3027" s="123" t="s">
        <v>467</v>
      </c>
      <c r="C3027" s="117" t="s">
        <v>5</v>
      </c>
      <c r="D3027" s="123" t="s">
        <v>595</v>
      </c>
      <c r="E3027" s="117">
        <v>3026</v>
      </c>
      <c r="F3027" s="117" t="s">
        <v>924</v>
      </c>
      <c r="G3027" s="117" t="s">
        <v>591</v>
      </c>
      <c r="H3027" s="117" t="s">
        <v>398</v>
      </c>
      <c r="I3027" s="117" t="s">
        <v>398</v>
      </c>
      <c r="J3027" s="117" t="s">
        <v>398</v>
      </c>
      <c r="K3027" s="117" t="s">
        <v>398</v>
      </c>
      <c r="L3027" s="117" t="s">
        <v>398</v>
      </c>
      <c r="M3027" s="117" t="s">
        <v>398</v>
      </c>
      <c r="N3027" s="117" t="s">
        <v>398</v>
      </c>
      <c r="O3027" s="125" t="s">
        <v>579</v>
      </c>
      <c r="P3027" s="117">
        <v>1</v>
      </c>
      <c r="Q3027" s="117" t="s">
        <v>398</v>
      </c>
      <c r="R3027" s="117" t="s">
        <v>398</v>
      </c>
      <c r="S3027" s="117" t="s">
        <v>398</v>
      </c>
      <c r="T3027" s="117" t="s">
        <v>398</v>
      </c>
      <c r="U3027" s="117" t="s">
        <v>398</v>
      </c>
      <c r="V3027" s="117" t="s">
        <v>398</v>
      </c>
      <c r="W3027" s="123">
        <v>56</v>
      </c>
      <c r="X3027" s="123" t="s">
        <v>906</v>
      </c>
      <c r="Y3027" s="120">
        <v>43560</v>
      </c>
      <c r="Z3027" s="121">
        <v>0.47569444444444442</v>
      </c>
      <c r="AA3027" s="123" t="s">
        <v>661</v>
      </c>
      <c r="AB3027" s="123" t="s">
        <v>582</v>
      </c>
      <c r="AC3027" s="119" t="s">
        <v>398</v>
      </c>
      <c r="AD3027" s="119" t="s">
        <v>398</v>
      </c>
    </row>
    <row r="3028" spans="1:30">
      <c r="A3028" s="117">
        <v>3027</v>
      </c>
      <c r="B3028" s="123" t="s">
        <v>467</v>
      </c>
      <c r="C3028" s="117" t="s">
        <v>5</v>
      </c>
      <c r="D3028" s="123" t="s">
        <v>595</v>
      </c>
      <c r="E3028" s="117">
        <v>3027</v>
      </c>
      <c r="F3028" s="117" t="s">
        <v>924</v>
      </c>
      <c r="G3028" s="117" t="s">
        <v>591</v>
      </c>
      <c r="H3028" s="117" t="s">
        <v>398</v>
      </c>
      <c r="I3028" s="117" t="s">
        <v>398</v>
      </c>
      <c r="J3028" s="117" t="s">
        <v>398</v>
      </c>
      <c r="K3028" s="117" t="s">
        <v>398</v>
      </c>
      <c r="L3028" s="117" t="s">
        <v>398</v>
      </c>
      <c r="M3028" s="117" t="s">
        <v>398</v>
      </c>
      <c r="N3028" s="117" t="s">
        <v>398</v>
      </c>
      <c r="O3028" s="125" t="s">
        <v>579</v>
      </c>
      <c r="P3028" s="117">
        <v>1</v>
      </c>
      <c r="Q3028" s="117" t="s">
        <v>398</v>
      </c>
      <c r="R3028" s="117" t="s">
        <v>398</v>
      </c>
      <c r="S3028" s="117" t="s">
        <v>398</v>
      </c>
      <c r="T3028" s="117" t="s">
        <v>398</v>
      </c>
      <c r="U3028" s="117" t="s">
        <v>398</v>
      </c>
      <c r="V3028" s="117" t="s">
        <v>398</v>
      </c>
      <c r="W3028" s="123">
        <v>56</v>
      </c>
      <c r="X3028" s="123" t="s">
        <v>906</v>
      </c>
      <c r="Y3028" s="120">
        <v>43560</v>
      </c>
      <c r="Z3028" s="121">
        <v>0.47569444444444442</v>
      </c>
      <c r="AA3028" s="123" t="s">
        <v>661</v>
      </c>
      <c r="AB3028" s="123" t="s">
        <v>582</v>
      </c>
      <c r="AC3028" s="119" t="s">
        <v>398</v>
      </c>
      <c r="AD3028" s="119" t="s">
        <v>398</v>
      </c>
    </row>
    <row r="3029" spans="1:30">
      <c r="A3029" s="117">
        <v>3028</v>
      </c>
      <c r="B3029" s="123" t="s">
        <v>467</v>
      </c>
      <c r="C3029" s="117" t="s">
        <v>5</v>
      </c>
      <c r="D3029" s="123" t="s">
        <v>595</v>
      </c>
      <c r="E3029" s="117">
        <v>3028</v>
      </c>
      <c r="F3029" s="117" t="s">
        <v>924</v>
      </c>
      <c r="G3029" s="117" t="s">
        <v>591</v>
      </c>
      <c r="H3029" s="117" t="s">
        <v>398</v>
      </c>
      <c r="I3029" s="117" t="s">
        <v>398</v>
      </c>
      <c r="J3029" s="117" t="s">
        <v>398</v>
      </c>
      <c r="K3029" s="117" t="s">
        <v>398</v>
      </c>
      <c r="L3029" s="117" t="s">
        <v>398</v>
      </c>
      <c r="M3029" s="117" t="s">
        <v>398</v>
      </c>
      <c r="N3029" s="117" t="s">
        <v>398</v>
      </c>
      <c r="O3029" s="125" t="s">
        <v>579</v>
      </c>
      <c r="P3029" s="117">
        <v>1</v>
      </c>
      <c r="Q3029" s="117" t="s">
        <v>398</v>
      </c>
      <c r="R3029" s="117" t="s">
        <v>398</v>
      </c>
      <c r="S3029" s="117" t="s">
        <v>398</v>
      </c>
      <c r="T3029" s="117" t="s">
        <v>398</v>
      </c>
      <c r="U3029" s="117" t="s">
        <v>398</v>
      </c>
      <c r="V3029" s="117" t="s">
        <v>398</v>
      </c>
      <c r="W3029" s="123">
        <v>56</v>
      </c>
      <c r="X3029" s="123" t="s">
        <v>906</v>
      </c>
      <c r="Y3029" s="120">
        <v>43560</v>
      </c>
      <c r="Z3029" s="121">
        <v>0.47569444444444442</v>
      </c>
      <c r="AA3029" s="123" t="s">
        <v>661</v>
      </c>
      <c r="AB3029" s="123" t="s">
        <v>582</v>
      </c>
      <c r="AC3029" s="119" t="s">
        <v>398</v>
      </c>
      <c r="AD3029" s="119" t="s">
        <v>398</v>
      </c>
    </row>
    <row r="3030" spans="1:30">
      <c r="A3030" s="117">
        <v>3029</v>
      </c>
      <c r="B3030" s="123" t="s">
        <v>467</v>
      </c>
      <c r="C3030" s="117" t="s">
        <v>5</v>
      </c>
      <c r="D3030" s="123" t="s">
        <v>595</v>
      </c>
      <c r="E3030" s="117">
        <v>3029</v>
      </c>
      <c r="F3030" s="117" t="s">
        <v>924</v>
      </c>
      <c r="G3030" s="117" t="s">
        <v>591</v>
      </c>
      <c r="H3030" s="117" t="s">
        <v>398</v>
      </c>
      <c r="I3030" s="117" t="s">
        <v>398</v>
      </c>
      <c r="J3030" s="117" t="s">
        <v>398</v>
      </c>
      <c r="K3030" s="117" t="s">
        <v>398</v>
      </c>
      <c r="L3030" s="117" t="s">
        <v>398</v>
      </c>
      <c r="M3030" s="117" t="s">
        <v>398</v>
      </c>
      <c r="N3030" s="117" t="s">
        <v>398</v>
      </c>
      <c r="O3030" s="125" t="s">
        <v>579</v>
      </c>
      <c r="P3030" s="117">
        <v>1</v>
      </c>
      <c r="Q3030" s="117" t="s">
        <v>398</v>
      </c>
      <c r="R3030" s="117" t="s">
        <v>398</v>
      </c>
      <c r="S3030" s="117" t="s">
        <v>398</v>
      </c>
      <c r="T3030" s="117" t="s">
        <v>398</v>
      </c>
      <c r="U3030" s="117" t="s">
        <v>398</v>
      </c>
      <c r="V3030" s="117" t="s">
        <v>398</v>
      </c>
      <c r="W3030" s="123">
        <v>56</v>
      </c>
      <c r="X3030" s="123" t="s">
        <v>906</v>
      </c>
      <c r="Y3030" s="120">
        <v>43560</v>
      </c>
      <c r="Z3030" s="121">
        <v>0.47569444444444442</v>
      </c>
      <c r="AA3030" s="123" t="s">
        <v>661</v>
      </c>
      <c r="AB3030" s="123" t="s">
        <v>582</v>
      </c>
      <c r="AC3030" s="119" t="s">
        <v>398</v>
      </c>
      <c r="AD3030" s="119" t="s">
        <v>398</v>
      </c>
    </row>
    <row r="3031" spans="1:30">
      <c r="A3031" s="117">
        <v>3030</v>
      </c>
      <c r="B3031" s="123" t="s">
        <v>467</v>
      </c>
      <c r="C3031" s="117" t="s">
        <v>5</v>
      </c>
      <c r="D3031" s="123" t="s">
        <v>595</v>
      </c>
      <c r="E3031" s="117">
        <v>3030</v>
      </c>
      <c r="F3031" s="117" t="s">
        <v>924</v>
      </c>
      <c r="G3031" s="117" t="s">
        <v>591</v>
      </c>
      <c r="H3031" s="117" t="s">
        <v>398</v>
      </c>
      <c r="I3031" s="117" t="s">
        <v>398</v>
      </c>
      <c r="J3031" s="117" t="s">
        <v>398</v>
      </c>
      <c r="K3031" s="117" t="s">
        <v>398</v>
      </c>
      <c r="L3031" s="117" t="s">
        <v>398</v>
      </c>
      <c r="M3031" s="117" t="s">
        <v>398</v>
      </c>
      <c r="N3031" s="117" t="s">
        <v>398</v>
      </c>
      <c r="O3031" s="125" t="s">
        <v>579</v>
      </c>
      <c r="P3031" s="117">
        <v>1</v>
      </c>
      <c r="Q3031" s="117" t="s">
        <v>398</v>
      </c>
      <c r="R3031" s="117" t="s">
        <v>398</v>
      </c>
      <c r="S3031" s="117" t="s">
        <v>398</v>
      </c>
      <c r="T3031" s="117" t="s">
        <v>398</v>
      </c>
      <c r="U3031" s="117" t="s">
        <v>398</v>
      </c>
      <c r="V3031" s="117" t="s">
        <v>398</v>
      </c>
      <c r="W3031" s="123">
        <v>56</v>
      </c>
      <c r="X3031" s="123" t="s">
        <v>906</v>
      </c>
      <c r="Y3031" s="120">
        <v>43560</v>
      </c>
      <c r="Z3031" s="121">
        <v>0.47569444444444442</v>
      </c>
      <c r="AA3031" s="123" t="s">
        <v>661</v>
      </c>
      <c r="AB3031" s="123" t="s">
        <v>582</v>
      </c>
      <c r="AC3031" s="119" t="s">
        <v>398</v>
      </c>
      <c r="AD3031" s="119" t="s">
        <v>398</v>
      </c>
    </row>
    <row r="3032" spans="1:30">
      <c r="A3032" s="117">
        <v>3031</v>
      </c>
      <c r="B3032" s="123" t="s">
        <v>467</v>
      </c>
      <c r="C3032" s="117" t="s">
        <v>5</v>
      </c>
      <c r="D3032" s="123" t="s">
        <v>595</v>
      </c>
      <c r="E3032" s="117">
        <v>3031</v>
      </c>
      <c r="F3032" s="117" t="s">
        <v>924</v>
      </c>
      <c r="G3032" s="117" t="s">
        <v>591</v>
      </c>
      <c r="H3032" s="117" t="s">
        <v>398</v>
      </c>
      <c r="I3032" s="117" t="s">
        <v>398</v>
      </c>
      <c r="J3032" s="117" t="s">
        <v>398</v>
      </c>
      <c r="K3032" s="117" t="s">
        <v>398</v>
      </c>
      <c r="L3032" s="117" t="s">
        <v>398</v>
      </c>
      <c r="M3032" s="117" t="s">
        <v>398</v>
      </c>
      <c r="N3032" s="117" t="s">
        <v>398</v>
      </c>
      <c r="O3032" s="125" t="s">
        <v>579</v>
      </c>
      <c r="P3032" s="117">
        <v>1</v>
      </c>
      <c r="Q3032" s="117" t="s">
        <v>398</v>
      </c>
      <c r="R3032" s="117" t="s">
        <v>398</v>
      </c>
      <c r="S3032" s="117" t="s">
        <v>398</v>
      </c>
      <c r="T3032" s="117" t="s">
        <v>398</v>
      </c>
      <c r="U3032" s="117" t="s">
        <v>398</v>
      </c>
      <c r="V3032" s="117" t="s">
        <v>398</v>
      </c>
      <c r="W3032" s="123">
        <v>56</v>
      </c>
      <c r="X3032" s="123" t="s">
        <v>906</v>
      </c>
      <c r="Y3032" s="120">
        <v>43560</v>
      </c>
      <c r="Z3032" s="121">
        <v>0.47569444444444442</v>
      </c>
      <c r="AA3032" s="123" t="s">
        <v>661</v>
      </c>
      <c r="AB3032" s="123" t="s">
        <v>582</v>
      </c>
      <c r="AC3032" s="119" t="s">
        <v>398</v>
      </c>
      <c r="AD3032" s="119" t="s">
        <v>398</v>
      </c>
    </row>
    <row r="3033" spans="1:30">
      <c r="A3033" s="117">
        <v>3032</v>
      </c>
      <c r="B3033" s="123" t="s">
        <v>467</v>
      </c>
      <c r="C3033" s="117" t="s">
        <v>5</v>
      </c>
      <c r="D3033" s="123" t="s">
        <v>595</v>
      </c>
      <c r="E3033" s="117">
        <v>3032</v>
      </c>
      <c r="F3033" s="117" t="s">
        <v>924</v>
      </c>
      <c r="G3033" s="117" t="s">
        <v>591</v>
      </c>
      <c r="H3033" s="117" t="s">
        <v>398</v>
      </c>
      <c r="I3033" s="117" t="s">
        <v>398</v>
      </c>
      <c r="J3033" s="117" t="s">
        <v>398</v>
      </c>
      <c r="K3033" s="117" t="s">
        <v>398</v>
      </c>
      <c r="L3033" s="117" t="s">
        <v>398</v>
      </c>
      <c r="M3033" s="117" t="s">
        <v>398</v>
      </c>
      <c r="N3033" s="117" t="s">
        <v>398</v>
      </c>
      <c r="O3033" s="125" t="s">
        <v>579</v>
      </c>
      <c r="P3033" s="117">
        <v>1</v>
      </c>
      <c r="Q3033" s="117" t="s">
        <v>398</v>
      </c>
      <c r="R3033" s="117" t="s">
        <v>398</v>
      </c>
      <c r="S3033" s="117" t="s">
        <v>398</v>
      </c>
      <c r="T3033" s="117" t="s">
        <v>398</v>
      </c>
      <c r="U3033" s="117" t="s">
        <v>398</v>
      </c>
      <c r="V3033" s="117" t="s">
        <v>398</v>
      </c>
      <c r="W3033" s="123">
        <v>56</v>
      </c>
      <c r="X3033" s="123" t="s">
        <v>906</v>
      </c>
      <c r="Y3033" s="120">
        <v>43560</v>
      </c>
      <c r="Z3033" s="121">
        <v>0.47569444444444442</v>
      </c>
      <c r="AA3033" s="123" t="s">
        <v>661</v>
      </c>
      <c r="AB3033" s="123" t="s">
        <v>582</v>
      </c>
      <c r="AC3033" s="119" t="s">
        <v>398</v>
      </c>
      <c r="AD3033" s="119" t="s">
        <v>398</v>
      </c>
    </row>
    <row r="3034" spans="1:30">
      <c r="A3034" s="117">
        <v>3033</v>
      </c>
      <c r="B3034" s="123" t="s">
        <v>467</v>
      </c>
      <c r="C3034" s="117" t="s">
        <v>5</v>
      </c>
      <c r="D3034" s="123" t="s">
        <v>595</v>
      </c>
      <c r="E3034" s="117">
        <v>3033</v>
      </c>
      <c r="F3034" s="117" t="s">
        <v>924</v>
      </c>
      <c r="G3034" s="117" t="s">
        <v>591</v>
      </c>
      <c r="H3034" s="117" t="s">
        <v>398</v>
      </c>
      <c r="I3034" s="117" t="s">
        <v>398</v>
      </c>
      <c r="J3034" s="117" t="s">
        <v>398</v>
      </c>
      <c r="K3034" s="117" t="s">
        <v>398</v>
      </c>
      <c r="L3034" s="117" t="s">
        <v>398</v>
      </c>
      <c r="M3034" s="117" t="s">
        <v>398</v>
      </c>
      <c r="N3034" s="117" t="s">
        <v>398</v>
      </c>
      <c r="O3034" s="125" t="s">
        <v>579</v>
      </c>
      <c r="P3034" s="117">
        <v>1</v>
      </c>
      <c r="Q3034" s="117" t="s">
        <v>398</v>
      </c>
      <c r="R3034" s="117" t="s">
        <v>398</v>
      </c>
      <c r="S3034" s="117" t="s">
        <v>398</v>
      </c>
      <c r="T3034" s="117" t="s">
        <v>398</v>
      </c>
      <c r="U3034" s="117" t="s">
        <v>398</v>
      </c>
      <c r="V3034" s="117" t="s">
        <v>398</v>
      </c>
      <c r="W3034" s="123">
        <v>56</v>
      </c>
      <c r="X3034" s="123" t="s">
        <v>906</v>
      </c>
      <c r="Y3034" s="120">
        <v>43560</v>
      </c>
      <c r="Z3034" s="121">
        <v>0.47569444444444442</v>
      </c>
      <c r="AA3034" s="123" t="s">
        <v>661</v>
      </c>
      <c r="AB3034" s="123" t="s">
        <v>582</v>
      </c>
      <c r="AC3034" s="119" t="s">
        <v>398</v>
      </c>
      <c r="AD3034" s="119" t="s">
        <v>398</v>
      </c>
    </row>
    <row r="3035" spans="1:30">
      <c r="A3035" s="117">
        <v>3034</v>
      </c>
      <c r="B3035" s="123" t="s">
        <v>467</v>
      </c>
      <c r="C3035" s="117" t="s">
        <v>5</v>
      </c>
      <c r="D3035" s="123" t="s">
        <v>595</v>
      </c>
      <c r="E3035" s="117">
        <v>3034</v>
      </c>
      <c r="F3035" s="117" t="s">
        <v>924</v>
      </c>
      <c r="G3035" s="117" t="s">
        <v>591</v>
      </c>
      <c r="H3035" s="117" t="s">
        <v>398</v>
      </c>
      <c r="I3035" s="117" t="s">
        <v>398</v>
      </c>
      <c r="J3035" s="117" t="s">
        <v>398</v>
      </c>
      <c r="K3035" s="117" t="s">
        <v>398</v>
      </c>
      <c r="L3035" s="117" t="s">
        <v>398</v>
      </c>
      <c r="M3035" s="117" t="s">
        <v>398</v>
      </c>
      <c r="N3035" s="117" t="s">
        <v>398</v>
      </c>
      <c r="O3035" s="125" t="s">
        <v>579</v>
      </c>
      <c r="P3035" s="117">
        <v>1</v>
      </c>
      <c r="Q3035" s="117" t="s">
        <v>398</v>
      </c>
      <c r="R3035" s="117" t="s">
        <v>398</v>
      </c>
      <c r="S3035" s="117" t="s">
        <v>398</v>
      </c>
      <c r="T3035" s="117" t="s">
        <v>398</v>
      </c>
      <c r="U3035" s="117" t="s">
        <v>398</v>
      </c>
      <c r="V3035" s="117" t="s">
        <v>398</v>
      </c>
      <c r="W3035" s="123">
        <v>56</v>
      </c>
      <c r="X3035" s="123" t="s">
        <v>906</v>
      </c>
      <c r="Y3035" s="120">
        <v>43560</v>
      </c>
      <c r="Z3035" s="121">
        <v>0.47569444444444442</v>
      </c>
      <c r="AA3035" s="123" t="s">
        <v>661</v>
      </c>
      <c r="AB3035" s="123" t="s">
        <v>582</v>
      </c>
      <c r="AC3035" s="119" t="s">
        <v>398</v>
      </c>
      <c r="AD3035" s="119" t="s">
        <v>398</v>
      </c>
    </row>
    <row r="3036" spans="1:30">
      <c r="A3036" s="117">
        <v>3035</v>
      </c>
      <c r="B3036" s="123" t="s">
        <v>467</v>
      </c>
      <c r="C3036" s="117" t="s">
        <v>5</v>
      </c>
      <c r="D3036" s="123" t="s">
        <v>595</v>
      </c>
      <c r="E3036" s="117">
        <v>3035</v>
      </c>
      <c r="F3036" s="117" t="s">
        <v>924</v>
      </c>
      <c r="G3036" s="117" t="s">
        <v>591</v>
      </c>
      <c r="H3036" s="117" t="s">
        <v>398</v>
      </c>
      <c r="I3036" s="117" t="s">
        <v>398</v>
      </c>
      <c r="J3036" s="117" t="s">
        <v>398</v>
      </c>
      <c r="K3036" s="117" t="s">
        <v>398</v>
      </c>
      <c r="L3036" s="117" t="s">
        <v>398</v>
      </c>
      <c r="M3036" s="117" t="s">
        <v>398</v>
      </c>
      <c r="N3036" s="117" t="s">
        <v>398</v>
      </c>
      <c r="O3036" s="125" t="s">
        <v>579</v>
      </c>
      <c r="P3036" s="117">
        <v>1</v>
      </c>
      <c r="Q3036" s="117" t="s">
        <v>398</v>
      </c>
      <c r="R3036" s="117" t="s">
        <v>398</v>
      </c>
      <c r="S3036" s="117" t="s">
        <v>398</v>
      </c>
      <c r="T3036" s="117" t="s">
        <v>398</v>
      </c>
      <c r="U3036" s="117" t="s">
        <v>398</v>
      </c>
      <c r="V3036" s="117" t="s">
        <v>398</v>
      </c>
      <c r="W3036" s="123">
        <v>56</v>
      </c>
      <c r="X3036" s="123" t="s">
        <v>906</v>
      </c>
      <c r="Y3036" s="120">
        <v>43560</v>
      </c>
      <c r="Z3036" s="121">
        <v>0.47569444444444442</v>
      </c>
      <c r="AA3036" s="123" t="s">
        <v>661</v>
      </c>
      <c r="AB3036" s="123" t="s">
        <v>582</v>
      </c>
      <c r="AC3036" s="119" t="s">
        <v>398</v>
      </c>
      <c r="AD3036" s="119" t="s">
        <v>398</v>
      </c>
    </row>
    <row r="3037" spans="1:30">
      <c r="A3037" s="117">
        <v>3036</v>
      </c>
      <c r="B3037" s="123" t="s">
        <v>467</v>
      </c>
      <c r="C3037" s="117" t="s">
        <v>5</v>
      </c>
      <c r="D3037" s="123" t="s">
        <v>595</v>
      </c>
      <c r="E3037" s="117">
        <v>3036</v>
      </c>
      <c r="F3037" s="117" t="s">
        <v>924</v>
      </c>
      <c r="G3037" s="117" t="s">
        <v>591</v>
      </c>
      <c r="H3037" s="117" t="s">
        <v>398</v>
      </c>
      <c r="I3037" s="117" t="s">
        <v>398</v>
      </c>
      <c r="J3037" s="117" t="s">
        <v>398</v>
      </c>
      <c r="K3037" s="117" t="s">
        <v>398</v>
      </c>
      <c r="L3037" s="117" t="s">
        <v>398</v>
      </c>
      <c r="M3037" s="117" t="s">
        <v>398</v>
      </c>
      <c r="N3037" s="117" t="s">
        <v>398</v>
      </c>
      <c r="O3037" s="125" t="s">
        <v>579</v>
      </c>
      <c r="P3037" s="117">
        <v>1</v>
      </c>
      <c r="Q3037" s="117" t="s">
        <v>398</v>
      </c>
      <c r="R3037" s="117" t="s">
        <v>398</v>
      </c>
      <c r="S3037" s="117" t="s">
        <v>398</v>
      </c>
      <c r="T3037" s="117" t="s">
        <v>398</v>
      </c>
      <c r="U3037" s="117" t="s">
        <v>398</v>
      </c>
      <c r="V3037" s="117" t="s">
        <v>398</v>
      </c>
      <c r="W3037" s="123">
        <v>56</v>
      </c>
      <c r="X3037" s="123" t="s">
        <v>906</v>
      </c>
      <c r="Y3037" s="120">
        <v>43560</v>
      </c>
      <c r="Z3037" s="121">
        <v>0.47569444444444442</v>
      </c>
      <c r="AA3037" s="123" t="s">
        <v>661</v>
      </c>
      <c r="AB3037" s="123" t="s">
        <v>582</v>
      </c>
      <c r="AC3037" s="119" t="s">
        <v>398</v>
      </c>
      <c r="AD3037" s="119" t="s">
        <v>398</v>
      </c>
    </row>
    <row r="3038" spans="1:30">
      <c r="A3038" s="117">
        <v>3037</v>
      </c>
      <c r="B3038" s="123" t="s">
        <v>467</v>
      </c>
      <c r="C3038" s="117" t="s">
        <v>5</v>
      </c>
      <c r="D3038" s="123" t="s">
        <v>595</v>
      </c>
      <c r="E3038" s="117">
        <v>3037</v>
      </c>
      <c r="F3038" s="117" t="s">
        <v>924</v>
      </c>
      <c r="G3038" s="117" t="s">
        <v>591</v>
      </c>
      <c r="H3038" s="117" t="s">
        <v>398</v>
      </c>
      <c r="I3038" s="117" t="s">
        <v>398</v>
      </c>
      <c r="J3038" s="117" t="s">
        <v>398</v>
      </c>
      <c r="K3038" s="117" t="s">
        <v>398</v>
      </c>
      <c r="L3038" s="117" t="s">
        <v>398</v>
      </c>
      <c r="M3038" s="117" t="s">
        <v>398</v>
      </c>
      <c r="N3038" s="117" t="s">
        <v>398</v>
      </c>
      <c r="O3038" s="125" t="s">
        <v>579</v>
      </c>
      <c r="P3038" s="117">
        <v>1</v>
      </c>
      <c r="Q3038" s="117" t="s">
        <v>398</v>
      </c>
      <c r="R3038" s="117" t="s">
        <v>398</v>
      </c>
      <c r="S3038" s="117" t="s">
        <v>398</v>
      </c>
      <c r="T3038" s="117" t="s">
        <v>398</v>
      </c>
      <c r="U3038" s="117" t="s">
        <v>398</v>
      </c>
      <c r="V3038" s="117" t="s">
        <v>398</v>
      </c>
      <c r="W3038" s="123">
        <v>56</v>
      </c>
      <c r="X3038" s="123" t="s">
        <v>906</v>
      </c>
      <c r="Y3038" s="120">
        <v>43560</v>
      </c>
      <c r="Z3038" s="121">
        <v>0.47569444444444442</v>
      </c>
      <c r="AA3038" s="123" t="s">
        <v>661</v>
      </c>
      <c r="AB3038" s="123" t="s">
        <v>582</v>
      </c>
      <c r="AC3038" s="119" t="s">
        <v>398</v>
      </c>
      <c r="AD3038" s="119" t="s">
        <v>398</v>
      </c>
    </row>
    <row r="3039" spans="1:30">
      <c r="A3039" s="117">
        <v>3038</v>
      </c>
      <c r="B3039" s="123" t="s">
        <v>467</v>
      </c>
      <c r="C3039" s="117" t="s">
        <v>5</v>
      </c>
      <c r="D3039" s="123" t="s">
        <v>595</v>
      </c>
      <c r="E3039" s="117">
        <v>3038</v>
      </c>
      <c r="F3039" s="117" t="s">
        <v>924</v>
      </c>
      <c r="G3039" s="117" t="s">
        <v>591</v>
      </c>
      <c r="H3039" s="117" t="s">
        <v>398</v>
      </c>
      <c r="I3039" s="117" t="s">
        <v>398</v>
      </c>
      <c r="J3039" s="117" t="s">
        <v>398</v>
      </c>
      <c r="K3039" s="117" t="s">
        <v>398</v>
      </c>
      <c r="L3039" s="117" t="s">
        <v>398</v>
      </c>
      <c r="M3039" s="117" t="s">
        <v>398</v>
      </c>
      <c r="N3039" s="117" t="s">
        <v>398</v>
      </c>
      <c r="O3039" s="125" t="s">
        <v>579</v>
      </c>
      <c r="P3039" s="117">
        <v>1</v>
      </c>
      <c r="Q3039" s="117" t="s">
        <v>398</v>
      </c>
      <c r="R3039" s="117" t="s">
        <v>398</v>
      </c>
      <c r="S3039" s="117" t="s">
        <v>398</v>
      </c>
      <c r="T3039" s="117" t="s">
        <v>398</v>
      </c>
      <c r="U3039" s="117" t="s">
        <v>398</v>
      </c>
      <c r="V3039" s="117" t="s">
        <v>398</v>
      </c>
      <c r="W3039" s="123">
        <v>56</v>
      </c>
      <c r="X3039" s="123" t="s">
        <v>906</v>
      </c>
      <c r="Y3039" s="120">
        <v>43560</v>
      </c>
      <c r="Z3039" s="121">
        <v>0.47569444444444442</v>
      </c>
      <c r="AA3039" s="123" t="s">
        <v>661</v>
      </c>
      <c r="AB3039" s="123" t="s">
        <v>582</v>
      </c>
      <c r="AC3039" s="119" t="s">
        <v>398</v>
      </c>
      <c r="AD3039" s="119" t="s">
        <v>398</v>
      </c>
    </row>
    <row r="3040" spans="1:30">
      <c r="A3040" s="117">
        <v>3039</v>
      </c>
      <c r="B3040" s="123" t="s">
        <v>467</v>
      </c>
      <c r="C3040" s="117" t="s">
        <v>5</v>
      </c>
      <c r="D3040" s="123" t="s">
        <v>595</v>
      </c>
      <c r="E3040" s="117">
        <v>3039</v>
      </c>
      <c r="F3040" s="117" t="s">
        <v>924</v>
      </c>
      <c r="G3040" s="117" t="s">
        <v>591</v>
      </c>
      <c r="H3040" s="117" t="s">
        <v>398</v>
      </c>
      <c r="I3040" s="117" t="s">
        <v>398</v>
      </c>
      <c r="J3040" s="117" t="s">
        <v>398</v>
      </c>
      <c r="K3040" s="117" t="s">
        <v>398</v>
      </c>
      <c r="L3040" s="117" t="s">
        <v>398</v>
      </c>
      <c r="M3040" s="117" t="s">
        <v>398</v>
      </c>
      <c r="N3040" s="117" t="s">
        <v>398</v>
      </c>
      <c r="O3040" s="125" t="s">
        <v>579</v>
      </c>
      <c r="P3040" s="117">
        <v>1</v>
      </c>
      <c r="Q3040" s="117" t="s">
        <v>398</v>
      </c>
      <c r="R3040" s="117" t="s">
        <v>398</v>
      </c>
      <c r="S3040" s="117" t="s">
        <v>398</v>
      </c>
      <c r="T3040" s="117" t="s">
        <v>398</v>
      </c>
      <c r="U3040" s="117" t="s">
        <v>398</v>
      </c>
      <c r="V3040" s="117" t="s">
        <v>398</v>
      </c>
      <c r="W3040" s="123">
        <v>56</v>
      </c>
      <c r="X3040" s="123" t="s">
        <v>906</v>
      </c>
      <c r="Y3040" s="120">
        <v>43560</v>
      </c>
      <c r="Z3040" s="121">
        <v>0.47569444444444442</v>
      </c>
      <c r="AA3040" s="123" t="s">
        <v>661</v>
      </c>
      <c r="AB3040" s="123" t="s">
        <v>582</v>
      </c>
      <c r="AC3040" s="119" t="s">
        <v>398</v>
      </c>
      <c r="AD3040" s="119" t="s">
        <v>398</v>
      </c>
    </row>
    <row r="3041" spans="1:30">
      <c r="A3041" s="117">
        <v>3040</v>
      </c>
      <c r="B3041" s="123" t="s">
        <v>467</v>
      </c>
      <c r="C3041" s="117" t="s">
        <v>5</v>
      </c>
      <c r="D3041" s="123" t="s">
        <v>595</v>
      </c>
      <c r="E3041" s="117">
        <v>3040</v>
      </c>
      <c r="F3041" s="117" t="s">
        <v>924</v>
      </c>
      <c r="G3041" s="117" t="s">
        <v>591</v>
      </c>
      <c r="H3041" s="117" t="s">
        <v>398</v>
      </c>
      <c r="I3041" s="117" t="s">
        <v>398</v>
      </c>
      <c r="J3041" s="117" t="s">
        <v>398</v>
      </c>
      <c r="K3041" s="117" t="s">
        <v>398</v>
      </c>
      <c r="L3041" s="117" t="s">
        <v>398</v>
      </c>
      <c r="M3041" s="117" t="s">
        <v>398</v>
      </c>
      <c r="N3041" s="117" t="s">
        <v>398</v>
      </c>
      <c r="O3041" s="125" t="s">
        <v>579</v>
      </c>
      <c r="P3041" s="117">
        <v>1</v>
      </c>
      <c r="Q3041" s="117" t="s">
        <v>398</v>
      </c>
      <c r="R3041" s="117" t="s">
        <v>398</v>
      </c>
      <c r="S3041" s="117" t="s">
        <v>398</v>
      </c>
      <c r="T3041" s="117" t="s">
        <v>398</v>
      </c>
      <c r="U3041" s="117" t="s">
        <v>398</v>
      </c>
      <c r="V3041" s="117" t="s">
        <v>398</v>
      </c>
      <c r="W3041" s="123">
        <v>56</v>
      </c>
      <c r="X3041" s="123" t="s">
        <v>906</v>
      </c>
      <c r="Y3041" s="120">
        <v>43560</v>
      </c>
      <c r="Z3041" s="121">
        <v>0.47569444444444442</v>
      </c>
      <c r="AA3041" s="123" t="s">
        <v>661</v>
      </c>
      <c r="AB3041" s="123" t="s">
        <v>582</v>
      </c>
      <c r="AC3041" s="119" t="s">
        <v>398</v>
      </c>
      <c r="AD3041" s="119" t="s">
        <v>398</v>
      </c>
    </row>
    <row r="3042" spans="1:30">
      <c r="A3042" s="117">
        <v>3041</v>
      </c>
      <c r="B3042" s="123" t="s">
        <v>467</v>
      </c>
      <c r="C3042" s="117" t="s">
        <v>5</v>
      </c>
      <c r="D3042" s="123" t="s">
        <v>595</v>
      </c>
      <c r="E3042" s="117">
        <v>3041</v>
      </c>
      <c r="F3042" s="117" t="s">
        <v>924</v>
      </c>
      <c r="G3042" s="117" t="s">
        <v>591</v>
      </c>
      <c r="H3042" s="117" t="s">
        <v>398</v>
      </c>
      <c r="I3042" s="117" t="s">
        <v>398</v>
      </c>
      <c r="J3042" s="117" t="s">
        <v>398</v>
      </c>
      <c r="K3042" s="117" t="s">
        <v>398</v>
      </c>
      <c r="L3042" s="117" t="s">
        <v>398</v>
      </c>
      <c r="M3042" s="117" t="s">
        <v>398</v>
      </c>
      <c r="N3042" s="117" t="s">
        <v>398</v>
      </c>
      <c r="O3042" s="125" t="s">
        <v>579</v>
      </c>
      <c r="P3042" s="117">
        <v>1</v>
      </c>
      <c r="Q3042" s="117" t="s">
        <v>398</v>
      </c>
      <c r="R3042" s="117" t="s">
        <v>398</v>
      </c>
      <c r="S3042" s="117" t="s">
        <v>398</v>
      </c>
      <c r="T3042" s="117" t="s">
        <v>398</v>
      </c>
      <c r="U3042" s="117" t="s">
        <v>398</v>
      </c>
      <c r="V3042" s="117" t="s">
        <v>398</v>
      </c>
      <c r="W3042" s="123">
        <v>56</v>
      </c>
      <c r="X3042" s="123" t="s">
        <v>906</v>
      </c>
      <c r="Y3042" s="120">
        <v>43560</v>
      </c>
      <c r="Z3042" s="121">
        <v>0.47569444444444442</v>
      </c>
      <c r="AA3042" s="123" t="s">
        <v>661</v>
      </c>
      <c r="AB3042" s="123" t="s">
        <v>582</v>
      </c>
      <c r="AC3042" s="119" t="s">
        <v>398</v>
      </c>
      <c r="AD3042" s="119" t="s">
        <v>398</v>
      </c>
    </row>
    <row r="3043" spans="1:30">
      <c r="A3043" s="117">
        <v>3042</v>
      </c>
      <c r="B3043" s="123" t="s">
        <v>467</v>
      </c>
      <c r="C3043" s="117" t="s">
        <v>5</v>
      </c>
      <c r="D3043" s="123" t="s">
        <v>595</v>
      </c>
      <c r="E3043" s="117">
        <v>3042</v>
      </c>
      <c r="F3043" s="117" t="s">
        <v>924</v>
      </c>
      <c r="G3043" s="117" t="s">
        <v>591</v>
      </c>
      <c r="H3043" s="117" t="s">
        <v>398</v>
      </c>
      <c r="I3043" s="117" t="s">
        <v>398</v>
      </c>
      <c r="J3043" s="117" t="s">
        <v>398</v>
      </c>
      <c r="K3043" s="117" t="s">
        <v>398</v>
      </c>
      <c r="L3043" s="117" t="s">
        <v>398</v>
      </c>
      <c r="M3043" s="117" t="s">
        <v>398</v>
      </c>
      <c r="N3043" s="117" t="s">
        <v>398</v>
      </c>
      <c r="O3043" s="125" t="s">
        <v>579</v>
      </c>
      <c r="P3043" s="117">
        <v>1</v>
      </c>
      <c r="Q3043" s="117" t="s">
        <v>398</v>
      </c>
      <c r="R3043" s="117" t="s">
        <v>398</v>
      </c>
      <c r="S3043" s="117" t="s">
        <v>398</v>
      </c>
      <c r="T3043" s="117" t="s">
        <v>398</v>
      </c>
      <c r="U3043" s="117" t="s">
        <v>398</v>
      </c>
      <c r="V3043" s="117" t="s">
        <v>398</v>
      </c>
      <c r="W3043" s="123">
        <v>56</v>
      </c>
      <c r="X3043" s="123" t="s">
        <v>906</v>
      </c>
      <c r="Y3043" s="120">
        <v>43560</v>
      </c>
      <c r="Z3043" s="121">
        <v>0.47569444444444442</v>
      </c>
      <c r="AA3043" s="123" t="s">
        <v>661</v>
      </c>
      <c r="AB3043" s="123" t="s">
        <v>582</v>
      </c>
      <c r="AC3043" s="119" t="s">
        <v>398</v>
      </c>
      <c r="AD3043" s="119" t="s">
        <v>398</v>
      </c>
    </row>
    <row r="3044" spans="1:30">
      <c r="A3044" s="117">
        <v>3043</v>
      </c>
      <c r="B3044" s="123" t="s">
        <v>467</v>
      </c>
      <c r="C3044" s="117" t="s">
        <v>5</v>
      </c>
      <c r="D3044" s="123" t="s">
        <v>595</v>
      </c>
      <c r="E3044" s="117">
        <v>3043</v>
      </c>
      <c r="F3044" s="117" t="s">
        <v>924</v>
      </c>
      <c r="G3044" s="117" t="s">
        <v>591</v>
      </c>
      <c r="H3044" s="117" t="s">
        <v>398</v>
      </c>
      <c r="I3044" s="117" t="s">
        <v>398</v>
      </c>
      <c r="J3044" s="117" t="s">
        <v>398</v>
      </c>
      <c r="K3044" s="117" t="s">
        <v>398</v>
      </c>
      <c r="L3044" s="117" t="s">
        <v>398</v>
      </c>
      <c r="M3044" s="117" t="s">
        <v>398</v>
      </c>
      <c r="N3044" s="117" t="s">
        <v>398</v>
      </c>
      <c r="O3044" s="125" t="s">
        <v>579</v>
      </c>
      <c r="P3044" s="117">
        <v>1</v>
      </c>
      <c r="Q3044" s="117" t="s">
        <v>398</v>
      </c>
      <c r="R3044" s="117" t="s">
        <v>398</v>
      </c>
      <c r="S3044" s="117" t="s">
        <v>398</v>
      </c>
      <c r="T3044" s="117" t="s">
        <v>398</v>
      </c>
      <c r="U3044" s="117" t="s">
        <v>398</v>
      </c>
      <c r="V3044" s="117" t="s">
        <v>398</v>
      </c>
      <c r="W3044" s="123">
        <v>56</v>
      </c>
      <c r="X3044" s="123" t="s">
        <v>906</v>
      </c>
      <c r="Y3044" s="120">
        <v>43560</v>
      </c>
      <c r="Z3044" s="121">
        <v>0.47569444444444442</v>
      </c>
      <c r="AA3044" s="123" t="s">
        <v>661</v>
      </c>
      <c r="AB3044" s="123" t="s">
        <v>582</v>
      </c>
      <c r="AC3044" s="119" t="s">
        <v>398</v>
      </c>
      <c r="AD3044" s="119" t="s">
        <v>398</v>
      </c>
    </row>
    <row r="3045" spans="1:30">
      <c r="A3045" s="117">
        <v>3044</v>
      </c>
      <c r="B3045" s="123" t="s">
        <v>467</v>
      </c>
      <c r="C3045" s="117" t="s">
        <v>5</v>
      </c>
      <c r="D3045" s="123" t="s">
        <v>595</v>
      </c>
      <c r="E3045" s="117">
        <v>3044</v>
      </c>
      <c r="F3045" s="117" t="s">
        <v>924</v>
      </c>
      <c r="G3045" s="117" t="s">
        <v>591</v>
      </c>
      <c r="H3045" s="117" t="s">
        <v>398</v>
      </c>
      <c r="I3045" s="117" t="s">
        <v>398</v>
      </c>
      <c r="J3045" s="117" t="s">
        <v>398</v>
      </c>
      <c r="K3045" s="117" t="s">
        <v>398</v>
      </c>
      <c r="L3045" s="117" t="s">
        <v>398</v>
      </c>
      <c r="M3045" s="117" t="s">
        <v>398</v>
      </c>
      <c r="N3045" s="117" t="s">
        <v>398</v>
      </c>
      <c r="O3045" s="125" t="s">
        <v>579</v>
      </c>
      <c r="P3045" s="117">
        <v>1</v>
      </c>
      <c r="Q3045" s="117" t="s">
        <v>398</v>
      </c>
      <c r="R3045" s="117" t="s">
        <v>398</v>
      </c>
      <c r="S3045" s="117" t="s">
        <v>398</v>
      </c>
      <c r="T3045" s="117" t="s">
        <v>398</v>
      </c>
      <c r="U3045" s="117" t="s">
        <v>398</v>
      </c>
      <c r="V3045" s="117" t="s">
        <v>398</v>
      </c>
      <c r="W3045" s="123">
        <v>56</v>
      </c>
      <c r="X3045" s="123" t="s">
        <v>906</v>
      </c>
      <c r="Y3045" s="120">
        <v>43560</v>
      </c>
      <c r="Z3045" s="121">
        <v>0.47569444444444442</v>
      </c>
      <c r="AA3045" s="123" t="s">
        <v>661</v>
      </c>
      <c r="AB3045" s="123" t="s">
        <v>582</v>
      </c>
      <c r="AC3045" s="119" t="s">
        <v>398</v>
      </c>
      <c r="AD3045" s="119" t="s">
        <v>398</v>
      </c>
    </row>
    <row r="3046" spans="1:30">
      <c r="A3046" s="117">
        <v>3045</v>
      </c>
      <c r="B3046" s="123" t="s">
        <v>467</v>
      </c>
      <c r="C3046" s="117" t="s">
        <v>5</v>
      </c>
      <c r="D3046" s="123" t="s">
        <v>595</v>
      </c>
      <c r="E3046" s="117">
        <v>3045</v>
      </c>
      <c r="F3046" s="117" t="s">
        <v>924</v>
      </c>
      <c r="G3046" s="117" t="s">
        <v>591</v>
      </c>
      <c r="H3046" s="117" t="s">
        <v>398</v>
      </c>
      <c r="I3046" s="117" t="s">
        <v>398</v>
      </c>
      <c r="J3046" s="117" t="s">
        <v>398</v>
      </c>
      <c r="K3046" s="117" t="s">
        <v>398</v>
      </c>
      <c r="L3046" s="117" t="s">
        <v>398</v>
      </c>
      <c r="M3046" s="117" t="s">
        <v>398</v>
      </c>
      <c r="N3046" s="117" t="s">
        <v>398</v>
      </c>
      <c r="O3046" s="125" t="s">
        <v>579</v>
      </c>
      <c r="P3046" s="117">
        <v>1</v>
      </c>
      <c r="Q3046" s="117" t="s">
        <v>398</v>
      </c>
      <c r="R3046" s="117" t="s">
        <v>398</v>
      </c>
      <c r="S3046" s="117" t="s">
        <v>398</v>
      </c>
      <c r="T3046" s="117" t="s">
        <v>398</v>
      </c>
      <c r="U3046" s="117" t="s">
        <v>398</v>
      </c>
      <c r="V3046" s="117" t="s">
        <v>398</v>
      </c>
      <c r="W3046" s="123">
        <v>56</v>
      </c>
      <c r="X3046" s="123" t="s">
        <v>906</v>
      </c>
      <c r="Y3046" s="120">
        <v>43560</v>
      </c>
      <c r="Z3046" s="121">
        <v>0.47569444444444442</v>
      </c>
      <c r="AA3046" s="123" t="s">
        <v>661</v>
      </c>
      <c r="AB3046" s="123" t="s">
        <v>582</v>
      </c>
      <c r="AC3046" s="119" t="s">
        <v>398</v>
      </c>
      <c r="AD3046" s="119" t="s">
        <v>398</v>
      </c>
    </row>
    <row r="3047" spans="1:30">
      <c r="A3047" s="117">
        <v>3046</v>
      </c>
      <c r="B3047" s="123" t="s">
        <v>467</v>
      </c>
      <c r="C3047" s="117" t="s">
        <v>5</v>
      </c>
      <c r="D3047" s="123" t="s">
        <v>595</v>
      </c>
      <c r="E3047" s="117">
        <v>3046</v>
      </c>
      <c r="F3047" s="117" t="s">
        <v>924</v>
      </c>
      <c r="G3047" s="117" t="s">
        <v>591</v>
      </c>
      <c r="H3047" s="117" t="s">
        <v>398</v>
      </c>
      <c r="I3047" s="117" t="s">
        <v>398</v>
      </c>
      <c r="J3047" s="117" t="s">
        <v>398</v>
      </c>
      <c r="K3047" s="117" t="s">
        <v>398</v>
      </c>
      <c r="L3047" s="117" t="s">
        <v>398</v>
      </c>
      <c r="M3047" s="117" t="s">
        <v>398</v>
      </c>
      <c r="N3047" s="117" t="s">
        <v>398</v>
      </c>
      <c r="O3047" s="125" t="s">
        <v>579</v>
      </c>
      <c r="P3047" s="117">
        <v>1</v>
      </c>
      <c r="Q3047" s="117" t="s">
        <v>398</v>
      </c>
      <c r="R3047" s="117" t="s">
        <v>398</v>
      </c>
      <c r="S3047" s="117" t="s">
        <v>398</v>
      </c>
      <c r="T3047" s="117" t="s">
        <v>398</v>
      </c>
      <c r="U3047" s="117" t="s">
        <v>398</v>
      </c>
      <c r="V3047" s="117" t="s">
        <v>398</v>
      </c>
      <c r="W3047" s="123">
        <v>56</v>
      </c>
      <c r="X3047" s="123" t="s">
        <v>906</v>
      </c>
      <c r="Y3047" s="120">
        <v>43560</v>
      </c>
      <c r="Z3047" s="121">
        <v>0.47569444444444442</v>
      </c>
      <c r="AA3047" s="123" t="s">
        <v>661</v>
      </c>
      <c r="AB3047" s="123" t="s">
        <v>582</v>
      </c>
      <c r="AC3047" s="119" t="s">
        <v>398</v>
      </c>
      <c r="AD3047" s="119" t="s">
        <v>398</v>
      </c>
    </row>
    <row r="3048" spans="1:30">
      <c r="A3048" s="117">
        <v>3047</v>
      </c>
      <c r="B3048" s="123" t="s">
        <v>467</v>
      </c>
      <c r="C3048" s="117" t="s">
        <v>5</v>
      </c>
      <c r="D3048" s="123" t="s">
        <v>595</v>
      </c>
      <c r="E3048" s="117">
        <v>3047</v>
      </c>
      <c r="F3048" s="117" t="s">
        <v>924</v>
      </c>
      <c r="G3048" s="117" t="s">
        <v>591</v>
      </c>
      <c r="H3048" s="117" t="s">
        <v>398</v>
      </c>
      <c r="I3048" s="117" t="s">
        <v>398</v>
      </c>
      <c r="J3048" s="117" t="s">
        <v>398</v>
      </c>
      <c r="K3048" s="117" t="s">
        <v>398</v>
      </c>
      <c r="L3048" s="117" t="s">
        <v>398</v>
      </c>
      <c r="M3048" s="117" t="s">
        <v>398</v>
      </c>
      <c r="N3048" s="117" t="s">
        <v>398</v>
      </c>
      <c r="O3048" s="125" t="s">
        <v>579</v>
      </c>
      <c r="P3048" s="117">
        <v>1</v>
      </c>
      <c r="Q3048" s="117" t="s">
        <v>398</v>
      </c>
      <c r="R3048" s="117" t="s">
        <v>398</v>
      </c>
      <c r="S3048" s="117" t="s">
        <v>398</v>
      </c>
      <c r="T3048" s="117" t="s">
        <v>398</v>
      </c>
      <c r="U3048" s="117" t="s">
        <v>398</v>
      </c>
      <c r="V3048" s="117" t="s">
        <v>398</v>
      </c>
      <c r="W3048" s="123">
        <v>56</v>
      </c>
      <c r="X3048" s="123" t="s">
        <v>906</v>
      </c>
      <c r="Y3048" s="120">
        <v>43560</v>
      </c>
      <c r="Z3048" s="121">
        <v>0.47569444444444442</v>
      </c>
      <c r="AA3048" s="123" t="s">
        <v>661</v>
      </c>
      <c r="AB3048" s="123" t="s">
        <v>582</v>
      </c>
      <c r="AC3048" s="119" t="s">
        <v>398</v>
      </c>
      <c r="AD3048" s="119" t="s">
        <v>398</v>
      </c>
    </row>
    <row r="3049" spans="1:30">
      <c r="A3049" s="117">
        <v>3048</v>
      </c>
      <c r="B3049" s="123" t="s">
        <v>467</v>
      </c>
      <c r="C3049" s="117" t="s">
        <v>5</v>
      </c>
      <c r="D3049" s="123" t="s">
        <v>595</v>
      </c>
      <c r="E3049" s="117">
        <v>3048</v>
      </c>
      <c r="F3049" s="117" t="s">
        <v>924</v>
      </c>
      <c r="G3049" s="117" t="s">
        <v>591</v>
      </c>
      <c r="H3049" s="117" t="s">
        <v>398</v>
      </c>
      <c r="I3049" s="117" t="s">
        <v>398</v>
      </c>
      <c r="J3049" s="117" t="s">
        <v>398</v>
      </c>
      <c r="K3049" s="117" t="s">
        <v>398</v>
      </c>
      <c r="L3049" s="117" t="s">
        <v>398</v>
      </c>
      <c r="M3049" s="117" t="s">
        <v>398</v>
      </c>
      <c r="N3049" s="117" t="s">
        <v>398</v>
      </c>
      <c r="O3049" s="125" t="s">
        <v>579</v>
      </c>
      <c r="P3049" s="117">
        <v>1</v>
      </c>
      <c r="Q3049" s="117" t="s">
        <v>398</v>
      </c>
      <c r="R3049" s="117" t="s">
        <v>398</v>
      </c>
      <c r="S3049" s="117" t="s">
        <v>398</v>
      </c>
      <c r="T3049" s="117" t="s">
        <v>398</v>
      </c>
      <c r="U3049" s="117" t="s">
        <v>398</v>
      </c>
      <c r="V3049" s="117" t="s">
        <v>398</v>
      </c>
      <c r="W3049" s="123">
        <v>56</v>
      </c>
      <c r="X3049" s="123" t="s">
        <v>906</v>
      </c>
      <c r="Y3049" s="120">
        <v>43560</v>
      </c>
      <c r="Z3049" s="121">
        <v>0.47569444444444442</v>
      </c>
      <c r="AA3049" s="123" t="s">
        <v>661</v>
      </c>
      <c r="AB3049" s="123" t="s">
        <v>582</v>
      </c>
      <c r="AC3049" s="119" t="s">
        <v>398</v>
      </c>
      <c r="AD3049" s="119" t="s">
        <v>398</v>
      </c>
    </row>
    <row r="3050" spans="1:30">
      <c r="A3050" s="117">
        <v>3049</v>
      </c>
      <c r="B3050" s="123" t="s">
        <v>467</v>
      </c>
      <c r="C3050" s="117" t="s">
        <v>5</v>
      </c>
      <c r="D3050" s="123" t="s">
        <v>595</v>
      </c>
      <c r="E3050" s="117">
        <v>3049</v>
      </c>
      <c r="F3050" s="117" t="s">
        <v>924</v>
      </c>
      <c r="G3050" s="117" t="s">
        <v>591</v>
      </c>
      <c r="H3050" s="117" t="s">
        <v>398</v>
      </c>
      <c r="I3050" s="117" t="s">
        <v>398</v>
      </c>
      <c r="J3050" s="117" t="s">
        <v>398</v>
      </c>
      <c r="K3050" s="117" t="s">
        <v>398</v>
      </c>
      <c r="L3050" s="117" t="s">
        <v>398</v>
      </c>
      <c r="M3050" s="117" t="s">
        <v>398</v>
      </c>
      <c r="N3050" s="117" t="s">
        <v>398</v>
      </c>
      <c r="O3050" s="125" t="s">
        <v>579</v>
      </c>
      <c r="P3050" s="117">
        <v>1</v>
      </c>
      <c r="Q3050" s="117" t="s">
        <v>398</v>
      </c>
      <c r="R3050" s="117" t="s">
        <v>398</v>
      </c>
      <c r="S3050" s="117" t="s">
        <v>398</v>
      </c>
      <c r="T3050" s="117" t="s">
        <v>398</v>
      </c>
      <c r="U3050" s="117" t="s">
        <v>398</v>
      </c>
      <c r="V3050" s="117" t="s">
        <v>398</v>
      </c>
      <c r="W3050" s="123">
        <v>56</v>
      </c>
      <c r="X3050" s="123" t="s">
        <v>906</v>
      </c>
      <c r="Y3050" s="120">
        <v>43560</v>
      </c>
      <c r="Z3050" s="121">
        <v>0.47569444444444442</v>
      </c>
      <c r="AA3050" s="123" t="s">
        <v>661</v>
      </c>
      <c r="AB3050" s="123" t="s">
        <v>582</v>
      </c>
      <c r="AC3050" s="119" t="s">
        <v>398</v>
      </c>
      <c r="AD3050" s="119" t="s">
        <v>398</v>
      </c>
    </row>
    <row r="3051" spans="1:30">
      <c r="A3051" s="117">
        <v>3050</v>
      </c>
      <c r="B3051" s="123" t="s">
        <v>467</v>
      </c>
      <c r="C3051" s="117" t="s">
        <v>5</v>
      </c>
      <c r="D3051" s="123" t="s">
        <v>595</v>
      </c>
      <c r="E3051" s="117">
        <v>3050</v>
      </c>
      <c r="F3051" s="117" t="s">
        <v>924</v>
      </c>
      <c r="G3051" s="117" t="s">
        <v>591</v>
      </c>
      <c r="H3051" s="117" t="s">
        <v>398</v>
      </c>
      <c r="I3051" s="117" t="s">
        <v>398</v>
      </c>
      <c r="J3051" s="117" t="s">
        <v>398</v>
      </c>
      <c r="K3051" s="117" t="s">
        <v>398</v>
      </c>
      <c r="L3051" s="117" t="s">
        <v>398</v>
      </c>
      <c r="M3051" s="117" t="s">
        <v>398</v>
      </c>
      <c r="N3051" s="117" t="s">
        <v>398</v>
      </c>
      <c r="O3051" s="125" t="s">
        <v>579</v>
      </c>
      <c r="P3051" s="117">
        <v>1</v>
      </c>
      <c r="Q3051" s="117" t="s">
        <v>398</v>
      </c>
      <c r="R3051" s="117" t="s">
        <v>398</v>
      </c>
      <c r="S3051" s="117" t="s">
        <v>398</v>
      </c>
      <c r="T3051" s="117" t="s">
        <v>398</v>
      </c>
      <c r="U3051" s="117" t="s">
        <v>398</v>
      </c>
      <c r="V3051" s="117" t="s">
        <v>398</v>
      </c>
      <c r="W3051" s="123">
        <v>56</v>
      </c>
      <c r="X3051" s="123" t="s">
        <v>906</v>
      </c>
      <c r="Y3051" s="120">
        <v>43560</v>
      </c>
      <c r="Z3051" s="121">
        <v>0.47569444444444442</v>
      </c>
      <c r="AA3051" s="123" t="s">
        <v>661</v>
      </c>
      <c r="AB3051" s="123" t="s">
        <v>582</v>
      </c>
      <c r="AC3051" s="119" t="s">
        <v>398</v>
      </c>
      <c r="AD3051" s="119" t="s">
        <v>398</v>
      </c>
    </row>
    <row r="3052" spans="1:30">
      <c r="A3052" s="117">
        <v>3051</v>
      </c>
      <c r="B3052" s="123" t="s">
        <v>467</v>
      </c>
      <c r="C3052" s="117" t="s">
        <v>5</v>
      </c>
      <c r="D3052" s="123" t="s">
        <v>595</v>
      </c>
      <c r="E3052" s="117">
        <v>3051</v>
      </c>
      <c r="F3052" s="117" t="s">
        <v>924</v>
      </c>
      <c r="G3052" s="117" t="s">
        <v>591</v>
      </c>
      <c r="H3052" s="117" t="s">
        <v>398</v>
      </c>
      <c r="I3052" s="117" t="s">
        <v>398</v>
      </c>
      <c r="J3052" s="117" t="s">
        <v>398</v>
      </c>
      <c r="K3052" s="117" t="s">
        <v>398</v>
      </c>
      <c r="L3052" s="117" t="s">
        <v>398</v>
      </c>
      <c r="M3052" s="117" t="s">
        <v>398</v>
      </c>
      <c r="N3052" s="117" t="s">
        <v>398</v>
      </c>
      <c r="O3052" s="125" t="s">
        <v>579</v>
      </c>
      <c r="P3052" s="117">
        <v>1</v>
      </c>
      <c r="Q3052" s="117" t="s">
        <v>398</v>
      </c>
      <c r="R3052" s="117" t="s">
        <v>398</v>
      </c>
      <c r="S3052" s="117" t="s">
        <v>398</v>
      </c>
      <c r="T3052" s="117" t="s">
        <v>398</v>
      </c>
      <c r="U3052" s="117" t="s">
        <v>398</v>
      </c>
      <c r="V3052" s="117" t="s">
        <v>398</v>
      </c>
      <c r="W3052" s="123">
        <v>56</v>
      </c>
      <c r="X3052" s="123" t="s">
        <v>906</v>
      </c>
      <c r="Y3052" s="120">
        <v>43560</v>
      </c>
      <c r="Z3052" s="121">
        <v>0.47569444444444442</v>
      </c>
      <c r="AA3052" s="123" t="s">
        <v>661</v>
      </c>
      <c r="AB3052" s="123" t="s">
        <v>582</v>
      </c>
      <c r="AC3052" s="119" t="s">
        <v>398</v>
      </c>
      <c r="AD3052" s="119" t="s">
        <v>398</v>
      </c>
    </row>
    <row r="3053" spans="1:30">
      <c r="A3053" s="117">
        <v>3052</v>
      </c>
      <c r="B3053" s="123" t="s">
        <v>467</v>
      </c>
      <c r="C3053" s="117" t="s">
        <v>5</v>
      </c>
      <c r="D3053" s="123" t="s">
        <v>595</v>
      </c>
      <c r="E3053" s="117">
        <v>3052</v>
      </c>
      <c r="F3053" s="117" t="s">
        <v>924</v>
      </c>
      <c r="G3053" s="117" t="s">
        <v>591</v>
      </c>
      <c r="H3053" s="117" t="s">
        <v>398</v>
      </c>
      <c r="I3053" s="117" t="s">
        <v>398</v>
      </c>
      <c r="J3053" s="117" t="s">
        <v>398</v>
      </c>
      <c r="K3053" s="117" t="s">
        <v>398</v>
      </c>
      <c r="L3053" s="117" t="s">
        <v>398</v>
      </c>
      <c r="M3053" s="117" t="s">
        <v>398</v>
      </c>
      <c r="N3053" s="117" t="s">
        <v>398</v>
      </c>
      <c r="O3053" s="125" t="s">
        <v>579</v>
      </c>
      <c r="P3053" s="117">
        <v>1</v>
      </c>
      <c r="Q3053" s="117" t="s">
        <v>398</v>
      </c>
      <c r="R3053" s="117" t="s">
        <v>398</v>
      </c>
      <c r="S3053" s="117" t="s">
        <v>398</v>
      </c>
      <c r="T3053" s="117" t="s">
        <v>398</v>
      </c>
      <c r="U3053" s="117" t="s">
        <v>398</v>
      </c>
      <c r="V3053" s="117" t="s">
        <v>398</v>
      </c>
      <c r="W3053" s="123">
        <v>56</v>
      </c>
      <c r="X3053" s="123" t="s">
        <v>906</v>
      </c>
      <c r="Y3053" s="120">
        <v>43560</v>
      </c>
      <c r="Z3053" s="121">
        <v>0.47569444444444442</v>
      </c>
      <c r="AA3053" s="123" t="s">
        <v>661</v>
      </c>
      <c r="AB3053" s="123" t="s">
        <v>582</v>
      </c>
      <c r="AC3053" s="119" t="s">
        <v>398</v>
      </c>
      <c r="AD3053" s="119" t="s">
        <v>398</v>
      </c>
    </row>
    <row r="3054" spans="1:30">
      <c r="A3054" s="117">
        <v>3053</v>
      </c>
      <c r="B3054" s="123" t="s">
        <v>467</v>
      </c>
      <c r="C3054" s="117" t="s">
        <v>5</v>
      </c>
      <c r="D3054" s="123" t="s">
        <v>595</v>
      </c>
      <c r="E3054" s="117">
        <v>3053</v>
      </c>
      <c r="F3054" s="117" t="s">
        <v>924</v>
      </c>
      <c r="G3054" s="117" t="s">
        <v>591</v>
      </c>
      <c r="H3054" s="117" t="s">
        <v>398</v>
      </c>
      <c r="I3054" s="117" t="s">
        <v>398</v>
      </c>
      <c r="J3054" s="117" t="s">
        <v>398</v>
      </c>
      <c r="K3054" s="117" t="s">
        <v>398</v>
      </c>
      <c r="L3054" s="117" t="s">
        <v>398</v>
      </c>
      <c r="M3054" s="117" t="s">
        <v>398</v>
      </c>
      <c r="N3054" s="117" t="s">
        <v>398</v>
      </c>
      <c r="O3054" s="125" t="s">
        <v>579</v>
      </c>
      <c r="P3054" s="117">
        <v>1</v>
      </c>
      <c r="Q3054" s="117" t="s">
        <v>398</v>
      </c>
      <c r="R3054" s="117" t="s">
        <v>398</v>
      </c>
      <c r="S3054" s="117" t="s">
        <v>398</v>
      </c>
      <c r="T3054" s="117" t="s">
        <v>398</v>
      </c>
      <c r="U3054" s="117" t="s">
        <v>398</v>
      </c>
      <c r="V3054" s="117" t="s">
        <v>398</v>
      </c>
      <c r="W3054" s="123">
        <v>56</v>
      </c>
      <c r="X3054" s="123" t="s">
        <v>906</v>
      </c>
      <c r="Y3054" s="120">
        <v>43560</v>
      </c>
      <c r="Z3054" s="121">
        <v>0.47569444444444442</v>
      </c>
      <c r="AA3054" s="123" t="s">
        <v>661</v>
      </c>
      <c r="AB3054" s="123" t="s">
        <v>582</v>
      </c>
      <c r="AC3054" s="119" t="s">
        <v>398</v>
      </c>
      <c r="AD3054" s="119" t="s">
        <v>398</v>
      </c>
    </row>
    <row r="3055" spans="1:30">
      <c r="A3055" s="117">
        <v>3054</v>
      </c>
      <c r="B3055" s="123" t="s">
        <v>467</v>
      </c>
      <c r="C3055" s="117" t="s">
        <v>5</v>
      </c>
      <c r="D3055" s="123" t="s">
        <v>595</v>
      </c>
      <c r="E3055" s="117">
        <v>3054</v>
      </c>
      <c r="F3055" s="117" t="s">
        <v>924</v>
      </c>
      <c r="G3055" s="117" t="s">
        <v>591</v>
      </c>
      <c r="H3055" s="117" t="s">
        <v>398</v>
      </c>
      <c r="I3055" s="117" t="s">
        <v>398</v>
      </c>
      <c r="J3055" s="117" t="s">
        <v>398</v>
      </c>
      <c r="K3055" s="117" t="s">
        <v>398</v>
      </c>
      <c r="L3055" s="117" t="s">
        <v>398</v>
      </c>
      <c r="M3055" s="117" t="s">
        <v>398</v>
      </c>
      <c r="N3055" s="117" t="s">
        <v>398</v>
      </c>
      <c r="O3055" s="125" t="s">
        <v>579</v>
      </c>
      <c r="P3055" s="117">
        <v>1</v>
      </c>
      <c r="Q3055" s="117" t="s">
        <v>398</v>
      </c>
      <c r="R3055" s="117" t="s">
        <v>398</v>
      </c>
      <c r="S3055" s="117" t="s">
        <v>398</v>
      </c>
      <c r="T3055" s="117" t="s">
        <v>398</v>
      </c>
      <c r="U3055" s="117" t="s">
        <v>398</v>
      </c>
      <c r="V3055" s="117" t="s">
        <v>398</v>
      </c>
      <c r="W3055" s="123">
        <v>56</v>
      </c>
      <c r="X3055" s="123" t="s">
        <v>906</v>
      </c>
      <c r="Y3055" s="120">
        <v>43560</v>
      </c>
      <c r="Z3055" s="121">
        <v>0.47569444444444442</v>
      </c>
      <c r="AA3055" s="123" t="s">
        <v>661</v>
      </c>
      <c r="AB3055" s="123" t="s">
        <v>582</v>
      </c>
      <c r="AC3055" s="119" t="s">
        <v>398</v>
      </c>
      <c r="AD3055" s="119" t="s">
        <v>398</v>
      </c>
    </row>
    <row r="3056" spans="1:30">
      <c r="A3056" s="117">
        <v>3055</v>
      </c>
      <c r="B3056" s="123" t="s">
        <v>467</v>
      </c>
      <c r="C3056" s="117" t="s">
        <v>5</v>
      </c>
      <c r="D3056" s="123" t="s">
        <v>595</v>
      </c>
      <c r="E3056" s="117">
        <v>3055</v>
      </c>
      <c r="F3056" s="117" t="s">
        <v>924</v>
      </c>
      <c r="G3056" s="117" t="s">
        <v>591</v>
      </c>
      <c r="H3056" s="117" t="s">
        <v>398</v>
      </c>
      <c r="I3056" s="117" t="s">
        <v>398</v>
      </c>
      <c r="J3056" s="117" t="s">
        <v>398</v>
      </c>
      <c r="K3056" s="117" t="s">
        <v>398</v>
      </c>
      <c r="L3056" s="117" t="s">
        <v>398</v>
      </c>
      <c r="M3056" s="117" t="s">
        <v>398</v>
      </c>
      <c r="N3056" s="117" t="s">
        <v>398</v>
      </c>
      <c r="O3056" s="125" t="s">
        <v>579</v>
      </c>
      <c r="P3056" s="117">
        <v>1</v>
      </c>
      <c r="Q3056" s="117" t="s">
        <v>398</v>
      </c>
      <c r="R3056" s="117" t="s">
        <v>398</v>
      </c>
      <c r="S3056" s="117" t="s">
        <v>398</v>
      </c>
      <c r="T3056" s="117" t="s">
        <v>398</v>
      </c>
      <c r="U3056" s="117" t="s">
        <v>398</v>
      </c>
      <c r="V3056" s="117" t="s">
        <v>398</v>
      </c>
      <c r="W3056" s="123">
        <v>56</v>
      </c>
      <c r="X3056" s="123" t="s">
        <v>906</v>
      </c>
      <c r="Y3056" s="120">
        <v>43560</v>
      </c>
      <c r="Z3056" s="121">
        <v>0.47569444444444442</v>
      </c>
      <c r="AA3056" s="123" t="s">
        <v>661</v>
      </c>
      <c r="AB3056" s="123" t="s">
        <v>582</v>
      </c>
      <c r="AC3056" s="119" t="s">
        <v>398</v>
      </c>
      <c r="AD3056" s="119" t="s">
        <v>398</v>
      </c>
    </row>
    <row r="3057" spans="1:30">
      <c r="A3057" s="117">
        <v>3056</v>
      </c>
      <c r="B3057" s="123" t="s">
        <v>467</v>
      </c>
      <c r="C3057" s="117" t="s">
        <v>5</v>
      </c>
      <c r="D3057" s="123" t="s">
        <v>595</v>
      </c>
      <c r="E3057" s="117">
        <v>3056</v>
      </c>
      <c r="F3057" s="117" t="s">
        <v>924</v>
      </c>
      <c r="G3057" s="117" t="s">
        <v>591</v>
      </c>
      <c r="H3057" s="117" t="s">
        <v>398</v>
      </c>
      <c r="I3057" s="117" t="s">
        <v>398</v>
      </c>
      <c r="J3057" s="117" t="s">
        <v>398</v>
      </c>
      <c r="K3057" s="117" t="s">
        <v>398</v>
      </c>
      <c r="L3057" s="117" t="s">
        <v>398</v>
      </c>
      <c r="M3057" s="117" t="s">
        <v>398</v>
      </c>
      <c r="N3057" s="117" t="s">
        <v>398</v>
      </c>
      <c r="O3057" s="125" t="s">
        <v>579</v>
      </c>
      <c r="P3057" s="117">
        <v>1</v>
      </c>
      <c r="Q3057" s="117" t="s">
        <v>398</v>
      </c>
      <c r="R3057" s="117" t="s">
        <v>398</v>
      </c>
      <c r="S3057" s="117" t="s">
        <v>398</v>
      </c>
      <c r="T3057" s="117" t="s">
        <v>398</v>
      </c>
      <c r="U3057" s="117" t="s">
        <v>398</v>
      </c>
      <c r="V3057" s="117" t="s">
        <v>398</v>
      </c>
      <c r="W3057" s="123">
        <v>56</v>
      </c>
      <c r="X3057" s="123" t="s">
        <v>906</v>
      </c>
      <c r="Y3057" s="120">
        <v>43560</v>
      </c>
      <c r="Z3057" s="121">
        <v>0.47569444444444442</v>
      </c>
      <c r="AA3057" s="123" t="s">
        <v>661</v>
      </c>
      <c r="AB3057" s="123" t="s">
        <v>582</v>
      </c>
      <c r="AC3057" s="119" t="s">
        <v>398</v>
      </c>
      <c r="AD3057" s="119" t="s">
        <v>398</v>
      </c>
    </row>
    <row r="3058" spans="1:30">
      <c r="A3058" s="117">
        <v>3057</v>
      </c>
      <c r="B3058" s="123" t="s">
        <v>467</v>
      </c>
      <c r="C3058" s="117" t="s">
        <v>5</v>
      </c>
      <c r="D3058" s="123" t="s">
        <v>595</v>
      </c>
      <c r="E3058" s="117">
        <v>3057</v>
      </c>
      <c r="F3058" s="117" t="s">
        <v>924</v>
      </c>
      <c r="G3058" s="117" t="s">
        <v>591</v>
      </c>
      <c r="H3058" s="117" t="s">
        <v>398</v>
      </c>
      <c r="I3058" s="117" t="s">
        <v>398</v>
      </c>
      <c r="J3058" s="117" t="s">
        <v>398</v>
      </c>
      <c r="K3058" s="117" t="s">
        <v>398</v>
      </c>
      <c r="L3058" s="117" t="s">
        <v>398</v>
      </c>
      <c r="M3058" s="117" t="s">
        <v>398</v>
      </c>
      <c r="N3058" s="117" t="s">
        <v>398</v>
      </c>
      <c r="O3058" s="125" t="s">
        <v>579</v>
      </c>
      <c r="P3058" s="117">
        <v>1</v>
      </c>
      <c r="Q3058" s="117" t="s">
        <v>398</v>
      </c>
      <c r="R3058" s="117" t="s">
        <v>398</v>
      </c>
      <c r="S3058" s="117" t="s">
        <v>398</v>
      </c>
      <c r="T3058" s="117" t="s">
        <v>398</v>
      </c>
      <c r="U3058" s="117" t="s">
        <v>398</v>
      </c>
      <c r="V3058" s="117" t="s">
        <v>398</v>
      </c>
      <c r="W3058" s="123">
        <v>56</v>
      </c>
      <c r="X3058" s="123" t="s">
        <v>906</v>
      </c>
      <c r="Y3058" s="120">
        <v>43560</v>
      </c>
      <c r="Z3058" s="121">
        <v>0.47569444444444442</v>
      </c>
      <c r="AA3058" s="123" t="s">
        <v>661</v>
      </c>
      <c r="AB3058" s="123" t="s">
        <v>582</v>
      </c>
      <c r="AC3058" s="119" t="s">
        <v>398</v>
      </c>
      <c r="AD3058" s="119" t="s">
        <v>398</v>
      </c>
    </row>
    <row r="3059" spans="1:30">
      <c r="A3059" s="117">
        <v>3058</v>
      </c>
      <c r="B3059" s="123" t="s">
        <v>467</v>
      </c>
      <c r="C3059" s="117" t="s">
        <v>5</v>
      </c>
      <c r="D3059" s="123" t="s">
        <v>595</v>
      </c>
      <c r="E3059" s="117">
        <v>3058</v>
      </c>
      <c r="F3059" s="117" t="s">
        <v>924</v>
      </c>
      <c r="G3059" s="117" t="s">
        <v>591</v>
      </c>
      <c r="H3059" s="117" t="s">
        <v>398</v>
      </c>
      <c r="I3059" s="117" t="s">
        <v>398</v>
      </c>
      <c r="J3059" s="117" t="s">
        <v>398</v>
      </c>
      <c r="K3059" s="117" t="s">
        <v>398</v>
      </c>
      <c r="L3059" s="117" t="s">
        <v>398</v>
      </c>
      <c r="M3059" s="117" t="s">
        <v>398</v>
      </c>
      <c r="N3059" s="117" t="s">
        <v>398</v>
      </c>
      <c r="O3059" s="125" t="s">
        <v>579</v>
      </c>
      <c r="P3059" s="117">
        <v>1</v>
      </c>
      <c r="Q3059" s="117" t="s">
        <v>398</v>
      </c>
      <c r="R3059" s="117" t="s">
        <v>398</v>
      </c>
      <c r="S3059" s="117" t="s">
        <v>398</v>
      </c>
      <c r="T3059" s="117" t="s">
        <v>398</v>
      </c>
      <c r="U3059" s="117" t="s">
        <v>398</v>
      </c>
      <c r="V3059" s="117" t="s">
        <v>398</v>
      </c>
      <c r="W3059" s="123">
        <v>56</v>
      </c>
      <c r="X3059" s="123" t="s">
        <v>906</v>
      </c>
      <c r="Y3059" s="120">
        <v>43560</v>
      </c>
      <c r="Z3059" s="121">
        <v>0.47569444444444442</v>
      </c>
      <c r="AA3059" s="123" t="s">
        <v>661</v>
      </c>
      <c r="AB3059" s="123" t="s">
        <v>582</v>
      </c>
      <c r="AC3059" s="119" t="s">
        <v>398</v>
      </c>
      <c r="AD3059" s="119" t="s">
        <v>398</v>
      </c>
    </row>
    <row r="3060" spans="1:30">
      <c r="A3060" s="117">
        <v>3059</v>
      </c>
      <c r="B3060" s="123" t="s">
        <v>467</v>
      </c>
      <c r="C3060" s="117" t="s">
        <v>5</v>
      </c>
      <c r="D3060" s="123" t="s">
        <v>595</v>
      </c>
      <c r="E3060" s="117">
        <v>3059</v>
      </c>
      <c r="F3060" s="117" t="s">
        <v>924</v>
      </c>
      <c r="G3060" s="117" t="s">
        <v>591</v>
      </c>
      <c r="H3060" s="117" t="s">
        <v>398</v>
      </c>
      <c r="I3060" s="117" t="s">
        <v>398</v>
      </c>
      <c r="J3060" s="117" t="s">
        <v>398</v>
      </c>
      <c r="K3060" s="117" t="s">
        <v>398</v>
      </c>
      <c r="L3060" s="117" t="s">
        <v>398</v>
      </c>
      <c r="M3060" s="117" t="s">
        <v>398</v>
      </c>
      <c r="N3060" s="117" t="s">
        <v>398</v>
      </c>
      <c r="O3060" s="125" t="s">
        <v>579</v>
      </c>
      <c r="P3060" s="117">
        <v>1</v>
      </c>
      <c r="Q3060" s="117" t="s">
        <v>398</v>
      </c>
      <c r="R3060" s="117" t="s">
        <v>398</v>
      </c>
      <c r="S3060" s="117" t="s">
        <v>398</v>
      </c>
      <c r="T3060" s="117" t="s">
        <v>398</v>
      </c>
      <c r="U3060" s="117" t="s">
        <v>398</v>
      </c>
      <c r="V3060" s="117" t="s">
        <v>398</v>
      </c>
      <c r="W3060" s="123">
        <v>56</v>
      </c>
      <c r="X3060" s="123" t="s">
        <v>906</v>
      </c>
      <c r="Y3060" s="120">
        <v>43560</v>
      </c>
      <c r="Z3060" s="121">
        <v>0.47569444444444442</v>
      </c>
      <c r="AA3060" s="123" t="s">
        <v>661</v>
      </c>
      <c r="AB3060" s="123" t="s">
        <v>582</v>
      </c>
      <c r="AC3060" s="119" t="s">
        <v>398</v>
      </c>
      <c r="AD3060" s="119" t="s">
        <v>398</v>
      </c>
    </row>
    <row r="3061" spans="1:30">
      <c r="A3061" s="117">
        <v>3060</v>
      </c>
      <c r="B3061" s="123" t="s">
        <v>467</v>
      </c>
      <c r="C3061" s="117" t="s">
        <v>5</v>
      </c>
      <c r="D3061" s="123" t="s">
        <v>595</v>
      </c>
      <c r="E3061" s="117">
        <v>3060</v>
      </c>
      <c r="F3061" s="117" t="s">
        <v>924</v>
      </c>
      <c r="G3061" s="117" t="s">
        <v>591</v>
      </c>
      <c r="H3061" s="117" t="s">
        <v>398</v>
      </c>
      <c r="I3061" s="117" t="s">
        <v>398</v>
      </c>
      <c r="J3061" s="117" t="s">
        <v>398</v>
      </c>
      <c r="K3061" s="117" t="s">
        <v>398</v>
      </c>
      <c r="L3061" s="117" t="s">
        <v>398</v>
      </c>
      <c r="M3061" s="117" t="s">
        <v>398</v>
      </c>
      <c r="N3061" s="117" t="s">
        <v>398</v>
      </c>
      <c r="O3061" s="125" t="s">
        <v>579</v>
      </c>
      <c r="P3061" s="117">
        <v>1</v>
      </c>
      <c r="Q3061" s="117" t="s">
        <v>398</v>
      </c>
      <c r="R3061" s="117" t="s">
        <v>398</v>
      </c>
      <c r="S3061" s="117" t="s">
        <v>398</v>
      </c>
      <c r="T3061" s="117" t="s">
        <v>398</v>
      </c>
      <c r="U3061" s="117" t="s">
        <v>398</v>
      </c>
      <c r="V3061" s="117" t="s">
        <v>398</v>
      </c>
      <c r="W3061" s="123">
        <v>56</v>
      </c>
      <c r="X3061" s="123" t="s">
        <v>906</v>
      </c>
      <c r="Y3061" s="120">
        <v>43560</v>
      </c>
      <c r="Z3061" s="121">
        <v>0.47569444444444442</v>
      </c>
      <c r="AA3061" s="123" t="s">
        <v>661</v>
      </c>
      <c r="AB3061" s="123" t="s">
        <v>582</v>
      </c>
      <c r="AC3061" s="119" t="s">
        <v>398</v>
      </c>
      <c r="AD3061" s="119" t="s">
        <v>398</v>
      </c>
    </row>
    <row r="3062" spans="1:30">
      <c r="A3062" s="117">
        <v>3061</v>
      </c>
      <c r="B3062" s="123" t="s">
        <v>467</v>
      </c>
      <c r="C3062" s="117" t="s">
        <v>5</v>
      </c>
      <c r="D3062" s="123" t="s">
        <v>595</v>
      </c>
      <c r="E3062" s="117">
        <v>3061</v>
      </c>
      <c r="F3062" s="117" t="s">
        <v>924</v>
      </c>
      <c r="G3062" s="117" t="s">
        <v>591</v>
      </c>
      <c r="H3062" s="117" t="s">
        <v>398</v>
      </c>
      <c r="I3062" s="117" t="s">
        <v>398</v>
      </c>
      <c r="J3062" s="117" t="s">
        <v>398</v>
      </c>
      <c r="K3062" s="117" t="s">
        <v>398</v>
      </c>
      <c r="L3062" s="117" t="s">
        <v>398</v>
      </c>
      <c r="M3062" s="117" t="s">
        <v>398</v>
      </c>
      <c r="N3062" s="117" t="s">
        <v>398</v>
      </c>
      <c r="O3062" s="125" t="s">
        <v>579</v>
      </c>
      <c r="P3062" s="117">
        <v>1</v>
      </c>
      <c r="Q3062" s="117" t="s">
        <v>398</v>
      </c>
      <c r="R3062" s="117" t="s">
        <v>398</v>
      </c>
      <c r="S3062" s="117" t="s">
        <v>398</v>
      </c>
      <c r="T3062" s="117" t="s">
        <v>398</v>
      </c>
      <c r="U3062" s="117" t="s">
        <v>398</v>
      </c>
      <c r="V3062" s="117" t="s">
        <v>398</v>
      </c>
      <c r="W3062" s="123">
        <v>56</v>
      </c>
      <c r="X3062" s="123" t="s">
        <v>906</v>
      </c>
      <c r="Y3062" s="120">
        <v>43560</v>
      </c>
      <c r="Z3062" s="121">
        <v>0.47569444444444442</v>
      </c>
      <c r="AA3062" s="123" t="s">
        <v>661</v>
      </c>
      <c r="AB3062" s="123" t="s">
        <v>582</v>
      </c>
      <c r="AC3062" s="119" t="s">
        <v>398</v>
      </c>
      <c r="AD3062" s="119" t="s">
        <v>398</v>
      </c>
    </row>
    <row r="3063" spans="1:30">
      <c r="A3063" s="117">
        <v>3062</v>
      </c>
      <c r="B3063" s="123" t="s">
        <v>467</v>
      </c>
      <c r="C3063" s="117" t="s">
        <v>5</v>
      </c>
      <c r="D3063" s="123" t="s">
        <v>595</v>
      </c>
      <c r="E3063" s="117">
        <v>3062</v>
      </c>
      <c r="F3063" s="117" t="s">
        <v>924</v>
      </c>
      <c r="G3063" s="117" t="s">
        <v>591</v>
      </c>
      <c r="H3063" s="117" t="s">
        <v>398</v>
      </c>
      <c r="I3063" s="117" t="s">
        <v>398</v>
      </c>
      <c r="J3063" s="117" t="s">
        <v>398</v>
      </c>
      <c r="K3063" s="117" t="s">
        <v>398</v>
      </c>
      <c r="L3063" s="117" t="s">
        <v>398</v>
      </c>
      <c r="M3063" s="117" t="s">
        <v>398</v>
      </c>
      <c r="N3063" s="117" t="s">
        <v>398</v>
      </c>
      <c r="O3063" s="125" t="s">
        <v>579</v>
      </c>
      <c r="P3063" s="117">
        <v>1</v>
      </c>
      <c r="Q3063" s="117" t="s">
        <v>398</v>
      </c>
      <c r="R3063" s="117" t="s">
        <v>398</v>
      </c>
      <c r="S3063" s="117" t="s">
        <v>398</v>
      </c>
      <c r="T3063" s="117" t="s">
        <v>398</v>
      </c>
      <c r="U3063" s="117" t="s">
        <v>398</v>
      </c>
      <c r="V3063" s="117" t="s">
        <v>398</v>
      </c>
      <c r="W3063" s="123">
        <v>56</v>
      </c>
      <c r="X3063" s="123" t="s">
        <v>906</v>
      </c>
      <c r="Y3063" s="120">
        <v>43560</v>
      </c>
      <c r="Z3063" s="121">
        <v>0.47569444444444442</v>
      </c>
      <c r="AA3063" s="123" t="s">
        <v>661</v>
      </c>
      <c r="AB3063" s="123" t="s">
        <v>582</v>
      </c>
      <c r="AC3063" s="119" t="s">
        <v>398</v>
      </c>
      <c r="AD3063" s="119" t="s">
        <v>398</v>
      </c>
    </row>
    <row r="3064" spans="1:30">
      <c r="A3064" s="117">
        <v>3063</v>
      </c>
      <c r="B3064" s="123" t="s">
        <v>467</v>
      </c>
      <c r="C3064" s="117" t="s">
        <v>5</v>
      </c>
      <c r="D3064" s="123" t="s">
        <v>595</v>
      </c>
      <c r="E3064" s="117">
        <v>3063</v>
      </c>
      <c r="F3064" s="117" t="s">
        <v>924</v>
      </c>
      <c r="G3064" s="117" t="s">
        <v>591</v>
      </c>
      <c r="H3064" s="117" t="s">
        <v>398</v>
      </c>
      <c r="I3064" s="117" t="s">
        <v>398</v>
      </c>
      <c r="J3064" s="117" t="s">
        <v>398</v>
      </c>
      <c r="K3064" s="117" t="s">
        <v>398</v>
      </c>
      <c r="L3064" s="117" t="s">
        <v>398</v>
      </c>
      <c r="M3064" s="117" t="s">
        <v>398</v>
      </c>
      <c r="N3064" s="117" t="s">
        <v>398</v>
      </c>
      <c r="O3064" s="125" t="s">
        <v>579</v>
      </c>
      <c r="P3064" s="117">
        <v>1</v>
      </c>
      <c r="Q3064" s="117" t="s">
        <v>398</v>
      </c>
      <c r="R3064" s="117" t="s">
        <v>398</v>
      </c>
      <c r="S3064" s="117" t="s">
        <v>398</v>
      </c>
      <c r="T3064" s="117" t="s">
        <v>398</v>
      </c>
      <c r="U3064" s="117" t="s">
        <v>398</v>
      </c>
      <c r="V3064" s="117" t="s">
        <v>398</v>
      </c>
      <c r="W3064" s="123">
        <v>56</v>
      </c>
      <c r="X3064" s="123" t="s">
        <v>906</v>
      </c>
      <c r="Y3064" s="120">
        <v>43560</v>
      </c>
      <c r="Z3064" s="121">
        <v>0.47569444444444442</v>
      </c>
      <c r="AA3064" s="123" t="s">
        <v>661</v>
      </c>
      <c r="AB3064" s="123" t="s">
        <v>582</v>
      </c>
      <c r="AC3064" s="119" t="s">
        <v>398</v>
      </c>
      <c r="AD3064" s="119" t="s">
        <v>398</v>
      </c>
    </row>
    <row r="3065" spans="1:30">
      <c r="A3065" s="117">
        <v>3064</v>
      </c>
      <c r="B3065" s="123" t="s">
        <v>467</v>
      </c>
      <c r="C3065" s="117" t="s">
        <v>5</v>
      </c>
      <c r="D3065" s="123" t="s">
        <v>595</v>
      </c>
      <c r="E3065" s="117">
        <v>3064</v>
      </c>
      <c r="F3065" s="117" t="s">
        <v>924</v>
      </c>
      <c r="G3065" s="117" t="s">
        <v>591</v>
      </c>
      <c r="H3065" s="117" t="s">
        <v>398</v>
      </c>
      <c r="I3065" s="117" t="s">
        <v>398</v>
      </c>
      <c r="J3065" s="117" t="s">
        <v>398</v>
      </c>
      <c r="K3065" s="117" t="s">
        <v>398</v>
      </c>
      <c r="L3065" s="117" t="s">
        <v>398</v>
      </c>
      <c r="M3065" s="117" t="s">
        <v>398</v>
      </c>
      <c r="N3065" s="117" t="s">
        <v>398</v>
      </c>
      <c r="O3065" s="125" t="s">
        <v>579</v>
      </c>
      <c r="P3065" s="117">
        <v>1</v>
      </c>
      <c r="Q3065" s="117" t="s">
        <v>398</v>
      </c>
      <c r="R3065" s="117" t="s">
        <v>398</v>
      </c>
      <c r="S3065" s="117" t="s">
        <v>398</v>
      </c>
      <c r="T3065" s="117" t="s">
        <v>398</v>
      </c>
      <c r="U3065" s="117" t="s">
        <v>398</v>
      </c>
      <c r="V3065" s="117" t="s">
        <v>398</v>
      </c>
      <c r="W3065" s="123">
        <v>56</v>
      </c>
      <c r="X3065" s="123" t="s">
        <v>906</v>
      </c>
      <c r="Y3065" s="120">
        <v>43560</v>
      </c>
      <c r="Z3065" s="121">
        <v>0.47569444444444442</v>
      </c>
      <c r="AA3065" s="123" t="s">
        <v>661</v>
      </c>
      <c r="AB3065" s="123" t="s">
        <v>582</v>
      </c>
      <c r="AC3065" s="119" t="s">
        <v>398</v>
      </c>
      <c r="AD3065" s="119" t="s">
        <v>398</v>
      </c>
    </row>
    <row r="3066" spans="1:30">
      <c r="A3066" s="117">
        <v>3065</v>
      </c>
      <c r="B3066" s="123" t="s">
        <v>467</v>
      </c>
      <c r="C3066" s="117" t="s">
        <v>5</v>
      </c>
      <c r="D3066" s="123" t="s">
        <v>595</v>
      </c>
      <c r="E3066" s="117">
        <v>3065</v>
      </c>
      <c r="F3066" s="117" t="s">
        <v>924</v>
      </c>
      <c r="G3066" s="117" t="s">
        <v>591</v>
      </c>
      <c r="H3066" s="117" t="s">
        <v>398</v>
      </c>
      <c r="I3066" s="117" t="s">
        <v>398</v>
      </c>
      <c r="J3066" s="117" t="s">
        <v>398</v>
      </c>
      <c r="K3066" s="117" t="s">
        <v>398</v>
      </c>
      <c r="L3066" s="117" t="s">
        <v>398</v>
      </c>
      <c r="M3066" s="117" t="s">
        <v>398</v>
      </c>
      <c r="N3066" s="117" t="s">
        <v>398</v>
      </c>
      <c r="O3066" s="125" t="s">
        <v>579</v>
      </c>
      <c r="P3066" s="117">
        <v>1</v>
      </c>
      <c r="Q3066" s="117" t="s">
        <v>398</v>
      </c>
      <c r="R3066" s="117" t="s">
        <v>398</v>
      </c>
      <c r="S3066" s="117" t="s">
        <v>398</v>
      </c>
      <c r="T3066" s="117" t="s">
        <v>398</v>
      </c>
      <c r="U3066" s="117" t="s">
        <v>398</v>
      </c>
      <c r="V3066" s="117" t="s">
        <v>398</v>
      </c>
      <c r="W3066" s="123">
        <v>56</v>
      </c>
      <c r="X3066" s="123" t="s">
        <v>906</v>
      </c>
      <c r="Y3066" s="120">
        <v>43560</v>
      </c>
      <c r="Z3066" s="121">
        <v>0.47569444444444442</v>
      </c>
      <c r="AA3066" s="123" t="s">
        <v>661</v>
      </c>
      <c r="AB3066" s="123" t="s">
        <v>582</v>
      </c>
      <c r="AC3066" s="119" t="s">
        <v>398</v>
      </c>
      <c r="AD3066" s="119" t="s">
        <v>398</v>
      </c>
    </row>
    <row r="3067" spans="1:30">
      <c r="A3067" s="117">
        <v>3066</v>
      </c>
      <c r="B3067" s="123" t="s">
        <v>467</v>
      </c>
      <c r="C3067" s="117" t="s">
        <v>5</v>
      </c>
      <c r="D3067" s="123" t="s">
        <v>595</v>
      </c>
      <c r="E3067" s="117">
        <v>3066</v>
      </c>
      <c r="F3067" s="117" t="s">
        <v>924</v>
      </c>
      <c r="G3067" s="117" t="s">
        <v>591</v>
      </c>
      <c r="H3067" s="117" t="s">
        <v>398</v>
      </c>
      <c r="I3067" s="117" t="s">
        <v>398</v>
      </c>
      <c r="J3067" s="117" t="s">
        <v>398</v>
      </c>
      <c r="K3067" s="117" t="s">
        <v>398</v>
      </c>
      <c r="L3067" s="117" t="s">
        <v>398</v>
      </c>
      <c r="M3067" s="117" t="s">
        <v>398</v>
      </c>
      <c r="N3067" s="117" t="s">
        <v>398</v>
      </c>
      <c r="O3067" s="125" t="s">
        <v>579</v>
      </c>
      <c r="P3067" s="117">
        <v>1</v>
      </c>
      <c r="Q3067" s="117" t="s">
        <v>398</v>
      </c>
      <c r="R3067" s="117" t="s">
        <v>398</v>
      </c>
      <c r="S3067" s="117" t="s">
        <v>398</v>
      </c>
      <c r="T3067" s="117" t="s">
        <v>398</v>
      </c>
      <c r="U3067" s="117" t="s">
        <v>398</v>
      </c>
      <c r="V3067" s="117" t="s">
        <v>398</v>
      </c>
      <c r="W3067" s="123">
        <v>56</v>
      </c>
      <c r="X3067" s="123" t="s">
        <v>906</v>
      </c>
      <c r="Y3067" s="120">
        <v>43560</v>
      </c>
      <c r="Z3067" s="121">
        <v>0.47569444444444442</v>
      </c>
      <c r="AA3067" s="123" t="s">
        <v>661</v>
      </c>
      <c r="AB3067" s="123" t="s">
        <v>582</v>
      </c>
      <c r="AC3067" s="119" t="s">
        <v>398</v>
      </c>
      <c r="AD3067" s="119" t="s">
        <v>398</v>
      </c>
    </row>
    <row r="3068" spans="1:30">
      <c r="A3068" s="117">
        <v>3067</v>
      </c>
      <c r="B3068" s="123" t="s">
        <v>467</v>
      </c>
      <c r="C3068" s="117" t="s">
        <v>5</v>
      </c>
      <c r="D3068" s="123" t="s">
        <v>595</v>
      </c>
      <c r="E3068" s="117">
        <v>3067</v>
      </c>
      <c r="F3068" s="117" t="s">
        <v>924</v>
      </c>
      <c r="G3068" s="117" t="s">
        <v>591</v>
      </c>
      <c r="H3068" s="117" t="s">
        <v>398</v>
      </c>
      <c r="I3068" s="117" t="s">
        <v>398</v>
      </c>
      <c r="J3068" s="117" t="s">
        <v>398</v>
      </c>
      <c r="K3068" s="117" t="s">
        <v>398</v>
      </c>
      <c r="L3068" s="117" t="s">
        <v>398</v>
      </c>
      <c r="M3068" s="117" t="s">
        <v>398</v>
      </c>
      <c r="N3068" s="117" t="s">
        <v>398</v>
      </c>
      <c r="O3068" s="125" t="s">
        <v>579</v>
      </c>
      <c r="P3068" s="117">
        <v>1</v>
      </c>
      <c r="Q3068" s="117" t="s">
        <v>398</v>
      </c>
      <c r="R3068" s="117" t="s">
        <v>398</v>
      </c>
      <c r="S3068" s="117" t="s">
        <v>398</v>
      </c>
      <c r="T3068" s="117" t="s">
        <v>398</v>
      </c>
      <c r="U3068" s="117" t="s">
        <v>398</v>
      </c>
      <c r="V3068" s="117" t="s">
        <v>398</v>
      </c>
      <c r="W3068" s="123">
        <v>56</v>
      </c>
      <c r="X3068" s="123" t="s">
        <v>906</v>
      </c>
      <c r="Y3068" s="120">
        <v>43560</v>
      </c>
      <c r="Z3068" s="121">
        <v>0.47569444444444442</v>
      </c>
      <c r="AA3068" s="123" t="s">
        <v>661</v>
      </c>
      <c r="AB3068" s="123" t="s">
        <v>582</v>
      </c>
      <c r="AC3068" s="119" t="s">
        <v>398</v>
      </c>
      <c r="AD3068" s="119" t="s">
        <v>398</v>
      </c>
    </row>
    <row r="3069" spans="1:30">
      <c r="A3069" s="117">
        <v>3068</v>
      </c>
      <c r="B3069" s="123" t="s">
        <v>467</v>
      </c>
      <c r="C3069" s="117" t="s">
        <v>5</v>
      </c>
      <c r="D3069" s="123" t="s">
        <v>595</v>
      </c>
      <c r="E3069" s="117">
        <v>3068</v>
      </c>
      <c r="F3069" s="117" t="s">
        <v>924</v>
      </c>
      <c r="G3069" s="117" t="s">
        <v>591</v>
      </c>
      <c r="H3069" s="117" t="s">
        <v>398</v>
      </c>
      <c r="I3069" s="117" t="s">
        <v>398</v>
      </c>
      <c r="J3069" s="117" t="s">
        <v>398</v>
      </c>
      <c r="K3069" s="117" t="s">
        <v>398</v>
      </c>
      <c r="L3069" s="117" t="s">
        <v>398</v>
      </c>
      <c r="M3069" s="117" t="s">
        <v>398</v>
      </c>
      <c r="N3069" s="117" t="s">
        <v>398</v>
      </c>
      <c r="O3069" s="125" t="s">
        <v>579</v>
      </c>
      <c r="P3069" s="117">
        <v>1</v>
      </c>
      <c r="Q3069" s="117" t="s">
        <v>398</v>
      </c>
      <c r="R3069" s="117" t="s">
        <v>398</v>
      </c>
      <c r="S3069" s="117" t="s">
        <v>398</v>
      </c>
      <c r="T3069" s="117" t="s">
        <v>398</v>
      </c>
      <c r="U3069" s="117" t="s">
        <v>398</v>
      </c>
      <c r="V3069" s="117" t="s">
        <v>398</v>
      </c>
      <c r="W3069" s="123">
        <v>56</v>
      </c>
      <c r="X3069" s="123" t="s">
        <v>906</v>
      </c>
      <c r="Y3069" s="120">
        <v>43560</v>
      </c>
      <c r="Z3069" s="121">
        <v>0.47569444444444442</v>
      </c>
      <c r="AA3069" s="123" t="s">
        <v>661</v>
      </c>
      <c r="AB3069" s="123" t="s">
        <v>582</v>
      </c>
      <c r="AC3069" s="119" t="s">
        <v>398</v>
      </c>
      <c r="AD3069" s="119" t="s">
        <v>398</v>
      </c>
    </row>
    <row r="3070" spans="1:30">
      <c r="A3070" s="117">
        <v>3069</v>
      </c>
      <c r="B3070" s="123" t="s">
        <v>467</v>
      </c>
      <c r="C3070" s="117" t="s">
        <v>5</v>
      </c>
      <c r="D3070" s="123" t="s">
        <v>595</v>
      </c>
      <c r="E3070" s="117">
        <v>3069</v>
      </c>
      <c r="F3070" s="117" t="s">
        <v>924</v>
      </c>
      <c r="G3070" s="117" t="s">
        <v>591</v>
      </c>
      <c r="H3070" s="117" t="s">
        <v>398</v>
      </c>
      <c r="I3070" s="117" t="s">
        <v>398</v>
      </c>
      <c r="J3070" s="117" t="s">
        <v>398</v>
      </c>
      <c r="K3070" s="117" t="s">
        <v>398</v>
      </c>
      <c r="L3070" s="117" t="s">
        <v>398</v>
      </c>
      <c r="M3070" s="117" t="s">
        <v>398</v>
      </c>
      <c r="N3070" s="117" t="s">
        <v>398</v>
      </c>
      <c r="O3070" s="125" t="s">
        <v>579</v>
      </c>
      <c r="P3070" s="117">
        <v>1</v>
      </c>
      <c r="Q3070" s="117" t="s">
        <v>398</v>
      </c>
      <c r="R3070" s="117" t="s">
        <v>398</v>
      </c>
      <c r="S3070" s="117" t="s">
        <v>398</v>
      </c>
      <c r="T3070" s="117" t="s">
        <v>398</v>
      </c>
      <c r="U3070" s="117" t="s">
        <v>398</v>
      </c>
      <c r="V3070" s="117" t="s">
        <v>398</v>
      </c>
      <c r="W3070" s="123">
        <v>56</v>
      </c>
      <c r="X3070" s="123" t="s">
        <v>906</v>
      </c>
      <c r="Y3070" s="120">
        <v>43560</v>
      </c>
      <c r="Z3070" s="121">
        <v>0.47569444444444442</v>
      </c>
      <c r="AA3070" s="123" t="s">
        <v>661</v>
      </c>
      <c r="AB3070" s="123" t="s">
        <v>582</v>
      </c>
      <c r="AC3070" s="119" t="s">
        <v>398</v>
      </c>
      <c r="AD3070" s="119" t="s">
        <v>398</v>
      </c>
    </row>
    <row r="3071" spans="1:30">
      <c r="A3071" s="117">
        <v>3070</v>
      </c>
      <c r="B3071" s="123" t="s">
        <v>467</v>
      </c>
      <c r="C3071" s="117" t="s">
        <v>5</v>
      </c>
      <c r="D3071" s="123" t="s">
        <v>595</v>
      </c>
      <c r="E3071" s="117">
        <v>3070</v>
      </c>
      <c r="F3071" s="117" t="s">
        <v>924</v>
      </c>
      <c r="G3071" s="117" t="s">
        <v>591</v>
      </c>
      <c r="H3071" s="117" t="s">
        <v>398</v>
      </c>
      <c r="I3071" s="117" t="s">
        <v>398</v>
      </c>
      <c r="J3071" s="117" t="s">
        <v>398</v>
      </c>
      <c r="K3071" s="117" t="s">
        <v>398</v>
      </c>
      <c r="L3071" s="117" t="s">
        <v>398</v>
      </c>
      <c r="M3071" s="117" t="s">
        <v>398</v>
      </c>
      <c r="N3071" s="117" t="s">
        <v>398</v>
      </c>
      <c r="O3071" s="125" t="s">
        <v>579</v>
      </c>
      <c r="P3071" s="117">
        <v>1</v>
      </c>
      <c r="Q3071" s="117" t="s">
        <v>398</v>
      </c>
      <c r="R3071" s="117" t="s">
        <v>398</v>
      </c>
      <c r="S3071" s="117" t="s">
        <v>398</v>
      </c>
      <c r="T3071" s="117" t="s">
        <v>398</v>
      </c>
      <c r="U3071" s="117" t="s">
        <v>398</v>
      </c>
      <c r="V3071" s="117" t="s">
        <v>398</v>
      </c>
      <c r="W3071" s="123">
        <v>56</v>
      </c>
      <c r="X3071" s="123" t="s">
        <v>906</v>
      </c>
      <c r="Y3071" s="120">
        <v>43560</v>
      </c>
      <c r="Z3071" s="121">
        <v>0.47569444444444442</v>
      </c>
      <c r="AA3071" s="123" t="s">
        <v>661</v>
      </c>
      <c r="AB3071" s="123" t="s">
        <v>582</v>
      </c>
      <c r="AC3071" s="119" t="s">
        <v>398</v>
      </c>
      <c r="AD3071" s="119" t="s">
        <v>398</v>
      </c>
    </row>
    <row r="3072" spans="1:30">
      <c r="A3072" s="117">
        <v>3071</v>
      </c>
      <c r="B3072" s="123" t="s">
        <v>467</v>
      </c>
      <c r="C3072" s="117" t="s">
        <v>5</v>
      </c>
      <c r="D3072" s="123" t="s">
        <v>595</v>
      </c>
      <c r="E3072" s="117">
        <v>3071</v>
      </c>
      <c r="F3072" s="117" t="s">
        <v>924</v>
      </c>
      <c r="G3072" s="117" t="s">
        <v>591</v>
      </c>
      <c r="H3072" s="117" t="s">
        <v>398</v>
      </c>
      <c r="I3072" s="117" t="s">
        <v>398</v>
      </c>
      <c r="J3072" s="117" t="s">
        <v>398</v>
      </c>
      <c r="K3072" s="117" t="s">
        <v>398</v>
      </c>
      <c r="L3072" s="117" t="s">
        <v>398</v>
      </c>
      <c r="M3072" s="117" t="s">
        <v>398</v>
      </c>
      <c r="N3072" s="117" t="s">
        <v>398</v>
      </c>
      <c r="O3072" s="125" t="s">
        <v>579</v>
      </c>
      <c r="P3072" s="117">
        <v>1</v>
      </c>
      <c r="Q3072" s="117" t="s">
        <v>398</v>
      </c>
      <c r="R3072" s="117" t="s">
        <v>398</v>
      </c>
      <c r="S3072" s="117" t="s">
        <v>398</v>
      </c>
      <c r="T3072" s="117" t="s">
        <v>398</v>
      </c>
      <c r="U3072" s="117" t="s">
        <v>398</v>
      </c>
      <c r="V3072" s="117" t="s">
        <v>398</v>
      </c>
      <c r="W3072" s="123">
        <v>56</v>
      </c>
      <c r="X3072" s="123" t="s">
        <v>906</v>
      </c>
      <c r="Y3072" s="120">
        <v>43560</v>
      </c>
      <c r="Z3072" s="121">
        <v>0.47569444444444442</v>
      </c>
      <c r="AA3072" s="123" t="s">
        <v>661</v>
      </c>
      <c r="AB3072" s="123" t="s">
        <v>582</v>
      </c>
      <c r="AC3072" s="119" t="s">
        <v>398</v>
      </c>
      <c r="AD3072" s="119" t="s">
        <v>398</v>
      </c>
    </row>
    <row r="3073" spans="1:30">
      <c r="A3073" s="117">
        <v>3072</v>
      </c>
      <c r="B3073" s="123" t="s">
        <v>467</v>
      </c>
      <c r="C3073" s="117" t="s">
        <v>5</v>
      </c>
      <c r="D3073" s="123" t="s">
        <v>595</v>
      </c>
      <c r="E3073" s="117">
        <v>3072</v>
      </c>
      <c r="F3073" s="117" t="s">
        <v>924</v>
      </c>
      <c r="G3073" s="117" t="s">
        <v>591</v>
      </c>
      <c r="H3073" s="117" t="s">
        <v>398</v>
      </c>
      <c r="I3073" s="117" t="s">
        <v>398</v>
      </c>
      <c r="J3073" s="117" t="s">
        <v>398</v>
      </c>
      <c r="K3073" s="117" t="s">
        <v>398</v>
      </c>
      <c r="L3073" s="117" t="s">
        <v>398</v>
      </c>
      <c r="M3073" s="117" t="s">
        <v>398</v>
      </c>
      <c r="N3073" s="117" t="s">
        <v>398</v>
      </c>
      <c r="O3073" s="125" t="s">
        <v>579</v>
      </c>
      <c r="P3073" s="117">
        <v>1</v>
      </c>
      <c r="Q3073" s="117" t="s">
        <v>398</v>
      </c>
      <c r="R3073" s="117" t="s">
        <v>398</v>
      </c>
      <c r="S3073" s="117" t="s">
        <v>398</v>
      </c>
      <c r="T3073" s="117" t="s">
        <v>398</v>
      </c>
      <c r="U3073" s="117" t="s">
        <v>398</v>
      </c>
      <c r="V3073" s="117" t="s">
        <v>398</v>
      </c>
      <c r="W3073" s="123">
        <v>56</v>
      </c>
      <c r="X3073" s="123" t="s">
        <v>906</v>
      </c>
      <c r="Y3073" s="120">
        <v>43560</v>
      </c>
      <c r="Z3073" s="121">
        <v>0.47569444444444442</v>
      </c>
      <c r="AA3073" s="123" t="s">
        <v>661</v>
      </c>
      <c r="AB3073" s="123" t="s">
        <v>582</v>
      </c>
      <c r="AC3073" s="119" t="s">
        <v>398</v>
      </c>
      <c r="AD3073" s="119" t="s">
        <v>398</v>
      </c>
    </row>
    <row r="3074" spans="1:30">
      <c r="A3074" s="117">
        <v>3073</v>
      </c>
      <c r="B3074" s="123" t="s">
        <v>467</v>
      </c>
      <c r="C3074" s="117" t="s">
        <v>5</v>
      </c>
      <c r="D3074" s="123" t="s">
        <v>595</v>
      </c>
      <c r="E3074" s="117">
        <v>3073</v>
      </c>
      <c r="F3074" s="117" t="s">
        <v>924</v>
      </c>
      <c r="G3074" s="117" t="s">
        <v>591</v>
      </c>
      <c r="H3074" s="117" t="s">
        <v>398</v>
      </c>
      <c r="I3074" s="117" t="s">
        <v>398</v>
      </c>
      <c r="J3074" s="117" t="s">
        <v>398</v>
      </c>
      <c r="K3074" s="117" t="s">
        <v>398</v>
      </c>
      <c r="L3074" s="117" t="s">
        <v>398</v>
      </c>
      <c r="M3074" s="117" t="s">
        <v>398</v>
      </c>
      <c r="N3074" s="117" t="s">
        <v>398</v>
      </c>
      <c r="O3074" s="125" t="s">
        <v>579</v>
      </c>
      <c r="P3074" s="117">
        <v>1</v>
      </c>
      <c r="Q3074" s="117" t="s">
        <v>398</v>
      </c>
      <c r="R3074" s="117" t="s">
        <v>398</v>
      </c>
      <c r="S3074" s="117" t="s">
        <v>398</v>
      </c>
      <c r="T3074" s="117" t="s">
        <v>398</v>
      </c>
      <c r="U3074" s="117" t="s">
        <v>398</v>
      </c>
      <c r="V3074" s="117" t="s">
        <v>398</v>
      </c>
      <c r="W3074" s="123">
        <v>56</v>
      </c>
      <c r="X3074" s="123" t="s">
        <v>906</v>
      </c>
      <c r="Y3074" s="120">
        <v>43560</v>
      </c>
      <c r="Z3074" s="121">
        <v>0.47569444444444442</v>
      </c>
      <c r="AA3074" s="123" t="s">
        <v>661</v>
      </c>
      <c r="AB3074" s="123" t="s">
        <v>582</v>
      </c>
      <c r="AC3074" s="119" t="s">
        <v>398</v>
      </c>
      <c r="AD3074" s="119" t="s">
        <v>398</v>
      </c>
    </row>
    <row r="3075" spans="1:30">
      <c r="A3075" s="117">
        <v>3074</v>
      </c>
      <c r="B3075" s="123" t="s">
        <v>467</v>
      </c>
      <c r="C3075" s="117" t="s">
        <v>5</v>
      </c>
      <c r="D3075" s="123" t="s">
        <v>595</v>
      </c>
      <c r="E3075" s="117">
        <v>3074</v>
      </c>
      <c r="F3075" s="117" t="s">
        <v>924</v>
      </c>
      <c r="G3075" s="117" t="s">
        <v>591</v>
      </c>
      <c r="H3075" s="117" t="s">
        <v>398</v>
      </c>
      <c r="I3075" s="117" t="s">
        <v>398</v>
      </c>
      <c r="J3075" s="117" t="s">
        <v>398</v>
      </c>
      <c r="K3075" s="117" t="s">
        <v>398</v>
      </c>
      <c r="L3075" s="117" t="s">
        <v>398</v>
      </c>
      <c r="M3075" s="117" t="s">
        <v>398</v>
      </c>
      <c r="N3075" s="117" t="s">
        <v>398</v>
      </c>
      <c r="O3075" s="125" t="s">
        <v>579</v>
      </c>
      <c r="P3075" s="117">
        <v>1</v>
      </c>
      <c r="Q3075" s="117" t="s">
        <v>398</v>
      </c>
      <c r="R3075" s="117" t="s">
        <v>398</v>
      </c>
      <c r="S3075" s="117" t="s">
        <v>398</v>
      </c>
      <c r="T3075" s="117" t="s">
        <v>398</v>
      </c>
      <c r="U3075" s="117" t="s">
        <v>398</v>
      </c>
      <c r="V3075" s="117" t="s">
        <v>398</v>
      </c>
      <c r="W3075" s="123">
        <v>56</v>
      </c>
      <c r="X3075" s="123" t="s">
        <v>906</v>
      </c>
      <c r="Y3075" s="120">
        <v>43560</v>
      </c>
      <c r="Z3075" s="121">
        <v>0.47569444444444442</v>
      </c>
      <c r="AA3075" s="123" t="s">
        <v>661</v>
      </c>
      <c r="AB3075" s="123" t="s">
        <v>582</v>
      </c>
      <c r="AC3075" s="119" t="s">
        <v>398</v>
      </c>
      <c r="AD3075" s="119" t="s">
        <v>398</v>
      </c>
    </row>
    <row r="3076" spans="1:30">
      <c r="A3076" s="117">
        <v>3075</v>
      </c>
      <c r="B3076" s="123" t="s">
        <v>467</v>
      </c>
      <c r="C3076" s="117" t="s">
        <v>5</v>
      </c>
      <c r="D3076" s="123" t="s">
        <v>595</v>
      </c>
      <c r="E3076" s="117">
        <v>3075</v>
      </c>
      <c r="F3076" s="117" t="s">
        <v>924</v>
      </c>
      <c r="G3076" s="117" t="s">
        <v>591</v>
      </c>
      <c r="H3076" s="117" t="s">
        <v>398</v>
      </c>
      <c r="I3076" s="117" t="s">
        <v>398</v>
      </c>
      <c r="J3076" s="117" t="s">
        <v>398</v>
      </c>
      <c r="K3076" s="117" t="s">
        <v>398</v>
      </c>
      <c r="L3076" s="117" t="s">
        <v>398</v>
      </c>
      <c r="M3076" s="117" t="s">
        <v>398</v>
      </c>
      <c r="N3076" s="117" t="s">
        <v>398</v>
      </c>
      <c r="O3076" s="125" t="s">
        <v>579</v>
      </c>
      <c r="P3076" s="117">
        <v>1</v>
      </c>
      <c r="Q3076" s="117" t="s">
        <v>398</v>
      </c>
      <c r="R3076" s="117" t="s">
        <v>398</v>
      </c>
      <c r="S3076" s="117" t="s">
        <v>398</v>
      </c>
      <c r="T3076" s="117" t="s">
        <v>398</v>
      </c>
      <c r="U3076" s="117" t="s">
        <v>398</v>
      </c>
      <c r="V3076" s="117" t="s">
        <v>398</v>
      </c>
      <c r="W3076" s="123">
        <v>56</v>
      </c>
      <c r="X3076" s="123" t="s">
        <v>906</v>
      </c>
      <c r="Y3076" s="120">
        <v>43560</v>
      </c>
      <c r="Z3076" s="121">
        <v>0.47569444444444442</v>
      </c>
      <c r="AA3076" s="123" t="s">
        <v>661</v>
      </c>
      <c r="AB3076" s="123" t="s">
        <v>582</v>
      </c>
      <c r="AC3076" s="119" t="s">
        <v>398</v>
      </c>
      <c r="AD3076" s="119" t="s">
        <v>398</v>
      </c>
    </row>
    <row r="3077" spans="1:30">
      <c r="A3077" s="117">
        <v>3076</v>
      </c>
      <c r="B3077" s="123" t="s">
        <v>467</v>
      </c>
      <c r="C3077" s="117" t="s">
        <v>5</v>
      </c>
      <c r="D3077" s="123" t="s">
        <v>595</v>
      </c>
      <c r="E3077" s="117">
        <v>3076</v>
      </c>
      <c r="F3077" s="117" t="s">
        <v>924</v>
      </c>
      <c r="G3077" s="117" t="s">
        <v>591</v>
      </c>
      <c r="H3077" s="117" t="s">
        <v>398</v>
      </c>
      <c r="I3077" s="117" t="s">
        <v>398</v>
      </c>
      <c r="J3077" s="117" t="s">
        <v>398</v>
      </c>
      <c r="K3077" s="117" t="s">
        <v>398</v>
      </c>
      <c r="L3077" s="117" t="s">
        <v>398</v>
      </c>
      <c r="M3077" s="117" t="s">
        <v>398</v>
      </c>
      <c r="N3077" s="117" t="s">
        <v>398</v>
      </c>
      <c r="O3077" s="125" t="s">
        <v>579</v>
      </c>
      <c r="P3077" s="117">
        <v>1</v>
      </c>
      <c r="Q3077" s="117" t="s">
        <v>398</v>
      </c>
      <c r="R3077" s="117" t="s">
        <v>398</v>
      </c>
      <c r="S3077" s="117" t="s">
        <v>398</v>
      </c>
      <c r="T3077" s="117" t="s">
        <v>398</v>
      </c>
      <c r="U3077" s="117" t="s">
        <v>398</v>
      </c>
      <c r="V3077" s="117" t="s">
        <v>398</v>
      </c>
      <c r="W3077" s="123">
        <v>56</v>
      </c>
      <c r="X3077" s="123" t="s">
        <v>906</v>
      </c>
      <c r="Y3077" s="120">
        <v>43560</v>
      </c>
      <c r="Z3077" s="121">
        <v>0.47569444444444442</v>
      </c>
      <c r="AA3077" s="123" t="s">
        <v>661</v>
      </c>
      <c r="AB3077" s="123" t="s">
        <v>582</v>
      </c>
      <c r="AC3077" s="119" t="s">
        <v>398</v>
      </c>
      <c r="AD3077" s="119" t="s">
        <v>398</v>
      </c>
    </row>
    <row r="3078" spans="1:30">
      <c r="A3078" s="117">
        <v>3077</v>
      </c>
      <c r="B3078" s="123" t="s">
        <v>467</v>
      </c>
      <c r="C3078" s="117" t="s">
        <v>5</v>
      </c>
      <c r="D3078" s="123" t="s">
        <v>595</v>
      </c>
      <c r="E3078" s="117">
        <v>3077</v>
      </c>
      <c r="F3078" s="117" t="s">
        <v>924</v>
      </c>
      <c r="G3078" s="117" t="s">
        <v>591</v>
      </c>
      <c r="H3078" s="117" t="s">
        <v>398</v>
      </c>
      <c r="I3078" s="117" t="s">
        <v>398</v>
      </c>
      <c r="J3078" s="117" t="s">
        <v>398</v>
      </c>
      <c r="K3078" s="117" t="s">
        <v>398</v>
      </c>
      <c r="L3078" s="117" t="s">
        <v>398</v>
      </c>
      <c r="M3078" s="117" t="s">
        <v>398</v>
      </c>
      <c r="N3078" s="117" t="s">
        <v>398</v>
      </c>
      <c r="O3078" s="125" t="s">
        <v>579</v>
      </c>
      <c r="P3078" s="117">
        <v>1</v>
      </c>
      <c r="Q3078" s="117" t="s">
        <v>398</v>
      </c>
      <c r="R3078" s="117" t="s">
        <v>398</v>
      </c>
      <c r="S3078" s="117" t="s">
        <v>398</v>
      </c>
      <c r="T3078" s="117" t="s">
        <v>398</v>
      </c>
      <c r="U3078" s="117" t="s">
        <v>398</v>
      </c>
      <c r="V3078" s="117" t="s">
        <v>398</v>
      </c>
      <c r="W3078" s="123">
        <v>56</v>
      </c>
      <c r="X3078" s="123" t="s">
        <v>906</v>
      </c>
      <c r="Y3078" s="120">
        <v>43560</v>
      </c>
      <c r="Z3078" s="121">
        <v>0.47569444444444442</v>
      </c>
      <c r="AA3078" s="123" t="s">
        <v>661</v>
      </c>
      <c r="AB3078" s="123" t="s">
        <v>582</v>
      </c>
      <c r="AC3078" s="119" t="s">
        <v>398</v>
      </c>
      <c r="AD3078" s="119" t="s">
        <v>398</v>
      </c>
    </row>
    <row r="3079" spans="1:30">
      <c r="A3079" s="117">
        <v>3078</v>
      </c>
      <c r="B3079" s="123" t="s">
        <v>467</v>
      </c>
      <c r="C3079" s="117" t="s">
        <v>5</v>
      </c>
      <c r="D3079" s="123" t="s">
        <v>595</v>
      </c>
      <c r="E3079" s="117">
        <v>3078</v>
      </c>
      <c r="F3079" s="117" t="s">
        <v>924</v>
      </c>
      <c r="G3079" s="117" t="s">
        <v>591</v>
      </c>
      <c r="H3079" s="117" t="s">
        <v>398</v>
      </c>
      <c r="I3079" s="117" t="s">
        <v>398</v>
      </c>
      <c r="J3079" s="117" t="s">
        <v>398</v>
      </c>
      <c r="K3079" s="117" t="s">
        <v>398</v>
      </c>
      <c r="L3079" s="117" t="s">
        <v>398</v>
      </c>
      <c r="M3079" s="117" t="s">
        <v>398</v>
      </c>
      <c r="N3079" s="117" t="s">
        <v>398</v>
      </c>
      <c r="O3079" s="125" t="s">
        <v>579</v>
      </c>
      <c r="P3079" s="117">
        <v>1</v>
      </c>
      <c r="Q3079" s="117" t="s">
        <v>398</v>
      </c>
      <c r="R3079" s="117" t="s">
        <v>398</v>
      </c>
      <c r="S3079" s="117" t="s">
        <v>398</v>
      </c>
      <c r="T3079" s="117" t="s">
        <v>398</v>
      </c>
      <c r="U3079" s="117" t="s">
        <v>398</v>
      </c>
      <c r="V3079" s="117" t="s">
        <v>398</v>
      </c>
      <c r="W3079" s="123">
        <v>56</v>
      </c>
      <c r="X3079" s="123" t="s">
        <v>906</v>
      </c>
      <c r="Y3079" s="120">
        <v>43560</v>
      </c>
      <c r="Z3079" s="121">
        <v>0.47569444444444442</v>
      </c>
      <c r="AA3079" s="123" t="s">
        <v>661</v>
      </c>
      <c r="AB3079" s="123" t="s">
        <v>582</v>
      </c>
      <c r="AC3079" s="119" t="s">
        <v>398</v>
      </c>
      <c r="AD3079" s="119" t="s">
        <v>398</v>
      </c>
    </row>
    <row r="3080" spans="1:30">
      <c r="A3080" s="117">
        <v>3079</v>
      </c>
      <c r="B3080" s="123" t="s">
        <v>467</v>
      </c>
      <c r="C3080" s="117" t="s">
        <v>5</v>
      </c>
      <c r="D3080" s="123" t="s">
        <v>595</v>
      </c>
      <c r="E3080" s="117">
        <v>3079</v>
      </c>
      <c r="F3080" s="117" t="s">
        <v>924</v>
      </c>
      <c r="G3080" s="117" t="s">
        <v>591</v>
      </c>
      <c r="H3080" s="117" t="s">
        <v>398</v>
      </c>
      <c r="I3080" s="117" t="s">
        <v>398</v>
      </c>
      <c r="J3080" s="117" t="s">
        <v>398</v>
      </c>
      <c r="K3080" s="117" t="s">
        <v>398</v>
      </c>
      <c r="L3080" s="117" t="s">
        <v>398</v>
      </c>
      <c r="M3080" s="117" t="s">
        <v>398</v>
      </c>
      <c r="N3080" s="117" t="s">
        <v>398</v>
      </c>
      <c r="O3080" s="125" t="s">
        <v>579</v>
      </c>
      <c r="P3080" s="117">
        <v>1</v>
      </c>
      <c r="Q3080" s="117" t="s">
        <v>398</v>
      </c>
      <c r="R3080" s="117" t="s">
        <v>398</v>
      </c>
      <c r="S3080" s="117" t="s">
        <v>398</v>
      </c>
      <c r="T3080" s="117" t="s">
        <v>398</v>
      </c>
      <c r="U3080" s="117" t="s">
        <v>398</v>
      </c>
      <c r="V3080" s="117" t="s">
        <v>398</v>
      </c>
      <c r="W3080" s="123">
        <v>56</v>
      </c>
      <c r="X3080" s="123" t="s">
        <v>906</v>
      </c>
      <c r="Y3080" s="120">
        <v>43560</v>
      </c>
      <c r="Z3080" s="121">
        <v>0.47569444444444442</v>
      </c>
      <c r="AA3080" s="123" t="s">
        <v>661</v>
      </c>
      <c r="AB3080" s="123" t="s">
        <v>582</v>
      </c>
      <c r="AC3080" s="119" t="s">
        <v>398</v>
      </c>
      <c r="AD3080" s="119" t="s">
        <v>398</v>
      </c>
    </row>
    <row r="3081" spans="1:30">
      <c r="A3081" s="117">
        <v>3080</v>
      </c>
      <c r="B3081" s="123" t="s">
        <v>467</v>
      </c>
      <c r="C3081" s="117" t="s">
        <v>5</v>
      </c>
      <c r="D3081" s="123" t="s">
        <v>595</v>
      </c>
      <c r="E3081" s="117">
        <v>3080</v>
      </c>
      <c r="F3081" s="117" t="s">
        <v>924</v>
      </c>
      <c r="G3081" s="117" t="s">
        <v>591</v>
      </c>
      <c r="H3081" s="117" t="s">
        <v>398</v>
      </c>
      <c r="I3081" s="117" t="s">
        <v>398</v>
      </c>
      <c r="J3081" s="117" t="s">
        <v>398</v>
      </c>
      <c r="K3081" s="117" t="s">
        <v>398</v>
      </c>
      <c r="L3081" s="117" t="s">
        <v>398</v>
      </c>
      <c r="M3081" s="117" t="s">
        <v>398</v>
      </c>
      <c r="N3081" s="117" t="s">
        <v>398</v>
      </c>
      <c r="O3081" s="125" t="s">
        <v>579</v>
      </c>
      <c r="P3081" s="117">
        <v>1</v>
      </c>
      <c r="Q3081" s="117" t="s">
        <v>398</v>
      </c>
      <c r="R3081" s="117" t="s">
        <v>398</v>
      </c>
      <c r="S3081" s="117" t="s">
        <v>398</v>
      </c>
      <c r="T3081" s="117" t="s">
        <v>398</v>
      </c>
      <c r="U3081" s="117" t="s">
        <v>398</v>
      </c>
      <c r="V3081" s="117" t="s">
        <v>398</v>
      </c>
      <c r="W3081" s="123">
        <v>56</v>
      </c>
      <c r="X3081" s="123" t="s">
        <v>906</v>
      </c>
      <c r="Y3081" s="120">
        <v>43560</v>
      </c>
      <c r="Z3081" s="121">
        <v>0.47569444444444442</v>
      </c>
      <c r="AA3081" s="123" t="s">
        <v>661</v>
      </c>
      <c r="AB3081" s="123" t="s">
        <v>582</v>
      </c>
      <c r="AC3081" s="119" t="s">
        <v>398</v>
      </c>
      <c r="AD3081" s="119" t="s">
        <v>398</v>
      </c>
    </row>
    <row r="3082" spans="1:30">
      <c r="A3082" s="117">
        <v>3081</v>
      </c>
      <c r="B3082" s="123" t="s">
        <v>467</v>
      </c>
      <c r="C3082" s="117" t="s">
        <v>5</v>
      </c>
      <c r="D3082" s="123" t="s">
        <v>595</v>
      </c>
      <c r="E3082" s="117">
        <v>3081</v>
      </c>
      <c r="F3082" s="117" t="s">
        <v>924</v>
      </c>
      <c r="G3082" s="117" t="s">
        <v>591</v>
      </c>
      <c r="H3082" s="117" t="s">
        <v>398</v>
      </c>
      <c r="I3082" s="117" t="s">
        <v>398</v>
      </c>
      <c r="J3082" s="117" t="s">
        <v>398</v>
      </c>
      <c r="K3082" s="117" t="s">
        <v>398</v>
      </c>
      <c r="L3082" s="117" t="s">
        <v>398</v>
      </c>
      <c r="M3082" s="117" t="s">
        <v>398</v>
      </c>
      <c r="N3082" s="117" t="s">
        <v>398</v>
      </c>
      <c r="O3082" s="125" t="s">
        <v>579</v>
      </c>
      <c r="P3082" s="117">
        <v>1</v>
      </c>
      <c r="Q3082" s="117" t="s">
        <v>398</v>
      </c>
      <c r="R3082" s="117" t="s">
        <v>398</v>
      </c>
      <c r="S3082" s="117" t="s">
        <v>398</v>
      </c>
      <c r="T3082" s="117" t="s">
        <v>398</v>
      </c>
      <c r="U3082" s="117" t="s">
        <v>398</v>
      </c>
      <c r="V3082" s="117" t="s">
        <v>398</v>
      </c>
      <c r="W3082" s="123">
        <v>56</v>
      </c>
      <c r="X3082" s="123" t="s">
        <v>906</v>
      </c>
      <c r="Y3082" s="120">
        <v>43560</v>
      </c>
      <c r="Z3082" s="121">
        <v>0.47569444444444442</v>
      </c>
      <c r="AA3082" s="123" t="s">
        <v>661</v>
      </c>
      <c r="AB3082" s="123" t="s">
        <v>582</v>
      </c>
      <c r="AC3082" s="119" t="s">
        <v>398</v>
      </c>
      <c r="AD3082" s="119" t="s">
        <v>398</v>
      </c>
    </row>
    <row r="3083" spans="1:30">
      <c r="A3083" s="117">
        <v>3082</v>
      </c>
      <c r="B3083" s="123" t="s">
        <v>467</v>
      </c>
      <c r="C3083" s="117" t="s">
        <v>5</v>
      </c>
      <c r="D3083" s="123" t="s">
        <v>595</v>
      </c>
      <c r="E3083" s="117">
        <v>3082</v>
      </c>
      <c r="F3083" s="117" t="s">
        <v>924</v>
      </c>
      <c r="G3083" s="117" t="s">
        <v>591</v>
      </c>
      <c r="H3083" s="117" t="s">
        <v>398</v>
      </c>
      <c r="I3083" s="117" t="s">
        <v>398</v>
      </c>
      <c r="J3083" s="117" t="s">
        <v>398</v>
      </c>
      <c r="K3083" s="117" t="s">
        <v>398</v>
      </c>
      <c r="L3083" s="117" t="s">
        <v>398</v>
      </c>
      <c r="M3083" s="117" t="s">
        <v>398</v>
      </c>
      <c r="N3083" s="117" t="s">
        <v>398</v>
      </c>
      <c r="O3083" s="125" t="s">
        <v>579</v>
      </c>
      <c r="P3083" s="117">
        <v>1</v>
      </c>
      <c r="Q3083" s="117" t="s">
        <v>398</v>
      </c>
      <c r="R3083" s="117" t="s">
        <v>398</v>
      </c>
      <c r="S3083" s="117" t="s">
        <v>398</v>
      </c>
      <c r="T3083" s="117" t="s">
        <v>398</v>
      </c>
      <c r="U3083" s="117" t="s">
        <v>398</v>
      </c>
      <c r="V3083" s="117" t="s">
        <v>398</v>
      </c>
      <c r="W3083" s="123">
        <v>56</v>
      </c>
      <c r="X3083" s="123" t="s">
        <v>906</v>
      </c>
      <c r="Y3083" s="120">
        <v>43560</v>
      </c>
      <c r="Z3083" s="121">
        <v>0.47569444444444442</v>
      </c>
      <c r="AA3083" s="123" t="s">
        <v>661</v>
      </c>
      <c r="AB3083" s="123" t="s">
        <v>582</v>
      </c>
      <c r="AC3083" s="119" t="s">
        <v>398</v>
      </c>
      <c r="AD3083" s="119" t="s">
        <v>398</v>
      </c>
    </row>
    <row r="3084" spans="1:30">
      <c r="A3084" s="117">
        <v>3083</v>
      </c>
      <c r="B3084" s="123" t="s">
        <v>467</v>
      </c>
      <c r="C3084" s="117" t="s">
        <v>5</v>
      </c>
      <c r="D3084" s="123" t="s">
        <v>595</v>
      </c>
      <c r="E3084" s="117">
        <v>3083</v>
      </c>
      <c r="F3084" s="117" t="s">
        <v>924</v>
      </c>
      <c r="G3084" s="117" t="s">
        <v>591</v>
      </c>
      <c r="H3084" s="117" t="s">
        <v>398</v>
      </c>
      <c r="I3084" s="117" t="s">
        <v>398</v>
      </c>
      <c r="J3084" s="117" t="s">
        <v>398</v>
      </c>
      <c r="K3084" s="117" t="s">
        <v>398</v>
      </c>
      <c r="L3084" s="117" t="s">
        <v>398</v>
      </c>
      <c r="M3084" s="117" t="s">
        <v>398</v>
      </c>
      <c r="N3084" s="117" t="s">
        <v>398</v>
      </c>
      <c r="O3084" s="125" t="s">
        <v>579</v>
      </c>
      <c r="P3084" s="117">
        <v>1</v>
      </c>
      <c r="Q3084" s="117" t="s">
        <v>398</v>
      </c>
      <c r="R3084" s="117" t="s">
        <v>398</v>
      </c>
      <c r="S3084" s="117" t="s">
        <v>398</v>
      </c>
      <c r="T3084" s="117" t="s">
        <v>398</v>
      </c>
      <c r="U3084" s="117" t="s">
        <v>398</v>
      </c>
      <c r="V3084" s="117" t="s">
        <v>398</v>
      </c>
      <c r="W3084" s="123">
        <v>56</v>
      </c>
      <c r="X3084" s="123" t="s">
        <v>906</v>
      </c>
      <c r="Y3084" s="120">
        <v>43560</v>
      </c>
      <c r="Z3084" s="121">
        <v>0.47569444444444442</v>
      </c>
      <c r="AA3084" s="123" t="s">
        <v>661</v>
      </c>
      <c r="AB3084" s="123" t="s">
        <v>582</v>
      </c>
      <c r="AC3084" s="119" t="s">
        <v>398</v>
      </c>
      <c r="AD3084" s="119" t="s">
        <v>398</v>
      </c>
    </row>
    <row r="3085" spans="1:30">
      <c r="A3085" s="117">
        <v>3084</v>
      </c>
      <c r="B3085" s="123" t="s">
        <v>467</v>
      </c>
      <c r="C3085" s="117" t="s">
        <v>5</v>
      </c>
      <c r="D3085" s="123" t="s">
        <v>595</v>
      </c>
      <c r="E3085" s="117">
        <v>3084</v>
      </c>
      <c r="F3085" s="117" t="s">
        <v>924</v>
      </c>
      <c r="G3085" s="117" t="s">
        <v>591</v>
      </c>
      <c r="H3085" s="117" t="s">
        <v>398</v>
      </c>
      <c r="I3085" s="117" t="s">
        <v>398</v>
      </c>
      <c r="J3085" s="117" t="s">
        <v>398</v>
      </c>
      <c r="K3085" s="117" t="s">
        <v>398</v>
      </c>
      <c r="L3085" s="117" t="s">
        <v>398</v>
      </c>
      <c r="M3085" s="117" t="s">
        <v>398</v>
      </c>
      <c r="N3085" s="117" t="s">
        <v>398</v>
      </c>
      <c r="O3085" s="125" t="s">
        <v>579</v>
      </c>
      <c r="P3085" s="117">
        <v>1</v>
      </c>
      <c r="Q3085" s="117" t="s">
        <v>398</v>
      </c>
      <c r="R3085" s="117" t="s">
        <v>398</v>
      </c>
      <c r="S3085" s="117" t="s">
        <v>398</v>
      </c>
      <c r="T3085" s="117" t="s">
        <v>398</v>
      </c>
      <c r="U3085" s="117" t="s">
        <v>398</v>
      </c>
      <c r="V3085" s="117" t="s">
        <v>398</v>
      </c>
      <c r="W3085" s="123">
        <v>56</v>
      </c>
      <c r="X3085" s="123" t="s">
        <v>906</v>
      </c>
      <c r="Y3085" s="120">
        <v>43560</v>
      </c>
      <c r="Z3085" s="121">
        <v>0.47569444444444442</v>
      </c>
      <c r="AA3085" s="123" t="s">
        <v>661</v>
      </c>
      <c r="AB3085" s="123" t="s">
        <v>582</v>
      </c>
      <c r="AC3085" s="119" t="s">
        <v>398</v>
      </c>
      <c r="AD3085" s="119" t="s">
        <v>398</v>
      </c>
    </row>
    <row r="3086" spans="1:30">
      <c r="A3086" s="117">
        <v>3085</v>
      </c>
      <c r="B3086" s="123" t="s">
        <v>467</v>
      </c>
      <c r="C3086" s="117" t="s">
        <v>5</v>
      </c>
      <c r="D3086" s="123" t="s">
        <v>595</v>
      </c>
      <c r="E3086" s="117">
        <v>3085</v>
      </c>
      <c r="F3086" s="117" t="s">
        <v>924</v>
      </c>
      <c r="G3086" s="117" t="s">
        <v>591</v>
      </c>
      <c r="H3086" s="117" t="s">
        <v>398</v>
      </c>
      <c r="I3086" s="117" t="s">
        <v>398</v>
      </c>
      <c r="J3086" s="117" t="s">
        <v>398</v>
      </c>
      <c r="K3086" s="117" t="s">
        <v>398</v>
      </c>
      <c r="L3086" s="117" t="s">
        <v>398</v>
      </c>
      <c r="M3086" s="117" t="s">
        <v>398</v>
      </c>
      <c r="N3086" s="117" t="s">
        <v>398</v>
      </c>
      <c r="O3086" s="125" t="s">
        <v>579</v>
      </c>
      <c r="P3086" s="117">
        <v>1</v>
      </c>
      <c r="Q3086" s="117" t="s">
        <v>398</v>
      </c>
      <c r="R3086" s="117" t="s">
        <v>398</v>
      </c>
      <c r="S3086" s="117" t="s">
        <v>398</v>
      </c>
      <c r="T3086" s="117" t="s">
        <v>398</v>
      </c>
      <c r="U3086" s="117" t="s">
        <v>398</v>
      </c>
      <c r="V3086" s="117" t="s">
        <v>398</v>
      </c>
      <c r="W3086" s="123">
        <v>56</v>
      </c>
      <c r="X3086" s="123" t="s">
        <v>906</v>
      </c>
      <c r="Y3086" s="120">
        <v>43560</v>
      </c>
      <c r="Z3086" s="121">
        <v>0.47569444444444442</v>
      </c>
      <c r="AA3086" s="123" t="s">
        <v>661</v>
      </c>
      <c r="AB3086" s="123" t="s">
        <v>582</v>
      </c>
      <c r="AC3086" s="119" t="s">
        <v>398</v>
      </c>
      <c r="AD3086" s="119" t="s">
        <v>398</v>
      </c>
    </row>
    <row r="3087" spans="1:30">
      <c r="A3087" s="117">
        <v>3086</v>
      </c>
      <c r="B3087" s="123" t="s">
        <v>467</v>
      </c>
      <c r="C3087" s="117" t="s">
        <v>5</v>
      </c>
      <c r="D3087" s="123" t="s">
        <v>595</v>
      </c>
      <c r="E3087" s="117">
        <v>3086</v>
      </c>
      <c r="F3087" s="117" t="s">
        <v>924</v>
      </c>
      <c r="G3087" s="117" t="s">
        <v>591</v>
      </c>
      <c r="H3087" s="117" t="s">
        <v>398</v>
      </c>
      <c r="I3087" s="117" t="s">
        <v>398</v>
      </c>
      <c r="J3087" s="117" t="s">
        <v>398</v>
      </c>
      <c r="K3087" s="117" t="s">
        <v>398</v>
      </c>
      <c r="L3087" s="117" t="s">
        <v>398</v>
      </c>
      <c r="M3087" s="117" t="s">
        <v>398</v>
      </c>
      <c r="N3087" s="117" t="s">
        <v>398</v>
      </c>
      <c r="O3087" s="125" t="s">
        <v>579</v>
      </c>
      <c r="P3087" s="117">
        <v>1</v>
      </c>
      <c r="Q3087" s="117" t="s">
        <v>398</v>
      </c>
      <c r="R3087" s="117" t="s">
        <v>398</v>
      </c>
      <c r="S3087" s="117" t="s">
        <v>398</v>
      </c>
      <c r="T3087" s="117" t="s">
        <v>398</v>
      </c>
      <c r="U3087" s="117" t="s">
        <v>398</v>
      </c>
      <c r="V3087" s="117" t="s">
        <v>398</v>
      </c>
      <c r="W3087" s="123">
        <v>56</v>
      </c>
      <c r="X3087" s="123" t="s">
        <v>906</v>
      </c>
      <c r="Y3087" s="120">
        <v>43560</v>
      </c>
      <c r="Z3087" s="121">
        <v>0.47569444444444442</v>
      </c>
      <c r="AA3087" s="123" t="s">
        <v>661</v>
      </c>
      <c r="AB3087" s="123" t="s">
        <v>582</v>
      </c>
      <c r="AC3087" s="119" t="s">
        <v>398</v>
      </c>
      <c r="AD3087" s="119" t="s">
        <v>398</v>
      </c>
    </row>
    <row r="3088" spans="1:30">
      <c r="A3088" s="117">
        <v>3087</v>
      </c>
      <c r="B3088" s="123" t="s">
        <v>467</v>
      </c>
      <c r="C3088" s="117" t="s">
        <v>5</v>
      </c>
      <c r="D3088" s="123" t="s">
        <v>595</v>
      </c>
      <c r="E3088" s="117">
        <v>3087</v>
      </c>
      <c r="F3088" s="117" t="s">
        <v>924</v>
      </c>
      <c r="G3088" s="117" t="s">
        <v>591</v>
      </c>
      <c r="H3088" s="117" t="s">
        <v>398</v>
      </c>
      <c r="I3088" s="117" t="s">
        <v>398</v>
      </c>
      <c r="J3088" s="117" t="s">
        <v>398</v>
      </c>
      <c r="K3088" s="117" t="s">
        <v>398</v>
      </c>
      <c r="L3088" s="117" t="s">
        <v>398</v>
      </c>
      <c r="M3088" s="117" t="s">
        <v>398</v>
      </c>
      <c r="N3088" s="117" t="s">
        <v>398</v>
      </c>
      <c r="O3088" s="125" t="s">
        <v>579</v>
      </c>
      <c r="P3088" s="117">
        <v>1</v>
      </c>
      <c r="Q3088" s="117" t="s">
        <v>398</v>
      </c>
      <c r="R3088" s="117" t="s">
        <v>398</v>
      </c>
      <c r="S3088" s="117" t="s">
        <v>398</v>
      </c>
      <c r="T3088" s="117" t="s">
        <v>398</v>
      </c>
      <c r="U3088" s="117" t="s">
        <v>398</v>
      </c>
      <c r="V3088" s="117" t="s">
        <v>398</v>
      </c>
      <c r="W3088" s="123">
        <v>56</v>
      </c>
      <c r="X3088" s="123" t="s">
        <v>906</v>
      </c>
      <c r="Y3088" s="120">
        <v>43560</v>
      </c>
      <c r="Z3088" s="121">
        <v>0.47569444444444442</v>
      </c>
      <c r="AA3088" s="123" t="s">
        <v>661</v>
      </c>
      <c r="AB3088" s="123" t="s">
        <v>582</v>
      </c>
      <c r="AC3088" s="119" t="s">
        <v>398</v>
      </c>
      <c r="AD3088" s="119" t="s">
        <v>398</v>
      </c>
    </row>
    <row r="3089" spans="1:30">
      <c r="A3089" s="117">
        <v>3088</v>
      </c>
      <c r="B3089" s="123" t="s">
        <v>467</v>
      </c>
      <c r="C3089" s="117" t="s">
        <v>5</v>
      </c>
      <c r="D3089" s="123" t="s">
        <v>595</v>
      </c>
      <c r="E3089" s="117">
        <v>3088</v>
      </c>
      <c r="F3089" s="117" t="s">
        <v>924</v>
      </c>
      <c r="G3089" s="117" t="s">
        <v>591</v>
      </c>
      <c r="H3089" s="117" t="s">
        <v>398</v>
      </c>
      <c r="I3089" s="117" t="s">
        <v>398</v>
      </c>
      <c r="J3089" s="117" t="s">
        <v>398</v>
      </c>
      <c r="K3089" s="117" t="s">
        <v>398</v>
      </c>
      <c r="L3089" s="117" t="s">
        <v>398</v>
      </c>
      <c r="M3089" s="117" t="s">
        <v>398</v>
      </c>
      <c r="N3089" s="117" t="s">
        <v>398</v>
      </c>
      <c r="O3089" s="125" t="s">
        <v>579</v>
      </c>
      <c r="P3089" s="117">
        <v>1</v>
      </c>
      <c r="Q3089" s="117" t="s">
        <v>398</v>
      </c>
      <c r="R3089" s="117" t="s">
        <v>398</v>
      </c>
      <c r="S3089" s="117" t="s">
        <v>398</v>
      </c>
      <c r="T3089" s="117" t="s">
        <v>398</v>
      </c>
      <c r="U3089" s="117" t="s">
        <v>398</v>
      </c>
      <c r="V3089" s="117" t="s">
        <v>398</v>
      </c>
      <c r="W3089" s="123">
        <v>56</v>
      </c>
      <c r="X3089" s="123" t="s">
        <v>906</v>
      </c>
      <c r="Y3089" s="120">
        <v>43560</v>
      </c>
      <c r="Z3089" s="121">
        <v>0.47569444444444442</v>
      </c>
      <c r="AA3089" s="123" t="s">
        <v>661</v>
      </c>
      <c r="AB3089" s="123" t="s">
        <v>582</v>
      </c>
      <c r="AC3089" s="119" t="s">
        <v>398</v>
      </c>
      <c r="AD3089" s="119" t="s">
        <v>398</v>
      </c>
    </row>
    <row r="3090" spans="1:30">
      <c r="A3090" s="117">
        <v>3089</v>
      </c>
      <c r="B3090" s="123" t="s">
        <v>467</v>
      </c>
      <c r="C3090" s="117" t="s">
        <v>5</v>
      </c>
      <c r="D3090" s="123" t="s">
        <v>595</v>
      </c>
      <c r="E3090" s="117">
        <v>3089</v>
      </c>
      <c r="F3090" s="117" t="s">
        <v>924</v>
      </c>
      <c r="G3090" s="117" t="s">
        <v>591</v>
      </c>
      <c r="H3090" s="117" t="s">
        <v>398</v>
      </c>
      <c r="I3090" s="117" t="s">
        <v>398</v>
      </c>
      <c r="J3090" s="117" t="s">
        <v>398</v>
      </c>
      <c r="K3090" s="117" t="s">
        <v>398</v>
      </c>
      <c r="L3090" s="117" t="s">
        <v>398</v>
      </c>
      <c r="M3090" s="117" t="s">
        <v>398</v>
      </c>
      <c r="N3090" s="117" t="s">
        <v>398</v>
      </c>
      <c r="O3090" s="125" t="s">
        <v>579</v>
      </c>
      <c r="P3090" s="117">
        <v>1</v>
      </c>
      <c r="Q3090" s="117" t="s">
        <v>398</v>
      </c>
      <c r="R3090" s="117" t="s">
        <v>398</v>
      </c>
      <c r="S3090" s="117" t="s">
        <v>398</v>
      </c>
      <c r="T3090" s="117" t="s">
        <v>398</v>
      </c>
      <c r="U3090" s="117" t="s">
        <v>398</v>
      </c>
      <c r="V3090" s="117" t="s">
        <v>398</v>
      </c>
      <c r="W3090" s="123">
        <v>56</v>
      </c>
      <c r="X3090" s="123" t="s">
        <v>906</v>
      </c>
      <c r="Y3090" s="120">
        <v>43560</v>
      </c>
      <c r="Z3090" s="121">
        <v>0.47569444444444442</v>
      </c>
      <c r="AA3090" s="123" t="s">
        <v>661</v>
      </c>
      <c r="AB3090" s="123" t="s">
        <v>582</v>
      </c>
      <c r="AC3090" s="119" t="s">
        <v>398</v>
      </c>
      <c r="AD3090" s="119" t="s">
        <v>398</v>
      </c>
    </row>
    <row r="3091" spans="1:30">
      <c r="A3091" s="117">
        <v>3090</v>
      </c>
      <c r="B3091" s="123" t="s">
        <v>467</v>
      </c>
      <c r="C3091" s="117" t="s">
        <v>5</v>
      </c>
      <c r="D3091" s="123" t="s">
        <v>595</v>
      </c>
      <c r="E3091" s="117">
        <v>3090</v>
      </c>
      <c r="F3091" s="117" t="s">
        <v>924</v>
      </c>
      <c r="G3091" s="117" t="s">
        <v>591</v>
      </c>
      <c r="H3091" s="117" t="s">
        <v>398</v>
      </c>
      <c r="I3091" s="117" t="s">
        <v>398</v>
      </c>
      <c r="J3091" s="117" t="s">
        <v>398</v>
      </c>
      <c r="K3091" s="117" t="s">
        <v>398</v>
      </c>
      <c r="L3091" s="117" t="s">
        <v>398</v>
      </c>
      <c r="M3091" s="117" t="s">
        <v>398</v>
      </c>
      <c r="N3091" s="117" t="s">
        <v>398</v>
      </c>
      <c r="O3091" s="125" t="s">
        <v>579</v>
      </c>
      <c r="P3091" s="117">
        <v>1</v>
      </c>
      <c r="Q3091" s="117" t="s">
        <v>398</v>
      </c>
      <c r="R3091" s="117" t="s">
        <v>398</v>
      </c>
      <c r="S3091" s="117" t="s">
        <v>398</v>
      </c>
      <c r="T3091" s="117" t="s">
        <v>398</v>
      </c>
      <c r="U3091" s="117" t="s">
        <v>398</v>
      </c>
      <c r="V3091" s="117" t="s">
        <v>398</v>
      </c>
      <c r="W3091" s="123">
        <v>56</v>
      </c>
      <c r="X3091" s="123" t="s">
        <v>906</v>
      </c>
      <c r="Y3091" s="120">
        <v>43560</v>
      </c>
      <c r="Z3091" s="121">
        <v>0.47569444444444442</v>
      </c>
      <c r="AA3091" s="123" t="s">
        <v>661</v>
      </c>
      <c r="AB3091" s="123" t="s">
        <v>582</v>
      </c>
      <c r="AC3091" s="119" t="s">
        <v>398</v>
      </c>
      <c r="AD3091" s="119" t="s">
        <v>398</v>
      </c>
    </row>
    <row r="3092" spans="1:30">
      <c r="A3092" s="117">
        <v>3091</v>
      </c>
      <c r="B3092" s="123" t="s">
        <v>467</v>
      </c>
      <c r="C3092" s="117" t="s">
        <v>5</v>
      </c>
      <c r="D3092" s="123" t="s">
        <v>595</v>
      </c>
      <c r="E3092" s="117">
        <v>3091</v>
      </c>
      <c r="F3092" s="117" t="s">
        <v>924</v>
      </c>
      <c r="G3092" s="117" t="s">
        <v>591</v>
      </c>
      <c r="H3092" s="117" t="s">
        <v>398</v>
      </c>
      <c r="I3092" s="117" t="s">
        <v>398</v>
      </c>
      <c r="J3092" s="117" t="s">
        <v>398</v>
      </c>
      <c r="K3092" s="117" t="s">
        <v>398</v>
      </c>
      <c r="L3092" s="117" t="s">
        <v>398</v>
      </c>
      <c r="M3092" s="117" t="s">
        <v>398</v>
      </c>
      <c r="N3092" s="117" t="s">
        <v>398</v>
      </c>
      <c r="O3092" s="125" t="s">
        <v>579</v>
      </c>
      <c r="P3092" s="117">
        <v>1</v>
      </c>
      <c r="Q3092" s="117" t="s">
        <v>398</v>
      </c>
      <c r="R3092" s="117" t="s">
        <v>398</v>
      </c>
      <c r="S3092" s="117" t="s">
        <v>398</v>
      </c>
      <c r="T3092" s="117" t="s">
        <v>398</v>
      </c>
      <c r="U3092" s="117" t="s">
        <v>398</v>
      </c>
      <c r="V3092" s="117" t="s">
        <v>398</v>
      </c>
      <c r="W3092" s="123">
        <v>56</v>
      </c>
      <c r="X3092" s="123" t="s">
        <v>906</v>
      </c>
      <c r="Y3092" s="120">
        <v>43560</v>
      </c>
      <c r="Z3092" s="121">
        <v>0.47569444444444442</v>
      </c>
      <c r="AA3092" s="123" t="s">
        <v>661</v>
      </c>
      <c r="AB3092" s="123" t="s">
        <v>582</v>
      </c>
      <c r="AC3092" s="119" t="s">
        <v>398</v>
      </c>
      <c r="AD3092" s="119" t="s">
        <v>398</v>
      </c>
    </row>
    <row r="3093" spans="1:30">
      <c r="A3093" s="117">
        <v>3092</v>
      </c>
      <c r="B3093" s="123" t="s">
        <v>467</v>
      </c>
      <c r="C3093" s="117" t="s">
        <v>5</v>
      </c>
      <c r="D3093" s="123" t="s">
        <v>595</v>
      </c>
      <c r="E3093" s="117">
        <v>3092</v>
      </c>
      <c r="F3093" s="117" t="s">
        <v>924</v>
      </c>
      <c r="G3093" s="117" t="s">
        <v>591</v>
      </c>
      <c r="H3093" s="117" t="s">
        <v>398</v>
      </c>
      <c r="I3093" s="117" t="s">
        <v>398</v>
      </c>
      <c r="J3093" s="117" t="s">
        <v>398</v>
      </c>
      <c r="K3093" s="117" t="s">
        <v>398</v>
      </c>
      <c r="L3093" s="117" t="s">
        <v>398</v>
      </c>
      <c r="M3093" s="117" t="s">
        <v>398</v>
      </c>
      <c r="N3093" s="117" t="s">
        <v>398</v>
      </c>
      <c r="O3093" s="125" t="s">
        <v>579</v>
      </c>
      <c r="P3093" s="117">
        <v>1</v>
      </c>
      <c r="Q3093" s="117" t="s">
        <v>398</v>
      </c>
      <c r="R3093" s="117" t="s">
        <v>398</v>
      </c>
      <c r="S3093" s="117" t="s">
        <v>398</v>
      </c>
      <c r="T3093" s="117" t="s">
        <v>398</v>
      </c>
      <c r="U3093" s="117" t="s">
        <v>398</v>
      </c>
      <c r="V3093" s="117" t="s">
        <v>398</v>
      </c>
      <c r="W3093" s="123">
        <v>56</v>
      </c>
      <c r="X3093" s="123" t="s">
        <v>906</v>
      </c>
      <c r="Y3093" s="120">
        <v>43560</v>
      </c>
      <c r="Z3093" s="121">
        <v>0.47569444444444442</v>
      </c>
      <c r="AA3093" s="123" t="s">
        <v>661</v>
      </c>
      <c r="AB3093" s="123" t="s">
        <v>582</v>
      </c>
      <c r="AC3093" s="119" t="s">
        <v>398</v>
      </c>
      <c r="AD3093" s="119" t="s">
        <v>398</v>
      </c>
    </row>
    <row r="3094" spans="1:30">
      <c r="A3094" s="117">
        <v>3093</v>
      </c>
      <c r="B3094" s="123" t="s">
        <v>467</v>
      </c>
      <c r="C3094" s="117" t="s">
        <v>5</v>
      </c>
      <c r="D3094" s="123" t="s">
        <v>595</v>
      </c>
      <c r="E3094" s="117">
        <v>3093</v>
      </c>
      <c r="F3094" s="117" t="s">
        <v>924</v>
      </c>
      <c r="G3094" s="117" t="s">
        <v>591</v>
      </c>
      <c r="H3094" s="117" t="s">
        <v>398</v>
      </c>
      <c r="I3094" s="117" t="s">
        <v>398</v>
      </c>
      <c r="J3094" s="117" t="s">
        <v>398</v>
      </c>
      <c r="K3094" s="117" t="s">
        <v>398</v>
      </c>
      <c r="L3094" s="117" t="s">
        <v>398</v>
      </c>
      <c r="M3094" s="117" t="s">
        <v>398</v>
      </c>
      <c r="N3094" s="117" t="s">
        <v>398</v>
      </c>
      <c r="O3094" s="125" t="s">
        <v>579</v>
      </c>
      <c r="P3094" s="117">
        <v>1</v>
      </c>
      <c r="Q3094" s="117" t="s">
        <v>398</v>
      </c>
      <c r="R3094" s="117" t="s">
        <v>398</v>
      </c>
      <c r="S3094" s="117" t="s">
        <v>398</v>
      </c>
      <c r="T3094" s="117" t="s">
        <v>398</v>
      </c>
      <c r="U3094" s="117" t="s">
        <v>398</v>
      </c>
      <c r="V3094" s="117" t="s">
        <v>398</v>
      </c>
      <c r="W3094" s="123">
        <v>56</v>
      </c>
      <c r="X3094" s="123" t="s">
        <v>906</v>
      </c>
      <c r="Y3094" s="120">
        <v>43560</v>
      </c>
      <c r="Z3094" s="121">
        <v>0.47569444444444442</v>
      </c>
      <c r="AA3094" s="123" t="s">
        <v>661</v>
      </c>
      <c r="AB3094" s="123" t="s">
        <v>582</v>
      </c>
      <c r="AC3094" s="119" t="s">
        <v>398</v>
      </c>
      <c r="AD3094" s="119" t="s">
        <v>398</v>
      </c>
    </row>
    <row r="3095" spans="1:30">
      <c r="A3095" s="117">
        <v>3094</v>
      </c>
      <c r="B3095" s="123" t="s">
        <v>467</v>
      </c>
      <c r="C3095" s="117" t="s">
        <v>5</v>
      </c>
      <c r="D3095" s="123" t="s">
        <v>595</v>
      </c>
      <c r="E3095" s="117">
        <v>3094</v>
      </c>
      <c r="F3095" s="117" t="s">
        <v>924</v>
      </c>
      <c r="G3095" s="117" t="s">
        <v>591</v>
      </c>
      <c r="H3095" s="117" t="s">
        <v>398</v>
      </c>
      <c r="I3095" s="117" t="s">
        <v>398</v>
      </c>
      <c r="J3095" s="117" t="s">
        <v>398</v>
      </c>
      <c r="K3095" s="117" t="s">
        <v>398</v>
      </c>
      <c r="L3095" s="117" t="s">
        <v>398</v>
      </c>
      <c r="M3095" s="117" t="s">
        <v>398</v>
      </c>
      <c r="N3095" s="117" t="s">
        <v>398</v>
      </c>
      <c r="O3095" s="125" t="s">
        <v>579</v>
      </c>
      <c r="P3095" s="117">
        <v>1</v>
      </c>
      <c r="Q3095" s="117" t="s">
        <v>398</v>
      </c>
      <c r="R3095" s="117" t="s">
        <v>398</v>
      </c>
      <c r="S3095" s="117" t="s">
        <v>398</v>
      </c>
      <c r="T3095" s="117" t="s">
        <v>398</v>
      </c>
      <c r="U3095" s="117" t="s">
        <v>398</v>
      </c>
      <c r="V3095" s="117" t="s">
        <v>398</v>
      </c>
      <c r="W3095" s="123">
        <v>56</v>
      </c>
      <c r="X3095" s="123" t="s">
        <v>906</v>
      </c>
      <c r="Y3095" s="120">
        <v>43560</v>
      </c>
      <c r="Z3095" s="121">
        <v>0.47569444444444442</v>
      </c>
      <c r="AA3095" s="123" t="s">
        <v>661</v>
      </c>
      <c r="AB3095" s="123" t="s">
        <v>582</v>
      </c>
      <c r="AC3095" s="119" t="s">
        <v>398</v>
      </c>
      <c r="AD3095" s="119" t="s">
        <v>398</v>
      </c>
    </row>
    <row r="3096" spans="1:30">
      <c r="A3096" s="117">
        <v>3095</v>
      </c>
      <c r="B3096" s="123" t="s">
        <v>467</v>
      </c>
      <c r="C3096" s="117" t="s">
        <v>5</v>
      </c>
      <c r="D3096" s="123" t="s">
        <v>595</v>
      </c>
      <c r="E3096" s="117">
        <v>3095</v>
      </c>
      <c r="F3096" s="117" t="s">
        <v>924</v>
      </c>
      <c r="G3096" s="117" t="s">
        <v>591</v>
      </c>
      <c r="H3096" s="117" t="s">
        <v>398</v>
      </c>
      <c r="I3096" s="117" t="s">
        <v>398</v>
      </c>
      <c r="J3096" s="117" t="s">
        <v>398</v>
      </c>
      <c r="K3096" s="117" t="s">
        <v>398</v>
      </c>
      <c r="L3096" s="117" t="s">
        <v>398</v>
      </c>
      <c r="M3096" s="117" t="s">
        <v>398</v>
      </c>
      <c r="N3096" s="117" t="s">
        <v>398</v>
      </c>
      <c r="O3096" s="125" t="s">
        <v>579</v>
      </c>
      <c r="P3096" s="117">
        <v>1</v>
      </c>
      <c r="Q3096" s="117" t="s">
        <v>398</v>
      </c>
      <c r="R3096" s="117" t="s">
        <v>398</v>
      </c>
      <c r="S3096" s="117" t="s">
        <v>398</v>
      </c>
      <c r="T3096" s="117" t="s">
        <v>398</v>
      </c>
      <c r="U3096" s="117" t="s">
        <v>398</v>
      </c>
      <c r="V3096" s="117" t="s">
        <v>398</v>
      </c>
      <c r="W3096" s="123">
        <v>56</v>
      </c>
      <c r="X3096" s="123" t="s">
        <v>906</v>
      </c>
      <c r="Y3096" s="120">
        <v>43560</v>
      </c>
      <c r="Z3096" s="121">
        <v>0.47569444444444442</v>
      </c>
      <c r="AA3096" s="123" t="s">
        <v>661</v>
      </c>
      <c r="AB3096" s="123" t="s">
        <v>582</v>
      </c>
      <c r="AC3096" s="119" t="s">
        <v>398</v>
      </c>
      <c r="AD3096" s="119" t="s">
        <v>398</v>
      </c>
    </row>
    <row r="3097" spans="1:30">
      <c r="A3097" s="117">
        <v>3096</v>
      </c>
      <c r="B3097" s="123" t="s">
        <v>467</v>
      </c>
      <c r="C3097" s="117" t="s">
        <v>5</v>
      </c>
      <c r="D3097" s="123" t="s">
        <v>595</v>
      </c>
      <c r="E3097" s="117">
        <v>3096</v>
      </c>
      <c r="F3097" s="117" t="s">
        <v>924</v>
      </c>
      <c r="G3097" s="117" t="s">
        <v>591</v>
      </c>
      <c r="H3097" s="117" t="s">
        <v>398</v>
      </c>
      <c r="I3097" s="117" t="s">
        <v>398</v>
      </c>
      <c r="J3097" s="117" t="s">
        <v>398</v>
      </c>
      <c r="K3097" s="117" t="s">
        <v>398</v>
      </c>
      <c r="L3097" s="117" t="s">
        <v>398</v>
      </c>
      <c r="M3097" s="117" t="s">
        <v>398</v>
      </c>
      <c r="N3097" s="117" t="s">
        <v>398</v>
      </c>
      <c r="O3097" s="125" t="s">
        <v>579</v>
      </c>
      <c r="P3097" s="117">
        <v>1</v>
      </c>
      <c r="Q3097" s="117" t="s">
        <v>398</v>
      </c>
      <c r="R3097" s="117" t="s">
        <v>398</v>
      </c>
      <c r="S3097" s="117" t="s">
        <v>398</v>
      </c>
      <c r="T3097" s="117" t="s">
        <v>398</v>
      </c>
      <c r="U3097" s="117" t="s">
        <v>398</v>
      </c>
      <c r="V3097" s="117" t="s">
        <v>398</v>
      </c>
      <c r="W3097" s="123">
        <v>56</v>
      </c>
      <c r="X3097" s="123" t="s">
        <v>906</v>
      </c>
      <c r="Y3097" s="120">
        <v>43560</v>
      </c>
      <c r="Z3097" s="121">
        <v>0.47569444444444442</v>
      </c>
      <c r="AA3097" s="123" t="s">
        <v>661</v>
      </c>
      <c r="AB3097" s="123" t="s">
        <v>582</v>
      </c>
      <c r="AC3097" s="119" t="s">
        <v>398</v>
      </c>
      <c r="AD3097" s="119" t="s">
        <v>398</v>
      </c>
    </row>
    <row r="3098" spans="1:30">
      <c r="A3098" s="117">
        <v>3097</v>
      </c>
      <c r="B3098" s="123" t="s">
        <v>467</v>
      </c>
      <c r="C3098" s="117" t="s">
        <v>5</v>
      </c>
      <c r="D3098" s="123" t="s">
        <v>595</v>
      </c>
      <c r="E3098" s="117">
        <v>3097</v>
      </c>
      <c r="F3098" s="117" t="s">
        <v>924</v>
      </c>
      <c r="G3098" s="117" t="s">
        <v>591</v>
      </c>
      <c r="H3098" s="117" t="s">
        <v>398</v>
      </c>
      <c r="I3098" s="117" t="s">
        <v>398</v>
      </c>
      <c r="J3098" s="117" t="s">
        <v>398</v>
      </c>
      <c r="K3098" s="117" t="s">
        <v>398</v>
      </c>
      <c r="L3098" s="117" t="s">
        <v>398</v>
      </c>
      <c r="M3098" s="117" t="s">
        <v>398</v>
      </c>
      <c r="N3098" s="117" t="s">
        <v>398</v>
      </c>
      <c r="O3098" s="125" t="s">
        <v>579</v>
      </c>
      <c r="P3098" s="117">
        <v>1</v>
      </c>
      <c r="Q3098" s="117" t="s">
        <v>398</v>
      </c>
      <c r="R3098" s="117" t="s">
        <v>398</v>
      </c>
      <c r="S3098" s="117" t="s">
        <v>398</v>
      </c>
      <c r="T3098" s="117" t="s">
        <v>398</v>
      </c>
      <c r="U3098" s="117" t="s">
        <v>398</v>
      </c>
      <c r="V3098" s="117" t="s">
        <v>398</v>
      </c>
      <c r="W3098" s="123">
        <v>56</v>
      </c>
      <c r="X3098" s="123" t="s">
        <v>906</v>
      </c>
      <c r="Y3098" s="120">
        <v>43560</v>
      </c>
      <c r="Z3098" s="121">
        <v>0.47569444444444442</v>
      </c>
      <c r="AA3098" s="123" t="s">
        <v>661</v>
      </c>
      <c r="AB3098" s="123" t="s">
        <v>582</v>
      </c>
      <c r="AC3098" s="119" t="s">
        <v>398</v>
      </c>
      <c r="AD3098" s="119" t="s">
        <v>398</v>
      </c>
    </row>
    <row r="3099" spans="1:30">
      <c r="A3099" s="117">
        <v>3098</v>
      </c>
      <c r="B3099" s="123" t="s">
        <v>467</v>
      </c>
      <c r="C3099" s="117" t="s">
        <v>5</v>
      </c>
      <c r="D3099" s="123" t="s">
        <v>595</v>
      </c>
      <c r="E3099" s="117">
        <v>3098</v>
      </c>
      <c r="F3099" s="117" t="s">
        <v>924</v>
      </c>
      <c r="G3099" s="117" t="s">
        <v>591</v>
      </c>
      <c r="H3099" s="117" t="s">
        <v>398</v>
      </c>
      <c r="I3099" s="117" t="s">
        <v>398</v>
      </c>
      <c r="J3099" s="117" t="s">
        <v>398</v>
      </c>
      <c r="K3099" s="117" t="s">
        <v>398</v>
      </c>
      <c r="L3099" s="117" t="s">
        <v>398</v>
      </c>
      <c r="M3099" s="117" t="s">
        <v>398</v>
      </c>
      <c r="N3099" s="117" t="s">
        <v>398</v>
      </c>
      <c r="O3099" s="125" t="s">
        <v>579</v>
      </c>
      <c r="P3099" s="117">
        <v>1</v>
      </c>
      <c r="Q3099" s="117" t="s">
        <v>398</v>
      </c>
      <c r="R3099" s="117" t="s">
        <v>398</v>
      </c>
      <c r="S3099" s="117" t="s">
        <v>398</v>
      </c>
      <c r="T3099" s="117" t="s">
        <v>398</v>
      </c>
      <c r="U3099" s="117" t="s">
        <v>398</v>
      </c>
      <c r="V3099" s="117" t="s">
        <v>398</v>
      </c>
      <c r="W3099" s="123">
        <v>56</v>
      </c>
      <c r="X3099" s="123" t="s">
        <v>906</v>
      </c>
      <c r="Y3099" s="120">
        <v>43560</v>
      </c>
      <c r="Z3099" s="121">
        <v>0.47569444444444442</v>
      </c>
      <c r="AA3099" s="123" t="s">
        <v>661</v>
      </c>
      <c r="AB3099" s="123" t="s">
        <v>582</v>
      </c>
      <c r="AC3099" s="119" t="s">
        <v>398</v>
      </c>
      <c r="AD3099" s="119" t="s">
        <v>398</v>
      </c>
    </row>
    <row r="3100" spans="1:30">
      <c r="A3100" s="117">
        <v>3099</v>
      </c>
      <c r="B3100" s="123" t="s">
        <v>467</v>
      </c>
      <c r="C3100" s="117" t="s">
        <v>5</v>
      </c>
      <c r="D3100" s="123" t="s">
        <v>595</v>
      </c>
      <c r="E3100" s="117">
        <v>3099</v>
      </c>
      <c r="F3100" s="117" t="s">
        <v>924</v>
      </c>
      <c r="G3100" s="117" t="s">
        <v>591</v>
      </c>
      <c r="H3100" s="117" t="s">
        <v>398</v>
      </c>
      <c r="I3100" s="117" t="s">
        <v>398</v>
      </c>
      <c r="J3100" s="117" t="s">
        <v>398</v>
      </c>
      <c r="K3100" s="117" t="s">
        <v>398</v>
      </c>
      <c r="L3100" s="117" t="s">
        <v>398</v>
      </c>
      <c r="M3100" s="117" t="s">
        <v>398</v>
      </c>
      <c r="N3100" s="117" t="s">
        <v>398</v>
      </c>
      <c r="O3100" s="125" t="s">
        <v>579</v>
      </c>
      <c r="P3100" s="117">
        <v>1</v>
      </c>
      <c r="Q3100" s="117" t="s">
        <v>398</v>
      </c>
      <c r="R3100" s="117" t="s">
        <v>398</v>
      </c>
      <c r="S3100" s="117" t="s">
        <v>398</v>
      </c>
      <c r="T3100" s="117" t="s">
        <v>398</v>
      </c>
      <c r="U3100" s="117" t="s">
        <v>398</v>
      </c>
      <c r="V3100" s="117" t="s">
        <v>398</v>
      </c>
      <c r="W3100" s="123">
        <v>56</v>
      </c>
      <c r="X3100" s="123" t="s">
        <v>906</v>
      </c>
      <c r="Y3100" s="120">
        <v>43560</v>
      </c>
      <c r="Z3100" s="121">
        <v>0.47569444444444442</v>
      </c>
      <c r="AA3100" s="123" t="s">
        <v>661</v>
      </c>
      <c r="AB3100" s="123" t="s">
        <v>582</v>
      </c>
      <c r="AC3100" s="119" t="s">
        <v>398</v>
      </c>
      <c r="AD3100" s="119" t="s">
        <v>398</v>
      </c>
    </row>
    <row r="3101" spans="1:30">
      <c r="A3101" s="117">
        <v>3100</v>
      </c>
      <c r="B3101" s="123" t="s">
        <v>467</v>
      </c>
      <c r="C3101" s="117" t="s">
        <v>5</v>
      </c>
      <c r="D3101" s="123" t="s">
        <v>595</v>
      </c>
      <c r="E3101" s="117">
        <v>3100</v>
      </c>
      <c r="F3101" s="117" t="s">
        <v>924</v>
      </c>
      <c r="G3101" s="117" t="s">
        <v>591</v>
      </c>
      <c r="H3101" s="117" t="s">
        <v>398</v>
      </c>
      <c r="I3101" s="117" t="s">
        <v>398</v>
      </c>
      <c r="J3101" s="117" t="s">
        <v>398</v>
      </c>
      <c r="K3101" s="117" t="s">
        <v>398</v>
      </c>
      <c r="L3101" s="117" t="s">
        <v>398</v>
      </c>
      <c r="M3101" s="117" t="s">
        <v>398</v>
      </c>
      <c r="N3101" s="117" t="s">
        <v>398</v>
      </c>
      <c r="O3101" s="125" t="s">
        <v>579</v>
      </c>
      <c r="P3101" s="117">
        <v>1</v>
      </c>
      <c r="Q3101" s="117" t="s">
        <v>398</v>
      </c>
      <c r="R3101" s="117" t="s">
        <v>398</v>
      </c>
      <c r="S3101" s="117" t="s">
        <v>398</v>
      </c>
      <c r="T3101" s="117" t="s">
        <v>398</v>
      </c>
      <c r="U3101" s="117" t="s">
        <v>398</v>
      </c>
      <c r="V3101" s="117" t="s">
        <v>398</v>
      </c>
      <c r="W3101" s="123">
        <v>56</v>
      </c>
      <c r="X3101" s="123" t="s">
        <v>906</v>
      </c>
      <c r="Y3101" s="120">
        <v>43560</v>
      </c>
      <c r="Z3101" s="121">
        <v>0.47569444444444442</v>
      </c>
      <c r="AA3101" s="123" t="s">
        <v>661</v>
      </c>
      <c r="AB3101" s="123" t="s">
        <v>582</v>
      </c>
      <c r="AC3101" s="119" t="s">
        <v>398</v>
      </c>
      <c r="AD3101" s="119" t="s">
        <v>398</v>
      </c>
    </row>
    <row r="3102" spans="1:30">
      <c r="A3102" s="117">
        <v>3101</v>
      </c>
      <c r="B3102" s="123" t="s">
        <v>467</v>
      </c>
      <c r="C3102" s="117" t="s">
        <v>5</v>
      </c>
      <c r="D3102" s="123" t="s">
        <v>595</v>
      </c>
      <c r="E3102" s="117">
        <v>3101</v>
      </c>
      <c r="F3102" s="117" t="s">
        <v>924</v>
      </c>
      <c r="G3102" s="117" t="s">
        <v>591</v>
      </c>
      <c r="H3102" s="117" t="s">
        <v>398</v>
      </c>
      <c r="I3102" s="117" t="s">
        <v>398</v>
      </c>
      <c r="J3102" s="117" t="s">
        <v>398</v>
      </c>
      <c r="K3102" s="117" t="s">
        <v>398</v>
      </c>
      <c r="L3102" s="117" t="s">
        <v>398</v>
      </c>
      <c r="M3102" s="117" t="s">
        <v>398</v>
      </c>
      <c r="N3102" s="117" t="s">
        <v>398</v>
      </c>
      <c r="O3102" s="125" t="s">
        <v>579</v>
      </c>
      <c r="P3102" s="117">
        <v>1</v>
      </c>
      <c r="Q3102" s="117" t="s">
        <v>398</v>
      </c>
      <c r="R3102" s="117" t="s">
        <v>398</v>
      </c>
      <c r="S3102" s="117" t="s">
        <v>398</v>
      </c>
      <c r="T3102" s="117" t="s">
        <v>398</v>
      </c>
      <c r="U3102" s="117" t="s">
        <v>398</v>
      </c>
      <c r="V3102" s="117" t="s">
        <v>398</v>
      </c>
      <c r="W3102" s="123">
        <v>56</v>
      </c>
      <c r="X3102" s="123" t="s">
        <v>906</v>
      </c>
      <c r="Y3102" s="120">
        <v>43560</v>
      </c>
      <c r="Z3102" s="121">
        <v>0.47569444444444442</v>
      </c>
      <c r="AA3102" s="123" t="s">
        <v>661</v>
      </c>
      <c r="AB3102" s="123" t="s">
        <v>582</v>
      </c>
      <c r="AC3102" s="119" t="s">
        <v>398</v>
      </c>
      <c r="AD3102" s="119" t="s">
        <v>398</v>
      </c>
    </row>
    <row r="3103" spans="1:30">
      <c r="A3103" s="117">
        <v>3102</v>
      </c>
      <c r="B3103" s="123" t="s">
        <v>467</v>
      </c>
      <c r="C3103" s="117" t="s">
        <v>5</v>
      </c>
      <c r="D3103" s="123" t="s">
        <v>595</v>
      </c>
      <c r="E3103" s="117">
        <v>3102</v>
      </c>
      <c r="F3103" s="117" t="s">
        <v>924</v>
      </c>
      <c r="G3103" s="117" t="s">
        <v>591</v>
      </c>
      <c r="H3103" s="117" t="s">
        <v>398</v>
      </c>
      <c r="I3103" s="117" t="s">
        <v>398</v>
      </c>
      <c r="J3103" s="117" t="s">
        <v>398</v>
      </c>
      <c r="K3103" s="117" t="s">
        <v>398</v>
      </c>
      <c r="L3103" s="117" t="s">
        <v>398</v>
      </c>
      <c r="M3103" s="117" t="s">
        <v>398</v>
      </c>
      <c r="N3103" s="117" t="s">
        <v>398</v>
      </c>
      <c r="O3103" s="125" t="s">
        <v>579</v>
      </c>
      <c r="P3103" s="117">
        <v>1</v>
      </c>
      <c r="Q3103" s="117" t="s">
        <v>398</v>
      </c>
      <c r="R3103" s="117" t="s">
        <v>398</v>
      </c>
      <c r="S3103" s="117" t="s">
        <v>398</v>
      </c>
      <c r="T3103" s="117" t="s">
        <v>398</v>
      </c>
      <c r="U3103" s="117" t="s">
        <v>398</v>
      </c>
      <c r="V3103" s="117" t="s">
        <v>398</v>
      </c>
      <c r="W3103" s="123">
        <v>56</v>
      </c>
      <c r="X3103" s="123" t="s">
        <v>906</v>
      </c>
      <c r="Y3103" s="120">
        <v>43560</v>
      </c>
      <c r="Z3103" s="121">
        <v>0.47569444444444442</v>
      </c>
      <c r="AA3103" s="123" t="s">
        <v>661</v>
      </c>
      <c r="AB3103" s="123" t="s">
        <v>582</v>
      </c>
      <c r="AC3103" s="119" t="s">
        <v>398</v>
      </c>
      <c r="AD3103" s="119" t="s">
        <v>398</v>
      </c>
    </row>
    <row r="3104" spans="1:30">
      <c r="A3104" s="117">
        <v>3103</v>
      </c>
      <c r="B3104" s="123" t="s">
        <v>467</v>
      </c>
      <c r="C3104" s="117" t="s">
        <v>5</v>
      </c>
      <c r="D3104" s="123" t="s">
        <v>595</v>
      </c>
      <c r="E3104" s="117">
        <v>3103</v>
      </c>
      <c r="F3104" s="117" t="s">
        <v>924</v>
      </c>
      <c r="G3104" s="117" t="s">
        <v>591</v>
      </c>
      <c r="H3104" s="117" t="s">
        <v>398</v>
      </c>
      <c r="I3104" s="117" t="s">
        <v>398</v>
      </c>
      <c r="J3104" s="117" t="s">
        <v>398</v>
      </c>
      <c r="K3104" s="117" t="s">
        <v>398</v>
      </c>
      <c r="L3104" s="117" t="s">
        <v>398</v>
      </c>
      <c r="M3104" s="117" t="s">
        <v>398</v>
      </c>
      <c r="N3104" s="117" t="s">
        <v>398</v>
      </c>
      <c r="O3104" s="125" t="s">
        <v>579</v>
      </c>
      <c r="P3104" s="117">
        <v>1</v>
      </c>
      <c r="Q3104" s="117" t="s">
        <v>398</v>
      </c>
      <c r="R3104" s="117" t="s">
        <v>398</v>
      </c>
      <c r="S3104" s="117" t="s">
        <v>398</v>
      </c>
      <c r="T3104" s="117" t="s">
        <v>398</v>
      </c>
      <c r="U3104" s="117" t="s">
        <v>398</v>
      </c>
      <c r="V3104" s="117" t="s">
        <v>398</v>
      </c>
      <c r="W3104" s="123">
        <v>56</v>
      </c>
      <c r="X3104" s="123" t="s">
        <v>906</v>
      </c>
      <c r="Y3104" s="120">
        <v>43560</v>
      </c>
      <c r="Z3104" s="121">
        <v>0.47569444444444442</v>
      </c>
      <c r="AA3104" s="123" t="s">
        <v>661</v>
      </c>
      <c r="AB3104" s="123" t="s">
        <v>582</v>
      </c>
      <c r="AC3104" s="119" t="s">
        <v>398</v>
      </c>
      <c r="AD3104" s="119" t="s">
        <v>398</v>
      </c>
    </row>
    <row r="3105" spans="1:30">
      <c r="A3105" s="117">
        <v>3104</v>
      </c>
      <c r="B3105" s="123" t="s">
        <v>467</v>
      </c>
      <c r="C3105" s="117" t="s">
        <v>5</v>
      </c>
      <c r="D3105" s="123" t="s">
        <v>595</v>
      </c>
      <c r="E3105" s="117">
        <v>3104</v>
      </c>
      <c r="F3105" s="117" t="s">
        <v>924</v>
      </c>
      <c r="G3105" s="117" t="s">
        <v>591</v>
      </c>
      <c r="H3105" s="117" t="s">
        <v>398</v>
      </c>
      <c r="I3105" s="117" t="s">
        <v>398</v>
      </c>
      <c r="J3105" s="117" t="s">
        <v>398</v>
      </c>
      <c r="K3105" s="117" t="s">
        <v>398</v>
      </c>
      <c r="L3105" s="117" t="s">
        <v>398</v>
      </c>
      <c r="M3105" s="117" t="s">
        <v>398</v>
      </c>
      <c r="N3105" s="117" t="s">
        <v>398</v>
      </c>
      <c r="O3105" s="125" t="s">
        <v>579</v>
      </c>
      <c r="P3105" s="117">
        <v>1</v>
      </c>
      <c r="Q3105" s="117" t="s">
        <v>398</v>
      </c>
      <c r="R3105" s="117" t="s">
        <v>398</v>
      </c>
      <c r="S3105" s="117" t="s">
        <v>398</v>
      </c>
      <c r="T3105" s="117" t="s">
        <v>398</v>
      </c>
      <c r="U3105" s="117" t="s">
        <v>398</v>
      </c>
      <c r="V3105" s="117" t="s">
        <v>398</v>
      </c>
      <c r="W3105" s="123">
        <v>56</v>
      </c>
      <c r="X3105" s="123" t="s">
        <v>906</v>
      </c>
      <c r="Y3105" s="120">
        <v>43560</v>
      </c>
      <c r="Z3105" s="121">
        <v>0.47569444444444442</v>
      </c>
      <c r="AA3105" s="123" t="s">
        <v>661</v>
      </c>
      <c r="AB3105" s="123" t="s">
        <v>582</v>
      </c>
      <c r="AC3105" s="119" t="s">
        <v>398</v>
      </c>
      <c r="AD3105" s="119" t="s">
        <v>398</v>
      </c>
    </row>
    <row r="3106" spans="1:30">
      <c r="A3106" s="117">
        <v>3105</v>
      </c>
      <c r="B3106" s="123" t="s">
        <v>467</v>
      </c>
      <c r="C3106" s="117" t="s">
        <v>5</v>
      </c>
      <c r="D3106" s="123" t="s">
        <v>595</v>
      </c>
      <c r="E3106" s="117">
        <v>3105</v>
      </c>
      <c r="F3106" s="117" t="s">
        <v>924</v>
      </c>
      <c r="G3106" s="117" t="s">
        <v>591</v>
      </c>
      <c r="H3106" s="117" t="s">
        <v>398</v>
      </c>
      <c r="I3106" s="117" t="s">
        <v>398</v>
      </c>
      <c r="J3106" s="117" t="s">
        <v>398</v>
      </c>
      <c r="K3106" s="117" t="s">
        <v>398</v>
      </c>
      <c r="L3106" s="117" t="s">
        <v>398</v>
      </c>
      <c r="M3106" s="117" t="s">
        <v>398</v>
      </c>
      <c r="N3106" s="117" t="s">
        <v>398</v>
      </c>
      <c r="O3106" s="125" t="s">
        <v>579</v>
      </c>
      <c r="P3106" s="117">
        <v>1</v>
      </c>
      <c r="Q3106" s="117" t="s">
        <v>398</v>
      </c>
      <c r="R3106" s="117" t="s">
        <v>398</v>
      </c>
      <c r="S3106" s="117" t="s">
        <v>398</v>
      </c>
      <c r="T3106" s="117" t="s">
        <v>398</v>
      </c>
      <c r="U3106" s="117" t="s">
        <v>398</v>
      </c>
      <c r="V3106" s="117" t="s">
        <v>398</v>
      </c>
      <c r="W3106" s="123">
        <v>56</v>
      </c>
      <c r="X3106" s="123" t="s">
        <v>906</v>
      </c>
      <c r="Y3106" s="120">
        <v>43560</v>
      </c>
      <c r="Z3106" s="121">
        <v>0.47569444444444442</v>
      </c>
      <c r="AA3106" s="123" t="s">
        <v>661</v>
      </c>
      <c r="AB3106" s="123" t="s">
        <v>582</v>
      </c>
      <c r="AC3106" s="119" t="s">
        <v>398</v>
      </c>
      <c r="AD3106" s="119" t="s">
        <v>398</v>
      </c>
    </row>
    <row r="3107" spans="1:30">
      <c r="A3107" s="117">
        <v>3106</v>
      </c>
      <c r="B3107" s="123" t="s">
        <v>467</v>
      </c>
      <c r="C3107" s="117" t="s">
        <v>5</v>
      </c>
      <c r="D3107" s="123" t="s">
        <v>595</v>
      </c>
      <c r="E3107" s="117">
        <v>3106</v>
      </c>
      <c r="F3107" s="117" t="s">
        <v>924</v>
      </c>
      <c r="G3107" s="117" t="s">
        <v>591</v>
      </c>
      <c r="H3107" s="117" t="s">
        <v>398</v>
      </c>
      <c r="I3107" s="117" t="s">
        <v>398</v>
      </c>
      <c r="J3107" s="117" t="s">
        <v>398</v>
      </c>
      <c r="K3107" s="117" t="s">
        <v>398</v>
      </c>
      <c r="L3107" s="117" t="s">
        <v>398</v>
      </c>
      <c r="M3107" s="117" t="s">
        <v>398</v>
      </c>
      <c r="N3107" s="117" t="s">
        <v>398</v>
      </c>
      <c r="O3107" s="125" t="s">
        <v>579</v>
      </c>
      <c r="P3107" s="117">
        <v>1</v>
      </c>
      <c r="Q3107" s="117" t="s">
        <v>398</v>
      </c>
      <c r="R3107" s="117" t="s">
        <v>398</v>
      </c>
      <c r="S3107" s="117" t="s">
        <v>398</v>
      </c>
      <c r="T3107" s="117" t="s">
        <v>398</v>
      </c>
      <c r="U3107" s="117" t="s">
        <v>398</v>
      </c>
      <c r="V3107" s="117" t="s">
        <v>398</v>
      </c>
      <c r="W3107" s="123">
        <v>56</v>
      </c>
      <c r="X3107" s="123" t="s">
        <v>906</v>
      </c>
      <c r="Y3107" s="120">
        <v>43560</v>
      </c>
      <c r="Z3107" s="121">
        <v>0.47569444444444442</v>
      </c>
      <c r="AA3107" s="123" t="s">
        <v>661</v>
      </c>
      <c r="AB3107" s="123" t="s">
        <v>582</v>
      </c>
      <c r="AC3107" s="119" t="s">
        <v>398</v>
      </c>
      <c r="AD3107" s="119" t="s">
        <v>398</v>
      </c>
    </row>
    <row r="3108" spans="1:30">
      <c r="A3108" s="117">
        <v>3107</v>
      </c>
      <c r="B3108" s="123" t="s">
        <v>467</v>
      </c>
      <c r="C3108" s="117" t="s">
        <v>5</v>
      </c>
      <c r="D3108" s="123" t="s">
        <v>595</v>
      </c>
      <c r="E3108" s="117">
        <v>3107</v>
      </c>
      <c r="F3108" s="117" t="s">
        <v>924</v>
      </c>
      <c r="G3108" s="117" t="s">
        <v>591</v>
      </c>
      <c r="H3108" s="117" t="s">
        <v>398</v>
      </c>
      <c r="I3108" s="117" t="s">
        <v>398</v>
      </c>
      <c r="J3108" s="117" t="s">
        <v>398</v>
      </c>
      <c r="K3108" s="117" t="s">
        <v>398</v>
      </c>
      <c r="L3108" s="117" t="s">
        <v>398</v>
      </c>
      <c r="M3108" s="117" t="s">
        <v>398</v>
      </c>
      <c r="N3108" s="117" t="s">
        <v>398</v>
      </c>
      <c r="O3108" s="125" t="s">
        <v>579</v>
      </c>
      <c r="P3108" s="117">
        <v>1</v>
      </c>
      <c r="Q3108" s="117" t="s">
        <v>398</v>
      </c>
      <c r="R3108" s="117" t="s">
        <v>398</v>
      </c>
      <c r="S3108" s="117" t="s">
        <v>398</v>
      </c>
      <c r="T3108" s="117" t="s">
        <v>398</v>
      </c>
      <c r="U3108" s="117" t="s">
        <v>398</v>
      </c>
      <c r="V3108" s="117" t="s">
        <v>398</v>
      </c>
      <c r="W3108" s="123">
        <v>56</v>
      </c>
      <c r="X3108" s="123" t="s">
        <v>906</v>
      </c>
      <c r="Y3108" s="120">
        <v>43560</v>
      </c>
      <c r="Z3108" s="121">
        <v>0.47569444444444442</v>
      </c>
      <c r="AA3108" s="123" t="s">
        <v>661</v>
      </c>
      <c r="AB3108" s="123" t="s">
        <v>582</v>
      </c>
      <c r="AC3108" s="119" t="s">
        <v>398</v>
      </c>
      <c r="AD3108" s="119" t="s">
        <v>398</v>
      </c>
    </row>
    <row r="3109" spans="1:30">
      <c r="A3109" s="117">
        <v>3108</v>
      </c>
      <c r="B3109" s="123" t="s">
        <v>467</v>
      </c>
      <c r="C3109" s="117" t="s">
        <v>5</v>
      </c>
      <c r="D3109" s="123" t="s">
        <v>595</v>
      </c>
      <c r="E3109" s="117">
        <v>3108</v>
      </c>
      <c r="F3109" s="117" t="s">
        <v>924</v>
      </c>
      <c r="G3109" s="117" t="s">
        <v>591</v>
      </c>
      <c r="H3109" s="117" t="s">
        <v>398</v>
      </c>
      <c r="I3109" s="117" t="s">
        <v>398</v>
      </c>
      <c r="J3109" s="117" t="s">
        <v>398</v>
      </c>
      <c r="K3109" s="117" t="s">
        <v>398</v>
      </c>
      <c r="L3109" s="117" t="s">
        <v>398</v>
      </c>
      <c r="M3109" s="117" t="s">
        <v>398</v>
      </c>
      <c r="N3109" s="117" t="s">
        <v>398</v>
      </c>
      <c r="O3109" s="125" t="s">
        <v>579</v>
      </c>
      <c r="P3109" s="117">
        <v>1</v>
      </c>
      <c r="Q3109" s="117" t="s">
        <v>398</v>
      </c>
      <c r="R3109" s="117" t="s">
        <v>398</v>
      </c>
      <c r="S3109" s="117" t="s">
        <v>398</v>
      </c>
      <c r="T3109" s="117" t="s">
        <v>398</v>
      </c>
      <c r="U3109" s="117" t="s">
        <v>398</v>
      </c>
      <c r="V3109" s="117" t="s">
        <v>398</v>
      </c>
      <c r="W3109" s="123">
        <v>56</v>
      </c>
      <c r="X3109" s="123" t="s">
        <v>906</v>
      </c>
      <c r="Y3109" s="120">
        <v>43560</v>
      </c>
      <c r="Z3109" s="121">
        <v>0.47569444444444442</v>
      </c>
      <c r="AA3109" s="123" t="s">
        <v>661</v>
      </c>
      <c r="AB3109" s="123" t="s">
        <v>582</v>
      </c>
      <c r="AC3109" s="119" t="s">
        <v>398</v>
      </c>
      <c r="AD3109" s="119" t="s">
        <v>398</v>
      </c>
    </row>
    <row r="3110" spans="1:30">
      <c r="A3110" s="117">
        <v>3109</v>
      </c>
      <c r="B3110" s="123" t="s">
        <v>467</v>
      </c>
      <c r="C3110" s="117" t="s">
        <v>5</v>
      </c>
      <c r="D3110" s="123" t="s">
        <v>595</v>
      </c>
      <c r="E3110" s="117">
        <v>3109</v>
      </c>
      <c r="F3110" s="117" t="s">
        <v>924</v>
      </c>
      <c r="G3110" s="117" t="s">
        <v>591</v>
      </c>
      <c r="H3110" s="117" t="s">
        <v>398</v>
      </c>
      <c r="I3110" s="117" t="s">
        <v>398</v>
      </c>
      <c r="J3110" s="117" t="s">
        <v>398</v>
      </c>
      <c r="K3110" s="117" t="s">
        <v>398</v>
      </c>
      <c r="L3110" s="117" t="s">
        <v>398</v>
      </c>
      <c r="M3110" s="117" t="s">
        <v>398</v>
      </c>
      <c r="N3110" s="117" t="s">
        <v>398</v>
      </c>
      <c r="O3110" s="125" t="s">
        <v>579</v>
      </c>
      <c r="P3110" s="117">
        <v>1</v>
      </c>
      <c r="Q3110" s="117" t="s">
        <v>398</v>
      </c>
      <c r="R3110" s="117" t="s">
        <v>398</v>
      </c>
      <c r="S3110" s="117" t="s">
        <v>398</v>
      </c>
      <c r="T3110" s="117" t="s">
        <v>398</v>
      </c>
      <c r="U3110" s="117" t="s">
        <v>398</v>
      </c>
      <c r="V3110" s="117" t="s">
        <v>398</v>
      </c>
      <c r="W3110" s="123">
        <v>56</v>
      </c>
      <c r="X3110" s="123" t="s">
        <v>906</v>
      </c>
      <c r="Y3110" s="120">
        <v>43560</v>
      </c>
      <c r="Z3110" s="121">
        <v>0.47569444444444442</v>
      </c>
      <c r="AA3110" s="123" t="s">
        <v>661</v>
      </c>
      <c r="AB3110" s="123" t="s">
        <v>582</v>
      </c>
      <c r="AC3110" s="119" t="s">
        <v>398</v>
      </c>
      <c r="AD3110" s="119" t="s">
        <v>398</v>
      </c>
    </row>
    <row r="3111" spans="1:30">
      <c r="A3111" s="117">
        <v>3110</v>
      </c>
      <c r="B3111" s="123" t="s">
        <v>467</v>
      </c>
      <c r="C3111" s="117" t="s">
        <v>5</v>
      </c>
      <c r="D3111" s="123" t="s">
        <v>595</v>
      </c>
      <c r="E3111" s="117">
        <v>3110</v>
      </c>
      <c r="F3111" s="117" t="s">
        <v>924</v>
      </c>
      <c r="G3111" s="117" t="s">
        <v>591</v>
      </c>
      <c r="H3111" s="117" t="s">
        <v>398</v>
      </c>
      <c r="I3111" s="117" t="s">
        <v>398</v>
      </c>
      <c r="J3111" s="117" t="s">
        <v>398</v>
      </c>
      <c r="K3111" s="117" t="s">
        <v>398</v>
      </c>
      <c r="L3111" s="117" t="s">
        <v>398</v>
      </c>
      <c r="M3111" s="117" t="s">
        <v>398</v>
      </c>
      <c r="N3111" s="117" t="s">
        <v>398</v>
      </c>
      <c r="O3111" s="125" t="s">
        <v>579</v>
      </c>
      <c r="P3111" s="117">
        <v>1</v>
      </c>
      <c r="Q3111" s="117" t="s">
        <v>398</v>
      </c>
      <c r="R3111" s="117" t="s">
        <v>398</v>
      </c>
      <c r="S3111" s="117" t="s">
        <v>398</v>
      </c>
      <c r="T3111" s="117" t="s">
        <v>398</v>
      </c>
      <c r="U3111" s="117" t="s">
        <v>398</v>
      </c>
      <c r="V3111" s="117" t="s">
        <v>398</v>
      </c>
      <c r="W3111" s="123">
        <v>56</v>
      </c>
      <c r="X3111" s="123" t="s">
        <v>906</v>
      </c>
      <c r="Y3111" s="120">
        <v>43560</v>
      </c>
      <c r="Z3111" s="121">
        <v>0.47569444444444442</v>
      </c>
      <c r="AA3111" s="123" t="s">
        <v>661</v>
      </c>
      <c r="AB3111" s="123" t="s">
        <v>582</v>
      </c>
      <c r="AC3111" s="119" t="s">
        <v>398</v>
      </c>
      <c r="AD3111" s="119" t="s">
        <v>398</v>
      </c>
    </row>
    <row r="3112" spans="1:30">
      <c r="A3112" s="117">
        <v>3111</v>
      </c>
      <c r="B3112" s="123" t="s">
        <v>467</v>
      </c>
      <c r="C3112" s="117" t="s">
        <v>5</v>
      </c>
      <c r="D3112" s="123" t="s">
        <v>595</v>
      </c>
      <c r="E3112" s="117">
        <v>3111</v>
      </c>
      <c r="F3112" s="117" t="s">
        <v>924</v>
      </c>
      <c r="G3112" s="117" t="s">
        <v>591</v>
      </c>
      <c r="H3112" s="117" t="s">
        <v>398</v>
      </c>
      <c r="I3112" s="117" t="s">
        <v>398</v>
      </c>
      <c r="J3112" s="117" t="s">
        <v>398</v>
      </c>
      <c r="K3112" s="117" t="s">
        <v>398</v>
      </c>
      <c r="L3112" s="117" t="s">
        <v>398</v>
      </c>
      <c r="M3112" s="117" t="s">
        <v>398</v>
      </c>
      <c r="N3112" s="117" t="s">
        <v>398</v>
      </c>
      <c r="O3112" s="125" t="s">
        <v>579</v>
      </c>
      <c r="P3112" s="117">
        <v>1</v>
      </c>
      <c r="Q3112" s="117" t="s">
        <v>398</v>
      </c>
      <c r="R3112" s="117" t="s">
        <v>398</v>
      </c>
      <c r="S3112" s="117" t="s">
        <v>398</v>
      </c>
      <c r="T3112" s="117" t="s">
        <v>398</v>
      </c>
      <c r="U3112" s="117" t="s">
        <v>398</v>
      </c>
      <c r="V3112" s="117" t="s">
        <v>398</v>
      </c>
      <c r="W3112" s="123">
        <v>56</v>
      </c>
      <c r="X3112" s="123" t="s">
        <v>906</v>
      </c>
      <c r="Y3112" s="120">
        <v>43560</v>
      </c>
      <c r="Z3112" s="121">
        <v>0.47569444444444442</v>
      </c>
      <c r="AA3112" s="123" t="s">
        <v>661</v>
      </c>
      <c r="AB3112" s="123" t="s">
        <v>582</v>
      </c>
      <c r="AC3112" s="119" t="s">
        <v>398</v>
      </c>
      <c r="AD3112" s="119" t="s">
        <v>398</v>
      </c>
    </row>
    <row r="3113" spans="1:30">
      <c r="A3113" s="117">
        <v>3112</v>
      </c>
      <c r="B3113" s="123" t="s">
        <v>467</v>
      </c>
      <c r="C3113" s="117" t="s">
        <v>5</v>
      </c>
      <c r="D3113" s="123" t="s">
        <v>595</v>
      </c>
      <c r="E3113" s="117">
        <v>3112</v>
      </c>
      <c r="F3113" s="117" t="s">
        <v>924</v>
      </c>
      <c r="G3113" s="117" t="s">
        <v>591</v>
      </c>
      <c r="H3113" s="117" t="s">
        <v>398</v>
      </c>
      <c r="I3113" s="117" t="s">
        <v>398</v>
      </c>
      <c r="J3113" s="117" t="s">
        <v>398</v>
      </c>
      <c r="K3113" s="117" t="s">
        <v>398</v>
      </c>
      <c r="L3113" s="117" t="s">
        <v>398</v>
      </c>
      <c r="M3113" s="117" t="s">
        <v>398</v>
      </c>
      <c r="N3113" s="117" t="s">
        <v>398</v>
      </c>
      <c r="O3113" s="125" t="s">
        <v>579</v>
      </c>
      <c r="P3113" s="117">
        <v>1</v>
      </c>
      <c r="Q3113" s="117" t="s">
        <v>398</v>
      </c>
      <c r="R3113" s="117" t="s">
        <v>398</v>
      </c>
      <c r="S3113" s="117" t="s">
        <v>398</v>
      </c>
      <c r="T3113" s="117" t="s">
        <v>398</v>
      </c>
      <c r="U3113" s="117" t="s">
        <v>398</v>
      </c>
      <c r="V3113" s="117" t="s">
        <v>398</v>
      </c>
      <c r="W3113" s="123">
        <v>56</v>
      </c>
      <c r="X3113" s="123" t="s">
        <v>906</v>
      </c>
      <c r="Y3113" s="120">
        <v>43560</v>
      </c>
      <c r="Z3113" s="121">
        <v>0.47569444444444442</v>
      </c>
      <c r="AA3113" s="123" t="s">
        <v>661</v>
      </c>
      <c r="AB3113" s="123" t="s">
        <v>582</v>
      </c>
      <c r="AC3113" s="119" t="s">
        <v>398</v>
      </c>
      <c r="AD3113" s="119" t="s">
        <v>398</v>
      </c>
    </row>
    <row r="3114" spans="1:30">
      <c r="A3114" s="117">
        <v>3113</v>
      </c>
      <c r="B3114" s="123" t="s">
        <v>467</v>
      </c>
      <c r="C3114" s="117" t="s">
        <v>5</v>
      </c>
      <c r="D3114" s="123" t="s">
        <v>595</v>
      </c>
      <c r="E3114" s="117">
        <v>3113</v>
      </c>
      <c r="F3114" s="117" t="s">
        <v>924</v>
      </c>
      <c r="G3114" s="117" t="s">
        <v>591</v>
      </c>
      <c r="H3114" s="117" t="s">
        <v>398</v>
      </c>
      <c r="I3114" s="117" t="s">
        <v>398</v>
      </c>
      <c r="J3114" s="117" t="s">
        <v>398</v>
      </c>
      <c r="K3114" s="117" t="s">
        <v>398</v>
      </c>
      <c r="L3114" s="117" t="s">
        <v>398</v>
      </c>
      <c r="M3114" s="117" t="s">
        <v>398</v>
      </c>
      <c r="N3114" s="117" t="s">
        <v>398</v>
      </c>
      <c r="O3114" s="125" t="s">
        <v>579</v>
      </c>
      <c r="P3114" s="117">
        <v>1</v>
      </c>
      <c r="Q3114" s="117" t="s">
        <v>398</v>
      </c>
      <c r="R3114" s="117" t="s">
        <v>398</v>
      </c>
      <c r="S3114" s="117" t="s">
        <v>398</v>
      </c>
      <c r="T3114" s="117" t="s">
        <v>398</v>
      </c>
      <c r="U3114" s="117" t="s">
        <v>398</v>
      </c>
      <c r="V3114" s="117" t="s">
        <v>398</v>
      </c>
      <c r="W3114" s="123">
        <v>56</v>
      </c>
      <c r="X3114" s="123" t="s">
        <v>906</v>
      </c>
      <c r="Y3114" s="120">
        <v>43560</v>
      </c>
      <c r="Z3114" s="121">
        <v>0.47569444444444442</v>
      </c>
      <c r="AA3114" s="123" t="s">
        <v>661</v>
      </c>
      <c r="AB3114" s="123" t="s">
        <v>582</v>
      </c>
      <c r="AC3114" s="119" t="s">
        <v>398</v>
      </c>
      <c r="AD3114" s="119" t="s">
        <v>398</v>
      </c>
    </row>
    <row r="3115" spans="1:30">
      <c r="A3115" s="117">
        <v>3114</v>
      </c>
      <c r="B3115" s="123" t="s">
        <v>467</v>
      </c>
      <c r="C3115" s="117" t="s">
        <v>5</v>
      </c>
      <c r="D3115" s="123" t="s">
        <v>595</v>
      </c>
      <c r="E3115" s="117">
        <v>3114</v>
      </c>
      <c r="F3115" s="117" t="s">
        <v>924</v>
      </c>
      <c r="G3115" s="117" t="s">
        <v>591</v>
      </c>
      <c r="H3115" s="117" t="s">
        <v>398</v>
      </c>
      <c r="I3115" s="117" t="s">
        <v>398</v>
      </c>
      <c r="J3115" s="117" t="s">
        <v>398</v>
      </c>
      <c r="K3115" s="117" t="s">
        <v>398</v>
      </c>
      <c r="L3115" s="117" t="s">
        <v>398</v>
      </c>
      <c r="M3115" s="117" t="s">
        <v>398</v>
      </c>
      <c r="N3115" s="117" t="s">
        <v>398</v>
      </c>
      <c r="O3115" s="125" t="s">
        <v>579</v>
      </c>
      <c r="P3115" s="117">
        <v>1</v>
      </c>
      <c r="Q3115" s="117" t="s">
        <v>398</v>
      </c>
      <c r="R3115" s="117" t="s">
        <v>398</v>
      </c>
      <c r="S3115" s="117" t="s">
        <v>398</v>
      </c>
      <c r="T3115" s="117" t="s">
        <v>398</v>
      </c>
      <c r="U3115" s="117" t="s">
        <v>398</v>
      </c>
      <c r="V3115" s="117" t="s">
        <v>398</v>
      </c>
      <c r="W3115" s="123">
        <v>56</v>
      </c>
      <c r="X3115" s="123" t="s">
        <v>906</v>
      </c>
      <c r="Y3115" s="120">
        <v>43560</v>
      </c>
      <c r="Z3115" s="121">
        <v>0.47569444444444442</v>
      </c>
      <c r="AA3115" s="123" t="s">
        <v>661</v>
      </c>
      <c r="AB3115" s="123" t="s">
        <v>582</v>
      </c>
      <c r="AC3115" s="119" t="s">
        <v>398</v>
      </c>
      <c r="AD3115" s="119" t="s">
        <v>398</v>
      </c>
    </row>
    <row r="3116" spans="1:30">
      <c r="A3116" s="117">
        <v>3115</v>
      </c>
      <c r="B3116" s="123" t="s">
        <v>467</v>
      </c>
      <c r="C3116" s="117" t="s">
        <v>5</v>
      </c>
      <c r="D3116" s="123" t="s">
        <v>595</v>
      </c>
      <c r="E3116" s="117">
        <v>3115</v>
      </c>
      <c r="F3116" s="117" t="s">
        <v>924</v>
      </c>
      <c r="G3116" s="117" t="s">
        <v>591</v>
      </c>
      <c r="H3116" s="117" t="s">
        <v>398</v>
      </c>
      <c r="I3116" s="117" t="s">
        <v>398</v>
      </c>
      <c r="J3116" s="117" t="s">
        <v>398</v>
      </c>
      <c r="K3116" s="117" t="s">
        <v>398</v>
      </c>
      <c r="L3116" s="117" t="s">
        <v>398</v>
      </c>
      <c r="M3116" s="117" t="s">
        <v>398</v>
      </c>
      <c r="N3116" s="117" t="s">
        <v>398</v>
      </c>
      <c r="O3116" s="125" t="s">
        <v>579</v>
      </c>
      <c r="P3116" s="117">
        <v>1</v>
      </c>
      <c r="Q3116" s="117" t="s">
        <v>398</v>
      </c>
      <c r="R3116" s="117" t="s">
        <v>398</v>
      </c>
      <c r="S3116" s="117" t="s">
        <v>398</v>
      </c>
      <c r="T3116" s="117" t="s">
        <v>398</v>
      </c>
      <c r="U3116" s="117" t="s">
        <v>398</v>
      </c>
      <c r="V3116" s="117" t="s">
        <v>398</v>
      </c>
      <c r="W3116" s="123">
        <v>56</v>
      </c>
      <c r="X3116" s="123" t="s">
        <v>906</v>
      </c>
      <c r="Y3116" s="120">
        <v>43560</v>
      </c>
      <c r="Z3116" s="121">
        <v>0.47569444444444442</v>
      </c>
      <c r="AA3116" s="123" t="s">
        <v>661</v>
      </c>
      <c r="AB3116" s="123" t="s">
        <v>582</v>
      </c>
      <c r="AC3116" s="119" t="s">
        <v>398</v>
      </c>
      <c r="AD3116" s="119" t="s">
        <v>398</v>
      </c>
    </row>
    <row r="3117" spans="1:30">
      <c r="A3117" s="117">
        <v>3116</v>
      </c>
      <c r="B3117" s="123" t="s">
        <v>467</v>
      </c>
      <c r="C3117" s="117" t="s">
        <v>5</v>
      </c>
      <c r="D3117" s="123" t="s">
        <v>595</v>
      </c>
      <c r="E3117" s="117">
        <v>3116</v>
      </c>
      <c r="F3117" s="117" t="s">
        <v>924</v>
      </c>
      <c r="G3117" s="117" t="s">
        <v>591</v>
      </c>
      <c r="H3117" s="117" t="s">
        <v>398</v>
      </c>
      <c r="I3117" s="117" t="s">
        <v>398</v>
      </c>
      <c r="J3117" s="117" t="s">
        <v>398</v>
      </c>
      <c r="K3117" s="117" t="s">
        <v>398</v>
      </c>
      <c r="L3117" s="117" t="s">
        <v>398</v>
      </c>
      <c r="M3117" s="117" t="s">
        <v>398</v>
      </c>
      <c r="N3117" s="117" t="s">
        <v>398</v>
      </c>
      <c r="O3117" s="125" t="s">
        <v>579</v>
      </c>
      <c r="P3117" s="117">
        <v>1</v>
      </c>
      <c r="Q3117" s="117" t="s">
        <v>398</v>
      </c>
      <c r="R3117" s="117" t="s">
        <v>398</v>
      </c>
      <c r="S3117" s="117" t="s">
        <v>398</v>
      </c>
      <c r="T3117" s="117" t="s">
        <v>398</v>
      </c>
      <c r="U3117" s="117" t="s">
        <v>398</v>
      </c>
      <c r="V3117" s="117" t="s">
        <v>398</v>
      </c>
      <c r="W3117" s="123">
        <v>56</v>
      </c>
      <c r="X3117" s="123" t="s">
        <v>906</v>
      </c>
      <c r="Y3117" s="120">
        <v>43560</v>
      </c>
      <c r="Z3117" s="121">
        <v>0.47569444444444442</v>
      </c>
      <c r="AA3117" s="123" t="s">
        <v>661</v>
      </c>
      <c r="AB3117" s="123" t="s">
        <v>582</v>
      </c>
      <c r="AC3117" s="119" t="s">
        <v>398</v>
      </c>
      <c r="AD3117" s="119" t="s">
        <v>398</v>
      </c>
    </row>
    <row r="3118" spans="1:30">
      <c r="A3118" s="117">
        <v>3117</v>
      </c>
      <c r="B3118" s="123" t="s">
        <v>467</v>
      </c>
      <c r="C3118" s="117" t="s">
        <v>5</v>
      </c>
      <c r="D3118" s="123" t="s">
        <v>595</v>
      </c>
      <c r="E3118" s="117">
        <v>3117</v>
      </c>
      <c r="F3118" s="117" t="s">
        <v>924</v>
      </c>
      <c r="G3118" s="117" t="s">
        <v>591</v>
      </c>
      <c r="H3118" s="117" t="s">
        <v>398</v>
      </c>
      <c r="I3118" s="117" t="s">
        <v>398</v>
      </c>
      <c r="J3118" s="117" t="s">
        <v>398</v>
      </c>
      <c r="K3118" s="117" t="s">
        <v>398</v>
      </c>
      <c r="L3118" s="117" t="s">
        <v>398</v>
      </c>
      <c r="M3118" s="117" t="s">
        <v>398</v>
      </c>
      <c r="N3118" s="117" t="s">
        <v>398</v>
      </c>
      <c r="O3118" s="125" t="s">
        <v>579</v>
      </c>
      <c r="P3118" s="117">
        <v>1</v>
      </c>
      <c r="Q3118" s="117" t="s">
        <v>398</v>
      </c>
      <c r="R3118" s="117" t="s">
        <v>398</v>
      </c>
      <c r="S3118" s="117" t="s">
        <v>398</v>
      </c>
      <c r="T3118" s="117" t="s">
        <v>398</v>
      </c>
      <c r="U3118" s="117" t="s">
        <v>398</v>
      </c>
      <c r="V3118" s="117" t="s">
        <v>398</v>
      </c>
      <c r="W3118" s="123">
        <v>56</v>
      </c>
      <c r="X3118" s="123" t="s">
        <v>906</v>
      </c>
      <c r="Y3118" s="120">
        <v>43560</v>
      </c>
      <c r="Z3118" s="121">
        <v>0.47569444444444442</v>
      </c>
      <c r="AA3118" s="123" t="s">
        <v>661</v>
      </c>
      <c r="AB3118" s="123" t="s">
        <v>582</v>
      </c>
      <c r="AC3118" s="119" t="s">
        <v>398</v>
      </c>
      <c r="AD3118" s="119" t="s">
        <v>398</v>
      </c>
    </row>
    <row r="3119" spans="1:30">
      <c r="A3119" s="117">
        <v>3118</v>
      </c>
      <c r="B3119" s="123" t="s">
        <v>467</v>
      </c>
      <c r="C3119" s="117" t="s">
        <v>5</v>
      </c>
      <c r="D3119" s="123" t="s">
        <v>595</v>
      </c>
      <c r="E3119" s="117">
        <v>3118</v>
      </c>
      <c r="F3119" s="117" t="s">
        <v>924</v>
      </c>
      <c r="G3119" s="117" t="s">
        <v>591</v>
      </c>
      <c r="H3119" s="117" t="s">
        <v>398</v>
      </c>
      <c r="I3119" s="117" t="s">
        <v>398</v>
      </c>
      <c r="J3119" s="117" t="s">
        <v>398</v>
      </c>
      <c r="K3119" s="117" t="s">
        <v>398</v>
      </c>
      <c r="L3119" s="117" t="s">
        <v>398</v>
      </c>
      <c r="M3119" s="117" t="s">
        <v>398</v>
      </c>
      <c r="N3119" s="117" t="s">
        <v>398</v>
      </c>
      <c r="O3119" s="125" t="s">
        <v>579</v>
      </c>
      <c r="P3119" s="117">
        <v>1</v>
      </c>
      <c r="Q3119" s="117" t="s">
        <v>398</v>
      </c>
      <c r="R3119" s="117" t="s">
        <v>398</v>
      </c>
      <c r="S3119" s="117" t="s">
        <v>398</v>
      </c>
      <c r="T3119" s="117" t="s">
        <v>398</v>
      </c>
      <c r="U3119" s="117" t="s">
        <v>398</v>
      </c>
      <c r="V3119" s="117" t="s">
        <v>398</v>
      </c>
      <c r="W3119" s="123">
        <v>56</v>
      </c>
      <c r="X3119" s="123" t="s">
        <v>906</v>
      </c>
      <c r="Y3119" s="120">
        <v>43560</v>
      </c>
      <c r="Z3119" s="121">
        <v>0.47569444444444442</v>
      </c>
      <c r="AA3119" s="123" t="s">
        <v>661</v>
      </c>
      <c r="AB3119" s="123" t="s">
        <v>582</v>
      </c>
      <c r="AC3119" s="119" t="s">
        <v>398</v>
      </c>
      <c r="AD3119" s="119" t="s">
        <v>398</v>
      </c>
    </row>
    <row r="3120" spans="1:30">
      <c r="A3120" s="117">
        <v>3119</v>
      </c>
      <c r="B3120" s="123" t="s">
        <v>467</v>
      </c>
      <c r="C3120" s="117" t="s">
        <v>5</v>
      </c>
      <c r="D3120" s="123" t="s">
        <v>595</v>
      </c>
      <c r="E3120" s="117">
        <v>3119</v>
      </c>
      <c r="F3120" s="117" t="s">
        <v>924</v>
      </c>
      <c r="G3120" s="117" t="s">
        <v>591</v>
      </c>
      <c r="H3120" s="117" t="s">
        <v>398</v>
      </c>
      <c r="I3120" s="117" t="s">
        <v>398</v>
      </c>
      <c r="J3120" s="117" t="s">
        <v>398</v>
      </c>
      <c r="K3120" s="117" t="s">
        <v>398</v>
      </c>
      <c r="L3120" s="117" t="s">
        <v>398</v>
      </c>
      <c r="M3120" s="117" t="s">
        <v>398</v>
      </c>
      <c r="N3120" s="117" t="s">
        <v>398</v>
      </c>
      <c r="O3120" s="125" t="s">
        <v>579</v>
      </c>
      <c r="P3120" s="117">
        <v>1</v>
      </c>
      <c r="Q3120" s="117" t="s">
        <v>398</v>
      </c>
      <c r="R3120" s="117" t="s">
        <v>398</v>
      </c>
      <c r="S3120" s="117" t="s">
        <v>398</v>
      </c>
      <c r="T3120" s="117" t="s">
        <v>398</v>
      </c>
      <c r="U3120" s="117" t="s">
        <v>398</v>
      </c>
      <c r="V3120" s="117" t="s">
        <v>398</v>
      </c>
      <c r="W3120" s="123">
        <v>56</v>
      </c>
      <c r="X3120" s="123" t="s">
        <v>906</v>
      </c>
      <c r="Y3120" s="120">
        <v>43560</v>
      </c>
      <c r="Z3120" s="121">
        <v>0.47569444444444442</v>
      </c>
      <c r="AA3120" s="123" t="s">
        <v>661</v>
      </c>
      <c r="AB3120" s="123" t="s">
        <v>582</v>
      </c>
      <c r="AC3120" s="119" t="s">
        <v>398</v>
      </c>
      <c r="AD3120" s="119" t="s">
        <v>398</v>
      </c>
    </row>
    <row r="3121" spans="1:30">
      <c r="A3121" s="117">
        <v>3120</v>
      </c>
      <c r="B3121" s="123" t="s">
        <v>467</v>
      </c>
      <c r="C3121" s="117" t="s">
        <v>5</v>
      </c>
      <c r="D3121" s="123" t="s">
        <v>595</v>
      </c>
      <c r="E3121" s="117">
        <v>3120</v>
      </c>
      <c r="F3121" s="117" t="s">
        <v>924</v>
      </c>
      <c r="G3121" s="117" t="s">
        <v>591</v>
      </c>
      <c r="H3121" s="117" t="s">
        <v>398</v>
      </c>
      <c r="I3121" s="117" t="s">
        <v>398</v>
      </c>
      <c r="J3121" s="117" t="s">
        <v>398</v>
      </c>
      <c r="K3121" s="117" t="s">
        <v>398</v>
      </c>
      <c r="L3121" s="117" t="s">
        <v>398</v>
      </c>
      <c r="M3121" s="117" t="s">
        <v>398</v>
      </c>
      <c r="N3121" s="117" t="s">
        <v>398</v>
      </c>
      <c r="O3121" s="125" t="s">
        <v>579</v>
      </c>
      <c r="P3121" s="117">
        <v>1</v>
      </c>
      <c r="Q3121" s="117" t="s">
        <v>398</v>
      </c>
      <c r="R3121" s="117" t="s">
        <v>398</v>
      </c>
      <c r="S3121" s="117" t="s">
        <v>398</v>
      </c>
      <c r="T3121" s="117" t="s">
        <v>398</v>
      </c>
      <c r="U3121" s="117" t="s">
        <v>398</v>
      </c>
      <c r="V3121" s="117" t="s">
        <v>398</v>
      </c>
      <c r="W3121" s="123">
        <v>56</v>
      </c>
      <c r="X3121" s="123" t="s">
        <v>906</v>
      </c>
      <c r="Y3121" s="120">
        <v>43560</v>
      </c>
      <c r="Z3121" s="121">
        <v>0.47569444444444442</v>
      </c>
      <c r="AA3121" s="123" t="s">
        <v>661</v>
      </c>
      <c r="AB3121" s="123" t="s">
        <v>582</v>
      </c>
      <c r="AC3121" s="119" t="s">
        <v>398</v>
      </c>
      <c r="AD3121" s="119" t="s">
        <v>398</v>
      </c>
    </row>
    <row r="3122" spans="1:30">
      <c r="A3122" s="117">
        <v>3121</v>
      </c>
      <c r="B3122" s="123" t="s">
        <v>467</v>
      </c>
      <c r="C3122" s="117" t="s">
        <v>5</v>
      </c>
      <c r="D3122" s="123" t="s">
        <v>595</v>
      </c>
      <c r="E3122" s="117">
        <v>3121</v>
      </c>
      <c r="F3122" s="117" t="s">
        <v>924</v>
      </c>
      <c r="G3122" s="117" t="s">
        <v>591</v>
      </c>
      <c r="H3122" s="117" t="s">
        <v>398</v>
      </c>
      <c r="I3122" s="117" t="s">
        <v>398</v>
      </c>
      <c r="J3122" s="117" t="s">
        <v>398</v>
      </c>
      <c r="K3122" s="117" t="s">
        <v>398</v>
      </c>
      <c r="L3122" s="117" t="s">
        <v>398</v>
      </c>
      <c r="M3122" s="117" t="s">
        <v>398</v>
      </c>
      <c r="N3122" s="117" t="s">
        <v>398</v>
      </c>
      <c r="O3122" s="125" t="s">
        <v>579</v>
      </c>
      <c r="P3122" s="117">
        <v>1</v>
      </c>
      <c r="Q3122" s="117" t="s">
        <v>398</v>
      </c>
      <c r="R3122" s="117" t="s">
        <v>398</v>
      </c>
      <c r="S3122" s="117" t="s">
        <v>398</v>
      </c>
      <c r="T3122" s="117" t="s">
        <v>398</v>
      </c>
      <c r="U3122" s="117" t="s">
        <v>398</v>
      </c>
      <c r="V3122" s="117" t="s">
        <v>398</v>
      </c>
      <c r="W3122" s="123">
        <v>56</v>
      </c>
      <c r="X3122" s="123" t="s">
        <v>906</v>
      </c>
      <c r="Y3122" s="120">
        <v>43560</v>
      </c>
      <c r="Z3122" s="121">
        <v>0.47569444444444442</v>
      </c>
      <c r="AA3122" s="123" t="s">
        <v>661</v>
      </c>
      <c r="AB3122" s="123" t="s">
        <v>582</v>
      </c>
      <c r="AC3122" s="119" t="s">
        <v>398</v>
      </c>
      <c r="AD3122" s="119" t="s">
        <v>398</v>
      </c>
    </row>
    <row r="3123" spans="1:30">
      <c r="A3123" s="117">
        <v>3122</v>
      </c>
      <c r="B3123" s="123" t="s">
        <v>467</v>
      </c>
      <c r="C3123" s="117" t="s">
        <v>5</v>
      </c>
      <c r="D3123" s="123" t="s">
        <v>595</v>
      </c>
      <c r="E3123" s="117">
        <v>3122</v>
      </c>
      <c r="F3123" s="117" t="s">
        <v>924</v>
      </c>
      <c r="G3123" s="117" t="s">
        <v>591</v>
      </c>
      <c r="H3123" s="117" t="s">
        <v>398</v>
      </c>
      <c r="I3123" s="117" t="s">
        <v>398</v>
      </c>
      <c r="J3123" s="117" t="s">
        <v>398</v>
      </c>
      <c r="K3123" s="117" t="s">
        <v>398</v>
      </c>
      <c r="L3123" s="117" t="s">
        <v>398</v>
      </c>
      <c r="M3123" s="117" t="s">
        <v>398</v>
      </c>
      <c r="N3123" s="117" t="s">
        <v>398</v>
      </c>
      <c r="O3123" s="125" t="s">
        <v>579</v>
      </c>
      <c r="P3123" s="117">
        <v>1</v>
      </c>
      <c r="Q3123" s="117" t="s">
        <v>398</v>
      </c>
      <c r="R3123" s="117" t="s">
        <v>398</v>
      </c>
      <c r="S3123" s="117" t="s">
        <v>398</v>
      </c>
      <c r="T3123" s="117" t="s">
        <v>398</v>
      </c>
      <c r="U3123" s="117" t="s">
        <v>398</v>
      </c>
      <c r="V3123" s="117" t="s">
        <v>398</v>
      </c>
      <c r="W3123" s="123">
        <v>56</v>
      </c>
      <c r="X3123" s="123" t="s">
        <v>906</v>
      </c>
      <c r="Y3123" s="120">
        <v>43560</v>
      </c>
      <c r="Z3123" s="121">
        <v>0.47569444444444442</v>
      </c>
      <c r="AA3123" s="123" t="s">
        <v>661</v>
      </c>
      <c r="AB3123" s="123" t="s">
        <v>582</v>
      </c>
      <c r="AC3123" s="119" t="s">
        <v>398</v>
      </c>
      <c r="AD3123" s="119" t="s">
        <v>398</v>
      </c>
    </row>
    <row r="3124" spans="1:30">
      <c r="A3124" s="117">
        <v>3123</v>
      </c>
      <c r="B3124" s="123" t="s">
        <v>467</v>
      </c>
      <c r="C3124" s="117" t="s">
        <v>5</v>
      </c>
      <c r="D3124" s="123" t="s">
        <v>595</v>
      </c>
      <c r="E3124" s="117">
        <v>3123</v>
      </c>
      <c r="F3124" s="117" t="s">
        <v>924</v>
      </c>
      <c r="G3124" s="117" t="s">
        <v>591</v>
      </c>
      <c r="H3124" s="117" t="s">
        <v>398</v>
      </c>
      <c r="I3124" s="117" t="s">
        <v>398</v>
      </c>
      <c r="J3124" s="117" t="s">
        <v>398</v>
      </c>
      <c r="K3124" s="117" t="s">
        <v>398</v>
      </c>
      <c r="L3124" s="117" t="s">
        <v>398</v>
      </c>
      <c r="M3124" s="117" t="s">
        <v>398</v>
      </c>
      <c r="N3124" s="117" t="s">
        <v>398</v>
      </c>
      <c r="O3124" s="125" t="s">
        <v>579</v>
      </c>
      <c r="P3124" s="117">
        <v>1</v>
      </c>
      <c r="Q3124" s="117" t="s">
        <v>398</v>
      </c>
      <c r="R3124" s="117" t="s">
        <v>398</v>
      </c>
      <c r="S3124" s="117" t="s">
        <v>398</v>
      </c>
      <c r="T3124" s="117" t="s">
        <v>398</v>
      </c>
      <c r="U3124" s="117" t="s">
        <v>398</v>
      </c>
      <c r="V3124" s="117" t="s">
        <v>398</v>
      </c>
      <c r="W3124" s="123">
        <v>56</v>
      </c>
      <c r="X3124" s="123" t="s">
        <v>906</v>
      </c>
      <c r="Y3124" s="120">
        <v>43560</v>
      </c>
      <c r="Z3124" s="121">
        <v>0.47569444444444442</v>
      </c>
      <c r="AA3124" s="123" t="s">
        <v>661</v>
      </c>
      <c r="AB3124" s="123" t="s">
        <v>582</v>
      </c>
      <c r="AC3124" s="119" t="s">
        <v>398</v>
      </c>
      <c r="AD3124" s="119" t="s">
        <v>398</v>
      </c>
    </row>
    <row r="3125" spans="1:30">
      <c r="A3125" s="117">
        <v>3124</v>
      </c>
      <c r="B3125" s="123" t="s">
        <v>467</v>
      </c>
      <c r="C3125" s="117" t="s">
        <v>5</v>
      </c>
      <c r="D3125" s="123" t="s">
        <v>595</v>
      </c>
      <c r="E3125" s="117">
        <v>3124</v>
      </c>
      <c r="F3125" s="117" t="s">
        <v>924</v>
      </c>
      <c r="G3125" s="117" t="s">
        <v>591</v>
      </c>
      <c r="H3125" s="117" t="s">
        <v>398</v>
      </c>
      <c r="I3125" s="117" t="s">
        <v>398</v>
      </c>
      <c r="J3125" s="117" t="s">
        <v>398</v>
      </c>
      <c r="K3125" s="117" t="s">
        <v>398</v>
      </c>
      <c r="L3125" s="117" t="s">
        <v>398</v>
      </c>
      <c r="M3125" s="117" t="s">
        <v>398</v>
      </c>
      <c r="N3125" s="117" t="s">
        <v>398</v>
      </c>
      <c r="O3125" s="125" t="s">
        <v>579</v>
      </c>
      <c r="P3125" s="117">
        <v>1</v>
      </c>
      <c r="Q3125" s="117" t="s">
        <v>398</v>
      </c>
      <c r="R3125" s="117" t="s">
        <v>398</v>
      </c>
      <c r="S3125" s="117" t="s">
        <v>398</v>
      </c>
      <c r="T3125" s="117" t="s">
        <v>398</v>
      </c>
      <c r="U3125" s="117" t="s">
        <v>398</v>
      </c>
      <c r="V3125" s="117" t="s">
        <v>398</v>
      </c>
      <c r="W3125" s="123">
        <v>56</v>
      </c>
      <c r="X3125" s="123" t="s">
        <v>906</v>
      </c>
      <c r="Y3125" s="120">
        <v>43560</v>
      </c>
      <c r="Z3125" s="121">
        <v>0.47569444444444442</v>
      </c>
      <c r="AA3125" s="123" t="s">
        <v>661</v>
      </c>
      <c r="AB3125" s="123" t="s">
        <v>582</v>
      </c>
      <c r="AC3125" s="119" t="s">
        <v>398</v>
      </c>
      <c r="AD3125" s="119" t="s">
        <v>398</v>
      </c>
    </row>
    <row r="3126" spans="1:30">
      <c r="A3126" s="117">
        <v>3125</v>
      </c>
      <c r="B3126" s="123" t="s">
        <v>467</v>
      </c>
      <c r="C3126" s="117" t="s">
        <v>5</v>
      </c>
      <c r="D3126" s="123" t="s">
        <v>595</v>
      </c>
      <c r="E3126" s="117">
        <v>3125</v>
      </c>
      <c r="F3126" s="117" t="s">
        <v>924</v>
      </c>
      <c r="G3126" s="117" t="s">
        <v>591</v>
      </c>
      <c r="H3126" s="117" t="s">
        <v>398</v>
      </c>
      <c r="I3126" s="117" t="s">
        <v>398</v>
      </c>
      <c r="J3126" s="117" t="s">
        <v>398</v>
      </c>
      <c r="K3126" s="117" t="s">
        <v>398</v>
      </c>
      <c r="L3126" s="117" t="s">
        <v>398</v>
      </c>
      <c r="M3126" s="117" t="s">
        <v>398</v>
      </c>
      <c r="N3126" s="117" t="s">
        <v>398</v>
      </c>
      <c r="O3126" s="125" t="s">
        <v>579</v>
      </c>
      <c r="P3126" s="117">
        <v>1</v>
      </c>
      <c r="Q3126" s="117" t="s">
        <v>398</v>
      </c>
      <c r="R3126" s="117" t="s">
        <v>398</v>
      </c>
      <c r="S3126" s="117" t="s">
        <v>398</v>
      </c>
      <c r="T3126" s="117" t="s">
        <v>398</v>
      </c>
      <c r="U3126" s="117" t="s">
        <v>398</v>
      </c>
      <c r="V3126" s="117" t="s">
        <v>398</v>
      </c>
      <c r="W3126" s="123">
        <v>56</v>
      </c>
      <c r="X3126" s="123" t="s">
        <v>906</v>
      </c>
      <c r="Y3126" s="120">
        <v>43560</v>
      </c>
      <c r="Z3126" s="121">
        <v>0.47569444444444442</v>
      </c>
      <c r="AA3126" s="123" t="s">
        <v>661</v>
      </c>
      <c r="AB3126" s="123" t="s">
        <v>582</v>
      </c>
      <c r="AC3126" s="119" t="s">
        <v>398</v>
      </c>
      <c r="AD3126" s="119" t="s">
        <v>398</v>
      </c>
    </row>
    <row r="3127" spans="1:30">
      <c r="A3127" s="117">
        <v>3126</v>
      </c>
      <c r="B3127" s="123" t="s">
        <v>467</v>
      </c>
      <c r="C3127" s="117" t="s">
        <v>5</v>
      </c>
      <c r="D3127" s="123" t="s">
        <v>595</v>
      </c>
      <c r="E3127" s="117">
        <v>3126</v>
      </c>
      <c r="F3127" s="117" t="s">
        <v>924</v>
      </c>
      <c r="G3127" s="117" t="s">
        <v>591</v>
      </c>
      <c r="H3127" s="117" t="s">
        <v>398</v>
      </c>
      <c r="I3127" s="117" t="s">
        <v>398</v>
      </c>
      <c r="J3127" s="117" t="s">
        <v>398</v>
      </c>
      <c r="K3127" s="117" t="s">
        <v>398</v>
      </c>
      <c r="L3127" s="117" t="s">
        <v>398</v>
      </c>
      <c r="M3127" s="117" t="s">
        <v>398</v>
      </c>
      <c r="N3127" s="117" t="s">
        <v>398</v>
      </c>
      <c r="O3127" s="125" t="s">
        <v>579</v>
      </c>
      <c r="P3127" s="117">
        <v>1</v>
      </c>
      <c r="Q3127" s="117" t="s">
        <v>398</v>
      </c>
      <c r="R3127" s="117" t="s">
        <v>398</v>
      </c>
      <c r="S3127" s="117" t="s">
        <v>398</v>
      </c>
      <c r="T3127" s="117" t="s">
        <v>398</v>
      </c>
      <c r="U3127" s="117" t="s">
        <v>398</v>
      </c>
      <c r="V3127" s="117" t="s">
        <v>398</v>
      </c>
      <c r="W3127" s="123">
        <v>56</v>
      </c>
      <c r="X3127" s="123" t="s">
        <v>906</v>
      </c>
      <c r="Y3127" s="120">
        <v>43560</v>
      </c>
      <c r="Z3127" s="121">
        <v>0.47569444444444442</v>
      </c>
      <c r="AA3127" s="123" t="s">
        <v>661</v>
      </c>
      <c r="AB3127" s="123" t="s">
        <v>582</v>
      </c>
      <c r="AC3127" s="119" t="s">
        <v>398</v>
      </c>
      <c r="AD3127" s="119" t="s">
        <v>398</v>
      </c>
    </row>
    <row r="3128" spans="1:30">
      <c r="A3128" s="117">
        <v>3127</v>
      </c>
      <c r="B3128" s="123" t="s">
        <v>467</v>
      </c>
      <c r="C3128" s="117" t="s">
        <v>5</v>
      </c>
      <c r="D3128" s="123" t="s">
        <v>595</v>
      </c>
      <c r="E3128" s="117">
        <v>3127</v>
      </c>
      <c r="F3128" s="117" t="s">
        <v>924</v>
      </c>
      <c r="G3128" s="117" t="s">
        <v>591</v>
      </c>
      <c r="H3128" s="117" t="s">
        <v>398</v>
      </c>
      <c r="I3128" s="117" t="s">
        <v>398</v>
      </c>
      <c r="J3128" s="117" t="s">
        <v>398</v>
      </c>
      <c r="K3128" s="117" t="s">
        <v>398</v>
      </c>
      <c r="L3128" s="117" t="s">
        <v>398</v>
      </c>
      <c r="M3128" s="117" t="s">
        <v>398</v>
      </c>
      <c r="N3128" s="117" t="s">
        <v>398</v>
      </c>
      <c r="O3128" s="125" t="s">
        <v>579</v>
      </c>
      <c r="P3128" s="117">
        <v>1</v>
      </c>
      <c r="Q3128" s="117" t="s">
        <v>398</v>
      </c>
      <c r="R3128" s="117" t="s">
        <v>398</v>
      </c>
      <c r="S3128" s="117" t="s">
        <v>398</v>
      </c>
      <c r="T3128" s="117" t="s">
        <v>398</v>
      </c>
      <c r="U3128" s="117" t="s">
        <v>398</v>
      </c>
      <c r="V3128" s="117" t="s">
        <v>398</v>
      </c>
      <c r="W3128" s="123">
        <v>56</v>
      </c>
      <c r="X3128" s="123" t="s">
        <v>906</v>
      </c>
      <c r="Y3128" s="120">
        <v>43560</v>
      </c>
      <c r="Z3128" s="121">
        <v>0.47569444444444442</v>
      </c>
      <c r="AA3128" s="123" t="s">
        <v>661</v>
      </c>
      <c r="AB3128" s="123" t="s">
        <v>582</v>
      </c>
      <c r="AC3128" s="119" t="s">
        <v>398</v>
      </c>
      <c r="AD3128" s="119" t="s">
        <v>398</v>
      </c>
    </row>
    <row r="3129" spans="1:30">
      <c r="A3129" s="117">
        <v>3128</v>
      </c>
      <c r="B3129" s="123" t="s">
        <v>467</v>
      </c>
      <c r="C3129" s="117" t="s">
        <v>5</v>
      </c>
      <c r="D3129" s="123" t="s">
        <v>595</v>
      </c>
      <c r="E3129" s="117">
        <v>3128</v>
      </c>
      <c r="F3129" s="117" t="s">
        <v>924</v>
      </c>
      <c r="G3129" s="117" t="s">
        <v>591</v>
      </c>
      <c r="H3129" s="117" t="s">
        <v>398</v>
      </c>
      <c r="I3129" s="117" t="s">
        <v>398</v>
      </c>
      <c r="J3129" s="117" t="s">
        <v>398</v>
      </c>
      <c r="K3129" s="117" t="s">
        <v>398</v>
      </c>
      <c r="L3129" s="117" t="s">
        <v>398</v>
      </c>
      <c r="M3129" s="117" t="s">
        <v>398</v>
      </c>
      <c r="N3129" s="117" t="s">
        <v>398</v>
      </c>
      <c r="O3129" s="125" t="s">
        <v>579</v>
      </c>
      <c r="P3129" s="117">
        <v>1</v>
      </c>
      <c r="Q3129" s="117" t="s">
        <v>398</v>
      </c>
      <c r="R3129" s="117" t="s">
        <v>398</v>
      </c>
      <c r="S3129" s="117" t="s">
        <v>398</v>
      </c>
      <c r="T3129" s="117" t="s">
        <v>398</v>
      </c>
      <c r="U3129" s="117" t="s">
        <v>398</v>
      </c>
      <c r="V3129" s="117" t="s">
        <v>398</v>
      </c>
      <c r="W3129" s="123">
        <v>56</v>
      </c>
      <c r="X3129" s="123" t="s">
        <v>906</v>
      </c>
      <c r="Y3129" s="120">
        <v>43560</v>
      </c>
      <c r="Z3129" s="121">
        <v>0.47569444444444442</v>
      </c>
      <c r="AA3129" s="123" t="s">
        <v>661</v>
      </c>
      <c r="AB3129" s="123" t="s">
        <v>582</v>
      </c>
      <c r="AC3129" s="119" t="s">
        <v>398</v>
      </c>
      <c r="AD3129" s="119" t="s">
        <v>398</v>
      </c>
    </row>
    <row r="3130" spans="1:30">
      <c r="A3130" s="117">
        <v>3129</v>
      </c>
      <c r="B3130" s="123" t="s">
        <v>467</v>
      </c>
      <c r="C3130" s="117" t="s">
        <v>5</v>
      </c>
      <c r="D3130" s="123" t="s">
        <v>595</v>
      </c>
      <c r="E3130" s="117">
        <v>3129</v>
      </c>
      <c r="F3130" s="117" t="s">
        <v>924</v>
      </c>
      <c r="G3130" s="117" t="s">
        <v>591</v>
      </c>
      <c r="H3130" s="117" t="s">
        <v>398</v>
      </c>
      <c r="I3130" s="117" t="s">
        <v>398</v>
      </c>
      <c r="J3130" s="117" t="s">
        <v>398</v>
      </c>
      <c r="K3130" s="117" t="s">
        <v>398</v>
      </c>
      <c r="L3130" s="117" t="s">
        <v>398</v>
      </c>
      <c r="M3130" s="117" t="s">
        <v>398</v>
      </c>
      <c r="N3130" s="117" t="s">
        <v>398</v>
      </c>
      <c r="O3130" s="125" t="s">
        <v>579</v>
      </c>
      <c r="P3130" s="117">
        <v>1</v>
      </c>
      <c r="Q3130" s="117" t="s">
        <v>398</v>
      </c>
      <c r="R3130" s="117" t="s">
        <v>398</v>
      </c>
      <c r="S3130" s="117" t="s">
        <v>398</v>
      </c>
      <c r="T3130" s="117" t="s">
        <v>398</v>
      </c>
      <c r="U3130" s="117" t="s">
        <v>398</v>
      </c>
      <c r="V3130" s="117" t="s">
        <v>398</v>
      </c>
      <c r="W3130" s="123">
        <v>56</v>
      </c>
      <c r="X3130" s="123" t="s">
        <v>906</v>
      </c>
      <c r="Y3130" s="120">
        <v>43560</v>
      </c>
      <c r="Z3130" s="121">
        <v>0.47569444444444442</v>
      </c>
      <c r="AA3130" s="123" t="s">
        <v>661</v>
      </c>
      <c r="AB3130" s="123" t="s">
        <v>582</v>
      </c>
      <c r="AC3130" s="119" t="s">
        <v>398</v>
      </c>
      <c r="AD3130" s="119" t="s">
        <v>398</v>
      </c>
    </row>
    <row r="3131" spans="1:30">
      <c r="A3131" s="117">
        <v>3130</v>
      </c>
      <c r="B3131" s="123" t="s">
        <v>467</v>
      </c>
      <c r="C3131" s="117" t="s">
        <v>5</v>
      </c>
      <c r="D3131" s="123" t="s">
        <v>595</v>
      </c>
      <c r="E3131" s="117">
        <v>3130</v>
      </c>
      <c r="F3131" s="117" t="s">
        <v>924</v>
      </c>
      <c r="G3131" s="117" t="s">
        <v>591</v>
      </c>
      <c r="H3131" s="117" t="s">
        <v>398</v>
      </c>
      <c r="I3131" s="117" t="s">
        <v>398</v>
      </c>
      <c r="J3131" s="117" t="s">
        <v>398</v>
      </c>
      <c r="K3131" s="117" t="s">
        <v>398</v>
      </c>
      <c r="L3131" s="117" t="s">
        <v>398</v>
      </c>
      <c r="M3131" s="117" t="s">
        <v>398</v>
      </c>
      <c r="N3131" s="117" t="s">
        <v>398</v>
      </c>
      <c r="O3131" s="125" t="s">
        <v>579</v>
      </c>
      <c r="P3131" s="117">
        <v>1</v>
      </c>
      <c r="Q3131" s="117" t="s">
        <v>398</v>
      </c>
      <c r="R3131" s="117" t="s">
        <v>398</v>
      </c>
      <c r="S3131" s="117" t="s">
        <v>398</v>
      </c>
      <c r="T3131" s="117" t="s">
        <v>398</v>
      </c>
      <c r="U3131" s="117" t="s">
        <v>398</v>
      </c>
      <c r="V3131" s="117" t="s">
        <v>398</v>
      </c>
      <c r="W3131" s="123">
        <v>56</v>
      </c>
      <c r="X3131" s="123" t="s">
        <v>906</v>
      </c>
      <c r="Y3131" s="120">
        <v>43560</v>
      </c>
      <c r="Z3131" s="121">
        <v>0.47569444444444442</v>
      </c>
      <c r="AA3131" s="123" t="s">
        <v>661</v>
      </c>
      <c r="AB3131" s="123" t="s">
        <v>582</v>
      </c>
      <c r="AC3131" s="119" t="s">
        <v>398</v>
      </c>
      <c r="AD3131" s="119" t="s">
        <v>398</v>
      </c>
    </row>
    <row r="3132" spans="1:30">
      <c r="A3132" s="117">
        <v>3131</v>
      </c>
      <c r="B3132" s="123" t="s">
        <v>467</v>
      </c>
      <c r="C3132" s="117" t="s">
        <v>5</v>
      </c>
      <c r="D3132" s="123" t="s">
        <v>595</v>
      </c>
      <c r="E3132" s="117">
        <v>3131</v>
      </c>
      <c r="F3132" s="117" t="s">
        <v>924</v>
      </c>
      <c r="G3132" s="117" t="s">
        <v>591</v>
      </c>
      <c r="H3132" s="117" t="s">
        <v>398</v>
      </c>
      <c r="I3132" s="117" t="s">
        <v>398</v>
      </c>
      <c r="J3132" s="117" t="s">
        <v>398</v>
      </c>
      <c r="K3132" s="117" t="s">
        <v>398</v>
      </c>
      <c r="L3132" s="117" t="s">
        <v>398</v>
      </c>
      <c r="M3132" s="117" t="s">
        <v>398</v>
      </c>
      <c r="N3132" s="117" t="s">
        <v>398</v>
      </c>
      <c r="O3132" s="125" t="s">
        <v>579</v>
      </c>
      <c r="P3132" s="117">
        <v>1</v>
      </c>
      <c r="Q3132" s="117" t="s">
        <v>398</v>
      </c>
      <c r="R3132" s="117" t="s">
        <v>398</v>
      </c>
      <c r="S3132" s="117" t="s">
        <v>398</v>
      </c>
      <c r="T3132" s="117" t="s">
        <v>398</v>
      </c>
      <c r="U3132" s="117" t="s">
        <v>398</v>
      </c>
      <c r="V3132" s="117" t="s">
        <v>398</v>
      </c>
      <c r="W3132" s="123">
        <v>56</v>
      </c>
      <c r="X3132" s="123" t="s">
        <v>906</v>
      </c>
      <c r="Y3132" s="120">
        <v>43560</v>
      </c>
      <c r="Z3132" s="121">
        <v>0.47569444444444442</v>
      </c>
      <c r="AA3132" s="123" t="s">
        <v>661</v>
      </c>
      <c r="AB3132" s="123" t="s">
        <v>582</v>
      </c>
      <c r="AC3132" s="119" t="s">
        <v>398</v>
      </c>
      <c r="AD3132" s="119" t="s">
        <v>398</v>
      </c>
    </row>
    <row r="3133" spans="1:30">
      <c r="A3133" s="117">
        <v>3132</v>
      </c>
      <c r="B3133" s="123" t="s">
        <v>467</v>
      </c>
      <c r="C3133" s="117" t="s">
        <v>5</v>
      </c>
      <c r="D3133" s="123" t="s">
        <v>595</v>
      </c>
      <c r="E3133" s="117">
        <v>3132</v>
      </c>
      <c r="F3133" s="117" t="s">
        <v>924</v>
      </c>
      <c r="G3133" s="117" t="s">
        <v>591</v>
      </c>
      <c r="H3133" s="117" t="s">
        <v>398</v>
      </c>
      <c r="I3133" s="117" t="s">
        <v>398</v>
      </c>
      <c r="J3133" s="117" t="s">
        <v>398</v>
      </c>
      <c r="K3133" s="117" t="s">
        <v>398</v>
      </c>
      <c r="L3133" s="117" t="s">
        <v>398</v>
      </c>
      <c r="M3133" s="117" t="s">
        <v>398</v>
      </c>
      <c r="N3133" s="117" t="s">
        <v>398</v>
      </c>
      <c r="O3133" s="125" t="s">
        <v>579</v>
      </c>
      <c r="P3133" s="117">
        <v>1</v>
      </c>
      <c r="Q3133" s="117" t="s">
        <v>398</v>
      </c>
      <c r="R3133" s="117" t="s">
        <v>398</v>
      </c>
      <c r="S3133" s="117" t="s">
        <v>398</v>
      </c>
      <c r="T3133" s="117" t="s">
        <v>398</v>
      </c>
      <c r="U3133" s="117" t="s">
        <v>398</v>
      </c>
      <c r="V3133" s="117" t="s">
        <v>398</v>
      </c>
      <c r="W3133" s="123">
        <v>56</v>
      </c>
      <c r="X3133" s="123" t="s">
        <v>906</v>
      </c>
      <c r="Y3133" s="120">
        <v>43560</v>
      </c>
      <c r="Z3133" s="121">
        <v>0.47569444444444442</v>
      </c>
      <c r="AA3133" s="123" t="s">
        <v>661</v>
      </c>
      <c r="AB3133" s="123" t="s">
        <v>582</v>
      </c>
      <c r="AC3133" s="119" t="s">
        <v>398</v>
      </c>
      <c r="AD3133" s="119" t="s">
        <v>398</v>
      </c>
    </row>
    <row r="3134" spans="1:30">
      <c r="A3134" s="117">
        <v>3133</v>
      </c>
      <c r="B3134" s="123" t="s">
        <v>467</v>
      </c>
      <c r="C3134" s="117" t="s">
        <v>5</v>
      </c>
      <c r="D3134" s="123" t="s">
        <v>595</v>
      </c>
      <c r="E3134" s="117">
        <v>3133</v>
      </c>
      <c r="F3134" s="117" t="s">
        <v>924</v>
      </c>
      <c r="G3134" s="117" t="s">
        <v>591</v>
      </c>
      <c r="H3134" s="117" t="s">
        <v>398</v>
      </c>
      <c r="I3134" s="117" t="s">
        <v>398</v>
      </c>
      <c r="J3134" s="117" t="s">
        <v>398</v>
      </c>
      <c r="K3134" s="117" t="s">
        <v>398</v>
      </c>
      <c r="L3134" s="117" t="s">
        <v>398</v>
      </c>
      <c r="M3134" s="117" t="s">
        <v>398</v>
      </c>
      <c r="N3134" s="117" t="s">
        <v>398</v>
      </c>
      <c r="O3134" s="125" t="s">
        <v>579</v>
      </c>
      <c r="P3134" s="117">
        <v>1</v>
      </c>
      <c r="Q3134" s="117" t="s">
        <v>398</v>
      </c>
      <c r="R3134" s="117" t="s">
        <v>398</v>
      </c>
      <c r="S3134" s="117" t="s">
        <v>398</v>
      </c>
      <c r="T3134" s="117" t="s">
        <v>398</v>
      </c>
      <c r="U3134" s="117" t="s">
        <v>398</v>
      </c>
      <c r="V3134" s="117" t="s">
        <v>398</v>
      </c>
      <c r="W3134" s="123">
        <v>56</v>
      </c>
      <c r="X3134" s="123" t="s">
        <v>906</v>
      </c>
      <c r="Y3134" s="120">
        <v>43560</v>
      </c>
      <c r="Z3134" s="121">
        <v>0.47569444444444442</v>
      </c>
      <c r="AA3134" s="123" t="s">
        <v>661</v>
      </c>
      <c r="AB3134" s="123" t="s">
        <v>582</v>
      </c>
      <c r="AC3134" s="119" t="s">
        <v>398</v>
      </c>
      <c r="AD3134" s="119" t="s">
        <v>398</v>
      </c>
    </row>
    <row r="3135" spans="1:30">
      <c r="A3135" s="117">
        <v>3134</v>
      </c>
      <c r="B3135" s="123" t="s">
        <v>467</v>
      </c>
      <c r="C3135" s="117" t="s">
        <v>5</v>
      </c>
      <c r="D3135" s="123" t="s">
        <v>595</v>
      </c>
      <c r="E3135" s="117">
        <v>3134</v>
      </c>
      <c r="F3135" s="117" t="s">
        <v>924</v>
      </c>
      <c r="G3135" s="117" t="s">
        <v>591</v>
      </c>
      <c r="H3135" s="117" t="s">
        <v>398</v>
      </c>
      <c r="I3135" s="117" t="s">
        <v>398</v>
      </c>
      <c r="J3135" s="117" t="s">
        <v>398</v>
      </c>
      <c r="K3135" s="117" t="s">
        <v>398</v>
      </c>
      <c r="L3135" s="117" t="s">
        <v>398</v>
      </c>
      <c r="M3135" s="117" t="s">
        <v>398</v>
      </c>
      <c r="N3135" s="117" t="s">
        <v>398</v>
      </c>
      <c r="O3135" s="125" t="s">
        <v>579</v>
      </c>
      <c r="P3135" s="117">
        <v>1</v>
      </c>
      <c r="Q3135" s="117" t="s">
        <v>398</v>
      </c>
      <c r="R3135" s="117" t="s">
        <v>398</v>
      </c>
      <c r="S3135" s="117" t="s">
        <v>398</v>
      </c>
      <c r="T3135" s="117" t="s">
        <v>398</v>
      </c>
      <c r="U3135" s="117" t="s">
        <v>398</v>
      </c>
      <c r="V3135" s="117" t="s">
        <v>398</v>
      </c>
      <c r="W3135" s="123">
        <v>56</v>
      </c>
      <c r="X3135" s="123" t="s">
        <v>906</v>
      </c>
      <c r="Y3135" s="120">
        <v>43560</v>
      </c>
      <c r="Z3135" s="121">
        <v>0.47569444444444442</v>
      </c>
      <c r="AA3135" s="123" t="s">
        <v>661</v>
      </c>
      <c r="AB3135" s="123" t="s">
        <v>582</v>
      </c>
      <c r="AC3135" s="119" t="s">
        <v>398</v>
      </c>
      <c r="AD3135" s="119" t="s">
        <v>398</v>
      </c>
    </row>
    <row r="3136" spans="1:30">
      <c r="A3136" s="117">
        <v>3135</v>
      </c>
      <c r="B3136" s="123" t="s">
        <v>467</v>
      </c>
      <c r="C3136" s="117" t="s">
        <v>5</v>
      </c>
      <c r="D3136" s="123" t="s">
        <v>595</v>
      </c>
      <c r="E3136" s="117">
        <v>3135</v>
      </c>
      <c r="F3136" s="117" t="s">
        <v>924</v>
      </c>
      <c r="G3136" s="117" t="s">
        <v>591</v>
      </c>
      <c r="H3136" s="117" t="s">
        <v>398</v>
      </c>
      <c r="I3136" s="117" t="s">
        <v>398</v>
      </c>
      <c r="J3136" s="117" t="s">
        <v>398</v>
      </c>
      <c r="K3136" s="117" t="s">
        <v>398</v>
      </c>
      <c r="L3136" s="117" t="s">
        <v>398</v>
      </c>
      <c r="M3136" s="117" t="s">
        <v>398</v>
      </c>
      <c r="N3136" s="117" t="s">
        <v>398</v>
      </c>
      <c r="O3136" s="125" t="s">
        <v>579</v>
      </c>
      <c r="P3136" s="117">
        <v>1</v>
      </c>
      <c r="Q3136" s="117" t="s">
        <v>398</v>
      </c>
      <c r="R3136" s="117" t="s">
        <v>398</v>
      </c>
      <c r="S3136" s="117" t="s">
        <v>398</v>
      </c>
      <c r="T3136" s="117" t="s">
        <v>398</v>
      </c>
      <c r="U3136" s="117" t="s">
        <v>398</v>
      </c>
      <c r="V3136" s="117" t="s">
        <v>398</v>
      </c>
      <c r="W3136" s="123">
        <v>56</v>
      </c>
      <c r="X3136" s="123" t="s">
        <v>906</v>
      </c>
      <c r="Y3136" s="120">
        <v>43560</v>
      </c>
      <c r="Z3136" s="121">
        <v>0.47569444444444442</v>
      </c>
      <c r="AA3136" s="123" t="s">
        <v>661</v>
      </c>
      <c r="AB3136" s="123" t="s">
        <v>582</v>
      </c>
      <c r="AC3136" s="119" t="s">
        <v>398</v>
      </c>
      <c r="AD3136" s="119" t="s">
        <v>398</v>
      </c>
    </row>
    <row r="3137" spans="1:30">
      <c r="A3137" s="117">
        <v>3136</v>
      </c>
      <c r="B3137" s="123" t="s">
        <v>467</v>
      </c>
      <c r="C3137" s="117" t="s">
        <v>5</v>
      </c>
      <c r="D3137" s="123" t="s">
        <v>595</v>
      </c>
      <c r="E3137" s="117">
        <v>3136</v>
      </c>
      <c r="F3137" s="117" t="s">
        <v>924</v>
      </c>
      <c r="G3137" s="117" t="s">
        <v>591</v>
      </c>
      <c r="H3137" s="117" t="s">
        <v>398</v>
      </c>
      <c r="I3137" s="117" t="s">
        <v>398</v>
      </c>
      <c r="J3137" s="117" t="s">
        <v>398</v>
      </c>
      <c r="K3137" s="117" t="s">
        <v>398</v>
      </c>
      <c r="L3137" s="117" t="s">
        <v>398</v>
      </c>
      <c r="M3137" s="117" t="s">
        <v>398</v>
      </c>
      <c r="N3137" s="117" t="s">
        <v>398</v>
      </c>
      <c r="O3137" s="125" t="s">
        <v>579</v>
      </c>
      <c r="P3137" s="117">
        <v>1</v>
      </c>
      <c r="Q3137" s="117" t="s">
        <v>398</v>
      </c>
      <c r="R3137" s="117" t="s">
        <v>398</v>
      </c>
      <c r="S3137" s="117" t="s">
        <v>398</v>
      </c>
      <c r="T3137" s="117" t="s">
        <v>398</v>
      </c>
      <c r="U3137" s="117" t="s">
        <v>398</v>
      </c>
      <c r="V3137" s="117" t="s">
        <v>398</v>
      </c>
      <c r="W3137" s="123">
        <v>56</v>
      </c>
      <c r="X3137" s="123" t="s">
        <v>906</v>
      </c>
      <c r="Y3137" s="120">
        <v>43560</v>
      </c>
      <c r="Z3137" s="121">
        <v>0.47569444444444442</v>
      </c>
      <c r="AA3137" s="123" t="s">
        <v>661</v>
      </c>
      <c r="AB3137" s="123" t="s">
        <v>582</v>
      </c>
      <c r="AC3137" s="119" t="s">
        <v>398</v>
      </c>
      <c r="AD3137" s="119" t="s">
        <v>398</v>
      </c>
    </row>
    <row r="3138" spans="1:30">
      <c r="A3138" s="117">
        <v>3137</v>
      </c>
      <c r="B3138" s="123" t="s">
        <v>467</v>
      </c>
      <c r="C3138" s="117" t="s">
        <v>5</v>
      </c>
      <c r="D3138" s="123" t="s">
        <v>595</v>
      </c>
      <c r="E3138" s="117">
        <v>3137</v>
      </c>
      <c r="F3138" s="117" t="s">
        <v>924</v>
      </c>
      <c r="G3138" s="117" t="s">
        <v>591</v>
      </c>
      <c r="H3138" s="117" t="s">
        <v>398</v>
      </c>
      <c r="I3138" s="117" t="s">
        <v>398</v>
      </c>
      <c r="J3138" s="117" t="s">
        <v>398</v>
      </c>
      <c r="K3138" s="117" t="s">
        <v>398</v>
      </c>
      <c r="L3138" s="117" t="s">
        <v>398</v>
      </c>
      <c r="M3138" s="117" t="s">
        <v>398</v>
      </c>
      <c r="N3138" s="117" t="s">
        <v>398</v>
      </c>
      <c r="O3138" s="125" t="s">
        <v>579</v>
      </c>
      <c r="P3138" s="117">
        <v>1</v>
      </c>
      <c r="Q3138" s="117" t="s">
        <v>398</v>
      </c>
      <c r="R3138" s="117" t="s">
        <v>398</v>
      </c>
      <c r="S3138" s="117" t="s">
        <v>398</v>
      </c>
      <c r="T3138" s="117" t="s">
        <v>398</v>
      </c>
      <c r="U3138" s="117" t="s">
        <v>398</v>
      </c>
      <c r="V3138" s="117" t="s">
        <v>398</v>
      </c>
      <c r="W3138" s="123">
        <v>56</v>
      </c>
      <c r="X3138" s="123" t="s">
        <v>906</v>
      </c>
      <c r="Y3138" s="120">
        <v>43560</v>
      </c>
      <c r="Z3138" s="121">
        <v>0.47569444444444442</v>
      </c>
      <c r="AA3138" s="123" t="s">
        <v>661</v>
      </c>
      <c r="AB3138" s="123" t="s">
        <v>582</v>
      </c>
      <c r="AC3138" s="119" t="s">
        <v>398</v>
      </c>
      <c r="AD3138" s="119" t="s">
        <v>398</v>
      </c>
    </row>
    <row r="3139" spans="1:30">
      <c r="A3139" s="117">
        <v>3138</v>
      </c>
      <c r="B3139" s="123" t="s">
        <v>467</v>
      </c>
      <c r="C3139" s="117" t="s">
        <v>5</v>
      </c>
      <c r="D3139" s="123" t="s">
        <v>595</v>
      </c>
      <c r="E3139" s="117">
        <v>3138</v>
      </c>
      <c r="F3139" s="117" t="s">
        <v>924</v>
      </c>
      <c r="G3139" s="117" t="s">
        <v>591</v>
      </c>
      <c r="H3139" s="117" t="s">
        <v>398</v>
      </c>
      <c r="I3139" s="117" t="s">
        <v>398</v>
      </c>
      <c r="J3139" s="117" t="s">
        <v>398</v>
      </c>
      <c r="K3139" s="117" t="s">
        <v>398</v>
      </c>
      <c r="L3139" s="117" t="s">
        <v>398</v>
      </c>
      <c r="M3139" s="117" t="s">
        <v>398</v>
      </c>
      <c r="N3139" s="117" t="s">
        <v>398</v>
      </c>
      <c r="O3139" s="125" t="s">
        <v>579</v>
      </c>
      <c r="P3139" s="117">
        <v>1</v>
      </c>
      <c r="Q3139" s="117" t="s">
        <v>398</v>
      </c>
      <c r="R3139" s="117" t="s">
        <v>398</v>
      </c>
      <c r="S3139" s="117" t="s">
        <v>398</v>
      </c>
      <c r="T3139" s="117" t="s">
        <v>398</v>
      </c>
      <c r="U3139" s="117" t="s">
        <v>398</v>
      </c>
      <c r="V3139" s="117" t="s">
        <v>398</v>
      </c>
      <c r="W3139" s="123">
        <v>56</v>
      </c>
      <c r="X3139" s="123" t="s">
        <v>906</v>
      </c>
      <c r="Y3139" s="120">
        <v>43560</v>
      </c>
      <c r="Z3139" s="121">
        <v>0.47569444444444442</v>
      </c>
      <c r="AA3139" s="123" t="s">
        <v>661</v>
      </c>
      <c r="AB3139" s="123" t="s">
        <v>582</v>
      </c>
      <c r="AC3139" s="119" t="s">
        <v>398</v>
      </c>
      <c r="AD3139" s="119" t="s">
        <v>398</v>
      </c>
    </row>
    <row r="3140" spans="1:30">
      <c r="A3140" s="117">
        <v>3139</v>
      </c>
      <c r="B3140" s="123" t="s">
        <v>467</v>
      </c>
      <c r="C3140" s="117" t="s">
        <v>5</v>
      </c>
      <c r="D3140" s="123" t="s">
        <v>595</v>
      </c>
      <c r="E3140" s="117">
        <v>3139</v>
      </c>
      <c r="F3140" s="117" t="s">
        <v>924</v>
      </c>
      <c r="G3140" s="117" t="s">
        <v>591</v>
      </c>
      <c r="H3140" s="117" t="s">
        <v>398</v>
      </c>
      <c r="I3140" s="117" t="s">
        <v>398</v>
      </c>
      <c r="J3140" s="117" t="s">
        <v>398</v>
      </c>
      <c r="K3140" s="117" t="s">
        <v>398</v>
      </c>
      <c r="L3140" s="117" t="s">
        <v>398</v>
      </c>
      <c r="M3140" s="117" t="s">
        <v>398</v>
      </c>
      <c r="N3140" s="117" t="s">
        <v>398</v>
      </c>
      <c r="O3140" s="125" t="s">
        <v>579</v>
      </c>
      <c r="P3140" s="117">
        <v>1</v>
      </c>
      <c r="Q3140" s="117" t="s">
        <v>398</v>
      </c>
      <c r="R3140" s="117" t="s">
        <v>398</v>
      </c>
      <c r="S3140" s="117" t="s">
        <v>398</v>
      </c>
      <c r="T3140" s="117" t="s">
        <v>398</v>
      </c>
      <c r="U3140" s="117" t="s">
        <v>398</v>
      </c>
      <c r="V3140" s="117" t="s">
        <v>398</v>
      </c>
      <c r="W3140" s="123">
        <v>56</v>
      </c>
      <c r="X3140" s="123" t="s">
        <v>906</v>
      </c>
      <c r="Y3140" s="120">
        <v>43560</v>
      </c>
      <c r="Z3140" s="121">
        <v>0.47569444444444442</v>
      </c>
      <c r="AA3140" s="123" t="s">
        <v>661</v>
      </c>
      <c r="AB3140" s="123" t="s">
        <v>582</v>
      </c>
      <c r="AC3140" s="119" t="s">
        <v>398</v>
      </c>
      <c r="AD3140" s="119" t="s">
        <v>398</v>
      </c>
    </row>
    <row r="3141" spans="1:30">
      <c r="A3141" s="117">
        <v>3140</v>
      </c>
      <c r="B3141" s="123" t="s">
        <v>467</v>
      </c>
      <c r="C3141" s="117" t="s">
        <v>5</v>
      </c>
      <c r="D3141" s="123" t="s">
        <v>595</v>
      </c>
      <c r="E3141" s="117">
        <v>3140</v>
      </c>
      <c r="F3141" s="117" t="s">
        <v>924</v>
      </c>
      <c r="G3141" s="117" t="s">
        <v>591</v>
      </c>
      <c r="H3141" s="117" t="s">
        <v>398</v>
      </c>
      <c r="I3141" s="117" t="s">
        <v>398</v>
      </c>
      <c r="J3141" s="117" t="s">
        <v>398</v>
      </c>
      <c r="K3141" s="117" t="s">
        <v>398</v>
      </c>
      <c r="L3141" s="117" t="s">
        <v>398</v>
      </c>
      <c r="M3141" s="117" t="s">
        <v>398</v>
      </c>
      <c r="N3141" s="117" t="s">
        <v>398</v>
      </c>
      <c r="O3141" s="125" t="s">
        <v>579</v>
      </c>
      <c r="P3141" s="117">
        <v>1</v>
      </c>
      <c r="Q3141" s="117" t="s">
        <v>398</v>
      </c>
      <c r="R3141" s="117" t="s">
        <v>398</v>
      </c>
      <c r="S3141" s="117" t="s">
        <v>398</v>
      </c>
      <c r="T3141" s="117" t="s">
        <v>398</v>
      </c>
      <c r="U3141" s="117" t="s">
        <v>398</v>
      </c>
      <c r="V3141" s="117" t="s">
        <v>398</v>
      </c>
      <c r="W3141" s="123">
        <v>56</v>
      </c>
      <c r="X3141" s="123" t="s">
        <v>906</v>
      </c>
      <c r="Y3141" s="120">
        <v>43560</v>
      </c>
      <c r="Z3141" s="121">
        <v>0.47569444444444442</v>
      </c>
      <c r="AA3141" s="123" t="s">
        <v>661</v>
      </c>
      <c r="AB3141" s="123" t="s">
        <v>582</v>
      </c>
      <c r="AC3141" s="119" t="s">
        <v>398</v>
      </c>
      <c r="AD3141" s="119" t="s">
        <v>398</v>
      </c>
    </row>
    <row r="3142" spans="1:30">
      <c r="A3142" s="117">
        <v>3141</v>
      </c>
      <c r="B3142" s="123" t="s">
        <v>467</v>
      </c>
      <c r="C3142" s="117" t="s">
        <v>5</v>
      </c>
      <c r="D3142" s="123" t="s">
        <v>595</v>
      </c>
      <c r="E3142" s="117">
        <v>3141</v>
      </c>
      <c r="F3142" s="117" t="s">
        <v>924</v>
      </c>
      <c r="G3142" s="117" t="s">
        <v>591</v>
      </c>
      <c r="H3142" s="117" t="s">
        <v>398</v>
      </c>
      <c r="I3142" s="117" t="s">
        <v>398</v>
      </c>
      <c r="J3142" s="117" t="s">
        <v>398</v>
      </c>
      <c r="K3142" s="117" t="s">
        <v>398</v>
      </c>
      <c r="L3142" s="117" t="s">
        <v>398</v>
      </c>
      <c r="M3142" s="117" t="s">
        <v>398</v>
      </c>
      <c r="N3142" s="117" t="s">
        <v>398</v>
      </c>
      <c r="O3142" s="125" t="s">
        <v>579</v>
      </c>
      <c r="P3142" s="117">
        <v>1</v>
      </c>
      <c r="Q3142" s="117" t="s">
        <v>398</v>
      </c>
      <c r="R3142" s="117" t="s">
        <v>398</v>
      </c>
      <c r="S3142" s="117" t="s">
        <v>398</v>
      </c>
      <c r="T3142" s="117" t="s">
        <v>398</v>
      </c>
      <c r="U3142" s="117" t="s">
        <v>398</v>
      </c>
      <c r="V3142" s="117" t="s">
        <v>398</v>
      </c>
      <c r="W3142" s="123">
        <v>56</v>
      </c>
      <c r="X3142" s="123" t="s">
        <v>906</v>
      </c>
      <c r="Y3142" s="120">
        <v>43560</v>
      </c>
      <c r="Z3142" s="121">
        <v>0.47569444444444442</v>
      </c>
      <c r="AA3142" s="123" t="s">
        <v>661</v>
      </c>
      <c r="AB3142" s="123" t="s">
        <v>582</v>
      </c>
      <c r="AC3142" s="119" t="s">
        <v>398</v>
      </c>
      <c r="AD3142" s="119" t="s">
        <v>398</v>
      </c>
    </row>
    <row r="3143" spans="1:30">
      <c r="A3143" s="117">
        <v>3142</v>
      </c>
      <c r="B3143" s="123" t="s">
        <v>467</v>
      </c>
      <c r="C3143" s="117" t="s">
        <v>5</v>
      </c>
      <c r="D3143" s="123" t="s">
        <v>595</v>
      </c>
      <c r="E3143" s="117">
        <v>3142</v>
      </c>
      <c r="F3143" s="117" t="s">
        <v>924</v>
      </c>
      <c r="G3143" s="117" t="s">
        <v>591</v>
      </c>
      <c r="H3143" s="117" t="s">
        <v>398</v>
      </c>
      <c r="I3143" s="117" t="s">
        <v>398</v>
      </c>
      <c r="J3143" s="117" t="s">
        <v>398</v>
      </c>
      <c r="K3143" s="117" t="s">
        <v>398</v>
      </c>
      <c r="L3143" s="117" t="s">
        <v>398</v>
      </c>
      <c r="M3143" s="117" t="s">
        <v>398</v>
      </c>
      <c r="N3143" s="117" t="s">
        <v>398</v>
      </c>
      <c r="O3143" s="125" t="s">
        <v>579</v>
      </c>
      <c r="P3143" s="117">
        <v>1</v>
      </c>
      <c r="Q3143" s="117" t="s">
        <v>398</v>
      </c>
      <c r="R3143" s="117" t="s">
        <v>398</v>
      </c>
      <c r="S3143" s="117" t="s">
        <v>398</v>
      </c>
      <c r="T3143" s="117" t="s">
        <v>398</v>
      </c>
      <c r="U3143" s="117" t="s">
        <v>398</v>
      </c>
      <c r="V3143" s="117" t="s">
        <v>398</v>
      </c>
      <c r="W3143" s="123">
        <v>56</v>
      </c>
      <c r="X3143" s="123" t="s">
        <v>906</v>
      </c>
      <c r="Y3143" s="120">
        <v>43560</v>
      </c>
      <c r="Z3143" s="121">
        <v>0.47569444444444442</v>
      </c>
      <c r="AA3143" s="123" t="s">
        <v>661</v>
      </c>
      <c r="AB3143" s="123" t="s">
        <v>582</v>
      </c>
      <c r="AC3143" s="119" t="s">
        <v>398</v>
      </c>
      <c r="AD3143" s="119" t="s">
        <v>398</v>
      </c>
    </row>
    <row r="3144" spans="1:30">
      <c r="A3144" s="117">
        <v>3143</v>
      </c>
      <c r="B3144" s="123" t="s">
        <v>467</v>
      </c>
      <c r="C3144" s="117" t="s">
        <v>5</v>
      </c>
      <c r="D3144" s="123" t="s">
        <v>595</v>
      </c>
      <c r="E3144" s="117">
        <v>3143</v>
      </c>
      <c r="F3144" s="117" t="s">
        <v>924</v>
      </c>
      <c r="G3144" s="117" t="s">
        <v>591</v>
      </c>
      <c r="H3144" s="117" t="s">
        <v>398</v>
      </c>
      <c r="I3144" s="117" t="s">
        <v>398</v>
      </c>
      <c r="J3144" s="117" t="s">
        <v>398</v>
      </c>
      <c r="K3144" s="117" t="s">
        <v>398</v>
      </c>
      <c r="L3144" s="117" t="s">
        <v>398</v>
      </c>
      <c r="M3144" s="117" t="s">
        <v>398</v>
      </c>
      <c r="N3144" s="117" t="s">
        <v>398</v>
      </c>
      <c r="O3144" s="125" t="s">
        <v>579</v>
      </c>
      <c r="P3144" s="117">
        <v>1</v>
      </c>
      <c r="Q3144" s="117" t="s">
        <v>398</v>
      </c>
      <c r="R3144" s="117" t="s">
        <v>398</v>
      </c>
      <c r="S3144" s="117" t="s">
        <v>398</v>
      </c>
      <c r="T3144" s="117" t="s">
        <v>398</v>
      </c>
      <c r="U3144" s="117" t="s">
        <v>398</v>
      </c>
      <c r="V3144" s="117" t="s">
        <v>398</v>
      </c>
      <c r="W3144" s="123">
        <v>56</v>
      </c>
      <c r="X3144" s="123" t="s">
        <v>906</v>
      </c>
      <c r="Y3144" s="120">
        <v>43560</v>
      </c>
      <c r="Z3144" s="121">
        <v>0.47569444444444442</v>
      </c>
      <c r="AA3144" s="123" t="s">
        <v>661</v>
      </c>
      <c r="AB3144" s="123" t="s">
        <v>582</v>
      </c>
      <c r="AC3144" s="119" t="s">
        <v>398</v>
      </c>
      <c r="AD3144" s="119" t="s">
        <v>398</v>
      </c>
    </row>
    <row r="3145" spans="1:30">
      <c r="A3145" s="117">
        <v>3144</v>
      </c>
      <c r="B3145" s="123" t="s">
        <v>467</v>
      </c>
      <c r="C3145" s="117" t="s">
        <v>5</v>
      </c>
      <c r="D3145" s="123" t="s">
        <v>595</v>
      </c>
      <c r="E3145" s="117">
        <v>3144</v>
      </c>
      <c r="F3145" s="117" t="s">
        <v>924</v>
      </c>
      <c r="G3145" s="117" t="s">
        <v>591</v>
      </c>
      <c r="H3145" s="117" t="s">
        <v>398</v>
      </c>
      <c r="I3145" s="117" t="s">
        <v>398</v>
      </c>
      <c r="J3145" s="117" t="s">
        <v>398</v>
      </c>
      <c r="K3145" s="117" t="s">
        <v>398</v>
      </c>
      <c r="L3145" s="117" t="s">
        <v>398</v>
      </c>
      <c r="M3145" s="117" t="s">
        <v>398</v>
      </c>
      <c r="N3145" s="117" t="s">
        <v>398</v>
      </c>
      <c r="O3145" s="125" t="s">
        <v>579</v>
      </c>
      <c r="P3145" s="117">
        <v>1</v>
      </c>
      <c r="Q3145" s="117" t="s">
        <v>398</v>
      </c>
      <c r="R3145" s="117" t="s">
        <v>398</v>
      </c>
      <c r="S3145" s="117" t="s">
        <v>398</v>
      </c>
      <c r="T3145" s="117" t="s">
        <v>398</v>
      </c>
      <c r="U3145" s="117" t="s">
        <v>398</v>
      </c>
      <c r="V3145" s="117" t="s">
        <v>398</v>
      </c>
      <c r="W3145" s="123">
        <v>56</v>
      </c>
      <c r="X3145" s="123" t="s">
        <v>906</v>
      </c>
      <c r="Y3145" s="120">
        <v>43560</v>
      </c>
      <c r="Z3145" s="121">
        <v>0.47569444444444442</v>
      </c>
      <c r="AA3145" s="123" t="s">
        <v>661</v>
      </c>
      <c r="AB3145" s="123" t="s">
        <v>582</v>
      </c>
      <c r="AC3145" s="119" t="s">
        <v>398</v>
      </c>
      <c r="AD3145" s="119" t="s">
        <v>398</v>
      </c>
    </row>
    <row r="3146" spans="1:30">
      <c r="A3146" s="117">
        <v>3145</v>
      </c>
      <c r="B3146" s="123" t="s">
        <v>467</v>
      </c>
      <c r="C3146" s="117" t="s">
        <v>5</v>
      </c>
      <c r="D3146" s="123" t="s">
        <v>595</v>
      </c>
      <c r="E3146" s="117">
        <v>3145</v>
      </c>
      <c r="F3146" s="117" t="s">
        <v>924</v>
      </c>
      <c r="G3146" s="117" t="s">
        <v>591</v>
      </c>
      <c r="H3146" s="117" t="s">
        <v>398</v>
      </c>
      <c r="I3146" s="117" t="s">
        <v>398</v>
      </c>
      <c r="J3146" s="117" t="s">
        <v>398</v>
      </c>
      <c r="K3146" s="117" t="s">
        <v>398</v>
      </c>
      <c r="L3146" s="117" t="s">
        <v>398</v>
      </c>
      <c r="M3146" s="117" t="s">
        <v>398</v>
      </c>
      <c r="N3146" s="117" t="s">
        <v>398</v>
      </c>
      <c r="O3146" s="125" t="s">
        <v>579</v>
      </c>
      <c r="P3146" s="117">
        <v>1</v>
      </c>
      <c r="Q3146" s="117" t="s">
        <v>398</v>
      </c>
      <c r="R3146" s="117" t="s">
        <v>398</v>
      </c>
      <c r="S3146" s="117" t="s">
        <v>398</v>
      </c>
      <c r="T3146" s="117" t="s">
        <v>398</v>
      </c>
      <c r="U3146" s="117" t="s">
        <v>398</v>
      </c>
      <c r="V3146" s="117" t="s">
        <v>398</v>
      </c>
      <c r="W3146" s="123">
        <v>56</v>
      </c>
      <c r="X3146" s="123" t="s">
        <v>906</v>
      </c>
      <c r="Y3146" s="120">
        <v>43560</v>
      </c>
      <c r="Z3146" s="121">
        <v>0.47569444444444442</v>
      </c>
      <c r="AA3146" s="123" t="s">
        <v>661</v>
      </c>
      <c r="AB3146" s="123" t="s">
        <v>582</v>
      </c>
      <c r="AC3146" s="119" t="s">
        <v>398</v>
      </c>
      <c r="AD3146" s="119" t="s">
        <v>398</v>
      </c>
    </row>
    <row r="3147" spans="1:30">
      <c r="A3147" s="117">
        <v>3146</v>
      </c>
      <c r="B3147" s="123" t="s">
        <v>467</v>
      </c>
      <c r="C3147" s="117" t="s">
        <v>5</v>
      </c>
      <c r="D3147" s="123" t="s">
        <v>595</v>
      </c>
      <c r="E3147" s="117">
        <v>3146</v>
      </c>
      <c r="F3147" s="117" t="s">
        <v>924</v>
      </c>
      <c r="G3147" s="117" t="s">
        <v>591</v>
      </c>
      <c r="H3147" s="117" t="s">
        <v>398</v>
      </c>
      <c r="I3147" s="117" t="s">
        <v>398</v>
      </c>
      <c r="J3147" s="117" t="s">
        <v>398</v>
      </c>
      <c r="K3147" s="117" t="s">
        <v>398</v>
      </c>
      <c r="L3147" s="117" t="s">
        <v>398</v>
      </c>
      <c r="M3147" s="117" t="s">
        <v>398</v>
      </c>
      <c r="N3147" s="117" t="s">
        <v>398</v>
      </c>
      <c r="O3147" s="125" t="s">
        <v>579</v>
      </c>
      <c r="P3147" s="117">
        <v>1</v>
      </c>
      <c r="Q3147" s="117" t="s">
        <v>398</v>
      </c>
      <c r="R3147" s="117" t="s">
        <v>398</v>
      </c>
      <c r="S3147" s="117" t="s">
        <v>398</v>
      </c>
      <c r="T3147" s="117" t="s">
        <v>398</v>
      </c>
      <c r="U3147" s="117" t="s">
        <v>398</v>
      </c>
      <c r="V3147" s="117" t="s">
        <v>398</v>
      </c>
      <c r="W3147" s="123">
        <v>56</v>
      </c>
      <c r="X3147" s="123" t="s">
        <v>906</v>
      </c>
      <c r="Y3147" s="120">
        <v>43560</v>
      </c>
      <c r="Z3147" s="121">
        <v>0.47569444444444442</v>
      </c>
      <c r="AA3147" s="123" t="s">
        <v>661</v>
      </c>
      <c r="AB3147" s="123" t="s">
        <v>582</v>
      </c>
      <c r="AC3147" s="119" t="s">
        <v>398</v>
      </c>
      <c r="AD3147" s="119" t="s">
        <v>398</v>
      </c>
    </row>
    <row r="3148" spans="1:30">
      <c r="A3148" s="117">
        <v>3147</v>
      </c>
      <c r="B3148" s="123" t="s">
        <v>467</v>
      </c>
      <c r="C3148" s="117" t="s">
        <v>5</v>
      </c>
      <c r="D3148" s="123" t="s">
        <v>595</v>
      </c>
      <c r="E3148" s="117">
        <v>3147</v>
      </c>
      <c r="F3148" s="117" t="s">
        <v>924</v>
      </c>
      <c r="G3148" s="117" t="s">
        <v>591</v>
      </c>
      <c r="H3148" s="117" t="s">
        <v>398</v>
      </c>
      <c r="I3148" s="117" t="s">
        <v>398</v>
      </c>
      <c r="J3148" s="117" t="s">
        <v>398</v>
      </c>
      <c r="K3148" s="117" t="s">
        <v>398</v>
      </c>
      <c r="L3148" s="117" t="s">
        <v>398</v>
      </c>
      <c r="M3148" s="117" t="s">
        <v>398</v>
      </c>
      <c r="N3148" s="117" t="s">
        <v>398</v>
      </c>
      <c r="O3148" s="125" t="s">
        <v>579</v>
      </c>
      <c r="P3148" s="117">
        <v>1</v>
      </c>
      <c r="Q3148" s="117" t="s">
        <v>398</v>
      </c>
      <c r="R3148" s="117" t="s">
        <v>398</v>
      </c>
      <c r="S3148" s="117" t="s">
        <v>398</v>
      </c>
      <c r="T3148" s="117" t="s">
        <v>398</v>
      </c>
      <c r="U3148" s="117" t="s">
        <v>398</v>
      </c>
      <c r="V3148" s="117" t="s">
        <v>398</v>
      </c>
      <c r="W3148" s="123">
        <v>56</v>
      </c>
      <c r="X3148" s="123" t="s">
        <v>906</v>
      </c>
      <c r="Y3148" s="120">
        <v>43560</v>
      </c>
      <c r="Z3148" s="121">
        <v>0.47569444444444442</v>
      </c>
      <c r="AA3148" s="123" t="s">
        <v>661</v>
      </c>
      <c r="AB3148" s="123" t="s">
        <v>582</v>
      </c>
      <c r="AC3148" s="119" t="s">
        <v>398</v>
      </c>
      <c r="AD3148" s="119" t="s">
        <v>398</v>
      </c>
    </row>
    <row r="3149" spans="1:30">
      <c r="A3149" s="117">
        <v>3148</v>
      </c>
      <c r="B3149" s="123" t="s">
        <v>467</v>
      </c>
      <c r="C3149" s="117" t="s">
        <v>5</v>
      </c>
      <c r="D3149" s="123" t="s">
        <v>595</v>
      </c>
      <c r="E3149" s="117">
        <v>3148</v>
      </c>
      <c r="F3149" s="117" t="s">
        <v>924</v>
      </c>
      <c r="G3149" s="117" t="s">
        <v>591</v>
      </c>
      <c r="H3149" s="117" t="s">
        <v>398</v>
      </c>
      <c r="I3149" s="117" t="s">
        <v>398</v>
      </c>
      <c r="J3149" s="117" t="s">
        <v>398</v>
      </c>
      <c r="K3149" s="117" t="s">
        <v>398</v>
      </c>
      <c r="L3149" s="117" t="s">
        <v>398</v>
      </c>
      <c r="M3149" s="117" t="s">
        <v>398</v>
      </c>
      <c r="N3149" s="117" t="s">
        <v>398</v>
      </c>
      <c r="O3149" s="125" t="s">
        <v>579</v>
      </c>
      <c r="P3149" s="117">
        <v>1</v>
      </c>
      <c r="Q3149" s="117" t="s">
        <v>398</v>
      </c>
      <c r="R3149" s="117" t="s">
        <v>398</v>
      </c>
      <c r="S3149" s="117" t="s">
        <v>398</v>
      </c>
      <c r="T3149" s="117" t="s">
        <v>398</v>
      </c>
      <c r="U3149" s="117" t="s">
        <v>398</v>
      </c>
      <c r="V3149" s="117" t="s">
        <v>398</v>
      </c>
      <c r="W3149" s="123">
        <v>56</v>
      </c>
      <c r="X3149" s="123" t="s">
        <v>906</v>
      </c>
      <c r="Y3149" s="120">
        <v>43560</v>
      </c>
      <c r="Z3149" s="121">
        <v>0.47569444444444442</v>
      </c>
      <c r="AA3149" s="123" t="s">
        <v>661</v>
      </c>
      <c r="AB3149" s="123" t="s">
        <v>582</v>
      </c>
      <c r="AC3149" s="119" t="s">
        <v>398</v>
      </c>
      <c r="AD3149" s="119" t="s">
        <v>398</v>
      </c>
    </row>
    <row r="3150" spans="1:30">
      <c r="A3150" s="117">
        <v>3149</v>
      </c>
      <c r="B3150" s="123" t="s">
        <v>467</v>
      </c>
      <c r="C3150" s="117" t="s">
        <v>5</v>
      </c>
      <c r="D3150" s="123" t="s">
        <v>595</v>
      </c>
      <c r="E3150" s="117">
        <v>3149</v>
      </c>
      <c r="F3150" s="117" t="s">
        <v>924</v>
      </c>
      <c r="G3150" s="117" t="s">
        <v>591</v>
      </c>
      <c r="H3150" s="117" t="s">
        <v>398</v>
      </c>
      <c r="I3150" s="117" t="s">
        <v>398</v>
      </c>
      <c r="J3150" s="117" t="s">
        <v>398</v>
      </c>
      <c r="K3150" s="117" t="s">
        <v>398</v>
      </c>
      <c r="L3150" s="117" t="s">
        <v>398</v>
      </c>
      <c r="M3150" s="117" t="s">
        <v>398</v>
      </c>
      <c r="N3150" s="117" t="s">
        <v>398</v>
      </c>
      <c r="O3150" s="125" t="s">
        <v>579</v>
      </c>
      <c r="P3150" s="117">
        <v>1</v>
      </c>
      <c r="Q3150" s="117" t="s">
        <v>398</v>
      </c>
      <c r="R3150" s="117" t="s">
        <v>398</v>
      </c>
      <c r="S3150" s="117" t="s">
        <v>398</v>
      </c>
      <c r="T3150" s="117" t="s">
        <v>398</v>
      </c>
      <c r="U3150" s="117" t="s">
        <v>398</v>
      </c>
      <c r="V3150" s="117" t="s">
        <v>398</v>
      </c>
      <c r="W3150" s="123">
        <v>56</v>
      </c>
      <c r="X3150" s="123" t="s">
        <v>906</v>
      </c>
      <c r="Y3150" s="120">
        <v>43560</v>
      </c>
      <c r="Z3150" s="121">
        <v>0.47569444444444442</v>
      </c>
      <c r="AA3150" s="123" t="s">
        <v>661</v>
      </c>
      <c r="AB3150" s="123" t="s">
        <v>582</v>
      </c>
      <c r="AC3150" s="119" t="s">
        <v>398</v>
      </c>
      <c r="AD3150" s="119" t="s">
        <v>398</v>
      </c>
    </row>
    <row r="3151" spans="1:30">
      <c r="A3151" s="117">
        <v>3150</v>
      </c>
      <c r="B3151" s="123" t="s">
        <v>467</v>
      </c>
      <c r="C3151" s="117" t="s">
        <v>5</v>
      </c>
      <c r="D3151" s="123" t="s">
        <v>595</v>
      </c>
      <c r="E3151" s="117">
        <v>3150</v>
      </c>
      <c r="F3151" s="117" t="s">
        <v>924</v>
      </c>
      <c r="G3151" s="117" t="s">
        <v>591</v>
      </c>
      <c r="H3151" s="117" t="s">
        <v>398</v>
      </c>
      <c r="I3151" s="117" t="s">
        <v>398</v>
      </c>
      <c r="J3151" s="117" t="s">
        <v>398</v>
      </c>
      <c r="K3151" s="117" t="s">
        <v>398</v>
      </c>
      <c r="L3151" s="117" t="s">
        <v>398</v>
      </c>
      <c r="M3151" s="117" t="s">
        <v>398</v>
      </c>
      <c r="N3151" s="117" t="s">
        <v>398</v>
      </c>
      <c r="O3151" s="125" t="s">
        <v>579</v>
      </c>
      <c r="P3151" s="117">
        <v>1</v>
      </c>
      <c r="Q3151" s="117" t="s">
        <v>398</v>
      </c>
      <c r="R3151" s="117" t="s">
        <v>398</v>
      </c>
      <c r="S3151" s="117" t="s">
        <v>398</v>
      </c>
      <c r="T3151" s="117" t="s">
        <v>398</v>
      </c>
      <c r="U3151" s="117" t="s">
        <v>398</v>
      </c>
      <c r="V3151" s="117" t="s">
        <v>398</v>
      </c>
      <c r="W3151" s="123">
        <v>56</v>
      </c>
      <c r="X3151" s="123" t="s">
        <v>906</v>
      </c>
      <c r="Y3151" s="120">
        <v>43560</v>
      </c>
      <c r="Z3151" s="121">
        <v>0.47569444444444442</v>
      </c>
      <c r="AA3151" s="123" t="s">
        <v>661</v>
      </c>
      <c r="AB3151" s="123" t="s">
        <v>582</v>
      </c>
      <c r="AC3151" s="119" t="s">
        <v>398</v>
      </c>
      <c r="AD3151" s="119" t="s">
        <v>398</v>
      </c>
    </row>
    <row r="3152" spans="1:30">
      <c r="A3152" s="117">
        <v>3151</v>
      </c>
      <c r="B3152" s="123" t="s">
        <v>467</v>
      </c>
      <c r="C3152" s="117" t="s">
        <v>5</v>
      </c>
      <c r="D3152" s="123" t="s">
        <v>595</v>
      </c>
      <c r="E3152" s="117">
        <v>3151</v>
      </c>
      <c r="F3152" s="117" t="s">
        <v>924</v>
      </c>
      <c r="G3152" s="117" t="s">
        <v>591</v>
      </c>
      <c r="H3152" s="117" t="s">
        <v>398</v>
      </c>
      <c r="I3152" s="117" t="s">
        <v>398</v>
      </c>
      <c r="J3152" s="117" t="s">
        <v>398</v>
      </c>
      <c r="K3152" s="117" t="s">
        <v>398</v>
      </c>
      <c r="L3152" s="117" t="s">
        <v>398</v>
      </c>
      <c r="M3152" s="117" t="s">
        <v>398</v>
      </c>
      <c r="N3152" s="117" t="s">
        <v>398</v>
      </c>
      <c r="O3152" s="125" t="s">
        <v>579</v>
      </c>
      <c r="P3152" s="117">
        <v>1</v>
      </c>
      <c r="Q3152" s="117" t="s">
        <v>398</v>
      </c>
      <c r="R3152" s="117" t="s">
        <v>398</v>
      </c>
      <c r="S3152" s="117" t="s">
        <v>398</v>
      </c>
      <c r="T3152" s="117" t="s">
        <v>398</v>
      </c>
      <c r="U3152" s="117" t="s">
        <v>398</v>
      </c>
      <c r="V3152" s="117" t="s">
        <v>398</v>
      </c>
      <c r="W3152" s="123">
        <v>56</v>
      </c>
      <c r="X3152" s="123" t="s">
        <v>906</v>
      </c>
      <c r="Y3152" s="120">
        <v>43560</v>
      </c>
      <c r="Z3152" s="121">
        <v>0.47569444444444442</v>
      </c>
      <c r="AA3152" s="123" t="s">
        <v>661</v>
      </c>
      <c r="AB3152" s="123" t="s">
        <v>582</v>
      </c>
      <c r="AC3152" s="119" t="s">
        <v>398</v>
      </c>
      <c r="AD3152" s="119" t="s">
        <v>398</v>
      </c>
    </row>
    <row r="3153" spans="1:30">
      <c r="A3153" s="117">
        <v>3152</v>
      </c>
      <c r="B3153" s="123" t="s">
        <v>467</v>
      </c>
      <c r="C3153" s="117" t="s">
        <v>5</v>
      </c>
      <c r="D3153" s="123" t="s">
        <v>595</v>
      </c>
      <c r="E3153" s="117">
        <v>3152</v>
      </c>
      <c r="F3153" s="117" t="s">
        <v>924</v>
      </c>
      <c r="G3153" s="117" t="s">
        <v>591</v>
      </c>
      <c r="H3153" s="117" t="s">
        <v>398</v>
      </c>
      <c r="I3153" s="117" t="s">
        <v>398</v>
      </c>
      <c r="J3153" s="117" t="s">
        <v>398</v>
      </c>
      <c r="K3153" s="117" t="s">
        <v>398</v>
      </c>
      <c r="L3153" s="117" t="s">
        <v>398</v>
      </c>
      <c r="M3153" s="117" t="s">
        <v>398</v>
      </c>
      <c r="N3153" s="117" t="s">
        <v>398</v>
      </c>
      <c r="O3153" s="125" t="s">
        <v>579</v>
      </c>
      <c r="P3153" s="117">
        <v>1</v>
      </c>
      <c r="Q3153" s="117" t="s">
        <v>398</v>
      </c>
      <c r="R3153" s="117" t="s">
        <v>398</v>
      </c>
      <c r="S3153" s="117" t="s">
        <v>398</v>
      </c>
      <c r="T3153" s="117" t="s">
        <v>398</v>
      </c>
      <c r="U3153" s="117" t="s">
        <v>398</v>
      </c>
      <c r="V3153" s="117" t="s">
        <v>398</v>
      </c>
      <c r="W3153" s="123">
        <v>56</v>
      </c>
      <c r="X3153" s="123" t="s">
        <v>906</v>
      </c>
      <c r="Y3153" s="120">
        <v>43560</v>
      </c>
      <c r="Z3153" s="121">
        <v>0.47569444444444442</v>
      </c>
      <c r="AA3153" s="123" t="s">
        <v>661</v>
      </c>
      <c r="AB3153" s="123" t="s">
        <v>582</v>
      </c>
      <c r="AC3153" s="119" t="s">
        <v>398</v>
      </c>
      <c r="AD3153" s="119" t="s">
        <v>398</v>
      </c>
    </row>
    <row r="3154" spans="1:30">
      <c r="A3154" s="117">
        <v>3153</v>
      </c>
      <c r="B3154" s="123" t="s">
        <v>467</v>
      </c>
      <c r="C3154" s="117" t="s">
        <v>5</v>
      </c>
      <c r="D3154" s="123" t="s">
        <v>595</v>
      </c>
      <c r="E3154" s="117">
        <v>3153</v>
      </c>
      <c r="F3154" s="117" t="s">
        <v>924</v>
      </c>
      <c r="G3154" s="117" t="s">
        <v>591</v>
      </c>
      <c r="H3154" s="117" t="s">
        <v>398</v>
      </c>
      <c r="I3154" s="117" t="s">
        <v>398</v>
      </c>
      <c r="J3154" s="117" t="s">
        <v>398</v>
      </c>
      <c r="K3154" s="117" t="s">
        <v>398</v>
      </c>
      <c r="L3154" s="117" t="s">
        <v>398</v>
      </c>
      <c r="M3154" s="117" t="s">
        <v>398</v>
      </c>
      <c r="N3154" s="117" t="s">
        <v>398</v>
      </c>
      <c r="O3154" s="125" t="s">
        <v>579</v>
      </c>
      <c r="P3154" s="117">
        <v>1</v>
      </c>
      <c r="Q3154" s="117" t="s">
        <v>398</v>
      </c>
      <c r="R3154" s="117" t="s">
        <v>398</v>
      </c>
      <c r="S3154" s="117" t="s">
        <v>398</v>
      </c>
      <c r="T3154" s="117" t="s">
        <v>398</v>
      </c>
      <c r="U3154" s="117" t="s">
        <v>398</v>
      </c>
      <c r="V3154" s="117" t="s">
        <v>398</v>
      </c>
      <c r="W3154" s="123">
        <v>56</v>
      </c>
      <c r="X3154" s="123" t="s">
        <v>906</v>
      </c>
      <c r="Y3154" s="120">
        <v>43560</v>
      </c>
      <c r="Z3154" s="121">
        <v>0.47569444444444442</v>
      </c>
      <c r="AA3154" s="123" t="s">
        <v>661</v>
      </c>
      <c r="AB3154" s="123" t="s">
        <v>582</v>
      </c>
      <c r="AC3154" s="119" t="s">
        <v>398</v>
      </c>
      <c r="AD3154" s="119" t="s">
        <v>398</v>
      </c>
    </row>
    <row r="3155" spans="1:30">
      <c r="A3155" s="117">
        <v>3154</v>
      </c>
      <c r="B3155" s="123" t="s">
        <v>467</v>
      </c>
      <c r="C3155" s="117" t="s">
        <v>5</v>
      </c>
      <c r="D3155" s="123" t="s">
        <v>595</v>
      </c>
      <c r="E3155" s="117">
        <v>3154</v>
      </c>
      <c r="F3155" s="117" t="s">
        <v>924</v>
      </c>
      <c r="G3155" s="117" t="s">
        <v>591</v>
      </c>
      <c r="H3155" s="117" t="s">
        <v>398</v>
      </c>
      <c r="I3155" s="117" t="s">
        <v>398</v>
      </c>
      <c r="J3155" s="117" t="s">
        <v>398</v>
      </c>
      <c r="K3155" s="117" t="s">
        <v>398</v>
      </c>
      <c r="L3155" s="117" t="s">
        <v>398</v>
      </c>
      <c r="M3155" s="117" t="s">
        <v>398</v>
      </c>
      <c r="N3155" s="117" t="s">
        <v>398</v>
      </c>
      <c r="O3155" s="125" t="s">
        <v>579</v>
      </c>
      <c r="P3155" s="117">
        <v>1</v>
      </c>
      <c r="Q3155" s="117" t="s">
        <v>398</v>
      </c>
      <c r="R3155" s="117" t="s">
        <v>398</v>
      </c>
      <c r="S3155" s="117" t="s">
        <v>398</v>
      </c>
      <c r="T3155" s="117" t="s">
        <v>398</v>
      </c>
      <c r="U3155" s="117" t="s">
        <v>398</v>
      </c>
      <c r="V3155" s="117" t="s">
        <v>398</v>
      </c>
      <c r="W3155" s="123">
        <v>56</v>
      </c>
      <c r="X3155" s="123" t="s">
        <v>906</v>
      </c>
      <c r="Y3155" s="120">
        <v>43560</v>
      </c>
      <c r="Z3155" s="121">
        <v>0.47569444444444442</v>
      </c>
      <c r="AA3155" s="123" t="s">
        <v>661</v>
      </c>
      <c r="AB3155" s="123" t="s">
        <v>582</v>
      </c>
      <c r="AC3155" s="119" t="s">
        <v>398</v>
      </c>
      <c r="AD3155" s="119" t="s">
        <v>398</v>
      </c>
    </row>
    <row r="3156" spans="1:30">
      <c r="A3156" s="117">
        <v>3155</v>
      </c>
      <c r="B3156" s="123" t="s">
        <v>467</v>
      </c>
      <c r="C3156" s="117" t="s">
        <v>5</v>
      </c>
      <c r="D3156" s="123" t="s">
        <v>595</v>
      </c>
      <c r="E3156" s="117">
        <v>3155</v>
      </c>
      <c r="F3156" s="117" t="s">
        <v>924</v>
      </c>
      <c r="G3156" s="117" t="s">
        <v>591</v>
      </c>
      <c r="H3156" s="117" t="s">
        <v>398</v>
      </c>
      <c r="I3156" s="117" t="s">
        <v>398</v>
      </c>
      <c r="J3156" s="117" t="s">
        <v>398</v>
      </c>
      <c r="K3156" s="117" t="s">
        <v>398</v>
      </c>
      <c r="L3156" s="117" t="s">
        <v>398</v>
      </c>
      <c r="M3156" s="117" t="s">
        <v>398</v>
      </c>
      <c r="N3156" s="117" t="s">
        <v>398</v>
      </c>
      <c r="O3156" s="125" t="s">
        <v>579</v>
      </c>
      <c r="P3156" s="117">
        <v>1</v>
      </c>
      <c r="Q3156" s="117" t="s">
        <v>398</v>
      </c>
      <c r="R3156" s="117" t="s">
        <v>398</v>
      </c>
      <c r="S3156" s="117" t="s">
        <v>398</v>
      </c>
      <c r="T3156" s="117" t="s">
        <v>398</v>
      </c>
      <c r="U3156" s="117" t="s">
        <v>398</v>
      </c>
      <c r="V3156" s="117" t="s">
        <v>398</v>
      </c>
      <c r="W3156" s="123">
        <v>56</v>
      </c>
      <c r="X3156" s="123" t="s">
        <v>906</v>
      </c>
      <c r="Y3156" s="120">
        <v>43560</v>
      </c>
      <c r="Z3156" s="121">
        <v>0.47569444444444442</v>
      </c>
      <c r="AA3156" s="123" t="s">
        <v>661</v>
      </c>
      <c r="AB3156" s="123" t="s">
        <v>582</v>
      </c>
      <c r="AC3156" s="119" t="s">
        <v>398</v>
      </c>
      <c r="AD3156" s="119" t="s">
        <v>398</v>
      </c>
    </row>
    <row r="3157" spans="1:30">
      <c r="A3157" s="117">
        <v>3156</v>
      </c>
      <c r="B3157" s="123" t="s">
        <v>467</v>
      </c>
      <c r="C3157" s="117" t="s">
        <v>5</v>
      </c>
      <c r="D3157" s="123" t="s">
        <v>595</v>
      </c>
      <c r="E3157" s="117">
        <v>3156</v>
      </c>
      <c r="F3157" s="117" t="s">
        <v>924</v>
      </c>
      <c r="G3157" s="117" t="s">
        <v>591</v>
      </c>
      <c r="H3157" s="117" t="s">
        <v>398</v>
      </c>
      <c r="I3157" s="117" t="s">
        <v>398</v>
      </c>
      <c r="J3157" s="117" t="s">
        <v>398</v>
      </c>
      <c r="K3157" s="117" t="s">
        <v>398</v>
      </c>
      <c r="L3157" s="117" t="s">
        <v>398</v>
      </c>
      <c r="M3157" s="117" t="s">
        <v>398</v>
      </c>
      <c r="N3157" s="117" t="s">
        <v>398</v>
      </c>
      <c r="O3157" s="125" t="s">
        <v>579</v>
      </c>
      <c r="P3157" s="117">
        <v>1</v>
      </c>
      <c r="Q3157" s="117" t="s">
        <v>398</v>
      </c>
      <c r="R3157" s="117" t="s">
        <v>398</v>
      </c>
      <c r="S3157" s="117" t="s">
        <v>398</v>
      </c>
      <c r="T3157" s="117" t="s">
        <v>398</v>
      </c>
      <c r="U3157" s="117" t="s">
        <v>398</v>
      </c>
      <c r="V3157" s="117" t="s">
        <v>398</v>
      </c>
      <c r="W3157" s="123">
        <v>56</v>
      </c>
      <c r="X3157" s="123" t="s">
        <v>906</v>
      </c>
      <c r="Y3157" s="120">
        <v>43560</v>
      </c>
      <c r="Z3157" s="121">
        <v>0.47569444444444442</v>
      </c>
      <c r="AA3157" s="123" t="s">
        <v>661</v>
      </c>
      <c r="AB3157" s="123" t="s">
        <v>582</v>
      </c>
      <c r="AC3157" s="119" t="s">
        <v>398</v>
      </c>
      <c r="AD3157" s="119" t="s">
        <v>398</v>
      </c>
    </row>
    <row r="3158" spans="1:30">
      <c r="A3158" s="117">
        <v>3157</v>
      </c>
      <c r="B3158" s="123" t="s">
        <v>467</v>
      </c>
      <c r="C3158" s="117" t="s">
        <v>5</v>
      </c>
      <c r="D3158" s="123" t="s">
        <v>595</v>
      </c>
      <c r="E3158" s="117">
        <v>3157</v>
      </c>
      <c r="F3158" s="117" t="s">
        <v>924</v>
      </c>
      <c r="G3158" s="117" t="s">
        <v>591</v>
      </c>
      <c r="H3158" s="117" t="s">
        <v>398</v>
      </c>
      <c r="I3158" s="117" t="s">
        <v>398</v>
      </c>
      <c r="J3158" s="117" t="s">
        <v>398</v>
      </c>
      <c r="K3158" s="117" t="s">
        <v>398</v>
      </c>
      <c r="L3158" s="117" t="s">
        <v>398</v>
      </c>
      <c r="M3158" s="117" t="s">
        <v>398</v>
      </c>
      <c r="N3158" s="117" t="s">
        <v>398</v>
      </c>
      <c r="O3158" s="125" t="s">
        <v>579</v>
      </c>
      <c r="P3158" s="117">
        <v>1</v>
      </c>
      <c r="Q3158" s="117" t="s">
        <v>398</v>
      </c>
      <c r="R3158" s="117" t="s">
        <v>398</v>
      </c>
      <c r="S3158" s="117" t="s">
        <v>398</v>
      </c>
      <c r="T3158" s="117" t="s">
        <v>398</v>
      </c>
      <c r="U3158" s="117" t="s">
        <v>398</v>
      </c>
      <c r="V3158" s="117" t="s">
        <v>398</v>
      </c>
      <c r="W3158" s="123">
        <v>56</v>
      </c>
      <c r="X3158" s="123" t="s">
        <v>906</v>
      </c>
      <c r="Y3158" s="120">
        <v>43560</v>
      </c>
      <c r="Z3158" s="121">
        <v>0.47569444444444442</v>
      </c>
      <c r="AA3158" s="123" t="s">
        <v>661</v>
      </c>
      <c r="AB3158" s="123" t="s">
        <v>582</v>
      </c>
      <c r="AC3158" s="119" t="s">
        <v>398</v>
      </c>
      <c r="AD3158" s="119" t="s">
        <v>398</v>
      </c>
    </row>
    <row r="3159" spans="1:30">
      <c r="A3159" s="117">
        <v>3158</v>
      </c>
      <c r="B3159" s="123" t="s">
        <v>467</v>
      </c>
      <c r="C3159" s="117" t="s">
        <v>5</v>
      </c>
      <c r="D3159" s="123" t="s">
        <v>595</v>
      </c>
      <c r="E3159" s="117">
        <v>3158</v>
      </c>
      <c r="F3159" s="117" t="s">
        <v>924</v>
      </c>
      <c r="G3159" s="117" t="s">
        <v>591</v>
      </c>
      <c r="H3159" s="117" t="s">
        <v>398</v>
      </c>
      <c r="I3159" s="117" t="s">
        <v>398</v>
      </c>
      <c r="J3159" s="117" t="s">
        <v>398</v>
      </c>
      <c r="K3159" s="117" t="s">
        <v>398</v>
      </c>
      <c r="L3159" s="117" t="s">
        <v>398</v>
      </c>
      <c r="M3159" s="117" t="s">
        <v>398</v>
      </c>
      <c r="N3159" s="117" t="s">
        <v>398</v>
      </c>
      <c r="O3159" s="125" t="s">
        <v>579</v>
      </c>
      <c r="P3159" s="117">
        <v>1</v>
      </c>
      <c r="Q3159" s="117" t="s">
        <v>398</v>
      </c>
      <c r="R3159" s="117" t="s">
        <v>398</v>
      </c>
      <c r="S3159" s="117" t="s">
        <v>398</v>
      </c>
      <c r="T3159" s="117" t="s">
        <v>398</v>
      </c>
      <c r="U3159" s="117" t="s">
        <v>398</v>
      </c>
      <c r="V3159" s="117" t="s">
        <v>398</v>
      </c>
      <c r="W3159" s="123">
        <v>56</v>
      </c>
      <c r="X3159" s="123" t="s">
        <v>906</v>
      </c>
      <c r="Y3159" s="120">
        <v>43560</v>
      </c>
      <c r="Z3159" s="121">
        <v>0.47569444444444442</v>
      </c>
      <c r="AA3159" s="123" t="s">
        <v>661</v>
      </c>
      <c r="AB3159" s="123" t="s">
        <v>582</v>
      </c>
      <c r="AC3159" s="119" t="s">
        <v>398</v>
      </c>
      <c r="AD3159" s="119" t="s">
        <v>398</v>
      </c>
    </row>
    <row r="3160" spans="1:30">
      <c r="A3160" s="117">
        <v>3159</v>
      </c>
      <c r="B3160" s="123" t="s">
        <v>467</v>
      </c>
      <c r="C3160" s="117" t="s">
        <v>5</v>
      </c>
      <c r="D3160" s="123" t="s">
        <v>595</v>
      </c>
      <c r="E3160" s="117">
        <v>3159</v>
      </c>
      <c r="F3160" s="117" t="s">
        <v>924</v>
      </c>
      <c r="G3160" s="117" t="s">
        <v>591</v>
      </c>
      <c r="H3160" s="117" t="s">
        <v>398</v>
      </c>
      <c r="I3160" s="117" t="s">
        <v>398</v>
      </c>
      <c r="J3160" s="117" t="s">
        <v>398</v>
      </c>
      <c r="K3160" s="117" t="s">
        <v>398</v>
      </c>
      <c r="L3160" s="117" t="s">
        <v>398</v>
      </c>
      <c r="M3160" s="117" t="s">
        <v>398</v>
      </c>
      <c r="N3160" s="117" t="s">
        <v>398</v>
      </c>
      <c r="O3160" s="125" t="s">
        <v>579</v>
      </c>
      <c r="P3160" s="117">
        <v>1</v>
      </c>
      <c r="Q3160" s="117" t="s">
        <v>398</v>
      </c>
      <c r="R3160" s="117" t="s">
        <v>398</v>
      </c>
      <c r="S3160" s="117" t="s">
        <v>398</v>
      </c>
      <c r="T3160" s="117" t="s">
        <v>398</v>
      </c>
      <c r="U3160" s="117" t="s">
        <v>398</v>
      </c>
      <c r="V3160" s="117" t="s">
        <v>398</v>
      </c>
      <c r="W3160" s="123">
        <v>56</v>
      </c>
      <c r="X3160" s="123" t="s">
        <v>906</v>
      </c>
      <c r="Y3160" s="120">
        <v>43560</v>
      </c>
      <c r="Z3160" s="121">
        <v>0.47569444444444442</v>
      </c>
      <c r="AA3160" s="123" t="s">
        <v>661</v>
      </c>
      <c r="AB3160" s="123" t="s">
        <v>582</v>
      </c>
      <c r="AC3160" s="119" t="s">
        <v>398</v>
      </c>
      <c r="AD3160" s="119" t="s">
        <v>398</v>
      </c>
    </row>
    <row r="3161" spans="1:30">
      <c r="A3161" s="117">
        <v>3160</v>
      </c>
      <c r="B3161" s="123" t="s">
        <v>467</v>
      </c>
      <c r="C3161" s="117" t="s">
        <v>5</v>
      </c>
      <c r="D3161" s="123" t="s">
        <v>595</v>
      </c>
      <c r="E3161" s="117">
        <v>3160</v>
      </c>
      <c r="F3161" s="117" t="s">
        <v>924</v>
      </c>
      <c r="G3161" s="117" t="s">
        <v>591</v>
      </c>
      <c r="H3161" s="117" t="s">
        <v>398</v>
      </c>
      <c r="I3161" s="117" t="s">
        <v>398</v>
      </c>
      <c r="J3161" s="117" t="s">
        <v>398</v>
      </c>
      <c r="K3161" s="117" t="s">
        <v>398</v>
      </c>
      <c r="L3161" s="117" t="s">
        <v>398</v>
      </c>
      <c r="M3161" s="117" t="s">
        <v>398</v>
      </c>
      <c r="N3161" s="117" t="s">
        <v>398</v>
      </c>
      <c r="O3161" s="125" t="s">
        <v>579</v>
      </c>
      <c r="P3161" s="117">
        <v>1</v>
      </c>
      <c r="Q3161" s="117" t="s">
        <v>398</v>
      </c>
      <c r="R3161" s="117" t="s">
        <v>398</v>
      </c>
      <c r="S3161" s="117" t="s">
        <v>398</v>
      </c>
      <c r="T3161" s="117" t="s">
        <v>398</v>
      </c>
      <c r="U3161" s="117" t="s">
        <v>398</v>
      </c>
      <c r="V3161" s="117" t="s">
        <v>398</v>
      </c>
      <c r="W3161" s="123">
        <v>56</v>
      </c>
      <c r="X3161" s="123" t="s">
        <v>906</v>
      </c>
      <c r="Y3161" s="120">
        <v>43560</v>
      </c>
      <c r="Z3161" s="121">
        <v>0.47569444444444442</v>
      </c>
      <c r="AA3161" s="123" t="s">
        <v>661</v>
      </c>
      <c r="AB3161" s="123" t="s">
        <v>582</v>
      </c>
      <c r="AC3161" s="119" t="s">
        <v>398</v>
      </c>
      <c r="AD3161" s="119" t="s">
        <v>398</v>
      </c>
    </row>
    <row r="3162" spans="1:30">
      <c r="A3162" s="117">
        <v>3161</v>
      </c>
      <c r="B3162" s="123" t="s">
        <v>467</v>
      </c>
      <c r="C3162" s="117" t="s">
        <v>5</v>
      </c>
      <c r="D3162" s="123" t="s">
        <v>595</v>
      </c>
      <c r="E3162" s="117">
        <v>3161</v>
      </c>
      <c r="F3162" s="117" t="s">
        <v>924</v>
      </c>
      <c r="G3162" s="117" t="s">
        <v>591</v>
      </c>
      <c r="H3162" s="117" t="s">
        <v>398</v>
      </c>
      <c r="I3162" s="117" t="s">
        <v>398</v>
      </c>
      <c r="J3162" s="117" t="s">
        <v>398</v>
      </c>
      <c r="K3162" s="117" t="s">
        <v>398</v>
      </c>
      <c r="L3162" s="117" t="s">
        <v>398</v>
      </c>
      <c r="M3162" s="117" t="s">
        <v>398</v>
      </c>
      <c r="N3162" s="117" t="s">
        <v>398</v>
      </c>
      <c r="O3162" s="125" t="s">
        <v>579</v>
      </c>
      <c r="P3162" s="117">
        <v>1</v>
      </c>
      <c r="Q3162" s="117" t="s">
        <v>398</v>
      </c>
      <c r="R3162" s="117" t="s">
        <v>398</v>
      </c>
      <c r="S3162" s="117" t="s">
        <v>398</v>
      </c>
      <c r="T3162" s="117" t="s">
        <v>398</v>
      </c>
      <c r="U3162" s="117" t="s">
        <v>398</v>
      </c>
      <c r="V3162" s="117" t="s">
        <v>398</v>
      </c>
      <c r="W3162" s="123">
        <v>56</v>
      </c>
      <c r="X3162" s="123" t="s">
        <v>906</v>
      </c>
      <c r="Y3162" s="120">
        <v>43560</v>
      </c>
      <c r="Z3162" s="121">
        <v>0.47569444444444442</v>
      </c>
      <c r="AA3162" s="123" t="s">
        <v>661</v>
      </c>
      <c r="AB3162" s="123" t="s">
        <v>582</v>
      </c>
      <c r="AC3162" s="119" t="s">
        <v>398</v>
      </c>
      <c r="AD3162" s="119" t="s">
        <v>398</v>
      </c>
    </row>
    <row r="3163" spans="1:30">
      <c r="A3163" s="117">
        <v>3162</v>
      </c>
      <c r="B3163" s="123" t="s">
        <v>467</v>
      </c>
      <c r="C3163" s="117" t="s">
        <v>5</v>
      </c>
      <c r="D3163" s="123" t="s">
        <v>595</v>
      </c>
      <c r="E3163" s="117">
        <v>3162</v>
      </c>
      <c r="F3163" s="117" t="s">
        <v>924</v>
      </c>
      <c r="G3163" s="117" t="s">
        <v>591</v>
      </c>
      <c r="H3163" s="117" t="s">
        <v>398</v>
      </c>
      <c r="I3163" s="117" t="s">
        <v>398</v>
      </c>
      <c r="J3163" s="117" t="s">
        <v>398</v>
      </c>
      <c r="K3163" s="117" t="s">
        <v>398</v>
      </c>
      <c r="L3163" s="117" t="s">
        <v>398</v>
      </c>
      <c r="M3163" s="117" t="s">
        <v>398</v>
      </c>
      <c r="N3163" s="117" t="s">
        <v>398</v>
      </c>
      <c r="O3163" s="125" t="s">
        <v>579</v>
      </c>
      <c r="P3163" s="117">
        <v>1</v>
      </c>
      <c r="Q3163" s="117" t="s">
        <v>398</v>
      </c>
      <c r="R3163" s="117" t="s">
        <v>398</v>
      </c>
      <c r="S3163" s="117" t="s">
        <v>398</v>
      </c>
      <c r="T3163" s="117" t="s">
        <v>398</v>
      </c>
      <c r="U3163" s="117" t="s">
        <v>398</v>
      </c>
      <c r="V3163" s="117" t="s">
        <v>398</v>
      </c>
      <c r="W3163" s="123">
        <v>56</v>
      </c>
      <c r="X3163" s="123" t="s">
        <v>906</v>
      </c>
      <c r="Y3163" s="120">
        <v>43560</v>
      </c>
      <c r="Z3163" s="121">
        <v>0.47569444444444442</v>
      </c>
      <c r="AA3163" s="123" t="s">
        <v>661</v>
      </c>
      <c r="AB3163" s="123" t="s">
        <v>582</v>
      </c>
      <c r="AC3163" s="119" t="s">
        <v>398</v>
      </c>
      <c r="AD3163" s="119" t="s">
        <v>398</v>
      </c>
    </row>
    <row r="3164" spans="1:30">
      <c r="A3164" s="117">
        <v>3163</v>
      </c>
      <c r="B3164" s="123" t="s">
        <v>467</v>
      </c>
      <c r="C3164" s="117" t="s">
        <v>5</v>
      </c>
      <c r="D3164" s="123" t="s">
        <v>595</v>
      </c>
      <c r="E3164" s="117">
        <v>3163</v>
      </c>
      <c r="F3164" s="117" t="s">
        <v>924</v>
      </c>
      <c r="G3164" s="117" t="s">
        <v>591</v>
      </c>
      <c r="H3164" s="117" t="s">
        <v>398</v>
      </c>
      <c r="I3164" s="117" t="s">
        <v>398</v>
      </c>
      <c r="J3164" s="117" t="s">
        <v>398</v>
      </c>
      <c r="K3164" s="117" t="s">
        <v>398</v>
      </c>
      <c r="L3164" s="117" t="s">
        <v>398</v>
      </c>
      <c r="M3164" s="117" t="s">
        <v>398</v>
      </c>
      <c r="N3164" s="117" t="s">
        <v>398</v>
      </c>
      <c r="O3164" s="125" t="s">
        <v>579</v>
      </c>
      <c r="P3164" s="117">
        <v>1</v>
      </c>
      <c r="Q3164" s="117" t="s">
        <v>398</v>
      </c>
      <c r="R3164" s="117" t="s">
        <v>398</v>
      </c>
      <c r="S3164" s="117" t="s">
        <v>398</v>
      </c>
      <c r="T3164" s="117" t="s">
        <v>398</v>
      </c>
      <c r="U3164" s="117" t="s">
        <v>398</v>
      </c>
      <c r="V3164" s="117" t="s">
        <v>398</v>
      </c>
      <c r="W3164" s="123">
        <v>56</v>
      </c>
      <c r="X3164" s="123" t="s">
        <v>906</v>
      </c>
      <c r="Y3164" s="120">
        <v>43560</v>
      </c>
      <c r="Z3164" s="121">
        <v>0.47569444444444442</v>
      </c>
      <c r="AA3164" s="123" t="s">
        <v>661</v>
      </c>
      <c r="AB3164" s="123" t="s">
        <v>582</v>
      </c>
      <c r="AC3164" s="119" t="s">
        <v>398</v>
      </c>
      <c r="AD3164" s="119" t="s">
        <v>398</v>
      </c>
    </row>
    <row r="3165" spans="1:30">
      <c r="A3165" s="117">
        <v>3164</v>
      </c>
      <c r="B3165" s="123" t="s">
        <v>467</v>
      </c>
      <c r="C3165" s="117" t="s">
        <v>5</v>
      </c>
      <c r="D3165" s="123" t="s">
        <v>595</v>
      </c>
      <c r="E3165" s="117">
        <v>3164</v>
      </c>
      <c r="F3165" s="117" t="s">
        <v>924</v>
      </c>
      <c r="G3165" s="117" t="s">
        <v>591</v>
      </c>
      <c r="H3165" s="117" t="s">
        <v>398</v>
      </c>
      <c r="I3165" s="117" t="s">
        <v>398</v>
      </c>
      <c r="J3165" s="117" t="s">
        <v>398</v>
      </c>
      <c r="K3165" s="117" t="s">
        <v>398</v>
      </c>
      <c r="L3165" s="117" t="s">
        <v>398</v>
      </c>
      <c r="M3165" s="117" t="s">
        <v>398</v>
      </c>
      <c r="N3165" s="117" t="s">
        <v>398</v>
      </c>
      <c r="O3165" s="125" t="s">
        <v>579</v>
      </c>
      <c r="P3165" s="117">
        <v>1</v>
      </c>
      <c r="Q3165" s="117" t="s">
        <v>398</v>
      </c>
      <c r="R3165" s="117" t="s">
        <v>398</v>
      </c>
      <c r="S3165" s="117" t="s">
        <v>398</v>
      </c>
      <c r="T3165" s="117" t="s">
        <v>398</v>
      </c>
      <c r="U3165" s="117" t="s">
        <v>398</v>
      </c>
      <c r="V3165" s="117" t="s">
        <v>398</v>
      </c>
      <c r="W3165" s="123">
        <v>56</v>
      </c>
      <c r="X3165" s="123" t="s">
        <v>906</v>
      </c>
      <c r="Y3165" s="120">
        <v>43560</v>
      </c>
      <c r="Z3165" s="121">
        <v>0.47569444444444442</v>
      </c>
      <c r="AA3165" s="123" t="s">
        <v>661</v>
      </c>
      <c r="AB3165" s="123" t="s">
        <v>582</v>
      </c>
      <c r="AC3165" s="119" t="s">
        <v>398</v>
      </c>
      <c r="AD3165" s="119" t="s">
        <v>398</v>
      </c>
    </row>
    <row r="3166" spans="1:30">
      <c r="A3166" s="117">
        <v>3165</v>
      </c>
      <c r="B3166" s="123" t="s">
        <v>467</v>
      </c>
      <c r="C3166" s="117" t="s">
        <v>5</v>
      </c>
      <c r="D3166" s="123" t="s">
        <v>595</v>
      </c>
      <c r="E3166" s="117">
        <v>3165</v>
      </c>
      <c r="F3166" s="117" t="s">
        <v>924</v>
      </c>
      <c r="G3166" s="117" t="s">
        <v>591</v>
      </c>
      <c r="H3166" s="117" t="s">
        <v>398</v>
      </c>
      <c r="I3166" s="117" t="s">
        <v>398</v>
      </c>
      <c r="J3166" s="117" t="s">
        <v>398</v>
      </c>
      <c r="K3166" s="117" t="s">
        <v>398</v>
      </c>
      <c r="L3166" s="117" t="s">
        <v>398</v>
      </c>
      <c r="M3166" s="117" t="s">
        <v>398</v>
      </c>
      <c r="N3166" s="117" t="s">
        <v>398</v>
      </c>
      <c r="O3166" s="125" t="s">
        <v>579</v>
      </c>
      <c r="P3166" s="117">
        <v>1</v>
      </c>
      <c r="Q3166" s="117" t="s">
        <v>398</v>
      </c>
      <c r="R3166" s="117" t="s">
        <v>398</v>
      </c>
      <c r="S3166" s="117" t="s">
        <v>398</v>
      </c>
      <c r="T3166" s="117" t="s">
        <v>398</v>
      </c>
      <c r="U3166" s="117" t="s">
        <v>398</v>
      </c>
      <c r="V3166" s="117" t="s">
        <v>398</v>
      </c>
      <c r="W3166" s="123">
        <v>56</v>
      </c>
      <c r="X3166" s="123" t="s">
        <v>906</v>
      </c>
      <c r="Y3166" s="120">
        <v>43560</v>
      </c>
      <c r="Z3166" s="121">
        <v>0.47569444444444442</v>
      </c>
      <c r="AA3166" s="123" t="s">
        <v>661</v>
      </c>
      <c r="AB3166" s="123" t="s">
        <v>582</v>
      </c>
      <c r="AC3166" s="119" t="s">
        <v>398</v>
      </c>
      <c r="AD3166" s="119" t="s">
        <v>398</v>
      </c>
    </row>
    <row r="3167" spans="1:30">
      <c r="A3167" s="117">
        <v>3166</v>
      </c>
      <c r="B3167" s="123" t="s">
        <v>467</v>
      </c>
      <c r="C3167" s="117" t="s">
        <v>5</v>
      </c>
      <c r="D3167" s="123" t="s">
        <v>595</v>
      </c>
      <c r="E3167" s="117">
        <v>3166</v>
      </c>
      <c r="F3167" s="117" t="s">
        <v>924</v>
      </c>
      <c r="G3167" s="117" t="s">
        <v>591</v>
      </c>
      <c r="H3167" s="117" t="s">
        <v>398</v>
      </c>
      <c r="I3167" s="117" t="s">
        <v>398</v>
      </c>
      <c r="J3167" s="117" t="s">
        <v>398</v>
      </c>
      <c r="K3167" s="117" t="s">
        <v>398</v>
      </c>
      <c r="L3167" s="117" t="s">
        <v>398</v>
      </c>
      <c r="M3167" s="117" t="s">
        <v>398</v>
      </c>
      <c r="N3167" s="117" t="s">
        <v>398</v>
      </c>
      <c r="O3167" s="125" t="s">
        <v>579</v>
      </c>
      <c r="P3167" s="117">
        <v>1</v>
      </c>
      <c r="Q3167" s="117" t="s">
        <v>398</v>
      </c>
      <c r="R3167" s="117" t="s">
        <v>398</v>
      </c>
      <c r="S3167" s="117" t="s">
        <v>398</v>
      </c>
      <c r="T3167" s="117" t="s">
        <v>398</v>
      </c>
      <c r="U3167" s="117" t="s">
        <v>398</v>
      </c>
      <c r="V3167" s="117" t="s">
        <v>398</v>
      </c>
      <c r="W3167" s="123">
        <v>56</v>
      </c>
      <c r="X3167" s="123" t="s">
        <v>906</v>
      </c>
      <c r="Y3167" s="120">
        <v>43560</v>
      </c>
      <c r="Z3167" s="121">
        <v>0.47569444444444442</v>
      </c>
      <c r="AA3167" s="123" t="s">
        <v>661</v>
      </c>
      <c r="AB3167" s="123" t="s">
        <v>582</v>
      </c>
      <c r="AC3167" s="119" t="s">
        <v>398</v>
      </c>
      <c r="AD3167" s="119" t="s">
        <v>398</v>
      </c>
    </row>
    <row r="3168" spans="1:30">
      <c r="A3168" s="117">
        <v>3167</v>
      </c>
      <c r="B3168" s="123" t="s">
        <v>467</v>
      </c>
      <c r="C3168" s="117" t="s">
        <v>5</v>
      </c>
      <c r="D3168" s="123" t="s">
        <v>595</v>
      </c>
      <c r="E3168" s="117">
        <v>3167</v>
      </c>
      <c r="F3168" s="117" t="s">
        <v>924</v>
      </c>
      <c r="G3168" s="117" t="s">
        <v>591</v>
      </c>
      <c r="H3168" s="117" t="s">
        <v>398</v>
      </c>
      <c r="I3168" s="117" t="s">
        <v>398</v>
      </c>
      <c r="J3168" s="117" t="s">
        <v>398</v>
      </c>
      <c r="K3168" s="117" t="s">
        <v>398</v>
      </c>
      <c r="L3168" s="117" t="s">
        <v>398</v>
      </c>
      <c r="M3168" s="117" t="s">
        <v>398</v>
      </c>
      <c r="N3168" s="117" t="s">
        <v>398</v>
      </c>
      <c r="O3168" s="125" t="s">
        <v>579</v>
      </c>
      <c r="P3168" s="117">
        <v>1</v>
      </c>
      <c r="Q3168" s="117" t="s">
        <v>398</v>
      </c>
      <c r="R3168" s="117" t="s">
        <v>398</v>
      </c>
      <c r="S3168" s="117" t="s">
        <v>398</v>
      </c>
      <c r="T3168" s="117" t="s">
        <v>398</v>
      </c>
      <c r="U3168" s="117" t="s">
        <v>398</v>
      </c>
      <c r="V3168" s="117" t="s">
        <v>398</v>
      </c>
      <c r="W3168" s="123">
        <v>56</v>
      </c>
      <c r="X3168" s="123" t="s">
        <v>906</v>
      </c>
      <c r="Y3168" s="120">
        <v>43560</v>
      </c>
      <c r="Z3168" s="121">
        <v>0.47569444444444442</v>
      </c>
      <c r="AA3168" s="123" t="s">
        <v>661</v>
      </c>
      <c r="AB3168" s="123" t="s">
        <v>582</v>
      </c>
      <c r="AC3168" s="119" t="s">
        <v>398</v>
      </c>
      <c r="AD3168" s="119" t="s">
        <v>398</v>
      </c>
    </row>
    <row r="3169" spans="1:30">
      <c r="A3169" s="117">
        <v>3168</v>
      </c>
      <c r="B3169" s="123" t="s">
        <v>467</v>
      </c>
      <c r="C3169" s="117" t="s">
        <v>5</v>
      </c>
      <c r="D3169" s="123" t="s">
        <v>595</v>
      </c>
      <c r="E3169" s="117">
        <v>3168</v>
      </c>
      <c r="F3169" s="117" t="s">
        <v>924</v>
      </c>
      <c r="G3169" s="117" t="s">
        <v>591</v>
      </c>
      <c r="H3169" s="117" t="s">
        <v>398</v>
      </c>
      <c r="I3169" s="117" t="s">
        <v>398</v>
      </c>
      <c r="J3169" s="117" t="s">
        <v>398</v>
      </c>
      <c r="K3169" s="117" t="s">
        <v>398</v>
      </c>
      <c r="L3169" s="117" t="s">
        <v>398</v>
      </c>
      <c r="M3169" s="117" t="s">
        <v>398</v>
      </c>
      <c r="N3169" s="117" t="s">
        <v>398</v>
      </c>
      <c r="O3169" s="125" t="s">
        <v>579</v>
      </c>
      <c r="P3169" s="117">
        <v>1</v>
      </c>
      <c r="Q3169" s="117" t="s">
        <v>398</v>
      </c>
      <c r="R3169" s="117" t="s">
        <v>398</v>
      </c>
      <c r="S3169" s="117" t="s">
        <v>398</v>
      </c>
      <c r="T3169" s="117" t="s">
        <v>398</v>
      </c>
      <c r="U3169" s="117" t="s">
        <v>398</v>
      </c>
      <c r="V3169" s="117" t="s">
        <v>398</v>
      </c>
      <c r="W3169" s="123">
        <v>56</v>
      </c>
      <c r="X3169" s="123" t="s">
        <v>906</v>
      </c>
      <c r="Y3169" s="120">
        <v>43560</v>
      </c>
      <c r="Z3169" s="121">
        <v>0.47569444444444442</v>
      </c>
      <c r="AA3169" s="123" t="s">
        <v>661</v>
      </c>
      <c r="AB3169" s="123" t="s">
        <v>582</v>
      </c>
      <c r="AC3169" s="119" t="s">
        <v>398</v>
      </c>
      <c r="AD3169" s="119" t="s">
        <v>398</v>
      </c>
    </row>
    <row r="3170" spans="1:30">
      <c r="A3170" s="117">
        <v>3169</v>
      </c>
      <c r="B3170" s="123" t="s">
        <v>467</v>
      </c>
      <c r="C3170" s="117" t="s">
        <v>5</v>
      </c>
      <c r="D3170" s="123" t="s">
        <v>595</v>
      </c>
      <c r="E3170" s="117">
        <v>3169</v>
      </c>
      <c r="F3170" s="117" t="s">
        <v>924</v>
      </c>
      <c r="G3170" s="117" t="s">
        <v>591</v>
      </c>
      <c r="H3170" s="117" t="s">
        <v>398</v>
      </c>
      <c r="I3170" s="117" t="s">
        <v>398</v>
      </c>
      <c r="J3170" s="117" t="s">
        <v>398</v>
      </c>
      <c r="K3170" s="117" t="s">
        <v>398</v>
      </c>
      <c r="L3170" s="117" t="s">
        <v>398</v>
      </c>
      <c r="M3170" s="117" t="s">
        <v>398</v>
      </c>
      <c r="N3170" s="117" t="s">
        <v>398</v>
      </c>
      <c r="O3170" s="125" t="s">
        <v>579</v>
      </c>
      <c r="P3170" s="117">
        <v>1</v>
      </c>
      <c r="Q3170" s="117" t="s">
        <v>398</v>
      </c>
      <c r="R3170" s="117" t="s">
        <v>398</v>
      </c>
      <c r="S3170" s="117" t="s">
        <v>398</v>
      </c>
      <c r="T3170" s="117" t="s">
        <v>398</v>
      </c>
      <c r="U3170" s="117" t="s">
        <v>398</v>
      </c>
      <c r="V3170" s="117" t="s">
        <v>398</v>
      </c>
      <c r="W3170" s="123">
        <v>56</v>
      </c>
      <c r="X3170" s="123" t="s">
        <v>906</v>
      </c>
      <c r="Y3170" s="120">
        <v>43560</v>
      </c>
      <c r="Z3170" s="121">
        <v>0.47569444444444442</v>
      </c>
      <c r="AA3170" s="123" t="s">
        <v>661</v>
      </c>
      <c r="AB3170" s="123" t="s">
        <v>582</v>
      </c>
      <c r="AC3170" s="119" t="s">
        <v>398</v>
      </c>
      <c r="AD3170" s="119" t="s">
        <v>398</v>
      </c>
    </row>
    <row r="3171" spans="1:30">
      <c r="A3171" s="117">
        <v>3170</v>
      </c>
      <c r="B3171" s="123" t="s">
        <v>467</v>
      </c>
      <c r="C3171" s="117" t="s">
        <v>5</v>
      </c>
      <c r="D3171" s="123" t="s">
        <v>595</v>
      </c>
      <c r="E3171" s="117">
        <v>3170</v>
      </c>
      <c r="F3171" s="117" t="s">
        <v>924</v>
      </c>
      <c r="G3171" s="117" t="s">
        <v>591</v>
      </c>
      <c r="H3171" s="117" t="s">
        <v>398</v>
      </c>
      <c r="I3171" s="117" t="s">
        <v>398</v>
      </c>
      <c r="J3171" s="117" t="s">
        <v>398</v>
      </c>
      <c r="K3171" s="117" t="s">
        <v>398</v>
      </c>
      <c r="L3171" s="117" t="s">
        <v>398</v>
      </c>
      <c r="M3171" s="117" t="s">
        <v>398</v>
      </c>
      <c r="N3171" s="117" t="s">
        <v>398</v>
      </c>
      <c r="O3171" s="125" t="s">
        <v>579</v>
      </c>
      <c r="P3171" s="117">
        <v>1</v>
      </c>
      <c r="Q3171" s="117" t="s">
        <v>398</v>
      </c>
      <c r="R3171" s="117" t="s">
        <v>398</v>
      </c>
      <c r="S3171" s="117" t="s">
        <v>398</v>
      </c>
      <c r="T3171" s="117" t="s">
        <v>398</v>
      </c>
      <c r="U3171" s="117" t="s">
        <v>398</v>
      </c>
      <c r="V3171" s="117" t="s">
        <v>398</v>
      </c>
      <c r="W3171" s="123">
        <v>56</v>
      </c>
      <c r="X3171" s="123" t="s">
        <v>906</v>
      </c>
      <c r="Y3171" s="120">
        <v>43560</v>
      </c>
      <c r="Z3171" s="121">
        <v>0.47569444444444442</v>
      </c>
      <c r="AA3171" s="123" t="s">
        <v>661</v>
      </c>
      <c r="AB3171" s="123" t="s">
        <v>582</v>
      </c>
      <c r="AC3171" s="119" t="s">
        <v>398</v>
      </c>
      <c r="AD3171" s="119" t="s">
        <v>398</v>
      </c>
    </row>
    <row r="3172" spans="1:30">
      <c r="A3172" s="117">
        <v>3171</v>
      </c>
      <c r="B3172" s="123" t="s">
        <v>467</v>
      </c>
      <c r="C3172" s="117" t="s">
        <v>5</v>
      </c>
      <c r="D3172" s="123" t="s">
        <v>595</v>
      </c>
      <c r="E3172" s="117">
        <v>3171</v>
      </c>
      <c r="F3172" s="117" t="s">
        <v>924</v>
      </c>
      <c r="G3172" s="117" t="s">
        <v>591</v>
      </c>
      <c r="H3172" s="117" t="s">
        <v>398</v>
      </c>
      <c r="I3172" s="117" t="s">
        <v>398</v>
      </c>
      <c r="J3172" s="117" t="s">
        <v>398</v>
      </c>
      <c r="K3172" s="117" t="s">
        <v>398</v>
      </c>
      <c r="L3172" s="117" t="s">
        <v>398</v>
      </c>
      <c r="M3172" s="117" t="s">
        <v>398</v>
      </c>
      <c r="N3172" s="117" t="s">
        <v>398</v>
      </c>
      <c r="O3172" s="125" t="s">
        <v>579</v>
      </c>
      <c r="P3172" s="117">
        <v>1</v>
      </c>
      <c r="Q3172" s="117" t="s">
        <v>398</v>
      </c>
      <c r="R3172" s="117" t="s">
        <v>398</v>
      </c>
      <c r="S3172" s="117" t="s">
        <v>398</v>
      </c>
      <c r="T3172" s="117" t="s">
        <v>398</v>
      </c>
      <c r="U3172" s="117" t="s">
        <v>398</v>
      </c>
      <c r="V3172" s="117" t="s">
        <v>398</v>
      </c>
      <c r="W3172" s="123">
        <v>56</v>
      </c>
      <c r="X3172" s="123" t="s">
        <v>906</v>
      </c>
      <c r="Y3172" s="120">
        <v>43560</v>
      </c>
      <c r="Z3172" s="121">
        <v>0.47569444444444442</v>
      </c>
      <c r="AA3172" s="123" t="s">
        <v>661</v>
      </c>
      <c r="AB3172" s="123" t="s">
        <v>582</v>
      </c>
      <c r="AC3172" s="119" t="s">
        <v>398</v>
      </c>
      <c r="AD3172" s="119" t="s">
        <v>398</v>
      </c>
    </row>
    <row r="3173" spans="1:30">
      <c r="A3173" s="117">
        <v>3172</v>
      </c>
      <c r="B3173" s="123" t="s">
        <v>467</v>
      </c>
      <c r="C3173" s="117" t="s">
        <v>5</v>
      </c>
      <c r="D3173" s="123" t="s">
        <v>595</v>
      </c>
      <c r="E3173" s="117">
        <v>3172</v>
      </c>
      <c r="F3173" s="117" t="s">
        <v>924</v>
      </c>
      <c r="G3173" s="117" t="s">
        <v>591</v>
      </c>
      <c r="H3173" s="117" t="s">
        <v>398</v>
      </c>
      <c r="I3173" s="117" t="s">
        <v>398</v>
      </c>
      <c r="J3173" s="117" t="s">
        <v>398</v>
      </c>
      <c r="K3173" s="117" t="s">
        <v>398</v>
      </c>
      <c r="L3173" s="117" t="s">
        <v>398</v>
      </c>
      <c r="M3173" s="117" t="s">
        <v>398</v>
      </c>
      <c r="N3173" s="117" t="s">
        <v>398</v>
      </c>
      <c r="O3173" s="125" t="s">
        <v>579</v>
      </c>
      <c r="P3173" s="117">
        <v>1</v>
      </c>
      <c r="Q3173" s="117" t="s">
        <v>398</v>
      </c>
      <c r="R3173" s="117" t="s">
        <v>398</v>
      </c>
      <c r="S3173" s="117" t="s">
        <v>398</v>
      </c>
      <c r="T3173" s="117" t="s">
        <v>398</v>
      </c>
      <c r="U3173" s="117" t="s">
        <v>398</v>
      </c>
      <c r="V3173" s="117" t="s">
        <v>398</v>
      </c>
      <c r="W3173" s="123">
        <v>56</v>
      </c>
      <c r="X3173" s="123" t="s">
        <v>906</v>
      </c>
      <c r="Y3173" s="120">
        <v>43560</v>
      </c>
      <c r="Z3173" s="121">
        <v>0.47569444444444442</v>
      </c>
      <c r="AA3173" s="123" t="s">
        <v>661</v>
      </c>
      <c r="AB3173" s="123" t="s">
        <v>582</v>
      </c>
      <c r="AC3173" s="119" t="s">
        <v>398</v>
      </c>
      <c r="AD3173" s="119" t="s">
        <v>398</v>
      </c>
    </row>
    <row r="3174" spans="1:30">
      <c r="A3174" s="117">
        <v>3173</v>
      </c>
      <c r="B3174" s="123" t="s">
        <v>467</v>
      </c>
      <c r="C3174" s="117" t="s">
        <v>5</v>
      </c>
      <c r="D3174" s="123" t="s">
        <v>595</v>
      </c>
      <c r="E3174" s="117">
        <v>3173</v>
      </c>
      <c r="F3174" s="117" t="s">
        <v>924</v>
      </c>
      <c r="G3174" s="117" t="s">
        <v>591</v>
      </c>
      <c r="H3174" s="117" t="s">
        <v>398</v>
      </c>
      <c r="I3174" s="117" t="s">
        <v>398</v>
      </c>
      <c r="J3174" s="117" t="s">
        <v>398</v>
      </c>
      <c r="K3174" s="117" t="s">
        <v>398</v>
      </c>
      <c r="L3174" s="117" t="s">
        <v>398</v>
      </c>
      <c r="M3174" s="117" t="s">
        <v>398</v>
      </c>
      <c r="N3174" s="117" t="s">
        <v>398</v>
      </c>
      <c r="O3174" s="125" t="s">
        <v>579</v>
      </c>
      <c r="P3174" s="117">
        <v>1</v>
      </c>
      <c r="Q3174" s="117" t="s">
        <v>398</v>
      </c>
      <c r="R3174" s="117" t="s">
        <v>398</v>
      </c>
      <c r="S3174" s="117" t="s">
        <v>398</v>
      </c>
      <c r="T3174" s="117" t="s">
        <v>398</v>
      </c>
      <c r="U3174" s="117" t="s">
        <v>398</v>
      </c>
      <c r="V3174" s="117" t="s">
        <v>398</v>
      </c>
      <c r="W3174" s="123">
        <v>56</v>
      </c>
      <c r="X3174" s="123" t="s">
        <v>906</v>
      </c>
      <c r="Y3174" s="120">
        <v>43560</v>
      </c>
      <c r="Z3174" s="121">
        <v>0.47569444444444442</v>
      </c>
      <c r="AA3174" s="123" t="s">
        <v>661</v>
      </c>
      <c r="AB3174" s="123" t="s">
        <v>582</v>
      </c>
      <c r="AC3174" s="119" t="s">
        <v>398</v>
      </c>
      <c r="AD3174" s="119" t="s">
        <v>398</v>
      </c>
    </row>
    <row r="3175" spans="1:30">
      <c r="A3175" s="117">
        <v>3174</v>
      </c>
      <c r="B3175" s="123" t="s">
        <v>467</v>
      </c>
      <c r="C3175" s="117" t="s">
        <v>5</v>
      </c>
      <c r="D3175" s="123" t="s">
        <v>595</v>
      </c>
      <c r="E3175" s="117">
        <v>3174</v>
      </c>
      <c r="F3175" s="117" t="s">
        <v>924</v>
      </c>
      <c r="G3175" s="117" t="s">
        <v>591</v>
      </c>
      <c r="H3175" s="117" t="s">
        <v>398</v>
      </c>
      <c r="I3175" s="117" t="s">
        <v>398</v>
      </c>
      <c r="J3175" s="117" t="s">
        <v>398</v>
      </c>
      <c r="K3175" s="117" t="s">
        <v>398</v>
      </c>
      <c r="L3175" s="117" t="s">
        <v>398</v>
      </c>
      <c r="M3175" s="117" t="s">
        <v>398</v>
      </c>
      <c r="N3175" s="117" t="s">
        <v>398</v>
      </c>
      <c r="O3175" s="125" t="s">
        <v>579</v>
      </c>
      <c r="P3175" s="117">
        <v>1</v>
      </c>
      <c r="Q3175" s="117" t="s">
        <v>398</v>
      </c>
      <c r="R3175" s="117" t="s">
        <v>398</v>
      </c>
      <c r="S3175" s="117" t="s">
        <v>398</v>
      </c>
      <c r="T3175" s="117" t="s">
        <v>398</v>
      </c>
      <c r="U3175" s="117" t="s">
        <v>398</v>
      </c>
      <c r="V3175" s="117" t="s">
        <v>398</v>
      </c>
      <c r="W3175" s="123">
        <v>56</v>
      </c>
      <c r="X3175" s="123" t="s">
        <v>906</v>
      </c>
      <c r="Y3175" s="120">
        <v>43560</v>
      </c>
      <c r="Z3175" s="121">
        <v>0.47569444444444442</v>
      </c>
      <c r="AA3175" s="123" t="s">
        <v>661</v>
      </c>
      <c r="AB3175" s="123" t="s">
        <v>582</v>
      </c>
      <c r="AC3175" s="119" t="s">
        <v>398</v>
      </c>
      <c r="AD3175" s="119" t="s">
        <v>398</v>
      </c>
    </row>
    <row r="3176" spans="1:30">
      <c r="A3176" s="117">
        <v>3175</v>
      </c>
      <c r="B3176" s="123" t="s">
        <v>467</v>
      </c>
      <c r="C3176" s="117" t="s">
        <v>5</v>
      </c>
      <c r="D3176" s="123" t="s">
        <v>595</v>
      </c>
      <c r="E3176" s="117">
        <v>3175</v>
      </c>
      <c r="F3176" s="117" t="s">
        <v>924</v>
      </c>
      <c r="G3176" s="117" t="s">
        <v>591</v>
      </c>
      <c r="H3176" s="117" t="s">
        <v>398</v>
      </c>
      <c r="I3176" s="117" t="s">
        <v>398</v>
      </c>
      <c r="J3176" s="117" t="s">
        <v>398</v>
      </c>
      <c r="K3176" s="117" t="s">
        <v>398</v>
      </c>
      <c r="L3176" s="117" t="s">
        <v>398</v>
      </c>
      <c r="M3176" s="117" t="s">
        <v>398</v>
      </c>
      <c r="N3176" s="117" t="s">
        <v>398</v>
      </c>
      <c r="O3176" s="125" t="s">
        <v>579</v>
      </c>
      <c r="P3176" s="117">
        <v>1</v>
      </c>
      <c r="Q3176" s="117" t="s">
        <v>398</v>
      </c>
      <c r="R3176" s="117" t="s">
        <v>398</v>
      </c>
      <c r="S3176" s="117" t="s">
        <v>398</v>
      </c>
      <c r="T3176" s="117" t="s">
        <v>398</v>
      </c>
      <c r="U3176" s="117" t="s">
        <v>398</v>
      </c>
      <c r="V3176" s="117" t="s">
        <v>398</v>
      </c>
      <c r="W3176" s="123">
        <v>56</v>
      </c>
      <c r="X3176" s="123" t="s">
        <v>906</v>
      </c>
      <c r="Y3176" s="120">
        <v>43560</v>
      </c>
      <c r="Z3176" s="121">
        <v>0.47569444444444442</v>
      </c>
      <c r="AA3176" s="123" t="s">
        <v>661</v>
      </c>
      <c r="AB3176" s="123" t="s">
        <v>582</v>
      </c>
      <c r="AC3176" s="119" t="s">
        <v>398</v>
      </c>
      <c r="AD3176" s="119" t="s">
        <v>398</v>
      </c>
    </row>
    <row r="3177" spans="1:30">
      <c r="A3177" s="117">
        <v>3176</v>
      </c>
      <c r="B3177" s="123" t="s">
        <v>467</v>
      </c>
      <c r="C3177" s="117" t="s">
        <v>5</v>
      </c>
      <c r="D3177" s="123" t="s">
        <v>595</v>
      </c>
      <c r="E3177" s="117">
        <v>3176</v>
      </c>
      <c r="F3177" s="117" t="s">
        <v>924</v>
      </c>
      <c r="G3177" s="117" t="s">
        <v>591</v>
      </c>
      <c r="H3177" s="117" t="s">
        <v>398</v>
      </c>
      <c r="I3177" s="117" t="s">
        <v>398</v>
      </c>
      <c r="J3177" s="117" t="s">
        <v>398</v>
      </c>
      <c r="K3177" s="117" t="s">
        <v>398</v>
      </c>
      <c r="L3177" s="117" t="s">
        <v>398</v>
      </c>
      <c r="M3177" s="117" t="s">
        <v>398</v>
      </c>
      <c r="N3177" s="117" t="s">
        <v>398</v>
      </c>
      <c r="O3177" s="125" t="s">
        <v>579</v>
      </c>
      <c r="P3177" s="117">
        <v>1</v>
      </c>
      <c r="Q3177" s="117" t="s">
        <v>398</v>
      </c>
      <c r="R3177" s="117" t="s">
        <v>398</v>
      </c>
      <c r="S3177" s="117" t="s">
        <v>398</v>
      </c>
      <c r="T3177" s="117" t="s">
        <v>398</v>
      </c>
      <c r="U3177" s="117" t="s">
        <v>398</v>
      </c>
      <c r="V3177" s="117" t="s">
        <v>398</v>
      </c>
      <c r="W3177" s="123">
        <v>56</v>
      </c>
      <c r="X3177" s="123" t="s">
        <v>906</v>
      </c>
      <c r="Y3177" s="120">
        <v>43560</v>
      </c>
      <c r="Z3177" s="121">
        <v>0.47569444444444442</v>
      </c>
      <c r="AA3177" s="123" t="s">
        <v>661</v>
      </c>
      <c r="AB3177" s="123" t="s">
        <v>582</v>
      </c>
      <c r="AC3177" s="119" t="s">
        <v>398</v>
      </c>
      <c r="AD3177" s="119" t="s">
        <v>398</v>
      </c>
    </row>
    <row r="3178" spans="1:30">
      <c r="A3178" s="117">
        <v>3177</v>
      </c>
      <c r="B3178" s="123" t="s">
        <v>467</v>
      </c>
      <c r="C3178" s="117" t="s">
        <v>5</v>
      </c>
      <c r="D3178" s="123" t="s">
        <v>595</v>
      </c>
      <c r="E3178" s="117">
        <v>3177</v>
      </c>
      <c r="F3178" s="117" t="s">
        <v>924</v>
      </c>
      <c r="G3178" s="117" t="s">
        <v>591</v>
      </c>
      <c r="H3178" s="117" t="s">
        <v>398</v>
      </c>
      <c r="I3178" s="117" t="s">
        <v>398</v>
      </c>
      <c r="J3178" s="117" t="s">
        <v>398</v>
      </c>
      <c r="K3178" s="117" t="s">
        <v>398</v>
      </c>
      <c r="L3178" s="117" t="s">
        <v>398</v>
      </c>
      <c r="M3178" s="117" t="s">
        <v>398</v>
      </c>
      <c r="N3178" s="117" t="s">
        <v>398</v>
      </c>
      <c r="O3178" s="125" t="s">
        <v>579</v>
      </c>
      <c r="P3178" s="117">
        <v>1</v>
      </c>
      <c r="Q3178" s="117" t="s">
        <v>398</v>
      </c>
      <c r="R3178" s="117" t="s">
        <v>398</v>
      </c>
      <c r="S3178" s="117" t="s">
        <v>398</v>
      </c>
      <c r="T3178" s="117" t="s">
        <v>398</v>
      </c>
      <c r="U3178" s="117" t="s">
        <v>398</v>
      </c>
      <c r="V3178" s="117" t="s">
        <v>398</v>
      </c>
      <c r="W3178" s="123">
        <v>56</v>
      </c>
      <c r="X3178" s="123" t="s">
        <v>906</v>
      </c>
      <c r="Y3178" s="120">
        <v>43560</v>
      </c>
      <c r="Z3178" s="121">
        <v>0.47569444444444442</v>
      </c>
      <c r="AA3178" s="123" t="s">
        <v>661</v>
      </c>
      <c r="AB3178" s="123" t="s">
        <v>582</v>
      </c>
      <c r="AC3178" s="119" t="s">
        <v>398</v>
      </c>
      <c r="AD3178" s="119" t="s">
        <v>398</v>
      </c>
    </row>
    <row r="3179" spans="1:30">
      <c r="A3179" s="117">
        <v>3178</v>
      </c>
      <c r="B3179" s="123" t="s">
        <v>467</v>
      </c>
      <c r="C3179" s="117" t="s">
        <v>5</v>
      </c>
      <c r="D3179" s="123" t="s">
        <v>595</v>
      </c>
      <c r="E3179" s="117">
        <v>3178</v>
      </c>
      <c r="F3179" s="117" t="s">
        <v>924</v>
      </c>
      <c r="G3179" s="117" t="s">
        <v>591</v>
      </c>
      <c r="H3179" s="117" t="s">
        <v>398</v>
      </c>
      <c r="I3179" s="117" t="s">
        <v>398</v>
      </c>
      <c r="J3179" s="117" t="s">
        <v>398</v>
      </c>
      <c r="K3179" s="117" t="s">
        <v>398</v>
      </c>
      <c r="L3179" s="117" t="s">
        <v>398</v>
      </c>
      <c r="M3179" s="117" t="s">
        <v>398</v>
      </c>
      <c r="N3179" s="117" t="s">
        <v>398</v>
      </c>
      <c r="O3179" s="125" t="s">
        <v>579</v>
      </c>
      <c r="P3179" s="117">
        <v>1</v>
      </c>
      <c r="Q3179" s="117" t="s">
        <v>398</v>
      </c>
      <c r="R3179" s="117" t="s">
        <v>398</v>
      </c>
      <c r="S3179" s="117" t="s">
        <v>398</v>
      </c>
      <c r="T3179" s="117" t="s">
        <v>398</v>
      </c>
      <c r="U3179" s="117" t="s">
        <v>398</v>
      </c>
      <c r="V3179" s="117" t="s">
        <v>398</v>
      </c>
      <c r="W3179" s="123">
        <v>56</v>
      </c>
      <c r="X3179" s="123" t="s">
        <v>906</v>
      </c>
      <c r="Y3179" s="120">
        <v>43560</v>
      </c>
      <c r="Z3179" s="121">
        <v>0.47569444444444442</v>
      </c>
      <c r="AA3179" s="123" t="s">
        <v>661</v>
      </c>
      <c r="AB3179" s="123" t="s">
        <v>582</v>
      </c>
      <c r="AC3179" s="119" t="s">
        <v>398</v>
      </c>
      <c r="AD3179" s="119" t="s">
        <v>398</v>
      </c>
    </row>
    <row r="3180" spans="1:30">
      <c r="A3180" s="117">
        <v>3179</v>
      </c>
      <c r="B3180" s="123" t="s">
        <v>467</v>
      </c>
      <c r="C3180" s="117" t="s">
        <v>5</v>
      </c>
      <c r="D3180" s="123" t="s">
        <v>595</v>
      </c>
      <c r="E3180" s="117">
        <v>3179</v>
      </c>
      <c r="F3180" s="117" t="s">
        <v>924</v>
      </c>
      <c r="G3180" s="117" t="s">
        <v>591</v>
      </c>
      <c r="H3180" s="117" t="s">
        <v>398</v>
      </c>
      <c r="I3180" s="117" t="s">
        <v>398</v>
      </c>
      <c r="J3180" s="117" t="s">
        <v>398</v>
      </c>
      <c r="K3180" s="117" t="s">
        <v>398</v>
      </c>
      <c r="L3180" s="117" t="s">
        <v>398</v>
      </c>
      <c r="M3180" s="117" t="s">
        <v>398</v>
      </c>
      <c r="N3180" s="117" t="s">
        <v>398</v>
      </c>
      <c r="O3180" s="125" t="s">
        <v>579</v>
      </c>
      <c r="P3180" s="117">
        <v>1</v>
      </c>
      <c r="Q3180" s="117" t="s">
        <v>398</v>
      </c>
      <c r="R3180" s="117" t="s">
        <v>398</v>
      </c>
      <c r="S3180" s="117" t="s">
        <v>398</v>
      </c>
      <c r="T3180" s="117" t="s">
        <v>398</v>
      </c>
      <c r="U3180" s="117" t="s">
        <v>398</v>
      </c>
      <c r="V3180" s="117" t="s">
        <v>398</v>
      </c>
      <c r="W3180" s="123">
        <v>56</v>
      </c>
      <c r="X3180" s="123" t="s">
        <v>906</v>
      </c>
      <c r="Y3180" s="120">
        <v>43560</v>
      </c>
      <c r="Z3180" s="121">
        <v>0.47569444444444442</v>
      </c>
      <c r="AA3180" s="123" t="s">
        <v>661</v>
      </c>
      <c r="AB3180" s="123" t="s">
        <v>582</v>
      </c>
      <c r="AC3180" s="119" t="s">
        <v>398</v>
      </c>
      <c r="AD3180" s="119" t="s">
        <v>398</v>
      </c>
    </row>
    <row r="3181" spans="1:30">
      <c r="A3181" s="117">
        <v>3180</v>
      </c>
      <c r="B3181" s="123" t="s">
        <v>467</v>
      </c>
      <c r="C3181" s="117" t="s">
        <v>5</v>
      </c>
      <c r="D3181" s="123" t="s">
        <v>595</v>
      </c>
      <c r="E3181" s="117">
        <v>3180</v>
      </c>
      <c r="F3181" s="117" t="s">
        <v>924</v>
      </c>
      <c r="G3181" s="117" t="s">
        <v>591</v>
      </c>
      <c r="H3181" s="117" t="s">
        <v>398</v>
      </c>
      <c r="I3181" s="117" t="s">
        <v>398</v>
      </c>
      <c r="J3181" s="117" t="s">
        <v>398</v>
      </c>
      <c r="K3181" s="117" t="s">
        <v>398</v>
      </c>
      <c r="L3181" s="117" t="s">
        <v>398</v>
      </c>
      <c r="M3181" s="117" t="s">
        <v>398</v>
      </c>
      <c r="N3181" s="117" t="s">
        <v>398</v>
      </c>
      <c r="O3181" s="125" t="s">
        <v>579</v>
      </c>
      <c r="P3181" s="117">
        <v>1</v>
      </c>
      <c r="Q3181" s="117" t="s">
        <v>398</v>
      </c>
      <c r="R3181" s="117" t="s">
        <v>398</v>
      </c>
      <c r="S3181" s="117" t="s">
        <v>398</v>
      </c>
      <c r="T3181" s="117" t="s">
        <v>398</v>
      </c>
      <c r="U3181" s="117" t="s">
        <v>398</v>
      </c>
      <c r="V3181" s="117" t="s">
        <v>398</v>
      </c>
      <c r="W3181" s="123">
        <v>56</v>
      </c>
      <c r="X3181" s="123" t="s">
        <v>906</v>
      </c>
      <c r="Y3181" s="120">
        <v>43560</v>
      </c>
      <c r="Z3181" s="121">
        <v>0.47569444444444442</v>
      </c>
      <c r="AA3181" s="123" t="s">
        <v>661</v>
      </c>
      <c r="AB3181" s="123" t="s">
        <v>582</v>
      </c>
      <c r="AC3181" s="119" t="s">
        <v>398</v>
      </c>
      <c r="AD3181" s="119" t="s">
        <v>398</v>
      </c>
    </row>
    <row r="3182" spans="1:30">
      <c r="A3182" s="117">
        <v>3181</v>
      </c>
      <c r="B3182" s="123" t="s">
        <v>467</v>
      </c>
      <c r="C3182" s="117" t="s">
        <v>5</v>
      </c>
      <c r="D3182" s="123" t="s">
        <v>595</v>
      </c>
      <c r="E3182" s="117">
        <v>3181</v>
      </c>
      <c r="F3182" s="117" t="s">
        <v>924</v>
      </c>
      <c r="G3182" s="117" t="s">
        <v>591</v>
      </c>
      <c r="H3182" s="117" t="s">
        <v>398</v>
      </c>
      <c r="I3182" s="117" t="s">
        <v>398</v>
      </c>
      <c r="J3182" s="117" t="s">
        <v>398</v>
      </c>
      <c r="K3182" s="117" t="s">
        <v>398</v>
      </c>
      <c r="L3182" s="117" t="s">
        <v>398</v>
      </c>
      <c r="M3182" s="117" t="s">
        <v>398</v>
      </c>
      <c r="N3182" s="117" t="s">
        <v>398</v>
      </c>
      <c r="O3182" s="125" t="s">
        <v>579</v>
      </c>
      <c r="P3182" s="117">
        <v>1</v>
      </c>
      <c r="Q3182" s="117" t="s">
        <v>398</v>
      </c>
      <c r="R3182" s="117" t="s">
        <v>398</v>
      </c>
      <c r="S3182" s="117" t="s">
        <v>398</v>
      </c>
      <c r="T3182" s="117" t="s">
        <v>398</v>
      </c>
      <c r="U3182" s="117" t="s">
        <v>398</v>
      </c>
      <c r="V3182" s="117" t="s">
        <v>398</v>
      </c>
      <c r="W3182" s="123">
        <v>56</v>
      </c>
      <c r="X3182" s="123" t="s">
        <v>906</v>
      </c>
      <c r="Y3182" s="120">
        <v>43560</v>
      </c>
      <c r="Z3182" s="121">
        <v>0.47569444444444442</v>
      </c>
      <c r="AA3182" s="123" t="s">
        <v>661</v>
      </c>
      <c r="AB3182" s="123" t="s">
        <v>582</v>
      </c>
      <c r="AC3182" s="119" t="s">
        <v>398</v>
      </c>
      <c r="AD3182" s="119" t="s">
        <v>398</v>
      </c>
    </row>
    <row r="3183" spans="1:30">
      <c r="A3183" s="117">
        <v>3182</v>
      </c>
      <c r="B3183" s="123" t="s">
        <v>467</v>
      </c>
      <c r="C3183" s="117" t="s">
        <v>5</v>
      </c>
      <c r="D3183" s="123" t="s">
        <v>595</v>
      </c>
      <c r="E3183" s="117">
        <v>3182</v>
      </c>
      <c r="F3183" s="117" t="s">
        <v>924</v>
      </c>
      <c r="G3183" s="117" t="s">
        <v>591</v>
      </c>
      <c r="H3183" s="117" t="s">
        <v>398</v>
      </c>
      <c r="I3183" s="117" t="s">
        <v>398</v>
      </c>
      <c r="J3183" s="117" t="s">
        <v>398</v>
      </c>
      <c r="K3183" s="117" t="s">
        <v>398</v>
      </c>
      <c r="L3183" s="117" t="s">
        <v>398</v>
      </c>
      <c r="M3183" s="117" t="s">
        <v>398</v>
      </c>
      <c r="N3183" s="117" t="s">
        <v>398</v>
      </c>
      <c r="O3183" s="125" t="s">
        <v>579</v>
      </c>
      <c r="P3183" s="117">
        <v>1</v>
      </c>
      <c r="Q3183" s="117" t="s">
        <v>398</v>
      </c>
      <c r="R3183" s="117" t="s">
        <v>398</v>
      </c>
      <c r="S3183" s="117" t="s">
        <v>398</v>
      </c>
      <c r="T3183" s="117" t="s">
        <v>398</v>
      </c>
      <c r="U3183" s="117" t="s">
        <v>398</v>
      </c>
      <c r="V3183" s="117" t="s">
        <v>398</v>
      </c>
      <c r="W3183" s="123">
        <v>56</v>
      </c>
      <c r="X3183" s="123" t="s">
        <v>906</v>
      </c>
      <c r="Y3183" s="120">
        <v>43560</v>
      </c>
      <c r="Z3183" s="121">
        <v>0.47569444444444442</v>
      </c>
      <c r="AA3183" s="123" t="s">
        <v>661</v>
      </c>
      <c r="AB3183" s="123" t="s">
        <v>582</v>
      </c>
      <c r="AC3183" s="119" t="s">
        <v>398</v>
      </c>
      <c r="AD3183" s="119" t="s">
        <v>398</v>
      </c>
    </row>
    <row r="3184" spans="1:30">
      <c r="A3184" s="117">
        <v>3183</v>
      </c>
      <c r="B3184" s="123" t="s">
        <v>467</v>
      </c>
      <c r="C3184" s="117" t="s">
        <v>5</v>
      </c>
      <c r="D3184" s="123" t="s">
        <v>595</v>
      </c>
      <c r="E3184" s="117">
        <v>3183</v>
      </c>
      <c r="F3184" s="117" t="s">
        <v>924</v>
      </c>
      <c r="G3184" s="117" t="s">
        <v>591</v>
      </c>
      <c r="H3184" s="117" t="s">
        <v>398</v>
      </c>
      <c r="I3184" s="117" t="s">
        <v>398</v>
      </c>
      <c r="J3184" s="117" t="s">
        <v>398</v>
      </c>
      <c r="K3184" s="117" t="s">
        <v>398</v>
      </c>
      <c r="L3184" s="117" t="s">
        <v>398</v>
      </c>
      <c r="M3184" s="117" t="s">
        <v>398</v>
      </c>
      <c r="N3184" s="117" t="s">
        <v>398</v>
      </c>
      <c r="O3184" s="125" t="s">
        <v>579</v>
      </c>
      <c r="P3184" s="117">
        <v>1</v>
      </c>
      <c r="Q3184" s="117" t="s">
        <v>398</v>
      </c>
      <c r="R3184" s="117" t="s">
        <v>398</v>
      </c>
      <c r="S3184" s="117" t="s">
        <v>398</v>
      </c>
      <c r="T3184" s="117" t="s">
        <v>398</v>
      </c>
      <c r="U3184" s="117" t="s">
        <v>398</v>
      </c>
      <c r="V3184" s="117" t="s">
        <v>398</v>
      </c>
      <c r="W3184" s="123">
        <v>56</v>
      </c>
      <c r="X3184" s="123" t="s">
        <v>906</v>
      </c>
      <c r="Y3184" s="120">
        <v>43560</v>
      </c>
      <c r="Z3184" s="121">
        <v>0.47569444444444442</v>
      </c>
      <c r="AA3184" s="123" t="s">
        <v>661</v>
      </c>
      <c r="AB3184" s="123" t="s">
        <v>582</v>
      </c>
      <c r="AC3184" s="119" t="s">
        <v>398</v>
      </c>
      <c r="AD3184" s="119" t="s">
        <v>398</v>
      </c>
    </row>
    <row r="3185" spans="1:30">
      <c r="A3185" s="117">
        <v>3184</v>
      </c>
      <c r="B3185" s="123" t="s">
        <v>467</v>
      </c>
      <c r="C3185" s="117" t="s">
        <v>5</v>
      </c>
      <c r="D3185" s="123" t="s">
        <v>595</v>
      </c>
      <c r="E3185" s="117">
        <v>3184</v>
      </c>
      <c r="F3185" s="117" t="s">
        <v>924</v>
      </c>
      <c r="G3185" s="117" t="s">
        <v>591</v>
      </c>
      <c r="H3185" s="117" t="s">
        <v>398</v>
      </c>
      <c r="I3185" s="117" t="s">
        <v>398</v>
      </c>
      <c r="J3185" s="117" t="s">
        <v>398</v>
      </c>
      <c r="K3185" s="117" t="s">
        <v>398</v>
      </c>
      <c r="L3185" s="117" t="s">
        <v>398</v>
      </c>
      <c r="M3185" s="117" t="s">
        <v>398</v>
      </c>
      <c r="N3185" s="117" t="s">
        <v>398</v>
      </c>
      <c r="O3185" s="125" t="s">
        <v>579</v>
      </c>
      <c r="P3185" s="117">
        <v>1</v>
      </c>
      <c r="Q3185" s="117" t="s">
        <v>398</v>
      </c>
      <c r="R3185" s="117" t="s">
        <v>398</v>
      </c>
      <c r="S3185" s="117" t="s">
        <v>398</v>
      </c>
      <c r="T3185" s="117" t="s">
        <v>398</v>
      </c>
      <c r="U3185" s="117" t="s">
        <v>398</v>
      </c>
      <c r="V3185" s="117" t="s">
        <v>398</v>
      </c>
      <c r="W3185" s="123">
        <v>56</v>
      </c>
      <c r="X3185" s="123" t="s">
        <v>906</v>
      </c>
      <c r="Y3185" s="120">
        <v>43560</v>
      </c>
      <c r="Z3185" s="121">
        <v>0.47569444444444442</v>
      </c>
      <c r="AA3185" s="123" t="s">
        <v>661</v>
      </c>
      <c r="AB3185" s="123" t="s">
        <v>582</v>
      </c>
      <c r="AC3185" s="119" t="s">
        <v>398</v>
      </c>
      <c r="AD3185" s="119" t="s">
        <v>398</v>
      </c>
    </row>
    <row r="3186" spans="1:30">
      <c r="A3186" s="117">
        <v>3185</v>
      </c>
      <c r="B3186" s="123" t="s">
        <v>467</v>
      </c>
      <c r="C3186" s="117" t="s">
        <v>5</v>
      </c>
      <c r="D3186" s="123" t="s">
        <v>595</v>
      </c>
      <c r="E3186" s="117">
        <v>3185</v>
      </c>
      <c r="F3186" s="117" t="s">
        <v>924</v>
      </c>
      <c r="G3186" s="117" t="s">
        <v>591</v>
      </c>
      <c r="H3186" s="117" t="s">
        <v>398</v>
      </c>
      <c r="I3186" s="117" t="s">
        <v>398</v>
      </c>
      <c r="J3186" s="117" t="s">
        <v>398</v>
      </c>
      <c r="K3186" s="117" t="s">
        <v>398</v>
      </c>
      <c r="L3186" s="117" t="s">
        <v>398</v>
      </c>
      <c r="M3186" s="117" t="s">
        <v>398</v>
      </c>
      <c r="N3186" s="117" t="s">
        <v>398</v>
      </c>
      <c r="O3186" s="125" t="s">
        <v>579</v>
      </c>
      <c r="P3186" s="117">
        <v>1</v>
      </c>
      <c r="Q3186" s="117" t="s">
        <v>398</v>
      </c>
      <c r="R3186" s="117" t="s">
        <v>398</v>
      </c>
      <c r="S3186" s="117" t="s">
        <v>398</v>
      </c>
      <c r="T3186" s="117" t="s">
        <v>398</v>
      </c>
      <c r="U3186" s="117" t="s">
        <v>398</v>
      </c>
      <c r="V3186" s="117" t="s">
        <v>398</v>
      </c>
      <c r="W3186" s="123">
        <v>56</v>
      </c>
      <c r="X3186" s="123" t="s">
        <v>906</v>
      </c>
      <c r="Y3186" s="120">
        <v>43560</v>
      </c>
      <c r="Z3186" s="121">
        <v>0.47569444444444442</v>
      </c>
      <c r="AA3186" s="123" t="s">
        <v>661</v>
      </c>
      <c r="AB3186" s="123" t="s">
        <v>582</v>
      </c>
      <c r="AC3186" s="119" t="s">
        <v>398</v>
      </c>
      <c r="AD3186" s="119" t="s">
        <v>398</v>
      </c>
    </row>
    <row r="3187" spans="1:30">
      <c r="A3187" s="117">
        <v>3186</v>
      </c>
      <c r="B3187" s="123" t="s">
        <v>467</v>
      </c>
      <c r="C3187" s="117" t="s">
        <v>5</v>
      </c>
      <c r="D3187" s="123" t="s">
        <v>595</v>
      </c>
      <c r="E3187" s="117">
        <v>3186</v>
      </c>
      <c r="F3187" s="117" t="s">
        <v>924</v>
      </c>
      <c r="G3187" s="117" t="s">
        <v>591</v>
      </c>
      <c r="H3187" s="117" t="s">
        <v>398</v>
      </c>
      <c r="I3187" s="117" t="s">
        <v>398</v>
      </c>
      <c r="J3187" s="117" t="s">
        <v>398</v>
      </c>
      <c r="K3187" s="117" t="s">
        <v>398</v>
      </c>
      <c r="L3187" s="117" t="s">
        <v>398</v>
      </c>
      <c r="M3187" s="117" t="s">
        <v>398</v>
      </c>
      <c r="N3187" s="117" t="s">
        <v>398</v>
      </c>
      <c r="O3187" s="125" t="s">
        <v>579</v>
      </c>
      <c r="P3187" s="117">
        <v>1</v>
      </c>
      <c r="Q3187" s="117" t="s">
        <v>398</v>
      </c>
      <c r="R3187" s="117" t="s">
        <v>398</v>
      </c>
      <c r="S3187" s="117" t="s">
        <v>398</v>
      </c>
      <c r="T3187" s="117" t="s">
        <v>398</v>
      </c>
      <c r="U3187" s="117" t="s">
        <v>398</v>
      </c>
      <c r="V3187" s="117" t="s">
        <v>398</v>
      </c>
      <c r="W3187" s="123">
        <v>56</v>
      </c>
      <c r="X3187" s="123" t="s">
        <v>906</v>
      </c>
      <c r="Y3187" s="120">
        <v>43560</v>
      </c>
      <c r="Z3187" s="121">
        <v>0.47569444444444442</v>
      </c>
      <c r="AA3187" s="123" t="s">
        <v>661</v>
      </c>
      <c r="AB3187" s="123" t="s">
        <v>582</v>
      </c>
      <c r="AC3187" s="119" t="s">
        <v>398</v>
      </c>
      <c r="AD3187" s="119" t="s">
        <v>398</v>
      </c>
    </row>
    <row r="3188" spans="1:30">
      <c r="A3188" s="117">
        <v>3187</v>
      </c>
      <c r="B3188" s="123" t="s">
        <v>467</v>
      </c>
      <c r="C3188" s="117" t="s">
        <v>5</v>
      </c>
      <c r="D3188" s="123" t="s">
        <v>595</v>
      </c>
      <c r="E3188" s="117">
        <v>3187</v>
      </c>
      <c r="F3188" s="117" t="s">
        <v>924</v>
      </c>
      <c r="G3188" s="117" t="s">
        <v>591</v>
      </c>
      <c r="H3188" s="117" t="s">
        <v>398</v>
      </c>
      <c r="I3188" s="117" t="s">
        <v>398</v>
      </c>
      <c r="J3188" s="117" t="s">
        <v>398</v>
      </c>
      <c r="K3188" s="117" t="s">
        <v>398</v>
      </c>
      <c r="L3188" s="117" t="s">
        <v>398</v>
      </c>
      <c r="M3188" s="117" t="s">
        <v>398</v>
      </c>
      <c r="N3188" s="117" t="s">
        <v>398</v>
      </c>
      <c r="O3188" s="125" t="s">
        <v>579</v>
      </c>
      <c r="P3188" s="117">
        <v>1</v>
      </c>
      <c r="Q3188" s="117" t="s">
        <v>398</v>
      </c>
      <c r="R3188" s="117" t="s">
        <v>398</v>
      </c>
      <c r="S3188" s="117" t="s">
        <v>398</v>
      </c>
      <c r="T3188" s="117" t="s">
        <v>398</v>
      </c>
      <c r="U3188" s="117" t="s">
        <v>398</v>
      </c>
      <c r="V3188" s="117" t="s">
        <v>398</v>
      </c>
      <c r="W3188" s="123">
        <v>56</v>
      </c>
      <c r="X3188" s="123" t="s">
        <v>906</v>
      </c>
      <c r="Y3188" s="120">
        <v>43560</v>
      </c>
      <c r="Z3188" s="121">
        <v>0.47569444444444442</v>
      </c>
      <c r="AA3188" s="123" t="s">
        <v>661</v>
      </c>
      <c r="AB3188" s="123" t="s">
        <v>582</v>
      </c>
      <c r="AC3188" s="119" t="s">
        <v>398</v>
      </c>
      <c r="AD3188" s="119" t="s">
        <v>398</v>
      </c>
    </row>
    <row r="3189" spans="1:30">
      <c r="A3189" s="117">
        <v>3188</v>
      </c>
      <c r="B3189" s="123" t="s">
        <v>467</v>
      </c>
      <c r="C3189" s="117" t="s">
        <v>5</v>
      </c>
      <c r="D3189" s="123" t="s">
        <v>595</v>
      </c>
      <c r="E3189" s="117">
        <v>3188</v>
      </c>
      <c r="F3189" s="117" t="s">
        <v>924</v>
      </c>
      <c r="G3189" s="117" t="s">
        <v>591</v>
      </c>
      <c r="H3189" s="117" t="s">
        <v>398</v>
      </c>
      <c r="I3189" s="117" t="s">
        <v>398</v>
      </c>
      <c r="J3189" s="117" t="s">
        <v>398</v>
      </c>
      <c r="K3189" s="117" t="s">
        <v>398</v>
      </c>
      <c r="L3189" s="117" t="s">
        <v>398</v>
      </c>
      <c r="M3189" s="117" t="s">
        <v>398</v>
      </c>
      <c r="N3189" s="117" t="s">
        <v>398</v>
      </c>
      <c r="O3189" s="125" t="s">
        <v>579</v>
      </c>
      <c r="P3189" s="117">
        <v>1</v>
      </c>
      <c r="Q3189" s="117" t="s">
        <v>398</v>
      </c>
      <c r="R3189" s="117" t="s">
        <v>398</v>
      </c>
      <c r="S3189" s="117" t="s">
        <v>398</v>
      </c>
      <c r="T3189" s="117" t="s">
        <v>398</v>
      </c>
      <c r="U3189" s="117" t="s">
        <v>398</v>
      </c>
      <c r="V3189" s="117" t="s">
        <v>398</v>
      </c>
      <c r="W3189" s="123">
        <v>56</v>
      </c>
      <c r="X3189" s="123" t="s">
        <v>906</v>
      </c>
      <c r="Y3189" s="120">
        <v>43560</v>
      </c>
      <c r="Z3189" s="121">
        <v>0.47569444444444442</v>
      </c>
      <c r="AA3189" s="123" t="s">
        <v>661</v>
      </c>
      <c r="AB3189" s="123" t="s">
        <v>582</v>
      </c>
      <c r="AC3189" s="119" t="s">
        <v>398</v>
      </c>
      <c r="AD3189" s="119" t="s">
        <v>398</v>
      </c>
    </row>
    <row r="3190" spans="1:30">
      <c r="A3190" s="117">
        <v>3189</v>
      </c>
      <c r="B3190" s="123" t="s">
        <v>467</v>
      </c>
      <c r="C3190" s="117" t="s">
        <v>5</v>
      </c>
      <c r="D3190" s="123" t="s">
        <v>595</v>
      </c>
      <c r="E3190" s="117">
        <v>3189</v>
      </c>
      <c r="F3190" s="117" t="s">
        <v>924</v>
      </c>
      <c r="G3190" s="117" t="s">
        <v>591</v>
      </c>
      <c r="H3190" s="117" t="s">
        <v>398</v>
      </c>
      <c r="I3190" s="117" t="s">
        <v>398</v>
      </c>
      <c r="J3190" s="117" t="s">
        <v>398</v>
      </c>
      <c r="K3190" s="117" t="s">
        <v>398</v>
      </c>
      <c r="L3190" s="117" t="s">
        <v>398</v>
      </c>
      <c r="M3190" s="117" t="s">
        <v>398</v>
      </c>
      <c r="N3190" s="117" t="s">
        <v>398</v>
      </c>
      <c r="O3190" s="125" t="s">
        <v>579</v>
      </c>
      <c r="P3190" s="117">
        <v>1</v>
      </c>
      <c r="Q3190" s="117" t="s">
        <v>398</v>
      </c>
      <c r="R3190" s="117" t="s">
        <v>398</v>
      </c>
      <c r="S3190" s="117" t="s">
        <v>398</v>
      </c>
      <c r="T3190" s="117" t="s">
        <v>398</v>
      </c>
      <c r="U3190" s="117" t="s">
        <v>398</v>
      </c>
      <c r="V3190" s="117" t="s">
        <v>398</v>
      </c>
      <c r="W3190" s="123">
        <v>56</v>
      </c>
      <c r="X3190" s="123" t="s">
        <v>906</v>
      </c>
      <c r="Y3190" s="120">
        <v>43560</v>
      </c>
      <c r="Z3190" s="121">
        <v>0.47569444444444442</v>
      </c>
      <c r="AA3190" s="123" t="s">
        <v>661</v>
      </c>
      <c r="AB3190" s="123" t="s">
        <v>582</v>
      </c>
      <c r="AC3190" s="119" t="s">
        <v>398</v>
      </c>
      <c r="AD3190" s="119" t="s">
        <v>398</v>
      </c>
    </row>
    <row r="3191" spans="1:30">
      <c r="A3191" s="117">
        <v>3190</v>
      </c>
      <c r="B3191" s="123" t="s">
        <v>467</v>
      </c>
      <c r="C3191" s="117" t="s">
        <v>5</v>
      </c>
      <c r="D3191" s="123" t="s">
        <v>595</v>
      </c>
      <c r="E3191" s="117">
        <v>3190</v>
      </c>
      <c r="F3191" s="117" t="s">
        <v>924</v>
      </c>
      <c r="G3191" s="117" t="s">
        <v>591</v>
      </c>
      <c r="H3191" s="117" t="s">
        <v>398</v>
      </c>
      <c r="I3191" s="117" t="s">
        <v>398</v>
      </c>
      <c r="J3191" s="117" t="s">
        <v>398</v>
      </c>
      <c r="K3191" s="117" t="s">
        <v>398</v>
      </c>
      <c r="L3191" s="117" t="s">
        <v>398</v>
      </c>
      <c r="M3191" s="117" t="s">
        <v>398</v>
      </c>
      <c r="N3191" s="117" t="s">
        <v>398</v>
      </c>
      <c r="O3191" s="125" t="s">
        <v>579</v>
      </c>
      <c r="P3191" s="117">
        <v>1</v>
      </c>
      <c r="Q3191" s="117" t="s">
        <v>398</v>
      </c>
      <c r="R3191" s="117" t="s">
        <v>398</v>
      </c>
      <c r="S3191" s="117" t="s">
        <v>398</v>
      </c>
      <c r="T3191" s="117" t="s">
        <v>398</v>
      </c>
      <c r="U3191" s="117" t="s">
        <v>398</v>
      </c>
      <c r="V3191" s="117" t="s">
        <v>398</v>
      </c>
      <c r="W3191" s="123">
        <v>56</v>
      </c>
      <c r="X3191" s="123" t="s">
        <v>906</v>
      </c>
      <c r="Y3191" s="120">
        <v>43560</v>
      </c>
      <c r="Z3191" s="121">
        <v>0.47569444444444442</v>
      </c>
      <c r="AA3191" s="123" t="s">
        <v>661</v>
      </c>
      <c r="AB3191" s="123" t="s">
        <v>582</v>
      </c>
      <c r="AC3191" s="119" t="s">
        <v>398</v>
      </c>
      <c r="AD3191" s="119" t="s">
        <v>398</v>
      </c>
    </row>
    <row r="3192" spans="1:30">
      <c r="A3192" s="117">
        <v>3191</v>
      </c>
      <c r="B3192" s="123" t="s">
        <v>467</v>
      </c>
      <c r="C3192" s="117" t="s">
        <v>5</v>
      </c>
      <c r="D3192" s="123" t="s">
        <v>595</v>
      </c>
      <c r="E3192" s="117">
        <v>3191</v>
      </c>
      <c r="F3192" s="117" t="s">
        <v>924</v>
      </c>
      <c r="G3192" s="117" t="s">
        <v>591</v>
      </c>
      <c r="H3192" s="117" t="s">
        <v>398</v>
      </c>
      <c r="I3192" s="117" t="s">
        <v>398</v>
      </c>
      <c r="J3192" s="117" t="s">
        <v>398</v>
      </c>
      <c r="K3192" s="117" t="s">
        <v>398</v>
      </c>
      <c r="L3192" s="117" t="s">
        <v>398</v>
      </c>
      <c r="M3192" s="117" t="s">
        <v>398</v>
      </c>
      <c r="N3192" s="117" t="s">
        <v>398</v>
      </c>
      <c r="O3192" s="125" t="s">
        <v>579</v>
      </c>
      <c r="P3192" s="117">
        <v>1</v>
      </c>
      <c r="Q3192" s="117" t="s">
        <v>398</v>
      </c>
      <c r="R3192" s="117" t="s">
        <v>398</v>
      </c>
      <c r="S3192" s="117" t="s">
        <v>398</v>
      </c>
      <c r="T3192" s="117" t="s">
        <v>398</v>
      </c>
      <c r="U3192" s="117" t="s">
        <v>398</v>
      </c>
      <c r="V3192" s="117" t="s">
        <v>398</v>
      </c>
      <c r="W3192" s="123">
        <v>56</v>
      </c>
      <c r="X3192" s="123" t="s">
        <v>906</v>
      </c>
      <c r="Y3192" s="120">
        <v>43560</v>
      </c>
      <c r="Z3192" s="121">
        <v>0.47569444444444442</v>
      </c>
      <c r="AA3192" s="123" t="s">
        <v>661</v>
      </c>
      <c r="AB3192" s="123" t="s">
        <v>582</v>
      </c>
      <c r="AC3192" s="119" t="s">
        <v>398</v>
      </c>
      <c r="AD3192" s="119" t="s">
        <v>398</v>
      </c>
    </row>
    <row r="3193" spans="1:30">
      <c r="A3193" s="117">
        <v>3192</v>
      </c>
      <c r="B3193" s="123" t="s">
        <v>467</v>
      </c>
      <c r="C3193" s="117" t="s">
        <v>5</v>
      </c>
      <c r="D3193" s="123" t="s">
        <v>595</v>
      </c>
      <c r="E3193" s="117">
        <v>3192</v>
      </c>
      <c r="F3193" s="117" t="s">
        <v>924</v>
      </c>
      <c r="G3193" s="117" t="s">
        <v>591</v>
      </c>
      <c r="H3193" s="117" t="s">
        <v>398</v>
      </c>
      <c r="I3193" s="117" t="s">
        <v>398</v>
      </c>
      <c r="J3193" s="117" t="s">
        <v>398</v>
      </c>
      <c r="K3193" s="117" t="s">
        <v>398</v>
      </c>
      <c r="L3193" s="117" t="s">
        <v>398</v>
      </c>
      <c r="M3193" s="117" t="s">
        <v>398</v>
      </c>
      <c r="N3193" s="117" t="s">
        <v>398</v>
      </c>
      <c r="O3193" s="125" t="s">
        <v>579</v>
      </c>
      <c r="P3193" s="117">
        <v>1</v>
      </c>
      <c r="Q3193" s="117" t="s">
        <v>398</v>
      </c>
      <c r="R3193" s="117" t="s">
        <v>398</v>
      </c>
      <c r="S3193" s="117" t="s">
        <v>398</v>
      </c>
      <c r="T3193" s="117" t="s">
        <v>398</v>
      </c>
      <c r="U3193" s="117" t="s">
        <v>398</v>
      </c>
      <c r="V3193" s="117" t="s">
        <v>398</v>
      </c>
      <c r="W3193" s="123">
        <v>56</v>
      </c>
      <c r="X3193" s="123" t="s">
        <v>906</v>
      </c>
      <c r="Y3193" s="120">
        <v>43560</v>
      </c>
      <c r="Z3193" s="121">
        <v>0.47569444444444442</v>
      </c>
      <c r="AA3193" s="123" t="s">
        <v>661</v>
      </c>
      <c r="AB3193" s="123" t="s">
        <v>582</v>
      </c>
      <c r="AC3193" s="119" t="s">
        <v>398</v>
      </c>
      <c r="AD3193" s="119" t="s">
        <v>398</v>
      </c>
    </row>
    <row r="3194" spans="1:30">
      <c r="A3194" s="117">
        <v>3193</v>
      </c>
      <c r="B3194" s="123" t="s">
        <v>467</v>
      </c>
      <c r="C3194" s="117" t="s">
        <v>5</v>
      </c>
      <c r="D3194" s="123" t="s">
        <v>595</v>
      </c>
      <c r="E3194" s="117">
        <v>3193</v>
      </c>
      <c r="F3194" s="117" t="s">
        <v>924</v>
      </c>
      <c r="G3194" s="117" t="s">
        <v>591</v>
      </c>
      <c r="H3194" s="117" t="s">
        <v>398</v>
      </c>
      <c r="I3194" s="117" t="s">
        <v>398</v>
      </c>
      <c r="J3194" s="117" t="s">
        <v>398</v>
      </c>
      <c r="K3194" s="117" t="s">
        <v>398</v>
      </c>
      <c r="L3194" s="117" t="s">
        <v>398</v>
      </c>
      <c r="M3194" s="117" t="s">
        <v>398</v>
      </c>
      <c r="N3194" s="117" t="s">
        <v>398</v>
      </c>
      <c r="O3194" s="125" t="s">
        <v>579</v>
      </c>
      <c r="P3194" s="117">
        <v>1</v>
      </c>
      <c r="Q3194" s="117" t="s">
        <v>398</v>
      </c>
      <c r="R3194" s="117" t="s">
        <v>398</v>
      </c>
      <c r="S3194" s="117" t="s">
        <v>398</v>
      </c>
      <c r="T3194" s="117" t="s">
        <v>398</v>
      </c>
      <c r="U3194" s="117" t="s">
        <v>398</v>
      </c>
      <c r="V3194" s="117" t="s">
        <v>398</v>
      </c>
      <c r="W3194" s="123">
        <v>56</v>
      </c>
      <c r="X3194" s="123" t="s">
        <v>906</v>
      </c>
      <c r="Y3194" s="120">
        <v>43560</v>
      </c>
      <c r="Z3194" s="121">
        <v>0.47569444444444442</v>
      </c>
      <c r="AA3194" s="123" t="s">
        <v>661</v>
      </c>
      <c r="AB3194" s="123" t="s">
        <v>582</v>
      </c>
      <c r="AC3194" s="119" t="s">
        <v>398</v>
      </c>
      <c r="AD3194" s="119" t="s">
        <v>398</v>
      </c>
    </row>
    <row r="3195" spans="1:30">
      <c r="A3195" s="117">
        <v>3194</v>
      </c>
      <c r="B3195" s="123" t="s">
        <v>467</v>
      </c>
      <c r="C3195" s="117" t="s">
        <v>5</v>
      </c>
      <c r="D3195" s="123" t="s">
        <v>595</v>
      </c>
      <c r="E3195" s="117">
        <v>3194</v>
      </c>
      <c r="F3195" s="117" t="s">
        <v>924</v>
      </c>
      <c r="G3195" s="117" t="s">
        <v>591</v>
      </c>
      <c r="H3195" s="117" t="s">
        <v>398</v>
      </c>
      <c r="I3195" s="117" t="s">
        <v>398</v>
      </c>
      <c r="J3195" s="117" t="s">
        <v>398</v>
      </c>
      <c r="K3195" s="117" t="s">
        <v>398</v>
      </c>
      <c r="L3195" s="117" t="s">
        <v>398</v>
      </c>
      <c r="M3195" s="117" t="s">
        <v>398</v>
      </c>
      <c r="N3195" s="117" t="s">
        <v>398</v>
      </c>
      <c r="O3195" s="125" t="s">
        <v>579</v>
      </c>
      <c r="P3195" s="117">
        <v>1</v>
      </c>
      <c r="Q3195" s="117" t="s">
        <v>398</v>
      </c>
      <c r="R3195" s="117" t="s">
        <v>398</v>
      </c>
      <c r="S3195" s="117" t="s">
        <v>398</v>
      </c>
      <c r="T3195" s="117" t="s">
        <v>398</v>
      </c>
      <c r="U3195" s="117" t="s">
        <v>398</v>
      </c>
      <c r="V3195" s="117" t="s">
        <v>398</v>
      </c>
      <c r="W3195" s="123">
        <v>56</v>
      </c>
      <c r="X3195" s="123" t="s">
        <v>906</v>
      </c>
      <c r="Y3195" s="120">
        <v>43560</v>
      </c>
      <c r="Z3195" s="121">
        <v>0.47569444444444442</v>
      </c>
      <c r="AA3195" s="123" t="s">
        <v>661</v>
      </c>
      <c r="AB3195" s="123" t="s">
        <v>582</v>
      </c>
      <c r="AC3195" s="119" t="s">
        <v>398</v>
      </c>
      <c r="AD3195" s="119" t="s">
        <v>398</v>
      </c>
    </row>
    <row r="3196" spans="1:30">
      <c r="A3196" s="117">
        <v>3195</v>
      </c>
      <c r="B3196" s="123" t="s">
        <v>467</v>
      </c>
      <c r="C3196" s="117" t="s">
        <v>5</v>
      </c>
      <c r="D3196" s="123" t="s">
        <v>595</v>
      </c>
      <c r="E3196" s="117">
        <v>3195</v>
      </c>
      <c r="F3196" s="117" t="s">
        <v>924</v>
      </c>
      <c r="G3196" s="117" t="s">
        <v>591</v>
      </c>
      <c r="H3196" s="117" t="s">
        <v>398</v>
      </c>
      <c r="I3196" s="117" t="s">
        <v>398</v>
      </c>
      <c r="J3196" s="117" t="s">
        <v>398</v>
      </c>
      <c r="K3196" s="117" t="s">
        <v>398</v>
      </c>
      <c r="L3196" s="117" t="s">
        <v>398</v>
      </c>
      <c r="M3196" s="117" t="s">
        <v>398</v>
      </c>
      <c r="N3196" s="117" t="s">
        <v>398</v>
      </c>
      <c r="O3196" s="125" t="s">
        <v>579</v>
      </c>
      <c r="P3196" s="117">
        <v>1</v>
      </c>
      <c r="Q3196" s="117" t="s">
        <v>398</v>
      </c>
      <c r="R3196" s="117" t="s">
        <v>398</v>
      </c>
      <c r="S3196" s="117" t="s">
        <v>398</v>
      </c>
      <c r="T3196" s="117" t="s">
        <v>398</v>
      </c>
      <c r="U3196" s="117" t="s">
        <v>398</v>
      </c>
      <c r="V3196" s="117" t="s">
        <v>398</v>
      </c>
      <c r="W3196" s="123">
        <v>56</v>
      </c>
      <c r="X3196" s="123" t="s">
        <v>906</v>
      </c>
      <c r="Y3196" s="120">
        <v>43560</v>
      </c>
      <c r="Z3196" s="121">
        <v>0.47569444444444442</v>
      </c>
      <c r="AA3196" s="123" t="s">
        <v>661</v>
      </c>
      <c r="AB3196" s="123" t="s">
        <v>582</v>
      </c>
      <c r="AC3196" s="119" t="s">
        <v>398</v>
      </c>
      <c r="AD3196" s="119" t="s">
        <v>398</v>
      </c>
    </row>
    <row r="3197" spans="1:30">
      <c r="A3197" s="117">
        <v>3196</v>
      </c>
      <c r="B3197" s="123" t="s">
        <v>467</v>
      </c>
      <c r="C3197" s="117" t="s">
        <v>5</v>
      </c>
      <c r="D3197" s="123" t="s">
        <v>595</v>
      </c>
      <c r="E3197" s="117">
        <v>3196</v>
      </c>
      <c r="F3197" s="117" t="s">
        <v>924</v>
      </c>
      <c r="G3197" s="117" t="s">
        <v>591</v>
      </c>
      <c r="H3197" s="117" t="s">
        <v>398</v>
      </c>
      <c r="I3197" s="117" t="s">
        <v>398</v>
      </c>
      <c r="J3197" s="117" t="s">
        <v>398</v>
      </c>
      <c r="K3197" s="117" t="s">
        <v>398</v>
      </c>
      <c r="L3197" s="117" t="s">
        <v>398</v>
      </c>
      <c r="M3197" s="117" t="s">
        <v>398</v>
      </c>
      <c r="N3197" s="117" t="s">
        <v>398</v>
      </c>
      <c r="O3197" s="125" t="s">
        <v>579</v>
      </c>
      <c r="P3197" s="117">
        <v>1</v>
      </c>
      <c r="Q3197" s="117" t="s">
        <v>398</v>
      </c>
      <c r="R3197" s="117" t="s">
        <v>398</v>
      </c>
      <c r="S3197" s="117" t="s">
        <v>398</v>
      </c>
      <c r="T3197" s="117" t="s">
        <v>398</v>
      </c>
      <c r="U3197" s="117" t="s">
        <v>398</v>
      </c>
      <c r="V3197" s="117" t="s">
        <v>398</v>
      </c>
      <c r="W3197" s="123">
        <v>56</v>
      </c>
      <c r="X3197" s="123" t="s">
        <v>906</v>
      </c>
      <c r="Y3197" s="120">
        <v>43560</v>
      </c>
      <c r="Z3197" s="121">
        <v>0.47569444444444442</v>
      </c>
      <c r="AA3197" s="123" t="s">
        <v>661</v>
      </c>
      <c r="AB3197" s="123" t="s">
        <v>582</v>
      </c>
      <c r="AC3197" s="119" t="s">
        <v>398</v>
      </c>
      <c r="AD3197" s="119" t="s">
        <v>398</v>
      </c>
    </row>
    <row r="3198" spans="1:30">
      <c r="A3198" s="117">
        <v>3197</v>
      </c>
      <c r="B3198" s="123" t="s">
        <v>467</v>
      </c>
      <c r="C3198" s="117" t="s">
        <v>5</v>
      </c>
      <c r="D3198" s="123" t="s">
        <v>595</v>
      </c>
      <c r="E3198" s="117">
        <v>3197</v>
      </c>
      <c r="F3198" s="117" t="s">
        <v>924</v>
      </c>
      <c r="G3198" s="117" t="s">
        <v>591</v>
      </c>
      <c r="H3198" s="117" t="s">
        <v>398</v>
      </c>
      <c r="I3198" s="117" t="s">
        <v>398</v>
      </c>
      <c r="J3198" s="117" t="s">
        <v>398</v>
      </c>
      <c r="K3198" s="117" t="s">
        <v>398</v>
      </c>
      <c r="L3198" s="117" t="s">
        <v>398</v>
      </c>
      <c r="M3198" s="117" t="s">
        <v>398</v>
      </c>
      <c r="N3198" s="117" t="s">
        <v>398</v>
      </c>
      <c r="O3198" s="125" t="s">
        <v>579</v>
      </c>
      <c r="P3198" s="117">
        <v>1</v>
      </c>
      <c r="Q3198" s="117" t="s">
        <v>398</v>
      </c>
      <c r="R3198" s="117" t="s">
        <v>398</v>
      </c>
      <c r="S3198" s="117" t="s">
        <v>398</v>
      </c>
      <c r="T3198" s="117" t="s">
        <v>398</v>
      </c>
      <c r="U3198" s="117" t="s">
        <v>398</v>
      </c>
      <c r="V3198" s="117" t="s">
        <v>398</v>
      </c>
      <c r="W3198" s="123">
        <v>56</v>
      </c>
      <c r="X3198" s="123" t="s">
        <v>906</v>
      </c>
      <c r="Y3198" s="120">
        <v>43560</v>
      </c>
      <c r="Z3198" s="121">
        <v>0.47569444444444442</v>
      </c>
      <c r="AA3198" s="123" t="s">
        <v>661</v>
      </c>
      <c r="AB3198" s="123" t="s">
        <v>582</v>
      </c>
      <c r="AC3198" s="119" t="s">
        <v>398</v>
      </c>
      <c r="AD3198" s="119" t="s">
        <v>398</v>
      </c>
    </row>
    <row r="3199" spans="1:30">
      <c r="A3199" s="117">
        <v>3198</v>
      </c>
      <c r="B3199" s="123" t="s">
        <v>467</v>
      </c>
      <c r="C3199" s="117" t="s">
        <v>5</v>
      </c>
      <c r="D3199" s="123" t="s">
        <v>595</v>
      </c>
      <c r="E3199" s="117">
        <v>3198</v>
      </c>
      <c r="F3199" s="117" t="s">
        <v>924</v>
      </c>
      <c r="G3199" s="117" t="s">
        <v>591</v>
      </c>
      <c r="H3199" s="117" t="s">
        <v>398</v>
      </c>
      <c r="I3199" s="117" t="s">
        <v>398</v>
      </c>
      <c r="J3199" s="117" t="s">
        <v>398</v>
      </c>
      <c r="K3199" s="117" t="s">
        <v>398</v>
      </c>
      <c r="L3199" s="117" t="s">
        <v>398</v>
      </c>
      <c r="M3199" s="117" t="s">
        <v>398</v>
      </c>
      <c r="N3199" s="117" t="s">
        <v>398</v>
      </c>
      <c r="O3199" s="125" t="s">
        <v>579</v>
      </c>
      <c r="P3199" s="117">
        <v>1</v>
      </c>
      <c r="Q3199" s="117" t="s">
        <v>398</v>
      </c>
      <c r="R3199" s="117" t="s">
        <v>398</v>
      </c>
      <c r="S3199" s="117" t="s">
        <v>398</v>
      </c>
      <c r="T3199" s="117" t="s">
        <v>398</v>
      </c>
      <c r="U3199" s="117" t="s">
        <v>398</v>
      </c>
      <c r="V3199" s="117" t="s">
        <v>398</v>
      </c>
      <c r="W3199" s="123">
        <v>56</v>
      </c>
      <c r="X3199" s="123" t="s">
        <v>906</v>
      </c>
      <c r="Y3199" s="120">
        <v>43560</v>
      </c>
      <c r="Z3199" s="121">
        <v>0.47569444444444442</v>
      </c>
      <c r="AA3199" s="123" t="s">
        <v>661</v>
      </c>
      <c r="AB3199" s="123" t="s">
        <v>582</v>
      </c>
      <c r="AC3199" s="119" t="s">
        <v>398</v>
      </c>
      <c r="AD3199" s="119" t="s">
        <v>398</v>
      </c>
    </row>
    <row r="3200" spans="1:30">
      <c r="A3200" s="117">
        <v>3199</v>
      </c>
      <c r="B3200" s="123" t="s">
        <v>467</v>
      </c>
      <c r="C3200" s="117" t="s">
        <v>5</v>
      </c>
      <c r="D3200" s="123" t="s">
        <v>595</v>
      </c>
      <c r="E3200" s="117">
        <v>3199</v>
      </c>
      <c r="F3200" s="117" t="s">
        <v>924</v>
      </c>
      <c r="G3200" s="117" t="s">
        <v>591</v>
      </c>
      <c r="H3200" s="117" t="s">
        <v>398</v>
      </c>
      <c r="I3200" s="117" t="s">
        <v>398</v>
      </c>
      <c r="J3200" s="117" t="s">
        <v>398</v>
      </c>
      <c r="K3200" s="117" t="s">
        <v>398</v>
      </c>
      <c r="L3200" s="117" t="s">
        <v>398</v>
      </c>
      <c r="M3200" s="117" t="s">
        <v>398</v>
      </c>
      <c r="N3200" s="117" t="s">
        <v>398</v>
      </c>
      <c r="O3200" s="125" t="s">
        <v>579</v>
      </c>
      <c r="P3200" s="117">
        <v>1</v>
      </c>
      <c r="Q3200" s="117" t="s">
        <v>398</v>
      </c>
      <c r="R3200" s="117" t="s">
        <v>398</v>
      </c>
      <c r="S3200" s="117" t="s">
        <v>398</v>
      </c>
      <c r="T3200" s="117" t="s">
        <v>398</v>
      </c>
      <c r="U3200" s="117" t="s">
        <v>398</v>
      </c>
      <c r="V3200" s="117" t="s">
        <v>398</v>
      </c>
      <c r="W3200" s="123">
        <v>56</v>
      </c>
      <c r="X3200" s="123" t="s">
        <v>906</v>
      </c>
      <c r="Y3200" s="120">
        <v>43560</v>
      </c>
      <c r="Z3200" s="121">
        <v>0.47569444444444442</v>
      </c>
      <c r="AA3200" s="123" t="s">
        <v>661</v>
      </c>
      <c r="AB3200" s="123" t="s">
        <v>582</v>
      </c>
      <c r="AC3200" s="119" t="s">
        <v>398</v>
      </c>
      <c r="AD3200" s="119" t="s">
        <v>398</v>
      </c>
    </row>
    <row r="3201" spans="1:30">
      <c r="A3201" s="117">
        <v>3200</v>
      </c>
      <c r="B3201" s="123" t="s">
        <v>467</v>
      </c>
      <c r="C3201" s="117" t="s">
        <v>5</v>
      </c>
      <c r="D3201" s="123" t="s">
        <v>595</v>
      </c>
      <c r="E3201" s="117">
        <v>3200</v>
      </c>
      <c r="F3201" s="117" t="s">
        <v>924</v>
      </c>
      <c r="G3201" s="117" t="s">
        <v>591</v>
      </c>
      <c r="H3201" s="117" t="s">
        <v>398</v>
      </c>
      <c r="I3201" s="117" t="s">
        <v>398</v>
      </c>
      <c r="J3201" s="117" t="s">
        <v>398</v>
      </c>
      <c r="K3201" s="117" t="s">
        <v>398</v>
      </c>
      <c r="L3201" s="117" t="s">
        <v>398</v>
      </c>
      <c r="M3201" s="117" t="s">
        <v>398</v>
      </c>
      <c r="N3201" s="117" t="s">
        <v>398</v>
      </c>
      <c r="O3201" s="125" t="s">
        <v>579</v>
      </c>
      <c r="P3201" s="117">
        <v>1</v>
      </c>
      <c r="Q3201" s="117" t="s">
        <v>398</v>
      </c>
      <c r="R3201" s="117" t="s">
        <v>398</v>
      </c>
      <c r="S3201" s="117" t="s">
        <v>398</v>
      </c>
      <c r="T3201" s="117" t="s">
        <v>398</v>
      </c>
      <c r="U3201" s="117" t="s">
        <v>398</v>
      </c>
      <c r="V3201" s="117" t="s">
        <v>398</v>
      </c>
      <c r="W3201" s="123">
        <v>56</v>
      </c>
      <c r="X3201" s="123" t="s">
        <v>906</v>
      </c>
      <c r="Y3201" s="120">
        <v>43560</v>
      </c>
      <c r="Z3201" s="121">
        <v>0.47569444444444442</v>
      </c>
      <c r="AA3201" s="123" t="s">
        <v>661</v>
      </c>
      <c r="AB3201" s="123" t="s">
        <v>582</v>
      </c>
      <c r="AC3201" s="119" t="s">
        <v>398</v>
      </c>
      <c r="AD3201" s="119" t="s">
        <v>398</v>
      </c>
    </row>
    <row r="3202" spans="1:30">
      <c r="A3202" s="117">
        <v>3201</v>
      </c>
      <c r="B3202" s="123" t="s">
        <v>467</v>
      </c>
      <c r="C3202" s="117" t="s">
        <v>5</v>
      </c>
      <c r="D3202" s="123" t="s">
        <v>595</v>
      </c>
      <c r="E3202" s="117">
        <v>3201</v>
      </c>
      <c r="F3202" s="117" t="s">
        <v>924</v>
      </c>
      <c r="G3202" s="117" t="s">
        <v>591</v>
      </c>
      <c r="H3202" s="117" t="s">
        <v>398</v>
      </c>
      <c r="I3202" s="117" t="s">
        <v>398</v>
      </c>
      <c r="J3202" s="117" t="s">
        <v>398</v>
      </c>
      <c r="K3202" s="117" t="s">
        <v>398</v>
      </c>
      <c r="L3202" s="117" t="s">
        <v>398</v>
      </c>
      <c r="M3202" s="117" t="s">
        <v>398</v>
      </c>
      <c r="N3202" s="117" t="s">
        <v>398</v>
      </c>
      <c r="O3202" s="125" t="s">
        <v>579</v>
      </c>
      <c r="P3202" s="117">
        <v>1</v>
      </c>
      <c r="Q3202" s="117" t="s">
        <v>398</v>
      </c>
      <c r="R3202" s="117" t="s">
        <v>398</v>
      </c>
      <c r="S3202" s="117" t="s">
        <v>398</v>
      </c>
      <c r="T3202" s="117" t="s">
        <v>398</v>
      </c>
      <c r="U3202" s="117" t="s">
        <v>398</v>
      </c>
      <c r="V3202" s="117" t="s">
        <v>398</v>
      </c>
      <c r="W3202" s="123">
        <v>56</v>
      </c>
      <c r="X3202" s="123" t="s">
        <v>906</v>
      </c>
      <c r="Y3202" s="120">
        <v>43560</v>
      </c>
      <c r="Z3202" s="121">
        <v>0.47569444444444442</v>
      </c>
      <c r="AA3202" s="123" t="s">
        <v>661</v>
      </c>
      <c r="AB3202" s="123" t="s">
        <v>582</v>
      </c>
      <c r="AC3202" s="119" t="s">
        <v>398</v>
      </c>
      <c r="AD3202" s="119" t="s">
        <v>398</v>
      </c>
    </row>
    <row r="3203" spans="1:30">
      <c r="A3203" s="117">
        <v>3202</v>
      </c>
      <c r="B3203" s="123" t="s">
        <v>467</v>
      </c>
      <c r="C3203" s="117" t="s">
        <v>5</v>
      </c>
      <c r="D3203" s="123" t="s">
        <v>595</v>
      </c>
      <c r="E3203" s="117">
        <v>3202</v>
      </c>
      <c r="F3203" s="117" t="s">
        <v>924</v>
      </c>
      <c r="G3203" s="117" t="s">
        <v>591</v>
      </c>
      <c r="H3203" s="117" t="s">
        <v>398</v>
      </c>
      <c r="I3203" s="117" t="s">
        <v>398</v>
      </c>
      <c r="J3203" s="117" t="s">
        <v>398</v>
      </c>
      <c r="K3203" s="117" t="s">
        <v>398</v>
      </c>
      <c r="L3203" s="117" t="s">
        <v>398</v>
      </c>
      <c r="M3203" s="117" t="s">
        <v>398</v>
      </c>
      <c r="N3203" s="117" t="s">
        <v>398</v>
      </c>
      <c r="O3203" s="125" t="s">
        <v>579</v>
      </c>
      <c r="P3203" s="117">
        <v>1</v>
      </c>
      <c r="Q3203" s="117" t="s">
        <v>398</v>
      </c>
      <c r="R3203" s="117" t="s">
        <v>398</v>
      </c>
      <c r="S3203" s="117" t="s">
        <v>398</v>
      </c>
      <c r="T3203" s="117" t="s">
        <v>398</v>
      </c>
      <c r="U3203" s="117" t="s">
        <v>398</v>
      </c>
      <c r="V3203" s="117" t="s">
        <v>398</v>
      </c>
      <c r="W3203" s="123">
        <v>56</v>
      </c>
      <c r="X3203" s="123" t="s">
        <v>906</v>
      </c>
      <c r="Y3203" s="120">
        <v>43560</v>
      </c>
      <c r="Z3203" s="121">
        <v>0.47569444444444442</v>
      </c>
      <c r="AA3203" s="123" t="s">
        <v>661</v>
      </c>
      <c r="AB3203" s="123" t="s">
        <v>582</v>
      </c>
      <c r="AC3203" s="119" t="s">
        <v>398</v>
      </c>
      <c r="AD3203" s="119" t="s">
        <v>398</v>
      </c>
    </row>
    <row r="3204" spans="1:30">
      <c r="A3204" s="117">
        <v>3203</v>
      </c>
      <c r="B3204" s="123" t="s">
        <v>467</v>
      </c>
      <c r="C3204" s="117" t="s">
        <v>5</v>
      </c>
      <c r="D3204" s="123" t="s">
        <v>595</v>
      </c>
      <c r="E3204" s="117">
        <v>3203</v>
      </c>
      <c r="F3204" s="117" t="s">
        <v>924</v>
      </c>
      <c r="G3204" s="117" t="s">
        <v>591</v>
      </c>
      <c r="H3204" s="117" t="s">
        <v>398</v>
      </c>
      <c r="I3204" s="117" t="s">
        <v>398</v>
      </c>
      <c r="J3204" s="117" t="s">
        <v>398</v>
      </c>
      <c r="K3204" s="117" t="s">
        <v>398</v>
      </c>
      <c r="L3204" s="117" t="s">
        <v>398</v>
      </c>
      <c r="M3204" s="117" t="s">
        <v>398</v>
      </c>
      <c r="N3204" s="117" t="s">
        <v>398</v>
      </c>
      <c r="O3204" s="125" t="s">
        <v>579</v>
      </c>
      <c r="P3204" s="117">
        <v>1</v>
      </c>
      <c r="Q3204" s="117" t="s">
        <v>398</v>
      </c>
      <c r="R3204" s="117" t="s">
        <v>398</v>
      </c>
      <c r="S3204" s="117" t="s">
        <v>398</v>
      </c>
      <c r="T3204" s="117" t="s">
        <v>398</v>
      </c>
      <c r="U3204" s="117" t="s">
        <v>398</v>
      </c>
      <c r="V3204" s="117" t="s">
        <v>398</v>
      </c>
      <c r="W3204" s="123">
        <v>56</v>
      </c>
      <c r="X3204" s="123" t="s">
        <v>906</v>
      </c>
      <c r="Y3204" s="120">
        <v>43560</v>
      </c>
      <c r="Z3204" s="121">
        <v>0.47569444444444442</v>
      </c>
      <c r="AA3204" s="123" t="s">
        <v>661</v>
      </c>
      <c r="AB3204" s="123" t="s">
        <v>582</v>
      </c>
      <c r="AC3204" s="119" t="s">
        <v>398</v>
      </c>
      <c r="AD3204" s="119" t="s">
        <v>398</v>
      </c>
    </row>
    <row r="3205" spans="1:30">
      <c r="A3205" s="117">
        <v>3204</v>
      </c>
      <c r="B3205" s="123" t="s">
        <v>467</v>
      </c>
      <c r="C3205" s="117" t="s">
        <v>5</v>
      </c>
      <c r="D3205" s="123" t="s">
        <v>595</v>
      </c>
      <c r="E3205" s="117">
        <v>3204</v>
      </c>
      <c r="F3205" s="117" t="s">
        <v>924</v>
      </c>
      <c r="G3205" s="117" t="s">
        <v>591</v>
      </c>
      <c r="H3205" s="117" t="s">
        <v>398</v>
      </c>
      <c r="I3205" s="117" t="s">
        <v>398</v>
      </c>
      <c r="J3205" s="117" t="s">
        <v>398</v>
      </c>
      <c r="K3205" s="117" t="s">
        <v>398</v>
      </c>
      <c r="L3205" s="117" t="s">
        <v>398</v>
      </c>
      <c r="M3205" s="117" t="s">
        <v>398</v>
      </c>
      <c r="N3205" s="117" t="s">
        <v>398</v>
      </c>
      <c r="O3205" s="125" t="s">
        <v>579</v>
      </c>
      <c r="P3205" s="117">
        <v>1</v>
      </c>
      <c r="Q3205" s="117" t="s">
        <v>398</v>
      </c>
      <c r="R3205" s="117" t="s">
        <v>398</v>
      </c>
      <c r="S3205" s="117" t="s">
        <v>398</v>
      </c>
      <c r="T3205" s="117" t="s">
        <v>398</v>
      </c>
      <c r="U3205" s="117" t="s">
        <v>398</v>
      </c>
      <c r="V3205" s="117" t="s">
        <v>398</v>
      </c>
      <c r="W3205" s="123">
        <v>56</v>
      </c>
      <c r="X3205" s="123" t="s">
        <v>906</v>
      </c>
      <c r="Y3205" s="120">
        <v>43560</v>
      </c>
      <c r="Z3205" s="121">
        <v>0.47569444444444442</v>
      </c>
      <c r="AA3205" s="123" t="s">
        <v>661</v>
      </c>
      <c r="AB3205" s="123" t="s">
        <v>582</v>
      </c>
      <c r="AC3205" s="119" t="s">
        <v>398</v>
      </c>
      <c r="AD3205" s="119" t="s">
        <v>398</v>
      </c>
    </row>
    <row r="3206" spans="1:30">
      <c r="A3206" s="117">
        <v>3205</v>
      </c>
      <c r="B3206" s="123" t="s">
        <v>467</v>
      </c>
      <c r="C3206" s="117" t="s">
        <v>5</v>
      </c>
      <c r="D3206" s="123" t="s">
        <v>595</v>
      </c>
      <c r="E3206" s="117">
        <v>3205</v>
      </c>
      <c r="F3206" s="117" t="s">
        <v>924</v>
      </c>
      <c r="G3206" s="117" t="s">
        <v>591</v>
      </c>
      <c r="H3206" s="117" t="s">
        <v>398</v>
      </c>
      <c r="I3206" s="117" t="s">
        <v>398</v>
      </c>
      <c r="J3206" s="117" t="s">
        <v>398</v>
      </c>
      <c r="K3206" s="117" t="s">
        <v>398</v>
      </c>
      <c r="L3206" s="117" t="s">
        <v>398</v>
      </c>
      <c r="M3206" s="117" t="s">
        <v>398</v>
      </c>
      <c r="N3206" s="117" t="s">
        <v>398</v>
      </c>
      <c r="O3206" s="125" t="s">
        <v>579</v>
      </c>
      <c r="P3206" s="117">
        <v>1</v>
      </c>
      <c r="Q3206" s="117" t="s">
        <v>398</v>
      </c>
      <c r="R3206" s="117" t="s">
        <v>398</v>
      </c>
      <c r="S3206" s="117" t="s">
        <v>398</v>
      </c>
      <c r="T3206" s="117" t="s">
        <v>398</v>
      </c>
      <c r="U3206" s="117" t="s">
        <v>398</v>
      </c>
      <c r="V3206" s="117" t="s">
        <v>398</v>
      </c>
      <c r="W3206" s="123">
        <v>56</v>
      </c>
      <c r="X3206" s="123" t="s">
        <v>906</v>
      </c>
      <c r="Y3206" s="120">
        <v>43560</v>
      </c>
      <c r="Z3206" s="121">
        <v>0.47569444444444442</v>
      </c>
      <c r="AA3206" s="123" t="s">
        <v>661</v>
      </c>
      <c r="AB3206" s="123" t="s">
        <v>582</v>
      </c>
      <c r="AC3206" s="119" t="s">
        <v>398</v>
      </c>
      <c r="AD3206" s="119" t="s">
        <v>398</v>
      </c>
    </row>
    <row r="3207" spans="1:30">
      <c r="A3207" s="117">
        <v>3206</v>
      </c>
      <c r="B3207" s="123" t="s">
        <v>467</v>
      </c>
      <c r="C3207" s="117" t="s">
        <v>5</v>
      </c>
      <c r="D3207" s="123" t="s">
        <v>595</v>
      </c>
      <c r="E3207" s="117">
        <v>3206</v>
      </c>
      <c r="F3207" s="117" t="s">
        <v>924</v>
      </c>
      <c r="G3207" s="117" t="s">
        <v>591</v>
      </c>
      <c r="H3207" s="117" t="s">
        <v>398</v>
      </c>
      <c r="I3207" s="117" t="s">
        <v>398</v>
      </c>
      <c r="J3207" s="117" t="s">
        <v>398</v>
      </c>
      <c r="K3207" s="117" t="s">
        <v>398</v>
      </c>
      <c r="L3207" s="117" t="s">
        <v>398</v>
      </c>
      <c r="M3207" s="117" t="s">
        <v>398</v>
      </c>
      <c r="N3207" s="117" t="s">
        <v>398</v>
      </c>
      <c r="O3207" s="125" t="s">
        <v>579</v>
      </c>
      <c r="P3207" s="117">
        <v>1</v>
      </c>
      <c r="Q3207" s="117" t="s">
        <v>398</v>
      </c>
      <c r="R3207" s="117" t="s">
        <v>398</v>
      </c>
      <c r="S3207" s="117" t="s">
        <v>398</v>
      </c>
      <c r="T3207" s="117" t="s">
        <v>398</v>
      </c>
      <c r="U3207" s="117" t="s">
        <v>398</v>
      </c>
      <c r="V3207" s="117" t="s">
        <v>398</v>
      </c>
      <c r="W3207" s="123">
        <v>56</v>
      </c>
      <c r="X3207" s="123" t="s">
        <v>906</v>
      </c>
      <c r="Y3207" s="120">
        <v>43560</v>
      </c>
      <c r="Z3207" s="121">
        <v>0.47569444444444442</v>
      </c>
      <c r="AA3207" s="123" t="s">
        <v>661</v>
      </c>
      <c r="AB3207" s="123" t="s">
        <v>582</v>
      </c>
      <c r="AC3207" s="119" t="s">
        <v>398</v>
      </c>
      <c r="AD3207" s="119" t="s">
        <v>398</v>
      </c>
    </row>
    <row r="3208" spans="1:30">
      <c r="A3208" s="117">
        <v>3207</v>
      </c>
      <c r="B3208" s="123" t="s">
        <v>467</v>
      </c>
      <c r="C3208" s="117" t="s">
        <v>5</v>
      </c>
      <c r="D3208" s="123" t="s">
        <v>595</v>
      </c>
      <c r="E3208" s="117">
        <v>3207</v>
      </c>
      <c r="F3208" s="117" t="s">
        <v>924</v>
      </c>
      <c r="G3208" s="117" t="s">
        <v>591</v>
      </c>
      <c r="H3208" s="117" t="s">
        <v>398</v>
      </c>
      <c r="I3208" s="117" t="s">
        <v>398</v>
      </c>
      <c r="J3208" s="117" t="s">
        <v>398</v>
      </c>
      <c r="K3208" s="117" t="s">
        <v>398</v>
      </c>
      <c r="L3208" s="117" t="s">
        <v>398</v>
      </c>
      <c r="M3208" s="117" t="s">
        <v>398</v>
      </c>
      <c r="N3208" s="117" t="s">
        <v>398</v>
      </c>
      <c r="O3208" s="125" t="s">
        <v>579</v>
      </c>
      <c r="P3208" s="117">
        <v>1</v>
      </c>
      <c r="Q3208" s="117" t="s">
        <v>398</v>
      </c>
      <c r="R3208" s="117" t="s">
        <v>398</v>
      </c>
      <c r="S3208" s="117" t="s">
        <v>398</v>
      </c>
      <c r="T3208" s="117" t="s">
        <v>398</v>
      </c>
      <c r="U3208" s="117" t="s">
        <v>398</v>
      </c>
      <c r="V3208" s="117" t="s">
        <v>398</v>
      </c>
      <c r="W3208" s="123">
        <v>56</v>
      </c>
      <c r="X3208" s="123" t="s">
        <v>906</v>
      </c>
      <c r="Y3208" s="120">
        <v>43560</v>
      </c>
      <c r="Z3208" s="121">
        <v>0.47569444444444442</v>
      </c>
      <c r="AA3208" s="123" t="s">
        <v>661</v>
      </c>
      <c r="AB3208" s="123" t="s">
        <v>582</v>
      </c>
      <c r="AC3208" s="119" t="s">
        <v>398</v>
      </c>
      <c r="AD3208" s="119" t="s">
        <v>398</v>
      </c>
    </row>
    <row r="3209" spans="1:30">
      <c r="A3209" s="117">
        <v>3208</v>
      </c>
      <c r="B3209" s="123" t="s">
        <v>467</v>
      </c>
      <c r="C3209" s="117" t="s">
        <v>5</v>
      </c>
      <c r="D3209" s="123" t="s">
        <v>595</v>
      </c>
      <c r="E3209" s="117">
        <v>3208</v>
      </c>
      <c r="F3209" s="117" t="s">
        <v>924</v>
      </c>
      <c r="G3209" s="117" t="s">
        <v>591</v>
      </c>
      <c r="H3209" s="117" t="s">
        <v>398</v>
      </c>
      <c r="I3209" s="117" t="s">
        <v>398</v>
      </c>
      <c r="J3209" s="117" t="s">
        <v>398</v>
      </c>
      <c r="K3209" s="117" t="s">
        <v>398</v>
      </c>
      <c r="L3209" s="117" t="s">
        <v>398</v>
      </c>
      <c r="M3209" s="117" t="s">
        <v>398</v>
      </c>
      <c r="N3209" s="117" t="s">
        <v>398</v>
      </c>
      <c r="O3209" s="125" t="s">
        <v>579</v>
      </c>
      <c r="P3209" s="117">
        <v>1</v>
      </c>
      <c r="Q3209" s="117" t="s">
        <v>398</v>
      </c>
      <c r="R3209" s="117" t="s">
        <v>398</v>
      </c>
      <c r="S3209" s="117" t="s">
        <v>398</v>
      </c>
      <c r="T3209" s="117" t="s">
        <v>398</v>
      </c>
      <c r="U3209" s="117" t="s">
        <v>398</v>
      </c>
      <c r="V3209" s="117" t="s">
        <v>398</v>
      </c>
      <c r="W3209" s="123">
        <v>56</v>
      </c>
      <c r="X3209" s="123" t="s">
        <v>906</v>
      </c>
      <c r="Y3209" s="120">
        <v>43560</v>
      </c>
      <c r="Z3209" s="121">
        <v>0.47569444444444442</v>
      </c>
      <c r="AA3209" s="123" t="s">
        <v>661</v>
      </c>
      <c r="AB3209" s="123" t="s">
        <v>582</v>
      </c>
      <c r="AC3209" s="119" t="s">
        <v>398</v>
      </c>
      <c r="AD3209" s="119" t="s">
        <v>398</v>
      </c>
    </row>
    <row r="3210" spans="1:30">
      <c r="A3210" s="117">
        <v>3209</v>
      </c>
      <c r="B3210" s="123" t="s">
        <v>467</v>
      </c>
      <c r="C3210" s="117" t="s">
        <v>5</v>
      </c>
      <c r="D3210" s="123" t="s">
        <v>595</v>
      </c>
      <c r="E3210" s="117">
        <v>3209</v>
      </c>
      <c r="F3210" s="117" t="s">
        <v>924</v>
      </c>
      <c r="G3210" s="117" t="s">
        <v>591</v>
      </c>
      <c r="H3210" s="117" t="s">
        <v>398</v>
      </c>
      <c r="I3210" s="117" t="s">
        <v>398</v>
      </c>
      <c r="J3210" s="117" t="s">
        <v>398</v>
      </c>
      <c r="K3210" s="117" t="s">
        <v>398</v>
      </c>
      <c r="L3210" s="117" t="s">
        <v>398</v>
      </c>
      <c r="M3210" s="117" t="s">
        <v>398</v>
      </c>
      <c r="N3210" s="117" t="s">
        <v>398</v>
      </c>
      <c r="O3210" s="125" t="s">
        <v>579</v>
      </c>
      <c r="P3210" s="117">
        <v>1</v>
      </c>
      <c r="Q3210" s="117" t="s">
        <v>398</v>
      </c>
      <c r="R3210" s="117" t="s">
        <v>398</v>
      </c>
      <c r="S3210" s="117" t="s">
        <v>398</v>
      </c>
      <c r="T3210" s="117" t="s">
        <v>398</v>
      </c>
      <c r="U3210" s="117" t="s">
        <v>398</v>
      </c>
      <c r="V3210" s="117" t="s">
        <v>398</v>
      </c>
      <c r="W3210" s="123">
        <v>56</v>
      </c>
      <c r="X3210" s="123" t="s">
        <v>906</v>
      </c>
      <c r="Y3210" s="120">
        <v>43560</v>
      </c>
      <c r="Z3210" s="121">
        <v>0.47569444444444442</v>
      </c>
      <c r="AA3210" s="123" t="s">
        <v>661</v>
      </c>
      <c r="AB3210" s="123" t="s">
        <v>582</v>
      </c>
      <c r="AC3210" s="119" t="s">
        <v>398</v>
      </c>
      <c r="AD3210" s="119" t="s">
        <v>398</v>
      </c>
    </row>
    <row r="3211" spans="1:30">
      <c r="A3211" s="117">
        <v>3210</v>
      </c>
      <c r="B3211" s="123" t="s">
        <v>467</v>
      </c>
      <c r="C3211" s="117" t="s">
        <v>5</v>
      </c>
      <c r="D3211" s="123" t="s">
        <v>595</v>
      </c>
      <c r="E3211" s="117">
        <v>3210</v>
      </c>
      <c r="F3211" s="117" t="s">
        <v>924</v>
      </c>
      <c r="G3211" s="117" t="s">
        <v>591</v>
      </c>
      <c r="H3211" s="117" t="s">
        <v>398</v>
      </c>
      <c r="I3211" s="117" t="s">
        <v>398</v>
      </c>
      <c r="J3211" s="117" t="s">
        <v>398</v>
      </c>
      <c r="K3211" s="117" t="s">
        <v>398</v>
      </c>
      <c r="L3211" s="117" t="s">
        <v>398</v>
      </c>
      <c r="M3211" s="117" t="s">
        <v>398</v>
      </c>
      <c r="N3211" s="117" t="s">
        <v>398</v>
      </c>
      <c r="O3211" s="125" t="s">
        <v>579</v>
      </c>
      <c r="P3211" s="117">
        <v>1</v>
      </c>
      <c r="Q3211" s="117" t="s">
        <v>398</v>
      </c>
      <c r="R3211" s="117" t="s">
        <v>398</v>
      </c>
      <c r="S3211" s="117" t="s">
        <v>398</v>
      </c>
      <c r="T3211" s="117" t="s">
        <v>398</v>
      </c>
      <c r="U3211" s="117" t="s">
        <v>398</v>
      </c>
      <c r="V3211" s="117" t="s">
        <v>398</v>
      </c>
      <c r="W3211" s="123">
        <v>56</v>
      </c>
      <c r="X3211" s="123" t="s">
        <v>906</v>
      </c>
      <c r="Y3211" s="120">
        <v>43560</v>
      </c>
      <c r="Z3211" s="121">
        <v>0.47569444444444442</v>
      </c>
      <c r="AA3211" s="123" t="s">
        <v>661</v>
      </c>
      <c r="AB3211" s="123" t="s">
        <v>582</v>
      </c>
      <c r="AC3211" s="119" t="s">
        <v>398</v>
      </c>
      <c r="AD3211" s="119" t="s">
        <v>398</v>
      </c>
    </row>
    <row r="3212" spans="1:30">
      <c r="A3212" s="117">
        <v>3211</v>
      </c>
      <c r="B3212" s="123" t="s">
        <v>467</v>
      </c>
      <c r="C3212" s="117" t="s">
        <v>5</v>
      </c>
      <c r="D3212" s="123" t="s">
        <v>595</v>
      </c>
      <c r="E3212" s="117">
        <v>3211</v>
      </c>
      <c r="F3212" s="117" t="s">
        <v>924</v>
      </c>
      <c r="G3212" s="117" t="s">
        <v>591</v>
      </c>
      <c r="H3212" s="117" t="s">
        <v>398</v>
      </c>
      <c r="I3212" s="117" t="s">
        <v>398</v>
      </c>
      <c r="J3212" s="117" t="s">
        <v>398</v>
      </c>
      <c r="K3212" s="117" t="s">
        <v>398</v>
      </c>
      <c r="L3212" s="117" t="s">
        <v>398</v>
      </c>
      <c r="M3212" s="117" t="s">
        <v>398</v>
      </c>
      <c r="N3212" s="117" t="s">
        <v>398</v>
      </c>
      <c r="O3212" s="125" t="s">
        <v>579</v>
      </c>
      <c r="P3212" s="117">
        <v>1</v>
      </c>
      <c r="Q3212" s="117" t="s">
        <v>398</v>
      </c>
      <c r="R3212" s="117" t="s">
        <v>398</v>
      </c>
      <c r="S3212" s="117" t="s">
        <v>398</v>
      </c>
      <c r="T3212" s="117" t="s">
        <v>398</v>
      </c>
      <c r="U3212" s="117" t="s">
        <v>398</v>
      </c>
      <c r="V3212" s="117" t="s">
        <v>398</v>
      </c>
      <c r="W3212" s="123">
        <v>56</v>
      </c>
      <c r="X3212" s="123" t="s">
        <v>906</v>
      </c>
      <c r="Y3212" s="120">
        <v>43560</v>
      </c>
      <c r="Z3212" s="121">
        <v>0.47569444444444442</v>
      </c>
      <c r="AA3212" s="123" t="s">
        <v>661</v>
      </c>
      <c r="AB3212" s="123" t="s">
        <v>582</v>
      </c>
      <c r="AC3212" s="119" t="s">
        <v>398</v>
      </c>
      <c r="AD3212" s="119" t="s">
        <v>398</v>
      </c>
    </row>
    <row r="3213" spans="1:30">
      <c r="A3213" s="117">
        <v>3212</v>
      </c>
      <c r="B3213" s="123" t="s">
        <v>467</v>
      </c>
      <c r="C3213" s="117" t="s">
        <v>5</v>
      </c>
      <c r="D3213" s="123" t="s">
        <v>595</v>
      </c>
      <c r="E3213" s="117">
        <v>3212</v>
      </c>
      <c r="F3213" s="117" t="s">
        <v>924</v>
      </c>
      <c r="G3213" s="117" t="s">
        <v>591</v>
      </c>
      <c r="H3213" s="117" t="s">
        <v>398</v>
      </c>
      <c r="I3213" s="117" t="s">
        <v>398</v>
      </c>
      <c r="J3213" s="117" t="s">
        <v>398</v>
      </c>
      <c r="K3213" s="117" t="s">
        <v>398</v>
      </c>
      <c r="L3213" s="117" t="s">
        <v>398</v>
      </c>
      <c r="M3213" s="117" t="s">
        <v>398</v>
      </c>
      <c r="N3213" s="117" t="s">
        <v>398</v>
      </c>
      <c r="O3213" s="125" t="s">
        <v>579</v>
      </c>
      <c r="P3213" s="117">
        <v>1</v>
      </c>
      <c r="Q3213" s="117" t="s">
        <v>398</v>
      </c>
      <c r="R3213" s="117" t="s">
        <v>398</v>
      </c>
      <c r="S3213" s="117" t="s">
        <v>398</v>
      </c>
      <c r="T3213" s="117" t="s">
        <v>398</v>
      </c>
      <c r="U3213" s="117" t="s">
        <v>398</v>
      </c>
      <c r="V3213" s="117" t="s">
        <v>398</v>
      </c>
      <c r="W3213" s="123">
        <v>56</v>
      </c>
      <c r="X3213" s="123" t="s">
        <v>906</v>
      </c>
      <c r="Y3213" s="120">
        <v>43560</v>
      </c>
      <c r="Z3213" s="121">
        <v>0.47569444444444442</v>
      </c>
      <c r="AA3213" s="123" t="s">
        <v>661</v>
      </c>
      <c r="AB3213" s="123" t="s">
        <v>582</v>
      </c>
      <c r="AC3213" s="119" t="s">
        <v>398</v>
      </c>
      <c r="AD3213" s="119" t="s">
        <v>398</v>
      </c>
    </row>
    <row r="3214" spans="1:30">
      <c r="A3214" s="117">
        <v>3213</v>
      </c>
      <c r="B3214" s="123" t="s">
        <v>467</v>
      </c>
      <c r="C3214" s="117" t="s">
        <v>5</v>
      </c>
      <c r="D3214" s="123" t="s">
        <v>595</v>
      </c>
      <c r="E3214" s="117">
        <v>3213</v>
      </c>
      <c r="F3214" s="117" t="s">
        <v>924</v>
      </c>
      <c r="G3214" s="117" t="s">
        <v>591</v>
      </c>
      <c r="H3214" s="117" t="s">
        <v>398</v>
      </c>
      <c r="I3214" s="117" t="s">
        <v>398</v>
      </c>
      <c r="J3214" s="117" t="s">
        <v>398</v>
      </c>
      <c r="K3214" s="117" t="s">
        <v>398</v>
      </c>
      <c r="L3214" s="117" t="s">
        <v>398</v>
      </c>
      <c r="M3214" s="117" t="s">
        <v>398</v>
      </c>
      <c r="N3214" s="117" t="s">
        <v>398</v>
      </c>
      <c r="O3214" s="125" t="s">
        <v>579</v>
      </c>
      <c r="P3214" s="117">
        <v>1</v>
      </c>
      <c r="Q3214" s="117" t="s">
        <v>398</v>
      </c>
      <c r="R3214" s="117" t="s">
        <v>398</v>
      </c>
      <c r="S3214" s="117" t="s">
        <v>398</v>
      </c>
      <c r="T3214" s="117" t="s">
        <v>398</v>
      </c>
      <c r="U3214" s="117" t="s">
        <v>398</v>
      </c>
      <c r="V3214" s="117" t="s">
        <v>398</v>
      </c>
      <c r="W3214" s="123">
        <v>56</v>
      </c>
      <c r="X3214" s="123" t="s">
        <v>906</v>
      </c>
      <c r="Y3214" s="120">
        <v>43560</v>
      </c>
      <c r="Z3214" s="121">
        <v>0.47569444444444442</v>
      </c>
      <c r="AA3214" s="123" t="s">
        <v>661</v>
      </c>
      <c r="AB3214" s="123" t="s">
        <v>582</v>
      </c>
      <c r="AC3214" s="119" t="s">
        <v>398</v>
      </c>
      <c r="AD3214" s="119" t="s">
        <v>398</v>
      </c>
    </row>
    <row r="3215" spans="1:30">
      <c r="A3215" s="117">
        <v>3214</v>
      </c>
      <c r="B3215" s="123" t="s">
        <v>467</v>
      </c>
      <c r="C3215" s="117" t="s">
        <v>5</v>
      </c>
      <c r="D3215" s="123" t="s">
        <v>595</v>
      </c>
      <c r="E3215" s="117">
        <v>3214</v>
      </c>
      <c r="F3215" s="117" t="s">
        <v>924</v>
      </c>
      <c r="G3215" s="117" t="s">
        <v>591</v>
      </c>
      <c r="H3215" s="117" t="s">
        <v>398</v>
      </c>
      <c r="I3215" s="117" t="s">
        <v>398</v>
      </c>
      <c r="J3215" s="117" t="s">
        <v>398</v>
      </c>
      <c r="K3215" s="117" t="s">
        <v>398</v>
      </c>
      <c r="L3215" s="117" t="s">
        <v>398</v>
      </c>
      <c r="M3215" s="117" t="s">
        <v>398</v>
      </c>
      <c r="N3215" s="117" t="s">
        <v>398</v>
      </c>
      <c r="O3215" s="125" t="s">
        <v>579</v>
      </c>
      <c r="P3215" s="117">
        <v>1</v>
      </c>
      <c r="Q3215" s="117" t="s">
        <v>398</v>
      </c>
      <c r="R3215" s="117" t="s">
        <v>398</v>
      </c>
      <c r="S3215" s="117" t="s">
        <v>398</v>
      </c>
      <c r="T3215" s="117" t="s">
        <v>398</v>
      </c>
      <c r="U3215" s="117" t="s">
        <v>398</v>
      </c>
      <c r="V3215" s="117" t="s">
        <v>398</v>
      </c>
      <c r="W3215" s="123">
        <v>56</v>
      </c>
      <c r="X3215" s="123" t="s">
        <v>906</v>
      </c>
      <c r="Y3215" s="120">
        <v>43560</v>
      </c>
      <c r="Z3215" s="121">
        <v>0.47569444444444442</v>
      </c>
      <c r="AA3215" s="123" t="s">
        <v>661</v>
      </c>
      <c r="AB3215" s="123" t="s">
        <v>582</v>
      </c>
      <c r="AC3215" s="119" t="s">
        <v>398</v>
      </c>
      <c r="AD3215" s="119" t="s">
        <v>398</v>
      </c>
    </row>
    <row r="3216" spans="1:30">
      <c r="A3216" s="117">
        <v>3215</v>
      </c>
      <c r="B3216" s="123" t="s">
        <v>467</v>
      </c>
      <c r="C3216" s="117" t="s">
        <v>5</v>
      </c>
      <c r="D3216" s="123" t="s">
        <v>595</v>
      </c>
      <c r="E3216" s="117">
        <v>3215</v>
      </c>
      <c r="F3216" s="117" t="s">
        <v>924</v>
      </c>
      <c r="G3216" s="117" t="s">
        <v>591</v>
      </c>
      <c r="H3216" s="117" t="s">
        <v>398</v>
      </c>
      <c r="I3216" s="117" t="s">
        <v>398</v>
      </c>
      <c r="J3216" s="117" t="s">
        <v>398</v>
      </c>
      <c r="K3216" s="117" t="s">
        <v>398</v>
      </c>
      <c r="L3216" s="117" t="s">
        <v>398</v>
      </c>
      <c r="M3216" s="117" t="s">
        <v>398</v>
      </c>
      <c r="N3216" s="117" t="s">
        <v>398</v>
      </c>
      <c r="O3216" s="125" t="s">
        <v>579</v>
      </c>
      <c r="P3216" s="117">
        <v>1</v>
      </c>
      <c r="Q3216" s="117" t="s">
        <v>398</v>
      </c>
      <c r="R3216" s="117" t="s">
        <v>398</v>
      </c>
      <c r="S3216" s="117" t="s">
        <v>398</v>
      </c>
      <c r="T3216" s="117" t="s">
        <v>398</v>
      </c>
      <c r="U3216" s="117" t="s">
        <v>398</v>
      </c>
      <c r="V3216" s="117" t="s">
        <v>398</v>
      </c>
      <c r="W3216" s="123">
        <v>56</v>
      </c>
      <c r="X3216" s="123" t="s">
        <v>906</v>
      </c>
      <c r="Y3216" s="120">
        <v>43560</v>
      </c>
      <c r="Z3216" s="121">
        <v>0.47569444444444442</v>
      </c>
      <c r="AA3216" s="123" t="s">
        <v>661</v>
      </c>
      <c r="AB3216" s="123" t="s">
        <v>582</v>
      </c>
      <c r="AC3216" s="119" t="s">
        <v>398</v>
      </c>
      <c r="AD3216" s="119" t="s">
        <v>398</v>
      </c>
    </row>
    <row r="3217" spans="1:30">
      <c r="A3217" s="117">
        <v>3216</v>
      </c>
      <c r="B3217" s="123" t="s">
        <v>467</v>
      </c>
      <c r="C3217" s="117" t="s">
        <v>5</v>
      </c>
      <c r="D3217" s="123" t="s">
        <v>595</v>
      </c>
      <c r="E3217" s="117">
        <v>3216</v>
      </c>
      <c r="F3217" s="117" t="s">
        <v>924</v>
      </c>
      <c r="G3217" s="117" t="s">
        <v>591</v>
      </c>
      <c r="H3217" s="117" t="s">
        <v>398</v>
      </c>
      <c r="I3217" s="117" t="s">
        <v>398</v>
      </c>
      <c r="J3217" s="117" t="s">
        <v>398</v>
      </c>
      <c r="K3217" s="117" t="s">
        <v>398</v>
      </c>
      <c r="L3217" s="117" t="s">
        <v>398</v>
      </c>
      <c r="M3217" s="117" t="s">
        <v>398</v>
      </c>
      <c r="N3217" s="117" t="s">
        <v>398</v>
      </c>
      <c r="O3217" s="125" t="s">
        <v>579</v>
      </c>
      <c r="P3217" s="117">
        <v>1</v>
      </c>
      <c r="Q3217" s="117" t="s">
        <v>398</v>
      </c>
      <c r="R3217" s="117" t="s">
        <v>398</v>
      </c>
      <c r="S3217" s="117" t="s">
        <v>398</v>
      </c>
      <c r="T3217" s="117" t="s">
        <v>398</v>
      </c>
      <c r="U3217" s="117" t="s">
        <v>398</v>
      </c>
      <c r="V3217" s="117" t="s">
        <v>398</v>
      </c>
      <c r="W3217" s="123">
        <v>56</v>
      </c>
      <c r="X3217" s="123" t="s">
        <v>906</v>
      </c>
      <c r="Y3217" s="120">
        <v>43560</v>
      </c>
      <c r="Z3217" s="121">
        <v>0.47569444444444442</v>
      </c>
      <c r="AA3217" s="123" t="s">
        <v>661</v>
      </c>
      <c r="AB3217" s="123" t="s">
        <v>582</v>
      </c>
      <c r="AC3217" s="119" t="s">
        <v>398</v>
      </c>
      <c r="AD3217" s="119" t="s">
        <v>398</v>
      </c>
    </row>
    <row r="3218" spans="1:30">
      <c r="A3218" s="117">
        <v>3217</v>
      </c>
      <c r="B3218" s="123" t="s">
        <v>467</v>
      </c>
      <c r="C3218" s="117" t="s">
        <v>5</v>
      </c>
      <c r="D3218" s="123" t="s">
        <v>595</v>
      </c>
      <c r="E3218" s="117">
        <v>3217</v>
      </c>
      <c r="F3218" s="117" t="s">
        <v>924</v>
      </c>
      <c r="G3218" s="117" t="s">
        <v>591</v>
      </c>
      <c r="H3218" s="117" t="s">
        <v>398</v>
      </c>
      <c r="I3218" s="117" t="s">
        <v>398</v>
      </c>
      <c r="J3218" s="117" t="s">
        <v>398</v>
      </c>
      <c r="K3218" s="117" t="s">
        <v>398</v>
      </c>
      <c r="L3218" s="117" t="s">
        <v>398</v>
      </c>
      <c r="M3218" s="117" t="s">
        <v>398</v>
      </c>
      <c r="N3218" s="117" t="s">
        <v>398</v>
      </c>
      <c r="O3218" s="125" t="s">
        <v>579</v>
      </c>
      <c r="P3218" s="117">
        <v>1</v>
      </c>
      <c r="Q3218" s="117" t="s">
        <v>398</v>
      </c>
      <c r="R3218" s="117" t="s">
        <v>398</v>
      </c>
      <c r="S3218" s="117" t="s">
        <v>398</v>
      </c>
      <c r="T3218" s="117" t="s">
        <v>398</v>
      </c>
      <c r="U3218" s="117" t="s">
        <v>398</v>
      </c>
      <c r="V3218" s="117" t="s">
        <v>398</v>
      </c>
      <c r="W3218" s="123">
        <v>56</v>
      </c>
      <c r="X3218" s="123" t="s">
        <v>906</v>
      </c>
      <c r="Y3218" s="120">
        <v>43560</v>
      </c>
      <c r="Z3218" s="121">
        <v>0.47569444444444442</v>
      </c>
      <c r="AA3218" s="123" t="s">
        <v>661</v>
      </c>
      <c r="AB3218" s="123" t="s">
        <v>582</v>
      </c>
      <c r="AC3218" s="119" t="s">
        <v>398</v>
      </c>
      <c r="AD3218" s="119" t="s">
        <v>398</v>
      </c>
    </row>
    <row r="3219" spans="1:30">
      <c r="A3219" s="117">
        <v>3218</v>
      </c>
      <c r="B3219" s="123" t="s">
        <v>467</v>
      </c>
      <c r="C3219" s="117" t="s">
        <v>5</v>
      </c>
      <c r="D3219" s="123" t="s">
        <v>595</v>
      </c>
      <c r="E3219" s="117">
        <v>3218</v>
      </c>
      <c r="F3219" s="117" t="s">
        <v>924</v>
      </c>
      <c r="G3219" s="117" t="s">
        <v>591</v>
      </c>
      <c r="H3219" s="117" t="s">
        <v>398</v>
      </c>
      <c r="I3219" s="117" t="s">
        <v>398</v>
      </c>
      <c r="J3219" s="117" t="s">
        <v>398</v>
      </c>
      <c r="K3219" s="117" t="s">
        <v>398</v>
      </c>
      <c r="L3219" s="117" t="s">
        <v>398</v>
      </c>
      <c r="M3219" s="117" t="s">
        <v>398</v>
      </c>
      <c r="N3219" s="117" t="s">
        <v>398</v>
      </c>
      <c r="O3219" s="125" t="s">
        <v>579</v>
      </c>
      <c r="P3219" s="117">
        <v>1</v>
      </c>
      <c r="Q3219" s="117" t="s">
        <v>398</v>
      </c>
      <c r="R3219" s="117" t="s">
        <v>398</v>
      </c>
      <c r="S3219" s="117" t="s">
        <v>398</v>
      </c>
      <c r="T3219" s="117" t="s">
        <v>398</v>
      </c>
      <c r="U3219" s="117" t="s">
        <v>398</v>
      </c>
      <c r="V3219" s="117" t="s">
        <v>398</v>
      </c>
      <c r="W3219" s="123">
        <v>56</v>
      </c>
      <c r="X3219" s="123" t="s">
        <v>906</v>
      </c>
      <c r="Y3219" s="120">
        <v>43560</v>
      </c>
      <c r="Z3219" s="121">
        <v>0.47569444444444442</v>
      </c>
      <c r="AA3219" s="123" t="s">
        <v>661</v>
      </c>
      <c r="AB3219" s="123" t="s">
        <v>582</v>
      </c>
      <c r="AC3219" s="119" t="s">
        <v>398</v>
      </c>
      <c r="AD3219" s="119" t="s">
        <v>398</v>
      </c>
    </row>
    <row r="3220" spans="1:30">
      <c r="A3220" s="117">
        <v>3219</v>
      </c>
      <c r="B3220" s="123" t="s">
        <v>467</v>
      </c>
      <c r="C3220" s="117" t="s">
        <v>5</v>
      </c>
      <c r="D3220" s="123" t="s">
        <v>595</v>
      </c>
      <c r="E3220" s="117">
        <v>3219</v>
      </c>
      <c r="F3220" s="117" t="s">
        <v>924</v>
      </c>
      <c r="G3220" s="117" t="s">
        <v>591</v>
      </c>
      <c r="H3220" s="117" t="s">
        <v>398</v>
      </c>
      <c r="I3220" s="117" t="s">
        <v>398</v>
      </c>
      <c r="J3220" s="117" t="s">
        <v>398</v>
      </c>
      <c r="K3220" s="117" t="s">
        <v>398</v>
      </c>
      <c r="L3220" s="117" t="s">
        <v>398</v>
      </c>
      <c r="M3220" s="117" t="s">
        <v>398</v>
      </c>
      <c r="N3220" s="117" t="s">
        <v>398</v>
      </c>
      <c r="O3220" s="125" t="s">
        <v>579</v>
      </c>
      <c r="P3220" s="117">
        <v>1</v>
      </c>
      <c r="Q3220" s="117" t="s">
        <v>398</v>
      </c>
      <c r="R3220" s="117" t="s">
        <v>398</v>
      </c>
      <c r="S3220" s="117" t="s">
        <v>398</v>
      </c>
      <c r="T3220" s="117" t="s">
        <v>398</v>
      </c>
      <c r="U3220" s="117" t="s">
        <v>398</v>
      </c>
      <c r="V3220" s="117" t="s">
        <v>398</v>
      </c>
      <c r="W3220" s="123">
        <v>56</v>
      </c>
      <c r="X3220" s="123" t="s">
        <v>906</v>
      </c>
      <c r="Y3220" s="120">
        <v>43560</v>
      </c>
      <c r="Z3220" s="121">
        <v>0.47569444444444442</v>
      </c>
      <c r="AA3220" s="123" t="s">
        <v>661</v>
      </c>
      <c r="AB3220" s="123" t="s">
        <v>582</v>
      </c>
      <c r="AC3220" s="119" t="s">
        <v>398</v>
      </c>
      <c r="AD3220" s="119" t="s">
        <v>398</v>
      </c>
    </row>
    <row r="3221" spans="1:30">
      <c r="A3221" s="117">
        <v>3220</v>
      </c>
      <c r="B3221" s="123" t="s">
        <v>467</v>
      </c>
      <c r="C3221" s="117" t="s">
        <v>5</v>
      </c>
      <c r="D3221" s="123" t="s">
        <v>595</v>
      </c>
      <c r="E3221" s="117">
        <v>3220</v>
      </c>
      <c r="F3221" s="117" t="s">
        <v>924</v>
      </c>
      <c r="G3221" s="117" t="s">
        <v>591</v>
      </c>
      <c r="H3221" s="117" t="s">
        <v>398</v>
      </c>
      <c r="I3221" s="117" t="s">
        <v>398</v>
      </c>
      <c r="J3221" s="117" t="s">
        <v>398</v>
      </c>
      <c r="K3221" s="117" t="s">
        <v>398</v>
      </c>
      <c r="L3221" s="117" t="s">
        <v>398</v>
      </c>
      <c r="M3221" s="117" t="s">
        <v>398</v>
      </c>
      <c r="N3221" s="117" t="s">
        <v>398</v>
      </c>
      <c r="O3221" s="125" t="s">
        <v>579</v>
      </c>
      <c r="P3221" s="117">
        <v>1</v>
      </c>
      <c r="Q3221" s="117" t="s">
        <v>398</v>
      </c>
      <c r="R3221" s="117" t="s">
        <v>398</v>
      </c>
      <c r="S3221" s="117" t="s">
        <v>398</v>
      </c>
      <c r="T3221" s="117" t="s">
        <v>398</v>
      </c>
      <c r="U3221" s="117" t="s">
        <v>398</v>
      </c>
      <c r="V3221" s="117" t="s">
        <v>398</v>
      </c>
      <c r="W3221" s="123">
        <v>56</v>
      </c>
      <c r="X3221" s="123" t="s">
        <v>906</v>
      </c>
      <c r="Y3221" s="120">
        <v>43560</v>
      </c>
      <c r="Z3221" s="121">
        <v>0.47569444444444442</v>
      </c>
      <c r="AA3221" s="123" t="s">
        <v>661</v>
      </c>
      <c r="AB3221" s="123" t="s">
        <v>582</v>
      </c>
      <c r="AC3221" s="119" t="s">
        <v>398</v>
      </c>
      <c r="AD3221" s="119" t="s">
        <v>398</v>
      </c>
    </row>
    <row r="3222" spans="1:30">
      <c r="A3222" s="117">
        <v>3221</v>
      </c>
      <c r="B3222" s="123" t="s">
        <v>467</v>
      </c>
      <c r="C3222" s="117" t="s">
        <v>5</v>
      </c>
      <c r="D3222" s="123" t="s">
        <v>595</v>
      </c>
      <c r="E3222" s="117">
        <v>3221</v>
      </c>
      <c r="F3222" s="117" t="s">
        <v>924</v>
      </c>
      <c r="G3222" s="117" t="s">
        <v>591</v>
      </c>
      <c r="H3222" s="117" t="s">
        <v>398</v>
      </c>
      <c r="I3222" s="117" t="s">
        <v>398</v>
      </c>
      <c r="J3222" s="117" t="s">
        <v>398</v>
      </c>
      <c r="K3222" s="117" t="s">
        <v>398</v>
      </c>
      <c r="L3222" s="117" t="s">
        <v>398</v>
      </c>
      <c r="M3222" s="117" t="s">
        <v>398</v>
      </c>
      <c r="N3222" s="117" t="s">
        <v>398</v>
      </c>
      <c r="O3222" s="125" t="s">
        <v>579</v>
      </c>
      <c r="P3222" s="117">
        <v>1</v>
      </c>
      <c r="Q3222" s="117" t="s">
        <v>398</v>
      </c>
      <c r="R3222" s="117" t="s">
        <v>398</v>
      </c>
      <c r="S3222" s="117" t="s">
        <v>398</v>
      </c>
      <c r="T3222" s="117" t="s">
        <v>398</v>
      </c>
      <c r="U3222" s="117" t="s">
        <v>398</v>
      </c>
      <c r="V3222" s="117" t="s">
        <v>398</v>
      </c>
      <c r="W3222" s="123">
        <v>56</v>
      </c>
      <c r="X3222" s="123" t="s">
        <v>906</v>
      </c>
      <c r="Y3222" s="120">
        <v>43560</v>
      </c>
      <c r="Z3222" s="121">
        <v>0.47569444444444442</v>
      </c>
      <c r="AA3222" s="123" t="s">
        <v>661</v>
      </c>
      <c r="AB3222" s="123" t="s">
        <v>582</v>
      </c>
      <c r="AC3222" s="119" t="s">
        <v>398</v>
      </c>
      <c r="AD3222" s="119" t="s">
        <v>398</v>
      </c>
    </row>
    <row r="3223" spans="1:30">
      <c r="A3223" s="117">
        <v>3222</v>
      </c>
      <c r="B3223" s="123" t="s">
        <v>467</v>
      </c>
      <c r="C3223" s="117" t="s">
        <v>5</v>
      </c>
      <c r="D3223" s="123" t="s">
        <v>595</v>
      </c>
      <c r="E3223" s="117">
        <v>3222</v>
      </c>
      <c r="F3223" s="117" t="s">
        <v>924</v>
      </c>
      <c r="G3223" s="117" t="s">
        <v>591</v>
      </c>
      <c r="H3223" s="117" t="s">
        <v>398</v>
      </c>
      <c r="I3223" s="117" t="s">
        <v>398</v>
      </c>
      <c r="J3223" s="117" t="s">
        <v>398</v>
      </c>
      <c r="K3223" s="117" t="s">
        <v>398</v>
      </c>
      <c r="L3223" s="117" t="s">
        <v>398</v>
      </c>
      <c r="M3223" s="117" t="s">
        <v>398</v>
      </c>
      <c r="N3223" s="117" t="s">
        <v>398</v>
      </c>
      <c r="O3223" s="125" t="s">
        <v>579</v>
      </c>
      <c r="P3223" s="117">
        <v>1</v>
      </c>
      <c r="Q3223" s="117" t="s">
        <v>398</v>
      </c>
      <c r="R3223" s="117" t="s">
        <v>398</v>
      </c>
      <c r="S3223" s="117" t="s">
        <v>398</v>
      </c>
      <c r="T3223" s="117" t="s">
        <v>398</v>
      </c>
      <c r="U3223" s="117" t="s">
        <v>398</v>
      </c>
      <c r="V3223" s="117" t="s">
        <v>398</v>
      </c>
      <c r="W3223" s="123">
        <v>56</v>
      </c>
      <c r="X3223" s="123" t="s">
        <v>906</v>
      </c>
      <c r="Y3223" s="120">
        <v>43560</v>
      </c>
      <c r="Z3223" s="121">
        <v>0.47569444444444442</v>
      </c>
      <c r="AA3223" s="123" t="s">
        <v>661</v>
      </c>
      <c r="AB3223" s="123" t="s">
        <v>582</v>
      </c>
      <c r="AC3223" s="119" t="s">
        <v>398</v>
      </c>
      <c r="AD3223" s="119" t="s">
        <v>398</v>
      </c>
    </row>
    <row r="3224" spans="1:30">
      <c r="A3224" s="117">
        <v>3223</v>
      </c>
      <c r="B3224" s="123" t="s">
        <v>467</v>
      </c>
      <c r="C3224" s="117" t="s">
        <v>5</v>
      </c>
      <c r="D3224" s="123" t="s">
        <v>595</v>
      </c>
      <c r="E3224" s="117">
        <v>3223</v>
      </c>
      <c r="F3224" s="117" t="s">
        <v>924</v>
      </c>
      <c r="G3224" s="117" t="s">
        <v>591</v>
      </c>
      <c r="H3224" s="117" t="s">
        <v>398</v>
      </c>
      <c r="I3224" s="117" t="s">
        <v>398</v>
      </c>
      <c r="J3224" s="117" t="s">
        <v>398</v>
      </c>
      <c r="K3224" s="117" t="s">
        <v>398</v>
      </c>
      <c r="L3224" s="117" t="s">
        <v>398</v>
      </c>
      <c r="M3224" s="117" t="s">
        <v>398</v>
      </c>
      <c r="N3224" s="117" t="s">
        <v>398</v>
      </c>
      <c r="O3224" s="125" t="s">
        <v>579</v>
      </c>
      <c r="P3224" s="117">
        <v>1</v>
      </c>
      <c r="Q3224" s="117" t="s">
        <v>398</v>
      </c>
      <c r="R3224" s="117" t="s">
        <v>398</v>
      </c>
      <c r="S3224" s="117" t="s">
        <v>398</v>
      </c>
      <c r="T3224" s="117" t="s">
        <v>398</v>
      </c>
      <c r="U3224" s="117" t="s">
        <v>398</v>
      </c>
      <c r="V3224" s="117" t="s">
        <v>398</v>
      </c>
      <c r="W3224" s="123">
        <v>56</v>
      </c>
      <c r="X3224" s="123" t="s">
        <v>906</v>
      </c>
      <c r="Y3224" s="120">
        <v>43560</v>
      </c>
      <c r="Z3224" s="121">
        <v>0.47569444444444442</v>
      </c>
      <c r="AA3224" s="123" t="s">
        <v>661</v>
      </c>
      <c r="AB3224" s="123" t="s">
        <v>582</v>
      </c>
      <c r="AC3224" s="119" t="s">
        <v>398</v>
      </c>
      <c r="AD3224" s="119" t="s">
        <v>398</v>
      </c>
    </row>
    <row r="3225" spans="1:30">
      <c r="A3225" s="117">
        <v>3224</v>
      </c>
      <c r="B3225" s="123" t="s">
        <v>467</v>
      </c>
      <c r="C3225" s="117" t="s">
        <v>5</v>
      </c>
      <c r="D3225" s="123" t="s">
        <v>595</v>
      </c>
      <c r="E3225" s="117">
        <v>3224</v>
      </c>
      <c r="F3225" s="117" t="s">
        <v>924</v>
      </c>
      <c r="G3225" s="117" t="s">
        <v>591</v>
      </c>
      <c r="H3225" s="117" t="s">
        <v>398</v>
      </c>
      <c r="I3225" s="117" t="s">
        <v>398</v>
      </c>
      <c r="J3225" s="117" t="s">
        <v>398</v>
      </c>
      <c r="K3225" s="117" t="s">
        <v>398</v>
      </c>
      <c r="L3225" s="117" t="s">
        <v>398</v>
      </c>
      <c r="M3225" s="117" t="s">
        <v>398</v>
      </c>
      <c r="N3225" s="117" t="s">
        <v>398</v>
      </c>
      <c r="O3225" s="125" t="s">
        <v>579</v>
      </c>
      <c r="P3225" s="117">
        <v>1</v>
      </c>
      <c r="Q3225" s="117" t="s">
        <v>398</v>
      </c>
      <c r="R3225" s="117" t="s">
        <v>398</v>
      </c>
      <c r="S3225" s="117" t="s">
        <v>398</v>
      </c>
      <c r="T3225" s="117" t="s">
        <v>398</v>
      </c>
      <c r="U3225" s="117" t="s">
        <v>398</v>
      </c>
      <c r="V3225" s="117" t="s">
        <v>398</v>
      </c>
      <c r="W3225" s="123">
        <v>56</v>
      </c>
      <c r="X3225" s="123" t="s">
        <v>906</v>
      </c>
      <c r="Y3225" s="120">
        <v>43560</v>
      </c>
      <c r="Z3225" s="121">
        <v>0.47569444444444442</v>
      </c>
      <c r="AA3225" s="123" t="s">
        <v>661</v>
      </c>
      <c r="AB3225" s="123" t="s">
        <v>582</v>
      </c>
      <c r="AC3225" s="119" t="s">
        <v>398</v>
      </c>
      <c r="AD3225" s="119" t="s">
        <v>398</v>
      </c>
    </row>
    <row r="3226" spans="1:30">
      <c r="A3226" s="117">
        <v>3225</v>
      </c>
      <c r="B3226" s="123" t="s">
        <v>467</v>
      </c>
      <c r="C3226" s="117" t="s">
        <v>5</v>
      </c>
      <c r="D3226" s="123" t="s">
        <v>595</v>
      </c>
      <c r="E3226" s="117">
        <v>3225</v>
      </c>
      <c r="F3226" s="117" t="s">
        <v>924</v>
      </c>
      <c r="G3226" s="117" t="s">
        <v>591</v>
      </c>
      <c r="H3226" s="117" t="s">
        <v>398</v>
      </c>
      <c r="I3226" s="117" t="s">
        <v>398</v>
      </c>
      <c r="J3226" s="117" t="s">
        <v>398</v>
      </c>
      <c r="K3226" s="117" t="s">
        <v>398</v>
      </c>
      <c r="L3226" s="117" t="s">
        <v>398</v>
      </c>
      <c r="M3226" s="117" t="s">
        <v>398</v>
      </c>
      <c r="N3226" s="117" t="s">
        <v>398</v>
      </c>
      <c r="O3226" s="125" t="s">
        <v>579</v>
      </c>
      <c r="P3226" s="117">
        <v>1</v>
      </c>
      <c r="Q3226" s="117" t="s">
        <v>398</v>
      </c>
      <c r="R3226" s="117" t="s">
        <v>398</v>
      </c>
      <c r="S3226" s="117" t="s">
        <v>398</v>
      </c>
      <c r="T3226" s="117" t="s">
        <v>398</v>
      </c>
      <c r="U3226" s="117" t="s">
        <v>398</v>
      </c>
      <c r="V3226" s="117" t="s">
        <v>398</v>
      </c>
      <c r="W3226" s="123">
        <v>56</v>
      </c>
      <c r="X3226" s="123" t="s">
        <v>906</v>
      </c>
      <c r="Y3226" s="120">
        <v>43560</v>
      </c>
      <c r="Z3226" s="121">
        <v>0.47569444444444442</v>
      </c>
      <c r="AA3226" s="123" t="s">
        <v>661</v>
      </c>
      <c r="AB3226" s="123" t="s">
        <v>582</v>
      </c>
      <c r="AC3226" s="119" t="s">
        <v>398</v>
      </c>
      <c r="AD3226" s="119" t="s">
        <v>398</v>
      </c>
    </row>
    <row r="3227" spans="1:30">
      <c r="A3227" s="117">
        <v>3226</v>
      </c>
      <c r="B3227" s="123" t="s">
        <v>467</v>
      </c>
      <c r="C3227" s="117" t="s">
        <v>5</v>
      </c>
      <c r="D3227" s="123" t="s">
        <v>595</v>
      </c>
      <c r="E3227" s="117">
        <v>3226</v>
      </c>
      <c r="F3227" s="117" t="s">
        <v>924</v>
      </c>
      <c r="G3227" s="117" t="s">
        <v>591</v>
      </c>
      <c r="H3227" s="117" t="s">
        <v>398</v>
      </c>
      <c r="I3227" s="117" t="s">
        <v>398</v>
      </c>
      <c r="J3227" s="117" t="s">
        <v>398</v>
      </c>
      <c r="K3227" s="117" t="s">
        <v>398</v>
      </c>
      <c r="L3227" s="117" t="s">
        <v>398</v>
      </c>
      <c r="M3227" s="117" t="s">
        <v>398</v>
      </c>
      <c r="N3227" s="117" t="s">
        <v>398</v>
      </c>
      <c r="O3227" s="125" t="s">
        <v>579</v>
      </c>
      <c r="P3227" s="117">
        <v>1</v>
      </c>
      <c r="Q3227" s="117" t="s">
        <v>398</v>
      </c>
      <c r="R3227" s="117" t="s">
        <v>398</v>
      </c>
      <c r="S3227" s="117" t="s">
        <v>398</v>
      </c>
      <c r="T3227" s="117" t="s">
        <v>398</v>
      </c>
      <c r="U3227" s="117" t="s">
        <v>398</v>
      </c>
      <c r="V3227" s="117" t="s">
        <v>398</v>
      </c>
      <c r="W3227" s="123">
        <v>56</v>
      </c>
      <c r="X3227" s="123" t="s">
        <v>906</v>
      </c>
      <c r="Y3227" s="120">
        <v>43560</v>
      </c>
      <c r="Z3227" s="121">
        <v>0.47569444444444442</v>
      </c>
      <c r="AA3227" s="123" t="s">
        <v>661</v>
      </c>
      <c r="AB3227" s="123" t="s">
        <v>582</v>
      </c>
      <c r="AC3227" s="119" t="s">
        <v>398</v>
      </c>
      <c r="AD3227" s="119" t="s">
        <v>398</v>
      </c>
    </row>
    <row r="3228" spans="1:30">
      <c r="A3228" s="117">
        <v>3227</v>
      </c>
      <c r="B3228" s="123" t="s">
        <v>467</v>
      </c>
      <c r="C3228" s="117" t="s">
        <v>5</v>
      </c>
      <c r="D3228" s="123" t="s">
        <v>595</v>
      </c>
      <c r="E3228" s="117">
        <v>3227</v>
      </c>
      <c r="F3228" s="117" t="s">
        <v>924</v>
      </c>
      <c r="G3228" s="117" t="s">
        <v>591</v>
      </c>
      <c r="H3228" s="117" t="s">
        <v>398</v>
      </c>
      <c r="I3228" s="117" t="s">
        <v>398</v>
      </c>
      <c r="J3228" s="117" t="s">
        <v>398</v>
      </c>
      <c r="K3228" s="117" t="s">
        <v>398</v>
      </c>
      <c r="L3228" s="117" t="s">
        <v>398</v>
      </c>
      <c r="M3228" s="117" t="s">
        <v>398</v>
      </c>
      <c r="N3228" s="117" t="s">
        <v>398</v>
      </c>
      <c r="O3228" s="125" t="s">
        <v>579</v>
      </c>
      <c r="P3228" s="117">
        <v>1</v>
      </c>
      <c r="Q3228" s="117" t="s">
        <v>398</v>
      </c>
      <c r="R3228" s="117" t="s">
        <v>398</v>
      </c>
      <c r="S3228" s="117" t="s">
        <v>398</v>
      </c>
      <c r="T3228" s="117" t="s">
        <v>398</v>
      </c>
      <c r="U3228" s="117" t="s">
        <v>398</v>
      </c>
      <c r="V3228" s="117" t="s">
        <v>398</v>
      </c>
      <c r="W3228" s="123">
        <v>56</v>
      </c>
      <c r="X3228" s="123" t="s">
        <v>906</v>
      </c>
      <c r="Y3228" s="120">
        <v>43560</v>
      </c>
      <c r="Z3228" s="121">
        <v>0.47569444444444442</v>
      </c>
      <c r="AA3228" s="123" t="s">
        <v>661</v>
      </c>
      <c r="AB3228" s="123" t="s">
        <v>582</v>
      </c>
      <c r="AC3228" s="119" t="s">
        <v>398</v>
      </c>
      <c r="AD3228" s="119" t="s">
        <v>398</v>
      </c>
    </row>
    <row r="3229" spans="1:30">
      <c r="A3229" s="117">
        <v>3228</v>
      </c>
      <c r="B3229" s="123" t="s">
        <v>467</v>
      </c>
      <c r="C3229" s="117" t="s">
        <v>5</v>
      </c>
      <c r="D3229" s="123" t="s">
        <v>595</v>
      </c>
      <c r="E3229" s="117">
        <v>3228</v>
      </c>
      <c r="F3229" s="117" t="s">
        <v>924</v>
      </c>
      <c r="G3229" s="117" t="s">
        <v>591</v>
      </c>
      <c r="H3229" s="117" t="s">
        <v>398</v>
      </c>
      <c r="I3229" s="117" t="s">
        <v>398</v>
      </c>
      <c r="J3229" s="117" t="s">
        <v>398</v>
      </c>
      <c r="K3229" s="117" t="s">
        <v>398</v>
      </c>
      <c r="L3229" s="117" t="s">
        <v>398</v>
      </c>
      <c r="M3229" s="117" t="s">
        <v>398</v>
      </c>
      <c r="N3229" s="117" t="s">
        <v>398</v>
      </c>
      <c r="O3229" s="125" t="s">
        <v>579</v>
      </c>
      <c r="P3229" s="117">
        <v>1</v>
      </c>
      <c r="Q3229" s="117" t="s">
        <v>398</v>
      </c>
      <c r="R3229" s="117" t="s">
        <v>398</v>
      </c>
      <c r="S3229" s="117" t="s">
        <v>398</v>
      </c>
      <c r="T3229" s="117" t="s">
        <v>398</v>
      </c>
      <c r="U3229" s="117" t="s">
        <v>398</v>
      </c>
      <c r="V3229" s="117" t="s">
        <v>398</v>
      </c>
      <c r="W3229" s="123">
        <v>56</v>
      </c>
      <c r="X3229" s="123" t="s">
        <v>906</v>
      </c>
      <c r="Y3229" s="120">
        <v>43560</v>
      </c>
      <c r="Z3229" s="121">
        <v>0.47569444444444442</v>
      </c>
      <c r="AA3229" s="123" t="s">
        <v>661</v>
      </c>
      <c r="AB3229" s="123" t="s">
        <v>582</v>
      </c>
      <c r="AC3229" s="119" t="s">
        <v>398</v>
      </c>
      <c r="AD3229" s="119" t="s">
        <v>398</v>
      </c>
    </row>
    <row r="3230" spans="1:30">
      <c r="A3230" s="117">
        <v>3229</v>
      </c>
      <c r="B3230" s="123" t="s">
        <v>467</v>
      </c>
      <c r="C3230" s="117" t="s">
        <v>5</v>
      </c>
      <c r="D3230" s="123" t="s">
        <v>595</v>
      </c>
      <c r="E3230" s="117">
        <v>3229</v>
      </c>
      <c r="F3230" s="117" t="s">
        <v>924</v>
      </c>
      <c r="G3230" s="117" t="s">
        <v>591</v>
      </c>
      <c r="H3230" s="117" t="s">
        <v>398</v>
      </c>
      <c r="I3230" s="117" t="s">
        <v>398</v>
      </c>
      <c r="J3230" s="117" t="s">
        <v>398</v>
      </c>
      <c r="K3230" s="117" t="s">
        <v>398</v>
      </c>
      <c r="L3230" s="117" t="s">
        <v>398</v>
      </c>
      <c r="M3230" s="117" t="s">
        <v>398</v>
      </c>
      <c r="N3230" s="117" t="s">
        <v>398</v>
      </c>
      <c r="O3230" s="125" t="s">
        <v>579</v>
      </c>
      <c r="P3230" s="117">
        <v>1</v>
      </c>
      <c r="Q3230" s="117" t="s">
        <v>398</v>
      </c>
      <c r="R3230" s="117" t="s">
        <v>398</v>
      </c>
      <c r="S3230" s="117" t="s">
        <v>398</v>
      </c>
      <c r="T3230" s="117" t="s">
        <v>398</v>
      </c>
      <c r="U3230" s="117" t="s">
        <v>398</v>
      </c>
      <c r="V3230" s="117" t="s">
        <v>398</v>
      </c>
      <c r="W3230" s="123">
        <v>56</v>
      </c>
      <c r="X3230" s="123" t="s">
        <v>906</v>
      </c>
      <c r="Y3230" s="120">
        <v>43560</v>
      </c>
      <c r="Z3230" s="121">
        <v>0.47569444444444442</v>
      </c>
      <c r="AA3230" s="123" t="s">
        <v>661</v>
      </c>
      <c r="AB3230" s="123" t="s">
        <v>582</v>
      </c>
      <c r="AC3230" s="119" t="s">
        <v>398</v>
      </c>
      <c r="AD3230" s="119" t="s">
        <v>398</v>
      </c>
    </row>
    <row r="3231" spans="1:30">
      <c r="A3231" s="117">
        <v>3230</v>
      </c>
      <c r="B3231" s="123" t="s">
        <v>467</v>
      </c>
      <c r="C3231" s="117" t="s">
        <v>5</v>
      </c>
      <c r="D3231" s="123" t="s">
        <v>595</v>
      </c>
      <c r="E3231" s="117">
        <v>3230</v>
      </c>
      <c r="F3231" s="117" t="s">
        <v>924</v>
      </c>
      <c r="G3231" s="117" t="s">
        <v>591</v>
      </c>
      <c r="H3231" s="117" t="s">
        <v>398</v>
      </c>
      <c r="I3231" s="117" t="s">
        <v>398</v>
      </c>
      <c r="J3231" s="117" t="s">
        <v>398</v>
      </c>
      <c r="K3231" s="117" t="s">
        <v>398</v>
      </c>
      <c r="L3231" s="117" t="s">
        <v>398</v>
      </c>
      <c r="M3231" s="117" t="s">
        <v>398</v>
      </c>
      <c r="N3231" s="117" t="s">
        <v>398</v>
      </c>
      <c r="O3231" s="125" t="s">
        <v>579</v>
      </c>
      <c r="P3231" s="117">
        <v>1</v>
      </c>
      <c r="Q3231" s="117" t="s">
        <v>398</v>
      </c>
      <c r="R3231" s="117" t="s">
        <v>398</v>
      </c>
      <c r="S3231" s="117" t="s">
        <v>398</v>
      </c>
      <c r="T3231" s="117" t="s">
        <v>398</v>
      </c>
      <c r="U3231" s="117" t="s">
        <v>398</v>
      </c>
      <c r="V3231" s="117" t="s">
        <v>398</v>
      </c>
      <c r="W3231" s="123">
        <v>56</v>
      </c>
      <c r="X3231" s="123" t="s">
        <v>906</v>
      </c>
      <c r="Y3231" s="120">
        <v>43560</v>
      </c>
      <c r="Z3231" s="121">
        <v>0.47569444444444442</v>
      </c>
      <c r="AA3231" s="123" t="s">
        <v>661</v>
      </c>
      <c r="AB3231" s="123" t="s">
        <v>582</v>
      </c>
      <c r="AC3231" s="119" t="s">
        <v>398</v>
      </c>
      <c r="AD3231" s="119" t="s">
        <v>398</v>
      </c>
    </row>
    <row r="3232" spans="1:30">
      <c r="A3232" s="117">
        <v>3231</v>
      </c>
      <c r="B3232" s="123" t="s">
        <v>467</v>
      </c>
      <c r="C3232" s="117" t="s">
        <v>5</v>
      </c>
      <c r="D3232" s="123" t="s">
        <v>595</v>
      </c>
      <c r="E3232" s="117">
        <v>3231</v>
      </c>
      <c r="F3232" s="117" t="s">
        <v>924</v>
      </c>
      <c r="G3232" s="117" t="s">
        <v>591</v>
      </c>
      <c r="H3232" s="117" t="s">
        <v>398</v>
      </c>
      <c r="I3232" s="117" t="s">
        <v>398</v>
      </c>
      <c r="J3232" s="117" t="s">
        <v>398</v>
      </c>
      <c r="K3232" s="117" t="s">
        <v>398</v>
      </c>
      <c r="L3232" s="117" t="s">
        <v>398</v>
      </c>
      <c r="M3232" s="117" t="s">
        <v>398</v>
      </c>
      <c r="N3232" s="117" t="s">
        <v>398</v>
      </c>
      <c r="O3232" s="125" t="s">
        <v>579</v>
      </c>
      <c r="P3232" s="117">
        <v>1</v>
      </c>
      <c r="Q3232" s="117" t="s">
        <v>398</v>
      </c>
      <c r="R3232" s="117" t="s">
        <v>398</v>
      </c>
      <c r="S3232" s="117" t="s">
        <v>398</v>
      </c>
      <c r="T3232" s="117" t="s">
        <v>398</v>
      </c>
      <c r="U3232" s="117" t="s">
        <v>398</v>
      </c>
      <c r="V3232" s="117" t="s">
        <v>398</v>
      </c>
      <c r="W3232" s="123">
        <v>56</v>
      </c>
      <c r="X3232" s="123" t="s">
        <v>906</v>
      </c>
      <c r="Y3232" s="120">
        <v>43560</v>
      </c>
      <c r="Z3232" s="121">
        <v>0.47569444444444442</v>
      </c>
      <c r="AA3232" s="123" t="s">
        <v>661</v>
      </c>
      <c r="AB3232" s="123" t="s">
        <v>582</v>
      </c>
      <c r="AC3232" s="119" t="s">
        <v>398</v>
      </c>
      <c r="AD3232" s="119" t="s">
        <v>398</v>
      </c>
    </row>
    <row r="3233" spans="1:30">
      <c r="A3233" s="117">
        <v>3232</v>
      </c>
      <c r="B3233" s="123" t="s">
        <v>467</v>
      </c>
      <c r="C3233" s="117" t="s">
        <v>5</v>
      </c>
      <c r="D3233" s="123" t="s">
        <v>595</v>
      </c>
      <c r="E3233" s="117">
        <v>3232</v>
      </c>
      <c r="F3233" s="117" t="s">
        <v>924</v>
      </c>
      <c r="G3233" s="117" t="s">
        <v>591</v>
      </c>
      <c r="H3233" s="117" t="s">
        <v>398</v>
      </c>
      <c r="I3233" s="117" t="s">
        <v>398</v>
      </c>
      <c r="J3233" s="117" t="s">
        <v>398</v>
      </c>
      <c r="K3233" s="117" t="s">
        <v>398</v>
      </c>
      <c r="L3233" s="117" t="s">
        <v>398</v>
      </c>
      <c r="M3233" s="117" t="s">
        <v>398</v>
      </c>
      <c r="N3233" s="117" t="s">
        <v>398</v>
      </c>
      <c r="O3233" s="125" t="s">
        <v>579</v>
      </c>
      <c r="P3233" s="117">
        <v>1</v>
      </c>
      <c r="Q3233" s="117" t="s">
        <v>398</v>
      </c>
      <c r="R3233" s="117" t="s">
        <v>398</v>
      </c>
      <c r="S3233" s="117" t="s">
        <v>398</v>
      </c>
      <c r="T3233" s="117" t="s">
        <v>398</v>
      </c>
      <c r="U3233" s="117" t="s">
        <v>398</v>
      </c>
      <c r="V3233" s="117" t="s">
        <v>398</v>
      </c>
      <c r="W3233" s="123">
        <v>56</v>
      </c>
      <c r="X3233" s="123" t="s">
        <v>906</v>
      </c>
      <c r="Y3233" s="120">
        <v>43560</v>
      </c>
      <c r="Z3233" s="121">
        <v>0.47569444444444442</v>
      </c>
      <c r="AA3233" s="123" t="s">
        <v>661</v>
      </c>
      <c r="AB3233" s="123" t="s">
        <v>582</v>
      </c>
      <c r="AC3233" s="119" t="s">
        <v>398</v>
      </c>
      <c r="AD3233" s="119" t="s">
        <v>398</v>
      </c>
    </row>
    <row r="3234" spans="1:30">
      <c r="A3234" s="117">
        <v>3233</v>
      </c>
      <c r="B3234" s="123" t="s">
        <v>467</v>
      </c>
      <c r="C3234" s="117" t="s">
        <v>5</v>
      </c>
      <c r="D3234" s="123" t="s">
        <v>595</v>
      </c>
      <c r="E3234" s="117">
        <v>3233</v>
      </c>
      <c r="F3234" s="117" t="s">
        <v>924</v>
      </c>
      <c r="G3234" s="117" t="s">
        <v>591</v>
      </c>
      <c r="H3234" s="117" t="s">
        <v>398</v>
      </c>
      <c r="I3234" s="117" t="s">
        <v>398</v>
      </c>
      <c r="J3234" s="117" t="s">
        <v>398</v>
      </c>
      <c r="K3234" s="117" t="s">
        <v>398</v>
      </c>
      <c r="L3234" s="117" t="s">
        <v>398</v>
      </c>
      <c r="M3234" s="117" t="s">
        <v>398</v>
      </c>
      <c r="N3234" s="117" t="s">
        <v>398</v>
      </c>
      <c r="O3234" s="125" t="s">
        <v>579</v>
      </c>
      <c r="P3234" s="117">
        <v>1</v>
      </c>
      <c r="Q3234" s="117" t="s">
        <v>398</v>
      </c>
      <c r="R3234" s="117" t="s">
        <v>398</v>
      </c>
      <c r="S3234" s="117" t="s">
        <v>398</v>
      </c>
      <c r="T3234" s="117" t="s">
        <v>398</v>
      </c>
      <c r="U3234" s="117" t="s">
        <v>398</v>
      </c>
      <c r="V3234" s="117" t="s">
        <v>398</v>
      </c>
      <c r="W3234" s="123">
        <v>56</v>
      </c>
      <c r="X3234" s="123" t="s">
        <v>906</v>
      </c>
      <c r="Y3234" s="120">
        <v>43560</v>
      </c>
      <c r="Z3234" s="121">
        <v>0.47569444444444442</v>
      </c>
      <c r="AA3234" s="123" t="s">
        <v>661</v>
      </c>
      <c r="AB3234" s="123" t="s">
        <v>582</v>
      </c>
      <c r="AC3234" s="119" t="s">
        <v>398</v>
      </c>
      <c r="AD3234" s="119" t="s">
        <v>398</v>
      </c>
    </row>
    <row r="3235" spans="1:30">
      <c r="A3235" s="117">
        <v>3234</v>
      </c>
      <c r="B3235" s="123" t="s">
        <v>467</v>
      </c>
      <c r="C3235" s="117" t="s">
        <v>5</v>
      </c>
      <c r="D3235" s="123" t="s">
        <v>595</v>
      </c>
      <c r="E3235" s="117">
        <v>3234</v>
      </c>
      <c r="F3235" s="117" t="s">
        <v>924</v>
      </c>
      <c r="G3235" s="117" t="s">
        <v>591</v>
      </c>
      <c r="H3235" s="117" t="s">
        <v>398</v>
      </c>
      <c r="I3235" s="117" t="s">
        <v>398</v>
      </c>
      <c r="J3235" s="117" t="s">
        <v>398</v>
      </c>
      <c r="K3235" s="117" t="s">
        <v>398</v>
      </c>
      <c r="L3235" s="117" t="s">
        <v>398</v>
      </c>
      <c r="M3235" s="117" t="s">
        <v>398</v>
      </c>
      <c r="N3235" s="117" t="s">
        <v>398</v>
      </c>
      <c r="O3235" s="125" t="s">
        <v>579</v>
      </c>
      <c r="P3235" s="117">
        <v>1</v>
      </c>
      <c r="Q3235" s="117" t="s">
        <v>398</v>
      </c>
      <c r="R3235" s="117" t="s">
        <v>398</v>
      </c>
      <c r="S3235" s="117" t="s">
        <v>398</v>
      </c>
      <c r="T3235" s="117" t="s">
        <v>398</v>
      </c>
      <c r="U3235" s="117" t="s">
        <v>398</v>
      </c>
      <c r="V3235" s="117" t="s">
        <v>398</v>
      </c>
      <c r="W3235" s="123">
        <v>56</v>
      </c>
      <c r="X3235" s="123" t="s">
        <v>906</v>
      </c>
      <c r="Y3235" s="120">
        <v>43560</v>
      </c>
      <c r="Z3235" s="121">
        <v>0.47569444444444442</v>
      </c>
      <c r="AA3235" s="123" t="s">
        <v>661</v>
      </c>
      <c r="AB3235" s="123" t="s">
        <v>582</v>
      </c>
      <c r="AC3235" s="119" t="s">
        <v>398</v>
      </c>
      <c r="AD3235" s="119" t="s">
        <v>398</v>
      </c>
    </row>
    <row r="3236" spans="1:30">
      <c r="A3236" s="117">
        <v>3235</v>
      </c>
      <c r="B3236" s="123" t="s">
        <v>467</v>
      </c>
      <c r="C3236" s="117" t="s">
        <v>5</v>
      </c>
      <c r="D3236" s="123" t="s">
        <v>595</v>
      </c>
      <c r="E3236" s="117">
        <v>3235</v>
      </c>
      <c r="F3236" s="117" t="s">
        <v>924</v>
      </c>
      <c r="G3236" s="117" t="s">
        <v>591</v>
      </c>
      <c r="H3236" s="117" t="s">
        <v>398</v>
      </c>
      <c r="I3236" s="117" t="s">
        <v>398</v>
      </c>
      <c r="J3236" s="117" t="s">
        <v>398</v>
      </c>
      <c r="K3236" s="117" t="s">
        <v>398</v>
      </c>
      <c r="L3236" s="117" t="s">
        <v>398</v>
      </c>
      <c r="M3236" s="117" t="s">
        <v>398</v>
      </c>
      <c r="N3236" s="117" t="s">
        <v>398</v>
      </c>
      <c r="O3236" s="125" t="s">
        <v>579</v>
      </c>
      <c r="P3236" s="117">
        <v>1</v>
      </c>
      <c r="Q3236" s="117" t="s">
        <v>398</v>
      </c>
      <c r="R3236" s="117" t="s">
        <v>398</v>
      </c>
      <c r="S3236" s="117" t="s">
        <v>398</v>
      </c>
      <c r="T3236" s="117" t="s">
        <v>398</v>
      </c>
      <c r="U3236" s="117" t="s">
        <v>398</v>
      </c>
      <c r="V3236" s="117" t="s">
        <v>398</v>
      </c>
      <c r="W3236" s="123">
        <v>56</v>
      </c>
      <c r="X3236" s="123" t="s">
        <v>906</v>
      </c>
      <c r="Y3236" s="120">
        <v>43560</v>
      </c>
      <c r="Z3236" s="121">
        <v>0.47569444444444442</v>
      </c>
      <c r="AA3236" s="123" t="s">
        <v>661</v>
      </c>
      <c r="AB3236" s="123" t="s">
        <v>582</v>
      </c>
      <c r="AC3236" s="119" t="s">
        <v>398</v>
      </c>
      <c r="AD3236" s="119" t="s">
        <v>398</v>
      </c>
    </row>
    <row r="3237" spans="1:30">
      <c r="A3237" s="117">
        <v>3236</v>
      </c>
      <c r="B3237" s="123" t="s">
        <v>467</v>
      </c>
      <c r="C3237" s="117" t="s">
        <v>5</v>
      </c>
      <c r="D3237" s="123" t="s">
        <v>595</v>
      </c>
      <c r="E3237" s="117">
        <v>3236</v>
      </c>
      <c r="F3237" s="117" t="s">
        <v>924</v>
      </c>
      <c r="G3237" s="117" t="s">
        <v>591</v>
      </c>
      <c r="H3237" s="117" t="s">
        <v>398</v>
      </c>
      <c r="I3237" s="117" t="s">
        <v>398</v>
      </c>
      <c r="J3237" s="117" t="s">
        <v>398</v>
      </c>
      <c r="K3237" s="117" t="s">
        <v>398</v>
      </c>
      <c r="L3237" s="117" t="s">
        <v>398</v>
      </c>
      <c r="M3237" s="117" t="s">
        <v>398</v>
      </c>
      <c r="N3237" s="117" t="s">
        <v>398</v>
      </c>
      <c r="O3237" s="125" t="s">
        <v>579</v>
      </c>
      <c r="P3237" s="117">
        <v>1</v>
      </c>
      <c r="Q3237" s="117" t="s">
        <v>398</v>
      </c>
      <c r="R3237" s="117" t="s">
        <v>398</v>
      </c>
      <c r="S3237" s="117" t="s">
        <v>398</v>
      </c>
      <c r="T3237" s="117" t="s">
        <v>398</v>
      </c>
      <c r="U3237" s="117" t="s">
        <v>398</v>
      </c>
      <c r="V3237" s="117" t="s">
        <v>398</v>
      </c>
      <c r="W3237" s="123">
        <v>56</v>
      </c>
      <c r="X3237" s="123" t="s">
        <v>906</v>
      </c>
      <c r="Y3237" s="120">
        <v>43560</v>
      </c>
      <c r="Z3237" s="121">
        <v>0.47569444444444442</v>
      </c>
      <c r="AA3237" s="123" t="s">
        <v>661</v>
      </c>
      <c r="AB3237" s="123" t="s">
        <v>582</v>
      </c>
      <c r="AC3237" s="119" t="s">
        <v>398</v>
      </c>
      <c r="AD3237" s="119" t="s">
        <v>398</v>
      </c>
    </row>
    <row r="3238" spans="1:30">
      <c r="A3238" s="117">
        <v>3237</v>
      </c>
      <c r="B3238" s="123" t="s">
        <v>467</v>
      </c>
      <c r="C3238" s="117" t="s">
        <v>5</v>
      </c>
      <c r="D3238" s="123" t="s">
        <v>595</v>
      </c>
      <c r="E3238" s="117">
        <v>3237</v>
      </c>
      <c r="F3238" s="117" t="s">
        <v>924</v>
      </c>
      <c r="G3238" s="117" t="s">
        <v>591</v>
      </c>
      <c r="H3238" s="117" t="s">
        <v>398</v>
      </c>
      <c r="I3238" s="117" t="s">
        <v>398</v>
      </c>
      <c r="J3238" s="117" t="s">
        <v>398</v>
      </c>
      <c r="K3238" s="117" t="s">
        <v>398</v>
      </c>
      <c r="L3238" s="117" t="s">
        <v>398</v>
      </c>
      <c r="M3238" s="117" t="s">
        <v>398</v>
      </c>
      <c r="N3238" s="117" t="s">
        <v>398</v>
      </c>
      <c r="O3238" s="125" t="s">
        <v>579</v>
      </c>
      <c r="P3238" s="117">
        <v>1</v>
      </c>
      <c r="Q3238" s="117" t="s">
        <v>398</v>
      </c>
      <c r="R3238" s="117" t="s">
        <v>398</v>
      </c>
      <c r="S3238" s="117" t="s">
        <v>398</v>
      </c>
      <c r="T3238" s="117" t="s">
        <v>398</v>
      </c>
      <c r="U3238" s="117" t="s">
        <v>398</v>
      </c>
      <c r="V3238" s="117" t="s">
        <v>398</v>
      </c>
      <c r="W3238" s="123">
        <v>56</v>
      </c>
      <c r="X3238" s="123" t="s">
        <v>906</v>
      </c>
      <c r="Y3238" s="120">
        <v>43560</v>
      </c>
      <c r="Z3238" s="121">
        <v>0.47569444444444442</v>
      </c>
      <c r="AA3238" s="123" t="s">
        <v>661</v>
      </c>
      <c r="AB3238" s="123" t="s">
        <v>582</v>
      </c>
      <c r="AC3238" s="119" t="s">
        <v>398</v>
      </c>
      <c r="AD3238" s="119" t="s">
        <v>398</v>
      </c>
    </row>
    <row r="3239" spans="1:30">
      <c r="A3239" s="117">
        <v>3238</v>
      </c>
      <c r="B3239" s="123" t="s">
        <v>467</v>
      </c>
      <c r="C3239" s="117" t="s">
        <v>5</v>
      </c>
      <c r="D3239" s="123" t="s">
        <v>595</v>
      </c>
      <c r="E3239" s="117">
        <v>3238</v>
      </c>
      <c r="F3239" s="117" t="s">
        <v>924</v>
      </c>
      <c r="G3239" s="117" t="s">
        <v>591</v>
      </c>
      <c r="H3239" s="117" t="s">
        <v>398</v>
      </c>
      <c r="I3239" s="117" t="s">
        <v>398</v>
      </c>
      <c r="J3239" s="117" t="s">
        <v>398</v>
      </c>
      <c r="K3239" s="117" t="s">
        <v>398</v>
      </c>
      <c r="L3239" s="117" t="s">
        <v>398</v>
      </c>
      <c r="M3239" s="117" t="s">
        <v>398</v>
      </c>
      <c r="N3239" s="117" t="s">
        <v>398</v>
      </c>
      <c r="O3239" s="125" t="s">
        <v>579</v>
      </c>
      <c r="P3239" s="117">
        <v>1</v>
      </c>
      <c r="Q3239" s="117" t="s">
        <v>398</v>
      </c>
      <c r="R3239" s="117" t="s">
        <v>398</v>
      </c>
      <c r="S3239" s="117" t="s">
        <v>398</v>
      </c>
      <c r="T3239" s="117" t="s">
        <v>398</v>
      </c>
      <c r="U3239" s="117" t="s">
        <v>398</v>
      </c>
      <c r="V3239" s="117" t="s">
        <v>398</v>
      </c>
      <c r="W3239" s="123">
        <v>56</v>
      </c>
      <c r="X3239" s="123" t="s">
        <v>906</v>
      </c>
      <c r="Y3239" s="120">
        <v>43560</v>
      </c>
      <c r="Z3239" s="121">
        <v>0.47569444444444442</v>
      </c>
      <c r="AA3239" s="123" t="s">
        <v>661</v>
      </c>
      <c r="AB3239" s="123" t="s">
        <v>582</v>
      </c>
      <c r="AC3239" s="119" t="s">
        <v>398</v>
      </c>
      <c r="AD3239" s="119" t="s">
        <v>398</v>
      </c>
    </row>
    <row r="3240" spans="1:30">
      <c r="A3240" s="117">
        <v>3239</v>
      </c>
      <c r="B3240" s="123" t="s">
        <v>467</v>
      </c>
      <c r="C3240" s="117" t="s">
        <v>5</v>
      </c>
      <c r="D3240" s="123" t="s">
        <v>595</v>
      </c>
      <c r="E3240" s="117">
        <v>3239</v>
      </c>
      <c r="F3240" s="117" t="s">
        <v>924</v>
      </c>
      <c r="G3240" s="117" t="s">
        <v>591</v>
      </c>
      <c r="H3240" s="117" t="s">
        <v>398</v>
      </c>
      <c r="I3240" s="117" t="s">
        <v>398</v>
      </c>
      <c r="J3240" s="117" t="s">
        <v>398</v>
      </c>
      <c r="K3240" s="117" t="s">
        <v>398</v>
      </c>
      <c r="L3240" s="117" t="s">
        <v>398</v>
      </c>
      <c r="M3240" s="117" t="s">
        <v>398</v>
      </c>
      <c r="N3240" s="117" t="s">
        <v>398</v>
      </c>
      <c r="O3240" s="125" t="s">
        <v>579</v>
      </c>
      <c r="P3240" s="117">
        <v>1</v>
      </c>
      <c r="Q3240" s="117" t="s">
        <v>398</v>
      </c>
      <c r="R3240" s="117" t="s">
        <v>398</v>
      </c>
      <c r="S3240" s="117" t="s">
        <v>398</v>
      </c>
      <c r="T3240" s="117" t="s">
        <v>398</v>
      </c>
      <c r="U3240" s="117" t="s">
        <v>398</v>
      </c>
      <c r="V3240" s="117" t="s">
        <v>398</v>
      </c>
      <c r="W3240" s="123">
        <v>56</v>
      </c>
      <c r="X3240" s="123" t="s">
        <v>906</v>
      </c>
      <c r="Y3240" s="120">
        <v>43560</v>
      </c>
      <c r="Z3240" s="121">
        <v>0.47569444444444442</v>
      </c>
      <c r="AA3240" s="123" t="s">
        <v>661</v>
      </c>
      <c r="AB3240" s="123" t="s">
        <v>582</v>
      </c>
      <c r="AC3240" s="119" t="s">
        <v>398</v>
      </c>
      <c r="AD3240" s="119" t="s">
        <v>398</v>
      </c>
    </row>
    <row r="3241" spans="1:30">
      <c r="A3241" s="117">
        <v>3240</v>
      </c>
      <c r="B3241" s="123" t="s">
        <v>467</v>
      </c>
      <c r="C3241" s="117" t="s">
        <v>5</v>
      </c>
      <c r="D3241" s="123" t="s">
        <v>595</v>
      </c>
      <c r="E3241" s="117">
        <v>3240</v>
      </c>
      <c r="F3241" s="117" t="s">
        <v>924</v>
      </c>
      <c r="G3241" s="117" t="s">
        <v>591</v>
      </c>
      <c r="H3241" s="117" t="s">
        <v>398</v>
      </c>
      <c r="I3241" s="117" t="s">
        <v>398</v>
      </c>
      <c r="J3241" s="117" t="s">
        <v>398</v>
      </c>
      <c r="K3241" s="117" t="s">
        <v>398</v>
      </c>
      <c r="L3241" s="117" t="s">
        <v>398</v>
      </c>
      <c r="M3241" s="117" t="s">
        <v>398</v>
      </c>
      <c r="N3241" s="117" t="s">
        <v>398</v>
      </c>
      <c r="O3241" s="125" t="s">
        <v>579</v>
      </c>
      <c r="P3241" s="117">
        <v>1</v>
      </c>
      <c r="Q3241" s="117" t="s">
        <v>398</v>
      </c>
      <c r="R3241" s="117" t="s">
        <v>398</v>
      </c>
      <c r="S3241" s="117" t="s">
        <v>398</v>
      </c>
      <c r="T3241" s="117" t="s">
        <v>398</v>
      </c>
      <c r="U3241" s="117" t="s">
        <v>398</v>
      </c>
      <c r="V3241" s="117" t="s">
        <v>398</v>
      </c>
      <c r="W3241" s="123">
        <v>56</v>
      </c>
      <c r="X3241" s="123" t="s">
        <v>906</v>
      </c>
      <c r="Y3241" s="120">
        <v>43560</v>
      </c>
      <c r="Z3241" s="121">
        <v>0.47569444444444442</v>
      </c>
      <c r="AA3241" s="123" t="s">
        <v>661</v>
      </c>
      <c r="AB3241" s="123" t="s">
        <v>582</v>
      </c>
      <c r="AC3241" s="119" t="s">
        <v>398</v>
      </c>
      <c r="AD3241" s="119" t="s">
        <v>398</v>
      </c>
    </row>
    <row r="3242" spans="1:30">
      <c r="A3242" s="117">
        <v>3241</v>
      </c>
      <c r="B3242" s="123" t="s">
        <v>467</v>
      </c>
      <c r="C3242" s="117" t="s">
        <v>5</v>
      </c>
      <c r="D3242" s="123" t="s">
        <v>595</v>
      </c>
      <c r="E3242" s="117">
        <v>3241</v>
      </c>
      <c r="F3242" s="117" t="s">
        <v>924</v>
      </c>
      <c r="G3242" s="117" t="s">
        <v>591</v>
      </c>
      <c r="H3242" s="117" t="s">
        <v>398</v>
      </c>
      <c r="I3242" s="117" t="s">
        <v>398</v>
      </c>
      <c r="J3242" s="117" t="s">
        <v>398</v>
      </c>
      <c r="K3242" s="117" t="s">
        <v>398</v>
      </c>
      <c r="L3242" s="117" t="s">
        <v>398</v>
      </c>
      <c r="M3242" s="117" t="s">
        <v>398</v>
      </c>
      <c r="N3242" s="117" t="s">
        <v>398</v>
      </c>
      <c r="O3242" s="125" t="s">
        <v>579</v>
      </c>
      <c r="P3242" s="117">
        <v>1</v>
      </c>
      <c r="Q3242" s="117" t="s">
        <v>398</v>
      </c>
      <c r="R3242" s="117" t="s">
        <v>398</v>
      </c>
      <c r="S3242" s="117" t="s">
        <v>398</v>
      </c>
      <c r="T3242" s="117" t="s">
        <v>398</v>
      </c>
      <c r="U3242" s="117" t="s">
        <v>398</v>
      </c>
      <c r="V3242" s="117" t="s">
        <v>398</v>
      </c>
      <c r="W3242" s="123">
        <v>56</v>
      </c>
      <c r="X3242" s="123" t="s">
        <v>906</v>
      </c>
      <c r="Y3242" s="120">
        <v>43560</v>
      </c>
      <c r="Z3242" s="121">
        <v>0.47569444444444442</v>
      </c>
      <c r="AA3242" s="123" t="s">
        <v>661</v>
      </c>
      <c r="AB3242" s="123" t="s">
        <v>582</v>
      </c>
      <c r="AC3242" s="119" t="s">
        <v>398</v>
      </c>
      <c r="AD3242" s="119" t="s">
        <v>398</v>
      </c>
    </row>
    <row r="3243" spans="1:30">
      <c r="A3243" s="117">
        <v>3242</v>
      </c>
      <c r="B3243" s="123" t="s">
        <v>467</v>
      </c>
      <c r="C3243" s="117" t="s">
        <v>5</v>
      </c>
      <c r="D3243" s="123" t="s">
        <v>595</v>
      </c>
      <c r="E3243" s="117">
        <v>3242</v>
      </c>
      <c r="F3243" s="117" t="s">
        <v>924</v>
      </c>
      <c r="G3243" s="117" t="s">
        <v>591</v>
      </c>
      <c r="H3243" s="117" t="s">
        <v>398</v>
      </c>
      <c r="I3243" s="117" t="s">
        <v>398</v>
      </c>
      <c r="J3243" s="117" t="s">
        <v>398</v>
      </c>
      <c r="K3243" s="117" t="s">
        <v>398</v>
      </c>
      <c r="L3243" s="117" t="s">
        <v>398</v>
      </c>
      <c r="M3243" s="117" t="s">
        <v>398</v>
      </c>
      <c r="N3243" s="117" t="s">
        <v>398</v>
      </c>
      <c r="O3243" s="125" t="s">
        <v>579</v>
      </c>
      <c r="P3243" s="117">
        <v>1</v>
      </c>
      <c r="Q3243" s="117" t="s">
        <v>398</v>
      </c>
      <c r="R3243" s="117" t="s">
        <v>398</v>
      </c>
      <c r="S3243" s="117" t="s">
        <v>398</v>
      </c>
      <c r="T3243" s="117" t="s">
        <v>398</v>
      </c>
      <c r="U3243" s="117" t="s">
        <v>398</v>
      </c>
      <c r="V3243" s="117" t="s">
        <v>398</v>
      </c>
      <c r="W3243" s="123">
        <v>56</v>
      </c>
      <c r="X3243" s="123" t="s">
        <v>906</v>
      </c>
      <c r="Y3243" s="120">
        <v>43560</v>
      </c>
      <c r="Z3243" s="121">
        <v>0.47569444444444442</v>
      </c>
      <c r="AA3243" s="123" t="s">
        <v>661</v>
      </c>
      <c r="AB3243" s="123" t="s">
        <v>582</v>
      </c>
      <c r="AC3243" s="119" t="s">
        <v>398</v>
      </c>
      <c r="AD3243" s="119" t="s">
        <v>398</v>
      </c>
    </row>
    <row r="3244" spans="1:30">
      <c r="A3244" s="117">
        <v>3243</v>
      </c>
      <c r="B3244" s="123" t="s">
        <v>467</v>
      </c>
      <c r="C3244" s="117" t="s">
        <v>5</v>
      </c>
      <c r="D3244" s="123" t="s">
        <v>595</v>
      </c>
      <c r="E3244" s="117">
        <v>3243</v>
      </c>
      <c r="F3244" s="117" t="s">
        <v>924</v>
      </c>
      <c r="G3244" s="117" t="s">
        <v>591</v>
      </c>
      <c r="H3244" s="117" t="s">
        <v>398</v>
      </c>
      <c r="I3244" s="117" t="s">
        <v>398</v>
      </c>
      <c r="J3244" s="117" t="s">
        <v>398</v>
      </c>
      <c r="K3244" s="117" t="s">
        <v>398</v>
      </c>
      <c r="L3244" s="117" t="s">
        <v>398</v>
      </c>
      <c r="M3244" s="117" t="s">
        <v>398</v>
      </c>
      <c r="N3244" s="117" t="s">
        <v>398</v>
      </c>
      <c r="O3244" s="125" t="s">
        <v>579</v>
      </c>
      <c r="P3244" s="117">
        <v>1</v>
      </c>
      <c r="Q3244" s="117" t="s">
        <v>398</v>
      </c>
      <c r="R3244" s="117" t="s">
        <v>398</v>
      </c>
      <c r="S3244" s="117" t="s">
        <v>398</v>
      </c>
      <c r="T3244" s="117" t="s">
        <v>398</v>
      </c>
      <c r="U3244" s="117" t="s">
        <v>398</v>
      </c>
      <c r="V3244" s="117" t="s">
        <v>398</v>
      </c>
      <c r="W3244" s="123">
        <v>56</v>
      </c>
      <c r="X3244" s="123" t="s">
        <v>906</v>
      </c>
      <c r="Y3244" s="120">
        <v>43560</v>
      </c>
      <c r="Z3244" s="121">
        <v>0.47569444444444442</v>
      </c>
      <c r="AA3244" s="123" t="s">
        <v>661</v>
      </c>
      <c r="AB3244" s="123" t="s">
        <v>582</v>
      </c>
      <c r="AC3244" s="119" t="s">
        <v>398</v>
      </c>
      <c r="AD3244" s="119" t="s">
        <v>398</v>
      </c>
    </row>
    <row r="3245" spans="1:30">
      <c r="A3245" s="117">
        <v>3244</v>
      </c>
      <c r="B3245" s="123" t="s">
        <v>467</v>
      </c>
      <c r="C3245" s="117" t="s">
        <v>5</v>
      </c>
      <c r="D3245" s="123" t="s">
        <v>595</v>
      </c>
      <c r="E3245" s="117">
        <v>3244</v>
      </c>
      <c r="F3245" s="117" t="s">
        <v>924</v>
      </c>
      <c r="G3245" s="117" t="s">
        <v>591</v>
      </c>
      <c r="H3245" s="117" t="s">
        <v>398</v>
      </c>
      <c r="I3245" s="117" t="s">
        <v>398</v>
      </c>
      <c r="J3245" s="117" t="s">
        <v>398</v>
      </c>
      <c r="K3245" s="117" t="s">
        <v>398</v>
      </c>
      <c r="L3245" s="117" t="s">
        <v>398</v>
      </c>
      <c r="M3245" s="117" t="s">
        <v>398</v>
      </c>
      <c r="N3245" s="117" t="s">
        <v>398</v>
      </c>
      <c r="O3245" s="125" t="s">
        <v>579</v>
      </c>
      <c r="P3245" s="117">
        <v>1</v>
      </c>
      <c r="Q3245" s="117" t="s">
        <v>398</v>
      </c>
      <c r="R3245" s="117" t="s">
        <v>398</v>
      </c>
      <c r="S3245" s="117" t="s">
        <v>398</v>
      </c>
      <c r="T3245" s="117" t="s">
        <v>398</v>
      </c>
      <c r="U3245" s="117" t="s">
        <v>398</v>
      </c>
      <c r="V3245" s="117" t="s">
        <v>398</v>
      </c>
      <c r="W3245" s="123">
        <v>56</v>
      </c>
      <c r="X3245" s="123" t="s">
        <v>906</v>
      </c>
      <c r="Y3245" s="120">
        <v>43560</v>
      </c>
      <c r="Z3245" s="121">
        <v>0.47569444444444442</v>
      </c>
      <c r="AA3245" s="123" t="s">
        <v>661</v>
      </c>
      <c r="AB3245" s="123" t="s">
        <v>582</v>
      </c>
      <c r="AC3245" s="119" t="s">
        <v>398</v>
      </c>
      <c r="AD3245" s="119" t="s">
        <v>398</v>
      </c>
    </row>
    <row r="3246" spans="1:30">
      <c r="A3246" s="117">
        <v>3245</v>
      </c>
      <c r="B3246" s="123" t="s">
        <v>467</v>
      </c>
      <c r="C3246" s="117" t="s">
        <v>5</v>
      </c>
      <c r="D3246" s="123" t="s">
        <v>595</v>
      </c>
      <c r="E3246" s="117">
        <v>3245</v>
      </c>
      <c r="F3246" s="117" t="s">
        <v>924</v>
      </c>
      <c r="G3246" s="117" t="s">
        <v>591</v>
      </c>
      <c r="H3246" s="117" t="s">
        <v>398</v>
      </c>
      <c r="I3246" s="117" t="s">
        <v>398</v>
      </c>
      <c r="J3246" s="117" t="s">
        <v>398</v>
      </c>
      <c r="K3246" s="117" t="s">
        <v>398</v>
      </c>
      <c r="L3246" s="117" t="s">
        <v>398</v>
      </c>
      <c r="M3246" s="117" t="s">
        <v>398</v>
      </c>
      <c r="N3246" s="117" t="s">
        <v>398</v>
      </c>
      <c r="O3246" s="125" t="s">
        <v>579</v>
      </c>
      <c r="P3246" s="117">
        <v>1</v>
      </c>
      <c r="Q3246" s="117" t="s">
        <v>398</v>
      </c>
      <c r="R3246" s="117" t="s">
        <v>398</v>
      </c>
      <c r="S3246" s="117" t="s">
        <v>398</v>
      </c>
      <c r="T3246" s="117" t="s">
        <v>398</v>
      </c>
      <c r="U3246" s="117" t="s">
        <v>398</v>
      </c>
      <c r="V3246" s="117" t="s">
        <v>398</v>
      </c>
      <c r="W3246" s="123">
        <v>56</v>
      </c>
      <c r="X3246" s="123" t="s">
        <v>906</v>
      </c>
      <c r="Y3246" s="120">
        <v>43560</v>
      </c>
      <c r="Z3246" s="121">
        <v>0.47569444444444442</v>
      </c>
      <c r="AA3246" s="123" t="s">
        <v>661</v>
      </c>
      <c r="AB3246" s="123" t="s">
        <v>582</v>
      </c>
      <c r="AC3246" s="119" t="s">
        <v>398</v>
      </c>
      <c r="AD3246" s="119" t="s">
        <v>398</v>
      </c>
    </row>
    <row r="3247" spans="1:30">
      <c r="A3247" s="117">
        <v>3246</v>
      </c>
      <c r="B3247" s="123" t="s">
        <v>467</v>
      </c>
      <c r="C3247" s="117" t="s">
        <v>5</v>
      </c>
      <c r="D3247" s="123" t="s">
        <v>595</v>
      </c>
      <c r="E3247" s="117">
        <v>3246</v>
      </c>
      <c r="F3247" s="117" t="s">
        <v>924</v>
      </c>
      <c r="G3247" s="117" t="s">
        <v>591</v>
      </c>
      <c r="H3247" s="117" t="s">
        <v>398</v>
      </c>
      <c r="I3247" s="117" t="s">
        <v>398</v>
      </c>
      <c r="J3247" s="117" t="s">
        <v>398</v>
      </c>
      <c r="K3247" s="117" t="s">
        <v>398</v>
      </c>
      <c r="L3247" s="117" t="s">
        <v>398</v>
      </c>
      <c r="M3247" s="117" t="s">
        <v>398</v>
      </c>
      <c r="N3247" s="117" t="s">
        <v>398</v>
      </c>
      <c r="O3247" s="125" t="s">
        <v>579</v>
      </c>
      <c r="P3247" s="117">
        <v>1</v>
      </c>
      <c r="Q3247" s="117" t="s">
        <v>398</v>
      </c>
      <c r="R3247" s="117" t="s">
        <v>398</v>
      </c>
      <c r="S3247" s="117" t="s">
        <v>398</v>
      </c>
      <c r="T3247" s="117" t="s">
        <v>398</v>
      </c>
      <c r="U3247" s="117" t="s">
        <v>398</v>
      </c>
      <c r="V3247" s="117" t="s">
        <v>398</v>
      </c>
      <c r="W3247" s="123">
        <v>56</v>
      </c>
      <c r="X3247" s="123" t="s">
        <v>906</v>
      </c>
      <c r="Y3247" s="120">
        <v>43560</v>
      </c>
      <c r="Z3247" s="121">
        <v>0.47569444444444442</v>
      </c>
      <c r="AA3247" s="123" t="s">
        <v>661</v>
      </c>
      <c r="AB3247" s="123" t="s">
        <v>582</v>
      </c>
      <c r="AC3247" s="119" t="s">
        <v>398</v>
      </c>
      <c r="AD3247" s="119" t="s">
        <v>398</v>
      </c>
    </row>
    <row r="3248" spans="1:30">
      <c r="A3248" s="117">
        <v>3247</v>
      </c>
      <c r="B3248" s="123" t="s">
        <v>467</v>
      </c>
      <c r="C3248" s="117" t="s">
        <v>5</v>
      </c>
      <c r="D3248" s="123" t="s">
        <v>595</v>
      </c>
      <c r="E3248" s="117">
        <v>3247</v>
      </c>
      <c r="F3248" s="117" t="s">
        <v>924</v>
      </c>
      <c r="G3248" s="117" t="s">
        <v>591</v>
      </c>
      <c r="H3248" s="117" t="s">
        <v>398</v>
      </c>
      <c r="I3248" s="117" t="s">
        <v>398</v>
      </c>
      <c r="J3248" s="117" t="s">
        <v>398</v>
      </c>
      <c r="K3248" s="117" t="s">
        <v>398</v>
      </c>
      <c r="L3248" s="117" t="s">
        <v>398</v>
      </c>
      <c r="M3248" s="117" t="s">
        <v>398</v>
      </c>
      <c r="N3248" s="117" t="s">
        <v>398</v>
      </c>
      <c r="O3248" s="125" t="s">
        <v>579</v>
      </c>
      <c r="P3248" s="117">
        <v>1</v>
      </c>
      <c r="Q3248" s="117" t="s">
        <v>398</v>
      </c>
      <c r="R3248" s="117" t="s">
        <v>398</v>
      </c>
      <c r="S3248" s="117" t="s">
        <v>398</v>
      </c>
      <c r="T3248" s="117" t="s">
        <v>398</v>
      </c>
      <c r="U3248" s="117" t="s">
        <v>398</v>
      </c>
      <c r="V3248" s="117" t="s">
        <v>398</v>
      </c>
      <c r="W3248" s="123">
        <v>56</v>
      </c>
      <c r="X3248" s="123" t="s">
        <v>906</v>
      </c>
      <c r="Y3248" s="120">
        <v>43560</v>
      </c>
      <c r="Z3248" s="121">
        <v>0.47569444444444442</v>
      </c>
      <c r="AA3248" s="123" t="s">
        <v>661</v>
      </c>
      <c r="AB3248" s="123" t="s">
        <v>582</v>
      </c>
      <c r="AC3248" s="119" t="s">
        <v>398</v>
      </c>
      <c r="AD3248" s="119" t="s">
        <v>398</v>
      </c>
    </row>
    <row r="3249" spans="1:30">
      <c r="A3249" s="117">
        <v>3248</v>
      </c>
      <c r="B3249" s="123" t="s">
        <v>467</v>
      </c>
      <c r="C3249" s="117" t="s">
        <v>5</v>
      </c>
      <c r="D3249" s="123" t="s">
        <v>595</v>
      </c>
      <c r="E3249" s="117">
        <v>3248</v>
      </c>
      <c r="F3249" s="117" t="s">
        <v>924</v>
      </c>
      <c r="G3249" s="117" t="s">
        <v>591</v>
      </c>
      <c r="H3249" s="117" t="s">
        <v>398</v>
      </c>
      <c r="I3249" s="117" t="s">
        <v>398</v>
      </c>
      <c r="J3249" s="117" t="s">
        <v>398</v>
      </c>
      <c r="K3249" s="117" t="s">
        <v>398</v>
      </c>
      <c r="L3249" s="117" t="s">
        <v>398</v>
      </c>
      <c r="M3249" s="117" t="s">
        <v>398</v>
      </c>
      <c r="N3249" s="117" t="s">
        <v>398</v>
      </c>
      <c r="O3249" s="125" t="s">
        <v>579</v>
      </c>
      <c r="P3249" s="117">
        <v>1</v>
      </c>
      <c r="Q3249" s="117" t="s">
        <v>398</v>
      </c>
      <c r="R3249" s="117" t="s">
        <v>398</v>
      </c>
      <c r="S3249" s="117" t="s">
        <v>398</v>
      </c>
      <c r="T3249" s="117" t="s">
        <v>398</v>
      </c>
      <c r="U3249" s="117" t="s">
        <v>398</v>
      </c>
      <c r="V3249" s="117" t="s">
        <v>398</v>
      </c>
      <c r="W3249" s="123">
        <v>56</v>
      </c>
      <c r="X3249" s="123" t="s">
        <v>906</v>
      </c>
      <c r="Y3249" s="120">
        <v>43560</v>
      </c>
      <c r="Z3249" s="121">
        <v>0.47569444444444442</v>
      </c>
      <c r="AA3249" s="123" t="s">
        <v>661</v>
      </c>
      <c r="AB3249" s="123" t="s">
        <v>582</v>
      </c>
      <c r="AC3249" s="119" t="s">
        <v>398</v>
      </c>
      <c r="AD3249" s="119" t="s">
        <v>398</v>
      </c>
    </row>
    <row r="3250" spans="1:30">
      <c r="A3250" s="117">
        <v>3249</v>
      </c>
      <c r="B3250" s="123" t="s">
        <v>467</v>
      </c>
      <c r="C3250" s="117" t="s">
        <v>5</v>
      </c>
      <c r="D3250" s="123" t="s">
        <v>595</v>
      </c>
      <c r="E3250" s="117">
        <v>3249</v>
      </c>
      <c r="F3250" s="117" t="s">
        <v>924</v>
      </c>
      <c r="G3250" s="117" t="s">
        <v>591</v>
      </c>
      <c r="H3250" s="117" t="s">
        <v>398</v>
      </c>
      <c r="I3250" s="117" t="s">
        <v>398</v>
      </c>
      <c r="J3250" s="117" t="s">
        <v>398</v>
      </c>
      <c r="K3250" s="117" t="s">
        <v>398</v>
      </c>
      <c r="L3250" s="117" t="s">
        <v>398</v>
      </c>
      <c r="M3250" s="117" t="s">
        <v>398</v>
      </c>
      <c r="N3250" s="117" t="s">
        <v>398</v>
      </c>
      <c r="O3250" s="125" t="s">
        <v>579</v>
      </c>
      <c r="P3250" s="117">
        <v>1</v>
      </c>
      <c r="Q3250" s="117" t="s">
        <v>398</v>
      </c>
      <c r="R3250" s="117" t="s">
        <v>398</v>
      </c>
      <c r="S3250" s="117" t="s">
        <v>398</v>
      </c>
      <c r="T3250" s="117" t="s">
        <v>398</v>
      </c>
      <c r="U3250" s="117" t="s">
        <v>398</v>
      </c>
      <c r="V3250" s="117" t="s">
        <v>398</v>
      </c>
      <c r="W3250" s="123">
        <v>56</v>
      </c>
      <c r="X3250" s="123" t="s">
        <v>906</v>
      </c>
      <c r="Y3250" s="120">
        <v>43560</v>
      </c>
      <c r="Z3250" s="121">
        <v>0.47569444444444442</v>
      </c>
      <c r="AA3250" s="123" t="s">
        <v>661</v>
      </c>
      <c r="AB3250" s="123" t="s">
        <v>582</v>
      </c>
      <c r="AC3250" s="119" t="s">
        <v>398</v>
      </c>
      <c r="AD3250" s="119" t="s">
        <v>398</v>
      </c>
    </row>
    <row r="3251" spans="1:30">
      <c r="A3251" s="117">
        <v>3250</v>
      </c>
      <c r="B3251" s="123" t="s">
        <v>467</v>
      </c>
      <c r="C3251" s="117" t="s">
        <v>5</v>
      </c>
      <c r="D3251" s="123" t="s">
        <v>595</v>
      </c>
      <c r="E3251" s="117">
        <v>3250</v>
      </c>
      <c r="F3251" s="117" t="s">
        <v>924</v>
      </c>
      <c r="G3251" s="117" t="s">
        <v>591</v>
      </c>
      <c r="H3251" s="117" t="s">
        <v>398</v>
      </c>
      <c r="I3251" s="117" t="s">
        <v>398</v>
      </c>
      <c r="J3251" s="117" t="s">
        <v>398</v>
      </c>
      <c r="K3251" s="117" t="s">
        <v>398</v>
      </c>
      <c r="L3251" s="117" t="s">
        <v>398</v>
      </c>
      <c r="M3251" s="117" t="s">
        <v>398</v>
      </c>
      <c r="N3251" s="117" t="s">
        <v>398</v>
      </c>
      <c r="O3251" s="125" t="s">
        <v>579</v>
      </c>
      <c r="P3251" s="117">
        <v>1</v>
      </c>
      <c r="Q3251" s="117" t="s">
        <v>398</v>
      </c>
      <c r="R3251" s="117" t="s">
        <v>398</v>
      </c>
      <c r="S3251" s="117" t="s">
        <v>398</v>
      </c>
      <c r="T3251" s="117" t="s">
        <v>398</v>
      </c>
      <c r="U3251" s="117" t="s">
        <v>398</v>
      </c>
      <c r="V3251" s="117" t="s">
        <v>398</v>
      </c>
      <c r="W3251" s="123">
        <v>56</v>
      </c>
      <c r="X3251" s="123" t="s">
        <v>906</v>
      </c>
      <c r="Y3251" s="120">
        <v>43560</v>
      </c>
      <c r="Z3251" s="121">
        <v>0.47569444444444442</v>
      </c>
      <c r="AA3251" s="123" t="s">
        <v>661</v>
      </c>
      <c r="AB3251" s="123" t="s">
        <v>582</v>
      </c>
      <c r="AC3251" s="119" t="s">
        <v>398</v>
      </c>
      <c r="AD3251" s="119" t="s">
        <v>398</v>
      </c>
    </row>
    <row r="3252" spans="1:30">
      <c r="A3252" s="117">
        <v>3251</v>
      </c>
      <c r="B3252" s="123" t="s">
        <v>467</v>
      </c>
      <c r="C3252" s="117" t="s">
        <v>5</v>
      </c>
      <c r="D3252" s="123" t="s">
        <v>595</v>
      </c>
      <c r="E3252" s="117">
        <v>3251</v>
      </c>
      <c r="F3252" s="117" t="s">
        <v>924</v>
      </c>
      <c r="G3252" s="117" t="s">
        <v>591</v>
      </c>
      <c r="H3252" s="117" t="s">
        <v>398</v>
      </c>
      <c r="I3252" s="117" t="s">
        <v>398</v>
      </c>
      <c r="J3252" s="117" t="s">
        <v>398</v>
      </c>
      <c r="K3252" s="117" t="s">
        <v>398</v>
      </c>
      <c r="L3252" s="117" t="s">
        <v>398</v>
      </c>
      <c r="M3252" s="117" t="s">
        <v>398</v>
      </c>
      <c r="N3252" s="117" t="s">
        <v>398</v>
      </c>
      <c r="O3252" s="125" t="s">
        <v>579</v>
      </c>
      <c r="P3252" s="117">
        <v>1</v>
      </c>
      <c r="Q3252" s="117" t="s">
        <v>398</v>
      </c>
      <c r="R3252" s="117" t="s">
        <v>398</v>
      </c>
      <c r="S3252" s="117" t="s">
        <v>398</v>
      </c>
      <c r="T3252" s="117" t="s">
        <v>398</v>
      </c>
      <c r="U3252" s="117" t="s">
        <v>398</v>
      </c>
      <c r="V3252" s="117" t="s">
        <v>398</v>
      </c>
      <c r="W3252" s="123">
        <v>56</v>
      </c>
      <c r="X3252" s="123" t="s">
        <v>906</v>
      </c>
      <c r="Y3252" s="120">
        <v>43560</v>
      </c>
      <c r="Z3252" s="121">
        <v>0.47569444444444442</v>
      </c>
      <c r="AA3252" s="123" t="s">
        <v>661</v>
      </c>
      <c r="AB3252" s="123" t="s">
        <v>582</v>
      </c>
      <c r="AC3252" s="119" t="s">
        <v>398</v>
      </c>
      <c r="AD3252" s="119" t="s">
        <v>398</v>
      </c>
    </row>
    <row r="3253" spans="1:30">
      <c r="A3253" s="117">
        <v>3252</v>
      </c>
      <c r="B3253" s="123" t="s">
        <v>467</v>
      </c>
      <c r="C3253" s="117" t="s">
        <v>5</v>
      </c>
      <c r="D3253" s="123" t="s">
        <v>595</v>
      </c>
      <c r="E3253" s="117">
        <v>3252</v>
      </c>
      <c r="F3253" s="117" t="s">
        <v>924</v>
      </c>
      <c r="G3253" s="117" t="s">
        <v>591</v>
      </c>
      <c r="H3253" s="117" t="s">
        <v>398</v>
      </c>
      <c r="I3253" s="117" t="s">
        <v>398</v>
      </c>
      <c r="J3253" s="117" t="s">
        <v>398</v>
      </c>
      <c r="K3253" s="117" t="s">
        <v>398</v>
      </c>
      <c r="L3253" s="117" t="s">
        <v>398</v>
      </c>
      <c r="M3253" s="117" t="s">
        <v>398</v>
      </c>
      <c r="N3253" s="117" t="s">
        <v>398</v>
      </c>
      <c r="O3253" s="125" t="s">
        <v>579</v>
      </c>
      <c r="P3253" s="117">
        <v>1</v>
      </c>
      <c r="Q3253" s="117" t="s">
        <v>398</v>
      </c>
      <c r="R3253" s="117" t="s">
        <v>398</v>
      </c>
      <c r="S3253" s="117" t="s">
        <v>398</v>
      </c>
      <c r="T3253" s="117" t="s">
        <v>398</v>
      </c>
      <c r="U3253" s="117" t="s">
        <v>398</v>
      </c>
      <c r="V3253" s="117" t="s">
        <v>398</v>
      </c>
      <c r="W3253" s="123">
        <v>56</v>
      </c>
      <c r="X3253" s="123" t="s">
        <v>906</v>
      </c>
      <c r="Y3253" s="120">
        <v>43560</v>
      </c>
      <c r="Z3253" s="121">
        <v>0.47569444444444442</v>
      </c>
      <c r="AA3253" s="123" t="s">
        <v>661</v>
      </c>
      <c r="AB3253" s="123" t="s">
        <v>582</v>
      </c>
      <c r="AC3253" s="119" t="s">
        <v>398</v>
      </c>
      <c r="AD3253" s="119" t="s">
        <v>398</v>
      </c>
    </row>
    <row r="3254" spans="1:30">
      <c r="A3254" s="117">
        <v>3253</v>
      </c>
      <c r="B3254" s="123" t="s">
        <v>467</v>
      </c>
      <c r="C3254" s="117" t="s">
        <v>5</v>
      </c>
      <c r="D3254" s="123" t="s">
        <v>595</v>
      </c>
      <c r="E3254" s="117">
        <v>3253</v>
      </c>
      <c r="F3254" s="117" t="s">
        <v>924</v>
      </c>
      <c r="G3254" s="117" t="s">
        <v>591</v>
      </c>
      <c r="H3254" s="117" t="s">
        <v>398</v>
      </c>
      <c r="I3254" s="117" t="s">
        <v>398</v>
      </c>
      <c r="J3254" s="117" t="s">
        <v>398</v>
      </c>
      <c r="K3254" s="117" t="s">
        <v>398</v>
      </c>
      <c r="L3254" s="117" t="s">
        <v>398</v>
      </c>
      <c r="M3254" s="117" t="s">
        <v>398</v>
      </c>
      <c r="N3254" s="117" t="s">
        <v>398</v>
      </c>
      <c r="O3254" s="125" t="s">
        <v>579</v>
      </c>
      <c r="P3254" s="117">
        <v>1</v>
      </c>
      <c r="Q3254" s="117" t="s">
        <v>398</v>
      </c>
      <c r="R3254" s="117" t="s">
        <v>398</v>
      </c>
      <c r="S3254" s="117" t="s">
        <v>398</v>
      </c>
      <c r="T3254" s="117" t="s">
        <v>398</v>
      </c>
      <c r="U3254" s="117" t="s">
        <v>398</v>
      </c>
      <c r="V3254" s="117" t="s">
        <v>398</v>
      </c>
      <c r="W3254" s="123">
        <v>56</v>
      </c>
      <c r="X3254" s="123" t="s">
        <v>906</v>
      </c>
      <c r="Y3254" s="120">
        <v>43560</v>
      </c>
      <c r="Z3254" s="121">
        <v>0.47569444444444442</v>
      </c>
      <c r="AA3254" s="123" t="s">
        <v>661</v>
      </c>
      <c r="AB3254" s="123" t="s">
        <v>582</v>
      </c>
      <c r="AC3254" s="119" t="s">
        <v>398</v>
      </c>
      <c r="AD3254" s="119" t="s">
        <v>398</v>
      </c>
    </row>
    <row r="3255" spans="1:30">
      <c r="A3255" s="117">
        <v>3254</v>
      </c>
      <c r="B3255" s="123" t="s">
        <v>467</v>
      </c>
      <c r="C3255" s="117" t="s">
        <v>5</v>
      </c>
      <c r="D3255" s="123" t="s">
        <v>595</v>
      </c>
      <c r="E3255" s="117">
        <v>3254</v>
      </c>
      <c r="F3255" s="117" t="s">
        <v>924</v>
      </c>
      <c r="G3255" s="117" t="s">
        <v>591</v>
      </c>
      <c r="H3255" s="117" t="s">
        <v>398</v>
      </c>
      <c r="I3255" s="117" t="s">
        <v>398</v>
      </c>
      <c r="J3255" s="117" t="s">
        <v>398</v>
      </c>
      <c r="K3255" s="117" t="s">
        <v>398</v>
      </c>
      <c r="L3255" s="117" t="s">
        <v>398</v>
      </c>
      <c r="M3255" s="117" t="s">
        <v>398</v>
      </c>
      <c r="N3255" s="117" t="s">
        <v>398</v>
      </c>
      <c r="O3255" s="125" t="s">
        <v>579</v>
      </c>
      <c r="P3255" s="117">
        <v>1</v>
      </c>
      <c r="Q3255" s="117" t="s">
        <v>398</v>
      </c>
      <c r="R3255" s="117" t="s">
        <v>398</v>
      </c>
      <c r="S3255" s="117" t="s">
        <v>398</v>
      </c>
      <c r="T3255" s="117" t="s">
        <v>398</v>
      </c>
      <c r="U3255" s="117" t="s">
        <v>398</v>
      </c>
      <c r="V3255" s="117" t="s">
        <v>398</v>
      </c>
      <c r="W3255" s="123">
        <v>56</v>
      </c>
      <c r="X3255" s="123" t="s">
        <v>906</v>
      </c>
      <c r="Y3255" s="120">
        <v>43560</v>
      </c>
      <c r="Z3255" s="121">
        <v>0.47569444444444442</v>
      </c>
      <c r="AA3255" s="123" t="s">
        <v>661</v>
      </c>
      <c r="AB3255" s="123" t="s">
        <v>582</v>
      </c>
      <c r="AC3255" s="119" t="s">
        <v>398</v>
      </c>
      <c r="AD3255" s="119" t="s">
        <v>398</v>
      </c>
    </row>
    <row r="3256" spans="1:30">
      <c r="A3256" s="117">
        <v>3255</v>
      </c>
      <c r="B3256" s="123" t="s">
        <v>467</v>
      </c>
      <c r="C3256" s="117" t="s">
        <v>5</v>
      </c>
      <c r="D3256" s="123" t="s">
        <v>595</v>
      </c>
      <c r="E3256" s="117">
        <v>3255</v>
      </c>
      <c r="F3256" s="117" t="s">
        <v>924</v>
      </c>
      <c r="G3256" s="117" t="s">
        <v>591</v>
      </c>
      <c r="H3256" s="117" t="s">
        <v>398</v>
      </c>
      <c r="I3256" s="117" t="s">
        <v>398</v>
      </c>
      <c r="J3256" s="117" t="s">
        <v>398</v>
      </c>
      <c r="K3256" s="117" t="s">
        <v>398</v>
      </c>
      <c r="L3256" s="117" t="s">
        <v>398</v>
      </c>
      <c r="M3256" s="117" t="s">
        <v>398</v>
      </c>
      <c r="N3256" s="117" t="s">
        <v>398</v>
      </c>
      <c r="O3256" s="125" t="s">
        <v>579</v>
      </c>
      <c r="P3256" s="117">
        <v>1</v>
      </c>
      <c r="Q3256" s="117" t="s">
        <v>398</v>
      </c>
      <c r="R3256" s="117" t="s">
        <v>398</v>
      </c>
      <c r="S3256" s="117" t="s">
        <v>398</v>
      </c>
      <c r="T3256" s="117" t="s">
        <v>398</v>
      </c>
      <c r="U3256" s="117" t="s">
        <v>398</v>
      </c>
      <c r="V3256" s="117" t="s">
        <v>398</v>
      </c>
      <c r="W3256" s="123">
        <v>56</v>
      </c>
      <c r="X3256" s="123" t="s">
        <v>906</v>
      </c>
      <c r="Y3256" s="120">
        <v>43560</v>
      </c>
      <c r="Z3256" s="121">
        <v>0.47569444444444442</v>
      </c>
      <c r="AA3256" s="123" t="s">
        <v>661</v>
      </c>
      <c r="AB3256" s="123" t="s">
        <v>582</v>
      </c>
      <c r="AC3256" s="119" t="s">
        <v>398</v>
      </c>
      <c r="AD3256" s="119" t="s">
        <v>398</v>
      </c>
    </row>
    <row r="3257" spans="1:30">
      <c r="A3257" s="117">
        <v>3256</v>
      </c>
      <c r="B3257" s="123" t="s">
        <v>467</v>
      </c>
      <c r="C3257" s="117" t="s">
        <v>5</v>
      </c>
      <c r="D3257" s="123" t="s">
        <v>595</v>
      </c>
      <c r="E3257" s="117">
        <v>3256</v>
      </c>
      <c r="F3257" s="117" t="s">
        <v>924</v>
      </c>
      <c r="G3257" s="117" t="s">
        <v>591</v>
      </c>
      <c r="H3257" s="117" t="s">
        <v>398</v>
      </c>
      <c r="I3257" s="117" t="s">
        <v>398</v>
      </c>
      <c r="J3257" s="117" t="s">
        <v>398</v>
      </c>
      <c r="K3257" s="117" t="s">
        <v>398</v>
      </c>
      <c r="L3257" s="117" t="s">
        <v>398</v>
      </c>
      <c r="M3257" s="117" t="s">
        <v>398</v>
      </c>
      <c r="N3257" s="117" t="s">
        <v>398</v>
      </c>
      <c r="O3257" s="125" t="s">
        <v>579</v>
      </c>
      <c r="P3257" s="117">
        <v>1</v>
      </c>
      <c r="Q3257" s="117" t="s">
        <v>398</v>
      </c>
      <c r="R3257" s="117" t="s">
        <v>398</v>
      </c>
      <c r="S3257" s="117" t="s">
        <v>398</v>
      </c>
      <c r="T3257" s="117" t="s">
        <v>398</v>
      </c>
      <c r="U3257" s="117" t="s">
        <v>398</v>
      </c>
      <c r="V3257" s="117" t="s">
        <v>398</v>
      </c>
      <c r="W3257" s="123">
        <v>56</v>
      </c>
      <c r="X3257" s="123" t="s">
        <v>906</v>
      </c>
      <c r="Y3257" s="120">
        <v>43560</v>
      </c>
      <c r="Z3257" s="121">
        <v>0.47569444444444442</v>
      </c>
      <c r="AA3257" s="123" t="s">
        <v>661</v>
      </c>
      <c r="AB3257" s="123" t="s">
        <v>582</v>
      </c>
      <c r="AC3257" s="119" t="s">
        <v>398</v>
      </c>
      <c r="AD3257" s="119" t="s">
        <v>398</v>
      </c>
    </row>
    <row r="3258" spans="1:30">
      <c r="A3258" s="117">
        <v>3257</v>
      </c>
      <c r="B3258" s="123" t="s">
        <v>467</v>
      </c>
      <c r="C3258" s="117" t="s">
        <v>5</v>
      </c>
      <c r="D3258" s="123" t="s">
        <v>595</v>
      </c>
      <c r="E3258" s="117">
        <v>3257</v>
      </c>
      <c r="F3258" s="117" t="s">
        <v>924</v>
      </c>
      <c r="G3258" s="117" t="s">
        <v>591</v>
      </c>
      <c r="H3258" s="117" t="s">
        <v>398</v>
      </c>
      <c r="I3258" s="117" t="s">
        <v>398</v>
      </c>
      <c r="J3258" s="117" t="s">
        <v>398</v>
      </c>
      <c r="K3258" s="117" t="s">
        <v>398</v>
      </c>
      <c r="L3258" s="117" t="s">
        <v>398</v>
      </c>
      <c r="M3258" s="117" t="s">
        <v>398</v>
      </c>
      <c r="N3258" s="117" t="s">
        <v>398</v>
      </c>
      <c r="O3258" s="125" t="s">
        <v>579</v>
      </c>
      <c r="P3258" s="117">
        <v>1</v>
      </c>
      <c r="Q3258" s="117" t="s">
        <v>398</v>
      </c>
      <c r="R3258" s="117" t="s">
        <v>398</v>
      </c>
      <c r="S3258" s="117" t="s">
        <v>398</v>
      </c>
      <c r="T3258" s="117" t="s">
        <v>398</v>
      </c>
      <c r="U3258" s="117" t="s">
        <v>398</v>
      </c>
      <c r="V3258" s="117" t="s">
        <v>398</v>
      </c>
      <c r="W3258" s="123">
        <v>56</v>
      </c>
      <c r="X3258" s="123" t="s">
        <v>906</v>
      </c>
      <c r="Y3258" s="120">
        <v>43560</v>
      </c>
      <c r="Z3258" s="121">
        <v>0.47569444444444442</v>
      </c>
      <c r="AA3258" s="123" t="s">
        <v>661</v>
      </c>
      <c r="AB3258" s="123" t="s">
        <v>582</v>
      </c>
      <c r="AC3258" s="119" t="s">
        <v>398</v>
      </c>
      <c r="AD3258" s="119" t="s">
        <v>398</v>
      </c>
    </row>
    <row r="3259" spans="1:30">
      <c r="A3259" s="117">
        <v>3258</v>
      </c>
      <c r="B3259" s="123" t="s">
        <v>467</v>
      </c>
      <c r="C3259" s="117" t="s">
        <v>5</v>
      </c>
      <c r="D3259" s="123" t="s">
        <v>595</v>
      </c>
      <c r="E3259" s="117">
        <v>3258</v>
      </c>
      <c r="F3259" s="117" t="s">
        <v>924</v>
      </c>
      <c r="G3259" s="117" t="s">
        <v>591</v>
      </c>
      <c r="H3259" s="117" t="s">
        <v>398</v>
      </c>
      <c r="I3259" s="117" t="s">
        <v>398</v>
      </c>
      <c r="J3259" s="117" t="s">
        <v>398</v>
      </c>
      <c r="K3259" s="117" t="s">
        <v>398</v>
      </c>
      <c r="L3259" s="117" t="s">
        <v>398</v>
      </c>
      <c r="M3259" s="117" t="s">
        <v>398</v>
      </c>
      <c r="N3259" s="117" t="s">
        <v>398</v>
      </c>
      <c r="O3259" s="125" t="s">
        <v>579</v>
      </c>
      <c r="P3259" s="117">
        <v>1</v>
      </c>
      <c r="Q3259" s="117" t="s">
        <v>398</v>
      </c>
      <c r="R3259" s="117" t="s">
        <v>398</v>
      </c>
      <c r="S3259" s="117" t="s">
        <v>398</v>
      </c>
      <c r="T3259" s="117" t="s">
        <v>398</v>
      </c>
      <c r="U3259" s="117" t="s">
        <v>398</v>
      </c>
      <c r="V3259" s="117" t="s">
        <v>398</v>
      </c>
      <c r="W3259" s="123">
        <v>56</v>
      </c>
      <c r="X3259" s="123" t="s">
        <v>906</v>
      </c>
      <c r="Y3259" s="120">
        <v>43560</v>
      </c>
      <c r="Z3259" s="121">
        <v>0.47569444444444442</v>
      </c>
      <c r="AA3259" s="123" t="s">
        <v>661</v>
      </c>
      <c r="AB3259" s="123" t="s">
        <v>582</v>
      </c>
      <c r="AC3259" s="119" t="s">
        <v>398</v>
      </c>
      <c r="AD3259" s="119" t="s">
        <v>398</v>
      </c>
    </row>
    <row r="3260" spans="1:30">
      <c r="A3260" s="117">
        <v>3259</v>
      </c>
      <c r="B3260" s="123" t="s">
        <v>467</v>
      </c>
      <c r="C3260" s="117" t="s">
        <v>5</v>
      </c>
      <c r="D3260" s="123" t="s">
        <v>595</v>
      </c>
      <c r="E3260" s="117">
        <v>3259</v>
      </c>
      <c r="F3260" s="117" t="s">
        <v>924</v>
      </c>
      <c r="G3260" s="117" t="s">
        <v>591</v>
      </c>
      <c r="H3260" s="117" t="s">
        <v>398</v>
      </c>
      <c r="I3260" s="117" t="s">
        <v>398</v>
      </c>
      <c r="J3260" s="117" t="s">
        <v>398</v>
      </c>
      <c r="K3260" s="117" t="s">
        <v>398</v>
      </c>
      <c r="L3260" s="117" t="s">
        <v>398</v>
      </c>
      <c r="M3260" s="117" t="s">
        <v>398</v>
      </c>
      <c r="N3260" s="117" t="s">
        <v>398</v>
      </c>
      <c r="O3260" s="125" t="s">
        <v>579</v>
      </c>
      <c r="P3260" s="117">
        <v>1</v>
      </c>
      <c r="Q3260" s="117" t="s">
        <v>398</v>
      </c>
      <c r="R3260" s="117" t="s">
        <v>398</v>
      </c>
      <c r="S3260" s="117" t="s">
        <v>398</v>
      </c>
      <c r="T3260" s="117" t="s">
        <v>398</v>
      </c>
      <c r="U3260" s="117" t="s">
        <v>398</v>
      </c>
      <c r="V3260" s="117" t="s">
        <v>398</v>
      </c>
      <c r="W3260" s="123">
        <v>56</v>
      </c>
      <c r="X3260" s="123" t="s">
        <v>906</v>
      </c>
      <c r="Y3260" s="120">
        <v>43560</v>
      </c>
      <c r="Z3260" s="121">
        <v>0.47569444444444442</v>
      </c>
      <c r="AA3260" s="123" t="s">
        <v>661</v>
      </c>
      <c r="AB3260" s="123" t="s">
        <v>582</v>
      </c>
      <c r="AC3260" s="119" t="s">
        <v>398</v>
      </c>
      <c r="AD3260" s="119" t="s">
        <v>398</v>
      </c>
    </row>
    <row r="3261" spans="1:30">
      <c r="A3261" s="117">
        <v>3260</v>
      </c>
      <c r="B3261" s="123" t="s">
        <v>467</v>
      </c>
      <c r="C3261" s="117" t="s">
        <v>5</v>
      </c>
      <c r="D3261" s="123" t="s">
        <v>595</v>
      </c>
      <c r="E3261" s="117">
        <v>3260</v>
      </c>
      <c r="F3261" s="117" t="s">
        <v>924</v>
      </c>
      <c r="G3261" s="117" t="s">
        <v>591</v>
      </c>
      <c r="H3261" s="117" t="s">
        <v>398</v>
      </c>
      <c r="I3261" s="117" t="s">
        <v>398</v>
      </c>
      <c r="J3261" s="117" t="s">
        <v>398</v>
      </c>
      <c r="K3261" s="117" t="s">
        <v>398</v>
      </c>
      <c r="L3261" s="117" t="s">
        <v>398</v>
      </c>
      <c r="M3261" s="117" t="s">
        <v>398</v>
      </c>
      <c r="N3261" s="117" t="s">
        <v>398</v>
      </c>
      <c r="O3261" s="125" t="s">
        <v>579</v>
      </c>
      <c r="P3261" s="117">
        <v>1</v>
      </c>
      <c r="Q3261" s="117" t="s">
        <v>398</v>
      </c>
      <c r="R3261" s="117" t="s">
        <v>398</v>
      </c>
      <c r="S3261" s="117" t="s">
        <v>398</v>
      </c>
      <c r="T3261" s="117" t="s">
        <v>398</v>
      </c>
      <c r="U3261" s="117" t="s">
        <v>398</v>
      </c>
      <c r="V3261" s="117" t="s">
        <v>398</v>
      </c>
      <c r="W3261" s="123">
        <v>56</v>
      </c>
      <c r="X3261" s="123" t="s">
        <v>906</v>
      </c>
      <c r="Y3261" s="120">
        <v>43560</v>
      </c>
      <c r="Z3261" s="121">
        <v>0.47569444444444442</v>
      </c>
      <c r="AA3261" s="123" t="s">
        <v>661</v>
      </c>
      <c r="AB3261" s="123" t="s">
        <v>582</v>
      </c>
      <c r="AC3261" s="119" t="s">
        <v>398</v>
      </c>
      <c r="AD3261" s="119" t="s">
        <v>398</v>
      </c>
    </row>
    <row r="3262" spans="1:30">
      <c r="A3262" s="117">
        <v>3261</v>
      </c>
      <c r="B3262" s="123" t="s">
        <v>467</v>
      </c>
      <c r="C3262" s="117" t="s">
        <v>5</v>
      </c>
      <c r="D3262" s="123" t="s">
        <v>595</v>
      </c>
      <c r="E3262" s="117">
        <v>3261</v>
      </c>
      <c r="F3262" s="117" t="s">
        <v>924</v>
      </c>
      <c r="G3262" s="117" t="s">
        <v>591</v>
      </c>
      <c r="H3262" s="117" t="s">
        <v>398</v>
      </c>
      <c r="I3262" s="117" t="s">
        <v>398</v>
      </c>
      <c r="J3262" s="117" t="s">
        <v>398</v>
      </c>
      <c r="K3262" s="117" t="s">
        <v>398</v>
      </c>
      <c r="L3262" s="117" t="s">
        <v>398</v>
      </c>
      <c r="M3262" s="117" t="s">
        <v>398</v>
      </c>
      <c r="N3262" s="117" t="s">
        <v>398</v>
      </c>
      <c r="O3262" s="125" t="s">
        <v>579</v>
      </c>
      <c r="P3262" s="117">
        <v>1</v>
      </c>
      <c r="Q3262" s="117" t="s">
        <v>398</v>
      </c>
      <c r="R3262" s="117" t="s">
        <v>398</v>
      </c>
      <c r="S3262" s="117" t="s">
        <v>398</v>
      </c>
      <c r="T3262" s="117" t="s">
        <v>398</v>
      </c>
      <c r="U3262" s="117" t="s">
        <v>398</v>
      </c>
      <c r="V3262" s="117" t="s">
        <v>398</v>
      </c>
      <c r="W3262" s="123">
        <v>56</v>
      </c>
      <c r="X3262" s="123" t="s">
        <v>906</v>
      </c>
      <c r="Y3262" s="120">
        <v>43560</v>
      </c>
      <c r="Z3262" s="121">
        <v>0.47569444444444442</v>
      </c>
      <c r="AA3262" s="123" t="s">
        <v>661</v>
      </c>
      <c r="AB3262" s="123" t="s">
        <v>582</v>
      </c>
      <c r="AC3262" s="119" t="s">
        <v>398</v>
      </c>
      <c r="AD3262" s="119" t="s">
        <v>398</v>
      </c>
    </row>
    <row r="3263" spans="1:30">
      <c r="A3263" s="117">
        <v>3262</v>
      </c>
      <c r="B3263" s="123" t="s">
        <v>467</v>
      </c>
      <c r="C3263" s="117" t="s">
        <v>5</v>
      </c>
      <c r="D3263" s="123" t="s">
        <v>595</v>
      </c>
      <c r="E3263" s="117">
        <v>3262</v>
      </c>
      <c r="F3263" s="117" t="s">
        <v>924</v>
      </c>
      <c r="G3263" s="117" t="s">
        <v>591</v>
      </c>
      <c r="H3263" s="117" t="s">
        <v>398</v>
      </c>
      <c r="I3263" s="117" t="s">
        <v>398</v>
      </c>
      <c r="J3263" s="117" t="s">
        <v>398</v>
      </c>
      <c r="K3263" s="117" t="s">
        <v>398</v>
      </c>
      <c r="L3263" s="117" t="s">
        <v>398</v>
      </c>
      <c r="M3263" s="117" t="s">
        <v>398</v>
      </c>
      <c r="N3263" s="117" t="s">
        <v>398</v>
      </c>
      <c r="O3263" s="125" t="s">
        <v>579</v>
      </c>
      <c r="P3263" s="117">
        <v>1</v>
      </c>
      <c r="Q3263" s="117" t="s">
        <v>398</v>
      </c>
      <c r="R3263" s="117" t="s">
        <v>398</v>
      </c>
      <c r="S3263" s="117" t="s">
        <v>398</v>
      </c>
      <c r="T3263" s="117" t="s">
        <v>398</v>
      </c>
      <c r="U3263" s="117" t="s">
        <v>398</v>
      </c>
      <c r="V3263" s="117" t="s">
        <v>398</v>
      </c>
      <c r="W3263" s="123">
        <v>56</v>
      </c>
      <c r="X3263" s="123" t="s">
        <v>906</v>
      </c>
      <c r="Y3263" s="120">
        <v>43560</v>
      </c>
      <c r="Z3263" s="121">
        <v>0.47569444444444442</v>
      </c>
      <c r="AA3263" s="123" t="s">
        <v>661</v>
      </c>
      <c r="AB3263" s="123" t="s">
        <v>582</v>
      </c>
      <c r="AC3263" s="119" t="s">
        <v>398</v>
      </c>
      <c r="AD3263" s="119" t="s">
        <v>398</v>
      </c>
    </row>
    <row r="3264" spans="1:30">
      <c r="A3264" s="117">
        <v>3263</v>
      </c>
      <c r="B3264" s="123" t="s">
        <v>467</v>
      </c>
      <c r="C3264" s="117" t="s">
        <v>5</v>
      </c>
      <c r="D3264" s="123" t="s">
        <v>595</v>
      </c>
      <c r="E3264" s="117">
        <v>3263</v>
      </c>
      <c r="F3264" s="117" t="s">
        <v>924</v>
      </c>
      <c r="G3264" s="117" t="s">
        <v>591</v>
      </c>
      <c r="H3264" s="117" t="s">
        <v>398</v>
      </c>
      <c r="I3264" s="117" t="s">
        <v>398</v>
      </c>
      <c r="J3264" s="117" t="s">
        <v>398</v>
      </c>
      <c r="K3264" s="117" t="s">
        <v>398</v>
      </c>
      <c r="L3264" s="117" t="s">
        <v>398</v>
      </c>
      <c r="M3264" s="117" t="s">
        <v>398</v>
      </c>
      <c r="N3264" s="117" t="s">
        <v>398</v>
      </c>
      <c r="O3264" s="125" t="s">
        <v>579</v>
      </c>
      <c r="P3264" s="117">
        <v>1</v>
      </c>
      <c r="Q3264" s="117" t="s">
        <v>398</v>
      </c>
      <c r="R3264" s="117" t="s">
        <v>398</v>
      </c>
      <c r="S3264" s="117" t="s">
        <v>398</v>
      </c>
      <c r="T3264" s="117" t="s">
        <v>398</v>
      </c>
      <c r="U3264" s="117" t="s">
        <v>398</v>
      </c>
      <c r="V3264" s="117" t="s">
        <v>398</v>
      </c>
      <c r="W3264" s="123">
        <v>56</v>
      </c>
      <c r="X3264" s="123" t="s">
        <v>906</v>
      </c>
      <c r="Y3264" s="120">
        <v>43560</v>
      </c>
      <c r="Z3264" s="121">
        <v>0.47569444444444442</v>
      </c>
      <c r="AA3264" s="123" t="s">
        <v>661</v>
      </c>
      <c r="AB3264" s="123" t="s">
        <v>582</v>
      </c>
      <c r="AC3264" s="119" t="s">
        <v>398</v>
      </c>
      <c r="AD3264" s="119" t="s">
        <v>398</v>
      </c>
    </row>
    <row r="3265" spans="1:30">
      <c r="A3265" s="117">
        <v>3264</v>
      </c>
      <c r="B3265" s="123" t="s">
        <v>467</v>
      </c>
      <c r="C3265" s="117" t="s">
        <v>5</v>
      </c>
      <c r="D3265" s="123" t="s">
        <v>595</v>
      </c>
      <c r="E3265" s="117">
        <v>3264</v>
      </c>
      <c r="F3265" s="117" t="s">
        <v>924</v>
      </c>
      <c r="G3265" s="117" t="s">
        <v>591</v>
      </c>
      <c r="H3265" s="117" t="s">
        <v>398</v>
      </c>
      <c r="I3265" s="117" t="s">
        <v>398</v>
      </c>
      <c r="J3265" s="117" t="s">
        <v>398</v>
      </c>
      <c r="K3265" s="117" t="s">
        <v>398</v>
      </c>
      <c r="L3265" s="117" t="s">
        <v>398</v>
      </c>
      <c r="M3265" s="117" t="s">
        <v>398</v>
      </c>
      <c r="N3265" s="117" t="s">
        <v>398</v>
      </c>
      <c r="O3265" s="125" t="s">
        <v>579</v>
      </c>
      <c r="P3265" s="117">
        <v>1</v>
      </c>
      <c r="Q3265" s="117" t="s">
        <v>398</v>
      </c>
      <c r="R3265" s="117" t="s">
        <v>398</v>
      </c>
      <c r="S3265" s="117" t="s">
        <v>398</v>
      </c>
      <c r="T3265" s="117" t="s">
        <v>398</v>
      </c>
      <c r="U3265" s="117" t="s">
        <v>398</v>
      </c>
      <c r="V3265" s="117" t="s">
        <v>398</v>
      </c>
      <c r="W3265" s="123">
        <v>56</v>
      </c>
      <c r="X3265" s="123" t="s">
        <v>906</v>
      </c>
      <c r="Y3265" s="120">
        <v>43560</v>
      </c>
      <c r="Z3265" s="121">
        <v>0.47569444444444442</v>
      </c>
      <c r="AA3265" s="123" t="s">
        <v>661</v>
      </c>
      <c r="AB3265" s="123" t="s">
        <v>582</v>
      </c>
      <c r="AC3265" s="119" t="s">
        <v>398</v>
      </c>
      <c r="AD3265" s="119" t="s">
        <v>398</v>
      </c>
    </row>
    <row r="3266" spans="1:30">
      <c r="A3266" s="117">
        <v>3265</v>
      </c>
      <c r="B3266" s="123" t="s">
        <v>467</v>
      </c>
      <c r="C3266" s="117" t="s">
        <v>5</v>
      </c>
      <c r="D3266" s="123" t="s">
        <v>595</v>
      </c>
      <c r="E3266" s="117">
        <v>3265</v>
      </c>
      <c r="F3266" s="117" t="s">
        <v>924</v>
      </c>
      <c r="G3266" s="117" t="s">
        <v>591</v>
      </c>
      <c r="H3266" s="117" t="s">
        <v>398</v>
      </c>
      <c r="I3266" s="117" t="s">
        <v>398</v>
      </c>
      <c r="J3266" s="117" t="s">
        <v>398</v>
      </c>
      <c r="K3266" s="117" t="s">
        <v>398</v>
      </c>
      <c r="L3266" s="117" t="s">
        <v>398</v>
      </c>
      <c r="M3266" s="117" t="s">
        <v>398</v>
      </c>
      <c r="N3266" s="117" t="s">
        <v>398</v>
      </c>
      <c r="O3266" s="125" t="s">
        <v>579</v>
      </c>
      <c r="P3266" s="117">
        <v>1</v>
      </c>
      <c r="Q3266" s="117" t="s">
        <v>398</v>
      </c>
      <c r="R3266" s="117" t="s">
        <v>398</v>
      </c>
      <c r="S3266" s="117" t="s">
        <v>398</v>
      </c>
      <c r="T3266" s="117" t="s">
        <v>398</v>
      </c>
      <c r="U3266" s="117" t="s">
        <v>398</v>
      </c>
      <c r="V3266" s="117" t="s">
        <v>398</v>
      </c>
      <c r="W3266" s="123">
        <v>56</v>
      </c>
      <c r="X3266" s="123" t="s">
        <v>906</v>
      </c>
      <c r="Y3266" s="120">
        <v>43560</v>
      </c>
      <c r="Z3266" s="121">
        <v>0.47569444444444442</v>
      </c>
      <c r="AA3266" s="123" t="s">
        <v>661</v>
      </c>
      <c r="AB3266" s="123" t="s">
        <v>582</v>
      </c>
      <c r="AC3266" s="119" t="s">
        <v>398</v>
      </c>
      <c r="AD3266" s="119" t="s">
        <v>398</v>
      </c>
    </row>
    <row r="3267" spans="1:30">
      <c r="A3267" s="117">
        <v>3266</v>
      </c>
      <c r="B3267" s="123" t="s">
        <v>467</v>
      </c>
      <c r="C3267" s="117" t="s">
        <v>5</v>
      </c>
      <c r="D3267" s="123" t="s">
        <v>595</v>
      </c>
      <c r="E3267" s="117">
        <v>3266</v>
      </c>
      <c r="F3267" s="117" t="s">
        <v>924</v>
      </c>
      <c r="G3267" s="117" t="s">
        <v>591</v>
      </c>
      <c r="H3267" s="117" t="s">
        <v>398</v>
      </c>
      <c r="I3267" s="117" t="s">
        <v>398</v>
      </c>
      <c r="J3267" s="117" t="s">
        <v>398</v>
      </c>
      <c r="K3267" s="117" t="s">
        <v>398</v>
      </c>
      <c r="L3267" s="117" t="s">
        <v>398</v>
      </c>
      <c r="M3267" s="117" t="s">
        <v>398</v>
      </c>
      <c r="N3267" s="117" t="s">
        <v>398</v>
      </c>
      <c r="O3267" s="125" t="s">
        <v>579</v>
      </c>
      <c r="P3267" s="117">
        <v>1</v>
      </c>
      <c r="Q3267" s="117" t="s">
        <v>398</v>
      </c>
      <c r="R3267" s="117" t="s">
        <v>398</v>
      </c>
      <c r="S3267" s="117" t="s">
        <v>398</v>
      </c>
      <c r="T3267" s="117" t="s">
        <v>398</v>
      </c>
      <c r="U3267" s="117" t="s">
        <v>398</v>
      </c>
      <c r="V3267" s="117" t="s">
        <v>398</v>
      </c>
      <c r="W3267" s="123">
        <v>56</v>
      </c>
      <c r="X3267" s="123" t="s">
        <v>906</v>
      </c>
      <c r="Y3267" s="120">
        <v>43560</v>
      </c>
      <c r="Z3267" s="121">
        <v>0.47569444444444442</v>
      </c>
      <c r="AA3267" s="123" t="s">
        <v>661</v>
      </c>
      <c r="AB3267" s="123" t="s">
        <v>582</v>
      </c>
      <c r="AC3267" s="119" t="s">
        <v>398</v>
      </c>
      <c r="AD3267" s="119" t="s">
        <v>398</v>
      </c>
    </row>
    <row r="3268" spans="1:30">
      <c r="A3268" s="117">
        <v>3267</v>
      </c>
      <c r="B3268" s="123" t="s">
        <v>467</v>
      </c>
      <c r="C3268" s="117" t="s">
        <v>5</v>
      </c>
      <c r="D3268" s="123" t="s">
        <v>595</v>
      </c>
      <c r="E3268" s="117">
        <v>3267</v>
      </c>
      <c r="F3268" s="117" t="s">
        <v>924</v>
      </c>
      <c r="G3268" s="117" t="s">
        <v>591</v>
      </c>
      <c r="H3268" s="117" t="s">
        <v>398</v>
      </c>
      <c r="I3268" s="117" t="s">
        <v>398</v>
      </c>
      <c r="J3268" s="117" t="s">
        <v>398</v>
      </c>
      <c r="K3268" s="117" t="s">
        <v>398</v>
      </c>
      <c r="L3268" s="117" t="s">
        <v>398</v>
      </c>
      <c r="M3268" s="117" t="s">
        <v>398</v>
      </c>
      <c r="N3268" s="117" t="s">
        <v>398</v>
      </c>
      <c r="O3268" s="125" t="s">
        <v>579</v>
      </c>
      <c r="P3268" s="117">
        <v>1</v>
      </c>
      <c r="Q3268" s="117" t="s">
        <v>398</v>
      </c>
      <c r="R3268" s="117" t="s">
        <v>398</v>
      </c>
      <c r="S3268" s="117" t="s">
        <v>398</v>
      </c>
      <c r="T3268" s="117" t="s">
        <v>398</v>
      </c>
      <c r="U3268" s="117" t="s">
        <v>398</v>
      </c>
      <c r="V3268" s="117" t="s">
        <v>398</v>
      </c>
      <c r="W3268" s="123">
        <v>56</v>
      </c>
      <c r="X3268" s="123" t="s">
        <v>906</v>
      </c>
      <c r="Y3268" s="120">
        <v>43560</v>
      </c>
      <c r="Z3268" s="121">
        <v>0.47569444444444442</v>
      </c>
      <c r="AA3268" s="123" t="s">
        <v>661</v>
      </c>
      <c r="AB3268" s="123" t="s">
        <v>582</v>
      </c>
      <c r="AC3268" s="119" t="s">
        <v>398</v>
      </c>
      <c r="AD3268" s="119" t="s">
        <v>398</v>
      </c>
    </row>
    <row r="3269" spans="1:30">
      <c r="A3269" s="117">
        <v>3268</v>
      </c>
      <c r="B3269" s="123" t="s">
        <v>467</v>
      </c>
      <c r="C3269" s="117" t="s">
        <v>5</v>
      </c>
      <c r="D3269" s="123" t="s">
        <v>595</v>
      </c>
      <c r="E3269" s="117">
        <v>3268</v>
      </c>
      <c r="F3269" s="117" t="s">
        <v>924</v>
      </c>
      <c r="G3269" s="117" t="s">
        <v>591</v>
      </c>
      <c r="H3269" s="117" t="s">
        <v>398</v>
      </c>
      <c r="I3269" s="117" t="s">
        <v>398</v>
      </c>
      <c r="J3269" s="117" t="s">
        <v>398</v>
      </c>
      <c r="K3269" s="117" t="s">
        <v>398</v>
      </c>
      <c r="L3269" s="117" t="s">
        <v>398</v>
      </c>
      <c r="M3269" s="117" t="s">
        <v>398</v>
      </c>
      <c r="N3269" s="117" t="s">
        <v>398</v>
      </c>
      <c r="O3269" s="125" t="s">
        <v>579</v>
      </c>
      <c r="P3269" s="117">
        <v>1</v>
      </c>
      <c r="Q3269" s="117" t="s">
        <v>398</v>
      </c>
      <c r="R3269" s="117" t="s">
        <v>398</v>
      </c>
      <c r="S3269" s="117" t="s">
        <v>398</v>
      </c>
      <c r="T3269" s="117" t="s">
        <v>398</v>
      </c>
      <c r="U3269" s="117" t="s">
        <v>398</v>
      </c>
      <c r="V3269" s="117" t="s">
        <v>398</v>
      </c>
      <c r="W3269" s="123">
        <v>56</v>
      </c>
      <c r="X3269" s="123" t="s">
        <v>906</v>
      </c>
      <c r="Y3269" s="120">
        <v>43560</v>
      </c>
      <c r="Z3269" s="121">
        <v>0.47569444444444442</v>
      </c>
      <c r="AA3269" s="123" t="s">
        <v>661</v>
      </c>
      <c r="AB3269" s="123" t="s">
        <v>582</v>
      </c>
      <c r="AC3269" s="119" t="s">
        <v>398</v>
      </c>
      <c r="AD3269" s="119" t="s">
        <v>398</v>
      </c>
    </row>
    <row r="3270" spans="1:30">
      <c r="A3270" s="117">
        <v>3269</v>
      </c>
      <c r="B3270" s="123" t="s">
        <v>467</v>
      </c>
      <c r="C3270" s="117" t="s">
        <v>5</v>
      </c>
      <c r="D3270" s="123" t="s">
        <v>595</v>
      </c>
      <c r="E3270" s="117">
        <v>3269</v>
      </c>
      <c r="F3270" s="117" t="s">
        <v>924</v>
      </c>
      <c r="G3270" s="117" t="s">
        <v>591</v>
      </c>
      <c r="H3270" s="117" t="s">
        <v>398</v>
      </c>
      <c r="I3270" s="117" t="s">
        <v>398</v>
      </c>
      <c r="J3270" s="117" t="s">
        <v>398</v>
      </c>
      <c r="K3270" s="117" t="s">
        <v>398</v>
      </c>
      <c r="L3270" s="117" t="s">
        <v>398</v>
      </c>
      <c r="M3270" s="117" t="s">
        <v>398</v>
      </c>
      <c r="N3270" s="117" t="s">
        <v>398</v>
      </c>
      <c r="O3270" s="125" t="s">
        <v>579</v>
      </c>
      <c r="P3270" s="117">
        <v>1</v>
      </c>
      <c r="Q3270" s="117" t="s">
        <v>398</v>
      </c>
      <c r="R3270" s="117" t="s">
        <v>398</v>
      </c>
      <c r="S3270" s="117" t="s">
        <v>398</v>
      </c>
      <c r="T3270" s="117" t="s">
        <v>398</v>
      </c>
      <c r="U3270" s="117" t="s">
        <v>398</v>
      </c>
      <c r="V3270" s="117" t="s">
        <v>398</v>
      </c>
      <c r="W3270" s="123">
        <v>56</v>
      </c>
      <c r="X3270" s="123" t="s">
        <v>906</v>
      </c>
      <c r="Y3270" s="120">
        <v>43560</v>
      </c>
      <c r="Z3270" s="121">
        <v>0.47569444444444442</v>
      </c>
      <c r="AA3270" s="123" t="s">
        <v>661</v>
      </c>
      <c r="AB3270" s="123" t="s">
        <v>582</v>
      </c>
      <c r="AC3270" s="119" t="s">
        <v>398</v>
      </c>
      <c r="AD3270" s="119" t="s">
        <v>398</v>
      </c>
    </row>
    <row r="3271" spans="1:30">
      <c r="A3271" s="117">
        <v>3270</v>
      </c>
      <c r="B3271" s="123" t="s">
        <v>467</v>
      </c>
      <c r="C3271" s="117" t="s">
        <v>5</v>
      </c>
      <c r="D3271" s="123" t="s">
        <v>595</v>
      </c>
      <c r="E3271" s="117">
        <v>3270</v>
      </c>
      <c r="F3271" s="117" t="s">
        <v>924</v>
      </c>
      <c r="G3271" s="117" t="s">
        <v>591</v>
      </c>
      <c r="H3271" s="117" t="s">
        <v>398</v>
      </c>
      <c r="I3271" s="117" t="s">
        <v>398</v>
      </c>
      <c r="J3271" s="117" t="s">
        <v>398</v>
      </c>
      <c r="K3271" s="117" t="s">
        <v>398</v>
      </c>
      <c r="L3271" s="117" t="s">
        <v>398</v>
      </c>
      <c r="M3271" s="117" t="s">
        <v>398</v>
      </c>
      <c r="N3271" s="117" t="s">
        <v>398</v>
      </c>
      <c r="O3271" s="125" t="s">
        <v>579</v>
      </c>
      <c r="P3271" s="117">
        <v>1</v>
      </c>
      <c r="Q3271" s="117" t="s">
        <v>398</v>
      </c>
      <c r="R3271" s="117" t="s">
        <v>398</v>
      </c>
      <c r="S3271" s="117" t="s">
        <v>398</v>
      </c>
      <c r="T3271" s="117" t="s">
        <v>398</v>
      </c>
      <c r="U3271" s="117" t="s">
        <v>398</v>
      </c>
      <c r="V3271" s="117" t="s">
        <v>398</v>
      </c>
      <c r="W3271" s="123">
        <v>56</v>
      </c>
      <c r="X3271" s="123" t="s">
        <v>906</v>
      </c>
      <c r="Y3271" s="120">
        <v>43560</v>
      </c>
      <c r="Z3271" s="121">
        <v>0.47569444444444442</v>
      </c>
      <c r="AA3271" s="123" t="s">
        <v>661</v>
      </c>
      <c r="AB3271" s="123" t="s">
        <v>582</v>
      </c>
      <c r="AC3271" s="119" t="s">
        <v>398</v>
      </c>
      <c r="AD3271" s="119" t="s">
        <v>398</v>
      </c>
    </row>
    <row r="3272" spans="1:30">
      <c r="A3272" s="117">
        <v>3271</v>
      </c>
      <c r="B3272" s="123" t="s">
        <v>467</v>
      </c>
      <c r="C3272" s="117" t="s">
        <v>5</v>
      </c>
      <c r="D3272" s="123" t="s">
        <v>595</v>
      </c>
      <c r="E3272" s="117">
        <v>3271</v>
      </c>
      <c r="F3272" s="117" t="s">
        <v>924</v>
      </c>
      <c r="G3272" s="117" t="s">
        <v>591</v>
      </c>
      <c r="H3272" s="117" t="s">
        <v>398</v>
      </c>
      <c r="I3272" s="117" t="s">
        <v>398</v>
      </c>
      <c r="J3272" s="117" t="s">
        <v>398</v>
      </c>
      <c r="K3272" s="117" t="s">
        <v>398</v>
      </c>
      <c r="L3272" s="117" t="s">
        <v>398</v>
      </c>
      <c r="M3272" s="117" t="s">
        <v>398</v>
      </c>
      <c r="N3272" s="117" t="s">
        <v>398</v>
      </c>
      <c r="O3272" s="125" t="s">
        <v>579</v>
      </c>
      <c r="P3272" s="117">
        <v>1</v>
      </c>
      <c r="Q3272" s="117" t="s">
        <v>398</v>
      </c>
      <c r="R3272" s="117" t="s">
        <v>398</v>
      </c>
      <c r="S3272" s="117" t="s">
        <v>398</v>
      </c>
      <c r="T3272" s="117" t="s">
        <v>398</v>
      </c>
      <c r="U3272" s="117" t="s">
        <v>398</v>
      </c>
      <c r="V3272" s="117" t="s">
        <v>398</v>
      </c>
      <c r="W3272" s="123">
        <v>56</v>
      </c>
      <c r="X3272" s="123" t="s">
        <v>906</v>
      </c>
      <c r="Y3272" s="120">
        <v>43560</v>
      </c>
      <c r="Z3272" s="121">
        <v>0.47569444444444442</v>
      </c>
      <c r="AA3272" s="123" t="s">
        <v>661</v>
      </c>
      <c r="AB3272" s="123" t="s">
        <v>582</v>
      </c>
      <c r="AC3272" s="119" t="s">
        <v>398</v>
      </c>
      <c r="AD3272" s="119" t="s">
        <v>398</v>
      </c>
    </row>
    <row r="3273" spans="1:30">
      <c r="A3273" s="117">
        <v>3272</v>
      </c>
      <c r="B3273" s="123" t="s">
        <v>467</v>
      </c>
      <c r="C3273" s="117" t="s">
        <v>5</v>
      </c>
      <c r="D3273" s="123" t="s">
        <v>595</v>
      </c>
      <c r="E3273" s="117">
        <v>3272</v>
      </c>
      <c r="F3273" s="117" t="s">
        <v>924</v>
      </c>
      <c r="G3273" s="117" t="s">
        <v>591</v>
      </c>
      <c r="H3273" s="117" t="s">
        <v>398</v>
      </c>
      <c r="I3273" s="117" t="s">
        <v>398</v>
      </c>
      <c r="J3273" s="117" t="s">
        <v>398</v>
      </c>
      <c r="K3273" s="117" t="s">
        <v>398</v>
      </c>
      <c r="L3273" s="117" t="s">
        <v>398</v>
      </c>
      <c r="M3273" s="117" t="s">
        <v>398</v>
      </c>
      <c r="N3273" s="117" t="s">
        <v>398</v>
      </c>
      <c r="O3273" s="125" t="s">
        <v>579</v>
      </c>
      <c r="P3273" s="117">
        <v>1</v>
      </c>
      <c r="Q3273" s="117" t="s">
        <v>398</v>
      </c>
      <c r="R3273" s="117" t="s">
        <v>398</v>
      </c>
      <c r="S3273" s="117" t="s">
        <v>398</v>
      </c>
      <c r="T3273" s="117" t="s">
        <v>398</v>
      </c>
      <c r="U3273" s="117" t="s">
        <v>398</v>
      </c>
      <c r="V3273" s="117" t="s">
        <v>398</v>
      </c>
      <c r="W3273" s="123">
        <v>56</v>
      </c>
      <c r="X3273" s="123" t="s">
        <v>906</v>
      </c>
      <c r="Y3273" s="120">
        <v>43560</v>
      </c>
      <c r="Z3273" s="121">
        <v>0.47569444444444442</v>
      </c>
      <c r="AA3273" s="123" t="s">
        <v>661</v>
      </c>
      <c r="AB3273" s="123" t="s">
        <v>582</v>
      </c>
      <c r="AC3273" s="119" t="s">
        <v>398</v>
      </c>
      <c r="AD3273" s="119" t="s">
        <v>398</v>
      </c>
    </row>
    <row r="3274" spans="1:30">
      <c r="A3274" s="117">
        <v>3273</v>
      </c>
      <c r="B3274" s="123" t="s">
        <v>467</v>
      </c>
      <c r="C3274" s="117" t="s">
        <v>5</v>
      </c>
      <c r="D3274" s="123" t="s">
        <v>595</v>
      </c>
      <c r="E3274" s="117">
        <v>3273</v>
      </c>
      <c r="F3274" s="117" t="s">
        <v>924</v>
      </c>
      <c r="G3274" s="117" t="s">
        <v>591</v>
      </c>
      <c r="H3274" s="117" t="s">
        <v>398</v>
      </c>
      <c r="I3274" s="117" t="s">
        <v>398</v>
      </c>
      <c r="J3274" s="117" t="s">
        <v>398</v>
      </c>
      <c r="K3274" s="117" t="s">
        <v>398</v>
      </c>
      <c r="L3274" s="117" t="s">
        <v>398</v>
      </c>
      <c r="M3274" s="117" t="s">
        <v>398</v>
      </c>
      <c r="N3274" s="117" t="s">
        <v>398</v>
      </c>
      <c r="O3274" s="125" t="s">
        <v>579</v>
      </c>
      <c r="P3274" s="117">
        <v>1</v>
      </c>
      <c r="Q3274" s="117" t="s">
        <v>398</v>
      </c>
      <c r="R3274" s="117" t="s">
        <v>398</v>
      </c>
      <c r="S3274" s="117" t="s">
        <v>398</v>
      </c>
      <c r="T3274" s="117" t="s">
        <v>398</v>
      </c>
      <c r="U3274" s="117" t="s">
        <v>398</v>
      </c>
      <c r="V3274" s="117" t="s">
        <v>398</v>
      </c>
      <c r="W3274" s="123">
        <v>56</v>
      </c>
      <c r="X3274" s="123" t="s">
        <v>906</v>
      </c>
      <c r="Y3274" s="120">
        <v>43560</v>
      </c>
      <c r="Z3274" s="121">
        <v>0.47569444444444442</v>
      </c>
      <c r="AA3274" s="123" t="s">
        <v>661</v>
      </c>
      <c r="AB3274" s="123" t="s">
        <v>582</v>
      </c>
      <c r="AC3274" s="119" t="s">
        <v>398</v>
      </c>
      <c r="AD3274" s="119" t="s">
        <v>398</v>
      </c>
    </row>
    <row r="3275" spans="1:30">
      <c r="A3275" s="117">
        <v>3274</v>
      </c>
      <c r="B3275" s="123" t="s">
        <v>467</v>
      </c>
      <c r="C3275" s="117" t="s">
        <v>5</v>
      </c>
      <c r="D3275" s="123" t="s">
        <v>595</v>
      </c>
      <c r="E3275" s="117">
        <v>3274</v>
      </c>
      <c r="F3275" s="117" t="s">
        <v>924</v>
      </c>
      <c r="G3275" s="117" t="s">
        <v>591</v>
      </c>
      <c r="H3275" s="117" t="s">
        <v>398</v>
      </c>
      <c r="I3275" s="117" t="s">
        <v>398</v>
      </c>
      <c r="J3275" s="117" t="s">
        <v>398</v>
      </c>
      <c r="K3275" s="117" t="s">
        <v>398</v>
      </c>
      <c r="L3275" s="117" t="s">
        <v>398</v>
      </c>
      <c r="M3275" s="117" t="s">
        <v>398</v>
      </c>
      <c r="N3275" s="117" t="s">
        <v>398</v>
      </c>
      <c r="O3275" s="125" t="s">
        <v>579</v>
      </c>
      <c r="P3275" s="117">
        <v>1</v>
      </c>
      <c r="Q3275" s="117" t="s">
        <v>398</v>
      </c>
      <c r="R3275" s="117" t="s">
        <v>398</v>
      </c>
      <c r="S3275" s="117" t="s">
        <v>398</v>
      </c>
      <c r="T3275" s="117" t="s">
        <v>398</v>
      </c>
      <c r="U3275" s="117" t="s">
        <v>398</v>
      </c>
      <c r="V3275" s="117" t="s">
        <v>398</v>
      </c>
      <c r="W3275" s="123">
        <v>56</v>
      </c>
      <c r="X3275" s="123" t="s">
        <v>906</v>
      </c>
      <c r="Y3275" s="120">
        <v>43560</v>
      </c>
      <c r="Z3275" s="121">
        <v>0.47569444444444442</v>
      </c>
      <c r="AA3275" s="123" t="s">
        <v>661</v>
      </c>
      <c r="AB3275" s="123" t="s">
        <v>582</v>
      </c>
      <c r="AC3275" s="119" t="s">
        <v>398</v>
      </c>
      <c r="AD3275" s="119" t="s">
        <v>398</v>
      </c>
    </row>
    <row r="3276" spans="1:30">
      <c r="A3276" s="117">
        <v>3275</v>
      </c>
      <c r="B3276" s="123" t="s">
        <v>467</v>
      </c>
      <c r="C3276" s="117" t="s">
        <v>5</v>
      </c>
      <c r="D3276" s="123" t="s">
        <v>595</v>
      </c>
      <c r="E3276" s="117">
        <v>3275</v>
      </c>
      <c r="F3276" s="117" t="s">
        <v>924</v>
      </c>
      <c r="G3276" s="117" t="s">
        <v>591</v>
      </c>
      <c r="H3276" s="117" t="s">
        <v>398</v>
      </c>
      <c r="I3276" s="117" t="s">
        <v>398</v>
      </c>
      <c r="J3276" s="117" t="s">
        <v>398</v>
      </c>
      <c r="K3276" s="117" t="s">
        <v>398</v>
      </c>
      <c r="L3276" s="117" t="s">
        <v>398</v>
      </c>
      <c r="M3276" s="117" t="s">
        <v>398</v>
      </c>
      <c r="N3276" s="117" t="s">
        <v>398</v>
      </c>
      <c r="O3276" s="125" t="s">
        <v>579</v>
      </c>
      <c r="P3276" s="117">
        <v>1</v>
      </c>
      <c r="Q3276" s="117" t="s">
        <v>398</v>
      </c>
      <c r="R3276" s="117" t="s">
        <v>398</v>
      </c>
      <c r="S3276" s="117" t="s">
        <v>398</v>
      </c>
      <c r="T3276" s="117" t="s">
        <v>398</v>
      </c>
      <c r="U3276" s="117" t="s">
        <v>398</v>
      </c>
      <c r="V3276" s="117" t="s">
        <v>398</v>
      </c>
      <c r="W3276" s="123">
        <v>56</v>
      </c>
      <c r="X3276" s="123" t="s">
        <v>906</v>
      </c>
      <c r="Y3276" s="120">
        <v>43560</v>
      </c>
      <c r="Z3276" s="121">
        <v>0.47569444444444442</v>
      </c>
      <c r="AA3276" s="123" t="s">
        <v>661</v>
      </c>
      <c r="AB3276" s="123" t="s">
        <v>582</v>
      </c>
      <c r="AC3276" s="119" t="s">
        <v>398</v>
      </c>
      <c r="AD3276" s="119" t="s">
        <v>398</v>
      </c>
    </row>
    <row r="3277" spans="1:30">
      <c r="A3277" s="117">
        <v>3276</v>
      </c>
      <c r="B3277" s="123" t="s">
        <v>467</v>
      </c>
      <c r="C3277" s="117" t="s">
        <v>5</v>
      </c>
      <c r="D3277" s="123" t="s">
        <v>595</v>
      </c>
      <c r="E3277" s="117">
        <v>3276</v>
      </c>
      <c r="F3277" s="117" t="s">
        <v>924</v>
      </c>
      <c r="G3277" s="117" t="s">
        <v>591</v>
      </c>
      <c r="H3277" s="117" t="s">
        <v>398</v>
      </c>
      <c r="I3277" s="117" t="s">
        <v>398</v>
      </c>
      <c r="J3277" s="117" t="s">
        <v>398</v>
      </c>
      <c r="K3277" s="117" t="s">
        <v>398</v>
      </c>
      <c r="L3277" s="117" t="s">
        <v>398</v>
      </c>
      <c r="M3277" s="117" t="s">
        <v>398</v>
      </c>
      <c r="N3277" s="117" t="s">
        <v>398</v>
      </c>
      <c r="O3277" s="125" t="s">
        <v>579</v>
      </c>
      <c r="P3277" s="117">
        <v>1</v>
      </c>
      <c r="Q3277" s="117" t="s">
        <v>398</v>
      </c>
      <c r="R3277" s="117" t="s">
        <v>398</v>
      </c>
      <c r="S3277" s="117" t="s">
        <v>398</v>
      </c>
      <c r="T3277" s="117" t="s">
        <v>398</v>
      </c>
      <c r="U3277" s="117" t="s">
        <v>398</v>
      </c>
      <c r="V3277" s="117" t="s">
        <v>398</v>
      </c>
      <c r="W3277" s="123">
        <v>56</v>
      </c>
      <c r="X3277" s="123" t="s">
        <v>906</v>
      </c>
      <c r="Y3277" s="120">
        <v>43560</v>
      </c>
      <c r="Z3277" s="121">
        <v>0.47569444444444442</v>
      </c>
      <c r="AA3277" s="123" t="s">
        <v>661</v>
      </c>
      <c r="AB3277" s="123" t="s">
        <v>582</v>
      </c>
      <c r="AC3277" s="119" t="s">
        <v>398</v>
      </c>
      <c r="AD3277" s="119" t="s">
        <v>398</v>
      </c>
    </row>
    <row r="3278" spans="1:30">
      <c r="A3278" s="117">
        <v>3277</v>
      </c>
      <c r="B3278" s="123" t="s">
        <v>467</v>
      </c>
      <c r="C3278" s="117" t="s">
        <v>5</v>
      </c>
      <c r="D3278" s="123" t="s">
        <v>595</v>
      </c>
      <c r="E3278" s="117">
        <v>3277</v>
      </c>
      <c r="F3278" s="117" t="s">
        <v>924</v>
      </c>
      <c r="G3278" s="117" t="s">
        <v>591</v>
      </c>
      <c r="H3278" s="117" t="s">
        <v>398</v>
      </c>
      <c r="I3278" s="117" t="s">
        <v>398</v>
      </c>
      <c r="J3278" s="117" t="s">
        <v>398</v>
      </c>
      <c r="K3278" s="117" t="s">
        <v>398</v>
      </c>
      <c r="L3278" s="117" t="s">
        <v>398</v>
      </c>
      <c r="M3278" s="117" t="s">
        <v>398</v>
      </c>
      <c r="N3278" s="117" t="s">
        <v>398</v>
      </c>
      <c r="O3278" s="125" t="s">
        <v>579</v>
      </c>
      <c r="P3278" s="117">
        <v>1</v>
      </c>
      <c r="Q3278" s="117" t="s">
        <v>398</v>
      </c>
      <c r="R3278" s="117" t="s">
        <v>398</v>
      </c>
      <c r="S3278" s="117" t="s">
        <v>398</v>
      </c>
      <c r="T3278" s="117" t="s">
        <v>398</v>
      </c>
      <c r="U3278" s="117" t="s">
        <v>398</v>
      </c>
      <c r="V3278" s="117" t="s">
        <v>398</v>
      </c>
      <c r="W3278" s="123">
        <v>56</v>
      </c>
      <c r="X3278" s="123" t="s">
        <v>906</v>
      </c>
      <c r="Y3278" s="120">
        <v>43560</v>
      </c>
      <c r="Z3278" s="121">
        <v>0.47569444444444442</v>
      </c>
      <c r="AA3278" s="123" t="s">
        <v>661</v>
      </c>
      <c r="AB3278" s="123" t="s">
        <v>582</v>
      </c>
      <c r="AC3278" s="119" t="s">
        <v>398</v>
      </c>
      <c r="AD3278" s="119" t="s">
        <v>398</v>
      </c>
    </row>
    <row r="3279" spans="1:30">
      <c r="A3279" s="117">
        <v>3278</v>
      </c>
      <c r="B3279" s="123" t="s">
        <v>467</v>
      </c>
      <c r="C3279" s="117" t="s">
        <v>5</v>
      </c>
      <c r="D3279" s="123" t="s">
        <v>595</v>
      </c>
      <c r="E3279" s="117">
        <v>3278</v>
      </c>
      <c r="F3279" s="117" t="s">
        <v>924</v>
      </c>
      <c r="G3279" s="117" t="s">
        <v>591</v>
      </c>
      <c r="H3279" s="117" t="s">
        <v>398</v>
      </c>
      <c r="I3279" s="117" t="s">
        <v>398</v>
      </c>
      <c r="J3279" s="117" t="s">
        <v>398</v>
      </c>
      <c r="K3279" s="117" t="s">
        <v>398</v>
      </c>
      <c r="L3279" s="117" t="s">
        <v>398</v>
      </c>
      <c r="M3279" s="117" t="s">
        <v>398</v>
      </c>
      <c r="N3279" s="117" t="s">
        <v>398</v>
      </c>
      <c r="O3279" s="125" t="s">
        <v>579</v>
      </c>
      <c r="P3279" s="117">
        <v>1</v>
      </c>
      <c r="Q3279" s="117" t="s">
        <v>398</v>
      </c>
      <c r="R3279" s="117" t="s">
        <v>398</v>
      </c>
      <c r="S3279" s="117" t="s">
        <v>398</v>
      </c>
      <c r="T3279" s="117" t="s">
        <v>398</v>
      </c>
      <c r="U3279" s="117" t="s">
        <v>398</v>
      </c>
      <c r="V3279" s="117" t="s">
        <v>398</v>
      </c>
      <c r="W3279" s="123">
        <v>56</v>
      </c>
      <c r="X3279" s="123" t="s">
        <v>906</v>
      </c>
      <c r="Y3279" s="120">
        <v>43560</v>
      </c>
      <c r="Z3279" s="121">
        <v>0.47569444444444442</v>
      </c>
      <c r="AA3279" s="123" t="s">
        <v>661</v>
      </c>
      <c r="AB3279" s="123" t="s">
        <v>582</v>
      </c>
      <c r="AC3279" s="119" t="s">
        <v>398</v>
      </c>
      <c r="AD3279" s="119" t="s">
        <v>398</v>
      </c>
    </row>
    <row r="3280" spans="1:30">
      <c r="A3280" s="117">
        <v>3279</v>
      </c>
      <c r="B3280" s="123" t="s">
        <v>467</v>
      </c>
      <c r="C3280" s="117" t="s">
        <v>5</v>
      </c>
      <c r="D3280" s="123" t="s">
        <v>595</v>
      </c>
      <c r="E3280" s="117">
        <v>3279</v>
      </c>
      <c r="F3280" s="117" t="s">
        <v>924</v>
      </c>
      <c r="G3280" s="117" t="s">
        <v>591</v>
      </c>
      <c r="H3280" s="117" t="s">
        <v>398</v>
      </c>
      <c r="I3280" s="117" t="s">
        <v>398</v>
      </c>
      <c r="J3280" s="117" t="s">
        <v>398</v>
      </c>
      <c r="K3280" s="117" t="s">
        <v>398</v>
      </c>
      <c r="L3280" s="117" t="s">
        <v>398</v>
      </c>
      <c r="M3280" s="117" t="s">
        <v>398</v>
      </c>
      <c r="N3280" s="117" t="s">
        <v>398</v>
      </c>
      <c r="O3280" s="125" t="s">
        <v>579</v>
      </c>
      <c r="P3280" s="117">
        <v>1</v>
      </c>
      <c r="Q3280" s="117" t="s">
        <v>398</v>
      </c>
      <c r="R3280" s="117" t="s">
        <v>398</v>
      </c>
      <c r="S3280" s="117" t="s">
        <v>398</v>
      </c>
      <c r="T3280" s="117" t="s">
        <v>398</v>
      </c>
      <c r="U3280" s="117" t="s">
        <v>398</v>
      </c>
      <c r="V3280" s="117" t="s">
        <v>398</v>
      </c>
      <c r="W3280" s="123">
        <v>56</v>
      </c>
      <c r="X3280" s="123" t="s">
        <v>906</v>
      </c>
      <c r="Y3280" s="120">
        <v>43560</v>
      </c>
      <c r="Z3280" s="121">
        <v>0.47569444444444442</v>
      </c>
      <c r="AA3280" s="123" t="s">
        <v>661</v>
      </c>
      <c r="AB3280" s="123" t="s">
        <v>582</v>
      </c>
      <c r="AC3280" s="119" t="s">
        <v>398</v>
      </c>
      <c r="AD3280" s="119" t="s">
        <v>398</v>
      </c>
    </row>
    <row r="3281" spans="1:30">
      <c r="A3281" s="117">
        <v>3280</v>
      </c>
      <c r="B3281" s="123" t="s">
        <v>467</v>
      </c>
      <c r="C3281" s="117" t="s">
        <v>5</v>
      </c>
      <c r="D3281" s="123" t="s">
        <v>595</v>
      </c>
      <c r="E3281" s="117">
        <v>3280</v>
      </c>
      <c r="F3281" s="117" t="s">
        <v>924</v>
      </c>
      <c r="G3281" s="117" t="s">
        <v>591</v>
      </c>
      <c r="H3281" s="117" t="s">
        <v>398</v>
      </c>
      <c r="I3281" s="117" t="s">
        <v>398</v>
      </c>
      <c r="J3281" s="117" t="s">
        <v>398</v>
      </c>
      <c r="K3281" s="117" t="s">
        <v>398</v>
      </c>
      <c r="L3281" s="117" t="s">
        <v>398</v>
      </c>
      <c r="M3281" s="117" t="s">
        <v>398</v>
      </c>
      <c r="N3281" s="117" t="s">
        <v>398</v>
      </c>
      <c r="O3281" s="125" t="s">
        <v>579</v>
      </c>
      <c r="P3281" s="117">
        <v>1</v>
      </c>
      <c r="Q3281" s="117" t="s">
        <v>398</v>
      </c>
      <c r="R3281" s="117" t="s">
        <v>398</v>
      </c>
      <c r="S3281" s="117" t="s">
        <v>398</v>
      </c>
      <c r="T3281" s="117" t="s">
        <v>398</v>
      </c>
      <c r="U3281" s="117" t="s">
        <v>398</v>
      </c>
      <c r="V3281" s="117" t="s">
        <v>398</v>
      </c>
      <c r="W3281" s="123">
        <v>56</v>
      </c>
      <c r="X3281" s="123" t="s">
        <v>906</v>
      </c>
      <c r="Y3281" s="120">
        <v>43560</v>
      </c>
      <c r="Z3281" s="121">
        <v>0.47569444444444442</v>
      </c>
      <c r="AA3281" s="123" t="s">
        <v>661</v>
      </c>
      <c r="AB3281" s="123" t="s">
        <v>582</v>
      </c>
      <c r="AC3281" s="119" t="s">
        <v>398</v>
      </c>
      <c r="AD3281" s="119" t="s">
        <v>398</v>
      </c>
    </row>
    <row r="3282" spans="1:30">
      <c r="A3282" s="117">
        <v>3281</v>
      </c>
      <c r="B3282" s="123" t="s">
        <v>467</v>
      </c>
      <c r="C3282" s="117" t="s">
        <v>5</v>
      </c>
      <c r="D3282" s="123" t="s">
        <v>595</v>
      </c>
      <c r="E3282" s="117">
        <v>3281</v>
      </c>
      <c r="F3282" s="117" t="s">
        <v>924</v>
      </c>
      <c r="G3282" s="117" t="s">
        <v>591</v>
      </c>
      <c r="H3282" s="117" t="s">
        <v>398</v>
      </c>
      <c r="I3282" s="117" t="s">
        <v>398</v>
      </c>
      <c r="J3282" s="117" t="s">
        <v>398</v>
      </c>
      <c r="K3282" s="117" t="s">
        <v>398</v>
      </c>
      <c r="L3282" s="117" t="s">
        <v>398</v>
      </c>
      <c r="M3282" s="117" t="s">
        <v>398</v>
      </c>
      <c r="N3282" s="117" t="s">
        <v>398</v>
      </c>
      <c r="O3282" s="125" t="s">
        <v>579</v>
      </c>
      <c r="P3282" s="117">
        <v>1</v>
      </c>
      <c r="Q3282" s="117" t="s">
        <v>398</v>
      </c>
      <c r="R3282" s="117" t="s">
        <v>398</v>
      </c>
      <c r="S3282" s="117" t="s">
        <v>398</v>
      </c>
      <c r="T3282" s="117" t="s">
        <v>398</v>
      </c>
      <c r="U3282" s="117" t="s">
        <v>398</v>
      </c>
      <c r="V3282" s="117" t="s">
        <v>398</v>
      </c>
      <c r="W3282" s="123">
        <v>56</v>
      </c>
      <c r="X3282" s="123" t="s">
        <v>906</v>
      </c>
      <c r="Y3282" s="120">
        <v>43560</v>
      </c>
      <c r="Z3282" s="121">
        <v>0.47569444444444442</v>
      </c>
      <c r="AA3282" s="123" t="s">
        <v>661</v>
      </c>
      <c r="AB3282" s="123" t="s">
        <v>582</v>
      </c>
      <c r="AC3282" s="119" t="s">
        <v>398</v>
      </c>
      <c r="AD3282" s="119" t="s">
        <v>398</v>
      </c>
    </row>
    <row r="3283" spans="1:30">
      <c r="A3283" s="117">
        <v>3282</v>
      </c>
      <c r="B3283" s="123" t="s">
        <v>467</v>
      </c>
      <c r="C3283" s="117" t="s">
        <v>5</v>
      </c>
      <c r="D3283" s="123" t="s">
        <v>595</v>
      </c>
      <c r="E3283" s="117">
        <v>3282</v>
      </c>
      <c r="F3283" s="117" t="s">
        <v>924</v>
      </c>
      <c r="G3283" s="117" t="s">
        <v>591</v>
      </c>
      <c r="H3283" s="117" t="s">
        <v>398</v>
      </c>
      <c r="I3283" s="117" t="s">
        <v>398</v>
      </c>
      <c r="J3283" s="117" t="s">
        <v>398</v>
      </c>
      <c r="K3283" s="117" t="s">
        <v>398</v>
      </c>
      <c r="L3283" s="117" t="s">
        <v>398</v>
      </c>
      <c r="M3283" s="117" t="s">
        <v>398</v>
      </c>
      <c r="N3283" s="117" t="s">
        <v>398</v>
      </c>
      <c r="O3283" s="125" t="s">
        <v>579</v>
      </c>
      <c r="P3283" s="117">
        <v>1</v>
      </c>
      <c r="Q3283" s="117" t="s">
        <v>398</v>
      </c>
      <c r="R3283" s="117" t="s">
        <v>398</v>
      </c>
      <c r="S3283" s="117" t="s">
        <v>398</v>
      </c>
      <c r="T3283" s="117" t="s">
        <v>398</v>
      </c>
      <c r="U3283" s="117" t="s">
        <v>398</v>
      </c>
      <c r="V3283" s="117" t="s">
        <v>398</v>
      </c>
      <c r="W3283" s="123">
        <v>56</v>
      </c>
      <c r="X3283" s="123" t="s">
        <v>906</v>
      </c>
      <c r="Y3283" s="120">
        <v>43560</v>
      </c>
      <c r="Z3283" s="121">
        <v>0.47569444444444442</v>
      </c>
      <c r="AA3283" s="123" t="s">
        <v>661</v>
      </c>
      <c r="AB3283" s="123" t="s">
        <v>582</v>
      </c>
      <c r="AC3283" s="119" t="s">
        <v>398</v>
      </c>
      <c r="AD3283" s="119" t="s">
        <v>398</v>
      </c>
    </row>
    <row r="3284" spans="1:30">
      <c r="A3284" s="117">
        <v>3283</v>
      </c>
      <c r="B3284" s="123" t="s">
        <v>467</v>
      </c>
      <c r="C3284" s="117" t="s">
        <v>5</v>
      </c>
      <c r="D3284" s="123" t="s">
        <v>595</v>
      </c>
      <c r="E3284" s="117">
        <v>3283</v>
      </c>
      <c r="F3284" s="117" t="s">
        <v>924</v>
      </c>
      <c r="G3284" s="117" t="s">
        <v>591</v>
      </c>
      <c r="H3284" s="117" t="s">
        <v>398</v>
      </c>
      <c r="I3284" s="117" t="s">
        <v>398</v>
      </c>
      <c r="J3284" s="117" t="s">
        <v>398</v>
      </c>
      <c r="K3284" s="117" t="s">
        <v>398</v>
      </c>
      <c r="L3284" s="117" t="s">
        <v>398</v>
      </c>
      <c r="M3284" s="117" t="s">
        <v>398</v>
      </c>
      <c r="N3284" s="117" t="s">
        <v>398</v>
      </c>
      <c r="O3284" s="125" t="s">
        <v>579</v>
      </c>
      <c r="P3284" s="117">
        <v>1</v>
      </c>
      <c r="Q3284" s="117" t="s">
        <v>398</v>
      </c>
      <c r="R3284" s="117" t="s">
        <v>398</v>
      </c>
      <c r="S3284" s="117" t="s">
        <v>398</v>
      </c>
      <c r="T3284" s="117" t="s">
        <v>398</v>
      </c>
      <c r="U3284" s="117" t="s">
        <v>398</v>
      </c>
      <c r="V3284" s="117" t="s">
        <v>398</v>
      </c>
      <c r="W3284" s="123">
        <v>56</v>
      </c>
      <c r="X3284" s="123" t="s">
        <v>906</v>
      </c>
      <c r="Y3284" s="120">
        <v>43560</v>
      </c>
      <c r="Z3284" s="121">
        <v>0.47569444444444442</v>
      </c>
      <c r="AA3284" s="123" t="s">
        <v>661</v>
      </c>
      <c r="AB3284" s="123" t="s">
        <v>582</v>
      </c>
      <c r="AC3284" s="119" t="s">
        <v>398</v>
      </c>
      <c r="AD3284" s="119" t="s">
        <v>398</v>
      </c>
    </row>
    <row r="3285" spans="1:30">
      <c r="A3285" s="117">
        <v>3284</v>
      </c>
      <c r="B3285" s="123" t="s">
        <v>467</v>
      </c>
      <c r="C3285" s="117" t="s">
        <v>5</v>
      </c>
      <c r="D3285" s="123" t="s">
        <v>595</v>
      </c>
      <c r="E3285" s="117">
        <v>3284</v>
      </c>
      <c r="F3285" s="117" t="s">
        <v>924</v>
      </c>
      <c r="G3285" s="117" t="s">
        <v>591</v>
      </c>
      <c r="H3285" s="117" t="s">
        <v>398</v>
      </c>
      <c r="I3285" s="117" t="s">
        <v>398</v>
      </c>
      <c r="J3285" s="117" t="s">
        <v>398</v>
      </c>
      <c r="K3285" s="117" t="s">
        <v>398</v>
      </c>
      <c r="L3285" s="117" t="s">
        <v>398</v>
      </c>
      <c r="M3285" s="117" t="s">
        <v>398</v>
      </c>
      <c r="N3285" s="117" t="s">
        <v>398</v>
      </c>
      <c r="O3285" s="125" t="s">
        <v>579</v>
      </c>
      <c r="P3285" s="117">
        <v>1</v>
      </c>
      <c r="Q3285" s="117" t="s">
        <v>398</v>
      </c>
      <c r="R3285" s="117" t="s">
        <v>398</v>
      </c>
      <c r="S3285" s="117" t="s">
        <v>398</v>
      </c>
      <c r="T3285" s="117" t="s">
        <v>398</v>
      </c>
      <c r="U3285" s="117" t="s">
        <v>398</v>
      </c>
      <c r="V3285" s="117" t="s">
        <v>398</v>
      </c>
      <c r="W3285" s="123">
        <v>56</v>
      </c>
      <c r="X3285" s="123" t="s">
        <v>906</v>
      </c>
      <c r="Y3285" s="120">
        <v>43560</v>
      </c>
      <c r="Z3285" s="121">
        <v>0.47569444444444442</v>
      </c>
      <c r="AA3285" s="123" t="s">
        <v>661</v>
      </c>
      <c r="AB3285" s="123" t="s">
        <v>582</v>
      </c>
      <c r="AC3285" s="119" t="s">
        <v>398</v>
      </c>
      <c r="AD3285" s="119" t="s">
        <v>398</v>
      </c>
    </row>
    <row r="3286" spans="1:30">
      <c r="A3286" s="117">
        <v>3285</v>
      </c>
      <c r="B3286" s="123" t="s">
        <v>467</v>
      </c>
      <c r="C3286" s="117" t="s">
        <v>5</v>
      </c>
      <c r="D3286" s="123" t="s">
        <v>595</v>
      </c>
      <c r="E3286" s="117">
        <v>3285</v>
      </c>
      <c r="F3286" s="117" t="s">
        <v>924</v>
      </c>
      <c r="G3286" s="117" t="s">
        <v>591</v>
      </c>
      <c r="H3286" s="117" t="s">
        <v>398</v>
      </c>
      <c r="I3286" s="117" t="s">
        <v>398</v>
      </c>
      <c r="J3286" s="117" t="s">
        <v>398</v>
      </c>
      <c r="K3286" s="117" t="s">
        <v>398</v>
      </c>
      <c r="L3286" s="117" t="s">
        <v>398</v>
      </c>
      <c r="M3286" s="117" t="s">
        <v>398</v>
      </c>
      <c r="N3286" s="117" t="s">
        <v>398</v>
      </c>
      <c r="O3286" s="125" t="s">
        <v>579</v>
      </c>
      <c r="P3286" s="117">
        <v>1</v>
      </c>
      <c r="Q3286" s="117" t="s">
        <v>398</v>
      </c>
      <c r="R3286" s="117" t="s">
        <v>398</v>
      </c>
      <c r="S3286" s="117" t="s">
        <v>398</v>
      </c>
      <c r="T3286" s="117" t="s">
        <v>398</v>
      </c>
      <c r="U3286" s="117" t="s">
        <v>398</v>
      </c>
      <c r="V3286" s="117" t="s">
        <v>398</v>
      </c>
      <c r="W3286" s="123">
        <v>56</v>
      </c>
      <c r="X3286" s="123" t="s">
        <v>906</v>
      </c>
      <c r="Y3286" s="120">
        <v>43560</v>
      </c>
      <c r="Z3286" s="121">
        <v>0.47569444444444442</v>
      </c>
      <c r="AA3286" s="123" t="s">
        <v>661</v>
      </c>
      <c r="AB3286" s="123" t="s">
        <v>582</v>
      </c>
      <c r="AC3286" s="119" t="s">
        <v>398</v>
      </c>
      <c r="AD3286" s="119" t="s">
        <v>398</v>
      </c>
    </row>
    <row r="3287" spans="1:30">
      <c r="A3287" s="117">
        <v>3286</v>
      </c>
      <c r="B3287" s="123" t="s">
        <v>467</v>
      </c>
      <c r="C3287" s="117" t="s">
        <v>5</v>
      </c>
      <c r="D3287" s="123" t="s">
        <v>595</v>
      </c>
      <c r="E3287" s="117">
        <v>3286</v>
      </c>
      <c r="F3287" s="117" t="s">
        <v>924</v>
      </c>
      <c r="G3287" s="117" t="s">
        <v>591</v>
      </c>
      <c r="H3287" s="117" t="s">
        <v>398</v>
      </c>
      <c r="I3287" s="117" t="s">
        <v>398</v>
      </c>
      <c r="J3287" s="117" t="s">
        <v>398</v>
      </c>
      <c r="K3287" s="117" t="s">
        <v>398</v>
      </c>
      <c r="L3287" s="117" t="s">
        <v>398</v>
      </c>
      <c r="M3287" s="117" t="s">
        <v>398</v>
      </c>
      <c r="N3287" s="117" t="s">
        <v>398</v>
      </c>
      <c r="O3287" s="125" t="s">
        <v>579</v>
      </c>
      <c r="P3287" s="117">
        <v>1</v>
      </c>
      <c r="Q3287" s="117" t="s">
        <v>398</v>
      </c>
      <c r="R3287" s="117" t="s">
        <v>398</v>
      </c>
      <c r="S3287" s="117" t="s">
        <v>398</v>
      </c>
      <c r="T3287" s="117" t="s">
        <v>398</v>
      </c>
      <c r="U3287" s="117" t="s">
        <v>398</v>
      </c>
      <c r="V3287" s="117" t="s">
        <v>398</v>
      </c>
      <c r="W3287" s="123">
        <v>56</v>
      </c>
      <c r="X3287" s="123" t="s">
        <v>906</v>
      </c>
      <c r="Y3287" s="120">
        <v>43560</v>
      </c>
      <c r="Z3287" s="121">
        <v>0.47569444444444442</v>
      </c>
      <c r="AA3287" s="123" t="s">
        <v>661</v>
      </c>
      <c r="AB3287" s="123" t="s">
        <v>582</v>
      </c>
      <c r="AC3287" s="119" t="s">
        <v>398</v>
      </c>
      <c r="AD3287" s="119" t="s">
        <v>398</v>
      </c>
    </row>
    <row r="3288" spans="1:30">
      <c r="A3288" s="117">
        <v>3287</v>
      </c>
      <c r="B3288" s="123" t="s">
        <v>467</v>
      </c>
      <c r="C3288" s="117" t="s">
        <v>5</v>
      </c>
      <c r="D3288" s="123" t="s">
        <v>595</v>
      </c>
      <c r="E3288" s="117">
        <v>3287</v>
      </c>
      <c r="F3288" s="117" t="s">
        <v>924</v>
      </c>
      <c r="G3288" s="117" t="s">
        <v>591</v>
      </c>
      <c r="H3288" s="117" t="s">
        <v>398</v>
      </c>
      <c r="I3288" s="117" t="s">
        <v>398</v>
      </c>
      <c r="J3288" s="117" t="s">
        <v>398</v>
      </c>
      <c r="K3288" s="117" t="s">
        <v>398</v>
      </c>
      <c r="L3288" s="117" t="s">
        <v>398</v>
      </c>
      <c r="M3288" s="117" t="s">
        <v>398</v>
      </c>
      <c r="N3288" s="117" t="s">
        <v>398</v>
      </c>
      <c r="O3288" s="125" t="s">
        <v>579</v>
      </c>
      <c r="P3288" s="117">
        <v>1</v>
      </c>
      <c r="Q3288" s="117" t="s">
        <v>398</v>
      </c>
      <c r="R3288" s="117" t="s">
        <v>398</v>
      </c>
      <c r="S3288" s="117" t="s">
        <v>398</v>
      </c>
      <c r="T3288" s="117" t="s">
        <v>398</v>
      </c>
      <c r="U3288" s="117" t="s">
        <v>398</v>
      </c>
      <c r="V3288" s="117" t="s">
        <v>398</v>
      </c>
      <c r="W3288" s="123">
        <v>56</v>
      </c>
      <c r="X3288" s="123" t="s">
        <v>906</v>
      </c>
      <c r="Y3288" s="120">
        <v>43560</v>
      </c>
      <c r="Z3288" s="121">
        <v>0.47569444444444442</v>
      </c>
      <c r="AA3288" s="123" t="s">
        <v>661</v>
      </c>
      <c r="AB3288" s="123" t="s">
        <v>582</v>
      </c>
      <c r="AC3288" s="119" t="s">
        <v>398</v>
      </c>
      <c r="AD3288" s="119" t="s">
        <v>398</v>
      </c>
    </row>
    <row r="3289" spans="1:30">
      <c r="A3289" s="117">
        <v>3288</v>
      </c>
      <c r="B3289" s="123" t="s">
        <v>467</v>
      </c>
      <c r="C3289" s="117" t="s">
        <v>5</v>
      </c>
      <c r="D3289" s="123" t="s">
        <v>595</v>
      </c>
      <c r="E3289" s="117">
        <v>3288</v>
      </c>
      <c r="F3289" s="117" t="s">
        <v>924</v>
      </c>
      <c r="G3289" s="117" t="s">
        <v>591</v>
      </c>
      <c r="H3289" s="117" t="s">
        <v>398</v>
      </c>
      <c r="I3289" s="117" t="s">
        <v>398</v>
      </c>
      <c r="J3289" s="117" t="s">
        <v>398</v>
      </c>
      <c r="K3289" s="117" t="s">
        <v>398</v>
      </c>
      <c r="L3289" s="117" t="s">
        <v>398</v>
      </c>
      <c r="M3289" s="117" t="s">
        <v>398</v>
      </c>
      <c r="N3289" s="117" t="s">
        <v>398</v>
      </c>
      <c r="O3289" s="125" t="s">
        <v>579</v>
      </c>
      <c r="P3289" s="117">
        <v>1</v>
      </c>
      <c r="Q3289" s="117" t="s">
        <v>398</v>
      </c>
      <c r="R3289" s="117" t="s">
        <v>398</v>
      </c>
      <c r="S3289" s="117" t="s">
        <v>398</v>
      </c>
      <c r="T3289" s="117" t="s">
        <v>398</v>
      </c>
      <c r="U3289" s="117" t="s">
        <v>398</v>
      </c>
      <c r="V3289" s="117" t="s">
        <v>398</v>
      </c>
      <c r="W3289" s="123">
        <v>56</v>
      </c>
      <c r="X3289" s="123" t="s">
        <v>906</v>
      </c>
      <c r="Y3289" s="120">
        <v>43560</v>
      </c>
      <c r="Z3289" s="121">
        <v>0.47569444444444442</v>
      </c>
      <c r="AA3289" s="123" t="s">
        <v>661</v>
      </c>
      <c r="AB3289" s="123" t="s">
        <v>582</v>
      </c>
      <c r="AC3289" s="119" t="s">
        <v>398</v>
      </c>
      <c r="AD3289" s="119" t="s">
        <v>398</v>
      </c>
    </row>
    <row r="3290" spans="1:30">
      <c r="A3290" s="117">
        <v>3289</v>
      </c>
      <c r="B3290" s="123" t="s">
        <v>467</v>
      </c>
      <c r="C3290" s="117" t="s">
        <v>5</v>
      </c>
      <c r="D3290" s="123" t="s">
        <v>595</v>
      </c>
      <c r="E3290" s="117">
        <v>3289</v>
      </c>
      <c r="F3290" s="117" t="s">
        <v>924</v>
      </c>
      <c r="G3290" s="117" t="s">
        <v>591</v>
      </c>
      <c r="H3290" s="117" t="s">
        <v>398</v>
      </c>
      <c r="I3290" s="117" t="s">
        <v>398</v>
      </c>
      <c r="J3290" s="117" t="s">
        <v>398</v>
      </c>
      <c r="K3290" s="117" t="s">
        <v>398</v>
      </c>
      <c r="L3290" s="117" t="s">
        <v>398</v>
      </c>
      <c r="M3290" s="117" t="s">
        <v>398</v>
      </c>
      <c r="N3290" s="117" t="s">
        <v>398</v>
      </c>
      <c r="O3290" s="125" t="s">
        <v>579</v>
      </c>
      <c r="P3290" s="117">
        <v>1</v>
      </c>
      <c r="Q3290" s="117" t="s">
        <v>398</v>
      </c>
      <c r="R3290" s="117" t="s">
        <v>398</v>
      </c>
      <c r="S3290" s="117" t="s">
        <v>398</v>
      </c>
      <c r="T3290" s="117" t="s">
        <v>398</v>
      </c>
      <c r="U3290" s="117" t="s">
        <v>398</v>
      </c>
      <c r="V3290" s="117" t="s">
        <v>398</v>
      </c>
      <c r="W3290" s="123">
        <v>56</v>
      </c>
      <c r="X3290" s="123" t="s">
        <v>906</v>
      </c>
      <c r="Y3290" s="120">
        <v>43560</v>
      </c>
      <c r="Z3290" s="121">
        <v>0.47569444444444442</v>
      </c>
      <c r="AA3290" s="123" t="s">
        <v>661</v>
      </c>
      <c r="AB3290" s="123" t="s">
        <v>582</v>
      </c>
      <c r="AC3290" s="119" t="s">
        <v>398</v>
      </c>
      <c r="AD3290" s="119" t="s">
        <v>398</v>
      </c>
    </row>
    <row r="3291" spans="1:30">
      <c r="A3291" s="117">
        <v>3290</v>
      </c>
      <c r="B3291" s="123" t="s">
        <v>467</v>
      </c>
      <c r="C3291" s="117" t="s">
        <v>5</v>
      </c>
      <c r="D3291" s="123" t="s">
        <v>595</v>
      </c>
      <c r="E3291" s="117">
        <v>3290</v>
      </c>
      <c r="F3291" s="117" t="s">
        <v>924</v>
      </c>
      <c r="G3291" s="117" t="s">
        <v>591</v>
      </c>
      <c r="H3291" s="117" t="s">
        <v>398</v>
      </c>
      <c r="I3291" s="117" t="s">
        <v>398</v>
      </c>
      <c r="J3291" s="117" t="s">
        <v>398</v>
      </c>
      <c r="K3291" s="117" t="s">
        <v>398</v>
      </c>
      <c r="L3291" s="117" t="s">
        <v>398</v>
      </c>
      <c r="M3291" s="117" t="s">
        <v>398</v>
      </c>
      <c r="N3291" s="117" t="s">
        <v>398</v>
      </c>
      <c r="O3291" s="125" t="s">
        <v>579</v>
      </c>
      <c r="P3291" s="117">
        <v>1</v>
      </c>
      <c r="Q3291" s="117" t="s">
        <v>398</v>
      </c>
      <c r="R3291" s="117" t="s">
        <v>398</v>
      </c>
      <c r="S3291" s="117" t="s">
        <v>398</v>
      </c>
      <c r="T3291" s="117" t="s">
        <v>398</v>
      </c>
      <c r="U3291" s="117" t="s">
        <v>398</v>
      </c>
      <c r="V3291" s="117" t="s">
        <v>398</v>
      </c>
      <c r="W3291" s="123">
        <v>56</v>
      </c>
      <c r="X3291" s="123" t="s">
        <v>906</v>
      </c>
      <c r="Y3291" s="120">
        <v>43560</v>
      </c>
      <c r="Z3291" s="121">
        <v>0.47569444444444442</v>
      </c>
      <c r="AA3291" s="123" t="s">
        <v>661</v>
      </c>
      <c r="AB3291" s="123" t="s">
        <v>582</v>
      </c>
      <c r="AC3291" s="119" t="s">
        <v>398</v>
      </c>
      <c r="AD3291" s="119" t="s">
        <v>398</v>
      </c>
    </row>
    <row r="3292" spans="1:30">
      <c r="A3292" s="117">
        <v>3291</v>
      </c>
      <c r="B3292" s="123" t="s">
        <v>467</v>
      </c>
      <c r="C3292" s="117" t="s">
        <v>5</v>
      </c>
      <c r="D3292" s="123" t="s">
        <v>595</v>
      </c>
      <c r="E3292" s="117">
        <v>3291</v>
      </c>
      <c r="F3292" s="117" t="s">
        <v>924</v>
      </c>
      <c r="G3292" s="117" t="s">
        <v>591</v>
      </c>
      <c r="H3292" s="117" t="s">
        <v>398</v>
      </c>
      <c r="I3292" s="117" t="s">
        <v>398</v>
      </c>
      <c r="J3292" s="117" t="s">
        <v>398</v>
      </c>
      <c r="K3292" s="117" t="s">
        <v>398</v>
      </c>
      <c r="L3292" s="117" t="s">
        <v>398</v>
      </c>
      <c r="M3292" s="117" t="s">
        <v>398</v>
      </c>
      <c r="N3292" s="117" t="s">
        <v>398</v>
      </c>
      <c r="O3292" s="125" t="s">
        <v>579</v>
      </c>
      <c r="P3292" s="117">
        <v>1</v>
      </c>
      <c r="Q3292" s="117" t="s">
        <v>398</v>
      </c>
      <c r="R3292" s="117" t="s">
        <v>398</v>
      </c>
      <c r="S3292" s="117" t="s">
        <v>398</v>
      </c>
      <c r="T3292" s="117" t="s">
        <v>398</v>
      </c>
      <c r="U3292" s="117" t="s">
        <v>398</v>
      </c>
      <c r="V3292" s="117" t="s">
        <v>398</v>
      </c>
      <c r="W3292" s="123">
        <v>56</v>
      </c>
      <c r="X3292" s="123" t="s">
        <v>906</v>
      </c>
      <c r="Y3292" s="120">
        <v>43560</v>
      </c>
      <c r="Z3292" s="121">
        <v>0.47569444444444442</v>
      </c>
      <c r="AA3292" s="123" t="s">
        <v>661</v>
      </c>
      <c r="AB3292" s="123" t="s">
        <v>582</v>
      </c>
      <c r="AC3292" s="119" t="s">
        <v>398</v>
      </c>
      <c r="AD3292" s="119" t="s">
        <v>398</v>
      </c>
    </row>
    <row r="3293" spans="1:30">
      <c r="A3293" s="117">
        <v>3292</v>
      </c>
      <c r="B3293" s="123" t="s">
        <v>467</v>
      </c>
      <c r="C3293" s="117" t="s">
        <v>5</v>
      </c>
      <c r="D3293" s="123" t="s">
        <v>595</v>
      </c>
      <c r="E3293" s="117">
        <v>3292</v>
      </c>
      <c r="F3293" s="117" t="s">
        <v>924</v>
      </c>
      <c r="G3293" s="117" t="s">
        <v>591</v>
      </c>
      <c r="H3293" s="117" t="s">
        <v>398</v>
      </c>
      <c r="I3293" s="117" t="s">
        <v>398</v>
      </c>
      <c r="J3293" s="117" t="s">
        <v>398</v>
      </c>
      <c r="K3293" s="117" t="s">
        <v>398</v>
      </c>
      <c r="L3293" s="117" t="s">
        <v>398</v>
      </c>
      <c r="M3293" s="117" t="s">
        <v>398</v>
      </c>
      <c r="N3293" s="117" t="s">
        <v>398</v>
      </c>
      <c r="O3293" s="125" t="s">
        <v>579</v>
      </c>
      <c r="P3293" s="117">
        <v>1</v>
      </c>
      <c r="Q3293" s="117" t="s">
        <v>398</v>
      </c>
      <c r="R3293" s="117" t="s">
        <v>398</v>
      </c>
      <c r="S3293" s="117" t="s">
        <v>398</v>
      </c>
      <c r="T3293" s="117" t="s">
        <v>398</v>
      </c>
      <c r="U3293" s="117" t="s">
        <v>398</v>
      </c>
      <c r="V3293" s="117" t="s">
        <v>398</v>
      </c>
      <c r="W3293" s="123">
        <v>56</v>
      </c>
      <c r="X3293" s="123" t="s">
        <v>906</v>
      </c>
      <c r="Y3293" s="120">
        <v>43560</v>
      </c>
      <c r="Z3293" s="121">
        <v>0.47569444444444442</v>
      </c>
      <c r="AA3293" s="123" t="s">
        <v>661</v>
      </c>
      <c r="AB3293" s="123" t="s">
        <v>582</v>
      </c>
      <c r="AC3293" s="119" t="s">
        <v>398</v>
      </c>
      <c r="AD3293" s="119" t="s">
        <v>398</v>
      </c>
    </row>
    <row r="3294" spans="1:30">
      <c r="A3294" s="117">
        <v>3293</v>
      </c>
      <c r="B3294" s="123" t="s">
        <v>467</v>
      </c>
      <c r="C3294" s="117" t="s">
        <v>5</v>
      </c>
      <c r="D3294" s="123" t="s">
        <v>595</v>
      </c>
      <c r="E3294" s="117">
        <v>3293</v>
      </c>
      <c r="F3294" s="117" t="s">
        <v>924</v>
      </c>
      <c r="G3294" s="117" t="s">
        <v>591</v>
      </c>
      <c r="H3294" s="117" t="s">
        <v>398</v>
      </c>
      <c r="I3294" s="117" t="s">
        <v>398</v>
      </c>
      <c r="J3294" s="117" t="s">
        <v>398</v>
      </c>
      <c r="K3294" s="117" t="s">
        <v>398</v>
      </c>
      <c r="L3294" s="117" t="s">
        <v>398</v>
      </c>
      <c r="M3294" s="117" t="s">
        <v>398</v>
      </c>
      <c r="N3294" s="117" t="s">
        <v>398</v>
      </c>
      <c r="O3294" s="125" t="s">
        <v>579</v>
      </c>
      <c r="P3294" s="117">
        <v>1</v>
      </c>
      <c r="Q3294" s="117" t="s">
        <v>398</v>
      </c>
      <c r="R3294" s="117" t="s">
        <v>398</v>
      </c>
      <c r="S3294" s="117" t="s">
        <v>398</v>
      </c>
      <c r="T3294" s="117" t="s">
        <v>398</v>
      </c>
      <c r="U3294" s="117" t="s">
        <v>398</v>
      </c>
      <c r="V3294" s="117" t="s">
        <v>398</v>
      </c>
      <c r="W3294" s="123">
        <v>56</v>
      </c>
      <c r="X3294" s="123" t="s">
        <v>906</v>
      </c>
      <c r="Y3294" s="120">
        <v>43560</v>
      </c>
      <c r="Z3294" s="121">
        <v>0.47569444444444442</v>
      </c>
      <c r="AA3294" s="123" t="s">
        <v>661</v>
      </c>
      <c r="AB3294" s="123" t="s">
        <v>582</v>
      </c>
      <c r="AC3294" s="119" t="s">
        <v>398</v>
      </c>
      <c r="AD3294" s="119" t="s">
        <v>398</v>
      </c>
    </row>
    <row r="3295" spans="1:30">
      <c r="A3295" s="117">
        <v>3294</v>
      </c>
      <c r="B3295" s="123" t="s">
        <v>467</v>
      </c>
      <c r="C3295" s="117" t="s">
        <v>5</v>
      </c>
      <c r="D3295" s="123" t="s">
        <v>595</v>
      </c>
      <c r="E3295" s="117">
        <v>3294</v>
      </c>
      <c r="F3295" s="117" t="s">
        <v>924</v>
      </c>
      <c r="G3295" s="117" t="s">
        <v>591</v>
      </c>
      <c r="H3295" s="117" t="s">
        <v>398</v>
      </c>
      <c r="I3295" s="117" t="s">
        <v>398</v>
      </c>
      <c r="J3295" s="117" t="s">
        <v>398</v>
      </c>
      <c r="K3295" s="117" t="s">
        <v>398</v>
      </c>
      <c r="L3295" s="117" t="s">
        <v>398</v>
      </c>
      <c r="M3295" s="117" t="s">
        <v>398</v>
      </c>
      <c r="N3295" s="117" t="s">
        <v>398</v>
      </c>
      <c r="O3295" s="125" t="s">
        <v>579</v>
      </c>
      <c r="P3295" s="117">
        <v>1</v>
      </c>
      <c r="Q3295" s="117" t="s">
        <v>398</v>
      </c>
      <c r="R3295" s="117" t="s">
        <v>398</v>
      </c>
      <c r="S3295" s="117" t="s">
        <v>398</v>
      </c>
      <c r="T3295" s="117" t="s">
        <v>398</v>
      </c>
      <c r="U3295" s="117" t="s">
        <v>398</v>
      </c>
      <c r="V3295" s="117" t="s">
        <v>398</v>
      </c>
      <c r="W3295" s="123">
        <v>56</v>
      </c>
      <c r="X3295" s="123" t="s">
        <v>906</v>
      </c>
      <c r="Y3295" s="120">
        <v>43560</v>
      </c>
      <c r="Z3295" s="121">
        <v>0.47569444444444442</v>
      </c>
      <c r="AA3295" s="123" t="s">
        <v>661</v>
      </c>
      <c r="AB3295" s="123" t="s">
        <v>582</v>
      </c>
      <c r="AC3295" s="119" t="s">
        <v>398</v>
      </c>
      <c r="AD3295" s="119" t="s">
        <v>398</v>
      </c>
    </row>
    <row r="3296" spans="1:30">
      <c r="A3296" s="117">
        <v>3295</v>
      </c>
      <c r="B3296" s="123" t="s">
        <v>467</v>
      </c>
      <c r="C3296" s="117" t="s">
        <v>5</v>
      </c>
      <c r="D3296" s="123" t="s">
        <v>595</v>
      </c>
      <c r="E3296" s="117">
        <v>3295</v>
      </c>
      <c r="F3296" s="117" t="s">
        <v>924</v>
      </c>
      <c r="G3296" s="117" t="s">
        <v>591</v>
      </c>
      <c r="H3296" s="117" t="s">
        <v>398</v>
      </c>
      <c r="I3296" s="117" t="s">
        <v>398</v>
      </c>
      <c r="J3296" s="117" t="s">
        <v>398</v>
      </c>
      <c r="K3296" s="117" t="s">
        <v>398</v>
      </c>
      <c r="L3296" s="117" t="s">
        <v>398</v>
      </c>
      <c r="M3296" s="117" t="s">
        <v>398</v>
      </c>
      <c r="N3296" s="117" t="s">
        <v>398</v>
      </c>
      <c r="O3296" s="125" t="s">
        <v>579</v>
      </c>
      <c r="P3296" s="117">
        <v>1</v>
      </c>
      <c r="Q3296" s="117" t="s">
        <v>398</v>
      </c>
      <c r="R3296" s="117" t="s">
        <v>398</v>
      </c>
      <c r="S3296" s="117" t="s">
        <v>398</v>
      </c>
      <c r="T3296" s="117" t="s">
        <v>398</v>
      </c>
      <c r="U3296" s="117" t="s">
        <v>398</v>
      </c>
      <c r="V3296" s="117" t="s">
        <v>398</v>
      </c>
      <c r="W3296" s="123">
        <v>56</v>
      </c>
      <c r="X3296" s="123" t="s">
        <v>906</v>
      </c>
      <c r="Y3296" s="120">
        <v>43560</v>
      </c>
      <c r="Z3296" s="121">
        <v>0.47569444444444442</v>
      </c>
      <c r="AA3296" s="123" t="s">
        <v>661</v>
      </c>
      <c r="AB3296" s="123" t="s">
        <v>582</v>
      </c>
      <c r="AC3296" s="119" t="s">
        <v>398</v>
      </c>
      <c r="AD3296" s="119" t="s">
        <v>398</v>
      </c>
    </row>
    <row r="3297" spans="1:30">
      <c r="A3297" s="117">
        <v>3296</v>
      </c>
      <c r="B3297" s="123" t="s">
        <v>467</v>
      </c>
      <c r="C3297" s="117" t="s">
        <v>5</v>
      </c>
      <c r="D3297" s="123" t="s">
        <v>595</v>
      </c>
      <c r="E3297" s="117">
        <v>3296</v>
      </c>
      <c r="F3297" s="117" t="s">
        <v>924</v>
      </c>
      <c r="G3297" s="117" t="s">
        <v>591</v>
      </c>
      <c r="H3297" s="117" t="s">
        <v>398</v>
      </c>
      <c r="I3297" s="117" t="s">
        <v>398</v>
      </c>
      <c r="J3297" s="117" t="s">
        <v>398</v>
      </c>
      <c r="K3297" s="117" t="s">
        <v>398</v>
      </c>
      <c r="L3297" s="117" t="s">
        <v>398</v>
      </c>
      <c r="M3297" s="117" t="s">
        <v>398</v>
      </c>
      <c r="N3297" s="117" t="s">
        <v>398</v>
      </c>
      <c r="O3297" s="125" t="s">
        <v>579</v>
      </c>
      <c r="P3297" s="117">
        <v>1</v>
      </c>
      <c r="Q3297" s="117" t="s">
        <v>398</v>
      </c>
      <c r="R3297" s="117" t="s">
        <v>398</v>
      </c>
      <c r="S3297" s="117" t="s">
        <v>398</v>
      </c>
      <c r="T3297" s="117" t="s">
        <v>398</v>
      </c>
      <c r="U3297" s="117" t="s">
        <v>398</v>
      </c>
      <c r="V3297" s="117" t="s">
        <v>398</v>
      </c>
      <c r="W3297" s="123">
        <v>56</v>
      </c>
      <c r="X3297" s="123" t="s">
        <v>906</v>
      </c>
      <c r="Y3297" s="120">
        <v>43560</v>
      </c>
      <c r="Z3297" s="121">
        <v>0.47569444444444442</v>
      </c>
      <c r="AA3297" s="123" t="s">
        <v>661</v>
      </c>
      <c r="AB3297" s="123" t="s">
        <v>582</v>
      </c>
      <c r="AC3297" s="119" t="s">
        <v>398</v>
      </c>
      <c r="AD3297" s="119" t="s">
        <v>398</v>
      </c>
    </row>
    <row r="3298" spans="1:30">
      <c r="A3298" s="117">
        <v>3297</v>
      </c>
      <c r="B3298" s="123" t="s">
        <v>467</v>
      </c>
      <c r="C3298" s="117" t="s">
        <v>5</v>
      </c>
      <c r="D3298" s="123" t="s">
        <v>595</v>
      </c>
      <c r="E3298" s="117">
        <v>3297</v>
      </c>
      <c r="F3298" s="117" t="s">
        <v>924</v>
      </c>
      <c r="G3298" s="117" t="s">
        <v>591</v>
      </c>
      <c r="H3298" s="117" t="s">
        <v>398</v>
      </c>
      <c r="I3298" s="117" t="s">
        <v>398</v>
      </c>
      <c r="J3298" s="117" t="s">
        <v>398</v>
      </c>
      <c r="K3298" s="117" t="s">
        <v>398</v>
      </c>
      <c r="L3298" s="117" t="s">
        <v>398</v>
      </c>
      <c r="M3298" s="117" t="s">
        <v>398</v>
      </c>
      <c r="N3298" s="117" t="s">
        <v>398</v>
      </c>
      <c r="O3298" s="125" t="s">
        <v>579</v>
      </c>
      <c r="P3298" s="117">
        <v>1</v>
      </c>
      <c r="Q3298" s="117" t="s">
        <v>398</v>
      </c>
      <c r="R3298" s="117" t="s">
        <v>398</v>
      </c>
      <c r="S3298" s="117" t="s">
        <v>398</v>
      </c>
      <c r="T3298" s="117" t="s">
        <v>398</v>
      </c>
      <c r="U3298" s="117" t="s">
        <v>398</v>
      </c>
      <c r="V3298" s="117" t="s">
        <v>398</v>
      </c>
      <c r="W3298" s="123">
        <v>56</v>
      </c>
      <c r="X3298" s="123" t="s">
        <v>906</v>
      </c>
      <c r="Y3298" s="120">
        <v>43560</v>
      </c>
      <c r="Z3298" s="121">
        <v>0.47569444444444442</v>
      </c>
      <c r="AA3298" s="123" t="s">
        <v>661</v>
      </c>
      <c r="AB3298" s="123" t="s">
        <v>582</v>
      </c>
      <c r="AC3298" s="119" t="s">
        <v>398</v>
      </c>
      <c r="AD3298" s="119" t="s">
        <v>398</v>
      </c>
    </row>
    <row r="3299" spans="1:30">
      <c r="A3299" s="117">
        <v>3298</v>
      </c>
      <c r="B3299" s="123" t="s">
        <v>467</v>
      </c>
      <c r="C3299" s="117" t="s">
        <v>5</v>
      </c>
      <c r="D3299" s="123" t="s">
        <v>595</v>
      </c>
      <c r="E3299" s="117">
        <v>3298</v>
      </c>
      <c r="F3299" s="117" t="s">
        <v>924</v>
      </c>
      <c r="G3299" s="117" t="s">
        <v>591</v>
      </c>
      <c r="H3299" s="117" t="s">
        <v>398</v>
      </c>
      <c r="I3299" s="117" t="s">
        <v>398</v>
      </c>
      <c r="J3299" s="117" t="s">
        <v>398</v>
      </c>
      <c r="K3299" s="117" t="s">
        <v>398</v>
      </c>
      <c r="L3299" s="117" t="s">
        <v>398</v>
      </c>
      <c r="M3299" s="117" t="s">
        <v>398</v>
      </c>
      <c r="N3299" s="117" t="s">
        <v>398</v>
      </c>
      <c r="O3299" s="125" t="s">
        <v>579</v>
      </c>
      <c r="P3299" s="117">
        <v>1</v>
      </c>
      <c r="Q3299" s="117" t="s">
        <v>398</v>
      </c>
      <c r="R3299" s="117" t="s">
        <v>398</v>
      </c>
      <c r="S3299" s="117" t="s">
        <v>398</v>
      </c>
      <c r="T3299" s="117" t="s">
        <v>398</v>
      </c>
      <c r="U3299" s="117" t="s">
        <v>398</v>
      </c>
      <c r="V3299" s="117" t="s">
        <v>398</v>
      </c>
      <c r="W3299" s="123">
        <v>56</v>
      </c>
      <c r="X3299" s="123" t="s">
        <v>906</v>
      </c>
      <c r="Y3299" s="120">
        <v>43560</v>
      </c>
      <c r="Z3299" s="121">
        <v>0.47569444444444442</v>
      </c>
      <c r="AA3299" s="123" t="s">
        <v>661</v>
      </c>
      <c r="AB3299" s="123" t="s">
        <v>582</v>
      </c>
      <c r="AC3299" s="119" t="s">
        <v>398</v>
      </c>
      <c r="AD3299" s="119" t="s">
        <v>398</v>
      </c>
    </row>
    <row r="3300" spans="1:30">
      <c r="A3300" s="117">
        <v>3299</v>
      </c>
      <c r="B3300" s="123" t="s">
        <v>467</v>
      </c>
      <c r="C3300" s="117" t="s">
        <v>5</v>
      </c>
      <c r="D3300" s="123" t="s">
        <v>595</v>
      </c>
      <c r="E3300" s="117">
        <v>3299</v>
      </c>
      <c r="F3300" s="117" t="s">
        <v>924</v>
      </c>
      <c r="G3300" s="117" t="s">
        <v>591</v>
      </c>
      <c r="H3300" s="117" t="s">
        <v>398</v>
      </c>
      <c r="I3300" s="117" t="s">
        <v>398</v>
      </c>
      <c r="J3300" s="117" t="s">
        <v>398</v>
      </c>
      <c r="K3300" s="117" t="s">
        <v>398</v>
      </c>
      <c r="L3300" s="117" t="s">
        <v>398</v>
      </c>
      <c r="M3300" s="117" t="s">
        <v>398</v>
      </c>
      <c r="N3300" s="117" t="s">
        <v>398</v>
      </c>
      <c r="O3300" s="125" t="s">
        <v>579</v>
      </c>
      <c r="P3300" s="117">
        <v>1</v>
      </c>
      <c r="Q3300" s="117" t="s">
        <v>398</v>
      </c>
      <c r="R3300" s="117" t="s">
        <v>398</v>
      </c>
      <c r="S3300" s="117" t="s">
        <v>398</v>
      </c>
      <c r="T3300" s="117" t="s">
        <v>398</v>
      </c>
      <c r="U3300" s="117" t="s">
        <v>398</v>
      </c>
      <c r="V3300" s="117" t="s">
        <v>398</v>
      </c>
      <c r="W3300" s="123">
        <v>56</v>
      </c>
      <c r="X3300" s="123" t="s">
        <v>906</v>
      </c>
      <c r="Y3300" s="120">
        <v>43560</v>
      </c>
      <c r="Z3300" s="121">
        <v>0.47569444444444442</v>
      </c>
      <c r="AA3300" s="123" t="s">
        <v>661</v>
      </c>
      <c r="AB3300" s="123" t="s">
        <v>582</v>
      </c>
      <c r="AC3300" s="119" t="s">
        <v>398</v>
      </c>
      <c r="AD3300" s="119" t="s">
        <v>398</v>
      </c>
    </row>
    <row r="3301" spans="1:30">
      <c r="A3301" s="117">
        <v>3300</v>
      </c>
      <c r="B3301" s="123" t="s">
        <v>467</v>
      </c>
      <c r="C3301" s="117" t="s">
        <v>5</v>
      </c>
      <c r="D3301" s="123" t="s">
        <v>595</v>
      </c>
      <c r="E3301" s="117">
        <v>3300</v>
      </c>
      <c r="F3301" s="117" t="s">
        <v>924</v>
      </c>
      <c r="G3301" s="117" t="s">
        <v>591</v>
      </c>
      <c r="H3301" s="117" t="s">
        <v>398</v>
      </c>
      <c r="I3301" s="117" t="s">
        <v>398</v>
      </c>
      <c r="J3301" s="117" t="s">
        <v>398</v>
      </c>
      <c r="K3301" s="117" t="s">
        <v>398</v>
      </c>
      <c r="L3301" s="117" t="s">
        <v>398</v>
      </c>
      <c r="M3301" s="117" t="s">
        <v>398</v>
      </c>
      <c r="N3301" s="117" t="s">
        <v>398</v>
      </c>
      <c r="O3301" s="125" t="s">
        <v>579</v>
      </c>
      <c r="P3301" s="117">
        <v>1</v>
      </c>
      <c r="Q3301" s="117" t="s">
        <v>398</v>
      </c>
      <c r="R3301" s="117" t="s">
        <v>398</v>
      </c>
      <c r="S3301" s="117" t="s">
        <v>398</v>
      </c>
      <c r="T3301" s="117" t="s">
        <v>398</v>
      </c>
      <c r="U3301" s="117" t="s">
        <v>398</v>
      </c>
      <c r="V3301" s="117" t="s">
        <v>398</v>
      </c>
      <c r="W3301" s="123">
        <v>56</v>
      </c>
      <c r="X3301" s="123" t="s">
        <v>906</v>
      </c>
      <c r="Y3301" s="120">
        <v>43560</v>
      </c>
      <c r="Z3301" s="121">
        <v>0.47569444444444442</v>
      </c>
      <c r="AA3301" s="123" t="s">
        <v>661</v>
      </c>
      <c r="AB3301" s="123" t="s">
        <v>582</v>
      </c>
      <c r="AC3301" s="119" t="s">
        <v>398</v>
      </c>
      <c r="AD3301" s="119" t="s">
        <v>398</v>
      </c>
    </row>
    <row r="3302" spans="1:30">
      <c r="A3302" s="117">
        <v>3301</v>
      </c>
      <c r="B3302" s="123" t="s">
        <v>467</v>
      </c>
      <c r="C3302" s="117" t="s">
        <v>5</v>
      </c>
      <c r="D3302" s="123" t="s">
        <v>595</v>
      </c>
      <c r="E3302" s="117">
        <v>3301</v>
      </c>
      <c r="F3302" s="117" t="s">
        <v>924</v>
      </c>
      <c r="G3302" s="117" t="s">
        <v>591</v>
      </c>
      <c r="H3302" s="117" t="s">
        <v>398</v>
      </c>
      <c r="I3302" s="117" t="s">
        <v>398</v>
      </c>
      <c r="J3302" s="117" t="s">
        <v>398</v>
      </c>
      <c r="K3302" s="117" t="s">
        <v>398</v>
      </c>
      <c r="L3302" s="117" t="s">
        <v>398</v>
      </c>
      <c r="M3302" s="117" t="s">
        <v>398</v>
      </c>
      <c r="N3302" s="117" t="s">
        <v>398</v>
      </c>
      <c r="O3302" s="125" t="s">
        <v>579</v>
      </c>
      <c r="P3302" s="117">
        <v>1</v>
      </c>
      <c r="Q3302" s="117" t="s">
        <v>398</v>
      </c>
      <c r="R3302" s="117" t="s">
        <v>398</v>
      </c>
      <c r="S3302" s="117" t="s">
        <v>398</v>
      </c>
      <c r="T3302" s="117" t="s">
        <v>398</v>
      </c>
      <c r="U3302" s="117" t="s">
        <v>398</v>
      </c>
      <c r="V3302" s="117" t="s">
        <v>398</v>
      </c>
      <c r="W3302" s="123">
        <v>56</v>
      </c>
      <c r="X3302" s="123" t="s">
        <v>906</v>
      </c>
      <c r="Y3302" s="120">
        <v>43560</v>
      </c>
      <c r="Z3302" s="121">
        <v>0.47569444444444442</v>
      </c>
      <c r="AA3302" s="123" t="s">
        <v>661</v>
      </c>
      <c r="AB3302" s="123" t="s">
        <v>582</v>
      </c>
      <c r="AC3302" s="119" t="s">
        <v>398</v>
      </c>
      <c r="AD3302" s="119" t="s">
        <v>398</v>
      </c>
    </row>
    <row r="3303" spans="1:30">
      <c r="A3303" s="117">
        <v>3302</v>
      </c>
      <c r="B3303" s="123" t="s">
        <v>467</v>
      </c>
      <c r="C3303" s="117" t="s">
        <v>5</v>
      </c>
      <c r="D3303" s="123" t="s">
        <v>595</v>
      </c>
      <c r="E3303" s="117">
        <v>3302</v>
      </c>
      <c r="F3303" s="117" t="s">
        <v>924</v>
      </c>
      <c r="G3303" s="117" t="s">
        <v>591</v>
      </c>
      <c r="H3303" s="117" t="s">
        <v>398</v>
      </c>
      <c r="I3303" s="117" t="s">
        <v>398</v>
      </c>
      <c r="J3303" s="117" t="s">
        <v>398</v>
      </c>
      <c r="K3303" s="117" t="s">
        <v>398</v>
      </c>
      <c r="L3303" s="117" t="s">
        <v>398</v>
      </c>
      <c r="M3303" s="117" t="s">
        <v>398</v>
      </c>
      <c r="N3303" s="117" t="s">
        <v>398</v>
      </c>
      <c r="O3303" s="125" t="s">
        <v>579</v>
      </c>
      <c r="P3303" s="117">
        <v>1</v>
      </c>
      <c r="Q3303" s="117" t="s">
        <v>398</v>
      </c>
      <c r="R3303" s="117" t="s">
        <v>398</v>
      </c>
      <c r="S3303" s="117" t="s">
        <v>398</v>
      </c>
      <c r="T3303" s="117" t="s">
        <v>398</v>
      </c>
      <c r="U3303" s="117" t="s">
        <v>398</v>
      </c>
      <c r="V3303" s="117" t="s">
        <v>398</v>
      </c>
      <c r="W3303" s="123">
        <v>56</v>
      </c>
      <c r="X3303" s="123" t="s">
        <v>906</v>
      </c>
      <c r="Y3303" s="120">
        <v>43560</v>
      </c>
      <c r="Z3303" s="121">
        <v>0.47569444444444442</v>
      </c>
      <c r="AA3303" s="123" t="s">
        <v>661</v>
      </c>
      <c r="AB3303" s="123" t="s">
        <v>582</v>
      </c>
      <c r="AC3303" s="119" t="s">
        <v>398</v>
      </c>
      <c r="AD3303" s="119" t="s">
        <v>398</v>
      </c>
    </row>
    <row r="3304" spans="1:30">
      <c r="A3304" s="117">
        <v>3303</v>
      </c>
      <c r="B3304" s="123" t="s">
        <v>467</v>
      </c>
      <c r="C3304" s="117" t="s">
        <v>5</v>
      </c>
      <c r="D3304" s="123" t="s">
        <v>595</v>
      </c>
      <c r="E3304" s="117">
        <v>3303</v>
      </c>
      <c r="F3304" s="117" t="s">
        <v>924</v>
      </c>
      <c r="G3304" s="117" t="s">
        <v>591</v>
      </c>
      <c r="H3304" s="117" t="s">
        <v>398</v>
      </c>
      <c r="I3304" s="117" t="s">
        <v>398</v>
      </c>
      <c r="J3304" s="117" t="s">
        <v>398</v>
      </c>
      <c r="K3304" s="117" t="s">
        <v>398</v>
      </c>
      <c r="L3304" s="117" t="s">
        <v>398</v>
      </c>
      <c r="M3304" s="117" t="s">
        <v>398</v>
      </c>
      <c r="N3304" s="117" t="s">
        <v>398</v>
      </c>
      <c r="O3304" s="125" t="s">
        <v>579</v>
      </c>
      <c r="P3304" s="117">
        <v>1</v>
      </c>
      <c r="Q3304" s="117" t="s">
        <v>398</v>
      </c>
      <c r="R3304" s="117" t="s">
        <v>398</v>
      </c>
      <c r="S3304" s="117" t="s">
        <v>398</v>
      </c>
      <c r="T3304" s="117" t="s">
        <v>398</v>
      </c>
      <c r="U3304" s="117" t="s">
        <v>398</v>
      </c>
      <c r="V3304" s="117" t="s">
        <v>398</v>
      </c>
      <c r="W3304" s="123">
        <v>56</v>
      </c>
      <c r="X3304" s="123" t="s">
        <v>906</v>
      </c>
      <c r="Y3304" s="120">
        <v>43560</v>
      </c>
      <c r="Z3304" s="121">
        <v>0.47569444444444442</v>
      </c>
      <c r="AA3304" s="123" t="s">
        <v>661</v>
      </c>
      <c r="AB3304" s="123" t="s">
        <v>582</v>
      </c>
      <c r="AC3304" s="119" t="s">
        <v>398</v>
      </c>
      <c r="AD3304" s="119" t="s">
        <v>398</v>
      </c>
    </row>
    <row r="3305" spans="1:30">
      <c r="A3305" s="117">
        <v>3304</v>
      </c>
      <c r="B3305" s="123" t="s">
        <v>467</v>
      </c>
      <c r="C3305" s="117" t="s">
        <v>5</v>
      </c>
      <c r="D3305" s="123" t="s">
        <v>595</v>
      </c>
      <c r="E3305" s="117">
        <v>3304</v>
      </c>
      <c r="F3305" s="117" t="s">
        <v>924</v>
      </c>
      <c r="G3305" s="117" t="s">
        <v>591</v>
      </c>
      <c r="H3305" s="117" t="s">
        <v>398</v>
      </c>
      <c r="I3305" s="117" t="s">
        <v>398</v>
      </c>
      <c r="J3305" s="117" t="s">
        <v>398</v>
      </c>
      <c r="K3305" s="117" t="s">
        <v>398</v>
      </c>
      <c r="L3305" s="117" t="s">
        <v>398</v>
      </c>
      <c r="M3305" s="117" t="s">
        <v>398</v>
      </c>
      <c r="N3305" s="117" t="s">
        <v>398</v>
      </c>
      <c r="O3305" s="125" t="s">
        <v>579</v>
      </c>
      <c r="P3305" s="117">
        <v>1</v>
      </c>
      <c r="Q3305" s="117" t="s">
        <v>398</v>
      </c>
      <c r="R3305" s="117" t="s">
        <v>398</v>
      </c>
      <c r="S3305" s="117" t="s">
        <v>398</v>
      </c>
      <c r="T3305" s="117" t="s">
        <v>398</v>
      </c>
      <c r="U3305" s="117" t="s">
        <v>398</v>
      </c>
      <c r="V3305" s="117" t="s">
        <v>398</v>
      </c>
      <c r="W3305" s="123">
        <v>56</v>
      </c>
      <c r="X3305" s="123" t="s">
        <v>906</v>
      </c>
      <c r="Y3305" s="120">
        <v>43560</v>
      </c>
      <c r="Z3305" s="121">
        <v>0.47569444444444442</v>
      </c>
      <c r="AA3305" s="123" t="s">
        <v>661</v>
      </c>
      <c r="AB3305" s="123" t="s">
        <v>582</v>
      </c>
      <c r="AC3305" s="119" t="s">
        <v>398</v>
      </c>
      <c r="AD3305" s="119" t="s">
        <v>398</v>
      </c>
    </row>
    <row r="3306" spans="1:30">
      <c r="A3306" s="117">
        <v>3305</v>
      </c>
      <c r="B3306" s="123" t="s">
        <v>467</v>
      </c>
      <c r="C3306" s="117" t="s">
        <v>5</v>
      </c>
      <c r="D3306" s="123" t="s">
        <v>595</v>
      </c>
      <c r="E3306" s="117">
        <v>3305</v>
      </c>
      <c r="F3306" s="117" t="s">
        <v>924</v>
      </c>
      <c r="G3306" s="117" t="s">
        <v>591</v>
      </c>
      <c r="H3306" s="117" t="s">
        <v>398</v>
      </c>
      <c r="I3306" s="117" t="s">
        <v>398</v>
      </c>
      <c r="J3306" s="117" t="s">
        <v>398</v>
      </c>
      <c r="K3306" s="117" t="s">
        <v>398</v>
      </c>
      <c r="L3306" s="117" t="s">
        <v>398</v>
      </c>
      <c r="M3306" s="117" t="s">
        <v>398</v>
      </c>
      <c r="N3306" s="117" t="s">
        <v>398</v>
      </c>
      <c r="O3306" s="125" t="s">
        <v>579</v>
      </c>
      <c r="P3306" s="117">
        <v>1</v>
      </c>
      <c r="Q3306" s="117" t="s">
        <v>398</v>
      </c>
      <c r="R3306" s="117" t="s">
        <v>398</v>
      </c>
      <c r="S3306" s="117" t="s">
        <v>398</v>
      </c>
      <c r="T3306" s="117" t="s">
        <v>398</v>
      </c>
      <c r="U3306" s="117" t="s">
        <v>398</v>
      </c>
      <c r="V3306" s="117" t="s">
        <v>398</v>
      </c>
      <c r="W3306" s="123">
        <v>56</v>
      </c>
      <c r="X3306" s="123" t="s">
        <v>906</v>
      </c>
      <c r="Y3306" s="120">
        <v>43560</v>
      </c>
      <c r="Z3306" s="121">
        <v>0.47569444444444442</v>
      </c>
      <c r="AA3306" s="123" t="s">
        <v>661</v>
      </c>
      <c r="AB3306" s="123" t="s">
        <v>582</v>
      </c>
      <c r="AC3306" s="119" t="s">
        <v>398</v>
      </c>
      <c r="AD3306" s="119" t="s">
        <v>398</v>
      </c>
    </row>
    <row r="3307" spans="1:30">
      <c r="A3307" s="117">
        <v>3306</v>
      </c>
      <c r="B3307" s="123" t="s">
        <v>467</v>
      </c>
      <c r="C3307" s="117" t="s">
        <v>5</v>
      </c>
      <c r="D3307" s="123" t="s">
        <v>595</v>
      </c>
      <c r="E3307" s="117">
        <v>3306</v>
      </c>
      <c r="F3307" s="117" t="s">
        <v>924</v>
      </c>
      <c r="G3307" s="117" t="s">
        <v>591</v>
      </c>
      <c r="H3307" s="117" t="s">
        <v>398</v>
      </c>
      <c r="I3307" s="117" t="s">
        <v>398</v>
      </c>
      <c r="J3307" s="117" t="s">
        <v>398</v>
      </c>
      <c r="K3307" s="117" t="s">
        <v>398</v>
      </c>
      <c r="L3307" s="117" t="s">
        <v>398</v>
      </c>
      <c r="M3307" s="117" t="s">
        <v>398</v>
      </c>
      <c r="N3307" s="117" t="s">
        <v>398</v>
      </c>
      <c r="O3307" s="125" t="s">
        <v>579</v>
      </c>
      <c r="P3307" s="117">
        <v>1</v>
      </c>
      <c r="Q3307" s="117" t="s">
        <v>398</v>
      </c>
      <c r="R3307" s="117" t="s">
        <v>398</v>
      </c>
      <c r="S3307" s="117" t="s">
        <v>398</v>
      </c>
      <c r="T3307" s="117" t="s">
        <v>398</v>
      </c>
      <c r="U3307" s="117" t="s">
        <v>398</v>
      </c>
      <c r="V3307" s="117" t="s">
        <v>398</v>
      </c>
      <c r="W3307" s="123">
        <v>56</v>
      </c>
      <c r="X3307" s="123" t="s">
        <v>906</v>
      </c>
      <c r="Y3307" s="120">
        <v>43560</v>
      </c>
      <c r="Z3307" s="121">
        <v>0.47569444444444442</v>
      </c>
      <c r="AA3307" s="123" t="s">
        <v>661</v>
      </c>
      <c r="AB3307" s="123" t="s">
        <v>582</v>
      </c>
      <c r="AC3307" s="119" t="s">
        <v>398</v>
      </c>
      <c r="AD3307" s="119" t="s">
        <v>398</v>
      </c>
    </row>
    <row r="3308" spans="1:30">
      <c r="A3308" s="117">
        <v>3307</v>
      </c>
      <c r="B3308" s="123" t="s">
        <v>467</v>
      </c>
      <c r="C3308" s="117" t="s">
        <v>5</v>
      </c>
      <c r="D3308" s="123" t="s">
        <v>595</v>
      </c>
      <c r="E3308" s="117">
        <v>3307</v>
      </c>
      <c r="F3308" s="117" t="s">
        <v>924</v>
      </c>
      <c r="G3308" s="117" t="s">
        <v>591</v>
      </c>
      <c r="H3308" s="117" t="s">
        <v>398</v>
      </c>
      <c r="I3308" s="117" t="s">
        <v>398</v>
      </c>
      <c r="J3308" s="117" t="s">
        <v>398</v>
      </c>
      <c r="K3308" s="117" t="s">
        <v>398</v>
      </c>
      <c r="L3308" s="117" t="s">
        <v>398</v>
      </c>
      <c r="M3308" s="117" t="s">
        <v>398</v>
      </c>
      <c r="N3308" s="117" t="s">
        <v>398</v>
      </c>
      <c r="O3308" s="125" t="s">
        <v>579</v>
      </c>
      <c r="P3308" s="117">
        <v>1</v>
      </c>
      <c r="Q3308" s="117" t="s">
        <v>398</v>
      </c>
      <c r="R3308" s="117" t="s">
        <v>398</v>
      </c>
      <c r="S3308" s="117" t="s">
        <v>398</v>
      </c>
      <c r="T3308" s="117" t="s">
        <v>398</v>
      </c>
      <c r="U3308" s="117" t="s">
        <v>398</v>
      </c>
      <c r="V3308" s="117" t="s">
        <v>398</v>
      </c>
      <c r="W3308" s="123">
        <v>56</v>
      </c>
      <c r="X3308" s="123" t="s">
        <v>906</v>
      </c>
      <c r="Y3308" s="120">
        <v>43560</v>
      </c>
      <c r="Z3308" s="121">
        <v>0.47569444444444442</v>
      </c>
      <c r="AA3308" s="123" t="s">
        <v>661</v>
      </c>
      <c r="AB3308" s="123" t="s">
        <v>582</v>
      </c>
      <c r="AC3308" s="119" t="s">
        <v>398</v>
      </c>
      <c r="AD3308" s="119" t="s">
        <v>398</v>
      </c>
    </row>
    <row r="3309" spans="1:30">
      <c r="A3309" s="117">
        <v>3308</v>
      </c>
      <c r="B3309" s="123" t="s">
        <v>467</v>
      </c>
      <c r="C3309" s="117" t="s">
        <v>5</v>
      </c>
      <c r="D3309" s="123" t="s">
        <v>595</v>
      </c>
      <c r="E3309" s="117">
        <v>3308</v>
      </c>
      <c r="F3309" s="117" t="s">
        <v>924</v>
      </c>
      <c r="G3309" s="117" t="s">
        <v>591</v>
      </c>
      <c r="H3309" s="117" t="s">
        <v>398</v>
      </c>
      <c r="I3309" s="117" t="s">
        <v>398</v>
      </c>
      <c r="J3309" s="117" t="s">
        <v>398</v>
      </c>
      <c r="K3309" s="117" t="s">
        <v>398</v>
      </c>
      <c r="L3309" s="117" t="s">
        <v>398</v>
      </c>
      <c r="M3309" s="117" t="s">
        <v>398</v>
      </c>
      <c r="N3309" s="117" t="s">
        <v>398</v>
      </c>
      <c r="O3309" s="125" t="s">
        <v>579</v>
      </c>
      <c r="P3309" s="117">
        <v>1</v>
      </c>
      <c r="Q3309" s="117" t="s">
        <v>398</v>
      </c>
      <c r="R3309" s="117" t="s">
        <v>398</v>
      </c>
      <c r="S3309" s="117" t="s">
        <v>398</v>
      </c>
      <c r="T3309" s="117" t="s">
        <v>398</v>
      </c>
      <c r="U3309" s="117" t="s">
        <v>398</v>
      </c>
      <c r="V3309" s="117" t="s">
        <v>398</v>
      </c>
      <c r="W3309" s="123">
        <v>56</v>
      </c>
      <c r="X3309" s="123" t="s">
        <v>906</v>
      </c>
      <c r="Y3309" s="120">
        <v>43560</v>
      </c>
      <c r="Z3309" s="121">
        <v>0.47569444444444442</v>
      </c>
      <c r="AA3309" s="123" t="s">
        <v>661</v>
      </c>
      <c r="AB3309" s="123" t="s">
        <v>582</v>
      </c>
      <c r="AC3309" s="119" t="s">
        <v>398</v>
      </c>
      <c r="AD3309" s="119" t="s">
        <v>398</v>
      </c>
    </row>
    <row r="3310" spans="1:30">
      <c r="A3310" s="117">
        <v>3309</v>
      </c>
      <c r="B3310" s="123" t="s">
        <v>467</v>
      </c>
      <c r="C3310" s="117" t="s">
        <v>5</v>
      </c>
      <c r="D3310" s="123" t="s">
        <v>595</v>
      </c>
      <c r="E3310" s="117">
        <v>3309</v>
      </c>
      <c r="F3310" s="117" t="s">
        <v>924</v>
      </c>
      <c r="G3310" s="117" t="s">
        <v>591</v>
      </c>
      <c r="H3310" s="117" t="s">
        <v>398</v>
      </c>
      <c r="I3310" s="117" t="s">
        <v>398</v>
      </c>
      <c r="J3310" s="117" t="s">
        <v>398</v>
      </c>
      <c r="K3310" s="117" t="s">
        <v>398</v>
      </c>
      <c r="L3310" s="117" t="s">
        <v>398</v>
      </c>
      <c r="M3310" s="117" t="s">
        <v>398</v>
      </c>
      <c r="N3310" s="117" t="s">
        <v>398</v>
      </c>
      <c r="O3310" s="125" t="s">
        <v>579</v>
      </c>
      <c r="P3310" s="117">
        <v>1</v>
      </c>
      <c r="Q3310" s="117" t="s">
        <v>398</v>
      </c>
      <c r="R3310" s="117" t="s">
        <v>398</v>
      </c>
      <c r="S3310" s="117" t="s">
        <v>398</v>
      </c>
      <c r="T3310" s="117" t="s">
        <v>398</v>
      </c>
      <c r="U3310" s="117" t="s">
        <v>398</v>
      </c>
      <c r="V3310" s="117" t="s">
        <v>398</v>
      </c>
      <c r="W3310" s="123">
        <v>56</v>
      </c>
      <c r="X3310" s="123" t="s">
        <v>906</v>
      </c>
      <c r="Y3310" s="120">
        <v>43560</v>
      </c>
      <c r="Z3310" s="121">
        <v>0.47569444444444442</v>
      </c>
      <c r="AA3310" s="123" t="s">
        <v>661</v>
      </c>
      <c r="AB3310" s="123" t="s">
        <v>582</v>
      </c>
      <c r="AC3310" s="119" t="s">
        <v>398</v>
      </c>
      <c r="AD3310" s="119" t="s">
        <v>398</v>
      </c>
    </row>
    <row r="3311" spans="1:30">
      <c r="A3311" s="117">
        <v>3310</v>
      </c>
      <c r="B3311" s="123" t="s">
        <v>467</v>
      </c>
      <c r="C3311" s="117" t="s">
        <v>5</v>
      </c>
      <c r="D3311" s="123" t="s">
        <v>595</v>
      </c>
      <c r="E3311" s="117">
        <v>3310</v>
      </c>
      <c r="F3311" s="117" t="s">
        <v>924</v>
      </c>
      <c r="G3311" s="117" t="s">
        <v>591</v>
      </c>
      <c r="H3311" s="117" t="s">
        <v>398</v>
      </c>
      <c r="I3311" s="117" t="s">
        <v>398</v>
      </c>
      <c r="J3311" s="117" t="s">
        <v>398</v>
      </c>
      <c r="K3311" s="117" t="s">
        <v>398</v>
      </c>
      <c r="L3311" s="117" t="s">
        <v>398</v>
      </c>
      <c r="M3311" s="117" t="s">
        <v>398</v>
      </c>
      <c r="N3311" s="117" t="s">
        <v>398</v>
      </c>
      <c r="O3311" s="125" t="s">
        <v>579</v>
      </c>
      <c r="P3311" s="117">
        <v>1</v>
      </c>
      <c r="Q3311" s="117" t="s">
        <v>398</v>
      </c>
      <c r="R3311" s="117" t="s">
        <v>398</v>
      </c>
      <c r="S3311" s="117" t="s">
        <v>398</v>
      </c>
      <c r="T3311" s="117" t="s">
        <v>398</v>
      </c>
      <c r="U3311" s="117" t="s">
        <v>398</v>
      </c>
      <c r="V3311" s="117" t="s">
        <v>398</v>
      </c>
      <c r="W3311" s="123">
        <v>56</v>
      </c>
      <c r="X3311" s="123" t="s">
        <v>906</v>
      </c>
      <c r="Y3311" s="120">
        <v>43560</v>
      </c>
      <c r="Z3311" s="121">
        <v>0.47569444444444442</v>
      </c>
      <c r="AA3311" s="123" t="s">
        <v>661</v>
      </c>
      <c r="AB3311" s="123" t="s">
        <v>582</v>
      </c>
      <c r="AC3311" s="119" t="s">
        <v>398</v>
      </c>
      <c r="AD3311" s="119" t="s">
        <v>398</v>
      </c>
    </row>
    <row r="3312" spans="1:30">
      <c r="A3312" s="117">
        <v>3311</v>
      </c>
      <c r="B3312" s="123" t="s">
        <v>467</v>
      </c>
      <c r="C3312" s="117" t="s">
        <v>5</v>
      </c>
      <c r="D3312" s="123" t="s">
        <v>595</v>
      </c>
      <c r="E3312" s="117">
        <v>3311</v>
      </c>
      <c r="F3312" s="117" t="s">
        <v>924</v>
      </c>
      <c r="G3312" s="117" t="s">
        <v>591</v>
      </c>
      <c r="H3312" s="117" t="s">
        <v>398</v>
      </c>
      <c r="I3312" s="117" t="s">
        <v>398</v>
      </c>
      <c r="J3312" s="117" t="s">
        <v>398</v>
      </c>
      <c r="K3312" s="117" t="s">
        <v>398</v>
      </c>
      <c r="L3312" s="117" t="s">
        <v>398</v>
      </c>
      <c r="M3312" s="117" t="s">
        <v>398</v>
      </c>
      <c r="N3312" s="117" t="s">
        <v>398</v>
      </c>
      <c r="O3312" s="125" t="s">
        <v>579</v>
      </c>
      <c r="P3312" s="117">
        <v>1</v>
      </c>
      <c r="Q3312" s="117" t="s">
        <v>398</v>
      </c>
      <c r="R3312" s="117" t="s">
        <v>398</v>
      </c>
      <c r="S3312" s="117" t="s">
        <v>398</v>
      </c>
      <c r="T3312" s="117" t="s">
        <v>398</v>
      </c>
      <c r="U3312" s="117" t="s">
        <v>398</v>
      </c>
      <c r="V3312" s="117" t="s">
        <v>398</v>
      </c>
      <c r="W3312" s="123">
        <v>56</v>
      </c>
      <c r="X3312" s="123" t="s">
        <v>906</v>
      </c>
      <c r="Y3312" s="120">
        <v>43560</v>
      </c>
      <c r="Z3312" s="121">
        <v>0.47569444444444442</v>
      </c>
      <c r="AA3312" s="123" t="s">
        <v>661</v>
      </c>
      <c r="AB3312" s="123" t="s">
        <v>582</v>
      </c>
      <c r="AC3312" s="119" t="s">
        <v>398</v>
      </c>
      <c r="AD3312" s="119" t="s">
        <v>398</v>
      </c>
    </row>
    <row r="3313" spans="1:30">
      <c r="A3313" s="117">
        <v>3312</v>
      </c>
      <c r="B3313" s="123" t="s">
        <v>467</v>
      </c>
      <c r="C3313" s="117" t="s">
        <v>5</v>
      </c>
      <c r="D3313" s="123" t="s">
        <v>595</v>
      </c>
      <c r="E3313" s="117">
        <v>3312</v>
      </c>
      <c r="F3313" s="117" t="s">
        <v>924</v>
      </c>
      <c r="G3313" s="117" t="s">
        <v>591</v>
      </c>
      <c r="H3313" s="117" t="s">
        <v>398</v>
      </c>
      <c r="I3313" s="117" t="s">
        <v>398</v>
      </c>
      <c r="J3313" s="117" t="s">
        <v>398</v>
      </c>
      <c r="K3313" s="117" t="s">
        <v>398</v>
      </c>
      <c r="L3313" s="117" t="s">
        <v>398</v>
      </c>
      <c r="M3313" s="117" t="s">
        <v>398</v>
      </c>
      <c r="N3313" s="117" t="s">
        <v>398</v>
      </c>
      <c r="O3313" s="125" t="s">
        <v>579</v>
      </c>
      <c r="P3313" s="117">
        <v>1</v>
      </c>
      <c r="Q3313" s="117" t="s">
        <v>398</v>
      </c>
      <c r="R3313" s="117" t="s">
        <v>398</v>
      </c>
      <c r="S3313" s="117" t="s">
        <v>398</v>
      </c>
      <c r="T3313" s="117" t="s">
        <v>398</v>
      </c>
      <c r="U3313" s="117" t="s">
        <v>398</v>
      </c>
      <c r="V3313" s="117" t="s">
        <v>398</v>
      </c>
      <c r="W3313" s="123">
        <v>56</v>
      </c>
      <c r="X3313" s="123" t="s">
        <v>906</v>
      </c>
      <c r="Y3313" s="120">
        <v>43560</v>
      </c>
      <c r="Z3313" s="121">
        <v>0.47569444444444442</v>
      </c>
      <c r="AA3313" s="123" t="s">
        <v>661</v>
      </c>
      <c r="AB3313" s="123" t="s">
        <v>582</v>
      </c>
      <c r="AC3313" s="119" t="s">
        <v>398</v>
      </c>
      <c r="AD3313" s="119" t="s">
        <v>398</v>
      </c>
    </row>
    <row r="3314" spans="1:30">
      <c r="A3314" s="117">
        <v>3313</v>
      </c>
      <c r="B3314" s="123" t="s">
        <v>467</v>
      </c>
      <c r="C3314" s="117" t="s">
        <v>5</v>
      </c>
      <c r="D3314" s="123" t="s">
        <v>595</v>
      </c>
      <c r="E3314" s="117">
        <v>3313</v>
      </c>
      <c r="F3314" s="117" t="s">
        <v>924</v>
      </c>
      <c r="G3314" s="117" t="s">
        <v>591</v>
      </c>
      <c r="H3314" s="117" t="s">
        <v>398</v>
      </c>
      <c r="I3314" s="117" t="s">
        <v>398</v>
      </c>
      <c r="J3314" s="117" t="s">
        <v>398</v>
      </c>
      <c r="K3314" s="117" t="s">
        <v>398</v>
      </c>
      <c r="L3314" s="117" t="s">
        <v>398</v>
      </c>
      <c r="M3314" s="117" t="s">
        <v>398</v>
      </c>
      <c r="N3314" s="117" t="s">
        <v>398</v>
      </c>
      <c r="O3314" s="125" t="s">
        <v>579</v>
      </c>
      <c r="P3314" s="117">
        <v>1</v>
      </c>
      <c r="Q3314" s="117" t="s">
        <v>398</v>
      </c>
      <c r="R3314" s="117" t="s">
        <v>398</v>
      </c>
      <c r="S3314" s="117" t="s">
        <v>398</v>
      </c>
      <c r="T3314" s="117" t="s">
        <v>398</v>
      </c>
      <c r="U3314" s="117" t="s">
        <v>398</v>
      </c>
      <c r="V3314" s="117" t="s">
        <v>398</v>
      </c>
      <c r="W3314" s="123">
        <v>56</v>
      </c>
      <c r="X3314" s="123" t="s">
        <v>906</v>
      </c>
      <c r="Y3314" s="120">
        <v>43560</v>
      </c>
      <c r="Z3314" s="121">
        <v>0.47569444444444442</v>
      </c>
      <c r="AA3314" s="123" t="s">
        <v>661</v>
      </c>
      <c r="AB3314" s="123" t="s">
        <v>582</v>
      </c>
      <c r="AC3314" s="119" t="s">
        <v>398</v>
      </c>
      <c r="AD3314" s="119" t="s">
        <v>398</v>
      </c>
    </row>
    <row r="3315" spans="1:30">
      <c r="A3315" s="117">
        <v>3314</v>
      </c>
      <c r="B3315" s="123" t="s">
        <v>467</v>
      </c>
      <c r="C3315" s="117" t="s">
        <v>5</v>
      </c>
      <c r="D3315" s="123" t="s">
        <v>595</v>
      </c>
      <c r="E3315" s="117">
        <v>3314</v>
      </c>
      <c r="F3315" s="117" t="s">
        <v>924</v>
      </c>
      <c r="G3315" s="117" t="s">
        <v>591</v>
      </c>
      <c r="H3315" s="117" t="s">
        <v>398</v>
      </c>
      <c r="I3315" s="117" t="s">
        <v>398</v>
      </c>
      <c r="J3315" s="117" t="s">
        <v>398</v>
      </c>
      <c r="K3315" s="117" t="s">
        <v>398</v>
      </c>
      <c r="L3315" s="117" t="s">
        <v>398</v>
      </c>
      <c r="M3315" s="117" t="s">
        <v>398</v>
      </c>
      <c r="N3315" s="117" t="s">
        <v>398</v>
      </c>
      <c r="O3315" s="125" t="s">
        <v>579</v>
      </c>
      <c r="P3315" s="117">
        <v>1</v>
      </c>
      <c r="Q3315" s="117" t="s">
        <v>398</v>
      </c>
      <c r="R3315" s="117" t="s">
        <v>398</v>
      </c>
      <c r="S3315" s="117" t="s">
        <v>398</v>
      </c>
      <c r="T3315" s="117" t="s">
        <v>398</v>
      </c>
      <c r="U3315" s="117" t="s">
        <v>398</v>
      </c>
      <c r="V3315" s="117" t="s">
        <v>398</v>
      </c>
      <c r="W3315" s="123">
        <v>56</v>
      </c>
      <c r="X3315" s="123" t="s">
        <v>906</v>
      </c>
      <c r="Y3315" s="120">
        <v>43560</v>
      </c>
      <c r="Z3315" s="121">
        <v>0.47569444444444442</v>
      </c>
      <c r="AA3315" s="123" t="s">
        <v>661</v>
      </c>
      <c r="AB3315" s="123" t="s">
        <v>582</v>
      </c>
      <c r="AC3315" s="119" t="s">
        <v>398</v>
      </c>
      <c r="AD3315" s="119" t="s">
        <v>398</v>
      </c>
    </row>
    <row r="3316" spans="1:30">
      <c r="A3316" s="117">
        <v>3315</v>
      </c>
      <c r="B3316" s="123" t="s">
        <v>467</v>
      </c>
      <c r="C3316" s="117" t="s">
        <v>5</v>
      </c>
      <c r="D3316" s="123" t="s">
        <v>595</v>
      </c>
      <c r="E3316" s="117">
        <v>3315</v>
      </c>
      <c r="F3316" s="117" t="s">
        <v>924</v>
      </c>
      <c r="G3316" s="117" t="s">
        <v>591</v>
      </c>
      <c r="H3316" s="117" t="s">
        <v>398</v>
      </c>
      <c r="I3316" s="117" t="s">
        <v>398</v>
      </c>
      <c r="J3316" s="117" t="s">
        <v>398</v>
      </c>
      <c r="K3316" s="117" t="s">
        <v>398</v>
      </c>
      <c r="L3316" s="117" t="s">
        <v>398</v>
      </c>
      <c r="M3316" s="117" t="s">
        <v>398</v>
      </c>
      <c r="N3316" s="117" t="s">
        <v>398</v>
      </c>
      <c r="O3316" s="125" t="s">
        <v>579</v>
      </c>
      <c r="P3316" s="117">
        <v>1</v>
      </c>
      <c r="Q3316" s="117" t="s">
        <v>398</v>
      </c>
      <c r="R3316" s="117" t="s">
        <v>398</v>
      </c>
      <c r="S3316" s="117" t="s">
        <v>398</v>
      </c>
      <c r="T3316" s="117" t="s">
        <v>398</v>
      </c>
      <c r="U3316" s="117" t="s">
        <v>398</v>
      </c>
      <c r="V3316" s="117" t="s">
        <v>398</v>
      </c>
      <c r="W3316" s="123">
        <v>56</v>
      </c>
      <c r="X3316" s="123" t="s">
        <v>906</v>
      </c>
      <c r="Y3316" s="120">
        <v>43560</v>
      </c>
      <c r="Z3316" s="121">
        <v>0.47569444444444442</v>
      </c>
      <c r="AA3316" s="123" t="s">
        <v>661</v>
      </c>
      <c r="AB3316" s="123" t="s">
        <v>582</v>
      </c>
      <c r="AC3316" s="119" t="s">
        <v>398</v>
      </c>
      <c r="AD3316" s="119" t="s">
        <v>398</v>
      </c>
    </row>
    <row r="3317" spans="1:30">
      <c r="A3317" s="117">
        <v>3316</v>
      </c>
      <c r="B3317" s="123" t="s">
        <v>467</v>
      </c>
      <c r="C3317" s="117" t="s">
        <v>5</v>
      </c>
      <c r="D3317" s="123" t="s">
        <v>595</v>
      </c>
      <c r="E3317" s="117">
        <v>3316</v>
      </c>
      <c r="F3317" s="117" t="s">
        <v>924</v>
      </c>
      <c r="G3317" s="117" t="s">
        <v>591</v>
      </c>
      <c r="H3317" s="117" t="s">
        <v>398</v>
      </c>
      <c r="I3317" s="117" t="s">
        <v>398</v>
      </c>
      <c r="J3317" s="117" t="s">
        <v>398</v>
      </c>
      <c r="K3317" s="117" t="s">
        <v>398</v>
      </c>
      <c r="L3317" s="117" t="s">
        <v>398</v>
      </c>
      <c r="M3317" s="117" t="s">
        <v>398</v>
      </c>
      <c r="N3317" s="117" t="s">
        <v>398</v>
      </c>
      <c r="O3317" s="125" t="s">
        <v>579</v>
      </c>
      <c r="P3317" s="117">
        <v>1</v>
      </c>
      <c r="Q3317" s="117" t="s">
        <v>398</v>
      </c>
      <c r="R3317" s="117" t="s">
        <v>398</v>
      </c>
      <c r="S3317" s="117" t="s">
        <v>398</v>
      </c>
      <c r="T3317" s="117" t="s">
        <v>398</v>
      </c>
      <c r="U3317" s="117" t="s">
        <v>398</v>
      </c>
      <c r="V3317" s="117" t="s">
        <v>398</v>
      </c>
      <c r="W3317" s="123">
        <v>56</v>
      </c>
      <c r="X3317" s="123" t="s">
        <v>906</v>
      </c>
      <c r="Y3317" s="120">
        <v>43560</v>
      </c>
      <c r="Z3317" s="121">
        <v>0.47569444444444442</v>
      </c>
      <c r="AA3317" s="123" t="s">
        <v>661</v>
      </c>
      <c r="AB3317" s="123" t="s">
        <v>582</v>
      </c>
      <c r="AC3317" s="119" t="s">
        <v>398</v>
      </c>
      <c r="AD3317" s="119" t="s">
        <v>398</v>
      </c>
    </row>
    <row r="3318" spans="1:30">
      <c r="A3318" s="117">
        <v>3317</v>
      </c>
      <c r="B3318" s="123" t="s">
        <v>467</v>
      </c>
      <c r="C3318" s="117" t="s">
        <v>5</v>
      </c>
      <c r="D3318" s="123" t="s">
        <v>595</v>
      </c>
      <c r="E3318" s="117">
        <v>3317</v>
      </c>
      <c r="F3318" s="117" t="s">
        <v>924</v>
      </c>
      <c r="G3318" s="117" t="s">
        <v>591</v>
      </c>
      <c r="H3318" s="117" t="s">
        <v>398</v>
      </c>
      <c r="I3318" s="117" t="s">
        <v>398</v>
      </c>
      <c r="J3318" s="117" t="s">
        <v>398</v>
      </c>
      <c r="K3318" s="117" t="s">
        <v>398</v>
      </c>
      <c r="L3318" s="117" t="s">
        <v>398</v>
      </c>
      <c r="M3318" s="117" t="s">
        <v>398</v>
      </c>
      <c r="N3318" s="117" t="s">
        <v>398</v>
      </c>
      <c r="O3318" s="125" t="s">
        <v>579</v>
      </c>
      <c r="P3318" s="117">
        <v>1</v>
      </c>
      <c r="Q3318" s="117" t="s">
        <v>398</v>
      </c>
      <c r="R3318" s="117" t="s">
        <v>398</v>
      </c>
      <c r="S3318" s="117" t="s">
        <v>398</v>
      </c>
      <c r="T3318" s="117" t="s">
        <v>398</v>
      </c>
      <c r="U3318" s="117" t="s">
        <v>398</v>
      </c>
      <c r="V3318" s="117" t="s">
        <v>398</v>
      </c>
      <c r="W3318" s="123">
        <v>56</v>
      </c>
      <c r="X3318" s="123" t="s">
        <v>906</v>
      </c>
      <c r="Y3318" s="120">
        <v>43560</v>
      </c>
      <c r="Z3318" s="121">
        <v>0.47569444444444442</v>
      </c>
      <c r="AA3318" s="123" t="s">
        <v>661</v>
      </c>
      <c r="AB3318" s="123" t="s">
        <v>582</v>
      </c>
      <c r="AC3318" s="119" t="s">
        <v>398</v>
      </c>
      <c r="AD3318" s="119" t="s">
        <v>398</v>
      </c>
    </row>
    <row r="3319" spans="1:30">
      <c r="A3319" s="117">
        <v>3318</v>
      </c>
      <c r="B3319" s="123" t="s">
        <v>467</v>
      </c>
      <c r="C3319" s="117" t="s">
        <v>5</v>
      </c>
      <c r="D3319" s="123" t="s">
        <v>595</v>
      </c>
      <c r="E3319" s="117">
        <v>3318</v>
      </c>
      <c r="F3319" s="117" t="s">
        <v>924</v>
      </c>
      <c r="G3319" s="117" t="s">
        <v>591</v>
      </c>
      <c r="H3319" s="117" t="s">
        <v>398</v>
      </c>
      <c r="I3319" s="117" t="s">
        <v>398</v>
      </c>
      <c r="J3319" s="117" t="s">
        <v>398</v>
      </c>
      <c r="K3319" s="117" t="s">
        <v>398</v>
      </c>
      <c r="L3319" s="117" t="s">
        <v>398</v>
      </c>
      <c r="M3319" s="117" t="s">
        <v>398</v>
      </c>
      <c r="N3319" s="117" t="s">
        <v>398</v>
      </c>
      <c r="O3319" s="125" t="s">
        <v>579</v>
      </c>
      <c r="P3319" s="117">
        <v>1</v>
      </c>
      <c r="Q3319" s="117" t="s">
        <v>398</v>
      </c>
      <c r="R3319" s="117" t="s">
        <v>398</v>
      </c>
      <c r="S3319" s="117" t="s">
        <v>398</v>
      </c>
      <c r="T3319" s="117" t="s">
        <v>398</v>
      </c>
      <c r="U3319" s="117" t="s">
        <v>398</v>
      </c>
      <c r="V3319" s="117" t="s">
        <v>398</v>
      </c>
      <c r="W3319" s="123">
        <v>56</v>
      </c>
      <c r="X3319" s="123" t="s">
        <v>906</v>
      </c>
      <c r="Y3319" s="120">
        <v>43560</v>
      </c>
      <c r="Z3319" s="121">
        <v>0.47569444444444442</v>
      </c>
      <c r="AA3319" s="123" t="s">
        <v>661</v>
      </c>
      <c r="AB3319" s="123" t="s">
        <v>582</v>
      </c>
      <c r="AC3319" s="119" t="s">
        <v>398</v>
      </c>
      <c r="AD3319" s="119" t="s">
        <v>398</v>
      </c>
    </row>
    <row r="3320" spans="1:30">
      <c r="A3320" s="117">
        <v>3319</v>
      </c>
      <c r="B3320" s="123" t="s">
        <v>467</v>
      </c>
      <c r="C3320" s="117" t="s">
        <v>5</v>
      </c>
      <c r="D3320" s="123" t="s">
        <v>595</v>
      </c>
      <c r="E3320" s="117">
        <v>3319</v>
      </c>
      <c r="F3320" s="117" t="s">
        <v>924</v>
      </c>
      <c r="G3320" s="117" t="s">
        <v>591</v>
      </c>
      <c r="H3320" s="117" t="s">
        <v>398</v>
      </c>
      <c r="I3320" s="117" t="s">
        <v>398</v>
      </c>
      <c r="J3320" s="117" t="s">
        <v>398</v>
      </c>
      <c r="K3320" s="117" t="s">
        <v>398</v>
      </c>
      <c r="L3320" s="117" t="s">
        <v>398</v>
      </c>
      <c r="M3320" s="117" t="s">
        <v>398</v>
      </c>
      <c r="N3320" s="117" t="s">
        <v>398</v>
      </c>
      <c r="O3320" s="125" t="s">
        <v>579</v>
      </c>
      <c r="P3320" s="117">
        <v>1</v>
      </c>
      <c r="Q3320" s="117" t="s">
        <v>398</v>
      </c>
      <c r="R3320" s="117" t="s">
        <v>398</v>
      </c>
      <c r="S3320" s="117" t="s">
        <v>398</v>
      </c>
      <c r="T3320" s="117" t="s">
        <v>398</v>
      </c>
      <c r="U3320" s="117" t="s">
        <v>398</v>
      </c>
      <c r="V3320" s="117" t="s">
        <v>398</v>
      </c>
      <c r="W3320" s="123">
        <v>56</v>
      </c>
      <c r="X3320" s="123" t="s">
        <v>906</v>
      </c>
      <c r="Y3320" s="120">
        <v>43560</v>
      </c>
      <c r="Z3320" s="121">
        <v>0.47569444444444442</v>
      </c>
      <c r="AA3320" s="123" t="s">
        <v>661</v>
      </c>
      <c r="AB3320" s="123" t="s">
        <v>582</v>
      </c>
      <c r="AC3320" s="119" t="s">
        <v>398</v>
      </c>
      <c r="AD3320" s="119" t="s">
        <v>398</v>
      </c>
    </row>
    <row r="3321" spans="1:30">
      <c r="A3321" s="117">
        <v>3320</v>
      </c>
      <c r="B3321" s="123" t="s">
        <v>467</v>
      </c>
      <c r="C3321" s="117" t="s">
        <v>5</v>
      </c>
      <c r="D3321" s="123" t="s">
        <v>595</v>
      </c>
      <c r="E3321" s="117">
        <v>3320</v>
      </c>
      <c r="F3321" s="117" t="s">
        <v>924</v>
      </c>
      <c r="G3321" s="117" t="s">
        <v>591</v>
      </c>
      <c r="H3321" s="117" t="s">
        <v>398</v>
      </c>
      <c r="I3321" s="117" t="s">
        <v>398</v>
      </c>
      <c r="J3321" s="117" t="s">
        <v>398</v>
      </c>
      <c r="K3321" s="117" t="s">
        <v>398</v>
      </c>
      <c r="L3321" s="117" t="s">
        <v>398</v>
      </c>
      <c r="M3321" s="117" t="s">
        <v>398</v>
      </c>
      <c r="N3321" s="117" t="s">
        <v>398</v>
      </c>
      <c r="O3321" s="125" t="s">
        <v>579</v>
      </c>
      <c r="P3321" s="117">
        <v>1</v>
      </c>
      <c r="Q3321" s="117" t="s">
        <v>398</v>
      </c>
      <c r="R3321" s="117" t="s">
        <v>398</v>
      </c>
      <c r="S3321" s="117" t="s">
        <v>398</v>
      </c>
      <c r="T3321" s="117" t="s">
        <v>398</v>
      </c>
      <c r="U3321" s="117" t="s">
        <v>398</v>
      </c>
      <c r="V3321" s="117" t="s">
        <v>398</v>
      </c>
      <c r="W3321" s="123">
        <v>56</v>
      </c>
      <c r="X3321" s="123" t="s">
        <v>906</v>
      </c>
      <c r="Y3321" s="120">
        <v>43560</v>
      </c>
      <c r="Z3321" s="121">
        <v>0.47569444444444442</v>
      </c>
      <c r="AA3321" s="123" t="s">
        <v>661</v>
      </c>
      <c r="AB3321" s="123" t="s">
        <v>582</v>
      </c>
      <c r="AC3321" s="119" t="s">
        <v>398</v>
      </c>
      <c r="AD3321" s="119" t="s">
        <v>398</v>
      </c>
    </row>
    <row r="3322" spans="1:30">
      <c r="A3322" s="117">
        <v>3321</v>
      </c>
      <c r="B3322" s="123" t="s">
        <v>467</v>
      </c>
      <c r="C3322" s="117" t="s">
        <v>5</v>
      </c>
      <c r="D3322" s="123" t="s">
        <v>595</v>
      </c>
      <c r="E3322" s="117">
        <v>3321</v>
      </c>
      <c r="F3322" s="117" t="s">
        <v>924</v>
      </c>
      <c r="G3322" s="117" t="s">
        <v>591</v>
      </c>
      <c r="H3322" s="117" t="s">
        <v>398</v>
      </c>
      <c r="I3322" s="117" t="s">
        <v>398</v>
      </c>
      <c r="J3322" s="117" t="s">
        <v>398</v>
      </c>
      <c r="K3322" s="117" t="s">
        <v>398</v>
      </c>
      <c r="L3322" s="117" t="s">
        <v>398</v>
      </c>
      <c r="M3322" s="117" t="s">
        <v>398</v>
      </c>
      <c r="N3322" s="117" t="s">
        <v>398</v>
      </c>
      <c r="O3322" s="125" t="s">
        <v>579</v>
      </c>
      <c r="P3322" s="117">
        <v>1</v>
      </c>
      <c r="Q3322" s="117" t="s">
        <v>398</v>
      </c>
      <c r="R3322" s="117" t="s">
        <v>398</v>
      </c>
      <c r="S3322" s="117" t="s">
        <v>398</v>
      </c>
      <c r="T3322" s="117" t="s">
        <v>398</v>
      </c>
      <c r="U3322" s="117" t="s">
        <v>398</v>
      </c>
      <c r="V3322" s="117" t="s">
        <v>398</v>
      </c>
      <c r="W3322" s="123">
        <v>56</v>
      </c>
      <c r="X3322" s="123" t="s">
        <v>906</v>
      </c>
      <c r="Y3322" s="120">
        <v>43560</v>
      </c>
      <c r="Z3322" s="121">
        <v>0.47569444444444442</v>
      </c>
      <c r="AA3322" s="123" t="s">
        <v>661</v>
      </c>
      <c r="AB3322" s="123" t="s">
        <v>582</v>
      </c>
      <c r="AC3322" s="119" t="s">
        <v>398</v>
      </c>
      <c r="AD3322" s="119" t="s">
        <v>398</v>
      </c>
    </row>
    <row r="3323" spans="1:30">
      <c r="A3323" s="117">
        <v>3322</v>
      </c>
      <c r="B3323" s="123" t="s">
        <v>467</v>
      </c>
      <c r="C3323" s="117" t="s">
        <v>5</v>
      </c>
      <c r="D3323" s="123" t="s">
        <v>595</v>
      </c>
      <c r="E3323" s="117">
        <v>3322</v>
      </c>
      <c r="F3323" s="117" t="s">
        <v>924</v>
      </c>
      <c r="G3323" s="117" t="s">
        <v>591</v>
      </c>
      <c r="H3323" s="117" t="s">
        <v>398</v>
      </c>
      <c r="I3323" s="117" t="s">
        <v>398</v>
      </c>
      <c r="J3323" s="117" t="s">
        <v>398</v>
      </c>
      <c r="K3323" s="117" t="s">
        <v>398</v>
      </c>
      <c r="L3323" s="117" t="s">
        <v>398</v>
      </c>
      <c r="M3323" s="117" t="s">
        <v>398</v>
      </c>
      <c r="N3323" s="117" t="s">
        <v>398</v>
      </c>
      <c r="O3323" s="125" t="s">
        <v>579</v>
      </c>
      <c r="P3323" s="117">
        <v>1</v>
      </c>
      <c r="Q3323" s="117" t="s">
        <v>398</v>
      </c>
      <c r="R3323" s="117" t="s">
        <v>398</v>
      </c>
      <c r="S3323" s="117" t="s">
        <v>398</v>
      </c>
      <c r="T3323" s="117" t="s">
        <v>398</v>
      </c>
      <c r="U3323" s="117" t="s">
        <v>398</v>
      </c>
      <c r="V3323" s="117" t="s">
        <v>398</v>
      </c>
      <c r="W3323" s="123">
        <v>56</v>
      </c>
      <c r="X3323" s="123" t="s">
        <v>906</v>
      </c>
      <c r="Y3323" s="120">
        <v>43560</v>
      </c>
      <c r="Z3323" s="121">
        <v>0.47569444444444442</v>
      </c>
      <c r="AA3323" s="123" t="s">
        <v>661</v>
      </c>
      <c r="AB3323" s="123" t="s">
        <v>582</v>
      </c>
      <c r="AC3323" s="119" t="s">
        <v>398</v>
      </c>
      <c r="AD3323" s="119" t="s">
        <v>398</v>
      </c>
    </row>
    <row r="3324" spans="1:30">
      <c r="A3324" s="117">
        <v>3323</v>
      </c>
      <c r="B3324" s="123" t="s">
        <v>467</v>
      </c>
      <c r="C3324" s="117" t="s">
        <v>5</v>
      </c>
      <c r="D3324" s="123" t="s">
        <v>595</v>
      </c>
      <c r="E3324" s="117">
        <v>3323</v>
      </c>
      <c r="F3324" s="117" t="s">
        <v>924</v>
      </c>
      <c r="G3324" s="117" t="s">
        <v>591</v>
      </c>
      <c r="H3324" s="117" t="s">
        <v>398</v>
      </c>
      <c r="I3324" s="117" t="s">
        <v>398</v>
      </c>
      <c r="J3324" s="117" t="s">
        <v>398</v>
      </c>
      <c r="K3324" s="117" t="s">
        <v>398</v>
      </c>
      <c r="L3324" s="117" t="s">
        <v>398</v>
      </c>
      <c r="M3324" s="117" t="s">
        <v>398</v>
      </c>
      <c r="N3324" s="117" t="s">
        <v>398</v>
      </c>
      <c r="O3324" s="125" t="s">
        <v>579</v>
      </c>
      <c r="P3324" s="117">
        <v>1</v>
      </c>
      <c r="Q3324" s="117" t="s">
        <v>398</v>
      </c>
      <c r="R3324" s="117" t="s">
        <v>398</v>
      </c>
      <c r="S3324" s="117" t="s">
        <v>398</v>
      </c>
      <c r="T3324" s="117" t="s">
        <v>398</v>
      </c>
      <c r="U3324" s="117" t="s">
        <v>398</v>
      </c>
      <c r="V3324" s="117" t="s">
        <v>398</v>
      </c>
      <c r="W3324" s="123">
        <v>56</v>
      </c>
      <c r="X3324" s="123" t="s">
        <v>906</v>
      </c>
      <c r="Y3324" s="120">
        <v>43560</v>
      </c>
      <c r="Z3324" s="121">
        <v>0.47569444444444442</v>
      </c>
      <c r="AA3324" s="123" t="s">
        <v>661</v>
      </c>
      <c r="AB3324" s="123" t="s">
        <v>582</v>
      </c>
      <c r="AC3324" s="119" t="s">
        <v>398</v>
      </c>
      <c r="AD3324" s="119" t="s">
        <v>398</v>
      </c>
    </row>
    <row r="3325" spans="1:30">
      <c r="A3325" s="117">
        <v>3324</v>
      </c>
      <c r="B3325" s="123" t="s">
        <v>467</v>
      </c>
      <c r="C3325" s="117" t="s">
        <v>5</v>
      </c>
      <c r="D3325" s="123" t="s">
        <v>595</v>
      </c>
      <c r="E3325" s="117">
        <v>3324</v>
      </c>
      <c r="F3325" s="117" t="s">
        <v>924</v>
      </c>
      <c r="G3325" s="117" t="s">
        <v>591</v>
      </c>
      <c r="H3325" s="117" t="s">
        <v>398</v>
      </c>
      <c r="I3325" s="117" t="s">
        <v>398</v>
      </c>
      <c r="J3325" s="117" t="s">
        <v>398</v>
      </c>
      <c r="K3325" s="117" t="s">
        <v>398</v>
      </c>
      <c r="L3325" s="117" t="s">
        <v>398</v>
      </c>
      <c r="M3325" s="117" t="s">
        <v>398</v>
      </c>
      <c r="N3325" s="117" t="s">
        <v>398</v>
      </c>
      <c r="O3325" s="125" t="s">
        <v>579</v>
      </c>
      <c r="P3325" s="117">
        <v>1</v>
      </c>
      <c r="Q3325" s="117" t="s">
        <v>398</v>
      </c>
      <c r="R3325" s="117" t="s">
        <v>398</v>
      </c>
      <c r="S3325" s="117" t="s">
        <v>398</v>
      </c>
      <c r="T3325" s="117" t="s">
        <v>398</v>
      </c>
      <c r="U3325" s="117" t="s">
        <v>398</v>
      </c>
      <c r="V3325" s="117" t="s">
        <v>398</v>
      </c>
      <c r="W3325" s="123">
        <v>56</v>
      </c>
      <c r="X3325" s="123" t="s">
        <v>906</v>
      </c>
      <c r="Y3325" s="120">
        <v>43560</v>
      </c>
      <c r="Z3325" s="121">
        <v>0.47569444444444442</v>
      </c>
      <c r="AA3325" s="123" t="s">
        <v>661</v>
      </c>
      <c r="AB3325" s="123" t="s">
        <v>582</v>
      </c>
      <c r="AC3325" s="119" t="s">
        <v>398</v>
      </c>
      <c r="AD3325" s="119" t="s">
        <v>398</v>
      </c>
    </row>
    <row r="3326" spans="1:30">
      <c r="A3326" s="117">
        <v>3325</v>
      </c>
      <c r="B3326" s="123" t="s">
        <v>467</v>
      </c>
      <c r="C3326" s="117" t="s">
        <v>5</v>
      </c>
      <c r="D3326" s="123" t="s">
        <v>595</v>
      </c>
      <c r="E3326" s="117">
        <v>3325</v>
      </c>
      <c r="F3326" s="117" t="s">
        <v>924</v>
      </c>
      <c r="G3326" s="117" t="s">
        <v>591</v>
      </c>
      <c r="H3326" s="117" t="s">
        <v>398</v>
      </c>
      <c r="I3326" s="117" t="s">
        <v>398</v>
      </c>
      <c r="J3326" s="117" t="s">
        <v>398</v>
      </c>
      <c r="K3326" s="117" t="s">
        <v>398</v>
      </c>
      <c r="L3326" s="117" t="s">
        <v>398</v>
      </c>
      <c r="M3326" s="117" t="s">
        <v>398</v>
      </c>
      <c r="N3326" s="117" t="s">
        <v>398</v>
      </c>
      <c r="O3326" s="125" t="s">
        <v>579</v>
      </c>
      <c r="P3326" s="117">
        <v>1</v>
      </c>
      <c r="Q3326" s="117" t="s">
        <v>398</v>
      </c>
      <c r="R3326" s="117" t="s">
        <v>398</v>
      </c>
      <c r="S3326" s="117" t="s">
        <v>398</v>
      </c>
      <c r="T3326" s="117" t="s">
        <v>398</v>
      </c>
      <c r="U3326" s="117" t="s">
        <v>398</v>
      </c>
      <c r="V3326" s="117" t="s">
        <v>398</v>
      </c>
      <c r="W3326" s="123">
        <v>56</v>
      </c>
      <c r="X3326" s="123" t="s">
        <v>906</v>
      </c>
      <c r="Y3326" s="120">
        <v>43560</v>
      </c>
      <c r="Z3326" s="121">
        <v>0.47569444444444442</v>
      </c>
      <c r="AA3326" s="123" t="s">
        <v>661</v>
      </c>
      <c r="AB3326" s="123" t="s">
        <v>582</v>
      </c>
      <c r="AC3326" s="119" t="s">
        <v>398</v>
      </c>
      <c r="AD3326" s="119" t="s">
        <v>398</v>
      </c>
    </row>
    <row r="3327" spans="1:30">
      <c r="A3327" s="117">
        <v>3326</v>
      </c>
      <c r="B3327" s="123" t="s">
        <v>467</v>
      </c>
      <c r="C3327" s="117" t="s">
        <v>5</v>
      </c>
      <c r="D3327" s="123" t="s">
        <v>595</v>
      </c>
      <c r="E3327" s="117">
        <v>3326</v>
      </c>
      <c r="F3327" s="117" t="s">
        <v>924</v>
      </c>
      <c r="G3327" s="117" t="s">
        <v>591</v>
      </c>
      <c r="H3327" s="117" t="s">
        <v>398</v>
      </c>
      <c r="I3327" s="117" t="s">
        <v>398</v>
      </c>
      <c r="J3327" s="117" t="s">
        <v>398</v>
      </c>
      <c r="K3327" s="117" t="s">
        <v>398</v>
      </c>
      <c r="L3327" s="117" t="s">
        <v>398</v>
      </c>
      <c r="M3327" s="117" t="s">
        <v>398</v>
      </c>
      <c r="N3327" s="117" t="s">
        <v>398</v>
      </c>
      <c r="O3327" s="125" t="s">
        <v>579</v>
      </c>
      <c r="P3327" s="117">
        <v>1</v>
      </c>
      <c r="Q3327" s="117" t="s">
        <v>398</v>
      </c>
      <c r="R3327" s="117" t="s">
        <v>398</v>
      </c>
      <c r="S3327" s="117" t="s">
        <v>398</v>
      </c>
      <c r="T3327" s="117" t="s">
        <v>398</v>
      </c>
      <c r="U3327" s="117" t="s">
        <v>398</v>
      </c>
      <c r="V3327" s="117" t="s">
        <v>398</v>
      </c>
      <c r="W3327" s="123">
        <v>56</v>
      </c>
      <c r="X3327" s="123" t="s">
        <v>906</v>
      </c>
      <c r="Y3327" s="120">
        <v>43560</v>
      </c>
      <c r="Z3327" s="121">
        <v>0.47569444444444442</v>
      </c>
      <c r="AA3327" s="123" t="s">
        <v>661</v>
      </c>
      <c r="AB3327" s="123" t="s">
        <v>582</v>
      </c>
      <c r="AC3327" s="119" t="s">
        <v>398</v>
      </c>
      <c r="AD3327" s="119" t="s">
        <v>398</v>
      </c>
    </row>
    <row r="3328" spans="1:30">
      <c r="A3328" s="117">
        <v>3327</v>
      </c>
      <c r="B3328" s="123" t="s">
        <v>467</v>
      </c>
      <c r="C3328" s="117" t="s">
        <v>5</v>
      </c>
      <c r="D3328" s="123" t="s">
        <v>595</v>
      </c>
      <c r="E3328" s="117">
        <v>3327</v>
      </c>
      <c r="F3328" s="117" t="s">
        <v>924</v>
      </c>
      <c r="G3328" s="117" t="s">
        <v>591</v>
      </c>
      <c r="H3328" s="117" t="s">
        <v>398</v>
      </c>
      <c r="I3328" s="117" t="s">
        <v>398</v>
      </c>
      <c r="J3328" s="117" t="s">
        <v>398</v>
      </c>
      <c r="K3328" s="117" t="s">
        <v>398</v>
      </c>
      <c r="L3328" s="117" t="s">
        <v>398</v>
      </c>
      <c r="M3328" s="117" t="s">
        <v>398</v>
      </c>
      <c r="N3328" s="117" t="s">
        <v>398</v>
      </c>
      <c r="O3328" s="125" t="s">
        <v>579</v>
      </c>
      <c r="P3328" s="117">
        <v>1</v>
      </c>
      <c r="Q3328" s="117" t="s">
        <v>398</v>
      </c>
      <c r="R3328" s="117" t="s">
        <v>398</v>
      </c>
      <c r="S3328" s="117" t="s">
        <v>398</v>
      </c>
      <c r="T3328" s="117" t="s">
        <v>398</v>
      </c>
      <c r="U3328" s="117" t="s">
        <v>398</v>
      </c>
      <c r="V3328" s="117" t="s">
        <v>398</v>
      </c>
      <c r="W3328" s="123">
        <v>56</v>
      </c>
      <c r="X3328" s="123" t="s">
        <v>906</v>
      </c>
      <c r="Y3328" s="120">
        <v>43560</v>
      </c>
      <c r="Z3328" s="121">
        <v>0.47569444444444442</v>
      </c>
      <c r="AA3328" s="123" t="s">
        <v>661</v>
      </c>
      <c r="AB3328" s="123" t="s">
        <v>582</v>
      </c>
      <c r="AC3328" s="119" t="s">
        <v>398</v>
      </c>
      <c r="AD3328" s="119" t="s">
        <v>398</v>
      </c>
    </row>
    <row r="3329" spans="1:30">
      <c r="A3329" s="117">
        <v>3328</v>
      </c>
      <c r="B3329" s="123" t="s">
        <v>467</v>
      </c>
      <c r="C3329" s="117" t="s">
        <v>5</v>
      </c>
      <c r="D3329" s="123" t="s">
        <v>595</v>
      </c>
      <c r="E3329" s="117">
        <v>3328</v>
      </c>
      <c r="F3329" s="117" t="s">
        <v>924</v>
      </c>
      <c r="G3329" s="117" t="s">
        <v>591</v>
      </c>
      <c r="H3329" s="117" t="s">
        <v>398</v>
      </c>
      <c r="I3329" s="117" t="s">
        <v>398</v>
      </c>
      <c r="J3329" s="117" t="s">
        <v>398</v>
      </c>
      <c r="K3329" s="117" t="s">
        <v>398</v>
      </c>
      <c r="L3329" s="117" t="s">
        <v>398</v>
      </c>
      <c r="M3329" s="117" t="s">
        <v>398</v>
      </c>
      <c r="N3329" s="117" t="s">
        <v>398</v>
      </c>
      <c r="O3329" s="125" t="s">
        <v>579</v>
      </c>
      <c r="P3329" s="117">
        <v>1</v>
      </c>
      <c r="Q3329" s="117" t="s">
        <v>398</v>
      </c>
      <c r="R3329" s="117" t="s">
        <v>398</v>
      </c>
      <c r="S3329" s="117" t="s">
        <v>398</v>
      </c>
      <c r="T3329" s="117" t="s">
        <v>398</v>
      </c>
      <c r="U3329" s="117" t="s">
        <v>398</v>
      </c>
      <c r="V3329" s="117" t="s">
        <v>398</v>
      </c>
      <c r="W3329" s="123">
        <v>56</v>
      </c>
      <c r="X3329" s="123" t="s">
        <v>906</v>
      </c>
      <c r="Y3329" s="120">
        <v>43560</v>
      </c>
      <c r="Z3329" s="121">
        <v>0.47569444444444442</v>
      </c>
      <c r="AA3329" s="123" t="s">
        <v>661</v>
      </c>
      <c r="AB3329" s="123" t="s">
        <v>582</v>
      </c>
      <c r="AC3329" s="119" t="s">
        <v>398</v>
      </c>
      <c r="AD3329" s="119" t="s">
        <v>398</v>
      </c>
    </row>
    <row r="3330" spans="1:30">
      <c r="A3330" s="117">
        <v>3329</v>
      </c>
      <c r="B3330" s="123" t="s">
        <v>467</v>
      </c>
      <c r="C3330" s="117" t="s">
        <v>5</v>
      </c>
      <c r="D3330" s="123" t="s">
        <v>595</v>
      </c>
      <c r="E3330" s="117">
        <v>3329</v>
      </c>
      <c r="F3330" s="117" t="s">
        <v>924</v>
      </c>
      <c r="G3330" s="117" t="s">
        <v>591</v>
      </c>
      <c r="H3330" s="117" t="s">
        <v>398</v>
      </c>
      <c r="I3330" s="117" t="s">
        <v>398</v>
      </c>
      <c r="J3330" s="117" t="s">
        <v>398</v>
      </c>
      <c r="K3330" s="117" t="s">
        <v>398</v>
      </c>
      <c r="L3330" s="117" t="s">
        <v>398</v>
      </c>
      <c r="M3330" s="117" t="s">
        <v>398</v>
      </c>
      <c r="N3330" s="117" t="s">
        <v>398</v>
      </c>
      <c r="O3330" s="125" t="s">
        <v>579</v>
      </c>
      <c r="P3330" s="117">
        <v>1</v>
      </c>
      <c r="Q3330" s="117" t="s">
        <v>398</v>
      </c>
      <c r="R3330" s="117" t="s">
        <v>398</v>
      </c>
      <c r="S3330" s="117" t="s">
        <v>398</v>
      </c>
      <c r="T3330" s="117" t="s">
        <v>398</v>
      </c>
      <c r="U3330" s="117" t="s">
        <v>398</v>
      </c>
      <c r="V3330" s="117" t="s">
        <v>398</v>
      </c>
      <c r="W3330" s="123">
        <v>56</v>
      </c>
      <c r="X3330" s="123" t="s">
        <v>906</v>
      </c>
      <c r="Y3330" s="120">
        <v>43560</v>
      </c>
      <c r="Z3330" s="121">
        <v>0.47569444444444442</v>
      </c>
      <c r="AA3330" s="123" t="s">
        <v>661</v>
      </c>
      <c r="AB3330" s="123" t="s">
        <v>582</v>
      </c>
      <c r="AC3330" s="119" t="s">
        <v>398</v>
      </c>
      <c r="AD3330" s="119" t="s">
        <v>398</v>
      </c>
    </row>
    <row r="3331" spans="1:30">
      <c r="A3331" s="117">
        <v>3330</v>
      </c>
      <c r="B3331" s="123" t="s">
        <v>467</v>
      </c>
      <c r="C3331" s="117" t="s">
        <v>5</v>
      </c>
      <c r="D3331" s="123" t="s">
        <v>595</v>
      </c>
      <c r="E3331" s="117">
        <v>3330</v>
      </c>
      <c r="F3331" s="117" t="s">
        <v>924</v>
      </c>
      <c r="G3331" s="117" t="s">
        <v>591</v>
      </c>
      <c r="H3331" s="117" t="s">
        <v>398</v>
      </c>
      <c r="I3331" s="117" t="s">
        <v>398</v>
      </c>
      <c r="J3331" s="117" t="s">
        <v>398</v>
      </c>
      <c r="K3331" s="117" t="s">
        <v>398</v>
      </c>
      <c r="L3331" s="117" t="s">
        <v>398</v>
      </c>
      <c r="M3331" s="117" t="s">
        <v>398</v>
      </c>
      <c r="N3331" s="117" t="s">
        <v>398</v>
      </c>
      <c r="O3331" s="125" t="s">
        <v>579</v>
      </c>
      <c r="P3331" s="117">
        <v>1</v>
      </c>
      <c r="Q3331" s="117" t="s">
        <v>398</v>
      </c>
      <c r="R3331" s="117" t="s">
        <v>398</v>
      </c>
      <c r="S3331" s="117" t="s">
        <v>398</v>
      </c>
      <c r="T3331" s="117" t="s">
        <v>398</v>
      </c>
      <c r="U3331" s="117" t="s">
        <v>398</v>
      </c>
      <c r="V3331" s="117" t="s">
        <v>398</v>
      </c>
      <c r="W3331" s="123">
        <v>56</v>
      </c>
      <c r="X3331" s="123" t="s">
        <v>906</v>
      </c>
      <c r="Y3331" s="120">
        <v>43560</v>
      </c>
      <c r="Z3331" s="121">
        <v>0.47569444444444442</v>
      </c>
      <c r="AA3331" s="123" t="s">
        <v>661</v>
      </c>
      <c r="AB3331" s="123" t="s">
        <v>582</v>
      </c>
      <c r="AC3331" s="119" t="s">
        <v>398</v>
      </c>
      <c r="AD3331" s="119" t="s">
        <v>398</v>
      </c>
    </row>
    <row r="3332" spans="1:30">
      <c r="A3332" s="117">
        <v>3331</v>
      </c>
      <c r="B3332" s="123" t="s">
        <v>467</v>
      </c>
      <c r="C3332" s="117" t="s">
        <v>5</v>
      </c>
      <c r="D3332" s="123" t="s">
        <v>595</v>
      </c>
      <c r="E3332" s="117">
        <v>3331</v>
      </c>
      <c r="F3332" s="117" t="s">
        <v>924</v>
      </c>
      <c r="G3332" s="117" t="s">
        <v>591</v>
      </c>
      <c r="H3332" s="117" t="s">
        <v>398</v>
      </c>
      <c r="I3332" s="117" t="s">
        <v>398</v>
      </c>
      <c r="J3332" s="117" t="s">
        <v>398</v>
      </c>
      <c r="K3332" s="117" t="s">
        <v>398</v>
      </c>
      <c r="L3332" s="117" t="s">
        <v>398</v>
      </c>
      <c r="M3332" s="117" t="s">
        <v>398</v>
      </c>
      <c r="N3332" s="117" t="s">
        <v>398</v>
      </c>
      <c r="O3332" s="125" t="s">
        <v>579</v>
      </c>
      <c r="P3332" s="117">
        <v>1</v>
      </c>
      <c r="Q3332" s="117" t="s">
        <v>398</v>
      </c>
      <c r="R3332" s="117" t="s">
        <v>398</v>
      </c>
      <c r="S3332" s="117" t="s">
        <v>398</v>
      </c>
      <c r="T3332" s="117" t="s">
        <v>398</v>
      </c>
      <c r="U3332" s="117" t="s">
        <v>398</v>
      </c>
      <c r="V3332" s="117" t="s">
        <v>398</v>
      </c>
      <c r="W3332" s="123">
        <v>56</v>
      </c>
      <c r="X3332" s="123" t="s">
        <v>906</v>
      </c>
      <c r="Y3332" s="120">
        <v>43560</v>
      </c>
      <c r="Z3332" s="121">
        <v>0.47569444444444442</v>
      </c>
      <c r="AA3332" s="123" t="s">
        <v>661</v>
      </c>
      <c r="AB3332" s="123" t="s">
        <v>582</v>
      </c>
      <c r="AC3332" s="119" t="s">
        <v>398</v>
      </c>
      <c r="AD3332" s="119" t="s">
        <v>398</v>
      </c>
    </row>
    <row r="3333" spans="1:30">
      <c r="A3333" s="117">
        <v>3332</v>
      </c>
      <c r="B3333" s="123" t="s">
        <v>467</v>
      </c>
      <c r="C3333" s="117" t="s">
        <v>5</v>
      </c>
      <c r="D3333" s="123" t="s">
        <v>595</v>
      </c>
      <c r="E3333" s="117">
        <v>3332</v>
      </c>
      <c r="F3333" s="117" t="s">
        <v>924</v>
      </c>
      <c r="G3333" s="117" t="s">
        <v>591</v>
      </c>
      <c r="H3333" s="117" t="s">
        <v>398</v>
      </c>
      <c r="I3333" s="117" t="s">
        <v>398</v>
      </c>
      <c r="J3333" s="117" t="s">
        <v>398</v>
      </c>
      <c r="K3333" s="117" t="s">
        <v>398</v>
      </c>
      <c r="L3333" s="117" t="s">
        <v>398</v>
      </c>
      <c r="M3333" s="117" t="s">
        <v>398</v>
      </c>
      <c r="N3333" s="117" t="s">
        <v>398</v>
      </c>
      <c r="O3333" s="125" t="s">
        <v>579</v>
      </c>
      <c r="P3333" s="117">
        <v>1</v>
      </c>
      <c r="Q3333" s="117" t="s">
        <v>398</v>
      </c>
      <c r="R3333" s="117" t="s">
        <v>398</v>
      </c>
      <c r="S3333" s="117" t="s">
        <v>398</v>
      </c>
      <c r="T3333" s="117" t="s">
        <v>398</v>
      </c>
      <c r="U3333" s="117" t="s">
        <v>398</v>
      </c>
      <c r="V3333" s="117" t="s">
        <v>398</v>
      </c>
      <c r="W3333" s="123">
        <v>56</v>
      </c>
      <c r="X3333" s="123" t="s">
        <v>906</v>
      </c>
      <c r="Y3333" s="120">
        <v>43560</v>
      </c>
      <c r="Z3333" s="121">
        <v>0.47569444444444442</v>
      </c>
      <c r="AA3333" s="123" t="s">
        <v>661</v>
      </c>
      <c r="AB3333" s="123" t="s">
        <v>582</v>
      </c>
      <c r="AC3333" s="119" t="s">
        <v>398</v>
      </c>
      <c r="AD3333" s="119" t="s">
        <v>398</v>
      </c>
    </row>
    <row r="3334" spans="1:30">
      <c r="A3334" s="117">
        <v>3333</v>
      </c>
      <c r="B3334" s="123" t="s">
        <v>467</v>
      </c>
      <c r="C3334" s="117" t="s">
        <v>5</v>
      </c>
      <c r="D3334" s="123" t="s">
        <v>595</v>
      </c>
      <c r="E3334" s="117">
        <v>3333</v>
      </c>
      <c r="F3334" s="117" t="s">
        <v>924</v>
      </c>
      <c r="G3334" s="117" t="s">
        <v>591</v>
      </c>
      <c r="H3334" s="117" t="s">
        <v>398</v>
      </c>
      <c r="I3334" s="117" t="s">
        <v>398</v>
      </c>
      <c r="J3334" s="117" t="s">
        <v>398</v>
      </c>
      <c r="K3334" s="117" t="s">
        <v>398</v>
      </c>
      <c r="L3334" s="117" t="s">
        <v>398</v>
      </c>
      <c r="M3334" s="117" t="s">
        <v>398</v>
      </c>
      <c r="N3334" s="117" t="s">
        <v>398</v>
      </c>
      <c r="O3334" s="125" t="s">
        <v>579</v>
      </c>
      <c r="P3334" s="117">
        <v>1</v>
      </c>
      <c r="Q3334" s="117" t="s">
        <v>398</v>
      </c>
      <c r="R3334" s="117" t="s">
        <v>398</v>
      </c>
      <c r="S3334" s="117" t="s">
        <v>398</v>
      </c>
      <c r="T3334" s="117" t="s">
        <v>398</v>
      </c>
      <c r="U3334" s="117" t="s">
        <v>398</v>
      </c>
      <c r="V3334" s="117" t="s">
        <v>398</v>
      </c>
      <c r="W3334" s="123">
        <v>56</v>
      </c>
      <c r="X3334" s="123" t="s">
        <v>906</v>
      </c>
      <c r="Y3334" s="120">
        <v>43560</v>
      </c>
      <c r="Z3334" s="121">
        <v>0.47569444444444442</v>
      </c>
      <c r="AA3334" s="123" t="s">
        <v>661</v>
      </c>
      <c r="AB3334" s="123" t="s">
        <v>582</v>
      </c>
      <c r="AC3334" s="119" t="s">
        <v>398</v>
      </c>
      <c r="AD3334" s="119" t="s">
        <v>398</v>
      </c>
    </row>
    <row r="3335" spans="1:30">
      <c r="A3335" s="117">
        <v>3334</v>
      </c>
      <c r="B3335" s="123" t="s">
        <v>467</v>
      </c>
      <c r="C3335" s="117" t="s">
        <v>5</v>
      </c>
      <c r="D3335" s="123" t="s">
        <v>595</v>
      </c>
      <c r="E3335" s="117">
        <v>3334</v>
      </c>
      <c r="F3335" s="117" t="s">
        <v>924</v>
      </c>
      <c r="G3335" s="117" t="s">
        <v>591</v>
      </c>
      <c r="H3335" s="117" t="s">
        <v>398</v>
      </c>
      <c r="I3335" s="117" t="s">
        <v>398</v>
      </c>
      <c r="J3335" s="117" t="s">
        <v>398</v>
      </c>
      <c r="K3335" s="117" t="s">
        <v>398</v>
      </c>
      <c r="L3335" s="117" t="s">
        <v>398</v>
      </c>
      <c r="M3335" s="117" t="s">
        <v>398</v>
      </c>
      <c r="N3335" s="117" t="s">
        <v>398</v>
      </c>
      <c r="O3335" s="125" t="s">
        <v>579</v>
      </c>
      <c r="P3335" s="117">
        <v>1</v>
      </c>
      <c r="Q3335" s="117" t="s">
        <v>398</v>
      </c>
      <c r="R3335" s="117" t="s">
        <v>398</v>
      </c>
      <c r="S3335" s="117" t="s">
        <v>398</v>
      </c>
      <c r="T3335" s="117" t="s">
        <v>398</v>
      </c>
      <c r="U3335" s="117" t="s">
        <v>398</v>
      </c>
      <c r="V3335" s="117" t="s">
        <v>398</v>
      </c>
      <c r="W3335" s="123">
        <v>56</v>
      </c>
      <c r="X3335" s="123" t="s">
        <v>906</v>
      </c>
      <c r="Y3335" s="120">
        <v>43560</v>
      </c>
      <c r="Z3335" s="121">
        <v>0.47569444444444442</v>
      </c>
      <c r="AA3335" s="123" t="s">
        <v>661</v>
      </c>
      <c r="AB3335" s="123" t="s">
        <v>582</v>
      </c>
      <c r="AC3335" s="119" t="s">
        <v>398</v>
      </c>
      <c r="AD3335" s="119" t="s">
        <v>398</v>
      </c>
    </row>
    <row r="3336" spans="1:30">
      <c r="A3336" s="117">
        <v>3335</v>
      </c>
      <c r="B3336" s="123" t="s">
        <v>467</v>
      </c>
      <c r="C3336" s="117" t="s">
        <v>5</v>
      </c>
      <c r="D3336" s="123" t="s">
        <v>595</v>
      </c>
      <c r="E3336" s="117">
        <v>3335</v>
      </c>
      <c r="F3336" s="117" t="s">
        <v>924</v>
      </c>
      <c r="G3336" s="117" t="s">
        <v>591</v>
      </c>
      <c r="H3336" s="117" t="s">
        <v>398</v>
      </c>
      <c r="I3336" s="117" t="s">
        <v>398</v>
      </c>
      <c r="J3336" s="117" t="s">
        <v>398</v>
      </c>
      <c r="K3336" s="117" t="s">
        <v>398</v>
      </c>
      <c r="L3336" s="117" t="s">
        <v>398</v>
      </c>
      <c r="M3336" s="117" t="s">
        <v>398</v>
      </c>
      <c r="N3336" s="117" t="s">
        <v>398</v>
      </c>
      <c r="O3336" s="125" t="s">
        <v>579</v>
      </c>
      <c r="P3336" s="117">
        <v>1</v>
      </c>
      <c r="Q3336" s="117" t="s">
        <v>398</v>
      </c>
      <c r="R3336" s="117" t="s">
        <v>398</v>
      </c>
      <c r="S3336" s="117" t="s">
        <v>398</v>
      </c>
      <c r="T3336" s="117" t="s">
        <v>398</v>
      </c>
      <c r="U3336" s="117" t="s">
        <v>398</v>
      </c>
      <c r="V3336" s="117" t="s">
        <v>398</v>
      </c>
      <c r="W3336" s="123">
        <v>56</v>
      </c>
      <c r="X3336" s="123" t="s">
        <v>906</v>
      </c>
      <c r="Y3336" s="120">
        <v>43560</v>
      </c>
      <c r="Z3336" s="121">
        <v>0.47569444444444442</v>
      </c>
      <c r="AA3336" s="123" t="s">
        <v>661</v>
      </c>
      <c r="AB3336" s="123" t="s">
        <v>582</v>
      </c>
      <c r="AC3336" s="119" t="s">
        <v>398</v>
      </c>
      <c r="AD3336" s="119" t="s">
        <v>398</v>
      </c>
    </row>
    <row r="3337" spans="1:30">
      <c r="A3337" s="117">
        <v>3336</v>
      </c>
      <c r="B3337" s="123" t="s">
        <v>467</v>
      </c>
      <c r="C3337" s="117" t="s">
        <v>5</v>
      </c>
      <c r="D3337" s="123" t="s">
        <v>595</v>
      </c>
      <c r="E3337" s="117">
        <v>3336</v>
      </c>
      <c r="F3337" s="117" t="s">
        <v>924</v>
      </c>
      <c r="G3337" s="117" t="s">
        <v>591</v>
      </c>
      <c r="H3337" s="117" t="s">
        <v>398</v>
      </c>
      <c r="I3337" s="117" t="s">
        <v>398</v>
      </c>
      <c r="J3337" s="117" t="s">
        <v>398</v>
      </c>
      <c r="K3337" s="117" t="s">
        <v>398</v>
      </c>
      <c r="L3337" s="117" t="s">
        <v>398</v>
      </c>
      <c r="M3337" s="117" t="s">
        <v>398</v>
      </c>
      <c r="N3337" s="117" t="s">
        <v>398</v>
      </c>
      <c r="O3337" s="125" t="s">
        <v>579</v>
      </c>
      <c r="P3337" s="117">
        <v>1</v>
      </c>
      <c r="Q3337" s="117" t="s">
        <v>398</v>
      </c>
      <c r="R3337" s="117" t="s">
        <v>398</v>
      </c>
      <c r="S3337" s="117" t="s">
        <v>398</v>
      </c>
      <c r="T3337" s="117" t="s">
        <v>398</v>
      </c>
      <c r="U3337" s="117" t="s">
        <v>398</v>
      </c>
      <c r="V3337" s="117" t="s">
        <v>398</v>
      </c>
      <c r="W3337" s="123">
        <v>56</v>
      </c>
      <c r="X3337" s="123" t="s">
        <v>906</v>
      </c>
      <c r="Y3337" s="120">
        <v>43560</v>
      </c>
      <c r="Z3337" s="121">
        <v>0.47569444444444442</v>
      </c>
      <c r="AA3337" s="123" t="s">
        <v>661</v>
      </c>
      <c r="AB3337" s="123" t="s">
        <v>582</v>
      </c>
      <c r="AC3337" s="119" t="s">
        <v>398</v>
      </c>
      <c r="AD3337" s="119" t="s">
        <v>398</v>
      </c>
    </row>
    <row r="3338" spans="1:30">
      <c r="A3338" s="117">
        <v>3337</v>
      </c>
      <c r="B3338" s="123" t="s">
        <v>467</v>
      </c>
      <c r="C3338" s="117" t="s">
        <v>5</v>
      </c>
      <c r="D3338" s="123" t="s">
        <v>595</v>
      </c>
      <c r="E3338" s="117">
        <v>3337</v>
      </c>
      <c r="F3338" s="117" t="s">
        <v>924</v>
      </c>
      <c r="G3338" s="117" t="s">
        <v>591</v>
      </c>
      <c r="H3338" s="117" t="s">
        <v>398</v>
      </c>
      <c r="I3338" s="117" t="s">
        <v>398</v>
      </c>
      <c r="J3338" s="117" t="s">
        <v>398</v>
      </c>
      <c r="K3338" s="117" t="s">
        <v>398</v>
      </c>
      <c r="L3338" s="117" t="s">
        <v>398</v>
      </c>
      <c r="M3338" s="117" t="s">
        <v>398</v>
      </c>
      <c r="N3338" s="117" t="s">
        <v>398</v>
      </c>
      <c r="O3338" s="125" t="s">
        <v>579</v>
      </c>
      <c r="P3338" s="117">
        <v>1</v>
      </c>
      <c r="Q3338" s="117" t="s">
        <v>398</v>
      </c>
      <c r="R3338" s="117" t="s">
        <v>398</v>
      </c>
      <c r="S3338" s="117" t="s">
        <v>398</v>
      </c>
      <c r="T3338" s="117" t="s">
        <v>398</v>
      </c>
      <c r="U3338" s="117" t="s">
        <v>398</v>
      </c>
      <c r="V3338" s="117" t="s">
        <v>398</v>
      </c>
      <c r="W3338" s="123">
        <v>56</v>
      </c>
      <c r="X3338" s="123" t="s">
        <v>906</v>
      </c>
      <c r="Y3338" s="120">
        <v>43560</v>
      </c>
      <c r="Z3338" s="121">
        <v>0.47569444444444442</v>
      </c>
      <c r="AA3338" s="123" t="s">
        <v>661</v>
      </c>
      <c r="AB3338" s="123" t="s">
        <v>582</v>
      </c>
      <c r="AC3338" s="119" t="s">
        <v>398</v>
      </c>
      <c r="AD3338" s="119" t="s">
        <v>398</v>
      </c>
    </row>
    <row r="3339" spans="1:30">
      <c r="A3339" s="117">
        <v>3338</v>
      </c>
      <c r="B3339" s="123" t="s">
        <v>467</v>
      </c>
      <c r="C3339" s="117" t="s">
        <v>5</v>
      </c>
      <c r="D3339" s="123" t="s">
        <v>595</v>
      </c>
      <c r="E3339" s="117">
        <v>3338</v>
      </c>
      <c r="F3339" s="117" t="s">
        <v>924</v>
      </c>
      <c r="G3339" s="117" t="s">
        <v>591</v>
      </c>
      <c r="H3339" s="117" t="s">
        <v>398</v>
      </c>
      <c r="I3339" s="117" t="s">
        <v>398</v>
      </c>
      <c r="J3339" s="117" t="s">
        <v>398</v>
      </c>
      <c r="K3339" s="117" t="s">
        <v>398</v>
      </c>
      <c r="L3339" s="117" t="s">
        <v>398</v>
      </c>
      <c r="M3339" s="117" t="s">
        <v>398</v>
      </c>
      <c r="N3339" s="117" t="s">
        <v>398</v>
      </c>
      <c r="O3339" s="125" t="s">
        <v>579</v>
      </c>
      <c r="P3339" s="117">
        <v>1</v>
      </c>
      <c r="Q3339" s="117" t="s">
        <v>398</v>
      </c>
      <c r="R3339" s="117" t="s">
        <v>398</v>
      </c>
      <c r="S3339" s="117" t="s">
        <v>398</v>
      </c>
      <c r="T3339" s="117" t="s">
        <v>398</v>
      </c>
      <c r="U3339" s="117" t="s">
        <v>398</v>
      </c>
      <c r="V3339" s="117" t="s">
        <v>398</v>
      </c>
      <c r="W3339" s="123">
        <v>56</v>
      </c>
      <c r="X3339" s="123" t="s">
        <v>906</v>
      </c>
      <c r="Y3339" s="120">
        <v>43560</v>
      </c>
      <c r="Z3339" s="121">
        <v>0.47569444444444442</v>
      </c>
      <c r="AA3339" s="123" t="s">
        <v>661</v>
      </c>
      <c r="AB3339" s="123" t="s">
        <v>582</v>
      </c>
      <c r="AC3339" s="119" t="s">
        <v>398</v>
      </c>
      <c r="AD3339" s="119" t="s">
        <v>398</v>
      </c>
    </row>
    <row r="3340" spans="1:30">
      <c r="A3340" s="117">
        <v>3339</v>
      </c>
      <c r="B3340" s="123" t="s">
        <v>467</v>
      </c>
      <c r="C3340" s="117" t="s">
        <v>5</v>
      </c>
      <c r="D3340" s="123" t="s">
        <v>595</v>
      </c>
      <c r="E3340" s="117">
        <v>3339</v>
      </c>
      <c r="F3340" s="117" t="s">
        <v>924</v>
      </c>
      <c r="G3340" s="117" t="s">
        <v>591</v>
      </c>
      <c r="H3340" s="117" t="s">
        <v>398</v>
      </c>
      <c r="I3340" s="117" t="s">
        <v>398</v>
      </c>
      <c r="J3340" s="117" t="s">
        <v>398</v>
      </c>
      <c r="K3340" s="117" t="s">
        <v>398</v>
      </c>
      <c r="L3340" s="117" t="s">
        <v>398</v>
      </c>
      <c r="M3340" s="117" t="s">
        <v>398</v>
      </c>
      <c r="N3340" s="117" t="s">
        <v>398</v>
      </c>
      <c r="O3340" s="125" t="s">
        <v>579</v>
      </c>
      <c r="P3340" s="117">
        <v>1</v>
      </c>
      <c r="Q3340" s="117" t="s">
        <v>398</v>
      </c>
      <c r="R3340" s="117" t="s">
        <v>398</v>
      </c>
      <c r="S3340" s="117" t="s">
        <v>398</v>
      </c>
      <c r="T3340" s="117" t="s">
        <v>398</v>
      </c>
      <c r="U3340" s="117" t="s">
        <v>398</v>
      </c>
      <c r="V3340" s="117" t="s">
        <v>398</v>
      </c>
      <c r="W3340" s="123">
        <v>56</v>
      </c>
      <c r="X3340" s="123" t="s">
        <v>906</v>
      </c>
      <c r="Y3340" s="120">
        <v>43560</v>
      </c>
      <c r="Z3340" s="121">
        <v>0.47569444444444442</v>
      </c>
      <c r="AA3340" s="123" t="s">
        <v>661</v>
      </c>
      <c r="AB3340" s="123" t="s">
        <v>582</v>
      </c>
      <c r="AC3340" s="119" t="s">
        <v>398</v>
      </c>
      <c r="AD3340" s="119" t="s">
        <v>398</v>
      </c>
    </row>
    <row r="3341" spans="1:30">
      <c r="A3341" s="117">
        <v>3340</v>
      </c>
      <c r="B3341" s="123" t="s">
        <v>467</v>
      </c>
      <c r="C3341" s="117" t="s">
        <v>5</v>
      </c>
      <c r="D3341" s="123" t="s">
        <v>595</v>
      </c>
      <c r="E3341" s="117">
        <v>3340</v>
      </c>
      <c r="F3341" s="117" t="s">
        <v>924</v>
      </c>
      <c r="G3341" s="117" t="s">
        <v>591</v>
      </c>
      <c r="H3341" s="117" t="s">
        <v>398</v>
      </c>
      <c r="I3341" s="117" t="s">
        <v>398</v>
      </c>
      <c r="J3341" s="117" t="s">
        <v>398</v>
      </c>
      <c r="K3341" s="117" t="s">
        <v>398</v>
      </c>
      <c r="L3341" s="117" t="s">
        <v>398</v>
      </c>
      <c r="M3341" s="117" t="s">
        <v>398</v>
      </c>
      <c r="N3341" s="117" t="s">
        <v>398</v>
      </c>
      <c r="O3341" s="125" t="s">
        <v>579</v>
      </c>
      <c r="P3341" s="117">
        <v>1</v>
      </c>
      <c r="Q3341" s="117" t="s">
        <v>398</v>
      </c>
      <c r="R3341" s="117" t="s">
        <v>398</v>
      </c>
      <c r="S3341" s="117" t="s">
        <v>398</v>
      </c>
      <c r="T3341" s="117" t="s">
        <v>398</v>
      </c>
      <c r="U3341" s="117" t="s">
        <v>398</v>
      </c>
      <c r="V3341" s="117" t="s">
        <v>398</v>
      </c>
      <c r="W3341" s="123">
        <v>56</v>
      </c>
      <c r="X3341" s="123" t="s">
        <v>906</v>
      </c>
      <c r="Y3341" s="120">
        <v>43560</v>
      </c>
      <c r="Z3341" s="121">
        <v>0.47569444444444442</v>
      </c>
      <c r="AA3341" s="123" t="s">
        <v>661</v>
      </c>
      <c r="AB3341" s="123" t="s">
        <v>582</v>
      </c>
      <c r="AC3341" s="119" t="s">
        <v>398</v>
      </c>
      <c r="AD3341" s="119" t="s">
        <v>398</v>
      </c>
    </row>
    <row r="3342" spans="1:30">
      <c r="A3342" s="117">
        <v>3341</v>
      </c>
      <c r="B3342" s="123" t="s">
        <v>467</v>
      </c>
      <c r="C3342" s="117" t="s">
        <v>5</v>
      </c>
      <c r="D3342" s="123" t="s">
        <v>595</v>
      </c>
      <c r="E3342" s="117">
        <v>3341</v>
      </c>
      <c r="F3342" s="117" t="s">
        <v>924</v>
      </c>
      <c r="G3342" s="117" t="s">
        <v>591</v>
      </c>
      <c r="H3342" s="117" t="s">
        <v>398</v>
      </c>
      <c r="I3342" s="117" t="s">
        <v>398</v>
      </c>
      <c r="J3342" s="117" t="s">
        <v>398</v>
      </c>
      <c r="K3342" s="117" t="s">
        <v>398</v>
      </c>
      <c r="L3342" s="117" t="s">
        <v>398</v>
      </c>
      <c r="M3342" s="117" t="s">
        <v>398</v>
      </c>
      <c r="N3342" s="117" t="s">
        <v>398</v>
      </c>
      <c r="O3342" s="125" t="s">
        <v>579</v>
      </c>
      <c r="P3342" s="117">
        <v>1</v>
      </c>
      <c r="Q3342" s="117" t="s">
        <v>398</v>
      </c>
      <c r="R3342" s="117" t="s">
        <v>398</v>
      </c>
      <c r="S3342" s="117" t="s">
        <v>398</v>
      </c>
      <c r="T3342" s="117" t="s">
        <v>398</v>
      </c>
      <c r="U3342" s="117" t="s">
        <v>398</v>
      </c>
      <c r="V3342" s="117" t="s">
        <v>398</v>
      </c>
      <c r="W3342" s="123">
        <v>56</v>
      </c>
      <c r="X3342" s="123" t="s">
        <v>906</v>
      </c>
      <c r="Y3342" s="120">
        <v>43560</v>
      </c>
      <c r="Z3342" s="121">
        <v>0.47569444444444442</v>
      </c>
      <c r="AA3342" s="123" t="s">
        <v>661</v>
      </c>
      <c r="AB3342" s="123" t="s">
        <v>582</v>
      </c>
      <c r="AC3342" s="119" t="s">
        <v>398</v>
      </c>
      <c r="AD3342" s="119" t="s">
        <v>398</v>
      </c>
    </row>
    <row r="3343" spans="1:30">
      <c r="A3343" s="117">
        <v>3342</v>
      </c>
      <c r="B3343" s="123" t="s">
        <v>467</v>
      </c>
      <c r="C3343" s="117" t="s">
        <v>5</v>
      </c>
      <c r="D3343" s="123" t="s">
        <v>595</v>
      </c>
      <c r="E3343" s="117">
        <v>3342</v>
      </c>
      <c r="F3343" s="117" t="s">
        <v>924</v>
      </c>
      <c r="G3343" s="117" t="s">
        <v>591</v>
      </c>
      <c r="H3343" s="117" t="s">
        <v>398</v>
      </c>
      <c r="I3343" s="117" t="s">
        <v>398</v>
      </c>
      <c r="J3343" s="117" t="s">
        <v>398</v>
      </c>
      <c r="K3343" s="117" t="s">
        <v>398</v>
      </c>
      <c r="L3343" s="117" t="s">
        <v>398</v>
      </c>
      <c r="M3343" s="117" t="s">
        <v>398</v>
      </c>
      <c r="N3343" s="117" t="s">
        <v>398</v>
      </c>
      <c r="O3343" s="125" t="s">
        <v>579</v>
      </c>
      <c r="P3343" s="117">
        <v>1</v>
      </c>
      <c r="Q3343" s="117" t="s">
        <v>398</v>
      </c>
      <c r="R3343" s="117" t="s">
        <v>398</v>
      </c>
      <c r="S3343" s="117" t="s">
        <v>398</v>
      </c>
      <c r="T3343" s="117" t="s">
        <v>398</v>
      </c>
      <c r="U3343" s="117" t="s">
        <v>398</v>
      </c>
      <c r="V3343" s="117" t="s">
        <v>398</v>
      </c>
      <c r="W3343" s="123">
        <v>56</v>
      </c>
      <c r="X3343" s="123" t="s">
        <v>906</v>
      </c>
      <c r="Y3343" s="120">
        <v>43560</v>
      </c>
      <c r="Z3343" s="121">
        <v>0.47569444444444442</v>
      </c>
      <c r="AA3343" s="123" t="s">
        <v>661</v>
      </c>
      <c r="AB3343" s="123" t="s">
        <v>582</v>
      </c>
      <c r="AC3343" s="119" t="s">
        <v>398</v>
      </c>
      <c r="AD3343" s="119" t="s">
        <v>398</v>
      </c>
    </row>
    <row r="3344" spans="1:30">
      <c r="A3344" s="117">
        <v>3343</v>
      </c>
      <c r="B3344" s="123" t="s">
        <v>467</v>
      </c>
      <c r="C3344" s="117" t="s">
        <v>5</v>
      </c>
      <c r="D3344" s="123" t="s">
        <v>595</v>
      </c>
      <c r="E3344" s="117">
        <v>3343</v>
      </c>
      <c r="F3344" s="117" t="s">
        <v>924</v>
      </c>
      <c r="G3344" s="117" t="s">
        <v>591</v>
      </c>
      <c r="H3344" s="117" t="s">
        <v>398</v>
      </c>
      <c r="I3344" s="117" t="s">
        <v>398</v>
      </c>
      <c r="J3344" s="117" t="s">
        <v>398</v>
      </c>
      <c r="K3344" s="117" t="s">
        <v>398</v>
      </c>
      <c r="L3344" s="117" t="s">
        <v>398</v>
      </c>
      <c r="M3344" s="117" t="s">
        <v>398</v>
      </c>
      <c r="N3344" s="117" t="s">
        <v>398</v>
      </c>
      <c r="O3344" s="125" t="s">
        <v>579</v>
      </c>
      <c r="P3344" s="117">
        <v>1</v>
      </c>
      <c r="Q3344" s="117" t="s">
        <v>398</v>
      </c>
      <c r="R3344" s="117" t="s">
        <v>398</v>
      </c>
      <c r="S3344" s="117" t="s">
        <v>398</v>
      </c>
      <c r="T3344" s="117" t="s">
        <v>398</v>
      </c>
      <c r="U3344" s="117" t="s">
        <v>398</v>
      </c>
      <c r="V3344" s="117" t="s">
        <v>398</v>
      </c>
      <c r="W3344" s="123">
        <v>56</v>
      </c>
      <c r="X3344" s="123" t="s">
        <v>906</v>
      </c>
      <c r="Y3344" s="120">
        <v>43560</v>
      </c>
      <c r="Z3344" s="121">
        <v>0.47569444444444442</v>
      </c>
      <c r="AA3344" s="123" t="s">
        <v>661</v>
      </c>
      <c r="AB3344" s="123" t="s">
        <v>582</v>
      </c>
      <c r="AC3344" s="119" t="s">
        <v>398</v>
      </c>
      <c r="AD3344" s="119" t="s">
        <v>398</v>
      </c>
    </row>
    <row r="3345" spans="1:30">
      <c r="A3345" s="117">
        <v>3344</v>
      </c>
      <c r="B3345" s="123" t="s">
        <v>467</v>
      </c>
      <c r="C3345" s="117" t="s">
        <v>5</v>
      </c>
      <c r="D3345" s="123" t="s">
        <v>595</v>
      </c>
      <c r="E3345" s="117">
        <v>3344</v>
      </c>
      <c r="F3345" s="117" t="s">
        <v>924</v>
      </c>
      <c r="G3345" s="117" t="s">
        <v>591</v>
      </c>
      <c r="H3345" s="117" t="s">
        <v>398</v>
      </c>
      <c r="I3345" s="117" t="s">
        <v>398</v>
      </c>
      <c r="J3345" s="117" t="s">
        <v>398</v>
      </c>
      <c r="K3345" s="117" t="s">
        <v>398</v>
      </c>
      <c r="L3345" s="117" t="s">
        <v>398</v>
      </c>
      <c r="M3345" s="117" t="s">
        <v>398</v>
      </c>
      <c r="N3345" s="117" t="s">
        <v>398</v>
      </c>
      <c r="O3345" s="125" t="s">
        <v>579</v>
      </c>
      <c r="P3345" s="117">
        <v>1</v>
      </c>
      <c r="Q3345" s="117" t="s">
        <v>398</v>
      </c>
      <c r="R3345" s="117" t="s">
        <v>398</v>
      </c>
      <c r="S3345" s="117" t="s">
        <v>398</v>
      </c>
      <c r="T3345" s="117" t="s">
        <v>398</v>
      </c>
      <c r="U3345" s="117" t="s">
        <v>398</v>
      </c>
      <c r="V3345" s="117" t="s">
        <v>398</v>
      </c>
      <c r="W3345" s="123">
        <v>56</v>
      </c>
      <c r="X3345" s="123" t="s">
        <v>906</v>
      </c>
      <c r="Y3345" s="120">
        <v>43560</v>
      </c>
      <c r="Z3345" s="121">
        <v>0.47569444444444442</v>
      </c>
      <c r="AA3345" s="123" t="s">
        <v>661</v>
      </c>
      <c r="AB3345" s="123" t="s">
        <v>582</v>
      </c>
      <c r="AC3345" s="119" t="s">
        <v>398</v>
      </c>
      <c r="AD3345" s="119" t="s">
        <v>398</v>
      </c>
    </row>
    <row r="3346" spans="1:30">
      <c r="A3346" s="117">
        <v>3345</v>
      </c>
      <c r="B3346" s="123" t="s">
        <v>467</v>
      </c>
      <c r="C3346" s="117" t="s">
        <v>5</v>
      </c>
      <c r="D3346" s="123" t="s">
        <v>595</v>
      </c>
      <c r="E3346" s="117">
        <v>3345</v>
      </c>
      <c r="F3346" s="117" t="s">
        <v>924</v>
      </c>
      <c r="G3346" s="117" t="s">
        <v>591</v>
      </c>
      <c r="H3346" s="117" t="s">
        <v>398</v>
      </c>
      <c r="I3346" s="117" t="s">
        <v>398</v>
      </c>
      <c r="J3346" s="117" t="s">
        <v>398</v>
      </c>
      <c r="K3346" s="117" t="s">
        <v>398</v>
      </c>
      <c r="L3346" s="117" t="s">
        <v>398</v>
      </c>
      <c r="M3346" s="117" t="s">
        <v>398</v>
      </c>
      <c r="N3346" s="117" t="s">
        <v>398</v>
      </c>
      <c r="O3346" s="125" t="s">
        <v>579</v>
      </c>
      <c r="P3346" s="117">
        <v>1</v>
      </c>
      <c r="Q3346" s="117" t="s">
        <v>398</v>
      </c>
      <c r="R3346" s="117" t="s">
        <v>398</v>
      </c>
      <c r="S3346" s="117" t="s">
        <v>398</v>
      </c>
      <c r="T3346" s="117" t="s">
        <v>398</v>
      </c>
      <c r="U3346" s="117" t="s">
        <v>398</v>
      </c>
      <c r="V3346" s="117" t="s">
        <v>398</v>
      </c>
      <c r="W3346" s="123">
        <v>56</v>
      </c>
      <c r="X3346" s="123" t="s">
        <v>906</v>
      </c>
      <c r="Y3346" s="120">
        <v>43560</v>
      </c>
      <c r="Z3346" s="121">
        <v>0.47569444444444442</v>
      </c>
      <c r="AA3346" s="123" t="s">
        <v>661</v>
      </c>
      <c r="AB3346" s="123" t="s">
        <v>582</v>
      </c>
      <c r="AC3346" s="119" t="s">
        <v>398</v>
      </c>
      <c r="AD3346" s="119" t="s">
        <v>398</v>
      </c>
    </row>
    <row r="3347" spans="1:30">
      <c r="A3347" s="117">
        <v>3346</v>
      </c>
      <c r="B3347" s="123" t="s">
        <v>467</v>
      </c>
      <c r="C3347" s="117" t="s">
        <v>5</v>
      </c>
      <c r="D3347" s="123" t="s">
        <v>595</v>
      </c>
      <c r="E3347" s="117">
        <v>3346</v>
      </c>
      <c r="F3347" s="117" t="s">
        <v>924</v>
      </c>
      <c r="G3347" s="117" t="s">
        <v>591</v>
      </c>
      <c r="H3347" s="117" t="s">
        <v>398</v>
      </c>
      <c r="I3347" s="117" t="s">
        <v>398</v>
      </c>
      <c r="J3347" s="117" t="s">
        <v>398</v>
      </c>
      <c r="K3347" s="117" t="s">
        <v>398</v>
      </c>
      <c r="L3347" s="117" t="s">
        <v>398</v>
      </c>
      <c r="M3347" s="117" t="s">
        <v>398</v>
      </c>
      <c r="N3347" s="117" t="s">
        <v>398</v>
      </c>
      <c r="O3347" s="125" t="s">
        <v>579</v>
      </c>
      <c r="P3347" s="117">
        <v>1</v>
      </c>
      <c r="Q3347" s="117" t="s">
        <v>398</v>
      </c>
      <c r="R3347" s="117" t="s">
        <v>398</v>
      </c>
      <c r="S3347" s="117" t="s">
        <v>398</v>
      </c>
      <c r="T3347" s="117" t="s">
        <v>398</v>
      </c>
      <c r="U3347" s="117" t="s">
        <v>398</v>
      </c>
      <c r="V3347" s="117" t="s">
        <v>398</v>
      </c>
      <c r="W3347" s="123">
        <v>56</v>
      </c>
      <c r="X3347" s="123" t="s">
        <v>906</v>
      </c>
      <c r="Y3347" s="120">
        <v>43560</v>
      </c>
      <c r="Z3347" s="121">
        <v>0.47569444444444442</v>
      </c>
      <c r="AA3347" s="123" t="s">
        <v>661</v>
      </c>
      <c r="AB3347" s="123" t="s">
        <v>582</v>
      </c>
      <c r="AC3347" s="119" t="s">
        <v>398</v>
      </c>
      <c r="AD3347" s="119" t="s">
        <v>398</v>
      </c>
    </row>
    <row r="3348" spans="1:30">
      <c r="A3348" s="117">
        <v>3347</v>
      </c>
      <c r="B3348" s="123" t="s">
        <v>467</v>
      </c>
      <c r="C3348" s="117" t="s">
        <v>5</v>
      </c>
      <c r="D3348" s="123" t="s">
        <v>595</v>
      </c>
      <c r="E3348" s="117">
        <v>3347</v>
      </c>
      <c r="F3348" s="117" t="s">
        <v>924</v>
      </c>
      <c r="G3348" s="117" t="s">
        <v>591</v>
      </c>
      <c r="H3348" s="117" t="s">
        <v>398</v>
      </c>
      <c r="I3348" s="117" t="s">
        <v>398</v>
      </c>
      <c r="J3348" s="117" t="s">
        <v>398</v>
      </c>
      <c r="K3348" s="117" t="s">
        <v>398</v>
      </c>
      <c r="L3348" s="117" t="s">
        <v>398</v>
      </c>
      <c r="M3348" s="117" t="s">
        <v>398</v>
      </c>
      <c r="N3348" s="117" t="s">
        <v>398</v>
      </c>
      <c r="O3348" s="125" t="s">
        <v>579</v>
      </c>
      <c r="P3348" s="117">
        <v>1</v>
      </c>
      <c r="Q3348" s="117" t="s">
        <v>398</v>
      </c>
      <c r="R3348" s="117" t="s">
        <v>398</v>
      </c>
      <c r="S3348" s="117" t="s">
        <v>398</v>
      </c>
      <c r="T3348" s="117" t="s">
        <v>398</v>
      </c>
      <c r="U3348" s="117" t="s">
        <v>398</v>
      </c>
      <c r="V3348" s="117" t="s">
        <v>398</v>
      </c>
      <c r="W3348" s="123">
        <v>56</v>
      </c>
      <c r="X3348" s="123" t="s">
        <v>906</v>
      </c>
      <c r="Y3348" s="120">
        <v>43560</v>
      </c>
      <c r="Z3348" s="121">
        <v>0.47569444444444442</v>
      </c>
      <c r="AA3348" s="123" t="s">
        <v>661</v>
      </c>
      <c r="AB3348" s="123" t="s">
        <v>582</v>
      </c>
      <c r="AC3348" s="119" t="s">
        <v>398</v>
      </c>
      <c r="AD3348" s="119" t="s">
        <v>398</v>
      </c>
    </row>
    <row r="3349" spans="1:30">
      <c r="A3349" s="117">
        <v>3348</v>
      </c>
      <c r="B3349" s="123" t="s">
        <v>467</v>
      </c>
      <c r="C3349" s="117" t="s">
        <v>5</v>
      </c>
      <c r="D3349" s="123" t="s">
        <v>595</v>
      </c>
      <c r="E3349" s="117">
        <v>3348</v>
      </c>
      <c r="F3349" s="117" t="s">
        <v>924</v>
      </c>
      <c r="G3349" s="117" t="s">
        <v>591</v>
      </c>
      <c r="H3349" s="117" t="s">
        <v>398</v>
      </c>
      <c r="I3349" s="117" t="s">
        <v>398</v>
      </c>
      <c r="J3349" s="117" t="s">
        <v>398</v>
      </c>
      <c r="K3349" s="117" t="s">
        <v>398</v>
      </c>
      <c r="L3349" s="117" t="s">
        <v>398</v>
      </c>
      <c r="M3349" s="117" t="s">
        <v>398</v>
      </c>
      <c r="N3349" s="117" t="s">
        <v>398</v>
      </c>
      <c r="O3349" s="125" t="s">
        <v>579</v>
      </c>
      <c r="P3349" s="117">
        <v>1</v>
      </c>
      <c r="Q3349" s="117" t="s">
        <v>398</v>
      </c>
      <c r="R3349" s="117" t="s">
        <v>398</v>
      </c>
      <c r="S3349" s="117" t="s">
        <v>398</v>
      </c>
      <c r="T3349" s="117" t="s">
        <v>398</v>
      </c>
      <c r="U3349" s="117" t="s">
        <v>398</v>
      </c>
      <c r="V3349" s="117" t="s">
        <v>398</v>
      </c>
      <c r="W3349" s="123">
        <v>56</v>
      </c>
      <c r="X3349" s="123" t="s">
        <v>906</v>
      </c>
      <c r="Y3349" s="120">
        <v>43560</v>
      </c>
      <c r="Z3349" s="121">
        <v>0.47569444444444442</v>
      </c>
      <c r="AA3349" s="123" t="s">
        <v>661</v>
      </c>
      <c r="AB3349" s="123" t="s">
        <v>582</v>
      </c>
      <c r="AC3349" s="119" t="s">
        <v>398</v>
      </c>
      <c r="AD3349" s="119" t="s">
        <v>398</v>
      </c>
    </row>
    <row r="3350" spans="1:30">
      <c r="A3350" s="117">
        <v>3349</v>
      </c>
      <c r="B3350" s="123" t="s">
        <v>467</v>
      </c>
      <c r="C3350" s="117" t="s">
        <v>5</v>
      </c>
      <c r="D3350" s="123" t="s">
        <v>595</v>
      </c>
      <c r="E3350" s="117">
        <v>3349</v>
      </c>
      <c r="F3350" s="117" t="s">
        <v>924</v>
      </c>
      <c r="G3350" s="117" t="s">
        <v>591</v>
      </c>
      <c r="H3350" s="117" t="s">
        <v>398</v>
      </c>
      <c r="I3350" s="117" t="s">
        <v>398</v>
      </c>
      <c r="J3350" s="117" t="s">
        <v>398</v>
      </c>
      <c r="K3350" s="117" t="s">
        <v>398</v>
      </c>
      <c r="L3350" s="117" t="s">
        <v>398</v>
      </c>
      <c r="M3350" s="117" t="s">
        <v>398</v>
      </c>
      <c r="N3350" s="117" t="s">
        <v>398</v>
      </c>
      <c r="O3350" s="125" t="s">
        <v>579</v>
      </c>
      <c r="P3350" s="117">
        <v>1</v>
      </c>
      <c r="Q3350" s="117" t="s">
        <v>398</v>
      </c>
      <c r="R3350" s="117" t="s">
        <v>398</v>
      </c>
      <c r="S3350" s="117" t="s">
        <v>398</v>
      </c>
      <c r="T3350" s="117" t="s">
        <v>398</v>
      </c>
      <c r="U3350" s="117" t="s">
        <v>398</v>
      </c>
      <c r="V3350" s="117" t="s">
        <v>398</v>
      </c>
      <c r="W3350" s="123">
        <v>56</v>
      </c>
      <c r="X3350" s="123" t="s">
        <v>906</v>
      </c>
      <c r="Y3350" s="120">
        <v>43560</v>
      </c>
      <c r="Z3350" s="121">
        <v>0.47569444444444442</v>
      </c>
      <c r="AA3350" s="123" t="s">
        <v>661</v>
      </c>
      <c r="AB3350" s="123" t="s">
        <v>582</v>
      </c>
      <c r="AC3350" s="119" t="s">
        <v>398</v>
      </c>
      <c r="AD3350" s="119" t="s">
        <v>398</v>
      </c>
    </row>
    <row r="3351" spans="1:30">
      <c r="A3351" s="117">
        <v>3350</v>
      </c>
      <c r="B3351" s="123" t="s">
        <v>467</v>
      </c>
      <c r="C3351" s="117" t="s">
        <v>5</v>
      </c>
      <c r="D3351" s="123" t="s">
        <v>595</v>
      </c>
      <c r="E3351" s="117">
        <v>3350</v>
      </c>
      <c r="F3351" s="117" t="s">
        <v>924</v>
      </c>
      <c r="G3351" s="117" t="s">
        <v>591</v>
      </c>
      <c r="H3351" s="117" t="s">
        <v>398</v>
      </c>
      <c r="I3351" s="117" t="s">
        <v>398</v>
      </c>
      <c r="J3351" s="117" t="s">
        <v>398</v>
      </c>
      <c r="K3351" s="117" t="s">
        <v>398</v>
      </c>
      <c r="L3351" s="117" t="s">
        <v>398</v>
      </c>
      <c r="M3351" s="117" t="s">
        <v>398</v>
      </c>
      <c r="N3351" s="117" t="s">
        <v>398</v>
      </c>
      <c r="O3351" s="125" t="s">
        <v>579</v>
      </c>
      <c r="P3351" s="117">
        <v>1</v>
      </c>
      <c r="Q3351" s="117" t="s">
        <v>398</v>
      </c>
      <c r="R3351" s="117" t="s">
        <v>398</v>
      </c>
      <c r="S3351" s="117" t="s">
        <v>398</v>
      </c>
      <c r="T3351" s="117" t="s">
        <v>398</v>
      </c>
      <c r="U3351" s="117" t="s">
        <v>398</v>
      </c>
      <c r="V3351" s="117" t="s">
        <v>398</v>
      </c>
      <c r="W3351" s="123">
        <v>56</v>
      </c>
      <c r="X3351" s="123" t="s">
        <v>906</v>
      </c>
      <c r="Y3351" s="120">
        <v>43560</v>
      </c>
      <c r="Z3351" s="121">
        <v>0.47569444444444442</v>
      </c>
      <c r="AA3351" s="123" t="s">
        <v>661</v>
      </c>
      <c r="AB3351" s="123" t="s">
        <v>582</v>
      </c>
      <c r="AC3351" s="119" t="s">
        <v>398</v>
      </c>
      <c r="AD3351" s="119" t="s">
        <v>398</v>
      </c>
    </row>
    <row r="3352" spans="1:30">
      <c r="A3352" s="117">
        <v>3351</v>
      </c>
      <c r="B3352" s="123" t="s">
        <v>467</v>
      </c>
      <c r="C3352" s="117" t="s">
        <v>5</v>
      </c>
      <c r="D3352" s="123" t="s">
        <v>595</v>
      </c>
      <c r="E3352" s="117">
        <v>3351</v>
      </c>
      <c r="F3352" s="117" t="s">
        <v>924</v>
      </c>
      <c r="G3352" s="117" t="s">
        <v>591</v>
      </c>
      <c r="H3352" s="117" t="s">
        <v>398</v>
      </c>
      <c r="I3352" s="117" t="s">
        <v>398</v>
      </c>
      <c r="J3352" s="117" t="s">
        <v>398</v>
      </c>
      <c r="K3352" s="117" t="s">
        <v>398</v>
      </c>
      <c r="L3352" s="117" t="s">
        <v>398</v>
      </c>
      <c r="M3352" s="117" t="s">
        <v>398</v>
      </c>
      <c r="N3352" s="117" t="s">
        <v>398</v>
      </c>
      <c r="O3352" s="125" t="s">
        <v>579</v>
      </c>
      <c r="P3352" s="117">
        <v>1</v>
      </c>
      <c r="Q3352" s="117" t="s">
        <v>398</v>
      </c>
      <c r="R3352" s="117" t="s">
        <v>398</v>
      </c>
      <c r="S3352" s="117" t="s">
        <v>398</v>
      </c>
      <c r="T3352" s="117" t="s">
        <v>398</v>
      </c>
      <c r="U3352" s="117" t="s">
        <v>398</v>
      </c>
      <c r="V3352" s="117" t="s">
        <v>398</v>
      </c>
      <c r="W3352" s="123">
        <v>56</v>
      </c>
      <c r="X3352" s="123" t="s">
        <v>906</v>
      </c>
      <c r="Y3352" s="120">
        <v>43560</v>
      </c>
      <c r="Z3352" s="121">
        <v>0.47569444444444442</v>
      </c>
      <c r="AA3352" s="123" t="s">
        <v>661</v>
      </c>
      <c r="AB3352" s="123" t="s">
        <v>582</v>
      </c>
      <c r="AC3352" s="119" t="s">
        <v>398</v>
      </c>
      <c r="AD3352" s="119" t="s">
        <v>398</v>
      </c>
    </row>
    <row r="3353" spans="1:30">
      <c r="A3353" s="117">
        <v>3352</v>
      </c>
      <c r="B3353" s="123" t="s">
        <v>467</v>
      </c>
      <c r="C3353" s="117" t="s">
        <v>5</v>
      </c>
      <c r="D3353" s="123" t="s">
        <v>595</v>
      </c>
      <c r="E3353" s="117">
        <v>3352</v>
      </c>
      <c r="F3353" s="117" t="s">
        <v>924</v>
      </c>
      <c r="G3353" s="117" t="s">
        <v>591</v>
      </c>
      <c r="H3353" s="117" t="s">
        <v>398</v>
      </c>
      <c r="I3353" s="117" t="s">
        <v>398</v>
      </c>
      <c r="J3353" s="117" t="s">
        <v>398</v>
      </c>
      <c r="K3353" s="117" t="s">
        <v>398</v>
      </c>
      <c r="L3353" s="117" t="s">
        <v>398</v>
      </c>
      <c r="M3353" s="117" t="s">
        <v>398</v>
      </c>
      <c r="N3353" s="117" t="s">
        <v>398</v>
      </c>
      <c r="O3353" s="125" t="s">
        <v>579</v>
      </c>
      <c r="P3353" s="117">
        <v>1</v>
      </c>
      <c r="Q3353" s="117" t="s">
        <v>398</v>
      </c>
      <c r="R3353" s="117" t="s">
        <v>398</v>
      </c>
      <c r="S3353" s="117" t="s">
        <v>398</v>
      </c>
      <c r="T3353" s="117" t="s">
        <v>398</v>
      </c>
      <c r="U3353" s="117" t="s">
        <v>398</v>
      </c>
      <c r="V3353" s="117" t="s">
        <v>398</v>
      </c>
      <c r="W3353" s="123">
        <v>56</v>
      </c>
      <c r="X3353" s="123" t="s">
        <v>906</v>
      </c>
      <c r="Y3353" s="120">
        <v>43560</v>
      </c>
      <c r="Z3353" s="121">
        <v>0.47569444444444442</v>
      </c>
      <c r="AA3353" s="123" t="s">
        <v>661</v>
      </c>
      <c r="AB3353" s="123" t="s">
        <v>582</v>
      </c>
      <c r="AC3353" s="119" t="s">
        <v>398</v>
      </c>
      <c r="AD3353" s="119" t="s">
        <v>398</v>
      </c>
    </row>
    <row r="3354" spans="1:30">
      <c r="A3354" s="117">
        <v>3353</v>
      </c>
      <c r="B3354" s="123" t="s">
        <v>467</v>
      </c>
      <c r="C3354" s="117" t="s">
        <v>5</v>
      </c>
      <c r="D3354" s="123" t="s">
        <v>595</v>
      </c>
      <c r="E3354" s="117">
        <v>3353</v>
      </c>
      <c r="F3354" s="117" t="s">
        <v>924</v>
      </c>
      <c r="G3354" s="117" t="s">
        <v>591</v>
      </c>
      <c r="H3354" s="117" t="s">
        <v>398</v>
      </c>
      <c r="I3354" s="117" t="s">
        <v>398</v>
      </c>
      <c r="J3354" s="117" t="s">
        <v>398</v>
      </c>
      <c r="K3354" s="117" t="s">
        <v>398</v>
      </c>
      <c r="L3354" s="117" t="s">
        <v>398</v>
      </c>
      <c r="M3354" s="117" t="s">
        <v>398</v>
      </c>
      <c r="N3354" s="117" t="s">
        <v>398</v>
      </c>
      <c r="O3354" s="125" t="s">
        <v>579</v>
      </c>
      <c r="P3354" s="117">
        <v>1</v>
      </c>
      <c r="Q3354" s="117" t="s">
        <v>398</v>
      </c>
      <c r="R3354" s="117" t="s">
        <v>398</v>
      </c>
      <c r="S3354" s="117" t="s">
        <v>398</v>
      </c>
      <c r="T3354" s="117" t="s">
        <v>398</v>
      </c>
      <c r="U3354" s="117" t="s">
        <v>398</v>
      </c>
      <c r="V3354" s="117" t="s">
        <v>398</v>
      </c>
      <c r="W3354" s="123">
        <v>56</v>
      </c>
      <c r="X3354" s="123" t="s">
        <v>906</v>
      </c>
      <c r="Y3354" s="120">
        <v>43560</v>
      </c>
      <c r="Z3354" s="121">
        <v>0.47569444444444442</v>
      </c>
      <c r="AA3354" s="123" t="s">
        <v>661</v>
      </c>
      <c r="AB3354" s="123" t="s">
        <v>582</v>
      </c>
      <c r="AC3354" s="119" t="s">
        <v>398</v>
      </c>
      <c r="AD3354" s="119" t="s">
        <v>398</v>
      </c>
    </row>
    <row r="3355" spans="1:30">
      <c r="A3355" s="117">
        <v>3354</v>
      </c>
      <c r="B3355" s="123" t="s">
        <v>467</v>
      </c>
      <c r="C3355" s="117" t="s">
        <v>5</v>
      </c>
      <c r="D3355" s="123" t="s">
        <v>595</v>
      </c>
      <c r="E3355" s="117">
        <v>3354</v>
      </c>
      <c r="F3355" s="117" t="s">
        <v>924</v>
      </c>
      <c r="G3355" s="117" t="s">
        <v>591</v>
      </c>
      <c r="H3355" s="117" t="s">
        <v>398</v>
      </c>
      <c r="I3355" s="117" t="s">
        <v>398</v>
      </c>
      <c r="J3355" s="117" t="s">
        <v>398</v>
      </c>
      <c r="K3355" s="117" t="s">
        <v>398</v>
      </c>
      <c r="L3355" s="117" t="s">
        <v>398</v>
      </c>
      <c r="M3355" s="117" t="s">
        <v>398</v>
      </c>
      <c r="N3355" s="117" t="s">
        <v>398</v>
      </c>
      <c r="O3355" s="125" t="s">
        <v>579</v>
      </c>
      <c r="P3355" s="117">
        <v>1</v>
      </c>
      <c r="Q3355" s="117" t="s">
        <v>398</v>
      </c>
      <c r="R3355" s="117" t="s">
        <v>398</v>
      </c>
      <c r="S3355" s="117" t="s">
        <v>398</v>
      </c>
      <c r="T3355" s="117" t="s">
        <v>398</v>
      </c>
      <c r="U3355" s="117" t="s">
        <v>398</v>
      </c>
      <c r="V3355" s="117" t="s">
        <v>398</v>
      </c>
      <c r="W3355" s="123">
        <v>56</v>
      </c>
      <c r="X3355" s="123" t="s">
        <v>906</v>
      </c>
      <c r="Y3355" s="120">
        <v>43560</v>
      </c>
      <c r="Z3355" s="121">
        <v>0.47569444444444442</v>
      </c>
      <c r="AA3355" s="123" t="s">
        <v>661</v>
      </c>
      <c r="AB3355" s="123" t="s">
        <v>582</v>
      </c>
      <c r="AC3355" s="119" t="s">
        <v>398</v>
      </c>
      <c r="AD3355" s="119" t="s">
        <v>398</v>
      </c>
    </row>
    <row r="3356" spans="1:30">
      <c r="A3356" s="117">
        <v>3355</v>
      </c>
      <c r="B3356" s="123" t="s">
        <v>467</v>
      </c>
      <c r="C3356" s="117" t="s">
        <v>5</v>
      </c>
      <c r="D3356" s="123" t="s">
        <v>595</v>
      </c>
      <c r="E3356" s="117">
        <v>3355</v>
      </c>
      <c r="F3356" s="117" t="s">
        <v>924</v>
      </c>
      <c r="G3356" s="117" t="s">
        <v>591</v>
      </c>
      <c r="H3356" s="117" t="s">
        <v>398</v>
      </c>
      <c r="I3356" s="117" t="s">
        <v>398</v>
      </c>
      <c r="J3356" s="117" t="s">
        <v>398</v>
      </c>
      <c r="K3356" s="117" t="s">
        <v>398</v>
      </c>
      <c r="L3356" s="117" t="s">
        <v>398</v>
      </c>
      <c r="M3356" s="117" t="s">
        <v>398</v>
      </c>
      <c r="N3356" s="117" t="s">
        <v>398</v>
      </c>
      <c r="O3356" s="125" t="s">
        <v>579</v>
      </c>
      <c r="P3356" s="117">
        <v>1</v>
      </c>
      <c r="Q3356" s="117" t="s">
        <v>398</v>
      </c>
      <c r="R3356" s="117" t="s">
        <v>398</v>
      </c>
      <c r="S3356" s="117" t="s">
        <v>398</v>
      </c>
      <c r="T3356" s="117" t="s">
        <v>398</v>
      </c>
      <c r="U3356" s="117" t="s">
        <v>398</v>
      </c>
      <c r="V3356" s="117" t="s">
        <v>398</v>
      </c>
      <c r="W3356" s="123">
        <v>56</v>
      </c>
      <c r="X3356" s="123" t="s">
        <v>906</v>
      </c>
      <c r="Y3356" s="120">
        <v>43560</v>
      </c>
      <c r="Z3356" s="121">
        <v>0.47569444444444442</v>
      </c>
      <c r="AA3356" s="123" t="s">
        <v>661</v>
      </c>
      <c r="AB3356" s="123" t="s">
        <v>582</v>
      </c>
      <c r="AC3356" s="119" t="s">
        <v>398</v>
      </c>
      <c r="AD3356" s="119" t="s">
        <v>398</v>
      </c>
    </row>
    <row r="3357" spans="1:30">
      <c r="A3357" s="117">
        <v>3356</v>
      </c>
      <c r="B3357" s="123" t="s">
        <v>467</v>
      </c>
      <c r="C3357" s="117" t="s">
        <v>5</v>
      </c>
      <c r="D3357" s="123" t="s">
        <v>595</v>
      </c>
      <c r="E3357" s="117">
        <v>3356</v>
      </c>
      <c r="F3357" s="117" t="s">
        <v>924</v>
      </c>
      <c r="G3357" s="117" t="s">
        <v>591</v>
      </c>
      <c r="H3357" s="117" t="s">
        <v>398</v>
      </c>
      <c r="I3357" s="117" t="s">
        <v>398</v>
      </c>
      <c r="J3357" s="117" t="s">
        <v>398</v>
      </c>
      <c r="K3357" s="117" t="s">
        <v>398</v>
      </c>
      <c r="L3357" s="117" t="s">
        <v>398</v>
      </c>
      <c r="M3357" s="117" t="s">
        <v>398</v>
      </c>
      <c r="N3357" s="117" t="s">
        <v>398</v>
      </c>
      <c r="O3357" s="125" t="s">
        <v>579</v>
      </c>
      <c r="P3357" s="117">
        <v>1</v>
      </c>
      <c r="Q3357" s="117" t="s">
        <v>398</v>
      </c>
      <c r="R3357" s="117" t="s">
        <v>398</v>
      </c>
      <c r="S3357" s="117" t="s">
        <v>398</v>
      </c>
      <c r="T3357" s="117" t="s">
        <v>398</v>
      </c>
      <c r="U3357" s="117" t="s">
        <v>398</v>
      </c>
      <c r="V3357" s="117" t="s">
        <v>398</v>
      </c>
      <c r="W3357" s="123">
        <v>56</v>
      </c>
      <c r="X3357" s="123" t="s">
        <v>906</v>
      </c>
      <c r="Y3357" s="120">
        <v>43560</v>
      </c>
      <c r="Z3357" s="121">
        <v>0.47569444444444442</v>
      </c>
      <c r="AA3357" s="123" t="s">
        <v>661</v>
      </c>
      <c r="AB3357" s="123" t="s">
        <v>582</v>
      </c>
      <c r="AC3357" s="119" t="s">
        <v>398</v>
      </c>
      <c r="AD3357" s="119" t="s">
        <v>398</v>
      </c>
    </row>
    <row r="3358" spans="1:30">
      <c r="A3358" s="117">
        <v>3357</v>
      </c>
      <c r="B3358" s="123" t="s">
        <v>467</v>
      </c>
      <c r="C3358" s="117" t="s">
        <v>5</v>
      </c>
      <c r="D3358" s="123" t="s">
        <v>595</v>
      </c>
      <c r="E3358" s="117">
        <v>3357</v>
      </c>
      <c r="F3358" s="117" t="s">
        <v>924</v>
      </c>
      <c r="G3358" s="117" t="s">
        <v>591</v>
      </c>
      <c r="H3358" s="117" t="s">
        <v>398</v>
      </c>
      <c r="I3358" s="117" t="s">
        <v>398</v>
      </c>
      <c r="J3358" s="117" t="s">
        <v>398</v>
      </c>
      <c r="K3358" s="117" t="s">
        <v>398</v>
      </c>
      <c r="L3358" s="117" t="s">
        <v>398</v>
      </c>
      <c r="M3358" s="117" t="s">
        <v>398</v>
      </c>
      <c r="N3358" s="117" t="s">
        <v>398</v>
      </c>
      <c r="O3358" s="125" t="s">
        <v>579</v>
      </c>
      <c r="P3358" s="117">
        <v>1</v>
      </c>
      <c r="Q3358" s="117" t="s">
        <v>398</v>
      </c>
      <c r="R3358" s="117" t="s">
        <v>398</v>
      </c>
      <c r="S3358" s="117" t="s">
        <v>398</v>
      </c>
      <c r="T3358" s="117" t="s">
        <v>398</v>
      </c>
      <c r="U3358" s="117" t="s">
        <v>398</v>
      </c>
      <c r="V3358" s="117" t="s">
        <v>398</v>
      </c>
      <c r="W3358" s="123">
        <v>56</v>
      </c>
      <c r="X3358" s="123" t="s">
        <v>906</v>
      </c>
      <c r="Y3358" s="120">
        <v>43560</v>
      </c>
      <c r="Z3358" s="121">
        <v>0.47569444444444442</v>
      </c>
      <c r="AA3358" s="123" t="s">
        <v>661</v>
      </c>
      <c r="AB3358" s="123" t="s">
        <v>582</v>
      </c>
      <c r="AC3358" s="119" t="s">
        <v>398</v>
      </c>
      <c r="AD3358" s="119" t="s">
        <v>398</v>
      </c>
    </row>
    <row r="3359" spans="1:30">
      <c r="A3359" s="117">
        <v>3358</v>
      </c>
      <c r="B3359" s="123" t="s">
        <v>467</v>
      </c>
      <c r="C3359" s="117" t="s">
        <v>5</v>
      </c>
      <c r="D3359" s="123" t="s">
        <v>595</v>
      </c>
      <c r="E3359" s="117">
        <v>3358</v>
      </c>
      <c r="F3359" s="117" t="s">
        <v>924</v>
      </c>
      <c r="G3359" s="117" t="s">
        <v>591</v>
      </c>
      <c r="H3359" s="117" t="s">
        <v>398</v>
      </c>
      <c r="I3359" s="117" t="s">
        <v>398</v>
      </c>
      <c r="J3359" s="117" t="s">
        <v>398</v>
      </c>
      <c r="K3359" s="117" t="s">
        <v>398</v>
      </c>
      <c r="L3359" s="117" t="s">
        <v>398</v>
      </c>
      <c r="M3359" s="117" t="s">
        <v>398</v>
      </c>
      <c r="N3359" s="117" t="s">
        <v>398</v>
      </c>
      <c r="O3359" s="125" t="s">
        <v>579</v>
      </c>
      <c r="P3359" s="117">
        <v>1</v>
      </c>
      <c r="Q3359" s="117" t="s">
        <v>398</v>
      </c>
      <c r="R3359" s="117" t="s">
        <v>398</v>
      </c>
      <c r="S3359" s="117" t="s">
        <v>398</v>
      </c>
      <c r="T3359" s="117" t="s">
        <v>398</v>
      </c>
      <c r="U3359" s="117" t="s">
        <v>398</v>
      </c>
      <c r="V3359" s="117" t="s">
        <v>398</v>
      </c>
      <c r="W3359" s="123">
        <v>56</v>
      </c>
      <c r="X3359" s="123" t="s">
        <v>906</v>
      </c>
      <c r="Y3359" s="120">
        <v>43560</v>
      </c>
      <c r="Z3359" s="121">
        <v>0.47569444444444442</v>
      </c>
      <c r="AA3359" s="123" t="s">
        <v>661</v>
      </c>
      <c r="AB3359" s="123" t="s">
        <v>582</v>
      </c>
      <c r="AC3359" s="119" t="s">
        <v>398</v>
      </c>
      <c r="AD3359" s="119" t="s">
        <v>398</v>
      </c>
    </row>
    <row r="3360" spans="1:30">
      <c r="A3360" s="117">
        <v>3359</v>
      </c>
      <c r="B3360" s="123" t="s">
        <v>467</v>
      </c>
      <c r="C3360" s="117" t="s">
        <v>5</v>
      </c>
      <c r="D3360" s="123" t="s">
        <v>595</v>
      </c>
      <c r="E3360" s="117">
        <v>3359</v>
      </c>
      <c r="F3360" s="117" t="s">
        <v>924</v>
      </c>
      <c r="G3360" s="117" t="s">
        <v>591</v>
      </c>
      <c r="H3360" s="117" t="s">
        <v>398</v>
      </c>
      <c r="I3360" s="117" t="s">
        <v>398</v>
      </c>
      <c r="J3360" s="117" t="s">
        <v>398</v>
      </c>
      <c r="K3360" s="117" t="s">
        <v>398</v>
      </c>
      <c r="L3360" s="117" t="s">
        <v>398</v>
      </c>
      <c r="M3360" s="117" t="s">
        <v>398</v>
      </c>
      <c r="N3360" s="117" t="s">
        <v>398</v>
      </c>
      <c r="O3360" s="125" t="s">
        <v>579</v>
      </c>
      <c r="P3360" s="117">
        <v>1</v>
      </c>
      <c r="Q3360" s="117" t="s">
        <v>398</v>
      </c>
      <c r="R3360" s="117" t="s">
        <v>398</v>
      </c>
      <c r="S3360" s="117" t="s">
        <v>398</v>
      </c>
      <c r="T3360" s="117" t="s">
        <v>398</v>
      </c>
      <c r="U3360" s="117" t="s">
        <v>398</v>
      </c>
      <c r="V3360" s="117" t="s">
        <v>398</v>
      </c>
      <c r="W3360" s="123">
        <v>56</v>
      </c>
      <c r="X3360" s="123" t="s">
        <v>906</v>
      </c>
      <c r="Y3360" s="120">
        <v>43560</v>
      </c>
      <c r="Z3360" s="121">
        <v>0.47569444444444442</v>
      </c>
      <c r="AA3360" s="123" t="s">
        <v>661</v>
      </c>
      <c r="AB3360" s="123" t="s">
        <v>582</v>
      </c>
      <c r="AC3360" s="119" t="s">
        <v>398</v>
      </c>
      <c r="AD3360" s="119" t="s">
        <v>398</v>
      </c>
    </row>
    <row r="3361" spans="1:30">
      <c r="A3361" s="117">
        <v>3360</v>
      </c>
      <c r="B3361" s="123" t="s">
        <v>467</v>
      </c>
      <c r="C3361" s="117" t="s">
        <v>5</v>
      </c>
      <c r="D3361" s="123" t="s">
        <v>595</v>
      </c>
      <c r="E3361" s="117">
        <v>3360</v>
      </c>
      <c r="F3361" s="117" t="s">
        <v>924</v>
      </c>
      <c r="G3361" s="117" t="s">
        <v>591</v>
      </c>
      <c r="H3361" s="117" t="s">
        <v>398</v>
      </c>
      <c r="I3361" s="117" t="s">
        <v>398</v>
      </c>
      <c r="J3361" s="117" t="s">
        <v>398</v>
      </c>
      <c r="K3361" s="117" t="s">
        <v>398</v>
      </c>
      <c r="L3361" s="117" t="s">
        <v>398</v>
      </c>
      <c r="M3361" s="117" t="s">
        <v>398</v>
      </c>
      <c r="N3361" s="117" t="s">
        <v>398</v>
      </c>
      <c r="O3361" s="125" t="s">
        <v>579</v>
      </c>
      <c r="P3361" s="117">
        <v>1</v>
      </c>
      <c r="Q3361" s="117" t="s">
        <v>398</v>
      </c>
      <c r="R3361" s="117" t="s">
        <v>398</v>
      </c>
      <c r="S3361" s="117" t="s">
        <v>398</v>
      </c>
      <c r="T3361" s="117" t="s">
        <v>398</v>
      </c>
      <c r="U3361" s="117" t="s">
        <v>398</v>
      </c>
      <c r="V3361" s="117" t="s">
        <v>398</v>
      </c>
      <c r="W3361" s="123">
        <v>56</v>
      </c>
      <c r="X3361" s="123" t="s">
        <v>906</v>
      </c>
      <c r="Y3361" s="120">
        <v>43560</v>
      </c>
      <c r="Z3361" s="121">
        <v>0.47569444444444442</v>
      </c>
      <c r="AA3361" s="123" t="s">
        <v>661</v>
      </c>
      <c r="AB3361" s="123" t="s">
        <v>582</v>
      </c>
      <c r="AC3361" s="119" t="s">
        <v>398</v>
      </c>
      <c r="AD3361" s="119" t="s">
        <v>398</v>
      </c>
    </row>
    <row r="3362" spans="1:30">
      <c r="A3362" s="117">
        <v>3361</v>
      </c>
      <c r="B3362" s="123" t="s">
        <v>467</v>
      </c>
      <c r="C3362" s="117" t="s">
        <v>5</v>
      </c>
      <c r="D3362" s="123" t="s">
        <v>595</v>
      </c>
      <c r="E3362" s="117">
        <v>3361</v>
      </c>
      <c r="F3362" s="117" t="s">
        <v>924</v>
      </c>
      <c r="G3362" s="117" t="s">
        <v>591</v>
      </c>
      <c r="H3362" s="117" t="s">
        <v>398</v>
      </c>
      <c r="I3362" s="117" t="s">
        <v>398</v>
      </c>
      <c r="J3362" s="117" t="s">
        <v>398</v>
      </c>
      <c r="K3362" s="117" t="s">
        <v>398</v>
      </c>
      <c r="L3362" s="117" t="s">
        <v>398</v>
      </c>
      <c r="M3362" s="117" t="s">
        <v>398</v>
      </c>
      <c r="N3362" s="117" t="s">
        <v>398</v>
      </c>
      <c r="O3362" s="125" t="s">
        <v>579</v>
      </c>
      <c r="P3362" s="117">
        <v>1</v>
      </c>
      <c r="Q3362" s="117" t="s">
        <v>398</v>
      </c>
      <c r="R3362" s="117" t="s">
        <v>398</v>
      </c>
      <c r="S3362" s="117" t="s">
        <v>398</v>
      </c>
      <c r="T3362" s="117" t="s">
        <v>398</v>
      </c>
      <c r="U3362" s="117" t="s">
        <v>398</v>
      </c>
      <c r="V3362" s="117" t="s">
        <v>398</v>
      </c>
      <c r="W3362" s="123">
        <v>56</v>
      </c>
      <c r="X3362" s="123" t="s">
        <v>906</v>
      </c>
      <c r="Y3362" s="120">
        <v>43560</v>
      </c>
      <c r="Z3362" s="121">
        <v>0.47569444444444442</v>
      </c>
      <c r="AA3362" s="123" t="s">
        <v>661</v>
      </c>
      <c r="AB3362" s="123" t="s">
        <v>582</v>
      </c>
      <c r="AC3362" s="119" t="s">
        <v>398</v>
      </c>
      <c r="AD3362" s="119" t="s">
        <v>398</v>
      </c>
    </row>
    <row r="3363" spans="1:30">
      <c r="A3363" s="117">
        <v>3362</v>
      </c>
      <c r="B3363" s="123" t="s">
        <v>467</v>
      </c>
      <c r="C3363" s="117" t="s">
        <v>5</v>
      </c>
      <c r="D3363" s="123" t="s">
        <v>595</v>
      </c>
      <c r="E3363" s="117">
        <v>3362</v>
      </c>
      <c r="F3363" s="117" t="s">
        <v>924</v>
      </c>
      <c r="G3363" s="117" t="s">
        <v>591</v>
      </c>
      <c r="H3363" s="117" t="s">
        <v>398</v>
      </c>
      <c r="I3363" s="117" t="s">
        <v>398</v>
      </c>
      <c r="J3363" s="117" t="s">
        <v>398</v>
      </c>
      <c r="K3363" s="117" t="s">
        <v>398</v>
      </c>
      <c r="L3363" s="117" t="s">
        <v>398</v>
      </c>
      <c r="M3363" s="117" t="s">
        <v>398</v>
      </c>
      <c r="N3363" s="117" t="s">
        <v>398</v>
      </c>
      <c r="O3363" s="125" t="s">
        <v>579</v>
      </c>
      <c r="P3363" s="117">
        <v>1</v>
      </c>
      <c r="Q3363" s="117" t="s">
        <v>398</v>
      </c>
      <c r="R3363" s="117" t="s">
        <v>398</v>
      </c>
      <c r="S3363" s="117" t="s">
        <v>398</v>
      </c>
      <c r="T3363" s="117" t="s">
        <v>398</v>
      </c>
      <c r="U3363" s="117" t="s">
        <v>398</v>
      </c>
      <c r="V3363" s="117" t="s">
        <v>398</v>
      </c>
      <c r="W3363" s="123">
        <v>56</v>
      </c>
      <c r="X3363" s="123" t="s">
        <v>906</v>
      </c>
      <c r="Y3363" s="120">
        <v>43560</v>
      </c>
      <c r="Z3363" s="121">
        <v>0.47569444444444442</v>
      </c>
      <c r="AA3363" s="123" t="s">
        <v>661</v>
      </c>
      <c r="AB3363" s="123" t="s">
        <v>582</v>
      </c>
      <c r="AC3363" s="119" t="s">
        <v>398</v>
      </c>
      <c r="AD3363" s="119" t="s">
        <v>398</v>
      </c>
    </row>
    <row r="3364" spans="1:30">
      <c r="A3364" s="117">
        <v>3363</v>
      </c>
      <c r="B3364" s="123" t="s">
        <v>467</v>
      </c>
      <c r="C3364" s="117" t="s">
        <v>5</v>
      </c>
      <c r="D3364" s="123" t="s">
        <v>595</v>
      </c>
      <c r="E3364" s="117">
        <v>3363</v>
      </c>
      <c r="F3364" s="117" t="s">
        <v>924</v>
      </c>
      <c r="G3364" s="117" t="s">
        <v>591</v>
      </c>
      <c r="H3364" s="117" t="s">
        <v>398</v>
      </c>
      <c r="I3364" s="117" t="s">
        <v>398</v>
      </c>
      <c r="J3364" s="117" t="s">
        <v>398</v>
      </c>
      <c r="K3364" s="117" t="s">
        <v>398</v>
      </c>
      <c r="L3364" s="117" t="s">
        <v>398</v>
      </c>
      <c r="M3364" s="117" t="s">
        <v>398</v>
      </c>
      <c r="N3364" s="117" t="s">
        <v>398</v>
      </c>
      <c r="O3364" s="125" t="s">
        <v>579</v>
      </c>
      <c r="P3364" s="117">
        <v>1</v>
      </c>
      <c r="Q3364" s="117" t="s">
        <v>398</v>
      </c>
      <c r="R3364" s="117" t="s">
        <v>398</v>
      </c>
      <c r="S3364" s="117" t="s">
        <v>398</v>
      </c>
      <c r="T3364" s="117" t="s">
        <v>398</v>
      </c>
      <c r="U3364" s="117" t="s">
        <v>398</v>
      </c>
      <c r="V3364" s="117" t="s">
        <v>398</v>
      </c>
      <c r="W3364" s="123">
        <v>56</v>
      </c>
      <c r="X3364" s="123" t="s">
        <v>906</v>
      </c>
      <c r="Y3364" s="120">
        <v>43560</v>
      </c>
      <c r="Z3364" s="121">
        <v>0.47569444444444442</v>
      </c>
      <c r="AA3364" s="123" t="s">
        <v>661</v>
      </c>
      <c r="AB3364" s="123" t="s">
        <v>582</v>
      </c>
      <c r="AC3364" s="119" t="s">
        <v>398</v>
      </c>
      <c r="AD3364" s="119" t="s">
        <v>398</v>
      </c>
    </row>
    <row r="3365" spans="1:30">
      <c r="A3365" s="117">
        <v>3364</v>
      </c>
      <c r="B3365" s="123" t="s">
        <v>467</v>
      </c>
      <c r="C3365" s="117" t="s">
        <v>5</v>
      </c>
      <c r="D3365" s="123" t="s">
        <v>595</v>
      </c>
      <c r="E3365" s="117">
        <v>3364</v>
      </c>
      <c r="F3365" s="117" t="s">
        <v>924</v>
      </c>
      <c r="G3365" s="117" t="s">
        <v>591</v>
      </c>
      <c r="H3365" s="117" t="s">
        <v>398</v>
      </c>
      <c r="I3365" s="117" t="s">
        <v>398</v>
      </c>
      <c r="J3365" s="117" t="s">
        <v>398</v>
      </c>
      <c r="K3365" s="117" t="s">
        <v>398</v>
      </c>
      <c r="L3365" s="117" t="s">
        <v>398</v>
      </c>
      <c r="M3365" s="117" t="s">
        <v>398</v>
      </c>
      <c r="N3365" s="117" t="s">
        <v>398</v>
      </c>
      <c r="O3365" s="125" t="s">
        <v>579</v>
      </c>
      <c r="P3365" s="117">
        <v>1</v>
      </c>
      <c r="Q3365" s="117" t="s">
        <v>398</v>
      </c>
      <c r="R3365" s="117" t="s">
        <v>398</v>
      </c>
      <c r="S3365" s="117" t="s">
        <v>398</v>
      </c>
      <c r="T3365" s="117" t="s">
        <v>398</v>
      </c>
      <c r="U3365" s="117" t="s">
        <v>398</v>
      </c>
      <c r="V3365" s="117" t="s">
        <v>398</v>
      </c>
      <c r="W3365" s="123">
        <v>56</v>
      </c>
      <c r="X3365" s="123" t="s">
        <v>906</v>
      </c>
      <c r="Y3365" s="120">
        <v>43560</v>
      </c>
      <c r="Z3365" s="121">
        <v>0.47569444444444442</v>
      </c>
      <c r="AA3365" s="123" t="s">
        <v>661</v>
      </c>
      <c r="AB3365" s="123" t="s">
        <v>582</v>
      </c>
      <c r="AC3365" s="119" t="s">
        <v>398</v>
      </c>
      <c r="AD3365" s="119" t="s">
        <v>398</v>
      </c>
    </row>
    <row r="3366" spans="1:30">
      <c r="A3366" s="117">
        <v>3365</v>
      </c>
      <c r="B3366" s="123" t="s">
        <v>467</v>
      </c>
      <c r="C3366" s="117" t="s">
        <v>5</v>
      </c>
      <c r="D3366" s="123" t="s">
        <v>595</v>
      </c>
      <c r="E3366" s="117">
        <v>3365</v>
      </c>
      <c r="F3366" s="117" t="s">
        <v>924</v>
      </c>
      <c r="G3366" s="117" t="s">
        <v>591</v>
      </c>
      <c r="H3366" s="117" t="s">
        <v>398</v>
      </c>
      <c r="I3366" s="117" t="s">
        <v>398</v>
      </c>
      <c r="J3366" s="117" t="s">
        <v>398</v>
      </c>
      <c r="K3366" s="117" t="s">
        <v>398</v>
      </c>
      <c r="L3366" s="117" t="s">
        <v>398</v>
      </c>
      <c r="M3366" s="117" t="s">
        <v>398</v>
      </c>
      <c r="N3366" s="117" t="s">
        <v>398</v>
      </c>
      <c r="O3366" s="125" t="s">
        <v>579</v>
      </c>
      <c r="P3366" s="117">
        <v>1</v>
      </c>
      <c r="Q3366" s="117" t="s">
        <v>398</v>
      </c>
      <c r="R3366" s="117" t="s">
        <v>398</v>
      </c>
      <c r="S3366" s="117" t="s">
        <v>398</v>
      </c>
      <c r="T3366" s="117" t="s">
        <v>398</v>
      </c>
      <c r="U3366" s="117" t="s">
        <v>398</v>
      </c>
      <c r="V3366" s="117" t="s">
        <v>398</v>
      </c>
      <c r="W3366" s="123">
        <v>56</v>
      </c>
      <c r="X3366" s="123" t="s">
        <v>906</v>
      </c>
      <c r="Y3366" s="120">
        <v>43560</v>
      </c>
      <c r="Z3366" s="121">
        <v>0.47569444444444442</v>
      </c>
      <c r="AA3366" s="123" t="s">
        <v>661</v>
      </c>
      <c r="AB3366" s="123" t="s">
        <v>582</v>
      </c>
      <c r="AC3366" s="119" t="s">
        <v>398</v>
      </c>
      <c r="AD3366" s="119" t="s">
        <v>398</v>
      </c>
    </row>
    <row r="3367" spans="1:30">
      <c r="A3367" s="117">
        <v>3366</v>
      </c>
      <c r="B3367" s="123" t="s">
        <v>467</v>
      </c>
      <c r="C3367" s="117" t="s">
        <v>5</v>
      </c>
      <c r="D3367" s="123" t="s">
        <v>595</v>
      </c>
      <c r="E3367" s="117">
        <v>3366</v>
      </c>
      <c r="F3367" s="117" t="s">
        <v>924</v>
      </c>
      <c r="G3367" s="117" t="s">
        <v>591</v>
      </c>
      <c r="H3367" s="117" t="s">
        <v>398</v>
      </c>
      <c r="I3367" s="117" t="s">
        <v>398</v>
      </c>
      <c r="J3367" s="117" t="s">
        <v>398</v>
      </c>
      <c r="K3367" s="117" t="s">
        <v>398</v>
      </c>
      <c r="L3367" s="117" t="s">
        <v>398</v>
      </c>
      <c r="M3367" s="117" t="s">
        <v>398</v>
      </c>
      <c r="N3367" s="117" t="s">
        <v>398</v>
      </c>
      <c r="O3367" s="125" t="s">
        <v>579</v>
      </c>
      <c r="P3367" s="117">
        <v>1</v>
      </c>
      <c r="Q3367" s="117" t="s">
        <v>398</v>
      </c>
      <c r="R3367" s="117" t="s">
        <v>398</v>
      </c>
      <c r="S3367" s="117" t="s">
        <v>398</v>
      </c>
      <c r="T3367" s="117" t="s">
        <v>398</v>
      </c>
      <c r="U3367" s="117" t="s">
        <v>398</v>
      </c>
      <c r="V3367" s="117" t="s">
        <v>398</v>
      </c>
      <c r="W3367" s="123">
        <v>56</v>
      </c>
      <c r="X3367" s="123" t="s">
        <v>906</v>
      </c>
      <c r="Y3367" s="120">
        <v>43560</v>
      </c>
      <c r="Z3367" s="121">
        <v>0.47569444444444442</v>
      </c>
      <c r="AA3367" s="123" t="s">
        <v>661</v>
      </c>
      <c r="AB3367" s="123" t="s">
        <v>582</v>
      </c>
      <c r="AC3367" s="119" t="s">
        <v>398</v>
      </c>
      <c r="AD3367" s="119" t="s">
        <v>398</v>
      </c>
    </row>
    <row r="3368" spans="1:30">
      <c r="A3368" s="117">
        <v>3367</v>
      </c>
      <c r="B3368" s="123" t="s">
        <v>467</v>
      </c>
      <c r="C3368" s="117" t="s">
        <v>5</v>
      </c>
      <c r="D3368" s="123" t="s">
        <v>595</v>
      </c>
      <c r="E3368" s="117">
        <v>3367</v>
      </c>
      <c r="F3368" s="117" t="s">
        <v>924</v>
      </c>
      <c r="G3368" s="117" t="s">
        <v>591</v>
      </c>
      <c r="H3368" s="117" t="s">
        <v>398</v>
      </c>
      <c r="I3368" s="117" t="s">
        <v>398</v>
      </c>
      <c r="J3368" s="117" t="s">
        <v>398</v>
      </c>
      <c r="K3368" s="117" t="s">
        <v>398</v>
      </c>
      <c r="L3368" s="117" t="s">
        <v>398</v>
      </c>
      <c r="M3368" s="117" t="s">
        <v>398</v>
      </c>
      <c r="N3368" s="117" t="s">
        <v>398</v>
      </c>
      <c r="O3368" s="125" t="s">
        <v>579</v>
      </c>
      <c r="P3368" s="117">
        <v>1</v>
      </c>
      <c r="Q3368" s="117" t="s">
        <v>398</v>
      </c>
      <c r="R3368" s="117" t="s">
        <v>398</v>
      </c>
      <c r="S3368" s="117" t="s">
        <v>398</v>
      </c>
      <c r="T3368" s="117" t="s">
        <v>398</v>
      </c>
      <c r="U3368" s="117" t="s">
        <v>398</v>
      </c>
      <c r="V3368" s="117" t="s">
        <v>398</v>
      </c>
      <c r="W3368" s="123">
        <v>56</v>
      </c>
      <c r="X3368" s="123" t="s">
        <v>906</v>
      </c>
      <c r="Y3368" s="120">
        <v>43560</v>
      </c>
      <c r="Z3368" s="121">
        <v>0.47569444444444442</v>
      </c>
      <c r="AA3368" s="123" t="s">
        <v>661</v>
      </c>
      <c r="AB3368" s="123" t="s">
        <v>582</v>
      </c>
      <c r="AC3368" s="119" t="s">
        <v>398</v>
      </c>
      <c r="AD3368" s="119" t="s">
        <v>398</v>
      </c>
    </row>
    <row r="3369" spans="1:30">
      <c r="A3369" s="117">
        <v>3368</v>
      </c>
      <c r="B3369" s="123" t="s">
        <v>467</v>
      </c>
      <c r="C3369" s="117" t="s">
        <v>5</v>
      </c>
      <c r="D3369" s="123" t="s">
        <v>595</v>
      </c>
      <c r="E3369" s="117">
        <v>3368</v>
      </c>
      <c r="F3369" s="117" t="s">
        <v>924</v>
      </c>
      <c r="G3369" s="117" t="s">
        <v>591</v>
      </c>
      <c r="H3369" s="117" t="s">
        <v>398</v>
      </c>
      <c r="I3369" s="117" t="s">
        <v>398</v>
      </c>
      <c r="J3369" s="117" t="s">
        <v>398</v>
      </c>
      <c r="K3369" s="117" t="s">
        <v>398</v>
      </c>
      <c r="L3369" s="117" t="s">
        <v>398</v>
      </c>
      <c r="M3369" s="117" t="s">
        <v>398</v>
      </c>
      <c r="N3369" s="117" t="s">
        <v>398</v>
      </c>
      <c r="O3369" s="125" t="s">
        <v>579</v>
      </c>
      <c r="P3369" s="117">
        <v>1</v>
      </c>
      <c r="Q3369" s="117" t="s">
        <v>398</v>
      </c>
      <c r="R3369" s="117" t="s">
        <v>398</v>
      </c>
      <c r="S3369" s="117" t="s">
        <v>398</v>
      </c>
      <c r="T3369" s="117" t="s">
        <v>398</v>
      </c>
      <c r="U3369" s="117" t="s">
        <v>398</v>
      </c>
      <c r="V3369" s="117" t="s">
        <v>398</v>
      </c>
      <c r="W3369" s="123">
        <v>56</v>
      </c>
      <c r="X3369" s="123" t="s">
        <v>906</v>
      </c>
      <c r="Y3369" s="120">
        <v>43560</v>
      </c>
      <c r="Z3369" s="121">
        <v>0.47569444444444442</v>
      </c>
      <c r="AA3369" s="123" t="s">
        <v>661</v>
      </c>
      <c r="AB3369" s="123" t="s">
        <v>582</v>
      </c>
      <c r="AC3369" s="119" t="s">
        <v>398</v>
      </c>
      <c r="AD3369" s="119" t="s">
        <v>398</v>
      </c>
    </row>
    <row r="3370" spans="1:30">
      <c r="A3370" s="117">
        <v>3369</v>
      </c>
      <c r="B3370" s="123" t="s">
        <v>467</v>
      </c>
      <c r="C3370" s="117" t="s">
        <v>5</v>
      </c>
      <c r="D3370" s="123" t="s">
        <v>595</v>
      </c>
      <c r="E3370" s="117">
        <v>3369</v>
      </c>
      <c r="F3370" s="117" t="s">
        <v>924</v>
      </c>
      <c r="G3370" s="117" t="s">
        <v>591</v>
      </c>
      <c r="H3370" s="117" t="s">
        <v>398</v>
      </c>
      <c r="I3370" s="117" t="s">
        <v>398</v>
      </c>
      <c r="J3370" s="117" t="s">
        <v>398</v>
      </c>
      <c r="K3370" s="117" t="s">
        <v>398</v>
      </c>
      <c r="L3370" s="117" t="s">
        <v>398</v>
      </c>
      <c r="M3370" s="117" t="s">
        <v>398</v>
      </c>
      <c r="N3370" s="117" t="s">
        <v>398</v>
      </c>
      <c r="O3370" s="125" t="s">
        <v>579</v>
      </c>
      <c r="P3370" s="117">
        <v>1</v>
      </c>
      <c r="Q3370" s="117" t="s">
        <v>398</v>
      </c>
      <c r="R3370" s="117" t="s">
        <v>398</v>
      </c>
      <c r="S3370" s="117" t="s">
        <v>398</v>
      </c>
      <c r="T3370" s="117" t="s">
        <v>398</v>
      </c>
      <c r="U3370" s="117" t="s">
        <v>398</v>
      </c>
      <c r="V3370" s="117" t="s">
        <v>398</v>
      </c>
      <c r="W3370" s="123">
        <v>56</v>
      </c>
      <c r="X3370" s="123" t="s">
        <v>906</v>
      </c>
      <c r="Y3370" s="120">
        <v>43560</v>
      </c>
      <c r="Z3370" s="121">
        <v>0.47569444444444442</v>
      </c>
      <c r="AA3370" s="123" t="s">
        <v>661</v>
      </c>
      <c r="AB3370" s="123" t="s">
        <v>582</v>
      </c>
      <c r="AC3370" s="119" t="s">
        <v>398</v>
      </c>
      <c r="AD3370" s="119" t="s">
        <v>398</v>
      </c>
    </row>
    <row r="3371" spans="1:30">
      <c r="A3371" s="117">
        <v>3370</v>
      </c>
      <c r="B3371" s="123" t="s">
        <v>467</v>
      </c>
      <c r="C3371" s="117" t="s">
        <v>5</v>
      </c>
      <c r="D3371" s="123" t="s">
        <v>595</v>
      </c>
      <c r="E3371" s="117">
        <v>3370</v>
      </c>
      <c r="F3371" s="117" t="s">
        <v>924</v>
      </c>
      <c r="G3371" s="117" t="s">
        <v>591</v>
      </c>
      <c r="H3371" s="117" t="s">
        <v>398</v>
      </c>
      <c r="I3371" s="117" t="s">
        <v>398</v>
      </c>
      <c r="J3371" s="117" t="s">
        <v>398</v>
      </c>
      <c r="K3371" s="117" t="s">
        <v>398</v>
      </c>
      <c r="L3371" s="117" t="s">
        <v>398</v>
      </c>
      <c r="M3371" s="117" t="s">
        <v>398</v>
      </c>
      <c r="N3371" s="117" t="s">
        <v>398</v>
      </c>
      <c r="O3371" s="125" t="s">
        <v>579</v>
      </c>
      <c r="P3371" s="117">
        <v>1</v>
      </c>
      <c r="Q3371" s="117" t="s">
        <v>398</v>
      </c>
      <c r="R3371" s="117" t="s">
        <v>398</v>
      </c>
      <c r="S3371" s="117" t="s">
        <v>398</v>
      </c>
      <c r="T3371" s="117" t="s">
        <v>398</v>
      </c>
      <c r="U3371" s="117" t="s">
        <v>398</v>
      </c>
      <c r="V3371" s="117" t="s">
        <v>398</v>
      </c>
      <c r="W3371" s="123">
        <v>56</v>
      </c>
      <c r="X3371" s="123" t="s">
        <v>906</v>
      </c>
      <c r="Y3371" s="120">
        <v>43560</v>
      </c>
      <c r="Z3371" s="121">
        <v>0.47569444444444442</v>
      </c>
      <c r="AA3371" s="123" t="s">
        <v>661</v>
      </c>
      <c r="AB3371" s="123" t="s">
        <v>582</v>
      </c>
      <c r="AC3371" s="119" t="s">
        <v>398</v>
      </c>
      <c r="AD3371" s="119" t="s">
        <v>398</v>
      </c>
    </row>
    <row r="3372" spans="1:30">
      <c r="A3372" s="117">
        <v>3371</v>
      </c>
      <c r="B3372" s="123" t="s">
        <v>467</v>
      </c>
      <c r="C3372" s="117" t="s">
        <v>5</v>
      </c>
      <c r="D3372" s="123" t="s">
        <v>595</v>
      </c>
      <c r="E3372" s="117">
        <v>3371</v>
      </c>
      <c r="F3372" s="117" t="s">
        <v>924</v>
      </c>
      <c r="G3372" s="117" t="s">
        <v>591</v>
      </c>
      <c r="H3372" s="117" t="s">
        <v>398</v>
      </c>
      <c r="I3372" s="117" t="s">
        <v>398</v>
      </c>
      <c r="J3372" s="117" t="s">
        <v>398</v>
      </c>
      <c r="K3372" s="117" t="s">
        <v>398</v>
      </c>
      <c r="L3372" s="117" t="s">
        <v>398</v>
      </c>
      <c r="M3372" s="117" t="s">
        <v>398</v>
      </c>
      <c r="N3372" s="117" t="s">
        <v>398</v>
      </c>
      <c r="O3372" s="125" t="s">
        <v>579</v>
      </c>
      <c r="P3372" s="117">
        <v>1</v>
      </c>
      <c r="Q3372" s="117" t="s">
        <v>398</v>
      </c>
      <c r="R3372" s="117" t="s">
        <v>398</v>
      </c>
      <c r="S3372" s="117" t="s">
        <v>398</v>
      </c>
      <c r="T3372" s="117" t="s">
        <v>398</v>
      </c>
      <c r="U3372" s="117" t="s">
        <v>398</v>
      </c>
      <c r="V3372" s="117" t="s">
        <v>398</v>
      </c>
      <c r="W3372" s="123">
        <v>56</v>
      </c>
      <c r="X3372" s="123" t="s">
        <v>906</v>
      </c>
      <c r="Y3372" s="120">
        <v>43560</v>
      </c>
      <c r="Z3372" s="121">
        <v>0.47569444444444442</v>
      </c>
      <c r="AA3372" s="123" t="s">
        <v>661</v>
      </c>
      <c r="AB3372" s="123" t="s">
        <v>582</v>
      </c>
      <c r="AC3372" s="119" t="s">
        <v>398</v>
      </c>
      <c r="AD3372" s="119" t="s">
        <v>398</v>
      </c>
    </row>
    <row r="3373" spans="1:30">
      <c r="A3373" s="117">
        <v>3372</v>
      </c>
      <c r="B3373" s="123" t="s">
        <v>467</v>
      </c>
      <c r="C3373" s="117" t="s">
        <v>5</v>
      </c>
      <c r="D3373" s="123" t="s">
        <v>595</v>
      </c>
      <c r="E3373" s="117">
        <v>3372</v>
      </c>
      <c r="F3373" s="117" t="s">
        <v>924</v>
      </c>
      <c r="G3373" s="117" t="s">
        <v>591</v>
      </c>
      <c r="H3373" s="117" t="s">
        <v>398</v>
      </c>
      <c r="I3373" s="117" t="s">
        <v>398</v>
      </c>
      <c r="J3373" s="117" t="s">
        <v>398</v>
      </c>
      <c r="K3373" s="117" t="s">
        <v>398</v>
      </c>
      <c r="L3373" s="117" t="s">
        <v>398</v>
      </c>
      <c r="M3373" s="117" t="s">
        <v>398</v>
      </c>
      <c r="N3373" s="117" t="s">
        <v>398</v>
      </c>
      <c r="O3373" s="125" t="s">
        <v>579</v>
      </c>
      <c r="P3373" s="117">
        <v>1</v>
      </c>
      <c r="Q3373" s="117" t="s">
        <v>398</v>
      </c>
      <c r="R3373" s="117" t="s">
        <v>398</v>
      </c>
      <c r="S3373" s="117" t="s">
        <v>398</v>
      </c>
      <c r="T3373" s="117" t="s">
        <v>398</v>
      </c>
      <c r="U3373" s="117" t="s">
        <v>398</v>
      </c>
      <c r="V3373" s="117" t="s">
        <v>398</v>
      </c>
      <c r="W3373" s="123">
        <v>56</v>
      </c>
      <c r="X3373" s="123" t="s">
        <v>906</v>
      </c>
      <c r="Y3373" s="120">
        <v>43560</v>
      </c>
      <c r="Z3373" s="121">
        <v>0.47569444444444442</v>
      </c>
      <c r="AA3373" s="123" t="s">
        <v>661</v>
      </c>
      <c r="AB3373" s="123" t="s">
        <v>582</v>
      </c>
      <c r="AC3373" s="119" t="s">
        <v>398</v>
      </c>
      <c r="AD3373" s="119" t="s">
        <v>398</v>
      </c>
    </row>
    <row r="3374" spans="1:30">
      <c r="A3374" s="117">
        <v>3373</v>
      </c>
      <c r="B3374" s="123" t="s">
        <v>467</v>
      </c>
      <c r="C3374" s="117" t="s">
        <v>5</v>
      </c>
      <c r="D3374" s="123" t="s">
        <v>595</v>
      </c>
      <c r="E3374" s="117">
        <v>3373</v>
      </c>
      <c r="F3374" s="117" t="s">
        <v>924</v>
      </c>
      <c r="G3374" s="117" t="s">
        <v>591</v>
      </c>
      <c r="H3374" s="117" t="s">
        <v>398</v>
      </c>
      <c r="I3374" s="117" t="s">
        <v>398</v>
      </c>
      <c r="J3374" s="117" t="s">
        <v>398</v>
      </c>
      <c r="K3374" s="117" t="s">
        <v>398</v>
      </c>
      <c r="L3374" s="117" t="s">
        <v>398</v>
      </c>
      <c r="M3374" s="117" t="s">
        <v>398</v>
      </c>
      <c r="N3374" s="117" t="s">
        <v>398</v>
      </c>
      <c r="O3374" s="125" t="s">
        <v>579</v>
      </c>
      <c r="P3374" s="117">
        <v>1</v>
      </c>
      <c r="Q3374" s="117" t="s">
        <v>398</v>
      </c>
      <c r="R3374" s="117" t="s">
        <v>398</v>
      </c>
      <c r="S3374" s="117" t="s">
        <v>398</v>
      </c>
      <c r="T3374" s="117" t="s">
        <v>398</v>
      </c>
      <c r="U3374" s="117" t="s">
        <v>398</v>
      </c>
      <c r="V3374" s="117" t="s">
        <v>398</v>
      </c>
      <c r="W3374" s="123">
        <v>56</v>
      </c>
      <c r="X3374" s="123" t="s">
        <v>906</v>
      </c>
      <c r="Y3374" s="120">
        <v>43560</v>
      </c>
      <c r="Z3374" s="121">
        <v>0.47569444444444442</v>
      </c>
      <c r="AA3374" s="123" t="s">
        <v>661</v>
      </c>
      <c r="AB3374" s="123" t="s">
        <v>582</v>
      </c>
      <c r="AC3374" s="119" t="s">
        <v>398</v>
      </c>
      <c r="AD3374" s="119" t="s">
        <v>398</v>
      </c>
    </row>
    <row r="3375" spans="1:30">
      <c r="A3375" s="117">
        <v>3374</v>
      </c>
      <c r="B3375" s="123" t="s">
        <v>467</v>
      </c>
      <c r="C3375" s="117" t="s">
        <v>5</v>
      </c>
      <c r="D3375" s="123" t="s">
        <v>595</v>
      </c>
      <c r="E3375" s="117">
        <v>3374</v>
      </c>
      <c r="F3375" s="117" t="s">
        <v>924</v>
      </c>
      <c r="G3375" s="117" t="s">
        <v>591</v>
      </c>
      <c r="H3375" s="117" t="s">
        <v>398</v>
      </c>
      <c r="I3375" s="117" t="s">
        <v>398</v>
      </c>
      <c r="J3375" s="117" t="s">
        <v>398</v>
      </c>
      <c r="K3375" s="117" t="s">
        <v>398</v>
      </c>
      <c r="L3375" s="117" t="s">
        <v>398</v>
      </c>
      <c r="M3375" s="117" t="s">
        <v>398</v>
      </c>
      <c r="N3375" s="117" t="s">
        <v>398</v>
      </c>
      <c r="O3375" s="125" t="s">
        <v>579</v>
      </c>
      <c r="P3375" s="117">
        <v>1</v>
      </c>
      <c r="Q3375" s="117" t="s">
        <v>398</v>
      </c>
      <c r="R3375" s="117" t="s">
        <v>398</v>
      </c>
      <c r="S3375" s="117" t="s">
        <v>398</v>
      </c>
      <c r="T3375" s="117" t="s">
        <v>398</v>
      </c>
      <c r="U3375" s="117" t="s">
        <v>398</v>
      </c>
      <c r="V3375" s="117" t="s">
        <v>398</v>
      </c>
      <c r="W3375" s="123">
        <v>56</v>
      </c>
      <c r="X3375" s="123" t="s">
        <v>906</v>
      </c>
      <c r="Y3375" s="120">
        <v>43560</v>
      </c>
      <c r="Z3375" s="121">
        <v>0.47569444444444442</v>
      </c>
      <c r="AA3375" s="123" t="s">
        <v>661</v>
      </c>
      <c r="AB3375" s="123" t="s">
        <v>582</v>
      </c>
      <c r="AC3375" s="119" t="s">
        <v>398</v>
      </c>
      <c r="AD3375" s="119" t="s">
        <v>398</v>
      </c>
    </row>
    <row r="3376" spans="1:30">
      <c r="A3376" s="117">
        <v>3375</v>
      </c>
      <c r="B3376" s="123" t="s">
        <v>467</v>
      </c>
      <c r="C3376" s="117" t="s">
        <v>5</v>
      </c>
      <c r="D3376" s="123" t="s">
        <v>595</v>
      </c>
      <c r="E3376" s="117">
        <v>3375</v>
      </c>
      <c r="F3376" s="117" t="s">
        <v>924</v>
      </c>
      <c r="G3376" s="117" t="s">
        <v>591</v>
      </c>
      <c r="H3376" s="117" t="s">
        <v>398</v>
      </c>
      <c r="I3376" s="117" t="s">
        <v>398</v>
      </c>
      <c r="J3376" s="117" t="s">
        <v>398</v>
      </c>
      <c r="K3376" s="117" t="s">
        <v>398</v>
      </c>
      <c r="L3376" s="117" t="s">
        <v>398</v>
      </c>
      <c r="M3376" s="117" t="s">
        <v>398</v>
      </c>
      <c r="N3376" s="117" t="s">
        <v>398</v>
      </c>
      <c r="O3376" s="125" t="s">
        <v>579</v>
      </c>
      <c r="P3376" s="117">
        <v>1</v>
      </c>
      <c r="Q3376" s="117" t="s">
        <v>398</v>
      </c>
      <c r="R3376" s="117" t="s">
        <v>398</v>
      </c>
      <c r="S3376" s="117" t="s">
        <v>398</v>
      </c>
      <c r="T3376" s="117" t="s">
        <v>398</v>
      </c>
      <c r="U3376" s="117" t="s">
        <v>398</v>
      </c>
      <c r="V3376" s="117" t="s">
        <v>398</v>
      </c>
      <c r="W3376" s="123">
        <v>56</v>
      </c>
      <c r="X3376" s="123" t="s">
        <v>906</v>
      </c>
      <c r="Y3376" s="120">
        <v>43560</v>
      </c>
      <c r="Z3376" s="121">
        <v>0.47569444444444442</v>
      </c>
      <c r="AA3376" s="123" t="s">
        <v>661</v>
      </c>
      <c r="AB3376" s="123" t="s">
        <v>582</v>
      </c>
      <c r="AC3376" s="119" t="s">
        <v>398</v>
      </c>
      <c r="AD3376" s="119" t="s">
        <v>398</v>
      </c>
    </row>
    <row r="3377" spans="1:30">
      <c r="A3377" s="117">
        <v>3376</v>
      </c>
      <c r="B3377" s="123" t="s">
        <v>467</v>
      </c>
      <c r="C3377" s="117" t="s">
        <v>5</v>
      </c>
      <c r="D3377" s="123" t="s">
        <v>595</v>
      </c>
      <c r="E3377" s="117">
        <v>3376</v>
      </c>
      <c r="F3377" s="117" t="s">
        <v>924</v>
      </c>
      <c r="G3377" s="117" t="s">
        <v>591</v>
      </c>
      <c r="H3377" s="117" t="s">
        <v>398</v>
      </c>
      <c r="I3377" s="117" t="s">
        <v>398</v>
      </c>
      <c r="J3377" s="117" t="s">
        <v>398</v>
      </c>
      <c r="K3377" s="117" t="s">
        <v>398</v>
      </c>
      <c r="L3377" s="117" t="s">
        <v>398</v>
      </c>
      <c r="M3377" s="117" t="s">
        <v>398</v>
      </c>
      <c r="N3377" s="117" t="s">
        <v>398</v>
      </c>
      <c r="O3377" s="125" t="s">
        <v>579</v>
      </c>
      <c r="P3377" s="117">
        <v>1</v>
      </c>
      <c r="Q3377" s="117" t="s">
        <v>398</v>
      </c>
      <c r="R3377" s="117" t="s">
        <v>398</v>
      </c>
      <c r="S3377" s="117" t="s">
        <v>398</v>
      </c>
      <c r="T3377" s="117" t="s">
        <v>398</v>
      </c>
      <c r="U3377" s="117" t="s">
        <v>398</v>
      </c>
      <c r="V3377" s="117" t="s">
        <v>398</v>
      </c>
      <c r="W3377" s="123">
        <v>56</v>
      </c>
      <c r="X3377" s="123" t="s">
        <v>906</v>
      </c>
      <c r="Y3377" s="120">
        <v>43560</v>
      </c>
      <c r="Z3377" s="121">
        <v>0.47569444444444442</v>
      </c>
      <c r="AA3377" s="123" t="s">
        <v>661</v>
      </c>
      <c r="AB3377" s="123" t="s">
        <v>582</v>
      </c>
      <c r="AC3377" s="119" t="s">
        <v>398</v>
      </c>
      <c r="AD3377" s="119" t="s">
        <v>398</v>
      </c>
    </row>
    <row r="3378" spans="1:30">
      <c r="A3378" s="117">
        <v>3377</v>
      </c>
      <c r="B3378" s="123" t="s">
        <v>467</v>
      </c>
      <c r="C3378" s="117" t="s">
        <v>5</v>
      </c>
      <c r="D3378" s="123" t="s">
        <v>595</v>
      </c>
      <c r="E3378" s="117">
        <v>3377</v>
      </c>
      <c r="F3378" s="117" t="s">
        <v>924</v>
      </c>
      <c r="G3378" s="117" t="s">
        <v>591</v>
      </c>
      <c r="H3378" s="117" t="s">
        <v>398</v>
      </c>
      <c r="I3378" s="117" t="s">
        <v>398</v>
      </c>
      <c r="J3378" s="117" t="s">
        <v>398</v>
      </c>
      <c r="K3378" s="117" t="s">
        <v>398</v>
      </c>
      <c r="L3378" s="117" t="s">
        <v>398</v>
      </c>
      <c r="M3378" s="117" t="s">
        <v>398</v>
      </c>
      <c r="N3378" s="117" t="s">
        <v>398</v>
      </c>
      <c r="O3378" s="125" t="s">
        <v>579</v>
      </c>
      <c r="P3378" s="117">
        <v>1</v>
      </c>
      <c r="Q3378" s="117" t="s">
        <v>398</v>
      </c>
      <c r="R3378" s="117" t="s">
        <v>398</v>
      </c>
      <c r="S3378" s="117" t="s">
        <v>398</v>
      </c>
      <c r="T3378" s="117" t="s">
        <v>398</v>
      </c>
      <c r="U3378" s="117" t="s">
        <v>398</v>
      </c>
      <c r="V3378" s="117" t="s">
        <v>398</v>
      </c>
      <c r="W3378" s="123">
        <v>56</v>
      </c>
      <c r="X3378" s="123" t="s">
        <v>906</v>
      </c>
      <c r="Y3378" s="120">
        <v>43560</v>
      </c>
      <c r="Z3378" s="121">
        <v>0.47569444444444442</v>
      </c>
      <c r="AA3378" s="123" t="s">
        <v>661</v>
      </c>
      <c r="AB3378" s="123" t="s">
        <v>582</v>
      </c>
      <c r="AC3378" s="119" t="s">
        <v>398</v>
      </c>
      <c r="AD3378" s="119" t="s">
        <v>398</v>
      </c>
    </row>
    <row r="3379" spans="1:30">
      <c r="A3379" s="117">
        <v>3378</v>
      </c>
      <c r="B3379" s="123" t="s">
        <v>467</v>
      </c>
      <c r="C3379" s="117" t="s">
        <v>5</v>
      </c>
      <c r="D3379" s="123" t="s">
        <v>595</v>
      </c>
      <c r="E3379" s="117">
        <v>3378</v>
      </c>
      <c r="F3379" s="117" t="s">
        <v>924</v>
      </c>
      <c r="G3379" s="117" t="s">
        <v>591</v>
      </c>
      <c r="H3379" s="117" t="s">
        <v>398</v>
      </c>
      <c r="I3379" s="117" t="s">
        <v>398</v>
      </c>
      <c r="J3379" s="117" t="s">
        <v>398</v>
      </c>
      <c r="K3379" s="117" t="s">
        <v>398</v>
      </c>
      <c r="L3379" s="117" t="s">
        <v>398</v>
      </c>
      <c r="M3379" s="117" t="s">
        <v>398</v>
      </c>
      <c r="N3379" s="117" t="s">
        <v>398</v>
      </c>
      <c r="O3379" s="125" t="s">
        <v>579</v>
      </c>
      <c r="P3379" s="117">
        <v>1</v>
      </c>
      <c r="Q3379" s="117" t="s">
        <v>398</v>
      </c>
      <c r="R3379" s="117" t="s">
        <v>398</v>
      </c>
      <c r="S3379" s="117" t="s">
        <v>398</v>
      </c>
      <c r="T3379" s="117" t="s">
        <v>398</v>
      </c>
      <c r="U3379" s="117" t="s">
        <v>398</v>
      </c>
      <c r="V3379" s="117" t="s">
        <v>398</v>
      </c>
      <c r="W3379" s="123">
        <v>56</v>
      </c>
      <c r="X3379" s="123" t="s">
        <v>906</v>
      </c>
      <c r="Y3379" s="120">
        <v>43560</v>
      </c>
      <c r="Z3379" s="121">
        <v>0.47569444444444442</v>
      </c>
      <c r="AA3379" s="123" t="s">
        <v>661</v>
      </c>
      <c r="AB3379" s="123" t="s">
        <v>582</v>
      </c>
      <c r="AC3379" s="119" t="s">
        <v>398</v>
      </c>
      <c r="AD3379" s="119" t="s">
        <v>398</v>
      </c>
    </row>
    <row r="3380" spans="1:30">
      <c r="A3380" s="117">
        <v>3379</v>
      </c>
      <c r="B3380" s="123" t="s">
        <v>467</v>
      </c>
      <c r="C3380" s="117" t="s">
        <v>5</v>
      </c>
      <c r="D3380" s="123" t="s">
        <v>595</v>
      </c>
      <c r="E3380" s="117">
        <v>3379</v>
      </c>
      <c r="F3380" s="117" t="s">
        <v>924</v>
      </c>
      <c r="G3380" s="117" t="s">
        <v>591</v>
      </c>
      <c r="H3380" s="117" t="s">
        <v>398</v>
      </c>
      <c r="I3380" s="117" t="s">
        <v>398</v>
      </c>
      <c r="J3380" s="117" t="s">
        <v>398</v>
      </c>
      <c r="K3380" s="117" t="s">
        <v>398</v>
      </c>
      <c r="L3380" s="117" t="s">
        <v>398</v>
      </c>
      <c r="M3380" s="117" t="s">
        <v>398</v>
      </c>
      <c r="N3380" s="117" t="s">
        <v>398</v>
      </c>
      <c r="O3380" s="125" t="s">
        <v>579</v>
      </c>
      <c r="P3380" s="117">
        <v>1</v>
      </c>
      <c r="Q3380" s="117" t="s">
        <v>398</v>
      </c>
      <c r="R3380" s="117" t="s">
        <v>398</v>
      </c>
      <c r="S3380" s="117" t="s">
        <v>398</v>
      </c>
      <c r="T3380" s="117" t="s">
        <v>398</v>
      </c>
      <c r="U3380" s="117" t="s">
        <v>398</v>
      </c>
      <c r="V3380" s="117" t="s">
        <v>398</v>
      </c>
      <c r="W3380" s="123">
        <v>56</v>
      </c>
      <c r="X3380" s="123" t="s">
        <v>906</v>
      </c>
      <c r="Y3380" s="120">
        <v>43560</v>
      </c>
      <c r="Z3380" s="121">
        <v>0.47569444444444442</v>
      </c>
      <c r="AA3380" s="123" t="s">
        <v>661</v>
      </c>
      <c r="AB3380" s="123" t="s">
        <v>582</v>
      </c>
      <c r="AC3380" s="119" t="s">
        <v>398</v>
      </c>
      <c r="AD3380" s="119" t="s">
        <v>398</v>
      </c>
    </row>
    <row r="3381" spans="1:30">
      <c r="A3381" s="117">
        <v>3380</v>
      </c>
      <c r="B3381" s="123" t="s">
        <v>467</v>
      </c>
      <c r="C3381" s="117" t="s">
        <v>5</v>
      </c>
      <c r="D3381" s="123" t="s">
        <v>595</v>
      </c>
      <c r="E3381" s="117">
        <v>3380</v>
      </c>
      <c r="F3381" s="117" t="s">
        <v>924</v>
      </c>
      <c r="G3381" s="117" t="s">
        <v>591</v>
      </c>
      <c r="H3381" s="117" t="s">
        <v>398</v>
      </c>
      <c r="I3381" s="117" t="s">
        <v>398</v>
      </c>
      <c r="J3381" s="117" t="s">
        <v>398</v>
      </c>
      <c r="K3381" s="117" t="s">
        <v>398</v>
      </c>
      <c r="L3381" s="117" t="s">
        <v>398</v>
      </c>
      <c r="M3381" s="117" t="s">
        <v>398</v>
      </c>
      <c r="N3381" s="117" t="s">
        <v>398</v>
      </c>
      <c r="O3381" s="125" t="s">
        <v>579</v>
      </c>
      <c r="P3381" s="117">
        <v>1</v>
      </c>
      <c r="Q3381" s="117" t="s">
        <v>398</v>
      </c>
      <c r="R3381" s="117" t="s">
        <v>398</v>
      </c>
      <c r="S3381" s="117" t="s">
        <v>398</v>
      </c>
      <c r="T3381" s="117" t="s">
        <v>398</v>
      </c>
      <c r="U3381" s="117" t="s">
        <v>398</v>
      </c>
      <c r="V3381" s="117" t="s">
        <v>398</v>
      </c>
      <c r="W3381" s="123">
        <v>56</v>
      </c>
      <c r="X3381" s="123" t="s">
        <v>906</v>
      </c>
      <c r="Y3381" s="120">
        <v>43560</v>
      </c>
      <c r="Z3381" s="121">
        <v>0.47569444444444442</v>
      </c>
      <c r="AA3381" s="123" t="s">
        <v>661</v>
      </c>
      <c r="AB3381" s="123" t="s">
        <v>582</v>
      </c>
      <c r="AC3381" s="119" t="s">
        <v>398</v>
      </c>
      <c r="AD3381" s="119" t="s">
        <v>398</v>
      </c>
    </row>
    <row r="3382" spans="1:30">
      <c r="A3382" s="117">
        <v>3381</v>
      </c>
      <c r="B3382" s="123" t="s">
        <v>467</v>
      </c>
      <c r="C3382" s="117" t="s">
        <v>5</v>
      </c>
      <c r="D3382" s="123" t="s">
        <v>595</v>
      </c>
      <c r="E3382" s="117">
        <v>3381</v>
      </c>
      <c r="F3382" s="117" t="s">
        <v>924</v>
      </c>
      <c r="G3382" s="117" t="s">
        <v>591</v>
      </c>
      <c r="H3382" s="117" t="s">
        <v>398</v>
      </c>
      <c r="I3382" s="117" t="s">
        <v>398</v>
      </c>
      <c r="J3382" s="117" t="s">
        <v>398</v>
      </c>
      <c r="K3382" s="117" t="s">
        <v>398</v>
      </c>
      <c r="L3382" s="117" t="s">
        <v>398</v>
      </c>
      <c r="M3382" s="117" t="s">
        <v>398</v>
      </c>
      <c r="N3382" s="117" t="s">
        <v>398</v>
      </c>
      <c r="O3382" s="125" t="s">
        <v>579</v>
      </c>
      <c r="P3382" s="117">
        <v>1</v>
      </c>
      <c r="Q3382" s="117" t="s">
        <v>398</v>
      </c>
      <c r="R3382" s="117" t="s">
        <v>398</v>
      </c>
      <c r="S3382" s="117" t="s">
        <v>398</v>
      </c>
      <c r="T3382" s="117" t="s">
        <v>398</v>
      </c>
      <c r="U3382" s="117" t="s">
        <v>398</v>
      </c>
      <c r="V3382" s="117" t="s">
        <v>398</v>
      </c>
      <c r="W3382" s="123">
        <v>56</v>
      </c>
      <c r="X3382" s="123" t="s">
        <v>906</v>
      </c>
      <c r="Y3382" s="120">
        <v>43560</v>
      </c>
      <c r="Z3382" s="121">
        <v>0.47569444444444442</v>
      </c>
      <c r="AA3382" s="123" t="s">
        <v>661</v>
      </c>
      <c r="AB3382" s="123" t="s">
        <v>582</v>
      </c>
      <c r="AC3382" s="119" t="s">
        <v>398</v>
      </c>
      <c r="AD3382" s="119" t="s">
        <v>398</v>
      </c>
    </row>
    <row r="3383" spans="1:30">
      <c r="A3383" s="117">
        <v>3382</v>
      </c>
      <c r="B3383" s="123" t="s">
        <v>467</v>
      </c>
      <c r="C3383" s="117" t="s">
        <v>5</v>
      </c>
      <c r="D3383" s="123" t="s">
        <v>595</v>
      </c>
      <c r="E3383" s="117">
        <v>3382</v>
      </c>
      <c r="F3383" s="117" t="s">
        <v>924</v>
      </c>
      <c r="G3383" s="117" t="s">
        <v>591</v>
      </c>
      <c r="H3383" s="117" t="s">
        <v>398</v>
      </c>
      <c r="I3383" s="117" t="s">
        <v>398</v>
      </c>
      <c r="J3383" s="117" t="s">
        <v>398</v>
      </c>
      <c r="K3383" s="117" t="s">
        <v>398</v>
      </c>
      <c r="L3383" s="117" t="s">
        <v>398</v>
      </c>
      <c r="M3383" s="117" t="s">
        <v>398</v>
      </c>
      <c r="N3383" s="117" t="s">
        <v>398</v>
      </c>
      <c r="O3383" s="125" t="s">
        <v>579</v>
      </c>
      <c r="P3383" s="117">
        <v>1</v>
      </c>
      <c r="Q3383" s="117" t="s">
        <v>398</v>
      </c>
      <c r="R3383" s="117" t="s">
        <v>398</v>
      </c>
      <c r="S3383" s="117" t="s">
        <v>398</v>
      </c>
      <c r="T3383" s="117" t="s">
        <v>398</v>
      </c>
      <c r="U3383" s="117" t="s">
        <v>398</v>
      </c>
      <c r="V3383" s="117" t="s">
        <v>398</v>
      </c>
      <c r="W3383" s="123">
        <v>56</v>
      </c>
      <c r="X3383" s="123" t="s">
        <v>906</v>
      </c>
      <c r="Y3383" s="120">
        <v>43560</v>
      </c>
      <c r="Z3383" s="121">
        <v>0.47569444444444442</v>
      </c>
      <c r="AA3383" s="123" t="s">
        <v>661</v>
      </c>
      <c r="AB3383" s="123" t="s">
        <v>582</v>
      </c>
      <c r="AC3383" s="119" t="s">
        <v>398</v>
      </c>
      <c r="AD3383" s="119" t="s">
        <v>398</v>
      </c>
    </row>
    <row r="3384" spans="1:30">
      <c r="A3384" s="117">
        <v>3383</v>
      </c>
      <c r="B3384" s="123" t="s">
        <v>467</v>
      </c>
      <c r="C3384" s="117" t="s">
        <v>5</v>
      </c>
      <c r="D3384" s="123" t="s">
        <v>595</v>
      </c>
      <c r="E3384" s="117">
        <v>3383</v>
      </c>
      <c r="F3384" s="117" t="s">
        <v>924</v>
      </c>
      <c r="G3384" s="117" t="s">
        <v>591</v>
      </c>
      <c r="H3384" s="117" t="s">
        <v>398</v>
      </c>
      <c r="I3384" s="117" t="s">
        <v>398</v>
      </c>
      <c r="J3384" s="117" t="s">
        <v>398</v>
      </c>
      <c r="K3384" s="117" t="s">
        <v>398</v>
      </c>
      <c r="L3384" s="117" t="s">
        <v>398</v>
      </c>
      <c r="M3384" s="117" t="s">
        <v>398</v>
      </c>
      <c r="N3384" s="117" t="s">
        <v>398</v>
      </c>
      <c r="O3384" s="125" t="s">
        <v>579</v>
      </c>
      <c r="P3384" s="117">
        <v>1</v>
      </c>
      <c r="Q3384" s="117" t="s">
        <v>398</v>
      </c>
      <c r="R3384" s="117" t="s">
        <v>398</v>
      </c>
      <c r="S3384" s="117" t="s">
        <v>398</v>
      </c>
      <c r="T3384" s="117" t="s">
        <v>398</v>
      </c>
      <c r="U3384" s="117" t="s">
        <v>398</v>
      </c>
      <c r="V3384" s="117" t="s">
        <v>398</v>
      </c>
      <c r="W3384" s="123">
        <v>56</v>
      </c>
      <c r="X3384" s="123" t="s">
        <v>906</v>
      </c>
      <c r="Y3384" s="120">
        <v>43560</v>
      </c>
      <c r="Z3384" s="121">
        <v>0.47569444444444442</v>
      </c>
      <c r="AA3384" s="123" t="s">
        <v>661</v>
      </c>
      <c r="AB3384" s="123" t="s">
        <v>582</v>
      </c>
      <c r="AC3384" s="119" t="s">
        <v>398</v>
      </c>
      <c r="AD3384" s="119" t="s">
        <v>398</v>
      </c>
    </row>
    <row r="3385" spans="1:30">
      <c r="A3385" s="117">
        <v>3384</v>
      </c>
      <c r="B3385" s="123" t="s">
        <v>467</v>
      </c>
      <c r="C3385" s="117" t="s">
        <v>5</v>
      </c>
      <c r="D3385" s="123" t="s">
        <v>595</v>
      </c>
      <c r="E3385" s="117">
        <v>3384</v>
      </c>
      <c r="F3385" s="117" t="s">
        <v>924</v>
      </c>
      <c r="G3385" s="117" t="s">
        <v>591</v>
      </c>
      <c r="H3385" s="117" t="s">
        <v>398</v>
      </c>
      <c r="I3385" s="117" t="s">
        <v>398</v>
      </c>
      <c r="J3385" s="117" t="s">
        <v>398</v>
      </c>
      <c r="K3385" s="117" t="s">
        <v>398</v>
      </c>
      <c r="L3385" s="117" t="s">
        <v>398</v>
      </c>
      <c r="M3385" s="117" t="s">
        <v>398</v>
      </c>
      <c r="N3385" s="117" t="s">
        <v>398</v>
      </c>
      <c r="O3385" s="125" t="s">
        <v>579</v>
      </c>
      <c r="P3385" s="117">
        <v>1</v>
      </c>
      <c r="Q3385" s="117" t="s">
        <v>398</v>
      </c>
      <c r="R3385" s="117" t="s">
        <v>398</v>
      </c>
      <c r="S3385" s="117" t="s">
        <v>398</v>
      </c>
      <c r="T3385" s="117" t="s">
        <v>398</v>
      </c>
      <c r="U3385" s="117" t="s">
        <v>398</v>
      </c>
      <c r="V3385" s="117" t="s">
        <v>398</v>
      </c>
      <c r="W3385" s="123">
        <v>56</v>
      </c>
      <c r="X3385" s="123" t="s">
        <v>906</v>
      </c>
      <c r="Y3385" s="120">
        <v>43560</v>
      </c>
      <c r="Z3385" s="121">
        <v>0.47569444444444442</v>
      </c>
      <c r="AA3385" s="123" t="s">
        <v>661</v>
      </c>
      <c r="AB3385" s="123" t="s">
        <v>582</v>
      </c>
      <c r="AC3385" s="119" t="s">
        <v>398</v>
      </c>
      <c r="AD3385" s="119" t="s">
        <v>398</v>
      </c>
    </row>
    <row r="3386" spans="1:30">
      <c r="A3386" s="117">
        <v>3385</v>
      </c>
      <c r="B3386" s="123" t="s">
        <v>467</v>
      </c>
      <c r="C3386" s="117" t="s">
        <v>5</v>
      </c>
      <c r="D3386" s="123" t="s">
        <v>595</v>
      </c>
      <c r="E3386" s="117">
        <v>3385</v>
      </c>
      <c r="F3386" s="117" t="s">
        <v>924</v>
      </c>
      <c r="G3386" s="117" t="s">
        <v>591</v>
      </c>
      <c r="H3386" s="117" t="s">
        <v>398</v>
      </c>
      <c r="I3386" s="117" t="s">
        <v>398</v>
      </c>
      <c r="J3386" s="117" t="s">
        <v>398</v>
      </c>
      <c r="K3386" s="117" t="s">
        <v>398</v>
      </c>
      <c r="L3386" s="117" t="s">
        <v>398</v>
      </c>
      <c r="M3386" s="117" t="s">
        <v>398</v>
      </c>
      <c r="N3386" s="117" t="s">
        <v>398</v>
      </c>
      <c r="O3386" s="125" t="s">
        <v>579</v>
      </c>
      <c r="P3386" s="117">
        <v>1</v>
      </c>
      <c r="Q3386" s="117" t="s">
        <v>398</v>
      </c>
      <c r="R3386" s="117" t="s">
        <v>398</v>
      </c>
      <c r="S3386" s="117" t="s">
        <v>398</v>
      </c>
      <c r="T3386" s="117" t="s">
        <v>398</v>
      </c>
      <c r="U3386" s="117" t="s">
        <v>398</v>
      </c>
      <c r="V3386" s="117" t="s">
        <v>398</v>
      </c>
      <c r="W3386" s="123">
        <v>56</v>
      </c>
      <c r="X3386" s="123" t="s">
        <v>906</v>
      </c>
      <c r="Y3386" s="120">
        <v>43560</v>
      </c>
      <c r="Z3386" s="121">
        <v>0.47569444444444442</v>
      </c>
      <c r="AA3386" s="123" t="s">
        <v>661</v>
      </c>
      <c r="AB3386" s="123" t="s">
        <v>582</v>
      </c>
      <c r="AC3386" s="119" t="s">
        <v>398</v>
      </c>
      <c r="AD3386" s="119" t="s">
        <v>398</v>
      </c>
    </row>
    <row r="3387" spans="1:30">
      <c r="A3387" s="117">
        <v>3386</v>
      </c>
      <c r="B3387" s="123" t="s">
        <v>467</v>
      </c>
      <c r="C3387" s="117" t="s">
        <v>5</v>
      </c>
      <c r="D3387" s="123" t="s">
        <v>595</v>
      </c>
      <c r="E3387" s="117">
        <v>3386</v>
      </c>
      <c r="F3387" s="117" t="s">
        <v>924</v>
      </c>
      <c r="G3387" s="117" t="s">
        <v>591</v>
      </c>
      <c r="H3387" s="117" t="s">
        <v>398</v>
      </c>
      <c r="I3387" s="117" t="s">
        <v>398</v>
      </c>
      <c r="J3387" s="117" t="s">
        <v>398</v>
      </c>
      <c r="K3387" s="117" t="s">
        <v>398</v>
      </c>
      <c r="L3387" s="117" t="s">
        <v>398</v>
      </c>
      <c r="M3387" s="117" t="s">
        <v>398</v>
      </c>
      <c r="N3387" s="117" t="s">
        <v>398</v>
      </c>
      <c r="O3387" s="125" t="s">
        <v>579</v>
      </c>
      <c r="P3387" s="117">
        <v>1</v>
      </c>
      <c r="Q3387" s="117" t="s">
        <v>398</v>
      </c>
      <c r="R3387" s="117" t="s">
        <v>398</v>
      </c>
      <c r="S3387" s="117" t="s">
        <v>398</v>
      </c>
      <c r="T3387" s="117" t="s">
        <v>398</v>
      </c>
      <c r="U3387" s="117" t="s">
        <v>398</v>
      </c>
      <c r="V3387" s="117" t="s">
        <v>398</v>
      </c>
      <c r="W3387" s="123">
        <v>56</v>
      </c>
      <c r="X3387" s="123" t="s">
        <v>906</v>
      </c>
      <c r="Y3387" s="120">
        <v>43560</v>
      </c>
      <c r="Z3387" s="121">
        <v>0.47569444444444442</v>
      </c>
      <c r="AA3387" s="123" t="s">
        <v>661</v>
      </c>
      <c r="AB3387" s="123" t="s">
        <v>582</v>
      </c>
      <c r="AC3387" s="119" t="s">
        <v>398</v>
      </c>
      <c r="AD3387" s="119" t="s">
        <v>398</v>
      </c>
    </row>
    <row r="3388" spans="1:30">
      <c r="A3388" s="117">
        <v>3387</v>
      </c>
      <c r="B3388" s="123" t="s">
        <v>467</v>
      </c>
      <c r="C3388" s="117" t="s">
        <v>5</v>
      </c>
      <c r="D3388" s="123" t="s">
        <v>595</v>
      </c>
      <c r="E3388" s="117">
        <v>3387</v>
      </c>
      <c r="F3388" s="117" t="s">
        <v>924</v>
      </c>
      <c r="G3388" s="117" t="s">
        <v>591</v>
      </c>
      <c r="H3388" s="117" t="s">
        <v>398</v>
      </c>
      <c r="I3388" s="117" t="s">
        <v>398</v>
      </c>
      <c r="J3388" s="117" t="s">
        <v>398</v>
      </c>
      <c r="K3388" s="117" t="s">
        <v>398</v>
      </c>
      <c r="L3388" s="117" t="s">
        <v>398</v>
      </c>
      <c r="M3388" s="117" t="s">
        <v>398</v>
      </c>
      <c r="N3388" s="117" t="s">
        <v>398</v>
      </c>
      <c r="O3388" s="125" t="s">
        <v>579</v>
      </c>
      <c r="P3388" s="117">
        <v>1</v>
      </c>
      <c r="Q3388" s="117" t="s">
        <v>398</v>
      </c>
      <c r="R3388" s="117" t="s">
        <v>398</v>
      </c>
      <c r="S3388" s="117" t="s">
        <v>398</v>
      </c>
      <c r="T3388" s="117" t="s">
        <v>398</v>
      </c>
      <c r="U3388" s="117" t="s">
        <v>398</v>
      </c>
      <c r="V3388" s="117" t="s">
        <v>398</v>
      </c>
      <c r="W3388" s="123">
        <v>56</v>
      </c>
      <c r="X3388" s="123" t="s">
        <v>906</v>
      </c>
      <c r="Y3388" s="120">
        <v>43560</v>
      </c>
      <c r="Z3388" s="121">
        <v>0.47569444444444442</v>
      </c>
      <c r="AA3388" s="123" t="s">
        <v>661</v>
      </c>
      <c r="AB3388" s="123" t="s">
        <v>582</v>
      </c>
      <c r="AC3388" s="119" t="s">
        <v>398</v>
      </c>
      <c r="AD3388" s="119" t="s">
        <v>398</v>
      </c>
    </row>
    <row r="3389" spans="1:30">
      <c r="A3389" s="117">
        <v>3388</v>
      </c>
      <c r="B3389" s="123" t="s">
        <v>467</v>
      </c>
      <c r="C3389" s="117" t="s">
        <v>5</v>
      </c>
      <c r="D3389" s="123" t="s">
        <v>595</v>
      </c>
      <c r="E3389" s="117">
        <v>3388</v>
      </c>
      <c r="F3389" s="117" t="s">
        <v>924</v>
      </c>
      <c r="G3389" s="117" t="s">
        <v>591</v>
      </c>
      <c r="H3389" s="117" t="s">
        <v>398</v>
      </c>
      <c r="I3389" s="117" t="s">
        <v>398</v>
      </c>
      <c r="J3389" s="117" t="s">
        <v>398</v>
      </c>
      <c r="K3389" s="117" t="s">
        <v>398</v>
      </c>
      <c r="L3389" s="117" t="s">
        <v>398</v>
      </c>
      <c r="M3389" s="117" t="s">
        <v>398</v>
      </c>
      <c r="N3389" s="117" t="s">
        <v>398</v>
      </c>
      <c r="O3389" s="125" t="s">
        <v>579</v>
      </c>
      <c r="P3389" s="117">
        <v>1</v>
      </c>
      <c r="Q3389" s="117" t="s">
        <v>398</v>
      </c>
      <c r="R3389" s="117" t="s">
        <v>398</v>
      </c>
      <c r="S3389" s="117" t="s">
        <v>398</v>
      </c>
      <c r="T3389" s="117" t="s">
        <v>398</v>
      </c>
      <c r="U3389" s="117" t="s">
        <v>398</v>
      </c>
      <c r="V3389" s="117" t="s">
        <v>398</v>
      </c>
      <c r="W3389" s="123">
        <v>56</v>
      </c>
      <c r="X3389" s="123" t="s">
        <v>906</v>
      </c>
      <c r="Y3389" s="120">
        <v>43560</v>
      </c>
      <c r="Z3389" s="121">
        <v>0.47569444444444442</v>
      </c>
      <c r="AA3389" s="123" t="s">
        <v>661</v>
      </c>
      <c r="AB3389" s="123" t="s">
        <v>582</v>
      </c>
      <c r="AC3389" s="119" t="s">
        <v>398</v>
      </c>
      <c r="AD3389" s="119" t="s">
        <v>398</v>
      </c>
    </row>
    <row r="3390" spans="1:30">
      <c r="A3390" s="117">
        <v>3389</v>
      </c>
      <c r="B3390" s="123" t="s">
        <v>467</v>
      </c>
      <c r="C3390" s="117" t="s">
        <v>5</v>
      </c>
      <c r="D3390" s="123" t="s">
        <v>595</v>
      </c>
      <c r="E3390" s="117">
        <v>3389</v>
      </c>
      <c r="F3390" s="117" t="s">
        <v>924</v>
      </c>
      <c r="G3390" s="117" t="s">
        <v>591</v>
      </c>
      <c r="H3390" s="117" t="s">
        <v>398</v>
      </c>
      <c r="I3390" s="117" t="s">
        <v>398</v>
      </c>
      <c r="J3390" s="117" t="s">
        <v>398</v>
      </c>
      <c r="K3390" s="117" t="s">
        <v>398</v>
      </c>
      <c r="L3390" s="117" t="s">
        <v>398</v>
      </c>
      <c r="M3390" s="117" t="s">
        <v>398</v>
      </c>
      <c r="N3390" s="117" t="s">
        <v>398</v>
      </c>
      <c r="O3390" s="125" t="s">
        <v>579</v>
      </c>
      <c r="P3390" s="117">
        <v>1</v>
      </c>
      <c r="Q3390" s="117" t="s">
        <v>398</v>
      </c>
      <c r="R3390" s="117" t="s">
        <v>398</v>
      </c>
      <c r="S3390" s="117" t="s">
        <v>398</v>
      </c>
      <c r="T3390" s="117" t="s">
        <v>398</v>
      </c>
      <c r="U3390" s="117" t="s">
        <v>398</v>
      </c>
      <c r="V3390" s="117" t="s">
        <v>398</v>
      </c>
      <c r="W3390" s="123">
        <v>56</v>
      </c>
      <c r="X3390" s="123" t="s">
        <v>906</v>
      </c>
      <c r="Y3390" s="120">
        <v>43560</v>
      </c>
      <c r="Z3390" s="121">
        <v>0.47569444444444442</v>
      </c>
      <c r="AA3390" s="123" t="s">
        <v>661</v>
      </c>
      <c r="AB3390" s="123" t="s">
        <v>582</v>
      </c>
      <c r="AC3390" s="119" t="s">
        <v>398</v>
      </c>
      <c r="AD3390" s="119" t="s">
        <v>398</v>
      </c>
    </row>
    <row r="3391" spans="1:30">
      <c r="A3391" s="117">
        <v>3390</v>
      </c>
      <c r="B3391" s="123" t="s">
        <v>467</v>
      </c>
      <c r="C3391" s="117" t="s">
        <v>5</v>
      </c>
      <c r="D3391" s="123" t="s">
        <v>595</v>
      </c>
      <c r="E3391" s="117">
        <v>3390</v>
      </c>
      <c r="F3391" s="117" t="s">
        <v>924</v>
      </c>
      <c r="G3391" s="117" t="s">
        <v>591</v>
      </c>
      <c r="H3391" s="117" t="s">
        <v>398</v>
      </c>
      <c r="I3391" s="117" t="s">
        <v>398</v>
      </c>
      <c r="J3391" s="117" t="s">
        <v>398</v>
      </c>
      <c r="K3391" s="117" t="s">
        <v>398</v>
      </c>
      <c r="L3391" s="117" t="s">
        <v>398</v>
      </c>
      <c r="M3391" s="117" t="s">
        <v>398</v>
      </c>
      <c r="N3391" s="117" t="s">
        <v>398</v>
      </c>
      <c r="O3391" s="125" t="s">
        <v>579</v>
      </c>
      <c r="P3391" s="117">
        <v>1</v>
      </c>
      <c r="Q3391" s="117" t="s">
        <v>398</v>
      </c>
      <c r="R3391" s="117" t="s">
        <v>398</v>
      </c>
      <c r="S3391" s="117" t="s">
        <v>398</v>
      </c>
      <c r="T3391" s="117" t="s">
        <v>398</v>
      </c>
      <c r="U3391" s="117" t="s">
        <v>398</v>
      </c>
      <c r="V3391" s="117" t="s">
        <v>398</v>
      </c>
      <c r="W3391" s="123">
        <v>56</v>
      </c>
      <c r="X3391" s="123" t="s">
        <v>906</v>
      </c>
      <c r="Y3391" s="120">
        <v>43560</v>
      </c>
      <c r="Z3391" s="121">
        <v>0.47569444444444442</v>
      </c>
      <c r="AA3391" s="123" t="s">
        <v>661</v>
      </c>
      <c r="AB3391" s="123" t="s">
        <v>582</v>
      </c>
      <c r="AC3391" s="119" t="s">
        <v>398</v>
      </c>
      <c r="AD3391" s="119" t="s">
        <v>398</v>
      </c>
    </row>
    <row r="3392" spans="1:30">
      <c r="A3392" s="117">
        <v>3391</v>
      </c>
      <c r="B3392" s="123" t="s">
        <v>467</v>
      </c>
      <c r="C3392" s="117" t="s">
        <v>5</v>
      </c>
      <c r="D3392" s="123" t="s">
        <v>595</v>
      </c>
      <c r="E3392" s="117">
        <v>3391</v>
      </c>
      <c r="F3392" s="117" t="s">
        <v>924</v>
      </c>
      <c r="G3392" s="117" t="s">
        <v>591</v>
      </c>
      <c r="H3392" s="117" t="s">
        <v>398</v>
      </c>
      <c r="I3392" s="117" t="s">
        <v>398</v>
      </c>
      <c r="J3392" s="117" t="s">
        <v>398</v>
      </c>
      <c r="K3392" s="117" t="s">
        <v>398</v>
      </c>
      <c r="L3392" s="117" t="s">
        <v>398</v>
      </c>
      <c r="M3392" s="117" t="s">
        <v>398</v>
      </c>
      <c r="N3392" s="117" t="s">
        <v>398</v>
      </c>
      <c r="O3392" s="125" t="s">
        <v>579</v>
      </c>
      <c r="P3392" s="117">
        <v>1</v>
      </c>
      <c r="Q3392" s="117" t="s">
        <v>398</v>
      </c>
      <c r="R3392" s="117" t="s">
        <v>398</v>
      </c>
      <c r="S3392" s="117" t="s">
        <v>398</v>
      </c>
      <c r="T3392" s="117" t="s">
        <v>398</v>
      </c>
      <c r="U3392" s="117" t="s">
        <v>398</v>
      </c>
      <c r="V3392" s="117" t="s">
        <v>398</v>
      </c>
      <c r="W3392" s="123">
        <v>56</v>
      </c>
      <c r="X3392" s="123" t="s">
        <v>906</v>
      </c>
      <c r="Y3392" s="120">
        <v>43560</v>
      </c>
      <c r="Z3392" s="121">
        <v>0.47569444444444442</v>
      </c>
      <c r="AA3392" s="123" t="s">
        <v>661</v>
      </c>
      <c r="AB3392" s="123" t="s">
        <v>582</v>
      </c>
      <c r="AC3392" s="119" t="s">
        <v>398</v>
      </c>
      <c r="AD3392" s="119" t="s">
        <v>398</v>
      </c>
    </row>
    <row r="3393" spans="1:30">
      <c r="A3393" s="117">
        <v>3392</v>
      </c>
      <c r="B3393" s="123" t="s">
        <v>467</v>
      </c>
      <c r="C3393" s="117" t="s">
        <v>5</v>
      </c>
      <c r="D3393" s="123" t="s">
        <v>595</v>
      </c>
      <c r="E3393" s="117">
        <v>3392</v>
      </c>
      <c r="F3393" s="117" t="s">
        <v>924</v>
      </c>
      <c r="G3393" s="117" t="s">
        <v>591</v>
      </c>
      <c r="H3393" s="117" t="s">
        <v>398</v>
      </c>
      <c r="I3393" s="117" t="s">
        <v>398</v>
      </c>
      <c r="J3393" s="117" t="s">
        <v>398</v>
      </c>
      <c r="K3393" s="117" t="s">
        <v>398</v>
      </c>
      <c r="L3393" s="117" t="s">
        <v>398</v>
      </c>
      <c r="M3393" s="117" t="s">
        <v>398</v>
      </c>
      <c r="N3393" s="117" t="s">
        <v>398</v>
      </c>
      <c r="O3393" s="125" t="s">
        <v>579</v>
      </c>
      <c r="P3393" s="117">
        <v>1</v>
      </c>
      <c r="Q3393" s="117" t="s">
        <v>398</v>
      </c>
      <c r="R3393" s="117" t="s">
        <v>398</v>
      </c>
      <c r="S3393" s="117" t="s">
        <v>398</v>
      </c>
      <c r="T3393" s="117" t="s">
        <v>398</v>
      </c>
      <c r="U3393" s="117" t="s">
        <v>398</v>
      </c>
      <c r="V3393" s="117" t="s">
        <v>398</v>
      </c>
      <c r="W3393" s="123">
        <v>56</v>
      </c>
      <c r="X3393" s="123" t="s">
        <v>906</v>
      </c>
      <c r="Y3393" s="120">
        <v>43560</v>
      </c>
      <c r="Z3393" s="121">
        <v>0.47569444444444442</v>
      </c>
      <c r="AA3393" s="123" t="s">
        <v>661</v>
      </c>
      <c r="AB3393" s="123" t="s">
        <v>582</v>
      </c>
      <c r="AC3393" s="119" t="s">
        <v>398</v>
      </c>
      <c r="AD3393" s="119" t="s">
        <v>398</v>
      </c>
    </row>
    <row r="3394" spans="1:30">
      <c r="A3394" s="117">
        <v>3393</v>
      </c>
      <c r="B3394" s="123" t="s">
        <v>467</v>
      </c>
      <c r="C3394" s="117" t="s">
        <v>5</v>
      </c>
      <c r="D3394" s="123" t="s">
        <v>595</v>
      </c>
      <c r="E3394" s="117">
        <v>3393</v>
      </c>
      <c r="F3394" s="117" t="s">
        <v>924</v>
      </c>
      <c r="G3394" s="117" t="s">
        <v>591</v>
      </c>
      <c r="H3394" s="117" t="s">
        <v>398</v>
      </c>
      <c r="I3394" s="117" t="s">
        <v>398</v>
      </c>
      <c r="J3394" s="117" t="s">
        <v>398</v>
      </c>
      <c r="K3394" s="117" t="s">
        <v>398</v>
      </c>
      <c r="L3394" s="117" t="s">
        <v>398</v>
      </c>
      <c r="M3394" s="117" t="s">
        <v>398</v>
      </c>
      <c r="N3394" s="117" t="s">
        <v>398</v>
      </c>
      <c r="O3394" s="125" t="s">
        <v>579</v>
      </c>
      <c r="P3394" s="117">
        <v>1</v>
      </c>
      <c r="Q3394" s="117" t="s">
        <v>398</v>
      </c>
      <c r="R3394" s="117" t="s">
        <v>398</v>
      </c>
      <c r="S3394" s="117" t="s">
        <v>398</v>
      </c>
      <c r="T3394" s="117" t="s">
        <v>398</v>
      </c>
      <c r="U3394" s="117" t="s">
        <v>398</v>
      </c>
      <c r="V3394" s="117" t="s">
        <v>398</v>
      </c>
      <c r="W3394" s="123">
        <v>56</v>
      </c>
      <c r="X3394" s="123" t="s">
        <v>906</v>
      </c>
      <c r="Y3394" s="120">
        <v>43560</v>
      </c>
      <c r="Z3394" s="121">
        <v>0.47569444444444442</v>
      </c>
      <c r="AA3394" s="123" t="s">
        <v>661</v>
      </c>
      <c r="AB3394" s="123" t="s">
        <v>582</v>
      </c>
      <c r="AC3394" s="119" t="s">
        <v>398</v>
      </c>
      <c r="AD3394" s="119" t="s">
        <v>398</v>
      </c>
    </row>
    <row r="3395" spans="1:30">
      <c r="A3395" s="117">
        <v>3394</v>
      </c>
      <c r="B3395" s="123" t="s">
        <v>467</v>
      </c>
      <c r="C3395" s="117" t="s">
        <v>5</v>
      </c>
      <c r="D3395" s="123" t="s">
        <v>595</v>
      </c>
      <c r="E3395" s="117">
        <v>3394</v>
      </c>
      <c r="F3395" s="117" t="s">
        <v>924</v>
      </c>
      <c r="G3395" s="117" t="s">
        <v>591</v>
      </c>
      <c r="H3395" s="117" t="s">
        <v>398</v>
      </c>
      <c r="I3395" s="117" t="s">
        <v>398</v>
      </c>
      <c r="J3395" s="117" t="s">
        <v>398</v>
      </c>
      <c r="K3395" s="117" t="s">
        <v>398</v>
      </c>
      <c r="L3395" s="117" t="s">
        <v>398</v>
      </c>
      <c r="M3395" s="117" t="s">
        <v>398</v>
      </c>
      <c r="N3395" s="117" t="s">
        <v>398</v>
      </c>
      <c r="O3395" s="125" t="s">
        <v>579</v>
      </c>
      <c r="P3395" s="117">
        <v>1</v>
      </c>
      <c r="Q3395" s="117" t="s">
        <v>398</v>
      </c>
      <c r="R3395" s="117" t="s">
        <v>398</v>
      </c>
      <c r="S3395" s="117" t="s">
        <v>398</v>
      </c>
      <c r="T3395" s="117" t="s">
        <v>398</v>
      </c>
      <c r="U3395" s="117" t="s">
        <v>398</v>
      </c>
      <c r="V3395" s="117" t="s">
        <v>398</v>
      </c>
      <c r="W3395" s="123">
        <v>56</v>
      </c>
      <c r="X3395" s="123" t="s">
        <v>906</v>
      </c>
      <c r="Y3395" s="120">
        <v>43560</v>
      </c>
      <c r="Z3395" s="121">
        <v>0.47569444444444442</v>
      </c>
      <c r="AA3395" s="123" t="s">
        <v>661</v>
      </c>
      <c r="AB3395" s="123" t="s">
        <v>582</v>
      </c>
      <c r="AC3395" s="119" t="s">
        <v>398</v>
      </c>
      <c r="AD3395" s="119" t="s">
        <v>398</v>
      </c>
    </row>
    <row r="3396" spans="1:30">
      <c r="A3396" s="117">
        <v>3395</v>
      </c>
      <c r="B3396" s="123" t="s">
        <v>467</v>
      </c>
      <c r="C3396" s="117" t="s">
        <v>5</v>
      </c>
      <c r="D3396" s="123" t="s">
        <v>595</v>
      </c>
      <c r="E3396" s="117">
        <v>3395</v>
      </c>
      <c r="F3396" s="117" t="s">
        <v>924</v>
      </c>
      <c r="G3396" s="117" t="s">
        <v>591</v>
      </c>
      <c r="H3396" s="117" t="s">
        <v>398</v>
      </c>
      <c r="I3396" s="117" t="s">
        <v>398</v>
      </c>
      <c r="J3396" s="117" t="s">
        <v>398</v>
      </c>
      <c r="K3396" s="117" t="s">
        <v>398</v>
      </c>
      <c r="L3396" s="117" t="s">
        <v>398</v>
      </c>
      <c r="M3396" s="117" t="s">
        <v>398</v>
      </c>
      <c r="N3396" s="117" t="s">
        <v>398</v>
      </c>
      <c r="O3396" s="125" t="s">
        <v>579</v>
      </c>
      <c r="P3396" s="117">
        <v>1</v>
      </c>
      <c r="Q3396" s="117" t="s">
        <v>398</v>
      </c>
      <c r="R3396" s="117" t="s">
        <v>398</v>
      </c>
      <c r="S3396" s="117" t="s">
        <v>398</v>
      </c>
      <c r="T3396" s="117" t="s">
        <v>398</v>
      </c>
      <c r="U3396" s="117" t="s">
        <v>398</v>
      </c>
      <c r="V3396" s="117" t="s">
        <v>398</v>
      </c>
      <c r="W3396" s="123">
        <v>56</v>
      </c>
      <c r="X3396" s="123" t="s">
        <v>906</v>
      </c>
      <c r="Y3396" s="120">
        <v>43560</v>
      </c>
      <c r="Z3396" s="121">
        <v>0.47569444444444442</v>
      </c>
      <c r="AA3396" s="123" t="s">
        <v>661</v>
      </c>
      <c r="AB3396" s="123" t="s">
        <v>582</v>
      </c>
      <c r="AC3396" s="119" t="s">
        <v>398</v>
      </c>
      <c r="AD3396" s="119" t="s">
        <v>398</v>
      </c>
    </row>
    <row r="3397" spans="1:30">
      <c r="A3397" s="117">
        <v>3396</v>
      </c>
      <c r="B3397" s="123" t="s">
        <v>467</v>
      </c>
      <c r="C3397" s="117" t="s">
        <v>5</v>
      </c>
      <c r="D3397" s="123" t="s">
        <v>595</v>
      </c>
      <c r="E3397" s="117">
        <v>3396</v>
      </c>
      <c r="F3397" s="117" t="s">
        <v>924</v>
      </c>
      <c r="G3397" s="117" t="s">
        <v>591</v>
      </c>
      <c r="H3397" s="117" t="s">
        <v>398</v>
      </c>
      <c r="I3397" s="117" t="s">
        <v>398</v>
      </c>
      <c r="J3397" s="117" t="s">
        <v>398</v>
      </c>
      <c r="K3397" s="117" t="s">
        <v>398</v>
      </c>
      <c r="L3397" s="117" t="s">
        <v>398</v>
      </c>
      <c r="M3397" s="117" t="s">
        <v>398</v>
      </c>
      <c r="N3397" s="117" t="s">
        <v>398</v>
      </c>
      <c r="O3397" s="125" t="s">
        <v>579</v>
      </c>
      <c r="P3397" s="117">
        <v>1</v>
      </c>
      <c r="Q3397" s="117" t="s">
        <v>398</v>
      </c>
      <c r="R3397" s="117" t="s">
        <v>398</v>
      </c>
      <c r="S3397" s="117" t="s">
        <v>398</v>
      </c>
      <c r="T3397" s="117" t="s">
        <v>398</v>
      </c>
      <c r="U3397" s="117" t="s">
        <v>398</v>
      </c>
      <c r="V3397" s="117" t="s">
        <v>398</v>
      </c>
      <c r="W3397" s="123">
        <v>56</v>
      </c>
      <c r="X3397" s="123" t="s">
        <v>906</v>
      </c>
      <c r="Y3397" s="120">
        <v>43560</v>
      </c>
      <c r="Z3397" s="121">
        <v>0.47569444444444442</v>
      </c>
      <c r="AA3397" s="123" t="s">
        <v>661</v>
      </c>
      <c r="AB3397" s="123" t="s">
        <v>582</v>
      </c>
      <c r="AC3397" s="119" t="s">
        <v>398</v>
      </c>
      <c r="AD3397" s="119" t="s">
        <v>398</v>
      </c>
    </row>
    <row r="3398" spans="1:30">
      <c r="A3398" s="117">
        <v>3397</v>
      </c>
      <c r="B3398" s="123" t="s">
        <v>467</v>
      </c>
      <c r="C3398" s="117" t="s">
        <v>5</v>
      </c>
      <c r="D3398" s="123" t="s">
        <v>595</v>
      </c>
      <c r="E3398" s="117">
        <v>3397</v>
      </c>
      <c r="F3398" s="117" t="s">
        <v>924</v>
      </c>
      <c r="G3398" s="117" t="s">
        <v>591</v>
      </c>
      <c r="H3398" s="117" t="s">
        <v>398</v>
      </c>
      <c r="I3398" s="117" t="s">
        <v>398</v>
      </c>
      <c r="J3398" s="117" t="s">
        <v>398</v>
      </c>
      <c r="K3398" s="117" t="s">
        <v>398</v>
      </c>
      <c r="L3398" s="117" t="s">
        <v>398</v>
      </c>
      <c r="M3398" s="117" t="s">
        <v>398</v>
      </c>
      <c r="N3398" s="117" t="s">
        <v>398</v>
      </c>
      <c r="O3398" s="125" t="s">
        <v>579</v>
      </c>
      <c r="P3398" s="117">
        <v>1</v>
      </c>
      <c r="Q3398" s="117" t="s">
        <v>398</v>
      </c>
      <c r="R3398" s="117" t="s">
        <v>398</v>
      </c>
      <c r="S3398" s="117" t="s">
        <v>398</v>
      </c>
      <c r="T3398" s="117" t="s">
        <v>398</v>
      </c>
      <c r="U3398" s="117" t="s">
        <v>398</v>
      </c>
      <c r="V3398" s="117" t="s">
        <v>398</v>
      </c>
      <c r="W3398" s="123">
        <v>56</v>
      </c>
      <c r="X3398" s="123" t="s">
        <v>906</v>
      </c>
      <c r="Y3398" s="120">
        <v>43560</v>
      </c>
      <c r="Z3398" s="121">
        <v>0.47569444444444442</v>
      </c>
      <c r="AA3398" s="123" t="s">
        <v>661</v>
      </c>
      <c r="AB3398" s="123" t="s">
        <v>582</v>
      </c>
      <c r="AC3398" s="119" t="s">
        <v>398</v>
      </c>
      <c r="AD3398" s="119" t="s">
        <v>398</v>
      </c>
    </row>
    <row r="3399" spans="1:30">
      <c r="A3399" s="117">
        <v>3398</v>
      </c>
      <c r="B3399" s="123" t="s">
        <v>467</v>
      </c>
      <c r="C3399" s="117" t="s">
        <v>5</v>
      </c>
      <c r="D3399" s="123" t="s">
        <v>595</v>
      </c>
      <c r="E3399" s="117">
        <v>3398</v>
      </c>
      <c r="F3399" s="117" t="s">
        <v>924</v>
      </c>
      <c r="G3399" s="117" t="s">
        <v>591</v>
      </c>
      <c r="H3399" s="117" t="s">
        <v>398</v>
      </c>
      <c r="I3399" s="117" t="s">
        <v>398</v>
      </c>
      <c r="J3399" s="117" t="s">
        <v>398</v>
      </c>
      <c r="K3399" s="117" t="s">
        <v>398</v>
      </c>
      <c r="L3399" s="117" t="s">
        <v>398</v>
      </c>
      <c r="M3399" s="117" t="s">
        <v>398</v>
      </c>
      <c r="N3399" s="117" t="s">
        <v>398</v>
      </c>
      <c r="O3399" s="125" t="s">
        <v>579</v>
      </c>
      <c r="P3399" s="117">
        <v>1</v>
      </c>
      <c r="Q3399" s="117" t="s">
        <v>398</v>
      </c>
      <c r="R3399" s="117" t="s">
        <v>398</v>
      </c>
      <c r="S3399" s="117" t="s">
        <v>398</v>
      </c>
      <c r="T3399" s="117" t="s">
        <v>398</v>
      </c>
      <c r="U3399" s="117" t="s">
        <v>398</v>
      </c>
      <c r="V3399" s="117" t="s">
        <v>398</v>
      </c>
      <c r="W3399" s="123">
        <v>56</v>
      </c>
      <c r="X3399" s="123" t="s">
        <v>906</v>
      </c>
      <c r="Y3399" s="120">
        <v>43560</v>
      </c>
      <c r="Z3399" s="121">
        <v>0.47569444444444442</v>
      </c>
      <c r="AA3399" s="123" t="s">
        <v>661</v>
      </c>
      <c r="AB3399" s="123" t="s">
        <v>582</v>
      </c>
      <c r="AC3399" s="119" t="s">
        <v>398</v>
      </c>
      <c r="AD3399" s="119" t="s">
        <v>398</v>
      </c>
    </row>
    <row r="3400" spans="1:30">
      <c r="A3400" s="117">
        <v>3399</v>
      </c>
      <c r="B3400" s="123" t="s">
        <v>467</v>
      </c>
      <c r="C3400" s="117" t="s">
        <v>5</v>
      </c>
      <c r="D3400" s="123" t="s">
        <v>595</v>
      </c>
      <c r="E3400" s="117">
        <v>3399</v>
      </c>
      <c r="F3400" s="117" t="s">
        <v>924</v>
      </c>
      <c r="G3400" s="117" t="s">
        <v>591</v>
      </c>
      <c r="H3400" s="117" t="s">
        <v>398</v>
      </c>
      <c r="I3400" s="117" t="s">
        <v>398</v>
      </c>
      <c r="J3400" s="117" t="s">
        <v>398</v>
      </c>
      <c r="K3400" s="117" t="s">
        <v>398</v>
      </c>
      <c r="L3400" s="117" t="s">
        <v>398</v>
      </c>
      <c r="M3400" s="117" t="s">
        <v>398</v>
      </c>
      <c r="N3400" s="117" t="s">
        <v>398</v>
      </c>
      <c r="O3400" s="125" t="s">
        <v>579</v>
      </c>
      <c r="P3400" s="117">
        <v>1</v>
      </c>
      <c r="Q3400" s="117" t="s">
        <v>398</v>
      </c>
      <c r="R3400" s="117" t="s">
        <v>398</v>
      </c>
      <c r="S3400" s="117" t="s">
        <v>398</v>
      </c>
      <c r="T3400" s="117" t="s">
        <v>398</v>
      </c>
      <c r="U3400" s="117" t="s">
        <v>398</v>
      </c>
      <c r="V3400" s="117" t="s">
        <v>398</v>
      </c>
      <c r="W3400" s="123">
        <v>56</v>
      </c>
      <c r="X3400" s="123" t="s">
        <v>906</v>
      </c>
      <c r="Y3400" s="120">
        <v>43560</v>
      </c>
      <c r="Z3400" s="121">
        <v>0.47569444444444442</v>
      </c>
      <c r="AA3400" s="123" t="s">
        <v>661</v>
      </c>
      <c r="AB3400" s="123" t="s">
        <v>582</v>
      </c>
      <c r="AC3400" s="119" t="s">
        <v>398</v>
      </c>
      <c r="AD3400" s="119" t="s">
        <v>398</v>
      </c>
    </row>
    <row r="3401" spans="1:30">
      <c r="A3401" s="117">
        <v>3400</v>
      </c>
      <c r="B3401" s="123" t="s">
        <v>467</v>
      </c>
      <c r="C3401" s="117" t="s">
        <v>5</v>
      </c>
      <c r="D3401" s="123" t="s">
        <v>595</v>
      </c>
      <c r="E3401" s="117">
        <v>3400</v>
      </c>
      <c r="F3401" s="117" t="s">
        <v>924</v>
      </c>
      <c r="G3401" s="117" t="s">
        <v>591</v>
      </c>
      <c r="H3401" s="117" t="s">
        <v>398</v>
      </c>
      <c r="I3401" s="117" t="s">
        <v>398</v>
      </c>
      <c r="J3401" s="117" t="s">
        <v>398</v>
      </c>
      <c r="K3401" s="117" t="s">
        <v>398</v>
      </c>
      <c r="L3401" s="117" t="s">
        <v>398</v>
      </c>
      <c r="M3401" s="117" t="s">
        <v>398</v>
      </c>
      <c r="N3401" s="117" t="s">
        <v>398</v>
      </c>
      <c r="O3401" s="125" t="s">
        <v>579</v>
      </c>
      <c r="P3401" s="117">
        <v>1</v>
      </c>
      <c r="Q3401" s="117" t="s">
        <v>398</v>
      </c>
      <c r="R3401" s="117" t="s">
        <v>398</v>
      </c>
      <c r="S3401" s="117" t="s">
        <v>398</v>
      </c>
      <c r="T3401" s="117" t="s">
        <v>398</v>
      </c>
      <c r="U3401" s="117" t="s">
        <v>398</v>
      </c>
      <c r="V3401" s="117" t="s">
        <v>398</v>
      </c>
      <c r="W3401" s="123">
        <v>56</v>
      </c>
      <c r="X3401" s="123" t="s">
        <v>906</v>
      </c>
      <c r="Y3401" s="120">
        <v>43560</v>
      </c>
      <c r="Z3401" s="121">
        <v>0.47569444444444442</v>
      </c>
      <c r="AA3401" s="123" t="s">
        <v>661</v>
      </c>
      <c r="AB3401" s="123" t="s">
        <v>582</v>
      </c>
      <c r="AC3401" s="119" t="s">
        <v>398</v>
      </c>
      <c r="AD3401" s="119" t="s">
        <v>398</v>
      </c>
    </row>
    <row r="3402" spans="1:30">
      <c r="A3402" s="117">
        <v>3401</v>
      </c>
      <c r="B3402" s="123" t="s">
        <v>467</v>
      </c>
      <c r="C3402" s="117" t="s">
        <v>5</v>
      </c>
      <c r="D3402" s="123" t="s">
        <v>595</v>
      </c>
      <c r="E3402" s="117">
        <v>3401</v>
      </c>
      <c r="F3402" s="117" t="s">
        <v>924</v>
      </c>
      <c r="G3402" s="117" t="s">
        <v>591</v>
      </c>
      <c r="H3402" s="117" t="s">
        <v>398</v>
      </c>
      <c r="I3402" s="117" t="s">
        <v>398</v>
      </c>
      <c r="J3402" s="117" t="s">
        <v>398</v>
      </c>
      <c r="K3402" s="117" t="s">
        <v>398</v>
      </c>
      <c r="L3402" s="117" t="s">
        <v>398</v>
      </c>
      <c r="M3402" s="117" t="s">
        <v>398</v>
      </c>
      <c r="N3402" s="117" t="s">
        <v>398</v>
      </c>
      <c r="O3402" s="125" t="s">
        <v>579</v>
      </c>
      <c r="P3402" s="117">
        <v>1</v>
      </c>
      <c r="Q3402" s="117" t="s">
        <v>398</v>
      </c>
      <c r="R3402" s="117" t="s">
        <v>398</v>
      </c>
      <c r="S3402" s="117" t="s">
        <v>398</v>
      </c>
      <c r="T3402" s="117" t="s">
        <v>398</v>
      </c>
      <c r="U3402" s="117" t="s">
        <v>398</v>
      </c>
      <c r="V3402" s="117" t="s">
        <v>398</v>
      </c>
      <c r="W3402" s="123">
        <v>56</v>
      </c>
      <c r="X3402" s="123" t="s">
        <v>906</v>
      </c>
      <c r="Y3402" s="120">
        <v>43560</v>
      </c>
      <c r="Z3402" s="121">
        <v>0.47569444444444442</v>
      </c>
      <c r="AA3402" s="123" t="s">
        <v>661</v>
      </c>
      <c r="AB3402" s="123" t="s">
        <v>582</v>
      </c>
      <c r="AC3402" s="119" t="s">
        <v>398</v>
      </c>
      <c r="AD3402" s="119" t="s">
        <v>398</v>
      </c>
    </row>
    <row r="3403" spans="1:30">
      <c r="A3403" s="117">
        <v>3402</v>
      </c>
      <c r="B3403" s="123" t="s">
        <v>467</v>
      </c>
      <c r="C3403" s="117" t="s">
        <v>5</v>
      </c>
      <c r="D3403" s="123" t="s">
        <v>595</v>
      </c>
      <c r="E3403" s="117">
        <v>3402</v>
      </c>
      <c r="F3403" s="117" t="s">
        <v>924</v>
      </c>
      <c r="G3403" s="117" t="s">
        <v>591</v>
      </c>
      <c r="H3403" s="117" t="s">
        <v>398</v>
      </c>
      <c r="I3403" s="117" t="s">
        <v>398</v>
      </c>
      <c r="J3403" s="117" t="s">
        <v>398</v>
      </c>
      <c r="K3403" s="117" t="s">
        <v>398</v>
      </c>
      <c r="L3403" s="117" t="s">
        <v>398</v>
      </c>
      <c r="M3403" s="117" t="s">
        <v>398</v>
      </c>
      <c r="N3403" s="117" t="s">
        <v>398</v>
      </c>
      <c r="O3403" s="125" t="s">
        <v>579</v>
      </c>
      <c r="P3403" s="117">
        <v>1</v>
      </c>
      <c r="Q3403" s="117" t="s">
        <v>398</v>
      </c>
      <c r="R3403" s="117" t="s">
        <v>398</v>
      </c>
      <c r="S3403" s="117" t="s">
        <v>398</v>
      </c>
      <c r="T3403" s="117" t="s">
        <v>398</v>
      </c>
      <c r="U3403" s="117" t="s">
        <v>398</v>
      </c>
      <c r="V3403" s="117" t="s">
        <v>398</v>
      </c>
      <c r="W3403" s="123">
        <v>56</v>
      </c>
      <c r="X3403" s="123" t="s">
        <v>906</v>
      </c>
      <c r="Y3403" s="120">
        <v>43560</v>
      </c>
      <c r="Z3403" s="121">
        <v>0.47569444444444442</v>
      </c>
      <c r="AA3403" s="123" t="s">
        <v>661</v>
      </c>
      <c r="AB3403" s="123" t="s">
        <v>582</v>
      </c>
      <c r="AC3403" s="119" t="s">
        <v>398</v>
      </c>
      <c r="AD3403" s="119" t="s">
        <v>398</v>
      </c>
    </row>
    <row r="3404" spans="1:30">
      <c r="A3404" s="117">
        <v>3403</v>
      </c>
      <c r="B3404" s="123" t="s">
        <v>467</v>
      </c>
      <c r="C3404" s="117" t="s">
        <v>5</v>
      </c>
      <c r="D3404" s="123" t="s">
        <v>595</v>
      </c>
      <c r="E3404" s="117">
        <v>3403</v>
      </c>
      <c r="F3404" s="117" t="s">
        <v>924</v>
      </c>
      <c r="G3404" s="117" t="s">
        <v>591</v>
      </c>
      <c r="H3404" s="117" t="s">
        <v>398</v>
      </c>
      <c r="I3404" s="117" t="s">
        <v>398</v>
      </c>
      <c r="J3404" s="117" t="s">
        <v>398</v>
      </c>
      <c r="K3404" s="117" t="s">
        <v>398</v>
      </c>
      <c r="L3404" s="117" t="s">
        <v>398</v>
      </c>
      <c r="M3404" s="117" t="s">
        <v>398</v>
      </c>
      <c r="N3404" s="117" t="s">
        <v>398</v>
      </c>
      <c r="O3404" s="125" t="s">
        <v>579</v>
      </c>
      <c r="P3404" s="117">
        <v>1</v>
      </c>
      <c r="Q3404" s="117" t="s">
        <v>398</v>
      </c>
      <c r="R3404" s="117" t="s">
        <v>398</v>
      </c>
      <c r="S3404" s="117" t="s">
        <v>398</v>
      </c>
      <c r="T3404" s="117" t="s">
        <v>398</v>
      </c>
      <c r="U3404" s="117" t="s">
        <v>398</v>
      </c>
      <c r="V3404" s="117" t="s">
        <v>398</v>
      </c>
      <c r="W3404" s="123">
        <v>56</v>
      </c>
      <c r="X3404" s="123" t="s">
        <v>906</v>
      </c>
      <c r="Y3404" s="120">
        <v>43560</v>
      </c>
      <c r="Z3404" s="121">
        <v>0.47569444444444442</v>
      </c>
      <c r="AA3404" s="123" t="s">
        <v>661</v>
      </c>
      <c r="AB3404" s="123" t="s">
        <v>582</v>
      </c>
      <c r="AC3404" s="119" t="s">
        <v>398</v>
      </c>
      <c r="AD3404" s="119" t="s">
        <v>398</v>
      </c>
    </row>
    <row r="3405" spans="1:30">
      <c r="A3405" s="117">
        <v>3404</v>
      </c>
      <c r="B3405" s="123" t="s">
        <v>467</v>
      </c>
      <c r="C3405" s="117" t="s">
        <v>5</v>
      </c>
      <c r="D3405" s="123" t="s">
        <v>595</v>
      </c>
      <c r="E3405" s="117">
        <v>3404</v>
      </c>
      <c r="F3405" s="117" t="s">
        <v>924</v>
      </c>
      <c r="G3405" s="117" t="s">
        <v>591</v>
      </c>
      <c r="H3405" s="117" t="s">
        <v>398</v>
      </c>
      <c r="I3405" s="117" t="s">
        <v>398</v>
      </c>
      <c r="J3405" s="117" t="s">
        <v>398</v>
      </c>
      <c r="K3405" s="117" t="s">
        <v>398</v>
      </c>
      <c r="L3405" s="117" t="s">
        <v>398</v>
      </c>
      <c r="M3405" s="117" t="s">
        <v>398</v>
      </c>
      <c r="N3405" s="117" t="s">
        <v>398</v>
      </c>
      <c r="O3405" s="125" t="s">
        <v>579</v>
      </c>
      <c r="P3405" s="117">
        <v>1</v>
      </c>
      <c r="Q3405" s="117" t="s">
        <v>398</v>
      </c>
      <c r="R3405" s="117" t="s">
        <v>398</v>
      </c>
      <c r="S3405" s="117" t="s">
        <v>398</v>
      </c>
      <c r="T3405" s="117" t="s">
        <v>398</v>
      </c>
      <c r="U3405" s="117" t="s">
        <v>398</v>
      </c>
      <c r="V3405" s="117" t="s">
        <v>398</v>
      </c>
      <c r="W3405" s="123">
        <v>56</v>
      </c>
      <c r="X3405" s="123" t="s">
        <v>906</v>
      </c>
      <c r="Y3405" s="120">
        <v>43560</v>
      </c>
      <c r="Z3405" s="121">
        <v>0.47569444444444442</v>
      </c>
      <c r="AA3405" s="123" t="s">
        <v>661</v>
      </c>
      <c r="AB3405" s="123" t="s">
        <v>582</v>
      </c>
      <c r="AC3405" s="119" t="s">
        <v>398</v>
      </c>
      <c r="AD3405" s="119" t="s">
        <v>398</v>
      </c>
    </row>
    <row r="3406" spans="1:30">
      <c r="A3406" s="117">
        <v>3405</v>
      </c>
      <c r="B3406" s="123" t="s">
        <v>467</v>
      </c>
      <c r="C3406" s="117" t="s">
        <v>5</v>
      </c>
      <c r="D3406" s="123" t="s">
        <v>595</v>
      </c>
      <c r="E3406" s="117">
        <v>3405</v>
      </c>
      <c r="F3406" s="117" t="s">
        <v>924</v>
      </c>
      <c r="G3406" s="117" t="s">
        <v>591</v>
      </c>
      <c r="H3406" s="117" t="s">
        <v>398</v>
      </c>
      <c r="I3406" s="117" t="s">
        <v>398</v>
      </c>
      <c r="J3406" s="117" t="s">
        <v>398</v>
      </c>
      <c r="K3406" s="117" t="s">
        <v>398</v>
      </c>
      <c r="L3406" s="117" t="s">
        <v>398</v>
      </c>
      <c r="M3406" s="117" t="s">
        <v>398</v>
      </c>
      <c r="N3406" s="117" t="s">
        <v>398</v>
      </c>
      <c r="O3406" s="125" t="s">
        <v>579</v>
      </c>
      <c r="P3406" s="117">
        <v>1</v>
      </c>
      <c r="Q3406" s="117" t="s">
        <v>398</v>
      </c>
      <c r="R3406" s="117" t="s">
        <v>398</v>
      </c>
      <c r="S3406" s="117" t="s">
        <v>398</v>
      </c>
      <c r="T3406" s="117" t="s">
        <v>398</v>
      </c>
      <c r="U3406" s="117" t="s">
        <v>398</v>
      </c>
      <c r="V3406" s="117" t="s">
        <v>398</v>
      </c>
      <c r="W3406" s="123">
        <v>56</v>
      </c>
      <c r="X3406" s="123" t="s">
        <v>906</v>
      </c>
      <c r="Y3406" s="120">
        <v>43560</v>
      </c>
      <c r="Z3406" s="121">
        <v>0.47569444444444442</v>
      </c>
      <c r="AA3406" s="123" t="s">
        <v>661</v>
      </c>
      <c r="AB3406" s="123" t="s">
        <v>582</v>
      </c>
      <c r="AC3406" s="119" t="s">
        <v>398</v>
      </c>
      <c r="AD3406" s="119" t="s">
        <v>398</v>
      </c>
    </row>
    <row r="3407" spans="1:30">
      <c r="A3407" s="117">
        <v>3406</v>
      </c>
      <c r="B3407" s="123" t="s">
        <v>467</v>
      </c>
      <c r="C3407" s="117" t="s">
        <v>5</v>
      </c>
      <c r="D3407" s="123" t="s">
        <v>595</v>
      </c>
      <c r="E3407" s="117">
        <v>3406</v>
      </c>
      <c r="F3407" s="117" t="s">
        <v>924</v>
      </c>
      <c r="G3407" s="117" t="s">
        <v>591</v>
      </c>
      <c r="H3407" s="117" t="s">
        <v>398</v>
      </c>
      <c r="I3407" s="117" t="s">
        <v>398</v>
      </c>
      <c r="J3407" s="117" t="s">
        <v>398</v>
      </c>
      <c r="K3407" s="117" t="s">
        <v>398</v>
      </c>
      <c r="L3407" s="117" t="s">
        <v>398</v>
      </c>
      <c r="M3407" s="117" t="s">
        <v>398</v>
      </c>
      <c r="N3407" s="117" t="s">
        <v>398</v>
      </c>
      <c r="O3407" s="125" t="s">
        <v>579</v>
      </c>
      <c r="P3407" s="117">
        <v>1</v>
      </c>
      <c r="Q3407" s="117" t="s">
        <v>398</v>
      </c>
      <c r="R3407" s="117" t="s">
        <v>398</v>
      </c>
      <c r="S3407" s="117" t="s">
        <v>398</v>
      </c>
      <c r="T3407" s="117" t="s">
        <v>398</v>
      </c>
      <c r="U3407" s="117" t="s">
        <v>398</v>
      </c>
      <c r="V3407" s="117" t="s">
        <v>398</v>
      </c>
      <c r="W3407" s="123">
        <v>56</v>
      </c>
      <c r="X3407" s="123" t="s">
        <v>906</v>
      </c>
      <c r="Y3407" s="120">
        <v>43560</v>
      </c>
      <c r="Z3407" s="121">
        <v>0.47569444444444442</v>
      </c>
      <c r="AA3407" s="123" t="s">
        <v>661</v>
      </c>
      <c r="AB3407" s="123" t="s">
        <v>582</v>
      </c>
      <c r="AC3407" s="119" t="s">
        <v>398</v>
      </c>
      <c r="AD3407" s="119" t="s">
        <v>398</v>
      </c>
    </row>
    <row r="3408" spans="1:30">
      <c r="A3408" s="117">
        <v>3407</v>
      </c>
      <c r="B3408" s="123" t="s">
        <v>467</v>
      </c>
      <c r="C3408" s="117" t="s">
        <v>5</v>
      </c>
      <c r="D3408" s="123" t="s">
        <v>595</v>
      </c>
      <c r="E3408" s="117">
        <v>3407</v>
      </c>
      <c r="F3408" s="117" t="s">
        <v>924</v>
      </c>
      <c r="G3408" s="117" t="s">
        <v>591</v>
      </c>
      <c r="H3408" s="117" t="s">
        <v>398</v>
      </c>
      <c r="I3408" s="117" t="s">
        <v>398</v>
      </c>
      <c r="J3408" s="117" t="s">
        <v>398</v>
      </c>
      <c r="K3408" s="117" t="s">
        <v>398</v>
      </c>
      <c r="L3408" s="117" t="s">
        <v>398</v>
      </c>
      <c r="M3408" s="117" t="s">
        <v>398</v>
      </c>
      <c r="N3408" s="117" t="s">
        <v>398</v>
      </c>
      <c r="O3408" s="125" t="s">
        <v>579</v>
      </c>
      <c r="P3408" s="117">
        <v>1</v>
      </c>
      <c r="Q3408" s="117" t="s">
        <v>398</v>
      </c>
      <c r="R3408" s="117" t="s">
        <v>398</v>
      </c>
      <c r="S3408" s="117" t="s">
        <v>398</v>
      </c>
      <c r="T3408" s="117" t="s">
        <v>398</v>
      </c>
      <c r="U3408" s="117" t="s">
        <v>398</v>
      </c>
      <c r="V3408" s="117" t="s">
        <v>398</v>
      </c>
      <c r="W3408" s="123">
        <v>56</v>
      </c>
      <c r="X3408" s="123" t="s">
        <v>906</v>
      </c>
      <c r="Y3408" s="120">
        <v>43560</v>
      </c>
      <c r="Z3408" s="121">
        <v>0.47569444444444442</v>
      </c>
      <c r="AA3408" s="123" t="s">
        <v>661</v>
      </c>
      <c r="AB3408" s="123" t="s">
        <v>582</v>
      </c>
      <c r="AC3408" s="119" t="s">
        <v>398</v>
      </c>
      <c r="AD3408" s="119" t="s">
        <v>398</v>
      </c>
    </row>
    <row r="3409" spans="1:30">
      <c r="A3409" s="117">
        <v>3408</v>
      </c>
      <c r="B3409" s="123" t="s">
        <v>467</v>
      </c>
      <c r="C3409" s="117" t="s">
        <v>5</v>
      </c>
      <c r="D3409" s="123" t="s">
        <v>595</v>
      </c>
      <c r="E3409" s="117">
        <v>3408</v>
      </c>
      <c r="F3409" s="117" t="s">
        <v>924</v>
      </c>
      <c r="G3409" s="117" t="s">
        <v>591</v>
      </c>
      <c r="H3409" s="117" t="s">
        <v>398</v>
      </c>
      <c r="I3409" s="117" t="s">
        <v>398</v>
      </c>
      <c r="J3409" s="117" t="s">
        <v>398</v>
      </c>
      <c r="K3409" s="117" t="s">
        <v>398</v>
      </c>
      <c r="L3409" s="117" t="s">
        <v>398</v>
      </c>
      <c r="M3409" s="117" t="s">
        <v>398</v>
      </c>
      <c r="N3409" s="117" t="s">
        <v>398</v>
      </c>
      <c r="O3409" s="125" t="s">
        <v>579</v>
      </c>
      <c r="P3409" s="117">
        <v>1</v>
      </c>
      <c r="Q3409" s="117" t="s">
        <v>398</v>
      </c>
      <c r="R3409" s="117" t="s">
        <v>398</v>
      </c>
      <c r="S3409" s="117" t="s">
        <v>398</v>
      </c>
      <c r="T3409" s="117" t="s">
        <v>398</v>
      </c>
      <c r="U3409" s="117" t="s">
        <v>398</v>
      </c>
      <c r="V3409" s="117" t="s">
        <v>398</v>
      </c>
      <c r="W3409" s="123">
        <v>56</v>
      </c>
      <c r="X3409" s="123" t="s">
        <v>906</v>
      </c>
      <c r="Y3409" s="120">
        <v>43560</v>
      </c>
      <c r="Z3409" s="121">
        <v>0.47569444444444442</v>
      </c>
      <c r="AA3409" s="123" t="s">
        <v>661</v>
      </c>
      <c r="AB3409" s="123" t="s">
        <v>582</v>
      </c>
      <c r="AC3409" s="119" t="s">
        <v>398</v>
      </c>
      <c r="AD3409" s="119" t="s">
        <v>398</v>
      </c>
    </row>
    <row r="3410" spans="1:30">
      <c r="A3410" s="117">
        <v>3409</v>
      </c>
      <c r="B3410" s="123" t="s">
        <v>467</v>
      </c>
      <c r="C3410" s="117" t="s">
        <v>5</v>
      </c>
      <c r="D3410" s="123" t="s">
        <v>595</v>
      </c>
      <c r="E3410" s="117">
        <v>3409</v>
      </c>
      <c r="F3410" s="117" t="s">
        <v>924</v>
      </c>
      <c r="G3410" s="117" t="s">
        <v>591</v>
      </c>
      <c r="H3410" s="117" t="s">
        <v>398</v>
      </c>
      <c r="I3410" s="117" t="s">
        <v>398</v>
      </c>
      <c r="J3410" s="117" t="s">
        <v>398</v>
      </c>
      <c r="K3410" s="117" t="s">
        <v>398</v>
      </c>
      <c r="L3410" s="117" t="s">
        <v>398</v>
      </c>
      <c r="M3410" s="117" t="s">
        <v>398</v>
      </c>
      <c r="N3410" s="117" t="s">
        <v>398</v>
      </c>
      <c r="O3410" s="125" t="s">
        <v>579</v>
      </c>
      <c r="P3410" s="117">
        <v>1</v>
      </c>
      <c r="Q3410" s="117" t="s">
        <v>398</v>
      </c>
      <c r="R3410" s="117" t="s">
        <v>398</v>
      </c>
      <c r="S3410" s="117" t="s">
        <v>398</v>
      </c>
      <c r="T3410" s="117" t="s">
        <v>398</v>
      </c>
      <c r="U3410" s="117" t="s">
        <v>398</v>
      </c>
      <c r="V3410" s="117" t="s">
        <v>398</v>
      </c>
      <c r="W3410" s="123">
        <v>56</v>
      </c>
      <c r="X3410" s="123" t="s">
        <v>906</v>
      </c>
      <c r="Y3410" s="120">
        <v>43560</v>
      </c>
      <c r="Z3410" s="121">
        <v>0.47569444444444442</v>
      </c>
      <c r="AA3410" s="123" t="s">
        <v>661</v>
      </c>
      <c r="AB3410" s="123" t="s">
        <v>582</v>
      </c>
      <c r="AC3410" s="119" t="s">
        <v>398</v>
      </c>
      <c r="AD3410" s="119" t="s">
        <v>398</v>
      </c>
    </row>
    <row r="3411" spans="1:30">
      <c r="A3411" s="117">
        <v>3410</v>
      </c>
      <c r="B3411" s="123" t="s">
        <v>467</v>
      </c>
      <c r="C3411" s="117" t="s">
        <v>5</v>
      </c>
      <c r="D3411" s="123" t="s">
        <v>595</v>
      </c>
      <c r="E3411" s="117">
        <v>3410</v>
      </c>
      <c r="F3411" s="117" t="s">
        <v>924</v>
      </c>
      <c r="G3411" s="117" t="s">
        <v>591</v>
      </c>
      <c r="H3411" s="117" t="s">
        <v>398</v>
      </c>
      <c r="I3411" s="117" t="s">
        <v>398</v>
      </c>
      <c r="J3411" s="117" t="s">
        <v>398</v>
      </c>
      <c r="K3411" s="117" t="s">
        <v>398</v>
      </c>
      <c r="L3411" s="117" t="s">
        <v>398</v>
      </c>
      <c r="M3411" s="117" t="s">
        <v>398</v>
      </c>
      <c r="N3411" s="117" t="s">
        <v>398</v>
      </c>
      <c r="O3411" s="125" t="s">
        <v>579</v>
      </c>
      <c r="P3411" s="117">
        <v>1</v>
      </c>
      <c r="Q3411" s="117" t="s">
        <v>398</v>
      </c>
      <c r="R3411" s="117" t="s">
        <v>398</v>
      </c>
      <c r="S3411" s="117" t="s">
        <v>398</v>
      </c>
      <c r="T3411" s="117" t="s">
        <v>398</v>
      </c>
      <c r="U3411" s="117" t="s">
        <v>398</v>
      </c>
      <c r="V3411" s="117" t="s">
        <v>398</v>
      </c>
      <c r="W3411" s="123">
        <v>56</v>
      </c>
      <c r="X3411" s="123" t="s">
        <v>906</v>
      </c>
      <c r="Y3411" s="120">
        <v>43560</v>
      </c>
      <c r="Z3411" s="121">
        <v>0.47569444444444442</v>
      </c>
      <c r="AA3411" s="123" t="s">
        <v>661</v>
      </c>
      <c r="AB3411" s="123" t="s">
        <v>582</v>
      </c>
      <c r="AC3411" s="119" t="s">
        <v>398</v>
      </c>
      <c r="AD3411" s="119" t="s">
        <v>398</v>
      </c>
    </row>
    <row r="3412" spans="1:30">
      <c r="A3412" s="117">
        <v>3411</v>
      </c>
      <c r="B3412" s="123" t="s">
        <v>467</v>
      </c>
      <c r="C3412" s="117" t="s">
        <v>5</v>
      </c>
      <c r="D3412" s="123" t="s">
        <v>595</v>
      </c>
      <c r="E3412" s="117">
        <v>3411</v>
      </c>
      <c r="F3412" s="117" t="s">
        <v>924</v>
      </c>
      <c r="G3412" s="117" t="s">
        <v>591</v>
      </c>
      <c r="H3412" s="117" t="s">
        <v>398</v>
      </c>
      <c r="I3412" s="117" t="s">
        <v>398</v>
      </c>
      <c r="J3412" s="117" t="s">
        <v>398</v>
      </c>
      <c r="K3412" s="117" t="s">
        <v>398</v>
      </c>
      <c r="L3412" s="117" t="s">
        <v>398</v>
      </c>
      <c r="M3412" s="117" t="s">
        <v>398</v>
      </c>
      <c r="N3412" s="117" t="s">
        <v>398</v>
      </c>
      <c r="O3412" s="125" t="s">
        <v>579</v>
      </c>
      <c r="P3412" s="117">
        <v>1</v>
      </c>
      <c r="Q3412" s="117" t="s">
        <v>398</v>
      </c>
      <c r="R3412" s="117" t="s">
        <v>398</v>
      </c>
      <c r="S3412" s="117" t="s">
        <v>398</v>
      </c>
      <c r="T3412" s="117" t="s">
        <v>398</v>
      </c>
      <c r="U3412" s="117" t="s">
        <v>398</v>
      </c>
      <c r="V3412" s="117" t="s">
        <v>398</v>
      </c>
      <c r="W3412" s="123">
        <v>56</v>
      </c>
      <c r="X3412" s="123" t="s">
        <v>906</v>
      </c>
      <c r="Y3412" s="120">
        <v>43560</v>
      </c>
      <c r="Z3412" s="121">
        <v>0.47569444444444442</v>
      </c>
      <c r="AA3412" s="123" t="s">
        <v>661</v>
      </c>
      <c r="AB3412" s="123" t="s">
        <v>582</v>
      </c>
      <c r="AC3412" s="119" t="s">
        <v>398</v>
      </c>
      <c r="AD3412" s="119" t="s">
        <v>398</v>
      </c>
    </row>
    <row r="3413" spans="1:30">
      <c r="A3413" s="117">
        <v>3412</v>
      </c>
      <c r="B3413" s="123" t="s">
        <v>467</v>
      </c>
      <c r="C3413" s="117" t="s">
        <v>5</v>
      </c>
      <c r="D3413" s="123" t="s">
        <v>595</v>
      </c>
      <c r="E3413" s="117">
        <v>3412</v>
      </c>
      <c r="F3413" s="117" t="s">
        <v>924</v>
      </c>
      <c r="G3413" s="117" t="s">
        <v>591</v>
      </c>
      <c r="H3413" s="117" t="s">
        <v>398</v>
      </c>
      <c r="I3413" s="117" t="s">
        <v>398</v>
      </c>
      <c r="J3413" s="117" t="s">
        <v>398</v>
      </c>
      <c r="K3413" s="117" t="s">
        <v>398</v>
      </c>
      <c r="L3413" s="117" t="s">
        <v>398</v>
      </c>
      <c r="M3413" s="117" t="s">
        <v>398</v>
      </c>
      <c r="N3413" s="117" t="s">
        <v>398</v>
      </c>
      <c r="O3413" s="125" t="s">
        <v>579</v>
      </c>
      <c r="P3413" s="117">
        <v>1</v>
      </c>
      <c r="Q3413" s="117" t="s">
        <v>398</v>
      </c>
      <c r="R3413" s="117" t="s">
        <v>398</v>
      </c>
      <c r="S3413" s="117" t="s">
        <v>398</v>
      </c>
      <c r="T3413" s="117" t="s">
        <v>398</v>
      </c>
      <c r="U3413" s="117" t="s">
        <v>398</v>
      </c>
      <c r="V3413" s="117" t="s">
        <v>398</v>
      </c>
      <c r="W3413" s="123">
        <v>56</v>
      </c>
      <c r="X3413" s="123" t="s">
        <v>906</v>
      </c>
      <c r="Y3413" s="120">
        <v>43560</v>
      </c>
      <c r="Z3413" s="121">
        <v>0.47569444444444442</v>
      </c>
      <c r="AA3413" s="123" t="s">
        <v>661</v>
      </c>
      <c r="AB3413" s="123" t="s">
        <v>582</v>
      </c>
      <c r="AC3413" s="119" t="s">
        <v>398</v>
      </c>
      <c r="AD3413" s="119" t="s">
        <v>398</v>
      </c>
    </row>
    <row r="3414" spans="1:30">
      <c r="A3414" s="117">
        <v>3413</v>
      </c>
      <c r="B3414" s="123" t="s">
        <v>467</v>
      </c>
      <c r="C3414" s="117" t="s">
        <v>5</v>
      </c>
      <c r="D3414" s="123" t="s">
        <v>595</v>
      </c>
      <c r="E3414" s="117">
        <v>3413</v>
      </c>
      <c r="F3414" s="117" t="s">
        <v>924</v>
      </c>
      <c r="G3414" s="117" t="s">
        <v>591</v>
      </c>
      <c r="H3414" s="117" t="s">
        <v>398</v>
      </c>
      <c r="I3414" s="117" t="s">
        <v>398</v>
      </c>
      <c r="J3414" s="117" t="s">
        <v>398</v>
      </c>
      <c r="K3414" s="117" t="s">
        <v>398</v>
      </c>
      <c r="L3414" s="117" t="s">
        <v>398</v>
      </c>
      <c r="M3414" s="117" t="s">
        <v>398</v>
      </c>
      <c r="N3414" s="117" t="s">
        <v>398</v>
      </c>
      <c r="O3414" s="125" t="s">
        <v>579</v>
      </c>
      <c r="P3414" s="117">
        <v>1</v>
      </c>
      <c r="Q3414" s="117" t="s">
        <v>398</v>
      </c>
      <c r="R3414" s="117" t="s">
        <v>398</v>
      </c>
      <c r="S3414" s="117" t="s">
        <v>398</v>
      </c>
      <c r="T3414" s="117" t="s">
        <v>398</v>
      </c>
      <c r="U3414" s="117" t="s">
        <v>398</v>
      </c>
      <c r="V3414" s="117" t="s">
        <v>398</v>
      </c>
      <c r="W3414" s="123">
        <v>56</v>
      </c>
      <c r="X3414" s="123" t="s">
        <v>906</v>
      </c>
      <c r="Y3414" s="120">
        <v>43560</v>
      </c>
      <c r="Z3414" s="121">
        <v>0.47569444444444442</v>
      </c>
      <c r="AA3414" s="123" t="s">
        <v>661</v>
      </c>
      <c r="AB3414" s="123" t="s">
        <v>582</v>
      </c>
      <c r="AC3414" s="119" t="s">
        <v>398</v>
      </c>
      <c r="AD3414" s="119" t="s">
        <v>398</v>
      </c>
    </row>
    <row r="3415" spans="1:30">
      <c r="A3415" s="117">
        <v>3414</v>
      </c>
      <c r="B3415" s="123" t="s">
        <v>467</v>
      </c>
      <c r="C3415" s="117" t="s">
        <v>5</v>
      </c>
      <c r="D3415" s="123" t="s">
        <v>595</v>
      </c>
      <c r="E3415" s="117">
        <v>3414</v>
      </c>
      <c r="F3415" s="117" t="s">
        <v>924</v>
      </c>
      <c r="G3415" s="117" t="s">
        <v>591</v>
      </c>
      <c r="H3415" s="117" t="s">
        <v>398</v>
      </c>
      <c r="I3415" s="117" t="s">
        <v>398</v>
      </c>
      <c r="J3415" s="117" t="s">
        <v>398</v>
      </c>
      <c r="K3415" s="117" t="s">
        <v>398</v>
      </c>
      <c r="L3415" s="117" t="s">
        <v>398</v>
      </c>
      <c r="M3415" s="117" t="s">
        <v>398</v>
      </c>
      <c r="N3415" s="117" t="s">
        <v>398</v>
      </c>
      <c r="O3415" s="125" t="s">
        <v>579</v>
      </c>
      <c r="P3415" s="117">
        <v>1</v>
      </c>
      <c r="Q3415" s="117" t="s">
        <v>398</v>
      </c>
      <c r="R3415" s="117" t="s">
        <v>398</v>
      </c>
      <c r="S3415" s="117" t="s">
        <v>398</v>
      </c>
      <c r="T3415" s="117" t="s">
        <v>398</v>
      </c>
      <c r="U3415" s="117" t="s">
        <v>398</v>
      </c>
      <c r="V3415" s="117" t="s">
        <v>398</v>
      </c>
      <c r="W3415" s="123">
        <v>56</v>
      </c>
      <c r="X3415" s="123" t="s">
        <v>906</v>
      </c>
      <c r="Y3415" s="120">
        <v>43560</v>
      </c>
      <c r="Z3415" s="121">
        <v>0.47569444444444442</v>
      </c>
      <c r="AA3415" s="123" t="s">
        <v>661</v>
      </c>
      <c r="AB3415" s="123" t="s">
        <v>582</v>
      </c>
      <c r="AC3415" s="119" t="s">
        <v>398</v>
      </c>
      <c r="AD3415" s="119" t="s">
        <v>398</v>
      </c>
    </row>
    <row r="3416" spans="1:30">
      <c r="A3416" s="117">
        <v>3415</v>
      </c>
      <c r="B3416" s="123" t="s">
        <v>467</v>
      </c>
      <c r="C3416" s="117" t="s">
        <v>5</v>
      </c>
      <c r="D3416" s="123" t="s">
        <v>595</v>
      </c>
      <c r="E3416" s="117">
        <v>3415</v>
      </c>
      <c r="F3416" s="117" t="s">
        <v>924</v>
      </c>
      <c r="G3416" s="117" t="s">
        <v>591</v>
      </c>
      <c r="H3416" s="117" t="s">
        <v>398</v>
      </c>
      <c r="I3416" s="117" t="s">
        <v>398</v>
      </c>
      <c r="J3416" s="117" t="s">
        <v>398</v>
      </c>
      <c r="K3416" s="117" t="s">
        <v>398</v>
      </c>
      <c r="L3416" s="117" t="s">
        <v>398</v>
      </c>
      <c r="M3416" s="117" t="s">
        <v>398</v>
      </c>
      <c r="N3416" s="117" t="s">
        <v>398</v>
      </c>
      <c r="O3416" s="125" t="s">
        <v>579</v>
      </c>
      <c r="P3416" s="117">
        <v>1</v>
      </c>
      <c r="Q3416" s="117" t="s">
        <v>398</v>
      </c>
      <c r="R3416" s="117" t="s">
        <v>398</v>
      </c>
      <c r="S3416" s="117" t="s">
        <v>398</v>
      </c>
      <c r="T3416" s="117" t="s">
        <v>398</v>
      </c>
      <c r="U3416" s="117" t="s">
        <v>398</v>
      </c>
      <c r="V3416" s="117" t="s">
        <v>398</v>
      </c>
      <c r="W3416" s="123">
        <v>56</v>
      </c>
      <c r="X3416" s="123" t="s">
        <v>906</v>
      </c>
      <c r="Y3416" s="120">
        <v>43560</v>
      </c>
      <c r="Z3416" s="121">
        <v>0.47569444444444442</v>
      </c>
      <c r="AA3416" s="123" t="s">
        <v>661</v>
      </c>
      <c r="AB3416" s="123" t="s">
        <v>582</v>
      </c>
      <c r="AC3416" s="119" t="s">
        <v>398</v>
      </c>
      <c r="AD3416" s="119" t="s">
        <v>398</v>
      </c>
    </row>
    <row r="3417" spans="1:30">
      <c r="A3417" s="117">
        <v>3416</v>
      </c>
      <c r="B3417" s="123" t="s">
        <v>467</v>
      </c>
      <c r="C3417" s="117" t="s">
        <v>5</v>
      </c>
      <c r="D3417" s="123" t="s">
        <v>595</v>
      </c>
      <c r="E3417" s="117">
        <v>3416</v>
      </c>
      <c r="F3417" s="117" t="s">
        <v>924</v>
      </c>
      <c r="G3417" s="117" t="s">
        <v>591</v>
      </c>
      <c r="H3417" s="117" t="s">
        <v>398</v>
      </c>
      <c r="I3417" s="117" t="s">
        <v>398</v>
      </c>
      <c r="J3417" s="117" t="s">
        <v>398</v>
      </c>
      <c r="K3417" s="117" t="s">
        <v>398</v>
      </c>
      <c r="L3417" s="117" t="s">
        <v>398</v>
      </c>
      <c r="M3417" s="117" t="s">
        <v>398</v>
      </c>
      <c r="N3417" s="117" t="s">
        <v>398</v>
      </c>
      <c r="O3417" s="125" t="s">
        <v>579</v>
      </c>
      <c r="P3417" s="117">
        <v>1</v>
      </c>
      <c r="Q3417" s="117" t="s">
        <v>398</v>
      </c>
      <c r="R3417" s="117" t="s">
        <v>398</v>
      </c>
      <c r="S3417" s="117" t="s">
        <v>398</v>
      </c>
      <c r="T3417" s="117" t="s">
        <v>398</v>
      </c>
      <c r="U3417" s="117" t="s">
        <v>398</v>
      </c>
      <c r="V3417" s="117" t="s">
        <v>398</v>
      </c>
      <c r="W3417" s="123">
        <v>56</v>
      </c>
      <c r="X3417" s="123" t="s">
        <v>906</v>
      </c>
      <c r="Y3417" s="120">
        <v>43560</v>
      </c>
      <c r="Z3417" s="121">
        <v>0.47569444444444442</v>
      </c>
      <c r="AA3417" s="123" t="s">
        <v>661</v>
      </c>
      <c r="AB3417" s="123" t="s">
        <v>582</v>
      </c>
      <c r="AC3417" s="119" t="s">
        <v>398</v>
      </c>
      <c r="AD3417" s="119" t="s">
        <v>398</v>
      </c>
    </row>
    <row r="3418" spans="1:30">
      <c r="A3418" s="117">
        <v>3417</v>
      </c>
      <c r="B3418" s="123" t="s">
        <v>467</v>
      </c>
      <c r="C3418" s="117" t="s">
        <v>5</v>
      </c>
      <c r="D3418" s="123" t="s">
        <v>595</v>
      </c>
      <c r="E3418" s="117">
        <v>3417</v>
      </c>
      <c r="F3418" s="117" t="s">
        <v>924</v>
      </c>
      <c r="G3418" s="117" t="s">
        <v>591</v>
      </c>
      <c r="H3418" s="117" t="s">
        <v>398</v>
      </c>
      <c r="I3418" s="117" t="s">
        <v>398</v>
      </c>
      <c r="J3418" s="117" t="s">
        <v>398</v>
      </c>
      <c r="K3418" s="117" t="s">
        <v>398</v>
      </c>
      <c r="L3418" s="117" t="s">
        <v>398</v>
      </c>
      <c r="M3418" s="117" t="s">
        <v>398</v>
      </c>
      <c r="N3418" s="117" t="s">
        <v>398</v>
      </c>
      <c r="O3418" s="125" t="s">
        <v>579</v>
      </c>
      <c r="P3418" s="117">
        <v>1</v>
      </c>
      <c r="Q3418" s="117" t="s">
        <v>398</v>
      </c>
      <c r="R3418" s="117" t="s">
        <v>398</v>
      </c>
      <c r="S3418" s="117" t="s">
        <v>398</v>
      </c>
      <c r="T3418" s="117" t="s">
        <v>398</v>
      </c>
      <c r="U3418" s="117" t="s">
        <v>398</v>
      </c>
      <c r="V3418" s="117" t="s">
        <v>398</v>
      </c>
      <c r="W3418" s="123">
        <v>56</v>
      </c>
      <c r="X3418" s="123" t="s">
        <v>906</v>
      </c>
      <c r="Y3418" s="120">
        <v>43560</v>
      </c>
      <c r="Z3418" s="121">
        <v>0.47569444444444442</v>
      </c>
      <c r="AA3418" s="123" t="s">
        <v>661</v>
      </c>
      <c r="AB3418" s="123" t="s">
        <v>582</v>
      </c>
      <c r="AC3418" s="119" t="s">
        <v>398</v>
      </c>
      <c r="AD3418" s="119" t="s">
        <v>398</v>
      </c>
    </row>
    <row r="3419" spans="1:30">
      <c r="A3419" s="117">
        <v>3418</v>
      </c>
      <c r="B3419" s="123" t="s">
        <v>467</v>
      </c>
      <c r="C3419" s="117" t="s">
        <v>5</v>
      </c>
      <c r="D3419" s="123" t="s">
        <v>595</v>
      </c>
      <c r="E3419" s="117">
        <v>3418</v>
      </c>
      <c r="F3419" s="117" t="s">
        <v>924</v>
      </c>
      <c r="G3419" s="117" t="s">
        <v>591</v>
      </c>
      <c r="H3419" s="117" t="s">
        <v>398</v>
      </c>
      <c r="I3419" s="117" t="s">
        <v>398</v>
      </c>
      <c r="J3419" s="117" t="s">
        <v>398</v>
      </c>
      <c r="K3419" s="117" t="s">
        <v>398</v>
      </c>
      <c r="L3419" s="117" t="s">
        <v>398</v>
      </c>
      <c r="M3419" s="117" t="s">
        <v>398</v>
      </c>
      <c r="N3419" s="117" t="s">
        <v>398</v>
      </c>
      <c r="O3419" s="125" t="s">
        <v>579</v>
      </c>
      <c r="P3419" s="117">
        <v>1</v>
      </c>
      <c r="Q3419" s="117" t="s">
        <v>398</v>
      </c>
      <c r="R3419" s="117" t="s">
        <v>398</v>
      </c>
      <c r="S3419" s="117" t="s">
        <v>398</v>
      </c>
      <c r="T3419" s="117" t="s">
        <v>398</v>
      </c>
      <c r="U3419" s="117" t="s">
        <v>398</v>
      </c>
      <c r="V3419" s="117" t="s">
        <v>398</v>
      </c>
      <c r="W3419" s="123">
        <v>56</v>
      </c>
      <c r="X3419" s="123" t="s">
        <v>906</v>
      </c>
      <c r="Y3419" s="120">
        <v>43560</v>
      </c>
      <c r="Z3419" s="121">
        <v>0.47569444444444442</v>
      </c>
      <c r="AA3419" s="123" t="s">
        <v>661</v>
      </c>
      <c r="AB3419" s="123" t="s">
        <v>582</v>
      </c>
      <c r="AC3419" s="119" t="s">
        <v>398</v>
      </c>
      <c r="AD3419" s="119" t="s">
        <v>398</v>
      </c>
    </row>
    <row r="3420" spans="1:30">
      <c r="A3420" s="117">
        <v>3419</v>
      </c>
      <c r="B3420" s="123" t="s">
        <v>467</v>
      </c>
      <c r="C3420" s="117" t="s">
        <v>5</v>
      </c>
      <c r="D3420" s="123" t="s">
        <v>595</v>
      </c>
      <c r="E3420" s="117">
        <v>3419</v>
      </c>
      <c r="F3420" s="117" t="s">
        <v>924</v>
      </c>
      <c r="G3420" s="117" t="s">
        <v>591</v>
      </c>
      <c r="H3420" s="117" t="s">
        <v>398</v>
      </c>
      <c r="I3420" s="117" t="s">
        <v>398</v>
      </c>
      <c r="J3420" s="117" t="s">
        <v>398</v>
      </c>
      <c r="K3420" s="117" t="s">
        <v>398</v>
      </c>
      <c r="L3420" s="117" t="s">
        <v>398</v>
      </c>
      <c r="M3420" s="117" t="s">
        <v>398</v>
      </c>
      <c r="N3420" s="117" t="s">
        <v>398</v>
      </c>
      <c r="O3420" s="125" t="s">
        <v>579</v>
      </c>
      <c r="P3420" s="117">
        <v>1</v>
      </c>
      <c r="Q3420" s="117" t="s">
        <v>398</v>
      </c>
      <c r="R3420" s="117" t="s">
        <v>398</v>
      </c>
      <c r="S3420" s="117" t="s">
        <v>398</v>
      </c>
      <c r="T3420" s="117" t="s">
        <v>398</v>
      </c>
      <c r="U3420" s="117" t="s">
        <v>398</v>
      </c>
      <c r="V3420" s="117" t="s">
        <v>398</v>
      </c>
      <c r="W3420" s="123">
        <v>56</v>
      </c>
      <c r="X3420" s="123" t="s">
        <v>906</v>
      </c>
      <c r="Y3420" s="120">
        <v>43560</v>
      </c>
      <c r="Z3420" s="121">
        <v>0.47569444444444442</v>
      </c>
      <c r="AA3420" s="123" t="s">
        <v>661</v>
      </c>
      <c r="AB3420" s="123" t="s">
        <v>582</v>
      </c>
      <c r="AC3420" s="119" t="s">
        <v>398</v>
      </c>
      <c r="AD3420" s="119" t="s">
        <v>398</v>
      </c>
    </row>
    <row r="3421" spans="1:30">
      <c r="A3421" s="117">
        <v>3420</v>
      </c>
      <c r="B3421" s="123" t="s">
        <v>467</v>
      </c>
      <c r="C3421" s="117" t="s">
        <v>5</v>
      </c>
      <c r="D3421" s="123" t="s">
        <v>595</v>
      </c>
      <c r="E3421" s="117">
        <v>3420</v>
      </c>
      <c r="F3421" s="117" t="s">
        <v>924</v>
      </c>
      <c r="G3421" s="117" t="s">
        <v>591</v>
      </c>
      <c r="H3421" s="117" t="s">
        <v>398</v>
      </c>
      <c r="I3421" s="117" t="s">
        <v>398</v>
      </c>
      <c r="J3421" s="117" t="s">
        <v>398</v>
      </c>
      <c r="K3421" s="117" t="s">
        <v>398</v>
      </c>
      <c r="L3421" s="117" t="s">
        <v>398</v>
      </c>
      <c r="M3421" s="117" t="s">
        <v>398</v>
      </c>
      <c r="N3421" s="117" t="s">
        <v>398</v>
      </c>
      <c r="O3421" s="125" t="s">
        <v>579</v>
      </c>
      <c r="P3421" s="117">
        <v>1</v>
      </c>
      <c r="Q3421" s="117" t="s">
        <v>398</v>
      </c>
      <c r="R3421" s="117" t="s">
        <v>398</v>
      </c>
      <c r="S3421" s="117" t="s">
        <v>398</v>
      </c>
      <c r="T3421" s="117" t="s">
        <v>398</v>
      </c>
      <c r="U3421" s="117" t="s">
        <v>398</v>
      </c>
      <c r="V3421" s="117" t="s">
        <v>398</v>
      </c>
      <c r="W3421" s="123">
        <v>56</v>
      </c>
      <c r="X3421" s="123" t="s">
        <v>906</v>
      </c>
      <c r="Y3421" s="120">
        <v>43560</v>
      </c>
      <c r="Z3421" s="121">
        <v>0.47569444444444442</v>
      </c>
      <c r="AA3421" s="123" t="s">
        <v>661</v>
      </c>
      <c r="AB3421" s="123" t="s">
        <v>582</v>
      </c>
      <c r="AC3421" s="119" t="s">
        <v>398</v>
      </c>
      <c r="AD3421" s="119" t="s">
        <v>398</v>
      </c>
    </row>
    <row r="3422" spans="1:30">
      <c r="A3422" s="117">
        <v>3421</v>
      </c>
      <c r="B3422" s="123" t="s">
        <v>467</v>
      </c>
      <c r="C3422" s="117" t="s">
        <v>5</v>
      </c>
      <c r="D3422" s="123" t="s">
        <v>595</v>
      </c>
      <c r="E3422" s="117">
        <v>3421</v>
      </c>
      <c r="F3422" s="117" t="s">
        <v>924</v>
      </c>
      <c r="G3422" s="117" t="s">
        <v>591</v>
      </c>
      <c r="H3422" s="117" t="s">
        <v>398</v>
      </c>
      <c r="I3422" s="117" t="s">
        <v>398</v>
      </c>
      <c r="J3422" s="117" t="s">
        <v>398</v>
      </c>
      <c r="K3422" s="117" t="s">
        <v>398</v>
      </c>
      <c r="L3422" s="117" t="s">
        <v>398</v>
      </c>
      <c r="M3422" s="117" t="s">
        <v>398</v>
      </c>
      <c r="N3422" s="117" t="s">
        <v>398</v>
      </c>
      <c r="O3422" s="125" t="s">
        <v>579</v>
      </c>
      <c r="P3422" s="117">
        <v>1</v>
      </c>
      <c r="Q3422" s="117" t="s">
        <v>398</v>
      </c>
      <c r="R3422" s="117" t="s">
        <v>398</v>
      </c>
      <c r="S3422" s="117" t="s">
        <v>398</v>
      </c>
      <c r="T3422" s="117" t="s">
        <v>398</v>
      </c>
      <c r="U3422" s="117" t="s">
        <v>398</v>
      </c>
      <c r="V3422" s="117" t="s">
        <v>398</v>
      </c>
      <c r="W3422" s="123">
        <v>56</v>
      </c>
      <c r="X3422" s="123" t="s">
        <v>906</v>
      </c>
      <c r="Y3422" s="120">
        <v>43560</v>
      </c>
      <c r="Z3422" s="121">
        <v>0.47569444444444442</v>
      </c>
      <c r="AA3422" s="123" t="s">
        <v>661</v>
      </c>
      <c r="AB3422" s="123" t="s">
        <v>582</v>
      </c>
      <c r="AC3422" s="119" t="s">
        <v>398</v>
      </c>
      <c r="AD3422" s="119" t="s">
        <v>398</v>
      </c>
    </row>
    <row r="3423" spans="1:30">
      <c r="A3423" s="117">
        <v>3422</v>
      </c>
      <c r="B3423" s="123" t="s">
        <v>467</v>
      </c>
      <c r="C3423" s="117" t="s">
        <v>5</v>
      </c>
      <c r="D3423" s="123" t="s">
        <v>595</v>
      </c>
      <c r="E3423" s="117">
        <v>3422</v>
      </c>
      <c r="F3423" s="117" t="s">
        <v>924</v>
      </c>
      <c r="G3423" s="117" t="s">
        <v>591</v>
      </c>
      <c r="H3423" s="117" t="s">
        <v>398</v>
      </c>
      <c r="I3423" s="117" t="s">
        <v>398</v>
      </c>
      <c r="J3423" s="117" t="s">
        <v>398</v>
      </c>
      <c r="K3423" s="117" t="s">
        <v>398</v>
      </c>
      <c r="L3423" s="117" t="s">
        <v>398</v>
      </c>
      <c r="M3423" s="117" t="s">
        <v>398</v>
      </c>
      <c r="N3423" s="117" t="s">
        <v>398</v>
      </c>
      <c r="O3423" s="125" t="s">
        <v>579</v>
      </c>
      <c r="P3423" s="117">
        <v>1</v>
      </c>
      <c r="Q3423" s="117" t="s">
        <v>398</v>
      </c>
      <c r="R3423" s="117" t="s">
        <v>398</v>
      </c>
      <c r="S3423" s="117" t="s">
        <v>398</v>
      </c>
      <c r="T3423" s="117" t="s">
        <v>398</v>
      </c>
      <c r="U3423" s="117" t="s">
        <v>398</v>
      </c>
      <c r="V3423" s="117" t="s">
        <v>398</v>
      </c>
      <c r="W3423" s="123">
        <v>56</v>
      </c>
      <c r="X3423" s="123" t="s">
        <v>906</v>
      </c>
      <c r="Y3423" s="120">
        <v>43560</v>
      </c>
      <c r="Z3423" s="121">
        <v>0.47569444444444442</v>
      </c>
      <c r="AA3423" s="123" t="s">
        <v>661</v>
      </c>
      <c r="AB3423" s="123" t="s">
        <v>582</v>
      </c>
      <c r="AC3423" s="119" t="s">
        <v>398</v>
      </c>
      <c r="AD3423" s="119" t="s">
        <v>398</v>
      </c>
    </row>
    <row r="3424" spans="1:30">
      <c r="A3424" s="117">
        <v>3423</v>
      </c>
      <c r="B3424" s="123" t="s">
        <v>467</v>
      </c>
      <c r="C3424" s="117" t="s">
        <v>5</v>
      </c>
      <c r="D3424" s="123" t="s">
        <v>595</v>
      </c>
      <c r="E3424" s="117">
        <v>3423</v>
      </c>
      <c r="F3424" s="117" t="s">
        <v>924</v>
      </c>
      <c r="G3424" s="117" t="s">
        <v>591</v>
      </c>
      <c r="H3424" s="117" t="s">
        <v>398</v>
      </c>
      <c r="I3424" s="117" t="s">
        <v>398</v>
      </c>
      <c r="J3424" s="117" t="s">
        <v>398</v>
      </c>
      <c r="K3424" s="117" t="s">
        <v>398</v>
      </c>
      <c r="L3424" s="117" t="s">
        <v>398</v>
      </c>
      <c r="M3424" s="117" t="s">
        <v>398</v>
      </c>
      <c r="N3424" s="117" t="s">
        <v>398</v>
      </c>
      <c r="O3424" s="125" t="s">
        <v>579</v>
      </c>
      <c r="P3424" s="117">
        <v>1</v>
      </c>
      <c r="Q3424" s="117" t="s">
        <v>398</v>
      </c>
      <c r="R3424" s="117" t="s">
        <v>398</v>
      </c>
      <c r="S3424" s="117" t="s">
        <v>398</v>
      </c>
      <c r="T3424" s="117" t="s">
        <v>398</v>
      </c>
      <c r="U3424" s="117" t="s">
        <v>398</v>
      </c>
      <c r="V3424" s="117" t="s">
        <v>398</v>
      </c>
      <c r="W3424" s="123">
        <v>56</v>
      </c>
      <c r="X3424" s="123" t="s">
        <v>906</v>
      </c>
      <c r="Y3424" s="120">
        <v>43560</v>
      </c>
      <c r="Z3424" s="121">
        <v>0.47569444444444442</v>
      </c>
      <c r="AA3424" s="123" t="s">
        <v>661</v>
      </c>
      <c r="AB3424" s="123" t="s">
        <v>582</v>
      </c>
      <c r="AC3424" s="119" t="s">
        <v>398</v>
      </c>
      <c r="AD3424" s="119" t="s">
        <v>398</v>
      </c>
    </row>
    <row r="3425" spans="1:30">
      <c r="A3425" s="117">
        <v>3424</v>
      </c>
      <c r="B3425" s="123" t="s">
        <v>467</v>
      </c>
      <c r="C3425" s="117" t="s">
        <v>5</v>
      </c>
      <c r="D3425" s="123" t="s">
        <v>595</v>
      </c>
      <c r="E3425" s="117">
        <v>3424</v>
      </c>
      <c r="F3425" s="117" t="s">
        <v>924</v>
      </c>
      <c r="G3425" s="117" t="s">
        <v>591</v>
      </c>
      <c r="H3425" s="117" t="s">
        <v>398</v>
      </c>
      <c r="I3425" s="117" t="s">
        <v>398</v>
      </c>
      <c r="J3425" s="117" t="s">
        <v>398</v>
      </c>
      <c r="K3425" s="117" t="s">
        <v>398</v>
      </c>
      <c r="L3425" s="117" t="s">
        <v>398</v>
      </c>
      <c r="M3425" s="117" t="s">
        <v>398</v>
      </c>
      <c r="N3425" s="117" t="s">
        <v>398</v>
      </c>
      <c r="O3425" s="125" t="s">
        <v>579</v>
      </c>
      <c r="P3425" s="117">
        <v>1</v>
      </c>
      <c r="Q3425" s="117" t="s">
        <v>398</v>
      </c>
      <c r="R3425" s="117" t="s">
        <v>398</v>
      </c>
      <c r="S3425" s="117" t="s">
        <v>398</v>
      </c>
      <c r="T3425" s="117" t="s">
        <v>398</v>
      </c>
      <c r="U3425" s="117" t="s">
        <v>398</v>
      </c>
      <c r="V3425" s="117" t="s">
        <v>398</v>
      </c>
      <c r="W3425" s="123">
        <v>56</v>
      </c>
      <c r="X3425" s="123" t="s">
        <v>906</v>
      </c>
      <c r="Y3425" s="120">
        <v>43560</v>
      </c>
      <c r="Z3425" s="121">
        <v>0.47569444444444442</v>
      </c>
      <c r="AA3425" s="123" t="s">
        <v>661</v>
      </c>
      <c r="AB3425" s="123" t="s">
        <v>582</v>
      </c>
      <c r="AC3425" s="119" t="s">
        <v>398</v>
      </c>
      <c r="AD3425" s="119" t="s">
        <v>398</v>
      </c>
    </row>
    <row r="3426" spans="1:30">
      <c r="A3426" s="117">
        <v>3425</v>
      </c>
      <c r="B3426" s="123" t="s">
        <v>467</v>
      </c>
      <c r="C3426" s="117" t="s">
        <v>5</v>
      </c>
      <c r="D3426" s="123" t="s">
        <v>595</v>
      </c>
      <c r="E3426" s="117">
        <v>3425</v>
      </c>
      <c r="F3426" s="117" t="s">
        <v>924</v>
      </c>
      <c r="G3426" s="117" t="s">
        <v>591</v>
      </c>
      <c r="H3426" s="117" t="s">
        <v>398</v>
      </c>
      <c r="I3426" s="117" t="s">
        <v>398</v>
      </c>
      <c r="J3426" s="117" t="s">
        <v>398</v>
      </c>
      <c r="K3426" s="117" t="s">
        <v>398</v>
      </c>
      <c r="L3426" s="117" t="s">
        <v>398</v>
      </c>
      <c r="M3426" s="117" t="s">
        <v>398</v>
      </c>
      <c r="N3426" s="117" t="s">
        <v>398</v>
      </c>
      <c r="O3426" s="125" t="s">
        <v>579</v>
      </c>
      <c r="P3426" s="117">
        <v>1</v>
      </c>
      <c r="Q3426" s="117" t="s">
        <v>398</v>
      </c>
      <c r="R3426" s="117" t="s">
        <v>398</v>
      </c>
      <c r="S3426" s="117" t="s">
        <v>398</v>
      </c>
      <c r="T3426" s="117" t="s">
        <v>398</v>
      </c>
      <c r="U3426" s="117" t="s">
        <v>398</v>
      </c>
      <c r="V3426" s="117" t="s">
        <v>398</v>
      </c>
      <c r="W3426" s="123">
        <v>56</v>
      </c>
      <c r="X3426" s="123" t="s">
        <v>906</v>
      </c>
      <c r="Y3426" s="120">
        <v>43560</v>
      </c>
      <c r="Z3426" s="121">
        <v>0.47569444444444442</v>
      </c>
      <c r="AA3426" s="123" t="s">
        <v>661</v>
      </c>
      <c r="AB3426" s="123" t="s">
        <v>582</v>
      </c>
      <c r="AC3426" s="119" t="s">
        <v>398</v>
      </c>
      <c r="AD3426" s="119" t="s">
        <v>398</v>
      </c>
    </row>
    <row r="3427" spans="1:30">
      <c r="A3427" s="117">
        <v>3426</v>
      </c>
      <c r="B3427" s="123" t="s">
        <v>467</v>
      </c>
      <c r="C3427" s="117" t="s">
        <v>5</v>
      </c>
      <c r="D3427" s="123" t="s">
        <v>595</v>
      </c>
      <c r="E3427" s="117">
        <v>3426</v>
      </c>
      <c r="F3427" s="117" t="s">
        <v>924</v>
      </c>
      <c r="G3427" s="117" t="s">
        <v>591</v>
      </c>
      <c r="H3427" s="117" t="s">
        <v>398</v>
      </c>
      <c r="I3427" s="117" t="s">
        <v>398</v>
      </c>
      <c r="J3427" s="117" t="s">
        <v>398</v>
      </c>
      <c r="K3427" s="117" t="s">
        <v>398</v>
      </c>
      <c r="L3427" s="117" t="s">
        <v>398</v>
      </c>
      <c r="M3427" s="117" t="s">
        <v>398</v>
      </c>
      <c r="N3427" s="117" t="s">
        <v>398</v>
      </c>
      <c r="O3427" s="125" t="s">
        <v>579</v>
      </c>
      <c r="P3427" s="117">
        <v>1</v>
      </c>
      <c r="Q3427" s="117" t="s">
        <v>398</v>
      </c>
      <c r="R3427" s="117" t="s">
        <v>398</v>
      </c>
      <c r="S3427" s="117" t="s">
        <v>398</v>
      </c>
      <c r="T3427" s="117" t="s">
        <v>398</v>
      </c>
      <c r="U3427" s="117" t="s">
        <v>398</v>
      </c>
      <c r="V3427" s="117" t="s">
        <v>398</v>
      </c>
      <c r="W3427" s="123">
        <v>56</v>
      </c>
      <c r="X3427" s="123" t="s">
        <v>906</v>
      </c>
      <c r="Y3427" s="120">
        <v>43560</v>
      </c>
      <c r="Z3427" s="121">
        <v>0.47569444444444442</v>
      </c>
      <c r="AA3427" s="123" t="s">
        <v>661</v>
      </c>
      <c r="AB3427" s="123" t="s">
        <v>582</v>
      </c>
      <c r="AC3427" s="119" t="s">
        <v>398</v>
      </c>
      <c r="AD3427" s="119" t="s">
        <v>398</v>
      </c>
    </row>
    <row r="3428" spans="1:30">
      <c r="A3428" s="117">
        <v>3427</v>
      </c>
      <c r="B3428" s="123" t="s">
        <v>467</v>
      </c>
      <c r="C3428" s="117" t="s">
        <v>5</v>
      </c>
      <c r="D3428" s="123" t="s">
        <v>595</v>
      </c>
      <c r="E3428" s="117">
        <v>3427</v>
      </c>
      <c r="F3428" s="117" t="s">
        <v>924</v>
      </c>
      <c r="G3428" s="117" t="s">
        <v>591</v>
      </c>
      <c r="H3428" s="117" t="s">
        <v>398</v>
      </c>
      <c r="I3428" s="117" t="s">
        <v>398</v>
      </c>
      <c r="J3428" s="117" t="s">
        <v>398</v>
      </c>
      <c r="K3428" s="117" t="s">
        <v>398</v>
      </c>
      <c r="L3428" s="117" t="s">
        <v>398</v>
      </c>
      <c r="M3428" s="117" t="s">
        <v>398</v>
      </c>
      <c r="N3428" s="117" t="s">
        <v>398</v>
      </c>
      <c r="O3428" s="125" t="s">
        <v>579</v>
      </c>
      <c r="P3428" s="117">
        <v>1</v>
      </c>
      <c r="Q3428" s="117" t="s">
        <v>398</v>
      </c>
      <c r="R3428" s="117" t="s">
        <v>398</v>
      </c>
      <c r="S3428" s="117" t="s">
        <v>398</v>
      </c>
      <c r="T3428" s="117" t="s">
        <v>398</v>
      </c>
      <c r="U3428" s="117" t="s">
        <v>398</v>
      </c>
      <c r="V3428" s="117" t="s">
        <v>398</v>
      </c>
      <c r="W3428" s="123">
        <v>56</v>
      </c>
      <c r="X3428" s="123" t="s">
        <v>906</v>
      </c>
      <c r="Y3428" s="120">
        <v>43560</v>
      </c>
      <c r="Z3428" s="121">
        <v>0.47569444444444442</v>
      </c>
      <c r="AA3428" s="123" t="s">
        <v>661</v>
      </c>
      <c r="AB3428" s="123" t="s">
        <v>582</v>
      </c>
      <c r="AC3428" s="119" t="s">
        <v>398</v>
      </c>
      <c r="AD3428" s="119" t="s">
        <v>398</v>
      </c>
    </row>
    <row r="3429" spans="1:30">
      <c r="A3429" s="117">
        <v>3428</v>
      </c>
      <c r="B3429" s="123" t="s">
        <v>467</v>
      </c>
      <c r="C3429" s="117" t="s">
        <v>5</v>
      </c>
      <c r="D3429" s="123" t="s">
        <v>595</v>
      </c>
      <c r="E3429" s="117">
        <v>3428</v>
      </c>
      <c r="F3429" s="117" t="s">
        <v>924</v>
      </c>
      <c r="G3429" s="117" t="s">
        <v>591</v>
      </c>
      <c r="H3429" s="117" t="s">
        <v>398</v>
      </c>
      <c r="I3429" s="117" t="s">
        <v>398</v>
      </c>
      <c r="J3429" s="117" t="s">
        <v>398</v>
      </c>
      <c r="K3429" s="117" t="s">
        <v>398</v>
      </c>
      <c r="L3429" s="117" t="s">
        <v>398</v>
      </c>
      <c r="M3429" s="117" t="s">
        <v>398</v>
      </c>
      <c r="N3429" s="117" t="s">
        <v>398</v>
      </c>
      <c r="O3429" s="125" t="s">
        <v>579</v>
      </c>
      <c r="P3429" s="117">
        <v>1</v>
      </c>
      <c r="Q3429" s="117" t="s">
        <v>398</v>
      </c>
      <c r="R3429" s="117" t="s">
        <v>398</v>
      </c>
      <c r="S3429" s="117" t="s">
        <v>398</v>
      </c>
      <c r="T3429" s="117" t="s">
        <v>398</v>
      </c>
      <c r="U3429" s="117" t="s">
        <v>398</v>
      </c>
      <c r="V3429" s="117" t="s">
        <v>398</v>
      </c>
      <c r="W3429" s="123">
        <v>56</v>
      </c>
      <c r="X3429" s="123" t="s">
        <v>906</v>
      </c>
      <c r="Y3429" s="120">
        <v>43560</v>
      </c>
      <c r="Z3429" s="121">
        <v>0.47569444444444442</v>
      </c>
      <c r="AA3429" s="123" t="s">
        <v>661</v>
      </c>
      <c r="AB3429" s="123" t="s">
        <v>582</v>
      </c>
      <c r="AC3429" s="119" t="s">
        <v>398</v>
      </c>
      <c r="AD3429" s="119" t="s">
        <v>398</v>
      </c>
    </row>
    <row r="3430" spans="1:30">
      <c r="A3430" s="117">
        <v>3429</v>
      </c>
      <c r="B3430" s="123" t="s">
        <v>467</v>
      </c>
      <c r="C3430" s="117" t="s">
        <v>5</v>
      </c>
      <c r="D3430" s="123" t="s">
        <v>595</v>
      </c>
      <c r="E3430" s="117">
        <v>3429</v>
      </c>
      <c r="F3430" s="117" t="s">
        <v>924</v>
      </c>
      <c r="G3430" s="117" t="s">
        <v>591</v>
      </c>
      <c r="H3430" s="117" t="s">
        <v>398</v>
      </c>
      <c r="I3430" s="117" t="s">
        <v>398</v>
      </c>
      <c r="J3430" s="117" t="s">
        <v>398</v>
      </c>
      <c r="K3430" s="117" t="s">
        <v>398</v>
      </c>
      <c r="L3430" s="117" t="s">
        <v>398</v>
      </c>
      <c r="M3430" s="117" t="s">
        <v>398</v>
      </c>
      <c r="N3430" s="117" t="s">
        <v>398</v>
      </c>
      <c r="O3430" s="125" t="s">
        <v>579</v>
      </c>
      <c r="P3430" s="117">
        <v>1</v>
      </c>
      <c r="Q3430" s="117" t="s">
        <v>398</v>
      </c>
      <c r="R3430" s="117" t="s">
        <v>398</v>
      </c>
      <c r="S3430" s="117" t="s">
        <v>398</v>
      </c>
      <c r="T3430" s="117" t="s">
        <v>398</v>
      </c>
      <c r="U3430" s="117" t="s">
        <v>398</v>
      </c>
      <c r="V3430" s="117" t="s">
        <v>398</v>
      </c>
      <c r="W3430" s="123">
        <v>56</v>
      </c>
      <c r="X3430" s="123" t="s">
        <v>906</v>
      </c>
      <c r="Y3430" s="120">
        <v>43560</v>
      </c>
      <c r="Z3430" s="121">
        <v>0.47569444444444442</v>
      </c>
      <c r="AA3430" s="123" t="s">
        <v>661</v>
      </c>
      <c r="AB3430" s="123" t="s">
        <v>582</v>
      </c>
      <c r="AC3430" s="119" t="s">
        <v>398</v>
      </c>
      <c r="AD3430" s="119" t="s">
        <v>398</v>
      </c>
    </row>
    <row r="3431" spans="1:30">
      <c r="A3431" s="117">
        <v>3430</v>
      </c>
      <c r="B3431" s="123" t="s">
        <v>467</v>
      </c>
      <c r="C3431" s="117" t="s">
        <v>5</v>
      </c>
      <c r="D3431" s="123" t="s">
        <v>595</v>
      </c>
      <c r="E3431" s="117">
        <v>3430</v>
      </c>
      <c r="F3431" s="117" t="s">
        <v>924</v>
      </c>
      <c r="G3431" s="117" t="s">
        <v>591</v>
      </c>
      <c r="H3431" s="117" t="s">
        <v>398</v>
      </c>
      <c r="I3431" s="117" t="s">
        <v>398</v>
      </c>
      <c r="J3431" s="117" t="s">
        <v>398</v>
      </c>
      <c r="K3431" s="117" t="s">
        <v>398</v>
      </c>
      <c r="L3431" s="117" t="s">
        <v>398</v>
      </c>
      <c r="M3431" s="117" t="s">
        <v>398</v>
      </c>
      <c r="N3431" s="117" t="s">
        <v>398</v>
      </c>
      <c r="O3431" s="125" t="s">
        <v>579</v>
      </c>
      <c r="P3431" s="117">
        <v>1</v>
      </c>
      <c r="Q3431" s="117" t="s">
        <v>398</v>
      </c>
      <c r="R3431" s="117" t="s">
        <v>398</v>
      </c>
      <c r="S3431" s="117" t="s">
        <v>398</v>
      </c>
      <c r="T3431" s="117" t="s">
        <v>398</v>
      </c>
      <c r="U3431" s="117" t="s">
        <v>398</v>
      </c>
      <c r="V3431" s="117" t="s">
        <v>398</v>
      </c>
      <c r="W3431" s="123">
        <v>56</v>
      </c>
      <c r="X3431" s="123" t="s">
        <v>906</v>
      </c>
      <c r="Y3431" s="120">
        <v>43560</v>
      </c>
      <c r="Z3431" s="121">
        <v>0.47569444444444442</v>
      </c>
      <c r="AA3431" s="123" t="s">
        <v>661</v>
      </c>
      <c r="AB3431" s="123" t="s">
        <v>582</v>
      </c>
      <c r="AC3431" s="119" t="s">
        <v>398</v>
      </c>
      <c r="AD3431" s="119" t="s">
        <v>398</v>
      </c>
    </row>
    <row r="3432" spans="1:30">
      <c r="A3432" s="117">
        <v>3431</v>
      </c>
      <c r="B3432" s="123" t="s">
        <v>467</v>
      </c>
      <c r="C3432" s="117" t="s">
        <v>5</v>
      </c>
      <c r="D3432" s="123" t="s">
        <v>595</v>
      </c>
      <c r="E3432" s="117">
        <v>3431</v>
      </c>
      <c r="F3432" s="117" t="s">
        <v>924</v>
      </c>
      <c r="G3432" s="117" t="s">
        <v>591</v>
      </c>
      <c r="H3432" s="117" t="s">
        <v>398</v>
      </c>
      <c r="I3432" s="117" t="s">
        <v>398</v>
      </c>
      <c r="J3432" s="117" t="s">
        <v>398</v>
      </c>
      <c r="K3432" s="117" t="s">
        <v>398</v>
      </c>
      <c r="L3432" s="117" t="s">
        <v>398</v>
      </c>
      <c r="M3432" s="117" t="s">
        <v>398</v>
      </c>
      <c r="N3432" s="117" t="s">
        <v>398</v>
      </c>
      <c r="O3432" s="125" t="s">
        <v>579</v>
      </c>
      <c r="P3432" s="117">
        <v>1</v>
      </c>
      <c r="Q3432" s="117" t="s">
        <v>398</v>
      </c>
      <c r="R3432" s="117" t="s">
        <v>398</v>
      </c>
      <c r="S3432" s="117" t="s">
        <v>398</v>
      </c>
      <c r="T3432" s="117" t="s">
        <v>398</v>
      </c>
      <c r="U3432" s="117" t="s">
        <v>398</v>
      </c>
      <c r="V3432" s="117" t="s">
        <v>398</v>
      </c>
      <c r="W3432" s="123">
        <v>56</v>
      </c>
      <c r="X3432" s="123" t="s">
        <v>906</v>
      </c>
      <c r="Y3432" s="120">
        <v>43560</v>
      </c>
      <c r="Z3432" s="121">
        <v>0.47569444444444442</v>
      </c>
      <c r="AA3432" s="123" t="s">
        <v>661</v>
      </c>
      <c r="AB3432" s="123" t="s">
        <v>582</v>
      </c>
      <c r="AC3432" s="119" t="s">
        <v>398</v>
      </c>
      <c r="AD3432" s="119" t="s">
        <v>398</v>
      </c>
    </row>
    <row r="3433" spans="1:30">
      <c r="A3433" s="117">
        <v>3432</v>
      </c>
      <c r="B3433" s="123" t="s">
        <v>467</v>
      </c>
      <c r="C3433" s="117" t="s">
        <v>5</v>
      </c>
      <c r="D3433" s="123" t="s">
        <v>595</v>
      </c>
      <c r="E3433" s="117">
        <v>3432</v>
      </c>
      <c r="F3433" s="117" t="s">
        <v>924</v>
      </c>
      <c r="G3433" s="117" t="s">
        <v>591</v>
      </c>
      <c r="H3433" s="117" t="s">
        <v>398</v>
      </c>
      <c r="I3433" s="117" t="s">
        <v>398</v>
      </c>
      <c r="J3433" s="117" t="s">
        <v>398</v>
      </c>
      <c r="K3433" s="117" t="s">
        <v>398</v>
      </c>
      <c r="L3433" s="117" t="s">
        <v>398</v>
      </c>
      <c r="M3433" s="117" t="s">
        <v>398</v>
      </c>
      <c r="N3433" s="117" t="s">
        <v>398</v>
      </c>
      <c r="O3433" s="125" t="s">
        <v>579</v>
      </c>
      <c r="P3433" s="117">
        <v>1</v>
      </c>
      <c r="Q3433" s="117" t="s">
        <v>398</v>
      </c>
      <c r="R3433" s="117" t="s">
        <v>398</v>
      </c>
      <c r="S3433" s="117" t="s">
        <v>398</v>
      </c>
      <c r="T3433" s="117" t="s">
        <v>398</v>
      </c>
      <c r="U3433" s="117" t="s">
        <v>398</v>
      </c>
      <c r="V3433" s="117" t="s">
        <v>398</v>
      </c>
      <c r="W3433" s="123">
        <v>56</v>
      </c>
      <c r="X3433" s="123" t="s">
        <v>906</v>
      </c>
      <c r="Y3433" s="120">
        <v>43560</v>
      </c>
      <c r="Z3433" s="121">
        <v>0.47569444444444442</v>
      </c>
      <c r="AA3433" s="123" t="s">
        <v>661</v>
      </c>
      <c r="AB3433" s="123" t="s">
        <v>582</v>
      </c>
      <c r="AC3433" s="119" t="s">
        <v>398</v>
      </c>
      <c r="AD3433" s="119" t="s">
        <v>398</v>
      </c>
    </row>
    <row r="3434" spans="1:30">
      <c r="A3434" s="117">
        <v>3433</v>
      </c>
      <c r="B3434" s="123" t="s">
        <v>467</v>
      </c>
      <c r="C3434" s="117" t="s">
        <v>5</v>
      </c>
      <c r="D3434" s="123" t="s">
        <v>595</v>
      </c>
      <c r="E3434" s="117">
        <v>3433</v>
      </c>
      <c r="F3434" s="117" t="s">
        <v>924</v>
      </c>
      <c r="G3434" s="117" t="s">
        <v>591</v>
      </c>
      <c r="H3434" s="117" t="s">
        <v>398</v>
      </c>
      <c r="I3434" s="117" t="s">
        <v>398</v>
      </c>
      <c r="J3434" s="117" t="s">
        <v>398</v>
      </c>
      <c r="K3434" s="117" t="s">
        <v>398</v>
      </c>
      <c r="L3434" s="117" t="s">
        <v>398</v>
      </c>
      <c r="M3434" s="117" t="s">
        <v>398</v>
      </c>
      <c r="N3434" s="117" t="s">
        <v>398</v>
      </c>
      <c r="O3434" s="125" t="s">
        <v>579</v>
      </c>
      <c r="P3434" s="117">
        <v>1</v>
      </c>
      <c r="Q3434" s="117" t="s">
        <v>398</v>
      </c>
      <c r="R3434" s="117" t="s">
        <v>398</v>
      </c>
      <c r="S3434" s="117" t="s">
        <v>398</v>
      </c>
      <c r="T3434" s="117" t="s">
        <v>398</v>
      </c>
      <c r="U3434" s="117" t="s">
        <v>398</v>
      </c>
      <c r="V3434" s="117" t="s">
        <v>398</v>
      </c>
      <c r="W3434" s="123">
        <v>56</v>
      </c>
      <c r="X3434" s="123" t="s">
        <v>906</v>
      </c>
      <c r="Y3434" s="120">
        <v>43560</v>
      </c>
      <c r="Z3434" s="121">
        <v>0.47569444444444442</v>
      </c>
      <c r="AA3434" s="123" t="s">
        <v>661</v>
      </c>
      <c r="AB3434" s="123" t="s">
        <v>582</v>
      </c>
      <c r="AC3434" s="119" t="s">
        <v>398</v>
      </c>
      <c r="AD3434" s="119" t="s">
        <v>398</v>
      </c>
    </row>
    <row r="3435" spans="1:30">
      <c r="A3435" s="117">
        <v>3434</v>
      </c>
      <c r="B3435" s="123" t="s">
        <v>467</v>
      </c>
      <c r="C3435" s="117" t="s">
        <v>5</v>
      </c>
      <c r="D3435" s="123" t="s">
        <v>595</v>
      </c>
      <c r="E3435" s="117">
        <v>3434</v>
      </c>
      <c r="F3435" s="117" t="s">
        <v>924</v>
      </c>
      <c r="G3435" s="117" t="s">
        <v>591</v>
      </c>
      <c r="H3435" s="117" t="s">
        <v>398</v>
      </c>
      <c r="I3435" s="117" t="s">
        <v>398</v>
      </c>
      <c r="J3435" s="117" t="s">
        <v>398</v>
      </c>
      <c r="K3435" s="117" t="s">
        <v>398</v>
      </c>
      <c r="L3435" s="117" t="s">
        <v>398</v>
      </c>
      <c r="M3435" s="117" t="s">
        <v>398</v>
      </c>
      <c r="N3435" s="117" t="s">
        <v>398</v>
      </c>
      <c r="O3435" s="125" t="s">
        <v>579</v>
      </c>
      <c r="P3435" s="117">
        <v>1</v>
      </c>
      <c r="Q3435" s="117" t="s">
        <v>398</v>
      </c>
      <c r="R3435" s="117" t="s">
        <v>398</v>
      </c>
      <c r="S3435" s="117" t="s">
        <v>398</v>
      </c>
      <c r="T3435" s="117" t="s">
        <v>398</v>
      </c>
      <c r="U3435" s="117" t="s">
        <v>398</v>
      </c>
      <c r="V3435" s="117" t="s">
        <v>398</v>
      </c>
      <c r="W3435" s="123">
        <v>56</v>
      </c>
      <c r="X3435" s="123" t="s">
        <v>906</v>
      </c>
      <c r="Y3435" s="120">
        <v>43560</v>
      </c>
      <c r="Z3435" s="121">
        <v>0.47569444444444442</v>
      </c>
      <c r="AA3435" s="123" t="s">
        <v>661</v>
      </c>
      <c r="AB3435" s="123" t="s">
        <v>582</v>
      </c>
      <c r="AC3435" s="119" t="s">
        <v>398</v>
      </c>
      <c r="AD3435" s="119" t="s">
        <v>398</v>
      </c>
    </row>
    <row r="3436" spans="1:30">
      <c r="A3436" s="117">
        <v>3435</v>
      </c>
      <c r="B3436" s="123" t="s">
        <v>467</v>
      </c>
      <c r="C3436" s="117" t="s">
        <v>5</v>
      </c>
      <c r="D3436" s="123" t="s">
        <v>595</v>
      </c>
      <c r="E3436" s="117">
        <v>3435</v>
      </c>
      <c r="F3436" s="117" t="s">
        <v>924</v>
      </c>
      <c r="G3436" s="117" t="s">
        <v>591</v>
      </c>
      <c r="H3436" s="117" t="s">
        <v>398</v>
      </c>
      <c r="I3436" s="117" t="s">
        <v>398</v>
      </c>
      <c r="J3436" s="117" t="s">
        <v>398</v>
      </c>
      <c r="K3436" s="117" t="s">
        <v>398</v>
      </c>
      <c r="L3436" s="117" t="s">
        <v>398</v>
      </c>
      <c r="M3436" s="117" t="s">
        <v>398</v>
      </c>
      <c r="N3436" s="117" t="s">
        <v>398</v>
      </c>
      <c r="O3436" s="125" t="s">
        <v>579</v>
      </c>
      <c r="P3436" s="117">
        <v>1</v>
      </c>
      <c r="Q3436" s="117" t="s">
        <v>398</v>
      </c>
      <c r="R3436" s="117" t="s">
        <v>398</v>
      </c>
      <c r="S3436" s="117" t="s">
        <v>398</v>
      </c>
      <c r="T3436" s="117" t="s">
        <v>398</v>
      </c>
      <c r="U3436" s="117" t="s">
        <v>398</v>
      </c>
      <c r="V3436" s="117" t="s">
        <v>398</v>
      </c>
      <c r="W3436" s="123">
        <v>56</v>
      </c>
      <c r="X3436" s="123" t="s">
        <v>906</v>
      </c>
      <c r="Y3436" s="120">
        <v>43560</v>
      </c>
      <c r="Z3436" s="121">
        <v>0.47569444444444442</v>
      </c>
      <c r="AA3436" s="123" t="s">
        <v>661</v>
      </c>
      <c r="AB3436" s="123" t="s">
        <v>582</v>
      </c>
      <c r="AC3436" s="119" t="s">
        <v>398</v>
      </c>
      <c r="AD3436" s="119" t="s">
        <v>398</v>
      </c>
    </row>
    <row r="3437" spans="1:30">
      <c r="A3437" s="117">
        <v>3436</v>
      </c>
      <c r="B3437" s="123" t="s">
        <v>467</v>
      </c>
      <c r="C3437" s="117" t="s">
        <v>5</v>
      </c>
      <c r="D3437" s="123" t="s">
        <v>595</v>
      </c>
      <c r="E3437" s="117">
        <v>3436</v>
      </c>
      <c r="F3437" s="117" t="s">
        <v>924</v>
      </c>
      <c r="G3437" s="117" t="s">
        <v>591</v>
      </c>
      <c r="H3437" s="117" t="s">
        <v>398</v>
      </c>
      <c r="I3437" s="117" t="s">
        <v>398</v>
      </c>
      <c r="J3437" s="117" t="s">
        <v>398</v>
      </c>
      <c r="K3437" s="117" t="s">
        <v>398</v>
      </c>
      <c r="L3437" s="117" t="s">
        <v>398</v>
      </c>
      <c r="M3437" s="117" t="s">
        <v>398</v>
      </c>
      <c r="N3437" s="117" t="s">
        <v>398</v>
      </c>
      <c r="O3437" s="125" t="s">
        <v>579</v>
      </c>
      <c r="P3437" s="117">
        <v>1</v>
      </c>
      <c r="Q3437" s="117" t="s">
        <v>398</v>
      </c>
      <c r="R3437" s="117" t="s">
        <v>398</v>
      </c>
      <c r="S3437" s="117" t="s">
        <v>398</v>
      </c>
      <c r="T3437" s="117" t="s">
        <v>398</v>
      </c>
      <c r="U3437" s="117" t="s">
        <v>398</v>
      </c>
      <c r="V3437" s="117" t="s">
        <v>398</v>
      </c>
      <c r="W3437" s="123">
        <v>56</v>
      </c>
      <c r="X3437" s="123" t="s">
        <v>906</v>
      </c>
      <c r="Y3437" s="120">
        <v>43560</v>
      </c>
      <c r="Z3437" s="121">
        <v>0.47569444444444442</v>
      </c>
      <c r="AA3437" s="123" t="s">
        <v>661</v>
      </c>
      <c r="AB3437" s="123" t="s">
        <v>582</v>
      </c>
      <c r="AC3437" s="119" t="s">
        <v>398</v>
      </c>
      <c r="AD3437" s="119" t="s">
        <v>398</v>
      </c>
    </row>
    <row r="3438" spans="1:30">
      <c r="A3438" s="117">
        <v>3437</v>
      </c>
      <c r="B3438" s="123" t="s">
        <v>467</v>
      </c>
      <c r="C3438" s="117" t="s">
        <v>5</v>
      </c>
      <c r="D3438" s="123" t="s">
        <v>595</v>
      </c>
      <c r="E3438" s="117">
        <v>3437</v>
      </c>
      <c r="F3438" s="117" t="s">
        <v>924</v>
      </c>
      <c r="G3438" s="117" t="s">
        <v>591</v>
      </c>
      <c r="H3438" s="117" t="s">
        <v>398</v>
      </c>
      <c r="I3438" s="117" t="s">
        <v>398</v>
      </c>
      <c r="J3438" s="117" t="s">
        <v>398</v>
      </c>
      <c r="K3438" s="117" t="s">
        <v>398</v>
      </c>
      <c r="L3438" s="117" t="s">
        <v>398</v>
      </c>
      <c r="M3438" s="117" t="s">
        <v>398</v>
      </c>
      <c r="N3438" s="117" t="s">
        <v>398</v>
      </c>
      <c r="O3438" s="125" t="s">
        <v>579</v>
      </c>
      <c r="P3438" s="117">
        <v>1</v>
      </c>
      <c r="Q3438" s="117" t="s">
        <v>398</v>
      </c>
      <c r="R3438" s="117" t="s">
        <v>398</v>
      </c>
      <c r="S3438" s="117" t="s">
        <v>398</v>
      </c>
      <c r="T3438" s="117" t="s">
        <v>398</v>
      </c>
      <c r="U3438" s="117" t="s">
        <v>398</v>
      </c>
      <c r="V3438" s="117" t="s">
        <v>398</v>
      </c>
      <c r="W3438" s="123">
        <v>56</v>
      </c>
      <c r="X3438" s="123" t="s">
        <v>906</v>
      </c>
      <c r="Y3438" s="120">
        <v>43560</v>
      </c>
      <c r="Z3438" s="121">
        <v>0.47569444444444442</v>
      </c>
      <c r="AA3438" s="123" t="s">
        <v>661</v>
      </c>
      <c r="AB3438" s="123" t="s">
        <v>582</v>
      </c>
      <c r="AC3438" s="119" t="s">
        <v>398</v>
      </c>
      <c r="AD3438" s="119" t="s">
        <v>398</v>
      </c>
    </row>
    <row r="3439" spans="1:30">
      <c r="A3439" s="117">
        <v>3438</v>
      </c>
      <c r="B3439" s="123" t="s">
        <v>467</v>
      </c>
      <c r="C3439" s="117" t="s">
        <v>5</v>
      </c>
      <c r="D3439" s="123" t="s">
        <v>595</v>
      </c>
      <c r="E3439" s="117">
        <v>3438</v>
      </c>
      <c r="F3439" s="117" t="s">
        <v>924</v>
      </c>
      <c r="G3439" s="117" t="s">
        <v>591</v>
      </c>
      <c r="H3439" s="117" t="s">
        <v>398</v>
      </c>
      <c r="I3439" s="117" t="s">
        <v>398</v>
      </c>
      <c r="J3439" s="117" t="s">
        <v>398</v>
      </c>
      <c r="K3439" s="117" t="s">
        <v>398</v>
      </c>
      <c r="L3439" s="117" t="s">
        <v>398</v>
      </c>
      <c r="M3439" s="117" t="s">
        <v>398</v>
      </c>
      <c r="N3439" s="117" t="s">
        <v>398</v>
      </c>
      <c r="O3439" s="125" t="s">
        <v>579</v>
      </c>
      <c r="P3439" s="117">
        <v>1</v>
      </c>
      <c r="Q3439" s="117" t="s">
        <v>398</v>
      </c>
      <c r="R3439" s="117" t="s">
        <v>398</v>
      </c>
      <c r="S3439" s="117" t="s">
        <v>398</v>
      </c>
      <c r="T3439" s="117" t="s">
        <v>398</v>
      </c>
      <c r="U3439" s="117" t="s">
        <v>398</v>
      </c>
      <c r="V3439" s="117" t="s">
        <v>398</v>
      </c>
      <c r="W3439" s="123">
        <v>56</v>
      </c>
      <c r="X3439" s="123" t="s">
        <v>906</v>
      </c>
      <c r="Y3439" s="120">
        <v>43560</v>
      </c>
      <c r="Z3439" s="121">
        <v>0.47569444444444442</v>
      </c>
      <c r="AA3439" s="123" t="s">
        <v>661</v>
      </c>
      <c r="AB3439" s="123" t="s">
        <v>582</v>
      </c>
      <c r="AC3439" s="119" t="s">
        <v>398</v>
      </c>
      <c r="AD3439" s="119" t="s">
        <v>398</v>
      </c>
    </row>
    <row r="3440" spans="1:30">
      <c r="A3440" s="117">
        <v>3439</v>
      </c>
      <c r="B3440" s="123" t="s">
        <v>467</v>
      </c>
      <c r="C3440" s="117" t="s">
        <v>5</v>
      </c>
      <c r="D3440" s="123" t="s">
        <v>595</v>
      </c>
      <c r="E3440" s="117">
        <v>3439</v>
      </c>
      <c r="F3440" s="117" t="s">
        <v>924</v>
      </c>
      <c r="G3440" s="117" t="s">
        <v>591</v>
      </c>
      <c r="H3440" s="117" t="s">
        <v>398</v>
      </c>
      <c r="I3440" s="117" t="s">
        <v>398</v>
      </c>
      <c r="J3440" s="117" t="s">
        <v>398</v>
      </c>
      <c r="K3440" s="117" t="s">
        <v>398</v>
      </c>
      <c r="L3440" s="117" t="s">
        <v>398</v>
      </c>
      <c r="M3440" s="117" t="s">
        <v>398</v>
      </c>
      <c r="N3440" s="117" t="s">
        <v>398</v>
      </c>
      <c r="O3440" s="125" t="s">
        <v>579</v>
      </c>
      <c r="P3440" s="117">
        <v>1</v>
      </c>
      <c r="Q3440" s="117" t="s">
        <v>398</v>
      </c>
      <c r="R3440" s="117" t="s">
        <v>398</v>
      </c>
      <c r="S3440" s="117" t="s">
        <v>398</v>
      </c>
      <c r="T3440" s="117" t="s">
        <v>398</v>
      </c>
      <c r="U3440" s="117" t="s">
        <v>398</v>
      </c>
      <c r="V3440" s="117" t="s">
        <v>398</v>
      </c>
      <c r="W3440" s="123">
        <v>56</v>
      </c>
      <c r="X3440" s="123" t="s">
        <v>906</v>
      </c>
      <c r="Y3440" s="120">
        <v>43560</v>
      </c>
      <c r="Z3440" s="121">
        <v>0.47569444444444442</v>
      </c>
      <c r="AA3440" s="123" t="s">
        <v>661</v>
      </c>
      <c r="AB3440" s="123" t="s">
        <v>582</v>
      </c>
      <c r="AC3440" s="119" t="s">
        <v>398</v>
      </c>
      <c r="AD3440" s="119" t="s">
        <v>398</v>
      </c>
    </row>
    <row r="3441" spans="1:30">
      <c r="A3441" s="117">
        <v>3440</v>
      </c>
      <c r="B3441" s="123" t="s">
        <v>467</v>
      </c>
      <c r="C3441" s="117" t="s">
        <v>5</v>
      </c>
      <c r="D3441" s="123" t="s">
        <v>595</v>
      </c>
      <c r="E3441" s="117">
        <v>3440</v>
      </c>
      <c r="F3441" s="117" t="s">
        <v>924</v>
      </c>
      <c r="G3441" s="117" t="s">
        <v>591</v>
      </c>
      <c r="H3441" s="117" t="s">
        <v>398</v>
      </c>
      <c r="I3441" s="117" t="s">
        <v>398</v>
      </c>
      <c r="J3441" s="117" t="s">
        <v>398</v>
      </c>
      <c r="K3441" s="117" t="s">
        <v>398</v>
      </c>
      <c r="L3441" s="117" t="s">
        <v>398</v>
      </c>
      <c r="M3441" s="117" t="s">
        <v>398</v>
      </c>
      <c r="N3441" s="117" t="s">
        <v>398</v>
      </c>
      <c r="O3441" s="125" t="s">
        <v>579</v>
      </c>
      <c r="P3441" s="117">
        <v>1</v>
      </c>
      <c r="Q3441" s="117" t="s">
        <v>398</v>
      </c>
      <c r="R3441" s="117" t="s">
        <v>398</v>
      </c>
      <c r="S3441" s="117" t="s">
        <v>398</v>
      </c>
      <c r="T3441" s="117" t="s">
        <v>398</v>
      </c>
      <c r="U3441" s="117" t="s">
        <v>398</v>
      </c>
      <c r="V3441" s="117" t="s">
        <v>398</v>
      </c>
      <c r="W3441" s="123">
        <v>56</v>
      </c>
      <c r="X3441" s="123" t="s">
        <v>906</v>
      </c>
      <c r="Y3441" s="120">
        <v>43560</v>
      </c>
      <c r="Z3441" s="121">
        <v>0.47569444444444442</v>
      </c>
      <c r="AA3441" s="123" t="s">
        <v>661</v>
      </c>
      <c r="AB3441" s="123" t="s">
        <v>582</v>
      </c>
      <c r="AC3441" s="119" t="s">
        <v>398</v>
      </c>
      <c r="AD3441" s="119" t="s">
        <v>398</v>
      </c>
    </row>
    <row r="3442" spans="1:30">
      <c r="A3442" s="117">
        <v>3441</v>
      </c>
      <c r="B3442" s="123" t="s">
        <v>467</v>
      </c>
      <c r="C3442" s="117" t="s">
        <v>5</v>
      </c>
      <c r="D3442" s="123" t="s">
        <v>595</v>
      </c>
      <c r="E3442" s="117">
        <v>3441</v>
      </c>
      <c r="F3442" s="117" t="s">
        <v>924</v>
      </c>
      <c r="G3442" s="117" t="s">
        <v>591</v>
      </c>
      <c r="H3442" s="117" t="s">
        <v>398</v>
      </c>
      <c r="I3442" s="117" t="s">
        <v>398</v>
      </c>
      <c r="J3442" s="117" t="s">
        <v>398</v>
      </c>
      <c r="K3442" s="117" t="s">
        <v>398</v>
      </c>
      <c r="L3442" s="117" t="s">
        <v>398</v>
      </c>
      <c r="M3442" s="117" t="s">
        <v>398</v>
      </c>
      <c r="N3442" s="117" t="s">
        <v>398</v>
      </c>
      <c r="O3442" s="125" t="s">
        <v>579</v>
      </c>
      <c r="P3442" s="117">
        <v>1</v>
      </c>
      <c r="Q3442" s="117" t="s">
        <v>398</v>
      </c>
      <c r="R3442" s="117" t="s">
        <v>398</v>
      </c>
      <c r="S3442" s="117" t="s">
        <v>398</v>
      </c>
      <c r="T3442" s="117" t="s">
        <v>398</v>
      </c>
      <c r="U3442" s="117" t="s">
        <v>398</v>
      </c>
      <c r="V3442" s="117" t="s">
        <v>398</v>
      </c>
      <c r="W3442" s="123">
        <v>56</v>
      </c>
      <c r="X3442" s="123" t="s">
        <v>906</v>
      </c>
      <c r="Y3442" s="120">
        <v>43560</v>
      </c>
      <c r="Z3442" s="121">
        <v>0.47569444444444442</v>
      </c>
      <c r="AA3442" s="123" t="s">
        <v>661</v>
      </c>
      <c r="AB3442" s="123" t="s">
        <v>582</v>
      </c>
      <c r="AC3442" s="119" t="s">
        <v>398</v>
      </c>
      <c r="AD3442" s="119" t="s">
        <v>398</v>
      </c>
    </row>
    <row r="3443" spans="1:30">
      <c r="A3443" s="117">
        <v>3442</v>
      </c>
      <c r="B3443" s="123" t="s">
        <v>467</v>
      </c>
      <c r="C3443" s="117" t="s">
        <v>5</v>
      </c>
      <c r="D3443" s="123" t="s">
        <v>595</v>
      </c>
      <c r="E3443" s="117">
        <v>3442</v>
      </c>
      <c r="F3443" s="117" t="s">
        <v>924</v>
      </c>
      <c r="G3443" s="117" t="s">
        <v>591</v>
      </c>
      <c r="H3443" s="117" t="s">
        <v>398</v>
      </c>
      <c r="I3443" s="117" t="s">
        <v>398</v>
      </c>
      <c r="J3443" s="117" t="s">
        <v>398</v>
      </c>
      <c r="K3443" s="117" t="s">
        <v>398</v>
      </c>
      <c r="L3443" s="117" t="s">
        <v>398</v>
      </c>
      <c r="M3443" s="117" t="s">
        <v>398</v>
      </c>
      <c r="N3443" s="117" t="s">
        <v>398</v>
      </c>
      <c r="O3443" s="125" t="s">
        <v>579</v>
      </c>
      <c r="P3443" s="117">
        <v>1</v>
      </c>
      <c r="Q3443" s="117" t="s">
        <v>398</v>
      </c>
      <c r="R3443" s="117" t="s">
        <v>398</v>
      </c>
      <c r="S3443" s="117" t="s">
        <v>398</v>
      </c>
      <c r="T3443" s="117" t="s">
        <v>398</v>
      </c>
      <c r="U3443" s="117" t="s">
        <v>398</v>
      </c>
      <c r="V3443" s="117" t="s">
        <v>398</v>
      </c>
      <c r="W3443" s="123">
        <v>56</v>
      </c>
      <c r="X3443" s="123" t="s">
        <v>906</v>
      </c>
      <c r="Y3443" s="120">
        <v>43560</v>
      </c>
      <c r="Z3443" s="121">
        <v>0.47569444444444442</v>
      </c>
      <c r="AA3443" s="123" t="s">
        <v>661</v>
      </c>
      <c r="AB3443" s="123" t="s">
        <v>582</v>
      </c>
      <c r="AC3443" s="119" t="s">
        <v>398</v>
      </c>
      <c r="AD3443" s="119" t="s">
        <v>398</v>
      </c>
    </row>
    <row r="3444" spans="1:30">
      <c r="A3444" s="117">
        <v>3443</v>
      </c>
      <c r="B3444" s="123" t="s">
        <v>467</v>
      </c>
      <c r="C3444" s="117" t="s">
        <v>5</v>
      </c>
      <c r="D3444" s="123" t="s">
        <v>595</v>
      </c>
      <c r="E3444" s="117">
        <v>3443</v>
      </c>
      <c r="F3444" s="117" t="s">
        <v>924</v>
      </c>
      <c r="G3444" s="117" t="s">
        <v>591</v>
      </c>
      <c r="H3444" s="117" t="s">
        <v>398</v>
      </c>
      <c r="I3444" s="117" t="s">
        <v>398</v>
      </c>
      <c r="J3444" s="117" t="s">
        <v>398</v>
      </c>
      <c r="K3444" s="117" t="s">
        <v>398</v>
      </c>
      <c r="L3444" s="117" t="s">
        <v>398</v>
      </c>
      <c r="M3444" s="117" t="s">
        <v>398</v>
      </c>
      <c r="N3444" s="117" t="s">
        <v>398</v>
      </c>
      <c r="O3444" s="125" t="s">
        <v>579</v>
      </c>
      <c r="P3444" s="117">
        <v>1</v>
      </c>
      <c r="Q3444" s="117" t="s">
        <v>398</v>
      </c>
      <c r="R3444" s="117" t="s">
        <v>398</v>
      </c>
      <c r="S3444" s="117" t="s">
        <v>398</v>
      </c>
      <c r="T3444" s="117" t="s">
        <v>398</v>
      </c>
      <c r="U3444" s="117" t="s">
        <v>398</v>
      </c>
      <c r="V3444" s="117" t="s">
        <v>398</v>
      </c>
      <c r="W3444" s="123">
        <v>56</v>
      </c>
      <c r="X3444" s="123" t="s">
        <v>906</v>
      </c>
      <c r="Y3444" s="120">
        <v>43560</v>
      </c>
      <c r="Z3444" s="121">
        <v>0.47569444444444442</v>
      </c>
      <c r="AA3444" s="123" t="s">
        <v>661</v>
      </c>
      <c r="AB3444" s="123" t="s">
        <v>582</v>
      </c>
      <c r="AC3444" s="119" t="s">
        <v>398</v>
      </c>
      <c r="AD3444" s="119" t="s">
        <v>398</v>
      </c>
    </row>
    <row r="3445" spans="1:30">
      <c r="A3445" s="117">
        <v>3444</v>
      </c>
      <c r="B3445" s="123" t="s">
        <v>467</v>
      </c>
      <c r="C3445" s="117" t="s">
        <v>5</v>
      </c>
      <c r="D3445" s="123" t="s">
        <v>595</v>
      </c>
      <c r="E3445" s="117">
        <v>3444</v>
      </c>
      <c r="F3445" s="117" t="s">
        <v>924</v>
      </c>
      <c r="G3445" s="117" t="s">
        <v>591</v>
      </c>
      <c r="H3445" s="117" t="s">
        <v>398</v>
      </c>
      <c r="I3445" s="117" t="s">
        <v>398</v>
      </c>
      <c r="J3445" s="117" t="s">
        <v>398</v>
      </c>
      <c r="K3445" s="117" t="s">
        <v>398</v>
      </c>
      <c r="L3445" s="117" t="s">
        <v>398</v>
      </c>
      <c r="M3445" s="117" t="s">
        <v>398</v>
      </c>
      <c r="N3445" s="117" t="s">
        <v>398</v>
      </c>
      <c r="O3445" s="125" t="s">
        <v>579</v>
      </c>
      <c r="P3445" s="117">
        <v>1</v>
      </c>
      <c r="Q3445" s="117" t="s">
        <v>398</v>
      </c>
      <c r="R3445" s="117" t="s">
        <v>398</v>
      </c>
      <c r="S3445" s="117" t="s">
        <v>398</v>
      </c>
      <c r="T3445" s="117" t="s">
        <v>398</v>
      </c>
      <c r="U3445" s="117" t="s">
        <v>398</v>
      </c>
      <c r="V3445" s="117" t="s">
        <v>398</v>
      </c>
      <c r="W3445" s="123">
        <v>56</v>
      </c>
      <c r="X3445" s="123" t="s">
        <v>906</v>
      </c>
      <c r="Y3445" s="120">
        <v>43560</v>
      </c>
      <c r="Z3445" s="121">
        <v>0.47569444444444442</v>
      </c>
      <c r="AA3445" s="123" t="s">
        <v>661</v>
      </c>
      <c r="AB3445" s="123" t="s">
        <v>582</v>
      </c>
      <c r="AC3445" s="119" t="s">
        <v>398</v>
      </c>
      <c r="AD3445" s="119" t="s">
        <v>398</v>
      </c>
    </row>
    <row r="3446" spans="1:30">
      <c r="A3446" s="117">
        <v>3445</v>
      </c>
      <c r="B3446" s="123" t="s">
        <v>467</v>
      </c>
      <c r="C3446" s="117" t="s">
        <v>5</v>
      </c>
      <c r="D3446" s="123" t="s">
        <v>595</v>
      </c>
      <c r="E3446" s="117">
        <v>3445</v>
      </c>
      <c r="F3446" s="117" t="s">
        <v>924</v>
      </c>
      <c r="G3446" s="117" t="s">
        <v>591</v>
      </c>
      <c r="H3446" s="117" t="s">
        <v>398</v>
      </c>
      <c r="I3446" s="117" t="s">
        <v>398</v>
      </c>
      <c r="J3446" s="117" t="s">
        <v>398</v>
      </c>
      <c r="K3446" s="117" t="s">
        <v>398</v>
      </c>
      <c r="L3446" s="117" t="s">
        <v>398</v>
      </c>
      <c r="M3446" s="117" t="s">
        <v>398</v>
      </c>
      <c r="N3446" s="117" t="s">
        <v>398</v>
      </c>
      <c r="O3446" s="125" t="s">
        <v>579</v>
      </c>
      <c r="P3446" s="117">
        <v>1</v>
      </c>
      <c r="Q3446" s="117" t="s">
        <v>398</v>
      </c>
      <c r="R3446" s="117" t="s">
        <v>398</v>
      </c>
      <c r="S3446" s="117" t="s">
        <v>398</v>
      </c>
      <c r="T3446" s="117" t="s">
        <v>398</v>
      </c>
      <c r="U3446" s="117" t="s">
        <v>398</v>
      </c>
      <c r="V3446" s="117" t="s">
        <v>398</v>
      </c>
      <c r="W3446" s="123">
        <v>56</v>
      </c>
      <c r="X3446" s="123" t="s">
        <v>906</v>
      </c>
      <c r="Y3446" s="120">
        <v>43560</v>
      </c>
      <c r="Z3446" s="121">
        <v>0.47569444444444442</v>
      </c>
      <c r="AA3446" s="123" t="s">
        <v>661</v>
      </c>
      <c r="AB3446" s="123" t="s">
        <v>582</v>
      </c>
      <c r="AC3446" s="119" t="s">
        <v>398</v>
      </c>
      <c r="AD3446" s="119" t="s">
        <v>398</v>
      </c>
    </row>
    <row r="3447" spans="1:30">
      <c r="A3447" s="117">
        <v>3446</v>
      </c>
      <c r="B3447" s="123" t="s">
        <v>467</v>
      </c>
      <c r="C3447" s="117" t="s">
        <v>5</v>
      </c>
      <c r="D3447" s="123" t="s">
        <v>595</v>
      </c>
      <c r="E3447" s="117">
        <v>3446</v>
      </c>
      <c r="F3447" s="117" t="s">
        <v>924</v>
      </c>
      <c r="G3447" s="117" t="s">
        <v>591</v>
      </c>
      <c r="H3447" s="117" t="s">
        <v>398</v>
      </c>
      <c r="I3447" s="117" t="s">
        <v>398</v>
      </c>
      <c r="J3447" s="117" t="s">
        <v>398</v>
      </c>
      <c r="K3447" s="117" t="s">
        <v>398</v>
      </c>
      <c r="L3447" s="117" t="s">
        <v>398</v>
      </c>
      <c r="M3447" s="117" t="s">
        <v>398</v>
      </c>
      <c r="N3447" s="117" t="s">
        <v>398</v>
      </c>
      <c r="O3447" s="125" t="s">
        <v>579</v>
      </c>
      <c r="P3447" s="117">
        <v>1</v>
      </c>
      <c r="Q3447" s="117" t="s">
        <v>398</v>
      </c>
      <c r="R3447" s="117" t="s">
        <v>398</v>
      </c>
      <c r="S3447" s="117" t="s">
        <v>398</v>
      </c>
      <c r="T3447" s="117" t="s">
        <v>398</v>
      </c>
      <c r="U3447" s="117" t="s">
        <v>398</v>
      </c>
      <c r="V3447" s="117" t="s">
        <v>398</v>
      </c>
      <c r="W3447" s="123">
        <v>56</v>
      </c>
      <c r="X3447" s="123" t="s">
        <v>906</v>
      </c>
      <c r="Y3447" s="120">
        <v>43560</v>
      </c>
      <c r="Z3447" s="121">
        <v>0.47569444444444442</v>
      </c>
      <c r="AA3447" s="123" t="s">
        <v>661</v>
      </c>
      <c r="AB3447" s="123" t="s">
        <v>582</v>
      </c>
      <c r="AC3447" s="119" t="s">
        <v>398</v>
      </c>
      <c r="AD3447" s="119" t="s">
        <v>398</v>
      </c>
    </row>
    <row r="3448" spans="1:30">
      <c r="A3448" s="117">
        <v>3447</v>
      </c>
      <c r="B3448" s="123" t="s">
        <v>467</v>
      </c>
      <c r="C3448" s="117" t="s">
        <v>5</v>
      </c>
      <c r="D3448" s="123" t="s">
        <v>595</v>
      </c>
      <c r="E3448" s="117">
        <v>3447</v>
      </c>
      <c r="F3448" s="117" t="s">
        <v>924</v>
      </c>
      <c r="G3448" s="117" t="s">
        <v>591</v>
      </c>
      <c r="H3448" s="117" t="s">
        <v>398</v>
      </c>
      <c r="I3448" s="117" t="s">
        <v>398</v>
      </c>
      <c r="J3448" s="117" t="s">
        <v>398</v>
      </c>
      <c r="K3448" s="117" t="s">
        <v>398</v>
      </c>
      <c r="L3448" s="117" t="s">
        <v>398</v>
      </c>
      <c r="M3448" s="117" t="s">
        <v>398</v>
      </c>
      <c r="N3448" s="117" t="s">
        <v>398</v>
      </c>
      <c r="O3448" s="125" t="s">
        <v>579</v>
      </c>
      <c r="P3448" s="117">
        <v>1</v>
      </c>
      <c r="Q3448" s="117" t="s">
        <v>398</v>
      </c>
      <c r="R3448" s="117" t="s">
        <v>398</v>
      </c>
      <c r="S3448" s="117" t="s">
        <v>398</v>
      </c>
      <c r="T3448" s="117" t="s">
        <v>398</v>
      </c>
      <c r="U3448" s="117" t="s">
        <v>398</v>
      </c>
      <c r="V3448" s="117" t="s">
        <v>398</v>
      </c>
      <c r="W3448" s="123">
        <v>56</v>
      </c>
      <c r="X3448" s="123" t="s">
        <v>906</v>
      </c>
      <c r="Y3448" s="120">
        <v>43560</v>
      </c>
      <c r="Z3448" s="121">
        <v>0.47569444444444442</v>
      </c>
      <c r="AA3448" s="123" t="s">
        <v>661</v>
      </c>
      <c r="AB3448" s="123" t="s">
        <v>582</v>
      </c>
      <c r="AC3448" s="119" t="s">
        <v>398</v>
      </c>
      <c r="AD3448" s="119" t="s">
        <v>398</v>
      </c>
    </row>
    <row r="3449" spans="1:30">
      <c r="A3449" s="117">
        <v>3448</v>
      </c>
      <c r="B3449" s="123" t="s">
        <v>467</v>
      </c>
      <c r="C3449" s="117" t="s">
        <v>5</v>
      </c>
      <c r="D3449" s="123" t="s">
        <v>595</v>
      </c>
      <c r="E3449" s="117">
        <v>3448</v>
      </c>
      <c r="F3449" s="117" t="s">
        <v>924</v>
      </c>
      <c r="G3449" s="117" t="s">
        <v>591</v>
      </c>
      <c r="H3449" s="117" t="s">
        <v>398</v>
      </c>
      <c r="I3449" s="117" t="s">
        <v>398</v>
      </c>
      <c r="J3449" s="117" t="s">
        <v>398</v>
      </c>
      <c r="K3449" s="117" t="s">
        <v>398</v>
      </c>
      <c r="L3449" s="117" t="s">
        <v>398</v>
      </c>
      <c r="M3449" s="117" t="s">
        <v>398</v>
      </c>
      <c r="N3449" s="117" t="s">
        <v>398</v>
      </c>
      <c r="O3449" s="125" t="s">
        <v>579</v>
      </c>
      <c r="P3449" s="117">
        <v>1</v>
      </c>
      <c r="Q3449" s="117" t="s">
        <v>398</v>
      </c>
      <c r="R3449" s="117" t="s">
        <v>398</v>
      </c>
      <c r="S3449" s="117" t="s">
        <v>398</v>
      </c>
      <c r="T3449" s="117" t="s">
        <v>398</v>
      </c>
      <c r="U3449" s="117" t="s">
        <v>398</v>
      </c>
      <c r="V3449" s="117" t="s">
        <v>398</v>
      </c>
      <c r="W3449" s="123">
        <v>56</v>
      </c>
      <c r="X3449" s="123" t="s">
        <v>906</v>
      </c>
      <c r="Y3449" s="120">
        <v>43560</v>
      </c>
      <c r="Z3449" s="121">
        <v>0.47569444444444442</v>
      </c>
      <c r="AA3449" s="123" t="s">
        <v>661</v>
      </c>
      <c r="AB3449" s="123" t="s">
        <v>582</v>
      </c>
      <c r="AC3449" s="119" t="s">
        <v>398</v>
      </c>
      <c r="AD3449" s="119" t="s">
        <v>398</v>
      </c>
    </row>
    <row r="3450" spans="1:30">
      <c r="A3450" s="117">
        <v>3449</v>
      </c>
      <c r="B3450" s="123" t="s">
        <v>467</v>
      </c>
      <c r="C3450" s="117" t="s">
        <v>5</v>
      </c>
      <c r="D3450" s="123" t="s">
        <v>595</v>
      </c>
      <c r="E3450" s="117">
        <v>3449</v>
      </c>
      <c r="F3450" s="117" t="s">
        <v>924</v>
      </c>
      <c r="G3450" s="117" t="s">
        <v>591</v>
      </c>
      <c r="H3450" s="117" t="s">
        <v>398</v>
      </c>
      <c r="I3450" s="117" t="s">
        <v>398</v>
      </c>
      <c r="J3450" s="117" t="s">
        <v>398</v>
      </c>
      <c r="K3450" s="117" t="s">
        <v>398</v>
      </c>
      <c r="L3450" s="117" t="s">
        <v>398</v>
      </c>
      <c r="M3450" s="117" t="s">
        <v>398</v>
      </c>
      <c r="N3450" s="117" t="s">
        <v>398</v>
      </c>
      <c r="O3450" s="125" t="s">
        <v>579</v>
      </c>
      <c r="P3450" s="117">
        <v>1</v>
      </c>
      <c r="Q3450" s="117" t="s">
        <v>398</v>
      </c>
      <c r="R3450" s="117" t="s">
        <v>398</v>
      </c>
      <c r="S3450" s="117" t="s">
        <v>398</v>
      </c>
      <c r="T3450" s="117" t="s">
        <v>398</v>
      </c>
      <c r="U3450" s="117" t="s">
        <v>398</v>
      </c>
      <c r="V3450" s="117" t="s">
        <v>398</v>
      </c>
      <c r="W3450" s="123">
        <v>56</v>
      </c>
      <c r="X3450" s="123" t="s">
        <v>906</v>
      </c>
      <c r="Y3450" s="120">
        <v>43560</v>
      </c>
      <c r="Z3450" s="121">
        <v>0.47569444444444442</v>
      </c>
      <c r="AA3450" s="123" t="s">
        <v>661</v>
      </c>
      <c r="AB3450" s="123" t="s">
        <v>582</v>
      </c>
      <c r="AC3450" s="119" t="s">
        <v>398</v>
      </c>
      <c r="AD3450" s="119" t="s">
        <v>398</v>
      </c>
    </row>
    <row r="3451" spans="1:30">
      <c r="A3451" s="117">
        <v>3450</v>
      </c>
      <c r="B3451" s="123" t="s">
        <v>467</v>
      </c>
      <c r="C3451" s="117" t="s">
        <v>5</v>
      </c>
      <c r="D3451" s="123" t="s">
        <v>595</v>
      </c>
      <c r="E3451" s="117">
        <v>3450</v>
      </c>
      <c r="F3451" s="117" t="s">
        <v>924</v>
      </c>
      <c r="G3451" s="117" t="s">
        <v>591</v>
      </c>
      <c r="H3451" s="117" t="s">
        <v>398</v>
      </c>
      <c r="I3451" s="117" t="s">
        <v>398</v>
      </c>
      <c r="J3451" s="117" t="s">
        <v>398</v>
      </c>
      <c r="K3451" s="117" t="s">
        <v>398</v>
      </c>
      <c r="L3451" s="117" t="s">
        <v>398</v>
      </c>
      <c r="M3451" s="117" t="s">
        <v>398</v>
      </c>
      <c r="N3451" s="117" t="s">
        <v>398</v>
      </c>
      <c r="O3451" s="125" t="s">
        <v>579</v>
      </c>
      <c r="P3451" s="117">
        <v>1</v>
      </c>
      <c r="Q3451" s="117" t="s">
        <v>398</v>
      </c>
      <c r="R3451" s="117" t="s">
        <v>398</v>
      </c>
      <c r="S3451" s="117" t="s">
        <v>398</v>
      </c>
      <c r="T3451" s="117" t="s">
        <v>398</v>
      </c>
      <c r="U3451" s="117" t="s">
        <v>398</v>
      </c>
      <c r="V3451" s="117" t="s">
        <v>398</v>
      </c>
      <c r="W3451" s="123">
        <v>56</v>
      </c>
      <c r="X3451" s="123" t="s">
        <v>906</v>
      </c>
      <c r="Y3451" s="120">
        <v>43560</v>
      </c>
      <c r="Z3451" s="121">
        <v>0.47569444444444442</v>
      </c>
      <c r="AA3451" s="123" t="s">
        <v>661</v>
      </c>
      <c r="AB3451" s="123" t="s">
        <v>582</v>
      </c>
      <c r="AC3451" s="119" t="s">
        <v>398</v>
      </c>
      <c r="AD3451" s="119" t="s">
        <v>398</v>
      </c>
    </row>
    <row r="3452" spans="1:30">
      <c r="A3452" s="117">
        <v>3451</v>
      </c>
      <c r="B3452" s="123" t="s">
        <v>467</v>
      </c>
      <c r="C3452" s="117" t="s">
        <v>5</v>
      </c>
      <c r="D3452" s="123" t="s">
        <v>595</v>
      </c>
      <c r="E3452" s="117">
        <v>3451</v>
      </c>
      <c r="F3452" s="117" t="s">
        <v>924</v>
      </c>
      <c r="G3452" s="117" t="s">
        <v>591</v>
      </c>
      <c r="H3452" s="117" t="s">
        <v>398</v>
      </c>
      <c r="I3452" s="117" t="s">
        <v>398</v>
      </c>
      <c r="J3452" s="117" t="s">
        <v>398</v>
      </c>
      <c r="K3452" s="117" t="s">
        <v>398</v>
      </c>
      <c r="L3452" s="117" t="s">
        <v>398</v>
      </c>
      <c r="M3452" s="117" t="s">
        <v>398</v>
      </c>
      <c r="N3452" s="117" t="s">
        <v>398</v>
      </c>
      <c r="O3452" s="125" t="s">
        <v>579</v>
      </c>
      <c r="P3452" s="117">
        <v>1</v>
      </c>
      <c r="Q3452" s="117" t="s">
        <v>398</v>
      </c>
      <c r="R3452" s="117" t="s">
        <v>398</v>
      </c>
      <c r="S3452" s="117" t="s">
        <v>398</v>
      </c>
      <c r="T3452" s="117" t="s">
        <v>398</v>
      </c>
      <c r="U3452" s="117" t="s">
        <v>398</v>
      </c>
      <c r="V3452" s="117" t="s">
        <v>398</v>
      </c>
      <c r="W3452" s="123">
        <v>56</v>
      </c>
      <c r="X3452" s="123" t="s">
        <v>906</v>
      </c>
      <c r="Y3452" s="120">
        <v>43560</v>
      </c>
      <c r="Z3452" s="121">
        <v>0.47569444444444442</v>
      </c>
      <c r="AA3452" s="123" t="s">
        <v>661</v>
      </c>
      <c r="AB3452" s="123" t="s">
        <v>582</v>
      </c>
      <c r="AC3452" s="119" t="s">
        <v>398</v>
      </c>
      <c r="AD3452" s="119" t="s">
        <v>398</v>
      </c>
    </row>
    <row r="3453" spans="1:30">
      <c r="A3453" s="117">
        <v>3452</v>
      </c>
      <c r="B3453" s="123" t="s">
        <v>467</v>
      </c>
      <c r="C3453" s="117" t="s">
        <v>5</v>
      </c>
      <c r="D3453" s="123" t="s">
        <v>595</v>
      </c>
      <c r="E3453" s="117">
        <v>3452</v>
      </c>
      <c r="F3453" s="117" t="s">
        <v>924</v>
      </c>
      <c r="G3453" s="117" t="s">
        <v>591</v>
      </c>
      <c r="H3453" s="117" t="s">
        <v>398</v>
      </c>
      <c r="I3453" s="117" t="s">
        <v>398</v>
      </c>
      <c r="J3453" s="117" t="s">
        <v>398</v>
      </c>
      <c r="K3453" s="117" t="s">
        <v>398</v>
      </c>
      <c r="L3453" s="117" t="s">
        <v>398</v>
      </c>
      <c r="M3453" s="117" t="s">
        <v>398</v>
      </c>
      <c r="N3453" s="117" t="s">
        <v>398</v>
      </c>
      <c r="O3453" s="125" t="s">
        <v>579</v>
      </c>
      <c r="P3453" s="117">
        <v>1</v>
      </c>
      <c r="Q3453" s="117" t="s">
        <v>398</v>
      </c>
      <c r="R3453" s="117" t="s">
        <v>398</v>
      </c>
      <c r="S3453" s="117" t="s">
        <v>398</v>
      </c>
      <c r="T3453" s="117" t="s">
        <v>398</v>
      </c>
      <c r="U3453" s="117" t="s">
        <v>398</v>
      </c>
      <c r="V3453" s="117" t="s">
        <v>398</v>
      </c>
      <c r="W3453" s="123">
        <v>56</v>
      </c>
      <c r="X3453" s="123" t="s">
        <v>906</v>
      </c>
      <c r="Y3453" s="120">
        <v>43560</v>
      </c>
      <c r="Z3453" s="121">
        <v>0.47569444444444442</v>
      </c>
      <c r="AA3453" s="123" t="s">
        <v>661</v>
      </c>
      <c r="AB3453" s="123" t="s">
        <v>582</v>
      </c>
      <c r="AC3453" s="119" t="s">
        <v>398</v>
      </c>
      <c r="AD3453" s="119" t="s">
        <v>398</v>
      </c>
    </row>
    <row r="3454" spans="1:30">
      <c r="A3454" s="117">
        <v>3453</v>
      </c>
      <c r="B3454" s="123" t="s">
        <v>467</v>
      </c>
      <c r="C3454" s="117" t="s">
        <v>5</v>
      </c>
      <c r="D3454" s="123" t="s">
        <v>595</v>
      </c>
      <c r="E3454" s="117">
        <v>3453</v>
      </c>
      <c r="F3454" s="117" t="s">
        <v>924</v>
      </c>
      <c r="G3454" s="117" t="s">
        <v>591</v>
      </c>
      <c r="H3454" s="117" t="s">
        <v>398</v>
      </c>
      <c r="I3454" s="117" t="s">
        <v>398</v>
      </c>
      <c r="J3454" s="117" t="s">
        <v>398</v>
      </c>
      <c r="K3454" s="117" t="s">
        <v>398</v>
      </c>
      <c r="L3454" s="117" t="s">
        <v>398</v>
      </c>
      <c r="M3454" s="117" t="s">
        <v>398</v>
      </c>
      <c r="N3454" s="117" t="s">
        <v>398</v>
      </c>
      <c r="O3454" s="125" t="s">
        <v>579</v>
      </c>
      <c r="P3454" s="117">
        <v>1</v>
      </c>
      <c r="Q3454" s="117" t="s">
        <v>398</v>
      </c>
      <c r="R3454" s="117" t="s">
        <v>398</v>
      </c>
      <c r="S3454" s="117" t="s">
        <v>398</v>
      </c>
      <c r="T3454" s="117" t="s">
        <v>398</v>
      </c>
      <c r="U3454" s="117" t="s">
        <v>398</v>
      </c>
      <c r="V3454" s="117" t="s">
        <v>398</v>
      </c>
      <c r="W3454" s="123">
        <v>56</v>
      </c>
      <c r="X3454" s="123" t="s">
        <v>906</v>
      </c>
      <c r="Y3454" s="120">
        <v>43560</v>
      </c>
      <c r="Z3454" s="121">
        <v>0.47569444444444442</v>
      </c>
      <c r="AA3454" s="123" t="s">
        <v>661</v>
      </c>
      <c r="AB3454" s="123" t="s">
        <v>582</v>
      </c>
      <c r="AC3454" s="119" t="s">
        <v>398</v>
      </c>
      <c r="AD3454" s="119" t="s">
        <v>398</v>
      </c>
    </row>
    <row r="3455" spans="1:30">
      <c r="A3455" s="117">
        <v>3454</v>
      </c>
      <c r="B3455" s="123" t="s">
        <v>467</v>
      </c>
      <c r="C3455" s="117" t="s">
        <v>5</v>
      </c>
      <c r="D3455" s="123" t="s">
        <v>595</v>
      </c>
      <c r="E3455" s="117">
        <v>3454</v>
      </c>
      <c r="F3455" s="117" t="s">
        <v>924</v>
      </c>
      <c r="G3455" s="117" t="s">
        <v>591</v>
      </c>
      <c r="H3455" s="117" t="s">
        <v>398</v>
      </c>
      <c r="I3455" s="117" t="s">
        <v>398</v>
      </c>
      <c r="J3455" s="117" t="s">
        <v>398</v>
      </c>
      <c r="K3455" s="117" t="s">
        <v>398</v>
      </c>
      <c r="L3455" s="117" t="s">
        <v>398</v>
      </c>
      <c r="M3455" s="117" t="s">
        <v>398</v>
      </c>
      <c r="N3455" s="117" t="s">
        <v>398</v>
      </c>
      <c r="O3455" s="125" t="s">
        <v>579</v>
      </c>
      <c r="P3455" s="117">
        <v>1</v>
      </c>
      <c r="Q3455" s="117" t="s">
        <v>398</v>
      </c>
      <c r="R3455" s="117" t="s">
        <v>398</v>
      </c>
      <c r="S3455" s="117" t="s">
        <v>398</v>
      </c>
      <c r="T3455" s="117" t="s">
        <v>398</v>
      </c>
      <c r="U3455" s="117" t="s">
        <v>398</v>
      </c>
      <c r="V3455" s="117" t="s">
        <v>398</v>
      </c>
      <c r="W3455" s="123">
        <v>56</v>
      </c>
      <c r="X3455" s="123" t="s">
        <v>906</v>
      </c>
      <c r="Y3455" s="120">
        <v>43560</v>
      </c>
      <c r="Z3455" s="121">
        <v>0.47569444444444442</v>
      </c>
      <c r="AA3455" s="123" t="s">
        <v>661</v>
      </c>
      <c r="AB3455" s="123" t="s">
        <v>582</v>
      </c>
      <c r="AC3455" s="119" t="s">
        <v>398</v>
      </c>
      <c r="AD3455" s="119" t="s">
        <v>398</v>
      </c>
    </row>
    <row r="3456" spans="1:30">
      <c r="A3456" s="117">
        <v>3455</v>
      </c>
      <c r="B3456" s="123" t="s">
        <v>467</v>
      </c>
      <c r="C3456" s="117" t="s">
        <v>5</v>
      </c>
      <c r="D3456" s="123" t="s">
        <v>595</v>
      </c>
      <c r="E3456" s="117">
        <v>3455</v>
      </c>
      <c r="F3456" s="117" t="s">
        <v>924</v>
      </c>
      <c r="G3456" s="117" t="s">
        <v>591</v>
      </c>
      <c r="H3456" s="117" t="s">
        <v>398</v>
      </c>
      <c r="I3456" s="117" t="s">
        <v>398</v>
      </c>
      <c r="J3456" s="117" t="s">
        <v>398</v>
      </c>
      <c r="K3456" s="117" t="s">
        <v>398</v>
      </c>
      <c r="L3456" s="117" t="s">
        <v>398</v>
      </c>
      <c r="M3456" s="117" t="s">
        <v>398</v>
      </c>
      <c r="N3456" s="117" t="s">
        <v>398</v>
      </c>
      <c r="O3456" s="125" t="s">
        <v>579</v>
      </c>
      <c r="P3456" s="117">
        <v>1</v>
      </c>
      <c r="Q3456" s="117" t="s">
        <v>398</v>
      </c>
      <c r="R3456" s="117" t="s">
        <v>398</v>
      </c>
      <c r="S3456" s="117" t="s">
        <v>398</v>
      </c>
      <c r="T3456" s="117" t="s">
        <v>398</v>
      </c>
      <c r="U3456" s="117" t="s">
        <v>398</v>
      </c>
      <c r="V3456" s="117" t="s">
        <v>398</v>
      </c>
      <c r="W3456" s="123">
        <v>56</v>
      </c>
      <c r="X3456" s="123" t="s">
        <v>906</v>
      </c>
      <c r="Y3456" s="120">
        <v>43560</v>
      </c>
      <c r="Z3456" s="121">
        <v>0.47569444444444442</v>
      </c>
      <c r="AA3456" s="123" t="s">
        <v>661</v>
      </c>
      <c r="AB3456" s="123" t="s">
        <v>582</v>
      </c>
      <c r="AC3456" s="119" t="s">
        <v>398</v>
      </c>
      <c r="AD3456" s="119" t="s">
        <v>398</v>
      </c>
    </row>
    <row r="3457" spans="1:30">
      <c r="A3457" s="117">
        <v>3456</v>
      </c>
      <c r="B3457" s="123" t="s">
        <v>467</v>
      </c>
      <c r="C3457" s="117" t="s">
        <v>5</v>
      </c>
      <c r="D3457" s="123" t="s">
        <v>595</v>
      </c>
      <c r="E3457" s="117">
        <v>3456</v>
      </c>
      <c r="F3457" s="117" t="s">
        <v>924</v>
      </c>
      <c r="G3457" s="117" t="s">
        <v>591</v>
      </c>
      <c r="H3457" s="117" t="s">
        <v>398</v>
      </c>
      <c r="I3457" s="117" t="s">
        <v>398</v>
      </c>
      <c r="J3457" s="117" t="s">
        <v>398</v>
      </c>
      <c r="K3457" s="117" t="s">
        <v>398</v>
      </c>
      <c r="L3457" s="117" t="s">
        <v>398</v>
      </c>
      <c r="M3457" s="117" t="s">
        <v>398</v>
      </c>
      <c r="N3457" s="117" t="s">
        <v>398</v>
      </c>
      <c r="O3457" s="125" t="s">
        <v>579</v>
      </c>
      <c r="P3457" s="117">
        <v>1</v>
      </c>
      <c r="Q3457" s="117" t="s">
        <v>398</v>
      </c>
      <c r="R3457" s="117" t="s">
        <v>398</v>
      </c>
      <c r="S3457" s="117" t="s">
        <v>398</v>
      </c>
      <c r="T3457" s="117" t="s">
        <v>398</v>
      </c>
      <c r="U3457" s="117" t="s">
        <v>398</v>
      </c>
      <c r="V3457" s="117" t="s">
        <v>398</v>
      </c>
      <c r="W3457" s="123">
        <v>56</v>
      </c>
      <c r="X3457" s="123" t="s">
        <v>906</v>
      </c>
      <c r="Y3457" s="120">
        <v>43560</v>
      </c>
      <c r="Z3457" s="121">
        <v>0.47569444444444442</v>
      </c>
      <c r="AA3457" s="123" t="s">
        <v>661</v>
      </c>
      <c r="AB3457" s="123" t="s">
        <v>582</v>
      </c>
      <c r="AC3457" s="119" t="s">
        <v>398</v>
      </c>
      <c r="AD3457" s="119" t="s">
        <v>398</v>
      </c>
    </row>
    <row r="3458" spans="1:30">
      <c r="A3458" s="117">
        <v>3457</v>
      </c>
      <c r="B3458" s="123" t="s">
        <v>467</v>
      </c>
      <c r="C3458" s="117" t="s">
        <v>5</v>
      </c>
      <c r="D3458" s="123" t="s">
        <v>595</v>
      </c>
      <c r="E3458" s="117">
        <v>3457</v>
      </c>
      <c r="F3458" s="117" t="s">
        <v>924</v>
      </c>
      <c r="G3458" s="117" t="s">
        <v>591</v>
      </c>
      <c r="H3458" s="117" t="s">
        <v>398</v>
      </c>
      <c r="I3458" s="117" t="s">
        <v>398</v>
      </c>
      <c r="J3458" s="117" t="s">
        <v>398</v>
      </c>
      <c r="K3458" s="117" t="s">
        <v>398</v>
      </c>
      <c r="L3458" s="117" t="s">
        <v>398</v>
      </c>
      <c r="M3458" s="117" t="s">
        <v>398</v>
      </c>
      <c r="N3458" s="117" t="s">
        <v>398</v>
      </c>
      <c r="O3458" s="125" t="s">
        <v>579</v>
      </c>
      <c r="P3458" s="117">
        <v>1</v>
      </c>
      <c r="Q3458" s="117" t="s">
        <v>398</v>
      </c>
      <c r="R3458" s="117" t="s">
        <v>398</v>
      </c>
      <c r="S3458" s="117" t="s">
        <v>398</v>
      </c>
      <c r="T3458" s="117" t="s">
        <v>398</v>
      </c>
      <c r="U3458" s="117" t="s">
        <v>398</v>
      </c>
      <c r="V3458" s="117" t="s">
        <v>398</v>
      </c>
      <c r="W3458" s="123">
        <v>56</v>
      </c>
      <c r="X3458" s="123" t="s">
        <v>906</v>
      </c>
      <c r="Y3458" s="120">
        <v>43560</v>
      </c>
      <c r="Z3458" s="121">
        <v>0.47569444444444442</v>
      </c>
      <c r="AA3458" s="123" t="s">
        <v>661</v>
      </c>
      <c r="AB3458" s="123" t="s">
        <v>582</v>
      </c>
      <c r="AC3458" s="119" t="s">
        <v>398</v>
      </c>
      <c r="AD3458" s="119" t="s">
        <v>398</v>
      </c>
    </row>
    <row r="3459" spans="1:30">
      <c r="A3459" s="117">
        <v>3458</v>
      </c>
      <c r="B3459" s="123" t="s">
        <v>467</v>
      </c>
      <c r="C3459" s="117" t="s">
        <v>5</v>
      </c>
      <c r="D3459" s="123" t="s">
        <v>595</v>
      </c>
      <c r="E3459" s="117">
        <v>3458</v>
      </c>
      <c r="F3459" s="117" t="s">
        <v>924</v>
      </c>
      <c r="G3459" s="117" t="s">
        <v>591</v>
      </c>
      <c r="H3459" s="117" t="s">
        <v>398</v>
      </c>
      <c r="I3459" s="117" t="s">
        <v>398</v>
      </c>
      <c r="J3459" s="117" t="s">
        <v>398</v>
      </c>
      <c r="K3459" s="117" t="s">
        <v>398</v>
      </c>
      <c r="L3459" s="117" t="s">
        <v>398</v>
      </c>
      <c r="M3459" s="117" t="s">
        <v>398</v>
      </c>
      <c r="N3459" s="117" t="s">
        <v>398</v>
      </c>
      <c r="O3459" s="125" t="s">
        <v>579</v>
      </c>
      <c r="P3459" s="117">
        <v>1</v>
      </c>
      <c r="Q3459" s="117" t="s">
        <v>398</v>
      </c>
      <c r="R3459" s="117" t="s">
        <v>398</v>
      </c>
      <c r="S3459" s="117" t="s">
        <v>398</v>
      </c>
      <c r="T3459" s="117" t="s">
        <v>398</v>
      </c>
      <c r="U3459" s="117" t="s">
        <v>398</v>
      </c>
      <c r="V3459" s="117" t="s">
        <v>398</v>
      </c>
      <c r="W3459" s="123">
        <v>56</v>
      </c>
      <c r="X3459" s="123" t="s">
        <v>906</v>
      </c>
      <c r="Y3459" s="120">
        <v>43560</v>
      </c>
      <c r="Z3459" s="121">
        <v>0.47569444444444442</v>
      </c>
      <c r="AA3459" s="123" t="s">
        <v>661</v>
      </c>
      <c r="AB3459" s="123" t="s">
        <v>582</v>
      </c>
      <c r="AC3459" s="119" t="s">
        <v>398</v>
      </c>
      <c r="AD3459" s="119" t="s">
        <v>398</v>
      </c>
    </row>
    <row r="3460" spans="1:30">
      <c r="A3460" s="117">
        <v>3459</v>
      </c>
      <c r="B3460" s="123" t="s">
        <v>467</v>
      </c>
      <c r="C3460" s="117" t="s">
        <v>5</v>
      </c>
      <c r="D3460" s="123" t="s">
        <v>595</v>
      </c>
      <c r="E3460" s="117">
        <v>3459</v>
      </c>
      <c r="F3460" s="117" t="s">
        <v>924</v>
      </c>
      <c r="G3460" s="117" t="s">
        <v>591</v>
      </c>
      <c r="H3460" s="117" t="s">
        <v>398</v>
      </c>
      <c r="I3460" s="117" t="s">
        <v>398</v>
      </c>
      <c r="J3460" s="117" t="s">
        <v>398</v>
      </c>
      <c r="K3460" s="117" t="s">
        <v>398</v>
      </c>
      <c r="L3460" s="117" t="s">
        <v>398</v>
      </c>
      <c r="M3460" s="117" t="s">
        <v>398</v>
      </c>
      <c r="N3460" s="117" t="s">
        <v>398</v>
      </c>
      <c r="O3460" s="125" t="s">
        <v>579</v>
      </c>
      <c r="P3460" s="117">
        <v>1</v>
      </c>
      <c r="Q3460" s="117" t="s">
        <v>398</v>
      </c>
      <c r="R3460" s="117" t="s">
        <v>398</v>
      </c>
      <c r="S3460" s="117" t="s">
        <v>398</v>
      </c>
      <c r="T3460" s="117" t="s">
        <v>398</v>
      </c>
      <c r="U3460" s="117" t="s">
        <v>398</v>
      </c>
      <c r="V3460" s="117" t="s">
        <v>398</v>
      </c>
      <c r="W3460" s="123">
        <v>56</v>
      </c>
      <c r="X3460" s="123" t="s">
        <v>906</v>
      </c>
      <c r="Y3460" s="120">
        <v>43560</v>
      </c>
      <c r="Z3460" s="121">
        <v>0.47569444444444442</v>
      </c>
      <c r="AA3460" s="123" t="s">
        <v>661</v>
      </c>
      <c r="AB3460" s="123" t="s">
        <v>582</v>
      </c>
      <c r="AC3460" s="119" t="s">
        <v>398</v>
      </c>
      <c r="AD3460" s="119" t="s">
        <v>398</v>
      </c>
    </row>
    <row r="3461" spans="1:30">
      <c r="A3461" s="117">
        <v>3460</v>
      </c>
      <c r="B3461" s="123" t="s">
        <v>467</v>
      </c>
      <c r="C3461" s="117" t="s">
        <v>5</v>
      </c>
      <c r="D3461" s="123" t="s">
        <v>595</v>
      </c>
      <c r="E3461" s="117">
        <v>3460</v>
      </c>
      <c r="F3461" s="117" t="s">
        <v>924</v>
      </c>
      <c r="G3461" s="117" t="s">
        <v>591</v>
      </c>
      <c r="H3461" s="117" t="s">
        <v>398</v>
      </c>
      <c r="I3461" s="117" t="s">
        <v>398</v>
      </c>
      <c r="J3461" s="117" t="s">
        <v>398</v>
      </c>
      <c r="K3461" s="117" t="s">
        <v>398</v>
      </c>
      <c r="L3461" s="117" t="s">
        <v>398</v>
      </c>
      <c r="M3461" s="117" t="s">
        <v>398</v>
      </c>
      <c r="N3461" s="117" t="s">
        <v>398</v>
      </c>
      <c r="O3461" s="125" t="s">
        <v>579</v>
      </c>
      <c r="P3461" s="117">
        <v>1</v>
      </c>
      <c r="Q3461" s="117" t="s">
        <v>398</v>
      </c>
      <c r="R3461" s="117" t="s">
        <v>398</v>
      </c>
      <c r="S3461" s="117" t="s">
        <v>398</v>
      </c>
      <c r="T3461" s="117" t="s">
        <v>398</v>
      </c>
      <c r="U3461" s="117" t="s">
        <v>398</v>
      </c>
      <c r="V3461" s="117" t="s">
        <v>398</v>
      </c>
      <c r="W3461" s="123">
        <v>56</v>
      </c>
      <c r="X3461" s="123" t="s">
        <v>906</v>
      </c>
      <c r="Y3461" s="120">
        <v>43560</v>
      </c>
      <c r="Z3461" s="121">
        <v>0.47569444444444442</v>
      </c>
      <c r="AA3461" s="123" t="s">
        <v>661</v>
      </c>
      <c r="AB3461" s="123" t="s">
        <v>582</v>
      </c>
      <c r="AC3461" s="119" t="s">
        <v>398</v>
      </c>
      <c r="AD3461" s="119" t="s">
        <v>398</v>
      </c>
    </row>
    <row r="3462" spans="1:30">
      <c r="A3462" s="117">
        <v>3461</v>
      </c>
      <c r="B3462" s="123" t="s">
        <v>467</v>
      </c>
      <c r="C3462" s="117" t="s">
        <v>5</v>
      </c>
      <c r="D3462" s="123" t="s">
        <v>595</v>
      </c>
      <c r="E3462" s="117">
        <v>3461</v>
      </c>
      <c r="F3462" s="117" t="s">
        <v>924</v>
      </c>
      <c r="G3462" s="117" t="s">
        <v>591</v>
      </c>
      <c r="H3462" s="117" t="s">
        <v>398</v>
      </c>
      <c r="I3462" s="117" t="s">
        <v>398</v>
      </c>
      <c r="J3462" s="117" t="s">
        <v>398</v>
      </c>
      <c r="K3462" s="117" t="s">
        <v>398</v>
      </c>
      <c r="L3462" s="117" t="s">
        <v>398</v>
      </c>
      <c r="M3462" s="117" t="s">
        <v>398</v>
      </c>
      <c r="N3462" s="117" t="s">
        <v>398</v>
      </c>
      <c r="O3462" s="125" t="s">
        <v>579</v>
      </c>
      <c r="P3462" s="117">
        <v>1</v>
      </c>
      <c r="Q3462" s="117" t="s">
        <v>398</v>
      </c>
      <c r="R3462" s="117" t="s">
        <v>398</v>
      </c>
      <c r="S3462" s="117" t="s">
        <v>398</v>
      </c>
      <c r="T3462" s="117" t="s">
        <v>398</v>
      </c>
      <c r="U3462" s="117" t="s">
        <v>398</v>
      </c>
      <c r="V3462" s="117" t="s">
        <v>398</v>
      </c>
      <c r="W3462" s="123">
        <v>56</v>
      </c>
      <c r="X3462" s="123" t="s">
        <v>906</v>
      </c>
      <c r="Y3462" s="120">
        <v>43560</v>
      </c>
      <c r="Z3462" s="121">
        <v>0.47569444444444442</v>
      </c>
      <c r="AA3462" s="123" t="s">
        <v>661</v>
      </c>
      <c r="AB3462" s="123" t="s">
        <v>582</v>
      </c>
      <c r="AC3462" s="119" t="s">
        <v>398</v>
      </c>
      <c r="AD3462" s="119" t="s">
        <v>398</v>
      </c>
    </row>
    <row r="3463" spans="1:30">
      <c r="A3463" s="117">
        <v>3462</v>
      </c>
      <c r="B3463" s="123" t="s">
        <v>467</v>
      </c>
      <c r="C3463" s="117" t="s">
        <v>5</v>
      </c>
      <c r="D3463" s="123" t="s">
        <v>595</v>
      </c>
      <c r="E3463" s="117">
        <v>3462</v>
      </c>
      <c r="F3463" s="117" t="s">
        <v>924</v>
      </c>
      <c r="G3463" s="117" t="s">
        <v>591</v>
      </c>
      <c r="H3463" s="117" t="s">
        <v>398</v>
      </c>
      <c r="I3463" s="117" t="s">
        <v>398</v>
      </c>
      <c r="J3463" s="117" t="s">
        <v>398</v>
      </c>
      <c r="K3463" s="117" t="s">
        <v>398</v>
      </c>
      <c r="L3463" s="117" t="s">
        <v>398</v>
      </c>
      <c r="M3463" s="117" t="s">
        <v>398</v>
      </c>
      <c r="N3463" s="117" t="s">
        <v>398</v>
      </c>
      <c r="O3463" s="125" t="s">
        <v>579</v>
      </c>
      <c r="P3463" s="117">
        <v>1</v>
      </c>
      <c r="Q3463" s="117" t="s">
        <v>398</v>
      </c>
      <c r="R3463" s="117" t="s">
        <v>398</v>
      </c>
      <c r="S3463" s="117" t="s">
        <v>398</v>
      </c>
      <c r="T3463" s="117" t="s">
        <v>398</v>
      </c>
      <c r="U3463" s="117" t="s">
        <v>398</v>
      </c>
      <c r="V3463" s="117" t="s">
        <v>398</v>
      </c>
      <c r="W3463" s="123">
        <v>56</v>
      </c>
      <c r="X3463" s="123" t="s">
        <v>906</v>
      </c>
      <c r="Y3463" s="120">
        <v>43560</v>
      </c>
      <c r="Z3463" s="121">
        <v>0.47569444444444442</v>
      </c>
      <c r="AA3463" s="123" t="s">
        <v>661</v>
      </c>
      <c r="AB3463" s="123" t="s">
        <v>582</v>
      </c>
      <c r="AC3463" s="119" t="s">
        <v>398</v>
      </c>
      <c r="AD3463" s="119" t="s">
        <v>398</v>
      </c>
    </row>
    <row r="3464" spans="1:30">
      <c r="A3464" s="117">
        <v>3463</v>
      </c>
      <c r="B3464" s="123" t="s">
        <v>467</v>
      </c>
      <c r="C3464" s="117" t="s">
        <v>5</v>
      </c>
      <c r="D3464" s="123" t="s">
        <v>595</v>
      </c>
      <c r="E3464" s="117">
        <v>3463</v>
      </c>
      <c r="F3464" s="117" t="s">
        <v>924</v>
      </c>
      <c r="G3464" s="117" t="s">
        <v>591</v>
      </c>
      <c r="H3464" s="117" t="s">
        <v>398</v>
      </c>
      <c r="I3464" s="117" t="s">
        <v>398</v>
      </c>
      <c r="J3464" s="117" t="s">
        <v>398</v>
      </c>
      <c r="K3464" s="117" t="s">
        <v>398</v>
      </c>
      <c r="L3464" s="117" t="s">
        <v>398</v>
      </c>
      <c r="M3464" s="117" t="s">
        <v>398</v>
      </c>
      <c r="N3464" s="117" t="s">
        <v>398</v>
      </c>
      <c r="O3464" s="125" t="s">
        <v>579</v>
      </c>
      <c r="P3464" s="117">
        <v>1</v>
      </c>
      <c r="Q3464" s="117" t="s">
        <v>398</v>
      </c>
      <c r="R3464" s="117" t="s">
        <v>398</v>
      </c>
      <c r="S3464" s="117" t="s">
        <v>398</v>
      </c>
      <c r="T3464" s="117" t="s">
        <v>398</v>
      </c>
      <c r="U3464" s="117" t="s">
        <v>398</v>
      </c>
      <c r="V3464" s="117" t="s">
        <v>398</v>
      </c>
      <c r="W3464" s="123">
        <v>56</v>
      </c>
      <c r="X3464" s="123" t="s">
        <v>906</v>
      </c>
      <c r="Y3464" s="120">
        <v>43560</v>
      </c>
      <c r="Z3464" s="121">
        <v>0.47569444444444442</v>
      </c>
      <c r="AA3464" s="123" t="s">
        <v>661</v>
      </c>
      <c r="AB3464" s="123" t="s">
        <v>582</v>
      </c>
      <c r="AC3464" s="119" t="s">
        <v>398</v>
      </c>
      <c r="AD3464" s="119" t="s">
        <v>398</v>
      </c>
    </row>
    <row r="3465" spans="1:30">
      <c r="A3465" s="117">
        <v>3464</v>
      </c>
      <c r="B3465" s="123" t="s">
        <v>467</v>
      </c>
      <c r="C3465" s="117" t="s">
        <v>5</v>
      </c>
      <c r="D3465" s="123" t="s">
        <v>595</v>
      </c>
      <c r="E3465" s="117">
        <v>3464</v>
      </c>
      <c r="F3465" s="117" t="s">
        <v>924</v>
      </c>
      <c r="G3465" s="117" t="s">
        <v>591</v>
      </c>
      <c r="H3465" s="117" t="s">
        <v>398</v>
      </c>
      <c r="I3465" s="117" t="s">
        <v>398</v>
      </c>
      <c r="J3465" s="117" t="s">
        <v>398</v>
      </c>
      <c r="K3465" s="117" t="s">
        <v>398</v>
      </c>
      <c r="L3465" s="117" t="s">
        <v>398</v>
      </c>
      <c r="M3465" s="117" t="s">
        <v>398</v>
      </c>
      <c r="N3465" s="117" t="s">
        <v>398</v>
      </c>
      <c r="O3465" s="125" t="s">
        <v>579</v>
      </c>
      <c r="P3465" s="117">
        <v>1</v>
      </c>
      <c r="Q3465" s="117" t="s">
        <v>398</v>
      </c>
      <c r="R3465" s="117" t="s">
        <v>398</v>
      </c>
      <c r="S3465" s="117" t="s">
        <v>398</v>
      </c>
      <c r="T3465" s="117" t="s">
        <v>398</v>
      </c>
      <c r="U3465" s="117" t="s">
        <v>398</v>
      </c>
      <c r="V3465" s="117" t="s">
        <v>398</v>
      </c>
      <c r="W3465" s="123">
        <v>56</v>
      </c>
      <c r="X3465" s="123" t="s">
        <v>906</v>
      </c>
      <c r="Y3465" s="120">
        <v>43560</v>
      </c>
      <c r="Z3465" s="121">
        <v>0.47569444444444442</v>
      </c>
      <c r="AA3465" s="123" t="s">
        <v>661</v>
      </c>
      <c r="AB3465" s="123" t="s">
        <v>582</v>
      </c>
      <c r="AC3465" s="119" t="s">
        <v>398</v>
      </c>
      <c r="AD3465" s="119" t="s">
        <v>398</v>
      </c>
    </row>
    <row r="3466" spans="1:30">
      <c r="A3466" s="117">
        <v>3465</v>
      </c>
      <c r="B3466" s="123" t="s">
        <v>467</v>
      </c>
      <c r="C3466" s="117" t="s">
        <v>5</v>
      </c>
      <c r="D3466" s="123" t="s">
        <v>595</v>
      </c>
      <c r="E3466" s="117">
        <v>3465</v>
      </c>
      <c r="F3466" s="117" t="s">
        <v>924</v>
      </c>
      <c r="G3466" s="117" t="s">
        <v>591</v>
      </c>
      <c r="H3466" s="117" t="s">
        <v>398</v>
      </c>
      <c r="I3466" s="117" t="s">
        <v>398</v>
      </c>
      <c r="J3466" s="117" t="s">
        <v>398</v>
      </c>
      <c r="K3466" s="117" t="s">
        <v>398</v>
      </c>
      <c r="L3466" s="117" t="s">
        <v>398</v>
      </c>
      <c r="M3466" s="117" t="s">
        <v>398</v>
      </c>
      <c r="N3466" s="117" t="s">
        <v>398</v>
      </c>
      <c r="O3466" s="125" t="s">
        <v>579</v>
      </c>
      <c r="P3466" s="117">
        <v>1</v>
      </c>
      <c r="Q3466" s="117" t="s">
        <v>398</v>
      </c>
      <c r="R3466" s="117" t="s">
        <v>398</v>
      </c>
      <c r="S3466" s="117" t="s">
        <v>398</v>
      </c>
      <c r="T3466" s="117" t="s">
        <v>398</v>
      </c>
      <c r="U3466" s="117" t="s">
        <v>398</v>
      </c>
      <c r="V3466" s="117" t="s">
        <v>398</v>
      </c>
      <c r="W3466" s="123">
        <v>56</v>
      </c>
      <c r="X3466" s="123" t="s">
        <v>906</v>
      </c>
      <c r="Y3466" s="120">
        <v>43560</v>
      </c>
      <c r="Z3466" s="121">
        <v>0.47569444444444442</v>
      </c>
      <c r="AA3466" s="123" t="s">
        <v>661</v>
      </c>
      <c r="AB3466" s="123" t="s">
        <v>582</v>
      </c>
      <c r="AC3466" s="119" t="s">
        <v>398</v>
      </c>
      <c r="AD3466" s="119" t="s">
        <v>398</v>
      </c>
    </row>
    <row r="3467" spans="1:30">
      <c r="A3467" s="117">
        <v>3466</v>
      </c>
      <c r="B3467" s="123" t="s">
        <v>467</v>
      </c>
      <c r="C3467" s="117" t="s">
        <v>5</v>
      </c>
      <c r="D3467" s="123" t="s">
        <v>595</v>
      </c>
      <c r="E3467" s="117">
        <v>3466</v>
      </c>
      <c r="F3467" s="117" t="s">
        <v>924</v>
      </c>
      <c r="G3467" s="117" t="s">
        <v>591</v>
      </c>
      <c r="H3467" s="117" t="s">
        <v>398</v>
      </c>
      <c r="I3467" s="117" t="s">
        <v>398</v>
      </c>
      <c r="J3467" s="117" t="s">
        <v>398</v>
      </c>
      <c r="K3467" s="117" t="s">
        <v>398</v>
      </c>
      <c r="L3467" s="117" t="s">
        <v>398</v>
      </c>
      <c r="M3467" s="117" t="s">
        <v>398</v>
      </c>
      <c r="N3467" s="117" t="s">
        <v>398</v>
      </c>
      <c r="O3467" s="125" t="s">
        <v>579</v>
      </c>
      <c r="P3467" s="117">
        <v>1</v>
      </c>
      <c r="Q3467" s="117" t="s">
        <v>398</v>
      </c>
      <c r="R3467" s="117" t="s">
        <v>398</v>
      </c>
      <c r="S3467" s="117" t="s">
        <v>398</v>
      </c>
      <c r="T3467" s="117" t="s">
        <v>398</v>
      </c>
      <c r="U3467" s="117" t="s">
        <v>398</v>
      </c>
      <c r="V3467" s="117" t="s">
        <v>398</v>
      </c>
      <c r="W3467" s="123">
        <v>56</v>
      </c>
      <c r="X3467" s="123" t="s">
        <v>906</v>
      </c>
      <c r="Y3467" s="120">
        <v>43560</v>
      </c>
      <c r="Z3467" s="121">
        <v>0.47569444444444442</v>
      </c>
      <c r="AA3467" s="123" t="s">
        <v>661</v>
      </c>
      <c r="AB3467" s="123" t="s">
        <v>582</v>
      </c>
      <c r="AC3467" s="119" t="s">
        <v>398</v>
      </c>
      <c r="AD3467" s="119" t="s">
        <v>398</v>
      </c>
    </row>
    <row r="3468" spans="1:30">
      <c r="A3468" s="117">
        <v>3467</v>
      </c>
      <c r="B3468" s="123" t="s">
        <v>467</v>
      </c>
      <c r="C3468" s="117" t="s">
        <v>5</v>
      </c>
      <c r="D3468" s="123" t="s">
        <v>595</v>
      </c>
      <c r="E3468" s="117">
        <v>3467</v>
      </c>
      <c r="F3468" s="117" t="s">
        <v>924</v>
      </c>
      <c r="G3468" s="117" t="s">
        <v>591</v>
      </c>
      <c r="H3468" s="117" t="s">
        <v>398</v>
      </c>
      <c r="I3468" s="117" t="s">
        <v>398</v>
      </c>
      <c r="J3468" s="117" t="s">
        <v>398</v>
      </c>
      <c r="K3468" s="117" t="s">
        <v>398</v>
      </c>
      <c r="L3468" s="117" t="s">
        <v>398</v>
      </c>
      <c r="M3468" s="117" t="s">
        <v>398</v>
      </c>
      <c r="N3468" s="117" t="s">
        <v>398</v>
      </c>
      <c r="O3468" s="125" t="s">
        <v>579</v>
      </c>
      <c r="P3468" s="117">
        <v>1</v>
      </c>
      <c r="Q3468" s="117" t="s">
        <v>398</v>
      </c>
      <c r="R3468" s="117" t="s">
        <v>398</v>
      </c>
      <c r="S3468" s="117" t="s">
        <v>398</v>
      </c>
      <c r="T3468" s="117" t="s">
        <v>398</v>
      </c>
      <c r="U3468" s="117" t="s">
        <v>398</v>
      </c>
      <c r="V3468" s="117" t="s">
        <v>398</v>
      </c>
      <c r="W3468" s="123">
        <v>56</v>
      </c>
      <c r="X3468" s="123" t="s">
        <v>906</v>
      </c>
      <c r="Y3468" s="120">
        <v>43560</v>
      </c>
      <c r="Z3468" s="121">
        <v>0.47569444444444442</v>
      </c>
      <c r="AA3468" s="123" t="s">
        <v>661</v>
      </c>
      <c r="AB3468" s="123" t="s">
        <v>582</v>
      </c>
      <c r="AC3468" s="119" t="s">
        <v>398</v>
      </c>
      <c r="AD3468" s="119" t="s">
        <v>398</v>
      </c>
    </row>
    <row r="3469" spans="1:30">
      <c r="A3469" s="117">
        <v>3468</v>
      </c>
      <c r="B3469" s="123" t="s">
        <v>467</v>
      </c>
      <c r="C3469" s="117" t="s">
        <v>5</v>
      </c>
      <c r="D3469" s="123" t="s">
        <v>595</v>
      </c>
      <c r="E3469" s="117">
        <v>3468</v>
      </c>
      <c r="F3469" s="117" t="s">
        <v>924</v>
      </c>
      <c r="G3469" s="117" t="s">
        <v>591</v>
      </c>
      <c r="H3469" s="117" t="s">
        <v>398</v>
      </c>
      <c r="I3469" s="117" t="s">
        <v>398</v>
      </c>
      <c r="J3469" s="117" t="s">
        <v>398</v>
      </c>
      <c r="K3469" s="117" t="s">
        <v>398</v>
      </c>
      <c r="L3469" s="117" t="s">
        <v>398</v>
      </c>
      <c r="M3469" s="117" t="s">
        <v>398</v>
      </c>
      <c r="N3469" s="117" t="s">
        <v>398</v>
      </c>
      <c r="O3469" s="125" t="s">
        <v>579</v>
      </c>
      <c r="P3469" s="117">
        <v>1</v>
      </c>
      <c r="Q3469" s="117" t="s">
        <v>398</v>
      </c>
      <c r="R3469" s="117" t="s">
        <v>398</v>
      </c>
      <c r="S3469" s="117" t="s">
        <v>398</v>
      </c>
      <c r="T3469" s="117" t="s">
        <v>398</v>
      </c>
      <c r="U3469" s="117" t="s">
        <v>398</v>
      </c>
      <c r="V3469" s="117" t="s">
        <v>398</v>
      </c>
      <c r="W3469" s="123">
        <v>56</v>
      </c>
      <c r="X3469" s="123" t="s">
        <v>906</v>
      </c>
      <c r="Y3469" s="120">
        <v>43560</v>
      </c>
      <c r="Z3469" s="121">
        <v>0.47569444444444442</v>
      </c>
      <c r="AA3469" s="123" t="s">
        <v>661</v>
      </c>
      <c r="AB3469" s="123" t="s">
        <v>582</v>
      </c>
      <c r="AC3469" s="119" t="s">
        <v>398</v>
      </c>
      <c r="AD3469" s="119" t="s">
        <v>398</v>
      </c>
    </row>
    <row r="3470" spans="1:30">
      <c r="A3470" s="117">
        <v>3469</v>
      </c>
      <c r="B3470" s="123" t="s">
        <v>467</v>
      </c>
      <c r="C3470" s="117" t="s">
        <v>5</v>
      </c>
      <c r="D3470" s="123" t="s">
        <v>595</v>
      </c>
      <c r="E3470" s="117">
        <v>3469</v>
      </c>
      <c r="F3470" s="117" t="s">
        <v>924</v>
      </c>
      <c r="G3470" s="117" t="s">
        <v>591</v>
      </c>
      <c r="H3470" s="117" t="s">
        <v>398</v>
      </c>
      <c r="I3470" s="117" t="s">
        <v>398</v>
      </c>
      <c r="J3470" s="117" t="s">
        <v>398</v>
      </c>
      <c r="K3470" s="117" t="s">
        <v>398</v>
      </c>
      <c r="L3470" s="117" t="s">
        <v>398</v>
      </c>
      <c r="M3470" s="117" t="s">
        <v>398</v>
      </c>
      <c r="N3470" s="117" t="s">
        <v>398</v>
      </c>
      <c r="O3470" s="125" t="s">
        <v>579</v>
      </c>
      <c r="P3470" s="117">
        <v>1</v>
      </c>
      <c r="Q3470" s="117" t="s">
        <v>398</v>
      </c>
      <c r="R3470" s="117" t="s">
        <v>398</v>
      </c>
      <c r="S3470" s="117" t="s">
        <v>398</v>
      </c>
      <c r="T3470" s="117" t="s">
        <v>398</v>
      </c>
      <c r="U3470" s="117" t="s">
        <v>398</v>
      </c>
      <c r="V3470" s="117" t="s">
        <v>398</v>
      </c>
      <c r="W3470" s="123">
        <v>56</v>
      </c>
      <c r="X3470" s="123" t="s">
        <v>906</v>
      </c>
      <c r="Y3470" s="120">
        <v>43560</v>
      </c>
      <c r="Z3470" s="121">
        <v>0.47569444444444442</v>
      </c>
      <c r="AA3470" s="123" t="s">
        <v>661</v>
      </c>
      <c r="AB3470" s="123" t="s">
        <v>582</v>
      </c>
      <c r="AC3470" s="119" t="s">
        <v>398</v>
      </c>
      <c r="AD3470" s="119" t="s">
        <v>398</v>
      </c>
    </row>
    <row r="3471" spans="1:30">
      <c r="A3471" s="117">
        <v>3470</v>
      </c>
      <c r="B3471" s="123" t="s">
        <v>467</v>
      </c>
      <c r="C3471" s="117" t="s">
        <v>5</v>
      </c>
      <c r="D3471" s="123" t="s">
        <v>595</v>
      </c>
      <c r="E3471" s="117">
        <v>3470</v>
      </c>
      <c r="F3471" s="117" t="s">
        <v>924</v>
      </c>
      <c r="G3471" s="117" t="s">
        <v>591</v>
      </c>
      <c r="H3471" s="117" t="s">
        <v>398</v>
      </c>
      <c r="I3471" s="117" t="s">
        <v>398</v>
      </c>
      <c r="J3471" s="117" t="s">
        <v>398</v>
      </c>
      <c r="K3471" s="117" t="s">
        <v>398</v>
      </c>
      <c r="L3471" s="117" t="s">
        <v>398</v>
      </c>
      <c r="M3471" s="117" t="s">
        <v>398</v>
      </c>
      <c r="N3471" s="117" t="s">
        <v>398</v>
      </c>
      <c r="O3471" s="125" t="s">
        <v>579</v>
      </c>
      <c r="P3471" s="117">
        <v>1</v>
      </c>
      <c r="Q3471" s="117" t="s">
        <v>398</v>
      </c>
      <c r="R3471" s="117" t="s">
        <v>398</v>
      </c>
      <c r="S3471" s="117" t="s">
        <v>398</v>
      </c>
      <c r="T3471" s="117" t="s">
        <v>398</v>
      </c>
      <c r="U3471" s="117" t="s">
        <v>398</v>
      </c>
      <c r="V3471" s="117" t="s">
        <v>398</v>
      </c>
      <c r="W3471" s="123">
        <v>56</v>
      </c>
      <c r="X3471" s="123" t="s">
        <v>906</v>
      </c>
      <c r="Y3471" s="120">
        <v>43560</v>
      </c>
      <c r="Z3471" s="121">
        <v>0.47569444444444442</v>
      </c>
      <c r="AA3471" s="123" t="s">
        <v>661</v>
      </c>
      <c r="AB3471" s="123" t="s">
        <v>582</v>
      </c>
      <c r="AC3471" s="119" t="s">
        <v>398</v>
      </c>
      <c r="AD3471" s="119" t="s">
        <v>398</v>
      </c>
    </row>
    <row r="3472" spans="1:30">
      <c r="A3472" s="117">
        <v>3471</v>
      </c>
      <c r="B3472" s="123" t="s">
        <v>467</v>
      </c>
      <c r="C3472" s="117" t="s">
        <v>5</v>
      </c>
      <c r="D3472" s="123" t="s">
        <v>595</v>
      </c>
      <c r="E3472" s="117">
        <v>3471</v>
      </c>
      <c r="F3472" s="117" t="s">
        <v>924</v>
      </c>
      <c r="G3472" s="117" t="s">
        <v>591</v>
      </c>
      <c r="H3472" s="117" t="s">
        <v>398</v>
      </c>
      <c r="I3472" s="117" t="s">
        <v>398</v>
      </c>
      <c r="J3472" s="117" t="s">
        <v>398</v>
      </c>
      <c r="K3472" s="117" t="s">
        <v>398</v>
      </c>
      <c r="L3472" s="117" t="s">
        <v>398</v>
      </c>
      <c r="M3472" s="117" t="s">
        <v>398</v>
      </c>
      <c r="N3472" s="117" t="s">
        <v>398</v>
      </c>
      <c r="O3472" s="125" t="s">
        <v>579</v>
      </c>
      <c r="P3472" s="117">
        <v>1</v>
      </c>
      <c r="Q3472" s="117" t="s">
        <v>398</v>
      </c>
      <c r="R3472" s="117" t="s">
        <v>398</v>
      </c>
      <c r="S3472" s="117" t="s">
        <v>398</v>
      </c>
      <c r="T3472" s="117" t="s">
        <v>398</v>
      </c>
      <c r="U3472" s="117" t="s">
        <v>398</v>
      </c>
      <c r="V3472" s="117" t="s">
        <v>398</v>
      </c>
      <c r="W3472" s="123">
        <v>56</v>
      </c>
      <c r="X3472" s="123" t="s">
        <v>906</v>
      </c>
      <c r="Y3472" s="120">
        <v>43560</v>
      </c>
      <c r="Z3472" s="121">
        <v>0.47569444444444442</v>
      </c>
      <c r="AA3472" s="123" t="s">
        <v>661</v>
      </c>
      <c r="AB3472" s="123" t="s">
        <v>582</v>
      </c>
      <c r="AC3472" s="119" t="s">
        <v>398</v>
      </c>
      <c r="AD3472" s="119" t="s">
        <v>398</v>
      </c>
    </row>
    <row r="3473" spans="1:30">
      <c r="A3473" s="117">
        <v>3472</v>
      </c>
      <c r="B3473" s="123" t="s">
        <v>467</v>
      </c>
      <c r="C3473" s="117" t="s">
        <v>5</v>
      </c>
      <c r="D3473" s="123" t="s">
        <v>595</v>
      </c>
      <c r="E3473" s="117">
        <v>3472</v>
      </c>
      <c r="F3473" s="117" t="s">
        <v>924</v>
      </c>
      <c r="G3473" s="117" t="s">
        <v>591</v>
      </c>
      <c r="H3473" s="117" t="s">
        <v>398</v>
      </c>
      <c r="I3473" s="117" t="s">
        <v>398</v>
      </c>
      <c r="J3473" s="117" t="s">
        <v>398</v>
      </c>
      <c r="K3473" s="117" t="s">
        <v>398</v>
      </c>
      <c r="L3473" s="117" t="s">
        <v>398</v>
      </c>
      <c r="M3473" s="117" t="s">
        <v>398</v>
      </c>
      <c r="N3473" s="117" t="s">
        <v>398</v>
      </c>
      <c r="O3473" s="125" t="s">
        <v>579</v>
      </c>
      <c r="P3473" s="117">
        <v>1</v>
      </c>
      <c r="Q3473" s="117" t="s">
        <v>398</v>
      </c>
      <c r="R3473" s="117" t="s">
        <v>398</v>
      </c>
      <c r="S3473" s="117" t="s">
        <v>398</v>
      </c>
      <c r="T3473" s="117" t="s">
        <v>398</v>
      </c>
      <c r="U3473" s="117" t="s">
        <v>398</v>
      </c>
      <c r="V3473" s="117" t="s">
        <v>398</v>
      </c>
      <c r="W3473" s="123">
        <v>56</v>
      </c>
      <c r="X3473" s="123" t="s">
        <v>906</v>
      </c>
      <c r="Y3473" s="120">
        <v>43560</v>
      </c>
      <c r="Z3473" s="121">
        <v>0.47569444444444442</v>
      </c>
      <c r="AA3473" s="123" t="s">
        <v>661</v>
      </c>
      <c r="AB3473" s="123" t="s">
        <v>582</v>
      </c>
      <c r="AC3473" s="119" t="s">
        <v>398</v>
      </c>
      <c r="AD3473" s="119" t="s">
        <v>398</v>
      </c>
    </row>
    <row r="3474" spans="1:30">
      <c r="A3474" s="117">
        <v>3473</v>
      </c>
      <c r="B3474" s="123" t="s">
        <v>467</v>
      </c>
      <c r="C3474" s="117" t="s">
        <v>5</v>
      </c>
      <c r="D3474" s="123" t="s">
        <v>595</v>
      </c>
      <c r="E3474" s="117">
        <v>3473</v>
      </c>
      <c r="F3474" s="117" t="s">
        <v>924</v>
      </c>
      <c r="G3474" s="117" t="s">
        <v>591</v>
      </c>
      <c r="H3474" s="117" t="s">
        <v>398</v>
      </c>
      <c r="I3474" s="117" t="s">
        <v>398</v>
      </c>
      <c r="J3474" s="117" t="s">
        <v>398</v>
      </c>
      <c r="K3474" s="117" t="s">
        <v>398</v>
      </c>
      <c r="L3474" s="117" t="s">
        <v>398</v>
      </c>
      <c r="M3474" s="117" t="s">
        <v>398</v>
      </c>
      <c r="N3474" s="117" t="s">
        <v>398</v>
      </c>
      <c r="O3474" s="125" t="s">
        <v>579</v>
      </c>
      <c r="P3474" s="117">
        <v>1</v>
      </c>
      <c r="Q3474" s="117" t="s">
        <v>398</v>
      </c>
      <c r="R3474" s="117" t="s">
        <v>398</v>
      </c>
      <c r="S3474" s="117" t="s">
        <v>398</v>
      </c>
      <c r="T3474" s="117" t="s">
        <v>398</v>
      </c>
      <c r="U3474" s="117" t="s">
        <v>398</v>
      </c>
      <c r="V3474" s="117" t="s">
        <v>398</v>
      </c>
      <c r="W3474" s="123">
        <v>56</v>
      </c>
      <c r="X3474" s="123" t="s">
        <v>906</v>
      </c>
      <c r="Y3474" s="120">
        <v>43560</v>
      </c>
      <c r="Z3474" s="121">
        <v>0.47569444444444442</v>
      </c>
      <c r="AA3474" s="123" t="s">
        <v>661</v>
      </c>
      <c r="AB3474" s="123" t="s">
        <v>582</v>
      </c>
      <c r="AC3474" s="119" t="s">
        <v>398</v>
      </c>
      <c r="AD3474" s="119" t="s">
        <v>398</v>
      </c>
    </row>
    <row r="3475" spans="1:30">
      <c r="A3475" s="117">
        <v>3474</v>
      </c>
      <c r="B3475" s="123" t="s">
        <v>467</v>
      </c>
      <c r="C3475" s="117" t="s">
        <v>5</v>
      </c>
      <c r="D3475" s="123" t="s">
        <v>595</v>
      </c>
      <c r="E3475" s="117">
        <v>3474</v>
      </c>
      <c r="F3475" s="117" t="s">
        <v>924</v>
      </c>
      <c r="G3475" s="117" t="s">
        <v>591</v>
      </c>
      <c r="H3475" s="117" t="s">
        <v>398</v>
      </c>
      <c r="I3475" s="117" t="s">
        <v>398</v>
      </c>
      <c r="J3475" s="117" t="s">
        <v>398</v>
      </c>
      <c r="K3475" s="117" t="s">
        <v>398</v>
      </c>
      <c r="L3475" s="117" t="s">
        <v>398</v>
      </c>
      <c r="M3475" s="117" t="s">
        <v>398</v>
      </c>
      <c r="N3475" s="117" t="s">
        <v>398</v>
      </c>
      <c r="O3475" s="125" t="s">
        <v>579</v>
      </c>
      <c r="P3475" s="117">
        <v>1</v>
      </c>
      <c r="Q3475" s="117" t="s">
        <v>398</v>
      </c>
      <c r="R3475" s="117" t="s">
        <v>398</v>
      </c>
      <c r="S3475" s="117" t="s">
        <v>398</v>
      </c>
      <c r="T3475" s="117" t="s">
        <v>398</v>
      </c>
      <c r="U3475" s="117" t="s">
        <v>398</v>
      </c>
      <c r="V3475" s="117" t="s">
        <v>398</v>
      </c>
      <c r="W3475" s="123">
        <v>56</v>
      </c>
      <c r="X3475" s="123" t="s">
        <v>906</v>
      </c>
      <c r="Y3475" s="120">
        <v>43560</v>
      </c>
      <c r="Z3475" s="121">
        <v>0.47569444444444442</v>
      </c>
      <c r="AA3475" s="123" t="s">
        <v>661</v>
      </c>
      <c r="AB3475" s="123" t="s">
        <v>582</v>
      </c>
      <c r="AC3475" s="119" t="s">
        <v>398</v>
      </c>
      <c r="AD3475" s="119" t="s">
        <v>398</v>
      </c>
    </row>
    <row r="3476" spans="1:30">
      <c r="A3476" s="117">
        <v>3475</v>
      </c>
      <c r="B3476" s="123" t="s">
        <v>467</v>
      </c>
      <c r="C3476" s="117" t="s">
        <v>5</v>
      </c>
      <c r="D3476" s="123" t="s">
        <v>595</v>
      </c>
      <c r="E3476" s="117">
        <v>3475</v>
      </c>
      <c r="F3476" s="117" t="s">
        <v>924</v>
      </c>
      <c r="G3476" s="117" t="s">
        <v>591</v>
      </c>
      <c r="H3476" s="117" t="s">
        <v>398</v>
      </c>
      <c r="I3476" s="117" t="s">
        <v>398</v>
      </c>
      <c r="J3476" s="117" t="s">
        <v>398</v>
      </c>
      <c r="K3476" s="117" t="s">
        <v>398</v>
      </c>
      <c r="L3476" s="117" t="s">
        <v>398</v>
      </c>
      <c r="M3476" s="117" t="s">
        <v>398</v>
      </c>
      <c r="N3476" s="117" t="s">
        <v>398</v>
      </c>
      <c r="O3476" s="125" t="s">
        <v>579</v>
      </c>
      <c r="P3476" s="117">
        <v>1</v>
      </c>
      <c r="Q3476" s="117" t="s">
        <v>398</v>
      </c>
      <c r="R3476" s="117" t="s">
        <v>398</v>
      </c>
      <c r="S3476" s="117" t="s">
        <v>398</v>
      </c>
      <c r="T3476" s="117" t="s">
        <v>398</v>
      </c>
      <c r="U3476" s="117" t="s">
        <v>398</v>
      </c>
      <c r="V3476" s="117" t="s">
        <v>398</v>
      </c>
      <c r="W3476" s="123">
        <v>56</v>
      </c>
      <c r="X3476" s="123" t="s">
        <v>906</v>
      </c>
      <c r="Y3476" s="120">
        <v>43560</v>
      </c>
      <c r="Z3476" s="121">
        <v>0.47569444444444442</v>
      </c>
      <c r="AA3476" s="123" t="s">
        <v>661</v>
      </c>
      <c r="AB3476" s="123" t="s">
        <v>582</v>
      </c>
      <c r="AC3476" s="119" t="s">
        <v>398</v>
      </c>
      <c r="AD3476" s="119" t="s">
        <v>398</v>
      </c>
    </row>
    <row r="3477" spans="1:30">
      <c r="A3477" s="117">
        <v>3476</v>
      </c>
      <c r="B3477" s="123" t="s">
        <v>467</v>
      </c>
      <c r="C3477" s="117" t="s">
        <v>5</v>
      </c>
      <c r="D3477" s="123" t="s">
        <v>595</v>
      </c>
      <c r="E3477" s="117">
        <v>3476</v>
      </c>
      <c r="F3477" s="117" t="s">
        <v>924</v>
      </c>
      <c r="G3477" s="117" t="s">
        <v>591</v>
      </c>
      <c r="H3477" s="117" t="s">
        <v>398</v>
      </c>
      <c r="I3477" s="117" t="s">
        <v>398</v>
      </c>
      <c r="J3477" s="117" t="s">
        <v>398</v>
      </c>
      <c r="K3477" s="117" t="s">
        <v>398</v>
      </c>
      <c r="L3477" s="117" t="s">
        <v>398</v>
      </c>
      <c r="M3477" s="117" t="s">
        <v>398</v>
      </c>
      <c r="N3477" s="117" t="s">
        <v>398</v>
      </c>
      <c r="O3477" s="125" t="s">
        <v>579</v>
      </c>
      <c r="P3477" s="117">
        <v>1</v>
      </c>
      <c r="Q3477" s="117" t="s">
        <v>398</v>
      </c>
      <c r="R3477" s="117" t="s">
        <v>398</v>
      </c>
      <c r="S3477" s="117" t="s">
        <v>398</v>
      </c>
      <c r="T3477" s="117" t="s">
        <v>398</v>
      </c>
      <c r="U3477" s="117" t="s">
        <v>398</v>
      </c>
      <c r="V3477" s="117" t="s">
        <v>398</v>
      </c>
      <c r="W3477" s="123">
        <v>56</v>
      </c>
      <c r="X3477" s="123" t="s">
        <v>906</v>
      </c>
      <c r="Y3477" s="120">
        <v>43560</v>
      </c>
      <c r="Z3477" s="121">
        <v>0.47569444444444442</v>
      </c>
      <c r="AA3477" s="123" t="s">
        <v>661</v>
      </c>
      <c r="AB3477" s="123" t="s">
        <v>582</v>
      </c>
      <c r="AC3477" s="119" t="s">
        <v>398</v>
      </c>
      <c r="AD3477" s="119" t="s">
        <v>398</v>
      </c>
    </row>
    <row r="3478" spans="1:30">
      <c r="A3478" s="117">
        <v>3477</v>
      </c>
      <c r="B3478" s="123" t="s">
        <v>467</v>
      </c>
      <c r="C3478" s="117" t="s">
        <v>5</v>
      </c>
      <c r="D3478" s="123" t="s">
        <v>595</v>
      </c>
      <c r="E3478" s="117">
        <v>3477</v>
      </c>
      <c r="F3478" s="117" t="s">
        <v>924</v>
      </c>
      <c r="G3478" s="117" t="s">
        <v>591</v>
      </c>
      <c r="H3478" s="117" t="s">
        <v>398</v>
      </c>
      <c r="I3478" s="117" t="s">
        <v>398</v>
      </c>
      <c r="J3478" s="117" t="s">
        <v>398</v>
      </c>
      <c r="K3478" s="117" t="s">
        <v>398</v>
      </c>
      <c r="L3478" s="117" t="s">
        <v>398</v>
      </c>
      <c r="M3478" s="117" t="s">
        <v>398</v>
      </c>
      <c r="N3478" s="117" t="s">
        <v>398</v>
      </c>
      <c r="O3478" s="125" t="s">
        <v>579</v>
      </c>
      <c r="P3478" s="117">
        <v>1</v>
      </c>
      <c r="Q3478" s="117" t="s">
        <v>398</v>
      </c>
      <c r="R3478" s="117" t="s">
        <v>398</v>
      </c>
      <c r="S3478" s="117" t="s">
        <v>398</v>
      </c>
      <c r="T3478" s="117" t="s">
        <v>398</v>
      </c>
      <c r="U3478" s="117" t="s">
        <v>398</v>
      </c>
      <c r="V3478" s="117" t="s">
        <v>398</v>
      </c>
      <c r="W3478" s="123">
        <v>56</v>
      </c>
      <c r="X3478" s="123" t="s">
        <v>906</v>
      </c>
      <c r="Y3478" s="120">
        <v>43560</v>
      </c>
      <c r="Z3478" s="121">
        <v>0.47569444444444442</v>
      </c>
      <c r="AA3478" s="123" t="s">
        <v>661</v>
      </c>
      <c r="AB3478" s="123" t="s">
        <v>582</v>
      </c>
      <c r="AC3478" s="119" t="s">
        <v>398</v>
      </c>
      <c r="AD3478" s="119" t="s">
        <v>398</v>
      </c>
    </row>
    <row r="3479" spans="1:30">
      <c r="A3479" s="117">
        <v>3478</v>
      </c>
      <c r="B3479" s="123" t="s">
        <v>467</v>
      </c>
      <c r="C3479" s="117" t="s">
        <v>5</v>
      </c>
      <c r="D3479" s="123" t="s">
        <v>595</v>
      </c>
      <c r="E3479" s="117">
        <v>3478</v>
      </c>
      <c r="F3479" s="117" t="s">
        <v>924</v>
      </c>
      <c r="G3479" s="117" t="s">
        <v>591</v>
      </c>
      <c r="H3479" s="117" t="s">
        <v>398</v>
      </c>
      <c r="I3479" s="117" t="s">
        <v>398</v>
      </c>
      <c r="J3479" s="117" t="s">
        <v>398</v>
      </c>
      <c r="K3479" s="117" t="s">
        <v>398</v>
      </c>
      <c r="L3479" s="117" t="s">
        <v>398</v>
      </c>
      <c r="M3479" s="117" t="s">
        <v>398</v>
      </c>
      <c r="N3479" s="117" t="s">
        <v>398</v>
      </c>
      <c r="O3479" s="125" t="s">
        <v>579</v>
      </c>
      <c r="P3479" s="117">
        <v>1</v>
      </c>
      <c r="Q3479" s="117" t="s">
        <v>398</v>
      </c>
      <c r="R3479" s="117" t="s">
        <v>398</v>
      </c>
      <c r="S3479" s="117" t="s">
        <v>398</v>
      </c>
      <c r="T3479" s="117" t="s">
        <v>398</v>
      </c>
      <c r="U3479" s="117" t="s">
        <v>398</v>
      </c>
      <c r="V3479" s="117" t="s">
        <v>398</v>
      </c>
      <c r="W3479" s="123">
        <v>56</v>
      </c>
      <c r="X3479" s="123" t="s">
        <v>906</v>
      </c>
      <c r="Y3479" s="120">
        <v>43560</v>
      </c>
      <c r="Z3479" s="121">
        <v>0.47569444444444442</v>
      </c>
      <c r="AA3479" s="123" t="s">
        <v>661</v>
      </c>
      <c r="AB3479" s="123" t="s">
        <v>582</v>
      </c>
      <c r="AC3479" s="119" t="s">
        <v>398</v>
      </c>
      <c r="AD3479" s="119" t="s">
        <v>398</v>
      </c>
    </row>
    <row r="3480" spans="1:30">
      <c r="A3480" s="117">
        <v>3479</v>
      </c>
      <c r="B3480" s="123" t="s">
        <v>467</v>
      </c>
      <c r="C3480" s="117" t="s">
        <v>5</v>
      </c>
      <c r="D3480" s="123" t="s">
        <v>595</v>
      </c>
      <c r="E3480" s="117">
        <v>3479</v>
      </c>
      <c r="F3480" s="117" t="s">
        <v>924</v>
      </c>
      <c r="G3480" s="117" t="s">
        <v>591</v>
      </c>
      <c r="H3480" s="117" t="s">
        <v>398</v>
      </c>
      <c r="I3480" s="117" t="s">
        <v>398</v>
      </c>
      <c r="J3480" s="117" t="s">
        <v>398</v>
      </c>
      <c r="K3480" s="117" t="s">
        <v>398</v>
      </c>
      <c r="L3480" s="117" t="s">
        <v>398</v>
      </c>
      <c r="M3480" s="117" t="s">
        <v>398</v>
      </c>
      <c r="N3480" s="117" t="s">
        <v>398</v>
      </c>
      <c r="O3480" s="125" t="s">
        <v>579</v>
      </c>
      <c r="P3480" s="117">
        <v>1</v>
      </c>
      <c r="Q3480" s="117" t="s">
        <v>398</v>
      </c>
      <c r="R3480" s="117" t="s">
        <v>398</v>
      </c>
      <c r="S3480" s="117" t="s">
        <v>398</v>
      </c>
      <c r="T3480" s="117" t="s">
        <v>398</v>
      </c>
      <c r="U3480" s="117" t="s">
        <v>398</v>
      </c>
      <c r="V3480" s="117" t="s">
        <v>398</v>
      </c>
      <c r="W3480" s="123">
        <v>56</v>
      </c>
      <c r="X3480" s="123" t="s">
        <v>906</v>
      </c>
      <c r="Y3480" s="120">
        <v>43560</v>
      </c>
      <c r="Z3480" s="121">
        <v>0.47569444444444442</v>
      </c>
      <c r="AA3480" s="123" t="s">
        <v>661</v>
      </c>
      <c r="AB3480" s="123" t="s">
        <v>582</v>
      </c>
      <c r="AC3480" s="119" t="s">
        <v>398</v>
      </c>
      <c r="AD3480" s="119" t="s">
        <v>398</v>
      </c>
    </row>
    <row r="3481" spans="1:30">
      <c r="A3481" s="117">
        <v>3480</v>
      </c>
      <c r="B3481" s="123" t="s">
        <v>467</v>
      </c>
      <c r="C3481" s="117" t="s">
        <v>5</v>
      </c>
      <c r="D3481" s="123" t="s">
        <v>595</v>
      </c>
      <c r="E3481" s="117">
        <v>3480</v>
      </c>
      <c r="F3481" s="117" t="s">
        <v>924</v>
      </c>
      <c r="G3481" s="117" t="s">
        <v>591</v>
      </c>
      <c r="H3481" s="117" t="s">
        <v>398</v>
      </c>
      <c r="I3481" s="117" t="s">
        <v>398</v>
      </c>
      <c r="J3481" s="117" t="s">
        <v>398</v>
      </c>
      <c r="K3481" s="117" t="s">
        <v>398</v>
      </c>
      <c r="L3481" s="117" t="s">
        <v>398</v>
      </c>
      <c r="M3481" s="117" t="s">
        <v>398</v>
      </c>
      <c r="N3481" s="117" t="s">
        <v>398</v>
      </c>
      <c r="O3481" s="125" t="s">
        <v>579</v>
      </c>
      <c r="P3481" s="117">
        <v>1</v>
      </c>
      <c r="Q3481" s="117" t="s">
        <v>398</v>
      </c>
      <c r="R3481" s="117" t="s">
        <v>398</v>
      </c>
      <c r="S3481" s="117" t="s">
        <v>398</v>
      </c>
      <c r="T3481" s="117" t="s">
        <v>398</v>
      </c>
      <c r="U3481" s="117" t="s">
        <v>398</v>
      </c>
      <c r="V3481" s="117" t="s">
        <v>398</v>
      </c>
      <c r="W3481" s="123">
        <v>56</v>
      </c>
      <c r="X3481" s="123" t="s">
        <v>906</v>
      </c>
      <c r="Y3481" s="120">
        <v>43560</v>
      </c>
      <c r="Z3481" s="121">
        <v>0.47569444444444442</v>
      </c>
      <c r="AA3481" s="123" t="s">
        <v>661</v>
      </c>
      <c r="AB3481" s="123" t="s">
        <v>582</v>
      </c>
      <c r="AC3481" s="119" t="s">
        <v>398</v>
      </c>
      <c r="AD3481" s="119" t="s">
        <v>398</v>
      </c>
    </row>
    <row r="3482" spans="1:30">
      <c r="A3482" s="117">
        <v>3481</v>
      </c>
      <c r="B3482" s="123" t="s">
        <v>467</v>
      </c>
      <c r="C3482" s="117" t="s">
        <v>5</v>
      </c>
      <c r="D3482" s="123" t="s">
        <v>595</v>
      </c>
      <c r="E3482" s="117">
        <v>3481</v>
      </c>
      <c r="F3482" s="117" t="s">
        <v>924</v>
      </c>
      <c r="G3482" s="117" t="s">
        <v>591</v>
      </c>
      <c r="H3482" s="117" t="s">
        <v>398</v>
      </c>
      <c r="I3482" s="117" t="s">
        <v>398</v>
      </c>
      <c r="J3482" s="117" t="s">
        <v>398</v>
      </c>
      <c r="K3482" s="117" t="s">
        <v>398</v>
      </c>
      <c r="L3482" s="117" t="s">
        <v>398</v>
      </c>
      <c r="M3482" s="117" t="s">
        <v>398</v>
      </c>
      <c r="N3482" s="117" t="s">
        <v>398</v>
      </c>
      <c r="O3482" s="125" t="s">
        <v>579</v>
      </c>
      <c r="P3482" s="117">
        <v>1</v>
      </c>
      <c r="Q3482" s="117" t="s">
        <v>398</v>
      </c>
      <c r="R3482" s="117" t="s">
        <v>398</v>
      </c>
      <c r="S3482" s="117" t="s">
        <v>398</v>
      </c>
      <c r="T3482" s="117" t="s">
        <v>398</v>
      </c>
      <c r="U3482" s="117" t="s">
        <v>398</v>
      </c>
      <c r="V3482" s="117" t="s">
        <v>398</v>
      </c>
      <c r="W3482" s="123">
        <v>56</v>
      </c>
      <c r="X3482" s="123" t="s">
        <v>906</v>
      </c>
      <c r="Y3482" s="120">
        <v>43560</v>
      </c>
      <c r="Z3482" s="121">
        <v>0.47569444444444442</v>
      </c>
      <c r="AA3482" s="123" t="s">
        <v>661</v>
      </c>
      <c r="AB3482" s="123" t="s">
        <v>582</v>
      </c>
      <c r="AC3482" s="119" t="s">
        <v>398</v>
      </c>
      <c r="AD3482" s="119" t="s">
        <v>398</v>
      </c>
    </row>
    <row r="3483" spans="1:30">
      <c r="A3483" s="117">
        <v>3482</v>
      </c>
      <c r="B3483" s="123" t="s">
        <v>467</v>
      </c>
      <c r="C3483" s="117" t="s">
        <v>5</v>
      </c>
      <c r="D3483" s="123" t="s">
        <v>595</v>
      </c>
      <c r="E3483" s="117">
        <v>3482</v>
      </c>
      <c r="F3483" s="117" t="s">
        <v>924</v>
      </c>
      <c r="G3483" s="117" t="s">
        <v>591</v>
      </c>
      <c r="H3483" s="117" t="s">
        <v>398</v>
      </c>
      <c r="I3483" s="117" t="s">
        <v>398</v>
      </c>
      <c r="J3483" s="117" t="s">
        <v>398</v>
      </c>
      <c r="K3483" s="117" t="s">
        <v>398</v>
      </c>
      <c r="L3483" s="117" t="s">
        <v>398</v>
      </c>
      <c r="M3483" s="117" t="s">
        <v>398</v>
      </c>
      <c r="N3483" s="117" t="s">
        <v>398</v>
      </c>
      <c r="O3483" s="125" t="s">
        <v>579</v>
      </c>
      <c r="P3483" s="117">
        <v>1</v>
      </c>
      <c r="Q3483" s="117" t="s">
        <v>398</v>
      </c>
      <c r="R3483" s="117" t="s">
        <v>398</v>
      </c>
      <c r="S3483" s="117" t="s">
        <v>398</v>
      </c>
      <c r="T3483" s="117" t="s">
        <v>398</v>
      </c>
      <c r="U3483" s="117" t="s">
        <v>398</v>
      </c>
      <c r="V3483" s="117" t="s">
        <v>398</v>
      </c>
      <c r="W3483" s="123">
        <v>56</v>
      </c>
      <c r="X3483" s="123" t="s">
        <v>906</v>
      </c>
      <c r="Y3483" s="120">
        <v>43560</v>
      </c>
      <c r="Z3483" s="121">
        <v>0.47569444444444442</v>
      </c>
      <c r="AA3483" s="123" t="s">
        <v>661</v>
      </c>
      <c r="AB3483" s="123" t="s">
        <v>582</v>
      </c>
      <c r="AC3483" s="119" t="s">
        <v>398</v>
      </c>
      <c r="AD3483" s="119" t="s">
        <v>398</v>
      </c>
    </row>
    <row r="3484" spans="1:30">
      <c r="A3484" s="117">
        <v>3483</v>
      </c>
      <c r="B3484" s="123" t="s">
        <v>467</v>
      </c>
      <c r="C3484" s="117" t="s">
        <v>5</v>
      </c>
      <c r="D3484" s="123" t="s">
        <v>595</v>
      </c>
      <c r="E3484" s="117">
        <v>3483</v>
      </c>
      <c r="F3484" s="117" t="s">
        <v>924</v>
      </c>
      <c r="G3484" s="117" t="s">
        <v>591</v>
      </c>
      <c r="H3484" s="117" t="s">
        <v>398</v>
      </c>
      <c r="I3484" s="117" t="s">
        <v>398</v>
      </c>
      <c r="J3484" s="117" t="s">
        <v>398</v>
      </c>
      <c r="K3484" s="117" t="s">
        <v>398</v>
      </c>
      <c r="L3484" s="117" t="s">
        <v>398</v>
      </c>
      <c r="M3484" s="117" t="s">
        <v>398</v>
      </c>
      <c r="N3484" s="117" t="s">
        <v>398</v>
      </c>
      <c r="O3484" s="125" t="s">
        <v>579</v>
      </c>
      <c r="P3484" s="117">
        <v>1</v>
      </c>
      <c r="Q3484" s="117" t="s">
        <v>398</v>
      </c>
      <c r="R3484" s="117" t="s">
        <v>398</v>
      </c>
      <c r="S3484" s="117" t="s">
        <v>398</v>
      </c>
      <c r="T3484" s="117" t="s">
        <v>398</v>
      </c>
      <c r="U3484" s="117" t="s">
        <v>398</v>
      </c>
      <c r="V3484" s="117" t="s">
        <v>398</v>
      </c>
      <c r="W3484" s="123">
        <v>56</v>
      </c>
      <c r="X3484" s="123" t="s">
        <v>906</v>
      </c>
      <c r="Y3484" s="120">
        <v>43560</v>
      </c>
      <c r="Z3484" s="121">
        <v>0.47569444444444442</v>
      </c>
      <c r="AA3484" s="123" t="s">
        <v>661</v>
      </c>
      <c r="AB3484" s="123" t="s">
        <v>582</v>
      </c>
      <c r="AC3484" s="119" t="s">
        <v>398</v>
      </c>
      <c r="AD3484" s="119" t="s">
        <v>398</v>
      </c>
    </row>
    <row r="3485" spans="1:30">
      <c r="A3485" s="117">
        <v>3484</v>
      </c>
      <c r="B3485" s="123" t="s">
        <v>467</v>
      </c>
      <c r="C3485" s="117" t="s">
        <v>5</v>
      </c>
      <c r="D3485" s="123" t="s">
        <v>595</v>
      </c>
      <c r="E3485" s="117">
        <v>3484</v>
      </c>
      <c r="F3485" s="117" t="s">
        <v>924</v>
      </c>
      <c r="G3485" s="117" t="s">
        <v>591</v>
      </c>
      <c r="H3485" s="117" t="s">
        <v>398</v>
      </c>
      <c r="I3485" s="117" t="s">
        <v>398</v>
      </c>
      <c r="J3485" s="117" t="s">
        <v>398</v>
      </c>
      <c r="K3485" s="117" t="s">
        <v>398</v>
      </c>
      <c r="L3485" s="117" t="s">
        <v>398</v>
      </c>
      <c r="M3485" s="117" t="s">
        <v>398</v>
      </c>
      <c r="N3485" s="117" t="s">
        <v>398</v>
      </c>
      <c r="O3485" s="125" t="s">
        <v>579</v>
      </c>
      <c r="P3485" s="117">
        <v>1</v>
      </c>
      <c r="Q3485" s="117" t="s">
        <v>398</v>
      </c>
      <c r="R3485" s="117" t="s">
        <v>398</v>
      </c>
      <c r="S3485" s="117" t="s">
        <v>398</v>
      </c>
      <c r="T3485" s="117" t="s">
        <v>398</v>
      </c>
      <c r="U3485" s="117" t="s">
        <v>398</v>
      </c>
      <c r="V3485" s="117" t="s">
        <v>398</v>
      </c>
      <c r="W3485" s="123">
        <v>56</v>
      </c>
      <c r="X3485" s="123" t="s">
        <v>906</v>
      </c>
      <c r="Y3485" s="120">
        <v>43560</v>
      </c>
      <c r="Z3485" s="121">
        <v>0.47569444444444442</v>
      </c>
      <c r="AA3485" s="123" t="s">
        <v>661</v>
      </c>
      <c r="AB3485" s="123" t="s">
        <v>582</v>
      </c>
      <c r="AC3485" s="119" t="s">
        <v>398</v>
      </c>
      <c r="AD3485" s="119" t="s">
        <v>398</v>
      </c>
    </row>
    <row r="3486" spans="1:30">
      <c r="A3486" s="117">
        <v>3485</v>
      </c>
      <c r="B3486" s="123" t="s">
        <v>467</v>
      </c>
      <c r="C3486" s="117" t="s">
        <v>5</v>
      </c>
      <c r="D3486" s="123" t="s">
        <v>595</v>
      </c>
      <c r="E3486" s="117">
        <v>3485</v>
      </c>
      <c r="F3486" s="117" t="s">
        <v>924</v>
      </c>
      <c r="G3486" s="117" t="s">
        <v>591</v>
      </c>
      <c r="H3486" s="117" t="s">
        <v>398</v>
      </c>
      <c r="I3486" s="117" t="s">
        <v>398</v>
      </c>
      <c r="J3486" s="117" t="s">
        <v>398</v>
      </c>
      <c r="K3486" s="117" t="s">
        <v>398</v>
      </c>
      <c r="L3486" s="117" t="s">
        <v>398</v>
      </c>
      <c r="M3486" s="117" t="s">
        <v>398</v>
      </c>
      <c r="N3486" s="117" t="s">
        <v>398</v>
      </c>
      <c r="O3486" s="125" t="s">
        <v>579</v>
      </c>
      <c r="P3486" s="117">
        <v>1</v>
      </c>
      <c r="Q3486" s="117" t="s">
        <v>398</v>
      </c>
      <c r="R3486" s="117" t="s">
        <v>398</v>
      </c>
      <c r="S3486" s="117" t="s">
        <v>398</v>
      </c>
      <c r="T3486" s="117" t="s">
        <v>398</v>
      </c>
      <c r="U3486" s="117" t="s">
        <v>398</v>
      </c>
      <c r="V3486" s="117" t="s">
        <v>398</v>
      </c>
      <c r="W3486" s="123">
        <v>56</v>
      </c>
      <c r="X3486" s="123" t="s">
        <v>906</v>
      </c>
      <c r="Y3486" s="120">
        <v>43560</v>
      </c>
      <c r="Z3486" s="121">
        <v>0.47569444444444442</v>
      </c>
      <c r="AA3486" s="123" t="s">
        <v>661</v>
      </c>
      <c r="AB3486" s="123" t="s">
        <v>582</v>
      </c>
      <c r="AC3486" s="119" t="s">
        <v>398</v>
      </c>
      <c r="AD3486" s="119" t="s">
        <v>398</v>
      </c>
    </row>
    <row r="3487" spans="1:30">
      <c r="A3487" s="117">
        <v>3486</v>
      </c>
      <c r="B3487" s="123" t="s">
        <v>467</v>
      </c>
      <c r="C3487" s="117" t="s">
        <v>5</v>
      </c>
      <c r="D3487" s="123" t="s">
        <v>595</v>
      </c>
      <c r="E3487" s="117">
        <v>3486</v>
      </c>
      <c r="F3487" s="117" t="s">
        <v>924</v>
      </c>
      <c r="G3487" s="117" t="s">
        <v>591</v>
      </c>
      <c r="H3487" s="117" t="s">
        <v>398</v>
      </c>
      <c r="I3487" s="117" t="s">
        <v>398</v>
      </c>
      <c r="J3487" s="117" t="s">
        <v>398</v>
      </c>
      <c r="K3487" s="117" t="s">
        <v>398</v>
      </c>
      <c r="L3487" s="117" t="s">
        <v>398</v>
      </c>
      <c r="M3487" s="117" t="s">
        <v>398</v>
      </c>
      <c r="N3487" s="117" t="s">
        <v>398</v>
      </c>
      <c r="O3487" s="125" t="s">
        <v>579</v>
      </c>
      <c r="P3487" s="117">
        <v>1</v>
      </c>
      <c r="Q3487" s="117" t="s">
        <v>398</v>
      </c>
      <c r="R3487" s="117" t="s">
        <v>398</v>
      </c>
      <c r="S3487" s="117" t="s">
        <v>398</v>
      </c>
      <c r="T3487" s="117" t="s">
        <v>398</v>
      </c>
      <c r="U3487" s="117" t="s">
        <v>398</v>
      </c>
      <c r="V3487" s="117" t="s">
        <v>398</v>
      </c>
      <c r="W3487" s="123">
        <v>56</v>
      </c>
      <c r="X3487" s="123" t="s">
        <v>906</v>
      </c>
      <c r="Y3487" s="120">
        <v>43560</v>
      </c>
      <c r="Z3487" s="121">
        <v>0.47569444444444442</v>
      </c>
      <c r="AA3487" s="123" t="s">
        <v>661</v>
      </c>
      <c r="AB3487" s="123" t="s">
        <v>582</v>
      </c>
      <c r="AC3487" s="119" t="s">
        <v>398</v>
      </c>
      <c r="AD3487" s="119" t="s">
        <v>398</v>
      </c>
    </row>
    <row r="3488" spans="1:30">
      <c r="A3488" s="117">
        <v>3487</v>
      </c>
      <c r="B3488" s="123" t="s">
        <v>467</v>
      </c>
      <c r="C3488" s="117" t="s">
        <v>5</v>
      </c>
      <c r="D3488" s="123" t="s">
        <v>595</v>
      </c>
      <c r="E3488" s="117">
        <v>3487</v>
      </c>
      <c r="F3488" s="117" t="s">
        <v>924</v>
      </c>
      <c r="G3488" s="117" t="s">
        <v>591</v>
      </c>
      <c r="H3488" s="117" t="s">
        <v>398</v>
      </c>
      <c r="I3488" s="117" t="s">
        <v>398</v>
      </c>
      <c r="J3488" s="117" t="s">
        <v>398</v>
      </c>
      <c r="K3488" s="117" t="s">
        <v>398</v>
      </c>
      <c r="L3488" s="117" t="s">
        <v>398</v>
      </c>
      <c r="M3488" s="117" t="s">
        <v>398</v>
      </c>
      <c r="N3488" s="117" t="s">
        <v>398</v>
      </c>
      <c r="O3488" s="125" t="s">
        <v>579</v>
      </c>
      <c r="P3488" s="117">
        <v>1</v>
      </c>
      <c r="Q3488" s="117" t="s">
        <v>398</v>
      </c>
      <c r="R3488" s="117" t="s">
        <v>398</v>
      </c>
      <c r="S3488" s="117" t="s">
        <v>398</v>
      </c>
      <c r="T3488" s="117" t="s">
        <v>398</v>
      </c>
      <c r="U3488" s="117" t="s">
        <v>398</v>
      </c>
      <c r="V3488" s="117" t="s">
        <v>398</v>
      </c>
      <c r="W3488" s="123">
        <v>56</v>
      </c>
      <c r="X3488" s="123" t="s">
        <v>906</v>
      </c>
      <c r="Y3488" s="120">
        <v>43560</v>
      </c>
      <c r="Z3488" s="121">
        <v>0.47569444444444442</v>
      </c>
      <c r="AA3488" s="123" t="s">
        <v>661</v>
      </c>
      <c r="AB3488" s="123" t="s">
        <v>582</v>
      </c>
      <c r="AC3488" s="119" t="s">
        <v>398</v>
      </c>
      <c r="AD3488" s="119" t="s">
        <v>398</v>
      </c>
    </row>
    <row r="3489" spans="1:30">
      <c r="A3489" s="117">
        <v>3488</v>
      </c>
      <c r="B3489" s="123" t="s">
        <v>467</v>
      </c>
      <c r="C3489" s="117" t="s">
        <v>5</v>
      </c>
      <c r="D3489" s="123" t="s">
        <v>595</v>
      </c>
      <c r="E3489" s="117">
        <v>3488</v>
      </c>
      <c r="F3489" s="117" t="s">
        <v>924</v>
      </c>
      <c r="G3489" s="117" t="s">
        <v>591</v>
      </c>
      <c r="H3489" s="117" t="s">
        <v>398</v>
      </c>
      <c r="I3489" s="117" t="s">
        <v>398</v>
      </c>
      <c r="J3489" s="117" t="s">
        <v>398</v>
      </c>
      <c r="K3489" s="117" t="s">
        <v>398</v>
      </c>
      <c r="L3489" s="117" t="s">
        <v>398</v>
      </c>
      <c r="M3489" s="117" t="s">
        <v>398</v>
      </c>
      <c r="N3489" s="117" t="s">
        <v>398</v>
      </c>
      <c r="O3489" s="125" t="s">
        <v>579</v>
      </c>
      <c r="P3489" s="117">
        <v>1</v>
      </c>
      <c r="Q3489" s="117" t="s">
        <v>398</v>
      </c>
      <c r="R3489" s="117" t="s">
        <v>398</v>
      </c>
      <c r="S3489" s="117" t="s">
        <v>398</v>
      </c>
      <c r="T3489" s="117" t="s">
        <v>398</v>
      </c>
      <c r="U3489" s="117" t="s">
        <v>398</v>
      </c>
      <c r="V3489" s="117" t="s">
        <v>398</v>
      </c>
      <c r="W3489" s="123">
        <v>56</v>
      </c>
      <c r="X3489" s="123" t="s">
        <v>906</v>
      </c>
      <c r="Y3489" s="120">
        <v>43560</v>
      </c>
      <c r="Z3489" s="121">
        <v>0.47569444444444442</v>
      </c>
      <c r="AA3489" s="123" t="s">
        <v>661</v>
      </c>
      <c r="AB3489" s="123" t="s">
        <v>582</v>
      </c>
      <c r="AC3489" s="119" t="s">
        <v>398</v>
      </c>
      <c r="AD3489" s="119" t="s">
        <v>398</v>
      </c>
    </row>
    <row r="3490" spans="1:30">
      <c r="A3490" s="117">
        <v>3489</v>
      </c>
      <c r="B3490" s="123" t="s">
        <v>467</v>
      </c>
      <c r="C3490" s="117" t="s">
        <v>5</v>
      </c>
      <c r="D3490" s="123" t="s">
        <v>595</v>
      </c>
      <c r="E3490" s="117">
        <v>3489</v>
      </c>
      <c r="F3490" s="117" t="s">
        <v>924</v>
      </c>
      <c r="G3490" s="117" t="s">
        <v>591</v>
      </c>
      <c r="H3490" s="117" t="s">
        <v>398</v>
      </c>
      <c r="I3490" s="117" t="s">
        <v>398</v>
      </c>
      <c r="J3490" s="117" t="s">
        <v>398</v>
      </c>
      <c r="K3490" s="117" t="s">
        <v>398</v>
      </c>
      <c r="L3490" s="117" t="s">
        <v>398</v>
      </c>
      <c r="M3490" s="117" t="s">
        <v>398</v>
      </c>
      <c r="N3490" s="117" t="s">
        <v>398</v>
      </c>
      <c r="O3490" s="125" t="s">
        <v>579</v>
      </c>
      <c r="P3490" s="117">
        <v>1</v>
      </c>
      <c r="Q3490" s="117" t="s">
        <v>398</v>
      </c>
      <c r="R3490" s="117" t="s">
        <v>398</v>
      </c>
      <c r="S3490" s="117" t="s">
        <v>398</v>
      </c>
      <c r="T3490" s="117" t="s">
        <v>398</v>
      </c>
      <c r="U3490" s="117" t="s">
        <v>398</v>
      </c>
      <c r="V3490" s="117" t="s">
        <v>398</v>
      </c>
      <c r="W3490" s="123">
        <v>56</v>
      </c>
      <c r="X3490" s="123" t="s">
        <v>906</v>
      </c>
      <c r="Y3490" s="120">
        <v>43560</v>
      </c>
      <c r="Z3490" s="121">
        <v>0.47569444444444442</v>
      </c>
      <c r="AA3490" s="123" t="s">
        <v>661</v>
      </c>
      <c r="AB3490" s="123" t="s">
        <v>582</v>
      </c>
      <c r="AC3490" s="119" t="s">
        <v>398</v>
      </c>
      <c r="AD3490" s="119" t="s">
        <v>398</v>
      </c>
    </row>
    <row r="3491" spans="1:30">
      <c r="A3491" s="117">
        <v>3490</v>
      </c>
      <c r="B3491" s="123" t="s">
        <v>467</v>
      </c>
      <c r="C3491" s="117" t="s">
        <v>5</v>
      </c>
      <c r="D3491" s="123" t="s">
        <v>595</v>
      </c>
      <c r="E3491" s="117">
        <v>3490</v>
      </c>
      <c r="F3491" s="117" t="s">
        <v>924</v>
      </c>
      <c r="G3491" s="117" t="s">
        <v>591</v>
      </c>
      <c r="H3491" s="117" t="s">
        <v>398</v>
      </c>
      <c r="I3491" s="117" t="s">
        <v>398</v>
      </c>
      <c r="J3491" s="117" t="s">
        <v>398</v>
      </c>
      <c r="K3491" s="117" t="s">
        <v>398</v>
      </c>
      <c r="L3491" s="117" t="s">
        <v>398</v>
      </c>
      <c r="M3491" s="117" t="s">
        <v>398</v>
      </c>
      <c r="N3491" s="117" t="s">
        <v>398</v>
      </c>
      <c r="O3491" s="125" t="s">
        <v>579</v>
      </c>
      <c r="P3491" s="117">
        <v>1</v>
      </c>
      <c r="Q3491" s="117" t="s">
        <v>398</v>
      </c>
      <c r="R3491" s="117" t="s">
        <v>398</v>
      </c>
      <c r="S3491" s="117" t="s">
        <v>398</v>
      </c>
      <c r="T3491" s="117" t="s">
        <v>398</v>
      </c>
      <c r="U3491" s="117" t="s">
        <v>398</v>
      </c>
      <c r="V3491" s="117" t="s">
        <v>398</v>
      </c>
      <c r="W3491" s="123">
        <v>56</v>
      </c>
      <c r="X3491" s="123" t="s">
        <v>906</v>
      </c>
      <c r="Y3491" s="120">
        <v>43560</v>
      </c>
      <c r="Z3491" s="121">
        <v>0.47569444444444442</v>
      </c>
      <c r="AA3491" s="123" t="s">
        <v>661</v>
      </c>
      <c r="AB3491" s="123" t="s">
        <v>582</v>
      </c>
      <c r="AC3491" s="119" t="s">
        <v>398</v>
      </c>
      <c r="AD3491" s="119" t="s">
        <v>398</v>
      </c>
    </row>
    <row r="3492" spans="1:30">
      <c r="A3492" s="117">
        <v>3491</v>
      </c>
      <c r="B3492" s="123" t="s">
        <v>467</v>
      </c>
      <c r="C3492" s="117" t="s">
        <v>5</v>
      </c>
      <c r="D3492" s="123" t="s">
        <v>595</v>
      </c>
      <c r="E3492" s="117">
        <v>3491</v>
      </c>
      <c r="F3492" s="117" t="s">
        <v>924</v>
      </c>
      <c r="G3492" s="117" t="s">
        <v>591</v>
      </c>
      <c r="H3492" s="117" t="s">
        <v>398</v>
      </c>
      <c r="I3492" s="117" t="s">
        <v>398</v>
      </c>
      <c r="J3492" s="117" t="s">
        <v>398</v>
      </c>
      <c r="K3492" s="117" t="s">
        <v>398</v>
      </c>
      <c r="L3492" s="117" t="s">
        <v>398</v>
      </c>
      <c r="M3492" s="117" t="s">
        <v>398</v>
      </c>
      <c r="N3492" s="117" t="s">
        <v>398</v>
      </c>
      <c r="O3492" s="125" t="s">
        <v>579</v>
      </c>
      <c r="P3492" s="117">
        <v>1</v>
      </c>
      <c r="Q3492" s="117" t="s">
        <v>398</v>
      </c>
      <c r="R3492" s="117" t="s">
        <v>398</v>
      </c>
      <c r="S3492" s="117" t="s">
        <v>398</v>
      </c>
      <c r="T3492" s="117" t="s">
        <v>398</v>
      </c>
      <c r="U3492" s="117" t="s">
        <v>398</v>
      </c>
      <c r="V3492" s="117" t="s">
        <v>398</v>
      </c>
      <c r="W3492" s="123">
        <v>56</v>
      </c>
      <c r="X3492" s="123" t="s">
        <v>906</v>
      </c>
      <c r="Y3492" s="120">
        <v>43560</v>
      </c>
      <c r="Z3492" s="121">
        <v>0.47569444444444442</v>
      </c>
      <c r="AA3492" s="123" t="s">
        <v>661</v>
      </c>
      <c r="AB3492" s="123" t="s">
        <v>582</v>
      </c>
      <c r="AC3492" s="119" t="s">
        <v>398</v>
      </c>
      <c r="AD3492" s="119" t="s">
        <v>398</v>
      </c>
    </row>
    <row r="3493" spans="1:30">
      <c r="A3493" s="117">
        <v>3492</v>
      </c>
      <c r="B3493" s="123" t="s">
        <v>467</v>
      </c>
      <c r="C3493" s="117" t="s">
        <v>5</v>
      </c>
      <c r="D3493" s="123" t="s">
        <v>595</v>
      </c>
      <c r="E3493" s="117">
        <v>3492</v>
      </c>
      <c r="F3493" s="117" t="s">
        <v>924</v>
      </c>
      <c r="G3493" s="117" t="s">
        <v>591</v>
      </c>
      <c r="H3493" s="117" t="s">
        <v>398</v>
      </c>
      <c r="I3493" s="117" t="s">
        <v>398</v>
      </c>
      <c r="J3493" s="117" t="s">
        <v>398</v>
      </c>
      <c r="K3493" s="117" t="s">
        <v>398</v>
      </c>
      <c r="L3493" s="117" t="s">
        <v>398</v>
      </c>
      <c r="M3493" s="117" t="s">
        <v>398</v>
      </c>
      <c r="N3493" s="117" t="s">
        <v>398</v>
      </c>
      <c r="O3493" s="125" t="s">
        <v>579</v>
      </c>
      <c r="P3493" s="117">
        <v>1</v>
      </c>
      <c r="Q3493" s="117" t="s">
        <v>398</v>
      </c>
      <c r="R3493" s="117" t="s">
        <v>398</v>
      </c>
      <c r="S3493" s="117" t="s">
        <v>398</v>
      </c>
      <c r="T3493" s="117" t="s">
        <v>398</v>
      </c>
      <c r="U3493" s="117" t="s">
        <v>398</v>
      </c>
      <c r="V3493" s="117" t="s">
        <v>398</v>
      </c>
      <c r="W3493" s="123">
        <v>56</v>
      </c>
      <c r="X3493" s="123" t="s">
        <v>906</v>
      </c>
      <c r="Y3493" s="120">
        <v>43560</v>
      </c>
      <c r="Z3493" s="121">
        <v>0.47569444444444442</v>
      </c>
      <c r="AA3493" s="123" t="s">
        <v>661</v>
      </c>
      <c r="AB3493" s="123" t="s">
        <v>582</v>
      </c>
      <c r="AC3493" s="119" t="s">
        <v>398</v>
      </c>
      <c r="AD3493" s="119" t="s">
        <v>398</v>
      </c>
    </row>
    <row r="3494" spans="1:30">
      <c r="A3494" s="117">
        <v>3493</v>
      </c>
      <c r="B3494" s="123" t="s">
        <v>467</v>
      </c>
      <c r="C3494" s="117" t="s">
        <v>5</v>
      </c>
      <c r="D3494" s="123" t="s">
        <v>595</v>
      </c>
      <c r="E3494" s="117">
        <v>3493</v>
      </c>
      <c r="F3494" s="117" t="s">
        <v>924</v>
      </c>
      <c r="G3494" s="117" t="s">
        <v>591</v>
      </c>
      <c r="H3494" s="117" t="s">
        <v>398</v>
      </c>
      <c r="I3494" s="117" t="s">
        <v>398</v>
      </c>
      <c r="J3494" s="117" t="s">
        <v>398</v>
      </c>
      <c r="K3494" s="117" t="s">
        <v>398</v>
      </c>
      <c r="L3494" s="117" t="s">
        <v>398</v>
      </c>
      <c r="M3494" s="117" t="s">
        <v>398</v>
      </c>
      <c r="N3494" s="117" t="s">
        <v>398</v>
      </c>
      <c r="O3494" s="125" t="s">
        <v>579</v>
      </c>
      <c r="P3494" s="117">
        <v>1</v>
      </c>
      <c r="Q3494" s="117" t="s">
        <v>398</v>
      </c>
      <c r="R3494" s="117" t="s">
        <v>398</v>
      </c>
      <c r="S3494" s="117" t="s">
        <v>398</v>
      </c>
      <c r="T3494" s="117" t="s">
        <v>398</v>
      </c>
      <c r="U3494" s="117" t="s">
        <v>398</v>
      </c>
      <c r="V3494" s="117" t="s">
        <v>398</v>
      </c>
      <c r="W3494" s="123">
        <v>56</v>
      </c>
      <c r="X3494" s="123" t="s">
        <v>906</v>
      </c>
      <c r="Y3494" s="120">
        <v>43560</v>
      </c>
      <c r="Z3494" s="121">
        <v>0.47569444444444442</v>
      </c>
      <c r="AA3494" s="123" t="s">
        <v>661</v>
      </c>
      <c r="AB3494" s="123" t="s">
        <v>582</v>
      </c>
      <c r="AC3494" s="119" t="s">
        <v>398</v>
      </c>
      <c r="AD3494" s="119" t="s">
        <v>398</v>
      </c>
    </row>
    <row r="3495" spans="1:30">
      <c r="A3495" s="117">
        <v>3494</v>
      </c>
      <c r="B3495" s="123" t="s">
        <v>467</v>
      </c>
      <c r="C3495" s="117" t="s">
        <v>5</v>
      </c>
      <c r="D3495" s="123" t="s">
        <v>595</v>
      </c>
      <c r="E3495" s="117">
        <v>3494</v>
      </c>
      <c r="F3495" s="117" t="s">
        <v>924</v>
      </c>
      <c r="G3495" s="117" t="s">
        <v>591</v>
      </c>
      <c r="H3495" s="117" t="s">
        <v>398</v>
      </c>
      <c r="I3495" s="117" t="s">
        <v>398</v>
      </c>
      <c r="J3495" s="117" t="s">
        <v>398</v>
      </c>
      <c r="K3495" s="117" t="s">
        <v>398</v>
      </c>
      <c r="L3495" s="117" t="s">
        <v>398</v>
      </c>
      <c r="M3495" s="117" t="s">
        <v>398</v>
      </c>
      <c r="N3495" s="117" t="s">
        <v>398</v>
      </c>
      <c r="O3495" s="125" t="s">
        <v>579</v>
      </c>
      <c r="P3495" s="117">
        <v>1</v>
      </c>
      <c r="Q3495" s="117" t="s">
        <v>398</v>
      </c>
      <c r="R3495" s="117" t="s">
        <v>398</v>
      </c>
      <c r="S3495" s="117" t="s">
        <v>398</v>
      </c>
      <c r="T3495" s="117" t="s">
        <v>398</v>
      </c>
      <c r="U3495" s="117" t="s">
        <v>398</v>
      </c>
      <c r="V3495" s="117" t="s">
        <v>398</v>
      </c>
      <c r="W3495" s="123">
        <v>56</v>
      </c>
      <c r="X3495" s="123" t="s">
        <v>906</v>
      </c>
      <c r="Y3495" s="120">
        <v>43560</v>
      </c>
      <c r="Z3495" s="121">
        <v>0.47569444444444442</v>
      </c>
      <c r="AA3495" s="123" t="s">
        <v>661</v>
      </c>
      <c r="AB3495" s="123" t="s">
        <v>582</v>
      </c>
      <c r="AC3495" s="119" t="s">
        <v>398</v>
      </c>
      <c r="AD3495" s="119" t="s">
        <v>398</v>
      </c>
    </row>
    <row r="3496" spans="1:30">
      <c r="A3496" s="117">
        <v>3495</v>
      </c>
      <c r="B3496" s="123" t="s">
        <v>467</v>
      </c>
      <c r="C3496" s="117" t="s">
        <v>5</v>
      </c>
      <c r="D3496" s="123" t="s">
        <v>595</v>
      </c>
      <c r="E3496" s="117">
        <v>3495</v>
      </c>
      <c r="F3496" s="117" t="s">
        <v>924</v>
      </c>
      <c r="G3496" s="117" t="s">
        <v>591</v>
      </c>
      <c r="H3496" s="117" t="s">
        <v>398</v>
      </c>
      <c r="I3496" s="117" t="s">
        <v>398</v>
      </c>
      <c r="J3496" s="117" t="s">
        <v>398</v>
      </c>
      <c r="K3496" s="117" t="s">
        <v>398</v>
      </c>
      <c r="L3496" s="117" t="s">
        <v>398</v>
      </c>
      <c r="M3496" s="117" t="s">
        <v>398</v>
      </c>
      <c r="N3496" s="117" t="s">
        <v>398</v>
      </c>
      <c r="O3496" s="125" t="s">
        <v>579</v>
      </c>
      <c r="P3496" s="117">
        <v>1</v>
      </c>
      <c r="Q3496" s="117" t="s">
        <v>398</v>
      </c>
      <c r="R3496" s="117" t="s">
        <v>398</v>
      </c>
      <c r="S3496" s="117" t="s">
        <v>398</v>
      </c>
      <c r="T3496" s="117" t="s">
        <v>398</v>
      </c>
      <c r="U3496" s="117" t="s">
        <v>398</v>
      </c>
      <c r="V3496" s="117" t="s">
        <v>398</v>
      </c>
      <c r="W3496" s="123">
        <v>56</v>
      </c>
      <c r="X3496" s="123" t="s">
        <v>906</v>
      </c>
      <c r="Y3496" s="120">
        <v>43560</v>
      </c>
      <c r="Z3496" s="121">
        <v>0.47569444444444442</v>
      </c>
      <c r="AA3496" s="123" t="s">
        <v>661</v>
      </c>
      <c r="AB3496" s="123" t="s">
        <v>582</v>
      </c>
      <c r="AC3496" s="119" t="s">
        <v>398</v>
      </c>
      <c r="AD3496" s="119" t="s">
        <v>398</v>
      </c>
    </row>
    <row r="3497" spans="1:30">
      <c r="A3497" s="117">
        <v>3496</v>
      </c>
      <c r="B3497" s="123" t="s">
        <v>467</v>
      </c>
      <c r="C3497" s="117" t="s">
        <v>5</v>
      </c>
      <c r="D3497" s="123" t="s">
        <v>595</v>
      </c>
      <c r="E3497" s="117">
        <v>3496</v>
      </c>
      <c r="F3497" s="117" t="s">
        <v>924</v>
      </c>
      <c r="G3497" s="117" t="s">
        <v>591</v>
      </c>
      <c r="H3497" s="117" t="s">
        <v>398</v>
      </c>
      <c r="I3497" s="117" t="s">
        <v>398</v>
      </c>
      <c r="J3497" s="117" t="s">
        <v>398</v>
      </c>
      <c r="K3497" s="117" t="s">
        <v>398</v>
      </c>
      <c r="L3497" s="117" t="s">
        <v>398</v>
      </c>
      <c r="M3497" s="117" t="s">
        <v>398</v>
      </c>
      <c r="N3497" s="117" t="s">
        <v>398</v>
      </c>
      <c r="O3497" s="125" t="s">
        <v>579</v>
      </c>
      <c r="P3497" s="117">
        <v>1</v>
      </c>
      <c r="Q3497" s="117" t="s">
        <v>398</v>
      </c>
      <c r="R3497" s="117" t="s">
        <v>398</v>
      </c>
      <c r="S3497" s="117" t="s">
        <v>398</v>
      </c>
      <c r="T3497" s="117" t="s">
        <v>398</v>
      </c>
      <c r="U3497" s="117" t="s">
        <v>398</v>
      </c>
      <c r="V3497" s="117" t="s">
        <v>398</v>
      </c>
      <c r="W3497" s="123">
        <v>56</v>
      </c>
      <c r="X3497" s="123" t="s">
        <v>906</v>
      </c>
      <c r="Y3497" s="120">
        <v>43560</v>
      </c>
      <c r="Z3497" s="121">
        <v>0.47569444444444442</v>
      </c>
      <c r="AA3497" s="123" t="s">
        <v>661</v>
      </c>
      <c r="AB3497" s="123" t="s">
        <v>582</v>
      </c>
      <c r="AC3497" s="119" t="s">
        <v>398</v>
      </c>
      <c r="AD3497" s="119" t="s">
        <v>398</v>
      </c>
    </row>
    <row r="3498" spans="1:30">
      <c r="A3498" s="117">
        <v>3497</v>
      </c>
      <c r="B3498" s="123" t="s">
        <v>467</v>
      </c>
      <c r="C3498" s="117" t="s">
        <v>5</v>
      </c>
      <c r="D3498" s="123" t="s">
        <v>595</v>
      </c>
      <c r="E3498" s="117">
        <v>3497</v>
      </c>
      <c r="F3498" s="117" t="s">
        <v>924</v>
      </c>
      <c r="G3498" s="117" t="s">
        <v>591</v>
      </c>
      <c r="H3498" s="117" t="s">
        <v>398</v>
      </c>
      <c r="I3498" s="117" t="s">
        <v>398</v>
      </c>
      <c r="J3498" s="117" t="s">
        <v>398</v>
      </c>
      <c r="K3498" s="117" t="s">
        <v>398</v>
      </c>
      <c r="L3498" s="117" t="s">
        <v>398</v>
      </c>
      <c r="M3498" s="117" t="s">
        <v>398</v>
      </c>
      <c r="N3498" s="117" t="s">
        <v>398</v>
      </c>
      <c r="O3498" s="125" t="s">
        <v>579</v>
      </c>
      <c r="P3498" s="117">
        <v>1</v>
      </c>
      <c r="Q3498" s="117" t="s">
        <v>398</v>
      </c>
      <c r="R3498" s="117" t="s">
        <v>398</v>
      </c>
      <c r="S3498" s="117" t="s">
        <v>398</v>
      </c>
      <c r="T3498" s="117" t="s">
        <v>398</v>
      </c>
      <c r="U3498" s="117" t="s">
        <v>398</v>
      </c>
      <c r="V3498" s="117" t="s">
        <v>398</v>
      </c>
      <c r="W3498" s="123">
        <v>56</v>
      </c>
      <c r="X3498" s="123" t="s">
        <v>906</v>
      </c>
      <c r="Y3498" s="120">
        <v>43560</v>
      </c>
      <c r="Z3498" s="121">
        <v>0.47569444444444442</v>
      </c>
      <c r="AA3498" s="123" t="s">
        <v>661</v>
      </c>
      <c r="AB3498" s="123" t="s">
        <v>582</v>
      </c>
      <c r="AC3498" s="119" t="s">
        <v>398</v>
      </c>
      <c r="AD3498" s="119" t="s">
        <v>398</v>
      </c>
    </row>
    <row r="3499" spans="1:30">
      <c r="A3499" s="117">
        <v>3498</v>
      </c>
      <c r="B3499" s="123" t="s">
        <v>467</v>
      </c>
      <c r="C3499" s="117" t="s">
        <v>5</v>
      </c>
      <c r="D3499" s="123" t="s">
        <v>595</v>
      </c>
      <c r="E3499" s="117">
        <v>3498</v>
      </c>
      <c r="F3499" s="117" t="s">
        <v>924</v>
      </c>
      <c r="G3499" s="117" t="s">
        <v>591</v>
      </c>
      <c r="H3499" s="117" t="s">
        <v>398</v>
      </c>
      <c r="I3499" s="117" t="s">
        <v>398</v>
      </c>
      <c r="J3499" s="117" t="s">
        <v>398</v>
      </c>
      <c r="K3499" s="117" t="s">
        <v>398</v>
      </c>
      <c r="L3499" s="117" t="s">
        <v>398</v>
      </c>
      <c r="M3499" s="117" t="s">
        <v>398</v>
      </c>
      <c r="N3499" s="117" t="s">
        <v>398</v>
      </c>
      <c r="O3499" s="125" t="s">
        <v>579</v>
      </c>
      <c r="P3499" s="117">
        <v>1</v>
      </c>
      <c r="Q3499" s="117" t="s">
        <v>398</v>
      </c>
      <c r="R3499" s="117" t="s">
        <v>398</v>
      </c>
      <c r="S3499" s="117" t="s">
        <v>398</v>
      </c>
      <c r="T3499" s="117" t="s">
        <v>398</v>
      </c>
      <c r="U3499" s="117" t="s">
        <v>398</v>
      </c>
      <c r="V3499" s="117" t="s">
        <v>398</v>
      </c>
      <c r="W3499" s="123">
        <v>56</v>
      </c>
      <c r="X3499" s="123" t="s">
        <v>906</v>
      </c>
      <c r="Y3499" s="120">
        <v>43560</v>
      </c>
      <c r="Z3499" s="121">
        <v>0.47569444444444442</v>
      </c>
      <c r="AA3499" s="123" t="s">
        <v>661</v>
      </c>
      <c r="AB3499" s="123" t="s">
        <v>582</v>
      </c>
      <c r="AC3499" s="119" t="s">
        <v>398</v>
      </c>
      <c r="AD3499" s="119" t="s">
        <v>398</v>
      </c>
    </row>
    <row r="3500" spans="1:30">
      <c r="A3500" s="117">
        <v>3499</v>
      </c>
      <c r="B3500" s="123" t="s">
        <v>467</v>
      </c>
      <c r="C3500" s="117" t="s">
        <v>5</v>
      </c>
      <c r="D3500" s="123" t="s">
        <v>595</v>
      </c>
      <c r="E3500" s="117">
        <v>3499</v>
      </c>
      <c r="F3500" s="117" t="s">
        <v>924</v>
      </c>
      <c r="G3500" s="117" t="s">
        <v>591</v>
      </c>
      <c r="H3500" s="117" t="s">
        <v>398</v>
      </c>
      <c r="I3500" s="117" t="s">
        <v>398</v>
      </c>
      <c r="J3500" s="117" t="s">
        <v>398</v>
      </c>
      <c r="K3500" s="117" t="s">
        <v>398</v>
      </c>
      <c r="L3500" s="117" t="s">
        <v>398</v>
      </c>
      <c r="M3500" s="117" t="s">
        <v>398</v>
      </c>
      <c r="N3500" s="117" t="s">
        <v>398</v>
      </c>
      <c r="O3500" s="125" t="s">
        <v>579</v>
      </c>
      <c r="P3500" s="117">
        <v>1</v>
      </c>
      <c r="Q3500" s="117" t="s">
        <v>398</v>
      </c>
      <c r="R3500" s="117" t="s">
        <v>398</v>
      </c>
      <c r="S3500" s="117" t="s">
        <v>398</v>
      </c>
      <c r="T3500" s="117" t="s">
        <v>398</v>
      </c>
      <c r="U3500" s="117" t="s">
        <v>398</v>
      </c>
      <c r="V3500" s="117" t="s">
        <v>398</v>
      </c>
      <c r="W3500" s="123">
        <v>56</v>
      </c>
      <c r="X3500" s="123" t="s">
        <v>906</v>
      </c>
      <c r="Y3500" s="120">
        <v>43560</v>
      </c>
      <c r="Z3500" s="121">
        <v>0.47569444444444442</v>
      </c>
      <c r="AA3500" s="123" t="s">
        <v>661</v>
      </c>
      <c r="AB3500" s="123" t="s">
        <v>582</v>
      </c>
      <c r="AC3500" s="119" t="s">
        <v>398</v>
      </c>
      <c r="AD3500" s="119" t="s">
        <v>398</v>
      </c>
    </row>
    <row r="3501" spans="1:30">
      <c r="A3501" s="117">
        <v>3500</v>
      </c>
      <c r="B3501" s="123" t="s">
        <v>467</v>
      </c>
      <c r="C3501" s="117" t="s">
        <v>5</v>
      </c>
      <c r="D3501" s="123" t="s">
        <v>595</v>
      </c>
      <c r="E3501" s="117">
        <v>3500</v>
      </c>
      <c r="F3501" s="117" t="s">
        <v>924</v>
      </c>
      <c r="G3501" s="117" t="s">
        <v>591</v>
      </c>
      <c r="H3501" s="117" t="s">
        <v>398</v>
      </c>
      <c r="I3501" s="117" t="s">
        <v>398</v>
      </c>
      <c r="J3501" s="117" t="s">
        <v>398</v>
      </c>
      <c r="K3501" s="117" t="s">
        <v>398</v>
      </c>
      <c r="L3501" s="117" t="s">
        <v>398</v>
      </c>
      <c r="M3501" s="117" t="s">
        <v>398</v>
      </c>
      <c r="N3501" s="117" t="s">
        <v>398</v>
      </c>
      <c r="O3501" s="125" t="s">
        <v>579</v>
      </c>
      <c r="P3501" s="117">
        <v>1</v>
      </c>
      <c r="Q3501" s="117" t="s">
        <v>398</v>
      </c>
      <c r="R3501" s="117" t="s">
        <v>398</v>
      </c>
      <c r="S3501" s="117" t="s">
        <v>398</v>
      </c>
      <c r="T3501" s="117" t="s">
        <v>398</v>
      </c>
      <c r="U3501" s="117" t="s">
        <v>398</v>
      </c>
      <c r="V3501" s="117" t="s">
        <v>398</v>
      </c>
      <c r="W3501" s="123">
        <v>56</v>
      </c>
      <c r="X3501" s="123" t="s">
        <v>906</v>
      </c>
      <c r="Y3501" s="120">
        <v>43560</v>
      </c>
      <c r="Z3501" s="121">
        <v>0.47569444444444442</v>
      </c>
      <c r="AA3501" s="123" t="s">
        <v>661</v>
      </c>
      <c r="AB3501" s="123" t="s">
        <v>582</v>
      </c>
      <c r="AC3501" s="119" t="s">
        <v>398</v>
      </c>
      <c r="AD3501" s="119" t="s">
        <v>398</v>
      </c>
    </row>
    <row r="3502" spans="1:30">
      <c r="A3502" s="117">
        <v>3501</v>
      </c>
      <c r="B3502" s="123" t="s">
        <v>467</v>
      </c>
      <c r="C3502" s="117" t="s">
        <v>5</v>
      </c>
      <c r="D3502" s="123" t="s">
        <v>595</v>
      </c>
      <c r="E3502" s="117">
        <v>3501</v>
      </c>
      <c r="F3502" s="117" t="s">
        <v>924</v>
      </c>
      <c r="G3502" s="117" t="s">
        <v>591</v>
      </c>
      <c r="H3502" s="117" t="s">
        <v>398</v>
      </c>
      <c r="I3502" s="117" t="s">
        <v>398</v>
      </c>
      <c r="J3502" s="117" t="s">
        <v>398</v>
      </c>
      <c r="K3502" s="117" t="s">
        <v>398</v>
      </c>
      <c r="L3502" s="117" t="s">
        <v>398</v>
      </c>
      <c r="M3502" s="117" t="s">
        <v>398</v>
      </c>
      <c r="N3502" s="117" t="s">
        <v>398</v>
      </c>
      <c r="O3502" s="125" t="s">
        <v>579</v>
      </c>
      <c r="P3502" s="117">
        <v>1</v>
      </c>
      <c r="Q3502" s="117" t="s">
        <v>398</v>
      </c>
      <c r="R3502" s="117" t="s">
        <v>398</v>
      </c>
      <c r="S3502" s="117" t="s">
        <v>398</v>
      </c>
      <c r="T3502" s="117" t="s">
        <v>398</v>
      </c>
      <c r="U3502" s="117" t="s">
        <v>398</v>
      </c>
      <c r="V3502" s="117" t="s">
        <v>398</v>
      </c>
      <c r="W3502" s="123">
        <v>56</v>
      </c>
      <c r="X3502" s="123" t="s">
        <v>906</v>
      </c>
      <c r="Y3502" s="120">
        <v>43560</v>
      </c>
      <c r="Z3502" s="121">
        <v>0.47569444444444442</v>
      </c>
      <c r="AA3502" s="123" t="s">
        <v>661</v>
      </c>
      <c r="AB3502" s="123" t="s">
        <v>582</v>
      </c>
      <c r="AC3502" s="119" t="s">
        <v>398</v>
      </c>
      <c r="AD3502" s="119" t="s">
        <v>398</v>
      </c>
    </row>
    <row r="3503" spans="1:30">
      <c r="A3503" s="117">
        <v>3502</v>
      </c>
      <c r="B3503" s="123" t="s">
        <v>467</v>
      </c>
      <c r="C3503" s="117" t="s">
        <v>5</v>
      </c>
      <c r="D3503" s="123" t="s">
        <v>595</v>
      </c>
      <c r="E3503" s="117">
        <v>3502</v>
      </c>
      <c r="F3503" s="117" t="s">
        <v>924</v>
      </c>
      <c r="G3503" s="117" t="s">
        <v>591</v>
      </c>
      <c r="H3503" s="117" t="s">
        <v>398</v>
      </c>
      <c r="I3503" s="117" t="s">
        <v>398</v>
      </c>
      <c r="J3503" s="117" t="s">
        <v>398</v>
      </c>
      <c r="K3503" s="117" t="s">
        <v>398</v>
      </c>
      <c r="L3503" s="117" t="s">
        <v>398</v>
      </c>
      <c r="M3503" s="117" t="s">
        <v>398</v>
      </c>
      <c r="N3503" s="117" t="s">
        <v>398</v>
      </c>
      <c r="O3503" s="125" t="s">
        <v>579</v>
      </c>
      <c r="P3503" s="117">
        <v>1</v>
      </c>
      <c r="Q3503" s="117" t="s">
        <v>398</v>
      </c>
      <c r="R3503" s="117" t="s">
        <v>398</v>
      </c>
      <c r="S3503" s="117" t="s">
        <v>398</v>
      </c>
      <c r="T3503" s="117" t="s">
        <v>398</v>
      </c>
      <c r="U3503" s="117" t="s">
        <v>398</v>
      </c>
      <c r="V3503" s="117" t="s">
        <v>398</v>
      </c>
      <c r="W3503" s="123">
        <v>56</v>
      </c>
      <c r="X3503" s="123" t="s">
        <v>906</v>
      </c>
      <c r="Y3503" s="120">
        <v>43560</v>
      </c>
      <c r="Z3503" s="121">
        <v>0.47569444444444442</v>
      </c>
      <c r="AA3503" s="123" t="s">
        <v>661</v>
      </c>
      <c r="AB3503" s="123" t="s">
        <v>582</v>
      </c>
      <c r="AC3503" s="119" t="s">
        <v>398</v>
      </c>
      <c r="AD3503" s="119" t="s">
        <v>398</v>
      </c>
    </row>
    <row r="3504" spans="1:30">
      <c r="A3504" s="117">
        <v>3503</v>
      </c>
      <c r="B3504" s="123" t="s">
        <v>467</v>
      </c>
      <c r="C3504" s="117" t="s">
        <v>5</v>
      </c>
      <c r="D3504" s="123" t="s">
        <v>595</v>
      </c>
      <c r="E3504" s="117">
        <v>3503</v>
      </c>
      <c r="F3504" s="117" t="s">
        <v>924</v>
      </c>
      <c r="G3504" s="117" t="s">
        <v>591</v>
      </c>
      <c r="H3504" s="117" t="s">
        <v>398</v>
      </c>
      <c r="I3504" s="117" t="s">
        <v>398</v>
      </c>
      <c r="J3504" s="117" t="s">
        <v>398</v>
      </c>
      <c r="K3504" s="117" t="s">
        <v>398</v>
      </c>
      <c r="L3504" s="117" t="s">
        <v>398</v>
      </c>
      <c r="M3504" s="117" t="s">
        <v>398</v>
      </c>
      <c r="N3504" s="117" t="s">
        <v>398</v>
      </c>
      <c r="O3504" s="125" t="s">
        <v>579</v>
      </c>
      <c r="P3504" s="117">
        <v>1</v>
      </c>
      <c r="Q3504" s="117" t="s">
        <v>398</v>
      </c>
      <c r="R3504" s="117" t="s">
        <v>398</v>
      </c>
      <c r="S3504" s="117" t="s">
        <v>398</v>
      </c>
      <c r="T3504" s="117" t="s">
        <v>398</v>
      </c>
      <c r="U3504" s="117" t="s">
        <v>398</v>
      </c>
      <c r="V3504" s="117" t="s">
        <v>398</v>
      </c>
      <c r="W3504" s="123">
        <v>56</v>
      </c>
      <c r="X3504" s="123" t="s">
        <v>906</v>
      </c>
      <c r="Y3504" s="120">
        <v>43560</v>
      </c>
      <c r="Z3504" s="121">
        <v>0.47569444444444442</v>
      </c>
      <c r="AA3504" s="123" t="s">
        <v>661</v>
      </c>
      <c r="AB3504" s="123" t="s">
        <v>582</v>
      </c>
      <c r="AC3504" s="119" t="s">
        <v>398</v>
      </c>
      <c r="AD3504" s="119" t="s">
        <v>398</v>
      </c>
    </row>
    <row r="3505" spans="1:30">
      <c r="A3505" s="117">
        <v>3504</v>
      </c>
      <c r="B3505" s="123" t="s">
        <v>467</v>
      </c>
      <c r="C3505" s="117" t="s">
        <v>5</v>
      </c>
      <c r="D3505" s="123" t="s">
        <v>595</v>
      </c>
      <c r="E3505" s="117">
        <v>3504</v>
      </c>
      <c r="F3505" s="117" t="s">
        <v>924</v>
      </c>
      <c r="G3505" s="117" t="s">
        <v>591</v>
      </c>
      <c r="H3505" s="117" t="s">
        <v>398</v>
      </c>
      <c r="I3505" s="117" t="s">
        <v>398</v>
      </c>
      <c r="J3505" s="117" t="s">
        <v>398</v>
      </c>
      <c r="K3505" s="117" t="s">
        <v>398</v>
      </c>
      <c r="L3505" s="117" t="s">
        <v>398</v>
      </c>
      <c r="M3505" s="117" t="s">
        <v>398</v>
      </c>
      <c r="N3505" s="117" t="s">
        <v>398</v>
      </c>
      <c r="O3505" s="125" t="s">
        <v>579</v>
      </c>
      <c r="P3505" s="117">
        <v>1</v>
      </c>
      <c r="Q3505" s="117" t="s">
        <v>398</v>
      </c>
      <c r="R3505" s="117" t="s">
        <v>398</v>
      </c>
      <c r="S3505" s="117" t="s">
        <v>398</v>
      </c>
      <c r="T3505" s="117" t="s">
        <v>398</v>
      </c>
      <c r="U3505" s="117" t="s">
        <v>398</v>
      </c>
      <c r="V3505" s="117" t="s">
        <v>398</v>
      </c>
      <c r="W3505" s="123">
        <v>56</v>
      </c>
      <c r="X3505" s="123" t="s">
        <v>906</v>
      </c>
      <c r="Y3505" s="120">
        <v>43560</v>
      </c>
      <c r="Z3505" s="121">
        <v>0.47569444444444442</v>
      </c>
      <c r="AA3505" s="123" t="s">
        <v>661</v>
      </c>
      <c r="AB3505" s="123" t="s">
        <v>582</v>
      </c>
      <c r="AC3505" s="119" t="s">
        <v>398</v>
      </c>
      <c r="AD3505" s="119" t="s">
        <v>398</v>
      </c>
    </row>
    <row r="3506" spans="1:30">
      <c r="A3506" s="117">
        <v>3505</v>
      </c>
      <c r="B3506" s="123" t="s">
        <v>467</v>
      </c>
      <c r="C3506" s="117" t="s">
        <v>5</v>
      </c>
      <c r="D3506" s="123" t="s">
        <v>595</v>
      </c>
      <c r="E3506" s="117">
        <v>3505</v>
      </c>
      <c r="F3506" s="117" t="s">
        <v>924</v>
      </c>
      <c r="G3506" s="117" t="s">
        <v>591</v>
      </c>
      <c r="H3506" s="117" t="s">
        <v>398</v>
      </c>
      <c r="I3506" s="117" t="s">
        <v>398</v>
      </c>
      <c r="J3506" s="117" t="s">
        <v>398</v>
      </c>
      <c r="K3506" s="117" t="s">
        <v>398</v>
      </c>
      <c r="L3506" s="117" t="s">
        <v>398</v>
      </c>
      <c r="M3506" s="117" t="s">
        <v>398</v>
      </c>
      <c r="N3506" s="117" t="s">
        <v>398</v>
      </c>
      <c r="O3506" s="125" t="s">
        <v>579</v>
      </c>
      <c r="P3506" s="117">
        <v>1</v>
      </c>
      <c r="Q3506" s="117" t="s">
        <v>398</v>
      </c>
      <c r="R3506" s="117" t="s">
        <v>398</v>
      </c>
      <c r="S3506" s="117" t="s">
        <v>398</v>
      </c>
      <c r="T3506" s="117" t="s">
        <v>398</v>
      </c>
      <c r="U3506" s="117" t="s">
        <v>398</v>
      </c>
      <c r="V3506" s="117" t="s">
        <v>398</v>
      </c>
      <c r="W3506" s="123">
        <v>56</v>
      </c>
      <c r="X3506" s="123" t="s">
        <v>906</v>
      </c>
      <c r="Y3506" s="120">
        <v>43560</v>
      </c>
      <c r="Z3506" s="121">
        <v>0.47569444444444442</v>
      </c>
      <c r="AA3506" s="123" t="s">
        <v>661</v>
      </c>
      <c r="AB3506" s="123" t="s">
        <v>582</v>
      </c>
      <c r="AC3506" s="119" t="s">
        <v>398</v>
      </c>
      <c r="AD3506" s="119" t="s">
        <v>398</v>
      </c>
    </row>
    <row r="3507" spans="1:30">
      <c r="A3507" s="117">
        <v>3506</v>
      </c>
      <c r="B3507" s="123" t="s">
        <v>467</v>
      </c>
      <c r="C3507" s="117" t="s">
        <v>5</v>
      </c>
      <c r="D3507" s="123" t="s">
        <v>595</v>
      </c>
      <c r="E3507" s="117">
        <v>3506</v>
      </c>
      <c r="F3507" s="117" t="s">
        <v>924</v>
      </c>
      <c r="G3507" s="117" t="s">
        <v>591</v>
      </c>
      <c r="H3507" s="117" t="s">
        <v>398</v>
      </c>
      <c r="I3507" s="117" t="s">
        <v>398</v>
      </c>
      <c r="J3507" s="117" t="s">
        <v>398</v>
      </c>
      <c r="K3507" s="117" t="s">
        <v>398</v>
      </c>
      <c r="L3507" s="117" t="s">
        <v>398</v>
      </c>
      <c r="M3507" s="117" t="s">
        <v>398</v>
      </c>
      <c r="N3507" s="117" t="s">
        <v>398</v>
      </c>
      <c r="O3507" s="125" t="s">
        <v>579</v>
      </c>
      <c r="P3507" s="117">
        <v>1</v>
      </c>
      <c r="Q3507" s="117" t="s">
        <v>398</v>
      </c>
      <c r="R3507" s="117" t="s">
        <v>398</v>
      </c>
      <c r="S3507" s="117" t="s">
        <v>398</v>
      </c>
      <c r="T3507" s="117" t="s">
        <v>398</v>
      </c>
      <c r="U3507" s="117" t="s">
        <v>398</v>
      </c>
      <c r="V3507" s="117" t="s">
        <v>398</v>
      </c>
      <c r="W3507" s="123">
        <v>56</v>
      </c>
      <c r="X3507" s="123" t="s">
        <v>906</v>
      </c>
      <c r="Y3507" s="120">
        <v>43560</v>
      </c>
      <c r="Z3507" s="121">
        <v>0.47569444444444442</v>
      </c>
      <c r="AA3507" s="123" t="s">
        <v>661</v>
      </c>
      <c r="AB3507" s="123" t="s">
        <v>582</v>
      </c>
      <c r="AC3507" s="119" t="s">
        <v>398</v>
      </c>
      <c r="AD3507" s="119" t="s">
        <v>398</v>
      </c>
    </row>
    <row r="3508" spans="1:30">
      <c r="A3508" s="117">
        <v>3507</v>
      </c>
      <c r="B3508" s="123" t="s">
        <v>467</v>
      </c>
      <c r="C3508" s="117" t="s">
        <v>5</v>
      </c>
      <c r="D3508" s="123" t="s">
        <v>595</v>
      </c>
      <c r="E3508" s="117">
        <v>3507</v>
      </c>
      <c r="F3508" s="117" t="s">
        <v>924</v>
      </c>
      <c r="G3508" s="117" t="s">
        <v>591</v>
      </c>
      <c r="H3508" s="117" t="s">
        <v>398</v>
      </c>
      <c r="I3508" s="117" t="s">
        <v>398</v>
      </c>
      <c r="J3508" s="117" t="s">
        <v>398</v>
      </c>
      <c r="K3508" s="117" t="s">
        <v>398</v>
      </c>
      <c r="L3508" s="117" t="s">
        <v>398</v>
      </c>
      <c r="M3508" s="117" t="s">
        <v>398</v>
      </c>
      <c r="N3508" s="117" t="s">
        <v>398</v>
      </c>
      <c r="O3508" s="125" t="s">
        <v>579</v>
      </c>
      <c r="P3508" s="117">
        <v>1</v>
      </c>
      <c r="Q3508" s="117" t="s">
        <v>398</v>
      </c>
      <c r="R3508" s="117" t="s">
        <v>398</v>
      </c>
      <c r="S3508" s="117" t="s">
        <v>398</v>
      </c>
      <c r="T3508" s="117" t="s">
        <v>398</v>
      </c>
      <c r="U3508" s="117" t="s">
        <v>398</v>
      </c>
      <c r="V3508" s="117" t="s">
        <v>398</v>
      </c>
      <c r="W3508" s="123">
        <v>56</v>
      </c>
      <c r="X3508" s="123" t="s">
        <v>906</v>
      </c>
      <c r="Y3508" s="120">
        <v>43560</v>
      </c>
      <c r="Z3508" s="121">
        <v>0.47569444444444442</v>
      </c>
      <c r="AA3508" s="123" t="s">
        <v>661</v>
      </c>
      <c r="AB3508" s="123" t="s">
        <v>582</v>
      </c>
      <c r="AC3508" s="119" t="s">
        <v>398</v>
      </c>
      <c r="AD3508" s="119" t="s">
        <v>398</v>
      </c>
    </row>
    <row r="3509" spans="1:30">
      <c r="A3509" s="117">
        <v>3508</v>
      </c>
      <c r="B3509" s="123" t="s">
        <v>467</v>
      </c>
      <c r="C3509" s="117" t="s">
        <v>5</v>
      </c>
      <c r="D3509" s="123" t="s">
        <v>595</v>
      </c>
      <c r="E3509" s="117">
        <v>3508</v>
      </c>
      <c r="F3509" s="117" t="s">
        <v>924</v>
      </c>
      <c r="G3509" s="117" t="s">
        <v>591</v>
      </c>
      <c r="H3509" s="117" t="s">
        <v>398</v>
      </c>
      <c r="I3509" s="117" t="s">
        <v>398</v>
      </c>
      <c r="J3509" s="117" t="s">
        <v>398</v>
      </c>
      <c r="K3509" s="117" t="s">
        <v>398</v>
      </c>
      <c r="L3509" s="117" t="s">
        <v>398</v>
      </c>
      <c r="M3509" s="117" t="s">
        <v>398</v>
      </c>
      <c r="N3509" s="117" t="s">
        <v>398</v>
      </c>
      <c r="O3509" s="125" t="s">
        <v>579</v>
      </c>
      <c r="P3509" s="117">
        <v>1</v>
      </c>
      <c r="Q3509" s="117" t="s">
        <v>398</v>
      </c>
      <c r="R3509" s="117" t="s">
        <v>398</v>
      </c>
      <c r="S3509" s="117" t="s">
        <v>398</v>
      </c>
      <c r="T3509" s="117" t="s">
        <v>398</v>
      </c>
      <c r="U3509" s="117" t="s">
        <v>398</v>
      </c>
      <c r="V3509" s="117" t="s">
        <v>398</v>
      </c>
      <c r="W3509" s="123">
        <v>56</v>
      </c>
      <c r="X3509" s="123" t="s">
        <v>906</v>
      </c>
      <c r="Y3509" s="120">
        <v>43560</v>
      </c>
      <c r="Z3509" s="121">
        <v>0.47569444444444442</v>
      </c>
      <c r="AA3509" s="123" t="s">
        <v>661</v>
      </c>
      <c r="AB3509" s="123" t="s">
        <v>582</v>
      </c>
      <c r="AC3509" s="119" t="s">
        <v>398</v>
      </c>
      <c r="AD3509" s="119" t="s">
        <v>398</v>
      </c>
    </row>
    <row r="3510" spans="1:30">
      <c r="A3510" s="117">
        <v>3509</v>
      </c>
      <c r="B3510" s="123" t="s">
        <v>467</v>
      </c>
      <c r="C3510" s="117" t="s">
        <v>5</v>
      </c>
      <c r="D3510" s="123" t="s">
        <v>595</v>
      </c>
      <c r="E3510" s="117">
        <v>3509</v>
      </c>
      <c r="F3510" s="117" t="s">
        <v>924</v>
      </c>
      <c r="G3510" s="117" t="s">
        <v>591</v>
      </c>
      <c r="H3510" s="117" t="s">
        <v>398</v>
      </c>
      <c r="I3510" s="117" t="s">
        <v>398</v>
      </c>
      <c r="J3510" s="117" t="s">
        <v>398</v>
      </c>
      <c r="K3510" s="117" t="s">
        <v>398</v>
      </c>
      <c r="L3510" s="117" t="s">
        <v>398</v>
      </c>
      <c r="M3510" s="117" t="s">
        <v>398</v>
      </c>
      <c r="N3510" s="117" t="s">
        <v>398</v>
      </c>
      <c r="O3510" s="125" t="s">
        <v>579</v>
      </c>
      <c r="P3510" s="117">
        <v>1</v>
      </c>
      <c r="Q3510" s="117" t="s">
        <v>398</v>
      </c>
      <c r="R3510" s="117" t="s">
        <v>398</v>
      </c>
      <c r="S3510" s="117" t="s">
        <v>398</v>
      </c>
      <c r="T3510" s="117" t="s">
        <v>398</v>
      </c>
      <c r="U3510" s="117" t="s">
        <v>398</v>
      </c>
      <c r="V3510" s="117" t="s">
        <v>398</v>
      </c>
      <c r="W3510" s="123">
        <v>56</v>
      </c>
      <c r="X3510" s="123" t="s">
        <v>906</v>
      </c>
      <c r="Y3510" s="120">
        <v>43560</v>
      </c>
      <c r="Z3510" s="121">
        <v>0.47569444444444442</v>
      </c>
      <c r="AA3510" s="123" t="s">
        <v>661</v>
      </c>
      <c r="AB3510" s="123" t="s">
        <v>582</v>
      </c>
      <c r="AC3510" s="119" t="s">
        <v>398</v>
      </c>
      <c r="AD3510" s="119" t="s">
        <v>398</v>
      </c>
    </row>
    <row r="3511" spans="1:30">
      <c r="A3511" s="117">
        <v>3510</v>
      </c>
      <c r="B3511" s="123" t="s">
        <v>467</v>
      </c>
      <c r="C3511" s="117" t="s">
        <v>5</v>
      </c>
      <c r="D3511" s="123" t="s">
        <v>595</v>
      </c>
      <c r="E3511" s="117">
        <v>3510</v>
      </c>
      <c r="F3511" s="117" t="s">
        <v>924</v>
      </c>
      <c r="G3511" s="117" t="s">
        <v>591</v>
      </c>
      <c r="H3511" s="117" t="s">
        <v>398</v>
      </c>
      <c r="I3511" s="117" t="s">
        <v>398</v>
      </c>
      <c r="J3511" s="117" t="s">
        <v>398</v>
      </c>
      <c r="K3511" s="117" t="s">
        <v>398</v>
      </c>
      <c r="L3511" s="117" t="s">
        <v>398</v>
      </c>
      <c r="M3511" s="117" t="s">
        <v>398</v>
      </c>
      <c r="N3511" s="117" t="s">
        <v>398</v>
      </c>
      <c r="O3511" s="125" t="s">
        <v>579</v>
      </c>
      <c r="P3511" s="117">
        <v>1</v>
      </c>
      <c r="Q3511" s="117" t="s">
        <v>398</v>
      </c>
      <c r="R3511" s="117" t="s">
        <v>398</v>
      </c>
      <c r="S3511" s="117" t="s">
        <v>398</v>
      </c>
      <c r="T3511" s="117" t="s">
        <v>398</v>
      </c>
      <c r="U3511" s="117" t="s">
        <v>398</v>
      </c>
      <c r="V3511" s="117" t="s">
        <v>398</v>
      </c>
      <c r="W3511" s="123">
        <v>56</v>
      </c>
      <c r="X3511" s="123" t="s">
        <v>906</v>
      </c>
      <c r="Y3511" s="120">
        <v>43560</v>
      </c>
      <c r="Z3511" s="121">
        <v>0.47569444444444442</v>
      </c>
      <c r="AA3511" s="123" t="s">
        <v>661</v>
      </c>
      <c r="AB3511" s="123" t="s">
        <v>582</v>
      </c>
      <c r="AC3511" s="119" t="s">
        <v>398</v>
      </c>
      <c r="AD3511" s="119" t="s">
        <v>398</v>
      </c>
    </row>
    <row r="3512" spans="1:30">
      <c r="A3512" s="117">
        <v>3511</v>
      </c>
      <c r="B3512" s="123" t="s">
        <v>467</v>
      </c>
      <c r="C3512" s="117" t="s">
        <v>5</v>
      </c>
      <c r="D3512" s="123" t="s">
        <v>595</v>
      </c>
      <c r="E3512" s="117">
        <v>3511</v>
      </c>
      <c r="F3512" s="117" t="s">
        <v>924</v>
      </c>
      <c r="G3512" s="117" t="s">
        <v>591</v>
      </c>
      <c r="H3512" s="117" t="s">
        <v>398</v>
      </c>
      <c r="I3512" s="117" t="s">
        <v>398</v>
      </c>
      <c r="J3512" s="117" t="s">
        <v>398</v>
      </c>
      <c r="K3512" s="117" t="s">
        <v>398</v>
      </c>
      <c r="L3512" s="117" t="s">
        <v>398</v>
      </c>
      <c r="M3512" s="117" t="s">
        <v>398</v>
      </c>
      <c r="N3512" s="117" t="s">
        <v>398</v>
      </c>
      <c r="O3512" s="125" t="s">
        <v>579</v>
      </c>
      <c r="P3512" s="117">
        <v>1</v>
      </c>
      <c r="Q3512" s="117" t="s">
        <v>398</v>
      </c>
      <c r="R3512" s="117" t="s">
        <v>398</v>
      </c>
      <c r="S3512" s="117" t="s">
        <v>398</v>
      </c>
      <c r="T3512" s="117" t="s">
        <v>398</v>
      </c>
      <c r="U3512" s="117" t="s">
        <v>398</v>
      </c>
      <c r="V3512" s="117" t="s">
        <v>398</v>
      </c>
      <c r="W3512" s="123">
        <v>56</v>
      </c>
      <c r="X3512" s="123" t="s">
        <v>906</v>
      </c>
      <c r="Y3512" s="120">
        <v>43560</v>
      </c>
      <c r="Z3512" s="121">
        <v>0.47569444444444442</v>
      </c>
      <c r="AA3512" s="123" t="s">
        <v>661</v>
      </c>
      <c r="AB3512" s="123" t="s">
        <v>582</v>
      </c>
      <c r="AC3512" s="119" t="s">
        <v>398</v>
      </c>
      <c r="AD3512" s="119" t="s">
        <v>398</v>
      </c>
    </row>
    <row r="3513" spans="1:30">
      <c r="A3513" s="117">
        <v>3512</v>
      </c>
      <c r="B3513" s="123" t="s">
        <v>467</v>
      </c>
      <c r="C3513" s="117" t="s">
        <v>5</v>
      </c>
      <c r="D3513" s="123" t="s">
        <v>595</v>
      </c>
      <c r="E3513" s="117">
        <v>3512</v>
      </c>
      <c r="F3513" s="117" t="s">
        <v>924</v>
      </c>
      <c r="G3513" s="117" t="s">
        <v>591</v>
      </c>
      <c r="H3513" s="117" t="s">
        <v>398</v>
      </c>
      <c r="I3513" s="117" t="s">
        <v>398</v>
      </c>
      <c r="J3513" s="117" t="s">
        <v>398</v>
      </c>
      <c r="K3513" s="117" t="s">
        <v>398</v>
      </c>
      <c r="L3513" s="117" t="s">
        <v>398</v>
      </c>
      <c r="M3513" s="117" t="s">
        <v>398</v>
      </c>
      <c r="N3513" s="117" t="s">
        <v>398</v>
      </c>
      <c r="O3513" s="125" t="s">
        <v>579</v>
      </c>
      <c r="P3513" s="117">
        <v>1</v>
      </c>
      <c r="Q3513" s="117" t="s">
        <v>398</v>
      </c>
      <c r="R3513" s="117" t="s">
        <v>398</v>
      </c>
      <c r="S3513" s="117" t="s">
        <v>398</v>
      </c>
      <c r="T3513" s="117" t="s">
        <v>398</v>
      </c>
      <c r="U3513" s="117" t="s">
        <v>398</v>
      </c>
      <c r="V3513" s="117" t="s">
        <v>398</v>
      </c>
      <c r="W3513" s="123">
        <v>56</v>
      </c>
      <c r="X3513" s="123" t="s">
        <v>906</v>
      </c>
      <c r="Y3513" s="120">
        <v>43560</v>
      </c>
      <c r="Z3513" s="121">
        <v>0.47569444444444442</v>
      </c>
      <c r="AA3513" s="123" t="s">
        <v>661</v>
      </c>
      <c r="AB3513" s="123" t="s">
        <v>582</v>
      </c>
      <c r="AC3513" s="119" t="s">
        <v>398</v>
      </c>
      <c r="AD3513" s="119" t="s">
        <v>398</v>
      </c>
    </row>
    <row r="3514" spans="1:30">
      <c r="A3514" s="117">
        <v>3513</v>
      </c>
      <c r="B3514" s="123" t="s">
        <v>467</v>
      </c>
      <c r="C3514" s="117" t="s">
        <v>5</v>
      </c>
      <c r="D3514" s="123" t="s">
        <v>595</v>
      </c>
      <c r="E3514" s="117">
        <v>3513</v>
      </c>
      <c r="F3514" s="117" t="s">
        <v>924</v>
      </c>
      <c r="G3514" s="117" t="s">
        <v>591</v>
      </c>
      <c r="H3514" s="117" t="s">
        <v>398</v>
      </c>
      <c r="I3514" s="117" t="s">
        <v>398</v>
      </c>
      <c r="J3514" s="117" t="s">
        <v>398</v>
      </c>
      <c r="K3514" s="117" t="s">
        <v>398</v>
      </c>
      <c r="L3514" s="117" t="s">
        <v>398</v>
      </c>
      <c r="M3514" s="117" t="s">
        <v>398</v>
      </c>
      <c r="N3514" s="117" t="s">
        <v>398</v>
      </c>
      <c r="O3514" s="125" t="s">
        <v>579</v>
      </c>
      <c r="P3514" s="117">
        <v>1</v>
      </c>
      <c r="Q3514" s="117" t="s">
        <v>398</v>
      </c>
      <c r="R3514" s="117" t="s">
        <v>398</v>
      </c>
      <c r="S3514" s="117" t="s">
        <v>398</v>
      </c>
      <c r="T3514" s="117" t="s">
        <v>398</v>
      </c>
      <c r="U3514" s="117" t="s">
        <v>398</v>
      </c>
      <c r="V3514" s="117" t="s">
        <v>398</v>
      </c>
      <c r="W3514" s="123">
        <v>56</v>
      </c>
      <c r="X3514" s="123" t="s">
        <v>906</v>
      </c>
      <c r="Y3514" s="120">
        <v>43560</v>
      </c>
      <c r="Z3514" s="121">
        <v>0.47569444444444442</v>
      </c>
      <c r="AA3514" s="123" t="s">
        <v>661</v>
      </c>
      <c r="AB3514" s="123" t="s">
        <v>582</v>
      </c>
      <c r="AC3514" s="119" t="s">
        <v>398</v>
      </c>
      <c r="AD3514" s="119" t="s">
        <v>398</v>
      </c>
    </row>
    <row r="3515" spans="1:30">
      <c r="A3515" s="117">
        <v>3514</v>
      </c>
      <c r="B3515" s="123" t="s">
        <v>467</v>
      </c>
      <c r="C3515" s="117" t="s">
        <v>5</v>
      </c>
      <c r="D3515" s="123" t="s">
        <v>595</v>
      </c>
      <c r="E3515" s="117">
        <v>3514</v>
      </c>
      <c r="F3515" s="117" t="s">
        <v>924</v>
      </c>
      <c r="G3515" s="117" t="s">
        <v>591</v>
      </c>
      <c r="H3515" s="117" t="s">
        <v>398</v>
      </c>
      <c r="I3515" s="117" t="s">
        <v>398</v>
      </c>
      <c r="J3515" s="117" t="s">
        <v>398</v>
      </c>
      <c r="K3515" s="117" t="s">
        <v>398</v>
      </c>
      <c r="L3515" s="117" t="s">
        <v>398</v>
      </c>
      <c r="M3515" s="117" t="s">
        <v>398</v>
      </c>
      <c r="N3515" s="117" t="s">
        <v>398</v>
      </c>
      <c r="O3515" s="125" t="s">
        <v>579</v>
      </c>
      <c r="P3515" s="117">
        <v>1</v>
      </c>
      <c r="Q3515" s="117" t="s">
        <v>398</v>
      </c>
      <c r="R3515" s="117" t="s">
        <v>398</v>
      </c>
      <c r="S3515" s="117" t="s">
        <v>398</v>
      </c>
      <c r="T3515" s="117" t="s">
        <v>398</v>
      </c>
      <c r="U3515" s="117" t="s">
        <v>398</v>
      </c>
      <c r="V3515" s="117" t="s">
        <v>398</v>
      </c>
      <c r="W3515" s="123">
        <v>56</v>
      </c>
      <c r="X3515" s="123" t="s">
        <v>906</v>
      </c>
      <c r="Y3515" s="120">
        <v>43560</v>
      </c>
      <c r="Z3515" s="121">
        <v>0.47569444444444442</v>
      </c>
      <c r="AA3515" s="123" t="s">
        <v>661</v>
      </c>
      <c r="AB3515" s="123" t="s">
        <v>582</v>
      </c>
      <c r="AC3515" s="119" t="s">
        <v>398</v>
      </c>
      <c r="AD3515" s="119" t="s">
        <v>398</v>
      </c>
    </row>
    <row r="3516" spans="1:30">
      <c r="A3516" s="117">
        <v>3515</v>
      </c>
      <c r="B3516" s="123" t="s">
        <v>467</v>
      </c>
      <c r="C3516" s="117" t="s">
        <v>5</v>
      </c>
      <c r="D3516" s="123" t="s">
        <v>595</v>
      </c>
      <c r="E3516" s="117">
        <v>3515</v>
      </c>
      <c r="F3516" s="117" t="s">
        <v>924</v>
      </c>
      <c r="G3516" s="117" t="s">
        <v>591</v>
      </c>
      <c r="H3516" s="117" t="s">
        <v>398</v>
      </c>
      <c r="I3516" s="117" t="s">
        <v>398</v>
      </c>
      <c r="J3516" s="117" t="s">
        <v>398</v>
      </c>
      <c r="K3516" s="117" t="s">
        <v>398</v>
      </c>
      <c r="L3516" s="117" t="s">
        <v>398</v>
      </c>
      <c r="M3516" s="117" t="s">
        <v>398</v>
      </c>
      <c r="N3516" s="117" t="s">
        <v>398</v>
      </c>
      <c r="O3516" s="125" t="s">
        <v>579</v>
      </c>
      <c r="P3516" s="117">
        <v>1</v>
      </c>
      <c r="Q3516" s="117" t="s">
        <v>398</v>
      </c>
      <c r="R3516" s="117" t="s">
        <v>398</v>
      </c>
      <c r="S3516" s="117" t="s">
        <v>398</v>
      </c>
      <c r="T3516" s="117" t="s">
        <v>398</v>
      </c>
      <c r="U3516" s="117" t="s">
        <v>398</v>
      </c>
      <c r="V3516" s="117" t="s">
        <v>398</v>
      </c>
      <c r="W3516" s="123">
        <v>56</v>
      </c>
      <c r="X3516" s="123" t="s">
        <v>906</v>
      </c>
      <c r="Y3516" s="120">
        <v>43560</v>
      </c>
      <c r="Z3516" s="121">
        <v>0.47569444444444442</v>
      </c>
      <c r="AA3516" s="123" t="s">
        <v>661</v>
      </c>
      <c r="AB3516" s="123" t="s">
        <v>582</v>
      </c>
      <c r="AC3516" s="119" t="s">
        <v>398</v>
      </c>
      <c r="AD3516" s="119" t="s">
        <v>398</v>
      </c>
    </row>
    <row r="3517" spans="1:30">
      <c r="A3517" s="117">
        <v>3516</v>
      </c>
      <c r="B3517" s="123" t="s">
        <v>467</v>
      </c>
      <c r="C3517" s="117" t="s">
        <v>5</v>
      </c>
      <c r="D3517" s="123" t="s">
        <v>595</v>
      </c>
      <c r="E3517" s="117">
        <v>3516</v>
      </c>
      <c r="F3517" s="117" t="s">
        <v>924</v>
      </c>
      <c r="G3517" s="117" t="s">
        <v>591</v>
      </c>
      <c r="H3517" s="117" t="s">
        <v>398</v>
      </c>
      <c r="I3517" s="117" t="s">
        <v>398</v>
      </c>
      <c r="J3517" s="117" t="s">
        <v>398</v>
      </c>
      <c r="K3517" s="117" t="s">
        <v>398</v>
      </c>
      <c r="L3517" s="117" t="s">
        <v>398</v>
      </c>
      <c r="M3517" s="117" t="s">
        <v>398</v>
      </c>
      <c r="N3517" s="117" t="s">
        <v>398</v>
      </c>
      <c r="O3517" s="125" t="s">
        <v>579</v>
      </c>
      <c r="P3517" s="117">
        <v>1</v>
      </c>
      <c r="Q3517" s="117" t="s">
        <v>398</v>
      </c>
      <c r="R3517" s="117" t="s">
        <v>398</v>
      </c>
      <c r="S3517" s="117" t="s">
        <v>398</v>
      </c>
      <c r="T3517" s="117" t="s">
        <v>398</v>
      </c>
      <c r="U3517" s="117" t="s">
        <v>398</v>
      </c>
      <c r="V3517" s="117" t="s">
        <v>398</v>
      </c>
      <c r="W3517" s="123">
        <v>56</v>
      </c>
      <c r="X3517" s="123" t="s">
        <v>906</v>
      </c>
      <c r="Y3517" s="120">
        <v>43560</v>
      </c>
      <c r="Z3517" s="121">
        <v>0.47569444444444442</v>
      </c>
      <c r="AA3517" s="123" t="s">
        <v>661</v>
      </c>
      <c r="AB3517" s="123" t="s">
        <v>582</v>
      </c>
      <c r="AC3517" s="119" t="s">
        <v>398</v>
      </c>
      <c r="AD3517" s="119" t="s">
        <v>398</v>
      </c>
    </row>
    <row r="3518" spans="1:30">
      <c r="A3518" s="117">
        <v>3517</v>
      </c>
      <c r="B3518" s="123" t="s">
        <v>467</v>
      </c>
      <c r="C3518" s="117" t="s">
        <v>5</v>
      </c>
      <c r="D3518" s="123" t="s">
        <v>595</v>
      </c>
      <c r="E3518" s="117">
        <v>3517</v>
      </c>
      <c r="F3518" s="117" t="s">
        <v>924</v>
      </c>
      <c r="G3518" s="117" t="s">
        <v>591</v>
      </c>
      <c r="H3518" s="117" t="s">
        <v>398</v>
      </c>
      <c r="I3518" s="117" t="s">
        <v>398</v>
      </c>
      <c r="J3518" s="117" t="s">
        <v>398</v>
      </c>
      <c r="K3518" s="117" t="s">
        <v>398</v>
      </c>
      <c r="L3518" s="117" t="s">
        <v>398</v>
      </c>
      <c r="M3518" s="117" t="s">
        <v>398</v>
      </c>
      <c r="N3518" s="117" t="s">
        <v>398</v>
      </c>
      <c r="O3518" s="125" t="s">
        <v>579</v>
      </c>
      <c r="P3518" s="117">
        <v>1</v>
      </c>
      <c r="Q3518" s="117" t="s">
        <v>398</v>
      </c>
      <c r="R3518" s="117" t="s">
        <v>398</v>
      </c>
      <c r="S3518" s="117" t="s">
        <v>398</v>
      </c>
      <c r="T3518" s="117" t="s">
        <v>398</v>
      </c>
      <c r="U3518" s="117" t="s">
        <v>398</v>
      </c>
      <c r="V3518" s="117" t="s">
        <v>398</v>
      </c>
      <c r="W3518" s="123">
        <v>56</v>
      </c>
      <c r="X3518" s="123" t="s">
        <v>906</v>
      </c>
      <c r="Y3518" s="120">
        <v>43560</v>
      </c>
      <c r="Z3518" s="121">
        <v>0.47569444444444442</v>
      </c>
      <c r="AA3518" s="123" t="s">
        <v>661</v>
      </c>
      <c r="AB3518" s="123" t="s">
        <v>582</v>
      </c>
      <c r="AC3518" s="119" t="s">
        <v>398</v>
      </c>
      <c r="AD3518" s="119" t="s">
        <v>398</v>
      </c>
    </row>
    <row r="3519" spans="1:30">
      <c r="A3519" s="117">
        <v>3518</v>
      </c>
      <c r="B3519" s="123" t="s">
        <v>467</v>
      </c>
      <c r="C3519" s="117" t="s">
        <v>5</v>
      </c>
      <c r="D3519" s="123" t="s">
        <v>595</v>
      </c>
      <c r="E3519" s="117">
        <v>3518</v>
      </c>
      <c r="F3519" s="117" t="s">
        <v>924</v>
      </c>
      <c r="G3519" s="117" t="s">
        <v>591</v>
      </c>
      <c r="H3519" s="117" t="s">
        <v>398</v>
      </c>
      <c r="I3519" s="117" t="s">
        <v>398</v>
      </c>
      <c r="J3519" s="117" t="s">
        <v>398</v>
      </c>
      <c r="K3519" s="117" t="s">
        <v>398</v>
      </c>
      <c r="L3519" s="117" t="s">
        <v>398</v>
      </c>
      <c r="M3519" s="117" t="s">
        <v>398</v>
      </c>
      <c r="N3519" s="117" t="s">
        <v>398</v>
      </c>
      <c r="O3519" s="125" t="s">
        <v>579</v>
      </c>
      <c r="P3519" s="117">
        <v>1</v>
      </c>
      <c r="Q3519" s="117" t="s">
        <v>398</v>
      </c>
      <c r="R3519" s="117" t="s">
        <v>398</v>
      </c>
      <c r="S3519" s="117" t="s">
        <v>398</v>
      </c>
      <c r="T3519" s="117" t="s">
        <v>398</v>
      </c>
      <c r="U3519" s="117" t="s">
        <v>398</v>
      </c>
      <c r="V3519" s="117" t="s">
        <v>398</v>
      </c>
      <c r="W3519" s="123">
        <v>56</v>
      </c>
      <c r="X3519" s="123" t="s">
        <v>906</v>
      </c>
      <c r="Y3519" s="120">
        <v>43560</v>
      </c>
      <c r="Z3519" s="121">
        <v>0.47569444444444442</v>
      </c>
      <c r="AA3519" s="123" t="s">
        <v>661</v>
      </c>
      <c r="AB3519" s="123" t="s">
        <v>582</v>
      </c>
      <c r="AC3519" s="119" t="s">
        <v>398</v>
      </c>
      <c r="AD3519" s="119" t="s">
        <v>398</v>
      </c>
    </row>
    <row r="3520" spans="1:30">
      <c r="A3520" s="117">
        <v>3519</v>
      </c>
      <c r="B3520" s="123" t="s">
        <v>467</v>
      </c>
      <c r="C3520" s="117" t="s">
        <v>5</v>
      </c>
      <c r="D3520" s="123" t="s">
        <v>595</v>
      </c>
      <c r="E3520" s="117">
        <v>3519</v>
      </c>
      <c r="F3520" s="117" t="s">
        <v>924</v>
      </c>
      <c r="G3520" s="117" t="s">
        <v>591</v>
      </c>
      <c r="H3520" s="117" t="s">
        <v>398</v>
      </c>
      <c r="I3520" s="117" t="s">
        <v>398</v>
      </c>
      <c r="J3520" s="117" t="s">
        <v>398</v>
      </c>
      <c r="K3520" s="117" t="s">
        <v>398</v>
      </c>
      <c r="L3520" s="117" t="s">
        <v>398</v>
      </c>
      <c r="M3520" s="117" t="s">
        <v>398</v>
      </c>
      <c r="N3520" s="117" t="s">
        <v>398</v>
      </c>
      <c r="O3520" s="125" t="s">
        <v>579</v>
      </c>
      <c r="P3520" s="117">
        <v>1</v>
      </c>
      <c r="Q3520" s="117" t="s">
        <v>398</v>
      </c>
      <c r="R3520" s="117" t="s">
        <v>398</v>
      </c>
      <c r="S3520" s="117" t="s">
        <v>398</v>
      </c>
      <c r="T3520" s="117" t="s">
        <v>398</v>
      </c>
      <c r="U3520" s="117" t="s">
        <v>398</v>
      </c>
      <c r="V3520" s="117" t="s">
        <v>398</v>
      </c>
      <c r="W3520" s="123">
        <v>56</v>
      </c>
      <c r="X3520" s="123" t="s">
        <v>906</v>
      </c>
      <c r="Y3520" s="120">
        <v>43560</v>
      </c>
      <c r="Z3520" s="121">
        <v>0.47569444444444442</v>
      </c>
      <c r="AA3520" s="123" t="s">
        <v>661</v>
      </c>
      <c r="AB3520" s="123" t="s">
        <v>582</v>
      </c>
      <c r="AC3520" s="119" t="s">
        <v>398</v>
      </c>
      <c r="AD3520" s="119" t="s">
        <v>398</v>
      </c>
    </row>
    <row r="3521" spans="1:30">
      <c r="A3521" s="117">
        <v>3520</v>
      </c>
      <c r="B3521" s="123" t="s">
        <v>467</v>
      </c>
      <c r="C3521" s="117" t="s">
        <v>5</v>
      </c>
      <c r="D3521" s="123" t="s">
        <v>595</v>
      </c>
      <c r="E3521" s="117">
        <v>3520</v>
      </c>
      <c r="F3521" s="117" t="s">
        <v>924</v>
      </c>
      <c r="G3521" s="117" t="s">
        <v>591</v>
      </c>
      <c r="H3521" s="117" t="s">
        <v>398</v>
      </c>
      <c r="I3521" s="117" t="s">
        <v>398</v>
      </c>
      <c r="J3521" s="117" t="s">
        <v>398</v>
      </c>
      <c r="K3521" s="117" t="s">
        <v>398</v>
      </c>
      <c r="L3521" s="117" t="s">
        <v>398</v>
      </c>
      <c r="M3521" s="117" t="s">
        <v>398</v>
      </c>
      <c r="N3521" s="117" t="s">
        <v>398</v>
      </c>
      <c r="O3521" s="125" t="s">
        <v>579</v>
      </c>
      <c r="P3521" s="117">
        <v>1</v>
      </c>
      <c r="Q3521" s="117" t="s">
        <v>398</v>
      </c>
      <c r="R3521" s="117" t="s">
        <v>398</v>
      </c>
      <c r="S3521" s="117" t="s">
        <v>398</v>
      </c>
      <c r="T3521" s="117" t="s">
        <v>398</v>
      </c>
      <c r="U3521" s="117" t="s">
        <v>398</v>
      </c>
      <c r="V3521" s="117" t="s">
        <v>398</v>
      </c>
      <c r="W3521" s="123">
        <v>56</v>
      </c>
      <c r="X3521" s="123" t="s">
        <v>906</v>
      </c>
      <c r="Y3521" s="120">
        <v>43560</v>
      </c>
      <c r="Z3521" s="121">
        <v>0.47569444444444442</v>
      </c>
      <c r="AA3521" s="123" t="s">
        <v>661</v>
      </c>
      <c r="AB3521" s="123" t="s">
        <v>582</v>
      </c>
      <c r="AC3521" s="119" t="s">
        <v>398</v>
      </c>
      <c r="AD3521" s="119" t="s">
        <v>398</v>
      </c>
    </row>
    <row r="3522" spans="1:30">
      <c r="A3522" s="117">
        <v>3521</v>
      </c>
      <c r="B3522" s="123" t="s">
        <v>467</v>
      </c>
      <c r="C3522" s="117" t="s">
        <v>5</v>
      </c>
      <c r="D3522" s="123" t="s">
        <v>595</v>
      </c>
      <c r="E3522" s="117">
        <v>3521</v>
      </c>
      <c r="F3522" s="117" t="s">
        <v>924</v>
      </c>
      <c r="G3522" s="117" t="s">
        <v>591</v>
      </c>
      <c r="H3522" s="117" t="s">
        <v>398</v>
      </c>
      <c r="I3522" s="117" t="s">
        <v>398</v>
      </c>
      <c r="J3522" s="117" t="s">
        <v>398</v>
      </c>
      <c r="K3522" s="117" t="s">
        <v>398</v>
      </c>
      <c r="L3522" s="117" t="s">
        <v>398</v>
      </c>
      <c r="M3522" s="117" t="s">
        <v>398</v>
      </c>
      <c r="N3522" s="117" t="s">
        <v>398</v>
      </c>
      <c r="O3522" s="125" t="s">
        <v>579</v>
      </c>
      <c r="P3522" s="117">
        <v>1</v>
      </c>
      <c r="Q3522" s="117" t="s">
        <v>398</v>
      </c>
      <c r="R3522" s="117" t="s">
        <v>398</v>
      </c>
      <c r="S3522" s="117" t="s">
        <v>398</v>
      </c>
      <c r="T3522" s="117" t="s">
        <v>398</v>
      </c>
      <c r="U3522" s="117" t="s">
        <v>398</v>
      </c>
      <c r="V3522" s="117" t="s">
        <v>398</v>
      </c>
      <c r="W3522" s="123">
        <v>56</v>
      </c>
      <c r="X3522" s="123" t="s">
        <v>906</v>
      </c>
      <c r="Y3522" s="120">
        <v>43560</v>
      </c>
      <c r="Z3522" s="121">
        <v>0.47569444444444442</v>
      </c>
      <c r="AA3522" s="123" t="s">
        <v>661</v>
      </c>
      <c r="AB3522" s="123" t="s">
        <v>582</v>
      </c>
      <c r="AC3522" s="119" t="s">
        <v>398</v>
      </c>
      <c r="AD3522" s="119" t="s">
        <v>398</v>
      </c>
    </row>
    <row r="3523" spans="1:30">
      <c r="A3523" s="117">
        <v>3522</v>
      </c>
      <c r="B3523" s="123" t="s">
        <v>467</v>
      </c>
      <c r="C3523" s="117" t="s">
        <v>5</v>
      </c>
      <c r="D3523" s="123" t="s">
        <v>595</v>
      </c>
      <c r="E3523" s="117">
        <v>3522</v>
      </c>
      <c r="F3523" s="117" t="s">
        <v>924</v>
      </c>
      <c r="G3523" s="117" t="s">
        <v>591</v>
      </c>
      <c r="H3523" s="117" t="s">
        <v>398</v>
      </c>
      <c r="I3523" s="117" t="s">
        <v>398</v>
      </c>
      <c r="J3523" s="117" t="s">
        <v>398</v>
      </c>
      <c r="K3523" s="117" t="s">
        <v>398</v>
      </c>
      <c r="L3523" s="117" t="s">
        <v>398</v>
      </c>
      <c r="M3523" s="117" t="s">
        <v>398</v>
      </c>
      <c r="N3523" s="117" t="s">
        <v>398</v>
      </c>
      <c r="O3523" s="125" t="s">
        <v>579</v>
      </c>
      <c r="P3523" s="117">
        <v>1</v>
      </c>
      <c r="Q3523" s="117" t="s">
        <v>398</v>
      </c>
      <c r="R3523" s="117" t="s">
        <v>398</v>
      </c>
      <c r="S3523" s="117" t="s">
        <v>398</v>
      </c>
      <c r="T3523" s="117" t="s">
        <v>398</v>
      </c>
      <c r="U3523" s="117" t="s">
        <v>398</v>
      </c>
      <c r="V3523" s="117" t="s">
        <v>398</v>
      </c>
      <c r="W3523" s="123">
        <v>56</v>
      </c>
      <c r="X3523" s="123" t="s">
        <v>906</v>
      </c>
      <c r="Y3523" s="120">
        <v>43560</v>
      </c>
      <c r="Z3523" s="121">
        <v>0.47569444444444442</v>
      </c>
      <c r="AA3523" s="123" t="s">
        <v>661</v>
      </c>
      <c r="AB3523" s="123" t="s">
        <v>582</v>
      </c>
      <c r="AC3523" s="119" t="s">
        <v>398</v>
      </c>
      <c r="AD3523" s="119" t="s">
        <v>398</v>
      </c>
    </row>
    <row r="3524" spans="1:30">
      <c r="A3524" s="117">
        <v>3523</v>
      </c>
      <c r="B3524" s="123" t="s">
        <v>467</v>
      </c>
      <c r="C3524" s="117" t="s">
        <v>5</v>
      </c>
      <c r="D3524" s="123" t="s">
        <v>595</v>
      </c>
      <c r="E3524" s="117">
        <v>3523</v>
      </c>
      <c r="F3524" s="117" t="s">
        <v>924</v>
      </c>
      <c r="G3524" s="117" t="s">
        <v>591</v>
      </c>
      <c r="H3524" s="117" t="s">
        <v>398</v>
      </c>
      <c r="I3524" s="117" t="s">
        <v>398</v>
      </c>
      <c r="J3524" s="117" t="s">
        <v>398</v>
      </c>
      <c r="K3524" s="117" t="s">
        <v>398</v>
      </c>
      <c r="L3524" s="117" t="s">
        <v>398</v>
      </c>
      <c r="M3524" s="117" t="s">
        <v>398</v>
      </c>
      <c r="N3524" s="117" t="s">
        <v>398</v>
      </c>
      <c r="O3524" s="125" t="s">
        <v>579</v>
      </c>
      <c r="P3524" s="117">
        <v>1</v>
      </c>
      <c r="Q3524" s="117" t="s">
        <v>398</v>
      </c>
      <c r="R3524" s="117" t="s">
        <v>398</v>
      </c>
      <c r="S3524" s="117" t="s">
        <v>398</v>
      </c>
      <c r="T3524" s="117" t="s">
        <v>398</v>
      </c>
      <c r="U3524" s="117" t="s">
        <v>398</v>
      </c>
      <c r="V3524" s="117" t="s">
        <v>398</v>
      </c>
      <c r="W3524" s="123">
        <v>56</v>
      </c>
      <c r="X3524" s="123" t="s">
        <v>906</v>
      </c>
      <c r="Y3524" s="120">
        <v>43560</v>
      </c>
      <c r="Z3524" s="121">
        <v>0.47569444444444442</v>
      </c>
      <c r="AA3524" s="123" t="s">
        <v>661</v>
      </c>
      <c r="AB3524" s="123" t="s">
        <v>582</v>
      </c>
      <c r="AC3524" s="119" t="s">
        <v>398</v>
      </c>
      <c r="AD3524" s="119" t="s">
        <v>398</v>
      </c>
    </row>
    <row r="3525" spans="1:30">
      <c r="A3525" s="117">
        <v>3524</v>
      </c>
      <c r="B3525" s="123" t="s">
        <v>467</v>
      </c>
      <c r="C3525" s="117" t="s">
        <v>5</v>
      </c>
      <c r="D3525" s="123" t="s">
        <v>595</v>
      </c>
      <c r="E3525" s="117">
        <v>3524</v>
      </c>
      <c r="F3525" s="117" t="s">
        <v>924</v>
      </c>
      <c r="G3525" s="117" t="s">
        <v>591</v>
      </c>
      <c r="H3525" s="117" t="s">
        <v>398</v>
      </c>
      <c r="I3525" s="117" t="s">
        <v>398</v>
      </c>
      <c r="J3525" s="117" t="s">
        <v>398</v>
      </c>
      <c r="K3525" s="117" t="s">
        <v>398</v>
      </c>
      <c r="L3525" s="117" t="s">
        <v>398</v>
      </c>
      <c r="M3525" s="117" t="s">
        <v>398</v>
      </c>
      <c r="N3525" s="117" t="s">
        <v>398</v>
      </c>
      <c r="O3525" s="125" t="s">
        <v>579</v>
      </c>
      <c r="P3525" s="117">
        <v>1</v>
      </c>
      <c r="Q3525" s="117" t="s">
        <v>398</v>
      </c>
      <c r="R3525" s="117" t="s">
        <v>398</v>
      </c>
      <c r="S3525" s="117" t="s">
        <v>398</v>
      </c>
      <c r="T3525" s="117" t="s">
        <v>398</v>
      </c>
      <c r="U3525" s="117" t="s">
        <v>398</v>
      </c>
      <c r="V3525" s="117" t="s">
        <v>398</v>
      </c>
      <c r="W3525" s="123">
        <v>56</v>
      </c>
      <c r="X3525" s="123" t="s">
        <v>906</v>
      </c>
      <c r="Y3525" s="120">
        <v>43560</v>
      </c>
      <c r="Z3525" s="121">
        <v>0.47569444444444442</v>
      </c>
      <c r="AA3525" s="123" t="s">
        <v>661</v>
      </c>
      <c r="AB3525" s="123" t="s">
        <v>582</v>
      </c>
      <c r="AC3525" s="119" t="s">
        <v>398</v>
      </c>
      <c r="AD3525" s="119" t="s">
        <v>398</v>
      </c>
    </row>
    <row r="3526" spans="1:30">
      <c r="A3526" s="117">
        <v>3525</v>
      </c>
      <c r="B3526" s="123" t="s">
        <v>467</v>
      </c>
      <c r="C3526" s="117" t="s">
        <v>5</v>
      </c>
      <c r="D3526" s="123" t="s">
        <v>595</v>
      </c>
      <c r="E3526" s="117">
        <v>3525</v>
      </c>
      <c r="F3526" s="117" t="s">
        <v>924</v>
      </c>
      <c r="G3526" s="117" t="s">
        <v>591</v>
      </c>
      <c r="H3526" s="117" t="s">
        <v>398</v>
      </c>
      <c r="I3526" s="117" t="s">
        <v>398</v>
      </c>
      <c r="J3526" s="117" t="s">
        <v>398</v>
      </c>
      <c r="K3526" s="117" t="s">
        <v>398</v>
      </c>
      <c r="L3526" s="117" t="s">
        <v>398</v>
      </c>
      <c r="M3526" s="117" t="s">
        <v>398</v>
      </c>
      <c r="N3526" s="117" t="s">
        <v>398</v>
      </c>
      <c r="O3526" s="125" t="s">
        <v>579</v>
      </c>
      <c r="P3526" s="117">
        <v>1</v>
      </c>
      <c r="Q3526" s="117" t="s">
        <v>398</v>
      </c>
      <c r="R3526" s="117" t="s">
        <v>398</v>
      </c>
      <c r="S3526" s="117" t="s">
        <v>398</v>
      </c>
      <c r="T3526" s="117" t="s">
        <v>398</v>
      </c>
      <c r="U3526" s="117" t="s">
        <v>398</v>
      </c>
      <c r="V3526" s="117" t="s">
        <v>398</v>
      </c>
      <c r="W3526" s="123">
        <v>56</v>
      </c>
      <c r="X3526" s="123" t="s">
        <v>906</v>
      </c>
      <c r="Y3526" s="120">
        <v>43560</v>
      </c>
      <c r="Z3526" s="121">
        <v>0.47569444444444442</v>
      </c>
      <c r="AA3526" s="123" t="s">
        <v>661</v>
      </c>
      <c r="AB3526" s="123" t="s">
        <v>582</v>
      </c>
      <c r="AC3526" s="119" t="s">
        <v>398</v>
      </c>
      <c r="AD3526" s="119" t="s">
        <v>398</v>
      </c>
    </row>
    <row r="3527" spans="1:30">
      <c r="A3527" s="117">
        <v>3526</v>
      </c>
      <c r="B3527" s="123" t="s">
        <v>467</v>
      </c>
      <c r="C3527" s="117" t="s">
        <v>5</v>
      </c>
      <c r="D3527" s="123" t="s">
        <v>595</v>
      </c>
      <c r="E3527" s="117">
        <v>3526</v>
      </c>
      <c r="F3527" s="117" t="s">
        <v>924</v>
      </c>
      <c r="G3527" s="117" t="s">
        <v>591</v>
      </c>
      <c r="H3527" s="117" t="s">
        <v>398</v>
      </c>
      <c r="I3527" s="117" t="s">
        <v>398</v>
      </c>
      <c r="J3527" s="117" t="s">
        <v>398</v>
      </c>
      <c r="K3527" s="117" t="s">
        <v>398</v>
      </c>
      <c r="L3527" s="117" t="s">
        <v>398</v>
      </c>
      <c r="M3527" s="117" t="s">
        <v>398</v>
      </c>
      <c r="N3527" s="117" t="s">
        <v>398</v>
      </c>
      <c r="O3527" s="125" t="s">
        <v>579</v>
      </c>
      <c r="P3527" s="117">
        <v>1</v>
      </c>
      <c r="Q3527" s="117" t="s">
        <v>398</v>
      </c>
      <c r="R3527" s="117" t="s">
        <v>398</v>
      </c>
      <c r="S3527" s="117" t="s">
        <v>398</v>
      </c>
      <c r="T3527" s="117" t="s">
        <v>398</v>
      </c>
      <c r="U3527" s="117" t="s">
        <v>398</v>
      </c>
      <c r="V3527" s="117" t="s">
        <v>398</v>
      </c>
      <c r="W3527" s="123">
        <v>56</v>
      </c>
      <c r="X3527" s="123" t="s">
        <v>906</v>
      </c>
      <c r="Y3527" s="120">
        <v>43560</v>
      </c>
      <c r="Z3527" s="121">
        <v>0.47569444444444442</v>
      </c>
      <c r="AA3527" s="123" t="s">
        <v>661</v>
      </c>
      <c r="AB3527" s="123" t="s">
        <v>582</v>
      </c>
      <c r="AC3527" s="119" t="s">
        <v>398</v>
      </c>
      <c r="AD3527" s="119" t="s">
        <v>398</v>
      </c>
    </row>
    <row r="3528" spans="1:30">
      <c r="A3528" s="117">
        <v>3527</v>
      </c>
      <c r="B3528" s="123" t="s">
        <v>467</v>
      </c>
      <c r="C3528" s="117" t="s">
        <v>5</v>
      </c>
      <c r="D3528" s="123" t="s">
        <v>595</v>
      </c>
      <c r="E3528" s="117">
        <v>3527</v>
      </c>
      <c r="F3528" s="117" t="s">
        <v>924</v>
      </c>
      <c r="G3528" s="117" t="s">
        <v>591</v>
      </c>
      <c r="H3528" s="117" t="s">
        <v>398</v>
      </c>
      <c r="I3528" s="117" t="s">
        <v>398</v>
      </c>
      <c r="J3528" s="117" t="s">
        <v>398</v>
      </c>
      <c r="K3528" s="117" t="s">
        <v>398</v>
      </c>
      <c r="L3528" s="117" t="s">
        <v>398</v>
      </c>
      <c r="M3528" s="117" t="s">
        <v>398</v>
      </c>
      <c r="N3528" s="117" t="s">
        <v>398</v>
      </c>
      <c r="O3528" s="125" t="s">
        <v>579</v>
      </c>
      <c r="P3528" s="117">
        <v>1</v>
      </c>
      <c r="Q3528" s="117" t="s">
        <v>398</v>
      </c>
      <c r="R3528" s="117" t="s">
        <v>398</v>
      </c>
      <c r="S3528" s="117" t="s">
        <v>398</v>
      </c>
      <c r="T3528" s="117" t="s">
        <v>398</v>
      </c>
      <c r="U3528" s="117" t="s">
        <v>398</v>
      </c>
      <c r="V3528" s="117" t="s">
        <v>398</v>
      </c>
      <c r="W3528" s="123">
        <v>56</v>
      </c>
      <c r="X3528" s="123" t="s">
        <v>906</v>
      </c>
      <c r="Y3528" s="120">
        <v>43560</v>
      </c>
      <c r="Z3528" s="121">
        <v>0.47569444444444442</v>
      </c>
      <c r="AA3528" s="123" t="s">
        <v>661</v>
      </c>
      <c r="AB3528" s="123" t="s">
        <v>582</v>
      </c>
      <c r="AC3528" s="119" t="s">
        <v>398</v>
      </c>
      <c r="AD3528" s="119" t="s">
        <v>398</v>
      </c>
    </row>
    <row r="3529" spans="1:30">
      <c r="A3529" s="117">
        <v>3528</v>
      </c>
      <c r="B3529" s="123" t="s">
        <v>467</v>
      </c>
      <c r="C3529" s="117" t="s">
        <v>5</v>
      </c>
      <c r="D3529" s="123" t="s">
        <v>595</v>
      </c>
      <c r="E3529" s="117">
        <v>3528</v>
      </c>
      <c r="F3529" s="117" t="s">
        <v>924</v>
      </c>
      <c r="G3529" s="117" t="s">
        <v>591</v>
      </c>
      <c r="H3529" s="117" t="s">
        <v>398</v>
      </c>
      <c r="I3529" s="117" t="s">
        <v>398</v>
      </c>
      <c r="J3529" s="117" t="s">
        <v>398</v>
      </c>
      <c r="K3529" s="117" t="s">
        <v>398</v>
      </c>
      <c r="L3529" s="117" t="s">
        <v>398</v>
      </c>
      <c r="M3529" s="117" t="s">
        <v>398</v>
      </c>
      <c r="N3529" s="117" t="s">
        <v>398</v>
      </c>
      <c r="O3529" s="125" t="s">
        <v>579</v>
      </c>
      <c r="P3529" s="117">
        <v>1</v>
      </c>
      <c r="Q3529" s="117" t="s">
        <v>398</v>
      </c>
      <c r="R3529" s="117" t="s">
        <v>398</v>
      </c>
      <c r="S3529" s="117" t="s">
        <v>398</v>
      </c>
      <c r="T3529" s="117" t="s">
        <v>398</v>
      </c>
      <c r="U3529" s="117" t="s">
        <v>398</v>
      </c>
      <c r="V3529" s="117" t="s">
        <v>398</v>
      </c>
      <c r="W3529" s="123">
        <v>56</v>
      </c>
      <c r="X3529" s="123" t="s">
        <v>906</v>
      </c>
      <c r="Y3529" s="120">
        <v>43560</v>
      </c>
      <c r="Z3529" s="121">
        <v>0.47569444444444442</v>
      </c>
      <c r="AA3529" s="123" t="s">
        <v>661</v>
      </c>
      <c r="AB3529" s="123" t="s">
        <v>582</v>
      </c>
      <c r="AC3529" s="119" t="s">
        <v>398</v>
      </c>
      <c r="AD3529" s="119" t="s">
        <v>398</v>
      </c>
    </row>
    <row r="3530" spans="1:30">
      <c r="A3530" s="117">
        <v>3529</v>
      </c>
      <c r="B3530" s="123" t="s">
        <v>467</v>
      </c>
      <c r="C3530" s="117" t="s">
        <v>5</v>
      </c>
      <c r="D3530" s="123" t="s">
        <v>595</v>
      </c>
      <c r="E3530" s="117">
        <v>3529</v>
      </c>
      <c r="F3530" s="117" t="s">
        <v>924</v>
      </c>
      <c r="G3530" s="117" t="s">
        <v>591</v>
      </c>
      <c r="H3530" s="117" t="s">
        <v>398</v>
      </c>
      <c r="I3530" s="117" t="s">
        <v>398</v>
      </c>
      <c r="J3530" s="117" t="s">
        <v>398</v>
      </c>
      <c r="K3530" s="117" t="s">
        <v>398</v>
      </c>
      <c r="L3530" s="117" t="s">
        <v>398</v>
      </c>
      <c r="M3530" s="117" t="s">
        <v>398</v>
      </c>
      <c r="N3530" s="117" t="s">
        <v>398</v>
      </c>
      <c r="O3530" s="125" t="s">
        <v>579</v>
      </c>
      <c r="P3530" s="117">
        <v>1</v>
      </c>
      <c r="Q3530" s="117" t="s">
        <v>398</v>
      </c>
      <c r="R3530" s="117" t="s">
        <v>398</v>
      </c>
      <c r="S3530" s="117" t="s">
        <v>398</v>
      </c>
      <c r="T3530" s="117" t="s">
        <v>398</v>
      </c>
      <c r="U3530" s="117" t="s">
        <v>398</v>
      </c>
      <c r="V3530" s="117" t="s">
        <v>398</v>
      </c>
      <c r="W3530" s="123">
        <v>56</v>
      </c>
      <c r="X3530" s="123" t="s">
        <v>906</v>
      </c>
      <c r="Y3530" s="120">
        <v>43560</v>
      </c>
      <c r="Z3530" s="121">
        <v>0.47569444444444442</v>
      </c>
      <c r="AA3530" s="123" t="s">
        <v>661</v>
      </c>
      <c r="AB3530" s="123" t="s">
        <v>582</v>
      </c>
      <c r="AC3530" s="119" t="s">
        <v>398</v>
      </c>
      <c r="AD3530" s="119" t="s">
        <v>398</v>
      </c>
    </row>
    <row r="3531" spans="1:30">
      <c r="A3531" s="117">
        <v>3530</v>
      </c>
      <c r="B3531" s="123" t="s">
        <v>467</v>
      </c>
      <c r="C3531" s="117" t="s">
        <v>5</v>
      </c>
      <c r="D3531" s="123" t="s">
        <v>595</v>
      </c>
      <c r="E3531" s="117">
        <v>3530</v>
      </c>
      <c r="F3531" s="117" t="s">
        <v>924</v>
      </c>
      <c r="G3531" s="117" t="s">
        <v>591</v>
      </c>
      <c r="H3531" s="117" t="s">
        <v>398</v>
      </c>
      <c r="I3531" s="117" t="s">
        <v>398</v>
      </c>
      <c r="J3531" s="117" t="s">
        <v>398</v>
      </c>
      <c r="K3531" s="117" t="s">
        <v>398</v>
      </c>
      <c r="L3531" s="117" t="s">
        <v>398</v>
      </c>
      <c r="M3531" s="117" t="s">
        <v>398</v>
      </c>
      <c r="N3531" s="117" t="s">
        <v>398</v>
      </c>
      <c r="O3531" s="125" t="s">
        <v>579</v>
      </c>
      <c r="P3531" s="117">
        <v>1</v>
      </c>
      <c r="Q3531" s="117" t="s">
        <v>398</v>
      </c>
      <c r="R3531" s="117" t="s">
        <v>398</v>
      </c>
      <c r="S3531" s="117" t="s">
        <v>398</v>
      </c>
      <c r="T3531" s="117" t="s">
        <v>398</v>
      </c>
      <c r="U3531" s="117" t="s">
        <v>398</v>
      </c>
      <c r="V3531" s="117" t="s">
        <v>398</v>
      </c>
      <c r="W3531" s="123">
        <v>56</v>
      </c>
      <c r="X3531" s="123" t="s">
        <v>906</v>
      </c>
      <c r="Y3531" s="120">
        <v>43560</v>
      </c>
      <c r="Z3531" s="121">
        <v>0.47569444444444442</v>
      </c>
      <c r="AA3531" s="123" t="s">
        <v>661</v>
      </c>
      <c r="AB3531" s="123" t="s">
        <v>582</v>
      </c>
      <c r="AC3531" s="119" t="s">
        <v>398</v>
      </c>
      <c r="AD3531" s="119" t="s">
        <v>398</v>
      </c>
    </row>
    <row r="3532" spans="1:30">
      <c r="A3532" s="117">
        <v>3531</v>
      </c>
      <c r="B3532" s="123" t="s">
        <v>467</v>
      </c>
      <c r="C3532" s="117" t="s">
        <v>5</v>
      </c>
      <c r="D3532" s="123" t="s">
        <v>595</v>
      </c>
      <c r="E3532" s="117">
        <v>3531</v>
      </c>
      <c r="F3532" s="117" t="s">
        <v>924</v>
      </c>
      <c r="G3532" s="117" t="s">
        <v>591</v>
      </c>
      <c r="H3532" s="117" t="s">
        <v>398</v>
      </c>
      <c r="I3532" s="117" t="s">
        <v>398</v>
      </c>
      <c r="J3532" s="117" t="s">
        <v>398</v>
      </c>
      <c r="K3532" s="117" t="s">
        <v>398</v>
      </c>
      <c r="L3532" s="117" t="s">
        <v>398</v>
      </c>
      <c r="M3532" s="117" t="s">
        <v>398</v>
      </c>
      <c r="N3532" s="117" t="s">
        <v>398</v>
      </c>
      <c r="O3532" s="125" t="s">
        <v>579</v>
      </c>
      <c r="P3532" s="117">
        <v>1</v>
      </c>
      <c r="Q3532" s="117" t="s">
        <v>398</v>
      </c>
      <c r="R3532" s="117" t="s">
        <v>398</v>
      </c>
      <c r="S3532" s="117" t="s">
        <v>398</v>
      </c>
      <c r="T3532" s="117" t="s">
        <v>398</v>
      </c>
      <c r="U3532" s="117" t="s">
        <v>398</v>
      </c>
      <c r="V3532" s="117" t="s">
        <v>398</v>
      </c>
      <c r="W3532" s="123">
        <v>56</v>
      </c>
      <c r="X3532" s="123" t="s">
        <v>906</v>
      </c>
      <c r="Y3532" s="120">
        <v>43560</v>
      </c>
      <c r="Z3532" s="121">
        <v>0.47569444444444442</v>
      </c>
      <c r="AA3532" s="123" t="s">
        <v>661</v>
      </c>
      <c r="AB3532" s="123" t="s">
        <v>582</v>
      </c>
      <c r="AC3532" s="119" t="s">
        <v>398</v>
      </c>
      <c r="AD3532" s="119" t="s">
        <v>398</v>
      </c>
    </row>
    <row r="3533" spans="1:30">
      <c r="A3533" s="117">
        <v>3532</v>
      </c>
      <c r="B3533" s="123" t="s">
        <v>467</v>
      </c>
      <c r="C3533" s="117" t="s">
        <v>5</v>
      </c>
      <c r="D3533" s="123" t="s">
        <v>595</v>
      </c>
      <c r="E3533" s="117">
        <v>3532</v>
      </c>
      <c r="F3533" s="117" t="s">
        <v>924</v>
      </c>
      <c r="G3533" s="117" t="s">
        <v>591</v>
      </c>
      <c r="H3533" s="117" t="s">
        <v>398</v>
      </c>
      <c r="I3533" s="117" t="s">
        <v>398</v>
      </c>
      <c r="J3533" s="117" t="s">
        <v>398</v>
      </c>
      <c r="K3533" s="117" t="s">
        <v>398</v>
      </c>
      <c r="L3533" s="117" t="s">
        <v>398</v>
      </c>
      <c r="M3533" s="117" t="s">
        <v>398</v>
      </c>
      <c r="N3533" s="117" t="s">
        <v>398</v>
      </c>
      <c r="O3533" s="125" t="s">
        <v>579</v>
      </c>
      <c r="P3533" s="117">
        <v>1</v>
      </c>
      <c r="Q3533" s="117" t="s">
        <v>398</v>
      </c>
      <c r="R3533" s="117" t="s">
        <v>398</v>
      </c>
      <c r="S3533" s="117" t="s">
        <v>398</v>
      </c>
      <c r="T3533" s="117" t="s">
        <v>398</v>
      </c>
      <c r="U3533" s="117" t="s">
        <v>398</v>
      </c>
      <c r="V3533" s="117" t="s">
        <v>398</v>
      </c>
      <c r="W3533" s="123">
        <v>56</v>
      </c>
      <c r="X3533" s="123" t="s">
        <v>906</v>
      </c>
      <c r="Y3533" s="120">
        <v>43560</v>
      </c>
      <c r="Z3533" s="121">
        <v>0.47569444444444442</v>
      </c>
      <c r="AA3533" s="123" t="s">
        <v>661</v>
      </c>
      <c r="AB3533" s="123" t="s">
        <v>582</v>
      </c>
      <c r="AC3533" s="119" t="s">
        <v>398</v>
      </c>
      <c r="AD3533" s="119" t="s">
        <v>398</v>
      </c>
    </row>
    <row r="3534" spans="1:30">
      <c r="A3534" s="117">
        <v>3533</v>
      </c>
      <c r="B3534" s="123" t="s">
        <v>467</v>
      </c>
      <c r="C3534" s="117" t="s">
        <v>5</v>
      </c>
      <c r="D3534" s="123" t="s">
        <v>595</v>
      </c>
      <c r="E3534" s="117">
        <v>3533</v>
      </c>
      <c r="F3534" s="117" t="s">
        <v>924</v>
      </c>
      <c r="G3534" s="117" t="s">
        <v>591</v>
      </c>
      <c r="H3534" s="117" t="s">
        <v>398</v>
      </c>
      <c r="I3534" s="117" t="s">
        <v>398</v>
      </c>
      <c r="J3534" s="117" t="s">
        <v>398</v>
      </c>
      <c r="K3534" s="117" t="s">
        <v>398</v>
      </c>
      <c r="L3534" s="117" t="s">
        <v>398</v>
      </c>
      <c r="M3534" s="117" t="s">
        <v>398</v>
      </c>
      <c r="N3534" s="117" t="s">
        <v>398</v>
      </c>
      <c r="O3534" s="125" t="s">
        <v>579</v>
      </c>
      <c r="P3534" s="117">
        <v>1</v>
      </c>
      <c r="Q3534" s="117" t="s">
        <v>398</v>
      </c>
      <c r="R3534" s="117" t="s">
        <v>398</v>
      </c>
      <c r="S3534" s="117" t="s">
        <v>398</v>
      </c>
      <c r="T3534" s="117" t="s">
        <v>398</v>
      </c>
      <c r="U3534" s="117" t="s">
        <v>398</v>
      </c>
      <c r="V3534" s="117" t="s">
        <v>398</v>
      </c>
      <c r="W3534" s="123">
        <v>56</v>
      </c>
      <c r="X3534" s="123" t="s">
        <v>906</v>
      </c>
      <c r="Y3534" s="120">
        <v>43560</v>
      </c>
      <c r="Z3534" s="121">
        <v>0.47569444444444442</v>
      </c>
      <c r="AA3534" s="123" t="s">
        <v>661</v>
      </c>
      <c r="AB3534" s="123" t="s">
        <v>582</v>
      </c>
      <c r="AC3534" s="119" t="s">
        <v>398</v>
      </c>
      <c r="AD3534" s="119" t="s">
        <v>398</v>
      </c>
    </row>
    <row r="3535" spans="1:30">
      <c r="A3535" s="117">
        <v>3534</v>
      </c>
      <c r="B3535" s="123" t="s">
        <v>467</v>
      </c>
      <c r="C3535" s="117" t="s">
        <v>5</v>
      </c>
      <c r="D3535" s="123" t="s">
        <v>595</v>
      </c>
      <c r="E3535" s="117">
        <v>3534</v>
      </c>
      <c r="F3535" s="117" t="s">
        <v>924</v>
      </c>
      <c r="G3535" s="117" t="s">
        <v>591</v>
      </c>
      <c r="H3535" s="117" t="s">
        <v>398</v>
      </c>
      <c r="I3535" s="117" t="s">
        <v>398</v>
      </c>
      <c r="J3535" s="117" t="s">
        <v>398</v>
      </c>
      <c r="K3535" s="117" t="s">
        <v>398</v>
      </c>
      <c r="L3535" s="117" t="s">
        <v>398</v>
      </c>
      <c r="M3535" s="117" t="s">
        <v>398</v>
      </c>
      <c r="N3535" s="117" t="s">
        <v>398</v>
      </c>
      <c r="O3535" s="125" t="s">
        <v>579</v>
      </c>
      <c r="P3535" s="117">
        <v>1</v>
      </c>
      <c r="Q3535" s="117" t="s">
        <v>398</v>
      </c>
      <c r="R3535" s="117" t="s">
        <v>398</v>
      </c>
      <c r="S3535" s="117" t="s">
        <v>398</v>
      </c>
      <c r="T3535" s="117" t="s">
        <v>398</v>
      </c>
      <c r="U3535" s="117" t="s">
        <v>398</v>
      </c>
      <c r="V3535" s="117" t="s">
        <v>398</v>
      </c>
      <c r="W3535" s="123">
        <v>56</v>
      </c>
      <c r="X3535" s="123" t="s">
        <v>906</v>
      </c>
      <c r="Y3535" s="120">
        <v>43560</v>
      </c>
      <c r="Z3535" s="121">
        <v>0.47569444444444442</v>
      </c>
      <c r="AA3535" s="123" t="s">
        <v>661</v>
      </c>
      <c r="AB3535" s="123" t="s">
        <v>582</v>
      </c>
      <c r="AC3535" s="119" t="s">
        <v>398</v>
      </c>
      <c r="AD3535" s="119" t="s">
        <v>398</v>
      </c>
    </row>
    <row r="3536" spans="1:30">
      <c r="A3536" s="117">
        <v>3535</v>
      </c>
      <c r="B3536" s="123" t="s">
        <v>467</v>
      </c>
      <c r="C3536" s="117" t="s">
        <v>5</v>
      </c>
      <c r="D3536" s="123" t="s">
        <v>595</v>
      </c>
      <c r="E3536" s="117">
        <v>3535</v>
      </c>
      <c r="F3536" s="117" t="s">
        <v>924</v>
      </c>
      <c r="G3536" s="117" t="s">
        <v>591</v>
      </c>
      <c r="H3536" s="117" t="s">
        <v>398</v>
      </c>
      <c r="I3536" s="117" t="s">
        <v>398</v>
      </c>
      <c r="J3536" s="117" t="s">
        <v>398</v>
      </c>
      <c r="K3536" s="117" t="s">
        <v>398</v>
      </c>
      <c r="L3536" s="117" t="s">
        <v>398</v>
      </c>
      <c r="M3536" s="117" t="s">
        <v>398</v>
      </c>
      <c r="N3536" s="117" t="s">
        <v>398</v>
      </c>
      <c r="O3536" s="125" t="s">
        <v>579</v>
      </c>
      <c r="P3536" s="117">
        <v>1</v>
      </c>
      <c r="Q3536" s="117" t="s">
        <v>398</v>
      </c>
      <c r="R3536" s="117" t="s">
        <v>398</v>
      </c>
      <c r="S3536" s="117" t="s">
        <v>398</v>
      </c>
      <c r="T3536" s="117" t="s">
        <v>398</v>
      </c>
      <c r="U3536" s="117" t="s">
        <v>398</v>
      </c>
      <c r="V3536" s="117" t="s">
        <v>398</v>
      </c>
      <c r="W3536" s="123">
        <v>56</v>
      </c>
      <c r="X3536" s="123" t="s">
        <v>906</v>
      </c>
      <c r="Y3536" s="120">
        <v>43560</v>
      </c>
      <c r="Z3536" s="121">
        <v>0.47569444444444442</v>
      </c>
      <c r="AA3536" s="123" t="s">
        <v>661</v>
      </c>
      <c r="AB3536" s="123" t="s">
        <v>582</v>
      </c>
      <c r="AC3536" s="119" t="s">
        <v>398</v>
      </c>
      <c r="AD3536" s="119" t="s">
        <v>398</v>
      </c>
    </row>
    <row r="3537" spans="1:30">
      <c r="A3537" s="117">
        <v>3536</v>
      </c>
      <c r="B3537" s="123" t="s">
        <v>467</v>
      </c>
      <c r="C3537" s="117" t="s">
        <v>5</v>
      </c>
      <c r="D3537" s="123" t="s">
        <v>595</v>
      </c>
      <c r="E3537" s="117">
        <v>3536</v>
      </c>
      <c r="F3537" s="117" t="s">
        <v>924</v>
      </c>
      <c r="G3537" s="117" t="s">
        <v>591</v>
      </c>
      <c r="H3537" s="117" t="s">
        <v>398</v>
      </c>
      <c r="I3537" s="117" t="s">
        <v>398</v>
      </c>
      <c r="J3537" s="117" t="s">
        <v>398</v>
      </c>
      <c r="K3537" s="117" t="s">
        <v>398</v>
      </c>
      <c r="L3537" s="117" t="s">
        <v>398</v>
      </c>
      <c r="M3537" s="117" t="s">
        <v>398</v>
      </c>
      <c r="N3537" s="117" t="s">
        <v>398</v>
      </c>
      <c r="O3537" s="125" t="s">
        <v>579</v>
      </c>
      <c r="P3537" s="117">
        <v>1</v>
      </c>
      <c r="Q3537" s="117" t="s">
        <v>398</v>
      </c>
      <c r="R3537" s="117" t="s">
        <v>398</v>
      </c>
      <c r="S3537" s="117" t="s">
        <v>398</v>
      </c>
      <c r="T3537" s="117" t="s">
        <v>398</v>
      </c>
      <c r="U3537" s="117" t="s">
        <v>398</v>
      </c>
      <c r="V3537" s="117" t="s">
        <v>398</v>
      </c>
      <c r="W3537" s="123">
        <v>56</v>
      </c>
      <c r="X3537" s="123" t="s">
        <v>906</v>
      </c>
      <c r="Y3537" s="120">
        <v>43560</v>
      </c>
      <c r="Z3537" s="121">
        <v>0.47569444444444442</v>
      </c>
      <c r="AA3537" s="123" t="s">
        <v>661</v>
      </c>
      <c r="AB3537" s="123" t="s">
        <v>582</v>
      </c>
      <c r="AC3537" s="119" t="s">
        <v>398</v>
      </c>
      <c r="AD3537" s="119" t="s">
        <v>398</v>
      </c>
    </row>
    <row r="3538" spans="1:30">
      <c r="A3538" s="117">
        <v>3537</v>
      </c>
      <c r="B3538" s="123" t="s">
        <v>467</v>
      </c>
      <c r="C3538" s="117" t="s">
        <v>5</v>
      </c>
      <c r="D3538" s="123" t="s">
        <v>595</v>
      </c>
      <c r="E3538" s="117">
        <v>3537</v>
      </c>
      <c r="F3538" s="117" t="s">
        <v>924</v>
      </c>
      <c r="G3538" s="117" t="s">
        <v>591</v>
      </c>
      <c r="H3538" s="117" t="s">
        <v>398</v>
      </c>
      <c r="I3538" s="117" t="s">
        <v>398</v>
      </c>
      <c r="J3538" s="117" t="s">
        <v>398</v>
      </c>
      <c r="K3538" s="117" t="s">
        <v>398</v>
      </c>
      <c r="L3538" s="117" t="s">
        <v>398</v>
      </c>
      <c r="M3538" s="117" t="s">
        <v>398</v>
      </c>
      <c r="N3538" s="117" t="s">
        <v>398</v>
      </c>
      <c r="O3538" s="125" t="s">
        <v>579</v>
      </c>
      <c r="P3538" s="117">
        <v>1</v>
      </c>
      <c r="Q3538" s="117" t="s">
        <v>398</v>
      </c>
      <c r="R3538" s="117" t="s">
        <v>398</v>
      </c>
      <c r="S3538" s="117" t="s">
        <v>398</v>
      </c>
      <c r="T3538" s="117" t="s">
        <v>398</v>
      </c>
      <c r="U3538" s="117" t="s">
        <v>398</v>
      </c>
      <c r="V3538" s="117" t="s">
        <v>398</v>
      </c>
      <c r="W3538" s="123">
        <v>56</v>
      </c>
      <c r="X3538" s="123" t="s">
        <v>906</v>
      </c>
      <c r="Y3538" s="120">
        <v>43560</v>
      </c>
      <c r="Z3538" s="121">
        <v>0.47569444444444442</v>
      </c>
      <c r="AA3538" s="123" t="s">
        <v>661</v>
      </c>
      <c r="AB3538" s="123" t="s">
        <v>582</v>
      </c>
      <c r="AC3538" s="119" t="s">
        <v>398</v>
      </c>
      <c r="AD3538" s="119" t="s">
        <v>398</v>
      </c>
    </row>
    <row r="3539" spans="1:30">
      <c r="A3539" s="117">
        <v>3538</v>
      </c>
      <c r="B3539" s="123" t="s">
        <v>467</v>
      </c>
      <c r="C3539" s="117" t="s">
        <v>5</v>
      </c>
      <c r="D3539" s="123" t="s">
        <v>595</v>
      </c>
      <c r="E3539" s="117">
        <v>3538</v>
      </c>
      <c r="F3539" s="117" t="s">
        <v>924</v>
      </c>
      <c r="G3539" s="117" t="s">
        <v>591</v>
      </c>
      <c r="H3539" s="117" t="s">
        <v>398</v>
      </c>
      <c r="I3539" s="117" t="s">
        <v>398</v>
      </c>
      <c r="J3539" s="117" t="s">
        <v>398</v>
      </c>
      <c r="K3539" s="117" t="s">
        <v>398</v>
      </c>
      <c r="L3539" s="117" t="s">
        <v>398</v>
      </c>
      <c r="M3539" s="117" t="s">
        <v>398</v>
      </c>
      <c r="N3539" s="117" t="s">
        <v>398</v>
      </c>
      <c r="O3539" s="125" t="s">
        <v>579</v>
      </c>
      <c r="P3539" s="117">
        <v>1</v>
      </c>
      <c r="Q3539" s="117" t="s">
        <v>398</v>
      </c>
      <c r="R3539" s="117" t="s">
        <v>398</v>
      </c>
      <c r="S3539" s="117" t="s">
        <v>398</v>
      </c>
      <c r="T3539" s="117" t="s">
        <v>398</v>
      </c>
      <c r="U3539" s="117" t="s">
        <v>398</v>
      </c>
      <c r="V3539" s="117" t="s">
        <v>398</v>
      </c>
      <c r="W3539" s="123">
        <v>56</v>
      </c>
      <c r="X3539" s="123" t="s">
        <v>906</v>
      </c>
      <c r="Y3539" s="120">
        <v>43560</v>
      </c>
      <c r="Z3539" s="121">
        <v>0.47569444444444442</v>
      </c>
      <c r="AA3539" s="123" t="s">
        <v>661</v>
      </c>
      <c r="AB3539" s="123" t="s">
        <v>582</v>
      </c>
      <c r="AC3539" s="119" t="s">
        <v>398</v>
      </c>
      <c r="AD3539" s="119" t="s">
        <v>398</v>
      </c>
    </row>
    <row r="3540" spans="1:30">
      <c r="A3540" s="117">
        <v>3539</v>
      </c>
      <c r="B3540" s="123" t="s">
        <v>467</v>
      </c>
      <c r="C3540" s="117" t="s">
        <v>5</v>
      </c>
      <c r="D3540" s="123" t="s">
        <v>595</v>
      </c>
      <c r="E3540" s="117">
        <v>3539</v>
      </c>
      <c r="F3540" s="117" t="s">
        <v>924</v>
      </c>
      <c r="G3540" s="117" t="s">
        <v>591</v>
      </c>
      <c r="H3540" s="117" t="s">
        <v>398</v>
      </c>
      <c r="I3540" s="117" t="s">
        <v>398</v>
      </c>
      <c r="J3540" s="117" t="s">
        <v>398</v>
      </c>
      <c r="K3540" s="117" t="s">
        <v>398</v>
      </c>
      <c r="L3540" s="117" t="s">
        <v>398</v>
      </c>
      <c r="M3540" s="117" t="s">
        <v>398</v>
      </c>
      <c r="N3540" s="117" t="s">
        <v>398</v>
      </c>
      <c r="O3540" s="125" t="s">
        <v>579</v>
      </c>
      <c r="P3540" s="117">
        <v>1</v>
      </c>
      <c r="Q3540" s="117" t="s">
        <v>398</v>
      </c>
      <c r="R3540" s="117" t="s">
        <v>398</v>
      </c>
      <c r="S3540" s="117" t="s">
        <v>398</v>
      </c>
      <c r="T3540" s="117" t="s">
        <v>398</v>
      </c>
      <c r="U3540" s="117" t="s">
        <v>398</v>
      </c>
      <c r="V3540" s="117" t="s">
        <v>398</v>
      </c>
      <c r="W3540" s="123">
        <v>56</v>
      </c>
      <c r="X3540" s="123" t="s">
        <v>906</v>
      </c>
      <c r="Y3540" s="120">
        <v>43560</v>
      </c>
      <c r="Z3540" s="121">
        <v>0.47569444444444442</v>
      </c>
      <c r="AA3540" s="123" t="s">
        <v>661</v>
      </c>
      <c r="AB3540" s="123" t="s">
        <v>582</v>
      </c>
      <c r="AC3540" s="119" t="s">
        <v>398</v>
      </c>
      <c r="AD3540" s="119" t="s">
        <v>398</v>
      </c>
    </row>
    <row r="3541" spans="1:30">
      <c r="A3541" s="117">
        <v>3540</v>
      </c>
      <c r="B3541" s="123" t="s">
        <v>467</v>
      </c>
      <c r="C3541" s="117" t="s">
        <v>5</v>
      </c>
      <c r="D3541" s="123" t="s">
        <v>595</v>
      </c>
      <c r="E3541" s="117">
        <v>3540</v>
      </c>
      <c r="F3541" s="117" t="s">
        <v>924</v>
      </c>
      <c r="G3541" s="117" t="s">
        <v>591</v>
      </c>
      <c r="H3541" s="117" t="s">
        <v>398</v>
      </c>
      <c r="I3541" s="117" t="s">
        <v>398</v>
      </c>
      <c r="J3541" s="117" t="s">
        <v>398</v>
      </c>
      <c r="K3541" s="117" t="s">
        <v>398</v>
      </c>
      <c r="L3541" s="117" t="s">
        <v>398</v>
      </c>
      <c r="M3541" s="117" t="s">
        <v>398</v>
      </c>
      <c r="N3541" s="117" t="s">
        <v>398</v>
      </c>
      <c r="O3541" s="125" t="s">
        <v>579</v>
      </c>
      <c r="P3541" s="117">
        <v>1</v>
      </c>
      <c r="Q3541" s="117" t="s">
        <v>398</v>
      </c>
      <c r="R3541" s="117" t="s">
        <v>398</v>
      </c>
      <c r="S3541" s="117" t="s">
        <v>398</v>
      </c>
      <c r="T3541" s="117" t="s">
        <v>398</v>
      </c>
      <c r="U3541" s="117" t="s">
        <v>398</v>
      </c>
      <c r="V3541" s="117" t="s">
        <v>398</v>
      </c>
      <c r="W3541" s="123">
        <v>56</v>
      </c>
      <c r="X3541" s="123" t="s">
        <v>906</v>
      </c>
      <c r="Y3541" s="120">
        <v>43560</v>
      </c>
      <c r="Z3541" s="121">
        <v>0.47569444444444442</v>
      </c>
      <c r="AA3541" s="123" t="s">
        <v>661</v>
      </c>
      <c r="AB3541" s="123" t="s">
        <v>582</v>
      </c>
      <c r="AC3541" s="119" t="s">
        <v>398</v>
      </c>
      <c r="AD3541" s="119" t="s">
        <v>398</v>
      </c>
    </row>
    <row r="3542" spans="1:30">
      <c r="A3542" s="117">
        <v>3541</v>
      </c>
      <c r="B3542" s="123" t="s">
        <v>467</v>
      </c>
      <c r="C3542" s="117" t="s">
        <v>5</v>
      </c>
      <c r="D3542" s="123" t="s">
        <v>595</v>
      </c>
      <c r="E3542" s="117">
        <v>3541</v>
      </c>
      <c r="F3542" s="117" t="s">
        <v>924</v>
      </c>
      <c r="G3542" s="117" t="s">
        <v>591</v>
      </c>
      <c r="H3542" s="117" t="s">
        <v>398</v>
      </c>
      <c r="I3542" s="117" t="s">
        <v>398</v>
      </c>
      <c r="J3542" s="117" t="s">
        <v>398</v>
      </c>
      <c r="K3542" s="117" t="s">
        <v>398</v>
      </c>
      <c r="L3542" s="117" t="s">
        <v>398</v>
      </c>
      <c r="M3542" s="117" t="s">
        <v>398</v>
      </c>
      <c r="N3542" s="117" t="s">
        <v>398</v>
      </c>
      <c r="O3542" s="125" t="s">
        <v>579</v>
      </c>
      <c r="P3542" s="117">
        <v>1</v>
      </c>
      <c r="Q3542" s="117" t="s">
        <v>398</v>
      </c>
      <c r="R3542" s="117" t="s">
        <v>398</v>
      </c>
      <c r="S3542" s="117" t="s">
        <v>398</v>
      </c>
      <c r="T3542" s="117" t="s">
        <v>398</v>
      </c>
      <c r="U3542" s="117" t="s">
        <v>398</v>
      </c>
      <c r="V3542" s="117" t="s">
        <v>398</v>
      </c>
      <c r="W3542" s="123">
        <v>56</v>
      </c>
      <c r="X3542" s="123" t="s">
        <v>906</v>
      </c>
      <c r="Y3542" s="120">
        <v>43560</v>
      </c>
      <c r="Z3542" s="121">
        <v>0.47569444444444442</v>
      </c>
      <c r="AA3542" s="123" t="s">
        <v>661</v>
      </c>
      <c r="AB3542" s="123" t="s">
        <v>582</v>
      </c>
      <c r="AC3542" s="119" t="s">
        <v>398</v>
      </c>
      <c r="AD3542" s="119" t="s">
        <v>398</v>
      </c>
    </row>
    <row r="3543" spans="1:30">
      <c r="A3543" s="117">
        <v>3542</v>
      </c>
      <c r="B3543" s="123" t="s">
        <v>467</v>
      </c>
      <c r="C3543" s="117" t="s">
        <v>5</v>
      </c>
      <c r="D3543" s="123" t="s">
        <v>595</v>
      </c>
      <c r="E3543" s="117">
        <v>3542</v>
      </c>
      <c r="F3543" s="117" t="s">
        <v>924</v>
      </c>
      <c r="G3543" s="117" t="s">
        <v>591</v>
      </c>
      <c r="H3543" s="117" t="s">
        <v>398</v>
      </c>
      <c r="I3543" s="117" t="s">
        <v>398</v>
      </c>
      <c r="J3543" s="117" t="s">
        <v>398</v>
      </c>
      <c r="K3543" s="117" t="s">
        <v>398</v>
      </c>
      <c r="L3543" s="117" t="s">
        <v>398</v>
      </c>
      <c r="M3543" s="117" t="s">
        <v>398</v>
      </c>
      <c r="N3543" s="117" t="s">
        <v>398</v>
      </c>
      <c r="O3543" s="125" t="s">
        <v>579</v>
      </c>
      <c r="P3543" s="117">
        <v>1</v>
      </c>
      <c r="Q3543" s="117" t="s">
        <v>398</v>
      </c>
      <c r="R3543" s="117" t="s">
        <v>398</v>
      </c>
      <c r="S3543" s="117" t="s">
        <v>398</v>
      </c>
      <c r="T3543" s="117" t="s">
        <v>398</v>
      </c>
      <c r="U3543" s="117" t="s">
        <v>398</v>
      </c>
      <c r="V3543" s="117" t="s">
        <v>398</v>
      </c>
      <c r="W3543" s="123">
        <v>56</v>
      </c>
      <c r="X3543" s="123" t="s">
        <v>906</v>
      </c>
      <c r="Y3543" s="120">
        <v>43560</v>
      </c>
      <c r="Z3543" s="121">
        <v>0.47569444444444442</v>
      </c>
      <c r="AA3543" s="123" t="s">
        <v>661</v>
      </c>
      <c r="AB3543" s="123" t="s">
        <v>582</v>
      </c>
      <c r="AC3543" s="119" t="s">
        <v>398</v>
      </c>
      <c r="AD3543" s="119" t="s">
        <v>398</v>
      </c>
    </row>
    <row r="3544" spans="1:30">
      <c r="A3544" s="117">
        <v>3543</v>
      </c>
      <c r="B3544" s="123" t="s">
        <v>467</v>
      </c>
      <c r="C3544" s="117" t="s">
        <v>5</v>
      </c>
      <c r="D3544" s="123" t="s">
        <v>595</v>
      </c>
      <c r="E3544" s="117">
        <v>3543</v>
      </c>
      <c r="F3544" s="117" t="s">
        <v>924</v>
      </c>
      <c r="G3544" s="117" t="s">
        <v>591</v>
      </c>
      <c r="H3544" s="117" t="s">
        <v>398</v>
      </c>
      <c r="I3544" s="117" t="s">
        <v>398</v>
      </c>
      <c r="J3544" s="117" t="s">
        <v>398</v>
      </c>
      <c r="K3544" s="117" t="s">
        <v>398</v>
      </c>
      <c r="L3544" s="117" t="s">
        <v>398</v>
      </c>
      <c r="M3544" s="117" t="s">
        <v>398</v>
      </c>
      <c r="N3544" s="117" t="s">
        <v>398</v>
      </c>
      <c r="O3544" s="125" t="s">
        <v>579</v>
      </c>
      <c r="P3544" s="117">
        <v>1</v>
      </c>
      <c r="Q3544" s="117" t="s">
        <v>398</v>
      </c>
      <c r="R3544" s="117" t="s">
        <v>398</v>
      </c>
      <c r="S3544" s="117" t="s">
        <v>398</v>
      </c>
      <c r="T3544" s="117" t="s">
        <v>398</v>
      </c>
      <c r="U3544" s="117" t="s">
        <v>398</v>
      </c>
      <c r="V3544" s="117" t="s">
        <v>398</v>
      </c>
      <c r="W3544" s="123">
        <v>56</v>
      </c>
      <c r="X3544" s="123" t="s">
        <v>906</v>
      </c>
      <c r="Y3544" s="120">
        <v>43560</v>
      </c>
      <c r="Z3544" s="121">
        <v>0.47569444444444442</v>
      </c>
      <c r="AA3544" s="123" t="s">
        <v>661</v>
      </c>
      <c r="AB3544" s="123" t="s">
        <v>582</v>
      </c>
      <c r="AC3544" s="119" t="s">
        <v>398</v>
      </c>
      <c r="AD3544" s="119" t="s">
        <v>398</v>
      </c>
    </row>
    <row r="3545" spans="1:30">
      <c r="A3545" s="117">
        <v>3544</v>
      </c>
      <c r="B3545" s="123" t="s">
        <v>467</v>
      </c>
      <c r="C3545" s="117" t="s">
        <v>5</v>
      </c>
      <c r="D3545" s="123" t="s">
        <v>595</v>
      </c>
      <c r="E3545" s="117">
        <v>3544</v>
      </c>
      <c r="F3545" s="117" t="s">
        <v>924</v>
      </c>
      <c r="G3545" s="117" t="s">
        <v>591</v>
      </c>
      <c r="H3545" s="117" t="s">
        <v>398</v>
      </c>
      <c r="I3545" s="117" t="s">
        <v>398</v>
      </c>
      <c r="J3545" s="117" t="s">
        <v>398</v>
      </c>
      <c r="K3545" s="117" t="s">
        <v>398</v>
      </c>
      <c r="L3545" s="117" t="s">
        <v>398</v>
      </c>
      <c r="M3545" s="117" t="s">
        <v>398</v>
      </c>
      <c r="N3545" s="117" t="s">
        <v>398</v>
      </c>
      <c r="O3545" s="125" t="s">
        <v>579</v>
      </c>
      <c r="P3545" s="117">
        <v>1</v>
      </c>
      <c r="Q3545" s="117" t="s">
        <v>398</v>
      </c>
      <c r="R3545" s="117" t="s">
        <v>398</v>
      </c>
      <c r="S3545" s="117" t="s">
        <v>398</v>
      </c>
      <c r="T3545" s="117" t="s">
        <v>398</v>
      </c>
      <c r="U3545" s="117" t="s">
        <v>398</v>
      </c>
      <c r="V3545" s="117" t="s">
        <v>398</v>
      </c>
      <c r="W3545" s="123">
        <v>56</v>
      </c>
      <c r="X3545" s="123" t="s">
        <v>906</v>
      </c>
      <c r="Y3545" s="120">
        <v>43560</v>
      </c>
      <c r="Z3545" s="121">
        <v>0.47569444444444442</v>
      </c>
      <c r="AA3545" s="123" t="s">
        <v>661</v>
      </c>
      <c r="AB3545" s="123" t="s">
        <v>582</v>
      </c>
      <c r="AC3545" s="119" t="s">
        <v>398</v>
      </c>
      <c r="AD3545" s="119" t="s">
        <v>398</v>
      </c>
    </row>
    <row r="3546" spans="1:30">
      <c r="A3546" s="117">
        <v>3545</v>
      </c>
      <c r="B3546" s="123" t="s">
        <v>467</v>
      </c>
      <c r="C3546" s="117" t="s">
        <v>5</v>
      </c>
      <c r="D3546" s="123" t="s">
        <v>595</v>
      </c>
      <c r="E3546" s="117">
        <v>3545</v>
      </c>
      <c r="F3546" s="117" t="s">
        <v>924</v>
      </c>
      <c r="G3546" s="117" t="s">
        <v>591</v>
      </c>
      <c r="H3546" s="117" t="s">
        <v>398</v>
      </c>
      <c r="I3546" s="117" t="s">
        <v>398</v>
      </c>
      <c r="J3546" s="117" t="s">
        <v>398</v>
      </c>
      <c r="K3546" s="117" t="s">
        <v>398</v>
      </c>
      <c r="L3546" s="117" t="s">
        <v>398</v>
      </c>
      <c r="M3546" s="117" t="s">
        <v>398</v>
      </c>
      <c r="N3546" s="117" t="s">
        <v>398</v>
      </c>
      <c r="O3546" s="125" t="s">
        <v>579</v>
      </c>
      <c r="P3546" s="117">
        <v>1</v>
      </c>
      <c r="Q3546" s="117" t="s">
        <v>398</v>
      </c>
      <c r="R3546" s="117" t="s">
        <v>398</v>
      </c>
      <c r="S3546" s="117" t="s">
        <v>398</v>
      </c>
      <c r="T3546" s="117" t="s">
        <v>398</v>
      </c>
      <c r="U3546" s="117" t="s">
        <v>398</v>
      </c>
      <c r="V3546" s="117" t="s">
        <v>398</v>
      </c>
      <c r="W3546" s="123">
        <v>56</v>
      </c>
      <c r="X3546" s="123" t="s">
        <v>906</v>
      </c>
      <c r="Y3546" s="120">
        <v>43560</v>
      </c>
      <c r="Z3546" s="121">
        <v>0.47569444444444442</v>
      </c>
      <c r="AA3546" s="123" t="s">
        <v>661</v>
      </c>
      <c r="AB3546" s="123" t="s">
        <v>582</v>
      </c>
      <c r="AC3546" s="119" t="s">
        <v>398</v>
      </c>
      <c r="AD3546" s="119" t="s">
        <v>398</v>
      </c>
    </row>
    <row r="3547" spans="1:30">
      <c r="A3547" s="117">
        <v>3546</v>
      </c>
      <c r="B3547" s="123" t="s">
        <v>467</v>
      </c>
      <c r="C3547" s="117" t="s">
        <v>5</v>
      </c>
      <c r="D3547" s="123" t="s">
        <v>595</v>
      </c>
      <c r="E3547" s="117">
        <v>3546</v>
      </c>
      <c r="F3547" s="117" t="s">
        <v>924</v>
      </c>
      <c r="G3547" s="117" t="s">
        <v>591</v>
      </c>
      <c r="H3547" s="117" t="s">
        <v>398</v>
      </c>
      <c r="I3547" s="117" t="s">
        <v>398</v>
      </c>
      <c r="J3547" s="117" t="s">
        <v>398</v>
      </c>
      <c r="K3547" s="117" t="s">
        <v>398</v>
      </c>
      <c r="L3547" s="117" t="s">
        <v>398</v>
      </c>
      <c r="M3547" s="117" t="s">
        <v>398</v>
      </c>
      <c r="N3547" s="117" t="s">
        <v>398</v>
      </c>
      <c r="O3547" s="125" t="s">
        <v>579</v>
      </c>
      <c r="P3547" s="117">
        <v>1</v>
      </c>
      <c r="Q3547" s="117" t="s">
        <v>398</v>
      </c>
      <c r="R3547" s="117" t="s">
        <v>398</v>
      </c>
      <c r="S3547" s="117" t="s">
        <v>398</v>
      </c>
      <c r="T3547" s="117" t="s">
        <v>398</v>
      </c>
      <c r="U3547" s="117" t="s">
        <v>398</v>
      </c>
      <c r="V3547" s="117" t="s">
        <v>398</v>
      </c>
      <c r="W3547" s="123">
        <v>56</v>
      </c>
      <c r="X3547" s="123" t="s">
        <v>906</v>
      </c>
      <c r="Y3547" s="120">
        <v>43560</v>
      </c>
      <c r="Z3547" s="121">
        <v>0.47569444444444442</v>
      </c>
      <c r="AA3547" s="123" t="s">
        <v>661</v>
      </c>
      <c r="AB3547" s="123" t="s">
        <v>582</v>
      </c>
      <c r="AC3547" s="119" t="s">
        <v>398</v>
      </c>
      <c r="AD3547" s="119" t="s">
        <v>398</v>
      </c>
    </row>
    <row r="3548" spans="1:30">
      <c r="A3548" s="117">
        <v>3547</v>
      </c>
      <c r="B3548" s="123" t="s">
        <v>467</v>
      </c>
      <c r="C3548" s="117" t="s">
        <v>5</v>
      </c>
      <c r="D3548" s="123" t="s">
        <v>595</v>
      </c>
      <c r="E3548" s="117">
        <v>3547</v>
      </c>
      <c r="F3548" s="117" t="s">
        <v>924</v>
      </c>
      <c r="G3548" s="117" t="s">
        <v>591</v>
      </c>
      <c r="H3548" s="117" t="s">
        <v>398</v>
      </c>
      <c r="I3548" s="117" t="s">
        <v>398</v>
      </c>
      <c r="J3548" s="117" t="s">
        <v>398</v>
      </c>
      <c r="K3548" s="117" t="s">
        <v>398</v>
      </c>
      <c r="L3548" s="117" t="s">
        <v>398</v>
      </c>
      <c r="M3548" s="117" t="s">
        <v>398</v>
      </c>
      <c r="N3548" s="117" t="s">
        <v>398</v>
      </c>
      <c r="O3548" s="125" t="s">
        <v>579</v>
      </c>
      <c r="P3548" s="117">
        <v>1</v>
      </c>
      <c r="Q3548" s="117" t="s">
        <v>398</v>
      </c>
      <c r="R3548" s="117" t="s">
        <v>398</v>
      </c>
      <c r="S3548" s="117" t="s">
        <v>398</v>
      </c>
      <c r="T3548" s="117" t="s">
        <v>398</v>
      </c>
      <c r="U3548" s="117" t="s">
        <v>398</v>
      </c>
      <c r="V3548" s="117" t="s">
        <v>398</v>
      </c>
      <c r="W3548" s="123">
        <v>56</v>
      </c>
      <c r="X3548" s="123" t="s">
        <v>906</v>
      </c>
      <c r="Y3548" s="120">
        <v>43560</v>
      </c>
      <c r="Z3548" s="121">
        <v>0.47569444444444442</v>
      </c>
      <c r="AA3548" s="123" t="s">
        <v>661</v>
      </c>
      <c r="AB3548" s="123" t="s">
        <v>582</v>
      </c>
      <c r="AC3548" s="119" t="s">
        <v>398</v>
      </c>
      <c r="AD3548" s="119" t="s">
        <v>398</v>
      </c>
    </row>
    <row r="3549" spans="1:30">
      <c r="A3549" s="117">
        <v>3548</v>
      </c>
      <c r="B3549" s="123" t="s">
        <v>467</v>
      </c>
      <c r="C3549" s="117" t="s">
        <v>5</v>
      </c>
      <c r="D3549" s="123" t="s">
        <v>595</v>
      </c>
      <c r="E3549" s="117">
        <v>3548</v>
      </c>
      <c r="F3549" s="117" t="s">
        <v>924</v>
      </c>
      <c r="G3549" s="117" t="s">
        <v>591</v>
      </c>
      <c r="H3549" s="117" t="s">
        <v>398</v>
      </c>
      <c r="I3549" s="117" t="s">
        <v>398</v>
      </c>
      <c r="J3549" s="117" t="s">
        <v>398</v>
      </c>
      <c r="K3549" s="117" t="s">
        <v>398</v>
      </c>
      <c r="L3549" s="117" t="s">
        <v>398</v>
      </c>
      <c r="M3549" s="117" t="s">
        <v>398</v>
      </c>
      <c r="N3549" s="117" t="s">
        <v>398</v>
      </c>
      <c r="O3549" s="125" t="s">
        <v>579</v>
      </c>
      <c r="P3549" s="117">
        <v>1</v>
      </c>
      <c r="Q3549" s="117" t="s">
        <v>398</v>
      </c>
      <c r="R3549" s="117" t="s">
        <v>398</v>
      </c>
      <c r="S3549" s="117" t="s">
        <v>398</v>
      </c>
      <c r="T3549" s="117" t="s">
        <v>398</v>
      </c>
      <c r="U3549" s="117" t="s">
        <v>398</v>
      </c>
      <c r="V3549" s="117" t="s">
        <v>398</v>
      </c>
      <c r="W3549" s="123">
        <v>56</v>
      </c>
      <c r="X3549" s="123" t="s">
        <v>906</v>
      </c>
      <c r="Y3549" s="120">
        <v>43560</v>
      </c>
      <c r="Z3549" s="121">
        <v>0.47569444444444442</v>
      </c>
      <c r="AA3549" s="123" t="s">
        <v>661</v>
      </c>
      <c r="AB3549" s="123" t="s">
        <v>582</v>
      </c>
      <c r="AC3549" s="119" t="s">
        <v>398</v>
      </c>
      <c r="AD3549" s="119" t="s">
        <v>398</v>
      </c>
    </row>
    <row r="3550" spans="1:30">
      <c r="A3550" s="117">
        <v>3549</v>
      </c>
      <c r="B3550" s="123" t="s">
        <v>467</v>
      </c>
      <c r="C3550" s="117" t="s">
        <v>5</v>
      </c>
      <c r="D3550" s="123" t="s">
        <v>595</v>
      </c>
      <c r="E3550" s="117">
        <v>3549</v>
      </c>
      <c r="F3550" s="117" t="s">
        <v>924</v>
      </c>
      <c r="G3550" s="117" t="s">
        <v>591</v>
      </c>
      <c r="H3550" s="117" t="s">
        <v>398</v>
      </c>
      <c r="I3550" s="117" t="s">
        <v>398</v>
      </c>
      <c r="J3550" s="117" t="s">
        <v>398</v>
      </c>
      <c r="K3550" s="117" t="s">
        <v>398</v>
      </c>
      <c r="L3550" s="117" t="s">
        <v>398</v>
      </c>
      <c r="M3550" s="117" t="s">
        <v>398</v>
      </c>
      <c r="N3550" s="117" t="s">
        <v>398</v>
      </c>
      <c r="O3550" s="125" t="s">
        <v>579</v>
      </c>
      <c r="P3550" s="117">
        <v>1</v>
      </c>
      <c r="Q3550" s="117" t="s">
        <v>398</v>
      </c>
      <c r="R3550" s="117" t="s">
        <v>398</v>
      </c>
      <c r="S3550" s="117" t="s">
        <v>398</v>
      </c>
      <c r="T3550" s="117" t="s">
        <v>398</v>
      </c>
      <c r="U3550" s="117" t="s">
        <v>398</v>
      </c>
      <c r="V3550" s="117" t="s">
        <v>398</v>
      </c>
      <c r="W3550" s="123">
        <v>56</v>
      </c>
      <c r="X3550" s="123" t="s">
        <v>906</v>
      </c>
      <c r="Y3550" s="120">
        <v>43560</v>
      </c>
      <c r="Z3550" s="121">
        <v>0.47569444444444442</v>
      </c>
      <c r="AA3550" s="123" t="s">
        <v>661</v>
      </c>
      <c r="AB3550" s="123" t="s">
        <v>582</v>
      </c>
      <c r="AC3550" s="119" t="s">
        <v>398</v>
      </c>
      <c r="AD3550" s="119" t="s">
        <v>398</v>
      </c>
    </row>
    <row r="3551" spans="1:30">
      <c r="A3551" s="117">
        <v>3550</v>
      </c>
      <c r="B3551" s="123" t="s">
        <v>467</v>
      </c>
      <c r="C3551" s="117" t="s">
        <v>5</v>
      </c>
      <c r="D3551" s="123" t="s">
        <v>595</v>
      </c>
      <c r="E3551" s="117">
        <v>3550</v>
      </c>
      <c r="F3551" s="117" t="s">
        <v>924</v>
      </c>
      <c r="G3551" s="117" t="s">
        <v>591</v>
      </c>
      <c r="H3551" s="117" t="s">
        <v>398</v>
      </c>
      <c r="I3551" s="117" t="s">
        <v>398</v>
      </c>
      <c r="J3551" s="117" t="s">
        <v>398</v>
      </c>
      <c r="K3551" s="117" t="s">
        <v>398</v>
      </c>
      <c r="L3551" s="117" t="s">
        <v>398</v>
      </c>
      <c r="M3551" s="117" t="s">
        <v>398</v>
      </c>
      <c r="N3551" s="117" t="s">
        <v>398</v>
      </c>
      <c r="O3551" s="125" t="s">
        <v>579</v>
      </c>
      <c r="P3551" s="117">
        <v>1</v>
      </c>
      <c r="Q3551" s="117" t="s">
        <v>398</v>
      </c>
      <c r="R3551" s="117" t="s">
        <v>398</v>
      </c>
      <c r="S3551" s="117" t="s">
        <v>398</v>
      </c>
      <c r="T3551" s="117" t="s">
        <v>398</v>
      </c>
      <c r="U3551" s="117" t="s">
        <v>398</v>
      </c>
      <c r="V3551" s="117" t="s">
        <v>398</v>
      </c>
      <c r="W3551" s="123">
        <v>56</v>
      </c>
      <c r="X3551" s="123" t="s">
        <v>906</v>
      </c>
      <c r="Y3551" s="120">
        <v>43560</v>
      </c>
      <c r="Z3551" s="121">
        <v>0.47569444444444442</v>
      </c>
      <c r="AA3551" s="123" t="s">
        <v>661</v>
      </c>
      <c r="AB3551" s="123" t="s">
        <v>582</v>
      </c>
      <c r="AC3551" s="119" t="s">
        <v>398</v>
      </c>
      <c r="AD3551" s="119" t="s">
        <v>398</v>
      </c>
    </row>
    <row r="3552" spans="1:30">
      <c r="A3552" s="117">
        <v>3551</v>
      </c>
      <c r="B3552" s="123" t="s">
        <v>467</v>
      </c>
      <c r="C3552" s="117" t="s">
        <v>5</v>
      </c>
      <c r="D3552" s="123" t="s">
        <v>595</v>
      </c>
      <c r="E3552" s="117">
        <v>3551</v>
      </c>
      <c r="F3552" s="117" t="s">
        <v>924</v>
      </c>
      <c r="G3552" s="117" t="s">
        <v>591</v>
      </c>
      <c r="H3552" s="117" t="s">
        <v>398</v>
      </c>
      <c r="I3552" s="117" t="s">
        <v>398</v>
      </c>
      <c r="J3552" s="117" t="s">
        <v>398</v>
      </c>
      <c r="K3552" s="117" t="s">
        <v>398</v>
      </c>
      <c r="L3552" s="117" t="s">
        <v>398</v>
      </c>
      <c r="M3552" s="117" t="s">
        <v>398</v>
      </c>
      <c r="N3552" s="117" t="s">
        <v>398</v>
      </c>
      <c r="O3552" s="125" t="s">
        <v>579</v>
      </c>
      <c r="P3552" s="117">
        <v>1</v>
      </c>
      <c r="Q3552" s="117" t="s">
        <v>398</v>
      </c>
      <c r="R3552" s="117" t="s">
        <v>398</v>
      </c>
      <c r="S3552" s="117" t="s">
        <v>398</v>
      </c>
      <c r="T3552" s="117" t="s">
        <v>398</v>
      </c>
      <c r="U3552" s="117" t="s">
        <v>398</v>
      </c>
      <c r="V3552" s="117" t="s">
        <v>398</v>
      </c>
      <c r="W3552" s="123">
        <v>56</v>
      </c>
      <c r="X3552" s="123" t="s">
        <v>906</v>
      </c>
      <c r="Y3552" s="120">
        <v>43560</v>
      </c>
      <c r="Z3552" s="121">
        <v>0.47569444444444442</v>
      </c>
      <c r="AA3552" s="123" t="s">
        <v>661</v>
      </c>
      <c r="AB3552" s="123" t="s">
        <v>582</v>
      </c>
      <c r="AC3552" s="119" t="s">
        <v>398</v>
      </c>
      <c r="AD3552" s="119" t="s">
        <v>398</v>
      </c>
    </row>
    <row r="3553" spans="1:30">
      <c r="A3553" s="117">
        <v>3552</v>
      </c>
      <c r="B3553" s="123" t="s">
        <v>467</v>
      </c>
      <c r="C3553" s="117" t="s">
        <v>5</v>
      </c>
      <c r="D3553" s="123" t="s">
        <v>595</v>
      </c>
      <c r="E3553" s="117">
        <v>3552</v>
      </c>
      <c r="F3553" s="117" t="s">
        <v>924</v>
      </c>
      <c r="G3553" s="117" t="s">
        <v>591</v>
      </c>
      <c r="H3553" s="117" t="s">
        <v>398</v>
      </c>
      <c r="I3553" s="117" t="s">
        <v>398</v>
      </c>
      <c r="J3553" s="117" t="s">
        <v>398</v>
      </c>
      <c r="K3553" s="117" t="s">
        <v>398</v>
      </c>
      <c r="L3553" s="117" t="s">
        <v>398</v>
      </c>
      <c r="M3553" s="117" t="s">
        <v>398</v>
      </c>
      <c r="N3553" s="117" t="s">
        <v>398</v>
      </c>
      <c r="O3553" s="125" t="s">
        <v>579</v>
      </c>
      <c r="P3553" s="117">
        <v>1</v>
      </c>
      <c r="Q3553" s="117" t="s">
        <v>398</v>
      </c>
      <c r="R3553" s="117" t="s">
        <v>398</v>
      </c>
      <c r="S3553" s="117" t="s">
        <v>398</v>
      </c>
      <c r="T3553" s="117" t="s">
        <v>398</v>
      </c>
      <c r="U3553" s="117" t="s">
        <v>398</v>
      </c>
      <c r="V3553" s="117" t="s">
        <v>398</v>
      </c>
      <c r="W3553" s="123">
        <v>56</v>
      </c>
      <c r="X3553" s="123" t="s">
        <v>906</v>
      </c>
      <c r="Y3553" s="120">
        <v>43560</v>
      </c>
      <c r="Z3553" s="121">
        <v>0.47569444444444442</v>
      </c>
      <c r="AA3553" s="123" t="s">
        <v>661</v>
      </c>
      <c r="AB3553" s="123" t="s">
        <v>582</v>
      </c>
      <c r="AC3553" s="119" t="s">
        <v>398</v>
      </c>
      <c r="AD3553" s="119" t="s">
        <v>398</v>
      </c>
    </row>
    <row r="3554" spans="1:30">
      <c r="A3554" s="117">
        <v>3553</v>
      </c>
      <c r="B3554" s="123" t="s">
        <v>467</v>
      </c>
      <c r="C3554" s="117" t="s">
        <v>5</v>
      </c>
      <c r="D3554" s="123" t="s">
        <v>595</v>
      </c>
      <c r="E3554" s="117">
        <v>3553</v>
      </c>
      <c r="F3554" s="117" t="s">
        <v>924</v>
      </c>
      <c r="G3554" s="117" t="s">
        <v>591</v>
      </c>
      <c r="H3554" s="117" t="s">
        <v>398</v>
      </c>
      <c r="I3554" s="117" t="s">
        <v>398</v>
      </c>
      <c r="J3554" s="117" t="s">
        <v>398</v>
      </c>
      <c r="K3554" s="117" t="s">
        <v>398</v>
      </c>
      <c r="L3554" s="117" t="s">
        <v>398</v>
      </c>
      <c r="M3554" s="117" t="s">
        <v>398</v>
      </c>
      <c r="N3554" s="117" t="s">
        <v>398</v>
      </c>
      <c r="O3554" s="125" t="s">
        <v>579</v>
      </c>
      <c r="P3554" s="117">
        <v>1</v>
      </c>
      <c r="Q3554" s="117" t="s">
        <v>398</v>
      </c>
      <c r="R3554" s="117" t="s">
        <v>398</v>
      </c>
      <c r="S3554" s="117" t="s">
        <v>398</v>
      </c>
      <c r="T3554" s="117" t="s">
        <v>398</v>
      </c>
      <c r="U3554" s="117" t="s">
        <v>398</v>
      </c>
      <c r="V3554" s="117" t="s">
        <v>398</v>
      </c>
      <c r="W3554" s="123">
        <v>56</v>
      </c>
      <c r="X3554" s="123" t="s">
        <v>906</v>
      </c>
      <c r="Y3554" s="120">
        <v>43560</v>
      </c>
      <c r="Z3554" s="121">
        <v>0.47569444444444442</v>
      </c>
      <c r="AA3554" s="123" t="s">
        <v>661</v>
      </c>
      <c r="AB3554" s="123" t="s">
        <v>582</v>
      </c>
      <c r="AC3554" s="119" t="s">
        <v>398</v>
      </c>
      <c r="AD3554" s="119" t="s">
        <v>398</v>
      </c>
    </row>
    <row r="3555" spans="1:30">
      <c r="A3555" s="117">
        <v>3554</v>
      </c>
      <c r="B3555" s="123" t="s">
        <v>467</v>
      </c>
      <c r="C3555" s="117" t="s">
        <v>5</v>
      </c>
      <c r="D3555" s="123" t="s">
        <v>595</v>
      </c>
      <c r="E3555" s="117">
        <v>3554</v>
      </c>
      <c r="F3555" s="117" t="s">
        <v>924</v>
      </c>
      <c r="G3555" s="117" t="s">
        <v>591</v>
      </c>
      <c r="H3555" s="117" t="s">
        <v>398</v>
      </c>
      <c r="I3555" s="117" t="s">
        <v>398</v>
      </c>
      <c r="J3555" s="117" t="s">
        <v>398</v>
      </c>
      <c r="K3555" s="117" t="s">
        <v>398</v>
      </c>
      <c r="L3555" s="117" t="s">
        <v>398</v>
      </c>
      <c r="M3555" s="117" t="s">
        <v>398</v>
      </c>
      <c r="N3555" s="117" t="s">
        <v>398</v>
      </c>
      <c r="O3555" s="125" t="s">
        <v>579</v>
      </c>
      <c r="P3555" s="117">
        <v>1</v>
      </c>
      <c r="Q3555" s="117" t="s">
        <v>398</v>
      </c>
      <c r="R3555" s="117" t="s">
        <v>398</v>
      </c>
      <c r="S3555" s="117" t="s">
        <v>398</v>
      </c>
      <c r="T3555" s="117" t="s">
        <v>398</v>
      </c>
      <c r="U3555" s="117" t="s">
        <v>398</v>
      </c>
      <c r="V3555" s="117" t="s">
        <v>398</v>
      </c>
      <c r="W3555" s="123">
        <v>56</v>
      </c>
      <c r="X3555" s="123" t="s">
        <v>906</v>
      </c>
      <c r="Y3555" s="120">
        <v>43560</v>
      </c>
      <c r="Z3555" s="121">
        <v>0.47569444444444442</v>
      </c>
      <c r="AA3555" s="123" t="s">
        <v>661</v>
      </c>
      <c r="AB3555" s="123" t="s">
        <v>582</v>
      </c>
      <c r="AC3555" s="119" t="s">
        <v>398</v>
      </c>
      <c r="AD3555" s="119" t="s">
        <v>398</v>
      </c>
    </row>
    <row r="3556" spans="1:30">
      <c r="A3556" s="117">
        <v>3555</v>
      </c>
      <c r="B3556" s="123" t="s">
        <v>467</v>
      </c>
      <c r="C3556" s="117" t="s">
        <v>5</v>
      </c>
      <c r="D3556" s="123" t="s">
        <v>595</v>
      </c>
      <c r="E3556" s="117">
        <v>3555</v>
      </c>
      <c r="F3556" s="117" t="s">
        <v>924</v>
      </c>
      <c r="G3556" s="117" t="s">
        <v>591</v>
      </c>
      <c r="H3556" s="117" t="s">
        <v>398</v>
      </c>
      <c r="I3556" s="117" t="s">
        <v>398</v>
      </c>
      <c r="J3556" s="117" t="s">
        <v>398</v>
      </c>
      <c r="K3556" s="117" t="s">
        <v>398</v>
      </c>
      <c r="L3556" s="117" t="s">
        <v>398</v>
      </c>
      <c r="M3556" s="117" t="s">
        <v>398</v>
      </c>
      <c r="N3556" s="117" t="s">
        <v>398</v>
      </c>
      <c r="O3556" s="125" t="s">
        <v>579</v>
      </c>
      <c r="P3556" s="117">
        <v>1</v>
      </c>
      <c r="Q3556" s="117" t="s">
        <v>398</v>
      </c>
      <c r="R3556" s="117" t="s">
        <v>398</v>
      </c>
      <c r="S3556" s="117" t="s">
        <v>398</v>
      </c>
      <c r="T3556" s="117" t="s">
        <v>398</v>
      </c>
      <c r="U3556" s="117" t="s">
        <v>398</v>
      </c>
      <c r="V3556" s="117" t="s">
        <v>398</v>
      </c>
      <c r="W3556" s="123">
        <v>56</v>
      </c>
      <c r="X3556" s="123" t="s">
        <v>906</v>
      </c>
      <c r="Y3556" s="120">
        <v>43560</v>
      </c>
      <c r="Z3556" s="121">
        <v>0.47569444444444442</v>
      </c>
      <c r="AA3556" s="123" t="s">
        <v>661</v>
      </c>
      <c r="AB3556" s="123" t="s">
        <v>582</v>
      </c>
      <c r="AC3556" s="119" t="s">
        <v>398</v>
      </c>
      <c r="AD3556" s="119" t="s">
        <v>398</v>
      </c>
    </row>
    <row r="3557" spans="1:30">
      <c r="A3557" s="117">
        <v>3556</v>
      </c>
      <c r="B3557" s="123" t="s">
        <v>467</v>
      </c>
      <c r="C3557" s="117" t="s">
        <v>5</v>
      </c>
      <c r="D3557" s="123" t="s">
        <v>595</v>
      </c>
      <c r="E3557" s="117">
        <v>3556</v>
      </c>
      <c r="F3557" s="117" t="s">
        <v>924</v>
      </c>
      <c r="G3557" s="117" t="s">
        <v>591</v>
      </c>
      <c r="H3557" s="117" t="s">
        <v>398</v>
      </c>
      <c r="I3557" s="117" t="s">
        <v>398</v>
      </c>
      <c r="J3557" s="117" t="s">
        <v>398</v>
      </c>
      <c r="K3557" s="117" t="s">
        <v>398</v>
      </c>
      <c r="L3557" s="117" t="s">
        <v>398</v>
      </c>
      <c r="M3557" s="117" t="s">
        <v>398</v>
      </c>
      <c r="N3557" s="117" t="s">
        <v>398</v>
      </c>
      <c r="O3557" s="125" t="s">
        <v>579</v>
      </c>
      <c r="P3557" s="117">
        <v>1</v>
      </c>
      <c r="Q3557" s="117" t="s">
        <v>398</v>
      </c>
      <c r="R3557" s="117" t="s">
        <v>398</v>
      </c>
      <c r="S3557" s="117" t="s">
        <v>398</v>
      </c>
      <c r="T3557" s="117" t="s">
        <v>398</v>
      </c>
      <c r="U3557" s="117" t="s">
        <v>398</v>
      </c>
      <c r="V3557" s="117" t="s">
        <v>398</v>
      </c>
      <c r="W3557" s="123">
        <v>56</v>
      </c>
      <c r="X3557" s="123" t="s">
        <v>906</v>
      </c>
      <c r="Y3557" s="120">
        <v>43560</v>
      </c>
      <c r="Z3557" s="121">
        <v>0.47569444444444442</v>
      </c>
      <c r="AA3557" s="123" t="s">
        <v>661</v>
      </c>
      <c r="AB3557" s="123" t="s">
        <v>582</v>
      </c>
      <c r="AC3557" s="119" t="s">
        <v>398</v>
      </c>
      <c r="AD3557" s="119" t="s">
        <v>398</v>
      </c>
    </row>
    <row r="3558" spans="1:30">
      <c r="A3558" s="117">
        <v>3557</v>
      </c>
      <c r="B3558" s="123" t="s">
        <v>467</v>
      </c>
      <c r="C3558" s="117" t="s">
        <v>5</v>
      </c>
      <c r="D3558" s="123" t="s">
        <v>595</v>
      </c>
      <c r="E3558" s="117">
        <v>3557</v>
      </c>
      <c r="F3558" s="117" t="s">
        <v>924</v>
      </c>
      <c r="G3558" s="117" t="s">
        <v>591</v>
      </c>
      <c r="H3558" s="117" t="s">
        <v>398</v>
      </c>
      <c r="I3558" s="117" t="s">
        <v>398</v>
      </c>
      <c r="J3558" s="117" t="s">
        <v>398</v>
      </c>
      <c r="K3558" s="117" t="s">
        <v>398</v>
      </c>
      <c r="L3558" s="117" t="s">
        <v>398</v>
      </c>
      <c r="M3558" s="117" t="s">
        <v>398</v>
      </c>
      <c r="N3558" s="117" t="s">
        <v>398</v>
      </c>
      <c r="O3558" s="125" t="s">
        <v>579</v>
      </c>
      <c r="P3558" s="117">
        <v>1</v>
      </c>
      <c r="Q3558" s="117" t="s">
        <v>398</v>
      </c>
      <c r="R3558" s="117" t="s">
        <v>398</v>
      </c>
      <c r="S3558" s="117" t="s">
        <v>398</v>
      </c>
      <c r="T3558" s="117" t="s">
        <v>398</v>
      </c>
      <c r="U3558" s="117" t="s">
        <v>398</v>
      </c>
      <c r="V3558" s="117" t="s">
        <v>398</v>
      </c>
      <c r="W3558" s="123">
        <v>56</v>
      </c>
      <c r="X3558" s="123" t="s">
        <v>906</v>
      </c>
      <c r="Y3558" s="120">
        <v>43560</v>
      </c>
      <c r="Z3558" s="121">
        <v>0.47569444444444442</v>
      </c>
      <c r="AA3558" s="123" t="s">
        <v>661</v>
      </c>
      <c r="AB3558" s="123" t="s">
        <v>582</v>
      </c>
      <c r="AC3558" s="119" t="s">
        <v>398</v>
      </c>
      <c r="AD3558" s="119" t="s">
        <v>398</v>
      </c>
    </row>
    <row r="3559" spans="1:30">
      <c r="A3559" s="117">
        <v>3558</v>
      </c>
      <c r="B3559" s="123" t="s">
        <v>467</v>
      </c>
      <c r="C3559" s="117" t="s">
        <v>5</v>
      </c>
      <c r="D3559" s="123" t="s">
        <v>595</v>
      </c>
      <c r="E3559" s="117">
        <v>3558</v>
      </c>
      <c r="F3559" s="117" t="s">
        <v>924</v>
      </c>
      <c r="G3559" s="117" t="s">
        <v>591</v>
      </c>
      <c r="H3559" s="117" t="s">
        <v>398</v>
      </c>
      <c r="I3559" s="117" t="s">
        <v>398</v>
      </c>
      <c r="J3559" s="117" t="s">
        <v>398</v>
      </c>
      <c r="K3559" s="117" t="s">
        <v>398</v>
      </c>
      <c r="L3559" s="117" t="s">
        <v>398</v>
      </c>
      <c r="M3559" s="117" t="s">
        <v>398</v>
      </c>
      <c r="N3559" s="117" t="s">
        <v>398</v>
      </c>
      <c r="O3559" s="125" t="s">
        <v>579</v>
      </c>
      <c r="P3559" s="117">
        <v>1</v>
      </c>
      <c r="Q3559" s="117" t="s">
        <v>398</v>
      </c>
      <c r="R3559" s="117" t="s">
        <v>398</v>
      </c>
      <c r="S3559" s="117" t="s">
        <v>398</v>
      </c>
      <c r="T3559" s="117" t="s">
        <v>398</v>
      </c>
      <c r="U3559" s="117" t="s">
        <v>398</v>
      </c>
      <c r="V3559" s="117" t="s">
        <v>398</v>
      </c>
      <c r="W3559" s="123">
        <v>56</v>
      </c>
      <c r="X3559" s="123" t="s">
        <v>906</v>
      </c>
      <c r="Y3559" s="120">
        <v>43560</v>
      </c>
      <c r="Z3559" s="121">
        <v>0.47569444444444442</v>
      </c>
      <c r="AA3559" s="123" t="s">
        <v>661</v>
      </c>
      <c r="AB3559" s="123" t="s">
        <v>582</v>
      </c>
      <c r="AC3559" s="119" t="s">
        <v>398</v>
      </c>
      <c r="AD3559" s="119" t="s">
        <v>398</v>
      </c>
    </row>
    <row r="3560" spans="1:30">
      <c r="A3560" s="117">
        <v>3559</v>
      </c>
      <c r="B3560" s="123" t="s">
        <v>467</v>
      </c>
      <c r="C3560" s="117" t="s">
        <v>5</v>
      </c>
      <c r="D3560" s="123" t="s">
        <v>595</v>
      </c>
      <c r="E3560" s="117">
        <v>3559</v>
      </c>
      <c r="F3560" s="117" t="s">
        <v>924</v>
      </c>
      <c r="G3560" s="117" t="s">
        <v>591</v>
      </c>
      <c r="H3560" s="117" t="s">
        <v>398</v>
      </c>
      <c r="I3560" s="117" t="s">
        <v>398</v>
      </c>
      <c r="J3560" s="117" t="s">
        <v>398</v>
      </c>
      <c r="K3560" s="117" t="s">
        <v>398</v>
      </c>
      <c r="L3560" s="117" t="s">
        <v>398</v>
      </c>
      <c r="M3560" s="117" t="s">
        <v>398</v>
      </c>
      <c r="N3560" s="117" t="s">
        <v>398</v>
      </c>
      <c r="O3560" s="125" t="s">
        <v>579</v>
      </c>
      <c r="P3560" s="117">
        <v>1</v>
      </c>
      <c r="Q3560" s="117" t="s">
        <v>398</v>
      </c>
      <c r="R3560" s="117" t="s">
        <v>398</v>
      </c>
      <c r="S3560" s="117" t="s">
        <v>398</v>
      </c>
      <c r="T3560" s="117" t="s">
        <v>398</v>
      </c>
      <c r="U3560" s="117" t="s">
        <v>398</v>
      </c>
      <c r="V3560" s="117" t="s">
        <v>398</v>
      </c>
      <c r="W3560" s="123">
        <v>56</v>
      </c>
      <c r="X3560" s="123" t="s">
        <v>906</v>
      </c>
      <c r="Y3560" s="120">
        <v>43560</v>
      </c>
      <c r="Z3560" s="121">
        <v>0.47569444444444442</v>
      </c>
      <c r="AA3560" s="123" t="s">
        <v>661</v>
      </c>
      <c r="AB3560" s="123" t="s">
        <v>582</v>
      </c>
      <c r="AC3560" s="119" t="s">
        <v>398</v>
      </c>
      <c r="AD3560" s="119" t="s">
        <v>398</v>
      </c>
    </row>
    <row r="3561" spans="1:30">
      <c r="A3561" s="117">
        <v>3560</v>
      </c>
      <c r="B3561" s="123" t="s">
        <v>467</v>
      </c>
      <c r="C3561" s="117" t="s">
        <v>5</v>
      </c>
      <c r="D3561" s="123" t="s">
        <v>595</v>
      </c>
      <c r="E3561" s="117">
        <v>3560</v>
      </c>
      <c r="F3561" s="117" t="s">
        <v>924</v>
      </c>
      <c r="G3561" s="117" t="s">
        <v>591</v>
      </c>
      <c r="H3561" s="117" t="s">
        <v>398</v>
      </c>
      <c r="I3561" s="117" t="s">
        <v>398</v>
      </c>
      <c r="J3561" s="117" t="s">
        <v>398</v>
      </c>
      <c r="K3561" s="117" t="s">
        <v>398</v>
      </c>
      <c r="L3561" s="117" t="s">
        <v>398</v>
      </c>
      <c r="M3561" s="117" t="s">
        <v>398</v>
      </c>
      <c r="N3561" s="117" t="s">
        <v>398</v>
      </c>
      <c r="O3561" s="125" t="s">
        <v>579</v>
      </c>
      <c r="P3561" s="117">
        <v>1</v>
      </c>
      <c r="Q3561" s="117" t="s">
        <v>398</v>
      </c>
      <c r="R3561" s="117" t="s">
        <v>398</v>
      </c>
      <c r="S3561" s="117" t="s">
        <v>398</v>
      </c>
      <c r="T3561" s="117" t="s">
        <v>398</v>
      </c>
      <c r="U3561" s="117" t="s">
        <v>398</v>
      </c>
      <c r="V3561" s="117" t="s">
        <v>398</v>
      </c>
      <c r="W3561" s="123">
        <v>56</v>
      </c>
      <c r="X3561" s="123" t="s">
        <v>906</v>
      </c>
      <c r="Y3561" s="120">
        <v>43560</v>
      </c>
      <c r="Z3561" s="121">
        <v>0.47569444444444442</v>
      </c>
      <c r="AA3561" s="123" t="s">
        <v>661</v>
      </c>
      <c r="AB3561" s="123" t="s">
        <v>582</v>
      </c>
      <c r="AC3561" s="119" t="s">
        <v>398</v>
      </c>
      <c r="AD3561" s="119" t="s">
        <v>398</v>
      </c>
    </row>
    <row r="3562" spans="1:30">
      <c r="A3562" s="117">
        <v>3561</v>
      </c>
      <c r="B3562" s="123" t="s">
        <v>467</v>
      </c>
      <c r="C3562" s="117" t="s">
        <v>5</v>
      </c>
      <c r="D3562" s="123" t="s">
        <v>595</v>
      </c>
      <c r="E3562" s="117">
        <v>3561</v>
      </c>
      <c r="F3562" s="117" t="s">
        <v>924</v>
      </c>
      <c r="G3562" s="117" t="s">
        <v>591</v>
      </c>
      <c r="H3562" s="117" t="s">
        <v>398</v>
      </c>
      <c r="I3562" s="117" t="s">
        <v>398</v>
      </c>
      <c r="J3562" s="117" t="s">
        <v>398</v>
      </c>
      <c r="K3562" s="117" t="s">
        <v>398</v>
      </c>
      <c r="L3562" s="117" t="s">
        <v>398</v>
      </c>
      <c r="M3562" s="117" t="s">
        <v>398</v>
      </c>
      <c r="N3562" s="117" t="s">
        <v>398</v>
      </c>
      <c r="O3562" s="125" t="s">
        <v>579</v>
      </c>
      <c r="P3562" s="117">
        <v>1</v>
      </c>
      <c r="Q3562" s="117" t="s">
        <v>398</v>
      </c>
      <c r="R3562" s="117" t="s">
        <v>398</v>
      </c>
      <c r="S3562" s="117" t="s">
        <v>398</v>
      </c>
      <c r="T3562" s="117" t="s">
        <v>398</v>
      </c>
      <c r="U3562" s="117" t="s">
        <v>398</v>
      </c>
      <c r="V3562" s="117" t="s">
        <v>398</v>
      </c>
      <c r="W3562" s="123">
        <v>56</v>
      </c>
      <c r="X3562" s="123" t="s">
        <v>906</v>
      </c>
      <c r="Y3562" s="120">
        <v>43560</v>
      </c>
      <c r="Z3562" s="121">
        <v>0.47569444444444442</v>
      </c>
      <c r="AA3562" s="123" t="s">
        <v>661</v>
      </c>
      <c r="AB3562" s="123" t="s">
        <v>582</v>
      </c>
      <c r="AC3562" s="119" t="s">
        <v>398</v>
      </c>
      <c r="AD3562" s="119" t="s">
        <v>398</v>
      </c>
    </row>
    <row r="3563" spans="1:30">
      <c r="A3563" s="117">
        <v>3562</v>
      </c>
      <c r="B3563" s="123" t="s">
        <v>467</v>
      </c>
      <c r="C3563" s="117" t="s">
        <v>5</v>
      </c>
      <c r="D3563" s="123" t="s">
        <v>595</v>
      </c>
      <c r="E3563" s="117">
        <v>3562</v>
      </c>
      <c r="F3563" s="117" t="s">
        <v>924</v>
      </c>
      <c r="G3563" s="117" t="s">
        <v>591</v>
      </c>
      <c r="H3563" s="117" t="s">
        <v>398</v>
      </c>
      <c r="I3563" s="117" t="s">
        <v>398</v>
      </c>
      <c r="J3563" s="117" t="s">
        <v>398</v>
      </c>
      <c r="K3563" s="117" t="s">
        <v>398</v>
      </c>
      <c r="L3563" s="117" t="s">
        <v>398</v>
      </c>
      <c r="M3563" s="117" t="s">
        <v>398</v>
      </c>
      <c r="N3563" s="117" t="s">
        <v>398</v>
      </c>
      <c r="O3563" s="125" t="s">
        <v>579</v>
      </c>
      <c r="P3563" s="117">
        <v>1</v>
      </c>
      <c r="Q3563" s="117" t="s">
        <v>398</v>
      </c>
      <c r="R3563" s="117" t="s">
        <v>398</v>
      </c>
      <c r="S3563" s="117" t="s">
        <v>398</v>
      </c>
      <c r="T3563" s="117" t="s">
        <v>398</v>
      </c>
      <c r="U3563" s="117" t="s">
        <v>398</v>
      </c>
      <c r="V3563" s="117" t="s">
        <v>398</v>
      </c>
      <c r="W3563" s="123">
        <v>56</v>
      </c>
      <c r="X3563" s="123" t="s">
        <v>906</v>
      </c>
      <c r="Y3563" s="120">
        <v>43560</v>
      </c>
      <c r="Z3563" s="121">
        <v>0.47569444444444442</v>
      </c>
      <c r="AA3563" s="123" t="s">
        <v>661</v>
      </c>
      <c r="AB3563" s="123" t="s">
        <v>582</v>
      </c>
      <c r="AC3563" s="119" t="s">
        <v>398</v>
      </c>
      <c r="AD3563" s="119" t="s">
        <v>398</v>
      </c>
    </row>
    <row r="3564" spans="1:30">
      <c r="A3564" s="117">
        <v>3563</v>
      </c>
      <c r="B3564" s="123" t="s">
        <v>467</v>
      </c>
      <c r="C3564" s="117" t="s">
        <v>5</v>
      </c>
      <c r="D3564" s="123" t="s">
        <v>595</v>
      </c>
      <c r="E3564" s="117">
        <v>3563</v>
      </c>
      <c r="F3564" s="117" t="s">
        <v>924</v>
      </c>
      <c r="G3564" s="117" t="s">
        <v>591</v>
      </c>
      <c r="H3564" s="117" t="s">
        <v>398</v>
      </c>
      <c r="I3564" s="117" t="s">
        <v>398</v>
      </c>
      <c r="J3564" s="117" t="s">
        <v>398</v>
      </c>
      <c r="K3564" s="117" t="s">
        <v>398</v>
      </c>
      <c r="L3564" s="117" t="s">
        <v>398</v>
      </c>
      <c r="M3564" s="117" t="s">
        <v>398</v>
      </c>
      <c r="N3564" s="117" t="s">
        <v>398</v>
      </c>
      <c r="O3564" s="125" t="s">
        <v>579</v>
      </c>
      <c r="P3564" s="117">
        <v>1</v>
      </c>
      <c r="Q3564" s="117" t="s">
        <v>398</v>
      </c>
      <c r="R3564" s="117" t="s">
        <v>398</v>
      </c>
      <c r="S3564" s="117" t="s">
        <v>398</v>
      </c>
      <c r="T3564" s="117" t="s">
        <v>398</v>
      </c>
      <c r="U3564" s="117" t="s">
        <v>398</v>
      </c>
      <c r="V3564" s="117" t="s">
        <v>398</v>
      </c>
      <c r="W3564" s="123">
        <v>56</v>
      </c>
      <c r="X3564" s="123" t="s">
        <v>906</v>
      </c>
      <c r="Y3564" s="120">
        <v>43560</v>
      </c>
      <c r="Z3564" s="121">
        <v>0.47569444444444442</v>
      </c>
      <c r="AA3564" s="123" t="s">
        <v>661</v>
      </c>
      <c r="AB3564" s="123" t="s">
        <v>582</v>
      </c>
      <c r="AC3564" s="119" t="s">
        <v>398</v>
      </c>
      <c r="AD3564" s="119" t="s">
        <v>398</v>
      </c>
    </row>
    <row r="3565" spans="1:30">
      <c r="A3565" s="117">
        <v>3564</v>
      </c>
      <c r="B3565" s="123" t="s">
        <v>467</v>
      </c>
      <c r="C3565" s="117" t="s">
        <v>5</v>
      </c>
      <c r="D3565" s="123" t="s">
        <v>595</v>
      </c>
      <c r="E3565" s="117">
        <v>3564</v>
      </c>
      <c r="F3565" s="117" t="s">
        <v>924</v>
      </c>
      <c r="G3565" s="117" t="s">
        <v>591</v>
      </c>
      <c r="H3565" s="117" t="s">
        <v>398</v>
      </c>
      <c r="I3565" s="117" t="s">
        <v>398</v>
      </c>
      <c r="J3565" s="117" t="s">
        <v>398</v>
      </c>
      <c r="K3565" s="117" t="s">
        <v>398</v>
      </c>
      <c r="L3565" s="117" t="s">
        <v>398</v>
      </c>
      <c r="M3565" s="117" t="s">
        <v>398</v>
      </c>
      <c r="N3565" s="117" t="s">
        <v>398</v>
      </c>
      <c r="O3565" s="125" t="s">
        <v>579</v>
      </c>
      <c r="P3565" s="117">
        <v>1</v>
      </c>
      <c r="Q3565" s="117" t="s">
        <v>398</v>
      </c>
      <c r="R3565" s="117" t="s">
        <v>398</v>
      </c>
      <c r="S3565" s="117" t="s">
        <v>398</v>
      </c>
      <c r="T3565" s="117" t="s">
        <v>398</v>
      </c>
      <c r="U3565" s="117" t="s">
        <v>398</v>
      </c>
      <c r="V3565" s="117" t="s">
        <v>398</v>
      </c>
      <c r="W3565" s="123">
        <v>56</v>
      </c>
      <c r="X3565" s="123" t="s">
        <v>906</v>
      </c>
      <c r="Y3565" s="120">
        <v>43560</v>
      </c>
      <c r="Z3565" s="121">
        <v>0.47569444444444442</v>
      </c>
      <c r="AA3565" s="123" t="s">
        <v>661</v>
      </c>
      <c r="AB3565" s="123" t="s">
        <v>582</v>
      </c>
      <c r="AC3565" s="119" t="s">
        <v>398</v>
      </c>
      <c r="AD3565" s="119" t="s">
        <v>398</v>
      </c>
    </row>
    <row r="3566" spans="1:30">
      <c r="A3566" s="117">
        <v>3565</v>
      </c>
      <c r="B3566" s="123" t="s">
        <v>467</v>
      </c>
      <c r="C3566" s="117" t="s">
        <v>5</v>
      </c>
      <c r="D3566" s="123" t="s">
        <v>595</v>
      </c>
      <c r="E3566" s="117">
        <v>3565</v>
      </c>
      <c r="F3566" s="117" t="s">
        <v>924</v>
      </c>
      <c r="G3566" s="117" t="s">
        <v>591</v>
      </c>
      <c r="H3566" s="117" t="s">
        <v>398</v>
      </c>
      <c r="I3566" s="117" t="s">
        <v>398</v>
      </c>
      <c r="J3566" s="117" t="s">
        <v>398</v>
      </c>
      <c r="K3566" s="117" t="s">
        <v>398</v>
      </c>
      <c r="L3566" s="117" t="s">
        <v>398</v>
      </c>
      <c r="M3566" s="117" t="s">
        <v>398</v>
      </c>
      <c r="N3566" s="117" t="s">
        <v>398</v>
      </c>
      <c r="O3566" s="125" t="s">
        <v>579</v>
      </c>
      <c r="P3566" s="117">
        <v>1</v>
      </c>
      <c r="Q3566" s="117" t="s">
        <v>398</v>
      </c>
      <c r="R3566" s="117" t="s">
        <v>398</v>
      </c>
      <c r="S3566" s="117" t="s">
        <v>398</v>
      </c>
      <c r="T3566" s="117" t="s">
        <v>398</v>
      </c>
      <c r="U3566" s="117" t="s">
        <v>398</v>
      </c>
      <c r="V3566" s="117" t="s">
        <v>398</v>
      </c>
      <c r="W3566" s="123">
        <v>56</v>
      </c>
      <c r="X3566" s="123" t="s">
        <v>906</v>
      </c>
      <c r="Y3566" s="120">
        <v>43560</v>
      </c>
      <c r="Z3566" s="121">
        <v>0.47569444444444442</v>
      </c>
      <c r="AA3566" s="123" t="s">
        <v>661</v>
      </c>
      <c r="AB3566" s="123" t="s">
        <v>582</v>
      </c>
      <c r="AC3566" s="119" t="s">
        <v>398</v>
      </c>
      <c r="AD3566" s="119" t="s">
        <v>398</v>
      </c>
    </row>
    <row r="3567" spans="1:30">
      <c r="A3567" s="117">
        <v>3566</v>
      </c>
      <c r="B3567" s="123" t="s">
        <v>467</v>
      </c>
      <c r="C3567" s="117" t="s">
        <v>5</v>
      </c>
      <c r="D3567" s="123" t="s">
        <v>595</v>
      </c>
      <c r="E3567" s="117">
        <v>3566</v>
      </c>
      <c r="F3567" s="117" t="s">
        <v>924</v>
      </c>
      <c r="G3567" s="117" t="s">
        <v>591</v>
      </c>
      <c r="H3567" s="117" t="s">
        <v>398</v>
      </c>
      <c r="I3567" s="117" t="s">
        <v>398</v>
      </c>
      <c r="J3567" s="117" t="s">
        <v>398</v>
      </c>
      <c r="K3567" s="117" t="s">
        <v>398</v>
      </c>
      <c r="L3567" s="117" t="s">
        <v>398</v>
      </c>
      <c r="M3567" s="117" t="s">
        <v>398</v>
      </c>
      <c r="N3567" s="117" t="s">
        <v>398</v>
      </c>
      <c r="O3567" s="125" t="s">
        <v>579</v>
      </c>
      <c r="P3567" s="117">
        <v>1</v>
      </c>
      <c r="Q3567" s="117" t="s">
        <v>398</v>
      </c>
      <c r="R3567" s="117" t="s">
        <v>398</v>
      </c>
      <c r="S3567" s="117" t="s">
        <v>398</v>
      </c>
      <c r="T3567" s="117" t="s">
        <v>398</v>
      </c>
      <c r="U3567" s="117" t="s">
        <v>398</v>
      </c>
      <c r="V3567" s="117" t="s">
        <v>398</v>
      </c>
      <c r="W3567" s="123">
        <v>56</v>
      </c>
      <c r="X3567" s="123" t="s">
        <v>906</v>
      </c>
      <c r="Y3567" s="120">
        <v>43560</v>
      </c>
      <c r="Z3567" s="121">
        <v>0.47569444444444442</v>
      </c>
      <c r="AA3567" s="123" t="s">
        <v>661</v>
      </c>
      <c r="AB3567" s="123" t="s">
        <v>582</v>
      </c>
      <c r="AC3567" s="119" t="s">
        <v>398</v>
      </c>
      <c r="AD3567" s="119" t="s">
        <v>398</v>
      </c>
    </row>
    <row r="3568" spans="1:30">
      <c r="A3568" s="117">
        <v>3567</v>
      </c>
      <c r="B3568" s="123" t="s">
        <v>467</v>
      </c>
      <c r="C3568" s="117" t="s">
        <v>5</v>
      </c>
      <c r="D3568" s="123" t="s">
        <v>595</v>
      </c>
      <c r="E3568" s="117">
        <v>3567</v>
      </c>
      <c r="F3568" s="117" t="s">
        <v>924</v>
      </c>
      <c r="G3568" s="117" t="s">
        <v>591</v>
      </c>
      <c r="H3568" s="117" t="s">
        <v>398</v>
      </c>
      <c r="I3568" s="117" t="s">
        <v>398</v>
      </c>
      <c r="J3568" s="117" t="s">
        <v>398</v>
      </c>
      <c r="K3568" s="117" t="s">
        <v>398</v>
      </c>
      <c r="L3568" s="117" t="s">
        <v>398</v>
      </c>
      <c r="M3568" s="117" t="s">
        <v>398</v>
      </c>
      <c r="N3568" s="117" t="s">
        <v>398</v>
      </c>
      <c r="O3568" s="125" t="s">
        <v>579</v>
      </c>
      <c r="P3568" s="117">
        <v>1</v>
      </c>
      <c r="Q3568" s="117" t="s">
        <v>398</v>
      </c>
      <c r="R3568" s="117" t="s">
        <v>398</v>
      </c>
      <c r="S3568" s="117" t="s">
        <v>398</v>
      </c>
      <c r="T3568" s="117" t="s">
        <v>398</v>
      </c>
      <c r="U3568" s="117" t="s">
        <v>398</v>
      </c>
      <c r="V3568" s="117" t="s">
        <v>398</v>
      </c>
      <c r="W3568" s="123">
        <v>56</v>
      </c>
      <c r="X3568" s="123" t="s">
        <v>906</v>
      </c>
      <c r="Y3568" s="120">
        <v>43560</v>
      </c>
      <c r="Z3568" s="121">
        <v>0.47569444444444442</v>
      </c>
      <c r="AA3568" s="123" t="s">
        <v>661</v>
      </c>
      <c r="AB3568" s="123" t="s">
        <v>582</v>
      </c>
      <c r="AC3568" s="119" t="s">
        <v>398</v>
      </c>
      <c r="AD3568" s="119" t="s">
        <v>398</v>
      </c>
    </row>
    <row r="3569" spans="1:30">
      <c r="A3569" s="117">
        <v>3568</v>
      </c>
      <c r="B3569" s="123" t="s">
        <v>467</v>
      </c>
      <c r="C3569" s="117" t="s">
        <v>5</v>
      </c>
      <c r="D3569" s="123" t="s">
        <v>595</v>
      </c>
      <c r="E3569" s="117">
        <v>3568</v>
      </c>
      <c r="F3569" s="117" t="s">
        <v>924</v>
      </c>
      <c r="G3569" s="117" t="s">
        <v>591</v>
      </c>
      <c r="H3569" s="117" t="s">
        <v>398</v>
      </c>
      <c r="I3569" s="117" t="s">
        <v>398</v>
      </c>
      <c r="J3569" s="117" t="s">
        <v>398</v>
      </c>
      <c r="K3569" s="117" t="s">
        <v>398</v>
      </c>
      <c r="L3569" s="117" t="s">
        <v>398</v>
      </c>
      <c r="M3569" s="117" t="s">
        <v>398</v>
      </c>
      <c r="N3569" s="117" t="s">
        <v>398</v>
      </c>
      <c r="O3569" s="125" t="s">
        <v>579</v>
      </c>
      <c r="P3569" s="117">
        <v>1</v>
      </c>
      <c r="Q3569" s="117" t="s">
        <v>398</v>
      </c>
      <c r="R3569" s="117" t="s">
        <v>398</v>
      </c>
      <c r="S3569" s="117" t="s">
        <v>398</v>
      </c>
      <c r="T3569" s="117" t="s">
        <v>398</v>
      </c>
      <c r="U3569" s="117" t="s">
        <v>398</v>
      </c>
      <c r="V3569" s="117" t="s">
        <v>398</v>
      </c>
      <c r="W3569" s="123">
        <v>56</v>
      </c>
      <c r="X3569" s="123" t="s">
        <v>906</v>
      </c>
      <c r="Y3569" s="120">
        <v>43560</v>
      </c>
      <c r="Z3569" s="121">
        <v>0.47569444444444442</v>
      </c>
      <c r="AA3569" s="123" t="s">
        <v>661</v>
      </c>
      <c r="AB3569" s="123" t="s">
        <v>582</v>
      </c>
      <c r="AC3569" s="119" t="s">
        <v>398</v>
      </c>
      <c r="AD3569" s="119" t="s">
        <v>398</v>
      </c>
    </row>
    <row r="3570" spans="1:30">
      <c r="A3570" s="117">
        <v>3569</v>
      </c>
      <c r="B3570" s="123" t="s">
        <v>467</v>
      </c>
      <c r="C3570" s="117" t="s">
        <v>5</v>
      </c>
      <c r="D3570" s="123" t="s">
        <v>595</v>
      </c>
      <c r="E3570" s="117">
        <v>3569</v>
      </c>
      <c r="F3570" s="117" t="s">
        <v>924</v>
      </c>
      <c r="G3570" s="117" t="s">
        <v>591</v>
      </c>
      <c r="H3570" s="117" t="s">
        <v>398</v>
      </c>
      <c r="I3570" s="117" t="s">
        <v>398</v>
      </c>
      <c r="J3570" s="117" t="s">
        <v>398</v>
      </c>
      <c r="K3570" s="117" t="s">
        <v>398</v>
      </c>
      <c r="L3570" s="117" t="s">
        <v>398</v>
      </c>
      <c r="M3570" s="117" t="s">
        <v>398</v>
      </c>
      <c r="N3570" s="117" t="s">
        <v>398</v>
      </c>
      <c r="O3570" s="125" t="s">
        <v>579</v>
      </c>
      <c r="P3570" s="117">
        <v>1</v>
      </c>
      <c r="Q3570" s="117" t="s">
        <v>398</v>
      </c>
      <c r="R3570" s="117" t="s">
        <v>398</v>
      </c>
      <c r="S3570" s="117" t="s">
        <v>398</v>
      </c>
      <c r="T3570" s="117" t="s">
        <v>398</v>
      </c>
      <c r="U3570" s="117" t="s">
        <v>398</v>
      </c>
      <c r="V3570" s="117" t="s">
        <v>398</v>
      </c>
      <c r="W3570" s="123">
        <v>56</v>
      </c>
      <c r="X3570" s="123" t="s">
        <v>906</v>
      </c>
      <c r="Y3570" s="120">
        <v>43560</v>
      </c>
      <c r="Z3570" s="121">
        <v>0.47569444444444442</v>
      </c>
      <c r="AA3570" s="123" t="s">
        <v>661</v>
      </c>
      <c r="AB3570" s="123" t="s">
        <v>582</v>
      </c>
      <c r="AC3570" s="119" t="s">
        <v>398</v>
      </c>
      <c r="AD3570" s="119" t="s">
        <v>398</v>
      </c>
    </row>
    <row r="3571" spans="1:30">
      <c r="A3571" s="117">
        <v>3570</v>
      </c>
      <c r="B3571" s="123" t="s">
        <v>467</v>
      </c>
      <c r="C3571" s="117" t="s">
        <v>5</v>
      </c>
      <c r="D3571" s="123" t="s">
        <v>595</v>
      </c>
      <c r="E3571" s="117">
        <v>3570</v>
      </c>
      <c r="F3571" s="117" t="s">
        <v>924</v>
      </c>
      <c r="G3571" s="117" t="s">
        <v>591</v>
      </c>
      <c r="H3571" s="117" t="s">
        <v>398</v>
      </c>
      <c r="I3571" s="117" t="s">
        <v>398</v>
      </c>
      <c r="J3571" s="117" t="s">
        <v>398</v>
      </c>
      <c r="K3571" s="117" t="s">
        <v>398</v>
      </c>
      <c r="L3571" s="117" t="s">
        <v>398</v>
      </c>
      <c r="M3571" s="117" t="s">
        <v>398</v>
      </c>
      <c r="N3571" s="117" t="s">
        <v>398</v>
      </c>
      <c r="O3571" s="125" t="s">
        <v>579</v>
      </c>
      <c r="P3571" s="117">
        <v>1</v>
      </c>
      <c r="Q3571" s="117" t="s">
        <v>398</v>
      </c>
      <c r="R3571" s="117" t="s">
        <v>398</v>
      </c>
      <c r="S3571" s="117" t="s">
        <v>398</v>
      </c>
      <c r="T3571" s="117" t="s">
        <v>398</v>
      </c>
      <c r="U3571" s="117" t="s">
        <v>398</v>
      </c>
      <c r="V3571" s="117" t="s">
        <v>398</v>
      </c>
      <c r="W3571" s="123">
        <v>56</v>
      </c>
      <c r="X3571" s="123" t="s">
        <v>906</v>
      </c>
      <c r="Y3571" s="120">
        <v>43560</v>
      </c>
      <c r="Z3571" s="121">
        <v>0.47569444444444442</v>
      </c>
      <c r="AA3571" s="123" t="s">
        <v>661</v>
      </c>
      <c r="AB3571" s="123" t="s">
        <v>582</v>
      </c>
      <c r="AC3571" s="119" t="s">
        <v>398</v>
      </c>
      <c r="AD3571" s="119" t="s">
        <v>398</v>
      </c>
    </row>
    <row r="3572" spans="1:30">
      <c r="A3572" s="117">
        <v>3571</v>
      </c>
      <c r="B3572" s="123" t="s">
        <v>467</v>
      </c>
      <c r="C3572" s="117" t="s">
        <v>5</v>
      </c>
      <c r="D3572" s="123" t="s">
        <v>595</v>
      </c>
      <c r="E3572" s="117">
        <v>3571</v>
      </c>
      <c r="F3572" s="117" t="s">
        <v>924</v>
      </c>
      <c r="G3572" s="117" t="s">
        <v>591</v>
      </c>
      <c r="H3572" s="117" t="s">
        <v>398</v>
      </c>
      <c r="I3572" s="117" t="s">
        <v>398</v>
      </c>
      <c r="J3572" s="117" t="s">
        <v>398</v>
      </c>
      <c r="K3572" s="117" t="s">
        <v>398</v>
      </c>
      <c r="L3572" s="117" t="s">
        <v>398</v>
      </c>
      <c r="M3572" s="117" t="s">
        <v>398</v>
      </c>
      <c r="N3572" s="117" t="s">
        <v>398</v>
      </c>
      <c r="O3572" s="125" t="s">
        <v>579</v>
      </c>
      <c r="P3572" s="117">
        <v>1</v>
      </c>
      <c r="Q3572" s="117" t="s">
        <v>398</v>
      </c>
      <c r="R3572" s="117" t="s">
        <v>398</v>
      </c>
      <c r="S3572" s="117" t="s">
        <v>398</v>
      </c>
      <c r="T3572" s="117" t="s">
        <v>398</v>
      </c>
      <c r="U3572" s="117" t="s">
        <v>398</v>
      </c>
      <c r="V3572" s="117" t="s">
        <v>398</v>
      </c>
      <c r="W3572" s="123">
        <v>56</v>
      </c>
      <c r="X3572" s="123" t="s">
        <v>906</v>
      </c>
      <c r="Y3572" s="120">
        <v>43560</v>
      </c>
      <c r="Z3572" s="121">
        <v>0.47569444444444442</v>
      </c>
      <c r="AA3572" s="123" t="s">
        <v>661</v>
      </c>
      <c r="AB3572" s="123" t="s">
        <v>582</v>
      </c>
      <c r="AC3572" s="119" t="s">
        <v>398</v>
      </c>
      <c r="AD3572" s="119" t="s">
        <v>398</v>
      </c>
    </row>
    <row r="3573" spans="1:30">
      <c r="A3573" s="117">
        <v>3572</v>
      </c>
      <c r="B3573" s="123" t="s">
        <v>467</v>
      </c>
      <c r="C3573" s="117" t="s">
        <v>5</v>
      </c>
      <c r="D3573" s="123" t="s">
        <v>595</v>
      </c>
      <c r="E3573" s="117">
        <v>3572</v>
      </c>
      <c r="F3573" s="117" t="s">
        <v>924</v>
      </c>
      <c r="G3573" s="117" t="s">
        <v>591</v>
      </c>
      <c r="H3573" s="117" t="s">
        <v>398</v>
      </c>
      <c r="I3573" s="117" t="s">
        <v>398</v>
      </c>
      <c r="J3573" s="117" t="s">
        <v>398</v>
      </c>
      <c r="K3573" s="117" t="s">
        <v>398</v>
      </c>
      <c r="L3573" s="117" t="s">
        <v>398</v>
      </c>
      <c r="M3573" s="117" t="s">
        <v>398</v>
      </c>
      <c r="N3573" s="117" t="s">
        <v>398</v>
      </c>
      <c r="O3573" s="125" t="s">
        <v>579</v>
      </c>
      <c r="P3573" s="117">
        <v>1</v>
      </c>
      <c r="Q3573" s="117" t="s">
        <v>398</v>
      </c>
      <c r="R3573" s="117" t="s">
        <v>398</v>
      </c>
      <c r="S3573" s="117" t="s">
        <v>398</v>
      </c>
      <c r="T3573" s="117" t="s">
        <v>398</v>
      </c>
      <c r="U3573" s="117" t="s">
        <v>398</v>
      </c>
      <c r="V3573" s="117" t="s">
        <v>398</v>
      </c>
      <c r="W3573" s="123">
        <v>56</v>
      </c>
      <c r="X3573" s="123" t="s">
        <v>906</v>
      </c>
      <c r="Y3573" s="120">
        <v>43560</v>
      </c>
      <c r="Z3573" s="121">
        <v>0.47569444444444442</v>
      </c>
      <c r="AA3573" s="123" t="s">
        <v>661</v>
      </c>
      <c r="AB3573" s="123" t="s">
        <v>582</v>
      </c>
      <c r="AC3573" s="119" t="s">
        <v>398</v>
      </c>
      <c r="AD3573" s="119" t="s">
        <v>398</v>
      </c>
    </row>
    <row r="3574" spans="1:30">
      <c r="A3574" s="117">
        <v>3573</v>
      </c>
      <c r="B3574" s="123" t="s">
        <v>467</v>
      </c>
      <c r="C3574" s="117" t="s">
        <v>5</v>
      </c>
      <c r="D3574" s="123" t="s">
        <v>595</v>
      </c>
      <c r="E3574" s="117">
        <v>3573</v>
      </c>
      <c r="F3574" s="117" t="s">
        <v>924</v>
      </c>
      <c r="G3574" s="117" t="s">
        <v>591</v>
      </c>
      <c r="H3574" s="117" t="s">
        <v>398</v>
      </c>
      <c r="I3574" s="117" t="s">
        <v>398</v>
      </c>
      <c r="J3574" s="117" t="s">
        <v>398</v>
      </c>
      <c r="K3574" s="117" t="s">
        <v>398</v>
      </c>
      <c r="L3574" s="117" t="s">
        <v>398</v>
      </c>
      <c r="M3574" s="117" t="s">
        <v>398</v>
      </c>
      <c r="N3574" s="117" t="s">
        <v>398</v>
      </c>
      <c r="O3574" s="125" t="s">
        <v>579</v>
      </c>
      <c r="P3574" s="117">
        <v>1</v>
      </c>
      <c r="Q3574" s="117" t="s">
        <v>398</v>
      </c>
      <c r="R3574" s="117" t="s">
        <v>398</v>
      </c>
      <c r="S3574" s="117" t="s">
        <v>398</v>
      </c>
      <c r="T3574" s="117" t="s">
        <v>398</v>
      </c>
      <c r="U3574" s="117" t="s">
        <v>398</v>
      </c>
      <c r="V3574" s="117" t="s">
        <v>398</v>
      </c>
      <c r="W3574" s="123">
        <v>56</v>
      </c>
      <c r="X3574" s="123" t="s">
        <v>906</v>
      </c>
      <c r="Y3574" s="120">
        <v>43560</v>
      </c>
      <c r="Z3574" s="121">
        <v>0.47569444444444442</v>
      </c>
      <c r="AA3574" s="123" t="s">
        <v>661</v>
      </c>
      <c r="AB3574" s="123" t="s">
        <v>582</v>
      </c>
      <c r="AC3574" s="119" t="s">
        <v>398</v>
      </c>
      <c r="AD3574" s="119" t="s">
        <v>398</v>
      </c>
    </row>
    <row r="3575" spans="1:30">
      <c r="A3575" s="117">
        <v>3574</v>
      </c>
      <c r="B3575" s="123" t="s">
        <v>467</v>
      </c>
      <c r="C3575" s="117" t="s">
        <v>5</v>
      </c>
      <c r="D3575" s="123" t="s">
        <v>595</v>
      </c>
      <c r="E3575" s="117">
        <v>3574</v>
      </c>
      <c r="F3575" s="117" t="s">
        <v>924</v>
      </c>
      <c r="G3575" s="117" t="s">
        <v>591</v>
      </c>
      <c r="H3575" s="117" t="s">
        <v>398</v>
      </c>
      <c r="I3575" s="117" t="s">
        <v>398</v>
      </c>
      <c r="J3575" s="117" t="s">
        <v>398</v>
      </c>
      <c r="K3575" s="117" t="s">
        <v>398</v>
      </c>
      <c r="L3575" s="117" t="s">
        <v>398</v>
      </c>
      <c r="M3575" s="117" t="s">
        <v>398</v>
      </c>
      <c r="N3575" s="117" t="s">
        <v>398</v>
      </c>
      <c r="O3575" s="125" t="s">
        <v>579</v>
      </c>
      <c r="P3575" s="117">
        <v>1</v>
      </c>
      <c r="Q3575" s="117" t="s">
        <v>398</v>
      </c>
      <c r="R3575" s="117" t="s">
        <v>398</v>
      </c>
      <c r="S3575" s="117" t="s">
        <v>398</v>
      </c>
      <c r="T3575" s="117" t="s">
        <v>398</v>
      </c>
      <c r="U3575" s="117" t="s">
        <v>398</v>
      </c>
      <c r="V3575" s="117" t="s">
        <v>398</v>
      </c>
      <c r="W3575" s="123">
        <v>56</v>
      </c>
      <c r="X3575" s="123" t="s">
        <v>906</v>
      </c>
      <c r="Y3575" s="120">
        <v>43560</v>
      </c>
      <c r="Z3575" s="121">
        <v>0.47569444444444442</v>
      </c>
      <c r="AA3575" s="123" t="s">
        <v>661</v>
      </c>
      <c r="AB3575" s="123" t="s">
        <v>582</v>
      </c>
      <c r="AC3575" s="119" t="s">
        <v>398</v>
      </c>
      <c r="AD3575" s="119" t="s">
        <v>398</v>
      </c>
    </row>
    <row r="3576" spans="1:30">
      <c r="A3576" s="117">
        <v>3575</v>
      </c>
      <c r="B3576" s="123" t="s">
        <v>467</v>
      </c>
      <c r="C3576" s="117" t="s">
        <v>5</v>
      </c>
      <c r="D3576" s="123" t="s">
        <v>595</v>
      </c>
      <c r="E3576" s="117">
        <v>3575</v>
      </c>
      <c r="F3576" s="117" t="s">
        <v>924</v>
      </c>
      <c r="G3576" s="117" t="s">
        <v>591</v>
      </c>
      <c r="H3576" s="117" t="s">
        <v>398</v>
      </c>
      <c r="I3576" s="117" t="s">
        <v>398</v>
      </c>
      <c r="J3576" s="117" t="s">
        <v>398</v>
      </c>
      <c r="K3576" s="117" t="s">
        <v>398</v>
      </c>
      <c r="L3576" s="117" t="s">
        <v>398</v>
      </c>
      <c r="M3576" s="117" t="s">
        <v>398</v>
      </c>
      <c r="N3576" s="117" t="s">
        <v>398</v>
      </c>
      <c r="O3576" s="125" t="s">
        <v>579</v>
      </c>
      <c r="P3576" s="117">
        <v>1</v>
      </c>
      <c r="Q3576" s="117" t="s">
        <v>398</v>
      </c>
      <c r="R3576" s="117" t="s">
        <v>398</v>
      </c>
      <c r="S3576" s="117" t="s">
        <v>398</v>
      </c>
      <c r="T3576" s="117" t="s">
        <v>398</v>
      </c>
      <c r="U3576" s="117" t="s">
        <v>398</v>
      </c>
      <c r="V3576" s="117" t="s">
        <v>398</v>
      </c>
      <c r="W3576" s="123">
        <v>56</v>
      </c>
      <c r="X3576" s="123" t="s">
        <v>906</v>
      </c>
      <c r="Y3576" s="120">
        <v>43560</v>
      </c>
      <c r="Z3576" s="121">
        <v>0.47569444444444442</v>
      </c>
      <c r="AA3576" s="123" t="s">
        <v>661</v>
      </c>
      <c r="AB3576" s="123" t="s">
        <v>582</v>
      </c>
      <c r="AC3576" s="119" t="s">
        <v>398</v>
      </c>
      <c r="AD3576" s="119" t="s">
        <v>398</v>
      </c>
    </row>
    <row r="3577" spans="1:30">
      <c r="A3577" s="117">
        <v>3576</v>
      </c>
      <c r="B3577" s="123" t="s">
        <v>467</v>
      </c>
      <c r="C3577" s="117" t="s">
        <v>5</v>
      </c>
      <c r="D3577" s="123" t="s">
        <v>595</v>
      </c>
      <c r="E3577" s="117">
        <v>3576</v>
      </c>
      <c r="F3577" s="117" t="s">
        <v>924</v>
      </c>
      <c r="G3577" s="117" t="s">
        <v>591</v>
      </c>
      <c r="H3577" s="117" t="s">
        <v>398</v>
      </c>
      <c r="I3577" s="117" t="s">
        <v>398</v>
      </c>
      <c r="J3577" s="117" t="s">
        <v>398</v>
      </c>
      <c r="K3577" s="117" t="s">
        <v>398</v>
      </c>
      <c r="L3577" s="117" t="s">
        <v>398</v>
      </c>
      <c r="M3577" s="117" t="s">
        <v>398</v>
      </c>
      <c r="N3577" s="117" t="s">
        <v>398</v>
      </c>
      <c r="O3577" s="125" t="s">
        <v>579</v>
      </c>
      <c r="P3577" s="117">
        <v>1</v>
      </c>
      <c r="Q3577" s="117" t="s">
        <v>398</v>
      </c>
      <c r="R3577" s="117" t="s">
        <v>398</v>
      </c>
      <c r="S3577" s="117" t="s">
        <v>398</v>
      </c>
      <c r="T3577" s="117" t="s">
        <v>398</v>
      </c>
      <c r="U3577" s="117" t="s">
        <v>398</v>
      </c>
      <c r="V3577" s="117" t="s">
        <v>398</v>
      </c>
      <c r="W3577" s="123">
        <v>56</v>
      </c>
      <c r="X3577" s="123" t="s">
        <v>906</v>
      </c>
      <c r="Y3577" s="120">
        <v>43560</v>
      </c>
      <c r="Z3577" s="121">
        <v>0.47569444444444442</v>
      </c>
      <c r="AA3577" s="123" t="s">
        <v>661</v>
      </c>
      <c r="AB3577" s="123" t="s">
        <v>582</v>
      </c>
      <c r="AC3577" s="119" t="s">
        <v>398</v>
      </c>
      <c r="AD3577" s="119" t="s">
        <v>398</v>
      </c>
    </row>
    <row r="3578" spans="1:30">
      <c r="A3578" s="117">
        <v>3577</v>
      </c>
      <c r="B3578" s="123" t="s">
        <v>468</v>
      </c>
      <c r="C3578" s="117" t="s">
        <v>5</v>
      </c>
      <c r="D3578" s="123" t="s">
        <v>595</v>
      </c>
      <c r="E3578" s="117">
        <v>3577</v>
      </c>
      <c r="F3578" s="196" t="s">
        <v>920</v>
      </c>
      <c r="G3578" s="117" t="s">
        <v>577</v>
      </c>
      <c r="H3578" s="117" t="s">
        <v>578</v>
      </c>
      <c r="I3578" s="118" t="s">
        <v>398</v>
      </c>
      <c r="J3578" s="117">
        <v>3.0000000000000001E-3</v>
      </c>
      <c r="K3578" s="117">
        <v>6</v>
      </c>
      <c r="L3578" s="117" t="s">
        <v>398</v>
      </c>
      <c r="M3578" s="117">
        <v>0.12</v>
      </c>
      <c r="N3578" s="117" t="s">
        <v>632</v>
      </c>
      <c r="O3578" s="117" t="s">
        <v>579</v>
      </c>
      <c r="P3578" s="117">
        <v>1</v>
      </c>
      <c r="Q3578" s="117" t="s">
        <v>398</v>
      </c>
      <c r="R3578" s="117" t="s">
        <v>398</v>
      </c>
      <c r="S3578" s="117" t="s">
        <v>398</v>
      </c>
      <c r="T3578" s="117" t="s">
        <v>398</v>
      </c>
      <c r="U3578" s="117" t="s">
        <v>398</v>
      </c>
      <c r="V3578" s="117" t="s">
        <v>398</v>
      </c>
      <c r="W3578" s="123">
        <v>57</v>
      </c>
      <c r="X3578" s="123" t="s">
        <v>906</v>
      </c>
      <c r="Y3578" s="120">
        <v>43563</v>
      </c>
      <c r="Z3578" s="121">
        <v>0.3888888888888889</v>
      </c>
      <c r="AA3578" s="123" t="s">
        <v>661</v>
      </c>
      <c r="AB3578" s="123" t="s">
        <v>582</v>
      </c>
      <c r="AC3578" s="119" t="s">
        <v>398</v>
      </c>
      <c r="AD3578" s="119" t="s">
        <v>398</v>
      </c>
    </row>
    <row r="3579" spans="1:30">
      <c r="A3579" s="117">
        <v>3578</v>
      </c>
      <c r="B3579" s="123" t="s">
        <v>468</v>
      </c>
      <c r="C3579" s="117" t="s">
        <v>5</v>
      </c>
      <c r="D3579" s="123" t="s">
        <v>595</v>
      </c>
      <c r="E3579" s="117">
        <v>3578</v>
      </c>
      <c r="F3579" s="123" t="s">
        <v>921</v>
      </c>
      <c r="G3579" s="117" t="s">
        <v>577</v>
      </c>
      <c r="H3579" s="117" t="s">
        <v>578</v>
      </c>
      <c r="I3579" s="118" t="s">
        <v>398</v>
      </c>
      <c r="J3579" s="117">
        <v>2E-3</v>
      </c>
      <c r="K3579" s="117">
        <v>2.1</v>
      </c>
      <c r="L3579" s="117" t="s">
        <v>398</v>
      </c>
      <c r="M3579" s="117">
        <v>0.21</v>
      </c>
      <c r="N3579" s="117" t="s">
        <v>632</v>
      </c>
      <c r="O3579" s="117" t="s">
        <v>579</v>
      </c>
      <c r="P3579" s="117">
        <v>1</v>
      </c>
      <c r="Q3579" s="117" t="s">
        <v>398</v>
      </c>
      <c r="R3579" s="117" t="s">
        <v>398</v>
      </c>
      <c r="S3579" s="117" t="s">
        <v>398</v>
      </c>
      <c r="T3579" s="117" t="s">
        <v>398</v>
      </c>
      <c r="U3579" s="117" t="s">
        <v>398</v>
      </c>
      <c r="V3579" s="117" t="s">
        <v>398</v>
      </c>
      <c r="W3579" s="123">
        <v>57</v>
      </c>
      <c r="X3579" s="123" t="s">
        <v>906</v>
      </c>
      <c r="Y3579" s="120">
        <v>43563</v>
      </c>
      <c r="Z3579" s="121">
        <v>0.3888888888888889</v>
      </c>
      <c r="AA3579" s="123" t="s">
        <v>661</v>
      </c>
      <c r="AB3579" s="123" t="s">
        <v>582</v>
      </c>
      <c r="AC3579" s="119" t="s">
        <v>398</v>
      </c>
      <c r="AD3579" s="119" t="s">
        <v>398</v>
      </c>
    </row>
    <row r="3580" spans="1:30">
      <c r="A3580" s="117">
        <v>3579</v>
      </c>
      <c r="B3580" s="123" t="s">
        <v>468</v>
      </c>
      <c r="C3580" s="117" t="s">
        <v>5</v>
      </c>
      <c r="D3580" s="123" t="s">
        <v>595</v>
      </c>
      <c r="E3580" s="117">
        <v>3579</v>
      </c>
      <c r="F3580" s="123" t="s">
        <v>921</v>
      </c>
      <c r="G3580" s="117" t="s">
        <v>577</v>
      </c>
      <c r="H3580" s="117" t="s">
        <v>640</v>
      </c>
      <c r="I3580" s="118" t="s">
        <v>398</v>
      </c>
      <c r="J3580" s="117">
        <v>2.3999999999999998E-3</v>
      </c>
      <c r="K3580" s="117">
        <v>2.8</v>
      </c>
      <c r="L3580" s="117" t="s">
        <v>398</v>
      </c>
      <c r="M3580" s="117">
        <v>0.19</v>
      </c>
      <c r="N3580" s="117" t="s">
        <v>632</v>
      </c>
      <c r="O3580" s="117" t="s">
        <v>579</v>
      </c>
      <c r="P3580" s="117">
        <v>1</v>
      </c>
      <c r="Q3580" s="117" t="s">
        <v>398</v>
      </c>
      <c r="R3580" s="117" t="s">
        <v>398</v>
      </c>
      <c r="S3580" s="117" t="s">
        <v>398</v>
      </c>
      <c r="T3580" s="117" t="s">
        <v>398</v>
      </c>
      <c r="U3580" s="117" t="s">
        <v>398</v>
      </c>
      <c r="V3580" s="117" t="s">
        <v>398</v>
      </c>
      <c r="W3580" s="123">
        <v>57</v>
      </c>
      <c r="X3580" s="123" t="s">
        <v>906</v>
      </c>
      <c r="Y3580" s="120">
        <v>43563</v>
      </c>
      <c r="Z3580" s="121">
        <v>0.3888888888888889</v>
      </c>
      <c r="AA3580" s="123" t="s">
        <v>661</v>
      </c>
      <c r="AB3580" s="123" t="s">
        <v>582</v>
      </c>
      <c r="AC3580" s="119" t="s">
        <v>398</v>
      </c>
      <c r="AD3580" s="119" t="s">
        <v>398</v>
      </c>
    </row>
    <row r="3581" spans="1:30">
      <c r="A3581" s="117">
        <v>3580</v>
      </c>
      <c r="B3581" s="123" t="s">
        <v>468</v>
      </c>
      <c r="C3581" s="117" t="s">
        <v>5</v>
      </c>
      <c r="D3581" s="123" t="s">
        <v>595</v>
      </c>
      <c r="E3581" s="117">
        <v>3580</v>
      </c>
      <c r="F3581" s="123" t="s">
        <v>921</v>
      </c>
      <c r="G3581" s="117" t="s">
        <v>577</v>
      </c>
      <c r="H3581" s="117" t="s">
        <v>578</v>
      </c>
      <c r="I3581" s="118" t="s">
        <v>398</v>
      </c>
      <c r="J3581" s="117">
        <v>1.1000000000000001E-3</v>
      </c>
      <c r="K3581" s="117">
        <v>3</v>
      </c>
      <c r="L3581" s="117" t="s">
        <v>398</v>
      </c>
      <c r="M3581" s="117">
        <v>0.19</v>
      </c>
      <c r="N3581" s="117" t="s">
        <v>632</v>
      </c>
      <c r="O3581" s="117" t="s">
        <v>579</v>
      </c>
      <c r="P3581" s="117">
        <v>1</v>
      </c>
      <c r="Q3581" s="117" t="s">
        <v>398</v>
      </c>
      <c r="R3581" s="117" t="s">
        <v>398</v>
      </c>
      <c r="S3581" s="117" t="s">
        <v>398</v>
      </c>
      <c r="T3581" s="117" t="s">
        <v>398</v>
      </c>
      <c r="U3581" s="117" t="s">
        <v>398</v>
      </c>
      <c r="V3581" s="117" t="s">
        <v>398</v>
      </c>
      <c r="W3581" s="123">
        <v>57</v>
      </c>
      <c r="X3581" s="123" t="s">
        <v>906</v>
      </c>
      <c r="Y3581" s="120">
        <v>43563</v>
      </c>
      <c r="Z3581" s="121">
        <v>0.3888888888888889</v>
      </c>
      <c r="AA3581" s="123" t="s">
        <v>661</v>
      </c>
      <c r="AB3581" s="123" t="s">
        <v>582</v>
      </c>
      <c r="AC3581" s="119" t="s">
        <v>398</v>
      </c>
      <c r="AD3581" s="119" t="s">
        <v>398</v>
      </c>
    </row>
    <row r="3582" spans="1:30">
      <c r="A3582" s="117">
        <v>3581</v>
      </c>
      <c r="B3582" s="123" t="s">
        <v>468</v>
      </c>
      <c r="C3582" s="117" t="s">
        <v>5</v>
      </c>
      <c r="D3582" s="123" t="s">
        <v>595</v>
      </c>
      <c r="E3582" s="117">
        <v>3581</v>
      </c>
      <c r="F3582" s="123" t="s">
        <v>921</v>
      </c>
      <c r="G3582" s="117" t="s">
        <v>577</v>
      </c>
      <c r="H3582" s="117" t="s">
        <v>578</v>
      </c>
      <c r="I3582" s="118" t="s">
        <v>398</v>
      </c>
      <c r="J3582" s="117">
        <v>2E-3</v>
      </c>
      <c r="K3582" s="117">
        <v>2</v>
      </c>
      <c r="L3582" s="117" t="s">
        <v>398</v>
      </c>
      <c r="M3582" s="117">
        <v>0.22</v>
      </c>
      <c r="N3582" s="117" t="s">
        <v>632</v>
      </c>
      <c r="O3582" s="117" t="s">
        <v>579</v>
      </c>
      <c r="P3582" s="117">
        <v>1</v>
      </c>
      <c r="Q3582" s="117" t="s">
        <v>398</v>
      </c>
      <c r="R3582" s="117" t="s">
        <v>398</v>
      </c>
      <c r="S3582" s="117" t="s">
        <v>398</v>
      </c>
      <c r="T3582" s="117" t="s">
        <v>398</v>
      </c>
      <c r="U3582" s="117" t="s">
        <v>398</v>
      </c>
      <c r="V3582" s="117" t="s">
        <v>398</v>
      </c>
      <c r="W3582" s="123">
        <v>57</v>
      </c>
      <c r="X3582" s="123" t="s">
        <v>906</v>
      </c>
      <c r="Y3582" s="120">
        <v>43563</v>
      </c>
      <c r="Z3582" s="121">
        <v>0.3888888888888889</v>
      </c>
      <c r="AA3582" s="123" t="s">
        <v>661</v>
      </c>
      <c r="AB3582" s="123" t="s">
        <v>582</v>
      </c>
      <c r="AC3582" s="119" t="s">
        <v>398</v>
      </c>
      <c r="AD3582" s="119" t="s">
        <v>398</v>
      </c>
    </row>
    <row r="3583" spans="1:30">
      <c r="A3583" s="117">
        <v>3582</v>
      </c>
      <c r="B3583" s="123" t="s">
        <v>468</v>
      </c>
      <c r="C3583" s="117" t="s">
        <v>5</v>
      </c>
      <c r="D3583" s="123" t="s">
        <v>595</v>
      </c>
      <c r="E3583" s="117">
        <v>3582</v>
      </c>
      <c r="F3583" s="123" t="s">
        <v>921</v>
      </c>
      <c r="G3583" s="117" t="s">
        <v>577</v>
      </c>
      <c r="H3583" s="117" t="s">
        <v>578</v>
      </c>
      <c r="I3583" s="118" t="s">
        <v>398</v>
      </c>
      <c r="J3583" s="117">
        <v>1.1000000000000001E-3</v>
      </c>
      <c r="K3583" s="117">
        <v>1.7</v>
      </c>
      <c r="L3583" s="117" t="s">
        <v>398</v>
      </c>
      <c r="M3583" s="117">
        <v>0.19</v>
      </c>
      <c r="N3583" s="117" t="s">
        <v>632</v>
      </c>
      <c r="O3583" s="117" t="s">
        <v>579</v>
      </c>
      <c r="P3583" s="117">
        <v>1</v>
      </c>
      <c r="Q3583" s="117" t="s">
        <v>398</v>
      </c>
      <c r="R3583" s="117" t="s">
        <v>398</v>
      </c>
      <c r="S3583" s="117" t="s">
        <v>398</v>
      </c>
      <c r="T3583" s="117" t="s">
        <v>398</v>
      </c>
      <c r="U3583" s="117" t="s">
        <v>398</v>
      </c>
      <c r="V3583" s="117" t="s">
        <v>398</v>
      </c>
      <c r="W3583" s="123">
        <v>57</v>
      </c>
      <c r="X3583" s="123" t="s">
        <v>906</v>
      </c>
      <c r="Y3583" s="120">
        <v>43563</v>
      </c>
      <c r="Z3583" s="121">
        <v>0.3888888888888889</v>
      </c>
      <c r="AA3583" s="123" t="s">
        <v>661</v>
      </c>
      <c r="AB3583" s="123" t="s">
        <v>582</v>
      </c>
      <c r="AC3583" s="119" t="s">
        <v>398</v>
      </c>
      <c r="AD3583" s="119" t="s">
        <v>398</v>
      </c>
    </row>
    <row r="3584" spans="1:30">
      <c r="A3584" s="117">
        <v>3583</v>
      </c>
      <c r="B3584" s="123" t="s">
        <v>468</v>
      </c>
      <c r="C3584" s="117" t="s">
        <v>5</v>
      </c>
      <c r="D3584" s="123" t="s">
        <v>595</v>
      </c>
      <c r="E3584" s="117">
        <v>3583</v>
      </c>
      <c r="F3584" s="123" t="s">
        <v>921</v>
      </c>
      <c r="G3584" s="117" t="s">
        <v>577</v>
      </c>
      <c r="H3584" s="117" t="s">
        <v>578</v>
      </c>
      <c r="I3584" s="118" t="s">
        <v>398</v>
      </c>
      <c r="J3584" s="117">
        <v>4.4999999999999997E-3</v>
      </c>
      <c r="K3584" s="117">
        <v>2.4</v>
      </c>
      <c r="L3584" s="117" t="s">
        <v>398</v>
      </c>
      <c r="M3584" s="117">
        <v>0.4</v>
      </c>
      <c r="N3584" s="117" t="s">
        <v>585</v>
      </c>
      <c r="O3584" s="117" t="s">
        <v>579</v>
      </c>
      <c r="P3584" s="117">
        <v>1</v>
      </c>
      <c r="Q3584" s="117" t="s">
        <v>398</v>
      </c>
      <c r="R3584" s="117" t="s">
        <v>398</v>
      </c>
      <c r="S3584" s="117" t="s">
        <v>398</v>
      </c>
      <c r="T3584" s="117" t="s">
        <v>398</v>
      </c>
      <c r="U3584" s="117" t="s">
        <v>398</v>
      </c>
      <c r="V3584" s="117" t="s">
        <v>398</v>
      </c>
      <c r="W3584" s="123">
        <v>57</v>
      </c>
      <c r="X3584" s="123" t="s">
        <v>906</v>
      </c>
      <c r="Y3584" s="120">
        <v>43563</v>
      </c>
      <c r="Z3584" s="121">
        <v>0.3888888888888889</v>
      </c>
      <c r="AA3584" s="123" t="s">
        <v>661</v>
      </c>
      <c r="AB3584" s="123" t="s">
        <v>582</v>
      </c>
      <c r="AC3584" s="119" t="s">
        <v>398</v>
      </c>
      <c r="AD3584" s="119" t="s">
        <v>398</v>
      </c>
    </row>
    <row r="3585" spans="1:30">
      <c r="A3585" s="117">
        <v>3584</v>
      </c>
      <c r="B3585" s="123" t="s">
        <v>468</v>
      </c>
      <c r="C3585" s="117" t="s">
        <v>5</v>
      </c>
      <c r="D3585" s="123" t="s">
        <v>595</v>
      </c>
      <c r="E3585" s="117">
        <v>3584</v>
      </c>
      <c r="F3585" s="123" t="s">
        <v>921</v>
      </c>
      <c r="G3585" s="117" t="s">
        <v>577</v>
      </c>
      <c r="H3585" s="117" t="s">
        <v>578</v>
      </c>
      <c r="I3585" s="118" t="s">
        <v>398</v>
      </c>
      <c r="J3585" s="117">
        <v>1.1000000000000001E-3</v>
      </c>
      <c r="K3585" s="117">
        <v>3.9</v>
      </c>
      <c r="L3585" s="117" t="s">
        <v>398</v>
      </c>
      <c r="M3585" s="117">
        <v>0.17</v>
      </c>
      <c r="N3585" s="117" t="s">
        <v>632</v>
      </c>
      <c r="O3585" s="117" t="s">
        <v>579</v>
      </c>
      <c r="P3585" s="117">
        <v>1</v>
      </c>
      <c r="Q3585" s="117" t="s">
        <v>398</v>
      </c>
      <c r="R3585" s="117" t="s">
        <v>398</v>
      </c>
      <c r="S3585" s="117" t="s">
        <v>398</v>
      </c>
      <c r="T3585" s="117" t="s">
        <v>398</v>
      </c>
      <c r="U3585" s="117" t="s">
        <v>398</v>
      </c>
      <c r="V3585" s="117" t="s">
        <v>398</v>
      </c>
      <c r="W3585" s="123">
        <v>57</v>
      </c>
      <c r="X3585" s="123" t="s">
        <v>906</v>
      </c>
      <c r="Y3585" s="120">
        <v>43563</v>
      </c>
      <c r="Z3585" s="121">
        <v>0.3888888888888889</v>
      </c>
      <c r="AA3585" s="123" t="s">
        <v>661</v>
      </c>
      <c r="AB3585" s="123" t="s">
        <v>582</v>
      </c>
      <c r="AC3585" s="119" t="s">
        <v>398</v>
      </c>
      <c r="AD3585" s="119" t="s">
        <v>398</v>
      </c>
    </row>
    <row r="3586" spans="1:30">
      <c r="A3586" s="117">
        <v>3585</v>
      </c>
      <c r="B3586" s="123" t="s">
        <v>468</v>
      </c>
      <c r="C3586" s="117" t="s">
        <v>5</v>
      </c>
      <c r="D3586" s="123" t="s">
        <v>595</v>
      </c>
      <c r="E3586" s="117">
        <v>3585</v>
      </c>
      <c r="F3586" s="123" t="s">
        <v>921</v>
      </c>
      <c r="G3586" s="123" t="s">
        <v>591</v>
      </c>
      <c r="H3586" s="123" t="s">
        <v>597</v>
      </c>
      <c r="I3586" s="132" t="s">
        <v>398</v>
      </c>
      <c r="J3586" s="123">
        <v>2.6480000000000001</v>
      </c>
      <c r="K3586" s="123">
        <v>3.2</v>
      </c>
      <c r="L3586" s="123">
        <v>2.8</v>
      </c>
      <c r="M3586" s="123">
        <v>1.48</v>
      </c>
      <c r="N3586" s="123" t="s">
        <v>627</v>
      </c>
      <c r="O3586" s="123" t="s">
        <v>579</v>
      </c>
      <c r="P3586" s="123">
        <v>1</v>
      </c>
      <c r="Q3586" s="123" t="s">
        <v>398</v>
      </c>
      <c r="R3586" s="123" t="s">
        <v>398</v>
      </c>
      <c r="S3586" s="123" t="s">
        <v>398</v>
      </c>
      <c r="T3586" s="117" t="s">
        <v>398</v>
      </c>
      <c r="U3586" s="117" t="s">
        <v>398</v>
      </c>
      <c r="V3586" s="123" t="s">
        <v>398</v>
      </c>
      <c r="W3586" s="123">
        <v>58</v>
      </c>
      <c r="X3586" s="123" t="s">
        <v>906</v>
      </c>
      <c r="Y3586" s="120">
        <v>43563</v>
      </c>
      <c r="Z3586" s="121">
        <v>0.3888888888888889</v>
      </c>
      <c r="AA3586" s="123" t="s">
        <v>661</v>
      </c>
      <c r="AB3586" s="123" t="s">
        <v>582</v>
      </c>
      <c r="AC3586" s="119" t="s">
        <v>398</v>
      </c>
      <c r="AD3586" s="119" t="s">
        <v>398</v>
      </c>
    </row>
    <row r="3587" spans="1:30">
      <c r="A3587" s="117">
        <v>3586</v>
      </c>
      <c r="B3587" s="123" t="s">
        <v>468</v>
      </c>
      <c r="C3587" s="117" t="s">
        <v>5</v>
      </c>
      <c r="D3587" s="123" t="s">
        <v>595</v>
      </c>
      <c r="E3587" s="117">
        <v>3586</v>
      </c>
      <c r="F3587" s="123" t="s">
        <v>921</v>
      </c>
      <c r="G3587" s="123" t="s">
        <v>591</v>
      </c>
      <c r="H3587" s="123" t="s">
        <v>579</v>
      </c>
      <c r="I3587" s="132" t="s">
        <v>398</v>
      </c>
      <c r="J3587" s="123">
        <v>1.9699999999999999E-2</v>
      </c>
      <c r="K3587" s="123">
        <v>3.1</v>
      </c>
      <c r="L3587" s="123">
        <v>0.8</v>
      </c>
      <c r="M3587" s="123">
        <v>0.02</v>
      </c>
      <c r="N3587" s="123" t="s">
        <v>592</v>
      </c>
      <c r="O3587" s="123" t="s">
        <v>579</v>
      </c>
      <c r="P3587" s="123">
        <v>1</v>
      </c>
      <c r="Q3587" s="123" t="s">
        <v>398</v>
      </c>
      <c r="R3587" s="123" t="s">
        <v>398</v>
      </c>
      <c r="S3587" s="123" t="s">
        <v>398</v>
      </c>
      <c r="T3587" s="117" t="s">
        <v>398</v>
      </c>
      <c r="U3587" s="117" t="s">
        <v>398</v>
      </c>
      <c r="V3587" s="123" t="s">
        <v>398</v>
      </c>
      <c r="W3587" s="123">
        <v>58</v>
      </c>
      <c r="X3587" s="123" t="s">
        <v>906</v>
      </c>
      <c r="Y3587" s="120">
        <v>43563</v>
      </c>
      <c r="Z3587" s="121">
        <v>0.3888888888888889</v>
      </c>
      <c r="AA3587" s="123" t="s">
        <v>661</v>
      </c>
      <c r="AB3587" s="123" t="s">
        <v>582</v>
      </c>
      <c r="AC3587" s="119" t="s">
        <v>398</v>
      </c>
      <c r="AD3587" s="119" t="s">
        <v>398</v>
      </c>
    </row>
    <row r="3588" spans="1:30">
      <c r="A3588" s="117">
        <v>3587</v>
      </c>
      <c r="B3588" s="123" t="s">
        <v>468</v>
      </c>
      <c r="C3588" s="117" t="s">
        <v>5</v>
      </c>
      <c r="D3588" s="123" t="s">
        <v>595</v>
      </c>
      <c r="E3588" s="117">
        <v>3587</v>
      </c>
      <c r="F3588" s="123" t="s">
        <v>921</v>
      </c>
      <c r="G3588" s="123" t="s">
        <v>591</v>
      </c>
      <c r="H3588" s="123" t="s">
        <v>598</v>
      </c>
      <c r="I3588" s="132" t="s">
        <v>398</v>
      </c>
      <c r="J3588" s="123">
        <v>6.1999999999999998E-3</v>
      </c>
      <c r="K3588" s="123">
        <v>2.6</v>
      </c>
      <c r="L3588" s="123">
        <v>0.7</v>
      </c>
      <c r="M3588" s="123">
        <v>0.05</v>
      </c>
      <c r="N3588" s="123" t="s">
        <v>592</v>
      </c>
      <c r="O3588" s="123" t="s">
        <v>579</v>
      </c>
      <c r="P3588" s="123">
        <v>1</v>
      </c>
      <c r="Q3588" s="123" t="s">
        <v>398</v>
      </c>
      <c r="R3588" s="123" t="s">
        <v>398</v>
      </c>
      <c r="S3588" s="123" t="s">
        <v>398</v>
      </c>
      <c r="T3588" s="117" t="s">
        <v>398</v>
      </c>
      <c r="U3588" s="117" t="s">
        <v>398</v>
      </c>
      <c r="V3588" s="123" t="s">
        <v>398</v>
      </c>
      <c r="W3588" s="123">
        <v>58</v>
      </c>
      <c r="X3588" s="123" t="s">
        <v>906</v>
      </c>
      <c r="Y3588" s="120">
        <v>43563</v>
      </c>
      <c r="Z3588" s="121">
        <v>0.3888888888888889</v>
      </c>
      <c r="AA3588" s="123" t="s">
        <v>661</v>
      </c>
      <c r="AB3588" s="123" t="s">
        <v>582</v>
      </c>
      <c r="AC3588" s="119" t="s">
        <v>398</v>
      </c>
      <c r="AD3588" s="119" t="s">
        <v>398</v>
      </c>
    </row>
    <row r="3589" spans="1:30">
      <c r="A3589" s="117">
        <v>3588</v>
      </c>
      <c r="B3589" s="123" t="s">
        <v>468</v>
      </c>
      <c r="C3589" s="117" t="s">
        <v>5</v>
      </c>
      <c r="D3589" s="123" t="s">
        <v>595</v>
      </c>
      <c r="E3589" s="117">
        <v>3588</v>
      </c>
      <c r="F3589" s="123" t="s">
        <v>921</v>
      </c>
      <c r="G3589" s="123" t="s">
        <v>591</v>
      </c>
      <c r="H3589" s="123" t="s">
        <v>598</v>
      </c>
      <c r="I3589" s="132" t="s">
        <v>398</v>
      </c>
      <c r="J3589" s="123">
        <v>3.7000000000000002E-3</v>
      </c>
      <c r="K3589" s="123">
        <v>1.8</v>
      </c>
      <c r="L3589" s="123">
        <v>0.7</v>
      </c>
      <c r="M3589" s="123">
        <v>0.06</v>
      </c>
      <c r="N3589" s="123" t="s">
        <v>592</v>
      </c>
      <c r="O3589" s="123" t="s">
        <v>579</v>
      </c>
      <c r="P3589" s="123">
        <v>1</v>
      </c>
      <c r="Q3589" s="123" t="s">
        <v>398</v>
      </c>
      <c r="R3589" s="123" t="s">
        <v>398</v>
      </c>
      <c r="S3589" s="123" t="s">
        <v>398</v>
      </c>
      <c r="T3589" s="117" t="s">
        <v>398</v>
      </c>
      <c r="U3589" s="117" t="s">
        <v>398</v>
      </c>
      <c r="V3589" s="123" t="s">
        <v>398</v>
      </c>
      <c r="W3589" s="123">
        <v>58</v>
      </c>
      <c r="X3589" s="123" t="s">
        <v>906</v>
      </c>
      <c r="Y3589" s="120">
        <v>43563</v>
      </c>
      <c r="Z3589" s="121">
        <v>0.3888888888888889</v>
      </c>
      <c r="AA3589" s="123" t="s">
        <v>661</v>
      </c>
      <c r="AB3589" s="123" t="s">
        <v>582</v>
      </c>
      <c r="AC3589" s="119" t="s">
        <v>398</v>
      </c>
      <c r="AD3589" s="119" t="s">
        <v>398</v>
      </c>
    </row>
    <row r="3590" spans="1:30">
      <c r="A3590" s="117">
        <v>3589</v>
      </c>
      <c r="B3590" s="123" t="s">
        <v>468</v>
      </c>
      <c r="C3590" s="117" t="s">
        <v>5</v>
      </c>
      <c r="D3590" s="123" t="s">
        <v>595</v>
      </c>
      <c r="E3590" s="117">
        <v>3589</v>
      </c>
      <c r="F3590" s="123" t="s">
        <v>921</v>
      </c>
      <c r="G3590" s="123" t="s">
        <v>591</v>
      </c>
      <c r="H3590" s="123" t="s">
        <v>598</v>
      </c>
      <c r="I3590" s="132" t="s">
        <v>398</v>
      </c>
      <c r="J3590" s="123">
        <v>4.7699999999999999E-2</v>
      </c>
      <c r="K3590" s="123">
        <v>3.5</v>
      </c>
      <c r="L3590" s="123">
        <v>3.3</v>
      </c>
      <c r="M3590" s="123">
        <v>0.06</v>
      </c>
      <c r="N3590" s="123" t="s">
        <v>592</v>
      </c>
      <c r="O3590" s="123" t="s">
        <v>579</v>
      </c>
      <c r="P3590" s="123">
        <v>1</v>
      </c>
      <c r="Q3590" s="123" t="s">
        <v>398</v>
      </c>
      <c r="R3590" s="123" t="s">
        <v>398</v>
      </c>
      <c r="S3590" s="123" t="s">
        <v>398</v>
      </c>
      <c r="T3590" s="117" t="s">
        <v>398</v>
      </c>
      <c r="U3590" s="117" t="s">
        <v>398</v>
      </c>
      <c r="V3590" s="123" t="s">
        <v>398</v>
      </c>
      <c r="W3590" s="123">
        <v>58</v>
      </c>
      <c r="X3590" s="123" t="s">
        <v>906</v>
      </c>
      <c r="Y3590" s="120">
        <v>43563</v>
      </c>
      <c r="Z3590" s="121">
        <v>0.3888888888888889</v>
      </c>
      <c r="AA3590" s="123" t="s">
        <v>661</v>
      </c>
      <c r="AB3590" s="123" t="s">
        <v>582</v>
      </c>
      <c r="AC3590" s="119" t="s">
        <v>398</v>
      </c>
      <c r="AD3590" s="119" t="s">
        <v>398</v>
      </c>
    </row>
    <row r="3591" spans="1:30">
      <c r="A3591" s="117">
        <v>3590</v>
      </c>
      <c r="B3591" s="123" t="s">
        <v>468</v>
      </c>
      <c r="C3591" s="117" t="s">
        <v>5</v>
      </c>
      <c r="D3591" s="123" t="s">
        <v>595</v>
      </c>
      <c r="E3591" s="117">
        <v>3590</v>
      </c>
      <c r="F3591" s="196" t="s">
        <v>920</v>
      </c>
      <c r="G3591" s="123" t="s">
        <v>591</v>
      </c>
      <c r="H3591" s="123" t="s">
        <v>579</v>
      </c>
      <c r="I3591" s="132" t="s">
        <v>398</v>
      </c>
      <c r="J3591" s="123">
        <v>0.19850000000000001</v>
      </c>
      <c r="K3591" s="123">
        <v>9.3000000000000007</v>
      </c>
      <c r="L3591" s="123">
        <v>9</v>
      </c>
      <c r="M3591" s="123">
        <v>0.04</v>
      </c>
      <c r="N3591" s="123" t="s">
        <v>665</v>
      </c>
      <c r="O3591" s="123" t="s">
        <v>579</v>
      </c>
      <c r="P3591" s="123">
        <v>1</v>
      </c>
      <c r="Q3591" s="134" t="s">
        <v>398</v>
      </c>
      <c r="R3591" s="134" t="s">
        <v>398</v>
      </c>
      <c r="S3591" s="134" t="s">
        <v>663</v>
      </c>
      <c r="T3591" s="123" t="s">
        <v>1039</v>
      </c>
      <c r="U3591" s="217" t="s">
        <v>1032</v>
      </c>
      <c r="V3591" s="134" t="s">
        <v>398</v>
      </c>
      <c r="W3591" s="123">
        <v>59</v>
      </c>
      <c r="X3591" s="123" t="s">
        <v>906</v>
      </c>
      <c r="Y3591" s="120">
        <v>43563</v>
      </c>
      <c r="Z3591" s="121">
        <v>0.3888888888888889</v>
      </c>
      <c r="AA3591" s="123" t="s">
        <v>661</v>
      </c>
      <c r="AB3591" s="123" t="s">
        <v>582</v>
      </c>
      <c r="AC3591" s="119" t="s">
        <v>398</v>
      </c>
      <c r="AD3591" s="119" t="s">
        <v>691</v>
      </c>
    </row>
    <row r="3592" spans="1:30">
      <c r="A3592" s="117">
        <v>3591</v>
      </c>
      <c r="B3592" s="123" t="s">
        <v>468</v>
      </c>
      <c r="C3592" s="117" t="s">
        <v>5</v>
      </c>
      <c r="D3592" s="123" t="s">
        <v>595</v>
      </c>
      <c r="E3592" s="117">
        <v>3591</v>
      </c>
      <c r="F3592" s="196" t="s">
        <v>917</v>
      </c>
      <c r="G3592" s="123" t="s">
        <v>591</v>
      </c>
      <c r="H3592" s="123" t="s">
        <v>598</v>
      </c>
      <c r="I3592" s="132" t="s">
        <v>398</v>
      </c>
      <c r="J3592" s="123">
        <v>2.5870000000000002</v>
      </c>
      <c r="K3592" s="123">
        <v>40.200000000000003</v>
      </c>
      <c r="L3592" s="123">
        <v>11.6</v>
      </c>
      <c r="M3592" s="123">
        <v>0.06</v>
      </c>
      <c r="N3592" s="123" t="s">
        <v>592</v>
      </c>
      <c r="O3592" s="123" t="s">
        <v>579</v>
      </c>
      <c r="P3592" s="123">
        <v>1</v>
      </c>
      <c r="Q3592" s="123" t="s">
        <v>398</v>
      </c>
      <c r="R3592" s="123" t="s">
        <v>398</v>
      </c>
      <c r="S3592" s="123" t="s">
        <v>398</v>
      </c>
      <c r="T3592" s="117" t="s">
        <v>398</v>
      </c>
      <c r="U3592" s="117" t="s">
        <v>398</v>
      </c>
      <c r="V3592" s="123" t="s">
        <v>398</v>
      </c>
      <c r="W3592" s="123">
        <v>58</v>
      </c>
      <c r="X3592" s="123" t="s">
        <v>906</v>
      </c>
      <c r="Y3592" s="120">
        <v>43563</v>
      </c>
      <c r="Z3592" s="121">
        <v>0.3888888888888889</v>
      </c>
      <c r="AA3592" s="123" t="s">
        <v>661</v>
      </c>
      <c r="AB3592" s="123" t="s">
        <v>582</v>
      </c>
      <c r="AC3592" s="119" t="s">
        <v>398</v>
      </c>
      <c r="AD3592" s="119" t="s">
        <v>670</v>
      </c>
    </row>
    <row r="3593" spans="1:30">
      <c r="A3593" s="117">
        <v>3592</v>
      </c>
      <c r="B3593" s="123" t="s">
        <v>468</v>
      </c>
      <c r="C3593" s="117" t="s">
        <v>5</v>
      </c>
      <c r="D3593" s="123" t="s">
        <v>595</v>
      </c>
      <c r="E3593" s="117">
        <v>3592</v>
      </c>
      <c r="F3593" s="196" t="s">
        <v>917</v>
      </c>
      <c r="G3593" s="123" t="s">
        <v>591</v>
      </c>
      <c r="H3593" s="123" t="s">
        <v>598</v>
      </c>
      <c r="I3593" s="132" t="s">
        <v>398</v>
      </c>
      <c r="J3593" s="123">
        <v>1.647</v>
      </c>
      <c r="K3593" s="123">
        <v>12.8</v>
      </c>
      <c r="L3593" s="123">
        <v>5</v>
      </c>
      <c r="M3593" s="123">
        <v>7.0000000000000007E-2</v>
      </c>
      <c r="N3593" s="123" t="s">
        <v>665</v>
      </c>
      <c r="O3593" s="123" t="s">
        <v>579</v>
      </c>
      <c r="P3593" s="123">
        <v>1</v>
      </c>
      <c r="Q3593" s="134" t="s">
        <v>398</v>
      </c>
      <c r="R3593" s="134" t="s">
        <v>662</v>
      </c>
      <c r="S3593" s="134" t="s">
        <v>663</v>
      </c>
      <c r="T3593" s="145" t="s">
        <v>1040</v>
      </c>
      <c r="U3593" s="145" t="s">
        <v>1034</v>
      </c>
      <c r="V3593" s="123" t="s">
        <v>398</v>
      </c>
      <c r="W3593" s="123">
        <v>59</v>
      </c>
      <c r="X3593" s="123" t="s">
        <v>906</v>
      </c>
      <c r="Y3593" s="120">
        <v>43563</v>
      </c>
      <c r="Z3593" s="121">
        <v>0.3888888888888889</v>
      </c>
      <c r="AA3593" s="123" t="s">
        <v>661</v>
      </c>
      <c r="AB3593" s="123" t="s">
        <v>582</v>
      </c>
      <c r="AC3593" s="119" t="s">
        <v>398</v>
      </c>
      <c r="AD3593" s="119" t="s">
        <v>692</v>
      </c>
    </row>
    <row r="3594" spans="1:30">
      <c r="A3594" s="117">
        <v>3593</v>
      </c>
      <c r="B3594" s="123" t="s">
        <v>468</v>
      </c>
      <c r="C3594" s="117" t="s">
        <v>5</v>
      </c>
      <c r="D3594" s="123" t="s">
        <v>595</v>
      </c>
      <c r="E3594" s="117">
        <v>3593</v>
      </c>
      <c r="F3594" s="196" t="s">
        <v>917</v>
      </c>
      <c r="G3594" s="123" t="s">
        <v>591</v>
      </c>
      <c r="H3594" s="123" t="s">
        <v>579</v>
      </c>
      <c r="I3594" s="132" t="s">
        <v>398</v>
      </c>
      <c r="J3594" s="123">
        <v>1.0196000000000001</v>
      </c>
      <c r="K3594" s="123">
        <v>17.5</v>
      </c>
      <c r="L3594" s="123">
        <v>10</v>
      </c>
      <c r="M3594" s="123">
        <v>0.04</v>
      </c>
      <c r="N3594" s="123" t="s">
        <v>665</v>
      </c>
      <c r="O3594" s="123" t="s">
        <v>579</v>
      </c>
      <c r="P3594" s="123">
        <v>1</v>
      </c>
      <c r="Q3594" s="213" t="s">
        <v>398</v>
      </c>
      <c r="R3594" s="134" t="s">
        <v>398</v>
      </c>
      <c r="S3594" s="134" t="s">
        <v>663</v>
      </c>
      <c r="T3594" s="134" t="s">
        <v>1067</v>
      </c>
      <c r="U3594" s="134" t="s">
        <v>1068</v>
      </c>
      <c r="V3594" s="123" t="s">
        <v>398</v>
      </c>
      <c r="W3594" s="123">
        <v>59</v>
      </c>
      <c r="X3594" s="123" t="s">
        <v>906</v>
      </c>
      <c r="Y3594" s="120">
        <v>43563</v>
      </c>
      <c r="Z3594" s="121">
        <v>0.3888888888888889</v>
      </c>
      <c r="AA3594" s="123" t="s">
        <v>661</v>
      </c>
      <c r="AB3594" s="123" t="s">
        <v>582</v>
      </c>
      <c r="AC3594" s="119" t="s">
        <v>398</v>
      </c>
      <c r="AD3594" s="119" t="s">
        <v>928</v>
      </c>
    </row>
    <row r="3595" spans="1:30">
      <c r="A3595" s="117">
        <v>3594</v>
      </c>
      <c r="B3595" s="123" t="s">
        <v>468</v>
      </c>
      <c r="C3595" s="117" t="s">
        <v>5</v>
      </c>
      <c r="D3595" s="123" t="s">
        <v>595</v>
      </c>
      <c r="E3595" s="117">
        <v>3594</v>
      </c>
      <c r="F3595" s="196" t="s">
        <v>920</v>
      </c>
      <c r="G3595" s="123" t="s">
        <v>591</v>
      </c>
      <c r="H3595" s="123" t="s">
        <v>579</v>
      </c>
      <c r="I3595" s="132" t="s">
        <v>398</v>
      </c>
      <c r="J3595" s="123">
        <v>3.6200000000000003E-2</v>
      </c>
      <c r="K3595" s="123">
        <v>5.2</v>
      </c>
      <c r="L3595" s="123">
        <v>1.3</v>
      </c>
      <c r="M3595" s="123">
        <v>0.02</v>
      </c>
      <c r="N3595" s="123" t="s">
        <v>592</v>
      </c>
      <c r="O3595" s="123" t="s">
        <v>579</v>
      </c>
      <c r="P3595" s="123">
        <v>1</v>
      </c>
      <c r="Q3595" s="123" t="s">
        <v>398</v>
      </c>
      <c r="R3595" s="123" t="s">
        <v>398</v>
      </c>
      <c r="S3595" s="123" t="s">
        <v>398</v>
      </c>
      <c r="T3595" s="117" t="s">
        <v>398</v>
      </c>
      <c r="U3595" s="117" t="s">
        <v>398</v>
      </c>
      <c r="V3595" s="123" t="s">
        <v>398</v>
      </c>
      <c r="W3595" s="123">
        <v>58</v>
      </c>
      <c r="X3595" s="123" t="s">
        <v>906</v>
      </c>
      <c r="Y3595" s="120">
        <v>43563</v>
      </c>
      <c r="Z3595" s="121">
        <v>0.3888888888888889</v>
      </c>
      <c r="AA3595" s="123" t="s">
        <v>661</v>
      </c>
      <c r="AB3595" s="123" t="s">
        <v>582</v>
      </c>
      <c r="AC3595" s="119" t="s">
        <v>398</v>
      </c>
      <c r="AD3595" s="119" t="s">
        <v>398</v>
      </c>
    </row>
    <row r="3596" spans="1:30">
      <c r="A3596" s="117">
        <v>3595</v>
      </c>
      <c r="B3596" s="123" t="s">
        <v>468</v>
      </c>
      <c r="C3596" s="117" t="s">
        <v>5</v>
      </c>
      <c r="D3596" s="123" t="s">
        <v>595</v>
      </c>
      <c r="E3596" s="117">
        <v>3595</v>
      </c>
      <c r="F3596" s="123" t="s">
        <v>921</v>
      </c>
      <c r="G3596" s="123" t="s">
        <v>591</v>
      </c>
      <c r="H3596" s="123" t="s">
        <v>579</v>
      </c>
      <c r="I3596" s="132" t="s">
        <v>398</v>
      </c>
      <c r="J3596" s="123">
        <v>9.74E-2</v>
      </c>
      <c r="K3596" s="123">
        <v>3.6</v>
      </c>
      <c r="L3596" s="123">
        <v>2</v>
      </c>
      <c r="M3596" s="123">
        <v>0.02</v>
      </c>
      <c r="N3596" s="123" t="s">
        <v>592</v>
      </c>
      <c r="O3596" s="123" t="s">
        <v>579</v>
      </c>
      <c r="P3596" s="123">
        <v>1</v>
      </c>
      <c r="Q3596" s="123" t="s">
        <v>398</v>
      </c>
      <c r="R3596" s="123" t="s">
        <v>398</v>
      </c>
      <c r="S3596" s="123" t="s">
        <v>398</v>
      </c>
      <c r="T3596" s="117" t="s">
        <v>398</v>
      </c>
      <c r="U3596" s="117" t="s">
        <v>398</v>
      </c>
      <c r="V3596" s="123" t="s">
        <v>398</v>
      </c>
      <c r="W3596" s="123">
        <v>58</v>
      </c>
      <c r="X3596" s="123" t="s">
        <v>906</v>
      </c>
      <c r="Y3596" s="120">
        <v>43563</v>
      </c>
      <c r="Z3596" s="121">
        <v>0.3888888888888889</v>
      </c>
      <c r="AA3596" s="123" t="s">
        <v>661</v>
      </c>
      <c r="AB3596" s="123" t="s">
        <v>582</v>
      </c>
      <c r="AC3596" s="119" t="s">
        <v>398</v>
      </c>
      <c r="AD3596" s="119" t="s">
        <v>398</v>
      </c>
    </row>
    <row r="3597" spans="1:30">
      <c r="A3597" s="117">
        <v>3596</v>
      </c>
      <c r="B3597" s="123" t="s">
        <v>468</v>
      </c>
      <c r="C3597" s="117" t="s">
        <v>5</v>
      </c>
      <c r="D3597" s="123" t="s">
        <v>595</v>
      </c>
      <c r="E3597" s="117">
        <v>3596</v>
      </c>
      <c r="F3597" s="117" t="s">
        <v>922</v>
      </c>
      <c r="G3597" s="117" t="s">
        <v>577</v>
      </c>
      <c r="H3597" s="117" t="s">
        <v>398</v>
      </c>
      <c r="I3597" s="117" t="s">
        <v>398</v>
      </c>
      <c r="J3597" s="117" t="s">
        <v>398</v>
      </c>
      <c r="K3597" s="117" t="s">
        <v>398</v>
      </c>
      <c r="L3597" s="117" t="s">
        <v>398</v>
      </c>
      <c r="M3597" s="117" t="s">
        <v>398</v>
      </c>
      <c r="N3597" s="117" t="s">
        <v>398</v>
      </c>
      <c r="O3597" s="125" t="s">
        <v>579</v>
      </c>
      <c r="P3597" s="117">
        <v>1</v>
      </c>
      <c r="Q3597" s="117" t="s">
        <v>398</v>
      </c>
      <c r="R3597" s="117" t="s">
        <v>398</v>
      </c>
      <c r="S3597" s="117" t="s">
        <v>398</v>
      </c>
      <c r="T3597" s="117" t="s">
        <v>398</v>
      </c>
      <c r="U3597" s="117" t="s">
        <v>398</v>
      </c>
      <c r="V3597" s="117" t="s">
        <v>398</v>
      </c>
      <c r="W3597" s="123">
        <v>60</v>
      </c>
      <c r="X3597" s="123" t="s">
        <v>906</v>
      </c>
      <c r="Y3597" s="120">
        <v>43563</v>
      </c>
      <c r="Z3597" s="121">
        <v>0.3888888888888889</v>
      </c>
      <c r="AA3597" s="123" t="s">
        <v>661</v>
      </c>
      <c r="AB3597" s="123" t="s">
        <v>582</v>
      </c>
      <c r="AC3597" s="119" t="s">
        <v>398</v>
      </c>
      <c r="AD3597" s="119" t="s">
        <v>693</v>
      </c>
    </row>
    <row r="3598" spans="1:30">
      <c r="A3598" s="117">
        <v>3597</v>
      </c>
      <c r="B3598" s="123" t="s">
        <v>468</v>
      </c>
      <c r="C3598" s="117" t="s">
        <v>5</v>
      </c>
      <c r="D3598" s="123" t="s">
        <v>595</v>
      </c>
      <c r="E3598" s="117">
        <v>3597</v>
      </c>
      <c r="F3598" s="117" t="s">
        <v>922</v>
      </c>
      <c r="G3598" s="117" t="s">
        <v>577</v>
      </c>
      <c r="H3598" s="117" t="s">
        <v>398</v>
      </c>
      <c r="I3598" s="117" t="s">
        <v>398</v>
      </c>
      <c r="J3598" s="117" t="s">
        <v>398</v>
      </c>
      <c r="K3598" s="117" t="s">
        <v>398</v>
      </c>
      <c r="L3598" s="117" t="s">
        <v>398</v>
      </c>
      <c r="M3598" s="117" t="s">
        <v>398</v>
      </c>
      <c r="N3598" s="117" t="s">
        <v>398</v>
      </c>
      <c r="O3598" s="125" t="s">
        <v>579</v>
      </c>
      <c r="P3598" s="117">
        <v>1</v>
      </c>
      <c r="Q3598" s="117" t="s">
        <v>398</v>
      </c>
      <c r="R3598" s="117" t="s">
        <v>398</v>
      </c>
      <c r="S3598" s="117" t="s">
        <v>398</v>
      </c>
      <c r="T3598" s="117" t="s">
        <v>398</v>
      </c>
      <c r="U3598" s="117" t="s">
        <v>398</v>
      </c>
      <c r="V3598" s="117" t="s">
        <v>398</v>
      </c>
      <c r="W3598" s="123">
        <v>60</v>
      </c>
      <c r="X3598" s="123" t="s">
        <v>906</v>
      </c>
      <c r="Y3598" s="120">
        <v>43563</v>
      </c>
      <c r="Z3598" s="121">
        <v>0.3888888888888889</v>
      </c>
      <c r="AA3598" s="123" t="s">
        <v>661</v>
      </c>
      <c r="AB3598" s="123" t="s">
        <v>582</v>
      </c>
      <c r="AC3598" s="119" t="s">
        <v>398</v>
      </c>
      <c r="AD3598" s="119" t="s">
        <v>398</v>
      </c>
    </row>
    <row r="3599" spans="1:30">
      <c r="A3599" s="117">
        <v>3598</v>
      </c>
      <c r="B3599" s="123" t="s">
        <v>468</v>
      </c>
      <c r="C3599" s="117" t="s">
        <v>5</v>
      </c>
      <c r="D3599" s="123" t="s">
        <v>595</v>
      </c>
      <c r="E3599" s="117">
        <v>3598</v>
      </c>
      <c r="F3599" s="117" t="s">
        <v>922</v>
      </c>
      <c r="G3599" s="117" t="s">
        <v>577</v>
      </c>
      <c r="H3599" s="117" t="s">
        <v>398</v>
      </c>
      <c r="I3599" s="117" t="s">
        <v>398</v>
      </c>
      <c r="J3599" s="117" t="s">
        <v>398</v>
      </c>
      <c r="K3599" s="117" t="s">
        <v>398</v>
      </c>
      <c r="L3599" s="117" t="s">
        <v>398</v>
      </c>
      <c r="M3599" s="117" t="s">
        <v>398</v>
      </c>
      <c r="N3599" s="117" t="s">
        <v>398</v>
      </c>
      <c r="O3599" s="125" t="s">
        <v>579</v>
      </c>
      <c r="P3599" s="117">
        <v>1</v>
      </c>
      <c r="Q3599" s="117" t="s">
        <v>398</v>
      </c>
      <c r="R3599" s="117" t="s">
        <v>398</v>
      </c>
      <c r="S3599" s="117" t="s">
        <v>398</v>
      </c>
      <c r="T3599" s="117" t="s">
        <v>398</v>
      </c>
      <c r="U3599" s="117" t="s">
        <v>398</v>
      </c>
      <c r="V3599" s="117" t="s">
        <v>398</v>
      </c>
      <c r="W3599" s="123">
        <v>60</v>
      </c>
      <c r="X3599" s="123" t="s">
        <v>906</v>
      </c>
      <c r="Y3599" s="120">
        <v>43563</v>
      </c>
      <c r="Z3599" s="121">
        <v>0.3888888888888889</v>
      </c>
      <c r="AA3599" s="123" t="s">
        <v>661</v>
      </c>
      <c r="AB3599" s="123" t="s">
        <v>582</v>
      </c>
      <c r="AC3599" s="119" t="s">
        <v>398</v>
      </c>
      <c r="AD3599" s="119" t="s">
        <v>398</v>
      </c>
    </row>
    <row r="3600" spans="1:30">
      <c r="A3600" s="117">
        <v>3599</v>
      </c>
      <c r="B3600" s="123" t="s">
        <v>468</v>
      </c>
      <c r="C3600" s="117" t="s">
        <v>5</v>
      </c>
      <c r="D3600" s="123" t="s">
        <v>595</v>
      </c>
      <c r="E3600" s="117">
        <v>3599</v>
      </c>
      <c r="F3600" s="117" t="s">
        <v>922</v>
      </c>
      <c r="G3600" s="117" t="s">
        <v>577</v>
      </c>
      <c r="H3600" s="117" t="s">
        <v>398</v>
      </c>
      <c r="I3600" s="117" t="s">
        <v>398</v>
      </c>
      <c r="J3600" s="117" t="s">
        <v>398</v>
      </c>
      <c r="K3600" s="117" t="s">
        <v>398</v>
      </c>
      <c r="L3600" s="117" t="s">
        <v>398</v>
      </c>
      <c r="M3600" s="117" t="s">
        <v>398</v>
      </c>
      <c r="N3600" s="117" t="s">
        <v>398</v>
      </c>
      <c r="O3600" s="125" t="s">
        <v>579</v>
      </c>
      <c r="P3600" s="117">
        <v>1</v>
      </c>
      <c r="Q3600" s="117" t="s">
        <v>398</v>
      </c>
      <c r="R3600" s="117" t="s">
        <v>398</v>
      </c>
      <c r="S3600" s="117" t="s">
        <v>398</v>
      </c>
      <c r="T3600" s="117" t="s">
        <v>398</v>
      </c>
      <c r="U3600" s="117" t="s">
        <v>398</v>
      </c>
      <c r="V3600" s="117" t="s">
        <v>398</v>
      </c>
      <c r="W3600" s="123">
        <v>60</v>
      </c>
      <c r="X3600" s="123" t="s">
        <v>906</v>
      </c>
      <c r="Y3600" s="120">
        <v>43563</v>
      </c>
      <c r="Z3600" s="121">
        <v>0.3888888888888889</v>
      </c>
      <c r="AA3600" s="123" t="s">
        <v>661</v>
      </c>
      <c r="AB3600" s="123" t="s">
        <v>582</v>
      </c>
      <c r="AC3600" s="119" t="s">
        <v>398</v>
      </c>
      <c r="AD3600" s="119" t="s">
        <v>398</v>
      </c>
    </row>
    <row r="3601" spans="1:30">
      <c r="A3601" s="117">
        <v>3600</v>
      </c>
      <c r="B3601" s="123" t="s">
        <v>468</v>
      </c>
      <c r="C3601" s="117" t="s">
        <v>5</v>
      </c>
      <c r="D3601" s="123" t="s">
        <v>595</v>
      </c>
      <c r="E3601" s="117">
        <v>3600</v>
      </c>
      <c r="F3601" s="117" t="s">
        <v>922</v>
      </c>
      <c r="G3601" s="117" t="s">
        <v>577</v>
      </c>
      <c r="H3601" s="117" t="s">
        <v>398</v>
      </c>
      <c r="I3601" s="117" t="s">
        <v>398</v>
      </c>
      <c r="J3601" s="117" t="s">
        <v>398</v>
      </c>
      <c r="K3601" s="117" t="s">
        <v>398</v>
      </c>
      <c r="L3601" s="117" t="s">
        <v>398</v>
      </c>
      <c r="M3601" s="117" t="s">
        <v>398</v>
      </c>
      <c r="N3601" s="117" t="s">
        <v>398</v>
      </c>
      <c r="O3601" s="125" t="s">
        <v>579</v>
      </c>
      <c r="P3601" s="117">
        <v>1</v>
      </c>
      <c r="Q3601" s="117" t="s">
        <v>398</v>
      </c>
      <c r="R3601" s="117" t="s">
        <v>398</v>
      </c>
      <c r="S3601" s="117" t="s">
        <v>398</v>
      </c>
      <c r="T3601" s="117" t="s">
        <v>398</v>
      </c>
      <c r="U3601" s="117" t="s">
        <v>398</v>
      </c>
      <c r="V3601" s="117" t="s">
        <v>398</v>
      </c>
      <c r="W3601" s="123">
        <v>60</v>
      </c>
      <c r="X3601" s="123" t="s">
        <v>906</v>
      </c>
      <c r="Y3601" s="120">
        <v>43563</v>
      </c>
      <c r="Z3601" s="121">
        <v>0.3888888888888889</v>
      </c>
      <c r="AA3601" s="123" t="s">
        <v>661</v>
      </c>
      <c r="AB3601" s="123" t="s">
        <v>582</v>
      </c>
      <c r="AC3601" s="119" t="s">
        <v>398</v>
      </c>
      <c r="AD3601" s="119" t="s">
        <v>398</v>
      </c>
    </row>
    <row r="3602" spans="1:30">
      <c r="A3602" s="117">
        <v>3601</v>
      </c>
      <c r="B3602" s="123" t="s">
        <v>468</v>
      </c>
      <c r="C3602" s="117" t="s">
        <v>5</v>
      </c>
      <c r="D3602" s="123" t="s">
        <v>595</v>
      </c>
      <c r="E3602" s="117">
        <v>3601</v>
      </c>
      <c r="F3602" s="117" t="s">
        <v>922</v>
      </c>
      <c r="G3602" s="117" t="s">
        <v>577</v>
      </c>
      <c r="H3602" s="117" t="s">
        <v>398</v>
      </c>
      <c r="I3602" s="117" t="s">
        <v>398</v>
      </c>
      <c r="J3602" s="117" t="s">
        <v>398</v>
      </c>
      <c r="K3602" s="117" t="s">
        <v>398</v>
      </c>
      <c r="L3602" s="117" t="s">
        <v>398</v>
      </c>
      <c r="M3602" s="117" t="s">
        <v>398</v>
      </c>
      <c r="N3602" s="117" t="s">
        <v>398</v>
      </c>
      <c r="O3602" s="125" t="s">
        <v>579</v>
      </c>
      <c r="P3602" s="117">
        <v>1</v>
      </c>
      <c r="Q3602" s="117" t="s">
        <v>398</v>
      </c>
      <c r="R3602" s="117" t="s">
        <v>398</v>
      </c>
      <c r="S3602" s="117" t="s">
        <v>398</v>
      </c>
      <c r="T3602" s="117" t="s">
        <v>398</v>
      </c>
      <c r="U3602" s="117" t="s">
        <v>398</v>
      </c>
      <c r="V3602" s="117" t="s">
        <v>398</v>
      </c>
      <c r="W3602" s="123">
        <v>60</v>
      </c>
      <c r="X3602" s="123" t="s">
        <v>906</v>
      </c>
      <c r="Y3602" s="120">
        <v>43563</v>
      </c>
      <c r="Z3602" s="121">
        <v>0.3888888888888889</v>
      </c>
      <c r="AA3602" s="123" t="s">
        <v>661</v>
      </c>
      <c r="AB3602" s="123" t="s">
        <v>582</v>
      </c>
      <c r="AC3602" s="119" t="s">
        <v>398</v>
      </c>
      <c r="AD3602" s="119" t="s">
        <v>398</v>
      </c>
    </row>
    <row r="3603" spans="1:30">
      <c r="A3603" s="117">
        <v>3602</v>
      </c>
      <c r="B3603" s="123" t="s">
        <v>468</v>
      </c>
      <c r="C3603" s="117" t="s">
        <v>5</v>
      </c>
      <c r="D3603" s="123" t="s">
        <v>595</v>
      </c>
      <c r="E3603" s="117">
        <v>3602</v>
      </c>
      <c r="F3603" s="117" t="s">
        <v>922</v>
      </c>
      <c r="G3603" s="117" t="s">
        <v>577</v>
      </c>
      <c r="H3603" s="117" t="s">
        <v>398</v>
      </c>
      <c r="I3603" s="117" t="s">
        <v>398</v>
      </c>
      <c r="J3603" s="117" t="s">
        <v>398</v>
      </c>
      <c r="K3603" s="117" t="s">
        <v>398</v>
      </c>
      <c r="L3603" s="117" t="s">
        <v>398</v>
      </c>
      <c r="M3603" s="117" t="s">
        <v>398</v>
      </c>
      <c r="N3603" s="117" t="s">
        <v>398</v>
      </c>
      <c r="O3603" s="125" t="s">
        <v>579</v>
      </c>
      <c r="P3603" s="117">
        <v>1</v>
      </c>
      <c r="Q3603" s="117" t="s">
        <v>398</v>
      </c>
      <c r="R3603" s="117" t="s">
        <v>398</v>
      </c>
      <c r="S3603" s="117" t="s">
        <v>398</v>
      </c>
      <c r="T3603" s="117" t="s">
        <v>398</v>
      </c>
      <c r="U3603" s="117" t="s">
        <v>398</v>
      </c>
      <c r="V3603" s="117" t="s">
        <v>398</v>
      </c>
      <c r="W3603" s="123">
        <v>60</v>
      </c>
      <c r="X3603" s="123" t="s">
        <v>906</v>
      </c>
      <c r="Y3603" s="120">
        <v>43563</v>
      </c>
      <c r="Z3603" s="121">
        <v>0.3888888888888889</v>
      </c>
      <c r="AA3603" s="123" t="s">
        <v>661</v>
      </c>
      <c r="AB3603" s="123" t="s">
        <v>582</v>
      </c>
      <c r="AC3603" s="119" t="s">
        <v>398</v>
      </c>
      <c r="AD3603" s="119" t="s">
        <v>398</v>
      </c>
    </row>
    <row r="3604" spans="1:30">
      <c r="A3604" s="117">
        <v>3603</v>
      </c>
      <c r="B3604" s="123" t="s">
        <v>468</v>
      </c>
      <c r="C3604" s="117" t="s">
        <v>5</v>
      </c>
      <c r="D3604" s="123" t="s">
        <v>595</v>
      </c>
      <c r="E3604" s="117">
        <v>3603</v>
      </c>
      <c r="F3604" s="117" t="s">
        <v>922</v>
      </c>
      <c r="G3604" s="117" t="s">
        <v>577</v>
      </c>
      <c r="H3604" s="117" t="s">
        <v>398</v>
      </c>
      <c r="I3604" s="117" t="s">
        <v>398</v>
      </c>
      <c r="J3604" s="117" t="s">
        <v>398</v>
      </c>
      <c r="K3604" s="117" t="s">
        <v>398</v>
      </c>
      <c r="L3604" s="117" t="s">
        <v>398</v>
      </c>
      <c r="M3604" s="117" t="s">
        <v>398</v>
      </c>
      <c r="N3604" s="117" t="s">
        <v>398</v>
      </c>
      <c r="O3604" s="125" t="s">
        <v>579</v>
      </c>
      <c r="P3604" s="117">
        <v>1</v>
      </c>
      <c r="Q3604" s="117" t="s">
        <v>398</v>
      </c>
      <c r="R3604" s="117" t="s">
        <v>398</v>
      </c>
      <c r="S3604" s="117" t="s">
        <v>398</v>
      </c>
      <c r="T3604" s="117" t="s">
        <v>398</v>
      </c>
      <c r="U3604" s="117" t="s">
        <v>398</v>
      </c>
      <c r="V3604" s="117" t="s">
        <v>398</v>
      </c>
      <c r="W3604" s="123">
        <v>60</v>
      </c>
      <c r="X3604" s="123" t="s">
        <v>906</v>
      </c>
      <c r="Y3604" s="120">
        <v>43563</v>
      </c>
      <c r="Z3604" s="121">
        <v>0.3888888888888889</v>
      </c>
      <c r="AA3604" s="123" t="s">
        <v>661</v>
      </c>
      <c r="AB3604" s="123" t="s">
        <v>582</v>
      </c>
      <c r="AC3604" s="119" t="s">
        <v>398</v>
      </c>
      <c r="AD3604" s="119" t="s">
        <v>398</v>
      </c>
    </row>
    <row r="3605" spans="1:30">
      <c r="A3605" s="117">
        <v>3604</v>
      </c>
      <c r="B3605" s="123" t="s">
        <v>468</v>
      </c>
      <c r="C3605" s="117" t="s">
        <v>5</v>
      </c>
      <c r="D3605" s="123" t="s">
        <v>595</v>
      </c>
      <c r="E3605" s="117">
        <v>3604</v>
      </c>
      <c r="F3605" s="117" t="s">
        <v>922</v>
      </c>
      <c r="G3605" s="117" t="s">
        <v>577</v>
      </c>
      <c r="H3605" s="117" t="s">
        <v>398</v>
      </c>
      <c r="I3605" s="117" t="s">
        <v>398</v>
      </c>
      <c r="J3605" s="117" t="s">
        <v>398</v>
      </c>
      <c r="K3605" s="117" t="s">
        <v>398</v>
      </c>
      <c r="L3605" s="117" t="s">
        <v>398</v>
      </c>
      <c r="M3605" s="117" t="s">
        <v>398</v>
      </c>
      <c r="N3605" s="117" t="s">
        <v>398</v>
      </c>
      <c r="O3605" s="125" t="s">
        <v>579</v>
      </c>
      <c r="P3605" s="117">
        <v>1</v>
      </c>
      <c r="Q3605" s="117" t="s">
        <v>398</v>
      </c>
      <c r="R3605" s="117" t="s">
        <v>398</v>
      </c>
      <c r="S3605" s="117" t="s">
        <v>398</v>
      </c>
      <c r="T3605" s="117" t="s">
        <v>398</v>
      </c>
      <c r="U3605" s="117" t="s">
        <v>398</v>
      </c>
      <c r="V3605" s="117" t="s">
        <v>398</v>
      </c>
      <c r="W3605" s="123">
        <v>60</v>
      </c>
      <c r="X3605" s="123" t="s">
        <v>906</v>
      </c>
      <c r="Y3605" s="120">
        <v>43563</v>
      </c>
      <c r="Z3605" s="121">
        <v>0.3888888888888889</v>
      </c>
      <c r="AA3605" s="123" t="s">
        <v>661</v>
      </c>
      <c r="AB3605" s="123" t="s">
        <v>582</v>
      </c>
      <c r="AC3605" s="119" t="s">
        <v>398</v>
      </c>
      <c r="AD3605" s="119" t="s">
        <v>398</v>
      </c>
    </row>
    <row r="3606" spans="1:30">
      <c r="A3606" s="117">
        <v>3605</v>
      </c>
      <c r="B3606" s="123" t="s">
        <v>468</v>
      </c>
      <c r="C3606" s="117" t="s">
        <v>5</v>
      </c>
      <c r="D3606" s="123" t="s">
        <v>595</v>
      </c>
      <c r="E3606" s="117">
        <v>3605</v>
      </c>
      <c r="F3606" s="117" t="s">
        <v>922</v>
      </c>
      <c r="G3606" s="117" t="s">
        <v>577</v>
      </c>
      <c r="H3606" s="117" t="s">
        <v>398</v>
      </c>
      <c r="I3606" s="117" t="s">
        <v>398</v>
      </c>
      <c r="J3606" s="117" t="s">
        <v>398</v>
      </c>
      <c r="K3606" s="117" t="s">
        <v>398</v>
      </c>
      <c r="L3606" s="117" t="s">
        <v>398</v>
      </c>
      <c r="M3606" s="117" t="s">
        <v>398</v>
      </c>
      <c r="N3606" s="117" t="s">
        <v>398</v>
      </c>
      <c r="O3606" s="125" t="s">
        <v>579</v>
      </c>
      <c r="P3606" s="117">
        <v>1</v>
      </c>
      <c r="Q3606" s="117" t="s">
        <v>398</v>
      </c>
      <c r="R3606" s="117" t="s">
        <v>398</v>
      </c>
      <c r="S3606" s="117" t="s">
        <v>398</v>
      </c>
      <c r="T3606" s="117" t="s">
        <v>398</v>
      </c>
      <c r="U3606" s="117" t="s">
        <v>398</v>
      </c>
      <c r="V3606" s="117" t="s">
        <v>398</v>
      </c>
      <c r="W3606" s="123">
        <v>60</v>
      </c>
      <c r="X3606" s="123" t="s">
        <v>906</v>
      </c>
      <c r="Y3606" s="120">
        <v>43563</v>
      </c>
      <c r="Z3606" s="121">
        <v>0.3888888888888889</v>
      </c>
      <c r="AA3606" s="123" t="s">
        <v>661</v>
      </c>
      <c r="AB3606" s="123" t="s">
        <v>582</v>
      </c>
      <c r="AC3606" s="119" t="s">
        <v>398</v>
      </c>
      <c r="AD3606" s="119" t="s">
        <v>398</v>
      </c>
    </row>
    <row r="3607" spans="1:30">
      <c r="A3607" s="117">
        <v>3606</v>
      </c>
      <c r="B3607" s="123" t="s">
        <v>468</v>
      </c>
      <c r="C3607" s="117" t="s">
        <v>5</v>
      </c>
      <c r="D3607" s="123" t="s">
        <v>595</v>
      </c>
      <c r="E3607" s="117">
        <v>3606</v>
      </c>
      <c r="F3607" s="117" t="s">
        <v>922</v>
      </c>
      <c r="G3607" s="117" t="s">
        <v>577</v>
      </c>
      <c r="H3607" s="117" t="s">
        <v>398</v>
      </c>
      <c r="I3607" s="117" t="s">
        <v>398</v>
      </c>
      <c r="J3607" s="117" t="s">
        <v>398</v>
      </c>
      <c r="K3607" s="117" t="s">
        <v>398</v>
      </c>
      <c r="L3607" s="117" t="s">
        <v>398</v>
      </c>
      <c r="M3607" s="117" t="s">
        <v>398</v>
      </c>
      <c r="N3607" s="117" t="s">
        <v>398</v>
      </c>
      <c r="O3607" s="125" t="s">
        <v>579</v>
      </c>
      <c r="P3607" s="117">
        <v>1</v>
      </c>
      <c r="Q3607" s="117" t="s">
        <v>398</v>
      </c>
      <c r="R3607" s="117" t="s">
        <v>398</v>
      </c>
      <c r="S3607" s="117" t="s">
        <v>398</v>
      </c>
      <c r="T3607" s="117" t="s">
        <v>398</v>
      </c>
      <c r="U3607" s="117" t="s">
        <v>398</v>
      </c>
      <c r="V3607" s="117" t="s">
        <v>398</v>
      </c>
      <c r="W3607" s="123">
        <v>60</v>
      </c>
      <c r="X3607" s="123" t="s">
        <v>906</v>
      </c>
      <c r="Y3607" s="120">
        <v>43563</v>
      </c>
      <c r="Z3607" s="121">
        <v>0.3888888888888889</v>
      </c>
      <c r="AA3607" s="123" t="s">
        <v>661</v>
      </c>
      <c r="AB3607" s="123" t="s">
        <v>582</v>
      </c>
      <c r="AC3607" s="119" t="s">
        <v>398</v>
      </c>
      <c r="AD3607" s="119" t="s">
        <v>398</v>
      </c>
    </row>
    <row r="3608" spans="1:30">
      <c r="A3608" s="117">
        <v>3607</v>
      </c>
      <c r="B3608" s="123" t="s">
        <v>468</v>
      </c>
      <c r="C3608" s="117" t="s">
        <v>5</v>
      </c>
      <c r="D3608" s="123" t="s">
        <v>595</v>
      </c>
      <c r="E3608" s="117">
        <v>3607</v>
      </c>
      <c r="F3608" s="117" t="s">
        <v>922</v>
      </c>
      <c r="G3608" s="117" t="s">
        <v>577</v>
      </c>
      <c r="H3608" s="117" t="s">
        <v>398</v>
      </c>
      <c r="I3608" s="117" t="s">
        <v>398</v>
      </c>
      <c r="J3608" s="117" t="s">
        <v>398</v>
      </c>
      <c r="K3608" s="117" t="s">
        <v>398</v>
      </c>
      <c r="L3608" s="117" t="s">
        <v>398</v>
      </c>
      <c r="M3608" s="117" t="s">
        <v>398</v>
      </c>
      <c r="N3608" s="117" t="s">
        <v>398</v>
      </c>
      <c r="O3608" s="125" t="s">
        <v>579</v>
      </c>
      <c r="P3608" s="117">
        <v>1</v>
      </c>
      <c r="Q3608" s="117" t="s">
        <v>398</v>
      </c>
      <c r="R3608" s="117" t="s">
        <v>398</v>
      </c>
      <c r="S3608" s="117" t="s">
        <v>398</v>
      </c>
      <c r="T3608" s="117" t="s">
        <v>398</v>
      </c>
      <c r="U3608" s="117" t="s">
        <v>398</v>
      </c>
      <c r="V3608" s="117" t="s">
        <v>398</v>
      </c>
      <c r="W3608" s="123">
        <v>60</v>
      </c>
      <c r="X3608" s="123" t="s">
        <v>906</v>
      </c>
      <c r="Y3608" s="120">
        <v>43563</v>
      </c>
      <c r="Z3608" s="121">
        <v>0.3888888888888889</v>
      </c>
      <c r="AA3608" s="123" t="s">
        <v>661</v>
      </c>
      <c r="AB3608" s="123" t="s">
        <v>582</v>
      </c>
      <c r="AC3608" s="119" t="s">
        <v>398</v>
      </c>
      <c r="AD3608" s="119" t="s">
        <v>398</v>
      </c>
    </row>
    <row r="3609" spans="1:30">
      <c r="A3609" s="117">
        <v>3608</v>
      </c>
      <c r="B3609" s="123" t="s">
        <v>468</v>
      </c>
      <c r="C3609" s="117" t="s">
        <v>5</v>
      </c>
      <c r="D3609" s="123" t="s">
        <v>595</v>
      </c>
      <c r="E3609" s="117">
        <v>3608</v>
      </c>
      <c r="F3609" s="117" t="s">
        <v>922</v>
      </c>
      <c r="G3609" s="117" t="s">
        <v>577</v>
      </c>
      <c r="H3609" s="117" t="s">
        <v>398</v>
      </c>
      <c r="I3609" s="117" t="s">
        <v>398</v>
      </c>
      <c r="J3609" s="117" t="s">
        <v>398</v>
      </c>
      <c r="K3609" s="117" t="s">
        <v>398</v>
      </c>
      <c r="L3609" s="117" t="s">
        <v>398</v>
      </c>
      <c r="M3609" s="117" t="s">
        <v>398</v>
      </c>
      <c r="N3609" s="117" t="s">
        <v>398</v>
      </c>
      <c r="O3609" s="125" t="s">
        <v>579</v>
      </c>
      <c r="P3609" s="117">
        <v>1</v>
      </c>
      <c r="Q3609" s="117" t="s">
        <v>398</v>
      </c>
      <c r="R3609" s="117" t="s">
        <v>398</v>
      </c>
      <c r="S3609" s="117" t="s">
        <v>398</v>
      </c>
      <c r="T3609" s="117" t="s">
        <v>398</v>
      </c>
      <c r="U3609" s="117" t="s">
        <v>398</v>
      </c>
      <c r="V3609" s="117" t="s">
        <v>398</v>
      </c>
      <c r="W3609" s="123">
        <v>60</v>
      </c>
      <c r="X3609" s="123" t="s">
        <v>906</v>
      </c>
      <c r="Y3609" s="120">
        <v>43563</v>
      </c>
      <c r="Z3609" s="121">
        <v>0.3888888888888889</v>
      </c>
      <c r="AA3609" s="123" t="s">
        <v>661</v>
      </c>
      <c r="AB3609" s="123" t="s">
        <v>582</v>
      </c>
      <c r="AC3609" s="119" t="s">
        <v>398</v>
      </c>
      <c r="AD3609" s="119" t="s">
        <v>398</v>
      </c>
    </row>
    <row r="3610" spans="1:30">
      <c r="A3610" s="117">
        <v>3609</v>
      </c>
      <c r="B3610" s="123" t="s">
        <v>468</v>
      </c>
      <c r="C3610" s="117" t="s">
        <v>5</v>
      </c>
      <c r="D3610" s="123" t="s">
        <v>595</v>
      </c>
      <c r="E3610" s="117">
        <v>3609</v>
      </c>
      <c r="F3610" s="117" t="s">
        <v>922</v>
      </c>
      <c r="G3610" s="117" t="s">
        <v>577</v>
      </c>
      <c r="H3610" s="117" t="s">
        <v>398</v>
      </c>
      <c r="I3610" s="117" t="s">
        <v>398</v>
      </c>
      <c r="J3610" s="117" t="s">
        <v>398</v>
      </c>
      <c r="K3610" s="117" t="s">
        <v>398</v>
      </c>
      <c r="L3610" s="117" t="s">
        <v>398</v>
      </c>
      <c r="M3610" s="117" t="s">
        <v>398</v>
      </c>
      <c r="N3610" s="117" t="s">
        <v>398</v>
      </c>
      <c r="O3610" s="125" t="s">
        <v>579</v>
      </c>
      <c r="P3610" s="117">
        <v>1</v>
      </c>
      <c r="Q3610" s="117" t="s">
        <v>398</v>
      </c>
      <c r="R3610" s="117" t="s">
        <v>398</v>
      </c>
      <c r="S3610" s="117" t="s">
        <v>398</v>
      </c>
      <c r="T3610" s="117" t="s">
        <v>398</v>
      </c>
      <c r="U3610" s="117" t="s">
        <v>398</v>
      </c>
      <c r="V3610" s="117" t="s">
        <v>398</v>
      </c>
      <c r="W3610" s="123">
        <v>60</v>
      </c>
      <c r="X3610" s="123" t="s">
        <v>906</v>
      </c>
      <c r="Y3610" s="120">
        <v>43563</v>
      </c>
      <c r="Z3610" s="121">
        <v>0.3888888888888889</v>
      </c>
      <c r="AA3610" s="123" t="s">
        <v>661</v>
      </c>
      <c r="AB3610" s="123" t="s">
        <v>582</v>
      </c>
      <c r="AC3610" s="119" t="s">
        <v>398</v>
      </c>
      <c r="AD3610" s="119" t="s">
        <v>398</v>
      </c>
    </row>
    <row r="3611" spans="1:30">
      <c r="A3611" s="117">
        <v>3610</v>
      </c>
      <c r="B3611" s="123" t="s">
        <v>468</v>
      </c>
      <c r="C3611" s="117" t="s">
        <v>5</v>
      </c>
      <c r="D3611" s="123" t="s">
        <v>595</v>
      </c>
      <c r="E3611" s="117">
        <v>3610</v>
      </c>
      <c r="F3611" s="117" t="s">
        <v>922</v>
      </c>
      <c r="G3611" s="117" t="s">
        <v>577</v>
      </c>
      <c r="H3611" s="117" t="s">
        <v>398</v>
      </c>
      <c r="I3611" s="117" t="s">
        <v>398</v>
      </c>
      <c r="J3611" s="117" t="s">
        <v>398</v>
      </c>
      <c r="K3611" s="117" t="s">
        <v>398</v>
      </c>
      <c r="L3611" s="117" t="s">
        <v>398</v>
      </c>
      <c r="M3611" s="117" t="s">
        <v>398</v>
      </c>
      <c r="N3611" s="117" t="s">
        <v>398</v>
      </c>
      <c r="O3611" s="125" t="s">
        <v>579</v>
      </c>
      <c r="P3611" s="117">
        <v>1</v>
      </c>
      <c r="Q3611" s="117" t="s">
        <v>398</v>
      </c>
      <c r="R3611" s="117" t="s">
        <v>398</v>
      </c>
      <c r="S3611" s="117" t="s">
        <v>398</v>
      </c>
      <c r="T3611" s="117" t="s">
        <v>398</v>
      </c>
      <c r="U3611" s="117" t="s">
        <v>398</v>
      </c>
      <c r="V3611" s="117" t="s">
        <v>398</v>
      </c>
      <c r="W3611" s="123">
        <v>60</v>
      </c>
      <c r="X3611" s="123" t="s">
        <v>906</v>
      </c>
      <c r="Y3611" s="120">
        <v>43563</v>
      </c>
      <c r="Z3611" s="121">
        <v>0.3888888888888889</v>
      </c>
      <c r="AA3611" s="123" t="s">
        <v>661</v>
      </c>
      <c r="AB3611" s="123" t="s">
        <v>582</v>
      </c>
      <c r="AC3611" s="119" t="s">
        <v>398</v>
      </c>
      <c r="AD3611" s="119" t="s">
        <v>398</v>
      </c>
    </row>
    <row r="3612" spans="1:30">
      <c r="A3612" s="117">
        <v>3611</v>
      </c>
      <c r="B3612" s="123" t="s">
        <v>468</v>
      </c>
      <c r="C3612" s="117" t="s">
        <v>5</v>
      </c>
      <c r="D3612" s="123" t="s">
        <v>595</v>
      </c>
      <c r="E3612" s="117">
        <v>3611</v>
      </c>
      <c r="F3612" s="117" t="s">
        <v>922</v>
      </c>
      <c r="G3612" s="117" t="s">
        <v>577</v>
      </c>
      <c r="H3612" s="117" t="s">
        <v>398</v>
      </c>
      <c r="I3612" s="117" t="s">
        <v>398</v>
      </c>
      <c r="J3612" s="117" t="s">
        <v>398</v>
      </c>
      <c r="K3612" s="117" t="s">
        <v>398</v>
      </c>
      <c r="L3612" s="117" t="s">
        <v>398</v>
      </c>
      <c r="M3612" s="117" t="s">
        <v>398</v>
      </c>
      <c r="N3612" s="117" t="s">
        <v>398</v>
      </c>
      <c r="O3612" s="125" t="s">
        <v>579</v>
      </c>
      <c r="P3612" s="117">
        <v>1</v>
      </c>
      <c r="Q3612" s="117" t="s">
        <v>398</v>
      </c>
      <c r="R3612" s="117" t="s">
        <v>398</v>
      </c>
      <c r="S3612" s="117" t="s">
        <v>398</v>
      </c>
      <c r="T3612" s="117" t="s">
        <v>398</v>
      </c>
      <c r="U3612" s="117" t="s">
        <v>398</v>
      </c>
      <c r="V3612" s="117" t="s">
        <v>398</v>
      </c>
      <c r="W3612" s="123">
        <v>60</v>
      </c>
      <c r="X3612" s="123" t="s">
        <v>906</v>
      </c>
      <c r="Y3612" s="120">
        <v>43563</v>
      </c>
      <c r="Z3612" s="121">
        <v>0.3888888888888889</v>
      </c>
      <c r="AA3612" s="123" t="s">
        <v>661</v>
      </c>
      <c r="AB3612" s="123" t="s">
        <v>582</v>
      </c>
      <c r="AC3612" s="119" t="s">
        <v>398</v>
      </c>
      <c r="AD3612" s="119" t="s">
        <v>398</v>
      </c>
    </row>
    <row r="3613" spans="1:30">
      <c r="A3613" s="117">
        <v>3612</v>
      </c>
      <c r="B3613" s="123" t="s">
        <v>468</v>
      </c>
      <c r="C3613" s="117" t="s">
        <v>5</v>
      </c>
      <c r="D3613" s="123" t="s">
        <v>595</v>
      </c>
      <c r="E3613" s="117">
        <v>3612</v>
      </c>
      <c r="F3613" s="117" t="s">
        <v>922</v>
      </c>
      <c r="G3613" s="117" t="s">
        <v>577</v>
      </c>
      <c r="H3613" s="117" t="s">
        <v>398</v>
      </c>
      <c r="I3613" s="117" t="s">
        <v>398</v>
      </c>
      <c r="J3613" s="117" t="s">
        <v>398</v>
      </c>
      <c r="K3613" s="117" t="s">
        <v>398</v>
      </c>
      <c r="L3613" s="117" t="s">
        <v>398</v>
      </c>
      <c r="M3613" s="117" t="s">
        <v>398</v>
      </c>
      <c r="N3613" s="117" t="s">
        <v>398</v>
      </c>
      <c r="O3613" s="125" t="s">
        <v>579</v>
      </c>
      <c r="P3613" s="117">
        <v>1</v>
      </c>
      <c r="Q3613" s="117" t="s">
        <v>398</v>
      </c>
      <c r="R3613" s="117" t="s">
        <v>398</v>
      </c>
      <c r="S3613" s="117" t="s">
        <v>398</v>
      </c>
      <c r="T3613" s="117" t="s">
        <v>398</v>
      </c>
      <c r="U3613" s="117" t="s">
        <v>398</v>
      </c>
      <c r="V3613" s="117" t="s">
        <v>398</v>
      </c>
      <c r="W3613" s="123">
        <v>60</v>
      </c>
      <c r="X3613" s="123" t="s">
        <v>906</v>
      </c>
      <c r="Y3613" s="120">
        <v>43563</v>
      </c>
      <c r="Z3613" s="121">
        <v>0.3888888888888889</v>
      </c>
      <c r="AA3613" s="123" t="s">
        <v>661</v>
      </c>
      <c r="AB3613" s="123" t="s">
        <v>582</v>
      </c>
      <c r="AC3613" s="119" t="s">
        <v>398</v>
      </c>
      <c r="AD3613" s="119" t="s">
        <v>398</v>
      </c>
    </row>
    <row r="3614" spans="1:30">
      <c r="A3614" s="117">
        <v>3613</v>
      </c>
      <c r="B3614" s="123" t="s">
        <v>468</v>
      </c>
      <c r="C3614" s="117" t="s">
        <v>5</v>
      </c>
      <c r="D3614" s="123" t="s">
        <v>595</v>
      </c>
      <c r="E3614" s="117">
        <v>3613</v>
      </c>
      <c r="F3614" s="117" t="s">
        <v>922</v>
      </c>
      <c r="G3614" s="117" t="s">
        <v>577</v>
      </c>
      <c r="H3614" s="117" t="s">
        <v>398</v>
      </c>
      <c r="I3614" s="117" t="s">
        <v>398</v>
      </c>
      <c r="J3614" s="117" t="s">
        <v>398</v>
      </c>
      <c r="K3614" s="117" t="s">
        <v>398</v>
      </c>
      <c r="L3614" s="117" t="s">
        <v>398</v>
      </c>
      <c r="M3614" s="117" t="s">
        <v>398</v>
      </c>
      <c r="N3614" s="117" t="s">
        <v>398</v>
      </c>
      <c r="O3614" s="125" t="s">
        <v>579</v>
      </c>
      <c r="P3614" s="117">
        <v>1</v>
      </c>
      <c r="Q3614" s="117" t="s">
        <v>398</v>
      </c>
      <c r="R3614" s="117" t="s">
        <v>398</v>
      </c>
      <c r="S3614" s="117" t="s">
        <v>398</v>
      </c>
      <c r="T3614" s="117" t="s">
        <v>398</v>
      </c>
      <c r="U3614" s="117" t="s">
        <v>398</v>
      </c>
      <c r="V3614" s="117" t="s">
        <v>398</v>
      </c>
      <c r="W3614" s="123">
        <v>60</v>
      </c>
      <c r="X3614" s="123" t="s">
        <v>906</v>
      </c>
      <c r="Y3614" s="120">
        <v>43563</v>
      </c>
      <c r="Z3614" s="121">
        <v>0.3888888888888889</v>
      </c>
      <c r="AA3614" s="123" t="s">
        <v>661</v>
      </c>
      <c r="AB3614" s="123" t="s">
        <v>582</v>
      </c>
      <c r="AC3614" s="119" t="s">
        <v>398</v>
      </c>
      <c r="AD3614" s="119" t="s">
        <v>398</v>
      </c>
    </row>
    <row r="3615" spans="1:30">
      <c r="A3615" s="117">
        <v>3614</v>
      </c>
      <c r="B3615" s="123" t="s">
        <v>468</v>
      </c>
      <c r="C3615" s="117" t="s">
        <v>5</v>
      </c>
      <c r="D3615" s="123" t="s">
        <v>595</v>
      </c>
      <c r="E3615" s="117">
        <v>3614</v>
      </c>
      <c r="F3615" s="117" t="s">
        <v>922</v>
      </c>
      <c r="G3615" s="117" t="s">
        <v>577</v>
      </c>
      <c r="H3615" s="117" t="s">
        <v>398</v>
      </c>
      <c r="I3615" s="117" t="s">
        <v>398</v>
      </c>
      <c r="J3615" s="117" t="s">
        <v>398</v>
      </c>
      <c r="K3615" s="117" t="s">
        <v>398</v>
      </c>
      <c r="L3615" s="117" t="s">
        <v>398</v>
      </c>
      <c r="M3615" s="117" t="s">
        <v>398</v>
      </c>
      <c r="N3615" s="117" t="s">
        <v>398</v>
      </c>
      <c r="O3615" s="125" t="s">
        <v>579</v>
      </c>
      <c r="P3615" s="117">
        <v>1</v>
      </c>
      <c r="Q3615" s="117" t="s">
        <v>398</v>
      </c>
      <c r="R3615" s="117" t="s">
        <v>398</v>
      </c>
      <c r="S3615" s="117" t="s">
        <v>398</v>
      </c>
      <c r="T3615" s="117" t="s">
        <v>398</v>
      </c>
      <c r="U3615" s="117" t="s">
        <v>398</v>
      </c>
      <c r="V3615" s="117" t="s">
        <v>398</v>
      </c>
      <c r="W3615" s="123">
        <v>60</v>
      </c>
      <c r="X3615" s="123" t="s">
        <v>906</v>
      </c>
      <c r="Y3615" s="120">
        <v>43563</v>
      </c>
      <c r="Z3615" s="121">
        <v>0.3888888888888889</v>
      </c>
      <c r="AA3615" s="123" t="s">
        <v>661</v>
      </c>
      <c r="AB3615" s="123" t="s">
        <v>582</v>
      </c>
      <c r="AC3615" s="119" t="s">
        <v>398</v>
      </c>
      <c r="AD3615" s="119" t="s">
        <v>398</v>
      </c>
    </row>
    <row r="3616" spans="1:30">
      <c r="A3616" s="117">
        <v>3615</v>
      </c>
      <c r="B3616" s="123" t="s">
        <v>468</v>
      </c>
      <c r="C3616" s="117" t="s">
        <v>5</v>
      </c>
      <c r="D3616" s="123" t="s">
        <v>595</v>
      </c>
      <c r="E3616" s="117">
        <v>3615</v>
      </c>
      <c r="F3616" s="117" t="s">
        <v>922</v>
      </c>
      <c r="G3616" s="117" t="s">
        <v>577</v>
      </c>
      <c r="H3616" s="117" t="s">
        <v>398</v>
      </c>
      <c r="I3616" s="117" t="s">
        <v>398</v>
      </c>
      <c r="J3616" s="117" t="s">
        <v>398</v>
      </c>
      <c r="K3616" s="117" t="s">
        <v>398</v>
      </c>
      <c r="L3616" s="117" t="s">
        <v>398</v>
      </c>
      <c r="M3616" s="117" t="s">
        <v>398</v>
      </c>
      <c r="N3616" s="117" t="s">
        <v>398</v>
      </c>
      <c r="O3616" s="125" t="s">
        <v>579</v>
      </c>
      <c r="P3616" s="117">
        <v>1</v>
      </c>
      <c r="Q3616" s="117" t="s">
        <v>398</v>
      </c>
      <c r="R3616" s="117" t="s">
        <v>398</v>
      </c>
      <c r="S3616" s="117" t="s">
        <v>398</v>
      </c>
      <c r="T3616" s="117" t="s">
        <v>398</v>
      </c>
      <c r="U3616" s="117" t="s">
        <v>398</v>
      </c>
      <c r="V3616" s="117" t="s">
        <v>398</v>
      </c>
      <c r="W3616" s="123">
        <v>60</v>
      </c>
      <c r="X3616" s="123" t="s">
        <v>906</v>
      </c>
      <c r="Y3616" s="120">
        <v>43563</v>
      </c>
      <c r="Z3616" s="121">
        <v>0.3888888888888889</v>
      </c>
      <c r="AA3616" s="123" t="s">
        <v>661</v>
      </c>
      <c r="AB3616" s="123" t="s">
        <v>582</v>
      </c>
      <c r="AC3616" s="119" t="s">
        <v>398</v>
      </c>
      <c r="AD3616" s="119" t="s">
        <v>398</v>
      </c>
    </row>
    <row r="3617" spans="1:30">
      <c r="A3617" s="117">
        <v>3616</v>
      </c>
      <c r="B3617" s="123" t="s">
        <v>468</v>
      </c>
      <c r="C3617" s="117" t="s">
        <v>5</v>
      </c>
      <c r="D3617" s="123" t="s">
        <v>595</v>
      </c>
      <c r="E3617" s="117">
        <v>3616</v>
      </c>
      <c r="F3617" s="117" t="s">
        <v>922</v>
      </c>
      <c r="G3617" s="117" t="s">
        <v>577</v>
      </c>
      <c r="H3617" s="117" t="s">
        <v>398</v>
      </c>
      <c r="I3617" s="117" t="s">
        <v>398</v>
      </c>
      <c r="J3617" s="117" t="s">
        <v>398</v>
      </c>
      <c r="K3617" s="117" t="s">
        <v>398</v>
      </c>
      <c r="L3617" s="117" t="s">
        <v>398</v>
      </c>
      <c r="M3617" s="117" t="s">
        <v>398</v>
      </c>
      <c r="N3617" s="117" t="s">
        <v>398</v>
      </c>
      <c r="O3617" s="125" t="s">
        <v>579</v>
      </c>
      <c r="P3617" s="117">
        <v>1</v>
      </c>
      <c r="Q3617" s="117" t="s">
        <v>398</v>
      </c>
      <c r="R3617" s="117" t="s">
        <v>398</v>
      </c>
      <c r="S3617" s="117" t="s">
        <v>398</v>
      </c>
      <c r="T3617" s="117" t="s">
        <v>398</v>
      </c>
      <c r="U3617" s="117" t="s">
        <v>398</v>
      </c>
      <c r="V3617" s="117" t="s">
        <v>398</v>
      </c>
      <c r="W3617" s="123">
        <v>60</v>
      </c>
      <c r="X3617" s="123" t="s">
        <v>906</v>
      </c>
      <c r="Y3617" s="120">
        <v>43563</v>
      </c>
      <c r="Z3617" s="121">
        <v>0.3888888888888889</v>
      </c>
      <c r="AA3617" s="123" t="s">
        <v>661</v>
      </c>
      <c r="AB3617" s="123" t="s">
        <v>582</v>
      </c>
      <c r="AC3617" s="119" t="s">
        <v>398</v>
      </c>
      <c r="AD3617" s="119" t="s">
        <v>398</v>
      </c>
    </row>
    <row r="3618" spans="1:30">
      <c r="A3618" s="117">
        <v>3617</v>
      </c>
      <c r="B3618" s="123" t="s">
        <v>468</v>
      </c>
      <c r="C3618" s="117" t="s">
        <v>5</v>
      </c>
      <c r="D3618" s="123" t="s">
        <v>595</v>
      </c>
      <c r="E3618" s="117">
        <v>3617</v>
      </c>
      <c r="F3618" s="117" t="s">
        <v>922</v>
      </c>
      <c r="G3618" s="117" t="s">
        <v>577</v>
      </c>
      <c r="H3618" s="117" t="s">
        <v>398</v>
      </c>
      <c r="I3618" s="117" t="s">
        <v>398</v>
      </c>
      <c r="J3618" s="117" t="s">
        <v>398</v>
      </c>
      <c r="K3618" s="117" t="s">
        <v>398</v>
      </c>
      <c r="L3618" s="117" t="s">
        <v>398</v>
      </c>
      <c r="M3618" s="117" t="s">
        <v>398</v>
      </c>
      <c r="N3618" s="117" t="s">
        <v>398</v>
      </c>
      <c r="O3618" s="125" t="s">
        <v>579</v>
      </c>
      <c r="P3618" s="117">
        <v>1</v>
      </c>
      <c r="Q3618" s="117" t="s">
        <v>398</v>
      </c>
      <c r="R3618" s="117" t="s">
        <v>398</v>
      </c>
      <c r="S3618" s="117" t="s">
        <v>398</v>
      </c>
      <c r="T3618" s="117" t="s">
        <v>398</v>
      </c>
      <c r="U3618" s="117" t="s">
        <v>398</v>
      </c>
      <c r="V3618" s="117" t="s">
        <v>398</v>
      </c>
      <c r="W3618" s="123">
        <v>60</v>
      </c>
      <c r="X3618" s="123" t="s">
        <v>906</v>
      </c>
      <c r="Y3618" s="120">
        <v>43563</v>
      </c>
      <c r="Z3618" s="121">
        <v>0.3888888888888889</v>
      </c>
      <c r="AA3618" s="123" t="s">
        <v>661</v>
      </c>
      <c r="AB3618" s="123" t="s">
        <v>582</v>
      </c>
      <c r="AC3618" s="119" t="s">
        <v>398</v>
      </c>
      <c r="AD3618" s="119" t="s">
        <v>398</v>
      </c>
    </row>
    <row r="3619" spans="1:30">
      <c r="A3619" s="117">
        <v>3618</v>
      </c>
      <c r="B3619" s="123" t="s">
        <v>468</v>
      </c>
      <c r="C3619" s="117" t="s">
        <v>5</v>
      </c>
      <c r="D3619" s="123" t="s">
        <v>595</v>
      </c>
      <c r="E3619" s="117">
        <v>3618</v>
      </c>
      <c r="F3619" s="117" t="s">
        <v>922</v>
      </c>
      <c r="G3619" s="117" t="s">
        <v>577</v>
      </c>
      <c r="H3619" s="117" t="s">
        <v>398</v>
      </c>
      <c r="I3619" s="117" t="s">
        <v>398</v>
      </c>
      <c r="J3619" s="117" t="s">
        <v>398</v>
      </c>
      <c r="K3619" s="117" t="s">
        <v>398</v>
      </c>
      <c r="L3619" s="117" t="s">
        <v>398</v>
      </c>
      <c r="M3619" s="117" t="s">
        <v>398</v>
      </c>
      <c r="N3619" s="117" t="s">
        <v>398</v>
      </c>
      <c r="O3619" s="125" t="s">
        <v>579</v>
      </c>
      <c r="P3619" s="117">
        <v>1</v>
      </c>
      <c r="Q3619" s="117" t="s">
        <v>398</v>
      </c>
      <c r="R3619" s="117" t="s">
        <v>398</v>
      </c>
      <c r="S3619" s="117" t="s">
        <v>398</v>
      </c>
      <c r="T3619" s="117" t="s">
        <v>398</v>
      </c>
      <c r="U3619" s="117" t="s">
        <v>398</v>
      </c>
      <c r="V3619" s="117" t="s">
        <v>398</v>
      </c>
      <c r="W3619" s="123">
        <v>60</v>
      </c>
      <c r="X3619" s="123" t="s">
        <v>906</v>
      </c>
      <c r="Y3619" s="120">
        <v>43563</v>
      </c>
      <c r="Z3619" s="121">
        <v>0.3888888888888889</v>
      </c>
      <c r="AA3619" s="123" t="s">
        <v>661</v>
      </c>
      <c r="AB3619" s="123" t="s">
        <v>582</v>
      </c>
      <c r="AC3619" s="119" t="s">
        <v>398</v>
      </c>
      <c r="AD3619" s="119" t="s">
        <v>398</v>
      </c>
    </row>
    <row r="3620" spans="1:30">
      <c r="A3620" s="117">
        <v>3619</v>
      </c>
      <c r="B3620" s="123" t="s">
        <v>468</v>
      </c>
      <c r="C3620" s="117" t="s">
        <v>5</v>
      </c>
      <c r="D3620" s="123" t="s">
        <v>595</v>
      </c>
      <c r="E3620" s="117">
        <v>3619</v>
      </c>
      <c r="F3620" s="117" t="s">
        <v>922</v>
      </c>
      <c r="G3620" s="117" t="s">
        <v>577</v>
      </c>
      <c r="H3620" s="117" t="s">
        <v>398</v>
      </c>
      <c r="I3620" s="117" t="s">
        <v>398</v>
      </c>
      <c r="J3620" s="117" t="s">
        <v>398</v>
      </c>
      <c r="K3620" s="117" t="s">
        <v>398</v>
      </c>
      <c r="L3620" s="117" t="s">
        <v>398</v>
      </c>
      <c r="M3620" s="117" t="s">
        <v>398</v>
      </c>
      <c r="N3620" s="117" t="s">
        <v>398</v>
      </c>
      <c r="O3620" s="125" t="s">
        <v>579</v>
      </c>
      <c r="P3620" s="117">
        <v>1</v>
      </c>
      <c r="Q3620" s="117" t="s">
        <v>398</v>
      </c>
      <c r="R3620" s="117" t="s">
        <v>398</v>
      </c>
      <c r="S3620" s="117" t="s">
        <v>398</v>
      </c>
      <c r="T3620" s="117" t="s">
        <v>398</v>
      </c>
      <c r="U3620" s="117" t="s">
        <v>398</v>
      </c>
      <c r="V3620" s="117" t="s">
        <v>398</v>
      </c>
      <c r="W3620" s="123">
        <v>60</v>
      </c>
      <c r="X3620" s="123" t="s">
        <v>906</v>
      </c>
      <c r="Y3620" s="120">
        <v>43563</v>
      </c>
      <c r="Z3620" s="121">
        <v>0.3888888888888889</v>
      </c>
      <c r="AA3620" s="123" t="s">
        <v>661</v>
      </c>
      <c r="AB3620" s="123" t="s">
        <v>582</v>
      </c>
      <c r="AC3620" s="119" t="s">
        <v>398</v>
      </c>
      <c r="AD3620" s="119" t="s">
        <v>398</v>
      </c>
    </row>
    <row r="3621" spans="1:30">
      <c r="A3621" s="117">
        <v>3620</v>
      </c>
      <c r="B3621" s="123" t="s">
        <v>468</v>
      </c>
      <c r="C3621" s="117" t="s">
        <v>5</v>
      </c>
      <c r="D3621" s="123" t="s">
        <v>595</v>
      </c>
      <c r="E3621" s="117">
        <v>3620</v>
      </c>
      <c r="F3621" s="117" t="s">
        <v>922</v>
      </c>
      <c r="G3621" s="117" t="s">
        <v>577</v>
      </c>
      <c r="H3621" s="117" t="s">
        <v>398</v>
      </c>
      <c r="I3621" s="117" t="s">
        <v>398</v>
      </c>
      <c r="J3621" s="117" t="s">
        <v>398</v>
      </c>
      <c r="K3621" s="117" t="s">
        <v>398</v>
      </c>
      <c r="L3621" s="117" t="s">
        <v>398</v>
      </c>
      <c r="M3621" s="117" t="s">
        <v>398</v>
      </c>
      <c r="N3621" s="117" t="s">
        <v>398</v>
      </c>
      <c r="O3621" s="125" t="s">
        <v>579</v>
      </c>
      <c r="P3621" s="117">
        <v>1</v>
      </c>
      <c r="Q3621" s="117" t="s">
        <v>398</v>
      </c>
      <c r="R3621" s="117" t="s">
        <v>398</v>
      </c>
      <c r="S3621" s="117" t="s">
        <v>398</v>
      </c>
      <c r="T3621" s="117" t="s">
        <v>398</v>
      </c>
      <c r="U3621" s="117" t="s">
        <v>398</v>
      </c>
      <c r="V3621" s="117" t="s">
        <v>398</v>
      </c>
      <c r="W3621" s="123">
        <v>60</v>
      </c>
      <c r="X3621" s="123" t="s">
        <v>906</v>
      </c>
      <c r="Y3621" s="120">
        <v>43563</v>
      </c>
      <c r="Z3621" s="121">
        <v>0.3888888888888889</v>
      </c>
      <c r="AA3621" s="123" t="s">
        <v>661</v>
      </c>
      <c r="AB3621" s="123" t="s">
        <v>582</v>
      </c>
      <c r="AC3621" s="119" t="s">
        <v>398</v>
      </c>
      <c r="AD3621" s="119" t="s">
        <v>398</v>
      </c>
    </row>
    <row r="3622" spans="1:30">
      <c r="A3622" s="117">
        <v>3621</v>
      </c>
      <c r="B3622" s="123" t="s">
        <v>468</v>
      </c>
      <c r="C3622" s="117" t="s">
        <v>5</v>
      </c>
      <c r="D3622" s="123" t="s">
        <v>595</v>
      </c>
      <c r="E3622" s="117">
        <v>3621</v>
      </c>
      <c r="F3622" s="117" t="s">
        <v>922</v>
      </c>
      <c r="G3622" s="117" t="s">
        <v>577</v>
      </c>
      <c r="H3622" s="117" t="s">
        <v>398</v>
      </c>
      <c r="I3622" s="117" t="s">
        <v>398</v>
      </c>
      <c r="J3622" s="117" t="s">
        <v>398</v>
      </c>
      <c r="K3622" s="117" t="s">
        <v>398</v>
      </c>
      <c r="L3622" s="117" t="s">
        <v>398</v>
      </c>
      <c r="M3622" s="117" t="s">
        <v>398</v>
      </c>
      <c r="N3622" s="117" t="s">
        <v>398</v>
      </c>
      <c r="O3622" s="125" t="s">
        <v>579</v>
      </c>
      <c r="P3622" s="117">
        <v>1</v>
      </c>
      <c r="Q3622" s="117" t="s">
        <v>398</v>
      </c>
      <c r="R3622" s="117" t="s">
        <v>398</v>
      </c>
      <c r="S3622" s="117" t="s">
        <v>398</v>
      </c>
      <c r="T3622" s="117" t="s">
        <v>398</v>
      </c>
      <c r="U3622" s="117" t="s">
        <v>398</v>
      </c>
      <c r="V3622" s="117" t="s">
        <v>398</v>
      </c>
      <c r="W3622" s="123">
        <v>60</v>
      </c>
      <c r="X3622" s="123" t="s">
        <v>906</v>
      </c>
      <c r="Y3622" s="120">
        <v>43563</v>
      </c>
      <c r="Z3622" s="121">
        <v>0.3888888888888889</v>
      </c>
      <c r="AA3622" s="123" t="s">
        <v>661</v>
      </c>
      <c r="AB3622" s="123" t="s">
        <v>582</v>
      </c>
      <c r="AC3622" s="119" t="s">
        <v>398</v>
      </c>
      <c r="AD3622" s="119" t="s">
        <v>398</v>
      </c>
    </row>
    <row r="3623" spans="1:30">
      <c r="A3623" s="117">
        <v>3622</v>
      </c>
      <c r="B3623" s="123" t="s">
        <v>468</v>
      </c>
      <c r="C3623" s="117" t="s">
        <v>5</v>
      </c>
      <c r="D3623" s="123" t="s">
        <v>595</v>
      </c>
      <c r="E3623" s="117">
        <v>3622</v>
      </c>
      <c r="F3623" s="117" t="s">
        <v>922</v>
      </c>
      <c r="G3623" s="117" t="s">
        <v>577</v>
      </c>
      <c r="H3623" s="117" t="s">
        <v>398</v>
      </c>
      <c r="I3623" s="117" t="s">
        <v>398</v>
      </c>
      <c r="J3623" s="117" t="s">
        <v>398</v>
      </c>
      <c r="K3623" s="117" t="s">
        <v>398</v>
      </c>
      <c r="L3623" s="117" t="s">
        <v>398</v>
      </c>
      <c r="M3623" s="117" t="s">
        <v>398</v>
      </c>
      <c r="N3623" s="117" t="s">
        <v>398</v>
      </c>
      <c r="O3623" s="125" t="s">
        <v>579</v>
      </c>
      <c r="P3623" s="117">
        <v>1</v>
      </c>
      <c r="Q3623" s="117" t="s">
        <v>398</v>
      </c>
      <c r="R3623" s="117" t="s">
        <v>398</v>
      </c>
      <c r="S3623" s="117" t="s">
        <v>398</v>
      </c>
      <c r="T3623" s="117" t="s">
        <v>398</v>
      </c>
      <c r="U3623" s="117" t="s">
        <v>398</v>
      </c>
      <c r="V3623" s="117" t="s">
        <v>398</v>
      </c>
      <c r="W3623" s="123">
        <v>60</v>
      </c>
      <c r="X3623" s="123" t="s">
        <v>906</v>
      </c>
      <c r="Y3623" s="120">
        <v>43563</v>
      </c>
      <c r="Z3623" s="121">
        <v>0.3888888888888889</v>
      </c>
      <c r="AA3623" s="123" t="s">
        <v>661</v>
      </c>
      <c r="AB3623" s="123" t="s">
        <v>582</v>
      </c>
      <c r="AC3623" s="119" t="s">
        <v>398</v>
      </c>
      <c r="AD3623" s="119" t="s">
        <v>398</v>
      </c>
    </row>
    <row r="3624" spans="1:30">
      <c r="A3624" s="117">
        <v>3623</v>
      </c>
      <c r="B3624" s="123" t="s">
        <v>468</v>
      </c>
      <c r="C3624" s="117" t="s">
        <v>5</v>
      </c>
      <c r="D3624" s="123" t="s">
        <v>595</v>
      </c>
      <c r="E3624" s="117">
        <v>3623</v>
      </c>
      <c r="F3624" s="117" t="s">
        <v>922</v>
      </c>
      <c r="G3624" s="117" t="s">
        <v>577</v>
      </c>
      <c r="H3624" s="117" t="s">
        <v>398</v>
      </c>
      <c r="I3624" s="117" t="s">
        <v>398</v>
      </c>
      <c r="J3624" s="117" t="s">
        <v>398</v>
      </c>
      <c r="K3624" s="117" t="s">
        <v>398</v>
      </c>
      <c r="L3624" s="117" t="s">
        <v>398</v>
      </c>
      <c r="M3624" s="117" t="s">
        <v>398</v>
      </c>
      <c r="N3624" s="117" t="s">
        <v>398</v>
      </c>
      <c r="O3624" s="125" t="s">
        <v>579</v>
      </c>
      <c r="P3624" s="117">
        <v>1</v>
      </c>
      <c r="Q3624" s="117" t="s">
        <v>398</v>
      </c>
      <c r="R3624" s="117" t="s">
        <v>398</v>
      </c>
      <c r="S3624" s="117" t="s">
        <v>398</v>
      </c>
      <c r="T3624" s="117" t="s">
        <v>398</v>
      </c>
      <c r="U3624" s="117" t="s">
        <v>398</v>
      </c>
      <c r="V3624" s="117" t="s">
        <v>398</v>
      </c>
      <c r="W3624" s="123">
        <v>60</v>
      </c>
      <c r="X3624" s="123" t="s">
        <v>906</v>
      </c>
      <c r="Y3624" s="120">
        <v>43563</v>
      </c>
      <c r="Z3624" s="121">
        <v>0.3888888888888889</v>
      </c>
      <c r="AA3624" s="123" t="s">
        <v>661</v>
      </c>
      <c r="AB3624" s="123" t="s">
        <v>582</v>
      </c>
      <c r="AC3624" s="119" t="s">
        <v>398</v>
      </c>
      <c r="AD3624" s="119" t="s">
        <v>398</v>
      </c>
    </row>
    <row r="3625" spans="1:30">
      <c r="A3625" s="117">
        <v>3624</v>
      </c>
      <c r="B3625" s="123" t="s">
        <v>468</v>
      </c>
      <c r="C3625" s="117" t="s">
        <v>5</v>
      </c>
      <c r="D3625" s="123" t="s">
        <v>595</v>
      </c>
      <c r="E3625" s="117">
        <v>3624</v>
      </c>
      <c r="F3625" s="117" t="s">
        <v>922</v>
      </c>
      <c r="G3625" s="117" t="s">
        <v>577</v>
      </c>
      <c r="H3625" s="117" t="s">
        <v>398</v>
      </c>
      <c r="I3625" s="117" t="s">
        <v>398</v>
      </c>
      <c r="J3625" s="117" t="s">
        <v>398</v>
      </c>
      <c r="K3625" s="117" t="s">
        <v>398</v>
      </c>
      <c r="L3625" s="117" t="s">
        <v>398</v>
      </c>
      <c r="M3625" s="117" t="s">
        <v>398</v>
      </c>
      <c r="N3625" s="117" t="s">
        <v>398</v>
      </c>
      <c r="O3625" s="125" t="s">
        <v>579</v>
      </c>
      <c r="P3625" s="117">
        <v>1</v>
      </c>
      <c r="Q3625" s="117" t="s">
        <v>398</v>
      </c>
      <c r="R3625" s="117" t="s">
        <v>398</v>
      </c>
      <c r="S3625" s="117" t="s">
        <v>398</v>
      </c>
      <c r="T3625" s="117" t="s">
        <v>398</v>
      </c>
      <c r="U3625" s="117" t="s">
        <v>398</v>
      </c>
      <c r="V3625" s="117" t="s">
        <v>398</v>
      </c>
      <c r="W3625" s="123">
        <v>60</v>
      </c>
      <c r="X3625" s="123" t="s">
        <v>906</v>
      </c>
      <c r="Y3625" s="120">
        <v>43563</v>
      </c>
      <c r="Z3625" s="121">
        <v>0.3888888888888889</v>
      </c>
      <c r="AA3625" s="123" t="s">
        <v>661</v>
      </c>
      <c r="AB3625" s="123" t="s">
        <v>582</v>
      </c>
      <c r="AC3625" s="119" t="s">
        <v>398</v>
      </c>
      <c r="AD3625" s="119" t="s">
        <v>398</v>
      </c>
    </row>
    <row r="3626" spans="1:30">
      <c r="A3626" s="117">
        <v>3625</v>
      </c>
      <c r="B3626" s="123" t="s">
        <v>468</v>
      </c>
      <c r="C3626" s="117" t="s">
        <v>5</v>
      </c>
      <c r="D3626" s="123" t="s">
        <v>595</v>
      </c>
      <c r="E3626" s="117">
        <v>3625</v>
      </c>
      <c r="F3626" s="117" t="s">
        <v>922</v>
      </c>
      <c r="G3626" s="117" t="s">
        <v>577</v>
      </c>
      <c r="H3626" s="117" t="s">
        <v>398</v>
      </c>
      <c r="I3626" s="117" t="s">
        <v>398</v>
      </c>
      <c r="J3626" s="117" t="s">
        <v>398</v>
      </c>
      <c r="K3626" s="117" t="s">
        <v>398</v>
      </c>
      <c r="L3626" s="117" t="s">
        <v>398</v>
      </c>
      <c r="M3626" s="117" t="s">
        <v>398</v>
      </c>
      <c r="N3626" s="117" t="s">
        <v>398</v>
      </c>
      <c r="O3626" s="125" t="s">
        <v>579</v>
      </c>
      <c r="P3626" s="117">
        <v>1</v>
      </c>
      <c r="Q3626" s="117" t="s">
        <v>398</v>
      </c>
      <c r="R3626" s="117" t="s">
        <v>398</v>
      </c>
      <c r="S3626" s="117" t="s">
        <v>398</v>
      </c>
      <c r="T3626" s="117" t="s">
        <v>398</v>
      </c>
      <c r="U3626" s="117" t="s">
        <v>398</v>
      </c>
      <c r="V3626" s="117" t="s">
        <v>398</v>
      </c>
      <c r="W3626" s="123">
        <v>60</v>
      </c>
      <c r="X3626" s="123" t="s">
        <v>906</v>
      </c>
      <c r="Y3626" s="120">
        <v>43563</v>
      </c>
      <c r="Z3626" s="121">
        <v>0.3888888888888889</v>
      </c>
      <c r="AA3626" s="123" t="s">
        <v>661</v>
      </c>
      <c r="AB3626" s="123" t="s">
        <v>582</v>
      </c>
      <c r="AC3626" s="119" t="s">
        <v>398</v>
      </c>
      <c r="AD3626" s="119" t="s">
        <v>398</v>
      </c>
    </row>
    <row r="3627" spans="1:30">
      <c r="A3627" s="117">
        <v>3626</v>
      </c>
      <c r="B3627" s="123" t="s">
        <v>468</v>
      </c>
      <c r="C3627" s="117" t="s">
        <v>5</v>
      </c>
      <c r="D3627" s="123" t="s">
        <v>595</v>
      </c>
      <c r="E3627" s="117">
        <v>3626</v>
      </c>
      <c r="F3627" s="117" t="s">
        <v>922</v>
      </c>
      <c r="G3627" s="117" t="s">
        <v>577</v>
      </c>
      <c r="H3627" s="117" t="s">
        <v>398</v>
      </c>
      <c r="I3627" s="117" t="s">
        <v>398</v>
      </c>
      <c r="J3627" s="117" t="s">
        <v>398</v>
      </c>
      <c r="K3627" s="117" t="s">
        <v>398</v>
      </c>
      <c r="L3627" s="117" t="s">
        <v>398</v>
      </c>
      <c r="M3627" s="117" t="s">
        <v>398</v>
      </c>
      <c r="N3627" s="117" t="s">
        <v>398</v>
      </c>
      <c r="O3627" s="125" t="s">
        <v>579</v>
      </c>
      <c r="P3627" s="117">
        <v>1</v>
      </c>
      <c r="Q3627" s="117" t="s">
        <v>398</v>
      </c>
      <c r="R3627" s="117" t="s">
        <v>398</v>
      </c>
      <c r="S3627" s="117" t="s">
        <v>398</v>
      </c>
      <c r="T3627" s="117" t="s">
        <v>398</v>
      </c>
      <c r="U3627" s="117" t="s">
        <v>398</v>
      </c>
      <c r="V3627" s="117" t="s">
        <v>398</v>
      </c>
      <c r="W3627" s="123">
        <v>60</v>
      </c>
      <c r="X3627" s="123" t="s">
        <v>906</v>
      </c>
      <c r="Y3627" s="120">
        <v>43563</v>
      </c>
      <c r="Z3627" s="121">
        <v>0.3888888888888889</v>
      </c>
      <c r="AA3627" s="123" t="s">
        <v>661</v>
      </c>
      <c r="AB3627" s="123" t="s">
        <v>582</v>
      </c>
      <c r="AC3627" s="119" t="s">
        <v>398</v>
      </c>
      <c r="AD3627" s="119" t="s">
        <v>398</v>
      </c>
    </row>
    <row r="3628" spans="1:30">
      <c r="A3628" s="117">
        <v>3627</v>
      </c>
      <c r="B3628" s="123" t="s">
        <v>468</v>
      </c>
      <c r="C3628" s="117" t="s">
        <v>5</v>
      </c>
      <c r="D3628" s="123" t="s">
        <v>595</v>
      </c>
      <c r="E3628" s="117">
        <v>3627</v>
      </c>
      <c r="F3628" s="117" t="s">
        <v>922</v>
      </c>
      <c r="G3628" s="117" t="s">
        <v>591</v>
      </c>
      <c r="H3628" s="117" t="s">
        <v>597</v>
      </c>
      <c r="I3628" s="117" t="s">
        <v>398</v>
      </c>
      <c r="J3628" s="117" t="s">
        <v>398</v>
      </c>
      <c r="K3628" s="117" t="s">
        <v>398</v>
      </c>
      <c r="L3628" s="117" t="s">
        <v>398</v>
      </c>
      <c r="M3628" s="117" t="s">
        <v>398</v>
      </c>
      <c r="N3628" s="117" t="s">
        <v>398</v>
      </c>
      <c r="O3628" s="125" t="s">
        <v>579</v>
      </c>
      <c r="P3628" s="117">
        <v>1</v>
      </c>
      <c r="Q3628" s="117" t="s">
        <v>398</v>
      </c>
      <c r="R3628" s="117" t="s">
        <v>398</v>
      </c>
      <c r="S3628" s="117" t="s">
        <v>398</v>
      </c>
      <c r="T3628" s="117" t="s">
        <v>398</v>
      </c>
      <c r="U3628" s="117" t="s">
        <v>398</v>
      </c>
      <c r="V3628" s="117" t="s">
        <v>398</v>
      </c>
      <c r="W3628" s="123">
        <v>61</v>
      </c>
      <c r="X3628" s="123" t="s">
        <v>906</v>
      </c>
      <c r="Y3628" s="120">
        <v>43563</v>
      </c>
      <c r="Z3628" s="121">
        <v>0.3888888888888889</v>
      </c>
      <c r="AA3628" s="123" t="s">
        <v>661</v>
      </c>
      <c r="AB3628" s="123" t="s">
        <v>582</v>
      </c>
      <c r="AC3628" s="119" t="s">
        <v>398</v>
      </c>
      <c r="AD3628" s="119" t="s">
        <v>398</v>
      </c>
    </row>
    <row r="3629" spans="1:30">
      <c r="A3629" s="117">
        <v>3628</v>
      </c>
      <c r="B3629" s="123" t="s">
        <v>468</v>
      </c>
      <c r="C3629" s="117" t="s">
        <v>5</v>
      </c>
      <c r="D3629" s="123" t="s">
        <v>595</v>
      </c>
      <c r="E3629" s="117">
        <v>3628</v>
      </c>
      <c r="F3629" s="117" t="s">
        <v>922</v>
      </c>
      <c r="G3629" s="117" t="s">
        <v>591</v>
      </c>
      <c r="H3629" s="117" t="s">
        <v>597</v>
      </c>
      <c r="I3629" s="117" t="s">
        <v>398</v>
      </c>
      <c r="J3629" s="117" t="s">
        <v>398</v>
      </c>
      <c r="K3629" s="117" t="s">
        <v>398</v>
      </c>
      <c r="L3629" s="117" t="s">
        <v>398</v>
      </c>
      <c r="M3629" s="117" t="s">
        <v>398</v>
      </c>
      <c r="N3629" s="117" t="s">
        <v>398</v>
      </c>
      <c r="O3629" s="125" t="s">
        <v>579</v>
      </c>
      <c r="P3629" s="117">
        <v>1</v>
      </c>
      <c r="Q3629" s="117" t="s">
        <v>398</v>
      </c>
      <c r="R3629" s="117" t="s">
        <v>398</v>
      </c>
      <c r="S3629" s="117" t="s">
        <v>398</v>
      </c>
      <c r="T3629" s="117" t="s">
        <v>398</v>
      </c>
      <c r="U3629" s="117" t="s">
        <v>398</v>
      </c>
      <c r="V3629" s="117" t="s">
        <v>398</v>
      </c>
      <c r="W3629" s="123">
        <v>61</v>
      </c>
      <c r="X3629" s="123" t="s">
        <v>906</v>
      </c>
      <c r="Y3629" s="120">
        <v>43563</v>
      </c>
      <c r="Z3629" s="121">
        <v>0.3888888888888889</v>
      </c>
      <c r="AA3629" s="123" t="s">
        <v>661</v>
      </c>
      <c r="AB3629" s="123" t="s">
        <v>582</v>
      </c>
      <c r="AC3629" s="119" t="s">
        <v>398</v>
      </c>
      <c r="AD3629" s="119" t="s">
        <v>398</v>
      </c>
    </row>
    <row r="3630" spans="1:30">
      <c r="A3630" s="117">
        <v>3629</v>
      </c>
      <c r="B3630" s="123" t="s">
        <v>468</v>
      </c>
      <c r="C3630" s="117" t="s">
        <v>5</v>
      </c>
      <c r="D3630" s="123" t="s">
        <v>595</v>
      </c>
      <c r="E3630" s="117">
        <v>3629</v>
      </c>
      <c r="F3630" s="117" t="s">
        <v>922</v>
      </c>
      <c r="G3630" s="117" t="s">
        <v>591</v>
      </c>
      <c r="H3630" s="117" t="s">
        <v>597</v>
      </c>
      <c r="I3630" s="117" t="s">
        <v>398</v>
      </c>
      <c r="J3630" s="117" t="s">
        <v>398</v>
      </c>
      <c r="K3630" s="117" t="s">
        <v>398</v>
      </c>
      <c r="L3630" s="117" t="s">
        <v>398</v>
      </c>
      <c r="M3630" s="117" t="s">
        <v>398</v>
      </c>
      <c r="N3630" s="117" t="s">
        <v>398</v>
      </c>
      <c r="O3630" s="125" t="s">
        <v>579</v>
      </c>
      <c r="P3630" s="117">
        <v>1</v>
      </c>
      <c r="Q3630" s="117" t="s">
        <v>398</v>
      </c>
      <c r="R3630" s="117" t="s">
        <v>398</v>
      </c>
      <c r="S3630" s="117" t="s">
        <v>398</v>
      </c>
      <c r="T3630" s="117" t="s">
        <v>398</v>
      </c>
      <c r="U3630" s="117" t="s">
        <v>398</v>
      </c>
      <c r="V3630" s="117" t="s">
        <v>398</v>
      </c>
      <c r="W3630" s="123">
        <v>61</v>
      </c>
      <c r="X3630" s="123" t="s">
        <v>906</v>
      </c>
      <c r="Y3630" s="120">
        <v>43563</v>
      </c>
      <c r="Z3630" s="121">
        <v>0.3888888888888889</v>
      </c>
      <c r="AA3630" s="123" t="s">
        <v>661</v>
      </c>
      <c r="AB3630" s="123" t="s">
        <v>582</v>
      </c>
      <c r="AC3630" s="119" t="s">
        <v>398</v>
      </c>
      <c r="AD3630" s="119" t="s">
        <v>398</v>
      </c>
    </row>
    <row r="3631" spans="1:30">
      <c r="A3631" s="117">
        <v>3630</v>
      </c>
      <c r="B3631" s="123" t="s">
        <v>468</v>
      </c>
      <c r="C3631" s="117" t="s">
        <v>5</v>
      </c>
      <c r="D3631" s="123" t="s">
        <v>595</v>
      </c>
      <c r="E3631" s="117">
        <v>3630</v>
      </c>
      <c r="F3631" s="117" t="s">
        <v>922</v>
      </c>
      <c r="G3631" s="117" t="s">
        <v>591</v>
      </c>
      <c r="H3631" s="117" t="s">
        <v>597</v>
      </c>
      <c r="I3631" s="117" t="s">
        <v>398</v>
      </c>
      <c r="J3631" s="117" t="s">
        <v>398</v>
      </c>
      <c r="K3631" s="117" t="s">
        <v>398</v>
      </c>
      <c r="L3631" s="117" t="s">
        <v>398</v>
      </c>
      <c r="M3631" s="117" t="s">
        <v>398</v>
      </c>
      <c r="N3631" s="117" t="s">
        <v>398</v>
      </c>
      <c r="O3631" s="125" t="s">
        <v>579</v>
      </c>
      <c r="P3631" s="117">
        <v>1</v>
      </c>
      <c r="Q3631" s="117" t="s">
        <v>398</v>
      </c>
      <c r="R3631" s="117" t="s">
        <v>398</v>
      </c>
      <c r="S3631" s="117" t="s">
        <v>398</v>
      </c>
      <c r="T3631" s="117" t="s">
        <v>398</v>
      </c>
      <c r="U3631" s="117" t="s">
        <v>398</v>
      </c>
      <c r="V3631" s="117" t="s">
        <v>398</v>
      </c>
      <c r="W3631" s="123">
        <v>61</v>
      </c>
      <c r="X3631" s="123" t="s">
        <v>906</v>
      </c>
      <c r="Y3631" s="120">
        <v>43563</v>
      </c>
      <c r="Z3631" s="121">
        <v>0.3888888888888889</v>
      </c>
      <c r="AA3631" s="123" t="s">
        <v>661</v>
      </c>
      <c r="AB3631" s="123" t="s">
        <v>582</v>
      </c>
      <c r="AC3631" s="119" t="s">
        <v>398</v>
      </c>
      <c r="AD3631" s="119" t="s">
        <v>398</v>
      </c>
    </row>
    <row r="3632" spans="1:30">
      <c r="A3632" s="117">
        <v>3631</v>
      </c>
      <c r="B3632" s="123" t="s">
        <v>468</v>
      </c>
      <c r="C3632" s="117" t="s">
        <v>5</v>
      </c>
      <c r="D3632" s="123" t="s">
        <v>595</v>
      </c>
      <c r="E3632" s="117">
        <v>3631</v>
      </c>
      <c r="F3632" s="117" t="s">
        <v>922</v>
      </c>
      <c r="G3632" s="117" t="s">
        <v>591</v>
      </c>
      <c r="H3632" s="117" t="s">
        <v>579</v>
      </c>
      <c r="I3632" s="117" t="s">
        <v>398</v>
      </c>
      <c r="J3632" s="117" t="s">
        <v>398</v>
      </c>
      <c r="K3632" s="117" t="s">
        <v>398</v>
      </c>
      <c r="L3632" s="117" t="s">
        <v>398</v>
      </c>
      <c r="M3632" s="117" t="s">
        <v>398</v>
      </c>
      <c r="N3632" s="117" t="s">
        <v>398</v>
      </c>
      <c r="O3632" s="125" t="s">
        <v>579</v>
      </c>
      <c r="P3632" s="117">
        <v>1</v>
      </c>
      <c r="Q3632" s="117" t="s">
        <v>398</v>
      </c>
      <c r="R3632" s="117" t="s">
        <v>398</v>
      </c>
      <c r="S3632" s="117" t="s">
        <v>398</v>
      </c>
      <c r="T3632" s="117" t="s">
        <v>398</v>
      </c>
      <c r="U3632" s="117" t="s">
        <v>398</v>
      </c>
      <c r="V3632" s="117" t="s">
        <v>398</v>
      </c>
      <c r="W3632" s="123">
        <v>61</v>
      </c>
      <c r="X3632" s="123" t="s">
        <v>906</v>
      </c>
      <c r="Y3632" s="120">
        <v>43563</v>
      </c>
      <c r="Z3632" s="121">
        <v>0.3888888888888889</v>
      </c>
      <c r="AA3632" s="123" t="s">
        <v>661</v>
      </c>
      <c r="AB3632" s="123" t="s">
        <v>582</v>
      </c>
      <c r="AC3632" s="119" t="s">
        <v>398</v>
      </c>
      <c r="AD3632" s="119" t="s">
        <v>398</v>
      </c>
    </row>
    <row r="3633" spans="1:30">
      <c r="A3633" s="117">
        <v>3632</v>
      </c>
      <c r="B3633" s="123" t="s">
        <v>468</v>
      </c>
      <c r="C3633" s="117" t="s">
        <v>5</v>
      </c>
      <c r="D3633" s="123" t="s">
        <v>595</v>
      </c>
      <c r="E3633" s="117">
        <v>3632</v>
      </c>
      <c r="F3633" s="117" t="s">
        <v>922</v>
      </c>
      <c r="G3633" s="117" t="s">
        <v>591</v>
      </c>
      <c r="H3633" s="117" t="s">
        <v>579</v>
      </c>
      <c r="I3633" s="117" t="s">
        <v>398</v>
      </c>
      <c r="J3633" s="117" t="s">
        <v>398</v>
      </c>
      <c r="K3633" s="117" t="s">
        <v>398</v>
      </c>
      <c r="L3633" s="117" t="s">
        <v>398</v>
      </c>
      <c r="M3633" s="117" t="s">
        <v>398</v>
      </c>
      <c r="N3633" s="117" t="s">
        <v>398</v>
      </c>
      <c r="O3633" s="125" t="s">
        <v>579</v>
      </c>
      <c r="P3633" s="117">
        <v>1</v>
      </c>
      <c r="Q3633" s="117" t="s">
        <v>398</v>
      </c>
      <c r="R3633" s="117" t="s">
        <v>398</v>
      </c>
      <c r="S3633" s="117" t="s">
        <v>398</v>
      </c>
      <c r="T3633" s="117" t="s">
        <v>398</v>
      </c>
      <c r="U3633" s="117" t="s">
        <v>398</v>
      </c>
      <c r="V3633" s="117" t="s">
        <v>398</v>
      </c>
      <c r="W3633" s="123">
        <v>61</v>
      </c>
      <c r="X3633" s="123" t="s">
        <v>906</v>
      </c>
      <c r="Y3633" s="120">
        <v>43563</v>
      </c>
      <c r="Z3633" s="121">
        <v>0.3888888888888889</v>
      </c>
      <c r="AA3633" s="123" t="s">
        <v>661</v>
      </c>
      <c r="AB3633" s="123" t="s">
        <v>582</v>
      </c>
      <c r="AC3633" s="119" t="s">
        <v>398</v>
      </c>
      <c r="AD3633" s="119" t="s">
        <v>398</v>
      </c>
    </row>
    <row r="3634" spans="1:30">
      <c r="A3634" s="117">
        <v>3633</v>
      </c>
      <c r="B3634" s="123" t="s">
        <v>468</v>
      </c>
      <c r="C3634" s="117" t="s">
        <v>5</v>
      </c>
      <c r="D3634" s="123" t="s">
        <v>595</v>
      </c>
      <c r="E3634" s="117">
        <v>3633</v>
      </c>
      <c r="F3634" s="117" t="s">
        <v>922</v>
      </c>
      <c r="G3634" s="117" t="s">
        <v>591</v>
      </c>
      <c r="H3634" s="117" t="s">
        <v>579</v>
      </c>
      <c r="I3634" s="117" t="s">
        <v>398</v>
      </c>
      <c r="J3634" s="117" t="s">
        <v>398</v>
      </c>
      <c r="K3634" s="117" t="s">
        <v>398</v>
      </c>
      <c r="L3634" s="117" t="s">
        <v>398</v>
      </c>
      <c r="M3634" s="117" t="s">
        <v>398</v>
      </c>
      <c r="N3634" s="117" t="s">
        <v>398</v>
      </c>
      <c r="O3634" s="125" t="s">
        <v>579</v>
      </c>
      <c r="P3634" s="117">
        <v>1</v>
      </c>
      <c r="Q3634" s="117" t="s">
        <v>398</v>
      </c>
      <c r="R3634" s="117" t="s">
        <v>398</v>
      </c>
      <c r="S3634" s="117" t="s">
        <v>398</v>
      </c>
      <c r="T3634" s="117" t="s">
        <v>398</v>
      </c>
      <c r="U3634" s="117" t="s">
        <v>398</v>
      </c>
      <c r="V3634" s="117" t="s">
        <v>398</v>
      </c>
      <c r="W3634" s="123">
        <v>61</v>
      </c>
      <c r="X3634" s="123" t="s">
        <v>906</v>
      </c>
      <c r="Y3634" s="120">
        <v>43563</v>
      </c>
      <c r="Z3634" s="121">
        <v>0.3888888888888889</v>
      </c>
      <c r="AA3634" s="123" t="s">
        <v>661</v>
      </c>
      <c r="AB3634" s="123" t="s">
        <v>582</v>
      </c>
      <c r="AC3634" s="119" t="s">
        <v>398</v>
      </c>
      <c r="AD3634" s="119" t="s">
        <v>398</v>
      </c>
    </row>
    <row r="3635" spans="1:30">
      <c r="A3635" s="117">
        <v>3634</v>
      </c>
      <c r="B3635" s="123" t="s">
        <v>468</v>
      </c>
      <c r="C3635" s="117" t="s">
        <v>5</v>
      </c>
      <c r="D3635" s="123" t="s">
        <v>595</v>
      </c>
      <c r="E3635" s="117">
        <v>3634</v>
      </c>
      <c r="F3635" s="117" t="s">
        <v>922</v>
      </c>
      <c r="G3635" s="117" t="s">
        <v>591</v>
      </c>
      <c r="H3635" s="117" t="s">
        <v>579</v>
      </c>
      <c r="I3635" s="117" t="s">
        <v>398</v>
      </c>
      <c r="J3635" s="117" t="s">
        <v>398</v>
      </c>
      <c r="K3635" s="117" t="s">
        <v>398</v>
      </c>
      <c r="L3635" s="117" t="s">
        <v>398</v>
      </c>
      <c r="M3635" s="117" t="s">
        <v>398</v>
      </c>
      <c r="N3635" s="117" t="s">
        <v>398</v>
      </c>
      <c r="O3635" s="125" t="s">
        <v>579</v>
      </c>
      <c r="P3635" s="117">
        <v>1</v>
      </c>
      <c r="Q3635" s="117" t="s">
        <v>398</v>
      </c>
      <c r="R3635" s="117" t="s">
        <v>398</v>
      </c>
      <c r="S3635" s="117" t="s">
        <v>398</v>
      </c>
      <c r="T3635" s="117" t="s">
        <v>398</v>
      </c>
      <c r="U3635" s="117" t="s">
        <v>398</v>
      </c>
      <c r="V3635" s="117" t="s">
        <v>398</v>
      </c>
      <c r="W3635" s="123">
        <v>61</v>
      </c>
      <c r="X3635" s="123" t="s">
        <v>906</v>
      </c>
      <c r="Y3635" s="120">
        <v>43563</v>
      </c>
      <c r="Z3635" s="121">
        <v>0.3888888888888889</v>
      </c>
      <c r="AA3635" s="123" t="s">
        <v>661</v>
      </c>
      <c r="AB3635" s="123" t="s">
        <v>582</v>
      </c>
      <c r="AC3635" s="119" t="s">
        <v>398</v>
      </c>
      <c r="AD3635" s="119" t="s">
        <v>398</v>
      </c>
    </row>
    <row r="3636" spans="1:30">
      <c r="A3636" s="117">
        <v>3635</v>
      </c>
      <c r="B3636" s="123" t="s">
        <v>468</v>
      </c>
      <c r="C3636" s="117" t="s">
        <v>5</v>
      </c>
      <c r="D3636" s="123" t="s">
        <v>595</v>
      </c>
      <c r="E3636" s="117">
        <v>3635</v>
      </c>
      <c r="F3636" s="117" t="s">
        <v>922</v>
      </c>
      <c r="G3636" s="117" t="s">
        <v>591</v>
      </c>
      <c r="H3636" s="117" t="s">
        <v>579</v>
      </c>
      <c r="I3636" s="117" t="s">
        <v>398</v>
      </c>
      <c r="J3636" s="117" t="s">
        <v>398</v>
      </c>
      <c r="K3636" s="117" t="s">
        <v>398</v>
      </c>
      <c r="L3636" s="117" t="s">
        <v>398</v>
      </c>
      <c r="M3636" s="117" t="s">
        <v>398</v>
      </c>
      <c r="N3636" s="117" t="s">
        <v>398</v>
      </c>
      <c r="O3636" s="125" t="s">
        <v>579</v>
      </c>
      <c r="P3636" s="117">
        <v>1</v>
      </c>
      <c r="Q3636" s="117" t="s">
        <v>398</v>
      </c>
      <c r="R3636" s="117" t="s">
        <v>398</v>
      </c>
      <c r="S3636" s="117" t="s">
        <v>398</v>
      </c>
      <c r="T3636" s="117" t="s">
        <v>398</v>
      </c>
      <c r="U3636" s="117" t="s">
        <v>398</v>
      </c>
      <c r="V3636" s="117" t="s">
        <v>398</v>
      </c>
      <c r="W3636" s="123">
        <v>61</v>
      </c>
      <c r="X3636" s="123" t="s">
        <v>906</v>
      </c>
      <c r="Y3636" s="120">
        <v>43563</v>
      </c>
      <c r="Z3636" s="121">
        <v>0.3888888888888889</v>
      </c>
      <c r="AA3636" s="123" t="s">
        <v>661</v>
      </c>
      <c r="AB3636" s="123" t="s">
        <v>582</v>
      </c>
      <c r="AC3636" s="119" t="s">
        <v>398</v>
      </c>
      <c r="AD3636" s="119" t="s">
        <v>398</v>
      </c>
    </row>
    <row r="3637" spans="1:30">
      <c r="A3637" s="117">
        <v>3636</v>
      </c>
      <c r="B3637" s="123" t="s">
        <v>468</v>
      </c>
      <c r="C3637" s="117" t="s">
        <v>5</v>
      </c>
      <c r="D3637" s="123" t="s">
        <v>595</v>
      </c>
      <c r="E3637" s="117">
        <v>3636</v>
      </c>
      <c r="F3637" s="117" t="s">
        <v>922</v>
      </c>
      <c r="G3637" s="117" t="s">
        <v>591</v>
      </c>
      <c r="H3637" s="117" t="s">
        <v>579</v>
      </c>
      <c r="I3637" s="117" t="s">
        <v>398</v>
      </c>
      <c r="J3637" s="117" t="s">
        <v>398</v>
      </c>
      <c r="K3637" s="117" t="s">
        <v>398</v>
      </c>
      <c r="L3637" s="117" t="s">
        <v>398</v>
      </c>
      <c r="M3637" s="117" t="s">
        <v>398</v>
      </c>
      <c r="N3637" s="117" t="s">
        <v>398</v>
      </c>
      <c r="O3637" s="125" t="s">
        <v>579</v>
      </c>
      <c r="P3637" s="117">
        <v>1</v>
      </c>
      <c r="Q3637" s="117" t="s">
        <v>398</v>
      </c>
      <c r="R3637" s="117" t="s">
        <v>398</v>
      </c>
      <c r="S3637" s="117" t="s">
        <v>398</v>
      </c>
      <c r="T3637" s="117" t="s">
        <v>398</v>
      </c>
      <c r="U3637" s="117" t="s">
        <v>398</v>
      </c>
      <c r="V3637" s="117" t="s">
        <v>398</v>
      </c>
      <c r="W3637" s="123">
        <v>61</v>
      </c>
      <c r="X3637" s="123" t="s">
        <v>906</v>
      </c>
      <c r="Y3637" s="120">
        <v>43563</v>
      </c>
      <c r="Z3637" s="121">
        <v>0.3888888888888889</v>
      </c>
      <c r="AA3637" s="123" t="s">
        <v>661</v>
      </c>
      <c r="AB3637" s="123" t="s">
        <v>582</v>
      </c>
      <c r="AC3637" s="119" t="s">
        <v>398</v>
      </c>
      <c r="AD3637" s="119" t="s">
        <v>398</v>
      </c>
    </row>
    <row r="3638" spans="1:30">
      <c r="A3638" s="117">
        <v>3637</v>
      </c>
      <c r="B3638" s="123" t="s">
        <v>468</v>
      </c>
      <c r="C3638" s="117" t="s">
        <v>5</v>
      </c>
      <c r="D3638" s="123" t="s">
        <v>595</v>
      </c>
      <c r="E3638" s="117">
        <v>3637</v>
      </c>
      <c r="F3638" s="117" t="s">
        <v>922</v>
      </c>
      <c r="G3638" s="117" t="s">
        <v>591</v>
      </c>
      <c r="H3638" s="117" t="s">
        <v>579</v>
      </c>
      <c r="I3638" s="117" t="s">
        <v>398</v>
      </c>
      <c r="J3638" s="117" t="s">
        <v>398</v>
      </c>
      <c r="K3638" s="117" t="s">
        <v>398</v>
      </c>
      <c r="L3638" s="117" t="s">
        <v>398</v>
      </c>
      <c r="M3638" s="117" t="s">
        <v>398</v>
      </c>
      <c r="N3638" s="117" t="s">
        <v>398</v>
      </c>
      <c r="O3638" s="125" t="s">
        <v>579</v>
      </c>
      <c r="P3638" s="117">
        <v>1</v>
      </c>
      <c r="Q3638" s="117" t="s">
        <v>398</v>
      </c>
      <c r="R3638" s="117" t="s">
        <v>398</v>
      </c>
      <c r="S3638" s="117" t="s">
        <v>398</v>
      </c>
      <c r="T3638" s="117" t="s">
        <v>398</v>
      </c>
      <c r="U3638" s="117" t="s">
        <v>398</v>
      </c>
      <c r="V3638" s="117" t="s">
        <v>398</v>
      </c>
      <c r="W3638" s="123">
        <v>61</v>
      </c>
      <c r="X3638" s="123" t="s">
        <v>906</v>
      </c>
      <c r="Y3638" s="120">
        <v>43563</v>
      </c>
      <c r="Z3638" s="121">
        <v>0.3888888888888889</v>
      </c>
      <c r="AA3638" s="123" t="s">
        <v>661</v>
      </c>
      <c r="AB3638" s="123" t="s">
        <v>582</v>
      </c>
      <c r="AC3638" s="119" t="s">
        <v>398</v>
      </c>
      <c r="AD3638" s="119" t="s">
        <v>398</v>
      </c>
    </row>
    <row r="3639" spans="1:30">
      <c r="A3639" s="117">
        <v>3638</v>
      </c>
      <c r="B3639" s="123" t="s">
        <v>468</v>
      </c>
      <c r="C3639" s="117" t="s">
        <v>5</v>
      </c>
      <c r="D3639" s="123" t="s">
        <v>595</v>
      </c>
      <c r="E3639" s="117">
        <v>3638</v>
      </c>
      <c r="F3639" s="117" t="s">
        <v>922</v>
      </c>
      <c r="G3639" s="117" t="s">
        <v>591</v>
      </c>
      <c r="H3639" s="117" t="s">
        <v>579</v>
      </c>
      <c r="I3639" s="117" t="s">
        <v>398</v>
      </c>
      <c r="J3639" s="117" t="s">
        <v>398</v>
      </c>
      <c r="K3639" s="117" t="s">
        <v>398</v>
      </c>
      <c r="L3639" s="117" t="s">
        <v>398</v>
      </c>
      <c r="M3639" s="117" t="s">
        <v>398</v>
      </c>
      <c r="N3639" s="117" t="s">
        <v>398</v>
      </c>
      <c r="O3639" s="125" t="s">
        <v>579</v>
      </c>
      <c r="P3639" s="117">
        <v>1</v>
      </c>
      <c r="Q3639" s="117" t="s">
        <v>398</v>
      </c>
      <c r="R3639" s="117" t="s">
        <v>398</v>
      </c>
      <c r="S3639" s="117" t="s">
        <v>398</v>
      </c>
      <c r="T3639" s="117" t="s">
        <v>398</v>
      </c>
      <c r="U3639" s="117" t="s">
        <v>398</v>
      </c>
      <c r="V3639" s="117" t="s">
        <v>398</v>
      </c>
      <c r="W3639" s="123">
        <v>61</v>
      </c>
      <c r="X3639" s="123" t="s">
        <v>906</v>
      </c>
      <c r="Y3639" s="120">
        <v>43563</v>
      </c>
      <c r="Z3639" s="121">
        <v>0.3888888888888889</v>
      </c>
      <c r="AA3639" s="123" t="s">
        <v>661</v>
      </c>
      <c r="AB3639" s="123" t="s">
        <v>582</v>
      </c>
      <c r="AC3639" s="119" t="s">
        <v>398</v>
      </c>
      <c r="AD3639" s="119" t="s">
        <v>398</v>
      </c>
    </row>
    <row r="3640" spans="1:30">
      <c r="A3640" s="117">
        <v>3639</v>
      </c>
      <c r="B3640" s="123" t="s">
        <v>468</v>
      </c>
      <c r="C3640" s="117" t="s">
        <v>5</v>
      </c>
      <c r="D3640" s="123" t="s">
        <v>595</v>
      </c>
      <c r="E3640" s="117">
        <v>3639</v>
      </c>
      <c r="F3640" s="117" t="s">
        <v>922</v>
      </c>
      <c r="G3640" s="117" t="s">
        <v>591</v>
      </c>
      <c r="H3640" s="117" t="s">
        <v>579</v>
      </c>
      <c r="I3640" s="117" t="s">
        <v>398</v>
      </c>
      <c r="J3640" s="117" t="s">
        <v>398</v>
      </c>
      <c r="K3640" s="117" t="s">
        <v>398</v>
      </c>
      <c r="L3640" s="117" t="s">
        <v>398</v>
      </c>
      <c r="M3640" s="117" t="s">
        <v>398</v>
      </c>
      <c r="N3640" s="117" t="s">
        <v>398</v>
      </c>
      <c r="O3640" s="125" t="s">
        <v>579</v>
      </c>
      <c r="P3640" s="117">
        <v>1</v>
      </c>
      <c r="Q3640" s="117" t="s">
        <v>398</v>
      </c>
      <c r="R3640" s="117" t="s">
        <v>398</v>
      </c>
      <c r="S3640" s="117" t="s">
        <v>398</v>
      </c>
      <c r="T3640" s="117" t="s">
        <v>398</v>
      </c>
      <c r="U3640" s="117" t="s">
        <v>398</v>
      </c>
      <c r="V3640" s="117" t="s">
        <v>398</v>
      </c>
      <c r="W3640" s="123">
        <v>61</v>
      </c>
      <c r="X3640" s="123" t="s">
        <v>906</v>
      </c>
      <c r="Y3640" s="120">
        <v>43563</v>
      </c>
      <c r="Z3640" s="121">
        <v>0.3888888888888889</v>
      </c>
      <c r="AA3640" s="123" t="s">
        <v>661</v>
      </c>
      <c r="AB3640" s="123" t="s">
        <v>582</v>
      </c>
      <c r="AC3640" s="119" t="s">
        <v>398</v>
      </c>
      <c r="AD3640" s="119" t="s">
        <v>398</v>
      </c>
    </row>
    <row r="3641" spans="1:30">
      <c r="A3641" s="117">
        <v>3640</v>
      </c>
      <c r="B3641" s="123" t="s">
        <v>468</v>
      </c>
      <c r="C3641" s="117" t="s">
        <v>5</v>
      </c>
      <c r="D3641" s="123" t="s">
        <v>595</v>
      </c>
      <c r="E3641" s="117">
        <v>3640</v>
      </c>
      <c r="F3641" s="117" t="s">
        <v>922</v>
      </c>
      <c r="G3641" s="117" t="s">
        <v>591</v>
      </c>
      <c r="H3641" s="117" t="s">
        <v>579</v>
      </c>
      <c r="I3641" s="117" t="s">
        <v>398</v>
      </c>
      <c r="J3641" s="117" t="s">
        <v>398</v>
      </c>
      <c r="K3641" s="117" t="s">
        <v>398</v>
      </c>
      <c r="L3641" s="117" t="s">
        <v>398</v>
      </c>
      <c r="M3641" s="117" t="s">
        <v>398</v>
      </c>
      <c r="N3641" s="117" t="s">
        <v>398</v>
      </c>
      <c r="O3641" s="125" t="s">
        <v>579</v>
      </c>
      <c r="P3641" s="117">
        <v>1</v>
      </c>
      <c r="Q3641" s="117" t="s">
        <v>398</v>
      </c>
      <c r="R3641" s="117" t="s">
        <v>398</v>
      </c>
      <c r="S3641" s="117" t="s">
        <v>398</v>
      </c>
      <c r="T3641" s="117" t="s">
        <v>398</v>
      </c>
      <c r="U3641" s="117" t="s">
        <v>398</v>
      </c>
      <c r="V3641" s="117" t="s">
        <v>398</v>
      </c>
      <c r="W3641" s="123">
        <v>61</v>
      </c>
      <c r="X3641" s="123" t="s">
        <v>906</v>
      </c>
      <c r="Y3641" s="120">
        <v>43563</v>
      </c>
      <c r="Z3641" s="121">
        <v>0.3888888888888889</v>
      </c>
      <c r="AA3641" s="123" t="s">
        <v>661</v>
      </c>
      <c r="AB3641" s="123" t="s">
        <v>582</v>
      </c>
      <c r="AC3641" s="119" t="s">
        <v>398</v>
      </c>
      <c r="AD3641" s="119" t="s">
        <v>398</v>
      </c>
    </row>
    <row r="3642" spans="1:30">
      <c r="A3642" s="117">
        <v>3641</v>
      </c>
      <c r="B3642" s="123" t="s">
        <v>468</v>
      </c>
      <c r="C3642" s="117" t="s">
        <v>5</v>
      </c>
      <c r="D3642" s="123" t="s">
        <v>595</v>
      </c>
      <c r="E3642" s="117">
        <v>3641</v>
      </c>
      <c r="F3642" s="117" t="s">
        <v>922</v>
      </c>
      <c r="G3642" s="117" t="s">
        <v>591</v>
      </c>
      <c r="H3642" s="117" t="s">
        <v>579</v>
      </c>
      <c r="I3642" s="117" t="s">
        <v>398</v>
      </c>
      <c r="J3642" s="117" t="s">
        <v>398</v>
      </c>
      <c r="K3642" s="117" t="s">
        <v>398</v>
      </c>
      <c r="L3642" s="117" t="s">
        <v>398</v>
      </c>
      <c r="M3642" s="117" t="s">
        <v>398</v>
      </c>
      <c r="N3642" s="117" t="s">
        <v>398</v>
      </c>
      <c r="O3642" s="125" t="s">
        <v>579</v>
      </c>
      <c r="P3642" s="117">
        <v>1</v>
      </c>
      <c r="Q3642" s="117" t="s">
        <v>398</v>
      </c>
      <c r="R3642" s="117" t="s">
        <v>398</v>
      </c>
      <c r="S3642" s="117" t="s">
        <v>398</v>
      </c>
      <c r="T3642" s="117" t="s">
        <v>398</v>
      </c>
      <c r="U3642" s="117" t="s">
        <v>398</v>
      </c>
      <c r="V3642" s="117" t="s">
        <v>398</v>
      </c>
      <c r="W3642" s="123">
        <v>61</v>
      </c>
      <c r="X3642" s="123" t="s">
        <v>906</v>
      </c>
      <c r="Y3642" s="120">
        <v>43563</v>
      </c>
      <c r="Z3642" s="121">
        <v>0.3888888888888889</v>
      </c>
      <c r="AA3642" s="123" t="s">
        <v>661</v>
      </c>
      <c r="AB3642" s="123" t="s">
        <v>582</v>
      </c>
      <c r="AC3642" s="119" t="s">
        <v>398</v>
      </c>
      <c r="AD3642" s="119" t="s">
        <v>398</v>
      </c>
    </row>
    <row r="3643" spans="1:30">
      <c r="A3643" s="117">
        <v>3642</v>
      </c>
      <c r="B3643" s="123" t="s">
        <v>468</v>
      </c>
      <c r="C3643" s="117" t="s">
        <v>5</v>
      </c>
      <c r="D3643" s="123" t="s">
        <v>595</v>
      </c>
      <c r="E3643" s="117">
        <v>3642</v>
      </c>
      <c r="F3643" s="117" t="s">
        <v>922</v>
      </c>
      <c r="G3643" s="117" t="s">
        <v>591</v>
      </c>
      <c r="H3643" s="117" t="s">
        <v>579</v>
      </c>
      <c r="I3643" s="117" t="s">
        <v>398</v>
      </c>
      <c r="J3643" s="117" t="s">
        <v>398</v>
      </c>
      <c r="K3643" s="117" t="s">
        <v>398</v>
      </c>
      <c r="L3643" s="117" t="s">
        <v>398</v>
      </c>
      <c r="M3643" s="117" t="s">
        <v>398</v>
      </c>
      <c r="N3643" s="117" t="s">
        <v>398</v>
      </c>
      <c r="O3643" s="125" t="s">
        <v>579</v>
      </c>
      <c r="P3643" s="117">
        <v>1</v>
      </c>
      <c r="Q3643" s="117" t="s">
        <v>398</v>
      </c>
      <c r="R3643" s="117" t="s">
        <v>398</v>
      </c>
      <c r="S3643" s="117" t="s">
        <v>398</v>
      </c>
      <c r="T3643" s="117" t="s">
        <v>398</v>
      </c>
      <c r="U3643" s="117" t="s">
        <v>398</v>
      </c>
      <c r="V3643" s="117" t="s">
        <v>398</v>
      </c>
      <c r="W3643" s="123">
        <v>61</v>
      </c>
      <c r="X3643" s="123" t="s">
        <v>906</v>
      </c>
      <c r="Y3643" s="120">
        <v>43563</v>
      </c>
      <c r="Z3643" s="121">
        <v>0.3888888888888889</v>
      </c>
      <c r="AA3643" s="123" t="s">
        <v>661</v>
      </c>
      <c r="AB3643" s="123" t="s">
        <v>582</v>
      </c>
      <c r="AC3643" s="119" t="s">
        <v>398</v>
      </c>
      <c r="AD3643" s="119" t="s">
        <v>398</v>
      </c>
    </row>
    <row r="3644" spans="1:30">
      <c r="A3644" s="117">
        <v>3643</v>
      </c>
      <c r="B3644" s="123" t="s">
        <v>468</v>
      </c>
      <c r="C3644" s="117" t="s">
        <v>5</v>
      </c>
      <c r="D3644" s="123" t="s">
        <v>595</v>
      </c>
      <c r="E3644" s="117">
        <v>3643</v>
      </c>
      <c r="F3644" s="117" t="s">
        <v>922</v>
      </c>
      <c r="G3644" s="117" t="s">
        <v>591</v>
      </c>
      <c r="H3644" s="117" t="s">
        <v>579</v>
      </c>
      <c r="I3644" s="117" t="s">
        <v>398</v>
      </c>
      <c r="J3644" s="117" t="s">
        <v>398</v>
      </c>
      <c r="K3644" s="117" t="s">
        <v>398</v>
      </c>
      <c r="L3644" s="117" t="s">
        <v>398</v>
      </c>
      <c r="M3644" s="117" t="s">
        <v>398</v>
      </c>
      <c r="N3644" s="117" t="s">
        <v>398</v>
      </c>
      <c r="O3644" s="125" t="s">
        <v>579</v>
      </c>
      <c r="P3644" s="117">
        <v>1</v>
      </c>
      <c r="Q3644" s="117" t="s">
        <v>398</v>
      </c>
      <c r="R3644" s="117" t="s">
        <v>398</v>
      </c>
      <c r="S3644" s="117" t="s">
        <v>398</v>
      </c>
      <c r="T3644" s="117" t="s">
        <v>398</v>
      </c>
      <c r="U3644" s="117" t="s">
        <v>398</v>
      </c>
      <c r="V3644" s="117" t="s">
        <v>398</v>
      </c>
      <c r="W3644" s="123">
        <v>61</v>
      </c>
      <c r="X3644" s="123" t="s">
        <v>906</v>
      </c>
      <c r="Y3644" s="120">
        <v>43563</v>
      </c>
      <c r="Z3644" s="121">
        <v>0.3888888888888889</v>
      </c>
      <c r="AA3644" s="123" t="s">
        <v>661</v>
      </c>
      <c r="AB3644" s="123" t="s">
        <v>582</v>
      </c>
      <c r="AC3644" s="119" t="s">
        <v>398</v>
      </c>
      <c r="AD3644" s="119" t="s">
        <v>398</v>
      </c>
    </row>
    <row r="3645" spans="1:30">
      <c r="A3645" s="117">
        <v>3644</v>
      </c>
      <c r="B3645" s="123" t="s">
        <v>468</v>
      </c>
      <c r="C3645" s="117" t="s">
        <v>5</v>
      </c>
      <c r="D3645" s="123" t="s">
        <v>595</v>
      </c>
      <c r="E3645" s="117">
        <v>3644</v>
      </c>
      <c r="F3645" s="117" t="s">
        <v>922</v>
      </c>
      <c r="G3645" s="117" t="s">
        <v>591</v>
      </c>
      <c r="H3645" s="117" t="s">
        <v>579</v>
      </c>
      <c r="I3645" s="117" t="s">
        <v>398</v>
      </c>
      <c r="J3645" s="117" t="s">
        <v>398</v>
      </c>
      <c r="K3645" s="117" t="s">
        <v>398</v>
      </c>
      <c r="L3645" s="117" t="s">
        <v>398</v>
      </c>
      <c r="M3645" s="117" t="s">
        <v>398</v>
      </c>
      <c r="N3645" s="117" t="s">
        <v>398</v>
      </c>
      <c r="O3645" s="125" t="s">
        <v>579</v>
      </c>
      <c r="P3645" s="117">
        <v>1</v>
      </c>
      <c r="Q3645" s="117" t="s">
        <v>398</v>
      </c>
      <c r="R3645" s="117" t="s">
        <v>398</v>
      </c>
      <c r="S3645" s="117" t="s">
        <v>398</v>
      </c>
      <c r="T3645" s="117" t="s">
        <v>398</v>
      </c>
      <c r="U3645" s="117" t="s">
        <v>398</v>
      </c>
      <c r="V3645" s="117" t="s">
        <v>398</v>
      </c>
      <c r="W3645" s="123">
        <v>61</v>
      </c>
      <c r="X3645" s="123" t="s">
        <v>906</v>
      </c>
      <c r="Y3645" s="120">
        <v>43563</v>
      </c>
      <c r="Z3645" s="121">
        <v>0.3888888888888889</v>
      </c>
      <c r="AA3645" s="123" t="s">
        <v>661</v>
      </c>
      <c r="AB3645" s="123" t="s">
        <v>582</v>
      </c>
      <c r="AC3645" s="119" t="s">
        <v>398</v>
      </c>
      <c r="AD3645" s="119" t="s">
        <v>398</v>
      </c>
    </row>
    <row r="3646" spans="1:30">
      <c r="A3646" s="117">
        <v>3645</v>
      </c>
      <c r="B3646" s="123" t="s">
        <v>468</v>
      </c>
      <c r="C3646" s="117" t="s">
        <v>5</v>
      </c>
      <c r="D3646" s="123" t="s">
        <v>595</v>
      </c>
      <c r="E3646" s="117">
        <v>3645</v>
      </c>
      <c r="F3646" s="117" t="s">
        <v>922</v>
      </c>
      <c r="G3646" s="117" t="s">
        <v>591</v>
      </c>
      <c r="H3646" s="117" t="s">
        <v>579</v>
      </c>
      <c r="I3646" s="117" t="s">
        <v>398</v>
      </c>
      <c r="J3646" s="117" t="s">
        <v>398</v>
      </c>
      <c r="K3646" s="117" t="s">
        <v>398</v>
      </c>
      <c r="L3646" s="117" t="s">
        <v>398</v>
      </c>
      <c r="M3646" s="117" t="s">
        <v>398</v>
      </c>
      <c r="N3646" s="117" t="s">
        <v>398</v>
      </c>
      <c r="O3646" s="125" t="s">
        <v>579</v>
      </c>
      <c r="P3646" s="117">
        <v>1</v>
      </c>
      <c r="Q3646" s="117" t="s">
        <v>398</v>
      </c>
      <c r="R3646" s="117" t="s">
        <v>398</v>
      </c>
      <c r="S3646" s="117" t="s">
        <v>398</v>
      </c>
      <c r="T3646" s="117" t="s">
        <v>398</v>
      </c>
      <c r="U3646" s="117" t="s">
        <v>398</v>
      </c>
      <c r="V3646" s="117" t="s">
        <v>398</v>
      </c>
      <c r="W3646" s="123">
        <v>61</v>
      </c>
      <c r="X3646" s="123" t="s">
        <v>906</v>
      </c>
      <c r="Y3646" s="120">
        <v>43563</v>
      </c>
      <c r="Z3646" s="121">
        <v>0.3888888888888889</v>
      </c>
      <c r="AA3646" s="123" t="s">
        <v>661</v>
      </c>
      <c r="AB3646" s="123" t="s">
        <v>582</v>
      </c>
      <c r="AC3646" s="119" t="s">
        <v>398</v>
      </c>
      <c r="AD3646" s="119" t="s">
        <v>398</v>
      </c>
    </row>
    <row r="3647" spans="1:30">
      <c r="A3647" s="117">
        <v>3646</v>
      </c>
      <c r="B3647" s="123" t="s">
        <v>468</v>
      </c>
      <c r="C3647" s="117" t="s">
        <v>5</v>
      </c>
      <c r="D3647" s="123" t="s">
        <v>595</v>
      </c>
      <c r="E3647" s="117">
        <v>3646</v>
      </c>
      <c r="F3647" s="117" t="s">
        <v>922</v>
      </c>
      <c r="G3647" s="117" t="s">
        <v>591</v>
      </c>
      <c r="H3647" s="117" t="s">
        <v>579</v>
      </c>
      <c r="I3647" s="117" t="s">
        <v>398</v>
      </c>
      <c r="J3647" s="117" t="s">
        <v>398</v>
      </c>
      <c r="K3647" s="117" t="s">
        <v>398</v>
      </c>
      <c r="L3647" s="117" t="s">
        <v>398</v>
      </c>
      <c r="M3647" s="117" t="s">
        <v>398</v>
      </c>
      <c r="N3647" s="117" t="s">
        <v>398</v>
      </c>
      <c r="O3647" s="125" t="s">
        <v>579</v>
      </c>
      <c r="P3647" s="117">
        <v>1</v>
      </c>
      <c r="Q3647" s="117" t="s">
        <v>398</v>
      </c>
      <c r="R3647" s="117" t="s">
        <v>398</v>
      </c>
      <c r="S3647" s="117" t="s">
        <v>398</v>
      </c>
      <c r="T3647" s="117" t="s">
        <v>398</v>
      </c>
      <c r="U3647" s="117" t="s">
        <v>398</v>
      </c>
      <c r="V3647" s="117" t="s">
        <v>398</v>
      </c>
      <c r="W3647" s="123">
        <v>61</v>
      </c>
      <c r="X3647" s="123" t="s">
        <v>906</v>
      </c>
      <c r="Y3647" s="120">
        <v>43563</v>
      </c>
      <c r="Z3647" s="121">
        <v>0.3888888888888889</v>
      </c>
      <c r="AA3647" s="123" t="s">
        <v>661</v>
      </c>
      <c r="AB3647" s="123" t="s">
        <v>582</v>
      </c>
      <c r="AC3647" s="119" t="s">
        <v>398</v>
      </c>
      <c r="AD3647" s="119" t="s">
        <v>398</v>
      </c>
    </row>
    <row r="3648" spans="1:30">
      <c r="A3648" s="117">
        <v>3647</v>
      </c>
      <c r="B3648" s="123" t="s">
        <v>468</v>
      </c>
      <c r="C3648" s="117" t="s">
        <v>5</v>
      </c>
      <c r="D3648" s="123" t="s">
        <v>595</v>
      </c>
      <c r="E3648" s="117">
        <v>3647</v>
      </c>
      <c r="F3648" s="117" t="s">
        <v>922</v>
      </c>
      <c r="G3648" s="117" t="s">
        <v>591</v>
      </c>
      <c r="H3648" s="117" t="s">
        <v>579</v>
      </c>
      <c r="I3648" s="117" t="s">
        <v>398</v>
      </c>
      <c r="J3648" s="117" t="s">
        <v>398</v>
      </c>
      <c r="K3648" s="117" t="s">
        <v>398</v>
      </c>
      <c r="L3648" s="117" t="s">
        <v>398</v>
      </c>
      <c r="M3648" s="117" t="s">
        <v>398</v>
      </c>
      <c r="N3648" s="117" t="s">
        <v>398</v>
      </c>
      <c r="O3648" s="125" t="s">
        <v>579</v>
      </c>
      <c r="P3648" s="117">
        <v>1</v>
      </c>
      <c r="Q3648" s="117" t="s">
        <v>398</v>
      </c>
      <c r="R3648" s="117" t="s">
        <v>398</v>
      </c>
      <c r="S3648" s="117" t="s">
        <v>398</v>
      </c>
      <c r="T3648" s="117" t="s">
        <v>398</v>
      </c>
      <c r="U3648" s="117" t="s">
        <v>398</v>
      </c>
      <c r="V3648" s="117" t="s">
        <v>398</v>
      </c>
      <c r="W3648" s="123">
        <v>61</v>
      </c>
      <c r="X3648" s="123" t="s">
        <v>906</v>
      </c>
      <c r="Y3648" s="120">
        <v>43563</v>
      </c>
      <c r="Z3648" s="121">
        <v>0.3888888888888889</v>
      </c>
      <c r="AA3648" s="123" t="s">
        <v>661</v>
      </c>
      <c r="AB3648" s="123" t="s">
        <v>582</v>
      </c>
      <c r="AC3648" s="119" t="s">
        <v>398</v>
      </c>
      <c r="AD3648" s="119" t="s">
        <v>398</v>
      </c>
    </row>
    <row r="3649" spans="1:30">
      <c r="A3649" s="117">
        <v>3648</v>
      </c>
      <c r="B3649" s="123" t="s">
        <v>468</v>
      </c>
      <c r="C3649" s="117" t="s">
        <v>5</v>
      </c>
      <c r="D3649" s="123" t="s">
        <v>595</v>
      </c>
      <c r="E3649" s="117">
        <v>3648</v>
      </c>
      <c r="F3649" s="117" t="s">
        <v>922</v>
      </c>
      <c r="G3649" s="117" t="s">
        <v>591</v>
      </c>
      <c r="H3649" s="117" t="s">
        <v>579</v>
      </c>
      <c r="I3649" s="117" t="s">
        <v>398</v>
      </c>
      <c r="J3649" s="117" t="s">
        <v>398</v>
      </c>
      <c r="K3649" s="117" t="s">
        <v>398</v>
      </c>
      <c r="L3649" s="117" t="s">
        <v>398</v>
      </c>
      <c r="M3649" s="117" t="s">
        <v>398</v>
      </c>
      <c r="N3649" s="117" t="s">
        <v>398</v>
      </c>
      <c r="O3649" s="125" t="s">
        <v>579</v>
      </c>
      <c r="P3649" s="117">
        <v>1</v>
      </c>
      <c r="Q3649" s="117" t="s">
        <v>398</v>
      </c>
      <c r="R3649" s="117" t="s">
        <v>398</v>
      </c>
      <c r="S3649" s="117" t="s">
        <v>398</v>
      </c>
      <c r="T3649" s="117" t="s">
        <v>398</v>
      </c>
      <c r="U3649" s="117" t="s">
        <v>398</v>
      </c>
      <c r="V3649" s="117" t="s">
        <v>398</v>
      </c>
      <c r="W3649" s="123">
        <v>61</v>
      </c>
      <c r="X3649" s="123" t="s">
        <v>906</v>
      </c>
      <c r="Y3649" s="120">
        <v>43563</v>
      </c>
      <c r="Z3649" s="121">
        <v>0.3888888888888889</v>
      </c>
      <c r="AA3649" s="123" t="s">
        <v>661</v>
      </c>
      <c r="AB3649" s="123" t="s">
        <v>582</v>
      </c>
      <c r="AC3649" s="119" t="s">
        <v>398</v>
      </c>
      <c r="AD3649" s="119" t="s">
        <v>398</v>
      </c>
    </row>
    <row r="3650" spans="1:30">
      <c r="A3650" s="117">
        <v>3649</v>
      </c>
      <c r="B3650" s="123" t="s">
        <v>468</v>
      </c>
      <c r="C3650" s="117" t="s">
        <v>5</v>
      </c>
      <c r="D3650" s="123" t="s">
        <v>595</v>
      </c>
      <c r="E3650" s="117">
        <v>3649</v>
      </c>
      <c r="F3650" s="117" t="s">
        <v>922</v>
      </c>
      <c r="G3650" s="117" t="s">
        <v>591</v>
      </c>
      <c r="H3650" s="117" t="s">
        <v>579</v>
      </c>
      <c r="I3650" s="117" t="s">
        <v>398</v>
      </c>
      <c r="J3650" s="117" t="s">
        <v>398</v>
      </c>
      <c r="K3650" s="117" t="s">
        <v>398</v>
      </c>
      <c r="L3650" s="117" t="s">
        <v>398</v>
      </c>
      <c r="M3650" s="117" t="s">
        <v>398</v>
      </c>
      <c r="N3650" s="117" t="s">
        <v>398</v>
      </c>
      <c r="O3650" s="125" t="s">
        <v>579</v>
      </c>
      <c r="P3650" s="117">
        <v>1</v>
      </c>
      <c r="Q3650" s="117" t="s">
        <v>398</v>
      </c>
      <c r="R3650" s="117" t="s">
        <v>398</v>
      </c>
      <c r="S3650" s="117" t="s">
        <v>398</v>
      </c>
      <c r="T3650" s="117" t="s">
        <v>398</v>
      </c>
      <c r="U3650" s="117" t="s">
        <v>398</v>
      </c>
      <c r="V3650" s="117" t="s">
        <v>398</v>
      </c>
      <c r="W3650" s="123">
        <v>61</v>
      </c>
      <c r="X3650" s="123" t="s">
        <v>906</v>
      </c>
      <c r="Y3650" s="120">
        <v>43563</v>
      </c>
      <c r="Z3650" s="121">
        <v>0.3888888888888889</v>
      </c>
      <c r="AA3650" s="123" t="s">
        <v>661</v>
      </c>
      <c r="AB3650" s="123" t="s">
        <v>582</v>
      </c>
      <c r="AC3650" s="119" t="s">
        <v>398</v>
      </c>
      <c r="AD3650" s="119" t="s">
        <v>398</v>
      </c>
    </row>
    <row r="3651" spans="1:30">
      <c r="A3651" s="117">
        <v>3650</v>
      </c>
      <c r="B3651" s="123" t="s">
        <v>468</v>
      </c>
      <c r="C3651" s="117" t="s">
        <v>5</v>
      </c>
      <c r="D3651" s="123" t="s">
        <v>595</v>
      </c>
      <c r="E3651" s="117">
        <v>3650</v>
      </c>
      <c r="F3651" s="117" t="s">
        <v>922</v>
      </c>
      <c r="G3651" s="117" t="s">
        <v>591</v>
      </c>
      <c r="H3651" s="117" t="s">
        <v>579</v>
      </c>
      <c r="I3651" s="117" t="s">
        <v>398</v>
      </c>
      <c r="J3651" s="117" t="s">
        <v>398</v>
      </c>
      <c r="K3651" s="117" t="s">
        <v>398</v>
      </c>
      <c r="L3651" s="117" t="s">
        <v>398</v>
      </c>
      <c r="M3651" s="117" t="s">
        <v>398</v>
      </c>
      <c r="N3651" s="117" t="s">
        <v>398</v>
      </c>
      <c r="O3651" s="125" t="s">
        <v>579</v>
      </c>
      <c r="P3651" s="117">
        <v>1</v>
      </c>
      <c r="Q3651" s="117" t="s">
        <v>398</v>
      </c>
      <c r="R3651" s="117" t="s">
        <v>398</v>
      </c>
      <c r="S3651" s="117" t="s">
        <v>398</v>
      </c>
      <c r="T3651" s="117" t="s">
        <v>398</v>
      </c>
      <c r="U3651" s="117" t="s">
        <v>398</v>
      </c>
      <c r="V3651" s="117" t="s">
        <v>398</v>
      </c>
      <c r="W3651" s="123">
        <v>61</v>
      </c>
      <c r="X3651" s="123" t="s">
        <v>906</v>
      </c>
      <c r="Y3651" s="120">
        <v>43563</v>
      </c>
      <c r="Z3651" s="121">
        <v>0.3888888888888889</v>
      </c>
      <c r="AA3651" s="123" t="s">
        <v>661</v>
      </c>
      <c r="AB3651" s="123" t="s">
        <v>582</v>
      </c>
      <c r="AC3651" s="119" t="s">
        <v>398</v>
      </c>
      <c r="AD3651" s="119" t="s">
        <v>398</v>
      </c>
    </row>
    <row r="3652" spans="1:30">
      <c r="A3652" s="117">
        <v>3651</v>
      </c>
      <c r="B3652" s="123" t="s">
        <v>468</v>
      </c>
      <c r="C3652" s="117" t="s">
        <v>5</v>
      </c>
      <c r="D3652" s="123" t="s">
        <v>595</v>
      </c>
      <c r="E3652" s="117">
        <v>3651</v>
      </c>
      <c r="F3652" s="117" t="s">
        <v>922</v>
      </c>
      <c r="G3652" s="117" t="s">
        <v>591</v>
      </c>
      <c r="H3652" s="117" t="s">
        <v>579</v>
      </c>
      <c r="I3652" s="117" t="s">
        <v>398</v>
      </c>
      <c r="J3652" s="117" t="s">
        <v>398</v>
      </c>
      <c r="K3652" s="117" t="s">
        <v>398</v>
      </c>
      <c r="L3652" s="117" t="s">
        <v>398</v>
      </c>
      <c r="M3652" s="117" t="s">
        <v>398</v>
      </c>
      <c r="N3652" s="117" t="s">
        <v>398</v>
      </c>
      <c r="O3652" s="125" t="s">
        <v>579</v>
      </c>
      <c r="P3652" s="117">
        <v>1</v>
      </c>
      <c r="Q3652" s="117" t="s">
        <v>398</v>
      </c>
      <c r="R3652" s="117" t="s">
        <v>398</v>
      </c>
      <c r="S3652" s="117" t="s">
        <v>398</v>
      </c>
      <c r="T3652" s="117" t="s">
        <v>398</v>
      </c>
      <c r="U3652" s="117" t="s">
        <v>398</v>
      </c>
      <c r="V3652" s="117" t="s">
        <v>398</v>
      </c>
      <c r="W3652" s="123">
        <v>61</v>
      </c>
      <c r="X3652" s="123" t="s">
        <v>906</v>
      </c>
      <c r="Y3652" s="120">
        <v>43563</v>
      </c>
      <c r="Z3652" s="121">
        <v>0.3888888888888889</v>
      </c>
      <c r="AA3652" s="123" t="s">
        <v>661</v>
      </c>
      <c r="AB3652" s="123" t="s">
        <v>582</v>
      </c>
      <c r="AC3652" s="119" t="s">
        <v>398</v>
      </c>
      <c r="AD3652" s="119" t="s">
        <v>398</v>
      </c>
    </row>
    <row r="3653" spans="1:30">
      <c r="A3653" s="117">
        <v>3652</v>
      </c>
      <c r="B3653" s="123" t="s">
        <v>468</v>
      </c>
      <c r="C3653" s="117" t="s">
        <v>5</v>
      </c>
      <c r="D3653" s="123" t="s">
        <v>595</v>
      </c>
      <c r="E3653" s="117">
        <v>3652</v>
      </c>
      <c r="F3653" s="117" t="s">
        <v>922</v>
      </c>
      <c r="G3653" s="117" t="s">
        <v>591</v>
      </c>
      <c r="H3653" s="117" t="s">
        <v>579</v>
      </c>
      <c r="I3653" s="117" t="s">
        <v>398</v>
      </c>
      <c r="J3653" s="117" t="s">
        <v>398</v>
      </c>
      <c r="K3653" s="117" t="s">
        <v>398</v>
      </c>
      <c r="L3653" s="117" t="s">
        <v>398</v>
      </c>
      <c r="M3653" s="117" t="s">
        <v>398</v>
      </c>
      <c r="N3653" s="117" t="s">
        <v>398</v>
      </c>
      <c r="O3653" s="125" t="s">
        <v>579</v>
      </c>
      <c r="P3653" s="117">
        <v>1</v>
      </c>
      <c r="Q3653" s="117" t="s">
        <v>398</v>
      </c>
      <c r="R3653" s="117" t="s">
        <v>398</v>
      </c>
      <c r="S3653" s="117" t="s">
        <v>398</v>
      </c>
      <c r="T3653" s="117" t="s">
        <v>398</v>
      </c>
      <c r="U3653" s="117" t="s">
        <v>398</v>
      </c>
      <c r="V3653" s="117" t="s">
        <v>398</v>
      </c>
      <c r="W3653" s="123">
        <v>61</v>
      </c>
      <c r="X3653" s="123" t="s">
        <v>906</v>
      </c>
      <c r="Y3653" s="120">
        <v>43563</v>
      </c>
      <c r="Z3653" s="121">
        <v>0.3888888888888889</v>
      </c>
      <c r="AA3653" s="123" t="s">
        <v>661</v>
      </c>
      <c r="AB3653" s="123" t="s">
        <v>582</v>
      </c>
      <c r="AC3653" s="119" t="s">
        <v>398</v>
      </c>
      <c r="AD3653" s="119" t="s">
        <v>398</v>
      </c>
    </row>
    <row r="3654" spans="1:30">
      <c r="A3654" s="117">
        <v>3653</v>
      </c>
      <c r="B3654" s="123" t="s">
        <v>468</v>
      </c>
      <c r="C3654" s="117" t="s">
        <v>5</v>
      </c>
      <c r="D3654" s="123" t="s">
        <v>595</v>
      </c>
      <c r="E3654" s="117">
        <v>3653</v>
      </c>
      <c r="F3654" s="117" t="s">
        <v>922</v>
      </c>
      <c r="G3654" s="117" t="s">
        <v>591</v>
      </c>
      <c r="H3654" s="117" t="s">
        <v>579</v>
      </c>
      <c r="I3654" s="117" t="s">
        <v>398</v>
      </c>
      <c r="J3654" s="117" t="s">
        <v>398</v>
      </c>
      <c r="K3654" s="117" t="s">
        <v>398</v>
      </c>
      <c r="L3654" s="117" t="s">
        <v>398</v>
      </c>
      <c r="M3654" s="117" t="s">
        <v>398</v>
      </c>
      <c r="N3654" s="117" t="s">
        <v>398</v>
      </c>
      <c r="O3654" s="125" t="s">
        <v>579</v>
      </c>
      <c r="P3654" s="117">
        <v>1</v>
      </c>
      <c r="Q3654" s="117" t="s">
        <v>398</v>
      </c>
      <c r="R3654" s="117" t="s">
        <v>398</v>
      </c>
      <c r="S3654" s="117" t="s">
        <v>398</v>
      </c>
      <c r="T3654" s="117" t="s">
        <v>398</v>
      </c>
      <c r="U3654" s="117" t="s">
        <v>398</v>
      </c>
      <c r="V3654" s="117" t="s">
        <v>398</v>
      </c>
      <c r="W3654" s="123">
        <v>61</v>
      </c>
      <c r="X3654" s="123" t="s">
        <v>906</v>
      </c>
      <c r="Y3654" s="120">
        <v>43563</v>
      </c>
      <c r="Z3654" s="121">
        <v>0.3888888888888889</v>
      </c>
      <c r="AA3654" s="123" t="s">
        <v>661</v>
      </c>
      <c r="AB3654" s="123" t="s">
        <v>582</v>
      </c>
      <c r="AC3654" s="119" t="s">
        <v>398</v>
      </c>
      <c r="AD3654" s="119" t="s">
        <v>398</v>
      </c>
    </row>
    <row r="3655" spans="1:30">
      <c r="A3655" s="117">
        <v>3654</v>
      </c>
      <c r="B3655" s="123" t="s">
        <v>468</v>
      </c>
      <c r="C3655" s="117" t="s">
        <v>5</v>
      </c>
      <c r="D3655" s="123" t="s">
        <v>595</v>
      </c>
      <c r="E3655" s="117">
        <v>3654</v>
      </c>
      <c r="F3655" s="117" t="s">
        <v>922</v>
      </c>
      <c r="G3655" s="117" t="s">
        <v>591</v>
      </c>
      <c r="H3655" s="117" t="s">
        <v>579</v>
      </c>
      <c r="I3655" s="117" t="s">
        <v>398</v>
      </c>
      <c r="J3655" s="117" t="s">
        <v>398</v>
      </c>
      <c r="K3655" s="117" t="s">
        <v>398</v>
      </c>
      <c r="L3655" s="117" t="s">
        <v>398</v>
      </c>
      <c r="M3655" s="117" t="s">
        <v>398</v>
      </c>
      <c r="N3655" s="117" t="s">
        <v>398</v>
      </c>
      <c r="O3655" s="125" t="s">
        <v>579</v>
      </c>
      <c r="P3655" s="117">
        <v>1</v>
      </c>
      <c r="Q3655" s="117" t="s">
        <v>398</v>
      </c>
      <c r="R3655" s="117" t="s">
        <v>398</v>
      </c>
      <c r="S3655" s="117" t="s">
        <v>398</v>
      </c>
      <c r="T3655" s="117" t="s">
        <v>398</v>
      </c>
      <c r="U3655" s="117" t="s">
        <v>398</v>
      </c>
      <c r="V3655" s="117" t="s">
        <v>398</v>
      </c>
      <c r="W3655" s="123">
        <v>61</v>
      </c>
      <c r="X3655" s="123" t="s">
        <v>906</v>
      </c>
      <c r="Y3655" s="120">
        <v>43563</v>
      </c>
      <c r="Z3655" s="121">
        <v>0.3888888888888889</v>
      </c>
      <c r="AA3655" s="123" t="s">
        <v>661</v>
      </c>
      <c r="AB3655" s="123" t="s">
        <v>582</v>
      </c>
      <c r="AC3655" s="119" t="s">
        <v>398</v>
      </c>
      <c r="AD3655" s="119" t="s">
        <v>398</v>
      </c>
    </row>
    <row r="3656" spans="1:30">
      <c r="A3656" s="117">
        <v>3655</v>
      </c>
      <c r="B3656" s="123" t="s">
        <v>468</v>
      </c>
      <c r="C3656" s="117" t="s">
        <v>5</v>
      </c>
      <c r="D3656" s="123" t="s">
        <v>595</v>
      </c>
      <c r="E3656" s="117">
        <v>3655</v>
      </c>
      <c r="F3656" s="117" t="s">
        <v>922</v>
      </c>
      <c r="G3656" s="117" t="s">
        <v>591</v>
      </c>
      <c r="H3656" s="117" t="s">
        <v>579</v>
      </c>
      <c r="I3656" s="117" t="s">
        <v>398</v>
      </c>
      <c r="J3656" s="117" t="s">
        <v>398</v>
      </c>
      <c r="K3656" s="117" t="s">
        <v>398</v>
      </c>
      <c r="L3656" s="117" t="s">
        <v>398</v>
      </c>
      <c r="M3656" s="117" t="s">
        <v>398</v>
      </c>
      <c r="N3656" s="117" t="s">
        <v>398</v>
      </c>
      <c r="O3656" s="125" t="s">
        <v>579</v>
      </c>
      <c r="P3656" s="117">
        <v>1</v>
      </c>
      <c r="Q3656" s="117" t="s">
        <v>398</v>
      </c>
      <c r="R3656" s="117" t="s">
        <v>398</v>
      </c>
      <c r="S3656" s="117" t="s">
        <v>398</v>
      </c>
      <c r="T3656" s="117" t="s">
        <v>398</v>
      </c>
      <c r="U3656" s="117" t="s">
        <v>398</v>
      </c>
      <c r="V3656" s="117" t="s">
        <v>398</v>
      </c>
      <c r="W3656" s="123">
        <v>61</v>
      </c>
      <c r="X3656" s="123" t="s">
        <v>906</v>
      </c>
      <c r="Y3656" s="120">
        <v>43563</v>
      </c>
      <c r="Z3656" s="121">
        <v>0.3888888888888889</v>
      </c>
      <c r="AA3656" s="123" t="s">
        <v>661</v>
      </c>
      <c r="AB3656" s="123" t="s">
        <v>582</v>
      </c>
      <c r="AC3656" s="119" t="s">
        <v>398</v>
      </c>
      <c r="AD3656" s="119" t="s">
        <v>398</v>
      </c>
    </row>
    <row r="3657" spans="1:30">
      <c r="A3657" s="117">
        <v>3656</v>
      </c>
      <c r="B3657" s="123" t="s">
        <v>468</v>
      </c>
      <c r="C3657" s="117" t="s">
        <v>5</v>
      </c>
      <c r="D3657" s="123" t="s">
        <v>595</v>
      </c>
      <c r="E3657" s="117">
        <v>3656</v>
      </c>
      <c r="F3657" s="117" t="s">
        <v>922</v>
      </c>
      <c r="G3657" s="117" t="s">
        <v>591</v>
      </c>
      <c r="H3657" s="117" t="s">
        <v>579</v>
      </c>
      <c r="I3657" s="117" t="s">
        <v>398</v>
      </c>
      <c r="J3657" s="117" t="s">
        <v>398</v>
      </c>
      <c r="K3657" s="117" t="s">
        <v>398</v>
      </c>
      <c r="L3657" s="117" t="s">
        <v>398</v>
      </c>
      <c r="M3657" s="117" t="s">
        <v>398</v>
      </c>
      <c r="N3657" s="117" t="s">
        <v>398</v>
      </c>
      <c r="O3657" s="125" t="s">
        <v>579</v>
      </c>
      <c r="P3657" s="117">
        <v>1</v>
      </c>
      <c r="Q3657" s="117" t="s">
        <v>398</v>
      </c>
      <c r="R3657" s="117" t="s">
        <v>398</v>
      </c>
      <c r="S3657" s="117" t="s">
        <v>398</v>
      </c>
      <c r="T3657" s="117" t="s">
        <v>398</v>
      </c>
      <c r="U3657" s="117" t="s">
        <v>398</v>
      </c>
      <c r="V3657" s="117" t="s">
        <v>398</v>
      </c>
      <c r="W3657" s="123">
        <v>61</v>
      </c>
      <c r="X3657" s="123" t="s">
        <v>906</v>
      </c>
      <c r="Y3657" s="120">
        <v>43563</v>
      </c>
      <c r="Z3657" s="121">
        <v>0.3888888888888889</v>
      </c>
      <c r="AA3657" s="123" t="s">
        <v>661</v>
      </c>
      <c r="AB3657" s="123" t="s">
        <v>582</v>
      </c>
      <c r="AC3657" s="119" t="s">
        <v>398</v>
      </c>
      <c r="AD3657" s="119" t="s">
        <v>398</v>
      </c>
    </row>
    <row r="3658" spans="1:30">
      <c r="A3658" s="117">
        <v>3657</v>
      </c>
      <c r="B3658" s="123" t="s">
        <v>468</v>
      </c>
      <c r="C3658" s="117" t="s">
        <v>5</v>
      </c>
      <c r="D3658" s="123" t="s">
        <v>595</v>
      </c>
      <c r="E3658" s="117">
        <v>3657</v>
      </c>
      <c r="F3658" s="117" t="s">
        <v>922</v>
      </c>
      <c r="G3658" s="117" t="s">
        <v>591</v>
      </c>
      <c r="H3658" s="117" t="s">
        <v>579</v>
      </c>
      <c r="I3658" s="117" t="s">
        <v>398</v>
      </c>
      <c r="J3658" s="117" t="s">
        <v>398</v>
      </c>
      <c r="K3658" s="117" t="s">
        <v>398</v>
      </c>
      <c r="L3658" s="117" t="s">
        <v>398</v>
      </c>
      <c r="M3658" s="117" t="s">
        <v>398</v>
      </c>
      <c r="N3658" s="117" t="s">
        <v>398</v>
      </c>
      <c r="O3658" s="125" t="s">
        <v>579</v>
      </c>
      <c r="P3658" s="117">
        <v>1</v>
      </c>
      <c r="Q3658" s="117" t="s">
        <v>398</v>
      </c>
      <c r="R3658" s="117" t="s">
        <v>398</v>
      </c>
      <c r="S3658" s="117" t="s">
        <v>398</v>
      </c>
      <c r="T3658" s="117" t="s">
        <v>398</v>
      </c>
      <c r="U3658" s="117" t="s">
        <v>398</v>
      </c>
      <c r="V3658" s="117" t="s">
        <v>398</v>
      </c>
      <c r="W3658" s="123">
        <v>61</v>
      </c>
      <c r="X3658" s="123" t="s">
        <v>906</v>
      </c>
      <c r="Y3658" s="120">
        <v>43563</v>
      </c>
      <c r="Z3658" s="121">
        <v>0.3888888888888889</v>
      </c>
      <c r="AA3658" s="123" t="s">
        <v>661</v>
      </c>
      <c r="AB3658" s="123" t="s">
        <v>582</v>
      </c>
      <c r="AC3658" s="119" t="s">
        <v>398</v>
      </c>
      <c r="AD3658" s="119" t="s">
        <v>398</v>
      </c>
    </row>
    <row r="3659" spans="1:30">
      <c r="A3659" s="117">
        <v>3658</v>
      </c>
      <c r="B3659" s="123" t="s">
        <v>468</v>
      </c>
      <c r="C3659" s="117" t="s">
        <v>5</v>
      </c>
      <c r="D3659" s="123" t="s">
        <v>595</v>
      </c>
      <c r="E3659" s="117">
        <v>3658</v>
      </c>
      <c r="F3659" s="117" t="s">
        <v>922</v>
      </c>
      <c r="G3659" s="117" t="s">
        <v>591</v>
      </c>
      <c r="H3659" s="117" t="s">
        <v>579</v>
      </c>
      <c r="I3659" s="117" t="s">
        <v>398</v>
      </c>
      <c r="J3659" s="117" t="s">
        <v>398</v>
      </c>
      <c r="K3659" s="117" t="s">
        <v>398</v>
      </c>
      <c r="L3659" s="117" t="s">
        <v>398</v>
      </c>
      <c r="M3659" s="117" t="s">
        <v>398</v>
      </c>
      <c r="N3659" s="117" t="s">
        <v>398</v>
      </c>
      <c r="O3659" s="125" t="s">
        <v>579</v>
      </c>
      <c r="P3659" s="117">
        <v>1</v>
      </c>
      <c r="Q3659" s="117" t="s">
        <v>398</v>
      </c>
      <c r="R3659" s="117" t="s">
        <v>398</v>
      </c>
      <c r="S3659" s="117" t="s">
        <v>398</v>
      </c>
      <c r="T3659" s="117" t="s">
        <v>398</v>
      </c>
      <c r="U3659" s="117" t="s">
        <v>398</v>
      </c>
      <c r="V3659" s="117" t="s">
        <v>398</v>
      </c>
      <c r="W3659" s="123">
        <v>61</v>
      </c>
      <c r="X3659" s="123" t="s">
        <v>906</v>
      </c>
      <c r="Y3659" s="120">
        <v>43563</v>
      </c>
      <c r="Z3659" s="121">
        <v>0.3888888888888889</v>
      </c>
      <c r="AA3659" s="123" t="s">
        <v>661</v>
      </c>
      <c r="AB3659" s="123" t="s">
        <v>582</v>
      </c>
      <c r="AC3659" s="119" t="s">
        <v>398</v>
      </c>
      <c r="AD3659" s="119" t="s">
        <v>398</v>
      </c>
    </row>
    <row r="3660" spans="1:30">
      <c r="A3660" s="117">
        <v>3659</v>
      </c>
      <c r="B3660" s="123" t="s">
        <v>468</v>
      </c>
      <c r="C3660" s="117" t="s">
        <v>5</v>
      </c>
      <c r="D3660" s="123" t="s">
        <v>595</v>
      </c>
      <c r="E3660" s="117">
        <v>3659</v>
      </c>
      <c r="F3660" s="117" t="s">
        <v>922</v>
      </c>
      <c r="G3660" s="117" t="s">
        <v>591</v>
      </c>
      <c r="H3660" s="117" t="s">
        <v>579</v>
      </c>
      <c r="I3660" s="117" t="s">
        <v>398</v>
      </c>
      <c r="J3660" s="117" t="s">
        <v>398</v>
      </c>
      <c r="K3660" s="117" t="s">
        <v>398</v>
      </c>
      <c r="L3660" s="117" t="s">
        <v>398</v>
      </c>
      <c r="M3660" s="117" t="s">
        <v>398</v>
      </c>
      <c r="N3660" s="117" t="s">
        <v>398</v>
      </c>
      <c r="O3660" s="125" t="s">
        <v>579</v>
      </c>
      <c r="P3660" s="117">
        <v>1</v>
      </c>
      <c r="Q3660" s="117" t="s">
        <v>398</v>
      </c>
      <c r="R3660" s="117" t="s">
        <v>398</v>
      </c>
      <c r="S3660" s="117" t="s">
        <v>398</v>
      </c>
      <c r="T3660" s="117" t="s">
        <v>398</v>
      </c>
      <c r="U3660" s="117" t="s">
        <v>398</v>
      </c>
      <c r="V3660" s="117" t="s">
        <v>398</v>
      </c>
      <c r="W3660" s="123">
        <v>61</v>
      </c>
      <c r="X3660" s="123" t="s">
        <v>906</v>
      </c>
      <c r="Y3660" s="120">
        <v>43563</v>
      </c>
      <c r="Z3660" s="121">
        <v>0.3888888888888889</v>
      </c>
      <c r="AA3660" s="123" t="s">
        <v>661</v>
      </c>
      <c r="AB3660" s="123" t="s">
        <v>582</v>
      </c>
      <c r="AC3660" s="119" t="s">
        <v>398</v>
      </c>
      <c r="AD3660" s="119" t="s">
        <v>398</v>
      </c>
    </row>
    <row r="3661" spans="1:30">
      <c r="A3661" s="117">
        <v>3660</v>
      </c>
      <c r="B3661" s="123" t="s">
        <v>468</v>
      </c>
      <c r="C3661" s="117" t="s">
        <v>5</v>
      </c>
      <c r="D3661" s="123" t="s">
        <v>595</v>
      </c>
      <c r="E3661" s="117">
        <v>3660</v>
      </c>
      <c r="F3661" s="117" t="s">
        <v>922</v>
      </c>
      <c r="G3661" s="117" t="s">
        <v>591</v>
      </c>
      <c r="H3661" s="117" t="s">
        <v>579</v>
      </c>
      <c r="I3661" s="117" t="s">
        <v>398</v>
      </c>
      <c r="J3661" s="117" t="s">
        <v>398</v>
      </c>
      <c r="K3661" s="117" t="s">
        <v>398</v>
      </c>
      <c r="L3661" s="117" t="s">
        <v>398</v>
      </c>
      <c r="M3661" s="117" t="s">
        <v>398</v>
      </c>
      <c r="N3661" s="117" t="s">
        <v>398</v>
      </c>
      <c r="O3661" s="125" t="s">
        <v>579</v>
      </c>
      <c r="P3661" s="117">
        <v>1</v>
      </c>
      <c r="Q3661" s="117" t="s">
        <v>398</v>
      </c>
      <c r="R3661" s="117" t="s">
        <v>398</v>
      </c>
      <c r="S3661" s="117" t="s">
        <v>398</v>
      </c>
      <c r="T3661" s="117" t="s">
        <v>398</v>
      </c>
      <c r="U3661" s="117" t="s">
        <v>398</v>
      </c>
      <c r="V3661" s="117" t="s">
        <v>398</v>
      </c>
      <c r="W3661" s="123">
        <v>61</v>
      </c>
      <c r="X3661" s="123" t="s">
        <v>906</v>
      </c>
      <c r="Y3661" s="120">
        <v>43563</v>
      </c>
      <c r="Z3661" s="121">
        <v>0.3888888888888889</v>
      </c>
      <c r="AA3661" s="123" t="s">
        <v>661</v>
      </c>
      <c r="AB3661" s="123" t="s">
        <v>582</v>
      </c>
      <c r="AC3661" s="119" t="s">
        <v>398</v>
      </c>
      <c r="AD3661" s="119" t="s">
        <v>398</v>
      </c>
    </row>
    <row r="3662" spans="1:30">
      <c r="A3662" s="117">
        <v>3661</v>
      </c>
      <c r="B3662" s="123" t="s">
        <v>468</v>
      </c>
      <c r="C3662" s="117" t="s">
        <v>5</v>
      </c>
      <c r="D3662" s="123" t="s">
        <v>595</v>
      </c>
      <c r="E3662" s="117">
        <v>3661</v>
      </c>
      <c r="F3662" s="117" t="s">
        <v>922</v>
      </c>
      <c r="G3662" s="117" t="s">
        <v>591</v>
      </c>
      <c r="H3662" s="117" t="s">
        <v>579</v>
      </c>
      <c r="I3662" s="117" t="s">
        <v>398</v>
      </c>
      <c r="J3662" s="117" t="s">
        <v>398</v>
      </c>
      <c r="K3662" s="117" t="s">
        <v>398</v>
      </c>
      <c r="L3662" s="117" t="s">
        <v>398</v>
      </c>
      <c r="M3662" s="117" t="s">
        <v>398</v>
      </c>
      <c r="N3662" s="117" t="s">
        <v>398</v>
      </c>
      <c r="O3662" s="125" t="s">
        <v>579</v>
      </c>
      <c r="P3662" s="117">
        <v>1</v>
      </c>
      <c r="Q3662" s="117" t="s">
        <v>398</v>
      </c>
      <c r="R3662" s="117" t="s">
        <v>398</v>
      </c>
      <c r="S3662" s="117" t="s">
        <v>398</v>
      </c>
      <c r="T3662" s="117" t="s">
        <v>398</v>
      </c>
      <c r="U3662" s="117" t="s">
        <v>398</v>
      </c>
      <c r="V3662" s="117" t="s">
        <v>398</v>
      </c>
      <c r="W3662" s="123">
        <v>61</v>
      </c>
      <c r="X3662" s="123" t="s">
        <v>906</v>
      </c>
      <c r="Y3662" s="120">
        <v>43563</v>
      </c>
      <c r="Z3662" s="121">
        <v>0.3888888888888889</v>
      </c>
      <c r="AA3662" s="123" t="s">
        <v>661</v>
      </c>
      <c r="AB3662" s="123" t="s">
        <v>582</v>
      </c>
      <c r="AC3662" s="119" t="s">
        <v>398</v>
      </c>
      <c r="AD3662" s="119" t="s">
        <v>398</v>
      </c>
    </row>
    <row r="3663" spans="1:30">
      <c r="A3663" s="117">
        <v>3662</v>
      </c>
      <c r="B3663" s="123" t="s">
        <v>468</v>
      </c>
      <c r="C3663" s="117" t="s">
        <v>5</v>
      </c>
      <c r="D3663" s="123" t="s">
        <v>595</v>
      </c>
      <c r="E3663" s="117">
        <v>3662</v>
      </c>
      <c r="F3663" s="117" t="s">
        <v>922</v>
      </c>
      <c r="G3663" s="117" t="s">
        <v>591</v>
      </c>
      <c r="H3663" s="117" t="s">
        <v>579</v>
      </c>
      <c r="I3663" s="117" t="s">
        <v>398</v>
      </c>
      <c r="J3663" s="117" t="s">
        <v>398</v>
      </c>
      <c r="K3663" s="117" t="s">
        <v>398</v>
      </c>
      <c r="L3663" s="117" t="s">
        <v>398</v>
      </c>
      <c r="M3663" s="117" t="s">
        <v>398</v>
      </c>
      <c r="N3663" s="117" t="s">
        <v>398</v>
      </c>
      <c r="O3663" s="125" t="s">
        <v>579</v>
      </c>
      <c r="P3663" s="117">
        <v>1</v>
      </c>
      <c r="Q3663" s="117" t="s">
        <v>398</v>
      </c>
      <c r="R3663" s="117" t="s">
        <v>398</v>
      </c>
      <c r="S3663" s="117" t="s">
        <v>398</v>
      </c>
      <c r="T3663" s="117" t="s">
        <v>398</v>
      </c>
      <c r="U3663" s="117" t="s">
        <v>398</v>
      </c>
      <c r="V3663" s="117" t="s">
        <v>398</v>
      </c>
      <c r="W3663" s="123">
        <v>61</v>
      </c>
      <c r="X3663" s="123" t="s">
        <v>906</v>
      </c>
      <c r="Y3663" s="120">
        <v>43563</v>
      </c>
      <c r="Z3663" s="121">
        <v>0.3888888888888889</v>
      </c>
      <c r="AA3663" s="123" t="s">
        <v>661</v>
      </c>
      <c r="AB3663" s="123" t="s">
        <v>582</v>
      </c>
      <c r="AC3663" s="119" t="s">
        <v>398</v>
      </c>
      <c r="AD3663" s="119" t="s">
        <v>398</v>
      </c>
    </row>
    <row r="3664" spans="1:30">
      <c r="A3664" s="117">
        <v>3663</v>
      </c>
      <c r="B3664" s="123" t="s">
        <v>468</v>
      </c>
      <c r="C3664" s="117" t="s">
        <v>5</v>
      </c>
      <c r="D3664" s="123" t="s">
        <v>595</v>
      </c>
      <c r="E3664" s="117">
        <v>3663</v>
      </c>
      <c r="F3664" s="117" t="s">
        <v>922</v>
      </c>
      <c r="G3664" s="117" t="s">
        <v>591</v>
      </c>
      <c r="H3664" s="117" t="s">
        <v>579</v>
      </c>
      <c r="I3664" s="117" t="s">
        <v>398</v>
      </c>
      <c r="J3664" s="117" t="s">
        <v>398</v>
      </c>
      <c r="K3664" s="117" t="s">
        <v>398</v>
      </c>
      <c r="L3664" s="117" t="s">
        <v>398</v>
      </c>
      <c r="M3664" s="117" t="s">
        <v>398</v>
      </c>
      <c r="N3664" s="117" t="s">
        <v>398</v>
      </c>
      <c r="O3664" s="125" t="s">
        <v>579</v>
      </c>
      <c r="P3664" s="117">
        <v>1</v>
      </c>
      <c r="Q3664" s="117" t="s">
        <v>398</v>
      </c>
      <c r="R3664" s="117" t="s">
        <v>398</v>
      </c>
      <c r="S3664" s="117" t="s">
        <v>398</v>
      </c>
      <c r="T3664" s="117" t="s">
        <v>398</v>
      </c>
      <c r="U3664" s="117" t="s">
        <v>398</v>
      </c>
      <c r="V3664" s="117" t="s">
        <v>398</v>
      </c>
      <c r="W3664" s="123">
        <v>61</v>
      </c>
      <c r="X3664" s="123" t="s">
        <v>906</v>
      </c>
      <c r="Y3664" s="120">
        <v>43563</v>
      </c>
      <c r="Z3664" s="121">
        <v>0.3888888888888889</v>
      </c>
      <c r="AA3664" s="123" t="s">
        <v>661</v>
      </c>
      <c r="AB3664" s="123" t="s">
        <v>582</v>
      </c>
      <c r="AC3664" s="119" t="s">
        <v>398</v>
      </c>
      <c r="AD3664" s="119" t="s">
        <v>398</v>
      </c>
    </row>
    <row r="3665" spans="1:30">
      <c r="A3665" s="117">
        <v>3664</v>
      </c>
      <c r="B3665" s="123" t="s">
        <v>468</v>
      </c>
      <c r="C3665" s="117" t="s">
        <v>5</v>
      </c>
      <c r="D3665" s="123" t="s">
        <v>595</v>
      </c>
      <c r="E3665" s="117">
        <v>3664</v>
      </c>
      <c r="F3665" s="117" t="s">
        <v>922</v>
      </c>
      <c r="G3665" s="117" t="s">
        <v>591</v>
      </c>
      <c r="H3665" s="117" t="s">
        <v>579</v>
      </c>
      <c r="I3665" s="117" t="s">
        <v>398</v>
      </c>
      <c r="J3665" s="117" t="s">
        <v>398</v>
      </c>
      <c r="K3665" s="117" t="s">
        <v>398</v>
      </c>
      <c r="L3665" s="117" t="s">
        <v>398</v>
      </c>
      <c r="M3665" s="117" t="s">
        <v>398</v>
      </c>
      <c r="N3665" s="117" t="s">
        <v>398</v>
      </c>
      <c r="O3665" s="125" t="s">
        <v>579</v>
      </c>
      <c r="P3665" s="117">
        <v>1</v>
      </c>
      <c r="Q3665" s="117" t="s">
        <v>398</v>
      </c>
      <c r="R3665" s="117" t="s">
        <v>398</v>
      </c>
      <c r="S3665" s="117" t="s">
        <v>398</v>
      </c>
      <c r="T3665" s="117" t="s">
        <v>398</v>
      </c>
      <c r="U3665" s="117" t="s">
        <v>398</v>
      </c>
      <c r="V3665" s="117" t="s">
        <v>398</v>
      </c>
      <c r="W3665" s="123">
        <v>61</v>
      </c>
      <c r="X3665" s="123" t="s">
        <v>906</v>
      </c>
      <c r="Y3665" s="120">
        <v>43563</v>
      </c>
      <c r="Z3665" s="121">
        <v>0.3888888888888889</v>
      </c>
      <c r="AA3665" s="123" t="s">
        <v>661</v>
      </c>
      <c r="AB3665" s="123" t="s">
        <v>582</v>
      </c>
      <c r="AC3665" s="119" t="s">
        <v>398</v>
      </c>
      <c r="AD3665" s="119" t="s">
        <v>398</v>
      </c>
    </row>
    <row r="3666" spans="1:30">
      <c r="A3666" s="117">
        <v>3665</v>
      </c>
      <c r="B3666" s="123" t="s">
        <v>468</v>
      </c>
      <c r="C3666" s="117" t="s">
        <v>5</v>
      </c>
      <c r="D3666" s="123" t="s">
        <v>595</v>
      </c>
      <c r="E3666" s="117">
        <v>3665</v>
      </c>
      <c r="F3666" s="117" t="s">
        <v>922</v>
      </c>
      <c r="G3666" s="117" t="s">
        <v>591</v>
      </c>
      <c r="H3666" s="117" t="s">
        <v>579</v>
      </c>
      <c r="I3666" s="117" t="s">
        <v>398</v>
      </c>
      <c r="J3666" s="117" t="s">
        <v>398</v>
      </c>
      <c r="K3666" s="117" t="s">
        <v>398</v>
      </c>
      <c r="L3666" s="117" t="s">
        <v>398</v>
      </c>
      <c r="M3666" s="117" t="s">
        <v>398</v>
      </c>
      <c r="N3666" s="117" t="s">
        <v>398</v>
      </c>
      <c r="O3666" s="125" t="s">
        <v>579</v>
      </c>
      <c r="P3666" s="117">
        <v>1</v>
      </c>
      <c r="Q3666" s="117" t="s">
        <v>398</v>
      </c>
      <c r="R3666" s="117" t="s">
        <v>398</v>
      </c>
      <c r="S3666" s="117" t="s">
        <v>398</v>
      </c>
      <c r="T3666" s="117" t="s">
        <v>398</v>
      </c>
      <c r="U3666" s="117" t="s">
        <v>398</v>
      </c>
      <c r="V3666" s="117" t="s">
        <v>398</v>
      </c>
      <c r="W3666" s="123">
        <v>61</v>
      </c>
      <c r="X3666" s="123" t="s">
        <v>906</v>
      </c>
      <c r="Y3666" s="120">
        <v>43563</v>
      </c>
      <c r="Z3666" s="121">
        <v>0.3888888888888889</v>
      </c>
      <c r="AA3666" s="123" t="s">
        <v>661</v>
      </c>
      <c r="AB3666" s="123" t="s">
        <v>582</v>
      </c>
      <c r="AC3666" s="119" t="s">
        <v>398</v>
      </c>
      <c r="AD3666" s="119" t="s">
        <v>398</v>
      </c>
    </row>
    <row r="3667" spans="1:30">
      <c r="A3667" s="117">
        <v>3666</v>
      </c>
      <c r="B3667" s="123" t="s">
        <v>468</v>
      </c>
      <c r="C3667" s="117" t="s">
        <v>5</v>
      </c>
      <c r="D3667" s="123" t="s">
        <v>595</v>
      </c>
      <c r="E3667" s="117">
        <v>3666</v>
      </c>
      <c r="F3667" s="117" t="s">
        <v>922</v>
      </c>
      <c r="G3667" s="117" t="s">
        <v>591</v>
      </c>
      <c r="H3667" s="117" t="s">
        <v>579</v>
      </c>
      <c r="I3667" s="117" t="s">
        <v>398</v>
      </c>
      <c r="J3667" s="117" t="s">
        <v>398</v>
      </c>
      <c r="K3667" s="117" t="s">
        <v>398</v>
      </c>
      <c r="L3667" s="117" t="s">
        <v>398</v>
      </c>
      <c r="M3667" s="117" t="s">
        <v>398</v>
      </c>
      <c r="N3667" s="117" t="s">
        <v>398</v>
      </c>
      <c r="O3667" s="125" t="s">
        <v>579</v>
      </c>
      <c r="P3667" s="117">
        <v>1</v>
      </c>
      <c r="Q3667" s="117" t="s">
        <v>398</v>
      </c>
      <c r="R3667" s="117" t="s">
        <v>398</v>
      </c>
      <c r="S3667" s="117" t="s">
        <v>398</v>
      </c>
      <c r="T3667" s="117" t="s">
        <v>398</v>
      </c>
      <c r="U3667" s="117" t="s">
        <v>398</v>
      </c>
      <c r="V3667" s="117" t="s">
        <v>398</v>
      </c>
      <c r="W3667" s="123">
        <v>61</v>
      </c>
      <c r="X3667" s="123" t="s">
        <v>906</v>
      </c>
      <c r="Y3667" s="120">
        <v>43563</v>
      </c>
      <c r="Z3667" s="121">
        <v>0.3888888888888889</v>
      </c>
      <c r="AA3667" s="123" t="s">
        <v>661</v>
      </c>
      <c r="AB3667" s="123" t="s">
        <v>582</v>
      </c>
      <c r="AC3667" s="119" t="s">
        <v>398</v>
      </c>
      <c r="AD3667" s="119" t="s">
        <v>398</v>
      </c>
    </row>
    <row r="3668" spans="1:30">
      <c r="A3668" s="117">
        <v>3667</v>
      </c>
      <c r="B3668" s="123" t="s">
        <v>468</v>
      </c>
      <c r="C3668" s="117" t="s">
        <v>5</v>
      </c>
      <c r="D3668" s="123" t="s">
        <v>595</v>
      </c>
      <c r="E3668" s="117">
        <v>3667</v>
      </c>
      <c r="F3668" s="117" t="s">
        <v>922</v>
      </c>
      <c r="G3668" s="117" t="s">
        <v>591</v>
      </c>
      <c r="H3668" s="117" t="s">
        <v>579</v>
      </c>
      <c r="I3668" s="117" t="s">
        <v>398</v>
      </c>
      <c r="J3668" s="117" t="s">
        <v>398</v>
      </c>
      <c r="K3668" s="117" t="s">
        <v>398</v>
      </c>
      <c r="L3668" s="117" t="s">
        <v>398</v>
      </c>
      <c r="M3668" s="117" t="s">
        <v>398</v>
      </c>
      <c r="N3668" s="117" t="s">
        <v>398</v>
      </c>
      <c r="O3668" s="125" t="s">
        <v>579</v>
      </c>
      <c r="P3668" s="117">
        <v>1</v>
      </c>
      <c r="Q3668" s="117" t="s">
        <v>398</v>
      </c>
      <c r="R3668" s="117" t="s">
        <v>398</v>
      </c>
      <c r="S3668" s="117" t="s">
        <v>398</v>
      </c>
      <c r="T3668" s="117" t="s">
        <v>398</v>
      </c>
      <c r="U3668" s="117" t="s">
        <v>398</v>
      </c>
      <c r="V3668" s="117" t="s">
        <v>398</v>
      </c>
      <c r="W3668" s="123">
        <v>61</v>
      </c>
      <c r="X3668" s="123" t="s">
        <v>906</v>
      </c>
      <c r="Y3668" s="120">
        <v>43563</v>
      </c>
      <c r="Z3668" s="121">
        <v>0.3888888888888889</v>
      </c>
      <c r="AA3668" s="123" t="s">
        <v>661</v>
      </c>
      <c r="AB3668" s="123" t="s">
        <v>582</v>
      </c>
      <c r="AC3668" s="119" t="s">
        <v>398</v>
      </c>
      <c r="AD3668" s="119" t="s">
        <v>398</v>
      </c>
    </row>
    <row r="3669" spans="1:30">
      <c r="A3669" s="117">
        <v>3668</v>
      </c>
      <c r="B3669" s="123" t="s">
        <v>468</v>
      </c>
      <c r="C3669" s="117" t="s">
        <v>5</v>
      </c>
      <c r="D3669" s="123" t="s">
        <v>595</v>
      </c>
      <c r="E3669" s="117">
        <v>3668</v>
      </c>
      <c r="F3669" s="117" t="s">
        <v>922</v>
      </c>
      <c r="G3669" s="117" t="s">
        <v>591</v>
      </c>
      <c r="H3669" s="117" t="s">
        <v>579</v>
      </c>
      <c r="I3669" s="117" t="s">
        <v>398</v>
      </c>
      <c r="J3669" s="117" t="s">
        <v>398</v>
      </c>
      <c r="K3669" s="117" t="s">
        <v>398</v>
      </c>
      <c r="L3669" s="117" t="s">
        <v>398</v>
      </c>
      <c r="M3669" s="117" t="s">
        <v>398</v>
      </c>
      <c r="N3669" s="117" t="s">
        <v>398</v>
      </c>
      <c r="O3669" s="125" t="s">
        <v>579</v>
      </c>
      <c r="P3669" s="117">
        <v>1</v>
      </c>
      <c r="Q3669" s="117" t="s">
        <v>398</v>
      </c>
      <c r="R3669" s="117" t="s">
        <v>398</v>
      </c>
      <c r="S3669" s="117" t="s">
        <v>398</v>
      </c>
      <c r="T3669" s="117" t="s">
        <v>398</v>
      </c>
      <c r="U3669" s="117" t="s">
        <v>398</v>
      </c>
      <c r="V3669" s="117" t="s">
        <v>398</v>
      </c>
      <c r="W3669" s="123">
        <v>61</v>
      </c>
      <c r="X3669" s="123" t="s">
        <v>906</v>
      </c>
      <c r="Y3669" s="120">
        <v>43563</v>
      </c>
      <c r="Z3669" s="121">
        <v>0.3888888888888889</v>
      </c>
      <c r="AA3669" s="123" t="s">
        <v>661</v>
      </c>
      <c r="AB3669" s="123" t="s">
        <v>582</v>
      </c>
      <c r="AC3669" s="119" t="s">
        <v>398</v>
      </c>
      <c r="AD3669" s="119" t="s">
        <v>398</v>
      </c>
    </row>
    <row r="3670" spans="1:30">
      <c r="A3670" s="117">
        <v>3669</v>
      </c>
      <c r="B3670" s="123" t="s">
        <v>468</v>
      </c>
      <c r="C3670" s="117" t="s">
        <v>5</v>
      </c>
      <c r="D3670" s="123" t="s">
        <v>595</v>
      </c>
      <c r="E3670" s="117">
        <v>3669</v>
      </c>
      <c r="F3670" s="117" t="s">
        <v>922</v>
      </c>
      <c r="G3670" s="117" t="s">
        <v>591</v>
      </c>
      <c r="H3670" s="117" t="s">
        <v>579</v>
      </c>
      <c r="I3670" s="117" t="s">
        <v>398</v>
      </c>
      <c r="J3670" s="117" t="s">
        <v>398</v>
      </c>
      <c r="K3670" s="117" t="s">
        <v>398</v>
      </c>
      <c r="L3670" s="117" t="s">
        <v>398</v>
      </c>
      <c r="M3670" s="117" t="s">
        <v>398</v>
      </c>
      <c r="N3670" s="117" t="s">
        <v>398</v>
      </c>
      <c r="O3670" s="125" t="s">
        <v>579</v>
      </c>
      <c r="P3670" s="117">
        <v>1</v>
      </c>
      <c r="Q3670" s="117" t="s">
        <v>398</v>
      </c>
      <c r="R3670" s="117" t="s">
        <v>398</v>
      </c>
      <c r="S3670" s="117" t="s">
        <v>398</v>
      </c>
      <c r="T3670" s="117" t="s">
        <v>398</v>
      </c>
      <c r="U3670" s="117" t="s">
        <v>398</v>
      </c>
      <c r="V3670" s="117" t="s">
        <v>398</v>
      </c>
      <c r="W3670" s="123">
        <v>61</v>
      </c>
      <c r="X3670" s="123" t="s">
        <v>906</v>
      </c>
      <c r="Y3670" s="120">
        <v>43563</v>
      </c>
      <c r="Z3670" s="121">
        <v>0.3888888888888889</v>
      </c>
      <c r="AA3670" s="123" t="s">
        <v>661</v>
      </c>
      <c r="AB3670" s="123" t="s">
        <v>582</v>
      </c>
      <c r="AC3670" s="119" t="s">
        <v>398</v>
      </c>
      <c r="AD3670" s="119" t="s">
        <v>398</v>
      </c>
    </row>
    <row r="3671" spans="1:30">
      <c r="A3671" s="117">
        <v>3670</v>
      </c>
      <c r="B3671" s="123" t="s">
        <v>468</v>
      </c>
      <c r="C3671" s="117" t="s">
        <v>5</v>
      </c>
      <c r="D3671" s="123" t="s">
        <v>595</v>
      </c>
      <c r="E3671" s="117">
        <v>3670</v>
      </c>
      <c r="F3671" s="117" t="s">
        <v>922</v>
      </c>
      <c r="G3671" s="117" t="s">
        <v>591</v>
      </c>
      <c r="H3671" s="117" t="s">
        <v>579</v>
      </c>
      <c r="I3671" s="117" t="s">
        <v>398</v>
      </c>
      <c r="J3671" s="117" t="s">
        <v>398</v>
      </c>
      <c r="K3671" s="117" t="s">
        <v>398</v>
      </c>
      <c r="L3671" s="117" t="s">
        <v>398</v>
      </c>
      <c r="M3671" s="117" t="s">
        <v>398</v>
      </c>
      <c r="N3671" s="117" t="s">
        <v>398</v>
      </c>
      <c r="O3671" s="125" t="s">
        <v>579</v>
      </c>
      <c r="P3671" s="117">
        <v>1</v>
      </c>
      <c r="Q3671" s="117" t="s">
        <v>398</v>
      </c>
      <c r="R3671" s="117" t="s">
        <v>398</v>
      </c>
      <c r="S3671" s="117" t="s">
        <v>398</v>
      </c>
      <c r="T3671" s="117" t="s">
        <v>398</v>
      </c>
      <c r="U3671" s="117" t="s">
        <v>398</v>
      </c>
      <c r="V3671" s="117" t="s">
        <v>398</v>
      </c>
      <c r="W3671" s="123">
        <v>61</v>
      </c>
      <c r="X3671" s="123" t="s">
        <v>906</v>
      </c>
      <c r="Y3671" s="120">
        <v>43563</v>
      </c>
      <c r="Z3671" s="121">
        <v>0.3888888888888889</v>
      </c>
      <c r="AA3671" s="123" t="s">
        <v>661</v>
      </c>
      <c r="AB3671" s="123" t="s">
        <v>582</v>
      </c>
      <c r="AC3671" s="119" t="s">
        <v>398</v>
      </c>
      <c r="AD3671" s="119" t="s">
        <v>398</v>
      </c>
    </row>
    <row r="3672" spans="1:30">
      <c r="A3672" s="117">
        <v>3671</v>
      </c>
      <c r="B3672" s="123" t="s">
        <v>468</v>
      </c>
      <c r="C3672" s="117" t="s">
        <v>5</v>
      </c>
      <c r="D3672" s="123" t="s">
        <v>595</v>
      </c>
      <c r="E3672" s="117">
        <v>3671</v>
      </c>
      <c r="F3672" s="117" t="s">
        <v>922</v>
      </c>
      <c r="G3672" s="117" t="s">
        <v>591</v>
      </c>
      <c r="H3672" s="117" t="s">
        <v>579</v>
      </c>
      <c r="I3672" s="117" t="s">
        <v>398</v>
      </c>
      <c r="J3672" s="117" t="s">
        <v>398</v>
      </c>
      <c r="K3672" s="117" t="s">
        <v>398</v>
      </c>
      <c r="L3672" s="117" t="s">
        <v>398</v>
      </c>
      <c r="M3672" s="117" t="s">
        <v>398</v>
      </c>
      <c r="N3672" s="117" t="s">
        <v>398</v>
      </c>
      <c r="O3672" s="125" t="s">
        <v>579</v>
      </c>
      <c r="P3672" s="117">
        <v>1</v>
      </c>
      <c r="Q3672" s="117" t="s">
        <v>398</v>
      </c>
      <c r="R3672" s="117" t="s">
        <v>398</v>
      </c>
      <c r="S3672" s="117" t="s">
        <v>398</v>
      </c>
      <c r="T3672" s="117" t="s">
        <v>398</v>
      </c>
      <c r="U3672" s="117" t="s">
        <v>398</v>
      </c>
      <c r="V3672" s="117" t="s">
        <v>398</v>
      </c>
      <c r="W3672" s="123">
        <v>61</v>
      </c>
      <c r="X3672" s="123" t="s">
        <v>906</v>
      </c>
      <c r="Y3672" s="120">
        <v>43563</v>
      </c>
      <c r="Z3672" s="121">
        <v>0.3888888888888889</v>
      </c>
      <c r="AA3672" s="123" t="s">
        <v>661</v>
      </c>
      <c r="AB3672" s="123" t="s">
        <v>582</v>
      </c>
      <c r="AC3672" s="119" t="s">
        <v>398</v>
      </c>
      <c r="AD3672" s="119" t="s">
        <v>398</v>
      </c>
    </row>
    <row r="3673" spans="1:30">
      <c r="A3673" s="117">
        <v>3672</v>
      </c>
      <c r="B3673" s="123" t="s">
        <v>468</v>
      </c>
      <c r="C3673" s="117" t="s">
        <v>5</v>
      </c>
      <c r="D3673" s="123" t="s">
        <v>595</v>
      </c>
      <c r="E3673" s="117">
        <v>3672</v>
      </c>
      <c r="F3673" s="117" t="s">
        <v>922</v>
      </c>
      <c r="G3673" s="117" t="s">
        <v>591</v>
      </c>
      <c r="H3673" s="117" t="s">
        <v>579</v>
      </c>
      <c r="I3673" s="117" t="s">
        <v>398</v>
      </c>
      <c r="J3673" s="117" t="s">
        <v>398</v>
      </c>
      <c r="K3673" s="117" t="s">
        <v>398</v>
      </c>
      <c r="L3673" s="117" t="s">
        <v>398</v>
      </c>
      <c r="M3673" s="117" t="s">
        <v>398</v>
      </c>
      <c r="N3673" s="117" t="s">
        <v>398</v>
      </c>
      <c r="O3673" s="125" t="s">
        <v>579</v>
      </c>
      <c r="P3673" s="117">
        <v>1</v>
      </c>
      <c r="Q3673" s="117" t="s">
        <v>398</v>
      </c>
      <c r="R3673" s="117" t="s">
        <v>398</v>
      </c>
      <c r="S3673" s="117" t="s">
        <v>398</v>
      </c>
      <c r="T3673" s="117" t="s">
        <v>398</v>
      </c>
      <c r="U3673" s="117" t="s">
        <v>398</v>
      </c>
      <c r="V3673" s="117" t="s">
        <v>398</v>
      </c>
      <c r="W3673" s="123">
        <v>61</v>
      </c>
      <c r="X3673" s="123" t="s">
        <v>906</v>
      </c>
      <c r="Y3673" s="120">
        <v>43563</v>
      </c>
      <c r="Z3673" s="121">
        <v>0.3888888888888889</v>
      </c>
      <c r="AA3673" s="123" t="s">
        <v>661</v>
      </c>
      <c r="AB3673" s="123" t="s">
        <v>582</v>
      </c>
      <c r="AC3673" s="119" t="s">
        <v>398</v>
      </c>
      <c r="AD3673" s="119" t="s">
        <v>398</v>
      </c>
    </row>
    <row r="3674" spans="1:30">
      <c r="A3674" s="117">
        <v>3673</v>
      </c>
      <c r="B3674" s="123" t="s">
        <v>468</v>
      </c>
      <c r="C3674" s="117" t="s">
        <v>5</v>
      </c>
      <c r="D3674" s="123" t="s">
        <v>595</v>
      </c>
      <c r="E3674" s="117">
        <v>3673</v>
      </c>
      <c r="F3674" s="117" t="s">
        <v>922</v>
      </c>
      <c r="G3674" s="117" t="s">
        <v>591</v>
      </c>
      <c r="H3674" s="117" t="s">
        <v>579</v>
      </c>
      <c r="I3674" s="117" t="s">
        <v>398</v>
      </c>
      <c r="J3674" s="117" t="s">
        <v>398</v>
      </c>
      <c r="K3674" s="117" t="s">
        <v>398</v>
      </c>
      <c r="L3674" s="117" t="s">
        <v>398</v>
      </c>
      <c r="M3674" s="117" t="s">
        <v>398</v>
      </c>
      <c r="N3674" s="117" t="s">
        <v>398</v>
      </c>
      <c r="O3674" s="125" t="s">
        <v>579</v>
      </c>
      <c r="P3674" s="117">
        <v>1</v>
      </c>
      <c r="Q3674" s="117" t="s">
        <v>398</v>
      </c>
      <c r="R3674" s="117" t="s">
        <v>398</v>
      </c>
      <c r="S3674" s="117" t="s">
        <v>398</v>
      </c>
      <c r="T3674" s="117" t="s">
        <v>398</v>
      </c>
      <c r="U3674" s="117" t="s">
        <v>398</v>
      </c>
      <c r="V3674" s="117" t="s">
        <v>398</v>
      </c>
      <c r="W3674" s="123">
        <v>61</v>
      </c>
      <c r="X3674" s="123" t="s">
        <v>906</v>
      </c>
      <c r="Y3674" s="120">
        <v>43563</v>
      </c>
      <c r="Z3674" s="121">
        <v>0.3888888888888889</v>
      </c>
      <c r="AA3674" s="123" t="s">
        <v>661</v>
      </c>
      <c r="AB3674" s="123" t="s">
        <v>582</v>
      </c>
      <c r="AC3674" s="119" t="s">
        <v>398</v>
      </c>
      <c r="AD3674" s="119" t="s">
        <v>398</v>
      </c>
    </row>
    <row r="3675" spans="1:30">
      <c r="A3675" s="117">
        <v>3674</v>
      </c>
      <c r="B3675" s="123" t="s">
        <v>468</v>
      </c>
      <c r="C3675" s="117" t="s">
        <v>5</v>
      </c>
      <c r="D3675" s="123" t="s">
        <v>595</v>
      </c>
      <c r="E3675" s="117">
        <v>3674</v>
      </c>
      <c r="F3675" s="117" t="s">
        <v>922</v>
      </c>
      <c r="G3675" s="117" t="s">
        <v>591</v>
      </c>
      <c r="H3675" s="117" t="s">
        <v>579</v>
      </c>
      <c r="I3675" s="117" t="s">
        <v>398</v>
      </c>
      <c r="J3675" s="117" t="s">
        <v>398</v>
      </c>
      <c r="K3675" s="117" t="s">
        <v>398</v>
      </c>
      <c r="L3675" s="117" t="s">
        <v>398</v>
      </c>
      <c r="M3675" s="117" t="s">
        <v>398</v>
      </c>
      <c r="N3675" s="117" t="s">
        <v>398</v>
      </c>
      <c r="O3675" s="125" t="s">
        <v>579</v>
      </c>
      <c r="P3675" s="117">
        <v>1</v>
      </c>
      <c r="Q3675" s="117" t="s">
        <v>398</v>
      </c>
      <c r="R3675" s="117" t="s">
        <v>398</v>
      </c>
      <c r="S3675" s="117" t="s">
        <v>398</v>
      </c>
      <c r="T3675" s="117" t="s">
        <v>398</v>
      </c>
      <c r="U3675" s="117" t="s">
        <v>398</v>
      </c>
      <c r="V3675" s="117" t="s">
        <v>398</v>
      </c>
      <c r="W3675" s="123">
        <v>61</v>
      </c>
      <c r="X3675" s="123" t="s">
        <v>906</v>
      </c>
      <c r="Y3675" s="120">
        <v>43563</v>
      </c>
      <c r="Z3675" s="121">
        <v>0.3888888888888889</v>
      </c>
      <c r="AA3675" s="123" t="s">
        <v>661</v>
      </c>
      <c r="AB3675" s="123" t="s">
        <v>582</v>
      </c>
      <c r="AC3675" s="119" t="s">
        <v>398</v>
      </c>
      <c r="AD3675" s="119" t="s">
        <v>398</v>
      </c>
    </row>
    <row r="3676" spans="1:30">
      <c r="A3676" s="117">
        <v>3675</v>
      </c>
      <c r="B3676" s="123" t="s">
        <v>468</v>
      </c>
      <c r="C3676" s="117" t="s">
        <v>5</v>
      </c>
      <c r="D3676" s="123" t="s">
        <v>595</v>
      </c>
      <c r="E3676" s="117">
        <v>3675</v>
      </c>
      <c r="F3676" s="117" t="s">
        <v>922</v>
      </c>
      <c r="G3676" s="117" t="s">
        <v>591</v>
      </c>
      <c r="H3676" s="117" t="s">
        <v>579</v>
      </c>
      <c r="I3676" s="117" t="s">
        <v>398</v>
      </c>
      <c r="J3676" s="117" t="s">
        <v>398</v>
      </c>
      <c r="K3676" s="117" t="s">
        <v>398</v>
      </c>
      <c r="L3676" s="117" t="s">
        <v>398</v>
      </c>
      <c r="M3676" s="117" t="s">
        <v>398</v>
      </c>
      <c r="N3676" s="117" t="s">
        <v>398</v>
      </c>
      <c r="O3676" s="125" t="s">
        <v>579</v>
      </c>
      <c r="P3676" s="117">
        <v>1</v>
      </c>
      <c r="Q3676" s="117" t="s">
        <v>398</v>
      </c>
      <c r="R3676" s="117" t="s">
        <v>398</v>
      </c>
      <c r="S3676" s="117" t="s">
        <v>398</v>
      </c>
      <c r="T3676" s="117" t="s">
        <v>398</v>
      </c>
      <c r="U3676" s="117" t="s">
        <v>398</v>
      </c>
      <c r="V3676" s="117" t="s">
        <v>398</v>
      </c>
      <c r="W3676" s="123">
        <v>61</v>
      </c>
      <c r="X3676" s="123" t="s">
        <v>906</v>
      </c>
      <c r="Y3676" s="120">
        <v>43563</v>
      </c>
      <c r="Z3676" s="121">
        <v>0.3888888888888889</v>
      </c>
      <c r="AA3676" s="123" t="s">
        <v>661</v>
      </c>
      <c r="AB3676" s="123" t="s">
        <v>582</v>
      </c>
      <c r="AC3676" s="119" t="s">
        <v>398</v>
      </c>
      <c r="AD3676" s="119" t="s">
        <v>398</v>
      </c>
    </row>
    <row r="3677" spans="1:30">
      <c r="A3677" s="117">
        <v>3676</v>
      </c>
      <c r="B3677" s="123" t="s">
        <v>468</v>
      </c>
      <c r="C3677" s="117" t="s">
        <v>5</v>
      </c>
      <c r="D3677" s="123" t="s">
        <v>595</v>
      </c>
      <c r="E3677" s="117">
        <v>3676</v>
      </c>
      <c r="F3677" s="117" t="s">
        <v>922</v>
      </c>
      <c r="G3677" s="117" t="s">
        <v>591</v>
      </c>
      <c r="H3677" s="117" t="s">
        <v>579</v>
      </c>
      <c r="I3677" s="117" t="s">
        <v>398</v>
      </c>
      <c r="J3677" s="117" t="s">
        <v>398</v>
      </c>
      <c r="K3677" s="117" t="s">
        <v>398</v>
      </c>
      <c r="L3677" s="117" t="s">
        <v>398</v>
      </c>
      <c r="M3677" s="117" t="s">
        <v>398</v>
      </c>
      <c r="N3677" s="117" t="s">
        <v>398</v>
      </c>
      <c r="O3677" s="125" t="s">
        <v>579</v>
      </c>
      <c r="P3677" s="117">
        <v>1</v>
      </c>
      <c r="Q3677" s="117" t="s">
        <v>398</v>
      </c>
      <c r="R3677" s="117" t="s">
        <v>398</v>
      </c>
      <c r="S3677" s="117" t="s">
        <v>398</v>
      </c>
      <c r="T3677" s="117" t="s">
        <v>398</v>
      </c>
      <c r="U3677" s="117" t="s">
        <v>398</v>
      </c>
      <c r="V3677" s="117" t="s">
        <v>398</v>
      </c>
      <c r="W3677" s="123">
        <v>61</v>
      </c>
      <c r="X3677" s="123" t="s">
        <v>906</v>
      </c>
      <c r="Y3677" s="120">
        <v>43563</v>
      </c>
      <c r="Z3677" s="121">
        <v>0.3888888888888889</v>
      </c>
      <c r="AA3677" s="123" t="s">
        <v>661</v>
      </c>
      <c r="AB3677" s="123" t="s">
        <v>582</v>
      </c>
      <c r="AC3677" s="119" t="s">
        <v>398</v>
      </c>
      <c r="AD3677" s="119" t="s">
        <v>398</v>
      </c>
    </row>
    <row r="3678" spans="1:30">
      <c r="A3678" s="117">
        <v>3677</v>
      </c>
      <c r="B3678" s="123" t="s">
        <v>468</v>
      </c>
      <c r="C3678" s="117" t="s">
        <v>5</v>
      </c>
      <c r="D3678" s="123" t="s">
        <v>595</v>
      </c>
      <c r="E3678" s="117">
        <v>3677</v>
      </c>
      <c r="F3678" s="117" t="s">
        <v>922</v>
      </c>
      <c r="G3678" s="117" t="s">
        <v>591</v>
      </c>
      <c r="H3678" s="117" t="s">
        <v>579</v>
      </c>
      <c r="I3678" s="117" t="s">
        <v>398</v>
      </c>
      <c r="J3678" s="117" t="s">
        <v>398</v>
      </c>
      <c r="K3678" s="117" t="s">
        <v>398</v>
      </c>
      <c r="L3678" s="117" t="s">
        <v>398</v>
      </c>
      <c r="M3678" s="117" t="s">
        <v>398</v>
      </c>
      <c r="N3678" s="117" t="s">
        <v>398</v>
      </c>
      <c r="O3678" s="125" t="s">
        <v>579</v>
      </c>
      <c r="P3678" s="117">
        <v>1</v>
      </c>
      <c r="Q3678" s="117" t="s">
        <v>398</v>
      </c>
      <c r="R3678" s="117" t="s">
        <v>398</v>
      </c>
      <c r="S3678" s="117" t="s">
        <v>398</v>
      </c>
      <c r="T3678" s="117" t="s">
        <v>398</v>
      </c>
      <c r="U3678" s="117" t="s">
        <v>398</v>
      </c>
      <c r="V3678" s="117" t="s">
        <v>398</v>
      </c>
      <c r="W3678" s="123">
        <v>61</v>
      </c>
      <c r="X3678" s="123" t="s">
        <v>906</v>
      </c>
      <c r="Y3678" s="120">
        <v>43563</v>
      </c>
      <c r="Z3678" s="121">
        <v>0.3888888888888889</v>
      </c>
      <c r="AA3678" s="123" t="s">
        <v>661</v>
      </c>
      <c r="AB3678" s="123" t="s">
        <v>582</v>
      </c>
      <c r="AC3678" s="119" t="s">
        <v>398</v>
      </c>
      <c r="AD3678" s="119" t="s">
        <v>398</v>
      </c>
    </row>
    <row r="3679" spans="1:30">
      <c r="A3679" s="117">
        <v>3678</v>
      </c>
      <c r="B3679" s="123" t="s">
        <v>468</v>
      </c>
      <c r="C3679" s="117" t="s">
        <v>5</v>
      </c>
      <c r="D3679" s="123" t="s">
        <v>595</v>
      </c>
      <c r="E3679" s="117">
        <v>3678</v>
      </c>
      <c r="F3679" s="117" t="s">
        <v>922</v>
      </c>
      <c r="G3679" s="117" t="s">
        <v>591</v>
      </c>
      <c r="H3679" s="117" t="s">
        <v>579</v>
      </c>
      <c r="I3679" s="117" t="s">
        <v>398</v>
      </c>
      <c r="J3679" s="117" t="s">
        <v>398</v>
      </c>
      <c r="K3679" s="117" t="s">
        <v>398</v>
      </c>
      <c r="L3679" s="117" t="s">
        <v>398</v>
      </c>
      <c r="M3679" s="117" t="s">
        <v>398</v>
      </c>
      <c r="N3679" s="117" t="s">
        <v>398</v>
      </c>
      <c r="O3679" s="125" t="s">
        <v>579</v>
      </c>
      <c r="P3679" s="117">
        <v>1</v>
      </c>
      <c r="Q3679" s="117" t="s">
        <v>398</v>
      </c>
      <c r="R3679" s="117" t="s">
        <v>398</v>
      </c>
      <c r="S3679" s="117" t="s">
        <v>398</v>
      </c>
      <c r="T3679" s="117" t="s">
        <v>398</v>
      </c>
      <c r="U3679" s="117" t="s">
        <v>398</v>
      </c>
      <c r="V3679" s="117" t="s">
        <v>398</v>
      </c>
      <c r="W3679" s="123">
        <v>61</v>
      </c>
      <c r="X3679" s="123" t="s">
        <v>906</v>
      </c>
      <c r="Y3679" s="120">
        <v>43563</v>
      </c>
      <c r="Z3679" s="121">
        <v>0.3888888888888889</v>
      </c>
      <c r="AA3679" s="123" t="s">
        <v>661</v>
      </c>
      <c r="AB3679" s="123" t="s">
        <v>582</v>
      </c>
      <c r="AC3679" s="119" t="s">
        <v>398</v>
      </c>
      <c r="AD3679" s="119" t="s">
        <v>398</v>
      </c>
    </row>
    <row r="3680" spans="1:30">
      <c r="A3680" s="117">
        <v>3679</v>
      </c>
      <c r="B3680" s="123" t="s">
        <v>468</v>
      </c>
      <c r="C3680" s="117" t="s">
        <v>5</v>
      </c>
      <c r="D3680" s="123" t="s">
        <v>595</v>
      </c>
      <c r="E3680" s="117">
        <v>3679</v>
      </c>
      <c r="F3680" s="117" t="s">
        <v>922</v>
      </c>
      <c r="G3680" s="117" t="s">
        <v>591</v>
      </c>
      <c r="H3680" s="117" t="s">
        <v>579</v>
      </c>
      <c r="I3680" s="117" t="s">
        <v>398</v>
      </c>
      <c r="J3680" s="117" t="s">
        <v>398</v>
      </c>
      <c r="K3680" s="117" t="s">
        <v>398</v>
      </c>
      <c r="L3680" s="117" t="s">
        <v>398</v>
      </c>
      <c r="M3680" s="117" t="s">
        <v>398</v>
      </c>
      <c r="N3680" s="117" t="s">
        <v>398</v>
      </c>
      <c r="O3680" s="125" t="s">
        <v>579</v>
      </c>
      <c r="P3680" s="117">
        <v>1</v>
      </c>
      <c r="Q3680" s="117" t="s">
        <v>398</v>
      </c>
      <c r="R3680" s="117" t="s">
        <v>398</v>
      </c>
      <c r="S3680" s="117" t="s">
        <v>398</v>
      </c>
      <c r="T3680" s="117" t="s">
        <v>398</v>
      </c>
      <c r="U3680" s="117" t="s">
        <v>398</v>
      </c>
      <c r="V3680" s="117" t="s">
        <v>398</v>
      </c>
      <c r="W3680" s="123">
        <v>61</v>
      </c>
      <c r="X3680" s="123" t="s">
        <v>906</v>
      </c>
      <c r="Y3680" s="120">
        <v>43563</v>
      </c>
      <c r="Z3680" s="121">
        <v>0.3888888888888889</v>
      </c>
      <c r="AA3680" s="123" t="s">
        <v>661</v>
      </c>
      <c r="AB3680" s="123" t="s">
        <v>582</v>
      </c>
      <c r="AC3680" s="119" t="s">
        <v>398</v>
      </c>
      <c r="AD3680" s="119" t="s">
        <v>398</v>
      </c>
    </row>
    <row r="3681" spans="1:30">
      <c r="A3681" s="117">
        <v>3680</v>
      </c>
      <c r="B3681" s="123" t="s">
        <v>468</v>
      </c>
      <c r="C3681" s="117" t="s">
        <v>5</v>
      </c>
      <c r="D3681" s="123" t="s">
        <v>595</v>
      </c>
      <c r="E3681" s="117">
        <v>3680</v>
      </c>
      <c r="F3681" s="117" t="s">
        <v>922</v>
      </c>
      <c r="G3681" s="117" t="s">
        <v>591</v>
      </c>
      <c r="H3681" s="117" t="s">
        <v>579</v>
      </c>
      <c r="I3681" s="117" t="s">
        <v>398</v>
      </c>
      <c r="J3681" s="117" t="s">
        <v>398</v>
      </c>
      <c r="K3681" s="117" t="s">
        <v>398</v>
      </c>
      <c r="L3681" s="117" t="s">
        <v>398</v>
      </c>
      <c r="M3681" s="117" t="s">
        <v>398</v>
      </c>
      <c r="N3681" s="117" t="s">
        <v>398</v>
      </c>
      <c r="O3681" s="125" t="s">
        <v>579</v>
      </c>
      <c r="P3681" s="117">
        <v>1</v>
      </c>
      <c r="Q3681" s="117" t="s">
        <v>398</v>
      </c>
      <c r="R3681" s="117" t="s">
        <v>398</v>
      </c>
      <c r="S3681" s="117" t="s">
        <v>398</v>
      </c>
      <c r="T3681" s="117" t="s">
        <v>398</v>
      </c>
      <c r="U3681" s="117" t="s">
        <v>398</v>
      </c>
      <c r="V3681" s="117" t="s">
        <v>398</v>
      </c>
      <c r="W3681" s="123">
        <v>61</v>
      </c>
      <c r="X3681" s="123" t="s">
        <v>906</v>
      </c>
      <c r="Y3681" s="120">
        <v>43563</v>
      </c>
      <c r="Z3681" s="121">
        <v>0.3888888888888889</v>
      </c>
      <c r="AA3681" s="123" t="s">
        <v>661</v>
      </c>
      <c r="AB3681" s="123" t="s">
        <v>582</v>
      </c>
      <c r="AC3681" s="119" t="s">
        <v>398</v>
      </c>
      <c r="AD3681" s="119" t="s">
        <v>398</v>
      </c>
    </row>
    <row r="3682" spans="1:30">
      <c r="A3682" s="117">
        <v>3681</v>
      </c>
      <c r="B3682" s="123" t="s">
        <v>468</v>
      </c>
      <c r="C3682" s="117" t="s">
        <v>5</v>
      </c>
      <c r="D3682" s="123" t="s">
        <v>595</v>
      </c>
      <c r="E3682" s="117">
        <v>3681</v>
      </c>
      <c r="F3682" s="117" t="s">
        <v>922</v>
      </c>
      <c r="G3682" s="117" t="s">
        <v>591</v>
      </c>
      <c r="H3682" s="117" t="s">
        <v>579</v>
      </c>
      <c r="I3682" s="117" t="s">
        <v>398</v>
      </c>
      <c r="J3682" s="117" t="s">
        <v>398</v>
      </c>
      <c r="K3682" s="117" t="s">
        <v>398</v>
      </c>
      <c r="L3682" s="117" t="s">
        <v>398</v>
      </c>
      <c r="M3682" s="117" t="s">
        <v>398</v>
      </c>
      <c r="N3682" s="117" t="s">
        <v>398</v>
      </c>
      <c r="O3682" s="125" t="s">
        <v>579</v>
      </c>
      <c r="P3682" s="117">
        <v>1</v>
      </c>
      <c r="Q3682" s="117" t="s">
        <v>398</v>
      </c>
      <c r="R3682" s="117" t="s">
        <v>398</v>
      </c>
      <c r="S3682" s="117" t="s">
        <v>398</v>
      </c>
      <c r="T3682" s="117" t="s">
        <v>398</v>
      </c>
      <c r="U3682" s="117" t="s">
        <v>398</v>
      </c>
      <c r="V3682" s="117" t="s">
        <v>398</v>
      </c>
      <c r="W3682" s="123">
        <v>61</v>
      </c>
      <c r="X3682" s="123" t="s">
        <v>906</v>
      </c>
      <c r="Y3682" s="120">
        <v>43563</v>
      </c>
      <c r="Z3682" s="121">
        <v>0.3888888888888889</v>
      </c>
      <c r="AA3682" s="123" t="s">
        <v>661</v>
      </c>
      <c r="AB3682" s="123" t="s">
        <v>582</v>
      </c>
      <c r="AC3682" s="119" t="s">
        <v>398</v>
      </c>
      <c r="AD3682" s="119" t="s">
        <v>398</v>
      </c>
    </row>
    <row r="3683" spans="1:30">
      <c r="A3683" s="117">
        <v>3682</v>
      </c>
      <c r="B3683" s="123" t="s">
        <v>468</v>
      </c>
      <c r="C3683" s="117" t="s">
        <v>5</v>
      </c>
      <c r="D3683" s="123" t="s">
        <v>595</v>
      </c>
      <c r="E3683" s="117">
        <v>3682</v>
      </c>
      <c r="F3683" s="117" t="s">
        <v>922</v>
      </c>
      <c r="G3683" s="117" t="s">
        <v>591</v>
      </c>
      <c r="H3683" s="117" t="s">
        <v>579</v>
      </c>
      <c r="I3683" s="117" t="s">
        <v>398</v>
      </c>
      <c r="J3683" s="117" t="s">
        <v>398</v>
      </c>
      <c r="K3683" s="117" t="s">
        <v>398</v>
      </c>
      <c r="L3683" s="117" t="s">
        <v>398</v>
      </c>
      <c r="M3683" s="117" t="s">
        <v>398</v>
      </c>
      <c r="N3683" s="117" t="s">
        <v>398</v>
      </c>
      <c r="O3683" s="125" t="s">
        <v>579</v>
      </c>
      <c r="P3683" s="117">
        <v>1</v>
      </c>
      <c r="Q3683" s="117" t="s">
        <v>398</v>
      </c>
      <c r="R3683" s="117" t="s">
        <v>398</v>
      </c>
      <c r="S3683" s="117" t="s">
        <v>398</v>
      </c>
      <c r="T3683" s="117" t="s">
        <v>398</v>
      </c>
      <c r="U3683" s="117" t="s">
        <v>398</v>
      </c>
      <c r="V3683" s="117" t="s">
        <v>398</v>
      </c>
      <c r="W3683" s="123">
        <v>61</v>
      </c>
      <c r="X3683" s="123" t="s">
        <v>906</v>
      </c>
      <c r="Y3683" s="120">
        <v>43563</v>
      </c>
      <c r="Z3683" s="121">
        <v>0.3888888888888889</v>
      </c>
      <c r="AA3683" s="123" t="s">
        <v>661</v>
      </c>
      <c r="AB3683" s="123" t="s">
        <v>582</v>
      </c>
      <c r="AC3683" s="119" t="s">
        <v>398</v>
      </c>
      <c r="AD3683" s="119" t="s">
        <v>398</v>
      </c>
    </row>
    <row r="3684" spans="1:30">
      <c r="A3684" s="117">
        <v>3683</v>
      </c>
      <c r="B3684" s="123" t="s">
        <v>468</v>
      </c>
      <c r="C3684" s="117" t="s">
        <v>5</v>
      </c>
      <c r="D3684" s="123" t="s">
        <v>595</v>
      </c>
      <c r="E3684" s="117">
        <v>3683</v>
      </c>
      <c r="F3684" s="117" t="s">
        <v>922</v>
      </c>
      <c r="G3684" s="117" t="s">
        <v>591</v>
      </c>
      <c r="H3684" s="117" t="s">
        <v>598</v>
      </c>
      <c r="I3684" s="117" t="s">
        <v>398</v>
      </c>
      <c r="J3684" s="117" t="s">
        <v>398</v>
      </c>
      <c r="K3684" s="117" t="s">
        <v>398</v>
      </c>
      <c r="L3684" s="117" t="s">
        <v>398</v>
      </c>
      <c r="M3684" s="117" t="s">
        <v>398</v>
      </c>
      <c r="N3684" s="117" t="s">
        <v>398</v>
      </c>
      <c r="O3684" s="125" t="s">
        <v>579</v>
      </c>
      <c r="P3684" s="117">
        <v>1</v>
      </c>
      <c r="Q3684" s="117" t="s">
        <v>398</v>
      </c>
      <c r="R3684" s="117" t="s">
        <v>398</v>
      </c>
      <c r="S3684" s="117" t="s">
        <v>398</v>
      </c>
      <c r="T3684" s="117" t="s">
        <v>398</v>
      </c>
      <c r="U3684" s="117" t="s">
        <v>398</v>
      </c>
      <c r="V3684" s="117" t="s">
        <v>398</v>
      </c>
      <c r="W3684" s="123">
        <v>61</v>
      </c>
      <c r="X3684" s="123" t="s">
        <v>906</v>
      </c>
      <c r="Y3684" s="120">
        <v>43563</v>
      </c>
      <c r="Z3684" s="121">
        <v>0.3888888888888889</v>
      </c>
      <c r="AA3684" s="123" t="s">
        <v>661</v>
      </c>
      <c r="AB3684" s="123" t="s">
        <v>582</v>
      </c>
      <c r="AC3684" s="119" t="s">
        <v>398</v>
      </c>
      <c r="AD3684" s="119" t="s">
        <v>398</v>
      </c>
    </row>
    <row r="3685" spans="1:30">
      <c r="A3685" s="117">
        <v>3684</v>
      </c>
      <c r="B3685" s="123" t="s">
        <v>468</v>
      </c>
      <c r="C3685" s="117" t="s">
        <v>5</v>
      </c>
      <c r="D3685" s="123" t="s">
        <v>595</v>
      </c>
      <c r="E3685" s="117">
        <v>3684</v>
      </c>
      <c r="F3685" s="117" t="s">
        <v>922</v>
      </c>
      <c r="G3685" s="117" t="s">
        <v>591</v>
      </c>
      <c r="H3685" s="117" t="s">
        <v>598</v>
      </c>
      <c r="I3685" s="117" t="s">
        <v>398</v>
      </c>
      <c r="J3685" s="117" t="s">
        <v>398</v>
      </c>
      <c r="K3685" s="117" t="s">
        <v>398</v>
      </c>
      <c r="L3685" s="117" t="s">
        <v>398</v>
      </c>
      <c r="M3685" s="117" t="s">
        <v>398</v>
      </c>
      <c r="N3685" s="117" t="s">
        <v>398</v>
      </c>
      <c r="O3685" s="125" t="s">
        <v>579</v>
      </c>
      <c r="P3685" s="117">
        <v>1</v>
      </c>
      <c r="Q3685" s="117" t="s">
        <v>398</v>
      </c>
      <c r="R3685" s="117" t="s">
        <v>398</v>
      </c>
      <c r="S3685" s="117" t="s">
        <v>398</v>
      </c>
      <c r="T3685" s="117" t="s">
        <v>398</v>
      </c>
      <c r="U3685" s="117" t="s">
        <v>398</v>
      </c>
      <c r="V3685" s="117" t="s">
        <v>398</v>
      </c>
      <c r="W3685" s="123">
        <v>61</v>
      </c>
      <c r="X3685" s="123" t="s">
        <v>906</v>
      </c>
      <c r="Y3685" s="120">
        <v>43563</v>
      </c>
      <c r="Z3685" s="121">
        <v>0.3888888888888889</v>
      </c>
      <c r="AA3685" s="123" t="s">
        <v>661</v>
      </c>
      <c r="AB3685" s="123" t="s">
        <v>582</v>
      </c>
      <c r="AC3685" s="119" t="s">
        <v>398</v>
      </c>
      <c r="AD3685" s="119" t="s">
        <v>398</v>
      </c>
    </row>
    <row r="3686" spans="1:30">
      <c r="A3686" s="117">
        <v>3685</v>
      </c>
      <c r="B3686" s="123" t="s">
        <v>468</v>
      </c>
      <c r="C3686" s="117" t="s">
        <v>5</v>
      </c>
      <c r="D3686" s="123" t="s">
        <v>595</v>
      </c>
      <c r="E3686" s="117">
        <v>3685</v>
      </c>
      <c r="F3686" s="117" t="s">
        <v>922</v>
      </c>
      <c r="G3686" s="117" t="s">
        <v>591</v>
      </c>
      <c r="H3686" s="117" t="s">
        <v>598</v>
      </c>
      <c r="I3686" s="117" t="s">
        <v>398</v>
      </c>
      <c r="J3686" s="117" t="s">
        <v>398</v>
      </c>
      <c r="K3686" s="117" t="s">
        <v>398</v>
      </c>
      <c r="L3686" s="117" t="s">
        <v>398</v>
      </c>
      <c r="M3686" s="117" t="s">
        <v>398</v>
      </c>
      <c r="N3686" s="117" t="s">
        <v>398</v>
      </c>
      <c r="O3686" s="125" t="s">
        <v>579</v>
      </c>
      <c r="P3686" s="117">
        <v>1</v>
      </c>
      <c r="Q3686" s="117" t="s">
        <v>398</v>
      </c>
      <c r="R3686" s="117" t="s">
        <v>398</v>
      </c>
      <c r="S3686" s="117" t="s">
        <v>398</v>
      </c>
      <c r="T3686" s="117" t="s">
        <v>398</v>
      </c>
      <c r="U3686" s="117" t="s">
        <v>398</v>
      </c>
      <c r="V3686" s="117" t="s">
        <v>398</v>
      </c>
      <c r="W3686" s="123">
        <v>61</v>
      </c>
      <c r="X3686" s="123" t="s">
        <v>906</v>
      </c>
      <c r="Y3686" s="120">
        <v>43563</v>
      </c>
      <c r="Z3686" s="121">
        <v>0.3888888888888889</v>
      </c>
      <c r="AA3686" s="123" t="s">
        <v>661</v>
      </c>
      <c r="AB3686" s="123" t="s">
        <v>582</v>
      </c>
      <c r="AC3686" s="119" t="s">
        <v>398</v>
      </c>
      <c r="AD3686" s="119" t="s">
        <v>398</v>
      </c>
    </row>
    <row r="3687" spans="1:30">
      <c r="A3687" s="117">
        <v>3686</v>
      </c>
      <c r="B3687" s="123" t="s">
        <v>468</v>
      </c>
      <c r="C3687" s="117" t="s">
        <v>5</v>
      </c>
      <c r="D3687" s="123" t="s">
        <v>595</v>
      </c>
      <c r="E3687" s="117">
        <v>3686</v>
      </c>
      <c r="F3687" s="117" t="s">
        <v>922</v>
      </c>
      <c r="G3687" s="117" t="s">
        <v>591</v>
      </c>
      <c r="H3687" s="117" t="s">
        <v>598</v>
      </c>
      <c r="I3687" s="117" t="s">
        <v>398</v>
      </c>
      <c r="J3687" s="117" t="s">
        <v>398</v>
      </c>
      <c r="K3687" s="117" t="s">
        <v>398</v>
      </c>
      <c r="L3687" s="117" t="s">
        <v>398</v>
      </c>
      <c r="M3687" s="117" t="s">
        <v>398</v>
      </c>
      <c r="N3687" s="117" t="s">
        <v>398</v>
      </c>
      <c r="O3687" s="125" t="s">
        <v>579</v>
      </c>
      <c r="P3687" s="117">
        <v>1</v>
      </c>
      <c r="Q3687" s="117" t="s">
        <v>398</v>
      </c>
      <c r="R3687" s="117" t="s">
        <v>398</v>
      </c>
      <c r="S3687" s="117" t="s">
        <v>398</v>
      </c>
      <c r="T3687" s="117" t="s">
        <v>398</v>
      </c>
      <c r="U3687" s="117" t="s">
        <v>398</v>
      </c>
      <c r="V3687" s="117" t="s">
        <v>398</v>
      </c>
      <c r="W3687" s="123">
        <v>61</v>
      </c>
      <c r="X3687" s="123" t="s">
        <v>906</v>
      </c>
      <c r="Y3687" s="120">
        <v>43563</v>
      </c>
      <c r="Z3687" s="121">
        <v>0.3888888888888889</v>
      </c>
      <c r="AA3687" s="123" t="s">
        <v>661</v>
      </c>
      <c r="AB3687" s="123" t="s">
        <v>582</v>
      </c>
      <c r="AC3687" s="119" t="s">
        <v>398</v>
      </c>
      <c r="AD3687" s="119" t="s">
        <v>398</v>
      </c>
    </row>
    <row r="3688" spans="1:30">
      <c r="A3688" s="117">
        <v>3687</v>
      </c>
      <c r="B3688" s="123" t="s">
        <v>468</v>
      </c>
      <c r="C3688" s="117" t="s">
        <v>5</v>
      </c>
      <c r="D3688" s="123" t="s">
        <v>595</v>
      </c>
      <c r="E3688" s="117">
        <v>3687</v>
      </c>
      <c r="F3688" s="117" t="s">
        <v>922</v>
      </c>
      <c r="G3688" s="117" t="s">
        <v>591</v>
      </c>
      <c r="H3688" s="117" t="s">
        <v>598</v>
      </c>
      <c r="I3688" s="117" t="s">
        <v>398</v>
      </c>
      <c r="J3688" s="117" t="s">
        <v>398</v>
      </c>
      <c r="K3688" s="117" t="s">
        <v>398</v>
      </c>
      <c r="L3688" s="117" t="s">
        <v>398</v>
      </c>
      <c r="M3688" s="117" t="s">
        <v>398</v>
      </c>
      <c r="N3688" s="117" t="s">
        <v>398</v>
      </c>
      <c r="O3688" s="125" t="s">
        <v>579</v>
      </c>
      <c r="P3688" s="117">
        <v>1</v>
      </c>
      <c r="Q3688" s="117" t="s">
        <v>398</v>
      </c>
      <c r="R3688" s="117" t="s">
        <v>398</v>
      </c>
      <c r="S3688" s="117" t="s">
        <v>398</v>
      </c>
      <c r="T3688" s="117" t="s">
        <v>398</v>
      </c>
      <c r="U3688" s="117" t="s">
        <v>398</v>
      </c>
      <c r="V3688" s="117" t="s">
        <v>398</v>
      </c>
      <c r="W3688" s="123">
        <v>61</v>
      </c>
      <c r="X3688" s="123" t="s">
        <v>906</v>
      </c>
      <c r="Y3688" s="120">
        <v>43563</v>
      </c>
      <c r="Z3688" s="121">
        <v>0.3888888888888889</v>
      </c>
      <c r="AA3688" s="123" t="s">
        <v>661</v>
      </c>
      <c r="AB3688" s="123" t="s">
        <v>582</v>
      </c>
      <c r="AC3688" s="119" t="s">
        <v>398</v>
      </c>
      <c r="AD3688" s="119" t="s">
        <v>398</v>
      </c>
    </row>
    <row r="3689" spans="1:30">
      <c r="A3689" s="117">
        <v>3688</v>
      </c>
      <c r="B3689" s="123" t="s">
        <v>468</v>
      </c>
      <c r="C3689" s="117" t="s">
        <v>5</v>
      </c>
      <c r="D3689" s="123" t="s">
        <v>595</v>
      </c>
      <c r="E3689" s="117">
        <v>3688</v>
      </c>
      <c r="F3689" s="117" t="s">
        <v>922</v>
      </c>
      <c r="G3689" s="117" t="s">
        <v>591</v>
      </c>
      <c r="H3689" s="117" t="s">
        <v>598</v>
      </c>
      <c r="I3689" s="117" t="s">
        <v>398</v>
      </c>
      <c r="J3689" s="117" t="s">
        <v>398</v>
      </c>
      <c r="K3689" s="117" t="s">
        <v>398</v>
      </c>
      <c r="L3689" s="117" t="s">
        <v>398</v>
      </c>
      <c r="M3689" s="117" t="s">
        <v>398</v>
      </c>
      <c r="N3689" s="117" t="s">
        <v>398</v>
      </c>
      <c r="O3689" s="125" t="s">
        <v>579</v>
      </c>
      <c r="P3689" s="117">
        <v>1</v>
      </c>
      <c r="Q3689" s="117" t="s">
        <v>398</v>
      </c>
      <c r="R3689" s="117" t="s">
        <v>398</v>
      </c>
      <c r="S3689" s="117" t="s">
        <v>398</v>
      </c>
      <c r="T3689" s="117" t="s">
        <v>398</v>
      </c>
      <c r="U3689" s="117" t="s">
        <v>398</v>
      </c>
      <c r="V3689" s="117" t="s">
        <v>398</v>
      </c>
      <c r="W3689" s="123">
        <v>61</v>
      </c>
      <c r="X3689" s="123" t="s">
        <v>906</v>
      </c>
      <c r="Y3689" s="120">
        <v>43563</v>
      </c>
      <c r="Z3689" s="121">
        <v>0.3888888888888889</v>
      </c>
      <c r="AA3689" s="123" t="s">
        <v>661</v>
      </c>
      <c r="AB3689" s="123" t="s">
        <v>582</v>
      </c>
      <c r="AC3689" s="119" t="s">
        <v>398</v>
      </c>
      <c r="AD3689" s="119" t="s">
        <v>398</v>
      </c>
    </row>
    <row r="3690" spans="1:30">
      <c r="A3690" s="117">
        <v>3689</v>
      </c>
      <c r="B3690" s="123" t="s">
        <v>468</v>
      </c>
      <c r="C3690" s="117" t="s">
        <v>5</v>
      </c>
      <c r="D3690" s="123" t="s">
        <v>595</v>
      </c>
      <c r="E3690" s="117">
        <v>3689</v>
      </c>
      <c r="F3690" s="117" t="s">
        <v>922</v>
      </c>
      <c r="G3690" s="117" t="s">
        <v>591</v>
      </c>
      <c r="H3690" s="117" t="s">
        <v>598</v>
      </c>
      <c r="I3690" s="117" t="s">
        <v>398</v>
      </c>
      <c r="J3690" s="117" t="s">
        <v>398</v>
      </c>
      <c r="K3690" s="117" t="s">
        <v>398</v>
      </c>
      <c r="L3690" s="117" t="s">
        <v>398</v>
      </c>
      <c r="M3690" s="117" t="s">
        <v>398</v>
      </c>
      <c r="N3690" s="117" t="s">
        <v>398</v>
      </c>
      <c r="O3690" s="125" t="s">
        <v>579</v>
      </c>
      <c r="P3690" s="117">
        <v>1</v>
      </c>
      <c r="Q3690" s="117" t="s">
        <v>398</v>
      </c>
      <c r="R3690" s="117" t="s">
        <v>398</v>
      </c>
      <c r="S3690" s="117" t="s">
        <v>398</v>
      </c>
      <c r="T3690" s="117" t="s">
        <v>398</v>
      </c>
      <c r="U3690" s="117" t="s">
        <v>398</v>
      </c>
      <c r="V3690" s="117" t="s">
        <v>398</v>
      </c>
      <c r="W3690" s="123">
        <v>61</v>
      </c>
      <c r="X3690" s="123" t="s">
        <v>906</v>
      </c>
      <c r="Y3690" s="120">
        <v>43563</v>
      </c>
      <c r="Z3690" s="121">
        <v>0.3888888888888889</v>
      </c>
      <c r="AA3690" s="123" t="s">
        <v>661</v>
      </c>
      <c r="AB3690" s="123" t="s">
        <v>582</v>
      </c>
      <c r="AC3690" s="119" t="s">
        <v>398</v>
      </c>
      <c r="AD3690" s="119" t="s">
        <v>398</v>
      </c>
    </row>
    <row r="3691" spans="1:30">
      <c r="A3691" s="117">
        <v>3690</v>
      </c>
      <c r="B3691" s="123" t="s">
        <v>468</v>
      </c>
      <c r="C3691" s="117" t="s">
        <v>5</v>
      </c>
      <c r="D3691" s="123" t="s">
        <v>595</v>
      </c>
      <c r="E3691" s="117">
        <v>3690</v>
      </c>
      <c r="F3691" s="117" t="s">
        <v>922</v>
      </c>
      <c r="G3691" s="117" t="s">
        <v>591</v>
      </c>
      <c r="H3691" s="117" t="s">
        <v>598</v>
      </c>
      <c r="I3691" s="117" t="s">
        <v>398</v>
      </c>
      <c r="J3691" s="117" t="s">
        <v>398</v>
      </c>
      <c r="K3691" s="117" t="s">
        <v>398</v>
      </c>
      <c r="L3691" s="117" t="s">
        <v>398</v>
      </c>
      <c r="M3691" s="117" t="s">
        <v>398</v>
      </c>
      <c r="N3691" s="117" t="s">
        <v>398</v>
      </c>
      <c r="O3691" s="125" t="s">
        <v>579</v>
      </c>
      <c r="P3691" s="117">
        <v>1</v>
      </c>
      <c r="Q3691" s="117" t="s">
        <v>398</v>
      </c>
      <c r="R3691" s="117" t="s">
        <v>398</v>
      </c>
      <c r="S3691" s="117" t="s">
        <v>398</v>
      </c>
      <c r="T3691" s="117" t="s">
        <v>398</v>
      </c>
      <c r="U3691" s="117" t="s">
        <v>398</v>
      </c>
      <c r="V3691" s="117" t="s">
        <v>398</v>
      </c>
      <c r="W3691" s="123">
        <v>61</v>
      </c>
      <c r="X3691" s="123" t="s">
        <v>906</v>
      </c>
      <c r="Y3691" s="120">
        <v>43563</v>
      </c>
      <c r="Z3691" s="121">
        <v>0.3888888888888889</v>
      </c>
      <c r="AA3691" s="123" t="s">
        <v>661</v>
      </c>
      <c r="AB3691" s="123" t="s">
        <v>582</v>
      </c>
      <c r="AC3691" s="119" t="s">
        <v>398</v>
      </c>
      <c r="AD3691" s="119" t="s">
        <v>398</v>
      </c>
    </row>
    <row r="3692" spans="1:30">
      <c r="A3692" s="117">
        <v>3691</v>
      </c>
      <c r="B3692" s="123" t="s">
        <v>468</v>
      </c>
      <c r="C3692" s="117" t="s">
        <v>5</v>
      </c>
      <c r="D3692" s="123" t="s">
        <v>595</v>
      </c>
      <c r="E3692" s="117">
        <v>3691</v>
      </c>
      <c r="F3692" s="117" t="s">
        <v>922</v>
      </c>
      <c r="G3692" s="117" t="s">
        <v>591</v>
      </c>
      <c r="H3692" s="117" t="s">
        <v>598</v>
      </c>
      <c r="I3692" s="117" t="s">
        <v>398</v>
      </c>
      <c r="J3692" s="117" t="s">
        <v>398</v>
      </c>
      <c r="K3692" s="117" t="s">
        <v>398</v>
      </c>
      <c r="L3692" s="117" t="s">
        <v>398</v>
      </c>
      <c r="M3692" s="117" t="s">
        <v>398</v>
      </c>
      <c r="N3692" s="117" t="s">
        <v>398</v>
      </c>
      <c r="O3692" s="125" t="s">
        <v>579</v>
      </c>
      <c r="P3692" s="117">
        <v>1</v>
      </c>
      <c r="Q3692" s="117" t="s">
        <v>398</v>
      </c>
      <c r="R3692" s="117" t="s">
        <v>398</v>
      </c>
      <c r="S3692" s="117" t="s">
        <v>398</v>
      </c>
      <c r="T3692" s="117" t="s">
        <v>398</v>
      </c>
      <c r="U3692" s="117" t="s">
        <v>398</v>
      </c>
      <c r="V3692" s="117" t="s">
        <v>398</v>
      </c>
      <c r="W3692" s="123">
        <v>61</v>
      </c>
      <c r="X3692" s="123" t="s">
        <v>906</v>
      </c>
      <c r="Y3692" s="120">
        <v>43563</v>
      </c>
      <c r="Z3692" s="121">
        <v>0.3888888888888889</v>
      </c>
      <c r="AA3692" s="123" t="s">
        <v>661</v>
      </c>
      <c r="AB3692" s="123" t="s">
        <v>582</v>
      </c>
      <c r="AC3692" s="119" t="s">
        <v>398</v>
      </c>
      <c r="AD3692" s="119" t="s">
        <v>398</v>
      </c>
    </row>
    <row r="3693" spans="1:30">
      <c r="A3693" s="117">
        <v>3692</v>
      </c>
      <c r="B3693" s="123" t="s">
        <v>468</v>
      </c>
      <c r="C3693" s="117" t="s">
        <v>5</v>
      </c>
      <c r="D3693" s="123" t="s">
        <v>595</v>
      </c>
      <c r="E3693" s="117">
        <v>3692</v>
      </c>
      <c r="F3693" s="117" t="s">
        <v>922</v>
      </c>
      <c r="G3693" s="117" t="s">
        <v>591</v>
      </c>
      <c r="H3693" s="117" t="s">
        <v>598</v>
      </c>
      <c r="I3693" s="117" t="s">
        <v>398</v>
      </c>
      <c r="J3693" s="117" t="s">
        <v>398</v>
      </c>
      <c r="K3693" s="117" t="s">
        <v>398</v>
      </c>
      <c r="L3693" s="117" t="s">
        <v>398</v>
      </c>
      <c r="M3693" s="117" t="s">
        <v>398</v>
      </c>
      <c r="N3693" s="117" t="s">
        <v>398</v>
      </c>
      <c r="O3693" s="125" t="s">
        <v>579</v>
      </c>
      <c r="P3693" s="117">
        <v>1</v>
      </c>
      <c r="Q3693" s="117" t="s">
        <v>398</v>
      </c>
      <c r="R3693" s="117" t="s">
        <v>398</v>
      </c>
      <c r="S3693" s="117" t="s">
        <v>398</v>
      </c>
      <c r="T3693" s="117" t="s">
        <v>398</v>
      </c>
      <c r="U3693" s="117" t="s">
        <v>398</v>
      </c>
      <c r="V3693" s="117" t="s">
        <v>398</v>
      </c>
      <c r="W3693" s="123">
        <v>61</v>
      </c>
      <c r="X3693" s="123" t="s">
        <v>906</v>
      </c>
      <c r="Y3693" s="120">
        <v>43563</v>
      </c>
      <c r="Z3693" s="121">
        <v>0.3888888888888889</v>
      </c>
      <c r="AA3693" s="123" t="s">
        <v>661</v>
      </c>
      <c r="AB3693" s="123" t="s">
        <v>582</v>
      </c>
      <c r="AC3693" s="119" t="s">
        <v>398</v>
      </c>
      <c r="AD3693" s="119" t="s">
        <v>398</v>
      </c>
    </row>
    <row r="3694" spans="1:30">
      <c r="A3694" s="117">
        <v>3693</v>
      </c>
      <c r="B3694" s="123" t="s">
        <v>468</v>
      </c>
      <c r="C3694" s="117" t="s">
        <v>5</v>
      </c>
      <c r="D3694" s="123" t="s">
        <v>595</v>
      </c>
      <c r="E3694" s="117">
        <v>3693</v>
      </c>
      <c r="F3694" s="117" t="s">
        <v>922</v>
      </c>
      <c r="G3694" s="117" t="s">
        <v>591</v>
      </c>
      <c r="H3694" s="117" t="s">
        <v>598</v>
      </c>
      <c r="I3694" s="117" t="s">
        <v>398</v>
      </c>
      <c r="J3694" s="117" t="s">
        <v>398</v>
      </c>
      <c r="K3694" s="117" t="s">
        <v>398</v>
      </c>
      <c r="L3694" s="117" t="s">
        <v>398</v>
      </c>
      <c r="M3694" s="117" t="s">
        <v>398</v>
      </c>
      <c r="N3694" s="117" t="s">
        <v>398</v>
      </c>
      <c r="O3694" s="125" t="s">
        <v>579</v>
      </c>
      <c r="P3694" s="117">
        <v>1</v>
      </c>
      <c r="Q3694" s="117" t="s">
        <v>398</v>
      </c>
      <c r="R3694" s="117" t="s">
        <v>398</v>
      </c>
      <c r="S3694" s="117" t="s">
        <v>398</v>
      </c>
      <c r="T3694" s="117" t="s">
        <v>398</v>
      </c>
      <c r="U3694" s="117" t="s">
        <v>398</v>
      </c>
      <c r="V3694" s="117" t="s">
        <v>398</v>
      </c>
      <c r="W3694" s="123">
        <v>61</v>
      </c>
      <c r="X3694" s="123" t="s">
        <v>906</v>
      </c>
      <c r="Y3694" s="120">
        <v>43563</v>
      </c>
      <c r="Z3694" s="121">
        <v>0.3888888888888889</v>
      </c>
      <c r="AA3694" s="123" t="s">
        <v>661</v>
      </c>
      <c r="AB3694" s="123" t="s">
        <v>582</v>
      </c>
      <c r="AC3694" s="119" t="s">
        <v>398</v>
      </c>
      <c r="AD3694" s="119" t="s">
        <v>398</v>
      </c>
    </row>
    <row r="3695" spans="1:30">
      <c r="A3695" s="117">
        <v>3694</v>
      </c>
      <c r="B3695" s="123" t="s">
        <v>468</v>
      </c>
      <c r="C3695" s="117" t="s">
        <v>5</v>
      </c>
      <c r="D3695" s="123" t="s">
        <v>595</v>
      </c>
      <c r="E3695" s="117">
        <v>3694</v>
      </c>
      <c r="F3695" s="117" t="s">
        <v>923</v>
      </c>
      <c r="G3695" s="117" t="s">
        <v>577</v>
      </c>
      <c r="H3695" s="117" t="s">
        <v>398</v>
      </c>
      <c r="I3695" s="117" t="s">
        <v>398</v>
      </c>
      <c r="J3695" s="117" t="s">
        <v>398</v>
      </c>
      <c r="K3695" s="117" t="s">
        <v>398</v>
      </c>
      <c r="L3695" s="117" t="s">
        <v>398</v>
      </c>
      <c r="M3695" s="117" t="s">
        <v>398</v>
      </c>
      <c r="N3695" s="117" t="s">
        <v>398</v>
      </c>
      <c r="O3695" s="125" t="s">
        <v>579</v>
      </c>
      <c r="P3695" s="117">
        <v>1</v>
      </c>
      <c r="Q3695" s="117" t="s">
        <v>398</v>
      </c>
      <c r="R3695" s="117" t="s">
        <v>398</v>
      </c>
      <c r="S3695" s="117" t="s">
        <v>398</v>
      </c>
      <c r="T3695" s="117" t="s">
        <v>398</v>
      </c>
      <c r="U3695" s="117" t="s">
        <v>398</v>
      </c>
      <c r="V3695" s="117" t="s">
        <v>398</v>
      </c>
      <c r="W3695" s="123">
        <v>62</v>
      </c>
      <c r="X3695" s="123" t="s">
        <v>906</v>
      </c>
      <c r="Y3695" s="120">
        <v>43563</v>
      </c>
      <c r="Z3695" s="121">
        <v>0.3888888888888889</v>
      </c>
      <c r="AA3695" s="123" t="s">
        <v>661</v>
      </c>
      <c r="AB3695" s="123" t="s">
        <v>582</v>
      </c>
      <c r="AC3695" s="119" t="s">
        <v>398</v>
      </c>
      <c r="AD3695" s="119" t="s">
        <v>694</v>
      </c>
    </row>
    <row r="3696" spans="1:30">
      <c r="A3696" s="117">
        <v>3695</v>
      </c>
      <c r="B3696" s="123" t="s">
        <v>468</v>
      </c>
      <c r="C3696" s="117" t="s">
        <v>5</v>
      </c>
      <c r="D3696" s="123" t="s">
        <v>595</v>
      </c>
      <c r="E3696" s="117">
        <v>3695</v>
      </c>
      <c r="F3696" s="117" t="s">
        <v>923</v>
      </c>
      <c r="G3696" s="117" t="s">
        <v>577</v>
      </c>
      <c r="H3696" s="117" t="s">
        <v>398</v>
      </c>
      <c r="I3696" s="117" t="s">
        <v>398</v>
      </c>
      <c r="J3696" s="117" t="s">
        <v>398</v>
      </c>
      <c r="K3696" s="117" t="s">
        <v>398</v>
      </c>
      <c r="L3696" s="117" t="s">
        <v>398</v>
      </c>
      <c r="M3696" s="117" t="s">
        <v>398</v>
      </c>
      <c r="N3696" s="117" t="s">
        <v>398</v>
      </c>
      <c r="O3696" s="125" t="s">
        <v>579</v>
      </c>
      <c r="P3696" s="117">
        <v>1</v>
      </c>
      <c r="Q3696" s="117" t="s">
        <v>398</v>
      </c>
      <c r="R3696" s="117" t="s">
        <v>398</v>
      </c>
      <c r="S3696" s="117" t="s">
        <v>398</v>
      </c>
      <c r="T3696" s="117" t="s">
        <v>398</v>
      </c>
      <c r="U3696" s="117" t="s">
        <v>398</v>
      </c>
      <c r="V3696" s="117" t="s">
        <v>398</v>
      </c>
      <c r="W3696" s="123">
        <v>62</v>
      </c>
      <c r="X3696" s="123" t="s">
        <v>906</v>
      </c>
      <c r="Y3696" s="120">
        <v>43563</v>
      </c>
      <c r="Z3696" s="121">
        <v>0.3888888888888889</v>
      </c>
      <c r="AA3696" s="123" t="s">
        <v>661</v>
      </c>
      <c r="AB3696" s="123" t="s">
        <v>582</v>
      </c>
      <c r="AC3696" s="119" t="s">
        <v>398</v>
      </c>
      <c r="AD3696" s="119" t="s">
        <v>398</v>
      </c>
    </row>
    <row r="3697" spans="1:30">
      <c r="A3697" s="117">
        <v>3696</v>
      </c>
      <c r="B3697" s="123" t="s">
        <v>468</v>
      </c>
      <c r="C3697" s="117" t="s">
        <v>5</v>
      </c>
      <c r="D3697" s="123" t="s">
        <v>595</v>
      </c>
      <c r="E3697" s="117">
        <v>3696</v>
      </c>
      <c r="F3697" s="117" t="s">
        <v>923</v>
      </c>
      <c r="G3697" s="117" t="s">
        <v>577</v>
      </c>
      <c r="H3697" s="117" t="s">
        <v>398</v>
      </c>
      <c r="I3697" s="117" t="s">
        <v>398</v>
      </c>
      <c r="J3697" s="117" t="s">
        <v>398</v>
      </c>
      <c r="K3697" s="117" t="s">
        <v>398</v>
      </c>
      <c r="L3697" s="117" t="s">
        <v>398</v>
      </c>
      <c r="M3697" s="117" t="s">
        <v>398</v>
      </c>
      <c r="N3697" s="117" t="s">
        <v>398</v>
      </c>
      <c r="O3697" s="125" t="s">
        <v>579</v>
      </c>
      <c r="P3697" s="117">
        <v>1</v>
      </c>
      <c r="Q3697" s="117" t="s">
        <v>398</v>
      </c>
      <c r="R3697" s="117" t="s">
        <v>398</v>
      </c>
      <c r="S3697" s="117" t="s">
        <v>398</v>
      </c>
      <c r="T3697" s="117" t="s">
        <v>398</v>
      </c>
      <c r="U3697" s="117" t="s">
        <v>398</v>
      </c>
      <c r="V3697" s="117" t="s">
        <v>398</v>
      </c>
      <c r="W3697" s="123">
        <v>62</v>
      </c>
      <c r="X3697" s="123" t="s">
        <v>906</v>
      </c>
      <c r="Y3697" s="120">
        <v>43563</v>
      </c>
      <c r="Z3697" s="121">
        <v>0.3888888888888889</v>
      </c>
      <c r="AA3697" s="123" t="s">
        <v>661</v>
      </c>
      <c r="AB3697" s="123" t="s">
        <v>582</v>
      </c>
      <c r="AC3697" s="119" t="s">
        <v>398</v>
      </c>
      <c r="AD3697" s="119" t="s">
        <v>398</v>
      </c>
    </row>
    <row r="3698" spans="1:30">
      <c r="A3698" s="117">
        <v>3697</v>
      </c>
      <c r="B3698" s="123" t="s">
        <v>468</v>
      </c>
      <c r="C3698" s="117" t="s">
        <v>5</v>
      </c>
      <c r="D3698" s="123" t="s">
        <v>595</v>
      </c>
      <c r="E3698" s="117">
        <v>3697</v>
      </c>
      <c r="F3698" s="117" t="s">
        <v>923</v>
      </c>
      <c r="G3698" s="117" t="s">
        <v>577</v>
      </c>
      <c r="H3698" s="117" t="s">
        <v>398</v>
      </c>
      <c r="I3698" s="117" t="s">
        <v>398</v>
      </c>
      <c r="J3698" s="117" t="s">
        <v>398</v>
      </c>
      <c r="K3698" s="117" t="s">
        <v>398</v>
      </c>
      <c r="L3698" s="117" t="s">
        <v>398</v>
      </c>
      <c r="M3698" s="117" t="s">
        <v>398</v>
      </c>
      <c r="N3698" s="117" t="s">
        <v>398</v>
      </c>
      <c r="O3698" s="125" t="s">
        <v>579</v>
      </c>
      <c r="P3698" s="117">
        <v>1</v>
      </c>
      <c r="Q3698" s="117" t="s">
        <v>398</v>
      </c>
      <c r="R3698" s="117" t="s">
        <v>398</v>
      </c>
      <c r="S3698" s="117" t="s">
        <v>398</v>
      </c>
      <c r="T3698" s="117" t="s">
        <v>398</v>
      </c>
      <c r="U3698" s="117" t="s">
        <v>398</v>
      </c>
      <c r="V3698" s="117" t="s">
        <v>398</v>
      </c>
      <c r="W3698" s="123">
        <v>62</v>
      </c>
      <c r="X3698" s="123" t="s">
        <v>906</v>
      </c>
      <c r="Y3698" s="120">
        <v>43563</v>
      </c>
      <c r="Z3698" s="121">
        <v>0.3888888888888889</v>
      </c>
      <c r="AA3698" s="123" t="s">
        <v>661</v>
      </c>
      <c r="AB3698" s="123" t="s">
        <v>582</v>
      </c>
      <c r="AC3698" s="119" t="s">
        <v>398</v>
      </c>
      <c r="AD3698" s="119" t="s">
        <v>398</v>
      </c>
    </row>
    <row r="3699" spans="1:30">
      <c r="A3699" s="117">
        <v>3698</v>
      </c>
      <c r="B3699" s="123" t="s">
        <v>468</v>
      </c>
      <c r="C3699" s="117" t="s">
        <v>5</v>
      </c>
      <c r="D3699" s="123" t="s">
        <v>595</v>
      </c>
      <c r="E3699" s="117">
        <v>3698</v>
      </c>
      <c r="F3699" s="117" t="s">
        <v>923</v>
      </c>
      <c r="G3699" s="117" t="s">
        <v>577</v>
      </c>
      <c r="H3699" s="117" t="s">
        <v>398</v>
      </c>
      <c r="I3699" s="117" t="s">
        <v>398</v>
      </c>
      <c r="J3699" s="117" t="s">
        <v>398</v>
      </c>
      <c r="K3699" s="117" t="s">
        <v>398</v>
      </c>
      <c r="L3699" s="117" t="s">
        <v>398</v>
      </c>
      <c r="M3699" s="117" t="s">
        <v>398</v>
      </c>
      <c r="N3699" s="117" t="s">
        <v>398</v>
      </c>
      <c r="O3699" s="125" t="s">
        <v>579</v>
      </c>
      <c r="P3699" s="117">
        <v>1</v>
      </c>
      <c r="Q3699" s="117" t="s">
        <v>398</v>
      </c>
      <c r="R3699" s="117" t="s">
        <v>398</v>
      </c>
      <c r="S3699" s="117" t="s">
        <v>398</v>
      </c>
      <c r="T3699" s="117" t="s">
        <v>398</v>
      </c>
      <c r="U3699" s="117" t="s">
        <v>398</v>
      </c>
      <c r="V3699" s="117" t="s">
        <v>398</v>
      </c>
      <c r="W3699" s="123">
        <v>62</v>
      </c>
      <c r="X3699" s="123" t="s">
        <v>906</v>
      </c>
      <c r="Y3699" s="120">
        <v>43563</v>
      </c>
      <c r="Z3699" s="121">
        <v>0.3888888888888889</v>
      </c>
      <c r="AA3699" s="123" t="s">
        <v>661</v>
      </c>
      <c r="AB3699" s="123" t="s">
        <v>582</v>
      </c>
      <c r="AC3699" s="119" t="s">
        <v>398</v>
      </c>
      <c r="AD3699" s="119" t="s">
        <v>398</v>
      </c>
    </row>
    <row r="3700" spans="1:30">
      <c r="A3700" s="117">
        <v>3699</v>
      </c>
      <c r="B3700" s="123" t="s">
        <v>468</v>
      </c>
      <c r="C3700" s="117" t="s">
        <v>5</v>
      </c>
      <c r="D3700" s="123" t="s">
        <v>595</v>
      </c>
      <c r="E3700" s="117">
        <v>3699</v>
      </c>
      <c r="F3700" s="117" t="s">
        <v>923</v>
      </c>
      <c r="G3700" s="117" t="s">
        <v>577</v>
      </c>
      <c r="H3700" s="117" t="s">
        <v>398</v>
      </c>
      <c r="I3700" s="117" t="s">
        <v>398</v>
      </c>
      <c r="J3700" s="117" t="s">
        <v>398</v>
      </c>
      <c r="K3700" s="117" t="s">
        <v>398</v>
      </c>
      <c r="L3700" s="117" t="s">
        <v>398</v>
      </c>
      <c r="M3700" s="117" t="s">
        <v>398</v>
      </c>
      <c r="N3700" s="117" t="s">
        <v>398</v>
      </c>
      <c r="O3700" s="125" t="s">
        <v>579</v>
      </c>
      <c r="P3700" s="117">
        <v>1</v>
      </c>
      <c r="Q3700" s="117" t="s">
        <v>398</v>
      </c>
      <c r="R3700" s="117" t="s">
        <v>398</v>
      </c>
      <c r="S3700" s="117" t="s">
        <v>398</v>
      </c>
      <c r="T3700" s="117" t="s">
        <v>398</v>
      </c>
      <c r="U3700" s="117" t="s">
        <v>398</v>
      </c>
      <c r="V3700" s="117" t="s">
        <v>398</v>
      </c>
      <c r="W3700" s="123">
        <v>62</v>
      </c>
      <c r="X3700" s="123" t="s">
        <v>906</v>
      </c>
      <c r="Y3700" s="120">
        <v>43563</v>
      </c>
      <c r="Z3700" s="121">
        <v>0.3888888888888889</v>
      </c>
      <c r="AA3700" s="123" t="s">
        <v>661</v>
      </c>
      <c r="AB3700" s="123" t="s">
        <v>582</v>
      </c>
      <c r="AC3700" s="119" t="s">
        <v>398</v>
      </c>
      <c r="AD3700" s="119" t="s">
        <v>398</v>
      </c>
    </row>
    <row r="3701" spans="1:30">
      <c r="A3701" s="117">
        <v>3700</v>
      </c>
      <c r="B3701" s="123" t="s">
        <v>468</v>
      </c>
      <c r="C3701" s="117" t="s">
        <v>5</v>
      </c>
      <c r="D3701" s="123" t="s">
        <v>595</v>
      </c>
      <c r="E3701" s="117">
        <v>3700</v>
      </c>
      <c r="F3701" s="117" t="s">
        <v>923</v>
      </c>
      <c r="G3701" s="117" t="s">
        <v>577</v>
      </c>
      <c r="H3701" s="117" t="s">
        <v>398</v>
      </c>
      <c r="I3701" s="117" t="s">
        <v>398</v>
      </c>
      <c r="J3701" s="117" t="s">
        <v>398</v>
      </c>
      <c r="K3701" s="117" t="s">
        <v>398</v>
      </c>
      <c r="L3701" s="117" t="s">
        <v>398</v>
      </c>
      <c r="M3701" s="117" t="s">
        <v>398</v>
      </c>
      <c r="N3701" s="117" t="s">
        <v>398</v>
      </c>
      <c r="O3701" s="125" t="s">
        <v>579</v>
      </c>
      <c r="P3701" s="117">
        <v>1</v>
      </c>
      <c r="Q3701" s="117" t="s">
        <v>398</v>
      </c>
      <c r="R3701" s="117" t="s">
        <v>398</v>
      </c>
      <c r="S3701" s="117" t="s">
        <v>398</v>
      </c>
      <c r="T3701" s="117" t="s">
        <v>398</v>
      </c>
      <c r="U3701" s="117" t="s">
        <v>398</v>
      </c>
      <c r="V3701" s="117" t="s">
        <v>398</v>
      </c>
      <c r="W3701" s="123">
        <v>62</v>
      </c>
      <c r="X3701" s="123" t="s">
        <v>906</v>
      </c>
      <c r="Y3701" s="120">
        <v>43563</v>
      </c>
      <c r="Z3701" s="121">
        <v>0.3888888888888889</v>
      </c>
      <c r="AA3701" s="123" t="s">
        <v>661</v>
      </c>
      <c r="AB3701" s="123" t="s">
        <v>582</v>
      </c>
      <c r="AC3701" s="119" t="s">
        <v>398</v>
      </c>
      <c r="AD3701" s="119" t="s">
        <v>398</v>
      </c>
    </row>
    <row r="3702" spans="1:30">
      <c r="A3702" s="117">
        <v>3701</v>
      </c>
      <c r="B3702" s="123" t="s">
        <v>468</v>
      </c>
      <c r="C3702" s="117" t="s">
        <v>5</v>
      </c>
      <c r="D3702" s="123" t="s">
        <v>595</v>
      </c>
      <c r="E3702" s="117">
        <v>3701</v>
      </c>
      <c r="F3702" s="117" t="s">
        <v>923</v>
      </c>
      <c r="G3702" s="117" t="s">
        <v>577</v>
      </c>
      <c r="H3702" s="117" t="s">
        <v>398</v>
      </c>
      <c r="I3702" s="117" t="s">
        <v>398</v>
      </c>
      <c r="J3702" s="117" t="s">
        <v>398</v>
      </c>
      <c r="K3702" s="117" t="s">
        <v>398</v>
      </c>
      <c r="L3702" s="117" t="s">
        <v>398</v>
      </c>
      <c r="M3702" s="117" t="s">
        <v>398</v>
      </c>
      <c r="N3702" s="117" t="s">
        <v>398</v>
      </c>
      <c r="O3702" s="125" t="s">
        <v>579</v>
      </c>
      <c r="P3702" s="117">
        <v>1</v>
      </c>
      <c r="Q3702" s="117" t="s">
        <v>398</v>
      </c>
      <c r="R3702" s="117" t="s">
        <v>398</v>
      </c>
      <c r="S3702" s="117" t="s">
        <v>398</v>
      </c>
      <c r="T3702" s="117" t="s">
        <v>398</v>
      </c>
      <c r="U3702" s="117" t="s">
        <v>398</v>
      </c>
      <c r="V3702" s="117" t="s">
        <v>398</v>
      </c>
      <c r="W3702" s="123">
        <v>62</v>
      </c>
      <c r="X3702" s="123" t="s">
        <v>906</v>
      </c>
      <c r="Y3702" s="120">
        <v>43563</v>
      </c>
      <c r="Z3702" s="121">
        <v>0.3888888888888889</v>
      </c>
      <c r="AA3702" s="123" t="s">
        <v>661</v>
      </c>
      <c r="AB3702" s="123" t="s">
        <v>582</v>
      </c>
      <c r="AC3702" s="119" t="s">
        <v>398</v>
      </c>
      <c r="AD3702" s="119" t="s">
        <v>398</v>
      </c>
    </row>
    <row r="3703" spans="1:30">
      <c r="A3703" s="117">
        <v>3702</v>
      </c>
      <c r="B3703" s="123" t="s">
        <v>468</v>
      </c>
      <c r="C3703" s="117" t="s">
        <v>5</v>
      </c>
      <c r="D3703" s="123" t="s">
        <v>595</v>
      </c>
      <c r="E3703" s="117">
        <v>3702</v>
      </c>
      <c r="F3703" s="117" t="s">
        <v>923</v>
      </c>
      <c r="G3703" s="117" t="s">
        <v>577</v>
      </c>
      <c r="H3703" s="117" t="s">
        <v>398</v>
      </c>
      <c r="I3703" s="117" t="s">
        <v>398</v>
      </c>
      <c r="J3703" s="117" t="s">
        <v>398</v>
      </c>
      <c r="K3703" s="117" t="s">
        <v>398</v>
      </c>
      <c r="L3703" s="117" t="s">
        <v>398</v>
      </c>
      <c r="M3703" s="117" t="s">
        <v>398</v>
      </c>
      <c r="N3703" s="117" t="s">
        <v>398</v>
      </c>
      <c r="O3703" s="125" t="s">
        <v>579</v>
      </c>
      <c r="P3703" s="117">
        <v>1</v>
      </c>
      <c r="Q3703" s="117" t="s">
        <v>398</v>
      </c>
      <c r="R3703" s="117" t="s">
        <v>398</v>
      </c>
      <c r="S3703" s="117" t="s">
        <v>398</v>
      </c>
      <c r="T3703" s="117" t="s">
        <v>398</v>
      </c>
      <c r="U3703" s="117" t="s">
        <v>398</v>
      </c>
      <c r="V3703" s="117" t="s">
        <v>398</v>
      </c>
      <c r="W3703" s="123">
        <v>62</v>
      </c>
      <c r="X3703" s="123" t="s">
        <v>906</v>
      </c>
      <c r="Y3703" s="120">
        <v>43563</v>
      </c>
      <c r="Z3703" s="121">
        <v>0.3888888888888889</v>
      </c>
      <c r="AA3703" s="123" t="s">
        <v>661</v>
      </c>
      <c r="AB3703" s="123" t="s">
        <v>582</v>
      </c>
      <c r="AC3703" s="119" t="s">
        <v>398</v>
      </c>
      <c r="AD3703" s="119" t="s">
        <v>398</v>
      </c>
    </row>
    <row r="3704" spans="1:30">
      <c r="A3704" s="117">
        <v>3703</v>
      </c>
      <c r="B3704" s="123" t="s">
        <v>468</v>
      </c>
      <c r="C3704" s="117" t="s">
        <v>5</v>
      </c>
      <c r="D3704" s="123" t="s">
        <v>595</v>
      </c>
      <c r="E3704" s="117">
        <v>3703</v>
      </c>
      <c r="F3704" s="117" t="s">
        <v>923</v>
      </c>
      <c r="G3704" s="117" t="s">
        <v>577</v>
      </c>
      <c r="H3704" s="117" t="s">
        <v>398</v>
      </c>
      <c r="I3704" s="117" t="s">
        <v>398</v>
      </c>
      <c r="J3704" s="117" t="s">
        <v>398</v>
      </c>
      <c r="K3704" s="117" t="s">
        <v>398</v>
      </c>
      <c r="L3704" s="117" t="s">
        <v>398</v>
      </c>
      <c r="M3704" s="117" t="s">
        <v>398</v>
      </c>
      <c r="N3704" s="117" t="s">
        <v>398</v>
      </c>
      <c r="O3704" s="125" t="s">
        <v>579</v>
      </c>
      <c r="P3704" s="117">
        <v>1</v>
      </c>
      <c r="Q3704" s="117" t="s">
        <v>398</v>
      </c>
      <c r="R3704" s="117" t="s">
        <v>398</v>
      </c>
      <c r="S3704" s="117" t="s">
        <v>398</v>
      </c>
      <c r="T3704" s="117" t="s">
        <v>398</v>
      </c>
      <c r="U3704" s="117" t="s">
        <v>398</v>
      </c>
      <c r="V3704" s="117" t="s">
        <v>398</v>
      </c>
      <c r="W3704" s="123">
        <v>62</v>
      </c>
      <c r="X3704" s="123" t="s">
        <v>906</v>
      </c>
      <c r="Y3704" s="120">
        <v>43563</v>
      </c>
      <c r="Z3704" s="121">
        <v>0.3888888888888889</v>
      </c>
      <c r="AA3704" s="123" t="s">
        <v>661</v>
      </c>
      <c r="AB3704" s="123" t="s">
        <v>582</v>
      </c>
      <c r="AC3704" s="119" t="s">
        <v>398</v>
      </c>
      <c r="AD3704" s="119" t="s">
        <v>398</v>
      </c>
    </row>
    <row r="3705" spans="1:30">
      <c r="A3705" s="117">
        <v>3704</v>
      </c>
      <c r="B3705" s="123" t="s">
        <v>468</v>
      </c>
      <c r="C3705" s="117" t="s">
        <v>5</v>
      </c>
      <c r="D3705" s="123" t="s">
        <v>595</v>
      </c>
      <c r="E3705" s="117">
        <v>3704</v>
      </c>
      <c r="F3705" s="117" t="s">
        <v>923</v>
      </c>
      <c r="G3705" s="117" t="s">
        <v>577</v>
      </c>
      <c r="H3705" s="117" t="s">
        <v>398</v>
      </c>
      <c r="I3705" s="117" t="s">
        <v>398</v>
      </c>
      <c r="J3705" s="117" t="s">
        <v>398</v>
      </c>
      <c r="K3705" s="117" t="s">
        <v>398</v>
      </c>
      <c r="L3705" s="117" t="s">
        <v>398</v>
      </c>
      <c r="M3705" s="117" t="s">
        <v>398</v>
      </c>
      <c r="N3705" s="117" t="s">
        <v>398</v>
      </c>
      <c r="O3705" s="125" t="s">
        <v>579</v>
      </c>
      <c r="P3705" s="117">
        <v>1</v>
      </c>
      <c r="Q3705" s="117" t="s">
        <v>398</v>
      </c>
      <c r="R3705" s="117" t="s">
        <v>398</v>
      </c>
      <c r="S3705" s="117" t="s">
        <v>398</v>
      </c>
      <c r="T3705" s="117" t="s">
        <v>398</v>
      </c>
      <c r="U3705" s="117" t="s">
        <v>398</v>
      </c>
      <c r="V3705" s="117" t="s">
        <v>398</v>
      </c>
      <c r="W3705" s="123">
        <v>62</v>
      </c>
      <c r="X3705" s="123" t="s">
        <v>906</v>
      </c>
      <c r="Y3705" s="120">
        <v>43563</v>
      </c>
      <c r="Z3705" s="121">
        <v>0.3888888888888889</v>
      </c>
      <c r="AA3705" s="123" t="s">
        <v>661</v>
      </c>
      <c r="AB3705" s="123" t="s">
        <v>582</v>
      </c>
      <c r="AC3705" s="119" t="s">
        <v>398</v>
      </c>
      <c r="AD3705" s="119" t="s">
        <v>398</v>
      </c>
    </row>
    <row r="3706" spans="1:30">
      <c r="A3706" s="117">
        <v>3705</v>
      </c>
      <c r="B3706" s="123" t="s">
        <v>468</v>
      </c>
      <c r="C3706" s="117" t="s">
        <v>5</v>
      </c>
      <c r="D3706" s="123" t="s">
        <v>595</v>
      </c>
      <c r="E3706" s="117">
        <v>3705</v>
      </c>
      <c r="F3706" s="117" t="s">
        <v>923</v>
      </c>
      <c r="G3706" s="117" t="s">
        <v>577</v>
      </c>
      <c r="H3706" s="117" t="s">
        <v>398</v>
      </c>
      <c r="I3706" s="117" t="s">
        <v>398</v>
      </c>
      <c r="J3706" s="117" t="s">
        <v>398</v>
      </c>
      <c r="K3706" s="117" t="s">
        <v>398</v>
      </c>
      <c r="L3706" s="117" t="s">
        <v>398</v>
      </c>
      <c r="M3706" s="117" t="s">
        <v>398</v>
      </c>
      <c r="N3706" s="117" t="s">
        <v>398</v>
      </c>
      <c r="O3706" s="125" t="s">
        <v>579</v>
      </c>
      <c r="P3706" s="117">
        <v>1</v>
      </c>
      <c r="Q3706" s="117" t="s">
        <v>398</v>
      </c>
      <c r="R3706" s="117" t="s">
        <v>398</v>
      </c>
      <c r="S3706" s="117" t="s">
        <v>398</v>
      </c>
      <c r="T3706" s="117" t="s">
        <v>398</v>
      </c>
      <c r="U3706" s="117" t="s">
        <v>398</v>
      </c>
      <c r="V3706" s="117" t="s">
        <v>398</v>
      </c>
      <c r="W3706" s="123">
        <v>62</v>
      </c>
      <c r="X3706" s="123" t="s">
        <v>906</v>
      </c>
      <c r="Y3706" s="120">
        <v>43563</v>
      </c>
      <c r="Z3706" s="121">
        <v>0.3888888888888889</v>
      </c>
      <c r="AA3706" s="123" t="s">
        <v>661</v>
      </c>
      <c r="AB3706" s="123" t="s">
        <v>582</v>
      </c>
      <c r="AC3706" s="119" t="s">
        <v>398</v>
      </c>
      <c r="AD3706" s="119" t="s">
        <v>398</v>
      </c>
    </row>
    <row r="3707" spans="1:30">
      <c r="A3707" s="117">
        <v>3706</v>
      </c>
      <c r="B3707" s="123" t="s">
        <v>468</v>
      </c>
      <c r="C3707" s="117" t="s">
        <v>5</v>
      </c>
      <c r="D3707" s="123" t="s">
        <v>595</v>
      </c>
      <c r="E3707" s="117">
        <v>3706</v>
      </c>
      <c r="F3707" s="117" t="s">
        <v>923</v>
      </c>
      <c r="G3707" s="117" t="s">
        <v>577</v>
      </c>
      <c r="H3707" s="117" t="s">
        <v>398</v>
      </c>
      <c r="I3707" s="117" t="s">
        <v>398</v>
      </c>
      <c r="J3707" s="117" t="s">
        <v>398</v>
      </c>
      <c r="K3707" s="117" t="s">
        <v>398</v>
      </c>
      <c r="L3707" s="117" t="s">
        <v>398</v>
      </c>
      <c r="M3707" s="117" t="s">
        <v>398</v>
      </c>
      <c r="N3707" s="117" t="s">
        <v>398</v>
      </c>
      <c r="O3707" s="125" t="s">
        <v>579</v>
      </c>
      <c r="P3707" s="117">
        <v>1</v>
      </c>
      <c r="Q3707" s="117" t="s">
        <v>398</v>
      </c>
      <c r="R3707" s="117" t="s">
        <v>398</v>
      </c>
      <c r="S3707" s="117" t="s">
        <v>398</v>
      </c>
      <c r="T3707" s="117" t="s">
        <v>398</v>
      </c>
      <c r="U3707" s="117" t="s">
        <v>398</v>
      </c>
      <c r="V3707" s="117" t="s">
        <v>398</v>
      </c>
      <c r="W3707" s="123">
        <v>62</v>
      </c>
      <c r="X3707" s="123" t="s">
        <v>906</v>
      </c>
      <c r="Y3707" s="120">
        <v>43563</v>
      </c>
      <c r="Z3707" s="121">
        <v>0.3888888888888889</v>
      </c>
      <c r="AA3707" s="123" t="s">
        <v>661</v>
      </c>
      <c r="AB3707" s="123" t="s">
        <v>582</v>
      </c>
      <c r="AC3707" s="119" t="s">
        <v>398</v>
      </c>
      <c r="AD3707" s="119" t="s">
        <v>398</v>
      </c>
    </row>
    <row r="3708" spans="1:30">
      <c r="A3708" s="117">
        <v>3707</v>
      </c>
      <c r="B3708" s="123" t="s">
        <v>468</v>
      </c>
      <c r="C3708" s="117" t="s">
        <v>5</v>
      </c>
      <c r="D3708" s="123" t="s">
        <v>595</v>
      </c>
      <c r="E3708" s="117">
        <v>3707</v>
      </c>
      <c r="F3708" s="117" t="s">
        <v>923</v>
      </c>
      <c r="G3708" s="117" t="s">
        <v>577</v>
      </c>
      <c r="H3708" s="117" t="s">
        <v>398</v>
      </c>
      <c r="I3708" s="117" t="s">
        <v>398</v>
      </c>
      <c r="J3708" s="117" t="s">
        <v>398</v>
      </c>
      <c r="K3708" s="117" t="s">
        <v>398</v>
      </c>
      <c r="L3708" s="117" t="s">
        <v>398</v>
      </c>
      <c r="M3708" s="117" t="s">
        <v>398</v>
      </c>
      <c r="N3708" s="117" t="s">
        <v>398</v>
      </c>
      <c r="O3708" s="125" t="s">
        <v>579</v>
      </c>
      <c r="P3708" s="117">
        <v>1</v>
      </c>
      <c r="Q3708" s="117" t="s">
        <v>398</v>
      </c>
      <c r="R3708" s="117" t="s">
        <v>398</v>
      </c>
      <c r="S3708" s="117" t="s">
        <v>398</v>
      </c>
      <c r="T3708" s="117" t="s">
        <v>398</v>
      </c>
      <c r="U3708" s="117" t="s">
        <v>398</v>
      </c>
      <c r="V3708" s="117" t="s">
        <v>398</v>
      </c>
      <c r="W3708" s="123">
        <v>62</v>
      </c>
      <c r="X3708" s="123" t="s">
        <v>906</v>
      </c>
      <c r="Y3708" s="120">
        <v>43563</v>
      </c>
      <c r="Z3708" s="121">
        <v>0.3888888888888889</v>
      </c>
      <c r="AA3708" s="123" t="s">
        <v>661</v>
      </c>
      <c r="AB3708" s="123" t="s">
        <v>582</v>
      </c>
      <c r="AC3708" s="119" t="s">
        <v>398</v>
      </c>
      <c r="AD3708" s="119" t="s">
        <v>398</v>
      </c>
    </row>
    <row r="3709" spans="1:30">
      <c r="A3709" s="117">
        <v>3708</v>
      </c>
      <c r="B3709" s="123" t="s">
        <v>468</v>
      </c>
      <c r="C3709" s="117" t="s">
        <v>5</v>
      </c>
      <c r="D3709" s="123" t="s">
        <v>595</v>
      </c>
      <c r="E3709" s="117">
        <v>3708</v>
      </c>
      <c r="F3709" s="117" t="s">
        <v>923</v>
      </c>
      <c r="G3709" s="117" t="s">
        <v>577</v>
      </c>
      <c r="H3709" s="117" t="s">
        <v>398</v>
      </c>
      <c r="I3709" s="117" t="s">
        <v>398</v>
      </c>
      <c r="J3709" s="117" t="s">
        <v>398</v>
      </c>
      <c r="K3709" s="117" t="s">
        <v>398</v>
      </c>
      <c r="L3709" s="117" t="s">
        <v>398</v>
      </c>
      <c r="M3709" s="117" t="s">
        <v>398</v>
      </c>
      <c r="N3709" s="117" t="s">
        <v>398</v>
      </c>
      <c r="O3709" s="125" t="s">
        <v>579</v>
      </c>
      <c r="P3709" s="117">
        <v>1</v>
      </c>
      <c r="Q3709" s="117" t="s">
        <v>398</v>
      </c>
      <c r="R3709" s="117" t="s">
        <v>398</v>
      </c>
      <c r="S3709" s="117" t="s">
        <v>398</v>
      </c>
      <c r="T3709" s="117" t="s">
        <v>398</v>
      </c>
      <c r="U3709" s="117" t="s">
        <v>398</v>
      </c>
      <c r="V3709" s="117" t="s">
        <v>398</v>
      </c>
      <c r="W3709" s="123">
        <v>62</v>
      </c>
      <c r="X3709" s="123" t="s">
        <v>906</v>
      </c>
      <c r="Y3709" s="120">
        <v>43563</v>
      </c>
      <c r="Z3709" s="121">
        <v>0.3888888888888889</v>
      </c>
      <c r="AA3709" s="123" t="s">
        <v>661</v>
      </c>
      <c r="AB3709" s="123" t="s">
        <v>582</v>
      </c>
      <c r="AC3709" s="119" t="s">
        <v>398</v>
      </c>
      <c r="AD3709" s="119" t="s">
        <v>398</v>
      </c>
    </row>
    <row r="3710" spans="1:30">
      <c r="A3710" s="117">
        <v>3709</v>
      </c>
      <c r="B3710" s="123" t="s">
        <v>468</v>
      </c>
      <c r="C3710" s="117" t="s">
        <v>5</v>
      </c>
      <c r="D3710" s="123" t="s">
        <v>595</v>
      </c>
      <c r="E3710" s="117">
        <v>3709</v>
      </c>
      <c r="F3710" s="117" t="s">
        <v>923</v>
      </c>
      <c r="G3710" s="117" t="s">
        <v>577</v>
      </c>
      <c r="H3710" s="117" t="s">
        <v>398</v>
      </c>
      <c r="I3710" s="117" t="s">
        <v>398</v>
      </c>
      <c r="J3710" s="117" t="s">
        <v>398</v>
      </c>
      <c r="K3710" s="117" t="s">
        <v>398</v>
      </c>
      <c r="L3710" s="117" t="s">
        <v>398</v>
      </c>
      <c r="M3710" s="117" t="s">
        <v>398</v>
      </c>
      <c r="N3710" s="117" t="s">
        <v>398</v>
      </c>
      <c r="O3710" s="125" t="s">
        <v>579</v>
      </c>
      <c r="P3710" s="117">
        <v>1</v>
      </c>
      <c r="Q3710" s="117" t="s">
        <v>398</v>
      </c>
      <c r="R3710" s="117" t="s">
        <v>398</v>
      </c>
      <c r="S3710" s="117" t="s">
        <v>398</v>
      </c>
      <c r="T3710" s="117" t="s">
        <v>398</v>
      </c>
      <c r="U3710" s="117" t="s">
        <v>398</v>
      </c>
      <c r="V3710" s="117" t="s">
        <v>398</v>
      </c>
      <c r="W3710" s="123">
        <v>62</v>
      </c>
      <c r="X3710" s="123" t="s">
        <v>906</v>
      </c>
      <c r="Y3710" s="120">
        <v>43563</v>
      </c>
      <c r="Z3710" s="121">
        <v>0.3888888888888889</v>
      </c>
      <c r="AA3710" s="123" t="s">
        <v>661</v>
      </c>
      <c r="AB3710" s="123" t="s">
        <v>582</v>
      </c>
      <c r="AC3710" s="119" t="s">
        <v>398</v>
      </c>
      <c r="AD3710" s="119" t="s">
        <v>398</v>
      </c>
    </row>
    <row r="3711" spans="1:30">
      <c r="A3711" s="117">
        <v>3710</v>
      </c>
      <c r="B3711" s="123" t="s">
        <v>468</v>
      </c>
      <c r="C3711" s="117" t="s">
        <v>5</v>
      </c>
      <c r="D3711" s="123" t="s">
        <v>595</v>
      </c>
      <c r="E3711" s="117">
        <v>3710</v>
      </c>
      <c r="F3711" s="117" t="s">
        <v>923</v>
      </c>
      <c r="G3711" s="117" t="s">
        <v>577</v>
      </c>
      <c r="H3711" s="117" t="s">
        <v>398</v>
      </c>
      <c r="I3711" s="117" t="s">
        <v>398</v>
      </c>
      <c r="J3711" s="117" t="s">
        <v>398</v>
      </c>
      <c r="K3711" s="117" t="s">
        <v>398</v>
      </c>
      <c r="L3711" s="117" t="s">
        <v>398</v>
      </c>
      <c r="M3711" s="117" t="s">
        <v>398</v>
      </c>
      <c r="N3711" s="117" t="s">
        <v>398</v>
      </c>
      <c r="O3711" s="125" t="s">
        <v>579</v>
      </c>
      <c r="P3711" s="117">
        <v>1</v>
      </c>
      <c r="Q3711" s="117" t="s">
        <v>398</v>
      </c>
      <c r="R3711" s="117" t="s">
        <v>398</v>
      </c>
      <c r="S3711" s="117" t="s">
        <v>398</v>
      </c>
      <c r="T3711" s="117" t="s">
        <v>398</v>
      </c>
      <c r="U3711" s="117" t="s">
        <v>398</v>
      </c>
      <c r="V3711" s="117" t="s">
        <v>398</v>
      </c>
      <c r="W3711" s="123">
        <v>62</v>
      </c>
      <c r="X3711" s="123" t="s">
        <v>906</v>
      </c>
      <c r="Y3711" s="120">
        <v>43563</v>
      </c>
      <c r="Z3711" s="121">
        <v>0.3888888888888889</v>
      </c>
      <c r="AA3711" s="123" t="s">
        <v>661</v>
      </c>
      <c r="AB3711" s="123" t="s">
        <v>582</v>
      </c>
      <c r="AC3711" s="119" t="s">
        <v>398</v>
      </c>
      <c r="AD3711" s="119" t="s">
        <v>398</v>
      </c>
    </row>
    <row r="3712" spans="1:30">
      <c r="A3712" s="117">
        <v>3711</v>
      </c>
      <c r="B3712" s="123" t="s">
        <v>468</v>
      </c>
      <c r="C3712" s="117" t="s">
        <v>5</v>
      </c>
      <c r="D3712" s="123" t="s">
        <v>595</v>
      </c>
      <c r="E3712" s="117">
        <v>3711</v>
      </c>
      <c r="F3712" s="117" t="s">
        <v>923</v>
      </c>
      <c r="G3712" s="117" t="s">
        <v>577</v>
      </c>
      <c r="H3712" s="117" t="s">
        <v>398</v>
      </c>
      <c r="I3712" s="117" t="s">
        <v>398</v>
      </c>
      <c r="J3712" s="117" t="s">
        <v>398</v>
      </c>
      <c r="K3712" s="117" t="s">
        <v>398</v>
      </c>
      <c r="L3712" s="117" t="s">
        <v>398</v>
      </c>
      <c r="M3712" s="117" t="s">
        <v>398</v>
      </c>
      <c r="N3712" s="117" t="s">
        <v>398</v>
      </c>
      <c r="O3712" s="125" t="s">
        <v>579</v>
      </c>
      <c r="P3712" s="117">
        <v>1</v>
      </c>
      <c r="Q3712" s="117" t="s">
        <v>398</v>
      </c>
      <c r="R3712" s="117" t="s">
        <v>398</v>
      </c>
      <c r="S3712" s="117" t="s">
        <v>398</v>
      </c>
      <c r="T3712" s="117" t="s">
        <v>398</v>
      </c>
      <c r="U3712" s="117" t="s">
        <v>398</v>
      </c>
      <c r="V3712" s="117" t="s">
        <v>398</v>
      </c>
      <c r="W3712" s="123">
        <v>62</v>
      </c>
      <c r="X3712" s="123" t="s">
        <v>906</v>
      </c>
      <c r="Y3712" s="120">
        <v>43563</v>
      </c>
      <c r="Z3712" s="121">
        <v>0.3888888888888889</v>
      </c>
      <c r="AA3712" s="123" t="s">
        <v>661</v>
      </c>
      <c r="AB3712" s="123" t="s">
        <v>582</v>
      </c>
      <c r="AC3712" s="119" t="s">
        <v>398</v>
      </c>
      <c r="AD3712" s="119" t="s">
        <v>398</v>
      </c>
    </row>
    <row r="3713" spans="1:30">
      <c r="A3713" s="117">
        <v>3712</v>
      </c>
      <c r="B3713" s="123" t="s">
        <v>468</v>
      </c>
      <c r="C3713" s="117" t="s">
        <v>5</v>
      </c>
      <c r="D3713" s="123" t="s">
        <v>595</v>
      </c>
      <c r="E3713" s="117">
        <v>3712</v>
      </c>
      <c r="F3713" s="117" t="s">
        <v>923</v>
      </c>
      <c r="G3713" s="117" t="s">
        <v>577</v>
      </c>
      <c r="H3713" s="117" t="s">
        <v>398</v>
      </c>
      <c r="I3713" s="117" t="s">
        <v>398</v>
      </c>
      <c r="J3713" s="117" t="s">
        <v>398</v>
      </c>
      <c r="K3713" s="117" t="s">
        <v>398</v>
      </c>
      <c r="L3713" s="117" t="s">
        <v>398</v>
      </c>
      <c r="M3713" s="117" t="s">
        <v>398</v>
      </c>
      <c r="N3713" s="117" t="s">
        <v>398</v>
      </c>
      <c r="O3713" s="125" t="s">
        <v>579</v>
      </c>
      <c r="P3713" s="117">
        <v>1</v>
      </c>
      <c r="Q3713" s="117" t="s">
        <v>398</v>
      </c>
      <c r="R3713" s="117" t="s">
        <v>398</v>
      </c>
      <c r="S3713" s="117" t="s">
        <v>398</v>
      </c>
      <c r="T3713" s="117" t="s">
        <v>398</v>
      </c>
      <c r="U3713" s="117" t="s">
        <v>398</v>
      </c>
      <c r="V3713" s="117" t="s">
        <v>398</v>
      </c>
      <c r="W3713" s="123">
        <v>62</v>
      </c>
      <c r="X3713" s="123" t="s">
        <v>906</v>
      </c>
      <c r="Y3713" s="120">
        <v>43563</v>
      </c>
      <c r="Z3713" s="121">
        <v>0.3888888888888889</v>
      </c>
      <c r="AA3713" s="123" t="s">
        <v>661</v>
      </c>
      <c r="AB3713" s="123" t="s">
        <v>582</v>
      </c>
      <c r="AC3713" s="119" t="s">
        <v>398</v>
      </c>
      <c r="AD3713" s="119" t="s">
        <v>398</v>
      </c>
    </row>
    <row r="3714" spans="1:30">
      <c r="A3714" s="117">
        <v>3713</v>
      </c>
      <c r="B3714" s="123" t="s">
        <v>468</v>
      </c>
      <c r="C3714" s="117" t="s">
        <v>5</v>
      </c>
      <c r="D3714" s="123" t="s">
        <v>595</v>
      </c>
      <c r="E3714" s="117">
        <v>3713</v>
      </c>
      <c r="F3714" s="117" t="s">
        <v>923</v>
      </c>
      <c r="G3714" s="117" t="s">
        <v>577</v>
      </c>
      <c r="H3714" s="117" t="s">
        <v>398</v>
      </c>
      <c r="I3714" s="117" t="s">
        <v>398</v>
      </c>
      <c r="J3714" s="117" t="s">
        <v>398</v>
      </c>
      <c r="K3714" s="117" t="s">
        <v>398</v>
      </c>
      <c r="L3714" s="117" t="s">
        <v>398</v>
      </c>
      <c r="M3714" s="117" t="s">
        <v>398</v>
      </c>
      <c r="N3714" s="117" t="s">
        <v>398</v>
      </c>
      <c r="O3714" s="125" t="s">
        <v>579</v>
      </c>
      <c r="P3714" s="117">
        <v>1</v>
      </c>
      <c r="Q3714" s="117" t="s">
        <v>398</v>
      </c>
      <c r="R3714" s="117" t="s">
        <v>398</v>
      </c>
      <c r="S3714" s="117" t="s">
        <v>398</v>
      </c>
      <c r="T3714" s="117" t="s">
        <v>398</v>
      </c>
      <c r="U3714" s="117" t="s">
        <v>398</v>
      </c>
      <c r="V3714" s="117" t="s">
        <v>398</v>
      </c>
      <c r="W3714" s="123">
        <v>62</v>
      </c>
      <c r="X3714" s="123" t="s">
        <v>906</v>
      </c>
      <c r="Y3714" s="120">
        <v>43563</v>
      </c>
      <c r="Z3714" s="121">
        <v>0.3888888888888889</v>
      </c>
      <c r="AA3714" s="123" t="s">
        <v>661</v>
      </c>
      <c r="AB3714" s="123" t="s">
        <v>582</v>
      </c>
      <c r="AC3714" s="119" t="s">
        <v>398</v>
      </c>
      <c r="AD3714" s="119" t="s">
        <v>398</v>
      </c>
    </row>
    <row r="3715" spans="1:30">
      <c r="A3715" s="117">
        <v>3714</v>
      </c>
      <c r="B3715" s="123" t="s">
        <v>468</v>
      </c>
      <c r="C3715" s="117" t="s">
        <v>5</v>
      </c>
      <c r="D3715" s="123" t="s">
        <v>595</v>
      </c>
      <c r="E3715" s="117">
        <v>3714</v>
      </c>
      <c r="F3715" s="117" t="s">
        <v>923</v>
      </c>
      <c r="G3715" s="117" t="s">
        <v>577</v>
      </c>
      <c r="H3715" s="117" t="s">
        <v>398</v>
      </c>
      <c r="I3715" s="117" t="s">
        <v>398</v>
      </c>
      <c r="J3715" s="117" t="s">
        <v>398</v>
      </c>
      <c r="K3715" s="117" t="s">
        <v>398</v>
      </c>
      <c r="L3715" s="117" t="s">
        <v>398</v>
      </c>
      <c r="M3715" s="117" t="s">
        <v>398</v>
      </c>
      <c r="N3715" s="117" t="s">
        <v>398</v>
      </c>
      <c r="O3715" s="125" t="s">
        <v>579</v>
      </c>
      <c r="P3715" s="117">
        <v>1</v>
      </c>
      <c r="Q3715" s="117" t="s">
        <v>398</v>
      </c>
      <c r="R3715" s="117" t="s">
        <v>398</v>
      </c>
      <c r="S3715" s="117" t="s">
        <v>398</v>
      </c>
      <c r="T3715" s="117" t="s">
        <v>398</v>
      </c>
      <c r="U3715" s="117" t="s">
        <v>398</v>
      </c>
      <c r="V3715" s="117" t="s">
        <v>398</v>
      </c>
      <c r="W3715" s="123">
        <v>62</v>
      </c>
      <c r="X3715" s="123" t="s">
        <v>906</v>
      </c>
      <c r="Y3715" s="120">
        <v>43563</v>
      </c>
      <c r="Z3715" s="121">
        <v>0.3888888888888889</v>
      </c>
      <c r="AA3715" s="123" t="s">
        <v>661</v>
      </c>
      <c r="AB3715" s="123" t="s">
        <v>582</v>
      </c>
      <c r="AC3715" s="119" t="s">
        <v>398</v>
      </c>
      <c r="AD3715" s="119" t="s">
        <v>398</v>
      </c>
    </row>
    <row r="3716" spans="1:30">
      <c r="A3716" s="117">
        <v>3715</v>
      </c>
      <c r="B3716" s="123" t="s">
        <v>468</v>
      </c>
      <c r="C3716" s="117" t="s">
        <v>5</v>
      </c>
      <c r="D3716" s="123" t="s">
        <v>595</v>
      </c>
      <c r="E3716" s="117">
        <v>3715</v>
      </c>
      <c r="F3716" s="117" t="s">
        <v>923</v>
      </c>
      <c r="G3716" s="117" t="s">
        <v>577</v>
      </c>
      <c r="H3716" s="117" t="s">
        <v>398</v>
      </c>
      <c r="I3716" s="117" t="s">
        <v>398</v>
      </c>
      <c r="J3716" s="117" t="s">
        <v>398</v>
      </c>
      <c r="K3716" s="117" t="s">
        <v>398</v>
      </c>
      <c r="L3716" s="117" t="s">
        <v>398</v>
      </c>
      <c r="M3716" s="117" t="s">
        <v>398</v>
      </c>
      <c r="N3716" s="117" t="s">
        <v>398</v>
      </c>
      <c r="O3716" s="125" t="s">
        <v>579</v>
      </c>
      <c r="P3716" s="117">
        <v>1</v>
      </c>
      <c r="Q3716" s="117" t="s">
        <v>398</v>
      </c>
      <c r="R3716" s="117" t="s">
        <v>398</v>
      </c>
      <c r="S3716" s="117" t="s">
        <v>398</v>
      </c>
      <c r="T3716" s="117" t="s">
        <v>398</v>
      </c>
      <c r="U3716" s="117" t="s">
        <v>398</v>
      </c>
      <c r="V3716" s="117" t="s">
        <v>398</v>
      </c>
      <c r="W3716" s="123">
        <v>62</v>
      </c>
      <c r="X3716" s="123" t="s">
        <v>906</v>
      </c>
      <c r="Y3716" s="120">
        <v>43563</v>
      </c>
      <c r="Z3716" s="121">
        <v>0.3888888888888889</v>
      </c>
      <c r="AA3716" s="123" t="s">
        <v>661</v>
      </c>
      <c r="AB3716" s="123" t="s">
        <v>582</v>
      </c>
      <c r="AC3716" s="119" t="s">
        <v>398</v>
      </c>
      <c r="AD3716" s="119" t="s">
        <v>398</v>
      </c>
    </row>
    <row r="3717" spans="1:30">
      <c r="A3717" s="117">
        <v>3716</v>
      </c>
      <c r="B3717" s="123" t="s">
        <v>468</v>
      </c>
      <c r="C3717" s="117" t="s">
        <v>5</v>
      </c>
      <c r="D3717" s="123" t="s">
        <v>595</v>
      </c>
      <c r="E3717" s="117">
        <v>3716</v>
      </c>
      <c r="F3717" s="117" t="s">
        <v>923</v>
      </c>
      <c r="G3717" s="117" t="s">
        <v>577</v>
      </c>
      <c r="H3717" s="117" t="s">
        <v>398</v>
      </c>
      <c r="I3717" s="117" t="s">
        <v>398</v>
      </c>
      <c r="J3717" s="117" t="s">
        <v>398</v>
      </c>
      <c r="K3717" s="117" t="s">
        <v>398</v>
      </c>
      <c r="L3717" s="117" t="s">
        <v>398</v>
      </c>
      <c r="M3717" s="117" t="s">
        <v>398</v>
      </c>
      <c r="N3717" s="117" t="s">
        <v>398</v>
      </c>
      <c r="O3717" s="125" t="s">
        <v>579</v>
      </c>
      <c r="P3717" s="117">
        <v>1</v>
      </c>
      <c r="Q3717" s="117" t="s">
        <v>398</v>
      </c>
      <c r="R3717" s="117" t="s">
        <v>398</v>
      </c>
      <c r="S3717" s="117" t="s">
        <v>398</v>
      </c>
      <c r="T3717" s="117" t="s">
        <v>398</v>
      </c>
      <c r="U3717" s="117" t="s">
        <v>398</v>
      </c>
      <c r="V3717" s="117" t="s">
        <v>398</v>
      </c>
      <c r="W3717" s="123">
        <v>62</v>
      </c>
      <c r="X3717" s="123" t="s">
        <v>906</v>
      </c>
      <c r="Y3717" s="120">
        <v>43563</v>
      </c>
      <c r="Z3717" s="121">
        <v>0.3888888888888889</v>
      </c>
      <c r="AA3717" s="123" t="s">
        <v>661</v>
      </c>
      <c r="AB3717" s="123" t="s">
        <v>582</v>
      </c>
      <c r="AC3717" s="119" t="s">
        <v>398</v>
      </c>
      <c r="AD3717" s="119" t="s">
        <v>398</v>
      </c>
    </row>
    <row r="3718" spans="1:30">
      <c r="A3718" s="117">
        <v>3717</v>
      </c>
      <c r="B3718" s="123" t="s">
        <v>468</v>
      </c>
      <c r="C3718" s="117" t="s">
        <v>5</v>
      </c>
      <c r="D3718" s="123" t="s">
        <v>595</v>
      </c>
      <c r="E3718" s="117">
        <v>3717</v>
      </c>
      <c r="F3718" s="117" t="s">
        <v>923</v>
      </c>
      <c r="G3718" s="117" t="s">
        <v>577</v>
      </c>
      <c r="H3718" s="117" t="s">
        <v>398</v>
      </c>
      <c r="I3718" s="117" t="s">
        <v>398</v>
      </c>
      <c r="J3718" s="117" t="s">
        <v>398</v>
      </c>
      <c r="K3718" s="117" t="s">
        <v>398</v>
      </c>
      <c r="L3718" s="117" t="s">
        <v>398</v>
      </c>
      <c r="M3718" s="117" t="s">
        <v>398</v>
      </c>
      <c r="N3718" s="117" t="s">
        <v>398</v>
      </c>
      <c r="O3718" s="125" t="s">
        <v>579</v>
      </c>
      <c r="P3718" s="117">
        <v>1</v>
      </c>
      <c r="Q3718" s="117" t="s">
        <v>398</v>
      </c>
      <c r="R3718" s="117" t="s">
        <v>398</v>
      </c>
      <c r="S3718" s="117" t="s">
        <v>398</v>
      </c>
      <c r="T3718" s="117" t="s">
        <v>398</v>
      </c>
      <c r="U3718" s="117" t="s">
        <v>398</v>
      </c>
      <c r="V3718" s="117" t="s">
        <v>398</v>
      </c>
      <c r="W3718" s="123">
        <v>62</v>
      </c>
      <c r="X3718" s="123" t="s">
        <v>906</v>
      </c>
      <c r="Y3718" s="120">
        <v>43563</v>
      </c>
      <c r="Z3718" s="121">
        <v>0.3888888888888889</v>
      </c>
      <c r="AA3718" s="123" t="s">
        <v>661</v>
      </c>
      <c r="AB3718" s="123" t="s">
        <v>582</v>
      </c>
      <c r="AC3718" s="119" t="s">
        <v>398</v>
      </c>
      <c r="AD3718" s="119" t="s">
        <v>398</v>
      </c>
    </row>
    <row r="3719" spans="1:30">
      <c r="A3719" s="117">
        <v>3718</v>
      </c>
      <c r="B3719" s="123" t="s">
        <v>468</v>
      </c>
      <c r="C3719" s="117" t="s">
        <v>5</v>
      </c>
      <c r="D3719" s="123" t="s">
        <v>595</v>
      </c>
      <c r="E3719" s="117">
        <v>3718</v>
      </c>
      <c r="F3719" s="117" t="s">
        <v>923</v>
      </c>
      <c r="G3719" s="117" t="s">
        <v>577</v>
      </c>
      <c r="H3719" s="117" t="s">
        <v>398</v>
      </c>
      <c r="I3719" s="117" t="s">
        <v>398</v>
      </c>
      <c r="J3719" s="117" t="s">
        <v>398</v>
      </c>
      <c r="K3719" s="117" t="s">
        <v>398</v>
      </c>
      <c r="L3719" s="117" t="s">
        <v>398</v>
      </c>
      <c r="M3719" s="117" t="s">
        <v>398</v>
      </c>
      <c r="N3719" s="117" t="s">
        <v>398</v>
      </c>
      <c r="O3719" s="125" t="s">
        <v>579</v>
      </c>
      <c r="P3719" s="117">
        <v>1</v>
      </c>
      <c r="Q3719" s="117" t="s">
        <v>398</v>
      </c>
      <c r="R3719" s="117" t="s">
        <v>398</v>
      </c>
      <c r="S3719" s="117" t="s">
        <v>398</v>
      </c>
      <c r="T3719" s="117" t="s">
        <v>398</v>
      </c>
      <c r="U3719" s="117" t="s">
        <v>398</v>
      </c>
      <c r="V3719" s="117" t="s">
        <v>398</v>
      </c>
      <c r="W3719" s="123">
        <v>62</v>
      </c>
      <c r="X3719" s="123" t="s">
        <v>906</v>
      </c>
      <c r="Y3719" s="120">
        <v>43563</v>
      </c>
      <c r="Z3719" s="121">
        <v>0.3888888888888889</v>
      </c>
      <c r="AA3719" s="123" t="s">
        <v>661</v>
      </c>
      <c r="AB3719" s="123" t="s">
        <v>582</v>
      </c>
      <c r="AC3719" s="119" t="s">
        <v>398</v>
      </c>
      <c r="AD3719" s="119" t="s">
        <v>398</v>
      </c>
    </row>
    <row r="3720" spans="1:30">
      <c r="A3720" s="117">
        <v>3719</v>
      </c>
      <c r="B3720" s="123" t="s">
        <v>468</v>
      </c>
      <c r="C3720" s="117" t="s">
        <v>5</v>
      </c>
      <c r="D3720" s="123" t="s">
        <v>595</v>
      </c>
      <c r="E3720" s="117">
        <v>3719</v>
      </c>
      <c r="F3720" s="117" t="s">
        <v>923</v>
      </c>
      <c r="G3720" s="117" t="s">
        <v>577</v>
      </c>
      <c r="H3720" s="117" t="s">
        <v>398</v>
      </c>
      <c r="I3720" s="117" t="s">
        <v>398</v>
      </c>
      <c r="J3720" s="117" t="s">
        <v>398</v>
      </c>
      <c r="K3720" s="117" t="s">
        <v>398</v>
      </c>
      <c r="L3720" s="117" t="s">
        <v>398</v>
      </c>
      <c r="M3720" s="117" t="s">
        <v>398</v>
      </c>
      <c r="N3720" s="117" t="s">
        <v>398</v>
      </c>
      <c r="O3720" s="125" t="s">
        <v>579</v>
      </c>
      <c r="P3720" s="117">
        <v>1</v>
      </c>
      <c r="Q3720" s="117" t="s">
        <v>398</v>
      </c>
      <c r="R3720" s="117" t="s">
        <v>398</v>
      </c>
      <c r="S3720" s="117" t="s">
        <v>398</v>
      </c>
      <c r="T3720" s="117" t="s">
        <v>398</v>
      </c>
      <c r="U3720" s="117" t="s">
        <v>398</v>
      </c>
      <c r="V3720" s="117" t="s">
        <v>398</v>
      </c>
      <c r="W3720" s="123">
        <v>62</v>
      </c>
      <c r="X3720" s="123" t="s">
        <v>906</v>
      </c>
      <c r="Y3720" s="120">
        <v>43563</v>
      </c>
      <c r="Z3720" s="121">
        <v>0.3888888888888889</v>
      </c>
      <c r="AA3720" s="123" t="s">
        <v>661</v>
      </c>
      <c r="AB3720" s="123" t="s">
        <v>582</v>
      </c>
      <c r="AC3720" s="119" t="s">
        <v>398</v>
      </c>
      <c r="AD3720" s="119" t="s">
        <v>398</v>
      </c>
    </row>
    <row r="3721" spans="1:30">
      <c r="A3721" s="117">
        <v>3720</v>
      </c>
      <c r="B3721" s="123" t="s">
        <v>468</v>
      </c>
      <c r="C3721" s="117" t="s">
        <v>5</v>
      </c>
      <c r="D3721" s="123" t="s">
        <v>595</v>
      </c>
      <c r="E3721" s="117">
        <v>3720</v>
      </c>
      <c r="F3721" s="117" t="s">
        <v>923</v>
      </c>
      <c r="G3721" s="117" t="s">
        <v>577</v>
      </c>
      <c r="H3721" s="117" t="s">
        <v>398</v>
      </c>
      <c r="I3721" s="117" t="s">
        <v>398</v>
      </c>
      <c r="J3721" s="117" t="s">
        <v>398</v>
      </c>
      <c r="K3721" s="117" t="s">
        <v>398</v>
      </c>
      <c r="L3721" s="117" t="s">
        <v>398</v>
      </c>
      <c r="M3721" s="117" t="s">
        <v>398</v>
      </c>
      <c r="N3721" s="117" t="s">
        <v>398</v>
      </c>
      <c r="O3721" s="125" t="s">
        <v>579</v>
      </c>
      <c r="P3721" s="117">
        <v>1</v>
      </c>
      <c r="Q3721" s="117" t="s">
        <v>398</v>
      </c>
      <c r="R3721" s="117" t="s">
        <v>398</v>
      </c>
      <c r="S3721" s="117" t="s">
        <v>398</v>
      </c>
      <c r="T3721" s="117" t="s">
        <v>398</v>
      </c>
      <c r="U3721" s="117" t="s">
        <v>398</v>
      </c>
      <c r="V3721" s="117" t="s">
        <v>398</v>
      </c>
      <c r="W3721" s="123">
        <v>62</v>
      </c>
      <c r="X3721" s="123" t="s">
        <v>906</v>
      </c>
      <c r="Y3721" s="120">
        <v>43563</v>
      </c>
      <c r="Z3721" s="121">
        <v>0.3888888888888889</v>
      </c>
      <c r="AA3721" s="123" t="s">
        <v>661</v>
      </c>
      <c r="AB3721" s="123" t="s">
        <v>582</v>
      </c>
      <c r="AC3721" s="119" t="s">
        <v>398</v>
      </c>
      <c r="AD3721" s="119" t="s">
        <v>398</v>
      </c>
    </row>
    <row r="3722" spans="1:30">
      <c r="A3722" s="117">
        <v>3721</v>
      </c>
      <c r="B3722" s="123" t="s">
        <v>468</v>
      </c>
      <c r="C3722" s="117" t="s">
        <v>5</v>
      </c>
      <c r="D3722" s="123" t="s">
        <v>595</v>
      </c>
      <c r="E3722" s="117">
        <v>3721</v>
      </c>
      <c r="F3722" s="117" t="s">
        <v>923</v>
      </c>
      <c r="G3722" s="117" t="s">
        <v>577</v>
      </c>
      <c r="H3722" s="117" t="s">
        <v>398</v>
      </c>
      <c r="I3722" s="117" t="s">
        <v>398</v>
      </c>
      <c r="J3722" s="117" t="s">
        <v>398</v>
      </c>
      <c r="K3722" s="117" t="s">
        <v>398</v>
      </c>
      <c r="L3722" s="117" t="s">
        <v>398</v>
      </c>
      <c r="M3722" s="117" t="s">
        <v>398</v>
      </c>
      <c r="N3722" s="117" t="s">
        <v>398</v>
      </c>
      <c r="O3722" s="125" t="s">
        <v>579</v>
      </c>
      <c r="P3722" s="117">
        <v>1</v>
      </c>
      <c r="Q3722" s="117" t="s">
        <v>398</v>
      </c>
      <c r="R3722" s="117" t="s">
        <v>398</v>
      </c>
      <c r="S3722" s="117" t="s">
        <v>398</v>
      </c>
      <c r="T3722" s="117" t="s">
        <v>398</v>
      </c>
      <c r="U3722" s="117" t="s">
        <v>398</v>
      </c>
      <c r="V3722" s="117" t="s">
        <v>398</v>
      </c>
      <c r="W3722" s="123">
        <v>62</v>
      </c>
      <c r="X3722" s="123" t="s">
        <v>906</v>
      </c>
      <c r="Y3722" s="120">
        <v>43563</v>
      </c>
      <c r="Z3722" s="121">
        <v>0.3888888888888889</v>
      </c>
      <c r="AA3722" s="123" t="s">
        <v>661</v>
      </c>
      <c r="AB3722" s="123" t="s">
        <v>582</v>
      </c>
      <c r="AC3722" s="119" t="s">
        <v>398</v>
      </c>
      <c r="AD3722" s="119" t="s">
        <v>398</v>
      </c>
    </row>
    <row r="3723" spans="1:30">
      <c r="A3723" s="117">
        <v>3722</v>
      </c>
      <c r="B3723" s="123" t="s">
        <v>468</v>
      </c>
      <c r="C3723" s="117" t="s">
        <v>5</v>
      </c>
      <c r="D3723" s="123" t="s">
        <v>595</v>
      </c>
      <c r="E3723" s="117">
        <v>3722</v>
      </c>
      <c r="F3723" s="117" t="s">
        <v>923</v>
      </c>
      <c r="G3723" s="117" t="s">
        <v>577</v>
      </c>
      <c r="H3723" s="117" t="s">
        <v>398</v>
      </c>
      <c r="I3723" s="117" t="s">
        <v>398</v>
      </c>
      <c r="J3723" s="117" t="s">
        <v>398</v>
      </c>
      <c r="K3723" s="117" t="s">
        <v>398</v>
      </c>
      <c r="L3723" s="117" t="s">
        <v>398</v>
      </c>
      <c r="M3723" s="117" t="s">
        <v>398</v>
      </c>
      <c r="N3723" s="117" t="s">
        <v>398</v>
      </c>
      <c r="O3723" s="125" t="s">
        <v>579</v>
      </c>
      <c r="P3723" s="117">
        <v>1</v>
      </c>
      <c r="Q3723" s="117" t="s">
        <v>398</v>
      </c>
      <c r="R3723" s="117" t="s">
        <v>398</v>
      </c>
      <c r="S3723" s="117" t="s">
        <v>398</v>
      </c>
      <c r="T3723" s="117" t="s">
        <v>398</v>
      </c>
      <c r="U3723" s="117" t="s">
        <v>398</v>
      </c>
      <c r="V3723" s="117" t="s">
        <v>398</v>
      </c>
      <c r="W3723" s="123">
        <v>62</v>
      </c>
      <c r="X3723" s="123" t="s">
        <v>906</v>
      </c>
      <c r="Y3723" s="120">
        <v>43563</v>
      </c>
      <c r="Z3723" s="121">
        <v>0.3888888888888889</v>
      </c>
      <c r="AA3723" s="123" t="s">
        <v>661</v>
      </c>
      <c r="AB3723" s="123" t="s">
        <v>582</v>
      </c>
      <c r="AC3723" s="119" t="s">
        <v>398</v>
      </c>
      <c r="AD3723" s="119" t="s">
        <v>398</v>
      </c>
    </row>
    <row r="3724" spans="1:30">
      <c r="A3724" s="117">
        <v>3723</v>
      </c>
      <c r="B3724" s="123" t="s">
        <v>468</v>
      </c>
      <c r="C3724" s="117" t="s">
        <v>5</v>
      </c>
      <c r="D3724" s="123" t="s">
        <v>595</v>
      </c>
      <c r="E3724" s="117">
        <v>3723</v>
      </c>
      <c r="F3724" s="117" t="s">
        <v>923</v>
      </c>
      <c r="G3724" s="117" t="s">
        <v>577</v>
      </c>
      <c r="H3724" s="117" t="s">
        <v>398</v>
      </c>
      <c r="I3724" s="117" t="s">
        <v>398</v>
      </c>
      <c r="J3724" s="117" t="s">
        <v>398</v>
      </c>
      <c r="K3724" s="117" t="s">
        <v>398</v>
      </c>
      <c r="L3724" s="117" t="s">
        <v>398</v>
      </c>
      <c r="M3724" s="117" t="s">
        <v>398</v>
      </c>
      <c r="N3724" s="117" t="s">
        <v>398</v>
      </c>
      <c r="O3724" s="125" t="s">
        <v>579</v>
      </c>
      <c r="P3724" s="117">
        <v>1</v>
      </c>
      <c r="Q3724" s="117" t="s">
        <v>398</v>
      </c>
      <c r="R3724" s="117" t="s">
        <v>398</v>
      </c>
      <c r="S3724" s="117" t="s">
        <v>398</v>
      </c>
      <c r="T3724" s="117" t="s">
        <v>398</v>
      </c>
      <c r="U3724" s="117" t="s">
        <v>398</v>
      </c>
      <c r="V3724" s="117" t="s">
        <v>398</v>
      </c>
      <c r="W3724" s="123">
        <v>62</v>
      </c>
      <c r="X3724" s="123" t="s">
        <v>906</v>
      </c>
      <c r="Y3724" s="120">
        <v>43563</v>
      </c>
      <c r="Z3724" s="121">
        <v>0.3888888888888889</v>
      </c>
      <c r="AA3724" s="123" t="s">
        <v>661</v>
      </c>
      <c r="AB3724" s="123" t="s">
        <v>582</v>
      </c>
      <c r="AC3724" s="119" t="s">
        <v>398</v>
      </c>
      <c r="AD3724" s="119" t="s">
        <v>398</v>
      </c>
    </row>
    <row r="3725" spans="1:30">
      <c r="A3725" s="117">
        <v>3724</v>
      </c>
      <c r="B3725" s="123" t="s">
        <v>468</v>
      </c>
      <c r="C3725" s="117" t="s">
        <v>5</v>
      </c>
      <c r="D3725" s="123" t="s">
        <v>595</v>
      </c>
      <c r="E3725" s="117">
        <v>3724</v>
      </c>
      <c r="F3725" s="117" t="s">
        <v>923</v>
      </c>
      <c r="G3725" s="117" t="s">
        <v>577</v>
      </c>
      <c r="H3725" s="117" t="s">
        <v>398</v>
      </c>
      <c r="I3725" s="117" t="s">
        <v>398</v>
      </c>
      <c r="J3725" s="117" t="s">
        <v>398</v>
      </c>
      <c r="K3725" s="117" t="s">
        <v>398</v>
      </c>
      <c r="L3725" s="117" t="s">
        <v>398</v>
      </c>
      <c r="M3725" s="117" t="s">
        <v>398</v>
      </c>
      <c r="N3725" s="117" t="s">
        <v>398</v>
      </c>
      <c r="O3725" s="125" t="s">
        <v>579</v>
      </c>
      <c r="P3725" s="117">
        <v>1</v>
      </c>
      <c r="Q3725" s="117" t="s">
        <v>398</v>
      </c>
      <c r="R3725" s="117" t="s">
        <v>398</v>
      </c>
      <c r="S3725" s="117" t="s">
        <v>398</v>
      </c>
      <c r="T3725" s="117" t="s">
        <v>398</v>
      </c>
      <c r="U3725" s="117" t="s">
        <v>398</v>
      </c>
      <c r="V3725" s="117" t="s">
        <v>398</v>
      </c>
      <c r="W3725" s="123">
        <v>62</v>
      </c>
      <c r="X3725" s="123" t="s">
        <v>906</v>
      </c>
      <c r="Y3725" s="120">
        <v>43563</v>
      </c>
      <c r="Z3725" s="121">
        <v>0.3888888888888889</v>
      </c>
      <c r="AA3725" s="123" t="s">
        <v>661</v>
      </c>
      <c r="AB3725" s="123" t="s">
        <v>582</v>
      </c>
      <c r="AC3725" s="119" t="s">
        <v>398</v>
      </c>
      <c r="AD3725" s="119" t="s">
        <v>398</v>
      </c>
    </row>
    <row r="3726" spans="1:30">
      <c r="A3726" s="117">
        <v>3725</v>
      </c>
      <c r="B3726" s="123" t="s">
        <v>468</v>
      </c>
      <c r="C3726" s="117" t="s">
        <v>5</v>
      </c>
      <c r="D3726" s="123" t="s">
        <v>595</v>
      </c>
      <c r="E3726" s="117">
        <v>3725</v>
      </c>
      <c r="F3726" s="117" t="s">
        <v>923</v>
      </c>
      <c r="G3726" s="117" t="s">
        <v>577</v>
      </c>
      <c r="H3726" s="117" t="s">
        <v>398</v>
      </c>
      <c r="I3726" s="117" t="s">
        <v>398</v>
      </c>
      <c r="J3726" s="117" t="s">
        <v>398</v>
      </c>
      <c r="K3726" s="117" t="s">
        <v>398</v>
      </c>
      <c r="L3726" s="117" t="s">
        <v>398</v>
      </c>
      <c r="M3726" s="117" t="s">
        <v>398</v>
      </c>
      <c r="N3726" s="117" t="s">
        <v>398</v>
      </c>
      <c r="O3726" s="125" t="s">
        <v>579</v>
      </c>
      <c r="P3726" s="117">
        <v>1</v>
      </c>
      <c r="Q3726" s="117" t="s">
        <v>398</v>
      </c>
      <c r="R3726" s="117" t="s">
        <v>398</v>
      </c>
      <c r="S3726" s="117" t="s">
        <v>398</v>
      </c>
      <c r="T3726" s="117" t="s">
        <v>398</v>
      </c>
      <c r="U3726" s="117" t="s">
        <v>398</v>
      </c>
      <c r="V3726" s="117" t="s">
        <v>398</v>
      </c>
      <c r="W3726" s="123">
        <v>62</v>
      </c>
      <c r="X3726" s="123" t="s">
        <v>906</v>
      </c>
      <c r="Y3726" s="120">
        <v>43563</v>
      </c>
      <c r="Z3726" s="121">
        <v>0.3888888888888889</v>
      </c>
      <c r="AA3726" s="123" t="s">
        <v>661</v>
      </c>
      <c r="AB3726" s="123" t="s">
        <v>582</v>
      </c>
      <c r="AC3726" s="119" t="s">
        <v>398</v>
      </c>
      <c r="AD3726" s="119" t="s">
        <v>398</v>
      </c>
    </row>
    <row r="3727" spans="1:30">
      <c r="A3727" s="117">
        <v>3726</v>
      </c>
      <c r="B3727" s="123" t="s">
        <v>468</v>
      </c>
      <c r="C3727" s="117" t="s">
        <v>5</v>
      </c>
      <c r="D3727" s="123" t="s">
        <v>595</v>
      </c>
      <c r="E3727" s="117">
        <v>3726</v>
      </c>
      <c r="F3727" s="117" t="s">
        <v>923</v>
      </c>
      <c r="G3727" s="117" t="s">
        <v>577</v>
      </c>
      <c r="H3727" s="117" t="s">
        <v>398</v>
      </c>
      <c r="I3727" s="117" t="s">
        <v>398</v>
      </c>
      <c r="J3727" s="117" t="s">
        <v>398</v>
      </c>
      <c r="K3727" s="117" t="s">
        <v>398</v>
      </c>
      <c r="L3727" s="117" t="s">
        <v>398</v>
      </c>
      <c r="M3727" s="117" t="s">
        <v>398</v>
      </c>
      <c r="N3727" s="117" t="s">
        <v>398</v>
      </c>
      <c r="O3727" s="125" t="s">
        <v>579</v>
      </c>
      <c r="P3727" s="117">
        <v>1</v>
      </c>
      <c r="Q3727" s="117" t="s">
        <v>398</v>
      </c>
      <c r="R3727" s="117" t="s">
        <v>398</v>
      </c>
      <c r="S3727" s="117" t="s">
        <v>398</v>
      </c>
      <c r="T3727" s="117" t="s">
        <v>398</v>
      </c>
      <c r="U3727" s="117" t="s">
        <v>398</v>
      </c>
      <c r="V3727" s="117" t="s">
        <v>398</v>
      </c>
      <c r="W3727" s="123">
        <v>62</v>
      </c>
      <c r="X3727" s="123" t="s">
        <v>906</v>
      </c>
      <c r="Y3727" s="120">
        <v>43563</v>
      </c>
      <c r="Z3727" s="121">
        <v>0.3888888888888889</v>
      </c>
      <c r="AA3727" s="123" t="s">
        <v>661</v>
      </c>
      <c r="AB3727" s="123" t="s">
        <v>582</v>
      </c>
      <c r="AC3727" s="119" t="s">
        <v>398</v>
      </c>
      <c r="AD3727" s="119" t="s">
        <v>398</v>
      </c>
    </row>
    <row r="3728" spans="1:30">
      <c r="A3728" s="117">
        <v>3727</v>
      </c>
      <c r="B3728" s="123" t="s">
        <v>468</v>
      </c>
      <c r="C3728" s="117" t="s">
        <v>5</v>
      </c>
      <c r="D3728" s="123" t="s">
        <v>595</v>
      </c>
      <c r="E3728" s="117">
        <v>3727</v>
      </c>
      <c r="F3728" s="117" t="s">
        <v>923</v>
      </c>
      <c r="G3728" s="117" t="s">
        <v>577</v>
      </c>
      <c r="H3728" s="117" t="s">
        <v>398</v>
      </c>
      <c r="I3728" s="117" t="s">
        <v>398</v>
      </c>
      <c r="J3728" s="117" t="s">
        <v>398</v>
      </c>
      <c r="K3728" s="117" t="s">
        <v>398</v>
      </c>
      <c r="L3728" s="117" t="s">
        <v>398</v>
      </c>
      <c r="M3728" s="117" t="s">
        <v>398</v>
      </c>
      <c r="N3728" s="117" t="s">
        <v>398</v>
      </c>
      <c r="O3728" s="125" t="s">
        <v>579</v>
      </c>
      <c r="P3728" s="117">
        <v>1</v>
      </c>
      <c r="Q3728" s="117" t="s">
        <v>398</v>
      </c>
      <c r="R3728" s="117" t="s">
        <v>398</v>
      </c>
      <c r="S3728" s="117" t="s">
        <v>398</v>
      </c>
      <c r="T3728" s="117" t="s">
        <v>398</v>
      </c>
      <c r="U3728" s="117" t="s">
        <v>398</v>
      </c>
      <c r="V3728" s="117" t="s">
        <v>398</v>
      </c>
      <c r="W3728" s="123">
        <v>62</v>
      </c>
      <c r="X3728" s="123" t="s">
        <v>906</v>
      </c>
      <c r="Y3728" s="120">
        <v>43563</v>
      </c>
      <c r="Z3728" s="121">
        <v>0.3888888888888889</v>
      </c>
      <c r="AA3728" s="123" t="s">
        <v>661</v>
      </c>
      <c r="AB3728" s="123" t="s">
        <v>582</v>
      </c>
      <c r="AC3728" s="119" t="s">
        <v>398</v>
      </c>
      <c r="AD3728" s="119" t="s">
        <v>398</v>
      </c>
    </row>
    <row r="3729" spans="1:30">
      <c r="A3729" s="117">
        <v>3728</v>
      </c>
      <c r="B3729" s="123" t="s">
        <v>468</v>
      </c>
      <c r="C3729" s="117" t="s">
        <v>5</v>
      </c>
      <c r="D3729" s="123" t="s">
        <v>595</v>
      </c>
      <c r="E3729" s="117">
        <v>3728</v>
      </c>
      <c r="F3729" s="117" t="s">
        <v>923</v>
      </c>
      <c r="G3729" s="117" t="s">
        <v>577</v>
      </c>
      <c r="H3729" s="117" t="s">
        <v>398</v>
      </c>
      <c r="I3729" s="117" t="s">
        <v>398</v>
      </c>
      <c r="J3729" s="117" t="s">
        <v>398</v>
      </c>
      <c r="K3729" s="117" t="s">
        <v>398</v>
      </c>
      <c r="L3729" s="117" t="s">
        <v>398</v>
      </c>
      <c r="M3729" s="117" t="s">
        <v>398</v>
      </c>
      <c r="N3729" s="117" t="s">
        <v>398</v>
      </c>
      <c r="O3729" s="125" t="s">
        <v>579</v>
      </c>
      <c r="P3729" s="117">
        <v>1</v>
      </c>
      <c r="Q3729" s="117" t="s">
        <v>398</v>
      </c>
      <c r="R3729" s="117" t="s">
        <v>398</v>
      </c>
      <c r="S3729" s="117" t="s">
        <v>398</v>
      </c>
      <c r="T3729" s="117" t="s">
        <v>398</v>
      </c>
      <c r="U3729" s="117" t="s">
        <v>398</v>
      </c>
      <c r="V3729" s="117" t="s">
        <v>398</v>
      </c>
      <c r="W3729" s="123">
        <v>62</v>
      </c>
      <c r="X3729" s="123" t="s">
        <v>906</v>
      </c>
      <c r="Y3729" s="120">
        <v>43563</v>
      </c>
      <c r="Z3729" s="121">
        <v>0.3888888888888889</v>
      </c>
      <c r="AA3729" s="123" t="s">
        <v>661</v>
      </c>
      <c r="AB3729" s="123" t="s">
        <v>582</v>
      </c>
      <c r="AC3729" s="119" t="s">
        <v>398</v>
      </c>
      <c r="AD3729" s="119" t="s">
        <v>398</v>
      </c>
    </row>
    <row r="3730" spans="1:30">
      <c r="A3730" s="117">
        <v>3729</v>
      </c>
      <c r="B3730" s="123" t="s">
        <v>468</v>
      </c>
      <c r="C3730" s="117" t="s">
        <v>5</v>
      </c>
      <c r="D3730" s="123" t="s">
        <v>595</v>
      </c>
      <c r="E3730" s="117">
        <v>3729</v>
      </c>
      <c r="F3730" s="117" t="s">
        <v>923</v>
      </c>
      <c r="G3730" s="117" t="s">
        <v>577</v>
      </c>
      <c r="H3730" s="117" t="s">
        <v>398</v>
      </c>
      <c r="I3730" s="117" t="s">
        <v>398</v>
      </c>
      <c r="J3730" s="117" t="s">
        <v>398</v>
      </c>
      <c r="K3730" s="117" t="s">
        <v>398</v>
      </c>
      <c r="L3730" s="117" t="s">
        <v>398</v>
      </c>
      <c r="M3730" s="117" t="s">
        <v>398</v>
      </c>
      <c r="N3730" s="117" t="s">
        <v>398</v>
      </c>
      <c r="O3730" s="125" t="s">
        <v>579</v>
      </c>
      <c r="P3730" s="117">
        <v>1</v>
      </c>
      <c r="Q3730" s="117" t="s">
        <v>398</v>
      </c>
      <c r="R3730" s="117" t="s">
        <v>398</v>
      </c>
      <c r="S3730" s="117" t="s">
        <v>398</v>
      </c>
      <c r="T3730" s="117" t="s">
        <v>398</v>
      </c>
      <c r="U3730" s="117" t="s">
        <v>398</v>
      </c>
      <c r="V3730" s="117" t="s">
        <v>398</v>
      </c>
      <c r="W3730" s="123">
        <v>62</v>
      </c>
      <c r="X3730" s="123" t="s">
        <v>906</v>
      </c>
      <c r="Y3730" s="120">
        <v>43563</v>
      </c>
      <c r="Z3730" s="121">
        <v>0.3888888888888889</v>
      </c>
      <c r="AA3730" s="123" t="s">
        <v>661</v>
      </c>
      <c r="AB3730" s="123" t="s">
        <v>582</v>
      </c>
      <c r="AC3730" s="119" t="s">
        <v>398</v>
      </c>
      <c r="AD3730" s="119" t="s">
        <v>398</v>
      </c>
    </row>
    <row r="3731" spans="1:30">
      <c r="A3731" s="117">
        <v>3730</v>
      </c>
      <c r="B3731" s="123" t="s">
        <v>468</v>
      </c>
      <c r="C3731" s="117" t="s">
        <v>5</v>
      </c>
      <c r="D3731" s="123" t="s">
        <v>595</v>
      </c>
      <c r="E3731" s="117">
        <v>3730</v>
      </c>
      <c r="F3731" s="117" t="s">
        <v>923</v>
      </c>
      <c r="G3731" s="117" t="s">
        <v>577</v>
      </c>
      <c r="H3731" s="117" t="s">
        <v>398</v>
      </c>
      <c r="I3731" s="117" t="s">
        <v>398</v>
      </c>
      <c r="J3731" s="117" t="s">
        <v>398</v>
      </c>
      <c r="K3731" s="117" t="s">
        <v>398</v>
      </c>
      <c r="L3731" s="117" t="s">
        <v>398</v>
      </c>
      <c r="M3731" s="117" t="s">
        <v>398</v>
      </c>
      <c r="N3731" s="117" t="s">
        <v>398</v>
      </c>
      <c r="O3731" s="125" t="s">
        <v>579</v>
      </c>
      <c r="P3731" s="117">
        <v>1</v>
      </c>
      <c r="Q3731" s="117" t="s">
        <v>398</v>
      </c>
      <c r="R3731" s="117" t="s">
        <v>398</v>
      </c>
      <c r="S3731" s="117" t="s">
        <v>398</v>
      </c>
      <c r="T3731" s="117" t="s">
        <v>398</v>
      </c>
      <c r="U3731" s="117" t="s">
        <v>398</v>
      </c>
      <c r="V3731" s="117" t="s">
        <v>398</v>
      </c>
      <c r="W3731" s="123">
        <v>62</v>
      </c>
      <c r="X3731" s="123" t="s">
        <v>906</v>
      </c>
      <c r="Y3731" s="120">
        <v>43563</v>
      </c>
      <c r="Z3731" s="121">
        <v>0.3888888888888889</v>
      </c>
      <c r="AA3731" s="123" t="s">
        <v>661</v>
      </c>
      <c r="AB3731" s="123" t="s">
        <v>582</v>
      </c>
      <c r="AC3731" s="119" t="s">
        <v>398</v>
      </c>
      <c r="AD3731" s="119" t="s">
        <v>398</v>
      </c>
    </row>
    <row r="3732" spans="1:30">
      <c r="A3732" s="117">
        <v>3731</v>
      </c>
      <c r="B3732" s="123" t="s">
        <v>468</v>
      </c>
      <c r="C3732" s="117" t="s">
        <v>5</v>
      </c>
      <c r="D3732" s="123" t="s">
        <v>595</v>
      </c>
      <c r="E3732" s="117">
        <v>3731</v>
      </c>
      <c r="F3732" s="117" t="s">
        <v>923</v>
      </c>
      <c r="G3732" s="117" t="s">
        <v>577</v>
      </c>
      <c r="H3732" s="117" t="s">
        <v>398</v>
      </c>
      <c r="I3732" s="117" t="s">
        <v>398</v>
      </c>
      <c r="J3732" s="117" t="s">
        <v>398</v>
      </c>
      <c r="K3732" s="117" t="s">
        <v>398</v>
      </c>
      <c r="L3732" s="117" t="s">
        <v>398</v>
      </c>
      <c r="M3732" s="117" t="s">
        <v>398</v>
      </c>
      <c r="N3732" s="117" t="s">
        <v>398</v>
      </c>
      <c r="O3732" s="125" t="s">
        <v>579</v>
      </c>
      <c r="P3732" s="117">
        <v>1</v>
      </c>
      <c r="Q3732" s="117" t="s">
        <v>398</v>
      </c>
      <c r="R3732" s="117" t="s">
        <v>398</v>
      </c>
      <c r="S3732" s="117" t="s">
        <v>398</v>
      </c>
      <c r="T3732" s="117" t="s">
        <v>398</v>
      </c>
      <c r="U3732" s="117" t="s">
        <v>398</v>
      </c>
      <c r="V3732" s="117" t="s">
        <v>398</v>
      </c>
      <c r="W3732" s="123">
        <v>62</v>
      </c>
      <c r="X3732" s="123" t="s">
        <v>906</v>
      </c>
      <c r="Y3732" s="120">
        <v>43563</v>
      </c>
      <c r="Z3732" s="121">
        <v>0.3888888888888889</v>
      </c>
      <c r="AA3732" s="123" t="s">
        <v>661</v>
      </c>
      <c r="AB3732" s="123" t="s">
        <v>582</v>
      </c>
      <c r="AC3732" s="119" t="s">
        <v>398</v>
      </c>
      <c r="AD3732" s="119" t="s">
        <v>398</v>
      </c>
    </row>
    <row r="3733" spans="1:30">
      <c r="A3733" s="117">
        <v>3732</v>
      </c>
      <c r="B3733" s="123" t="s">
        <v>468</v>
      </c>
      <c r="C3733" s="117" t="s">
        <v>5</v>
      </c>
      <c r="D3733" s="123" t="s">
        <v>595</v>
      </c>
      <c r="E3733" s="117">
        <v>3732</v>
      </c>
      <c r="F3733" s="117" t="s">
        <v>923</v>
      </c>
      <c r="G3733" s="117" t="s">
        <v>577</v>
      </c>
      <c r="H3733" s="117" t="s">
        <v>398</v>
      </c>
      <c r="I3733" s="117" t="s">
        <v>398</v>
      </c>
      <c r="J3733" s="117" t="s">
        <v>398</v>
      </c>
      <c r="K3733" s="117" t="s">
        <v>398</v>
      </c>
      <c r="L3733" s="117" t="s">
        <v>398</v>
      </c>
      <c r="M3733" s="117" t="s">
        <v>398</v>
      </c>
      <c r="N3733" s="117" t="s">
        <v>398</v>
      </c>
      <c r="O3733" s="125" t="s">
        <v>579</v>
      </c>
      <c r="P3733" s="117">
        <v>1</v>
      </c>
      <c r="Q3733" s="117" t="s">
        <v>398</v>
      </c>
      <c r="R3733" s="117" t="s">
        <v>398</v>
      </c>
      <c r="S3733" s="117" t="s">
        <v>398</v>
      </c>
      <c r="T3733" s="117" t="s">
        <v>398</v>
      </c>
      <c r="U3733" s="117" t="s">
        <v>398</v>
      </c>
      <c r="V3733" s="117" t="s">
        <v>398</v>
      </c>
      <c r="W3733" s="123">
        <v>62</v>
      </c>
      <c r="X3733" s="123" t="s">
        <v>906</v>
      </c>
      <c r="Y3733" s="120">
        <v>43563</v>
      </c>
      <c r="Z3733" s="121">
        <v>0.3888888888888889</v>
      </c>
      <c r="AA3733" s="123" t="s">
        <v>661</v>
      </c>
      <c r="AB3733" s="123" t="s">
        <v>582</v>
      </c>
      <c r="AC3733" s="119" t="s">
        <v>398</v>
      </c>
      <c r="AD3733" s="119" t="s">
        <v>398</v>
      </c>
    </row>
    <row r="3734" spans="1:30">
      <c r="A3734" s="117">
        <v>3733</v>
      </c>
      <c r="B3734" s="123" t="s">
        <v>468</v>
      </c>
      <c r="C3734" s="117" t="s">
        <v>5</v>
      </c>
      <c r="D3734" s="123" t="s">
        <v>595</v>
      </c>
      <c r="E3734" s="117">
        <v>3733</v>
      </c>
      <c r="F3734" s="117" t="s">
        <v>923</v>
      </c>
      <c r="G3734" s="117" t="s">
        <v>577</v>
      </c>
      <c r="H3734" s="117" t="s">
        <v>398</v>
      </c>
      <c r="I3734" s="117" t="s">
        <v>398</v>
      </c>
      <c r="J3734" s="117" t="s">
        <v>398</v>
      </c>
      <c r="K3734" s="117" t="s">
        <v>398</v>
      </c>
      <c r="L3734" s="117" t="s">
        <v>398</v>
      </c>
      <c r="M3734" s="117" t="s">
        <v>398</v>
      </c>
      <c r="N3734" s="117" t="s">
        <v>398</v>
      </c>
      <c r="O3734" s="125" t="s">
        <v>579</v>
      </c>
      <c r="P3734" s="117">
        <v>1</v>
      </c>
      <c r="Q3734" s="117" t="s">
        <v>398</v>
      </c>
      <c r="R3734" s="117" t="s">
        <v>398</v>
      </c>
      <c r="S3734" s="117" t="s">
        <v>398</v>
      </c>
      <c r="T3734" s="117" t="s">
        <v>398</v>
      </c>
      <c r="U3734" s="117" t="s">
        <v>398</v>
      </c>
      <c r="V3734" s="117" t="s">
        <v>398</v>
      </c>
      <c r="W3734" s="123">
        <v>62</v>
      </c>
      <c r="X3734" s="123" t="s">
        <v>906</v>
      </c>
      <c r="Y3734" s="120">
        <v>43563</v>
      </c>
      <c r="Z3734" s="121">
        <v>0.3888888888888889</v>
      </c>
      <c r="AA3734" s="123" t="s">
        <v>661</v>
      </c>
      <c r="AB3734" s="123" t="s">
        <v>582</v>
      </c>
      <c r="AC3734" s="119" t="s">
        <v>398</v>
      </c>
      <c r="AD3734" s="119" t="s">
        <v>398</v>
      </c>
    </row>
    <row r="3735" spans="1:30">
      <c r="A3735" s="117">
        <v>3734</v>
      </c>
      <c r="B3735" s="123" t="s">
        <v>468</v>
      </c>
      <c r="C3735" s="117" t="s">
        <v>5</v>
      </c>
      <c r="D3735" s="123" t="s">
        <v>595</v>
      </c>
      <c r="E3735" s="117">
        <v>3734</v>
      </c>
      <c r="F3735" s="117" t="s">
        <v>923</v>
      </c>
      <c r="G3735" s="117" t="s">
        <v>577</v>
      </c>
      <c r="H3735" s="117" t="s">
        <v>398</v>
      </c>
      <c r="I3735" s="117" t="s">
        <v>398</v>
      </c>
      <c r="J3735" s="117" t="s">
        <v>398</v>
      </c>
      <c r="K3735" s="117" t="s">
        <v>398</v>
      </c>
      <c r="L3735" s="117" t="s">
        <v>398</v>
      </c>
      <c r="M3735" s="117" t="s">
        <v>398</v>
      </c>
      <c r="N3735" s="117" t="s">
        <v>398</v>
      </c>
      <c r="O3735" s="125" t="s">
        <v>579</v>
      </c>
      <c r="P3735" s="117">
        <v>1</v>
      </c>
      <c r="Q3735" s="117" t="s">
        <v>398</v>
      </c>
      <c r="R3735" s="117" t="s">
        <v>398</v>
      </c>
      <c r="S3735" s="117" t="s">
        <v>398</v>
      </c>
      <c r="T3735" s="117" t="s">
        <v>398</v>
      </c>
      <c r="U3735" s="117" t="s">
        <v>398</v>
      </c>
      <c r="V3735" s="117" t="s">
        <v>398</v>
      </c>
      <c r="W3735" s="123">
        <v>62</v>
      </c>
      <c r="X3735" s="123" t="s">
        <v>906</v>
      </c>
      <c r="Y3735" s="120">
        <v>43563</v>
      </c>
      <c r="Z3735" s="121">
        <v>0.3888888888888889</v>
      </c>
      <c r="AA3735" s="123" t="s">
        <v>661</v>
      </c>
      <c r="AB3735" s="123" t="s">
        <v>582</v>
      </c>
      <c r="AC3735" s="119" t="s">
        <v>398</v>
      </c>
      <c r="AD3735" s="119" t="s">
        <v>398</v>
      </c>
    </row>
    <row r="3736" spans="1:30">
      <c r="A3736" s="117">
        <v>3735</v>
      </c>
      <c r="B3736" s="123" t="s">
        <v>468</v>
      </c>
      <c r="C3736" s="117" t="s">
        <v>5</v>
      </c>
      <c r="D3736" s="123" t="s">
        <v>595</v>
      </c>
      <c r="E3736" s="117">
        <v>3735</v>
      </c>
      <c r="F3736" s="117" t="s">
        <v>923</v>
      </c>
      <c r="G3736" s="117" t="s">
        <v>577</v>
      </c>
      <c r="H3736" s="117" t="s">
        <v>398</v>
      </c>
      <c r="I3736" s="117" t="s">
        <v>398</v>
      </c>
      <c r="J3736" s="117" t="s">
        <v>398</v>
      </c>
      <c r="K3736" s="117" t="s">
        <v>398</v>
      </c>
      <c r="L3736" s="117" t="s">
        <v>398</v>
      </c>
      <c r="M3736" s="117" t="s">
        <v>398</v>
      </c>
      <c r="N3736" s="117" t="s">
        <v>398</v>
      </c>
      <c r="O3736" s="125" t="s">
        <v>579</v>
      </c>
      <c r="P3736" s="117">
        <v>1</v>
      </c>
      <c r="Q3736" s="117" t="s">
        <v>398</v>
      </c>
      <c r="R3736" s="117" t="s">
        <v>398</v>
      </c>
      <c r="S3736" s="117" t="s">
        <v>398</v>
      </c>
      <c r="T3736" s="117" t="s">
        <v>398</v>
      </c>
      <c r="U3736" s="117" t="s">
        <v>398</v>
      </c>
      <c r="V3736" s="117" t="s">
        <v>398</v>
      </c>
      <c r="W3736" s="123">
        <v>62</v>
      </c>
      <c r="X3736" s="123" t="s">
        <v>906</v>
      </c>
      <c r="Y3736" s="120">
        <v>43563</v>
      </c>
      <c r="Z3736" s="121">
        <v>0.3888888888888889</v>
      </c>
      <c r="AA3736" s="123" t="s">
        <v>661</v>
      </c>
      <c r="AB3736" s="123" t="s">
        <v>582</v>
      </c>
      <c r="AC3736" s="119" t="s">
        <v>398</v>
      </c>
      <c r="AD3736" s="119" t="s">
        <v>398</v>
      </c>
    </row>
    <row r="3737" spans="1:30">
      <c r="A3737" s="117">
        <v>3736</v>
      </c>
      <c r="B3737" s="123" t="s">
        <v>468</v>
      </c>
      <c r="C3737" s="117" t="s">
        <v>5</v>
      </c>
      <c r="D3737" s="123" t="s">
        <v>595</v>
      </c>
      <c r="E3737" s="117">
        <v>3736</v>
      </c>
      <c r="F3737" s="117" t="s">
        <v>923</v>
      </c>
      <c r="G3737" s="117" t="s">
        <v>577</v>
      </c>
      <c r="H3737" s="117" t="s">
        <v>398</v>
      </c>
      <c r="I3737" s="117" t="s">
        <v>398</v>
      </c>
      <c r="J3737" s="117" t="s">
        <v>398</v>
      </c>
      <c r="K3737" s="117" t="s">
        <v>398</v>
      </c>
      <c r="L3737" s="117" t="s">
        <v>398</v>
      </c>
      <c r="M3737" s="117" t="s">
        <v>398</v>
      </c>
      <c r="N3737" s="117" t="s">
        <v>398</v>
      </c>
      <c r="O3737" s="125" t="s">
        <v>579</v>
      </c>
      <c r="P3737" s="117">
        <v>1</v>
      </c>
      <c r="Q3737" s="117" t="s">
        <v>398</v>
      </c>
      <c r="R3737" s="117" t="s">
        <v>398</v>
      </c>
      <c r="S3737" s="117" t="s">
        <v>398</v>
      </c>
      <c r="T3737" s="117" t="s">
        <v>398</v>
      </c>
      <c r="U3737" s="117" t="s">
        <v>398</v>
      </c>
      <c r="V3737" s="117" t="s">
        <v>398</v>
      </c>
      <c r="W3737" s="123">
        <v>62</v>
      </c>
      <c r="X3737" s="123" t="s">
        <v>906</v>
      </c>
      <c r="Y3737" s="120">
        <v>43563</v>
      </c>
      <c r="Z3737" s="121">
        <v>0.3888888888888889</v>
      </c>
      <c r="AA3737" s="123" t="s">
        <v>661</v>
      </c>
      <c r="AB3737" s="123" t="s">
        <v>582</v>
      </c>
      <c r="AC3737" s="119" t="s">
        <v>398</v>
      </c>
      <c r="AD3737" s="119" t="s">
        <v>398</v>
      </c>
    </row>
    <row r="3738" spans="1:30">
      <c r="A3738" s="117">
        <v>3737</v>
      </c>
      <c r="B3738" s="123" t="s">
        <v>468</v>
      </c>
      <c r="C3738" s="117" t="s">
        <v>5</v>
      </c>
      <c r="D3738" s="123" t="s">
        <v>595</v>
      </c>
      <c r="E3738" s="117">
        <v>3737</v>
      </c>
      <c r="F3738" s="117" t="s">
        <v>923</v>
      </c>
      <c r="G3738" s="117" t="s">
        <v>577</v>
      </c>
      <c r="H3738" s="117" t="s">
        <v>398</v>
      </c>
      <c r="I3738" s="117" t="s">
        <v>398</v>
      </c>
      <c r="J3738" s="117" t="s">
        <v>398</v>
      </c>
      <c r="K3738" s="117" t="s">
        <v>398</v>
      </c>
      <c r="L3738" s="117" t="s">
        <v>398</v>
      </c>
      <c r="M3738" s="117" t="s">
        <v>398</v>
      </c>
      <c r="N3738" s="117" t="s">
        <v>398</v>
      </c>
      <c r="O3738" s="125" t="s">
        <v>579</v>
      </c>
      <c r="P3738" s="117">
        <v>1</v>
      </c>
      <c r="Q3738" s="117" t="s">
        <v>398</v>
      </c>
      <c r="R3738" s="117" t="s">
        <v>398</v>
      </c>
      <c r="S3738" s="117" t="s">
        <v>398</v>
      </c>
      <c r="T3738" s="117" t="s">
        <v>398</v>
      </c>
      <c r="U3738" s="117" t="s">
        <v>398</v>
      </c>
      <c r="V3738" s="117" t="s">
        <v>398</v>
      </c>
      <c r="W3738" s="123">
        <v>62</v>
      </c>
      <c r="X3738" s="123" t="s">
        <v>906</v>
      </c>
      <c r="Y3738" s="120">
        <v>43563</v>
      </c>
      <c r="Z3738" s="121">
        <v>0.3888888888888889</v>
      </c>
      <c r="AA3738" s="123" t="s">
        <v>661</v>
      </c>
      <c r="AB3738" s="123" t="s">
        <v>582</v>
      </c>
      <c r="AC3738" s="119" t="s">
        <v>398</v>
      </c>
      <c r="AD3738" s="119" t="s">
        <v>398</v>
      </c>
    </row>
    <row r="3739" spans="1:30">
      <c r="A3739" s="117">
        <v>3738</v>
      </c>
      <c r="B3739" s="123" t="s">
        <v>468</v>
      </c>
      <c r="C3739" s="117" t="s">
        <v>5</v>
      </c>
      <c r="D3739" s="123" t="s">
        <v>595</v>
      </c>
      <c r="E3739" s="117">
        <v>3738</v>
      </c>
      <c r="F3739" s="117" t="s">
        <v>923</v>
      </c>
      <c r="G3739" s="117" t="s">
        <v>577</v>
      </c>
      <c r="H3739" s="117" t="s">
        <v>398</v>
      </c>
      <c r="I3739" s="117" t="s">
        <v>398</v>
      </c>
      <c r="J3739" s="117" t="s">
        <v>398</v>
      </c>
      <c r="K3739" s="117" t="s">
        <v>398</v>
      </c>
      <c r="L3739" s="117" t="s">
        <v>398</v>
      </c>
      <c r="M3739" s="117" t="s">
        <v>398</v>
      </c>
      <c r="N3739" s="117" t="s">
        <v>398</v>
      </c>
      <c r="O3739" s="125" t="s">
        <v>579</v>
      </c>
      <c r="P3739" s="117">
        <v>1</v>
      </c>
      <c r="Q3739" s="117" t="s">
        <v>398</v>
      </c>
      <c r="R3739" s="117" t="s">
        <v>398</v>
      </c>
      <c r="S3739" s="117" t="s">
        <v>398</v>
      </c>
      <c r="T3739" s="117" t="s">
        <v>398</v>
      </c>
      <c r="U3739" s="117" t="s">
        <v>398</v>
      </c>
      <c r="V3739" s="117" t="s">
        <v>398</v>
      </c>
      <c r="W3739" s="123">
        <v>62</v>
      </c>
      <c r="X3739" s="123" t="s">
        <v>906</v>
      </c>
      <c r="Y3739" s="120">
        <v>43563</v>
      </c>
      <c r="Z3739" s="121">
        <v>0.3888888888888889</v>
      </c>
      <c r="AA3739" s="123" t="s">
        <v>661</v>
      </c>
      <c r="AB3739" s="123" t="s">
        <v>582</v>
      </c>
      <c r="AC3739" s="119" t="s">
        <v>398</v>
      </c>
      <c r="AD3739" s="119" t="s">
        <v>398</v>
      </c>
    </row>
    <row r="3740" spans="1:30">
      <c r="A3740" s="117">
        <v>3739</v>
      </c>
      <c r="B3740" s="123" t="s">
        <v>468</v>
      </c>
      <c r="C3740" s="117" t="s">
        <v>5</v>
      </c>
      <c r="D3740" s="123" t="s">
        <v>595</v>
      </c>
      <c r="E3740" s="117">
        <v>3739</v>
      </c>
      <c r="F3740" s="117" t="s">
        <v>923</v>
      </c>
      <c r="G3740" s="117" t="s">
        <v>577</v>
      </c>
      <c r="H3740" s="117" t="s">
        <v>398</v>
      </c>
      <c r="I3740" s="117" t="s">
        <v>398</v>
      </c>
      <c r="J3740" s="117" t="s">
        <v>398</v>
      </c>
      <c r="K3740" s="117" t="s">
        <v>398</v>
      </c>
      <c r="L3740" s="117" t="s">
        <v>398</v>
      </c>
      <c r="M3740" s="117" t="s">
        <v>398</v>
      </c>
      <c r="N3740" s="117" t="s">
        <v>398</v>
      </c>
      <c r="O3740" s="125" t="s">
        <v>579</v>
      </c>
      <c r="P3740" s="117">
        <v>1</v>
      </c>
      <c r="Q3740" s="117" t="s">
        <v>398</v>
      </c>
      <c r="R3740" s="117" t="s">
        <v>398</v>
      </c>
      <c r="S3740" s="117" t="s">
        <v>398</v>
      </c>
      <c r="T3740" s="117" t="s">
        <v>398</v>
      </c>
      <c r="U3740" s="117" t="s">
        <v>398</v>
      </c>
      <c r="V3740" s="117" t="s">
        <v>398</v>
      </c>
      <c r="W3740" s="123">
        <v>62</v>
      </c>
      <c r="X3740" s="123" t="s">
        <v>906</v>
      </c>
      <c r="Y3740" s="120">
        <v>43563</v>
      </c>
      <c r="Z3740" s="121">
        <v>0.3888888888888889</v>
      </c>
      <c r="AA3740" s="123" t="s">
        <v>661</v>
      </c>
      <c r="AB3740" s="123" t="s">
        <v>582</v>
      </c>
      <c r="AC3740" s="119" t="s">
        <v>398</v>
      </c>
      <c r="AD3740" s="119" t="s">
        <v>398</v>
      </c>
    </row>
    <row r="3741" spans="1:30">
      <c r="A3741" s="117">
        <v>3740</v>
      </c>
      <c r="B3741" s="123" t="s">
        <v>468</v>
      </c>
      <c r="C3741" s="117" t="s">
        <v>5</v>
      </c>
      <c r="D3741" s="123" t="s">
        <v>595</v>
      </c>
      <c r="E3741" s="117">
        <v>3740</v>
      </c>
      <c r="F3741" s="117" t="s">
        <v>923</v>
      </c>
      <c r="G3741" s="117" t="s">
        <v>577</v>
      </c>
      <c r="H3741" s="117" t="s">
        <v>398</v>
      </c>
      <c r="I3741" s="117" t="s">
        <v>398</v>
      </c>
      <c r="J3741" s="117" t="s">
        <v>398</v>
      </c>
      <c r="K3741" s="117" t="s">
        <v>398</v>
      </c>
      <c r="L3741" s="117" t="s">
        <v>398</v>
      </c>
      <c r="M3741" s="117" t="s">
        <v>398</v>
      </c>
      <c r="N3741" s="117" t="s">
        <v>398</v>
      </c>
      <c r="O3741" s="125" t="s">
        <v>579</v>
      </c>
      <c r="P3741" s="117">
        <v>1</v>
      </c>
      <c r="Q3741" s="117" t="s">
        <v>398</v>
      </c>
      <c r="R3741" s="117" t="s">
        <v>398</v>
      </c>
      <c r="S3741" s="117" t="s">
        <v>398</v>
      </c>
      <c r="T3741" s="117" t="s">
        <v>398</v>
      </c>
      <c r="U3741" s="117" t="s">
        <v>398</v>
      </c>
      <c r="V3741" s="117" t="s">
        <v>398</v>
      </c>
      <c r="W3741" s="123">
        <v>62</v>
      </c>
      <c r="X3741" s="123" t="s">
        <v>906</v>
      </c>
      <c r="Y3741" s="120">
        <v>43563</v>
      </c>
      <c r="Z3741" s="121">
        <v>0.3888888888888889</v>
      </c>
      <c r="AA3741" s="123" t="s">
        <v>661</v>
      </c>
      <c r="AB3741" s="123" t="s">
        <v>582</v>
      </c>
      <c r="AC3741" s="119" t="s">
        <v>398</v>
      </c>
      <c r="AD3741" s="119" t="s">
        <v>398</v>
      </c>
    </row>
    <row r="3742" spans="1:30">
      <c r="A3742" s="117">
        <v>3741</v>
      </c>
      <c r="B3742" s="123" t="s">
        <v>468</v>
      </c>
      <c r="C3742" s="117" t="s">
        <v>5</v>
      </c>
      <c r="D3742" s="123" t="s">
        <v>595</v>
      </c>
      <c r="E3742" s="117">
        <v>3741</v>
      </c>
      <c r="F3742" s="117" t="s">
        <v>923</v>
      </c>
      <c r="G3742" s="117" t="s">
        <v>577</v>
      </c>
      <c r="H3742" s="117" t="s">
        <v>398</v>
      </c>
      <c r="I3742" s="117" t="s">
        <v>398</v>
      </c>
      <c r="J3742" s="117" t="s">
        <v>398</v>
      </c>
      <c r="K3742" s="117" t="s">
        <v>398</v>
      </c>
      <c r="L3742" s="117" t="s">
        <v>398</v>
      </c>
      <c r="M3742" s="117" t="s">
        <v>398</v>
      </c>
      <c r="N3742" s="117" t="s">
        <v>398</v>
      </c>
      <c r="O3742" s="125" t="s">
        <v>579</v>
      </c>
      <c r="P3742" s="117">
        <v>1</v>
      </c>
      <c r="Q3742" s="117" t="s">
        <v>398</v>
      </c>
      <c r="R3742" s="117" t="s">
        <v>398</v>
      </c>
      <c r="S3742" s="117" t="s">
        <v>398</v>
      </c>
      <c r="T3742" s="117" t="s">
        <v>398</v>
      </c>
      <c r="U3742" s="117" t="s">
        <v>398</v>
      </c>
      <c r="V3742" s="117" t="s">
        <v>398</v>
      </c>
      <c r="W3742" s="123">
        <v>62</v>
      </c>
      <c r="X3742" s="123" t="s">
        <v>906</v>
      </c>
      <c r="Y3742" s="120">
        <v>43563</v>
      </c>
      <c r="Z3742" s="121">
        <v>0.3888888888888889</v>
      </c>
      <c r="AA3742" s="123" t="s">
        <v>661</v>
      </c>
      <c r="AB3742" s="123" t="s">
        <v>582</v>
      </c>
      <c r="AC3742" s="119" t="s">
        <v>398</v>
      </c>
      <c r="AD3742" s="119" t="s">
        <v>398</v>
      </c>
    </row>
    <row r="3743" spans="1:30">
      <c r="A3743" s="117">
        <v>3742</v>
      </c>
      <c r="B3743" s="123" t="s">
        <v>468</v>
      </c>
      <c r="C3743" s="117" t="s">
        <v>5</v>
      </c>
      <c r="D3743" s="123" t="s">
        <v>595</v>
      </c>
      <c r="E3743" s="117">
        <v>3742</v>
      </c>
      <c r="F3743" s="117" t="s">
        <v>923</v>
      </c>
      <c r="G3743" s="117" t="s">
        <v>577</v>
      </c>
      <c r="H3743" s="117" t="s">
        <v>398</v>
      </c>
      <c r="I3743" s="117" t="s">
        <v>398</v>
      </c>
      <c r="J3743" s="117" t="s">
        <v>398</v>
      </c>
      <c r="K3743" s="117" t="s">
        <v>398</v>
      </c>
      <c r="L3743" s="117" t="s">
        <v>398</v>
      </c>
      <c r="M3743" s="117" t="s">
        <v>398</v>
      </c>
      <c r="N3743" s="117" t="s">
        <v>398</v>
      </c>
      <c r="O3743" s="125" t="s">
        <v>579</v>
      </c>
      <c r="P3743" s="117">
        <v>1</v>
      </c>
      <c r="Q3743" s="117" t="s">
        <v>398</v>
      </c>
      <c r="R3743" s="117" t="s">
        <v>398</v>
      </c>
      <c r="S3743" s="117" t="s">
        <v>398</v>
      </c>
      <c r="T3743" s="117" t="s">
        <v>398</v>
      </c>
      <c r="U3743" s="117" t="s">
        <v>398</v>
      </c>
      <c r="V3743" s="117" t="s">
        <v>398</v>
      </c>
      <c r="W3743" s="123">
        <v>62</v>
      </c>
      <c r="X3743" s="123" t="s">
        <v>906</v>
      </c>
      <c r="Y3743" s="120">
        <v>43563</v>
      </c>
      <c r="Z3743" s="121">
        <v>0.3888888888888889</v>
      </c>
      <c r="AA3743" s="123" t="s">
        <v>661</v>
      </c>
      <c r="AB3743" s="123" t="s">
        <v>582</v>
      </c>
      <c r="AC3743" s="119" t="s">
        <v>398</v>
      </c>
      <c r="AD3743" s="119" t="s">
        <v>398</v>
      </c>
    </row>
    <row r="3744" spans="1:30">
      <c r="A3744" s="117">
        <v>3743</v>
      </c>
      <c r="B3744" s="123" t="s">
        <v>468</v>
      </c>
      <c r="C3744" s="117" t="s">
        <v>5</v>
      </c>
      <c r="D3744" s="123" t="s">
        <v>595</v>
      </c>
      <c r="E3744" s="117">
        <v>3743</v>
      </c>
      <c r="F3744" s="117" t="s">
        <v>923</v>
      </c>
      <c r="G3744" s="117" t="s">
        <v>577</v>
      </c>
      <c r="H3744" s="117" t="s">
        <v>398</v>
      </c>
      <c r="I3744" s="117" t="s">
        <v>398</v>
      </c>
      <c r="J3744" s="117" t="s">
        <v>398</v>
      </c>
      <c r="K3744" s="117" t="s">
        <v>398</v>
      </c>
      <c r="L3744" s="117" t="s">
        <v>398</v>
      </c>
      <c r="M3744" s="117" t="s">
        <v>398</v>
      </c>
      <c r="N3744" s="117" t="s">
        <v>398</v>
      </c>
      <c r="O3744" s="125" t="s">
        <v>579</v>
      </c>
      <c r="P3744" s="117">
        <v>1</v>
      </c>
      <c r="Q3744" s="117" t="s">
        <v>398</v>
      </c>
      <c r="R3744" s="117" t="s">
        <v>398</v>
      </c>
      <c r="S3744" s="117" t="s">
        <v>398</v>
      </c>
      <c r="T3744" s="117" t="s">
        <v>398</v>
      </c>
      <c r="U3744" s="117" t="s">
        <v>398</v>
      </c>
      <c r="V3744" s="117" t="s">
        <v>398</v>
      </c>
      <c r="W3744" s="123">
        <v>62</v>
      </c>
      <c r="X3744" s="123" t="s">
        <v>906</v>
      </c>
      <c r="Y3744" s="120">
        <v>43563</v>
      </c>
      <c r="Z3744" s="121">
        <v>0.3888888888888889</v>
      </c>
      <c r="AA3744" s="123" t="s">
        <v>661</v>
      </c>
      <c r="AB3744" s="123" t="s">
        <v>582</v>
      </c>
      <c r="AC3744" s="119" t="s">
        <v>398</v>
      </c>
      <c r="AD3744" s="119" t="s">
        <v>398</v>
      </c>
    </row>
    <row r="3745" spans="1:30">
      <c r="A3745" s="117">
        <v>3744</v>
      </c>
      <c r="B3745" s="123" t="s">
        <v>468</v>
      </c>
      <c r="C3745" s="117" t="s">
        <v>5</v>
      </c>
      <c r="D3745" s="123" t="s">
        <v>595</v>
      </c>
      <c r="E3745" s="117">
        <v>3744</v>
      </c>
      <c r="F3745" s="117" t="s">
        <v>923</v>
      </c>
      <c r="G3745" s="117" t="s">
        <v>577</v>
      </c>
      <c r="H3745" s="117" t="s">
        <v>398</v>
      </c>
      <c r="I3745" s="117" t="s">
        <v>398</v>
      </c>
      <c r="J3745" s="117" t="s">
        <v>398</v>
      </c>
      <c r="K3745" s="117" t="s">
        <v>398</v>
      </c>
      <c r="L3745" s="117" t="s">
        <v>398</v>
      </c>
      <c r="M3745" s="117" t="s">
        <v>398</v>
      </c>
      <c r="N3745" s="117" t="s">
        <v>398</v>
      </c>
      <c r="O3745" s="125" t="s">
        <v>579</v>
      </c>
      <c r="P3745" s="117">
        <v>1</v>
      </c>
      <c r="Q3745" s="117" t="s">
        <v>398</v>
      </c>
      <c r="R3745" s="117" t="s">
        <v>398</v>
      </c>
      <c r="S3745" s="117" t="s">
        <v>398</v>
      </c>
      <c r="T3745" s="117" t="s">
        <v>398</v>
      </c>
      <c r="U3745" s="117" t="s">
        <v>398</v>
      </c>
      <c r="V3745" s="117" t="s">
        <v>398</v>
      </c>
      <c r="W3745" s="123">
        <v>62</v>
      </c>
      <c r="X3745" s="123" t="s">
        <v>906</v>
      </c>
      <c r="Y3745" s="120">
        <v>43563</v>
      </c>
      <c r="Z3745" s="121">
        <v>0.3888888888888889</v>
      </c>
      <c r="AA3745" s="123" t="s">
        <v>661</v>
      </c>
      <c r="AB3745" s="123" t="s">
        <v>582</v>
      </c>
      <c r="AC3745" s="119" t="s">
        <v>398</v>
      </c>
      <c r="AD3745" s="119" t="s">
        <v>398</v>
      </c>
    </row>
    <row r="3746" spans="1:30">
      <c r="A3746" s="117">
        <v>3745</v>
      </c>
      <c r="B3746" s="123" t="s">
        <v>468</v>
      </c>
      <c r="C3746" s="117" t="s">
        <v>5</v>
      </c>
      <c r="D3746" s="123" t="s">
        <v>595</v>
      </c>
      <c r="E3746" s="117">
        <v>3745</v>
      </c>
      <c r="F3746" s="117" t="s">
        <v>923</v>
      </c>
      <c r="G3746" s="117" t="s">
        <v>577</v>
      </c>
      <c r="H3746" s="117" t="s">
        <v>398</v>
      </c>
      <c r="I3746" s="117" t="s">
        <v>398</v>
      </c>
      <c r="J3746" s="117" t="s">
        <v>398</v>
      </c>
      <c r="K3746" s="117" t="s">
        <v>398</v>
      </c>
      <c r="L3746" s="117" t="s">
        <v>398</v>
      </c>
      <c r="M3746" s="117" t="s">
        <v>398</v>
      </c>
      <c r="N3746" s="117" t="s">
        <v>398</v>
      </c>
      <c r="O3746" s="125" t="s">
        <v>579</v>
      </c>
      <c r="P3746" s="117">
        <v>1</v>
      </c>
      <c r="Q3746" s="117" t="s">
        <v>398</v>
      </c>
      <c r="R3746" s="117" t="s">
        <v>398</v>
      </c>
      <c r="S3746" s="117" t="s">
        <v>398</v>
      </c>
      <c r="T3746" s="117" t="s">
        <v>398</v>
      </c>
      <c r="U3746" s="117" t="s">
        <v>398</v>
      </c>
      <c r="V3746" s="117" t="s">
        <v>398</v>
      </c>
      <c r="W3746" s="123">
        <v>62</v>
      </c>
      <c r="X3746" s="123" t="s">
        <v>906</v>
      </c>
      <c r="Y3746" s="120">
        <v>43563</v>
      </c>
      <c r="Z3746" s="121">
        <v>0.3888888888888889</v>
      </c>
      <c r="AA3746" s="123" t="s">
        <v>661</v>
      </c>
      <c r="AB3746" s="123" t="s">
        <v>582</v>
      </c>
      <c r="AC3746" s="119" t="s">
        <v>398</v>
      </c>
      <c r="AD3746" s="119" t="s">
        <v>398</v>
      </c>
    </row>
    <row r="3747" spans="1:30">
      <c r="A3747" s="117">
        <v>3746</v>
      </c>
      <c r="B3747" s="123" t="s">
        <v>468</v>
      </c>
      <c r="C3747" s="117" t="s">
        <v>5</v>
      </c>
      <c r="D3747" s="123" t="s">
        <v>595</v>
      </c>
      <c r="E3747" s="117">
        <v>3746</v>
      </c>
      <c r="F3747" s="117" t="s">
        <v>923</v>
      </c>
      <c r="G3747" s="117" t="s">
        <v>577</v>
      </c>
      <c r="H3747" s="117" t="s">
        <v>398</v>
      </c>
      <c r="I3747" s="117" t="s">
        <v>398</v>
      </c>
      <c r="J3747" s="117" t="s">
        <v>398</v>
      </c>
      <c r="K3747" s="117" t="s">
        <v>398</v>
      </c>
      <c r="L3747" s="117" t="s">
        <v>398</v>
      </c>
      <c r="M3747" s="117" t="s">
        <v>398</v>
      </c>
      <c r="N3747" s="117" t="s">
        <v>398</v>
      </c>
      <c r="O3747" s="125" t="s">
        <v>579</v>
      </c>
      <c r="P3747" s="117">
        <v>1</v>
      </c>
      <c r="Q3747" s="117" t="s">
        <v>398</v>
      </c>
      <c r="R3747" s="117" t="s">
        <v>398</v>
      </c>
      <c r="S3747" s="117" t="s">
        <v>398</v>
      </c>
      <c r="T3747" s="117" t="s">
        <v>398</v>
      </c>
      <c r="U3747" s="117" t="s">
        <v>398</v>
      </c>
      <c r="V3747" s="117" t="s">
        <v>398</v>
      </c>
      <c r="W3747" s="123">
        <v>62</v>
      </c>
      <c r="X3747" s="123" t="s">
        <v>906</v>
      </c>
      <c r="Y3747" s="120">
        <v>43563</v>
      </c>
      <c r="Z3747" s="121">
        <v>0.3888888888888889</v>
      </c>
      <c r="AA3747" s="123" t="s">
        <v>661</v>
      </c>
      <c r="AB3747" s="123" t="s">
        <v>582</v>
      </c>
      <c r="AC3747" s="119" t="s">
        <v>398</v>
      </c>
      <c r="AD3747" s="119" t="s">
        <v>398</v>
      </c>
    </row>
    <row r="3748" spans="1:30">
      <c r="A3748" s="117">
        <v>3747</v>
      </c>
      <c r="B3748" s="123" t="s">
        <v>468</v>
      </c>
      <c r="C3748" s="117" t="s">
        <v>5</v>
      </c>
      <c r="D3748" s="123" t="s">
        <v>595</v>
      </c>
      <c r="E3748" s="117">
        <v>3747</v>
      </c>
      <c r="F3748" s="117" t="s">
        <v>923</v>
      </c>
      <c r="G3748" s="117" t="s">
        <v>577</v>
      </c>
      <c r="H3748" s="117" t="s">
        <v>398</v>
      </c>
      <c r="I3748" s="117" t="s">
        <v>398</v>
      </c>
      <c r="J3748" s="117" t="s">
        <v>398</v>
      </c>
      <c r="K3748" s="117" t="s">
        <v>398</v>
      </c>
      <c r="L3748" s="117" t="s">
        <v>398</v>
      </c>
      <c r="M3748" s="117" t="s">
        <v>398</v>
      </c>
      <c r="N3748" s="117" t="s">
        <v>398</v>
      </c>
      <c r="O3748" s="125" t="s">
        <v>579</v>
      </c>
      <c r="P3748" s="117">
        <v>1</v>
      </c>
      <c r="Q3748" s="117" t="s">
        <v>398</v>
      </c>
      <c r="R3748" s="117" t="s">
        <v>398</v>
      </c>
      <c r="S3748" s="117" t="s">
        <v>398</v>
      </c>
      <c r="T3748" s="117" t="s">
        <v>398</v>
      </c>
      <c r="U3748" s="117" t="s">
        <v>398</v>
      </c>
      <c r="V3748" s="117" t="s">
        <v>398</v>
      </c>
      <c r="W3748" s="123">
        <v>62</v>
      </c>
      <c r="X3748" s="123" t="s">
        <v>906</v>
      </c>
      <c r="Y3748" s="120">
        <v>43563</v>
      </c>
      <c r="Z3748" s="121">
        <v>0.3888888888888889</v>
      </c>
      <c r="AA3748" s="123" t="s">
        <v>661</v>
      </c>
      <c r="AB3748" s="123" t="s">
        <v>582</v>
      </c>
      <c r="AC3748" s="119" t="s">
        <v>398</v>
      </c>
      <c r="AD3748" s="119" t="s">
        <v>398</v>
      </c>
    </row>
    <row r="3749" spans="1:30">
      <c r="A3749" s="117">
        <v>3748</v>
      </c>
      <c r="B3749" s="123" t="s">
        <v>468</v>
      </c>
      <c r="C3749" s="117" t="s">
        <v>5</v>
      </c>
      <c r="D3749" s="123" t="s">
        <v>595</v>
      </c>
      <c r="E3749" s="117">
        <v>3748</v>
      </c>
      <c r="F3749" s="117" t="s">
        <v>923</v>
      </c>
      <c r="G3749" s="117" t="s">
        <v>577</v>
      </c>
      <c r="H3749" s="117" t="s">
        <v>398</v>
      </c>
      <c r="I3749" s="117" t="s">
        <v>398</v>
      </c>
      <c r="J3749" s="117" t="s">
        <v>398</v>
      </c>
      <c r="K3749" s="117" t="s">
        <v>398</v>
      </c>
      <c r="L3749" s="117" t="s">
        <v>398</v>
      </c>
      <c r="M3749" s="117" t="s">
        <v>398</v>
      </c>
      <c r="N3749" s="117" t="s">
        <v>398</v>
      </c>
      <c r="O3749" s="125" t="s">
        <v>579</v>
      </c>
      <c r="P3749" s="117">
        <v>1</v>
      </c>
      <c r="Q3749" s="117" t="s">
        <v>398</v>
      </c>
      <c r="R3749" s="117" t="s">
        <v>398</v>
      </c>
      <c r="S3749" s="117" t="s">
        <v>398</v>
      </c>
      <c r="T3749" s="117" t="s">
        <v>398</v>
      </c>
      <c r="U3749" s="117" t="s">
        <v>398</v>
      </c>
      <c r="V3749" s="117" t="s">
        <v>398</v>
      </c>
      <c r="W3749" s="123">
        <v>62</v>
      </c>
      <c r="X3749" s="123" t="s">
        <v>906</v>
      </c>
      <c r="Y3749" s="120">
        <v>43563</v>
      </c>
      <c r="Z3749" s="121">
        <v>0.3888888888888889</v>
      </c>
      <c r="AA3749" s="123" t="s">
        <v>661</v>
      </c>
      <c r="AB3749" s="123" t="s">
        <v>582</v>
      </c>
      <c r="AC3749" s="119" t="s">
        <v>398</v>
      </c>
      <c r="AD3749" s="119" t="s">
        <v>398</v>
      </c>
    </row>
    <row r="3750" spans="1:30">
      <c r="A3750" s="117">
        <v>3749</v>
      </c>
      <c r="B3750" s="123" t="s">
        <v>468</v>
      </c>
      <c r="C3750" s="117" t="s">
        <v>5</v>
      </c>
      <c r="D3750" s="123" t="s">
        <v>595</v>
      </c>
      <c r="E3750" s="117">
        <v>3749</v>
      </c>
      <c r="F3750" s="117" t="s">
        <v>923</v>
      </c>
      <c r="G3750" s="117" t="s">
        <v>577</v>
      </c>
      <c r="H3750" s="117" t="s">
        <v>398</v>
      </c>
      <c r="I3750" s="117" t="s">
        <v>398</v>
      </c>
      <c r="J3750" s="117" t="s">
        <v>398</v>
      </c>
      <c r="K3750" s="117" t="s">
        <v>398</v>
      </c>
      <c r="L3750" s="117" t="s">
        <v>398</v>
      </c>
      <c r="M3750" s="117" t="s">
        <v>398</v>
      </c>
      <c r="N3750" s="117" t="s">
        <v>398</v>
      </c>
      <c r="O3750" s="125" t="s">
        <v>579</v>
      </c>
      <c r="P3750" s="117">
        <v>1</v>
      </c>
      <c r="Q3750" s="117" t="s">
        <v>398</v>
      </c>
      <c r="R3750" s="117" t="s">
        <v>398</v>
      </c>
      <c r="S3750" s="117" t="s">
        <v>398</v>
      </c>
      <c r="T3750" s="117" t="s">
        <v>398</v>
      </c>
      <c r="U3750" s="117" t="s">
        <v>398</v>
      </c>
      <c r="V3750" s="117" t="s">
        <v>398</v>
      </c>
      <c r="W3750" s="123">
        <v>62</v>
      </c>
      <c r="X3750" s="123" t="s">
        <v>906</v>
      </c>
      <c r="Y3750" s="120">
        <v>43563</v>
      </c>
      <c r="Z3750" s="121">
        <v>0.3888888888888889</v>
      </c>
      <c r="AA3750" s="123" t="s">
        <v>661</v>
      </c>
      <c r="AB3750" s="123" t="s">
        <v>582</v>
      </c>
      <c r="AC3750" s="119" t="s">
        <v>398</v>
      </c>
      <c r="AD3750" s="119" t="s">
        <v>398</v>
      </c>
    </row>
    <row r="3751" spans="1:30">
      <c r="A3751" s="117">
        <v>3750</v>
      </c>
      <c r="B3751" s="123" t="s">
        <v>468</v>
      </c>
      <c r="C3751" s="117" t="s">
        <v>5</v>
      </c>
      <c r="D3751" s="123" t="s">
        <v>595</v>
      </c>
      <c r="E3751" s="117">
        <v>3750</v>
      </c>
      <c r="F3751" s="117" t="s">
        <v>923</v>
      </c>
      <c r="G3751" s="117" t="s">
        <v>577</v>
      </c>
      <c r="H3751" s="117" t="s">
        <v>398</v>
      </c>
      <c r="I3751" s="117" t="s">
        <v>398</v>
      </c>
      <c r="J3751" s="117" t="s">
        <v>398</v>
      </c>
      <c r="K3751" s="117" t="s">
        <v>398</v>
      </c>
      <c r="L3751" s="117" t="s">
        <v>398</v>
      </c>
      <c r="M3751" s="117" t="s">
        <v>398</v>
      </c>
      <c r="N3751" s="117" t="s">
        <v>398</v>
      </c>
      <c r="O3751" s="125" t="s">
        <v>579</v>
      </c>
      <c r="P3751" s="117">
        <v>1</v>
      </c>
      <c r="Q3751" s="117" t="s">
        <v>398</v>
      </c>
      <c r="R3751" s="117" t="s">
        <v>398</v>
      </c>
      <c r="S3751" s="117" t="s">
        <v>398</v>
      </c>
      <c r="T3751" s="117" t="s">
        <v>398</v>
      </c>
      <c r="U3751" s="117" t="s">
        <v>398</v>
      </c>
      <c r="V3751" s="117" t="s">
        <v>398</v>
      </c>
      <c r="W3751" s="123">
        <v>62</v>
      </c>
      <c r="X3751" s="123" t="s">
        <v>906</v>
      </c>
      <c r="Y3751" s="120">
        <v>43563</v>
      </c>
      <c r="Z3751" s="121">
        <v>0.3888888888888889</v>
      </c>
      <c r="AA3751" s="123" t="s">
        <v>661</v>
      </c>
      <c r="AB3751" s="123" t="s">
        <v>582</v>
      </c>
      <c r="AC3751" s="119" t="s">
        <v>398</v>
      </c>
      <c r="AD3751" s="119" t="s">
        <v>398</v>
      </c>
    </row>
    <row r="3752" spans="1:30">
      <c r="A3752" s="117">
        <v>3751</v>
      </c>
      <c r="B3752" s="123" t="s">
        <v>468</v>
      </c>
      <c r="C3752" s="117" t="s">
        <v>5</v>
      </c>
      <c r="D3752" s="123" t="s">
        <v>595</v>
      </c>
      <c r="E3752" s="117">
        <v>3751</v>
      </c>
      <c r="F3752" s="117" t="s">
        <v>923</v>
      </c>
      <c r="G3752" s="117" t="s">
        <v>577</v>
      </c>
      <c r="H3752" s="117" t="s">
        <v>398</v>
      </c>
      <c r="I3752" s="117" t="s">
        <v>398</v>
      </c>
      <c r="J3752" s="117" t="s">
        <v>398</v>
      </c>
      <c r="K3752" s="117" t="s">
        <v>398</v>
      </c>
      <c r="L3752" s="117" t="s">
        <v>398</v>
      </c>
      <c r="M3752" s="117" t="s">
        <v>398</v>
      </c>
      <c r="N3752" s="117" t="s">
        <v>398</v>
      </c>
      <c r="O3752" s="125" t="s">
        <v>579</v>
      </c>
      <c r="P3752" s="117">
        <v>1</v>
      </c>
      <c r="Q3752" s="117" t="s">
        <v>398</v>
      </c>
      <c r="R3752" s="117" t="s">
        <v>398</v>
      </c>
      <c r="S3752" s="117" t="s">
        <v>398</v>
      </c>
      <c r="T3752" s="117" t="s">
        <v>398</v>
      </c>
      <c r="U3752" s="117" t="s">
        <v>398</v>
      </c>
      <c r="V3752" s="117" t="s">
        <v>398</v>
      </c>
      <c r="W3752" s="123">
        <v>62</v>
      </c>
      <c r="X3752" s="123" t="s">
        <v>906</v>
      </c>
      <c r="Y3752" s="120">
        <v>43563</v>
      </c>
      <c r="Z3752" s="121">
        <v>0.3888888888888889</v>
      </c>
      <c r="AA3752" s="123" t="s">
        <v>661</v>
      </c>
      <c r="AB3752" s="123" t="s">
        <v>582</v>
      </c>
      <c r="AC3752" s="119" t="s">
        <v>398</v>
      </c>
      <c r="AD3752" s="119" t="s">
        <v>398</v>
      </c>
    </row>
    <row r="3753" spans="1:30">
      <c r="A3753" s="117">
        <v>3752</v>
      </c>
      <c r="B3753" s="123" t="s">
        <v>468</v>
      </c>
      <c r="C3753" s="117" t="s">
        <v>5</v>
      </c>
      <c r="D3753" s="123" t="s">
        <v>595</v>
      </c>
      <c r="E3753" s="117">
        <v>3752</v>
      </c>
      <c r="F3753" s="117" t="s">
        <v>923</v>
      </c>
      <c r="G3753" s="117" t="s">
        <v>577</v>
      </c>
      <c r="H3753" s="117" t="s">
        <v>398</v>
      </c>
      <c r="I3753" s="117" t="s">
        <v>398</v>
      </c>
      <c r="J3753" s="117" t="s">
        <v>398</v>
      </c>
      <c r="K3753" s="117" t="s">
        <v>398</v>
      </c>
      <c r="L3753" s="117" t="s">
        <v>398</v>
      </c>
      <c r="M3753" s="117" t="s">
        <v>398</v>
      </c>
      <c r="N3753" s="117" t="s">
        <v>398</v>
      </c>
      <c r="O3753" s="125" t="s">
        <v>579</v>
      </c>
      <c r="P3753" s="117">
        <v>1</v>
      </c>
      <c r="Q3753" s="117" t="s">
        <v>398</v>
      </c>
      <c r="R3753" s="117" t="s">
        <v>398</v>
      </c>
      <c r="S3753" s="117" t="s">
        <v>398</v>
      </c>
      <c r="T3753" s="117" t="s">
        <v>398</v>
      </c>
      <c r="U3753" s="117" t="s">
        <v>398</v>
      </c>
      <c r="V3753" s="117" t="s">
        <v>398</v>
      </c>
      <c r="W3753" s="123">
        <v>62</v>
      </c>
      <c r="X3753" s="123" t="s">
        <v>906</v>
      </c>
      <c r="Y3753" s="120">
        <v>43563</v>
      </c>
      <c r="Z3753" s="121">
        <v>0.3888888888888889</v>
      </c>
      <c r="AA3753" s="123" t="s">
        <v>661</v>
      </c>
      <c r="AB3753" s="123" t="s">
        <v>582</v>
      </c>
      <c r="AC3753" s="119" t="s">
        <v>398</v>
      </c>
      <c r="AD3753" s="119" t="s">
        <v>398</v>
      </c>
    </row>
    <row r="3754" spans="1:30">
      <c r="A3754" s="117">
        <v>3753</v>
      </c>
      <c r="B3754" s="123" t="s">
        <v>468</v>
      </c>
      <c r="C3754" s="117" t="s">
        <v>5</v>
      </c>
      <c r="D3754" s="123" t="s">
        <v>595</v>
      </c>
      <c r="E3754" s="117">
        <v>3753</v>
      </c>
      <c r="F3754" s="117" t="s">
        <v>923</v>
      </c>
      <c r="G3754" s="117" t="s">
        <v>577</v>
      </c>
      <c r="H3754" s="117" t="s">
        <v>398</v>
      </c>
      <c r="I3754" s="117" t="s">
        <v>398</v>
      </c>
      <c r="J3754" s="117" t="s">
        <v>398</v>
      </c>
      <c r="K3754" s="117" t="s">
        <v>398</v>
      </c>
      <c r="L3754" s="117" t="s">
        <v>398</v>
      </c>
      <c r="M3754" s="117" t="s">
        <v>398</v>
      </c>
      <c r="N3754" s="117" t="s">
        <v>398</v>
      </c>
      <c r="O3754" s="125" t="s">
        <v>579</v>
      </c>
      <c r="P3754" s="117">
        <v>1</v>
      </c>
      <c r="Q3754" s="117" t="s">
        <v>398</v>
      </c>
      <c r="R3754" s="117" t="s">
        <v>398</v>
      </c>
      <c r="S3754" s="117" t="s">
        <v>398</v>
      </c>
      <c r="T3754" s="117" t="s">
        <v>398</v>
      </c>
      <c r="U3754" s="117" t="s">
        <v>398</v>
      </c>
      <c r="V3754" s="117" t="s">
        <v>398</v>
      </c>
      <c r="W3754" s="123">
        <v>62</v>
      </c>
      <c r="X3754" s="123" t="s">
        <v>906</v>
      </c>
      <c r="Y3754" s="120">
        <v>43563</v>
      </c>
      <c r="Z3754" s="121">
        <v>0.3888888888888889</v>
      </c>
      <c r="AA3754" s="123" t="s">
        <v>661</v>
      </c>
      <c r="AB3754" s="123" t="s">
        <v>582</v>
      </c>
      <c r="AC3754" s="119" t="s">
        <v>398</v>
      </c>
      <c r="AD3754" s="119" t="s">
        <v>398</v>
      </c>
    </row>
    <row r="3755" spans="1:30">
      <c r="A3755" s="117">
        <v>3754</v>
      </c>
      <c r="B3755" s="123" t="s">
        <v>468</v>
      </c>
      <c r="C3755" s="117" t="s">
        <v>5</v>
      </c>
      <c r="D3755" s="123" t="s">
        <v>595</v>
      </c>
      <c r="E3755" s="117">
        <v>3754</v>
      </c>
      <c r="F3755" s="117" t="s">
        <v>923</v>
      </c>
      <c r="G3755" s="117" t="s">
        <v>577</v>
      </c>
      <c r="H3755" s="117" t="s">
        <v>398</v>
      </c>
      <c r="I3755" s="117" t="s">
        <v>398</v>
      </c>
      <c r="J3755" s="117" t="s">
        <v>398</v>
      </c>
      <c r="K3755" s="117" t="s">
        <v>398</v>
      </c>
      <c r="L3755" s="117" t="s">
        <v>398</v>
      </c>
      <c r="M3755" s="117" t="s">
        <v>398</v>
      </c>
      <c r="N3755" s="117" t="s">
        <v>398</v>
      </c>
      <c r="O3755" s="125" t="s">
        <v>579</v>
      </c>
      <c r="P3755" s="117">
        <v>1</v>
      </c>
      <c r="Q3755" s="117" t="s">
        <v>398</v>
      </c>
      <c r="R3755" s="117" t="s">
        <v>398</v>
      </c>
      <c r="S3755" s="117" t="s">
        <v>398</v>
      </c>
      <c r="T3755" s="117" t="s">
        <v>398</v>
      </c>
      <c r="U3755" s="117" t="s">
        <v>398</v>
      </c>
      <c r="V3755" s="117" t="s">
        <v>398</v>
      </c>
      <c r="W3755" s="123">
        <v>62</v>
      </c>
      <c r="X3755" s="123" t="s">
        <v>906</v>
      </c>
      <c r="Y3755" s="120">
        <v>43563</v>
      </c>
      <c r="Z3755" s="121">
        <v>0.3888888888888889</v>
      </c>
      <c r="AA3755" s="123" t="s">
        <v>661</v>
      </c>
      <c r="AB3755" s="123" t="s">
        <v>582</v>
      </c>
      <c r="AC3755" s="119" t="s">
        <v>398</v>
      </c>
      <c r="AD3755" s="119" t="s">
        <v>398</v>
      </c>
    </row>
    <row r="3756" spans="1:30">
      <c r="A3756" s="117">
        <v>3755</v>
      </c>
      <c r="B3756" s="123" t="s">
        <v>468</v>
      </c>
      <c r="C3756" s="117" t="s">
        <v>5</v>
      </c>
      <c r="D3756" s="123" t="s">
        <v>595</v>
      </c>
      <c r="E3756" s="117">
        <v>3755</v>
      </c>
      <c r="F3756" s="117" t="s">
        <v>923</v>
      </c>
      <c r="G3756" s="117" t="s">
        <v>577</v>
      </c>
      <c r="H3756" s="117" t="s">
        <v>398</v>
      </c>
      <c r="I3756" s="117" t="s">
        <v>398</v>
      </c>
      <c r="J3756" s="117" t="s">
        <v>398</v>
      </c>
      <c r="K3756" s="117" t="s">
        <v>398</v>
      </c>
      <c r="L3756" s="117" t="s">
        <v>398</v>
      </c>
      <c r="M3756" s="117" t="s">
        <v>398</v>
      </c>
      <c r="N3756" s="117" t="s">
        <v>398</v>
      </c>
      <c r="O3756" s="125" t="s">
        <v>579</v>
      </c>
      <c r="P3756" s="117">
        <v>1</v>
      </c>
      <c r="Q3756" s="117" t="s">
        <v>398</v>
      </c>
      <c r="R3756" s="117" t="s">
        <v>398</v>
      </c>
      <c r="S3756" s="117" t="s">
        <v>398</v>
      </c>
      <c r="T3756" s="117" t="s">
        <v>398</v>
      </c>
      <c r="U3756" s="117" t="s">
        <v>398</v>
      </c>
      <c r="V3756" s="117" t="s">
        <v>398</v>
      </c>
      <c r="W3756" s="123">
        <v>62</v>
      </c>
      <c r="X3756" s="123" t="s">
        <v>906</v>
      </c>
      <c r="Y3756" s="120">
        <v>43563</v>
      </c>
      <c r="Z3756" s="121">
        <v>0.3888888888888889</v>
      </c>
      <c r="AA3756" s="123" t="s">
        <v>661</v>
      </c>
      <c r="AB3756" s="123" t="s">
        <v>582</v>
      </c>
      <c r="AC3756" s="119" t="s">
        <v>398</v>
      </c>
      <c r="AD3756" s="119" t="s">
        <v>398</v>
      </c>
    </row>
    <row r="3757" spans="1:30">
      <c r="A3757" s="117">
        <v>3756</v>
      </c>
      <c r="B3757" s="123" t="s">
        <v>468</v>
      </c>
      <c r="C3757" s="117" t="s">
        <v>5</v>
      </c>
      <c r="D3757" s="123" t="s">
        <v>595</v>
      </c>
      <c r="E3757" s="117">
        <v>3756</v>
      </c>
      <c r="F3757" s="117" t="s">
        <v>923</v>
      </c>
      <c r="G3757" s="117" t="s">
        <v>577</v>
      </c>
      <c r="H3757" s="117" t="s">
        <v>398</v>
      </c>
      <c r="I3757" s="117" t="s">
        <v>398</v>
      </c>
      <c r="J3757" s="117" t="s">
        <v>398</v>
      </c>
      <c r="K3757" s="117" t="s">
        <v>398</v>
      </c>
      <c r="L3757" s="117" t="s">
        <v>398</v>
      </c>
      <c r="M3757" s="117" t="s">
        <v>398</v>
      </c>
      <c r="N3757" s="117" t="s">
        <v>398</v>
      </c>
      <c r="O3757" s="125" t="s">
        <v>579</v>
      </c>
      <c r="P3757" s="117">
        <v>1</v>
      </c>
      <c r="Q3757" s="117" t="s">
        <v>398</v>
      </c>
      <c r="R3757" s="117" t="s">
        <v>398</v>
      </c>
      <c r="S3757" s="117" t="s">
        <v>398</v>
      </c>
      <c r="T3757" s="117" t="s">
        <v>398</v>
      </c>
      <c r="U3757" s="117" t="s">
        <v>398</v>
      </c>
      <c r="V3757" s="117" t="s">
        <v>398</v>
      </c>
      <c r="W3757" s="123">
        <v>62</v>
      </c>
      <c r="X3757" s="123" t="s">
        <v>906</v>
      </c>
      <c r="Y3757" s="120">
        <v>43563</v>
      </c>
      <c r="Z3757" s="121">
        <v>0.3888888888888889</v>
      </c>
      <c r="AA3757" s="123" t="s">
        <v>661</v>
      </c>
      <c r="AB3757" s="123" t="s">
        <v>582</v>
      </c>
      <c r="AC3757" s="119" t="s">
        <v>398</v>
      </c>
      <c r="AD3757" s="119" t="s">
        <v>398</v>
      </c>
    </row>
    <row r="3758" spans="1:30">
      <c r="A3758" s="117">
        <v>3757</v>
      </c>
      <c r="B3758" s="123" t="s">
        <v>468</v>
      </c>
      <c r="C3758" s="117" t="s">
        <v>5</v>
      </c>
      <c r="D3758" s="123" t="s">
        <v>595</v>
      </c>
      <c r="E3758" s="117">
        <v>3757</v>
      </c>
      <c r="F3758" s="117" t="s">
        <v>923</v>
      </c>
      <c r="G3758" s="117" t="s">
        <v>577</v>
      </c>
      <c r="H3758" s="117" t="s">
        <v>398</v>
      </c>
      <c r="I3758" s="117" t="s">
        <v>398</v>
      </c>
      <c r="J3758" s="117" t="s">
        <v>398</v>
      </c>
      <c r="K3758" s="117" t="s">
        <v>398</v>
      </c>
      <c r="L3758" s="117" t="s">
        <v>398</v>
      </c>
      <c r="M3758" s="117" t="s">
        <v>398</v>
      </c>
      <c r="N3758" s="117" t="s">
        <v>398</v>
      </c>
      <c r="O3758" s="125" t="s">
        <v>579</v>
      </c>
      <c r="P3758" s="117">
        <v>1</v>
      </c>
      <c r="Q3758" s="117" t="s">
        <v>398</v>
      </c>
      <c r="R3758" s="117" t="s">
        <v>398</v>
      </c>
      <c r="S3758" s="117" t="s">
        <v>398</v>
      </c>
      <c r="T3758" s="117" t="s">
        <v>398</v>
      </c>
      <c r="U3758" s="117" t="s">
        <v>398</v>
      </c>
      <c r="V3758" s="117" t="s">
        <v>398</v>
      </c>
      <c r="W3758" s="123">
        <v>62</v>
      </c>
      <c r="X3758" s="123" t="s">
        <v>906</v>
      </c>
      <c r="Y3758" s="120">
        <v>43563</v>
      </c>
      <c r="Z3758" s="121">
        <v>0.3888888888888889</v>
      </c>
      <c r="AA3758" s="123" t="s">
        <v>661</v>
      </c>
      <c r="AB3758" s="123" t="s">
        <v>582</v>
      </c>
      <c r="AC3758" s="119" t="s">
        <v>398</v>
      </c>
      <c r="AD3758" s="119" t="s">
        <v>398</v>
      </c>
    </row>
    <row r="3759" spans="1:30">
      <c r="A3759" s="117">
        <v>3758</v>
      </c>
      <c r="B3759" s="123" t="s">
        <v>468</v>
      </c>
      <c r="C3759" s="117" t="s">
        <v>5</v>
      </c>
      <c r="D3759" s="123" t="s">
        <v>595</v>
      </c>
      <c r="E3759" s="117">
        <v>3758</v>
      </c>
      <c r="F3759" s="117" t="s">
        <v>923</v>
      </c>
      <c r="G3759" s="117" t="s">
        <v>577</v>
      </c>
      <c r="H3759" s="117" t="s">
        <v>398</v>
      </c>
      <c r="I3759" s="117" t="s">
        <v>398</v>
      </c>
      <c r="J3759" s="117" t="s">
        <v>398</v>
      </c>
      <c r="K3759" s="117" t="s">
        <v>398</v>
      </c>
      <c r="L3759" s="117" t="s">
        <v>398</v>
      </c>
      <c r="M3759" s="117" t="s">
        <v>398</v>
      </c>
      <c r="N3759" s="117" t="s">
        <v>398</v>
      </c>
      <c r="O3759" s="125" t="s">
        <v>579</v>
      </c>
      <c r="P3759" s="117">
        <v>1</v>
      </c>
      <c r="Q3759" s="117" t="s">
        <v>398</v>
      </c>
      <c r="R3759" s="117" t="s">
        <v>398</v>
      </c>
      <c r="S3759" s="117" t="s">
        <v>398</v>
      </c>
      <c r="T3759" s="117" t="s">
        <v>398</v>
      </c>
      <c r="U3759" s="117" t="s">
        <v>398</v>
      </c>
      <c r="V3759" s="117" t="s">
        <v>398</v>
      </c>
      <c r="W3759" s="123">
        <v>62</v>
      </c>
      <c r="X3759" s="123" t="s">
        <v>906</v>
      </c>
      <c r="Y3759" s="120">
        <v>43563</v>
      </c>
      <c r="Z3759" s="121">
        <v>0.3888888888888889</v>
      </c>
      <c r="AA3759" s="123" t="s">
        <v>661</v>
      </c>
      <c r="AB3759" s="123" t="s">
        <v>582</v>
      </c>
      <c r="AC3759" s="119" t="s">
        <v>398</v>
      </c>
      <c r="AD3759" s="119" t="s">
        <v>398</v>
      </c>
    </row>
    <row r="3760" spans="1:30">
      <c r="A3760" s="117">
        <v>3759</v>
      </c>
      <c r="B3760" s="123" t="s">
        <v>468</v>
      </c>
      <c r="C3760" s="117" t="s">
        <v>5</v>
      </c>
      <c r="D3760" s="123" t="s">
        <v>595</v>
      </c>
      <c r="E3760" s="117">
        <v>3759</v>
      </c>
      <c r="F3760" s="117" t="s">
        <v>923</v>
      </c>
      <c r="G3760" s="117" t="s">
        <v>577</v>
      </c>
      <c r="H3760" s="117" t="s">
        <v>398</v>
      </c>
      <c r="I3760" s="117" t="s">
        <v>398</v>
      </c>
      <c r="J3760" s="117" t="s">
        <v>398</v>
      </c>
      <c r="K3760" s="117" t="s">
        <v>398</v>
      </c>
      <c r="L3760" s="117" t="s">
        <v>398</v>
      </c>
      <c r="M3760" s="117" t="s">
        <v>398</v>
      </c>
      <c r="N3760" s="117" t="s">
        <v>398</v>
      </c>
      <c r="O3760" s="125" t="s">
        <v>579</v>
      </c>
      <c r="P3760" s="117">
        <v>1</v>
      </c>
      <c r="Q3760" s="117" t="s">
        <v>398</v>
      </c>
      <c r="R3760" s="117" t="s">
        <v>398</v>
      </c>
      <c r="S3760" s="117" t="s">
        <v>398</v>
      </c>
      <c r="T3760" s="117" t="s">
        <v>398</v>
      </c>
      <c r="U3760" s="117" t="s">
        <v>398</v>
      </c>
      <c r="V3760" s="117" t="s">
        <v>398</v>
      </c>
      <c r="W3760" s="123">
        <v>62</v>
      </c>
      <c r="X3760" s="123" t="s">
        <v>906</v>
      </c>
      <c r="Y3760" s="120">
        <v>43563</v>
      </c>
      <c r="Z3760" s="121">
        <v>0.3888888888888889</v>
      </c>
      <c r="AA3760" s="123" t="s">
        <v>661</v>
      </c>
      <c r="AB3760" s="123" t="s">
        <v>582</v>
      </c>
      <c r="AC3760" s="119" t="s">
        <v>398</v>
      </c>
      <c r="AD3760" s="119" t="s">
        <v>398</v>
      </c>
    </row>
    <row r="3761" spans="1:30">
      <c r="A3761" s="117">
        <v>3760</v>
      </c>
      <c r="B3761" s="123" t="s">
        <v>468</v>
      </c>
      <c r="C3761" s="117" t="s">
        <v>5</v>
      </c>
      <c r="D3761" s="123" t="s">
        <v>595</v>
      </c>
      <c r="E3761" s="117">
        <v>3760</v>
      </c>
      <c r="F3761" s="117" t="s">
        <v>923</v>
      </c>
      <c r="G3761" s="117" t="s">
        <v>577</v>
      </c>
      <c r="H3761" s="117" t="s">
        <v>398</v>
      </c>
      <c r="I3761" s="117" t="s">
        <v>398</v>
      </c>
      <c r="J3761" s="117" t="s">
        <v>398</v>
      </c>
      <c r="K3761" s="117" t="s">
        <v>398</v>
      </c>
      <c r="L3761" s="117" t="s">
        <v>398</v>
      </c>
      <c r="M3761" s="117" t="s">
        <v>398</v>
      </c>
      <c r="N3761" s="117" t="s">
        <v>398</v>
      </c>
      <c r="O3761" s="125" t="s">
        <v>579</v>
      </c>
      <c r="P3761" s="117">
        <v>1</v>
      </c>
      <c r="Q3761" s="117" t="s">
        <v>398</v>
      </c>
      <c r="R3761" s="117" t="s">
        <v>398</v>
      </c>
      <c r="S3761" s="117" t="s">
        <v>398</v>
      </c>
      <c r="T3761" s="117" t="s">
        <v>398</v>
      </c>
      <c r="U3761" s="117" t="s">
        <v>398</v>
      </c>
      <c r="V3761" s="117" t="s">
        <v>398</v>
      </c>
      <c r="W3761" s="123">
        <v>62</v>
      </c>
      <c r="X3761" s="123" t="s">
        <v>906</v>
      </c>
      <c r="Y3761" s="120">
        <v>43563</v>
      </c>
      <c r="Z3761" s="121">
        <v>0.3888888888888889</v>
      </c>
      <c r="AA3761" s="123" t="s">
        <v>661</v>
      </c>
      <c r="AB3761" s="123" t="s">
        <v>582</v>
      </c>
      <c r="AC3761" s="119" t="s">
        <v>398</v>
      </c>
      <c r="AD3761" s="119" t="s">
        <v>398</v>
      </c>
    </row>
    <row r="3762" spans="1:30">
      <c r="A3762" s="117">
        <v>3761</v>
      </c>
      <c r="B3762" s="123" t="s">
        <v>468</v>
      </c>
      <c r="C3762" s="117" t="s">
        <v>5</v>
      </c>
      <c r="D3762" s="123" t="s">
        <v>595</v>
      </c>
      <c r="E3762" s="117">
        <v>3761</v>
      </c>
      <c r="F3762" s="117" t="s">
        <v>923</v>
      </c>
      <c r="G3762" s="117" t="s">
        <v>577</v>
      </c>
      <c r="H3762" s="117" t="s">
        <v>398</v>
      </c>
      <c r="I3762" s="117" t="s">
        <v>398</v>
      </c>
      <c r="J3762" s="117" t="s">
        <v>398</v>
      </c>
      <c r="K3762" s="117" t="s">
        <v>398</v>
      </c>
      <c r="L3762" s="117" t="s">
        <v>398</v>
      </c>
      <c r="M3762" s="117" t="s">
        <v>398</v>
      </c>
      <c r="N3762" s="117" t="s">
        <v>398</v>
      </c>
      <c r="O3762" s="125" t="s">
        <v>579</v>
      </c>
      <c r="P3762" s="117">
        <v>1</v>
      </c>
      <c r="Q3762" s="117" t="s">
        <v>398</v>
      </c>
      <c r="R3762" s="117" t="s">
        <v>398</v>
      </c>
      <c r="S3762" s="117" t="s">
        <v>398</v>
      </c>
      <c r="T3762" s="117" t="s">
        <v>398</v>
      </c>
      <c r="U3762" s="117" t="s">
        <v>398</v>
      </c>
      <c r="V3762" s="117" t="s">
        <v>398</v>
      </c>
      <c r="W3762" s="123">
        <v>62</v>
      </c>
      <c r="X3762" s="123" t="s">
        <v>906</v>
      </c>
      <c r="Y3762" s="120">
        <v>43563</v>
      </c>
      <c r="Z3762" s="121">
        <v>0.3888888888888889</v>
      </c>
      <c r="AA3762" s="123" t="s">
        <v>661</v>
      </c>
      <c r="AB3762" s="123" t="s">
        <v>582</v>
      </c>
      <c r="AC3762" s="119" t="s">
        <v>398</v>
      </c>
      <c r="AD3762" s="119" t="s">
        <v>398</v>
      </c>
    </row>
    <row r="3763" spans="1:30">
      <c r="A3763" s="117">
        <v>3762</v>
      </c>
      <c r="B3763" s="123" t="s">
        <v>468</v>
      </c>
      <c r="C3763" s="117" t="s">
        <v>5</v>
      </c>
      <c r="D3763" s="123" t="s">
        <v>595</v>
      </c>
      <c r="E3763" s="117">
        <v>3762</v>
      </c>
      <c r="F3763" s="117" t="s">
        <v>923</v>
      </c>
      <c r="G3763" s="117" t="s">
        <v>577</v>
      </c>
      <c r="H3763" s="117" t="s">
        <v>398</v>
      </c>
      <c r="I3763" s="117" t="s">
        <v>398</v>
      </c>
      <c r="J3763" s="117" t="s">
        <v>398</v>
      </c>
      <c r="K3763" s="117" t="s">
        <v>398</v>
      </c>
      <c r="L3763" s="117" t="s">
        <v>398</v>
      </c>
      <c r="M3763" s="117" t="s">
        <v>398</v>
      </c>
      <c r="N3763" s="117" t="s">
        <v>398</v>
      </c>
      <c r="O3763" s="125" t="s">
        <v>579</v>
      </c>
      <c r="P3763" s="117">
        <v>1</v>
      </c>
      <c r="Q3763" s="117" t="s">
        <v>398</v>
      </c>
      <c r="R3763" s="117" t="s">
        <v>398</v>
      </c>
      <c r="S3763" s="117" t="s">
        <v>398</v>
      </c>
      <c r="T3763" s="117" t="s">
        <v>398</v>
      </c>
      <c r="U3763" s="117" t="s">
        <v>398</v>
      </c>
      <c r="V3763" s="117" t="s">
        <v>398</v>
      </c>
      <c r="W3763" s="123">
        <v>62</v>
      </c>
      <c r="X3763" s="123" t="s">
        <v>906</v>
      </c>
      <c r="Y3763" s="120">
        <v>43563</v>
      </c>
      <c r="Z3763" s="121">
        <v>0.3888888888888889</v>
      </c>
      <c r="AA3763" s="123" t="s">
        <v>661</v>
      </c>
      <c r="AB3763" s="123" t="s">
        <v>582</v>
      </c>
      <c r="AC3763" s="119" t="s">
        <v>398</v>
      </c>
      <c r="AD3763" s="119" t="s">
        <v>398</v>
      </c>
    </row>
    <row r="3764" spans="1:30">
      <c r="A3764" s="117">
        <v>3763</v>
      </c>
      <c r="B3764" s="123" t="s">
        <v>468</v>
      </c>
      <c r="C3764" s="117" t="s">
        <v>5</v>
      </c>
      <c r="D3764" s="123" t="s">
        <v>595</v>
      </c>
      <c r="E3764" s="117">
        <v>3763</v>
      </c>
      <c r="F3764" s="117" t="s">
        <v>923</v>
      </c>
      <c r="G3764" s="117" t="s">
        <v>577</v>
      </c>
      <c r="H3764" s="117" t="s">
        <v>398</v>
      </c>
      <c r="I3764" s="117" t="s">
        <v>398</v>
      </c>
      <c r="J3764" s="117" t="s">
        <v>398</v>
      </c>
      <c r="K3764" s="117" t="s">
        <v>398</v>
      </c>
      <c r="L3764" s="117" t="s">
        <v>398</v>
      </c>
      <c r="M3764" s="117" t="s">
        <v>398</v>
      </c>
      <c r="N3764" s="117" t="s">
        <v>398</v>
      </c>
      <c r="O3764" s="125" t="s">
        <v>579</v>
      </c>
      <c r="P3764" s="117">
        <v>1</v>
      </c>
      <c r="Q3764" s="117" t="s">
        <v>398</v>
      </c>
      <c r="R3764" s="117" t="s">
        <v>398</v>
      </c>
      <c r="S3764" s="117" t="s">
        <v>398</v>
      </c>
      <c r="T3764" s="117" t="s">
        <v>398</v>
      </c>
      <c r="U3764" s="117" t="s">
        <v>398</v>
      </c>
      <c r="V3764" s="117" t="s">
        <v>398</v>
      </c>
      <c r="W3764" s="123">
        <v>62</v>
      </c>
      <c r="X3764" s="123" t="s">
        <v>906</v>
      </c>
      <c r="Y3764" s="120">
        <v>43563</v>
      </c>
      <c r="Z3764" s="121">
        <v>0.3888888888888889</v>
      </c>
      <c r="AA3764" s="123" t="s">
        <v>661</v>
      </c>
      <c r="AB3764" s="123" t="s">
        <v>582</v>
      </c>
      <c r="AC3764" s="119" t="s">
        <v>398</v>
      </c>
      <c r="AD3764" s="119" t="s">
        <v>398</v>
      </c>
    </row>
    <row r="3765" spans="1:30">
      <c r="A3765" s="117">
        <v>3764</v>
      </c>
      <c r="B3765" s="123" t="s">
        <v>468</v>
      </c>
      <c r="C3765" s="117" t="s">
        <v>5</v>
      </c>
      <c r="D3765" s="123" t="s">
        <v>595</v>
      </c>
      <c r="E3765" s="117">
        <v>3764</v>
      </c>
      <c r="F3765" s="117" t="s">
        <v>923</v>
      </c>
      <c r="G3765" s="117" t="s">
        <v>577</v>
      </c>
      <c r="H3765" s="117" t="s">
        <v>398</v>
      </c>
      <c r="I3765" s="117" t="s">
        <v>398</v>
      </c>
      <c r="J3765" s="117" t="s">
        <v>398</v>
      </c>
      <c r="K3765" s="117" t="s">
        <v>398</v>
      </c>
      <c r="L3765" s="117" t="s">
        <v>398</v>
      </c>
      <c r="M3765" s="117" t="s">
        <v>398</v>
      </c>
      <c r="N3765" s="117" t="s">
        <v>398</v>
      </c>
      <c r="O3765" s="125" t="s">
        <v>579</v>
      </c>
      <c r="P3765" s="117">
        <v>1</v>
      </c>
      <c r="Q3765" s="117" t="s">
        <v>398</v>
      </c>
      <c r="R3765" s="117" t="s">
        <v>398</v>
      </c>
      <c r="S3765" s="117" t="s">
        <v>398</v>
      </c>
      <c r="T3765" s="117" t="s">
        <v>398</v>
      </c>
      <c r="U3765" s="117" t="s">
        <v>398</v>
      </c>
      <c r="V3765" s="117" t="s">
        <v>398</v>
      </c>
      <c r="W3765" s="123">
        <v>62</v>
      </c>
      <c r="X3765" s="123" t="s">
        <v>906</v>
      </c>
      <c r="Y3765" s="120">
        <v>43563</v>
      </c>
      <c r="Z3765" s="121">
        <v>0.3888888888888889</v>
      </c>
      <c r="AA3765" s="123" t="s">
        <v>661</v>
      </c>
      <c r="AB3765" s="123" t="s">
        <v>582</v>
      </c>
      <c r="AC3765" s="119" t="s">
        <v>398</v>
      </c>
      <c r="AD3765" s="119" t="s">
        <v>398</v>
      </c>
    </row>
    <row r="3766" spans="1:30">
      <c r="A3766" s="117">
        <v>3765</v>
      </c>
      <c r="B3766" s="123" t="s">
        <v>468</v>
      </c>
      <c r="C3766" s="117" t="s">
        <v>5</v>
      </c>
      <c r="D3766" s="123" t="s">
        <v>595</v>
      </c>
      <c r="E3766" s="117">
        <v>3765</v>
      </c>
      <c r="F3766" s="117" t="s">
        <v>923</v>
      </c>
      <c r="G3766" s="117" t="s">
        <v>577</v>
      </c>
      <c r="H3766" s="117" t="s">
        <v>398</v>
      </c>
      <c r="I3766" s="117" t="s">
        <v>398</v>
      </c>
      <c r="J3766" s="117" t="s">
        <v>398</v>
      </c>
      <c r="K3766" s="117" t="s">
        <v>398</v>
      </c>
      <c r="L3766" s="117" t="s">
        <v>398</v>
      </c>
      <c r="M3766" s="117" t="s">
        <v>398</v>
      </c>
      <c r="N3766" s="117" t="s">
        <v>398</v>
      </c>
      <c r="O3766" s="125" t="s">
        <v>579</v>
      </c>
      <c r="P3766" s="117">
        <v>1</v>
      </c>
      <c r="Q3766" s="117" t="s">
        <v>398</v>
      </c>
      <c r="R3766" s="117" t="s">
        <v>398</v>
      </c>
      <c r="S3766" s="117" t="s">
        <v>398</v>
      </c>
      <c r="T3766" s="117" t="s">
        <v>398</v>
      </c>
      <c r="U3766" s="117" t="s">
        <v>398</v>
      </c>
      <c r="V3766" s="117" t="s">
        <v>398</v>
      </c>
      <c r="W3766" s="123">
        <v>62</v>
      </c>
      <c r="X3766" s="123" t="s">
        <v>906</v>
      </c>
      <c r="Y3766" s="120">
        <v>43563</v>
      </c>
      <c r="Z3766" s="121">
        <v>0.3888888888888889</v>
      </c>
      <c r="AA3766" s="123" t="s">
        <v>661</v>
      </c>
      <c r="AB3766" s="123" t="s">
        <v>582</v>
      </c>
      <c r="AC3766" s="119" t="s">
        <v>398</v>
      </c>
      <c r="AD3766" s="119" t="s">
        <v>398</v>
      </c>
    </row>
    <row r="3767" spans="1:30">
      <c r="A3767" s="117">
        <v>3766</v>
      </c>
      <c r="B3767" s="123" t="s">
        <v>468</v>
      </c>
      <c r="C3767" s="117" t="s">
        <v>5</v>
      </c>
      <c r="D3767" s="123" t="s">
        <v>595</v>
      </c>
      <c r="E3767" s="117">
        <v>3766</v>
      </c>
      <c r="F3767" s="117" t="s">
        <v>923</v>
      </c>
      <c r="G3767" s="117" t="s">
        <v>577</v>
      </c>
      <c r="H3767" s="117" t="s">
        <v>398</v>
      </c>
      <c r="I3767" s="117" t="s">
        <v>398</v>
      </c>
      <c r="J3767" s="117" t="s">
        <v>398</v>
      </c>
      <c r="K3767" s="117" t="s">
        <v>398</v>
      </c>
      <c r="L3767" s="117" t="s">
        <v>398</v>
      </c>
      <c r="M3767" s="117" t="s">
        <v>398</v>
      </c>
      <c r="N3767" s="117" t="s">
        <v>398</v>
      </c>
      <c r="O3767" s="125" t="s">
        <v>579</v>
      </c>
      <c r="P3767" s="117">
        <v>1</v>
      </c>
      <c r="Q3767" s="117" t="s">
        <v>398</v>
      </c>
      <c r="R3767" s="117" t="s">
        <v>398</v>
      </c>
      <c r="S3767" s="117" t="s">
        <v>398</v>
      </c>
      <c r="T3767" s="117" t="s">
        <v>398</v>
      </c>
      <c r="U3767" s="117" t="s">
        <v>398</v>
      </c>
      <c r="V3767" s="117" t="s">
        <v>398</v>
      </c>
      <c r="W3767" s="123">
        <v>62</v>
      </c>
      <c r="X3767" s="123" t="s">
        <v>906</v>
      </c>
      <c r="Y3767" s="120">
        <v>43563</v>
      </c>
      <c r="Z3767" s="121">
        <v>0.3888888888888889</v>
      </c>
      <c r="AA3767" s="123" t="s">
        <v>661</v>
      </c>
      <c r="AB3767" s="123" t="s">
        <v>582</v>
      </c>
      <c r="AC3767" s="119" t="s">
        <v>398</v>
      </c>
      <c r="AD3767" s="119" t="s">
        <v>398</v>
      </c>
    </row>
    <row r="3768" spans="1:30">
      <c r="A3768" s="117">
        <v>3767</v>
      </c>
      <c r="B3768" s="123" t="s">
        <v>468</v>
      </c>
      <c r="C3768" s="117" t="s">
        <v>5</v>
      </c>
      <c r="D3768" s="123" t="s">
        <v>595</v>
      </c>
      <c r="E3768" s="117">
        <v>3767</v>
      </c>
      <c r="F3768" s="117" t="s">
        <v>923</v>
      </c>
      <c r="G3768" s="117" t="s">
        <v>577</v>
      </c>
      <c r="H3768" s="117" t="s">
        <v>398</v>
      </c>
      <c r="I3768" s="117" t="s">
        <v>398</v>
      </c>
      <c r="J3768" s="117" t="s">
        <v>398</v>
      </c>
      <c r="K3768" s="117" t="s">
        <v>398</v>
      </c>
      <c r="L3768" s="117" t="s">
        <v>398</v>
      </c>
      <c r="M3768" s="117" t="s">
        <v>398</v>
      </c>
      <c r="N3768" s="117" t="s">
        <v>398</v>
      </c>
      <c r="O3768" s="125" t="s">
        <v>579</v>
      </c>
      <c r="P3768" s="117">
        <v>1</v>
      </c>
      <c r="Q3768" s="117" t="s">
        <v>398</v>
      </c>
      <c r="R3768" s="117" t="s">
        <v>398</v>
      </c>
      <c r="S3768" s="117" t="s">
        <v>398</v>
      </c>
      <c r="T3768" s="117" t="s">
        <v>398</v>
      </c>
      <c r="U3768" s="117" t="s">
        <v>398</v>
      </c>
      <c r="V3768" s="117" t="s">
        <v>398</v>
      </c>
      <c r="W3768" s="123">
        <v>62</v>
      </c>
      <c r="X3768" s="123" t="s">
        <v>906</v>
      </c>
      <c r="Y3768" s="120">
        <v>43563</v>
      </c>
      <c r="Z3768" s="121">
        <v>0.3888888888888889</v>
      </c>
      <c r="AA3768" s="123" t="s">
        <v>661</v>
      </c>
      <c r="AB3768" s="123" t="s">
        <v>582</v>
      </c>
      <c r="AC3768" s="119" t="s">
        <v>398</v>
      </c>
      <c r="AD3768" s="119" t="s">
        <v>398</v>
      </c>
    </row>
    <row r="3769" spans="1:30">
      <c r="A3769" s="117">
        <v>3768</v>
      </c>
      <c r="B3769" s="123" t="s">
        <v>468</v>
      </c>
      <c r="C3769" s="117" t="s">
        <v>5</v>
      </c>
      <c r="D3769" s="123" t="s">
        <v>595</v>
      </c>
      <c r="E3769" s="117">
        <v>3768</v>
      </c>
      <c r="F3769" s="117" t="s">
        <v>923</v>
      </c>
      <c r="G3769" s="117" t="s">
        <v>577</v>
      </c>
      <c r="H3769" s="117" t="s">
        <v>398</v>
      </c>
      <c r="I3769" s="117" t="s">
        <v>398</v>
      </c>
      <c r="J3769" s="117" t="s">
        <v>398</v>
      </c>
      <c r="K3769" s="117" t="s">
        <v>398</v>
      </c>
      <c r="L3769" s="117" t="s">
        <v>398</v>
      </c>
      <c r="M3769" s="117" t="s">
        <v>398</v>
      </c>
      <c r="N3769" s="117" t="s">
        <v>398</v>
      </c>
      <c r="O3769" s="125" t="s">
        <v>579</v>
      </c>
      <c r="P3769" s="117">
        <v>1</v>
      </c>
      <c r="Q3769" s="117" t="s">
        <v>398</v>
      </c>
      <c r="R3769" s="117" t="s">
        <v>398</v>
      </c>
      <c r="S3769" s="117" t="s">
        <v>398</v>
      </c>
      <c r="T3769" s="117" t="s">
        <v>398</v>
      </c>
      <c r="U3769" s="117" t="s">
        <v>398</v>
      </c>
      <c r="V3769" s="117" t="s">
        <v>398</v>
      </c>
      <c r="W3769" s="123">
        <v>62</v>
      </c>
      <c r="X3769" s="123" t="s">
        <v>906</v>
      </c>
      <c r="Y3769" s="120">
        <v>43563</v>
      </c>
      <c r="Z3769" s="121">
        <v>0.3888888888888889</v>
      </c>
      <c r="AA3769" s="123" t="s">
        <v>661</v>
      </c>
      <c r="AB3769" s="123" t="s">
        <v>582</v>
      </c>
      <c r="AC3769" s="119" t="s">
        <v>398</v>
      </c>
      <c r="AD3769" s="119" t="s">
        <v>398</v>
      </c>
    </row>
    <row r="3770" spans="1:30">
      <c r="A3770" s="117">
        <v>3769</v>
      </c>
      <c r="B3770" s="123" t="s">
        <v>468</v>
      </c>
      <c r="C3770" s="117" t="s">
        <v>5</v>
      </c>
      <c r="D3770" s="123" t="s">
        <v>595</v>
      </c>
      <c r="E3770" s="117">
        <v>3769</v>
      </c>
      <c r="F3770" s="117" t="s">
        <v>923</v>
      </c>
      <c r="G3770" s="117" t="s">
        <v>591</v>
      </c>
      <c r="H3770" s="117" t="s">
        <v>597</v>
      </c>
      <c r="I3770" s="117" t="s">
        <v>398</v>
      </c>
      <c r="J3770" s="117" t="s">
        <v>398</v>
      </c>
      <c r="K3770" s="117" t="s">
        <v>398</v>
      </c>
      <c r="L3770" s="117" t="s">
        <v>398</v>
      </c>
      <c r="M3770" s="117" t="s">
        <v>398</v>
      </c>
      <c r="N3770" s="117" t="s">
        <v>398</v>
      </c>
      <c r="O3770" s="125" t="s">
        <v>579</v>
      </c>
      <c r="P3770" s="117">
        <v>1</v>
      </c>
      <c r="Q3770" s="117" t="s">
        <v>398</v>
      </c>
      <c r="R3770" s="117" t="s">
        <v>398</v>
      </c>
      <c r="S3770" s="117" t="s">
        <v>398</v>
      </c>
      <c r="T3770" s="117" t="s">
        <v>398</v>
      </c>
      <c r="U3770" s="117" t="s">
        <v>398</v>
      </c>
      <c r="V3770" s="117" t="s">
        <v>398</v>
      </c>
      <c r="W3770" s="123">
        <v>63</v>
      </c>
      <c r="X3770" s="123" t="s">
        <v>906</v>
      </c>
      <c r="Y3770" s="120">
        <v>43563</v>
      </c>
      <c r="Z3770" s="121">
        <v>0.3888888888888889</v>
      </c>
      <c r="AA3770" s="123" t="s">
        <v>661</v>
      </c>
      <c r="AB3770" s="123" t="s">
        <v>582</v>
      </c>
      <c r="AC3770" s="119" t="s">
        <v>398</v>
      </c>
      <c r="AD3770" s="119" t="s">
        <v>398</v>
      </c>
    </row>
    <row r="3771" spans="1:30">
      <c r="A3771" s="117">
        <v>3770</v>
      </c>
      <c r="B3771" s="123" t="s">
        <v>468</v>
      </c>
      <c r="C3771" s="117" t="s">
        <v>5</v>
      </c>
      <c r="D3771" s="123" t="s">
        <v>595</v>
      </c>
      <c r="E3771" s="117">
        <v>3770</v>
      </c>
      <c r="F3771" s="117" t="s">
        <v>923</v>
      </c>
      <c r="G3771" s="117" t="s">
        <v>591</v>
      </c>
      <c r="H3771" s="117" t="s">
        <v>597</v>
      </c>
      <c r="I3771" s="117" t="s">
        <v>398</v>
      </c>
      <c r="J3771" s="117" t="s">
        <v>398</v>
      </c>
      <c r="K3771" s="117" t="s">
        <v>398</v>
      </c>
      <c r="L3771" s="117" t="s">
        <v>398</v>
      </c>
      <c r="M3771" s="117" t="s">
        <v>398</v>
      </c>
      <c r="N3771" s="117" t="s">
        <v>398</v>
      </c>
      <c r="O3771" s="125" t="s">
        <v>579</v>
      </c>
      <c r="P3771" s="117">
        <v>1</v>
      </c>
      <c r="Q3771" s="117" t="s">
        <v>398</v>
      </c>
      <c r="R3771" s="117" t="s">
        <v>398</v>
      </c>
      <c r="S3771" s="117" t="s">
        <v>398</v>
      </c>
      <c r="T3771" s="117" t="s">
        <v>398</v>
      </c>
      <c r="U3771" s="117" t="s">
        <v>398</v>
      </c>
      <c r="V3771" s="117" t="s">
        <v>398</v>
      </c>
      <c r="W3771" s="123">
        <v>63</v>
      </c>
      <c r="X3771" s="123" t="s">
        <v>906</v>
      </c>
      <c r="Y3771" s="120">
        <v>43563</v>
      </c>
      <c r="Z3771" s="121">
        <v>0.3888888888888889</v>
      </c>
      <c r="AA3771" s="123" t="s">
        <v>661</v>
      </c>
      <c r="AB3771" s="123" t="s">
        <v>582</v>
      </c>
      <c r="AC3771" s="119" t="s">
        <v>398</v>
      </c>
      <c r="AD3771" s="119" t="s">
        <v>398</v>
      </c>
    </row>
    <row r="3772" spans="1:30">
      <c r="A3772" s="117">
        <v>3771</v>
      </c>
      <c r="B3772" s="123" t="s">
        <v>468</v>
      </c>
      <c r="C3772" s="117" t="s">
        <v>5</v>
      </c>
      <c r="D3772" s="123" t="s">
        <v>595</v>
      </c>
      <c r="E3772" s="117">
        <v>3771</v>
      </c>
      <c r="F3772" s="117" t="s">
        <v>923</v>
      </c>
      <c r="G3772" s="117" t="s">
        <v>591</v>
      </c>
      <c r="H3772" s="117" t="s">
        <v>597</v>
      </c>
      <c r="I3772" s="117" t="s">
        <v>398</v>
      </c>
      <c r="J3772" s="117" t="s">
        <v>398</v>
      </c>
      <c r="K3772" s="117" t="s">
        <v>398</v>
      </c>
      <c r="L3772" s="117" t="s">
        <v>398</v>
      </c>
      <c r="M3772" s="117" t="s">
        <v>398</v>
      </c>
      <c r="N3772" s="117" t="s">
        <v>398</v>
      </c>
      <c r="O3772" s="125" t="s">
        <v>579</v>
      </c>
      <c r="P3772" s="117">
        <v>1</v>
      </c>
      <c r="Q3772" s="117" t="s">
        <v>398</v>
      </c>
      <c r="R3772" s="117" t="s">
        <v>398</v>
      </c>
      <c r="S3772" s="117" t="s">
        <v>398</v>
      </c>
      <c r="T3772" s="117" t="s">
        <v>398</v>
      </c>
      <c r="U3772" s="117" t="s">
        <v>398</v>
      </c>
      <c r="V3772" s="117" t="s">
        <v>398</v>
      </c>
      <c r="W3772" s="123">
        <v>63</v>
      </c>
      <c r="X3772" s="123" t="s">
        <v>906</v>
      </c>
      <c r="Y3772" s="120">
        <v>43563</v>
      </c>
      <c r="Z3772" s="121">
        <v>0.3888888888888889</v>
      </c>
      <c r="AA3772" s="123" t="s">
        <v>661</v>
      </c>
      <c r="AB3772" s="123" t="s">
        <v>582</v>
      </c>
      <c r="AC3772" s="119" t="s">
        <v>398</v>
      </c>
      <c r="AD3772" s="119" t="s">
        <v>398</v>
      </c>
    </row>
    <row r="3773" spans="1:30">
      <c r="A3773" s="117">
        <v>3772</v>
      </c>
      <c r="B3773" s="123" t="s">
        <v>468</v>
      </c>
      <c r="C3773" s="117" t="s">
        <v>5</v>
      </c>
      <c r="D3773" s="123" t="s">
        <v>595</v>
      </c>
      <c r="E3773" s="117">
        <v>3772</v>
      </c>
      <c r="F3773" s="117" t="s">
        <v>923</v>
      </c>
      <c r="G3773" s="117" t="s">
        <v>591</v>
      </c>
      <c r="H3773" s="117" t="s">
        <v>597</v>
      </c>
      <c r="I3773" s="117" t="s">
        <v>398</v>
      </c>
      <c r="J3773" s="117" t="s">
        <v>398</v>
      </c>
      <c r="K3773" s="117" t="s">
        <v>398</v>
      </c>
      <c r="L3773" s="117" t="s">
        <v>398</v>
      </c>
      <c r="M3773" s="117" t="s">
        <v>398</v>
      </c>
      <c r="N3773" s="117" t="s">
        <v>398</v>
      </c>
      <c r="O3773" s="125" t="s">
        <v>579</v>
      </c>
      <c r="P3773" s="117">
        <v>1</v>
      </c>
      <c r="Q3773" s="117" t="s">
        <v>398</v>
      </c>
      <c r="R3773" s="117" t="s">
        <v>398</v>
      </c>
      <c r="S3773" s="117" t="s">
        <v>398</v>
      </c>
      <c r="T3773" s="117" t="s">
        <v>398</v>
      </c>
      <c r="U3773" s="117" t="s">
        <v>398</v>
      </c>
      <c r="V3773" s="117" t="s">
        <v>398</v>
      </c>
      <c r="W3773" s="123">
        <v>63</v>
      </c>
      <c r="X3773" s="123" t="s">
        <v>906</v>
      </c>
      <c r="Y3773" s="120">
        <v>43563</v>
      </c>
      <c r="Z3773" s="121">
        <v>0.3888888888888889</v>
      </c>
      <c r="AA3773" s="123" t="s">
        <v>661</v>
      </c>
      <c r="AB3773" s="123" t="s">
        <v>582</v>
      </c>
      <c r="AC3773" s="119" t="s">
        <v>398</v>
      </c>
      <c r="AD3773" s="119" t="s">
        <v>398</v>
      </c>
    </row>
    <row r="3774" spans="1:30">
      <c r="A3774" s="117">
        <v>3773</v>
      </c>
      <c r="B3774" s="123" t="s">
        <v>468</v>
      </c>
      <c r="C3774" s="117" t="s">
        <v>5</v>
      </c>
      <c r="D3774" s="123" t="s">
        <v>595</v>
      </c>
      <c r="E3774" s="117">
        <v>3773</v>
      </c>
      <c r="F3774" s="117" t="s">
        <v>923</v>
      </c>
      <c r="G3774" s="117" t="s">
        <v>591</v>
      </c>
      <c r="H3774" s="117" t="s">
        <v>597</v>
      </c>
      <c r="I3774" s="117" t="s">
        <v>398</v>
      </c>
      <c r="J3774" s="117" t="s">
        <v>398</v>
      </c>
      <c r="K3774" s="117" t="s">
        <v>398</v>
      </c>
      <c r="L3774" s="117" t="s">
        <v>398</v>
      </c>
      <c r="M3774" s="117" t="s">
        <v>398</v>
      </c>
      <c r="N3774" s="117" t="s">
        <v>398</v>
      </c>
      <c r="O3774" s="125" t="s">
        <v>579</v>
      </c>
      <c r="P3774" s="117">
        <v>1</v>
      </c>
      <c r="Q3774" s="117" t="s">
        <v>398</v>
      </c>
      <c r="R3774" s="117" t="s">
        <v>398</v>
      </c>
      <c r="S3774" s="117" t="s">
        <v>398</v>
      </c>
      <c r="T3774" s="117" t="s">
        <v>398</v>
      </c>
      <c r="U3774" s="117" t="s">
        <v>398</v>
      </c>
      <c r="V3774" s="117" t="s">
        <v>398</v>
      </c>
      <c r="W3774" s="123">
        <v>63</v>
      </c>
      <c r="X3774" s="123" t="s">
        <v>906</v>
      </c>
      <c r="Y3774" s="120">
        <v>43563</v>
      </c>
      <c r="Z3774" s="121">
        <v>0.3888888888888889</v>
      </c>
      <c r="AA3774" s="123" t="s">
        <v>661</v>
      </c>
      <c r="AB3774" s="123" t="s">
        <v>582</v>
      </c>
      <c r="AC3774" s="119" t="s">
        <v>398</v>
      </c>
      <c r="AD3774" s="119" t="s">
        <v>398</v>
      </c>
    </row>
    <row r="3775" spans="1:30">
      <c r="A3775" s="117">
        <v>3774</v>
      </c>
      <c r="B3775" s="123" t="s">
        <v>468</v>
      </c>
      <c r="C3775" s="117" t="s">
        <v>5</v>
      </c>
      <c r="D3775" s="123" t="s">
        <v>595</v>
      </c>
      <c r="E3775" s="117">
        <v>3774</v>
      </c>
      <c r="F3775" s="117" t="s">
        <v>923</v>
      </c>
      <c r="G3775" s="117" t="s">
        <v>591</v>
      </c>
      <c r="H3775" s="117" t="s">
        <v>597</v>
      </c>
      <c r="I3775" s="117" t="s">
        <v>398</v>
      </c>
      <c r="J3775" s="117" t="s">
        <v>398</v>
      </c>
      <c r="K3775" s="117" t="s">
        <v>398</v>
      </c>
      <c r="L3775" s="117" t="s">
        <v>398</v>
      </c>
      <c r="M3775" s="117" t="s">
        <v>398</v>
      </c>
      <c r="N3775" s="117" t="s">
        <v>398</v>
      </c>
      <c r="O3775" s="125" t="s">
        <v>579</v>
      </c>
      <c r="P3775" s="117">
        <v>1</v>
      </c>
      <c r="Q3775" s="117" t="s">
        <v>398</v>
      </c>
      <c r="R3775" s="117" t="s">
        <v>398</v>
      </c>
      <c r="S3775" s="117" t="s">
        <v>398</v>
      </c>
      <c r="T3775" s="117" t="s">
        <v>398</v>
      </c>
      <c r="U3775" s="117" t="s">
        <v>398</v>
      </c>
      <c r="V3775" s="117" t="s">
        <v>398</v>
      </c>
      <c r="W3775" s="123">
        <v>63</v>
      </c>
      <c r="X3775" s="123" t="s">
        <v>906</v>
      </c>
      <c r="Y3775" s="120">
        <v>43563</v>
      </c>
      <c r="Z3775" s="121">
        <v>0.3888888888888889</v>
      </c>
      <c r="AA3775" s="123" t="s">
        <v>661</v>
      </c>
      <c r="AB3775" s="123" t="s">
        <v>582</v>
      </c>
      <c r="AC3775" s="119" t="s">
        <v>398</v>
      </c>
      <c r="AD3775" s="119" t="s">
        <v>398</v>
      </c>
    </row>
    <row r="3776" spans="1:30">
      <c r="A3776" s="117">
        <v>3775</v>
      </c>
      <c r="B3776" s="123" t="s">
        <v>468</v>
      </c>
      <c r="C3776" s="117" t="s">
        <v>5</v>
      </c>
      <c r="D3776" s="123" t="s">
        <v>595</v>
      </c>
      <c r="E3776" s="117">
        <v>3775</v>
      </c>
      <c r="F3776" s="117" t="s">
        <v>923</v>
      </c>
      <c r="G3776" s="117" t="s">
        <v>591</v>
      </c>
      <c r="H3776" s="117" t="s">
        <v>597</v>
      </c>
      <c r="I3776" s="117" t="s">
        <v>398</v>
      </c>
      <c r="J3776" s="117" t="s">
        <v>398</v>
      </c>
      <c r="K3776" s="117" t="s">
        <v>398</v>
      </c>
      <c r="L3776" s="117" t="s">
        <v>398</v>
      </c>
      <c r="M3776" s="117" t="s">
        <v>398</v>
      </c>
      <c r="N3776" s="117" t="s">
        <v>398</v>
      </c>
      <c r="O3776" s="125" t="s">
        <v>579</v>
      </c>
      <c r="P3776" s="117">
        <v>1</v>
      </c>
      <c r="Q3776" s="117" t="s">
        <v>398</v>
      </c>
      <c r="R3776" s="117" t="s">
        <v>398</v>
      </c>
      <c r="S3776" s="117" t="s">
        <v>398</v>
      </c>
      <c r="T3776" s="117" t="s">
        <v>398</v>
      </c>
      <c r="U3776" s="117" t="s">
        <v>398</v>
      </c>
      <c r="V3776" s="117" t="s">
        <v>398</v>
      </c>
      <c r="W3776" s="123">
        <v>63</v>
      </c>
      <c r="X3776" s="123" t="s">
        <v>906</v>
      </c>
      <c r="Y3776" s="120">
        <v>43563</v>
      </c>
      <c r="Z3776" s="121">
        <v>0.3888888888888889</v>
      </c>
      <c r="AA3776" s="123" t="s">
        <v>661</v>
      </c>
      <c r="AB3776" s="123" t="s">
        <v>582</v>
      </c>
      <c r="AC3776" s="119" t="s">
        <v>398</v>
      </c>
      <c r="AD3776" s="119" t="s">
        <v>398</v>
      </c>
    </row>
    <row r="3777" spans="1:30">
      <c r="A3777" s="117">
        <v>3776</v>
      </c>
      <c r="B3777" s="123" t="s">
        <v>468</v>
      </c>
      <c r="C3777" s="117" t="s">
        <v>5</v>
      </c>
      <c r="D3777" s="123" t="s">
        <v>595</v>
      </c>
      <c r="E3777" s="117">
        <v>3776</v>
      </c>
      <c r="F3777" s="117" t="s">
        <v>923</v>
      </c>
      <c r="G3777" s="117" t="s">
        <v>591</v>
      </c>
      <c r="H3777" s="117" t="s">
        <v>597</v>
      </c>
      <c r="I3777" s="117" t="s">
        <v>398</v>
      </c>
      <c r="J3777" s="117" t="s">
        <v>398</v>
      </c>
      <c r="K3777" s="117" t="s">
        <v>398</v>
      </c>
      <c r="L3777" s="117" t="s">
        <v>398</v>
      </c>
      <c r="M3777" s="117" t="s">
        <v>398</v>
      </c>
      <c r="N3777" s="117" t="s">
        <v>398</v>
      </c>
      <c r="O3777" s="125" t="s">
        <v>579</v>
      </c>
      <c r="P3777" s="117">
        <v>1</v>
      </c>
      <c r="Q3777" s="117" t="s">
        <v>398</v>
      </c>
      <c r="R3777" s="117" t="s">
        <v>398</v>
      </c>
      <c r="S3777" s="117" t="s">
        <v>398</v>
      </c>
      <c r="T3777" s="117" t="s">
        <v>398</v>
      </c>
      <c r="U3777" s="117" t="s">
        <v>398</v>
      </c>
      <c r="V3777" s="117" t="s">
        <v>398</v>
      </c>
      <c r="W3777" s="123">
        <v>63</v>
      </c>
      <c r="X3777" s="123" t="s">
        <v>906</v>
      </c>
      <c r="Y3777" s="120">
        <v>43563</v>
      </c>
      <c r="Z3777" s="121">
        <v>0.3888888888888889</v>
      </c>
      <c r="AA3777" s="123" t="s">
        <v>661</v>
      </c>
      <c r="AB3777" s="123" t="s">
        <v>582</v>
      </c>
      <c r="AC3777" s="119" t="s">
        <v>398</v>
      </c>
      <c r="AD3777" s="119" t="s">
        <v>398</v>
      </c>
    </row>
    <row r="3778" spans="1:30">
      <c r="A3778" s="117">
        <v>3777</v>
      </c>
      <c r="B3778" s="123" t="s">
        <v>468</v>
      </c>
      <c r="C3778" s="117" t="s">
        <v>5</v>
      </c>
      <c r="D3778" s="123" t="s">
        <v>595</v>
      </c>
      <c r="E3778" s="117">
        <v>3777</v>
      </c>
      <c r="F3778" s="117" t="s">
        <v>923</v>
      </c>
      <c r="G3778" s="117" t="s">
        <v>591</v>
      </c>
      <c r="H3778" s="117" t="s">
        <v>597</v>
      </c>
      <c r="I3778" s="117" t="s">
        <v>398</v>
      </c>
      <c r="J3778" s="117" t="s">
        <v>398</v>
      </c>
      <c r="K3778" s="117" t="s">
        <v>398</v>
      </c>
      <c r="L3778" s="117" t="s">
        <v>398</v>
      </c>
      <c r="M3778" s="117" t="s">
        <v>398</v>
      </c>
      <c r="N3778" s="117" t="s">
        <v>398</v>
      </c>
      <c r="O3778" s="125" t="s">
        <v>579</v>
      </c>
      <c r="P3778" s="117">
        <v>1</v>
      </c>
      <c r="Q3778" s="117" t="s">
        <v>398</v>
      </c>
      <c r="R3778" s="117" t="s">
        <v>398</v>
      </c>
      <c r="S3778" s="117" t="s">
        <v>398</v>
      </c>
      <c r="T3778" s="117" t="s">
        <v>398</v>
      </c>
      <c r="U3778" s="117" t="s">
        <v>398</v>
      </c>
      <c r="V3778" s="117" t="s">
        <v>398</v>
      </c>
      <c r="W3778" s="123">
        <v>63</v>
      </c>
      <c r="X3778" s="123" t="s">
        <v>906</v>
      </c>
      <c r="Y3778" s="120">
        <v>43563</v>
      </c>
      <c r="Z3778" s="121">
        <v>0.3888888888888889</v>
      </c>
      <c r="AA3778" s="123" t="s">
        <v>661</v>
      </c>
      <c r="AB3778" s="123" t="s">
        <v>582</v>
      </c>
      <c r="AC3778" s="119" t="s">
        <v>398</v>
      </c>
      <c r="AD3778" s="119" t="s">
        <v>398</v>
      </c>
    </row>
    <row r="3779" spans="1:30">
      <c r="A3779" s="117">
        <v>3778</v>
      </c>
      <c r="B3779" s="123" t="s">
        <v>468</v>
      </c>
      <c r="C3779" s="117" t="s">
        <v>5</v>
      </c>
      <c r="D3779" s="123" t="s">
        <v>595</v>
      </c>
      <c r="E3779" s="117">
        <v>3778</v>
      </c>
      <c r="F3779" s="117" t="s">
        <v>923</v>
      </c>
      <c r="G3779" s="117" t="s">
        <v>591</v>
      </c>
      <c r="H3779" s="117" t="s">
        <v>597</v>
      </c>
      <c r="I3779" s="117" t="s">
        <v>398</v>
      </c>
      <c r="J3779" s="117" t="s">
        <v>398</v>
      </c>
      <c r="K3779" s="117" t="s">
        <v>398</v>
      </c>
      <c r="L3779" s="117" t="s">
        <v>398</v>
      </c>
      <c r="M3779" s="117" t="s">
        <v>398</v>
      </c>
      <c r="N3779" s="117" t="s">
        <v>398</v>
      </c>
      <c r="O3779" s="125" t="s">
        <v>579</v>
      </c>
      <c r="P3779" s="117">
        <v>1</v>
      </c>
      <c r="Q3779" s="117" t="s">
        <v>398</v>
      </c>
      <c r="R3779" s="117" t="s">
        <v>398</v>
      </c>
      <c r="S3779" s="117" t="s">
        <v>398</v>
      </c>
      <c r="T3779" s="117" t="s">
        <v>398</v>
      </c>
      <c r="U3779" s="117" t="s">
        <v>398</v>
      </c>
      <c r="V3779" s="117" t="s">
        <v>398</v>
      </c>
      <c r="W3779" s="123">
        <v>63</v>
      </c>
      <c r="X3779" s="123" t="s">
        <v>906</v>
      </c>
      <c r="Y3779" s="120">
        <v>43563</v>
      </c>
      <c r="Z3779" s="121">
        <v>0.3888888888888889</v>
      </c>
      <c r="AA3779" s="123" t="s">
        <v>661</v>
      </c>
      <c r="AB3779" s="123" t="s">
        <v>582</v>
      </c>
      <c r="AC3779" s="119" t="s">
        <v>398</v>
      </c>
      <c r="AD3779" s="119" t="s">
        <v>398</v>
      </c>
    </row>
    <row r="3780" spans="1:30">
      <c r="A3780" s="117">
        <v>3779</v>
      </c>
      <c r="B3780" s="123" t="s">
        <v>468</v>
      </c>
      <c r="C3780" s="117" t="s">
        <v>5</v>
      </c>
      <c r="D3780" s="123" t="s">
        <v>595</v>
      </c>
      <c r="E3780" s="117">
        <v>3779</v>
      </c>
      <c r="F3780" s="117" t="s">
        <v>923</v>
      </c>
      <c r="G3780" s="117" t="s">
        <v>591</v>
      </c>
      <c r="H3780" s="117" t="s">
        <v>597</v>
      </c>
      <c r="I3780" s="117" t="s">
        <v>398</v>
      </c>
      <c r="J3780" s="117" t="s">
        <v>398</v>
      </c>
      <c r="K3780" s="117" t="s">
        <v>398</v>
      </c>
      <c r="L3780" s="117" t="s">
        <v>398</v>
      </c>
      <c r="M3780" s="117" t="s">
        <v>398</v>
      </c>
      <c r="N3780" s="117" t="s">
        <v>398</v>
      </c>
      <c r="O3780" s="125" t="s">
        <v>579</v>
      </c>
      <c r="P3780" s="117">
        <v>1</v>
      </c>
      <c r="Q3780" s="117" t="s">
        <v>398</v>
      </c>
      <c r="R3780" s="117" t="s">
        <v>398</v>
      </c>
      <c r="S3780" s="117" t="s">
        <v>398</v>
      </c>
      <c r="T3780" s="117" t="s">
        <v>398</v>
      </c>
      <c r="U3780" s="117" t="s">
        <v>398</v>
      </c>
      <c r="V3780" s="117" t="s">
        <v>398</v>
      </c>
      <c r="W3780" s="123">
        <v>63</v>
      </c>
      <c r="X3780" s="123" t="s">
        <v>906</v>
      </c>
      <c r="Y3780" s="120">
        <v>43563</v>
      </c>
      <c r="Z3780" s="121">
        <v>0.3888888888888889</v>
      </c>
      <c r="AA3780" s="123" t="s">
        <v>661</v>
      </c>
      <c r="AB3780" s="123" t="s">
        <v>582</v>
      </c>
      <c r="AC3780" s="119" t="s">
        <v>398</v>
      </c>
      <c r="AD3780" s="119" t="s">
        <v>398</v>
      </c>
    </row>
    <row r="3781" spans="1:30">
      <c r="A3781" s="117">
        <v>3780</v>
      </c>
      <c r="B3781" s="123" t="s">
        <v>468</v>
      </c>
      <c r="C3781" s="117" t="s">
        <v>5</v>
      </c>
      <c r="D3781" s="123" t="s">
        <v>595</v>
      </c>
      <c r="E3781" s="117">
        <v>3780</v>
      </c>
      <c r="F3781" s="117" t="s">
        <v>923</v>
      </c>
      <c r="G3781" s="117" t="s">
        <v>591</v>
      </c>
      <c r="H3781" s="117" t="s">
        <v>597</v>
      </c>
      <c r="I3781" s="117" t="s">
        <v>398</v>
      </c>
      <c r="J3781" s="117" t="s">
        <v>398</v>
      </c>
      <c r="K3781" s="117" t="s">
        <v>398</v>
      </c>
      <c r="L3781" s="117" t="s">
        <v>398</v>
      </c>
      <c r="M3781" s="117" t="s">
        <v>398</v>
      </c>
      <c r="N3781" s="117" t="s">
        <v>398</v>
      </c>
      <c r="O3781" s="125" t="s">
        <v>579</v>
      </c>
      <c r="P3781" s="117">
        <v>1</v>
      </c>
      <c r="Q3781" s="117" t="s">
        <v>398</v>
      </c>
      <c r="R3781" s="117" t="s">
        <v>398</v>
      </c>
      <c r="S3781" s="117" t="s">
        <v>398</v>
      </c>
      <c r="T3781" s="117" t="s">
        <v>398</v>
      </c>
      <c r="U3781" s="117" t="s">
        <v>398</v>
      </c>
      <c r="V3781" s="117" t="s">
        <v>398</v>
      </c>
      <c r="W3781" s="123">
        <v>63</v>
      </c>
      <c r="X3781" s="123" t="s">
        <v>906</v>
      </c>
      <c r="Y3781" s="120">
        <v>43563</v>
      </c>
      <c r="Z3781" s="121">
        <v>0.3888888888888889</v>
      </c>
      <c r="AA3781" s="123" t="s">
        <v>661</v>
      </c>
      <c r="AB3781" s="123" t="s">
        <v>582</v>
      </c>
      <c r="AC3781" s="119" t="s">
        <v>398</v>
      </c>
      <c r="AD3781" s="119" t="s">
        <v>398</v>
      </c>
    </row>
    <row r="3782" spans="1:30">
      <c r="A3782" s="117">
        <v>3781</v>
      </c>
      <c r="B3782" s="123" t="s">
        <v>468</v>
      </c>
      <c r="C3782" s="117" t="s">
        <v>5</v>
      </c>
      <c r="D3782" s="123" t="s">
        <v>595</v>
      </c>
      <c r="E3782" s="117">
        <v>3781</v>
      </c>
      <c r="F3782" s="117" t="s">
        <v>923</v>
      </c>
      <c r="G3782" s="117" t="s">
        <v>591</v>
      </c>
      <c r="H3782" s="117" t="s">
        <v>597</v>
      </c>
      <c r="I3782" s="117" t="s">
        <v>398</v>
      </c>
      <c r="J3782" s="117" t="s">
        <v>398</v>
      </c>
      <c r="K3782" s="117" t="s">
        <v>398</v>
      </c>
      <c r="L3782" s="117" t="s">
        <v>398</v>
      </c>
      <c r="M3782" s="117" t="s">
        <v>398</v>
      </c>
      <c r="N3782" s="117" t="s">
        <v>398</v>
      </c>
      <c r="O3782" s="125" t="s">
        <v>579</v>
      </c>
      <c r="P3782" s="117">
        <v>1</v>
      </c>
      <c r="Q3782" s="117" t="s">
        <v>398</v>
      </c>
      <c r="R3782" s="117" t="s">
        <v>398</v>
      </c>
      <c r="S3782" s="117" t="s">
        <v>398</v>
      </c>
      <c r="T3782" s="117" t="s">
        <v>398</v>
      </c>
      <c r="U3782" s="117" t="s">
        <v>398</v>
      </c>
      <c r="V3782" s="117" t="s">
        <v>398</v>
      </c>
      <c r="W3782" s="123">
        <v>63</v>
      </c>
      <c r="X3782" s="123" t="s">
        <v>906</v>
      </c>
      <c r="Y3782" s="120">
        <v>43563</v>
      </c>
      <c r="Z3782" s="121">
        <v>0.3888888888888889</v>
      </c>
      <c r="AA3782" s="123" t="s">
        <v>661</v>
      </c>
      <c r="AB3782" s="123" t="s">
        <v>582</v>
      </c>
      <c r="AC3782" s="119" t="s">
        <v>398</v>
      </c>
      <c r="AD3782" s="119" t="s">
        <v>398</v>
      </c>
    </row>
    <row r="3783" spans="1:30">
      <c r="A3783" s="117">
        <v>3782</v>
      </c>
      <c r="B3783" s="123" t="s">
        <v>468</v>
      </c>
      <c r="C3783" s="117" t="s">
        <v>5</v>
      </c>
      <c r="D3783" s="123" t="s">
        <v>595</v>
      </c>
      <c r="E3783" s="117">
        <v>3782</v>
      </c>
      <c r="F3783" s="117" t="s">
        <v>923</v>
      </c>
      <c r="G3783" s="117" t="s">
        <v>591</v>
      </c>
      <c r="H3783" s="117" t="s">
        <v>597</v>
      </c>
      <c r="I3783" s="117" t="s">
        <v>398</v>
      </c>
      <c r="J3783" s="117" t="s">
        <v>398</v>
      </c>
      <c r="K3783" s="117" t="s">
        <v>398</v>
      </c>
      <c r="L3783" s="117" t="s">
        <v>398</v>
      </c>
      <c r="M3783" s="117" t="s">
        <v>398</v>
      </c>
      <c r="N3783" s="117" t="s">
        <v>398</v>
      </c>
      <c r="O3783" s="125" t="s">
        <v>579</v>
      </c>
      <c r="P3783" s="117">
        <v>1</v>
      </c>
      <c r="Q3783" s="117" t="s">
        <v>398</v>
      </c>
      <c r="R3783" s="117" t="s">
        <v>398</v>
      </c>
      <c r="S3783" s="117" t="s">
        <v>398</v>
      </c>
      <c r="T3783" s="117" t="s">
        <v>398</v>
      </c>
      <c r="U3783" s="117" t="s">
        <v>398</v>
      </c>
      <c r="V3783" s="117" t="s">
        <v>398</v>
      </c>
      <c r="W3783" s="123">
        <v>63</v>
      </c>
      <c r="X3783" s="123" t="s">
        <v>906</v>
      </c>
      <c r="Y3783" s="120">
        <v>43563</v>
      </c>
      <c r="Z3783" s="121">
        <v>0.3888888888888889</v>
      </c>
      <c r="AA3783" s="123" t="s">
        <v>661</v>
      </c>
      <c r="AB3783" s="123" t="s">
        <v>582</v>
      </c>
      <c r="AC3783" s="119" t="s">
        <v>398</v>
      </c>
      <c r="AD3783" s="119" t="s">
        <v>398</v>
      </c>
    </row>
    <row r="3784" spans="1:30">
      <c r="A3784" s="117">
        <v>3783</v>
      </c>
      <c r="B3784" s="123" t="s">
        <v>468</v>
      </c>
      <c r="C3784" s="117" t="s">
        <v>5</v>
      </c>
      <c r="D3784" s="123" t="s">
        <v>595</v>
      </c>
      <c r="E3784" s="117">
        <v>3783</v>
      </c>
      <c r="F3784" s="117" t="s">
        <v>923</v>
      </c>
      <c r="G3784" s="117" t="s">
        <v>591</v>
      </c>
      <c r="H3784" s="117" t="s">
        <v>597</v>
      </c>
      <c r="I3784" s="117" t="s">
        <v>398</v>
      </c>
      <c r="J3784" s="117" t="s">
        <v>398</v>
      </c>
      <c r="K3784" s="117" t="s">
        <v>398</v>
      </c>
      <c r="L3784" s="117" t="s">
        <v>398</v>
      </c>
      <c r="M3784" s="117" t="s">
        <v>398</v>
      </c>
      <c r="N3784" s="117" t="s">
        <v>398</v>
      </c>
      <c r="O3784" s="125" t="s">
        <v>579</v>
      </c>
      <c r="P3784" s="117">
        <v>1</v>
      </c>
      <c r="Q3784" s="117" t="s">
        <v>398</v>
      </c>
      <c r="R3784" s="117" t="s">
        <v>398</v>
      </c>
      <c r="S3784" s="117" t="s">
        <v>398</v>
      </c>
      <c r="T3784" s="117" t="s">
        <v>398</v>
      </c>
      <c r="U3784" s="117" t="s">
        <v>398</v>
      </c>
      <c r="V3784" s="117" t="s">
        <v>398</v>
      </c>
      <c r="W3784" s="123">
        <v>63</v>
      </c>
      <c r="X3784" s="123" t="s">
        <v>906</v>
      </c>
      <c r="Y3784" s="120">
        <v>43563</v>
      </c>
      <c r="Z3784" s="121">
        <v>0.3888888888888889</v>
      </c>
      <c r="AA3784" s="123" t="s">
        <v>661</v>
      </c>
      <c r="AB3784" s="123" t="s">
        <v>582</v>
      </c>
      <c r="AC3784" s="119" t="s">
        <v>398</v>
      </c>
      <c r="AD3784" s="119" t="s">
        <v>398</v>
      </c>
    </row>
    <row r="3785" spans="1:30">
      <c r="A3785" s="117">
        <v>3784</v>
      </c>
      <c r="B3785" s="123" t="s">
        <v>468</v>
      </c>
      <c r="C3785" s="117" t="s">
        <v>5</v>
      </c>
      <c r="D3785" s="123" t="s">
        <v>595</v>
      </c>
      <c r="E3785" s="117">
        <v>3784</v>
      </c>
      <c r="F3785" s="117" t="s">
        <v>923</v>
      </c>
      <c r="G3785" s="117" t="s">
        <v>591</v>
      </c>
      <c r="H3785" s="117" t="s">
        <v>597</v>
      </c>
      <c r="I3785" s="117" t="s">
        <v>398</v>
      </c>
      <c r="J3785" s="117" t="s">
        <v>398</v>
      </c>
      <c r="K3785" s="117" t="s">
        <v>398</v>
      </c>
      <c r="L3785" s="117" t="s">
        <v>398</v>
      </c>
      <c r="M3785" s="117" t="s">
        <v>398</v>
      </c>
      <c r="N3785" s="117" t="s">
        <v>398</v>
      </c>
      <c r="O3785" s="125" t="s">
        <v>579</v>
      </c>
      <c r="P3785" s="117">
        <v>1</v>
      </c>
      <c r="Q3785" s="117" t="s">
        <v>398</v>
      </c>
      <c r="R3785" s="117" t="s">
        <v>398</v>
      </c>
      <c r="S3785" s="117" t="s">
        <v>398</v>
      </c>
      <c r="T3785" s="117" t="s">
        <v>398</v>
      </c>
      <c r="U3785" s="117" t="s">
        <v>398</v>
      </c>
      <c r="V3785" s="117" t="s">
        <v>398</v>
      </c>
      <c r="W3785" s="123">
        <v>63</v>
      </c>
      <c r="X3785" s="123" t="s">
        <v>906</v>
      </c>
      <c r="Y3785" s="120">
        <v>43563</v>
      </c>
      <c r="Z3785" s="121">
        <v>0.3888888888888889</v>
      </c>
      <c r="AA3785" s="123" t="s">
        <v>661</v>
      </c>
      <c r="AB3785" s="123" t="s">
        <v>582</v>
      </c>
      <c r="AC3785" s="119" t="s">
        <v>398</v>
      </c>
      <c r="AD3785" s="119" t="s">
        <v>398</v>
      </c>
    </row>
    <row r="3786" spans="1:30">
      <c r="A3786" s="117">
        <v>3785</v>
      </c>
      <c r="B3786" s="123" t="s">
        <v>468</v>
      </c>
      <c r="C3786" s="117" t="s">
        <v>5</v>
      </c>
      <c r="D3786" s="123" t="s">
        <v>595</v>
      </c>
      <c r="E3786" s="117">
        <v>3785</v>
      </c>
      <c r="F3786" s="117" t="s">
        <v>923</v>
      </c>
      <c r="G3786" s="117" t="s">
        <v>591</v>
      </c>
      <c r="H3786" s="117" t="s">
        <v>597</v>
      </c>
      <c r="I3786" s="117" t="s">
        <v>398</v>
      </c>
      <c r="J3786" s="117" t="s">
        <v>398</v>
      </c>
      <c r="K3786" s="117" t="s">
        <v>398</v>
      </c>
      <c r="L3786" s="117" t="s">
        <v>398</v>
      </c>
      <c r="M3786" s="117" t="s">
        <v>398</v>
      </c>
      <c r="N3786" s="117" t="s">
        <v>398</v>
      </c>
      <c r="O3786" s="125" t="s">
        <v>579</v>
      </c>
      <c r="P3786" s="117">
        <v>1</v>
      </c>
      <c r="Q3786" s="117" t="s">
        <v>398</v>
      </c>
      <c r="R3786" s="117" t="s">
        <v>398</v>
      </c>
      <c r="S3786" s="117" t="s">
        <v>398</v>
      </c>
      <c r="T3786" s="117" t="s">
        <v>398</v>
      </c>
      <c r="U3786" s="117" t="s">
        <v>398</v>
      </c>
      <c r="V3786" s="117" t="s">
        <v>398</v>
      </c>
      <c r="W3786" s="123">
        <v>63</v>
      </c>
      <c r="X3786" s="123" t="s">
        <v>906</v>
      </c>
      <c r="Y3786" s="120">
        <v>43563</v>
      </c>
      <c r="Z3786" s="121">
        <v>0.3888888888888889</v>
      </c>
      <c r="AA3786" s="123" t="s">
        <v>661</v>
      </c>
      <c r="AB3786" s="123" t="s">
        <v>582</v>
      </c>
      <c r="AC3786" s="119" t="s">
        <v>398</v>
      </c>
      <c r="AD3786" s="119" t="s">
        <v>398</v>
      </c>
    </row>
    <row r="3787" spans="1:30">
      <c r="A3787" s="117">
        <v>3786</v>
      </c>
      <c r="B3787" s="123" t="s">
        <v>468</v>
      </c>
      <c r="C3787" s="117" t="s">
        <v>5</v>
      </c>
      <c r="D3787" s="123" t="s">
        <v>595</v>
      </c>
      <c r="E3787" s="117">
        <v>3786</v>
      </c>
      <c r="F3787" s="117" t="s">
        <v>923</v>
      </c>
      <c r="G3787" s="117" t="s">
        <v>591</v>
      </c>
      <c r="H3787" s="117" t="s">
        <v>597</v>
      </c>
      <c r="I3787" s="117" t="s">
        <v>398</v>
      </c>
      <c r="J3787" s="117" t="s">
        <v>398</v>
      </c>
      <c r="K3787" s="117" t="s">
        <v>398</v>
      </c>
      <c r="L3787" s="117" t="s">
        <v>398</v>
      </c>
      <c r="M3787" s="117" t="s">
        <v>398</v>
      </c>
      <c r="N3787" s="117" t="s">
        <v>398</v>
      </c>
      <c r="O3787" s="125" t="s">
        <v>579</v>
      </c>
      <c r="P3787" s="117">
        <v>1</v>
      </c>
      <c r="Q3787" s="117" t="s">
        <v>398</v>
      </c>
      <c r="R3787" s="117" t="s">
        <v>398</v>
      </c>
      <c r="S3787" s="117" t="s">
        <v>398</v>
      </c>
      <c r="T3787" s="117" t="s">
        <v>398</v>
      </c>
      <c r="U3787" s="117" t="s">
        <v>398</v>
      </c>
      <c r="V3787" s="117" t="s">
        <v>398</v>
      </c>
      <c r="W3787" s="123">
        <v>63</v>
      </c>
      <c r="X3787" s="123" t="s">
        <v>906</v>
      </c>
      <c r="Y3787" s="120">
        <v>43563</v>
      </c>
      <c r="Z3787" s="121">
        <v>0.3888888888888889</v>
      </c>
      <c r="AA3787" s="123" t="s">
        <v>661</v>
      </c>
      <c r="AB3787" s="123" t="s">
        <v>582</v>
      </c>
      <c r="AC3787" s="119" t="s">
        <v>398</v>
      </c>
      <c r="AD3787" s="119" t="s">
        <v>398</v>
      </c>
    </row>
    <row r="3788" spans="1:30">
      <c r="A3788" s="117">
        <v>3787</v>
      </c>
      <c r="B3788" s="123" t="s">
        <v>468</v>
      </c>
      <c r="C3788" s="117" t="s">
        <v>5</v>
      </c>
      <c r="D3788" s="123" t="s">
        <v>595</v>
      </c>
      <c r="E3788" s="117">
        <v>3787</v>
      </c>
      <c r="F3788" s="117" t="s">
        <v>923</v>
      </c>
      <c r="G3788" s="117" t="s">
        <v>591</v>
      </c>
      <c r="H3788" s="117" t="s">
        <v>597</v>
      </c>
      <c r="I3788" s="117" t="s">
        <v>398</v>
      </c>
      <c r="J3788" s="117" t="s">
        <v>398</v>
      </c>
      <c r="K3788" s="117" t="s">
        <v>398</v>
      </c>
      <c r="L3788" s="117" t="s">
        <v>398</v>
      </c>
      <c r="M3788" s="117" t="s">
        <v>398</v>
      </c>
      <c r="N3788" s="117" t="s">
        <v>398</v>
      </c>
      <c r="O3788" s="125" t="s">
        <v>579</v>
      </c>
      <c r="P3788" s="117">
        <v>1</v>
      </c>
      <c r="Q3788" s="117" t="s">
        <v>398</v>
      </c>
      <c r="R3788" s="117" t="s">
        <v>398</v>
      </c>
      <c r="S3788" s="117" t="s">
        <v>398</v>
      </c>
      <c r="T3788" s="117" t="s">
        <v>398</v>
      </c>
      <c r="U3788" s="117" t="s">
        <v>398</v>
      </c>
      <c r="V3788" s="117" t="s">
        <v>398</v>
      </c>
      <c r="W3788" s="123">
        <v>63</v>
      </c>
      <c r="X3788" s="123" t="s">
        <v>906</v>
      </c>
      <c r="Y3788" s="120">
        <v>43563</v>
      </c>
      <c r="Z3788" s="121">
        <v>0.3888888888888889</v>
      </c>
      <c r="AA3788" s="123" t="s">
        <v>661</v>
      </c>
      <c r="AB3788" s="123" t="s">
        <v>582</v>
      </c>
      <c r="AC3788" s="119" t="s">
        <v>398</v>
      </c>
      <c r="AD3788" s="119" t="s">
        <v>398</v>
      </c>
    </row>
    <row r="3789" spans="1:30">
      <c r="A3789" s="117">
        <v>3788</v>
      </c>
      <c r="B3789" s="123" t="s">
        <v>468</v>
      </c>
      <c r="C3789" s="117" t="s">
        <v>5</v>
      </c>
      <c r="D3789" s="123" t="s">
        <v>595</v>
      </c>
      <c r="E3789" s="117">
        <v>3788</v>
      </c>
      <c r="F3789" s="117" t="s">
        <v>923</v>
      </c>
      <c r="G3789" s="117" t="s">
        <v>591</v>
      </c>
      <c r="H3789" s="117" t="s">
        <v>597</v>
      </c>
      <c r="I3789" s="117" t="s">
        <v>398</v>
      </c>
      <c r="J3789" s="117" t="s">
        <v>398</v>
      </c>
      <c r="K3789" s="117" t="s">
        <v>398</v>
      </c>
      <c r="L3789" s="117" t="s">
        <v>398</v>
      </c>
      <c r="M3789" s="117" t="s">
        <v>398</v>
      </c>
      <c r="N3789" s="117" t="s">
        <v>398</v>
      </c>
      <c r="O3789" s="125" t="s">
        <v>579</v>
      </c>
      <c r="P3789" s="117">
        <v>1</v>
      </c>
      <c r="Q3789" s="117" t="s">
        <v>398</v>
      </c>
      <c r="R3789" s="117" t="s">
        <v>398</v>
      </c>
      <c r="S3789" s="117" t="s">
        <v>398</v>
      </c>
      <c r="T3789" s="117" t="s">
        <v>398</v>
      </c>
      <c r="U3789" s="117" t="s">
        <v>398</v>
      </c>
      <c r="V3789" s="117" t="s">
        <v>398</v>
      </c>
      <c r="W3789" s="123">
        <v>63</v>
      </c>
      <c r="X3789" s="123" t="s">
        <v>906</v>
      </c>
      <c r="Y3789" s="120">
        <v>43563</v>
      </c>
      <c r="Z3789" s="121">
        <v>0.3888888888888889</v>
      </c>
      <c r="AA3789" s="123" t="s">
        <v>661</v>
      </c>
      <c r="AB3789" s="123" t="s">
        <v>582</v>
      </c>
      <c r="AC3789" s="119" t="s">
        <v>398</v>
      </c>
      <c r="AD3789" s="119" t="s">
        <v>398</v>
      </c>
    </row>
    <row r="3790" spans="1:30">
      <c r="A3790" s="117">
        <v>3789</v>
      </c>
      <c r="B3790" s="123" t="s">
        <v>468</v>
      </c>
      <c r="C3790" s="117" t="s">
        <v>5</v>
      </c>
      <c r="D3790" s="123" t="s">
        <v>595</v>
      </c>
      <c r="E3790" s="117">
        <v>3789</v>
      </c>
      <c r="F3790" s="117" t="s">
        <v>923</v>
      </c>
      <c r="G3790" s="117" t="s">
        <v>591</v>
      </c>
      <c r="H3790" s="117" t="s">
        <v>597</v>
      </c>
      <c r="I3790" s="117" t="s">
        <v>398</v>
      </c>
      <c r="J3790" s="117" t="s">
        <v>398</v>
      </c>
      <c r="K3790" s="117" t="s">
        <v>398</v>
      </c>
      <c r="L3790" s="117" t="s">
        <v>398</v>
      </c>
      <c r="M3790" s="117" t="s">
        <v>398</v>
      </c>
      <c r="N3790" s="117" t="s">
        <v>398</v>
      </c>
      <c r="O3790" s="125" t="s">
        <v>579</v>
      </c>
      <c r="P3790" s="117">
        <v>1</v>
      </c>
      <c r="Q3790" s="117" t="s">
        <v>398</v>
      </c>
      <c r="R3790" s="117" t="s">
        <v>398</v>
      </c>
      <c r="S3790" s="117" t="s">
        <v>398</v>
      </c>
      <c r="T3790" s="117" t="s">
        <v>398</v>
      </c>
      <c r="U3790" s="117" t="s">
        <v>398</v>
      </c>
      <c r="V3790" s="117" t="s">
        <v>398</v>
      </c>
      <c r="W3790" s="123">
        <v>63</v>
      </c>
      <c r="X3790" s="123" t="s">
        <v>906</v>
      </c>
      <c r="Y3790" s="120">
        <v>43563</v>
      </c>
      <c r="Z3790" s="121">
        <v>0.3888888888888889</v>
      </c>
      <c r="AA3790" s="123" t="s">
        <v>661</v>
      </c>
      <c r="AB3790" s="123" t="s">
        <v>582</v>
      </c>
      <c r="AC3790" s="119" t="s">
        <v>398</v>
      </c>
      <c r="AD3790" s="119" t="s">
        <v>398</v>
      </c>
    </row>
    <row r="3791" spans="1:30">
      <c r="A3791" s="117">
        <v>3790</v>
      </c>
      <c r="B3791" s="123" t="s">
        <v>468</v>
      </c>
      <c r="C3791" s="117" t="s">
        <v>5</v>
      </c>
      <c r="D3791" s="123" t="s">
        <v>595</v>
      </c>
      <c r="E3791" s="117">
        <v>3790</v>
      </c>
      <c r="F3791" s="117" t="s">
        <v>923</v>
      </c>
      <c r="G3791" s="117" t="s">
        <v>591</v>
      </c>
      <c r="H3791" s="117" t="s">
        <v>597</v>
      </c>
      <c r="I3791" s="117" t="s">
        <v>398</v>
      </c>
      <c r="J3791" s="117" t="s">
        <v>398</v>
      </c>
      <c r="K3791" s="117" t="s">
        <v>398</v>
      </c>
      <c r="L3791" s="117" t="s">
        <v>398</v>
      </c>
      <c r="M3791" s="117" t="s">
        <v>398</v>
      </c>
      <c r="N3791" s="117" t="s">
        <v>398</v>
      </c>
      <c r="O3791" s="125" t="s">
        <v>579</v>
      </c>
      <c r="P3791" s="117">
        <v>1</v>
      </c>
      <c r="Q3791" s="117" t="s">
        <v>398</v>
      </c>
      <c r="R3791" s="117" t="s">
        <v>398</v>
      </c>
      <c r="S3791" s="117" t="s">
        <v>398</v>
      </c>
      <c r="T3791" s="117" t="s">
        <v>398</v>
      </c>
      <c r="U3791" s="117" t="s">
        <v>398</v>
      </c>
      <c r="V3791" s="117" t="s">
        <v>398</v>
      </c>
      <c r="W3791" s="123">
        <v>63</v>
      </c>
      <c r="X3791" s="123" t="s">
        <v>906</v>
      </c>
      <c r="Y3791" s="120">
        <v>43563</v>
      </c>
      <c r="Z3791" s="121">
        <v>0.3888888888888889</v>
      </c>
      <c r="AA3791" s="123" t="s">
        <v>661</v>
      </c>
      <c r="AB3791" s="123" t="s">
        <v>582</v>
      </c>
      <c r="AC3791" s="119" t="s">
        <v>398</v>
      </c>
      <c r="AD3791" s="119" t="s">
        <v>398</v>
      </c>
    </row>
    <row r="3792" spans="1:30">
      <c r="A3792" s="117">
        <v>3791</v>
      </c>
      <c r="B3792" s="123" t="s">
        <v>468</v>
      </c>
      <c r="C3792" s="117" t="s">
        <v>5</v>
      </c>
      <c r="D3792" s="123" t="s">
        <v>595</v>
      </c>
      <c r="E3792" s="117">
        <v>3791</v>
      </c>
      <c r="F3792" s="117" t="s">
        <v>923</v>
      </c>
      <c r="G3792" s="117" t="s">
        <v>591</v>
      </c>
      <c r="H3792" s="117" t="s">
        <v>597</v>
      </c>
      <c r="I3792" s="117" t="s">
        <v>398</v>
      </c>
      <c r="J3792" s="117" t="s">
        <v>398</v>
      </c>
      <c r="K3792" s="117" t="s">
        <v>398</v>
      </c>
      <c r="L3792" s="117" t="s">
        <v>398</v>
      </c>
      <c r="M3792" s="117" t="s">
        <v>398</v>
      </c>
      <c r="N3792" s="117" t="s">
        <v>398</v>
      </c>
      <c r="O3792" s="125" t="s">
        <v>579</v>
      </c>
      <c r="P3792" s="117">
        <v>1</v>
      </c>
      <c r="Q3792" s="117" t="s">
        <v>398</v>
      </c>
      <c r="R3792" s="117" t="s">
        <v>398</v>
      </c>
      <c r="S3792" s="117" t="s">
        <v>398</v>
      </c>
      <c r="T3792" s="117" t="s">
        <v>398</v>
      </c>
      <c r="U3792" s="117" t="s">
        <v>398</v>
      </c>
      <c r="V3792" s="117" t="s">
        <v>398</v>
      </c>
      <c r="W3792" s="123">
        <v>63</v>
      </c>
      <c r="X3792" s="123" t="s">
        <v>906</v>
      </c>
      <c r="Y3792" s="120">
        <v>43563</v>
      </c>
      <c r="Z3792" s="121">
        <v>0.3888888888888889</v>
      </c>
      <c r="AA3792" s="123" t="s">
        <v>661</v>
      </c>
      <c r="AB3792" s="123" t="s">
        <v>582</v>
      </c>
      <c r="AC3792" s="119" t="s">
        <v>398</v>
      </c>
      <c r="AD3792" s="119" t="s">
        <v>398</v>
      </c>
    </row>
    <row r="3793" spans="1:30">
      <c r="A3793" s="117">
        <v>3792</v>
      </c>
      <c r="B3793" s="123" t="s">
        <v>468</v>
      </c>
      <c r="C3793" s="117" t="s">
        <v>5</v>
      </c>
      <c r="D3793" s="123" t="s">
        <v>595</v>
      </c>
      <c r="E3793" s="117">
        <v>3792</v>
      </c>
      <c r="F3793" s="117" t="s">
        <v>923</v>
      </c>
      <c r="G3793" s="117" t="s">
        <v>591</v>
      </c>
      <c r="H3793" s="117" t="s">
        <v>597</v>
      </c>
      <c r="I3793" s="117" t="s">
        <v>398</v>
      </c>
      <c r="J3793" s="117" t="s">
        <v>398</v>
      </c>
      <c r="K3793" s="117" t="s">
        <v>398</v>
      </c>
      <c r="L3793" s="117" t="s">
        <v>398</v>
      </c>
      <c r="M3793" s="117" t="s">
        <v>398</v>
      </c>
      <c r="N3793" s="117" t="s">
        <v>398</v>
      </c>
      <c r="O3793" s="125" t="s">
        <v>579</v>
      </c>
      <c r="P3793" s="117">
        <v>1</v>
      </c>
      <c r="Q3793" s="117" t="s">
        <v>398</v>
      </c>
      <c r="R3793" s="117" t="s">
        <v>398</v>
      </c>
      <c r="S3793" s="117" t="s">
        <v>398</v>
      </c>
      <c r="T3793" s="117" t="s">
        <v>398</v>
      </c>
      <c r="U3793" s="117" t="s">
        <v>398</v>
      </c>
      <c r="V3793" s="117" t="s">
        <v>398</v>
      </c>
      <c r="W3793" s="123">
        <v>63</v>
      </c>
      <c r="X3793" s="123" t="s">
        <v>906</v>
      </c>
      <c r="Y3793" s="120">
        <v>43563</v>
      </c>
      <c r="Z3793" s="121">
        <v>0.3888888888888889</v>
      </c>
      <c r="AA3793" s="123" t="s">
        <v>661</v>
      </c>
      <c r="AB3793" s="123" t="s">
        <v>582</v>
      </c>
      <c r="AC3793" s="119" t="s">
        <v>398</v>
      </c>
      <c r="AD3793" s="119" t="s">
        <v>398</v>
      </c>
    </row>
    <row r="3794" spans="1:30">
      <c r="A3794" s="117">
        <v>3793</v>
      </c>
      <c r="B3794" s="123" t="s">
        <v>468</v>
      </c>
      <c r="C3794" s="117" t="s">
        <v>5</v>
      </c>
      <c r="D3794" s="123" t="s">
        <v>595</v>
      </c>
      <c r="E3794" s="117">
        <v>3793</v>
      </c>
      <c r="F3794" s="117" t="s">
        <v>923</v>
      </c>
      <c r="G3794" s="117" t="s">
        <v>591</v>
      </c>
      <c r="H3794" s="117" t="s">
        <v>597</v>
      </c>
      <c r="I3794" s="117" t="s">
        <v>398</v>
      </c>
      <c r="J3794" s="117" t="s">
        <v>398</v>
      </c>
      <c r="K3794" s="117" t="s">
        <v>398</v>
      </c>
      <c r="L3794" s="117" t="s">
        <v>398</v>
      </c>
      <c r="M3794" s="117" t="s">
        <v>398</v>
      </c>
      <c r="N3794" s="117" t="s">
        <v>398</v>
      </c>
      <c r="O3794" s="125" t="s">
        <v>579</v>
      </c>
      <c r="P3794" s="117">
        <v>1</v>
      </c>
      <c r="Q3794" s="117" t="s">
        <v>398</v>
      </c>
      <c r="R3794" s="117" t="s">
        <v>398</v>
      </c>
      <c r="S3794" s="117" t="s">
        <v>398</v>
      </c>
      <c r="T3794" s="117" t="s">
        <v>398</v>
      </c>
      <c r="U3794" s="117" t="s">
        <v>398</v>
      </c>
      <c r="V3794" s="117" t="s">
        <v>398</v>
      </c>
      <c r="W3794" s="123">
        <v>63</v>
      </c>
      <c r="X3794" s="123" t="s">
        <v>906</v>
      </c>
      <c r="Y3794" s="120">
        <v>43563</v>
      </c>
      <c r="Z3794" s="121">
        <v>0.3888888888888889</v>
      </c>
      <c r="AA3794" s="123" t="s">
        <v>661</v>
      </c>
      <c r="AB3794" s="123" t="s">
        <v>582</v>
      </c>
      <c r="AC3794" s="119" t="s">
        <v>398</v>
      </c>
      <c r="AD3794" s="119" t="s">
        <v>398</v>
      </c>
    </row>
    <row r="3795" spans="1:30">
      <c r="A3795" s="117">
        <v>3794</v>
      </c>
      <c r="B3795" s="123" t="s">
        <v>468</v>
      </c>
      <c r="C3795" s="117" t="s">
        <v>5</v>
      </c>
      <c r="D3795" s="123" t="s">
        <v>595</v>
      </c>
      <c r="E3795" s="117">
        <v>3794</v>
      </c>
      <c r="F3795" s="117" t="s">
        <v>923</v>
      </c>
      <c r="G3795" s="117" t="s">
        <v>591</v>
      </c>
      <c r="H3795" s="117" t="s">
        <v>597</v>
      </c>
      <c r="I3795" s="117" t="s">
        <v>398</v>
      </c>
      <c r="J3795" s="117" t="s">
        <v>398</v>
      </c>
      <c r="K3795" s="117" t="s">
        <v>398</v>
      </c>
      <c r="L3795" s="117" t="s">
        <v>398</v>
      </c>
      <c r="M3795" s="117" t="s">
        <v>398</v>
      </c>
      <c r="N3795" s="117" t="s">
        <v>398</v>
      </c>
      <c r="O3795" s="125" t="s">
        <v>579</v>
      </c>
      <c r="P3795" s="117">
        <v>1</v>
      </c>
      <c r="Q3795" s="117" t="s">
        <v>398</v>
      </c>
      <c r="R3795" s="117" t="s">
        <v>398</v>
      </c>
      <c r="S3795" s="117" t="s">
        <v>398</v>
      </c>
      <c r="T3795" s="117" t="s">
        <v>398</v>
      </c>
      <c r="U3795" s="117" t="s">
        <v>398</v>
      </c>
      <c r="V3795" s="117" t="s">
        <v>398</v>
      </c>
      <c r="W3795" s="123">
        <v>63</v>
      </c>
      <c r="X3795" s="123" t="s">
        <v>906</v>
      </c>
      <c r="Y3795" s="120">
        <v>43563</v>
      </c>
      <c r="Z3795" s="121">
        <v>0.3888888888888889</v>
      </c>
      <c r="AA3795" s="123" t="s">
        <v>661</v>
      </c>
      <c r="AB3795" s="123" t="s">
        <v>582</v>
      </c>
      <c r="AC3795" s="119" t="s">
        <v>398</v>
      </c>
      <c r="AD3795" s="119" t="s">
        <v>398</v>
      </c>
    </row>
    <row r="3796" spans="1:30">
      <c r="A3796" s="117">
        <v>3795</v>
      </c>
      <c r="B3796" s="123" t="s">
        <v>468</v>
      </c>
      <c r="C3796" s="117" t="s">
        <v>5</v>
      </c>
      <c r="D3796" s="123" t="s">
        <v>595</v>
      </c>
      <c r="E3796" s="117">
        <v>3795</v>
      </c>
      <c r="F3796" s="117" t="s">
        <v>923</v>
      </c>
      <c r="G3796" s="117" t="s">
        <v>591</v>
      </c>
      <c r="H3796" s="117" t="s">
        <v>597</v>
      </c>
      <c r="I3796" s="117" t="s">
        <v>398</v>
      </c>
      <c r="J3796" s="117" t="s">
        <v>398</v>
      </c>
      <c r="K3796" s="117" t="s">
        <v>398</v>
      </c>
      <c r="L3796" s="117" t="s">
        <v>398</v>
      </c>
      <c r="M3796" s="117" t="s">
        <v>398</v>
      </c>
      <c r="N3796" s="117" t="s">
        <v>398</v>
      </c>
      <c r="O3796" s="125" t="s">
        <v>579</v>
      </c>
      <c r="P3796" s="117">
        <v>1</v>
      </c>
      <c r="Q3796" s="117" t="s">
        <v>398</v>
      </c>
      <c r="R3796" s="117" t="s">
        <v>398</v>
      </c>
      <c r="S3796" s="117" t="s">
        <v>398</v>
      </c>
      <c r="T3796" s="117" t="s">
        <v>398</v>
      </c>
      <c r="U3796" s="117" t="s">
        <v>398</v>
      </c>
      <c r="V3796" s="117" t="s">
        <v>398</v>
      </c>
      <c r="W3796" s="123">
        <v>63</v>
      </c>
      <c r="X3796" s="123" t="s">
        <v>906</v>
      </c>
      <c r="Y3796" s="120">
        <v>43563</v>
      </c>
      <c r="Z3796" s="121">
        <v>0.3888888888888889</v>
      </c>
      <c r="AA3796" s="123" t="s">
        <v>661</v>
      </c>
      <c r="AB3796" s="123" t="s">
        <v>582</v>
      </c>
      <c r="AC3796" s="119" t="s">
        <v>398</v>
      </c>
      <c r="AD3796" s="119" t="s">
        <v>398</v>
      </c>
    </row>
    <row r="3797" spans="1:30">
      <c r="A3797" s="117">
        <v>3796</v>
      </c>
      <c r="B3797" s="123" t="s">
        <v>468</v>
      </c>
      <c r="C3797" s="117" t="s">
        <v>5</v>
      </c>
      <c r="D3797" s="123" t="s">
        <v>595</v>
      </c>
      <c r="E3797" s="117">
        <v>3796</v>
      </c>
      <c r="F3797" s="117" t="s">
        <v>923</v>
      </c>
      <c r="G3797" s="117" t="s">
        <v>591</v>
      </c>
      <c r="H3797" s="117" t="s">
        <v>597</v>
      </c>
      <c r="I3797" s="117" t="s">
        <v>398</v>
      </c>
      <c r="J3797" s="117" t="s">
        <v>398</v>
      </c>
      <c r="K3797" s="117" t="s">
        <v>398</v>
      </c>
      <c r="L3797" s="117" t="s">
        <v>398</v>
      </c>
      <c r="M3797" s="117" t="s">
        <v>398</v>
      </c>
      <c r="N3797" s="117" t="s">
        <v>398</v>
      </c>
      <c r="O3797" s="125" t="s">
        <v>579</v>
      </c>
      <c r="P3797" s="117">
        <v>1</v>
      </c>
      <c r="Q3797" s="117" t="s">
        <v>398</v>
      </c>
      <c r="R3797" s="117" t="s">
        <v>398</v>
      </c>
      <c r="S3797" s="117" t="s">
        <v>398</v>
      </c>
      <c r="T3797" s="117" t="s">
        <v>398</v>
      </c>
      <c r="U3797" s="117" t="s">
        <v>398</v>
      </c>
      <c r="V3797" s="117" t="s">
        <v>398</v>
      </c>
      <c r="W3797" s="123">
        <v>63</v>
      </c>
      <c r="X3797" s="123" t="s">
        <v>906</v>
      </c>
      <c r="Y3797" s="120">
        <v>43563</v>
      </c>
      <c r="Z3797" s="121">
        <v>0.3888888888888889</v>
      </c>
      <c r="AA3797" s="123" t="s">
        <v>661</v>
      </c>
      <c r="AB3797" s="123" t="s">
        <v>582</v>
      </c>
      <c r="AC3797" s="119" t="s">
        <v>398</v>
      </c>
      <c r="AD3797" s="119" t="s">
        <v>398</v>
      </c>
    </row>
    <row r="3798" spans="1:30">
      <c r="A3798" s="117">
        <v>3797</v>
      </c>
      <c r="B3798" s="123" t="s">
        <v>468</v>
      </c>
      <c r="C3798" s="117" t="s">
        <v>5</v>
      </c>
      <c r="D3798" s="123" t="s">
        <v>595</v>
      </c>
      <c r="E3798" s="117">
        <v>3797</v>
      </c>
      <c r="F3798" s="117" t="s">
        <v>923</v>
      </c>
      <c r="G3798" s="117" t="s">
        <v>591</v>
      </c>
      <c r="H3798" s="117" t="s">
        <v>597</v>
      </c>
      <c r="I3798" s="117" t="s">
        <v>398</v>
      </c>
      <c r="J3798" s="117" t="s">
        <v>398</v>
      </c>
      <c r="K3798" s="117" t="s">
        <v>398</v>
      </c>
      <c r="L3798" s="117" t="s">
        <v>398</v>
      </c>
      <c r="M3798" s="117" t="s">
        <v>398</v>
      </c>
      <c r="N3798" s="117" t="s">
        <v>398</v>
      </c>
      <c r="O3798" s="125" t="s">
        <v>579</v>
      </c>
      <c r="P3798" s="117">
        <v>1</v>
      </c>
      <c r="Q3798" s="117" t="s">
        <v>398</v>
      </c>
      <c r="R3798" s="117" t="s">
        <v>398</v>
      </c>
      <c r="S3798" s="117" t="s">
        <v>398</v>
      </c>
      <c r="T3798" s="117" t="s">
        <v>398</v>
      </c>
      <c r="U3798" s="117" t="s">
        <v>398</v>
      </c>
      <c r="V3798" s="117" t="s">
        <v>398</v>
      </c>
      <c r="W3798" s="123">
        <v>63</v>
      </c>
      <c r="X3798" s="123" t="s">
        <v>906</v>
      </c>
      <c r="Y3798" s="120">
        <v>43563</v>
      </c>
      <c r="Z3798" s="121">
        <v>0.3888888888888889</v>
      </c>
      <c r="AA3798" s="123" t="s">
        <v>661</v>
      </c>
      <c r="AB3798" s="123" t="s">
        <v>582</v>
      </c>
      <c r="AC3798" s="119" t="s">
        <v>398</v>
      </c>
      <c r="AD3798" s="119" t="s">
        <v>398</v>
      </c>
    </row>
    <row r="3799" spans="1:30">
      <c r="A3799" s="117">
        <v>3798</v>
      </c>
      <c r="B3799" s="123" t="s">
        <v>468</v>
      </c>
      <c r="C3799" s="117" t="s">
        <v>5</v>
      </c>
      <c r="D3799" s="123" t="s">
        <v>595</v>
      </c>
      <c r="E3799" s="117">
        <v>3798</v>
      </c>
      <c r="F3799" s="117" t="s">
        <v>923</v>
      </c>
      <c r="G3799" s="117" t="s">
        <v>591</v>
      </c>
      <c r="H3799" s="117" t="s">
        <v>597</v>
      </c>
      <c r="I3799" s="117" t="s">
        <v>398</v>
      </c>
      <c r="J3799" s="117" t="s">
        <v>398</v>
      </c>
      <c r="K3799" s="117" t="s">
        <v>398</v>
      </c>
      <c r="L3799" s="117" t="s">
        <v>398</v>
      </c>
      <c r="M3799" s="117" t="s">
        <v>398</v>
      </c>
      <c r="N3799" s="117" t="s">
        <v>398</v>
      </c>
      <c r="O3799" s="125" t="s">
        <v>579</v>
      </c>
      <c r="P3799" s="117">
        <v>1</v>
      </c>
      <c r="Q3799" s="117" t="s">
        <v>398</v>
      </c>
      <c r="R3799" s="117" t="s">
        <v>398</v>
      </c>
      <c r="S3799" s="117" t="s">
        <v>398</v>
      </c>
      <c r="T3799" s="117" t="s">
        <v>398</v>
      </c>
      <c r="U3799" s="117" t="s">
        <v>398</v>
      </c>
      <c r="V3799" s="117" t="s">
        <v>398</v>
      </c>
      <c r="W3799" s="123">
        <v>63</v>
      </c>
      <c r="X3799" s="123" t="s">
        <v>906</v>
      </c>
      <c r="Y3799" s="120">
        <v>43563</v>
      </c>
      <c r="Z3799" s="121">
        <v>0.3888888888888889</v>
      </c>
      <c r="AA3799" s="123" t="s">
        <v>661</v>
      </c>
      <c r="AB3799" s="123" t="s">
        <v>582</v>
      </c>
      <c r="AC3799" s="119" t="s">
        <v>398</v>
      </c>
      <c r="AD3799" s="119" t="s">
        <v>398</v>
      </c>
    </row>
    <row r="3800" spans="1:30">
      <c r="A3800" s="117">
        <v>3799</v>
      </c>
      <c r="B3800" s="123" t="s">
        <v>468</v>
      </c>
      <c r="C3800" s="117" t="s">
        <v>5</v>
      </c>
      <c r="D3800" s="123" t="s">
        <v>595</v>
      </c>
      <c r="E3800" s="117">
        <v>3799</v>
      </c>
      <c r="F3800" s="117" t="s">
        <v>923</v>
      </c>
      <c r="G3800" s="117" t="s">
        <v>591</v>
      </c>
      <c r="H3800" s="117" t="s">
        <v>597</v>
      </c>
      <c r="I3800" s="117" t="s">
        <v>398</v>
      </c>
      <c r="J3800" s="117" t="s">
        <v>398</v>
      </c>
      <c r="K3800" s="117" t="s">
        <v>398</v>
      </c>
      <c r="L3800" s="117" t="s">
        <v>398</v>
      </c>
      <c r="M3800" s="117" t="s">
        <v>398</v>
      </c>
      <c r="N3800" s="117" t="s">
        <v>398</v>
      </c>
      <c r="O3800" s="125" t="s">
        <v>579</v>
      </c>
      <c r="P3800" s="117">
        <v>1</v>
      </c>
      <c r="Q3800" s="117" t="s">
        <v>398</v>
      </c>
      <c r="R3800" s="117" t="s">
        <v>398</v>
      </c>
      <c r="S3800" s="117" t="s">
        <v>398</v>
      </c>
      <c r="T3800" s="117" t="s">
        <v>398</v>
      </c>
      <c r="U3800" s="117" t="s">
        <v>398</v>
      </c>
      <c r="V3800" s="117" t="s">
        <v>398</v>
      </c>
      <c r="W3800" s="123">
        <v>63</v>
      </c>
      <c r="X3800" s="123" t="s">
        <v>906</v>
      </c>
      <c r="Y3800" s="120">
        <v>43563</v>
      </c>
      <c r="Z3800" s="121">
        <v>0.3888888888888889</v>
      </c>
      <c r="AA3800" s="123" t="s">
        <v>661</v>
      </c>
      <c r="AB3800" s="123" t="s">
        <v>582</v>
      </c>
      <c r="AC3800" s="119" t="s">
        <v>398</v>
      </c>
      <c r="AD3800" s="119" t="s">
        <v>398</v>
      </c>
    </row>
    <row r="3801" spans="1:30">
      <c r="A3801" s="117">
        <v>3800</v>
      </c>
      <c r="B3801" s="123" t="s">
        <v>468</v>
      </c>
      <c r="C3801" s="117" t="s">
        <v>5</v>
      </c>
      <c r="D3801" s="123" t="s">
        <v>595</v>
      </c>
      <c r="E3801" s="117">
        <v>3800</v>
      </c>
      <c r="F3801" s="117" t="s">
        <v>923</v>
      </c>
      <c r="G3801" s="117" t="s">
        <v>591</v>
      </c>
      <c r="H3801" s="117" t="s">
        <v>597</v>
      </c>
      <c r="I3801" s="117" t="s">
        <v>398</v>
      </c>
      <c r="J3801" s="117" t="s">
        <v>398</v>
      </c>
      <c r="K3801" s="117" t="s">
        <v>398</v>
      </c>
      <c r="L3801" s="117" t="s">
        <v>398</v>
      </c>
      <c r="M3801" s="117" t="s">
        <v>398</v>
      </c>
      <c r="N3801" s="117" t="s">
        <v>398</v>
      </c>
      <c r="O3801" s="125" t="s">
        <v>579</v>
      </c>
      <c r="P3801" s="117">
        <v>1</v>
      </c>
      <c r="Q3801" s="117" t="s">
        <v>398</v>
      </c>
      <c r="R3801" s="117" t="s">
        <v>398</v>
      </c>
      <c r="S3801" s="117" t="s">
        <v>398</v>
      </c>
      <c r="T3801" s="117" t="s">
        <v>398</v>
      </c>
      <c r="U3801" s="117" t="s">
        <v>398</v>
      </c>
      <c r="V3801" s="117" t="s">
        <v>398</v>
      </c>
      <c r="W3801" s="123">
        <v>63</v>
      </c>
      <c r="X3801" s="123" t="s">
        <v>906</v>
      </c>
      <c r="Y3801" s="120">
        <v>43563</v>
      </c>
      <c r="Z3801" s="121">
        <v>0.3888888888888889</v>
      </c>
      <c r="AA3801" s="123" t="s">
        <v>661</v>
      </c>
      <c r="AB3801" s="123" t="s">
        <v>582</v>
      </c>
      <c r="AC3801" s="119" t="s">
        <v>398</v>
      </c>
      <c r="AD3801" s="119" t="s">
        <v>398</v>
      </c>
    </row>
    <row r="3802" spans="1:30">
      <c r="A3802" s="117">
        <v>3801</v>
      </c>
      <c r="B3802" s="123" t="s">
        <v>468</v>
      </c>
      <c r="C3802" s="117" t="s">
        <v>5</v>
      </c>
      <c r="D3802" s="123" t="s">
        <v>595</v>
      </c>
      <c r="E3802" s="117">
        <v>3801</v>
      </c>
      <c r="F3802" s="117" t="s">
        <v>923</v>
      </c>
      <c r="G3802" s="117" t="s">
        <v>591</v>
      </c>
      <c r="H3802" s="117" t="s">
        <v>597</v>
      </c>
      <c r="I3802" s="117" t="s">
        <v>398</v>
      </c>
      <c r="J3802" s="117" t="s">
        <v>398</v>
      </c>
      <c r="K3802" s="117" t="s">
        <v>398</v>
      </c>
      <c r="L3802" s="117" t="s">
        <v>398</v>
      </c>
      <c r="M3802" s="117" t="s">
        <v>398</v>
      </c>
      <c r="N3802" s="117" t="s">
        <v>398</v>
      </c>
      <c r="O3802" s="125" t="s">
        <v>579</v>
      </c>
      <c r="P3802" s="117">
        <v>1</v>
      </c>
      <c r="Q3802" s="117" t="s">
        <v>398</v>
      </c>
      <c r="R3802" s="117" t="s">
        <v>398</v>
      </c>
      <c r="S3802" s="117" t="s">
        <v>398</v>
      </c>
      <c r="T3802" s="117" t="s">
        <v>398</v>
      </c>
      <c r="U3802" s="117" t="s">
        <v>398</v>
      </c>
      <c r="V3802" s="117" t="s">
        <v>398</v>
      </c>
      <c r="W3802" s="123">
        <v>63</v>
      </c>
      <c r="X3802" s="123" t="s">
        <v>906</v>
      </c>
      <c r="Y3802" s="120">
        <v>43563</v>
      </c>
      <c r="Z3802" s="121">
        <v>0.3888888888888889</v>
      </c>
      <c r="AA3802" s="123" t="s">
        <v>661</v>
      </c>
      <c r="AB3802" s="123" t="s">
        <v>582</v>
      </c>
      <c r="AC3802" s="119" t="s">
        <v>398</v>
      </c>
      <c r="AD3802" s="119" t="s">
        <v>398</v>
      </c>
    </row>
    <row r="3803" spans="1:30">
      <c r="A3803" s="117">
        <v>3802</v>
      </c>
      <c r="B3803" s="123" t="s">
        <v>468</v>
      </c>
      <c r="C3803" s="117" t="s">
        <v>5</v>
      </c>
      <c r="D3803" s="123" t="s">
        <v>595</v>
      </c>
      <c r="E3803" s="117">
        <v>3802</v>
      </c>
      <c r="F3803" s="117" t="s">
        <v>923</v>
      </c>
      <c r="G3803" s="117" t="s">
        <v>591</v>
      </c>
      <c r="H3803" s="117" t="s">
        <v>597</v>
      </c>
      <c r="I3803" s="117" t="s">
        <v>398</v>
      </c>
      <c r="J3803" s="117" t="s">
        <v>398</v>
      </c>
      <c r="K3803" s="117" t="s">
        <v>398</v>
      </c>
      <c r="L3803" s="117" t="s">
        <v>398</v>
      </c>
      <c r="M3803" s="117" t="s">
        <v>398</v>
      </c>
      <c r="N3803" s="117" t="s">
        <v>398</v>
      </c>
      <c r="O3803" s="125" t="s">
        <v>579</v>
      </c>
      <c r="P3803" s="117">
        <v>1</v>
      </c>
      <c r="Q3803" s="117" t="s">
        <v>398</v>
      </c>
      <c r="R3803" s="117" t="s">
        <v>398</v>
      </c>
      <c r="S3803" s="117" t="s">
        <v>398</v>
      </c>
      <c r="T3803" s="117" t="s">
        <v>398</v>
      </c>
      <c r="U3803" s="117" t="s">
        <v>398</v>
      </c>
      <c r="V3803" s="117" t="s">
        <v>398</v>
      </c>
      <c r="W3803" s="123">
        <v>63</v>
      </c>
      <c r="X3803" s="123" t="s">
        <v>906</v>
      </c>
      <c r="Y3803" s="120">
        <v>43563</v>
      </c>
      <c r="Z3803" s="121">
        <v>0.3888888888888889</v>
      </c>
      <c r="AA3803" s="123" t="s">
        <v>661</v>
      </c>
      <c r="AB3803" s="123" t="s">
        <v>582</v>
      </c>
      <c r="AC3803" s="119" t="s">
        <v>398</v>
      </c>
      <c r="AD3803" s="119" t="s">
        <v>398</v>
      </c>
    </row>
    <row r="3804" spans="1:30">
      <c r="A3804" s="117">
        <v>3803</v>
      </c>
      <c r="B3804" s="123" t="s">
        <v>468</v>
      </c>
      <c r="C3804" s="117" t="s">
        <v>5</v>
      </c>
      <c r="D3804" s="123" t="s">
        <v>595</v>
      </c>
      <c r="E3804" s="117">
        <v>3803</v>
      </c>
      <c r="F3804" s="117" t="s">
        <v>923</v>
      </c>
      <c r="G3804" s="117" t="s">
        <v>591</v>
      </c>
      <c r="H3804" s="117" t="s">
        <v>597</v>
      </c>
      <c r="I3804" s="117" t="s">
        <v>398</v>
      </c>
      <c r="J3804" s="117" t="s">
        <v>398</v>
      </c>
      <c r="K3804" s="117" t="s">
        <v>398</v>
      </c>
      <c r="L3804" s="117" t="s">
        <v>398</v>
      </c>
      <c r="M3804" s="117" t="s">
        <v>398</v>
      </c>
      <c r="N3804" s="117" t="s">
        <v>398</v>
      </c>
      <c r="O3804" s="125" t="s">
        <v>579</v>
      </c>
      <c r="P3804" s="117">
        <v>1</v>
      </c>
      <c r="Q3804" s="117" t="s">
        <v>398</v>
      </c>
      <c r="R3804" s="117" t="s">
        <v>398</v>
      </c>
      <c r="S3804" s="117" t="s">
        <v>398</v>
      </c>
      <c r="T3804" s="117" t="s">
        <v>398</v>
      </c>
      <c r="U3804" s="117" t="s">
        <v>398</v>
      </c>
      <c r="V3804" s="117" t="s">
        <v>398</v>
      </c>
      <c r="W3804" s="123">
        <v>63</v>
      </c>
      <c r="X3804" s="123" t="s">
        <v>906</v>
      </c>
      <c r="Y3804" s="120">
        <v>43563</v>
      </c>
      <c r="Z3804" s="121">
        <v>0.3888888888888889</v>
      </c>
      <c r="AA3804" s="123" t="s">
        <v>661</v>
      </c>
      <c r="AB3804" s="123" t="s">
        <v>582</v>
      </c>
      <c r="AC3804" s="119" t="s">
        <v>398</v>
      </c>
      <c r="AD3804" s="119" t="s">
        <v>398</v>
      </c>
    </row>
    <row r="3805" spans="1:30">
      <c r="A3805" s="117">
        <v>3804</v>
      </c>
      <c r="B3805" s="123" t="s">
        <v>468</v>
      </c>
      <c r="C3805" s="117" t="s">
        <v>5</v>
      </c>
      <c r="D3805" s="123" t="s">
        <v>595</v>
      </c>
      <c r="E3805" s="117">
        <v>3804</v>
      </c>
      <c r="F3805" s="117" t="s">
        <v>923</v>
      </c>
      <c r="G3805" s="117" t="s">
        <v>591</v>
      </c>
      <c r="H3805" s="117" t="s">
        <v>597</v>
      </c>
      <c r="I3805" s="117" t="s">
        <v>398</v>
      </c>
      <c r="J3805" s="117" t="s">
        <v>398</v>
      </c>
      <c r="K3805" s="117" t="s">
        <v>398</v>
      </c>
      <c r="L3805" s="117" t="s">
        <v>398</v>
      </c>
      <c r="M3805" s="117" t="s">
        <v>398</v>
      </c>
      <c r="N3805" s="117" t="s">
        <v>398</v>
      </c>
      <c r="O3805" s="125" t="s">
        <v>579</v>
      </c>
      <c r="P3805" s="117">
        <v>1</v>
      </c>
      <c r="Q3805" s="117" t="s">
        <v>398</v>
      </c>
      <c r="R3805" s="117" t="s">
        <v>398</v>
      </c>
      <c r="S3805" s="117" t="s">
        <v>398</v>
      </c>
      <c r="T3805" s="117" t="s">
        <v>398</v>
      </c>
      <c r="U3805" s="117" t="s">
        <v>398</v>
      </c>
      <c r="V3805" s="117" t="s">
        <v>398</v>
      </c>
      <c r="W3805" s="123">
        <v>63</v>
      </c>
      <c r="X3805" s="123" t="s">
        <v>906</v>
      </c>
      <c r="Y3805" s="120">
        <v>43563</v>
      </c>
      <c r="Z3805" s="121">
        <v>0.3888888888888889</v>
      </c>
      <c r="AA3805" s="123" t="s">
        <v>661</v>
      </c>
      <c r="AB3805" s="123" t="s">
        <v>582</v>
      </c>
      <c r="AC3805" s="119" t="s">
        <v>398</v>
      </c>
      <c r="AD3805" s="119" t="s">
        <v>398</v>
      </c>
    </row>
    <row r="3806" spans="1:30">
      <c r="A3806" s="117">
        <v>3805</v>
      </c>
      <c r="B3806" s="123" t="s">
        <v>468</v>
      </c>
      <c r="C3806" s="117" t="s">
        <v>5</v>
      </c>
      <c r="D3806" s="123" t="s">
        <v>595</v>
      </c>
      <c r="E3806" s="117">
        <v>3805</v>
      </c>
      <c r="F3806" s="117" t="s">
        <v>923</v>
      </c>
      <c r="G3806" s="117" t="s">
        <v>591</v>
      </c>
      <c r="H3806" s="117" t="s">
        <v>597</v>
      </c>
      <c r="I3806" s="117" t="s">
        <v>398</v>
      </c>
      <c r="J3806" s="117" t="s">
        <v>398</v>
      </c>
      <c r="K3806" s="117" t="s">
        <v>398</v>
      </c>
      <c r="L3806" s="117" t="s">
        <v>398</v>
      </c>
      <c r="M3806" s="117" t="s">
        <v>398</v>
      </c>
      <c r="N3806" s="117" t="s">
        <v>398</v>
      </c>
      <c r="O3806" s="125" t="s">
        <v>579</v>
      </c>
      <c r="P3806" s="117">
        <v>1</v>
      </c>
      <c r="Q3806" s="117" t="s">
        <v>398</v>
      </c>
      <c r="R3806" s="117" t="s">
        <v>398</v>
      </c>
      <c r="S3806" s="117" t="s">
        <v>398</v>
      </c>
      <c r="T3806" s="117" t="s">
        <v>398</v>
      </c>
      <c r="U3806" s="117" t="s">
        <v>398</v>
      </c>
      <c r="V3806" s="117" t="s">
        <v>398</v>
      </c>
      <c r="W3806" s="123">
        <v>63</v>
      </c>
      <c r="X3806" s="123" t="s">
        <v>906</v>
      </c>
      <c r="Y3806" s="120">
        <v>43563</v>
      </c>
      <c r="Z3806" s="121">
        <v>0.3888888888888889</v>
      </c>
      <c r="AA3806" s="123" t="s">
        <v>661</v>
      </c>
      <c r="AB3806" s="123" t="s">
        <v>582</v>
      </c>
      <c r="AC3806" s="119" t="s">
        <v>398</v>
      </c>
      <c r="AD3806" s="119" t="s">
        <v>398</v>
      </c>
    </row>
    <row r="3807" spans="1:30">
      <c r="A3807" s="117">
        <v>3806</v>
      </c>
      <c r="B3807" s="123" t="s">
        <v>468</v>
      </c>
      <c r="C3807" s="117" t="s">
        <v>5</v>
      </c>
      <c r="D3807" s="123" t="s">
        <v>595</v>
      </c>
      <c r="E3807" s="117">
        <v>3806</v>
      </c>
      <c r="F3807" s="117" t="s">
        <v>923</v>
      </c>
      <c r="G3807" s="117" t="s">
        <v>591</v>
      </c>
      <c r="H3807" s="117" t="s">
        <v>597</v>
      </c>
      <c r="I3807" s="117" t="s">
        <v>398</v>
      </c>
      <c r="J3807" s="117" t="s">
        <v>398</v>
      </c>
      <c r="K3807" s="117" t="s">
        <v>398</v>
      </c>
      <c r="L3807" s="117" t="s">
        <v>398</v>
      </c>
      <c r="M3807" s="117" t="s">
        <v>398</v>
      </c>
      <c r="N3807" s="117" t="s">
        <v>398</v>
      </c>
      <c r="O3807" s="125" t="s">
        <v>579</v>
      </c>
      <c r="P3807" s="117">
        <v>1</v>
      </c>
      <c r="Q3807" s="117" t="s">
        <v>398</v>
      </c>
      <c r="R3807" s="117" t="s">
        <v>398</v>
      </c>
      <c r="S3807" s="117" t="s">
        <v>398</v>
      </c>
      <c r="T3807" s="117" t="s">
        <v>398</v>
      </c>
      <c r="U3807" s="117" t="s">
        <v>398</v>
      </c>
      <c r="V3807" s="117" t="s">
        <v>398</v>
      </c>
      <c r="W3807" s="123">
        <v>63</v>
      </c>
      <c r="X3807" s="123" t="s">
        <v>906</v>
      </c>
      <c r="Y3807" s="120">
        <v>43563</v>
      </c>
      <c r="Z3807" s="121">
        <v>0.3888888888888889</v>
      </c>
      <c r="AA3807" s="123" t="s">
        <v>661</v>
      </c>
      <c r="AB3807" s="123" t="s">
        <v>582</v>
      </c>
      <c r="AC3807" s="119" t="s">
        <v>398</v>
      </c>
      <c r="AD3807" s="119" t="s">
        <v>398</v>
      </c>
    </row>
    <row r="3808" spans="1:30">
      <c r="A3808" s="117">
        <v>3807</v>
      </c>
      <c r="B3808" s="123" t="s">
        <v>468</v>
      </c>
      <c r="C3808" s="117" t="s">
        <v>5</v>
      </c>
      <c r="D3808" s="123" t="s">
        <v>595</v>
      </c>
      <c r="E3808" s="117">
        <v>3807</v>
      </c>
      <c r="F3808" s="117" t="s">
        <v>923</v>
      </c>
      <c r="G3808" s="117" t="s">
        <v>591</v>
      </c>
      <c r="H3808" s="117" t="s">
        <v>597</v>
      </c>
      <c r="I3808" s="117" t="s">
        <v>398</v>
      </c>
      <c r="J3808" s="117" t="s">
        <v>398</v>
      </c>
      <c r="K3808" s="117" t="s">
        <v>398</v>
      </c>
      <c r="L3808" s="117" t="s">
        <v>398</v>
      </c>
      <c r="M3808" s="117" t="s">
        <v>398</v>
      </c>
      <c r="N3808" s="117" t="s">
        <v>398</v>
      </c>
      <c r="O3808" s="125" t="s">
        <v>579</v>
      </c>
      <c r="P3808" s="117">
        <v>1</v>
      </c>
      <c r="Q3808" s="117" t="s">
        <v>398</v>
      </c>
      <c r="R3808" s="117" t="s">
        <v>398</v>
      </c>
      <c r="S3808" s="117" t="s">
        <v>398</v>
      </c>
      <c r="T3808" s="117" t="s">
        <v>398</v>
      </c>
      <c r="U3808" s="117" t="s">
        <v>398</v>
      </c>
      <c r="V3808" s="117" t="s">
        <v>398</v>
      </c>
      <c r="W3808" s="123">
        <v>63</v>
      </c>
      <c r="X3808" s="123" t="s">
        <v>906</v>
      </c>
      <c r="Y3808" s="120">
        <v>43563</v>
      </c>
      <c r="Z3808" s="121">
        <v>0.3888888888888889</v>
      </c>
      <c r="AA3808" s="123" t="s">
        <v>661</v>
      </c>
      <c r="AB3808" s="123" t="s">
        <v>582</v>
      </c>
      <c r="AC3808" s="119" t="s">
        <v>398</v>
      </c>
      <c r="AD3808" s="119" t="s">
        <v>398</v>
      </c>
    </row>
    <row r="3809" spans="1:30">
      <c r="A3809" s="117">
        <v>3808</v>
      </c>
      <c r="B3809" s="123" t="s">
        <v>468</v>
      </c>
      <c r="C3809" s="117" t="s">
        <v>5</v>
      </c>
      <c r="D3809" s="123" t="s">
        <v>595</v>
      </c>
      <c r="E3809" s="117">
        <v>3808</v>
      </c>
      <c r="F3809" s="117" t="s">
        <v>923</v>
      </c>
      <c r="G3809" s="117" t="s">
        <v>591</v>
      </c>
      <c r="H3809" s="117" t="s">
        <v>597</v>
      </c>
      <c r="I3809" s="117" t="s">
        <v>398</v>
      </c>
      <c r="J3809" s="117" t="s">
        <v>398</v>
      </c>
      <c r="K3809" s="117" t="s">
        <v>398</v>
      </c>
      <c r="L3809" s="117" t="s">
        <v>398</v>
      </c>
      <c r="M3809" s="117" t="s">
        <v>398</v>
      </c>
      <c r="N3809" s="117" t="s">
        <v>398</v>
      </c>
      <c r="O3809" s="125" t="s">
        <v>579</v>
      </c>
      <c r="P3809" s="117">
        <v>1</v>
      </c>
      <c r="Q3809" s="117" t="s">
        <v>398</v>
      </c>
      <c r="R3809" s="117" t="s">
        <v>398</v>
      </c>
      <c r="S3809" s="117" t="s">
        <v>398</v>
      </c>
      <c r="T3809" s="117" t="s">
        <v>398</v>
      </c>
      <c r="U3809" s="117" t="s">
        <v>398</v>
      </c>
      <c r="V3809" s="117" t="s">
        <v>398</v>
      </c>
      <c r="W3809" s="123">
        <v>63</v>
      </c>
      <c r="X3809" s="123" t="s">
        <v>906</v>
      </c>
      <c r="Y3809" s="120">
        <v>43563</v>
      </c>
      <c r="Z3809" s="121">
        <v>0.3888888888888889</v>
      </c>
      <c r="AA3809" s="123" t="s">
        <v>661</v>
      </c>
      <c r="AB3809" s="123" t="s">
        <v>582</v>
      </c>
      <c r="AC3809" s="119" t="s">
        <v>398</v>
      </c>
      <c r="AD3809" s="119" t="s">
        <v>398</v>
      </c>
    </row>
    <row r="3810" spans="1:30">
      <c r="A3810" s="117">
        <v>3809</v>
      </c>
      <c r="B3810" s="123" t="s">
        <v>468</v>
      </c>
      <c r="C3810" s="117" t="s">
        <v>5</v>
      </c>
      <c r="D3810" s="123" t="s">
        <v>595</v>
      </c>
      <c r="E3810" s="117">
        <v>3809</v>
      </c>
      <c r="F3810" s="117" t="s">
        <v>923</v>
      </c>
      <c r="G3810" s="117" t="s">
        <v>591</v>
      </c>
      <c r="H3810" s="117" t="s">
        <v>597</v>
      </c>
      <c r="I3810" s="117" t="s">
        <v>398</v>
      </c>
      <c r="J3810" s="117" t="s">
        <v>398</v>
      </c>
      <c r="K3810" s="117" t="s">
        <v>398</v>
      </c>
      <c r="L3810" s="117" t="s">
        <v>398</v>
      </c>
      <c r="M3810" s="117" t="s">
        <v>398</v>
      </c>
      <c r="N3810" s="117" t="s">
        <v>398</v>
      </c>
      <c r="O3810" s="125" t="s">
        <v>579</v>
      </c>
      <c r="P3810" s="117">
        <v>1</v>
      </c>
      <c r="Q3810" s="117" t="s">
        <v>398</v>
      </c>
      <c r="R3810" s="117" t="s">
        <v>398</v>
      </c>
      <c r="S3810" s="117" t="s">
        <v>398</v>
      </c>
      <c r="T3810" s="117" t="s">
        <v>398</v>
      </c>
      <c r="U3810" s="117" t="s">
        <v>398</v>
      </c>
      <c r="V3810" s="117" t="s">
        <v>398</v>
      </c>
      <c r="W3810" s="123">
        <v>63</v>
      </c>
      <c r="X3810" s="123" t="s">
        <v>906</v>
      </c>
      <c r="Y3810" s="120">
        <v>43563</v>
      </c>
      <c r="Z3810" s="121">
        <v>0.3888888888888889</v>
      </c>
      <c r="AA3810" s="123" t="s">
        <v>661</v>
      </c>
      <c r="AB3810" s="123" t="s">
        <v>582</v>
      </c>
      <c r="AC3810" s="119" t="s">
        <v>398</v>
      </c>
      <c r="AD3810" s="119" t="s">
        <v>398</v>
      </c>
    </row>
    <row r="3811" spans="1:30">
      <c r="A3811" s="117">
        <v>3810</v>
      </c>
      <c r="B3811" s="123" t="s">
        <v>468</v>
      </c>
      <c r="C3811" s="117" t="s">
        <v>5</v>
      </c>
      <c r="D3811" s="123" t="s">
        <v>595</v>
      </c>
      <c r="E3811" s="117">
        <v>3810</v>
      </c>
      <c r="F3811" s="117" t="s">
        <v>923</v>
      </c>
      <c r="G3811" s="117" t="s">
        <v>591</v>
      </c>
      <c r="H3811" s="117" t="s">
        <v>597</v>
      </c>
      <c r="I3811" s="117" t="s">
        <v>398</v>
      </c>
      <c r="J3811" s="117" t="s">
        <v>398</v>
      </c>
      <c r="K3811" s="117" t="s">
        <v>398</v>
      </c>
      <c r="L3811" s="117" t="s">
        <v>398</v>
      </c>
      <c r="M3811" s="117" t="s">
        <v>398</v>
      </c>
      <c r="N3811" s="117" t="s">
        <v>398</v>
      </c>
      <c r="O3811" s="125" t="s">
        <v>579</v>
      </c>
      <c r="P3811" s="117">
        <v>1</v>
      </c>
      <c r="Q3811" s="117" t="s">
        <v>398</v>
      </c>
      <c r="R3811" s="117" t="s">
        <v>398</v>
      </c>
      <c r="S3811" s="117" t="s">
        <v>398</v>
      </c>
      <c r="T3811" s="117" t="s">
        <v>398</v>
      </c>
      <c r="U3811" s="117" t="s">
        <v>398</v>
      </c>
      <c r="V3811" s="117" t="s">
        <v>398</v>
      </c>
      <c r="W3811" s="123">
        <v>63</v>
      </c>
      <c r="X3811" s="123" t="s">
        <v>906</v>
      </c>
      <c r="Y3811" s="120">
        <v>43563</v>
      </c>
      <c r="Z3811" s="121">
        <v>0.3888888888888889</v>
      </c>
      <c r="AA3811" s="123" t="s">
        <v>661</v>
      </c>
      <c r="AB3811" s="123" t="s">
        <v>582</v>
      </c>
      <c r="AC3811" s="119" t="s">
        <v>398</v>
      </c>
      <c r="AD3811" s="119" t="s">
        <v>398</v>
      </c>
    </row>
    <row r="3812" spans="1:30">
      <c r="A3812" s="117">
        <v>3811</v>
      </c>
      <c r="B3812" s="123" t="s">
        <v>468</v>
      </c>
      <c r="C3812" s="117" t="s">
        <v>5</v>
      </c>
      <c r="D3812" s="123" t="s">
        <v>595</v>
      </c>
      <c r="E3812" s="117">
        <v>3811</v>
      </c>
      <c r="F3812" s="117" t="s">
        <v>923</v>
      </c>
      <c r="G3812" s="117" t="s">
        <v>591</v>
      </c>
      <c r="H3812" s="117" t="s">
        <v>597</v>
      </c>
      <c r="I3812" s="117" t="s">
        <v>398</v>
      </c>
      <c r="J3812" s="117" t="s">
        <v>398</v>
      </c>
      <c r="K3812" s="117" t="s">
        <v>398</v>
      </c>
      <c r="L3812" s="117" t="s">
        <v>398</v>
      </c>
      <c r="M3812" s="117" t="s">
        <v>398</v>
      </c>
      <c r="N3812" s="117" t="s">
        <v>398</v>
      </c>
      <c r="O3812" s="125" t="s">
        <v>579</v>
      </c>
      <c r="P3812" s="117">
        <v>1</v>
      </c>
      <c r="Q3812" s="117" t="s">
        <v>398</v>
      </c>
      <c r="R3812" s="117" t="s">
        <v>398</v>
      </c>
      <c r="S3812" s="117" t="s">
        <v>398</v>
      </c>
      <c r="T3812" s="117" t="s">
        <v>398</v>
      </c>
      <c r="U3812" s="117" t="s">
        <v>398</v>
      </c>
      <c r="V3812" s="117" t="s">
        <v>398</v>
      </c>
      <c r="W3812" s="123">
        <v>63</v>
      </c>
      <c r="X3812" s="123" t="s">
        <v>906</v>
      </c>
      <c r="Y3812" s="120">
        <v>43563</v>
      </c>
      <c r="Z3812" s="121">
        <v>0.3888888888888889</v>
      </c>
      <c r="AA3812" s="123" t="s">
        <v>661</v>
      </c>
      <c r="AB3812" s="123" t="s">
        <v>582</v>
      </c>
      <c r="AC3812" s="119" t="s">
        <v>398</v>
      </c>
      <c r="AD3812" s="119" t="s">
        <v>398</v>
      </c>
    </row>
    <row r="3813" spans="1:30">
      <c r="A3813" s="117">
        <v>3812</v>
      </c>
      <c r="B3813" s="123" t="s">
        <v>468</v>
      </c>
      <c r="C3813" s="117" t="s">
        <v>5</v>
      </c>
      <c r="D3813" s="123" t="s">
        <v>595</v>
      </c>
      <c r="E3813" s="117">
        <v>3812</v>
      </c>
      <c r="F3813" s="117" t="s">
        <v>923</v>
      </c>
      <c r="G3813" s="117" t="s">
        <v>591</v>
      </c>
      <c r="H3813" s="117" t="s">
        <v>597</v>
      </c>
      <c r="I3813" s="117" t="s">
        <v>398</v>
      </c>
      <c r="J3813" s="117" t="s">
        <v>398</v>
      </c>
      <c r="K3813" s="117" t="s">
        <v>398</v>
      </c>
      <c r="L3813" s="117" t="s">
        <v>398</v>
      </c>
      <c r="M3813" s="117" t="s">
        <v>398</v>
      </c>
      <c r="N3813" s="117" t="s">
        <v>398</v>
      </c>
      <c r="O3813" s="125" t="s">
        <v>579</v>
      </c>
      <c r="P3813" s="117">
        <v>1</v>
      </c>
      <c r="Q3813" s="117" t="s">
        <v>398</v>
      </c>
      <c r="R3813" s="117" t="s">
        <v>398</v>
      </c>
      <c r="S3813" s="117" t="s">
        <v>398</v>
      </c>
      <c r="T3813" s="117" t="s">
        <v>398</v>
      </c>
      <c r="U3813" s="117" t="s">
        <v>398</v>
      </c>
      <c r="V3813" s="117" t="s">
        <v>398</v>
      </c>
      <c r="W3813" s="123">
        <v>63</v>
      </c>
      <c r="X3813" s="123" t="s">
        <v>906</v>
      </c>
      <c r="Y3813" s="120">
        <v>43563</v>
      </c>
      <c r="Z3813" s="121">
        <v>0.3888888888888889</v>
      </c>
      <c r="AA3813" s="123" t="s">
        <v>661</v>
      </c>
      <c r="AB3813" s="123" t="s">
        <v>582</v>
      </c>
      <c r="AC3813" s="119" t="s">
        <v>398</v>
      </c>
      <c r="AD3813" s="119" t="s">
        <v>398</v>
      </c>
    </row>
    <row r="3814" spans="1:30">
      <c r="A3814" s="117">
        <v>3813</v>
      </c>
      <c r="B3814" s="123" t="s">
        <v>468</v>
      </c>
      <c r="C3814" s="117" t="s">
        <v>5</v>
      </c>
      <c r="D3814" s="123" t="s">
        <v>595</v>
      </c>
      <c r="E3814" s="117">
        <v>3813</v>
      </c>
      <c r="F3814" s="117" t="s">
        <v>923</v>
      </c>
      <c r="G3814" s="117" t="s">
        <v>591</v>
      </c>
      <c r="H3814" s="117" t="s">
        <v>597</v>
      </c>
      <c r="I3814" s="117" t="s">
        <v>398</v>
      </c>
      <c r="J3814" s="117" t="s">
        <v>398</v>
      </c>
      <c r="K3814" s="117" t="s">
        <v>398</v>
      </c>
      <c r="L3814" s="117" t="s">
        <v>398</v>
      </c>
      <c r="M3814" s="117" t="s">
        <v>398</v>
      </c>
      <c r="N3814" s="117" t="s">
        <v>398</v>
      </c>
      <c r="O3814" s="125" t="s">
        <v>579</v>
      </c>
      <c r="P3814" s="117">
        <v>1</v>
      </c>
      <c r="Q3814" s="117" t="s">
        <v>398</v>
      </c>
      <c r="R3814" s="117" t="s">
        <v>398</v>
      </c>
      <c r="S3814" s="117" t="s">
        <v>398</v>
      </c>
      <c r="T3814" s="117" t="s">
        <v>398</v>
      </c>
      <c r="U3814" s="117" t="s">
        <v>398</v>
      </c>
      <c r="V3814" s="117" t="s">
        <v>398</v>
      </c>
      <c r="W3814" s="123">
        <v>63</v>
      </c>
      <c r="X3814" s="123" t="s">
        <v>906</v>
      </c>
      <c r="Y3814" s="120">
        <v>43563</v>
      </c>
      <c r="Z3814" s="121">
        <v>0.3888888888888889</v>
      </c>
      <c r="AA3814" s="123" t="s">
        <v>661</v>
      </c>
      <c r="AB3814" s="123" t="s">
        <v>582</v>
      </c>
      <c r="AC3814" s="119" t="s">
        <v>398</v>
      </c>
      <c r="AD3814" s="119" t="s">
        <v>398</v>
      </c>
    </row>
    <row r="3815" spans="1:30">
      <c r="A3815" s="117">
        <v>3814</v>
      </c>
      <c r="B3815" s="123" t="s">
        <v>468</v>
      </c>
      <c r="C3815" s="117" t="s">
        <v>5</v>
      </c>
      <c r="D3815" s="123" t="s">
        <v>595</v>
      </c>
      <c r="E3815" s="117">
        <v>3814</v>
      </c>
      <c r="F3815" s="117" t="s">
        <v>923</v>
      </c>
      <c r="G3815" s="117" t="s">
        <v>591</v>
      </c>
      <c r="H3815" s="117" t="s">
        <v>597</v>
      </c>
      <c r="I3815" s="117" t="s">
        <v>398</v>
      </c>
      <c r="J3815" s="117" t="s">
        <v>398</v>
      </c>
      <c r="K3815" s="117" t="s">
        <v>398</v>
      </c>
      <c r="L3815" s="117" t="s">
        <v>398</v>
      </c>
      <c r="M3815" s="117" t="s">
        <v>398</v>
      </c>
      <c r="N3815" s="117" t="s">
        <v>398</v>
      </c>
      <c r="O3815" s="125" t="s">
        <v>579</v>
      </c>
      <c r="P3815" s="117">
        <v>1</v>
      </c>
      <c r="Q3815" s="117" t="s">
        <v>398</v>
      </c>
      <c r="R3815" s="117" t="s">
        <v>398</v>
      </c>
      <c r="S3815" s="117" t="s">
        <v>398</v>
      </c>
      <c r="T3815" s="117" t="s">
        <v>398</v>
      </c>
      <c r="U3815" s="117" t="s">
        <v>398</v>
      </c>
      <c r="V3815" s="117" t="s">
        <v>398</v>
      </c>
      <c r="W3815" s="123">
        <v>63</v>
      </c>
      <c r="X3815" s="123" t="s">
        <v>906</v>
      </c>
      <c r="Y3815" s="120">
        <v>43563</v>
      </c>
      <c r="Z3815" s="121">
        <v>0.3888888888888889</v>
      </c>
      <c r="AA3815" s="123" t="s">
        <v>661</v>
      </c>
      <c r="AB3815" s="123" t="s">
        <v>582</v>
      </c>
      <c r="AC3815" s="119" t="s">
        <v>398</v>
      </c>
      <c r="AD3815" s="119" t="s">
        <v>398</v>
      </c>
    </row>
    <row r="3816" spans="1:30">
      <c r="A3816" s="117">
        <v>3815</v>
      </c>
      <c r="B3816" s="123" t="s">
        <v>468</v>
      </c>
      <c r="C3816" s="117" t="s">
        <v>5</v>
      </c>
      <c r="D3816" s="123" t="s">
        <v>595</v>
      </c>
      <c r="E3816" s="117">
        <v>3815</v>
      </c>
      <c r="F3816" s="117" t="s">
        <v>923</v>
      </c>
      <c r="G3816" s="117" t="s">
        <v>591</v>
      </c>
      <c r="H3816" s="117" t="s">
        <v>597</v>
      </c>
      <c r="I3816" s="117" t="s">
        <v>398</v>
      </c>
      <c r="J3816" s="117" t="s">
        <v>398</v>
      </c>
      <c r="K3816" s="117" t="s">
        <v>398</v>
      </c>
      <c r="L3816" s="117" t="s">
        <v>398</v>
      </c>
      <c r="M3816" s="117" t="s">
        <v>398</v>
      </c>
      <c r="N3816" s="117" t="s">
        <v>398</v>
      </c>
      <c r="O3816" s="125" t="s">
        <v>579</v>
      </c>
      <c r="P3816" s="117">
        <v>1</v>
      </c>
      <c r="Q3816" s="117" t="s">
        <v>398</v>
      </c>
      <c r="R3816" s="117" t="s">
        <v>398</v>
      </c>
      <c r="S3816" s="117" t="s">
        <v>398</v>
      </c>
      <c r="T3816" s="117" t="s">
        <v>398</v>
      </c>
      <c r="U3816" s="117" t="s">
        <v>398</v>
      </c>
      <c r="V3816" s="117" t="s">
        <v>398</v>
      </c>
      <c r="W3816" s="123">
        <v>63</v>
      </c>
      <c r="X3816" s="123" t="s">
        <v>906</v>
      </c>
      <c r="Y3816" s="120">
        <v>43563</v>
      </c>
      <c r="Z3816" s="121">
        <v>0.3888888888888889</v>
      </c>
      <c r="AA3816" s="123" t="s">
        <v>661</v>
      </c>
      <c r="AB3816" s="123" t="s">
        <v>582</v>
      </c>
      <c r="AC3816" s="119" t="s">
        <v>398</v>
      </c>
      <c r="AD3816" s="119" t="s">
        <v>398</v>
      </c>
    </row>
    <row r="3817" spans="1:30">
      <c r="A3817" s="117">
        <v>3816</v>
      </c>
      <c r="B3817" s="123" t="s">
        <v>468</v>
      </c>
      <c r="C3817" s="117" t="s">
        <v>5</v>
      </c>
      <c r="D3817" s="123" t="s">
        <v>595</v>
      </c>
      <c r="E3817" s="117">
        <v>3816</v>
      </c>
      <c r="F3817" s="117" t="s">
        <v>923</v>
      </c>
      <c r="G3817" s="117" t="s">
        <v>591</v>
      </c>
      <c r="H3817" s="117" t="s">
        <v>1016</v>
      </c>
      <c r="I3817" s="117" t="s">
        <v>398</v>
      </c>
      <c r="J3817" s="117" t="s">
        <v>398</v>
      </c>
      <c r="K3817" s="117" t="s">
        <v>398</v>
      </c>
      <c r="L3817" s="117" t="s">
        <v>398</v>
      </c>
      <c r="M3817" s="117" t="s">
        <v>398</v>
      </c>
      <c r="N3817" s="117" t="s">
        <v>398</v>
      </c>
      <c r="O3817" s="125" t="s">
        <v>579</v>
      </c>
      <c r="P3817" s="117">
        <v>1</v>
      </c>
      <c r="Q3817" s="117" t="s">
        <v>398</v>
      </c>
      <c r="R3817" s="117" t="s">
        <v>398</v>
      </c>
      <c r="S3817" s="117" t="s">
        <v>398</v>
      </c>
      <c r="T3817" s="117" t="s">
        <v>398</v>
      </c>
      <c r="U3817" s="117" t="s">
        <v>398</v>
      </c>
      <c r="V3817" s="117" t="s">
        <v>398</v>
      </c>
      <c r="W3817" s="123">
        <v>63</v>
      </c>
      <c r="X3817" s="123" t="s">
        <v>906</v>
      </c>
      <c r="Y3817" s="120">
        <v>43563</v>
      </c>
      <c r="Z3817" s="121">
        <v>0.3888888888888889</v>
      </c>
      <c r="AA3817" s="123" t="s">
        <v>661</v>
      </c>
      <c r="AB3817" s="123" t="s">
        <v>582</v>
      </c>
      <c r="AC3817" s="119" t="s">
        <v>398</v>
      </c>
      <c r="AD3817" s="119" t="s">
        <v>398</v>
      </c>
    </row>
    <row r="3818" spans="1:30">
      <c r="A3818" s="117">
        <v>3817</v>
      </c>
      <c r="B3818" s="123" t="s">
        <v>468</v>
      </c>
      <c r="C3818" s="117" t="s">
        <v>5</v>
      </c>
      <c r="D3818" s="123" t="s">
        <v>595</v>
      </c>
      <c r="E3818" s="117">
        <v>3817</v>
      </c>
      <c r="F3818" s="117" t="s">
        <v>923</v>
      </c>
      <c r="G3818" s="117" t="s">
        <v>591</v>
      </c>
      <c r="H3818" s="117" t="s">
        <v>1016</v>
      </c>
      <c r="I3818" s="117" t="s">
        <v>398</v>
      </c>
      <c r="J3818" s="117" t="s">
        <v>398</v>
      </c>
      <c r="K3818" s="117" t="s">
        <v>398</v>
      </c>
      <c r="L3818" s="117" t="s">
        <v>398</v>
      </c>
      <c r="M3818" s="117" t="s">
        <v>398</v>
      </c>
      <c r="N3818" s="117" t="s">
        <v>398</v>
      </c>
      <c r="O3818" s="125" t="s">
        <v>579</v>
      </c>
      <c r="P3818" s="117">
        <v>1</v>
      </c>
      <c r="Q3818" s="117" t="s">
        <v>398</v>
      </c>
      <c r="R3818" s="117" t="s">
        <v>398</v>
      </c>
      <c r="S3818" s="117" t="s">
        <v>398</v>
      </c>
      <c r="T3818" s="117" t="s">
        <v>398</v>
      </c>
      <c r="U3818" s="117" t="s">
        <v>398</v>
      </c>
      <c r="V3818" s="117" t="s">
        <v>398</v>
      </c>
      <c r="W3818" s="123">
        <v>63</v>
      </c>
      <c r="X3818" s="123" t="s">
        <v>906</v>
      </c>
      <c r="Y3818" s="120">
        <v>43563</v>
      </c>
      <c r="Z3818" s="121">
        <v>0.3888888888888889</v>
      </c>
      <c r="AA3818" s="123" t="s">
        <v>661</v>
      </c>
      <c r="AB3818" s="123" t="s">
        <v>582</v>
      </c>
      <c r="AC3818" s="119" t="s">
        <v>398</v>
      </c>
      <c r="AD3818" s="119" t="s">
        <v>398</v>
      </c>
    </row>
    <row r="3819" spans="1:30">
      <c r="A3819" s="117">
        <v>3818</v>
      </c>
      <c r="B3819" s="123" t="s">
        <v>468</v>
      </c>
      <c r="C3819" s="117" t="s">
        <v>5</v>
      </c>
      <c r="D3819" s="123" t="s">
        <v>595</v>
      </c>
      <c r="E3819" s="117">
        <v>3818</v>
      </c>
      <c r="F3819" s="117" t="s">
        <v>923</v>
      </c>
      <c r="G3819" s="117" t="s">
        <v>591</v>
      </c>
      <c r="H3819" s="117" t="s">
        <v>1016</v>
      </c>
      <c r="I3819" s="117" t="s">
        <v>398</v>
      </c>
      <c r="J3819" s="117" t="s">
        <v>398</v>
      </c>
      <c r="K3819" s="117" t="s">
        <v>398</v>
      </c>
      <c r="L3819" s="117" t="s">
        <v>398</v>
      </c>
      <c r="M3819" s="117" t="s">
        <v>398</v>
      </c>
      <c r="N3819" s="117" t="s">
        <v>398</v>
      </c>
      <c r="O3819" s="125" t="s">
        <v>579</v>
      </c>
      <c r="P3819" s="117">
        <v>1</v>
      </c>
      <c r="Q3819" s="117" t="s">
        <v>398</v>
      </c>
      <c r="R3819" s="117" t="s">
        <v>398</v>
      </c>
      <c r="S3819" s="117" t="s">
        <v>398</v>
      </c>
      <c r="T3819" s="117" t="s">
        <v>398</v>
      </c>
      <c r="U3819" s="117" t="s">
        <v>398</v>
      </c>
      <c r="V3819" s="117" t="s">
        <v>398</v>
      </c>
      <c r="W3819" s="123">
        <v>63</v>
      </c>
      <c r="X3819" s="123" t="s">
        <v>906</v>
      </c>
      <c r="Y3819" s="120">
        <v>43563</v>
      </c>
      <c r="Z3819" s="121">
        <v>0.3888888888888889</v>
      </c>
      <c r="AA3819" s="123" t="s">
        <v>661</v>
      </c>
      <c r="AB3819" s="123" t="s">
        <v>582</v>
      </c>
      <c r="AC3819" s="119" t="s">
        <v>398</v>
      </c>
      <c r="AD3819" s="119" t="s">
        <v>398</v>
      </c>
    </row>
    <row r="3820" spans="1:30">
      <c r="A3820" s="117">
        <v>3819</v>
      </c>
      <c r="B3820" s="123" t="s">
        <v>468</v>
      </c>
      <c r="C3820" s="117" t="s">
        <v>5</v>
      </c>
      <c r="D3820" s="123" t="s">
        <v>595</v>
      </c>
      <c r="E3820" s="117">
        <v>3819</v>
      </c>
      <c r="F3820" s="117" t="s">
        <v>923</v>
      </c>
      <c r="G3820" s="117" t="s">
        <v>591</v>
      </c>
      <c r="H3820" s="117" t="s">
        <v>1016</v>
      </c>
      <c r="I3820" s="117" t="s">
        <v>398</v>
      </c>
      <c r="J3820" s="117" t="s">
        <v>398</v>
      </c>
      <c r="K3820" s="117" t="s">
        <v>398</v>
      </c>
      <c r="L3820" s="117" t="s">
        <v>398</v>
      </c>
      <c r="M3820" s="117" t="s">
        <v>398</v>
      </c>
      <c r="N3820" s="117" t="s">
        <v>398</v>
      </c>
      <c r="O3820" s="125" t="s">
        <v>579</v>
      </c>
      <c r="P3820" s="117">
        <v>1</v>
      </c>
      <c r="Q3820" s="117" t="s">
        <v>398</v>
      </c>
      <c r="R3820" s="117" t="s">
        <v>398</v>
      </c>
      <c r="S3820" s="117" t="s">
        <v>398</v>
      </c>
      <c r="T3820" s="117" t="s">
        <v>398</v>
      </c>
      <c r="U3820" s="117" t="s">
        <v>398</v>
      </c>
      <c r="V3820" s="117" t="s">
        <v>398</v>
      </c>
      <c r="W3820" s="123">
        <v>63</v>
      </c>
      <c r="X3820" s="123" t="s">
        <v>906</v>
      </c>
      <c r="Y3820" s="120">
        <v>43563</v>
      </c>
      <c r="Z3820" s="121">
        <v>0.3888888888888889</v>
      </c>
      <c r="AA3820" s="123" t="s">
        <v>661</v>
      </c>
      <c r="AB3820" s="123" t="s">
        <v>582</v>
      </c>
      <c r="AC3820" s="119" t="s">
        <v>398</v>
      </c>
      <c r="AD3820" s="119" t="s">
        <v>398</v>
      </c>
    </row>
    <row r="3821" spans="1:30">
      <c r="A3821" s="117">
        <v>3820</v>
      </c>
      <c r="B3821" s="123" t="s">
        <v>468</v>
      </c>
      <c r="C3821" s="117" t="s">
        <v>5</v>
      </c>
      <c r="D3821" s="123" t="s">
        <v>595</v>
      </c>
      <c r="E3821" s="117">
        <v>3820</v>
      </c>
      <c r="F3821" s="117" t="s">
        <v>923</v>
      </c>
      <c r="G3821" s="117" t="s">
        <v>591</v>
      </c>
      <c r="H3821" s="117" t="s">
        <v>1016</v>
      </c>
      <c r="I3821" s="117" t="s">
        <v>398</v>
      </c>
      <c r="J3821" s="117" t="s">
        <v>398</v>
      </c>
      <c r="K3821" s="117" t="s">
        <v>398</v>
      </c>
      <c r="L3821" s="117" t="s">
        <v>398</v>
      </c>
      <c r="M3821" s="117" t="s">
        <v>398</v>
      </c>
      <c r="N3821" s="117" t="s">
        <v>398</v>
      </c>
      <c r="O3821" s="125" t="s">
        <v>579</v>
      </c>
      <c r="P3821" s="117">
        <v>1</v>
      </c>
      <c r="Q3821" s="117" t="s">
        <v>398</v>
      </c>
      <c r="R3821" s="117" t="s">
        <v>398</v>
      </c>
      <c r="S3821" s="117" t="s">
        <v>398</v>
      </c>
      <c r="T3821" s="117" t="s">
        <v>398</v>
      </c>
      <c r="U3821" s="117" t="s">
        <v>398</v>
      </c>
      <c r="V3821" s="117" t="s">
        <v>398</v>
      </c>
      <c r="W3821" s="123">
        <v>63</v>
      </c>
      <c r="X3821" s="123" t="s">
        <v>906</v>
      </c>
      <c r="Y3821" s="120">
        <v>43563</v>
      </c>
      <c r="Z3821" s="121">
        <v>0.3888888888888889</v>
      </c>
      <c r="AA3821" s="123" t="s">
        <v>661</v>
      </c>
      <c r="AB3821" s="123" t="s">
        <v>582</v>
      </c>
      <c r="AC3821" s="119" t="s">
        <v>398</v>
      </c>
      <c r="AD3821" s="119" t="s">
        <v>398</v>
      </c>
    </row>
    <row r="3822" spans="1:30">
      <c r="A3822" s="117">
        <v>3821</v>
      </c>
      <c r="B3822" s="123" t="s">
        <v>468</v>
      </c>
      <c r="C3822" s="117" t="s">
        <v>5</v>
      </c>
      <c r="D3822" s="123" t="s">
        <v>595</v>
      </c>
      <c r="E3822" s="117">
        <v>3821</v>
      </c>
      <c r="F3822" s="117" t="s">
        <v>923</v>
      </c>
      <c r="G3822" s="117" t="s">
        <v>591</v>
      </c>
      <c r="H3822" s="117" t="s">
        <v>1016</v>
      </c>
      <c r="I3822" s="117" t="s">
        <v>398</v>
      </c>
      <c r="J3822" s="117" t="s">
        <v>398</v>
      </c>
      <c r="K3822" s="117" t="s">
        <v>398</v>
      </c>
      <c r="L3822" s="117" t="s">
        <v>398</v>
      </c>
      <c r="M3822" s="117" t="s">
        <v>398</v>
      </c>
      <c r="N3822" s="117" t="s">
        <v>398</v>
      </c>
      <c r="O3822" s="125" t="s">
        <v>579</v>
      </c>
      <c r="P3822" s="117">
        <v>1</v>
      </c>
      <c r="Q3822" s="117" t="s">
        <v>398</v>
      </c>
      <c r="R3822" s="117" t="s">
        <v>398</v>
      </c>
      <c r="S3822" s="117" t="s">
        <v>398</v>
      </c>
      <c r="T3822" s="117" t="s">
        <v>398</v>
      </c>
      <c r="U3822" s="117" t="s">
        <v>398</v>
      </c>
      <c r="V3822" s="117" t="s">
        <v>398</v>
      </c>
      <c r="W3822" s="123">
        <v>63</v>
      </c>
      <c r="X3822" s="123" t="s">
        <v>906</v>
      </c>
      <c r="Y3822" s="120">
        <v>43563</v>
      </c>
      <c r="Z3822" s="121">
        <v>0.3888888888888889</v>
      </c>
      <c r="AA3822" s="123" t="s">
        <v>661</v>
      </c>
      <c r="AB3822" s="123" t="s">
        <v>582</v>
      </c>
      <c r="AC3822" s="119" t="s">
        <v>398</v>
      </c>
      <c r="AD3822" s="119" t="s">
        <v>398</v>
      </c>
    </row>
    <row r="3823" spans="1:30">
      <c r="A3823" s="117">
        <v>3822</v>
      </c>
      <c r="B3823" s="123" t="s">
        <v>468</v>
      </c>
      <c r="C3823" s="117" t="s">
        <v>5</v>
      </c>
      <c r="D3823" s="123" t="s">
        <v>595</v>
      </c>
      <c r="E3823" s="117">
        <v>3822</v>
      </c>
      <c r="F3823" s="117" t="s">
        <v>923</v>
      </c>
      <c r="G3823" s="117" t="s">
        <v>591</v>
      </c>
      <c r="H3823" s="117" t="s">
        <v>1016</v>
      </c>
      <c r="I3823" s="117" t="s">
        <v>398</v>
      </c>
      <c r="J3823" s="117" t="s">
        <v>398</v>
      </c>
      <c r="K3823" s="117" t="s">
        <v>398</v>
      </c>
      <c r="L3823" s="117" t="s">
        <v>398</v>
      </c>
      <c r="M3823" s="117" t="s">
        <v>398</v>
      </c>
      <c r="N3823" s="117" t="s">
        <v>398</v>
      </c>
      <c r="O3823" s="125" t="s">
        <v>579</v>
      </c>
      <c r="P3823" s="117">
        <v>1</v>
      </c>
      <c r="Q3823" s="117" t="s">
        <v>398</v>
      </c>
      <c r="R3823" s="117" t="s">
        <v>398</v>
      </c>
      <c r="S3823" s="117" t="s">
        <v>398</v>
      </c>
      <c r="T3823" s="117" t="s">
        <v>398</v>
      </c>
      <c r="U3823" s="117" t="s">
        <v>398</v>
      </c>
      <c r="V3823" s="117" t="s">
        <v>398</v>
      </c>
      <c r="W3823" s="123">
        <v>63</v>
      </c>
      <c r="X3823" s="123" t="s">
        <v>906</v>
      </c>
      <c r="Y3823" s="120">
        <v>43563</v>
      </c>
      <c r="Z3823" s="121">
        <v>0.3888888888888889</v>
      </c>
      <c r="AA3823" s="123" t="s">
        <v>661</v>
      </c>
      <c r="AB3823" s="123" t="s">
        <v>582</v>
      </c>
      <c r="AC3823" s="119" t="s">
        <v>398</v>
      </c>
      <c r="AD3823" s="119" t="s">
        <v>398</v>
      </c>
    </row>
    <row r="3824" spans="1:30">
      <c r="A3824" s="117">
        <v>3823</v>
      </c>
      <c r="B3824" s="123" t="s">
        <v>468</v>
      </c>
      <c r="C3824" s="117" t="s">
        <v>5</v>
      </c>
      <c r="D3824" s="123" t="s">
        <v>595</v>
      </c>
      <c r="E3824" s="117">
        <v>3823</v>
      </c>
      <c r="F3824" s="117" t="s">
        <v>923</v>
      </c>
      <c r="G3824" s="117" t="s">
        <v>591</v>
      </c>
      <c r="H3824" s="117" t="s">
        <v>1016</v>
      </c>
      <c r="I3824" s="117" t="s">
        <v>398</v>
      </c>
      <c r="J3824" s="117" t="s">
        <v>398</v>
      </c>
      <c r="K3824" s="117" t="s">
        <v>398</v>
      </c>
      <c r="L3824" s="117" t="s">
        <v>398</v>
      </c>
      <c r="M3824" s="117" t="s">
        <v>398</v>
      </c>
      <c r="N3824" s="117" t="s">
        <v>398</v>
      </c>
      <c r="O3824" s="125" t="s">
        <v>579</v>
      </c>
      <c r="P3824" s="117">
        <v>1</v>
      </c>
      <c r="Q3824" s="117" t="s">
        <v>398</v>
      </c>
      <c r="R3824" s="117" t="s">
        <v>398</v>
      </c>
      <c r="S3824" s="117" t="s">
        <v>398</v>
      </c>
      <c r="T3824" s="117" t="s">
        <v>398</v>
      </c>
      <c r="U3824" s="117" t="s">
        <v>398</v>
      </c>
      <c r="V3824" s="117" t="s">
        <v>398</v>
      </c>
      <c r="W3824" s="123">
        <v>63</v>
      </c>
      <c r="X3824" s="123" t="s">
        <v>906</v>
      </c>
      <c r="Y3824" s="120">
        <v>43563</v>
      </c>
      <c r="Z3824" s="121">
        <v>0.3888888888888889</v>
      </c>
      <c r="AA3824" s="123" t="s">
        <v>661</v>
      </c>
      <c r="AB3824" s="123" t="s">
        <v>582</v>
      </c>
      <c r="AC3824" s="119" t="s">
        <v>398</v>
      </c>
      <c r="AD3824" s="119" t="s">
        <v>398</v>
      </c>
    </row>
    <row r="3825" spans="1:30">
      <c r="A3825" s="117">
        <v>3824</v>
      </c>
      <c r="B3825" s="123" t="s">
        <v>468</v>
      </c>
      <c r="C3825" s="117" t="s">
        <v>5</v>
      </c>
      <c r="D3825" s="123" t="s">
        <v>595</v>
      </c>
      <c r="E3825" s="117">
        <v>3824</v>
      </c>
      <c r="F3825" s="117" t="s">
        <v>923</v>
      </c>
      <c r="G3825" s="117" t="s">
        <v>591</v>
      </c>
      <c r="H3825" s="117" t="s">
        <v>1016</v>
      </c>
      <c r="I3825" s="117" t="s">
        <v>398</v>
      </c>
      <c r="J3825" s="117" t="s">
        <v>398</v>
      </c>
      <c r="K3825" s="117" t="s">
        <v>398</v>
      </c>
      <c r="L3825" s="117" t="s">
        <v>398</v>
      </c>
      <c r="M3825" s="117" t="s">
        <v>398</v>
      </c>
      <c r="N3825" s="117" t="s">
        <v>398</v>
      </c>
      <c r="O3825" s="125" t="s">
        <v>579</v>
      </c>
      <c r="P3825" s="117">
        <v>1</v>
      </c>
      <c r="Q3825" s="117" t="s">
        <v>398</v>
      </c>
      <c r="R3825" s="117" t="s">
        <v>398</v>
      </c>
      <c r="S3825" s="117" t="s">
        <v>398</v>
      </c>
      <c r="T3825" s="117" t="s">
        <v>398</v>
      </c>
      <c r="U3825" s="117" t="s">
        <v>398</v>
      </c>
      <c r="V3825" s="117" t="s">
        <v>398</v>
      </c>
      <c r="W3825" s="123">
        <v>63</v>
      </c>
      <c r="X3825" s="123" t="s">
        <v>906</v>
      </c>
      <c r="Y3825" s="120">
        <v>43563</v>
      </c>
      <c r="Z3825" s="121">
        <v>0.3888888888888889</v>
      </c>
      <c r="AA3825" s="123" t="s">
        <v>661</v>
      </c>
      <c r="AB3825" s="123" t="s">
        <v>582</v>
      </c>
      <c r="AC3825" s="119" t="s">
        <v>398</v>
      </c>
      <c r="AD3825" s="119" t="s">
        <v>398</v>
      </c>
    </row>
    <row r="3826" spans="1:30">
      <c r="A3826" s="117">
        <v>3825</v>
      </c>
      <c r="B3826" s="123" t="s">
        <v>468</v>
      </c>
      <c r="C3826" s="117" t="s">
        <v>5</v>
      </c>
      <c r="D3826" s="123" t="s">
        <v>595</v>
      </c>
      <c r="E3826" s="117">
        <v>3825</v>
      </c>
      <c r="F3826" s="117" t="s">
        <v>923</v>
      </c>
      <c r="G3826" s="117" t="s">
        <v>591</v>
      </c>
      <c r="H3826" s="117" t="s">
        <v>1016</v>
      </c>
      <c r="I3826" s="117" t="s">
        <v>398</v>
      </c>
      <c r="J3826" s="117" t="s">
        <v>398</v>
      </c>
      <c r="K3826" s="117" t="s">
        <v>398</v>
      </c>
      <c r="L3826" s="117" t="s">
        <v>398</v>
      </c>
      <c r="M3826" s="117" t="s">
        <v>398</v>
      </c>
      <c r="N3826" s="117" t="s">
        <v>398</v>
      </c>
      <c r="O3826" s="125" t="s">
        <v>579</v>
      </c>
      <c r="P3826" s="117">
        <v>1</v>
      </c>
      <c r="Q3826" s="117" t="s">
        <v>398</v>
      </c>
      <c r="R3826" s="117" t="s">
        <v>398</v>
      </c>
      <c r="S3826" s="117" t="s">
        <v>398</v>
      </c>
      <c r="T3826" s="117" t="s">
        <v>398</v>
      </c>
      <c r="U3826" s="117" t="s">
        <v>398</v>
      </c>
      <c r="V3826" s="117" t="s">
        <v>398</v>
      </c>
      <c r="W3826" s="123">
        <v>63</v>
      </c>
      <c r="X3826" s="123" t="s">
        <v>906</v>
      </c>
      <c r="Y3826" s="120">
        <v>43563</v>
      </c>
      <c r="Z3826" s="121">
        <v>0.3888888888888889</v>
      </c>
      <c r="AA3826" s="123" t="s">
        <v>661</v>
      </c>
      <c r="AB3826" s="123" t="s">
        <v>582</v>
      </c>
      <c r="AC3826" s="119" t="s">
        <v>398</v>
      </c>
      <c r="AD3826" s="119" t="s">
        <v>398</v>
      </c>
    </row>
    <row r="3827" spans="1:30">
      <c r="A3827" s="117">
        <v>3826</v>
      </c>
      <c r="B3827" s="123" t="s">
        <v>468</v>
      </c>
      <c r="C3827" s="117" t="s">
        <v>5</v>
      </c>
      <c r="D3827" s="123" t="s">
        <v>595</v>
      </c>
      <c r="E3827" s="117">
        <v>3826</v>
      </c>
      <c r="F3827" s="117" t="s">
        <v>923</v>
      </c>
      <c r="G3827" s="117" t="s">
        <v>591</v>
      </c>
      <c r="H3827" s="117" t="s">
        <v>1016</v>
      </c>
      <c r="I3827" s="117" t="s">
        <v>398</v>
      </c>
      <c r="J3827" s="117" t="s">
        <v>398</v>
      </c>
      <c r="K3827" s="117" t="s">
        <v>398</v>
      </c>
      <c r="L3827" s="117" t="s">
        <v>398</v>
      </c>
      <c r="M3827" s="117" t="s">
        <v>398</v>
      </c>
      <c r="N3827" s="117" t="s">
        <v>398</v>
      </c>
      <c r="O3827" s="125" t="s">
        <v>579</v>
      </c>
      <c r="P3827" s="117">
        <v>1</v>
      </c>
      <c r="Q3827" s="117" t="s">
        <v>398</v>
      </c>
      <c r="R3827" s="117" t="s">
        <v>398</v>
      </c>
      <c r="S3827" s="117" t="s">
        <v>398</v>
      </c>
      <c r="T3827" s="117" t="s">
        <v>398</v>
      </c>
      <c r="U3827" s="117" t="s">
        <v>398</v>
      </c>
      <c r="V3827" s="117" t="s">
        <v>398</v>
      </c>
      <c r="W3827" s="123">
        <v>63</v>
      </c>
      <c r="X3827" s="123" t="s">
        <v>906</v>
      </c>
      <c r="Y3827" s="120">
        <v>43563</v>
      </c>
      <c r="Z3827" s="121">
        <v>0.3888888888888889</v>
      </c>
      <c r="AA3827" s="123" t="s">
        <v>661</v>
      </c>
      <c r="AB3827" s="123" t="s">
        <v>582</v>
      </c>
      <c r="AC3827" s="119" t="s">
        <v>398</v>
      </c>
      <c r="AD3827" s="119" t="s">
        <v>398</v>
      </c>
    </row>
    <row r="3828" spans="1:30">
      <c r="A3828" s="117">
        <v>3827</v>
      </c>
      <c r="B3828" s="123" t="s">
        <v>468</v>
      </c>
      <c r="C3828" s="117" t="s">
        <v>5</v>
      </c>
      <c r="D3828" s="123" t="s">
        <v>595</v>
      </c>
      <c r="E3828" s="117">
        <v>3827</v>
      </c>
      <c r="F3828" s="117" t="s">
        <v>923</v>
      </c>
      <c r="G3828" s="117" t="s">
        <v>591</v>
      </c>
      <c r="H3828" s="117" t="s">
        <v>1016</v>
      </c>
      <c r="I3828" s="117" t="s">
        <v>398</v>
      </c>
      <c r="J3828" s="117" t="s">
        <v>398</v>
      </c>
      <c r="K3828" s="117" t="s">
        <v>398</v>
      </c>
      <c r="L3828" s="117" t="s">
        <v>398</v>
      </c>
      <c r="M3828" s="117" t="s">
        <v>398</v>
      </c>
      <c r="N3828" s="117" t="s">
        <v>398</v>
      </c>
      <c r="O3828" s="125" t="s">
        <v>579</v>
      </c>
      <c r="P3828" s="117">
        <v>1</v>
      </c>
      <c r="Q3828" s="117" t="s">
        <v>398</v>
      </c>
      <c r="R3828" s="117" t="s">
        <v>398</v>
      </c>
      <c r="S3828" s="117" t="s">
        <v>398</v>
      </c>
      <c r="T3828" s="117" t="s">
        <v>398</v>
      </c>
      <c r="U3828" s="117" t="s">
        <v>398</v>
      </c>
      <c r="V3828" s="117" t="s">
        <v>398</v>
      </c>
      <c r="W3828" s="123">
        <v>63</v>
      </c>
      <c r="X3828" s="123" t="s">
        <v>906</v>
      </c>
      <c r="Y3828" s="120">
        <v>43563</v>
      </c>
      <c r="Z3828" s="121">
        <v>0.3888888888888889</v>
      </c>
      <c r="AA3828" s="123" t="s">
        <v>661</v>
      </c>
      <c r="AB3828" s="123" t="s">
        <v>582</v>
      </c>
      <c r="AC3828" s="119" t="s">
        <v>398</v>
      </c>
      <c r="AD3828" s="119" t="s">
        <v>398</v>
      </c>
    </row>
    <row r="3829" spans="1:30">
      <c r="A3829" s="117">
        <v>3828</v>
      </c>
      <c r="B3829" s="123" t="s">
        <v>468</v>
      </c>
      <c r="C3829" s="117" t="s">
        <v>5</v>
      </c>
      <c r="D3829" s="123" t="s">
        <v>595</v>
      </c>
      <c r="E3829" s="117">
        <v>3828</v>
      </c>
      <c r="F3829" s="117" t="s">
        <v>923</v>
      </c>
      <c r="G3829" s="117" t="s">
        <v>591</v>
      </c>
      <c r="H3829" s="117" t="s">
        <v>1016</v>
      </c>
      <c r="I3829" s="117" t="s">
        <v>398</v>
      </c>
      <c r="J3829" s="117" t="s">
        <v>398</v>
      </c>
      <c r="K3829" s="117" t="s">
        <v>398</v>
      </c>
      <c r="L3829" s="117" t="s">
        <v>398</v>
      </c>
      <c r="M3829" s="117" t="s">
        <v>398</v>
      </c>
      <c r="N3829" s="117" t="s">
        <v>398</v>
      </c>
      <c r="O3829" s="125" t="s">
        <v>579</v>
      </c>
      <c r="P3829" s="117">
        <v>1</v>
      </c>
      <c r="Q3829" s="117" t="s">
        <v>398</v>
      </c>
      <c r="R3829" s="117" t="s">
        <v>398</v>
      </c>
      <c r="S3829" s="117" t="s">
        <v>398</v>
      </c>
      <c r="T3829" s="117" t="s">
        <v>398</v>
      </c>
      <c r="U3829" s="117" t="s">
        <v>398</v>
      </c>
      <c r="V3829" s="117" t="s">
        <v>398</v>
      </c>
      <c r="W3829" s="123">
        <v>63</v>
      </c>
      <c r="X3829" s="123" t="s">
        <v>906</v>
      </c>
      <c r="Y3829" s="120">
        <v>43563</v>
      </c>
      <c r="Z3829" s="121">
        <v>0.3888888888888889</v>
      </c>
      <c r="AA3829" s="123" t="s">
        <v>661</v>
      </c>
      <c r="AB3829" s="123" t="s">
        <v>582</v>
      </c>
      <c r="AC3829" s="119" t="s">
        <v>398</v>
      </c>
      <c r="AD3829" s="119" t="s">
        <v>398</v>
      </c>
    </row>
    <row r="3830" spans="1:30">
      <c r="A3830" s="117">
        <v>3829</v>
      </c>
      <c r="B3830" s="123" t="s">
        <v>468</v>
      </c>
      <c r="C3830" s="117" t="s">
        <v>5</v>
      </c>
      <c r="D3830" s="123" t="s">
        <v>595</v>
      </c>
      <c r="E3830" s="117">
        <v>3829</v>
      </c>
      <c r="F3830" s="117" t="s">
        <v>923</v>
      </c>
      <c r="G3830" s="117" t="s">
        <v>591</v>
      </c>
      <c r="H3830" s="117" t="s">
        <v>1016</v>
      </c>
      <c r="I3830" s="117" t="s">
        <v>398</v>
      </c>
      <c r="J3830" s="117" t="s">
        <v>398</v>
      </c>
      <c r="K3830" s="117" t="s">
        <v>398</v>
      </c>
      <c r="L3830" s="117" t="s">
        <v>398</v>
      </c>
      <c r="M3830" s="117" t="s">
        <v>398</v>
      </c>
      <c r="N3830" s="117" t="s">
        <v>398</v>
      </c>
      <c r="O3830" s="125" t="s">
        <v>579</v>
      </c>
      <c r="P3830" s="117">
        <v>1</v>
      </c>
      <c r="Q3830" s="117" t="s">
        <v>398</v>
      </c>
      <c r="R3830" s="117" t="s">
        <v>398</v>
      </c>
      <c r="S3830" s="117" t="s">
        <v>398</v>
      </c>
      <c r="T3830" s="117" t="s">
        <v>398</v>
      </c>
      <c r="U3830" s="117" t="s">
        <v>398</v>
      </c>
      <c r="V3830" s="117" t="s">
        <v>398</v>
      </c>
      <c r="W3830" s="123">
        <v>63</v>
      </c>
      <c r="X3830" s="123" t="s">
        <v>906</v>
      </c>
      <c r="Y3830" s="120">
        <v>43563</v>
      </c>
      <c r="Z3830" s="121">
        <v>0.3888888888888889</v>
      </c>
      <c r="AA3830" s="123" t="s">
        <v>661</v>
      </c>
      <c r="AB3830" s="123" t="s">
        <v>582</v>
      </c>
      <c r="AC3830" s="119" t="s">
        <v>398</v>
      </c>
      <c r="AD3830" s="119" t="s">
        <v>398</v>
      </c>
    </row>
    <row r="3831" spans="1:30">
      <c r="A3831" s="117">
        <v>3830</v>
      </c>
      <c r="B3831" s="123" t="s">
        <v>468</v>
      </c>
      <c r="C3831" s="117" t="s">
        <v>5</v>
      </c>
      <c r="D3831" s="123" t="s">
        <v>595</v>
      </c>
      <c r="E3831" s="117">
        <v>3830</v>
      </c>
      <c r="F3831" s="117" t="s">
        <v>923</v>
      </c>
      <c r="G3831" s="117" t="s">
        <v>591</v>
      </c>
      <c r="H3831" s="117" t="s">
        <v>1016</v>
      </c>
      <c r="I3831" s="117" t="s">
        <v>398</v>
      </c>
      <c r="J3831" s="117" t="s">
        <v>398</v>
      </c>
      <c r="K3831" s="117" t="s">
        <v>398</v>
      </c>
      <c r="L3831" s="117" t="s">
        <v>398</v>
      </c>
      <c r="M3831" s="117" t="s">
        <v>398</v>
      </c>
      <c r="N3831" s="117" t="s">
        <v>398</v>
      </c>
      <c r="O3831" s="125" t="s">
        <v>579</v>
      </c>
      <c r="P3831" s="117">
        <v>1</v>
      </c>
      <c r="Q3831" s="117" t="s">
        <v>398</v>
      </c>
      <c r="R3831" s="117" t="s">
        <v>398</v>
      </c>
      <c r="S3831" s="117" t="s">
        <v>398</v>
      </c>
      <c r="T3831" s="117" t="s">
        <v>398</v>
      </c>
      <c r="U3831" s="117" t="s">
        <v>398</v>
      </c>
      <c r="V3831" s="117" t="s">
        <v>398</v>
      </c>
      <c r="W3831" s="123">
        <v>63</v>
      </c>
      <c r="X3831" s="123" t="s">
        <v>906</v>
      </c>
      <c r="Y3831" s="120">
        <v>43563</v>
      </c>
      <c r="Z3831" s="121">
        <v>0.3888888888888889</v>
      </c>
      <c r="AA3831" s="123" t="s">
        <v>661</v>
      </c>
      <c r="AB3831" s="123" t="s">
        <v>582</v>
      </c>
      <c r="AC3831" s="119" t="s">
        <v>398</v>
      </c>
      <c r="AD3831" s="119" t="s">
        <v>398</v>
      </c>
    </row>
    <row r="3832" spans="1:30">
      <c r="A3832" s="117">
        <v>3831</v>
      </c>
      <c r="B3832" s="123" t="s">
        <v>468</v>
      </c>
      <c r="C3832" s="117" t="s">
        <v>5</v>
      </c>
      <c r="D3832" s="123" t="s">
        <v>595</v>
      </c>
      <c r="E3832" s="117">
        <v>3831</v>
      </c>
      <c r="F3832" s="117" t="s">
        <v>923</v>
      </c>
      <c r="G3832" s="117" t="s">
        <v>591</v>
      </c>
      <c r="H3832" s="117" t="s">
        <v>1016</v>
      </c>
      <c r="I3832" s="117" t="s">
        <v>398</v>
      </c>
      <c r="J3832" s="117" t="s">
        <v>398</v>
      </c>
      <c r="K3832" s="117" t="s">
        <v>398</v>
      </c>
      <c r="L3832" s="117" t="s">
        <v>398</v>
      </c>
      <c r="M3832" s="117" t="s">
        <v>398</v>
      </c>
      <c r="N3832" s="117" t="s">
        <v>398</v>
      </c>
      <c r="O3832" s="125" t="s">
        <v>579</v>
      </c>
      <c r="P3832" s="117">
        <v>1</v>
      </c>
      <c r="Q3832" s="117" t="s">
        <v>398</v>
      </c>
      <c r="R3832" s="117" t="s">
        <v>398</v>
      </c>
      <c r="S3832" s="117" t="s">
        <v>398</v>
      </c>
      <c r="T3832" s="117" t="s">
        <v>398</v>
      </c>
      <c r="U3832" s="117" t="s">
        <v>398</v>
      </c>
      <c r="V3832" s="117" t="s">
        <v>398</v>
      </c>
      <c r="W3832" s="123">
        <v>63</v>
      </c>
      <c r="X3832" s="123" t="s">
        <v>906</v>
      </c>
      <c r="Y3832" s="120">
        <v>43563</v>
      </c>
      <c r="Z3832" s="121">
        <v>0.3888888888888889</v>
      </c>
      <c r="AA3832" s="123" t="s">
        <v>661</v>
      </c>
      <c r="AB3832" s="123" t="s">
        <v>582</v>
      </c>
      <c r="AC3832" s="119" t="s">
        <v>398</v>
      </c>
      <c r="AD3832" s="119" t="s">
        <v>398</v>
      </c>
    </row>
    <row r="3833" spans="1:30">
      <c r="A3833" s="117">
        <v>3832</v>
      </c>
      <c r="B3833" s="123" t="s">
        <v>468</v>
      </c>
      <c r="C3833" s="117" t="s">
        <v>5</v>
      </c>
      <c r="D3833" s="123" t="s">
        <v>595</v>
      </c>
      <c r="E3833" s="117">
        <v>3832</v>
      </c>
      <c r="F3833" s="117" t="s">
        <v>923</v>
      </c>
      <c r="G3833" s="117" t="s">
        <v>591</v>
      </c>
      <c r="H3833" s="117" t="s">
        <v>1016</v>
      </c>
      <c r="I3833" s="117" t="s">
        <v>398</v>
      </c>
      <c r="J3833" s="117" t="s">
        <v>398</v>
      </c>
      <c r="K3833" s="117" t="s">
        <v>398</v>
      </c>
      <c r="L3833" s="117" t="s">
        <v>398</v>
      </c>
      <c r="M3833" s="117" t="s">
        <v>398</v>
      </c>
      <c r="N3833" s="117" t="s">
        <v>398</v>
      </c>
      <c r="O3833" s="125" t="s">
        <v>579</v>
      </c>
      <c r="P3833" s="117">
        <v>1</v>
      </c>
      <c r="Q3833" s="117" t="s">
        <v>398</v>
      </c>
      <c r="R3833" s="117" t="s">
        <v>398</v>
      </c>
      <c r="S3833" s="117" t="s">
        <v>398</v>
      </c>
      <c r="T3833" s="117" t="s">
        <v>398</v>
      </c>
      <c r="U3833" s="117" t="s">
        <v>398</v>
      </c>
      <c r="V3833" s="117" t="s">
        <v>398</v>
      </c>
      <c r="W3833" s="123">
        <v>63</v>
      </c>
      <c r="X3833" s="123" t="s">
        <v>906</v>
      </c>
      <c r="Y3833" s="120">
        <v>43563</v>
      </c>
      <c r="Z3833" s="121">
        <v>0.3888888888888889</v>
      </c>
      <c r="AA3833" s="123" t="s">
        <v>661</v>
      </c>
      <c r="AB3833" s="123" t="s">
        <v>582</v>
      </c>
      <c r="AC3833" s="119" t="s">
        <v>398</v>
      </c>
      <c r="AD3833" s="119" t="s">
        <v>398</v>
      </c>
    </row>
    <row r="3834" spans="1:30">
      <c r="A3834" s="117">
        <v>3833</v>
      </c>
      <c r="B3834" s="123" t="s">
        <v>468</v>
      </c>
      <c r="C3834" s="117" t="s">
        <v>5</v>
      </c>
      <c r="D3834" s="123" t="s">
        <v>595</v>
      </c>
      <c r="E3834" s="117">
        <v>3833</v>
      </c>
      <c r="F3834" s="117" t="s">
        <v>923</v>
      </c>
      <c r="G3834" s="117" t="s">
        <v>591</v>
      </c>
      <c r="H3834" s="117" t="s">
        <v>1016</v>
      </c>
      <c r="I3834" s="117" t="s">
        <v>398</v>
      </c>
      <c r="J3834" s="117" t="s">
        <v>398</v>
      </c>
      <c r="K3834" s="117" t="s">
        <v>398</v>
      </c>
      <c r="L3834" s="117" t="s">
        <v>398</v>
      </c>
      <c r="M3834" s="117" t="s">
        <v>398</v>
      </c>
      <c r="N3834" s="117" t="s">
        <v>398</v>
      </c>
      <c r="O3834" s="125" t="s">
        <v>579</v>
      </c>
      <c r="P3834" s="117">
        <v>1</v>
      </c>
      <c r="Q3834" s="117" t="s">
        <v>398</v>
      </c>
      <c r="R3834" s="117" t="s">
        <v>398</v>
      </c>
      <c r="S3834" s="117" t="s">
        <v>398</v>
      </c>
      <c r="T3834" s="117" t="s">
        <v>398</v>
      </c>
      <c r="U3834" s="117" t="s">
        <v>398</v>
      </c>
      <c r="V3834" s="117" t="s">
        <v>398</v>
      </c>
      <c r="W3834" s="123">
        <v>63</v>
      </c>
      <c r="X3834" s="123" t="s">
        <v>906</v>
      </c>
      <c r="Y3834" s="120">
        <v>43563</v>
      </c>
      <c r="Z3834" s="121">
        <v>0.3888888888888889</v>
      </c>
      <c r="AA3834" s="123" t="s">
        <v>661</v>
      </c>
      <c r="AB3834" s="123" t="s">
        <v>582</v>
      </c>
      <c r="AC3834" s="119" t="s">
        <v>398</v>
      </c>
      <c r="AD3834" s="119" t="s">
        <v>398</v>
      </c>
    </row>
    <row r="3835" spans="1:30">
      <c r="A3835" s="117">
        <v>3834</v>
      </c>
      <c r="B3835" s="123" t="s">
        <v>468</v>
      </c>
      <c r="C3835" s="117" t="s">
        <v>5</v>
      </c>
      <c r="D3835" s="123" t="s">
        <v>595</v>
      </c>
      <c r="E3835" s="117">
        <v>3834</v>
      </c>
      <c r="F3835" s="117" t="s">
        <v>923</v>
      </c>
      <c r="G3835" s="117" t="s">
        <v>591</v>
      </c>
      <c r="H3835" s="117" t="s">
        <v>1016</v>
      </c>
      <c r="I3835" s="117" t="s">
        <v>398</v>
      </c>
      <c r="J3835" s="117" t="s">
        <v>398</v>
      </c>
      <c r="K3835" s="117" t="s">
        <v>398</v>
      </c>
      <c r="L3835" s="117" t="s">
        <v>398</v>
      </c>
      <c r="M3835" s="117" t="s">
        <v>398</v>
      </c>
      <c r="N3835" s="117" t="s">
        <v>398</v>
      </c>
      <c r="O3835" s="125" t="s">
        <v>579</v>
      </c>
      <c r="P3835" s="117">
        <v>1</v>
      </c>
      <c r="Q3835" s="117" t="s">
        <v>398</v>
      </c>
      <c r="R3835" s="117" t="s">
        <v>398</v>
      </c>
      <c r="S3835" s="117" t="s">
        <v>398</v>
      </c>
      <c r="T3835" s="117" t="s">
        <v>398</v>
      </c>
      <c r="U3835" s="117" t="s">
        <v>398</v>
      </c>
      <c r="V3835" s="117" t="s">
        <v>398</v>
      </c>
      <c r="W3835" s="123">
        <v>63</v>
      </c>
      <c r="X3835" s="123" t="s">
        <v>906</v>
      </c>
      <c r="Y3835" s="120">
        <v>43563</v>
      </c>
      <c r="Z3835" s="121">
        <v>0.3888888888888889</v>
      </c>
      <c r="AA3835" s="123" t="s">
        <v>661</v>
      </c>
      <c r="AB3835" s="123" t="s">
        <v>582</v>
      </c>
      <c r="AC3835" s="119" t="s">
        <v>398</v>
      </c>
      <c r="AD3835" s="119" t="s">
        <v>398</v>
      </c>
    </row>
    <row r="3836" spans="1:30">
      <c r="A3836" s="117">
        <v>3835</v>
      </c>
      <c r="B3836" s="123" t="s">
        <v>468</v>
      </c>
      <c r="C3836" s="117" t="s">
        <v>5</v>
      </c>
      <c r="D3836" s="123" t="s">
        <v>595</v>
      </c>
      <c r="E3836" s="117">
        <v>3835</v>
      </c>
      <c r="F3836" s="117" t="s">
        <v>923</v>
      </c>
      <c r="G3836" s="117" t="s">
        <v>591</v>
      </c>
      <c r="H3836" s="117" t="s">
        <v>1016</v>
      </c>
      <c r="I3836" s="117" t="s">
        <v>398</v>
      </c>
      <c r="J3836" s="117" t="s">
        <v>398</v>
      </c>
      <c r="K3836" s="117" t="s">
        <v>398</v>
      </c>
      <c r="L3836" s="117" t="s">
        <v>398</v>
      </c>
      <c r="M3836" s="117" t="s">
        <v>398</v>
      </c>
      <c r="N3836" s="117" t="s">
        <v>398</v>
      </c>
      <c r="O3836" s="125" t="s">
        <v>579</v>
      </c>
      <c r="P3836" s="117">
        <v>1</v>
      </c>
      <c r="Q3836" s="117" t="s">
        <v>398</v>
      </c>
      <c r="R3836" s="117" t="s">
        <v>398</v>
      </c>
      <c r="S3836" s="117" t="s">
        <v>398</v>
      </c>
      <c r="T3836" s="117" t="s">
        <v>398</v>
      </c>
      <c r="U3836" s="117" t="s">
        <v>398</v>
      </c>
      <c r="V3836" s="117" t="s">
        <v>398</v>
      </c>
      <c r="W3836" s="123">
        <v>63</v>
      </c>
      <c r="X3836" s="123" t="s">
        <v>906</v>
      </c>
      <c r="Y3836" s="120">
        <v>43563</v>
      </c>
      <c r="Z3836" s="121">
        <v>0.3888888888888889</v>
      </c>
      <c r="AA3836" s="123" t="s">
        <v>661</v>
      </c>
      <c r="AB3836" s="123" t="s">
        <v>582</v>
      </c>
      <c r="AC3836" s="119" t="s">
        <v>398</v>
      </c>
      <c r="AD3836" s="119" t="s">
        <v>398</v>
      </c>
    </row>
    <row r="3837" spans="1:30">
      <c r="A3837" s="117">
        <v>3836</v>
      </c>
      <c r="B3837" s="123" t="s">
        <v>468</v>
      </c>
      <c r="C3837" s="117" t="s">
        <v>5</v>
      </c>
      <c r="D3837" s="123" t="s">
        <v>595</v>
      </c>
      <c r="E3837" s="117">
        <v>3836</v>
      </c>
      <c r="F3837" s="117" t="s">
        <v>923</v>
      </c>
      <c r="G3837" s="117" t="s">
        <v>591</v>
      </c>
      <c r="H3837" s="117" t="s">
        <v>1016</v>
      </c>
      <c r="I3837" s="117" t="s">
        <v>398</v>
      </c>
      <c r="J3837" s="117" t="s">
        <v>398</v>
      </c>
      <c r="K3837" s="117" t="s">
        <v>398</v>
      </c>
      <c r="L3837" s="117" t="s">
        <v>398</v>
      </c>
      <c r="M3837" s="117" t="s">
        <v>398</v>
      </c>
      <c r="N3837" s="117" t="s">
        <v>398</v>
      </c>
      <c r="O3837" s="125" t="s">
        <v>579</v>
      </c>
      <c r="P3837" s="117">
        <v>1</v>
      </c>
      <c r="Q3837" s="117" t="s">
        <v>398</v>
      </c>
      <c r="R3837" s="117" t="s">
        <v>398</v>
      </c>
      <c r="S3837" s="117" t="s">
        <v>398</v>
      </c>
      <c r="T3837" s="117" t="s">
        <v>398</v>
      </c>
      <c r="U3837" s="117" t="s">
        <v>398</v>
      </c>
      <c r="V3837" s="117" t="s">
        <v>398</v>
      </c>
      <c r="W3837" s="123">
        <v>63</v>
      </c>
      <c r="X3837" s="123" t="s">
        <v>906</v>
      </c>
      <c r="Y3837" s="120">
        <v>43563</v>
      </c>
      <c r="Z3837" s="121">
        <v>0.3888888888888889</v>
      </c>
      <c r="AA3837" s="123" t="s">
        <v>661</v>
      </c>
      <c r="AB3837" s="123" t="s">
        <v>582</v>
      </c>
      <c r="AC3837" s="119" t="s">
        <v>398</v>
      </c>
      <c r="AD3837" s="119" t="s">
        <v>398</v>
      </c>
    </row>
    <row r="3838" spans="1:30">
      <c r="A3838" s="117">
        <v>3837</v>
      </c>
      <c r="B3838" s="123" t="s">
        <v>468</v>
      </c>
      <c r="C3838" s="117" t="s">
        <v>5</v>
      </c>
      <c r="D3838" s="123" t="s">
        <v>595</v>
      </c>
      <c r="E3838" s="117">
        <v>3837</v>
      </c>
      <c r="F3838" s="117" t="s">
        <v>923</v>
      </c>
      <c r="G3838" s="117" t="s">
        <v>591</v>
      </c>
      <c r="H3838" s="117" t="s">
        <v>1016</v>
      </c>
      <c r="I3838" s="117" t="s">
        <v>398</v>
      </c>
      <c r="J3838" s="117" t="s">
        <v>398</v>
      </c>
      <c r="K3838" s="117" t="s">
        <v>398</v>
      </c>
      <c r="L3838" s="117" t="s">
        <v>398</v>
      </c>
      <c r="M3838" s="117" t="s">
        <v>398</v>
      </c>
      <c r="N3838" s="117" t="s">
        <v>398</v>
      </c>
      <c r="O3838" s="125" t="s">
        <v>579</v>
      </c>
      <c r="P3838" s="117">
        <v>1</v>
      </c>
      <c r="Q3838" s="117" t="s">
        <v>398</v>
      </c>
      <c r="R3838" s="117" t="s">
        <v>398</v>
      </c>
      <c r="S3838" s="117" t="s">
        <v>398</v>
      </c>
      <c r="T3838" s="117" t="s">
        <v>398</v>
      </c>
      <c r="U3838" s="117" t="s">
        <v>398</v>
      </c>
      <c r="V3838" s="117" t="s">
        <v>398</v>
      </c>
      <c r="W3838" s="123">
        <v>63</v>
      </c>
      <c r="X3838" s="123" t="s">
        <v>906</v>
      </c>
      <c r="Y3838" s="120">
        <v>43563</v>
      </c>
      <c r="Z3838" s="121">
        <v>0.3888888888888889</v>
      </c>
      <c r="AA3838" s="123" t="s">
        <v>661</v>
      </c>
      <c r="AB3838" s="123" t="s">
        <v>582</v>
      </c>
      <c r="AC3838" s="119" t="s">
        <v>398</v>
      </c>
      <c r="AD3838" s="119" t="s">
        <v>398</v>
      </c>
    </row>
    <row r="3839" spans="1:30">
      <c r="A3839" s="117">
        <v>3838</v>
      </c>
      <c r="B3839" s="123" t="s">
        <v>468</v>
      </c>
      <c r="C3839" s="117" t="s">
        <v>5</v>
      </c>
      <c r="D3839" s="123" t="s">
        <v>595</v>
      </c>
      <c r="E3839" s="117">
        <v>3838</v>
      </c>
      <c r="F3839" s="117" t="s">
        <v>923</v>
      </c>
      <c r="G3839" s="117" t="s">
        <v>591</v>
      </c>
      <c r="H3839" s="117" t="s">
        <v>1016</v>
      </c>
      <c r="I3839" s="117" t="s">
        <v>398</v>
      </c>
      <c r="J3839" s="117" t="s">
        <v>398</v>
      </c>
      <c r="K3839" s="117" t="s">
        <v>398</v>
      </c>
      <c r="L3839" s="117" t="s">
        <v>398</v>
      </c>
      <c r="M3839" s="117" t="s">
        <v>398</v>
      </c>
      <c r="N3839" s="117" t="s">
        <v>398</v>
      </c>
      <c r="O3839" s="125" t="s">
        <v>579</v>
      </c>
      <c r="P3839" s="117">
        <v>1</v>
      </c>
      <c r="Q3839" s="117" t="s">
        <v>398</v>
      </c>
      <c r="R3839" s="117" t="s">
        <v>398</v>
      </c>
      <c r="S3839" s="117" t="s">
        <v>398</v>
      </c>
      <c r="T3839" s="117" t="s">
        <v>398</v>
      </c>
      <c r="U3839" s="117" t="s">
        <v>398</v>
      </c>
      <c r="V3839" s="117" t="s">
        <v>398</v>
      </c>
      <c r="W3839" s="123">
        <v>63</v>
      </c>
      <c r="X3839" s="123" t="s">
        <v>906</v>
      </c>
      <c r="Y3839" s="120">
        <v>43563</v>
      </c>
      <c r="Z3839" s="121">
        <v>0.3888888888888889</v>
      </c>
      <c r="AA3839" s="123" t="s">
        <v>661</v>
      </c>
      <c r="AB3839" s="123" t="s">
        <v>582</v>
      </c>
      <c r="AC3839" s="119" t="s">
        <v>398</v>
      </c>
      <c r="AD3839" s="119" t="s">
        <v>398</v>
      </c>
    </row>
    <row r="3840" spans="1:30">
      <c r="A3840" s="117">
        <v>3839</v>
      </c>
      <c r="B3840" s="123" t="s">
        <v>468</v>
      </c>
      <c r="C3840" s="117" t="s">
        <v>5</v>
      </c>
      <c r="D3840" s="123" t="s">
        <v>595</v>
      </c>
      <c r="E3840" s="117">
        <v>3839</v>
      </c>
      <c r="F3840" s="117" t="s">
        <v>923</v>
      </c>
      <c r="G3840" s="117" t="s">
        <v>591</v>
      </c>
      <c r="H3840" s="117" t="s">
        <v>1016</v>
      </c>
      <c r="I3840" s="117" t="s">
        <v>398</v>
      </c>
      <c r="J3840" s="117" t="s">
        <v>398</v>
      </c>
      <c r="K3840" s="117" t="s">
        <v>398</v>
      </c>
      <c r="L3840" s="117" t="s">
        <v>398</v>
      </c>
      <c r="M3840" s="117" t="s">
        <v>398</v>
      </c>
      <c r="N3840" s="117" t="s">
        <v>398</v>
      </c>
      <c r="O3840" s="125" t="s">
        <v>579</v>
      </c>
      <c r="P3840" s="117">
        <v>1</v>
      </c>
      <c r="Q3840" s="117" t="s">
        <v>398</v>
      </c>
      <c r="R3840" s="117" t="s">
        <v>398</v>
      </c>
      <c r="S3840" s="117" t="s">
        <v>398</v>
      </c>
      <c r="T3840" s="117" t="s">
        <v>398</v>
      </c>
      <c r="U3840" s="117" t="s">
        <v>398</v>
      </c>
      <c r="V3840" s="117" t="s">
        <v>398</v>
      </c>
      <c r="W3840" s="123">
        <v>63</v>
      </c>
      <c r="X3840" s="123" t="s">
        <v>906</v>
      </c>
      <c r="Y3840" s="120">
        <v>43563</v>
      </c>
      <c r="Z3840" s="121">
        <v>0.3888888888888889</v>
      </c>
      <c r="AA3840" s="123" t="s">
        <v>661</v>
      </c>
      <c r="AB3840" s="123" t="s">
        <v>582</v>
      </c>
      <c r="AC3840" s="119" t="s">
        <v>398</v>
      </c>
      <c r="AD3840" s="119" t="s">
        <v>398</v>
      </c>
    </row>
    <row r="3841" spans="1:30">
      <c r="A3841" s="117">
        <v>3840</v>
      </c>
      <c r="B3841" s="123" t="s">
        <v>468</v>
      </c>
      <c r="C3841" s="117" t="s">
        <v>5</v>
      </c>
      <c r="D3841" s="123" t="s">
        <v>595</v>
      </c>
      <c r="E3841" s="117">
        <v>3840</v>
      </c>
      <c r="F3841" s="117" t="s">
        <v>923</v>
      </c>
      <c r="G3841" s="117" t="s">
        <v>591</v>
      </c>
      <c r="H3841" s="117" t="s">
        <v>1016</v>
      </c>
      <c r="I3841" s="117" t="s">
        <v>398</v>
      </c>
      <c r="J3841" s="117" t="s">
        <v>398</v>
      </c>
      <c r="K3841" s="117" t="s">
        <v>398</v>
      </c>
      <c r="L3841" s="117" t="s">
        <v>398</v>
      </c>
      <c r="M3841" s="117" t="s">
        <v>398</v>
      </c>
      <c r="N3841" s="117" t="s">
        <v>398</v>
      </c>
      <c r="O3841" s="125" t="s">
        <v>579</v>
      </c>
      <c r="P3841" s="117">
        <v>1</v>
      </c>
      <c r="Q3841" s="117" t="s">
        <v>398</v>
      </c>
      <c r="R3841" s="117" t="s">
        <v>398</v>
      </c>
      <c r="S3841" s="117" t="s">
        <v>398</v>
      </c>
      <c r="T3841" s="117" t="s">
        <v>398</v>
      </c>
      <c r="U3841" s="117" t="s">
        <v>398</v>
      </c>
      <c r="V3841" s="117" t="s">
        <v>398</v>
      </c>
      <c r="W3841" s="123">
        <v>63</v>
      </c>
      <c r="X3841" s="123" t="s">
        <v>906</v>
      </c>
      <c r="Y3841" s="120">
        <v>43563</v>
      </c>
      <c r="Z3841" s="121">
        <v>0.3888888888888889</v>
      </c>
      <c r="AA3841" s="123" t="s">
        <v>661</v>
      </c>
      <c r="AB3841" s="123" t="s">
        <v>582</v>
      </c>
      <c r="AC3841" s="119" t="s">
        <v>398</v>
      </c>
      <c r="AD3841" s="119" t="s">
        <v>398</v>
      </c>
    </row>
    <row r="3842" spans="1:30">
      <c r="A3842" s="117">
        <v>3841</v>
      </c>
      <c r="B3842" s="123" t="s">
        <v>468</v>
      </c>
      <c r="C3842" s="117" t="s">
        <v>5</v>
      </c>
      <c r="D3842" s="123" t="s">
        <v>595</v>
      </c>
      <c r="E3842" s="117">
        <v>3841</v>
      </c>
      <c r="F3842" s="117" t="s">
        <v>923</v>
      </c>
      <c r="G3842" s="117" t="s">
        <v>591</v>
      </c>
      <c r="H3842" s="117" t="s">
        <v>1016</v>
      </c>
      <c r="I3842" s="117" t="s">
        <v>398</v>
      </c>
      <c r="J3842" s="117" t="s">
        <v>398</v>
      </c>
      <c r="K3842" s="117" t="s">
        <v>398</v>
      </c>
      <c r="L3842" s="117" t="s">
        <v>398</v>
      </c>
      <c r="M3842" s="117" t="s">
        <v>398</v>
      </c>
      <c r="N3842" s="117" t="s">
        <v>398</v>
      </c>
      <c r="O3842" s="125" t="s">
        <v>579</v>
      </c>
      <c r="P3842" s="117">
        <v>1</v>
      </c>
      <c r="Q3842" s="117" t="s">
        <v>398</v>
      </c>
      <c r="R3842" s="117" t="s">
        <v>398</v>
      </c>
      <c r="S3842" s="117" t="s">
        <v>398</v>
      </c>
      <c r="T3842" s="117" t="s">
        <v>398</v>
      </c>
      <c r="U3842" s="117" t="s">
        <v>398</v>
      </c>
      <c r="V3842" s="117" t="s">
        <v>398</v>
      </c>
      <c r="W3842" s="123">
        <v>63</v>
      </c>
      <c r="X3842" s="123" t="s">
        <v>906</v>
      </c>
      <c r="Y3842" s="120">
        <v>43563</v>
      </c>
      <c r="Z3842" s="121">
        <v>0.3888888888888889</v>
      </c>
      <c r="AA3842" s="123" t="s">
        <v>661</v>
      </c>
      <c r="AB3842" s="123" t="s">
        <v>582</v>
      </c>
      <c r="AC3842" s="119" t="s">
        <v>398</v>
      </c>
      <c r="AD3842" s="119" t="s">
        <v>398</v>
      </c>
    </row>
    <row r="3843" spans="1:30">
      <c r="A3843" s="117">
        <v>3842</v>
      </c>
      <c r="B3843" s="123" t="s">
        <v>468</v>
      </c>
      <c r="C3843" s="117" t="s">
        <v>5</v>
      </c>
      <c r="D3843" s="123" t="s">
        <v>595</v>
      </c>
      <c r="E3843" s="117">
        <v>3842</v>
      </c>
      <c r="F3843" s="117" t="s">
        <v>923</v>
      </c>
      <c r="G3843" s="117" t="s">
        <v>591</v>
      </c>
      <c r="H3843" s="117" t="s">
        <v>1016</v>
      </c>
      <c r="I3843" s="117" t="s">
        <v>398</v>
      </c>
      <c r="J3843" s="117" t="s">
        <v>398</v>
      </c>
      <c r="K3843" s="117" t="s">
        <v>398</v>
      </c>
      <c r="L3843" s="117" t="s">
        <v>398</v>
      </c>
      <c r="M3843" s="117" t="s">
        <v>398</v>
      </c>
      <c r="N3843" s="117" t="s">
        <v>398</v>
      </c>
      <c r="O3843" s="125" t="s">
        <v>579</v>
      </c>
      <c r="P3843" s="117">
        <v>1</v>
      </c>
      <c r="Q3843" s="117" t="s">
        <v>398</v>
      </c>
      <c r="R3843" s="117" t="s">
        <v>398</v>
      </c>
      <c r="S3843" s="117" t="s">
        <v>398</v>
      </c>
      <c r="T3843" s="117" t="s">
        <v>398</v>
      </c>
      <c r="U3843" s="117" t="s">
        <v>398</v>
      </c>
      <c r="V3843" s="117" t="s">
        <v>398</v>
      </c>
      <c r="W3843" s="123">
        <v>63</v>
      </c>
      <c r="X3843" s="123" t="s">
        <v>906</v>
      </c>
      <c r="Y3843" s="120">
        <v>43563</v>
      </c>
      <c r="Z3843" s="121">
        <v>0.3888888888888889</v>
      </c>
      <c r="AA3843" s="123" t="s">
        <v>661</v>
      </c>
      <c r="AB3843" s="123" t="s">
        <v>582</v>
      </c>
      <c r="AC3843" s="119" t="s">
        <v>398</v>
      </c>
      <c r="AD3843" s="119" t="s">
        <v>398</v>
      </c>
    </row>
    <row r="3844" spans="1:30">
      <c r="A3844" s="117">
        <v>3843</v>
      </c>
      <c r="B3844" s="123" t="s">
        <v>468</v>
      </c>
      <c r="C3844" s="117" t="s">
        <v>5</v>
      </c>
      <c r="D3844" s="123" t="s">
        <v>595</v>
      </c>
      <c r="E3844" s="117">
        <v>3843</v>
      </c>
      <c r="F3844" s="117" t="s">
        <v>923</v>
      </c>
      <c r="G3844" s="117" t="s">
        <v>591</v>
      </c>
      <c r="H3844" s="117" t="s">
        <v>1016</v>
      </c>
      <c r="I3844" s="117" t="s">
        <v>398</v>
      </c>
      <c r="J3844" s="117" t="s">
        <v>398</v>
      </c>
      <c r="K3844" s="117" t="s">
        <v>398</v>
      </c>
      <c r="L3844" s="117" t="s">
        <v>398</v>
      </c>
      <c r="M3844" s="117" t="s">
        <v>398</v>
      </c>
      <c r="N3844" s="117" t="s">
        <v>398</v>
      </c>
      <c r="O3844" s="125" t="s">
        <v>579</v>
      </c>
      <c r="P3844" s="117">
        <v>1</v>
      </c>
      <c r="Q3844" s="117" t="s">
        <v>398</v>
      </c>
      <c r="R3844" s="117" t="s">
        <v>398</v>
      </c>
      <c r="S3844" s="117" t="s">
        <v>398</v>
      </c>
      <c r="T3844" s="117" t="s">
        <v>398</v>
      </c>
      <c r="U3844" s="117" t="s">
        <v>398</v>
      </c>
      <c r="V3844" s="117" t="s">
        <v>398</v>
      </c>
      <c r="W3844" s="123">
        <v>63</v>
      </c>
      <c r="X3844" s="123" t="s">
        <v>906</v>
      </c>
      <c r="Y3844" s="120">
        <v>43563</v>
      </c>
      <c r="Z3844" s="121">
        <v>0.3888888888888889</v>
      </c>
      <c r="AA3844" s="123" t="s">
        <v>661</v>
      </c>
      <c r="AB3844" s="123" t="s">
        <v>582</v>
      </c>
      <c r="AC3844" s="119" t="s">
        <v>398</v>
      </c>
      <c r="AD3844" s="119" t="s">
        <v>398</v>
      </c>
    </row>
    <row r="3845" spans="1:30">
      <c r="A3845" s="117">
        <v>3844</v>
      </c>
      <c r="B3845" s="123" t="s">
        <v>468</v>
      </c>
      <c r="C3845" s="117" t="s">
        <v>5</v>
      </c>
      <c r="D3845" s="123" t="s">
        <v>595</v>
      </c>
      <c r="E3845" s="117">
        <v>3844</v>
      </c>
      <c r="F3845" s="117" t="s">
        <v>923</v>
      </c>
      <c r="G3845" s="117" t="s">
        <v>591</v>
      </c>
      <c r="H3845" s="117" t="s">
        <v>1016</v>
      </c>
      <c r="I3845" s="117" t="s">
        <v>398</v>
      </c>
      <c r="J3845" s="117" t="s">
        <v>398</v>
      </c>
      <c r="K3845" s="117" t="s">
        <v>398</v>
      </c>
      <c r="L3845" s="117" t="s">
        <v>398</v>
      </c>
      <c r="M3845" s="117" t="s">
        <v>398</v>
      </c>
      <c r="N3845" s="117" t="s">
        <v>398</v>
      </c>
      <c r="O3845" s="125" t="s">
        <v>579</v>
      </c>
      <c r="P3845" s="117">
        <v>1</v>
      </c>
      <c r="Q3845" s="117" t="s">
        <v>398</v>
      </c>
      <c r="R3845" s="117" t="s">
        <v>398</v>
      </c>
      <c r="S3845" s="117" t="s">
        <v>398</v>
      </c>
      <c r="T3845" s="117" t="s">
        <v>398</v>
      </c>
      <c r="U3845" s="117" t="s">
        <v>398</v>
      </c>
      <c r="V3845" s="117" t="s">
        <v>398</v>
      </c>
      <c r="W3845" s="123">
        <v>63</v>
      </c>
      <c r="X3845" s="123" t="s">
        <v>906</v>
      </c>
      <c r="Y3845" s="120">
        <v>43563</v>
      </c>
      <c r="Z3845" s="121">
        <v>0.3888888888888889</v>
      </c>
      <c r="AA3845" s="123" t="s">
        <v>661</v>
      </c>
      <c r="AB3845" s="123" t="s">
        <v>582</v>
      </c>
      <c r="AC3845" s="119" t="s">
        <v>398</v>
      </c>
      <c r="AD3845" s="119" t="s">
        <v>398</v>
      </c>
    </row>
    <row r="3846" spans="1:30">
      <c r="A3846" s="117">
        <v>3845</v>
      </c>
      <c r="B3846" s="123" t="s">
        <v>468</v>
      </c>
      <c r="C3846" s="117" t="s">
        <v>5</v>
      </c>
      <c r="D3846" s="123" t="s">
        <v>595</v>
      </c>
      <c r="E3846" s="117">
        <v>3845</v>
      </c>
      <c r="F3846" s="117" t="s">
        <v>923</v>
      </c>
      <c r="G3846" s="117" t="s">
        <v>591</v>
      </c>
      <c r="H3846" s="117" t="s">
        <v>1016</v>
      </c>
      <c r="I3846" s="117" t="s">
        <v>398</v>
      </c>
      <c r="J3846" s="117" t="s">
        <v>398</v>
      </c>
      <c r="K3846" s="117" t="s">
        <v>398</v>
      </c>
      <c r="L3846" s="117" t="s">
        <v>398</v>
      </c>
      <c r="M3846" s="117" t="s">
        <v>398</v>
      </c>
      <c r="N3846" s="117" t="s">
        <v>398</v>
      </c>
      <c r="O3846" s="125" t="s">
        <v>579</v>
      </c>
      <c r="P3846" s="117">
        <v>1</v>
      </c>
      <c r="Q3846" s="117" t="s">
        <v>398</v>
      </c>
      <c r="R3846" s="117" t="s">
        <v>398</v>
      </c>
      <c r="S3846" s="117" t="s">
        <v>398</v>
      </c>
      <c r="T3846" s="117" t="s">
        <v>398</v>
      </c>
      <c r="U3846" s="117" t="s">
        <v>398</v>
      </c>
      <c r="V3846" s="117" t="s">
        <v>398</v>
      </c>
      <c r="W3846" s="123">
        <v>63</v>
      </c>
      <c r="X3846" s="123" t="s">
        <v>906</v>
      </c>
      <c r="Y3846" s="120">
        <v>43563</v>
      </c>
      <c r="Z3846" s="121">
        <v>0.3888888888888889</v>
      </c>
      <c r="AA3846" s="123" t="s">
        <v>661</v>
      </c>
      <c r="AB3846" s="123" t="s">
        <v>582</v>
      </c>
      <c r="AC3846" s="119" t="s">
        <v>398</v>
      </c>
      <c r="AD3846" s="119" t="s">
        <v>398</v>
      </c>
    </row>
    <row r="3847" spans="1:30">
      <c r="A3847" s="117">
        <v>3846</v>
      </c>
      <c r="B3847" s="123" t="s">
        <v>468</v>
      </c>
      <c r="C3847" s="117" t="s">
        <v>5</v>
      </c>
      <c r="D3847" s="123" t="s">
        <v>595</v>
      </c>
      <c r="E3847" s="117">
        <v>3846</v>
      </c>
      <c r="F3847" s="117" t="s">
        <v>923</v>
      </c>
      <c r="G3847" s="117" t="s">
        <v>591</v>
      </c>
      <c r="H3847" s="117" t="s">
        <v>1016</v>
      </c>
      <c r="I3847" s="117" t="s">
        <v>398</v>
      </c>
      <c r="J3847" s="117" t="s">
        <v>398</v>
      </c>
      <c r="K3847" s="117" t="s">
        <v>398</v>
      </c>
      <c r="L3847" s="117" t="s">
        <v>398</v>
      </c>
      <c r="M3847" s="117" t="s">
        <v>398</v>
      </c>
      <c r="N3847" s="117" t="s">
        <v>398</v>
      </c>
      <c r="O3847" s="125" t="s">
        <v>579</v>
      </c>
      <c r="P3847" s="117">
        <v>1</v>
      </c>
      <c r="Q3847" s="117" t="s">
        <v>398</v>
      </c>
      <c r="R3847" s="117" t="s">
        <v>398</v>
      </c>
      <c r="S3847" s="117" t="s">
        <v>398</v>
      </c>
      <c r="T3847" s="117" t="s">
        <v>398</v>
      </c>
      <c r="U3847" s="117" t="s">
        <v>398</v>
      </c>
      <c r="V3847" s="117" t="s">
        <v>398</v>
      </c>
      <c r="W3847" s="123">
        <v>63</v>
      </c>
      <c r="X3847" s="123" t="s">
        <v>906</v>
      </c>
      <c r="Y3847" s="120">
        <v>43563</v>
      </c>
      <c r="Z3847" s="121">
        <v>0.3888888888888889</v>
      </c>
      <c r="AA3847" s="123" t="s">
        <v>661</v>
      </c>
      <c r="AB3847" s="123" t="s">
        <v>582</v>
      </c>
      <c r="AC3847" s="119" t="s">
        <v>398</v>
      </c>
      <c r="AD3847" s="119" t="s">
        <v>398</v>
      </c>
    </row>
    <row r="3848" spans="1:30">
      <c r="A3848" s="117">
        <v>3847</v>
      </c>
      <c r="B3848" s="123" t="s">
        <v>468</v>
      </c>
      <c r="C3848" s="117" t="s">
        <v>5</v>
      </c>
      <c r="D3848" s="123" t="s">
        <v>595</v>
      </c>
      <c r="E3848" s="117">
        <v>3847</v>
      </c>
      <c r="F3848" s="117" t="s">
        <v>923</v>
      </c>
      <c r="G3848" s="117" t="s">
        <v>591</v>
      </c>
      <c r="H3848" s="117" t="s">
        <v>1016</v>
      </c>
      <c r="I3848" s="117" t="s">
        <v>398</v>
      </c>
      <c r="J3848" s="117" t="s">
        <v>398</v>
      </c>
      <c r="K3848" s="117" t="s">
        <v>398</v>
      </c>
      <c r="L3848" s="117" t="s">
        <v>398</v>
      </c>
      <c r="M3848" s="117" t="s">
        <v>398</v>
      </c>
      <c r="N3848" s="117" t="s">
        <v>398</v>
      </c>
      <c r="O3848" s="125" t="s">
        <v>579</v>
      </c>
      <c r="P3848" s="117">
        <v>1</v>
      </c>
      <c r="Q3848" s="117" t="s">
        <v>398</v>
      </c>
      <c r="R3848" s="117" t="s">
        <v>398</v>
      </c>
      <c r="S3848" s="117" t="s">
        <v>398</v>
      </c>
      <c r="T3848" s="117" t="s">
        <v>398</v>
      </c>
      <c r="U3848" s="117" t="s">
        <v>398</v>
      </c>
      <c r="V3848" s="117" t="s">
        <v>398</v>
      </c>
      <c r="W3848" s="123">
        <v>63</v>
      </c>
      <c r="X3848" s="123" t="s">
        <v>906</v>
      </c>
      <c r="Y3848" s="120">
        <v>43563</v>
      </c>
      <c r="Z3848" s="121">
        <v>0.3888888888888889</v>
      </c>
      <c r="AA3848" s="123" t="s">
        <v>661</v>
      </c>
      <c r="AB3848" s="123" t="s">
        <v>582</v>
      </c>
      <c r="AC3848" s="119" t="s">
        <v>398</v>
      </c>
      <c r="AD3848" s="119" t="s">
        <v>398</v>
      </c>
    </row>
    <row r="3849" spans="1:30">
      <c r="A3849" s="117">
        <v>3848</v>
      </c>
      <c r="B3849" s="123" t="s">
        <v>468</v>
      </c>
      <c r="C3849" s="117" t="s">
        <v>5</v>
      </c>
      <c r="D3849" s="123" t="s">
        <v>595</v>
      </c>
      <c r="E3849" s="117">
        <v>3848</v>
      </c>
      <c r="F3849" s="117" t="s">
        <v>923</v>
      </c>
      <c r="G3849" s="117" t="s">
        <v>591</v>
      </c>
      <c r="H3849" s="117" t="s">
        <v>1016</v>
      </c>
      <c r="I3849" s="117" t="s">
        <v>398</v>
      </c>
      <c r="J3849" s="117" t="s">
        <v>398</v>
      </c>
      <c r="K3849" s="117" t="s">
        <v>398</v>
      </c>
      <c r="L3849" s="117" t="s">
        <v>398</v>
      </c>
      <c r="M3849" s="117" t="s">
        <v>398</v>
      </c>
      <c r="N3849" s="117" t="s">
        <v>398</v>
      </c>
      <c r="O3849" s="125" t="s">
        <v>579</v>
      </c>
      <c r="P3849" s="117">
        <v>1</v>
      </c>
      <c r="Q3849" s="117" t="s">
        <v>398</v>
      </c>
      <c r="R3849" s="117" t="s">
        <v>398</v>
      </c>
      <c r="S3849" s="117" t="s">
        <v>398</v>
      </c>
      <c r="T3849" s="117" t="s">
        <v>398</v>
      </c>
      <c r="U3849" s="117" t="s">
        <v>398</v>
      </c>
      <c r="V3849" s="117" t="s">
        <v>398</v>
      </c>
      <c r="W3849" s="123">
        <v>63</v>
      </c>
      <c r="X3849" s="123" t="s">
        <v>906</v>
      </c>
      <c r="Y3849" s="120">
        <v>43563</v>
      </c>
      <c r="Z3849" s="121">
        <v>0.3888888888888889</v>
      </c>
      <c r="AA3849" s="123" t="s">
        <v>661</v>
      </c>
      <c r="AB3849" s="123" t="s">
        <v>582</v>
      </c>
      <c r="AC3849" s="119" t="s">
        <v>398</v>
      </c>
      <c r="AD3849" s="119" t="s">
        <v>398</v>
      </c>
    </row>
    <row r="3850" spans="1:30">
      <c r="A3850" s="117">
        <v>3849</v>
      </c>
      <c r="B3850" s="123" t="s">
        <v>468</v>
      </c>
      <c r="C3850" s="117" t="s">
        <v>5</v>
      </c>
      <c r="D3850" s="123" t="s">
        <v>595</v>
      </c>
      <c r="E3850" s="117">
        <v>3849</v>
      </c>
      <c r="F3850" s="117" t="s">
        <v>923</v>
      </c>
      <c r="G3850" s="117" t="s">
        <v>591</v>
      </c>
      <c r="H3850" s="117" t="s">
        <v>1016</v>
      </c>
      <c r="I3850" s="117" t="s">
        <v>398</v>
      </c>
      <c r="J3850" s="117" t="s">
        <v>398</v>
      </c>
      <c r="K3850" s="117" t="s">
        <v>398</v>
      </c>
      <c r="L3850" s="117" t="s">
        <v>398</v>
      </c>
      <c r="M3850" s="117" t="s">
        <v>398</v>
      </c>
      <c r="N3850" s="117" t="s">
        <v>398</v>
      </c>
      <c r="O3850" s="125" t="s">
        <v>579</v>
      </c>
      <c r="P3850" s="117">
        <v>1</v>
      </c>
      <c r="Q3850" s="117" t="s">
        <v>398</v>
      </c>
      <c r="R3850" s="117" t="s">
        <v>398</v>
      </c>
      <c r="S3850" s="117" t="s">
        <v>398</v>
      </c>
      <c r="T3850" s="117" t="s">
        <v>398</v>
      </c>
      <c r="U3850" s="117" t="s">
        <v>398</v>
      </c>
      <c r="V3850" s="117" t="s">
        <v>398</v>
      </c>
      <c r="W3850" s="123">
        <v>63</v>
      </c>
      <c r="X3850" s="123" t="s">
        <v>906</v>
      </c>
      <c r="Y3850" s="120">
        <v>43563</v>
      </c>
      <c r="Z3850" s="121">
        <v>0.3888888888888889</v>
      </c>
      <c r="AA3850" s="123" t="s">
        <v>661</v>
      </c>
      <c r="AB3850" s="123" t="s">
        <v>582</v>
      </c>
      <c r="AC3850" s="119" t="s">
        <v>398</v>
      </c>
      <c r="AD3850" s="119" t="s">
        <v>398</v>
      </c>
    </row>
    <row r="3851" spans="1:30">
      <c r="A3851" s="117">
        <v>3850</v>
      </c>
      <c r="B3851" s="123" t="s">
        <v>468</v>
      </c>
      <c r="C3851" s="117" t="s">
        <v>5</v>
      </c>
      <c r="D3851" s="123" t="s">
        <v>595</v>
      </c>
      <c r="E3851" s="117">
        <v>3850</v>
      </c>
      <c r="F3851" s="117" t="s">
        <v>923</v>
      </c>
      <c r="G3851" s="117" t="s">
        <v>591</v>
      </c>
      <c r="H3851" s="117" t="s">
        <v>1016</v>
      </c>
      <c r="I3851" s="117" t="s">
        <v>398</v>
      </c>
      <c r="J3851" s="117" t="s">
        <v>398</v>
      </c>
      <c r="K3851" s="117" t="s">
        <v>398</v>
      </c>
      <c r="L3851" s="117" t="s">
        <v>398</v>
      </c>
      <c r="M3851" s="117" t="s">
        <v>398</v>
      </c>
      <c r="N3851" s="117" t="s">
        <v>398</v>
      </c>
      <c r="O3851" s="125" t="s">
        <v>579</v>
      </c>
      <c r="P3851" s="117">
        <v>1</v>
      </c>
      <c r="Q3851" s="117" t="s">
        <v>398</v>
      </c>
      <c r="R3851" s="117" t="s">
        <v>398</v>
      </c>
      <c r="S3851" s="117" t="s">
        <v>398</v>
      </c>
      <c r="T3851" s="117" t="s">
        <v>398</v>
      </c>
      <c r="U3851" s="117" t="s">
        <v>398</v>
      </c>
      <c r="V3851" s="117" t="s">
        <v>398</v>
      </c>
      <c r="W3851" s="123">
        <v>63</v>
      </c>
      <c r="X3851" s="123" t="s">
        <v>906</v>
      </c>
      <c r="Y3851" s="120">
        <v>43563</v>
      </c>
      <c r="Z3851" s="121">
        <v>0.3888888888888889</v>
      </c>
      <c r="AA3851" s="123" t="s">
        <v>661</v>
      </c>
      <c r="AB3851" s="123" t="s">
        <v>582</v>
      </c>
      <c r="AC3851" s="119" t="s">
        <v>398</v>
      </c>
      <c r="AD3851" s="119" t="s">
        <v>398</v>
      </c>
    </row>
    <row r="3852" spans="1:30">
      <c r="A3852" s="117">
        <v>3851</v>
      </c>
      <c r="B3852" s="123" t="s">
        <v>468</v>
      </c>
      <c r="C3852" s="117" t="s">
        <v>5</v>
      </c>
      <c r="D3852" s="123" t="s">
        <v>595</v>
      </c>
      <c r="E3852" s="117">
        <v>3851</v>
      </c>
      <c r="F3852" s="117" t="s">
        <v>923</v>
      </c>
      <c r="G3852" s="117" t="s">
        <v>591</v>
      </c>
      <c r="H3852" s="117" t="s">
        <v>1016</v>
      </c>
      <c r="I3852" s="117" t="s">
        <v>398</v>
      </c>
      <c r="J3852" s="117" t="s">
        <v>398</v>
      </c>
      <c r="K3852" s="117" t="s">
        <v>398</v>
      </c>
      <c r="L3852" s="117" t="s">
        <v>398</v>
      </c>
      <c r="M3852" s="117" t="s">
        <v>398</v>
      </c>
      <c r="N3852" s="117" t="s">
        <v>398</v>
      </c>
      <c r="O3852" s="125" t="s">
        <v>579</v>
      </c>
      <c r="P3852" s="117">
        <v>1</v>
      </c>
      <c r="Q3852" s="117" t="s">
        <v>398</v>
      </c>
      <c r="R3852" s="117" t="s">
        <v>398</v>
      </c>
      <c r="S3852" s="117" t="s">
        <v>398</v>
      </c>
      <c r="T3852" s="117" t="s">
        <v>398</v>
      </c>
      <c r="U3852" s="117" t="s">
        <v>398</v>
      </c>
      <c r="V3852" s="117" t="s">
        <v>398</v>
      </c>
      <c r="W3852" s="123">
        <v>63</v>
      </c>
      <c r="X3852" s="123" t="s">
        <v>906</v>
      </c>
      <c r="Y3852" s="120">
        <v>43563</v>
      </c>
      <c r="Z3852" s="121">
        <v>0.3888888888888889</v>
      </c>
      <c r="AA3852" s="123" t="s">
        <v>661</v>
      </c>
      <c r="AB3852" s="123" t="s">
        <v>582</v>
      </c>
      <c r="AC3852" s="119" t="s">
        <v>398</v>
      </c>
      <c r="AD3852" s="119" t="s">
        <v>398</v>
      </c>
    </row>
    <row r="3853" spans="1:30">
      <c r="A3853" s="117">
        <v>3852</v>
      </c>
      <c r="B3853" s="123" t="s">
        <v>468</v>
      </c>
      <c r="C3853" s="117" t="s">
        <v>5</v>
      </c>
      <c r="D3853" s="123" t="s">
        <v>595</v>
      </c>
      <c r="E3853" s="117">
        <v>3852</v>
      </c>
      <c r="F3853" s="117" t="s">
        <v>923</v>
      </c>
      <c r="G3853" s="117" t="s">
        <v>591</v>
      </c>
      <c r="H3853" s="117" t="s">
        <v>1016</v>
      </c>
      <c r="I3853" s="117" t="s">
        <v>398</v>
      </c>
      <c r="J3853" s="117" t="s">
        <v>398</v>
      </c>
      <c r="K3853" s="117" t="s">
        <v>398</v>
      </c>
      <c r="L3853" s="117" t="s">
        <v>398</v>
      </c>
      <c r="M3853" s="117" t="s">
        <v>398</v>
      </c>
      <c r="N3853" s="117" t="s">
        <v>398</v>
      </c>
      <c r="O3853" s="125" t="s">
        <v>579</v>
      </c>
      <c r="P3853" s="117">
        <v>1</v>
      </c>
      <c r="Q3853" s="117" t="s">
        <v>398</v>
      </c>
      <c r="R3853" s="117" t="s">
        <v>398</v>
      </c>
      <c r="S3853" s="117" t="s">
        <v>398</v>
      </c>
      <c r="T3853" s="117" t="s">
        <v>398</v>
      </c>
      <c r="U3853" s="117" t="s">
        <v>398</v>
      </c>
      <c r="V3853" s="117" t="s">
        <v>398</v>
      </c>
      <c r="W3853" s="123">
        <v>63</v>
      </c>
      <c r="X3853" s="123" t="s">
        <v>906</v>
      </c>
      <c r="Y3853" s="120">
        <v>43563</v>
      </c>
      <c r="Z3853" s="121">
        <v>0.3888888888888889</v>
      </c>
      <c r="AA3853" s="123" t="s">
        <v>661</v>
      </c>
      <c r="AB3853" s="123" t="s">
        <v>582</v>
      </c>
      <c r="AC3853" s="119" t="s">
        <v>398</v>
      </c>
      <c r="AD3853" s="119" t="s">
        <v>398</v>
      </c>
    </row>
    <row r="3854" spans="1:30">
      <c r="A3854" s="117">
        <v>3853</v>
      </c>
      <c r="B3854" s="123" t="s">
        <v>468</v>
      </c>
      <c r="C3854" s="117" t="s">
        <v>5</v>
      </c>
      <c r="D3854" s="123" t="s">
        <v>595</v>
      </c>
      <c r="E3854" s="117">
        <v>3853</v>
      </c>
      <c r="F3854" s="117" t="s">
        <v>923</v>
      </c>
      <c r="G3854" s="117" t="s">
        <v>591</v>
      </c>
      <c r="H3854" s="117" t="s">
        <v>1016</v>
      </c>
      <c r="I3854" s="117" t="s">
        <v>398</v>
      </c>
      <c r="J3854" s="117" t="s">
        <v>398</v>
      </c>
      <c r="K3854" s="117" t="s">
        <v>398</v>
      </c>
      <c r="L3854" s="117" t="s">
        <v>398</v>
      </c>
      <c r="M3854" s="117" t="s">
        <v>398</v>
      </c>
      <c r="N3854" s="117" t="s">
        <v>398</v>
      </c>
      <c r="O3854" s="125" t="s">
        <v>579</v>
      </c>
      <c r="P3854" s="117">
        <v>1</v>
      </c>
      <c r="Q3854" s="117" t="s">
        <v>398</v>
      </c>
      <c r="R3854" s="117" t="s">
        <v>398</v>
      </c>
      <c r="S3854" s="117" t="s">
        <v>398</v>
      </c>
      <c r="T3854" s="117" t="s">
        <v>398</v>
      </c>
      <c r="U3854" s="117" t="s">
        <v>398</v>
      </c>
      <c r="V3854" s="117" t="s">
        <v>398</v>
      </c>
      <c r="W3854" s="123">
        <v>63</v>
      </c>
      <c r="X3854" s="123" t="s">
        <v>906</v>
      </c>
      <c r="Y3854" s="120">
        <v>43563</v>
      </c>
      <c r="Z3854" s="121">
        <v>0.3888888888888889</v>
      </c>
      <c r="AA3854" s="123" t="s">
        <v>661</v>
      </c>
      <c r="AB3854" s="123" t="s">
        <v>582</v>
      </c>
      <c r="AC3854" s="119" t="s">
        <v>398</v>
      </c>
      <c r="AD3854" s="119" t="s">
        <v>398</v>
      </c>
    </row>
    <row r="3855" spans="1:30">
      <c r="A3855" s="117">
        <v>3854</v>
      </c>
      <c r="B3855" s="123" t="s">
        <v>468</v>
      </c>
      <c r="C3855" s="117" t="s">
        <v>5</v>
      </c>
      <c r="D3855" s="123" t="s">
        <v>595</v>
      </c>
      <c r="E3855" s="117">
        <v>3854</v>
      </c>
      <c r="F3855" s="117" t="s">
        <v>923</v>
      </c>
      <c r="G3855" s="117" t="s">
        <v>591</v>
      </c>
      <c r="H3855" s="117" t="s">
        <v>1016</v>
      </c>
      <c r="I3855" s="117" t="s">
        <v>398</v>
      </c>
      <c r="J3855" s="117" t="s">
        <v>398</v>
      </c>
      <c r="K3855" s="117" t="s">
        <v>398</v>
      </c>
      <c r="L3855" s="117" t="s">
        <v>398</v>
      </c>
      <c r="M3855" s="117" t="s">
        <v>398</v>
      </c>
      <c r="N3855" s="117" t="s">
        <v>398</v>
      </c>
      <c r="O3855" s="125" t="s">
        <v>579</v>
      </c>
      <c r="P3855" s="117">
        <v>1</v>
      </c>
      <c r="Q3855" s="117" t="s">
        <v>398</v>
      </c>
      <c r="R3855" s="117" t="s">
        <v>398</v>
      </c>
      <c r="S3855" s="117" t="s">
        <v>398</v>
      </c>
      <c r="T3855" s="117" t="s">
        <v>398</v>
      </c>
      <c r="U3855" s="117" t="s">
        <v>398</v>
      </c>
      <c r="V3855" s="117" t="s">
        <v>398</v>
      </c>
      <c r="W3855" s="123">
        <v>63</v>
      </c>
      <c r="X3855" s="123" t="s">
        <v>906</v>
      </c>
      <c r="Y3855" s="120">
        <v>43563</v>
      </c>
      <c r="Z3855" s="121">
        <v>0.3888888888888889</v>
      </c>
      <c r="AA3855" s="123" t="s">
        <v>661</v>
      </c>
      <c r="AB3855" s="123" t="s">
        <v>582</v>
      </c>
      <c r="AC3855" s="119" t="s">
        <v>398</v>
      </c>
      <c r="AD3855" s="119" t="s">
        <v>398</v>
      </c>
    </row>
    <row r="3856" spans="1:30">
      <c r="A3856" s="117">
        <v>3855</v>
      </c>
      <c r="B3856" s="123" t="s">
        <v>468</v>
      </c>
      <c r="C3856" s="117" t="s">
        <v>5</v>
      </c>
      <c r="D3856" s="123" t="s">
        <v>595</v>
      </c>
      <c r="E3856" s="117">
        <v>3855</v>
      </c>
      <c r="F3856" s="117" t="s">
        <v>923</v>
      </c>
      <c r="G3856" s="117" t="s">
        <v>591</v>
      </c>
      <c r="H3856" s="117" t="s">
        <v>1016</v>
      </c>
      <c r="I3856" s="117" t="s">
        <v>398</v>
      </c>
      <c r="J3856" s="117" t="s">
        <v>398</v>
      </c>
      <c r="K3856" s="117" t="s">
        <v>398</v>
      </c>
      <c r="L3856" s="117" t="s">
        <v>398</v>
      </c>
      <c r="M3856" s="117" t="s">
        <v>398</v>
      </c>
      <c r="N3856" s="117" t="s">
        <v>398</v>
      </c>
      <c r="O3856" s="125" t="s">
        <v>579</v>
      </c>
      <c r="P3856" s="117">
        <v>1</v>
      </c>
      <c r="Q3856" s="117" t="s">
        <v>398</v>
      </c>
      <c r="R3856" s="117" t="s">
        <v>398</v>
      </c>
      <c r="S3856" s="117" t="s">
        <v>398</v>
      </c>
      <c r="T3856" s="117" t="s">
        <v>398</v>
      </c>
      <c r="U3856" s="117" t="s">
        <v>398</v>
      </c>
      <c r="V3856" s="117" t="s">
        <v>398</v>
      </c>
      <c r="W3856" s="123">
        <v>63</v>
      </c>
      <c r="X3856" s="123" t="s">
        <v>906</v>
      </c>
      <c r="Y3856" s="120">
        <v>43563</v>
      </c>
      <c r="Z3856" s="121">
        <v>0.3888888888888889</v>
      </c>
      <c r="AA3856" s="123" t="s">
        <v>661</v>
      </c>
      <c r="AB3856" s="123" t="s">
        <v>582</v>
      </c>
      <c r="AC3856" s="119" t="s">
        <v>398</v>
      </c>
      <c r="AD3856" s="119" t="s">
        <v>398</v>
      </c>
    </row>
    <row r="3857" spans="1:30">
      <c r="A3857" s="117">
        <v>3856</v>
      </c>
      <c r="B3857" s="123" t="s">
        <v>468</v>
      </c>
      <c r="C3857" s="117" t="s">
        <v>5</v>
      </c>
      <c r="D3857" s="123" t="s">
        <v>595</v>
      </c>
      <c r="E3857" s="117">
        <v>3856</v>
      </c>
      <c r="F3857" s="117" t="s">
        <v>923</v>
      </c>
      <c r="G3857" s="117" t="s">
        <v>591</v>
      </c>
      <c r="H3857" s="117" t="s">
        <v>1016</v>
      </c>
      <c r="I3857" s="117" t="s">
        <v>398</v>
      </c>
      <c r="J3857" s="117" t="s">
        <v>398</v>
      </c>
      <c r="K3857" s="117" t="s">
        <v>398</v>
      </c>
      <c r="L3857" s="117" t="s">
        <v>398</v>
      </c>
      <c r="M3857" s="117" t="s">
        <v>398</v>
      </c>
      <c r="N3857" s="117" t="s">
        <v>398</v>
      </c>
      <c r="O3857" s="125" t="s">
        <v>579</v>
      </c>
      <c r="P3857" s="117">
        <v>1</v>
      </c>
      <c r="Q3857" s="117" t="s">
        <v>398</v>
      </c>
      <c r="R3857" s="117" t="s">
        <v>398</v>
      </c>
      <c r="S3857" s="117" t="s">
        <v>398</v>
      </c>
      <c r="T3857" s="117" t="s">
        <v>398</v>
      </c>
      <c r="U3857" s="117" t="s">
        <v>398</v>
      </c>
      <c r="V3857" s="117" t="s">
        <v>398</v>
      </c>
      <c r="W3857" s="123">
        <v>63</v>
      </c>
      <c r="X3857" s="123" t="s">
        <v>906</v>
      </c>
      <c r="Y3857" s="120">
        <v>43563</v>
      </c>
      <c r="Z3857" s="121">
        <v>0.3888888888888889</v>
      </c>
      <c r="AA3857" s="123" t="s">
        <v>661</v>
      </c>
      <c r="AB3857" s="123" t="s">
        <v>582</v>
      </c>
      <c r="AC3857" s="119" t="s">
        <v>398</v>
      </c>
      <c r="AD3857" s="119" t="s">
        <v>398</v>
      </c>
    </row>
    <row r="3858" spans="1:30">
      <c r="A3858" s="117">
        <v>3857</v>
      </c>
      <c r="B3858" s="123" t="s">
        <v>468</v>
      </c>
      <c r="C3858" s="117" t="s">
        <v>5</v>
      </c>
      <c r="D3858" s="123" t="s">
        <v>595</v>
      </c>
      <c r="E3858" s="117">
        <v>3857</v>
      </c>
      <c r="F3858" s="117" t="s">
        <v>923</v>
      </c>
      <c r="G3858" s="117" t="s">
        <v>591</v>
      </c>
      <c r="H3858" s="117" t="s">
        <v>1016</v>
      </c>
      <c r="I3858" s="117" t="s">
        <v>398</v>
      </c>
      <c r="J3858" s="117" t="s">
        <v>398</v>
      </c>
      <c r="K3858" s="117" t="s">
        <v>398</v>
      </c>
      <c r="L3858" s="117" t="s">
        <v>398</v>
      </c>
      <c r="M3858" s="117" t="s">
        <v>398</v>
      </c>
      <c r="N3858" s="117" t="s">
        <v>398</v>
      </c>
      <c r="O3858" s="125" t="s">
        <v>579</v>
      </c>
      <c r="P3858" s="117">
        <v>1</v>
      </c>
      <c r="Q3858" s="117" t="s">
        <v>398</v>
      </c>
      <c r="R3858" s="117" t="s">
        <v>398</v>
      </c>
      <c r="S3858" s="117" t="s">
        <v>398</v>
      </c>
      <c r="T3858" s="117" t="s">
        <v>398</v>
      </c>
      <c r="U3858" s="117" t="s">
        <v>398</v>
      </c>
      <c r="V3858" s="117" t="s">
        <v>398</v>
      </c>
      <c r="W3858" s="123">
        <v>63</v>
      </c>
      <c r="X3858" s="123" t="s">
        <v>906</v>
      </c>
      <c r="Y3858" s="120">
        <v>43563</v>
      </c>
      <c r="Z3858" s="121">
        <v>0.3888888888888889</v>
      </c>
      <c r="AA3858" s="123" t="s">
        <v>661</v>
      </c>
      <c r="AB3858" s="123" t="s">
        <v>582</v>
      </c>
      <c r="AC3858" s="119" t="s">
        <v>398</v>
      </c>
      <c r="AD3858" s="119" t="s">
        <v>398</v>
      </c>
    </row>
    <row r="3859" spans="1:30">
      <c r="A3859" s="117">
        <v>3858</v>
      </c>
      <c r="B3859" s="123" t="s">
        <v>468</v>
      </c>
      <c r="C3859" s="117" t="s">
        <v>5</v>
      </c>
      <c r="D3859" s="123" t="s">
        <v>595</v>
      </c>
      <c r="E3859" s="117">
        <v>3858</v>
      </c>
      <c r="F3859" s="117" t="s">
        <v>923</v>
      </c>
      <c r="G3859" s="117" t="s">
        <v>591</v>
      </c>
      <c r="H3859" s="117" t="s">
        <v>1016</v>
      </c>
      <c r="I3859" s="117" t="s">
        <v>398</v>
      </c>
      <c r="J3859" s="117" t="s">
        <v>398</v>
      </c>
      <c r="K3859" s="117" t="s">
        <v>398</v>
      </c>
      <c r="L3859" s="117" t="s">
        <v>398</v>
      </c>
      <c r="M3859" s="117" t="s">
        <v>398</v>
      </c>
      <c r="N3859" s="117" t="s">
        <v>398</v>
      </c>
      <c r="O3859" s="125" t="s">
        <v>579</v>
      </c>
      <c r="P3859" s="117">
        <v>1</v>
      </c>
      <c r="Q3859" s="117" t="s">
        <v>398</v>
      </c>
      <c r="R3859" s="117" t="s">
        <v>398</v>
      </c>
      <c r="S3859" s="117" t="s">
        <v>398</v>
      </c>
      <c r="T3859" s="117" t="s">
        <v>398</v>
      </c>
      <c r="U3859" s="117" t="s">
        <v>398</v>
      </c>
      <c r="V3859" s="117" t="s">
        <v>398</v>
      </c>
      <c r="W3859" s="123">
        <v>63</v>
      </c>
      <c r="X3859" s="123" t="s">
        <v>906</v>
      </c>
      <c r="Y3859" s="120">
        <v>43563</v>
      </c>
      <c r="Z3859" s="121">
        <v>0.3888888888888889</v>
      </c>
      <c r="AA3859" s="123" t="s">
        <v>661</v>
      </c>
      <c r="AB3859" s="123" t="s">
        <v>582</v>
      </c>
      <c r="AC3859" s="119" t="s">
        <v>398</v>
      </c>
      <c r="AD3859" s="119" t="s">
        <v>398</v>
      </c>
    </row>
    <row r="3860" spans="1:30">
      <c r="A3860" s="117">
        <v>3859</v>
      </c>
      <c r="B3860" s="123" t="s">
        <v>468</v>
      </c>
      <c r="C3860" s="117" t="s">
        <v>5</v>
      </c>
      <c r="D3860" s="123" t="s">
        <v>595</v>
      </c>
      <c r="E3860" s="117">
        <v>3859</v>
      </c>
      <c r="F3860" s="117" t="s">
        <v>923</v>
      </c>
      <c r="G3860" s="117" t="s">
        <v>591</v>
      </c>
      <c r="H3860" s="117" t="s">
        <v>1016</v>
      </c>
      <c r="I3860" s="117" t="s">
        <v>398</v>
      </c>
      <c r="J3860" s="117" t="s">
        <v>398</v>
      </c>
      <c r="K3860" s="117" t="s">
        <v>398</v>
      </c>
      <c r="L3860" s="117" t="s">
        <v>398</v>
      </c>
      <c r="M3860" s="117" t="s">
        <v>398</v>
      </c>
      <c r="N3860" s="117" t="s">
        <v>398</v>
      </c>
      <c r="O3860" s="125" t="s">
        <v>579</v>
      </c>
      <c r="P3860" s="117">
        <v>1</v>
      </c>
      <c r="Q3860" s="117" t="s">
        <v>398</v>
      </c>
      <c r="R3860" s="117" t="s">
        <v>398</v>
      </c>
      <c r="S3860" s="117" t="s">
        <v>398</v>
      </c>
      <c r="T3860" s="117" t="s">
        <v>398</v>
      </c>
      <c r="U3860" s="117" t="s">
        <v>398</v>
      </c>
      <c r="V3860" s="117" t="s">
        <v>398</v>
      </c>
      <c r="W3860" s="123">
        <v>63</v>
      </c>
      <c r="X3860" s="123" t="s">
        <v>906</v>
      </c>
      <c r="Y3860" s="120">
        <v>43563</v>
      </c>
      <c r="Z3860" s="121">
        <v>0.3888888888888889</v>
      </c>
      <c r="AA3860" s="123" t="s">
        <v>661</v>
      </c>
      <c r="AB3860" s="123" t="s">
        <v>582</v>
      </c>
      <c r="AC3860" s="119" t="s">
        <v>398</v>
      </c>
      <c r="AD3860" s="119" t="s">
        <v>398</v>
      </c>
    </row>
    <row r="3861" spans="1:30">
      <c r="A3861" s="117">
        <v>3860</v>
      </c>
      <c r="B3861" s="123" t="s">
        <v>468</v>
      </c>
      <c r="C3861" s="117" t="s">
        <v>5</v>
      </c>
      <c r="D3861" s="123" t="s">
        <v>595</v>
      </c>
      <c r="E3861" s="117">
        <v>3860</v>
      </c>
      <c r="F3861" s="117" t="s">
        <v>923</v>
      </c>
      <c r="G3861" s="117" t="s">
        <v>591</v>
      </c>
      <c r="H3861" s="117" t="s">
        <v>1016</v>
      </c>
      <c r="I3861" s="117" t="s">
        <v>398</v>
      </c>
      <c r="J3861" s="117" t="s">
        <v>398</v>
      </c>
      <c r="K3861" s="117" t="s">
        <v>398</v>
      </c>
      <c r="L3861" s="117" t="s">
        <v>398</v>
      </c>
      <c r="M3861" s="117" t="s">
        <v>398</v>
      </c>
      <c r="N3861" s="117" t="s">
        <v>398</v>
      </c>
      <c r="O3861" s="125" t="s">
        <v>579</v>
      </c>
      <c r="P3861" s="117">
        <v>1</v>
      </c>
      <c r="Q3861" s="117" t="s">
        <v>398</v>
      </c>
      <c r="R3861" s="117" t="s">
        <v>398</v>
      </c>
      <c r="S3861" s="117" t="s">
        <v>398</v>
      </c>
      <c r="T3861" s="117" t="s">
        <v>398</v>
      </c>
      <c r="U3861" s="117" t="s">
        <v>398</v>
      </c>
      <c r="V3861" s="117" t="s">
        <v>398</v>
      </c>
      <c r="W3861" s="123">
        <v>63</v>
      </c>
      <c r="X3861" s="123" t="s">
        <v>906</v>
      </c>
      <c r="Y3861" s="120">
        <v>43563</v>
      </c>
      <c r="Z3861" s="121">
        <v>0.3888888888888889</v>
      </c>
      <c r="AA3861" s="123" t="s">
        <v>661</v>
      </c>
      <c r="AB3861" s="123" t="s">
        <v>582</v>
      </c>
      <c r="AC3861" s="119" t="s">
        <v>398</v>
      </c>
      <c r="AD3861" s="119" t="s">
        <v>398</v>
      </c>
    </row>
    <row r="3862" spans="1:30">
      <c r="A3862" s="117">
        <v>3861</v>
      </c>
      <c r="B3862" s="123" t="s">
        <v>468</v>
      </c>
      <c r="C3862" s="117" t="s">
        <v>5</v>
      </c>
      <c r="D3862" s="123" t="s">
        <v>595</v>
      </c>
      <c r="E3862" s="117">
        <v>3861</v>
      </c>
      <c r="F3862" s="117" t="s">
        <v>923</v>
      </c>
      <c r="G3862" s="117" t="s">
        <v>591</v>
      </c>
      <c r="H3862" s="117" t="s">
        <v>1016</v>
      </c>
      <c r="I3862" s="117" t="s">
        <v>398</v>
      </c>
      <c r="J3862" s="117" t="s">
        <v>398</v>
      </c>
      <c r="K3862" s="117" t="s">
        <v>398</v>
      </c>
      <c r="L3862" s="117" t="s">
        <v>398</v>
      </c>
      <c r="M3862" s="117" t="s">
        <v>398</v>
      </c>
      <c r="N3862" s="117" t="s">
        <v>398</v>
      </c>
      <c r="O3862" s="125" t="s">
        <v>579</v>
      </c>
      <c r="P3862" s="117">
        <v>1</v>
      </c>
      <c r="Q3862" s="117" t="s">
        <v>398</v>
      </c>
      <c r="R3862" s="117" t="s">
        <v>398</v>
      </c>
      <c r="S3862" s="117" t="s">
        <v>398</v>
      </c>
      <c r="T3862" s="117" t="s">
        <v>398</v>
      </c>
      <c r="U3862" s="117" t="s">
        <v>398</v>
      </c>
      <c r="V3862" s="117" t="s">
        <v>398</v>
      </c>
      <c r="W3862" s="123">
        <v>63</v>
      </c>
      <c r="X3862" s="123" t="s">
        <v>906</v>
      </c>
      <c r="Y3862" s="120">
        <v>43563</v>
      </c>
      <c r="Z3862" s="121">
        <v>0.3888888888888889</v>
      </c>
      <c r="AA3862" s="123" t="s">
        <v>661</v>
      </c>
      <c r="AB3862" s="123" t="s">
        <v>582</v>
      </c>
      <c r="AC3862" s="119" t="s">
        <v>398</v>
      </c>
      <c r="AD3862" s="119" t="s">
        <v>398</v>
      </c>
    </row>
    <row r="3863" spans="1:30">
      <c r="A3863" s="117">
        <v>3862</v>
      </c>
      <c r="B3863" s="123" t="s">
        <v>468</v>
      </c>
      <c r="C3863" s="117" t="s">
        <v>5</v>
      </c>
      <c r="D3863" s="123" t="s">
        <v>595</v>
      </c>
      <c r="E3863" s="117">
        <v>3862</v>
      </c>
      <c r="F3863" s="117" t="s">
        <v>923</v>
      </c>
      <c r="G3863" s="117" t="s">
        <v>591</v>
      </c>
      <c r="H3863" s="117" t="s">
        <v>1016</v>
      </c>
      <c r="I3863" s="117" t="s">
        <v>398</v>
      </c>
      <c r="J3863" s="117" t="s">
        <v>398</v>
      </c>
      <c r="K3863" s="117" t="s">
        <v>398</v>
      </c>
      <c r="L3863" s="117" t="s">
        <v>398</v>
      </c>
      <c r="M3863" s="117" t="s">
        <v>398</v>
      </c>
      <c r="N3863" s="117" t="s">
        <v>398</v>
      </c>
      <c r="O3863" s="125" t="s">
        <v>579</v>
      </c>
      <c r="P3863" s="117">
        <v>1</v>
      </c>
      <c r="Q3863" s="117" t="s">
        <v>398</v>
      </c>
      <c r="R3863" s="117" t="s">
        <v>398</v>
      </c>
      <c r="S3863" s="117" t="s">
        <v>398</v>
      </c>
      <c r="T3863" s="117" t="s">
        <v>398</v>
      </c>
      <c r="U3863" s="117" t="s">
        <v>398</v>
      </c>
      <c r="V3863" s="117" t="s">
        <v>398</v>
      </c>
      <c r="W3863" s="123">
        <v>63</v>
      </c>
      <c r="X3863" s="123" t="s">
        <v>906</v>
      </c>
      <c r="Y3863" s="120">
        <v>43563</v>
      </c>
      <c r="Z3863" s="121">
        <v>0.3888888888888889</v>
      </c>
      <c r="AA3863" s="123" t="s">
        <v>661</v>
      </c>
      <c r="AB3863" s="123" t="s">
        <v>582</v>
      </c>
      <c r="AC3863" s="119" t="s">
        <v>398</v>
      </c>
      <c r="AD3863" s="119" t="s">
        <v>398</v>
      </c>
    </row>
    <row r="3864" spans="1:30">
      <c r="A3864" s="117">
        <v>3863</v>
      </c>
      <c r="B3864" s="123" t="s">
        <v>468</v>
      </c>
      <c r="C3864" s="117" t="s">
        <v>5</v>
      </c>
      <c r="D3864" s="123" t="s">
        <v>595</v>
      </c>
      <c r="E3864" s="117">
        <v>3863</v>
      </c>
      <c r="F3864" s="117" t="s">
        <v>923</v>
      </c>
      <c r="G3864" s="117" t="s">
        <v>591</v>
      </c>
      <c r="H3864" s="117" t="s">
        <v>1016</v>
      </c>
      <c r="I3864" s="117" t="s">
        <v>398</v>
      </c>
      <c r="J3864" s="117" t="s">
        <v>398</v>
      </c>
      <c r="K3864" s="117" t="s">
        <v>398</v>
      </c>
      <c r="L3864" s="117" t="s">
        <v>398</v>
      </c>
      <c r="M3864" s="117" t="s">
        <v>398</v>
      </c>
      <c r="N3864" s="117" t="s">
        <v>398</v>
      </c>
      <c r="O3864" s="125" t="s">
        <v>579</v>
      </c>
      <c r="P3864" s="117">
        <v>1</v>
      </c>
      <c r="Q3864" s="117" t="s">
        <v>398</v>
      </c>
      <c r="R3864" s="117" t="s">
        <v>398</v>
      </c>
      <c r="S3864" s="117" t="s">
        <v>398</v>
      </c>
      <c r="T3864" s="117" t="s">
        <v>398</v>
      </c>
      <c r="U3864" s="117" t="s">
        <v>398</v>
      </c>
      <c r="V3864" s="117" t="s">
        <v>398</v>
      </c>
      <c r="W3864" s="123">
        <v>63</v>
      </c>
      <c r="X3864" s="123" t="s">
        <v>906</v>
      </c>
      <c r="Y3864" s="120">
        <v>43563</v>
      </c>
      <c r="Z3864" s="121">
        <v>0.3888888888888889</v>
      </c>
      <c r="AA3864" s="123" t="s">
        <v>661</v>
      </c>
      <c r="AB3864" s="123" t="s">
        <v>582</v>
      </c>
      <c r="AC3864" s="119" t="s">
        <v>398</v>
      </c>
      <c r="AD3864" s="119" t="s">
        <v>398</v>
      </c>
    </row>
    <row r="3865" spans="1:30">
      <c r="A3865" s="117">
        <v>3864</v>
      </c>
      <c r="B3865" s="123" t="s">
        <v>468</v>
      </c>
      <c r="C3865" s="117" t="s">
        <v>5</v>
      </c>
      <c r="D3865" s="123" t="s">
        <v>595</v>
      </c>
      <c r="E3865" s="117">
        <v>3864</v>
      </c>
      <c r="F3865" s="117" t="s">
        <v>923</v>
      </c>
      <c r="G3865" s="117" t="s">
        <v>591</v>
      </c>
      <c r="H3865" s="117" t="s">
        <v>1016</v>
      </c>
      <c r="I3865" s="117" t="s">
        <v>398</v>
      </c>
      <c r="J3865" s="117" t="s">
        <v>398</v>
      </c>
      <c r="K3865" s="117" t="s">
        <v>398</v>
      </c>
      <c r="L3865" s="117" t="s">
        <v>398</v>
      </c>
      <c r="M3865" s="117" t="s">
        <v>398</v>
      </c>
      <c r="N3865" s="117" t="s">
        <v>398</v>
      </c>
      <c r="O3865" s="125" t="s">
        <v>579</v>
      </c>
      <c r="P3865" s="117">
        <v>1</v>
      </c>
      <c r="Q3865" s="117" t="s">
        <v>398</v>
      </c>
      <c r="R3865" s="117" t="s">
        <v>398</v>
      </c>
      <c r="S3865" s="117" t="s">
        <v>398</v>
      </c>
      <c r="T3865" s="117" t="s">
        <v>398</v>
      </c>
      <c r="U3865" s="117" t="s">
        <v>398</v>
      </c>
      <c r="V3865" s="117" t="s">
        <v>398</v>
      </c>
      <c r="W3865" s="123">
        <v>63</v>
      </c>
      <c r="X3865" s="123" t="s">
        <v>906</v>
      </c>
      <c r="Y3865" s="120">
        <v>43563</v>
      </c>
      <c r="Z3865" s="121">
        <v>0.3888888888888889</v>
      </c>
      <c r="AA3865" s="123" t="s">
        <v>661</v>
      </c>
      <c r="AB3865" s="123" t="s">
        <v>582</v>
      </c>
      <c r="AC3865" s="119" t="s">
        <v>398</v>
      </c>
      <c r="AD3865" s="119" t="s">
        <v>398</v>
      </c>
    </row>
    <row r="3866" spans="1:30">
      <c r="A3866" s="117">
        <v>3865</v>
      </c>
      <c r="B3866" s="123" t="s">
        <v>468</v>
      </c>
      <c r="C3866" s="117" t="s">
        <v>5</v>
      </c>
      <c r="D3866" s="123" t="s">
        <v>595</v>
      </c>
      <c r="E3866" s="117">
        <v>3865</v>
      </c>
      <c r="F3866" s="117" t="s">
        <v>923</v>
      </c>
      <c r="G3866" s="117" t="s">
        <v>591</v>
      </c>
      <c r="H3866" s="117" t="s">
        <v>1016</v>
      </c>
      <c r="I3866" s="117" t="s">
        <v>398</v>
      </c>
      <c r="J3866" s="117" t="s">
        <v>398</v>
      </c>
      <c r="K3866" s="117" t="s">
        <v>398</v>
      </c>
      <c r="L3866" s="117" t="s">
        <v>398</v>
      </c>
      <c r="M3866" s="117" t="s">
        <v>398</v>
      </c>
      <c r="N3866" s="117" t="s">
        <v>398</v>
      </c>
      <c r="O3866" s="125" t="s">
        <v>579</v>
      </c>
      <c r="P3866" s="117">
        <v>1</v>
      </c>
      <c r="Q3866" s="117" t="s">
        <v>398</v>
      </c>
      <c r="R3866" s="117" t="s">
        <v>398</v>
      </c>
      <c r="S3866" s="117" t="s">
        <v>398</v>
      </c>
      <c r="T3866" s="117" t="s">
        <v>398</v>
      </c>
      <c r="U3866" s="117" t="s">
        <v>398</v>
      </c>
      <c r="V3866" s="117" t="s">
        <v>398</v>
      </c>
      <c r="W3866" s="123">
        <v>63</v>
      </c>
      <c r="X3866" s="123" t="s">
        <v>906</v>
      </c>
      <c r="Y3866" s="120">
        <v>43563</v>
      </c>
      <c r="Z3866" s="121">
        <v>0.3888888888888889</v>
      </c>
      <c r="AA3866" s="123" t="s">
        <v>661</v>
      </c>
      <c r="AB3866" s="123" t="s">
        <v>582</v>
      </c>
      <c r="AC3866" s="119" t="s">
        <v>398</v>
      </c>
      <c r="AD3866" s="119" t="s">
        <v>398</v>
      </c>
    </row>
    <row r="3867" spans="1:30">
      <c r="A3867" s="117">
        <v>3866</v>
      </c>
      <c r="B3867" s="123" t="s">
        <v>468</v>
      </c>
      <c r="C3867" s="117" t="s">
        <v>5</v>
      </c>
      <c r="D3867" s="123" t="s">
        <v>595</v>
      </c>
      <c r="E3867" s="117">
        <v>3866</v>
      </c>
      <c r="F3867" s="117" t="s">
        <v>923</v>
      </c>
      <c r="G3867" s="117" t="s">
        <v>591</v>
      </c>
      <c r="H3867" s="117" t="s">
        <v>1016</v>
      </c>
      <c r="I3867" s="117" t="s">
        <v>398</v>
      </c>
      <c r="J3867" s="117" t="s">
        <v>398</v>
      </c>
      <c r="K3867" s="117" t="s">
        <v>398</v>
      </c>
      <c r="L3867" s="117" t="s">
        <v>398</v>
      </c>
      <c r="M3867" s="117" t="s">
        <v>398</v>
      </c>
      <c r="N3867" s="117" t="s">
        <v>398</v>
      </c>
      <c r="O3867" s="125" t="s">
        <v>579</v>
      </c>
      <c r="P3867" s="117">
        <v>1</v>
      </c>
      <c r="Q3867" s="117" t="s">
        <v>398</v>
      </c>
      <c r="R3867" s="117" t="s">
        <v>398</v>
      </c>
      <c r="S3867" s="117" t="s">
        <v>398</v>
      </c>
      <c r="T3867" s="117" t="s">
        <v>398</v>
      </c>
      <c r="U3867" s="117" t="s">
        <v>398</v>
      </c>
      <c r="V3867" s="117" t="s">
        <v>398</v>
      </c>
      <c r="W3867" s="123">
        <v>63</v>
      </c>
      <c r="X3867" s="123" t="s">
        <v>906</v>
      </c>
      <c r="Y3867" s="120">
        <v>43563</v>
      </c>
      <c r="Z3867" s="121">
        <v>0.3888888888888889</v>
      </c>
      <c r="AA3867" s="123" t="s">
        <v>661</v>
      </c>
      <c r="AB3867" s="123" t="s">
        <v>582</v>
      </c>
      <c r="AC3867" s="119" t="s">
        <v>398</v>
      </c>
      <c r="AD3867" s="119" t="s">
        <v>398</v>
      </c>
    </row>
    <row r="3868" spans="1:30">
      <c r="A3868" s="117">
        <v>3867</v>
      </c>
      <c r="B3868" s="123" t="s">
        <v>468</v>
      </c>
      <c r="C3868" s="117" t="s">
        <v>5</v>
      </c>
      <c r="D3868" s="123" t="s">
        <v>595</v>
      </c>
      <c r="E3868" s="117">
        <v>3867</v>
      </c>
      <c r="F3868" s="117" t="s">
        <v>923</v>
      </c>
      <c r="G3868" s="117" t="s">
        <v>591</v>
      </c>
      <c r="H3868" s="117" t="s">
        <v>1016</v>
      </c>
      <c r="I3868" s="117" t="s">
        <v>398</v>
      </c>
      <c r="J3868" s="117" t="s">
        <v>398</v>
      </c>
      <c r="K3868" s="117" t="s">
        <v>398</v>
      </c>
      <c r="L3868" s="117" t="s">
        <v>398</v>
      </c>
      <c r="M3868" s="117" t="s">
        <v>398</v>
      </c>
      <c r="N3868" s="117" t="s">
        <v>398</v>
      </c>
      <c r="O3868" s="125" t="s">
        <v>579</v>
      </c>
      <c r="P3868" s="117">
        <v>1</v>
      </c>
      <c r="Q3868" s="117" t="s">
        <v>398</v>
      </c>
      <c r="R3868" s="117" t="s">
        <v>398</v>
      </c>
      <c r="S3868" s="117" t="s">
        <v>398</v>
      </c>
      <c r="T3868" s="117" t="s">
        <v>398</v>
      </c>
      <c r="U3868" s="117" t="s">
        <v>398</v>
      </c>
      <c r="V3868" s="117" t="s">
        <v>398</v>
      </c>
      <c r="W3868" s="123">
        <v>63</v>
      </c>
      <c r="X3868" s="123" t="s">
        <v>906</v>
      </c>
      <c r="Y3868" s="120">
        <v>43563</v>
      </c>
      <c r="Z3868" s="121">
        <v>0.3888888888888889</v>
      </c>
      <c r="AA3868" s="123" t="s">
        <v>661</v>
      </c>
      <c r="AB3868" s="123" t="s">
        <v>582</v>
      </c>
      <c r="AC3868" s="119" t="s">
        <v>398</v>
      </c>
      <c r="AD3868" s="119" t="s">
        <v>398</v>
      </c>
    </row>
    <row r="3869" spans="1:30">
      <c r="A3869" s="117">
        <v>3868</v>
      </c>
      <c r="B3869" s="123" t="s">
        <v>468</v>
      </c>
      <c r="C3869" s="117" t="s">
        <v>5</v>
      </c>
      <c r="D3869" s="123" t="s">
        <v>595</v>
      </c>
      <c r="E3869" s="117">
        <v>3868</v>
      </c>
      <c r="F3869" s="117" t="s">
        <v>923</v>
      </c>
      <c r="G3869" s="117" t="s">
        <v>591</v>
      </c>
      <c r="H3869" s="117" t="s">
        <v>1016</v>
      </c>
      <c r="I3869" s="117" t="s">
        <v>398</v>
      </c>
      <c r="J3869" s="117" t="s">
        <v>398</v>
      </c>
      <c r="K3869" s="117" t="s">
        <v>398</v>
      </c>
      <c r="L3869" s="117" t="s">
        <v>398</v>
      </c>
      <c r="M3869" s="117" t="s">
        <v>398</v>
      </c>
      <c r="N3869" s="117" t="s">
        <v>398</v>
      </c>
      <c r="O3869" s="125" t="s">
        <v>579</v>
      </c>
      <c r="P3869" s="117">
        <v>1</v>
      </c>
      <c r="Q3869" s="117" t="s">
        <v>398</v>
      </c>
      <c r="R3869" s="117" t="s">
        <v>398</v>
      </c>
      <c r="S3869" s="117" t="s">
        <v>398</v>
      </c>
      <c r="T3869" s="117" t="s">
        <v>398</v>
      </c>
      <c r="U3869" s="117" t="s">
        <v>398</v>
      </c>
      <c r="V3869" s="117" t="s">
        <v>398</v>
      </c>
      <c r="W3869" s="123">
        <v>63</v>
      </c>
      <c r="X3869" s="123" t="s">
        <v>906</v>
      </c>
      <c r="Y3869" s="120">
        <v>43563</v>
      </c>
      <c r="Z3869" s="121">
        <v>0.3888888888888889</v>
      </c>
      <c r="AA3869" s="123" t="s">
        <v>661</v>
      </c>
      <c r="AB3869" s="123" t="s">
        <v>582</v>
      </c>
      <c r="AC3869" s="119" t="s">
        <v>398</v>
      </c>
      <c r="AD3869" s="119" t="s">
        <v>398</v>
      </c>
    </row>
    <row r="3870" spans="1:30">
      <c r="A3870" s="117">
        <v>3869</v>
      </c>
      <c r="B3870" s="123" t="s">
        <v>468</v>
      </c>
      <c r="C3870" s="117" t="s">
        <v>5</v>
      </c>
      <c r="D3870" s="123" t="s">
        <v>595</v>
      </c>
      <c r="E3870" s="117">
        <v>3869</v>
      </c>
      <c r="F3870" s="117" t="s">
        <v>923</v>
      </c>
      <c r="G3870" s="117" t="s">
        <v>591</v>
      </c>
      <c r="H3870" s="117" t="s">
        <v>1016</v>
      </c>
      <c r="I3870" s="117" t="s">
        <v>398</v>
      </c>
      <c r="J3870" s="117" t="s">
        <v>398</v>
      </c>
      <c r="K3870" s="117" t="s">
        <v>398</v>
      </c>
      <c r="L3870" s="117" t="s">
        <v>398</v>
      </c>
      <c r="M3870" s="117" t="s">
        <v>398</v>
      </c>
      <c r="N3870" s="117" t="s">
        <v>398</v>
      </c>
      <c r="O3870" s="125" t="s">
        <v>579</v>
      </c>
      <c r="P3870" s="117">
        <v>1</v>
      </c>
      <c r="Q3870" s="117" t="s">
        <v>398</v>
      </c>
      <c r="R3870" s="117" t="s">
        <v>398</v>
      </c>
      <c r="S3870" s="117" t="s">
        <v>398</v>
      </c>
      <c r="T3870" s="117" t="s">
        <v>398</v>
      </c>
      <c r="U3870" s="117" t="s">
        <v>398</v>
      </c>
      <c r="V3870" s="117" t="s">
        <v>398</v>
      </c>
      <c r="W3870" s="123">
        <v>63</v>
      </c>
      <c r="X3870" s="123" t="s">
        <v>906</v>
      </c>
      <c r="Y3870" s="120">
        <v>43563</v>
      </c>
      <c r="Z3870" s="121">
        <v>0.3888888888888889</v>
      </c>
      <c r="AA3870" s="123" t="s">
        <v>661</v>
      </c>
      <c r="AB3870" s="123" t="s">
        <v>582</v>
      </c>
      <c r="AC3870" s="119" t="s">
        <v>398</v>
      </c>
      <c r="AD3870" s="119" t="s">
        <v>398</v>
      </c>
    </row>
    <row r="3871" spans="1:30">
      <c r="A3871" s="117">
        <v>3870</v>
      </c>
      <c r="B3871" s="123" t="s">
        <v>468</v>
      </c>
      <c r="C3871" s="117" t="s">
        <v>5</v>
      </c>
      <c r="D3871" s="123" t="s">
        <v>595</v>
      </c>
      <c r="E3871" s="117">
        <v>3870</v>
      </c>
      <c r="F3871" s="117" t="s">
        <v>923</v>
      </c>
      <c r="G3871" s="117" t="s">
        <v>591</v>
      </c>
      <c r="H3871" s="117" t="s">
        <v>1016</v>
      </c>
      <c r="I3871" s="117" t="s">
        <v>398</v>
      </c>
      <c r="J3871" s="117" t="s">
        <v>398</v>
      </c>
      <c r="K3871" s="117" t="s">
        <v>398</v>
      </c>
      <c r="L3871" s="117" t="s">
        <v>398</v>
      </c>
      <c r="M3871" s="117" t="s">
        <v>398</v>
      </c>
      <c r="N3871" s="117" t="s">
        <v>398</v>
      </c>
      <c r="O3871" s="125" t="s">
        <v>579</v>
      </c>
      <c r="P3871" s="117">
        <v>1</v>
      </c>
      <c r="Q3871" s="117" t="s">
        <v>398</v>
      </c>
      <c r="R3871" s="117" t="s">
        <v>398</v>
      </c>
      <c r="S3871" s="117" t="s">
        <v>398</v>
      </c>
      <c r="T3871" s="117" t="s">
        <v>398</v>
      </c>
      <c r="U3871" s="117" t="s">
        <v>398</v>
      </c>
      <c r="V3871" s="117" t="s">
        <v>398</v>
      </c>
      <c r="W3871" s="123">
        <v>63</v>
      </c>
      <c r="X3871" s="123" t="s">
        <v>906</v>
      </c>
      <c r="Y3871" s="120">
        <v>43563</v>
      </c>
      <c r="Z3871" s="121">
        <v>0.3888888888888889</v>
      </c>
      <c r="AA3871" s="123" t="s">
        <v>661</v>
      </c>
      <c r="AB3871" s="123" t="s">
        <v>582</v>
      </c>
      <c r="AC3871" s="119" t="s">
        <v>398</v>
      </c>
      <c r="AD3871" s="119" t="s">
        <v>398</v>
      </c>
    </row>
    <row r="3872" spans="1:30">
      <c r="A3872" s="117">
        <v>3871</v>
      </c>
      <c r="B3872" s="123" t="s">
        <v>468</v>
      </c>
      <c r="C3872" s="117" t="s">
        <v>5</v>
      </c>
      <c r="D3872" s="123" t="s">
        <v>595</v>
      </c>
      <c r="E3872" s="117">
        <v>3871</v>
      </c>
      <c r="F3872" s="117" t="s">
        <v>923</v>
      </c>
      <c r="G3872" s="117" t="s">
        <v>591</v>
      </c>
      <c r="H3872" s="117" t="s">
        <v>1016</v>
      </c>
      <c r="I3872" s="117" t="s">
        <v>398</v>
      </c>
      <c r="J3872" s="117" t="s">
        <v>398</v>
      </c>
      <c r="K3872" s="117" t="s">
        <v>398</v>
      </c>
      <c r="L3872" s="117" t="s">
        <v>398</v>
      </c>
      <c r="M3872" s="117" t="s">
        <v>398</v>
      </c>
      <c r="N3872" s="117" t="s">
        <v>398</v>
      </c>
      <c r="O3872" s="125" t="s">
        <v>579</v>
      </c>
      <c r="P3872" s="117">
        <v>1</v>
      </c>
      <c r="Q3872" s="117" t="s">
        <v>398</v>
      </c>
      <c r="R3872" s="117" t="s">
        <v>398</v>
      </c>
      <c r="S3872" s="117" t="s">
        <v>398</v>
      </c>
      <c r="T3872" s="117" t="s">
        <v>398</v>
      </c>
      <c r="U3872" s="117" t="s">
        <v>398</v>
      </c>
      <c r="V3872" s="117" t="s">
        <v>398</v>
      </c>
      <c r="W3872" s="123">
        <v>63</v>
      </c>
      <c r="X3872" s="123" t="s">
        <v>906</v>
      </c>
      <c r="Y3872" s="120">
        <v>43563</v>
      </c>
      <c r="Z3872" s="121">
        <v>0.3888888888888889</v>
      </c>
      <c r="AA3872" s="123" t="s">
        <v>661</v>
      </c>
      <c r="AB3872" s="123" t="s">
        <v>582</v>
      </c>
      <c r="AC3872" s="119" t="s">
        <v>398</v>
      </c>
      <c r="AD3872" s="119" t="s">
        <v>398</v>
      </c>
    </row>
    <row r="3873" spans="1:30">
      <c r="A3873" s="117">
        <v>3872</v>
      </c>
      <c r="B3873" s="123" t="s">
        <v>468</v>
      </c>
      <c r="C3873" s="117" t="s">
        <v>5</v>
      </c>
      <c r="D3873" s="123" t="s">
        <v>595</v>
      </c>
      <c r="E3873" s="117">
        <v>3872</v>
      </c>
      <c r="F3873" s="117" t="s">
        <v>923</v>
      </c>
      <c r="G3873" s="117" t="s">
        <v>591</v>
      </c>
      <c r="H3873" s="117" t="s">
        <v>1016</v>
      </c>
      <c r="I3873" s="117" t="s">
        <v>398</v>
      </c>
      <c r="J3873" s="117" t="s">
        <v>398</v>
      </c>
      <c r="K3873" s="117" t="s">
        <v>398</v>
      </c>
      <c r="L3873" s="117" t="s">
        <v>398</v>
      </c>
      <c r="M3873" s="117" t="s">
        <v>398</v>
      </c>
      <c r="N3873" s="117" t="s">
        <v>398</v>
      </c>
      <c r="O3873" s="125" t="s">
        <v>579</v>
      </c>
      <c r="P3873" s="117">
        <v>1</v>
      </c>
      <c r="Q3873" s="117" t="s">
        <v>398</v>
      </c>
      <c r="R3873" s="117" t="s">
        <v>398</v>
      </c>
      <c r="S3873" s="117" t="s">
        <v>398</v>
      </c>
      <c r="T3873" s="117" t="s">
        <v>398</v>
      </c>
      <c r="U3873" s="117" t="s">
        <v>398</v>
      </c>
      <c r="V3873" s="117" t="s">
        <v>398</v>
      </c>
      <c r="W3873" s="123">
        <v>63</v>
      </c>
      <c r="X3873" s="123" t="s">
        <v>906</v>
      </c>
      <c r="Y3873" s="120">
        <v>43563</v>
      </c>
      <c r="Z3873" s="121">
        <v>0.3888888888888889</v>
      </c>
      <c r="AA3873" s="123" t="s">
        <v>661</v>
      </c>
      <c r="AB3873" s="123" t="s">
        <v>582</v>
      </c>
      <c r="AC3873" s="119" t="s">
        <v>398</v>
      </c>
      <c r="AD3873" s="119" t="s">
        <v>398</v>
      </c>
    </row>
    <row r="3874" spans="1:30">
      <c r="A3874" s="117">
        <v>3873</v>
      </c>
      <c r="B3874" s="123" t="s">
        <v>468</v>
      </c>
      <c r="C3874" s="117" t="s">
        <v>5</v>
      </c>
      <c r="D3874" s="123" t="s">
        <v>595</v>
      </c>
      <c r="E3874" s="117">
        <v>3873</v>
      </c>
      <c r="F3874" s="117" t="s">
        <v>923</v>
      </c>
      <c r="G3874" s="117" t="s">
        <v>591</v>
      </c>
      <c r="H3874" s="117" t="s">
        <v>1016</v>
      </c>
      <c r="I3874" s="117" t="s">
        <v>398</v>
      </c>
      <c r="J3874" s="117" t="s">
        <v>398</v>
      </c>
      <c r="K3874" s="117" t="s">
        <v>398</v>
      </c>
      <c r="L3874" s="117" t="s">
        <v>398</v>
      </c>
      <c r="M3874" s="117" t="s">
        <v>398</v>
      </c>
      <c r="N3874" s="117" t="s">
        <v>398</v>
      </c>
      <c r="O3874" s="125" t="s">
        <v>579</v>
      </c>
      <c r="P3874" s="117">
        <v>1</v>
      </c>
      <c r="Q3874" s="117" t="s">
        <v>398</v>
      </c>
      <c r="R3874" s="117" t="s">
        <v>398</v>
      </c>
      <c r="S3874" s="117" t="s">
        <v>398</v>
      </c>
      <c r="T3874" s="117" t="s">
        <v>398</v>
      </c>
      <c r="U3874" s="117" t="s">
        <v>398</v>
      </c>
      <c r="V3874" s="117" t="s">
        <v>398</v>
      </c>
      <c r="W3874" s="123">
        <v>63</v>
      </c>
      <c r="X3874" s="123" t="s">
        <v>906</v>
      </c>
      <c r="Y3874" s="120">
        <v>43563</v>
      </c>
      <c r="Z3874" s="121">
        <v>0.3888888888888889</v>
      </c>
      <c r="AA3874" s="123" t="s">
        <v>661</v>
      </c>
      <c r="AB3874" s="123" t="s">
        <v>582</v>
      </c>
      <c r="AC3874" s="119" t="s">
        <v>398</v>
      </c>
      <c r="AD3874" s="119" t="s">
        <v>398</v>
      </c>
    </row>
    <row r="3875" spans="1:30">
      <c r="A3875" s="117">
        <v>3874</v>
      </c>
      <c r="B3875" s="123" t="s">
        <v>468</v>
      </c>
      <c r="C3875" s="117" t="s">
        <v>5</v>
      </c>
      <c r="D3875" s="123" t="s">
        <v>595</v>
      </c>
      <c r="E3875" s="117">
        <v>3874</v>
      </c>
      <c r="F3875" s="117" t="s">
        <v>923</v>
      </c>
      <c r="G3875" s="117" t="s">
        <v>591</v>
      </c>
      <c r="H3875" s="117" t="s">
        <v>1016</v>
      </c>
      <c r="I3875" s="117" t="s">
        <v>398</v>
      </c>
      <c r="J3875" s="117" t="s">
        <v>398</v>
      </c>
      <c r="K3875" s="117" t="s">
        <v>398</v>
      </c>
      <c r="L3875" s="117" t="s">
        <v>398</v>
      </c>
      <c r="M3875" s="117" t="s">
        <v>398</v>
      </c>
      <c r="N3875" s="117" t="s">
        <v>398</v>
      </c>
      <c r="O3875" s="125" t="s">
        <v>579</v>
      </c>
      <c r="P3875" s="117">
        <v>1</v>
      </c>
      <c r="Q3875" s="117" t="s">
        <v>398</v>
      </c>
      <c r="R3875" s="117" t="s">
        <v>398</v>
      </c>
      <c r="S3875" s="117" t="s">
        <v>398</v>
      </c>
      <c r="T3875" s="117" t="s">
        <v>398</v>
      </c>
      <c r="U3875" s="117" t="s">
        <v>398</v>
      </c>
      <c r="V3875" s="117" t="s">
        <v>398</v>
      </c>
      <c r="W3875" s="123">
        <v>63</v>
      </c>
      <c r="X3875" s="123" t="s">
        <v>906</v>
      </c>
      <c r="Y3875" s="120">
        <v>43563</v>
      </c>
      <c r="Z3875" s="121">
        <v>0.3888888888888889</v>
      </c>
      <c r="AA3875" s="123" t="s">
        <v>661</v>
      </c>
      <c r="AB3875" s="123" t="s">
        <v>582</v>
      </c>
      <c r="AC3875" s="119" t="s">
        <v>398</v>
      </c>
      <c r="AD3875" s="119" t="s">
        <v>398</v>
      </c>
    </row>
    <row r="3876" spans="1:30">
      <c r="A3876" s="117">
        <v>3875</v>
      </c>
      <c r="B3876" s="123" t="s">
        <v>468</v>
      </c>
      <c r="C3876" s="117" t="s">
        <v>5</v>
      </c>
      <c r="D3876" s="123" t="s">
        <v>595</v>
      </c>
      <c r="E3876" s="117">
        <v>3875</v>
      </c>
      <c r="F3876" s="117" t="s">
        <v>923</v>
      </c>
      <c r="G3876" s="117" t="s">
        <v>591</v>
      </c>
      <c r="H3876" s="117" t="s">
        <v>1016</v>
      </c>
      <c r="I3876" s="117" t="s">
        <v>398</v>
      </c>
      <c r="J3876" s="117" t="s">
        <v>398</v>
      </c>
      <c r="K3876" s="117" t="s">
        <v>398</v>
      </c>
      <c r="L3876" s="117" t="s">
        <v>398</v>
      </c>
      <c r="M3876" s="117" t="s">
        <v>398</v>
      </c>
      <c r="N3876" s="117" t="s">
        <v>398</v>
      </c>
      <c r="O3876" s="125" t="s">
        <v>579</v>
      </c>
      <c r="P3876" s="117">
        <v>1</v>
      </c>
      <c r="Q3876" s="117" t="s">
        <v>398</v>
      </c>
      <c r="R3876" s="117" t="s">
        <v>398</v>
      </c>
      <c r="S3876" s="117" t="s">
        <v>398</v>
      </c>
      <c r="T3876" s="117" t="s">
        <v>398</v>
      </c>
      <c r="U3876" s="117" t="s">
        <v>398</v>
      </c>
      <c r="V3876" s="117" t="s">
        <v>398</v>
      </c>
      <c r="W3876" s="123">
        <v>63</v>
      </c>
      <c r="X3876" s="123" t="s">
        <v>906</v>
      </c>
      <c r="Y3876" s="120">
        <v>43563</v>
      </c>
      <c r="Z3876" s="121">
        <v>0.3888888888888889</v>
      </c>
      <c r="AA3876" s="123" t="s">
        <v>661</v>
      </c>
      <c r="AB3876" s="123" t="s">
        <v>582</v>
      </c>
      <c r="AC3876" s="119" t="s">
        <v>398</v>
      </c>
      <c r="AD3876" s="119" t="s">
        <v>398</v>
      </c>
    </row>
    <row r="3877" spans="1:30">
      <c r="A3877" s="117">
        <v>3876</v>
      </c>
      <c r="B3877" s="123" t="s">
        <v>468</v>
      </c>
      <c r="C3877" s="117" t="s">
        <v>5</v>
      </c>
      <c r="D3877" s="123" t="s">
        <v>595</v>
      </c>
      <c r="E3877" s="117">
        <v>3876</v>
      </c>
      <c r="F3877" s="117" t="s">
        <v>923</v>
      </c>
      <c r="G3877" s="117" t="s">
        <v>591</v>
      </c>
      <c r="H3877" s="117" t="s">
        <v>1016</v>
      </c>
      <c r="I3877" s="117" t="s">
        <v>398</v>
      </c>
      <c r="J3877" s="117" t="s">
        <v>398</v>
      </c>
      <c r="K3877" s="117" t="s">
        <v>398</v>
      </c>
      <c r="L3877" s="117" t="s">
        <v>398</v>
      </c>
      <c r="M3877" s="117" t="s">
        <v>398</v>
      </c>
      <c r="N3877" s="117" t="s">
        <v>398</v>
      </c>
      <c r="O3877" s="125" t="s">
        <v>579</v>
      </c>
      <c r="P3877" s="117">
        <v>1</v>
      </c>
      <c r="Q3877" s="117" t="s">
        <v>398</v>
      </c>
      <c r="R3877" s="117" t="s">
        <v>398</v>
      </c>
      <c r="S3877" s="117" t="s">
        <v>398</v>
      </c>
      <c r="T3877" s="117" t="s">
        <v>398</v>
      </c>
      <c r="U3877" s="117" t="s">
        <v>398</v>
      </c>
      <c r="V3877" s="117" t="s">
        <v>398</v>
      </c>
      <c r="W3877" s="123">
        <v>63</v>
      </c>
      <c r="X3877" s="123" t="s">
        <v>906</v>
      </c>
      <c r="Y3877" s="120">
        <v>43563</v>
      </c>
      <c r="Z3877" s="121">
        <v>0.3888888888888889</v>
      </c>
      <c r="AA3877" s="123" t="s">
        <v>661</v>
      </c>
      <c r="AB3877" s="123" t="s">
        <v>582</v>
      </c>
      <c r="AC3877" s="119" t="s">
        <v>398</v>
      </c>
      <c r="AD3877" s="119" t="s">
        <v>398</v>
      </c>
    </row>
    <row r="3878" spans="1:30">
      <c r="A3878" s="117">
        <v>3877</v>
      </c>
      <c r="B3878" s="123" t="s">
        <v>468</v>
      </c>
      <c r="C3878" s="117" t="s">
        <v>5</v>
      </c>
      <c r="D3878" s="123" t="s">
        <v>595</v>
      </c>
      <c r="E3878" s="117">
        <v>3877</v>
      </c>
      <c r="F3878" s="117" t="s">
        <v>923</v>
      </c>
      <c r="G3878" s="117" t="s">
        <v>591</v>
      </c>
      <c r="H3878" s="117" t="s">
        <v>1016</v>
      </c>
      <c r="I3878" s="117" t="s">
        <v>398</v>
      </c>
      <c r="J3878" s="117" t="s">
        <v>398</v>
      </c>
      <c r="K3878" s="117" t="s">
        <v>398</v>
      </c>
      <c r="L3878" s="117" t="s">
        <v>398</v>
      </c>
      <c r="M3878" s="117" t="s">
        <v>398</v>
      </c>
      <c r="N3878" s="117" t="s">
        <v>398</v>
      </c>
      <c r="O3878" s="125" t="s">
        <v>579</v>
      </c>
      <c r="P3878" s="117">
        <v>1</v>
      </c>
      <c r="Q3878" s="117" t="s">
        <v>398</v>
      </c>
      <c r="R3878" s="117" t="s">
        <v>398</v>
      </c>
      <c r="S3878" s="117" t="s">
        <v>398</v>
      </c>
      <c r="T3878" s="117" t="s">
        <v>398</v>
      </c>
      <c r="U3878" s="117" t="s">
        <v>398</v>
      </c>
      <c r="V3878" s="117" t="s">
        <v>398</v>
      </c>
      <c r="W3878" s="123">
        <v>63</v>
      </c>
      <c r="X3878" s="123" t="s">
        <v>906</v>
      </c>
      <c r="Y3878" s="120">
        <v>43563</v>
      </c>
      <c r="Z3878" s="121">
        <v>0.3888888888888889</v>
      </c>
      <c r="AA3878" s="123" t="s">
        <v>661</v>
      </c>
      <c r="AB3878" s="123" t="s">
        <v>582</v>
      </c>
      <c r="AC3878" s="119" t="s">
        <v>398</v>
      </c>
      <c r="AD3878" s="119" t="s">
        <v>398</v>
      </c>
    </row>
    <row r="3879" spans="1:30">
      <c r="A3879" s="117">
        <v>3878</v>
      </c>
      <c r="B3879" s="123" t="s">
        <v>468</v>
      </c>
      <c r="C3879" s="117" t="s">
        <v>5</v>
      </c>
      <c r="D3879" s="123" t="s">
        <v>595</v>
      </c>
      <c r="E3879" s="117">
        <v>3878</v>
      </c>
      <c r="F3879" s="117" t="s">
        <v>923</v>
      </c>
      <c r="G3879" s="117" t="s">
        <v>591</v>
      </c>
      <c r="H3879" s="117" t="s">
        <v>1016</v>
      </c>
      <c r="I3879" s="117" t="s">
        <v>398</v>
      </c>
      <c r="J3879" s="117" t="s">
        <v>398</v>
      </c>
      <c r="K3879" s="117" t="s">
        <v>398</v>
      </c>
      <c r="L3879" s="117" t="s">
        <v>398</v>
      </c>
      <c r="M3879" s="117" t="s">
        <v>398</v>
      </c>
      <c r="N3879" s="117" t="s">
        <v>398</v>
      </c>
      <c r="O3879" s="125" t="s">
        <v>579</v>
      </c>
      <c r="P3879" s="117">
        <v>1</v>
      </c>
      <c r="Q3879" s="117" t="s">
        <v>398</v>
      </c>
      <c r="R3879" s="117" t="s">
        <v>398</v>
      </c>
      <c r="S3879" s="117" t="s">
        <v>398</v>
      </c>
      <c r="T3879" s="117" t="s">
        <v>398</v>
      </c>
      <c r="U3879" s="117" t="s">
        <v>398</v>
      </c>
      <c r="V3879" s="117" t="s">
        <v>398</v>
      </c>
      <c r="W3879" s="123">
        <v>63</v>
      </c>
      <c r="X3879" s="123" t="s">
        <v>906</v>
      </c>
      <c r="Y3879" s="120">
        <v>43563</v>
      </c>
      <c r="Z3879" s="121">
        <v>0.3888888888888889</v>
      </c>
      <c r="AA3879" s="123" t="s">
        <v>661</v>
      </c>
      <c r="AB3879" s="123" t="s">
        <v>582</v>
      </c>
      <c r="AC3879" s="119" t="s">
        <v>398</v>
      </c>
      <c r="AD3879" s="119" t="s">
        <v>398</v>
      </c>
    </row>
    <row r="3880" spans="1:30">
      <c r="A3880" s="117">
        <v>3879</v>
      </c>
      <c r="B3880" s="123" t="s">
        <v>468</v>
      </c>
      <c r="C3880" s="117" t="s">
        <v>5</v>
      </c>
      <c r="D3880" s="123" t="s">
        <v>595</v>
      </c>
      <c r="E3880" s="117">
        <v>3879</v>
      </c>
      <c r="F3880" s="117" t="s">
        <v>923</v>
      </c>
      <c r="G3880" s="117" t="s">
        <v>591</v>
      </c>
      <c r="H3880" s="117" t="s">
        <v>1016</v>
      </c>
      <c r="I3880" s="117" t="s">
        <v>398</v>
      </c>
      <c r="J3880" s="117" t="s">
        <v>398</v>
      </c>
      <c r="K3880" s="117" t="s">
        <v>398</v>
      </c>
      <c r="L3880" s="117" t="s">
        <v>398</v>
      </c>
      <c r="M3880" s="117" t="s">
        <v>398</v>
      </c>
      <c r="N3880" s="117" t="s">
        <v>398</v>
      </c>
      <c r="O3880" s="125" t="s">
        <v>579</v>
      </c>
      <c r="P3880" s="117">
        <v>1</v>
      </c>
      <c r="Q3880" s="117" t="s">
        <v>398</v>
      </c>
      <c r="R3880" s="117" t="s">
        <v>398</v>
      </c>
      <c r="S3880" s="117" t="s">
        <v>398</v>
      </c>
      <c r="T3880" s="117" t="s">
        <v>398</v>
      </c>
      <c r="U3880" s="117" t="s">
        <v>398</v>
      </c>
      <c r="V3880" s="117" t="s">
        <v>398</v>
      </c>
      <c r="W3880" s="123">
        <v>63</v>
      </c>
      <c r="X3880" s="123" t="s">
        <v>906</v>
      </c>
      <c r="Y3880" s="120">
        <v>43563</v>
      </c>
      <c r="Z3880" s="121">
        <v>0.3888888888888889</v>
      </c>
      <c r="AA3880" s="123" t="s">
        <v>661</v>
      </c>
      <c r="AB3880" s="123" t="s">
        <v>582</v>
      </c>
      <c r="AC3880" s="119" t="s">
        <v>398</v>
      </c>
      <c r="AD3880" s="119" t="s">
        <v>398</v>
      </c>
    </row>
    <row r="3881" spans="1:30">
      <c r="A3881" s="117">
        <v>3880</v>
      </c>
      <c r="B3881" s="123" t="s">
        <v>468</v>
      </c>
      <c r="C3881" s="117" t="s">
        <v>5</v>
      </c>
      <c r="D3881" s="123" t="s">
        <v>595</v>
      </c>
      <c r="E3881" s="117">
        <v>3880</v>
      </c>
      <c r="F3881" s="117" t="s">
        <v>923</v>
      </c>
      <c r="G3881" s="117" t="s">
        <v>591</v>
      </c>
      <c r="H3881" s="117" t="s">
        <v>1016</v>
      </c>
      <c r="I3881" s="117" t="s">
        <v>398</v>
      </c>
      <c r="J3881" s="117" t="s">
        <v>398</v>
      </c>
      <c r="K3881" s="117" t="s">
        <v>398</v>
      </c>
      <c r="L3881" s="117" t="s">
        <v>398</v>
      </c>
      <c r="M3881" s="117" t="s">
        <v>398</v>
      </c>
      <c r="N3881" s="117" t="s">
        <v>398</v>
      </c>
      <c r="O3881" s="125" t="s">
        <v>579</v>
      </c>
      <c r="P3881" s="117">
        <v>1</v>
      </c>
      <c r="Q3881" s="117" t="s">
        <v>398</v>
      </c>
      <c r="R3881" s="117" t="s">
        <v>398</v>
      </c>
      <c r="S3881" s="117" t="s">
        <v>398</v>
      </c>
      <c r="T3881" s="117" t="s">
        <v>398</v>
      </c>
      <c r="U3881" s="117" t="s">
        <v>398</v>
      </c>
      <c r="V3881" s="117" t="s">
        <v>398</v>
      </c>
      <c r="W3881" s="123">
        <v>63</v>
      </c>
      <c r="X3881" s="123" t="s">
        <v>906</v>
      </c>
      <c r="Y3881" s="120">
        <v>43563</v>
      </c>
      <c r="Z3881" s="121">
        <v>0.3888888888888889</v>
      </c>
      <c r="AA3881" s="123" t="s">
        <v>661</v>
      </c>
      <c r="AB3881" s="123" t="s">
        <v>582</v>
      </c>
      <c r="AC3881" s="119" t="s">
        <v>398</v>
      </c>
      <c r="AD3881" s="119" t="s">
        <v>398</v>
      </c>
    </row>
    <row r="3882" spans="1:30">
      <c r="A3882" s="117">
        <v>3881</v>
      </c>
      <c r="B3882" s="123" t="s">
        <v>468</v>
      </c>
      <c r="C3882" s="117" t="s">
        <v>5</v>
      </c>
      <c r="D3882" s="123" t="s">
        <v>595</v>
      </c>
      <c r="E3882" s="117">
        <v>3881</v>
      </c>
      <c r="F3882" s="117" t="s">
        <v>923</v>
      </c>
      <c r="G3882" s="117" t="s">
        <v>591</v>
      </c>
      <c r="H3882" s="117" t="s">
        <v>1016</v>
      </c>
      <c r="I3882" s="117" t="s">
        <v>398</v>
      </c>
      <c r="J3882" s="117" t="s">
        <v>398</v>
      </c>
      <c r="K3882" s="117" t="s">
        <v>398</v>
      </c>
      <c r="L3882" s="117" t="s">
        <v>398</v>
      </c>
      <c r="M3882" s="117" t="s">
        <v>398</v>
      </c>
      <c r="N3882" s="117" t="s">
        <v>398</v>
      </c>
      <c r="O3882" s="125" t="s">
        <v>579</v>
      </c>
      <c r="P3882" s="117">
        <v>1</v>
      </c>
      <c r="Q3882" s="117" t="s">
        <v>398</v>
      </c>
      <c r="R3882" s="117" t="s">
        <v>398</v>
      </c>
      <c r="S3882" s="117" t="s">
        <v>398</v>
      </c>
      <c r="T3882" s="117" t="s">
        <v>398</v>
      </c>
      <c r="U3882" s="117" t="s">
        <v>398</v>
      </c>
      <c r="V3882" s="117" t="s">
        <v>398</v>
      </c>
      <c r="W3882" s="123">
        <v>63</v>
      </c>
      <c r="X3882" s="123" t="s">
        <v>906</v>
      </c>
      <c r="Y3882" s="120">
        <v>43563</v>
      </c>
      <c r="Z3882" s="121">
        <v>0.3888888888888889</v>
      </c>
      <c r="AA3882" s="123" t="s">
        <v>661</v>
      </c>
      <c r="AB3882" s="123" t="s">
        <v>582</v>
      </c>
      <c r="AC3882" s="119" t="s">
        <v>398</v>
      </c>
      <c r="AD3882" s="119" t="s">
        <v>398</v>
      </c>
    </row>
    <row r="3883" spans="1:30">
      <c r="A3883" s="117">
        <v>3882</v>
      </c>
      <c r="B3883" s="123" t="s">
        <v>468</v>
      </c>
      <c r="C3883" s="117" t="s">
        <v>5</v>
      </c>
      <c r="D3883" s="123" t="s">
        <v>595</v>
      </c>
      <c r="E3883" s="117">
        <v>3882</v>
      </c>
      <c r="F3883" s="117" t="s">
        <v>923</v>
      </c>
      <c r="G3883" s="117" t="s">
        <v>591</v>
      </c>
      <c r="H3883" s="117" t="s">
        <v>1016</v>
      </c>
      <c r="I3883" s="117" t="s">
        <v>398</v>
      </c>
      <c r="J3883" s="117" t="s">
        <v>398</v>
      </c>
      <c r="K3883" s="117" t="s">
        <v>398</v>
      </c>
      <c r="L3883" s="117" t="s">
        <v>398</v>
      </c>
      <c r="M3883" s="117" t="s">
        <v>398</v>
      </c>
      <c r="N3883" s="117" t="s">
        <v>398</v>
      </c>
      <c r="O3883" s="125" t="s">
        <v>579</v>
      </c>
      <c r="P3883" s="117">
        <v>1</v>
      </c>
      <c r="Q3883" s="117" t="s">
        <v>398</v>
      </c>
      <c r="R3883" s="117" t="s">
        <v>398</v>
      </c>
      <c r="S3883" s="117" t="s">
        <v>398</v>
      </c>
      <c r="T3883" s="117" t="s">
        <v>398</v>
      </c>
      <c r="U3883" s="117" t="s">
        <v>398</v>
      </c>
      <c r="V3883" s="117" t="s">
        <v>398</v>
      </c>
      <c r="W3883" s="123">
        <v>63</v>
      </c>
      <c r="X3883" s="123" t="s">
        <v>906</v>
      </c>
      <c r="Y3883" s="120">
        <v>43563</v>
      </c>
      <c r="Z3883" s="121">
        <v>0.3888888888888889</v>
      </c>
      <c r="AA3883" s="123" t="s">
        <v>661</v>
      </c>
      <c r="AB3883" s="123" t="s">
        <v>582</v>
      </c>
      <c r="AC3883" s="119" t="s">
        <v>398</v>
      </c>
      <c r="AD3883" s="119" t="s">
        <v>398</v>
      </c>
    </row>
    <row r="3884" spans="1:30">
      <c r="A3884" s="117">
        <v>3883</v>
      </c>
      <c r="B3884" s="123" t="s">
        <v>468</v>
      </c>
      <c r="C3884" s="117" t="s">
        <v>5</v>
      </c>
      <c r="D3884" s="123" t="s">
        <v>595</v>
      </c>
      <c r="E3884" s="117">
        <v>3883</v>
      </c>
      <c r="F3884" s="117" t="s">
        <v>923</v>
      </c>
      <c r="G3884" s="117" t="s">
        <v>591</v>
      </c>
      <c r="H3884" s="117" t="s">
        <v>1016</v>
      </c>
      <c r="I3884" s="117" t="s">
        <v>398</v>
      </c>
      <c r="J3884" s="117" t="s">
        <v>398</v>
      </c>
      <c r="K3884" s="117" t="s">
        <v>398</v>
      </c>
      <c r="L3884" s="117" t="s">
        <v>398</v>
      </c>
      <c r="M3884" s="117" t="s">
        <v>398</v>
      </c>
      <c r="N3884" s="117" t="s">
        <v>398</v>
      </c>
      <c r="O3884" s="125" t="s">
        <v>579</v>
      </c>
      <c r="P3884" s="117">
        <v>1</v>
      </c>
      <c r="Q3884" s="117" t="s">
        <v>398</v>
      </c>
      <c r="R3884" s="117" t="s">
        <v>398</v>
      </c>
      <c r="S3884" s="117" t="s">
        <v>398</v>
      </c>
      <c r="T3884" s="117" t="s">
        <v>398</v>
      </c>
      <c r="U3884" s="117" t="s">
        <v>398</v>
      </c>
      <c r="V3884" s="117" t="s">
        <v>398</v>
      </c>
      <c r="W3884" s="123">
        <v>63</v>
      </c>
      <c r="X3884" s="123" t="s">
        <v>906</v>
      </c>
      <c r="Y3884" s="120">
        <v>43563</v>
      </c>
      <c r="Z3884" s="121">
        <v>0.3888888888888889</v>
      </c>
      <c r="AA3884" s="123" t="s">
        <v>661</v>
      </c>
      <c r="AB3884" s="123" t="s">
        <v>582</v>
      </c>
      <c r="AC3884" s="119" t="s">
        <v>398</v>
      </c>
      <c r="AD3884" s="119" t="s">
        <v>398</v>
      </c>
    </row>
    <row r="3885" spans="1:30">
      <c r="A3885" s="117">
        <v>3884</v>
      </c>
      <c r="B3885" s="123" t="s">
        <v>468</v>
      </c>
      <c r="C3885" s="117" t="s">
        <v>5</v>
      </c>
      <c r="D3885" s="123" t="s">
        <v>595</v>
      </c>
      <c r="E3885" s="117">
        <v>3884</v>
      </c>
      <c r="F3885" s="117" t="s">
        <v>923</v>
      </c>
      <c r="G3885" s="117" t="s">
        <v>591</v>
      </c>
      <c r="H3885" s="117" t="s">
        <v>1016</v>
      </c>
      <c r="I3885" s="117" t="s">
        <v>398</v>
      </c>
      <c r="J3885" s="117" t="s">
        <v>398</v>
      </c>
      <c r="K3885" s="117" t="s">
        <v>398</v>
      </c>
      <c r="L3885" s="117" t="s">
        <v>398</v>
      </c>
      <c r="M3885" s="117" t="s">
        <v>398</v>
      </c>
      <c r="N3885" s="117" t="s">
        <v>398</v>
      </c>
      <c r="O3885" s="125" t="s">
        <v>579</v>
      </c>
      <c r="P3885" s="117">
        <v>1</v>
      </c>
      <c r="Q3885" s="117" t="s">
        <v>398</v>
      </c>
      <c r="R3885" s="117" t="s">
        <v>398</v>
      </c>
      <c r="S3885" s="117" t="s">
        <v>398</v>
      </c>
      <c r="T3885" s="117" t="s">
        <v>398</v>
      </c>
      <c r="U3885" s="117" t="s">
        <v>398</v>
      </c>
      <c r="V3885" s="117" t="s">
        <v>398</v>
      </c>
      <c r="W3885" s="123">
        <v>63</v>
      </c>
      <c r="X3885" s="123" t="s">
        <v>906</v>
      </c>
      <c r="Y3885" s="120">
        <v>43563</v>
      </c>
      <c r="Z3885" s="121">
        <v>0.3888888888888889</v>
      </c>
      <c r="AA3885" s="123" t="s">
        <v>661</v>
      </c>
      <c r="AB3885" s="123" t="s">
        <v>582</v>
      </c>
      <c r="AC3885" s="119" t="s">
        <v>398</v>
      </c>
      <c r="AD3885" s="119" t="s">
        <v>398</v>
      </c>
    </row>
    <row r="3886" spans="1:30">
      <c r="A3886" s="117">
        <v>3885</v>
      </c>
      <c r="B3886" s="123" t="s">
        <v>468</v>
      </c>
      <c r="C3886" s="117" t="s">
        <v>5</v>
      </c>
      <c r="D3886" s="123" t="s">
        <v>595</v>
      </c>
      <c r="E3886" s="117">
        <v>3885</v>
      </c>
      <c r="F3886" s="117" t="s">
        <v>923</v>
      </c>
      <c r="G3886" s="117" t="s">
        <v>591</v>
      </c>
      <c r="H3886" s="117" t="s">
        <v>1016</v>
      </c>
      <c r="I3886" s="117" t="s">
        <v>398</v>
      </c>
      <c r="J3886" s="117" t="s">
        <v>398</v>
      </c>
      <c r="K3886" s="117" t="s">
        <v>398</v>
      </c>
      <c r="L3886" s="117" t="s">
        <v>398</v>
      </c>
      <c r="M3886" s="117" t="s">
        <v>398</v>
      </c>
      <c r="N3886" s="117" t="s">
        <v>398</v>
      </c>
      <c r="O3886" s="125" t="s">
        <v>579</v>
      </c>
      <c r="P3886" s="117">
        <v>1</v>
      </c>
      <c r="Q3886" s="117" t="s">
        <v>398</v>
      </c>
      <c r="R3886" s="117" t="s">
        <v>398</v>
      </c>
      <c r="S3886" s="117" t="s">
        <v>398</v>
      </c>
      <c r="T3886" s="117" t="s">
        <v>398</v>
      </c>
      <c r="U3886" s="117" t="s">
        <v>398</v>
      </c>
      <c r="V3886" s="117" t="s">
        <v>398</v>
      </c>
      <c r="W3886" s="123">
        <v>63</v>
      </c>
      <c r="X3886" s="123" t="s">
        <v>906</v>
      </c>
      <c r="Y3886" s="120">
        <v>43563</v>
      </c>
      <c r="Z3886" s="121">
        <v>0.3888888888888889</v>
      </c>
      <c r="AA3886" s="123" t="s">
        <v>661</v>
      </c>
      <c r="AB3886" s="123" t="s">
        <v>582</v>
      </c>
      <c r="AC3886" s="119" t="s">
        <v>398</v>
      </c>
      <c r="AD3886" s="119" t="s">
        <v>398</v>
      </c>
    </row>
    <row r="3887" spans="1:30">
      <c r="A3887" s="117">
        <v>3886</v>
      </c>
      <c r="B3887" s="123" t="s">
        <v>468</v>
      </c>
      <c r="C3887" s="117" t="s">
        <v>5</v>
      </c>
      <c r="D3887" s="123" t="s">
        <v>595</v>
      </c>
      <c r="E3887" s="117">
        <v>3886</v>
      </c>
      <c r="F3887" s="117" t="s">
        <v>923</v>
      </c>
      <c r="G3887" s="117" t="s">
        <v>591</v>
      </c>
      <c r="H3887" s="117" t="s">
        <v>1016</v>
      </c>
      <c r="I3887" s="117" t="s">
        <v>398</v>
      </c>
      <c r="J3887" s="117" t="s">
        <v>398</v>
      </c>
      <c r="K3887" s="117" t="s">
        <v>398</v>
      </c>
      <c r="L3887" s="117" t="s">
        <v>398</v>
      </c>
      <c r="M3887" s="117" t="s">
        <v>398</v>
      </c>
      <c r="N3887" s="117" t="s">
        <v>398</v>
      </c>
      <c r="O3887" s="125" t="s">
        <v>579</v>
      </c>
      <c r="P3887" s="117">
        <v>1</v>
      </c>
      <c r="Q3887" s="117" t="s">
        <v>398</v>
      </c>
      <c r="R3887" s="117" t="s">
        <v>398</v>
      </c>
      <c r="S3887" s="117" t="s">
        <v>398</v>
      </c>
      <c r="T3887" s="117" t="s">
        <v>398</v>
      </c>
      <c r="U3887" s="117" t="s">
        <v>398</v>
      </c>
      <c r="V3887" s="117" t="s">
        <v>398</v>
      </c>
      <c r="W3887" s="123">
        <v>63</v>
      </c>
      <c r="X3887" s="123" t="s">
        <v>906</v>
      </c>
      <c r="Y3887" s="120">
        <v>43563</v>
      </c>
      <c r="Z3887" s="121">
        <v>0.3888888888888889</v>
      </c>
      <c r="AA3887" s="123" t="s">
        <v>661</v>
      </c>
      <c r="AB3887" s="123" t="s">
        <v>582</v>
      </c>
      <c r="AC3887" s="119" t="s">
        <v>398</v>
      </c>
      <c r="AD3887" s="119" t="s">
        <v>398</v>
      </c>
    </row>
    <row r="3888" spans="1:30">
      <c r="A3888" s="117">
        <v>3887</v>
      </c>
      <c r="B3888" s="123" t="s">
        <v>468</v>
      </c>
      <c r="C3888" s="117" t="s">
        <v>5</v>
      </c>
      <c r="D3888" s="123" t="s">
        <v>595</v>
      </c>
      <c r="E3888" s="117">
        <v>3887</v>
      </c>
      <c r="F3888" s="117" t="s">
        <v>923</v>
      </c>
      <c r="G3888" s="117" t="s">
        <v>591</v>
      </c>
      <c r="H3888" s="117" t="s">
        <v>1016</v>
      </c>
      <c r="I3888" s="117" t="s">
        <v>398</v>
      </c>
      <c r="J3888" s="117" t="s">
        <v>398</v>
      </c>
      <c r="K3888" s="117" t="s">
        <v>398</v>
      </c>
      <c r="L3888" s="117" t="s">
        <v>398</v>
      </c>
      <c r="M3888" s="117" t="s">
        <v>398</v>
      </c>
      <c r="N3888" s="117" t="s">
        <v>398</v>
      </c>
      <c r="O3888" s="125" t="s">
        <v>579</v>
      </c>
      <c r="P3888" s="117">
        <v>1</v>
      </c>
      <c r="Q3888" s="117" t="s">
        <v>398</v>
      </c>
      <c r="R3888" s="117" t="s">
        <v>398</v>
      </c>
      <c r="S3888" s="117" t="s">
        <v>398</v>
      </c>
      <c r="T3888" s="117" t="s">
        <v>398</v>
      </c>
      <c r="U3888" s="117" t="s">
        <v>398</v>
      </c>
      <c r="V3888" s="117" t="s">
        <v>398</v>
      </c>
      <c r="W3888" s="123">
        <v>63</v>
      </c>
      <c r="X3888" s="123" t="s">
        <v>906</v>
      </c>
      <c r="Y3888" s="120">
        <v>43563</v>
      </c>
      <c r="Z3888" s="121">
        <v>0.3888888888888889</v>
      </c>
      <c r="AA3888" s="123" t="s">
        <v>661</v>
      </c>
      <c r="AB3888" s="123" t="s">
        <v>582</v>
      </c>
      <c r="AC3888" s="119" t="s">
        <v>398</v>
      </c>
      <c r="AD3888" s="119" t="s">
        <v>398</v>
      </c>
    </row>
    <row r="3889" spans="1:30">
      <c r="A3889" s="117">
        <v>3888</v>
      </c>
      <c r="B3889" s="123" t="s">
        <v>468</v>
      </c>
      <c r="C3889" s="117" t="s">
        <v>5</v>
      </c>
      <c r="D3889" s="123" t="s">
        <v>595</v>
      </c>
      <c r="E3889" s="117">
        <v>3888</v>
      </c>
      <c r="F3889" s="117" t="s">
        <v>923</v>
      </c>
      <c r="G3889" s="117" t="s">
        <v>591</v>
      </c>
      <c r="H3889" s="117" t="s">
        <v>1016</v>
      </c>
      <c r="I3889" s="117" t="s">
        <v>398</v>
      </c>
      <c r="J3889" s="117" t="s">
        <v>398</v>
      </c>
      <c r="K3889" s="117" t="s">
        <v>398</v>
      </c>
      <c r="L3889" s="117" t="s">
        <v>398</v>
      </c>
      <c r="M3889" s="117" t="s">
        <v>398</v>
      </c>
      <c r="N3889" s="117" t="s">
        <v>398</v>
      </c>
      <c r="O3889" s="125" t="s">
        <v>579</v>
      </c>
      <c r="P3889" s="117">
        <v>1</v>
      </c>
      <c r="Q3889" s="117" t="s">
        <v>398</v>
      </c>
      <c r="R3889" s="117" t="s">
        <v>398</v>
      </c>
      <c r="S3889" s="117" t="s">
        <v>398</v>
      </c>
      <c r="T3889" s="117" t="s">
        <v>398</v>
      </c>
      <c r="U3889" s="117" t="s">
        <v>398</v>
      </c>
      <c r="V3889" s="117" t="s">
        <v>398</v>
      </c>
      <c r="W3889" s="123">
        <v>63</v>
      </c>
      <c r="X3889" s="123" t="s">
        <v>906</v>
      </c>
      <c r="Y3889" s="120">
        <v>43563</v>
      </c>
      <c r="Z3889" s="121">
        <v>0.3888888888888889</v>
      </c>
      <c r="AA3889" s="123" t="s">
        <v>661</v>
      </c>
      <c r="AB3889" s="123" t="s">
        <v>582</v>
      </c>
      <c r="AC3889" s="119" t="s">
        <v>398</v>
      </c>
      <c r="AD3889" s="119" t="s">
        <v>398</v>
      </c>
    </row>
    <row r="3890" spans="1:30">
      <c r="A3890" s="117">
        <v>3889</v>
      </c>
      <c r="B3890" s="123" t="s">
        <v>468</v>
      </c>
      <c r="C3890" s="117" t="s">
        <v>5</v>
      </c>
      <c r="D3890" s="123" t="s">
        <v>595</v>
      </c>
      <c r="E3890" s="117">
        <v>3889</v>
      </c>
      <c r="F3890" s="117" t="s">
        <v>923</v>
      </c>
      <c r="G3890" s="117" t="s">
        <v>591</v>
      </c>
      <c r="H3890" s="117" t="s">
        <v>1016</v>
      </c>
      <c r="I3890" s="117" t="s">
        <v>398</v>
      </c>
      <c r="J3890" s="117" t="s">
        <v>398</v>
      </c>
      <c r="K3890" s="117" t="s">
        <v>398</v>
      </c>
      <c r="L3890" s="117" t="s">
        <v>398</v>
      </c>
      <c r="M3890" s="117" t="s">
        <v>398</v>
      </c>
      <c r="N3890" s="117" t="s">
        <v>398</v>
      </c>
      <c r="O3890" s="125" t="s">
        <v>579</v>
      </c>
      <c r="P3890" s="117">
        <v>1</v>
      </c>
      <c r="Q3890" s="117" t="s">
        <v>398</v>
      </c>
      <c r="R3890" s="117" t="s">
        <v>398</v>
      </c>
      <c r="S3890" s="117" t="s">
        <v>398</v>
      </c>
      <c r="T3890" s="117" t="s">
        <v>398</v>
      </c>
      <c r="U3890" s="117" t="s">
        <v>398</v>
      </c>
      <c r="V3890" s="117" t="s">
        <v>398</v>
      </c>
      <c r="W3890" s="123">
        <v>63</v>
      </c>
      <c r="X3890" s="123" t="s">
        <v>906</v>
      </c>
      <c r="Y3890" s="120">
        <v>43563</v>
      </c>
      <c r="Z3890" s="121">
        <v>0.3888888888888889</v>
      </c>
      <c r="AA3890" s="123" t="s">
        <v>661</v>
      </c>
      <c r="AB3890" s="123" t="s">
        <v>582</v>
      </c>
      <c r="AC3890" s="119" t="s">
        <v>398</v>
      </c>
      <c r="AD3890" s="119" t="s">
        <v>398</v>
      </c>
    </row>
    <row r="3891" spans="1:30">
      <c r="A3891" s="117">
        <v>3890</v>
      </c>
      <c r="B3891" s="123" t="s">
        <v>468</v>
      </c>
      <c r="C3891" s="117" t="s">
        <v>5</v>
      </c>
      <c r="D3891" s="123" t="s">
        <v>595</v>
      </c>
      <c r="E3891" s="117">
        <v>3890</v>
      </c>
      <c r="F3891" s="117" t="s">
        <v>923</v>
      </c>
      <c r="G3891" s="117" t="s">
        <v>591</v>
      </c>
      <c r="H3891" s="117" t="s">
        <v>1016</v>
      </c>
      <c r="I3891" s="117" t="s">
        <v>398</v>
      </c>
      <c r="J3891" s="117" t="s">
        <v>398</v>
      </c>
      <c r="K3891" s="117" t="s">
        <v>398</v>
      </c>
      <c r="L3891" s="117" t="s">
        <v>398</v>
      </c>
      <c r="M3891" s="117" t="s">
        <v>398</v>
      </c>
      <c r="N3891" s="117" t="s">
        <v>398</v>
      </c>
      <c r="O3891" s="125" t="s">
        <v>579</v>
      </c>
      <c r="P3891" s="117">
        <v>1</v>
      </c>
      <c r="Q3891" s="117" t="s">
        <v>398</v>
      </c>
      <c r="R3891" s="117" t="s">
        <v>398</v>
      </c>
      <c r="S3891" s="117" t="s">
        <v>398</v>
      </c>
      <c r="T3891" s="117" t="s">
        <v>398</v>
      </c>
      <c r="U3891" s="117" t="s">
        <v>398</v>
      </c>
      <c r="V3891" s="117" t="s">
        <v>398</v>
      </c>
      <c r="W3891" s="123">
        <v>63</v>
      </c>
      <c r="X3891" s="123" t="s">
        <v>906</v>
      </c>
      <c r="Y3891" s="120">
        <v>43563</v>
      </c>
      <c r="Z3891" s="121">
        <v>0.3888888888888889</v>
      </c>
      <c r="AA3891" s="123" t="s">
        <v>661</v>
      </c>
      <c r="AB3891" s="123" t="s">
        <v>582</v>
      </c>
      <c r="AC3891" s="119" t="s">
        <v>398</v>
      </c>
      <c r="AD3891" s="119" t="s">
        <v>398</v>
      </c>
    </row>
    <row r="3892" spans="1:30">
      <c r="A3892" s="117">
        <v>3891</v>
      </c>
      <c r="B3892" s="123" t="s">
        <v>468</v>
      </c>
      <c r="C3892" s="117" t="s">
        <v>5</v>
      </c>
      <c r="D3892" s="123" t="s">
        <v>595</v>
      </c>
      <c r="E3892" s="117">
        <v>3891</v>
      </c>
      <c r="F3892" s="117" t="s">
        <v>923</v>
      </c>
      <c r="G3892" s="117" t="s">
        <v>591</v>
      </c>
      <c r="H3892" s="117" t="s">
        <v>1016</v>
      </c>
      <c r="I3892" s="117" t="s">
        <v>398</v>
      </c>
      <c r="J3892" s="117" t="s">
        <v>398</v>
      </c>
      <c r="K3892" s="117" t="s">
        <v>398</v>
      </c>
      <c r="L3892" s="117" t="s">
        <v>398</v>
      </c>
      <c r="M3892" s="117" t="s">
        <v>398</v>
      </c>
      <c r="N3892" s="117" t="s">
        <v>398</v>
      </c>
      <c r="O3892" s="125" t="s">
        <v>579</v>
      </c>
      <c r="P3892" s="117">
        <v>1</v>
      </c>
      <c r="Q3892" s="117" t="s">
        <v>398</v>
      </c>
      <c r="R3892" s="117" t="s">
        <v>398</v>
      </c>
      <c r="S3892" s="117" t="s">
        <v>398</v>
      </c>
      <c r="T3892" s="117" t="s">
        <v>398</v>
      </c>
      <c r="U3892" s="117" t="s">
        <v>398</v>
      </c>
      <c r="V3892" s="117" t="s">
        <v>398</v>
      </c>
      <c r="W3892" s="123">
        <v>63</v>
      </c>
      <c r="X3892" s="123" t="s">
        <v>906</v>
      </c>
      <c r="Y3892" s="120">
        <v>43563</v>
      </c>
      <c r="Z3892" s="121">
        <v>0.3888888888888889</v>
      </c>
      <c r="AA3892" s="123" t="s">
        <v>661</v>
      </c>
      <c r="AB3892" s="123" t="s">
        <v>582</v>
      </c>
      <c r="AC3892" s="119" t="s">
        <v>398</v>
      </c>
      <c r="AD3892" s="119" t="s">
        <v>398</v>
      </c>
    </row>
    <row r="3893" spans="1:30">
      <c r="A3893" s="117">
        <v>3892</v>
      </c>
      <c r="B3893" s="123" t="s">
        <v>468</v>
      </c>
      <c r="C3893" s="117" t="s">
        <v>5</v>
      </c>
      <c r="D3893" s="123" t="s">
        <v>595</v>
      </c>
      <c r="E3893" s="117">
        <v>3892</v>
      </c>
      <c r="F3893" s="117" t="s">
        <v>923</v>
      </c>
      <c r="G3893" s="117" t="s">
        <v>591</v>
      </c>
      <c r="H3893" s="117" t="s">
        <v>1016</v>
      </c>
      <c r="I3893" s="117" t="s">
        <v>398</v>
      </c>
      <c r="J3893" s="117" t="s">
        <v>398</v>
      </c>
      <c r="K3893" s="117" t="s">
        <v>398</v>
      </c>
      <c r="L3893" s="117" t="s">
        <v>398</v>
      </c>
      <c r="M3893" s="117" t="s">
        <v>398</v>
      </c>
      <c r="N3893" s="117" t="s">
        <v>398</v>
      </c>
      <c r="O3893" s="125" t="s">
        <v>579</v>
      </c>
      <c r="P3893" s="117">
        <v>1</v>
      </c>
      <c r="Q3893" s="117" t="s">
        <v>398</v>
      </c>
      <c r="R3893" s="117" t="s">
        <v>398</v>
      </c>
      <c r="S3893" s="117" t="s">
        <v>398</v>
      </c>
      <c r="T3893" s="117" t="s">
        <v>398</v>
      </c>
      <c r="U3893" s="117" t="s">
        <v>398</v>
      </c>
      <c r="V3893" s="117" t="s">
        <v>398</v>
      </c>
      <c r="W3893" s="123">
        <v>63</v>
      </c>
      <c r="X3893" s="123" t="s">
        <v>906</v>
      </c>
      <c r="Y3893" s="120">
        <v>43563</v>
      </c>
      <c r="Z3893" s="121">
        <v>0.3888888888888889</v>
      </c>
      <c r="AA3893" s="123" t="s">
        <v>661</v>
      </c>
      <c r="AB3893" s="123" t="s">
        <v>582</v>
      </c>
      <c r="AC3893" s="119" t="s">
        <v>398</v>
      </c>
      <c r="AD3893" s="119" t="s">
        <v>398</v>
      </c>
    </row>
    <row r="3894" spans="1:30">
      <c r="A3894" s="117">
        <v>3893</v>
      </c>
      <c r="B3894" s="123" t="s">
        <v>468</v>
      </c>
      <c r="C3894" s="117" t="s">
        <v>5</v>
      </c>
      <c r="D3894" s="123" t="s">
        <v>595</v>
      </c>
      <c r="E3894" s="117">
        <v>3893</v>
      </c>
      <c r="F3894" s="117" t="s">
        <v>923</v>
      </c>
      <c r="G3894" s="117" t="s">
        <v>591</v>
      </c>
      <c r="H3894" s="117" t="s">
        <v>1016</v>
      </c>
      <c r="I3894" s="117" t="s">
        <v>398</v>
      </c>
      <c r="J3894" s="117" t="s">
        <v>398</v>
      </c>
      <c r="K3894" s="117" t="s">
        <v>398</v>
      </c>
      <c r="L3894" s="117" t="s">
        <v>398</v>
      </c>
      <c r="M3894" s="117" t="s">
        <v>398</v>
      </c>
      <c r="N3894" s="117" t="s">
        <v>398</v>
      </c>
      <c r="O3894" s="125" t="s">
        <v>579</v>
      </c>
      <c r="P3894" s="117">
        <v>1</v>
      </c>
      <c r="Q3894" s="117" t="s">
        <v>398</v>
      </c>
      <c r="R3894" s="117" t="s">
        <v>398</v>
      </c>
      <c r="S3894" s="117" t="s">
        <v>398</v>
      </c>
      <c r="T3894" s="117" t="s">
        <v>398</v>
      </c>
      <c r="U3894" s="117" t="s">
        <v>398</v>
      </c>
      <c r="V3894" s="117" t="s">
        <v>398</v>
      </c>
      <c r="W3894" s="123">
        <v>63</v>
      </c>
      <c r="X3894" s="123" t="s">
        <v>906</v>
      </c>
      <c r="Y3894" s="120">
        <v>43563</v>
      </c>
      <c r="Z3894" s="121">
        <v>0.3888888888888889</v>
      </c>
      <c r="AA3894" s="123" t="s">
        <v>661</v>
      </c>
      <c r="AB3894" s="123" t="s">
        <v>582</v>
      </c>
      <c r="AC3894" s="119" t="s">
        <v>398</v>
      </c>
      <c r="AD3894" s="119" t="s">
        <v>398</v>
      </c>
    </row>
    <row r="3895" spans="1:30">
      <c r="A3895" s="117">
        <v>3894</v>
      </c>
      <c r="B3895" s="123" t="s">
        <v>468</v>
      </c>
      <c r="C3895" s="117" t="s">
        <v>5</v>
      </c>
      <c r="D3895" s="123" t="s">
        <v>595</v>
      </c>
      <c r="E3895" s="117">
        <v>3894</v>
      </c>
      <c r="F3895" s="117" t="s">
        <v>923</v>
      </c>
      <c r="G3895" s="117" t="s">
        <v>591</v>
      </c>
      <c r="H3895" s="117" t="s">
        <v>1016</v>
      </c>
      <c r="I3895" s="117" t="s">
        <v>398</v>
      </c>
      <c r="J3895" s="117" t="s">
        <v>398</v>
      </c>
      <c r="K3895" s="117" t="s">
        <v>398</v>
      </c>
      <c r="L3895" s="117" t="s">
        <v>398</v>
      </c>
      <c r="M3895" s="117" t="s">
        <v>398</v>
      </c>
      <c r="N3895" s="117" t="s">
        <v>398</v>
      </c>
      <c r="O3895" s="125" t="s">
        <v>579</v>
      </c>
      <c r="P3895" s="117">
        <v>1</v>
      </c>
      <c r="Q3895" s="117" t="s">
        <v>398</v>
      </c>
      <c r="R3895" s="117" t="s">
        <v>398</v>
      </c>
      <c r="S3895" s="117" t="s">
        <v>398</v>
      </c>
      <c r="T3895" s="117" t="s">
        <v>398</v>
      </c>
      <c r="U3895" s="117" t="s">
        <v>398</v>
      </c>
      <c r="V3895" s="117" t="s">
        <v>398</v>
      </c>
      <c r="W3895" s="123">
        <v>63</v>
      </c>
      <c r="X3895" s="123" t="s">
        <v>906</v>
      </c>
      <c r="Y3895" s="120">
        <v>43563</v>
      </c>
      <c r="Z3895" s="121">
        <v>0.3888888888888889</v>
      </c>
      <c r="AA3895" s="123" t="s">
        <v>661</v>
      </c>
      <c r="AB3895" s="123" t="s">
        <v>582</v>
      </c>
      <c r="AC3895" s="119" t="s">
        <v>398</v>
      </c>
      <c r="AD3895" s="119" t="s">
        <v>398</v>
      </c>
    </row>
    <row r="3896" spans="1:30">
      <c r="A3896" s="117">
        <v>3895</v>
      </c>
      <c r="B3896" s="123" t="s">
        <v>468</v>
      </c>
      <c r="C3896" s="117" t="s">
        <v>5</v>
      </c>
      <c r="D3896" s="123" t="s">
        <v>595</v>
      </c>
      <c r="E3896" s="117">
        <v>3895</v>
      </c>
      <c r="F3896" s="117" t="s">
        <v>923</v>
      </c>
      <c r="G3896" s="117" t="s">
        <v>591</v>
      </c>
      <c r="H3896" s="117" t="s">
        <v>1016</v>
      </c>
      <c r="I3896" s="117" t="s">
        <v>398</v>
      </c>
      <c r="J3896" s="117" t="s">
        <v>398</v>
      </c>
      <c r="K3896" s="117" t="s">
        <v>398</v>
      </c>
      <c r="L3896" s="117" t="s">
        <v>398</v>
      </c>
      <c r="M3896" s="117" t="s">
        <v>398</v>
      </c>
      <c r="N3896" s="117" t="s">
        <v>398</v>
      </c>
      <c r="O3896" s="125" t="s">
        <v>579</v>
      </c>
      <c r="P3896" s="117">
        <v>1</v>
      </c>
      <c r="Q3896" s="117" t="s">
        <v>398</v>
      </c>
      <c r="R3896" s="117" t="s">
        <v>398</v>
      </c>
      <c r="S3896" s="117" t="s">
        <v>398</v>
      </c>
      <c r="T3896" s="117" t="s">
        <v>398</v>
      </c>
      <c r="U3896" s="117" t="s">
        <v>398</v>
      </c>
      <c r="V3896" s="117" t="s">
        <v>398</v>
      </c>
      <c r="W3896" s="123">
        <v>63</v>
      </c>
      <c r="X3896" s="123" t="s">
        <v>906</v>
      </c>
      <c r="Y3896" s="120">
        <v>43563</v>
      </c>
      <c r="Z3896" s="121">
        <v>0.3888888888888889</v>
      </c>
      <c r="AA3896" s="123" t="s">
        <v>661</v>
      </c>
      <c r="AB3896" s="123" t="s">
        <v>582</v>
      </c>
      <c r="AC3896" s="119" t="s">
        <v>398</v>
      </c>
      <c r="AD3896" s="119" t="s">
        <v>398</v>
      </c>
    </row>
    <row r="3897" spans="1:30">
      <c r="A3897" s="117">
        <v>3896</v>
      </c>
      <c r="B3897" s="123" t="s">
        <v>468</v>
      </c>
      <c r="C3897" s="117" t="s">
        <v>5</v>
      </c>
      <c r="D3897" s="123" t="s">
        <v>595</v>
      </c>
      <c r="E3897" s="117">
        <v>3896</v>
      </c>
      <c r="F3897" s="117" t="s">
        <v>923</v>
      </c>
      <c r="G3897" s="117" t="s">
        <v>591</v>
      </c>
      <c r="H3897" s="117" t="s">
        <v>1016</v>
      </c>
      <c r="I3897" s="117" t="s">
        <v>398</v>
      </c>
      <c r="J3897" s="117" t="s">
        <v>398</v>
      </c>
      <c r="K3897" s="117" t="s">
        <v>398</v>
      </c>
      <c r="L3897" s="117" t="s">
        <v>398</v>
      </c>
      <c r="M3897" s="117" t="s">
        <v>398</v>
      </c>
      <c r="N3897" s="117" t="s">
        <v>398</v>
      </c>
      <c r="O3897" s="125" t="s">
        <v>579</v>
      </c>
      <c r="P3897" s="117">
        <v>1</v>
      </c>
      <c r="Q3897" s="117" t="s">
        <v>398</v>
      </c>
      <c r="R3897" s="117" t="s">
        <v>398</v>
      </c>
      <c r="S3897" s="117" t="s">
        <v>398</v>
      </c>
      <c r="T3897" s="117" t="s">
        <v>398</v>
      </c>
      <c r="U3897" s="117" t="s">
        <v>398</v>
      </c>
      <c r="V3897" s="117" t="s">
        <v>398</v>
      </c>
      <c r="W3897" s="123">
        <v>63</v>
      </c>
      <c r="X3897" s="123" t="s">
        <v>906</v>
      </c>
      <c r="Y3897" s="120">
        <v>43563</v>
      </c>
      <c r="Z3897" s="121">
        <v>0.3888888888888889</v>
      </c>
      <c r="AA3897" s="123" t="s">
        <v>661</v>
      </c>
      <c r="AB3897" s="123" t="s">
        <v>582</v>
      </c>
      <c r="AC3897" s="119" t="s">
        <v>398</v>
      </c>
      <c r="AD3897" s="119" t="s">
        <v>398</v>
      </c>
    </row>
    <row r="3898" spans="1:30">
      <c r="A3898" s="117">
        <v>3897</v>
      </c>
      <c r="B3898" s="123" t="s">
        <v>468</v>
      </c>
      <c r="C3898" s="117" t="s">
        <v>5</v>
      </c>
      <c r="D3898" s="123" t="s">
        <v>595</v>
      </c>
      <c r="E3898" s="117">
        <v>3897</v>
      </c>
      <c r="F3898" s="117" t="s">
        <v>923</v>
      </c>
      <c r="G3898" s="117" t="s">
        <v>591</v>
      </c>
      <c r="H3898" s="117" t="s">
        <v>1016</v>
      </c>
      <c r="I3898" s="117" t="s">
        <v>398</v>
      </c>
      <c r="J3898" s="117" t="s">
        <v>398</v>
      </c>
      <c r="K3898" s="117" t="s">
        <v>398</v>
      </c>
      <c r="L3898" s="117" t="s">
        <v>398</v>
      </c>
      <c r="M3898" s="117" t="s">
        <v>398</v>
      </c>
      <c r="N3898" s="117" t="s">
        <v>398</v>
      </c>
      <c r="O3898" s="125" t="s">
        <v>579</v>
      </c>
      <c r="P3898" s="117">
        <v>1</v>
      </c>
      <c r="Q3898" s="117" t="s">
        <v>398</v>
      </c>
      <c r="R3898" s="117" t="s">
        <v>398</v>
      </c>
      <c r="S3898" s="117" t="s">
        <v>398</v>
      </c>
      <c r="T3898" s="117" t="s">
        <v>398</v>
      </c>
      <c r="U3898" s="117" t="s">
        <v>398</v>
      </c>
      <c r="V3898" s="117" t="s">
        <v>398</v>
      </c>
      <c r="W3898" s="123">
        <v>63</v>
      </c>
      <c r="X3898" s="123" t="s">
        <v>906</v>
      </c>
      <c r="Y3898" s="120">
        <v>43563</v>
      </c>
      <c r="Z3898" s="121">
        <v>0.3888888888888889</v>
      </c>
      <c r="AA3898" s="123" t="s">
        <v>661</v>
      </c>
      <c r="AB3898" s="123" t="s">
        <v>582</v>
      </c>
      <c r="AC3898" s="119" t="s">
        <v>398</v>
      </c>
      <c r="AD3898" s="119" t="s">
        <v>398</v>
      </c>
    </row>
    <row r="3899" spans="1:30">
      <c r="A3899" s="117">
        <v>3898</v>
      </c>
      <c r="B3899" s="123" t="s">
        <v>468</v>
      </c>
      <c r="C3899" s="117" t="s">
        <v>5</v>
      </c>
      <c r="D3899" s="123" t="s">
        <v>595</v>
      </c>
      <c r="E3899" s="117">
        <v>3898</v>
      </c>
      <c r="F3899" s="117" t="s">
        <v>923</v>
      </c>
      <c r="G3899" s="117" t="s">
        <v>591</v>
      </c>
      <c r="H3899" s="117" t="s">
        <v>1016</v>
      </c>
      <c r="I3899" s="117" t="s">
        <v>398</v>
      </c>
      <c r="J3899" s="117" t="s">
        <v>398</v>
      </c>
      <c r="K3899" s="117" t="s">
        <v>398</v>
      </c>
      <c r="L3899" s="117" t="s">
        <v>398</v>
      </c>
      <c r="M3899" s="117" t="s">
        <v>398</v>
      </c>
      <c r="N3899" s="117" t="s">
        <v>398</v>
      </c>
      <c r="O3899" s="125" t="s">
        <v>579</v>
      </c>
      <c r="P3899" s="117">
        <v>1</v>
      </c>
      <c r="Q3899" s="117" t="s">
        <v>398</v>
      </c>
      <c r="R3899" s="117" t="s">
        <v>398</v>
      </c>
      <c r="S3899" s="117" t="s">
        <v>398</v>
      </c>
      <c r="T3899" s="117" t="s">
        <v>398</v>
      </c>
      <c r="U3899" s="117" t="s">
        <v>398</v>
      </c>
      <c r="V3899" s="117" t="s">
        <v>398</v>
      </c>
      <c r="W3899" s="123">
        <v>63</v>
      </c>
      <c r="X3899" s="123" t="s">
        <v>906</v>
      </c>
      <c r="Y3899" s="120">
        <v>43563</v>
      </c>
      <c r="Z3899" s="121">
        <v>0.3888888888888889</v>
      </c>
      <c r="AA3899" s="123" t="s">
        <v>661</v>
      </c>
      <c r="AB3899" s="123" t="s">
        <v>582</v>
      </c>
      <c r="AC3899" s="119" t="s">
        <v>398</v>
      </c>
      <c r="AD3899" s="119" t="s">
        <v>398</v>
      </c>
    </row>
    <row r="3900" spans="1:30">
      <c r="A3900" s="117">
        <v>3899</v>
      </c>
      <c r="B3900" s="123" t="s">
        <v>468</v>
      </c>
      <c r="C3900" s="117" t="s">
        <v>5</v>
      </c>
      <c r="D3900" s="123" t="s">
        <v>595</v>
      </c>
      <c r="E3900" s="117">
        <v>3899</v>
      </c>
      <c r="F3900" s="117" t="s">
        <v>923</v>
      </c>
      <c r="G3900" s="117" t="s">
        <v>591</v>
      </c>
      <c r="H3900" s="117" t="s">
        <v>1016</v>
      </c>
      <c r="I3900" s="117" t="s">
        <v>398</v>
      </c>
      <c r="J3900" s="117" t="s">
        <v>398</v>
      </c>
      <c r="K3900" s="117" t="s">
        <v>398</v>
      </c>
      <c r="L3900" s="117" t="s">
        <v>398</v>
      </c>
      <c r="M3900" s="117" t="s">
        <v>398</v>
      </c>
      <c r="N3900" s="117" t="s">
        <v>398</v>
      </c>
      <c r="O3900" s="125" t="s">
        <v>579</v>
      </c>
      <c r="P3900" s="117">
        <v>1</v>
      </c>
      <c r="Q3900" s="117" t="s">
        <v>398</v>
      </c>
      <c r="R3900" s="117" t="s">
        <v>398</v>
      </c>
      <c r="S3900" s="117" t="s">
        <v>398</v>
      </c>
      <c r="T3900" s="117" t="s">
        <v>398</v>
      </c>
      <c r="U3900" s="117" t="s">
        <v>398</v>
      </c>
      <c r="V3900" s="117" t="s">
        <v>398</v>
      </c>
      <c r="W3900" s="123">
        <v>63</v>
      </c>
      <c r="X3900" s="123" t="s">
        <v>906</v>
      </c>
      <c r="Y3900" s="120">
        <v>43563</v>
      </c>
      <c r="Z3900" s="121">
        <v>0.3888888888888889</v>
      </c>
      <c r="AA3900" s="123" t="s">
        <v>661</v>
      </c>
      <c r="AB3900" s="123" t="s">
        <v>582</v>
      </c>
      <c r="AC3900" s="119" t="s">
        <v>398</v>
      </c>
      <c r="AD3900" s="119" t="s">
        <v>398</v>
      </c>
    </row>
    <row r="3901" spans="1:30">
      <c r="A3901" s="117">
        <v>3900</v>
      </c>
      <c r="B3901" s="123" t="s">
        <v>468</v>
      </c>
      <c r="C3901" s="117" t="s">
        <v>5</v>
      </c>
      <c r="D3901" s="123" t="s">
        <v>595</v>
      </c>
      <c r="E3901" s="117">
        <v>3900</v>
      </c>
      <c r="F3901" s="117" t="s">
        <v>923</v>
      </c>
      <c r="G3901" s="117" t="s">
        <v>591</v>
      </c>
      <c r="H3901" s="117" t="s">
        <v>1016</v>
      </c>
      <c r="I3901" s="117" t="s">
        <v>398</v>
      </c>
      <c r="J3901" s="117" t="s">
        <v>398</v>
      </c>
      <c r="K3901" s="117" t="s">
        <v>398</v>
      </c>
      <c r="L3901" s="117" t="s">
        <v>398</v>
      </c>
      <c r="M3901" s="117" t="s">
        <v>398</v>
      </c>
      <c r="N3901" s="117" t="s">
        <v>398</v>
      </c>
      <c r="O3901" s="125" t="s">
        <v>579</v>
      </c>
      <c r="P3901" s="117">
        <v>1</v>
      </c>
      <c r="Q3901" s="117" t="s">
        <v>398</v>
      </c>
      <c r="R3901" s="117" t="s">
        <v>398</v>
      </c>
      <c r="S3901" s="117" t="s">
        <v>398</v>
      </c>
      <c r="T3901" s="117" t="s">
        <v>398</v>
      </c>
      <c r="U3901" s="117" t="s">
        <v>398</v>
      </c>
      <c r="V3901" s="117" t="s">
        <v>398</v>
      </c>
      <c r="W3901" s="123">
        <v>63</v>
      </c>
      <c r="X3901" s="123" t="s">
        <v>906</v>
      </c>
      <c r="Y3901" s="120">
        <v>43563</v>
      </c>
      <c r="Z3901" s="121">
        <v>0.3888888888888889</v>
      </c>
      <c r="AA3901" s="123" t="s">
        <v>661</v>
      </c>
      <c r="AB3901" s="123" t="s">
        <v>582</v>
      </c>
      <c r="AC3901" s="119" t="s">
        <v>398</v>
      </c>
      <c r="AD3901" s="119" t="s">
        <v>398</v>
      </c>
    </row>
    <row r="3902" spans="1:30">
      <c r="A3902" s="117">
        <v>3901</v>
      </c>
      <c r="B3902" s="123" t="s">
        <v>468</v>
      </c>
      <c r="C3902" s="117" t="s">
        <v>5</v>
      </c>
      <c r="D3902" s="123" t="s">
        <v>595</v>
      </c>
      <c r="E3902" s="117">
        <v>3901</v>
      </c>
      <c r="F3902" s="117" t="s">
        <v>923</v>
      </c>
      <c r="G3902" s="117" t="s">
        <v>591</v>
      </c>
      <c r="H3902" s="117" t="s">
        <v>1016</v>
      </c>
      <c r="I3902" s="117" t="s">
        <v>398</v>
      </c>
      <c r="J3902" s="117" t="s">
        <v>398</v>
      </c>
      <c r="K3902" s="117" t="s">
        <v>398</v>
      </c>
      <c r="L3902" s="117" t="s">
        <v>398</v>
      </c>
      <c r="M3902" s="117" t="s">
        <v>398</v>
      </c>
      <c r="N3902" s="117" t="s">
        <v>398</v>
      </c>
      <c r="O3902" s="125" t="s">
        <v>579</v>
      </c>
      <c r="P3902" s="117">
        <v>1</v>
      </c>
      <c r="Q3902" s="117" t="s">
        <v>398</v>
      </c>
      <c r="R3902" s="117" t="s">
        <v>398</v>
      </c>
      <c r="S3902" s="117" t="s">
        <v>398</v>
      </c>
      <c r="T3902" s="117" t="s">
        <v>398</v>
      </c>
      <c r="U3902" s="117" t="s">
        <v>398</v>
      </c>
      <c r="V3902" s="117" t="s">
        <v>398</v>
      </c>
      <c r="W3902" s="123">
        <v>63</v>
      </c>
      <c r="X3902" s="123" t="s">
        <v>906</v>
      </c>
      <c r="Y3902" s="120">
        <v>43563</v>
      </c>
      <c r="Z3902" s="121">
        <v>0.3888888888888889</v>
      </c>
      <c r="AA3902" s="123" t="s">
        <v>661</v>
      </c>
      <c r="AB3902" s="123" t="s">
        <v>582</v>
      </c>
      <c r="AC3902" s="119" t="s">
        <v>398</v>
      </c>
      <c r="AD3902" s="119" t="s">
        <v>398</v>
      </c>
    </row>
    <row r="3903" spans="1:30">
      <c r="A3903" s="117">
        <v>3902</v>
      </c>
      <c r="B3903" s="123" t="s">
        <v>468</v>
      </c>
      <c r="C3903" s="117" t="s">
        <v>5</v>
      </c>
      <c r="D3903" s="123" t="s">
        <v>595</v>
      </c>
      <c r="E3903" s="117">
        <v>3902</v>
      </c>
      <c r="F3903" s="117" t="s">
        <v>923</v>
      </c>
      <c r="G3903" s="117" t="s">
        <v>591</v>
      </c>
      <c r="H3903" s="117" t="s">
        <v>1016</v>
      </c>
      <c r="I3903" s="117" t="s">
        <v>398</v>
      </c>
      <c r="J3903" s="117" t="s">
        <v>398</v>
      </c>
      <c r="K3903" s="117" t="s">
        <v>398</v>
      </c>
      <c r="L3903" s="117" t="s">
        <v>398</v>
      </c>
      <c r="M3903" s="117" t="s">
        <v>398</v>
      </c>
      <c r="N3903" s="117" t="s">
        <v>398</v>
      </c>
      <c r="O3903" s="125" t="s">
        <v>579</v>
      </c>
      <c r="P3903" s="117">
        <v>1</v>
      </c>
      <c r="Q3903" s="117" t="s">
        <v>398</v>
      </c>
      <c r="R3903" s="117" t="s">
        <v>398</v>
      </c>
      <c r="S3903" s="117" t="s">
        <v>398</v>
      </c>
      <c r="T3903" s="117" t="s">
        <v>398</v>
      </c>
      <c r="U3903" s="117" t="s">
        <v>398</v>
      </c>
      <c r="V3903" s="117" t="s">
        <v>398</v>
      </c>
      <c r="W3903" s="123">
        <v>63</v>
      </c>
      <c r="X3903" s="123" t="s">
        <v>906</v>
      </c>
      <c r="Y3903" s="120">
        <v>43563</v>
      </c>
      <c r="Z3903" s="121">
        <v>0.3888888888888889</v>
      </c>
      <c r="AA3903" s="123" t="s">
        <v>661</v>
      </c>
      <c r="AB3903" s="123" t="s">
        <v>582</v>
      </c>
      <c r="AC3903" s="119" t="s">
        <v>398</v>
      </c>
      <c r="AD3903" s="119" t="s">
        <v>398</v>
      </c>
    </row>
    <row r="3904" spans="1:30">
      <c r="A3904" s="117">
        <v>3903</v>
      </c>
      <c r="B3904" s="123" t="s">
        <v>468</v>
      </c>
      <c r="C3904" s="117" t="s">
        <v>5</v>
      </c>
      <c r="D3904" s="123" t="s">
        <v>595</v>
      </c>
      <c r="E3904" s="117">
        <v>3903</v>
      </c>
      <c r="F3904" s="117" t="s">
        <v>923</v>
      </c>
      <c r="G3904" s="117" t="s">
        <v>591</v>
      </c>
      <c r="H3904" s="117" t="s">
        <v>1016</v>
      </c>
      <c r="I3904" s="117" t="s">
        <v>398</v>
      </c>
      <c r="J3904" s="117" t="s">
        <v>398</v>
      </c>
      <c r="K3904" s="117" t="s">
        <v>398</v>
      </c>
      <c r="L3904" s="117" t="s">
        <v>398</v>
      </c>
      <c r="M3904" s="117" t="s">
        <v>398</v>
      </c>
      <c r="N3904" s="117" t="s">
        <v>398</v>
      </c>
      <c r="O3904" s="125" t="s">
        <v>579</v>
      </c>
      <c r="P3904" s="117">
        <v>1</v>
      </c>
      <c r="Q3904" s="117" t="s">
        <v>398</v>
      </c>
      <c r="R3904" s="117" t="s">
        <v>398</v>
      </c>
      <c r="S3904" s="117" t="s">
        <v>398</v>
      </c>
      <c r="T3904" s="117" t="s">
        <v>398</v>
      </c>
      <c r="U3904" s="117" t="s">
        <v>398</v>
      </c>
      <c r="V3904" s="117" t="s">
        <v>398</v>
      </c>
      <c r="W3904" s="123">
        <v>63</v>
      </c>
      <c r="X3904" s="123" t="s">
        <v>906</v>
      </c>
      <c r="Y3904" s="120">
        <v>43563</v>
      </c>
      <c r="Z3904" s="121">
        <v>0.3888888888888889</v>
      </c>
      <c r="AA3904" s="123" t="s">
        <v>661</v>
      </c>
      <c r="AB3904" s="123" t="s">
        <v>582</v>
      </c>
      <c r="AC3904" s="119" t="s">
        <v>398</v>
      </c>
      <c r="AD3904" s="119" t="s">
        <v>398</v>
      </c>
    </row>
    <row r="3905" spans="1:30">
      <c r="A3905" s="117">
        <v>3904</v>
      </c>
      <c r="B3905" s="123" t="s">
        <v>468</v>
      </c>
      <c r="C3905" s="117" t="s">
        <v>5</v>
      </c>
      <c r="D3905" s="123" t="s">
        <v>595</v>
      </c>
      <c r="E3905" s="117">
        <v>3904</v>
      </c>
      <c r="F3905" s="117" t="s">
        <v>923</v>
      </c>
      <c r="G3905" s="117" t="s">
        <v>591</v>
      </c>
      <c r="H3905" s="117" t="s">
        <v>1016</v>
      </c>
      <c r="I3905" s="117" t="s">
        <v>398</v>
      </c>
      <c r="J3905" s="117" t="s">
        <v>398</v>
      </c>
      <c r="K3905" s="117" t="s">
        <v>398</v>
      </c>
      <c r="L3905" s="117" t="s">
        <v>398</v>
      </c>
      <c r="M3905" s="117" t="s">
        <v>398</v>
      </c>
      <c r="N3905" s="117" t="s">
        <v>398</v>
      </c>
      <c r="O3905" s="125" t="s">
        <v>579</v>
      </c>
      <c r="P3905" s="117">
        <v>1</v>
      </c>
      <c r="Q3905" s="117" t="s">
        <v>398</v>
      </c>
      <c r="R3905" s="117" t="s">
        <v>398</v>
      </c>
      <c r="S3905" s="117" t="s">
        <v>398</v>
      </c>
      <c r="T3905" s="117" t="s">
        <v>398</v>
      </c>
      <c r="U3905" s="117" t="s">
        <v>398</v>
      </c>
      <c r="V3905" s="117" t="s">
        <v>398</v>
      </c>
      <c r="W3905" s="123">
        <v>63</v>
      </c>
      <c r="X3905" s="123" t="s">
        <v>906</v>
      </c>
      <c r="Y3905" s="120">
        <v>43563</v>
      </c>
      <c r="Z3905" s="121">
        <v>0.3888888888888889</v>
      </c>
      <c r="AA3905" s="123" t="s">
        <v>661</v>
      </c>
      <c r="AB3905" s="123" t="s">
        <v>582</v>
      </c>
      <c r="AC3905" s="119" t="s">
        <v>398</v>
      </c>
      <c r="AD3905" s="119" t="s">
        <v>398</v>
      </c>
    </row>
    <row r="3906" spans="1:30">
      <c r="A3906" s="117">
        <v>3905</v>
      </c>
      <c r="B3906" s="123" t="s">
        <v>468</v>
      </c>
      <c r="C3906" s="117" t="s">
        <v>5</v>
      </c>
      <c r="D3906" s="123" t="s">
        <v>595</v>
      </c>
      <c r="E3906" s="117">
        <v>3905</v>
      </c>
      <c r="F3906" s="117" t="s">
        <v>923</v>
      </c>
      <c r="G3906" s="117" t="s">
        <v>591</v>
      </c>
      <c r="H3906" s="117" t="s">
        <v>1016</v>
      </c>
      <c r="I3906" s="117" t="s">
        <v>398</v>
      </c>
      <c r="J3906" s="117" t="s">
        <v>398</v>
      </c>
      <c r="K3906" s="117" t="s">
        <v>398</v>
      </c>
      <c r="L3906" s="117" t="s">
        <v>398</v>
      </c>
      <c r="M3906" s="117" t="s">
        <v>398</v>
      </c>
      <c r="N3906" s="117" t="s">
        <v>398</v>
      </c>
      <c r="O3906" s="125" t="s">
        <v>579</v>
      </c>
      <c r="P3906" s="117">
        <v>1</v>
      </c>
      <c r="Q3906" s="117" t="s">
        <v>398</v>
      </c>
      <c r="R3906" s="117" t="s">
        <v>398</v>
      </c>
      <c r="S3906" s="117" t="s">
        <v>398</v>
      </c>
      <c r="T3906" s="117" t="s">
        <v>398</v>
      </c>
      <c r="U3906" s="117" t="s">
        <v>398</v>
      </c>
      <c r="V3906" s="117" t="s">
        <v>398</v>
      </c>
      <c r="W3906" s="123">
        <v>63</v>
      </c>
      <c r="X3906" s="123" t="s">
        <v>906</v>
      </c>
      <c r="Y3906" s="120">
        <v>43563</v>
      </c>
      <c r="Z3906" s="121">
        <v>0.3888888888888889</v>
      </c>
      <c r="AA3906" s="123" t="s">
        <v>661</v>
      </c>
      <c r="AB3906" s="123" t="s">
        <v>582</v>
      </c>
      <c r="AC3906" s="119" t="s">
        <v>398</v>
      </c>
      <c r="AD3906" s="119" t="s">
        <v>398</v>
      </c>
    </row>
    <row r="3907" spans="1:30">
      <c r="A3907" s="117">
        <v>3906</v>
      </c>
      <c r="B3907" s="123" t="s">
        <v>468</v>
      </c>
      <c r="C3907" s="117" t="s">
        <v>5</v>
      </c>
      <c r="D3907" s="123" t="s">
        <v>595</v>
      </c>
      <c r="E3907" s="117">
        <v>3906</v>
      </c>
      <c r="F3907" s="117" t="s">
        <v>923</v>
      </c>
      <c r="G3907" s="117" t="s">
        <v>591</v>
      </c>
      <c r="H3907" s="117" t="s">
        <v>1016</v>
      </c>
      <c r="I3907" s="117" t="s">
        <v>398</v>
      </c>
      <c r="J3907" s="117" t="s">
        <v>398</v>
      </c>
      <c r="K3907" s="117" t="s">
        <v>398</v>
      </c>
      <c r="L3907" s="117" t="s">
        <v>398</v>
      </c>
      <c r="M3907" s="117" t="s">
        <v>398</v>
      </c>
      <c r="N3907" s="117" t="s">
        <v>398</v>
      </c>
      <c r="O3907" s="125" t="s">
        <v>579</v>
      </c>
      <c r="P3907" s="117">
        <v>1</v>
      </c>
      <c r="Q3907" s="117" t="s">
        <v>398</v>
      </c>
      <c r="R3907" s="117" t="s">
        <v>398</v>
      </c>
      <c r="S3907" s="117" t="s">
        <v>398</v>
      </c>
      <c r="T3907" s="117" t="s">
        <v>398</v>
      </c>
      <c r="U3907" s="117" t="s">
        <v>398</v>
      </c>
      <c r="V3907" s="117" t="s">
        <v>398</v>
      </c>
      <c r="W3907" s="123">
        <v>63</v>
      </c>
      <c r="X3907" s="123" t="s">
        <v>906</v>
      </c>
      <c r="Y3907" s="120">
        <v>43563</v>
      </c>
      <c r="Z3907" s="121">
        <v>0.3888888888888889</v>
      </c>
      <c r="AA3907" s="123" t="s">
        <v>661</v>
      </c>
      <c r="AB3907" s="123" t="s">
        <v>582</v>
      </c>
      <c r="AC3907" s="119" t="s">
        <v>398</v>
      </c>
      <c r="AD3907" s="119" t="s">
        <v>398</v>
      </c>
    </row>
    <row r="3908" spans="1:30">
      <c r="A3908" s="117">
        <v>3907</v>
      </c>
      <c r="B3908" s="123" t="s">
        <v>468</v>
      </c>
      <c r="C3908" s="117" t="s">
        <v>5</v>
      </c>
      <c r="D3908" s="123" t="s">
        <v>595</v>
      </c>
      <c r="E3908" s="117">
        <v>3907</v>
      </c>
      <c r="F3908" s="117" t="s">
        <v>923</v>
      </c>
      <c r="G3908" s="117" t="s">
        <v>591</v>
      </c>
      <c r="H3908" s="117" t="s">
        <v>1016</v>
      </c>
      <c r="I3908" s="117" t="s">
        <v>398</v>
      </c>
      <c r="J3908" s="117" t="s">
        <v>398</v>
      </c>
      <c r="K3908" s="117" t="s">
        <v>398</v>
      </c>
      <c r="L3908" s="117" t="s">
        <v>398</v>
      </c>
      <c r="M3908" s="117" t="s">
        <v>398</v>
      </c>
      <c r="N3908" s="117" t="s">
        <v>398</v>
      </c>
      <c r="O3908" s="125" t="s">
        <v>579</v>
      </c>
      <c r="P3908" s="117">
        <v>1</v>
      </c>
      <c r="Q3908" s="117" t="s">
        <v>398</v>
      </c>
      <c r="R3908" s="117" t="s">
        <v>398</v>
      </c>
      <c r="S3908" s="117" t="s">
        <v>398</v>
      </c>
      <c r="T3908" s="117" t="s">
        <v>398</v>
      </c>
      <c r="U3908" s="117" t="s">
        <v>398</v>
      </c>
      <c r="V3908" s="117" t="s">
        <v>398</v>
      </c>
      <c r="W3908" s="123">
        <v>63</v>
      </c>
      <c r="X3908" s="123" t="s">
        <v>906</v>
      </c>
      <c r="Y3908" s="120">
        <v>43563</v>
      </c>
      <c r="Z3908" s="121">
        <v>0.3888888888888889</v>
      </c>
      <c r="AA3908" s="123" t="s">
        <v>661</v>
      </c>
      <c r="AB3908" s="123" t="s">
        <v>582</v>
      </c>
      <c r="AC3908" s="119" t="s">
        <v>398</v>
      </c>
      <c r="AD3908" s="119" t="s">
        <v>398</v>
      </c>
    </row>
    <row r="3909" spans="1:30">
      <c r="A3909" s="117">
        <v>3908</v>
      </c>
      <c r="B3909" s="123" t="s">
        <v>468</v>
      </c>
      <c r="C3909" s="117" t="s">
        <v>5</v>
      </c>
      <c r="D3909" s="123" t="s">
        <v>595</v>
      </c>
      <c r="E3909" s="117">
        <v>3908</v>
      </c>
      <c r="F3909" s="117" t="s">
        <v>923</v>
      </c>
      <c r="G3909" s="117" t="s">
        <v>591</v>
      </c>
      <c r="H3909" s="117" t="s">
        <v>1016</v>
      </c>
      <c r="I3909" s="117" t="s">
        <v>398</v>
      </c>
      <c r="J3909" s="117" t="s">
        <v>398</v>
      </c>
      <c r="K3909" s="117" t="s">
        <v>398</v>
      </c>
      <c r="L3909" s="117" t="s">
        <v>398</v>
      </c>
      <c r="M3909" s="117" t="s">
        <v>398</v>
      </c>
      <c r="N3909" s="117" t="s">
        <v>398</v>
      </c>
      <c r="O3909" s="125" t="s">
        <v>579</v>
      </c>
      <c r="P3909" s="117">
        <v>1</v>
      </c>
      <c r="Q3909" s="117" t="s">
        <v>398</v>
      </c>
      <c r="R3909" s="117" t="s">
        <v>398</v>
      </c>
      <c r="S3909" s="117" t="s">
        <v>398</v>
      </c>
      <c r="T3909" s="117" t="s">
        <v>398</v>
      </c>
      <c r="U3909" s="117" t="s">
        <v>398</v>
      </c>
      <c r="V3909" s="117" t="s">
        <v>398</v>
      </c>
      <c r="W3909" s="123">
        <v>63</v>
      </c>
      <c r="X3909" s="123" t="s">
        <v>906</v>
      </c>
      <c r="Y3909" s="120">
        <v>43563</v>
      </c>
      <c r="Z3909" s="121">
        <v>0.3888888888888889</v>
      </c>
      <c r="AA3909" s="123" t="s">
        <v>661</v>
      </c>
      <c r="AB3909" s="123" t="s">
        <v>582</v>
      </c>
      <c r="AC3909" s="119" t="s">
        <v>398</v>
      </c>
      <c r="AD3909" s="119" t="s">
        <v>398</v>
      </c>
    </row>
    <row r="3910" spans="1:30">
      <c r="A3910" s="117">
        <v>3909</v>
      </c>
      <c r="B3910" s="123" t="s">
        <v>468</v>
      </c>
      <c r="C3910" s="117" t="s">
        <v>5</v>
      </c>
      <c r="D3910" s="123" t="s">
        <v>595</v>
      </c>
      <c r="E3910" s="117">
        <v>3909</v>
      </c>
      <c r="F3910" s="117" t="s">
        <v>923</v>
      </c>
      <c r="G3910" s="117" t="s">
        <v>591</v>
      </c>
      <c r="H3910" s="117" t="s">
        <v>1016</v>
      </c>
      <c r="I3910" s="117" t="s">
        <v>398</v>
      </c>
      <c r="J3910" s="117" t="s">
        <v>398</v>
      </c>
      <c r="K3910" s="117" t="s">
        <v>398</v>
      </c>
      <c r="L3910" s="117" t="s">
        <v>398</v>
      </c>
      <c r="M3910" s="117" t="s">
        <v>398</v>
      </c>
      <c r="N3910" s="117" t="s">
        <v>398</v>
      </c>
      <c r="O3910" s="125" t="s">
        <v>579</v>
      </c>
      <c r="P3910" s="117">
        <v>1</v>
      </c>
      <c r="Q3910" s="117" t="s">
        <v>398</v>
      </c>
      <c r="R3910" s="117" t="s">
        <v>398</v>
      </c>
      <c r="S3910" s="117" t="s">
        <v>398</v>
      </c>
      <c r="T3910" s="117" t="s">
        <v>398</v>
      </c>
      <c r="U3910" s="117" t="s">
        <v>398</v>
      </c>
      <c r="V3910" s="117" t="s">
        <v>398</v>
      </c>
      <c r="W3910" s="123">
        <v>63</v>
      </c>
      <c r="X3910" s="123" t="s">
        <v>906</v>
      </c>
      <c r="Y3910" s="120">
        <v>43563</v>
      </c>
      <c r="Z3910" s="121">
        <v>0.3888888888888889</v>
      </c>
      <c r="AA3910" s="123" t="s">
        <v>661</v>
      </c>
      <c r="AB3910" s="123" t="s">
        <v>582</v>
      </c>
      <c r="AC3910" s="119" t="s">
        <v>398</v>
      </c>
      <c r="AD3910" s="119" t="s">
        <v>398</v>
      </c>
    </row>
    <row r="3911" spans="1:30">
      <c r="A3911" s="117">
        <v>3910</v>
      </c>
      <c r="B3911" s="123" t="s">
        <v>468</v>
      </c>
      <c r="C3911" s="117" t="s">
        <v>5</v>
      </c>
      <c r="D3911" s="123" t="s">
        <v>595</v>
      </c>
      <c r="E3911" s="117">
        <v>3910</v>
      </c>
      <c r="F3911" s="117" t="s">
        <v>923</v>
      </c>
      <c r="G3911" s="117" t="s">
        <v>591</v>
      </c>
      <c r="H3911" s="117" t="s">
        <v>1016</v>
      </c>
      <c r="I3911" s="117" t="s">
        <v>398</v>
      </c>
      <c r="J3911" s="117" t="s">
        <v>398</v>
      </c>
      <c r="K3911" s="117" t="s">
        <v>398</v>
      </c>
      <c r="L3911" s="117" t="s">
        <v>398</v>
      </c>
      <c r="M3911" s="117" t="s">
        <v>398</v>
      </c>
      <c r="N3911" s="117" t="s">
        <v>398</v>
      </c>
      <c r="O3911" s="125" t="s">
        <v>579</v>
      </c>
      <c r="P3911" s="117">
        <v>1</v>
      </c>
      <c r="Q3911" s="117" t="s">
        <v>398</v>
      </c>
      <c r="R3911" s="117" t="s">
        <v>398</v>
      </c>
      <c r="S3911" s="117" t="s">
        <v>398</v>
      </c>
      <c r="T3911" s="117" t="s">
        <v>398</v>
      </c>
      <c r="U3911" s="117" t="s">
        <v>398</v>
      </c>
      <c r="V3911" s="117" t="s">
        <v>398</v>
      </c>
      <c r="W3911" s="123">
        <v>63</v>
      </c>
      <c r="X3911" s="123" t="s">
        <v>906</v>
      </c>
      <c r="Y3911" s="120">
        <v>43563</v>
      </c>
      <c r="Z3911" s="121">
        <v>0.3888888888888889</v>
      </c>
      <c r="AA3911" s="123" t="s">
        <v>661</v>
      </c>
      <c r="AB3911" s="123" t="s">
        <v>582</v>
      </c>
      <c r="AC3911" s="119" t="s">
        <v>398</v>
      </c>
      <c r="AD3911" s="119" t="s">
        <v>398</v>
      </c>
    </row>
    <row r="3912" spans="1:30">
      <c r="A3912" s="117">
        <v>3911</v>
      </c>
      <c r="B3912" s="123" t="s">
        <v>468</v>
      </c>
      <c r="C3912" s="117" t="s">
        <v>5</v>
      </c>
      <c r="D3912" s="123" t="s">
        <v>595</v>
      </c>
      <c r="E3912" s="117">
        <v>3911</v>
      </c>
      <c r="F3912" s="117" t="s">
        <v>923</v>
      </c>
      <c r="G3912" s="117" t="s">
        <v>591</v>
      </c>
      <c r="H3912" s="117" t="s">
        <v>1016</v>
      </c>
      <c r="I3912" s="117" t="s">
        <v>398</v>
      </c>
      <c r="J3912" s="117" t="s">
        <v>398</v>
      </c>
      <c r="K3912" s="117" t="s">
        <v>398</v>
      </c>
      <c r="L3912" s="117" t="s">
        <v>398</v>
      </c>
      <c r="M3912" s="117" t="s">
        <v>398</v>
      </c>
      <c r="N3912" s="117" t="s">
        <v>398</v>
      </c>
      <c r="O3912" s="125" t="s">
        <v>579</v>
      </c>
      <c r="P3912" s="117">
        <v>1</v>
      </c>
      <c r="Q3912" s="117" t="s">
        <v>398</v>
      </c>
      <c r="R3912" s="117" t="s">
        <v>398</v>
      </c>
      <c r="S3912" s="117" t="s">
        <v>398</v>
      </c>
      <c r="T3912" s="117" t="s">
        <v>398</v>
      </c>
      <c r="U3912" s="117" t="s">
        <v>398</v>
      </c>
      <c r="V3912" s="117" t="s">
        <v>398</v>
      </c>
      <c r="W3912" s="123">
        <v>63</v>
      </c>
      <c r="X3912" s="123" t="s">
        <v>906</v>
      </c>
      <c r="Y3912" s="120">
        <v>43563</v>
      </c>
      <c r="Z3912" s="121">
        <v>0.3888888888888889</v>
      </c>
      <c r="AA3912" s="123" t="s">
        <v>661</v>
      </c>
      <c r="AB3912" s="123" t="s">
        <v>582</v>
      </c>
      <c r="AC3912" s="119" t="s">
        <v>398</v>
      </c>
      <c r="AD3912" s="119" t="s">
        <v>398</v>
      </c>
    </row>
    <row r="3913" spans="1:30">
      <c r="A3913" s="117">
        <v>3912</v>
      </c>
      <c r="B3913" s="123" t="s">
        <v>468</v>
      </c>
      <c r="C3913" s="117" t="s">
        <v>5</v>
      </c>
      <c r="D3913" s="123" t="s">
        <v>595</v>
      </c>
      <c r="E3913" s="117">
        <v>3912</v>
      </c>
      <c r="F3913" s="117" t="s">
        <v>923</v>
      </c>
      <c r="G3913" s="117" t="s">
        <v>591</v>
      </c>
      <c r="H3913" s="117" t="s">
        <v>1016</v>
      </c>
      <c r="I3913" s="117" t="s">
        <v>398</v>
      </c>
      <c r="J3913" s="117" t="s">
        <v>398</v>
      </c>
      <c r="K3913" s="117" t="s">
        <v>398</v>
      </c>
      <c r="L3913" s="117" t="s">
        <v>398</v>
      </c>
      <c r="M3913" s="117" t="s">
        <v>398</v>
      </c>
      <c r="N3913" s="117" t="s">
        <v>398</v>
      </c>
      <c r="O3913" s="125" t="s">
        <v>579</v>
      </c>
      <c r="P3913" s="117">
        <v>1</v>
      </c>
      <c r="Q3913" s="117" t="s">
        <v>398</v>
      </c>
      <c r="R3913" s="117" t="s">
        <v>398</v>
      </c>
      <c r="S3913" s="117" t="s">
        <v>398</v>
      </c>
      <c r="T3913" s="117" t="s">
        <v>398</v>
      </c>
      <c r="U3913" s="117" t="s">
        <v>398</v>
      </c>
      <c r="V3913" s="117" t="s">
        <v>398</v>
      </c>
      <c r="W3913" s="123">
        <v>63</v>
      </c>
      <c r="X3913" s="123" t="s">
        <v>906</v>
      </c>
      <c r="Y3913" s="120">
        <v>43563</v>
      </c>
      <c r="Z3913" s="121">
        <v>0.3888888888888889</v>
      </c>
      <c r="AA3913" s="123" t="s">
        <v>661</v>
      </c>
      <c r="AB3913" s="123" t="s">
        <v>582</v>
      </c>
      <c r="AC3913" s="119" t="s">
        <v>398</v>
      </c>
      <c r="AD3913" s="119" t="s">
        <v>398</v>
      </c>
    </row>
    <row r="3914" spans="1:30">
      <c r="A3914" s="117">
        <v>3913</v>
      </c>
      <c r="B3914" s="123" t="s">
        <v>468</v>
      </c>
      <c r="C3914" s="117" t="s">
        <v>5</v>
      </c>
      <c r="D3914" s="123" t="s">
        <v>595</v>
      </c>
      <c r="E3914" s="117">
        <v>3913</v>
      </c>
      <c r="F3914" s="117" t="s">
        <v>923</v>
      </c>
      <c r="G3914" s="117" t="s">
        <v>591</v>
      </c>
      <c r="H3914" s="117" t="s">
        <v>1016</v>
      </c>
      <c r="I3914" s="117" t="s">
        <v>398</v>
      </c>
      <c r="J3914" s="117" t="s">
        <v>398</v>
      </c>
      <c r="K3914" s="117" t="s">
        <v>398</v>
      </c>
      <c r="L3914" s="117" t="s">
        <v>398</v>
      </c>
      <c r="M3914" s="117" t="s">
        <v>398</v>
      </c>
      <c r="N3914" s="117" t="s">
        <v>398</v>
      </c>
      <c r="O3914" s="125" t="s">
        <v>579</v>
      </c>
      <c r="P3914" s="117">
        <v>1</v>
      </c>
      <c r="Q3914" s="117" t="s">
        <v>398</v>
      </c>
      <c r="R3914" s="117" t="s">
        <v>398</v>
      </c>
      <c r="S3914" s="117" t="s">
        <v>398</v>
      </c>
      <c r="T3914" s="117" t="s">
        <v>398</v>
      </c>
      <c r="U3914" s="117" t="s">
        <v>398</v>
      </c>
      <c r="V3914" s="117" t="s">
        <v>398</v>
      </c>
      <c r="W3914" s="123">
        <v>63</v>
      </c>
      <c r="X3914" s="123" t="s">
        <v>906</v>
      </c>
      <c r="Y3914" s="120">
        <v>43563</v>
      </c>
      <c r="Z3914" s="121">
        <v>0.3888888888888889</v>
      </c>
      <c r="AA3914" s="123" t="s">
        <v>661</v>
      </c>
      <c r="AB3914" s="123" t="s">
        <v>582</v>
      </c>
      <c r="AC3914" s="119" t="s">
        <v>398</v>
      </c>
      <c r="AD3914" s="119" t="s">
        <v>398</v>
      </c>
    </row>
    <row r="3915" spans="1:30">
      <c r="A3915" s="117">
        <v>3914</v>
      </c>
      <c r="B3915" s="123" t="s">
        <v>468</v>
      </c>
      <c r="C3915" s="117" t="s">
        <v>5</v>
      </c>
      <c r="D3915" s="123" t="s">
        <v>595</v>
      </c>
      <c r="E3915" s="117">
        <v>3914</v>
      </c>
      <c r="F3915" s="117" t="s">
        <v>923</v>
      </c>
      <c r="G3915" s="117" t="s">
        <v>591</v>
      </c>
      <c r="H3915" s="117" t="s">
        <v>1016</v>
      </c>
      <c r="I3915" s="117" t="s">
        <v>398</v>
      </c>
      <c r="J3915" s="117" t="s">
        <v>398</v>
      </c>
      <c r="K3915" s="117" t="s">
        <v>398</v>
      </c>
      <c r="L3915" s="117" t="s">
        <v>398</v>
      </c>
      <c r="M3915" s="117" t="s">
        <v>398</v>
      </c>
      <c r="N3915" s="117" t="s">
        <v>398</v>
      </c>
      <c r="O3915" s="125" t="s">
        <v>579</v>
      </c>
      <c r="P3915" s="117">
        <v>1</v>
      </c>
      <c r="Q3915" s="117" t="s">
        <v>398</v>
      </c>
      <c r="R3915" s="117" t="s">
        <v>398</v>
      </c>
      <c r="S3915" s="117" t="s">
        <v>398</v>
      </c>
      <c r="T3915" s="117" t="s">
        <v>398</v>
      </c>
      <c r="U3915" s="117" t="s">
        <v>398</v>
      </c>
      <c r="V3915" s="117" t="s">
        <v>398</v>
      </c>
      <c r="W3915" s="123">
        <v>63</v>
      </c>
      <c r="X3915" s="123" t="s">
        <v>906</v>
      </c>
      <c r="Y3915" s="120">
        <v>43563</v>
      </c>
      <c r="Z3915" s="121">
        <v>0.3888888888888889</v>
      </c>
      <c r="AA3915" s="123" t="s">
        <v>661</v>
      </c>
      <c r="AB3915" s="123" t="s">
        <v>582</v>
      </c>
      <c r="AC3915" s="119" t="s">
        <v>398</v>
      </c>
      <c r="AD3915" s="119" t="s">
        <v>398</v>
      </c>
    </row>
    <row r="3916" spans="1:30">
      <c r="A3916" s="117">
        <v>3915</v>
      </c>
      <c r="B3916" s="123" t="s">
        <v>468</v>
      </c>
      <c r="C3916" s="117" t="s">
        <v>5</v>
      </c>
      <c r="D3916" s="123" t="s">
        <v>595</v>
      </c>
      <c r="E3916" s="117">
        <v>3915</v>
      </c>
      <c r="F3916" s="117" t="s">
        <v>923</v>
      </c>
      <c r="G3916" s="117" t="s">
        <v>591</v>
      </c>
      <c r="H3916" s="117" t="s">
        <v>1016</v>
      </c>
      <c r="I3916" s="117" t="s">
        <v>398</v>
      </c>
      <c r="J3916" s="117" t="s">
        <v>398</v>
      </c>
      <c r="K3916" s="117" t="s">
        <v>398</v>
      </c>
      <c r="L3916" s="117" t="s">
        <v>398</v>
      </c>
      <c r="M3916" s="117" t="s">
        <v>398</v>
      </c>
      <c r="N3916" s="117" t="s">
        <v>398</v>
      </c>
      <c r="O3916" s="125" t="s">
        <v>579</v>
      </c>
      <c r="P3916" s="117">
        <v>1</v>
      </c>
      <c r="Q3916" s="117" t="s">
        <v>398</v>
      </c>
      <c r="R3916" s="117" t="s">
        <v>398</v>
      </c>
      <c r="S3916" s="117" t="s">
        <v>398</v>
      </c>
      <c r="T3916" s="117" t="s">
        <v>398</v>
      </c>
      <c r="U3916" s="117" t="s">
        <v>398</v>
      </c>
      <c r="V3916" s="117" t="s">
        <v>398</v>
      </c>
      <c r="W3916" s="123">
        <v>63</v>
      </c>
      <c r="X3916" s="123" t="s">
        <v>906</v>
      </c>
      <c r="Y3916" s="120">
        <v>43563</v>
      </c>
      <c r="Z3916" s="121">
        <v>0.3888888888888889</v>
      </c>
      <c r="AA3916" s="123" t="s">
        <v>661</v>
      </c>
      <c r="AB3916" s="123" t="s">
        <v>582</v>
      </c>
      <c r="AC3916" s="119" t="s">
        <v>398</v>
      </c>
      <c r="AD3916" s="119" t="s">
        <v>398</v>
      </c>
    </row>
    <row r="3917" spans="1:30">
      <c r="A3917" s="117">
        <v>3916</v>
      </c>
      <c r="B3917" s="123" t="s">
        <v>468</v>
      </c>
      <c r="C3917" s="117" t="s">
        <v>5</v>
      </c>
      <c r="D3917" s="123" t="s">
        <v>595</v>
      </c>
      <c r="E3917" s="117">
        <v>3916</v>
      </c>
      <c r="F3917" s="117" t="s">
        <v>923</v>
      </c>
      <c r="G3917" s="117" t="s">
        <v>591</v>
      </c>
      <c r="H3917" s="117" t="s">
        <v>1016</v>
      </c>
      <c r="I3917" s="117" t="s">
        <v>398</v>
      </c>
      <c r="J3917" s="117" t="s">
        <v>398</v>
      </c>
      <c r="K3917" s="117" t="s">
        <v>398</v>
      </c>
      <c r="L3917" s="117" t="s">
        <v>398</v>
      </c>
      <c r="M3917" s="117" t="s">
        <v>398</v>
      </c>
      <c r="N3917" s="117" t="s">
        <v>398</v>
      </c>
      <c r="O3917" s="125" t="s">
        <v>579</v>
      </c>
      <c r="P3917" s="117">
        <v>1</v>
      </c>
      <c r="Q3917" s="117" t="s">
        <v>398</v>
      </c>
      <c r="R3917" s="117" t="s">
        <v>398</v>
      </c>
      <c r="S3917" s="117" t="s">
        <v>398</v>
      </c>
      <c r="T3917" s="117" t="s">
        <v>398</v>
      </c>
      <c r="U3917" s="117" t="s">
        <v>398</v>
      </c>
      <c r="V3917" s="117" t="s">
        <v>398</v>
      </c>
      <c r="W3917" s="123">
        <v>63</v>
      </c>
      <c r="X3917" s="123" t="s">
        <v>906</v>
      </c>
      <c r="Y3917" s="120">
        <v>43563</v>
      </c>
      <c r="Z3917" s="121">
        <v>0.3888888888888889</v>
      </c>
      <c r="AA3917" s="123" t="s">
        <v>661</v>
      </c>
      <c r="AB3917" s="123" t="s">
        <v>582</v>
      </c>
      <c r="AC3917" s="119" t="s">
        <v>398</v>
      </c>
      <c r="AD3917" s="119" t="s">
        <v>398</v>
      </c>
    </row>
    <row r="3918" spans="1:30">
      <c r="A3918" s="117">
        <v>3917</v>
      </c>
      <c r="B3918" s="123" t="s">
        <v>468</v>
      </c>
      <c r="C3918" s="117" t="s">
        <v>5</v>
      </c>
      <c r="D3918" s="123" t="s">
        <v>595</v>
      </c>
      <c r="E3918" s="117">
        <v>3917</v>
      </c>
      <c r="F3918" s="117" t="s">
        <v>923</v>
      </c>
      <c r="G3918" s="117" t="s">
        <v>591</v>
      </c>
      <c r="H3918" s="117" t="s">
        <v>1016</v>
      </c>
      <c r="I3918" s="117" t="s">
        <v>398</v>
      </c>
      <c r="J3918" s="117" t="s">
        <v>398</v>
      </c>
      <c r="K3918" s="117" t="s">
        <v>398</v>
      </c>
      <c r="L3918" s="117" t="s">
        <v>398</v>
      </c>
      <c r="M3918" s="117" t="s">
        <v>398</v>
      </c>
      <c r="N3918" s="117" t="s">
        <v>398</v>
      </c>
      <c r="O3918" s="125" t="s">
        <v>579</v>
      </c>
      <c r="P3918" s="117">
        <v>1</v>
      </c>
      <c r="Q3918" s="117" t="s">
        <v>398</v>
      </c>
      <c r="R3918" s="117" t="s">
        <v>398</v>
      </c>
      <c r="S3918" s="117" t="s">
        <v>398</v>
      </c>
      <c r="T3918" s="117" t="s">
        <v>398</v>
      </c>
      <c r="U3918" s="117" t="s">
        <v>398</v>
      </c>
      <c r="V3918" s="117" t="s">
        <v>398</v>
      </c>
      <c r="W3918" s="123">
        <v>63</v>
      </c>
      <c r="X3918" s="123" t="s">
        <v>906</v>
      </c>
      <c r="Y3918" s="120">
        <v>43563</v>
      </c>
      <c r="Z3918" s="121">
        <v>0.3888888888888889</v>
      </c>
      <c r="AA3918" s="123" t="s">
        <v>661</v>
      </c>
      <c r="AB3918" s="123" t="s">
        <v>582</v>
      </c>
      <c r="AC3918" s="119" t="s">
        <v>398</v>
      </c>
      <c r="AD3918" s="119" t="s">
        <v>398</v>
      </c>
    </row>
    <row r="3919" spans="1:30">
      <c r="A3919" s="117">
        <v>3918</v>
      </c>
      <c r="B3919" s="123" t="s">
        <v>468</v>
      </c>
      <c r="C3919" s="117" t="s">
        <v>5</v>
      </c>
      <c r="D3919" s="123" t="s">
        <v>595</v>
      </c>
      <c r="E3919" s="117">
        <v>3918</v>
      </c>
      <c r="F3919" s="117" t="s">
        <v>923</v>
      </c>
      <c r="G3919" s="117" t="s">
        <v>591</v>
      </c>
      <c r="H3919" s="117" t="s">
        <v>1016</v>
      </c>
      <c r="I3919" s="117" t="s">
        <v>398</v>
      </c>
      <c r="J3919" s="117" t="s">
        <v>398</v>
      </c>
      <c r="K3919" s="117" t="s">
        <v>398</v>
      </c>
      <c r="L3919" s="117" t="s">
        <v>398</v>
      </c>
      <c r="M3919" s="117" t="s">
        <v>398</v>
      </c>
      <c r="N3919" s="117" t="s">
        <v>398</v>
      </c>
      <c r="O3919" s="125" t="s">
        <v>579</v>
      </c>
      <c r="P3919" s="117">
        <v>1</v>
      </c>
      <c r="Q3919" s="117" t="s">
        <v>398</v>
      </c>
      <c r="R3919" s="117" t="s">
        <v>398</v>
      </c>
      <c r="S3919" s="117" t="s">
        <v>398</v>
      </c>
      <c r="T3919" s="117" t="s">
        <v>398</v>
      </c>
      <c r="U3919" s="117" t="s">
        <v>398</v>
      </c>
      <c r="V3919" s="117" t="s">
        <v>398</v>
      </c>
      <c r="W3919" s="123">
        <v>63</v>
      </c>
      <c r="X3919" s="123" t="s">
        <v>906</v>
      </c>
      <c r="Y3919" s="120">
        <v>43563</v>
      </c>
      <c r="Z3919" s="121">
        <v>0.3888888888888889</v>
      </c>
      <c r="AA3919" s="123" t="s">
        <v>661</v>
      </c>
      <c r="AB3919" s="123" t="s">
        <v>582</v>
      </c>
      <c r="AC3919" s="119" t="s">
        <v>398</v>
      </c>
      <c r="AD3919" s="119" t="s">
        <v>398</v>
      </c>
    </row>
    <row r="3920" spans="1:30">
      <c r="A3920" s="117">
        <v>3919</v>
      </c>
      <c r="B3920" s="123" t="s">
        <v>468</v>
      </c>
      <c r="C3920" s="117" t="s">
        <v>5</v>
      </c>
      <c r="D3920" s="123" t="s">
        <v>595</v>
      </c>
      <c r="E3920" s="117">
        <v>3919</v>
      </c>
      <c r="F3920" s="117" t="s">
        <v>923</v>
      </c>
      <c r="G3920" s="117" t="s">
        <v>591</v>
      </c>
      <c r="H3920" s="117" t="s">
        <v>1016</v>
      </c>
      <c r="I3920" s="117" t="s">
        <v>398</v>
      </c>
      <c r="J3920" s="117" t="s">
        <v>398</v>
      </c>
      <c r="K3920" s="117" t="s">
        <v>398</v>
      </c>
      <c r="L3920" s="117" t="s">
        <v>398</v>
      </c>
      <c r="M3920" s="117" t="s">
        <v>398</v>
      </c>
      <c r="N3920" s="117" t="s">
        <v>398</v>
      </c>
      <c r="O3920" s="125" t="s">
        <v>579</v>
      </c>
      <c r="P3920" s="117">
        <v>1</v>
      </c>
      <c r="Q3920" s="117" t="s">
        <v>398</v>
      </c>
      <c r="R3920" s="117" t="s">
        <v>398</v>
      </c>
      <c r="S3920" s="117" t="s">
        <v>398</v>
      </c>
      <c r="T3920" s="117" t="s">
        <v>398</v>
      </c>
      <c r="U3920" s="117" t="s">
        <v>398</v>
      </c>
      <c r="V3920" s="117" t="s">
        <v>398</v>
      </c>
      <c r="W3920" s="123">
        <v>63</v>
      </c>
      <c r="X3920" s="123" t="s">
        <v>906</v>
      </c>
      <c r="Y3920" s="120">
        <v>43563</v>
      </c>
      <c r="Z3920" s="121">
        <v>0.3888888888888889</v>
      </c>
      <c r="AA3920" s="123" t="s">
        <v>661</v>
      </c>
      <c r="AB3920" s="123" t="s">
        <v>582</v>
      </c>
      <c r="AC3920" s="119" t="s">
        <v>398</v>
      </c>
      <c r="AD3920" s="119" t="s">
        <v>398</v>
      </c>
    </row>
    <row r="3921" spans="1:30">
      <c r="A3921" s="117">
        <v>3920</v>
      </c>
      <c r="B3921" s="123" t="s">
        <v>468</v>
      </c>
      <c r="C3921" s="117" t="s">
        <v>5</v>
      </c>
      <c r="D3921" s="123" t="s">
        <v>595</v>
      </c>
      <c r="E3921" s="117">
        <v>3920</v>
      </c>
      <c r="F3921" s="117" t="s">
        <v>923</v>
      </c>
      <c r="G3921" s="117" t="s">
        <v>591</v>
      </c>
      <c r="H3921" s="117" t="s">
        <v>1016</v>
      </c>
      <c r="I3921" s="117" t="s">
        <v>398</v>
      </c>
      <c r="J3921" s="117" t="s">
        <v>398</v>
      </c>
      <c r="K3921" s="117" t="s">
        <v>398</v>
      </c>
      <c r="L3921" s="117" t="s">
        <v>398</v>
      </c>
      <c r="M3921" s="117" t="s">
        <v>398</v>
      </c>
      <c r="N3921" s="117" t="s">
        <v>398</v>
      </c>
      <c r="O3921" s="125" t="s">
        <v>579</v>
      </c>
      <c r="P3921" s="117">
        <v>1</v>
      </c>
      <c r="Q3921" s="117" t="s">
        <v>398</v>
      </c>
      <c r="R3921" s="117" t="s">
        <v>398</v>
      </c>
      <c r="S3921" s="117" t="s">
        <v>398</v>
      </c>
      <c r="T3921" s="117" t="s">
        <v>398</v>
      </c>
      <c r="U3921" s="117" t="s">
        <v>398</v>
      </c>
      <c r="V3921" s="117" t="s">
        <v>398</v>
      </c>
      <c r="W3921" s="123">
        <v>63</v>
      </c>
      <c r="X3921" s="123" t="s">
        <v>906</v>
      </c>
      <c r="Y3921" s="120">
        <v>43563</v>
      </c>
      <c r="Z3921" s="121">
        <v>0.3888888888888889</v>
      </c>
      <c r="AA3921" s="123" t="s">
        <v>661</v>
      </c>
      <c r="AB3921" s="123" t="s">
        <v>582</v>
      </c>
      <c r="AC3921" s="119" t="s">
        <v>398</v>
      </c>
      <c r="AD3921" s="119" t="s">
        <v>398</v>
      </c>
    </row>
    <row r="3922" spans="1:30">
      <c r="A3922" s="117">
        <v>3921</v>
      </c>
      <c r="B3922" s="123" t="s">
        <v>468</v>
      </c>
      <c r="C3922" s="117" t="s">
        <v>5</v>
      </c>
      <c r="D3922" s="123" t="s">
        <v>595</v>
      </c>
      <c r="E3922" s="117">
        <v>3921</v>
      </c>
      <c r="F3922" s="117" t="s">
        <v>923</v>
      </c>
      <c r="G3922" s="117" t="s">
        <v>591</v>
      </c>
      <c r="H3922" s="117" t="s">
        <v>1016</v>
      </c>
      <c r="I3922" s="117" t="s">
        <v>398</v>
      </c>
      <c r="J3922" s="117" t="s">
        <v>398</v>
      </c>
      <c r="K3922" s="117" t="s">
        <v>398</v>
      </c>
      <c r="L3922" s="117" t="s">
        <v>398</v>
      </c>
      <c r="M3922" s="117" t="s">
        <v>398</v>
      </c>
      <c r="N3922" s="117" t="s">
        <v>398</v>
      </c>
      <c r="O3922" s="125" t="s">
        <v>579</v>
      </c>
      <c r="P3922" s="117">
        <v>1</v>
      </c>
      <c r="Q3922" s="117" t="s">
        <v>398</v>
      </c>
      <c r="R3922" s="117" t="s">
        <v>398</v>
      </c>
      <c r="S3922" s="117" t="s">
        <v>398</v>
      </c>
      <c r="T3922" s="117" t="s">
        <v>398</v>
      </c>
      <c r="U3922" s="117" t="s">
        <v>398</v>
      </c>
      <c r="V3922" s="117" t="s">
        <v>398</v>
      </c>
      <c r="W3922" s="123">
        <v>63</v>
      </c>
      <c r="X3922" s="123" t="s">
        <v>906</v>
      </c>
      <c r="Y3922" s="120">
        <v>43563</v>
      </c>
      <c r="Z3922" s="121">
        <v>0.3888888888888889</v>
      </c>
      <c r="AA3922" s="123" t="s">
        <v>661</v>
      </c>
      <c r="AB3922" s="123" t="s">
        <v>582</v>
      </c>
      <c r="AC3922" s="119" t="s">
        <v>398</v>
      </c>
      <c r="AD3922" s="119" t="s">
        <v>398</v>
      </c>
    </row>
    <row r="3923" spans="1:30">
      <c r="A3923" s="117">
        <v>3922</v>
      </c>
      <c r="B3923" s="123" t="s">
        <v>468</v>
      </c>
      <c r="C3923" s="117" t="s">
        <v>5</v>
      </c>
      <c r="D3923" s="123" t="s">
        <v>595</v>
      </c>
      <c r="E3923" s="117">
        <v>3922</v>
      </c>
      <c r="F3923" s="117" t="s">
        <v>923</v>
      </c>
      <c r="G3923" s="117" t="s">
        <v>591</v>
      </c>
      <c r="H3923" s="117" t="s">
        <v>1016</v>
      </c>
      <c r="I3923" s="117" t="s">
        <v>398</v>
      </c>
      <c r="J3923" s="117" t="s">
        <v>398</v>
      </c>
      <c r="K3923" s="117" t="s">
        <v>398</v>
      </c>
      <c r="L3923" s="117" t="s">
        <v>398</v>
      </c>
      <c r="M3923" s="117" t="s">
        <v>398</v>
      </c>
      <c r="N3923" s="117" t="s">
        <v>398</v>
      </c>
      <c r="O3923" s="125" t="s">
        <v>579</v>
      </c>
      <c r="P3923" s="117">
        <v>1</v>
      </c>
      <c r="Q3923" s="117" t="s">
        <v>398</v>
      </c>
      <c r="R3923" s="117" t="s">
        <v>398</v>
      </c>
      <c r="S3923" s="117" t="s">
        <v>398</v>
      </c>
      <c r="T3923" s="117" t="s">
        <v>398</v>
      </c>
      <c r="U3923" s="117" t="s">
        <v>398</v>
      </c>
      <c r="V3923" s="117" t="s">
        <v>398</v>
      </c>
      <c r="W3923" s="123">
        <v>63</v>
      </c>
      <c r="X3923" s="123" t="s">
        <v>906</v>
      </c>
      <c r="Y3923" s="120">
        <v>43563</v>
      </c>
      <c r="Z3923" s="121">
        <v>0.3888888888888889</v>
      </c>
      <c r="AA3923" s="123" t="s">
        <v>661</v>
      </c>
      <c r="AB3923" s="123" t="s">
        <v>582</v>
      </c>
      <c r="AC3923" s="119" t="s">
        <v>398</v>
      </c>
      <c r="AD3923" s="119" t="s">
        <v>398</v>
      </c>
    </row>
    <row r="3924" spans="1:30">
      <c r="A3924" s="117">
        <v>3923</v>
      </c>
      <c r="B3924" s="123" t="s">
        <v>468</v>
      </c>
      <c r="C3924" s="117" t="s">
        <v>5</v>
      </c>
      <c r="D3924" s="123" t="s">
        <v>595</v>
      </c>
      <c r="E3924" s="117">
        <v>3923</v>
      </c>
      <c r="F3924" s="117" t="s">
        <v>923</v>
      </c>
      <c r="G3924" s="117" t="s">
        <v>591</v>
      </c>
      <c r="H3924" s="117" t="s">
        <v>1016</v>
      </c>
      <c r="I3924" s="117" t="s">
        <v>398</v>
      </c>
      <c r="J3924" s="117" t="s">
        <v>398</v>
      </c>
      <c r="K3924" s="117" t="s">
        <v>398</v>
      </c>
      <c r="L3924" s="117" t="s">
        <v>398</v>
      </c>
      <c r="M3924" s="117" t="s">
        <v>398</v>
      </c>
      <c r="N3924" s="117" t="s">
        <v>398</v>
      </c>
      <c r="O3924" s="125" t="s">
        <v>579</v>
      </c>
      <c r="P3924" s="117">
        <v>1</v>
      </c>
      <c r="Q3924" s="117" t="s">
        <v>398</v>
      </c>
      <c r="R3924" s="117" t="s">
        <v>398</v>
      </c>
      <c r="S3924" s="117" t="s">
        <v>398</v>
      </c>
      <c r="T3924" s="117" t="s">
        <v>398</v>
      </c>
      <c r="U3924" s="117" t="s">
        <v>398</v>
      </c>
      <c r="V3924" s="117" t="s">
        <v>398</v>
      </c>
      <c r="W3924" s="123">
        <v>63</v>
      </c>
      <c r="X3924" s="123" t="s">
        <v>906</v>
      </c>
      <c r="Y3924" s="120">
        <v>43563</v>
      </c>
      <c r="Z3924" s="121">
        <v>0.3888888888888889</v>
      </c>
      <c r="AA3924" s="123" t="s">
        <v>661</v>
      </c>
      <c r="AB3924" s="123" t="s">
        <v>582</v>
      </c>
      <c r="AC3924" s="119" t="s">
        <v>398</v>
      </c>
      <c r="AD3924" s="119" t="s">
        <v>398</v>
      </c>
    </row>
    <row r="3925" spans="1:30">
      <c r="A3925" s="117">
        <v>3924</v>
      </c>
      <c r="B3925" s="123" t="s">
        <v>468</v>
      </c>
      <c r="C3925" s="117" t="s">
        <v>5</v>
      </c>
      <c r="D3925" s="123" t="s">
        <v>595</v>
      </c>
      <c r="E3925" s="117">
        <v>3924</v>
      </c>
      <c r="F3925" s="117" t="s">
        <v>923</v>
      </c>
      <c r="G3925" s="117" t="s">
        <v>591</v>
      </c>
      <c r="H3925" s="117" t="s">
        <v>1016</v>
      </c>
      <c r="I3925" s="117" t="s">
        <v>398</v>
      </c>
      <c r="J3925" s="117" t="s">
        <v>398</v>
      </c>
      <c r="K3925" s="117" t="s">
        <v>398</v>
      </c>
      <c r="L3925" s="117" t="s">
        <v>398</v>
      </c>
      <c r="M3925" s="117" t="s">
        <v>398</v>
      </c>
      <c r="N3925" s="117" t="s">
        <v>398</v>
      </c>
      <c r="O3925" s="125" t="s">
        <v>579</v>
      </c>
      <c r="P3925" s="117">
        <v>1</v>
      </c>
      <c r="Q3925" s="117" t="s">
        <v>398</v>
      </c>
      <c r="R3925" s="117" t="s">
        <v>398</v>
      </c>
      <c r="S3925" s="117" t="s">
        <v>398</v>
      </c>
      <c r="T3925" s="117" t="s">
        <v>398</v>
      </c>
      <c r="U3925" s="117" t="s">
        <v>398</v>
      </c>
      <c r="V3925" s="117" t="s">
        <v>398</v>
      </c>
      <c r="W3925" s="123">
        <v>63</v>
      </c>
      <c r="X3925" s="123" t="s">
        <v>906</v>
      </c>
      <c r="Y3925" s="120">
        <v>43563</v>
      </c>
      <c r="Z3925" s="121">
        <v>0.3888888888888889</v>
      </c>
      <c r="AA3925" s="123" t="s">
        <v>661</v>
      </c>
      <c r="AB3925" s="123" t="s">
        <v>582</v>
      </c>
      <c r="AC3925" s="119" t="s">
        <v>398</v>
      </c>
      <c r="AD3925" s="119" t="s">
        <v>398</v>
      </c>
    </row>
    <row r="3926" spans="1:30">
      <c r="A3926" s="117">
        <v>3925</v>
      </c>
      <c r="B3926" s="123" t="s">
        <v>468</v>
      </c>
      <c r="C3926" s="117" t="s">
        <v>5</v>
      </c>
      <c r="D3926" s="123" t="s">
        <v>595</v>
      </c>
      <c r="E3926" s="117">
        <v>3925</v>
      </c>
      <c r="F3926" s="117" t="s">
        <v>923</v>
      </c>
      <c r="G3926" s="117" t="s">
        <v>591</v>
      </c>
      <c r="H3926" s="117" t="s">
        <v>1016</v>
      </c>
      <c r="I3926" s="117" t="s">
        <v>398</v>
      </c>
      <c r="J3926" s="117" t="s">
        <v>398</v>
      </c>
      <c r="K3926" s="117" t="s">
        <v>398</v>
      </c>
      <c r="L3926" s="117" t="s">
        <v>398</v>
      </c>
      <c r="M3926" s="117" t="s">
        <v>398</v>
      </c>
      <c r="N3926" s="117" t="s">
        <v>398</v>
      </c>
      <c r="O3926" s="125" t="s">
        <v>579</v>
      </c>
      <c r="P3926" s="117">
        <v>1</v>
      </c>
      <c r="Q3926" s="117" t="s">
        <v>398</v>
      </c>
      <c r="R3926" s="117" t="s">
        <v>398</v>
      </c>
      <c r="S3926" s="117" t="s">
        <v>398</v>
      </c>
      <c r="T3926" s="117" t="s">
        <v>398</v>
      </c>
      <c r="U3926" s="117" t="s">
        <v>398</v>
      </c>
      <c r="V3926" s="117" t="s">
        <v>398</v>
      </c>
      <c r="W3926" s="123">
        <v>63</v>
      </c>
      <c r="X3926" s="123" t="s">
        <v>906</v>
      </c>
      <c r="Y3926" s="120">
        <v>43563</v>
      </c>
      <c r="Z3926" s="121">
        <v>0.3888888888888889</v>
      </c>
      <c r="AA3926" s="123" t="s">
        <v>661</v>
      </c>
      <c r="AB3926" s="123" t="s">
        <v>582</v>
      </c>
      <c r="AC3926" s="119" t="s">
        <v>398</v>
      </c>
      <c r="AD3926" s="119" t="s">
        <v>398</v>
      </c>
    </row>
    <row r="3927" spans="1:30">
      <c r="A3927" s="117">
        <v>3926</v>
      </c>
      <c r="B3927" s="123" t="s">
        <v>468</v>
      </c>
      <c r="C3927" s="117" t="s">
        <v>5</v>
      </c>
      <c r="D3927" s="123" t="s">
        <v>595</v>
      </c>
      <c r="E3927" s="117">
        <v>3926</v>
      </c>
      <c r="F3927" s="117" t="s">
        <v>923</v>
      </c>
      <c r="G3927" s="117" t="s">
        <v>591</v>
      </c>
      <c r="H3927" s="117" t="s">
        <v>1016</v>
      </c>
      <c r="I3927" s="117" t="s">
        <v>398</v>
      </c>
      <c r="J3927" s="117" t="s">
        <v>398</v>
      </c>
      <c r="K3927" s="117" t="s">
        <v>398</v>
      </c>
      <c r="L3927" s="117" t="s">
        <v>398</v>
      </c>
      <c r="M3927" s="117" t="s">
        <v>398</v>
      </c>
      <c r="N3927" s="117" t="s">
        <v>398</v>
      </c>
      <c r="O3927" s="125" t="s">
        <v>579</v>
      </c>
      <c r="P3927" s="117">
        <v>1</v>
      </c>
      <c r="Q3927" s="117" t="s">
        <v>398</v>
      </c>
      <c r="R3927" s="117" t="s">
        <v>398</v>
      </c>
      <c r="S3927" s="117" t="s">
        <v>398</v>
      </c>
      <c r="T3927" s="117" t="s">
        <v>398</v>
      </c>
      <c r="U3927" s="117" t="s">
        <v>398</v>
      </c>
      <c r="V3927" s="117" t="s">
        <v>398</v>
      </c>
      <c r="W3927" s="123">
        <v>63</v>
      </c>
      <c r="X3927" s="123" t="s">
        <v>906</v>
      </c>
      <c r="Y3927" s="120">
        <v>43563</v>
      </c>
      <c r="Z3927" s="121">
        <v>0.3888888888888889</v>
      </c>
      <c r="AA3927" s="123" t="s">
        <v>661</v>
      </c>
      <c r="AB3927" s="123" t="s">
        <v>582</v>
      </c>
      <c r="AC3927" s="119" t="s">
        <v>398</v>
      </c>
      <c r="AD3927" s="119" t="s">
        <v>398</v>
      </c>
    </row>
    <row r="3928" spans="1:30">
      <c r="A3928" s="117">
        <v>3927</v>
      </c>
      <c r="B3928" s="123" t="s">
        <v>468</v>
      </c>
      <c r="C3928" s="117" t="s">
        <v>5</v>
      </c>
      <c r="D3928" s="123" t="s">
        <v>595</v>
      </c>
      <c r="E3928" s="117">
        <v>3927</v>
      </c>
      <c r="F3928" s="117" t="s">
        <v>923</v>
      </c>
      <c r="G3928" s="117" t="s">
        <v>591</v>
      </c>
      <c r="H3928" s="117" t="s">
        <v>1016</v>
      </c>
      <c r="I3928" s="117" t="s">
        <v>398</v>
      </c>
      <c r="J3928" s="117" t="s">
        <v>398</v>
      </c>
      <c r="K3928" s="117" t="s">
        <v>398</v>
      </c>
      <c r="L3928" s="117" t="s">
        <v>398</v>
      </c>
      <c r="M3928" s="117" t="s">
        <v>398</v>
      </c>
      <c r="N3928" s="117" t="s">
        <v>398</v>
      </c>
      <c r="O3928" s="125" t="s">
        <v>579</v>
      </c>
      <c r="P3928" s="117">
        <v>1</v>
      </c>
      <c r="Q3928" s="117" t="s">
        <v>398</v>
      </c>
      <c r="R3928" s="117" t="s">
        <v>398</v>
      </c>
      <c r="S3928" s="117" t="s">
        <v>398</v>
      </c>
      <c r="T3928" s="117" t="s">
        <v>398</v>
      </c>
      <c r="U3928" s="117" t="s">
        <v>398</v>
      </c>
      <c r="V3928" s="117" t="s">
        <v>398</v>
      </c>
      <c r="W3928" s="123">
        <v>63</v>
      </c>
      <c r="X3928" s="123" t="s">
        <v>906</v>
      </c>
      <c r="Y3928" s="120">
        <v>43563</v>
      </c>
      <c r="Z3928" s="121">
        <v>0.3888888888888889</v>
      </c>
      <c r="AA3928" s="123" t="s">
        <v>661</v>
      </c>
      <c r="AB3928" s="123" t="s">
        <v>582</v>
      </c>
      <c r="AC3928" s="119" t="s">
        <v>398</v>
      </c>
      <c r="AD3928" s="119" t="s">
        <v>398</v>
      </c>
    </row>
    <row r="3929" spans="1:30">
      <c r="A3929" s="117">
        <v>3928</v>
      </c>
      <c r="B3929" s="123" t="s">
        <v>468</v>
      </c>
      <c r="C3929" s="117" t="s">
        <v>5</v>
      </c>
      <c r="D3929" s="123" t="s">
        <v>595</v>
      </c>
      <c r="E3929" s="117">
        <v>3928</v>
      </c>
      <c r="F3929" s="117" t="s">
        <v>923</v>
      </c>
      <c r="G3929" s="117" t="s">
        <v>591</v>
      </c>
      <c r="H3929" s="117" t="s">
        <v>1016</v>
      </c>
      <c r="I3929" s="117" t="s">
        <v>398</v>
      </c>
      <c r="J3929" s="117" t="s">
        <v>398</v>
      </c>
      <c r="K3929" s="117" t="s">
        <v>398</v>
      </c>
      <c r="L3929" s="117" t="s">
        <v>398</v>
      </c>
      <c r="M3929" s="117" t="s">
        <v>398</v>
      </c>
      <c r="N3929" s="117" t="s">
        <v>398</v>
      </c>
      <c r="O3929" s="125" t="s">
        <v>579</v>
      </c>
      <c r="P3929" s="117">
        <v>1</v>
      </c>
      <c r="Q3929" s="117" t="s">
        <v>398</v>
      </c>
      <c r="R3929" s="117" t="s">
        <v>398</v>
      </c>
      <c r="S3929" s="117" t="s">
        <v>398</v>
      </c>
      <c r="T3929" s="117" t="s">
        <v>398</v>
      </c>
      <c r="U3929" s="117" t="s">
        <v>398</v>
      </c>
      <c r="V3929" s="117" t="s">
        <v>398</v>
      </c>
      <c r="W3929" s="123">
        <v>63</v>
      </c>
      <c r="X3929" s="123" t="s">
        <v>906</v>
      </c>
      <c r="Y3929" s="120">
        <v>43563</v>
      </c>
      <c r="Z3929" s="121">
        <v>0.3888888888888889</v>
      </c>
      <c r="AA3929" s="123" t="s">
        <v>661</v>
      </c>
      <c r="AB3929" s="123" t="s">
        <v>582</v>
      </c>
      <c r="AC3929" s="119" t="s">
        <v>398</v>
      </c>
      <c r="AD3929" s="119" t="s">
        <v>398</v>
      </c>
    </row>
    <row r="3930" spans="1:30">
      <c r="A3930" s="117">
        <v>3929</v>
      </c>
      <c r="B3930" s="123" t="s">
        <v>468</v>
      </c>
      <c r="C3930" s="117" t="s">
        <v>5</v>
      </c>
      <c r="D3930" s="123" t="s">
        <v>595</v>
      </c>
      <c r="E3930" s="117">
        <v>3929</v>
      </c>
      <c r="F3930" s="117" t="s">
        <v>923</v>
      </c>
      <c r="G3930" s="117" t="s">
        <v>591</v>
      </c>
      <c r="H3930" s="117" t="s">
        <v>1016</v>
      </c>
      <c r="I3930" s="117" t="s">
        <v>398</v>
      </c>
      <c r="J3930" s="117" t="s">
        <v>398</v>
      </c>
      <c r="K3930" s="117" t="s">
        <v>398</v>
      </c>
      <c r="L3930" s="117" t="s">
        <v>398</v>
      </c>
      <c r="M3930" s="117" t="s">
        <v>398</v>
      </c>
      <c r="N3930" s="117" t="s">
        <v>398</v>
      </c>
      <c r="O3930" s="125" t="s">
        <v>579</v>
      </c>
      <c r="P3930" s="117">
        <v>1</v>
      </c>
      <c r="Q3930" s="117" t="s">
        <v>398</v>
      </c>
      <c r="R3930" s="117" t="s">
        <v>398</v>
      </c>
      <c r="S3930" s="117" t="s">
        <v>398</v>
      </c>
      <c r="T3930" s="117" t="s">
        <v>398</v>
      </c>
      <c r="U3930" s="117" t="s">
        <v>398</v>
      </c>
      <c r="V3930" s="117" t="s">
        <v>398</v>
      </c>
      <c r="W3930" s="123">
        <v>63</v>
      </c>
      <c r="X3930" s="123" t="s">
        <v>906</v>
      </c>
      <c r="Y3930" s="120">
        <v>43563</v>
      </c>
      <c r="Z3930" s="121">
        <v>0.3888888888888889</v>
      </c>
      <c r="AA3930" s="123" t="s">
        <v>661</v>
      </c>
      <c r="AB3930" s="123" t="s">
        <v>582</v>
      </c>
      <c r="AC3930" s="119" t="s">
        <v>398</v>
      </c>
      <c r="AD3930" s="119" t="s">
        <v>398</v>
      </c>
    </row>
    <row r="3931" spans="1:30">
      <c r="A3931" s="117">
        <v>3930</v>
      </c>
      <c r="B3931" s="123" t="s">
        <v>468</v>
      </c>
      <c r="C3931" s="117" t="s">
        <v>5</v>
      </c>
      <c r="D3931" s="123" t="s">
        <v>595</v>
      </c>
      <c r="E3931" s="117">
        <v>3930</v>
      </c>
      <c r="F3931" s="117" t="s">
        <v>923</v>
      </c>
      <c r="G3931" s="117" t="s">
        <v>591</v>
      </c>
      <c r="H3931" s="117" t="s">
        <v>1016</v>
      </c>
      <c r="I3931" s="117" t="s">
        <v>398</v>
      </c>
      <c r="J3931" s="117" t="s">
        <v>398</v>
      </c>
      <c r="K3931" s="117" t="s">
        <v>398</v>
      </c>
      <c r="L3931" s="117" t="s">
        <v>398</v>
      </c>
      <c r="M3931" s="117" t="s">
        <v>398</v>
      </c>
      <c r="N3931" s="117" t="s">
        <v>398</v>
      </c>
      <c r="O3931" s="125" t="s">
        <v>579</v>
      </c>
      <c r="P3931" s="117">
        <v>1</v>
      </c>
      <c r="Q3931" s="117" t="s">
        <v>398</v>
      </c>
      <c r="R3931" s="117" t="s">
        <v>398</v>
      </c>
      <c r="S3931" s="117" t="s">
        <v>398</v>
      </c>
      <c r="T3931" s="117" t="s">
        <v>398</v>
      </c>
      <c r="U3931" s="117" t="s">
        <v>398</v>
      </c>
      <c r="V3931" s="117" t="s">
        <v>398</v>
      </c>
      <c r="W3931" s="123">
        <v>63</v>
      </c>
      <c r="X3931" s="123" t="s">
        <v>906</v>
      </c>
      <c r="Y3931" s="120">
        <v>43563</v>
      </c>
      <c r="Z3931" s="121">
        <v>0.3888888888888889</v>
      </c>
      <c r="AA3931" s="123" t="s">
        <v>661</v>
      </c>
      <c r="AB3931" s="123" t="s">
        <v>582</v>
      </c>
      <c r="AC3931" s="119" t="s">
        <v>398</v>
      </c>
      <c r="AD3931" s="119" t="s">
        <v>398</v>
      </c>
    </row>
    <row r="3932" spans="1:30">
      <c r="A3932" s="117">
        <v>3931</v>
      </c>
      <c r="B3932" s="123" t="s">
        <v>468</v>
      </c>
      <c r="C3932" s="117" t="s">
        <v>5</v>
      </c>
      <c r="D3932" s="123" t="s">
        <v>595</v>
      </c>
      <c r="E3932" s="117">
        <v>3931</v>
      </c>
      <c r="F3932" s="117" t="s">
        <v>923</v>
      </c>
      <c r="G3932" s="117" t="s">
        <v>591</v>
      </c>
      <c r="H3932" s="117" t="s">
        <v>1016</v>
      </c>
      <c r="I3932" s="117" t="s">
        <v>398</v>
      </c>
      <c r="J3932" s="117" t="s">
        <v>398</v>
      </c>
      <c r="K3932" s="117" t="s">
        <v>398</v>
      </c>
      <c r="L3932" s="117" t="s">
        <v>398</v>
      </c>
      <c r="M3932" s="117" t="s">
        <v>398</v>
      </c>
      <c r="N3932" s="117" t="s">
        <v>398</v>
      </c>
      <c r="O3932" s="125" t="s">
        <v>579</v>
      </c>
      <c r="P3932" s="117">
        <v>1</v>
      </c>
      <c r="Q3932" s="117" t="s">
        <v>398</v>
      </c>
      <c r="R3932" s="117" t="s">
        <v>398</v>
      </c>
      <c r="S3932" s="117" t="s">
        <v>398</v>
      </c>
      <c r="T3932" s="117" t="s">
        <v>398</v>
      </c>
      <c r="U3932" s="117" t="s">
        <v>398</v>
      </c>
      <c r="V3932" s="117" t="s">
        <v>398</v>
      </c>
      <c r="W3932" s="123">
        <v>63</v>
      </c>
      <c r="X3932" s="123" t="s">
        <v>906</v>
      </c>
      <c r="Y3932" s="120">
        <v>43563</v>
      </c>
      <c r="Z3932" s="121">
        <v>0.3888888888888889</v>
      </c>
      <c r="AA3932" s="123" t="s">
        <v>661</v>
      </c>
      <c r="AB3932" s="123" t="s">
        <v>582</v>
      </c>
      <c r="AC3932" s="119" t="s">
        <v>398</v>
      </c>
      <c r="AD3932" s="119" t="s">
        <v>398</v>
      </c>
    </row>
    <row r="3933" spans="1:30">
      <c r="A3933" s="117">
        <v>3932</v>
      </c>
      <c r="B3933" s="123" t="s">
        <v>468</v>
      </c>
      <c r="C3933" s="117" t="s">
        <v>5</v>
      </c>
      <c r="D3933" s="123" t="s">
        <v>595</v>
      </c>
      <c r="E3933" s="117">
        <v>3932</v>
      </c>
      <c r="F3933" s="117" t="s">
        <v>923</v>
      </c>
      <c r="G3933" s="117" t="s">
        <v>591</v>
      </c>
      <c r="H3933" s="117" t="s">
        <v>1016</v>
      </c>
      <c r="I3933" s="117" t="s">
        <v>398</v>
      </c>
      <c r="J3933" s="117" t="s">
        <v>398</v>
      </c>
      <c r="K3933" s="117" t="s">
        <v>398</v>
      </c>
      <c r="L3933" s="117" t="s">
        <v>398</v>
      </c>
      <c r="M3933" s="117" t="s">
        <v>398</v>
      </c>
      <c r="N3933" s="117" t="s">
        <v>398</v>
      </c>
      <c r="O3933" s="125" t="s">
        <v>579</v>
      </c>
      <c r="P3933" s="117">
        <v>1</v>
      </c>
      <c r="Q3933" s="117" t="s">
        <v>398</v>
      </c>
      <c r="R3933" s="117" t="s">
        <v>398</v>
      </c>
      <c r="S3933" s="117" t="s">
        <v>398</v>
      </c>
      <c r="T3933" s="117" t="s">
        <v>398</v>
      </c>
      <c r="U3933" s="117" t="s">
        <v>398</v>
      </c>
      <c r="V3933" s="117" t="s">
        <v>398</v>
      </c>
      <c r="W3933" s="123">
        <v>63</v>
      </c>
      <c r="X3933" s="123" t="s">
        <v>906</v>
      </c>
      <c r="Y3933" s="120">
        <v>43563</v>
      </c>
      <c r="Z3933" s="121">
        <v>0.3888888888888889</v>
      </c>
      <c r="AA3933" s="123" t="s">
        <v>661</v>
      </c>
      <c r="AB3933" s="123" t="s">
        <v>582</v>
      </c>
      <c r="AC3933" s="119" t="s">
        <v>398</v>
      </c>
      <c r="AD3933" s="119" t="s">
        <v>398</v>
      </c>
    </row>
    <row r="3934" spans="1:30">
      <c r="A3934" s="117">
        <v>3933</v>
      </c>
      <c r="B3934" s="123" t="s">
        <v>468</v>
      </c>
      <c r="C3934" s="117" t="s">
        <v>5</v>
      </c>
      <c r="D3934" s="123" t="s">
        <v>595</v>
      </c>
      <c r="E3934" s="117">
        <v>3933</v>
      </c>
      <c r="F3934" s="117" t="s">
        <v>923</v>
      </c>
      <c r="G3934" s="117" t="s">
        <v>591</v>
      </c>
      <c r="H3934" s="117" t="s">
        <v>1016</v>
      </c>
      <c r="I3934" s="117" t="s">
        <v>398</v>
      </c>
      <c r="J3934" s="117" t="s">
        <v>398</v>
      </c>
      <c r="K3934" s="117" t="s">
        <v>398</v>
      </c>
      <c r="L3934" s="117" t="s">
        <v>398</v>
      </c>
      <c r="M3934" s="117" t="s">
        <v>398</v>
      </c>
      <c r="N3934" s="117" t="s">
        <v>398</v>
      </c>
      <c r="O3934" s="125" t="s">
        <v>579</v>
      </c>
      <c r="P3934" s="117">
        <v>1</v>
      </c>
      <c r="Q3934" s="117" t="s">
        <v>398</v>
      </c>
      <c r="R3934" s="117" t="s">
        <v>398</v>
      </c>
      <c r="S3934" s="117" t="s">
        <v>398</v>
      </c>
      <c r="T3934" s="117" t="s">
        <v>398</v>
      </c>
      <c r="U3934" s="117" t="s">
        <v>398</v>
      </c>
      <c r="V3934" s="117" t="s">
        <v>398</v>
      </c>
      <c r="W3934" s="123">
        <v>63</v>
      </c>
      <c r="X3934" s="123" t="s">
        <v>906</v>
      </c>
      <c r="Y3934" s="120">
        <v>43563</v>
      </c>
      <c r="Z3934" s="121">
        <v>0.3888888888888889</v>
      </c>
      <c r="AA3934" s="123" t="s">
        <v>661</v>
      </c>
      <c r="AB3934" s="123" t="s">
        <v>582</v>
      </c>
      <c r="AC3934" s="119" t="s">
        <v>398</v>
      </c>
      <c r="AD3934" s="119" t="s">
        <v>398</v>
      </c>
    </row>
    <row r="3935" spans="1:30">
      <c r="A3935" s="117">
        <v>3934</v>
      </c>
      <c r="B3935" s="123" t="s">
        <v>468</v>
      </c>
      <c r="C3935" s="117" t="s">
        <v>5</v>
      </c>
      <c r="D3935" s="123" t="s">
        <v>595</v>
      </c>
      <c r="E3935" s="117">
        <v>3934</v>
      </c>
      <c r="F3935" s="117" t="s">
        <v>923</v>
      </c>
      <c r="G3935" s="117" t="s">
        <v>591</v>
      </c>
      <c r="H3935" s="117" t="s">
        <v>1016</v>
      </c>
      <c r="I3935" s="117" t="s">
        <v>398</v>
      </c>
      <c r="J3935" s="117" t="s">
        <v>398</v>
      </c>
      <c r="K3935" s="117" t="s">
        <v>398</v>
      </c>
      <c r="L3935" s="117" t="s">
        <v>398</v>
      </c>
      <c r="M3935" s="117" t="s">
        <v>398</v>
      </c>
      <c r="N3935" s="117" t="s">
        <v>398</v>
      </c>
      <c r="O3935" s="125" t="s">
        <v>579</v>
      </c>
      <c r="P3935" s="117">
        <v>1</v>
      </c>
      <c r="Q3935" s="117" t="s">
        <v>398</v>
      </c>
      <c r="R3935" s="117" t="s">
        <v>398</v>
      </c>
      <c r="S3935" s="117" t="s">
        <v>398</v>
      </c>
      <c r="T3935" s="117" t="s">
        <v>398</v>
      </c>
      <c r="U3935" s="117" t="s">
        <v>398</v>
      </c>
      <c r="V3935" s="117" t="s">
        <v>398</v>
      </c>
      <c r="W3935" s="123">
        <v>63</v>
      </c>
      <c r="X3935" s="123" t="s">
        <v>906</v>
      </c>
      <c r="Y3935" s="120">
        <v>43563</v>
      </c>
      <c r="Z3935" s="121">
        <v>0.3888888888888889</v>
      </c>
      <c r="AA3935" s="123" t="s">
        <v>661</v>
      </c>
      <c r="AB3935" s="123" t="s">
        <v>582</v>
      </c>
      <c r="AC3935" s="119" t="s">
        <v>398</v>
      </c>
      <c r="AD3935" s="119" t="s">
        <v>398</v>
      </c>
    </row>
    <row r="3936" spans="1:30">
      <c r="A3936" s="117">
        <v>3935</v>
      </c>
      <c r="B3936" s="123" t="s">
        <v>468</v>
      </c>
      <c r="C3936" s="117" t="s">
        <v>5</v>
      </c>
      <c r="D3936" s="123" t="s">
        <v>595</v>
      </c>
      <c r="E3936" s="117">
        <v>3935</v>
      </c>
      <c r="F3936" s="117" t="s">
        <v>923</v>
      </c>
      <c r="G3936" s="117" t="s">
        <v>591</v>
      </c>
      <c r="H3936" s="117" t="s">
        <v>1016</v>
      </c>
      <c r="I3936" s="117" t="s">
        <v>398</v>
      </c>
      <c r="J3936" s="117" t="s">
        <v>398</v>
      </c>
      <c r="K3936" s="117" t="s">
        <v>398</v>
      </c>
      <c r="L3936" s="117" t="s">
        <v>398</v>
      </c>
      <c r="M3936" s="117" t="s">
        <v>398</v>
      </c>
      <c r="N3936" s="117" t="s">
        <v>398</v>
      </c>
      <c r="O3936" s="125" t="s">
        <v>579</v>
      </c>
      <c r="P3936" s="117">
        <v>1</v>
      </c>
      <c r="Q3936" s="117" t="s">
        <v>398</v>
      </c>
      <c r="R3936" s="117" t="s">
        <v>398</v>
      </c>
      <c r="S3936" s="117" t="s">
        <v>398</v>
      </c>
      <c r="T3936" s="117" t="s">
        <v>398</v>
      </c>
      <c r="U3936" s="117" t="s">
        <v>398</v>
      </c>
      <c r="V3936" s="117" t="s">
        <v>398</v>
      </c>
      <c r="W3936" s="123">
        <v>63</v>
      </c>
      <c r="X3936" s="123" t="s">
        <v>906</v>
      </c>
      <c r="Y3936" s="120">
        <v>43563</v>
      </c>
      <c r="Z3936" s="121">
        <v>0.3888888888888889</v>
      </c>
      <c r="AA3936" s="123" t="s">
        <v>661</v>
      </c>
      <c r="AB3936" s="123" t="s">
        <v>582</v>
      </c>
      <c r="AC3936" s="119" t="s">
        <v>398</v>
      </c>
      <c r="AD3936" s="119" t="s">
        <v>398</v>
      </c>
    </row>
    <row r="3937" spans="1:30">
      <c r="A3937" s="117">
        <v>3936</v>
      </c>
      <c r="B3937" s="123" t="s">
        <v>468</v>
      </c>
      <c r="C3937" s="117" t="s">
        <v>5</v>
      </c>
      <c r="D3937" s="123" t="s">
        <v>595</v>
      </c>
      <c r="E3937" s="117">
        <v>3936</v>
      </c>
      <c r="F3937" s="117" t="s">
        <v>923</v>
      </c>
      <c r="G3937" s="117" t="s">
        <v>591</v>
      </c>
      <c r="H3937" s="117" t="s">
        <v>1016</v>
      </c>
      <c r="I3937" s="117" t="s">
        <v>398</v>
      </c>
      <c r="J3937" s="117" t="s">
        <v>398</v>
      </c>
      <c r="K3937" s="117" t="s">
        <v>398</v>
      </c>
      <c r="L3937" s="117" t="s">
        <v>398</v>
      </c>
      <c r="M3937" s="117" t="s">
        <v>398</v>
      </c>
      <c r="N3937" s="117" t="s">
        <v>398</v>
      </c>
      <c r="O3937" s="125" t="s">
        <v>579</v>
      </c>
      <c r="P3937" s="117">
        <v>1</v>
      </c>
      <c r="Q3937" s="117" t="s">
        <v>398</v>
      </c>
      <c r="R3937" s="117" t="s">
        <v>398</v>
      </c>
      <c r="S3937" s="117" t="s">
        <v>398</v>
      </c>
      <c r="T3937" s="117" t="s">
        <v>398</v>
      </c>
      <c r="U3937" s="117" t="s">
        <v>398</v>
      </c>
      <c r="V3937" s="117" t="s">
        <v>398</v>
      </c>
      <c r="W3937" s="123">
        <v>63</v>
      </c>
      <c r="X3937" s="123" t="s">
        <v>906</v>
      </c>
      <c r="Y3937" s="120">
        <v>43563</v>
      </c>
      <c r="Z3937" s="121">
        <v>0.3888888888888889</v>
      </c>
      <c r="AA3937" s="123" t="s">
        <v>661</v>
      </c>
      <c r="AB3937" s="123" t="s">
        <v>582</v>
      </c>
      <c r="AC3937" s="119" t="s">
        <v>398</v>
      </c>
      <c r="AD3937" s="119" t="s">
        <v>398</v>
      </c>
    </row>
    <row r="3938" spans="1:30">
      <c r="A3938" s="117">
        <v>3937</v>
      </c>
      <c r="B3938" s="123" t="s">
        <v>468</v>
      </c>
      <c r="C3938" s="117" t="s">
        <v>5</v>
      </c>
      <c r="D3938" s="123" t="s">
        <v>595</v>
      </c>
      <c r="E3938" s="117">
        <v>3937</v>
      </c>
      <c r="F3938" s="117" t="s">
        <v>923</v>
      </c>
      <c r="G3938" s="117" t="s">
        <v>591</v>
      </c>
      <c r="H3938" s="117" t="s">
        <v>1016</v>
      </c>
      <c r="I3938" s="117" t="s">
        <v>398</v>
      </c>
      <c r="J3938" s="117" t="s">
        <v>398</v>
      </c>
      <c r="K3938" s="117" t="s">
        <v>398</v>
      </c>
      <c r="L3938" s="117" t="s">
        <v>398</v>
      </c>
      <c r="M3938" s="117" t="s">
        <v>398</v>
      </c>
      <c r="N3938" s="117" t="s">
        <v>398</v>
      </c>
      <c r="O3938" s="125" t="s">
        <v>579</v>
      </c>
      <c r="P3938" s="117">
        <v>1</v>
      </c>
      <c r="Q3938" s="117" t="s">
        <v>398</v>
      </c>
      <c r="R3938" s="117" t="s">
        <v>398</v>
      </c>
      <c r="S3938" s="117" t="s">
        <v>398</v>
      </c>
      <c r="T3938" s="117" t="s">
        <v>398</v>
      </c>
      <c r="U3938" s="117" t="s">
        <v>398</v>
      </c>
      <c r="V3938" s="117" t="s">
        <v>398</v>
      </c>
      <c r="W3938" s="123">
        <v>63</v>
      </c>
      <c r="X3938" s="123" t="s">
        <v>906</v>
      </c>
      <c r="Y3938" s="120">
        <v>43563</v>
      </c>
      <c r="Z3938" s="121">
        <v>0.3888888888888889</v>
      </c>
      <c r="AA3938" s="123" t="s">
        <v>661</v>
      </c>
      <c r="AB3938" s="123" t="s">
        <v>582</v>
      </c>
      <c r="AC3938" s="119" t="s">
        <v>398</v>
      </c>
      <c r="AD3938" s="119" t="s">
        <v>398</v>
      </c>
    </row>
    <row r="3939" spans="1:30">
      <c r="A3939" s="117">
        <v>3938</v>
      </c>
      <c r="B3939" s="123" t="s">
        <v>468</v>
      </c>
      <c r="C3939" s="117" t="s">
        <v>5</v>
      </c>
      <c r="D3939" s="123" t="s">
        <v>595</v>
      </c>
      <c r="E3939" s="117">
        <v>3938</v>
      </c>
      <c r="F3939" s="117" t="s">
        <v>923</v>
      </c>
      <c r="G3939" s="117" t="s">
        <v>591</v>
      </c>
      <c r="H3939" s="117" t="s">
        <v>1016</v>
      </c>
      <c r="I3939" s="117" t="s">
        <v>398</v>
      </c>
      <c r="J3939" s="117" t="s">
        <v>398</v>
      </c>
      <c r="K3939" s="117" t="s">
        <v>398</v>
      </c>
      <c r="L3939" s="117" t="s">
        <v>398</v>
      </c>
      <c r="M3939" s="117" t="s">
        <v>398</v>
      </c>
      <c r="N3939" s="117" t="s">
        <v>398</v>
      </c>
      <c r="O3939" s="125" t="s">
        <v>579</v>
      </c>
      <c r="P3939" s="117">
        <v>1</v>
      </c>
      <c r="Q3939" s="117" t="s">
        <v>398</v>
      </c>
      <c r="R3939" s="117" t="s">
        <v>398</v>
      </c>
      <c r="S3939" s="117" t="s">
        <v>398</v>
      </c>
      <c r="T3939" s="117" t="s">
        <v>398</v>
      </c>
      <c r="U3939" s="117" t="s">
        <v>398</v>
      </c>
      <c r="V3939" s="117" t="s">
        <v>398</v>
      </c>
      <c r="W3939" s="123">
        <v>63</v>
      </c>
      <c r="X3939" s="123" t="s">
        <v>906</v>
      </c>
      <c r="Y3939" s="120">
        <v>43563</v>
      </c>
      <c r="Z3939" s="121">
        <v>0.3888888888888889</v>
      </c>
      <c r="AA3939" s="123" t="s">
        <v>661</v>
      </c>
      <c r="AB3939" s="123" t="s">
        <v>582</v>
      </c>
      <c r="AC3939" s="119" t="s">
        <v>398</v>
      </c>
      <c r="AD3939" s="119" t="s">
        <v>398</v>
      </c>
    </row>
    <row r="3940" spans="1:30">
      <c r="A3940" s="117">
        <v>3939</v>
      </c>
      <c r="B3940" s="123" t="s">
        <v>468</v>
      </c>
      <c r="C3940" s="117" t="s">
        <v>5</v>
      </c>
      <c r="D3940" s="123" t="s">
        <v>595</v>
      </c>
      <c r="E3940" s="117">
        <v>3939</v>
      </c>
      <c r="F3940" s="117" t="s">
        <v>923</v>
      </c>
      <c r="G3940" s="117" t="s">
        <v>591</v>
      </c>
      <c r="H3940" s="117" t="s">
        <v>1016</v>
      </c>
      <c r="I3940" s="117" t="s">
        <v>398</v>
      </c>
      <c r="J3940" s="117" t="s">
        <v>398</v>
      </c>
      <c r="K3940" s="117" t="s">
        <v>398</v>
      </c>
      <c r="L3940" s="117" t="s">
        <v>398</v>
      </c>
      <c r="M3940" s="117" t="s">
        <v>398</v>
      </c>
      <c r="N3940" s="117" t="s">
        <v>398</v>
      </c>
      <c r="O3940" s="125" t="s">
        <v>579</v>
      </c>
      <c r="P3940" s="117">
        <v>1</v>
      </c>
      <c r="Q3940" s="117" t="s">
        <v>398</v>
      </c>
      <c r="R3940" s="117" t="s">
        <v>398</v>
      </c>
      <c r="S3940" s="117" t="s">
        <v>398</v>
      </c>
      <c r="T3940" s="117" t="s">
        <v>398</v>
      </c>
      <c r="U3940" s="117" t="s">
        <v>398</v>
      </c>
      <c r="V3940" s="117" t="s">
        <v>398</v>
      </c>
      <c r="W3940" s="123">
        <v>63</v>
      </c>
      <c r="X3940" s="123" t="s">
        <v>906</v>
      </c>
      <c r="Y3940" s="120">
        <v>43563</v>
      </c>
      <c r="Z3940" s="121">
        <v>0.3888888888888889</v>
      </c>
      <c r="AA3940" s="123" t="s">
        <v>661</v>
      </c>
      <c r="AB3940" s="123" t="s">
        <v>582</v>
      </c>
      <c r="AC3940" s="119" t="s">
        <v>398</v>
      </c>
      <c r="AD3940" s="119" t="s">
        <v>398</v>
      </c>
    </row>
    <row r="3941" spans="1:30">
      <c r="A3941" s="117">
        <v>3940</v>
      </c>
      <c r="B3941" s="123" t="s">
        <v>468</v>
      </c>
      <c r="C3941" s="117" t="s">
        <v>5</v>
      </c>
      <c r="D3941" s="123" t="s">
        <v>595</v>
      </c>
      <c r="E3941" s="117">
        <v>3940</v>
      </c>
      <c r="F3941" s="117" t="s">
        <v>923</v>
      </c>
      <c r="G3941" s="117" t="s">
        <v>591</v>
      </c>
      <c r="H3941" s="117" t="s">
        <v>1016</v>
      </c>
      <c r="I3941" s="117" t="s">
        <v>398</v>
      </c>
      <c r="J3941" s="117" t="s">
        <v>398</v>
      </c>
      <c r="K3941" s="117" t="s">
        <v>398</v>
      </c>
      <c r="L3941" s="117" t="s">
        <v>398</v>
      </c>
      <c r="M3941" s="117" t="s">
        <v>398</v>
      </c>
      <c r="N3941" s="117" t="s">
        <v>398</v>
      </c>
      <c r="O3941" s="125" t="s">
        <v>579</v>
      </c>
      <c r="P3941" s="117">
        <v>1</v>
      </c>
      <c r="Q3941" s="117" t="s">
        <v>398</v>
      </c>
      <c r="R3941" s="117" t="s">
        <v>398</v>
      </c>
      <c r="S3941" s="117" t="s">
        <v>398</v>
      </c>
      <c r="T3941" s="117" t="s">
        <v>398</v>
      </c>
      <c r="U3941" s="117" t="s">
        <v>398</v>
      </c>
      <c r="V3941" s="117" t="s">
        <v>398</v>
      </c>
      <c r="W3941" s="123">
        <v>63</v>
      </c>
      <c r="X3941" s="123" t="s">
        <v>906</v>
      </c>
      <c r="Y3941" s="120">
        <v>43563</v>
      </c>
      <c r="Z3941" s="121">
        <v>0.3888888888888889</v>
      </c>
      <c r="AA3941" s="123" t="s">
        <v>661</v>
      </c>
      <c r="AB3941" s="123" t="s">
        <v>582</v>
      </c>
      <c r="AC3941" s="119" t="s">
        <v>398</v>
      </c>
      <c r="AD3941" s="119" t="s">
        <v>398</v>
      </c>
    </row>
    <row r="3942" spans="1:30">
      <c r="A3942" s="117">
        <v>3941</v>
      </c>
      <c r="B3942" s="123" t="s">
        <v>468</v>
      </c>
      <c r="C3942" s="117" t="s">
        <v>5</v>
      </c>
      <c r="D3942" s="123" t="s">
        <v>595</v>
      </c>
      <c r="E3942" s="117">
        <v>3941</v>
      </c>
      <c r="F3942" s="117" t="s">
        <v>923</v>
      </c>
      <c r="G3942" s="117" t="s">
        <v>591</v>
      </c>
      <c r="H3942" s="117" t="s">
        <v>1016</v>
      </c>
      <c r="I3942" s="117" t="s">
        <v>398</v>
      </c>
      <c r="J3942" s="117" t="s">
        <v>398</v>
      </c>
      <c r="K3942" s="117" t="s">
        <v>398</v>
      </c>
      <c r="L3942" s="117" t="s">
        <v>398</v>
      </c>
      <c r="M3942" s="117" t="s">
        <v>398</v>
      </c>
      <c r="N3942" s="117" t="s">
        <v>398</v>
      </c>
      <c r="O3942" s="125" t="s">
        <v>579</v>
      </c>
      <c r="P3942" s="117">
        <v>1</v>
      </c>
      <c r="Q3942" s="117" t="s">
        <v>398</v>
      </c>
      <c r="R3942" s="117" t="s">
        <v>398</v>
      </c>
      <c r="S3942" s="117" t="s">
        <v>398</v>
      </c>
      <c r="T3942" s="117" t="s">
        <v>398</v>
      </c>
      <c r="U3942" s="117" t="s">
        <v>398</v>
      </c>
      <c r="V3942" s="117" t="s">
        <v>398</v>
      </c>
      <c r="W3942" s="123">
        <v>63</v>
      </c>
      <c r="X3942" s="123" t="s">
        <v>906</v>
      </c>
      <c r="Y3942" s="120">
        <v>43563</v>
      </c>
      <c r="Z3942" s="121">
        <v>0.3888888888888889</v>
      </c>
      <c r="AA3942" s="123" t="s">
        <v>661</v>
      </c>
      <c r="AB3942" s="123" t="s">
        <v>582</v>
      </c>
      <c r="AC3942" s="119" t="s">
        <v>398</v>
      </c>
      <c r="AD3942" s="119" t="s">
        <v>398</v>
      </c>
    </row>
    <row r="3943" spans="1:30">
      <c r="A3943" s="117">
        <v>3942</v>
      </c>
      <c r="B3943" s="123" t="s">
        <v>468</v>
      </c>
      <c r="C3943" s="117" t="s">
        <v>5</v>
      </c>
      <c r="D3943" s="123" t="s">
        <v>595</v>
      </c>
      <c r="E3943" s="117">
        <v>3942</v>
      </c>
      <c r="F3943" s="117" t="s">
        <v>923</v>
      </c>
      <c r="G3943" s="117" t="s">
        <v>591</v>
      </c>
      <c r="H3943" s="117" t="s">
        <v>1016</v>
      </c>
      <c r="I3943" s="117" t="s">
        <v>398</v>
      </c>
      <c r="J3943" s="117" t="s">
        <v>398</v>
      </c>
      <c r="K3943" s="117" t="s">
        <v>398</v>
      </c>
      <c r="L3943" s="117" t="s">
        <v>398</v>
      </c>
      <c r="M3943" s="117" t="s">
        <v>398</v>
      </c>
      <c r="N3943" s="117" t="s">
        <v>398</v>
      </c>
      <c r="O3943" s="125" t="s">
        <v>579</v>
      </c>
      <c r="P3943" s="117">
        <v>1</v>
      </c>
      <c r="Q3943" s="117" t="s">
        <v>398</v>
      </c>
      <c r="R3943" s="117" t="s">
        <v>398</v>
      </c>
      <c r="S3943" s="117" t="s">
        <v>398</v>
      </c>
      <c r="T3943" s="117" t="s">
        <v>398</v>
      </c>
      <c r="U3943" s="117" t="s">
        <v>398</v>
      </c>
      <c r="V3943" s="117" t="s">
        <v>398</v>
      </c>
      <c r="W3943" s="123">
        <v>63</v>
      </c>
      <c r="X3943" s="123" t="s">
        <v>906</v>
      </c>
      <c r="Y3943" s="120">
        <v>43563</v>
      </c>
      <c r="Z3943" s="121">
        <v>0.3888888888888889</v>
      </c>
      <c r="AA3943" s="123" t="s">
        <v>661</v>
      </c>
      <c r="AB3943" s="123" t="s">
        <v>582</v>
      </c>
      <c r="AC3943" s="119" t="s">
        <v>398</v>
      </c>
      <c r="AD3943" s="119" t="s">
        <v>398</v>
      </c>
    </row>
    <row r="3944" spans="1:30">
      <c r="A3944" s="117">
        <v>3943</v>
      </c>
      <c r="B3944" s="123" t="s">
        <v>468</v>
      </c>
      <c r="C3944" s="117" t="s">
        <v>5</v>
      </c>
      <c r="D3944" s="123" t="s">
        <v>595</v>
      </c>
      <c r="E3944" s="117">
        <v>3943</v>
      </c>
      <c r="F3944" s="117" t="s">
        <v>923</v>
      </c>
      <c r="G3944" s="117" t="s">
        <v>591</v>
      </c>
      <c r="H3944" s="117" t="s">
        <v>1016</v>
      </c>
      <c r="I3944" s="117" t="s">
        <v>398</v>
      </c>
      <c r="J3944" s="117" t="s">
        <v>398</v>
      </c>
      <c r="K3944" s="117" t="s">
        <v>398</v>
      </c>
      <c r="L3944" s="117" t="s">
        <v>398</v>
      </c>
      <c r="M3944" s="117" t="s">
        <v>398</v>
      </c>
      <c r="N3944" s="117" t="s">
        <v>398</v>
      </c>
      <c r="O3944" s="125" t="s">
        <v>579</v>
      </c>
      <c r="P3944" s="117">
        <v>1</v>
      </c>
      <c r="Q3944" s="117" t="s">
        <v>398</v>
      </c>
      <c r="R3944" s="117" t="s">
        <v>398</v>
      </c>
      <c r="S3944" s="117" t="s">
        <v>398</v>
      </c>
      <c r="T3944" s="117" t="s">
        <v>398</v>
      </c>
      <c r="U3944" s="117" t="s">
        <v>398</v>
      </c>
      <c r="V3944" s="117" t="s">
        <v>398</v>
      </c>
      <c r="W3944" s="123">
        <v>63</v>
      </c>
      <c r="X3944" s="123" t="s">
        <v>906</v>
      </c>
      <c r="Y3944" s="120">
        <v>43563</v>
      </c>
      <c r="Z3944" s="121">
        <v>0.3888888888888889</v>
      </c>
      <c r="AA3944" s="123" t="s">
        <v>661</v>
      </c>
      <c r="AB3944" s="123" t="s">
        <v>582</v>
      </c>
      <c r="AC3944" s="119" t="s">
        <v>398</v>
      </c>
      <c r="AD3944" s="119" t="s">
        <v>398</v>
      </c>
    </row>
    <row r="3945" spans="1:30">
      <c r="A3945" s="117">
        <v>3944</v>
      </c>
      <c r="B3945" s="123" t="s">
        <v>468</v>
      </c>
      <c r="C3945" s="117" t="s">
        <v>5</v>
      </c>
      <c r="D3945" s="123" t="s">
        <v>595</v>
      </c>
      <c r="E3945" s="117">
        <v>3944</v>
      </c>
      <c r="F3945" s="117" t="s">
        <v>923</v>
      </c>
      <c r="G3945" s="117" t="s">
        <v>591</v>
      </c>
      <c r="H3945" s="117" t="s">
        <v>1016</v>
      </c>
      <c r="I3945" s="117" t="s">
        <v>398</v>
      </c>
      <c r="J3945" s="117" t="s">
        <v>398</v>
      </c>
      <c r="K3945" s="117" t="s">
        <v>398</v>
      </c>
      <c r="L3945" s="117" t="s">
        <v>398</v>
      </c>
      <c r="M3945" s="117" t="s">
        <v>398</v>
      </c>
      <c r="N3945" s="117" t="s">
        <v>398</v>
      </c>
      <c r="O3945" s="125" t="s">
        <v>579</v>
      </c>
      <c r="P3945" s="117">
        <v>1</v>
      </c>
      <c r="Q3945" s="117" t="s">
        <v>398</v>
      </c>
      <c r="R3945" s="117" t="s">
        <v>398</v>
      </c>
      <c r="S3945" s="117" t="s">
        <v>398</v>
      </c>
      <c r="T3945" s="117" t="s">
        <v>398</v>
      </c>
      <c r="U3945" s="117" t="s">
        <v>398</v>
      </c>
      <c r="V3945" s="117" t="s">
        <v>398</v>
      </c>
      <c r="W3945" s="123">
        <v>63</v>
      </c>
      <c r="X3945" s="123" t="s">
        <v>906</v>
      </c>
      <c r="Y3945" s="120">
        <v>43563</v>
      </c>
      <c r="Z3945" s="121">
        <v>0.3888888888888889</v>
      </c>
      <c r="AA3945" s="123" t="s">
        <v>661</v>
      </c>
      <c r="AB3945" s="123" t="s">
        <v>582</v>
      </c>
      <c r="AC3945" s="119" t="s">
        <v>398</v>
      </c>
      <c r="AD3945" s="119" t="s">
        <v>398</v>
      </c>
    </row>
    <row r="3946" spans="1:30">
      <c r="A3946" s="117">
        <v>3945</v>
      </c>
      <c r="B3946" s="123" t="s">
        <v>468</v>
      </c>
      <c r="C3946" s="117" t="s">
        <v>5</v>
      </c>
      <c r="D3946" s="123" t="s">
        <v>595</v>
      </c>
      <c r="E3946" s="117">
        <v>3945</v>
      </c>
      <c r="F3946" s="117" t="s">
        <v>923</v>
      </c>
      <c r="G3946" s="117" t="s">
        <v>591</v>
      </c>
      <c r="H3946" s="117" t="s">
        <v>1016</v>
      </c>
      <c r="I3946" s="117" t="s">
        <v>398</v>
      </c>
      <c r="J3946" s="117" t="s">
        <v>398</v>
      </c>
      <c r="K3946" s="117" t="s">
        <v>398</v>
      </c>
      <c r="L3946" s="117" t="s">
        <v>398</v>
      </c>
      <c r="M3946" s="117" t="s">
        <v>398</v>
      </c>
      <c r="N3946" s="117" t="s">
        <v>398</v>
      </c>
      <c r="O3946" s="125" t="s">
        <v>579</v>
      </c>
      <c r="P3946" s="117">
        <v>1</v>
      </c>
      <c r="Q3946" s="117" t="s">
        <v>398</v>
      </c>
      <c r="R3946" s="117" t="s">
        <v>398</v>
      </c>
      <c r="S3946" s="117" t="s">
        <v>398</v>
      </c>
      <c r="T3946" s="117" t="s">
        <v>398</v>
      </c>
      <c r="U3946" s="117" t="s">
        <v>398</v>
      </c>
      <c r="V3946" s="117" t="s">
        <v>398</v>
      </c>
      <c r="W3946" s="123">
        <v>63</v>
      </c>
      <c r="X3946" s="123" t="s">
        <v>906</v>
      </c>
      <c r="Y3946" s="120">
        <v>43563</v>
      </c>
      <c r="Z3946" s="121">
        <v>0.3888888888888889</v>
      </c>
      <c r="AA3946" s="123" t="s">
        <v>661</v>
      </c>
      <c r="AB3946" s="123" t="s">
        <v>582</v>
      </c>
      <c r="AC3946" s="119" t="s">
        <v>398</v>
      </c>
      <c r="AD3946" s="119" t="s">
        <v>398</v>
      </c>
    </row>
    <row r="3947" spans="1:30">
      <c r="A3947" s="117">
        <v>3946</v>
      </c>
      <c r="B3947" s="123" t="s">
        <v>468</v>
      </c>
      <c r="C3947" s="117" t="s">
        <v>5</v>
      </c>
      <c r="D3947" s="123" t="s">
        <v>595</v>
      </c>
      <c r="E3947" s="117">
        <v>3946</v>
      </c>
      <c r="F3947" s="117" t="s">
        <v>923</v>
      </c>
      <c r="G3947" s="117" t="s">
        <v>591</v>
      </c>
      <c r="H3947" s="117" t="s">
        <v>1016</v>
      </c>
      <c r="I3947" s="117" t="s">
        <v>398</v>
      </c>
      <c r="J3947" s="117" t="s">
        <v>398</v>
      </c>
      <c r="K3947" s="117" t="s">
        <v>398</v>
      </c>
      <c r="L3947" s="117" t="s">
        <v>398</v>
      </c>
      <c r="M3947" s="117" t="s">
        <v>398</v>
      </c>
      <c r="N3947" s="117" t="s">
        <v>398</v>
      </c>
      <c r="O3947" s="125" t="s">
        <v>579</v>
      </c>
      <c r="P3947" s="117">
        <v>1</v>
      </c>
      <c r="Q3947" s="117" t="s">
        <v>398</v>
      </c>
      <c r="R3947" s="117" t="s">
        <v>398</v>
      </c>
      <c r="S3947" s="117" t="s">
        <v>398</v>
      </c>
      <c r="T3947" s="117" t="s">
        <v>398</v>
      </c>
      <c r="U3947" s="117" t="s">
        <v>398</v>
      </c>
      <c r="V3947" s="117" t="s">
        <v>398</v>
      </c>
      <c r="W3947" s="123">
        <v>63</v>
      </c>
      <c r="X3947" s="123" t="s">
        <v>906</v>
      </c>
      <c r="Y3947" s="120">
        <v>43563</v>
      </c>
      <c r="Z3947" s="121">
        <v>0.3888888888888889</v>
      </c>
      <c r="AA3947" s="123" t="s">
        <v>661</v>
      </c>
      <c r="AB3947" s="123" t="s">
        <v>582</v>
      </c>
      <c r="AC3947" s="119" t="s">
        <v>398</v>
      </c>
      <c r="AD3947" s="119" t="s">
        <v>398</v>
      </c>
    </row>
    <row r="3948" spans="1:30">
      <c r="A3948" s="117">
        <v>3947</v>
      </c>
      <c r="B3948" s="123" t="s">
        <v>468</v>
      </c>
      <c r="C3948" s="117" t="s">
        <v>5</v>
      </c>
      <c r="D3948" s="123" t="s">
        <v>595</v>
      </c>
      <c r="E3948" s="117">
        <v>3947</v>
      </c>
      <c r="F3948" s="117" t="s">
        <v>923</v>
      </c>
      <c r="G3948" s="117" t="s">
        <v>591</v>
      </c>
      <c r="H3948" s="117" t="s">
        <v>1016</v>
      </c>
      <c r="I3948" s="117" t="s">
        <v>398</v>
      </c>
      <c r="J3948" s="117" t="s">
        <v>398</v>
      </c>
      <c r="K3948" s="117" t="s">
        <v>398</v>
      </c>
      <c r="L3948" s="117" t="s">
        <v>398</v>
      </c>
      <c r="M3948" s="117" t="s">
        <v>398</v>
      </c>
      <c r="N3948" s="117" t="s">
        <v>398</v>
      </c>
      <c r="O3948" s="125" t="s">
        <v>579</v>
      </c>
      <c r="P3948" s="117">
        <v>1</v>
      </c>
      <c r="Q3948" s="117" t="s">
        <v>398</v>
      </c>
      <c r="R3948" s="117" t="s">
        <v>398</v>
      </c>
      <c r="S3948" s="117" t="s">
        <v>398</v>
      </c>
      <c r="T3948" s="117" t="s">
        <v>398</v>
      </c>
      <c r="U3948" s="117" t="s">
        <v>398</v>
      </c>
      <c r="V3948" s="117" t="s">
        <v>398</v>
      </c>
      <c r="W3948" s="123">
        <v>63</v>
      </c>
      <c r="X3948" s="123" t="s">
        <v>906</v>
      </c>
      <c r="Y3948" s="120">
        <v>43563</v>
      </c>
      <c r="Z3948" s="121">
        <v>0.3888888888888889</v>
      </c>
      <c r="AA3948" s="123" t="s">
        <v>661</v>
      </c>
      <c r="AB3948" s="123" t="s">
        <v>582</v>
      </c>
      <c r="AC3948" s="119" t="s">
        <v>398</v>
      </c>
      <c r="AD3948" s="119" t="s">
        <v>398</v>
      </c>
    </row>
    <row r="3949" spans="1:30">
      <c r="A3949" s="117">
        <v>3948</v>
      </c>
      <c r="B3949" s="123" t="s">
        <v>468</v>
      </c>
      <c r="C3949" s="117" t="s">
        <v>5</v>
      </c>
      <c r="D3949" s="123" t="s">
        <v>595</v>
      </c>
      <c r="E3949" s="117">
        <v>3948</v>
      </c>
      <c r="F3949" s="117" t="s">
        <v>923</v>
      </c>
      <c r="G3949" s="117" t="s">
        <v>591</v>
      </c>
      <c r="H3949" s="117" t="s">
        <v>1016</v>
      </c>
      <c r="I3949" s="117" t="s">
        <v>398</v>
      </c>
      <c r="J3949" s="117" t="s">
        <v>398</v>
      </c>
      <c r="K3949" s="117" t="s">
        <v>398</v>
      </c>
      <c r="L3949" s="117" t="s">
        <v>398</v>
      </c>
      <c r="M3949" s="117" t="s">
        <v>398</v>
      </c>
      <c r="N3949" s="117" t="s">
        <v>398</v>
      </c>
      <c r="O3949" s="125" t="s">
        <v>579</v>
      </c>
      <c r="P3949" s="117">
        <v>1</v>
      </c>
      <c r="Q3949" s="117" t="s">
        <v>398</v>
      </c>
      <c r="R3949" s="117" t="s">
        <v>398</v>
      </c>
      <c r="S3949" s="117" t="s">
        <v>398</v>
      </c>
      <c r="T3949" s="117" t="s">
        <v>398</v>
      </c>
      <c r="U3949" s="117" t="s">
        <v>398</v>
      </c>
      <c r="V3949" s="117" t="s">
        <v>398</v>
      </c>
      <c r="W3949" s="123">
        <v>63</v>
      </c>
      <c r="X3949" s="123" t="s">
        <v>906</v>
      </c>
      <c r="Y3949" s="120">
        <v>43563</v>
      </c>
      <c r="Z3949" s="121">
        <v>0.3888888888888889</v>
      </c>
      <c r="AA3949" s="123" t="s">
        <v>661</v>
      </c>
      <c r="AB3949" s="123" t="s">
        <v>582</v>
      </c>
      <c r="AC3949" s="119" t="s">
        <v>398</v>
      </c>
      <c r="AD3949" s="119" t="s">
        <v>398</v>
      </c>
    </row>
    <row r="3950" spans="1:30">
      <c r="A3950" s="117">
        <v>3949</v>
      </c>
      <c r="B3950" s="123" t="s">
        <v>468</v>
      </c>
      <c r="C3950" s="117" t="s">
        <v>5</v>
      </c>
      <c r="D3950" s="123" t="s">
        <v>595</v>
      </c>
      <c r="E3950" s="117">
        <v>3949</v>
      </c>
      <c r="F3950" s="117" t="s">
        <v>923</v>
      </c>
      <c r="G3950" s="117" t="s">
        <v>591</v>
      </c>
      <c r="H3950" s="117" t="s">
        <v>1016</v>
      </c>
      <c r="I3950" s="117" t="s">
        <v>398</v>
      </c>
      <c r="J3950" s="117" t="s">
        <v>398</v>
      </c>
      <c r="K3950" s="117" t="s">
        <v>398</v>
      </c>
      <c r="L3950" s="117" t="s">
        <v>398</v>
      </c>
      <c r="M3950" s="117" t="s">
        <v>398</v>
      </c>
      <c r="N3950" s="117" t="s">
        <v>398</v>
      </c>
      <c r="O3950" s="125" t="s">
        <v>579</v>
      </c>
      <c r="P3950" s="117">
        <v>1</v>
      </c>
      <c r="Q3950" s="117" t="s">
        <v>398</v>
      </c>
      <c r="R3950" s="117" t="s">
        <v>398</v>
      </c>
      <c r="S3950" s="117" t="s">
        <v>398</v>
      </c>
      <c r="T3950" s="117" t="s">
        <v>398</v>
      </c>
      <c r="U3950" s="117" t="s">
        <v>398</v>
      </c>
      <c r="V3950" s="117" t="s">
        <v>398</v>
      </c>
      <c r="W3950" s="123">
        <v>63</v>
      </c>
      <c r="X3950" s="123" t="s">
        <v>906</v>
      </c>
      <c r="Y3950" s="120">
        <v>43563</v>
      </c>
      <c r="Z3950" s="121">
        <v>0.3888888888888889</v>
      </c>
      <c r="AA3950" s="123" t="s">
        <v>661</v>
      </c>
      <c r="AB3950" s="123" t="s">
        <v>582</v>
      </c>
      <c r="AC3950" s="119" t="s">
        <v>398</v>
      </c>
      <c r="AD3950" s="119" t="s">
        <v>398</v>
      </c>
    </row>
    <row r="3951" spans="1:30">
      <c r="A3951" s="117">
        <v>3950</v>
      </c>
      <c r="B3951" s="123" t="s">
        <v>468</v>
      </c>
      <c r="C3951" s="117" t="s">
        <v>5</v>
      </c>
      <c r="D3951" s="123" t="s">
        <v>595</v>
      </c>
      <c r="E3951" s="117">
        <v>3950</v>
      </c>
      <c r="F3951" s="117" t="s">
        <v>923</v>
      </c>
      <c r="G3951" s="117" t="s">
        <v>591</v>
      </c>
      <c r="H3951" s="117" t="s">
        <v>1016</v>
      </c>
      <c r="I3951" s="117" t="s">
        <v>398</v>
      </c>
      <c r="J3951" s="117" t="s">
        <v>398</v>
      </c>
      <c r="K3951" s="117" t="s">
        <v>398</v>
      </c>
      <c r="L3951" s="117" t="s">
        <v>398</v>
      </c>
      <c r="M3951" s="117" t="s">
        <v>398</v>
      </c>
      <c r="N3951" s="117" t="s">
        <v>398</v>
      </c>
      <c r="O3951" s="125" t="s">
        <v>579</v>
      </c>
      <c r="P3951" s="117">
        <v>1</v>
      </c>
      <c r="Q3951" s="117" t="s">
        <v>398</v>
      </c>
      <c r="R3951" s="117" t="s">
        <v>398</v>
      </c>
      <c r="S3951" s="117" t="s">
        <v>398</v>
      </c>
      <c r="T3951" s="117" t="s">
        <v>398</v>
      </c>
      <c r="U3951" s="117" t="s">
        <v>398</v>
      </c>
      <c r="V3951" s="117" t="s">
        <v>398</v>
      </c>
      <c r="W3951" s="123">
        <v>63</v>
      </c>
      <c r="X3951" s="123" t="s">
        <v>906</v>
      </c>
      <c r="Y3951" s="120">
        <v>43563</v>
      </c>
      <c r="Z3951" s="121">
        <v>0.3888888888888889</v>
      </c>
      <c r="AA3951" s="123" t="s">
        <v>661</v>
      </c>
      <c r="AB3951" s="123" t="s">
        <v>582</v>
      </c>
      <c r="AC3951" s="119" t="s">
        <v>398</v>
      </c>
      <c r="AD3951" s="119" t="s">
        <v>398</v>
      </c>
    </row>
    <row r="3952" spans="1:30">
      <c r="A3952" s="117">
        <v>3951</v>
      </c>
      <c r="B3952" s="123" t="s">
        <v>468</v>
      </c>
      <c r="C3952" s="117" t="s">
        <v>5</v>
      </c>
      <c r="D3952" s="123" t="s">
        <v>595</v>
      </c>
      <c r="E3952" s="117">
        <v>3951</v>
      </c>
      <c r="F3952" s="117" t="s">
        <v>923</v>
      </c>
      <c r="G3952" s="117" t="s">
        <v>591</v>
      </c>
      <c r="H3952" s="117" t="s">
        <v>1016</v>
      </c>
      <c r="I3952" s="117" t="s">
        <v>398</v>
      </c>
      <c r="J3952" s="117" t="s">
        <v>398</v>
      </c>
      <c r="K3952" s="117" t="s">
        <v>398</v>
      </c>
      <c r="L3952" s="117" t="s">
        <v>398</v>
      </c>
      <c r="M3952" s="117" t="s">
        <v>398</v>
      </c>
      <c r="N3952" s="117" t="s">
        <v>398</v>
      </c>
      <c r="O3952" s="125" t="s">
        <v>579</v>
      </c>
      <c r="P3952" s="117">
        <v>1</v>
      </c>
      <c r="Q3952" s="117" t="s">
        <v>398</v>
      </c>
      <c r="R3952" s="117" t="s">
        <v>398</v>
      </c>
      <c r="S3952" s="117" t="s">
        <v>398</v>
      </c>
      <c r="T3952" s="117" t="s">
        <v>398</v>
      </c>
      <c r="U3952" s="117" t="s">
        <v>398</v>
      </c>
      <c r="V3952" s="117" t="s">
        <v>398</v>
      </c>
      <c r="W3952" s="123">
        <v>63</v>
      </c>
      <c r="X3952" s="123" t="s">
        <v>906</v>
      </c>
      <c r="Y3952" s="120">
        <v>43563</v>
      </c>
      <c r="Z3952" s="121">
        <v>0.3888888888888889</v>
      </c>
      <c r="AA3952" s="123" t="s">
        <v>661</v>
      </c>
      <c r="AB3952" s="123" t="s">
        <v>582</v>
      </c>
      <c r="AC3952" s="119" t="s">
        <v>398</v>
      </c>
      <c r="AD3952" s="119" t="s">
        <v>398</v>
      </c>
    </row>
    <row r="3953" spans="1:30">
      <c r="A3953" s="117">
        <v>3952</v>
      </c>
      <c r="B3953" s="123" t="s">
        <v>468</v>
      </c>
      <c r="C3953" s="117" t="s">
        <v>5</v>
      </c>
      <c r="D3953" s="123" t="s">
        <v>595</v>
      </c>
      <c r="E3953" s="117">
        <v>3952</v>
      </c>
      <c r="F3953" s="117" t="s">
        <v>923</v>
      </c>
      <c r="G3953" s="117" t="s">
        <v>591</v>
      </c>
      <c r="H3953" s="117" t="s">
        <v>1016</v>
      </c>
      <c r="I3953" s="117" t="s">
        <v>398</v>
      </c>
      <c r="J3953" s="117" t="s">
        <v>398</v>
      </c>
      <c r="K3953" s="117" t="s">
        <v>398</v>
      </c>
      <c r="L3953" s="117" t="s">
        <v>398</v>
      </c>
      <c r="M3953" s="117" t="s">
        <v>398</v>
      </c>
      <c r="N3953" s="117" t="s">
        <v>398</v>
      </c>
      <c r="O3953" s="125" t="s">
        <v>579</v>
      </c>
      <c r="P3953" s="117">
        <v>1</v>
      </c>
      <c r="Q3953" s="117" t="s">
        <v>398</v>
      </c>
      <c r="R3953" s="117" t="s">
        <v>398</v>
      </c>
      <c r="S3953" s="117" t="s">
        <v>398</v>
      </c>
      <c r="T3953" s="117" t="s">
        <v>398</v>
      </c>
      <c r="U3953" s="117" t="s">
        <v>398</v>
      </c>
      <c r="V3953" s="117" t="s">
        <v>398</v>
      </c>
      <c r="W3953" s="123">
        <v>63</v>
      </c>
      <c r="X3953" s="123" t="s">
        <v>906</v>
      </c>
      <c r="Y3953" s="120">
        <v>43563</v>
      </c>
      <c r="Z3953" s="121">
        <v>0.3888888888888889</v>
      </c>
      <c r="AA3953" s="123" t="s">
        <v>661</v>
      </c>
      <c r="AB3953" s="123" t="s">
        <v>582</v>
      </c>
      <c r="AC3953" s="119" t="s">
        <v>398</v>
      </c>
      <c r="AD3953" s="119" t="s">
        <v>398</v>
      </c>
    </row>
    <row r="3954" spans="1:30">
      <c r="A3954" s="117">
        <v>3953</v>
      </c>
      <c r="B3954" s="123" t="s">
        <v>468</v>
      </c>
      <c r="C3954" s="117" t="s">
        <v>5</v>
      </c>
      <c r="D3954" s="123" t="s">
        <v>595</v>
      </c>
      <c r="E3954" s="117">
        <v>3953</v>
      </c>
      <c r="F3954" s="117" t="s">
        <v>923</v>
      </c>
      <c r="G3954" s="117" t="s">
        <v>591</v>
      </c>
      <c r="H3954" s="117" t="s">
        <v>1016</v>
      </c>
      <c r="I3954" s="117" t="s">
        <v>398</v>
      </c>
      <c r="J3954" s="117" t="s">
        <v>398</v>
      </c>
      <c r="K3954" s="117" t="s">
        <v>398</v>
      </c>
      <c r="L3954" s="117" t="s">
        <v>398</v>
      </c>
      <c r="M3954" s="117" t="s">
        <v>398</v>
      </c>
      <c r="N3954" s="117" t="s">
        <v>398</v>
      </c>
      <c r="O3954" s="125" t="s">
        <v>579</v>
      </c>
      <c r="P3954" s="117">
        <v>1</v>
      </c>
      <c r="Q3954" s="117" t="s">
        <v>398</v>
      </c>
      <c r="R3954" s="117" t="s">
        <v>398</v>
      </c>
      <c r="S3954" s="117" t="s">
        <v>398</v>
      </c>
      <c r="T3954" s="117" t="s">
        <v>398</v>
      </c>
      <c r="U3954" s="117" t="s">
        <v>398</v>
      </c>
      <c r="V3954" s="117" t="s">
        <v>398</v>
      </c>
      <c r="W3954" s="123">
        <v>63</v>
      </c>
      <c r="X3954" s="123" t="s">
        <v>906</v>
      </c>
      <c r="Y3954" s="120">
        <v>43563</v>
      </c>
      <c r="Z3954" s="121">
        <v>0.3888888888888889</v>
      </c>
      <c r="AA3954" s="123" t="s">
        <v>661</v>
      </c>
      <c r="AB3954" s="123" t="s">
        <v>582</v>
      </c>
      <c r="AC3954" s="119" t="s">
        <v>398</v>
      </c>
      <c r="AD3954" s="119" t="s">
        <v>398</v>
      </c>
    </row>
    <row r="3955" spans="1:30">
      <c r="A3955" s="117">
        <v>3954</v>
      </c>
      <c r="B3955" s="123" t="s">
        <v>468</v>
      </c>
      <c r="C3955" s="117" t="s">
        <v>5</v>
      </c>
      <c r="D3955" s="123" t="s">
        <v>595</v>
      </c>
      <c r="E3955" s="117">
        <v>3954</v>
      </c>
      <c r="F3955" s="117" t="s">
        <v>923</v>
      </c>
      <c r="G3955" s="117" t="s">
        <v>591</v>
      </c>
      <c r="H3955" s="117" t="s">
        <v>1016</v>
      </c>
      <c r="I3955" s="117" t="s">
        <v>398</v>
      </c>
      <c r="J3955" s="117" t="s">
        <v>398</v>
      </c>
      <c r="K3955" s="117" t="s">
        <v>398</v>
      </c>
      <c r="L3955" s="117" t="s">
        <v>398</v>
      </c>
      <c r="M3955" s="117" t="s">
        <v>398</v>
      </c>
      <c r="N3955" s="117" t="s">
        <v>398</v>
      </c>
      <c r="O3955" s="125" t="s">
        <v>579</v>
      </c>
      <c r="P3955" s="117">
        <v>1</v>
      </c>
      <c r="Q3955" s="117" t="s">
        <v>398</v>
      </c>
      <c r="R3955" s="117" t="s">
        <v>398</v>
      </c>
      <c r="S3955" s="117" t="s">
        <v>398</v>
      </c>
      <c r="T3955" s="117" t="s">
        <v>398</v>
      </c>
      <c r="U3955" s="117" t="s">
        <v>398</v>
      </c>
      <c r="V3955" s="117" t="s">
        <v>398</v>
      </c>
      <c r="W3955" s="123">
        <v>63</v>
      </c>
      <c r="X3955" s="123" t="s">
        <v>906</v>
      </c>
      <c r="Y3955" s="120">
        <v>43563</v>
      </c>
      <c r="Z3955" s="121">
        <v>0.3888888888888889</v>
      </c>
      <c r="AA3955" s="123" t="s">
        <v>661</v>
      </c>
      <c r="AB3955" s="123" t="s">
        <v>582</v>
      </c>
      <c r="AC3955" s="119" t="s">
        <v>398</v>
      </c>
      <c r="AD3955" s="119" t="s">
        <v>398</v>
      </c>
    </row>
    <row r="3956" spans="1:30">
      <c r="A3956" s="117">
        <v>3955</v>
      </c>
      <c r="B3956" s="123" t="s">
        <v>468</v>
      </c>
      <c r="C3956" s="117" t="s">
        <v>5</v>
      </c>
      <c r="D3956" s="123" t="s">
        <v>595</v>
      </c>
      <c r="E3956" s="117">
        <v>3955</v>
      </c>
      <c r="F3956" s="117" t="s">
        <v>923</v>
      </c>
      <c r="G3956" s="117" t="s">
        <v>591</v>
      </c>
      <c r="H3956" s="117" t="s">
        <v>1016</v>
      </c>
      <c r="I3956" s="117" t="s">
        <v>398</v>
      </c>
      <c r="J3956" s="117" t="s">
        <v>398</v>
      </c>
      <c r="K3956" s="117" t="s">
        <v>398</v>
      </c>
      <c r="L3956" s="117" t="s">
        <v>398</v>
      </c>
      <c r="M3956" s="117" t="s">
        <v>398</v>
      </c>
      <c r="N3956" s="117" t="s">
        <v>398</v>
      </c>
      <c r="O3956" s="125" t="s">
        <v>579</v>
      </c>
      <c r="P3956" s="117">
        <v>1</v>
      </c>
      <c r="Q3956" s="117" t="s">
        <v>398</v>
      </c>
      <c r="R3956" s="117" t="s">
        <v>398</v>
      </c>
      <c r="S3956" s="117" t="s">
        <v>398</v>
      </c>
      <c r="T3956" s="117" t="s">
        <v>398</v>
      </c>
      <c r="U3956" s="117" t="s">
        <v>398</v>
      </c>
      <c r="V3956" s="117" t="s">
        <v>398</v>
      </c>
      <c r="W3956" s="123">
        <v>63</v>
      </c>
      <c r="X3956" s="123" t="s">
        <v>906</v>
      </c>
      <c r="Y3956" s="120">
        <v>43563</v>
      </c>
      <c r="Z3956" s="121">
        <v>0.3888888888888889</v>
      </c>
      <c r="AA3956" s="123" t="s">
        <v>661</v>
      </c>
      <c r="AB3956" s="123" t="s">
        <v>582</v>
      </c>
      <c r="AC3956" s="119" t="s">
        <v>398</v>
      </c>
      <c r="AD3956" s="119" t="s">
        <v>398</v>
      </c>
    </row>
    <row r="3957" spans="1:30">
      <c r="A3957" s="117">
        <v>3956</v>
      </c>
      <c r="B3957" s="123" t="s">
        <v>468</v>
      </c>
      <c r="C3957" s="117" t="s">
        <v>5</v>
      </c>
      <c r="D3957" s="123" t="s">
        <v>595</v>
      </c>
      <c r="E3957" s="117">
        <v>3956</v>
      </c>
      <c r="F3957" s="117" t="s">
        <v>923</v>
      </c>
      <c r="G3957" s="117" t="s">
        <v>591</v>
      </c>
      <c r="H3957" s="117" t="s">
        <v>1016</v>
      </c>
      <c r="I3957" s="117" t="s">
        <v>398</v>
      </c>
      <c r="J3957" s="117" t="s">
        <v>398</v>
      </c>
      <c r="K3957" s="117" t="s">
        <v>398</v>
      </c>
      <c r="L3957" s="117" t="s">
        <v>398</v>
      </c>
      <c r="M3957" s="117" t="s">
        <v>398</v>
      </c>
      <c r="N3957" s="117" t="s">
        <v>398</v>
      </c>
      <c r="O3957" s="125" t="s">
        <v>579</v>
      </c>
      <c r="P3957" s="117">
        <v>1</v>
      </c>
      <c r="Q3957" s="117" t="s">
        <v>398</v>
      </c>
      <c r="R3957" s="117" t="s">
        <v>398</v>
      </c>
      <c r="S3957" s="117" t="s">
        <v>398</v>
      </c>
      <c r="T3957" s="117" t="s">
        <v>398</v>
      </c>
      <c r="U3957" s="117" t="s">
        <v>398</v>
      </c>
      <c r="V3957" s="117" t="s">
        <v>398</v>
      </c>
      <c r="W3957" s="123">
        <v>63</v>
      </c>
      <c r="X3957" s="123" t="s">
        <v>906</v>
      </c>
      <c r="Y3957" s="120">
        <v>43563</v>
      </c>
      <c r="Z3957" s="121">
        <v>0.3888888888888889</v>
      </c>
      <c r="AA3957" s="123" t="s">
        <v>661</v>
      </c>
      <c r="AB3957" s="123" t="s">
        <v>582</v>
      </c>
      <c r="AC3957" s="119" t="s">
        <v>398</v>
      </c>
      <c r="AD3957" s="119" t="s">
        <v>398</v>
      </c>
    </row>
    <row r="3958" spans="1:30">
      <c r="A3958" s="117">
        <v>3957</v>
      </c>
      <c r="B3958" s="123" t="s">
        <v>468</v>
      </c>
      <c r="C3958" s="117" t="s">
        <v>5</v>
      </c>
      <c r="D3958" s="123" t="s">
        <v>595</v>
      </c>
      <c r="E3958" s="117">
        <v>3957</v>
      </c>
      <c r="F3958" s="117" t="s">
        <v>923</v>
      </c>
      <c r="G3958" s="117" t="s">
        <v>591</v>
      </c>
      <c r="H3958" s="117" t="s">
        <v>1016</v>
      </c>
      <c r="I3958" s="117" t="s">
        <v>398</v>
      </c>
      <c r="J3958" s="117" t="s">
        <v>398</v>
      </c>
      <c r="K3958" s="117" t="s">
        <v>398</v>
      </c>
      <c r="L3958" s="117" t="s">
        <v>398</v>
      </c>
      <c r="M3958" s="117" t="s">
        <v>398</v>
      </c>
      <c r="N3958" s="117" t="s">
        <v>398</v>
      </c>
      <c r="O3958" s="125" t="s">
        <v>579</v>
      </c>
      <c r="P3958" s="117">
        <v>1</v>
      </c>
      <c r="Q3958" s="117" t="s">
        <v>398</v>
      </c>
      <c r="R3958" s="117" t="s">
        <v>398</v>
      </c>
      <c r="S3958" s="117" t="s">
        <v>398</v>
      </c>
      <c r="T3958" s="117" t="s">
        <v>398</v>
      </c>
      <c r="U3958" s="117" t="s">
        <v>398</v>
      </c>
      <c r="V3958" s="117" t="s">
        <v>398</v>
      </c>
      <c r="W3958" s="123">
        <v>63</v>
      </c>
      <c r="X3958" s="123" t="s">
        <v>906</v>
      </c>
      <c r="Y3958" s="120">
        <v>43563</v>
      </c>
      <c r="Z3958" s="121">
        <v>0.3888888888888889</v>
      </c>
      <c r="AA3958" s="123" t="s">
        <v>661</v>
      </c>
      <c r="AB3958" s="123" t="s">
        <v>582</v>
      </c>
      <c r="AC3958" s="119" t="s">
        <v>398</v>
      </c>
      <c r="AD3958" s="119" t="s">
        <v>398</v>
      </c>
    </row>
    <row r="3959" spans="1:30">
      <c r="A3959" s="117">
        <v>3958</v>
      </c>
      <c r="B3959" s="123" t="s">
        <v>468</v>
      </c>
      <c r="C3959" s="117" t="s">
        <v>5</v>
      </c>
      <c r="D3959" s="123" t="s">
        <v>595</v>
      </c>
      <c r="E3959" s="117">
        <v>3958</v>
      </c>
      <c r="F3959" s="117" t="s">
        <v>923</v>
      </c>
      <c r="G3959" s="117" t="s">
        <v>591</v>
      </c>
      <c r="H3959" s="117" t="s">
        <v>1016</v>
      </c>
      <c r="I3959" s="117" t="s">
        <v>398</v>
      </c>
      <c r="J3959" s="117" t="s">
        <v>398</v>
      </c>
      <c r="K3959" s="117" t="s">
        <v>398</v>
      </c>
      <c r="L3959" s="117" t="s">
        <v>398</v>
      </c>
      <c r="M3959" s="117" t="s">
        <v>398</v>
      </c>
      <c r="N3959" s="117" t="s">
        <v>398</v>
      </c>
      <c r="O3959" s="125" t="s">
        <v>579</v>
      </c>
      <c r="P3959" s="117">
        <v>1</v>
      </c>
      <c r="Q3959" s="117" t="s">
        <v>398</v>
      </c>
      <c r="R3959" s="117" t="s">
        <v>398</v>
      </c>
      <c r="S3959" s="117" t="s">
        <v>398</v>
      </c>
      <c r="T3959" s="117" t="s">
        <v>398</v>
      </c>
      <c r="U3959" s="117" t="s">
        <v>398</v>
      </c>
      <c r="V3959" s="117" t="s">
        <v>398</v>
      </c>
      <c r="W3959" s="123">
        <v>63</v>
      </c>
      <c r="X3959" s="123" t="s">
        <v>906</v>
      </c>
      <c r="Y3959" s="120">
        <v>43563</v>
      </c>
      <c r="Z3959" s="121">
        <v>0.3888888888888889</v>
      </c>
      <c r="AA3959" s="123" t="s">
        <v>661</v>
      </c>
      <c r="AB3959" s="123" t="s">
        <v>582</v>
      </c>
      <c r="AC3959" s="119" t="s">
        <v>398</v>
      </c>
      <c r="AD3959" s="119" t="s">
        <v>398</v>
      </c>
    </row>
    <row r="3960" spans="1:30">
      <c r="A3960" s="117">
        <v>3959</v>
      </c>
      <c r="B3960" s="123" t="s">
        <v>468</v>
      </c>
      <c r="C3960" s="117" t="s">
        <v>5</v>
      </c>
      <c r="D3960" s="123" t="s">
        <v>595</v>
      </c>
      <c r="E3960" s="117">
        <v>3959</v>
      </c>
      <c r="F3960" s="117" t="s">
        <v>923</v>
      </c>
      <c r="G3960" s="117" t="s">
        <v>591</v>
      </c>
      <c r="H3960" s="117" t="s">
        <v>1016</v>
      </c>
      <c r="I3960" s="117" t="s">
        <v>398</v>
      </c>
      <c r="J3960" s="117" t="s">
        <v>398</v>
      </c>
      <c r="K3960" s="117" t="s">
        <v>398</v>
      </c>
      <c r="L3960" s="117" t="s">
        <v>398</v>
      </c>
      <c r="M3960" s="117" t="s">
        <v>398</v>
      </c>
      <c r="N3960" s="117" t="s">
        <v>398</v>
      </c>
      <c r="O3960" s="125" t="s">
        <v>579</v>
      </c>
      <c r="P3960" s="117">
        <v>1</v>
      </c>
      <c r="Q3960" s="117" t="s">
        <v>398</v>
      </c>
      <c r="R3960" s="117" t="s">
        <v>398</v>
      </c>
      <c r="S3960" s="117" t="s">
        <v>398</v>
      </c>
      <c r="T3960" s="117" t="s">
        <v>398</v>
      </c>
      <c r="U3960" s="117" t="s">
        <v>398</v>
      </c>
      <c r="V3960" s="117" t="s">
        <v>398</v>
      </c>
      <c r="W3960" s="123">
        <v>63</v>
      </c>
      <c r="X3960" s="123" t="s">
        <v>906</v>
      </c>
      <c r="Y3960" s="120">
        <v>43563</v>
      </c>
      <c r="Z3960" s="121">
        <v>0.3888888888888889</v>
      </c>
      <c r="AA3960" s="123" t="s">
        <v>661</v>
      </c>
      <c r="AB3960" s="123" t="s">
        <v>582</v>
      </c>
      <c r="AC3960" s="119" t="s">
        <v>398</v>
      </c>
      <c r="AD3960" s="119" t="s">
        <v>398</v>
      </c>
    </row>
    <row r="3961" spans="1:30">
      <c r="A3961" s="117">
        <v>3960</v>
      </c>
      <c r="B3961" s="123" t="s">
        <v>468</v>
      </c>
      <c r="C3961" s="117" t="s">
        <v>5</v>
      </c>
      <c r="D3961" s="123" t="s">
        <v>595</v>
      </c>
      <c r="E3961" s="117">
        <v>3960</v>
      </c>
      <c r="F3961" s="117" t="s">
        <v>923</v>
      </c>
      <c r="G3961" s="117" t="s">
        <v>591</v>
      </c>
      <c r="H3961" s="117" t="s">
        <v>1016</v>
      </c>
      <c r="I3961" s="117" t="s">
        <v>398</v>
      </c>
      <c r="J3961" s="117" t="s">
        <v>398</v>
      </c>
      <c r="K3961" s="117" t="s">
        <v>398</v>
      </c>
      <c r="L3961" s="117" t="s">
        <v>398</v>
      </c>
      <c r="M3961" s="117" t="s">
        <v>398</v>
      </c>
      <c r="N3961" s="117" t="s">
        <v>398</v>
      </c>
      <c r="O3961" s="125" t="s">
        <v>579</v>
      </c>
      <c r="P3961" s="117">
        <v>1</v>
      </c>
      <c r="Q3961" s="117" t="s">
        <v>398</v>
      </c>
      <c r="R3961" s="117" t="s">
        <v>398</v>
      </c>
      <c r="S3961" s="117" t="s">
        <v>398</v>
      </c>
      <c r="T3961" s="117" t="s">
        <v>398</v>
      </c>
      <c r="U3961" s="117" t="s">
        <v>398</v>
      </c>
      <c r="V3961" s="117" t="s">
        <v>398</v>
      </c>
      <c r="W3961" s="123">
        <v>63</v>
      </c>
      <c r="X3961" s="123" t="s">
        <v>906</v>
      </c>
      <c r="Y3961" s="120">
        <v>43563</v>
      </c>
      <c r="Z3961" s="121">
        <v>0.3888888888888889</v>
      </c>
      <c r="AA3961" s="123" t="s">
        <v>661</v>
      </c>
      <c r="AB3961" s="123" t="s">
        <v>582</v>
      </c>
      <c r="AC3961" s="119" t="s">
        <v>398</v>
      </c>
      <c r="AD3961" s="119" t="s">
        <v>398</v>
      </c>
    </row>
    <row r="3962" spans="1:30">
      <c r="A3962" s="117">
        <v>3961</v>
      </c>
      <c r="B3962" s="123" t="s">
        <v>468</v>
      </c>
      <c r="C3962" s="117" t="s">
        <v>5</v>
      </c>
      <c r="D3962" s="123" t="s">
        <v>595</v>
      </c>
      <c r="E3962" s="117">
        <v>3961</v>
      </c>
      <c r="F3962" s="117" t="s">
        <v>923</v>
      </c>
      <c r="G3962" s="117" t="s">
        <v>591</v>
      </c>
      <c r="H3962" s="117" t="s">
        <v>1016</v>
      </c>
      <c r="I3962" s="117" t="s">
        <v>398</v>
      </c>
      <c r="J3962" s="117" t="s">
        <v>398</v>
      </c>
      <c r="K3962" s="117" t="s">
        <v>398</v>
      </c>
      <c r="L3962" s="117" t="s">
        <v>398</v>
      </c>
      <c r="M3962" s="117" t="s">
        <v>398</v>
      </c>
      <c r="N3962" s="117" t="s">
        <v>398</v>
      </c>
      <c r="O3962" s="125" t="s">
        <v>579</v>
      </c>
      <c r="P3962" s="117">
        <v>1</v>
      </c>
      <c r="Q3962" s="117" t="s">
        <v>398</v>
      </c>
      <c r="R3962" s="117" t="s">
        <v>398</v>
      </c>
      <c r="S3962" s="117" t="s">
        <v>398</v>
      </c>
      <c r="T3962" s="117" t="s">
        <v>398</v>
      </c>
      <c r="U3962" s="117" t="s">
        <v>398</v>
      </c>
      <c r="V3962" s="117" t="s">
        <v>398</v>
      </c>
      <c r="W3962" s="123">
        <v>63</v>
      </c>
      <c r="X3962" s="123" t="s">
        <v>906</v>
      </c>
      <c r="Y3962" s="120">
        <v>43563</v>
      </c>
      <c r="Z3962" s="121">
        <v>0.3888888888888889</v>
      </c>
      <c r="AA3962" s="123" t="s">
        <v>661</v>
      </c>
      <c r="AB3962" s="123" t="s">
        <v>582</v>
      </c>
      <c r="AC3962" s="119" t="s">
        <v>398</v>
      </c>
      <c r="AD3962" s="119" t="s">
        <v>398</v>
      </c>
    </row>
    <row r="3963" spans="1:30">
      <c r="A3963" s="117">
        <v>3962</v>
      </c>
      <c r="B3963" s="123" t="s">
        <v>468</v>
      </c>
      <c r="C3963" s="117" t="s">
        <v>5</v>
      </c>
      <c r="D3963" s="123" t="s">
        <v>595</v>
      </c>
      <c r="E3963" s="117">
        <v>3962</v>
      </c>
      <c r="F3963" s="117" t="s">
        <v>923</v>
      </c>
      <c r="G3963" s="117" t="s">
        <v>591</v>
      </c>
      <c r="H3963" s="117" t="s">
        <v>1016</v>
      </c>
      <c r="I3963" s="117" t="s">
        <v>398</v>
      </c>
      <c r="J3963" s="117" t="s">
        <v>398</v>
      </c>
      <c r="K3963" s="117" t="s">
        <v>398</v>
      </c>
      <c r="L3963" s="117" t="s">
        <v>398</v>
      </c>
      <c r="M3963" s="117" t="s">
        <v>398</v>
      </c>
      <c r="N3963" s="117" t="s">
        <v>398</v>
      </c>
      <c r="O3963" s="125" t="s">
        <v>579</v>
      </c>
      <c r="P3963" s="117">
        <v>1</v>
      </c>
      <c r="Q3963" s="117" t="s">
        <v>398</v>
      </c>
      <c r="R3963" s="117" t="s">
        <v>398</v>
      </c>
      <c r="S3963" s="117" t="s">
        <v>398</v>
      </c>
      <c r="T3963" s="117" t="s">
        <v>398</v>
      </c>
      <c r="U3963" s="117" t="s">
        <v>398</v>
      </c>
      <c r="V3963" s="117" t="s">
        <v>398</v>
      </c>
      <c r="W3963" s="123">
        <v>63</v>
      </c>
      <c r="X3963" s="123" t="s">
        <v>906</v>
      </c>
      <c r="Y3963" s="120">
        <v>43563</v>
      </c>
      <c r="Z3963" s="121">
        <v>0.3888888888888889</v>
      </c>
      <c r="AA3963" s="123" t="s">
        <v>661</v>
      </c>
      <c r="AB3963" s="123" t="s">
        <v>582</v>
      </c>
      <c r="AC3963" s="119" t="s">
        <v>398</v>
      </c>
      <c r="AD3963" s="119" t="s">
        <v>398</v>
      </c>
    </row>
    <row r="3964" spans="1:30">
      <c r="A3964" s="117">
        <v>3963</v>
      </c>
      <c r="B3964" s="123" t="s">
        <v>468</v>
      </c>
      <c r="C3964" s="117" t="s">
        <v>5</v>
      </c>
      <c r="D3964" s="123" t="s">
        <v>595</v>
      </c>
      <c r="E3964" s="117">
        <v>3963</v>
      </c>
      <c r="F3964" s="117" t="s">
        <v>923</v>
      </c>
      <c r="G3964" s="117" t="s">
        <v>591</v>
      </c>
      <c r="H3964" s="117" t="s">
        <v>1016</v>
      </c>
      <c r="I3964" s="117" t="s">
        <v>398</v>
      </c>
      <c r="J3964" s="117" t="s">
        <v>398</v>
      </c>
      <c r="K3964" s="117" t="s">
        <v>398</v>
      </c>
      <c r="L3964" s="117" t="s">
        <v>398</v>
      </c>
      <c r="M3964" s="117" t="s">
        <v>398</v>
      </c>
      <c r="N3964" s="117" t="s">
        <v>398</v>
      </c>
      <c r="O3964" s="125" t="s">
        <v>579</v>
      </c>
      <c r="P3964" s="117">
        <v>1</v>
      </c>
      <c r="Q3964" s="117" t="s">
        <v>398</v>
      </c>
      <c r="R3964" s="117" t="s">
        <v>398</v>
      </c>
      <c r="S3964" s="117" t="s">
        <v>398</v>
      </c>
      <c r="T3964" s="117" t="s">
        <v>398</v>
      </c>
      <c r="U3964" s="117" t="s">
        <v>398</v>
      </c>
      <c r="V3964" s="117" t="s">
        <v>398</v>
      </c>
      <c r="W3964" s="123">
        <v>63</v>
      </c>
      <c r="X3964" s="123" t="s">
        <v>906</v>
      </c>
      <c r="Y3964" s="120">
        <v>43563</v>
      </c>
      <c r="Z3964" s="121">
        <v>0.3888888888888889</v>
      </c>
      <c r="AA3964" s="123" t="s">
        <v>661</v>
      </c>
      <c r="AB3964" s="123" t="s">
        <v>582</v>
      </c>
      <c r="AC3964" s="119" t="s">
        <v>398</v>
      </c>
      <c r="AD3964" s="119" t="s">
        <v>398</v>
      </c>
    </row>
    <row r="3965" spans="1:30">
      <c r="A3965" s="117">
        <v>3964</v>
      </c>
      <c r="B3965" s="123" t="s">
        <v>468</v>
      </c>
      <c r="C3965" s="117" t="s">
        <v>5</v>
      </c>
      <c r="D3965" s="123" t="s">
        <v>595</v>
      </c>
      <c r="E3965" s="117">
        <v>3964</v>
      </c>
      <c r="F3965" s="117" t="s">
        <v>923</v>
      </c>
      <c r="G3965" s="117" t="s">
        <v>591</v>
      </c>
      <c r="H3965" s="117" t="s">
        <v>1016</v>
      </c>
      <c r="I3965" s="117" t="s">
        <v>398</v>
      </c>
      <c r="J3965" s="117" t="s">
        <v>398</v>
      </c>
      <c r="K3965" s="117" t="s">
        <v>398</v>
      </c>
      <c r="L3965" s="117" t="s">
        <v>398</v>
      </c>
      <c r="M3965" s="117" t="s">
        <v>398</v>
      </c>
      <c r="N3965" s="117" t="s">
        <v>398</v>
      </c>
      <c r="O3965" s="125" t="s">
        <v>579</v>
      </c>
      <c r="P3965" s="117">
        <v>1</v>
      </c>
      <c r="Q3965" s="117" t="s">
        <v>398</v>
      </c>
      <c r="R3965" s="117" t="s">
        <v>398</v>
      </c>
      <c r="S3965" s="117" t="s">
        <v>398</v>
      </c>
      <c r="T3965" s="117" t="s">
        <v>398</v>
      </c>
      <c r="U3965" s="117" t="s">
        <v>398</v>
      </c>
      <c r="V3965" s="117" t="s">
        <v>398</v>
      </c>
      <c r="W3965" s="123">
        <v>63</v>
      </c>
      <c r="X3965" s="123" t="s">
        <v>906</v>
      </c>
      <c r="Y3965" s="120">
        <v>43563</v>
      </c>
      <c r="Z3965" s="121">
        <v>0.3888888888888889</v>
      </c>
      <c r="AA3965" s="123" t="s">
        <v>661</v>
      </c>
      <c r="AB3965" s="123" t="s">
        <v>582</v>
      </c>
      <c r="AC3965" s="119" t="s">
        <v>398</v>
      </c>
      <c r="AD3965" s="119" t="s">
        <v>398</v>
      </c>
    </row>
    <row r="3966" spans="1:30">
      <c r="A3966" s="117">
        <v>3965</v>
      </c>
      <c r="B3966" s="123" t="s">
        <v>468</v>
      </c>
      <c r="C3966" s="117" t="s">
        <v>5</v>
      </c>
      <c r="D3966" s="123" t="s">
        <v>595</v>
      </c>
      <c r="E3966" s="117">
        <v>3965</v>
      </c>
      <c r="F3966" s="117" t="s">
        <v>923</v>
      </c>
      <c r="G3966" s="117" t="s">
        <v>591</v>
      </c>
      <c r="H3966" s="117" t="s">
        <v>1016</v>
      </c>
      <c r="I3966" s="117" t="s">
        <v>398</v>
      </c>
      <c r="J3966" s="117" t="s">
        <v>398</v>
      </c>
      <c r="K3966" s="117" t="s">
        <v>398</v>
      </c>
      <c r="L3966" s="117" t="s">
        <v>398</v>
      </c>
      <c r="M3966" s="117" t="s">
        <v>398</v>
      </c>
      <c r="N3966" s="117" t="s">
        <v>398</v>
      </c>
      <c r="O3966" s="125" t="s">
        <v>579</v>
      </c>
      <c r="P3966" s="117">
        <v>1</v>
      </c>
      <c r="Q3966" s="117" t="s">
        <v>398</v>
      </c>
      <c r="R3966" s="117" t="s">
        <v>398</v>
      </c>
      <c r="S3966" s="117" t="s">
        <v>398</v>
      </c>
      <c r="T3966" s="117" t="s">
        <v>398</v>
      </c>
      <c r="U3966" s="117" t="s">
        <v>398</v>
      </c>
      <c r="V3966" s="117" t="s">
        <v>398</v>
      </c>
      <c r="W3966" s="123">
        <v>63</v>
      </c>
      <c r="X3966" s="123" t="s">
        <v>906</v>
      </c>
      <c r="Y3966" s="120">
        <v>43563</v>
      </c>
      <c r="Z3966" s="121">
        <v>0.3888888888888889</v>
      </c>
      <c r="AA3966" s="123" t="s">
        <v>661</v>
      </c>
      <c r="AB3966" s="123" t="s">
        <v>582</v>
      </c>
      <c r="AC3966" s="119" t="s">
        <v>398</v>
      </c>
      <c r="AD3966" s="119" t="s">
        <v>398</v>
      </c>
    </row>
    <row r="3967" spans="1:30">
      <c r="A3967" s="117">
        <v>3966</v>
      </c>
      <c r="B3967" s="123" t="s">
        <v>468</v>
      </c>
      <c r="C3967" s="117" t="s">
        <v>5</v>
      </c>
      <c r="D3967" s="123" t="s">
        <v>595</v>
      </c>
      <c r="E3967" s="117">
        <v>3966</v>
      </c>
      <c r="F3967" s="117" t="s">
        <v>923</v>
      </c>
      <c r="G3967" s="117" t="s">
        <v>591</v>
      </c>
      <c r="H3967" s="117" t="s">
        <v>1016</v>
      </c>
      <c r="I3967" s="117" t="s">
        <v>398</v>
      </c>
      <c r="J3967" s="117" t="s">
        <v>398</v>
      </c>
      <c r="K3967" s="117" t="s">
        <v>398</v>
      </c>
      <c r="L3967" s="117" t="s">
        <v>398</v>
      </c>
      <c r="M3967" s="117" t="s">
        <v>398</v>
      </c>
      <c r="N3967" s="117" t="s">
        <v>398</v>
      </c>
      <c r="O3967" s="125" t="s">
        <v>579</v>
      </c>
      <c r="P3967" s="117">
        <v>1</v>
      </c>
      <c r="Q3967" s="117" t="s">
        <v>398</v>
      </c>
      <c r="R3967" s="117" t="s">
        <v>398</v>
      </c>
      <c r="S3967" s="117" t="s">
        <v>398</v>
      </c>
      <c r="T3967" s="117" t="s">
        <v>398</v>
      </c>
      <c r="U3967" s="117" t="s">
        <v>398</v>
      </c>
      <c r="V3967" s="117" t="s">
        <v>398</v>
      </c>
      <c r="W3967" s="123">
        <v>63</v>
      </c>
      <c r="X3967" s="123" t="s">
        <v>906</v>
      </c>
      <c r="Y3967" s="120">
        <v>43563</v>
      </c>
      <c r="Z3967" s="121">
        <v>0.3888888888888889</v>
      </c>
      <c r="AA3967" s="123" t="s">
        <v>661</v>
      </c>
      <c r="AB3967" s="123" t="s">
        <v>582</v>
      </c>
      <c r="AC3967" s="119" t="s">
        <v>398</v>
      </c>
      <c r="AD3967" s="119" t="s">
        <v>398</v>
      </c>
    </row>
    <row r="3968" spans="1:30">
      <c r="A3968" s="117">
        <v>3967</v>
      </c>
      <c r="B3968" s="123" t="s">
        <v>468</v>
      </c>
      <c r="C3968" s="117" t="s">
        <v>5</v>
      </c>
      <c r="D3968" s="123" t="s">
        <v>595</v>
      </c>
      <c r="E3968" s="117">
        <v>3967</v>
      </c>
      <c r="F3968" s="117" t="s">
        <v>923</v>
      </c>
      <c r="G3968" s="117" t="s">
        <v>591</v>
      </c>
      <c r="H3968" s="117" t="s">
        <v>1016</v>
      </c>
      <c r="I3968" s="117" t="s">
        <v>398</v>
      </c>
      <c r="J3968" s="117" t="s">
        <v>398</v>
      </c>
      <c r="K3968" s="117" t="s">
        <v>398</v>
      </c>
      <c r="L3968" s="117" t="s">
        <v>398</v>
      </c>
      <c r="M3968" s="117" t="s">
        <v>398</v>
      </c>
      <c r="N3968" s="117" t="s">
        <v>398</v>
      </c>
      <c r="O3968" s="125" t="s">
        <v>579</v>
      </c>
      <c r="P3968" s="117">
        <v>1</v>
      </c>
      <c r="Q3968" s="117" t="s">
        <v>398</v>
      </c>
      <c r="R3968" s="117" t="s">
        <v>398</v>
      </c>
      <c r="S3968" s="117" t="s">
        <v>398</v>
      </c>
      <c r="T3968" s="117" t="s">
        <v>398</v>
      </c>
      <c r="U3968" s="117" t="s">
        <v>398</v>
      </c>
      <c r="V3968" s="117" t="s">
        <v>398</v>
      </c>
      <c r="W3968" s="123">
        <v>63</v>
      </c>
      <c r="X3968" s="123" t="s">
        <v>906</v>
      </c>
      <c r="Y3968" s="120">
        <v>43563</v>
      </c>
      <c r="Z3968" s="121">
        <v>0.3888888888888889</v>
      </c>
      <c r="AA3968" s="123" t="s">
        <v>661</v>
      </c>
      <c r="AB3968" s="123" t="s">
        <v>582</v>
      </c>
      <c r="AC3968" s="119" t="s">
        <v>398</v>
      </c>
      <c r="AD3968" s="119" t="s">
        <v>398</v>
      </c>
    </row>
    <row r="3969" spans="1:30">
      <c r="A3969" s="117">
        <v>3968</v>
      </c>
      <c r="B3969" s="123" t="s">
        <v>468</v>
      </c>
      <c r="C3969" s="117" t="s">
        <v>5</v>
      </c>
      <c r="D3969" s="123" t="s">
        <v>595</v>
      </c>
      <c r="E3969" s="117">
        <v>3968</v>
      </c>
      <c r="F3969" s="117" t="s">
        <v>923</v>
      </c>
      <c r="G3969" s="117" t="s">
        <v>591</v>
      </c>
      <c r="H3969" s="117" t="s">
        <v>1016</v>
      </c>
      <c r="I3969" s="117" t="s">
        <v>398</v>
      </c>
      <c r="J3969" s="117" t="s">
        <v>398</v>
      </c>
      <c r="K3969" s="117" t="s">
        <v>398</v>
      </c>
      <c r="L3969" s="117" t="s">
        <v>398</v>
      </c>
      <c r="M3969" s="117" t="s">
        <v>398</v>
      </c>
      <c r="N3969" s="117" t="s">
        <v>398</v>
      </c>
      <c r="O3969" s="125" t="s">
        <v>579</v>
      </c>
      <c r="P3969" s="117">
        <v>1</v>
      </c>
      <c r="Q3969" s="117" t="s">
        <v>398</v>
      </c>
      <c r="R3969" s="117" t="s">
        <v>398</v>
      </c>
      <c r="S3969" s="117" t="s">
        <v>398</v>
      </c>
      <c r="T3969" s="117" t="s">
        <v>398</v>
      </c>
      <c r="U3969" s="117" t="s">
        <v>398</v>
      </c>
      <c r="V3969" s="117" t="s">
        <v>398</v>
      </c>
      <c r="W3969" s="123">
        <v>63</v>
      </c>
      <c r="X3969" s="123" t="s">
        <v>906</v>
      </c>
      <c r="Y3969" s="120">
        <v>43563</v>
      </c>
      <c r="Z3969" s="121">
        <v>0.3888888888888889</v>
      </c>
      <c r="AA3969" s="123" t="s">
        <v>661</v>
      </c>
      <c r="AB3969" s="123" t="s">
        <v>582</v>
      </c>
      <c r="AC3969" s="119" t="s">
        <v>398</v>
      </c>
      <c r="AD3969" s="119" t="s">
        <v>398</v>
      </c>
    </row>
    <row r="3970" spans="1:30">
      <c r="A3970" s="117">
        <v>3969</v>
      </c>
      <c r="B3970" s="123" t="s">
        <v>468</v>
      </c>
      <c r="C3970" s="117" t="s">
        <v>5</v>
      </c>
      <c r="D3970" s="123" t="s">
        <v>595</v>
      </c>
      <c r="E3970" s="117">
        <v>3969</v>
      </c>
      <c r="F3970" s="117" t="s">
        <v>923</v>
      </c>
      <c r="G3970" s="117" t="s">
        <v>591</v>
      </c>
      <c r="H3970" s="117" t="s">
        <v>1016</v>
      </c>
      <c r="I3970" s="117" t="s">
        <v>398</v>
      </c>
      <c r="J3970" s="117" t="s">
        <v>398</v>
      </c>
      <c r="K3970" s="117" t="s">
        <v>398</v>
      </c>
      <c r="L3970" s="117" t="s">
        <v>398</v>
      </c>
      <c r="M3970" s="117" t="s">
        <v>398</v>
      </c>
      <c r="N3970" s="117" t="s">
        <v>398</v>
      </c>
      <c r="O3970" s="125" t="s">
        <v>579</v>
      </c>
      <c r="P3970" s="117">
        <v>1</v>
      </c>
      <c r="Q3970" s="117" t="s">
        <v>398</v>
      </c>
      <c r="R3970" s="117" t="s">
        <v>398</v>
      </c>
      <c r="S3970" s="117" t="s">
        <v>398</v>
      </c>
      <c r="T3970" s="117" t="s">
        <v>398</v>
      </c>
      <c r="U3970" s="117" t="s">
        <v>398</v>
      </c>
      <c r="V3970" s="117" t="s">
        <v>398</v>
      </c>
      <c r="W3970" s="123">
        <v>63</v>
      </c>
      <c r="X3970" s="123" t="s">
        <v>906</v>
      </c>
      <c r="Y3970" s="120">
        <v>43563</v>
      </c>
      <c r="Z3970" s="121">
        <v>0.3888888888888889</v>
      </c>
      <c r="AA3970" s="123" t="s">
        <v>661</v>
      </c>
      <c r="AB3970" s="123" t="s">
        <v>582</v>
      </c>
      <c r="AC3970" s="119" t="s">
        <v>398</v>
      </c>
      <c r="AD3970" s="119" t="s">
        <v>398</v>
      </c>
    </row>
    <row r="3971" spans="1:30">
      <c r="A3971" s="117">
        <v>3970</v>
      </c>
      <c r="B3971" s="123" t="s">
        <v>468</v>
      </c>
      <c r="C3971" s="117" t="s">
        <v>5</v>
      </c>
      <c r="D3971" s="123" t="s">
        <v>595</v>
      </c>
      <c r="E3971" s="117">
        <v>3970</v>
      </c>
      <c r="F3971" s="117" t="s">
        <v>923</v>
      </c>
      <c r="G3971" s="117" t="s">
        <v>591</v>
      </c>
      <c r="H3971" s="117" t="s">
        <v>1016</v>
      </c>
      <c r="I3971" s="117" t="s">
        <v>398</v>
      </c>
      <c r="J3971" s="117" t="s">
        <v>398</v>
      </c>
      <c r="K3971" s="117" t="s">
        <v>398</v>
      </c>
      <c r="L3971" s="117" t="s">
        <v>398</v>
      </c>
      <c r="M3971" s="117" t="s">
        <v>398</v>
      </c>
      <c r="N3971" s="117" t="s">
        <v>398</v>
      </c>
      <c r="O3971" s="125" t="s">
        <v>579</v>
      </c>
      <c r="P3971" s="117">
        <v>1</v>
      </c>
      <c r="Q3971" s="117" t="s">
        <v>398</v>
      </c>
      <c r="R3971" s="117" t="s">
        <v>398</v>
      </c>
      <c r="S3971" s="117" t="s">
        <v>398</v>
      </c>
      <c r="T3971" s="117" t="s">
        <v>398</v>
      </c>
      <c r="U3971" s="117" t="s">
        <v>398</v>
      </c>
      <c r="V3971" s="117" t="s">
        <v>398</v>
      </c>
      <c r="W3971" s="123">
        <v>63</v>
      </c>
      <c r="X3971" s="123" t="s">
        <v>906</v>
      </c>
      <c r="Y3971" s="120">
        <v>43563</v>
      </c>
      <c r="Z3971" s="121">
        <v>0.3888888888888889</v>
      </c>
      <c r="AA3971" s="123" t="s">
        <v>661</v>
      </c>
      <c r="AB3971" s="123" t="s">
        <v>582</v>
      </c>
      <c r="AC3971" s="119" t="s">
        <v>398</v>
      </c>
      <c r="AD3971" s="119" t="s">
        <v>398</v>
      </c>
    </row>
    <row r="3972" spans="1:30">
      <c r="A3972" s="117">
        <v>3971</v>
      </c>
      <c r="B3972" s="123" t="s">
        <v>468</v>
      </c>
      <c r="C3972" s="117" t="s">
        <v>5</v>
      </c>
      <c r="D3972" s="123" t="s">
        <v>595</v>
      </c>
      <c r="E3972" s="117">
        <v>3971</v>
      </c>
      <c r="F3972" s="117" t="s">
        <v>923</v>
      </c>
      <c r="G3972" s="117" t="s">
        <v>591</v>
      </c>
      <c r="H3972" s="117" t="s">
        <v>1016</v>
      </c>
      <c r="I3972" s="117" t="s">
        <v>398</v>
      </c>
      <c r="J3972" s="117" t="s">
        <v>398</v>
      </c>
      <c r="K3972" s="117" t="s">
        <v>398</v>
      </c>
      <c r="L3972" s="117" t="s">
        <v>398</v>
      </c>
      <c r="M3972" s="117" t="s">
        <v>398</v>
      </c>
      <c r="N3972" s="117" t="s">
        <v>398</v>
      </c>
      <c r="O3972" s="125" t="s">
        <v>579</v>
      </c>
      <c r="P3972" s="117">
        <v>1</v>
      </c>
      <c r="Q3972" s="117" t="s">
        <v>398</v>
      </c>
      <c r="R3972" s="117" t="s">
        <v>398</v>
      </c>
      <c r="S3972" s="117" t="s">
        <v>398</v>
      </c>
      <c r="T3972" s="117" t="s">
        <v>398</v>
      </c>
      <c r="U3972" s="117" t="s">
        <v>398</v>
      </c>
      <c r="V3972" s="117" t="s">
        <v>398</v>
      </c>
      <c r="W3972" s="123">
        <v>63</v>
      </c>
      <c r="X3972" s="123" t="s">
        <v>906</v>
      </c>
      <c r="Y3972" s="120">
        <v>43563</v>
      </c>
      <c r="Z3972" s="121">
        <v>0.3888888888888889</v>
      </c>
      <c r="AA3972" s="123" t="s">
        <v>661</v>
      </c>
      <c r="AB3972" s="123" t="s">
        <v>582</v>
      </c>
      <c r="AC3972" s="119" t="s">
        <v>398</v>
      </c>
      <c r="AD3972" s="119" t="s">
        <v>398</v>
      </c>
    </row>
    <row r="3973" spans="1:30">
      <c r="A3973" s="117">
        <v>3972</v>
      </c>
      <c r="B3973" s="123" t="s">
        <v>468</v>
      </c>
      <c r="C3973" s="117" t="s">
        <v>5</v>
      </c>
      <c r="D3973" s="123" t="s">
        <v>595</v>
      </c>
      <c r="E3973" s="117">
        <v>3972</v>
      </c>
      <c r="F3973" s="117" t="s">
        <v>923</v>
      </c>
      <c r="G3973" s="117" t="s">
        <v>591</v>
      </c>
      <c r="H3973" s="117" t="s">
        <v>1016</v>
      </c>
      <c r="I3973" s="117" t="s">
        <v>398</v>
      </c>
      <c r="J3973" s="117" t="s">
        <v>398</v>
      </c>
      <c r="K3973" s="117" t="s">
        <v>398</v>
      </c>
      <c r="L3973" s="117" t="s">
        <v>398</v>
      </c>
      <c r="M3973" s="117" t="s">
        <v>398</v>
      </c>
      <c r="N3973" s="117" t="s">
        <v>398</v>
      </c>
      <c r="O3973" s="125" t="s">
        <v>579</v>
      </c>
      <c r="P3973" s="117">
        <v>1</v>
      </c>
      <c r="Q3973" s="117" t="s">
        <v>398</v>
      </c>
      <c r="R3973" s="117" t="s">
        <v>398</v>
      </c>
      <c r="S3973" s="117" t="s">
        <v>398</v>
      </c>
      <c r="T3973" s="117" t="s">
        <v>398</v>
      </c>
      <c r="U3973" s="117" t="s">
        <v>398</v>
      </c>
      <c r="V3973" s="117" t="s">
        <v>398</v>
      </c>
      <c r="W3973" s="123">
        <v>63</v>
      </c>
      <c r="X3973" s="123" t="s">
        <v>906</v>
      </c>
      <c r="Y3973" s="120">
        <v>43563</v>
      </c>
      <c r="Z3973" s="121">
        <v>0.3888888888888889</v>
      </c>
      <c r="AA3973" s="123" t="s">
        <v>661</v>
      </c>
      <c r="AB3973" s="123" t="s">
        <v>582</v>
      </c>
      <c r="AC3973" s="119" t="s">
        <v>398</v>
      </c>
      <c r="AD3973" s="119" t="s">
        <v>398</v>
      </c>
    </row>
    <row r="3974" spans="1:30">
      <c r="A3974" s="117">
        <v>3973</v>
      </c>
      <c r="B3974" s="123" t="s">
        <v>468</v>
      </c>
      <c r="C3974" s="117" t="s">
        <v>5</v>
      </c>
      <c r="D3974" s="123" t="s">
        <v>595</v>
      </c>
      <c r="E3974" s="117">
        <v>3973</v>
      </c>
      <c r="F3974" s="117" t="s">
        <v>923</v>
      </c>
      <c r="G3974" s="117" t="s">
        <v>591</v>
      </c>
      <c r="H3974" s="117" t="s">
        <v>1016</v>
      </c>
      <c r="I3974" s="117" t="s">
        <v>398</v>
      </c>
      <c r="J3974" s="117" t="s">
        <v>398</v>
      </c>
      <c r="K3974" s="117" t="s">
        <v>398</v>
      </c>
      <c r="L3974" s="117" t="s">
        <v>398</v>
      </c>
      <c r="M3974" s="117" t="s">
        <v>398</v>
      </c>
      <c r="N3974" s="117" t="s">
        <v>398</v>
      </c>
      <c r="O3974" s="125" t="s">
        <v>579</v>
      </c>
      <c r="P3974" s="117">
        <v>1</v>
      </c>
      <c r="Q3974" s="117" t="s">
        <v>398</v>
      </c>
      <c r="R3974" s="117" t="s">
        <v>398</v>
      </c>
      <c r="S3974" s="117" t="s">
        <v>398</v>
      </c>
      <c r="T3974" s="117" t="s">
        <v>398</v>
      </c>
      <c r="U3974" s="117" t="s">
        <v>398</v>
      </c>
      <c r="V3974" s="117" t="s">
        <v>398</v>
      </c>
      <c r="W3974" s="123">
        <v>63</v>
      </c>
      <c r="X3974" s="123" t="s">
        <v>906</v>
      </c>
      <c r="Y3974" s="120">
        <v>43563</v>
      </c>
      <c r="Z3974" s="121">
        <v>0.3888888888888889</v>
      </c>
      <c r="AA3974" s="123" t="s">
        <v>661</v>
      </c>
      <c r="AB3974" s="123" t="s">
        <v>582</v>
      </c>
      <c r="AC3974" s="119" t="s">
        <v>398</v>
      </c>
      <c r="AD3974" s="119" t="s">
        <v>398</v>
      </c>
    </row>
    <row r="3975" spans="1:30">
      <c r="A3975" s="117">
        <v>3974</v>
      </c>
      <c r="B3975" s="123" t="s">
        <v>468</v>
      </c>
      <c r="C3975" s="117" t="s">
        <v>5</v>
      </c>
      <c r="D3975" s="123" t="s">
        <v>595</v>
      </c>
      <c r="E3975" s="117">
        <v>3974</v>
      </c>
      <c r="F3975" s="117" t="s">
        <v>923</v>
      </c>
      <c r="G3975" s="117" t="s">
        <v>591</v>
      </c>
      <c r="H3975" s="117" t="s">
        <v>1016</v>
      </c>
      <c r="I3975" s="117" t="s">
        <v>398</v>
      </c>
      <c r="J3975" s="117" t="s">
        <v>398</v>
      </c>
      <c r="K3975" s="117" t="s">
        <v>398</v>
      </c>
      <c r="L3975" s="117" t="s">
        <v>398</v>
      </c>
      <c r="M3975" s="117" t="s">
        <v>398</v>
      </c>
      <c r="N3975" s="117" t="s">
        <v>398</v>
      </c>
      <c r="O3975" s="125" t="s">
        <v>579</v>
      </c>
      <c r="P3975" s="117">
        <v>1</v>
      </c>
      <c r="Q3975" s="117" t="s">
        <v>398</v>
      </c>
      <c r="R3975" s="117" t="s">
        <v>398</v>
      </c>
      <c r="S3975" s="117" t="s">
        <v>398</v>
      </c>
      <c r="T3975" s="117" t="s">
        <v>398</v>
      </c>
      <c r="U3975" s="117" t="s">
        <v>398</v>
      </c>
      <c r="V3975" s="117" t="s">
        <v>398</v>
      </c>
      <c r="W3975" s="123">
        <v>63</v>
      </c>
      <c r="X3975" s="123" t="s">
        <v>906</v>
      </c>
      <c r="Y3975" s="120">
        <v>43563</v>
      </c>
      <c r="Z3975" s="121">
        <v>0.3888888888888889</v>
      </c>
      <c r="AA3975" s="123" t="s">
        <v>661</v>
      </c>
      <c r="AB3975" s="123" t="s">
        <v>582</v>
      </c>
      <c r="AC3975" s="119" t="s">
        <v>398</v>
      </c>
      <c r="AD3975" s="119" t="s">
        <v>398</v>
      </c>
    </row>
    <row r="3976" spans="1:30">
      <c r="A3976" s="117">
        <v>3975</v>
      </c>
      <c r="B3976" s="123" t="s">
        <v>468</v>
      </c>
      <c r="C3976" s="117" t="s">
        <v>5</v>
      </c>
      <c r="D3976" s="123" t="s">
        <v>595</v>
      </c>
      <c r="E3976" s="117">
        <v>3975</v>
      </c>
      <c r="F3976" s="117" t="s">
        <v>923</v>
      </c>
      <c r="G3976" s="117" t="s">
        <v>591</v>
      </c>
      <c r="H3976" s="117" t="s">
        <v>1016</v>
      </c>
      <c r="I3976" s="117" t="s">
        <v>398</v>
      </c>
      <c r="J3976" s="117" t="s">
        <v>398</v>
      </c>
      <c r="K3976" s="117" t="s">
        <v>398</v>
      </c>
      <c r="L3976" s="117" t="s">
        <v>398</v>
      </c>
      <c r="M3976" s="117" t="s">
        <v>398</v>
      </c>
      <c r="N3976" s="117" t="s">
        <v>398</v>
      </c>
      <c r="O3976" s="125" t="s">
        <v>579</v>
      </c>
      <c r="P3976" s="117">
        <v>1</v>
      </c>
      <c r="Q3976" s="117" t="s">
        <v>398</v>
      </c>
      <c r="R3976" s="117" t="s">
        <v>398</v>
      </c>
      <c r="S3976" s="117" t="s">
        <v>398</v>
      </c>
      <c r="T3976" s="117" t="s">
        <v>398</v>
      </c>
      <c r="U3976" s="117" t="s">
        <v>398</v>
      </c>
      <c r="V3976" s="117" t="s">
        <v>398</v>
      </c>
      <c r="W3976" s="123">
        <v>63</v>
      </c>
      <c r="X3976" s="123" t="s">
        <v>906</v>
      </c>
      <c r="Y3976" s="120">
        <v>43563</v>
      </c>
      <c r="Z3976" s="121">
        <v>0.3888888888888889</v>
      </c>
      <c r="AA3976" s="123" t="s">
        <v>661</v>
      </c>
      <c r="AB3976" s="123" t="s">
        <v>582</v>
      </c>
      <c r="AC3976" s="119" t="s">
        <v>398</v>
      </c>
      <c r="AD3976" s="119" t="s">
        <v>398</v>
      </c>
    </row>
    <row r="3977" spans="1:30">
      <c r="A3977" s="117">
        <v>3976</v>
      </c>
      <c r="B3977" s="123" t="s">
        <v>468</v>
      </c>
      <c r="C3977" s="117" t="s">
        <v>5</v>
      </c>
      <c r="D3977" s="123" t="s">
        <v>595</v>
      </c>
      <c r="E3977" s="117">
        <v>3976</v>
      </c>
      <c r="F3977" s="117" t="s">
        <v>923</v>
      </c>
      <c r="G3977" s="117" t="s">
        <v>591</v>
      </c>
      <c r="H3977" s="117" t="s">
        <v>1016</v>
      </c>
      <c r="I3977" s="117" t="s">
        <v>398</v>
      </c>
      <c r="J3977" s="117" t="s">
        <v>398</v>
      </c>
      <c r="K3977" s="117" t="s">
        <v>398</v>
      </c>
      <c r="L3977" s="117" t="s">
        <v>398</v>
      </c>
      <c r="M3977" s="117" t="s">
        <v>398</v>
      </c>
      <c r="N3977" s="117" t="s">
        <v>398</v>
      </c>
      <c r="O3977" s="125" t="s">
        <v>579</v>
      </c>
      <c r="P3977" s="117">
        <v>1</v>
      </c>
      <c r="Q3977" s="117" t="s">
        <v>398</v>
      </c>
      <c r="R3977" s="117" t="s">
        <v>398</v>
      </c>
      <c r="S3977" s="117" t="s">
        <v>398</v>
      </c>
      <c r="T3977" s="117" t="s">
        <v>398</v>
      </c>
      <c r="U3977" s="117" t="s">
        <v>398</v>
      </c>
      <c r="V3977" s="117" t="s">
        <v>398</v>
      </c>
      <c r="W3977" s="123">
        <v>63</v>
      </c>
      <c r="X3977" s="123" t="s">
        <v>906</v>
      </c>
      <c r="Y3977" s="120">
        <v>43563</v>
      </c>
      <c r="Z3977" s="121">
        <v>0.3888888888888889</v>
      </c>
      <c r="AA3977" s="123" t="s">
        <v>661</v>
      </c>
      <c r="AB3977" s="123" t="s">
        <v>582</v>
      </c>
      <c r="AC3977" s="119" t="s">
        <v>398</v>
      </c>
      <c r="AD3977" s="119" t="s">
        <v>398</v>
      </c>
    </row>
    <row r="3978" spans="1:30">
      <c r="A3978" s="117">
        <v>3977</v>
      </c>
      <c r="B3978" s="123" t="s">
        <v>468</v>
      </c>
      <c r="C3978" s="117" t="s">
        <v>5</v>
      </c>
      <c r="D3978" s="123" t="s">
        <v>595</v>
      </c>
      <c r="E3978" s="117">
        <v>3977</v>
      </c>
      <c r="F3978" s="117" t="s">
        <v>923</v>
      </c>
      <c r="G3978" s="117" t="s">
        <v>591</v>
      </c>
      <c r="H3978" s="117" t="s">
        <v>1016</v>
      </c>
      <c r="I3978" s="117" t="s">
        <v>398</v>
      </c>
      <c r="J3978" s="117" t="s">
        <v>398</v>
      </c>
      <c r="K3978" s="117" t="s">
        <v>398</v>
      </c>
      <c r="L3978" s="117" t="s">
        <v>398</v>
      </c>
      <c r="M3978" s="117" t="s">
        <v>398</v>
      </c>
      <c r="N3978" s="117" t="s">
        <v>398</v>
      </c>
      <c r="O3978" s="125" t="s">
        <v>579</v>
      </c>
      <c r="P3978" s="117">
        <v>1</v>
      </c>
      <c r="Q3978" s="117" t="s">
        <v>398</v>
      </c>
      <c r="R3978" s="117" t="s">
        <v>398</v>
      </c>
      <c r="S3978" s="117" t="s">
        <v>398</v>
      </c>
      <c r="T3978" s="117" t="s">
        <v>398</v>
      </c>
      <c r="U3978" s="117" t="s">
        <v>398</v>
      </c>
      <c r="V3978" s="117" t="s">
        <v>398</v>
      </c>
      <c r="W3978" s="123">
        <v>63</v>
      </c>
      <c r="X3978" s="123" t="s">
        <v>906</v>
      </c>
      <c r="Y3978" s="120">
        <v>43563</v>
      </c>
      <c r="Z3978" s="121">
        <v>0.3888888888888889</v>
      </c>
      <c r="AA3978" s="123" t="s">
        <v>661</v>
      </c>
      <c r="AB3978" s="123" t="s">
        <v>582</v>
      </c>
      <c r="AC3978" s="119" t="s">
        <v>398</v>
      </c>
      <c r="AD3978" s="119" t="s">
        <v>398</v>
      </c>
    </row>
    <row r="3979" spans="1:30">
      <c r="A3979" s="117">
        <v>3978</v>
      </c>
      <c r="B3979" s="123" t="s">
        <v>468</v>
      </c>
      <c r="C3979" s="117" t="s">
        <v>5</v>
      </c>
      <c r="D3979" s="123" t="s">
        <v>595</v>
      </c>
      <c r="E3979" s="117">
        <v>3978</v>
      </c>
      <c r="F3979" s="117" t="s">
        <v>923</v>
      </c>
      <c r="G3979" s="117" t="s">
        <v>591</v>
      </c>
      <c r="H3979" s="117" t="s">
        <v>1016</v>
      </c>
      <c r="I3979" s="117" t="s">
        <v>398</v>
      </c>
      <c r="J3979" s="117" t="s">
        <v>398</v>
      </c>
      <c r="K3979" s="117" t="s">
        <v>398</v>
      </c>
      <c r="L3979" s="117" t="s">
        <v>398</v>
      </c>
      <c r="M3979" s="117" t="s">
        <v>398</v>
      </c>
      <c r="N3979" s="117" t="s">
        <v>398</v>
      </c>
      <c r="O3979" s="125" t="s">
        <v>579</v>
      </c>
      <c r="P3979" s="117">
        <v>1</v>
      </c>
      <c r="Q3979" s="117" t="s">
        <v>398</v>
      </c>
      <c r="R3979" s="117" t="s">
        <v>398</v>
      </c>
      <c r="S3979" s="117" t="s">
        <v>398</v>
      </c>
      <c r="T3979" s="117" t="s">
        <v>398</v>
      </c>
      <c r="U3979" s="117" t="s">
        <v>398</v>
      </c>
      <c r="V3979" s="117" t="s">
        <v>398</v>
      </c>
      <c r="W3979" s="123">
        <v>63</v>
      </c>
      <c r="X3979" s="123" t="s">
        <v>906</v>
      </c>
      <c r="Y3979" s="120">
        <v>43563</v>
      </c>
      <c r="Z3979" s="121">
        <v>0.3888888888888889</v>
      </c>
      <c r="AA3979" s="123" t="s">
        <v>661</v>
      </c>
      <c r="AB3979" s="123" t="s">
        <v>582</v>
      </c>
      <c r="AC3979" s="119" t="s">
        <v>398</v>
      </c>
      <c r="AD3979" s="119" t="s">
        <v>398</v>
      </c>
    </row>
    <row r="3980" spans="1:30">
      <c r="A3980" s="117">
        <v>3979</v>
      </c>
      <c r="B3980" s="123" t="s">
        <v>468</v>
      </c>
      <c r="C3980" s="117" t="s">
        <v>5</v>
      </c>
      <c r="D3980" s="123" t="s">
        <v>595</v>
      </c>
      <c r="E3980" s="117">
        <v>3979</v>
      </c>
      <c r="F3980" s="117" t="s">
        <v>923</v>
      </c>
      <c r="G3980" s="117" t="s">
        <v>591</v>
      </c>
      <c r="H3980" s="117" t="s">
        <v>1016</v>
      </c>
      <c r="I3980" s="117" t="s">
        <v>398</v>
      </c>
      <c r="J3980" s="117" t="s">
        <v>398</v>
      </c>
      <c r="K3980" s="117" t="s">
        <v>398</v>
      </c>
      <c r="L3980" s="117" t="s">
        <v>398</v>
      </c>
      <c r="M3980" s="117" t="s">
        <v>398</v>
      </c>
      <c r="N3980" s="117" t="s">
        <v>398</v>
      </c>
      <c r="O3980" s="125" t="s">
        <v>579</v>
      </c>
      <c r="P3980" s="117">
        <v>1</v>
      </c>
      <c r="Q3980" s="117" t="s">
        <v>398</v>
      </c>
      <c r="R3980" s="117" t="s">
        <v>398</v>
      </c>
      <c r="S3980" s="117" t="s">
        <v>398</v>
      </c>
      <c r="T3980" s="117" t="s">
        <v>398</v>
      </c>
      <c r="U3980" s="117" t="s">
        <v>398</v>
      </c>
      <c r="V3980" s="117" t="s">
        <v>398</v>
      </c>
      <c r="W3980" s="123">
        <v>63</v>
      </c>
      <c r="X3980" s="123" t="s">
        <v>906</v>
      </c>
      <c r="Y3980" s="120">
        <v>43563</v>
      </c>
      <c r="Z3980" s="121">
        <v>0.3888888888888889</v>
      </c>
      <c r="AA3980" s="123" t="s">
        <v>661</v>
      </c>
      <c r="AB3980" s="123" t="s">
        <v>582</v>
      </c>
      <c r="AC3980" s="119" t="s">
        <v>398</v>
      </c>
      <c r="AD3980" s="119" t="s">
        <v>398</v>
      </c>
    </row>
    <row r="3981" spans="1:30">
      <c r="A3981" s="117">
        <v>3980</v>
      </c>
      <c r="B3981" s="123" t="s">
        <v>468</v>
      </c>
      <c r="C3981" s="117" t="s">
        <v>5</v>
      </c>
      <c r="D3981" s="123" t="s">
        <v>595</v>
      </c>
      <c r="E3981" s="117">
        <v>3980</v>
      </c>
      <c r="F3981" s="117" t="s">
        <v>923</v>
      </c>
      <c r="G3981" s="117" t="s">
        <v>591</v>
      </c>
      <c r="H3981" s="117" t="s">
        <v>1016</v>
      </c>
      <c r="I3981" s="117" t="s">
        <v>398</v>
      </c>
      <c r="J3981" s="117" t="s">
        <v>398</v>
      </c>
      <c r="K3981" s="117" t="s">
        <v>398</v>
      </c>
      <c r="L3981" s="117" t="s">
        <v>398</v>
      </c>
      <c r="M3981" s="117" t="s">
        <v>398</v>
      </c>
      <c r="N3981" s="117" t="s">
        <v>398</v>
      </c>
      <c r="O3981" s="125" t="s">
        <v>579</v>
      </c>
      <c r="P3981" s="117">
        <v>1</v>
      </c>
      <c r="Q3981" s="117" t="s">
        <v>398</v>
      </c>
      <c r="R3981" s="117" t="s">
        <v>398</v>
      </c>
      <c r="S3981" s="117" t="s">
        <v>398</v>
      </c>
      <c r="T3981" s="117" t="s">
        <v>398</v>
      </c>
      <c r="U3981" s="117" t="s">
        <v>398</v>
      </c>
      <c r="V3981" s="117" t="s">
        <v>398</v>
      </c>
      <c r="W3981" s="123">
        <v>63</v>
      </c>
      <c r="X3981" s="123" t="s">
        <v>906</v>
      </c>
      <c r="Y3981" s="120">
        <v>43563</v>
      </c>
      <c r="Z3981" s="121">
        <v>0.3888888888888889</v>
      </c>
      <c r="AA3981" s="123" t="s">
        <v>661</v>
      </c>
      <c r="AB3981" s="123" t="s">
        <v>582</v>
      </c>
      <c r="AC3981" s="119" t="s">
        <v>398</v>
      </c>
      <c r="AD3981" s="119" t="s">
        <v>398</v>
      </c>
    </row>
    <row r="3982" spans="1:30">
      <c r="A3982" s="117">
        <v>3981</v>
      </c>
      <c r="B3982" s="123" t="s">
        <v>468</v>
      </c>
      <c r="C3982" s="117" t="s">
        <v>5</v>
      </c>
      <c r="D3982" s="123" t="s">
        <v>595</v>
      </c>
      <c r="E3982" s="117">
        <v>3981</v>
      </c>
      <c r="F3982" s="117" t="s">
        <v>923</v>
      </c>
      <c r="G3982" s="117" t="s">
        <v>591</v>
      </c>
      <c r="H3982" s="117" t="s">
        <v>1016</v>
      </c>
      <c r="I3982" s="117" t="s">
        <v>398</v>
      </c>
      <c r="J3982" s="117" t="s">
        <v>398</v>
      </c>
      <c r="K3982" s="117" t="s">
        <v>398</v>
      </c>
      <c r="L3982" s="117" t="s">
        <v>398</v>
      </c>
      <c r="M3982" s="117" t="s">
        <v>398</v>
      </c>
      <c r="N3982" s="117" t="s">
        <v>398</v>
      </c>
      <c r="O3982" s="125" t="s">
        <v>579</v>
      </c>
      <c r="P3982" s="117">
        <v>1</v>
      </c>
      <c r="Q3982" s="117" t="s">
        <v>398</v>
      </c>
      <c r="R3982" s="117" t="s">
        <v>398</v>
      </c>
      <c r="S3982" s="117" t="s">
        <v>398</v>
      </c>
      <c r="T3982" s="117" t="s">
        <v>398</v>
      </c>
      <c r="U3982" s="117" t="s">
        <v>398</v>
      </c>
      <c r="V3982" s="117" t="s">
        <v>398</v>
      </c>
      <c r="W3982" s="123">
        <v>63</v>
      </c>
      <c r="X3982" s="123" t="s">
        <v>906</v>
      </c>
      <c r="Y3982" s="120">
        <v>43563</v>
      </c>
      <c r="Z3982" s="121">
        <v>0.3888888888888889</v>
      </c>
      <c r="AA3982" s="123" t="s">
        <v>661</v>
      </c>
      <c r="AB3982" s="123" t="s">
        <v>582</v>
      </c>
      <c r="AC3982" s="119" t="s">
        <v>398</v>
      </c>
      <c r="AD3982" s="119" t="s">
        <v>398</v>
      </c>
    </row>
    <row r="3983" spans="1:30">
      <c r="A3983" s="117">
        <v>3982</v>
      </c>
      <c r="B3983" s="123" t="s">
        <v>468</v>
      </c>
      <c r="C3983" s="117" t="s">
        <v>5</v>
      </c>
      <c r="D3983" s="123" t="s">
        <v>595</v>
      </c>
      <c r="E3983" s="117">
        <v>3982</v>
      </c>
      <c r="F3983" s="117" t="s">
        <v>923</v>
      </c>
      <c r="G3983" s="117" t="s">
        <v>591</v>
      </c>
      <c r="H3983" s="117" t="s">
        <v>1016</v>
      </c>
      <c r="I3983" s="117" t="s">
        <v>398</v>
      </c>
      <c r="J3983" s="117" t="s">
        <v>398</v>
      </c>
      <c r="K3983" s="117" t="s">
        <v>398</v>
      </c>
      <c r="L3983" s="117" t="s">
        <v>398</v>
      </c>
      <c r="M3983" s="117" t="s">
        <v>398</v>
      </c>
      <c r="N3983" s="117" t="s">
        <v>398</v>
      </c>
      <c r="O3983" s="125" t="s">
        <v>579</v>
      </c>
      <c r="P3983" s="117">
        <v>1</v>
      </c>
      <c r="Q3983" s="117" t="s">
        <v>398</v>
      </c>
      <c r="R3983" s="117" t="s">
        <v>398</v>
      </c>
      <c r="S3983" s="117" t="s">
        <v>398</v>
      </c>
      <c r="T3983" s="117" t="s">
        <v>398</v>
      </c>
      <c r="U3983" s="117" t="s">
        <v>398</v>
      </c>
      <c r="V3983" s="117" t="s">
        <v>398</v>
      </c>
      <c r="W3983" s="123">
        <v>63</v>
      </c>
      <c r="X3983" s="123" t="s">
        <v>906</v>
      </c>
      <c r="Y3983" s="120">
        <v>43563</v>
      </c>
      <c r="Z3983" s="121">
        <v>0.3888888888888889</v>
      </c>
      <c r="AA3983" s="123" t="s">
        <v>661</v>
      </c>
      <c r="AB3983" s="123" t="s">
        <v>582</v>
      </c>
      <c r="AC3983" s="119" t="s">
        <v>398</v>
      </c>
      <c r="AD3983" s="119" t="s">
        <v>398</v>
      </c>
    </row>
    <row r="3984" spans="1:30">
      <c r="A3984" s="117">
        <v>3983</v>
      </c>
      <c r="B3984" s="123" t="s">
        <v>468</v>
      </c>
      <c r="C3984" s="117" t="s">
        <v>5</v>
      </c>
      <c r="D3984" s="123" t="s">
        <v>595</v>
      </c>
      <c r="E3984" s="117">
        <v>3983</v>
      </c>
      <c r="F3984" s="117" t="s">
        <v>923</v>
      </c>
      <c r="G3984" s="117" t="s">
        <v>591</v>
      </c>
      <c r="H3984" s="117" t="s">
        <v>1016</v>
      </c>
      <c r="I3984" s="117" t="s">
        <v>398</v>
      </c>
      <c r="J3984" s="117" t="s">
        <v>398</v>
      </c>
      <c r="K3984" s="117" t="s">
        <v>398</v>
      </c>
      <c r="L3984" s="117" t="s">
        <v>398</v>
      </c>
      <c r="M3984" s="117" t="s">
        <v>398</v>
      </c>
      <c r="N3984" s="117" t="s">
        <v>398</v>
      </c>
      <c r="O3984" s="125" t="s">
        <v>579</v>
      </c>
      <c r="P3984" s="117">
        <v>1</v>
      </c>
      <c r="Q3984" s="117" t="s">
        <v>398</v>
      </c>
      <c r="R3984" s="117" t="s">
        <v>398</v>
      </c>
      <c r="S3984" s="117" t="s">
        <v>398</v>
      </c>
      <c r="T3984" s="117" t="s">
        <v>398</v>
      </c>
      <c r="U3984" s="117" t="s">
        <v>398</v>
      </c>
      <c r="V3984" s="117" t="s">
        <v>398</v>
      </c>
      <c r="W3984" s="123">
        <v>63</v>
      </c>
      <c r="X3984" s="123" t="s">
        <v>906</v>
      </c>
      <c r="Y3984" s="120">
        <v>43563</v>
      </c>
      <c r="Z3984" s="121">
        <v>0.3888888888888889</v>
      </c>
      <c r="AA3984" s="123" t="s">
        <v>661</v>
      </c>
      <c r="AB3984" s="123" t="s">
        <v>582</v>
      </c>
      <c r="AC3984" s="119" t="s">
        <v>398</v>
      </c>
      <c r="AD3984" s="119" t="s">
        <v>398</v>
      </c>
    </row>
    <row r="3985" spans="1:30">
      <c r="A3985" s="117">
        <v>3984</v>
      </c>
      <c r="B3985" s="123" t="s">
        <v>468</v>
      </c>
      <c r="C3985" s="117" t="s">
        <v>5</v>
      </c>
      <c r="D3985" s="123" t="s">
        <v>595</v>
      </c>
      <c r="E3985" s="117">
        <v>3984</v>
      </c>
      <c r="F3985" s="117" t="s">
        <v>923</v>
      </c>
      <c r="G3985" s="117" t="s">
        <v>591</v>
      </c>
      <c r="H3985" s="117" t="s">
        <v>1016</v>
      </c>
      <c r="I3985" s="117" t="s">
        <v>398</v>
      </c>
      <c r="J3985" s="117" t="s">
        <v>398</v>
      </c>
      <c r="K3985" s="117" t="s">
        <v>398</v>
      </c>
      <c r="L3985" s="117" t="s">
        <v>398</v>
      </c>
      <c r="M3985" s="117" t="s">
        <v>398</v>
      </c>
      <c r="N3985" s="117" t="s">
        <v>398</v>
      </c>
      <c r="O3985" s="125" t="s">
        <v>579</v>
      </c>
      <c r="P3985" s="117">
        <v>1</v>
      </c>
      <c r="Q3985" s="117" t="s">
        <v>398</v>
      </c>
      <c r="R3985" s="117" t="s">
        <v>398</v>
      </c>
      <c r="S3985" s="117" t="s">
        <v>398</v>
      </c>
      <c r="T3985" s="117" t="s">
        <v>398</v>
      </c>
      <c r="U3985" s="117" t="s">
        <v>398</v>
      </c>
      <c r="V3985" s="117" t="s">
        <v>398</v>
      </c>
      <c r="W3985" s="123">
        <v>63</v>
      </c>
      <c r="X3985" s="123" t="s">
        <v>906</v>
      </c>
      <c r="Y3985" s="120">
        <v>43563</v>
      </c>
      <c r="Z3985" s="121">
        <v>0.3888888888888889</v>
      </c>
      <c r="AA3985" s="123" t="s">
        <v>661</v>
      </c>
      <c r="AB3985" s="123" t="s">
        <v>582</v>
      </c>
      <c r="AC3985" s="119" t="s">
        <v>398</v>
      </c>
      <c r="AD3985" s="119" t="s">
        <v>398</v>
      </c>
    </row>
    <row r="3986" spans="1:30">
      <c r="A3986" s="117">
        <v>3985</v>
      </c>
      <c r="B3986" s="123" t="s">
        <v>468</v>
      </c>
      <c r="C3986" s="117" t="s">
        <v>5</v>
      </c>
      <c r="D3986" s="123" t="s">
        <v>595</v>
      </c>
      <c r="E3986" s="117">
        <v>3985</v>
      </c>
      <c r="F3986" s="117" t="s">
        <v>923</v>
      </c>
      <c r="G3986" s="117" t="s">
        <v>591</v>
      </c>
      <c r="H3986" s="117" t="s">
        <v>1016</v>
      </c>
      <c r="I3986" s="117" t="s">
        <v>398</v>
      </c>
      <c r="J3986" s="117" t="s">
        <v>398</v>
      </c>
      <c r="K3986" s="117" t="s">
        <v>398</v>
      </c>
      <c r="L3986" s="117" t="s">
        <v>398</v>
      </c>
      <c r="M3986" s="117" t="s">
        <v>398</v>
      </c>
      <c r="N3986" s="117" t="s">
        <v>398</v>
      </c>
      <c r="O3986" s="125" t="s">
        <v>579</v>
      </c>
      <c r="P3986" s="117">
        <v>1</v>
      </c>
      <c r="Q3986" s="117" t="s">
        <v>398</v>
      </c>
      <c r="R3986" s="117" t="s">
        <v>398</v>
      </c>
      <c r="S3986" s="117" t="s">
        <v>398</v>
      </c>
      <c r="T3986" s="117" t="s">
        <v>398</v>
      </c>
      <c r="U3986" s="117" t="s">
        <v>398</v>
      </c>
      <c r="V3986" s="117" t="s">
        <v>398</v>
      </c>
      <c r="W3986" s="123">
        <v>63</v>
      </c>
      <c r="X3986" s="123" t="s">
        <v>906</v>
      </c>
      <c r="Y3986" s="120">
        <v>43563</v>
      </c>
      <c r="Z3986" s="121">
        <v>0.3888888888888889</v>
      </c>
      <c r="AA3986" s="123" t="s">
        <v>661</v>
      </c>
      <c r="AB3986" s="123" t="s">
        <v>582</v>
      </c>
      <c r="AC3986" s="119" t="s">
        <v>398</v>
      </c>
      <c r="AD3986" s="119" t="s">
        <v>398</v>
      </c>
    </row>
    <row r="3987" spans="1:30">
      <c r="A3987" s="117">
        <v>3986</v>
      </c>
      <c r="B3987" s="123" t="s">
        <v>468</v>
      </c>
      <c r="C3987" s="117" t="s">
        <v>5</v>
      </c>
      <c r="D3987" s="123" t="s">
        <v>595</v>
      </c>
      <c r="E3987" s="117">
        <v>3986</v>
      </c>
      <c r="F3987" s="117" t="s">
        <v>923</v>
      </c>
      <c r="G3987" s="117" t="s">
        <v>591</v>
      </c>
      <c r="H3987" s="117" t="s">
        <v>1016</v>
      </c>
      <c r="I3987" s="117" t="s">
        <v>398</v>
      </c>
      <c r="J3987" s="117" t="s">
        <v>398</v>
      </c>
      <c r="K3987" s="117" t="s">
        <v>398</v>
      </c>
      <c r="L3987" s="117" t="s">
        <v>398</v>
      </c>
      <c r="M3987" s="117" t="s">
        <v>398</v>
      </c>
      <c r="N3987" s="117" t="s">
        <v>398</v>
      </c>
      <c r="O3987" s="125" t="s">
        <v>579</v>
      </c>
      <c r="P3987" s="117">
        <v>1</v>
      </c>
      <c r="Q3987" s="117" t="s">
        <v>398</v>
      </c>
      <c r="R3987" s="117" t="s">
        <v>398</v>
      </c>
      <c r="S3987" s="117" t="s">
        <v>398</v>
      </c>
      <c r="T3987" s="117" t="s">
        <v>398</v>
      </c>
      <c r="U3987" s="117" t="s">
        <v>398</v>
      </c>
      <c r="V3987" s="117" t="s">
        <v>398</v>
      </c>
      <c r="W3987" s="123">
        <v>63</v>
      </c>
      <c r="X3987" s="123" t="s">
        <v>906</v>
      </c>
      <c r="Y3987" s="120">
        <v>43563</v>
      </c>
      <c r="Z3987" s="121">
        <v>0.3888888888888889</v>
      </c>
      <c r="AA3987" s="123" t="s">
        <v>661</v>
      </c>
      <c r="AB3987" s="123" t="s">
        <v>582</v>
      </c>
      <c r="AC3987" s="119" t="s">
        <v>398</v>
      </c>
      <c r="AD3987" s="119" t="s">
        <v>398</v>
      </c>
    </row>
    <row r="3988" spans="1:30">
      <c r="A3988" s="117">
        <v>3987</v>
      </c>
      <c r="B3988" s="123" t="s">
        <v>468</v>
      </c>
      <c r="C3988" s="117" t="s">
        <v>5</v>
      </c>
      <c r="D3988" s="123" t="s">
        <v>595</v>
      </c>
      <c r="E3988" s="117">
        <v>3987</v>
      </c>
      <c r="F3988" s="117" t="s">
        <v>923</v>
      </c>
      <c r="G3988" s="117" t="s">
        <v>591</v>
      </c>
      <c r="H3988" s="117" t="s">
        <v>1016</v>
      </c>
      <c r="I3988" s="117" t="s">
        <v>398</v>
      </c>
      <c r="J3988" s="117" t="s">
        <v>398</v>
      </c>
      <c r="K3988" s="117" t="s">
        <v>398</v>
      </c>
      <c r="L3988" s="117" t="s">
        <v>398</v>
      </c>
      <c r="M3988" s="117" t="s">
        <v>398</v>
      </c>
      <c r="N3988" s="117" t="s">
        <v>398</v>
      </c>
      <c r="O3988" s="125" t="s">
        <v>579</v>
      </c>
      <c r="P3988" s="117">
        <v>1</v>
      </c>
      <c r="Q3988" s="117" t="s">
        <v>398</v>
      </c>
      <c r="R3988" s="117" t="s">
        <v>398</v>
      </c>
      <c r="S3988" s="117" t="s">
        <v>398</v>
      </c>
      <c r="T3988" s="117" t="s">
        <v>398</v>
      </c>
      <c r="U3988" s="117" t="s">
        <v>398</v>
      </c>
      <c r="V3988" s="117" t="s">
        <v>398</v>
      </c>
      <c r="W3988" s="123">
        <v>63</v>
      </c>
      <c r="X3988" s="123" t="s">
        <v>906</v>
      </c>
      <c r="Y3988" s="120">
        <v>43563</v>
      </c>
      <c r="Z3988" s="121">
        <v>0.3888888888888889</v>
      </c>
      <c r="AA3988" s="123" t="s">
        <v>661</v>
      </c>
      <c r="AB3988" s="123" t="s">
        <v>582</v>
      </c>
      <c r="AC3988" s="119" t="s">
        <v>398</v>
      </c>
      <c r="AD3988" s="119" t="s">
        <v>398</v>
      </c>
    </row>
    <row r="3989" spans="1:30">
      <c r="A3989" s="117">
        <v>3988</v>
      </c>
      <c r="B3989" s="123" t="s">
        <v>468</v>
      </c>
      <c r="C3989" s="117" t="s">
        <v>5</v>
      </c>
      <c r="D3989" s="123" t="s">
        <v>595</v>
      </c>
      <c r="E3989" s="117">
        <v>3988</v>
      </c>
      <c r="F3989" s="117" t="s">
        <v>923</v>
      </c>
      <c r="G3989" s="117" t="s">
        <v>591</v>
      </c>
      <c r="H3989" s="117" t="s">
        <v>1016</v>
      </c>
      <c r="I3989" s="117" t="s">
        <v>398</v>
      </c>
      <c r="J3989" s="117" t="s">
        <v>398</v>
      </c>
      <c r="K3989" s="117" t="s">
        <v>398</v>
      </c>
      <c r="L3989" s="117" t="s">
        <v>398</v>
      </c>
      <c r="M3989" s="117" t="s">
        <v>398</v>
      </c>
      <c r="N3989" s="117" t="s">
        <v>398</v>
      </c>
      <c r="O3989" s="125" t="s">
        <v>579</v>
      </c>
      <c r="P3989" s="117">
        <v>1</v>
      </c>
      <c r="Q3989" s="117" t="s">
        <v>398</v>
      </c>
      <c r="R3989" s="117" t="s">
        <v>398</v>
      </c>
      <c r="S3989" s="117" t="s">
        <v>398</v>
      </c>
      <c r="T3989" s="117" t="s">
        <v>398</v>
      </c>
      <c r="U3989" s="117" t="s">
        <v>398</v>
      </c>
      <c r="V3989" s="117" t="s">
        <v>398</v>
      </c>
      <c r="W3989" s="123">
        <v>63</v>
      </c>
      <c r="X3989" s="123" t="s">
        <v>906</v>
      </c>
      <c r="Y3989" s="120">
        <v>43563</v>
      </c>
      <c r="Z3989" s="121">
        <v>0.3888888888888889</v>
      </c>
      <c r="AA3989" s="123" t="s">
        <v>661</v>
      </c>
      <c r="AB3989" s="123" t="s">
        <v>582</v>
      </c>
      <c r="AC3989" s="119" t="s">
        <v>398</v>
      </c>
      <c r="AD3989" s="119" t="s">
        <v>398</v>
      </c>
    </row>
    <row r="3990" spans="1:30">
      <c r="A3990" s="117">
        <v>3989</v>
      </c>
      <c r="B3990" s="123" t="s">
        <v>468</v>
      </c>
      <c r="C3990" s="117" t="s">
        <v>5</v>
      </c>
      <c r="D3990" s="123" t="s">
        <v>595</v>
      </c>
      <c r="E3990" s="117">
        <v>3989</v>
      </c>
      <c r="F3990" s="117" t="s">
        <v>923</v>
      </c>
      <c r="G3990" s="117" t="s">
        <v>591</v>
      </c>
      <c r="H3990" s="117" t="s">
        <v>1016</v>
      </c>
      <c r="I3990" s="117" t="s">
        <v>398</v>
      </c>
      <c r="J3990" s="117" t="s">
        <v>398</v>
      </c>
      <c r="K3990" s="117" t="s">
        <v>398</v>
      </c>
      <c r="L3990" s="117" t="s">
        <v>398</v>
      </c>
      <c r="M3990" s="117" t="s">
        <v>398</v>
      </c>
      <c r="N3990" s="117" t="s">
        <v>398</v>
      </c>
      <c r="O3990" s="125" t="s">
        <v>579</v>
      </c>
      <c r="P3990" s="117">
        <v>1</v>
      </c>
      <c r="Q3990" s="117" t="s">
        <v>398</v>
      </c>
      <c r="R3990" s="117" t="s">
        <v>398</v>
      </c>
      <c r="S3990" s="117" t="s">
        <v>398</v>
      </c>
      <c r="T3990" s="117" t="s">
        <v>398</v>
      </c>
      <c r="U3990" s="117" t="s">
        <v>398</v>
      </c>
      <c r="V3990" s="117" t="s">
        <v>398</v>
      </c>
      <c r="W3990" s="123">
        <v>63</v>
      </c>
      <c r="X3990" s="123" t="s">
        <v>906</v>
      </c>
      <c r="Y3990" s="120">
        <v>43563</v>
      </c>
      <c r="Z3990" s="121">
        <v>0.3888888888888889</v>
      </c>
      <c r="AA3990" s="123" t="s">
        <v>661</v>
      </c>
      <c r="AB3990" s="123" t="s">
        <v>582</v>
      </c>
      <c r="AC3990" s="119" t="s">
        <v>398</v>
      </c>
      <c r="AD3990" s="119" t="s">
        <v>398</v>
      </c>
    </row>
    <row r="3991" spans="1:30">
      <c r="A3991" s="117">
        <v>3990</v>
      </c>
      <c r="B3991" s="123" t="s">
        <v>468</v>
      </c>
      <c r="C3991" s="117" t="s">
        <v>5</v>
      </c>
      <c r="D3991" s="123" t="s">
        <v>595</v>
      </c>
      <c r="E3991" s="117">
        <v>3990</v>
      </c>
      <c r="F3991" s="117" t="s">
        <v>923</v>
      </c>
      <c r="G3991" s="117" t="s">
        <v>591</v>
      </c>
      <c r="H3991" s="117" t="s">
        <v>1016</v>
      </c>
      <c r="I3991" s="117" t="s">
        <v>398</v>
      </c>
      <c r="J3991" s="117" t="s">
        <v>398</v>
      </c>
      <c r="K3991" s="117" t="s">
        <v>398</v>
      </c>
      <c r="L3991" s="117" t="s">
        <v>398</v>
      </c>
      <c r="M3991" s="117" t="s">
        <v>398</v>
      </c>
      <c r="N3991" s="117" t="s">
        <v>398</v>
      </c>
      <c r="O3991" s="125" t="s">
        <v>579</v>
      </c>
      <c r="P3991" s="117">
        <v>1</v>
      </c>
      <c r="Q3991" s="117" t="s">
        <v>398</v>
      </c>
      <c r="R3991" s="117" t="s">
        <v>398</v>
      </c>
      <c r="S3991" s="117" t="s">
        <v>398</v>
      </c>
      <c r="T3991" s="117" t="s">
        <v>398</v>
      </c>
      <c r="U3991" s="117" t="s">
        <v>398</v>
      </c>
      <c r="V3991" s="117" t="s">
        <v>398</v>
      </c>
      <c r="W3991" s="123">
        <v>63</v>
      </c>
      <c r="X3991" s="123" t="s">
        <v>906</v>
      </c>
      <c r="Y3991" s="120">
        <v>43563</v>
      </c>
      <c r="Z3991" s="121">
        <v>0.3888888888888889</v>
      </c>
      <c r="AA3991" s="123" t="s">
        <v>661</v>
      </c>
      <c r="AB3991" s="123" t="s">
        <v>582</v>
      </c>
      <c r="AC3991" s="119" t="s">
        <v>398</v>
      </c>
      <c r="AD3991" s="119" t="s">
        <v>398</v>
      </c>
    </row>
    <row r="3992" spans="1:30">
      <c r="A3992" s="117">
        <v>3991</v>
      </c>
      <c r="B3992" s="123" t="s">
        <v>468</v>
      </c>
      <c r="C3992" s="117" t="s">
        <v>5</v>
      </c>
      <c r="D3992" s="123" t="s">
        <v>595</v>
      </c>
      <c r="E3992" s="117">
        <v>3991</v>
      </c>
      <c r="F3992" s="117" t="s">
        <v>923</v>
      </c>
      <c r="G3992" s="117" t="s">
        <v>591</v>
      </c>
      <c r="H3992" s="117" t="s">
        <v>1016</v>
      </c>
      <c r="I3992" s="117" t="s">
        <v>398</v>
      </c>
      <c r="J3992" s="117" t="s">
        <v>398</v>
      </c>
      <c r="K3992" s="117" t="s">
        <v>398</v>
      </c>
      <c r="L3992" s="117" t="s">
        <v>398</v>
      </c>
      <c r="M3992" s="117" t="s">
        <v>398</v>
      </c>
      <c r="N3992" s="117" t="s">
        <v>398</v>
      </c>
      <c r="O3992" s="125" t="s">
        <v>579</v>
      </c>
      <c r="P3992" s="117">
        <v>1</v>
      </c>
      <c r="Q3992" s="117" t="s">
        <v>398</v>
      </c>
      <c r="R3992" s="117" t="s">
        <v>398</v>
      </c>
      <c r="S3992" s="117" t="s">
        <v>398</v>
      </c>
      <c r="T3992" s="117" t="s">
        <v>398</v>
      </c>
      <c r="U3992" s="117" t="s">
        <v>398</v>
      </c>
      <c r="V3992" s="117" t="s">
        <v>398</v>
      </c>
      <c r="W3992" s="123">
        <v>63</v>
      </c>
      <c r="X3992" s="123" t="s">
        <v>906</v>
      </c>
      <c r="Y3992" s="120">
        <v>43563</v>
      </c>
      <c r="Z3992" s="121">
        <v>0.3888888888888889</v>
      </c>
      <c r="AA3992" s="123" t="s">
        <v>661</v>
      </c>
      <c r="AB3992" s="123" t="s">
        <v>582</v>
      </c>
      <c r="AC3992" s="119" t="s">
        <v>398</v>
      </c>
      <c r="AD3992" s="119" t="s">
        <v>398</v>
      </c>
    </row>
    <row r="3993" spans="1:30">
      <c r="A3993" s="117">
        <v>3992</v>
      </c>
      <c r="B3993" s="123" t="s">
        <v>468</v>
      </c>
      <c r="C3993" s="117" t="s">
        <v>5</v>
      </c>
      <c r="D3993" s="123" t="s">
        <v>595</v>
      </c>
      <c r="E3993" s="117">
        <v>3992</v>
      </c>
      <c r="F3993" s="117" t="s">
        <v>923</v>
      </c>
      <c r="G3993" s="117" t="s">
        <v>591</v>
      </c>
      <c r="H3993" s="117" t="s">
        <v>1016</v>
      </c>
      <c r="I3993" s="117" t="s">
        <v>398</v>
      </c>
      <c r="J3993" s="117" t="s">
        <v>398</v>
      </c>
      <c r="K3993" s="117" t="s">
        <v>398</v>
      </c>
      <c r="L3993" s="117" t="s">
        <v>398</v>
      </c>
      <c r="M3993" s="117" t="s">
        <v>398</v>
      </c>
      <c r="N3993" s="117" t="s">
        <v>398</v>
      </c>
      <c r="O3993" s="125" t="s">
        <v>579</v>
      </c>
      <c r="P3993" s="117">
        <v>1</v>
      </c>
      <c r="Q3993" s="117" t="s">
        <v>398</v>
      </c>
      <c r="R3993" s="117" t="s">
        <v>398</v>
      </c>
      <c r="S3993" s="117" t="s">
        <v>398</v>
      </c>
      <c r="T3993" s="117" t="s">
        <v>398</v>
      </c>
      <c r="U3993" s="117" t="s">
        <v>398</v>
      </c>
      <c r="V3993" s="117" t="s">
        <v>398</v>
      </c>
      <c r="W3993" s="123">
        <v>63</v>
      </c>
      <c r="X3993" s="123" t="s">
        <v>906</v>
      </c>
      <c r="Y3993" s="120">
        <v>43563</v>
      </c>
      <c r="Z3993" s="121">
        <v>0.3888888888888889</v>
      </c>
      <c r="AA3993" s="123" t="s">
        <v>661</v>
      </c>
      <c r="AB3993" s="123" t="s">
        <v>582</v>
      </c>
      <c r="AC3993" s="119" t="s">
        <v>398</v>
      </c>
      <c r="AD3993" s="119" t="s">
        <v>398</v>
      </c>
    </row>
    <row r="3994" spans="1:30">
      <c r="A3994" s="117">
        <v>3993</v>
      </c>
      <c r="B3994" s="123" t="s">
        <v>468</v>
      </c>
      <c r="C3994" s="117" t="s">
        <v>5</v>
      </c>
      <c r="D3994" s="123" t="s">
        <v>595</v>
      </c>
      <c r="E3994" s="117">
        <v>3993</v>
      </c>
      <c r="F3994" s="117" t="s">
        <v>923</v>
      </c>
      <c r="G3994" s="117" t="s">
        <v>591</v>
      </c>
      <c r="H3994" s="117" t="s">
        <v>1016</v>
      </c>
      <c r="I3994" s="117" t="s">
        <v>398</v>
      </c>
      <c r="J3994" s="117" t="s">
        <v>398</v>
      </c>
      <c r="K3994" s="117" t="s">
        <v>398</v>
      </c>
      <c r="L3994" s="117" t="s">
        <v>398</v>
      </c>
      <c r="M3994" s="117" t="s">
        <v>398</v>
      </c>
      <c r="N3994" s="117" t="s">
        <v>398</v>
      </c>
      <c r="O3994" s="125" t="s">
        <v>579</v>
      </c>
      <c r="P3994" s="117">
        <v>1</v>
      </c>
      <c r="Q3994" s="117" t="s">
        <v>398</v>
      </c>
      <c r="R3994" s="117" t="s">
        <v>398</v>
      </c>
      <c r="S3994" s="117" t="s">
        <v>398</v>
      </c>
      <c r="T3994" s="117" t="s">
        <v>398</v>
      </c>
      <c r="U3994" s="117" t="s">
        <v>398</v>
      </c>
      <c r="V3994" s="117" t="s">
        <v>398</v>
      </c>
      <c r="W3994" s="123">
        <v>63</v>
      </c>
      <c r="X3994" s="123" t="s">
        <v>906</v>
      </c>
      <c r="Y3994" s="120">
        <v>43563</v>
      </c>
      <c r="Z3994" s="121">
        <v>0.3888888888888889</v>
      </c>
      <c r="AA3994" s="123" t="s">
        <v>661</v>
      </c>
      <c r="AB3994" s="123" t="s">
        <v>582</v>
      </c>
      <c r="AC3994" s="119" t="s">
        <v>398</v>
      </c>
      <c r="AD3994" s="119" t="s">
        <v>398</v>
      </c>
    </row>
    <row r="3995" spans="1:30">
      <c r="A3995" s="117">
        <v>3994</v>
      </c>
      <c r="B3995" s="123" t="s">
        <v>468</v>
      </c>
      <c r="C3995" s="117" t="s">
        <v>5</v>
      </c>
      <c r="D3995" s="123" t="s">
        <v>595</v>
      </c>
      <c r="E3995" s="117">
        <v>3994</v>
      </c>
      <c r="F3995" s="117" t="s">
        <v>923</v>
      </c>
      <c r="G3995" s="117" t="s">
        <v>591</v>
      </c>
      <c r="H3995" s="117" t="s">
        <v>1016</v>
      </c>
      <c r="I3995" s="117" t="s">
        <v>398</v>
      </c>
      <c r="J3995" s="117" t="s">
        <v>398</v>
      </c>
      <c r="K3995" s="117" t="s">
        <v>398</v>
      </c>
      <c r="L3995" s="117" t="s">
        <v>398</v>
      </c>
      <c r="M3995" s="117" t="s">
        <v>398</v>
      </c>
      <c r="N3995" s="117" t="s">
        <v>398</v>
      </c>
      <c r="O3995" s="125" t="s">
        <v>579</v>
      </c>
      <c r="P3995" s="117">
        <v>1</v>
      </c>
      <c r="Q3995" s="117" t="s">
        <v>398</v>
      </c>
      <c r="R3995" s="117" t="s">
        <v>398</v>
      </c>
      <c r="S3995" s="117" t="s">
        <v>398</v>
      </c>
      <c r="T3995" s="117" t="s">
        <v>398</v>
      </c>
      <c r="U3995" s="117" t="s">
        <v>398</v>
      </c>
      <c r="V3995" s="117" t="s">
        <v>398</v>
      </c>
      <c r="W3995" s="123">
        <v>63</v>
      </c>
      <c r="X3995" s="123" t="s">
        <v>906</v>
      </c>
      <c r="Y3995" s="120">
        <v>43563</v>
      </c>
      <c r="Z3995" s="121">
        <v>0.3888888888888889</v>
      </c>
      <c r="AA3995" s="123" t="s">
        <v>661</v>
      </c>
      <c r="AB3995" s="123" t="s">
        <v>582</v>
      </c>
      <c r="AC3995" s="119" t="s">
        <v>398</v>
      </c>
      <c r="AD3995" s="119" t="s">
        <v>398</v>
      </c>
    </row>
    <row r="3996" spans="1:30">
      <c r="A3996" s="117">
        <v>3995</v>
      </c>
      <c r="B3996" s="123" t="s">
        <v>468</v>
      </c>
      <c r="C3996" s="117" t="s">
        <v>5</v>
      </c>
      <c r="D3996" s="123" t="s">
        <v>595</v>
      </c>
      <c r="E3996" s="117">
        <v>3995</v>
      </c>
      <c r="F3996" s="117" t="s">
        <v>923</v>
      </c>
      <c r="G3996" s="117" t="s">
        <v>591</v>
      </c>
      <c r="H3996" s="117" t="s">
        <v>1016</v>
      </c>
      <c r="I3996" s="117" t="s">
        <v>398</v>
      </c>
      <c r="J3996" s="117" t="s">
        <v>398</v>
      </c>
      <c r="K3996" s="117" t="s">
        <v>398</v>
      </c>
      <c r="L3996" s="117" t="s">
        <v>398</v>
      </c>
      <c r="M3996" s="117" t="s">
        <v>398</v>
      </c>
      <c r="N3996" s="117" t="s">
        <v>398</v>
      </c>
      <c r="O3996" s="125" t="s">
        <v>579</v>
      </c>
      <c r="P3996" s="117">
        <v>1</v>
      </c>
      <c r="Q3996" s="117" t="s">
        <v>398</v>
      </c>
      <c r="R3996" s="117" t="s">
        <v>398</v>
      </c>
      <c r="S3996" s="117" t="s">
        <v>398</v>
      </c>
      <c r="T3996" s="117" t="s">
        <v>398</v>
      </c>
      <c r="U3996" s="117" t="s">
        <v>398</v>
      </c>
      <c r="V3996" s="117" t="s">
        <v>398</v>
      </c>
      <c r="W3996" s="123">
        <v>63</v>
      </c>
      <c r="X3996" s="123" t="s">
        <v>906</v>
      </c>
      <c r="Y3996" s="120">
        <v>43563</v>
      </c>
      <c r="Z3996" s="121">
        <v>0.3888888888888889</v>
      </c>
      <c r="AA3996" s="123" t="s">
        <v>661</v>
      </c>
      <c r="AB3996" s="123" t="s">
        <v>582</v>
      </c>
      <c r="AC3996" s="119" t="s">
        <v>398</v>
      </c>
      <c r="AD3996" s="119" t="s">
        <v>398</v>
      </c>
    </row>
    <row r="3997" spans="1:30">
      <c r="A3997" s="117">
        <v>3996</v>
      </c>
      <c r="B3997" s="123" t="s">
        <v>468</v>
      </c>
      <c r="C3997" s="117" t="s">
        <v>5</v>
      </c>
      <c r="D3997" s="123" t="s">
        <v>595</v>
      </c>
      <c r="E3997" s="117">
        <v>3996</v>
      </c>
      <c r="F3997" s="117" t="s">
        <v>923</v>
      </c>
      <c r="G3997" s="117" t="s">
        <v>591</v>
      </c>
      <c r="H3997" s="117" t="s">
        <v>1016</v>
      </c>
      <c r="I3997" s="117" t="s">
        <v>398</v>
      </c>
      <c r="J3997" s="117" t="s">
        <v>398</v>
      </c>
      <c r="K3997" s="117" t="s">
        <v>398</v>
      </c>
      <c r="L3997" s="117" t="s">
        <v>398</v>
      </c>
      <c r="M3997" s="117" t="s">
        <v>398</v>
      </c>
      <c r="N3997" s="117" t="s">
        <v>398</v>
      </c>
      <c r="O3997" s="125" t="s">
        <v>579</v>
      </c>
      <c r="P3997" s="117">
        <v>1</v>
      </c>
      <c r="Q3997" s="117" t="s">
        <v>398</v>
      </c>
      <c r="R3997" s="117" t="s">
        <v>398</v>
      </c>
      <c r="S3997" s="117" t="s">
        <v>398</v>
      </c>
      <c r="T3997" s="117" t="s">
        <v>398</v>
      </c>
      <c r="U3997" s="117" t="s">
        <v>398</v>
      </c>
      <c r="V3997" s="117" t="s">
        <v>398</v>
      </c>
      <c r="W3997" s="123">
        <v>63</v>
      </c>
      <c r="X3997" s="123" t="s">
        <v>906</v>
      </c>
      <c r="Y3997" s="120">
        <v>43563</v>
      </c>
      <c r="Z3997" s="121">
        <v>0.3888888888888889</v>
      </c>
      <c r="AA3997" s="123" t="s">
        <v>661</v>
      </c>
      <c r="AB3997" s="123" t="s">
        <v>582</v>
      </c>
      <c r="AC3997" s="119" t="s">
        <v>398</v>
      </c>
      <c r="AD3997" s="119" t="s">
        <v>398</v>
      </c>
    </row>
    <row r="3998" spans="1:30">
      <c r="A3998" s="117">
        <v>3997</v>
      </c>
      <c r="B3998" s="123" t="s">
        <v>468</v>
      </c>
      <c r="C3998" s="117" t="s">
        <v>5</v>
      </c>
      <c r="D3998" s="123" t="s">
        <v>595</v>
      </c>
      <c r="E3998" s="117">
        <v>3997</v>
      </c>
      <c r="F3998" s="117" t="s">
        <v>923</v>
      </c>
      <c r="G3998" s="117" t="s">
        <v>591</v>
      </c>
      <c r="H3998" s="117" t="s">
        <v>1016</v>
      </c>
      <c r="I3998" s="117" t="s">
        <v>398</v>
      </c>
      <c r="J3998" s="117" t="s">
        <v>398</v>
      </c>
      <c r="K3998" s="117" t="s">
        <v>398</v>
      </c>
      <c r="L3998" s="117" t="s">
        <v>398</v>
      </c>
      <c r="M3998" s="117" t="s">
        <v>398</v>
      </c>
      <c r="N3998" s="117" t="s">
        <v>398</v>
      </c>
      <c r="O3998" s="125" t="s">
        <v>579</v>
      </c>
      <c r="P3998" s="117">
        <v>1</v>
      </c>
      <c r="Q3998" s="117" t="s">
        <v>398</v>
      </c>
      <c r="R3998" s="117" t="s">
        <v>398</v>
      </c>
      <c r="S3998" s="117" t="s">
        <v>398</v>
      </c>
      <c r="T3998" s="117" t="s">
        <v>398</v>
      </c>
      <c r="U3998" s="117" t="s">
        <v>398</v>
      </c>
      <c r="V3998" s="117" t="s">
        <v>398</v>
      </c>
      <c r="W3998" s="123">
        <v>63</v>
      </c>
      <c r="X3998" s="123" t="s">
        <v>906</v>
      </c>
      <c r="Y3998" s="120">
        <v>43563</v>
      </c>
      <c r="Z3998" s="121">
        <v>0.3888888888888889</v>
      </c>
      <c r="AA3998" s="123" t="s">
        <v>661</v>
      </c>
      <c r="AB3998" s="123" t="s">
        <v>582</v>
      </c>
      <c r="AC3998" s="119" t="s">
        <v>398</v>
      </c>
      <c r="AD3998" s="119" t="s">
        <v>398</v>
      </c>
    </row>
    <row r="3999" spans="1:30">
      <c r="A3999" s="117">
        <v>3998</v>
      </c>
      <c r="B3999" s="123" t="s">
        <v>468</v>
      </c>
      <c r="C3999" s="117" t="s">
        <v>5</v>
      </c>
      <c r="D3999" s="123" t="s">
        <v>595</v>
      </c>
      <c r="E3999" s="117">
        <v>3998</v>
      </c>
      <c r="F3999" s="117" t="s">
        <v>923</v>
      </c>
      <c r="G3999" s="117" t="s">
        <v>591</v>
      </c>
      <c r="H3999" s="117" t="s">
        <v>1016</v>
      </c>
      <c r="I3999" s="117" t="s">
        <v>398</v>
      </c>
      <c r="J3999" s="117" t="s">
        <v>398</v>
      </c>
      <c r="K3999" s="117" t="s">
        <v>398</v>
      </c>
      <c r="L3999" s="117" t="s">
        <v>398</v>
      </c>
      <c r="M3999" s="117" t="s">
        <v>398</v>
      </c>
      <c r="N3999" s="117" t="s">
        <v>398</v>
      </c>
      <c r="O3999" s="125" t="s">
        <v>579</v>
      </c>
      <c r="P3999" s="117">
        <v>1</v>
      </c>
      <c r="Q3999" s="117" t="s">
        <v>398</v>
      </c>
      <c r="R3999" s="117" t="s">
        <v>398</v>
      </c>
      <c r="S3999" s="117" t="s">
        <v>398</v>
      </c>
      <c r="T3999" s="117" t="s">
        <v>398</v>
      </c>
      <c r="U3999" s="117" t="s">
        <v>398</v>
      </c>
      <c r="V3999" s="117" t="s">
        <v>398</v>
      </c>
      <c r="W3999" s="123">
        <v>63</v>
      </c>
      <c r="X3999" s="123" t="s">
        <v>906</v>
      </c>
      <c r="Y3999" s="120">
        <v>43563</v>
      </c>
      <c r="Z3999" s="121">
        <v>0.3888888888888889</v>
      </c>
      <c r="AA3999" s="123" t="s">
        <v>661</v>
      </c>
      <c r="AB3999" s="123" t="s">
        <v>582</v>
      </c>
      <c r="AC3999" s="119" t="s">
        <v>398</v>
      </c>
      <c r="AD3999" s="119" t="s">
        <v>398</v>
      </c>
    </row>
    <row r="4000" spans="1:30">
      <c r="A4000" s="117">
        <v>3999</v>
      </c>
      <c r="B4000" s="123" t="s">
        <v>468</v>
      </c>
      <c r="C4000" s="117" t="s">
        <v>5</v>
      </c>
      <c r="D4000" s="123" t="s">
        <v>595</v>
      </c>
      <c r="E4000" s="117">
        <v>3999</v>
      </c>
      <c r="F4000" s="117" t="s">
        <v>923</v>
      </c>
      <c r="G4000" s="117" t="s">
        <v>591</v>
      </c>
      <c r="H4000" s="117" t="s">
        <v>1016</v>
      </c>
      <c r="I4000" s="117" t="s">
        <v>398</v>
      </c>
      <c r="J4000" s="117" t="s">
        <v>398</v>
      </c>
      <c r="K4000" s="117" t="s">
        <v>398</v>
      </c>
      <c r="L4000" s="117" t="s">
        <v>398</v>
      </c>
      <c r="M4000" s="117" t="s">
        <v>398</v>
      </c>
      <c r="N4000" s="117" t="s">
        <v>398</v>
      </c>
      <c r="O4000" s="125" t="s">
        <v>579</v>
      </c>
      <c r="P4000" s="117">
        <v>1</v>
      </c>
      <c r="Q4000" s="117" t="s">
        <v>398</v>
      </c>
      <c r="R4000" s="117" t="s">
        <v>398</v>
      </c>
      <c r="S4000" s="117" t="s">
        <v>398</v>
      </c>
      <c r="T4000" s="117" t="s">
        <v>398</v>
      </c>
      <c r="U4000" s="117" t="s">
        <v>398</v>
      </c>
      <c r="V4000" s="117" t="s">
        <v>398</v>
      </c>
      <c r="W4000" s="123">
        <v>63</v>
      </c>
      <c r="X4000" s="123" t="s">
        <v>906</v>
      </c>
      <c r="Y4000" s="120">
        <v>43563</v>
      </c>
      <c r="Z4000" s="121">
        <v>0.3888888888888889</v>
      </c>
      <c r="AA4000" s="123" t="s">
        <v>661</v>
      </c>
      <c r="AB4000" s="123" t="s">
        <v>582</v>
      </c>
      <c r="AC4000" s="119" t="s">
        <v>398</v>
      </c>
      <c r="AD4000" s="119" t="s">
        <v>398</v>
      </c>
    </row>
    <row r="4001" spans="1:30">
      <c r="A4001" s="117">
        <v>4000</v>
      </c>
      <c r="B4001" s="123" t="s">
        <v>468</v>
      </c>
      <c r="C4001" s="117" t="s">
        <v>5</v>
      </c>
      <c r="D4001" s="123" t="s">
        <v>595</v>
      </c>
      <c r="E4001" s="117">
        <v>4000</v>
      </c>
      <c r="F4001" s="117" t="s">
        <v>923</v>
      </c>
      <c r="G4001" s="117" t="s">
        <v>591</v>
      </c>
      <c r="H4001" s="117" t="s">
        <v>1016</v>
      </c>
      <c r="I4001" s="117" t="s">
        <v>398</v>
      </c>
      <c r="J4001" s="117" t="s">
        <v>398</v>
      </c>
      <c r="K4001" s="117" t="s">
        <v>398</v>
      </c>
      <c r="L4001" s="117" t="s">
        <v>398</v>
      </c>
      <c r="M4001" s="117" t="s">
        <v>398</v>
      </c>
      <c r="N4001" s="117" t="s">
        <v>398</v>
      </c>
      <c r="O4001" s="125" t="s">
        <v>579</v>
      </c>
      <c r="P4001" s="117">
        <v>1</v>
      </c>
      <c r="Q4001" s="117" t="s">
        <v>398</v>
      </c>
      <c r="R4001" s="117" t="s">
        <v>398</v>
      </c>
      <c r="S4001" s="117" t="s">
        <v>398</v>
      </c>
      <c r="T4001" s="117" t="s">
        <v>398</v>
      </c>
      <c r="U4001" s="117" t="s">
        <v>398</v>
      </c>
      <c r="V4001" s="117" t="s">
        <v>398</v>
      </c>
      <c r="W4001" s="123">
        <v>63</v>
      </c>
      <c r="X4001" s="123" t="s">
        <v>906</v>
      </c>
      <c r="Y4001" s="120">
        <v>43563</v>
      </c>
      <c r="Z4001" s="121">
        <v>0.3888888888888889</v>
      </c>
      <c r="AA4001" s="123" t="s">
        <v>661</v>
      </c>
      <c r="AB4001" s="123" t="s">
        <v>582</v>
      </c>
      <c r="AC4001" s="119" t="s">
        <v>398</v>
      </c>
      <c r="AD4001" s="119" t="s">
        <v>398</v>
      </c>
    </row>
    <row r="4002" spans="1:30">
      <c r="A4002" s="117">
        <v>4001</v>
      </c>
      <c r="B4002" s="123" t="s">
        <v>468</v>
      </c>
      <c r="C4002" s="117" t="s">
        <v>5</v>
      </c>
      <c r="D4002" s="123" t="s">
        <v>595</v>
      </c>
      <c r="E4002" s="117">
        <v>4001</v>
      </c>
      <c r="F4002" s="117" t="s">
        <v>923</v>
      </c>
      <c r="G4002" s="117" t="s">
        <v>591</v>
      </c>
      <c r="H4002" s="117" t="s">
        <v>1016</v>
      </c>
      <c r="I4002" s="117" t="s">
        <v>398</v>
      </c>
      <c r="J4002" s="117" t="s">
        <v>398</v>
      </c>
      <c r="K4002" s="117" t="s">
        <v>398</v>
      </c>
      <c r="L4002" s="117" t="s">
        <v>398</v>
      </c>
      <c r="M4002" s="117" t="s">
        <v>398</v>
      </c>
      <c r="N4002" s="117" t="s">
        <v>398</v>
      </c>
      <c r="O4002" s="125" t="s">
        <v>579</v>
      </c>
      <c r="P4002" s="117">
        <v>1</v>
      </c>
      <c r="Q4002" s="117" t="s">
        <v>398</v>
      </c>
      <c r="R4002" s="117" t="s">
        <v>398</v>
      </c>
      <c r="S4002" s="117" t="s">
        <v>398</v>
      </c>
      <c r="T4002" s="117" t="s">
        <v>398</v>
      </c>
      <c r="U4002" s="117" t="s">
        <v>398</v>
      </c>
      <c r="V4002" s="117" t="s">
        <v>398</v>
      </c>
      <c r="W4002" s="123">
        <v>63</v>
      </c>
      <c r="X4002" s="123" t="s">
        <v>906</v>
      </c>
      <c r="Y4002" s="120">
        <v>43563</v>
      </c>
      <c r="Z4002" s="121">
        <v>0.3888888888888889</v>
      </c>
      <c r="AA4002" s="123" t="s">
        <v>661</v>
      </c>
      <c r="AB4002" s="123" t="s">
        <v>582</v>
      </c>
      <c r="AC4002" s="119" t="s">
        <v>398</v>
      </c>
      <c r="AD4002" s="119" t="s">
        <v>398</v>
      </c>
    </row>
    <row r="4003" spans="1:30">
      <c r="A4003" s="117">
        <v>4002</v>
      </c>
      <c r="B4003" s="123" t="s">
        <v>468</v>
      </c>
      <c r="C4003" s="117" t="s">
        <v>5</v>
      </c>
      <c r="D4003" s="123" t="s">
        <v>595</v>
      </c>
      <c r="E4003" s="117">
        <v>4002</v>
      </c>
      <c r="F4003" s="117" t="s">
        <v>923</v>
      </c>
      <c r="G4003" s="117" t="s">
        <v>591</v>
      </c>
      <c r="H4003" s="117" t="s">
        <v>1016</v>
      </c>
      <c r="I4003" s="117" t="s">
        <v>398</v>
      </c>
      <c r="J4003" s="117" t="s">
        <v>398</v>
      </c>
      <c r="K4003" s="117" t="s">
        <v>398</v>
      </c>
      <c r="L4003" s="117" t="s">
        <v>398</v>
      </c>
      <c r="M4003" s="117" t="s">
        <v>398</v>
      </c>
      <c r="N4003" s="117" t="s">
        <v>398</v>
      </c>
      <c r="O4003" s="125" t="s">
        <v>579</v>
      </c>
      <c r="P4003" s="117">
        <v>1</v>
      </c>
      <c r="Q4003" s="117" t="s">
        <v>398</v>
      </c>
      <c r="R4003" s="117" t="s">
        <v>398</v>
      </c>
      <c r="S4003" s="117" t="s">
        <v>398</v>
      </c>
      <c r="T4003" s="117" t="s">
        <v>398</v>
      </c>
      <c r="U4003" s="117" t="s">
        <v>398</v>
      </c>
      <c r="V4003" s="117" t="s">
        <v>398</v>
      </c>
      <c r="W4003" s="123">
        <v>63</v>
      </c>
      <c r="X4003" s="123" t="s">
        <v>906</v>
      </c>
      <c r="Y4003" s="120">
        <v>43563</v>
      </c>
      <c r="Z4003" s="121">
        <v>0.3888888888888889</v>
      </c>
      <c r="AA4003" s="123" t="s">
        <v>661</v>
      </c>
      <c r="AB4003" s="123" t="s">
        <v>582</v>
      </c>
      <c r="AC4003" s="119" t="s">
        <v>398</v>
      </c>
      <c r="AD4003" s="119" t="s">
        <v>398</v>
      </c>
    </row>
    <row r="4004" spans="1:30">
      <c r="A4004" s="117">
        <v>4003</v>
      </c>
      <c r="B4004" s="123" t="s">
        <v>468</v>
      </c>
      <c r="C4004" s="117" t="s">
        <v>5</v>
      </c>
      <c r="D4004" s="123" t="s">
        <v>595</v>
      </c>
      <c r="E4004" s="117">
        <v>4003</v>
      </c>
      <c r="F4004" s="117" t="s">
        <v>923</v>
      </c>
      <c r="G4004" s="117" t="s">
        <v>591</v>
      </c>
      <c r="H4004" s="117" t="s">
        <v>1016</v>
      </c>
      <c r="I4004" s="117" t="s">
        <v>398</v>
      </c>
      <c r="J4004" s="117" t="s">
        <v>398</v>
      </c>
      <c r="K4004" s="117" t="s">
        <v>398</v>
      </c>
      <c r="L4004" s="117" t="s">
        <v>398</v>
      </c>
      <c r="M4004" s="117" t="s">
        <v>398</v>
      </c>
      <c r="N4004" s="117" t="s">
        <v>398</v>
      </c>
      <c r="O4004" s="125" t="s">
        <v>579</v>
      </c>
      <c r="P4004" s="117">
        <v>1</v>
      </c>
      <c r="Q4004" s="117" t="s">
        <v>398</v>
      </c>
      <c r="R4004" s="117" t="s">
        <v>398</v>
      </c>
      <c r="S4004" s="117" t="s">
        <v>398</v>
      </c>
      <c r="T4004" s="117" t="s">
        <v>398</v>
      </c>
      <c r="U4004" s="117" t="s">
        <v>398</v>
      </c>
      <c r="V4004" s="117" t="s">
        <v>398</v>
      </c>
      <c r="W4004" s="123">
        <v>63</v>
      </c>
      <c r="X4004" s="123" t="s">
        <v>906</v>
      </c>
      <c r="Y4004" s="120">
        <v>43563</v>
      </c>
      <c r="Z4004" s="121">
        <v>0.3888888888888889</v>
      </c>
      <c r="AA4004" s="123" t="s">
        <v>661</v>
      </c>
      <c r="AB4004" s="123" t="s">
        <v>582</v>
      </c>
      <c r="AC4004" s="119" t="s">
        <v>398</v>
      </c>
      <c r="AD4004" s="119" t="s">
        <v>398</v>
      </c>
    </row>
    <row r="4005" spans="1:30">
      <c r="A4005" s="117">
        <v>4004</v>
      </c>
      <c r="B4005" s="123" t="s">
        <v>468</v>
      </c>
      <c r="C4005" s="117" t="s">
        <v>5</v>
      </c>
      <c r="D4005" s="123" t="s">
        <v>595</v>
      </c>
      <c r="E4005" s="117">
        <v>4004</v>
      </c>
      <c r="F4005" s="117" t="s">
        <v>923</v>
      </c>
      <c r="G4005" s="117" t="s">
        <v>591</v>
      </c>
      <c r="H4005" s="117" t="s">
        <v>1016</v>
      </c>
      <c r="I4005" s="117" t="s">
        <v>398</v>
      </c>
      <c r="J4005" s="117" t="s">
        <v>398</v>
      </c>
      <c r="K4005" s="117" t="s">
        <v>398</v>
      </c>
      <c r="L4005" s="117" t="s">
        <v>398</v>
      </c>
      <c r="M4005" s="117" t="s">
        <v>398</v>
      </c>
      <c r="N4005" s="117" t="s">
        <v>398</v>
      </c>
      <c r="O4005" s="125" t="s">
        <v>579</v>
      </c>
      <c r="P4005" s="117">
        <v>1</v>
      </c>
      <c r="Q4005" s="117" t="s">
        <v>398</v>
      </c>
      <c r="R4005" s="117" t="s">
        <v>398</v>
      </c>
      <c r="S4005" s="117" t="s">
        <v>398</v>
      </c>
      <c r="T4005" s="117" t="s">
        <v>398</v>
      </c>
      <c r="U4005" s="117" t="s">
        <v>398</v>
      </c>
      <c r="V4005" s="117" t="s">
        <v>398</v>
      </c>
      <c r="W4005" s="123">
        <v>63</v>
      </c>
      <c r="X4005" s="123" t="s">
        <v>906</v>
      </c>
      <c r="Y4005" s="120">
        <v>43563</v>
      </c>
      <c r="Z4005" s="121">
        <v>0.3888888888888889</v>
      </c>
      <c r="AA4005" s="123" t="s">
        <v>661</v>
      </c>
      <c r="AB4005" s="123" t="s">
        <v>582</v>
      </c>
      <c r="AC4005" s="119" t="s">
        <v>398</v>
      </c>
      <c r="AD4005" s="119" t="s">
        <v>398</v>
      </c>
    </row>
    <row r="4006" spans="1:30">
      <c r="A4006" s="117">
        <v>4005</v>
      </c>
      <c r="B4006" s="123" t="s">
        <v>468</v>
      </c>
      <c r="C4006" s="117" t="s">
        <v>5</v>
      </c>
      <c r="D4006" s="123" t="s">
        <v>595</v>
      </c>
      <c r="E4006" s="117">
        <v>4005</v>
      </c>
      <c r="F4006" s="117" t="s">
        <v>923</v>
      </c>
      <c r="G4006" s="117" t="s">
        <v>591</v>
      </c>
      <c r="H4006" s="117" t="s">
        <v>1016</v>
      </c>
      <c r="I4006" s="117" t="s">
        <v>398</v>
      </c>
      <c r="J4006" s="117" t="s">
        <v>398</v>
      </c>
      <c r="K4006" s="117" t="s">
        <v>398</v>
      </c>
      <c r="L4006" s="117" t="s">
        <v>398</v>
      </c>
      <c r="M4006" s="117" t="s">
        <v>398</v>
      </c>
      <c r="N4006" s="117" t="s">
        <v>398</v>
      </c>
      <c r="O4006" s="125" t="s">
        <v>579</v>
      </c>
      <c r="P4006" s="117">
        <v>1</v>
      </c>
      <c r="Q4006" s="117" t="s">
        <v>398</v>
      </c>
      <c r="R4006" s="117" t="s">
        <v>398</v>
      </c>
      <c r="S4006" s="117" t="s">
        <v>398</v>
      </c>
      <c r="T4006" s="117" t="s">
        <v>398</v>
      </c>
      <c r="U4006" s="117" t="s">
        <v>398</v>
      </c>
      <c r="V4006" s="117" t="s">
        <v>398</v>
      </c>
      <c r="W4006" s="123">
        <v>63</v>
      </c>
      <c r="X4006" s="123" t="s">
        <v>906</v>
      </c>
      <c r="Y4006" s="120">
        <v>43563</v>
      </c>
      <c r="Z4006" s="121">
        <v>0.3888888888888889</v>
      </c>
      <c r="AA4006" s="123" t="s">
        <v>661</v>
      </c>
      <c r="AB4006" s="123" t="s">
        <v>582</v>
      </c>
      <c r="AC4006" s="119" t="s">
        <v>398</v>
      </c>
      <c r="AD4006" s="119" t="s">
        <v>398</v>
      </c>
    </row>
    <row r="4007" spans="1:30">
      <c r="A4007" s="117">
        <v>4006</v>
      </c>
      <c r="B4007" s="123" t="s">
        <v>468</v>
      </c>
      <c r="C4007" s="117" t="s">
        <v>5</v>
      </c>
      <c r="D4007" s="123" t="s">
        <v>595</v>
      </c>
      <c r="E4007" s="117">
        <v>4006</v>
      </c>
      <c r="F4007" s="117" t="s">
        <v>923</v>
      </c>
      <c r="G4007" s="117" t="s">
        <v>591</v>
      </c>
      <c r="H4007" s="117" t="s">
        <v>1016</v>
      </c>
      <c r="I4007" s="117" t="s">
        <v>398</v>
      </c>
      <c r="J4007" s="117" t="s">
        <v>398</v>
      </c>
      <c r="K4007" s="117" t="s">
        <v>398</v>
      </c>
      <c r="L4007" s="117" t="s">
        <v>398</v>
      </c>
      <c r="M4007" s="117" t="s">
        <v>398</v>
      </c>
      <c r="N4007" s="117" t="s">
        <v>398</v>
      </c>
      <c r="O4007" s="125" t="s">
        <v>579</v>
      </c>
      <c r="P4007" s="117">
        <v>1</v>
      </c>
      <c r="Q4007" s="117" t="s">
        <v>398</v>
      </c>
      <c r="R4007" s="117" t="s">
        <v>398</v>
      </c>
      <c r="S4007" s="117" t="s">
        <v>398</v>
      </c>
      <c r="T4007" s="117" t="s">
        <v>398</v>
      </c>
      <c r="U4007" s="117" t="s">
        <v>398</v>
      </c>
      <c r="V4007" s="117" t="s">
        <v>398</v>
      </c>
      <c r="W4007" s="123">
        <v>63</v>
      </c>
      <c r="X4007" s="123" t="s">
        <v>906</v>
      </c>
      <c r="Y4007" s="120">
        <v>43563</v>
      </c>
      <c r="Z4007" s="121">
        <v>0.3888888888888889</v>
      </c>
      <c r="AA4007" s="123" t="s">
        <v>661</v>
      </c>
      <c r="AB4007" s="123" t="s">
        <v>582</v>
      </c>
      <c r="AC4007" s="119" t="s">
        <v>398</v>
      </c>
      <c r="AD4007" s="119" t="s">
        <v>398</v>
      </c>
    </row>
    <row r="4008" spans="1:30">
      <c r="A4008" s="117">
        <v>4007</v>
      </c>
      <c r="B4008" s="123" t="s">
        <v>468</v>
      </c>
      <c r="C4008" s="117" t="s">
        <v>5</v>
      </c>
      <c r="D4008" s="123" t="s">
        <v>595</v>
      </c>
      <c r="E4008" s="117">
        <v>4007</v>
      </c>
      <c r="F4008" s="117" t="s">
        <v>923</v>
      </c>
      <c r="G4008" s="117" t="s">
        <v>591</v>
      </c>
      <c r="H4008" s="117" t="s">
        <v>1016</v>
      </c>
      <c r="I4008" s="117" t="s">
        <v>398</v>
      </c>
      <c r="J4008" s="117" t="s">
        <v>398</v>
      </c>
      <c r="K4008" s="117" t="s">
        <v>398</v>
      </c>
      <c r="L4008" s="117" t="s">
        <v>398</v>
      </c>
      <c r="M4008" s="117" t="s">
        <v>398</v>
      </c>
      <c r="N4008" s="117" t="s">
        <v>398</v>
      </c>
      <c r="O4008" s="125" t="s">
        <v>579</v>
      </c>
      <c r="P4008" s="117">
        <v>1</v>
      </c>
      <c r="Q4008" s="117" t="s">
        <v>398</v>
      </c>
      <c r="R4008" s="117" t="s">
        <v>398</v>
      </c>
      <c r="S4008" s="117" t="s">
        <v>398</v>
      </c>
      <c r="T4008" s="117" t="s">
        <v>398</v>
      </c>
      <c r="U4008" s="117" t="s">
        <v>398</v>
      </c>
      <c r="V4008" s="117" t="s">
        <v>398</v>
      </c>
      <c r="W4008" s="123">
        <v>63</v>
      </c>
      <c r="X4008" s="123" t="s">
        <v>906</v>
      </c>
      <c r="Y4008" s="120">
        <v>43563</v>
      </c>
      <c r="Z4008" s="121">
        <v>0.3888888888888889</v>
      </c>
      <c r="AA4008" s="123" t="s">
        <v>661</v>
      </c>
      <c r="AB4008" s="123" t="s">
        <v>582</v>
      </c>
      <c r="AC4008" s="119" t="s">
        <v>398</v>
      </c>
      <c r="AD4008" s="119" t="s">
        <v>398</v>
      </c>
    </row>
    <row r="4009" spans="1:30">
      <c r="A4009" s="117">
        <v>4008</v>
      </c>
      <c r="B4009" s="123" t="s">
        <v>468</v>
      </c>
      <c r="C4009" s="117" t="s">
        <v>5</v>
      </c>
      <c r="D4009" s="123" t="s">
        <v>595</v>
      </c>
      <c r="E4009" s="117">
        <v>4008</v>
      </c>
      <c r="F4009" s="117" t="s">
        <v>923</v>
      </c>
      <c r="G4009" s="117" t="s">
        <v>591</v>
      </c>
      <c r="H4009" s="117" t="s">
        <v>1016</v>
      </c>
      <c r="I4009" s="117" t="s">
        <v>398</v>
      </c>
      <c r="J4009" s="117" t="s">
        <v>398</v>
      </c>
      <c r="K4009" s="117" t="s">
        <v>398</v>
      </c>
      <c r="L4009" s="117" t="s">
        <v>398</v>
      </c>
      <c r="M4009" s="117" t="s">
        <v>398</v>
      </c>
      <c r="N4009" s="117" t="s">
        <v>398</v>
      </c>
      <c r="O4009" s="125" t="s">
        <v>579</v>
      </c>
      <c r="P4009" s="117">
        <v>1</v>
      </c>
      <c r="Q4009" s="117" t="s">
        <v>398</v>
      </c>
      <c r="R4009" s="117" t="s">
        <v>398</v>
      </c>
      <c r="S4009" s="117" t="s">
        <v>398</v>
      </c>
      <c r="T4009" s="117" t="s">
        <v>398</v>
      </c>
      <c r="U4009" s="117" t="s">
        <v>398</v>
      </c>
      <c r="V4009" s="117" t="s">
        <v>398</v>
      </c>
      <c r="W4009" s="123">
        <v>63</v>
      </c>
      <c r="X4009" s="123" t="s">
        <v>906</v>
      </c>
      <c r="Y4009" s="120">
        <v>43563</v>
      </c>
      <c r="Z4009" s="121">
        <v>0.3888888888888889</v>
      </c>
      <c r="AA4009" s="123" t="s">
        <v>661</v>
      </c>
      <c r="AB4009" s="123" t="s">
        <v>582</v>
      </c>
      <c r="AC4009" s="119" t="s">
        <v>398</v>
      </c>
      <c r="AD4009" s="119" t="s">
        <v>398</v>
      </c>
    </row>
    <row r="4010" spans="1:30">
      <c r="A4010" s="117">
        <v>4009</v>
      </c>
      <c r="B4010" s="123" t="s">
        <v>468</v>
      </c>
      <c r="C4010" s="117" t="s">
        <v>5</v>
      </c>
      <c r="D4010" s="123" t="s">
        <v>595</v>
      </c>
      <c r="E4010" s="117">
        <v>4009</v>
      </c>
      <c r="F4010" s="117" t="s">
        <v>923</v>
      </c>
      <c r="G4010" s="117" t="s">
        <v>591</v>
      </c>
      <c r="H4010" s="117" t="s">
        <v>1016</v>
      </c>
      <c r="I4010" s="117" t="s">
        <v>398</v>
      </c>
      <c r="J4010" s="117" t="s">
        <v>398</v>
      </c>
      <c r="K4010" s="117" t="s">
        <v>398</v>
      </c>
      <c r="L4010" s="117" t="s">
        <v>398</v>
      </c>
      <c r="M4010" s="117" t="s">
        <v>398</v>
      </c>
      <c r="N4010" s="117" t="s">
        <v>398</v>
      </c>
      <c r="O4010" s="125" t="s">
        <v>579</v>
      </c>
      <c r="P4010" s="117">
        <v>1</v>
      </c>
      <c r="Q4010" s="117" t="s">
        <v>398</v>
      </c>
      <c r="R4010" s="117" t="s">
        <v>398</v>
      </c>
      <c r="S4010" s="117" t="s">
        <v>398</v>
      </c>
      <c r="T4010" s="117" t="s">
        <v>398</v>
      </c>
      <c r="U4010" s="117" t="s">
        <v>398</v>
      </c>
      <c r="V4010" s="117" t="s">
        <v>398</v>
      </c>
      <c r="W4010" s="123">
        <v>63</v>
      </c>
      <c r="X4010" s="123" t="s">
        <v>906</v>
      </c>
      <c r="Y4010" s="120">
        <v>43563</v>
      </c>
      <c r="Z4010" s="121">
        <v>0.3888888888888889</v>
      </c>
      <c r="AA4010" s="123" t="s">
        <v>661</v>
      </c>
      <c r="AB4010" s="123" t="s">
        <v>582</v>
      </c>
      <c r="AC4010" s="119" t="s">
        <v>398</v>
      </c>
      <c r="AD4010" s="119" t="s">
        <v>398</v>
      </c>
    </row>
    <row r="4011" spans="1:30">
      <c r="A4011" s="117">
        <v>4010</v>
      </c>
      <c r="B4011" s="123" t="s">
        <v>468</v>
      </c>
      <c r="C4011" s="117" t="s">
        <v>5</v>
      </c>
      <c r="D4011" s="123" t="s">
        <v>595</v>
      </c>
      <c r="E4011" s="117">
        <v>4010</v>
      </c>
      <c r="F4011" s="117" t="s">
        <v>923</v>
      </c>
      <c r="G4011" s="117" t="s">
        <v>591</v>
      </c>
      <c r="H4011" s="117" t="s">
        <v>1016</v>
      </c>
      <c r="I4011" s="117" t="s">
        <v>398</v>
      </c>
      <c r="J4011" s="117" t="s">
        <v>398</v>
      </c>
      <c r="K4011" s="117" t="s">
        <v>398</v>
      </c>
      <c r="L4011" s="117" t="s">
        <v>398</v>
      </c>
      <c r="M4011" s="117" t="s">
        <v>398</v>
      </c>
      <c r="N4011" s="117" t="s">
        <v>398</v>
      </c>
      <c r="O4011" s="125" t="s">
        <v>579</v>
      </c>
      <c r="P4011" s="117">
        <v>1</v>
      </c>
      <c r="Q4011" s="117" t="s">
        <v>398</v>
      </c>
      <c r="R4011" s="117" t="s">
        <v>398</v>
      </c>
      <c r="S4011" s="117" t="s">
        <v>398</v>
      </c>
      <c r="T4011" s="117" t="s">
        <v>398</v>
      </c>
      <c r="U4011" s="117" t="s">
        <v>398</v>
      </c>
      <c r="V4011" s="117" t="s">
        <v>398</v>
      </c>
      <c r="W4011" s="123">
        <v>63</v>
      </c>
      <c r="X4011" s="123" t="s">
        <v>906</v>
      </c>
      <c r="Y4011" s="120">
        <v>43563</v>
      </c>
      <c r="Z4011" s="121">
        <v>0.3888888888888889</v>
      </c>
      <c r="AA4011" s="123" t="s">
        <v>661</v>
      </c>
      <c r="AB4011" s="123" t="s">
        <v>582</v>
      </c>
      <c r="AC4011" s="119" t="s">
        <v>398</v>
      </c>
      <c r="AD4011" s="119" t="s">
        <v>398</v>
      </c>
    </row>
    <row r="4012" spans="1:30">
      <c r="A4012" s="117">
        <v>4011</v>
      </c>
      <c r="B4012" s="123" t="s">
        <v>468</v>
      </c>
      <c r="C4012" s="117" t="s">
        <v>5</v>
      </c>
      <c r="D4012" s="123" t="s">
        <v>595</v>
      </c>
      <c r="E4012" s="117">
        <v>4011</v>
      </c>
      <c r="F4012" s="117" t="s">
        <v>923</v>
      </c>
      <c r="G4012" s="117" t="s">
        <v>591</v>
      </c>
      <c r="H4012" s="117" t="s">
        <v>1016</v>
      </c>
      <c r="I4012" s="117" t="s">
        <v>398</v>
      </c>
      <c r="J4012" s="117" t="s">
        <v>398</v>
      </c>
      <c r="K4012" s="117" t="s">
        <v>398</v>
      </c>
      <c r="L4012" s="117" t="s">
        <v>398</v>
      </c>
      <c r="M4012" s="117" t="s">
        <v>398</v>
      </c>
      <c r="N4012" s="117" t="s">
        <v>398</v>
      </c>
      <c r="O4012" s="125" t="s">
        <v>579</v>
      </c>
      <c r="P4012" s="117">
        <v>1</v>
      </c>
      <c r="Q4012" s="117" t="s">
        <v>398</v>
      </c>
      <c r="R4012" s="117" t="s">
        <v>398</v>
      </c>
      <c r="S4012" s="117" t="s">
        <v>398</v>
      </c>
      <c r="T4012" s="117" t="s">
        <v>398</v>
      </c>
      <c r="U4012" s="117" t="s">
        <v>398</v>
      </c>
      <c r="V4012" s="117" t="s">
        <v>398</v>
      </c>
      <c r="W4012" s="123">
        <v>63</v>
      </c>
      <c r="X4012" s="123" t="s">
        <v>906</v>
      </c>
      <c r="Y4012" s="120">
        <v>43563</v>
      </c>
      <c r="Z4012" s="121">
        <v>0.3888888888888889</v>
      </c>
      <c r="AA4012" s="123" t="s">
        <v>661</v>
      </c>
      <c r="AB4012" s="123" t="s">
        <v>582</v>
      </c>
      <c r="AC4012" s="119" t="s">
        <v>398</v>
      </c>
      <c r="AD4012" s="119" t="s">
        <v>398</v>
      </c>
    </row>
    <row r="4013" spans="1:30">
      <c r="A4013" s="117">
        <v>4012</v>
      </c>
      <c r="B4013" s="123" t="s">
        <v>468</v>
      </c>
      <c r="C4013" s="117" t="s">
        <v>5</v>
      </c>
      <c r="D4013" s="123" t="s">
        <v>595</v>
      </c>
      <c r="E4013" s="117">
        <v>4012</v>
      </c>
      <c r="F4013" s="117" t="s">
        <v>923</v>
      </c>
      <c r="G4013" s="117" t="s">
        <v>591</v>
      </c>
      <c r="H4013" s="117" t="s">
        <v>1016</v>
      </c>
      <c r="I4013" s="117" t="s">
        <v>398</v>
      </c>
      <c r="J4013" s="117" t="s">
        <v>398</v>
      </c>
      <c r="K4013" s="117" t="s">
        <v>398</v>
      </c>
      <c r="L4013" s="117" t="s">
        <v>398</v>
      </c>
      <c r="M4013" s="117" t="s">
        <v>398</v>
      </c>
      <c r="N4013" s="117" t="s">
        <v>398</v>
      </c>
      <c r="O4013" s="125" t="s">
        <v>579</v>
      </c>
      <c r="P4013" s="117">
        <v>1</v>
      </c>
      <c r="Q4013" s="117" t="s">
        <v>398</v>
      </c>
      <c r="R4013" s="117" t="s">
        <v>398</v>
      </c>
      <c r="S4013" s="117" t="s">
        <v>398</v>
      </c>
      <c r="T4013" s="117" t="s">
        <v>398</v>
      </c>
      <c r="U4013" s="117" t="s">
        <v>398</v>
      </c>
      <c r="V4013" s="117" t="s">
        <v>398</v>
      </c>
      <c r="W4013" s="123">
        <v>63</v>
      </c>
      <c r="X4013" s="123" t="s">
        <v>906</v>
      </c>
      <c r="Y4013" s="120">
        <v>43563</v>
      </c>
      <c r="Z4013" s="121">
        <v>0.3888888888888889</v>
      </c>
      <c r="AA4013" s="123" t="s">
        <v>661</v>
      </c>
      <c r="AB4013" s="123" t="s">
        <v>582</v>
      </c>
      <c r="AC4013" s="119" t="s">
        <v>398</v>
      </c>
      <c r="AD4013" s="119" t="s">
        <v>398</v>
      </c>
    </row>
    <row r="4014" spans="1:30">
      <c r="A4014" s="117">
        <v>4013</v>
      </c>
      <c r="B4014" s="123" t="s">
        <v>468</v>
      </c>
      <c r="C4014" s="117" t="s">
        <v>5</v>
      </c>
      <c r="D4014" s="123" t="s">
        <v>595</v>
      </c>
      <c r="E4014" s="117">
        <v>4013</v>
      </c>
      <c r="F4014" s="117" t="s">
        <v>923</v>
      </c>
      <c r="G4014" s="117" t="s">
        <v>591</v>
      </c>
      <c r="H4014" s="117" t="s">
        <v>1016</v>
      </c>
      <c r="I4014" s="117" t="s">
        <v>398</v>
      </c>
      <c r="J4014" s="117" t="s">
        <v>398</v>
      </c>
      <c r="K4014" s="117" t="s">
        <v>398</v>
      </c>
      <c r="L4014" s="117" t="s">
        <v>398</v>
      </c>
      <c r="M4014" s="117" t="s">
        <v>398</v>
      </c>
      <c r="N4014" s="117" t="s">
        <v>398</v>
      </c>
      <c r="O4014" s="125" t="s">
        <v>579</v>
      </c>
      <c r="P4014" s="117">
        <v>1</v>
      </c>
      <c r="Q4014" s="117" t="s">
        <v>398</v>
      </c>
      <c r="R4014" s="117" t="s">
        <v>398</v>
      </c>
      <c r="S4014" s="117" t="s">
        <v>398</v>
      </c>
      <c r="T4014" s="117" t="s">
        <v>398</v>
      </c>
      <c r="U4014" s="117" t="s">
        <v>398</v>
      </c>
      <c r="V4014" s="117" t="s">
        <v>398</v>
      </c>
      <c r="W4014" s="123">
        <v>63</v>
      </c>
      <c r="X4014" s="123" t="s">
        <v>906</v>
      </c>
      <c r="Y4014" s="120">
        <v>43563</v>
      </c>
      <c r="Z4014" s="121">
        <v>0.3888888888888889</v>
      </c>
      <c r="AA4014" s="123" t="s">
        <v>661</v>
      </c>
      <c r="AB4014" s="123" t="s">
        <v>582</v>
      </c>
      <c r="AC4014" s="119" t="s">
        <v>398</v>
      </c>
      <c r="AD4014" s="119" t="s">
        <v>398</v>
      </c>
    </row>
    <row r="4015" spans="1:30">
      <c r="A4015" s="117">
        <v>4014</v>
      </c>
      <c r="B4015" s="123" t="s">
        <v>468</v>
      </c>
      <c r="C4015" s="117" t="s">
        <v>5</v>
      </c>
      <c r="D4015" s="123" t="s">
        <v>595</v>
      </c>
      <c r="E4015" s="117">
        <v>4014</v>
      </c>
      <c r="F4015" s="117" t="s">
        <v>923</v>
      </c>
      <c r="G4015" s="117" t="s">
        <v>591</v>
      </c>
      <c r="H4015" s="117" t="s">
        <v>1016</v>
      </c>
      <c r="I4015" s="117" t="s">
        <v>398</v>
      </c>
      <c r="J4015" s="117" t="s">
        <v>398</v>
      </c>
      <c r="K4015" s="117" t="s">
        <v>398</v>
      </c>
      <c r="L4015" s="117" t="s">
        <v>398</v>
      </c>
      <c r="M4015" s="117" t="s">
        <v>398</v>
      </c>
      <c r="N4015" s="117" t="s">
        <v>398</v>
      </c>
      <c r="O4015" s="125" t="s">
        <v>579</v>
      </c>
      <c r="P4015" s="117">
        <v>1</v>
      </c>
      <c r="Q4015" s="117" t="s">
        <v>398</v>
      </c>
      <c r="R4015" s="117" t="s">
        <v>398</v>
      </c>
      <c r="S4015" s="117" t="s">
        <v>398</v>
      </c>
      <c r="T4015" s="117" t="s">
        <v>398</v>
      </c>
      <c r="U4015" s="117" t="s">
        <v>398</v>
      </c>
      <c r="V4015" s="117" t="s">
        <v>398</v>
      </c>
      <c r="W4015" s="123">
        <v>63</v>
      </c>
      <c r="X4015" s="123" t="s">
        <v>906</v>
      </c>
      <c r="Y4015" s="120">
        <v>43563</v>
      </c>
      <c r="Z4015" s="121">
        <v>0.3888888888888889</v>
      </c>
      <c r="AA4015" s="123" t="s">
        <v>661</v>
      </c>
      <c r="AB4015" s="123" t="s">
        <v>582</v>
      </c>
      <c r="AC4015" s="119" t="s">
        <v>398</v>
      </c>
      <c r="AD4015" s="119" t="s">
        <v>398</v>
      </c>
    </row>
    <row r="4016" spans="1:30">
      <c r="A4016" s="117">
        <v>4015</v>
      </c>
      <c r="B4016" s="123" t="s">
        <v>468</v>
      </c>
      <c r="C4016" s="117" t="s">
        <v>5</v>
      </c>
      <c r="D4016" s="123" t="s">
        <v>595</v>
      </c>
      <c r="E4016" s="117">
        <v>4015</v>
      </c>
      <c r="F4016" s="117" t="s">
        <v>923</v>
      </c>
      <c r="G4016" s="117" t="s">
        <v>591</v>
      </c>
      <c r="H4016" s="117" t="s">
        <v>1016</v>
      </c>
      <c r="I4016" s="117" t="s">
        <v>398</v>
      </c>
      <c r="J4016" s="117" t="s">
        <v>398</v>
      </c>
      <c r="K4016" s="117" t="s">
        <v>398</v>
      </c>
      <c r="L4016" s="117" t="s">
        <v>398</v>
      </c>
      <c r="M4016" s="117" t="s">
        <v>398</v>
      </c>
      <c r="N4016" s="117" t="s">
        <v>398</v>
      </c>
      <c r="O4016" s="125" t="s">
        <v>579</v>
      </c>
      <c r="P4016" s="117">
        <v>1</v>
      </c>
      <c r="Q4016" s="117" t="s">
        <v>398</v>
      </c>
      <c r="R4016" s="117" t="s">
        <v>398</v>
      </c>
      <c r="S4016" s="117" t="s">
        <v>398</v>
      </c>
      <c r="T4016" s="117" t="s">
        <v>398</v>
      </c>
      <c r="U4016" s="117" t="s">
        <v>398</v>
      </c>
      <c r="V4016" s="117" t="s">
        <v>398</v>
      </c>
      <c r="W4016" s="123">
        <v>63</v>
      </c>
      <c r="X4016" s="123" t="s">
        <v>906</v>
      </c>
      <c r="Y4016" s="120">
        <v>43563</v>
      </c>
      <c r="Z4016" s="121">
        <v>0.3888888888888889</v>
      </c>
      <c r="AA4016" s="123" t="s">
        <v>661</v>
      </c>
      <c r="AB4016" s="123" t="s">
        <v>582</v>
      </c>
      <c r="AC4016" s="119" t="s">
        <v>398</v>
      </c>
      <c r="AD4016" s="119" t="s">
        <v>398</v>
      </c>
    </row>
    <row r="4017" spans="1:30">
      <c r="A4017" s="117">
        <v>4016</v>
      </c>
      <c r="B4017" s="123" t="s">
        <v>468</v>
      </c>
      <c r="C4017" s="117" t="s">
        <v>5</v>
      </c>
      <c r="D4017" s="123" t="s">
        <v>595</v>
      </c>
      <c r="E4017" s="117">
        <v>4016</v>
      </c>
      <c r="F4017" s="117" t="s">
        <v>923</v>
      </c>
      <c r="G4017" s="117" t="s">
        <v>591</v>
      </c>
      <c r="H4017" s="117" t="s">
        <v>1016</v>
      </c>
      <c r="I4017" s="117" t="s">
        <v>398</v>
      </c>
      <c r="J4017" s="117" t="s">
        <v>398</v>
      </c>
      <c r="K4017" s="117" t="s">
        <v>398</v>
      </c>
      <c r="L4017" s="117" t="s">
        <v>398</v>
      </c>
      <c r="M4017" s="117" t="s">
        <v>398</v>
      </c>
      <c r="N4017" s="117" t="s">
        <v>398</v>
      </c>
      <c r="O4017" s="125" t="s">
        <v>579</v>
      </c>
      <c r="P4017" s="117">
        <v>1</v>
      </c>
      <c r="Q4017" s="117" t="s">
        <v>398</v>
      </c>
      <c r="R4017" s="117" t="s">
        <v>398</v>
      </c>
      <c r="S4017" s="117" t="s">
        <v>398</v>
      </c>
      <c r="T4017" s="117" t="s">
        <v>398</v>
      </c>
      <c r="U4017" s="117" t="s">
        <v>398</v>
      </c>
      <c r="V4017" s="117" t="s">
        <v>398</v>
      </c>
      <c r="W4017" s="123">
        <v>63</v>
      </c>
      <c r="X4017" s="123" t="s">
        <v>906</v>
      </c>
      <c r="Y4017" s="120">
        <v>43563</v>
      </c>
      <c r="Z4017" s="121">
        <v>0.3888888888888889</v>
      </c>
      <c r="AA4017" s="123" t="s">
        <v>661</v>
      </c>
      <c r="AB4017" s="123" t="s">
        <v>582</v>
      </c>
      <c r="AC4017" s="119" t="s">
        <v>398</v>
      </c>
      <c r="AD4017" s="119" t="s">
        <v>398</v>
      </c>
    </row>
    <row r="4018" spans="1:30">
      <c r="A4018" s="117">
        <v>4017</v>
      </c>
      <c r="B4018" s="123" t="s">
        <v>468</v>
      </c>
      <c r="C4018" s="117" t="s">
        <v>5</v>
      </c>
      <c r="D4018" s="123" t="s">
        <v>595</v>
      </c>
      <c r="E4018" s="117">
        <v>4017</v>
      </c>
      <c r="F4018" s="117" t="s">
        <v>923</v>
      </c>
      <c r="G4018" s="117" t="s">
        <v>591</v>
      </c>
      <c r="H4018" s="117" t="s">
        <v>1016</v>
      </c>
      <c r="I4018" s="117" t="s">
        <v>398</v>
      </c>
      <c r="J4018" s="117" t="s">
        <v>398</v>
      </c>
      <c r="K4018" s="117" t="s">
        <v>398</v>
      </c>
      <c r="L4018" s="117" t="s">
        <v>398</v>
      </c>
      <c r="M4018" s="117" t="s">
        <v>398</v>
      </c>
      <c r="N4018" s="117" t="s">
        <v>398</v>
      </c>
      <c r="O4018" s="125" t="s">
        <v>579</v>
      </c>
      <c r="P4018" s="117">
        <v>1</v>
      </c>
      <c r="Q4018" s="117" t="s">
        <v>398</v>
      </c>
      <c r="R4018" s="117" t="s">
        <v>398</v>
      </c>
      <c r="S4018" s="117" t="s">
        <v>398</v>
      </c>
      <c r="T4018" s="117" t="s">
        <v>398</v>
      </c>
      <c r="U4018" s="117" t="s">
        <v>398</v>
      </c>
      <c r="V4018" s="117" t="s">
        <v>398</v>
      </c>
      <c r="W4018" s="123">
        <v>63</v>
      </c>
      <c r="X4018" s="123" t="s">
        <v>906</v>
      </c>
      <c r="Y4018" s="120">
        <v>43563</v>
      </c>
      <c r="Z4018" s="121">
        <v>0.3888888888888889</v>
      </c>
      <c r="AA4018" s="123" t="s">
        <v>661</v>
      </c>
      <c r="AB4018" s="123" t="s">
        <v>582</v>
      </c>
      <c r="AC4018" s="119" t="s">
        <v>398</v>
      </c>
      <c r="AD4018" s="119" t="s">
        <v>398</v>
      </c>
    </row>
    <row r="4019" spans="1:30">
      <c r="A4019" s="117">
        <v>4018</v>
      </c>
      <c r="B4019" s="123" t="s">
        <v>468</v>
      </c>
      <c r="C4019" s="117" t="s">
        <v>5</v>
      </c>
      <c r="D4019" s="123" t="s">
        <v>595</v>
      </c>
      <c r="E4019" s="117">
        <v>4018</v>
      </c>
      <c r="F4019" s="117" t="s">
        <v>923</v>
      </c>
      <c r="G4019" s="117" t="s">
        <v>591</v>
      </c>
      <c r="H4019" s="117" t="s">
        <v>1016</v>
      </c>
      <c r="I4019" s="117" t="s">
        <v>398</v>
      </c>
      <c r="J4019" s="117" t="s">
        <v>398</v>
      </c>
      <c r="K4019" s="117" t="s">
        <v>398</v>
      </c>
      <c r="L4019" s="117" t="s">
        <v>398</v>
      </c>
      <c r="M4019" s="117" t="s">
        <v>398</v>
      </c>
      <c r="N4019" s="117" t="s">
        <v>398</v>
      </c>
      <c r="O4019" s="125" t="s">
        <v>579</v>
      </c>
      <c r="P4019" s="117">
        <v>1</v>
      </c>
      <c r="Q4019" s="117" t="s">
        <v>398</v>
      </c>
      <c r="R4019" s="117" t="s">
        <v>398</v>
      </c>
      <c r="S4019" s="117" t="s">
        <v>398</v>
      </c>
      <c r="T4019" s="117" t="s">
        <v>398</v>
      </c>
      <c r="U4019" s="117" t="s">
        <v>398</v>
      </c>
      <c r="V4019" s="117" t="s">
        <v>398</v>
      </c>
      <c r="W4019" s="123">
        <v>63</v>
      </c>
      <c r="X4019" s="123" t="s">
        <v>906</v>
      </c>
      <c r="Y4019" s="120">
        <v>43563</v>
      </c>
      <c r="Z4019" s="121">
        <v>0.3888888888888889</v>
      </c>
      <c r="AA4019" s="123" t="s">
        <v>661</v>
      </c>
      <c r="AB4019" s="123" t="s">
        <v>582</v>
      </c>
      <c r="AC4019" s="119" t="s">
        <v>398</v>
      </c>
      <c r="AD4019" s="119" t="s">
        <v>398</v>
      </c>
    </row>
    <row r="4020" spans="1:30">
      <c r="A4020" s="117">
        <v>4019</v>
      </c>
      <c r="B4020" s="123" t="s">
        <v>468</v>
      </c>
      <c r="C4020" s="117" t="s">
        <v>5</v>
      </c>
      <c r="D4020" s="123" t="s">
        <v>595</v>
      </c>
      <c r="E4020" s="117">
        <v>4019</v>
      </c>
      <c r="F4020" s="117" t="s">
        <v>923</v>
      </c>
      <c r="G4020" s="117" t="s">
        <v>591</v>
      </c>
      <c r="H4020" s="117" t="s">
        <v>1016</v>
      </c>
      <c r="I4020" s="117" t="s">
        <v>398</v>
      </c>
      <c r="J4020" s="117" t="s">
        <v>398</v>
      </c>
      <c r="K4020" s="117" t="s">
        <v>398</v>
      </c>
      <c r="L4020" s="117" t="s">
        <v>398</v>
      </c>
      <c r="M4020" s="117" t="s">
        <v>398</v>
      </c>
      <c r="N4020" s="117" t="s">
        <v>398</v>
      </c>
      <c r="O4020" s="125" t="s">
        <v>579</v>
      </c>
      <c r="P4020" s="117">
        <v>1</v>
      </c>
      <c r="Q4020" s="117" t="s">
        <v>398</v>
      </c>
      <c r="R4020" s="117" t="s">
        <v>398</v>
      </c>
      <c r="S4020" s="117" t="s">
        <v>398</v>
      </c>
      <c r="T4020" s="117" t="s">
        <v>398</v>
      </c>
      <c r="U4020" s="117" t="s">
        <v>398</v>
      </c>
      <c r="V4020" s="117" t="s">
        <v>398</v>
      </c>
      <c r="W4020" s="123">
        <v>63</v>
      </c>
      <c r="X4020" s="123" t="s">
        <v>906</v>
      </c>
      <c r="Y4020" s="120">
        <v>43563</v>
      </c>
      <c r="Z4020" s="121">
        <v>0.3888888888888889</v>
      </c>
      <c r="AA4020" s="123" t="s">
        <v>661</v>
      </c>
      <c r="AB4020" s="123" t="s">
        <v>582</v>
      </c>
      <c r="AC4020" s="119" t="s">
        <v>398</v>
      </c>
      <c r="AD4020" s="119" t="s">
        <v>398</v>
      </c>
    </row>
    <row r="4021" spans="1:30">
      <c r="A4021" s="117">
        <v>4020</v>
      </c>
      <c r="B4021" s="123" t="s">
        <v>468</v>
      </c>
      <c r="C4021" s="117" t="s">
        <v>5</v>
      </c>
      <c r="D4021" s="123" t="s">
        <v>595</v>
      </c>
      <c r="E4021" s="117">
        <v>4020</v>
      </c>
      <c r="F4021" s="117" t="s">
        <v>923</v>
      </c>
      <c r="G4021" s="117" t="s">
        <v>591</v>
      </c>
      <c r="H4021" s="117" t="s">
        <v>1016</v>
      </c>
      <c r="I4021" s="117" t="s">
        <v>398</v>
      </c>
      <c r="J4021" s="117" t="s">
        <v>398</v>
      </c>
      <c r="K4021" s="117" t="s">
        <v>398</v>
      </c>
      <c r="L4021" s="117" t="s">
        <v>398</v>
      </c>
      <c r="M4021" s="117" t="s">
        <v>398</v>
      </c>
      <c r="N4021" s="117" t="s">
        <v>398</v>
      </c>
      <c r="O4021" s="125" t="s">
        <v>579</v>
      </c>
      <c r="P4021" s="117">
        <v>1</v>
      </c>
      <c r="Q4021" s="117" t="s">
        <v>398</v>
      </c>
      <c r="R4021" s="117" t="s">
        <v>398</v>
      </c>
      <c r="S4021" s="117" t="s">
        <v>398</v>
      </c>
      <c r="T4021" s="117" t="s">
        <v>398</v>
      </c>
      <c r="U4021" s="117" t="s">
        <v>398</v>
      </c>
      <c r="V4021" s="117" t="s">
        <v>398</v>
      </c>
      <c r="W4021" s="123">
        <v>63</v>
      </c>
      <c r="X4021" s="123" t="s">
        <v>906</v>
      </c>
      <c r="Y4021" s="120">
        <v>43563</v>
      </c>
      <c r="Z4021" s="121">
        <v>0.3888888888888889</v>
      </c>
      <c r="AA4021" s="123" t="s">
        <v>661</v>
      </c>
      <c r="AB4021" s="123" t="s">
        <v>582</v>
      </c>
      <c r="AC4021" s="119" t="s">
        <v>398</v>
      </c>
      <c r="AD4021" s="119" t="s">
        <v>398</v>
      </c>
    </row>
    <row r="4022" spans="1:30">
      <c r="A4022" s="117">
        <v>4021</v>
      </c>
      <c r="B4022" s="123" t="s">
        <v>468</v>
      </c>
      <c r="C4022" s="117" t="s">
        <v>5</v>
      </c>
      <c r="D4022" s="123" t="s">
        <v>595</v>
      </c>
      <c r="E4022" s="117">
        <v>4021</v>
      </c>
      <c r="F4022" s="117" t="s">
        <v>923</v>
      </c>
      <c r="G4022" s="117" t="s">
        <v>591</v>
      </c>
      <c r="H4022" s="117" t="s">
        <v>1016</v>
      </c>
      <c r="I4022" s="117" t="s">
        <v>398</v>
      </c>
      <c r="J4022" s="117" t="s">
        <v>398</v>
      </c>
      <c r="K4022" s="117" t="s">
        <v>398</v>
      </c>
      <c r="L4022" s="117" t="s">
        <v>398</v>
      </c>
      <c r="M4022" s="117" t="s">
        <v>398</v>
      </c>
      <c r="N4022" s="117" t="s">
        <v>398</v>
      </c>
      <c r="O4022" s="125" t="s">
        <v>579</v>
      </c>
      <c r="P4022" s="117">
        <v>1</v>
      </c>
      <c r="Q4022" s="117" t="s">
        <v>398</v>
      </c>
      <c r="R4022" s="117" t="s">
        <v>398</v>
      </c>
      <c r="S4022" s="117" t="s">
        <v>398</v>
      </c>
      <c r="T4022" s="117" t="s">
        <v>398</v>
      </c>
      <c r="U4022" s="117" t="s">
        <v>398</v>
      </c>
      <c r="V4022" s="117" t="s">
        <v>398</v>
      </c>
      <c r="W4022" s="123">
        <v>63</v>
      </c>
      <c r="X4022" s="123" t="s">
        <v>906</v>
      </c>
      <c r="Y4022" s="120">
        <v>43563</v>
      </c>
      <c r="Z4022" s="121">
        <v>0.3888888888888889</v>
      </c>
      <c r="AA4022" s="123" t="s">
        <v>661</v>
      </c>
      <c r="AB4022" s="123" t="s">
        <v>582</v>
      </c>
      <c r="AC4022" s="119" t="s">
        <v>398</v>
      </c>
      <c r="AD4022" s="119" t="s">
        <v>398</v>
      </c>
    </row>
    <row r="4023" spans="1:30">
      <c r="A4023" s="117">
        <v>4022</v>
      </c>
      <c r="B4023" s="123" t="s">
        <v>468</v>
      </c>
      <c r="C4023" s="117" t="s">
        <v>5</v>
      </c>
      <c r="D4023" s="123" t="s">
        <v>595</v>
      </c>
      <c r="E4023" s="117">
        <v>4022</v>
      </c>
      <c r="F4023" s="117" t="s">
        <v>923</v>
      </c>
      <c r="G4023" s="117" t="s">
        <v>591</v>
      </c>
      <c r="H4023" s="117" t="s">
        <v>1016</v>
      </c>
      <c r="I4023" s="117" t="s">
        <v>398</v>
      </c>
      <c r="J4023" s="117" t="s">
        <v>398</v>
      </c>
      <c r="K4023" s="117" t="s">
        <v>398</v>
      </c>
      <c r="L4023" s="117" t="s">
        <v>398</v>
      </c>
      <c r="M4023" s="117" t="s">
        <v>398</v>
      </c>
      <c r="N4023" s="117" t="s">
        <v>398</v>
      </c>
      <c r="O4023" s="125" t="s">
        <v>579</v>
      </c>
      <c r="P4023" s="117">
        <v>1</v>
      </c>
      <c r="Q4023" s="117" t="s">
        <v>398</v>
      </c>
      <c r="R4023" s="117" t="s">
        <v>398</v>
      </c>
      <c r="S4023" s="117" t="s">
        <v>398</v>
      </c>
      <c r="T4023" s="117" t="s">
        <v>398</v>
      </c>
      <c r="U4023" s="117" t="s">
        <v>398</v>
      </c>
      <c r="V4023" s="117" t="s">
        <v>398</v>
      </c>
      <c r="W4023" s="123">
        <v>63</v>
      </c>
      <c r="X4023" s="123" t="s">
        <v>906</v>
      </c>
      <c r="Y4023" s="120">
        <v>43563</v>
      </c>
      <c r="Z4023" s="121">
        <v>0.3888888888888889</v>
      </c>
      <c r="AA4023" s="123" t="s">
        <v>661</v>
      </c>
      <c r="AB4023" s="123" t="s">
        <v>582</v>
      </c>
      <c r="AC4023" s="119" t="s">
        <v>398</v>
      </c>
      <c r="AD4023" s="119" t="s">
        <v>398</v>
      </c>
    </row>
    <row r="4024" spans="1:30">
      <c r="A4024" s="117">
        <v>4023</v>
      </c>
      <c r="B4024" s="123" t="s">
        <v>468</v>
      </c>
      <c r="C4024" s="117" t="s">
        <v>5</v>
      </c>
      <c r="D4024" s="123" t="s">
        <v>595</v>
      </c>
      <c r="E4024" s="117">
        <v>4023</v>
      </c>
      <c r="F4024" s="117" t="s">
        <v>923</v>
      </c>
      <c r="G4024" s="117" t="s">
        <v>591</v>
      </c>
      <c r="H4024" s="117" t="s">
        <v>1016</v>
      </c>
      <c r="I4024" s="117" t="s">
        <v>398</v>
      </c>
      <c r="J4024" s="117" t="s">
        <v>398</v>
      </c>
      <c r="K4024" s="117" t="s">
        <v>398</v>
      </c>
      <c r="L4024" s="117" t="s">
        <v>398</v>
      </c>
      <c r="M4024" s="117" t="s">
        <v>398</v>
      </c>
      <c r="N4024" s="117" t="s">
        <v>398</v>
      </c>
      <c r="O4024" s="125" t="s">
        <v>579</v>
      </c>
      <c r="P4024" s="117">
        <v>1</v>
      </c>
      <c r="Q4024" s="117" t="s">
        <v>398</v>
      </c>
      <c r="R4024" s="117" t="s">
        <v>398</v>
      </c>
      <c r="S4024" s="117" t="s">
        <v>398</v>
      </c>
      <c r="T4024" s="117" t="s">
        <v>398</v>
      </c>
      <c r="U4024" s="117" t="s">
        <v>398</v>
      </c>
      <c r="V4024" s="117" t="s">
        <v>398</v>
      </c>
      <c r="W4024" s="123">
        <v>63</v>
      </c>
      <c r="X4024" s="123" t="s">
        <v>906</v>
      </c>
      <c r="Y4024" s="120">
        <v>43563</v>
      </c>
      <c r="Z4024" s="121">
        <v>0.3888888888888889</v>
      </c>
      <c r="AA4024" s="123" t="s">
        <v>661</v>
      </c>
      <c r="AB4024" s="123" t="s">
        <v>582</v>
      </c>
      <c r="AC4024" s="119" t="s">
        <v>398</v>
      </c>
      <c r="AD4024" s="119" t="s">
        <v>398</v>
      </c>
    </row>
    <row r="4025" spans="1:30">
      <c r="A4025" s="117">
        <v>4024</v>
      </c>
      <c r="B4025" s="123" t="s">
        <v>468</v>
      </c>
      <c r="C4025" s="117" t="s">
        <v>5</v>
      </c>
      <c r="D4025" s="123" t="s">
        <v>595</v>
      </c>
      <c r="E4025" s="117">
        <v>4024</v>
      </c>
      <c r="F4025" s="117" t="s">
        <v>923</v>
      </c>
      <c r="G4025" s="117" t="s">
        <v>591</v>
      </c>
      <c r="H4025" s="117" t="s">
        <v>1016</v>
      </c>
      <c r="I4025" s="117" t="s">
        <v>398</v>
      </c>
      <c r="J4025" s="117" t="s">
        <v>398</v>
      </c>
      <c r="K4025" s="117" t="s">
        <v>398</v>
      </c>
      <c r="L4025" s="117" t="s">
        <v>398</v>
      </c>
      <c r="M4025" s="117" t="s">
        <v>398</v>
      </c>
      <c r="N4025" s="117" t="s">
        <v>398</v>
      </c>
      <c r="O4025" s="125" t="s">
        <v>579</v>
      </c>
      <c r="P4025" s="117">
        <v>1</v>
      </c>
      <c r="Q4025" s="117" t="s">
        <v>398</v>
      </c>
      <c r="R4025" s="117" t="s">
        <v>398</v>
      </c>
      <c r="S4025" s="117" t="s">
        <v>398</v>
      </c>
      <c r="T4025" s="117" t="s">
        <v>398</v>
      </c>
      <c r="U4025" s="117" t="s">
        <v>398</v>
      </c>
      <c r="V4025" s="117" t="s">
        <v>398</v>
      </c>
      <c r="W4025" s="123">
        <v>63</v>
      </c>
      <c r="X4025" s="123" t="s">
        <v>906</v>
      </c>
      <c r="Y4025" s="120">
        <v>43563</v>
      </c>
      <c r="Z4025" s="121">
        <v>0.3888888888888889</v>
      </c>
      <c r="AA4025" s="123" t="s">
        <v>661</v>
      </c>
      <c r="AB4025" s="123" t="s">
        <v>582</v>
      </c>
      <c r="AC4025" s="119" t="s">
        <v>398</v>
      </c>
      <c r="AD4025" s="119" t="s">
        <v>398</v>
      </c>
    </row>
    <row r="4026" spans="1:30">
      <c r="A4026" s="117">
        <v>4025</v>
      </c>
      <c r="B4026" s="123" t="s">
        <v>468</v>
      </c>
      <c r="C4026" s="117" t="s">
        <v>5</v>
      </c>
      <c r="D4026" s="123" t="s">
        <v>595</v>
      </c>
      <c r="E4026" s="117">
        <v>4025</v>
      </c>
      <c r="F4026" s="117" t="s">
        <v>923</v>
      </c>
      <c r="G4026" s="117" t="s">
        <v>591</v>
      </c>
      <c r="H4026" s="117" t="s">
        <v>1016</v>
      </c>
      <c r="I4026" s="117" t="s">
        <v>398</v>
      </c>
      <c r="J4026" s="117" t="s">
        <v>398</v>
      </c>
      <c r="K4026" s="117" t="s">
        <v>398</v>
      </c>
      <c r="L4026" s="117" t="s">
        <v>398</v>
      </c>
      <c r="M4026" s="117" t="s">
        <v>398</v>
      </c>
      <c r="N4026" s="117" t="s">
        <v>398</v>
      </c>
      <c r="O4026" s="125" t="s">
        <v>579</v>
      </c>
      <c r="P4026" s="117">
        <v>1</v>
      </c>
      <c r="Q4026" s="117" t="s">
        <v>398</v>
      </c>
      <c r="R4026" s="117" t="s">
        <v>398</v>
      </c>
      <c r="S4026" s="117" t="s">
        <v>398</v>
      </c>
      <c r="T4026" s="117" t="s">
        <v>398</v>
      </c>
      <c r="U4026" s="117" t="s">
        <v>398</v>
      </c>
      <c r="V4026" s="117" t="s">
        <v>398</v>
      </c>
      <c r="W4026" s="123">
        <v>63</v>
      </c>
      <c r="X4026" s="123" t="s">
        <v>906</v>
      </c>
      <c r="Y4026" s="120">
        <v>43563</v>
      </c>
      <c r="Z4026" s="121">
        <v>0.3888888888888889</v>
      </c>
      <c r="AA4026" s="123" t="s">
        <v>661</v>
      </c>
      <c r="AB4026" s="123" t="s">
        <v>582</v>
      </c>
      <c r="AC4026" s="119" t="s">
        <v>398</v>
      </c>
      <c r="AD4026" s="119" t="s">
        <v>398</v>
      </c>
    </row>
    <row r="4027" spans="1:30">
      <c r="A4027" s="117">
        <v>4026</v>
      </c>
      <c r="B4027" s="123" t="s">
        <v>468</v>
      </c>
      <c r="C4027" s="117" t="s">
        <v>5</v>
      </c>
      <c r="D4027" s="123" t="s">
        <v>595</v>
      </c>
      <c r="E4027" s="117">
        <v>4026</v>
      </c>
      <c r="F4027" s="117" t="s">
        <v>923</v>
      </c>
      <c r="G4027" s="117" t="s">
        <v>591</v>
      </c>
      <c r="H4027" s="117" t="s">
        <v>1016</v>
      </c>
      <c r="I4027" s="117" t="s">
        <v>398</v>
      </c>
      <c r="J4027" s="117" t="s">
        <v>398</v>
      </c>
      <c r="K4027" s="117" t="s">
        <v>398</v>
      </c>
      <c r="L4027" s="117" t="s">
        <v>398</v>
      </c>
      <c r="M4027" s="117" t="s">
        <v>398</v>
      </c>
      <c r="N4027" s="117" t="s">
        <v>398</v>
      </c>
      <c r="O4027" s="125" t="s">
        <v>579</v>
      </c>
      <c r="P4027" s="117">
        <v>1</v>
      </c>
      <c r="Q4027" s="117" t="s">
        <v>398</v>
      </c>
      <c r="R4027" s="117" t="s">
        <v>398</v>
      </c>
      <c r="S4027" s="117" t="s">
        <v>398</v>
      </c>
      <c r="T4027" s="117" t="s">
        <v>398</v>
      </c>
      <c r="U4027" s="117" t="s">
        <v>398</v>
      </c>
      <c r="V4027" s="117" t="s">
        <v>398</v>
      </c>
      <c r="W4027" s="123">
        <v>63</v>
      </c>
      <c r="X4027" s="123" t="s">
        <v>906</v>
      </c>
      <c r="Y4027" s="120">
        <v>43563</v>
      </c>
      <c r="Z4027" s="121">
        <v>0.3888888888888889</v>
      </c>
      <c r="AA4027" s="123" t="s">
        <v>661</v>
      </c>
      <c r="AB4027" s="123" t="s">
        <v>582</v>
      </c>
      <c r="AC4027" s="119" t="s">
        <v>398</v>
      </c>
      <c r="AD4027" s="119" t="s">
        <v>398</v>
      </c>
    </row>
    <row r="4028" spans="1:30">
      <c r="A4028" s="117">
        <v>4027</v>
      </c>
      <c r="B4028" s="123" t="s">
        <v>468</v>
      </c>
      <c r="C4028" s="117" t="s">
        <v>5</v>
      </c>
      <c r="D4028" s="123" t="s">
        <v>595</v>
      </c>
      <c r="E4028" s="117">
        <v>4027</v>
      </c>
      <c r="F4028" s="117" t="s">
        <v>923</v>
      </c>
      <c r="G4028" s="117" t="s">
        <v>591</v>
      </c>
      <c r="H4028" s="117" t="s">
        <v>1016</v>
      </c>
      <c r="I4028" s="117" t="s">
        <v>398</v>
      </c>
      <c r="J4028" s="117" t="s">
        <v>398</v>
      </c>
      <c r="K4028" s="117" t="s">
        <v>398</v>
      </c>
      <c r="L4028" s="117" t="s">
        <v>398</v>
      </c>
      <c r="M4028" s="117" t="s">
        <v>398</v>
      </c>
      <c r="N4028" s="117" t="s">
        <v>398</v>
      </c>
      <c r="O4028" s="125" t="s">
        <v>579</v>
      </c>
      <c r="P4028" s="117">
        <v>1</v>
      </c>
      <c r="Q4028" s="117" t="s">
        <v>398</v>
      </c>
      <c r="R4028" s="117" t="s">
        <v>398</v>
      </c>
      <c r="S4028" s="117" t="s">
        <v>398</v>
      </c>
      <c r="T4028" s="117" t="s">
        <v>398</v>
      </c>
      <c r="U4028" s="117" t="s">
        <v>398</v>
      </c>
      <c r="V4028" s="117" t="s">
        <v>398</v>
      </c>
      <c r="W4028" s="123">
        <v>63</v>
      </c>
      <c r="X4028" s="123" t="s">
        <v>906</v>
      </c>
      <c r="Y4028" s="120">
        <v>43563</v>
      </c>
      <c r="Z4028" s="121">
        <v>0.3888888888888889</v>
      </c>
      <c r="AA4028" s="123" t="s">
        <v>661</v>
      </c>
      <c r="AB4028" s="123" t="s">
        <v>582</v>
      </c>
      <c r="AC4028" s="119" t="s">
        <v>398</v>
      </c>
      <c r="AD4028" s="119" t="s">
        <v>398</v>
      </c>
    </row>
    <row r="4029" spans="1:30">
      <c r="A4029" s="117">
        <v>4028</v>
      </c>
      <c r="B4029" s="123" t="s">
        <v>468</v>
      </c>
      <c r="C4029" s="117" t="s">
        <v>5</v>
      </c>
      <c r="D4029" s="123" t="s">
        <v>595</v>
      </c>
      <c r="E4029" s="117">
        <v>4028</v>
      </c>
      <c r="F4029" s="117" t="s">
        <v>923</v>
      </c>
      <c r="G4029" s="117" t="s">
        <v>591</v>
      </c>
      <c r="H4029" s="117" t="s">
        <v>1016</v>
      </c>
      <c r="I4029" s="117" t="s">
        <v>398</v>
      </c>
      <c r="J4029" s="117" t="s">
        <v>398</v>
      </c>
      <c r="K4029" s="117" t="s">
        <v>398</v>
      </c>
      <c r="L4029" s="117" t="s">
        <v>398</v>
      </c>
      <c r="M4029" s="117" t="s">
        <v>398</v>
      </c>
      <c r="N4029" s="117" t="s">
        <v>398</v>
      </c>
      <c r="O4029" s="125" t="s">
        <v>579</v>
      </c>
      <c r="P4029" s="117">
        <v>1</v>
      </c>
      <c r="Q4029" s="117" t="s">
        <v>398</v>
      </c>
      <c r="R4029" s="117" t="s">
        <v>398</v>
      </c>
      <c r="S4029" s="117" t="s">
        <v>398</v>
      </c>
      <c r="T4029" s="117" t="s">
        <v>398</v>
      </c>
      <c r="U4029" s="117" t="s">
        <v>398</v>
      </c>
      <c r="V4029" s="117" t="s">
        <v>398</v>
      </c>
      <c r="W4029" s="123">
        <v>63</v>
      </c>
      <c r="X4029" s="123" t="s">
        <v>906</v>
      </c>
      <c r="Y4029" s="120">
        <v>43563</v>
      </c>
      <c r="Z4029" s="121">
        <v>0.3888888888888889</v>
      </c>
      <c r="AA4029" s="123" t="s">
        <v>661</v>
      </c>
      <c r="AB4029" s="123" t="s">
        <v>582</v>
      </c>
      <c r="AC4029" s="119" t="s">
        <v>398</v>
      </c>
      <c r="AD4029" s="119" t="s">
        <v>398</v>
      </c>
    </row>
    <row r="4030" spans="1:30">
      <c r="A4030" s="117">
        <v>4029</v>
      </c>
      <c r="B4030" s="123" t="s">
        <v>468</v>
      </c>
      <c r="C4030" s="117" t="s">
        <v>5</v>
      </c>
      <c r="D4030" s="123" t="s">
        <v>595</v>
      </c>
      <c r="E4030" s="117">
        <v>4029</v>
      </c>
      <c r="F4030" s="117" t="s">
        <v>923</v>
      </c>
      <c r="G4030" s="117" t="s">
        <v>591</v>
      </c>
      <c r="H4030" s="117" t="s">
        <v>1016</v>
      </c>
      <c r="I4030" s="117" t="s">
        <v>398</v>
      </c>
      <c r="J4030" s="117" t="s">
        <v>398</v>
      </c>
      <c r="K4030" s="117" t="s">
        <v>398</v>
      </c>
      <c r="L4030" s="117" t="s">
        <v>398</v>
      </c>
      <c r="M4030" s="117" t="s">
        <v>398</v>
      </c>
      <c r="N4030" s="117" t="s">
        <v>398</v>
      </c>
      <c r="O4030" s="125" t="s">
        <v>579</v>
      </c>
      <c r="P4030" s="117">
        <v>1</v>
      </c>
      <c r="Q4030" s="117" t="s">
        <v>398</v>
      </c>
      <c r="R4030" s="117" t="s">
        <v>398</v>
      </c>
      <c r="S4030" s="117" t="s">
        <v>398</v>
      </c>
      <c r="T4030" s="117" t="s">
        <v>398</v>
      </c>
      <c r="U4030" s="117" t="s">
        <v>398</v>
      </c>
      <c r="V4030" s="117" t="s">
        <v>398</v>
      </c>
      <c r="W4030" s="123">
        <v>63</v>
      </c>
      <c r="X4030" s="123" t="s">
        <v>906</v>
      </c>
      <c r="Y4030" s="120">
        <v>43563</v>
      </c>
      <c r="Z4030" s="121">
        <v>0.3888888888888889</v>
      </c>
      <c r="AA4030" s="123" t="s">
        <v>661</v>
      </c>
      <c r="AB4030" s="123" t="s">
        <v>582</v>
      </c>
      <c r="AC4030" s="119" t="s">
        <v>398</v>
      </c>
      <c r="AD4030" s="119" t="s">
        <v>398</v>
      </c>
    </row>
    <row r="4031" spans="1:30">
      <c r="A4031" s="117">
        <v>4030</v>
      </c>
      <c r="B4031" s="123" t="s">
        <v>468</v>
      </c>
      <c r="C4031" s="117" t="s">
        <v>5</v>
      </c>
      <c r="D4031" s="123" t="s">
        <v>595</v>
      </c>
      <c r="E4031" s="117">
        <v>4030</v>
      </c>
      <c r="F4031" s="117" t="s">
        <v>923</v>
      </c>
      <c r="G4031" s="117" t="s">
        <v>591</v>
      </c>
      <c r="H4031" s="117" t="s">
        <v>1016</v>
      </c>
      <c r="I4031" s="117" t="s">
        <v>398</v>
      </c>
      <c r="J4031" s="117" t="s">
        <v>398</v>
      </c>
      <c r="K4031" s="117" t="s">
        <v>398</v>
      </c>
      <c r="L4031" s="117" t="s">
        <v>398</v>
      </c>
      <c r="M4031" s="117" t="s">
        <v>398</v>
      </c>
      <c r="N4031" s="117" t="s">
        <v>398</v>
      </c>
      <c r="O4031" s="125" t="s">
        <v>579</v>
      </c>
      <c r="P4031" s="117">
        <v>1</v>
      </c>
      <c r="Q4031" s="117" t="s">
        <v>398</v>
      </c>
      <c r="R4031" s="117" t="s">
        <v>398</v>
      </c>
      <c r="S4031" s="117" t="s">
        <v>398</v>
      </c>
      <c r="T4031" s="117" t="s">
        <v>398</v>
      </c>
      <c r="U4031" s="117" t="s">
        <v>398</v>
      </c>
      <c r="V4031" s="117" t="s">
        <v>398</v>
      </c>
      <c r="W4031" s="123">
        <v>63</v>
      </c>
      <c r="X4031" s="123" t="s">
        <v>906</v>
      </c>
      <c r="Y4031" s="120">
        <v>43563</v>
      </c>
      <c r="Z4031" s="121">
        <v>0.3888888888888889</v>
      </c>
      <c r="AA4031" s="123" t="s">
        <v>661</v>
      </c>
      <c r="AB4031" s="123" t="s">
        <v>582</v>
      </c>
      <c r="AC4031" s="119" t="s">
        <v>398</v>
      </c>
      <c r="AD4031" s="119" t="s">
        <v>398</v>
      </c>
    </row>
    <row r="4032" spans="1:30">
      <c r="A4032" s="117">
        <v>4031</v>
      </c>
      <c r="B4032" s="123" t="s">
        <v>468</v>
      </c>
      <c r="C4032" s="117" t="s">
        <v>5</v>
      </c>
      <c r="D4032" s="123" t="s">
        <v>595</v>
      </c>
      <c r="E4032" s="117">
        <v>4031</v>
      </c>
      <c r="F4032" s="117" t="s">
        <v>923</v>
      </c>
      <c r="G4032" s="117" t="s">
        <v>591</v>
      </c>
      <c r="H4032" s="117" t="s">
        <v>1016</v>
      </c>
      <c r="I4032" s="117" t="s">
        <v>398</v>
      </c>
      <c r="J4032" s="117" t="s">
        <v>398</v>
      </c>
      <c r="K4032" s="117" t="s">
        <v>398</v>
      </c>
      <c r="L4032" s="117" t="s">
        <v>398</v>
      </c>
      <c r="M4032" s="117" t="s">
        <v>398</v>
      </c>
      <c r="N4032" s="117" t="s">
        <v>398</v>
      </c>
      <c r="O4032" s="125" t="s">
        <v>579</v>
      </c>
      <c r="P4032" s="117">
        <v>1</v>
      </c>
      <c r="Q4032" s="117" t="s">
        <v>398</v>
      </c>
      <c r="R4032" s="117" t="s">
        <v>398</v>
      </c>
      <c r="S4032" s="117" t="s">
        <v>398</v>
      </c>
      <c r="T4032" s="117" t="s">
        <v>398</v>
      </c>
      <c r="U4032" s="117" t="s">
        <v>398</v>
      </c>
      <c r="V4032" s="117" t="s">
        <v>398</v>
      </c>
      <c r="W4032" s="123">
        <v>63</v>
      </c>
      <c r="X4032" s="123" t="s">
        <v>906</v>
      </c>
      <c r="Y4032" s="120">
        <v>43563</v>
      </c>
      <c r="Z4032" s="121">
        <v>0.3888888888888889</v>
      </c>
      <c r="AA4032" s="123" t="s">
        <v>661</v>
      </c>
      <c r="AB4032" s="123" t="s">
        <v>582</v>
      </c>
      <c r="AC4032" s="119" t="s">
        <v>398</v>
      </c>
      <c r="AD4032" s="119" t="s">
        <v>398</v>
      </c>
    </row>
    <row r="4033" spans="1:30">
      <c r="A4033" s="117">
        <v>4032</v>
      </c>
      <c r="B4033" s="123" t="s">
        <v>468</v>
      </c>
      <c r="C4033" s="117" t="s">
        <v>5</v>
      </c>
      <c r="D4033" s="123" t="s">
        <v>595</v>
      </c>
      <c r="E4033" s="117">
        <v>4032</v>
      </c>
      <c r="F4033" s="117" t="s">
        <v>923</v>
      </c>
      <c r="G4033" s="117" t="s">
        <v>591</v>
      </c>
      <c r="H4033" s="117" t="s">
        <v>1016</v>
      </c>
      <c r="I4033" s="117" t="s">
        <v>398</v>
      </c>
      <c r="J4033" s="117" t="s">
        <v>398</v>
      </c>
      <c r="K4033" s="117" t="s">
        <v>398</v>
      </c>
      <c r="L4033" s="117" t="s">
        <v>398</v>
      </c>
      <c r="M4033" s="117" t="s">
        <v>398</v>
      </c>
      <c r="N4033" s="117" t="s">
        <v>398</v>
      </c>
      <c r="O4033" s="125" t="s">
        <v>579</v>
      </c>
      <c r="P4033" s="117">
        <v>1</v>
      </c>
      <c r="Q4033" s="117" t="s">
        <v>398</v>
      </c>
      <c r="R4033" s="117" t="s">
        <v>398</v>
      </c>
      <c r="S4033" s="117" t="s">
        <v>398</v>
      </c>
      <c r="T4033" s="117" t="s">
        <v>398</v>
      </c>
      <c r="U4033" s="117" t="s">
        <v>398</v>
      </c>
      <c r="V4033" s="117" t="s">
        <v>398</v>
      </c>
      <c r="W4033" s="123">
        <v>63</v>
      </c>
      <c r="X4033" s="123" t="s">
        <v>906</v>
      </c>
      <c r="Y4033" s="120">
        <v>43563</v>
      </c>
      <c r="Z4033" s="121">
        <v>0.3888888888888889</v>
      </c>
      <c r="AA4033" s="123" t="s">
        <v>661</v>
      </c>
      <c r="AB4033" s="123" t="s">
        <v>582</v>
      </c>
      <c r="AC4033" s="119" t="s">
        <v>398</v>
      </c>
      <c r="AD4033" s="119" t="s">
        <v>398</v>
      </c>
    </row>
    <row r="4034" spans="1:30">
      <c r="A4034" s="117">
        <v>4033</v>
      </c>
      <c r="B4034" s="123" t="s">
        <v>468</v>
      </c>
      <c r="C4034" s="117" t="s">
        <v>5</v>
      </c>
      <c r="D4034" s="123" t="s">
        <v>595</v>
      </c>
      <c r="E4034" s="117">
        <v>4033</v>
      </c>
      <c r="F4034" s="117" t="s">
        <v>923</v>
      </c>
      <c r="G4034" s="117" t="s">
        <v>591</v>
      </c>
      <c r="H4034" s="117" t="s">
        <v>1016</v>
      </c>
      <c r="I4034" s="117" t="s">
        <v>398</v>
      </c>
      <c r="J4034" s="117" t="s">
        <v>398</v>
      </c>
      <c r="K4034" s="117" t="s">
        <v>398</v>
      </c>
      <c r="L4034" s="117" t="s">
        <v>398</v>
      </c>
      <c r="M4034" s="117" t="s">
        <v>398</v>
      </c>
      <c r="N4034" s="117" t="s">
        <v>398</v>
      </c>
      <c r="O4034" s="125" t="s">
        <v>579</v>
      </c>
      <c r="P4034" s="117">
        <v>1</v>
      </c>
      <c r="Q4034" s="117" t="s">
        <v>398</v>
      </c>
      <c r="R4034" s="117" t="s">
        <v>398</v>
      </c>
      <c r="S4034" s="117" t="s">
        <v>398</v>
      </c>
      <c r="T4034" s="117" t="s">
        <v>398</v>
      </c>
      <c r="U4034" s="117" t="s">
        <v>398</v>
      </c>
      <c r="V4034" s="117" t="s">
        <v>398</v>
      </c>
      <c r="W4034" s="123">
        <v>63</v>
      </c>
      <c r="X4034" s="123" t="s">
        <v>906</v>
      </c>
      <c r="Y4034" s="120">
        <v>43563</v>
      </c>
      <c r="Z4034" s="121">
        <v>0.3888888888888889</v>
      </c>
      <c r="AA4034" s="123" t="s">
        <v>661</v>
      </c>
      <c r="AB4034" s="123" t="s">
        <v>582</v>
      </c>
      <c r="AC4034" s="119" t="s">
        <v>398</v>
      </c>
      <c r="AD4034" s="119" t="s">
        <v>398</v>
      </c>
    </row>
    <row r="4035" spans="1:30">
      <c r="A4035" s="117">
        <v>4034</v>
      </c>
      <c r="B4035" s="123" t="s">
        <v>468</v>
      </c>
      <c r="C4035" s="117" t="s">
        <v>5</v>
      </c>
      <c r="D4035" s="123" t="s">
        <v>595</v>
      </c>
      <c r="E4035" s="117">
        <v>4034</v>
      </c>
      <c r="F4035" s="117" t="s">
        <v>923</v>
      </c>
      <c r="G4035" s="117" t="s">
        <v>591</v>
      </c>
      <c r="H4035" s="117" t="s">
        <v>1016</v>
      </c>
      <c r="I4035" s="117" t="s">
        <v>398</v>
      </c>
      <c r="J4035" s="117" t="s">
        <v>398</v>
      </c>
      <c r="K4035" s="117" t="s">
        <v>398</v>
      </c>
      <c r="L4035" s="117" t="s">
        <v>398</v>
      </c>
      <c r="M4035" s="117" t="s">
        <v>398</v>
      </c>
      <c r="N4035" s="117" t="s">
        <v>398</v>
      </c>
      <c r="O4035" s="125" t="s">
        <v>579</v>
      </c>
      <c r="P4035" s="117">
        <v>1</v>
      </c>
      <c r="Q4035" s="117" t="s">
        <v>398</v>
      </c>
      <c r="R4035" s="117" t="s">
        <v>398</v>
      </c>
      <c r="S4035" s="117" t="s">
        <v>398</v>
      </c>
      <c r="T4035" s="117" t="s">
        <v>398</v>
      </c>
      <c r="U4035" s="117" t="s">
        <v>398</v>
      </c>
      <c r="V4035" s="117" t="s">
        <v>398</v>
      </c>
      <c r="W4035" s="123">
        <v>63</v>
      </c>
      <c r="X4035" s="123" t="s">
        <v>906</v>
      </c>
      <c r="Y4035" s="120">
        <v>43563</v>
      </c>
      <c r="Z4035" s="121">
        <v>0.3888888888888889</v>
      </c>
      <c r="AA4035" s="123" t="s">
        <v>661</v>
      </c>
      <c r="AB4035" s="123" t="s">
        <v>582</v>
      </c>
      <c r="AC4035" s="119" t="s">
        <v>398</v>
      </c>
      <c r="AD4035" s="119" t="s">
        <v>398</v>
      </c>
    </row>
    <row r="4036" spans="1:30">
      <c r="A4036" s="117">
        <v>4035</v>
      </c>
      <c r="B4036" s="123" t="s">
        <v>468</v>
      </c>
      <c r="C4036" s="117" t="s">
        <v>5</v>
      </c>
      <c r="D4036" s="123" t="s">
        <v>595</v>
      </c>
      <c r="E4036" s="117">
        <v>4035</v>
      </c>
      <c r="F4036" s="117" t="s">
        <v>923</v>
      </c>
      <c r="G4036" s="117" t="s">
        <v>591</v>
      </c>
      <c r="H4036" s="117" t="s">
        <v>1016</v>
      </c>
      <c r="I4036" s="117" t="s">
        <v>398</v>
      </c>
      <c r="J4036" s="117" t="s">
        <v>398</v>
      </c>
      <c r="K4036" s="117" t="s">
        <v>398</v>
      </c>
      <c r="L4036" s="117" t="s">
        <v>398</v>
      </c>
      <c r="M4036" s="117" t="s">
        <v>398</v>
      </c>
      <c r="N4036" s="117" t="s">
        <v>398</v>
      </c>
      <c r="O4036" s="125" t="s">
        <v>579</v>
      </c>
      <c r="P4036" s="117">
        <v>1</v>
      </c>
      <c r="Q4036" s="117" t="s">
        <v>398</v>
      </c>
      <c r="R4036" s="117" t="s">
        <v>398</v>
      </c>
      <c r="S4036" s="117" t="s">
        <v>398</v>
      </c>
      <c r="T4036" s="117" t="s">
        <v>398</v>
      </c>
      <c r="U4036" s="117" t="s">
        <v>398</v>
      </c>
      <c r="V4036" s="117" t="s">
        <v>398</v>
      </c>
      <c r="W4036" s="123">
        <v>63</v>
      </c>
      <c r="X4036" s="123" t="s">
        <v>906</v>
      </c>
      <c r="Y4036" s="120">
        <v>43563</v>
      </c>
      <c r="Z4036" s="121">
        <v>0.3888888888888889</v>
      </c>
      <c r="AA4036" s="123" t="s">
        <v>661</v>
      </c>
      <c r="AB4036" s="123" t="s">
        <v>582</v>
      </c>
      <c r="AC4036" s="119" t="s">
        <v>398</v>
      </c>
      <c r="AD4036" s="119" t="s">
        <v>398</v>
      </c>
    </row>
    <row r="4037" spans="1:30">
      <c r="A4037" s="117">
        <v>4036</v>
      </c>
      <c r="B4037" s="123" t="s">
        <v>468</v>
      </c>
      <c r="C4037" s="117" t="s">
        <v>5</v>
      </c>
      <c r="D4037" s="123" t="s">
        <v>595</v>
      </c>
      <c r="E4037" s="117">
        <v>4036</v>
      </c>
      <c r="F4037" s="117" t="s">
        <v>923</v>
      </c>
      <c r="G4037" s="117" t="s">
        <v>591</v>
      </c>
      <c r="H4037" s="117" t="s">
        <v>1016</v>
      </c>
      <c r="I4037" s="117" t="s">
        <v>398</v>
      </c>
      <c r="J4037" s="117" t="s">
        <v>398</v>
      </c>
      <c r="K4037" s="117" t="s">
        <v>398</v>
      </c>
      <c r="L4037" s="117" t="s">
        <v>398</v>
      </c>
      <c r="M4037" s="117" t="s">
        <v>398</v>
      </c>
      <c r="N4037" s="117" t="s">
        <v>398</v>
      </c>
      <c r="O4037" s="125" t="s">
        <v>579</v>
      </c>
      <c r="P4037" s="117">
        <v>1</v>
      </c>
      <c r="Q4037" s="117" t="s">
        <v>398</v>
      </c>
      <c r="R4037" s="117" t="s">
        <v>398</v>
      </c>
      <c r="S4037" s="117" t="s">
        <v>398</v>
      </c>
      <c r="T4037" s="117" t="s">
        <v>398</v>
      </c>
      <c r="U4037" s="117" t="s">
        <v>398</v>
      </c>
      <c r="V4037" s="117" t="s">
        <v>398</v>
      </c>
      <c r="W4037" s="123">
        <v>63</v>
      </c>
      <c r="X4037" s="123" t="s">
        <v>906</v>
      </c>
      <c r="Y4037" s="120">
        <v>43563</v>
      </c>
      <c r="Z4037" s="121">
        <v>0.3888888888888889</v>
      </c>
      <c r="AA4037" s="123" t="s">
        <v>661</v>
      </c>
      <c r="AB4037" s="123" t="s">
        <v>582</v>
      </c>
      <c r="AC4037" s="119" t="s">
        <v>398</v>
      </c>
      <c r="AD4037" s="119" t="s">
        <v>398</v>
      </c>
    </row>
    <row r="4038" spans="1:30">
      <c r="A4038" s="117">
        <v>4037</v>
      </c>
      <c r="B4038" s="123" t="s">
        <v>468</v>
      </c>
      <c r="C4038" s="117" t="s">
        <v>5</v>
      </c>
      <c r="D4038" s="123" t="s">
        <v>595</v>
      </c>
      <c r="E4038" s="117">
        <v>4037</v>
      </c>
      <c r="F4038" s="117" t="s">
        <v>923</v>
      </c>
      <c r="G4038" s="117" t="s">
        <v>591</v>
      </c>
      <c r="H4038" s="117" t="s">
        <v>1016</v>
      </c>
      <c r="I4038" s="117" t="s">
        <v>398</v>
      </c>
      <c r="J4038" s="117" t="s">
        <v>398</v>
      </c>
      <c r="K4038" s="117" t="s">
        <v>398</v>
      </c>
      <c r="L4038" s="117" t="s">
        <v>398</v>
      </c>
      <c r="M4038" s="117" t="s">
        <v>398</v>
      </c>
      <c r="N4038" s="117" t="s">
        <v>398</v>
      </c>
      <c r="O4038" s="125" t="s">
        <v>579</v>
      </c>
      <c r="P4038" s="117">
        <v>1</v>
      </c>
      <c r="Q4038" s="117" t="s">
        <v>398</v>
      </c>
      <c r="R4038" s="117" t="s">
        <v>398</v>
      </c>
      <c r="S4038" s="117" t="s">
        <v>398</v>
      </c>
      <c r="T4038" s="117" t="s">
        <v>398</v>
      </c>
      <c r="U4038" s="117" t="s">
        <v>398</v>
      </c>
      <c r="V4038" s="117" t="s">
        <v>398</v>
      </c>
      <c r="W4038" s="123">
        <v>63</v>
      </c>
      <c r="X4038" s="123" t="s">
        <v>906</v>
      </c>
      <c r="Y4038" s="120">
        <v>43563</v>
      </c>
      <c r="Z4038" s="121">
        <v>0.3888888888888889</v>
      </c>
      <c r="AA4038" s="123" t="s">
        <v>661</v>
      </c>
      <c r="AB4038" s="123" t="s">
        <v>582</v>
      </c>
      <c r="AC4038" s="119" t="s">
        <v>398</v>
      </c>
      <c r="AD4038" s="119" t="s">
        <v>398</v>
      </c>
    </row>
    <row r="4039" spans="1:30">
      <c r="A4039" s="117">
        <v>4038</v>
      </c>
      <c r="B4039" s="123" t="s">
        <v>468</v>
      </c>
      <c r="C4039" s="117" t="s">
        <v>5</v>
      </c>
      <c r="D4039" s="123" t="s">
        <v>595</v>
      </c>
      <c r="E4039" s="117">
        <v>4038</v>
      </c>
      <c r="F4039" s="117" t="s">
        <v>923</v>
      </c>
      <c r="G4039" s="117" t="s">
        <v>591</v>
      </c>
      <c r="H4039" s="117" t="s">
        <v>1016</v>
      </c>
      <c r="I4039" s="117" t="s">
        <v>398</v>
      </c>
      <c r="J4039" s="117" t="s">
        <v>398</v>
      </c>
      <c r="K4039" s="117" t="s">
        <v>398</v>
      </c>
      <c r="L4039" s="117" t="s">
        <v>398</v>
      </c>
      <c r="M4039" s="117" t="s">
        <v>398</v>
      </c>
      <c r="N4039" s="117" t="s">
        <v>398</v>
      </c>
      <c r="O4039" s="125" t="s">
        <v>579</v>
      </c>
      <c r="P4039" s="117">
        <v>1</v>
      </c>
      <c r="Q4039" s="117" t="s">
        <v>398</v>
      </c>
      <c r="R4039" s="117" t="s">
        <v>398</v>
      </c>
      <c r="S4039" s="117" t="s">
        <v>398</v>
      </c>
      <c r="T4039" s="117" t="s">
        <v>398</v>
      </c>
      <c r="U4039" s="117" t="s">
        <v>398</v>
      </c>
      <c r="V4039" s="117" t="s">
        <v>398</v>
      </c>
      <c r="W4039" s="123">
        <v>63</v>
      </c>
      <c r="X4039" s="123" t="s">
        <v>906</v>
      </c>
      <c r="Y4039" s="120">
        <v>43563</v>
      </c>
      <c r="Z4039" s="121">
        <v>0.3888888888888889</v>
      </c>
      <c r="AA4039" s="123" t="s">
        <v>661</v>
      </c>
      <c r="AB4039" s="123" t="s">
        <v>582</v>
      </c>
      <c r="AC4039" s="119" t="s">
        <v>398</v>
      </c>
      <c r="AD4039" s="119" t="s">
        <v>398</v>
      </c>
    </row>
    <row r="4040" spans="1:30">
      <c r="A4040" s="117">
        <v>4039</v>
      </c>
      <c r="B4040" s="123" t="s">
        <v>468</v>
      </c>
      <c r="C4040" s="117" t="s">
        <v>5</v>
      </c>
      <c r="D4040" s="123" t="s">
        <v>595</v>
      </c>
      <c r="E4040" s="117">
        <v>4039</v>
      </c>
      <c r="F4040" s="117" t="s">
        <v>923</v>
      </c>
      <c r="G4040" s="117" t="s">
        <v>591</v>
      </c>
      <c r="H4040" s="117" t="s">
        <v>1016</v>
      </c>
      <c r="I4040" s="117" t="s">
        <v>398</v>
      </c>
      <c r="J4040" s="117" t="s">
        <v>398</v>
      </c>
      <c r="K4040" s="117" t="s">
        <v>398</v>
      </c>
      <c r="L4040" s="117" t="s">
        <v>398</v>
      </c>
      <c r="M4040" s="117" t="s">
        <v>398</v>
      </c>
      <c r="N4040" s="117" t="s">
        <v>398</v>
      </c>
      <c r="O4040" s="125" t="s">
        <v>579</v>
      </c>
      <c r="P4040" s="117">
        <v>1</v>
      </c>
      <c r="Q4040" s="117" t="s">
        <v>398</v>
      </c>
      <c r="R4040" s="117" t="s">
        <v>398</v>
      </c>
      <c r="S4040" s="117" t="s">
        <v>398</v>
      </c>
      <c r="T4040" s="117" t="s">
        <v>398</v>
      </c>
      <c r="U4040" s="117" t="s">
        <v>398</v>
      </c>
      <c r="V4040" s="117" t="s">
        <v>398</v>
      </c>
      <c r="W4040" s="123">
        <v>63</v>
      </c>
      <c r="X4040" s="123" t="s">
        <v>906</v>
      </c>
      <c r="Y4040" s="120">
        <v>43563</v>
      </c>
      <c r="Z4040" s="121">
        <v>0.3888888888888889</v>
      </c>
      <c r="AA4040" s="123" t="s">
        <v>661</v>
      </c>
      <c r="AB4040" s="123" t="s">
        <v>582</v>
      </c>
      <c r="AC4040" s="119" t="s">
        <v>398</v>
      </c>
      <c r="AD4040" s="119" t="s">
        <v>398</v>
      </c>
    </row>
    <row r="4041" spans="1:30">
      <c r="A4041" s="117">
        <v>4040</v>
      </c>
      <c r="B4041" s="123" t="s">
        <v>468</v>
      </c>
      <c r="C4041" s="117" t="s">
        <v>5</v>
      </c>
      <c r="D4041" s="123" t="s">
        <v>595</v>
      </c>
      <c r="E4041" s="117">
        <v>4040</v>
      </c>
      <c r="F4041" s="117" t="s">
        <v>923</v>
      </c>
      <c r="G4041" s="117" t="s">
        <v>591</v>
      </c>
      <c r="H4041" s="117" t="s">
        <v>1016</v>
      </c>
      <c r="I4041" s="117" t="s">
        <v>398</v>
      </c>
      <c r="J4041" s="117" t="s">
        <v>398</v>
      </c>
      <c r="K4041" s="117" t="s">
        <v>398</v>
      </c>
      <c r="L4041" s="117" t="s">
        <v>398</v>
      </c>
      <c r="M4041" s="117" t="s">
        <v>398</v>
      </c>
      <c r="N4041" s="117" t="s">
        <v>398</v>
      </c>
      <c r="O4041" s="125" t="s">
        <v>579</v>
      </c>
      <c r="P4041" s="117">
        <v>1</v>
      </c>
      <c r="Q4041" s="117" t="s">
        <v>398</v>
      </c>
      <c r="R4041" s="117" t="s">
        <v>398</v>
      </c>
      <c r="S4041" s="117" t="s">
        <v>398</v>
      </c>
      <c r="T4041" s="117" t="s">
        <v>398</v>
      </c>
      <c r="U4041" s="117" t="s">
        <v>398</v>
      </c>
      <c r="V4041" s="117" t="s">
        <v>398</v>
      </c>
      <c r="W4041" s="123">
        <v>63</v>
      </c>
      <c r="X4041" s="123" t="s">
        <v>906</v>
      </c>
      <c r="Y4041" s="120">
        <v>43563</v>
      </c>
      <c r="Z4041" s="121">
        <v>0.3888888888888889</v>
      </c>
      <c r="AA4041" s="123" t="s">
        <v>661</v>
      </c>
      <c r="AB4041" s="123" t="s">
        <v>582</v>
      </c>
      <c r="AC4041" s="119" t="s">
        <v>398</v>
      </c>
      <c r="AD4041" s="119" t="s">
        <v>398</v>
      </c>
    </row>
    <row r="4042" spans="1:30">
      <c r="A4042" s="117">
        <v>4041</v>
      </c>
      <c r="B4042" s="123" t="s">
        <v>468</v>
      </c>
      <c r="C4042" s="117" t="s">
        <v>5</v>
      </c>
      <c r="D4042" s="123" t="s">
        <v>595</v>
      </c>
      <c r="E4042" s="117">
        <v>4041</v>
      </c>
      <c r="F4042" s="117" t="s">
        <v>923</v>
      </c>
      <c r="G4042" s="117" t="s">
        <v>591</v>
      </c>
      <c r="H4042" s="117" t="s">
        <v>1016</v>
      </c>
      <c r="I4042" s="117" t="s">
        <v>398</v>
      </c>
      <c r="J4042" s="117" t="s">
        <v>398</v>
      </c>
      <c r="K4042" s="117" t="s">
        <v>398</v>
      </c>
      <c r="L4042" s="117" t="s">
        <v>398</v>
      </c>
      <c r="M4042" s="117" t="s">
        <v>398</v>
      </c>
      <c r="N4042" s="117" t="s">
        <v>398</v>
      </c>
      <c r="O4042" s="125" t="s">
        <v>579</v>
      </c>
      <c r="P4042" s="117">
        <v>1</v>
      </c>
      <c r="Q4042" s="117" t="s">
        <v>398</v>
      </c>
      <c r="R4042" s="117" t="s">
        <v>398</v>
      </c>
      <c r="S4042" s="117" t="s">
        <v>398</v>
      </c>
      <c r="T4042" s="117" t="s">
        <v>398</v>
      </c>
      <c r="U4042" s="117" t="s">
        <v>398</v>
      </c>
      <c r="V4042" s="117" t="s">
        <v>398</v>
      </c>
      <c r="W4042" s="123">
        <v>63</v>
      </c>
      <c r="X4042" s="123" t="s">
        <v>906</v>
      </c>
      <c r="Y4042" s="120">
        <v>43563</v>
      </c>
      <c r="Z4042" s="121">
        <v>0.3888888888888889</v>
      </c>
      <c r="AA4042" s="123" t="s">
        <v>661</v>
      </c>
      <c r="AB4042" s="123" t="s">
        <v>582</v>
      </c>
      <c r="AC4042" s="119" t="s">
        <v>398</v>
      </c>
      <c r="AD4042" s="119" t="s">
        <v>398</v>
      </c>
    </row>
    <row r="4043" spans="1:30">
      <c r="A4043" s="117">
        <v>4042</v>
      </c>
      <c r="B4043" s="123" t="s">
        <v>468</v>
      </c>
      <c r="C4043" s="117" t="s">
        <v>5</v>
      </c>
      <c r="D4043" s="123" t="s">
        <v>595</v>
      </c>
      <c r="E4043" s="117">
        <v>4042</v>
      </c>
      <c r="F4043" s="117" t="s">
        <v>923</v>
      </c>
      <c r="G4043" s="117" t="s">
        <v>591</v>
      </c>
      <c r="H4043" s="117" t="s">
        <v>1016</v>
      </c>
      <c r="I4043" s="117" t="s">
        <v>398</v>
      </c>
      <c r="J4043" s="117" t="s">
        <v>398</v>
      </c>
      <c r="K4043" s="117" t="s">
        <v>398</v>
      </c>
      <c r="L4043" s="117" t="s">
        <v>398</v>
      </c>
      <c r="M4043" s="117" t="s">
        <v>398</v>
      </c>
      <c r="N4043" s="117" t="s">
        <v>398</v>
      </c>
      <c r="O4043" s="125" t="s">
        <v>579</v>
      </c>
      <c r="P4043" s="117">
        <v>1</v>
      </c>
      <c r="Q4043" s="117" t="s">
        <v>398</v>
      </c>
      <c r="R4043" s="117" t="s">
        <v>398</v>
      </c>
      <c r="S4043" s="117" t="s">
        <v>398</v>
      </c>
      <c r="T4043" s="117" t="s">
        <v>398</v>
      </c>
      <c r="U4043" s="117" t="s">
        <v>398</v>
      </c>
      <c r="V4043" s="117" t="s">
        <v>398</v>
      </c>
      <c r="W4043" s="123">
        <v>63</v>
      </c>
      <c r="X4043" s="123" t="s">
        <v>906</v>
      </c>
      <c r="Y4043" s="120">
        <v>43563</v>
      </c>
      <c r="Z4043" s="121">
        <v>0.3888888888888889</v>
      </c>
      <c r="AA4043" s="123" t="s">
        <v>661</v>
      </c>
      <c r="AB4043" s="123" t="s">
        <v>582</v>
      </c>
      <c r="AC4043" s="119" t="s">
        <v>398</v>
      </c>
      <c r="AD4043" s="119" t="s">
        <v>398</v>
      </c>
    </row>
    <row r="4044" spans="1:30">
      <c r="A4044" s="117">
        <v>4043</v>
      </c>
      <c r="B4044" s="123" t="s">
        <v>468</v>
      </c>
      <c r="C4044" s="117" t="s">
        <v>5</v>
      </c>
      <c r="D4044" s="123" t="s">
        <v>595</v>
      </c>
      <c r="E4044" s="117">
        <v>4043</v>
      </c>
      <c r="F4044" s="117" t="s">
        <v>923</v>
      </c>
      <c r="G4044" s="117" t="s">
        <v>591</v>
      </c>
      <c r="H4044" s="117" t="s">
        <v>1016</v>
      </c>
      <c r="I4044" s="117" t="s">
        <v>398</v>
      </c>
      <c r="J4044" s="117" t="s">
        <v>398</v>
      </c>
      <c r="K4044" s="117" t="s">
        <v>398</v>
      </c>
      <c r="L4044" s="117" t="s">
        <v>398</v>
      </c>
      <c r="M4044" s="117" t="s">
        <v>398</v>
      </c>
      <c r="N4044" s="117" t="s">
        <v>398</v>
      </c>
      <c r="O4044" s="125" t="s">
        <v>579</v>
      </c>
      <c r="P4044" s="117">
        <v>1</v>
      </c>
      <c r="Q4044" s="117" t="s">
        <v>398</v>
      </c>
      <c r="R4044" s="117" t="s">
        <v>398</v>
      </c>
      <c r="S4044" s="117" t="s">
        <v>398</v>
      </c>
      <c r="T4044" s="117" t="s">
        <v>398</v>
      </c>
      <c r="U4044" s="117" t="s">
        <v>398</v>
      </c>
      <c r="V4044" s="117" t="s">
        <v>398</v>
      </c>
      <c r="W4044" s="123">
        <v>63</v>
      </c>
      <c r="X4044" s="123" t="s">
        <v>906</v>
      </c>
      <c r="Y4044" s="120">
        <v>43563</v>
      </c>
      <c r="Z4044" s="121">
        <v>0.3888888888888889</v>
      </c>
      <c r="AA4044" s="123" t="s">
        <v>661</v>
      </c>
      <c r="AB4044" s="123" t="s">
        <v>582</v>
      </c>
      <c r="AC4044" s="119" t="s">
        <v>398</v>
      </c>
      <c r="AD4044" s="119" t="s">
        <v>398</v>
      </c>
    </row>
    <row r="4045" spans="1:30">
      <c r="A4045" s="117">
        <v>4044</v>
      </c>
      <c r="B4045" s="123" t="s">
        <v>468</v>
      </c>
      <c r="C4045" s="117" t="s">
        <v>5</v>
      </c>
      <c r="D4045" s="123" t="s">
        <v>595</v>
      </c>
      <c r="E4045" s="117">
        <v>4044</v>
      </c>
      <c r="F4045" s="117" t="s">
        <v>923</v>
      </c>
      <c r="G4045" s="117" t="s">
        <v>591</v>
      </c>
      <c r="H4045" s="117" t="s">
        <v>1016</v>
      </c>
      <c r="I4045" s="117" t="s">
        <v>398</v>
      </c>
      <c r="J4045" s="117" t="s">
        <v>398</v>
      </c>
      <c r="K4045" s="117" t="s">
        <v>398</v>
      </c>
      <c r="L4045" s="117" t="s">
        <v>398</v>
      </c>
      <c r="M4045" s="117" t="s">
        <v>398</v>
      </c>
      <c r="N4045" s="117" t="s">
        <v>398</v>
      </c>
      <c r="O4045" s="125" t="s">
        <v>579</v>
      </c>
      <c r="P4045" s="117">
        <v>1</v>
      </c>
      <c r="Q4045" s="117" t="s">
        <v>398</v>
      </c>
      <c r="R4045" s="117" t="s">
        <v>398</v>
      </c>
      <c r="S4045" s="117" t="s">
        <v>398</v>
      </c>
      <c r="T4045" s="117" t="s">
        <v>398</v>
      </c>
      <c r="U4045" s="117" t="s">
        <v>398</v>
      </c>
      <c r="V4045" s="117" t="s">
        <v>398</v>
      </c>
      <c r="W4045" s="123">
        <v>63</v>
      </c>
      <c r="X4045" s="123" t="s">
        <v>906</v>
      </c>
      <c r="Y4045" s="120">
        <v>43563</v>
      </c>
      <c r="Z4045" s="121">
        <v>0.3888888888888889</v>
      </c>
      <c r="AA4045" s="123" t="s">
        <v>661</v>
      </c>
      <c r="AB4045" s="123" t="s">
        <v>582</v>
      </c>
      <c r="AC4045" s="119" t="s">
        <v>398</v>
      </c>
      <c r="AD4045" s="119" t="s">
        <v>398</v>
      </c>
    </row>
    <row r="4046" spans="1:30">
      <c r="A4046" s="117">
        <v>4045</v>
      </c>
      <c r="B4046" s="123" t="s">
        <v>468</v>
      </c>
      <c r="C4046" s="117" t="s">
        <v>5</v>
      </c>
      <c r="D4046" s="123" t="s">
        <v>595</v>
      </c>
      <c r="E4046" s="117">
        <v>4045</v>
      </c>
      <c r="F4046" s="117" t="s">
        <v>923</v>
      </c>
      <c r="G4046" s="117" t="s">
        <v>591</v>
      </c>
      <c r="H4046" s="117" t="s">
        <v>1016</v>
      </c>
      <c r="I4046" s="117" t="s">
        <v>398</v>
      </c>
      <c r="J4046" s="117" t="s">
        <v>398</v>
      </c>
      <c r="K4046" s="117" t="s">
        <v>398</v>
      </c>
      <c r="L4046" s="117" t="s">
        <v>398</v>
      </c>
      <c r="M4046" s="117" t="s">
        <v>398</v>
      </c>
      <c r="N4046" s="117" t="s">
        <v>398</v>
      </c>
      <c r="O4046" s="125" t="s">
        <v>579</v>
      </c>
      <c r="P4046" s="117">
        <v>1</v>
      </c>
      <c r="Q4046" s="117" t="s">
        <v>398</v>
      </c>
      <c r="R4046" s="117" t="s">
        <v>398</v>
      </c>
      <c r="S4046" s="117" t="s">
        <v>398</v>
      </c>
      <c r="T4046" s="117" t="s">
        <v>398</v>
      </c>
      <c r="U4046" s="117" t="s">
        <v>398</v>
      </c>
      <c r="V4046" s="117" t="s">
        <v>398</v>
      </c>
      <c r="W4046" s="123">
        <v>63</v>
      </c>
      <c r="X4046" s="123" t="s">
        <v>906</v>
      </c>
      <c r="Y4046" s="120">
        <v>43563</v>
      </c>
      <c r="Z4046" s="121">
        <v>0.3888888888888889</v>
      </c>
      <c r="AA4046" s="123" t="s">
        <v>661</v>
      </c>
      <c r="AB4046" s="123" t="s">
        <v>582</v>
      </c>
      <c r="AC4046" s="119" t="s">
        <v>398</v>
      </c>
      <c r="AD4046" s="119" t="s">
        <v>398</v>
      </c>
    </row>
    <row r="4047" spans="1:30">
      <c r="A4047" s="117">
        <v>4046</v>
      </c>
      <c r="B4047" s="123" t="s">
        <v>468</v>
      </c>
      <c r="C4047" s="117" t="s">
        <v>5</v>
      </c>
      <c r="D4047" s="123" t="s">
        <v>595</v>
      </c>
      <c r="E4047" s="117">
        <v>4046</v>
      </c>
      <c r="F4047" s="117" t="s">
        <v>923</v>
      </c>
      <c r="G4047" s="117" t="s">
        <v>591</v>
      </c>
      <c r="H4047" s="117" t="s">
        <v>1016</v>
      </c>
      <c r="I4047" s="117" t="s">
        <v>398</v>
      </c>
      <c r="J4047" s="117" t="s">
        <v>398</v>
      </c>
      <c r="K4047" s="117" t="s">
        <v>398</v>
      </c>
      <c r="L4047" s="117" t="s">
        <v>398</v>
      </c>
      <c r="M4047" s="117" t="s">
        <v>398</v>
      </c>
      <c r="N4047" s="117" t="s">
        <v>398</v>
      </c>
      <c r="O4047" s="125" t="s">
        <v>579</v>
      </c>
      <c r="P4047" s="117">
        <v>1</v>
      </c>
      <c r="Q4047" s="117" t="s">
        <v>398</v>
      </c>
      <c r="R4047" s="117" t="s">
        <v>398</v>
      </c>
      <c r="S4047" s="117" t="s">
        <v>398</v>
      </c>
      <c r="T4047" s="117" t="s">
        <v>398</v>
      </c>
      <c r="U4047" s="117" t="s">
        <v>398</v>
      </c>
      <c r="V4047" s="117" t="s">
        <v>398</v>
      </c>
      <c r="W4047" s="123">
        <v>63</v>
      </c>
      <c r="X4047" s="123" t="s">
        <v>906</v>
      </c>
      <c r="Y4047" s="120">
        <v>43563</v>
      </c>
      <c r="Z4047" s="121">
        <v>0.3888888888888889</v>
      </c>
      <c r="AA4047" s="123" t="s">
        <v>661</v>
      </c>
      <c r="AB4047" s="123" t="s">
        <v>582</v>
      </c>
      <c r="AC4047" s="119" t="s">
        <v>398</v>
      </c>
      <c r="AD4047" s="119" t="s">
        <v>398</v>
      </c>
    </row>
    <row r="4048" spans="1:30">
      <c r="A4048" s="117">
        <v>4047</v>
      </c>
      <c r="B4048" s="123" t="s">
        <v>468</v>
      </c>
      <c r="C4048" s="117" t="s">
        <v>5</v>
      </c>
      <c r="D4048" s="123" t="s">
        <v>595</v>
      </c>
      <c r="E4048" s="117">
        <v>4047</v>
      </c>
      <c r="F4048" s="117" t="s">
        <v>923</v>
      </c>
      <c r="G4048" s="117" t="s">
        <v>591</v>
      </c>
      <c r="H4048" s="117" t="s">
        <v>1016</v>
      </c>
      <c r="I4048" s="117" t="s">
        <v>398</v>
      </c>
      <c r="J4048" s="117" t="s">
        <v>398</v>
      </c>
      <c r="K4048" s="117" t="s">
        <v>398</v>
      </c>
      <c r="L4048" s="117" t="s">
        <v>398</v>
      </c>
      <c r="M4048" s="117" t="s">
        <v>398</v>
      </c>
      <c r="N4048" s="117" t="s">
        <v>398</v>
      </c>
      <c r="O4048" s="125" t="s">
        <v>579</v>
      </c>
      <c r="P4048" s="117">
        <v>1</v>
      </c>
      <c r="Q4048" s="117" t="s">
        <v>398</v>
      </c>
      <c r="R4048" s="117" t="s">
        <v>398</v>
      </c>
      <c r="S4048" s="117" t="s">
        <v>398</v>
      </c>
      <c r="T4048" s="117" t="s">
        <v>398</v>
      </c>
      <c r="U4048" s="117" t="s">
        <v>398</v>
      </c>
      <c r="V4048" s="117" t="s">
        <v>398</v>
      </c>
      <c r="W4048" s="123">
        <v>63</v>
      </c>
      <c r="X4048" s="123" t="s">
        <v>906</v>
      </c>
      <c r="Y4048" s="120">
        <v>43563</v>
      </c>
      <c r="Z4048" s="121">
        <v>0.3888888888888889</v>
      </c>
      <c r="AA4048" s="123" t="s">
        <v>661</v>
      </c>
      <c r="AB4048" s="123" t="s">
        <v>582</v>
      </c>
      <c r="AC4048" s="119" t="s">
        <v>398</v>
      </c>
      <c r="AD4048" s="119" t="s">
        <v>398</v>
      </c>
    </row>
    <row r="4049" spans="1:30">
      <c r="A4049" s="117">
        <v>4048</v>
      </c>
      <c r="B4049" s="123" t="s">
        <v>468</v>
      </c>
      <c r="C4049" s="117" t="s">
        <v>5</v>
      </c>
      <c r="D4049" s="123" t="s">
        <v>595</v>
      </c>
      <c r="E4049" s="117">
        <v>4048</v>
      </c>
      <c r="F4049" s="117" t="s">
        <v>923</v>
      </c>
      <c r="G4049" s="117" t="s">
        <v>591</v>
      </c>
      <c r="H4049" s="117" t="s">
        <v>1016</v>
      </c>
      <c r="I4049" s="117" t="s">
        <v>398</v>
      </c>
      <c r="J4049" s="117" t="s">
        <v>398</v>
      </c>
      <c r="K4049" s="117" t="s">
        <v>398</v>
      </c>
      <c r="L4049" s="117" t="s">
        <v>398</v>
      </c>
      <c r="M4049" s="117" t="s">
        <v>398</v>
      </c>
      <c r="N4049" s="117" t="s">
        <v>398</v>
      </c>
      <c r="O4049" s="125" t="s">
        <v>579</v>
      </c>
      <c r="P4049" s="117">
        <v>1</v>
      </c>
      <c r="Q4049" s="117" t="s">
        <v>398</v>
      </c>
      <c r="R4049" s="117" t="s">
        <v>398</v>
      </c>
      <c r="S4049" s="117" t="s">
        <v>398</v>
      </c>
      <c r="T4049" s="117" t="s">
        <v>398</v>
      </c>
      <c r="U4049" s="117" t="s">
        <v>398</v>
      </c>
      <c r="V4049" s="117" t="s">
        <v>398</v>
      </c>
      <c r="W4049" s="123">
        <v>63</v>
      </c>
      <c r="X4049" s="123" t="s">
        <v>906</v>
      </c>
      <c r="Y4049" s="120">
        <v>43563</v>
      </c>
      <c r="Z4049" s="121">
        <v>0.3888888888888889</v>
      </c>
      <c r="AA4049" s="123" t="s">
        <v>661</v>
      </c>
      <c r="AB4049" s="123" t="s">
        <v>582</v>
      </c>
      <c r="AC4049" s="119" t="s">
        <v>398</v>
      </c>
      <c r="AD4049" s="119" t="s">
        <v>398</v>
      </c>
    </row>
    <row r="4050" spans="1:30">
      <c r="A4050" s="117">
        <v>4049</v>
      </c>
      <c r="B4050" s="123" t="s">
        <v>468</v>
      </c>
      <c r="C4050" s="117" t="s">
        <v>5</v>
      </c>
      <c r="D4050" s="123" t="s">
        <v>595</v>
      </c>
      <c r="E4050" s="117">
        <v>4049</v>
      </c>
      <c r="F4050" s="117" t="s">
        <v>923</v>
      </c>
      <c r="G4050" s="117" t="s">
        <v>591</v>
      </c>
      <c r="H4050" s="117" t="s">
        <v>1016</v>
      </c>
      <c r="I4050" s="117" t="s">
        <v>398</v>
      </c>
      <c r="J4050" s="117" t="s">
        <v>398</v>
      </c>
      <c r="K4050" s="117" t="s">
        <v>398</v>
      </c>
      <c r="L4050" s="117" t="s">
        <v>398</v>
      </c>
      <c r="M4050" s="117" t="s">
        <v>398</v>
      </c>
      <c r="N4050" s="117" t="s">
        <v>398</v>
      </c>
      <c r="O4050" s="125" t="s">
        <v>579</v>
      </c>
      <c r="P4050" s="117">
        <v>1</v>
      </c>
      <c r="Q4050" s="117" t="s">
        <v>398</v>
      </c>
      <c r="R4050" s="117" t="s">
        <v>398</v>
      </c>
      <c r="S4050" s="117" t="s">
        <v>398</v>
      </c>
      <c r="T4050" s="117" t="s">
        <v>398</v>
      </c>
      <c r="U4050" s="117" t="s">
        <v>398</v>
      </c>
      <c r="V4050" s="117" t="s">
        <v>398</v>
      </c>
      <c r="W4050" s="123">
        <v>63</v>
      </c>
      <c r="X4050" s="123" t="s">
        <v>906</v>
      </c>
      <c r="Y4050" s="120">
        <v>43563</v>
      </c>
      <c r="Z4050" s="121">
        <v>0.3888888888888889</v>
      </c>
      <c r="AA4050" s="123" t="s">
        <v>661</v>
      </c>
      <c r="AB4050" s="123" t="s">
        <v>582</v>
      </c>
      <c r="AC4050" s="119" t="s">
        <v>398</v>
      </c>
      <c r="AD4050" s="119" t="s">
        <v>398</v>
      </c>
    </row>
    <row r="4051" spans="1:30">
      <c r="A4051" s="117">
        <v>4050</v>
      </c>
      <c r="B4051" s="123" t="s">
        <v>468</v>
      </c>
      <c r="C4051" s="117" t="s">
        <v>5</v>
      </c>
      <c r="D4051" s="123" t="s">
        <v>595</v>
      </c>
      <c r="E4051" s="117">
        <v>4050</v>
      </c>
      <c r="F4051" s="117" t="s">
        <v>923</v>
      </c>
      <c r="G4051" s="117" t="s">
        <v>591</v>
      </c>
      <c r="H4051" s="117" t="s">
        <v>1016</v>
      </c>
      <c r="I4051" s="117" t="s">
        <v>398</v>
      </c>
      <c r="J4051" s="117" t="s">
        <v>398</v>
      </c>
      <c r="K4051" s="117" t="s">
        <v>398</v>
      </c>
      <c r="L4051" s="117" t="s">
        <v>398</v>
      </c>
      <c r="M4051" s="117" t="s">
        <v>398</v>
      </c>
      <c r="N4051" s="117" t="s">
        <v>398</v>
      </c>
      <c r="O4051" s="125" t="s">
        <v>579</v>
      </c>
      <c r="P4051" s="117">
        <v>1</v>
      </c>
      <c r="Q4051" s="117" t="s">
        <v>398</v>
      </c>
      <c r="R4051" s="117" t="s">
        <v>398</v>
      </c>
      <c r="S4051" s="117" t="s">
        <v>398</v>
      </c>
      <c r="T4051" s="117" t="s">
        <v>398</v>
      </c>
      <c r="U4051" s="117" t="s">
        <v>398</v>
      </c>
      <c r="V4051" s="117" t="s">
        <v>398</v>
      </c>
      <c r="W4051" s="123">
        <v>63</v>
      </c>
      <c r="X4051" s="123" t="s">
        <v>906</v>
      </c>
      <c r="Y4051" s="120">
        <v>43563</v>
      </c>
      <c r="Z4051" s="121">
        <v>0.3888888888888889</v>
      </c>
      <c r="AA4051" s="123" t="s">
        <v>661</v>
      </c>
      <c r="AB4051" s="123" t="s">
        <v>582</v>
      </c>
      <c r="AC4051" s="119" t="s">
        <v>398</v>
      </c>
      <c r="AD4051" s="119" t="s">
        <v>398</v>
      </c>
    </row>
    <row r="4052" spans="1:30">
      <c r="A4052" s="117">
        <v>4051</v>
      </c>
      <c r="B4052" s="123" t="s">
        <v>468</v>
      </c>
      <c r="C4052" s="117" t="s">
        <v>5</v>
      </c>
      <c r="D4052" s="123" t="s">
        <v>595</v>
      </c>
      <c r="E4052" s="117">
        <v>4051</v>
      </c>
      <c r="F4052" s="117" t="s">
        <v>923</v>
      </c>
      <c r="G4052" s="117" t="s">
        <v>591</v>
      </c>
      <c r="H4052" s="117" t="s">
        <v>1016</v>
      </c>
      <c r="I4052" s="117" t="s">
        <v>398</v>
      </c>
      <c r="J4052" s="117" t="s">
        <v>398</v>
      </c>
      <c r="K4052" s="117" t="s">
        <v>398</v>
      </c>
      <c r="L4052" s="117" t="s">
        <v>398</v>
      </c>
      <c r="M4052" s="117" t="s">
        <v>398</v>
      </c>
      <c r="N4052" s="117" t="s">
        <v>398</v>
      </c>
      <c r="O4052" s="125" t="s">
        <v>579</v>
      </c>
      <c r="P4052" s="117">
        <v>1</v>
      </c>
      <c r="Q4052" s="117" t="s">
        <v>398</v>
      </c>
      <c r="R4052" s="117" t="s">
        <v>398</v>
      </c>
      <c r="S4052" s="117" t="s">
        <v>398</v>
      </c>
      <c r="T4052" s="117" t="s">
        <v>398</v>
      </c>
      <c r="U4052" s="117" t="s">
        <v>398</v>
      </c>
      <c r="V4052" s="117" t="s">
        <v>398</v>
      </c>
      <c r="W4052" s="123">
        <v>63</v>
      </c>
      <c r="X4052" s="123" t="s">
        <v>906</v>
      </c>
      <c r="Y4052" s="120">
        <v>43563</v>
      </c>
      <c r="Z4052" s="121">
        <v>0.3888888888888889</v>
      </c>
      <c r="AA4052" s="123" t="s">
        <v>661</v>
      </c>
      <c r="AB4052" s="123" t="s">
        <v>582</v>
      </c>
      <c r="AC4052" s="119" t="s">
        <v>398</v>
      </c>
      <c r="AD4052" s="119" t="s">
        <v>398</v>
      </c>
    </row>
    <row r="4053" spans="1:30">
      <c r="A4053" s="117">
        <v>4052</v>
      </c>
      <c r="B4053" s="123" t="s">
        <v>468</v>
      </c>
      <c r="C4053" s="117" t="s">
        <v>5</v>
      </c>
      <c r="D4053" s="123" t="s">
        <v>595</v>
      </c>
      <c r="E4053" s="117">
        <v>4052</v>
      </c>
      <c r="F4053" s="117" t="s">
        <v>923</v>
      </c>
      <c r="G4053" s="117" t="s">
        <v>591</v>
      </c>
      <c r="H4053" s="117" t="s">
        <v>1016</v>
      </c>
      <c r="I4053" s="117" t="s">
        <v>398</v>
      </c>
      <c r="J4053" s="117" t="s">
        <v>398</v>
      </c>
      <c r="K4053" s="117" t="s">
        <v>398</v>
      </c>
      <c r="L4053" s="117" t="s">
        <v>398</v>
      </c>
      <c r="M4053" s="117" t="s">
        <v>398</v>
      </c>
      <c r="N4053" s="117" t="s">
        <v>398</v>
      </c>
      <c r="O4053" s="125" t="s">
        <v>579</v>
      </c>
      <c r="P4053" s="117">
        <v>1</v>
      </c>
      <c r="Q4053" s="117" t="s">
        <v>398</v>
      </c>
      <c r="R4053" s="117" t="s">
        <v>398</v>
      </c>
      <c r="S4053" s="117" t="s">
        <v>398</v>
      </c>
      <c r="T4053" s="117" t="s">
        <v>398</v>
      </c>
      <c r="U4053" s="117" t="s">
        <v>398</v>
      </c>
      <c r="V4053" s="117" t="s">
        <v>398</v>
      </c>
      <c r="W4053" s="123">
        <v>63</v>
      </c>
      <c r="X4053" s="123" t="s">
        <v>906</v>
      </c>
      <c r="Y4053" s="120">
        <v>43563</v>
      </c>
      <c r="Z4053" s="121">
        <v>0.3888888888888889</v>
      </c>
      <c r="AA4053" s="123" t="s">
        <v>661</v>
      </c>
      <c r="AB4053" s="123" t="s">
        <v>582</v>
      </c>
      <c r="AC4053" s="119" t="s">
        <v>398</v>
      </c>
      <c r="AD4053" s="119" t="s">
        <v>398</v>
      </c>
    </row>
    <row r="4054" spans="1:30">
      <c r="A4054" s="117">
        <v>4053</v>
      </c>
      <c r="B4054" s="123" t="s">
        <v>468</v>
      </c>
      <c r="C4054" s="117" t="s">
        <v>5</v>
      </c>
      <c r="D4054" s="123" t="s">
        <v>595</v>
      </c>
      <c r="E4054" s="117">
        <v>4053</v>
      </c>
      <c r="F4054" s="117" t="s">
        <v>923</v>
      </c>
      <c r="G4054" s="117" t="s">
        <v>591</v>
      </c>
      <c r="H4054" s="117" t="s">
        <v>1016</v>
      </c>
      <c r="I4054" s="117" t="s">
        <v>398</v>
      </c>
      <c r="J4054" s="117" t="s">
        <v>398</v>
      </c>
      <c r="K4054" s="117" t="s">
        <v>398</v>
      </c>
      <c r="L4054" s="117" t="s">
        <v>398</v>
      </c>
      <c r="M4054" s="117" t="s">
        <v>398</v>
      </c>
      <c r="N4054" s="117" t="s">
        <v>398</v>
      </c>
      <c r="O4054" s="125" t="s">
        <v>579</v>
      </c>
      <c r="P4054" s="117">
        <v>1</v>
      </c>
      <c r="Q4054" s="117" t="s">
        <v>398</v>
      </c>
      <c r="R4054" s="117" t="s">
        <v>398</v>
      </c>
      <c r="S4054" s="117" t="s">
        <v>398</v>
      </c>
      <c r="T4054" s="117" t="s">
        <v>398</v>
      </c>
      <c r="U4054" s="117" t="s">
        <v>398</v>
      </c>
      <c r="V4054" s="117" t="s">
        <v>398</v>
      </c>
      <c r="W4054" s="123">
        <v>63</v>
      </c>
      <c r="X4054" s="123" t="s">
        <v>906</v>
      </c>
      <c r="Y4054" s="120">
        <v>43563</v>
      </c>
      <c r="Z4054" s="121">
        <v>0.3888888888888889</v>
      </c>
      <c r="AA4054" s="123" t="s">
        <v>661</v>
      </c>
      <c r="AB4054" s="123" t="s">
        <v>582</v>
      </c>
      <c r="AC4054" s="119" t="s">
        <v>398</v>
      </c>
      <c r="AD4054" s="119" t="s">
        <v>398</v>
      </c>
    </row>
    <row r="4055" spans="1:30">
      <c r="A4055" s="117">
        <v>4054</v>
      </c>
      <c r="B4055" s="123" t="s">
        <v>468</v>
      </c>
      <c r="C4055" s="117" t="s">
        <v>5</v>
      </c>
      <c r="D4055" s="123" t="s">
        <v>595</v>
      </c>
      <c r="E4055" s="117">
        <v>4054</v>
      </c>
      <c r="F4055" s="117" t="s">
        <v>923</v>
      </c>
      <c r="G4055" s="117" t="s">
        <v>591</v>
      </c>
      <c r="H4055" s="117" t="s">
        <v>1016</v>
      </c>
      <c r="I4055" s="117" t="s">
        <v>398</v>
      </c>
      <c r="J4055" s="117" t="s">
        <v>398</v>
      </c>
      <c r="K4055" s="117" t="s">
        <v>398</v>
      </c>
      <c r="L4055" s="117" t="s">
        <v>398</v>
      </c>
      <c r="M4055" s="117" t="s">
        <v>398</v>
      </c>
      <c r="N4055" s="117" t="s">
        <v>398</v>
      </c>
      <c r="O4055" s="125" t="s">
        <v>579</v>
      </c>
      <c r="P4055" s="117">
        <v>1</v>
      </c>
      <c r="Q4055" s="117" t="s">
        <v>398</v>
      </c>
      <c r="R4055" s="117" t="s">
        <v>398</v>
      </c>
      <c r="S4055" s="117" t="s">
        <v>398</v>
      </c>
      <c r="T4055" s="117" t="s">
        <v>398</v>
      </c>
      <c r="U4055" s="117" t="s">
        <v>398</v>
      </c>
      <c r="V4055" s="117" t="s">
        <v>398</v>
      </c>
      <c r="W4055" s="123">
        <v>63</v>
      </c>
      <c r="X4055" s="123" t="s">
        <v>906</v>
      </c>
      <c r="Y4055" s="120">
        <v>43563</v>
      </c>
      <c r="Z4055" s="121">
        <v>0.3888888888888889</v>
      </c>
      <c r="AA4055" s="123" t="s">
        <v>661</v>
      </c>
      <c r="AB4055" s="123" t="s">
        <v>582</v>
      </c>
      <c r="AC4055" s="119" t="s">
        <v>398</v>
      </c>
      <c r="AD4055" s="119" t="s">
        <v>398</v>
      </c>
    </row>
    <row r="4056" spans="1:30">
      <c r="A4056" s="117">
        <v>4055</v>
      </c>
      <c r="B4056" s="123" t="s">
        <v>468</v>
      </c>
      <c r="C4056" s="117" t="s">
        <v>5</v>
      </c>
      <c r="D4056" s="123" t="s">
        <v>595</v>
      </c>
      <c r="E4056" s="117">
        <v>4055</v>
      </c>
      <c r="F4056" s="117" t="s">
        <v>923</v>
      </c>
      <c r="G4056" s="117" t="s">
        <v>591</v>
      </c>
      <c r="H4056" s="117" t="s">
        <v>1016</v>
      </c>
      <c r="I4056" s="117" t="s">
        <v>398</v>
      </c>
      <c r="J4056" s="117" t="s">
        <v>398</v>
      </c>
      <c r="K4056" s="117" t="s">
        <v>398</v>
      </c>
      <c r="L4056" s="117" t="s">
        <v>398</v>
      </c>
      <c r="M4056" s="117" t="s">
        <v>398</v>
      </c>
      <c r="N4056" s="117" t="s">
        <v>398</v>
      </c>
      <c r="O4056" s="125" t="s">
        <v>579</v>
      </c>
      <c r="P4056" s="117">
        <v>1</v>
      </c>
      <c r="Q4056" s="117" t="s">
        <v>398</v>
      </c>
      <c r="R4056" s="117" t="s">
        <v>398</v>
      </c>
      <c r="S4056" s="117" t="s">
        <v>398</v>
      </c>
      <c r="T4056" s="117" t="s">
        <v>398</v>
      </c>
      <c r="U4056" s="117" t="s">
        <v>398</v>
      </c>
      <c r="V4056" s="117" t="s">
        <v>398</v>
      </c>
      <c r="W4056" s="123">
        <v>63</v>
      </c>
      <c r="X4056" s="123" t="s">
        <v>906</v>
      </c>
      <c r="Y4056" s="120">
        <v>43563</v>
      </c>
      <c r="Z4056" s="121">
        <v>0.3888888888888889</v>
      </c>
      <c r="AA4056" s="123" t="s">
        <v>661</v>
      </c>
      <c r="AB4056" s="123" t="s">
        <v>582</v>
      </c>
      <c r="AC4056" s="119" t="s">
        <v>398</v>
      </c>
      <c r="AD4056" s="119" t="s">
        <v>398</v>
      </c>
    </row>
    <row r="4057" spans="1:30">
      <c r="A4057" s="117">
        <v>4056</v>
      </c>
      <c r="B4057" s="123" t="s">
        <v>468</v>
      </c>
      <c r="C4057" s="117" t="s">
        <v>5</v>
      </c>
      <c r="D4057" s="123" t="s">
        <v>595</v>
      </c>
      <c r="E4057" s="117">
        <v>4056</v>
      </c>
      <c r="F4057" s="117" t="s">
        <v>923</v>
      </c>
      <c r="G4057" s="117" t="s">
        <v>591</v>
      </c>
      <c r="H4057" s="117" t="s">
        <v>1016</v>
      </c>
      <c r="I4057" s="117" t="s">
        <v>398</v>
      </c>
      <c r="J4057" s="117" t="s">
        <v>398</v>
      </c>
      <c r="K4057" s="117" t="s">
        <v>398</v>
      </c>
      <c r="L4057" s="117" t="s">
        <v>398</v>
      </c>
      <c r="M4057" s="117" t="s">
        <v>398</v>
      </c>
      <c r="N4057" s="117" t="s">
        <v>398</v>
      </c>
      <c r="O4057" s="125" t="s">
        <v>579</v>
      </c>
      <c r="P4057" s="117">
        <v>1</v>
      </c>
      <c r="Q4057" s="117" t="s">
        <v>398</v>
      </c>
      <c r="R4057" s="117" t="s">
        <v>398</v>
      </c>
      <c r="S4057" s="117" t="s">
        <v>398</v>
      </c>
      <c r="T4057" s="117" t="s">
        <v>398</v>
      </c>
      <c r="U4057" s="117" t="s">
        <v>398</v>
      </c>
      <c r="V4057" s="117" t="s">
        <v>398</v>
      </c>
      <c r="W4057" s="123">
        <v>63</v>
      </c>
      <c r="X4057" s="123" t="s">
        <v>906</v>
      </c>
      <c r="Y4057" s="120">
        <v>43563</v>
      </c>
      <c r="Z4057" s="121">
        <v>0.3888888888888889</v>
      </c>
      <c r="AA4057" s="123" t="s">
        <v>661</v>
      </c>
      <c r="AB4057" s="123" t="s">
        <v>582</v>
      </c>
      <c r="AC4057" s="119" t="s">
        <v>398</v>
      </c>
      <c r="AD4057" s="119" t="s">
        <v>398</v>
      </c>
    </row>
    <row r="4058" spans="1:30">
      <c r="A4058" s="117">
        <v>4057</v>
      </c>
      <c r="B4058" s="123" t="s">
        <v>468</v>
      </c>
      <c r="C4058" s="117" t="s">
        <v>5</v>
      </c>
      <c r="D4058" s="123" t="s">
        <v>595</v>
      </c>
      <c r="E4058" s="117">
        <v>4057</v>
      </c>
      <c r="F4058" s="117" t="s">
        <v>923</v>
      </c>
      <c r="G4058" s="117" t="s">
        <v>591</v>
      </c>
      <c r="H4058" s="117" t="s">
        <v>1016</v>
      </c>
      <c r="I4058" s="117" t="s">
        <v>398</v>
      </c>
      <c r="J4058" s="117" t="s">
        <v>398</v>
      </c>
      <c r="K4058" s="117" t="s">
        <v>398</v>
      </c>
      <c r="L4058" s="117" t="s">
        <v>398</v>
      </c>
      <c r="M4058" s="117" t="s">
        <v>398</v>
      </c>
      <c r="N4058" s="117" t="s">
        <v>398</v>
      </c>
      <c r="O4058" s="125" t="s">
        <v>579</v>
      </c>
      <c r="P4058" s="117">
        <v>1</v>
      </c>
      <c r="Q4058" s="117" t="s">
        <v>398</v>
      </c>
      <c r="R4058" s="117" t="s">
        <v>398</v>
      </c>
      <c r="S4058" s="117" t="s">
        <v>398</v>
      </c>
      <c r="T4058" s="117" t="s">
        <v>398</v>
      </c>
      <c r="U4058" s="117" t="s">
        <v>398</v>
      </c>
      <c r="V4058" s="117" t="s">
        <v>398</v>
      </c>
      <c r="W4058" s="123">
        <v>63</v>
      </c>
      <c r="X4058" s="123" t="s">
        <v>906</v>
      </c>
      <c r="Y4058" s="120">
        <v>43563</v>
      </c>
      <c r="Z4058" s="121">
        <v>0.3888888888888889</v>
      </c>
      <c r="AA4058" s="123" t="s">
        <v>661</v>
      </c>
      <c r="AB4058" s="123" t="s">
        <v>582</v>
      </c>
      <c r="AC4058" s="119" t="s">
        <v>398</v>
      </c>
      <c r="AD4058" s="119" t="s">
        <v>398</v>
      </c>
    </row>
    <row r="4059" spans="1:30">
      <c r="A4059" s="117">
        <v>4058</v>
      </c>
      <c r="B4059" s="123" t="s">
        <v>468</v>
      </c>
      <c r="C4059" s="117" t="s">
        <v>5</v>
      </c>
      <c r="D4059" s="123" t="s">
        <v>595</v>
      </c>
      <c r="E4059" s="117">
        <v>4058</v>
      </c>
      <c r="F4059" s="117" t="s">
        <v>923</v>
      </c>
      <c r="G4059" s="117" t="s">
        <v>591</v>
      </c>
      <c r="H4059" s="117" t="s">
        <v>1016</v>
      </c>
      <c r="I4059" s="117" t="s">
        <v>398</v>
      </c>
      <c r="J4059" s="117" t="s">
        <v>398</v>
      </c>
      <c r="K4059" s="117" t="s">
        <v>398</v>
      </c>
      <c r="L4059" s="117" t="s">
        <v>398</v>
      </c>
      <c r="M4059" s="117" t="s">
        <v>398</v>
      </c>
      <c r="N4059" s="117" t="s">
        <v>398</v>
      </c>
      <c r="O4059" s="125" t="s">
        <v>579</v>
      </c>
      <c r="P4059" s="117">
        <v>1</v>
      </c>
      <c r="Q4059" s="117" t="s">
        <v>398</v>
      </c>
      <c r="R4059" s="117" t="s">
        <v>398</v>
      </c>
      <c r="S4059" s="117" t="s">
        <v>398</v>
      </c>
      <c r="T4059" s="117" t="s">
        <v>398</v>
      </c>
      <c r="U4059" s="117" t="s">
        <v>398</v>
      </c>
      <c r="V4059" s="117" t="s">
        <v>398</v>
      </c>
      <c r="W4059" s="123">
        <v>63</v>
      </c>
      <c r="X4059" s="123" t="s">
        <v>906</v>
      </c>
      <c r="Y4059" s="120">
        <v>43563</v>
      </c>
      <c r="Z4059" s="121">
        <v>0.3888888888888889</v>
      </c>
      <c r="AA4059" s="123" t="s">
        <v>661</v>
      </c>
      <c r="AB4059" s="123" t="s">
        <v>582</v>
      </c>
      <c r="AC4059" s="119" t="s">
        <v>398</v>
      </c>
      <c r="AD4059" s="119" t="s">
        <v>398</v>
      </c>
    </row>
    <row r="4060" spans="1:30">
      <c r="A4060" s="117">
        <v>4059</v>
      </c>
      <c r="B4060" s="123" t="s">
        <v>468</v>
      </c>
      <c r="C4060" s="117" t="s">
        <v>5</v>
      </c>
      <c r="D4060" s="123" t="s">
        <v>595</v>
      </c>
      <c r="E4060" s="117">
        <v>4059</v>
      </c>
      <c r="F4060" s="117" t="s">
        <v>923</v>
      </c>
      <c r="G4060" s="117" t="s">
        <v>591</v>
      </c>
      <c r="H4060" s="117" t="s">
        <v>1016</v>
      </c>
      <c r="I4060" s="117" t="s">
        <v>398</v>
      </c>
      <c r="J4060" s="117" t="s">
        <v>398</v>
      </c>
      <c r="K4060" s="117" t="s">
        <v>398</v>
      </c>
      <c r="L4060" s="117" t="s">
        <v>398</v>
      </c>
      <c r="M4060" s="117" t="s">
        <v>398</v>
      </c>
      <c r="N4060" s="117" t="s">
        <v>398</v>
      </c>
      <c r="O4060" s="125" t="s">
        <v>579</v>
      </c>
      <c r="P4060" s="117">
        <v>1</v>
      </c>
      <c r="Q4060" s="117" t="s">
        <v>398</v>
      </c>
      <c r="R4060" s="117" t="s">
        <v>398</v>
      </c>
      <c r="S4060" s="117" t="s">
        <v>398</v>
      </c>
      <c r="T4060" s="117" t="s">
        <v>398</v>
      </c>
      <c r="U4060" s="117" t="s">
        <v>398</v>
      </c>
      <c r="V4060" s="117" t="s">
        <v>398</v>
      </c>
      <c r="W4060" s="123">
        <v>63</v>
      </c>
      <c r="X4060" s="123" t="s">
        <v>906</v>
      </c>
      <c r="Y4060" s="120">
        <v>43563</v>
      </c>
      <c r="Z4060" s="121">
        <v>0.3888888888888889</v>
      </c>
      <c r="AA4060" s="123" t="s">
        <v>661</v>
      </c>
      <c r="AB4060" s="123" t="s">
        <v>582</v>
      </c>
      <c r="AC4060" s="119" t="s">
        <v>398</v>
      </c>
      <c r="AD4060" s="119" t="s">
        <v>398</v>
      </c>
    </row>
    <row r="4061" spans="1:30">
      <c r="A4061" s="117">
        <v>4060</v>
      </c>
      <c r="B4061" s="123" t="s">
        <v>468</v>
      </c>
      <c r="C4061" s="117" t="s">
        <v>5</v>
      </c>
      <c r="D4061" s="123" t="s">
        <v>595</v>
      </c>
      <c r="E4061" s="117">
        <v>4060</v>
      </c>
      <c r="F4061" s="117" t="s">
        <v>923</v>
      </c>
      <c r="G4061" s="117" t="s">
        <v>591</v>
      </c>
      <c r="H4061" s="117" t="s">
        <v>1016</v>
      </c>
      <c r="I4061" s="117" t="s">
        <v>398</v>
      </c>
      <c r="J4061" s="117" t="s">
        <v>398</v>
      </c>
      <c r="K4061" s="117" t="s">
        <v>398</v>
      </c>
      <c r="L4061" s="117" t="s">
        <v>398</v>
      </c>
      <c r="M4061" s="117" t="s">
        <v>398</v>
      </c>
      <c r="N4061" s="117" t="s">
        <v>398</v>
      </c>
      <c r="O4061" s="125" t="s">
        <v>579</v>
      </c>
      <c r="P4061" s="117">
        <v>1</v>
      </c>
      <c r="Q4061" s="117" t="s">
        <v>398</v>
      </c>
      <c r="R4061" s="117" t="s">
        <v>398</v>
      </c>
      <c r="S4061" s="117" t="s">
        <v>398</v>
      </c>
      <c r="T4061" s="117" t="s">
        <v>398</v>
      </c>
      <c r="U4061" s="117" t="s">
        <v>398</v>
      </c>
      <c r="V4061" s="117" t="s">
        <v>398</v>
      </c>
      <c r="W4061" s="123">
        <v>63</v>
      </c>
      <c r="X4061" s="123" t="s">
        <v>906</v>
      </c>
      <c r="Y4061" s="120">
        <v>43563</v>
      </c>
      <c r="Z4061" s="121">
        <v>0.3888888888888889</v>
      </c>
      <c r="AA4061" s="123" t="s">
        <v>661</v>
      </c>
      <c r="AB4061" s="123" t="s">
        <v>582</v>
      </c>
      <c r="AC4061" s="119" t="s">
        <v>398</v>
      </c>
      <c r="AD4061" s="119" t="s">
        <v>398</v>
      </c>
    </row>
    <row r="4062" spans="1:30">
      <c r="A4062" s="117">
        <v>4061</v>
      </c>
      <c r="B4062" s="123" t="s">
        <v>468</v>
      </c>
      <c r="C4062" s="117" t="s">
        <v>5</v>
      </c>
      <c r="D4062" s="123" t="s">
        <v>595</v>
      </c>
      <c r="E4062" s="117">
        <v>4061</v>
      </c>
      <c r="F4062" s="117" t="s">
        <v>923</v>
      </c>
      <c r="G4062" s="117" t="s">
        <v>591</v>
      </c>
      <c r="H4062" s="117" t="s">
        <v>1016</v>
      </c>
      <c r="I4062" s="117" t="s">
        <v>398</v>
      </c>
      <c r="J4062" s="117" t="s">
        <v>398</v>
      </c>
      <c r="K4062" s="117" t="s">
        <v>398</v>
      </c>
      <c r="L4062" s="117" t="s">
        <v>398</v>
      </c>
      <c r="M4062" s="117" t="s">
        <v>398</v>
      </c>
      <c r="N4062" s="117" t="s">
        <v>398</v>
      </c>
      <c r="O4062" s="125" t="s">
        <v>579</v>
      </c>
      <c r="P4062" s="117">
        <v>1</v>
      </c>
      <c r="Q4062" s="117" t="s">
        <v>398</v>
      </c>
      <c r="R4062" s="117" t="s">
        <v>398</v>
      </c>
      <c r="S4062" s="117" t="s">
        <v>398</v>
      </c>
      <c r="T4062" s="117" t="s">
        <v>398</v>
      </c>
      <c r="U4062" s="117" t="s">
        <v>398</v>
      </c>
      <c r="V4062" s="117" t="s">
        <v>398</v>
      </c>
      <c r="W4062" s="123">
        <v>63</v>
      </c>
      <c r="X4062" s="123" t="s">
        <v>906</v>
      </c>
      <c r="Y4062" s="120">
        <v>43563</v>
      </c>
      <c r="Z4062" s="121">
        <v>0.3888888888888889</v>
      </c>
      <c r="AA4062" s="123" t="s">
        <v>661</v>
      </c>
      <c r="AB4062" s="123" t="s">
        <v>582</v>
      </c>
      <c r="AC4062" s="119" t="s">
        <v>398</v>
      </c>
      <c r="AD4062" s="119" t="s">
        <v>398</v>
      </c>
    </row>
    <row r="4063" spans="1:30">
      <c r="A4063" s="117">
        <v>4062</v>
      </c>
      <c r="B4063" s="123" t="s">
        <v>468</v>
      </c>
      <c r="C4063" s="117" t="s">
        <v>5</v>
      </c>
      <c r="D4063" s="123" t="s">
        <v>595</v>
      </c>
      <c r="E4063" s="117">
        <v>4062</v>
      </c>
      <c r="F4063" s="117" t="s">
        <v>923</v>
      </c>
      <c r="G4063" s="117" t="s">
        <v>591</v>
      </c>
      <c r="H4063" s="117" t="s">
        <v>1016</v>
      </c>
      <c r="I4063" s="117" t="s">
        <v>398</v>
      </c>
      <c r="J4063" s="117" t="s">
        <v>398</v>
      </c>
      <c r="K4063" s="117" t="s">
        <v>398</v>
      </c>
      <c r="L4063" s="117" t="s">
        <v>398</v>
      </c>
      <c r="M4063" s="117" t="s">
        <v>398</v>
      </c>
      <c r="N4063" s="117" t="s">
        <v>398</v>
      </c>
      <c r="O4063" s="125" t="s">
        <v>579</v>
      </c>
      <c r="P4063" s="117">
        <v>1</v>
      </c>
      <c r="Q4063" s="117" t="s">
        <v>398</v>
      </c>
      <c r="R4063" s="117" t="s">
        <v>398</v>
      </c>
      <c r="S4063" s="117" t="s">
        <v>398</v>
      </c>
      <c r="T4063" s="117" t="s">
        <v>398</v>
      </c>
      <c r="U4063" s="117" t="s">
        <v>398</v>
      </c>
      <c r="V4063" s="117" t="s">
        <v>398</v>
      </c>
      <c r="W4063" s="123">
        <v>63</v>
      </c>
      <c r="X4063" s="123" t="s">
        <v>906</v>
      </c>
      <c r="Y4063" s="120">
        <v>43563</v>
      </c>
      <c r="Z4063" s="121">
        <v>0.3888888888888889</v>
      </c>
      <c r="AA4063" s="123" t="s">
        <v>661</v>
      </c>
      <c r="AB4063" s="123" t="s">
        <v>582</v>
      </c>
      <c r="AC4063" s="119" t="s">
        <v>398</v>
      </c>
      <c r="AD4063" s="119" t="s">
        <v>398</v>
      </c>
    </row>
    <row r="4064" spans="1:30">
      <c r="A4064" s="117">
        <v>4063</v>
      </c>
      <c r="B4064" s="123" t="s">
        <v>468</v>
      </c>
      <c r="C4064" s="117" t="s">
        <v>5</v>
      </c>
      <c r="D4064" s="123" t="s">
        <v>595</v>
      </c>
      <c r="E4064" s="117">
        <v>4063</v>
      </c>
      <c r="F4064" s="117" t="s">
        <v>923</v>
      </c>
      <c r="G4064" s="117" t="s">
        <v>591</v>
      </c>
      <c r="H4064" s="117" t="s">
        <v>1016</v>
      </c>
      <c r="I4064" s="117" t="s">
        <v>398</v>
      </c>
      <c r="J4064" s="117" t="s">
        <v>398</v>
      </c>
      <c r="K4064" s="117" t="s">
        <v>398</v>
      </c>
      <c r="L4064" s="117" t="s">
        <v>398</v>
      </c>
      <c r="M4064" s="117" t="s">
        <v>398</v>
      </c>
      <c r="N4064" s="117" t="s">
        <v>398</v>
      </c>
      <c r="O4064" s="125" t="s">
        <v>579</v>
      </c>
      <c r="P4064" s="117">
        <v>1</v>
      </c>
      <c r="Q4064" s="117" t="s">
        <v>398</v>
      </c>
      <c r="R4064" s="117" t="s">
        <v>398</v>
      </c>
      <c r="S4064" s="117" t="s">
        <v>398</v>
      </c>
      <c r="T4064" s="117" t="s">
        <v>398</v>
      </c>
      <c r="U4064" s="117" t="s">
        <v>398</v>
      </c>
      <c r="V4064" s="117" t="s">
        <v>398</v>
      </c>
      <c r="W4064" s="123">
        <v>63</v>
      </c>
      <c r="X4064" s="123" t="s">
        <v>906</v>
      </c>
      <c r="Y4064" s="120">
        <v>43563</v>
      </c>
      <c r="Z4064" s="121">
        <v>0.3888888888888889</v>
      </c>
      <c r="AA4064" s="123" t="s">
        <v>661</v>
      </c>
      <c r="AB4064" s="123" t="s">
        <v>582</v>
      </c>
      <c r="AC4064" s="119" t="s">
        <v>398</v>
      </c>
      <c r="AD4064" s="119" t="s">
        <v>398</v>
      </c>
    </row>
    <row r="4065" spans="1:30">
      <c r="A4065" s="117">
        <v>4064</v>
      </c>
      <c r="B4065" s="123" t="s">
        <v>468</v>
      </c>
      <c r="C4065" s="117" t="s">
        <v>5</v>
      </c>
      <c r="D4065" s="123" t="s">
        <v>595</v>
      </c>
      <c r="E4065" s="117">
        <v>4064</v>
      </c>
      <c r="F4065" s="117" t="s">
        <v>923</v>
      </c>
      <c r="G4065" s="117" t="s">
        <v>591</v>
      </c>
      <c r="H4065" s="117" t="s">
        <v>1016</v>
      </c>
      <c r="I4065" s="117" t="s">
        <v>398</v>
      </c>
      <c r="J4065" s="117" t="s">
        <v>398</v>
      </c>
      <c r="K4065" s="117" t="s">
        <v>398</v>
      </c>
      <c r="L4065" s="117" t="s">
        <v>398</v>
      </c>
      <c r="M4065" s="117" t="s">
        <v>398</v>
      </c>
      <c r="N4065" s="117" t="s">
        <v>398</v>
      </c>
      <c r="O4065" s="125" t="s">
        <v>579</v>
      </c>
      <c r="P4065" s="117">
        <v>1</v>
      </c>
      <c r="Q4065" s="117" t="s">
        <v>398</v>
      </c>
      <c r="R4065" s="117" t="s">
        <v>398</v>
      </c>
      <c r="S4065" s="117" t="s">
        <v>398</v>
      </c>
      <c r="T4065" s="117" t="s">
        <v>398</v>
      </c>
      <c r="U4065" s="117" t="s">
        <v>398</v>
      </c>
      <c r="V4065" s="117" t="s">
        <v>398</v>
      </c>
      <c r="W4065" s="123">
        <v>63</v>
      </c>
      <c r="X4065" s="123" t="s">
        <v>906</v>
      </c>
      <c r="Y4065" s="120">
        <v>43563</v>
      </c>
      <c r="Z4065" s="121">
        <v>0.3888888888888889</v>
      </c>
      <c r="AA4065" s="123" t="s">
        <v>661</v>
      </c>
      <c r="AB4065" s="123" t="s">
        <v>582</v>
      </c>
      <c r="AC4065" s="119" t="s">
        <v>398</v>
      </c>
      <c r="AD4065" s="119" t="s">
        <v>398</v>
      </c>
    </row>
    <row r="4066" spans="1:30">
      <c r="A4066" s="117">
        <v>4065</v>
      </c>
      <c r="B4066" s="123" t="s">
        <v>468</v>
      </c>
      <c r="C4066" s="117" t="s">
        <v>5</v>
      </c>
      <c r="D4066" s="123" t="s">
        <v>595</v>
      </c>
      <c r="E4066" s="117">
        <v>4065</v>
      </c>
      <c r="F4066" s="117" t="s">
        <v>923</v>
      </c>
      <c r="G4066" s="117" t="s">
        <v>591</v>
      </c>
      <c r="H4066" s="117" t="s">
        <v>1016</v>
      </c>
      <c r="I4066" s="117" t="s">
        <v>398</v>
      </c>
      <c r="J4066" s="117" t="s">
        <v>398</v>
      </c>
      <c r="K4066" s="117" t="s">
        <v>398</v>
      </c>
      <c r="L4066" s="117" t="s">
        <v>398</v>
      </c>
      <c r="M4066" s="117" t="s">
        <v>398</v>
      </c>
      <c r="N4066" s="117" t="s">
        <v>398</v>
      </c>
      <c r="O4066" s="125" t="s">
        <v>579</v>
      </c>
      <c r="P4066" s="117">
        <v>1</v>
      </c>
      <c r="Q4066" s="117" t="s">
        <v>398</v>
      </c>
      <c r="R4066" s="117" t="s">
        <v>398</v>
      </c>
      <c r="S4066" s="117" t="s">
        <v>398</v>
      </c>
      <c r="T4066" s="117" t="s">
        <v>398</v>
      </c>
      <c r="U4066" s="117" t="s">
        <v>398</v>
      </c>
      <c r="V4066" s="117" t="s">
        <v>398</v>
      </c>
      <c r="W4066" s="123">
        <v>63</v>
      </c>
      <c r="X4066" s="123" t="s">
        <v>906</v>
      </c>
      <c r="Y4066" s="120">
        <v>43563</v>
      </c>
      <c r="Z4066" s="121">
        <v>0.3888888888888889</v>
      </c>
      <c r="AA4066" s="123" t="s">
        <v>661</v>
      </c>
      <c r="AB4066" s="123" t="s">
        <v>582</v>
      </c>
      <c r="AC4066" s="119" t="s">
        <v>398</v>
      </c>
      <c r="AD4066" s="119" t="s">
        <v>398</v>
      </c>
    </row>
    <row r="4067" spans="1:30">
      <c r="A4067" s="117">
        <v>4066</v>
      </c>
      <c r="B4067" s="123" t="s">
        <v>468</v>
      </c>
      <c r="C4067" s="117" t="s">
        <v>5</v>
      </c>
      <c r="D4067" s="123" t="s">
        <v>595</v>
      </c>
      <c r="E4067" s="117">
        <v>4066</v>
      </c>
      <c r="F4067" s="117" t="s">
        <v>923</v>
      </c>
      <c r="G4067" s="117" t="s">
        <v>591</v>
      </c>
      <c r="H4067" s="117" t="s">
        <v>1016</v>
      </c>
      <c r="I4067" s="117" t="s">
        <v>398</v>
      </c>
      <c r="J4067" s="117" t="s">
        <v>398</v>
      </c>
      <c r="K4067" s="117" t="s">
        <v>398</v>
      </c>
      <c r="L4067" s="117" t="s">
        <v>398</v>
      </c>
      <c r="M4067" s="117" t="s">
        <v>398</v>
      </c>
      <c r="N4067" s="117" t="s">
        <v>398</v>
      </c>
      <c r="O4067" s="125" t="s">
        <v>579</v>
      </c>
      <c r="P4067" s="117">
        <v>1</v>
      </c>
      <c r="Q4067" s="117" t="s">
        <v>398</v>
      </c>
      <c r="R4067" s="117" t="s">
        <v>398</v>
      </c>
      <c r="S4067" s="117" t="s">
        <v>398</v>
      </c>
      <c r="T4067" s="117" t="s">
        <v>398</v>
      </c>
      <c r="U4067" s="117" t="s">
        <v>398</v>
      </c>
      <c r="V4067" s="117" t="s">
        <v>398</v>
      </c>
      <c r="W4067" s="123">
        <v>63</v>
      </c>
      <c r="X4067" s="123" t="s">
        <v>906</v>
      </c>
      <c r="Y4067" s="120">
        <v>43563</v>
      </c>
      <c r="Z4067" s="121">
        <v>0.3888888888888889</v>
      </c>
      <c r="AA4067" s="123" t="s">
        <v>661</v>
      </c>
      <c r="AB4067" s="123" t="s">
        <v>582</v>
      </c>
      <c r="AC4067" s="119" t="s">
        <v>398</v>
      </c>
      <c r="AD4067" s="119" t="s">
        <v>398</v>
      </c>
    </row>
    <row r="4068" spans="1:30">
      <c r="A4068" s="117">
        <v>4067</v>
      </c>
      <c r="B4068" s="123" t="s">
        <v>468</v>
      </c>
      <c r="C4068" s="117" t="s">
        <v>5</v>
      </c>
      <c r="D4068" s="123" t="s">
        <v>595</v>
      </c>
      <c r="E4068" s="117">
        <v>4067</v>
      </c>
      <c r="F4068" s="117" t="s">
        <v>923</v>
      </c>
      <c r="G4068" s="117" t="s">
        <v>591</v>
      </c>
      <c r="H4068" s="117" t="s">
        <v>1016</v>
      </c>
      <c r="I4068" s="117" t="s">
        <v>398</v>
      </c>
      <c r="J4068" s="117" t="s">
        <v>398</v>
      </c>
      <c r="K4068" s="117" t="s">
        <v>398</v>
      </c>
      <c r="L4068" s="117" t="s">
        <v>398</v>
      </c>
      <c r="M4068" s="117" t="s">
        <v>398</v>
      </c>
      <c r="N4068" s="117" t="s">
        <v>398</v>
      </c>
      <c r="O4068" s="125" t="s">
        <v>579</v>
      </c>
      <c r="P4068" s="117">
        <v>1</v>
      </c>
      <c r="Q4068" s="117" t="s">
        <v>398</v>
      </c>
      <c r="R4068" s="117" t="s">
        <v>398</v>
      </c>
      <c r="S4068" s="117" t="s">
        <v>398</v>
      </c>
      <c r="T4068" s="117" t="s">
        <v>398</v>
      </c>
      <c r="U4068" s="117" t="s">
        <v>398</v>
      </c>
      <c r="V4068" s="117" t="s">
        <v>398</v>
      </c>
      <c r="W4068" s="123">
        <v>63</v>
      </c>
      <c r="X4068" s="123" t="s">
        <v>906</v>
      </c>
      <c r="Y4068" s="120">
        <v>43563</v>
      </c>
      <c r="Z4068" s="121">
        <v>0.3888888888888889</v>
      </c>
      <c r="AA4068" s="123" t="s">
        <v>661</v>
      </c>
      <c r="AB4068" s="123" t="s">
        <v>582</v>
      </c>
      <c r="AC4068" s="119" t="s">
        <v>398</v>
      </c>
      <c r="AD4068" s="119" t="s">
        <v>398</v>
      </c>
    </row>
    <row r="4069" spans="1:30">
      <c r="A4069" s="117">
        <v>4068</v>
      </c>
      <c r="B4069" s="123" t="s">
        <v>468</v>
      </c>
      <c r="C4069" s="117" t="s">
        <v>5</v>
      </c>
      <c r="D4069" s="123" t="s">
        <v>595</v>
      </c>
      <c r="E4069" s="117">
        <v>4068</v>
      </c>
      <c r="F4069" s="117" t="s">
        <v>923</v>
      </c>
      <c r="G4069" s="117" t="s">
        <v>591</v>
      </c>
      <c r="H4069" s="117" t="s">
        <v>1016</v>
      </c>
      <c r="I4069" s="117" t="s">
        <v>398</v>
      </c>
      <c r="J4069" s="117" t="s">
        <v>398</v>
      </c>
      <c r="K4069" s="117" t="s">
        <v>398</v>
      </c>
      <c r="L4069" s="117" t="s">
        <v>398</v>
      </c>
      <c r="M4069" s="117" t="s">
        <v>398</v>
      </c>
      <c r="N4069" s="117" t="s">
        <v>398</v>
      </c>
      <c r="O4069" s="125" t="s">
        <v>579</v>
      </c>
      <c r="P4069" s="117">
        <v>1</v>
      </c>
      <c r="Q4069" s="117" t="s">
        <v>398</v>
      </c>
      <c r="R4069" s="117" t="s">
        <v>398</v>
      </c>
      <c r="S4069" s="117" t="s">
        <v>398</v>
      </c>
      <c r="T4069" s="117" t="s">
        <v>398</v>
      </c>
      <c r="U4069" s="117" t="s">
        <v>398</v>
      </c>
      <c r="V4069" s="117" t="s">
        <v>398</v>
      </c>
      <c r="W4069" s="123">
        <v>63</v>
      </c>
      <c r="X4069" s="123" t="s">
        <v>906</v>
      </c>
      <c r="Y4069" s="120">
        <v>43563</v>
      </c>
      <c r="Z4069" s="121">
        <v>0.3888888888888889</v>
      </c>
      <c r="AA4069" s="123" t="s">
        <v>661</v>
      </c>
      <c r="AB4069" s="123" t="s">
        <v>582</v>
      </c>
      <c r="AC4069" s="119" t="s">
        <v>398</v>
      </c>
      <c r="AD4069" s="119" t="s">
        <v>398</v>
      </c>
    </row>
    <row r="4070" spans="1:30">
      <c r="A4070" s="117">
        <v>4069</v>
      </c>
      <c r="B4070" s="123" t="s">
        <v>468</v>
      </c>
      <c r="C4070" s="117" t="s">
        <v>5</v>
      </c>
      <c r="D4070" s="123" t="s">
        <v>595</v>
      </c>
      <c r="E4070" s="117">
        <v>4069</v>
      </c>
      <c r="F4070" s="117" t="s">
        <v>923</v>
      </c>
      <c r="G4070" s="117" t="s">
        <v>591</v>
      </c>
      <c r="H4070" s="117" t="s">
        <v>1016</v>
      </c>
      <c r="I4070" s="117" t="s">
        <v>398</v>
      </c>
      <c r="J4070" s="117" t="s">
        <v>398</v>
      </c>
      <c r="K4070" s="117" t="s">
        <v>398</v>
      </c>
      <c r="L4070" s="117" t="s">
        <v>398</v>
      </c>
      <c r="M4070" s="117" t="s">
        <v>398</v>
      </c>
      <c r="N4070" s="117" t="s">
        <v>398</v>
      </c>
      <c r="O4070" s="125" t="s">
        <v>579</v>
      </c>
      <c r="P4070" s="117">
        <v>1</v>
      </c>
      <c r="Q4070" s="117" t="s">
        <v>398</v>
      </c>
      <c r="R4070" s="117" t="s">
        <v>398</v>
      </c>
      <c r="S4070" s="117" t="s">
        <v>398</v>
      </c>
      <c r="T4070" s="117" t="s">
        <v>398</v>
      </c>
      <c r="U4070" s="117" t="s">
        <v>398</v>
      </c>
      <c r="V4070" s="117" t="s">
        <v>398</v>
      </c>
      <c r="W4070" s="123">
        <v>63</v>
      </c>
      <c r="X4070" s="123" t="s">
        <v>906</v>
      </c>
      <c r="Y4070" s="120">
        <v>43563</v>
      </c>
      <c r="Z4070" s="121">
        <v>0.3888888888888889</v>
      </c>
      <c r="AA4070" s="123" t="s">
        <v>661</v>
      </c>
      <c r="AB4070" s="123" t="s">
        <v>582</v>
      </c>
      <c r="AC4070" s="119" t="s">
        <v>398</v>
      </c>
      <c r="AD4070" s="119" t="s">
        <v>398</v>
      </c>
    </row>
    <row r="4071" spans="1:30">
      <c r="A4071" s="117">
        <v>4070</v>
      </c>
      <c r="B4071" s="123" t="s">
        <v>468</v>
      </c>
      <c r="C4071" s="117" t="s">
        <v>5</v>
      </c>
      <c r="D4071" s="123" t="s">
        <v>595</v>
      </c>
      <c r="E4071" s="117">
        <v>4070</v>
      </c>
      <c r="F4071" s="117" t="s">
        <v>923</v>
      </c>
      <c r="G4071" s="117" t="s">
        <v>591</v>
      </c>
      <c r="H4071" s="117" t="s">
        <v>1016</v>
      </c>
      <c r="I4071" s="117" t="s">
        <v>398</v>
      </c>
      <c r="J4071" s="117" t="s">
        <v>398</v>
      </c>
      <c r="K4071" s="117" t="s">
        <v>398</v>
      </c>
      <c r="L4071" s="117" t="s">
        <v>398</v>
      </c>
      <c r="M4071" s="117" t="s">
        <v>398</v>
      </c>
      <c r="N4071" s="117" t="s">
        <v>398</v>
      </c>
      <c r="O4071" s="125" t="s">
        <v>579</v>
      </c>
      <c r="P4071" s="117">
        <v>1</v>
      </c>
      <c r="Q4071" s="117" t="s">
        <v>398</v>
      </c>
      <c r="R4071" s="117" t="s">
        <v>398</v>
      </c>
      <c r="S4071" s="117" t="s">
        <v>398</v>
      </c>
      <c r="T4071" s="117" t="s">
        <v>398</v>
      </c>
      <c r="U4071" s="117" t="s">
        <v>398</v>
      </c>
      <c r="V4071" s="117" t="s">
        <v>398</v>
      </c>
      <c r="W4071" s="123">
        <v>63</v>
      </c>
      <c r="X4071" s="123" t="s">
        <v>906</v>
      </c>
      <c r="Y4071" s="120">
        <v>43563</v>
      </c>
      <c r="Z4071" s="121">
        <v>0.3888888888888889</v>
      </c>
      <c r="AA4071" s="123" t="s">
        <v>661</v>
      </c>
      <c r="AB4071" s="123" t="s">
        <v>582</v>
      </c>
      <c r="AC4071" s="119" t="s">
        <v>398</v>
      </c>
      <c r="AD4071" s="119" t="s">
        <v>398</v>
      </c>
    </row>
    <row r="4072" spans="1:30">
      <c r="A4072" s="117">
        <v>4071</v>
      </c>
      <c r="B4072" s="123" t="s">
        <v>468</v>
      </c>
      <c r="C4072" s="117" t="s">
        <v>5</v>
      </c>
      <c r="D4072" s="123" t="s">
        <v>595</v>
      </c>
      <c r="E4072" s="117">
        <v>4071</v>
      </c>
      <c r="F4072" s="117" t="s">
        <v>923</v>
      </c>
      <c r="G4072" s="117" t="s">
        <v>591</v>
      </c>
      <c r="H4072" s="117" t="s">
        <v>1016</v>
      </c>
      <c r="I4072" s="117" t="s">
        <v>398</v>
      </c>
      <c r="J4072" s="117" t="s">
        <v>398</v>
      </c>
      <c r="K4072" s="117" t="s">
        <v>398</v>
      </c>
      <c r="L4072" s="117" t="s">
        <v>398</v>
      </c>
      <c r="M4072" s="117" t="s">
        <v>398</v>
      </c>
      <c r="N4072" s="117" t="s">
        <v>398</v>
      </c>
      <c r="O4072" s="125" t="s">
        <v>579</v>
      </c>
      <c r="P4072" s="117">
        <v>1</v>
      </c>
      <c r="Q4072" s="117" t="s">
        <v>398</v>
      </c>
      <c r="R4072" s="117" t="s">
        <v>398</v>
      </c>
      <c r="S4072" s="117" t="s">
        <v>398</v>
      </c>
      <c r="T4072" s="117" t="s">
        <v>398</v>
      </c>
      <c r="U4072" s="117" t="s">
        <v>398</v>
      </c>
      <c r="V4072" s="117" t="s">
        <v>398</v>
      </c>
      <c r="W4072" s="123">
        <v>63</v>
      </c>
      <c r="X4072" s="123" t="s">
        <v>906</v>
      </c>
      <c r="Y4072" s="120">
        <v>43563</v>
      </c>
      <c r="Z4072" s="121">
        <v>0.3888888888888889</v>
      </c>
      <c r="AA4072" s="123" t="s">
        <v>661</v>
      </c>
      <c r="AB4072" s="123" t="s">
        <v>582</v>
      </c>
      <c r="AC4072" s="119" t="s">
        <v>398</v>
      </c>
      <c r="AD4072" s="119" t="s">
        <v>398</v>
      </c>
    </row>
    <row r="4073" spans="1:30">
      <c r="A4073" s="117">
        <v>4072</v>
      </c>
      <c r="B4073" s="123" t="s">
        <v>468</v>
      </c>
      <c r="C4073" s="117" t="s">
        <v>5</v>
      </c>
      <c r="D4073" s="123" t="s">
        <v>595</v>
      </c>
      <c r="E4073" s="117">
        <v>4072</v>
      </c>
      <c r="F4073" s="117" t="s">
        <v>923</v>
      </c>
      <c r="G4073" s="117" t="s">
        <v>591</v>
      </c>
      <c r="H4073" s="117" t="s">
        <v>1016</v>
      </c>
      <c r="I4073" s="117" t="s">
        <v>398</v>
      </c>
      <c r="J4073" s="117" t="s">
        <v>398</v>
      </c>
      <c r="K4073" s="117" t="s">
        <v>398</v>
      </c>
      <c r="L4073" s="117" t="s">
        <v>398</v>
      </c>
      <c r="M4073" s="117" t="s">
        <v>398</v>
      </c>
      <c r="N4073" s="117" t="s">
        <v>398</v>
      </c>
      <c r="O4073" s="125" t="s">
        <v>579</v>
      </c>
      <c r="P4073" s="117">
        <v>1</v>
      </c>
      <c r="Q4073" s="117" t="s">
        <v>398</v>
      </c>
      <c r="R4073" s="117" t="s">
        <v>398</v>
      </c>
      <c r="S4073" s="117" t="s">
        <v>398</v>
      </c>
      <c r="T4073" s="117" t="s">
        <v>398</v>
      </c>
      <c r="U4073" s="117" t="s">
        <v>398</v>
      </c>
      <c r="V4073" s="117" t="s">
        <v>398</v>
      </c>
      <c r="W4073" s="123">
        <v>63</v>
      </c>
      <c r="X4073" s="123" t="s">
        <v>906</v>
      </c>
      <c r="Y4073" s="120">
        <v>43563</v>
      </c>
      <c r="Z4073" s="121">
        <v>0.3888888888888889</v>
      </c>
      <c r="AA4073" s="123" t="s">
        <v>661</v>
      </c>
      <c r="AB4073" s="123" t="s">
        <v>582</v>
      </c>
      <c r="AC4073" s="119" t="s">
        <v>398</v>
      </c>
      <c r="AD4073" s="119" t="s">
        <v>398</v>
      </c>
    </row>
    <row r="4074" spans="1:30">
      <c r="A4074" s="117">
        <v>4073</v>
      </c>
      <c r="B4074" s="123" t="s">
        <v>468</v>
      </c>
      <c r="C4074" s="117" t="s">
        <v>5</v>
      </c>
      <c r="D4074" s="123" t="s">
        <v>595</v>
      </c>
      <c r="E4074" s="117">
        <v>4073</v>
      </c>
      <c r="F4074" s="117" t="s">
        <v>923</v>
      </c>
      <c r="G4074" s="117" t="s">
        <v>591</v>
      </c>
      <c r="H4074" s="117" t="s">
        <v>1016</v>
      </c>
      <c r="I4074" s="117" t="s">
        <v>398</v>
      </c>
      <c r="J4074" s="117" t="s">
        <v>398</v>
      </c>
      <c r="K4074" s="117" t="s">
        <v>398</v>
      </c>
      <c r="L4074" s="117" t="s">
        <v>398</v>
      </c>
      <c r="M4074" s="117" t="s">
        <v>398</v>
      </c>
      <c r="N4074" s="117" t="s">
        <v>398</v>
      </c>
      <c r="O4074" s="125" t="s">
        <v>579</v>
      </c>
      <c r="P4074" s="117">
        <v>1</v>
      </c>
      <c r="Q4074" s="117" t="s">
        <v>398</v>
      </c>
      <c r="R4074" s="117" t="s">
        <v>398</v>
      </c>
      <c r="S4074" s="117" t="s">
        <v>398</v>
      </c>
      <c r="T4074" s="117" t="s">
        <v>398</v>
      </c>
      <c r="U4074" s="117" t="s">
        <v>398</v>
      </c>
      <c r="V4074" s="117" t="s">
        <v>398</v>
      </c>
      <c r="W4074" s="123">
        <v>63</v>
      </c>
      <c r="X4074" s="123" t="s">
        <v>906</v>
      </c>
      <c r="Y4074" s="120">
        <v>43563</v>
      </c>
      <c r="Z4074" s="121">
        <v>0.3888888888888889</v>
      </c>
      <c r="AA4074" s="123" t="s">
        <v>661</v>
      </c>
      <c r="AB4074" s="123" t="s">
        <v>582</v>
      </c>
      <c r="AC4074" s="119" t="s">
        <v>398</v>
      </c>
      <c r="AD4074" s="119" t="s">
        <v>398</v>
      </c>
    </row>
    <row r="4075" spans="1:30">
      <c r="A4075" s="117">
        <v>4074</v>
      </c>
      <c r="B4075" s="123" t="s">
        <v>468</v>
      </c>
      <c r="C4075" s="117" t="s">
        <v>5</v>
      </c>
      <c r="D4075" s="123" t="s">
        <v>595</v>
      </c>
      <c r="E4075" s="117">
        <v>4074</v>
      </c>
      <c r="F4075" s="117" t="s">
        <v>923</v>
      </c>
      <c r="G4075" s="117" t="s">
        <v>591</v>
      </c>
      <c r="H4075" s="117" t="s">
        <v>1016</v>
      </c>
      <c r="I4075" s="117" t="s">
        <v>398</v>
      </c>
      <c r="J4075" s="117" t="s">
        <v>398</v>
      </c>
      <c r="K4075" s="117" t="s">
        <v>398</v>
      </c>
      <c r="L4075" s="117" t="s">
        <v>398</v>
      </c>
      <c r="M4075" s="117" t="s">
        <v>398</v>
      </c>
      <c r="N4075" s="117" t="s">
        <v>398</v>
      </c>
      <c r="O4075" s="125" t="s">
        <v>579</v>
      </c>
      <c r="P4075" s="117">
        <v>1</v>
      </c>
      <c r="Q4075" s="117" t="s">
        <v>398</v>
      </c>
      <c r="R4075" s="117" t="s">
        <v>398</v>
      </c>
      <c r="S4075" s="117" t="s">
        <v>398</v>
      </c>
      <c r="T4075" s="117" t="s">
        <v>398</v>
      </c>
      <c r="U4075" s="117" t="s">
        <v>398</v>
      </c>
      <c r="V4075" s="117" t="s">
        <v>398</v>
      </c>
      <c r="W4075" s="123">
        <v>63</v>
      </c>
      <c r="X4075" s="123" t="s">
        <v>906</v>
      </c>
      <c r="Y4075" s="120">
        <v>43563</v>
      </c>
      <c r="Z4075" s="121">
        <v>0.3888888888888889</v>
      </c>
      <c r="AA4075" s="123" t="s">
        <v>661</v>
      </c>
      <c r="AB4075" s="123" t="s">
        <v>582</v>
      </c>
      <c r="AC4075" s="119" t="s">
        <v>398</v>
      </c>
      <c r="AD4075" s="119" t="s">
        <v>398</v>
      </c>
    </row>
    <row r="4076" spans="1:30">
      <c r="A4076" s="117">
        <v>4075</v>
      </c>
      <c r="B4076" s="123" t="s">
        <v>468</v>
      </c>
      <c r="C4076" s="117" t="s">
        <v>5</v>
      </c>
      <c r="D4076" s="123" t="s">
        <v>595</v>
      </c>
      <c r="E4076" s="117">
        <v>4075</v>
      </c>
      <c r="F4076" s="117" t="s">
        <v>923</v>
      </c>
      <c r="G4076" s="117" t="s">
        <v>591</v>
      </c>
      <c r="H4076" s="117" t="s">
        <v>1016</v>
      </c>
      <c r="I4076" s="117" t="s">
        <v>398</v>
      </c>
      <c r="J4076" s="117" t="s">
        <v>398</v>
      </c>
      <c r="K4076" s="117" t="s">
        <v>398</v>
      </c>
      <c r="L4076" s="117" t="s">
        <v>398</v>
      </c>
      <c r="M4076" s="117" t="s">
        <v>398</v>
      </c>
      <c r="N4076" s="117" t="s">
        <v>398</v>
      </c>
      <c r="O4076" s="125" t="s">
        <v>579</v>
      </c>
      <c r="P4076" s="117">
        <v>1</v>
      </c>
      <c r="Q4076" s="117" t="s">
        <v>398</v>
      </c>
      <c r="R4076" s="117" t="s">
        <v>398</v>
      </c>
      <c r="S4076" s="117" t="s">
        <v>398</v>
      </c>
      <c r="T4076" s="117" t="s">
        <v>398</v>
      </c>
      <c r="U4076" s="117" t="s">
        <v>398</v>
      </c>
      <c r="V4076" s="117" t="s">
        <v>398</v>
      </c>
      <c r="W4076" s="123">
        <v>63</v>
      </c>
      <c r="X4076" s="123" t="s">
        <v>906</v>
      </c>
      <c r="Y4076" s="120">
        <v>43563</v>
      </c>
      <c r="Z4076" s="121">
        <v>0.3888888888888889</v>
      </c>
      <c r="AA4076" s="123" t="s">
        <v>661</v>
      </c>
      <c r="AB4076" s="123" t="s">
        <v>582</v>
      </c>
      <c r="AC4076" s="119" t="s">
        <v>398</v>
      </c>
      <c r="AD4076" s="119" t="s">
        <v>398</v>
      </c>
    </row>
    <row r="4077" spans="1:30">
      <c r="A4077" s="117">
        <v>4076</v>
      </c>
      <c r="B4077" s="123" t="s">
        <v>468</v>
      </c>
      <c r="C4077" s="117" t="s">
        <v>5</v>
      </c>
      <c r="D4077" s="123" t="s">
        <v>595</v>
      </c>
      <c r="E4077" s="117">
        <v>4076</v>
      </c>
      <c r="F4077" s="117" t="s">
        <v>923</v>
      </c>
      <c r="G4077" s="117" t="s">
        <v>591</v>
      </c>
      <c r="H4077" s="117" t="s">
        <v>1016</v>
      </c>
      <c r="I4077" s="117" t="s">
        <v>398</v>
      </c>
      <c r="J4077" s="117" t="s">
        <v>398</v>
      </c>
      <c r="K4077" s="117" t="s">
        <v>398</v>
      </c>
      <c r="L4077" s="117" t="s">
        <v>398</v>
      </c>
      <c r="M4077" s="117" t="s">
        <v>398</v>
      </c>
      <c r="N4077" s="117" t="s">
        <v>398</v>
      </c>
      <c r="O4077" s="125" t="s">
        <v>579</v>
      </c>
      <c r="P4077" s="117">
        <v>1</v>
      </c>
      <c r="Q4077" s="117" t="s">
        <v>398</v>
      </c>
      <c r="R4077" s="117" t="s">
        <v>398</v>
      </c>
      <c r="S4077" s="117" t="s">
        <v>398</v>
      </c>
      <c r="T4077" s="117" t="s">
        <v>398</v>
      </c>
      <c r="U4077" s="117" t="s">
        <v>398</v>
      </c>
      <c r="V4077" s="117" t="s">
        <v>398</v>
      </c>
      <c r="W4077" s="123">
        <v>63</v>
      </c>
      <c r="X4077" s="123" t="s">
        <v>906</v>
      </c>
      <c r="Y4077" s="120">
        <v>43563</v>
      </c>
      <c r="Z4077" s="121">
        <v>0.3888888888888889</v>
      </c>
      <c r="AA4077" s="123" t="s">
        <v>661</v>
      </c>
      <c r="AB4077" s="123" t="s">
        <v>582</v>
      </c>
      <c r="AC4077" s="119" t="s">
        <v>398</v>
      </c>
      <c r="AD4077" s="119" t="s">
        <v>398</v>
      </c>
    </row>
    <row r="4078" spans="1:30">
      <c r="A4078" s="117">
        <v>4077</v>
      </c>
      <c r="B4078" s="123" t="s">
        <v>468</v>
      </c>
      <c r="C4078" s="117" t="s">
        <v>5</v>
      </c>
      <c r="D4078" s="123" t="s">
        <v>595</v>
      </c>
      <c r="E4078" s="117">
        <v>4077</v>
      </c>
      <c r="F4078" s="117" t="s">
        <v>923</v>
      </c>
      <c r="G4078" s="117" t="s">
        <v>591</v>
      </c>
      <c r="H4078" s="117" t="s">
        <v>1016</v>
      </c>
      <c r="I4078" s="117" t="s">
        <v>398</v>
      </c>
      <c r="J4078" s="117" t="s">
        <v>398</v>
      </c>
      <c r="K4078" s="117" t="s">
        <v>398</v>
      </c>
      <c r="L4078" s="117" t="s">
        <v>398</v>
      </c>
      <c r="M4078" s="117" t="s">
        <v>398</v>
      </c>
      <c r="N4078" s="117" t="s">
        <v>398</v>
      </c>
      <c r="O4078" s="125" t="s">
        <v>579</v>
      </c>
      <c r="P4078" s="117">
        <v>1</v>
      </c>
      <c r="Q4078" s="117" t="s">
        <v>398</v>
      </c>
      <c r="R4078" s="117" t="s">
        <v>398</v>
      </c>
      <c r="S4078" s="117" t="s">
        <v>398</v>
      </c>
      <c r="T4078" s="117" t="s">
        <v>398</v>
      </c>
      <c r="U4078" s="117" t="s">
        <v>398</v>
      </c>
      <c r="V4078" s="117" t="s">
        <v>398</v>
      </c>
      <c r="W4078" s="123">
        <v>63</v>
      </c>
      <c r="X4078" s="123" t="s">
        <v>906</v>
      </c>
      <c r="Y4078" s="120">
        <v>43563</v>
      </c>
      <c r="Z4078" s="121">
        <v>0.3888888888888889</v>
      </c>
      <c r="AA4078" s="123" t="s">
        <v>661</v>
      </c>
      <c r="AB4078" s="123" t="s">
        <v>582</v>
      </c>
      <c r="AC4078" s="119" t="s">
        <v>398</v>
      </c>
      <c r="AD4078" s="119" t="s">
        <v>398</v>
      </c>
    </row>
    <row r="4079" spans="1:30">
      <c r="A4079" s="117">
        <v>4078</v>
      </c>
      <c r="B4079" s="123" t="s">
        <v>468</v>
      </c>
      <c r="C4079" s="117" t="s">
        <v>5</v>
      </c>
      <c r="D4079" s="123" t="s">
        <v>595</v>
      </c>
      <c r="E4079" s="117">
        <v>4078</v>
      </c>
      <c r="F4079" s="117" t="s">
        <v>923</v>
      </c>
      <c r="G4079" s="117" t="s">
        <v>591</v>
      </c>
      <c r="H4079" s="117" t="s">
        <v>1016</v>
      </c>
      <c r="I4079" s="117" t="s">
        <v>398</v>
      </c>
      <c r="J4079" s="117" t="s">
        <v>398</v>
      </c>
      <c r="K4079" s="117" t="s">
        <v>398</v>
      </c>
      <c r="L4079" s="117" t="s">
        <v>398</v>
      </c>
      <c r="M4079" s="117" t="s">
        <v>398</v>
      </c>
      <c r="N4079" s="117" t="s">
        <v>398</v>
      </c>
      <c r="O4079" s="125" t="s">
        <v>579</v>
      </c>
      <c r="P4079" s="117">
        <v>1</v>
      </c>
      <c r="Q4079" s="117" t="s">
        <v>398</v>
      </c>
      <c r="R4079" s="117" t="s">
        <v>398</v>
      </c>
      <c r="S4079" s="117" t="s">
        <v>398</v>
      </c>
      <c r="T4079" s="117" t="s">
        <v>398</v>
      </c>
      <c r="U4079" s="117" t="s">
        <v>398</v>
      </c>
      <c r="V4079" s="117" t="s">
        <v>398</v>
      </c>
      <c r="W4079" s="123">
        <v>63</v>
      </c>
      <c r="X4079" s="123" t="s">
        <v>906</v>
      </c>
      <c r="Y4079" s="120">
        <v>43563</v>
      </c>
      <c r="Z4079" s="121">
        <v>0.3888888888888889</v>
      </c>
      <c r="AA4079" s="123" t="s">
        <v>661</v>
      </c>
      <c r="AB4079" s="123" t="s">
        <v>582</v>
      </c>
      <c r="AC4079" s="119" t="s">
        <v>398</v>
      </c>
      <c r="AD4079" s="119" t="s">
        <v>398</v>
      </c>
    </row>
    <row r="4080" spans="1:30">
      <c r="A4080" s="117">
        <v>4079</v>
      </c>
      <c r="B4080" s="123" t="s">
        <v>468</v>
      </c>
      <c r="C4080" s="117" t="s">
        <v>5</v>
      </c>
      <c r="D4080" s="123" t="s">
        <v>595</v>
      </c>
      <c r="E4080" s="117">
        <v>4079</v>
      </c>
      <c r="F4080" s="117" t="s">
        <v>923</v>
      </c>
      <c r="G4080" s="117" t="s">
        <v>591</v>
      </c>
      <c r="H4080" s="117" t="s">
        <v>1016</v>
      </c>
      <c r="I4080" s="117" t="s">
        <v>398</v>
      </c>
      <c r="J4080" s="117" t="s">
        <v>398</v>
      </c>
      <c r="K4080" s="117" t="s">
        <v>398</v>
      </c>
      <c r="L4080" s="117" t="s">
        <v>398</v>
      </c>
      <c r="M4080" s="117" t="s">
        <v>398</v>
      </c>
      <c r="N4080" s="117" t="s">
        <v>398</v>
      </c>
      <c r="O4080" s="125" t="s">
        <v>579</v>
      </c>
      <c r="P4080" s="117">
        <v>1</v>
      </c>
      <c r="Q4080" s="117" t="s">
        <v>398</v>
      </c>
      <c r="R4080" s="117" t="s">
        <v>398</v>
      </c>
      <c r="S4080" s="117" t="s">
        <v>398</v>
      </c>
      <c r="T4080" s="117" t="s">
        <v>398</v>
      </c>
      <c r="U4080" s="117" t="s">
        <v>398</v>
      </c>
      <c r="V4080" s="117" t="s">
        <v>398</v>
      </c>
      <c r="W4080" s="123">
        <v>63</v>
      </c>
      <c r="X4080" s="123" t="s">
        <v>906</v>
      </c>
      <c r="Y4080" s="120">
        <v>43563</v>
      </c>
      <c r="Z4080" s="121">
        <v>0.3888888888888889</v>
      </c>
      <c r="AA4080" s="123" t="s">
        <v>661</v>
      </c>
      <c r="AB4080" s="123" t="s">
        <v>582</v>
      </c>
      <c r="AC4080" s="119" t="s">
        <v>398</v>
      </c>
      <c r="AD4080" s="119" t="s">
        <v>398</v>
      </c>
    </row>
    <row r="4081" spans="1:30">
      <c r="A4081" s="117">
        <v>4080</v>
      </c>
      <c r="B4081" s="123" t="s">
        <v>468</v>
      </c>
      <c r="C4081" s="117" t="s">
        <v>5</v>
      </c>
      <c r="D4081" s="123" t="s">
        <v>595</v>
      </c>
      <c r="E4081" s="117">
        <v>4080</v>
      </c>
      <c r="F4081" s="117" t="s">
        <v>923</v>
      </c>
      <c r="G4081" s="117" t="s">
        <v>591</v>
      </c>
      <c r="H4081" s="117" t="s">
        <v>1016</v>
      </c>
      <c r="I4081" s="117" t="s">
        <v>398</v>
      </c>
      <c r="J4081" s="117" t="s">
        <v>398</v>
      </c>
      <c r="K4081" s="117" t="s">
        <v>398</v>
      </c>
      <c r="L4081" s="117" t="s">
        <v>398</v>
      </c>
      <c r="M4081" s="117" t="s">
        <v>398</v>
      </c>
      <c r="N4081" s="117" t="s">
        <v>398</v>
      </c>
      <c r="O4081" s="125" t="s">
        <v>579</v>
      </c>
      <c r="P4081" s="117">
        <v>1</v>
      </c>
      <c r="Q4081" s="117" t="s">
        <v>398</v>
      </c>
      <c r="R4081" s="117" t="s">
        <v>398</v>
      </c>
      <c r="S4081" s="117" t="s">
        <v>398</v>
      </c>
      <c r="T4081" s="117" t="s">
        <v>398</v>
      </c>
      <c r="U4081" s="117" t="s">
        <v>398</v>
      </c>
      <c r="V4081" s="117" t="s">
        <v>398</v>
      </c>
      <c r="W4081" s="123">
        <v>63</v>
      </c>
      <c r="X4081" s="123" t="s">
        <v>906</v>
      </c>
      <c r="Y4081" s="120">
        <v>43563</v>
      </c>
      <c r="Z4081" s="121">
        <v>0.3888888888888889</v>
      </c>
      <c r="AA4081" s="123" t="s">
        <v>661</v>
      </c>
      <c r="AB4081" s="123" t="s">
        <v>582</v>
      </c>
      <c r="AC4081" s="119" t="s">
        <v>398</v>
      </c>
      <c r="AD4081" s="119" t="s">
        <v>398</v>
      </c>
    </row>
    <row r="4082" spans="1:30">
      <c r="A4082" s="117">
        <v>4081</v>
      </c>
      <c r="B4082" s="123" t="s">
        <v>468</v>
      </c>
      <c r="C4082" s="117" t="s">
        <v>5</v>
      </c>
      <c r="D4082" s="123" t="s">
        <v>595</v>
      </c>
      <c r="E4082" s="117">
        <v>4081</v>
      </c>
      <c r="F4082" s="117" t="s">
        <v>923</v>
      </c>
      <c r="G4082" s="117" t="s">
        <v>591</v>
      </c>
      <c r="H4082" s="117" t="s">
        <v>1016</v>
      </c>
      <c r="I4082" s="117" t="s">
        <v>398</v>
      </c>
      <c r="J4082" s="117" t="s">
        <v>398</v>
      </c>
      <c r="K4082" s="117" t="s">
        <v>398</v>
      </c>
      <c r="L4082" s="117" t="s">
        <v>398</v>
      </c>
      <c r="M4082" s="117" t="s">
        <v>398</v>
      </c>
      <c r="N4082" s="117" t="s">
        <v>398</v>
      </c>
      <c r="O4082" s="125" t="s">
        <v>579</v>
      </c>
      <c r="P4082" s="117">
        <v>1</v>
      </c>
      <c r="Q4082" s="117" t="s">
        <v>398</v>
      </c>
      <c r="R4082" s="117" t="s">
        <v>398</v>
      </c>
      <c r="S4082" s="117" t="s">
        <v>398</v>
      </c>
      <c r="T4082" s="117" t="s">
        <v>398</v>
      </c>
      <c r="U4082" s="117" t="s">
        <v>398</v>
      </c>
      <c r="V4082" s="117" t="s">
        <v>398</v>
      </c>
      <c r="W4082" s="123">
        <v>63</v>
      </c>
      <c r="X4082" s="123" t="s">
        <v>906</v>
      </c>
      <c r="Y4082" s="120">
        <v>43563</v>
      </c>
      <c r="Z4082" s="121">
        <v>0.3888888888888889</v>
      </c>
      <c r="AA4082" s="123" t="s">
        <v>661</v>
      </c>
      <c r="AB4082" s="123" t="s">
        <v>582</v>
      </c>
      <c r="AC4082" s="119" t="s">
        <v>398</v>
      </c>
      <c r="AD4082" s="119" t="s">
        <v>398</v>
      </c>
    </row>
    <row r="4083" spans="1:30">
      <c r="A4083" s="117">
        <v>4082</v>
      </c>
      <c r="B4083" s="123" t="s">
        <v>468</v>
      </c>
      <c r="C4083" s="117" t="s">
        <v>5</v>
      </c>
      <c r="D4083" s="123" t="s">
        <v>595</v>
      </c>
      <c r="E4083" s="117">
        <v>4082</v>
      </c>
      <c r="F4083" s="117" t="s">
        <v>923</v>
      </c>
      <c r="G4083" s="117" t="s">
        <v>591</v>
      </c>
      <c r="H4083" s="117" t="s">
        <v>1016</v>
      </c>
      <c r="I4083" s="117" t="s">
        <v>398</v>
      </c>
      <c r="J4083" s="117" t="s">
        <v>398</v>
      </c>
      <c r="K4083" s="117" t="s">
        <v>398</v>
      </c>
      <c r="L4083" s="117" t="s">
        <v>398</v>
      </c>
      <c r="M4083" s="117" t="s">
        <v>398</v>
      </c>
      <c r="N4083" s="117" t="s">
        <v>398</v>
      </c>
      <c r="O4083" s="125" t="s">
        <v>579</v>
      </c>
      <c r="P4083" s="117">
        <v>1</v>
      </c>
      <c r="Q4083" s="117" t="s">
        <v>398</v>
      </c>
      <c r="R4083" s="117" t="s">
        <v>398</v>
      </c>
      <c r="S4083" s="117" t="s">
        <v>398</v>
      </c>
      <c r="T4083" s="117" t="s">
        <v>398</v>
      </c>
      <c r="U4083" s="117" t="s">
        <v>398</v>
      </c>
      <c r="V4083" s="117" t="s">
        <v>398</v>
      </c>
      <c r="W4083" s="123">
        <v>63</v>
      </c>
      <c r="X4083" s="123" t="s">
        <v>906</v>
      </c>
      <c r="Y4083" s="120">
        <v>43563</v>
      </c>
      <c r="Z4083" s="121">
        <v>0.3888888888888889</v>
      </c>
      <c r="AA4083" s="123" t="s">
        <v>661</v>
      </c>
      <c r="AB4083" s="123" t="s">
        <v>582</v>
      </c>
      <c r="AC4083" s="119" t="s">
        <v>398</v>
      </c>
      <c r="AD4083" s="119" t="s">
        <v>398</v>
      </c>
    </row>
    <row r="4084" spans="1:30">
      <c r="A4084" s="117">
        <v>4083</v>
      </c>
      <c r="B4084" s="123" t="s">
        <v>468</v>
      </c>
      <c r="C4084" s="117" t="s">
        <v>5</v>
      </c>
      <c r="D4084" s="123" t="s">
        <v>595</v>
      </c>
      <c r="E4084" s="117">
        <v>4083</v>
      </c>
      <c r="F4084" s="117" t="s">
        <v>923</v>
      </c>
      <c r="G4084" s="117" t="s">
        <v>591</v>
      </c>
      <c r="H4084" s="117" t="s">
        <v>1016</v>
      </c>
      <c r="I4084" s="117" t="s">
        <v>398</v>
      </c>
      <c r="J4084" s="117" t="s">
        <v>398</v>
      </c>
      <c r="K4084" s="117" t="s">
        <v>398</v>
      </c>
      <c r="L4084" s="117" t="s">
        <v>398</v>
      </c>
      <c r="M4084" s="117" t="s">
        <v>398</v>
      </c>
      <c r="N4084" s="117" t="s">
        <v>398</v>
      </c>
      <c r="O4084" s="125" t="s">
        <v>579</v>
      </c>
      <c r="P4084" s="117">
        <v>1</v>
      </c>
      <c r="Q4084" s="117" t="s">
        <v>398</v>
      </c>
      <c r="R4084" s="117" t="s">
        <v>398</v>
      </c>
      <c r="S4084" s="117" t="s">
        <v>398</v>
      </c>
      <c r="T4084" s="117" t="s">
        <v>398</v>
      </c>
      <c r="U4084" s="117" t="s">
        <v>398</v>
      </c>
      <c r="V4084" s="117" t="s">
        <v>398</v>
      </c>
      <c r="W4084" s="123">
        <v>63</v>
      </c>
      <c r="X4084" s="123" t="s">
        <v>906</v>
      </c>
      <c r="Y4084" s="120">
        <v>43563</v>
      </c>
      <c r="Z4084" s="121">
        <v>0.3888888888888889</v>
      </c>
      <c r="AA4084" s="123" t="s">
        <v>661</v>
      </c>
      <c r="AB4084" s="123" t="s">
        <v>582</v>
      </c>
      <c r="AC4084" s="119" t="s">
        <v>398</v>
      </c>
      <c r="AD4084" s="119" t="s">
        <v>398</v>
      </c>
    </row>
    <row r="4085" spans="1:30">
      <c r="A4085" s="117">
        <v>4084</v>
      </c>
      <c r="B4085" s="123" t="s">
        <v>468</v>
      </c>
      <c r="C4085" s="117" t="s">
        <v>5</v>
      </c>
      <c r="D4085" s="123" t="s">
        <v>595</v>
      </c>
      <c r="E4085" s="117">
        <v>4084</v>
      </c>
      <c r="F4085" s="117" t="s">
        <v>923</v>
      </c>
      <c r="G4085" s="117" t="s">
        <v>591</v>
      </c>
      <c r="H4085" s="117" t="s">
        <v>1016</v>
      </c>
      <c r="I4085" s="117" t="s">
        <v>398</v>
      </c>
      <c r="J4085" s="117" t="s">
        <v>398</v>
      </c>
      <c r="K4085" s="117" t="s">
        <v>398</v>
      </c>
      <c r="L4085" s="117" t="s">
        <v>398</v>
      </c>
      <c r="M4085" s="117" t="s">
        <v>398</v>
      </c>
      <c r="N4085" s="117" t="s">
        <v>398</v>
      </c>
      <c r="O4085" s="125" t="s">
        <v>579</v>
      </c>
      <c r="P4085" s="117">
        <v>1</v>
      </c>
      <c r="Q4085" s="117" t="s">
        <v>398</v>
      </c>
      <c r="R4085" s="117" t="s">
        <v>398</v>
      </c>
      <c r="S4085" s="117" t="s">
        <v>398</v>
      </c>
      <c r="T4085" s="117" t="s">
        <v>398</v>
      </c>
      <c r="U4085" s="117" t="s">
        <v>398</v>
      </c>
      <c r="V4085" s="117" t="s">
        <v>398</v>
      </c>
      <c r="W4085" s="123">
        <v>63</v>
      </c>
      <c r="X4085" s="123" t="s">
        <v>906</v>
      </c>
      <c r="Y4085" s="120">
        <v>43563</v>
      </c>
      <c r="Z4085" s="121">
        <v>0.3888888888888889</v>
      </c>
      <c r="AA4085" s="123" t="s">
        <v>661</v>
      </c>
      <c r="AB4085" s="123" t="s">
        <v>582</v>
      </c>
      <c r="AC4085" s="119" t="s">
        <v>398</v>
      </c>
      <c r="AD4085" s="119" t="s">
        <v>398</v>
      </c>
    </row>
    <row r="4086" spans="1:30">
      <c r="A4086" s="117">
        <v>4085</v>
      </c>
      <c r="B4086" s="123" t="s">
        <v>468</v>
      </c>
      <c r="C4086" s="117" t="s">
        <v>5</v>
      </c>
      <c r="D4086" s="123" t="s">
        <v>595</v>
      </c>
      <c r="E4086" s="117">
        <v>4085</v>
      </c>
      <c r="F4086" s="117" t="s">
        <v>923</v>
      </c>
      <c r="G4086" s="117" t="s">
        <v>591</v>
      </c>
      <c r="H4086" s="117" t="s">
        <v>1016</v>
      </c>
      <c r="I4086" s="117" t="s">
        <v>398</v>
      </c>
      <c r="J4086" s="117" t="s">
        <v>398</v>
      </c>
      <c r="K4086" s="117" t="s">
        <v>398</v>
      </c>
      <c r="L4086" s="117" t="s">
        <v>398</v>
      </c>
      <c r="M4086" s="117" t="s">
        <v>398</v>
      </c>
      <c r="N4086" s="117" t="s">
        <v>398</v>
      </c>
      <c r="O4086" s="125" t="s">
        <v>579</v>
      </c>
      <c r="P4086" s="117">
        <v>1</v>
      </c>
      <c r="Q4086" s="117" t="s">
        <v>398</v>
      </c>
      <c r="R4086" s="117" t="s">
        <v>398</v>
      </c>
      <c r="S4086" s="117" t="s">
        <v>398</v>
      </c>
      <c r="T4086" s="117" t="s">
        <v>398</v>
      </c>
      <c r="U4086" s="117" t="s">
        <v>398</v>
      </c>
      <c r="V4086" s="117" t="s">
        <v>398</v>
      </c>
      <c r="W4086" s="123">
        <v>63</v>
      </c>
      <c r="X4086" s="123" t="s">
        <v>906</v>
      </c>
      <c r="Y4086" s="120">
        <v>43563</v>
      </c>
      <c r="Z4086" s="121">
        <v>0.3888888888888889</v>
      </c>
      <c r="AA4086" s="123" t="s">
        <v>661</v>
      </c>
      <c r="AB4086" s="123" t="s">
        <v>582</v>
      </c>
      <c r="AC4086" s="119" t="s">
        <v>398</v>
      </c>
      <c r="AD4086" s="119" t="s">
        <v>398</v>
      </c>
    </row>
    <row r="4087" spans="1:30">
      <c r="A4087" s="117">
        <v>4086</v>
      </c>
      <c r="B4087" s="123" t="s">
        <v>468</v>
      </c>
      <c r="C4087" s="117" t="s">
        <v>5</v>
      </c>
      <c r="D4087" s="123" t="s">
        <v>595</v>
      </c>
      <c r="E4087" s="117">
        <v>4086</v>
      </c>
      <c r="F4087" s="117" t="s">
        <v>923</v>
      </c>
      <c r="G4087" s="117" t="s">
        <v>591</v>
      </c>
      <c r="H4087" s="117" t="s">
        <v>1016</v>
      </c>
      <c r="I4087" s="117" t="s">
        <v>398</v>
      </c>
      <c r="J4087" s="117" t="s">
        <v>398</v>
      </c>
      <c r="K4087" s="117" t="s">
        <v>398</v>
      </c>
      <c r="L4087" s="117" t="s">
        <v>398</v>
      </c>
      <c r="M4087" s="117" t="s">
        <v>398</v>
      </c>
      <c r="N4087" s="117" t="s">
        <v>398</v>
      </c>
      <c r="O4087" s="125" t="s">
        <v>579</v>
      </c>
      <c r="P4087" s="117">
        <v>1</v>
      </c>
      <c r="Q4087" s="117" t="s">
        <v>398</v>
      </c>
      <c r="R4087" s="117" t="s">
        <v>398</v>
      </c>
      <c r="S4087" s="117" t="s">
        <v>398</v>
      </c>
      <c r="T4087" s="117" t="s">
        <v>398</v>
      </c>
      <c r="U4087" s="117" t="s">
        <v>398</v>
      </c>
      <c r="V4087" s="117" t="s">
        <v>398</v>
      </c>
      <c r="W4087" s="123">
        <v>63</v>
      </c>
      <c r="X4087" s="123" t="s">
        <v>906</v>
      </c>
      <c r="Y4087" s="120">
        <v>43563</v>
      </c>
      <c r="Z4087" s="121">
        <v>0.3888888888888889</v>
      </c>
      <c r="AA4087" s="123" t="s">
        <v>661</v>
      </c>
      <c r="AB4087" s="123" t="s">
        <v>582</v>
      </c>
      <c r="AC4087" s="119" t="s">
        <v>398</v>
      </c>
      <c r="AD4087" s="119" t="s">
        <v>398</v>
      </c>
    </row>
    <row r="4088" spans="1:30">
      <c r="A4088" s="117">
        <v>4087</v>
      </c>
      <c r="B4088" s="123" t="s">
        <v>468</v>
      </c>
      <c r="C4088" s="117" t="s">
        <v>5</v>
      </c>
      <c r="D4088" s="123" t="s">
        <v>595</v>
      </c>
      <c r="E4088" s="117">
        <v>4087</v>
      </c>
      <c r="F4088" s="117" t="s">
        <v>923</v>
      </c>
      <c r="G4088" s="117" t="s">
        <v>591</v>
      </c>
      <c r="H4088" s="117" t="s">
        <v>1016</v>
      </c>
      <c r="I4088" s="117" t="s">
        <v>398</v>
      </c>
      <c r="J4088" s="117" t="s">
        <v>398</v>
      </c>
      <c r="K4088" s="117" t="s">
        <v>398</v>
      </c>
      <c r="L4088" s="117" t="s">
        <v>398</v>
      </c>
      <c r="M4088" s="117" t="s">
        <v>398</v>
      </c>
      <c r="N4088" s="117" t="s">
        <v>398</v>
      </c>
      <c r="O4088" s="125" t="s">
        <v>579</v>
      </c>
      <c r="P4088" s="117">
        <v>1</v>
      </c>
      <c r="Q4088" s="117" t="s">
        <v>398</v>
      </c>
      <c r="R4088" s="117" t="s">
        <v>398</v>
      </c>
      <c r="S4088" s="117" t="s">
        <v>398</v>
      </c>
      <c r="T4088" s="117" t="s">
        <v>398</v>
      </c>
      <c r="U4088" s="117" t="s">
        <v>398</v>
      </c>
      <c r="V4088" s="117" t="s">
        <v>398</v>
      </c>
      <c r="W4088" s="123">
        <v>63</v>
      </c>
      <c r="X4088" s="123" t="s">
        <v>906</v>
      </c>
      <c r="Y4088" s="120">
        <v>43563</v>
      </c>
      <c r="Z4088" s="121">
        <v>0.3888888888888889</v>
      </c>
      <c r="AA4088" s="123" t="s">
        <v>661</v>
      </c>
      <c r="AB4088" s="123" t="s">
        <v>582</v>
      </c>
      <c r="AC4088" s="119" t="s">
        <v>398</v>
      </c>
      <c r="AD4088" s="119" t="s">
        <v>398</v>
      </c>
    </row>
    <row r="4089" spans="1:30">
      <c r="A4089" s="117">
        <v>4088</v>
      </c>
      <c r="B4089" s="123" t="s">
        <v>468</v>
      </c>
      <c r="C4089" s="117" t="s">
        <v>5</v>
      </c>
      <c r="D4089" s="123" t="s">
        <v>595</v>
      </c>
      <c r="E4089" s="117">
        <v>4088</v>
      </c>
      <c r="F4089" s="117" t="s">
        <v>923</v>
      </c>
      <c r="G4089" s="117" t="s">
        <v>591</v>
      </c>
      <c r="H4089" s="117" t="s">
        <v>1016</v>
      </c>
      <c r="I4089" s="117" t="s">
        <v>398</v>
      </c>
      <c r="J4089" s="117" t="s">
        <v>398</v>
      </c>
      <c r="K4089" s="117" t="s">
        <v>398</v>
      </c>
      <c r="L4089" s="117" t="s">
        <v>398</v>
      </c>
      <c r="M4089" s="117" t="s">
        <v>398</v>
      </c>
      <c r="N4089" s="117" t="s">
        <v>398</v>
      </c>
      <c r="O4089" s="125" t="s">
        <v>579</v>
      </c>
      <c r="P4089" s="117">
        <v>1</v>
      </c>
      <c r="Q4089" s="117" t="s">
        <v>398</v>
      </c>
      <c r="R4089" s="117" t="s">
        <v>398</v>
      </c>
      <c r="S4089" s="117" t="s">
        <v>398</v>
      </c>
      <c r="T4089" s="117" t="s">
        <v>398</v>
      </c>
      <c r="U4089" s="117" t="s">
        <v>398</v>
      </c>
      <c r="V4089" s="117" t="s">
        <v>398</v>
      </c>
      <c r="W4089" s="123">
        <v>63</v>
      </c>
      <c r="X4089" s="123" t="s">
        <v>906</v>
      </c>
      <c r="Y4089" s="120">
        <v>43563</v>
      </c>
      <c r="Z4089" s="121">
        <v>0.3888888888888889</v>
      </c>
      <c r="AA4089" s="123" t="s">
        <v>661</v>
      </c>
      <c r="AB4089" s="123" t="s">
        <v>582</v>
      </c>
      <c r="AC4089" s="119" t="s">
        <v>398</v>
      </c>
      <c r="AD4089" s="119" t="s">
        <v>398</v>
      </c>
    </row>
    <row r="4090" spans="1:30">
      <c r="A4090" s="117">
        <v>4089</v>
      </c>
      <c r="B4090" s="123" t="s">
        <v>468</v>
      </c>
      <c r="C4090" s="117" t="s">
        <v>5</v>
      </c>
      <c r="D4090" s="123" t="s">
        <v>595</v>
      </c>
      <c r="E4090" s="117">
        <v>4089</v>
      </c>
      <c r="F4090" s="117" t="s">
        <v>923</v>
      </c>
      <c r="G4090" s="117" t="s">
        <v>591</v>
      </c>
      <c r="H4090" s="117" t="s">
        <v>1016</v>
      </c>
      <c r="I4090" s="117" t="s">
        <v>398</v>
      </c>
      <c r="J4090" s="117" t="s">
        <v>398</v>
      </c>
      <c r="K4090" s="117" t="s">
        <v>398</v>
      </c>
      <c r="L4090" s="117" t="s">
        <v>398</v>
      </c>
      <c r="M4090" s="117" t="s">
        <v>398</v>
      </c>
      <c r="N4090" s="117" t="s">
        <v>398</v>
      </c>
      <c r="O4090" s="125" t="s">
        <v>579</v>
      </c>
      <c r="P4090" s="117">
        <v>1</v>
      </c>
      <c r="Q4090" s="117" t="s">
        <v>398</v>
      </c>
      <c r="R4090" s="117" t="s">
        <v>398</v>
      </c>
      <c r="S4090" s="117" t="s">
        <v>398</v>
      </c>
      <c r="T4090" s="117" t="s">
        <v>398</v>
      </c>
      <c r="U4090" s="117" t="s">
        <v>398</v>
      </c>
      <c r="V4090" s="117" t="s">
        <v>398</v>
      </c>
      <c r="W4090" s="123">
        <v>63</v>
      </c>
      <c r="X4090" s="123" t="s">
        <v>906</v>
      </c>
      <c r="Y4090" s="120">
        <v>43563</v>
      </c>
      <c r="Z4090" s="121">
        <v>0.3888888888888889</v>
      </c>
      <c r="AA4090" s="123" t="s">
        <v>661</v>
      </c>
      <c r="AB4090" s="123" t="s">
        <v>582</v>
      </c>
      <c r="AC4090" s="119" t="s">
        <v>398</v>
      </c>
      <c r="AD4090" s="119" t="s">
        <v>398</v>
      </c>
    </row>
    <row r="4091" spans="1:30">
      <c r="A4091" s="117">
        <v>4090</v>
      </c>
      <c r="B4091" s="123" t="s">
        <v>468</v>
      </c>
      <c r="C4091" s="117" t="s">
        <v>5</v>
      </c>
      <c r="D4091" s="123" t="s">
        <v>595</v>
      </c>
      <c r="E4091" s="117">
        <v>4090</v>
      </c>
      <c r="F4091" s="117" t="s">
        <v>923</v>
      </c>
      <c r="G4091" s="117" t="s">
        <v>591</v>
      </c>
      <c r="H4091" s="117" t="s">
        <v>1016</v>
      </c>
      <c r="I4091" s="117" t="s">
        <v>398</v>
      </c>
      <c r="J4091" s="117" t="s">
        <v>398</v>
      </c>
      <c r="K4091" s="117" t="s">
        <v>398</v>
      </c>
      <c r="L4091" s="117" t="s">
        <v>398</v>
      </c>
      <c r="M4091" s="117" t="s">
        <v>398</v>
      </c>
      <c r="N4091" s="117" t="s">
        <v>398</v>
      </c>
      <c r="O4091" s="125" t="s">
        <v>579</v>
      </c>
      <c r="P4091" s="117">
        <v>1</v>
      </c>
      <c r="Q4091" s="117" t="s">
        <v>398</v>
      </c>
      <c r="R4091" s="117" t="s">
        <v>398</v>
      </c>
      <c r="S4091" s="117" t="s">
        <v>398</v>
      </c>
      <c r="T4091" s="117" t="s">
        <v>398</v>
      </c>
      <c r="U4091" s="117" t="s">
        <v>398</v>
      </c>
      <c r="V4091" s="117" t="s">
        <v>398</v>
      </c>
      <c r="W4091" s="123">
        <v>63</v>
      </c>
      <c r="X4091" s="123" t="s">
        <v>906</v>
      </c>
      <c r="Y4091" s="120">
        <v>43563</v>
      </c>
      <c r="Z4091" s="121">
        <v>0.3888888888888889</v>
      </c>
      <c r="AA4091" s="123" t="s">
        <v>661</v>
      </c>
      <c r="AB4091" s="123" t="s">
        <v>582</v>
      </c>
      <c r="AC4091" s="119" t="s">
        <v>398</v>
      </c>
      <c r="AD4091" s="119" t="s">
        <v>398</v>
      </c>
    </row>
    <row r="4092" spans="1:30">
      <c r="A4092" s="117">
        <v>4091</v>
      </c>
      <c r="B4092" s="123" t="s">
        <v>468</v>
      </c>
      <c r="C4092" s="117" t="s">
        <v>5</v>
      </c>
      <c r="D4092" s="123" t="s">
        <v>595</v>
      </c>
      <c r="E4092" s="117">
        <v>4091</v>
      </c>
      <c r="F4092" s="117" t="s">
        <v>923</v>
      </c>
      <c r="G4092" s="117" t="s">
        <v>591</v>
      </c>
      <c r="H4092" s="117" t="s">
        <v>1016</v>
      </c>
      <c r="I4092" s="117" t="s">
        <v>398</v>
      </c>
      <c r="J4092" s="117" t="s">
        <v>398</v>
      </c>
      <c r="K4092" s="117" t="s">
        <v>398</v>
      </c>
      <c r="L4092" s="117" t="s">
        <v>398</v>
      </c>
      <c r="M4092" s="117" t="s">
        <v>398</v>
      </c>
      <c r="N4092" s="117" t="s">
        <v>398</v>
      </c>
      <c r="O4092" s="125" t="s">
        <v>579</v>
      </c>
      <c r="P4092" s="117">
        <v>1</v>
      </c>
      <c r="Q4092" s="117" t="s">
        <v>398</v>
      </c>
      <c r="R4092" s="117" t="s">
        <v>398</v>
      </c>
      <c r="S4092" s="117" t="s">
        <v>398</v>
      </c>
      <c r="T4092" s="117" t="s">
        <v>398</v>
      </c>
      <c r="U4092" s="117" t="s">
        <v>398</v>
      </c>
      <c r="V4092" s="117" t="s">
        <v>398</v>
      </c>
      <c r="W4092" s="123">
        <v>63</v>
      </c>
      <c r="X4092" s="123" t="s">
        <v>906</v>
      </c>
      <c r="Y4092" s="120">
        <v>43563</v>
      </c>
      <c r="Z4092" s="121">
        <v>0.3888888888888889</v>
      </c>
      <c r="AA4092" s="123" t="s">
        <v>661</v>
      </c>
      <c r="AB4092" s="123" t="s">
        <v>582</v>
      </c>
      <c r="AC4092" s="119" t="s">
        <v>398</v>
      </c>
      <c r="AD4092" s="119" t="s">
        <v>398</v>
      </c>
    </row>
    <row r="4093" spans="1:30">
      <c r="A4093" s="117">
        <v>4092</v>
      </c>
      <c r="B4093" s="123" t="s">
        <v>468</v>
      </c>
      <c r="C4093" s="117" t="s">
        <v>5</v>
      </c>
      <c r="D4093" s="123" t="s">
        <v>595</v>
      </c>
      <c r="E4093" s="117">
        <v>4092</v>
      </c>
      <c r="F4093" s="117" t="s">
        <v>923</v>
      </c>
      <c r="G4093" s="117" t="s">
        <v>591</v>
      </c>
      <c r="H4093" s="117" t="s">
        <v>1016</v>
      </c>
      <c r="I4093" s="117" t="s">
        <v>398</v>
      </c>
      <c r="J4093" s="117" t="s">
        <v>398</v>
      </c>
      <c r="K4093" s="117" t="s">
        <v>398</v>
      </c>
      <c r="L4093" s="117" t="s">
        <v>398</v>
      </c>
      <c r="M4093" s="117" t="s">
        <v>398</v>
      </c>
      <c r="N4093" s="117" t="s">
        <v>398</v>
      </c>
      <c r="O4093" s="125" t="s">
        <v>579</v>
      </c>
      <c r="P4093" s="117">
        <v>1</v>
      </c>
      <c r="Q4093" s="117" t="s">
        <v>398</v>
      </c>
      <c r="R4093" s="117" t="s">
        <v>398</v>
      </c>
      <c r="S4093" s="117" t="s">
        <v>398</v>
      </c>
      <c r="T4093" s="117" t="s">
        <v>398</v>
      </c>
      <c r="U4093" s="117" t="s">
        <v>398</v>
      </c>
      <c r="V4093" s="117" t="s">
        <v>398</v>
      </c>
      <c r="W4093" s="123">
        <v>63</v>
      </c>
      <c r="X4093" s="123" t="s">
        <v>906</v>
      </c>
      <c r="Y4093" s="120">
        <v>43563</v>
      </c>
      <c r="Z4093" s="121">
        <v>0.3888888888888889</v>
      </c>
      <c r="AA4093" s="123" t="s">
        <v>661</v>
      </c>
      <c r="AB4093" s="123" t="s">
        <v>582</v>
      </c>
      <c r="AC4093" s="119" t="s">
        <v>398</v>
      </c>
      <c r="AD4093" s="119" t="s">
        <v>398</v>
      </c>
    </row>
    <row r="4094" spans="1:30">
      <c r="A4094" s="117">
        <v>4093</v>
      </c>
      <c r="B4094" s="123" t="s">
        <v>468</v>
      </c>
      <c r="C4094" s="117" t="s">
        <v>5</v>
      </c>
      <c r="D4094" s="123" t="s">
        <v>595</v>
      </c>
      <c r="E4094" s="117">
        <v>4093</v>
      </c>
      <c r="F4094" s="117" t="s">
        <v>923</v>
      </c>
      <c r="G4094" s="117" t="s">
        <v>591</v>
      </c>
      <c r="H4094" s="117" t="s">
        <v>1016</v>
      </c>
      <c r="I4094" s="117" t="s">
        <v>398</v>
      </c>
      <c r="J4094" s="117" t="s">
        <v>398</v>
      </c>
      <c r="K4094" s="117" t="s">
        <v>398</v>
      </c>
      <c r="L4094" s="117" t="s">
        <v>398</v>
      </c>
      <c r="M4094" s="117" t="s">
        <v>398</v>
      </c>
      <c r="N4094" s="117" t="s">
        <v>398</v>
      </c>
      <c r="O4094" s="125" t="s">
        <v>579</v>
      </c>
      <c r="P4094" s="117">
        <v>1</v>
      </c>
      <c r="Q4094" s="117" t="s">
        <v>398</v>
      </c>
      <c r="R4094" s="117" t="s">
        <v>398</v>
      </c>
      <c r="S4094" s="117" t="s">
        <v>398</v>
      </c>
      <c r="T4094" s="117" t="s">
        <v>398</v>
      </c>
      <c r="U4094" s="117" t="s">
        <v>398</v>
      </c>
      <c r="V4094" s="117" t="s">
        <v>398</v>
      </c>
      <c r="W4094" s="123">
        <v>63</v>
      </c>
      <c r="X4094" s="123" t="s">
        <v>906</v>
      </c>
      <c r="Y4094" s="120">
        <v>43563</v>
      </c>
      <c r="Z4094" s="121">
        <v>0.3888888888888889</v>
      </c>
      <c r="AA4094" s="123" t="s">
        <v>661</v>
      </c>
      <c r="AB4094" s="123" t="s">
        <v>582</v>
      </c>
      <c r="AC4094" s="119" t="s">
        <v>398</v>
      </c>
      <c r="AD4094" s="119" t="s">
        <v>398</v>
      </c>
    </row>
    <row r="4095" spans="1:30">
      <c r="A4095" s="117">
        <v>4094</v>
      </c>
      <c r="B4095" s="123" t="s">
        <v>468</v>
      </c>
      <c r="C4095" s="117" t="s">
        <v>5</v>
      </c>
      <c r="D4095" s="123" t="s">
        <v>595</v>
      </c>
      <c r="E4095" s="117">
        <v>4094</v>
      </c>
      <c r="F4095" s="117" t="s">
        <v>923</v>
      </c>
      <c r="G4095" s="117" t="s">
        <v>591</v>
      </c>
      <c r="H4095" s="117" t="s">
        <v>1016</v>
      </c>
      <c r="I4095" s="117" t="s">
        <v>398</v>
      </c>
      <c r="J4095" s="117" t="s">
        <v>398</v>
      </c>
      <c r="K4095" s="117" t="s">
        <v>398</v>
      </c>
      <c r="L4095" s="117" t="s">
        <v>398</v>
      </c>
      <c r="M4095" s="117" t="s">
        <v>398</v>
      </c>
      <c r="N4095" s="117" t="s">
        <v>398</v>
      </c>
      <c r="O4095" s="125" t="s">
        <v>579</v>
      </c>
      <c r="P4095" s="117">
        <v>1</v>
      </c>
      <c r="Q4095" s="117" t="s">
        <v>398</v>
      </c>
      <c r="R4095" s="117" t="s">
        <v>398</v>
      </c>
      <c r="S4095" s="117" t="s">
        <v>398</v>
      </c>
      <c r="T4095" s="117" t="s">
        <v>398</v>
      </c>
      <c r="U4095" s="117" t="s">
        <v>398</v>
      </c>
      <c r="V4095" s="117" t="s">
        <v>398</v>
      </c>
      <c r="W4095" s="123">
        <v>63</v>
      </c>
      <c r="X4095" s="123" t="s">
        <v>906</v>
      </c>
      <c r="Y4095" s="120">
        <v>43563</v>
      </c>
      <c r="Z4095" s="121">
        <v>0.3888888888888889</v>
      </c>
      <c r="AA4095" s="123" t="s">
        <v>661</v>
      </c>
      <c r="AB4095" s="123" t="s">
        <v>582</v>
      </c>
      <c r="AC4095" s="119" t="s">
        <v>398</v>
      </c>
      <c r="AD4095" s="119" t="s">
        <v>398</v>
      </c>
    </row>
    <row r="4096" spans="1:30">
      <c r="A4096" s="117">
        <v>4095</v>
      </c>
      <c r="B4096" s="123" t="s">
        <v>468</v>
      </c>
      <c r="C4096" s="117" t="s">
        <v>5</v>
      </c>
      <c r="D4096" s="123" t="s">
        <v>595</v>
      </c>
      <c r="E4096" s="117">
        <v>4095</v>
      </c>
      <c r="F4096" s="117" t="s">
        <v>923</v>
      </c>
      <c r="G4096" s="117" t="s">
        <v>591</v>
      </c>
      <c r="H4096" s="117" t="s">
        <v>1016</v>
      </c>
      <c r="I4096" s="117" t="s">
        <v>398</v>
      </c>
      <c r="J4096" s="117" t="s">
        <v>398</v>
      </c>
      <c r="K4096" s="117" t="s">
        <v>398</v>
      </c>
      <c r="L4096" s="117" t="s">
        <v>398</v>
      </c>
      <c r="M4096" s="117" t="s">
        <v>398</v>
      </c>
      <c r="N4096" s="117" t="s">
        <v>398</v>
      </c>
      <c r="O4096" s="125" t="s">
        <v>579</v>
      </c>
      <c r="P4096" s="117">
        <v>1</v>
      </c>
      <c r="Q4096" s="117" t="s">
        <v>398</v>
      </c>
      <c r="R4096" s="117" t="s">
        <v>398</v>
      </c>
      <c r="S4096" s="117" t="s">
        <v>398</v>
      </c>
      <c r="T4096" s="117" t="s">
        <v>398</v>
      </c>
      <c r="U4096" s="117" t="s">
        <v>398</v>
      </c>
      <c r="V4096" s="117" t="s">
        <v>398</v>
      </c>
      <c r="W4096" s="123">
        <v>63</v>
      </c>
      <c r="X4096" s="123" t="s">
        <v>906</v>
      </c>
      <c r="Y4096" s="120">
        <v>43563</v>
      </c>
      <c r="Z4096" s="121">
        <v>0.3888888888888889</v>
      </c>
      <c r="AA4096" s="123" t="s">
        <v>661</v>
      </c>
      <c r="AB4096" s="123" t="s">
        <v>582</v>
      </c>
      <c r="AC4096" s="119" t="s">
        <v>398</v>
      </c>
      <c r="AD4096" s="119" t="s">
        <v>398</v>
      </c>
    </row>
    <row r="4097" spans="1:30">
      <c r="A4097" s="117">
        <v>4096</v>
      </c>
      <c r="B4097" s="123" t="s">
        <v>468</v>
      </c>
      <c r="C4097" s="117" t="s">
        <v>5</v>
      </c>
      <c r="D4097" s="123" t="s">
        <v>595</v>
      </c>
      <c r="E4097" s="117">
        <v>4096</v>
      </c>
      <c r="F4097" s="117" t="s">
        <v>923</v>
      </c>
      <c r="G4097" s="117" t="s">
        <v>591</v>
      </c>
      <c r="H4097" s="117" t="s">
        <v>1016</v>
      </c>
      <c r="I4097" s="117" t="s">
        <v>398</v>
      </c>
      <c r="J4097" s="117" t="s">
        <v>398</v>
      </c>
      <c r="K4097" s="117" t="s">
        <v>398</v>
      </c>
      <c r="L4097" s="117" t="s">
        <v>398</v>
      </c>
      <c r="M4097" s="117" t="s">
        <v>398</v>
      </c>
      <c r="N4097" s="117" t="s">
        <v>398</v>
      </c>
      <c r="O4097" s="125" t="s">
        <v>579</v>
      </c>
      <c r="P4097" s="117">
        <v>1</v>
      </c>
      <c r="Q4097" s="117" t="s">
        <v>398</v>
      </c>
      <c r="R4097" s="117" t="s">
        <v>398</v>
      </c>
      <c r="S4097" s="117" t="s">
        <v>398</v>
      </c>
      <c r="T4097" s="117" t="s">
        <v>398</v>
      </c>
      <c r="U4097" s="117" t="s">
        <v>398</v>
      </c>
      <c r="V4097" s="117" t="s">
        <v>398</v>
      </c>
      <c r="W4097" s="123">
        <v>63</v>
      </c>
      <c r="X4097" s="123" t="s">
        <v>906</v>
      </c>
      <c r="Y4097" s="120">
        <v>43563</v>
      </c>
      <c r="Z4097" s="121">
        <v>0.3888888888888889</v>
      </c>
      <c r="AA4097" s="123" t="s">
        <v>661</v>
      </c>
      <c r="AB4097" s="123" t="s">
        <v>582</v>
      </c>
      <c r="AC4097" s="119" t="s">
        <v>398</v>
      </c>
      <c r="AD4097" s="119" t="s">
        <v>398</v>
      </c>
    </row>
    <row r="4098" spans="1:30">
      <c r="A4098" s="117">
        <v>4097</v>
      </c>
      <c r="B4098" s="123" t="s">
        <v>468</v>
      </c>
      <c r="C4098" s="117" t="s">
        <v>5</v>
      </c>
      <c r="D4098" s="123" t="s">
        <v>595</v>
      </c>
      <c r="E4098" s="117">
        <v>4097</v>
      </c>
      <c r="F4098" s="117" t="s">
        <v>923</v>
      </c>
      <c r="G4098" s="117" t="s">
        <v>591</v>
      </c>
      <c r="H4098" s="117" t="s">
        <v>1016</v>
      </c>
      <c r="I4098" s="117" t="s">
        <v>398</v>
      </c>
      <c r="J4098" s="117" t="s">
        <v>398</v>
      </c>
      <c r="K4098" s="117" t="s">
        <v>398</v>
      </c>
      <c r="L4098" s="117" t="s">
        <v>398</v>
      </c>
      <c r="M4098" s="117" t="s">
        <v>398</v>
      </c>
      <c r="N4098" s="117" t="s">
        <v>398</v>
      </c>
      <c r="O4098" s="125" t="s">
        <v>579</v>
      </c>
      <c r="P4098" s="117">
        <v>1</v>
      </c>
      <c r="Q4098" s="117" t="s">
        <v>398</v>
      </c>
      <c r="R4098" s="117" t="s">
        <v>398</v>
      </c>
      <c r="S4098" s="117" t="s">
        <v>398</v>
      </c>
      <c r="T4098" s="117" t="s">
        <v>398</v>
      </c>
      <c r="U4098" s="117" t="s">
        <v>398</v>
      </c>
      <c r="V4098" s="117" t="s">
        <v>398</v>
      </c>
      <c r="W4098" s="123">
        <v>63</v>
      </c>
      <c r="X4098" s="123" t="s">
        <v>906</v>
      </c>
      <c r="Y4098" s="120">
        <v>43563</v>
      </c>
      <c r="Z4098" s="121">
        <v>0.3888888888888889</v>
      </c>
      <c r="AA4098" s="123" t="s">
        <v>661</v>
      </c>
      <c r="AB4098" s="123" t="s">
        <v>582</v>
      </c>
      <c r="AC4098" s="119" t="s">
        <v>398</v>
      </c>
      <c r="AD4098" s="119" t="s">
        <v>398</v>
      </c>
    </row>
    <row r="4099" spans="1:30">
      <c r="A4099" s="117">
        <v>4098</v>
      </c>
      <c r="B4099" s="123" t="s">
        <v>468</v>
      </c>
      <c r="C4099" s="117" t="s">
        <v>5</v>
      </c>
      <c r="D4099" s="123" t="s">
        <v>595</v>
      </c>
      <c r="E4099" s="117">
        <v>4098</v>
      </c>
      <c r="F4099" s="117" t="s">
        <v>923</v>
      </c>
      <c r="G4099" s="117" t="s">
        <v>591</v>
      </c>
      <c r="H4099" s="117" t="s">
        <v>1016</v>
      </c>
      <c r="I4099" s="117" t="s">
        <v>398</v>
      </c>
      <c r="J4099" s="117" t="s">
        <v>398</v>
      </c>
      <c r="K4099" s="117" t="s">
        <v>398</v>
      </c>
      <c r="L4099" s="117" t="s">
        <v>398</v>
      </c>
      <c r="M4099" s="117" t="s">
        <v>398</v>
      </c>
      <c r="N4099" s="117" t="s">
        <v>398</v>
      </c>
      <c r="O4099" s="125" t="s">
        <v>579</v>
      </c>
      <c r="P4099" s="117">
        <v>1</v>
      </c>
      <c r="Q4099" s="117" t="s">
        <v>398</v>
      </c>
      <c r="R4099" s="117" t="s">
        <v>398</v>
      </c>
      <c r="S4099" s="117" t="s">
        <v>398</v>
      </c>
      <c r="T4099" s="117" t="s">
        <v>398</v>
      </c>
      <c r="U4099" s="117" t="s">
        <v>398</v>
      </c>
      <c r="V4099" s="117" t="s">
        <v>398</v>
      </c>
      <c r="W4099" s="123">
        <v>63</v>
      </c>
      <c r="X4099" s="123" t="s">
        <v>906</v>
      </c>
      <c r="Y4099" s="120">
        <v>43563</v>
      </c>
      <c r="Z4099" s="121">
        <v>0.3888888888888889</v>
      </c>
      <c r="AA4099" s="123" t="s">
        <v>661</v>
      </c>
      <c r="AB4099" s="123" t="s">
        <v>582</v>
      </c>
      <c r="AC4099" s="119" t="s">
        <v>398</v>
      </c>
      <c r="AD4099" s="119" t="s">
        <v>398</v>
      </c>
    </row>
    <row r="4100" spans="1:30">
      <c r="A4100" s="117">
        <v>4099</v>
      </c>
      <c r="B4100" s="123" t="s">
        <v>468</v>
      </c>
      <c r="C4100" s="117" t="s">
        <v>5</v>
      </c>
      <c r="D4100" s="123" t="s">
        <v>595</v>
      </c>
      <c r="E4100" s="117">
        <v>4099</v>
      </c>
      <c r="F4100" s="117" t="s">
        <v>923</v>
      </c>
      <c r="G4100" s="117" t="s">
        <v>591</v>
      </c>
      <c r="H4100" s="117" t="s">
        <v>1016</v>
      </c>
      <c r="I4100" s="117" t="s">
        <v>398</v>
      </c>
      <c r="J4100" s="117" t="s">
        <v>398</v>
      </c>
      <c r="K4100" s="117" t="s">
        <v>398</v>
      </c>
      <c r="L4100" s="117" t="s">
        <v>398</v>
      </c>
      <c r="M4100" s="117" t="s">
        <v>398</v>
      </c>
      <c r="N4100" s="117" t="s">
        <v>398</v>
      </c>
      <c r="O4100" s="125" t="s">
        <v>579</v>
      </c>
      <c r="P4100" s="117">
        <v>1</v>
      </c>
      <c r="Q4100" s="117" t="s">
        <v>398</v>
      </c>
      <c r="R4100" s="117" t="s">
        <v>398</v>
      </c>
      <c r="S4100" s="117" t="s">
        <v>398</v>
      </c>
      <c r="T4100" s="117" t="s">
        <v>398</v>
      </c>
      <c r="U4100" s="117" t="s">
        <v>398</v>
      </c>
      <c r="V4100" s="117" t="s">
        <v>398</v>
      </c>
      <c r="W4100" s="123">
        <v>63</v>
      </c>
      <c r="X4100" s="123" t="s">
        <v>906</v>
      </c>
      <c r="Y4100" s="120">
        <v>43563</v>
      </c>
      <c r="Z4100" s="121">
        <v>0.3888888888888889</v>
      </c>
      <c r="AA4100" s="123" t="s">
        <v>661</v>
      </c>
      <c r="AB4100" s="123" t="s">
        <v>582</v>
      </c>
      <c r="AC4100" s="119" t="s">
        <v>398</v>
      </c>
      <c r="AD4100" s="119" t="s">
        <v>398</v>
      </c>
    </row>
    <row r="4101" spans="1:30">
      <c r="A4101" s="117">
        <v>4100</v>
      </c>
      <c r="B4101" s="123" t="s">
        <v>468</v>
      </c>
      <c r="C4101" s="117" t="s">
        <v>5</v>
      </c>
      <c r="D4101" s="123" t="s">
        <v>595</v>
      </c>
      <c r="E4101" s="117">
        <v>4100</v>
      </c>
      <c r="F4101" s="117" t="s">
        <v>923</v>
      </c>
      <c r="G4101" s="117" t="s">
        <v>591</v>
      </c>
      <c r="H4101" s="117" t="s">
        <v>1016</v>
      </c>
      <c r="I4101" s="117" t="s">
        <v>398</v>
      </c>
      <c r="J4101" s="117" t="s">
        <v>398</v>
      </c>
      <c r="K4101" s="117" t="s">
        <v>398</v>
      </c>
      <c r="L4101" s="117" t="s">
        <v>398</v>
      </c>
      <c r="M4101" s="117" t="s">
        <v>398</v>
      </c>
      <c r="N4101" s="117" t="s">
        <v>398</v>
      </c>
      <c r="O4101" s="125" t="s">
        <v>579</v>
      </c>
      <c r="P4101" s="117">
        <v>1</v>
      </c>
      <c r="Q4101" s="117" t="s">
        <v>398</v>
      </c>
      <c r="R4101" s="117" t="s">
        <v>398</v>
      </c>
      <c r="S4101" s="117" t="s">
        <v>398</v>
      </c>
      <c r="T4101" s="117" t="s">
        <v>398</v>
      </c>
      <c r="U4101" s="117" t="s">
        <v>398</v>
      </c>
      <c r="V4101" s="117" t="s">
        <v>398</v>
      </c>
      <c r="W4101" s="123">
        <v>63</v>
      </c>
      <c r="X4101" s="123" t="s">
        <v>906</v>
      </c>
      <c r="Y4101" s="120">
        <v>43563</v>
      </c>
      <c r="Z4101" s="121">
        <v>0.3888888888888889</v>
      </c>
      <c r="AA4101" s="123" t="s">
        <v>661</v>
      </c>
      <c r="AB4101" s="123" t="s">
        <v>582</v>
      </c>
      <c r="AC4101" s="119" t="s">
        <v>398</v>
      </c>
      <c r="AD4101" s="119" t="s">
        <v>398</v>
      </c>
    </row>
    <row r="4102" spans="1:30">
      <c r="A4102" s="117">
        <v>4101</v>
      </c>
      <c r="B4102" s="123" t="s">
        <v>468</v>
      </c>
      <c r="C4102" s="117" t="s">
        <v>5</v>
      </c>
      <c r="D4102" s="123" t="s">
        <v>595</v>
      </c>
      <c r="E4102" s="117">
        <v>4101</v>
      </c>
      <c r="F4102" s="117" t="s">
        <v>923</v>
      </c>
      <c r="G4102" s="117" t="s">
        <v>591</v>
      </c>
      <c r="H4102" s="117" t="s">
        <v>1016</v>
      </c>
      <c r="I4102" s="117" t="s">
        <v>398</v>
      </c>
      <c r="J4102" s="117" t="s">
        <v>398</v>
      </c>
      <c r="K4102" s="117" t="s">
        <v>398</v>
      </c>
      <c r="L4102" s="117" t="s">
        <v>398</v>
      </c>
      <c r="M4102" s="117" t="s">
        <v>398</v>
      </c>
      <c r="N4102" s="117" t="s">
        <v>398</v>
      </c>
      <c r="O4102" s="125" t="s">
        <v>579</v>
      </c>
      <c r="P4102" s="117">
        <v>1</v>
      </c>
      <c r="Q4102" s="117" t="s">
        <v>398</v>
      </c>
      <c r="R4102" s="117" t="s">
        <v>398</v>
      </c>
      <c r="S4102" s="117" t="s">
        <v>398</v>
      </c>
      <c r="T4102" s="117" t="s">
        <v>398</v>
      </c>
      <c r="U4102" s="117" t="s">
        <v>398</v>
      </c>
      <c r="V4102" s="117" t="s">
        <v>398</v>
      </c>
      <c r="W4102" s="123">
        <v>63</v>
      </c>
      <c r="X4102" s="123" t="s">
        <v>906</v>
      </c>
      <c r="Y4102" s="120">
        <v>43563</v>
      </c>
      <c r="Z4102" s="121">
        <v>0.3888888888888889</v>
      </c>
      <c r="AA4102" s="123" t="s">
        <v>661</v>
      </c>
      <c r="AB4102" s="123" t="s">
        <v>582</v>
      </c>
      <c r="AC4102" s="119" t="s">
        <v>398</v>
      </c>
      <c r="AD4102" s="119" t="s">
        <v>398</v>
      </c>
    </row>
    <row r="4103" spans="1:30">
      <c r="A4103" s="117">
        <v>4102</v>
      </c>
      <c r="B4103" s="123" t="s">
        <v>468</v>
      </c>
      <c r="C4103" s="117" t="s">
        <v>5</v>
      </c>
      <c r="D4103" s="123" t="s">
        <v>595</v>
      </c>
      <c r="E4103" s="117">
        <v>4102</v>
      </c>
      <c r="F4103" s="117" t="s">
        <v>923</v>
      </c>
      <c r="G4103" s="117" t="s">
        <v>591</v>
      </c>
      <c r="H4103" s="117" t="s">
        <v>1016</v>
      </c>
      <c r="I4103" s="117" t="s">
        <v>398</v>
      </c>
      <c r="J4103" s="117" t="s">
        <v>398</v>
      </c>
      <c r="K4103" s="117" t="s">
        <v>398</v>
      </c>
      <c r="L4103" s="117" t="s">
        <v>398</v>
      </c>
      <c r="M4103" s="117" t="s">
        <v>398</v>
      </c>
      <c r="N4103" s="117" t="s">
        <v>398</v>
      </c>
      <c r="O4103" s="125" t="s">
        <v>579</v>
      </c>
      <c r="P4103" s="117">
        <v>1</v>
      </c>
      <c r="Q4103" s="117" t="s">
        <v>398</v>
      </c>
      <c r="R4103" s="117" t="s">
        <v>398</v>
      </c>
      <c r="S4103" s="117" t="s">
        <v>398</v>
      </c>
      <c r="T4103" s="117" t="s">
        <v>398</v>
      </c>
      <c r="U4103" s="117" t="s">
        <v>398</v>
      </c>
      <c r="V4103" s="117" t="s">
        <v>398</v>
      </c>
      <c r="W4103" s="123">
        <v>63</v>
      </c>
      <c r="X4103" s="123" t="s">
        <v>906</v>
      </c>
      <c r="Y4103" s="120">
        <v>43563</v>
      </c>
      <c r="Z4103" s="121">
        <v>0.3888888888888889</v>
      </c>
      <c r="AA4103" s="123" t="s">
        <v>661</v>
      </c>
      <c r="AB4103" s="123" t="s">
        <v>582</v>
      </c>
      <c r="AC4103" s="119" t="s">
        <v>398</v>
      </c>
      <c r="AD4103" s="119" t="s">
        <v>398</v>
      </c>
    </row>
    <row r="4104" spans="1:30">
      <c r="A4104" s="117">
        <v>4103</v>
      </c>
      <c r="B4104" s="123" t="s">
        <v>468</v>
      </c>
      <c r="C4104" s="117" t="s">
        <v>5</v>
      </c>
      <c r="D4104" s="123" t="s">
        <v>595</v>
      </c>
      <c r="E4104" s="117">
        <v>4103</v>
      </c>
      <c r="F4104" s="117" t="s">
        <v>923</v>
      </c>
      <c r="G4104" s="117" t="s">
        <v>591</v>
      </c>
      <c r="H4104" s="117" t="s">
        <v>1016</v>
      </c>
      <c r="I4104" s="117" t="s">
        <v>398</v>
      </c>
      <c r="J4104" s="117" t="s">
        <v>398</v>
      </c>
      <c r="K4104" s="117" t="s">
        <v>398</v>
      </c>
      <c r="L4104" s="117" t="s">
        <v>398</v>
      </c>
      <c r="M4104" s="117" t="s">
        <v>398</v>
      </c>
      <c r="N4104" s="117" t="s">
        <v>398</v>
      </c>
      <c r="O4104" s="125" t="s">
        <v>579</v>
      </c>
      <c r="P4104" s="117">
        <v>1</v>
      </c>
      <c r="Q4104" s="117" t="s">
        <v>398</v>
      </c>
      <c r="R4104" s="117" t="s">
        <v>398</v>
      </c>
      <c r="S4104" s="117" t="s">
        <v>398</v>
      </c>
      <c r="T4104" s="117" t="s">
        <v>398</v>
      </c>
      <c r="U4104" s="117" t="s">
        <v>398</v>
      </c>
      <c r="V4104" s="117" t="s">
        <v>398</v>
      </c>
      <c r="W4104" s="123">
        <v>63</v>
      </c>
      <c r="X4104" s="123" t="s">
        <v>906</v>
      </c>
      <c r="Y4104" s="120">
        <v>43563</v>
      </c>
      <c r="Z4104" s="121">
        <v>0.3888888888888889</v>
      </c>
      <c r="AA4104" s="123" t="s">
        <v>661</v>
      </c>
      <c r="AB4104" s="123" t="s">
        <v>582</v>
      </c>
      <c r="AC4104" s="119" t="s">
        <v>398</v>
      </c>
      <c r="AD4104" s="119" t="s">
        <v>398</v>
      </c>
    </row>
    <row r="4105" spans="1:30">
      <c r="A4105" s="117">
        <v>4104</v>
      </c>
      <c r="B4105" s="123" t="s">
        <v>468</v>
      </c>
      <c r="C4105" s="117" t="s">
        <v>5</v>
      </c>
      <c r="D4105" s="123" t="s">
        <v>595</v>
      </c>
      <c r="E4105" s="117">
        <v>4104</v>
      </c>
      <c r="F4105" s="117" t="s">
        <v>923</v>
      </c>
      <c r="G4105" s="117" t="s">
        <v>591</v>
      </c>
      <c r="H4105" s="117" t="s">
        <v>1016</v>
      </c>
      <c r="I4105" s="117" t="s">
        <v>398</v>
      </c>
      <c r="J4105" s="117" t="s">
        <v>398</v>
      </c>
      <c r="K4105" s="117" t="s">
        <v>398</v>
      </c>
      <c r="L4105" s="117" t="s">
        <v>398</v>
      </c>
      <c r="M4105" s="117" t="s">
        <v>398</v>
      </c>
      <c r="N4105" s="117" t="s">
        <v>398</v>
      </c>
      <c r="O4105" s="125" t="s">
        <v>579</v>
      </c>
      <c r="P4105" s="117">
        <v>1</v>
      </c>
      <c r="Q4105" s="117" t="s">
        <v>398</v>
      </c>
      <c r="R4105" s="117" t="s">
        <v>398</v>
      </c>
      <c r="S4105" s="117" t="s">
        <v>398</v>
      </c>
      <c r="T4105" s="117" t="s">
        <v>398</v>
      </c>
      <c r="U4105" s="117" t="s">
        <v>398</v>
      </c>
      <c r="V4105" s="117" t="s">
        <v>398</v>
      </c>
      <c r="W4105" s="123">
        <v>63</v>
      </c>
      <c r="X4105" s="123" t="s">
        <v>906</v>
      </c>
      <c r="Y4105" s="120">
        <v>43563</v>
      </c>
      <c r="Z4105" s="121">
        <v>0.3888888888888889</v>
      </c>
      <c r="AA4105" s="123" t="s">
        <v>661</v>
      </c>
      <c r="AB4105" s="123" t="s">
        <v>582</v>
      </c>
      <c r="AC4105" s="119" t="s">
        <v>398</v>
      </c>
      <c r="AD4105" s="119" t="s">
        <v>398</v>
      </c>
    </row>
    <row r="4106" spans="1:30">
      <c r="A4106" s="117">
        <v>4105</v>
      </c>
      <c r="B4106" s="123" t="s">
        <v>468</v>
      </c>
      <c r="C4106" s="117" t="s">
        <v>5</v>
      </c>
      <c r="D4106" s="123" t="s">
        <v>595</v>
      </c>
      <c r="E4106" s="117">
        <v>4105</v>
      </c>
      <c r="F4106" s="117" t="s">
        <v>923</v>
      </c>
      <c r="G4106" s="117" t="s">
        <v>591</v>
      </c>
      <c r="H4106" s="117" t="s">
        <v>1016</v>
      </c>
      <c r="I4106" s="117" t="s">
        <v>398</v>
      </c>
      <c r="J4106" s="117" t="s">
        <v>398</v>
      </c>
      <c r="K4106" s="117" t="s">
        <v>398</v>
      </c>
      <c r="L4106" s="117" t="s">
        <v>398</v>
      </c>
      <c r="M4106" s="117" t="s">
        <v>398</v>
      </c>
      <c r="N4106" s="117" t="s">
        <v>398</v>
      </c>
      <c r="O4106" s="125" t="s">
        <v>579</v>
      </c>
      <c r="P4106" s="117">
        <v>1</v>
      </c>
      <c r="Q4106" s="117" t="s">
        <v>398</v>
      </c>
      <c r="R4106" s="117" t="s">
        <v>398</v>
      </c>
      <c r="S4106" s="117" t="s">
        <v>398</v>
      </c>
      <c r="T4106" s="117" t="s">
        <v>398</v>
      </c>
      <c r="U4106" s="117" t="s">
        <v>398</v>
      </c>
      <c r="V4106" s="117" t="s">
        <v>398</v>
      </c>
      <c r="W4106" s="123">
        <v>63</v>
      </c>
      <c r="X4106" s="123" t="s">
        <v>906</v>
      </c>
      <c r="Y4106" s="120">
        <v>43563</v>
      </c>
      <c r="Z4106" s="121">
        <v>0.3888888888888889</v>
      </c>
      <c r="AA4106" s="123" t="s">
        <v>661</v>
      </c>
      <c r="AB4106" s="123" t="s">
        <v>582</v>
      </c>
      <c r="AC4106" s="119" t="s">
        <v>398</v>
      </c>
      <c r="AD4106" s="119" t="s">
        <v>398</v>
      </c>
    </row>
    <row r="4107" spans="1:30">
      <c r="A4107" s="117">
        <v>4106</v>
      </c>
      <c r="B4107" s="123" t="s">
        <v>468</v>
      </c>
      <c r="C4107" s="117" t="s">
        <v>5</v>
      </c>
      <c r="D4107" s="123" t="s">
        <v>595</v>
      </c>
      <c r="E4107" s="117">
        <v>4106</v>
      </c>
      <c r="F4107" s="117" t="s">
        <v>923</v>
      </c>
      <c r="G4107" s="117" t="s">
        <v>591</v>
      </c>
      <c r="H4107" s="117" t="s">
        <v>1016</v>
      </c>
      <c r="I4107" s="117" t="s">
        <v>398</v>
      </c>
      <c r="J4107" s="117" t="s">
        <v>398</v>
      </c>
      <c r="K4107" s="117" t="s">
        <v>398</v>
      </c>
      <c r="L4107" s="117" t="s">
        <v>398</v>
      </c>
      <c r="M4107" s="117" t="s">
        <v>398</v>
      </c>
      <c r="N4107" s="117" t="s">
        <v>398</v>
      </c>
      <c r="O4107" s="125" t="s">
        <v>579</v>
      </c>
      <c r="P4107" s="117">
        <v>1</v>
      </c>
      <c r="Q4107" s="117" t="s">
        <v>398</v>
      </c>
      <c r="R4107" s="117" t="s">
        <v>398</v>
      </c>
      <c r="S4107" s="117" t="s">
        <v>398</v>
      </c>
      <c r="T4107" s="117" t="s">
        <v>398</v>
      </c>
      <c r="U4107" s="117" t="s">
        <v>398</v>
      </c>
      <c r="V4107" s="117" t="s">
        <v>398</v>
      </c>
      <c r="W4107" s="123">
        <v>63</v>
      </c>
      <c r="X4107" s="123" t="s">
        <v>906</v>
      </c>
      <c r="Y4107" s="120">
        <v>43563</v>
      </c>
      <c r="Z4107" s="121">
        <v>0.3888888888888889</v>
      </c>
      <c r="AA4107" s="123" t="s">
        <v>661</v>
      </c>
      <c r="AB4107" s="123" t="s">
        <v>582</v>
      </c>
      <c r="AC4107" s="119" t="s">
        <v>398</v>
      </c>
      <c r="AD4107" s="119" t="s">
        <v>398</v>
      </c>
    </row>
    <row r="4108" spans="1:30">
      <c r="A4108" s="117">
        <v>4107</v>
      </c>
      <c r="B4108" s="123" t="s">
        <v>468</v>
      </c>
      <c r="C4108" s="117" t="s">
        <v>5</v>
      </c>
      <c r="D4108" s="123" t="s">
        <v>595</v>
      </c>
      <c r="E4108" s="117">
        <v>4107</v>
      </c>
      <c r="F4108" s="117" t="s">
        <v>923</v>
      </c>
      <c r="G4108" s="117" t="s">
        <v>591</v>
      </c>
      <c r="H4108" s="117" t="s">
        <v>1016</v>
      </c>
      <c r="I4108" s="117" t="s">
        <v>398</v>
      </c>
      <c r="J4108" s="117" t="s">
        <v>398</v>
      </c>
      <c r="K4108" s="117" t="s">
        <v>398</v>
      </c>
      <c r="L4108" s="117" t="s">
        <v>398</v>
      </c>
      <c r="M4108" s="117" t="s">
        <v>398</v>
      </c>
      <c r="N4108" s="117" t="s">
        <v>398</v>
      </c>
      <c r="O4108" s="125" t="s">
        <v>579</v>
      </c>
      <c r="P4108" s="117">
        <v>1</v>
      </c>
      <c r="Q4108" s="117" t="s">
        <v>398</v>
      </c>
      <c r="R4108" s="117" t="s">
        <v>398</v>
      </c>
      <c r="S4108" s="117" t="s">
        <v>398</v>
      </c>
      <c r="T4108" s="117" t="s">
        <v>398</v>
      </c>
      <c r="U4108" s="117" t="s">
        <v>398</v>
      </c>
      <c r="V4108" s="117" t="s">
        <v>398</v>
      </c>
      <c r="W4108" s="123">
        <v>63</v>
      </c>
      <c r="X4108" s="123" t="s">
        <v>906</v>
      </c>
      <c r="Y4108" s="120">
        <v>43563</v>
      </c>
      <c r="Z4108" s="121">
        <v>0.3888888888888889</v>
      </c>
      <c r="AA4108" s="123" t="s">
        <v>661</v>
      </c>
      <c r="AB4108" s="123" t="s">
        <v>582</v>
      </c>
      <c r="AC4108" s="119" t="s">
        <v>398</v>
      </c>
      <c r="AD4108" s="119" t="s">
        <v>398</v>
      </c>
    </row>
    <row r="4109" spans="1:30">
      <c r="A4109" s="117">
        <v>4108</v>
      </c>
      <c r="B4109" s="123" t="s">
        <v>468</v>
      </c>
      <c r="C4109" s="117" t="s">
        <v>5</v>
      </c>
      <c r="D4109" s="123" t="s">
        <v>595</v>
      </c>
      <c r="E4109" s="117">
        <v>4108</v>
      </c>
      <c r="F4109" s="117" t="s">
        <v>923</v>
      </c>
      <c r="G4109" s="117" t="s">
        <v>591</v>
      </c>
      <c r="H4109" s="117" t="s">
        <v>1016</v>
      </c>
      <c r="I4109" s="117" t="s">
        <v>398</v>
      </c>
      <c r="J4109" s="117" t="s">
        <v>398</v>
      </c>
      <c r="K4109" s="117" t="s">
        <v>398</v>
      </c>
      <c r="L4109" s="117" t="s">
        <v>398</v>
      </c>
      <c r="M4109" s="117" t="s">
        <v>398</v>
      </c>
      <c r="N4109" s="117" t="s">
        <v>398</v>
      </c>
      <c r="O4109" s="125" t="s">
        <v>579</v>
      </c>
      <c r="P4109" s="117">
        <v>1</v>
      </c>
      <c r="Q4109" s="117" t="s">
        <v>398</v>
      </c>
      <c r="R4109" s="117" t="s">
        <v>398</v>
      </c>
      <c r="S4109" s="117" t="s">
        <v>398</v>
      </c>
      <c r="T4109" s="117" t="s">
        <v>398</v>
      </c>
      <c r="U4109" s="117" t="s">
        <v>398</v>
      </c>
      <c r="V4109" s="117" t="s">
        <v>398</v>
      </c>
      <c r="W4109" s="123">
        <v>63</v>
      </c>
      <c r="X4109" s="123" t="s">
        <v>906</v>
      </c>
      <c r="Y4109" s="120">
        <v>43563</v>
      </c>
      <c r="Z4109" s="121">
        <v>0.3888888888888889</v>
      </c>
      <c r="AA4109" s="123" t="s">
        <v>661</v>
      </c>
      <c r="AB4109" s="123" t="s">
        <v>582</v>
      </c>
      <c r="AC4109" s="119" t="s">
        <v>398</v>
      </c>
      <c r="AD4109" s="119" t="s">
        <v>398</v>
      </c>
    </row>
    <row r="4110" spans="1:30">
      <c r="A4110" s="117">
        <v>4109</v>
      </c>
      <c r="B4110" s="123" t="s">
        <v>468</v>
      </c>
      <c r="C4110" s="117" t="s">
        <v>5</v>
      </c>
      <c r="D4110" s="123" t="s">
        <v>595</v>
      </c>
      <c r="E4110" s="117">
        <v>4109</v>
      </c>
      <c r="F4110" s="117" t="s">
        <v>923</v>
      </c>
      <c r="G4110" s="117" t="s">
        <v>591</v>
      </c>
      <c r="H4110" s="117" t="s">
        <v>1016</v>
      </c>
      <c r="I4110" s="117" t="s">
        <v>398</v>
      </c>
      <c r="J4110" s="117" t="s">
        <v>398</v>
      </c>
      <c r="K4110" s="117" t="s">
        <v>398</v>
      </c>
      <c r="L4110" s="117" t="s">
        <v>398</v>
      </c>
      <c r="M4110" s="117" t="s">
        <v>398</v>
      </c>
      <c r="N4110" s="117" t="s">
        <v>398</v>
      </c>
      <c r="O4110" s="125" t="s">
        <v>579</v>
      </c>
      <c r="P4110" s="117">
        <v>1</v>
      </c>
      <c r="Q4110" s="117" t="s">
        <v>398</v>
      </c>
      <c r="R4110" s="117" t="s">
        <v>398</v>
      </c>
      <c r="S4110" s="117" t="s">
        <v>398</v>
      </c>
      <c r="T4110" s="117" t="s">
        <v>398</v>
      </c>
      <c r="U4110" s="117" t="s">
        <v>398</v>
      </c>
      <c r="V4110" s="117" t="s">
        <v>398</v>
      </c>
      <c r="W4110" s="123">
        <v>63</v>
      </c>
      <c r="X4110" s="123" t="s">
        <v>906</v>
      </c>
      <c r="Y4110" s="120">
        <v>43563</v>
      </c>
      <c r="Z4110" s="121">
        <v>0.3888888888888889</v>
      </c>
      <c r="AA4110" s="123" t="s">
        <v>661</v>
      </c>
      <c r="AB4110" s="123" t="s">
        <v>582</v>
      </c>
      <c r="AC4110" s="119" t="s">
        <v>398</v>
      </c>
      <c r="AD4110" s="119" t="s">
        <v>398</v>
      </c>
    </row>
    <row r="4111" spans="1:30">
      <c r="A4111" s="117">
        <v>4110</v>
      </c>
      <c r="B4111" s="123" t="s">
        <v>468</v>
      </c>
      <c r="C4111" s="117" t="s">
        <v>5</v>
      </c>
      <c r="D4111" s="123" t="s">
        <v>595</v>
      </c>
      <c r="E4111" s="117">
        <v>4110</v>
      </c>
      <c r="F4111" s="117" t="s">
        <v>923</v>
      </c>
      <c r="G4111" s="117" t="s">
        <v>591</v>
      </c>
      <c r="H4111" s="117" t="s">
        <v>1016</v>
      </c>
      <c r="I4111" s="117" t="s">
        <v>398</v>
      </c>
      <c r="J4111" s="117" t="s">
        <v>398</v>
      </c>
      <c r="K4111" s="117" t="s">
        <v>398</v>
      </c>
      <c r="L4111" s="117" t="s">
        <v>398</v>
      </c>
      <c r="M4111" s="117" t="s">
        <v>398</v>
      </c>
      <c r="N4111" s="117" t="s">
        <v>398</v>
      </c>
      <c r="O4111" s="125" t="s">
        <v>579</v>
      </c>
      <c r="P4111" s="117">
        <v>1</v>
      </c>
      <c r="Q4111" s="117" t="s">
        <v>398</v>
      </c>
      <c r="R4111" s="117" t="s">
        <v>398</v>
      </c>
      <c r="S4111" s="117" t="s">
        <v>398</v>
      </c>
      <c r="T4111" s="117" t="s">
        <v>398</v>
      </c>
      <c r="U4111" s="117" t="s">
        <v>398</v>
      </c>
      <c r="V4111" s="117" t="s">
        <v>398</v>
      </c>
      <c r="W4111" s="123">
        <v>63</v>
      </c>
      <c r="X4111" s="123" t="s">
        <v>906</v>
      </c>
      <c r="Y4111" s="120">
        <v>43563</v>
      </c>
      <c r="Z4111" s="121">
        <v>0.3888888888888889</v>
      </c>
      <c r="AA4111" s="123" t="s">
        <v>661</v>
      </c>
      <c r="AB4111" s="123" t="s">
        <v>582</v>
      </c>
      <c r="AC4111" s="119" t="s">
        <v>398</v>
      </c>
      <c r="AD4111" s="119" t="s">
        <v>398</v>
      </c>
    </row>
    <row r="4112" spans="1:30">
      <c r="A4112" s="117">
        <v>4111</v>
      </c>
      <c r="B4112" s="123" t="s">
        <v>468</v>
      </c>
      <c r="C4112" s="117" t="s">
        <v>5</v>
      </c>
      <c r="D4112" s="123" t="s">
        <v>595</v>
      </c>
      <c r="E4112" s="117">
        <v>4111</v>
      </c>
      <c r="F4112" s="117" t="s">
        <v>923</v>
      </c>
      <c r="G4112" s="117" t="s">
        <v>591</v>
      </c>
      <c r="H4112" s="117" t="s">
        <v>1016</v>
      </c>
      <c r="I4112" s="117" t="s">
        <v>398</v>
      </c>
      <c r="J4112" s="117" t="s">
        <v>398</v>
      </c>
      <c r="K4112" s="117" t="s">
        <v>398</v>
      </c>
      <c r="L4112" s="117" t="s">
        <v>398</v>
      </c>
      <c r="M4112" s="117" t="s">
        <v>398</v>
      </c>
      <c r="N4112" s="117" t="s">
        <v>398</v>
      </c>
      <c r="O4112" s="125" t="s">
        <v>579</v>
      </c>
      <c r="P4112" s="117">
        <v>1</v>
      </c>
      <c r="Q4112" s="117" t="s">
        <v>398</v>
      </c>
      <c r="R4112" s="117" t="s">
        <v>398</v>
      </c>
      <c r="S4112" s="117" t="s">
        <v>398</v>
      </c>
      <c r="T4112" s="117" t="s">
        <v>398</v>
      </c>
      <c r="U4112" s="117" t="s">
        <v>398</v>
      </c>
      <c r="V4112" s="117" t="s">
        <v>398</v>
      </c>
      <c r="W4112" s="123">
        <v>63</v>
      </c>
      <c r="X4112" s="123" t="s">
        <v>906</v>
      </c>
      <c r="Y4112" s="120">
        <v>43563</v>
      </c>
      <c r="Z4112" s="121">
        <v>0.3888888888888889</v>
      </c>
      <c r="AA4112" s="123" t="s">
        <v>661</v>
      </c>
      <c r="AB4112" s="123" t="s">
        <v>582</v>
      </c>
      <c r="AC4112" s="119" t="s">
        <v>398</v>
      </c>
      <c r="AD4112" s="119" t="s">
        <v>398</v>
      </c>
    </row>
    <row r="4113" spans="1:30">
      <c r="A4113" s="117">
        <v>4112</v>
      </c>
      <c r="B4113" s="123" t="s">
        <v>468</v>
      </c>
      <c r="C4113" s="117" t="s">
        <v>5</v>
      </c>
      <c r="D4113" s="123" t="s">
        <v>595</v>
      </c>
      <c r="E4113" s="117">
        <v>4112</v>
      </c>
      <c r="F4113" s="117" t="s">
        <v>923</v>
      </c>
      <c r="G4113" s="117" t="s">
        <v>591</v>
      </c>
      <c r="H4113" s="117" t="s">
        <v>1016</v>
      </c>
      <c r="I4113" s="117" t="s">
        <v>398</v>
      </c>
      <c r="J4113" s="117" t="s">
        <v>398</v>
      </c>
      <c r="K4113" s="117" t="s">
        <v>398</v>
      </c>
      <c r="L4113" s="117" t="s">
        <v>398</v>
      </c>
      <c r="M4113" s="117" t="s">
        <v>398</v>
      </c>
      <c r="N4113" s="117" t="s">
        <v>398</v>
      </c>
      <c r="O4113" s="125" t="s">
        <v>579</v>
      </c>
      <c r="P4113" s="117">
        <v>1</v>
      </c>
      <c r="Q4113" s="117" t="s">
        <v>398</v>
      </c>
      <c r="R4113" s="117" t="s">
        <v>398</v>
      </c>
      <c r="S4113" s="117" t="s">
        <v>398</v>
      </c>
      <c r="T4113" s="117" t="s">
        <v>398</v>
      </c>
      <c r="U4113" s="117" t="s">
        <v>398</v>
      </c>
      <c r="V4113" s="117" t="s">
        <v>398</v>
      </c>
      <c r="W4113" s="123">
        <v>63</v>
      </c>
      <c r="X4113" s="123" t="s">
        <v>906</v>
      </c>
      <c r="Y4113" s="120">
        <v>43563</v>
      </c>
      <c r="Z4113" s="121">
        <v>0.3888888888888889</v>
      </c>
      <c r="AA4113" s="123" t="s">
        <v>661</v>
      </c>
      <c r="AB4113" s="123" t="s">
        <v>582</v>
      </c>
      <c r="AC4113" s="119" t="s">
        <v>398</v>
      </c>
      <c r="AD4113" s="119" t="s">
        <v>398</v>
      </c>
    </row>
    <row r="4114" spans="1:30">
      <c r="A4114" s="117">
        <v>4113</v>
      </c>
      <c r="B4114" s="123" t="s">
        <v>468</v>
      </c>
      <c r="C4114" s="117" t="s">
        <v>5</v>
      </c>
      <c r="D4114" s="123" t="s">
        <v>595</v>
      </c>
      <c r="E4114" s="117">
        <v>4113</v>
      </c>
      <c r="F4114" s="117" t="s">
        <v>923</v>
      </c>
      <c r="G4114" s="117" t="s">
        <v>591</v>
      </c>
      <c r="H4114" s="117" t="s">
        <v>1016</v>
      </c>
      <c r="I4114" s="117" t="s">
        <v>398</v>
      </c>
      <c r="J4114" s="117" t="s">
        <v>398</v>
      </c>
      <c r="K4114" s="117" t="s">
        <v>398</v>
      </c>
      <c r="L4114" s="117" t="s">
        <v>398</v>
      </c>
      <c r="M4114" s="117" t="s">
        <v>398</v>
      </c>
      <c r="N4114" s="117" t="s">
        <v>398</v>
      </c>
      <c r="O4114" s="125" t="s">
        <v>579</v>
      </c>
      <c r="P4114" s="117">
        <v>1</v>
      </c>
      <c r="Q4114" s="117" t="s">
        <v>398</v>
      </c>
      <c r="R4114" s="117" t="s">
        <v>398</v>
      </c>
      <c r="S4114" s="117" t="s">
        <v>398</v>
      </c>
      <c r="T4114" s="117" t="s">
        <v>398</v>
      </c>
      <c r="U4114" s="117" t="s">
        <v>398</v>
      </c>
      <c r="V4114" s="117" t="s">
        <v>398</v>
      </c>
      <c r="W4114" s="123">
        <v>63</v>
      </c>
      <c r="X4114" s="123" t="s">
        <v>906</v>
      </c>
      <c r="Y4114" s="120">
        <v>43563</v>
      </c>
      <c r="Z4114" s="121">
        <v>0.3888888888888889</v>
      </c>
      <c r="AA4114" s="123" t="s">
        <v>661</v>
      </c>
      <c r="AB4114" s="123" t="s">
        <v>582</v>
      </c>
      <c r="AC4114" s="119" t="s">
        <v>398</v>
      </c>
      <c r="AD4114" s="119" t="s">
        <v>398</v>
      </c>
    </row>
    <row r="4115" spans="1:30">
      <c r="A4115" s="117">
        <v>4114</v>
      </c>
      <c r="B4115" s="123" t="s">
        <v>468</v>
      </c>
      <c r="C4115" s="117" t="s">
        <v>5</v>
      </c>
      <c r="D4115" s="123" t="s">
        <v>595</v>
      </c>
      <c r="E4115" s="117">
        <v>4114</v>
      </c>
      <c r="F4115" s="117" t="s">
        <v>923</v>
      </c>
      <c r="G4115" s="117" t="s">
        <v>591</v>
      </c>
      <c r="H4115" s="117" t="s">
        <v>1016</v>
      </c>
      <c r="I4115" s="117" t="s">
        <v>398</v>
      </c>
      <c r="J4115" s="117" t="s">
        <v>398</v>
      </c>
      <c r="K4115" s="117" t="s">
        <v>398</v>
      </c>
      <c r="L4115" s="117" t="s">
        <v>398</v>
      </c>
      <c r="M4115" s="117" t="s">
        <v>398</v>
      </c>
      <c r="N4115" s="117" t="s">
        <v>398</v>
      </c>
      <c r="O4115" s="125" t="s">
        <v>579</v>
      </c>
      <c r="P4115" s="117">
        <v>1</v>
      </c>
      <c r="Q4115" s="117" t="s">
        <v>398</v>
      </c>
      <c r="R4115" s="117" t="s">
        <v>398</v>
      </c>
      <c r="S4115" s="117" t="s">
        <v>398</v>
      </c>
      <c r="T4115" s="117" t="s">
        <v>398</v>
      </c>
      <c r="U4115" s="117" t="s">
        <v>398</v>
      </c>
      <c r="V4115" s="117" t="s">
        <v>398</v>
      </c>
      <c r="W4115" s="123">
        <v>63</v>
      </c>
      <c r="X4115" s="123" t="s">
        <v>906</v>
      </c>
      <c r="Y4115" s="120">
        <v>43563</v>
      </c>
      <c r="Z4115" s="121">
        <v>0.3888888888888889</v>
      </c>
      <c r="AA4115" s="123" t="s">
        <v>661</v>
      </c>
      <c r="AB4115" s="123" t="s">
        <v>582</v>
      </c>
      <c r="AC4115" s="119" t="s">
        <v>398</v>
      </c>
      <c r="AD4115" s="119" t="s">
        <v>398</v>
      </c>
    </row>
    <row r="4116" spans="1:30">
      <c r="A4116" s="117">
        <v>4115</v>
      </c>
      <c r="B4116" s="123" t="s">
        <v>468</v>
      </c>
      <c r="C4116" s="117" t="s">
        <v>5</v>
      </c>
      <c r="D4116" s="123" t="s">
        <v>595</v>
      </c>
      <c r="E4116" s="117">
        <v>4115</v>
      </c>
      <c r="F4116" s="117" t="s">
        <v>923</v>
      </c>
      <c r="G4116" s="117" t="s">
        <v>591</v>
      </c>
      <c r="H4116" s="117" t="s">
        <v>1016</v>
      </c>
      <c r="I4116" s="117" t="s">
        <v>398</v>
      </c>
      <c r="J4116" s="117" t="s">
        <v>398</v>
      </c>
      <c r="K4116" s="117" t="s">
        <v>398</v>
      </c>
      <c r="L4116" s="117" t="s">
        <v>398</v>
      </c>
      <c r="M4116" s="117" t="s">
        <v>398</v>
      </c>
      <c r="N4116" s="117" t="s">
        <v>398</v>
      </c>
      <c r="O4116" s="125" t="s">
        <v>579</v>
      </c>
      <c r="P4116" s="117">
        <v>1</v>
      </c>
      <c r="Q4116" s="117" t="s">
        <v>398</v>
      </c>
      <c r="R4116" s="117" t="s">
        <v>398</v>
      </c>
      <c r="S4116" s="117" t="s">
        <v>398</v>
      </c>
      <c r="T4116" s="117" t="s">
        <v>398</v>
      </c>
      <c r="U4116" s="117" t="s">
        <v>398</v>
      </c>
      <c r="V4116" s="117" t="s">
        <v>398</v>
      </c>
      <c r="W4116" s="123">
        <v>63</v>
      </c>
      <c r="X4116" s="123" t="s">
        <v>906</v>
      </c>
      <c r="Y4116" s="120">
        <v>43563</v>
      </c>
      <c r="Z4116" s="121">
        <v>0.3888888888888889</v>
      </c>
      <c r="AA4116" s="123" t="s">
        <v>661</v>
      </c>
      <c r="AB4116" s="123" t="s">
        <v>582</v>
      </c>
      <c r="AC4116" s="119" t="s">
        <v>398</v>
      </c>
      <c r="AD4116" s="119" t="s">
        <v>398</v>
      </c>
    </row>
    <row r="4117" spans="1:30">
      <c r="A4117" s="117">
        <v>4116</v>
      </c>
      <c r="B4117" s="123" t="s">
        <v>468</v>
      </c>
      <c r="C4117" s="117" t="s">
        <v>5</v>
      </c>
      <c r="D4117" s="123" t="s">
        <v>595</v>
      </c>
      <c r="E4117" s="117">
        <v>4116</v>
      </c>
      <c r="F4117" s="117" t="s">
        <v>923</v>
      </c>
      <c r="G4117" s="117" t="s">
        <v>591</v>
      </c>
      <c r="H4117" s="117" t="s">
        <v>1016</v>
      </c>
      <c r="I4117" s="117" t="s">
        <v>398</v>
      </c>
      <c r="J4117" s="117" t="s">
        <v>398</v>
      </c>
      <c r="K4117" s="117" t="s">
        <v>398</v>
      </c>
      <c r="L4117" s="117" t="s">
        <v>398</v>
      </c>
      <c r="M4117" s="117" t="s">
        <v>398</v>
      </c>
      <c r="N4117" s="117" t="s">
        <v>398</v>
      </c>
      <c r="O4117" s="125" t="s">
        <v>579</v>
      </c>
      <c r="P4117" s="117">
        <v>1</v>
      </c>
      <c r="Q4117" s="117" t="s">
        <v>398</v>
      </c>
      <c r="R4117" s="117" t="s">
        <v>398</v>
      </c>
      <c r="S4117" s="117" t="s">
        <v>398</v>
      </c>
      <c r="T4117" s="117" t="s">
        <v>398</v>
      </c>
      <c r="U4117" s="117" t="s">
        <v>398</v>
      </c>
      <c r="V4117" s="117" t="s">
        <v>398</v>
      </c>
      <c r="W4117" s="123">
        <v>63</v>
      </c>
      <c r="X4117" s="123" t="s">
        <v>906</v>
      </c>
      <c r="Y4117" s="120">
        <v>43563</v>
      </c>
      <c r="Z4117" s="121">
        <v>0.3888888888888889</v>
      </c>
      <c r="AA4117" s="123" t="s">
        <v>661</v>
      </c>
      <c r="AB4117" s="123" t="s">
        <v>582</v>
      </c>
      <c r="AC4117" s="119" t="s">
        <v>398</v>
      </c>
      <c r="AD4117" s="119" t="s">
        <v>398</v>
      </c>
    </row>
    <row r="4118" spans="1:30">
      <c r="A4118" s="117">
        <v>4117</v>
      </c>
      <c r="B4118" s="123" t="s">
        <v>468</v>
      </c>
      <c r="C4118" s="117" t="s">
        <v>5</v>
      </c>
      <c r="D4118" s="123" t="s">
        <v>595</v>
      </c>
      <c r="E4118" s="117">
        <v>4117</v>
      </c>
      <c r="F4118" s="117" t="s">
        <v>923</v>
      </c>
      <c r="G4118" s="117" t="s">
        <v>591</v>
      </c>
      <c r="H4118" s="117" t="s">
        <v>1016</v>
      </c>
      <c r="I4118" s="117" t="s">
        <v>398</v>
      </c>
      <c r="J4118" s="117" t="s">
        <v>398</v>
      </c>
      <c r="K4118" s="117" t="s">
        <v>398</v>
      </c>
      <c r="L4118" s="117" t="s">
        <v>398</v>
      </c>
      <c r="M4118" s="117" t="s">
        <v>398</v>
      </c>
      <c r="N4118" s="117" t="s">
        <v>398</v>
      </c>
      <c r="O4118" s="125" t="s">
        <v>579</v>
      </c>
      <c r="P4118" s="117">
        <v>1</v>
      </c>
      <c r="Q4118" s="117" t="s">
        <v>398</v>
      </c>
      <c r="R4118" s="117" t="s">
        <v>398</v>
      </c>
      <c r="S4118" s="117" t="s">
        <v>398</v>
      </c>
      <c r="T4118" s="117" t="s">
        <v>398</v>
      </c>
      <c r="U4118" s="117" t="s">
        <v>398</v>
      </c>
      <c r="V4118" s="117" t="s">
        <v>398</v>
      </c>
      <c r="W4118" s="123">
        <v>63</v>
      </c>
      <c r="X4118" s="123" t="s">
        <v>906</v>
      </c>
      <c r="Y4118" s="120">
        <v>43563</v>
      </c>
      <c r="Z4118" s="121">
        <v>0.3888888888888889</v>
      </c>
      <c r="AA4118" s="123" t="s">
        <v>661</v>
      </c>
      <c r="AB4118" s="123" t="s">
        <v>582</v>
      </c>
      <c r="AC4118" s="119" t="s">
        <v>398</v>
      </c>
      <c r="AD4118" s="119" t="s">
        <v>398</v>
      </c>
    </row>
    <row r="4119" spans="1:30">
      <c r="A4119" s="117">
        <v>4118</v>
      </c>
      <c r="B4119" s="123" t="s">
        <v>468</v>
      </c>
      <c r="C4119" s="117" t="s">
        <v>5</v>
      </c>
      <c r="D4119" s="123" t="s">
        <v>595</v>
      </c>
      <c r="E4119" s="117">
        <v>4118</v>
      </c>
      <c r="F4119" s="117" t="s">
        <v>923</v>
      </c>
      <c r="G4119" s="117" t="s">
        <v>591</v>
      </c>
      <c r="H4119" s="117" t="s">
        <v>1016</v>
      </c>
      <c r="I4119" s="117" t="s">
        <v>398</v>
      </c>
      <c r="J4119" s="117" t="s">
        <v>398</v>
      </c>
      <c r="K4119" s="117" t="s">
        <v>398</v>
      </c>
      <c r="L4119" s="117" t="s">
        <v>398</v>
      </c>
      <c r="M4119" s="117" t="s">
        <v>398</v>
      </c>
      <c r="N4119" s="117" t="s">
        <v>398</v>
      </c>
      <c r="O4119" s="125" t="s">
        <v>579</v>
      </c>
      <c r="P4119" s="117">
        <v>1</v>
      </c>
      <c r="Q4119" s="117" t="s">
        <v>398</v>
      </c>
      <c r="R4119" s="117" t="s">
        <v>398</v>
      </c>
      <c r="S4119" s="117" t="s">
        <v>398</v>
      </c>
      <c r="T4119" s="117" t="s">
        <v>398</v>
      </c>
      <c r="U4119" s="117" t="s">
        <v>398</v>
      </c>
      <c r="V4119" s="117" t="s">
        <v>398</v>
      </c>
      <c r="W4119" s="123">
        <v>63</v>
      </c>
      <c r="X4119" s="123" t="s">
        <v>906</v>
      </c>
      <c r="Y4119" s="120">
        <v>43563</v>
      </c>
      <c r="Z4119" s="121">
        <v>0.3888888888888889</v>
      </c>
      <c r="AA4119" s="123" t="s">
        <v>661</v>
      </c>
      <c r="AB4119" s="123" t="s">
        <v>582</v>
      </c>
      <c r="AC4119" s="119" t="s">
        <v>398</v>
      </c>
      <c r="AD4119" s="119" t="s">
        <v>398</v>
      </c>
    </row>
    <row r="4120" spans="1:30">
      <c r="A4120" s="117">
        <v>4119</v>
      </c>
      <c r="B4120" s="123" t="s">
        <v>468</v>
      </c>
      <c r="C4120" s="117" t="s">
        <v>5</v>
      </c>
      <c r="D4120" s="123" t="s">
        <v>595</v>
      </c>
      <c r="E4120" s="117">
        <v>4119</v>
      </c>
      <c r="F4120" s="117" t="s">
        <v>923</v>
      </c>
      <c r="G4120" s="117" t="s">
        <v>591</v>
      </c>
      <c r="H4120" s="117" t="s">
        <v>1016</v>
      </c>
      <c r="I4120" s="117" t="s">
        <v>398</v>
      </c>
      <c r="J4120" s="117" t="s">
        <v>398</v>
      </c>
      <c r="K4120" s="117" t="s">
        <v>398</v>
      </c>
      <c r="L4120" s="117" t="s">
        <v>398</v>
      </c>
      <c r="M4120" s="117" t="s">
        <v>398</v>
      </c>
      <c r="N4120" s="117" t="s">
        <v>398</v>
      </c>
      <c r="O4120" s="125" t="s">
        <v>579</v>
      </c>
      <c r="P4120" s="117">
        <v>1</v>
      </c>
      <c r="Q4120" s="117" t="s">
        <v>398</v>
      </c>
      <c r="R4120" s="117" t="s">
        <v>398</v>
      </c>
      <c r="S4120" s="117" t="s">
        <v>398</v>
      </c>
      <c r="T4120" s="117" t="s">
        <v>398</v>
      </c>
      <c r="U4120" s="117" t="s">
        <v>398</v>
      </c>
      <c r="V4120" s="117" t="s">
        <v>398</v>
      </c>
      <c r="W4120" s="123">
        <v>63</v>
      </c>
      <c r="X4120" s="123" t="s">
        <v>906</v>
      </c>
      <c r="Y4120" s="120">
        <v>43563</v>
      </c>
      <c r="Z4120" s="121">
        <v>0.3888888888888889</v>
      </c>
      <c r="AA4120" s="123" t="s">
        <v>661</v>
      </c>
      <c r="AB4120" s="123" t="s">
        <v>582</v>
      </c>
      <c r="AC4120" s="119" t="s">
        <v>398</v>
      </c>
      <c r="AD4120" s="119" t="s">
        <v>398</v>
      </c>
    </row>
    <row r="4121" spans="1:30">
      <c r="A4121" s="117">
        <v>4120</v>
      </c>
      <c r="B4121" s="123" t="s">
        <v>468</v>
      </c>
      <c r="C4121" s="117" t="s">
        <v>5</v>
      </c>
      <c r="D4121" s="123" t="s">
        <v>595</v>
      </c>
      <c r="E4121" s="117">
        <v>4120</v>
      </c>
      <c r="F4121" s="117" t="s">
        <v>923</v>
      </c>
      <c r="G4121" s="117" t="s">
        <v>591</v>
      </c>
      <c r="H4121" s="117" t="s">
        <v>1016</v>
      </c>
      <c r="I4121" s="117" t="s">
        <v>398</v>
      </c>
      <c r="J4121" s="117" t="s">
        <v>398</v>
      </c>
      <c r="K4121" s="117" t="s">
        <v>398</v>
      </c>
      <c r="L4121" s="117" t="s">
        <v>398</v>
      </c>
      <c r="M4121" s="117" t="s">
        <v>398</v>
      </c>
      <c r="N4121" s="117" t="s">
        <v>398</v>
      </c>
      <c r="O4121" s="125" t="s">
        <v>579</v>
      </c>
      <c r="P4121" s="117">
        <v>1</v>
      </c>
      <c r="Q4121" s="117" t="s">
        <v>398</v>
      </c>
      <c r="R4121" s="117" t="s">
        <v>398</v>
      </c>
      <c r="S4121" s="117" t="s">
        <v>398</v>
      </c>
      <c r="T4121" s="117" t="s">
        <v>398</v>
      </c>
      <c r="U4121" s="117" t="s">
        <v>398</v>
      </c>
      <c r="V4121" s="117" t="s">
        <v>398</v>
      </c>
      <c r="W4121" s="123">
        <v>63</v>
      </c>
      <c r="X4121" s="123" t="s">
        <v>906</v>
      </c>
      <c r="Y4121" s="120">
        <v>43563</v>
      </c>
      <c r="Z4121" s="121">
        <v>0.3888888888888889</v>
      </c>
      <c r="AA4121" s="123" t="s">
        <v>661</v>
      </c>
      <c r="AB4121" s="123" t="s">
        <v>582</v>
      </c>
      <c r="AC4121" s="119" t="s">
        <v>398</v>
      </c>
      <c r="AD4121" s="119" t="s">
        <v>398</v>
      </c>
    </row>
    <row r="4122" spans="1:30">
      <c r="A4122" s="117">
        <v>4121</v>
      </c>
      <c r="B4122" s="123" t="s">
        <v>468</v>
      </c>
      <c r="C4122" s="117" t="s">
        <v>5</v>
      </c>
      <c r="D4122" s="123" t="s">
        <v>595</v>
      </c>
      <c r="E4122" s="117">
        <v>4121</v>
      </c>
      <c r="F4122" s="117" t="s">
        <v>923</v>
      </c>
      <c r="G4122" s="117" t="s">
        <v>591</v>
      </c>
      <c r="H4122" s="117" t="s">
        <v>1016</v>
      </c>
      <c r="I4122" s="117" t="s">
        <v>398</v>
      </c>
      <c r="J4122" s="117" t="s">
        <v>398</v>
      </c>
      <c r="K4122" s="117" t="s">
        <v>398</v>
      </c>
      <c r="L4122" s="117" t="s">
        <v>398</v>
      </c>
      <c r="M4122" s="117" t="s">
        <v>398</v>
      </c>
      <c r="N4122" s="117" t="s">
        <v>398</v>
      </c>
      <c r="O4122" s="125" t="s">
        <v>579</v>
      </c>
      <c r="P4122" s="117">
        <v>1</v>
      </c>
      <c r="Q4122" s="117" t="s">
        <v>398</v>
      </c>
      <c r="R4122" s="117" t="s">
        <v>398</v>
      </c>
      <c r="S4122" s="117" t="s">
        <v>398</v>
      </c>
      <c r="T4122" s="117" t="s">
        <v>398</v>
      </c>
      <c r="U4122" s="117" t="s">
        <v>398</v>
      </c>
      <c r="V4122" s="117" t="s">
        <v>398</v>
      </c>
      <c r="W4122" s="123">
        <v>63</v>
      </c>
      <c r="X4122" s="123" t="s">
        <v>906</v>
      </c>
      <c r="Y4122" s="120">
        <v>43563</v>
      </c>
      <c r="Z4122" s="121">
        <v>0.3888888888888889</v>
      </c>
      <c r="AA4122" s="123" t="s">
        <v>661</v>
      </c>
      <c r="AB4122" s="123" t="s">
        <v>582</v>
      </c>
      <c r="AC4122" s="119" t="s">
        <v>398</v>
      </c>
      <c r="AD4122" s="119" t="s">
        <v>398</v>
      </c>
    </row>
    <row r="4123" spans="1:30">
      <c r="A4123" s="117">
        <v>4122</v>
      </c>
      <c r="B4123" s="123" t="s">
        <v>468</v>
      </c>
      <c r="C4123" s="117" t="s">
        <v>5</v>
      </c>
      <c r="D4123" s="123" t="s">
        <v>595</v>
      </c>
      <c r="E4123" s="117">
        <v>4122</v>
      </c>
      <c r="F4123" s="117" t="s">
        <v>923</v>
      </c>
      <c r="G4123" s="117" t="s">
        <v>591</v>
      </c>
      <c r="H4123" s="117" t="s">
        <v>1016</v>
      </c>
      <c r="I4123" s="117" t="s">
        <v>398</v>
      </c>
      <c r="J4123" s="117" t="s">
        <v>398</v>
      </c>
      <c r="K4123" s="117" t="s">
        <v>398</v>
      </c>
      <c r="L4123" s="117" t="s">
        <v>398</v>
      </c>
      <c r="M4123" s="117" t="s">
        <v>398</v>
      </c>
      <c r="N4123" s="117" t="s">
        <v>398</v>
      </c>
      <c r="O4123" s="125" t="s">
        <v>579</v>
      </c>
      <c r="P4123" s="117">
        <v>1</v>
      </c>
      <c r="Q4123" s="117" t="s">
        <v>398</v>
      </c>
      <c r="R4123" s="117" t="s">
        <v>398</v>
      </c>
      <c r="S4123" s="117" t="s">
        <v>398</v>
      </c>
      <c r="T4123" s="117" t="s">
        <v>398</v>
      </c>
      <c r="U4123" s="117" t="s">
        <v>398</v>
      </c>
      <c r="V4123" s="117" t="s">
        <v>398</v>
      </c>
      <c r="W4123" s="123">
        <v>63</v>
      </c>
      <c r="X4123" s="123" t="s">
        <v>906</v>
      </c>
      <c r="Y4123" s="120">
        <v>43563</v>
      </c>
      <c r="Z4123" s="121">
        <v>0.3888888888888889</v>
      </c>
      <c r="AA4123" s="123" t="s">
        <v>661</v>
      </c>
      <c r="AB4123" s="123" t="s">
        <v>582</v>
      </c>
      <c r="AC4123" s="119" t="s">
        <v>398</v>
      </c>
      <c r="AD4123" s="119" t="s">
        <v>398</v>
      </c>
    </row>
    <row r="4124" spans="1:30">
      <c r="A4124" s="117">
        <v>4123</v>
      </c>
      <c r="B4124" s="123" t="s">
        <v>468</v>
      </c>
      <c r="C4124" s="117" t="s">
        <v>5</v>
      </c>
      <c r="D4124" s="123" t="s">
        <v>595</v>
      </c>
      <c r="E4124" s="117">
        <v>4123</v>
      </c>
      <c r="F4124" s="117" t="s">
        <v>923</v>
      </c>
      <c r="G4124" s="117" t="s">
        <v>591</v>
      </c>
      <c r="H4124" s="117" t="s">
        <v>1016</v>
      </c>
      <c r="I4124" s="117" t="s">
        <v>398</v>
      </c>
      <c r="J4124" s="117" t="s">
        <v>398</v>
      </c>
      <c r="K4124" s="117" t="s">
        <v>398</v>
      </c>
      <c r="L4124" s="117" t="s">
        <v>398</v>
      </c>
      <c r="M4124" s="117" t="s">
        <v>398</v>
      </c>
      <c r="N4124" s="117" t="s">
        <v>398</v>
      </c>
      <c r="O4124" s="125" t="s">
        <v>579</v>
      </c>
      <c r="P4124" s="117">
        <v>1</v>
      </c>
      <c r="Q4124" s="117" t="s">
        <v>398</v>
      </c>
      <c r="R4124" s="117" t="s">
        <v>398</v>
      </c>
      <c r="S4124" s="117" t="s">
        <v>398</v>
      </c>
      <c r="T4124" s="117" t="s">
        <v>398</v>
      </c>
      <c r="U4124" s="117" t="s">
        <v>398</v>
      </c>
      <c r="V4124" s="117" t="s">
        <v>398</v>
      </c>
      <c r="W4124" s="123">
        <v>63</v>
      </c>
      <c r="X4124" s="123" t="s">
        <v>906</v>
      </c>
      <c r="Y4124" s="120">
        <v>43563</v>
      </c>
      <c r="Z4124" s="121">
        <v>0.3888888888888889</v>
      </c>
      <c r="AA4124" s="123" t="s">
        <v>661</v>
      </c>
      <c r="AB4124" s="123" t="s">
        <v>582</v>
      </c>
      <c r="AC4124" s="119" t="s">
        <v>398</v>
      </c>
      <c r="AD4124" s="119" t="s">
        <v>398</v>
      </c>
    </row>
    <row r="4125" spans="1:30">
      <c r="A4125" s="117">
        <v>4124</v>
      </c>
      <c r="B4125" s="123" t="s">
        <v>468</v>
      </c>
      <c r="C4125" s="117" t="s">
        <v>5</v>
      </c>
      <c r="D4125" s="123" t="s">
        <v>595</v>
      </c>
      <c r="E4125" s="117">
        <v>4124</v>
      </c>
      <c r="F4125" s="117" t="s">
        <v>923</v>
      </c>
      <c r="G4125" s="117" t="s">
        <v>591</v>
      </c>
      <c r="H4125" s="117" t="s">
        <v>1016</v>
      </c>
      <c r="I4125" s="117" t="s">
        <v>398</v>
      </c>
      <c r="J4125" s="117" t="s">
        <v>398</v>
      </c>
      <c r="K4125" s="117" t="s">
        <v>398</v>
      </c>
      <c r="L4125" s="117" t="s">
        <v>398</v>
      </c>
      <c r="M4125" s="117" t="s">
        <v>398</v>
      </c>
      <c r="N4125" s="117" t="s">
        <v>398</v>
      </c>
      <c r="O4125" s="125" t="s">
        <v>579</v>
      </c>
      <c r="P4125" s="117">
        <v>1</v>
      </c>
      <c r="Q4125" s="117" t="s">
        <v>398</v>
      </c>
      <c r="R4125" s="117" t="s">
        <v>398</v>
      </c>
      <c r="S4125" s="117" t="s">
        <v>398</v>
      </c>
      <c r="T4125" s="117" t="s">
        <v>398</v>
      </c>
      <c r="U4125" s="117" t="s">
        <v>398</v>
      </c>
      <c r="V4125" s="117" t="s">
        <v>398</v>
      </c>
      <c r="W4125" s="123">
        <v>63</v>
      </c>
      <c r="X4125" s="123" t="s">
        <v>906</v>
      </c>
      <c r="Y4125" s="120">
        <v>43563</v>
      </c>
      <c r="Z4125" s="121">
        <v>0.3888888888888889</v>
      </c>
      <c r="AA4125" s="123" t="s">
        <v>661</v>
      </c>
      <c r="AB4125" s="123" t="s">
        <v>582</v>
      </c>
      <c r="AC4125" s="119" t="s">
        <v>398</v>
      </c>
      <c r="AD4125" s="119" t="s">
        <v>398</v>
      </c>
    </row>
    <row r="4126" spans="1:30">
      <c r="A4126" s="117">
        <v>4125</v>
      </c>
      <c r="B4126" s="123" t="s">
        <v>468</v>
      </c>
      <c r="C4126" s="117" t="s">
        <v>5</v>
      </c>
      <c r="D4126" s="123" t="s">
        <v>595</v>
      </c>
      <c r="E4126" s="117">
        <v>4125</v>
      </c>
      <c r="F4126" s="117" t="s">
        <v>923</v>
      </c>
      <c r="G4126" s="117" t="s">
        <v>591</v>
      </c>
      <c r="H4126" s="117" t="s">
        <v>1016</v>
      </c>
      <c r="I4126" s="117" t="s">
        <v>398</v>
      </c>
      <c r="J4126" s="117" t="s">
        <v>398</v>
      </c>
      <c r="K4126" s="117" t="s">
        <v>398</v>
      </c>
      <c r="L4126" s="117" t="s">
        <v>398</v>
      </c>
      <c r="M4126" s="117" t="s">
        <v>398</v>
      </c>
      <c r="N4126" s="117" t="s">
        <v>398</v>
      </c>
      <c r="O4126" s="125" t="s">
        <v>579</v>
      </c>
      <c r="P4126" s="117">
        <v>1</v>
      </c>
      <c r="Q4126" s="117" t="s">
        <v>398</v>
      </c>
      <c r="R4126" s="117" t="s">
        <v>398</v>
      </c>
      <c r="S4126" s="117" t="s">
        <v>398</v>
      </c>
      <c r="T4126" s="117" t="s">
        <v>398</v>
      </c>
      <c r="U4126" s="117" t="s">
        <v>398</v>
      </c>
      <c r="V4126" s="117" t="s">
        <v>398</v>
      </c>
      <c r="W4126" s="123">
        <v>63</v>
      </c>
      <c r="X4126" s="123" t="s">
        <v>906</v>
      </c>
      <c r="Y4126" s="120">
        <v>43563</v>
      </c>
      <c r="Z4126" s="121">
        <v>0.3888888888888889</v>
      </c>
      <c r="AA4126" s="123" t="s">
        <v>661</v>
      </c>
      <c r="AB4126" s="123" t="s">
        <v>582</v>
      </c>
      <c r="AC4126" s="119" t="s">
        <v>398</v>
      </c>
      <c r="AD4126" s="119" t="s">
        <v>398</v>
      </c>
    </row>
    <row r="4127" spans="1:30">
      <c r="A4127" s="117">
        <v>4126</v>
      </c>
      <c r="B4127" s="123" t="s">
        <v>468</v>
      </c>
      <c r="C4127" s="117" t="s">
        <v>5</v>
      </c>
      <c r="D4127" s="123" t="s">
        <v>595</v>
      </c>
      <c r="E4127" s="117">
        <v>4126</v>
      </c>
      <c r="F4127" s="117" t="s">
        <v>923</v>
      </c>
      <c r="G4127" s="117" t="s">
        <v>591</v>
      </c>
      <c r="H4127" s="117" t="s">
        <v>1016</v>
      </c>
      <c r="I4127" s="117" t="s">
        <v>398</v>
      </c>
      <c r="J4127" s="117" t="s">
        <v>398</v>
      </c>
      <c r="K4127" s="117" t="s">
        <v>398</v>
      </c>
      <c r="L4127" s="117" t="s">
        <v>398</v>
      </c>
      <c r="M4127" s="117" t="s">
        <v>398</v>
      </c>
      <c r="N4127" s="117" t="s">
        <v>398</v>
      </c>
      <c r="O4127" s="125" t="s">
        <v>579</v>
      </c>
      <c r="P4127" s="117">
        <v>1</v>
      </c>
      <c r="Q4127" s="117" t="s">
        <v>398</v>
      </c>
      <c r="R4127" s="117" t="s">
        <v>398</v>
      </c>
      <c r="S4127" s="117" t="s">
        <v>398</v>
      </c>
      <c r="T4127" s="117" t="s">
        <v>398</v>
      </c>
      <c r="U4127" s="117" t="s">
        <v>398</v>
      </c>
      <c r="V4127" s="117" t="s">
        <v>398</v>
      </c>
      <c r="W4127" s="123">
        <v>63</v>
      </c>
      <c r="X4127" s="123" t="s">
        <v>906</v>
      </c>
      <c r="Y4127" s="120">
        <v>43563</v>
      </c>
      <c r="Z4127" s="121">
        <v>0.3888888888888889</v>
      </c>
      <c r="AA4127" s="123" t="s">
        <v>661</v>
      </c>
      <c r="AB4127" s="123" t="s">
        <v>582</v>
      </c>
      <c r="AC4127" s="119" t="s">
        <v>398</v>
      </c>
      <c r="AD4127" s="119" t="s">
        <v>398</v>
      </c>
    </row>
    <row r="4128" spans="1:30">
      <c r="A4128" s="117">
        <v>4127</v>
      </c>
      <c r="B4128" s="123" t="s">
        <v>468</v>
      </c>
      <c r="C4128" s="117" t="s">
        <v>5</v>
      </c>
      <c r="D4128" s="123" t="s">
        <v>595</v>
      </c>
      <c r="E4128" s="117">
        <v>4127</v>
      </c>
      <c r="F4128" s="117" t="s">
        <v>923</v>
      </c>
      <c r="G4128" s="117" t="s">
        <v>591</v>
      </c>
      <c r="H4128" s="117" t="s">
        <v>1016</v>
      </c>
      <c r="I4128" s="117" t="s">
        <v>398</v>
      </c>
      <c r="J4128" s="117" t="s">
        <v>398</v>
      </c>
      <c r="K4128" s="117" t="s">
        <v>398</v>
      </c>
      <c r="L4128" s="117" t="s">
        <v>398</v>
      </c>
      <c r="M4128" s="117" t="s">
        <v>398</v>
      </c>
      <c r="N4128" s="117" t="s">
        <v>398</v>
      </c>
      <c r="O4128" s="125" t="s">
        <v>579</v>
      </c>
      <c r="P4128" s="117">
        <v>1</v>
      </c>
      <c r="Q4128" s="117" t="s">
        <v>398</v>
      </c>
      <c r="R4128" s="117" t="s">
        <v>398</v>
      </c>
      <c r="S4128" s="117" t="s">
        <v>398</v>
      </c>
      <c r="T4128" s="117" t="s">
        <v>398</v>
      </c>
      <c r="U4128" s="117" t="s">
        <v>398</v>
      </c>
      <c r="V4128" s="117" t="s">
        <v>398</v>
      </c>
      <c r="W4128" s="123">
        <v>63</v>
      </c>
      <c r="X4128" s="123" t="s">
        <v>906</v>
      </c>
      <c r="Y4128" s="120">
        <v>43563</v>
      </c>
      <c r="Z4128" s="121">
        <v>0.3888888888888889</v>
      </c>
      <c r="AA4128" s="123" t="s">
        <v>661</v>
      </c>
      <c r="AB4128" s="123" t="s">
        <v>582</v>
      </c>
      <c r="AC4128" s="119" t="s">
        <v>398</v>
      </c>
      <c r="AD4128" s="119" t="s">
        <v>398</v>
      </c>
    </row>
    <row r="4129" spans="1:30">
      <c r="A4129" s="117">
        <v>4128</v>
      </c>
      <c r="B4129" s="123" t="s">
        <v>468</v>
      </c>
      <c r="C4129" s="117" t="s">
        <v>5</v>
      </c>
      <c r="D4129" s="123" t="s">
        <v>595</v>
      </c>
      <c r="E4129" s="117">
        <v>4128</v>
      </c>
      <c r="F4129" s="117" t="s">
        <v>923</v>
      </c>
      <c r="G4129" s="117" t="s">
        <v>591</v>
      </c>
      <c r="H4129" s="117" t="s">
        <v>1016</v>
      </c>
      <c r="I4129" s="117" t="s">
        <v>398</v>
      </c>
      <c r="J4129" s="117" t="s">
        <v>398</v>
      </c>
      <c r="K4129" s="117" t="s">
        <v>398</v>
      </c>
      <c r="L4129" s="117" t="s">
        <v>398</v>
      </c>
      <c r="M4129" s="117" t="s">
        <v>398</v>
      </c>
      <c r="N4129" s="117" t="s">
        <v>398</v>
      </c>
      <c r="O4129" s="125" t="s">
        <v>579</v>
      </c>
      <c r="P4129" s="117">
        <v>1</v>
      </c>
      <c r="Q4129" s="117" t="s">
        <v>398</v>
      </c>
      <c r="R4129" s="117" t="s">
        <v>398</v>
      </c>
      <c r="S4129" s="117" t="s">
        <v>398</v>
      </c>
      <c r="T4129" s="117" t="s">
        <v>398</v>
      </c>
      <c r="U4129" s="117" t="s">
        <v>398</v>
      </c>
      <c r="V4129" s="117" t="s">
        <v>398</v>
      </c>
      <c r="W4129" s="123">
        <v>63</v>
      </c>
      <c r="X4129" s="123" t="s">
        <v>906</v>
      </c>
      <c r="Y4129" s="120">
        <v>43563</v>
      </c>
      <c r="Z4129" s="121">
        <v>0.3888888888888889</v>
      </c>
      <c r="AA4129" s="123" t="s">
        <v>661</v>
      </c>
      <c r="AB4129" s="123" t="s">
        <v>582</v>
      </c>
      <c r="AC4129" s="119" t="s">
        <v>398</v>
      </c>
      <c r="AD4129" s="119" t="s">
        <v>398</v>
      </c>
    </row>
    <row r="4130" spans="1:30">
      <c r="A4130" s="117">
        <v>4129</v>
      </c>
      <c r="B4130" s="123" t="s">
        <v>468</v>
      </c>
      <c r="C4130" s="117" t="s">
        <v>5</v>
      </c>
      <c r="D4130" s="123" t="s">
        <v>595</v>
      </c>
      <c r="E4130" s="117">
        <v>4129</v>
      </c>
      <c r="F4130" s="117" t="s">
        <v>923</v>
      </c>
      <c r="G4130" s="117" t="s">
        <v>591</v>
      </c>
      <c r="H4130" s="117" t="s">
        <v>1016</v>
      </c>
      <c r="I4130" s="117" t="s">
        <v>398</v>
      </c>
      <c r="J4130" s="117" t="s">
        <v>398</v>
      </c>
      <c r="K4130" s="117" t="s">
        <v>398</v>
      </c>
      <c r="L4130" s="117" t="s">
        <v>398</v>
      </c>
      <c r="M4130" s="117" t="s">
        <v>398</v>
      </c>
      <c r="N4130" s="117" t="s">
        <v>398</v>
      </c>
      <c r="O4130" s="125" t="s">
        <v>579</v>
      </c>
      <c r="P4130" s="117">
        <v>1</v>
      </c>
      <c r="Q4130" s="117" t="s">
        <v>398</v>
      </c>
      <c r="R4130" s="117" t="s">
        <v>398</v>
      </c>
      <c r="S4130" s="117" t="s">
        <v>398</v>
      </c>
      <c r="T4130" s="117" t="s">
        <v>398</v>
      </c>
      <c r="U4130" s="117" t="s">
        <v>398</v>
      </c>
      <c r="V4130" s="117" t="s">
        <v>398</v>
      </c>
      <c r="W4130" s="123">
        <v>63</v>
      </c>
      <c r="X4130" s="123" t="s">
        <v>906</v>
      </c>
      <c r="Y4130" s="120">
        <v>43563</v>
      </c>
      <c r="Z4130" s="121">
        <v>0.3888888888888889</v>
      </c>
      <c r="AA4130" s="123" t="s">
        <v>661</v>
      </c>
      <c r="AB4130" s="123" t="s">
        <v>582</v>
      </c>
      <c r="AC4130" s="119" t="s">
        <v>398</v>
      </c>
      <c r="AD4130" s="119" t="s">
        <v>398</v>
      </c>
    </row>
    <row r="4131" spans="1:30">
      <c r="A4131" s="117">
        <v>4130</v>
      </c>
      <c r="B4131" s="123" t="s">
        <v>468</v>
      </c>
      <c r="C4131" s="117" t="s">
        <v>5</v>
      </c>
      <c r="D4131" s="123" t="s">
        <v>595</v>
      </c>
      <c r="E4131" s="117">
        <v>4130</v>
      </c>
      <c r="F4131" s="117" t="s">
        <v>923</v>
      </c>
      <c r="G4131" s="117" t="s">
        <v>591</v>
      </c>
      <c r="H4131" s="117" t="s">
        <v>1016</v>
      </c>
      <c r="I4131" s="117" t="s">
        <v>398</v>
      </c>
      <c r="J4131" s="117" t="s">
        <v>398</v>
      </c>
      <c r="K4131" s="117" t="s">
        <v>398</v>
      </c>
      <c r="L4131" s="117" t="s">
        <v>398</v>
      </c>
      <c r="M4131" s="117" t="s">
        <v>398</v>
      </c>
      <c r="N4131" s="117" t="s">
        <v>398</v>
      </c>
      <c r="O4131" s="125" t="s">
        <v>579</v>
      </c>
      <c r="P4131" s="117">
        <v>1</v>
      </c>
      <c r="Q4131" s="117" t="s">
        <v>398</v>
      </c>
      <c r="R4131" s="117" t="s">
        <v>398</v>
      </c>
      <c r="S4131" s="117" t="s">
        <v>398</v>
      </c>
      <c r="T4131" s="117" t="s">
        <v>398</v>
      </c>
      <c r="U4131" s="117" t="s">
        <v>398</v>
      </c>
      <c r="V4131" s="117" t="s">
        <v>398</v>
      </c>
      <c r="W4131" s="123">
        <v>63</v>
      </c>
      <c r="X4131" s="123" t="s">
        <v>906</v>
      </c>
      <c r="Y4131" s="120">
        <v>43563</v>
      </c>
      <c r="Z4131" s="121">
        <v>0.3888888888888889</v>
      </c>
      <c r="AA4131" s="123" t="s">
        <v>661</v>
      </c>
      <c r="AB4131" s="123" t="s">
        <v>582</v>
      </c>
      <c r="AC4131" s="119" t="s">
        <v>398</v>
      </c>
      <c r="AD4131" s="119" t="s">
        <v>398</v>
      </c>
    </row>
    <row r="4132" spans="1:30">
      <c r="A4132" s="117">
        <v>4131</v>
      </c>
      <c r="B4132" s="123" t="s">
        <v>468</v>
      </c>
      <c r="C4132" s="117" t="s">
        <v>5</v>
      </c>
      <c r="D4132" s="123" t="s">
        <v>595</v>
      </c>
      <c r="E4132" s="117">
        <v>4131</v>
      </c>
      <c r="F4132" s="117" t="s">
        <v>923</v>
      </c>
      <c r="G4132" s="117" t="s">
        <v>591</v>
      </c>
      <c r="H4132" s="117" t="s">
        <v>1016</v>
      </c>
      <c r="I4132" s="117" t="s">
        <v>398</v>
      </c>
      <c r="J4132" s="117" t="s">
        <v>398</v>
      </c>
      <c r="K4132" s="117" t="s">
        <v>398</v>
      </c>
      <c r="L4132" s="117" t="s">
        <v>398</v>
      </c>
      <c r="M4132" s="117" t="s">
        <v>398</v>
      </c>
      <c r="N4132" s="117" t="s">
        <v>398</v>
      </c>
      <c r="O4132" s="125" t="s">
        <v>579</v>
      </c>
      <c r="P4132" s="117">
        <v>1</v>
      </c>
      <c r="Q4132" s="117" t="s">
        <v>398</v>
      </c>
      <c r="R4132" s="117" t="s">
        <v>398</v>
      </c>
      <c r="S4132" s="117" t="s">
        <v>398</v>
      </c>
      <c r="T4132" s="117" t="s">
        <v>398</v>
      </c>
      <c r="U4132" s="117" t="s">
        <v>398</v>
      </c>
      <c r="V4132" s="117" t="s">
        <v>398</v>
      </c>
      <c r="W4132" s="123">
        <v>63</v>
      </c>
      <c r="X4132" s="123" t="s">
        <v>906</v>
      </c>
      <c r="Y4132" s="120">
        <v>43563</v>
      </c>
      <c r="Z4132" s="121">
        <v>0.3888888888888889</v>
      </c>
      <c r="AA4132" s="123" t="s">
        <v>661</v>
      </c>
      <c r="AB4132" s="123" t="s">
        <v>582</v>
      </c>
      <c r="AC4132" s="119" t="s">
        <v>398</v>
      </c>
      <c r="AD4132" s="119" t="s">
        <v>398</v>
      </c>
    </row>
    <row r="4133" spans="1:30">
      <c r="A4133" s="117">
        <v>4132</v>
      </c>
      <c r="B4133" s="123" t="s">
        <v>468</v>
      </c>
      <c r="C4133" s="117" t="s">
        <v>5</v>
      </c>
      <c r="D4133" s="123" t="s">
        <v>595</v>
      </c>
      <c r="E4133" s="117">
        <v>4132</v>
      </c>
      <c r="F4133" s="117" t="s">
        <v>923</v>
      </c>
      <c r="G4133" s="117" t="s">
        <v>591</v>
      </c>
      <c r="H4133" s="117" t="s">
        <v>1016</v>
      </c>
      <c r="I4133" s="117" t="s">
        <v>398</v>
      </c>
      <c r="J4133" s="117" t="s">
        <v>398</v>
      </c>
      <c r="K4133" s="117" t="s">
        <v>398</v>
      </c>
      <c r="L4133" s="117" t="s">
        <v>398</v>
      </c>
      <c r="M4133" s="117" t="s">
        <v>398</v>
      </c>
      <c r="N4133" s="117" t="s">
        <v>398</v>
      </c>
      <c r="O4133" s="125" t="s">
        <v>579</v>
      </c>
      <c r="P4133" s="117">
        <v>1</v>
      </c>
      <c r="Q4133" s="117" t="s">
        <v>398</v>
      </c>
      <c r="R4133" s="117" t="s">
        <v>398</v>
      </c>
      <c r="S4133" s="117" t="s">
        <v>398</v>
      </c>
      <c r="T4133" s="117" t="s">
        <v>398</v>
      </c>
      <c r="U4133" s="117" t="s">
        <v>398</v>
      </c>
      <c r="V4133" s="117" t="s">
        <v>398</v>
      </c>
      <c r="W4133" s="123">
        <v>63</v>
      </c>
      <c r="X4133" s="123" t="s">
        <v>906</v>
      </c>
      <c r="Y4133" s="120">
        <v>43563</v>
      </c>
      <c r="Z4133" s="121">
        <v>0.3888888888888889</v>
      </c>
      <c r="AA4133" s="123" t="s">
        <v>661</v>
      </c>
      <c r="AB4133" s="123" t="s">
        <v>582</v>
      </c>
      <c r="AC4133" s="119" t="s">
        <v>398</v>
      </c>
      <c r="AD4133" s="119" t="s">
        <v>398</v>
      </c>
    </row>
    <row r="4134" spans="1:30">
      <c r="A4134" s="117">
        <v>4133</v>
      </c>
      <c r="B4134" s="123" t="s">
        <v>468</v>
      </c>
      <c r="C4134" s="117" t="s">
        <v>5</v>
      </c>
      <c r="D4134" s="123" t="s">
        <v>595</v>
      </c>
      <c r="E4134" s="117">
        <v>4133</v>
      </c>
      <c r="F4134" s="117" t="s">
        <v>923</v>
      </c>
      <c r="G4134" s="117" t="s">
        <v>591</v>
      </c>
      <c r="H4134" s="117" t="s">
        <v>1016</v>
      </c>
      <c r="I4134" s="117" t="s">
        <v>398</v>
      </c>
      <c r="J4134" s="117" t="s">
        <v>398</v>
      </c>
      <c r="K4134" s="117" t="s">
        <v>398</v>
      </c>
      <c r="L4134" s="117" t="s">
        <v>398</v>
      </c>
      <c r="M4134" s="117" t="s">
        <v>398</v>
      </c>
      <c r="N4134" s="117" t="s">
        <v>398</v>
      </c>
      <c r="O4134" s="125" t="s">
        <v>579</v>
      </c>
      <c r="P4134" s="117">
        <v>1</v>
      </c>
      <c r="Q4134" s="117" t="s">
        <v>398</v>
      </c>
      <c r="R4134" s="117" t="s">
        <v>398</v>
      </c>
      <c r="S4134" s="117" t="s">
        <v>398</v>
      </c>
      <c r="T4134" s="117" t="s">
        <v>398</v>
      </c>
      <c r="U4134" s="117" t="s">
        <v>398</v>
      </c>
      <c r="V4134" s="117" t="s">
        <v>398</v>
      </c>
      <c r="W4134" s="123">
        <v>63</v>
      </c>
      <c r="X4134" s="123" t="s">
        <v>906</v>
      </c>
      <c r="Y4134" s="120">
        <v>43563</v>
      </c>
      <c r="Z4134" s="121">
        <v>0.3888888888888889</v>
      </c>
      <c r="AA4134" s="123" t="s">
        <v>661</v>
      </c>
      <c r="AB4134" s="123" t="s">
        <v>582</v>
      </c>
      <c r="AC4134" s="119" t="s">
        <v>398</v>
      </c>
      <c r="AD4134" s="119" t="s">
        <v>398</v>
      </c>
    </row>
    <row r="4135" spans="1:30">
      <c r="A4135" s="117">
        <v>4134</v>
      </c>
      <c r="B4135" s="123" t="s">
        <v>468</v>
      </c>
      <c r="C4135" s="117" t="s">
        <v>5</v>
      </c>
      <c r="D4135" s="123" t="s">
        <v>595</v>
      </c>
      <c r="E4135" s="117">
        <v>4134</v>
      </c>
      <c r="F4135" s="117" t="s">
        <v>923</v>
      </c>
      <c r="G4135" s="117" t="s">
        <v>591</v>
      </c>
      <c r="H4135" s="117" t="s">
        <v>1016</v>
      </c>
      <c r="I4135" s="117" t="s">
        <v>398</v>
      </c>
      <c r="J4135" s="117" t="s">
        <v>398</v>
      </c>
      <c r="K4135" s="117" t="s">
        <v>398</v>
      </c>
      <c r="L4135" s="117" t="s">
        <v>398</v>
      </c>
      <c r="M4135" s="117" t="s">
        <v>398</v>
      </c>
      <c r="N4135" s="117" t="s">
        <v>398</v>
      </c>
      <c r="O4135" s="125" t="s">
        <v>579</v>
      </c>
      <c r="P4135" s="117">
        <v>1</v>
      </c>
      <c r="Q4135" s="117" t="s">
        <v>398</v>
      </c>
      <c r="R4135" s="117" t="s">
        <v>398</v>
      </c>
      <c r="S4135" s="117" t="s">
        <v>398</v>
      </c>
      <c r="T4135" s="117" t="s">
        <v>398</v>
      </c>
      <c r="U4135" s="117" t="s">
        <v>398</v>
      </c>
      <c r="V4135" s="117" t="s">
        <v>398</v>
      </c>
      <c r="W4135" s="123">
        <v>63</v>
      </c>
      <c r="X4135" s="123" t="s">
        <v>906</v>
      </c>
      <c r="Y4135" s="120">
        <v>43563</v>
      </c>
      <c r="Z4135" s="121">
        <v>0.3888888888888889</v>
      </c>
      <c r="AA4135" s="123" t="s">
        <v>661</v>
      </c>
      <c r="AB4135" s="123" t="s">
        <v>582</v>
      </c>
      <c r="AC4135" s="119" t="s">
        <v>398</v>
      </c>
      <c r="AD4135" s="119" t="s">
        <v>398</v>
      </c>
    </row>
    <row r="4136" spans="1:30">
      <c r="A4136" s="117">
        <v>4135</v>
      </c>
      <c r="B4136" s="123" t="s">
        <v>468</v>
      </c>
      <c r="C4136" s="117" t="s">
        <v>5</v>
      </c>
      <c r="D4136" s="123" t="s">
        <v>595</v>
      </c>
      <c r="E4136" s="117">
        <v>4135</v>
      </c>
      <c r="F4136" s="117" t="s">
        <v>923</v>
      </c>
      <c r="G4136" s="117" t="s">
        <v>591</v>
      </c>
      <c r="H4136" s="117" t="s">
        <v>1016</v>
      </c>
      <c r="I4136" s="117" t="s">
        <v>398</v>
      </c>
      <c r="J4136" s="117" t="s">
        <v>398</v>
      </c>
      <c r="K4136" s="117" t="s">
        <v>398</v>
      </c>
      <c r="L4136" s="117" t="s">
        <v>398</v>
      </c>
      <c r="M4136" s="117" t="s">
        <v>398</v>
      </c>
      <c r="N4136" s="117" t="s">
        <v>398</v>
      </c>
      <c r="O4136" s="125" t="s">
        <v>579</v>
      </c>
      <c r="P4136" s="117">
        <v>1</v>
      </c>
      <c r="Q4136" s="117" t="s">
        <v>398</v>
      </c>
      <c r="R4136" s="117" t="s">
        <v>398</v>
      </c>
      <c r="S4136" s="117" t="s">
        <v>398</v>
      </c>
      <c r="T4136" s="117" t="s">
        <v>398</v>
      </c>
      <c r="U4136" s="117" t="s">
        <v>398</v>
      </c>
      <c r="V4136" s="117" t="s">
        <v>398</v>
      </c>
      <c r="W4136" s="123">
        <v>63</v>
      </c>
      <c r="X4136" s="123" t="s">
        <v>906</v>
      </c>
      <c r="Y4136" s="120">
        <v>43563</v>
      </c>
      <c r="Z4136" s="121">
        <v>0.3888888888888889</v>
      </c>
      <c r="AA4136" s="123" t="s">
        <v>661</v>
      </c>
      <c r="AB4136" s="123" t="s">
        <v>582</v>
      </c>
      <c r="AC4136" s="119" t="s">
        <v>398</v>
      </c>
      <c r="AD4136" s="119" t="s">
        <v>398</v>
      </c>
    </row>
    <row r="4137" spans="1:30">
      <c r="A4137" s="117">
        <v>4136</v>
      </c>
      <c r="B4137" s="123" t="s">
        <v>468</v>
      </c>
      <c r="C4137" s="117" t="s">
        <v>5</v>
      </c>
      <c r="D4137" s="123" t="s">
        <v>595</v>
      </c>
      <c r="E4137" s="117">
        <v>4136</v>
      </c>
      <c r="F4137" s="117" t="s">
        <v>923</v>
      </c>
      <c r="G4137" s="117" t="s">
        <v>591</v>
      </c>
      <c r="H4137" s="117" t="s">
        <v>1016</v>
      </c>
      <c r="I4137" s="117" t="s">
        <v>398</v>
      </c>
      <c r="J4137" s="117" t="s">
        <v>398</v>
      </c>
      <c r="K4137" s="117" t="s">
        <v>398</v>
      </c>
      <c r="L4137" s="117" t="s">
        <v>398</v>
      </c>
      <c r="M4137" s="117" t="s">
        <v>398</v>
      </c>
      <c r="N4137" s="117" t="s">
        <v>398</v>
      </c>
      <c r="O4137" s="125" t="s">
        <v>579</v>
      </c>
      <c r="P4137" s="117">
        <v>1</v>
      </c>
      <c r="Q4137" s="117" t="s">
        <v>398</v>
      </c>
      <c r="R4137" s="117" t="s">
        <v>398</v>
      </c>
      <c r="S4137" s="117" t="s">
        <v>398</v>
      </c>
      <c r="T4137" s="117" t="s">
        <v>398</v>
      </c>
      <c r="U4137" s="117" t="s">
        <v>398</v>
      </c>
      <c r="V4137" s="117" t="s">
        <v>398</v>
      </c>
      <c r="W4137" s="123">
        <v>63</v>
      </c>
      <c r="X4137" s="123" t="s">
        <v>906</v>
      </c>
      <c r="Y4137" s="120">
        <v>43563</v>
      </c>
      <c r="Z4137" s="121">
        <v>0.3888888888888889</v>
      </c>
      <c r="AA4137" s="123" t="s">
        <v>661</v>
      </c>
      <c r="AB4137" s="123" t="s">
        <v>582</v>
      </c>
      <c r="AC4137" s="119" t="s">
        <v>398</v>
      </c>
      <c r="AD4137" s="119" t="s">
        <v>398</v>
      </c>
    </row>
    <row r="4138" spans="1:30">
      <c r="A4138" s="117">
        <v>4137</v>
      </c>
      <c r="B4138" s="123" t="s">
        <v>468</v>
      </c>
      <c r="C4138" s="117" t="s">
        <v>5</v>
      </c>
      <c r="D4138" s="123" t="s">
        <v>595</v>
      </c>
      <c r="E4138" s="117">
        <v>4137</v>
      </c>
      <c r="F4138" s="117" t="s">
        <v>923</v>
      </c>
      <c r="G4138" s="117" t="s">
        <v>591</v>
      </c>
      <c r="H4138" s="117" t="s">
        <v>1016</v>
      </c>
      <c r="I4138" s="117" t="s">
        <v>398</v>
      </c>
      <c r="J4138" s="117" t="s">
        <v>398</v>
      </c>
      <c r="K4138" s="117" t="s">
        <v>398</v>
      </c>
      <c r="L4138" s="117" t="s">
        <v>398</v>
      </c>
      <c r="M4138" s="117" t="s">
        <v>398</v>
      </c>
      <c r="N4138" s="117" t="s">
        <v>398</v>
      </c>
      <c r="O4138" s="125" t="s">
        <v>579</v>
      </c>
      <c r="P4138" s="117">
        <v>1</v>
      </c>
      <c r="Q4138" s="117" t="s">
        <v>398</v>
      </c>
      <c r="R4138" s="117" t="s">
        <v>398</v>
      </c>
      <c r="S4138" s="117" t="s">
        <v>398</v>
      </c>
      <c r="T4138" s="117" t="s">
        <v>398</v>
      </c>
      <c r="U4138" s="117" t="s">
        <v>398</v>
      </c>
      <c r="V4138" s="117" t="s">
        <v>398</v>
      </c>
      <c r="W4138" s="123">
        <v>63</v>
      </c>
      <c r="X4138" s="123" t="s">
        <v>906</v>
      </c>
      <c r="Y4138" s="120">
        <v>43563</v>
      </c>
      <c r="Z4138" s="121">
        <v>0.3888888888888889</v>
      </c>
      <c r="AA4138" s="123" t="s">
        <v>661</v>
      </c>
      <c r="AB4138" s="123" t="s">
        <v>582</v>
      </c>
      <c r="AC4138" s="119" t="s">
        <v>398</v>
      </c>
      <c r="AD4138" s="119" t="s">
        <v>398</v>
      </c>
    </row>
    <row r="4139" spans="1:30">
      <c r="A4139" s="117">
        <v>4138</v>
      </c>
      <c r="B4139" s="123" t="s">
        <v>468</v>
      </c>
      <c r="C4139" s="117" t="s">
        <v>5</v>
      </c>
      <c r="D4139" s="123" t="s">
        <v>595</v>
      </c>
      <c r="E4139" s="117">
        <v>4138</v>
      </c>
      <c r="F4139" s="117" t="s">
        <v>923</v>
      </c>
      <c r="G4139" s="117" t="s">
        <v>591</v>
      </c>
      <c r="H4139" s="117" t="s">
        <v>1016</v>
      </c>
      <c r="I4139" s="117" t="s">
        <v>398</v>
      </c>
      <c r="J4139" s="117" t="s">
        <v>398</v>
      </c>
      <c r="K4139" s="117" t="s">
        <v>398</v>
      </c>
      <c r="L4139" s="117" t="s">
        <v>398</v>
      </c>
      <c r="M4139" s="117" t="s">
        <v>398</v>
      </c>
      <c r="N4139" s="117" t="s">
        <v>398</v>
      </c>
      <c r="O4139" s="125" t="s">
        <v>579</v>
      </c>
      <c r="P4139" s="117">
        <v>1</v>
      </c>
      <c r="Q4139" s="117" t="s">
        <v>398</v>
      </c>
      <c r="R4139" s="117" t="s">
        <v>398</v>
      </c>
      <c r="S4139" s="117" t="s">
        <v>398</v>
      </c>
      <c r="T4139" s="117" t="s">
        <v>398</v>
      </c>
      <c r="U4139" s="117" t="s">
        <v>398</v>
      </c>
      <c r="V4139" s="117" t="s">
        <v>398</v>
      </c>
      <c r="W4139" s="123">
        <v>63</v>
      </c>
      <c r="X4139" s="123" t="s">
        <v>906</v>
      </c>
      <c r="Y4139" s="120">
        <v>43563</v>
      </c>
      <c r="Z4139" s="121">
        <v>0.3888888888888889</v>
      </c>
      <c r="AA4139" s="123" t="s">
        <v>661</v>
      </c>
      <c r="AB4139" s="123" t="s">
        <v>582</v>
      </c>
      <c r="AC4139" s="119" t="s">
        <v>398</v>
      </c>
      <c r="AD4139" s="119" t="s">
        <v>398</v>
      </c>
    </row>
    <row r="4140" spans="1:30">
      <c r="A4140" s="117">
        <v>4139</v>
      </c>
      <c r="B4140" s="123" t="s">
        <v>468</v>
      </c>
      <c r="C4140" s="117" t="s">
        <v>5</v>
      </c>
      <c r="D4140" s="123" t="s">
        <v>595</v>
      </c>
      <c r="E4140" s="117">
        <v>4139</v>
      </c>
      <c r="F4140" s="117" t="s">
        <v>923</v>
      </c>
      <c r="G4140" s="117" t="s">
        <v>591</v>
      </c>
      <c r="H4140" s="117" t="s">
        <v>1016</v>
      </c>
      <c r="I4140" s="117" t="s">
        <v>398</v>
      </c>
      <c r="J4140" s="117" t="s">
        <v>398</v>
      </c>
      <c r="K4140" s="117" t="s">
        <v>398</v>
      </c>
      <c r="L4140" s="117" t="s">
        <v>398</v>
      </c>
      <c r="M4140" s="117" t="s">
        <v>398</v>
      </c>
      <c r="N4140" s="117" t="s">
        <v>398</v>
      </c>
      <c r="O4140" s="125" t="s">
        <v>579</v>
      </c>
      <c r="P4140" s="117">
        <v>1</v>
      </c>
      <c r="Q4140" s="117" t="s">
        <v>398</v>
      </c>
      <c r="R4140" s="117" t="s">
        <v>398</v>
      </c>
      <c r="S4140" s="117" t="s">
        <v>398</v>
      </c>
      <c r="T4140" s="117" t="s">
        <v>398</v>
      </c>
      <c r="U4140" s="117" t="s">
        <v>398</v>
      </c>
      <c r="V4140" s="117" t="s">
        <v>398</v>
      </c>
      <c r="W4140" s="123">
        <v>63</v>
      </c>
      <c r="X4140" s="123" t="s">
        <v>906</v>
      </c>
      <c r="Y4140" s="120">
        <v>43563</v>
      </c>
      <c r="Z4140" s="121">
        <v>0.3888888888888889</v>
      </c>
      <c r="AA4140" s="123" t="s">
        <v>661</v>
      </c>
      <c r="AB4140" s="123" t="s">
        <v>582</v>
      </c>
      <c r="AC4140" s="119" t="s">
        <v>398</v>
      </c>
      <c r="AD4140" s="119" t="s">
        <v>398</v>
      </c>
    </row>
    <row r="4141" spans="1:30">
      <c r="A4141" s="117">
        <v>4140</v>
      </c>
      <c r="B4141" s="123" t="s">
        <v>468</v>
      </c>
      <c r="C4141" s="117" t="s">
        <v>5</v>
      </c>
      <c r="D4141" s="123" t="s">
        <v>595</v>
      </c>
      <c r="E4141" s="117">
        <v>4140</v>
      </c>
      <c r="F4141" s="117" t="s">
        <v>923</v>
      </c>
      <c r="G4141" s="117" t="s">
        <v>591</v>
      </c>
      <c r="H4141" s="117" t="s">
        <v>1016</v>
      </c>
      <c r="I4141" s="117" t="s">
        <v>398</v>
      </c>
      <c r="J4141" s="117" t="s">
        <v>398</v>
      </c>
      <c r="K4141" s="117" t="s">
        <v>398</v>
      </c>
      <c r="L4141" s="117" t="s">
        <v>398</v>
      </c>
      <c r="M4141" s="117" t="s">
        <v>398</v>
      </c>
      <c r="N4141" s="117" t="s">
        <v>398</v>
      </c>
      <c r="O4141" s="125" t="s">
        <v>579</v>
      </c>
      <c r="P4141" s="117">
        <v>1</v>
      </c>
      <c r="Q4141" s="117" t="s">
        <v>398</v>
      </c>
      <c r="R4141" s="117" t="s">
        <v>398</v>
      </c>
      <c r="S4141" s="117" t="s">
        <v>398</v>
      </c>
      <c r="T4141" s="117" t="s">
        <v>398</v>
      </c>
      <c r="U4141" s="117" t="s">
        <v>398</v>
      </c>
      <c r="V4141" s="117" t="s">
        <v>398</v>
      </c>
      <c r="W4141" s="123">
        <v>63</v>
      </c>
      <c r="X4141" s="123" t="s">
        <v>906</v>
      </c>
      <c r="Y4141" s="120">
        <v>43563</v>
      </c>
      <c r="Z4141" s="121">
        <v>0.3888888888888889</v>
      </c>
      <c r="AA4141" s="123" t="s">
        <v>661</v>
      </c>
      <c r="AB4141" s="123" t="s">
        <v>582</v>
      </c>
      <c r="AC4141" s="119" t="s">
        <v>398</v>
      </c>
      <c r="AD4141" s="119" t="s">
        <v>398</v>
      </c>
    </row>
    <row r="4142" spans="1:30">
      <c r="A4142" s="117">
        <v>4141</v>
      </c>
      <c r="B4142" s="123" t="s">
        <v>468</v>
      </c>
      <c r="C4142" s="117" t="s">
        <v>5</v>
      </c>
      <c r="D4142" s="123" t="s">
        <v>595</v>
      </c>
      <c r="E4142" s="117">
        <v>4141</v>
      </c>
      <c r="F4142" s="117" t="s">
        <v>923</v>
      </c>
      <c r="G4142" s="117" t="s">
        <v>591</v>
      </c>
      <c r="H4142" s="117" t="s">
        <v>1016</v>
      </c>
      <c r="I4142" s="117" t="s">
        <v>398</v>
      </c>
      <c r="J4142" s="117" t="s">
        <v>398</v>
      </c>
      <c r="K4142" s="117" t="s">
        <v>398</v>
      </c>
      <c r="L4142" s="117" t="s">
        <v>398</v>
      </c>
      <c r="M4142" s="117" t="s">
        <v>398</v>
      </c>
      <c r="N4142" s="117" t="s">
        <v>398</v>
      </c>
      <c r="O4142" s="125" t="s">
        <v>579</v>
      </c>
      <c r="P4142" s="117">
        <v>1</v>
      </c>
      <c r="Q4142" s="117" t="s">
        <v>398</v>
      </c>
      <c r="R4142" s="117" t="s">
        <v>398</v>
      </c>
      <c r="S4142" s="117" t="s">
        <v>398</v>
      </c>
      <c r="T4142" s="117" t="s">
        <v>398</v>
      </c>
      <c r="U4142" s="117" t="s">
        <v>398</v>
      </c>
      <c r="V4142" s="117" t="s">
        <v>398</v>
      </c>
      <c r="W4142" s="123">
        <v>63</v>
      </c>
      <c r="X4142" s="123" t="s">
        <v>906</v>
      </c>
      <c r="Y4142" s="120">
        <v>43563</v>
      </c>
      <c r="Z4142" s="121">
        <v>0.3888888888888889</v>
      </c>
      <c r="AA4142" s="123" t="s">
        <v>661</v>
      </c>
      <c r="AB4142" s="123" t="s">
        <v>582</v>
      </c>
      <c r="AC4142" s="119" t="s">
        <v>398</v>
      </c>
      <c r="AD4142" s="119" t="s">
        <v>398</v>
      </c>
    </row>
    <row r="4143" spans="1:30">
      <c r="A4143" s="117">
        <v>4142</v>
      </c>
      <c r="B4143" s="123" t="s">
        <v>468</v>
      </c>
      <c r="C4143" s="117" t="s">
        <v>5</v>
      </c>
      <c r="D4143" s="123" t="s">
        <v>595</v>
      </c>
      <c r="E4143" s="117">
        <v>4142</v>
      </c>
      <c r="F4143" s="117" t="s">
        <v>923</v>
      </c>
      <c r="G4143" s="117" t="s">
        <v>591</v>
      </c>
      <c r="H4143" s="117" t="s">
        <v>1016</v>
      </c>
      <c r="I4143" s="117" t="s">
        <v>398</v>
      </c>
      <c r="J4143" s="117" t="s">
        <v>398</v>
      </c>
      <c r="K4143" s="117" t="s">
        <v>398</v>
      </c>
      <c r="L4143" s="117" t="s">
        <v>398</v>
      </c>
      <c r="M4143" s="117" t="s">
        <v>398</v>
      </c>
      <c r="N4143" s="117" t="s">
        <v>398</v>
      </c>
      <c r="O4143" s="125" t="s">
        <v>579</v>
      </c>
      <c r="P4143" s="117">
        <v>1</v>
      </c>
      <c r="Q4143" s="117" t="s">
        <v>398</v>
      </c>
      <c r="R4143" s="117" t="s">
        <v>398</v>
      </c>
      <c r="S4143" s="117" t="s">
        <v>398</v>
      </c>
      <c r="T4143" s="117" t="s">
        <v>398</v>
      </c>
      <c r="U4143" s="117" t="s">
        <v>398</v>
      </c>
      <c r="V4143" s="117" t="s">
        <v>398</v>
      </c>
      <c r="W4143" s="123">
        <v>63</v>
      </c>
      <c r="X4143" s="123" t="s">
        <v>906</v>
      </c>
      <c r="Y4143" s="120">
        <v>43563</v>
      </c>
      <c r="Z4143" s="121">
        <v>0.3888888888888889</v>
      </c>
      <c r="AA4143" s="123" t="s">
        <v>661</v>
      </c>
      <c r="AB4143" s="123" t="s">
        <v>582</v>
      </c>
      <c r="AC4143" s="119" t="s">
        <v>398</v>
      </c>
      <c r="AD4143" s="119" t="s">
        <v>398</v>
      </c>
    </row>
    <row r="4144" spans="1:30">
      <c r="A4144" s="117">
        <v>4143</v>
      </c>
      <c r="B4144" s="123" t="s">
        <v>468</v>
      </c>
      <c r="C4144" s="117" t="s">
        <v>5</v>
      </c>
      <c r="D4144" s="123" t="s">
        <v>595</v>
      </c>
      <c r="E4144" s="117">
        <v>4143</v>
      </c>
      <c r="F4144" s="117" t="s">
        <v>923</v>
      </c>
      <c r="G4144" s="117" t="s">
        <v>591</v>
      </c>
      <c r="H4144" s="117" t="s">
        <v>1016</v>
      </c>
      <c r="I4144" s="117" t="s">
        <v>398</v>
      </c>
      <c r="J4144" s="117" t="s">
        <v>398</v>
      </c>
      <c r="K4144" s="117" t="s">
        <v>398</v>
      </c>
      <c r="L4144" s="117" t="s">
        <v>398</v>
      </c>
      <c r="M4144" s="117" t="s">
        <v>398</v>
      </c>
      <c r="N4144" s="117" t="s">
        <v>398</v>
      </c>
      <c r="O4144" s="125" t="s">
        <v>579</v>
      </c>
      <c r="P4144" s="117">
        <v>1</v>
      </c>
      <c r="Q4144" s="117" t="s">
        <v>398</v>
      </c>
      <c r="R4144" s="117" t="s">
        <v>398</v>
      </c>
      <c r="S4144" s="117" t="s">
        <v>398</v>
      </c>
      <c r="T4144" s="117" t="s">
        <v>398</v>
      </c>
      <c r="U4144" s="117" t="s">
        <v>398</v>
      </c>
      <c r="V4144" s="117" t="s">
        <v>398</v>
      </c>
      <c r="W4144" s="123">
        <v>63</v>
      </c>
      <c r="X4144" s="123" t="s">
        <v>906</v>
      </c>
      <c r="Y4144" s="120">
        <v>43563</v>
      </c>
      <c r="Z4144" s="121">
        <v>0.3888888888888889</v>
      </c>
      <c r="AA4144" s="123" t="s">
        <v>661</v>
      </c>
      <c r="AB4144" s="123" t="s">
        <v>582</v>
      </c>
      <c r="AC4144" s="119" t="s">
        <v>398</v>
      </c>
      <c r="AD4144" s="119" t="s">
        <v>398</v>
      </c>
    </row>
    <row r="4145" spans="1:30">
      <c r="A4145" s="117">
        <v>4144</v>
      </c>
      <c r="B4145" s="123" t="s">
        <v>468</v>
      </c>
      <c r="C4145" s="117" t="s">
        <v>5</v>
      </c>
      <c r="D4145" s="123" t="s">
        <v>595</v>
      </c>
      <c r="E4145" s="117">
        <v>4144</v>
      </c>
      <c r="F4145" s="117" t="s">
        <v>923</v>
      </c>
      <c r="G4145" s="117" t="s">
        <v>591</v>
      </c>
      <c r="H4145" s="117" t="s">
        <v>1016</v>
      </c>
      <c r="I4145" s="117" t="s">
        <v>398</v>
      </c>
      <c r="J4145" s="117" t="s">
        <v>398</v>
      </c>
      <c r="K4145" s="117" t="s">
        <v>398</v>
      </c>
      <c r="L4145" s="117" t="s">
        <v>398</v>
      </c>
      <c r="M4145" s="117" t="s">
        <v>398</v>
      </c>
      <c r="N4145" s="117" t="s">
        <v>398</v>
      </c>
      <c r="O4145" s="125" t="s">
        <v>579</v>
      </c>
      <c r="P4145" s="117">
        <v>1</v>
      </c>
      <c r="Q4145" s="117" t="s">
        <v>398</v>
      </c>
      <c r="R4145" s="117" t="s">
        <v>398</v>
      </c>
      <c r="S4145" s="117" t="s">
        <v>398</v>
      </c>
      <c r="T4145" s="117" t="s">
        <v>398</v>
      </c>
      <c r="U4145" s="117" t="s">
        <v>398</v>
      </c>
      <c r="V4145" s="117" t="s">
        <v>398</v>
      </c>
      <c r="W4145" s="123">
        <v>63</v>
      </c>
      <c r="X4145" s="123" t="s">
        <v>906</v>
      </c>
      <c r="Y4145" s="120">
        <v>43563</v>
      </c>
      <c r="Z4145" s="121">
        <v>0.3888888888888889</v>
      </c>
      <c r="AA4145" s="123" t="s">
        <v>661</v>
      </c>
      <c r="AB4145" s="123" t="s">
        <v>582</v>
      </c>
      <c r="AC4145" s="119" t="s">
        <v>398</v>
      </c>
      <c r="AD4145" s="119" t="s">
        <v>398</v>
      </c>
    </row>
    <row r="4146" spans="1:30">
      <c r="A4146" s="117">
        <v>4145</v>
      </c>
      <c r="B4146" s="123" t="s">
        <v>468</v>
      </c>
      <c r="C4146" s="117" t="s">
        <v>5</v>
      </c>
      <c r="D4146" s="123" t="s">
        <v>595</v>
      </c>
      <c r="E4146" s="117">
        <v>4145</v>
      </c>
      <c r="F4146" s="117" t="s">
        <v>923</v>
      </c>
      <c r="G4146" s="117" t="s">
        <v>591</v>
      </c>
      <c r="H4146" s="117" t="s">
        <v>1016</v>
      </c>
      <c r="I4146" s="117" t="s">
        <v>398</v>
      </c>
      <c r="J4146" s="117" t="s">
        <v>398</v>
      </c>
      <c r="K4146" s="117" t="s">
        <v>398</v>
      </c>
      <c r="L4146" s="117" t="s">
        <v>398</v>
      </c>
      <c r="M4146" s="117" t="s">
        <v>398</v>
      </c>
      <c r="N4146" s="117" t="s">
        <v>398</v>
      </c>
      <c r="O4146" s="125" t="s">
        <v>579</v>
      </c>
      <c r="P4146" s="117">
        <v>1</v>
      </c>
      <c r="Q4146" s="117" t="s">
        <v>398</v>
      </c>
      <c r="R4146" s="117" t="s">
        <v>398</v>
      </c>
      <c r="S4146" s="117" t="s">
        <v>398</v>
      </c>
      <c r="T4146" s="117" t="s">
        <v>398</v>
      </c>
      <c r="U4146" s="117" t="s">
        <v>398</v>
      </c>
      <c r="V4146" s="117" t="s">
        <v>398</v>
      </c>
      <c r="W4146" s="123">
        <v>63</v>
      </c>
      <c r="X4146" s="123" t="s">
        <v>906</v>
      </c>
      <c r="Y4146" s="120">
        <v>43563</v>
      </c>
      <c r="Z4146" s="121">
        <v>0.3888888888888889</v>
      </c>
      <c r="AA4146" s="123" t="s">
        <v>661</v>
      </c>
      <c r="AB4146" s="123" t="s">
        <v>582</v>
      </c>
      <c r="AC4146" s="119" t="s">
        <v>398</v>
      </c>
      <c r="AD4146" s="119" t="s">
        <v>398</v>
      </c>
    </row>
    <row r="4147" spans="1:30">
      <c r="A4147" s="117">
        <v>4146</v>
      </c>
      <c r="B4147" s="123" t="s">
        <v>468</v>
      </c>
      <c r="C4147" s="117" t="s">
        <v>5</v>
      </c>
      <c r="D4147" s="123" t="s">
        <v>595</v>
      </c>
      <c r="E4147" s="117">
        <v>4146</v>
      </c>
      <c r="F4147" s="117" t="s">
        <v>923</v>
      </c>
      <c r="G4147" s="117" t="s">
        <v>591</v>
      </c>
      <c r="H4147" s="117" t="s">
        <v>1016</v>
      </c>
      <c r="I4147" s="117" t="s">
        <v>398</v>
      </c>
      <c r="J4147" s="117" t="s">
        <v>398</v>
      </c>
      <c r="K4147" s="117" t="s">
        <v>398</v>
      </c>
      <c r="L4147" s="117" t="s">
        <v>398</v>
      </c>
      <c r="M4147" s="117" t="s">
        <v>398</v>
      </c>
      <c r="N4147" s="117" t="s">
        <v>398</v>
      </c>
      <c r="O4147" s="125" t="s">
        <v>579</v>
      </c>
      <c r="P4147" s="117">
        <v>1</v>
      </c>
      <c r="Q4147" s="117" t="s">
        <v>398</v>
      </c>
      <c r="R4147" s="117" t="s">
        <v>398</v>
      </c>
      <c r="S4147" s="117" t="s">
        <v>398</v>
      </c>
      <c r="T4147" s="117" t="s">
        <v>398</v>
      </c>
      <c r="U4147" s="117" t="s">
        <v>398</v>
      </c>
      <c r="V4147" s="117" t="s">
        <v>398</v>
      </c>
      <c r="W4147" s="123">
        <v>63</v>
      </c>
      <c r="X4147" s="123" t="s">
        <v>906</v>
      </c>
      <c r="Y4147" s="120">
        <v>43563</v>
      </c>
      <c r="Z4147" s="121">
        <v>0.3888888888888889</v>
      </c>
      <c r="AA4147" s="123" t="s">
        <v>661</v>
      </c>
      <c r="AB4147" s="123" t="s">
        <v>582</v>
      </c>
      <c r="AC4147" s="119" t="s">
        <v>398</v>
      </c>
      <c r="AD4147" s="119" t="s">
        <v>398</v>
      </c>
    </row>
    <row r="4148" spans="1:30">
      <c r="A4148" s="117">
        <v>4147</v>
      </c>
      <c r="B4148" s="123" t="s">
        <v>468</v>
      </c>
      <c r="C4148" s="117" t="s">
        <v>5</v>
      </c>
      <c r="D4148" s="123" t="s">
        <v>595</v>
      </c>
      <c r="E4148" s="117">
        <v>4147</v>
      </c>
      <c r="F4148" s="117" t="s">
        <v>923</v>
      </c>
      <c r="G4148" s="117" t="s">
        <v>591</v>
      </c>
      <c r="H4148" s="117" t="s">
        <v>1016</v>
      </c>
      <c r="I4148" s="117" t="s">
        <v>398</v>
      </c>
      <c r="J4148" s="117" t="s">
        <v>398</v>
      </c>
      <c r="K4148" s="117" t="s">
        <v>398</v>
      </c>
      <c r="L4148" s="117" t="s">
        <v>398</v>
      </c>
      <c r="M4148" s="117" t="s">
        <v>398</v>
      </c>
      <c r="N4148" s="117" t="s">
        <v>398</v>
      </c>
      <c r="O4148" s="125" t="s">
        <v>579</v>
      </c>
      <c r="P4148" s="117">
        <v>1</v>
      </c>
      <c r="Q4148" s="117" t="s">
        <v>398</v>
      </c>
      <c r="R4148" s="117" t="s">
        <v>398</v>
      </c>
      <c r="S4148" s="117" t="s">
        <v>398</v>
      </c>
      <c r="T4148" s="117" t="s">
        <v>398</v>
      </c>
      <c r="U4148" s="117" t="s">
        <v>398</v>
      </c>
      <c r="V4148" s="117" t="s">
        <v>398</v>
      </c>
      <c r="W4148" s="123">
        <v>63</v>
      </c>
      <c r="X4148" s="123" t="s">
        <v>906</v>
      </c>
      <c r="Y4148" s="120">
        <v>43563</v>
      </c>
      <c r="Z4148" s="121">
        <v>0.3888888888888889</v>
      </c>
      <c r="AA4148" s="123" t="s">
        <v>661</v>
      </c>
      <c r="AB4148" s="123" t="s">
        <v>582</v>
      </c>
      <c r="AC4148" s="119" t="s">
        <v>398</v>
      </c>
      <c r="AD4148" s="119" t="s">
        <v>398</v>
      </c>
    </row>
    <row r="4149" spans="1:30">
      <c r="A4149" s="117">
        <v>4148</v>
      </c>
      <c r="B4149" s="123" t="s">
        <v>468</v>
      </c>
      <c r="C4149" s="117" t="s">
        <v>5</v>
      </c>
      <c r="D4149" s="123" t="s">
        <v>595</v>
      </c>
      <c r="E4149" s="117">
        <v>4148</v>
      </c>
      <c r="F4149" s="117" t="s">
        <v>923</v>
      </c>
      <c r="G4149" s="117" t="s">
        <v>591</v>
      </c>
      <c r="H4149" s="117" t="s">
        <v>1016</v>
      </c>
      <c r="I4149" s="117" t="s">
        <v>398</v>
      </c>
      <c r="J4149" s="117" t="s">
        <v>398</v>
      </c>
      <c r="K4149" s="117" t="s">
        <v>398</v>
      </c>
      <c r="L4149" s="117" t="s">
        <v>398</v>
      </c>
      <c r="M4149" s="117" t="s">
        <v>398</v>
      </c>
      <c r="N4149" s="117" t="s">
        <v>398</v>
      </c>
      <c r="O4149" s="125" t="s">
        <v>579</v>
      </c>
      <c r="P4149" s="117">
        <v>1</v>
      </c>
      <c r="Q4149" s="117" t="s">
        <v>398</v>
      </c>
      <c r="R4149" s="117" t="s">
        <v>398</v>
      </c>
      <c r="S4149" s="117" t="s">
        <v>398</v>
      </c>
      <c r="T4149" s="117" t="s">
        <v>398</v>
      </c>
      <c r="U4149" s="117" t="s">
        <v>398</v>
      </c>
      <c r="V4149" s="117" t="s">
        <v>398</v>
      </c>
      <c r="W4149" s="123">
        <v>63</v>
      </c>
      <c r="X4149" s="123" t="s">
        <v>906</v>
      </c>
      <c r="Y4149" s="120">
        <v>43563</v>
      </c>
      <c r="Z4149" s="121">
        <v>0.3888888888888889</v>
      </c>
      <c r="AA4149" s="123" t="s">
        <v>661</v>
      </c>
      <c r="AB4149" s="123" t="s">
        <v>582</v>
      </c>
      <c r="AC4149" s="119" t="s">
        <v>398</v>
      </c>
      <c r="AD4149" s="119" t="s">
        <v>398</v>
      </c>
    </row>
    <row r="4150" spans="1:30">
      <c r="A4150" s="117">
        <v>4149</v>
      </c>
      <c r="B4150" s="123" t="s">
        <v>468</v>
      </c>
      <c r="C4150" s="117" t="s">
        <v>5</v>
      </c>
      <c r="D4150" s="123" t="s">
        <v>595</v>
      </c>
      <c r="E4150" s="117">
        <v>4149</v>
      </c>
      <c r="F4150" s="117" t="s">
        <v>923</v>
      </c>
      <c r="G4150" s="117" t="s">
        <v>591</v>
      </c>
      <c r="H4150" s="117" t="s">
        <v>1016</v>
      </c>
      <c r="I4150" s="117" t="s">
        <v>398</v>
      </c>
      <c r="J4150" s="117" t="s">
        <v>398</v>
      </c>
      <c r="K4150" s="117" t="s">
        <v>398</v>
      </c>
      <c r="L4150" s="117" t="s">
        <v>398</v>
      </c>
      <c r="M4150" s="117" t="s">
        <v>398</v>
      </c>
      <c r="N4150" s="117" t="s">
        <v>398</v>
      </c>
      <c r="O4150" s="125" t="s">
        <v>579</v>
      </c>
      <c r="P4150" s="117">
        <v>1</v>
      </c>
      <c r="Q4150" s="117" t="s">
        <v>398</v>
      </c>
      <c r="R4150" s="117" t="s">
        <v>398</v>
      </c>
      <c r="S4150" s="117" t="s">
        <v>398</v>
      </c>
      <c r="T4150" s="117" t="s">
        <v>398</v>
      </c>
      <c r="U4150" s="117" t="s">
        <v>398</v>
      </c>
      <c r="V4150" s="117" t="s">
        <v>398</v>
      </c>
      <c r="W4150" s="123">
        <v>63</v>
      </c>
      <c r="X4150" s="123" t="s">
        <v>906</v>
      </c>
      <c r="Y4150" s="120">
        <v>43563</v>
      </c>
      <c r="Z4150" s="121">
        <v>0.3888888888888889</v>
      </c>
      <c r="AA4150" s="123" t="s">
        <v>661</v>
      </c>
      <c r="AB4150" s="123" t="s">
        <v>582</v>
      </c>
      <c r="AC4150" s="119" t="s">
        <v>398</v>
      </c>
      <c r="AD4150" s="119" t="s">
        <v>398</v>
      </c>
    </row>
    <row r="4151" spans="1:30">
      <c r="A4151" s="117">
        <v>4150</v>
      </c>
      <c r="B4151" s="123" t="s">
        <v>468</v>
      </c>
      <c r="C4151" s="117" t="s">
        <v>5</v>
      </c>
      <c r="D4151" s="123" t="s">
        <v>595</v>
      </c>
      <c r="E4151" s="117">
        <v>4150</v>
      </c>
      <c r="F4151" s="117" t="s">
        <v>923</v>
      </c>
      <c r="G4151" s="117" t="s">
        <v>591</v>
      </c>
      <c r="H4151" s="117" t="s">
        <v>1016</v>
      </c>
      <c r="I4151" s="117" t="s">
        <v>398</v>
      </c>
      <c r="J4151" s="117" t="s">
        <v>398</v>
      </c>
      <c r="K4151" s="117" t="s">
        <v>398</v>
      </c>
      <c r="L4151" s="117" t="s">
        <v>398</v>
      </c>
      <c r="M4151" s="117" t="s">
        <v>398</v>
      </c>
      <c r="N4151" s="117" t="s">
        <v>398</v>
      </c>
      <c r="O4151" s="125" t="s">
        <v>579</v>
      </c>
      <c r="P4151" s="117">
        <v>1</v>
      </c>
      <c r="Q4151" s="117" t="s">
        <v>398</v>
      </c>
      <c r="R4151" s="117" t="s">
        <v>398</v>
      </c>
      <c r="S4151" s="117" t="s">
        <v>398</v>
      </c>
      <c r="T4151" s="117" t="s">
        <v>398</v>
      </c>
      <c r="U4151" s="117" t="s">
        <v>398</v>
      </c>
      <c r="V4151" s="117" t="s">
        <v>398</v>
      </c>
      <c r="W4151" s="123">
        <v>63</v>
      </c>
      <c r="X4151" s="123" t="s">
        <v>906</v>
      </c>
      <c r="Y4151" s="120">
        <v>43563</v>
      </c>
      <c r="Z4151" s="121">
        <v>0.3888888888888889</v>
      </c>
      <c r="AA4151" s="123" t="s">
        <v>661</v>
      </c>
      <c r="AB4151" s="123" t="s">
        <v>582</v>
      </c>
      <c r="AC4151" s="119" t="s">
        <v>398</v>
      </c>
      <c r="AD4151" s="119" t="s">
        <v>398</v>
      </c>
    </row>
    <row r="4152" spans="1:30">
      <c r="A4152" s="117">
        <v>4151</v>
      </c>
      <c r="B4152" s="123" t="s">
        <v>468</v>
      </c>
      <c r="C4152" s="117" t="s">
        <v>5</v>
      </c>
      <c r="D4152" s="123" t="s">
        <v>595</v>
      </c>
      <c r="E4152" s="117">
        <v>4151</v>
      </c>
      <c r="F4152" s="117" t="s">
        <v>923</v>
      </c>
      <c r="G4152" s="117" t="s">
        <v>591</v>
      </c>
      <c r="H4152" s="117" t="s">
        <v>1016</v>
      </c>
      <c r="I4152" s="117" t="s">
        <v>398</v>
      </c>
      <c r="J4152" s="117" t="s">
        <v>398</v>
      </c>
      <c r="K4152" s="117" t="s">
        <v>398</v>
      </c>
      <c r="L4152" s="117" t="s">
        <v>398</v>
      </c>
      <c r="M4152" s="117" t="s">
        <v>398</v>
      </c>
      <c r="N4152" s="117" t="s">
        <v>398</v>
      </c>
      <c r="O4152" s="125" t="s">
        <v>579</v>
      </c>
      <c r="P4152" s="117">
        <v>1</v>
      </c>
      <c r="Q4152" s="117" t="s">
        <v>398</v>
      </c>
      <c r="R4152" s="117" t="s">
        <v>398</v>
      </c>
      <c r="S4152" s="117" t="s">
        <v>398</v>
      </c>
      <c r="T4152" s="117" t="s">
        <v>398</v>
      </c>
      <c r="U4152" s="117" t="s">
        <v>398</v>
      </c>
      <c r="V4152" s="117" t="s">
        <v>398</v>
      </c>
      <c r="W4152" s="123">
        <v>63</v>
      </c>
      <c r="X4152" s="123" t="s">
        <v>906</v>
      </c>
      <c r="Y4152" s="120">
        <v>43563</v>
      </c>
      <c r="Z4152" s="121">
        <v>0.3888888888888889</v>
      </c>
      <c r="AA4152" s="123" t="s">
        <v>661</v>
      </c>
      <c r="AB4152" s="123" t="s">
        <v>582</v>
      </c>
      <c r="AC4152" s="119" t="s">
        <v>398</v>
      </c>
      <c r="AD4152" s="119" t="s">
        <v>398</v>
      </c>
    </row>
    <row r="4153" spans="1:30">
      <c r="A4153" s="117">
        <v>4152</v>
      </c>
      <c r="B4153" s="123" t="s">
        <v>468</v>
      </c>
      <c r="C4153" s="117" t="s">
        <v>5</v>
      </c>
      <c r="D4153" s="123" t="s">
        <v>595</v>
      </c>
      <c r="E4153" s="117">
        <v>4152</v>
      </c>
      <c r="F4153" s="117" t="s">
        <v>923</v>
      </c>
      <c r="G4153" s="117" t="s">
        <v>591</v>
      </c>
      <c r="H4153" s="117" t="s">
        <v>1016</v>
      </c>
      <c r="I4153" s="117" t="s">
        <v>398</v>
      </c>
      <c r="J4153" s="117" t="s">
        <v>398</v>
      </c>
      <c r="K4153" s="117" t="s">
        <v>398</v>
      </c>
      <c r="L4153" s="117" t="s">
        <v>398</v>
      </c>
      <c r="M4153" s="117" t="s">
        <v>398</v>
      </c>
      <c r="N4153" s="117" t="s">
        <v>398</v>
      </c>
      <c r="O4153" s="125" t="s">
        <v>579</v>
      </c>
      <c r="P4153" s="117">
        <v>1</v>
      </c>
      <c r="Q4153" s="117" t="s">
        <v>398</v>
      </c>
      <c r="R4153" s="117" t="s">
        <v>398</v>
      </c>
      <c r="S4153" s="117" t="s">
        <v>398</v>
      </c>
      <c r="T4153" s="117" t="s">
        <v>398</v>
      </c>
      <c r="U4153" s="117" t="s">
        <v>398</v>
      </c>
      <c r="V4153" s="117" t="s">
        <v>398</v>
      </c>
      <c r="W4153" s="123">
        <v>63</v>
      </c>
      <c r="X4153" s="123" t="s">
        <v>906</v>
      </c>
      <c r="Y4153" s="120">
        <v>43563</v>
      </c>
      <c r="Z4153" s="121">
        <v>0.3888888888888889</v>
      </c>
      <c r="AA4153" s="123" t="s">
        <v>661</v>
      </c>
      <c r="AB4153" s="123" t="s">
        <v>582</v>
      </c>
      <c r="AC4153" s="119" t="s">
        <v>398</v>
      </c>
      <c r="AD4153" s="119" t="s">
        <v>398</v>
      </c>
    </row>
    <row r="4154" spans="1:30">
      <c r="A4154" s="117">
        <v>4153</v>
      </c>
      <c r="B4154" s="123" t="s">
        <v>468</v>
      </c>
      <c r="C4154" s="117" t="s">
        <v>5</v>
      </c>
      <c r="D4154" s="123" t="s">
        <v>595</v>
      </c>
      <c r="E4154" s="117">
        <v>4153</v>
      </c>
      <c r="F4154" s="117" t="s">
        <v>923</v>
      </c>
      <c r="G4154" s="117" t="s">
        <v>591</v>
      </c>
      <c r="H4154" s="117" t="s">
        <v>1016</v>
      </c>
      <c r="I4154" s="117" t="s">
        <v>398</v>
      </c>
      <c r="J4154" s="117" t="s">
        <v>398</v>
      </c>
      <c r="K4154" s="117" t="s">
        <v>398</v>
      </c>
      <c r="L4154" s="117" t="s">
        <v>398</v>
      </c>
      <c r="M4154" s="117" t="s">
        <v>398</v>
      </c>
      <c r="N4154" s="117" t="s">
        <v>398</v>
      </c>
      <c r="O4154" s="125" t="s">
        <v>579</v>
      </c>
      <c r="P4154" s="117">
        <v>1</v>
      </c>
      <c r="Q4154" s="117" t="s">
        <v>398</v>
      </c>
      <c r="R4154" s="117" t="s">
        <v>398</v>
      </c>
      <c r="S4154" s="117" t="s">
        <v>398</v>
      </c>
      <c r="T4154" s="117" t="s">
        <v>398</v>
      </c>
      <c r="U4154" s="117" t="s">
        <v>398</v>
      </c>
      <c r="V4154" s="117" t="s">
        <v>398</v>
      </c>
      <c r="W4154" s="123">
        <v>63</v>
      </c>
      <c r="X4154" s="123" t="s">
        <v>906</v>
      </c>
      <c r="Y4154" s="120">
        <v>43563</v>
      </c>
      <c r="Z4154" s="121">
        <v>0.3888888888888889</v>
      </c>
      <c r="AA4154" s="123" t="s">
        <v>661</v>
      </c>
      <c r="AB4154" s="123" t="s">
        <v>582</v>
      </c>
      <c r="AC4154" s="119" t="s">
        <v>398</v>
      </c>
      <c r="AD4154" s="119" t="s">
        <v>398</v>
      </c>
    </row>
    <row r="4155" spans="1:30">
      <c r="A4155" s="117">
        <v>4154</v>
      </c>
      <c r="B4155" s="123" t="s">
        <v>468</v>
      </c>
      <c r="C4155" s="117" t="s">
        <v>5</v>
      </c>
      <c r="D4155" s="123" t="s">
        <v>595</v>
      </c>
      <c r="E4155" s="117">
        <v>4154</v>
      </c>
      <c r="F4155" s="117" t="s">
        <v>923</v>
      </c>
      <c r="G4155" s="117" t="s">
        <v>591</v>
      </c>
      <c r="H4155" s="117" t="s">
        <v>1016</v>
      </c>
      <c r="I4155" s="117" t="s">
        <v>398</v>
      </c>
      <c r="J4155" s="117" t="s">
        <v>398</v>
      </c>
      <c r="K4155" s="117" t="s">
        <v>398</v>
      </c>
      <c r="L4155" s="117" t="s">
        <v>398</v>
      </c>
      <c r="M4155" s="117" t="s">
        <v>398</v>
      </c>
      <c r="N4155" s="117" t="s">
        <v>398</v>
      </c>
      <c r="O4155" s="125" t="s">
        <v>579</v>
      </c>
      <c r="P4155" s="117">
        <v>1</v>
      </c>
      <c r="Q4155" s="117" t="s">
        <v>398</v>
      </c>
      <c r="R4155" s="117" t="s">
        <v>398</v>
      </c>
      <c r="S4155" s="117" t="s">
        <v>398</v>
      </c>
      <c r="T4155" s="117" t="s">
        <v>398</v>
      </c>
      <c r="U4155" s="117" t="s">
        <v>398</v>
      </c>
      <c r="V4155" s="117" t="s">
        <v>398</v>
      </c>
      <c r="W4155" s="123">
        <v>63</v>
      </c>
      <c r="X4155" s="123" t="s">
        <v>906</v>
      </c>
      <c r="Y4155" s="120">
        <v>43563</v>
      </c>
      <c r="Z4155" s="121">
        <v>0.3888888888888889</v>
      </c>
      <c r="AA4155" s="123" t="s">
        <v>661</v>
      </c>
      <c r="AB4155" s="123" t="s">
        <v>582</v>
      </c>
      <c r="AC4155" s="119" t="s">
        <v>398</v>
      </c>
      <c r="AD4155" s="119" t="s">
        <v>398</v>
      </c>
    </row>
    <row r="4156" spans="1:30">
      <c r="A4156" s="117">
        <v>4155</v>
      </c>
      <c r="B4156" s="123" t="s">
        <v>468</v>
      </c>
      <c r="C4156" s="117" t="s">
        <v>5</v>
      </c>
      <c r="D4156" s="123" t="s">
        <v>595</v>
      </c>
      <c r="E4156" s="117">
        <v>4155</v>
      </c>
      <c r="F4156" s="117" t="s">
        <v>923</v>
      </c>
      <c r="G4156" s="117" t="s">
        <v>591</v>
      </c>
      <c r="H4156" s="117" t="s">
        <v>1016</v>
      </c>
      <c r="I4156" s="117" t="s">
        <v>398</v>
      </c>
      <c r="J4156" s="117" t="s">
        <v>398</v>
      </c>
      <c r="K4156" s="117" t="s">
        <v>398</v>
      </c>
      <c r="L4156" s="117" t="s">
        <v>398</v>
      </c>
      <c r="M4156" s="117" t="s">
        <v>398</v>
      </c>
      <c r="N4156" s="117" t="s">
        <v>398</v>
      </c>
      <c r="O4156" s="125" t="s">
        <v>579</v>
      </c>
      <c r="P4156" s="117">
        <v>1</v>
      </c>
      <c r="Q4156" s="117" t="s">
        <v>398</v>
      </c>
      <c r="R4156" s="117" t="s">
        <v>398</v>
      </c>
      <c r="S4156" s="117" t="s">
        <v>398</v>
      </c>
      <c r="T4156" s="117" t="s">
        <v>398</v>
      </c>
      <c r="U4156" s="117" t="s">
        <v>398</v>
      </c>
      <c r="V4156" s="117" t="s">
        <v>398</v>
      </c>
      <c r="W4156" s="123">
        <v>63</v>
      </c>
      <c r="X4156" s="123" t="s">
        <v>906</v>
      </c>
      <c r="Y4156" s="120">
        <v>43563</v>
      </c>
      <c r="Z4156" s="121">
        <v>0.3888888888888889</v>
      </c>
      <c r="AA4156" s="123" t="s">
        <v>661</v>
      </c>
      <c r="AB4156" s="123" t="s">
        <v>582</v>
      </c>
      <c r="AC4156" s="119" t="s">
        <v>398</v>
      </c>
      <c r="AD4156" s="119" t="s">
        <v>398</v>
      </c>
    </row>
    <row r="4157" spans="1:30">
      <c r="A4157" s="117">
        <v>4156</v>
      </c>
      <c r="B4157" s="123" t="s">
        <v>468</v>
      </c>
      <c r="C4157" s="117" t="s">
        <v>5</v>
      </c>
      <c r="D4157" s="123" t="s">
        <v>595</v>
      </c>
      <c r="E4157" s="117">
        <v>4156</v>
      </c>
      <c r="F4157" s="117" t="s">
        <v>923</v>
      </c>
      <c r="G4157" s="117" t="s">
        <v>591</v>
      </c>
      <c r="H4157" s="117" t="s">
        <v>1016</v>
      </c>
      <c r="I4157" s="117" t="s">
        <v>398</v>
      </c>
      <c r="J4157" s="117" t="s">
        <v>398</v>
      </c>
      <c r="K4157" s="117" t="s">
        <v>398</v>
      </c>
      <c r="L4157" s="117" t="s">
        <v>398</v>
      </c>
      <c r="M4157" s="117" t="s">
        <v>398</v>
      </c>
      <c r="N4157" s="117" t="s">
        <v>398</v>
      </c>
      <c r="O4157" s="125" t="s">
        <v>579</v>
      </c>
      <c r="P4157" s="117">
        <v>1</v>
      </c>
      <c r="Q4157" s="117" t="s">
        <v>398</v>
      </c>
      <c r="R4157" s="117" t="s">
        <v>398</v>
      </c>
      <c r="S4157" s="117" t="s">
        <v>398</v>
      </c>
      <c r="T4157" s="117" t="s">
        <v>398</v>
      </c>
      <c r="U4157" s="117" t="s">
        <v>398</v>
      </c>
      <c r="V4157" s="117" t="s">
        <v>398</v>
      </c>
      <c r="W4157" s="123">
        <v>63</v>
      </c>
      <c r="X4157" s="123" t="s">
        <v>906</v>
      </c>
      <c r="Y4157" s="120">
        <v>43563</v>
      </c>
      <c r="Z4157" s="121">
        <v>0.3888888888888889</v>
      </c>
      <c r="AA4157" s="123" t="s">
        <v>661</v>
      </c>
      <c r="AB4157" s="123" t="s">
        <v>582</v>
      </c>
      <c r="AC4157" s="119" t="s">
        <v>398</v>
      </c>
      <c r="AD4157" s="119" t="s">
        <v>398</v>
      </c>
    </row>
    <row r="4158" spans="1:30">
      <c r="A4158" s="117">
        <v>4157</v>
      </c>
      <c r="B4158" s="123" t="s">
        <v>468</v>
      </c>
      <c r="C4158" s="117" t="s">
        <v>5</v>
      </c>
      <c r="D4158" s="123" t="s">
        <v>595</v>
      </c>
      <c r="E4158" s="117">
        <v>4157</v>
      </c>
      <c r="F4158" s="117" t="s">
        <v>923</v>
      </c>
      <c r="G4158" s="117" t="s">
        <v>591</v>
      </c>
      <c r="H4158" s="117" t="s">
        <v>1016</v>
      </c>
      <c r="I4158" s="117" t="s">
        <v>398</v>
      </c>
      <c r="J4158" s="117" t="s">
        <v>398</v>
      </c>
      <c r="K4158" s="117" t="s">
        <v>398</v>
      </c>
      <c r="L4158" s="117" t="s">
        <v>398</v>
      </c>
      <c r="M4158" s="117" t="s">
        <v>398</v>
      </c>
      <c r="N4158" s="117" t="s">
        <v>398</v>
      </c>
      <c r="O4158" s="125" t="s">
        <v>579</v>
      </c>
      <c r="P4158" s="117">
        <v>1</v>
      </c>
      <c r="Q4158" s="117" t="s">
        <v>398</v>
      </c>
      <c r="R4158" s="117" t="s">
        <v>398</v>
      </c>
      <c r="S4158" s="117" t="s">
        <v>398</v>
      </c>
      <c r="T4158" s="117" t="s">
        <v>398</v>
      </c>
      <c r="U4158" s="117" t="s">
        <v>398</v>
      </c>
      <c r="V4158" s="117" t="s">
        <v>398</v>
      </c>
      <c r="W4158" s="123">
        <v>63</v>
      </c>
      <c r="X4158" s="123" t="s">
        <v>906</v>
      </c>
      <c r="Y4158" s="120">
        <v>43563</v>
      </c>
      <c r="Z4158" s="121">
        <v>0.3888888888888889</v>
      </c>
      <c r="AA4158" s="123" t="s">
        <v>661</v>
      </c>
      <c r="AB4158" s="123" t="s">
        <v>582</v>
      </c>
      <c r="AC4158" s="119" t="s">
        <v>398</v>
      </c>
      <c r="AD4158" s="119" t="s">
        <v>398</v>
      </c>
    </row>
    <row r="4159" spans="1:30">
      <c r="A4159" s="117">
        <v>4158</v>
      </c>
      <c r="B4159" s="123" t="s">
        <v>468</v>
      </c>
      <c r="C4159" s="117" t="s">
        <v>5</v>
      </c>
      <c r="D4159" s="123" t="s">
        <v>595</v>
      </c>
      <c r="E4159" s="117">
        <v>4158</v>
      </c>
      <c r="F4159" s="117" t="s">
        <v>923</v>
      </c>
      <c r="G4159" s="117" t="s">
        <v>591</v>
      </c>
      <c r="H4159" s="117" t="s">
        <v>1016</v>
      </c>
      <c r="I4159" s="117" t="s">
        <v>398</v>
      </c>
      <c r="J4159" s="117" t="s">
        <v>398</v>
      </c>
      <c r="K4159" s="117" t="s">
        <v>398</v>
      </c>
      <c r="L4159" s="117" t="s">
        <v>398</v>
      </c>
      <c r="M4159" s="117" t="s">
        <v>398</v>
      </c>
      <c r="N4159" s="117" t="s">
        <v>398</v>
      </c>
      <c r="O4159" s="125" t="s">
        <v>579</v>
      </c>
      <c r="P4159" s="117">
        <v>1</v>
      </c>
      <c r="Q4159" s="117" t="s">
        <v>398</v>
      </c>
      <c r="R4159" s="117" t="s">
        <v>398</v>
      </c>
      <c r="S4159" s="117" t="s">
        <v>398</v>
      </c>
      <c r="T4159" s="117" t="s">
        <v>398</v>
      </c>
      <c r="U4159" s="117" t="s">
        <v>398</v>
      </c>
      <c r="V4159" s="117" t="s">
        <v>398</v>
      </c>
      <c r="W4159" s="123">
        <v>63</v>
      </c>
      <c r="X4159" s="123" t="s">
        <v>906</v>
      </c>
      <c r="Y4159" s="120">
        <v>43563</v>
      </c>
      <c r="Z4159" s="121">
        <v>0.3888888888888889</v>
      </c>
      <c r="AA4159" s="123" t="s">
        <v>661</v>
      </c>
      <c r="AB4159" s="123" t="s">
        <v>582</v>
      </c>
      <c r="AC4159" s="119" t="s">
        <v>398</v>
      </c>
      <c r="AD4159" s="119" t="s">
        <v>398</v>
      </c>
    </row>
    <row r="4160" spans="1:30">
      <c r="A4160" s="117">
        <v>4159</v>
      </c>
      <c r="B4160" s="123" t="s">
        <v>468</v>
      </c>
      <c r="C4160" s="117" t="s">
        <v>5</v>
      </c>
      <c r="D4160" s="123" t="s">
        <v>595</v>
      </c>
      <c r="E4160" s="117">
        <v>4159</v>
      </c>
      <c r="F4160" s="117" t="s">
        <v>923</v>
      </c>
      <c r="G4160" s="117" t="s">
        <v>591</v>
      </c>
      <c r="H4160" s="117" t="s">
        <v>1016</v>
      </c>
      <c r="I4160" s="117" t="s">
        <v>398</v>
      </c>
      <c r="J4160" s="117" t="s">
        <v>398</v>
      </c>
      <c r="K4160" s="117" t="s">
        <v>398</v>
      </c>
      <c r="L4160" s="117" t="s">
        <v>398</v>
      </c>
      <c r="M4160" s="117" t="s">
        <v>398</v>
      </c>
      <c r="N4160" s="117" t="s">
        <v>398</v>
      </c>
      <c r="O4160" s="125" t="s">
        <v>579</v>
      </c>
      <c r="P4160" s="117">
        <v>1</v>
      </c>
      <c r="Q4160" s="117" t="s">
        <v>398</v>
      </c>
      <c r="R4160" s="117" t="s">
        <v>398</v>
      </c>
      <c r="S4160" s="117" t="s">
        <v>398</v>
      </c>
      <c r="T4160" s="117" t="s">
        <v>398</v>
      </c>
      <c r="U4160" s="117" t="s">
        <v>398</v>
      </c>
      <c r="V4160" s="117" t="s">
        <v>398</v>
      </c>
      <c r="W4160" s="123">
        <v>63</v>
      </c>
      <c r="X4160" s="123" t="s">
        <v>906</v>
      </c>
      <c r="Y4160" s="120">
        <v>43563</v>
      </c>
      <c r="Z4160" s="121">
        <v>0.3888888888888889</v>
      </c>
      <c r="AA4160" s="123" t="s">
        <v>661</v>
      </c>
      <c r="AB4160" s="123" t="s">
        <v>582</v>
      </c>
      <c r="AC4160" s="119" t="s">
        <v>398</v>
      </c>
      <c r="AD4160" s="119" t="s">
        <v>398</v>
      </c>
    </row>
    <row r="4161" spans="1:30">
      <c r="A4161" s="117">
        <v>4160</v>
      </c>
      <c r="B4161" s="123" t="s">
        <v>468</v>
      </c>
      <c r="C4161" s="117" t="s">
        <v>5</v>
      </c>
      <c r="D4161" s="123" t="s">
        <v>595</v>
      </c>
      <c r="E4161" s="117">
        <v>4160</v>
      </c>
      <c r="F4161" s="117" t="s">
        <v>923</v>
      </c>
      <c r="G4161" s="117" t="s">
        <v>591</v>
      </c>
      <c r="H4161" s="117" t="s">
        <v>1016</v>
      </c>
      <c r="I4161" s="117" t="s">
        <v>398</v>
      </c>
      <c r="J4161" s="117" t="s">
        <v>398</v>
      </c>
      <c r="K4161" s="117" t="s">
        <v>398</v>
      </c>
      <c r="L4161" s="117" t="s">
        <v>398</v>
      </c>
      <c r="M4161" s="117" t="s">
        <v>398</v>
      </c>
      <c r="N4161" s="117" t="s">
        <v>398</v>
      </c>
      <c r="O4161" s="125" t="s">
        <v>579</v>
      </c>
      <c r="P4161" s="117">
        <v>1</v>
      </c>
      <c r="Q4161" s="117" t="s">
        <v>398</v>
      </c>
      <c r="R4161" s="117" t="s">
        <v>398</v>
      </c>
      <c r="S4161" s="117" t="s">
        <v>398</v>
      </c>
      <c r="T4161" s="117" t="s">
        <v>398</v>
      </c>
      <c r="U4161" s="117" t="s">
        <v>398</v>
      </c>
      <c r="V4161" s="117" t="s">
        <v>398</v>
      </c>
      <c r="W4161" s="123">
        <v>63</v>
      </c>
      <c r="X4161" s="123" t="s">
        <v>906</v>
      </c>
      <c r="Y4161" s="120">
        <v>43563</v>
      </c>
      <c r="Z4161" s="121">
        <v>0.3888888888888889</v>
      </c>
      <c r="AA4161" s="123" t="s">
        <v>661</v>
      </c>
      <c r="AB4161" s="123" t="s">
        <v>582</v>
      </c>
      <c r="AC4161" s="119" t="s">
        <v>398</v>
      </c>
      <c r="AD4161" s="119" t="s">
        <v>398</v>
      </c>
    </row>
    <row r="4162" spans="1:30">
      <c r="A4162" s="117">
        <v>4161</v>
      </c>
      <c r="B4162" s="123" t="s">
        <v>468</v>
      </c>
      <c r="C4162" s="117" t="s">
        <v>5</v>
      </c>
      <c r="D4162" s="123" t="s">
        <v>595</v>
      </c>
      <c r="E4162" s="117">
        <v>4161</v>
      </c>
      <c r="F4162" s="117" t="s">
        <v>923</v>
      </c>
      <c r="G4162" s="117" t="s">
        <v>591</v>
      </c>
      <c r="H4162" s="117" t="s">
        <v>1016</v>
      </c>
      <c r="I4162" s="117" t="s">
        <v>398</v>
      </c>
      <c r="J4162" s="117" t="s">
        <v>398</v>
      </c>
      <c r="K4162" s="117" t="s">
        <v>398</v>
      </c>
      <c r="L4162" s="117" t="s">
        <v>398</v>
      </c>
      <c r="M4162" s="117" t="s">
        <v>398</v>
      </c>
      <c r="N4162" s="117" t="s">
        <v>398</v>
      </c>
      <c r="O4162" s="125" t="s">
        <v>579</v>
      </c>
      <c r="P4162" s="117">
        <v>1</v>
      </c>
      <c r="Q4162" s="117" t="s">
        <v>398</v>
      </c>
      <c r="R4162" s="117" t="s">
        <v>398</v>
      </c>
      <c r="S4162" s="117" t="s">
        <v>398</v>
      </c>
      <c r="T4162" s="117" t="s">
        <v>398</v>
      </c>
      <c r="U4162" s="117" t="s">
        <v>398</v>
      </c>
      <c r="V4162" s="117" t="s">
        <v>398</v>
      </c>
      <c r="W4162" s="123">
        <v>63</v>
      </c>
      <c r="X4162" s="123" t="s">
        <v>906</v>
      </c>
      <c r="Y4162" s="120">
        <v>43563</v>
      </c>
      <c r="Z4162" s="121">
        <v>0.3888888888888889</v>
      </c>
      <c r="AA4162" s="123" t="s">
        <v>661</v>
      </c>
      <c r="AB4162" s="123" t="s">
        <v>582</v>
      </c>
      <c r="AC4162" s="119" t="s">
        <v>398</v>
      </c>
      <c r="AD4162" s="119" t="s">
        <v>398</v>
      </c>
    </row>
    <row r="4163" spans="1:30">
      <c r="A4163" s="117">
        <v>4162</v>
      </c>
      <c r="B4163" s="123" t="s">
        <v>468</v>
      </c>
      <c r="C4163" s="117" t="s">
        <v>5</v>
      </c>
      <c r="D4163" s="123" t="s">
        <v>595</v>
      </c>
      <c r="E4163" s="117">
        <v>4162</v>
      </c>
      <c r="F4163" s="117" t="s">
        <v>923</v>
      </c>
      <c r="G4163" s="117" t="s">
        <v>591</v>
      </c>
      <c r="H4163" s="117" t="s">
        <v>1016</v>
      </c>
      <c r="I4163" s="117" t="s">
        <v>398</v>
      </c>
      <c r="J4163" s="117" t="s">
        <v>398</v>
      </c>
      <c r="K4163" s="117" t="s">
        <v>398</v>
      </c>
      <c r="L4163" s="117" t="s">
        <v>398</v>
      </c>
      <c r="M4163" s="117" t="s">
        <v>398</v>
      </c>
      <c r="N4163" s="117" t="s">
        <v>398</v>
      </c>
      <c r="O4163" s="125" t="s">
        <v>579</v>
      </c>
      <c r="P4163" s="117">
        <v>1</v>
      </c>
      <c r="Q4163" s="117" t="s">
        <v>398</v>
      </c>
      <c r="R4163" s="117" t="s">
        <v>398</v>
      </c>
      <c r="S4163" s="117" t="s">
        <v>398</v>
      </c>
      <c r="T4163" s="117" t="s">
        <v>398</v>
      </c>
      <c r="U4163" s="117" t="s">
        <v>398</v>
      </c>
      <c r="V4163" s="117" t="s">
        <v>398</v>
      </c>
      <c r="W4163" s="123">
        <v>63</v>
      </c>
      <c r="X4163" s="123" t="s">
        <v>906</v>
      </c>
      <c r="Y4163" s="120">
        <v>43563</v>
      </c>
      <c r="Z4163" s="121">
        <v>0.3888888888888889</v>
      </c>
      <c r="AA4163" s="123" t="s">
        <v>661</v>
      </c>
      <c r="AB4163" s="123" t="s">
        <v>582</v>
      </c>
      <c r="AC4163" s="119" t="s">
        <v>398</v>
      </c>
      <c r="AD4163" s="119" t="s">
        <v>398</v>
      </c>
    </row>
    <row r="4164" spans="1:30">
      <c r="A4164" s="117">
        <v>4163</v>
      </c>
      <c r="B4164" s="123" t="s">
        <v>468</v>
      </c>
      <c r="C4164" s="117" t="s">
        <v>5</v>
      </c>
      <c r="D4164" s="123" t="s">
        <v>595</v>
      </c>
      <c r="E4164" s="117">
        <v>4163</v>
      </c>
      <c r="F4164" s="117" t="s">
        <v>923</v>
      </c>
      <c r="G4164" s="117" t="s">
        <v>591</v>
      </c>
      <c r="H4164" s="117" t="s">
        <v>1016</v>
      </c>
      <c r="I4164" s="117" t="s">
        <v>398</v>
      </c>
      <c r="J4164" s="117" t="s">
        <v>398</v>
      </c>
      <c r="K4164" s="117" t="s">
        <v>398</v>
      </c>
      <c r="L4164" s="117" t="s">
        <v>398</v>
      </c>
      <c r="M4164" s="117" t="s">
        <v>398</v>
      </c>
      <c r="N4164" s="117" t="s">
        <v>398</v>
      </c>
      <c r="O4164" s="125" t="s">
        <v>579</v>
      </c>
      <c r="P4164" s="117">
        <v>1</v>
      </c>
      <c r="Q4164" s="117" t="s">
        <v>398</v>
      </c>
      <c r="R4164" s="117" t="s">
        <v>398</v>
      </c>
      <c r="S4164" s="117" t="s">
        <v>398</v>
      </c>
      <c r="T4164" s="117" t="s">
        <v>398</v>
      </c>
      <c r="U4164" s="117" t="s">
        <v>398</v>
      </c>
      <c r="V4164" s="117" t="s">
        <v>398</v>
      </c>
      <c r="W4164" s="123">
        <v>63</v>
      </c>
      <c r="X4164" s="123" t="s">
        <v>906</v>
      </c>
      <c r="Y4164" s="120">
        <v>43563</v>
      </c>
      <c r="Z4164" s="121">
        <v>0.3888888888888889</v>
      </c>
      <c r="AA4164" s="123" t="s">
        <v>661</v>
      </c>
      <c r="AB4164" s="123" t="s">
        <v>582</v>
      </c>
      <c r="AC4164" s="119" t="s">
        <v>398</v>
      </c>
      <c r="AD4164" s="119" t="s">
        <v>398</v>
      </c>
    </row>
    <row r="4165" spans="1:30">
      <c r="A4165" s="117">
        <v>4164</v>
      </c>
      <c r="B4165" s="123" t="s">
        <v>468</v>
      </c>
      <c r="C4165" s="117" t="s">
        <v>5</v>
      </c>
      <c r="D4165" s="123" t="s">
        <v>595</v>
      </c>
      <c r="E4165" s="117">
        <v>4164</v>
      </c>
      <c r="F4165" s="117" t="s">
        <v>923</v>
      </c>
      <c r="G4165" s="117" t="s">
        <v>591</v>
      </c>
      <c r="H4165" s="117" t="s">
        <v>1016</v>
      </c>
      <c r="I4165" s="117" t="s">
        <v>398</v>
      </c>
      <c r="J4165" s="117" t="s">
        <v>398</v>
      </c>
      <c r="K4165" s="117" t="s">
        <v>398</v>
      </c>
      <c r="L4165" s="117" t="s">
        <v>398</v>
      </c>
      <c r="M4165" s="117" t="s">
        <v>398</v>
      </c>
      <c r="N4165" s="117" t="s">
        <v>398</v>
      </c>
      <c r="O4165" s="125" t="s">
        <v>579</v>
      </c>
      <c r="P4165" s="117">
        <v>1</v>
      </c>
      <c r="Q4165" s="117" t="s">
        <v>398</v>
      </c>
      <c r="R4165" s="117" t="s">
        <v>398</v>
      </c>
      <c r="S4165" s="117" t="s">
        <v>398</v>
      </c>
      <c r="T4165" s="117" t="s">
        <v>398</v>
      </c>
      <c r="U4165" s="117" t="s">
        <v>398</v>
      </c>
      <c r="V4165" s="117" t="s">
        <v>398</v>
      </c>
      <c r="W4165" s="123">
        <v>63</v>
      </c>
      <c r="X4165" s="123" t="s">
        <v>906</v>
      </c>
      <c r="Y4165" s="120">
        <v>43563</v>
      </c>
      <c r="Z4165" s="121">
        <v>0.3888888888888889</v>
      </c>
      <c r="AA4165" s="123" t="s">
        <v>661</v>
      </c>
      <c r="AB4165" s="123" t="s">
        <v>582</v>
      </c>
      <c r="AC4165" s="119" t="s">
        <v>398</v>
      </c>
      <c r="AD4165" s="119" t="s">
        <v>398</v>
      </c>
    </row>
    <row r="4166" spans="1:30">
      <c r="A4166" s="117">
        <v>4165</v>
      </c>
      <c r="B4166" s="123" t="s">
        <v>468</v>
      </c>
      <c r="C4166" s="117" t="s">
        <v>5</v>
      </c>
      <c r="D4166" s="123" t="s">
        <v>595</v>
      </c>
      <c r="E4166" s="117">
        <v>4165</v>
      </c>
      <c r="F4166" s="117" t="s">
        <v>923</v>
      </c>
      <c r="G4166" s="117" t="s">
        <v>591</v>
      </c>
      <c r="H4166" s="117" t="s">
        <v>1016</v>
      </c>
      <c r="I4166" s="117" t="s">
        <v>398</v>
      </c>
      <c r="J4166" s="117" t="s">
        <v>398</v>
      </c>
      <c r="K4166" s="117" t="s">
        <v>398</v>
      </c>
      <c r="L4166" s="117" t="s">
        <v>398</v>
      </c>
      <c r="M4166" s="117" t="s">
        <v>398</v>
      </c>
      <c r="N4166" s="117" t="s">
        <v>398</v>
      </c>
      <c r="O4166" s="125" t="s">
        <v>579</v>
      </c>
      <c r="P4166" s="117">
        <v>1</v>
      </c>
      <c r="Q4166" s="117" t="s">
        <v>398</v>
      </c>
      <c r="R4166" s="117" t="s">
        <v>398</v>
      </c>
      <c r="S4166" s="117" t="s">
        <v>398</v>
      </c>
      <c r="T4166" s="117" t="s">
        <v>398</v>
      </c>
      <c r="U4166" s="117" t="s">
        <v>398</v>
      </c>
      <c r="V4166" s="117" t="s">
        <v>398</v>
      </c>
      <c r="W4166" s="123">
        <v>63</v>
      </c>
      <c r="X4166" s="123" t="s">
        <v>906</v>
      </c>
      <c r="Y4166" s="120">
        <v>43563</v>
      </c>
      <c r="Z4166" s="121">
        <v>0.3888888888888889</v>
      </c>
      <c r="AA4166" s="123" t="s">
        <v>661</v>
      </c>
      <c r="AB4166" s="123" t="s">
        <v>582</v>
      </c>
      <c r="AC4166" s="119" t="s">
        <v>398</v>
      </c>
      <c r="AD4166" s="119" t="s">
        <v>398</v>
      </c>
    </row>
    <row r="4167" spans="1:30">
      <c r="A4167" s="117">
        <v>4166</v>
      </c>
      <c r="B4167" s="123" t="s">
        <v>468</v>
      </c>
      <c r="C4167" s="117" t="s">
        <v>5</v>
      </c>
      <c r="D4167" s="123" t="s">
        <v>595</v>
      </c>
      <c r="E4167" s="117">
        <v>4166</v>
      </c>
      <c r="F4167" s="117" t="s">
        <v>923</v>
      </c>
      <c r="G4167" s="117" t="s">
        <v>591</v>
      </c>
      <c r="H4167" s="117" t="s">
        <v>1016</v>
      </c>
      <c r="I4167" s="117" t="s">
        <v>398</v>
      </c>
      <c r="J4167" s="117" t="s">
        <v>398</v>
      </c>
      <c r="K4167" s="117" t="s">
        <v>398</v>
      </c>
      <c r="L4167" s="117" t="s">
        <v>398</v>
      </c>
      <c r="M4167" s="117" t="s">
        <v>398</v>
      </c>
      <c r="N4167" s="117" t="s">
        <v>398</v>
      </c>
      <c r="O4167" s="125" t="s">
        <v>579</v>
      </c>
      <c r="P4167" s="117">
        <v>1</v>
      </c>
      <c r="Q4167" s="117" t="s">
        <v>398</v>
      </c>
      <c r="R4167" s="117" t="s">
        <v>398</v>
      </c>
      <c r="S4167" s="117" t="s">
        <v>398</v>
      </c>
      <c r="T4167" s="117" t="s">
        <v>398</v>
      </c>
      <c r="U4167" s="117" t="s">
        <v>398</v>
      </c>
      <c r="V4167" s="117" t="s">
        <v>398</v>
      </c>
      <c r="W4167" s="123">
        <v>63</v>
      </c>
      <c r="X4167" s="123" t="s">
        <v>906</v>
      </c>
      <c r="Y4167" s="120">
        <v>43563</v>
      </c>
      <c r="Z4167" s="121">
        <v>0.3888888888888889</v>
      </c>
      <c r="AA4167" s="123" t="s">
        <v>661</v>
      </c>
      <c r="AB4167" s="123" t="s">
        <v>582</v>
      </c>
      <c r="AC4167" s="119" t="s">
        <v>398</v>
      </c>
      <c r="AD4167" s="119" t="s">
        <v>398</v>
      </c>
    </row>
    <row r="4168" spans="1:30">
      <c r="A4168" s="117">
        <v>4167</v>
      </c>
      <c r="B4168" s="123" t="s">
        <v>468</v>
      </c>
      <c r="C4168" s="117" t="s">
        <v>5</v>
      </c>
      <c r="D4168" s="123" t="s">
        <v>595</v>
      </c>
      <c r="E4168" s="117">
        <v>4167</v>
      </c>
      <c r="F4168" s="117" t="s">
        <v>923</v>
      </c>
      <c r="G4168" s="117" t="s">
        <v>591</v>
      </c>
      <c r="H4168" s="117" t="s">
        <v>1016</v>
      </c>
      <c r="I4168" s="117" t="s">
        <v>398</v>
      </c>
      <c r="J4168" s="117" t="s">
        <v>398</v>
      </c>
      <c r="K4168" s="117" t="s">
        <v>398</v>
      </c>
      <c r="L4168" s="117" t="s">
        <v>398</v>
      </c>
      <c r="M4168" s="117" t="s">
        <v>398</v>
      </c>
      <c r="N4168" s="117" t="s">
        <v>398</v>
      </c>
      <c r="O4168" s="125" t="s">
        <v>579</v>
      </c>
      <c r="P4168" s="117">
        <v>1</v>
      </c>
      <c r="Q4168" s="117" t="s">
        <v>398</v>
      </c>
      <c r="R4168" s="117" t="s">
        <v>398</v>
      </c>
      <c r="S4168" s="117" t="s">
        <v>398</v>
      </c>
      <c r="T4168" s="117" t="s">
        <v>398</v>
      </c>
      <c r="U4168" s="117" t="s">
        <v>398</v>
      </c>
      <c r="V4168" s="117" t="s">
        <v>398</v>
      </c>
      <c r="W4168" s="123">
        <v>63</v>
      </c>
      <c r="X4168" s="123" t="s">
        <v>906</v>
      </c>
      <c r="Y4168" s="120">
        <v>43563</v>
      </c>
      <c r="Z4168" s="121">
        <v>0.3888888888888889</v>
      </c>
      <c r="AA4168" s="123" t="s">
        <v>661</v>
      </c>
      <c r="AB4168" s="123" t="s">
        <v>582</v>
      </c>
      <c r="AC4168" s="119" t="s">
        <v>398</v>
      </c>
      <c r="AD4168" s="119" t="s">
        <v>398</v>
      </c>
    </row>
    <row r="4169" spans="1:30">
      <c r="A4169" s="117">
        <v>4168</v>
      </c>
      <c r="B4169" s="123" t="s">
        <v>468</v>
      </c>
      <c r="C4169" s="117" t="s">
        <v>5</v>
      </c>
      <c r="D4169" s="123" t="s">
        <v>595</v>
      </c>
      <c r="E4169" s="117">
        <v>4168</v>
      </c>
      <c r="F4169" s="117" t="s">
        <v>923</v>
      </c>
      <c r="G4169" s="117" t="s">
        <v>591</v>
      </c>
      <c r="H4169" s="117" t="s">
        <v>1016</v>
      </c>
      <c r="I4169" s="117" t="s">
        <v>398</v>
      </c>
      <c r="J4169" s="117" t="s">
        <v>398</v>
      </c>
      <c r="K4169" s="117" t="s">
        <v>398</v>
      </c>
      <c r="L4169" s="117" t="s">
        <v>398</v>
      </c>
      <c r="M4169" s="117" t="s">
        <v>398</v>
      </c>
      <c r="N4169" s="117" t="s">
        <v>398</v>
      </c>
      <c r="O4169" s="125" t="s">
        <v>579</v>
      </c>
      <c r="P4169" s="117">
        <v>1</v>
      </c>
      <c r="Q4169" s="117" t="s">
        <v>398</v>
      </c>
      <c r="R4169" s="117" t="s">
        <v>398</v>
      </c>
      <c r="S4169" s="117" t="s">
        <v>398</v>
      </c>
      <c r="T4169" s="117" t="s">
        <v>398</v>
      </c>
      <c r="U4169" s="117" t="s">
        <v>398</v>
      </c>
      <c r="V4169" s="117" t="s">
        <v>398</v>
      </c>
      <c r="W4169" s="123">
        <v>63</v>
      </c>
      <c r="X4169" s="123" t="s">
        <v>906</v>
      </c>
      <c r="Y4169" s="120">
        <v>43563</v>
      </c>
      <c r="Z4169" s="121">
        <v>0.3888888888888889</v>
      </c>
      <c r="AA4169" s="123" t="s">
        <v>661</v>
      </c>
      <c r="AB4169" s="123" t="s">
        <v>582</v>
      </c>
      <c r="AC4169" s="119" t="s">
        <v>398</v>
      </c>
      <c r="AD4169" s="119" t="s">
        <v>398</v>
      </c>
    </row>
    <row r="4170" spans="1:30">
      <c r="A4170" s="117">
        <v>4169</v>
      </c>
      <c r="B4170" s="123" t="s">
        <v>468</v>
      </c>
      <c r="C4170" s="117" t="s">
        <v>5</v>
      </c>
      <c r="D4170" s="123" t="s">
        <v>595</v>
      </c>
      <c r="E4170" s="117">
        <v>4169</v>
      </c>
      <c r="F4170" s="117" t="s">
        <v>923</v>
      </c>
      <c r="G4170" s="117" t="s">
        <v>591</v>
      </c>
      <c r="H4170" s="117" t="s">
        <v>1016</v>
      </c>
      <c r="I4170" s="117" t="s">
        <v>398</v>
      </c>
      <c r="J4170" s="117" t="s">
        <v>398</v>
      </c>
      <c r="K4170" s="117" t="s">
        <v>398</v>
      </c>
      <c r="L4170" s="117" t="s">
        <v>398</v>
      </c>
      <c r="M4170" s="117" t="s">
        <v>398</v>
      </c>
      <c r="N4170" s="117" t="s">
        <v>398</v>
      </c>
      <c r="O4170" s="125" t="s">
        <v>579</v>
      </c>
      <c r="P4170" s="117">
        <v>1</v>
      </c>
      <c r="Q4170" s="117" t="s">
        <v>398</v>
      </c>
      <c r="R4170" s="117" t="s">
        <v>398</v>
      </c>
      <c r="S4170" s="117" t="s">
        <v>398</v>
      </c>
      <c r="T4170" s="117" t="s">
        <v>398</v>
      </c>
      <c r="U4170" s="117" t="s">
        <v>398</v>
      </c>
      <c r="V4170" s="117" t="s">
        <v>398</v>
      </c>
      <c r="W4170" s="123">
        <v>63</v>
      </c>
      <c r="X4170" s="123" t="s">
        <v>906</v>
      </c>
      <c r="Y4170" s="120">
        <v>43563</v>
      </c>
      <c r="Z4170" s="121">
        <v>0.3888888888888889</v>
      </c>
      <c r="AA4170" s="123" t="s">
        <v>661</v>
      </c>
      <c r="AB4170" s="123" t="s">
        <v>582</v>
      </c>
      <c r="AC4170" s="119" t="s">
        <v>398</v>
      </c>
      <c r="AD4170" s="119" t="s">
        <v>398</v>
      </c>
    </row>
    <row r="4171" spans="1:30">
      <c r="A4171" s="117">
        <v>4170</v>
      </c>
      <c r="B4171" s="123" t="s">
        <v>468</v>
      </c>
      <c r="C4171" s="117" t="s">
        <v>5</v>
      </c>
      <c r="D4171" s="123" t="s">
        <v>595</v>
      </c>
      <c r="E4171" s="117">
        <v>4170</v>
      </c>
      <c r="F4171" s="117" t="s">
        <v>923</v>
      </c>
      <c r="G4171" s="117" t="s">
        <v>591</v>
      </c>
      <c r="H4171" s="117" t="s">
        <v>1016</v>
      </c>
      <c r="I4171" s="117" t="s">
        <v>398</v>
      </c>
      <c r="J4171" s="117" t="s">
        <v>398</v>
      </c>
      <c r="K4171" s="117" t="s">
        <v>398</v>
      </c>
      <c r="L4171" s="117" t="s">
        <v>398</v>
      </c>
      <c r="M4171" s="117" t="s">
        <v>398</v>
      </c>
      <c r="N4171" s="117" t="s">
        <v>398</v>
      </c>
      <c r="O4171" s="125" t="s">
        <v>579</v>
      </c>
      <c r="P4171" s="117">
        <v>1</v>
      </c>
      <c r="Q4171" s="117" t="s">
        <v>398</v>
      </c>
      <c r="R4171" s="117" t="s">
        <v>398</v>
      </c>
      <c r="S4171" s="117" t="s">
        <v>398</v>
      </c>
      <c r="T4171" s="117" t="s">
        <v>398</v>
      </c>
      <c r="U4171" s="117" t="s">
        <v>398</v>
      </c>
      <c r="V4171" s="117" t="s">
        <v>398</v>
      </c>
      <c r="W4171" s="123">
        <v>63</v>
      </c>
      <c r="X4171" s="123" t="s">
        <v>906</v>
      </c>
      <c r="Y4171" s="120">
        <v>43563</v>
      </c>
      <c r="Z4171" s="121">
        <v>0.3888888888888889</v>
      </c>
      <c r="AA4171" s="123" t="s">
        <v>661</v>
      </c>
      <c r="AB4171" s="123" t="s">
        <v>582</v>
      </c>
      <c r="AC4171" s="119" t="s">
        <v>398</v>
      </c>
      <c r="AD4171" s="119" t="s">
        <v>398</v>
      </c>
    </row>
    <row r="4172" spans="1:30">
      <c r="A4172" s="117">
        <v>4171</v>
      </c>
      <c r="B4172" s="123" t="s">
        <v>468</v>
      </c>
      <c r="C4172" s="117" t="s">
        <v>5</v>
      </c>
      <c r="D4172" s="123" t="s">
        <v>595</v>
      </c>
      <c r="E4172" s="117">
        <v>4171</v>
      </c>
      <c r="F4172" s="117" t="s">
        <v>923</v>
      </c>
      <c r="G4172" s="117" t="s">
        <v>591</v>
      </c>
      <c r="H4172" s="117" t="s">
        <v>1016</v>
      </c>
      <c r="I4172" s="117" t="s">
        <v>398</v>
      </c>
      <c r="J4172" s="117" t="s">
        <v>398</v>
      </c>
      <c r="K4172" s="117" t="s">
        <v>398</v>
      </c>
      <c r="L4172" s="117" t="s">
        <v>398</v>
      </c>
      <c r="M4172" s="117" t="s">
        <v>398</v>
      </c>
      <c r="N4172" s="117" t="s">
        <v>398</v>
      </c>
      <c r="O4172" s="125" t="s">
        <v>579</v>
      </c>
      <c r="P4172" s="117">
        <v>1</v>
      </c>
      <c r="Q4172" s="117" t="s">
        <v>398</v>
      </c>
      <c r="R4172" s="117" t="s">
        <v>398</v>
      </c>
      <c r="S4172" s="117" t="s">
        <v>398</v>
      </c>
      <c r="T4172" s="117" t="s">
        <v>398</v>
      </c>
      <c r="U4172" s="117" t="s">
        <v>398</v>
      </c>
      <c r="V4172" s="117" t="s">
        <v>398</v>
      </c>
      <c r="W4172" s="123">
        <v>63</v>
      </c>
      <c r="X4172" s="123" t="s">
        <v>906</v>
      </c>
      <c r="Y4172" s="120">
        <v>43563</v>
      </c>
      <c r="Z4172" s="121">
        <v>0.3888888888888889</v>
      </c>
      <c r="AA4172" s="123" t="s">
        <v>661</v>
      </c>
      <c r="AB4172" s="123" t="s">
        <v>582</v>
      </c>
      <c r="AC4172" s="119" t="s">
        <v>398</v>
      </c>
      <c r="AD4172" s="119" t="s">
        <v>398</v>
      </c>
    </row>
    <row r="4173" spans="1:30">
      <c r="A4173" s="117">
        <v>4172</v>
      </c>
      <c r="B4173" s="123" t="s">
        <v>468</v>
      </c>
      <c r="C4173" s="117" t="s">
        <v>5</v>
      </c>
      <c r="D4173" s="123" t="s">
        <v>595</v>
      </c>
      <c r="E4173" s="117">
        <v>4172</v>
      </c>
      <c r="F4173" s="117" t="s">
        <v>923</v>
      </c>
      <c r="G4173" s="117" t="s">
        <v>591</v>
      </c>
      <c r="H4173" s="117" t="s">
        <v>1016</v>
      </c>
      <c r="I4173" s="117" t="s">
        <v>398</v>
      </c>
      <c r="J4173" s="117" t="s">
        <v>398</v>
      </c>
      <c r="K4173" s="117" t="s">
        <v>398</v>
      </c>
      <c r="L4173" s="117" t="s">
        <v>398</v>
      </c>
      <c r="M4173" s="117" t="s">
        <v>398</v>
      </c>
      <c r="N4173" s="117" t="s">
        <v>398</v>
      </c>
      <c r="O4173" s="125" t="s">
        <v>579</v>
      </c>
      <c r="P4173" s="117">
        <v>1</v>
      </c>
      <c r="Q4173" s="117" t="s">
        <v>398</v>
      </c>
      <c r="R4173" s="117" t="s">
        <v>398</v>
      </c>
      <c r="S4173" s="117" t="s">
        <v>398</v>
      </c>
      <c r="T4173" s="117" t="s">
        <v>398</v>
      </c>
      <c r="U4173" s="117" t="s">
        <v>398</v>
      </c>
      <c r="V4173" s="117" t="s">
        <v>398</v>
      </c>
      <c r="W4173" s="123">
        <v>63</v>
      </c>
      <c r="X4173" s="123" t="s">
        <v>906</v>
      </c>
      <c r="Y4173" s="120">
        <v>43563</v>
      </c>
      <c r="Z4173" s="121">
        <v>0.3888888888888889</v>
      </c>
      <c r="AA4173" s="123" t="s">
        <v>661</v>
      </c>
      <c r="AB4173" s="123" t="s">
        <v>582</v>
      </c>
      <c r="AC4173" s="119" t="s">
        <v>398</v>
      </c>
      <c r="AD4173" s="119" t="s">
        <v>398</v>
      </c>
    </row>
    <row r="4174" spans="1:30">
      <c r="A4174" s="117">
        <v>4173</v>
      </c>
      <c r="B4174" s="123" t="s">
        <v>468</v>
      </c>
      <c r="C4174" s="117" t="s">
        <v>5</v>
      </c>
      <c r="D4174" s="123" t="s">
        <v>595</v>
      </c>
      <c r="E4174" s="117">
        <v>4173</v>
      </c>
      <c r="F4174" s="117" t="s">
        <v>923</v>
      </c>
      <c r="G4174" s="117" t="s">
        <v>591</v>
      </c>
      <c r="H4174" s="117" t="s">
        <v>1016</v>
      </c>
      <c r="I4174" s="117" t="s">
        <v>398</v>
      </c>
      <c r="J4174" s="117" t="s">
        <v>398</v>
      </c>
      <c r="K4174" s="117" t="s">
        <v>398</v>
      </c>
      <c r="L4174" s="117" t="s">
        <v>398</v>
      </c>
      <c r="M4174" s="117" t="s">
        <v>398</v>
      </c>
      <c r="N4174" s="117" t="s">
        <v>398</v>
      </c>
      <c r="O4174" s="125" t="s">
        <v>579</v>
      </c>
      <c r="P4174" s="117">
        <v>1</v>
      </c>
      <c r="Q4174" s="117" t="s">
        <v>398</v>
      </c>
      <c r="R4174" s="117" t="s">
        <v>398</v>
      </c>
      <c r="S4174" s="117" t="s">
        <v>398</v>
      </c>
      <c r="T4174" s="117" t="s">
        <v>398</v>
      </c>
      <c r="U4174" s="117" t="s">
        <v>398</v>
      </c>
      <c r="V4174" s="117" t="s">
        <v>398</v>
      </c>
      <c r="W4174" s="123">
        <v>63</v>
      </c>
      <c r="X4174" s="123" t="s">
        <v>906</v>
      </c>
      <c r="Y4174" s="120">
        <v>43563</v>
      </c>
      <c r="Z4174" s="121">
        <v>0.3888888888888889</v>
      </c>
      <c r="AA4174" s="123" t="s">
        <v>661</v>
      </c>
      <c r="AB4174" s="123" t="s">
        <v>582</v>
      </c>
      <c r="AC4174" s="119" t="s">
        <v>398</v>
      </c>
      <c r="AD4174" s="119" t="s">
        <v>398</v>
      </c>
    </row>
    <row r="4175" spans="1:30">
      <c r="A4175" s="117">
        <v>4174</v>
      </c>
      <c r="B4175" s="123" t="s">
        <v>468</v>
      </c>
      <c r="C4175" s="117" t="s">
        <v>5</v>
      </c>
      <c r="D4175" s="123" t="s">
        <v>595</v>
      </c>
      <c r="E4175" s="117">
        <v>4174</v>
      </c>
      <c r="F4175" s="117" t="s">
        <v>923</v>
      </c>
      <c r="G4175" s="117" t="s">
        <v>591</v>
      </c>
      <c r="H4175" s="117" t="s">
        <v>1016</v>
      </c>
      <c r="I4175" s="117" t="s">
        <v>398</v>
      </c>
      <c r="J4175" s="117" t="s">
        <v>398</v>
      </c>
      <c r="K4175" s="117" t="s">
        <v>398</v>
      </c>
      <c r="L4175" s="117" t="s">
        <v>398</v>
      </c>
      <c r="M4175" s="117" t="s">
        <v>398</v>
      </c>
      <c r="N4175" s="117" t="s">
        <v>398</v>
      </c>
      <c r="O4175" s="125" t="s">
        <v>579</v>
      </c>
      <c r="P4175" s="117">
        <v>1</v>
      </c>
      <c r="Q4175" s="117" t="s">
        <v>398</v>
      </c>
      <c r="R4175" s="117" t="s">
        <v>398</v>
      </c>
      <c r="S4175" s="117" t="s">
        <v>398</v>
      </c>
      <c r="T4175" s="117" t="s">
        <v>398</v>
      </c>
      <c r="U4175" s="117" t="s">
        <v>398</v>
      </c>
      <c r="V4175" s="117" t="s">
        <v>398</v>
      </c>
      <c r="W4175" s="123">
        <v>63</v>
      </c>
      <c r="X4175" s="123" t="s">
        <v>906</v>
      </c>
      <c r="Y4175" s="120">
        <v>43563</v>
      </c>
      <c r="Z4175" s="121">
        <v>0.3888888888888889</v>
      </c>
      <c r="AA4175" s="123" t="s">
        <v>661</v>
      </c>
      <c r="AB4175" s="123" t="s">
        <v>582</v>
      </c>
      <c r="AC4175" s="119" t="s">
        <v>398</v>
      </c>
      <c r="AD4175" s="119" t="s">
        <v>398</v>
      </c>
    </row>
    <row r="4176" spans="1:30">
      <c r="A4176" s="117">
        <v>4175</v>
      </c>
      <c r="B4176" s="123" t="s">
        <v>468</v>
      </c>
      <c r="C4176" s="117" t="s">
        <v>5</v>
      </c>
      <c r="D4176" s="123" t="s">
        <v>595</v>
      </c>
      <c r="E4176" s="117">
        <v>4175</v>
      </c>
      <c r="F4176" s="117" t="s">
        <v>923</v>
      </c>
      <c r="G4176" s="117" t="s">
        <v>591</v>
      </c>
      <c r="H4176" s="117" t="s">
        <v>1016</v>
      </c>
      <c r="I4176" s="117" t="s">
        <v>398</v>
      </c>
      <c r="J4176" s="117" t="s">
        <v>398</v>
      </c>
      <c r="K4176" s="117" t="s">
        <v>398</v>
      </c>
      <c r="L4176" s="117" t="s">
        <v>398</v>
      </c>
      <c r="M4176" s="117" t="s">
        <v>398</v>
      </c>
      <c r="N4176" s="117" t="s">
        <v>398</v>
      </c>
      <c r="O4176" s="125" t="s">
        <v>579</v>
      </c>
      <c r="P4176" s="117">
        <v>1</v>
      </c>
      <c r="Q4176" s="117" t="s">
        <v>398</v>
      </c>
      <c r="R4176" s="117" t="s">
        <v>398</v>
      </c>
      <c r="S4176" s="117" t="s">
        <v>398</v>
      </c>
      <c r="T4176" s="117" t="s">
        <v>398</v>
      </c>
      <c r="U4176" s="117" t="s">
        <v>398</v>
      </c>
      <c r="V4176" s="117" t="s">
        <v>398</v>
      </c>
      <c r="W4176" s="123">
        <v>63</v>
      </c>
      <c r="X4176" s="123" t="s">
        <v>906</v>
      </c>
      <c r="Y4176" s="120">
        <v>43563</v>
      </c>
      <c r="Z4176" s="121">
        <v>0.3888888888888889</v>
      </c>
      <c r="AA4176" s="123" t="s">
        <v>661</v>
      </c>
      <c r="AB4176" s="123" t="s">
        <v>582</v>
      </c>
      <c r="AC4176" s="119" t="s">
        <v>398</v>
      </c>
      <c r="AD4176" s="119" t="s">
        <v>398</v>
      </c>
    </row>
    <row r="4177" spans="1:30">
      <c r="A4177" s="117">
        <v>4176</v>
      </c>
      <c r="B4177" s="123" t="s">
        <v>468</v>
      </c>
      <c r="C4177" s="117" t="s">
        <v>5</v>
      </c>
      <c r="D4177" s="123" t="s">
        <v>595</v>
      </c>
      <c r="E4177" s="117">
        <v>4176</v>
      </c>
      <c r="F4177" s="117" t="s">
        <v>923</v>
      </c>
      <c r="G4177" s="117" t="s">
        <v>591</v>
      </c>
      <c r="H4177" s="117" t="s">
        <v>1016</v>
      </c>
      <c r="I4177" s="117" t="s">
        <v>398</v>
      </c>
      <c r="J4177" s="117" t="s">
        <v>398</v>
      </c>
      <c r="K4177" s="117" t="s">
        <v>398</v>
      </c>
      <c r="L4177" s="117" t="s">
        <v>398</v>
      </c>
      <c r="M4177" s="117" t="s">
        <v>398</v>
      </c>
      <c r="N4177" s="117" t="s">
        <v>398</v>
      </c>
      <c r="O4177" s="125" t="s">
        <v>579</v>
      </c>
      <c r="P4177" s="117">
        <v>1</v>
      </c>
      <c r="Q4177" s="117" t="s">
        <v>398</v>
      </c>
      <c r="R4177" s="117" t="s">
        <v>398</v>
      </c>
      <c r="S4177" s="117" t="s">
        <v>398</v>
      </c>
      <c r="T4177" s="117" t="s">
        <v>398</v>
      </c>
      <c r="U4177" s="117" t="s">
        <v>398</v>
      </c>
      <c r="V4177" s="117" t="s">
        <v>398</v>
      </c>
      <c r="W4177" s="123">
        <v>63</v>
      </c>
      <c r="X4177" s="123" t="s">
        <v>906</v>
      </c>
      <c r="Y4177" s="120">
        <v>43563</v>
      </c>
      <c r="Z4177" s="121">
        <v>0.3888888888888889</v>
      </c>
      <c r="AA4177" s="123" t="s">
        <v>661</v>
      </c>
      <c r="AB4177" s="123" t="s">
        <v>582</v>
      </c>
      <c r="AC4177" s="119" t="s">
        <v>398</v>
      </c>
      <c r="AD4177" s="119" t="s">
        <v>398</v>
      </c>
    </row>
    <row r="4178" spans="1:30">
      <c r="A4178" s="117">
        <v>4177</v>
      </c>
      <c r="B4178" s="123" t="s">
        <v>468</v>
      </c>
      <c r="C4178" s="117" t="s">
        <v>5</v>
      </c>
      <c r="D4178" s="123" t="s">
        <v>595</v>
      </c>
      <c r="E4178" s="117">
        <v>4177</v>
      </c>
      <c r="F4178" s="117" t="s">
        <v>923</v>
      </c>
      <c r="G4178" s="117" t="s">
        <v>591</v>
      </c>
      <c r="H4178" s="117" t="s">
        <v>1016</v>
      </c>
      <c r="I4178" s="117" t="s">
        <v>398</v>
      </c>
      <c r="J4178" s="117" t="s">
        <v>398</v>
      </c>
      <c r="K4178" s="117" t="s">
        <v>398</v>
      </c>
      <c r="L4178" s="117" t="s">
        <v>398</v>
      </c>
      <c r="M4178" s="117" t="s">
        <v>398</v>
      </c>
      <c r="N4178" s="117" t="s">
        <v>398</v>
      </c>
      <c r="O4178" s="125" t="s">
        <v>579</v>
      </c>
      <c r="P4178" s="117">
        <v>1</v>
      </c>
      <c r="Q4178" s="117" t="s">
        <v>398</v>
      </c>
      <c r="R4178" s="117" t="s">
        <v>398</v>
      </c>
      <c r="S4178" s="117" t="s">
        <v>398</v>
      </c>
      <c r="T4178" s="117" t="s">
        <v>398</v>
      </c>
      <c r="U4178" s="117" t="s">
        <v>398</v>
      </c>
      <c r="V4178" s="117" t="s">
        <v>398</v>
      </c>
      <c r="W4178" s="123">
        <v>63</v>
      </c>
      <c r="X4178" s="123" t="s">
        <v>906</v>
      </c>
      <c r="Y4178" s="120">
        <v>43563</v>
      </c>
      <c r="Z4178" s="121">
        <v>0.3888888888888889</v>
      </c>
      <c r="AA4178" s="123" t="s">
        <v>661</v>
      </c>
      <c r="AB4178" s="123" t="s">
        <v>582</v>
      </c>
      <c r="AC4178" s="119" t="s">
        <v>398</v>
      </c>
      <c r="AD4178" s="119" t="s">
        <v>398</v>
      </c>
    </row>
    <row r="4179" spans="1:30">
      <c r="A4179" s="117">
        <v>4178</v>
      </c>
      <c r="B4179" s="123" t="s">
        <v>468</v>
      </c>
      <c r="C4179" s="117" t="s">
        <v>5</v>
      </c>
      <c r="D4179" s="123" t="s">
        <v>595</v>
      </c>
      <c r="E4179" s="117">
        <v>4178</v>
      </c>
      <c r="F4179" s="117" t="s">
        <v>923</v>
      </c>
      <c r="G4179" s="117" t="s">
        <v>591</v>
      </c>
      <c r="H4179" s="117" t="s">
        <v>1016</v>
      </c>
      <c r="I4179" s="117" t="s">
        <v>398</v>
      </c>
      <c r="J4179" s="117" t="s">
        <v>398</v>
      </c>
      <c r="K4179" s="117" t="s">
        <v>398</v>
      </c>
      <c r="L4179" s="117" t="s">
        <v>398</v>
      </c>
      <c r="M4179" s="117" t="s">
        <v>398</v>
      </c>
      <c r="N4179" s="117" t="s">
        <v>398</v>
      </c>
      <c r="O4179" s="125" t="s">
        <v>579</v>
      </c>
      <c r="P4179" s="117">
        <v>1</v>
      </c>
      <c r="Q4179" s="117" t="s">
        <v>398</v>
      </c>
      <c r="R4179" s="117" t="s">
        <v>398</v>
      </c>
      <c r="S4179" s="117" t="s">
        <v>398</v>
      </c>
      <c r="T4179" s="117" t="s">
        <v>398</v>
      </c>
      <c r="U4179" s="117" t="s">
        <v>398</v>
      </c>
      <c r="V4179" s="117" t="s">
        <v>398</v>
      </c>
      <c r="W4179" s="123">
        <v>63</v>
      </c>
      <c r="X4179" s="123" t="s">
        <v>906</v>
      </c>
      <c r="Y4179" s="120">
        <v>43563</v>
      </c>
      <c r="Z4179" s="121">
        <v>0.3888888888888889</v>
      </c>
      <c r="AA4179" s="123" t="s">
        <v>661</v>
      </c>
      <c r="AB4179" s="123" t="s">
        <v>582</v>
      </c>
      <c r="AC4179" s="119" t="s">
        <v>398</v>
      </c>
      <c r="AD4179" s="119" t="s">
        <v>398</v>
      </c>
    </row>
    <row r="4180" spans="1:30">
      <c r="A4180" s="117">
        <v>4179</v>
      </c>
      <c r="B4180" s="123" t="s">
        <v>468</v>
      </c>
      <c r="C4180" s="117" t="s">
        <v>5</v>
      </c>
      <c r="D4180" s="123" t="s">
        <v>595</v>
      </c>
      <c r="E4180" s="117">
        <v>4179</v>
      </c>
      <c r="F4180" s="117" t="s">
        <v>923</v>
      </c>
      <c r="G4180" s="117" t="s">
        <v>591</v>
      </c>
      <c r="H4180" s="117" t="s">
        <v>1016</v>
      </c>
      <c r="I4180" s="117" t="s">
        <v>398</v>
      </c>
      <c r="J4180" s="117" t="s">
        <v>398</v>
      </c>
      <c r="K4180" s="117" t="s">
        <v>398</v>
      </c>
      <c r="L4180" s="117" t="s">
        <v>398</v>
      </c>
      <c r="M4180" s="117" t="s">
        <v>398</v>
      </c>
      <c r="N4180" s="117" t="s">
        <v>398</v>
      </c>
      <c r="O4180" s="125" t="s">
        <v>579</v>
      </c>
      <c r="P4180" s="117">
        <v>1</v>
      </c>
      <c r="Q4180" s="117" t="s">
        <v>398</v>
      </c>
      <c r="R4180" s="117" t="s">
        <v>398</v>
      </c>
      <c r="S4180" s="117" t="s">
        <v>398</v>
      </c>
      <c r="T4180" s="117" t="s">
        <v>398</v>
      </c>
      <c r="U4180" s="117" t="s">
        <v>398</v>
      </c>
      <c r="V4180" s="117" t="s">
        <v>398</v>
      </c>
      <c r="W4180" s="123">
        <v>63</v>
      </c>
      <c r="X4180" s="123" t="s">
        <v>906</v>
      </c>
      <c r="Y4180" s="120">
        <v>43563</v>
      </c>
      <c r="Z4180" s="121">
        <v>0.3888888888888889</v>
      </c>
      <c r="AA4180" s="123" t="s">
        <v>661</v>
      </c>
      <c r="AB4180" s="123" t="s">
        <v>582</v>
      </c>
      <c r="AC4180" s="119" t="s">
        <v>398</v>
      </c>
      <c r="AD4180" s="119" t="s">
        <v>398</v>
      </c>
    </row>
    <row r="4181" spans="1:30">
      <c r="A4181" s="117">
        <v>4180</v>
      </c>
      <c r="B4181" s="123" t="s">
        <v>468</v>
      </c>
      <c r="C4181" s="117" t="s">
        <v>5</v>
      </c>
      <c r="D4181" s="123" t="s">
        <v>595</v>
      </c>
      <c r="E4181" s="117">
        <v>4180</v>
      </c>
      <c r="F4181" s="117" t="s">
        <v>923</v>
      </c>
      <c r="G4181" s="117" t="s">
        <v>591</v>
      </c>
      <c r="H4181" s="117" t="s">
        <v>1016</v>
      </c>
      <c r="I4181" s="117" t="s">
        <v>398</v>
      </c>
      <c r="J4181" s="117" t="s">
        <v>398</v>
      </c>
      <c r="K4181" s="117" t="s">
        <v>398</v>
      </c>
      <c r="L4181" s="117" t="s">
        <v>398</v>
      </c>
      <c r="M4181" s="117" t="s">
        <v>398</v>
      </c>
      <c r="N4181" s="117" t="s">
        <v>398</v>
      </c>
      <c r="O4181" s="125" t="s">
        <v>579</v>
      </c>
      <c r="P4181" s="117">
        <v>1</v>
      </c>
      <c r="Q4181" s="117" t="s">
        <v>398</v>
      </c>
      <c r="R4181" s="117" t="s">
        <v>398</v>
      </c>
      <c r="S4181" s="117" t="s">
        <v>398</v>
      </c>
      <c r="T4181" s="117" t="s">
        <v>398</v>
      </c>
      <c r="U4181" s="117" t="s">
        <v>398</v>
      </c>
      <c r="V4181" s="117" t="s">
        <v>398</v>
      </c>
      <c r="W4181" s="123">
        <v>63</v>
      </c>
      <c r="X4181" s="123" t="s">
        <v>906</v>
      </c>
      <c r="Y4181" s="120">
        <v>43563</v>
      </c>
      <c r="Z4181" s="121">
        <v>0.3888888888888889</v>
      </c>
      <c r="AA4181" s="123" t="s">
        <v>661</v>
      </c>
      <c r="AB4181" s="123" t="s">
        <v>582</v>
      </c>
      <c r="AC4181" s="119" t="s">
        <v>398</v>
      </c>
      <c r="AD4181" s="119" t="s">
        <v>398</v>
      </c>
    </row>
    <row r="4182" spans="1:30">
      <c r="A4182" s="117">
        <v>4181</v>
      </c>
      <c r="B4182" s="123" t="s">
        <v>468</v>
      </c>
      <c r="C4182" s="117" t="s">
        <v>5</v>
      </c>
      <c r="D4182" s="123" t="s">
        <v>595</v>
      </c>
      <c r="E4182" s="117">
        <v>4181</v>
      </c>
      <c r="F4182" s="117" t="s">
        <v>923</v>
      </c>
      <c r="G4182" s="117" t="s">
        <v>591</v>
      </c>
      <c r="H4182" s="117" t="s">
        <v>1016</v>
      </c>
      <c r="I4182" s="117" t="s">
        <v>398</v>
      </c>
      <c r="J4182" s="117" t="s">
        <v>398</v>
      </c>
      <c r="K4182" s="117" t="s">
        <v>398</v>
      </c>
      <c r="L4182" s="117" t="s">
        <v>398</v>
      </c>
      <c r="M4182" s="117" t="s">
        <v>398</v>
      </c>
      <c r="N4182" s="117" t="s">
        <v>398</v>
      </c>
      <c r="O4182" s="125" t="s">
        <v>579</v>
      </c>
      <c r="P4182" s="117">
        <v>1</v>
      </c>
      <c r="Q4182" s="117" t="s">
        <v>398</v>
      </c>
      <c r="R4182" s="117" t="s">
        <v>398</v>
      </c>
      <c r="S4182" s="117" t="s">
        <v>398</v>
      </c>
      <c r="T4182" s="117" t="s">
        <v>398</v>
      </c>
      <c r="U4182" s="117" t="s">
        <v>398</v>
      </c>
      <c r="V4182" s="117" t="s">
        <v>398</v>
      </c>
      <c r="W4182" s="123">
        <v>63</v>
      </c>
      <c r="X4182" s="123" t="s">
        <v>906</v>
      </c>
      <c r="Y4182" s="120">
        <v>43563</v>
      </c>
      <c r="Z4182" s="121">
        <v>0.3888888888888889</v>
      </c>
      <c r="AA4182" s="123" t="s">
        <v>661</v>
      </c>
      <c r="AB4182" s="123" t="s">
        <v>582</v>
      </c>
      <c r="AC4182" s="119" t="s">
        <v>398</v>
      </c>
      <c r="AD4182" s="119" t="s">
        <v>398</v>
      </c>
    </row>
    <row r="4183" spans="1:30">
      <c r="A4183" s="117">
        <v>4182</v>
      </c>
      <c r="B4183" s="123" t="s">
        <v>468</v>
      </c>
      <c r="C4183" s="117" t="s">
        <v>5</v>
      </c>
      <c r="D4183" s="123" t="s">
        <v>595</v>
      </c>
      <c r="E4183" s="117">
        <v>4182</v>
      </c>
      <c r="F4183" s="117" t="s">
        <v>923</v>
      </c>
      <c r="G4183" s="117" t="s">
        <v>591</v>
      </c>
      <c r="H4183" s="117" t="s">
        <v>1016</v>
      </c>
      <c r="I4183" s="117" t="s">
        <v>398</v>
      </c>
      <c r="J4183" s="117" t="s">
        <v>398</v>
      </c>
      <c r="K4183" s="117" t="s">
        <v>398</v>
      </c>
      <c r="L4183" s="117" t="s">
        <v>398</v>
      </c>
      <c r="M4183" s="117" t="s">
        <v>398</v>
      </c>
      <c r="N4183" s="117" t="s">
        <v>398</v>
      </c>
      <c r="O4183" s="125" t="s">
        <v>579</v>
      </c>
      <c r="P4183" s="117">
        <v>1</v>
      </c>
      <c r="Q4183" s="117" t="s">
        <v>398</v>
      </c>
      <c r="R4183" s="117" t="s">
        <v>398</v>
      </c>
      <c r="S4183" s="117" t="s">
        <v>398</v>
      </c>
      <c r="T4183" s="117" t="s">
        <v>398</v>
      </c>
      <c r="U4183" s="117" t="s">
        <v>398</v>
      </c>
      <c r="V4183" s="117" t="s">
        <v>398</v>
      </c>
      <c r="W4183" s="123">
        <v>63</v>
      </c>
      <c r="X4183" s="123" t="s">
        <v>906</v>
      </c>
      <c r="Y4183" s="120">
        <v>43563</v>
      </c>
      <c r="Z4183" s="121">
        <v>0.3888888888888889</v>
      </c>
      <c r="AA4183" s="123" t="s">
        <v>661</v>
      </c>
      <c r="AB4183" s="123" t="s">
        <v>582</v>
      </c>
      <c r="AC4183" s="119" t="s">
        <v>398</v>
      </c>
      <c r="AD4183" s="119" t="s">
        <v>398</v>
      </c>
    </row>
    <row r="4184" spans="1:30">
      <c r="A4184" s="117">
        <v>4183</v>
      </c>
      <c r="B4184" s="123" t="s">
        <v>468</v>
      </c>
      <c r="C4184" s="117" t="s">
        <v>5</v>
      </c>
      <c r="D4184" s="123" t="s">
        <v>595</v>
      </c>
      <c r="E4184" s="117">
        <v>4183</v>
      </c>
      <c r="F4184" s="117" t="s">
        <v>923</v>
      </c>
      <c r="G4184" s="117" t="s">
        <v>591</v>
      </c>
      <c r="H4184" s="117" t="s">
        <v>1016</v>
      </c>
      <c r="I4184" s="117" t="s">
        <v>398</v>
      </c>
      <c r="J4184" s="117" t="s">
        <v>398</v>
      </c>
      <c r="K4184" s="117" t="s">
        <v>398</v>
      </c>
      <c r="L4184" s="117" t="s">
        <v>398</v>
      </c>
      <c r="M4184" s="117" t="s">
        <v>398</v>
      </c>
      <c r="N4184" s="117" t="s">
        <v>398</v>
      </c>
      <c r="O4184" s="125" t="s">
        <v>579</v>
      </c>
      <c r="P4184" s="117">
        <v>1</v>
      </c>
      <c r="Q4184" s="117" t="s">
        <v>398</v>
      </c>
      <c r="R4184" s="117" t="s">
        <v>398</v>
      </c>
      <c r="S4184" s="117" t="s">
        <v>398</v>
      </c>
      <c r="T4184" s="117" t="s">
        <v>398</v>
      </c>
      <c r="U4184" s="117" t="s">
        <v>398</v>
      </c>
      <c r="V4184" s="117" t="s">
        <v>398</v>
      </c>
      <c r="W4184" s="123">
        <v>63</v>
      </c>
      <c r="X4184" s="123" t="s">
        <v>906</v>
      </c>
      <c r="Y4184" s="120">
        <v>43563</v>
      </c>
      <c r="Z4184" s="121">
        <v>0.3888888888888889</v>
      </c>
      <c r="AA4184" s="123" t="s">
        <v>661</v>
      </c>
      <c r="AB4184" s="123" t="s">
        <v>582</v>
      </c>
      <c r="AC4184" s="119" t="s">
        <v>398</v>
      </c>
      <c r="AD4184" s="119" t="s">
        <v>398</v>
      </c>
    </row>
    <row r="4185" spans="1:30">
      <c r="A4185" s="117">
        <v>4184</v>
      </c>
      <c r="B4185" s="123" t="s">
        <v>468</v>
      </c>
      <c r="C4185" s="117" t="s">
        <v>5</v>
      </c>
      <c r="D4185" s="123" t="s">
        <v>595</v>
      </c>
      <c r="E4185" s="117">
        <v>4184</v>
      </c>
      <c r="F4185" s="117" t="s">
        <v>923</v>
      </c>
      <c r="G4185" s="117" t="s">
        <v>591</v>
      </c>
      <c r="H4185" s="117" t="s">
        <v>1016</v>
      </c>
      <c r="I4185" s="117" t="s">
        <v>398</v>
      </c>
      <c r="J4185" s="117" t="s">
        <v>398</v>
      </c>
      <c r="K4185" s="117" t="s">
        <v>398</v>
      </c>
      <c r="L4185" s="117" t="s">
        <v>398</v>
      </c>
      <c r="M4185" s="117" t="s">
        <v>398</v>
      </c>
      <c r="N4185" s="117" t="s">
        <v>398</v>
      </c>
      <c r="O4185" s="125" t="s">
        <v>579</v>
      </c>
      <c r="P4185" s="117">
        <v>1</v>
      </c>
      <c r="Q4185" s="117" t="s">
        <v>398</v>
      </c>
      <c r="R4185" s="117" t="s">
        <v>398</v>
      </c>
      <c r="S4185" s="117" t="s">
        <v>398</v>
      </c>
      <c r="T4185" s="117" t="s">
        <v>398</v>
      </c>
      <c r="U4185" s="117" t="s">
        <v>398</v>
      </c>
      <c r="V4185" s="117" t="s">
        <v>398</v>
      </c>
      <c r="W4185" s="123">
        <v>63</v>
      </c>
      <c r="X4185" s="123" t="s">
        <v>906</v>
      </c>
      <c r="Y4185" s="120">
        <v>43563</v>
      </c>
      <c r="Z4185" s="121">
        <v>0.3888888888888889</v>
      </c>
      <c r="AA4185" s="123" t="s">
        <v>661</v>
      </c>
      <c r="AB4185" s="123" t="s">
        <v>582</v>
      </c>
      <c r="AC4185" s="119" t="s">
        <v>398</v>
      </c>
      <c r="AD4185" s="119" t="s">
        <v>398</v>
      </c>
    </row>
    <row r="4186" spans="1:30">
      <c r="A4186" s="117">
        <v>4185</v>
      </c>
      <c r="B4186" s="123" t="s">
        <v>468</v>
      </c>
      <c r="C4186" s="117" t="s">
        <v>5</v>
      </c>
      <c r="D4186" s="123" t="s">
        <v>595</v>
      </c>
      <c r="E4186" s="117">
        <v>4185</v>
      </c>
      <c r="F4186" s="117" t="s">
        <v>923</v>
      </c>
      <c r="G4186" s="117" t="s">
        <v>591</v>
      </c>
      <c r="H4186" s="117" t="s">
        <v>1016</v>
      </c>
      <c r="I4186" s="117" t="s">
        <v>398</v>
      </c>
      <c r="J4186" s="117" t="s">
        <v>398</v>
      </c>
      <c r="K4186" s="117" t="s">
        <v>398</v>
      </c>
      <c r="L4186" s="117" t="s">
        <v>398</v>
      </c>
      <c r="M4186" s="117" t="s">
        <v>398</v>
      </c>
      <c r="N4186" s="117" t="s">
        <v>398</v>
      </c>
      <c r="O4186" s="125" t="s">
        <v>579</v>
      </c>
      <c r="P4186" s="117">
        <v>1</v>
      </c>
      <c r="Q4186" s="117" t="s">
        <v>398</v>
      </c>
      <c r="R4186" s="117" t="s">
        <v>398</v>
      </c>
      <c r="S4186" s="117" t="s">
        <v>398</v>
      </c>
      <c r="T4186" s="117" t="s">
        <v>398</v>
      </c>
      <c r="U4186" s="117" t="s">
        <v>398</v>
      </c>
      <c r="V4186" s="117" t="s">
        <v>398</v>
      </c>
      <c r="W4186" s="123">
        <v>63</v>
      </c>
      <c r="X4186" s="123" t="s">
        <v>906</v>
      </c>
      <c r="Y4186" s="120">
        <v>43563</v>
      </c>
      <c r="Z4186" s="121">
        <v>0.3888888888888889</v>
      </c>
      <c r="AA4186" s="123" t="s">
        <v>661</v>
      </c>
      <c r="AB4186" s="123" t="s">
        <v>582</v>
      </c>
      <c r="AC4186" s="119" t="s">
        <v>398</v>
      </c>
      <c r="AD4186" s="119" t="s">
        <v>398</v>
      </c>
    </row>
    <row r="4187" spans="1:30">
      <c r="A4187" s="117">
        <v>4186</v>
      </c>
      <c r="B4187" s="123" t="s">
        <v>468</v>
      </c>
      <c r="C4187" s="117" t="s">
        <v>5</v>
      </c>
      <c r="D4187" s="123" t="s">
        <v>595</v>
      </c>
      <c r="E4187" s="117">
        <v>4186</v>
      </c>
      <c r="F4187" s="117" t="s">
        <v>923</v>
      </c>
      <c r="G4187" s="117" t="s">
        <v>591</v>
      </c>
      <c r="H4187" s="117" t="s">
        <v>1016</v>
      </c>
      <c r="I4187" s="117" t="s">
        <v>398</v>
      </c>
      <c r="J4187" s="117" t="s">
        <v>398</v>
      </c>
      <c r="K4187" s="117" t="s">
        <v>398</v>
      </c>
      <c r="L4187" s="117" t="s">
        <v>398</v>
      </c>
      <c r="M4187" s="117" t="s">
        <v>398</v>
      </c>
      <c r="N4187" s="117" t="s">
        <v>398</v>
      </c>
      <c r="O4187" s="125" t="s">
        <v>579</v>
      </c>
      <c r="P4187" s="117">
        <v>1</v>
      </c>
      <c r="Q4187" s="117" t="s">
        <v>398</v>
      </c>
      <c r="R4187" s="117" t="s">
        <v>398</v>
      </c>
      <c r="S4187" s="117" t="s">
        <v>398</v>
      </c>
      <c r="T4187" s="117" t="s">
        <v>398</v>
      </c>
      <c r="U4187" s="117" t="s">
        <v>398</v>
      </c>
      <c r="V4187" s="117" t="s">
        <v>398</v>
      </c>
      <c r="W4187" s="123">
        <v>63</v>
      </c>
      <c r="X4187" s="123" t="s">
        <v>906</v>
      </c>
      <c r="Y4187" s="120">
        <v>43563</v>
      </c>
      <c r="Z4187" s="121">
        <v>0.3888888888888889</v>
      </c>
      <c r="AA4187" s="123" t="s">
        <v>661</v>
      </c>
      <c r="AB4187" s="123" t="s">
        <v>582</v>
      </c>
      <c r="AC4187" s="119" t="s">
        <v>398</v>
      </c>
      <c r="AD4187" s="119" t="s">
        <v>398</v>
      </c>
    </row>
    <row r="4188" spans="1:30">
      <c r="A4188" s="117">
        <v>4187</v>
      </c>
      <c r="B4188" s="123" t="s">
        <v>468</v>
      </c>
      <c r="C4188" s="117" t="s">
        <v>5</v>
      </c>
      <c r="D4188" s="123" t="s">
        <v>595</v>
      </c>
      <c r="E4188" s="117">
        <v>4187</v>
      </c>
      <c r="F4188" s="117" t="s">
        <v>923</v>
      </c>
      <c r="G4188" s="117" t="s">
        <v>591</v>
      </c>
      <c r="H4188" s="117" t="s">
        <v>1016</v>
      </c>
      <c r="I4188" s="117" t="s">
        <v>398</v>
      </c>
      <c r="J4188" s="117" t="s">
        <v>398</v>
      </c>
      <c r="K4188" s="117" t="s">
        <v>398</v>
      </c>
      <c r="L4188" s="117" t="s">
        <v>398</v>
      </c>
      <c r="M4188" s="117" t="s">
        <v>398</v>
      </c>
      <c r="N4188" s="117" t="s">
        <v>398</v>
      </c>
      <c r="O4188" s="125" t="s">
        <v>579</v>
      </c>
      <c r="P4188" s="117">
        <v>1</v>
      </c>
      <c r="Q4188" s="117" t="s">
        <v>398</v>
      </c>
      <c r="R4188" s="117" t="s">
        <v>398</v>
      </c>
      <c r="S4188" s="117" t="s">
        <v>398</v>
      </c>
      <c r="T4188" s="117" t="s">
        <v>398</v>
      </c>
      <c r="U4188" s="117" t="s">
        <v>398</v>
      </c>
      <c r="V4188" s="117" t="s">
        <v>398</v>
      </c>
      <c r="W4188" s="123">
        <v>63</v>
      </c>
      <c r="X4188" s="123" t="s">
        <v>906</v>
      </c>
      <c r="Y4188" s="120">
        <v>43563</v>
      </c>
      <c r="Z4188" s="121">
        <v>0.3888888888888889</v>
      </c>
      <c r="AA4188" s="123" t="s">
        <v>661</v>
      </c>
      <c r="AB4188" s="123" t="s">
        <v>582</v>
      </c>
      <c r="AC4188" s="119" t="s">
        <v>398</v>
      </c>
      <c r="AD4188" s="119" t="s">
        <v>398</v>
      </c>
    </row>
    <row r="4189" spans="1:30">
      <c r="A4189" s="117">
        <v>4188</v>
      </c>
      <c r="B4189" s="123" t="s">
        <v>468</v>
      </c>
      <c r="C4189" s="117" t="s">
        <v>5</v>
      </c>
      <c r="D4189" s="123" t="s">
        <v>595</v>
      </c>
      <c r="E4189" s="117">
        <v>4188</v>
      </c>
      <c r="F4189" s="117" t="s">
        <v>923</v>
      </c>
      <c r="G4189" s="117" t="s">
        <v>591</v>
      </c>
      <c r="H4189" s="117" t="s">
        <v>1016</v>
      </c>
      <c r="I4189" s="117" t="s">
        <v>398</v>
      </c>
      <c r="J4189" s="117" t="s">
        <v>398</v>
      </c>
      <c r="K4189" s="117" t="s">
        <v>398</v>
      </c>
      <c r="L4189" s="117" t="s">
        <v>398</v>
      </c>
      <c r="M4189" s="117" t="s">
        <v>398</v>
      </c>
      <c r="N4189" s="117" t="s">
        <v>398</v>
      </c>
      <c r="O4189" s="125" t="s">
        <v>579</v>
      </c>
      <c r="P4189" s="117">
        <v>1</v>
      </c>
      <c r="Q4189" s="117" t="s">
        <v>398</v>
      </c>
      <c r="R4189" s="117" t="s">
        <v>398</v>
      </c>
      <c r="S4189" s="117" t="s">
        <v>398</v>
      </c>
      <c r="T4189" s="117" t="s">
        <v>398</v>
      </c>
      <c r="U4189" s="117" t="s">
        <v>398</v>
      </c>
      <c r="V4189" s="117" t="s">
        <v>398</v>
      </c>
      <c r="W4189" s="123">
        <v>63</v>
      </c>
      <c r="X4189" s="123" t="s">
        <v>906</v>
      </c>
      <c r="Y4189" s="120">
        <v>43563</v>
      </c>
      <c r="Z4189" s="121">
        <v>0.3888888888888889</v>
      </c>
      <c r="AA4189" s="123" t="s">
        <v>661</v>
      </c>
      <c r="AB4189" s="123" t="s">
        <v>582</v>
      </c>
      <c r="AC4189" s="119" t="s">
        <v>398</v>
      </c>
      <c r="AD4189" s="119" t="s">
        <v>398</v>
      </c>
    </row>
    <row r="4190" spans="1:30">
      <c r="A4190" s="117">
        <v>4189</v>
      </c>
      <c r="B4190" s="123" t="s">
        <v>468</v>
      </c>
      <c r="C4190" s="117" t="s">
        <v>5</v>
      </c>
      <c r="D4190" s="123" t="s">
        <v>595</v>
      </c>
      <c r="E4190" s="117">
        <v>4189</v>
      </c>
      <c r="F4190" s="117" t="s">
        <v>923</v>
      </c>
      <c r="G4190" s="117" t="s">
        <v>591</v>
      </c>
      <c r="H4190" s="117" t="s">
        <v>1016</v>
      </c>
      <c r="I4190" s="117" t="s">
        <v>398</v>
      </c>
      <c r="J4190" s="117" t="s">
        <v>398</v>
      </c>
      <c r="K4190" s="117" t="s">
        <v>398</v>
      </c>
      <c r="L4190" s="117" t="s">
        <v>398</v>
      </c>
      <c r="M4190" s="117" t="s">
        <v>398</v>
      </c>
      <c r="N4190" s="117" t="s">
        <v>398</v>
      </c>
      <c r="O4190" s="125" t="s">
        <v>579</v>
      </c>
      <c r="P4190" s="117">
        <v>1</v>
      </c>
      <c r="Q4190" s="117" t="s">
        <v>398</v>
      </c>
      <c r="R4190" s="117" t="s">
        <v>398</v>
      </c>
      <c r="S4190" s="117" t="s">
        <v>398</v>
      </c>
      <c r="T4190" s="117" t="s">
        <v>398</v>
      </c>
      <c r="U4190" s="117" t="s">
        <v>398</v>
      </c>
      <c r="V4190" s="117" t="s">
        <v>398</v>
      </c>
      <c r="W4190" s="123">
        <v>63</v>
      </c>
      <c r="X4190" s="123" t="s">
        <v>906</v>
      </c>
      <c r="Y4190" s="120">
        <v>43563</v>
      </c>
      <c r="Z4190" s="121">
        <v>0.3888888888888889</v>
      </c>
      <c r="AA4190" s="123" t="s">
        <v>661</v>
      </c>
      <c r="AB4190" s="123" t="s">
        <v>582</v>
      </c>
      <c r="AC4190" s="119" t="s">
        <v>398</v>
      </c>
      <c r="AD4190" s="119" t="s">
        <v>398</v>
      </c>
    </row>
    <row r="4191" spans="1:30">
      <c r="A4191" s="117">
        <v>4190</v>
      </c>
      <c r="B4191" s="123" t="s">
        <v>468</v>
      </c>
      <c r="C4191" s="117" t="s">
        <v>5</v>
      </c>
      <c r="D4191" s="123" t="s">
        <v>595</v>
      </c>
      <c r="E4191" s="117">
        <v>4190</v>
      </c>
      <c r="F4191" s="117" t="s">
        <v>923</v>
      </c>
      <c r="G4191" s="117" t="s">
        <v>591</v>
      </c>
      <c r="H4191" s="117" t="s">
        <v>1016</v>
      </c>
      <c r="I4191" s="117" t="s">
        <v>398</v>
      </c>
      <c r="J4191" s="117" t="s">
        <v>398</v>
      </c>
      <c r="K4191" s="117" t="s">
        <v>398</v>
      </c>
      <c r="L4191" s="117" t="s">
        <v>398</v>
      </c>
      <c r="M4191" s="117" t="s">
        <v>398</v>
      </c>
      <c r="N4191" s="117" t="s">
        <v>398</v>
      </c>
      <c r="O4191" s="125" t="s">
        <v>579</v>
      </c>
      <c r="P4191" s="117">
        <v>1</v>
      </c>
      <c r="Q4191" s="117" t="s">
        <v>398</v>
      </c>
      <c r="R4191" s="117" t="s">
        <v>398</v>
      </c>
      <c r="S4191" s="117" t="s">
        <v>398</v>
      </c>
      <c r="T4191" s="117" t="s">
        <v>398</v>
      </c>
      <c r="U4191" s="117" t="s">
        <v>398</v>
      </c>
      <c r="V4191" s="117" t="s">
        <v>398</v>
      </c>
      <c r="W4191" s="123">
        <v>63</v>
      </c>
      <c r="X4191" s="123" t="s">
        <v>906</v>
      </c>
      <c r="Y4191" s="120">
        <v>43563</v>
      </c>
      <c r="Z4191" s="121">
        <v>0.3888888888888889</v>
      </c>
      <c r="AA4191" s="123" t="s">
        <v>661</v>
      </c>
      <c r="AB4191" s="123" t="s">
        <v>582</v>
      </c>
      <c r="AC4191" s="119" t="s">
        <v>398</v>
      </c>
      <c r="AD4191" s="119" t="s">
        <v>398</v>
      </c>
    </row>
    <row r="4192" spans="1:30">
      <c r="A4192" s="117">
        <v>4191</v>
      </c>
      <c r="B4192" s="123" t="s">
        <v>468</v>
      </c>
      <c r="C4192" s="117" t="s">
        <v>5</v>
      </c>
      <c r="D4192" s="123" t="s">
        <v>595</v>
      </c>
      <c r="E4192" s="117">
        <v>4191</v>
      </c>
      <c r="F4192" s="117" t="s">
        <v>923</v>
      </c>
      <c r="G4192" s="117" t="s">
        <v>591</v>
      </c>
      <c r="H4192" s="117" t="s">
        <v>1016</v>
      </c>
      <c r="I4192" s="117" t="s">
        <v>398</v>
      </c>
      <c r="J4192" s="117" t="s">
        <v>398</v>
      </c>
      <c r="K4192" s="117" t="s">
        <v>398</v>
      </c>
      <c r="L4192" s="117" t="s">
        <v>398</v>
      </c>
      <c r="M4192" s="117" t="s">
        <v>398</v>
      </c>
      <c r="N4192" s="117" t="s">
        <v>398</v>
      </c>
      <c r="O4192" s="125" t="s">
        <v>579</v>
      </c>
      <c r="P4192" s="117">
        <v>1</v>
      </c>
      <c r="Q4192" s="117" t="s">
        <v>398</v>
      </c>
      <c r="R4192" s="117" t="s">
        <v>398</v>
      </c>
      <c r="S4192" s="117" t="s">
        <v>398</v>
      </c>
      <c r="T4192" s="117" t="s">
        <v>398</v>
      </c>
      <c r="U4192" s="117" t="s">
        <v>398</v>
      </c>
      <c r="V4192" s="117" t="s">
        <v>398</v>
      </c>
      <c r="W4192" s="123">
        <v>63</v>
      </c>
      <c r="X4192" s="123" t="s">
        <v>906</v>
      </c>
      <c r="Y4192" s="120">
        <v>43563</v>
      </c>
      <c r="Z4192" s="121">
        <v>0.3888888888888889</v>
      </c>
      <c r="AA4192" s="123" t="s">
        <v>661</v>
      </c>
      <c r="AB4192" s="123" t="s">
        <v>582</v>
      </c>
      <c r="AC4192" s="119" t="s">
        <v>398</v>
      </c>
      <c r="AD4192" s="119" t="s">
        <v>398</v>
      </c>
    </row>
    <row r="4193" spans="1:30">
      <c r="A4193" s="117">
        <v>4192</v>
      </c>
      <c r="B4193" s="123" t="s">
        <v>468</v>
      </c>
      <c r="C4193" s="117" t="s">
        <v>5</v>
      </c>
      <c r="D4193" s="123" t="s">
        <v>595</v>
      </c>
      <c r="E4193" s="117">
        <v>4192</v>
      </c>
      <c r="F4193" s="117" t="s">
        <v>923</v>
      </c>
      <c r="G4193" s="117" t="s">
        <v>591</v>
      </c>
      <c r="H4193" s="117" t="s">
        <v>1016</v>
      </c>
      <c r="I4193" s="117" t="s">
        <v>398</v>
      </c>
      <c r="J4193" s="117" t="s">
        <v>398</v>
      </c>
      <c r="K4193" s="117" t="s">
        <v>398</v>
      </c>
      <c r="L4193" s="117" t="s">
        <v>398</v>
      </c>
      <c r="M4193" s="117" t="s">
        <v>398</v>
      </c>
      <c r="N4193" s="117" t="s">
        <v>398</v>
      </c>
      <c r="O4193" s="125" t="s">
        <v>579</v>
      </c>
      <c r="P4193" s="117">
        <v>1</v>
      </c>
      <c r="Q4193" s="117" t="s">
        <v>398</v>
      </c>
      <c r="R4193" s="117" t="s">
        <v>398</v>
      </c>
      <c r="S4193" s="117" t="s">
        <v>398</v>
      </c>
      <c r="T4193" s="117" t="s">
        <v>398</v>
      </c>
      <c r="U4193" s="117" t="s">
        <v>398</v>
      </c>
      <c r="V4193" s="117" t="s">
        <v>398</v>
      </c>
      <c r="W4193" s="123">
        <v>63</v>
      </c>
      <c r="X4193" s="123" t="s">
        <v>906</v>
      </c>
      <c r="Y4193" s="120">
        <v>43563</v>
      </c>
      <c r="Z4193" s="121">
        <v>0.3888888888888889</v>
      </c>
      <c r="AA4193" s="123" t="s">
        <v>661</v>
      </c>
      <c r="AB4193" s="123" t="s">
        <v>582</v>
      </c>
      <c r="AC4193" s="119" t="s">
        <v>398</v>
      </c>
      <c r="AD4193" s="119" t="s">
        <v>398</v>
      </c>
    </row>
    <row r="4194" spans="1:30">
      <c r="A4194" s="117">
        <v>4193</v>
      </c>
      <c r="B4194" s="123" t="s">
        <v>468</v>
      </c>
      <c r="C4194" s="117" t="s">
        <v>5</v>
      </c>
      <c r="D4194" s="123" t="s">
        <v>595</v>
      </c>
      <c r="E4194" s="117">
        <v>4193</v>
      </c>
      <c r="F4194" s="117" t="s">
        <v>923</v>
      </c>
      <c r="G4194" s="117" t="s">
        <v>591</v>
      </c>
      <c r="H4194" s="117" t="s">
        <v>1016</v>
      </c>
      <c r="I4194" s="117" t="s">
        <v>398</v>
      </c>
      <c r="J4194" s="117" t="s">
        <v>398</v>
      </c>
      <c r="K4194" s="117" t="s">
        <v>398</v>
      </c>
      <c r="L4194" s="117" t="s">
        <v>398</v>
      </c>
      <c r="M4194" s="117" t="s">
        <v>398</v>
      </c>
      <c r="N4194" s="117" t="s">
        <v>398</v>
      </c>
      <c r="O4194" s="125" t="s">
        <v>579</v>
      </c>
      <c r="P4194" s="117">
        <v>1</v>
      </c>
      <c r="Q4194" s="117" t="s">
        <v>398</v>
      </c>
      <c r="R4194" s="117" t="s">
        <v>398</v>
      </c>
      <c r="S4194" s="117" t="s">
        <v>398</v>
      </c>
      <c r="T4194" s="117" t="s">
        <v>398</v>
      </c>
      <c r="U4194" s="117" t="s">
        <v>398</v>
      </c>
      <c r="V4194" s="117" t="s">
        <v>398</v>
      </c>
      <c r="W4194" s="123">
        <v>63</v>
      </c>
      <c r="X4194" s="123" t="s">
        <v>906</v>
      </c>
      <c r="Y4194" s="120">
        <v>43563</v>
      </c>
      <c r="Z4194" s="121">
        <v>0.3888888888888889</v>
      </c>
      <c r="AA4194" s="123" t="s">
        <v>661</v>
      </c>
      <c r="AB4194" s="123" t="s">
        <v>582</v>
      </c>
      <c r="AC4194" s="119" t="s">
        <v>398</v>
      </c>
      <c r="AD4194" s="119" t="s">
        <v>398</v>
      </c>
    </row>
    <row r="4195" spans="1:30">
      <c r="A4195" s="117">
        <v>4194</v>
      </c>
      <c r="B4195" s="123" t="s">
        <v>468</v>
      </c>
      <c r="C4195" s="117" t="s">
        <v>5</v>
      </c>
      <c r="D4195" s="123" t="s">
        <v>595</v>
      </c>
      <c r="E4195" s="117">
        <v>4194</v>
      </c>
      <c r="F4195" s="117" t="s">
        <v>923</v>
      </c>
      <c r="G4195" s="117" t="s">
        <v>591</v>
      </c>
      <c r="H4195" s="117" t="s">
        <v>1016</v>
      </c>
      <c r="I4195" s="117" t="s">
        <v>398</v>
      </c>
      <c r="J4195" s="117" t="s">
        <v>398</v>
      </c>
      <c r="K4195" s="117" t="s">
        <v>398</v>
      </c>
      <c r="L4195" s="117" t="s">
        <v>398</v>
      </c>
      <c r="M4195" s="117" t="s">
        <v>398</v>
      </c>
      <c r="N4195" s="117" t="s">
        <v>398</v>
      </c>
      <c r="O4195" s="125" t="s">
        <v>579</v>
      </c>
      <c r="P4195" s="117">
        <v>1</v>
      </c>
      <c r="Q4195" s="117" t="s">
        <v>398</v>
      </c>
      <c r="R4195" s="117" t="s">
        <v>398</v>
      </c>
      <c r="S4195" s="117" t="s">
        <v>398</v>
      </c>
      <c r="T4195" s="117" t="s">
        <v>398</v>
      </c>
      <c r="U4195" s="117" t="s">
        <v>398</v>
      </c>
      <c r="V4195" s="117" t="s">
        <v>398</v>
      </c>
      <c r="W4195" s="123">
        <v>63</v>
      </c>
      <c r="X4195" s="123" t="s">
        <v>906</v>
      </c>
      <c r="Y4195" s="120">
        <v>43563</v>
      </c>
      <c r="Z4195" s="121">
        <v>0.3888888888888889</v>
      </c>
      <c r="AA4195" s="123" t="s">
        <v>661</v>
      </c>
      <c r="AB4195" s="123" t="s">
        <v>582</v>
      </c>
      <c r="AC4195" s="119" t="s">
        <v>398</v>
      </c>
      <c r="AD4195" s="119" t="s">
        <v>398</v>
      </c>
    </row>
    <row r="4196" spans="1:30">
      <c r="A4196" s="117">
        <v>4195</v>
      </c>
      <c r="B4196" s="123" t="s">
        <v>468</v>
      </c>
      <c r="C4196" s="117" t="s">
        <v>5</v>
      </c>
      <c r="D4196" s="123" t="s">
        <v>595</v>
      </c>
      <c r="E4196" s="117">
        <v>4195</v>
      </c>
      <c r="F4196" s="117" t="s">
        <v>923</v>
      </c>
      <c r="G4196" s="117" t="s">
        <v>591</v>
      </c>
      <c r="H4196" s="117" t="s">
        <v>1016</v>
      </c>
      <c r="I4196" s="117" t="s">
        <v>398</v>
      </c>
      <c r="J4196" s="117" t="s">
        <v>398</v>
      </c>
      <c r="K4196" s="117" t="s">
        <v>398</v>
      </c>
      <c r="L4196" s="117" t="s">
        <v>398</v>
      </c>
      <c r="M4196" s="117" t="s">
        <v>398</v>
      </c>
      <c r="N4196" s="117" t="s">
        <v>398</v>
      </c>
      <c r="O4196" s="125" t="s">
        <v>579</v>
      </c>
      <c r="P4196" s="117">
        <v>1</v>
      </c>
      <c r="Q4196" s="117" t="s">
        <v>398</v>
      </c>
      <c r="R4196" s="117" t="s">
        <v>398</v>
      </c>
      <c r="S4196" s="117" t="s">
        <v>398</v>
      </c>
      <c r="T4196" s="117" t="s">
        <v>398</v>
      </c>
      <c r="U4196" s="117" t="s">
        <v>398</v>
      </c>
      <c r="V4196" s="117" t="s">
        <v>398</v>
      </c>
      <c r="W4196" s="123">
        <v>63</v>
      </c>
      <c r="X4196" s="123" t="s">
        <v>906</v>
      </c>
      <c r="Y4196" s="120">
        <v>43563</v>
      </c>
      <c r="Z4196" s="121">
        <v>0.3888888888888889</v>
      </c>
      <c r="AA4196" s="123" t="s">
        <v>661</v>
      </c>
      <c r="AB4196" s="123" t="s">
        <v>582</v>
      </c>
      <c r="AC4196" s="119" t="s">
        <v>398</v>
      </c>
      <c r="AD4196" s="119" t="s">
        <v>398</v>
      </c>
    </row>
    <row r="4197" spans="1:30">
      <c r="A4197" s="117">
        <v>4196</v>
      </c>
      <c r="B4197" s="123" t="s">
        <v>468</v>
      </c>
      <c r="C4197" s="117" t="s">
        <v>5</v>
      </c>
      <c r="D4197" s="123" t="s">
        <v>595</v>
      </c>
      <c r="E4197" s="117">
        <v>4196</v>
      </c>
      <c r="F4197" s="117" t="s">
        <v>923</v>
      </c>
      <c r="G4197" s="117" t="s">
        <v>591</v>
      </c>
      <c r="H4197" s="117" t="s">
        <v>1016</v>
      </c>
      <c r="I4197" s="117" t="s">
        <v>398</v>
      </c>
      <c r="J4197" s="117" t="s">
        <v>398</v>
      </c>
      <c r="K4197" s="117" t="s">
        <v>398</v>
      </c>
      <c r="L4197" s="117" t="s">
        <v>398</v>
      </c>
      <c r="M4197" s="117" t="s">
        <v>398</v>
      </c>
      <c r="N4197" s="117" t="s">
        <v>398</v>
      </c>
      <c r="O4197" s="125" t="s">
        <v>579</v>
      </c>
      <c r="P4197" s="117">
        <v>1</v>
      </c>
      <c r="Q4197" s="117" t="s">
        <v>398</v>
      </c>
      <c r="R4197" s="117" t="s">
        <v>398</v>
      </c>
      <c r="S4197" s="117" t="s">
        <v>398</v>
      </c>
      <c r="T4197" s="117" t="s">
        <v>398</v>
      </c>
      <c r="U4197" s="117" t="s">
        <v>398</v>
      </c>
      <c r="V4197" s="117" t="s">
        <v>398</v>
      </c>
      <c r="W4197" s="123">
        <v>63</v>
      </c>
      <c r="X4197" s="123" t="s">
        <v>906</v>
      </c>
      <c r="Y4197" s="120">
        <v>43563</v>
      </c>
      <c r="Z4197" s="121">
        <v>0.3888888888888889</v>
      </c>
      <c r="AA4197" s="123" t="s">
        <v>661</v>
      </c>
      <c r="AB4197" s="123" t="s">
        <v>582</v>
      </c>
      <c r="AC4197" s="119" t="s">
        <v>398</v>
      </c>
      <c r="AD4197" s="119" t="s">
        <v>398</v>
      </c>
    </row>
    <row r="4198" spans="1:30">
      <c r="A4198" s="117">
        <v>4197</v>
      </c>
      <c r="B4198" s="123" t="s">
        <v>468</v>
      </c>
      <c r="C4198" s="117" t="s">
        <v>5</v>
      </c>
      <c r="D4198" s="123" t="s">
        <v>595</v>
      </c>
      <c r="E4198" s="117">
        <v>4197</v>
      </c>
      <c r="F4198" s="117" t="s">
        <v>923</v>
      </c>
      <c r="G4198" s="117" t="s">
        <v>591</v>
      </c>
      <c r="H4198" s="117" t="s">
        <v>1016</v>
      </c>
      <c r="I4198" s="117" t="s">
        <v>398</v>
      </c>
      <c r="J4198" s="117" t="s">
        <v>398</v>
      </c>
      <c r="K4198" s="117" t="s">
        <v>398</v>
      </c>
      <c r="L4198" s="117" t="s">
        <v>398</v>
      </c>
      <c r="M4198" s="117" t="s">
        <v>398</v>
      </c>
      <c r="N4198" s="117" t="s">
        <v>398</v>
      </c>
      <c r="O4198" s="125" t="s">
        <v>579</v>
      </c>
      <c r="P4198" s="117">
        <v>1</v>
      </c>
      <c r="Q4198" s="117" t="s">
        <v>398</v>
      </c>
      <c r="R4198" s="117" t="s">
        <v>398</v>
      </c>
      <c r="S4198" s="117" t="s">
        <v>398</v>
      </c>
      <c r="T4198" s="117" t="s">
        <v>398</v>
      </c>
      <c r="U4198" s="117" t="s">
        <v>398</v>
      </c>
      <c r="V4198" s="117" t="s">
        <v>398</v>
      </c>
      <c r="W4198" s="123">
        <v>63</v>
      </c>
      <c r="X4198" s="123" t="s">
        <v>906</v>
      </c>
      <c r="Y4198" s="120">
        <v>43563</v>
      </c>
      <c r="Z4198" s="121">
        <v>0.3888888888888889</v>
      </c>
      <c r="AA4198" s="123" t="s">
        <v>661</v>
      </c>
      <c r="AB4198" s="123" t="s">
        <v>582</v>
      </c>
      <c r="AC4198" s="119" t="s">
        <v>398</v>
      </c>
      <c r="AD4198" s="119" t="s">
        <v>398</v>
      </c>
    </row>
    <row r="4199" spans="1:30">
      <c r="A4199" s="117">
        <v>4198</v>
      </c>
      <c r="B4199" s="123" t="s">
        <v>468</v>
      </c>
      <c r="C4199" s="117" t="s">
        <v>5</v>
      </c>
      <c r="D4199" s="123" t="s">
        <v>595</v>
      </c>
      <c r="E4199" s="117">
        <v>4198</v>
      </c>
      <c r="F4199" s="117" t="s">
        <v>923</v>
      </c>
      <c r="G4199" s="117" t="s">
        <v>591</v>
      </c>
      <c r="H4199" s="117" t="s">
        <v>1016</v>
      </c>
      <c r="I4199" s="117" t="s">
        <v>398</v>
      </c>
      <c r="J4199" s="117" t="s">
        <v>398</v>
      </c>
      <c r="K4199" s="117" t="s">
        <v>398</v>
      </c>
      <c r="L4199" s="117" t="s">
        <v>398</v>
      </c>
      <c r="M4199" s="117" t="s">
        <v>398</v>
      </c>
      <c r="N4199" s="117" t="s">
        <v>398</v>
      </c>
      <c r="O4199" s="125" t="s">
        <v>579</v>
      </c>
      <c r="P4199" s="117">
        <v>1</v>
      </c>
      <c r="Q4199" s="117" t="s">
        <v>398</v>
      </c>
      <c r="R4199" s="117" t="s">
        <v>398</v>
      </c>
      <c r="S4199" s="117" t="s">
        <v>398</v>
      </c>
      <c r="T4199" s="117" t="s">
        <v>398</v>
      </c>
      <c r="U4199" s="117" t="s">
        <v>398</v>
      </c>
      <c r="V4199" s="117" t="s">
        <v>398</v>
      </c>
      <c r="W4199" s="123">
        <v>63</v>
      </c>
      <c r="X4199" s="123" t="s">
        <v>906</v>
      </c>
      <c r="Y4199" s="120">
        <v>43563</v>
      </c>
      <c r="Z4199" s="121">
        <v>0.3888888888888889</v>
      </c>
      <c r="AA4199" s="123" t="s">
        <v>661</v>
      </c>
      <c r="AB4199" s="123" t="s">
        <v>582</v>
      </c>
      <c r="AC4199" s="119" t="s">
        <v>398</v>
      </c>
      <c r="AD4199" s="119" t="s">
        <v>398</v>
      </c>
    </row>
    <row r="4200" spans="1:30">
      <c r="A4200" s="117">
        <v>4199</v>
      </c>
      <c r="B4200" s="123" t="s">
        <v>468</v>
      </c>
      <c r="C4200" s="117" t="s">
        <v>5</v>
      </c>
      <c r="D4200" s="123" t="s">
        <v>595</v>
      </c>
      <c r="E4200" s="117">
        <v>4199</v>
      </c>
      <c r="F4200" s="117" t="s">
        <v>923</v>
      </c>
      <c r="G4200" s="117" t="s">
        <v>591</v>
      </c>
      <c r="H4200" s="117" t="s">
        <v>1016</v>
      </c>
      <c r="I4200" s="117" t="s">
        <v>398</v>
      </c>
      <c r="J4200" s="117" t="s">
        <v>398</v>
      </c>
      <c r="K4200" s="117" t="s">
        <v>398</v>
      </c>
      <c r="L4200" s="117" t="s">
        <v>398</v>
      </c>
      <c r="M4200" s="117" t="s">
        <v>398</v>
      </c>
      <c r="N4200" s="117" t="s">
        <v>398</v>
      </c>
      <c r="O4200" s="125" t="s">
        <v>579</v>
      </c>
      <c r="P4200" s="117">
        <v>1</v>
      </c>
      <c r="Q4200" s="117" t="s">
        <v>398</v>
      </c>
      <c r="R4200" s="117" t="s">
        <v>398</v>
      </c>
      <c r="S4200" s="117" t="s">
        <v>398</v>
      </c>
      <c r="T4200" s="117" t="s">
        <v>398</v>
      </c>
      <c r="U4200" s="117" t="s">
        <v>398</v>
      </c>
      <c r="V4200" s="117" t="s">
        <v>398</v>
      </c>
      <c r="W4200" s="123">
        <v>63</v>
      </c>
      <c r="X4200" s="123" t="s">
        <v>906</v>
      </c>
      <c r="Y4200" s="120">
        <v>43563</v>
      </c>
      <c r="Z4200" s="121">
        <v>0.3888888888888889</v>
      </c>
      <c r="AA4200" s="123" t="s">
        <v>661</v>
      </c>
      <c r="AB4200" s="123" t="s">
        <v>582</v>
      </c>
      <c r="AC4200" s="119" t="s">
        <v>398</v>
      </c>
      <c r="AD4200" s="119" t="s">
        <v>398</v>
      </c>
    </row>
    <row r="4201" spans="1:30">
      <c r="A4201" s="117">
        <v>4200</v>
      </c>
      <c r="B4201" s="123" t="s">
        <v>468</v>
      </c>
      <c r="C4201" s="117" t="s">
        <v>5</v>
      </c>
      <c r="D4201" s="123" t="s">
        <v>595</v>
      </c>
      <c r="E4201" s="117">
        <v>4200</v>
      </c>
      <c r="F4201" s="117" t="s">
        <v>923</v>
      </c>
      <c r="G4201" s="117" t="s">
        <v>591</v>
      </c>
      <c r="H4201" s="117" t="s">
        <v>1016</v>
      </c>
      <c r="I4201" s="117" t="s">
        <v>398</v>
      </c>
      <c r="J4201" s="117" t="s">
        <v>398</v>
      </c>
      <c r="K4201" s="117" t="s">
        <v>398</v>
      </c>
      <c r="L4201" s="117" t="s">
        <v>398</v>
      </c>
      <c r="M4201" s="117" t="s">
        <v>398</v>
      </c>
      <c r="N4201" s="117" t="s">
        <v>398</v>
      </c>
      <c r="O4201" s="125" t="s">
        <v>579</v>
      </c>
      <c r="P4201" s="117">
        <v>1</v>
      </c>
      <c r="Q4201" s="117" t="s">
        <v>398</v>
      </c>
      <c r="R4201" s="117" t="s">
        <v>398</v>
      </c>
      <c r="S4201" s="117" t="s">
        <v>398</v>
      </c>
      <c r="T4201" s="117" t="s">
        <v>398</v>
      </c>
      <c r="U4201" s="117" t="s">
        <v>398</v>
      </c>
      <c r="V4201" s="117" t="s">
        <v>398</v>
      </c>
      <c r="W4201" s="123">
        <v>63</v>
      </c>
      <c r="X4201" s="123" t="s">
        <v>906</v>
      </c>
      <c r="Y4201" s="120">
        <v>43563</v>
      </c>
      <c r="Z4201" s="121">
        <v>0.3888888888888889</v>
      </c>
      <c r="AA4201" s="123" t="s">
        <v>661</v>
      </c>
      <c r="AB4201" s="123" t="s">
        <v>582</v>
      </c>
      <c r="AC4201" s="119" t="s">
        <v>398</v>
      </c>
      <c r="AD4201" s="119" t="s">
        <v>398</v>
      </c>
    </row>
    <row r="4202" spans="1:30">
      <c r="A4202" s="117">
        <v>4201</v>
      </c>
      <c r="B4202" s="123" t="s">
        <v>468</v>
      </c>
      <c r="C4202" s="117" t="s">
        <v>5</v>
      </c>
      <c r="D4202" s="123" t="s">
        <v>595</v>
      </c>
      <c r="E4202" s="117">
        <v>4201</v>
      </c>
      <c r="F4202" s="117" t="s">
        <v>923</v>
      </c>
      <c r="G4202" s="117" t="s">
        <v>591</v>
      </c>
      <c r="H4202" s="117" t="s">
        <v>1016</v>
      </c>
      <c r="I4202" s="117" t="s">
        <v>398</v>
      </c>
      <c r="J4202" s="117" t="s">
        <v>398</v>
      </c>
      <c r="K4202" s="117" t="s">
        <v>398</v>
      </c>
      <c r="L4202" s="117" t="s">
        <v>398</v>
      </c>
      <c r="M4202" s="117" t="s">
        <v>398</v>
      </c>
      <c r="N4202" s="117" t="s">
        <v>398</v>
      </c>
      <c r="O4202" s="125" t="s">
        <v>579</v>
      </c>
      <c r="P4202" s="117">
        <v>1</v>
      </c>
      <c r="Q4202" s="117" t="s">
        <v>398</v>
      </c>
      <c r="R4202" s="117" t="s">
        <v>398</v>
      </c>
      <c r="S4202" s="117" t="s">
        <v>398</v>
      </c>
      <c r="T4202" s="117" t="s">
        <v>398</v>
      </c>
      <c r="U4202" s="117" t="s">
        <v>398</v>
      </c>
      <c r="V4202" s="117" t="s">
        <v>398</v>
      </c>
      <c r="W4202" s="123">
        <v>63</v>
      </c>
      <c r="X4202" s="123" t="s">
        <v>906</v>
      </c>
      <c r="Y4202" s="120">
        <v>43563</v>
      </c>
      <c r="Z4202" s="121">
        <v>0.3888888888888889</v>
      </c>
      <c r="AA4202" s="123" t="s">
        <v>661</v>
      </c>
      <c r="AB4202" s="123" t="s">
        <v>582</v>
      </c>
      <c r="AC4202" s="119" t="s">
        <v>398</v>
      </c>
      <c r="AD4202" s="119" t="s">
        <v>398</v>
      </c>
    </row>
    <row r="4203" spans="1:30">
      <c r="A4203" s="117">
        <v>4202</v>
      </c>
      <c r="B4203" s="123" t="s">
        <v>468</v>
      </c>
      <c r="C4203" s="117" t="s">
        <v>5</v>
      </c>
      <c r="D4203" s="123" t="s">
        <v>595</v>
      </c>
      <c r="E4203" s="117">
        <v>4202</v>
      </c>
      <c r="F4203" s="117" t="s">
        <v>923</v>
      </c>
      <c r="G4203" s="117" t="s">
        <v>591</v>
      </c>
      <c r="H4203" s="117" t="s">
        <v>1016</v>
      </c>
      <c r="I4203" s="117" t="s">
        <v>398</v>
      </c>
      <c r="J4203" s="117" t="s">
        <v>398</v>
      </c>
      <c r="K4203" s="117" t="s">
        <v>398</v>
      </c>
      <c r="L4203" s="117" t="s">
        <v>398</v>
      </c>
      <c r="M4203" s="117" t="s">
        <v>398</v>
      </c>
      <c r="N4203" s="117" t="s">
        <v>398</v>
      </c>
      <c r="O4203" s="125" t="s">
        <v>579</v>
      </c>
      <c r="P4203" s="117">
        <v>1</v>
      </c>
      <c r="Q4203" s="117" t="s">
        <v>398</v>
      </c>
      <c r="R4203" s="117" t="s">
        <v>398</v>
      </c>
      <c r="S4203" s="117" t="s">
        <v>398</v>
      </c>
      <c r="T4203" s="117" t="s">
        <v>398</v>
      </c>
      <c r="U4203" s="117" t="s">
        <v>398</v>
      </c>
      <c r="V4203" s="117" t="s">
        <v>398</v>
      </c>
      <c r="W4203" s="123">
        <v>63</v>
      </c>
      <c r="X4203" s="123" t="s">
        <v>906</v>
      </c>
      <c r="Y4203" s="120">
        <v>43563</v>
      </c>
      <c r="Z4203" s="121">
        <v>0.3888888888888889</v>
      </c>
      <c r="AA4203" s="123" t="s">
        <v>661</v>
      </c>
      <c r="AB4203" s="123" t="s">
        <v>582</v>
      </c>
      <c r="AC4203" s="119" t="s">
        <v>398</v>
      </c>
      <c r="AD4203" s="119" t="s">
        <v>398</v>
      </c>
    </row>
    <row r="4204" spans="1:30">
      <c r="A4204" s="117">
        <v>4203</v>
      </c>
      <c r="B4204" s="123" t="s">
        <v>468</v>
      </c>
      <c r="C4204" s="117" t="s">
        <v>5</v>
      </c>
      <c r="D4204" s="123" t="s">
        <v>595</v>
      </c>
      <c r="E4204" s="117">
        <v>4203</v>
      </c>
      <c r="F4204" s="117" t="s">
        <v>923</v>
      </c>
      <c r="G4204" s="117" t="s">
        <v>591</v>
      </c>
      <c r="H4204" s="117" t="s">
        <v>1016</v>
      </c>
      <c r="I4204" s="117" t="s">
        <v>398</v>
      </c>
      <c r="J4204" s="117" t="s">
        <v>398</v>
      </c>
      <c r="K4204" s="117" t="s">
        <v>398</v>
      </c>
      <c r="L4204" s="117" t="s">
        <v>398</v>
      </c>
      <c r="M4204" s="117" t="s">
        <v>398</v>
      </c>
      <c r="N4204" s="117" t="s">
        <v>398</v>
      </c>
      <c r="O4204" s="125" t="s">
        <v>579</v>
      </c>
      <c r="P4204" s="117">
        <v>1</v>
      </c>
      <c r="Q4204" s="117" t="s">
        <v>398</v>
      </c>
      <c r="R4204" s="117" t="s">
        <v>398</v>
      </c>
      <c r="S4204" s="117" t="s">
        <v>398</v>
      </c>
      <c r="T4204" s="117" t="s">
        <v>398</v>
      </c>
      <c r="U4204" s="117" t="s">
        <v>398</v>
      </c>
      <c r="V4204" s="117" t="s">
        <v>398</v>
      </c>
      <c r="W4204" s="123">
        <v>63</v>
      </c>
      <c r="X4204" s="123" t="s">
        <v>906</v>
      </c>
      <c r="Y4204" s="120">
        <v>43563</v>
      </c>
      <c r="Z4204" s="121">
        <v>0.3888888888888889</v>
      </c>
      <c r="AA4204" s="123" t="s">
        <v>661</v>
      </c>
      <c r="AB4204" s="123" t="s">
        <v>582</v>
      </c>
      <c r="AC4204" s="119" t="s">
        <v>398</v>
      </c>
      <c r="AD4204" s="119" t="s">
        <v>398</v>
      </c>
    </row>
    <row r="4205" spans="1:30">
      <c r="A4205" s="117">
        <v>4204</v>
      </c>
      <c r="B4205" s="123" t="s">
        <v>468</v>
      </c>
      <c r="C4205" s="117" t="s">
        <v>5</v>
      </c>
      <c r="D4205" s="123" t="s">
        <v>595</v>
      </c>
      <c r="E4205" s="117">
        <v>4204</v>
      </c>
      <c r="F4205" s="117" t="s">
        <v>923</v>
      </c>
      <c r="G4205" s="117" t="s">
        <v>591</v>
      </c>
      <c r="H4205" s="117" t="s">
        <v>1016</v>
      </c>
      <c r="I4205" s="117" t="s">
        <v>398</v>
      </c>
      <c r="J4205" s="117" t="s">
        <v>398</v>
      </c>
      <c r="K4205" s="117" t="s">
        <v>398</v>
      </c>
      <c r="L4205" s="117" t="s">
        <v>398</v>
      </c>
      <c r="M4205" s="117" t="s">
        <v>398</v>
      </c>
      <c r="N4205" s="117" t="s">
        <v>398</v>
      </c>
      <c r="O4205" s="125" t="s">
        <v>579</v>
      </c>
      <c r="P4205" s="117">
        <v>1</v>
      </c>
      <c r="Q4205" s="117" t="s">
        <v>398</v>
      </c>
      <c r="R4205" s="117" t="s">
        <v>398</v>
      </c>
      <c r="S4205" s="117" t="s">
        <v>398</v>
      </c>
      <c r="T4205" s="117" t="s">
        <v>398</v>
      </c>
      <c r="U4205" s="117" t="s">
        <v>398</v>
      </c>
      <c r="V4205" s="117" t="s">
        <v>398</v>
      </c>
      <c r="W4205" s="123">
        <v>63</v>
      </c>
      <c r="X4205" s="123" t="s">
        <v>906</v>
      </c>
      <c r="Y4205" s="120">
        <v>43563</v>
      </c>
      <c r="Z4205" s="121">
        <v>0.3888888888888889</v>
      </c>
      <c r="AA4205" s="123" t="s">
        <v>661</v>
      </c>
      <c r="AB4205" s="123" t="s">
        <v>582</v>
      </c>
      <c r="AC4205" s="119" t="s">
        <v>398</v>
      </c>
      <c r="AD4205" s="119" t="s">
        <v>398</v>
      </c>
    </row>
    <row r="4206" spans="1:30">
      <c r="A4206" s="117">
        <v>4205</v>
      </c>
      <c r="B4206" s="123" t="s">
        <v>468</v>
      </c>
      <c r="C4206" s="117" t="s">
        <v>5</v>
      </c>
      <c r="D4206" s="123" t="s">
        <v>595</v>
      </c>
      <c r="E4206" s="117">
        <v>4205</v>
      </c>
      <c r="F4206" s="117" t="s">
        <v>923</v>
      </c>
      <c r="G4206" s="117" t="s">
        <v>591</v>
      </c>
      <c r="H4206" s="117" t="s">
        <v>1016</v>
      </c>
      <c r="I4206" s="117" t="s">
        <v>398</v>
      </c>
      <c r="J4206" s="117" t="s">
        <v>398</v>
      </c>
      <c r="K4206" s="117" t="s">
        <v>398</v>
      </c>
      <c r="L4206" s="117" t="s">
        <v>398</v>
      </c>
      <c r="M4206" s="117" t="s">
        <v>398</v>
      </c>
      <c r="N4206" s="117" t="s">
        <v>398</v>
      </c>
      <c r="O4206" s="125" t="s">
        <v>579</v>
      </c>
      <c r="P4206" s="117">
        <v>1</v>
      </c>
      <c r="Q4206" s="117" t="s">
        <v>398</v>
      </c>
      <c r="R4206" s="117" t="s">
        <v>398</v>
      </c>
      <c r="S4206" s="117" t="s">
        <v>398</v>
      </c>
      <c r="T4206" s="117" t="s">
        <v>398</v>
      </c>
      <c r="U4206" s="117" t="s">
        <v>398</v>
      </c>
      <c r="V4206" s="117" t="s">
        <v>398</v>
      </c>
      <c r="W4206" s="123">
        <v>63</v>
      </c>
      <c r="X4206" s="123" t="s">
        <v>906</v>
      </c>
      <c r="Y4206" s="120">
        <v>43563</v>
      </c>
      <c r="Z4206" s="121">
        <v>0.3888888888888889</v>
      </c>
      <c r="AA4206" s="123" t="s">
        <v>661</v>
      </c>
      <c r="AB4206" s="123" t="s">
        <v>582</v>
      </c>
      <c r="AC4206" s="119" t="s">
        <v>398</v>
      </c>
      <c r="AD4206" s="119" t="s">
        <v>398</v>
      </c>
    </row>
    <row r="4207" spans="1:30">
      <c r="A4207" s="117">
        <v>4206</v>
      </c>
      <c r="B4207" s="123" t="s">
        <v>468</v>
      </c>
      <c r="C4207" s="117" t="s">
        <v>5</v>
      </c>
      <c r="D4207" s="123" t="s">
        <v>595</v>
      </c>
      <c r="E4207" s="117">
        <v>4206</v>
      </c>
      <c r="F4207" s="117" t="s">
        <v>923</v>
      </c>
      <c r="G4207" s="117" t="s">
        <v>591</v>
      </c>
      <c r="H4207" s="117" t="s">
        <v>1016</v>
      </c>
      <c r="I4207" s="117" t="s">
        <v>398</v>
      </c>
      <c r="J4207" s="117" t="s">
        <v>398</v>
      </c>
      <c r="K4207" s="117" t="s">
        <v>398</v>
      </c>
      <c r="L4207" s="117" t="s">
        <v>398</v>
      </c>
      <c r="M4207" s="117" t="s">
        <v>398</v>
      </c>
      <c r="N4207" s="117" t="s">
        <v>398</v>
      </c>
      <c r="O4207" s="125" t="s">
        <v>579</v>
      </c>
      <c r="P4207" s="117">
        <v>1</v>
      </c>
      <c r="Q4207" s="117" t="s">
        <v>398</v>
      </c>
      <c r="R4207" s="117" t="s">
        <v>398</v>
      </c>
      <c r="S4207" s="117" t="s">
        <v>398</v>
      </c>
      <c r="T4207" s="117" t="s">
        <v>398</v>
      </c>
      <c r="U4207" s="117" t="s">
        <v>398</v>
      </c>
      <c r="V4207" s="117" t="s">
        <v>398</v>
      </c>
      <c r="W4207" s="123">
        <v>63</v>
      </c>
      <c r="X4207" s="123" t="s">
        <v>906</v>
      </c>
      <c r="Y4207" s="120">
        <v>43563</v>
      </c>
      <c r="Z4207" s="121">
        <v>0.3888888888888889</v>
      </c>
      <c r="AA4207" s="123" t="s">
        <v>661</v>
      </c>
      <c r="AB4207" s="123" t="s">
        <v>582</v>
      </c>
      <c r="AC4207" s="119" t="s">
        <v>398</v>
      </c>
      <c r="AD4207" s="119" t="s">
        <v>398</v>
      </c>
    </row>
    <row r="4208" spans="1:30">
      <c r="A4208" s="117">
        <v>4207</v>
      </c>
      <c r="B4208" s="123" t="s">
        <v>468</v>
      </c>
      <c r="C4208" s="117" t="s">
        <v>5</v>
      </c>
      <c r="D4208" s="123" t="s">
        <v>595</v>
      </c>
      <c r="E4208" s="117">
        <v>4207</v>
      </c>
      <c r="F4208" s="117" t="s">
        <v>923</v>
      </c>
      <c r="G4208" s="117" t="s">
        <v>591</v>
      </c>
      <c r="H4208" s="117" t="s">
        <v>1016</v>
      </c>
      <c r="I4208" s="117" t="s">
        <v>398</v>
      </c>
      <c r="J4208" s="117" t="s">
        <v>398</v>
      </c>
      <c r="K4208" s="117" t="s">
        <v>398</v>
      </c>
      <c r="L4208" s="117" t="s">
        <v>398</v>
      </c>
      <c r="M4208" s="117" t="s">
        <v>398</v>
      </c>
      <c r="N4208" s="117" t="s">
        <v>398</v>
      </c>
      <c r="O4208" s="125" t="s">
        <v>579</v>
      </c>
      <c r="P4208" s="117">
        <v>1</v>
      </c>
      <c r="Q4208" s="117" t="s">
        <v>398</v>
      </c>
      <c r="R4208" s="117" t="s">
        <v>398</v>
      </c>
      <c r="S4208" s="117" t="s">
        <v>398</v>
      </c>
      <c r="T4208" s="117" t="s">
        <v>398</v>
      </c>
      <c r="U4208" s="117" t="s">
        <v>398</v>
      </c>
      <c r="V4208" s="117" t="s">
        <v>398</v>
      </c>
      <c r="W4208" s="123">
        <v>63</v>
      </c>
      <c r="X4208" s="123" t="s">
        <v>906</v>
      </c>
      <c r="Y4208" s="120">
        <v>43563</v>
      </c>
      <c r="Z4208" s="121">
        <v>0.3888888888888889</v>
      </c>
      <c r="AA4208" s="123" t="s">
        <v>661</v>
      </c>
      <c r="AB4208" s="123" t="s">
        <v>582</v>
      </c>
      <c r="AC4208" s="119" t="s">
        <v>398</v>
      </c>
      <c r="AD4208" s="119" t="s">
        <v>398</v>
      </c>
    </row>
    <row r="4209" spans="1:30">
      <c r="A4209" s="117">
        <v>4208</v>
      </c>
      <c r="B4209" s="123" t="s">
        <v>468</v>
      </c>
      <c r="C4209" s="117" t="s">
        <v>5</v>
      </c>
      <c r="D4209" s="123" t="s">
        <v>595</v>
      </c>
      <c r="E4209" s="117">
        <v>4208</v>
      </c>
      <c r="F4209" s="117" t="s">
        <v>923</v>
      </c>
      <c r="G4209" s="117" t="s">
        <v>591</v>
      </c>
      <c r="H4209" s="117" t="s">
        <v>1016</v>
      </c>
      <c r="I4209" s="117" t="s">
        <v>398</v>
      </c>
      <c r="J4209" s="117" t="s">
        <v>398</v>
      </c>
      <c r="K4209" s="117" t="s">
        <v>398</v>
      </c>
      <c r="L4209" s="117" t="s">
        <v>398</v>
      </c>
      <c r="M4209" s="117" t="s">
        <v>398</v>
      </c>
      <c r="N4209" s="117" t="s">
        <v>398</v>
      </c>
      <c r="O4209" s="125" t="s">
        <v>579</v>
      </c>
      <c r="P4209" s="117">
        <v>1</v>
      </c>
      <c r="Q4209" s="117" t="s">
        <v>398</v>
      </c>
      <c r="R4209" s="117" t="s">
        <v>398</v>
      </c>
      <c r="S4209" s="117" t="s">
        <v>398</v>
      </c>
      <c r="T4209" s="117" t="s">
        <v>398</v>
      </c>
      <c r="U4209" s="117" t="s">
        <v>398</v>
      </c>
      <c r="V4209" s="117" t="s">
        <v>398</v>
      </c>
      <c r="W4209" s="123">
        <v>63</v>
      </c>
      <c r="X4209" s="123" t="s">
        <v>906</v>
      </c>
      <c r="Y4209" s="120">
        <v>43563</v>
      </c>
      <c r="Z4209" s="121">
        <v>0.3888888888888889</v>
      </c>
      <c r="AA4209" s="123" t="s">
        <v>661</v>
      </c>
      <c r="AB4209" s="123" t="s">
        <v>582</v>
      </c>
      <c r="AC4209" s="119" t="s">
        <v>398</v>
      </c>
      <c r="AD4209" s="119" t="s">
        <v>398</v>
      </c>
    </row>
    <row r="4210" spans="1:30">
      <c r="A4210" s="117">
        <v>4209</v>
      </c>
      <c r="B4210" s="123" t="s">
        <v>468</v>
      </c>
      <c r="C4210" s="117" t="s">
        <v>5</v>
      </c>
      <c r="D4210" s="123" t="s">
        <v>595</v>
      </c>
      <c r="E4210" s="117">
        <v>4209</v>
      </c>
      <c r="F4210" s="117" t="s">
        <v>923</v>
      </c>
      <c r="G4210" s="117" t="s">
        <v>591</v>
      </c>
      <c r="H4210" s="117" t="s">
        <v>1016</v>
      </c>
      <c r="I4210" s="117" t="s">
        <v>398</v>
      </c>
      <c r="J4210" s="117" t="s">
        <v>398</v>
      </c>
      <c r="K4210" s="117" t="s">
        <v>398</v>
      </c>
      <c r="L4210" s="117" t="s">
        <v>398</v>
      </c>
      <c r="M4210" s="117" t="s">
        <v>398</v>
      </c>
      <c r="N4210" s="117" t="s">
        <v>398</v>
      </c>
      <c r="O4210" s="125" t="s">
        <v>579</v>
      </c>
      <c r="P4210" s="117">
        <v>1</v>
      </c>
      <c r="Q4210" s="117" t="s">
        <v>398</v>
      </c>
      <c r="R4210" s="117" t="s">
        <v>398</v>
      </c>
      <c r="S4210" s="117" t="s">
        <v>398</v>
      </c>
      <c r="T4210" s="117" t="s">
        <v>398</v>
      </c>
      <c r="U4210" s="117" t="s">
        <v>398</v>
      </c>
      <c r="V4210" s="117" t="s">
        <v>398</v>
      </c>
      <c r="W4210" s="123">
        <v>63</v>
      </c>
      <c r="X4210" s="123" t="s">
        <v>906</v>
      </c>
      <c r="Y4210" s="120">
        <v>43563</v>
      </c>
      <c r="Z4210" s="121">
        <v>0.3888888888888889</v>
      </c>
      <c r="AA4210" s="123" t="s">
        <v>661</v>
      </c>
      <c r="AB4210" s="123" t="s">
        <v>582</v>
      </c>
      <c r="AC4210" s="119" t="s">
        <v>398</v>
      </c>
      <c r="AD4210" s="119" t="s">
        <v>398</v>
      </c>
    </row>
    <row r="4211" spans="1:30">
      <c r="A4211" s="117">
        <v>4210</v>
      </c>
      <c r="B4211" s="123" t="s">
        <v>468</v>
      </c>
      <c r="C4211" s="117" t="s">
        <v>5</v>
      </c>
      <c r="D4211" s="123" t="s">
        <v>595</v>
      </c>
      <c r="E4211" s="117">
        <v>4210</v>
      </c>
      <c r="F4211" s="117" t="s">
        <v>923</v>
      </c>
      <c r="G4211" s="117" t="s">
        <v>591</v>
      </c>
      <c r="H4211" s="117" t="s">
        <v>1016</v>
      </c>
      <c r="I4211" s="117" t="s">
        <v>398</v>
      </c>
      <c r="J4211" s="117" t="s">
        <v>398</v>
      </c>
      <c r="K4211" s="117" t="s">
        <v>398</v>
      </c>
      <c r="L4211" s="117" t="s">
        <v>398</v>
      </c>
      <c r="M4211" s="117" t="s">
        <v>398</v>
      </c>
      <c r="N4211" s="117" t="s">
        <v>398</v>
      </c>
      <c r="O4211" s="125" t="s">
        <v>579</v>
      </c>
      <c r="P4211" s="117">
        <v>1</v>
      </c>
      <c r="Q4211" s="117" t="s">
        <v>398</v>
      </c>
      <c r="R4211" s="117" t="s">
        <v>398</v>
      </c>
      <c r="S4211" s="117" t="s">
        <v>398</v>
      </c>
      <c r="T4211" s="117" t="s">
        <v>398</v>
      </c>
      <c r="U4211" s="117" t="s">
        <v>398</v>
      </c>
      <c r="V4211" s="117" t="s">
        <v>398</v>
      </c>
      <c r="W4211" s="123">
        <v>63</v>
      </c>
      <c r="X4211" s="123" t="s">
        <v>906</v>
      </c>
      <c r="Y4211" s="120">
        <v>43563</v>
      </c>
      <c r="Z4211" s="121">
        <v>0.3888888888888889</v>
      </c>
      <c r="AA4211" s="123" t="s">
        <v>661</v>
      </c>
      <c r="AB4211" s="123" t="s">
        <v>582</v>
      </c>
      <c r="AC4211" s="119" t="s">
        <v>398</v>
      </c>
      <c r="AD4211" s="119" t="s">
        <v>398</v>
      </c>
    </row>
    <row r="4212" spans="1:30">
      <c r="A4212" s="117">
        <v>4211</v>
      </c>
      <c r="B4212" s="123" t="s">
        <v>468</v>
      </c>
      <c r="C4212" s="117" t="s">
        <v>5</v>
      </c>
      <c r="D4212" s="123" t="s">
        <v>595</v>
      </c>
      <c r="E4212" s="117">
        <v>4211</v>
      </c>
      <c r="F4212" s="117" t="s">
        <v>923</v>
      </c>
      <c r="G4212" s="117" t="s">
        <v>591</v>
      </c>
      <c r="H4212" s="117" t="s">
        <v>1016</v>
      </c>
      <c r="I4212" s="117" t="s">
        <v>398</v>
      </c>
      <c r="J4212" s="117" t="s">
        <v>398</v>
      </c>
      <c r="K4212" s="117" t="s">
        <v>398</v>
      </c>
      <c r="L4212" s="117" t="s">
        <v>398</v>
      </c>
      <c r="M4212" s="117" t="s">
        <v>398</v>
      </c>
      <c r="N4212" s="117" t="s">
        <v>398</v>
      </c>
      <c r="O4212" s="125" t="s">
        <v>579</v>
      </c>
      <c r="P4212" s="117">
        <v>1</v>
      </c>
      <c r="Q4212" s="117" t="s">
        <v>398</v>
      </c>
      <c r="R4212" s="117" t="s">
        <v>398</v>
      </c>
      <c r="S4212" s="117" t="s">
        <v>398</v>
      </c>
      <c r="T4212" s="117" t="s">
        <v>398</v>
      </c>
      <c r="U4212" s="117" t="s">
        <v>398</v>
      </c>
      <c r="V4212" s="117" t="s">
        <v>398</v>
      </c>
      <c r="W4212" s="123">
        <v>63</v>
      </c>
      <c r="X4212" s="123" t="s">
        <v>906</v>
      </c>
      <c r="Y4212" s="120">
        <v>43563</v>
      </c>
      <c r="Z4212" s="121">
        <v>0.3888888888888889</v>
      </c>
      <c r="AA4212" s="123" t="s">
        <v>661</v>
      </c>
      <c r="AB4212" s="123" t="s">
        <v>582</v>
      </c>
      <c r="AC4212" s="119" t="s">
        <v>398</v>
      </c>
      <c r="AD4212" s="119" t="s">
        <v>398</v>
      </c>
    </row>
    <row r="4213" spans="1:30">
      <c r="A4213" s="117">
        <v>4212</v>
      </c>
      <c r="B4213" s="123" t="s">
        <v>468</v>
      </c>
      <c r="C4213" s="117" t="s">
        <v>5</v>
      </c>
      <c r="D4213" s="123" t="s">
        <v>595</v>
      </c>
      <c r="E4213" s="117">
        <v>4212</v>
      </c>
      <c r="F4213" s="117" t="s">
        <v>923</v>
      </c>
      <c r="G4213" s="117" t="s">
        <v>591</v>
      </c>
      <c r="H4213" s="117" t="s">
        <v>1016</v>
      </c>
      <c r="I4213" s="117" t="s">
        <v>398</v>
      </c>
      <c r="J4213" s="117" t="s">
        <v>398</v>
      </c>
      <c r="K4213" s="117" t="s">
        <v>398</v>
      </c>
      <c r="L4213" s="117" t="s">
        <v>398</v>
      </c>
      <c r="M4213" s="117" t="s">
        <v>398</v>
      </c>
      <c r="N4213" s="117" t="s">
        <v>398</v>
      </c>
      <c r="O4213" s="125" t="s">
        <v>579</v>
      </c>
      <c r="P4213" s="117">
        <v>1</v>
      </c>
      <c r="Q4213" s="117" t="s">
        <v>398</v>
      </c>
      <c r="R4213" s="117" t="s">
        <v>398</v>
      </c>
      <c r="S4213" s="117" t="s">
        <v>398</v>
      </c>
      <c r="T4213" s="117" t="s">
        <v>398</v>
      </c>
      <c r="U4213" s="117" t="s">
        <v>398</v>
      </c>
      <c r="V4213" s="117" t="s">
        <v>398</v>
      </c>
      <c r="W4213" s="123">
        <v>63</v>
      </c>
      <c r="X4213" s="123" t="s">
        <v>906</v>
      </c>
      <c r="Y4213" s="120">
        <v>43563</v>
      </c>
      <c r="Z4213" s="121">
        <v>0.3888888888888889</v>
      </c>
      <c r="AA4213" s="123" t="s">
        <v>661</v>
      </c>
      <c r="AB4213" s="123" t="s">
        <v>582</v>
      </c>
      <c r="AC4213" s="119" t="s">
        <v>398</v>
      </c>
      <c r="AD4213" s="119" t="s">
        <v>398</v>
      </c>
    </row>
    <row r="4214" spans="1:30">
      <c r="A4214" s="117">
        <v>4213</v>
      </c>
      <c r="B4214" s="123" t="s">
        <v>468</v>
      </c>
      <c r="C4214" s="117" t="s">
        <v>5</v>
      </c>
      <c r="D4214" s="123" t="s">
        <v>595</v>
      </c>
      <c r="E4214" s="117">
        <v>4213</v>
      </c>
      <c r="F4214" s="117" t="s">
        <v>923</v>
      </c>
      <c r="G4214" s="117" t="s">
        <v>591</v>
      </c>
      <c r="H4214" s="117" t="s">
        <v>1016</v>
      </c>
      <c r="I4214" s="117" t="s">
        <v>398</v>
      </c>
      <c r="J4214" s="117" t="s">
        <v>398</v>
      </c>
      <c r="K4214" s="117" t="s">
        <v>398</v>
      </c>
      <c r="L4214" s="117" t="s">
        <v>398</v>
      </c>
      <c r="M4214" s="117" t="s">
        <v>398</v>
      </c>
      <c r="N4214" s="117" t="s">
        <v>398</v>
      </c>
      <c r="O4214" s="125" t="s">
        <v>579</v>
      </c>
      <c r="P4214" s="117">
        <v>1</v>
      </c>
      <c r="Q4214" s="117" t="s">
        <v>398</v>
      </c>
      <c r="R4214" s="117" t="s">
        <v>398</v>
      </c>
      <c r="S4214" s="117" t="s">
        <v>398</v>
      </c>
      <c r="T4214" s="117" t="s">
        <v>398</v>
      </c>
      <c r="U4214" s="117" t="s">
        <v>398</v>
      </c>
      <c r="V4214" s="117" t="s">
        <v>398</v>
      </c>
      <c r="W4214" s="123">
        <v>63</v>
      </c>
      <c r="X4214" s="123" t="s">
        <v>906</v>
      </c>
      <c r="Y4214" s="120">
        <v>43563</v>
      </c>
      <c r="Z4214" s="121">
        <v>0.3888888888888889</v>
      </c>
      <c r="AA4214" s="123" t="s">
        <v>661</v>
      </c>
      <c r="AB4214" s="123" t="s">
        <v>582</v>
      </c>
      <c r="AC4214" s="119" t="s">
        <v>398</v>
      </c>
      <c r="AD4214" s="119" t="s">
        <v>398</v>
      </c>
    </row>
    <row r="4215" spans="1:30">
      <c r="A4215" s="117">
        <v>4214</v>
      </c>
      <c r="B4215" s="123" t="s">
        <v>468</v>
      </c>
      <c r="C4215" s="117" t="s">
        <v>5</v>
      </c>
      <c r="D4215" s="123" t="s">
        <v>595</v>
      </c>
      <c r="E4215" s="117">
        <v>4214</v>
      </c>
      <c r="F4215" s="117" t="s">
        <v>923</v>
      </c>
      <c r="G4215" s="117" t="s">
        <v>591</v>
      </c>
      <c r="H4215" s="117" t="s">
        <v>1016</v>
      </c>
      <c r="I4215" s="117" t="s">
        <v>398</v>
      </c>
      <c r="J4215" s="117" t="s">
        <v>398</v>
      </c>
      <c r="K4215" s="117" t="s">
        <v>398</v>
      </c>
      <c r="L4215" s="117" t="s">
        <v>398</v>
      </c>
      <c r="M4215" s="117" t="s">
        <v>398</v>
      </c>
      <c r="N4215" s="117" t="s">
        <v>398</v>
      </c>
      <c r="O4215" s="125" t="s">
        <v>579</v>
      </c>
      <c r="P4215" s="117">
        <v>1</v>
      </c>
      <c r="Q4215" s="117" t="s">
        <v>398</v>
      </c>
      <c r="R4215" s="117" t="s">
        <v>398</v>
      </c>
      <c r="S4215" s="117" t="s">
        <v>398</v>
      </c>
      <c r="T4215" s="117" t="s">
        <v>398</v>
      </c>
      <c r="U4215" s="117" t="s">
        <v>398</v>
      </c>
      <c r="V4215" s="117" t="s">
        <v>398</v>
      </c>
      <c r="W4215" s="123">
        <v>63</v>
      </c>
      <c r="X4215" s="123" t="s">
        <v>906</v>
      </c>
      <c r="Y4215" s="120">
        <v>43563</v>
      </c>
      <c r="Z4215" s="121">
        <v>0.3888888888888889</v>
      </c>
      <c r="AA4215" s="123" t="s">
        <v>661</v>
      </c>
      <c r="AB4215" s="123" t="s">
        <v>582</v>
      </c>
      <c r="AC4215" s="119" t="s">
        <v>398</v>
      </c>
      <c r="AD4215" s="119" t="s">
        <v>398</v>
      </c>
    </row>
    <row r="4216" spans="1:30">
      <c r="A4216" s="117">
        <v>4215</v>
      </c>
      <c r="B4216" s="123" t="s">
        <v>468</v>
      </c>
      <c r="C4216" s="117" t="s">
        <v>5</v>
      </c>
      <c r="D4216" s="123" t="s">
        <v>595</v>
      </c>
      <c r="E4216" s="117">
        <v>4215</v>
      </c>
      <c r="F4216" s="117" t="s">
        <v>923</v>
      </c>
      <c r="G4216" s="117" t="s">
        <v>591</v>
      </c>
      <c r="H4216" s="117" t="s">
        <v>1016</v>
      </c>
      <c r="I4216" s="117" t="s">
        <v>398</v>
      </c>
      <c r="J4216" s="117" t="s">
        <v>398</v>
      </c>
      <c r="K4216" s="117" t="s">
        <v>398</v>
      </c>
      <c r="L4216" s="117" t="s">
        <v>398</v>
      </c>
      <c r="M4216" s="117" t="s">
        <v>398</v>
      </c>
      <c r="N4216" s="117" t="s">
        <v>398</v>
      </c>
      <c r="O4216" s="125" t="s">
        <v>579</v>
      </c>
      <c r="P4216" s="117">
        <v>1</v>
      </c>
      <c r="Q4216" s="117" t="s">
        <v>398</v>
      </c>
      <c r="R4216" s="117" t="s">
        <v>398</v>
      </c>
      <c r="S4216" s="117" t="s">
        <v>398</v>
      </c>
      <c r="T4216" s="117" t="s">
        <v>398</v>
      </c>
      <c r="U4216" s="117" t="s">
        <v>398</v>
      </c>
      <c r="V4216" s="117" t="s">
        <v>398</v>
      </c>
      <c r="W4216" s="123">
        <v>63</v>
      </c>
      <c r="X4216" s="123" t="s">
        <v>906</v>
      </c>
      <c r="Y4216" s="120">
        <v>43563</v>
      </c>
      <c r="Z4216" s="121">
        <v>0.3888888888888889</v>
      </c>
      <c r="AA4216" s="123" t="s">
        <v>661</v>
      </c>
      <c r="AB4216" s="123" t="s">
        <v>582</v>
      </c>
      <c r="AC4216" s="119" t="s">
        <v>398</v>
      </c>
      <c r="AD4216" s="119" t="s">
        <v>398</v>
      </c>
    </row>
    <row r="4217" spans="1:30">
      <c r="A4217" s="117">
        <v>4216</v>
      </c>
      <c r="B4217" s="123" t="s">
        <v>468</v>
      </c>
      <c r="C4217" s="117" t="s">
        <v>5</v>
      </c>
      <c r="D4217" s="123" t="s">
        <v>595</v>
      </c>
      <c r="E4217" s="117">
        <v>4216</v>
      </c>
      <c r="F4217" s="117" t="s">
        <v>923</v>
      </c>
      <c r="G4217" s="117" t="s">
        <v>591</v>
      </c>
      <c r="H4217" s="117" t="s">
        <v>1016</v>
      </c>
      <c r="I4217" s="117" t="s">
        <v>398</v>
      </c>
      <c r="J4217" s="117" t="s">
        <v>398</v>
      </c>
      <c r="K4217" s="117" t="s">
        <v>398</v>
      </c>
      <c r="L4217" s="117" t="s">
        <v>398</v>
      </c>
      <c r="M4217" s="117" t="s">
        <v>398</v>
      </c>
      <c r="N4217" s="117" t="s">
        <v>398</v>
      </c>
      <c r="O4217" s="125" t="s">
        <v>579</v>
      </c>
      <c r="P4217" s="117">
        <v>1</v>
      </c>
      <c r="Q4217" s="117" t="s">
        <v>398</v>
      </c>
      <c r="R4217" s="117" t="s">
        <v>398</v>
      </c>
      <c r="S4217" s="117" t="s">
        <v>398</v>
      </c>
      <c r="T4217" s="117" t="s">
        <v>398</v>
      </c>
      <c r="U4217" s="117" t="s">
        <v>398</v>
      </c>
      <c r="V4217" s="117" t="s">
        <v>398</v>
      </c>
      <c r="W4217" s="123">
        <v>63</v>
      </c>
      <c r="X4217" s="123" t="s">
        <v>906</v>
      </c>
      <c r="Y4217" s="120">
        <v>43563</v>
      </c>
      <c r="Z4217" s="121">
        <v>0.3888888888888889</v>
      </c>
      <c r="AA4217" s="123" t="s">
        <v>661</v>
      </c>
      <c r="AB4217" s="123" t="s">
        <v>582</v>
      </c>
      <c r="AC4217" s="119" t="s">
        <v>398</v>
      </c>
      <c r="AD4217" s="119" t="s">
        <v>398</v>
      </c>
    </row>
    <row r="4218" spans="1:30">
      <c r="A4218" s="117">
        <v>4217</v>
      </c>
      <c r="B4218" s="123" t="s">
        <v>468</v>
      </c>
      <c r="C4218" s="117" t="s">
        <v>5</v>
      </c>
      <c r="D4218" s="123" t="s">
        <v>595</v>
      </c>
      <c r="E4218" s="117">
        <v>4217</v>
      </c>
      <c r="F4218" s="117" t="s">
        <v>923</v>
      </c>
      <c r="G4218" s="117" t="s">
        <v>591</v>
      </c>
      <c r="H4218" s="117" t="s">
        <v>1016</v>
      </c>
      <c r="I4218" s="117" t="s">
        <v>398</v>
      </c>
      <c r="J4218" s="117" t="s">
        <v>398</v>
      </c>
      <c r="K4218" s="117" t="s">
        <v>398</v>
      </c>
      <c r="L4218" s="117" t="s">
        <v>398</v>
      </c>
      <c r="M4218" s="117" t="s">
        <v>398</v>
      </c>
      <c r="N4218" s="117" t="s">
        <v>398</v>
      </c>
      <c r="O4218" s="125" t="s">
        <v>579</v>
      </c>
      <c r="P4218" s="117">
        <v>1</v>
      </c>
      <c r="Q4218" s="117" t="s">
        <v>398</v>
      </c>
      <c r="R4218" s="117" t="s">
        <v>398</v>
      </c>
      <c r="S4218" s="117" t="s">
        <v>398</v>
      </c>
      <c r="T4218" s="117" t="s">
        <v>398</v>
      </c>
      <c r="U4218" s="117" t="s">
        <v>398</v>
      </c>
      <c r="V4218" s="117" t="s">
        <v>398</v>
      </c>
      <c r="W4218" s="123">
        <v>63</v>
      </c>
      <c r="X4218" s="123" t="s">
        <v>906</v>
      </c>
      <c r="Y4218" s="120">
        <v>43563</v>
      </c>
      <c r="Z4218" s="121">
        <v>0.3888888888888889</v>
      </c>
      <c r="AA4218" s="123" t="s">
        <v>661</v>
      </c>
      <c r="AB4218" s="123" t="s">
        <v>582</v>
      </c>
      <c r="AC4218" s="119" t="s">
        <v>398</v>
      </c>
      <c r="AD4218" s="119" t="s">
        <v>398</v>
      </c>
    </row>
    <row r="4219" spans="1:30">
      <c r="A4219" s="117">
        <v>4218</v>
      </c>
      <c r="B4219" s="123" t="s">
        <v>468</v>
      </c>
      <c r="C4219" s="117" t="s">
        <v>5</v>
      </c>
      <c r="D4219" s="123" t="s">
        <v>595</v>
      </c>
      <c r="E4219" s="117">
        <v>4218</v>
      </c>
      <c r="F4219" s="117" t="s">
        <v>923</v>
      </c>
      <c r="G4219" s="117" t="s">
        <v>591</v>
      </c>
      <c r="H4219" s="117" t="s">
        <v>1016</v>
      </c>
      <c r="I4219" s="117" t="s">
        <v>398</v>
      </c>
      <c r="J4219" s="117" t="s">
        <v>398</v>
      </c>
      <c r="K4219" s="117" t="s">
        <v>398</v>
      </c>
      <c r="L4219" s="117" t="s">
        <v>398</v>
      </c>
      <c r="M4219" s="117" t="s">
        <v>398</v>
      </c>
      <c r="N4219" s="117" t="s">
        <v>398</v>
      </c>
      <c r="O4219" s="125" t="s">
        <v>579</v>
      </c>
      <c r="P4219" s="117">
        <v>1</v>
      </c>
      <c r="Q4219" s="117" t="s">
        <v>398</v>
      </c>
      <c r="R4219" s="117" t="s">
        <v>398</v>
      </c>
      <c r="S4219" s="117" t="s">
        <v>398</v>
      </c>
      <c r="T4219" s="117" t="s">
        <v>398</v>
      </c>
      <c r="U4219" s="117" t="s">
        <v>398</v>
      </c>
      <c r="V4219" s="117" t="s">
        <v>398</v>
      </c>
      <c r="W4219" s="123">
        <v>63</v>
      </c>
      <c r="X4219" s="123" t="s">
        <v>906</v>
      </c>
      <c r="Y4219" s="120">
        <v>43563</v>
      </c>
      <c r="Z4219" s="121">
        <v>0.3888888888888889</v>
      </c>
      <c r="AA4219" s="123" t="s">
        <v>661</v>
      </c>
      <c r="AB4219" s="123" t="s">
        <v>582</v>
      </c>
      <c r="AC4219" s="119" t="s">
        <v>398</v>
      </c>
      <c r="AD4219" s="119" t="s">
        <v>398</v>
      </c>
    </row>
    <row r="4220" spans="1:30">
      <c r="A4220" s="117">
        <v>4219</v>
      </c>
      <c r="B4220" s="123" t="s">
        <v>468</v>
      </c>
      <c r="C4220" s="117" t="s">
        <v>5</v>
      </c>
      <c r="D4220" s="123" t="s">
        <v>595</v>
      </c>
      <c r="E4220" s="117">
        <v>4219</v>
      </c>
      <c r="F4220" s="117" t="s">
        <v>923</v>
      </c>
      <c r="G4220" s="117" t="s">
        <v>591</v>
      </c>
      <c r="H4220" s="117" t="s">
        <v>1016</v>
      </c>
      <c r="I4220" s="117" t="s">
        <v>398</v>
      </c>
      <c r="J4220" s="117" t="s">
        <v>398</v>
      </c>
      <c r="K4220" s="117" t="s">
        <v>398</v>
      </c>
      <c r="L4220" s="117" t="s">
        <v>398</v>
      </c>
      <c r="M4220" s="117" t="s">
        <v>398</v>
      </c>
      <c r="N4220" s="117" t="s">
        <v>398</v>
      </c>
      <c r="O4220" s="125" t="s">
        <v>579</v>
      </c>
      <c r="P4220" s="117">
        <v>1</v>
      </c>
      <c r="Q4220" s="117" t="s">
        <v>398</v>
      </c>
      <c r="R4220" s="117" t="s">
        <v>398</v>
      </c>
      <c r="S4220" s="117" t="s">
        <v>398</v>
      </c>
      <c r="T4220" s="117" t="s">
        <v>398</v>
      </c>
      <c r="U4220" s="117" t="s">
        <v>398</v>
      </c>
      <c r="V4220" s="117" t="s">
        <v>398</v>
      </c>
      <c r="W4220" s="123">
        <v>63</v>
      </c>
      <c r="X4220" s="123" t="s">
        <v>906</v>
      </c>
      <c r="Y4220" s="120">
        <v>43563</v>
      </c>
      <c r="Z4220" s="121">
        <v>0.3888888888888889</v>
      </c>
      <c r="AA4220" s="123" t="s">
        <v>661</v>
      </c>
      <c r="AB4220" s="123" t="s">
        <v>582</v>
      </c>
      <c r="AC4220" s="119" t="s">
        <v>398</v>
      </c>
      <c r="AD4220" s="119" t="s">
        <v>398</v>
      </c>
    </row>
    <row r="4221" spans="1:30">
      <c r="A4221" s="117">
        <v>4220</v>
      </c>
      <c r="B4221" s="123" t="s">
        <v>468</v>
      </c>
      <c r="C4221" s="117" t="s">
        <v>5</v>
      </c>
      <c r="D4221" s="123" t="s">
        <v>595</v>
      </c>
      <c r="E4221" s="117">
        <v>4220</v>
      </c>
      <c r="F4221" s="117" t="s">
        <v>923</v>
      </c>
      <c r="G4221" s="117" t="s">
        <v>591</v>
      </c>
      <c r="H4221" s="117" t="s">
        <v>1016</v>
      </c>
      <c r="I4221" s="117" t="s">
        <v>398</v>
      </c>
      <c r="J4221" s="117" t="s">
        <v>398</v>
      </c>
      <c r="K4221" s="117" t="s">
        <v>398</v>
      </c>
      <c r="L4221" s="117" t="s">
        <v>398</v>
      </c>
      <c r="M4221" s="117" t="s">
        <v>398</v>
      </c>
      <c r="N4221" s="117" t="s">
        <v>398</v>
      </c>
      <c r="O4221" s="125" t="s">
        <v>579</v>
      </c>
      <c r="P4221" s="117">
        <v>1</v>
      </c>
      <c r="Q4221" s="117" t="s">
        <v>398</v>
      </c>
      <c r="R4221" s="117" t="s">
        <v>398</v>
      </c>
      <c r="S4221" s="117" t="s">
        <v>398</v>
      </c>
      <c r="T4221" s="117" t="s">
        <v>398</v>
      </c>
      <c r="U4221" s="117" t="s">
        <v>398</v>
      </c>
      <c r="V4221" s="117" t="s">
        <v>398</v>
      </c>
      <c r="W4221" s="123">
        <v>63</v>
      </c>
      <c r="X4221" s="123" t="s">
        <v>906</v>
      </c>
      <c r="Y4221" s="120">
        <v>43563</v>
      </c>
      <c r="Z4221" s="121">
        <v>0.3888888888888889</v>
      </c>
      <c r="AA4221" s="123" t="s">
        <v>661</v>
      </c>
      <c r="AB4221" s="123" t="s">
        <v>582</v>
      </c>
      <c r="AC4221" s="119" t="s">
        <v>398</v>
      </c>
      <c r="AD4221" s="119" t="s">
        <v>398</v>
      </c>
    </row>
    <row r="4222" spans="1:30">
      <c r="A4222" s="117">
        <v>4221</v>
      </c>
      <c r="B4222" s="123" t="s">
        <v>468</v>
      </c>
      <c r="C4222" s="117" t="s">
        <v>5</v>
      </c>
      <c r="D4222" s="123" t="s">
        <v>595</v>
      </c>
      <c r="E4222" s="117">
        <v>4221</v>
      </c>
      <c r="F4222" s="117" t="s">
        <v>923</v>
      </c>
      <c r="G4222" s="117" t="s">
        <v>591</v>
      </c>
      <c r="H4222" s="117" t="s">
        <v>1016</v>
      </c>
      <c r="I4222" s="117" t="s">
        <v>398</v>
      </c>
      <c r="J4222" s="117" t="s">
        <v>398</v>
      </c>
      <c r="K4222" s="117" t="s">
        <v>398</v>
      </c>
      <c r="L4222" s="117" t="s">
        <v>398</v>
      </c>
      <c r="M4222" s="117" t="s">
        <v>398</v>
      </c>
      <c r="N4222" s="117" t="s">
        <v>398</v>
      </c>
      <c r="O4222" s="125" t="s">
        <v>579</v>
      </c>
      <c r="P4222" s="117">
        <v>1</v>
      </c>
      <c r="Q4222" s="117" t="s">
        <v>398</v>
      </c>
      <c r="R4222" s="117" t="s">
        <v>398</v>
      </c>
      <c r="S4222" s="117" t="s">
        <v>398</v>
      </c>
      <c r="T4222" s="117" t="s">
        <v>398</v>
      </c>
      <c r="U4222" s="117" t="s">
        <v>398</v>
      </c>
      <c r="V4222" s="117" t="s">
        <v>398</v>
      </c>
      <c r="W4222" s="123">
        <v>63</v>
      </c>
      <c r="X4222" s="123" t="s">
        <v>906</v>
      </c>
      <c r="Y4222" s="120">
        <v>43563</v>
      </c>
      <c r="Z4222" s="121">
        <v>0.3888888888888889</v>
      </c>
      <c r="AA4222" s="123" t="s">
        <v>661</v>
      </c>
      <c r="AB4222" s="123" t="s">
        <v>582</v>
      </c>
      <c r="AC4222" s="119" t="s">
        <v>398</v>
      </c>
      <c r="AD4222" s="119" t="s">
        <v>398</v>
      </c>
    </row>
    <row r="4223" spans="1:30">
      <c r="A4223" s="117">
        <v>4222</v>
      </c>
      <c r="B4223" s="123" t="s">
        <v>468</v>
      </c>
      <c r="C4223" s="117" t="s">
        <v>5</v>
      </c>
      <c r="D4223" s="123" t="s">
        <v>595</v>
      </c>
      <c r="E4223" s="117">
        <v>4222</v>
      </c>
      <c r="F4223" s="117" t="s">
        <v>923</v>
      </c>
      <c r="G4223" s="117" t="s">
        <v>591</v>
      </c>
      <c r="H4223" s="117" t="s">
        <v>1016</v>
      </c>
      <c r="I4223" s="117" t="s">
        <v>398</v>
      </c>
      <c r="J4223" s="117" t="s">
        <v>398</v>
      </c>
      <c r="K4223" s="117" t="s">
        <v>398</v>
      </c>
      <c r="L4223" s="117" t="s">
        <v>398</v>
      </c>
      <c r="M4223" s="117" t="s">
        <v>398</v>
      </c>
      <c r="N4223" s="117" t="s">
        <v>398</v>
      </c>
      <c r="O4223" s="125" t="s">
        <v>579</v>
      </c>
      <c r="P4223" s="117">
        <v>1</v>
      </c>
      <c r="Q4223" s="117" t="s">
        <v>398</v>
      </c>
      <c r="R4223" s="117" t="s">
        <v>398</v>
      </c>
      <c r="S4223" s="117" t="s">
        <v>398</v>
      </c>
      <c r="T4223" s="117" t="s">
        <v>398</v>
      </c>
      <c r="U4223" s="117" t="s">
        <v>398</v>
      </c>
      <c r="V4223" s="117" t="s">
        <v>398</v>
      </c>
      <c r="W4223" s="123">
        <v>63</v>
      </c>
      <c r="X4223" s="123" t="s">
        <v>906</v>
      </c>
      <c r="Y4223" s="120">
        <v>43563</v>
      </c>
      <c r="Z4223" s="121">
        <v>0.3888888888888889</v>
      </c>
      <c r="AA4223" s="123" t="s">
        <v>661</v>
      </c>
      <c r="AB4223" s="123" t="s">
        <v>582</v>
      </c>
      <c r="AC4223" s="119" t="s">
        <v>398</v>
      </c>
      <c r="AD4223" s="119" t="s">
        <v>398</v>
      </c>
    </row>
    <row r="4224" spans="1:30">
      <c r="A4224" s="117">
        <v>4223</v>
      </c>
      <c r="B4224" s="123" t="s">
        <v>468</v>
      </c>
      <c r="C4224" s="117" t="s">
        <v>5</v>
      </c>
      <c r="D4224" s="123" t="s">
        <v>595</v>
      </c>
      <c r="E4224" s="117">
        <v>4223</v>
      </c>
      <c r="F4224" s="117" t="s">
        <v>923</v>
      </c>
      <c r="G4224" s="117" t="s">
        <v>591</v>
      </c>
      <c r="H4224" s="117" t="s">
        <v>1016</v>
      </c>
      <c r="I4224" s="117" t="s">
        <v>398</v>
      </c>
      <c r="J4224" s="117" t="s">
        <v>398</v>
      </c>
      <c r="K4224" s="117" t="s">
        <v>398</v>
      </c>
      <c r="L4224" s="117" t="s">
        <v>398</v>
      </c>
      <c r="M4224" s="117" t="s">
        <v>398</v>
      </c>
      <c r="N4224" s="117" t="s">
        <v>398</v>
      </c>
      <c r="O4224" s="125" t="s">
        <v>579</v>
      </c>
      <c r="P4224" s="117">
        <v>1</v>
      </c>
      <c r="Q4224" s="117" t="s">
        <v>398</v>
      </c>
      <c r="R4224" s="117" t="s">
        <v>398</v>
      </c>
      <c r="S4224" s="117" t="s">
        <v>398</v>
      </c>
      <c r="T4224" s="117" t="s">
        <v>398</v>
      </c>
      <c r="U4224" s="117" t="s">
        <v>398</v>
      </c>
      <c r="V4224" s="117" t="s">
        <v>398</v>
      </c>
      <c r="W4224" s="123">
        <v>63</v>
      </c>
      <c r="X4224" s="123" t="s">
        <v>906</v>
      </c>
      <c r="Y4224" s="120">
        <v>43563</v>
      </c>
      <c r="Z4224" s="121">
        <v>0.3888888888888889</v>
      </c>
      <c r="AA4224" s="123" t="s">
        <v>661</v>
      </c>
      <c r="AB4224" s="123" t="s">
        <v>582</v>
      </c>
      <c r="AC4224" s="119" t="s">
        <v>398</v>
      </c>
      <c r="AD4224" s="119" t="s">
        <v>398</v>
      </c>
    </row>
    <row r="4225" spans="1:30">
      <c r="A4225" s="117">
        <v>4224</v>
      </c>
      <c r="B4225" s="123" t="s">
        <v>468</v>
      </c>
      <c r="C4225" s="117" t="s">
        <v>5</v>
      </c>
      <c r="D4225" s="123" t="s">
        <v>595</v>
      </c>
      <c r="E4225" s="117">
        <v>4224</v>
      </c>
      <c r="F4225" s="117" t="s">
        <v>923</v>
      </c>
      <c r="G4225" s="117" t="s">
        <v>591</v>
      </c>
      <c r="H4225" s="117" t="s">
        <v>1016</v>
      </c>
      <c r="I4225" s="117" t="s">
        <v>398</v>
      </c>
      <c r="J4225" s="117" t="s">
        <v>398</v>
      </c>
      <c r="K4225" s="117" t="s">
        <v>398</v>
      </c>
      <c r="L4225" s="117" t="s">
        <v>398</v>
      </c>
      <c r="M4225" s="117" t="s">
        <v>398</v>
      </c>
      <c r="N4225" s="117" t="s">
        <v>398</v>
      </c>
      <c r="O4225" s="125" t="s">
        <v>579</v>
      </c>
      <c r="P4225" s="117">
        <v>1</v>
      </c>
      <c r="Q4225" s="117" t="s">
        <v>398</v>
      </c>
      <c r="R4225" s="117" t="s">
        <v>398</v>
      </c>
      <c r="S4225" s="117" t="s">
        <v>398</v>
      </c>
      <c r="T4225" s="117" t="s">
        <v>398</v>
      </c>
      <c r="U4225" s="117" t="s">
        <v>398</v>
      </c>
      <c r="V4225" s="117" t="s">
        <v>398</v>
      </c>
      <c r="W4225" s="123">
        <v>63</v>
      </c>
      <c r="X4225" s="123" t="s">
        <v>906</v>
      </c>
      <c r="Y4225" s="120">
        <v>43563</v>
      </c>
      <c r="Z4225" s="121">
        <v>0.3888888888888889</v>
      </c>
      <c r="AA4225" s="123" t="s">
        <v>661</v>
      </c>
      <c r="AB4225" s="123" t="s">
        <v>582</v>
      </c>
      <c r="AC4225" s="119" t="s">
        <v>398</v>
      </c>
      <c r="AD4225" s="119" t="s">
        <v>398</v>
      </c>
    </row>
    <row r="4226" spans="1:30">
      <c r="A4226" s="117">
        <v>4225</v>
      </c>
      <c r="B4226" s="123" t="s">
        <v>468</v>
      </c>
      <c r="C4226" s="117" t="s">
        <v>5</v>
      </c>
      <c r="D4226" s="123" t="s">
        <v>595</v>
      </c>
      <c r="E4226" s="117">
        <v>4225</v>
      </c>
      <c r="F4226" s="117" t="s">
        <v>923</v>
      </c>
      <c r="G4226" s="117" t="s">
        <v>591</v>
      </c>
      <c r="H4226" s="117" t="s">
        <v>1016</v>
      </c>
      <c r="I4226" s="117" t="s">
        <v>398</v>
      </c>
      <c r="J4226" s="117" t="s">
        <v>398</v>
      </c>
      <c r="K4226" s="117" t="s">
        <v>398</v>
      </c>
      <c r="L4226" s="117" t="s">
        <v>398</v>
      </c>
      <c r="M4226" s="117" t="s">
        <v>398</v>
      </c>
      <c r="N4226" s="117" t="s">
        <v>398</v>
      </c>
      <c r="O4226" s="125" t="s">
        <v>579</v>
      </c>
      <c r="P4226" s="117">
        <v>1</v>
      </c>
      <c r="Q4226" s="117" t="s">
        <v>398</v>
      </c>
      <c r="R4226" s="117" t="s">
        <v>398</v>
      </c>
      <c r="S4226" s="117" t="s">
        <v>398</v>
      </c>
      <c r="T4226" s="117" t="s">
        <v>398</v>
      </c>
      <c r="U4226" s="117" t="s">
        <v>398</v>
      </c>
      <c r="V4226" s="117" t="s">
        <v>398</v>
      </c>
      <c r="W4226" s="123">
        <v>63</v>
      </c>
      <c r="X4226" s="123" t="s">
        <v>906</v>
      </c>
      <c r="Y4226" s="120">
        <v>43563</v>
      </c>
      <c r="Z4226" s="121">
        <v>0.3888888888888889</v>
      </c>
      <c r="AA4226" s="123" t="s">
        <v>661</v>
      </c>
      <c r="AB4226" s="123" t="s">
        <v>582</v>
      </c>
      <c r="AC4226" s="119" t="s">
        <v>398</v>
      </c>
      <c r="AD4226" s="119" t="s">
        <v>398</v>
      </c>
    </row>
    <row r="4227" spans="1:30">
      <c r="A4227" s="117">
        <v>4226</v>
      </c>
      <c r="B4227" s="123" t="s">
        <v>468</v>
      </c>
      <c r="C4227" s="117" t="s">
        <v>5</v>
      </c>
      <c r="D4227" s="123" t="s">
        <v>595</v>
      </c>
      <c r="E4227" s="117">
        <v>4226</v>
      </c>
      <c r="F4227" s="117" t="s">
        <v>923</v>
      </c>
      <c r="G4227" s="117" t="s">
        <v>591</v>
      </c>
      <c r="H4227" s="117" t="s">
        <v>1016</v>
      </c>
      <c r="I4227" s="117" t="s">
        <v>398</v>
      </c>
      <c r="J4227" s="117" t="s">
        <v>398</v>
      </c>
      <c r="K4227" s="117" t="s">
        <v>398</v>
      </c>
      <c r="L4227" s="117" t="s">
        <v>398</v>
      </c>
      <c r="M4227" s="117" t="s">
        <v>398</v>
      </c>
      <c r="N4227" s="117" t="s">
        <v>398</v>
      </c>
      <c r="O4227" s="125" t="s">
        <v>579</v>
      </c>
      <c r="P4227" s="117">
        <v>1</v>
      </c>
      <c r="Q4227" s="117" t="s">
        <v>398</v>
      </c>
      <c r="R4227" s="117" t="s">
        <v>398</v>
      </c>
      <c r="S4227" s="117" t="s">
        <v>398</v>
      </c>
      <c r="T4227" s="117" t="s">
        <v>398</v>
      </c>
      <c r="U4227" s="117" t="s">
        <v>398</v>
      </c>
      <c r="V4227" s="117" t="s">
        <v>398</v>
      </c>
      <c r="W4227" s="123">
        <v>63</v>
      </c>
      <c r="X4227" s="123" t="s">
        <v>906</v>
      </c>
      <c r="Y4227" s="120">
        <v>43563</v>
      </c>
      <c r="Z4227" s="121">
        <v>0.3888888888888889</v>
      </c>
      <c r="AA4227" s="123" t="s">
        <v>661</v>
      </c>
      <c r="AB4227" s="123" t="s">
        <v>582</v>
      </c>
      <c r="AC4227" s="119" t="s">
        <v>398</v>
      </c>
      <c r="AD4227" s="119" t="s">
        <v>398</v>
      </c>
    </row>
    <row r="4228" spans="1:30">
      <c r="A4228" s="117">
        <v>4227</v>
      </c>
      <c r="B4228" s="123" t="s">
        <v>468</v>
      </c>
      <c r="C4228" s="117" t="s">
        <v>5</v>
      </c>
      <c r="D4228" s="123" t="s">
        <v>595</v>
      </c>
      <c r="E4228" s="117">
        <v>4227</v>
      </c>
      <c r="F4228" s="117" t="s">
        <v>923</v>
      </c>
      <c r="G4228" s="117" t="s">
        <v>591</v>
      </c>
      <c r="H4228" s="117" t="s">
        <v>1016</v>
      </c>
      <c r="I4228" s="117" t="s">
        <v>398</v>
      </c>
      <c r="J4228" s="117" t="s">
        <v>398</v>
      </c>
      <c r="K4228" s="117" t="s">
        <v>398</v>
      </c>
      <c r="L4228" s="117" t="s">
        <v>398</v>
      </c>
      <c r="M4228" s="117" t="s">
        <v>398</v>
      </c>
      <c r="N4228" s="117" t="s">
        <v>398</v>
      </c>
      <c r="O4228" s="125" t="s">
        <v>579</v>
      </c>
      <c r="P4228" s="117">
        <v>1</v>
      </c>
      <c r="Q4228" s="117" t="s">
        <v>398</v>
      </c>
      <c r="R4228" s="117" t="s">
        <v>398</v>
      </c>
      <c r="S4228" s="117" t="s">
        <v>398</v>
      </c>
      <c r="T4228" s="117" t="s">
        <v>398</v>
      </c>
      <c r="U4228" s="117" t="s">
        <v>398</v>
      </c>
      <c r="V4228" s="117" t="s">
        <v>398</v>
      </c>
      <c r="W4228" s="123">
        <v>63</v>
      </c>
      <c r="X4228" s="123" t="s">
        <v>906</v>
      </c>
      <c r="Y4228" s="120">
        <v>43563</v>
      </c>
      <c r="Z4228" s="121">
        <v>0.3888888888888889</v>
      </c>
      <c r="AA4228" s="123" t="s">
        <v>661</v>
      </c>
      <c r="AB4228" s="123" t="s">
        <v>582</v>
      </c>
      <c r="AC4228" s="119" t="s">
        <v>398</v>
      </c>
      <c r="AD4228" s="119" t="s">
        <v>398</v>
      </c>
    </row>
    <row r="4229" spans="1:30">
      <c r="A4229" s="117">
        <v>4228</v>
      </c>
      <c r="B4229" s="123" t="s">
        <v>468</v>
      </c>
      <c r="C4229" s="117" t="s">
        <v>5</v>
      </c>
      <c r="D4229" s="123" t="s">
        <v>595</v>
      </c>
      <c r="E4229" s="117">
        <v>4228</v>
      </c>
      <c r="F4229" s="117" t="s">
        <v>923</v>
      </c>
      <c r="G4229" s="117" t="s">
        <v>591</v>
      </c>
      <c r="H4229" s="117" t="s">
        <v>1016</v>
      </c>
      <c r="I4229" s="117" t="s">
        <v>398</v>
      </c>
      <c r="J4229" s="117" t="s">
        <v>398</v>
      </c>
      <c r="K4229" s="117" t="s">
        <v>398</v>
      </c>
      <c r="L4229" s="117" t="s">
        <v>398</v>
      </c>
      <c r="M4229" s="117" t="s">
        <v>398</v>
      </c>
      <c r="N4229" s="117" t="s">
        <v>398</v>
      </c>
      <c r="O4229" s="125" t="s">
        <v>579</v>
      </c>
      <c r="P4229" s="117">
        <v>1</v>
      </c>
      <c r="Q4229" s="117" t="s">
        <v>398</v>
      </c>
      <c r="R4229" s="117" t="s">
        <v>398</v>
      </c>
      <c r="S4229" s="117" t="s">
        <v>398</v>
      </c>
      <c r="T4229" s="117" t="s">
        <v>398</v>
      </c>
      <c r="U4229" s="117" t="s">
        <v>398</v>
      </c>
      <c r="V4229" s="117" t="s">
        <v>398</v>
      </c>
      <c r="W4229" s="123">
        <v>63</v>
      </c>
      <c r="X4229" s="123" t="s">
        <v>906</v>
      </c>
      <c r="Y4229" s="120">
        <v>43563</v>
      </c>
      <c r="Z4229" s="121">
        <v>0.3888888888888889</v>
      </c>
      <c r="AA4229" s="123" t="s">
        <v>661</v>
      </c>
      <c r="AB4229" s="123" t="s">
        <v>582</v>
      </c>
      <c r="AC4229" s="119" t="s">
        <v>398</v>
      </c>
      <c r="AD4229" s="119" t="s">
        <v>398</v>
      </c>
    </row>
    <row r="4230" spans="1:30">
      <c r="A4230" s="117">
        <v>4229</v>
      </c>
      <c r="B4230" s="123" t="s">
        <v>468</v>
      </c>
      <c r="C4230" s="117" t="s">
        <v>5</v>
      </c>
      <c r="D4230" s="123" t="s">
        <v>595</v>
      </c>
      <c r="E4230" s="117">
        <v>4229</v>
      </c>
      <c r="F4230" s="117" t="s">
        <v>923</v>
      </c>
      <c r="G4230" s="117" t="s">
        <v>591</v>
      </c>
      <c r="H4230" s="117" t="s">
        <v>1016</v>
      </c>
      <c r="I4230" s="117" t="s">
        <v>398</v>
      </c>
      <c r="J4230" s="117" t="s">
        <v>398</v>
      </c>
      <c r="K4230" s="117" t="s">
        <v>398</v>
      </c>
      <c r="L4230" s="117" t="s">
        <v>398</v>
      </c>
      <c r="M4230" s="117" t="s">
        <v>398</v>
      </c>
      <c r="N4230" s="117" t="s">
        <v>398</v>
      </c>
      <c r="O4230" s="125" t="s">
        <v>579</v>
      </c>
      <c r="P4230" s="117">
        <v>1</v>
      </c>
      <c r="Q4230" s="117" t="s">
        <v>398</v>
      </c>
      <c r="R4230" s="117" t="s">
        <v>398</v>
      </c>
      <c r="S4230" s="117" t="s">
        <v>398</v>
      </c>
      <c r="T4230" s="117" t="s">
        <v>398</v>
      </c>
      <c r="U4230" s="117" t="s">
        <v>398</v>
      </c>
      <c r="V4230" s="117" t="s">
        <v>398</v>
      </c>
      <c r="W4230" s="123">
        <v>63</v>
      </c>
      <c r="X4230" s="123" t="s">
        <v>906</v>
      </c>
      <c r="Y4230" s="120">
        <v>43563</v>
      </c>
      <c r="Z4230" s="121">
        <v>0.3888888888888889</v>
      </c>
      <c r="AA4230" s="123" t="s">
        <v>661</v>
      </c>
      <c r="AB4230" s="123" t="s">
        <v>582</v>
      </c>
      <c r="AC4230" s="119" t="s">
        <v>398</v>
      </c>
      <c r="AD4230" s="119" t="s">
        <v>398</v>
      </c>
    </row>
    <row r="4231" spans="1:30">
      <c r="A4231" s="117">
        <v>4230</v>
      </c>
      <c r="B4231" s="123" t="s">
        <v>468</v>
      </c>
      <c r="C4231" s="117" t="s">
        <v>5</v>
      </c>
      <c r="D4231" s="123" t="s">
        <v>595</v>
      </c>
      <c r="E4231" s="117">
        <v>4230</v>
      </c>
      <c r="F4231" s="117" t="s">
        <v>923</v>
      </c>
      <c r="G4231" s="117" t="s">
        <v>591</v>
      </c>
      <c r="H4231" s="117" t="s">
        <v>1016</v>
      </c>
      <c r="I4231" s="117" t="s">
        <v>398</v>
      </c>
      <c r="J4231" s="117" t="s">
        <v>398</v>
      </c>
      <c r="K4231" s="117" t="s">
        <v>398</v>
      </c>
      <c r="L4231" s="117" t="s">
        <v>398</v>
      </c>
      <c r="M4231" s="117" t="s">
        <v>398</v>
      </c>
      <c r="N4231" s="117" t="s">
        <v>398</v>
      </c>
      <c r="O4231" s="125" t="s">
        <v>579</v>
      </c>
      <c r="P4231" s="117">
        <v>1</v>
      </c>
      <c r="Q4231" s="117" t="s">
        <v>398</v>
      </c>
      <c r="R4231" s="117" t="s">
        <v>398</v>
      </c>
      <c r="S4231" s="117" t="s">
        <v>398</v>
      </c>
      <c r="T4231" s="117" t="s">
        <v>398</v>
      </c>
      <c r="U4231" s="117" t="s">
        <v>398</v>
      </c>
      <c r="V4231" s="117" t="s">
        <v>398</v>
      </c>
      <c r="W4231" s="123">
        <v>63</v>
      </c>
      <c r="X4231" s="123" t="s">
        <v>906</v>
      </c>
      <c r="Y4231" s="120">
        <v>43563</v>
      </c>
      <c r="Z4231" s="121">
        <v>0.3888888888888889</v>
      </c>
      <c r="AA4231" s="123" t="s">
        <v>661</v>
      </c>
      <c r="AB4231" s="123" t="s">
        <v>582</v>
      </c>
      <c r="AC4231" s="119" t="s">
        <v>398</v>
      </c>
      <c r="AD4231" s="119" t="s">
        <v>398</v>
      </c>
    </row>
    <row r="4232" spans="1:30">
      <c r="A4232" s="117">
        <v>4231</v>
      </c>
      <c r="B4232" s="123" t="s">
        <v>468</v>
      </c>
      <c r="C4232" s="117" t="s">
        <v>5</v>
      </c>
      <c r="D4232" s="123" t="s">
        <v>595</v>
      </c>
      <c r="E4232" s="117">
        <v>4231</v>
      </c>
      <c r="F4232" s="117" t="s">
        <v>923</v>
      </c>
      <c r="G4232" s="117" t="s">
        <v>591</v>
      </c>
      <c r="H4232" s="117" t="s">
        <v>1016</v>
      </c>
      <c r="I4232" s="117" t="s">
        <v>398</v>
      </c>
      <c r="J4232" s="117" t="s">
        <v>398</v>
      </c>
      <c r="K4232" s="117" t="s">
        <v>398</v>
      </c>
      <c r="L4232" s="117" t="s">
        <v>398</v>
      </c>
      <c r="M4232" s="117" t="s">
        <v>398</v>
      </c>
      <c r="N4232" s="117" t="s">
        <v>398</v>
      </c>
      <c r="O4232" s="125" t="s">
        <v>579</v>
      </c>
      <c r="P4232" s="117">
        <v>1</v>
      </c>
      <c r="Q4232" s="117" t="s">
        <v>398</v>
      </c>
      <c r="R4232" s="117" t="s">
        <v>398</v>
      </c>
      <c r="S4232" s="117" t="s">
        <v>398</v>
      </c>
      <c r="T4232" s="117" t="s">
        <v>398</v>
      </c>
      <c r="U4232" s="117" t="s">
        <v>398</v>
      </c>
      <c r="V4232" s="117" t="s">
        <v>398</v>
      </c>
      <c r="W4232" s="123">
        <v>63</v>
      </c>
      <c r="X4232" s="123" t="s">
        <v>906</v>
      </c>
      <c r="Y4232" s="120">
        <v>43563</v>
      </c>
      <c r="Z4232" s="121">
        <v>0.3888888888888889</v>
      </c>
      <c r="AA4232" s="123" t="s">
        <v>661</v>
      </c>
      <c r="AB4232" s="123" t="s">
        <v>582</v>
      </c>
      <c r="AC4232" s="119" t="s">
        <v>398</v>
      </c>
      <c r="AD4232" s="119" t="s">
        <v>398</v>
      </c>
    </row>
    <row r="4233" spans="1:30">
      <c r="A4233" s="117">
        <v>4232</v>
      </c>
      <c r="B4233" s="123" t="s">
        <v>468</v>
      </c>
      <c r="C4233" s="117" t="s">
        <v>5</v>
      </c>
      <c r="D4233" s="123" t="s">
        <v>595</v>
      </c>
      <c r="E4233" s="117">
        <v>4232</v>
      </c>
      <c r="F4233" s="117" t="s">
        <v>923</v>
      </c>
      <c r="G4233" s="117" t="s">
        <v>591</v>
      </c>
      <c r="H4233" s="117" t="s">
        <v>1016</v>
      </c>
      <c r="I4233" s="117" t="s">
        <v>398</v>
      </c>
      <c r="J4233" s="117" t="s">
        <v>398</v>
      </c>
      <c r="K4233" s="117" t="s">
        <v>398</v>
      </c>
      <c r="L4233" s="117" t="s">
        <v>398</v>
      </c>
      <c r="M4233" s="117" t="s">
        <v>398</v>
      </c>
      <c r="N4233" s="117" t="s">
        <v>398</v>
      </c>
      <c r="O4233" s="125" t="s">
        <v>579</v>
      </c>
      <c r="P4233" s="117">
        <v>1</v>
      </c>
      <c r="Q4233" s="117" t="s">
        <v>398</v>
      </c>
      <c r="R4233" s="117" t="s">
        <v>398</v>
      </c>
      <c r="S4233" s="117" t="s">
        <v>398</v>
      </c>
      <c r="T4233" s="117" t="s">
        <v>398</v>
      </c>
      <c r="U4233" s="117" t="s">
        <v>398</v>
      </c>
      <c r="V4233" s="117" t="s">
        <v>398</v>
      </c>
      <c r="W4233" s="123">
        <v>63</v>
      </c>
      <c r="X4233" s="123" t="s">
        <v>906</v>
      </c>
      <c r="Y4233" s="120">
        <v>43563</v>
      </c>
      <c r="Z4233" s="121">
        <v>0.3888888888888889</v>
      </c>
      <c r="AA4233" s="123" t="s">
        <v>661</v>
      </c>
      <c r="AB4233" s="123" t="s">
        <v>582</v>
      </c>
      <c r="AC4233" s="119" t="s">
        <v>398</v>
      </c>
      <c r="AD4233" s="119" t="s">
        <v>398</v>
      </c>
    </row>
    <row r="4234" spans="1:30">
      <c r="A4234" s="117">
        <v>4233</v>
      </c>
      <c r="B4234" s="123" t="s">
        <v>468</v>
      </c>
      <c r="C4234" s="117" t="s">
        <v>5</v>
      </c>
      <c r="D4234" s="123" t="s">
        <v>595</v>
      </c>
      <c r="E4234" s="117">
        <v>4233</v>
      </c>
      <c r="F4234" s="117" t="s">
        <v>923</v>
      </c>
      <c r="G4234" s="117" t="s">
        <v>591</v>
      </c>
      <c r="H4234" s="117" t="s">
        <v>1016</v>
      </c>
      <c r="I4234" s="117" t="s">
        <v>398</v>
      </c>
      <c r="J4234" s="117" t="s">
        <v>398</v>
      </c>
      <c r="K4234" s="117" t="s">
        <v>398</v>
      </c>
      <c r="L4234" s="117" t="s">
        <v>398</v>
      </c>
      <c r="M4234" s="117" t="s">
        <v>398</v>
      </c>
      <c r="N4234" s="117" t="s">
        <v>398</v>
      </c>
      <c r="O4234" s="125" t="s">
        <v>579</v>
      </c>
      <c r="P4234" s="117">
        <v>1</v>
      </c>
      <c r="Q4234" s="117" t="s">
        <v>398</v>
      </c>
      <c r="R4234" s="117" t="s">
        <v>398</v>
      </c>
      <c r="S4234" s="117" t="s">
        <v>398</v>
      </c>
      <c r="T4234" s="117" t="s">
        <v>398</v>
      </c>
      <c r="U4234" s="117" t="s">
        <v>398</v>
      </c>
      <c r="V4234" s="117" t="s">
        <v>398</v>
      </c>
      <c r="W4234" s="123">
        <v>63</v>
      </c>
      <c r="X4234" s="123" t="s">
        <v>906</v>
      </c>
      <c r="Y4234" s="120">
        <v>43563</v>
      </c>
      <c r="Z4234" s="121">
        <v>0.3888888888888889</v>
      </c>
      <c r="AA4234" s="123" t="s">
        <v>661</v>
      </c>
      <c r="AB4234" s="123" t="s">
        <v>582</v>
      </c>
      <c r="AC4234" s="119" t="s">
        <v>398</v>
      </c>
      <c r="AD4234" s="119" t="s">
        <v>398</v>
      </c>
    </row>
    <row r="4235" spans="1:30">
      <c r="A4235" s="117">
        <v>4234</v>
      </c>
      <c r="B4235" s="123" t="s">
        <v>468</v>
      </c>
      <c r="C4235" s="117" t="s">
        <v>5</v>
      </c>
      <c r="D4235" s="123" t="s">
        <v>595</v>
      </c>
      <c r="E4235" s="117">
        <v>4234</v>
      </c>
      <c r="F4235" s="117" t="s">
        <v>923</v>
      </c>
      <c r="G4235" s="117" t="s">
        <v>591</v>
      </c>
      <c r="H4235" s="117" t="s">
        <v>1016</v>
      </c>
      <c r="I4235" s="117" t="s">
        <v>398</v>
      </c>
      <c r="J4235" s="117" t="s">
        <v>398</v>
      </c>
      <c r="K4235" s="117" t="s">
        <v>398</v>
      </c>
      <c r="L4235" s="117" t="s">
        <v>398</v>
      </c>
      <c r="M4235" s="117" t="s">
        <v>398</v>
      </c>
      <c r="N4235" s="117" t="s">
        <v>398</v>
      </c>
      <c r="O4235" s="125" t="s">
        <v>579</v>
      </c>
      <c r="P4235" s="117">
        <v>1</v>
      </c>
      <c r="Q4235" s="117" t="s">
        <v>398</v>
      </c>
      <c r="R4235" s="117" t="s">
        <v>398</v>
      </c>
      <c r="S4235" s="117" t="s">
        <v>398</v>
      </c>
      <c r="T4235" s="117" t="s">
        <v>398</v>
      </c>
      <c r="U4235" s="117" t="s">
        <v>398</v>
      </c>
      <c r="V4235" s="117" t="s">
        <v>398</v>
      </c>
      <c r="W4235" s="123">
        <v>63</v>
      </c>
      <c r="X4235" s="123" t="s">
        <v>906</v>
      </c>
      <c r="Y4235" s="120">
        <v>43563</v>
      </c>
      <c r="Z4235" s="121">
        <v>0.3888888888888889</v>
      </c>
      <c r="AA4235" s="123" t="s">
        <v>661</v>
      </c>
      <c r="AB4235" s="123" t="s">
        <v>582</v>
      </c>
      <c r="AC4235" s="119" t="s">
        <v>398</v>
      </c>
      <c r="AD4235" s="119" t="s">
        <v>398</v>
      </c>
    </row>
    <row r="4236" spans="1:30">
      <c r="A4236" s="117">
        <v>4235</v>
      </c>
      <c r="B4236" s="123" t="s">
        <v>468</v>
      </c>
      <c r="C4236" s="117" t="s">
        <v>5</v>
      </c>
      <c r="D4236" s="123" t="s">
        <v>595</v>
      </c>
      <c r="E4236" s="117">
        <v>4235</v>
      </c>
      <c r="F4236" s="117" t="s">
        <v>923</v>
      </c>
      <c r="G4236" s="117" t="s">
        <v>591</v>
      </c>
      <c r="H4236" s="117" t="s">
        <v>1016</v>
      </c>
      <c r="I4236" s="117" t="s">
        <v>398</v>
      </c>
      <c r="J4236" s="117" t="s">
        <v>398</v>
      </c>
      <c r="K4236" s="117" t="s">
        <v>398</v>
      </c>
      <c r="L4236" s="117" t="s">
        <v>398</v>
      </c>
      <c r="M4236" s="117" t="s">
        <v>398</v>
      </c>
      <c r="N4236" s="117" t="s">
        <v>398</v>
      </c>
      <c r="O4236" s="125" t="s">
        <v>579</v>
      </c>
      <c r="P4236" s="117">
        <v>1</v>
      </c>
      <c r="Q4236" s="117" t="s">
        <v>398</v>
      </c>
      <c r="R4236" s="117" t="s">
        <v>398</v>
      </c>
      <c r="S4236" s="117" t="s">
        <v>398</v>
      </c>
      <c r="T4236" s="117" t="s">
        <v>398</v>
      </c>
      <c r="U4236" s="117" t="s">
        <v>398</v>
      </c>
      <c r="V4236" s="117" t="s">
        <v>398</v>
      </c>
      <c r="W4236" s="123">
        <v>63</v>
      </c>
      <c r="X4236" s="123" t="s">
        <v>906</v>
      </c>
      <c r="Y4236" s="120">
        <v>43563</v>
      </c>
      <c r="Z4236" s="121">
        <v>0.3888888888888889</v>
      </c>
      <c r="AA4236" s="123" t="s">
        <v>661</v>
      </c>
      <c r="AB4236" s="123" t="s">
        <v>582</v>
      </c>
      <c r="AC4236" s="119" t="s">
        <v>398</v>
      </c>
      <c r="AD4236" s="119" t="s">
        <v>398</v>
      </c>
    </row>
    <row r="4237" spans="1:30">
      <c r="A4237" s="117">
        <v>4236</v>
      </c>
      <c r="B4237" s="123" t="s">
        <v>468</v>
      </c>
      <c r="C4237" s="117" t="s">
        <v>5</v>
      </c>
      <c r="D4237" s="123" t="s">
        <v>595</v>
      </c>
      <c r="E4237" s="117">
        <v>4236</v>
      </c>
      <c r="F4237" s="117" t="s">
        <v>923</v>
      </c>
      <c r="G4237" s="117" t="s">
        <v>591</v>
      </c>
      <c r="H4237" s="117" t="s">
        <v>1016</v>
      </c>
      <c r="I4237" s="117" t="s">
        <v>398</v>
      </c>
      <c r="J4237" s="117" t="s">
        <v>398</v>
      </c>
      <c r="K4237" s="117" t="s">
        <v>398</v>
      </c>
      <c r="L4237" s="117" t="s">
        <v>398</v>
      </c>
      <c r="M4237" s="117" t="s">
        <v>398</v>
      </c>
      <c r="N4237" s="117" t="s">
        <v>398</v>
      </c>
      <c r="O4237" s="125" t="s">
        <v>579</v>
      </c>
      <c r="P4237" s="117">
        <v>1</v>
      </c>
      <c r="Q4237" s="117" t="s">
        <v>398</v>
      </c>
      <c r="R4237" s="117" t="s">
        <v>398</v>
      </c>
      <c r="S4237" s="117" t="s">
        <v>398</v>
      </c>
      <c r="T4237" s="117" t="s">
        <v>398</v>
      </c>
      <c r="U4237" s="117" t="s">
        <v>398</v>
      </c>
      <c r="V4237" s="117" t="s">
        <v>398</v>
      </c>
      <c r="W4237" s="123">
        <v>63</v>
      </c>
      <c r="X4237" s="123" t="s">
        <v>906</v>
      </c>
      <c r="Y4237" s="120">
        <v>43563</v>
      </c>
      <c r="Z4237" s="121">
        <v>0.3888888888888889</v>
      </c>
      <c r="AA4237" s="123" t="s">
        <v>661</v>
      </c>
      <c r="AB4237" s="123" t="s">
        <v>582</v>
      </c>
      <c r="AC4237" s="119" t="s">
        <v>398</v>
      </c>
      <c r="AD4237" s="119" t="s">
        <v>398</v>
      </c>
    </row>
    <row r="4238" spans="1:30">
      <c r="A4238" s="117">
        <v>4237</v>
      </c>
      <c r="B4238" s="123" t="s">
        <v>468</v>
      </c>
      <c r="C4238" s="117" t="s">
        <v>5</v>
      </c>
      <c r="D4238" s="123" t="s">
        <v>595</v>
      </c>
      <c r="E4238" s="117">
        <v>4237</v>
      </c>
      <c r="F4238" s="117" t="s">
        <v>923</v>
      </c>
      <c r="G4238" s="117" t="s">
        <v>591</v>
      </c>
      <c r="H4238" s="117" t="s">
        <v>1016</v>
      </c>
      <c r="I4238" s="117" t="s">
        <v>398</v>
      </c>
      <c r="J4238" s="117" t="s">
        <v>398</v>
      </c>
      <c r="K4238" s="117" t="s">
        <v>398</v>
      </c>
      <c r="L4238" s="117" t="s">
        <v>398</v>
      </c>
      <c r="M4238" s="117" t="s">
        <v>398</v>
      </c>
      <c r="N4238" s="117" t="s">
        <v>398</v>
      </c>
      <c r="O4238" s="125" t="s">
        <v>579</v>
      </c>
      <c r="P4238" s="117">
        <v>1</v>
      </c>
      <c r="Q4238" s="117" t="s">
        <v>398</v>
      </c>
      <c r="R4238" s="117" t="s">
        <v>398</v>
      </c>
      <c r="S4238" s="117" t="s">
        <v>398</v>
      </c>
      <c r="T4238" s="117" t="s">
        <v>398</v>
      </c>
      <c r="U4238" s="117" t="s">
        <v>398</v>
      </c>
      <c r="V4238" s="117" t="s">
        <v>398</v>
      </c>
      <c r="W4238" s="123">
        <v>63</v>
      </c>
      <c r="X4238" s="123" t="s">
        <v>906</v>
      </c>
      <c r="Y4238" s="120">
        <v>43563</v>
      </c>
      <c r="Z4238" s="121">
        <v>0.3888888888888889</v>
      </c>
      <c r="AA4238" s="123" t="s">
        <v>661</v>
      </c>
      <c r="AB4238" s="123" t="s">
        <v>582</v>
      </c>
      <c r="AC4238" s="119" t="s">
        <v>398</v>
      </c>
      <c r="AD4238" s="119" t="s">
        <v>398</v>
      </c>
    </row>
    <row r="4239" spans="1:30">
      <c r="A4239" s="117">
        <v>4238</v>
      </c>
      <c r="B4239" s="123" t="s">
        <v>468</v>
      </c>
      <c r="C4239" s="117" t="s">
        <v>5</v>
      </c>
      <c r="D4239" s="123" t="s">
        <v>595</v>
      </c>
      <c r="E4239" s="117">
        <v>4238</v>
      </c>
      <c r="F4239" s="117" t="s">
        <v>923</v>
      </c>
      <c r="G4239" s="117" t="s">
        <v>591</v>
      </c>
      <c r="H4239" s="117" t="s">
        <v>1016</v>
      </c>
      <c r="I4239" s="117" t="s">
        <v>398</v>
      </c>
      <c r="J4239" s="117" t="s">
        <v>398</v>
      </c>
      <c r="K4239" s="117" t="s">
        <v>398</v>
      </c>
      <c r="L4239" s="117" t="s">
        <v>398</v>
      </c>
      <c r="M4239" s="117" t="s">
        <v>398</v>
      </c>
      <c r="N4239" s="117" t="s">
        <v>398</v>
      </c>
      <c r="O4239" s="125" t="s">
        <v>579</v>
      </c>
      <c r="P4239" s="117">
        <v>1</v>
      </c>
      <c r="Q4239" s="117" t="s">
        <v>398</v>
      </c>
      <c r="R4239" s="117" t="s">
        <v>398</v>
      </c>
      <c r="S4239" s="117" t="s">
        <v>398</v>
      </c>
      <c r="T4239" s="117" t="s">
        <v>398</v>
      </c>
      <c r="U4239" s="117" t="s">
        <v>398</v>
      </c>
      <c r="V4239" s="117" t="s">
        <v>398</v>
      </c>
      <c r="W4239" s="123">
        <v>63</v>
      </c>
      <c r="X4239" s="123" t="s">
        <v>906</v>
      </c>
      <c r="Y4239" s="120">
        <v>43563</v>
      </c>
      <c r="Z4239" s="121">
        <v>0.3888888888888889</v>
      </c>
      <c r="AA4239" s="123" t="s">
        <v>661</v>
      </c>
      <c r="AB4239" s="123" t="s">
        <v>582</v>
      </c>
      <c r="AC4239" s="119" t="s">
        <v>398</v>
      </c>
      <c r="AD4239" s="119" t="s">
        <v>398</v>
      </c>
    </row>
    <row r="4240" spans="1:30">
      <c r="A4240" s="117">
        <v>4239</v>
      </c>
      <c r="B4240" s="123" t="s">
        <v>468</v>
      </c>
      <c r="C4240" s="117" t="s">
        <v>5</v>
      </c>
      <c r="D4240" s="123" t="s">
        <v>595</v>
      </c>
      <c r="E4240" s="117">
        <v>4239</v>
      </c>
      <c r="F4240" s="117" t="s">
        <v>923</v>
      </c>
      <c r="G4240" s="117" t="s">
        <v>591</v>
      </c>
      <c r="H4240" s="117" t="s">
        <v>1016</v>
      </c>
      <c r="I4240" s="117" t="s">
        <v>398</v>
      </c>
      <c r="J4240" s="117" t="s">
        <v>398</v>
      </c>
      <c r="K4240" s="117" t="s">
        <v>398</v>
      </c>
      <c r="L4240" s="117" t="s">
        <v>398</v>
      </c>
      <c r="M4240" s="117" t="s">
        <v>398</v>
      </c>
      <c r="N4240" s="117" t="s">
        <v>398</v>
      </c>
      <c r="O4240" s="125" t="s">
        <v>579</v>
      </c>
      <c r="P4240" s="117">
        <v>1</v>
      </c>
      <c r="Q4240" s="117" t="s">
        <v>398</v>
      </c>
      <c r="R4240" s="117" t="s">
        <v>398</v>
      </c>
      <c r="S4240" s="117" t="s">
        <v>398</v>
      </c>
      <c r="T4240" s="117" t="s">
        <v>398</v>
      </c>
      <c r="U4240" s="117" t="s">
        <v>398</v>
      </c>
      <c r="V4240" s="117" t="s">
        <v>398</v>
      </c>
      <c r="W4240" s="123">
        <v>63</v>
      </c>
      <c r="X4240" s="123" t="s">
        <v>906</v>
      </c>
      <c r="Y4240" s="120">
        <v>43563</v>
      </c>
      <c r="Z4240" s="121">
        <v>0.3888888888888889</v>
      </c>
      <c r="AA4240" s="123" t="s">
        <v>661</v>
      </c>
      <c r="AB4240" s="123" t="s">
        <v>582</v>
      </c>
      <c r="AC4240" s="119" t="s">
        <v>398</v>
      </c>
      <c r="AD4240" s="119" t="s">
        <v>398</v>
      </c>
    </row>
    <row r="4241" spans="1:30">
      <c r="A4241" s="117">
        <v>4240</v>
      </c>
      <c r="B4241" s="123" t="s">
        <v>468</v>
      </c>
      <c r="C4241" s="117" t="s">
        <v>5</v>
      </c>
      <c r="D4241" s="123" t="s">
        <v>595</v>
      </c>
      <c r="E4241" s="117">
        <v>4240</v>
      </c>
      <c r="F4241" s="117" t="s">
        <v>923</v>
      </c>
      <c r="G4241" s="117" t="s">
        <v>591</v>
      </c>
      <c r="H4241" s="117" t="s">
        <v>1016</v>
      </c>
      <c r="I4241" s="117" t="s">
        <v>398</v>
      </c>
      <c r="J4241" s="117" t="s">
        <v>398</v>
      </c>
      <c r="K4241" s="117" t="s">
        <v>398</v>
      </c>
      <c r="L4241" s="117" t="s">
        <v>398</v>
      </c>
      <c r="M4241" s="117" t="s">
        <v>398</v>
      </c>
      <c r="N4241" s="117" t="s">
        <v>398</v>
      </c>
      <c r="O4241" s="125" t="s">
        <v>579</v>
      </c>
      <c r="P4241" s="117">
        <v>1</v>
      </c>
      <c r="Q4241" s="117" t="s">
        <v>398</v>
      </c>
      <c r="R4241" s="117" t="s">
        <v>398</v>
      </c>
      <c r="S4241" s="117" t="s">
        <v>398</v>
      </c>
      <c r="T4241" s="117" t="s">
        <v>398</v>
      </c>
      <c r="U4241" s="117" t="s">
        <v>398</v>
      </c>
      <c r="V4241" s="117" t="s">
        <v>398</v>
      </c>
      <c r="W4241" s="123">
        <v>63</v>
      </c>
      <c r="X4241" s="123" t="s">
        <v>906</v>
      </c>
      <c r="Y4241" s="120">
        <v>43563</v>
      </c>
      <c r="Z4241" s="121">
        <v>0.3888888888888889</v>
      </c>
      <c r="AA4241" s="123" t="s">
        <v>661</v>
      </c>
      <c r="AB4241" s="123" t="s">
        <v>582</v>
      </c>
      <c r="AC4241" s="119" t="s">
        <v>398</v>
      </c>
      <c r="AD4241" s="119" t="s">
        <v>398</v>
      </c>
    </row>
    <row r="4242" spans="1:30">
      <c r="A4242" s="117">
        <v>4241</v>
      </c>
      <c r="B4242" s="123" t="s">
        <v>468</v>
      </c>
      <c r="C4242" s="117" t="s">
        <v>5</v>
      </c>
      <c r="D4242" s="123" t="s">
        <v>595</v>
      </c>
      <c r="E4242" s="117">
        <v>4241</v>
      </c>
      <c r="F4242" s="117" t="s">
        <v>923</v>
      </c>
      <c r="G4242" s="117" t="s">
        <v>591</v>
      </c>
      <c r="H4242" s="117" t="s">
        <v>1016</v>
      </c>
      <c r="I4242" s="117" t="s">
        <v>398</v>
      </c>
      <c r="J4242" s="117" t="s">
        <v>398</v>
      </c>
      <c r="K4242" s="117" t="s">
        <v>398</v>
      </c>
      <c r="L4242" s="117" t="s">
        <v>398</v>
      </c>
      <c r="M4242" s="117" t="s">
        <v>398</v>
      </c>
      <c r="N4242" s="117" t="s">
        <v>398</v>
      </c>
      <c r="O4242" s="125" t="s">
        <v>579</v>
      </c>
      <c r="P4242" s="117">
        <v>1</v>
      </c>
      <c r="Q4242" s="117" t="s">
        <v>398</v>
      </c>
      <c r="R4242" s="117" t="s">
        <v>398</v>
      </c>
      <c r="S4242" s="117" t="s">
        <v>398</v>
      </c>
      <c r="T4242" s="117" t="s">
        <v>398</v>
      </c>
      <c r="U4242" s="117" t="s">
        <v>398</v>
      </c>
      <c r="V4242" s="117" t="s">
        <v>398</v>
      </c>
      <c r="W4242" s="123">
        <v>63</v>
      </c>
      <c r="X4242" s="123" t="s">
        <v>906</v>
      </c>
      <c r="Y4242" s="120">
        <v>43563</v>
      </c>
      <c r="Z4242" s="121">
        <v>0.3888888888888889</v>
      </c>
      <c r="AA4242" s="123" t="s">
        <v>661</v>
      </c>
      <c r="AB4242" s="123" t="s">
        <v>582</v>
      </c>
      <c r="AC4242" s="119" t="s">
        <v>398</v>
      </c>
      <c r="AD4242" s="119" t="s">
        <v>398</v>
      </c>
    </row>
    <row r="4243" spans="1:30">
      <c r="A4243" s="117">
        <v>4242</v>
      </c>
      <c r="B4243" s="123" t="s">
        <v>468</v>
      </c>
      <c r="C4243" s="117" t="s">
        <v>5</v>
      </c>
      <c r="D4243" s="123" t="s">
        <v>595</v>
      </c>
      <c r="E4243" s="117">
        <v>4242</v>
      </c>
      <c r="F4243" s="117" t="s">
        <v>923</v>
      </c>
      <c r="G4243" s="117" t="s">
        <v>591</v>
      </c>
      <c r="H4243" s="117" t="s">
        <v>1016</v>
      </c>
      <c r="I4243" s="117" t="s">
        <v>398</v>
      </c>
      <c r="J4243" s="117" t="s">
        <v>398</v>
      </c>
      <c r="K4243" s="117" t="s">
        <v>398</v>
      </c>
      <c r="L4243" s="117" t="s">
        <v>398</v>
      </c>
      <c r="M4243" s="117" t="s">
        <v>398</v>
      </c>
      <c r="N4243" s="117" t="s">
        <v>398</v>
      </c>
      <c r="O4243" s="125" t="s">
        <v>579</v>
      </c>
      <c r="P4243" s="117">
        <v>1</v>
      </c>
      <c r="Q4243" s="117" t="s">
        <v>398</v>
      </c>
      <c r="R4243" s="117" t="s">
        <v>398</v>
      </c>
      <c r="S4243" s="117" t="s">
        <v>398</v>
      </c>
      <c r="T4243" s="117" t="s">
        <v>398</v>
      </c>
      <c r="U4243" s="117" t="s">
        <v>398</v>
      </c>
      <c r="V4243" s="117" t="s">
        <v>398</v>
      </c>
      <c r="W4243" s="123">
        <v>63</v>
      </c>
      <c r="X4243" s="123" t="s">
        <v>906</v>
      </c>
      <c r="Y4243" s="120">
        <v>43563</v>
      </c>
      <c r="Z4243" s="121">
        <v>0.3888888888888889</v>
      </c>
      <c r="AA4243" s="123" t="s">
        <v>661</v>
      </c>
      <c r="AB4243" s="123" t="s">
        <v>582</v>
      </c>
      <c r="AC4243" s="119" t="s">
        <v>398</v>
      </c>
      <c r="AD4243" s="119" t="s">
        <v>398</v>
      </c>
    </row>
    <row r="4244" spans="1:30">
      <c r="A4244" s="117">
        <v>4243</v>
      </c>
      <c r="B4244" s="123" t="s">
        <v>468</v>
      </c>
      <c r="C4244" s="117" t="s">
        <v>5</v>
      </c>
      <c r="D4244" s="123" t="s">
        <v>595</v>
      </c>
      <c r="E4244" s="117">
        <v>4243</v>
      </c>
      <c r="F4244" s="117" t="s">
        <v>923</v>
      </c>
      <c r="G4244" s="117" t="s">
        <v>591</v>
      </c>
      <c r="H4244" s="117" t="s">
        <v>1016</v>
      </c>
      <c r="I4244" s="117" t="s">
        <v>398</v>
      </c>
      <c r="J4244" s="117" t="s">
        <v>398</v>
      </c>
      <c r="K4244" s="117" t="s">
        <v>398</v>
      </c>
      <c r="L4244" s="117" t="s">
        <v>398</v>
      </c>
      <c r="M4244" s="117" t="s">
        <v>398</v>
      </c>
      <c r="N4244" s="117" t="s">
        <v>398</v>
      </c>
      <c r="O4244" s="125" t="s">
        <v>579</v>
      </c>
      <c r="P4244" s="117">
        <v>1</v>
      </c>
      <c r="Q4244" s="117" t="s">
        <v>398</v>
      </c>
      <c r="R4244" s="117" t="s">
        <v>398</v>
      </c>
      <c r="S4244" s="117" t="s">
        <v>398</v>
      </c>
      <c r="T4244" s="117" t="s">
        <v>398</v>
      </c>
      <c r="U4244" s="117" t="s">
        <v>398</v>
      </c>
      <c r="V4244" s="117" t="s">
        <v>398</v>
      </c>
      <c r="W4244" s="123">
        <v>63</v>
      </c>
      <c r="X4244" s="123" t="s">
        <v>906</v>
      </c>
      <c r="Y4244" s="120">
        <v>43563</v>
      </c>
      <c r="Z4244" s="121">
        <v>0.3888888888888889</v>
      </c>
      <c r="AA4244" s="123" t="s">
        <v>661</v>
      </c>
      <c r="AB4244" s="123" t="s">
        <v>582</v>
      </c>
      <c r="AC4244" s="119" t="s">
        <v>398</v>
      </c>
      <c r="AD4244" s="119" t="s">
        <v>398</v>
      </c>
    </row>
    <row r="4245" spans="1:30">
      <c r="A4245" s="117">
        <v>4244</v>
      </c>
      <c r="B4245" s="123" t="s">
        <v>468</v>
      </c>
      <c r="C4245" s="117" t="s">
        <v>5</v>
      </c>
      <c r="D4245" s="123" t="s">
        <v>595</v>
      </c>
      <c r="E4245" s="117">
        <v>4244</v>
      </c>
      <c r="F4245" s="117" t="s">
        <v>923</v>
      </c>
      <c r="G4245" s="117" t="s">
        <v>591</v>
      </c>
      <c r="H4245" s="117" t="s">
        <v>1016</v>
      </c>
      <c r="I4245" s="117" t="s">
        <v>398</v>
      </c>
      <c r="J4245" s="117" t="s">
        <v>398</v>
      </c>
      <c r="K4245" s="117" t="s">
        <v>398</v>
      </c>
      <c r="L4245" s="117" t="s">
        <v>398</v>
      </c>
      <c r="M4245" s="117" t="s">
        <v>398</v>
      </c>
      <c r="N4245" s="117" t="s">
        <v>398</v>
      </c>
      <c r="O4245" s="125" t="s">
        <v>579</v>
      </c>
      <c r="P4245" s="117">
        <v>1</v>
      </c>
      <c r="Q4245" s="117" t="s">
        <v>398</v>
      </c>
      <c r="R4245" s="117" t="s">
        <v>398</v>
      </c>
      <c r="S4245" s="117" t="s">
        <v>398</v>
      </c>
      <c r="T4245" s="117" t="s">
        <v>398</v>
      </c>
      <c r="U4245" s="117" t="s">
        <v>398</v>
      </c>
      <c r="V4245" s="117" t="s">
        <v>398</v>
      </c>
      <c r="W4245" s="123">
        <v>63</v>
      </c>
      <c r="X4245" s="123" t="s">
        <v>906</v>
      </c>
      <c r="Y4245" s="120">
        <v>43563</v>
      </c>
      <c r="Z4245" s="121">
        <v>0.3888888888888889</v>
      </c>
      <c r="AA4245" s="123" t="s">
        <v>661</v>
      </c>
      <c r="AB4245" s="123" t="s">
        <v>582</v>
      </c>
      <c r="AC4245" s="119" t="s">
        <v>398</v>
      </c>
      <c r="AD4245" s="119" t="s">
        <v>398</v>
      </c>
    </row>
    <row r="4246" spans="1:30">
      <c r="A4246" s="117">
        <v>4245</v>
      </c>
      <c r="B4246" s="123" t="s">
        <v>468</v>
      </c>
      <c r="C4246" s="117" t="s">
        <v>5</v>
      </c>
      <c r="D4246" s="123" t="s">
        <v>595</v>
      </c>
      <c r="E4246" s="117">
        <v>4245</v>
      </c>
      <c r="F4246" s="117" t="s">
        <v>923</v>
      </c>
      <c r="G4246" s="117" t="s">
        <v>591</v>
      </c>
      <c r="H4246" s="117" t="s">
        <v>1016</v>
      </c>
      <c r="I4246" s="117" t="s">
        <v>398</v>
      </c>
      <c r="J4246" s="117" t="s">
        <v>398</v>
      </c>
      <c r="K4246" s="117" t="s">
        <v>398</v>
      </c>
      <c r="L4246" s="117" t="s">
        <v>398</v>
      </c>
      <c r="M4246" s="117" t="s">
        <v>398</v>
      </c>
      <c r="N4246" s="117" t="s">
        <v>398</v>
      </c>
      <c r="O4246" s="125" t="s">
        <v>579</v>
      </c>
      <c r="P4246" s="117">
        <v>1</v>
      </c>
      <c r="Q4246" s="117" t="s">
        <v>398</v>
      </c>
      <c r="R4246" s="117" t="s">
        <v>398</v>
      </c>
      <c r="S4246" s="117" t="s">
        <v>398</v>
      </c>
      <c r="T4246" s="117" t="s">
        <v>398</v>
      </c>
      <c r="U4246" s="117" t="s">
        <v>398</v>
      </c>
      <c r="V4246" s="117" t="s">
        <v>398</v>
      </c>
      <c r="W4246" s="123">
        <v>63</v>
      </c>
      <c r="X4246" s="123" t="s">
        <v>906</v>
      </c>
      <c r="Y4246" s="120">
        <v>43563</v>
      </c>
      <c r="Z4246" s="121">
        <v>0.3888888888888889</v>
      </c>
      <c r="AA4246" s="123" t="s">
        <v>661</v>
      </c>
      <c r="AB4246" s="123" t="s">
        <v>582</v>
      </c>
      <c r="AC4246" s="119" t="s">
        <v>398</v>
      </c>
      <c r="AD4246" s="119" t="s">
        <v>398</v>
      </c>
    </row>
    <row r="4247" spans="1:30">
      <c r="A4247" s="117">
        <v>4246</v>
      </c>
      <c r="B4247" s="123" t="s">
        <v>468</v>
      </c>
      <c r="C4247" s="117" t="s">
        <v>5</v>
      </c>
      <c r="D4247" s="123" t="s">
        <v>595</v>
      </c>
      <c r="E4247" s="117">
        <v>4246</v>
      </c>
      <c r="F4247" s="117" t="s">
        <v>923</v>
      </c>
      <c r="G4247" s="117" t="s">
        <v>591</v>
      </c>
      <c r="H4247" s="117" t="s">
        <v>1016</v>
      </c>
      <c r="I4247" s="117" t="s">
        <v>398</v>
      </c>
      <c r="J4247" s="117" t="s">
        <v>398</v>
      </c>
      <c r="K4247" s="117" t="s">
        <v>398</v>
      </c>
      <c r="L4247" s="117" t="s">
        <v>398</v>
      </c>
      <c r="M4247" s="117" t="s">
        <v>398</v>
      </c>
      <c r="N4247" s="117" t="s">
        <v>398</v>
      </c>
      <c r="O4247" s="125" t="s">
        <v>579</v>
      </c>
      <c r="P4247" s="117">
        <v>1</v>
      </c>
      <c r="Q4247" s="117" t="s">
        <v>398</v>
      </c>
      <c r="R4247" s="117" t="s">
        <v>398</v>
      </c>
      <c r="S4247" s="117" t="s">
        <v>398</v>
      </c>
      <c r="T4247" s="117" t="s">
        <v>398</v>
      </c>
      <c r="U4247" s="117" t="s">
        <v>398</v>
      </c>
      <c r="V4247" s="117" t="s">
        <v>398</v>
      </c>
      <c r="W4247" s="123">
        <v>63</v>
      </c>
      <c r="X4247" s="123" t="s">
        <v>906</v>
      </c>
      <c r="Y4247" s="120">
        <v>43563</v>
      </c>
      <c r="Z4247" s="121">
        <v>0.3888888888888889</v>
      </c>
      <c r="AA4247" s="123" t="s">
        <v>661</v>
      </c>
      <c r="AB4247" s="123" t="s">
        <v>582</v>
      </c>
      <c r="AC4247" s="119" t="s">
        <v>398</v>
      </c>
      <c r="AD4247" s="119" t="s">
        <v>398</v>
      </c>
    </row>
    <row r="4248" spans="1:30">
      <c r="A4248" s="117">
        <v>4247</v>
      </c>
      <c r="B4248" s="123" t="s">
        <v>468</v>
      </c>
      <c r="C4248" s="117" t="s">
        <v>5</v>
      </c>
      <c r="D4248" s="123" t="s">
        <v>595</v>
      </c>
      <c r="E4248" s="117">
        <v>4247</v>
      </c>
      <c r="F4248" s="117" t="s">
        <v>923</v>
      </c>
      <c r="G4248" s="117" t="s">
        <v>591</v>
      </c>
      <c r="H4248" s="117" t="s">
        <v>1016</v>
      </c>
      <c r="I4248" s="117" t="s">
        <v>398</v>
      </c>
      <c r="J4248" s="117" t="s">
        <v>398</v>
      </c>
      <c r="K4248" s="117" t="s">
        <v>398</v>
      </c>
      <c r="L4248" s="117" t="s">
        <v>398</v>
      </c>
      <c r="M4248" s="117" t="s">
        <v>398</v>
      </c>
      <c r="N4248" s="117" t="s">
        <v>398</v>
      </c>
      <c r="O4248" s="125" t="s">
        <v>579</v>
      </c>
      <c r="P4248" s="117">
        <v>1</v>
      </c>
      <c r="Q4248" s="117" t="s">
        <v>398</v>
      </c>
      <c r="R4248" s="117" t="s">
        <v>398</v>
      </c>
      <c r="S4248" s="117" t="s">
        <v>398</v>
      </c>
      <c r="T4248" s="117" t="s">
        <v>398</v>
      </c>
      <c r="U4248" s="117" t="s">
        <v>398</v>
      </c>
      <c r="V4248" s="117" t="s">
        <v>398</v>
      </c>
      <c r="W4248" s="123">
        <v>63</v>
      </c>
      <c r="X4248" s="123" t="s">
        <v>906</v>
      </c>
      <c r="Y4248" s="120">
        <v>43563</v>
      </c>
      <c r="Z4248" s="121">
        <v>0.3888888888888889</v>
      </c>
      <c r="AA4248" s="123" t="s">
        <v>661</v>
      </c>
      <c r="AB4248" s="123" t="s">
        <v>582</v>
      </c>
      <c r="AC4248" s="119" t="s">
        <v>398</v>
      </c>
      <c r="AD4248" s="119" t="s">
        <v>398</v>
      </c>
    </row>
    <row r="4249" spans="1:30">
      <c r="A4249" s="117">
        <v>4248</v>
      </c>
      <c r="B4249" s="123" t="s">
        <v>468</v>
      </c>
      <c r="C4249" s="117" t="s">
        <v>5</v>
      </c>
      <c r="D4249" s="123" t="s">
        <v>595</v>
      </c>
      <c r="E4249" s="117">
        <v>4248</v>
      </c>
      <c r="F4249" s="117" t="s">
        <v>923</v>
      </c>
      <c r="G4249" s="117" t="s">
        <v>591</v>
      </c>
      <c r="H4249" s="117" t="s">
        <v>1016</v>
      </c>
      <c r="I4249" s="117" t="s">
        <v>398</v>
      </c>
      <c r="J4249" s="117" t="s">
        <v>398</v>
      </c>
      <c r="K4249" s="117" t="s">
        <v>398</v>
      </c>
      <c r="L4249" s="117" t="s">
        <v>398</v>
      </c>
      <c r="M4249" s="117" t="s">
        <v>398</v>
      </c>
      <c r="N4249" s="117" t="s">
        <v>398</v>
      </c>
      <c r="O4249" s="125" t="s">
        <v>579</v>
      </c>
      <c r="P4249" s="117">
        <v>1</v>
      </c>
      <c r="Q4249" s="117" t="s">
        <v>398</v>
      </c>
      <c r="R4249" s="117" t="s">
        <v>398</v>
      </c>
      <c r="S4249" s="117" t="s">
        <v>398</v>
      </c>
      <c r="T4249" s="117" t="s">
        <v>398</v>
      </c>
      <c r="U4249" s="117" t="s">
        <v>398</v>
      </c>
      <c r="V4249" s="117" t="s">
        <v>398</v>
      </c>
      <c r="W4249" s="123">
        <v>63</v>
      </c>
      <c r="X4249" s="123" t="s">
        <v>906</v>
      </c>
      <c r="Y4249" s="120">
        <v>43563</v>
      </c>
      <c r="Z4249" s="121">
        <v>0.3888888888888889</v>
      </c>
      <c r="AA4249" s="123" t="s">
        <v>661</v>
      </c>
      <c r="AB4249" s="123" t="s">
        <v>582</v>
      </c>
      <c r="AC4249" s="119" t="s">
        <v>398</v>
      </c>
      <c r="AD4249" s="119" t="s">
        <v>398</v>
      </c>
    </row>
    <row r="4250" spans="1:30">
      <c r="A4250" s="117">
        <v>4249</v>
      </c>
      <c r="B4250" s="123" t="s">
        <v>468</v>
      </c>
      <c r="C4250" s="117" t="s">
        <v>5</v>
      </c>
      <c r="D4250" s="123" t="s">
        <v>595</v>
      </c>
      <c r="E4250" s="117">
        <v>4249</v>
      </c>
      <c r="F4250" s="117" t="s">
        <v>923</v>
      </c>
      <c r="G4250" s="117" t="s">
        <v>591</v>
      </c>
      <c r="H4250" s="117" t="s">
        <v>1016</v>
      </c>
      <c r="I4250" s="117" t="s">
        <v>398</v>
      </c>
      <c r="J4250" s="117" t="s">
        <v>398</v>
      </c>
      <c r="K4250" s="117" t="s">
        <v>398</v>
      </c>
      <c r="L4250" s="117" t="s">
        <v>398</v>
      </c>
      <c r="M4250" s="117" t="s">
        <v>398</v>
      </c>
      <c r="N4250" s="117" t="s">
        <v>398</v>
      </c>
      <c r="O4250" s="125" t="s">
        <v>579</v>
      </c>
      <c r="P4250" s="117">
        <v>1</v>
      </c>
      <c r="Q4250" s="117" t="s">
        <v>398</v>
      </c>
      <c r="R4250" s="117" t="s">
        <v>398</v>
      </c>
      <c r="S4250" s="117" t="s">
        <v>398</v>
      </c>
      <c r="T4250" s="117" t="s">
        <v>398</v>
      </c>
      <c r="U4250" s="117" t="s">
        <v>398</v>
      </c>
      <c r="V4250" s="117" t="s">
        <v>398</v>
      </c>
      <c r="W4250" s="123">
        <v>63</v>
      </c>
      <c r="X4250" s="123" t="s">
        <v>906</v>
      </c>
      <c r="Y4250" s="120">
        <v>43563</v>
      </c>
      <c r="Z4250" s="121">
        <v>0.3888888888888889</v>
      </c>
      <c r="AA4250" s="123" t="s">
        <v>661</v>
      </c>
      <c r="AB4250" s="123" t="s">
        <v>582</v>
      </c>
      <c r="AC4250" s="119" t="s">
        <v>398</v>
      </c>
      <c r="AD4250" s="119" t="s">
        <v>398</v>
      </c>
    </row>
    <row r="4251" spans="1:30">
      <c r="A4251" s="117">
        <v>4250</v>
      </c>
      <c r="B4251" s="123" t="s">
        <v>468</v>
      </c>
      <c r="C4251" s="117" t="s">
        <v>5</v>
      </c>
      <c r="D4251" s="123" t="s">
        <v>595</v>
      </c>
      <c r="E4251" s="117">
        <v>4250</v>
      </c>
      <c r="F4251" s="117" t="s">
        <v>923</v>
      </c>
      <c r="G4251" s="117" t="s">
        <v>591</v>
      </c>
      <c r="H4251" s="117" t="s">
        <v>1016</v>
      </c>
      <c r="I4251" s="117" t="s">
        <v>398</v>
      </c>
      <c r="J4251" s="117" t="s">
        <v>398</v>
      </c>
      <c r="K4251" s="117" t="s">
        <v>398</v>
      </c>
      <c r="L4251" s="117" t="s">
        <v>398</v>
      </c>
      <c r="M4251" s="117" t="s">
        <v>398</v>
      </c>
      <c r="N4251" s="117" t="s">
        <v>398</v>
      </c>
      <c r="O4251" s="125" t="s">
        <v>579</v>
      </c>
      <c r="P4251" s="117">
        <v>1</v>
      </c>
      <c r="Q4251" s="117" t="s">
        <v>398</v>
      </c>
      <c r="R4251" s="117" t="s">
        <v>398</v>
      </c>
      <c r="S4251" s="117" t="s">
        <v>398</v>
      </c>
      <c r="T4251" s="117" t="s">
        <v>398</v>
      </c>
      <c r="U4251" s="117" t="s">
        <v>398</v>
      </c>
      <c r="V4251" s="117" t="s">
        <v>398</v>
      </c>
      <c r="W4251" s="123">
        <v>63</v>
      </c>
      <c r="X4251" s="123" t="s">
        <v>906</v>
      </c>
      <c r="Y4251" s="120">
        <v>43563</v>
      </c>
      <c r="Z4251" s="121">
        <v>0.3888888888888889</v>
      </c>
      <c r="AA4251" s="123" t="s">
        <v>661</v>
      </c>
      <c r="AB4251" s="123" t="s">
        <v>582</v>
      </c>
      <c r="AC4251" s="119" t="s">
        <v>398</v>
      </c>
      <c r="AD4251" s="119" t="s">
        <v>398</v>
      </c>
    </row>
    <row r="4252" spans="1:30">
      <c r="A4252" s="117">
        <v>4251</v>
      </c>
      <c r="B4252" s="123" t="s">
        <v>468</v>
      </c>
      <c r="C4252" s="117" t="s">
        <v>5</v>
      </c>
      <c r="D4252" s="123" t="s">
        <v>595</v>
      </c>
      <c r="E4252" s="117">
        <v>4251</v>
      </c>
      <c r="F4252" s="117" t="s">
        <v>923</v>
      </c>
      <c r="G4252" s="117" t="s">
        <v>591</v>
      </c>
      <c r="H4252" s="117" t="s">
        <v>1016</v>
      </c>
      <c r="I4252" s="117" t="s">
        <v>398</v>
      </c>
      <c r="J4252" s="117" t="s">
        <v>398</v>
      </c>
      <c r="K4252" s="117" t="s">
        <v>398</v>
      </c>
      <c r="L4252" s="117" t="s">
        <v>398</v>
      </c>
      <c r="M4252" s="117" t="s">
        <v>398</v>
      </c>
      <c r="N4252" s="117" t="s">
        <v>398</v>
      </c>
      <c r="O4252" s="125" t="s">
        <v>579</v>
      </c>
      <c r="P4252" s="117">
        <v>1</v>
      </c>
      <c r="Q4252" s="117" t="s">
        <v>398</v>
      </c>
      <c r="R4252" s="117" t="s">
        <v>398</v>
      </c>
      <c r="S4252" s="117" t="s">
        <v>398</v>
      </c>
      <c r="T4252" s="117" t="s">
        <v>398</v>
      </c>
      <c r="U4252" s="117" t="s">
        <v>398</v>
      </c>
      <c r="V4252" s="117" t="s">
        <v>398</v>
      </c>
      <c r="W4252" s="123">
        <v>63</v>
      </c>
      <c r="X4252" s="123" t="s">
        <v>906</v>
      </c>
      <c r="Y4252" s="120">
        <v>43563</v>
      </c>
      <c r="Z4252" s="121">
        <v>0.3888888888888889</v>
      </c>
      <c r="AA4252" s="123" t="s">
        <v>661</v>
      </c>
      <c r="AB4252" s="123" t="s">
        <v>582</v>
      </c>
      <c r="AC4252" s="119" t="s">
        <v>398</v>
      </c>
      <c r="AD4252" s="119" t="s">
        <v>398</v>
      </c>
    </row>
    <row r="4253" spans="1:30">
      <c r="A4253" s="117">
        <v>4252</v>
      </c>
      <c r="B4253" s="123" t="s">
        <v>468</v>
      </c>
      <c r="C4253" s="117" t="s">
        <v>5</v>
      </c>
      <c r="D4253" s="123" t="s">
        <v>595</v>
      </c>
      <c r="E4253" s="117">
        <v>4252</v>
      </c>
      <c r="F4253" s="117" t="s">
        <v>923</v>
      </c>
      <c r="G4253" s="117" t="s">
        <v>591</v>
      </c>
      <c r="H4253" s="117" t="s">
        <v>1016</v>
      </c>
      <c r="I4253" s="117" t="s">
        <v>398</v>
      </c>
      <c r="J4253" s="117" t="s">
        <v>398</v>
      </c>
      <c r="K4253" s="117" t="s">
        <v>398</v>
      </c>
      <c r="L4253" s="117" t="s">
        <v>398</v>
      </c>
      <c r="M4253" s="117" t="s">
        <v>398</v>
      </c>
      <c r="N4253" s="117" t="s">
        <v>398</v>
      </c>
      <c r="O4253" s="125" t="s">
        <v>579</v>
      </c>
      <c r="P4253" s="117">
        <v>1</v>
      </c>
      <c r="Q4253" s="117" t="s">
        <v>398</v>
      </c>
      <c r="R4253" s="117" t="s">
        <v>398</v>
      </c>
      <c r="S4253" s="117" t="s">
        <v>398</v>
      </c>
      <c r="T4253" s="117" t="s">
        <v>398</v>
      </c>
      <c r="U4253" s="117" t="s">
        <v>398</v>
      </c>
      <c r="V4253" s="117" t="s">
        <v>398</v>
      </c>
      <c r="W4253" s="123">
        <v>63</v>
      </c>
      <c r="X4253" s="123" t="s">
        <v>906</v>
      </c>
      <c r="Y4253" s="120">
        <v>43563</v>
      </c>
      <c r="Z4253" s="121">
        <v>0.3888888888888889</v>
      </c>
      <c r="AA4253" s="123" t="s">
        <v>661</v>
      </c>
      <c r="AB4253" s="123" t="s">
        <v>582</v>
      </c>
      <c r="AC4253" s="119" t="s">
        <v>398</v>
      </c>
      <c r="AD4253" s="119" t="s">
        <v>398</v>
      </c>
    </row>
    <row r="4254" spans="1:30">
      <c r="A4254" s="117">
        <v>4253</v>
      </c>
      <c r="B4254" s="123" t="s">
        <v>468</v>
      </c>
      <c r="C4254" s="117" t="s">
        <v>5</v>
      </c>
      <c r="D4254" s="123" t="s">
        <v>595</v>
      </c>
      <c r="E4254" s="117">
        <v>4253</v>
      </c>
      <c r="F4254" s="117" t="s">
        <v>923</v>
      </c>
      <c r="G4254" s="117" t="s">
        <v>591</v>
      </c>
      <c r="H4254" s="117" t="s">
        <v>1016</v>
      </c>
      <c r="I4254" s="117" t="s">
        <v>398</v>
      </c>
      <c r="J4254" s="117" t="s">
        <v>398</v>
      </c>
      <c r="K4254" s="117" t="s">
        <v>398</v>
      </c>
      <c r="L4254" s="117" t="s">
        <v>398</v>
      </c>
      <c r="M4254" s="117" t="s">
        <v>398</v>
      </c>
      <c r="N4254" s="117" t="s">
        <v>398</v>
      </c>
      <c r="O4254" s="125" t="s">
        <v>579</v>
      </c>
      <c r="P4254" s="117">
        <v>1</v>
      </c>
      <c r="Q4254" s="117" t="s">
        <v>398</v>
      </c>
      <c r="R4254" s="117" t="s">
        <v>398</v>
      </c>
      <c r="S4254" s="117" t="s">
        <v>398</v>
      </c>
      <c r="T4254" s="117" t="s">
        <v>398</v>
      </c>
      <c r="U4254" s="117" t="s">
        <v>398</v>
      </c>
      <c r="V4254" s="117" t="s">
        <v>398</v>
      </c>
      <c r="W4254" s="123">
        <v>63</v>
      </c>
      <c r="X4254" s="123" t="s">
        <v>906</v>
      </c>
      <c r="Y4254" s="120">
        <v>43563</v>
      </c>
      <c r="Z4254" s="121">
        <v>0.3888888888888889</v>
      </c>
      <c r="AA4254" s="123" t="s">
        <v>661</v>
      </c>
      <c r="AB4254" s="123" t="s">
        <v>582</v>
      </c>
      <c r="AC4254" s="119" t="s">
        <v>398</v>
      </c>
      <c r="AD4254" s="119" t="s">
        <v>398</v>
      </c>
    </row>
    <row r="4255" spans="1:30">
      <c r="A4255" s="117">
        <v>4254</v>
      </c>
      <c r="B4255" s="123" t="s">
        <v>468</v>
      </c>
      <c r="C4255" s="117" t="s">
        <v>5</v>
      </c>
      <c r="D4255" s="123" t="s">
        <v>595</v>
      </c>
      <c r="E4255" s="117">
        <v>4254</v>
      </c>
      <c r="F4255" s="117" t="s">
        <v>923</v>
      </c>
      <c r="G4255" s="117" t="s">
        <v>591</v>
      </c>
      <c r="H4255" s="117" t="s">
        <v>1016</v>
      </c>
      <c r="I4255" s="117" t="s">
        <v>398</v>
      </c>
      <c r="J4255" s="117" t="s">
        <v>398</v>
      </c>
      <c r="K4255" s="117" t="s">
        <v>398</v>
      </c>
      <c r="L4255" s="117" t="s">
        <v>398</v>
      </c>
      <c r="M4255" s="117" t="s">
        <v>398</v>
      </c>
      <c r="N4255" s="117" t="s">
        <v>398</v>
      </c>
      <c r="O4255" s="125" t="s">
        <v>579</v>
      </c>
      <c r="P4255" s="117">
        <v>1</v>
      </c>
      <c r="Q4255" s="117" t="s">
        <v>398</v>
      </c>
      <c r="R4255" s="117" t="s">
        <v>398</v>
      </c>
      <c r="S4255" s="117" t="s">
        <v>398</v>
      </c>
      <c r="T4255" s="117" t="s">
        <v>398</v>
      </c>
      <c r="U4255" s="117" t="s">
        <v>398</v>
      </c>
      <c r="V4255" s="117" t="s">
        <v>398</v>
      </c>
      <c r="W4255" s="123">
        <v>63</v>
      </c>
      <c r="X4255" s="123" t="s">
        <v>906</v>
      </c>
      <c r="Y4255" s="120">
        <v>43563</v>
      </c>
      <c r="Z4255" s="121">
        <v>0.3888888888888889</v>
      </c>
      <c r="AA4255" s="123" t="s">
        <v>661</v>
      </c>
      <c r="AB4255" s="123" t="s">
        <v>582</v>
      </c>
      <c r="AC4255" s="119" t="s">
        <v>398</v>
      </c>
      <c r="AD4255" s="119" t="s">
        <v>398</v>
      </c>
    </row>
    <row r="4256" spans="1:30">
      <c r="A4256" s="117">
        <v>4255</v>
      </c>
      <c r="B4256" s="123" t="s">
        <v>468</v>
      </c>
      <c r="C4256" s="117" t="s">
        <v>5</v>
      </c>
      <c r="D4256" s="123" t="s">
        <v>595</v>
      </c>
      <c r="E4256" s="117">
        <v>4255</v>
      </c>
      <c r="F4256" s="117" t="s">
        <v>923</v>
      </c>
      <c r="G4256" s="117" t="s">
        <v>591</v>
      </c>
      <c r="H4256" s="117" t="s">
        <v>1016</v>
      </c>
      <c r="I4256" s="117" t="s">
        <v>398</v>
      </c>
      <c r="J4256" s="117" t="s">
        <v>398</v>
      </c>
      <c r="K4256" s="117" t="s">
        <v>398</v>
      </c>
      <c r="L4256" s="117" t="s">
        <v>398</v>
      </c>
      <c r="M4256" s="117" t="s">
        <v>398</v>
      </c>
      <c r="N4256" s="117" t="s">
        <v>398</v>
      </c>
      <c r="O4256" s="125" t="s">
        <v>579</v>
      </c>
      <c r="P4256" s="117">
        <v>1</v>
      </c>
      <c r="Q4256" s="117" t="s">
        <v>398</v>
      </c>
      <c r="R4256" s="117" t="s">
        <v>398</v>
      </c>
      <c r="S4256" s="117" t="s">
        <v>398</v>
      </c>
      <c r="T4256" s="117" t="s">
        <v>398</v>
      </c>
      <c r="U4256" s="117" t="s">
        <v>398</v>
      </c>
      <c r="V4256" s="117" t="s">
        <v>398</v>
      </c>
      <c r="W4256" s="123">
        <v>63</v>
      </c>
      <c r="X4256" s="123" t="s">
        <v>906</v>
      </c>
      <c r="Y4256" s="120">
        <v>43563</v>
      </c>
      <c r="Z4256" s="121">
        <v>0.3888888888888889</v>
      </c>
      <c r="AA4256" s="123" t="s">
        <v>661</v>
      </c>
      <c r="AB4256" s="123" t="s">
        <v>582</v>
      </c>
      <c r="AC4256" s="119" t="s">
        <v>398</v>
      </c>
      <c r="AD4256" s="119" t="s">
        <v>398</v>
      </c>
    </row>
    <row r="4257" spans="1:30">
      <c r="A4257" s="117">
        <v>4256</v>
      </c>
      <c r="B4257" s="123" t="s">
        <v>468</v>
      </c>
      <c r="C4257" s="117" t="s">
        <v>5</v>
      </c>
      <c r="D4257" s="123" t="s">
        <v>595</v>
      </c>
      <c r="E4257" s="117">
        <v>4256</v>
      </c>
      <c r="F4257" s="117" t="s">
        <v>923</v>
      </c>
      <c r="G4257" s="117" t="s">
        <v>591</v>
      </c>
      <c r="H4257" s="117" t="s">
        <v>1016</v>
      </c>
      <c r="I4257" s="117" t="s">
        <v>398</v>
      </c>
      <c r="J4257" s="117" t="s">
        <v>398</v>
      </c>
      <c r="K4257" s="117" t="s">
        <v>398</v>
      </c>
      <c r="L4257" s="117" t="s">
        <v>398</v>
      </c>
      <c r="M4257" s="117" t="s">
        <v>398</v>
      </c>
      <c r="N4257" s="117" t="s">
        <v>398</v>
      </c>
      <c r="O4257" s="125" t="s">
        <v>579</v>
      </c>
      <c r="P4257" s="117">
        <v>1</v>
      </c>
      <c r="Q4257" s="117" t="s">
        <v>398</v>
      </c>
      <c r="R4257" s="117" t="s">
        <v>398</v>
      </c>
      <c r="S4257" s="117" t="s">
        <v>398</v>
      </c>
      <c r="T4257" s="117" t="s">
        <v>398</v>
      </c>
      <c r="U4257" s="117" t="s">
        <v>398</v>
      </c>
      <c r="V4257" s="117" t="s">
        <v>398</v>
      </c>
      <c r="W4257" s="123">
        <v>63</v>
      </c>
      <c r="X4257" s="123" t="s">
        <v>906</v>
      </c>
      <c r="Y4257" s="120">
        <v>43563</v>
      </c>
      <c r="Z4257" s="121">
        <v>0.3888888888888889</v>
      </c>
      <c r="AA4257" s="123" t="s">
        <v>661</v>
      </c>
      <c r="AB4257" s="123" t="s">
        <v>582</v>
      </c>
      <c r="AC4257" s="119" t="s">
        <v>398</v>
      </c>
      <c r="AD4257" s="119" t="s">
        <v>398</v>
      </c>
    </row>
    <row r="4258" spans="1:30">
      <c r="A4258" s="117">
        <v>4257</v>
      </c>
      <c r="B4258" s="123" t="s">
        <v>468</v>
      </c>
      <c r="C4258" s="117" t="s">
        <v>5</v>
      </c>
      <c r="D4258" s="123" t="s">
        <v>595</v>
      </c>
      <c r="E4258" s="117">
        <v>4257</v>
      </c>
      <c r="F4258" s="117" t="s">
        <v>923</v>
      </c>
      <c r="G4258" s="117" t="s">
        <v>591</v>
      </c>
      <c r="H4258" s="117" t="s">
        <v>1016</v>
      </c>
      <c r="I4258" s="117" t="s">
        <v>398</v>
      </c>
      <c r="J4258" s="117" t="s">
        <v>398</v>
      </c>
      <c r="K4258" s="117" t="s">
        <v>398</v>
      </c>
      <c r="L4258" s="117" t="s">
        <v>398</v>
      </c>
      <c r="M4258" s="117" t="s">
        <v>398</v>
      </c>
      <c r="N4258" s="117" t="s">
        <v>398</v>
      </c>
      <c r="O4258" s="125" t="s">
        <v>579</v>
      </c>
      <c r="P4258" s="117">
        <v>1</v>
      </c>
      <c r="Q4258" s="117" t="s">
        <v>398</v>
      </c>
      <c r="R4258" s="117" t="s">
        <v>398</v>
      </c>
      <c r="S4258" s="117" t="s">
        <v>398</v>
      </c>
      <c r="T4258" s="117" t="s">
        <v>398</v>
      </c>
      <c r="U4258" s="117" t="s">
        <v>398</v>
      </c>
      <c r="V4258" s="117" t="s">
        <v>398</v>
      </c>
      <c r="W4258" s="123">
        <v>63</v>
      </c>
      <c r="X4258" s="123" t="s">
        <v>906</v>
      </c>
      <c r="Y4258" s="120">
        <v>43563</v>
      </c>
      <c r="Z4258" s="121">
        <v>0.3888888888888889</v>
      </c>
      <c r="AA4258" s="123" t="s">
        <v>661</v>
      </c>
      <c r="AB4258" s="123" t="s">
        <v>582</v>
      </c>
      <c r="AC4258" s="119" t="s">
        <v>398</v>
      </c>
      <c r="AD4258" s="119" t="s">
        <v>398</v>
      </c>
    </row>
    <row r="4259" spans="1:30">
      <c r="A4259" s="117">
        <v>4258</v>
      </c>
      <c r="B4259" s="123" t="s">
        <v>468</v>
      </c>
      <c r="C4259" s="117" t="s">
        <v>5</v>
      </c>
      <c r="D4259" s="123" t="s">
        <v>595</v>
      </c>
      <c r="E4259" s="117">
        <v>4258</v>
      </c>
      <c r="F4259" s="117" t="s">
        <v>923</v>
      </c>
      <c r="G4259" s="117" t="s">
        <v>591</v>
      </c>
      <c r="H4259" s="117" t="s">
        <v>1016</v>
      </c>
      <c r="I4259" s="117" t="s">
        <v>398</v>
      </c>
      <c r="J4259" s="117" t="s">
        <v>398</v>
      </c>
      <c r="K4259" s="117" t="s">
        <v>398</v>
      </c>
      <c r="L4259" s="117" t="s">
        <v>398</v>
      </c>
      <c r="M4259" s="117" t="s">
        <v>398</v>
      </c>
      <c r="N4259" s="117" t="s">
        <v>398</v>
      </c>
      <c r="O4259" s="125" t="s">
        <v>579</v>
      </c>
      <c r="P4259" s="117">
        <v>1</v>
      </c>
      <c r="Q4259" s="117" t="s">
        <v>398</v>
      </c>
      <c r="R4259" s="117" t="s">
        <v>398</v>
      </c>
      <c r="S4259" s="117" t="s">
        <v>398</v>
      </c>
      <c r="T4259" s="117" t="s">
        <v>398</v>
      </c>
      <c r="U4259" s="117" t="s">
        <v>398</v>
      </c>
      <c r="V4259" s="117" t="s">
        <v>398</v>
      </c>
      <c r="W4259" s="123">
        <v>63</v>
      </c>
      <c r="X4259" s="123" t="s">
        <v>906</v>
      </c>
      <c r="Y4259" s="120">
        <v>43563</v>
      </c>
      <c r="Z4259" s="121">
        <v>0.3888888888888889</v>
      </c>
      <c r="AA4259" s="123" t="s">
        <v>661</v>
      </c>
      <c r="AB4259" s="123" t="s">
        <v>582</v>
      </c>
      <c r="AC4259" s="119" t="s">
        <v>398</v>
      </c>
      <c r="AD4259" s="119" t="s">
        <v>398</v>
      </c>
    </row>
    <row r="4260" spans="1:30">
      <c r="A4260" s="117">
        <v>4259</v>
      </c>
      <c r="B4260" s="123" t="s">
        <v>468</v>
      </c>
      <c r="C4260" s="117" t="s">
        <v>5</v>
      </c>
      <c r="D4260" s="123" t="s">
        <v>595</v>
      </c>
      <c r="E4260" s="117">
        <v>4259</v>
      </c>
      <c r="F4260" s="117" t="s">
        <v>923</v>
      </c>
      <c r="G4260" s="117" t="s">
        <v>591</v>
      </c>
      <c r="H4260" s="117" t="s">
        <v>1016</v>
      </c>
      <c r="I4260" s="117" t="s">
        <v>398</v>
      </c>
      <c r="J4260" s="117" t="s">
        <v>398</v>
      </c>
      <c r="K4260" s="117" t="s">
        <v>398</v>
      </c>
      <c r="L4260" s="117" t="s">
        <v>398</v>
      </c>
      <c r="M4260" s="117" t="s">
        <v>398</v>
      </c>
      <c r="N4260" s="117" t="s">
        <v>398</v>
      </c>
      <c r="O4260" s="125" t="s">
        <v>579</v>
      </c>
      <c r="P4260" s="117">
        <v>1</v>
      </c>
      <c r="Q4260" s="117" t="s">
        <v>398</v>
      </c>
      <c r="R4260" s="117" t="s">
        <v>398</v>
      </c>
      <c r="S4260" s="117" t="s">
        <v>398</v>
      </c>
      <c r="T4260" s="117" t="s">
        <v>398</v>
      </c>
      <c r="U4260" s="117" t="s">
        <v>398</v>
      </c>
      <c r="V4260" s="117" t="s">
        <v>398</v>
      </c>
      <c r="W4260" s="123">
        <v>63</v>
      </c>
      <c r="X4260" s="123" t="s">
        <v>906</v>
      </c>
      <c r="Y4260" s="120">
        <v>43563</v>
      </c>
      <c r="Z4260" s="121">
        <v>0.3888888888888889</v>
      </c>
      <c r="AA4260" s="123" t="s">
        <v>661</v>
      </c>
      <c r="AB4260" s="123" t="s">
        <v>582</v>
      </c>
      <c r="AC4260" s="119" t="s">
        <v>398</v>
      </c>
      <c r="AD4260" s="119" t="s">
        <v>398</v>
      </c>
    </row>
    <row r="4261" spans="1:30">
      <c r="A4261" s="117">
        <v>4260</v>
      </c>
      <c r="B4261" s="123" t="s">
        <v>468</v>
      </c>
      <c r="C4261" s="117" t="s">
        <v>5</v>
      </c>
      <c r="D4261" s="123" t="s">
        <v>595</v>
      </c>
      <c r="E4261" s="117">
        <v>4260</v>
      </c>
      <c r="F4261" s="117" t="s">
        <v>923</v>
      </c>
      <c r="G4261" s="117" t="s">
        <v>591</v>
      </c>
      <c r="H4261" s="117" t="s">
        <v>1016</v>
      </c>
      <c r="I4261" s="117" t="s">
        <v>398</v>
      </c>
      <c r="J4261" s="117" t="s">
        <v>398</v>
      </c>
      <c r="K4261" s="117" t="s">
        <v>398</v>
      </c>
      <c r="L4261" s="117" t="s">
        <v>398</v>
      </c>
      <c r="M4261" s="117" t="s">
        <v>398</v>
      </c>
      <c r="N4261" s="117" t="s">
        <v>398</v>
      </c>
      <c r="O4261" s="125" t="s">
        <v>579</v>
      </c>
      <c r="P4261" s="117">
        <v>1</v>
      </c>
      <c r="Q4261" s="117" t="s">
        <v>398</v>
      </c>
      <c r="R4261" s="117" t="s">
        <v>398</v>
      </c>
      <c r="S4261" s="117" t="s">
        <v>398</v>
      </c>
      <c r="T4261" s="117" t="s">
        <v>398</v>
      </c>
      <c r="U4261" s="117" t="s">
        <v>398</v>
      </c>
      <c r="V4261" s="117" t="s">
        <v>398</v>
      </c>
      <c r="W4261" s="123">
        <v>63</v>
      </c>
      <c r="X4261" s="123" t="s">
        <v>906</v>
      </c>
      <c r="Y4261" s="120">
        <v>43563</v>
      </c>
      <c r="Z4261" s="121">
        <v>0.3888888888888889</v>
      </c>
      <c r="AA4261" s="123" t="s">
        <v>661</v>
      </c>
      <c r="AB4261" s="123" t="s">
        <v>582</v>
      </c>
      <c r="AC4261" s="119" t="s">
        <v>398</v>
      </c>
      <c r="AD4261" s="119" t="s">
        <v>398</v>
      </c>
    </row>
    <row r="4262" spans="1:30">
      <c r="A4262" s="117">
        <v>4261</v>
      </c>
      <c r="B4262" s="123" t="s">
        <v>468</v>
      </c>
      <c r="C4262" s="117" t="s">
        <v>5</v>
      </c>
      <c r="D4262" s="123" t="s">
        <v>595</v>
      </c>
      <c r="E4262" s="117">
        <v>4261</v>
      </c>
      <c r="F4262" s="117" t="s">
        <v>923</v>
      </c>
      <c r="G4262" s="117" t="s">
        <v>591</v>
      </c>
      <c r="H4262" s="117" t="s">
        <v>1016</v>
      </c>
      <c r="I4262" s="117" t="s">
        <v>398</v>
      </c>
      <c r="J4262" s="117" t="s">
        <v>398</v>
      </c>
      <c r="K4262" s="117" t="s">
        <v>398</v>
      </c>
      <c r="L4262" s="117" t="s">
        <v>398</v>
      </c>
      <c r="M4262" s="117" t="s">
        <v>398</v>
      </c>
      <c r="N4262" s="117" t="s">
        <v>398</v>
      </c>
      <c r="O4262" s="125" t="s">
        <v>579</v>
      </c>
      <c r="P4262" s="117">
        <v>1</v>
      </c>
      <c r="Q4262" s="117" t="s">
        <v>398</v>
      </c>
      <c r="R4262" s="117" t="s">
        <v>398</v>
      </c>
      <c r="S4262" s="117" t="s">
        <v>398</v>
      </c>
      <c r="T4262" s="117" t="s">
        <v>398</v>
      </c>
      <c r="U4262" s="117" t="s">
        <v>398</v>
      </c>
      <c r="V4262" s="117" t="s">
        <v>398</v>
      </c>
      <c r="W4262" s="123">
        <v>63</v>
      </c>
      <c r="X4262" s="123" t="s">
        <v>906</v>
      </c>
      <c r="Y4262" s="120">
        <v>43563</v>
      </c>
      <c r="Z4262" s="121">
        <v>0.3888888888888889</v>
      </c>
      <c r="AA4262" s="123" t="s">
        <v>661</v>
      </c>
      <c r="AB4262" s="123" t="s">
        <v>582</v>
      </c>
      <c r="AC4262" s="119" t="s">
        <v>398</v>
      </c>
      <c r="AD4262" s="119" t="s">
        <v>398</v>
      </c>
    </row>
    <row r="4263" spans="1:30">
      <c r="A4263" s="117">
        <v>4262</v>
      </c>
      <c r="B4263" s="123" t="s">
        <v>468</v>
      </c>
      <c r="C4263" s="117" t="s">
        <v>5</v>
      </c>
      <c r="D4263" s="123" t="s">
        <v>595</v>
      </c>
      <c r="E4263" s="117">
        <v>4262</v>
      </c>
      <c r="F4263" s="117" t="s">
        <v>923</v>
      </c>
      <c r="G4263" s="117" t="s">
        <v>591</v>
      </c>
      <c r="H4263" s="117" t="s">
        <v>1016</v>
      </c>
      <c r="I4263" s="117" t="s">
        <v>398</v>
      </c>
      <c r="J4263" s="117" t="s">
        <v>398</v>
      </c>
      <c r="K4263" s="117" t="s">
        <v>398</v>
      </c>
      <c r="L4263" s="117" t="s">
        <v>398</v>
      </c>
      <c r="M4263" s="117" t="s">
        <v>398</v>
      </c>
      <c r="N4263" s="117" t="s">
        <v>398</v>
      </c>
      <c r="O4263" s="125" t="s">
        <v>579</v>
      </c>
      <c r="P4263" s="117">
        <v>1</v>
      </c>
      <c r="Q4263" s="117" t="s">
        <v>398</v>
      </c>
      <c r="R4263" s="117" t="s">
        <v>398</v>
      </c>
      <c r="S4263" s="117" t="s">
        <v>398</v>
      </c>
      <c r="T4263" s="117" t="s">
        <v>398</v>
      </c>
      <c r="U4263" s="117" t="s">
        <v>398</v>
      </c>
      <c r="V4263" s="117" t="s">
        <v>398</v>
      </c>
      <c r="W4263" s="123">
        <v>63</v>
      </c>
      <c r="X4263" s="123" t="s">
        <v>906</v>
      </c>
      <c r="Y4263" s="120">
        <v>43563</v>
      </c>
      <c r="Z4263" s="121">
        <v>0.3888888888888889</v>
      </c>
      <c r="AA4263" s="123" t="s">
        <v>661</v>
      </c>
      <c r="AB4263" s="123" t="s">
        <v>582</v>
      </c>
      <c r="AC4263" s="119" t="s">
        <v>398</v>
      </c>
      <c r="AD4263" s="119" t="s">
        <v>398</v>
      </c>
    </row>
    <row r="4264" spans="1:30">
      <c r="A4264" s="117">
        <v>4263</v>
      </c>
      <c r="B4264" s="123" t="s">
        <v>468</v>
      </c>
      <c r="C4264" s="117" t="s">
        <v>5</v>
      </c>
      <c r="D4264" s="123" t="s">
        <v>595</v>
      </c>
      <c r="E4264" s="117">
        <v>4263</v>
      </c>
      <c r="F4264" s="117" t="s">
        <v>923</v>
      </c>
      <c r="G4264" s="117" t="s">
        <v>591</v>
      </c>
      <c r="H4264" s="117" t="s">
        <v>1016</v>
      </c>
      <c r="I4264" s="117" t="s">
        <v>398</v>
      </c>
      <c r="J4264" s="117" t="s">
        <v>398</v>
      </c>
      <c r="K4264" s="117" t="s">
        <v>398</v>
      </c>
      <c r="L4264" s="117" t="s">
        <v>398</v>
      </c>
      <c r="M4264" s="117" t="s">
        <v>398</v>
      </c>
      <c r="N4264" s="117" t="s">
        <v>398</v>
      </c>
      <c r="O4264" s="125" t="s">
        <v>579</v>
      </c>
      <c r="P4264" s="117">
        <v>1</v>
      </c>
      <c r="Q4264" s="117" t="s">
        <v>398</v>
      </c>
      <c r="R4264" s="117" t="s">
        <v>398</v>
      </c>
      <c r="S4264" s="117" t="s">
        <v>398</v>
      </c>
      <c r="T4264" s="117" t="s">
        <v>398</v>
      </c>
      <c r="U4264" s="117" t="s">
        <v>398</v>
      </c>
      <c r="V4264" s="117" t="s">
        <v>398</v>
      </c>
      <c r="W4264" s="123">
        <v>63</v>
      </c>
      <c r="X4264" s="123" t="s">
        <v>906</v>
      </c>
      <c r="Y4264" s="120">
        <v>43563</v>
      </c>
      <c r="Z4264" s="121">
        <v>0.3888888888888889</v>
      </c>
      <c r="AA4264" s="123" t="s">
        <v>661</v>
      </c>
      <c r="AB4264" s="123" t="s">
        <v>582</v>
      </c>
      <c r="AC4264" s="119" t="s">
        <v>398</v>
      </c>
      <c r="AD4264" s="119" t="s">
        <v>398</v>
      </c>
    </row>
    <row r="4265" spans="1:30">
      <c r="A4265" s="117">
        <v>4264</v>
      </c>
      <c r="B4265" s="123" t="s">
        <v>468</v>
      </c>
      <c r="C4265" s="117" t="s">
        <v>5</v>
      </c>
      <c r="D4265" s="123" t="s">
        <v>595</v>
      </c>
      <c r="E4265" s="117">
        <v>4264</v>
      </c>
      <c r="F4265" s="117" t="s">
        <v>923</v>
      </c>
      <c r="G4265" s="117" t="s">
        <v>591</v>
      </c>
      <c r="H4265" s="117" t="s">
        <v>1016</v>
      </c>
      <c r="I4265" s="117" t="s">
        <v>398</v>
      </c>
      <c r="J4265" s="117" t="s">
        <v>398</v>
      </c>
      <c r="K4265" s="117" t="s">
        <v>398</v>
      </c>
      <c r="L4265" s="117" t="s">
        <v>398</v>
      </c>
      <c r="M4265" s="117" t="s">
        <v>398</v>
      </c>
      <c r="N4265" s="117" t="s">
        <v>398</v>
      </c>
      <c r="O4265" s="125" t="s">
        <v>579</v>
      </c>
      <c r="P4265" s="117">
        <v>1</v>
      </c>
      <c r="Q4265" s="117" t="s">
        <v>398</v>
      </c>
      <c r="R4265" s="117" t="s">
        <v>398</v>
      </c>
      <c r="S4265" s="117" t="s">
        <v>398</v>
      </c>
      <c r="T4265" s="117" t="s">
        <v>398</v>
      </c>
      <c r="U4265" s="117" t="s">
        <v>398</v>
      </c>
      <c r="V4265" s="117" t="s">
        <v>398</v>
      </c>
      <c r="W4265" s="123">
        <v>63</v>
      </c>
      <c r="X4265" s="123" t="s">
        <v>906</v>
      </c>
      <c r="Y4265" s="120">
        <v>43563</v>
      </c>
      <c r="Z4265" s="121">
        <v>0.3888888888888889</v>
      </c>
      <c r="AA4265" s="123" t="s">
        <v>661</v>
      </c>
      <c r="AB4265" s="123" t="s">
        <v>582</v>
      </c>
      <c r="AC4265" s="119" t="s">
        <v>398</v>
      </c>
      <c r="AD4265" s="119" t="s">
        <v>398</v>
      </c>
    </row>
    <row r="4266" spans="1:30">
      <c r="A4266" s="117">
        <v>4265</v>
      </c>
      <c r="B4266" s="123" t="s">
        <v>468</v>
      </c>
      <c r="C4266" s="117" t="s">
        <v>5</v>
      </c>
      <c r="D4266" s="123" t="s">
        <v>595</v>
      </c>
      <c r="E4266" s="117">
        <v>4265</v>
      </c>
      <c r="F4266" s="117" t="s">
        <v>923</v>
      </c>
      <c r="G4266" s="117" t="s">
        <v>591</v>
      </c>
      <c r="H4266" s="117" t="s">
        <v>1016</v>
      </c>
      <c r="I4266" s="117" t="s">
        <v>398</v>
      </c>
      <c r="J4266" s="117" t="s">
        <v>398</v>
      </c>
      <c r="K4266" s="117" t="s">
        <v>398</v>
      </c>
      <c r="L4266" s="117" t="s">
        <v>398</v>
      </c>
      <c r="M4266" s="117" t="s">
        <v>398</v>
      </c>
      <c r="N4266" s="117" t="s">
        <v>398</v>
      </c>
      <c r="O4266" s="125" t="s">
        <v>579</v>
      </c>
      <c r="P4266" s="117">
        <v>1</v>
      </c>
      <c r="Q4266" s="117" t="s">
        <v>398</v>
      </c>
      <c r="R4266" s="117" t="s">
        <v>398</v>
      </c>
      <c r="S4266" s="117" t="s">
        <v>398</v>
      </c>
      <c r="T4266" s="117" t="s">
        <v>398</v>
      </c>
      <c r="U4266" s="117" t="s">
        <v>398</v>
      </c>
      <c r="V4266" s="117" t="s">
        <v>398</v>
      </c>
      <c r="W4266" s="123">
        <v>63</v>
      </c>
      <c r="X4266" s="123" t="s">
        <v>906</v>
      </c>
      <c r="Y4266" s="120">
        <v>43563</v>
      </c>
      <c r="Z4266" s="121">
        <v>0.3888888888888889</v>
      </c>
      <c r="AA4266" s="123" t="s">
        <v>661</v>
      </c>
      <c r="AB4266" s="123" t="s">
        <v>582</v>
      </c>
      <c r="AC4266" s="119" t="s">
        <v>398</v>
      </c>
      <c r="AD4266" s="119" t="s">
        <v>398</v>
      </c>
    </row>
    <row r="4267" spans="1:30">
      <c r="A4267" s="117">
        <v>4266</v>
      </c>
      <c r="B4267" s="123" t="s">
        <v>468</v>
      </c>
      <c r="C4267" s="117" t="s">
        <v>5</v>
      </c>
      <c r="D4267" s="123" t="s">
        <v>595</v>
      </c>
      <c r="E4267" s="117">
        <v>4266</v>
      </c>
      <c r="F4267" s="117" t="s">
        <v>923</v>
      </c>
      <c r="G4267" s="117" t="s">
        <v>591</v>
      </c>
      <c r="H4267" s="117" t="s">
        <v>1016</v>
      </c>
      <c r="I4267" s="117" t="s">
        <v>398</v>
      </c>
      <c r="J4267" s="117" t="s">
        <v>398</v>
      </c>
      <c r="K4267" s="117" t="s">
        <v>398</v>
      </c>
      <c r="L4267" s="117" t="s">
        <v>398</v>
      </c>
      <c r="M4267" s="117" t="s">
        <v>398</v>
      </c>
      <c r="N4267" s="117" t="s">
        <v>398</v>
      </c>
      <c r="O4267" s="125" t="s">
        <v>579</v>
      </c>
      <c r="P4267" s="117">
        <v>1</v>
      </c>
      <c r="Q4267" s="117" t="s">
        <v>398</v>
      </c>
      <c r="R4267" s="117" t="s">
        <v>398</v>
      </c>
      <c r="S4267" s="117" t="s">
        <v>398</v>
      </c>
      <c r="T4267" s="117" t="s">
        <v>398</v>
      </c>
      <c r="U4267" s="117" t="s">
        <v>398</v>
      </c>
      <c r="V4267" s="117" t="s">
        <v>398</v>
      </c>
      <c r="W4267" s="123">
        <v>63</v>
      </c>
      <c r="X4267" s="123" t="s">
        <v>906</v>
      </c>
      <c r="Y4267" s="120">
        <v>43563</v>
      </c>
      <c r="Z4267" s="121">
        <v>0.3888888888888889</v>
      </c>
      <c r="AA4267" s="123" t="s">
        <v>661</v>
      </c>
      <c r="AB4267" s="123" t="s">
        <v>582</v>
      </c>
      <c r="AC4267" s="119" t="s">
        <v>398</v>
      </c>
      <c r="AD4267" s="119" t="s">
        <v>398</v>
      </c>
    </row>
    <row r="4268" spans="1:30">
      <c r="A4268" s="117">
        <v>4267</v>
      </c>
      <c r="B4268" s="123" t="s">
        <v>468</v>
      </c>
      <c r="C4268" s="117" t="s">
        <v>5</v>
      </c>
      <c r="D4268" s="123" t="s">
        <v>595</v>
      </c>
      <c r="E4268" s="117">
        <v>4267</v>
      </c>
      <c r="F4268" s="117" t="s">
        <v>923</v>
      </c>
      <c r="G4268" s="117" t="s">
        <v>591</v>
      </c>
      <c r="H4268" s="117" t="s">
        <v>1016</v>
      </c>
      <c r="I4268" s="117" t="s">
        <v>398</v>
      </c>
      <c r="J4268" s="117" t="s">
        <v>398</v>
      </c>
      <c r="K4268" s="117" t="s">
        <v>398</v>
      </c>
      <c r="L4268" s="117" t="s">
        <v>398</v>
      </c>
      <c r="M4268" s="117" t="s">
        <v>398</v>
      </c>
      <c r="N4268" s="117" t="s">
        <v>398</v>
      </c>
      <c r="O4268" s="125" t="s">
        <v>579</v>
      </c>
      <c r="P4268" s="117">
        <v>1</v>
      </c>
      <c r="Q4268" s="117" t="s">
        <v>398</v>
      </c>
      <c r="R4268" s="117" t="s">
        <v>398</v>
      </c>
      <c r="S4268" s="117" t="s">
        <v>398</v>
      </c>
      <c r="T4268" s="117" t="s">
        <v>398</v>
      </c>
      <c r="U4268" s="117" t="s">
        <v>398</v>
      </c>
      <c r="V4268" s="117" t="s">
        <v>398</v>
      </c>
      <c r="W4268" s="123">
        <v>63</v>
      </c>
      <c r="X4268" s="123" t="s">
        <v>906</v>
      </c>
      <c r="Y4268" s="120">
        <v>43563</v>
      </c>
      <c r="Z4268" s="121">
        <v>0.3888888888888889</v>
      </c>
      <c r="AA4268" s="123" t="s">
        <v>661</v>
      </c>
      <c r="AB4268" s="123" t="s">
        <v>582</v>
      </c>
      <c r="AC4268" s="119" t="s">
        <v>398</v>
      </c>
      <c r="AD4268" s="119" t="s">
        <v>398</v>
      </c>
    </row>
    <row r="4269" spans="1:30">
      <c r="A4269" s="117">
        <v>4268</v>
      </c>
      <c r="B4269" s="123" t="s">
        <v>468</v>
      </c>
      <c r="C4269" s="117" t="s">
        <v>5</v>
      </c>
      <c r="D4269" s="123" t="s">
        <v>595</v>
      </c>
      <c r="E4269" s="117">
        <v>4268</v>
      </c>
      <c r="F4269" s="117" t="s">
        <v>923</v>
      </c>
      <c r="G4269" s="117" t="s">
        <v>591</v>
      </c>
      <c r="H4269" s="117" t="s">
        <v>1016</v>
      </c>
      <c r="I4269" s="117" t="s">
        <v>398</v>
      </c>
      <c r="J4269" s="117" t="s">
        <v>398</v>
      </c>
      <c r="K4269" s="117" t="s">
        <v>398</v>
      </c>
      <c r="L4269" s="117" t="s">
        <v>398</v>
      </c>
      <c r="M4269" s="117" t="s">
        <v>398</v>
      </c>
      <c r="N4269" s="117" t="s">
        <v>398</v>
      </c>
      <c r="O4269" s="125" t="s">
        <v>579</v>
      </c>
      <c r="P4269" s="117">
        <v>1</v>
      </c>
      <c r="Q4269" s="117" t="s">
        <v>398</v>
      </c>
      <c r="R4269" s="117" t="s">
        <v>398</v>
      </c>
      <c r="S4269" s="117" t="s">
        <v>398</v>
      </c>
      <c r="T4269" s="117" t="s">
        <v>398</v>
      </c>
      <c r="U4269" s="117" t="s">
        <v>398</v>
      </c>
      <c r="V4269" s="117" t="s">
        <v>398</v>
      </c>
      <c r="W4269" s="123">
        <v>63</v>
      </c>
      <c r="X4269" s="123" t="s">
        <v>906</v>
      </c>
      <c r="Y4269" s="120">
        <v>43563</v>
      </c>
      <c r="Z4269" s="121">
        <v>0.3888888888888889</v>
      </c>
      <c r="AA4269" s="123" t="s">
        <v>661</v>
      </c>
      <c r="AB4269" s="123" t="s">
        <v>582</v>
      </c>
      <c r="AC4269" s="119" t="s">
        <v>398</v>
      </c>
      <c r="AD4269" s="119" t="s">
        <v>398</v>
      </c>
    </row>
    <row r="4270" spans="1:30">
      <c r="A4270" s="117">
        <v>4269</v>
      </c>
      <c r="B4270" s="123" t="s">
        <v>468</v>
      </c>
      <c r="C4270" s="117" t="s">
        <v>5</v>
      </c>
      <c r="D4270" s="123" t="s">
        <v>595</v>
      </c>
      <c r="E4270" s="117">
        <v>4269</v>
      </c>
      <c r="F4270" s="117" t="s">
        <v>923</v>
      </c>
      <c r="G4270" s="117" t="s">
        <v>591</v>
      </c>
      <c r="H4270" s="117" t="s">
        <v>1016</v>
      </c>
      <c r="I4270" s="117" t="s">
        <v>398</v>
      </c>
      <c r="J4270" s="117" t="s">
        <v>398</v>
      </c>
      <c r="K4270" s="117" t="s">
        <v>398</v>
      </c>
      <c r="L4270" s="117" t="s">
        <v>398</v>
      </c>
      <c r="M4270" s="117" t="s">
        <v>398</v>
      </c>
      <c r="N4270" s="117" t="s">
        <v>398</v>
      </c>
      <c r="O4270" s="125" t="s">
        <v>579</v>
      </c>
      <c r="P4270" s="117">
        <v>1</v>
      </c>
      <c r="Q4270" s="117" t="s">
        <v>398</v>
      </c>
      <c r="R4270" s="117" t="s">
        <v>398</v>
      </c>
      <c r="S4270" s="117" t="s">
        <v>398</v>
      </c>
      <c r="T4270" s="117" t="s">
        <v>398</v>
      </c>
      <c r="U4270" s="117" t="s">
        <v>398</v>
      </c>
      <c r="V4270" s="117" t="s">
        <v>398</v>
      </c>
      <c r="W4270" s="123">
        <v>63</v>
      </c>
      <c r="X4270" s="123" t="s">
        <v>906</v>
      </c>
      <c r="Y4270" s="120">
        <v>43563</v>
      </c>
      <c r="Z4270" s="121">
        <v>0.3888888888888889</v>
      </c>
      <c r="AA4270" s="123" t="s">
        <v>661</v>
      </c>
      <c r="AB4270" s="123" t="s">
        <v>582</v>
      </c>
      <c r="AC4270" s="119" t="s">
        <v>398</v>
      </c>
      <c r="AD4270" s="119" t="s">
        <v>398</v>
      </c>
    </row>
    <row r="4271" spans="1:30">
      <c r="A4271" s="117">
        <v>4270</v>
      </c>
      <c r="B4271" s="123" t="s">
        <v>468</v>
      </c>
      <c r="C4271" s="117" t="s">
        <v>5</v>
      </c>
      <c r="D4271" s="123" t="s">
        <v>595</v>
      </c>
      <c r="E4271" s="117">
        <v>4270</v>
      </c>
      <c r="F4271" s="117" t="s">
        <v>923</v>
      </c>
      <c r="G4271" s="117" t="s">
        <v>591</v>
      </c>
      <c r="H4271" s="117" t="s">
        <v>1016</v>
      </c>
      <c r="I4271" s="117" t="s">
        <v>398</v>
      </c>
      <c r="J4271" s="117" t="s">
        <v>398</v>
      </c>
      <c r="K4271" s="117" t="s">
        <v>398</v>
      </c>
      <c r="L4271" s="117" t="s">
        <v>398</v>
      </c>
      <c r="M4271" s="117" t="s">
        <v>398</v>
      </c>
      <c r="N4271" s="117" t="s">
        <v>398</v>
      </c>
      <c r="O4271" s="125" t="s">
        <v>579</v>
      </c>
      <c r="P4271" s="117">
        <v>1</v>
      </c>
      <c r="Q4271" s="117" t="s">
        <v>398</v>
      </c>
      <c r="R4271" s="117" t="s">
        <v>398</v>
      </c>
      <c r="S4271" s="117" t="s">
        <v>398</v>
      </c>
      <c r="T4271" s="117" t="s">
        <v>398</v>
      </c>
      <c r="U4271" s="117" t="s">
        <v>398</v>
      </c>
      <c r="V4271" s="117" t="s">
        <v>398</v>
      </c>
      <c r="W4271" s="123">
        <v>63</v>
      </c>
      <c r="X4271" s="123" t="s">
        <v>906</v>
      </c>
      <c r="Y4271" s="120">
        <v>43563</v>
      </c>
      <c r="Z4271" s="121">
        <v>0.3888888888888889</v>
      </c>
      <c r="AA4271" s="123" t="s">
        <v>661</v>
      </c>
      <c r="AB4271" s="123" t="s">
        <v>582</v>
      </c>
      <c r="AC4271" s="119" t="s">
        <v>398</v>
      </c>
      <c r="AD4271" s="119" t="s">
        <v>398</v>
      </c>
    </row>
    <row r="4272" spans="1:30">
      <c r="A4272" s="117">
        <v>4271</v>
      </c>
      <c r="B4272" s="123" t="s">
        <v>468</v>
      </c>
      <c r="C4272" s="117" t="s">
        <v>5</v>
      </c>
      <c r="D4272" s="123" t="s">
        <v>595</v>
      </c>
      <c r="E4272" s="117">
        <v>4271</v>
      </c>
      <c r="F4272" s="117" t="s">
        <v>923</v>
      </c>
      <c r="G4272" s="117" t="s">
        <v>591</v>
      </c>
      <c r="H4272" s="117" t="s">
        <v>1016</v>
      </c>
      <c r="I4272" s="117" t="s">
        <v>398</v>
      </c>
      <c r="J4272" s="117" t="s">
        <v>398</v>
      </c>
      <c r="K4272" s="117" t="s">
        <v>398</v>
      </c>
      <c r="L4272" s="117" t="s">
        <v>398</v>
      </c>
      <c r="M4272" s="117" t="s">
        <v>398</v>
      </c>
      <c r="N4272" s="117" t="s">
        <v>398</v>
      </c>
      <c r="O4272" s="125" t="s">
        <v>579</v>
      </c>
      <c r="P4272" s="117">
        <v>1</v>
      </c>
      <c r="Q4272" s="117" t="s">
        <v>398</v>
      </c>
      <c r="R4272" s="117" t="s">
        <v>398</v>
      </c>
      <c r="S4272" s="117" t="s">
        <v>398</v>
      </c>
      <c r="T4272" s="117" t="s">
        <v>398</v>
      </c>
      <c r="U4272" s="117" t="s">
        <v>398</v>
      </c>
      <c r="V4272" s="117" t="s">
        <v>398</v>
      </c>
      <c r="W4272" s="123">
        <v>63</v>
      </c>
      <c r="X4272" s="123" t="s">
        <v>906</v>
      </c>
      <c r="Y4272" s="120">
        <v>43563</v>
      </c>
      <c r="Z4272" s="121">
        <v>0.3888888888888889</v>
      </c>
      <c r="AA4272" s="123" t="s">
        <v>661</v>
      </c>
      <c r="AB4272" s="123" t="s">
        <v>582</v>
      </c>
      <c r="AC4272" s="119" t="s">
        <v>398</v>
      </c>
      <c r="AD4272" s="119" t="s">
        <v>398</v>
      </c>
    </row>
    <row r="4273" spans="1:30">
      <c r="A4273" s="117">
        <v>4272</v>
      </c>
      <c r="B4273" s="123" t="s">
        <v>468</v>
      </c>
      <c r="C4273" s="117" t="s">
        <v>5</v>
      </c>
      <c r="D4273" s="123" t="s">
        <v>595</v>
      </c>
      <c r="E4273" s="117">
        <v>4272</v>
      </c>
      <c r="F4273" s="117" t="s">
        <v>923</v>
      </c>
      <c r="G4273" s="117" t="s">
        <v>591</v>
      </c>
      <c r="H4273" s="117" t="s">
        <v>1016</v>
      </c>
      <c r="I4273" s="117" t="s">
        <v>398</v>
      </c>
      <c r="J4273" s="117" t="s">
        <v>398</v>
      </c>
      <c r="K4273" s="117" t="s">
        <v>398</v>
      </c>
      <c r="L4273" s="117" t="s">
        <v>398</v>
      </c>
      <c r="M4273" s="117" t="s">
        <v>398</v>
      </c>
      <c r="N4273" s="117" t="s">
        <v>398</v>
      </c>
      <c r="O4273" s="125" t="s">
        <v>579</v>
      </c>
      <c r="P4273" s="117">
        <v>1</v>
      </c>
      <c r="Q4273" s="117" t="s">
        <v>398</v>
      </c>
      <c r="R4273" s="117" t="s">
        <v>398</v>
      </c>
      <c r="S4273" s="117" t="s">
        <v>398</v>
      </c>
      <c r="T4273" s="117" t="s">
        <v>398</v>
      </c>
      <c r="U4273" s="117" t="s">
        <v>398</v>
      </c>
      <c r="V4273" s="117" t="s">
        <v>398</v>
      </c>
      <c r="W4273" s="123">
        <v>63</v>
      </c>
      <c r="X4273" s="123" t="s">
        <v>906</v>
      </c>
      <c r="Y4273" s="120">
        <v>43563</v>
      </c>
      <c r="Z4273" s="121">
        <v>0.3888888888888889</v>
      </c>
      <c r="AA4273" s="123" t="s">
        <v>661</v>
      </c>
      <c r="AB4273" s="123" t="s">
        <v>582</v>
      </c>
      <c r="AC4273" s="119" t="s">
        <v>398</v>
      </c>
      <c r="AD4273" s="119" t="s">
        <v>398</v>
      </c>
    </row>
    <row r="4274" spans="1:30">
      <c r="A4274" s="117">
        <v>4273</v>
      </c>
      <c r="B4274" s="123" t="s">
        <v>468</v>
      </c>
      <c r="C4274" s="117" t="s">
        <v>5</v>
      </c>
      <c r="D4274" s="123" t="s">
        <v>595</v>
      </c>
      <c r="E4274" s="117">
        <v>4273</v>
      </c>
      <c r="F4274" s="117" t="s">
        <v>923</v>
      </c>
      <c r="G4274" s="117" t="s">
        <v>591</v>
      </c>
      <c r="H4274" s="117" t="s">
        <v>1016</v>
      </c>
      <c r="I4274" s="117" t="s">
        <v>398</v>
      </c>
      <c r="J4274" s="117" t="s">
        <v>398</v>
      </c>
      <c r="K4274" s="117" t="s">
        <v>398</v>
      </c>
      <c r="L4274" s="117" t="s">
        <v>398</v>
      </c>
      <c r="M4274" s="117" t="s">
        <v>398</v>
      </c>
      <c r="N4274" s="117" t="s">
        <v>398</v>
      </c>
      <c r="O4274" s="125" t="s">
        <v>579</v>
      </c>
      <c r="P4274" s="117">
        <v>1</v>
      </c>
      <c r="Q4274" s="117" t="s">
        <v>398</v>
      </c>
      <c r="R4274" s="117" t="s">
        <v>398</v>
      </c>
      <c r="S4274" s="117" t="s">
        <v>398</v>
      </c>
      <c r="T4274" s="117" t="s">
        <v>398</v>
      </c>
      <c r="U4274" s="117" t="s">
        <v>398</v>
      </c>
      <c r="V4274" s="117" t="s">
        <v>398</v>
      </c>
      <c r="W4274" s="123">
        <v>63</v>
      </c>
      <c r="X4274" s="123" t="s">
        <v>906</v>
      </c>
      <c r="Y4274" s="120">
        <v>43563</v>
      </c>
      <c r="Z4274" s="121">
        <v>0.3888888888888889</v>
      </c>
      <c r="AA4274" s="123" t="s">
        <v>661</v>
      </c>
      <c r="AB4274" s="123" t="s">
        <v>582</v>
      </c>
      <c r="AC4274" s="119" t="s">
        <v>398</v>
      </c>
      <c r="AD4274" s="119" t="s">
        <v>398</v>
      </c>
    </row>
    <row r="4275" spans="1:30">
      <c r="A4275" s="117">
        <v>4274</v>
      </c>
      <c r="B4275" s="123" t="s">
        <v>468</v>
      </c>
      <c r="C4275" s="117" t="s">
        <v>5</v>
      </c>
      <c r="D4275" s="123" t="s">
        <v>595</v>
      </c>
      <c r="E4275" s="117">
        <v>4274</v>
      </c>
      <c r="F4275" s="117" t="s">
        <v>923</v>
      </c>
      <c r="G4275" s="117" t="s">
        <v>591</v>
      </c>
      <c r="H4275" s="117" t="s">
        <v>1016</v>
      </c>
      <c r="I4275" s="117" t="s">
        <v>398</v>
      </c>
      <c r="J4275" s="117" t="s">
        <v>398</v>
      </c>
      <c r="K4275" s="117" t="s">
        <v>398</v>
      </c>
      <c r="L4275" s="117" t="s">
        <v>398</v>
      </c>
      <c r="M4275" s="117" t="s">
        <v>398</v>
      </c>
      <c r="N4275" s="117" t="s">
        <v>398</v>
      </c>
      <c r="O4275" s="125" t="s">
        <v>579</v>
      </c>
      <c r="P4275" s="117">
        <v>1</v>
      </c>
      <c r="Q4275" s="117" t="s">
        <v>398</v>
      </c>
      <c r="R4275" s="117" t="s">
        <v>398</v>
      </c>
      <c r="S4275" s="117" t="s">
        <v>398</v>
      </c>
      <c r="T4275" s="117" t="s">
        <v>398</v>
      </c>
      <c r="U4275" s="117" t="s">
        <v>398</v>
      </c>
      <c r="V4275" s="117" t="s">
        <v>398</v>
      </c>
      <c r="W4275" s="123">
        <v>63</v>
      </c>
      <c r="X4275" s="123" t="s">
        <v>906</v>
      </c>
      <c r="Y4275" s="120">
        <v>43563</v>
      </c>
      <c r="Z4275" s="121">
        <v>0.3888888888888889</v>
      </c>
      <c r="AA4275" s="123" t="s">
        <v>661</v>
      </c>
      <c r="AB4275" s="123" t="s">
        <v>582</v>
      </c>
      <c r="AC4275" s="119" t="s">
        <v>398</v>
      </c>
      <c r="AD4275" s="119" t="s">
        <v>398</v>
      </c>
    </row>
    <row r="4276" spans="1:30">
      <c r="A4276" s="117">
        <v>4275</v>
      </c>
      <c r="B4276" s="123" t="s">
        <v>468</v>
      </c>
      <c r="C4276" s="117" t="s">
        <v>5</v>
      </c>
      <c r="D4276" s="123" t="s">
        <v>595</v>
      </c>
      <c r="E4276" s="117">
        <v>4275</v>
      </c>
      <c r="F4276" s="117" t="s">
        <v>923</v>
      </c>
      <c r="G4276" s="117" t="s">
        <v>591</v>
      </c>
      <c r="H4276" s="117" t="s">
        <v>1016</v>
      </c>
      <c r="I4276" s="117" t="s">
        <v>398</v>
      </c>
      <c r="J4276" s="117" t="s">
        <v>398</v>
      </c>
      <c r="K4276" s="117" t="s">
        <v>398</v>
      </c>
      <c r="L4276" s="117" t="s">
        <v>398</v>
      </c>
      <c r="M4276" s="117" t="s">
        <v>398</v>
      </c>
      <c r="N4276" s="117" t="s">
        <v>398</v>
      </c>
      <c r="O4276" s="125" t="s">
        <v>579</v>
      </c>
      <c r="P4276" s="117">
        <v>1</v>
      </c>
      <c r="Q4276" s="117" t="s">
        <v>398</v>
      </c>
      <c r="R4276" s="117" t="s">
        <v>398</v>
      </c>
      <c r="S4276" s="117" t="s">
        <v>398</v>
      </c>
      <c r="T4276" s="117" t="s">
        <v>398</v>
      </c>
      <c r="U4276" s="117" t="s">
        <v>398</v>
      </c>
      <c r="V4276" s="117" t="s">
        <v>398</v>
      </c>
      <c r="W4276" s="123">
        <v>63</v>
      </c>
      <c r="X4276" s="123" t="s">
        <v>906</v>
      </c>
      <c r="Y4276" s="120">
        <v>43563</v>
      </c>
      <c r="Z4276" s="121">
        <v>0.3888888888888889</v>
      </c>
      <c r="AA4276" s="123" t="s">
        <v>661</v>
      </c>
      <c r="AB4276" s="123" t="s">
        <v>582</v>
      </c>
      <c r="AC4276" s="119" t="s">
        <v>398</v>
      </c>
      <c r="AD4276" s="119" t="s">
        <v>398</v>
      </c>
    </row>
    <row r="4277" spans="1:30">
      <c r="A4277" s="117">
        <v>4276</v>
      </c>
      <c r="B4277" s="123" t="s">
        <v>468</v>
      </c>
      <c r="C4277" s="117" t="s">
        <v>5</v>
      </c>
      <c r="D4277" s="123" t="s">
        <v>595</v>
      </c>
      <c r="E4277" s="117">
        <v>4276</v>
      </c>
      <c r="F4277" s="117" t="s">
        <v>923</v>
      </c>
      <c r="G4277" s="117" t="s">
        <v>591</v>
      </c>
      <c r="H4277" s="117" t="s">
        <v>1016</v>
      </c>
      <c r="I4277" s="117" t="s">
        <v>398</v>
      </c>
      <c r="J4277" s="117" t="s">
        <v>398</v>
      </c>
      <c r="K4277" s="117" t="s">
        <v>398</v>
      </c>
      <c r="L4277" s="117" t="s">
        <v>398</v>
      </c>
      <c r="M4277" s="117" t="s">
        <v>398</v>
      </c>
      <c r="N4277" s="117" t="s">
        <v>398</v>
      </c>
      <c r="O4277" s="125" t="s">
        <v>579</v>
      </c>
      <c r="P4277" s="117">
        <v>1</v>
      </c>
      <c r="Q4277" s="117" t="s">
        <v>398</v>
      </c>
      <c r="R4277" s="117" t="s">
        <v>398</v>
      </c>
      <c r="S4277" s="117" t="s">
        <v>398</v>
      </c>
      <c r="T4277" s="117" t="s">
        <v>398</v>
      </c>
      <c r="U4277" s="117" t="s">
        <v>398</v>
      </c>
      <c r="V4277" s="117" t="s">
        <v>398</v>
      </c>
      <c r="W4277" s="123">
        <v>63</v>
      </c>
      <c r="X4277" s="123" t="s">
        <v>906</v>
      </c>
      <c r="Y4277" s="120">
        <v>43563</v>
      </c>
      <c r="Z4277" s="121">
        <v>0.3888888888888889</v>
      </c>
      <c r="AA4277" s="123" t="s">
        <v>661</v>
      </c>
      <c r="AB4277" s="123" t="s">
        <v>582</v>
      </c>
      <c r="AC4277" s="119" t="s">
        <v>398</v>
      </c>
      <c r="AD4277" s="119" t="s">
        <v>398</v>
      </c>
    </row>
    <row r="4278" spans="1:30">
      <c r="A4278" s="117">
        <v>4277</v>
      </c>
      <c r="B4278" s="123" t="s">
        <v>468</v>
      </c>
      <c r="C4278" s="117" t="s">
        <v>5</v>
      </c>
      <c r="D4278" s="123" t="s">
        <v>595</v>
      </c>
      <c r="E4278" s="117">
        <v>4277</v>
      </c>
      <c r="F4278" s="117" t="s">
        <v>923</v>
      </c>
      <c r="G4278" s="117" t="s">
        <v>591</v>
      </c>
      <c r="H4278" s="117" t="s">
        <v>1016</v>
      </c>
      <c r="I4278" s="117" t="s">
        <v>398</v>
      </c>
      <c r="J4278" s="117" t="s">
        <v>398</v>
      </c>
      <c r="K4278" s="117" t="s">
        <v>398</v>
      </c>
      <c r="L4278" s="117" t="s">
        <v>398</v>
      </c>
      <c r="M4278" s="117" t="s">
        <v>398</v>
      </c>
      <c r="N4278" s="117" t="s">
        <v>398</v>
      </c>
      <c r="O4278" s="125" t="s">
        <v>579</v>
      </c>
      <c r="P4278" s="117">
        <v>1</v>
      </c>
      <c r="Q4278" s="117" t="s">
        <v>398</v>
      </c>
      <c r="R4278" s="117" t="s">
        <v>398</v>
      </c>
      <c r="S4278" s="117" t="s">
        <v>398</v>
      </c>
      <c r="T4278" s="117" t="s">
        <v>398</v>
      </c>
      <c r="U4278" s="117" t="s">
        <v>398</v>
      </c>
      <c r="V4278" s="117" t="s">
        <v>398</v>
      </c>
      <c r="W4278" s="123">
        <v>63</v>
      </c>
      <c r="X4278" s="123" t="s">
        <v>906</v>
      </c>
      <c r="Y4278" s="120">
        <v>43563</v>
      </c>
      <c r="Z4278" s="121">
        <v>0.3888888888888889</v>
      </c>
      <c r="AA4278" s="123" t="s">
        <v>661</v>
      </c>
      <c r="AB4278" s="123" t="s">
        <v>582</v>
      </c>
      <c r="AC4278" s="119" t="s">
        <v>398</v>
      </c>
      <c r="AD4278" s="119" t="s">
        <v>398</v>
      </c>
    </row>
    <row r="4279" spans="1:30">
      <c r="A4279" s="117">
        <v>4278</v>
      </c>
      <c r="B4279" s="123" t="s">
        <v>468</v>
      </c>
      <c r="C4279" s="117" t="s">
        <v>5</v>
      </c>
      <c r="D4279" s="123" t="s">
        <v>595</v>
      </c>
      <c r="E4279" s="117">
        <v>4278</v>
      </c>
      <c r="F4279" s="117" t="s">
        <v>923</v>
      </c>
      <c r="G4279" s="117" t="s">
        <v>591</v>
      </c>
      <c r="H4279" s="117" t="s">
        <v>1016</v>
      </c>
      <c r="I4279" s="117" t="s">
        <v>398</v>
      </c>
      <c r="J4279" s="117" t="s">
        <v>398</v>
      </c>
      <c r="K4279" s="117" t="s">
        <v>398</v>
      </c>
      <c r="L4279" s="117" t="s">
        <v>398</v>
      </c>
      <c r="M4279" s="117" t="s">
        <v>398</v>
      </c>
      <c r="N4279" s="117" t="s">
        <v>398</v>
      </c>
      <c r="O4279" s="125" t="s">
        <v>579</v>
      </c>
      <c r="P4279" s="117">
        <v>1</v>
      </c>
      <c r="Q4279" s="117" t="s">
        <v>398</v>
      </c>
      <c r="R4279" s="117" t="s">
        <v>398</v>
      </c>
      <c r="S4279" s="117" t="s">
        <v>398</v>
      </c>
      <c r="T4279" s="117" t="s">
        <v>398</v>
      </c>
      <c r="U4279" s="117" t="s">
        <v>398</v>
      </c>
      <c r="V4279" s="117" t="s">
        <v>398</v>
      </c>
      <c r="W4279" s="123">
        <v>63</v>
      </c>
      <c r="X4279" s="123" t="s">
        <v>906</v>
      </c>
      <c r="Y4279" s="120">
        <v>43563</v>
      </c>
      <c r="Z4279" s="121">
        <v>0.3888888888888889</v>
      </c>
      <c r="AA4279" s="123" t="s">
        <v>661</v>
      </c>
      <c r="AB4279" s="123" t="s">
        <v>582</v>
      </c>
      <c r="AC4279" s="119" t="s">
        <v>398</v>
      </c>
      <c r="AD4279" s="119" t="s">
        <v>398</v>
      </c>
    </row>
    <row r="4280" spans="1:30">
      <c r="A4280" s="117">
        <v>4279</v>
      </c>
      <c r="B4280" s="123" t="s">
        <v>468</v>
      </c>
      <c r="C4280" s="117" t="s">
        <v>5</v>
      </c>
      <c r="D4280" s="123" t="s">
        <v>595</v>
      </c>
      <c r="E4280" s="117">
        <v>4279</v>
      </c>
      <c r="F4280" s="117" t="s">
        <v>923</v>
      </c>
      <c r="G4280" s="117" t="s">
        <v>591</v>
      </c>
      <c r="H4280" s="117" t="s">
        <v>1016</v>
      </c>
      <c r="I4280" s="117" t="s">
        <v>398</v>
      </c>
      <c r="J4280" s="117" t="s">
        <v>398</v>
      </c>
      <c r="K4280" s="117" t="s">
        <v>398</v>
      </c>
      <c r="L4280" s="117" t="s">
        <v>398</v>
      </c>
      <c r="M4280" s="117" t="s">
        <v>398</v>
      </c>
      <c r="N4280" s="117" t="s">
        <v>398</v>
      </c>
      <c r="O4280" s="125" t="s">
        <v>579</v>
      </c>
      <c r="P4280" s="117">
        <v>1</v>
      </c>
      <c r="Q4280" s="117" t="s">
        <v>398</v>
      </c>
      <c r="R4280" s="117" t="s">
        <v>398</v>
      </c>
      <c r="S4280" s="117" t="s">
        <v>398</v>
      </c>
      <c r="T4280" s="117" t="s">
        <v>398</v>
      </c>
      <c r="U4280" s="117" t="s">
        <v>398</v>
      </c>
      <c r="V4280" s="117" t="s">
        <v>398</v>
      </c>
      <c r="W4280" s="123">
        <v>63</v>
      </c>
      <c r="X4280" s="123" t="s">
        <v>906</v>
      </c>
      <c r="Y4280" s="120">
        <v>43563</v>
      </c>
      <c r="Z4280" s="121">
        <v>0.3888888888888889</v>
      </c>
      <c r="AA4280" s="123" t="s">
        <v>661</v>
      </c>
      <c r="AB4280" s="123" t="s">
        <v>582</v>
      </c>
      <c r="AC4280" s="119" t="s">
        <v>398</v>
      </c>
      <c r="AD4280" s="119" t="s">
        <v>398</v>
      </c>
    </row>
    <row r="4281" spans="1:30">
      <c r="A4281" s="117">
        <v>4280</v>
      </c>
      <c r="B4281" s="123" t="s">
        <v>468</v>
      </c>
      <c r="C4281" s="117" t="s">
        <v>5</v>
      </c>
      <c r="D4281" s="123" t="s">
        <v>595</v>
      </c>
      <c r="E4281" s="117">
        <v>4280</v>
      </c>
      <c r="F4281" s="117" t="s">
        <v>923</v>
      </c>
      <c r="G4281" s="117" t="s">
        <v>591</v>
      </c>
      <c r="H4281" s="117" t="s">
        <v>1016</v>
      </c>
      <c r="I4281" s="117" t="s">
        <v>398</v>
      </c>
      <c r="J4281" s="117" t="s">
        <v>398</v>
      </c>
      <c r="K4281" s="117" t="s">
        <v>398</v>
      </c>
      <c r="L4281" s="117" t="s">
        <v>398</v>
      </c>
      <c r="M4281" s="117" t="s">
        <v>398</v>
      </c>
      <c r="N4281" s="117" t="s">
        <v>398</v>
      </c>
      <c r="O4281" s="125" t="s">
        <v>579</v>
      </c>
      <c r="P4281" s="117">
        <v>1</v>
      </c>
      <c r="Q4281" s="117" t="s">
        <v>398</v>
      </c>
      <c r="R4281" s="117" t="s">
        <v>398</v>
      </c>
      <c r="S4281" s="117" t="s">
        <v>398</v>
      </c>
      <c r="T4281" s="117" t="s">
        <v>398</v>
      </c>
      <c r="U4281" s="117" t="s">
        <v>398</v>
      </c>
      <c r="V4281" s="117" t="s">
        <v>398</v>
      </c>
      <c r="W4281" s="123">
        <v>63</v>
      </c>
      <c r="X4281" s="123" t="s">
        <v>906</v>
      </c>
      <c r="Y4281" s="120">
        <v>43563</v>
      </c>
      <c r="Z4281" s="121">
        <v>0.3888888888888889</v>
      </c>
      <c r="AA4281" s="123" t="s">
        <v>661</v>
      </c>
      <c r="AB4281" s="123" t="s">
        <v>582</v>
      </c>
      <c r="AC4281" s="119" t="s">
        <v>398</v>
      </c>
      <c r="AD4281" s="119" t="s">
        <v>398</v>
      </c>
    </row>
    <row r="4282" spans="1:30">
      <c r="A4282" s="117">
        <v>4281</v>
      </c>
      <c r="B4282" s="123" t="s">
        <v>468</v>
      </c>
      <c r="C4282" s="117" t="s">
        <v>5</v>
      </c>
      <c r="D4282" s="123" t="s">
        <v>595</v>
      </c>
      <c r="E4282" s="117">
        <v>4281</v>
      </c>
      <c r="F4282" s="117" t="s">
        <v>923</v>
      </c>
      <c r="G4282" s="117" t="s">
        <v>591</v>
      </c>
      <c r="H4282" s="117" t="s">
        <v>1016</v>
      </c>
      <c r="I4282" s="117" t="s">
        <v>398</v>
      </c>
      <c r="J4282" s="117" t="s">
        <v>398</v>
      </c>
      <c r="K4282" s="117" t="s">
        <v>398</v>
      </c>
      <c r="L4282" s="117" t="s">
        <v>398</v>
      </c>
      <c r="M4282" s="117" t="s">
        <v>398</v>
      </c>
      <c r="N4282" s="117" t="s">
        <v>398</v>
      </c>
      <c r="O4282" s="125" t="s">
        <v>579</v>
      </c>
      <c r="P4282" s="117">
        <v>1</v>
      </c>
      <c r="Q4282" s="117" t="s">
        <v>398</v>
      </c>
      <c r="R4282" s="117" t="s">
        <v>398</v>
      </c>
      <c r="S4282" s="117" t="s">
        <v>398</v>
      </c>
      <c r="T4282" s="117" t="s">
        <v>398</v>
      </c>
      <c r="U4282" s="117" t="s">
        <v>398</v>
      </c>
      <c r="V4282" s="117" t="s">
        <v>398</v>
      </c>
      <c r="W4282" s="123">
        <v>63</v>
      </c>
      <c r="X4282" s="123" t="s">
        <v>906</v>
      </c>
      <c r="Y4282" s="120">
        <v>43563</v>
      </c>
      <c r="Z4282" s="121">
        <v>0.3888888888888889</v>
      </c>
      <c r="AA4282" s="123" t="s">
        <v>661</v>
      </c>
      <c r="AB4282" s="123" t="s">
        <v>582</v>
      </c>
      <c r="AC4282" s="119" t="s">
        <v>398</v>
      </c>
      <c r="AD4282" s="119" t="s">
        <v>398</v>
      </c>
    </row>
    <row r="4283" spans="1:30">
      <c r="A4283" s="117">
        <v>4282</v>
      </c>
      <c r="B4283" s="123" t="s">
        <v>468</v>
      </c>
      <c r="C4283" s="117" t="s">
        <v>5</v>
      </c>
      <c r="D4283" s="123" t="s">
        <v>595</v>
      </c>
      <c r="E4283" s="117">
        <v>4282</v>
      </c>
      <c r="F4283" s="117" t="s">
        <v>923</v>
      </c>
      <c r="G4283" s="117" t="s">
        <v>591</v>
      </c>
      <c r="H4283" s="117" t="s">
        <v>1016</v>
      </c>
      <c r="I4283" s="117" t="s">
        <v>398</v>
      </c>
      <c r="J4283" s="117" t="s">
        <v>398</v>
      </c>
      <c r="K4283" s="117" t="s">
        <v>398</v>
      </c>
      <c r="L4283" s="117" t="s">
        <v>398</v>
      </c>
      <c r="M4283" s="117" t="s">
        <v>398</v>
      </c>
      <c r="N4283" s="117" t="s">
        <v>398</v>
      </c>
      <c r="O4283" s="125" t="s">
        <v>579</v>
      </c>
      <c r="P4283" s="117">
        <v>1</v>
      </c>
      <c r="Q4283" s="117" t="s">
        <v>398</v>
      </c>
      <c r="R4283" s="117" t="s">
        <v>398</v>
      </c>
      <c r="S4283" s="117" t="s">
        <v>398</v>
      </c>
      <c r="T4283" s="117" t="s">
        <v>398</v>
      </c>
      <c r="U4283" s="117" t="s">
        <v>398</v>
      </c>
      <c r="V4283" s="117" t="s">
        <v>398</v>
      </c>
      <c r="W4283" s="123">
        <v>63</v>
      </c>
      <c r="X4283" s="123" t="s">
        <v>906</v>
      </c>
      <c r="Y4283" s="120">
        <v>43563</v>
      </c>
      <c r="Z4283" s="121">
        <v>0.3888888888888889</v>
      </c>
      <c r="AA4283" s="123" t="s">
        <v>661</v>
      </c>
      <c r="AB4283" s="123" t="s">
        <v>582</v>
      </c>
      <c r="AC4283" s="119" t="s">
        <v>398</v>
      </c>
      <c r="AD4283" s="119" t="s">
        <v>398</v>
      </c>
    </row>
    <row r="4284" spans="1:30">
      <c r="A4284" s="117">
        <v>4283</v>
      </c>
      <c r="B4284" s="123" t="s">
        <v>468</v>
      </c>
      <c r="C4284" s="117" t="s">
        <v>5</v>
      </c>
      <c r="D4284" s="123" t="s">
        <v>595</v>
      </c>
      <c r="E4284" s="117">
        <v>4283</v>
      </c>
      <c r="F4284" s="117" t="s">
        <v>923</v>
      </c>
      <c r="G4284" s="117" t="s">
        <v>591</v>
      </c>
      <c r="H4284" s="117" t="s">
        <v>1016</v>
      </c>
      <c r="I4284" s="117" t="s">
        <v>398</v>
      </c>
      <c r="J4284" s="117" t="s">
        <v>398</v>
      </c>
      <c r="K4284" s="117" t="s">
        <v>398</v>
      </c>
      <c r="L4284" s="117" t="s">
        <v>398</v>
      </c>
      <c r="M4284" s="117" t="s">
        <v>398</v>
      </c>
      <c r="N4284" s="117" t="s">
        <v>398</v>
      </c>
      <c r="O4284" s="125" t="s">
        <v>579</v>
      </c>
      <c r="P4284" s="117">
        <v>1</v>
      </c>
      <c r="Q4284" s="117" t="s">
        <v>398</v>
      </c>
      <c r="R4284" s="117" t="s">
        <v>398</v>
      </c>
      <c r="S4284" s="117" t="s">
        <v>398</v>
      </c>
      <c r="T4284" s="117" t="s">
        <v>398</v>
      </c>
      <c r="U4284" s="117" t="s">
        <v>398</v>
      </c>
      <c r="V4284" s="117" t="s">
        <v>398</v>
      </c>
      <c r="W4284" s="123">
        <v>63</v>
      </c>
      <c r="X4284" s="123" t="s">
        <v>906</v>
      </c>
      <c r="Y4284" s="120">
        <v>43563</v>
      </c>
      <c r="Z4284" s="121">
        <v>0.3888888888888889</v>
      </c>
      <c r="AA4284" s="123" t="s">
        <v>661</v>
      </c>
      <c r="AB4284" s="123" t="s">
        <v>582</v>
      </c>
      <c r="AC4284" s="119" t="s">
        <v>398</v>
      </c>
      <c r="AD4284" s="119" t="s">
        <v>398</v>
      </c>
    </row>
    <row r="4285" spans="1:30">
      <c r="A4285" s="117">
        <v>4284</v>
      </c>
      <c r="B4285" s="123" t="s">
        <v>468</v>
      </c>
      <c r="C4285" s="117" t="s">
        <v>5</v>
      </c>
      <c r="D4285" s="123" t="s">
        <v>595</v>
      </c>
      <c r="E4285" s="117">
        <v>4284</v>
      </c>
      <c r="F4285" s="117" t="s">
        <v>923</v>
      </c>
      <c r="G4285" s="117" t="s">
        <v>591</v>
      </c>
      <c r="H4285" s="117" t="s">
        <v>1016</v>
      </c>
      <c r="I4285" s="117" t="s">
        <v>398</v>
      </c>
      <c r="J4285" s="117" t="s">
        <v>398</v>
      </c>
      <c r="K4285" s="117" t="s">
        <v>398</v>
      </c>
      <c r="L4285" s="117" t="s">
        <v>398</v>
      </c>
      <c r="M4285" s="117" t="s">
        <v>398</v>
      </c>
      <c r="N4285" s="117" t="s">
        <v>398</v>
      </c>
      <c r="O4285" s="125" t="s">
        <v>579</v>
      </c>
      <c r="P4285" s="117">
        <v>1</v>
      </c>
      <c r="Q4285" s="117" t="s">
        <v>398</v>
      </c>
      <c r="R4285" s="117" t="s">
        <v>398</v>
      </c>
      <c r="S4285" s="117" t="s">
        <v>398</v>
      </c>
      <c r="T4285" s="117" t="s">
        <v>398</v>
      </c>
      <c r="U4285" s="117" t="s">
        <v>398</v>
      </c>
      <c r="V4285" s="117" t="s">
        <v>398</v>
      </c>
      <c r="W4285" s="123">
        <v>63</v>
      </c>
      <c r="X4285" s="123" t="s">
        <v>906</v>
      </c>
      <c r="Y4285" s="120">
        <v>43563</v>
      </c>
      <c r="Z4285" s="121">
        <v>0.3888888888888889</v>
      </c>
      <c r="AA4285" s="123" t="s">
        <v>661</v>
      </c>
      <c r="AB4285" s="123" t="s">
        <v>582</v>
      </c>
      <c r="AC4285" s="119" t="s">
        <v>398</v>
      </c>
      <c r="AD4285" s="119" t="s">
        <v>398</v>
      </c>
    </row>
    <row r="4286" spans="1:30">
      <c r="A4286" s="117">
        <v>4285</v>
      </c>
      <c r="B4286" s="123" t="s">
        <v>468</v>
      </c>
      <c r="C4286" s="117" t="s">
        <v>5</v>
      </c>
      <c r="D4286" s="123" t="s">
        <v>595</v>
      </c>
      <c r="E4286" s="117">
        <v>4285</v>
      </c>
      <c r="F4286" s="117" t="s">
        <v>923</v>
      </c>
      <c r="G4286" s="117" t="s">
        <v>591</v>
      </c>
      <c r="H4286" s="117" t="s">
        <v>1016</v>
      </c>
      <c r="I4286" s="117" t="s">
        <v>398</v>
      </c>
      <c r="J4286" s="117" t="s">
        <v>398</v>
      </c>
      <c r="K4286" s="117" t="s">
        <v>398</v>
      </c>
      <c r="L4286" s="117" t="s">
        <v>398</v>
      </c>
      <c r="M4286" s="117" t="s">
        <v>398</v>
      </c>
      <c r="N4286" s="117" t="s">
        <v>398</v>
      </c>
      <c r="O4286" s="125" t="s">
        <v>579</v>
      </c>
      <c r="P4286" s="117">
        <v>1</v>
      </c>
      <c r="Q4286" s="117" t="s">
        <v>398</v>
      </c>
      <c r="R4286" s="117" t="s">
        <v>398</v>
      </c>
      <c r="S4286" s="117" t="s">
        <v>398</v>
      </c>
      <c r="T4286" s="117" t="s">
        <v>398</v>
      </c>
      <c r="U4286" s="117" t="s">
        <v>398</v>
      </c>
      <c r="V4286" s="117" t="s">
        <v>398</v>
      </c>
      <c r="W4286" s="123">
        <v>63</v>
      </c>
      <c r="X4286" s="123" t="s">
        <v>906</v>
      </c>
      <c r="Y4286" s="120">
        <v>43563</v>
      </c>
      <c r="Z4286" s="121">
        <v>0.3888888888888889</v>
      </c>
      <c r="AA4286" s="123" t="s">
        <v>661</v>
      </c>
      <c r="AB4286" s="123" t="s">
        <v>582</v>
      </c>
      <c r="AC4286" s="119" t="s">
        <v>398</v>
      </c>
      <c r="AD4286" s="119" t="s">
        <v>398</v>
      </c>
    </row>
    <row r="4287" spans="1:30">
      <c r="A4287" s="117">
        <v>4286</v>
      </c>
      <c r="B4287" s="123" t="s">
        <v>468</v>
      </c>
      <c r="C4287" s="117" t="s">
        <v>5</v>
      </c>
      <c r="D4287" s="123" t="s">
        <v>595</v>
      </c>
      <c r="E4287" s="117">
        <v>4286</v>
      </c>
      <c r="F4287" s="117" t="s">
        <v>923</v>
      </c>
      <c r="G4287" s="117" t="s">
        <v>591</v>
      </c>
      <c r="H4287" s="117" t="s">
        <v>1016</v>
      </c>
      <c r="I4287" s="117" t="s">
        <v>398</v>
      </c>
      <c r="J4287" s="117" t="s">
        <v>398</v>
      </c>
      <c r="K4287" s="117" t="s">
        <v>398</v>
      </c>
      <c r="L4287" s="117" t="s">
        <v>398</v>
      </c>
      <c r="M4287" s="117" t="s">
        <v>398</v>
      </c>
      <c r="N4287" s="117" t="s">
        <v>398</v>
      </c>
      <c r="O4287" s="125" t="s">
        <v>579</v>
      </c>
      <c r="P4287" s="117">
        <v>1</v>
      </c>
      <c r="Q4287" s="117" t="s">
        <v>398</v>
      </c>
      <c r="R4287" s="117" t="s">
        <v>398</v>
      </c>
      <c r="S4287" s="117" t="s">
        <v>398</v>
      </c>
      <c r="T4287" s="117" t="s">
        <v>398</v>
      </c>
      <c r="U4287" s="117" t="s">
        <v>398</v>
      </c>
      <c r="V4287" s="117" t="s">
        <v>398</v>
      </c>
      <c r="W4287" s="123">
        <v>63</v>
      </c>
      <c r="X4287" s="123" t="s">
        <v>906</v>
      </c>
      <c r="Y4287" s="120">
        <v>43563</v>
      </c>
      <c r="Z4287" s="121">
        <v>0.3888888888888889</v>
      </c>
      <c r="AA4287" s="123" t="s">
        <v>661</v>
      </c>
      <c r="AB4287" s="123" t="s">
        <v>582</v>
      </c>
      <c r="AC4287" s="119" t="s">
        <v>398</v>
      </c>
      <c r="AD4287" s="119" t="s">
        <v>398</v>
      </c>
    </row>
    <row r="4288" spans="1:30">
      <c r="A4288" s="117">
        <v>4287</v>
      </c>
      <c r="B4288" s="123" t="s">
        <v>468</v>
      </c>
      <c r="C4288" s="117" t="s">
        <v>5</v>
      </c>
      <c r="D4288" s="123" t="s">
        <v>595</v>
      </c>
      <c r="E4288" s="117">
        <v>4287</v>
      </c>
      <c r="F4288" s="117" t="s">
        <v>923</v>
      </c>
      <c r="G4288" s="117" t="s">
        <v>591</v>
      </c>
      <c r="H4288" s="117" t="s">
        <v>1016</v>
      </c>
      <c r="I4288" s="117" t="s">
        <v>398</v>
      </c>
      <c r="J4288" s="117" t="s">
        <v>398</v>
      </c>
      <c r="K4288" s="117" t="s">
        <v>398</v>
      </c>
      <c r="L4288" s="117" t="s">
        <v>398</v>
      </c>
      <c r="M4288" s="117" t="s">
        <v>398</v>
      </c>
      <c r="N4288" s="117" t="s">
        <v>398</v>
      </c>
      <c r="O4288" s="125" t="s">
        <v>579</v>
      </c>
      <c r="P4288" s="117">
        <v>1</v>
      </c>
      <c r="Q4288" s="117" t="s">
        <v>398</v>
      </c>
      <c r="R4288" s="117" t="s">
        <v>398</v>
      </c>
      <c r="S4288" s="117" t="s">
        <v>398</v>
      </c>
      <c r="T4288" s="117" t="s">
        <v>398</v>
      </c>
      <c r="U4288" s="117" t="s">
        <v>398</v>
      </c>
      <c r="V4288" s="117" t="s">
        <v>398</v>
      </c>
      <c r="W4288" s="123">
        <v>63</v>
      </c>
      <c r="X4288" s="123" t="s">
        <v>906</v>
      </c>
      <c r="Y4288" s="120">
        <v>43563</v>
      </c>
      <c r="Z4288" s="121">
        <v>0.3888888888888889</v>
      </c>
      <c r="AA4288" s="123" t="s">
        <v>661</v>
      </c>
      <c r="AB4288" s="123" t="s">
        <v>582</v>
      </c>
      <c r="AC4288" s="119" t="s">
        <v>398</v>
      </c>
      <c r="AD4288" s="119" t="s">
        <v>398</v>
      </c>
    </row>
    <row r="4289" spans="1:30">
      <c r="A4289" s="117">
        <v>4288</v>
      </c>
      <c r="B4289" s="123" t="s">
        <v>468</v>
      </c>
      <c r="C4289" s="117" t="s">
        <v>5</v>
      </c>
      <c r="D4289" s="123" t="s">
        <v>595</v>
      </c>
      <c r="E4289" s="117">
        <v>4288</v>
      </c>
      <c r="F4289" s="117" t="s">
        <v>923</v>
      </c>
      <c r="G4289" s="117" t="s">
        <v>591</v>
      </c>
      <c r="H4289" s="117" t="s">
        <v>1016</v>
      </c>
      <c r="I4289" s="117" t="s">
        <v>398</v>
      </c>
      <c r="J4289" s="117" t="s">
        <v>398</v>
      </c>
      <c r="K4289" s="117" t="s">
        <v>398</v>
      </c>
      <c r="L4289" s="117" t="s">
        <v>398</v>
      </c>
      <c r="M4289" s="117" t="s">
        <v>398</v>
      </c>
      <c r="N4289" s="117" t="s">
        <v>398</v>
      </c>
      <c r="O4289" s="125" t="s">
        <v>579</v>
      </c>
      <c r="P4289" s="117">
        <v>1</v>
      </c>
      <c r="Q4289" s="117" t="s">
        <v>398</v>
      </c>
      <c r="R4289" s="117" t="s">
        <v>398</v>
      </c>
      <c r="S4289" s="117" t="s">
        <v>398</v>
      </c>
      <c r="T4289" s="117" t="s">
        <v>398</v>
      </c>
      <c r="U4289" s="117" t="s">
        <v>398</v>
      </c>
      <c r="V4289" s="117" t="s">
        <v>398</v>
      </c>
      <c r="W4289" s="123">
        <v>63</v>
      </c>
      <c r="X4289" s="123" t="s">
        <v>906</v>
      </c>
      <c r="Y4289" s="120">
        <v>43563</v>
      </c>
      <c r="Z4289" s="121">
        <v>0.3888888888888889</v>
      </c>
      <c r="AA4289" s="123" t="s">
        <v>661</v>
      </c>
      <c r="AB4289" s="123" t="s">
        <v>582</v>
      </c>
      <c r="AC4289" s="119" t="s">
        <v>398</v>
      </c>
      <c r="AD4289" s="119" t="s">
        <v>398</v>
      </c>
    </row>
    <row r="4290" spans="1:30">
      <c r="A4290" s="117">
        <v>4289</v>
      </c>
      <c r="B4290" s="123" t="s">
        <v>468</v>
      </c>
      <c r="C4290" s="117" t="s">
        <v>5</v>
      </c>
      <c r="D4290" s="123" t="s">
        <v>595</v>
      </c>
      <c r="E4290" s="117">
        <v>4289</v>
      </c>
      <c r="F4290" s="117" t="s">
        <v>923</v>
      </c>
      <c r="G4290" s="117" t="s">
        <v>591</v>
      </c>
      <c r="H4290" s="117" t="s">
        <v>1016</v>
      </c>
      <c r="I4290" s="117" t="s">
        <v>398</v>
      </c>
      <c r="J4290" s="117" t="s">
        <v>398</v>
      </c>
      <c r="K4290" s="117" t="s">
        <v>398</v>
      </c>
      <c r="L4290" s="117" t="s">
        <v>398</v>
      </c>
      <c r="M4290" s="117" t="s">
        <v>398</v>
      </c>
      <c r="N4290" s="117" t="s">
        <v>398</v>
      </c>
      <c r="O4290" s="125" t="s">
        <v>579</v>
      </c>
      <c r="P4290" s="117">
        <v>1</v>
      </c>
      <c r="Q4290" s="117" t="s">
        <v>398</v>
      </c>
      <c r="R4290" s="117" t="s">
        <v>398</v>
      </c>
      <c r="S4290" s="117" t="s">
        <v>398</v>
      </c>
      <c r="T4290" s="117" t="s">
        <v>398</v>
      </c>
      <c r="U4290" s="117" t="s">
        <v>398</v>
      </c>
      <c r="V4290" s="117" t="s">
        <v>398</v>
      </c>
      <c r="W4290" s="123">
        <v>63</v>
      </c>
      <c r="X4290" s="123" t="s">
        <v>906</v>
      </c>
      <c r="Y4290" s="120">
        <v>43563</v>
      </c>
      <c r="Z4290" s="121">
        <v>0.3888888888888889</v>
      </c>
      <c r="AA4290" s="123" t="s">
        <v>661</v>
      </c>
      <c r="AB4290" s="123" t="s">
        <v>582</v>
      </c>
      <c r="AC4290" s="119" t="s">
        <v>398</v>
      </c>
      <c r="AD4290" s="119" t="s">
        <v>398</v>
      </c>
    </row>
    <row r="4291" spans="1:30">
      <c r="A4291" s="117">
        <v>4290</v>
      </c>
      <c r="B4291" s="123" t="s">
        <v>468</v>
      </c>
      <c r="C4291" s="117" t="s">
        <v>5</v>
      </c>
      <c r="D4291" s="123" t="s">
        <v>595</v>
      </c>
      <c r="E4291" s="117">
        <v>4290</v>
      </c>
      <c r="F4291" s="117" t="s">
        <v>923</v>
      </c>
      <c r="G4291" s="117" t="s">
        <v>591</v>
      </c>
      <c r="H4291" s="117" t="s">
        <v>1016</v>
      </c>
      <c r="I4291" s="117" t="s">
        <v>398</v>
      </c>
      <c r="J4291" s="117" t="s">
        <v>398</v>
      </c>
      <c r="K4291" s="117" t="s">
        <v>398</v>
      </c>
      <c r="L4291" s="117" t="s">
        <v>398</v>
      </c>
      <c r="M4291" s="117" t="s">
        <v>398</v>
      </c>
      <c r="N4291" s="117" t="s">
        <v>398</v>
      </c>
      <c r="O4291" s="125" t="s">
        <v>579</v>
      </c>
      <c r="P4291" s="117">
        <v>1</v>
      </c>
      <c r="Q4291" s="117" t="s">
        <v>398</v>
      </c>
      <c r="R4291" s="117" t="s">
        <v>398</v>
      </c>
      <c r="S4291" s="117" t="s">
        <v>398</v>
      </c>
      <c r="T4291" s="117" t="s">
        <v>398</v>
      </c>
      <c r="U4291" s="117" t="s">
        <v>398</v>
      </c>
      <c r="V4291" s="117" t="s">
        <v>398</v>
      </c>
      <c r="W4291" s="123">
        <v>63</v>
      </c>
      <c r="X4291" s="123" t="s">
        <v>906</v>
      </c>
      <c r="Y4291" s="120">
        <v>43563</v>
      </c>
      <c r="Z4291" s="121">
        <v>0.3888888888888889</v>
      </c>
      <c r="AA4291" s="123" t="s">
        <v>661</v>
      </c>
      <c r="AB4291" s="123" t="s">
        <v>582</v>
      </c>
      <c r="AC4291" s="119" t="s">
        <v>398</v>
      </c>
      <c r="AD4291" s="119" t="s">
        <v>398</v>
      </c>
    </row>
    <row r="4292" spans="1:30">
      <c r="A4292" s="117">
        <v>4291</v>
      </c>
      <c r="B4292" s="123" t="s">
        <v>468</v>
      </c>
      <c r="C4292" s="117" t="s">
        <v>5</v>
      </c>
      <c r="D4292" s="123" t="s">
        <v>595</v>
      </c>
      <c r="E4292" s="117">
        <v>4291</v>
      </c>
      <c r="F4292" s="117" t="s">
        <v>923</v>
      </c>
      <c r="G4292" s="117" t="s">
        <v>591</v>
      </c>
      <c r="H4292" s="117" t="s">
        <v>1016</v>
      </c>
      <c r="I4292" s="117" t="s">
        <v>398</v>
      </c>
      <c r="J4292" s="117" t="s">
        <v>398</v>
      </c>
      <c r="K4292" s="117" t="s">
        <v>398</v>
      </c>
      <c r="L4292" s="117" t="s">
        <v>398</v>
      </c>
      <c r="M4292" s="117" t="s">
        <v>398</v>
      </c>
      <c r="N4292" s="117" t="s">
        <v>398</v>
      </c>
      <c r="O4292" s="125" t="s">
        <v>579</v>
      </c>
      <c r="P4292" s="117">
        <v>1</v>
      </c>
      <c r="Q4292" s="117" t="s">
        <v>398</v>
      </c>
      <c r="R4292" s="117" t="s">
        <v>398</v>
      </c>
      <c r="S4292" s="117" t="s">
        <v>398</v>
      </c>
      <c r="T4292" s="117" t="s">
        <v>398</v>
      </c>
      <c r="U4292" s="117" t="s">
        <v>398</v>
      </c>
      <c r="V4292" s="117" t="s">
        <v>398</v>
      </c>
      <c r="W4292" s="123">
        <v>63</v>
      </c>
      <c r="X4292" s="123" t="s">
        <v>906</v>
      </c>
      <c r="Y4292" s="120">
        <v>43563</v>
      </c>
      <c r="Z4292" s="121">
        <v>0.3888888888888889</v>
      </c>
      <c r="AA4292" s="123" t="s">
        <v>661</v>
      </c>
      <c r="AB4292" s="123" t="s">
        <v>582</v>
      </c>
      <c r="AC4292" s="119" t="s">
        <v>398</v>
      </c>
      <c r="AD4292" s="119" t="s">
        <v>398</v>
      </c>
    </row>
    <row r="4293" spans="1:30">
      <c r="A4293" s="117">
        <v>4292</v>
      </c>
      <c r="B4293" s="123" t="s">
        <v>468</v>
      </c>
      <c r="C4293" s="117" t="s">
        <v>5</v>
      </c>
      <c r="D4293" s="123" t="s">
        <v>595</v>
      </c>
      <c r="E4293" s="117">
        <v>4292</v>
      </c>
      <c r="F4293" s="117" t="s">
        <v>923</v>
      </c>
      <c r="G4293" s="117" t="s">
        <v>591</v>
      </c>
      <c r="H4293" s="117" t="s">
        <v>1016</v>
      </c>
      <c r="I4293" s="117" t="s">
        <v>398</v>
      </c>
      <c r="J4293" s="117" t="s">
        <v>398</v>
      </c>
      <c r="K4293" s="117" t="s">
        <v>398</v>
      </c>
      <c r="L4293" s="117" t="s">
        <v>398</v>
      </c>
      <c r="M4293" s="117" t="s">
        <v>398</v>
      </c>
      <c r="N4293" s="117" t="s">
        <v>398</v>
      </c>
      <c r="O4293" s="125" t="s">
        <v>579</v>
      </c>
      <c r="P4293" s="117">
        <v>1</v>
      </c>
      <c r="Q4293" s="117" t="s">
        <v>398</v>
      </c>
      <c r="R4293" s="117" t="s">
        <v>398</v>
      </c>
      <c r="S4293" s="117" t="s">
        <v>398</v>
      </c>
      <c r="T4293" s="117" t="s">
        <v>398</v>
      </c>
      <c r="U4293" s="117" t="s">
        <v>398</v>
      </c>
      <c r="V4293" s="117" t="s">
        <v>398</v>
      </c>
      <c r="W4293" s="123">
        <v>63</v>
      </c>
      <c r="X4293" s="123" t="s">
        <v>906</v>
      </c>
      <c r="Y4293" s="120">
        <v>43563</v>
      </c>
      <c r="Z4293" s="121">
        <v>0.3888888888888889</v>
      </c>
      <c r="AA4293" s="123" t="s">
        <v>661</v>
      </c>
      <c r="AB4293" s="123" t="s">
        <v>582</v>
      </c>
      <c r="AC4293" s="119" t="s">
        <v>398</v>
      </c>
      <c r="AD4293" s="119" t="s">
        <v>398</v>
      </c>
    </row>
    <row r="4294" spans="1:30">
      <c r="A4294" s="117">
        <v>4293</v>
      </c>
      <c r="B4294" s="123" t="s">
        <v>468</v>
      </c>
      <c r="C4294" s="117" t="s">
        <v>5</v>
      </c>
      <c r="D4294" s="123" t="s">
        <v>595</v>
      </c>
      <c r="E4294" s="117">
        <v>4293</v>
      </c>
      <c r="F4294" s="117" t="s">
        <v>923</v>
      </c>
      <c r="G4294" s="117" t="s">
        <v>591</v>
      </c>
      <c r="H4294" s="117" t="s">
        <v>1016</v>
      </c>
      <c r="I4294" s="117" t="s">
        <v>398</v>
      </c>
      <c r="J4294" s="117" t="s">
        <v>398</v>
      </c>
      <c r="K4294" s="117" t="s">
        <v>398</v>
      </c>
      <c r="L4294" s="117" t="s">
        <v>398</v>
      </c>
      <c r="M4294" s="117" t="s">
        <v>398</v>
      </c>
      <c r="N4294" s="117" t="s">
        <v>398</v>
      </c>
      <c r="O4294" s="125" t="s">
        <v>579</v>
      </c>
      <c r="P4294" s="117">
        <v>1</v>
      </c>
      <c r="Q4294" s="117" t="s">
        <v>398</v>
      </c>
      <c r="R4294" s="117" t="s">
        <v>398</v>
      </c>
      <c r="S4294" s="117" t="s">
        <v>398</v>
      </c>
      <c r="T4294" s="117" t="s">
        <v>398</v>
      </c>
      <c r="U4294" s="117" t="s">
        <v>398</v>
      </c>
      <c r="V4294" s="117" t="s">
        <v>398</v>
      </c>
      <c r="W4294" s="123">
        <v>63</v>
      </c>
      <c r="X4294" s="123" t="s">
        <v>906</v>
      </c>
      <c r="Y4294" s="120">
        <v>43563</v>
      </c>
      <c r="Z4294" s="121">
        <v>0.3888888888888889</v>
      </c>
      <c r="AA4294" s="123" t="s">
        <v>661</v>
      </c>
      <c r="AB4294" s="123" t="s">
        <v>582</v>
      </c>
      <c r="AC4294" s="119" t="s">
        <v>398</v>
      </c>
      <c r="AD4294" s="119" t="s">
        <v>398</v>
      </c>
    </row>
    <row r="4295" spans="1:30">
      <c r="A4295" s="117">
        <v>4294</v>
      </c>
      <c r="B4295" s="123" t="s">
        <v>468</v>
      </c>
      <c r="C4295" s="117" t="s">
        <v>5</v>
      </c>
      <c r="D4295" s="123" t="s">
        <v>595</v>
      </c>
      <c r="E4295" s="117">
        <v>4294</v>
      </c>
      <c r="F4295" s="117" t="s">
        <v>923</v>
      </c>
      <c r="G4295" s="117" t="s">
        <v>591</v>
      </c>
      <c r="H4295" s="117" t="s">
        <v>1016</v>
      </c>
      <c r="I4295" s="117" t="s">
        <v>398</v>
      </c>
      <c r="J4295" s="117" t="s">
        <v>398</v>
      </c>
      <c r="K4295" s="117" t="s">
        <v>398</v>
      </c>
      <c r="L4295" s="117" t="s">
        <v>398</v>
      </c>
      <c r="M4295" s="117" t="s">
        <v>398</v>
      </c>
      <c r="N4295" s="117" t="s">
        <v>398</v>
      </c>
      <c r="O4295" s="125" t="s">
        <v>579</v>
      </c>
      <c r="P4295" s="117">
        <v>1</v>
      </c>
      <c r="Q4295" s="117" t="s">
        <v>398</v>
      </c>
      <c r="R4295" s="117" t="s">
        <v>398</v>
      </c>
      <c r="S4295" s="117" t="s">
        <v>398</v>
      </c>
      <c r="T4295" s="117" t="s">
        <v>398</v>
      </c>
      <c r="U4295" s="117" t="s">
        <v>398</v>
      </c>
      <c r="V4295" s="117" t="s">
        <v>398</v>
      </c>
      <c r="W4295" s="123">
        <v>63</v>
      </c>
      <c r="X4295" s="123" t="s">
        <v>906</v>
      </c>
      <c r="Y4295" s="120">
        <v>43563</v>
      </c>
      <c r="Z4295" s="121">
        <v>0.3888888888888889</v>
      </c>
      <c r="AA4295" s="123" t="s">
        <v>661</v>
      </c>
      <c r="AB4295" s="123" t="s">
        <v>582</v>
      </c>
      <c r="AC4295" s="119" t="s">
        <v>398</v>
      </c>
      <c r="AD4295" s="119" t="s">
        <v>398</v>
      </c>
    </row>
    <row r="4296" spans="1:30">
      <c r="A4296" s="117">
        <v>4295</v>
      </c>
      <c r="B4296" s="123" t="s">
        <v>468</v>
      </c>
      <c r="C4296" s="117" t="s">
        <v>5</v>
      </c>
      <c r="D4296" s="123" t="s">
        <v>595</v>
      </c>
      <c r="E4296" s="117">
        <v>4295</v>
      </c>
      <c r="F4296" s="117" t="s">
        <v>923</v>
      </c>
      <c r="G4296" s="117" t="s">
        <v>591</v>
      </c>
      <c r="H4296" s="117" t="s">
        <v>1016</v>
      </c>
      <c r="I4296" s="117" t="s">
        <v>398</v>
      </c>
      <c r="J4296" s="117" t="s">
        <v>398</v>
      </c>
      <c r="K4296" s="117" t="s">
        <v>398</v>
      </c>
      <c r="L4296" s="117" t="s">
        <v>398</v>
      </c>
      <c r="M4296" s="117" t="s">
        <v>398</v>
      </c>
      <c r="N4296" s="117" t="s">
        <v>398</v>
      </c>
      <c r="O4296" s="125" t="s">
        <v>579</v>
      </c>
      <c r="P4296" s="117">
        <v>1</v>
      </c>
      <c r="Q4296" s="117" t="s">
        <v>398</v>
      </c>
      <c r="R4296" s="117" t="s">
        <v>398</v>
      </c>
      <c r="S4296" s="117" t="s">
        <v>398</v>
      </c>
      <c r="T4296" s="117" t="s">
        <v>398</v>
      </c>
      <c r="U4296" s="117" t="s">
        <v>398</v>
      </c>
      <c r="V4296" s="117" t="s">
        <v>398</v>
      </c>
      <c r="W4296" s="123">
        <v>63</v>
      </c>
      <c r="X4296" s="123" t="s">
        <v>906</v>
      </c>
      <c r="Y4296" s="120">
        <v>43563</v>
      </c>
      <c r="Z4296" s="121">
        <v>0.3888888888888889</v>
      </c>
      <c r="AA4296" s="123" t="s">
        <v>661</v>
      </c>
      <c r="AB4296" s="123" t="s">
        <v>582</v>
      </c>
      <c r="AC4296" s="119" t="s">
        <v>398</v>
      </c>
      <c r="AD4296" s="119" t="s">
        <v>398</v>
      </c>
    </row>
    <row r="4297" spans="1:30">
      <c r="A4297" s="117">
        <v>4296</v>
      </c>
      <c r="B4297" s="123" t="s">
        <v>468</v>
      </c>
      <c r="C4297" s="117" t="s">
        <v>5</v>
      </c>
      <c r="D4297" s="123" t="s">
        <v>595</v>
      </c>
      <c r="E4297" s="117">
        <v>4296</v>
      </c>
      <c r="F4297" s="117" t="s">
        <v>923</v>
      </c>
      <c r="G4297" s="117" t="s">
        <v>591</v>
      </c>
      <c r="H4297" s="117" t="s">
        <v>1016</v>
      </c>
      <c r="I4297" s="117" t="s">
        <v>398</v>
      </c>
      <c r="J4297" s="117" t="s">
        <v>398</v>
      </c>
      <c r="K4297" s="117" t="s">
        <v>398</v>
      </c>
      <c r="L4297" s="117" t="s">
        <v>398</v>
      </c>
      <c r="M4297" s="117" t="s">
        <v>398</v>
      </c>
      <c r="N4297" s="117" t="s">
        <v>398</v>
      </c>
      <c r="O4297" s="125" t="s">
        <v>579</v>
      </c>
      <c r="P4297" s="117">
        <v>1</v>
      </c>
      <c r="Q4297" s="117" t="s">
        <v>398</v>
      </c>
      <c r="R4297" s="117" t="s">
        <v>398</v>
      </c>
      <c r="S4297" s="117" t="s">
        <v>398</v>
      </c>
      <c r="T4297" s="117" t="s">
        <v>398</v>
      </c>
      <c r="U4297" s="117" t="s">
        <v>398</v>
      </c>
      <c r="V4297" s="117" t="s">
        <v>398</v>
      </c>
      <c r="W4297" s="123">
        <v>63</v>
      </c>
      <c r="X4297" s="123" t="s">
        <v>906</v>
      </c>
      <c r="Y4297" s="120">
        <v>43563</v>
      </c>
      <c r="Z4297" s="121">
        <v>0.3888888888888889</v>
      </c>
      <c r="AA4297" s="123" t="s">
        <v>661</v>
      </c>
      <c r="AB4297" s="123" t="s">
        <v>582</v>
      </c>
      <c r="AC4297" s="119" t="s">
        <v>398</v>
      </c>
      <c r="AD4297" s="119" t="s">
        <v>398</v>
      </c>
    </row>
    <row r="4298" spans="1:30">
      <c r="A4298" s="117">
        <v>4297</v>
      </c>
      <c r="B4298" s="123" t="s">
        <v>468</v>
      </c>
      <c r="C4298" s="117" t="s">
        <v>5</v>
      </c>
      <c r="D4298" s="123" t="s">
        <v>595</v>
      </c>
      <c r="E4298" s="117">
        <v>4297</v>
      </c>
      <c r="F4298" s="117" t="s">
        <v>923</v>
      </c>
      <c r="G4298" s="117" t="s">
        <v>591</v>
      </c>
      <c r="H4298" s="117" t="s">
        <v>1016</v>
      </c>
      <c r="I4298" s="117" t="s">
        <v>398</v>
      </c>
      <c r="J4298" s="117" t="s">
        <v>398</v>
      </c>
      <c r="K4298" s="117" t="s">
        <v>398</v>
      </c>
      <c r="L4298" s="117" t="s">
        <v>398</v>
      </c>
      <c r="M4298" s="117" t="s">
        <v>398</v>
      </c>
      <c r="N4298" s="117" t="s">
        <v>398</v>
      </c>
      <c r="O4298" s="125" t="s">
        <v>579</v>
      </c>
      <c r="P4298" s="117">
        <v>1</v>
      </c>
      <c r="Q4298" s="117" t="s">
        <v>398</v>
      </c>
      <c r="R4298" s="117" t="s">
        <v>398</v>
      </c>
      <c r="S4298" s="117" t="s">
        <v>398</v>
      </c>
      <c r="T4298" s="117" t="s">
        <v>398</v>
      </c>
      <c r="U4298" s="117" t="s">
        <v>398</v>
      </c>
      <c r="V4298" s="117" t="s">
        <v>398</v>
      </c>
      <c r="W4298" s="123">
        <v>63</v>
      </c>
      <c r="X4298" s="123" t="s">
        <v>906</v>
      </c>
      <c r="Y4298" s="120">
        <v>43563</v>
      </c>
      <c r="Z4298" s="121">
        <v>0.3888888888888889</v>
      </c>
      <c r="AA4298" s="123" t="s">
        <v>661</v>
      </c>
      <c r="AB4298" s="123" t="s">
        <v>582</v>
      </c>
      <c r="AC4298" s="119" t="s">
        <v>398</v>
      </c>
      <c r="AD4298" s="119" t="s">
        <v>398</v>
      </c>
    </row>
    <row r="4299" spans="1:30">
      <c r="A4299" s="117">
        <v>4298</v>
      </c>
      <c r="B4299" s="123" t="s">
        <v>468</v>
      </c>
      <c r="C4299" s="117" t="s">
        <v>5</v>
      </c>
      <c r="D4299" s="123" t="s">
        <v>595</v>
      </c>
      <c r="E4299" s="117">
        <v>4298</v>
      </c>
      <c r="F4299" s="117" t="s">
        <v>923</v>
      </c>
      <c r="G4299" s="117" t="s">
        <v>591</v>
      </c>
      <c r="H4299" s="117" t="s">
        <v>1016</v>
      </c>
      <c r="I4299" s="117" t="s">
        <v>398</v>
      </c>
      <c r="J4299" s="117" t="s">
        <v>398</v>
      </c>
      <c r="K4299" s="117" t="s">
        <v>398</v>
      </c>
      <c r="L4299" s="117" t="s">
        <v>398</v>
      </c>
      <c r="M4299" s="117" t="s">
        <v>398</v>
      </c>
      <c r="N4299" s="117" t="s">
        <v>398</v>
      </c>
      <c r="O4299" s="125" t="s">
        <v>579</v>
      </c>
      <c r="P4299" s="117">
        <v>1</v>
      </c>
      <c r="Q4299" s="117" t="s">
        <v>398</v>
      </c>
      <c r="R4299" s="117" t="s">
        <v>398</v>
      </c>
      <c r="S4299" s="117" t="s">
        <v>398</v>
      </c>
      <c r="T4299" s="117" t="s">
        <v>398</v>
      </c>
      <c r="U4299" s="117" t="s">
        <v>398</v>
      </c>
      <c r="V4299" s="117" t="s">
        <v>398</v>
      </c>
      <c r="W4299" s="123">
        <v>63</v>
      </c>
      <c r="X4299" s="123" t="s">
        <v>906</v>
      </c>
      <c r="Y4299" s="120">
        <v>43563</v>
      </c>
      <c r="Z4299" s="121">
        <v>0.3888888888888889</v>
      </c>
      <c r="AA4299" s="123" t="s">
        <v>661</v>
      </c>
      <c r="AB4299" s="123" t="s">
        <v>582</v>
      </c>
      <c r="AC4299" s="119" t="s">
        <v>398</v>
      </c>
      <c r="AD4299" s="119" t="s">
        <v>398</v>
      </c>
    </row>
    <row r="4300" spans="1:30">
      <c r="A4300" s="117">
        <v>4299</v>
      </c>
      <c r="B4300" s="123" t="s">
        <v>468</v>
      </c>
      <c r="C4300" s="117" t="s">
        <v>5</v>
      </c>
      <c r="D4300" s="123" t="s">
        <v>595</v>
      </c>
      <c r="E4300" s="117">
        <v>4299</v>
      </c>
      <c r="F4300" s="117" t="s">
        <v>923</v>
      </c>
      <c r="G4300" s="117" t="s">
        <v>591</v>
      </c>
      <c r="H4300" s="117" t="s">
        <v>1016</v>
      </c>
      <c r="I4300" s="117" t="s">
        <v>398</v>
      </c>
      <c r="J4300" s="117" t="s">
        <v>398</v>
      </c>
      <c r="K4300" s="117" t="s">
        <v>398</v>
      </c>
      <c r="L4300" s="117" t="s">
        <v>398</v>
      </c>
      <c r="M4300" s="117" t="s">
        <v>398</v>
      </c>
      <c r="N4300" s="117" t="s">
        <v>398</v>
      </c>
      <c r="O4300" s="125" t="s">
        <v>579</v>
      </c>
      <c r="P4300" s="117">
        <v>1</v>
      </c>
      <c r="Q4300" s="117" t="s">
        <v>398</v>
      </c>
      <c r="R4300" s="117" t="s">
        <v>398</v>
      </c>
      <c r="S4300" s="117" t="s">
        <v>398</v>
      </c>
      <c r="T4300" s="117" t="s">
        <v>398</v>
      </c>
      <c r="U4300" s="117" t="s">
        <v>398</v>
      </c>
      <c r="V4300" s="117" t="s">
        <v>398</v>
      </c>
      <c r="W4300" s="123">
        <v>63</v>
      </c>
      <c r="X4300" s="123" t="s">
        <v>906</v>
      </c>
      <c r="Y4300" s="120">
        <v>43563</v>
      </c>
      <c r="Z4300" s="121">
        <v>0.3888888888888889</v>
      </c>
      <c r="AA4300" s="123" t="s">
        <v>661</v>
      </c>
      <c r="AB4300" s="123" t="s">
        <v>582</v>
      </c>
      <c r="AC4300" s="119" t="s">
        <v>398</v>
      </c>
      <c r="AD4300" s="119" t="s">
        <v>398</v>
      </c>
    </row>
    <row r="4301" spans="1:30">
      <c r="A4301" s="117">
        <v>4300</v>
      </c>
      <c r="B4301" s="123" t="s">
        <v>468</v>
      </c>
      <c r="C4301" s="117" t="s">
        <v>5</v>
      </c>
      <c r="D4301" s="123" t="s">
        <v>595</v>
      </c>
      <c r="E4301" s="117">
        <v>4300</v>
      </c>
      <c r="F4301" s="117" t="s">
        <v>923</v>
      </c>
      <c r="G4301" s="117" t="s">
        <v>591</v>
      </c>
      <c r="H4301" s="117" t="s">
        <v>1016</v>
      </c>
      <c r="I4301" s="117" t="s">
        <v>398</v>
      </c>
      <c r="J4301" s="117" t="s">
        <v>398</v>
      </c>
      <c r="K4301" s="117" t="s">
        <v>398</v>
      </c>
      <c r="L4301" s="117" t="s">
        <v>398</v>
      </c>
      <c r="M4301" s="117" t="s">
        <v>398</v>
      </c>
      <c r="N4301" s="117" t="s">
        <v>398</v>
      </c>
      <c r="O4301" s="125" t="s">
        <v>579</v>
      </c>
      <c r="P4301" s="117">
        <v>1</v>
      </c>
      <c r="Q4301" s="117" t="s">
        <v>398</v>
      </c>
      <c r="R4301" s="117" t="s">
        <v>398</v>
      </c>
      <c r="S4301" s="117" t="s">
        <v>398</v>
      </c>
      <c r="T4301" s="117" t="s">
        <v>398</v>
      </c>
      <c r="U4301" s="117" t="s">
        <v>398</v>
      </c>
      <c r="V4301" s="117" t="s">
        <v>398</v>
      </c>
      <c r="W4301" s="123">
        <v>63</v>
      </c>
      <c r="X4301" s="123" t="s">
        <v>906</v>
      </c>
      <c r="Y4301" s="120">
        <v>43563</v>
      </c>
      <c r="Z4301" s="121">
        <v>0.3888888888888889</v>
      </c>
      <c r="AA4301" s="123" t="s">
        <v>661</v>
      </c>
      <c r="AB4301" s="123" t="s">
        <v>582</v>
      </c>
      <c r="AC4301" s="119" t="s">
        <v>398</v>
      </c>
      <c r="AD4301" s="119" t="s">
        <v>398</v>
      </c>
    </row>
    <row r="4302" spans="1:30">
      <c r="A4302" s="117">
        <v>4301</v>
      </c>
      <c r="B4302" s="123" t="s">
        <v>468</v>
      </c>
      <c r="C4302" s="117" t="s">
        <v>5</v>
      </c>
      <c r="D4302" s="123" t="s">
        <v>595</v>
      </c>
      <c r="E4302" s="117">
        <v>4301</v>
      </c>
      <c r="F4302" s="117" t="s">
        <v>923</v>
      </c>
      <c r="G4302" s="117" t="s">
        <v>591</v>
      </c>
      <c r="H4302" s="117" t="s">
        <v>1016</v>
      </c>
      <c r="I4302" s="117" t="s">
        <v>398</v>
      </c>
      <c r="J4302" s="117" t="s">
        <v>398</v>
      </c>
      <c r="K4302" s="117" t="s">
        <v>398</v>
      </c>
      <c r="L4302" s="117" t="s">
        <v>398</v>
      </c>
      <c r="M4302" s="117" t="s">
        <v>398</v>
      </c>
      <c r="N4302" s="117" t="s">
        <v>398</v>
      </c>
      <c r="O4302" s="125" t="s">
        <v>579</v>
      </c>
      <c r="P4302" s="117">
        <v>1</v>
      </c>
      <c r="Q4302" s="117" t="s">
        <v>398</v>
      </c>
      <c r="R4302" s="117" t="s">
        <v>398</v>
      </c>
      <c r="S4302" s="117" t="s">
        <v>398</v>
      </c>
      <c r="T4302" s="117" t="s">
        <v>398</v>
      </c>
      <c r="U4302" s="117" t="s">
        <v>398</v>
      </c>
      <c r="V4302" s="117" t="s">
        <v>398</v>
      </c>
      <c r="W4302" s="123">
        <v>63</v>
      </c>
      <c r="X4302" s="123" t="s">
        <v>906</v>
      </c>
      <c r="Y4302" s="120">
        <v>43563</v>
      </c>
      <c r="Z4302" s="121">
        <v>0.3888888888888889</v>
      </c>
      <c r="AA4302" s="123" t="s">
        <v>661</v>
      </c>
      <c r="AB4302" s="123" t="s">
        <v>582</v>
      </c>
      <c r="AC4302" s="119" t="s">
        <v>398</v>
      </c>
      <c r="AD4302" s="119" t="s">
        <v>398</v>
      </c>
    </row>
    <row r="4303" spans="1:30">
      <c r="A4303" s="117">
        <v>4302</v>
      </c>
      <c r="B4303" s="123" t="s">
        <v>468</v>
      </c>
      <c r="C4303" s="117" t="s">
        <v>5</v>
      </c>
      <c r="D4303" s="123" t="s">
        <v>595</v>
      </c>
      <c r="E4303" s="117">
        <v>4302</v>
      </c>
      <c r="F4303" s="117" t="s">
        <v>923</v>
      </c>
      <c r="G4303" s="117" t="s">
        <v>591</v>
      </c>
      <c r="H4303" s="117" t="s">
        <v>1016</v>
      </c>
      <c r="I4303" s="117" t="s">
        <v>398</v>
      </c>
      <c r="J4303" s="117" t="s">
        <v>398</v>
      </c>
      <c r="K4303" s="117" t="s">
        <v>398</v>
      </c>
      <c r="L4303" s="117" t="s">
        <v>398</v>
      </c>
      <c r="M4303" s="117" t="s">
        <v>398</v>
      </c>
      <c r="N4303" s="117" t="s">
        <v>398</v>
      </c>
      <c r="O4303" s="125" t="s">
        <v>579</v>
      </c>
      <c r="P4303" s="117">
        <v>1</v>
      </c>
      <c r="Q4303" s="117" t="s">
        <v>398</v>
      </c>
      <c r="R4303" s="117" t="s">
        <v>398</v>
      </c>
      <c r="S4303" s="117" t="s">
        <v>398</v>
      </c>
      <c r="T4303" s="117" t="s">
        <v>398</v>
      </c>
      <c r="U4303" s="117" t="s">
        <v>398</v>
      </c>
      <c r="V4303" s="117" t="s">
        <v>398</v>
      </c>
      <c r="W4303" s="123">
        <v>63</v>
      </c>
      <c r="X4303" s="123" t="s">
        <v>906</v>
      </c>
      <c r="Y4303" s="120">
        <v>43563</v>
      </c>
      <c r="Z4303" s="121">
        <v>0.3888888888888889</v>
      </c>
      <c r="AA4303" s="123" t="s">
        <v>661</v>
      </c>
      <c r="AB4303" s="123" t="s">
        <v>582</v>
      </c>
      <c r="AC4303" s="119" t="s">
        <v>398</v>
      </c>
      <c r="AD4303" s="119" t="s">
        <v>398</v>
      </c>
    </row>
    <row r="4304" spans="1:30">
      <c r="A4304" s="117">
        <v>4303</v>
      </c>
      <c r="B4304" s="123" t="s">
        <v>468</v>
      </c>
      <c r="C4304" s="117" t="s">
        <v>5</v>
      </c>
      <c r="D4304" s="123" t="s">
        <v>595</v>
      </c>
      <c r="E4304" s="117">
        <v>4303</v>
      </c>
      <c r="F4304" s="117" t="s">
        <v>923</v>
      </c>
      <c r="G4304" s="117" t="s">
        <v>591</v>
      </c>
      <c r="H4304" s="117" t="s">
        <v>1016</v>
      </c>
      <c r="I4304" s="117" t="s">
        <v>398</v>
      </c>
      <c r="J4304" s="117" t="s">
        <v>398</v>
      </c>
      <c r="K4304" s="117" t="s">
        <v>398</v>
      </c>
      <c r="L4304" s="117" t="s">
        <v>398</v>
      </c>
      <c r="M4304" s="117" t="s">
        <v>398</v>
      </c>
      <c r="N4304" s="117" t="s">
        <v>398</v>
      </c>
      <c r="O4304" s="125" t="s">
        <v>579</v>
      </c>
      <c r="P4304" s="117">
        <v>1</v>
      </c>
      <c r="Q4304" s="117" t="s">
        <v>398</v>
      </c>
      <c r="R4304" s="117" t="s">
        <v>398</v>
      </c>
      <c r="S4304" s="117" t="s">
        <v>398</v>
      </c>
      <c r="T4304" s="117" t="s">
        <v>398</v>
      </c>
      <c r="U4304" s="117" t="s">
        <v>398</v>
      </c>
      <c r="V4304" s="117" t="s">
        <v>398</v>
      </c>
      <c r="W4304" s="123">
        <v>63</v>
      </c>
      <c r="X4304" s="123" t="s">
        <v>906</v>
      </c>
      <c r="Y4304" s="120">
        <v>43563</v>
      </c>
      <c r="Z4304" s="121">
        <v>0.3888888888888889</v>
      </c>
      <c r="AA4304" s="123" t="s">
        <v>661</v>
      </c>
      <c r="AB4304" s="123" t="s">
        <v>582</v>
      </c>
      <c r="AC4304" s="119" t="s">
        <v>398</v>
      </c>
      <c r="AD4304" s="119" t="s">
        <v>398</v>
      </c>
    </row>
    <row r="4305" spans="1:30">
      <c r="A4305" s="117">
        <v>4304</v>
      </c>
      <c r="B4305" s="123" t="s">
        <v>468</v>
      </c>
      <c r="C4305" s="117" t="s">
        <v>5</v>
      </c>
      <c r="D4305" s="123" t="s">
        <v>595</v>
      </c>
      <c r="E4305" s="117">
        <v>4304</v>
      </c>
      <c r="F4305" s="117" t="s">
        <v>923</v>
      </c>
      <c r="G4305" s="117" t="s">
        <v>591</v>
      </c>
      <c r="H4305" s="117" t="s">
        <v>1016</v>
      </c>
      <c r="I4305" s="117" t="s">
        <v>398</v>
      </c>
      <c r="J4305" s="117" t="s">
        <v>398</v>
      </c>
      <c r="K4305" s="117" t="s">
        <v>398</v>
      </c>
      <c r="L4305" s="117" t="s">
        <v>398</v>
      </c>
      <c r="M4305" s="117" t="s">
        <v>398</v>
      </c>
      <c r="N4305" s="117" t="s">
        <v>398</v>
      </c>
      <c r="O4305" s="125" t="s">
        <v>579</v>
      </c>
      <c r="P4305" s="117">
        <v>1</v>
      </c>
      <c r="Q4305" s="117" t="s">
        <v>398</v>
      </c>
      <c r="R4305" s="117" t="s">
        <v>398</v>
      </c>
      <c r="S4305" s="117" t="s">
        <v>398</v>
      </c>
      <c r="T4305" s="117" t="s">
        <v>398</v>
      </c>
      <c r="U4305" s="117" t="s">
        <v>398</v>
      </c>
      <c r="V4305" s="117" t="s">
        <v>398</v>
      </c>
      <c r="W4305" s="123">
        <v>63</v>
      </c>
      <c r="X4305" s="123" t="s">
        <v>906</v>
      </c>
      <c r="Y4305" s="120">
        <v>43563</v>
      </c>
      <c r="Z4305" s="121">
        <v>0.3888888888888889</v>
      </c>
      <c r="AA4305" s="123" t="s">
        <v>661</v>
      </c>
      <c r="AB4305" s="123" t="s">
        <v>582</v>
      </c>
      <c r="AC4305" s="119" t="s">
        <v>398</v>
      </c>
      <c r="AD4305" s="119" t="s">
        <v>398</v>
      </c>
    </row>
    <row r="4306" spans="1:30">
      <c r="A4306" s="117">
        <v>4305</v>
      </c>
      <c r="B4306" s="123" t="s">
        <v>468</v>
      </c>
      <c r="C4306" s="117" t="s">
        <v>5</v>
      </c>
      <c r="D4306" s="123" t="s">
        <v>595</v>
      </c>
      <c r="E4306" s="117">
        <v>4305</v>
      </c>
      <c r="F4306" s="117" t="s">
        <v>923</v>
      </c>
      <c r="G4306" s="117" t="s">
        <v>591</v>
      </c>
      <c r="H4306" s="117" t="s">
        <v>1016</v>
      </c>
      <c r="I4306" s="117" t="s">
        <v>398</v>
      </c>
      <c r="J4306" s="117" t="s">
        <v>398</v>
      </c>
      <c r="K4306" s="117" t="s">
        <v>398</v>
      </c>
      <c r="L4306" s="117" t="s">
        <v>398</v>
      </c>
      <c r="M4306" s="117" t="s">
        <v>398</v>
      </c>
      <c r="N4306" s="117" t="s">
        <v>398</v>
      </c>
      <c r="O4306" s="125" t="s">
        <v>579</v>
      </c>
      <c r="P4306" s="117">
        <v>1</v>
      </c>
      <c r="Q4306" s="117" t="s">
        <v>398</v>
      </c>
      <c r="R4306" s="117" t="s">
        <v>398</v>
      </c>
      <c r="S4306" s="117" t="s">
        <v>398</v>
      </c>
      <c r="T4306" s="117" t="s">
        <v>398</v>
      </c>
      <c r="U4306" s="117" t="s">
        <v>398</v>
      </c>
      <c r="V4306" s="117" t="s">
        <v>398</v>
      </c>
      <c r="W4306" s="123">
        <v>63</v>
      </c>
      <c r="X4306" s="123" t="s">
        <v>906</v>
      </c>
      <c r="Y4306" s="120">
        <v>43563</v>
      </c>
      <c r="Z4306" s="121">
        <v>0.3888888888888889</v>
      </c>
      <c r="AA4306" s="123" t="s">
        <v>661</v>
      </c>
      <c r="AB4306" s="123" t="s">
        <v>582</v>
      </c>
      <c r="AC4306" s="119" t="s">
        <v>398</v>
      </c>
      <c r="AD4306" s="119" t="s">
        <v>398</v>
      </c>
    </row>
    <row r="4307" spans="1:30">
      <c r="A4307" s="117">
        <v>4306</v>
      </c>
      <c r="B4307" s="123" t="s">
        <v>468</v>
      </c>
      <c r="C4307" s="117" t="s">
        <v>5</v>
      </c>
      <c r="D4307" s="123" t="s">
        <v>595</v>
      </c>
      <c r="E4307" s="117">
        <v>4306</v>
      </c>
      <c r="F4307" s="117" t="s">
        <v>923</v>
      </c>
      <c r="G4307" s="117" t="s">
        <v>591</v>
      </c>
      <c r="H4307" s="117" t="s">
        <v>1016</v>
      </c>
      <c r="I4307" s="117" t="s">
        <v>398</v>
      </c>
      <c r="J4307" s="117" t="s">
        <v>398</v>
      </c>
      <c r="K4307" s="117" t="s">
        <v>398</v>
      </c>
      <c r="L4307" s="117" t="s">
        <v>398</v>
      </c>
      <c r="M4307" s="117" t="s">
        <v>398</v>
      </c>
      <c r="N4307" s="117" t="s">
        <v>398</v>
      </c>
      <c r="O4307" s="125" t="s">
        <v>579</v>
      </c>
      <c r="P4307" s="117">
        <v>1</v>
      </c>
      <c r="Q4307" s="117" t="s">
        <v>398</v>
      </c>
      <c r="R4307" s="117" t="s">
        <v>398</v>
      </c>
      <c r="S4307" s="117" t="s">
        <v>398</v>
      </c>
      <c r="T4307" s="117" t="s">
        <v>398</v>
      </c>
      <c r="U4307" s="117" t="s">
        <v>398</v>
      </c>
      <c r="V4307" s="117" t="s">
        <v>398</v>
      </c>
      <c r="W4307" s="123">
        <v>63</v>
      </c>
      <c r="X4307" s="123" t="s">
        <v>906</v>
      </c>
      <c r="Y4307" s="120">
        <v>43563</v>
      </c>
      <c r="Z4307" s="121">
        <v>0.3888888888888889</v>
      </c>
      <c r="AA4307" s="123" t="s">
        <v>661</v>
      </c>
      <c r="AB4307" s="123" t="s">
        <v>582</v>
      </c>
      <c r="AC4307" s="119" t="s">
        <v>398</v>
      </c>
      <c r="AD4307" s="119" t="s">
        <v>398</v>
      </c>
    </row>
    <row r="4308" spans="1:30">
      <c r="A4308" s="117">
        <v>4307</v>
      </c>
      <c r="B4308" s="123" t="s">
        <v>468</v>
      </c>
      <c r="C4308" s="117" t="s">
        <v>5</v>
      </c>
      <c r="D4308" s="123" t="s">
        <v>595</v>
      </c>
      <c r="E4308" s="117">
        <v>4307</v>
      </c>
      <c r="F4308" s="117" t="s">
        <v>923</v>
      </c>
      <c r="G4308" s="117" t="s">
        <v>591</v>
      </c>
      <c r="H4308" s="117" t="s">
        <v>1016</v>
      </c>
      <c r="I4308" s="117" t="s">
        <v>398</v>
      </c>
      <c r="J4308" s="117" t="s">
        <v>398</v>
      </c>
      <c r="K4308" s="117" t="s">
        <v>398</v>
      </c>
      <c r="L4308" s="117" t="s">
        <v>398</v>
      </c>
      <c r="M4308" s="117" t="s">
        <v>398</v>
      </c>
      <c r="N4308" s="117" t="s">
        <v>398</v>
      </c>
      <c r="O4308" s="125" t="s">
        <v>579</v>
      </c>
      <c r="P4308" s="117">
        <v>1</v>
      </c>
      <c r="Q4308" s="117" t="s">
        <v>398</v>
      </c>
      <c r="R4308" s="117" t="s">
        <v>398</v>
      </c>
      <c r="S4308" s="117" t="s">
        <v>398</v>
      </c>
      <c r="T4308" s="117" t="s">
        <v>398</v>
      </c>
      <c r="U4308" s="117" t="s">
        <v>398</v>
      </c>
      <c r="V4308" s="117" t="s">
        <v>398</v>
      </c>
      <c r="W4308" s="123">
        <v>63</v>
      </c>
      <c r="X4308" s="123" t="s">
        <v>906</v>
      </c>
      <c r="Y4308" s="120">
        <v>43563</v>
      </c>
      <c r="Z4308" s="121">
        <v>0.3888888888888889</v>
      </c>
      <c r="AA4308" s="123" t="s">
        <v>661</v>
      </c>
      <c r="AB4308" s="123" t="s">
        <v>582</v>
      </c>
      <c r="AC4308" s="119" t="s">
        <v>398</v>
      </c>
      <c r="AD4308" s="119" t="s">
        <v>398</v>
      </c>
    </row>
    <row r="4309" spans="1:30">
      <c r="A4309" s="117">
        <v>4308</v>
      </c>
      <c r="B4309" s="123" t="s">
        <v>468</v>
      </c>
      <c r="C4309" s="117" t="s">
        <v>5</v>
      </c>
      <c r="D4309" s="123" t="s">
        <v>595</v>
      </c>
      <c r="E4309" s="117">
        <v>4308</v>
      </c>
      <c r="F4309" s="117" t="s">
        <v>923</v>
      </c>
      <c r="G4309" s="117" t="s">
        <v>591</v>
      </c>
      <c r="H4309" s="117" t="s">
        <v>1016</v>
      </c>
      <c r="I4309" s="117" t="s">
        <v>398</v>
      </c>
      <c r="J4309" s="117" t="s">
        <v>398</v>
      </c>
      <c r="K4309" s="117" t="s">
        <v>398</v>
      </c>
      <c r="L4309" s="117" t="s">
        <v>398</v>
      </c>
      <c r="M4309" s="117" t="s">
        <v>398</v>
      </c>
      <c r="N4309" s="117" t="s">
        <v>398</v>
      </c>
      <c r="O4309" s="125" t="s">
        <v>579</v>
      </c>
      <c r="P4309" s="117">
        <v>1</v>
      </c>
      <c r="Q4309" s="117" t="s">
        <v>398</v>
      </c>
      <c r="R4309" s="117" t="s">
        <v>398</v>
      </c>
      <c r="S4309" s="117" t="s">
        <v>398</v>
      </c>
      <c r="T4309" s="117" t="s">
        <v>398</v>
      </c>
      <c r="U4309" s="117" t="s">
        <v>398</v>
      </c>
      <c r="V4309" s="117" t="s">
        <v>398</v>
      </c>
      <c r="W4309" s="123">
        <v>63</v>
      </c>
      <c r="X4309" s="123" t="s">
        <v>906</v>
      </c>
      <c r="Y4309" s="120">
        <v>43563</v>
      </c>
      <c r="Z4309" s="121">
        <v>0.3888888888888889</v>
      </c>
      <c r="AA4309" s="123" t="s">
        <v>661</v>
      </c>
      <c r="AB4309" s="123" t="s">
        <v>582</v>
      </c>
      <c r="AC4309" s="119" t="s">
        <v>398</v>
      </c>
      <c r="AD4309" s="119" t="s">
        <v>398</v>
      </c>
    </row>
    <row r="4310" spans="1:30">
      <c r="A4310" s="117">
        <v>4309</v>
      </c>
      <c r="B4310" s="123" t="s">
        <v>468</v>
      </c>
      <c r="C4310" s="117" t="s">
        <v>5</v>
      </c>
      <c r="D4310" s="123" t="s">
        <v>595</v>
      </c>
      <c r="E4310" s="117">
        <v>4309</v>
      </c>
      <c r="F4310" s="117" t="s">
        <v>924</v>
      </c>
      <c r="G4310" s="117" t="s">
        <v>577</v>
      </c>
      <c r="H4310" s="117" t="s">
        <v>398</v>
      </c>
      <c r="I4310" s="117" t="s">
        <v>398</v>
      </c>
      <c r="J4310" s="117" t="s">
        <v>398</v>
      </c>
      <c r="K4310" s="117" t="s">
        <v>398</v>
      </c>
      <c r="L4310" s="117" t="s">
        <v>398</v>
      </c>
      <c r="M4310" s="117" t="s">
        <v>398</v>
      </c>
      <c r="N4310" s="117" t="s">
        <v>398</v>
      </c>
      <c r="O4310" s="125" t="s">
        <v>579</v>
      </c>
      <c r="P4310" s="117">
        <v>1</v>
      </c>
      <c r="Q4310" s="117" t="s">
        <v>398</v>
      </c>
      <c r="R4310" s="117" t="s">
        <v>398</v>
      </c>
      <c r="S4310" s="117" t="s">
        <v>398</v>
      </c>
      <c r="T4310" s="117" t="s">
        <v>398</v>
      </c>
      <c r="U4310" s="117" t="s">
        <v>398</v>
      </c>
      <c r="V4310" s="117" t="s">
        <v>398</v>
      </c>
      <c r="W4310" s="123">
        <v>64</v>
      </c>
      <c r="X4310" s="123" t="s">
        <v>906</v>
      </c>
      <c r="Y4310" s="120">
        <v>43564</v>
      </c>
      <c r="Z4310" s="121">
        <v>0.375</v>
      </c>
      <c r="AA4310" s="130" t="s">
        <v>696</v>
      </c>
      <c r="AB4310" s="123" t="s">
        <v>582</v>
      </c>
      <c r="AC4310" s="119" t="s">
        <v>398</v>
      </c>
      <c r="AD4310" s="119" t="s">
        <v>695</v>
      </c>
    </row>
    <row r="4311" spans="1:30">
      <c r="A4311" s="117">
        <v>4310</v>
      </c>
      <c r="B4311" s="123" t="s">
        <v>468</v>
      </c>
      <c r="C4311" s="117" t="s">
        <v>5</v>
      </c>
      <c r="D4311" s="123" t="s">
        <v>595</v>
      </c>
      <c r="E4311" s="117">
        <v>4310</v>
      </c>
      <c r="F4311" s="117" t="s">
        <v>924</v>
      </c>
      <c r="G4311" s="117" t="s">
        <v>577</v>
      </c>
      <c r="H4311" s="117" t="s">
        <v>398</v>
      </c>
      <c r="I4311" s="117" t="s">
        <v>398</v>
      </c>
      <c r="J4311" s="117" t="s">
        <v>398</v>
      </c>
      <c r="K4311" s="117" t="s">
        <v>398</v>
      </c>
      <c r="L4311" s="117" t="s">
        <v>398</v>
      </c>
      <c r="M4311" s="117" t="s">
        <v>398</v>
      </c>
      <c r="N4311" s="117" t="s">
        <v>398</v>
      </c>
      <c r="O4311" s="125" t="s">
        <v>579</v>
      </c>
      <c r="P4311" s="117">
        <v>1</v>
      </c>
      <c r="Q4311" s="117" t="s">
        <v>398</v>
      </c>
      <c r="R4311" s="117" t="s">
        <v>398</v>
      </c>
      <c r="S4311" s="117" t="s">
        <v>398</v>
      </c>
      <c r="T4311" s="117" t="s">
        <v>398</v>
      </c>
      <c r="U4311" s="117" t="s">
        <v>398</v>
      </c>
      <c r="V4311" s="117" t="s">
        <v>398</v>
      </c>
      <c r="W4311" s="123">
        <v>64</v>
      </c>
      <c r="X4311" s="123" t="s">
        <v>906</v>
      </c>
      <c r="Y4311" s="120">
        <v>43564</v>
      </c>
      <c r="Z4311" s="121">
        <v>0.375</v>
      </c>
      <c r="AA4311" s="130" t="s">
        <v>696</v>
      </c>
      <c r="AB4311" s="123" t="s">
        <v>582</v>
      </c>
      <c r="AC4311" s="119" t="s">
        <v>398</v>
      </c>
      <c r="AD4311" s="119" t="s">
        <v>398</v>
      </c>
    </row>
    <row r="4312" spans="1:30">
      <c r="A4312" s="117">
        <v>4311</v>
      </c>
      <c r="B4312" s="123" t="s">
        <v>468</v>
      </c>
      <c r="C4312" s="117" t="s">
        <v>5</v>
      </c>
      <c r="D4312" s="123" t="s">
        <v>595</v>
      </c>
      <c r="E4312" s="117">
        <v>4311</v>
      </c>
      <c r="F4312" s="117" t="s">
        <v>924</v>
      </c>
      <c r="G4312" s="117" t="s">
        <v>577</v>
      </c>
      <c r="H4312" s="117" t="s">
        <v>398</v>
      </c>
      <c r="I4312" s="117" t="s">
        <v>398</v>
      </c>
      <c r="J4312" s="117" t="s">
        <v>398</v>
      </c>
      <c r="K4312" s="117" t="s">
        <v>398</v>
      </c>
      <c r="L4312" s="117" t="s">
        <v>398</v>
      </c>
      <c r="M4312" s="117" t="s">
        <v>398</v>
      </c>
      <c r="N4312" s="117" t="s">
        <v>398</v>
      </c>
      <c r="O4312" s="125" t="s">
        <v>579</v>
      </c>
      <c r="P4312" s="117">
        <v>1</v>
      </c>
      <c r="Q4312" s="117" t="s">
        <v>398</v>
      </c>
      <c r="R4312" s="117" t="s">
        <v>398</v>
      </c>
      <c r="S4312" s="117" t="s">
        <v>398</v>
      </c>
      <c r="T4312" s="117" t="s">
        <v>398</v>
      </c>
      <c r="U4312" s="117" t="s">
        <v>398</v>
      </c>
      <c r="V4312" s="117" t="s">
        <v>398</v>
      </c>
      <c r="W4312" s="123">
        <v>64</v>
      </c>
      <c r="X4312" s="123" t="s">
        <v>906</v>
      </c>
      <c r="Y4312" s="120">
        <v>43564</v>
      </c>
      <c r="Z4312" s="121">
        <v>0.375</v>
      </c>
      <c r="AA4312" s="130" t="s">
        <v>696</v>
      </c>
      <c r="AB4312" s="123" t="s">
        <v>582</v>
      </c>
      <c r="AC4312" s="119" t="s">
        <v>398</v>
      </c>
      <c r="AD4312" s="119" t="s">
        <v>398</v>
      </c>
    </row>
    <row r="4313" spans="1:30">
      <c r="A4313" s="117">
        <v>4312</v>
      </c>
      <c r="B4313" s="123" t="s">
        <v>468</v>
      </c>
      <c r="C4313" s="117" t="s">
        <v>5</v>
      </c>
      <c r="D4313" s="123" t="s">
        <v>595</v>
      </c>
      <c r="E4313" s="117">
        <v>4312</v>
      </c>
      <c r="F4313" s="117" t="s">
        <v>924</v>
      </c>
      <c r="G4313" s="117" t="s">
        <v>577</v>
      </c>
      <c r="H4313" s="117" t="s">
        <v>398</v>
      </c>
      <c r="I4313" s="117" t="s">
        <v>398</v>
      </c>
      <c r="J4313" s="117" t="s">
        <v>398</v>
      </c>
      <c r="K4313" s="117" t="s">
        <v>398</v>
      </c>
      <c r="L4313" s="117" t="s">
        <v>398</v>
      </c>
      <c r="M4313" s="117" t="s">
        <v>398</v>
      </c>
      <c r="N4313" s="117" t="s">
        <v>398</v>
      </c>
      <c r="O4313" s="125" t="s">
        <v>579</v>
      </c>
      <c r="P4313" s="117">
        <v>1</v>
      </c>
      <c r="Q4313" s="117" t="s">
        <v>398</v>
      </c>
      <c r="R4313" s="117" t="s">
        <v>398</v>
      </c>
      <c r="S4313" s="117" t="s">
        <v>398</v>
      </c>
      <c r="T4313" s="117" t="s">
        <v>398</v>
      </c>
      <c r="U4313" s="117" t="s">
        <v>398</v>
      </c>
      <c r="V4313" s="117" t="s">
        <v>398</v>
      </c>
      <c r="W4313" s="123">
        <v>64</v>
      </c>
      <c r="X4313" s="123" t="s">
        <v>906</v>
      </c>
      <c r="Y4313" s="120">
        <v>43564</v>
      </c>
      <c r="Z4313" s="121">
        <v>0.375</v>
      </c>
      <c r="AA4313" s="130" t="s">
        <v>696</v>
      </c>
      <c r="AB4313" s="123" t="s">
        <v>582</v>
      </c>
      <c r="AC4313" s="119" t="s">
        <v>398</v>
      </c>
      <c r="AD4313" s="119" t="s">
        <v>398</v>
      </c>
    </row>
    <row r="4314" spans="1:30">
      <c r="A4314" s="117">
        <v>4313</v>
      </c>
      <c r="B4314" s="123" t="s">
        <v>468</v>
      </c>
      <c r="C4314" s="117" t="s">
        <v>5</v>
      </c>
      <c r="D4314" s="123" t="s">
        <v>595</v>
      </c>
      <c r="E4314" s="117">
        <v>4313</v>
      </c>
      <c r="F4314" s="117" t="s">
        <v>924</v>
      </c>
      <c r="G4314" s="117" t="s">
        <v>577</v>
      </c>
      <c r="H4314" s="117" t="s">
        <v>398</v>
      </c>
      <c r="I4314" s="117" t="s">
        <v>398</v>
      </c>
      <c r="J4314" s="117" t="s">
        <v>398</v>
      </c>
      <c r="K4314" s="117" t="s">
        <v>398</v>
      </c>
      <c r="L4314" s="117" t="s">
        <v>398</v>
      </c>
      <c r="M4314" s="117" t="s">
        <v>398</v>
      </c>
      <c r="N4314" s="117" t="s">
        <v>398</v>
      </c>
      <c r="O4314" s="125" t="s">
        <v>579</v>
      </c>
      <c r="P4314" s="117">
        <v>1</v>
      </c>
      <c r="Q4314" s="117" t="s">
        <v>398</v>
      </c>
      <c r="R4314" s="117" t="s">
        <v>398</v>
      </c>
      <c r="S4314" s="117" t="s">
        <v>398</v>
      </c>
      <c r="T4314" s="117" t="s">
        <v>398</v>
      </c>
      <c r="U4314" s="117" t="s">
        <v>398</v>
      </c>
      <c r="V4314" s="117" t="s">
        <v>398</v>
      </c>
      <c r="W4314" s="123">
        <v>64</v>
      </c>
      <c r="X4314" s="123" t="s">
        <v>906</v>
      </c>
      <c r="Y4314" s="120">
        <v>43564</v>
      </c>
      <c r="Z4314" s="121">
        <v>0.375</v>
      </c>
      <c r="AA4314" s="130" t="s">
        <v>696</v>
      </c>
      <c r="AB4314" s="123" t="s">
        <v>582</v>
      </c>
      <c r="AC4314" s="119" t="s">
        <v>398</v>
      </c>
      <c r="AD4314" s="119" t="s">
        <v>398</v>
      </c>
    </row>
    <row r="4315" spans="1:30">
      <c r="A4315" s="117">
        <v>4314</v>
      </c>
      <c r="B4315" s="123" t="s">
        <v>468</v>
      </c>
      <c r="C4315" s="117" t="s">
        <v>5</v>
      </c>
      <c r="D4315" s="123" t="s">
        <v>595</v>
      </c>
      <c r="E4315" s="117">
        <v>4314</v>
      </c>
      <c r="F4315" s="117" t="s">
        <v>924</v>
      </c>
      <c r="G4315" s="117" t="s">
        <v>577</v>
      </c>
      <c r="H4315" s="117" t="s">
        <v>398</v>
      </c>
      <c r="I4315" s="117" t="s">
        <v>398</v>
      </c>
      <c r="J4315" s="117" t="s">
        <v>398</v>
      </c>
      <c r="K4315" s="117" t="s">
        <v>398</v>
      </c>
      <c r="L4315" s="117" t="s">
        <v>398</v>
      </c>
      <c r="M4315" s="117" t="s">
        <v>398</v>
      </c>
      <c r="N4315" s="117" t="s">
        <v>398</v>
      </c>
      <c r="O4315" s="125" t="s">
        <v>579</v>
      </c>
      <c r="P4315" s="117">
        <v>1</v>
      </c>
      <c r="Q4315" s="117" t="s">
        <v>398</v>
      </c>
      <c r="R4315" s="117" t="s">
        <v>398</v>
      </c>
      <c r="S4315" s="117" t="s">
        <v>398</v>
      </c>
      <c r="T4315" s="117" t="s">
        <v>398</v>
      </c>
      <c r="U4315" s="117" t="s">
        <v>398</v>
      </c>
      <c r="V4315" s="117" t="s">
        <v>398</v>
      </c>
      <c r="W4315" s="123">
        <v>64</v>
      </c>
      <c r="X4315" s="123" t="s">
        <v>906</v>
      </c>
      <c r="Y4315" s="120">
        <v>43564</v>
      </c>
      <c r="Z4315" s="121">
        <v>0.375</v>
      </c>
      <c r="AA4315" s="130" t="s">
        <v>696</v>
      </c>
      <c r="AB4315" s="123" t="s">
        <v>582</v>
      </c>
      <c r="AC4315" s="119" t="s">
        <v>398</v>
      </c>
      <c r="AD4315" s="119" t="s">
        <v>398</v>
      </c>
    </row>
    <row r="4316" spans="1:30">
      <c r="A4316" s="117">
        <v>4315</v>
      </c>
      <c r="B4316" s="123" t="s">
        <v>468</v>
      </c>
      <c r="C4316" s="117" t="s">
        <v>5</v>
      </c>
      <c r="D4316" s="123" t="s">
        <v>595</v>
      </c>
      <c r="E4316" s="117">
        <v>4315</v>
      </c>
      <c r="F4316" s="117" t="s">
        <v>924</v>
      </c>
      <c r="G4316" s="117" t="s">
        <v>577</v>
      </c>
      <c r="H4316" s="117" t="s">
        <v>398</v>
      </c>
      <c r="I4316" s="117" t="s">
        <v>398</v>
      </c>
      <c r="J4316" s="117" t="s">
        <v>398</v>
      </c>
      <c r="K4316" s="117" t="s">
        <v>398</v>
      </c>
      <c r="L4316" s="117" t="s">
        <v>398</v>
      </c>
      <c r="M4316" s="117" t="s">
        <v>398</v>
      </c>
      <c r="N4316" s="117" t="s">
        <v>398</v>
      </c>
      <c r="O4316" s="125" t="s">
        <v>579</v>
      </c>
      <c r="P4316" s="117">
        <v>1</v>
      </c>
      <c r="Q4316" s="117" t="s">
        <v>398</v>
      </c>
      <c r="R4316" s="117" t="s">
        <v>398</v>
      </c>
      <c r="S4316" s="117" t="s">
        <v>398</v>
      </c>
      <c r="T4316" s="117" t="s">
        <v>398</v>
      </c>
      <c r="U4316" s="117" t="s">
        <v>398</v>
      </c>
      <c r="V4316" s="117" t="s">
        <v>398</v>
      </c>
      <c r="W4316" s="123">
        <v>64</v>
      </c>
      <c r="X4316" s="123" t="s">
        <v>906</v>
      </c>
      <c r="Y4316" s="120">
        <v>43564</v>
      </c>
      <c r="Z4316" s="121">
        <v>0.375</v>
      </c>
      <c r="AA4316" s="130" t="s">
        <v>696</v>
      </c>
      <c r="AB4316" s="123" t="s">
        <v>582</v>
      </c>
      <c r="AC4316" s="119" t="s">
        <v>398</v>
      </c>
      <c r="AD4316" s="119" t="s">
        <v>398</v>
      </c>
    </row>
    <row r="4317" spans="1:30">
      <c r="A4317" s="117">
        <v>4316</v>
      </c>
      <c r="B4317" s="123" t="s">
        <v>468</v>
      </c>
      <c r="C4317" s="117" t="s">
        <v>5</v>
      </c>
      <c r="D4317" s="123" t="s">
        <v>595</v>
      </c>
      <c r="E4317" s="117">
        <v>4316</v>
      </c>
      <c r="F4317" s="117" t="s">
        <v>924</v>
      </c>
      <c r="G4317" s="117" t="s">
        <v>577</v>
      </c>
      <c r="H4317" s="117" t="s">
        <v>398</v>
      </c>
      <c r="I4317" s="117" t="s">
        <v>398</v>
      </c>
      <c r="J4317" s="117" t="s">
        <v>398</v>
      </c>
      <c r="K4317" s="117" t="s">
        <v>398</v>
      </c>
      <c r="L4317" s="117" t="s">
        <v>398</v>
      </c>
      <c r="M4317" s="117" t="s">
        <v>398</v>
      </c>
      <c r="N4317" s="117" t="s">
        <v>398</v>
      </c>
      <c r="O4317" s="125" t="s">
        <v>579</v>
      </c>
      <c r="P4317" s="117">
        <v>1</v>
      </c>
      <c r="Q4317" s="117" t="s">
        <v>398</v>
      </c>
      <c r="R4317" s="117" t="s">
        <v>398</v>
      </c>
      <c r="S4317" s="117" t="s">
        <v>398</v>
      </c>
      <c r="T4317" s="117" t="s">
        <v>398</v>
      </c>
      <c r="U4317" s="117" t="s">
        <v>398</v>
      </c>
      <c r="V4317" s="117" t="s">
        <v>398</v>
      </c>
      <c r="W4317" s="123">
        <v>64</v>
      </c>
      <c r="X4317" s="123" t="s">
        <v>906</v>
      </c>
      <c r="Y4317" s="120">
        <v>43564</v>
      </c>
      <c r="Z4317" s="121">
        <v>0.375</v>
      </c>
      <c r="AA4317" s="130" t="s">
        <v>696</v>
      </c>
      <c r="AB4317" s="123" t="s">
        <v>582</v>
      </c>
      <c r="AC4317" s="119" t="s">
        <v>398</v>
      </c>
      <c r="AD4317" s="119" t="s">
        <v>398</v>
      </c>
    </row>
    <row r="4318" spans="1:30">
      <c r="A4318" s="117">
        <v>4317</v>
      </c>
      <c r="B4318" s="123" t="s">
        <v>468</v>
      </c>
      <c r="C4318" s="117" t="s">
        <v>5</v>
      </c>
      <c r="D4318" s="123" t="s">
        <v>595</v>
      </c>
      <c r="E4318" s="117">
        <v>4317</v>
      </c>
      <c r="F4318" s="117" t="s">
        <v>924</v>
      </c>
      <c r="G4318" s="117" t="s">
        <v>577</v>
      </c>
      <c r="H4318" s="117" t="s">
        <v>398</v>
      </c>
      <c r="I4318" s="117" t="s">
        <v>398</v>
      </c>
      <c r="J4318" s="117" t="s">
        <v>398</v>
      </c>
      <c r="K4318" s="117" t="s">
        <v>398</v>
      </c>
      <c r="L4318" s="117" t="s">
        <v>398</v>
      </c>
      <c r="M4318" s="117" t="s">
        <v>398</v>
      </c>
      <c r="N4318" s="117" t="s">
        <v>398</v>
      </c>
      <c r="O4318" s="125" t="s">
        <v>579</v>
      </c>
      <c r="P4318" s="117">
        <v>1</v>
      </c>
      <c r="Q4318" s="117" t="s">
        <v>398</v>
      </c>
      <c r="R4318" s="117" t="s">
        <v>398</v>
      </c>
      <c r="S4318" s="117" t="s">
        <v>398</v>
      </c>
      <c r="T4318" s="117" t="s">
        <v>398</v>
      </c>
      <c r="U4318" s="117" t="s">
        <v>398</v>
      </c>
      <c r="V4318" s="117" t="s">
        <v>398</v>
      </c>
      <c r="W4318" s="123">
        <v>64</v>
      </c>
      <c r="X4318" s="123" t="s">
        <v>906</v>
      </c>
      <c r="Y4318" s="120">
        <v>43564</v>
      </c>
      <c r="Z4318" s="121">
        <v>0.375</v>
      </c>
      <c r="AA4318" s="130" t="s">
        <v>696</v>
      </c>
      <c r="AB4318" s="123" t="s">
        <v>582</v>
      </c>
      <c r="AC4318" s="119" t="s">
        <v>398</v>
      </c>
      <c r="AD4318" s="119" t="s">
        <v>398</v>
      </c>
    </row>
    <row r="4319" spans="1:30">
      <c r="A4319" s="117">
        <v>4318</v>
      </c>
      <c r="B4319" s="123" t="s">
        <v>468</v>
      </c>
      <c r="C4319" s="117" t="s">
        <v>5</v>
      </c>
      <c r="D4319" s="123" t="s">
        <v>595</v>
      </c>
      <c r="E4319" s="117">
        <v>4318</v>
      </c>
      <c r="F4319" s="117" t="s">
        <v>924</v>
      </c>
      <c r="G4319" s="117" t="s">
        <v>577</v>
      </c>
      <c r="H4319" s="117" t="s">
        <v>398</v>
      </c>
      <c r="I4319" s="117" t="s">
        <v>398</v>
      </c>
      <c r="J4319" s="117" t="s">
        <v>398</v>
      </c>
      <c r="K4319" s="117" t="s">
        <v>398</v>
      </c>
      <c r="L4319" s="117" t="s">
        <v>398</v>
      </c>
      <c r="M4319" s="117" t="s">
        <v>398</v>
      </c>
      <c r="N4319" s="117" t="s">
        <v>398</v>
      </c>
      <c r="O4319" s="125" t="s">
        <v>579</v>
      </c>
      <c r="P4319" s="117">
        <v>1</v>
      </c>
      <c r="Q4319" s="117" t="s">
        <v>398</v>
      </c>
      <c r="R4319" s="117" t="s">
        <v>398</v>
      </c>
      <c r="S4319" s="117" t="s">
        <v>398</v>
      </c>
      <c r="T4319" s="117" t="s">
        <v>398</v>
      </c>
      <c r="U4319" s="117" t="s">
        <v>398</v>
      </c>
      <c r="V4319" s="117" t="s">
        <v>398</v>
      </c>
      <c r="W4319" s="123">
        <v>64</v>
      </c>
      <c r="X4319" s="123" t="s">
        <v>906</v>
      </c>
      <c r="Y4319" s="120">
        <v>43564</v>
      </c>
      <c r="Z4319" s="121">
        <v>0.375</v>
      </c>
      <c r="AA4319" s="130" t="s">
        <v>696</v>
      </c>
      <c r="AB4319" s="123" t="s">
        <v>582</v>
      </c>
      <c r="AC4319" s="119" t="s">
        <v>398</v>
      </c>
      <c r="AD4319" s="119" t="s">
        <v>398</v>
      </c>
    </row>
    <row r="4320" spans="1:30">
      <c r="A4320" s="117">
        <v>4319</v>
      </c>
      <c r="B4320" s="123" t="s">
        <v>468</v>
      </c>
      <c r="C4320" s="117" t="s">
        <v>5</v>
      </c>
      <c r="D4320" s="123" t="s">
        <v>595</v>
      </c>
      <c r="E4320" s="117">
        <v>4319</v>
      </c>
      <c r="F4320" s="117" t="s">
        <v>924</v>
      </c>
      <c r="G4320" s="117" t="s">
        <v>577</v>
      </c>
      <c r="H4320" s="117" t="s">
        <v>398</v>
      </c>
      <c r="I4320" s="117" t="s">
        <v>398</v>
      </c>
      <c r="J4320" s="117" t="s">
        <v>398</v>
      </c>
      <c r="K4320" s="117" t="s">
        <v>398</v>
      </c>
      <c r="L4320" s="117" t="s">
        <v>398</v>
      </c>
      <c r="M4320" s="117" t="s">
        <v>398</v>
      </c>
      <c r="N4320" s="117" t="s">
        <v>398</v>
      </c>
      <c r="O4320" s="125" t="s">
        <v>579</v>
      </c>
      <c r="P4320" s="117">
        <v>1</v>
      </c>
      <c r="Q4320" s="117" t="s">
        <v>398</v>
      </c>
      <c r="R4320" s="117" t="s">
        <v>398</v>
      </c>
      <c r="S4320" s="117" t="s">
        <v>398</v>
      </c>
      <c r="T4320" s="117" t="s">
        <v>398</v>
      </c>
      <c r="U4320" s="117" t="s">
        <v>398</v>
      </c>
      <c r="V4320" s="117" t="s">
        <v>398</v>
      </c>
      <c r="W4320" s="123">
        <v>64</v>
      </c>
      <c r="X4320" s="123" t="s">
        <v>906</v>
      </c>
      <c r="Y4320" s="120">
        <v>43564</v>
      </c>
      <c r="Z4320" s="121">
        <v>0.375</v>
      </c>
      <c r="AA4320" s="130" t="s">
        <v>696</v>
      </c>
      <c r="AB4320" s="123" t="s">
        <v>582</v>
      </c>
      <c r="AC4320" s="119" t="s">
        <v>398</v>
      </c>
      <c r="AD4320" s="119" t="s">
        <v>398</v>
      </c>
    </row>
    <row r="4321" spans="1:30">
      <c r="A4321" s="117">
        <v>4320</v>
      </c>
      <c r="B4321" s="123" t="s">
        <v>468</v>
      </c>
      <c r="C4321" s="117" t="s">
        <v>5</v>
      </c>
      <c r="D4321" s="123" t="s">
        <v>595</v>
      </c>
      <c r="E4321" s="117">
        <v>4320</v>
      </c>
      <c r="F4321" s="117" t="s">
        <v>924</v>
      </c>
      <c r="G4321" s="117" t="s">
        <v>577</v>
      </c>
      <c r="H4321" s="117" t="s">
        <v>398</v>
      </c>
      <c r="I4321" s="117" t="s">
        <v>398</v>
      </c>
      <c r="J4321" s="117" t="s">
        <v>398</v>
      </c>
      <c r="K4321" s="117" t="s">
        <v>398</v>
      </c>
      <c r="L4321" s="117" t="s">
        <v>398</v>
      </c>
      <c r="M4321" s="117" t="s">
        <v>398</v>
      </c>
      <c r="N4321" s="117" t="s">
        <v>398</v>
      </c>
      <c r="O4321" s="125" t="s">
        <v>579</v>
      </c>
      <c r="P4321" s="117">
        <v>1</v>
      </c>
      <c r="Q4321" s="117" t="s">
        <v>398</v>
      </c>
      <c r="R4321" s="117" t="s">
        <v>398</v>
      </c>
      <c r="S4321" s="117" t="s">
        <v>398</v>
      </c>
      <c r="T4321" s="117" t="s">
        <v>398</v>
      </c>
      <c r="U4321" s="117" t="s">
        <v>398</v>
      </c>
      <c r="V4321" s="117" t="s">
        <v>398</v>
      </c>
      <c r="W4321" s="123">
        <v>64</v>
      </c>
      <c r="X4321" s="123" t="s">
        <v>906</v>
      </c>
      <c r="Y4321" s="120">
        <v>43564</v>
      </c>
      <c r="Z4321" s="121">
        <v>0.375</v>
      </c>
      <c r="AA4321" s="130" t="s">
        <v>696</v>
      </c>
      <c r="AB4321" s="123" t="s">
        <v>582</v>
      </c>
      <c r="AC4321" s="119" t="s">
        <v>398</v>
      </c>
      <c r="AD4321" s="119" t="s">
        <v>398</v>
      </c>
    </row>
    <row r="4322" spans="1:30">
      <c r="A4322" s="117">
        <v>4321</v>
      </c>
      <c r="B4322" s="123" t="s">
        <v>468</v>
      </c>
      <c r="C4322" s="117" t="s">
        <v>5</v>
      </c>
      <c r="D4322" s="123" t="s">
        <v>595</v>
      </c>
      <c r="E4322" s="117">
        <v>4321</v>
      </c>
      <c r="F4322" s="117" t="s">
        <v>924</v>
      </c>
      <c r="G4322" s="117" t="s">
        <v>577</v>
      </c>
      <c r="H4322" s="117" t="s">
        <v>398</v>
      </c>
      <c r="I4322" s="117" t="s">
        <v>398</v>
      </c>
      <c r="J4322" s="117" t="s">
        <v>398</v>
      </c>
      <c r="K4322" s="117" t="s">
        <v>398</v>
      </c>
      <c r="L4322" s="117" t="s">
        <v>398</v>
      </c>
      <c r="M4322" s="117" t="s">
        <v>398</v>
      </c>
      <c r="N4322" s="117" t="s">
        <v>398</v>
      </c>
      <c r="O4322" s="125" t="s">
        <v>579</v>
      </c>
      <c r="P4322" s="117">
        <v>1</v>
      </c>
      <c r="Q4322" s="117" t="s">
        <v>398</v>
      </c>
      <c r="R4322" s="117" t="s">
        <v>398</v>
      </c>
      <c r="S4322" s="117" t="s">
        <v>398</v>
      </c>
      <c r="T4322" s="117" t="s">
        <v>398</v>
      </c>
      <c r="U4322" s="117" t="s">
        <v>398</v>
      </c>
      <c r="V4322" s="117" t="s">
        <v>398</v>
      </c>
      <c r="W4322" s="123">
        <v>64</v>
      </c>
      <c r="X4322" s="123" t="s">
        <v>906</v>
      </c>
      <c r="Y4322" s="120">
        <v>43564</v>
      </c>
      <c r="Z4322" s="121">
        <v>0.375</v>
      </c>
      <c r="AA4322" s="130" t="s">
        <v>696</v>
      </c>
      <c r="AB4322" s="123" t="s">
        <v>582</v>
      </c>
      <c r="AC4322" s="119" t="s">
        <v>398</v>
      </c>
      <c r="AD4322" s="119" t="s">
        <v>398</v>
      </c>
    </row>
    <row r="4323" spans="1:30">
      <c r="A4323" s="117">
        <v>4322</v>
      </c>
      <c r="B4323" s="123" t="s">
        <v>468</v>
      </c>
      <c r="C4323" s="117" t="s">
        <v>5</v>
      </c>
      <c r="D4323" s="123" t="s">
        <v>595</v>
      </c>
      <c r="E4323" s="117">
        <v>4322</v>
      </c>
      <c r="F4323" s="117" t="s">
        <v>924</v>
      </c>
      <c r="G4323" s="117" t="s">
        <v>577</v>
      </c>
      <c r="H4323" s="117" t="s">
        <v>398</v>
      </c>
      <c r="I4323" s="117" t="s">
        <v>398</v>
      </c>
      <c r="J4323" s="117" t="s">
        <v>398</v>
      </c>
      <c r="K4323" s="117" t="s">
        <v>398</v>
      </c>
      <c r="L4323" s="117" t="s">
        <v>398</v>
      </c>
      <c r="M4323" s="117" t="s">
        <v>398</v>
      </c>
      <c r="N4323" s="117" t="s">
        <v>398</v>
      </c>
      <c r="O4323" s="125" t="s">
        <v>579</v>
      </c>
      <c r="P4323" s="117">
        <v>1</v>
      </c>
      <c r="Q4323" s="117" t="s">
        <v>398</v>
      </c>
      <c r="R4323" s="117" t="s">
        <v>398</v>
      </c>
      <c r="S4323" s="117" t="s">
        <v>398</v>
      </c>
      <c r="T4323" s="117" t="s">
        <v>398</v>
      </c>
      <c r="U4323" s="117" t="s">
        <v>398</v>
      </c>
      <c r="V4323" s="117" t="s">
        <v>398</v>
      </c>
      <c r="W4323" s="123">
        <v>64</v>
      </c>
      <c r="X4323" s="123" t="s">
        <v>906</v>
      </c>
      <c r="Y4323" s="120">
        <v>43564</v>
      </c>
      <c r="Z4323" s="121">
        <v>0.375</v>
      </c>
      <c r="AA4323" s="130" t="s">
        <v>696</v>
      </c>
      <c r="AB4323" s="123" t="s">
        <v>582</v>
      </c>
      <c r="AC4323" s="119" t="s">
        <v>398</v>
      </c>
      <c r="AD4323" s="119" t="s">
        <v>398</v>
      </c>
    </row>
    <row r="4324" spans="1:30">
      <c r="A4324" s="117">
        <v>4323</v>
      </c>
      <c r="B4324" s="123" t="s">
        <v>468</v>
      </c>
      <c r="C4324" s="117" t="s">
        <v>5</v>
      </c>
      <c r="D4324" s="123" t="s">
        <v>595</v>
      </c>
      <c r="E4324" s="117">
        <v>4323</v>
      </c>
      <c r="F4324" s="117" t="s">
        <v>924</v>
      </c>
      <c r="G4324" s="117" t="s">
        <v>577</v>
      </c>
      <c r="H4324" s="117" t="s">
        <v>398</v>
      </c>
      <c r="I4324" s="117" t="s">
        <v>398</v>
      </c>
      <c r="J4324" s="117" t="s">
        <v>398</v>
      </c>
      <c r="K4324" s="117" t="s">
        <v>398</v>
      </c>
      <c r="L4324" s="117" t="s">
        <v>398</v>
      </c>
      <c r="M4324" s="117" t="s">
        <v>398</v>
      </c>
      <c r="N4324" s="117" t="s">
        <v>398</v>
      </c>
      <c r="O4324" s="125" t="s">
        <v>579</v>
      </c>
      <c r="P4324" s="117">
        <v>1</v>
      </c>
      <c r="Q4324" s="117" t="s">
        <v>398</v>
      </c>
      <c r="R4324" s="117" t="s">
        <v>398</v>
      </c>
      <c r="S4324" s="117" t="s">
        <v>398</v>
      </c>
      <c r="T4324" s="117" t="s">
        <v>398</v>
      </c>
      <c r="U4324" s="117" t="s">
        <v>398</v>
      </c>
      <c r="V4324" s="117" t="s">
        <v>398</v>
      </c>
      <c r="W4324" s="123">
        <v>64</v>
      </c>
      <c r="X4324" s="123" t="s">
        <v>906</v>
      </c>
      <c r="Y4324" s="120">
        <v>43564</v>
      </c>
      <c r="Z4324" s="121">
        <v>0.375</v>
      </c>
      <c r="AA4324" s="130" t="s">
        <v>696</v>
      </c>
      <c r="AB4324" s="123" t="s">
        <v>582</v>
      </c>
      <c r="AC4324" s="119" t="s">
        <v>398</v>
      </c>
      <c r="AD4324" s="119" t="s">
        <v>398</v>
      </c>
    </row>
    <row r="4325" spans="1:30">
      <c r="A4325" s="117">
        <v>4324</v>
      </c>
      <c r="B4325" s="123" t="s">
        <v>468</v>
      </c>
      <c r="C4325" s="117" t="s">
        <v>5</v>
      </c>
      <c r="D4325" s="123" t="s">
        <v>595</v>
      </c>
      <c r="E4325" s="117">
        <v>4324</v>
      </c>
      <c r="F4325" s="117" t="s">
        <v>924</v>
      </c>
      <c r="G4325" s="117" t="s">
        <v>577</v>
      </c>
      <c r="H4325" s="117" t="s">
        <v>398</v>
      </c>
      <c r="I4325" s="117" t="s">
        <v>398</v>
      </c>
      <c r="J4325" s="117" t="s">
        <v>398</v>
      </c>
      <c r="K4325" s="117" t="s">
        <v>398</v>
      </c>
      <c r="L4325" s="117" t="s">
        <v>398</v>
      </c>
      <c r="M4325" s="117" t="s">
        <v>398</v>
      </c>
      <c r="N4325" s="117" t="s">
        <v>398</v>
      </c>
      <c r="O4325" s="125" t="s">
        <v>579</v>
      </c>
      <c r="P4325" s="117">
        <v>1</v>
      </c>
      <c r="Q4325" s="117" t="s">
        <v>398</v>
      </c>
      <c r="R4325" s="117" t="s">
        <v>398</v>
      </c>
      <c r="S4325" s="117" t="s">
        <v>398</v>
      </c>
      <c r="T4325" s="117" t="s">
        <v>398</v>
      </c>
      <c r="U4325" s="117" t="s">
        <v>398</v>
      </c>
      <c r="V4325" s="117" t="s">
        <v>398</v>
      </c>
      <c r="W4325" s="123">
        <v>64</v>
      </c>
      <c r="X4325" s="123" t="s">
        <v>906</v>
      </c>
      <c r="Y4325" s="120">
        <v>43564</v>
      </c>
      <c r="Z4325" s="121">
        <v>0.375</v>
      </c>
      <c r="AA4325" s="130" t="s">
        <v>696</v>
      </c>
      <c r="AB4325" s="123" t="s">
        <v>582</v>
      </c>
      <c r="AC4325" s="119" t="s">
        <v>398</v>
      </c>
      <c r="AD4325" s="119" t="s">
        <v>398</v>
      </c>
    </row>
    <row r="4326" spans="1:30">
      <c r="A4326" s="117">
        <v>4325</v>
      </c>
      <c r="B4326" s="123" t="s">
        <v>468</v>
      </c>
      <c r="C4326" s="117" t="s">
        <v>5</v>
      </c>
      <c r="D4326" s="123" t="s">
        <v>595</v>
      </c>
      <c r="E4326" s="117">
        <v>4325</v>
      </c>
      <c r="F4326" s="117" t="s">
        <v>924</v>
      </c>
      <c r="G4326" s="117" t="s">
        <v>577</v>
      </c>
      <c r="H4326" s="117" t="s">
        <v>398</v>
      </c>
      <c r="I4326" s="117" t="s">
        <v>398</v>
      </c>
      <c r="J4326" s="117" t="s">
        <v>398</v>
      </c>
      <c r="K4326" s="117" t="s">
        <v>398</v>
      </c>
      <c r="L4326" s="117" t="s">
        <v>398</v>
      </c>
      <c r="M4326" s="117" t="s">
        <v>398</v>
      </c>
      <c r="N4326" s="117" t="s">
        <v>398</v>
      </c>
      <c r="O4326" s="125" t="s">
        <v>579</v>
      </c>
      <c r="P4326" s="117">
        <v>1</v>
      </c>
      <c r="Q4326" s="117" t="s">
        <v>398</v>
      </c>
      <c r="R4326" s="117" t="s">
        <v>398</v>
      </c>
      <c r="S4326" s="117" t="s">
        <v>398</v>
      </c>
      <c r="T4326" s="117" t="s">
        <v>398</v>
      </c>
      <c r="U4326" s="117" t="s">
        <v>398</v>
      </c>
      <c r="V4326" s="117" t="s">
        <v>398</v>
      </c>
      <c r="W4326" s="123">
        <v>64</v>
      </c>
      <c r="X4326" s="123" t="s">
        <v>906</v>
      </c>
      <c r="Y4326" s="120">
        <v>43564</v>
      </c>
      <c r="Z4326" s="121">
        <v>0.375</v>
      </c>
      <c r="AA4326" s="130" t="s">
        <v>696</v>
      </c>
      <c r="AB4326" s="123" t="s">
        <v>582</v>
      </c>
      <c r="AC4326" s="119" t="s">
        <v>398</v>
      </c>
      <c r="AD4326" s="119" t="s">
        <v>398</v>
      </c>
    </row>
    <row r="4327" spans="1:30">
      <c r="A4327" s="117">
        <v>4326</v>
      </c>
      <c r="B4327" s="123" t="s">
        <v>468</v>
      </c>
      <c r="C4327" s="117" t="s">
        <v>5</v>
      </c>
      <c r="D4327" s="123" t="s">
        <v>595</v>
      </c>
      <c r="E4327" s="117">
        <v>4326</v>
      </c>
      <c r="F4327" s="117" t="s">
        <v>924</v>
      </c>
      <c r="G4327" s="117" t="s">
        <v>577</v>
      </c>
      <c r="H4327" s="117" t="s">
        <v>398</v>
      </c>
      <c r="I4327" s="117" t="s">
        <v>398</v>
      </c>
      <c r="J4327" s="117" t="s">
        <v>398</v>
      </c>
      <c r="K4327" s="117" t="s">
        <v>398</v>
      </c>
      <c r="L4327" s="117" t="s">
        <v>398</v>
      </c>
      <c r="M4327" s="117" t="s">
        <v>398</v>
      </c>
      <c r="N4327" s="117" t="s">
        <v>398</v>
      </c>
      <c r="O4327" s="125" t="s">
        <v>579</v>
      </c>
      <c r="P4327" s="117">
        <v>1</v>
      </c>
      <c r="Q4327" s="117" t="s">
        <v>398</v>
      </c>
      <c r="R4327" s="117" t="s">
        <v>398</v>
      </c>
      <c r="S4327" s="117" t="s">
        <v>398</v>
      </c>
      <c r="T4327" s="117" t="s">
        <v>398</v>
      </c>
      <c r="U4327" s="117" t="s">
        <v>398</v>
      </c>
      <c r="V4327" s="117" t="s">
        <v>398</v>
      </c>
      <c r="W4327" s="123">
        <v>64</v>
      </c>
      <c r="X4327" s="123" t="s">
        <v>906</v>
      </c>
      <c r="Y4327" s="120">
        <v>43564</v>
      </c>
      <c r="Z4327" s="121">
        <v>0.375</v>
      </c>
      <c r="AA4327" s="130" t="s">
        <v>696</v>
      </c>
      <c r="AB4327" s="123" t="s">
        <v>582</v>
      </c>
      <c r="AC4327" s="119" t="s">
        <v>398</v>
      </c>
      <c r="AD4327" s="119" t="s">
        <v>398</v>
      </c>
    </row>
    <row r="4328" spans="1:30">
      <c r="A4328" s="117">
        <v>4327</v>
      </c>
      <c r="B4328" s="123" t="s">
        <v>468</v>
      </c>
      <c r="C4328" s="117" t="s">
        <v>5</v>
      </c>
      <c r="D4328" s="123" t="s">
        <v>595</v>
      </c>
      <c r="E4328" s="117">
        <v>4327</v>
      </c>
      <c r="F4328" s="117" t="s">
        <v>924</v>
      </c>
      <c r="G4328" s="117" t="s">
        <v>577</v>
      </c>
      <c r="H4328" s="117" t="s">
        <v>398</v>
      </c>
      <c r="I4328" s="117" t="s">
        <v>398</v>
      </c>
      <c r="J4328" s="117" t="s">
        <v>398</v>
      </c>
      <c r="K4328" s="117" t="s">
        <v>398</v>
      </c>
      <c r="L4328" s="117" t="s">
        <v>398</v>
      </c>
      <c r="M4328" s="117" t="s">
        <v>398</v>
      </c>
      <c r="N4328" s="117" t="s">
        <v>398</v>
      </c>
      <c r="O4328" s="125" t="s">
        <v>579</v>
      </c>
      <c r="P4328" s="117">
        <v>1</v>
      </c>
      <c r="Q4328" s="117" t="s">
        <v>398</v>
      </c>
      <c r="R4328" s="117" t="s">
        <v>398</v>
      </c>
      <c r="S4328" s="117" t="s">
        <v>398</v>
      </c>
      <c r="T4328" s="117" t="s">
        <v>398</v>
      </c>
      <c r="U4328" s="117" t="s">
        <v>398</v>
      </c>
      <c r="V4328" s="117" t="s">
        <v>398</v>
      </c>
      <c r="W4328" s="123">
        <v>64</v>
      </c>
      <c r="X4328" s="123" t="s">
        <v>906</v>
      </c>
      <c r="Y4328" s="120">
        <v>43564</v>
      </c>
      <c r="Z4328" s="121">
        <v>0.375</v>
      </c>
      <c r="AA4328" s="130" t="s">
        <v>696</v>
      </c>
      <c r="AB4328" s="123" t="s">
        <v>582</v>
      </c>
      <c r="AC4328" s="119" t="s">
        <v>398</v>
      </c>
      <c r="AD4328" s="119" t="s">
        <v>398</v>
      </c>
    </row>
    <row r="4329" spans="1:30">
      <c r="A4329" s="117">
        <v>4328</v>
      </c>
      <c r="B4329" s="123" t="s">
        <v>468</v>
      </c>
      <c r="C4329" s="117" t="s">
        <v>5</v>
      </c>
      <c r="D4329" s="123" t="s">
        <v>595</v>
      </c>
      <c r="E4329" s="117">
        <v>4328</v>
      </c>
      <c r="F4329" s="117" t="s">
        <v>924</v>
      </c>
      <c r="G4329" s="117" t="s">
        <v>577</v>
      </c>
      <c r="H4329" s="117" t="s">
        <v>398</v>
      </c>
      <c r="I4329" s="117" t="s">
        <v>398</v>
      </c>
      <c r="J4329" s="117" t="s">
        <v>398</v>
      </c>
      <c r="K4329" s="117" t="s">
        <v>398</v>
      </c>
      <c r="L4329" s="117" t="s">
        <v>398</v>
      </c>
      <c r="M4329" s="117" t="s">
        <v>398</v>
      </c>
      <c r="N4329" s="117" t="s">
        <v>398</v>
      </c>
      <c r="O4329" s="125" t="s">
        <v>579</v>
      </c>
      <c r="P4329" s="117">
        <v>1</v>
      </c>
      <c r="Q4329" s="117" t="s">
        <v>398</v>
      </c>
      <c r="R4329" s="117" t="s">
        <v>398</v>
      </c>
      <c r="S4329" s="117" t="s">
        <v>398</v>
      </c>
      <c r="T4329" s="117" t="s">
        <v>398</v>
      </c>
      <c r="U4329" s="117" t="s">
        <v>398</v>
      </c>
      <c r="V4329" s="117" t="s">
        <v>398</v>
      </c>
      <c r="W4329" s="123">
        <v>64</v>
      </c>
      <c r="X4329" s="123" t="s">
        <v>906</v>
      </c>
      <c r="Y4329" s="120">
        <v>43564</v>
      </c>
      <c r="Z4329" s="121">
        <v>0.375</v>
      </c>
      <c r="AA4329" s="130" t="s">
        <v>696</v>
      </c>
      <c r="AB4329" s="123" t="s">
        <v>582</v>
      </c>
      <c r="AC4329" s="119" t="s">
        <v>398</v>
      </c>
      <c r="AD4329" s="119" t="s">
        <v>398</v>
      </c>
    </row>
    <row r="4330" spans="1:30">
      <c r="A4330" s="117">
        <v>4329</v>
      </c>
      <c r="B4330" s="123" t="s">
        <v>468</v>
      </c>
      <c r="C4330" s="117" t="s">
        <v>5</v>
      </c>
      <c r="D4330" s="123" t="s">
        <v>595</v>
      </c>
      <c r="E4330" s="117">
        <v>4329</v>
      </c>
      <c r="F4330" s="117" t="s">
        <v>924</v>
      </c>
      <c r="G4330" s="117" t="s">
        <v>577</v>
      </c>
      <c r="H4330" s="117" t="s">
        <v>398</v>
      </c>
      <c r="I4330" s="117" t="s">
        <v>398</v>
      </c>
      <c r="J4330" s="117" t="s">
        <v>398</v>
      </c>
      <c r="K4330" s="117" t="s">
        <v>398</v>
      </c>
      <c r="L4330" s="117" t="s">
        <v>398</v>
      </c>
      <c r="M4330" s="117" t="s">
        <v>398</v>
      </c>
      <c r="N4330" s="117" t="s">
        <v>398</v>
      </c>
      <c r="O4330" s="125" t="s">
        <v>579</v>
      </c>
      <c r="P4330" s="117">
        <v>1</v>
      </c>
      <c r="Q4330" s="117" t="s">
        <v>398</v>
      </c>
      <c r="R4330" s="117" t="s">
        <v>398</v>
      </c>
      <c r="S4330" s="117" t="s">
        <v>398</v>
      </c>
      <c r="T4330" s="117" t="s">
        <v>398</v>
      </c>
      <c r="U4330" s="117" t="s">
        <v>398</v>
      </c>
      <c r="V4330" s="117" t="s">
        <v>398</v>
      </c>
      <c r="W4330" s="123">
        <v>64</v>
      </c>
      <c r="X4330" s="123" t="s">
        <v>906</v>
      </c>
      <c r="Y4330" s="120">
        <v>43564</v>
      </c>
      <c r="Z4330" s="121">
        <v>0.375</v>
      </c>
      <c r="AA4330" s="130" t="s">
        <v>696</v>
      </c>
      <c r="AB4330" s="123" t="s">
        <v>582</v>
      </c>
      <c r="AC4330" s="119" t="s">
        <v>398</v>
      </c>
      <c r="AD4330" s="119" t="s">
        <v>398</v>
      </c>
    </row>
    <row r="4331" spans="1:30">
      <c r="A4331" s="117">
        <v>4330</v>
      </c>
      <c r="B4331" s="123" t="s">
        <v>468</v>
      </c>
      <c r="C4331" s="117" t="s">
        <v>5</v>
      </c>
      <c r="D4331" s="123" t="s">
        <v>595</v>
      </c>
      <c r="E4331" s="117">
        <v>4330</v>
      </c>
      <c r="F4331" s="117" t="s">
        <v>924</v>
      </c>
      <c r="G4331" s="117" t="s">
        <v>577</v>
      </c>
      <c r="H4331" s="117" t="s">
        <v>398</v>
      </c>
      <c r="I4331" s="117" t="s">
        <v>398</v>
      </c>
      <c r="J4331" s="117" t="s">
        <v>398</v>
      </c>
      <c r="K4331" s="117" t="s">
        <v>398</v>
      </c>
      <c r="L4331" s="117" t="s">
        <v>398</v>
      </c>
      <c r="M4331" s="117" t="s">
        <v>398</v>
      </c>
      <c r="N4331" s="117" t="s">
        <v>398</v>
      </c>
      <c r="O4331" s="125" t="s">
        <v>579</v>
      </c>
      <c r="P4331" s="117">
        <v>1</v>
      </c>
      <c r="Q4331" s="117" t="s">
        <v>398</v>
      </c>
      <c r="R4331" s="117" t="s">
        <v>398</v>
      </c>
      <c r="S4331" s="117" t="s">
        <v>398</v>
      </c>
      <c r="T4331" s="117" t="s">
        <v>398</v>
      </c>
      <c r="U4331" s="117" t="s">
        <v>398</v>
      </c>
      <c r="V4331" s="117" t="s">
        <v>398</v>
      </c>
      <c r="W4331" s="123">
        <v>64</v>
      </c>
      <c r="X4331" s="123" t="s">
        <v>906</v>
      </c>
      <c r="Y4331" s="120">
        <v>43564</v>
      </c>
      <c r="Z4331" s="121">
        <v>0.375</v>
      </c>
      <c r="AA4331" s="130" t="s">
        <v>696</v>
      </c>
      <c r="AB4331" s="123" t="s">
        <v>582</v>
      </c>
      <c r="AC4331" s="119" t="s">
        <v>398</v>
      </c>
      <c r="AD4331" s="119" t="s">
        <v>398</v>
      </c>
    </row>
    <row r="4332" spans="1:30">
      <c r="A4332" s="117">
        <v>4331</v>
      </c>
      <c r="B4332" s="123" t="s">
        <v>468</v>
      </c>
      <c r="C4332" s="117" t="s">
        <v>5</v>
      </c>
      <c r="D4332" s="123" t="s">
        <v>595</v>
      </c>
      <c r="E4332" s="117">
        <v>4331</v>
      </c>
      <c r="F4332" s="117" t="s">
        <v>924</v>
      </c>
      <c r="G4332" s="117" t="s">
        <v>577</v>
      </c>
      <c r="H4332" s="117" t="s">
        <v>398</v>
      </c>
      <c r="I4332" s="117" t="s">
        <v>398</v>
      </c>
      <c r="J4332" s="117" t="s">
        <v>398</v>
      </c>
      <c r="K4332" s="117" t="s">
        <v>398</v>
      </c>
      <c r="L4332" s="117" t="s">
        <v>398</v>
      </c>
      <c r="M4332" s="117" t="s">
        <v>398</v>
      </c>
      <c r="N4332" s="117" t="s">
        <v>398</v>
      </c>
      <c r="O4332" s="125" t="s">
        <v>579</v>
      </c>
      <c r="P4332" s="117">
        <v>1</v>
      </c>
      <c r="Q4332" s="117" t="s">
        <v>398</v>
      </c>
      <c r="R4332" s="117" t="s">
        <v>398</v>
      </c>
      <c r="S4332" s="117" t="s">
        <v>398</v>
      </c>
      <c r="T4332" s="117" t="s">
        <v>398</v>
      </c>
      <c r="U4332" s="117" t="s">
        <v>398</v>
      </c>
      <c r="V4332" s="117" t="s">
        <v>398</v>
      </c>
      <c r="W4332" s="123">
        <v>64</v>
      </c>
      <c r="X4332" s="123" t="s">
        <v>906</v>
      </c>
      <c r="Y4332" s="120">
        <v>43564</v>
      </c>
      <c r="Z4332" s="121">
        <v>0.375</v>
      </c>
      <c r="AA4332" s="130" t="s">
        <v>696</v>
      </c>
      <c r="AB4332" s="123" t="s">
        <v>582</v>
      </c>
      <c r="AC4332" s="119" t="s">
        <v>398</v>
      </c>
      <c r="AD4332" s="119" t="s">
        <v>398</v>
      </c>
    </row>
    <row r="4333" spans="1:30">
      <c r="A4333" s="117">
        <v>4332</v>
      </c>
      <c r="B4333" s="123" t="s">
        <v>468</v>
      </c>
      <c r="C4333" s="117" t="s">
        <v>5</v>
      </c>
      <c r="D4333" s="123" t="s">
        <v>595</v>
      </c>
      <c r="E4333" s="117">
        <v>4332</v>
      </c>
      <c r="F4333" s="117" t="s">
        <v>924</v>
      </c>
      <c r="G4333" s="117" t="s">
        <v>577</v>
      </c>
      <c r="H4333" s="117" t="s">
        <v>398</v>
      </c>
      <c r="I4333" s="117" t="s">
        <v>398</v>
      </c>
      <c r="J4333" s="117" t="s">
        <v>398</v>
      </c>
      <c r="K4333" s="117" t="s">
        <v>398</v>
      </c>
      <c r="L4333" s="117" t="s">
        <v>398</v>
      </c>
      <c r="M4333" s="117" t="s">
        <v>398</v>
      </c>
      <c r="N4333" s="117" t="s">
        <v>398</v>
      </c>
      <c r="O4333" s="125" t="s">
        <v>579</v>
      </c>
      <c r="P4333" s="117">
        <v>1</v>
      </c>
      <c r="Q4333" s="117" t="s">
        <v>398</v>
      </c>
      <c r="R4333" s="117" t="s">
        <v>398</v>
      </c>
      <c r="S4333" s="117" t="s">
        <v>398</v>
      </c>
      <c r="T4333" s="117" t="s">
        <v>398</v>
      </c>
      <c r="U4333" s="117" t="s">
        <v>398</v>
      </c>
      <c r="V4333" s="117" t="s">
        <v>398</v>
      </c>
      <c r="W4333" s="123">
        <v>64</v>
      </c>
      <c r="X4333" s="123" t="s">
        <v>906</v>
      </c>
      <c r="Y4333" s="120">
        <v>43564</v>
      </c>
      <c r="Z4333" s="121">
        <v>0.375</v>
      </c>
      <c r="AA4333" s="130" t="s">
        <v>696</v>
      </c>
      <c r="AB4333" s="123" t="s">
        <v>582</v>
      </c>
      <c r="AC4333" s="119" t="s">
        <v>398</v>
      </c>
      <c r="AD4333" s="119" t="s">
        <v>398</v>
      </c>
    </row>
    <row r="4334" spans="1:30">
      <c r="A4334" s="117">
        <v>4333</v>
      </c>
      <c r="B4334" s="123" t="s">
        <v>468</v>
      </c>
      <c r="C4334" s="117" t="s">
        <v>5</v>
      </c>
      <c r="D4334" s="123" t="s">
        <v>595</v>
      </c>
      <c r="E4334" s="117">
        <v>4333</v>
      </c>
      <c r="F4334" s="117" t="s">
        <v>924</v>
      </c>
      <c r="G4334" s="117" t="s">
        <v>577</v>
      </c>
      <c r="H4334" s="117" t="s">
        <v>398</v>
      </c>
      <c r="I4334" s="117" t="s">
        <v>398</v>
      </c>
      <c r="J4334" s="117" t="s">
        <v>398</v>
      </c>
      <c r="K4334" s="117" t="s">
        <v>398</v>
      </c>
      <c r="L4334" s="117" t="s">
        <v>398</v>
      </c>
      <c r="M4334" s="117" t="s">
        <v>398</v>
      </c>
      <c r="N4334" s="117" t="s">
        <v>398</v>
      </c>
      <c r="O4334" s="125" t="s">
        <v>579</v>
      </c>
      <c r="P4334" s="117">
        <v>1</v>
      </c>
      <c r="Q4334" s="117" t="s">
        <v>398</v>
      </c>
      <c r="R4334" s="117" t="s">
        <v>398</v>
      </c>
      <c r="S4334" s="117" t="s">
        <v>398</v>
      </c>
      <c r="T4334" s="117" t="s">
        <v>398</v>
      </c>
      <c r="U4334" s="117" t="s">
        <v>398</v>
      </c>
      <c r="V4334" s="117" t="s">
        <v>398</v>
      </c>
      <c r="W4334" s="123">
        <v>64</v>
      </c>
      <c r="X4334" s="123" t="s">
        <v>906</v>
      </c>
      <c r="Y4334" s="120">
        <v>43564</v>
      </c>
      <c r="Z4334" s="121">
        <v>0.375</v>
      </c>
      <c r="AA4334" s="130" t="s">
        <v>696</v>
      </c>
      <c r="AB4334" s="123" t="s">
        <v>582</v>
      </c>
      <c r="AC4334" s="119" t="s">
        <v>398</v>
      </c>
      <c r="AD4334" s="119" t="s">
        <v>398</v>
      </c>
    </row>
    <row r="4335" spans="1:30">
      <c r="A4335" s="117">
        <v>4334</v>
      </c>
      <c r="B4335" s="123" t="s">
        <v>468</v>
      </c>
      <c r="C4335" s="117" t="s">
        <v>5</v>
      </c>
      <c r="D4335" s="123" t="s">
        <v>595</v>
      </c>
      <c r="E4335" s="117">
        <v>4334</v>
      </c>
      <c r="F4335" s="117" t="s">
        <v>924</v>
      </c>
      <c r="G4335" s="117" t="s">
        <v>577</v>
      </c>
      <c r="H4335" s="117" t="s">
        <v>398</v>
      </c>
      <c r="I4335" s="117" t="s">
        <v>398</v>
      </c>
      <c r="J4335" s="117" t="s">
        <v>398</v>
      </c>
      <c r="K4335" s="117" t="s">
        <v>398</v>
      </c>
      <c r="L4335" s="117" t="s">
        <v>398</v>
      </c>
      <c r="M4335" s="117" t="s">
        <v>398</v>
      </c>
      <c r="N4335" s="117" t="s">
        <v>398</v>
      </c>
      <c r="O4335" s="125" t="s">
        <v>579</v>
      </c>
      <c r="P4335" s="117">
        <v>1</v>
      </c>
      <c r="Q4335" s="117" t="s">
        <v>398</v>
      </c>
      <c r="R4335" s="117" t="s">
        <v>398</v>
      </c>
      <c r="S4335" s="117" t="s">
        <v>398</v>
      </c>
      <c r="T4335" s="117" t="s">
        <v>398</v>
      </c>
      <c r="U4335" s="117" t="s">
        <v>398</v>
      </c>
      <c r="V4335" s="117" t="s">
        <v>398</v>
      </c>
      <c r="W4335" s="123">
        <v>64</v>
      </c>
      <c r="X4335" s="123" t="s">
        <v>906</v>
      </c>
      <c r="Y4335" s="120">
        <v>43564</v>
      </c>
      <c r="Z4335" s="121">
        <v>0.375</v>
      </c>
      <c r="AA4335" s="130" t="s">
        <v>696</v>
      </c>
      <c r="AB4335" s="123" t="s">
        <v>582</v>
      </c>
      <c r="AC4335" s="119" t="s">
        <v>398</v>
      </c>
      <c r="AD4335" s="119" t="s">
        <v>398</v>
      </c>
    </row>
    <row r="4336" spans="1:30">
      <c r="A4336" s="117">
        <v>4335</v>
      </c>
      <c r="B4336" s="123" t="s">
        <v>468</v>
      </c>
      <c r="C4336" s="117" t="s">
        <v>5</v>
      </c>
      <c r="D4336" s="123" t="s">
        <v>595</v>
      </c>
      <c r="E4336" s="117">
        <v>4335</v>
      </c>
      <c r="F4336" s="117" t="s">
        <v>924</v>
      </c>
      <c r="G4336" s="117" t="s">
        <v>577</v>
      </c>
      <c r="H4336" s="117" t="s">
        <v>398</v>
      </c>
      <c r="I4336" s="117" t="s">
        <v>398</v>
      </c>
      <c r="J4336" s="117" t="s">
        <v>398</v>
      </c>
      <c r="K4336" s="117" t="s">
        <v>398</v>
      </c>
      <c r="L4336" s="117" t="s">
        <v>398</v>
      </c>
      <c r="M4336" s="117" t="s">
        <v>398</v>
      </c>
      <c r="N4336" s="117" t="s">
        <v>398</v>
      </c>
      <c r="O4336" s="125" t="s">
        <v>579</v>
      </c>
      <c r="P4336" s="117">
        <v>1</v>
      </c>
      <c r="Q4336" s="117" t="s">
        <v>398</v>
      </c>
      <c r="R4336" s="117" t="s">
        <v>398</v>
      </c>
      <c r="S4336" s="117" t="s">
        <v>398</v>
      </c>
      <c r="T4336" s="117" t="s">
        <v>398</v>
      </c>
      <c r="U4336" s="117" t="s">
        <v>398</v>
      </c>
      <c r="V4336" s="117" t="s">
        <v>398</v>
      </c>
      <c r="W4336" s="123">
        <v>64</v>
      </c>
      <c r="X4336" s="123" t="s">
        <v>906</v>
      </c>
      <c r="Y4336" s="120">
        <v>43564</v>
      </c>
      <c r="Z4336" s="121">
        <v>0.375</v>
      </c>
      <c r="AA4336" s="130" t="s">
        <v>696</v>
      </c>
      <c r="AB4336" s="123" t="s">
        <v>582</v>
      </c>
      <c r="AC4336" s="119" t="s">
        <v>398</v>
      </c>
      <c r="AD4336" s="119" t="s">
        <v>398</v>
      </c>
    </row>
    <row r="4337" spans="1:30">
      <c r="A4337" s="117">
        <v>4336</v>
      </c>
      <c r="B4337" s="123" t="s">
        <v>468</v>
      </c>
      <c r="C4337" s="117" t="s">
        <v>5</v>
      </c>
      <c r="D4337" s="123" t="s">
        <v>595</v>
      </c>
      <c r="E4337" s="117">
        <v>4336</v>
      </c>
      <c r="F4337" s="117" t="s">
        <v>924</v>
      </c>
      <c r="G4337" s="117" t="s">
        <v>577</v>
      </c>
      <c r="H4337" s="117" t="s">
        <v>398</v>
      </c>
      <c r="I4337" s="117" t="s">
        <v>398</v>
      </c>
      <c r="J4337" s="117" t="s">
        <v>398</v>
      </c>
      <c r="K4337" s="117" t="s">
        <v>398</v>
      </c>
      <c r="L4337" s="117" t="s">
        <v>398</v>
      </c>
      <c r="M4337" s="117" t="s">
        <v>398</v>
      </c>
      <c r="N4337" s="117" t="s">
        <v>398</v>
      </c>
      <c r="O4337" s="125" t="s">
        <v>579</v>
      </c>
      <c r="P4337" s="117">
        <v>1</v>
      </c>
      <c r="Q4337" s="117" t="s">
        <v>398</v>
      </c>
      <c r="R4337" s="117" t="s">
        <v>398</v>
      </c>
      <c r="S4337" s="117" t="s">
        <v>398</v>
      </c>
      <c r="T4337" s="117" t="s">
        <v>398</v>
      </c>
      <c r="U4337" s="117" t="s">
        <v>398</v>
      </c>
      <c r="V4337" s="117" t="s">
        <v>398</v>
      </c>
      <c r="W4337" s="123">
        <v>64</v>
      </c>
      <c r="X4337" s="123" t="s">
        <v>906</v>
      </c>
      <c r="Y4337" s="120">
        <v>43564</v>
      </c>
      <c r="Z4337" s="121">
        <v>0.375</v>
      </c>
      <c r="AA4337" s="130" t="s">
        <v>696</v>
      </c>
      <c r="AB4337" s="123" t="s">
        <v>582</v>
      </c>
      <c r="AC4337" s="119" t="s">
        <v>398</v>
      </c>
      <c r="AD4337" s="119" t="s">
        <v>398</v>
      </c>
    </row>
    <row r="4338" spans="1:30">
      <c r="A4338" s="117">
        <v>4337</v>
      </c>
      <c r="B4338" s="123" t="s">
        <v>468</v>
      </c>
      <c r="C4338" s="117" t="s">
        <v>5</v>
      </c>
      <c r="D4338" s="123" t="s">
        <v>595</v>
      </c>
      <c r="E4338" s="117">
        <v>4337</v>
      </c>
      <c r="F4338" s="117" t="s">
        <v>924</v>
      </c>
      <c r="G4338" s="117" t="s">
        <v>577</v>
      </c>
      <c r="H4338" s="117" t="s">
        <v>398</v>
      </c>
      <c r="I4338" s="117" t="s">
        <v>398</v>
      </c>
      <c r="J4338" s="117" t="s">
        <v>398</v>
      </c>
      <c r="K4338" s="117" t="s">
        <v>398</v>
      </c>
      <c r="L4338" s="117" t="s">
        <v>398</v>
      </c>
      <c r="M4338" s="117" t="s">
        <v>398</v>
      </c>
      <c r="N4338" s="117" t="s">
        <v>398</v>
      </c>
      <c r="O4338" s="125" t="s">
        <v>579</v>
      </c>
      <c r="P4338" s="117">
        <v>1</v>
      </c>
      <c r="Q4338" s="117" t="s">
        <v>398</v>
      </c>
      <c r="R4338" s="117" t="s">
        <v>398</v>
      </c>
      <c r="S4338" s="117" t="s">
        <v>398</v>
      </c>
      <c r="T4338" s="117" t="s">
        <v>398</v>
      </c>
      <c r="U4338" s="117" t="s">
        <v>398</v>
      </c>
      <c r="V4338" s="117" t="s">
        <v>398</v>
      </c>
      <c r="W4338" s="123">
        <v>64</v>
      </c>
      <c r="X4338" s="123" t="s">
        <v>906</v>
      </c>
      <c r="Y4338" s="120">
        <v>43564</v>
      </c>
      <c r="Z4338" s="121">
        <v>0.375</v>
      </c>
      <c r="AA4338" s="130" t="s">
        <v>696</v>
      </c>
      <c r="AB4338" s="123" t="s">
        <v>582</v>
      </c>
      <c r="AC4338" s="119" t="s">
        <v>398</v>
      </c>
      <c r="AD4338" s="119" t="s">
        <v>398</v>
      </c>
    </row>
    <row r="4339" spans="1:30">
      <c r="A4339" s="117">
        <v>4338</v>
      </c>
      <c r="B4339" s="123" t="s">
        <v>468</v>
      </c>
      <c r="C4339" s="117" t="s">
        <v>5</v>
      </c>
      <c r="D4339" s="123" t="s">
        <v>595</v>
      </c>
      <c r="E4339" s="117">
        <v>4338</v>
      </c>
      <c r="F4339" s="117" t="s">
        <v>924</v>
      </c>
      <c r="G4339" s="117" t="s">
        <v>577</v>
      </c>
      <c r="H4339" s="117" t="s">
        <v>398</v>
      </c>
      <c r="I4339" s="117" t="s">
        <v>398</v>
      </c>
      <c r="J4339" s="117" t="s">
        <v>398</v>
      </c>
      <c r="K4339" s="117" t="s">
        <v>398</v>
      </c>
      <c r="L4339" s="117" t="s">
        <v>398</v>
      </c>
      <c r="M4339" s="117" t="s">
        <v>398</v>
      </c>
      <c r="N4339" s="117" t="s">
        <v>398</v>
      </c>
      <c r="O4339" s="125" t="s">
        <v>579</v>
      </c>
      <c r="P4339" s="117">
        <v>1</v>
      </c>
      <c r="Q4339" s="117" t="s">
        <v>398</v>
      </c>
      <c r="R4339" s="117" t="s">
        <v>398</v>
      </c>
      <c r="S4339" s="117" t="s">
        <v>398</v>
      </c>
      <c r="T4339" s="117" t="s">
        <v>398</v>
      </c>
      <c r="U4339" s="117" t="s">
        <v>398</v>
      </c>
      <c r="V4339" s="117" t="s">
        <v>398</v>
      </c>
      <c r="W4339" s="123">
        <v>64</v>
      </c>
      <c r="X4339" s="123" t="s">
        <v>906</v>
      </c>
      <c r="Y4339" s="120">
        <v>43564</v>
      </c>
      <c r="Z4339" s="121">
        <v>0.375</v>
      </c>
      <c r="AA4339" s="130" t="s">
        <v>696</v>
      </c>
      <c r="AB4339" s="123" t="s">
        <v>582</v>
      </c>
      <c r="AC4339" s="119" t="s">
        <v>398</v>
      </c>
      <c r="AD4339" s="119" t="s">
        <v>398</v>
      </c>
    </row>
    <row r="4340" spans="1:30">
      <c r="A4340" s="117">
        <v>4339</v>
      </c>
      <c r="B4340" s="123" t="s">
        <v>468</v>
      </c>
      <c r="C4340" s="117" t="s">
        <v>5</v>
      </c>
      <c r="D4340" s="123" t="s">
        <v>595</v>
      </c>
      <c r="E4340" s="117">
        <v>4339</v>
      </c>
      <c r="F4340" s="117" t="s">
        <v>924</v>
      </c>
      <c r="G4340" s="117" t="s">
        <v>577</v>
      </c>
      <c r="H4340" s="117" t="s">
        <v>398</v>
      </c>
      <c r="I4340" s="117" t="s">
        <v>398</v>
      </c>
      <c r="J4340" s="117" t="s">
        <v>398</v>
      </c>
      <c r="K4340" s="117" t="s">
        <v>398</v>
      </c>
      <c r="L4340" s="117" t="s">
        <v>398</v>
      </c>
      <c r="M4340" s="117" t="s">
        <v>398</v>
      </c>
      <c r="N4340" s="117" t="s">
        <v>398</v>
      </c>
      <c r="O4340" s="125" t="s">
        <v>579</v>
      </c>
      <c r="P4340" s="117">
        <v>1</v>
      </c>
      <c r="Q4340" s="117" t="s">
        <v>398</v>
      </c>
      <c r="R4340" s="117" t="s">
        <v>398</v>
      </c>
      <c r="S4340" s="117" t="s">
        <v>398</v>
      </c>
      <c r="T4340" s="117" t="s">
        <v>398</v>
      </c>
      <c r="U4340" s="117" t="s">
        <v>398</v>
      </c>
      <c r="V4340" s="117" t="s">
        <v>398</v>
      </c>
      <c r="W4340" s="123">
        <v>64</v>
      </c>
      <c r="X4340" s="123" t="s">
        <v>906</v>
      </c>
      <c r="Y4340" s="120">
        <v>43564</v>
      </c>
      <c r="Z4340" s="121">
        <v>0.375</v>
      </c>
      <c r="AA4340" s="130" t="s">
        <v>696</v>
      </c>
      <c r="AB4340" s="123" t="s">
        <v>582</v>
      </c>
      <c r="AC4340" s="119" t="s">
        <v>398</v>
      </c>
      <c r="AD4340" s="119" t="s">
        <v>398</v>
      </c>
    </row>
    <row r="4341" spans="1:30">
      <c r="A4341" s="117">
        <v>4340</v>
      </c>
      <c r="B4341" s="123" t="s">
        <v>468</v>
      </c>
      <c r="C4341" s="117" t="s">
        <v>5</v>
      </c>
      <c r="D4341" s="123" t="s">
        <v>595</v>
      </c>
      <c r="E4341" s="117">
        <v>4340</v>
      </c>
      <c r="F4341" s="117" t="s">
        <v>924</v>
      </c>
      <c r="G4341" s="117" t="s">
        <v>577</v>
      </c>
      <c r="H4341" s="117" t="s">
        <v>398</v>
      </c>
      <c r="I4341" s="117" t="s">
        <v>398</v>
      </c>
      <c r="J4341" s="117" t="s">
        <v>398</v>
      </c>
      <c r="K4341" s="117" t="s">
        <v>398</v>
      </c>
      <c r="L4341" s="117" t="s">
        <v>398</v>
      </c>
      <c r="M4341" s="117" t="s">
        <v>398</v>
      </c>
      <c r="N4341" s="117" t="s">
        <v>398</v>
      </c>
      <c r="O4341" s="125" t="s">
        <v>579</v>
      </c>
      <c r="P4341" s="117">
        <v>1</v>
      </c>
      <c r="Q4341" s="117" t="s">
        <v>398</v>
      </c>
      <c r="R4341" s="117" t="s">
        <v>398</v>
      </c>
      <c r="S4341" s="117" t="s">
        <v>398</v>
      </c>
      <c r="T4341" s="117" t="s">
        <v>398</v>
      </c>
      <c r="U4341" s="117" t="s">
        <v>398</v>
      </c>
      <c r="V4341" s="117" t="s">
        <v>398</v>
      </c>
      <c r="W4341" s="123">
        <v>64</v>
      </c>
      <c r="X4341" s="123" t="s">
        <v>906</v>
      </c>
      <c r="Y4341" s="120">
        <v>43564</v>
      </c>
      <c r="Z4341" s="121">
        <v>0.375</v>
      </c>
      <c r="AA4341" s="130" t="s">
        <v>696</v>
      </c>
      <c r="AB4341" s="123" t="s">
        <v>582</v>
      </c>
      <c r="AC4341" s="119" t="s">
        <v>398</v>
      </c>
      <c r="AD4341" s="119" t="s">
        <v>398</v>
      </c>
    </row>
    <row r="4342" spans="1:30">
      <c r="A4342" s="117">
        <v>4341</v>
      </c>
      <c r="B4342" s="123" t="s">
        <v>468</v>
      </c>
      <c r="C4342" s="117" t="s">
        <v>5</v>
      </c>
      <c r="D4342" s="123" t="s">
        <v>595</v>
      </c>
      <c r="E4342" s="117">
        <v>4341</v>
      </c>
      <c r="F4342" s="117" t="s">
        <v>924</v>
      </c>
      <c r="G4342" s="117" t="s">
        <v>577</v>
      </c>
      <c r="H4342" s="117" t="s">
        <v>398</v>
      </c>
      <c r="I4342" s="117" t="s">
        <v>398</v>
      </c>
      <c r="J4342" s="117" t="s">
        <v>398</v>
      </c>
      <c r="K4342" s="117" t="s">
        <v>398</v>
      </c>
      <c r="L4342" s="117" t="s">
        <v>398</v>
      </c>
      <c r="M4342" s="117" t="s">
        <v>398</v>
      </c>
      <c r="N4342" s="117" t="s">
        <v>398</v>
      </c>
      <c r="O4342" s="125" t="s">
        <v>579</v>
      </c>
      <c r="P4342" s="117">
        <v>1</v>
      </c>
      <c r="Q4342" s="117" t="s">
        <v>398</v>
      </c>
      <c r="R4342" s="117" t="s">
        <v>398</v>
      </c>
      <c r="S4342" s="117" t="s">
        <v>398</v>
      </c>
      <c r="T4342" s="117" t="s">
        <v>398</v>
      </c>
      <c r="U4342" s="117" t="s">
        <v>398</v>
      </c>
      <c r="V4342" s="117" t="s">
        <v>398</v>
      </c>
      <c r="W4342" s="123">
        <v>64</v>
      </c>
      <c r="X4342" s="123" t="s">
        <v>906</v>
      </c>
      <c r="Y4342" s="120">
        <v>43564</v>
      </c>
      <c r="Z4342" s="121">
        <v>0.375</v>
      </c>
      <c r="AA4342" s="130" t="s">
        <v>696</v>
      </c>
      <c r="AB4342" s="123" t="s">
        <v>582</v>
      </c>
      <c r="AC4342" s="119" t="s">
        <v>398</v>
      </c>
      <c r="AD4342" s="119" t="s">
        <v>398</v>
      </c>
    </row>
    <row r="4343" spans="1:30">
      <c r="A4343" s="117">
        <v>4342</v>
      </c>
      <c r="B4343" s="123" t="s">
        <v>468</v>
      </c>
      <c r="C4343" s="117" t="s">
        <v>5</v>
      </c>
      <c r="D4343" s="123" t="s">
        <v>595</v>
      </c>
      <c r="E4343" s="117">
        <v>4342</v>
      </c>
      <c r="F4343" s="117" t="s">
        <v>924</v>
      </c>
      <c r="G4343" s="117" t="s">
        <v>591</v>
      </c>
      <c r="H4343" s="117" t="s">
        <v>398</v>
      </c>
      <c r="I4343" s="117" t="s">
        <v>398</v>
      </c>
      <c r="J4343" s="117" t="s">
        <v>398</v>
      </c>
      <c r="K4343" s="117" t="s">
        <v>398</v>
      </c>
      <c r="L4343" s="117" t="s">
        <v>398</v>
      </c>
      <c r="M4343" s="117" t="s">
        <v>398</v>
      </c>
      <c r="N4343" s="117" t="s">
        <v>398</v>
      </c>
      <c r="O4343" s="125" t="s">
        <v>579</v>
      </c>
      <c r="P4343" s="117">
        <v>1</v>
      </c>
      <c r="Q4343" s="117" t="s">
        <v>398</v>
      </c>
      <c r="R4343" s="117" t="s">
        <v>398</v>
      </c>
      <c r="S4343" s="117" t="s">
        <v>398</v>
      </c>
      <c r="T4343" s="117" t="s">
        <v>398</v>
      </c>
      <c r="U4343" s="117" t="s">
        <v>398</v>
      </c>
      <c r="V4343" s="117" t="s">
        <v>398</v>
      </c>
      <c r="W4343" s="123">
        <v>65</v>
      </c>
      <c r="X4343" s="123" t="s">
        <v>906</v>
      </c>
      <c r="Y4343" s="120">
        <v>43564</v>
      </c>
      <c r="Z4343" s="121">
        <v>0.375</v>
      </c>
      <c r="AA4343" s="130" t="s">
        <v>696</v>
      </c>
      <c r="AB4343" s="123" t="s">
        <v>582</v>
      </c>
      <c r="AC4343" s="119" t="s">
        <v>398</v>
      </c>
      <c r="AD4343" s="119" t="s">
        <v>398</v>
      </c>
    </row>
    <row r="4344" spans="1:30">
      <c r="A4344" s="117">
        <v>4343</v>
      </c>
      <c r="B4344" s="123" t="s">
        <v>468</v>
      </c>
      <c r="C4344" s="117" t="s">
        <v>5</v>
      </c>
      <c r="D4344" s="123" t="s">
        <v>595</v>
      </c>
      <c r="E4344" s="117">
        <v>4343</v>
      </c>
      <c r="F4344" s="117" t="s">
        <v>924</v>
      </c>
      <c r="G4344" s="117" t="s">
        <v>591</v>
      </c>
      <c r="H4344" s="117" t="s">
        <v>398</v>
      </c>
      <c r="I4344" s="117" t="s">
        <v>398</v>
      </c>
      <c r="J4344" s="117" t="s">
        <v>398</v>
      </c>
      <c r="K4344" s="117" t="s">
        <v>398</v>
      </c>
      <c r="L4344" s="117" t="s">
        <v>398</v>
      </c>
      <c r="M4344" s="117" t="s">
        <v>398</v>
      </c>
      <c r="N4344" s="117" t="s">
        <v>398</v>
      </c>
      <c r="O4344" s="125" t="s">
        <v>579</v>
      </c>
      <c r="P4344" s="117">
        <v>1</v>
      </c>
      <c r="Q4344" s="117" t="s">
        <v>398</v>
      </c>
      <c r="R4344" s="117" t="s">
        <v>398</v>
      </c>
      <c r="S4344" s="117" t="s">
        <v>398</v>
      </c>
      <c r="T4344" s="117" t="s">
        <v>398</v>
      </c>
      <c r="U4344" s="117" t="s">
        <v>398</v>
      </c>
      <c r="V4344" s="117" t="s">
        <v>398</v>
      </c>
      <c r="W4344" s="123">
        <v>65</v>
      </c>
      <c r="X4344" s="123" t="s">
        <v>906</v>
      </c>
      <c r="Y4344" s="120">
        <v>43564</v>
      </c>
      <c r="Z4344" s="121">
        <v>0.375</v>
      </c>
      <c r="AA4344" s="130" t="s">
        <v>696</v>
      </c>
      <c r="AB4344" s="123" t="s">
        <v>582</v>
      </c>
      <c r="AC4344" s="119" t="s">
        <v>398</v>
      </c>
      <c r="AD4344" s="119" t="s">
        <v>398</v>
      </c>
    </row>
    <row r="4345" spans="1:30">
      <c r="A4345" s="117">
        <v>4344</v>
      </c>
      <c r="B4345" s="123" t="s">
        <v>468</v>
      </c>
      <c r="C4345" s="117" t="s">
        <v>5</v>
      </c>
      <c r="D4345" s="123" t="s">
        <v>595</v>
      </c>
      <c r="E4345" s="117">
        <v>4344</v>
      </c>
      <c r="F4345" s="117" t="s">
        <v>924</v>
      </c>
      <c r="G4345" s="117" t="s">
        <v>591</v>
      </c>
      <c r="H4345" s="117" t="s">
        <v>398</v>
      </c>
      <c r="I4345" s="117" t="s">
        <v>398</v>
      </c>
      <c r="J4345" s="117" t="s">
        <v>398</v>
      </c>
      <c r="K4345" s="117" t="s">
        <v>398</v>
      </c>
      <c r="L4345" s="117" t="s">
        <v>398</v>
      </c>
      <c r="M4345" s="117" t="s">
        <v>398</v>
      </c>
      <c r="N4345" s="117" t="s">
        <v>398</v>
      </c>
      <c r="O4345" s="125" t="s">
        <v>579</v>
      </c>
      <c r="P4345" s="117">
        <v>1</v>
      </c>
      <c r="Q4345" s="117" t="s">
        <v>398</v>
      </c>
      <c r="R4345" s="117" t="s">
        <v>398</v>
      </c>
      <c r="S4345" s="117" t="s">
        <v>398</v>
      </c>
      <c r="T4345" s="117" t="s">
        <v>398</v>
      </c>
      <c r="U4345" s="117" t="s">
        <v>398</v>
      </c>
      <c r="V4345" s="117" t="s">
        <v>398</v>
      </c>
      <c r="W4345" s="123">
        <v>65</v>
      </c>
      <c r="X4345" s="123" t="s">
        <v>906</v>
      </c>
      <c r="Y4345" s="120">
        <v>43564</v>
      </c>
      <c r="Z4345" s="121">
        <v>0.375</v>
      </c>
      <c r="AA4345" s="130" t="s">
        <v>696</v>
      </c>
      <c r="AB4345" s="123" t="s">
        <v>582</v>
      </c>
      <c r="AC4345" s="119" t="s">
        <v>398</v>
      </c>
      <c r="AD4345" s="119" t="s">
        <v>398</v>
      </c>
    </row>
    <row r="4346" spans="1:30">
      <c r="A4346" s="117">
        <v>4345</v>
      </c>
      <c r="B4346" s="123" t="s">
        <v>468</v>
      </c>
      <c r="C4346" s="117" t="s">
        <v>5</v>
      </c>
      <c r="D4346" s="123" t="s">
        <v>595</v>
      </c>
      <c r="E4346" s="117">
        <v>4345</v>
      </c>
      <c r="F4346" s="117" t="s">
        <v>924</v>
      </c>
      <c r="G4346" s="117" t="s">
        <v>591</v>
      </c>
      <c r="H4346" s="117" t="s">
        <v>398</v>
      </c>
      <c r="I4346" s="117" t="s">
        <v>398</v>
      </c>
      <c r="J4346" s="117" t="s">
        <v>398</v>
      </c>
      <c r="K4346" s="117" t="s">
        <v>398</v>
      </c>
      <c r="L4346" s="117" t="s">
        <v>398</v>
      </c>
      <c r="M4346" s="117" t="s">
        <v>398</v>
      </c>
      <c r="N4346" s="117" t="s">
        <v>398</v>
      </c>
      <c r="O4346" s="125" t="s">
        <v>579</v>
      </c>
      <c r="P4346" s="117">
        <v>1</v>
      </c>
      <c r="Q4346" s="117" t="s">
        <v>398</v>
      </c>
      <c r="R4346" s="117" t="s">
        <v>398</v>
      </c>
      <c r="S4346" s="117" t="s">
        <v>398</v>
      </c>
      <c r="T4346" s="117" t="s">
        <v>398</v>
      </c>
      <c r="U4346" s="117" t="s">
        <v>398</v>
      </c>
      <c r="V4346" s="117" t="s">
        <v>398</v>
      </c>
      <c r="W4346" s="123">
        <v>65</v>
      </c>
      <c r="X4346" s="123" t="s">
        <v>906</v>
      </c>
      <c r="Y4346" s="120">
        <v>43564</v>
      </c>
      <c r="Z4346" s="121">
        <v>0.375</v>
      </c>
      <c r="AA4346" s="130" t="s">
        <v>696</v>
      </c>
      <c r="AB4346" s="123" t="s">
        <v>582</v>
      </c>
      <c r="AC4346" s="119" t="s">
        <v>398</v>
      </c>
      <c r="AD4346" s="119" t="s">
        <v>398</v>
      </c>
    </row>
    <row r="4347" spans="1:30">
      <c r="A4347" s="117">
        <v>4346</v>
      </c>
      <c r="B4347" s="123" t="s">
        <v>468</v>
      </c>
      <c r="C4347" s="117" t="s">
        <v>5</v>
      </c>
      <c r="D4347" s="123" t="s">
        <v>595</v>
      </c>
      <c r="E4347" s="117">
        <v>4346</v>
      </c>
      <c r="F4347" s="117" t="s">
        <v>924</v>
      </c>
      <c r="G4347" s="117" t="s">
        <v>591</v>
      </c>
      <c r="H4347" s="117" t="s">
        <v>398</v>
      </c>
      <c r="I4347" s="117" t="s">
        <v>398</v>
      </c>
      <c r="J4347" s="117" t="s">
        <v>398</v>
      </c>
      <c r="K4347" s="117" t="s">
        <v>398</v>
      </c>
      <c r="L4347" s="117" t="s">
        <v>398</v>
      </c>
      <c r="M4347" s="117" t="s">
        <v>398</v>
      </c>
      <c r="N4347" s="117" t="s">
        <v>398</v>
      </c>
      <c r="O4347" s="125" t="s">
        <v>579</v>
      </c>
      <c r="P4347" s="117">
        <v>1</v>
      </c>
      <c r="Q4347" s="117" t="s">
        <v>398</v>
      </c>
      <c r="R4347" s="117" t="s">
        <v>398</v>
      </c>
      <c r="S4347" s="117" t="s">
        <v>398</v>
      </c>
      <c r="T4347" s="117" t="s">
        <v>398</v>
      </c>
      <c r="U4347" s="117" t="s">
        <v>398</v>
      </c>
      <c r="V4347" s="117" t="s">
        <v>398</v>
      </c>
      <c r="W4347" s="123">
        <v>65</v>
      </c>
      <c r="X4347" s="123" t="s">
        <v>906</v>
      </c>
      <c r="Y4347" s="120">
        <v>43564</v>
      </c>
      <c r="Z4347" s="121">
        <v>0.375</v>
      </c>
      <c r="AA4347" s="130" t="s">
        <v>696</v>
      </c>
      <c r="AB4347" s="123" t="s">
        <v>582</v>
      </c>
      <c r="AC4347" s="119" t="s">
        <v>398</v>
      </c>
      <c r="AD4347" s="119" t="s">
        <v>398</v>
      </c>
    </row>
    <row r="4348" spans="1:30">
      <c r="A4348" s="117">
        <v>4347</v>
      </c>
      <c r="B4348" s="123" t="s">
        <v>468</v>
      </c>
      <c r="C4348" s="117" t="s">
        <v>5</v>
      </c>
      <c r="D4348" s="123" t="s">
        <v>595</v>
      </c>
      <c r="E4348" s="117">
        <v>4347</v>
      </c>
      <c r="F4348" s="117" t="s">
        <v>924</v>
      </c>
      <c r="G4348" s="117" t="s">
        <v>591</v>
      </c>
      <c r="H4348" s="117" t="s">
        <v>398</v>
      </c>
      <c r="I4348" s="117" t="s">
        <v>398</v>
      </c>
      <c r="J4348" s="117" t="s">
        <v>398</v>
      </c>
      <c r="K4348" s="117" t="s">
        <v>398</v>
      </c>
      <c r="L4348" s="117" t="s">
        <v>398</v>
      </c>
      <c r="M4348" s="117" t="s">
        <v>398</v>
      </c>
      <c r="N4348" s="117" t="s">
        <v>398</v>
      </c>
      <c r="O4348" s="125" t="s">
        <v>579</v>
      </c>
      <c r="P4348" s="117">
        <v>1</v>
      </c>
      <c r="Q4348" s="117" t="s">
        <v>398</v>
      </c>
      <c r="R4348" s="117" t="s">
        <v>398</v>
      </c>
      <c r="S4348" s="117" t="s">
        <v>398</v>
      </c>
      <c r="T4348" s="117" t="s">
        <v>398</v>
      </c>
      <c r="U4348" s="117" t="s">
        <v>398</v>
      </c>
      <c r="V4348" s="117" t="s">
        <v>398</v>
      </c>
      <c r="W4348" s="123">
        <v>65</v>
      </c>
      <c r="X4348" s="123" t="s">
        <v>906</v>
      </c>
      <c r="Y4348" s="120">
        <v>43564</v>
      </c>
      <c r="Z4348" s="121">
        <v>0.375</v>
      </c>
      <c r="AA4348" s="130" t="s">
        <v>696</v>
      </c>
      <c r="AB4348" s="123" t="s">
        <v>582</v>
      </c>
      <c r="AC4348" s="119" t="s">
        <v>398</v>
      </c>
      <c r="AD4348" s="119" t="s">
        <v>398</v>
      </c>
    </row>
    <row r="4349" spans="1:30">
      <c r="A4349" s="117">
        <v>4348</v>
      </c>
      <c r="B4349" s="123" t="s">
        <v>468</v>
      </c>
      <c r="C4349" s="117" t="s">
        <v>5</v>
      </c>
      <c r="D4349" s="123" t="s">
        <v>595</v>
      </c>
      <c r="E4349" s="117">
        <v>4348</v>
      </c>
      <c r="F4349" s="117" t="s">
        <v>924</v>
      </c>
      <c r="G4349" s="117" t="s">
        <v>591</v>
      </c>
      <c r="H4349" s="117" t="s">
        <v>398</v>
      </c>
      <c r="I4349" s="117" t="s">
        <v>398</v>
      </c>
      <c r="J4349" s="117" t="s">
        <v>398</v>
      </c>
      <c r="K4349" s="117" t="s">
        <v>398</v>
      </c>
      <c r="L4349" s="117" t="s">
        <v>398</v>
      </c>
      <c r="M4349" s="117" t="s">
        <v>398</v>
      </c>
      <c r="N4349" s="117" t="s">
        <v>398</v>
      </c>
      <c r="O4349" s="125" t="s">
        <v>579</v>
      </c>
      <c r="P4349" s="117">
        <v>1</v>
      </c>
      <c r="Q4349" s="117" t="s">
        <v>398</v>
      </c>
      <c r="R4349" s="117" t="s">
        <v>398</v>
      </c>
      <c r="S4349" s="117" t="s">
        <v>398</v>
      </c>
      <c r="T4349" s="117" t="s">
        <v>398</v>
      </c>
      <c r="U4349" s="117" t="s">
        <v>398</v>
      </c>
      <c r="V4349" s="117" t="s">
        <v>398</v>
      </c>
      <c r="W4349" s="123">
        <v>65</v>
      </c>
      <c r="X4349" s="123" t="s">
        <v>906</v>
      </c>
      <c r="Y4349" s="120">
        <v>43564</v>
      </c>
      <c r="Z4349" s="121">
        <v>0.375</v>
      </c>
      <c r="AA4349" s="130" t="s">
        <v>696</v>
      </c>
      <c r="AB4349" s="123" t="s">
        <v>582</v>
      </c>
      <c r="AC4349" s="119" t="s">
        <v>398</v>
      </c>
      <c r="AD4349" s="119" t="s">
        <v>398</v>
      </c>
    </row>
    <row r="4350" spans="1:30">
      <c r="A4350" s="117">
        <v>4349</v>
      </c>
      <c r="B4350" s="123" t="s">
        <v>468</v>
      </c>
      <c r="C4350" s="117" t="s">
        <v>5</v>
      </c>
      <c r="D4350" s="123" t="s">
        <v>595</v>
      </c>
      <c r="E4350" s="117">
        <v>4349</v>
      </c>
      <c r="F4350" s="117" t="s">
        <v>924</v>
      </c>
      <c r="G4350" s="117" t="s">
        <v>591</v>
      </c>
      <c r="H4350" s="117" t="s">
        <v>398</v>
      </c>
      <c r="I4350" s="117" t="s">
        <v>398</v>
      </c>
      <c r="J4350" s="117" t="s">
        <v>398</v>
      </c>
      <c r="K4350" s="117" t="s">
        <v>398</v>
      </c>
      <c r="L4350" s="117" t="s">
        <v>398</v>
      </c>
      <c r="M4350" s="117" t="s">
        <v>398</v>
      </c>
      <c r="N4350" s="117" t="s">
        <v>398</v>
      </c>
      <c r="O4350" s="125" t="s">
        <v>579</v>
      </c>
      <c r="P4350" s="117">
        <v>1</v>
      </c>
      <c r="Q4350" s="117" t="s">
        <v>398</v>
      </c>
      <c r="R4350" s="117" t="s">
        <v>398</v>
      </c>
      <c r="S4350" s="117" t="s">
        <v>398</v>
      </c>
      <c r="T4350" s="117" t="s">
        <v>398</v>
      </c>
      <c r="U4350" s="117" t="s">
        <v>398</v>
      </c>
      <c r="V4350" s="117" t="s">
        <v>398</v>
      </c>
      <c r="W4350" s="123">
        <v>65</v>
      </c>
      <c r="X4350" s="123" t="s">
        <v>906</v>
      </c>
      <c r="Y4350" s="120">
        <v>43564</v>
      </c>
      <c r="Z4350" s="121">
        <v>0.375</v>
      </c>
      <c r="AA4350" s="130" t="s">
        <v>696</v>
      </c>
      <c r="AB4350" s="123" t="s">
        <v>582</v>
      </c>
      <c r="AC4350" s="119" t="s">
        <v>398</v>
      </c>
      <c r="AD4350" s="119" t="s">
        <v>398</v>
      </c>
    </row>
    <row r="4351" spans="1:30">
      <c r="A4351" s="117">
        <v>4350</v>
      </c>
      <c r="B4351" s="123" t="s">
        <v>468</v>
      </c>
      <c r="C4351" s="117" t="s">
        <v>5</v>
      </c>
      <c r="D4351" s="123" t="s">
        <v>595</v>
      </c>
      <c r="E4351" s="117">
        <v>4350</v>
      </c>
      <c r="F4351" s="117" t="s">
        <v>924</v>
      </c>
      <c r="G4351" s="117" t="s">
        <v>591</v>
      </c>
      <c r="H4351" s="117" t="s">
        <v>398</v>
      </c>
      <c r="I4351" s="117" t="s">
        <v>398</v>
      </c>
      <c r="J4351" s="117" t="s">
        <v>398</v>
      </c>
      <c r="K4351" s="117" t="s">
        <v>398</v>
      </c>
      <c r="L4351" s="117" t="s">
        <v>398</v>
      </c>
      <c r="M4351" s="117" t="s">
        <v>398</v>
      </c>
      <c r="N4351" s="117" t="s">
        <v>398</v>
      </c>
      <c r="O4351" s="125" t="s">
        <v>579</v>
      </c>
      <c r="P4351" s="117">
        <v>1</v>
      </c>
      <c r="Q4351" s="117" t="s">
        <v>398</v>
      </c>
      <c r="R4351" s="117" t="s">
        <v>398</v>
      </c>
      <c r="S4351" s="117" t="s">
        <v>398</v>
      </c>
      <c r="T4351" s="117" t="s">
        <v>398</v>
      </c>
      <c r="U4351" s="117" t="s">
        <v>398</v>
      </c>
      <c r="V4351" s="117" t="s">
        <v>398</v>
      </c>
      <c r="W4351" s="123">
        <v>65</v>
      </c>
      <c r="X4351" s="123" t="s">
        <v>906</v>
      </c>
      <c r="Y4351" s="120">
        <v>43564</v>
      </c>
      <c r="Z4351" s="121">
        <v>0.375</v>
      </c>
      <c r="AA4351" s="130" t="s">
        <v>696</v>
      </c>
      <c r="AB4351" s="123" t="s">
        <v>582</v>
      </c>
      <c r="AC4351" s="119" t="s">
        <v>398</v>
      </c>
      <c r="AD4351" s="119" t="s">
        <v>398</v>
      </c>
    </row>
    <row r="4352" spans="1:30">
      <c r="A4352" s="117">
        <v>4351</v>
      </c>
      <c r="B4352" s="123" t="s">
        <v>468</v>
      </c>
      <c r="C4352" s="117" t="s">
        <v>5</v>
      </c>
      <c r="D4352" s="123" t="s">
        <v>595</v>
      </c>
      <c r="E4352" s="117">
        <v>4351</v>
      </c>
      <c r="F4352" s="117" t="s">
        <v>924</v>
      </c>
      <c r="G4352" s="117" t="s">
        <v>591</v>
      </c>
      <c r="H4352" s="117" t="s">
        <v>398</v>
      </c>
      <c r="I4352" s="117" t="s">
        <v>398</v>
      </c>
      <c r="J4352" s="117" t="s">
        <v>398</v>
      </c>
      <c r="K4352" s="117" t="s">
        <v>398</v>
      </c>
      <c r="L4352" s="117" t="s">
        <v>398</v>
      </c>
      <c r="M4352" s="117" t="s">
        <v>398</v>
      </c>
      <c r="N4352" s="117" t="s">
        <v>398</v>
      </c>
      <c r="O4352" s="125" t="s">
        <v>579</v>
      </c>
      <c r="P4352" s="117">
        <v>1</v>
      </c>
      <c r="Q4352" s="117" t="s">
        <v>398</v>
      </c>
      <c r="R4352" s="117" t="s">
        <v>398</v>
      </c>
      <c r="S4352" s="117" t="s">
        <v>398</v>
      </c>
      <c r="T4352" s="117" t="s">
        <v>398</v>
      </c>
      <c r="U4352" s="117" t="s">
        <v>398</v>
      </c>
      <c r="V4352" s="117" t="s">
        <v>398</v>
      </c>
      <c r="W4352" s="123">
        <v>65</v>
      </c>
      <c r="X4352" s="123" t="s">
        <v>906</v>
      </c>
      <c r="Y4352" s="120">
        <v>43564</v>
      </c>
      <c r="Z4352" s="121">
        <v>0.375</v>
      </c>
      <c r="AA4352" s="130" t="s">
        <v>696</v>
      </c>
      <c r="AB4352" s="123" t="s">
        <v>582</v>
      </c>
      <c r="AC4352" s="119" t="s">
        <v>398</v>
      </c>
      <c r="AD4352" s="119" t="s">
        <v>398</v>
      </c>
    </row>
    <row r="4353" spans="1:30">
      <c r="A4353" s="117">
        <v>4352</v>
      </c>
      <c r="B4353" s="123" t="s">
        <v>468</v>
      </c>
      <c r="C4353" s="117" t="s">
        <v>5</v>
      </c>
      <c r="D4353" s="123" t="s">
        <v>595</v>
      </c>
      <c r="E4353" s="117">
        <v>4352</v>
      </c>
      <c r="F4353" s="117" t="s">
        <v>924</v>
      </c>
      <c r="G4353" s="117" t="s">
        <v>591</v>
      </c>
      <c r="H4353" s="117" t="s">
        <v>398</v>
      </c>
      <c r="I4353" s="117" t="s">
        <v>398</v>
      </c>
      <c r="J4353" s="117" t="s">
        <v>398</v>
      </c>
      <c r="K4353" s="117" t="s">
        <v>398</v>
      </c>
      <c r="L4353" s="117" t="s">
        <v>398</v>
      </c>
      <c r="M4353" s="117" t="s">
        <v>398</v>
      </c>
      <c r="N4353" s="117" t="s">
        <v>398</v>
      </c>
      <c r="O4353" s="125" t="s">
        <v>579</v>
      </c>
      <c r="P4353" s="117">
        <v>1</v>
      </c>
      <c r="Q4353" s="117" t="s">
        <v>398</v>
      </c>
      <c r="R4353" s="117" t="s">
        <v>398</v>
      </c>
      <c r="S4353" s="117" t="s">
        <v>398</v>
      </c>
      <c r="T4353" s="117" t="s">
        <v>398</v>
      </c>
      <c r="U4353" s="117" t="s">
        <v>398</v>
      </c>
      <c r="V4353" s="117" t="s">
        <v>398</v>
      </c>
      <c r="W4353" s="123">
        <v>65</v>
      </c>
      <c r="X4353" s="123" t="s">
        <v>906</v>
      </c>
      <c r="Y4353" s="120">
        <v>43564</v>
      </c>
      <c r="Z4353" s="121">
        <v>0.375</v>
      </c>
      <c r="AA4353" s="130" t="s">
        <v>696</v>
      </c>
      <c r="AB4353" s="123" t="s">
        <v>582</v>
      </c>
      <c r="AC4353" s="119" t="s">
        <v>398</v>
      </c>
      <c r="AD4353" s="119" t="s">
        <v>398</v>
      </c>
    </row>
    <row r="4354" spans="1:30">
      <c r="A4354" s="117">
        <v>4353</v>
      </c>
      <c r="B4354" s="123" t="s">
        <v>468</v>
      </c>
      <c r="C4354" s="117" t="s">
        <v>5</v>
      </c>
      <c r="D4354" s="123" t="s">
        <v>595</v>
      </c>
      <c r="E4354" s="117">
        <v>4353</v>
      </c>
      <c r="F4354" s="117" t="s">
        <v>924</v>
      </c>
      <c r="G4354" s="117" t="s">
        <v>591</v>
      </c>
      <c r="H4354" s="117" t="s">
        <v>398</v>
      </c>
      <c r="I4354" s="117" t="s">
        <v>398</v>
      </c>
      <c r="J4354" s="117" t="s">
        <v>398</v>
      </c>
      <c r="K4354" s="117" t="s">
        <v>398</v>
      </c>
      <c r="L4354" s="117" t="s">
        <v>398</v>
      </c>
      <c r="M4354" s="117" t="s">
        <v>398</v>
      </c>
      <c r="N4354" s="117" t="s">
        <v>398</v>
      </c>
      <c r="O4354" s="125" t="s">
        <v>579</v>
      </c>
      <c r="P4354" s="117">
        <v>1</v>
      </c>
      <c r="Q4354" s="117" t="s">
        <v>398</v>
      </c>
      <c r="R4354" s="117" t="s">
        <v>398</v>
      </c>
      <c r="S4354" s="117" t="s">
        <v>398</v>
      </c>
      <c r="T4354" s="117" t="s">
        <v>398</v>
      </c>
      <c r="U4354" s="117" t="s">
        <v>398</v>
      </c>
      <c r="V4354" s="117" t="s">
        <v>398</v>
      </c>
      <c r="W4354" s="123">
        <v>65</v>
      </c>
      <c r="X4354" s="123" t="s">
        <v>906</v>
      </c>
      <c r="Y4354" s="120">
        <v>43564</v>
      </c>
      <c r="Z4354" s="121">
        <v>0.375</v>
      </c>
      <c r="AA4354" s="130" t="s">
        <v>696</v>
      </c>
      <c r="AB4354" s="123" t="s">
        <v>582</v>
      </c>
      <c r="AC4354" s="119" t="s">
        <v>398</v>
      </c>
      <c r="AD4354" s="119" t="s">
        <v>398</v>
      </c>
    </row>
    <row r="4355" spans="1:30">
      <c r="A4355" s="117">
        <v>4354</v>
      </c>
      <c r="B4355" s="123" t="s">
        <v>468</v>
      </c>
      <c r="C4355" s="117" t="s">
        <v>5</v>
      </c>
      <c r="D4355" s="123" t="s">
        <v>595</v>
      </c>
      <c r="E4355" s="117">
        <v>4354</v>
      </c>
      <c r="F4355" s="117" t="s">
        <v>924</v>
      </c>
      <c r="G4355" s="117" t="s">
        <v>591</v>
      </c>
      <c r="H4355" s="117" t="s">
        <v>398</v>
      </c>
      <c r="I4355" s="117" t="s">
        <v>398</v>
      </c>
      <c r="J4355" s="117" t="s">
        <v>398</v>
      </c>
      <c r="K4355" s="117" t="s">
        <v>398</v>
      </c>
      <c r="L4355" s="117" t="s">
        <v>398</v>
      </c>
      <c r="M4355" s="117" t="s">
        <v>398</v>
      </c>
      <c r="N4355" s="117" t="s">
        <v>398</v>
      </c>
      <c r="O4355" s="125" t="s">
        <v>579</v>
      </c>
      <c r="P4355" s="117">
        <v>1</v>
      </c>
      <c r="Q4355" s="117" t="s">
        <v>398</v>
      </c>
      <c r="R4355" s="117" t="s">
        <v>398</v>
      </c>
      <c r="S4355" s="117" t="s">
        <v>398</v>
      </c>
      <c r="T4355" s="117" t="s">
        <v>398</v>
      </c>
      <c r="U4355" s="117" t="s">
        <v>398</v>
      </c>
      <c r="V4355" s="117" t="s">
        <v>398</v>
      </c>
      <c r="W4355" s="123">
        <v>65</v>
      </c>
      <c r="X4355" s="123" t="s">
        <v>906</v>
      </c>
      <c r="Y4355" s="120">
        <v>43564</v>
      </c>
      <c r="Z4355" s="121">
        <v>0.375</v>
      </c>
      <c r="AA4355" s="130" t="s">
        <v>696</v>
      </c>
      <c r="AB4355" s="123" t="s">
        <v>582</v>
      </c>
      <c r="AC4355" s="119" t="s">
        <v>398</v>
      </c>
      <c r="AD4355" s="119" t="s">
        <v>398</v>
      </c>
    </row>
    <row r="4356" spans="1:30">
      <c r="A4356" s="117">
        <v>4355</v>
      </c>
      <c r="B4356" s="123" t="s">
        <v>468</v>
      </c>
      <c r="C4356" s="117" t="s">
        <v>5</v>
      </c>
      <c r="D4356" s="123" t="s">
        <v>595</v>
      </c>
      <c r="E4356" s="117">
        <v>4355</v>
      </c>
      <c r="F4356" s="117" t="s">
        <v>924</v>
      </c>
      <c r="G4356" s="117" t="s">
        <v>591</v>
      </c>
      <c r="H4356" s="117" t="s">
        <v>398</v>
      </c>
      <c r="I4356" s="117" t="s">
        <v>398</v>
      </c>
      <c r="J4356" s="117" t="s">
        <v>398</v>
      </c>
      <c r="K4356" s="117" t="s">
        <v>398</v>
      </c>
      <c r="L4356" s="117" t="s">
        <v>398</v>
      </c>
      <c r="M4356" s="117" t="s">
        <v>398</v>
      </c>
      <c r="N4356" s="117" t="s">
        <v>398</v>
      </c>
      <c r="O4356" s="125" t="s">
        <v>579</v>
      </c>
      <c r="P4356" s="117">
        <v>1</v>
      </c>
      <c r="Q4356" s="117" t="s">
        <v>398</v>
      </c>
      <c r="R4356" s="117" t="s">
        <v>398</v>
      </c>
      <c r="S4356" s="117" t="s">
        <v>398</v>
      </c>
      <c r="T4356" s="117" t="s">
        <v>398</v>
      </c>
      <c r="U4356" s="117" t="s">
        <v>398</v>
      </c>
      <c r="V4356" s="117" t="s">
        <v>398</v>
      </c>
      <c r="W4356" s="123">
        <v>65</v>
      </c>
      <c r="X4356" s="123" t="s">
        <v>906</v>
      </c>
      <c r="Y4356" s="120">
        <v>43564</v>
      </c>
      <c r="Z4356" s="121">
        <v>0.375</v>
      </c>
      <c r="AA4356" s="130" t="s">
        <v>696</v>
      </c>
      <c r="AB4356" s="123" t="s">
        <v>582</v>
      </c>
      <c r="AC4356" s="119" t="s">
        <v>398</v>
      </c>
      <c r="AD4356" s="119" t="s">
        <v>398</v>
      </c>
    </row>
    <row r="4357" spans="1:30">
      <c r="A4357" s="117">
        <v>4356</v>
      </c>
      <c r="B4357" s="123" t="s">
        <v>468</v>
      </c>
      <c r="C4357" s="117" t="s">
        <v>5</v>
      </c>
      <c r="D4357" s="123" t="s">
        <v>595</v>
      </c>
      <c r="E4357" s="117">
        <v>4356</v>
      </c>
      <c r="F4357" s="117" t="s">
        <v>924</v>
      </c>
      <c r="G4357" s="117" t="s">
        <v>591</v>
      </c>
      <c r="H4357" s="117" t="s">
        <v>398</v>
      </c>
      <c r="I4357" s="117" t="s">
        <v>398</v>
      </c>
      <c r="J4357" s="117" t="s">
        <v>398</v>
      </c>
      <c r="K4357" s="117" t="s">
        <v>398</v>
      </c>
      <c r="L4357" s="117" t="s">
        <v>398</v>
      </c>
      <c r="M4357" s="117" t="s">
        <v>398</v>
      </c>
      <c r="N4357" s="117" t="s">
        <v>398</v>
      </c>
      <c r="O4357" s="125" t="s">
        <v>579</v>
      </c>
      <c r="P4357" s="117">
        <v>1</v>
      </c>
      <c r="Q4357" s="117" t="s">
        <v>398</v>
      </c>
      <c r="R4357" s="117" t="s">
        <v>398</v>
      </c>
      <c r="S4357" s="117" t="s">
        <v>398</v>
      </c>
      <c r="T4357" s="117" t="s">
        <v>398</v>
      </c>
      <c r="U4357" s="117" t="s">
        <v>398</v>
      </c>
      <c r="V4357" s="117" t="s">
        <v>398</v>
      </c>
      <c r="W4357" s="123">
        <v>65</v>
      </c>
      <c r="X4357" s="123" t="s">
        <v>906</v>
      </c>
      <c r="Y4357" s="120">
        <v>43564</v>
      </c>
      <c r="Z4357" s="121">
        <v>0.375</v>
      </c>
      <c r="AA4357" s="130" t="s">
        <v>696</v>
      </c>
      <c r="AB4357" s="123" t="s">
        <v>582</v>
      </c>
      <c r="AC4357" s="119" t="s">
        <v>398</v>
      </c>
      <c r="AD4357" s="119" t="s">
        <v>398</v>
      </c>
    </row>
    <row r="4358" spans="1:30">
      <c r="A4358" s="117">
        <v>4357</v>
      </c>
      <c r="B4358" s="123" t="s">
        <v>468</v>
      </c>
      <c r="C4358" s="117" t="s">
        <v>5</v>
      </c>
      <c r="D4358" s="123" t="s">
        <v>595</v>
      </c>
      <c r="E4358" s="117">
        <v>4357</v>
      </c>
      <c r="F4358" s="117" t="s">
        <v>924</v>
      </c>
      <c r="G4358" s="117" t="s">
        <v>591</v>
      </c>
      <c r="H4358" s="117" t="s">
        <v>398</v>
      </c>
      <c r="I4358" s="117" t="s">
        <v>398</v>
      </c>
      <c r="J4358" s="117" t="s">
        <v>398</v>
      </c>
      <c r="K4358" s="117" t="s">
        <v>398</v>
      </c>
      <c r="L4358" s="117" t="s">
        <v>398</v>
      </c>
      <c r="M4358" s="117" t="s">
        <v>398</v>
      </c>
      <c r="N4358" s="117" t="s">
        <v>398</v>
      </c>
      <c r="O4358" s="125" t="s">
        <v>579</v>
      </c>
      <c r="P4358" s="117">
        <v>1</v>
      </c>
      <c r="Q4358" s="117" t="s">
        <v>398</v>
      </c>
      <c r="R4358" s="117" t="s">
        <v>398</v>
      </c>
      <c r="S4358" s="117" t="s">
        <v>398</v>
      </c>
      <c r="T4358" s="117" t="s">
        <v>398</v>
      </c>
      <c r="U4358" s="117" t="s">
        <v>398</v>
      </c>
      <c r="V4358" s="117" t="s">
        <v>398</v>
      </c>
      <c r="W4358" s="123">
        <v>65</v>
      </c>
      <c r="X4358" s="123" t="s">
        <v>906</v>
      </c>
      <c r="Y4358" s="120">
        <v>43564</v>
      </c>
      <c r="Z4358" s="121">
        <v>0.375</v>
      </c>
      <c r="AA4358" s="130" t="s">
        <v>696</v>
      </c>
      <c r="AB4358" s="123" t="s">
        <v>582</v>
      </c>
      <c r="AC4358" s="119" t="s">
        <v>398</v>
      </c>
      <c r="AD4358" s="119" t="s">
        <v>398</v>
      </c>
    </row>
    <row r="4359" spans="1:30">
      <c r="A4359" s="117">
        <v>4358</v>
      </c>
      <c r="B4359" s="123" t="s">
        <v>468</v>
      </c>
      <c r="C4359" s="117" t="s">
        <v>5</v>
      </c>
      <c r="D4359" s="123" t="s">
        <v>595</v>
      </c>
      <c r="E4359" s="117">
        <v>4358</v>
      </c>
      <c r="F4359" s="117" t="s">
        <v>924</v>
      </c>
      <c r="G4359" s="117" t="s">
        <v>591</v>
      </c>
      <c r="H4359" s="117" t="s">
        <v>398</v>
      </c>
      <c r="I4359" s="117" t="s">
        <v>398</v>
      </c>
      <c r="J4359" s="117" t="s">
        <v>398</v>
      </c>
      <c r="K4359" s="117" t="s">
        <v>398</v>
      </c>
      <c r="L4359" s="117" t="s">
        <v>398</v>
      </c>
      <c r="M4359" s="117" t="s">
        <v>398</v>
      </c>
      <c r="N4359" s="117" t="s">
        <v>398</v>
      </c>
      <c r="O4359" s="125" t="s">
        <v>579</v>
      </c>
      <c r="P4359" s="117">
        <v>1</v>
      </c>
      <c r="Q4359" s="117" t="s">
        <v>398</v>
      </c>
      <c r="R4359" s="117" t="s">
        <v>398</v>
      </c>
      <c r="S4359" s="117" t="s">
        <v>398</v>
      </c>
      <c r="T4359" s="117" t="s">
        <v>398</v>
      </c>
      <c r="U4359" s="117" t="s">
        <v>398</v>
      </c>
      <c r="V4359" s="117" t="s">
        <v>398</v>
      </c>
      <c r="W4359" s="123">
        <v>65</v>
      </c>
      <c r="X4359" s="123" t="s">
        <v>906</v>
      </c>
      <c r="Y4359" s="120">
        <v>43564</v>
      </c>
      <c r="Z4359" s="121">
        <v>0.375</v>
      </c>
      <c r="AA4359" s="130" t="s">
        <v>696</v>
      </c>
      <c r="AB4359" s="123" t="s">
        <v>582</v>
      </c>
      <c r="AC4359" s="119" t="s">
        <v>398</v>
      </c>
      <c r="AD4359" s="119" t="s">
        <v>398</v>
      </c>
    </row>
    <row r="4360" spans="1:30">
      <c r="A4360" s="117">
        <v>4359</v>
      </c>
      <c r="B4360" s="123" t="s">
        <v>468</v>
      </c>
      <c r="C4360" s="117" t="s">
        <v>5</v>
      </c>
      <c r="D4360" s="123" t="s">
        <v>595</v>
      </c>
      <c r="E4360" s="117">
        <v>4359</v>
      </c>
      <c r="F4360" s="117" t="s">
        <v>924</v>
      </c>
      <c r="G4360" s="117" t="s">
        <v>591</v>
      </c>
      <c r="H4360" s="117" t="s">
        <v>398</v>
      </c>
      <c r="I4360" s="117" t="s">
        <v>398</v>
      </c>
      <c r="J4360" s="117" t="s">
        <v>398</v>
      </c>
      <c r="K4360" s="117" t="s">
        <v>398</v>
      </c>
      <c r="L4360" s="117" t="s">
        <v>398</v>
      </c>
      <c r="M4360" s="117" t="s">
        <v>398</v>
      </c>
      <c r="N4360" s="117" t="s">
        <v>398</v>
      </c>
      <c r="O4360" s="125" t="s">
        <v>579</v>
      </c>
      <c r="P4360" s="117">
        <v>1</v>
      </c>
      <c r="Q4360" s="117" t="s">
        <v>398</v>
      </c>
      <c r="R4360" s="117" t="s">
        <v>398</v>
      </c>
      <c r="S4360" s="117" t="s">
        <v>398</v>
      </c>
      <c r="T4360" s="117" t="s">
        <v>398</v>
      </c>
      <c r="U4360" s="117" t="s">
        <v>398</v>
      </c>
      <c r="V4360" s="117" t="s">
        <v>398</v>
      </c>
      <c r="W4360" s="123">
        <v>65</v>
      </c>
      <c r="X4360" s="123" t="s">
        <v>906</v>
      </c>
      <c r="Y4360" s="120">
        <v>43564</v>
      </c>
      <c r="Z4360" s="121">
        <v>0.375</v>
      </c>
      <c r="AA4360" s="130" t="s">
        <v>696</v>
      </c>
      <c r="AB4360" s="123" t="s">
        <v>582</v>
      </c>
      <c r="AC4360" s="119" t="s">
        <v>398</v>
      </c>
      <c r="AD4360" s="119" t="s">
        <v>398</v>
      </c>
    </row>
    <row r="4361" spans="1:30">
      <c r="A4361" s="117">
        <v>4360</v>
      </c>
      <c r="B4361" s="123" t="s">
        <v>468</v>
      </c>
      <c r="C4361" s="117" t="s">
        <v>5</v>
      </c>
      <c r="D4361" s="123" t="s">
        <v>595</v>
      </c>
      <c r="E4361" s="117">
        <v>4360</v>
      </c>
      <c r="F4361" s="117" t="s">
        <v>924</v>
      </c>
      <c r="G4361" s="117" t="s">
        <v>591</v>
      </c>
      <c r="H4361" s="117" t="s">
        <v>398</v>
      </c>
      <c r="I4361" s="117" t="s">
        <v>398</v>
      </c>
      <c r="J4361" s="117" t="s">
        <v>398</v>
      </c>
      <c r="K4361" s="117" t="s">
        <v>398</v>
      </c>
      <c r="L4361" s="117" t="s">
        <v>398</v>
      </c>
      <c r="M4361" s="117" t="s">
        <v>398</v>
      </c>
      <c r="N4361" s="117" t="s">
        <v>398</v>
      </c>
      <c r="O4361" s="125" t="s">
        <v>579</v>
      </c>
      <c r="P4361" s="117">
        <v>1</v>
      </c>
      <c r="Q4361" s="117" t="s">
        <v>398</v>
      </c>
      <c r="R4361" s="117" t="s">
        <v>398</v>
      </c>
      <c r="S4361" s="117" t="s">
        <v>398</v>
      </c>
      <c r="T4361" s="117" t="s">
        <v>398</v>
      </c>
      <c r="U4361" s="117" t="s">
        <v>398</v>
      </c>
      <c r="V4361" s="117" t="s">
        <v>398</v>
      </c>
      <c r="W4361" s="123">
        <v>65</v>
      </c>
      <c r="X4361" s="123" t="s">
        <v>906</v>
      </c>
      <c r="Y4361" s="120">
        <v>43564</v>
      </c>
      <c r="Z4361" s="121">
        <v>0.375</v>
      </c>
      <c r="AA4361" s="130" t="s">
        <v>696</v>
      </c>
      <c r="AB4361" s="123" t="s">
        <v>582</v>
      </c>
      <c r="AC4361" s="119" t="s">
        <v>398</v>
      </c>
      <c r="AD4361" s="119" t="s">
        <v>398</v>
      </c>
    </row>
    <row r="4362" spans="1:30">
      <c r="A4362" s="117">
        <v>4361</v>
      </c>
      <c r="B4362" s="123" t="s">
        <v>468</v>
      </c>
      <c r="C4362" s="117" t="s">
        <v>5</v>
      </c>
      <c r="D4362" s="123" t="s">
        <v>595</v>
      </c>
      <c r="E4362" s="117">
        <v>4361</v>
      </c>
      <c r="F4362" s="117" t="s">
        <v>924</v>
      </c>
      <c r="G4362" s="117" t="s">
        <v>591</v>
      </c>
      <c r="H4362" s="117" t="s">
        <v>398</v>
      </c>
      <c r="I4362" s="117" t="s">
        <v>398</v>
      </c>
      <c r="J4362" s="117" t="s">
        <v>398</v>
      </c>
      <c r="K4362" s="117" t="s">
        <v>398</v>
      </c>
      <c r="L4362" s="117" t="s">
        <v>398</v>
      </c>
      <c r="M4362" s="117" t="s">
        <v>398</v>
      </c>
      <c r="N4362" s="117" t="s">
        <v>398</v>
      </c>
      <c r="O4362" s="125" t="s">
        <v>579</v>
      </c>
      <c r="P4362" s="117">
        <v>1</v>
      </c>
      <c r="Q4362" s="117" t="s">
        <v>398</v>
      </c>
      <c r="R4362" s="117" t="s">
        <v>398</v>
      </c>
      <c r="S4362" s="117" t="s">
        <v>398</v>
      </c>
      <c r="T4362" s="117" t="s">
        <v>398</v>
      </c>
      <c r="U4362" s="117" t="s">
        <v>398</v>
      </c>
      <c r="V4362" s="117" t="s">
        <v>398</v>
      </c>
      <c r="W4362" s="123">
        <v>65</v>
      </c>
      <c r="X4362" s="123" t="s">
        <v>906</v>
      </c>
      <c r="Y4362" s="120">
        <v>43564</v>
      </c>
      <c r="Z4362" s="121">
        <v>0.375</v>
      </c>
      <c r="AA4362" s="130" t="s">
        <v>696</v>
      </c>
      <c r="AB4362" s="123" t="s">
        <v>582</v>
      </c>
      <c r="AC4362" s="119" t="s">
        <v>398</v>
      </c>
      <c r="AD4362" s="119" t="s">
        <v>398</v>
      </c>
    </row>
    <row r="4363" spans="1:30">
      <c r="A4363" s="117">
        <v>4362</v>
      </c>
      <c r="B4363" s="123" t="s">
        <v>468</v>
      </c>
      <c r="C4363" s="117" t="s">
        <v>5</v>
      </c>
      <c r="D4363" s="123" t="s">
        <v>595</v>
      </c>
      <c r="E4363" s="117">
        <v>4362</v>
      </c>
      <c r="F4363" s="117" t="s">
        <v>924</v>
      </c>
      <c r="G4363" s="117" t="s">
        <v>591</v>
      </c>
      <c r="H4363" s="117" t="s">
        <v>398</v>
      </c>
      <c r="I4363" s="117" t="s">
        <v>398</v>
      </c>
      <c r="J4363" s="117" t="s">
        <v>398</v>
      </c>
      <c r="K4363" s="117" t="s">
        <v>398</v>
      </c>
      <c r="L4363" s="117" t="s">
        <v>398</v>
      </c>
      <c r="M4363" s="117" t="s">
        <v>398</v>
      </c>
      <c r="N4363" s="117" t="s">
        <v>398</v>
      </c>
      <c r="O4363" s="125" t="s">
        <v>579</v>
      </c>
      <c r="P4363" s="117">
        <v>1</v>
      </c>
      <c r="Q4363" s="117" t="s">
        <v>398</v>
      </c>
      <c r="R4363" s="117" t="s">
        <v>398</v>
      </c>
      <c r="S4363" s="117" t="s">
        <v>398</v>
      </c>
      <c r="T4363" s="117" t="s">
        <v>398</v>
      </c>
      <c r="U4363" s="117" t="s">
        <v>398</v>
      </c>
      <c r="V4363" s="117" t="s">
        <v>398</v>
      </c>
      <c r="W4363" s="123">
        <v>65</v>
      </c>
      <c r="X4363" s="123" t="s">
        <v>906</v>
      </c>
      <c r="Y4363" s="120">
        <v>43564</v>
      </c>
      <c r="Z4363" s="121">
        <v>0.375</v>
      </c>
      <c r="AA4363" s="130" t="s">
        <v>696</v>
      </c>
      <c r="AB4363" s="123" t="s">
        <v>582</v>
      </c>
      <c r="AC4363" s="119" t="s">
        <v>398</v>
      </c>
      <c r="AD4363" s="119" t="s">
        <v>398</v>
      </c>
    </row>
    <row r="4364" spans="1:30">
      <c r="A4364" s="117">
        <v>4363</v>
      </c>
      <c r="B4364" s="123" t="s">
        <v>468</v>
      </c>
      <c r="C4364" s="117" t="s">
        <v>5</v>
      </c>
      <c r="D4364" s="123" t="s">
        <v>595</v>
      </c>
      <c r="E4364" s="117">
        <v>4363</v>
      </c>
      <c r="F4364" s="117" t="s">
        <v>924</v>
      </c>
      <c r="G4364" s="117" t="s">
        <v>591</v>
      </c>
      <c r="H4364" s="117" t="s">
        <v>398</v>
      </c>
      <c r="I4364" s="117" t="s">
        <v>398</v>
      </c>
      <c r="J4364" s="117" t="s">
        <v>398</v>
      </c>
      <c r="K4364" s="117" t="s">
        <v>398</v>
      </c>
      <c r="L4364" s="117" t="s">
        <v>398</v>
      </c>
      <c r="M4364" s="117" t="s">
        <v>398</v>
      </c>
      <c r="N4364" s="117" t="s">
        <v>398</v>
      </c>
      <c r="O4364" s="125" t="s">
        <v>579</v>
      </c>
      <c r="P4364" s="117">
        <v>1</v>
      </c>
      <c r="Q4364" s="117" t="s">
        <v>398</v>
      </c>
      <c r="R4364" s="117" t="s">
        <v>398</v>
      </c>
      <c r="S4364" s="117" t="s">
        <v>398</v>
      </c>
      <c r="T4364" s="117" t="s">
        <v>398</v>
      </c>
      <c r="U4364" s="117" t="s">
        <v>398</v>
      </c>
      <c r="V4364" s="117" t="s">
        <v>398</v>
      </c>
      <c r="W4364" s="123">
        <v>65</v>
      </c>
      <c r="X4364" s="123" t="s">
        <v>906</v>
      </c>
      <c r="Y4364" s="120">
        <v>43564</v>
      </c>
      <c r="Z4364" s="121">
        <v>0.375</v>
      </c>
      <c r="AA4364" s="130" t="s">
        <v>696</v>
      </c>
      <c r="AB4364" s="123" t="s">
        <v>582</v>
      </c>
      <c r="AC4364" s="119" t="s">
        <v>398</v>
      </c>
      <c r="AD4364" s="119" t="s">
        <v>398</v>
      </c>
    </row>
    <row r="4365" spans="1:30">
      <c r="A4365" s="117">
        <v>4364</v>
      </c>
      <c r="B4365" s="123" t="s">
        <v>468</v>
      </c>
      <c r="C4365" s="117" t="s">
        <v>5</v>
      </c>
      <c r="D4365" s="123" t="s">
        <v>595</v>
      </c>
      <c r="E4365" s="117">
        <v>4364</v>
      </c>
      <c r="F4365" s="117" t="s">
        <v>924</v>
      </c>
      <c r="G4365" s="117" t="s">
        <v>591</v>
      </c>
      <c r="H4365" s="117" t="s">
        <v>398</v>
      </c>
      <c r="I4365" s="117" t="s">
        <v>398</v>
      </c>
      <c r="J4365" s="117" t="s">
        <v>398</v>
      </c>
      <c r="K4365" s="117" t="s">
        <v>398</v>
      </c>
      <c r="L4365" s="117" t="s">
        <v>398</v>
      </c>
      <c r="M4365" s="117" t="s">
        <v>398</v>
      </c>
      <c r="N4365" s="117" t="s">
        <v>398</v>
      </c>
      <c r="O4365" s="125" t="s">
        <v>579</v>
      </c>
      <c r="P4365" s="117">
        <v>1</v>
      </c>
      <c r="Q4365" s="117" t="s">
        <v>398</v>
      </c>
      <c r="R4365" s="117" t="s">
        <v>398</v>
      </c>
      <c r="S4365" s="117" t="s">
        <v>398</v>
      </c>
      <c r="T4365" s="117" t="s">
        <v>398</v>
      </c>
      <c r="U4365" s="117" t="s">
        <v>398</v>
      </c>
      <c r="V4365" s="117" t="s">
        <v>398</v>
      </c>
      <c r="W4365" s="123">
        <v>65</v>
      </c>
      <c r="X4365" s="123" t="s">
        <v>906</v>
      </c>
      <c r="Y4365" s="120">
        <v>43564</v>
      </c>
      <c r="Z4365" s="121">
        <v>0.375</v>
      </c>
      <c r="AA4365" s="130" t="s">
        <v>696</v>
      </c>
      <c r="AB4365" s="123" t="s">
        <v>582</v>
      </c>
      <c r="AC4365" s="119" t="s">
        <v>398</v>
      </c>
      <c r="AD4365" s="119" t="s">
        <v>398</v>
      </c>
    </row>
    <row r="4366" spans="1:30">
      <c r="A4366" s="117">
        <v>4365</v>
      </c>
      <c r="B4366" s="123" t="s">
        <v>468</v>
      </c>
      <c r="C4366" s="117" t="s">
        <v>5</v>
      </c>
      <c r="D4366" s="123" t="s">
        <v>595</v>
      </c>
      <c r="E4366" s="117">
        <v>4365</v>
      </c>
      <c r="F4366" s="117" t="s">
        <v>924</v>
      </c>
      <c r="G4366" s="117" t="s">
        <v>591</v>
      </c>
      <c r="H4366" s="117" t="s">
        <v>398</v>
      </c>
      <c r="I4366" s="117" t="s">
        <v>398</v>
      </c>
      <c r="J4366" s="117" t="s">
        <v>398</v>
      </c>
      <c r="K4366" s="117" t="s">
        <v>398</v>
      </c>
      <c r="L4366" s="117" t="s">
        <v>398</v>
      </c>
      <c r="M4366" s="117" t="s">
        <v>398</v>
      </c>
      <c r="N4366" s="117" t="s">
        <v>398</v>
      </c>
      <c r="O4366" s="125" t="s">
        <v>579</v>
      </c>
      <c r="P4366" s="117">
        <v>1</v>
      </c>
      <c r="Q4366" s="117" t="s">
        <v>398</v>
      </c>
      <c r="R4366" s="117" t="s">
        <v>398</v>
      </c>
      <c r="S4366" s="117" t="s">
        <v>398</v>
      </c>
      <c r="T4366" s="117" t="s">
        <v>398</v>
      </c>
      <c r="U4366" s="117" t="s">
        <v>398</v>
      </c>
      <c r="V4366" s="117" t="s">
        <v>398</v>
      </c>
      <c r="W4366" s="123">
        <v>65</v>
      </c>
      <c r="X4366" s="123" t="s">
        <v>906</v>
      </c>
      <c r="Y4366" s="120">
        <v>43564</v>
      </c>
      <c r="Z4366" s="121">
        <v>0.375</v>
      </c>
      <c r="AA4366" s="130" t="s">
        <v>696</v>
      </c>
      <c r="AB4366" s="123" t="s">
        <v>582</v>
      </c>
      <c r="AC4366" s="119" t="s">
        <v>398</v>
      </c>
      <c r="AD4366" s="119" t="s">
        <v>398</v>
      </c>
    </row>
    <row r="4367" spans="1:30">
      <c r="A4367" s="117">
        <v>4366</v>
      </c>
      <c r="B4367" s="123" t="s">
        <v>468</v>
      </c>
      <c r="C4367" s="117" t="s">
        <v>5</v>
      </c>
      <c r="D4367" s="123" t="s">
        <v>595</v>
      </c>
      <c r="E4367" s="117">
        <v>4366</v>
      </c>
      <c r="F4367" s="117" t="s">
        <v>924</v>
      </c>
      <c r="G4367" s="117" t="s">
        <v>591</v>
      </c>
      <c r="H4367" s="117" t="s">
        <v>398</v>
      </c>
      <c r="I4367" s="117" t="s">
        <v>398</v>
      </c>
      <c r="J4367" s="117" t="s">
        <v>398</v>
      </c>
      <c r="K4367" s="117" t="s">
        <v>398</v>
      </c>
      <c r="L4367" s="117" t="s">
        <v>398</v>
      </c>
      <c r="M4367" s="117" t="s">
        <v>398</v>
      </c>
      <c r="N4367" s="117" t="s">
        <v>398</v>
      </c>
      <c r="O4367" s="125" t="s">
        <v>579</v>
      </c>
      <c r="P4367" s="117">
        <v>1</v>
      </c>
      <c r="Q4367" s="117" t="s">
        <v>398</v>
      </c>
      <c r="R4367" s="117" t="s">
        <v>398</v>
      </c>
      <c r="S4367" s="117" t="s">
        <v>398</v>
      </c>
      <c r="T4367" s="117" t="s">
        <v>398</v>
      </c>
      <c r="U4367" s="117" t="s">
        <v>398</v>
      </c>
      <c r="V4367" s="117" t="s">
        <v>398</v>
      </c>
      <c r="W4367" s="123">
        <v>65</v>
      </c>
      <c r="X4367" s="123" t="s">
        <v>906</v>
      </c>
      <c r="Y4367" s="120">
        <v>43564</v>
      </c>
      <c r="Z4367" s="121">
        <v>0.375</v>
      </c>
      <c r="AA4367" s="130" t="s">
        <v>696</v>
      </c>
      <c r="AB4367" s="123" t="s">
        <v>582</v>
      </c>
      <c r="AC4367" s="119" t="s">
        <v>398</v>
      </c>
      <c r="AD4367" s="119" t="s">
        <v>398</v>
      </c>
    </row>
    <row r="4368" spans="1:30">
      <c r="A4368" s="117">
        <v>4367</v>
      </c>
      <c r="B4368" s="123" t="s">
        <v>468</v>
      </c>
      <c r="C4368" s="117" t="s">
        <v>5</v>
      </c>
      <c r="D4368" s="123" t="s">
        <v>595</v>
      </c>
      <c r="E4368" s="117">
        <v>4367</v>
      </c>
      <c r="F4368" s="117" t="s">
        <v>924</v>
      </c>
      <c r="G4368" s="117" t="s">
        <v>591</v>
      </c>
      <c r="H4368" s="117" t="s">
        <v>398</v>
      </c>
      <c r="I4368" s="117" t="s">
        <v>398</v>
      </c>
      <c r="J4368" s="117" t="s">
        <v>398</v>
      </c>
      <c r="K4368" s="117" t="s">
        <v>398</v>
      </c>
      <c r="L4368" s="117" t="s">
        <v>398</v>
      </c>
      <c r="M4368" s="117" t="s">
        <v>398</v>
      </c>
      <c r="N4368" s="117" t="s">
        <v>398</v>
      </c>
      <c r="O4368" s="125" t="s">
        <v>579</v>
      </c>
      <c r="P4368" s="117">
        <v>1</v>
      </c>
      <c r="Q4368" s="117" t="s">
        <v>398</v>
      </c>
      <c r="R4368" s="117" t="s">
        <v>398</v>
      </c>
      <c r="S4368" s="117" t="s">
        <v>398</v>
      </c>
      <c r="T4368" s="117" t="s">
        <v>398</v>
      </c>
      <c r="U4368" s="117" t="s">
        <v>398</v>
      </c>
      <c r="V4368" s="117" t="s">
        <v>398</v>
      </c>
      <c r="W4368" s="123">
        <v>65</v>
      </c>
      <c r="X4368" s="123" t="s">
        <v>906</v>
      </c>
      <c r="Y4368" s="120">
        <v>43564</v>
      </c>
      <c r="Z4368" s="121">
        <v>0.375</v>
      </c>
      <c r="AA4368" s="130" t="s">
        <v>696</v>
      </c>
      <c r="AB4368" s="123" t="s">
        <v>582</v>
      </c>
      <c r="AC4368" s="119" t="s">
        <v>398</v>
      </c>
      <c r="AD4368" s="119" t="s">
        <v>398</v>
      </c>
    </row>
    <row r="4369" spans="1:30">
      <c r="A4369" s="117">
        <v>4368</v>
      </c>
      <c r="B4369" s="123" t="s">
        <v>468</v>
      </c>
      <c r="C4369" s="117" t="s">
        <v>5</v>
      </c>
      <c r="D4369" s="123" t="s">
        <v>595</v>
      </c>
      <c r="E4369" s="117">
        <v>4368</v>
      </c>
      <c r="F4369" s="117" t="s">
        <v>924</v>
      </c>
      <c r="G4369" s="117" t="s">
        <v>591</v>
      </c>
      <c r="H4369" s="117" t="s">
        <v>398</v>
      </c>
      <c r="I4369" s="117" t="s">
        <v>398</v>
      </c>
      <c r="J4369" s="117" t="s">
        <v>398</v>
      </c>
      <c r="K4369" s="117" t="s">
        <v>398</v>
      </c>
      <c r="L4369" s="117" t="s">
        <v>398</v>
      </c>
      <c r="M4369" s="117" t="s">
        <v>398</v>
      </c>
      <c r="N4369" s="117" t="s">
        <v>398</v>
      </c>
      <c r="O4369" s="125" t="s">
        <v>579</v>
      </c>
      <c r="P4369" s="117">
        <v>1</v>
      </c>
      <c r="Q4369" s="117" t="s">
        <v>398</v>
      </c>
      <c r="R4369" s="117" t="s">
        <v>398</v>
      </c>
      <c r="S4369" s="117" t="s">
        <v>398</v>
      </c>
      <c r="T4369" s="117" t="s">
        <v>398</v>
      </c>
      <c r="U4369" s="117" t="s">
        <v>398</v>
      </c>
      <c r="V4369" s="117" t="s">
        <v>398</v>
      </c>
      <c r="W4369" s="123">
        <v>65</v>
      </c>
      <c r="X4369" s="123" t="s">
        <v>906</v>
      </c>
      <c r="Y4369" s="120">
        <v>43564</v>
      </c>
      <c r="Z4369" s="121">
        <v>0.375</v>
      </c>
      <c r="AA4369" s="130" t="s">
        <v>696</v>
      </c>
      <c r="AB4369" s="123" t="s">
        <v>582</v>
      </c>
      <c r="AC4369" s="119" t="s">
        <v>398</v>
      </c>
      <c r="AD4369" s="119" t="s">
        <v>398</v>
      </c>
    </row>
    <row r="4370" spans="1:30">
      <c r="A4370" s="117">
        <v>4369</v>
      </c>
      <c r="B4370" s="123" t="s">
        <v>468</v>
      </c>
      <c r="C4370" s="117" t="s">
        <v>5</v>
      </c>
      <c r="D4370" s="123" t="s">
        <v>595</v>
      </c>
      <c r="E4370" s="117">
        <v>4369</v>
      </c>
      <c r="F4370" s="117" t="s">
        <v>924</v>
      </c>
      <c r="G4370" s="117" t="s">
        <v>591</v>
      </c>
      <c r="H4370" s="117" t="s">
        <v>398</v>
      </c>
      <c r="I4370" s="117" t="s">
        <v>398</v>
      </c>
      <c r="J4370" s="117" t="s">
        <v>398</v>
      </c>
      <c r="K4370" s="117" t="s">
        <v>398</v>
      </c>
      <c r="L4370" s="117" t="s">
        <v>398</v>
      </c>
      <c r="M4370" s="117" t="s">
        <v>398</v>
      </c>
      <c r="N4370" s="117" t="s">
        <v>398</v>
      </c>
      <c r="O4370" s="125" t="s">
        <v>579</v>
      </c>
      <c r="P4370" s="117">
        <v>1</v>
      </c>
      <c r="Q4370" s="117" t="s">
        <v>398</v>
      </c>
      <c r="R4370" s="117" t="s">
        <v>398</v>
      </c>
      <c r="S4370" s="117" t="s">
        <v>398</v>
      </c>
      <c r="T4370" s="117" t="s">
        <v>398</v>
      </c>
      <c r="U4370" s="117" t="s">
        <v>398</v>
      </c>
      <c r="V4370" s="117" t="s">
        <v>398</v>
      </c>
      <c r="W4370" s="123">
        <v>65</v>
      </c>
      <c r="X4370" s="123" t="s">
        <v>906</v>
      </c>
      <c r="Y4370" s="120">
        <v>43564</v>
      </c>
      <c r="Z4370" s="121">
        <v>0.375</v>
      </c>
      <c r="AA4370" s="130" t="s">
        <v>696</v>
      </c>
      <c r="AB4370" s="123" t="s">
        <v>582</v>
      </c>
      <c r="AC4370" s="119" t="s">
        <v>398</v>
      </c>
      <c r="AD4370" s="119" t="s">
        <v>398</v>
      </c>
    </row>
    <row r="4371" spans="1:30">
      <c r="A4371" s="117">
        <v>4370</v>
      </c>
      <c r="B4371" s="123" t="s">
        <v>468</v>
      </c>
      <c r="C4371" s="117" t="s">
        <v>5</v>
      </c>
      <c r="D4371" s="123" t="s">
        <v>595</v>
      </c>
      <c r="E4371" s="117">
        <v>4370</v>
      </c>
      <c r="F4371" s="117" t="s">
        <v>924</v>
      </c>
      <c r="G4371" s="117" t="s">
        <v>591</v>
      </c>
      <c r="H4371" s="117" t="s">
        <v>398</v>
      </c>
      <c r="I4371" s="117" t="s">
        <v>398</v>
      </c>
      <c r="J4371" s="117" t="s">
        <v>398</v>
      </c>
      <c r="K4371" s="117" t="s">
        <v>398</v>
      </c>
      <c r="L4371" s="117" t="s">
        <v>398</v>
      </c>
      <c r="M4371" s="117" t="s">
        <v>398</v>
      </c>
      <c r="N4371" s="117" t="s">
        <v>398</v>
      </c>
      <c r="O4371" s="125" t="s">
        <v>579</v>
      </c>
      <c r="P4371" s="117">
        <v>1</v>
      </c>
      <c r="Q4371" s="117" t="s">
        <v>398</v>
      </c>
      <c r="R4371" s="117" t="s">
        <v>398</v>
      </c>
      <c r="S4371" s="117" t="s">
        <v>398</v>
      </c>
      <c r="T4371" s="117" t="s">
        <v>398</v>
      </c>
      <c r="U4371" s="117" t="s">
        <v>398</v>
      </c>
      <c r="V4371" s="117" t="s">
        <v>398</v>
      </c>
      <c r="W4371" s="123">
        <v>65</v>
      </c>
      <c r="X4371" s="123" t="s">
        <v>906</v>
      </c>
      <c r="Y4371" s="120">
        <v>43564</v>
      </c>
      <c r="Z4371" s="121">
        <v>0.375</v>
      </c>
      <c r="AA4371" s="130" t="s">
        <v>696</v>
      </c>
      <c r="AB4371" s="123" t="s">
        <v>582</v>
      </c>
      <c r="AC4371" s="119" t="s">
        <v>398</v>
      </c>
      <c r="AD4371" s="119" t="s">
        <v>398</v>
      </c>
    </row>
    <row r="4372" spans="1:30">
      <c r="A4372" s="117">
        <v>4371</v>
      </c>
      <c r="B4372" s="123" t="s">
        <v>468</v>
      </c>
      <c r="C4372" s="117" t="s">
        <v>5</v>
      </c>
      <c r="D4372" s="123" t="s">
        <v>595</v>
      </c>
      <c r="E4372" s="117">
        <v>4371</v>
      </c>
      <c r="F4372" s="117" t="s">
        <v>924</v>
      </c>
      <c r="G4372" s="117" t="s">
        <v>591</v>
      </c>
      <c r="H4372" s="117" t="s">
        <v>398</v>
      </c>
      <c r="I4372" s="117" t="s">
        <v>398</v>
      </c>
      <c r="J4372" s="117" t="s">
        <v>398</v>
      </c>
      <c r="K4372" s="117" t="s">
        <v>398</v>
      </c>
      <c r="L4372" s="117" t="s">
        <v>398</v>
      </c>
      <c r="M4372" s="117" t="s">
        <v>398</v>
      </c>
      <c r="N4372" s="117" t="s">
        <v>398</v>
      </c>
      <c r="O4372" s="125" t="s">
        <v>579</v>
      </c>
      <c r="P4372" s="117">
        <v>1</v>
      </c>
      <c r="Q4372" s="117" t="s">
        <v>398</v>
      </c>
      <c r="R4372" s="117" t="s">
        <v>398</v>
      </c>
      <c r="S4372" s="117" t="s">
        <v>398</v>
      </c>
      <c r="T4372" s="117" t="s">
        <v>398</v>
      </c>
      <c r="U4372" s="117" t="s">
        <v>398</v>
      </c>
      <c r="V4372" s="117" t="s">
        <v>398</v>
      </c>
      <c r="W4372" s="123">
        <v>65</v>
      </c>
      <c r="X4372" s="123" t="s">
        <v>906</v>
      </c>
      <c r="Y4372" s="120">
        <v>43564</v>
      </c>
      <c r="Z4372" s="121">
        <v>0.375</v>
      </c>
      <c r="AA4372" s="130" t="s">
        <v>696</v>
      </c>
      <c r="AB4372" s="123" t="s">
        <v>582</v>
      </c>
      <c r="AC4372" s="119" t="s">
        <v>398</v>
      </c>
      <c r="AD4372" s="119" t="s">
        <v>398</v>
      </c>
    </row>
    <row r="4373" spans="1:30">
      <c r="A4373" s="117">
        <v>4372</v>
      </c>
      <c r="B4373" s="123" t="s">
        <v>468</v>
      </c>
      <c r="C4373" s="117" t="s">
        <v>5</v>
      </c>
      <c r="D4373" s="123" t="s">
        <v>595</v>
      </c>
      <c r="E4373" s="117">
        <v>4372</v>
      </c>
      <c r="F4373" s="117" t="s">
        <v>924</v>
      </c>
      <c r="G4373" s="117" t="s">
        <v>591</v>
      </c>
      <c r="H4373" s="117" t="s">
        <v>398</v>
      </c>
      <c r="I4373" s="117" t="s">
        <v>398</v>
      </c>
      <c r="J4373" s="117" t="s">
        <v>398</v>
      </c>
      <c r="K4373" s="117" t="s">
        <v>398</v>
      </c>
      <c r="L4373" s="117" t="s">
        <v>398</v>
      </c>
      <c r="M4373" s="117" t="s">
        <v>398</v>
      </c>
      <c r="N4373" s="117" t="s">
        <v>398</v>
      </c>
      <c r="O4373" s="125" t="s">
        <v>579</v>
      </c>
      <c r="P4373" s="117">
        <v>1</v>
      </c>
      <c r="Q4373" s="117" t="s">
        <v>398</v>
      </c>
      <c r="R4373" s="117" t="s">
        <v>398</v>
      </c>
      <c r="S4373" s="117" t="s">
        <v>398</v>
      </c>
      <c r="T4373" s="117" t="s">
        <v>398</v>
      </c>
      <c r="U4373" s="117" t="s">
        <v>398</v>
      </c>
      <c r="V4373" s="117" t="s">
        <v>398</v>
      </c>
      <c r="W4373" s="123">
        <v>65</v>
      </c>
      <c r="X4373" s="123" t="s">
        <v>906</v>
      </c>
      <c r="Y4373" s="120">
        <v>43564</v>
      </c>
      <c r="Z4373" s="121">
        <v>0.375</v>
      </c>
      <c r="AA4373" s="130" t="s">
        <v>696</v>
      </c>
      <c r="AB4373" s="123" t="s">
        <v>582</v>
      </c>
      <c r="AC4373" s="119" t="s">
        <v>398</v>
      </c>
      <c r="AD4373" s="119" t="s">
        <v>398</v>
      </c>
    </row>
    <row r="4374" spans="1:30">
      <c r="A4374" s="117">
        <v>4373</v>
      </c>
      <c r="B4374" s="123" t="s">
        <v>468</v>
      </c>
      <c r="C4374" s="117" t="s">
        <v>5</v>
      </c>
      <c r="D4374" s="123" t="s">
        <v>595</v>
      </c>
      <c r="E4374" s="117">
        <v>4373</v>
      </c>
      <c r="F4374" s="117" t="s">
        <v>924</v>
      </c>
      <c r="G4374" s="117" t="s">
        <v>591</v>
      </c>
      <c r="H4374" s="117" t="s">
        <v>398</v>
      </c>
      <c r="I4374" s="117" t="s">
        <v>398</v>
      </c>
      <c r="J4374" s="117" t="s">
        <v>398</v>
      </c>
      <c r="K4374" s="117" t="s">
        <v>398</v>
      </c>
      <c r="L4374" s="117" t="s">
        <v>398</v>
      </c>
      <c r="M4374" s="117" t="s">
        <v>398</v>
      </c>
      <c r="N4374" s="117" t="s">
        <v>398</v>
      </c>
      <c r="O4374" s="125" t="s">
        <v>579</v>
      </c>
      <c r="P4374" s="117">
        <v>1</v>
      </c>
      <c r="Q4374" s="117" t="s">
        <v>398</v>
      </c>
      <c r="R4374" s="117" t="s">
        <v>398</v>
      </c>
      <c r="S4374" s="117" t="s">
        <v>398</v>
      </c>
      <c r="T4374" s="117" t="s">
        <v>398</v>
      </c>
      <c r="U4374" s="117" t="s">
        <v>398</v>
      </c>
      <c r="V4374" s="117" t="s">
        <v>398</v>
      </c>
      <c r="W4374" s="123">
        <v>65</v>
      </c>
      <c r="X4374" s="123" t="s">
        <v>906</v>
      </c>
      <c r="Y4374" s="120">
        <v>43564</v>
      </c>
      <c r="Z4374" s="121">
        <v>0.375</v>
      </c>
      <c r="AA4374" s="130" t="s">
        <v>696</v>
      </c>
      <c r="AB4374" s="123" t="s">
        <v>582</v>
      </c>
      <c r="AC4374" s="119" t="s">
        <v>398</v>
      </c>
      <c r="AD4374" s="119" t="s">
        <v>398</v>
      </c>
    </row>
    <row r="4375" spans="1:30">
      <c r="A4375" s="117">
        <v>4374</v>
      </c>
      <c r="B4375" s="123" t="s">
        <v>468</v>
      </c>
      <c r="C4375" s="117" t="s">
        <v>5</v>
      </c>
      <c r="D4375" s="123" t="s">
        <v>595</v>
      </c>
      <c r="E4375" s="117">
        <v>4374</v>
      </c>
      <c r="F4375" s="117" t="s">
        <v>924</v>
      </c>
      <c r="G4375" s="117" t="s">
        <v>591</v>
      </c>
      <c r="H4375" s="117" t="s">
        <v>398</v>
      </c>
      <c r="I4375" s="117" t="s">
        <v>398</v>
      </c>
      <c r="J4375" s="117" t="s">
        <v>398</v>
      </c>
      <c r="K4375" s="117" t="s">
        <v>398</v>
      </c>
      <c r="L4375" s="117" t="s">
        <v>398</v>
      </c>
      <c r="M4375" s="117" t="s">
        <v>398</v>
      </c>
      <c r="N4375" s="117" t="s">
        <v>398</v>
      </c>
      <c r="O4375" s="125" t="s">
        <v>579</v>
      </c>
      <c r="P4375" s="117">
        <v>1</v>
      </c>
      <c r="Q4375" s="117" t="s">
        <v>398</v>
      </c>
      <c r="R4375" s="117" t="s">
        <v>398</v>
      </c>
      <c r="S4375" s="117" t="s">
        <v>398</v>
      </c>
      <c r="T4375" s="117" t="s">
        <v>398</v>
      </c>
      <c r="U4375" s="117" t="s">
        <v>398</v>
      </c>
      <c r="V4375" s="117" t="s">
        <v>398</v>
      </c>
      <c r="W4375" s="123">
        <v>65</v>
      </c>
      <c r="X4375" s="123" t="s">
        <v>906</v>
      </c>
      <c r="Y4375" s="120">
        <v>43564</v>
      </c>
      <c r="Z4375" s="121">
        <v>0.375</v>
      </c>
      <c r="AA4375" s="130" t="s">
        <v>696</v>
      </c>
      <c r="AB4375" s="123" t="s">
        <v>582</v>
      </c>
      <c r="AC4375" s="119" t="s">
        <v>398</v>
      </c>
      <c r="AD4375" s="119" t="s">
        <v>398</v>
      </c>
    </row>
    <row r="4376" spans="1:30">
      <c r="A4376" s="117">
        <v>4375</v>
      </c>
      <c r="B4376" s="123" t="s">
        <v>468</v>
      </c>
      <c r="C4376" s="117" t="s">
        <v>5</v>
      </c>
      <c r="D4376" s="123" t="s">
        <v>595</v>
      </c>
      <c r="E4376" s="117">
        <v>4375</v>
      </c>
      <c r="F4376" s="117" t="s">
        <v>924</v>
      </c>
      <c r="G4376" s="117" t="s">
        <v>591</v>
      </c>
      <c r="H4376" s="117" t="s">
        <v>398</v>
      </c>
      <c r="I4376" s="117" t="s">
        <v>398</v>
      </c>
      <c r="J4376" s="117" t="s">
        <v>398</v>
      </c>
      <c r="K4376" s="117" t="s">
        <v>398</v>
      </c>
      <c r="L4376" s="117" t="s">
        <v>398</v>
      </c>
      <c r="M4376" s="117" t="s">
        <v>398</v>
      </c>
      <c r="N4376" s="117" t="s">
        <v>398</v>
      </c>
      <c r="O4376" s="125" t="s">
        <v>579</v>
      </c>
      <c r="P4376" s="117">
        <v>1</v>
      </c>
      <c r="Q4376" s="117" t="s">
        <v>398</v>
      </c>
      <c r="R4376" s="117" t="s">
        <v>398</v>
      </c>
      <c r="S4376" s="117" t="s">
        <v>398</v>
      </c>
      <c r="T4376" s="117" t="s">
        <v>398</v>
      </c>
      <c r="U4376" s="117" t="s">
        <v>398</v>
      </c>
      <c r="V4376" s="117" t="s">
        <v>398</v>
      </c>
      <c r="W4376" s="123">
        <v>65</v>
      </c>
      <c r="X4376" s="123" t="s">
        <v>906</v>
      </c>
      <c r="Y4376" s="120">
        <v>43564</v>
      </c>
      <c r="Z4376" s="121">
        <v>0.375</v>
      </c>
      <c r="AA4376" s="130" t="s">
        <v>696</v>
      </c>
      <c r="AB4376" s="123" t="s">
        <v>582</v>
      </c>
      <c r="AC4376" s="119" t="s">
        <v>398</v>
      </c>
      <c r="AD4376" s="119" t="s">
        <v>398</v>
      </c>
    </row>
    <row r="4377" spans="1:30">
      <c r="A4377" s="117">
        <v>4376</v>
      </c>
      <c r="B4377" s="123" t="s">
        <v>468</v>
      </c>
      <c r="C4377" s="117" t="s">
        <v>5</v>
      </c>
      <c r="D4377" s="123" t="s">
        <v>595</v>
      </c>
      <c r="E4377" s="117">
        <v>4376</v>
      </c>
      <c r="F4377" s="117" t="s">
        <v>924</v>
      </c>
      <c r="G4377" s="117" t="s">
        <v>591</v>
      </c>
      <c r="H4377" s="117" t="s">
        <v>398</v>
      </c>
      <c r="I4377" s="117" t="s">
        <v>398</v>
      </c>
      <c r="J4377" s="117" t="s">
        <v>398</v>
      </c>
      <c r="K4377" s="117" t="s">
        <v>398</v>
      </c>
      <c r="L4377" s="117" t="s">
        <v>398</v>
      </c>
      <c r="M4377" s="117" t="s">
        <v>398</v>
      </c>
      <c r="N4377" s="117" t="s">
        <v>398</v>
      </c>
      <c r="O4377" s="125" t="s">
        <v>579</v>
      </c>
      <c r="P4377" s="117">
        <v>1</v>
      </c>
      <c r="Q4377" s="117" t="s">
        <v>398</v>
      </c>
      <c r="R4377" s="117" t="s">
        <v>398</v>
      </c>
      <c r="S4377" s="117" t="s">
        <v>398</v>
      </c>
      <c r="T4377" s="117" t="s">
        <v>398</v>
      </c>
      <c r="U4377" s="117" t="s">
        <v>398</v>
      </c>
      <c r="V4377" s="117" t="s">
        <v>398</v>
      </c>
      <c r="W4377" s="123">
        <v>65</v>
      </c>
      <c r="X4377" s="123" t="s">
        <v>906</v>
      </c>
      <c r="Y4377" s="120">
        <v>43564</v>
      </c>
      <c r="Z4377" s="121">
        <v>0.375</v>
      </c>
      <c r="AA4377" s="130" t="s">
        <v>696</v>
      </c>
      <c r="AB4377" s="123" t="s">
        <v>582</v>
      </c>
      <c r="AC4377" s="119" t="s">
        <v>398</v>
      </c>
      <c r="AD4377" s="119" t="s">
        <v>398</v>
      </c>
    </row>
    <row r="4378" spans="1:30">
      <c r="A4378" s="117">
        <v>4377</v>
      </c>
      <c r="B4378" s="123" t="s">
        <v>468</v>
      </c>
      <c r="C4378" s="117" t="s">
        <v>5</v>
      </c>
      <c r="D4378" s="123" t="s">
        <v>595</v>
      </c>
      <c r="E4378" s="117">
        <v>4377</v>
      </c>
      <c r="F4378" s="117" t="s">
        <v>924</v>
      </c>
      <c r="G4378" s="117" t="s">
        <v>591</v>
      </c>
      <c r="H4378" s="117" t="s">
        <v>398</v>
      </c>
      <c r="I4378" s="117" t="s">
        <v>398</v>
      </c>
      <c r="J4378" s="117" t="s">
        <v>398</v>
      </c>
      <c r="K4378" s="117" t="s">
        <v>398</v>
      </c>
      <c r="L4378" s="117" t="s">
        <v>398</v>
      </c>
      <c r="M4378" s="117" t="s">
        <v>398</v>
      </c>
      <c r="N4378" s="117" t="s">
        <v>398</v>
      </c>
      <c r="O4378" s="125" t="s">
        <v>579</v>
      </c>
      <c r="P4378" s="117">
        <v>1</v>
      </c>
      <c r="Q4378" s="117" t="s">
        <v>398</v>
      </c>
      <c r="R4378" s="117" t="s">
        <v>398</v>
      </c>
      <c r="S4378" s="117" t="s">
        <v>398</v>
      </c>
      <c r="T4378" s="117" t="s">
        <v>398</v>
      </c>
      <c r="U4378" s="117" t="s">
        <v>398</v>
      </c>
      <c r="V4378" s="117" t="s">
        <v>398</v>
      </c>
      <c r="W4378" s="123">
        <v>65</v>
      </c>
      <c r="X4378" s="123" t="s">
        <v>906</v>
      </c>
      <c r="Y4378" s="120">
        <v>43564</v>
      </c>
      <c r="Z4378" s="121">
        <v>0.375</v>
      </c>
      <c r="AA4378" s="130" t="s">
        <v>696</v>
      </c>
      <c r="AB4378" s="123" t="s">
        <v>582</v>
      </c>
      <c r="AC4378" s="119" t="s">
        <v>398</v>
      </c>
      <c r="AD4378" s="119" t="s">
        <v>398</v>
      </c>
    </row>
    <row r="4379" spans="1:30">
      <c r="A4379" s="117">
        <v>4378</v>
      </c>
      <c r="B4379" s="123" t="s">
        <v>468</v>
      </c>
      <c r="C4379" s="117" t="s">
        <v>5</v>
      </c>
      <c r="D4379" s="123" t="s">
        <v>595</v>
      </c>
      <c r="E4379" s="117">
        <v>4378</v>
      </c>
      <c r="F4379" s="117" t="s">
        <v>924</v>
      </c>
      <c r="G4379" s="117" t="s">
        <v>591</v>
      </c>
      <c r="H4379" s="117" t="s">
        <v>398</v>
      </c>
      <c r="I4379" s="117" t="s">
        <v>398</v>
      </c>
      <c r="J4379" s="117" t="s">
        <v>398</v>
      </c>
      <c r="K4379" s="117" t="s">
        <v>398</v>
      </c>
      <c r="L4379" s="117" t="s">
        <v>398</v>
      </c>
      <c r="M4379" s="117" t="s">
        <v>398</v>
      </c>
      <c r="N4379" s="117" t="s">
        <v>398</v>
      </c>
      <c r="O4379" s="125" t="s">
        <v>579</v>
      </c>
      <c r="P4379" s="117">
        <v>1</v>
      </c>
      <c r="Q4379" s="117" t="s">
        <v>398</v>
      </c>
      <c r="R4379" s="117" t="s">
        <v>398</v>
      </c>
      <c r="S4379" s="117" t="s">
        <v>398</v>
      </c>
      <c r="T4379" s="117" t="s">
        <v>398</v>
      </c>
      <c r="U4379" s="117" t="s">
        <v>398</v>
      </c>
      <c r="V4379" s="117" t="s">
        <v>398</v>
      </c>
      <c r="W4379" s="123">
        <v>65</v>
      </c>
      <c r="X4379" s="123" t="s">
        <v>906</v>
      </c>
      <c r="Y4379" s="120">
        <v>43564</v>
      </c>
      <c r="Z4379" s="121">
        <v>0.375</v>
      </c>
      <c r="AA4379" s="130" t="s">
        <v>696</v>
      </c>
      <c r="AB4379" s="123" t="s">
        <v>582</v>
      </c>
      <c r="AC4379" s="119" t="s">
        <v>398</v>
      </c>
      <c r="AD4379" s="119" t="s">
        <v>398</v>
      </c>
    </row>
    <row r="4380" spans="1:30">
      <c r="A4380" s="117">
        <v>4379</v>
      </c>
      <c r="B4380" s="123" t="s">
        <v>468</v>
      </c>
      <c r="C4380" s="117" t="s">
        <v>5</v>
      </c>
      <c r="D4380" s="123" t="s">
        <v>595</v>
      </c>
      <c r="E4380" s="117">
        <v>4379</v>
      </c>
      <c r="F4380" s="117" t="s">
        <v>924</v>
      </c>
      <c r="G4380" s="117" t="s">
        <v>591</v>
      </c>
      <c r="H4380" s="117" t="s">
        <v>398</v>
      </c>
      <c r="I4380" s="117" t="s">
        <v>398</v>
      </c>
      <c r="J4380" s="117" t="s">
        <v>398</v>
      </c>
      <c r="K4380" s="117" t="s">
        <v>398</v>
      </c>
      <c r="L4380" s="117" t="s">
        <v>398</v>
      </c>
      <c r="M4380" s="117" t="s">
        <v>398</v>
      </c>
      <c r="N4380" s="117" t="s">
        <v>398</v>
      </c>
      <c r="O4380" s="125" t="s">
        <v>579</v>
      </c>
      <c r="P4380" s="117">
        <v>1</v>
      </c>
      <c r="Q4380" s="117" t="s">
        <v>398</v>
      </c>
      <c r="R4380" s="117" t="s">
        <v>398</v>
      </c>
      <c r="S4380" s="117" t="s">
        <v>398</v>
      </c>
      <c r="T4380" s="117" t="s">
        <v>398</v>
      </c>
      <c r="U4380" s="117" t="s">
        <v>398</v>
      </c>
      <c r="V4380" s="117" t="s">
        <v>398</v>
      </c>
      <c r="W4380" s="123">
        <v>65</v>
      </c>
      <c r="X4380" s="123" t="s">
        <v>906</v>
      </c>
      <c r="Y4380" s="120">
        <v>43564</v>
      </c>
      <c r="Z4380" s="121">
        <v>0.375</v>
      </c>
      <c r="AA4380" s="130" t="s">
        <v>696</v>
      </c>
      <c r="AB4380" s="123" t="s">
        <v>582</v>
      </c>
      <c r="AC4380" s="119" t="s">
        <v>398</v>
      </c>
      <c r="AD4380" s="119" t="s">
        <v>398</v>
      </c>
    </row>
    <row r="4381" spans="1:30">
      <c r="A4381" s="117">
        <v>4380</v>
      </c>
      <c r="B4381" s="123" t="s">
        <v>468</v>
      </c>
      <c r="C4381" s="117" t="s">
        <v>5</v>
      </c>
      <c r="D4381" s="123" t="s">
        <v>595</v>
      </c>
      <c r="E4381" s="117">
        <v>4380</v>
      </c>
      <c r="F4381" s="117" t="s">
        <v>924</v>
      </c>
      <c r="G4381" s="117" t="s">
        <v>591</v>
      </c>
      <c r="H4381" s="117" t="s">
        <v>398</v>
      </c>
      <c r="I4381" s="117" t="s">
        <v>398</v>
      </c>
      <c r="J4381" s="117" t="s">
        <v>398</v>
      </c>
      <c r="K4381" s="117" t="s">
        <v>398</v>
      </c>
      <c r="L4381" s="117" t="s">
        <v>398</v>
      </c>
      <c r="M4381" s="117" t="s">
        <v>398</v>
      </c>
      <c r="N4381" s="117" t="s">
        <v>398</v>
      </c>
      <c r="O4381" s="125" t="s">
        <v>579</v>
      </c>
      <c r="P4381" s="117">
        <v>1</v>
      </c>
      <c r="Q4381" s="117" t="s">
        <v>398</v>
      </c>
      <c r="R4381" s="117" t="s">
        <v>398</v>
      </c>
      <c r="S4381" s="117" t="s">
        <v>398</v>
      </c>
      <c r="T4381" s="117" t="s">
        <v>398</v>
      </c>
      <c r="U4381" s="117" t="s">
        <v>398</v>
      </c>
      <c r="V4381" s="117" t="s">
        <v>398</v>
      </c>
      <c r="W4381" s="123">
        <v>65</v>
      </c>
      <c r="X4381" s="123" t="s">
        <v>906</v>
      </c>
      <c r="Y4381" s="120">
        <v>43564</v>
      </c>
      <c r="Z4381" s="121">
        <v>0.375</v>
      </c>
      <c r="AA4381" s="130" t="s">
        <v>696</v>
      </c>
      <c r="AB4381" s="123" t="s">
        <v>582</v>
      </c>
      <c r="AC4381" s="119" t="s">
        <v>398</v>
      </c>
      <c r="AD4381" s="119" t="s">
        <v>398</v>
      </c>
    </row>
    <row r="4382" spans="1:30">
      <c r="A4382" s="117">
        <v>4381</v>
      </c>
      <c r="B4382" s="123" t="s">
        <v>468</v>
      </c>
      <c r="C4382" s="117" t="s">
        <v>5</v>
      </c>
      <c r="D4382" s="123" t="s">
        <v>595</v>
      </c>
      <c r="E4382" s="117">
        <v>4381</v>
      </c>
      <c r="F4382" s="117" t="s">
        <v>924</v>
      </c>
      <c r="G4382" s="117" t="s">
        <v>591</v>
      </c>
      <c r="H4382" s="117" t="s">
        <v>398</v>
      </c>
      <c r="I4382" s="117" t="s">
        <v>398</v>
      </c>
      <c r="J4382" s="117" t="s">
        <v>398</v>
      </c>
      <c r="K4382" s="117" t="s">
        <v>398</v>
      </c>
      <c r="L4382" s="117" t="s">
        <v>398</v>
      </c>
      <c r="M4382" s="117" t="s">
        <v>398</v>
      </c>
      <c r="N4382" s="117" t="s">
        <v>398</v>
      </c>
      <c r="O4382" s="125" t="s">
        <v>579</v>
      </c>
      <c r="P4382" s="117">
        <v>1</v>
      </c>
      <c r="Q4382" s="117" t="s">
        <v>398</v>
      </c>
      <c r="R4382" s="117" t="s">
        <v>398</v>
      </c>
      <c r="S4382" s="117" t="s">
        <v>398</v>
      </c>
      <c r="T4382" s="117" t="s">
        <v>398</v>
      </c>
      <c r="U4382" s="117" t="s">
        <v>398</v>
      </c>
      <c r="V4382" s="117" t="s">
        <v>398</v>
      </c>
      <c r="W4382" s="123">
        <v>65</v>
      </c>
      <c r="X4382" s="123" t="s">
        <v>906</v>
      </c>
      <c r="Y4382" s="120">
        <v>43564</v>
      </c>
      <c r="Z4382" s="121">
        <v>0.375</v>
      </c>
      <c r="AA4382" s="130" t="s">
        <v>696</v>
      </c>
      <c r="AB4382" s="123" t="s">
        <v>582</v>
      </c>
      <c r="AC4382" s="119" t="s">
        <v>398</v>
      </c>
      <c r="AD4382" s="119" t="s">
        <v>398</v>
      </c>
    </row>
    <row r="4383" spans="1:30">
      <c r="A4383" s="117">
        <v>4382</v>
      </c>
      <c r="B4383" s="123" t="s">
        <v>468</v>
      </c>
      <c r="C4383" s="117" t="s">
        <v>5</v>
      </c>
      <c r="D4383" s="123" t="s">
        <v>595</v>
      </c>
      <c r="E4383" s="117">
        <v>4382</v>
      </c>
      <c r="F4383" s="117" t="s">
        <v>924</v>
      </c>
      <c r="G4383" s="117" t="s">
        <v>591</v>
      </c>
      <c r="H4383" s="117" t="s">
        <v>398</v>
      </c>
      <c r="I4383" s="117" t="s">
        <v>398</v>
      </c>
      <c r="J4383" s="117" t="s">
        <v>398</v>
      </c>
      <c r="K4383" s="117" t="s">
        <v>398</v>
      </c>
      <c r="L4383" s="117" t="s">
        <v>398</v>
      </c>
      <c r="M4383" s="117" t="s">
        <v>398</v>
      </c>
      <c r="N4383" s="117" t="s">
        <v>398</v>
      </c>
      <c r="O4383" s="125" t="s">
        <v>579</v>
      </c>
      <c r="P4383" s="117">
        <v>1</v>
      </c>
      <c r="Q4383" s="117" t="s">
        <v>398</v>
      </c>
      <c r="R4383" s="117" t="s">
        <v>398</v>
      </c>
      <c r="S4383" s="117" t="s">
        <v>398</v>
      </c>
      <c r="T4383" s="117" t="s">
        <v>398</v>
      </c>
      <c r="U4383" s="117" t="s">
        <v>398</v>
      </c>
      <c r="V4383" s="117" t="s">
        <v>398</v>
      </c>
      <c r="W4383" s="123">
        <v>65</v>
      </c>
      <c r="X4383" s="123" t="s">
        <v>906</v>
      </c>
      <c r="Y4383" s="120">
        <v>43564</v>
      </c>
      <c r="Z4383" s="121">
        <v>0.375</v>
      </c>
      <c r="AA4383" s="130" t="s">
        <v>696</v>
      </c>
      <c r="AB4383" s="123" t="s">
        <v>582</v>
      </c>
      <c r="AC4383" s="119" t="s">
        <v>398</v>
      </c>
      <c r="AD4383" s="119" t="s">
        <v>398</v>
      </c>
    </row>
    <row r="4384" spans="1:30">
      <c r="A4384" s="117">
        <v>4383</v>
      </c>
      <c r="B4384" s="123" t="s">
        <v>468</v>
      </c>
      <c r="C4384" s="117" t="s">
        <v>5</v>
      </c>
      <c r="D4384" s="123" t="s">
        <v>595</v>
      </c>
      <c r="E4384" s="117">
        <v>4383</v>
      </c>
      <c r="F4384" s="117" t="s">
        <v>924</v>
      </c>
      <c r="G4384" s="117" t="s">
        <v>591</v>
      </c>
      <c r="H4384" s="117" t="s">
        <v>398</v>
      </c>
      <c r="I4384" s="117" t="s">
        <v>398</v>
      </c>
      <c r="J4384" s="117" t="s">
        <v>398</v>
      </c>
      <c r="K4384" s="117" t="s">
        <v>398</v>
      </c>
      <c r="L4384" s="117" t="s">
        <v>398</v>
      </c>
      <c r="M4384" s="117" t="s">
        <v>398</v>
      </c>
      <c r="N4384" s="117" t="s">
        <v>398</v>
      </c>
      <c r="O4384" s="125" t="s">
        <v>579</v>
      </c>
      <c r="P4384" s="117">
        <v>1</v>
      </c>
      <c r="Q4384" s="117" t="s">
        <v>398</v>
      </c>
      <c r="R4384" s="117" t="s">
        <v>398</v>
      </c>
      <c r="S4384" s="117" t="s">
        <v>398</v>
      </c>
      <c r="T4384" s="117" t="s">
        <v>398</v>
      </c>
      <c r="U4384" s="117" t="s">
        <v>398</v>
      </c>
      <c r="V4384" s="117" t="s">
        <v>398</v>
      </c>
      <c r="W4384" s="123">
        <v>65</v>
      </c>
      <c r="X4384" s="123" t="s">
        <v>906</v>
      </c>
      <c r="Y4384" s="120">
        <v>43564</v>
      </c>
      <c r="Z4384" s="121">
        <v>0.375</v>
      </c>
      <c r="AA4384" s="130" t="s">
        <v>696</v>
      </c>
      <c r="AB4384" s="123" t="s">
        <v>582</v>
      </c>
      <c r="AC4384" s="119" t="s">
        <v>398</v>
      </c>
      <c r="AD4384" s="119" t="s">
        <v>398</v>
      </c>
    </row>
    <row r="4385" spans="1:30">
      <c r="A4385" s="117">
        <v>4384</v>
      </c>
      <c r="B4385" s="123" t="s">
        <v>468</v>
      </c>
      <c r="C4385" s="117" t="s">
        <v>5</v>
      </c>
      <c r="D4385" s="123" t="s">
        <v>595</v>
      </c>
      <c r="E4385" s="117">
        <v>4384</v>
      </c>
      <c r="F4385" s="117" t="s">
        <v>924</v>
      </c>
      <c r="G4385" s="117" t="s">
        <v>591</v>
      </c>
      <c r="H4385" s="117" t="s">
        <v>398</v>
      </c>
      <c r="I4385" s="117" t="s">
        <v>398</v>
      </c>
      <c r="J4385" s="117" t="s">
        <v>398</v>
      </c>
      <c r="K4385" s="117" t="s">
        <v>398</v>
      </c>
      <c r="L4385" s="117" t="s">
        <v>398</v>
      </c>
      <c r="M4385" s="117" t="s">
        <v>398</v>
      </c>
      <c r="N4385" s="117" t="s">
        <v>398</v>
      </c>
      <c r="O4385" s="125" t="s">
        <v>579</v>
      </c>
      <c r="P4385" s="117">
        <v>1</v>
      </c>
      <c r="Q4385" s="117" t="s">
        <v>398</v>
      </c>
      <c r="R4385" s="117" t="s">
        <v>398</v>
      </c>
      <c r="S4385" s="117" t="s">
        <v>398</v>
      </c>
      <c r="T4385" s="117" t="s">
        <v>398</v>
      </c>
      <c r="U4385" s="117" t="s">
        <v>398</v>
      </c>
      <c r="V4385" s="117" t="s">
        <v>398</v>
      </c>
      <c r="W4385" s="123">
        <v>65</v>
      </c>
      <c r="X4385" s="123" t="s">
        <v>906</v>
      </c>
      <c r="Y4385" s="120">
        <v>43564</v>
      </c>
      <c r="Z4385" s="121">
        <v>0.375</v>
      </c>
      <c r="AA4385" s="130" t="s">
        <v>696</v>
      </c>
      <c r="AB4385" s="123" t="s">
        <v>582</v>
      </c>
      <c r="AC4385" s="119" t="s">
        <v>398</v>
      </c>
      <c r="AD4385" s="119" t="s">
        <v>398</v>
      </c>
    </row>
    <row r="4386" spans="1:30">
      <c r="A4386" s="117">
        <v>4385</v>
      </c>
      <c r="B4386" s="123" t="s">
        <v>468</v>
      </c>
      <c r="C4386" s="117" t="s">
        <v>5</v>
      </c>
      <c r="D4386" s="123" t="s">
        <v>595</v>
      </c>
      <c r="E4386" s="117">
        <v>4385</v>
      </c>
      <c r="F4386" s="117" t="s">
        <v>924</v>
      </c>
      <c r="G4386" s="117" t="s">
        <v>591</v>
      </c>
      <c r="H4386" s="117" t="s">
        <v>398</v>
      </c>
      <c r="I4386" s="117" t="s">
        <v>398</v>
      </c>
      <c r="J4386" s="117" t="s">
        <v>398</v>
      </c>
      <c r="K4386" s="117" t="s">
        <v>398</v>
      </c>
      <c r="L4386" s="117" t="s">
        <v>398</v>
      </c>
      <c r="M4386" s="117" t="s">
        <v>398</v>
      </c>
      <c r="N4386" s="117" t="s">
        <v>398</v>
      </c>
      <c r="O4386" s="125" t="s">
        <v>579</v>
      </c>
      <c r="P4386" s="117">
        <v>1</v>
      </c>
      <c r="Q4386" s="117" t="s">
        <v>398</v>
      </c>
      <c r="R4386" s="117" t="s">
        <v>398</v>
      </c>
      <c r="S4386" s="117" t="s">
        <v>398</v>
      </c>
      <c r="T4386" s="117" t="s">
        <v>398</v>
      </c>
      <c r="U4386" s="117" t="s">
        <v>398</v>
      </c>
      <c r="V4386" s="117" t="s">
        <v>398</v>
      </c>
      <c r="W4386" s="123">
        <v>65</v>
      </c>
      <c r="X4386" s="123" t="s">
        <v>906</v>
      </c>
      <c r="Y4386" s="120">
        <v>43564</v>
      </c>
      <c r="Z4386" s="121">
        <v>0.375</v>
      </c>
      <c r="AA4386" s="130" t="s">
        <v>696</v>
      </c>
      <c r="AB4386" s="123" t="s">
        <v>582</v>
      </c>
      <c r="AC4386" s="119" t="s">
        <v>398</v>
      </c>
      <c r="AD4386" s="119" t="s">
        <v>398</v>
      </c>
    </row>
    <row r="4387" spans="1:30">
      <c r="A4387" s="117">
        <v>4386</v>
      </c>
      <c r="B4387" s="123" t="s">
        <v>468</v>
      </c>
      <c r="C4387" s="117" t="s">
        <v>5</v>
      </c>
      <c r="D4387" s="123" t="s">
        <v>595</v>
      </c>
      <c r="E4387" s="117">
        <v>4386</v>
      </c>
      <c r="F4387" s="117" t="s">
        <v>924</v>
      </c>
      <c r="G4387" s="117" t="s">
        <v>591</v>
      </c>
      <c r="H4387" s="117" t="s">
        <v>398</v>
      </c>
      <c r="I4387" s="117" t="s">
        <v>398</v>
      </c>
      <c r="J4387" s="117" t="s">
        <v>398</v>
      </c>
      <c r="K4387" s="117" t="s">
        <v>398</v>
      </c>
      <c r="L4387" s="117" t="s">
        <v>398</v>
      </c>
      <c r="M4387" s="117" t="s">
        <v>398</v>
      </c>
      <c r="N4387" s="117" t="s">
        <v>398</v>
      </c>
      <c r="O4387" s="125" t="s">
        <v>579</v>
      </c>
      <c r="P4387" s="117">
        <v>1</v>
      </c>
      <c r="Q4387" s="117" t="s">
        <v>398</v>
      </c>
      <c r="R4387" s="117" t="s">
        <v>398</v>
      </c>
      <c r="S4387" s="117" t="s">
        <v>398</v>
      </c>
      <c r="T4387" s="117" t="s">
        <v>398</v>
      </c>
      <c r="U4387" s="117" t="s">
        <v>398</v>
      </c>
      <c r="V4387" s="117" t="s">
        <v>398</v>
      </c>
      <c r="W4387" s="123">
        <v>65</v>
      </c>
      <c r="X4387" s="123" t="s">
        <v>906</v>
      </c>
      <c r="Y4387" s="120">
        <v>43564</v>
      </c>
      <c r="Z4387" s="121">
        <v>0.375</v>
      </c>
      <c r="AA4387" s="130" t="s">
        <v>696</v>
      </c>
      <c r="AB4387" s="123" t="s">
        <v>582</v>
      </c>
      <c r="AC4387" s="119" t="s">
        <v>398</v>
      </c>
      <c r="AD4387" s="119" t="s">
        <v>398</v>
      </c>
    </row>
    <row r="4388" spans="1:30">
      <c r="A4388" s="117">
        <v>4387</v>
      </c>
      <c r="B4388" s="123" t="s">
        <v>468</v>
      </c>
      <c r="C4388" s="117" t="s">
        <v>5</v>
      </c>
      <c r="D4388" s="123" t="s">
        <v>595</v>
      </c>
      <c r="E4388" s="117">
        <v>4387</v>
      </c>
      <c r="F4388" s="117" t="s">
        <v>924</v>
      </c>
      <c r="G4388" s="117" t="s">
        <v>591</v>
      </c>
      <c r="H4388" s="117" t="s">
        <v>398</v>
      </c>
      <c r="I4388" s="117" t="s">
        <v>398</v>
      </c>
      <c r="J4388" s="117" t="s">
        <v>398</v>
      </c>
      <c r="K4388" s="117" t="s">
        <v>398</v>
      </c>
      <c r="L4388" s="117" t="s">
        <v>398</v>
      </c>
      <c r="M4388" s="117" t="s">
        <v>398</v>
      </c>
      <c r="N4388" s="117" t="s">
        <v>398</v>
      </c>
      <c r="O4388" s="125" t="s">
        <v>579</v>
      </c>
      <c r="P4388" s="117">
        <v>1</v>
      </c>
      <c r="Q4388" s="117" t="s">
        <v>398</v>
      </c>
      <c r="R4388" s="117" t="s">
        <v>398</v>
      </c>
      <c r="S4388" s="117" t="s">
        <v>398</v>
      </c>
      <c r="T4388" s="117" t="s">
        <v>398</v>
      </c>
      <c r="U4388" s="117" t="s">
        <v>398</v>
      </c>
      <c r="V4388" s="117" t="s">
        <v>398</v>
      </c>
      <c r="W4388" s="123">
        <v>65</v>
      </c>
      <c r="X4388" s="123" t="s">
        <v>906</v>
      </c>
      <c r="Y4388" s="120">
        <v>43564</v>
      </c>
      <c r="Z4388" s="121">
        <v>0.375</v>
      </c>
      <c r="AA4388" s="130" t="s">
        <v>696</v>
      </c>
      <c r="AB4388" s="123" t="s">
        <v>582</v>
      </c>
      <c r="AC4388" s="119" t="s">
        <v>398</v>
      </c>
      <c r="AD4388" s="119" t="s">
        <v>398</v>
      </c>
    </row>
    <row r="4389" spans="1:30">
      <c r="A4389" s="117">
        <v>4388</v>
      </c>
      <c r="B4389" s="123" t="s">
        <v>468</v>
      </c>
      <c r="C4389" s="117" t="s">
        <v>5</v>
      </c>
      <c r="D4389" s="123" t="s">
        <v>595</v>
      </c>
      <c r="E4389" s="117">
        <v>4388</v>
      </c>
      <c r="F4389" s="117" t="s">
        <v>924</v>
      </c>
      <c r="G4389" s="117" t="s">
        <v>591</v>
      </c>
      <c r="H4389" s="117" t="s">
        <v>398</v>
      </c>
      <c r="I4389" s="117" t="s">
        <v>398</v>
      </c>
      <c r="J4389" s="117" t="s">
        <v>398</v>
      </c>
      <c r="K4389" s="117" t="s">
        <v>398</v>
      </c>
      <c r="L4389" s="117" t="s">
        <v>398</v>
      </c>
      <c r="M4389" s="117" t="s">
        <v>398</v>
      </c>
      <c r="N4389" s="117" t="s">
        <v>398</v>
      </c>
      <c r="O4389" s="125" t="s">
        <v>579</v>
      </c>
      <c r="P4389" s="117">
        <v>1</v>
      </c>
      <c r="Q4389" s="117" t="s">
        <v>398</v>
      </c>
      <c r="R4389" s="117" t="s">
        <v>398</v>
      </c>
      <c r="S4389" s="117" t="s">
        <v>398</v>
      </c>
      <c r="T4389" s="117" t="s">
        <v>398</v>
      </c>
      <c r="U4389" s="117" t="s">
        <v>398</v>
      </c>
      <c r="V4389" s="117" t="s">
        <v>398</v>
      </c>
      <c r="W4389" s="123">
        <v>65</v>
      </c>
      <c r="X4389" s="123" t="s">
        <v>906</v>
      </c>
      <c r="Y4389" s="120">
        <v>43564</v>
      </c>
      <c r="Z4389" s="121">
        <v>0.375</v>
      </c>
      <c r="AA4389" s="130" t="s">
        <v>696</v>
      </c>
      <c r="AB4389" s="123" t="s">
        <v>582</v>
      </c>
      <c r="AC4389" s="119" t="s">
        <v>398</v>
      </c>
      <c r="AD4389" s="119" t="s">
        <v>398</v>
      </c>
    </row>
    <row r="4390" spans="1:30">
      <c r="A4390" s="117">
        <v>4389</v>
      </c>
      <c r="B4390" s="123" t="s">
        <v>468</v>
      </c>
      <c r="C4390" s="117" t="s">
        <v>5</v>
      </c>
      <c r="D4390" s="123" t="s">
        <v>595</v>
      </c>
      <c r="E4390" s="117">
        <v>4389</v>
      </c>
      <c r="F4390" s="117" t="s">
        <v>924</v>
      </c>
      <c r="G4390" s="117" t="s">
        <v>591</v>
      </c>
      <c r="H4390" s="117" t="s">
        <v>398</v>
      </c>
      <c r="I4390" s="117" t="s">
        <v>398</v>
      </c>
      <c r="J4390" s="117" t="s">
        <v>398</v>
      </c>
      <c r="K4390" s="117" t="s">
        <v>398</v>
      </c>
      <c r="L4390" s="117" t="s">
        <v>398</v>
      </c>
      <c r="M4390" s="117" t="s">
        <v>398</v>
      </c>
      <c r="N4390" s="117" t="s">
        <v>398</v>
      </c>
      <c r="O4390" s="125" t="s">
        <v>579</v>
      </c>
      <c r="P4390" s="117">
        <v>1</v>
      </c>
      <c r="Q4390" s="117" t="s">
        <v>398</v>
      </c>
      <c r="R4390" s="117" t="s">
        <v>398</v>
      </c>
      <c r="S4390" s="117" t="s">
        <v>398</v>
      </c>
      <c r="T4390" s="117" t="s">
        <v>398</v>
      </c>
      <c r="U4390" s="117" t="s">
        <v>398</v>
      </c>
      <c r="V4390" s="117" t="s">
        <v>398</v>
      </c>
      <c r="W4390" s="123">
        <v>65</v>
      </c>
      <c r="X4390" s="123" t="s">
        <v>906</v>
      </c>
      <c r="Y4390" s="120">
        <v>43564</v>
      </c>
      <c r="Z4390" s="121">
        <v>0.375</v>
      </c>
      <c r="AA4390" s="130" t="s">
        <v>696</v>
      </c>
      <c r="AB4390" s="123" t="s">
        <v>582</v>
      </c>
      <c r="AC4390" s="119" t="s">
        <v>398</v>
      </c>
      <c r="AD4390" s="119" t="s">
        <v>398</v>
      </c>
    </row>
    <row r="4391" spans="1:30">
      <c r="A4391" s="117">
        <v>4390</v>
      </c>
      <c r="B4391" s="123" t="s">
        <v>468</v>
      </c>
      <c r="C4391" s="117" t="s">
        <v>5</v>
      </c>
      <c r="D4391" s="123" t="s">
        <v>595</v>
      </c>
      <c r="E4391" s="117">
        <v>4390</v>
      </c>
      <c r="F4391" s="117" t="s">
        <v>924</v>
      </c>
      <c r="G4391" s="117" t="s">
        <v>591</v>
      </c>
      <c r="H4391" s="117" t="s">
        <v>398</v>
      </c>
      <c r="I4391" s="117" t="s">
        <v>398</v>
      </c>
      <c r="J4391" s="117" t="s">
        <v>398</v>
      </c>
      <c r="K4391" s="117" t="s">
        <v>398</v>
      </c>
      <c r="L4391" s="117" t="s">
        <v>398</v>
      </c>
      <c r="M4391" s="117" t="s">
        <v>398</v>
      </c>
      <c r="N4391" s="117" t="s">
        <v>398</v>
      </c>
      <c r="O4391" s="125" t="s">
        <v>579</v>
      </c>
      <c r="P4391" s="117">
        <v>1</v>
      </c>
      <c r="Q4391" s="117" t="s">
        <v>398</v>
      </c>
      <c r="R4391" s="117" t="s">
        <v>398</v>
      </c>
      <c r="S4391" s="117" t="s">
        <v>398</v>
      </c>
      <c r="T4391" s="117" t="s">
        <v>398</v>
      </c>
      <c r="U4391" s="117" t="s">
        <v>398</v>
      </c>
      <c r="V4391" s="117" t="s">
        <v>398</v>
      </c>
      <c r="W4391" s="123">
        <v>65</v>
      </c>
      <c r="X4391" s="123" t="s">
        <v>906</v>
      </c>
      <c r="Y4391" s="120">
        <v>43564</v>
      </c>
      <c r="Z4391" s="121">
        <v>0.375</v>
      </c>
      <c r="AA4391" s="130" t="s">
        <v>696</v>
      </c>
      <c r="AB4391" s="123" t="s">
        <v>582</v>
      </c>
      <c r="AC4391" s="119" t="s">
        <v>398</v>
      </c>
      <c r="AD4391" s="119" t="s">
        <v>398</v>
      </c>
    </row>
    <row r="4392" spans="1:30">
      <c r="A4392" s="117">
        <v>4391</v>
      </c>
      <c r="B4392" s="123" t="s">
        <v>468</v>
      </c>
      <c r="C4392" s="117" t="s">
        <v>5</v>
      </c>
      <c r="D4392" s="123" t="s">
        <v>595</v>
      </c>
      <c r="E4392" s="117">
        <v>4391</v>
      </c>
      <c r="F4392" s="117" t="s">
        <v>924</v>
      </c>
      <c r="G4392" s="117" t="s">
        <v>591</v>
      </c>
      <c r="H4392" s="117" t="s">
        <v>398</v>
      </c>
      <c r="I4392" s="117" t="s">
        <v>398</v>
      </c>
      <c r="J4392" s="117" t="s">
        <v>398</v>
      </c>
      <c r="K4392" s="117" t="s">
        <v>398</v>
      </c>
      <c r="L4392" s="117" t="s">
        <v>398</v>
      </c>
      <c r="M4392" s="117" t="s">
        <v>398</v>
      </c>
      <c r="N4392" s="117" t="s">
        <v>398</v>
      </c>
      <c r="O4392" s="125" t="s">
        <v>579</v>
      </c>
      <c r="P4392" s="117">
        <v>1</v>
      </c>
      <c r="Q4392" s="117" t="s">
        <v>398</v>
      </c>
      <c r="R4392" s="117" t="s">
        <v>398</v>
      </c>
      <c r="S4392" s="117" t="s">
        <v>398</v>
      </c>
      <c r="T4392" s="117" t="s">
        <v>398</v>
      </c>
      <c r="U4392" s="117" t="s">
        <v>398</v>
      </c>
      <c r="V4392" s="117" t="s">
        <v>398</v>
      </c>
      <c r="W4392" s="123">
        <v>65</v>
      </c>
      <c r="X4392" s="123" t="s">
        <v>906</v>
      </c>
      <c r="Y4392" s="120">
        <v>43564</v>
      </c>
      <c r="Z4392" s="121">
        <v>0.375</v>
      </c>
      <c r="AA4392" s="130" t="s">
        <v>696</v>
      </c>
      <c r="AB4392" s="123" t="s">
        <v>582</v>
      </c>
      <c r="AC4392" s="119" t="s">
        <v>398</v>
      </c>
      <c r="AD4392" s="119" t="s">
        <v>398</v>
      </c>
    </row>
    <row r="4393" spans="1:30">
      <c r="A4393" s="117">
        <v>4392</v>
      </c>
      <c r="B4393" s="123" t="s">
        <v>468</v>
      </c>
      <c r="C4393" s="117" t="s">
        <v>5</v>
      </c>
      <c r="D4393" s="123" t="s">
        <v>595</v>
      </c>
      <c r="E4393" s="117">
        <v>4392</v>
      </c>
      <c r="F4393" s="117" t="s">
        <v>924</v>
      </c>
      <c r="G4393" s="117" t="s">
        <v>591</v>
      </c>
      <c r="H4393" s="117" t="s">
        <v>398</v>
      </c>
      <c r="I4393" s="117" t="s">
        <v>398</v>
      </c>
      <c r="J4393" s="117" t="s">
        <v>398</v>
      </c>
      <c r="K4393" s="117" t="s">
        <v>398</v>
      </c>
      <c r="L4393" s="117" t="s">
        <v>398</v>
      </c>
      <c r="M4393" s="117" t="s">
        <v>398</v>
      </c>
      <c r="N4393" s="117" t="s">
        <v>398</v>
      </c>
      <c r="O4393" s="125" t="s">
        <v>579</v>
      </c>
      <c r="P4393" s="117">
        <v>1</v>
      </c>
      <c r="Q4393" s="117" t="s">
        <v>398</v>
      </c>
      <c r="R4393" s="117" t="s">
        <v>398</v>
      </c>
      <c r="S4393" s="117" t="s">
        <v>398</v>
      </c>
      <c r="T4393" s="117" t="s">
        <v>398</v>
      </c>
      <c r="U4393" s="117" t="s">
        <v>398</v>
      </c>
      <c r="V4393" s="117" t="s">
        <v>398</v>
      </c>
      <c r="W4393" s="123">
        <v>65</v>
      </c>
      <c r="X4393" s="123" t="s">
        <v>906</v>
      </c>
      <c r="Y4393" s="120">
        <v>43564</v>
      </c>
      <c r="Z4393" s="121">
        <v>0.375</v>
      </c>
      <c r="AA4393" s="130" t="s">
        <v>696</v>
      </c>
      <c r="AB4393" s="123" t="s">
        <v>582</v>
      </c>
      <c r="AC4393" s="119" t="s">
        <v>398</v>
      </c>
      <c r="AD4393" s="119" t="s">
        <v>398</v>
      </c>
    </row>
    <row r="4394" spans="1:30">
      <c r="A4394" s="117">
        <v>4393</v>
      </c>
      <c r="B4394" s="123" t="s">
        <v>468</v>
      </c>
      <c r="C4394" s="117" t="s">
        <v>5</v>
      </c>
      <c r="D4394" s="123" t="s">
        <v>595</v>
      </c>
      <c r="E4394" s="117">
        <v>4393</v>
      </c>
      <c r="F4394" s="117" t="s">
        <v>924</v>
      </c>
      <c r="G4394" s="117" t="s">
        <v>591</v>
      </c>
      <c r="H4394" s="117" t="s">
        <v>398</v>
      </c>
      <c r="I4394" s="117" t="s">
        <v>398</v>
      </c>
      <c r="J4394" s="117" t="s">
        <v>398</v>
      </c>
      <c r="K4394" s="117" t="s">
        <v>398</v>
      </c>
      <c r="L4394" s="117" t="s">
        <v>398</v>
      </c>
      <c r="M4394" s="117" t="s">
        <v>398</v>
      </c>
      <c r="N4394" s="117" t="s">
        <v>398</v>
      </c>
      <c r="O4394" s="125" t="s">
        <v>579</v>
      </c>
      <c r="P4394" s="117">
        <v>1</v>
      </c>
      <c r="Q4394" s="117" t="s">
        <v>398</v>
      </c>
      <c r="R4394" s="117" t="s">
        <v>398</v>
      </c>
      <c r="S4394" s="117" t="s">
        <v>398</v>
      </c>
      <c r="T4394" s="117" t="s">
        <v>398</v>
      </c>
      <c r="U4394" s="117" t="s">
        <v>398</v>
      </c>
      <c r="V4394" s="117" t="s">
        <v>398</v>
      </c>
      <c r="W4394" s="123">
        <v>65</v>
      </c>
      <c r="X4394" s="123" t="s">
        <v>906</v>
      </c>
      <c r="Y4394" s="120">
        <v>43564</v>
      </c>
      <c r="Z4394" s="121">
        <v>0.375</v>
      </c>
      <c r="AA4394" s="130" t="s">
        <v>696</v>
      </c>
      <c r="AB4394" s="123" t="s">
        <v>582</v>
      </c>
      <c r="AC4394" s="119" t="s">
        <v>398</v>
      </c>
      <c r="AD4394" s="119" t="s">
        <v>398</v>
      </c>
    </row>
    <row r="4395" spans="1:30">
      <c r="A4395" s="117">
        <v>4394</v>
      </c>
      <c r="B4395" s="123" t="s">
        <v>468</v>
      </c>
      <c r="C4395" s="117" t="s">
        <v>5</v>
      </c>
      <c r="D4395" s="123" t="s">
        <v>595</v>
      </c>
      <c r="E4395" s="117">
        <v>4394</v>
      </c>
      <c r="F4395" s="117" t="s">
        <v>924</v>
      </c>
      <c r="G4395" s="117" t="s">
        <v>591</v>
      </c>
      <c r="H4395" s="117" t="s">
        <v>398</v>
      </c>
      <c r="I4395" s="117" t="s">
        <v>398</v>
      </c>
      <c r="J4395" s="117" t="s">
        <v>398</v>
      </c>
      <c r="K4395" s="117" t="s">
        <v>398</v>
      </c>
      <c r="L4395" s="117" t="s">
        <v>398</v>
      </c>
      <c r="M4395" s="117" t="s">
        <v>398</v>
      </c>
      <c r="N4395" s="117" t="s">
        <v>398</v>
      </c>
      <c r="O4395" s="125" t="s">
        <v>579</v>
      </c>
      <c r="P4395" s="117">
        <v>1</v>
      </c>
      <c r="Q4395" s="117" t="s">
        <v>398</v>
      </c>
      <c r="R4395" s="117" t="s">
        <v>398</v>
      </c>
      <c r="S4395" s="117" t="s">
        <v>398</v>
      </c>
      <c r="T4395" s="117" t="s">
        <v>398</v>
      </c>
      <c r="U4395" s="117" t="s">
        <v>398</v>
      </c>
      <c r="V4395" s="117" t="s">
        <v>398</v>
      </c>
      <c r="W4395" s="123">
        <v>65</v>
      </c>
      <c r="X4395" s="123" t="s">
        <v>906</v>
      </c>
      <c r="Y4395" s="120">
        <v>43564</v>
      </c>
      <c r="Z4395" s="121">
        <v>0.375</v>
      </c>
      <c r="AA4395" s="130" t="s">
        <v>696</v>
      </c>
      <c r="AB4395" s="123" t="s">
        <v>582</v>
      </c>
      <c r="AC4395" s="119" t="s">
        <v>398</v>
      </c>
      <c r="AD4395" s="119" t="s">
        <v>398</v>
      </c>
    </row>
    <row r="4396" spans="1:30">
      <c r="A4396" s="117">
        <v>4395</v>
      </c>
      <c r="B4396" s="123" t="s">
        <v>468</v>
      </c>
      <c r="C4396" s="117" t="s">
        <v>5</v>
      </c>
      <c r="D4396" s="123" t="s">
        <v>595</v>
      </c>
      <c r="E4396" s="117">
        <v>4395</v>
      </c>
      <c r="F4396" s="117" t="s">
        <v>924</v>
      </c>
      <c r="G4396" s="117" t="s">
        <v>591</v>
      </c>
      <c r="H4396" s="117" t="s">
        <v>398</v>
      </c>
      <c r="I4396" s="117" t="s">
        <v>398</v>
      </c>
      <c r="J4396" s="117" t="s">
        <v>398</v>
      </c>
      <c r="K4396" s="117" t="s">
        <v>398</v>
      </c>
      <c r="L4396" s="117" t="s">
        <v>398</v>
      </c>
      <c r="M4396" s="117" t="s">
        <v>398</v>
      </c>
      <c r="N4396" s="117" t="s">
        <v>398</v>
      </c>
      <c r="O4396" s="125" t="s">
        <v>579</v>
      </c>
      <c r="P4396" s="117">
        <v>1</v>
      </c>
      <c r="Q4396" s="117" t="s">
        <v>398</v>
      </c>
      <c r="R4396" s="117" t="s">
        <v>398</v>
      </c>
      <c r="S4396" s="117" t="s">
        <v>398</v>
      </c>
      <c r="T4396" s="117" t="s">
        <v>398</v>
      </c>
      <c r="U4396" s="117" t="s">
        <v>398</v>
      </c>
      <c r="V4396" s="117" t="s">
        <v>398</v>
      </c>
      <c r="W4396" s="123">
        <v>65</v>
      </c>
      <c r="X4396" s="123" t="s">
        <v>906</v>
      </c>
      <c r="Y4396" s="120">
        <v>43564</v>
      </c>
      <c r="Z4396" s="121">
        <v>0.375</v>
      </c>
      <c r="AA4396" s="130" t="s">
        <v>696</v>
      </c>
      <c r="AB4396" s="123" t="s">
        <v>582</v>
      </c>
      <c r="AC4396" s="119" t="s">
        <v>398</v>
      </c>
      <c r="AD4396" s="119" t="s">
        <v>398</v>
      </c>
    </row>
    <row r="4397" spans="1:30">
      <c r="A4397" s="117">
        <v>4396</v>
      </c>
      <c r="B4397" s="123" t="s">
        <v>468</v>
      </c>
      <c r="C4397" s="117" t="s">
        <v>5</v>
      </c>
      <c r="D4397" s="123" t="s">
        <v>595</v>
      </c>
      <c r="E4397" s="117">
        <v>4396</v>
      </c>
      <c r="F4397" s="117" t="s">
        <v>924</v>
      </c>
      <c r="G4397" s="117" t="s">
        <v>591</v>
      </c>
      <c r="H4397" s="117" t="s">
        <v>398</v>
      </c>
      <c r="I4397" s="117" t="s">
        <v>398</v>
      </c>
      <c r="J4397" s="117" t="s">
        <v>398</v>
      </c>
      <c r="K4397" s="117" t="s">
        <v>398</v>
      </c>
      <c r="L4397" s="117" t="s">
        <v>398</v>
      </c>
      <c r="M4397" s="117" t="s">
        <v>398</v>
      </c>
      <c r="N4397" s="117" t="s">
        <v>398</v>
      </c>
      <c r="O4397" s="125" t="s">
        <v>579</v>
      </c>
      <c r="P4397" s="117">
        <v>1</v>
      </c>
      <c r="Q4397" s="117" t="s">
        <v>398</v>
      </c>
      <c r="R4397" s="117" t="s">
        <v>398</v>
      </c>
      <c r="S4397" s="117" t="s">
        <v>398</v>
      </c>
      <c r="T4397" s="117" t="s">
        <v>398</v>
      </c>
      <c r="U4397" s="117" t="s">
        <v>398</v>
      </c>
      <c r="V4397" s="117" t="s">
        <v>398</v>
      </c>
      <c r="W4397" s="123">
        <v>65</v>
      </c>
      <c r="X4397" s="123" t="s">
        <v>906</v>
      </c>
      <c r="Y4397" s="120">
        <v>43564</v>
      </c>
      <c r="Z4397" s="121">
        <v>0.375</v>
      </c>
      <c r="AA4397" s="130" t="s">
        <v>696</v>
      </c>
      <c r="AB4397" s="123" t="s">
        <v>582</v>
      </c>
      <c r="AC4397" s="119" t="s">
        <v>398</v>
      </c>
      <c r="AD4397" s="119" t="s">
        <v>398</v>
      </c>
    </row>
    <row r="4398" spans="1:30">
      <c r="A4398" s="117">
        <v>4397</v>
      </c>
      <c r="B4398" s="123" t="s">
        <v>468</v>
      </c>
      <c r="C4398" s="117" t="s">
        <v>5</v>
      </c>
      <c r="D4398" s="123" t="s">
        <v>595</v>
      </c>
      <c r="E4398" s="117">
        <v>4397</v>
      </c>
      <c r="F4398" s="117" t="s">
        <v>924</v>
      </c>
      <c r="G4398" s="117" t="s">
        <v>591</v>
      </c>
      <c r="H4398" s="117" t="s">
        <v>398</v>
      </c>
      <c r="I4398" s="117" t="s">
        <v>398</v>
      </c>
      <c r="J4398" s="117" t="s">
        <v>398</v>
      </c>
      <c r="K4398" s="117" t="s">
        <v>398</v>
      </c>
      <c r="L4398" s="117" t="s">
        <v>398</v>
      </c>
      <c r="M4398" s="117" t="s">
        <v>398</v>
      </c>
      <c r="N4398" s="117" t="s">
        <v>398</v>
      </c>
      <c r="O4398" s="125" t="s">
        <v>579</v>
      </c>
      <c r="P4398" s="117">
        <v>1</v>
      </c>
      <c r="Q4398" s="117" t="s">
        <v>398</v>
      </c>
      <c r="R4398" s="117" t="s">
        <v>398</v>
      </c>
      <c r="S4398" s="117" t="s">
        <v>398</v>
      </c>
      <c r="T4398" s="117" t="s">
        <v>398</v>
      </c>
      <c r="U4398" s="117" t="s">
        <v>398</v>
      </c>
      <c r="V4398" s="117" t="s">
        <v>398</v>
      </c>
      <c r="W4398" s="123">
        <v>65</v>
      </c>
      <c r="X4398" s="123" t="s">
        <v>906</v>
      </c>
      <c r="Y4398" s="120">
        <v>43564</v>
      </c>
      <c r="Z4398" s="121">
        <v>0.375</v>
      </c>
      <c r="AA4398" s="130" t="s">
        <v>696</v>
      </c>
      <c r="AB4398" s="123" t="s">
        <v>582</v>
      </c>
      <c r="AC4398" s="119" t="s">
        <v>398</v>
      </c>
      <c r="AD4398" s="119" t="s">
        <v>398</v>
      </c>
    </row>
    <row r="4399" spans="1:30">
      <c r="A4399" s="117">
        <v>4398</v>
      </c>
      <c r="B4399" s="123" t="s">
        <v>468</v>
      </c>
      <c r="C4399" s="117" t="s">
        <v>5</v>
      </c>
      <c r="D4399" s="123" t="s">
        <v>595</v>
      </c>
      <c r="E4399" s="117">
        <v>4398</v>
      </c>
      <c r="F4399" s="117" t="s">
        <v>924</v>
      </c>
      <c r="G4399" s="117" t="s">
        <v>591</v>
      </c>
      <c r="H4399" s="117" t="s">
        <v>398</v>
      </c>
      <c r="I4399" s="117" t="s">
        <v>398</v>
      </c>
      <c r="J4399" s="117" t="s">
        <v>398</v>
      </c>
      <c r="K4399" s="117" t="s">
        <v>398</v>
      </c>
      <c r="L4399" s="117" t="s">
        <v>398</v>
      </c>
      <c r="M4399" s="117" t="s">
        <v>398</v>
      </c>
      <c r="N4399" s="117" t="s">
        <v>398</v>
      </c>
      <c r="O4399" s="125" t="s">
        <v>579</v>
      </c>
      <c r="P4399" s="117">
        <v>1</v>
      </c>
      <c r="Q4399" s="117" t="s">
        <v>398</v>
      </c>
      <c r="R4399" s="117" t="s">
        <v>398</v>
      </c>
      <c r="S4399" s="117" t="s">
        <v>398</v>
      </c>
      <c r="T4399" s="117" t="s">
        <v>398</v>
      </c>
      <c r="U4399" s="117" t="s">
        <v>398</v>
      </c>
      <c r="V4399" s="117" t="s">
        <v>398</v>
      </c>
      <c r="W4399" s="123">
        <v>65</v>
      </c>
      <c r="X4399" s="123" t="s">
        <v>906</v>
      </c>
      <c r="Y4399" s="120">
        <v>43564</v>
      </c>
      <c r="Z4399" s="121">
        <v>0.375</v>
      </c>
      <c r="AA4399" s="130" t="s">
        <v>696</v>
      </c>
      <c r="AB4399" s="123" t="s">
        <v>582</v>
      </c>
      <c r="AC4399" s="119" t="s">
        <v>398</v>
      </c>
      <c r="AD4399" s="119" t="s">
        <v>398</v>
      </c>
    </row>
    <row r="4400" spans="1:30">
      <c r="A4400" s="117">
        <v>4399</v>
      </c>
      <c r="B4400" s="123" t="s">
        <v>468</v>
      </c>
      <c r="C4400" s="117" t="s">
        <v>5</v>
      </c>
      <c r="D4400" s="123" t="s">
        <v>595</v>
      </c>
      <c r="E4400" s="117">
        <v>4399</v>
      </c>
      <c r="F4400" s="117" t="s">
        <v>924</v>
      </c>
      <c r="G4400" s="117" t="s">
        <v>591</v>
      </c>
      <c r="H4400" s="117" t="s">
        <v>398</v>
      </c>
      <c r="I4400" s="117" t="s">
        <v>398</v>
      </c>
      <c r="J4400" s="117" t="s">
        <v>398</v>
      </c>
      <c r="K4400" s="117" t="s">
        <v>398</v>
      </c>
      <c r="L4400" s="117" t="s">
        <v>398</v>
      </c>
      <c r="M4400" s="117" t="s">
        <v>398</v>
      </c>
      <c r="N4400" s="117" t="s">
        <v>398</v>
      </c>
      <c r="O4400" s="125" t="s">
        <v>579</v>
      </c>
      <c r="P4400" s="117">
        <v>1</v>
      </c>
      <c r="Q4400" s="117" t="s">
        <v>398</v>
      </c>
      <c r="R4400" s="117" t="s">
        <v>398</v>
      </c>
      <c r="S4400" s="117" t="s">
        <v>398</v>
      </c>
      <c r="T4400" s="117" t="s">
        <v>398</v>
      </c>
      <c r="U4400" s="117" t="s">
        <v>398</v>
      </c>
      <c r="V4400" s="117" t="s">
        <v>398</v>
      </c>
      <c r="W4400" s="123">
        <v>65</v>
      </c>
      <c r="X4400" s="123" t="s">
        <v>906</v>
      </c>
      <c r="Y4400" s="120">
        <v>43564</v>
      </c>
      <c r="Z4400" s="121">
        <v>0.375</v>
      </c>
      <c r="AA4400" s="130" t="s">
        <v>696</v>
      </c>
      <c r="AB4400" s="123" t="s">
        <v>582</v>
      </c>
      <c r="AC4400" s="119" t="s">
        <v>398</v>
      </c>
      <c r="AD4400" s="119" t="s">
        <v>398</v>
      </c>
    </row>
    <row r="4401" spans="1:30">
      <c r="A4401" s="117">
        <v>4400</v>
      </c>
      <c r="B4401" s="123" t="s">
        <v>468</v>
      </c>
      <c r="C4401" s="117" t="s">
        <v>5</v>
      </c>
      <c r="D4401" s="123" t="s">
        <v>595</v>
      </c>
      <c r="E4401" s="117">
        <v>4400</v>
      </c>
      <c r="F4401" s="117" t="s">
        <v>924</v>
      </c>
      <c r="G4401" s="117" t="s">
        <v>591</v>
      </c>
      <c r="H4401" s="117" t="s">
        <v>398</v>
      </c>
      <c r="I4401" s="117" t="s">
        <v>398</v>
      </c>
      <c r="J4401" s="117" t="s">
        <v>398</v>
      </c>
      <c r="K4401" s="117" t="s">
        <v>398</v>
      </c>
      <c r="L4401" s="117" t="s">
        <v>398</v>
      </c>
      <c r="M4401" s="117" t="s">
        <v>398</v>
      </c>
      <c r="N4401" s="117" t="s">
        <v>398</v>
      </c>
      <c r="O4401" s="125" t="s">
        <v>579</v>
      </c>
      <c r="P4401" s="117">
        <v>1</v>
      </c>
      <c r="Q4401" s="117" t="s">
        <v>398</v>
      </c>
      <c r="R4401" s="117" t="s">
        <v>398</v>
      </c>
      <c r="S4401" s="117" t="s">
        <v>398</v>
      </c>
      <c r="T4401" s="117" t="s">
        <v>398</v>
      </c>
      <c r="U4401" s="117" t="s">
        <v>398</v>
      </c>
      <c r="V4401" s="117" t="s">
        <v>398</v>
      </c>
      <c r="W4401" s="123">
        <v>65</v>
      </c>
      <c r="X4401" s="123" t="s">
        <v>906</v>
      </c>
      <c r="Y4401" s="120">
        <v>43564</v>
      </c>
      <c r="Z4401" s="121">
        <v>0.375</v>
      </c>
      <c r="AA4401" s="130" t="s">
        <v>696</v>
      </c>
      <c r="AB4401" s="123" t="s">
        <v>582</v>
      </c>
      <c r="AC4401" s="119" t="s">
        <v>398</v>
      </c>
      <c r="AD4401" s="119" t="s">
        <v>398</v>
      </c>
    </row>
    <row r="4402" spans="1:30">
      <c r="A4402" s="117">
        <v>4401</v>
      </c>
      <c r="B4402" s="123" t="s">
        <v>468</v>
      </c>
      <c r="C4402" s="117" t="s">
        <v>5</v>
      </c>
      <c r="D4402" s="123" t="s">
        <v>595</v>
      </c>
      <c r="E4402" s="117">
        <v>4401</v>
      </c>
      <c r="F4402" s="117" t="s">
        <v>924</v>
      </c>
      <c r="G4402" s="117" t="s">
        <v>591</v>
      </c>
      <c r="H4402" s="117" t="s">
        <v>398</v>
      </c>
      <c r="I4402" s="117" t="s">
        <v>398</v>
      </c>
      <c r="J4402" s="117" t="s">
        <v>398</v>
      </c>
      <c r="K4402" s="117" t="s">
        <v>398</v>
      </c>
      <c r="L4402" s="117" t="s">
        <v>398</v>
      </c>
      <c r="M4402" s="117" t="s">
        <v>398</v>
      </c>
      <c r="N4402" s="117" t="s">
        <v>398</v>
      </c>
      <c r="O4402" s="125" t="s">
        <v>579</v>
      </c>
      <c r="P4402" s="117">
        <v>1</v>
      </c>
      <c r="Q4402" s="117" t="s">
        <v>398</v>
      </c>
      <c r="R4402" s="117" t="s">
        <v>398</v>
      </c>
      <c r="S4402" s="117" t="s">
        <v>398</v>
      </c>
      <c r="T4402" s="117" t="s">
        <v>398</v>
      </c>
      <c r="U4402" s="117" t="s">
        <v>398</v>
      </c>
      <c r="V4402" s="117" t="s">
        <v>398</v>
      </c>
      <c r="W4402" s="123">
        <v>65</v>
      </c>
      <c r="X4402" s="123" t="s">
        <v>906</v>
      </c>
      <c r="Y4402" s="120">
        <v>43564</v>
      </c>
      <c r="Z4402" s="121">
        <v>0.375</v>
      </c>
      <c r="AA4402" s="130" t="s">
        <v>696</v>
      </c>
      <c r="AB4402" s="123" t="s">
        <v>582</v>
      </c>
      <c r="AC4402" s="119" t="s">
        <v>398</v>
      </c>
      <c r="AD4402" s="119" t="s">
        <v>398</v>
      </c>
    </row>
    <row r="4403" spans="1:30">
      <c r="A4403" s="117">
        <v>4402</v>
      </c>
      <c r="B4403" s="123" t="s">
        <v>468</v>
      </c>
      <c r="C4403" s="117" t="s">
        <v>5</v>
      </c>
      <c r="D4403" s="123" t="s">
        <v>595</v>
      </c>
      <c r="E4403" s="117">
        <v>4402</v>
      </c>
      <c r="F4403" s="117" t="s">
        <v>924</v>
      </c>
      <c r="G4403" s="117" t="s">
        <v>591</v>
      </c>
      <c r="H4403" s="117" t="s">
        <v>398</v>
      </c>
      <c r="I4403" s="117" t="s">
        <v>398</v>
      </c>
      <c r="J4403" s="117" t="s">
        <v>398</v>
      </c>
      <c r="K4403" s="117" t="s">
        <v>398</v>
      </c>
      <c r="L4403" s="117" t="s">
        <v>398</v>
      </c>
      <c r="M4403" s="117" t="s">
        <v>398</v>
      </c>
      <c r="N4403" s="117" t="s">
        <v>398</v>
      </c>
      <c r="O4403" s="125" t="s">
        <v>579</v>
      </c>
      <c r="P4403" s="117">
        <v>1</v>
      </c>
      <c r="Q4403" s="117" t="s">
        <v>398</v>
      </c>
      <c r="R4403" s="117" t="s">
        <v>398</v>
      </c>
      <c r="S4403" s="117" t="s">
        <v>398</v>
      </c>
      <c r="T4403" s="117" t="s">
        <v>398</v>
      </c>
      <c r="U4403" s="117" t="s">
        <v>398</v>
      </c>
      <c r="V4403" s="117" t="s">
        <v>398</v>
      </c>
      <c r="W4403" s="123">
        <v>65</v>
      </c>
      <c r="X4403" s="123" t="s">
        <v>906</v>
      </c>
      <c r="Y4403" s="120">
        <v>43564</v>
      </c>
      <c r="Z4403" s="121">
        <v>0.375</v>
      </c>
      <c r="AA4403" s="130" t="s">
        <v>696</v>
      </c>
      <c r="AB4403" s="123" t="s">
        <v>582</v>
      </c>
      <c r="AC4403" s="119" t="s">
        <v>398</v>
      </c>
      <c r="AD4403" s="119" t="s">
        <v>398</v>
      </c>
    </row>
    <row r="4404" spans="1:30">
      <c r="A4404" s="117">
        <v>4403</v>
      </c>
      <c r="B4404" s="123" t="s">
        <v>468</v>
      </c>
      <c r="C4404" s="117" t="s">
        <v>5</v>
      </c>
      <c r="D4404" s="123" t="s">
        <v>595</v>
      </c>
      <c r="E4404" s="117">
        <v>4403</v>
      </c>
      <c r="F4404" s="117" t="s">
        <v>924</v>
      </c>
      <c r="G4404" s="117" t="s">
        <v>591</v>
      </c>
      <c r="H4404" s="117" t="s">
        <v>398</v>
      </c>
      <c r="I4404" s="117" t="s">
        <v>398</v>
      </c>
      <c r="J4404" s="117" t="s">
        <v>398</v>
      </c>
      <c r="K4404" s="117" t="s">
        <v>398</v>
      </c>
      <c r="L4404" s="117" t="s">
        <v>398</v>
      </c>
      <c r="M4404" s="117" t="s">
        <v>398</v>
      </c>
      <c r="N4404" s="117" t="s">
        <v>398</v>
      </c>
      <c r="O4404" s="125" t="s">
        <v>579</v>
      </c>
      <c r="P4404" s="117">
        <v>1</v>
      </c>
      <c r="Q4404" s="117" t="s">
        <v>398</v>
      </c>
      <c r="R4404" s="117" t="s">
        <v>398</v>
      </c>
      <c r="S4404" s="117" t="s">
        <v>398</v>
      </c>
      <c r="T4404" s="117" t="s">
        <v>398</v>
      </c>
      <c r="U4404" s="117" t="s">
        <v>398</v>
      </c>
      <c r="V4404" s="117" t="s">
        <v>398</v>
      </c>
      <c r="W4404" s="123">
        <v>65</v>
      </c>
      <c r="X4404" s="123" t="s">
        <v>906</v>
      </c>
      <c r="Y4404" s="120">
        <v>43564</v>
      </c>
      <c r="Z4404" s="121">
        <v>0.375</v>
      </c>
      <c r="AA4404" s="130" t="s">
        <v>696</v>
      </c>
      <c r="AB4404" s="123" t="s">
        <v>582</v>
      </c>
      <c r="AC4404" s="119" t="s">
        <v>398</v>
      </c>
      <c r="AD4404" s="119" t="s">
        <v>398</v>
      </c>
    </row>
    <row r="4405" spans="1:30">
      <c r="A4405" s="117">
        <v>4404</v>
      </c>
      <c r="B4405" s="123" t="s">
        <v>468</v>
      </c>
      <c r="C4405" s="117" t="s">
        <v>5</v>
      </c>
      <c r="D4405" s="123" t="s">
        <v>595</v>
      </c>
      <c r="E4405" s="117">
        <v>4404</v>
      </c>
      <c r="F4405" s="117" t="s">
        <v>924</v>
      </c>
      <c r="G4405" s="117" t="s">
        <v>591</v>
      </c>
      <c r="H4405" s="117" t="s">
        <v>398</v>
      </c>
      <c r="I4405" s="117" t="s">
        <v>398</v>
      </c>
      <c r="J4405" s="117" t="s">
        <v>398</v>
      </c>
      <c r="K4405" s="117" t="s">
        <v>398</v>
      </c>
      <c r="L4405" s="117" t="s">
        <v>398</v>
      </c>
      <c r="M4405" s="117" t="s">
        <v>398</v>
      </c>
      <c r="N4405" s="117" t="s">
        <v>398</v>
      </c>
      <c r="O4405" s="125" t="s">
        <v>579</v>
      </c>
      <c r="P4405" s="117">
        <v>1</v>
      </c>
      <c r="Q4405" s="117" t="s">
        <v>398</v>
      </c>
      <c r="R4405" s="117" t="s">
        <v>398</v>
      </c>
      <c r="S4405" s="117" t="s">
        <v>398</v>
      </c>
      <c r="T4405" s="117" t="s">
        <v>398</v>
      </c>
      <c r="U4405" s="117" t="s">
        <v>398</v>
      </c>
      <c r="V4405" s="117" t="s">
        <v>398</v>
      </c>
      <c r="W4405" s="123">
        <v>65</v>
      </c>
      <c r="X4405" s="123" t="s">
        <v>906</v>
      </c>
      <c r="Y4405" s="120">
        <v>43564</v>
      </c>
      <c r="Z4405" s="121">
        <v>0.375</v>
      </c>
      <c r="AA4405" s="130" t="s">
        <v>696</v>
      </c>
      <c r="AB4405" s="123" t="s">
        <v>582</v>
      </c>
      <c r="AC4405" s="119" t="s">
        <v>398</v>
      </c>
      <c r="AD4405" s="119" t="s">
        <v>398</v>
      </c>
    </row>
    <row r="4406" spans="1:30">
      <c r="A4406" s="117">
        <v>4405</v>
      </c>
      <c r="B4406" s="123" t="s">
        <v>468</v>
      </c>
      <c r="C4406" s="117" t="s">
        <v>5</v>
      </c>
      <c r="D4406" s="123" t="s">
        <v>595</v>
      </c>
      <c r="E4406" s="117">
        <v>4405</v>
      </c>
      <c r="F4406" s="117" t="s">
        <v>924</v>
      </c>
      <c r="G4406" s="117" t="s">
        <v>591</v>
      </c>
      <c r="H4406" s="117" t="s">
        <v>398</v>
      </c>
      <c r="I4406" s="117" t="s">
        <v>398</v>
      </c>
      <c r="J4406" s="117" t="s">
        <v>398</v>
      </c>
      <c r="K4406" s="117" t="s">
        <v>398</v>
      </c>
      <c r="L4406" s="117" t="s">
        <v>398</v>
      </c>
      <c r="M4406" s="117" t="s">
        <v>398</v>
      </c>
      <c r="N4406" s="117" t="s">
        <v>398</v>
      </c>
      <c r="O4406" s="125" t="s">
        <v>579</v>
      </c>
      <c r="P4406" s="117">
        <v>1</v>
      </c>
      <c r="Q4406" s="117" t="s">
        <v>398</v>
      </c>
      <c r="R4406" s="117" t="s">
        <v>398</v>
      </c>
      <c r="S4406" s="117" t="s">
        <v>398</v>
      </c>
      <c r="T4406" s="117" t="s">
        <v>398</v>
      </c>
      <c r="U4406" s="117" t="s">
        <v>398</v>
      </c>
      <c r="V4406" s="117" t="s">
        <v>398</v>
      </c>
      <c r="W4406" s="123">
        <v>65</v>
      </c>
      <c r="X4406" s="123" t="s">
        <v>906</v>
      </c>
      <c r="Y4406" s="120">
        <v>43564</v>
      </c>
      <c r="Z4406" s="121">
        <v>0.375</v>
      </c>
      <c r="AA4406" s="130" t="s">
        <v>696</v>
      </c>
      <c r="AB4406" s="123" t="s">
        <v>582</v>
      </c>
      <c r="AC4406" s="119" t="s">
        <v>398</v>
      </c>
      <c r="AD4406" s="119" t="s">
        <v>398</v>
      </c>
    </row>
    <row r="4407" spans="1:30">
      <c r="A4407" s="117">
        <v>4406</v>
      </c>
      <c r="B4407" s="123" t="s">
        <v>468</v>
      </c>
      <c r="C4407" s="117" t="s">
        <v>5</v>
      </c>
      <c r="D4407" s="123" t="s">
        <v>595</v>
      </c>
      <c r="E4407" s="117">
        <v>4406</v>
      </c>
      <c r="F4407" s="117" t="s">
        <v>924</v>
      </c>
      <c r="G4407" s="117" t="s">
        <v>591</v>
      </c>
      <c r="H4407" s="117" t="s">
        <v>398</v>
      </c>
      <c r="I4407" s="117" t="s">
        <v>398</v>
      </c>
      <c r="J4407" s="117" t="s">
        <v>398</v>
      </c>
      <c r="K4407" s="117" t="s">
        <v>398</v>
      </c>
      <c r="L4407" s="117" t="s">
        <v>398</v>
      </c>
      <c r="M4407" s="117" t="s">
        <v>398</v>
      </c>
      <c r="N4407" s="117" t="s">
        <v>398</v>
      </c>
      <c r="O4407" s="125" t="s">
        <v>579</v>
      </c>
      <c r="P4407" s="117">
        <v>1</v>
      </c>
      <c r="Q4407" s="117" t="s">
        <v>398</v>
      </c>
      <c r="R4407" s="117" t="s">
        <v>398</v>
      </c>
      <c r="S4407" s="117" t="s">
        <v>398</v>
      </c>
      <c r="T4407" s="117" t="s">
        <v>398</v>
      </c>
      <c r="U4407" s="117" t="s">
        <v>398</v>
      </c>
      <c r="V4407" s="117" t="s">
        <v>398</v>
      </c>
      <c r="W4407" s="123">
        <v>65</v>
      </c>
      <c r="X4407" s="123" t="s">
        <v>906</v>
      </c>
      <c r="Y4407" s="120">
        <v>43564</v>
      </c>
      <c r="Z4407" s="121">
        <v>0.375</v>
      </c>
      <c r="AA4407" s="130" t="s">
        <v>696</v>
      </c>
      <c r="AB4407" s="123" t="s">
        <v>582</v>
      </c>
      <c r="AC4407" s="119" t="s">
        <v>398</v>
      </c>
      <c r="AD4407" s="119" t="s">
        <v>398</v>
      </c>
    </row>
    <row r="4408" spans="1:30">
      <c r="A4408" s="117">
        <v>4407</v>
      </c>
      <c r="B4408" s="123" t="s">
        <v>468</v>
      </c>
      <c r="C4408" s="117" t="s">
        <v>5</v>
      </c>
      <c r="D4408" s="123" t="s">
        <v>595</v>
      </c>
      <c r="E4408" s="117">
        <v>4407</v>
      </c>
      <c r="F4408" s="117" t="s">
        <v>924</v>
      </c>
      <c r="G4408" s="117" t="s">
        <v>591</v>
      </c>
      <c r="H4408" s="117" t="s">
        <v>398</v>
      </c>
      <c r="I4408" s="117" t="s">
        <v>398</v>
      </c>
      <c r="J4408" s="117" t="s">
        <v>398</v>
      </c>
      <c r="K4408" s="117" t="s">
        <v>398</v>
      </c>
      <c r="L4408" s="117" t="s">
        <v>398</v>
      </c>
      <c r="M4408" s="117" t="s">
        <v>398</v>
      </c>
      <c r="N4408" s="117" t="s">
        <v>398</v>
      </c>
      <c r="O4408" s="125" t="s">
        <v>579</v>
      </c>
      <c r="P4408" s="117">
        <v>1</v>
      </c>
      <c r="Q4408" s="117" t="s">
        <v>398</v>
      </c>
      <c r="R4408" s="117" t="s">
        <v>398</v>
      </c>
      <c r="S4408" s="117" t="s">
        <v>398</v>
      </c>
      <c r="T4408" s="117" t="s">
        <v>398</v>
      </c>
      <c r="U4408" s="117" t="s">
        <v>398</v>
      </c>
      <c r="V4408" s="117" t="s">
        <v>398</v>
      </c>
      <c r="W4408" s="123">
        <v>65</v>
      </c>
      <c r="X4408" s="123" t="s">
        <v>906</v>
      </c>
      <c r="Y4408" s="120">
        <v>43564</v>
      </c>
      <c r="Z4408" s="121">
        <v>0.375</v>
      </c>
      <c r="AA4408" s="130" t="s">
        <v>696</v>
      </c>
      <c r="AB4408" s="123" t="s">
        <v>582</v>
      </c>
      <c r="AC4408" s="119" t="s">
        <v>398</v>
      </c>
      <c r="AD4408" s="119" t="s">
        <v>398</v>
      </c>
    </row>
    <row r="4409" spans="1:30">
      <c r="A4409" s="117">
        <v>4408</v>
      </c>
      <c r="B4409" s="123" t="s">
        <v>468</v>
      </c>
      <c r="C4409" s="117" t="s">
        <v>5</v>
      </c>
      <c r="D4409" s="123" t="s">
        <v>595</v>
      </c>
      <c r="E4409" s="117">
        <v>4408</v>
      </c>
      <c r="F4409" s="117" t="s">
        <v>924</v>
      </c>
      <c r="G4409" s="117" t="s">
        <v>591</v>
      </c>
      <c r="H4409" s="117" t="s">
        <v>398</v>
      </c>
      <c r="I4409" s="117" t="s">
        <v>398</v>
      </c>
      <c r="J4409" s="117" t="s">
        <v>398</v>
      </c>
      <c r="K4409" s="117" t="s">
        <v>398</v>
      </c>
      <c r="L4409" s="117" t="s">
        <v>398</v>
      </c>
      <c r="M4409" s="117" t="s">
        <v>398</v>
      </c>
      <c r="N4409" s="117" t="s">
        <v>398</v>
      </c>
      <c r="O4409" s="125" t="s">
        <v>579</v>
      </c>
      <c r="P4409" s="117">
        <v>1</v>
      </c>
      <c r="Q4409" s="117" t="s">
        <v>398</v>
      </c>
      <c r="R4409" s="117" t="s">
        <v>398</v>
      </c>
      <c r="S4409" s="117" t="s">
        <v>398</v>
      </c>
      <c r="T4409" s="117" t="s">
        <v>398</v>
      </c>
      <c r="U4409" s="117" t="s">
        <v>398</v>
      </c>
      <c r="V4409" s="117" t="s">
        <v>398</v>
      </c>
      <c r="W4409" s="123">
        <v>65</v>
      </c>
      <c r="X4409" s="123" t="s">
        <v>906</v>
      </c>
      <c r="Y4409" s="120">
        <v>43564</v>
      </c>
      <c r="Z4409" s="121">
        <v>0.375</v>
      </c>
      <c r="AA4409" s="130" t="s">
        <v>696</v>
      </c>
      <c r="AB4409" s="123" t="s">
        <v>582</v>
      </c>
      <c r="AC4409" s="119" t="s">
        <v>398</v>
      </c>
      <c r="AD4409" s="119" t="s">
        <v>398</v>
      </c>
    </row>
    <row r="4410" spans="1:30">
      <c r="A4410" s="117">
        <v>4409</v>
      </c>
      <c r="B4410" s="123" t="s">
        <v>468</v>
      </c>
      <c r="C4410" s="117" t="s">
        <v>5</v>
      </c>
      <c r="D4410" s="123" t="s">
        <v>595</v>
      </c>
      <c r="E4410" s="117">
        <v>4409</v>
      </c>
      <c r="F4410" s="117" t="s">
        <v>924</v>
      </c>
      <c r="G4410" s="117" t="s">
        <v>591</v>
      </c>
      <c r="H4410" s="117" t="s">
        <v>398</v>
      </c>
      <c r="I4410" s="117" t="s">
        <v>398</v>
      </c>
      <c r="J4410" s="117" t="s">
        <v>398</v>
      </c>
      <c r="K4410" s="117" t="s">
        <v>398</v>
      </c>
      <c r="L4410" s="117" t="s">
        <v>398</v>
      </c>
      <c r="M4410" s="117" t="s">
        <v>398</v>
      </c>
      <c r="N4410" s="117" t="s">
        <v>398</v>
      </c>
      <c r="O4410" s="125" t="s">
        <v>579</v>
      </c>
      <c r="P4410" s="117">
        <v>1</v>
      </c>
      <c r="Q4410" s="117" t="s">
        <v>398</v>
      </c>
      <c r="R4410" s="117" t="s">
        <v>398</v>
      </c>
      <c r="S4410" s="117" t="s">
        <v>398</v>
      </c>
      <c r="T4410" s="117" t="s">
        <v>398</v>
      </c>
      <c r="U4410" s="117" t="s">
        <v>398</v>
      </c>
      <c r="V4410" s="117" t="s">
        <v>398</v>
      </c>
      <c r="W4410" s="123">
        <v>65</v>
      </c>
      <c r="X4410" s="123" t="s">
        <v>906</v>
      </c>
      <c r="Y4410" s="120">
        <v>43564</v>
      </c>
      <c r="Z4410" s="121">
        <v>0.375</v>
      </c>
      <c r="AA4410" s="130" t="s">
        <v>696</v>
      </c>
      <c r="AB4410" s="123" t="s">
        <v>582</v>
      </c>
      <c r="AC4410" s="119" t="s">
        <v>398</v>
      </c>
      <c r="AD4410" s="119" t="s">
        <v>398</v>
      </c>
    </row>
    <row r="4411" spans="1:30">
      <c r="A4411" s="117">
        <v>4410</v>
      </c>
      <c r="B4411" s="123" t="s">
        <v>468</v>
      </c>
      <c r="C4411" s="117" t="s">
        <v>5</v>
      </c>
      <c r="D4411" s="123" t="s">
        <v>595</v>
      </c>
      <c r="E4411" s="117">
        <v>4410</v>
      </c>
      <c r="F4411" s="117" t="s">
        <v>924</v>
      </c>
      <c r="G4411" s="117" t="s">
        <v>591</v>
      </c>
      <c r="H4411" s="117" t="s">
        <v>398</v>
      </c>
      <c r="I4411" s="117" t="s">
        <v>398</v>
      </c>
      <c r="J4411" s="117" t="s">
        <v>398</v>
      </c>
      <c r="K4411" s="117" t="s">
        <v>398</v>
      </c>
      <c r="L4411" s="117" t="s">
        <v>398</v>
      </c>
      <c r="M4411" s="117" t="s">
        <v>398</v>
      </c>
      <c r="N4411" s="117" t="s">
        <v>398</v>
      </c>
      <c r="O4411" s="125" t="s">
        <v>579</v>
      </c>
      <c r="P4411" s="117">
        <v>1</v>
      </c>
      <c r="Q4411" s="117" t="s">
        <v>398</v>
      </c>
      <c r="R4411" s="117" t="s">
        <v>398</v>
      </c>
      <c r="S4411" s="117" t="s">
        <v>398</v>
      </c>
      <c r="T4411" s="117" t="s">
        <v>398</v>
      </c>
      <c r="U4411" s="117" t="s">
        <v>398</v>
      </c>
      <c r="V4411" s="117" t="s">
        <v>398</v>
      </c>
      <c r="W4411" s="123">
        <v>65</v>
      </c>
      <c r="X4411" s="123" t="s">
        <v>906</v>
      </c>
      <c r="Y4411" s="120">
        <v>43564</v>
      </c>
      <c r="Z4411" s="121">
        <v>0.375</v>
      </c>
      <c r="AA4411" s="130" t="s">
        <v>696</v>
      </c>
      <c r="AB4411" s="123" t="s">
        <v>582</v>
      </c>
      <c r="AC4411" s="119" t="s">
        <v>398</v>
      </c>
      <c r="AD4411" s="119" t="s">
        <v>398</v>
      </c>
    </row>
    <row r="4412" spans="1:30">
      <c r="A4412" s="117">
        <v>4411</v>
      </c>
      <c r="B4412" s="123" t="s">
        <v>468</v>
      </c>
      <c r="C4412" s="117" t="s">
        <v>5</v>
      </c>
      <c r="D4412" s="123" t="s">
        <v>595</v>
      </c>
      <c r="E4412" s="117">
        <v>4411</v>
      </c>
      <c r="F4412" s="117" t="s">
        <v>924</v>
      </c>
      <c r="G4412" s="117" t="s">
        <v>591</v>
      </c>
      <c r="H4412" s="117" t="s">
        <v>398</v>
      </c>
      <c r="I4412" s="117" t="s">
        <v>398</v>
      </c>
      <c r="J4412" s="117" t="s">
        <v>398</v>
      </c>
      <c r="K4412" s="117" t="s">
        <v>398</v>
      </c>
      <c r="L4412" s="117" t="s">
        <v>398</v>
      </c>
      <c r="M4412" s="117" t="s">
        <v>398</v>
      </c>
      <c r="N4412" s="117" t="s">
        <v>398</v>
      </c>
      <c r="O4412" s="125" t="s">
        <v>579</v>
      </c>
      <c r="P4412" s="117">
        <v>1</v>
      </c>
      <c r="Q4412" s="117" t="s">
        <v>398</v>
      </c>
      <c r="R4412" s="117" t="s">
        <v>398</v>
      </c>
      <c r="S4412" s="117" t="s">
        <v>398</v>
      </c>
      <c r="T4412" s="117" t="s">
        <v>398</v>
      </c>
      <c r="U4412" s="117" t="s">
        <v>398</v>
      </c>
      <c r="V4412" s="117" t="s">
        <v>398</v>
      </c>
      <c r="W4412" s="123">
        <v>65</v>
      </c>
      <c r="X4412" s="123" t="s">
        <v>906</v>
      </c>
      <c r="Y4412" s="120">
        <v>43564</v>
      </c>
      <c r="Z4412" s="121">
        <v>0.375</v>
      </c>
      <c r="AA4412" s="130" t="s">
        <v>696</v>
      </c>
      <c r="AB4412" s="123" t="s">
        <v>582</v>
      </c>
      <c r="AC4412" s="119" t="s">
        <v>398</v>
      </c>
      <c r="AD4412" s="119" t="s">
        <v>398</v>
      </c>
    </row>
    <row r="4413" spans="1:30">
      <c r="A4413" s="117">
        <v>4412</v>
      </c>
      <c r="B4413" s="123" t="s">
        <v>468</v>
      </c>
      <c r="C4413" s="117" t="s">
        <v>5</v>
      </c>
      <c r="D4413" s="123" t="s">
        <v>595</v>
      </c>
      <c r="E4413" s="117">
        <v>4412</v>
      </c>
      <c r="F4413" s="117" t="s">
        <v>924</v>
      </c>
      <c r="G4413" s="117" t="s">
        <v>591</v>
      </c>
      <c r="H4413" s="117" t="s">
        <v>398</v>
      </c>
      <c r="I4413" s="117" t="s">
        <v>398</v>
      </c>
      <c r="J4413" s="117" t="s">
        <v>398</v>
      </c>
      <c r="K4413" s="117" t="s">
        <v>398</v>
      </c>
      <c r="L4413" s="117" t="s">
        <v>398</v>
      </c>
      <c r="M4413" s="117" t="s">
        <v>398</v>
      </c>
      <c r="N4413" s="117" t="s">
        <v>398</v>
      </c>
      <c r="O4413" s="125" t="s">
        <v>579</v>
      </c>
      <c r="P4413" s="117">
        <v>1</v>
      </c>
      <c r="Q4413" s="117" t="s">
        <v>398</v>
      </c>
      <c r="R4413" s="117" t="s">
        <v>398</v>
      </c>
      <c r="S4413" s="117" t="s">
        <v>398</v>
      </c>
      <c r="T4413" s="117" t="s">
        <v>398</v>
      </c>
      <c r="U4413" s="117" t="s">
        <v>398</v>
      </c>
      <c r="V4413" s="117" t="s">
        <v>398</v>
      </c>
      <c r="W4413" s="123">
        <v>65</v>
      </c>
      <c r="X4413" s="123" t="s">
        <v>906</v>
      </c>
      <c r="Y4413" s="120">
        <v>43564</v>
      </c>
      <c r="Z4413" s="121">
        <v>0.375</v>
      </c>
      <c r="AA4413" s="130" t="s">
        <v>696</v>
      </c>
      <c r="AB4413" s="123" t="s">
        <v>582</v>
      </c>
      <c r="AC4413" s="119" t="s">
        <v>398</v>
      </c>
      <c r="AD4413" s="119" t="s">
        <v>398</v>
      </c>
    </row>
    <row r="4414" spans="1:30">
      <c r="A4414" s="117">
        <v>4413</v>
      </c>
      <c r="B4414" s="123" t="s">
        <v>468</v>
      </c>
      <c r="C4414" s="117" t="s">
        <v>5</v>
      </c>
      <c r="D4414" s="123" t="s">
        <v>595</v>
      </c>
      <c r="E4414" s="117">
        <v>4413</v>
      </c>
      <c r="F4414" s="117" t="s">
        <v>924</v>
      </c>
      <c r="G4414" s="117" t="s">
        <v>591</v>
      </c>
      <c r="H4414" s="117" t="s">
        <v>398</v>
      </c>
      <c r="I4414" s="117" t="s">
        <v>398</v>
      </c>
      <c r="J4414" s="117" t="s">
        <v>398</v>
      </c>
      <c r="K4414" s="117" t="s">
        <v>398</v>
      </c>
      <c r="L4414" s="117" t="s">
        <v>398</v>
      </c>
      <c r="M4414" s="117" t="s">
        <v>398</v>
      </c>
      <c r="N4414" s="117" t="s">
        <v>398</v>
      </c>
      <c r="O4414" s="125" t="s">
        <v>579</v>
      </c>
      <c r="P4414" s="117">
        <v>1</v>
      </c>
      <c r="Q4414" s="117" t="s">
        <v>398</v>
      </c>
      <c r="R4414" s="117" t="s">
        <v>398</v>
      </c>
      <c r="S4414" s="117" t="s">
        <v>398</v>
      </c>
      <c r="T4414" s="117" t="s">
        <v>398</v>
      </c>
      <c r="U4414" s="117" t="s">
        <v>398</v>
      </c>
      <c r="V4414" s="117" t="s">
        <v>398</v>
      </c>
      <c r="W4414" s="123">
        <v>65</v>
      </c>
      <c r="X4414" s="123" t="s">
        <v>906</v>
      </c>
      <c r="Y4414" s="120">
        <v>43564</v>
      </c>
      <c r="Z4414" s="121">
        <v>0.375</v>
      </c>
      <c r="AA4414" s="130" t="s">
        <v>696</v>
      </c>
      <c r="AB4414" s="123" t="s">
        <v>582</v>
      </c>
      <c r="AC4414" s="119" t="s">
        <v>398</v>
      </c>
      <c r="AD4414" s="119" t="s">
        <v>398</v>
      </c>
    </row>
    <row r="4415" spans="1:30">
      <c r="A4415" s="117">
        <v>4414</v>
      </c>
      <c r="B4415" s="123" t="s">
        <v>468</v>
      </c>
      <c r="C4415" s="117" t="s">
        <v>5</v>
      </c>
      <c r="D4415" s="123" t="s">
        <v>595</v>
      </c>
      <c r="E4415" s="117">
        <v>4414</v>
      </c>
      <c r="F4415" s="117" t="s">
        <v>924</v>
      </c>
      <c r="G4415" s="117" t="s">
        <v>591</v>
      </c>
      <c r="H4415" s="117" t="s">
        <v>398</v>
      </c>
      <c r="I4415" s="117" t="s">
        <v>398</v>
      </c>
      <c r="J4415" s="117" t="s">
        <v>398</v>
      </c>
      <c r="K4415" s="117" t="s">
        <v>398</v>
      </c>
      <c r="L4415" s="117" t="s">
        <v>398</v>
      </c>
      <c r="M4415" s="117" t="s">
        <v>398</v>
      </c>
      <c r="N4415" s="117" t="s">
        <v>398</v>
      </c>
      <c r="O4415" s="125" t="s">
        <v>579</v>
      </c>
      <c r="P4415" s="117">
        <v>1</v>
      </c>
      <c r="Q4415" s="117" t="s">
        <v>398</v>
      </c>
      <c r="R4415" s="117" t="s">
        <v>398</v>
      </c>
      <c r="S4415" s="117" t="s">
        <v>398</v>
      </c>
      <c r="T4415" s="117" t="s">
        <v>398</v>
      </c>
      <c r="U4415" s="117" t="s">
        <v>398</v>
      </c>
      <c r="V4415" s="117" t="s">
        <v>398</v>
      </c>
      <c r="W4415" s="123">
        <v>65</v>
      </c>
      <c r="X4415" s="123" t="s">
        <v>906</v>
      </c>
      <c r="Y4415" s="120">
        <v>43564</v>
      </c>
      <c r="Z4415" s="121">
        <v>0.375</v>
      </c>
      <c r="AA4415" s="130" t="s">
        <v>696</v>
      </c>
      <c r="AB4415" s="123" t="s">
        <v>582</v>
      </c>
      <c r="AC4415" s="119" t="s">
        <v>398</v>
      </c>
      <c r="AD4415" s="119" t="s">
        <v>398</v>
      </c>
    </row>
    <row r="4416" spans="1:30">
      <c r="A4416" s="117">
        <v>4415</v>
      </c>
      <c r="B4416" s="123" t="s">
        <v>468</v>
      </c>
      <c r="C4416" s="117" t="s">
        <v>5</v>
      </c>
      <c r="D4416" s="123" t="s">
        <v>595</v>
      </c>
      <c r="E4416" s="117">
        <v>4415</v>
      </c>
      <c r="F4416" s="117" t="s">
        <v>924</v>
      </c>
      <c r="G4416" s="117" t="s">
        <v>591</v>
      </c>
      <c r="H4416" s="117" t="s">
        <v>398</v>
      </c>
      <c r="I4416" s="117" t="s">
        <v>398</v>
      </c>
      <c r="J4416" s="117" t="s">
        <v>398</v>
      </c>
      <c r="K4416" s="117" t="s">
        <v>398</v>
      </c>
      <c r="L4416" s="117" t="s">
        <v>398</v>
      </c>
      <c r="M4416" s="117" t="s">
        <v>398</v>
      </c>
      <c r="N4416" s="117" t="s">
        <v>398</v>
      </c>
      <c r="O4416" s="125" t="s">
        <v>579</v>
      </c>
      <c r="P4416" s="117">
        <v>1</v>
      </c>
      <c r="Q4416" s="117" t="s">
        <v>398</v>
      </c>
      <c r="R4416" s="117" t="s">
        <v>398</v>
      </c>
      <c r="S4416" s="117" t="s">
        <v>398</v>
      </c>
      <c r="T4416" s="117" t="s">
        <v>398</v>
      </c>
      <c r="U4416" s="117" t="s">
        <v>398</v>
      </c>
      <c r="V4416" s="117" t="s">
        <v>398</v>
      </c>
      <c r="W4416" s="123">
        <v>65</v>
      </c>
      <c r="X4416" s="123" t="s">
        <v>906</v>
      </c>
      <c r="Y4416" s="120">
        <v>43564</v>
      </c>
      <c r="Z4416" s="121">
        <v>0.375</v>
      </c>
      <c r="AA4416" s="130" t="s">
        <v>696</v>
      </c>
      <c r="AB4416" s="123" t="s">
        <v>582</v>
      </c>
      <c r="AC4416" s="119" t="s">
        <v>398</v>
      </c>
      <c r="AD4416" s="119" t="s">
        <v>398</v>
      </c>
    </row>
    <row r="4417" spans="1:30">
      <c r="A4417" s="117">
        <v>4416</v>
      </c>
      <c r="B4417" s="123" t="s">
        <v>468</v>
      </c>
      <c r="C4417" s="117" t="s">
        <v>5</v>
      </c>
      <c r="D4417" s="123" t="s">
        <v>595</v>
      </c>
      <c r="E4417" s="117">
        <v>4416</v>
      </c>
      <c r="F4417" s="117" t="s">
        <v>924</v>
      </c>
      <c r="G4417" s="117" t="s">
        <v>591</v>
      </c>
      <c r="H4417" s="117" t="s">
        <v>398</v>
      </c>
      <c r="I4417" s="117" t="s">
        <v>398</v>
      </c>
      <c r="J4417" s="117" t="s">
        <v>398</v>
      </c>
      <c r="K4417" s="117" t="s">
        <v>398</v>
      </c>
      <c r="L4417" s="117" t="s">
        <v>398</v>
      </c>
      <c r="M4417" s="117" t="s">
        <v>398</v>
      </c>
      <c r="N4417" s="117" t="s">
        <v>398</v>
      </c>
      <c r="O4417" s="125" t="s">
        <v>579</v>
      </c>
      <c r="P4417" s="117">
        <v>1</v>
      </c>
      <c r="Q4417" s="117" t="s">
        <v>398</v>
      </c>
      <c r="R4417" s="117" t="s">
        <v>398</v>
      </c>
      <c r="S4417" s="117" t="s">
        <v>398</v>
      </c>
      <c r="T4417" s="117" t="s">
        <v>398</v>
      </c>
      <c r="U4417" s="117" t="s">
        <v>398</v>
      </c>
      <c r="V4417" s="117" t="s">
        <v>398</v>
      </c>
      <c r="W4417" s="123">
        <v>65</v>
      </c>
      <c r="X4417" s="123" t="s">
        <v>906</v>
      </c>
      <c r="Y4417" s="120">
        <v>43564</v>
      </c>
      <c r="Z4417" s="121">
        <v>0.375</v>
      </c>
      <c r="AA4417" s="130" t="s">
        <v>696</v>
      </c>
      <c r="AB4417" s="123" t="s">
        <v>582</v>
      </c>
      <c r="AC4417" s="119" t="s">
        <v>398</v>
      </c>
      <c r="AD4417" s="119" t="s">
        <v>398</v>
      </c>
    </row>
    <row r="4418" spans="1:30">
      <c r="A4418" s="117">
        <v>4417</v>
      </c>
      <c r="B4418" s="123" t="s">
        <v>468</v>
      </c>
      <c r="C4418" s="117" t="s">
        <v>5</v>
      </c>
      <c r="D4418" s="123" t="s">
        <v>595</v>
      </c>
      <c r="E4418" s="117">
        <v>4417</v>
      </c>
      <c r="F4418" s="117" t="s">
        <v>924</v>
      </c>
      <c r="G4418" s="117" t="s">
        <v>591</v>
      </c>
      <c r="H4418" s="117" t="s">
        <v>398</v>
      </c>
      <c r="I4418" s="117" t="s">
        <v>398</v>
      </c>
      <c r="J4418" s="117" t="s">
        <v>398</v>
      </c>
      <c r="K4418" s="117" t="s">
        <v>398</v>
      </c>
      <c r="L4418" s="117" t="s">
        <v>398</v>
      </c>
      <c r="M4418" s="117" t="s">
        <v>398</v>
      </c>
      <c r="N4418" s="117" t="s">
        <v>398</v>
      </c>
      <c r="O4418" s="125" t="s">
        <v>579</v>
      </c>
      <c r="P4418" s="117">
        <v>1</v>
      </c>
      <c r="Q4418" s="117" t="s">
        <v>398</v>
      </c>
      <c r="R4418" s="117" t="s">
        <v>398</v>
      </c>
      <c r="S4418" s="117" t="s">
        <v>398</v>
      </c>
      <c r="T4418" s="117" t="s">
        <v>398</v>
      </c>
      <c r="U4418" s="117" t="s">
        <v>398</v>
      </c>
      <c r="V4418" s="117" t="s">
        <v>398</v>
      </c>
      <c r="W4418" s="123">
        <v>65</v>
      </c>
      <c r="X4418" s="123" t="s">
        <v>906</v>
      </c>
      <c r="Y4418" s="120">
        <v>43564</v>
      </c>
      <c r="Z4418" s="121">
        <v>0.375</v>
      </c>
      <c r="AA4418" s="130" t="s">
        <v>696</v>
      </c>
      <c r="AB4418" s="123" t="s">
        <v>582</v>
      </c>
      <c r="AC4418" s="119" t="s">
        <v>398</v>
      </c>
      <c r="AD4418" s="119" t="s">
        <v>398</v>
      </c>
    </row>
    <row r="4419" spans="1:30">
      <c r="A4419" s="117">
        <v>4418</v>
      </c>
      <c r="B4419" s="123" t="s">
        <v>468</v>
      </c>
      <c r="C4419" s="117" t="s">
        <v>5</v>
      </c>
      <c r="D4419" s="123" t="s">
        <v>595</v>
      </c>
      <c r="E4419" s="117">
        <v>4418</v>
      </c>
      <c r="F4419" s="117" t="s">
        <v>924</v>
      </c>
      <c r="G4419" s="117" t="s">
        <v>591</v>
      </c>
      <c r="H4419" s="117" t="s">
        <v>398</v>
      </c>
      <c r="I4419" s="117" t="s">
        <v>398</v>
      </c>
      <c r="J4419" s="117" t="s">
        <v>398</v>
      </c>
      <c r="K4419" s="117" t="s">
        <v>398</v>
      </c>
      <c r="L4419" s="117" t="s">
        <v>398</v>
      </c>
      <c r="M4419" s="117" t="s">
        <v>398</v>
      </c>
      <c r="N4419" s="117" t="s">
        <v>398</v>
      </c>
      <c r="O4419" s="125" t="s">
        <v>579</v>
      </c>
      <c r="P4419" s="117">
        <v>1</v>
      </c>
      <c r="Q4419" s="117" t="s">
        <v>398</v>
      </c>
      <c r="R4419" s="117" t="s">
        <v>398</v>
      </c>
      <c r="S4419" s="117" t="s">
        <v>398</v>
      </c>
      <c r="T4419" s="117" t="s">
        <v>398</v>
      </c>
      <c r="U4419" s="117" t="s">
        <v>398</v>
      </c>
      <c r="V4419" s="117" t="s">
        <v>398</v>
      </c>
      <c r="W4419" s="123">
        <v>65</v>
      </c>
      <c r="X4419" s="123" t="s">
        <v>906</v>
      </c>
      <c r="Y4419" s="120">
        <v>43564</v>
      </c>
      <c r="Z4419" s="121">
        <v>0.375</v>
      </c>
      <c r="AA4419" s="130" t="s">
        <v>696</v>
      </c>
      <c r="AB4419" s="123" t="s">
        <v>582</v>
      </c>
      <c r="AC4419" s="119" t="s">
        <v>398</v>
      </c>
      <c r="AD4419" s="119" t="s">
        <v>398</v>
      </c>
    </row>
    <row r="4420" spans="1:30">
      <c r="A4420" s="117">
        <v>4419</v>
      </c>
      <c r="B4420" s="123" t="s">
        <v>468</v>
      </c>
      <c r="C4420" s="117" t="s">
        <v>5</v>
      </c>
      <c r="D4420" s="123" t="s">
        <v>595</v>
      </c>
      <c r="E4420" s="117">
        <v>4419</v>
      </c>
      <c r="F4420" s="117" t="s">
        <v>924</v>
      </c>
      <c r="G4420" s="117" t="s">
        <v>591</v>
      </c>
      <c r="H4420" s="117" t="s">
        <v>398</v>
      </c>
      <c r="I4420" s="117" t="s">
        <v>398</v>
      </c>
      <c r="J4420" s="117" t="s">
        <v>398</v>
      </c>
      <c r="K4420" s="117" t="s">
        <v>398</v>
      </c>
      <c r="L4420" s="117" t="s">
        <v>398</v>
      </c>
      <c r="M4420" s="117" t="s">
        <v>398</v>
      </c>
      <c r="N4420" s="117" t="s">
        <v>398</v>
      </c>
      <c r="O4420" s="125" t="s">
        <v>579</v>
      </c>
      <c r="P4420" s="117">
        <v>1</v>
      </c>
      <c r="Q4420" s="117" t="s">
        <v>398</v>
      </c>
      <c r="R4420" s="117" t="s">
        <v>398</v>
      </c>
      <c r="S4420" s="117" t="s">
        <v>398</v>
      </c>
      <c r="T4420" s="117" t="s">
        <v>398</v>
      </c>
      <c r="U4420" s="117" t="s">
        <v>398</v>
      </c>
      <c r="V4420" s="117" t="s">
        <v>398</v>
      </c>
      <c r="W4420" s="123">
        <v>65</v>
      </c>
      <c r="X4420" s="123" t="s">
        <v>906</v>
      </c>
      <c r="Y4420" s="120">
        <v>43564</v>
      </c>
      <c r="Z4420" s="121">
        <v>0.375</v>
      </c>
      <c r="AA4420" s="130" t="s">
        <v>696</v>
      </c>
      <c r="AB4420" s="123" t="s">
        <v>582</v>
      </c>
      <c r="AC4420" s="119" t="s">
        <v>398</v>
      </c>
      <c r="AD4420" s="119" t="s">
        <v>398</v>
      </c>
    </row>
    <row r="4421" spans="1:30">
      <c r="A4421" s="117">
        <v>4420</v>
      </c>
      <c r="B4421" s="123" t="s">
        <v>468</v>
      </c>
      <c r="C4421" s="117" t="s">
        <v>5</v>
      </c>
      <c r="D4421" s="123" t="s">
        <v>595</v>
      </c>
      <c r="E4421" s="117">
        <v>4420</v>
      </c>
      <c r="F4421" s="117" t="s">
        <v>924</v>
      </c>
      <c r="G4421" s="117" t="s">
        <v>591</v>
      </c>
      <c r="H4421" s="117" t="s">
        <v>398</v>
      </c>
      <c r="I4421" s="117" t="s">
        <v>398</v>
      </c>
      <c r="J4421" s="117" t="s">
        <v>398</v>
      </c>
      <c r="K4421" s="117" t="s">
        <v>398</v>
      </c>
      <c r="L4421" s="117" t="s">
        <v>398</v>
      </c>
      <c r="M4421" s="117" t="s">
        <v>398</v>
      </c>
      <c r="N4421" s="117" t="s">
        <v>398</v>
      </c>
      <c r="O4421" s="125" t="s">
        <v>579</v>
      </c>
      <c r="P4421" s="117">
        <v>1</v>
      </c>
      <c r="Q4421" s="117" t="s">
        <v>398</v>
      </c>
      <c r="R4421" s="117" t="s">
        <v>398</v>
      </c>
      <c r="S4421" s="117" t="s">
        <v>398</v>
      </c>
      <c r="T4421" s="117" t="s">
        <v>398</v>
      </c>
      <c r="U4421" s="117" t="s">
        <v>398</v>
      </c>
      <c r="V4421" s="117" t="s">
        <v>398</v>
      </c>
      <c r="W4421" s="123">
        <v>65</v>
      </c>
      <c r="X4421" s="123" t="s">
        <v>906</v>
      </c>
      <c r="Y4421" s="120">
        <v>43564</v>
      </c>
      <c r="Z4421" s="121">
        <v>0.375</v>
      </c>
      <c r="AA4421" s="130" t="s">
        <v>696</v>
      </c>
      <c r="AB4421" s="123" t="s">
        <v>582</v>
      </c>
      <c r="AC4421" s="119" t="s">
        <v>398</v>
      </c>
      <c r="AD4421" s="119" t="s">
        <v>398</v>
      </c>
    </row>
    <row r="4422" spans="1:30">
      <c r="A4422" s="117">
        <v>4421</v>
      </c>
      <c r="B4422" s="123" t="s">
        <v>468</v>
      </c>
      <c r="C4422" s="117" t="s">
        <v>5</v>
      </c>
      <c r="D4422" s="123" t="s">
        <v>595</v>
      </c>
      <c r="E4422" s="117">
        <v>4421</v>
      </c>
      <c r="F4422" s="117" t="s">
        <v>924</v>
      </c>
      <c r="G4422" s="117" t="s">
        <v>591</v>
      </c>
      <c r="H4422" s="117" t="s">
        <v>398</v>
      </c>
      <c r="I4422" s="117" t="s">
        <v>398</v>
      </c>
      <c r="J4422" s="117" t="s">
        <v>398</v>
      </c>
      <c r="K4422" s="117" t="s">
        <v>398</v>
      </c>
      <c r="L4422" s="117" t="s">
        <v>398</v>
      </c>
      <c r="M4422" s="117" t="s">
        <v>398</v>
      </c>
      <c r="N4422" s="117" t="s">
        <v>398</v>
      </c>
      <c r="O4422" s="125" t="s">
        <v>579</v>
      </c>
      <c r="P4422" s="117">
        <v>1</v>
      </c>
      <c r="Q4422" s="117" t="s">
        <v>398</v>
      </c>
      <c r="R4422" s="117" t="s">
        <v>398</v>
      </c>
      <c r="S4422" s="117" t="s">
        <v>398</v>
      </c>
      <c r="T4422" s="117" t="s">
        <v>398</v>
      </c>
      <c r="U4422" s="117" t="s">
        <v>398</v>
      </c>
      <c r="V4422" s="117" t="s">
        <v>398</v>
      </c>
      <c r="W4422" s="123">
        <v>65</v>
      </c>
      <c r="X4422" s="123" t="s">
        <v>906</v>
      </c>
      <c r="Y4422" s="120">
        <v>43564</v>
      </c>
      <c r="Z4422" s="121">
        <v>0.375</v>
      </c>
      <c r="AA4422" s="130" t="s">
        <v>696</v>
      </c>
      <c r="AB4422" s="123" t="s">
        <v>582</v>
      </c>
      <c r="AC4422" s="119" t="s">
        <v>398</v>
      </c>
      <c r="AD4422" s="119" t="s">
        <v>398</v>
      </c>
    </row>
    <row r="4423" spans="1:30">
      <c r="A4423" s="117">
        <v>4422</v>
      </c>
      <c r="B4423" s="123" t="s">
        <v>468</v>
      </c>
      <c r="C4423" s="117" t="s">
        <v>5</v>
      </c>
      <c r="D4423" s="123" t="s">
        <v>595</v>
      </c>
      <c r="E4423" s="117">
        <v>4422</v>
      </c>
      <c r="F4423" s="117" t="s">
        <v>924</v>
      </c>
      <c r="G4423" s="117" t="s">
        <v>591</v>
      </c>
      <c r="H4423" s="117" t="s">
        <v>398</v>
      </c>
      <c r="I4423" s="117" t="s">
        <v>398</v>
      </c>
      <c r="J4423" s="117" t="s">
        <v>398</v>
      </c>
      <c r="K4423" s="117" t="s">
        <v>398</v>
      </c>
      <c r="L4423" s="117" t="s">
        <v>398</v>
      </c>
      <c r="M4423" s="117" t="s">
        <v>398</v>
      </c>
      <c r="N4423" s="117" t="s">
        <v>398</v>
      </c>
      <c r="O4423" s="125" t="s">
        <v>579</v>
      </c>
      <c r="P4423" s="117">
        <v>1</v>
      </c>
      <c r="Q4423" s="117" t="s">
        <v>398</v>
      </c>
      <c r="R4423" s="117" t="s">
        <v>398</v>
      </c>
      <c r="S4423" s="117" t="s">
        <v>398</v>
      </c>
      <c r="T4423" s="117" t="s">
        <v>398</v>
      </c>
      <c r="U4423" s="117" t="s">
        <v>398</v>
      </c>
      <c r="V4423" s="117" t="s">
        <v>398</v>
      </c>
      <c r="W4423" s="123">
        <v>65</v>
      </c>
      <c r="X4423" s="123" t="s">
        <v>906</v>
      </c>
      <c r="Y4423" s="120">
        <v>43564</v>
      </c>
      <c r="Z4423" s="121">
        <v>0.375</v>
      </c>
      <c r="AA4423" s="130" t="s">
        <v>696</v>
      </c>
      <c r="AB4423" s="123" t="s">
        <v>582</v>
      </c>
      <c r="AC4423" s="119" t="s">
        <v>398</v>
      </c>
      <c r="AD4423" s="119" t="s">
        <v>398</v>
      </c>
    </row>
    <row r="4424" spans="1:30">
      <c r="A4424" s="117">
        <v>4423</v>
      </c>
      <c r="B4424" s="123" t="s">
        <v>468</v>
      </c>
      <c r="C4424" s="117" t="s">
        <v>5</v>
      </c>
      <c r="D4424" s="123" t="s">
        <v>595</v>
      </c>
      <c r="E4424" s="117">
        <v>4423</v>
      </c>
      <c r="F4424" s="117" t="s">
        <v>924</v>
      </c>
      <c r="G4424" s="117" t="s">
        <v>591</v>
      </c>
      <c r="H4424" s="117" t="s">
        <v>398</v>
      </c>
      <c r="I4424" s="117" t="s">
        <v>398</v>
      </c>
      <c r="J4424" s="117" t="s">
        <v>398</v>
      </c>
      <c r="K4424" s="117" t="s">
        <v>398</v>
      </c>
      <c r="L4424" s="117" t="s">
        <v>398</v>
      </c>
      <c r="M4424" s="117" t="s">
        <v>398</v>
      </c>
      <c r="N4424" s="117" t="s">
        <v>398</v>
      </c>
      <c r="O4424" s="125" t="s">
        <v>579</v>
      </c>
      <c r="P4424" s="117">
        <v>1</v>
      </c>
      <c r="Q4424" s="117" t="s">
        <v>398</v>
      </c>
      <c r="R4424" s="117" t="s">
        <v>398</v>
      </c>
      <c r="S4424" s="117" t="s">
        <v>398</v>
      </c>
      <c r="T4424" s="117" t="s">
        <v>398</v>
      </c>
      <c r="U4424" s="117" t="s">
        <v>398</v>
      </c>
      <c r="V4424" s="117" t="s">
        <v>398</v>
      </c>
      <c r="W4424" s="123">
        <v>65</v>
      </c>
      <c r="X4424" s="123" t="s">
        <v>906</v>
      </c>
      <c r="Y4424" s="120">
        <v>43564</v>
      </c>
      <c r="Z4424" s="121">
        <v>0.375</v>
      </c>
      <c r="AA4424" s="130" t="s">
        <v>696</v>
      </c>
      <c r="AB4424" s="123" t="s">
        <v>582</v>
      </c>
      <c r="AC4424" s="119" t="s">
        <v>398</v>
      </c>
      <c r="AD4424" s="119" t="s">
        <v>398</v>
      </c>
    </row>
    <row r="4425" spans="1:30">
      <c r="A4425" s="117">
        <v>4424</v>
      </c>
      <c r="B4425" s="123" t="s">
        <v>468</v>
      </c>
      <c r="C4425" s="117" t="s">
        <v>5</v>
      </c>
      <c r="D4425" s="123" t="s">
        <v>595</v>
      </c>
      <c r="E4425" s="117">
        <v>4424</v>
      </c>
      <c r="F4425" s="117" t="s">
        <v>924</v>
      </c>
      <c r="G4425" s="117" t="s">
        <v>591</v>
      </c>
      <c r="H4425" s="117" t="s">
        <v>398</v>
      </c>
      <c r="I4425" s="117" t="s">
        <v>398</v>
      </c>
      <c r="J4425" s="117" t="s">
        <v>398</v>
      </c>
      <c r="K4425" s="117" t="s">
        <v>398</v>
      </c>
      <c r="L4425" s="117" t="s">
        <v>398</v>
      </c>
      <c r="M4425" s="117" t="s">
        <v>398</v>
      </c>
      <c r="N4425" s="117" t="s">
        <v>398</v>
      </c>
      <c r="O4425" s="125" t="s">
        <v>579</v>
      </c>
      <c r="P4425" s="117">
        <v>1</v>
      </c>
      <c r="Q4425" s="117" t="s">
        <v>398</v>
      </c>
      <c r="R4425" s="117" t="s">
        <v>398</v>
      </c>
      <c r="S4425" s="117" t="s">
        <v>398</v>
      </c>
      <c r="T4425" s="117" t="s">
        <v>398</v>
      </c>
      <c r="U4425" s="117" t="s">
        <v>398</v>
      </c>
      <c r="V4425" s="117" t="s">
        <v>398</v>
      </c>
      <c r="W4425" s="123">
        <v>65</v>
      </c>
      <c r="X4425" s="123" t="s">
        <v>906</v>
      </c>
      <c r="Y4425" s="120">
        <v>43564</v>
      </c>
      <c r="Z4425" s="121">
        <v>0.375</v>
      </c>
      <c r="AA4425" s="130" t="s">
        <v>696</v>
      </c>
      <c r="AB4425" s="123" t="s">
        <v>582</v>
      </c>
      <c r="AC4425" s="119" t="s">
        <v>398</v>
      </c>
      <c r="AD4425" s="119" t="s">
        <v>398</v>
      </c>
    </row>
    <row r="4426" spans="1:30">
      <c r="A4426" s="117">
        <v>4425</v>
      </c>
      <c r="B4426" s="123" t="s">
        <v>468</v>
      </c>
      <c r="C4426" s="117" t="s">
        <v>5</v>
      </c>
      <c r="D4426" s="123" t="s">
        <v>595</v>
      </c>
      <c r="E4426" s="117">
        <v>4425</v>
      </c>
      <c r="F4426" s="117" t="s">
        <v>924</v>
      </c>
      <c r="G4426" s="117" t="s">
        <v>591</v>
      </c>
      <c r="H4426" s="117" t="s">
        <v>398</v>
      </c>
      <c r="I4426" s="117" t="s">
        <v>398</v>
      </c>
      <c r="J4426" s="117" t="s">
        <v>398</v>
      </c>
      <c r="K4426" s="117" t="s">
        <v>398</v>
      </c>
      <c r="L4426" s="117" t="s">
        <v>398</v>
      </c>
      <c r="M4426" s="117" t="s">
        <v>398</v>
      </c>
      <c r="N4426" s="117" t="s">
        <v>398</v>
      </c>
      <c r="O4426" s="125" t="s">
        <v>579</v>
      </c>
      <c r="P4426" s="117">
        <v>1</v>
      </c>
      <c r="Q4426" s="117" t="s">
        <v>398</v>
      </c>
      <c r="R4426" s="117" t="s">
        <v>398</v>
      </c>
      <c r="S4426" s="117" t="s">
        <v>398</v>
      </c>
      <c r="T4426" s="117" t="s">
        <v>398</v>
      </c>
      <c r="U4426" s="117" t="s">
        <v>398</v>
      </c>
      <c r="V4426" s="117" t="s">
        <v>398</v>
      </c>
      <c r="W4426" s="123">
        <v>65</v>
      </c>
      <c r="X4426" s="123" t="s">
        <v>906</v>
      </c>
      <c r="Y4426" s="120">
        <v>43564</v>
      </c>
      <c r="Z4426" s="121">
        <v>0.375</v>
      </c>
      <c r="AA4426" s="130" t="s">
        <v>696</v>
      </c>
      <c r="AB4426" s="123" t="s">
        <v>582</v>
      </c>
      <c r="AC4426" s="119" t="s">
        <v>398</v>
      </c>
      <c r="AD4426" s="119" t="s">
        <v>398</v>
      </c>
    </row>
    <row r="4427" spans="1:30">
      <c r="A4427" s="117">
        <v>4426</v>
      </c>
      <c r="B4427" s="123" t="s">
        <v>468</v>
      </c>
      <c r="C4427" s="117" t="s">
        <v>5</v>
      </c>
      <c r="D4427" s="123" t="s">
        <v>595</v>
      </c>
      <c r="E4427" s="117">
        <v>4426</v>
      </c>
      <c r="F4427" s="117" t="s">
        <v>924</v>
      </c>
      <c r="G4427" s="117" t="s">
        <v>591</v>
      </c>
      <c r="H4427" s="117" t="s">
        <v>398</v>
      </c>
      <c r="I4427" s="117" t="s">
        <v>398</v>
      </c>
      <c r="J4427" s="117" t="s">
        <v>398</v>
      </c>
      <c r="K4427" s="117" t="s">
        <v>398</v>
      </c>
      <c r="L4427" s="117" t="s">
        <v>398</v>
      </c>
      <c r="M4427" s="117" t="s">
        <v>398</v>
      </c>
      <c r="N4427" s="117" t="s">
        <v>398</v>
      </c>
      <c r="O4427" s="125" t="s">
        <v>579</v>
      </c>
      <c r="P4427" s="117">
        <v>1</v>
      </c>
      <c r="Q4427" s="117" t="s">
        <v>398</v>
      </c>
      <c r="R4427" s="117" t="s">
        <v>398</v>
      </c>
      <c r="S4427" s="117" t="s">
        <v>398</v>
      </c>
      <c r="T4427" s="117" t="s">
        <v>398</v>
      </c>
      <c r="U4427" s="117" t="s">
        <v>398</v>
      </c>
      <c r="V4427" s="117" t="s">
        <v>398</v>
      </c>
      <c r="W4427" s="123">
        <v>65</v>
      </c>
      <c r="X4427" s="123" t="s">
        <v>906</v>
      </c>
      <c r="Y4427" s="120">
        <v>43564</v>
      </c>
      <c r="Z4427" s="121">
        <v>0.375</v>
      </c>
      <c r="AA4427" s="130" t="s">
        <v>696</v>
      </c>
      <c r="AB4427" s="123" t="s">
        <v>582</v>
      </c>
      <c r="AC4427" s="119" t="s">
        <v>398</v>
      </c>
      <c r="AD4427" s="119" t="s">
        <v>398</v>
      </c>
    </row>
    <row r="4428" spans="1:30">
      <c r="A4428" s="117">
        <v>4427</v>
      </c>
      <c r="B4428" s="123" t="s">
        <v>468</v>
      </c>
      <c r="C4428" s="117" t="s">
        <v>5</v>
      </c>
      <c r="D4428" s="123" t="s">
        <v>595</v>
      </c>
      <c r="E4428" s="117">
        <v>4427</v>
      </c>
      <c r="F4428" s="117" t="s">
        <v>924</v>
      </c>
      <c r="G4428" s="117" t="s">
        <v>591</v>
      </c>
      <c r="H4428" s="117" t="s">
        <v>398</v>
      </c>
      <c r="I4428" s="117" t="s">
        <v>398</v>
      </c>
      <c r="J4428" s="117" t="s">
        <v>398</v>
      </c>
      <c r="K4428" s="117" t="s">
        <v>398</v>
      </c>
      <c r="L4428" s="117" t="s">
        <v>398</v>
      </c>
      <c r="M4428" s="117" t="s">
        <v>398</v>
      </c>
      <c r="N4428" s="117" t="s">
        <v>398</v>
      </c>
      <c r="O4428" s="125" t="s">
        <v>579</v>
      </c>
      <c r="P4428" s="117">
        <v>1</v>
      </c>
      <c r="Q4428" s="117" t="s">
        <v>398</v>
      </c>
      <c r="R4428" s="117" t="s">
        <v>398</v>
      </c>
      <c r="S4428" s="117" t="s">
        <v>398</v>
      </c>
      <c r="T4428" s="117" t="s">
        <v>398</v>
      </c>
      <c r="U4428" s="117" t="s">
        <v>398</v>
      </c>
      <c r="V4428" s="117" t="s">
        <v>398</v>
      </c>
      <c r="W4428" s="123">
        <v>65</v>
      </c>
      <c r="X4428" s="123" t="s">
        <v>906</v>
      </c>
      <c r="Y4428" s="120">
        <v>43564</v>
      </c>
      <c r="Z4428" s="121">
        <v>0.375</v>
      </c>
      <c r="AA4428" s="130" t="s">
        <v>696</v>
      </c>
      <c r="AB4428" s="123" t="s">
        <v>582</v>
      </c>
      <c r="AC4428" s="119" t="s">
        <v>398</v>
      </c>
      <c r="AD4428" s="119" t="s">
        <v>398</v>
      </c>
    </row>
    <row r="4429" spans="1:30">
      <c r="A4429" s="117">
        <v>4428</v>
      </c>
      <c r="B4429" s="123" t="s">
        <v>468</v>
      </c>
      <c r="C4429" s="117" t="s">
        <v>5</v>
      </c>
      <c r="D4429" s="123" t="s">
        <v>595</v>
      </c>
      <c r="E4429" s="117">
        <v>4428</v>
      </c>
      <c r="F4429" s="117" t="s">
        <v>924</v>
      </c>
      <c r="G4429" s="117" t="s">
        <v>591</v>
      </c>
      <c r="H4429" s="117" t="s">
        <v>398</v>
      </c>
      <c r="I4429" s="117" t="s">
        <v>398</v>
      </c>
      <c r="J4429" s="117" t="s">
        <v>398</v>
      </c>
      <c r="K4429" s="117" t="s">
        <v>398</v>
      </c>
      <c r="L4429" s="117" t="s">
        <v>398</v>
      </c>
      <c r="M4429" s="117" t="s">
        <v>398</v>
      </c>
      <c r="N4429" s="117" t="s">
        <v>398</v>
      </c>
      <c r="O4429" s="125" t="s">
        <v>579</v>
      </c>
      <c r="P4429" s="117">
        <v>1</v>
      </c>
      <c r="Q4429" s="117" t="s">
        <v>398</v>
      </c>
      <c r="R4429" s="117" t="s">
        <v>398</v>
      </c>
      <c r="S4429" s="117" t="s">
        <v>398</v>
      </c>
      <c r="T4429" s="117" t="s">
        <v>398</v>
      </c>
      <c r="U4429" s="117" t="s">
        <v>398</v>
      </c>
      <c r="V4429" s="117" t="s">
        <v>398</v>
      </c>
      <c r="W4429" s="123">
        <v>65</v>
      </c>
      <c r="X4429" s="123" t="s">
        <v>906</v>
      </c>
      <c r="Y4429" s="120">
        <v>43564</v>
      </c>
      <c r="Z4429" s="121">
        <v>0.375</v>
      </c>
      <c r="AA4429" s="130" t="s">
        <v>696</v>
      </c>
      <c r="AB4429" s="123" t="s">
        <v>582</v>
      </c>
      <c r="AC4429" s="119" t="s">
        <v>398</v>
      </c>
      <c r="AD4429" s="119" t="s">
        <v>398</v>
      </c>
    </row>
    <row r="4430" spans="1:30">
      <c r="A4430" s="117">
        <v>4429</v>
      </c>
      <c r="B4430" s="123" t="s">
        <v>468</v>
      </c>
      <c r="C4430" s="117" t="s">
        <v>5</v>
      </c>
      <c r="D4430" s="123" t="s">
        <v>595</v>
      </c>
      <c r="E4430" s="117">
        <v>4429</v>
      </c>
      <c r="F4430" s="117" t="s">
        <v>924</v>
      </c>
      <c r="G4430" s="117" t="s">
        <v>591</v>
      </c>
      <c r="H4430" s="117" t="s">
        <v>398</v>
      </c>
      <c r="I4430" s="117" t="s">
        <v>398</v>
      </c>
      <c r="J4430" s="117" t="s">
        <v>398</v>
      </c>
      <c r="K4430" s="117" t="s">
        <v>398</v>
      </c>
      <c r="L4430" s="117" t="s">
        <v>398</v>
      </c>
      <c r="M4430" s="117" t="s">
        <v>398</v>
      </c>
      <c r="N4430" s="117" t="s">
        <v>398</v>
      </c>
      <c r="O4430" s="125" t="s">
        <v>579</v>
      </c>
      <c r="P4430" s="117">
        <v>1</v>
      </c>
      <c r="Q4430" s="117" t="s">
        <v>398</v>
      </c>
      <c r="R4430" s="117" t="s">
        <v>398</v>
      </c>
      <c r="S4430" s="117" t="s">
        <v>398</v>
      </c>
      <c r="T4430" s="117" t="s">
        <v>398</v>
      </c>
      <c r="U4430" s="117" t="s">
        <v>398</v>
      </c>
      <c r="V4430" s="117" t="s">
        <v>398</v>
      </c>
      <c r="W4430" s="123">
        <v>65</v>
      </c>
      <c r="X4430" s="123" t="s">
        <v>906</v>
      </c>
      <c r="Y4430" s="120">
        <v>43564</v>
      </c>
      <c r="Z4430" s="121">
        <v>0.375</v>
      </c>
      <c r="AA4430" s="130" t="s">
        <v>696</v>
      </c>
      <c r="AB4430" s="123" t="s">
        <v>582</v>
      </c>
      <c r="AC4430" s="119" t="s">
        <v>398</v>
      </c>
      <c r="AD4430" s="119" t="s">
        <v>398</v>
      </c>
    </row>
    <row r="4431" spans="1:30">
      <c r="A4431" s="117">
        <v>4430</v>
      </c>
      <c r="B4431" s="123" t="s">
        <v>468</v>
      </c>
      <c r="C4431" s="117" t="s">
        <v>5</v>
      </c>
      <c r="D4431" s="123" t="s">
        <v>595</v>
      </c>
      <c r="E4431" s="117">
        <v>4430</v>
      </c>
      <c r="F4431" s="117" t="s">
        <v>924</v>
      </c>
      <c r="G4431" s="117" t="s">
        <v>591</v>
      </c>
      <c r="H4431" s="117" t="s">
        <v>398</v>
      </c>
      <c r="I4431" s="117" t="s">
        <v>398</v>
      </c>
      <c r="J4431" s="117" t="s">
        <v>398</v>
      </c>
      <c r="K4431" s="117" t="s">
        <v>398</v>
      </c>
      <c r="L4431" s="117" t="s">
        <v>398</v>
      </c>
      <c r="M4431" s="117" t="s">
        <v>398</v>
      </c>
      <c r="N4431" s="117" t="s">
        <v>398</v>
      </c>
      <c r="O4431" s="125" t="s">
        <v>579</v>
      </c>
      <c r="P4431" s="117">
        <v>1</v>
      </c>
      <c r="Q4431" s="117" t="s">
        <v>398</v>
      </c>
      <c r="R4431" s="117" t="s">
        <v>398</v>
      </c>
      <c r="S4431" s="117" t="s">
        <v>398</v>
      </c>
      <c r="T4431" s="117" t="s">
        <v>398</v>
      </c>
      <c r="U4431" s="117" t="s">
        <v>398</v>
      </c>
      <c r="V4431" s="117" t="s">
        <v>398</v>
      </c>
      <c r="W4431" s="123">
        <v>65</v>
      </c>
      <c r="X4431" s="123" t="s">
        <v>906</v>
      </c>
      <c r="Y4431" s="120">
        <v>43564</v>
      </c>
      <c r="Z4431" s="121">
        <v>0.375</v>
      </c>
      <c r="AA4431" s="130" t="s">
        <v>696</v>
      </c>
      <c r="AB4431" s="123" t="s">
        <v>582</v>
      </c>
      <c r="AC4431" s="119" t="s">
        <v>398</v>
      </c>
      <c r="AD4431" s="119" t="s">
        <v>398</v>
      </c>
    </row>
    <row r="4432" spans="1:30">
      <c r="A4432" s="117">
        <v>4431</v>
      </c>
      <c r="B4432" s="123" t="s">
        <v>468</v>
      </c>
      <c r="C4432" s="117" t="s">
        <v>5</v>
      </c>
      <c r="D4432" s="123" t="s">
        <v>595</v>
      </c>
      <c r="E4432" s="117">
        <v>4431</v>
      </c>
      <c r="F4432" s="117" t="s">
        <v>924</v>
      </c>
      <c r="G4432" s="117" t="s">
        <v>591</v>
      </c>
      <c r="H4432" s="117" t="s">
        <v>398</v>
      </c>
      <c r="I4432" s="117" t="s">
        <v>398</v>
      </c>
      <c r="J4432" s="117" t="s">
        <v>398</v>
      </c>
      <c r="K4432" s="117" t="s">
        <v>398</v>
      </c>
      <c r="L4432" s="117" t="s">
        <v>398</v>
      </c>
      <c r="M4432" s="117" t="s">
        <v>398</v>
      </c>
      <c r="N4432" s="117" t="s">
        <v>398</v>
      </c>
      <c r="O4432" s="125" t="s">
        <v>579</v>
      </c>
      <c r="P4432" s="117">
        <v>1</v>
      </c>
      <c r="Q4432" s="117" t="s">
        <v>398</v>
      </c>
      <c r="R4432" s="117" t="s">
        <v>398</v>
      </c>
      <c r="S4432" s="117" t="s">
        <v>398</v>
      </c>
      <c r="T4432" s="117" t="s">
        <v>398</v>
      </c>
      <c r="U4432" s="117" t="s">
        <v>398</v>
      </c>
      <c r="V4432" s="117" t="s">
        <v>398</v>
      </c>
      <c r="W4432" s="123">
        <v>65</v>
      </c>
      <c r="X4432" s="123" t="s">
        <v>906</v>
      </c>
      <c r="Y4432" s="120">
        <v>43564</v>
      </c>
      <c r="Z4432" s="121">
        <v>0.375</v>
      </c>
      <c r="AA4432" s="130" t="s">
        <v>696</v>
      </c>
      <c r="AB4432" s="123" t="s">
        <v>582</v>
      </c>
      <c r="AC4432" s="119" t="s">
        <v>398</v>
      </c>
      <c r="AD4432" s="119" t="s">
        <v>398</v>
      </c>
    </row>
    <row r="4433" spans="1:30">
      <c r="A4433" s="117">
        <v>4432</v>
      </c>
      <c r="B4433" s="123" t="s">
        <v>468</v>
      </c>
      <c r="C4433" s="117" t="s">
        <v>5</v>
      </c>
      <c r="D4433" s="123" t="s">
        <v>595</v>
      </c>
      <c r="E4433" s="117">
        <v>4432</v>
      </c>
      <c r="F4433" s="117" t="s">
        <v>924</v>
      </c>
      <c r="G4433" s="117" t="s">
        <v>591</v>
      </c>
      <c r="H4433" s="117" t="s">
        <v>398</v>
      </c>
      <c r="I4433" s="117" t="s">
        <v>398</v>
      </c>
      <c r="J4433" s="117" t="s">
        <v>398</v>
      </c>
      <c r="K4433" s="117" t="s">
        <v>398</v>
      </c>
      <c r="L4433" s="117" t="s">
        <v>398</v>
      </c>
      <c r="M4433" s="117" t="s">
        <v>398</v>
      </c>
      <c r="N4433" s="117" t="s">
        <v>398</v>
      </c>
      <c r="O4433" s="125" t="s">
        <v>579</v>
      </c>
      <c r="P4433" s="117">
        <v>1</v>
      </c>
      <c r="Q4433" s="117" t="s">
        <v>398</v>
      </c>
      <c r="R4433" s="117" t="s">
        <v>398</v>
      </c>
      <c r="S4433" s="117" t="s">
        <v>398</v>
      </c>
      <c r="T4433" s="117" t="s">
        <v>398</v>
      </c>
      <c r="U4433" s="117" t="s">
        <v>398</v>
      </c>
      <c r="V4433" s="117" t="s">
        <v>398</v>
      </c>
      <c r="W4433" s="123">
        <v>65</v>
      </c>
      <c r="X4433" s="123" t="s">
        <v>906</v>
      </c>
      <c r="Y4433" s="120">
        <v>43564</v>
      </c>
      <c r="Z4433" s="121">
        <v>0.375</v>
      </c>
      <c r="AA4433" s="130" t="s">
        <v>696</v>
      </c>
      <c r="AB4433" s="123" t="s">
        <v>582</v>
      </c>
      <c r="AC4433" s="119" t="s">
        <v>398</v>
      </c>
      <c r="AD4433" s="119" t="s">
        <v>398</v>
      </c>
    </row>
    <row r="4434" spans="1:30">
      <c r="A4434" s="117">
        <v>4433</v>
      </c>
      <c r="B4434" s="123" t="s">
        <v>468</v>
      </c>
      <c r="C4434" s="117" t="s">
        <v>5</v>
      </c>
      <c r="D4434" s="123" t="s">
        <v>595</v>
      </c>
      <c r="E4434" s="117">
        <v>4433</v>
      </c>
      <c r="F4434" s="117" t="s">
        <v>924</v>
      </c>
      <c r="G4434" s="117" t="s">
        <v>591</v>
      </c>
      <c r="H4434" s="117" t="s">
        <v>398</v>
      </c>
      <c r="I4434" s="117" t="s">
        <v>398</v>
      </c>
      <c r="J4434" s="117" t="s">
        <v>398</v>
      </c>
      <c r="K4434" s="117" t="s">
        <v>398</v>
      </c>
      <c r="L4434" s="117" t="s">
        <v>398</v>
      </c>
      <c r="M4434" s="117" t="s">
        <v>398</v>
      </c>
      <c r="N4434" s="117" t="s">
        <v>398</v>
      </c>
      <c r="O4434" s="125" t="s">
        <v>579</v>
      </c>
      <c r="P4434" s="117">
        <v>1</v>
      </c>
      <c r="Q4434" s="117" t="s">
        <v>398</v>
      </c>
      <c r="R4434" s="117" t="s">
        <v>398</v>
      </c>
      <c r="S4434" s="117" t="s">
        <v>398</v>
      </c>
      <c r="T4434" s="117" t="s">
        <v>398</v>
      </c>
      <c r="U4434" s="117" t="s">
        <v>398</v>
      </c>
      <c r="V4434" s="117" t="s">
        <v>398</v>
      </c>
      <c r="W4434" s="123">
        <v>65</v>
      </c>
      <c r="X4434" s="123" t="s">
        <v>906</v>
      </c>
      <c r="Y4434" s="120">
        <v>43564</v>
      </c>
      <c r="Z4434" s="121">
        <v>0.375</v>
      </c>
      <c r="AA4434" s="130" t="s">
        <v>696</v>
      </c>
      <c r="AB4434" s="123" t="s">
        <v>582</v>
      </c>
      <c r="AC4434" s="119" t="s">
        <v>398</v>
      </c>
      <c r="AD4434" s="119" t="s">
        <v>398</v>
      </c>
    </row>
    <row r="4435" spans="1:30">
      <c r="A4435" s="117">
        <v>4434</v>
      </c>
      <c r="B4435" s="123" t="s">
        <v>468</v>
      </c>
      <c r="C4435" s="117" t="s">
        <v>5</v>
      </c>
      <c r="D4435" s="123" t="s">
        <v>595</v>
      </c>
      <c r="E4435" s="117">
        <v>4434</v>
      </c>
      <c r="F4435" s="117" t="s">
        <v>924</v>
      </c>
      <c r="G4435" s="117" t="s">
        <v>591</v>
      </c>
      <c r="H4435" s="117" t="s">
        <v>398</v>
      </c>
      <c r="I4435" s="117" t="s">
        <v>398</v>
      </c>
      <c r="J4435" s="117" t="s">
        <v>398</v>
      </c>
      <c r="K4435" s="117" t="s">
        <v>398</v>
      </c>
      <c r="L4435" s="117" t="s">
        <v>398</v>
      </c>
      <c r="M4435" s="117" t="s">
        <v>398</v>
      </c>
      <c r="N4435" s="117" t="s">
        <v>398</v>
      </c>
      <c r="O4435" s="125" t="s">
        <v>579</v>
      </c>
      <c r="P4435" s="117">
        <v>1</v>
      </c>
      <c r="Q4435" s="117" t="s">
        <v>398</v>
      </c>
      <c r="R4435" s="117" t="s">
        <v>398</v>
      </c>
      <c r="S4435" s="117" t="s">
        <v>398</v>
      </c>
      <c r="T4435" s="117" t="s">
        <v>398</v>
      </c>
      <c r="U4435" s="117" t="s">
        <v>398</v>
      </c>
      <c r="V4435" s="117" t="s">
        <v>398</v>
      </c>
      <c r="W4435" s="123">
        <v>65</v>
      </c>
      <c r="X4435" s="123" t="s">
        <v>906</v>
      </c>
      <c r="Y4435" s="120">
        <v>43564</v>
      </c>
      <c r="Z4435" s="121">
        <v>0.375</v>
      </c>
      <c r="AA4435" s="130" t="s">
        <v>696</v>
      </c>
      <c r="AB4435" s="123" t="s">
        <v>582</v>
      </c>
      <c r="AC4435" s="119" t="s">
        <v>398</v>
      </c>
      <c r="AD4435" s="119" t="s">
        <v>398</v>
      </c>
    </row>
    <row r="4436" spans="1:30">
      <c r="A4436" s="117">
        <v>4435</v>
      </c>
      <c r="B4436" s="123" t="s">
        <v>468</v>
      </c>
      <c r="C4436" s="117" t="s">
        <v>5</v>
      </c>
      <c r="D4436" s="123" t="s">
        <v>595</v>
      </c>
      <c r="E4436" s="117">
        <v>4435</v>
      </c>
      <c r="F4436" s="117" t="s">
        <v>924</v>
      </c>
      <c r="G4436" s="117" t="s">
        <v>591</v>
      </c>
      <c r="H4436" s="117" t="s">
        <v>398</v>
      </c>
      <c r="I4436" s="117" t="s">
        <v>398</v>
      </c>
      <c r="J4436" s="117" t="s">
        <v>398</v>
      </c>
      <c r="K4436" s="117" t="s">
        <v>398</v>
      </c>
      <c r="L4436" s="117" t="s">
        <v>398</v>
      </c>
      <c r="M4436" s="117" t="s">
        <v>398</v>
      </c>
      <c r="N4436" s="117" t="s">
        <v>398</v>
      </c>
      <c r="O4436" s="125" t="s">
        <v>579</v>
      </c>
      <c r="P4436" s="117">
        <v>1</v>
      </c>
      <c r="Q4436" s="117" t="s">
        <v>398</v>
      </c>
      <c r="R4436" s="117" t="s">
        <v>398</v>
      </c>
      <c r="S4436" s="117" t="s">
        <v>398</v>
      </c>
      <c r="T4436" s="117" t="s">
        <v>398</v>
      </c>
      <c r="U4436" s="117" t="s">
        <v>398</v>
      </c>
      <c r="V4436" s="117" t="s">
        <v>398</v>
      </c>
      <c r="W4436" s="123">
        <v>65</v>
      </c>
      <c r="X4436" s="123" t="s">
        <v>906</v>
      </c>
      <c r="Y4436" s="120">
        <v>43564</v>
      </c>
      <c r="Z4436" s="121">
        <v>0.375</v>
      </c>
      <c r="AA4436" s="130" t="s">
        <v>696</v>
      </c>
      <c r="AB4436" s="123" t="s">
        <v>582</v>
      </c>
      <c r="AC4436" s="119" t="s">
        <v>398</v>
      </c>
      <c r="AD4436" s="119" t="s">
        <v>398</v>
      </c>
    </row>
    <row r="4437" spans="1:30">
      <c r="A4437" s="117">
        <v>4436</v>
      </c>
      <c r="B4437" s="123" t="s">
        <v>468</v>
      </c>
      <c r="C4437" s="117" t="s">
        <v>5</v>
      </c>
      <c r="D4437" s="123" t="s">
        <v>595</v>
      </c>
      <c r="E4437" s="117">
        <v>4436</v>
      </c>
      <c r="F4437" s="117" t="s">
        <v>924</v>
      </c>
      <c r="G4437" s="117" t="s">
        <v>591</v>
      </c>
      <c r="H4437" s="117" t="s">
        <v>398</v>
      </c>
      <c r="I4437" s="117" t="s">
        <v>398</v>
      </c>
      <c r="J4437" s="117" t="s">
        <v>398</v>
      </c>
      <c r="K4437" s="117" t="s">
        <v>398</v>
      </c>
      <c r="L4437" s="117" t="s">
        <v>398</v>
      </c>
      <c r="M4437" s="117" t="s">
        <v>398</v>
      </c>
      <c r="N4437" s="117" t="s">
        <v>398</v>
      </c>
      <c r="O4437" s="125" t="s">
        <v>579</v>
      </c>
      <c r="P4437" s="117">
        <v>1</v>
      </c>
      <c r="Q4437" s="117" t="s">
        <v>398</v>
      </c>
      <c r="R4437" s="117" t="s">
        <v>398</v>
      </c>
      <c r="S4437" s="117" t="s">
        <v>398</v>
      </c>
      <c r="T4437" s="117" t="s">
        <v>398</v>
      </c>
      <c r="U4437" s="117" t="s">
        <v>398</v>
      </c>
      <c r="V4437" s="117" t="s">
        <v>398</v>
      </c>
      <c r="W4437" s="123">
        <v>65</v>
      </c>
      <c r="X4437" s="123" t="s">
        <v>906</v>
      </c>
      <c r="Y4437" s="120">
        <v>43564</v>
      </c>
      <c r="Z4437" s="121">
        <v>0.375</v>
      </c>
      <c r="AA4437" s="130" t="s">
        <v>696</v>
      </c>
      <c r="AB4437" s="123" t="s">
        <v>582</v>
      </c>
      <c r="AC4437" s="119" t="s">
        <v>398</v>
      </c>
      <c r="AD4437" s="119" t="s">
        <v>398</v>
      </c>
    </row>
    <row r="4438" spans="1:30">
      <c r="A4438" s="117">
        <v>4437</v>
      </c>
      <c r="B4438" s="123" t="s">
        <v>468</v>
      </c>
      <c r="C4438" s="117" t="s">
        <v>5</v>
      </c>
      <c r="D4438" s="123" t="s">
        <v>595</v>
      </c>
      <c r="E4438" s="117">
        <v>4437</v>
      </c>
      <c r="F4438" s="117" t="s">
        <v>924</v>
      </c>
      <c r="G4438" s="117" t="s">
        <v>591</v>
      </c>
      <c r="H4438" s="117" t="s">
        <v>398</v>
      </c>
      <c r="I4438" s="117" t="s">
        <v>398</v>
      </c>
      <c r="J4438" s="117" t="s">
        <v>398</v>
      </c>
      <c r="K4438" s="117" t="s">
        <v>398</v>
      </c>
      <c r="L4438" s="117" t="s">
        <v>398</v>
      </c>
      <c r="M4438" s="117" t="s">
        <v>398</v>
      </c>
      <c r="N4438" s="117" t="s">
        <v>398</v>
      </c>
      <c r="O4438" s="125" t="s">
        <v>579</v>
      </c>
      <c r="P4438" s="117">
        <v>1</v>
      </c>
      <c r="Q4438" s="117" t="s">
        <v>398</v>
      </c>
      <c r="R4438" s="117" t="s">
        <v>398</v>
      </c>
      <c r="S4438" s="117" t="s">
        <v>398</v>
      </c>
      <c r="T4438" s="117" t="s">
        <v>398</v>
      </c>
      <c r="U4438" s="117" t="s">
        <v>398</v>
      </c>
      <c r="V4438" s="117" t="s">
        <v>398</v>
      </c>
      <c r="W4438" s="123">
        <v>65</v>
      </c>
      <c r="X4438" s="123" t="s">
        <v>906</v>
      </c>
      <c r="Y4438" s="120">
        <v>43564</v>
      </c>
      <c r="Z4438" s="121">
        <v>0.375</v>
      </c>
      <c r="AA4438" s="130" t="s">
        <v>696</v>
      </c>
      <c r="AB4438" s="123" t="s">
        <v>582</v>
      </c>
      <c r="AC4438" s="119" t="s">
        <v>398</v>
      </c>
      <c r="AD4438" s="119" t="s">
        <v>398</v>
      </c>
    </row>
    <row r="4439" spans="1:30">
      <c r="A4439" s="117">
        <v>4438</v>
      </c>
      <c r="B4439" s="123" t="s">
        <v>468</v>
      </c>
      <c r="C4439" s="117" t="s">
        <v>5</v>
      </c>
      <c r="D4439" s="123" t="s">
        <v>595</v>
      </c>
      <c r="E4439" s="117">
        <v>4438</v>
      </c>
      <c r="F4439" s="117" t="s">
        <v>924</v>
      </c>
      <c r="G4439" s="117" t="s">
        <v>591</v>
      </c>
      <c r="H4439" s="117" t="s">
        <v>398</v>
      </c>
      <c r="I4439" s="117" t="s">
        <v>398</v>
      </c>
      <c r="J4439" s="117" t="s">
        <v>398</v>
      </c>
      <c r="K4439" s="117" t="s">
        <v>398</v>
      </c>
      <c r="L4439" s="117" t="s">
        <v>398</v>
      </c>
      <c r="M4439" s="117" t="s">
        <v>398</v>
      </c>
      <c r="N4439" s="117" t="s">
        <v>398</v>
      </c>
      <c r="O4439" s="125" t="s">
        <v>579</v>
      </c>
      <c r="P4439" s="117">
        <v>1</v>
      </c>
      <c r="Q4439" s="117" t="s">
        <v>398</v>
      </c>
      <c r="R4439" s="117" t="s">
        <v>398</v>
      </c>
      <c r="S4439" s="117" t="s">
        <v>398</v>
      </c>
      <c r="T4439" s="117" t="s">
        <v>398</v>
      </c>
      <c r="U4439" s="117" t="s">
        <v>398</v>
      </c>
      <c r="V4439" s="117" t="s">
        <v>398</v>
      </c>
      <c r="W4439" s="123">
        <v>65</v>
      </c>
      <c r="X4439" s="123" t="s">
        <v>906</v>
      </c>
      <c r="Y4439" s="120">
        <v>43564</v>
      </c>
      <c r="Z4439" s="121">
        <v>0.375</v>
      </c>
      <c r="AA4439" s="130" t="s">
        <v>696</v>
      </c>
      <c r="AB4439" s="123" t="s">
        <v>582</v>
      </c>
      <c r="AC4439" s="119" t="s">
        <v>398</v>
      </c>
      <c r="AD4439" s="119" t="s">
        <v>398</v>
      </c>
    </row>
    <row r="4440" spans="1:30">
      <c r="A4440" s="117">
        <v>4439</v>
      </c>
      <c r="B4440" s="123" t="s">
        <v>468</v>
      </c>
      <c r="C4440" s="117" t="s">
        <v>5</v>
      </c>
      <c r="D4440" s="123" t="s">
        <v>595</v>
      </c>
      <c r="E4440" s="117">
        <v>4439</v>
      </c>
      <c r="F4440" s="117" t="s">
        <v>924</v>
      </c>
      <c r="G4440" s="117" t="s">
        <v>591</v>
      </c>
      <c r="H4440" s="117" t="s">
        <v>398</v>
      </c>
      <c r="I4440" s="117" t="s">
        <v>398</v>
      </c>
      <c r="J4440" s="117" t="s">
        <v>398</v>
      </c>
      <c r="K4440" s="117" t="s">
        <v>398</v>
      </c>
      <c r="L4440" s="117" t="s">
        <v>398</v>
      </c>
      <c r="M4440" s="117" t="s">
        <v>398</v>
      </c>
      <c r="N4440" s="117" t="s">
        <v>398</v>
      </c>
      <c r="O4440" s="125" t="s">
        <v>579</v>
      </c>
      <c r="P4440" s="117">
        <v>1</v>
      </c>
      <c r="Q4440" s="117" t="s">
        <v>398</v>
      </c>
      <c r="R4440" s="117" t="s">
        <v>398</v>
      </c>
      <c r="S4440" s="117" t="s">
        <v>398</v>
      </c>
      <c r="T4440" s="117" t="s">
        <v>398</v>
      </c>
      <c r="U4440" s="117" t="s">
        <v>398</v>
      </c>
      <c r="V4440" s="117" t="s">
        <v>398</v>
      </c>
      <c r="W4440" s="123">
        <v>65</v>
      </c>
      <c r="X4440" s="123" t="s">
        <v>906</v>
      </c>
      <c r="Y4440" s="120">
        <v>43564</v>
      </c>
      <c r="Z4440" s="121">
        <v>0.375</v>
      </c>
      <c r="AA4440" s="130" t="s">
        <v>696</v>
      </c>
      <c r="AB4440" s="123" t="s">
        <v>582</v>
      </c>
      <c r="AC4440" s="119" t="s">
        <v>398</v>
      </c>
      <c r="AD4440" s="119" t="s">
        <v>398</v>
      </c>
    </row>
    <row r="4441" spans="1:30">
      <c r="A4441" s="117">
        <v>4440</v>
      </c>
      <c r="B4441" s="123" t="s">
        <v>468</v>
      </c>
      <c r="C4441" s="117" t="s">
        <v>5</v>
      </c>
      <c r="D4441" s="123" t="s">
        <v>595</v>
      </c>
      <c r="E4441" s="117">
        <v>4440</v>
      </c>
      <c r="F4441" s="117" t="s">
        <v>924</v>
      </c>
      <c r="G4441" s="117" t="s">
        <v>591</v>
      </c>
      <c r="H4441" s="117" t="s">
        <v>398</v>
      </c>
      <c r="I4441" s="117" t="s">
        <v>398</v>
      </c>
      <c r="J4441" s="117" t="s">
        <v>398</v>
      </c>
      <c r="K4441" s="117" t="s">
        <v>398</v>
      </c>
      <c r="L4441" s="117" t="s">
        <v>398</v>
      </c>
      <c r="M4441" s="117" t="s">
        <v>398</v>
      </c>
      <c r="N4441" s="117" t="s">
        <v>398</v>
      </c>
      <c r="O4441" s="125" t="s">
        <v>579</v>
      </c>
      <c r="P4441" s="117">
        <v>1</v>
      </c>
      <c r="Q4441" s="117" t="s">
        <v>398</v>
      </c>
      <c r="R4441" s="117" t="s">
        <v>398</v>
      </c>
      <c r="S4441" s="117" t="s">
        <v>398</v>
      </c>
      <c r="T4441" s="117" t="s">
        <v>398</v>
      </c>
      <c r="U4441" s="117" t="s">
        <v>398</v>
      </c>
      <c r="V4441" s="117" t="s">
        <v>398</v>
      </c>
      <c r="W4441" s="123">
        <v>65</v>
      </c>
      <c r="X4441" s="123" t="s">
        <v>906</v>
      </c>
      <c r="Y4441" s="120">
        <v>43564</v>
      </c>
      <c r="Z4441" s="121">
        <v>0.375</v>
      </c>
      <c r="AA4441" s="130" t="s">
        <v>696</v>
      </c>
      <c r="AB4441" s="123" t="s">
        <v>582</v>
      </c>
      <c r="AC4441" s="119" t="s">
        <v>398</v>
      </c>
      <c r="AD4441" s="119" t="s">
        <v>398</v>
      </c>
    </row>
    <row r="4442" spans="1:30">
      <c r="A4442" s="117">
        <v>4441</v>
      </c>
      <c r="B4442" s="123" t="s">
        <v>468</v>
      </c>
      <c r="C4442" s="117" t="s">
        <v>5</v>
      </c>
      <c r="D4442" s="123" t="s">
        <v>595</v>
      </c>
      <c r="E4442" s="117">
        <v>4441</v>
      </c>
      <c r="F4442" s="117" t="s">
        <v>924</v>
      </c>
      <c r="G4442" s="117" t="s">
        <v>591</v>
      </c>
      <c r="H4442" s="117" t="s">
        <v>398</v>
      </c>
      <c r="I4442" s="117" t="s">
        <v>398</v>
      </c>
      <c r="J4442" s="117" t="s">
        <v>398</v>
      </c>
      <c r="K4442" s="117" t="s">
        <v>398</v>
      </c>
      <c r="L4442" s="117" t="s">
        <v>398</v>
      </c>
      <c r="M4442" s="117" t="s">
        <v>398</v>
      </c>
      <c r="N4442" s="117" t="s">
        <v>398</v>
      </c>
      <c r="O4442" s="125" t="s">
        <v>579</v>
      </c>
      <c r="P4442" s="117">
        <v>1</v>
      </c>
      <c r="Q4442" s="117" t="s">
        <v>398</v>
      </c>
      <c r="R4442" s="117" t="s">
        <v>398</v>
      </c>
      <c r="S4442" s="117" t="s">
        <v>398</v>
      </c>
      <c r="T4442" s="117" t="s">
        <v>398</v>
      </c>
      <c r="U4442" s="117" t="s">
        <v>398</v>
      </c>
      <c r="V4442" s="117" t="s">
        <v>398</v>
      </c>
      <c r="W4442" s="123">
        <v>65</v>
      </c>
      <c r="X4442" s="123" t="s">
        <v>906</v>
      </c>
      <c r="Y4442" s="120">
        <v>43564</v>
      </c>
      <c r="Z4442" s="121">
        <v>0.375</v>
      </c>
      <c r="AA4442" s="130" t="s">
        <v>696</v>
      </c>
      <c r="AB4442" s="123" t="s">
        <v>582</v>
      </c>
      <c r="AC4442" s="119" t="s">
        <v>398</v>
      </c>
      <c r="AD4442" s="119" t="s">
        <v>398</v>
      </c>
    </row>
    <row r="4443" spans="1:30">
      <c r="A4443" s="117">
        <v>4442</v>
      </c>
      <c r="B4443" s="123" t="s">
        <v>468</v>
      </c>
      <c r="C4443" s="117" t="s">
        <v>5</v>
      </c>
      <c r="D4443" s="123" t="s">
        <v>595</v>
      </c>
      <c r="E4443" s="117">
        <v>4442</v>
      </c>
      <c r="F4443" s="117" t="s">
        <v>924</v>
      </c>
      <c r="G4443" s="117" t="s">
        <v>591</v>
      </c>
      <c r="H4443" s="117" t="s">
        <v>398</v>
      </c>
      <c r="I4443" s="117" t="s">
        <v>398</v>
      </c>
      <c r="J4443" s="117" t="s">
        <v>398</v>
      </c>
      <c r="K4443" s="117" t="s">
        <v>398</v>
      </c>
      <c r="L4443" s="117" t="s">
        <v>398</v>
      </c>
      <c r="M4443" s="117" t="s">
        <v>398</v>
      </c>
      <c r="N4443" s="117" t="s">
        <v>398</v>
      </c>
      <c r="O4443" s="125" t="s">
        <v>579</v>
      </c>
      <c r="P4443" s="117">
        <v>1</v>
      </c>
      <c r="Q4443" s="117" t="s">
        <v>398</v>
      </c>
      <c r="R4443" s="117" t="s">
        <v>398</v>
      </c>
      <c r="S4443" s="117" t="s">
        <v>398</v>
      </c>
      <c r="T4443" s="117" t="s">
        <v>398</v>
      </c>
      <c r="U4443" s="117" t="s">
        <v>398</v>
      </c>
      <c r="V4443" s="117" t="s">
        <v>398</v>
      </c>
      <c r="W4443" s="123">
        <v>65</v>
      </c>
      <c r="X4443" s="123" t="s">
        <v>906</v>
      </c>
      <c r="Y4443" s="120">
        <v>43564</v>
      </c>
      <c r="Z4443" s="121">
        <v>0.375</v>
      </c>
      <c r="AA4443" s="130" t="s">
        <v>696</v>
      </c>
      <c r="AB4443" s="123" t="s">
        <v>582</v>
      </c>
      <c r="AC4443" s="119" t="s">
        <v>398</v>
      </c>
      <c r="AD4443" s="119" t="s">
        <v>398</v>
      </c>
    </row>
    <row r="4444" spans="1:30">
      <c r="A4444" s="117">
        <v>4443</v>
      </c>
      <c r="B4444" s="123" t="s">
        <v>468</v>
      </c>
      <c r="C4444" s="117" t="s">
        <v>5</v>
      </c>
      <c r="D4444" s="123" t="s">
        <v>595</v>
      </c>
      <c r="E4444" s="117">
        <v>4443</v>
      </c>
      <c r="F4444" s="117" t="s">
        <v>924</v>
      </c>
      <c r="G4444" s="117" t="s">
        <v>591</v>
      </c>
      <c r="H4444" s="117" t="s">
        <v>398</v>
      </c>
      <c r="I4444" s="117" t="s">
        <v>398</v>
      </c>
      <c r="J4444" s="117" t="s">
        <v>398</v>
      </c>
      <c r="K4444" s="117" t="s">
        <v>398</v>
      </c>
      <c r="L4444" s="117" t="s">
        <v>398</v>
      </c>
      <c r="M4444" s="117" t="s">
        <v>398</v>
      </c>
      <c r="N4444" s="117" t="s">
        <v>398</v>
      </c>
      <c r="O4444" s="125" t="s">
        <v>579</v>
      </c>
      <c r="P4444" s="117">
        <v>1</v>
      </c>
      <c r="Q4444" s="117" t="s">
        <v>398</v>
      </c>
      <c r="R4444" s="117" t="s">
        <v>398</v>
      </c>
      <c r="S4444" s="117" t="s">
        <v>398</v>
      </c>
      <c r="T4444" s="117" t="s">
        <v>398</v>
      </c>
      <c r="U4444" s="117" t="s">
        <v>398</v>
      </c>
      <c r="V4444" s="117" t="s">
        <v>398</v>
      </c>
      <c r="W4444" s="123">
        <v>65</v>
      </c>
      <c r="X4444" s="123" t="s">
        <v>906</v>
      </c>
      <c r="Y4444" s="120">
        <v>43564</v>
      </c>
      <c r="Z4444" s="121">
        <v>0.375</v>
      </c>
      <c r="AA4444" s="130" t="s">
        <v>696</v>
      </c>
      <c r="AB4444" s="123" t="s">
        <v>582</v>
      </c>
      <c r="AC4444" s="119" t="s">
        <v>398</v>
      </c>
      <c r="AD4444" s="119" t="s">
        <v>398</v>
      </c>
    </row>
    <row r="4445" spans="1:30">
      <c r="A4445" s="117">
        <v>4444</v>
      </c>
      <c r="B4445" s="123" t="s">
        <v>468</v>
      </c>
      <c r="C4445" s="117" t="s">
        <v>5</v>
      </c>
      <c r="D4445" s="123" t="s">
        <v>595</v>
      </c>
      <c r="E4445" s="117">
        <v>4444</v>
      </c>
      <c r="F4445" s="117" t="s">
        <v>924</v>
      </c>
      <c r="G4445" s="117" t="s">
        <v>591</v>
      </c>
      <c r="H4445" s="117" t="s">
        <v>398</v>
      </c>
      <c r="I4445" s="117" t="s">
        <v>398</v>
      </c>
      <c r="J4445" s="117" t="s">
        <v>398</v>
      </c>
      <c r="K4445" s="117" t="s">
        <v>398</v>
      </c>
      <c r="L4445" s="117" t="s">
        <v>398</v>
      </c>
      <c r="M4445" s="117" t="s">
        <v>398</v>
      </c>
      <c r="N4445" s="117" t="s">
        <v>398</v>
      </c>
      <c r="O4445" s="125" t="s">
        <v>579</v>
      </c>
      <c r="P4445" s="117">
        <v>1</v>
      </c>
      <c r="Q4445" s="117" t="s">
        <v>398</v>
      </c>
      <c r="R4445" s="117" t="s">
        <v>398</v>
      </c>
      <c r="S4445" s="117" t="s">
        <v>398</v>
      </c>
      <c r="T4445" s="117" t="s">
        <v>398</v>
      </c>
      <c r="U4445" s="117" t="s">
        <v>398</v>
      </c>
      <c r="V4445" s="117" t="s">
        <v>398</v>
      </c>
      <c r="W4445" s="123">
        <v>65</v>
      </c>
      <c r="X4445" s="123" t="s">
        <v>906</v>
      </c>
      <c r="Y4445" s="120">
        <v>43564</v>
      </c>
      <c r="Z4445" s="121">
        <v>0.375</v>
      </c>
      <c r="AA4445" s="130" t="s">
        <v>696</v>
      </c>
      <c r="AB4445" s="123" t="s">
        <v>582</v>
      </c>
      <c r="AC4445" s="119" t="s">
        <v>398</v>
      </c>
      <c r="AD4445" s="119" t="s">
        <v>398</v>
      </c>
    </row>
    <row r="4446" spans="1:30">
      <c r="A4446" s="117">
        <v>4445</v>
      </c>
      <c r="B4446" s="123" t="s">
        <v>468</v>
      </c>
      <c r="C4446" s="117" t="s">
        <v>5</v>
      </c>
      <c r="D4446" s="123" t="s">
        <v>595</v>
      </c>
      <c r="E4446" s="117">
        <v>4445</v>
      </c>
      <c r="F4446" s="117" t="s">
        <v>924</v>
      </c>
      <c r="G4446" s="117" t="s">
        <v>591</v>
      </c>
      <c r="H4446" s="117" t="s">
        <v>398</v>
      </c>
      <c r="I4446" s="117" t="s">
        <v>398</v>
      </c>
      <c r="J4446" s="117" t="s">
        <v>398</v>
      </c>
      <c r="K4446" s="117" t="s">
        <v>398</v>
      </c>
      <c r="L4446" s="117" t="s">
        <v>398</v>
      </c>
      <c r="M4446" s="117" t="s">
        <v>398</v>
      </c>
      <c r="N4446" s="117" t="s">
        <v>398</v>
      </c>
      <c r="O4446" s="125" t="s">
        <v>579</v>
      </c>
      <c r="P4446" s="117">
        <v>1</v>
      </c>
      <c r="Q4446" s="117" t="s">
        <v>398</v>
      </c>
      <c r="R4446" s="117" t="s">
        <v>398</v>
      </c>
      <c r="S4446" s="117" t="s">
        <v>398</v>
      </c>
      <c r="T4446" s="117" t="s">
        <v>398</v>
      </c>
      <c r="U4446" s="117" t="s">
        <v>398</v>
      </c>
      <c r="V4446" s="117" t="s">
        <v>398</v>
      </c>
      <c r="W4446" s="123">
        <v>65</v>
      </c>
      <c r="X4446" s="123" t="s">
        <v>906</v>
      </c>
      <c r="Y4446" s="120">
        <v>43564</v>
      </c>
      <c r="Z4446" s="121">
        <v>0.375</v>
      </c>
      <c r="AA4446" s="130" t="s">
        <v>696</v>
      </c>
      <c r="AB4446" s="123" t="s">
        <v>582</v>
      </c>
      <c r="AC4446" s="119" t="s">
        <v>398</v>
      </c>
      <c r="AD4446" s="119" t="s">
        <v>398</v>
      </c>
    </row>
    <row r="4447" spans="1:30">
      <c r="A4447" s="117">
        <v>4446</v>
      </c>
      <c r="B4447" s="123" t="s">
        <v>468</v>
      </c>
      <c r="C4447" s="117" t="s">
        <v>5</v>
      </c>
      <c r="D4447" s="123" t="s">
        <v>595</v>
      </c>
      <c r="E4447" s="117">
        <v>4446</v>
      </c>
      <c r="F4447" s="117" t="s">
        <v>924</v>
      </c>
      <c r="G4447" s="117" t="s">
        <v>591</v>
      </c>
      <c r="H4447" s="117" t="s">
        <v>398</v>
      </c>
      <c r="I4447" s="117" t="s">
        <v>398</v>
      </c>
      <c r="J4447" s="117" t="s">
        <v>398</v>
      </c>
      <c r="K4447" s="117" t="s">
        <v>398</v>
      </c>
      <c r="L4447" s="117" t="s">
        <v>398</v>
      </c>
      <c r="M4447" s="117" t="s">
        <v>398</v>
      </c>
      <c r="N4447" s="117" t="s">
        <v>398</v>
      </c>
      <c r="O4447" s="125" t="s">
        <v>579</v>
      </c>
      <c r="P4447" s="117">
        <v>1</v>
      </c>
      <c r="Q4447" s="117" t="s">
        <v>398</v>
      </c>
      <c r="R4447" s="117" t="s">
        <v>398</v>
      </c>
      <c r="S4447" s="117" t="s">
        <v>398</v>
      </c>
      <c r="T4447" s="117" t="s">
        <v>398</v>
      </c>
      <c r="U4447" s="117" t="s">
        <v>398</v>
      </c>
      <c r="V4447" s="117" t="s">
        <v>398</v>
      </c>
      <c r="W4447" s="123">
        <v>65</v>
      </c>
      <c r="X4447" s="123" t="s">
        <v>906</v>
      </c>
      <c r="Y4447" s="120">
        <v>43564</v>
      </c>
      <c r="Z4447" s="121">
        <v>0.375</v>
      </c>
      <c r="AA4447" s="130" t="s">
        <v>696</v>
      </c>
      <c r="AB4447" s="123" t="s">
        <v>582</v>
      </c>
      <c r="AC4447" s="119" t="s">
        <v>398</v>
      </c>
      <c r="AD4447" s="119" t="s">
        <v>398</v>
      </c>
    </row>
    <row r="4448" spans="1:30">
      <c r="A4448" s="117">
        <v>4447</v>
      </c>
      <c r="B4448" s="123" t="s">
        <v>468</v>
      </c>
      <c r="C4448" s="117" t="s">
        <v>5</v>
      </c>
      <c r="D4448" s="123" t="s">
        <v>595</v>
      </c>
      <c r="E4448" s="117">
        <v>4447</v>
      </c>
      <c r="F4448" s="117" t="s">
        <v>924</v>
      </c>
      <c r="G4448" s="117" t="s">
        <v>591</v>
      </c>
      <c r="H4448" s="117" t="s">
        <v>398</v>
      </c>
      <c r="I4448" s="117" t="s">
        <v>398</v>
      </c>
      <c r="J4448" s="117" t="s">
        <v>398</v>
      </c>
      <c r="K4448" s="117" t="s">
        <v>398</v>
      </c>
      <c r="L4448" s="117" t="s">
        <v>398</v>
      </c>
      <c r="M4448" s="117" t="s">
        <v>398</v>
      </c>
      <c r="N4448" s="117" t="s">
        <v>398</v>
      </c>
      <c r="O4448" s="125" t="s">
        <v>579</v>
      </c>
      <c r="P4448" s="117">
        <v>1</v>
      </c>
      <c r="Q4448" s="117" t="s">
        <v>398</v>
      </c>
      <c r="R4448" s="117" t="s">
        <v>398</v>
      </c>
      <c r="S4448" s="117" t="s">
        <v>398</v>
      </c>
      <c r="T4448" s="117" t="s">
        <v>398</v>
      </c>
      <c r="U4448" s="117" t="s">
        <v>398</v>
      </c>
      <c r="V4448" s="117" t="s">
        <v>398</v>
      </c>
      <c r="W4448" s="123">
        <v>65</v>
      </c>
      <c r="X4448" s="123" t="s">
        <v>906</v>
      </c>
      <c r="Y4448" s="120">
        <v>43564</v>
      </c>
      <c r="Z4448" s="121">
        <v>0.375</v>
      </c>
      <c r="AA4448" s="130" t="s">
        <v>696</v>
      </c>
      <c r="AB4448" s="123" t="s">
        <v>582</v>
      </c>
      <c r="AC4448" s="119" t="s">
        <v>398</v>
      </c>
      <c r="AD4448" s="119" t="s">
        <v>398</v>
      </c>
    </row>
    <row r="4449" spans="1:30">
      <c r="A4449" s="117">
        <v>4448</v>
      </c>
      <c r="B4449" s="123" t="s">
        <v>468</v>
      </c>
      <c r="C4449" s="117" t="s">
        <v>5</v>
      </c>
      <c r="D4449" s="123" t="s">
        <v>595</v>
      </c>
      <c r="E4449" s="117">
        <v>4448</v>
      </c>
      <c r="F4449" s="117" t="s">
        <v>924</v>
      </c>
      <c r="G4449" s="117" t="s">
        <v>591</v>
      </c>
      <c r="H4449" s="117" t="s">
        <v>398</v>
      </c>
      <c r="I4449" s="117" t="s">
        <v>398</v>
      </c>
      <c r="J4449" s="117" t="s">
        <v>398</v>
      </c>
      <c r="K4449" s="117" t="s">
        <v>398</v>
      </c>
      <c r="L4449" s="117" t="s">
        <v>398</v>
      </c>
      <c r="M4449" s="117" t="s">
        <v>398</v>
      </c>
      <c r="N4449" s="117" t="s">
        <v>398</v>
      </c>
      <c r="O4449" s="125" t="s">
        <v>579</v>
      </c>
      <c r="P4449" s="117">
        <v>1</v>
      </c>
      <c r="Q4449" s="117" t="s">
        <v>398</v>
      </c>
      <c r="R4449" s="117" t="s">
        <v>398</v>
      </c>
      <c r="S4449" s="117" t="s">
        <v>398</v>
      </c>
      <c r="T4449" s="117" t="s">
        <v>398</v>
      </c>
      <c r="U4449" s="117" t="s">
        <v>398</v>
      </c>
      <c r="V4449" s="117" t="s">
        <v>398</v>
      </c>
      <c r="W4449" s="123">
        <v>65</v>
      </c>
      <c r="X4449" s="123" t="s">
        <v>906</v>
      </c>
      <c r="Y4449" s="120">
        <v>43564</v>
      </c>
      <c r="Z4449" s="121">
        <v>0.375</v>
      </c>
      <c r="AA4449" s="130" t="s">
        <v>696</v>
      </c>
      <c r="AB4449" s="123" t="s">
        <v>582</v>
      </c>
      <c r="AC4449" s="119" t="s">
        <v>398</v>
      </c>
      <c r="AD4449" s="119" t="s">
        <v>398</v>
      </c>
    </row>
    <row r="4450" spans="1:30">
      <c r="A4450" s="117">
        <v>4449</v>
      </c>
      <c r="B4450" s="123" t="s">
        <v>468</v>
      </c>
      <c r="C4450" s="117" t="s">
        <v>5</v>
      </c>
      <c r="D4450" s="123" t="s">
        <v>595</v>
      </c>
      <c r="E4450" s="117">
        <v>4449</v>
      </c>
      <c r="F4450" s="117" t="s">
        <v>924</v>
      </c>
      <c r="G4450" s="117" t="s">
        <v>591</v>
      </c>
      <c r="H4450" s="117" t="s">
        <v>398</v>
      </c>
      <c r="I4450" s="117" t="s">
        <v>398</v>
      </c>
      <c r="J4450" s="117" t="s">
        <v>398</v>
      </c>
      <c r="K4450" s="117" t="s">
        <v>398</v>
      </c>
      <c r="L4450" s="117" t="s">
        <v>398</v>
      </c>
      <c r="M4450" s="117" t="s">
        <v>398</v>
      </c>
      <c r="N4450" s="117" t="s">
        <v>398</v>
      </c>
      <c r="O4450" s="125" t="s">
        <v>579</v>
      </c>
      <c r="P4450" s="117">
        <v>1</v>
      </c>
      <c r="Q4450" s="117" t="s">
        <v>398</v>
      </c>
      <c r="R4450" s="117" t="s">
        <v>398</v>
      </c>
      <c r="S4450" s="117" t="s">
        <v>398</v>
      </c>
      <c r="T4450" s="117" t="s">
        <v>398</v>
      </c>
      <c r="U4450" s="117" t="s">
        <v>398</v>
      </c>
      <c r="V4450" s="117" t="s">
        <v>398</v>
      </c>
      <c r="W4450" s="123">
        <v>65</v>
      </c>
      <c r="X4450" s="123" t="s">
        <v>906</v>
      </c>
      <c r="Y4450" s="120">
        <v>43564</v>
      </c>
      <c r="Z4450" s="121">
        <v>0.375</v>
      </c>
      <c r="AA4450" s="130" t="s">
        <v>696</v>
      </c>
      <c r="AB4450" s="123" t="s">
        <v>582</v>
      </c>
      <c r="AC4450" s="119" t="s">
        <v>398</v>
      </c>
      <c r="AD4450" s="119" t="s">
        <v>398</v>
      </c>
    </row>
    <row r="4451" spans="1:30">
      <c r="A4451" s="117">
        <v>4450</v>
      </c>
      <c r="B4451" s="123" t="s">
        <v>468</v>
      </c>
      <c r="C4451" s="117" t="s">
        <v>5</v>
      </c>
      <c r="D4451" s="123" t="s">
        <v>595</v>
      </c>
      <c r="E4451" s="117">
        <v>4450</v>
      </c>
      <c r="F4451" s="117" t="s">
        <v>924</v>
      </c>
      <c r="G4451" s="117" t="s">
        <v>591</v>
      </c>
      <c r="H4451" s="117" t="s">
        <v>398</v>
      </c>
      <c r="I4451" s="117" t="s">
        <v>398</v>
      </c>
      <c r="J4451" s="117" t="s">
        <v>398</v>
      </c>
      <c r="K4451" s="117" t="s">
        <v>398</v>
      </c>
      <c r="L4451" s="117" t="s">
        <v>398</v>
      </c>
      <c r="M4451" s="117" t="s">
        <v>398</v>
      </c>
      <c r="N4451" s="117" t="s">
        <v>398</v>
      </c>
      <c r="O4451" s="125" t="s">
        <v>579</v>
      </c>
      <c r="P4451" s="117">
        <v>1</v>
      </c>
      <c r="Q4451" s="117" t="s">
        <v>398</v>
      </c>
      <c r="R4451" s="117" t="s">
        <v>398</v>
      </c>
      <c r="S4451" s="117" t="s">
        <v>398</v>
      </c>
      <c r="T4451" s="117" t="s">
        <v>398</v>
      </c>
      <c r="U4451" s="117" t="s">
        <v>398</v>
      </c>
      <c r="V4451" s="117" t="s">
        <v>398</v>
      </c>
      <c r="W4451" s="123">
        <v>65</v>
      </c>
      <c r="X4451" s="123" t="s">
        <v>906</v>
      </c>
      <c r="Y4451" s="120">
        <v>43564</v>
      </c>
      <c r="Z4451" s="121">
        <v>0.375</v>
      </c>
      <c r="AA4451" s="130" t="s">
        <v>696</v>
      </c>
      <c r="AB4451" s="123" t="s">
        <v>582</v>
      </c>
      <c r="AC4451" s="119" t="s">
        <v>398</v>
      </c>
      <c r="AD4451" s="119" t="s">
        <v>398</v>
      </c>
    </row>
    <row r="4452" spans="1:30">
      <c r="A4452" s="117">
        <v>4451</v>
      </c>
      <c r="B4452" s="123" t="s">
        <v>468</v>
      </c>
      <c r="C4452" s="117" t="s">
        <v>5</v>
      </c>
      <c r="D4452" s="123" t="s">
        <v>595</v>
      </c>
      <c r="E4452" s="117">
        <v>4451</v>
      </c>
      <c r="F4452" s="117" t="s">
        <v>924</v>
      </c>
      <c r="G4452" s="117" t="s">
        <v>591</v>
      </c>
      <c r="H4452" s="117" t="s">
        <v>398</v>
      </c>
      <c r="I4452" s="117" t="s">
        <v>398</v>
      </c>
      <c r="J4452" s="117" t="s">
        <v>398</v>
      </c>
      <c r="K4452" s="117" t="s">
        <v>398</v>
      </c>
      <c r="L4452" s="117" t="s">
        <v>398</v>
      </c>
      <c r="M4452" s="117" t="s">
        <v>398</v>
      </c>
      <c r="N4452" s="117" t="s">
        <v>398</v>
      </c>
      <c r="O4452" s="125" t="s">
        <v>579</v>
      </c>
      <c r="P4452" s="117">
        <v>1</v>
      </c>
      <c r="Q4452" s="117" t="s">
        <v>398</v>
      </c>
      <c r="R4452" s="117" t="s">
        <v>398</v>
      </c>
      <c r="S4452" s="117" t="s">
        <v>398</v>
      </c>
      <c r="T4452" s="117" t="s">
        <v>398</v>
      </c>
      <c r="U4452" s="117" t="s">
        <v>398</v>
      </c>
      <c r="V4452" s="117" t="s">
        <v>398</v>
      </c>
      <c r="W4452" s="123">
        <v>65</v>
      </c>
      <c r="X4452" s="123" t="s">
        <v>906</v>
      </c>
      <c r="Y4452" s="120">
        <v>43564</v>
      </c>
      <c r="Z4452" s="121">
        <v>0.375</v>
      </c>
      <c r="AA4452" s="130" t="s">
        <v>696</v>
      </c>
      <c r="AB4452" s="123" t="s">
        <v>582</v>
      </c>
      <c r="AC4452" s="119" t="s">
        <v>398</v>
      </c>
      <c r="AD4452" s="119" t="s">
        <v>398</v>
      </c>
    </row>
    <row r="4453" spans="1:30">
      <c r="A4453" s="117">
        <v>4452</v>
      </c>
      <c r="B4453" s="123" t="s">
        <v>468</v>
      </c>
      <c r="C4453" s="117" t="s">
        <v>5</v>
      </c>
      <c r="D4453" s="123" t="s">
        <v>595</v>
      </c>
      <c r="E4453" s="117">
        <v>4452</v>
      </c>
      <c r="F4453" s="117" t="s">
        <v>924</v>
      </c>
      <c r="G4453" s="117" t="s">
        <v>591</v>
      </c>
      <c r="H4453" s="117" t="s">
        <v>398</v>
      </c>
      <c r="I4453" s="117" t="s">
        <v>398</v>
      </c>
      <c r="J4453" s="117" t="s">
        <v>398</v>
      </c>
      <c r="K4453" s="117" t="s">
        <v>398</v>
      </c>
      <c r="L4453" s="117" t="s">
        <v>398</v>
      </c>
      <c r="M4453" s="117" t="s">
        <v>398</v>
      </c>
      <c r="N4453" s="117" t="s">
        <v>398</v>
      </c>
      <c r="O4453" s="125" t="s">
        <v>579</v>
      </c>
      <c r="P4453" s="117">
        <v>1</v>
      </c>
      <c r="Q4453" s="117" t="s">
        <v>398</v>
      </c>
      <c r="R4453" s="117" t="s">
        <v>398</v>
      </c>
      <c r="S4453" s="117" t="s">
        <v>398</v>
      </c>
      <c r="T4453" s="117" t="s">
        <v>398</v>
      </c>
      <c r="U4453" s="117" t="s">
        <v>398</v>
      </c>
      <c r="V4453" s="117" t="s">
        <v>398</v>
      </c>
      <c r="W4453" s="123">
        <v>65</v>
      </c>
      <c r="X4453" s="123" t="s">
        <v>906</v>
      </c>
      <c r="Y4453" s="120">
        <v>43564</v>
      </c>
      <c r="Z4453" s="121">
        <v>0.375</v>
      </c>
      <c r="AA4453" s="130" t="s">
        <v>696</v>
      </c>
      <c r="AB4453" s="123" t="s">
        <v>582</v>
      </c>
      <c r="AC4453" s="119" t="s">
        <v>398</v>
      </c>
      <c r="AD4453" s="119" t="s">
        <v>398</v>
      </c>
    </row>
    <row r="4454" spans="1:30">
      <c r="A4454" s="117">
        <v>4453</v>
      </c>
      <c r="B4454" s="123" t="s">
        <v>468</v>
      </c>
      <c r="C4454" s="117" t="s">
        <v>5</v>
      </c>
      <c r="D4454" s="123" t="s">
        <v>595</v>
      </c>
      <c r="E4454" s="117">
        <v>4453</v>
      </c>
      <c r="F4454" s="117" t="s">
        <v>924</v>
      </c>
      <c r="G4454" s="117" t="s">
        <v>591</v>
      </c>
      <c r="H4454" s="117" t="s">
        <v>398</v>
      </c>
      <c r="I4454" s="117" t="s">
        <v>398</v>
      </c>
      <c r="J4454" s="117" t="s">
        <v>398</v>
      </c>
      <c r="K4454" s="117" t="s">
        <v>398</v>
      </c>
      <c r="L4454" s="117" t="s">
        <v>398</v>
      </c>
      <c r="M4454" s="117" t="s">
        <v>398</v>
      </c>
      <c r="N4454" s="117" t="s">
        <v>398</v>
      </c>
      <c r="O4454" s="125" t="s">
        <v>579</v>
      </c>
      <c r="P4454" s="117">
        <v>1</v>
      </c>
      <c r="Q4454" s="117" t="s">
        <v>398</v>
      </c>
      <c r="R4454" s="117" t="s">
        <v>398</v>
      </c>
      <c r="S4454" s="117" t="s">
        <v>398</v>
      </c>
      <c r="T4454" s="117" t="s">
        <v>398</v>
      </c>
      <c r="U4454" s="117" t="s">
        <v>398</v>
      </c>
      <c r="V4454" s="117" t="s">
        <v>398</v>
      </c>
      <c r="W4454" s="123">
        <v>65</v>
      </c>
      <c r="X4454" s="123" t="s">
        <v>906</v>
      </c>
      <c r="Y4454" s="120">
        <v>43564</v>
      </c>
      <c r="Z4454" s="121">
        <v>0.375</v>
      </c>
      <c r="AA4454" s="130" t="s">
        <v>696</v>
      </c>
      <c r="AB4454" s="123" t="s">
        <v>582</v>
      </c>
      <c r="AC4454" s="119" t="s">
        <v>398</v>
      </c>
      <c r="AD4454" s="119" t="s">
        <v>398</v>
      </c>
    </row>
    <row r="4455" spans="1:30">
      <c r="A4455" s="117">
        <v>4454</v>
      </c>
      <c r="B4455" s="123" t="s">
        <v>468</v>
      </c>
      <c r="C4455" s="117" t="s">
        <v>5</v>
      </c>
      <c r="D4455" s="123" t="s">
        <v>595</v>
      </c>
      <c r="E4455" s="117">
        <v>4454</v>
      </c>
      <c r="F4455" s="117" t="s">
        <v>924</v>
      </c>
      <c r="G4455" s="117" t="s">
        <v>591</v>
      </c>
      <c r="H4455" s="117" t="s">
        <v>398</v>
      </c>
      <c r="I4455" s="117" t="s">
        <v>398</v>
      </c>
      <c r="J4455" s="117" t="s">
        <v>398</v>
      </c>
      <c r="K4455" s="117" t="s">
        <v>398</v>
      </c>
      <c r="L4455" s="117" t="s">
        <v>398</v>
      </c>
      <c r="M4455" s="117" t="s">
        <v>398</v>
      </c>
      <c r="N4455" s="117" t="s">
        <v>398</v>
      </c>
      <c r="O4455" s="125" t="s">
        <v>579</v>
      </c>
      <c r="P4455" s="117">
        <v>1</v>
      </c>
      <c r="Q4455" s="117" t="s">
        <v>398</v>
      </c>
      <c r="R4455" s="117" t="s">
        <v>398</v>
      </c>
      <c r="S4455" s="117" t="s">
        <v>398</v>
      </c>
      <c r="T4455" s="117" t="s">
        <v>398</v>
      </c>
      <c r="U4455" s="117" t="s">
        <v>398</v>
      </c>
      <c r="V4455" s="117" t="s">
        <v>398</v>
      </c>
      <c r="W4455" s="123">
        <v>65</v>
      </c>
      <c r="X4455" s="123" t="s">
        <v>906</v>
      </c>
      <c r="Y4455" s="120">
        <v>43564</v>
      </c>
      <c r="Z4455" s="121">
        <v>0.375</v>
      </c>
      <c r="AA4455" s="130" t="s">
        <v>696</v>
      </c>
      <c r="AB4455" s="123" t="s">
        <v>582</v>
      </c>
      <c r="AC4455" s="119" t="s">
        <v>398</v>
      </c>
      <c r="AD4455" s="119" t="s">
        <v>398</v>
      </c>
    </row>
    <row r="4456" spans="1:30">
      <c r="A4456" s="117">
        <v>4455</v>
      </c>
      <c r="B4456" s="123" t="s">
        <v>468</v>
      </c>
      <c r="C4456" s="117" t="s">
        <v>5</v>
      </c>
      <c r="D4456" s="123" t="s">
        <v>595</v>
      </c>
      <c r="E4456" s="117">
        <v>4455</v>
      </c>
      <c r="F4456" s="117" t="s">
        <v>924</v>
      </c>
      <c r="G4456" s="117" t="s">
        <v>591</v>
      </c>
      <c r="H4456" s="117" t="s">
        <v>398</v>
      </c>
      <c r="I4456" s="117" t="s">
        <v>398</v>
      </c>
      <c r="J4456" s="117" t="s">
        <v>398</v>
      </c>
      <c r="K4456" s="117" t="s">
        <v>398</v>
      </c>
      <c r="L4456" s="117" t="s">
        <v>398</v>
      </c>
      <c r="M4456" s="117" t="s">
        <v>398</v>
      </c>
      <c r="N4456" s="117" t="s">
        <v>398</v>
      </c>
      <c r="O4456" s="125" t="s">
        <v>579</v>
      </c>
      <c r="P4456" s="117">
        <v>1</v>
      </c>
      <c r="Q4456" s="117" t="s">
        <v>398</v>
      </c>
      <c r="R4456" s="117" t="s">
        <v>398</v>
      </c>
      <c r="S4456" s="117" t="s">
        <v>398</v>
      </c>
      <c r="T4456" s="117" t="s">
        <v>398</v>
      </c>
      <c r="U4456" s="117" t="s">
        <v>398</v>
      </c>
      <c r="V4456" s="117" t="s">
        <v>398</v>
      </c>
      <c r="W4456" s="123">
        <v>65</v>
      </c>
      <c r="X4456" s="123" t="s">
        <v>906</v>
      </c>
      <c r="Y4456" s="120">
        <v>43564</v>
      </c>
      <c r="Z4456" s="121">
        <v>0.375</v>
      </c>
      <c r="AA4456" s="130" t="s">
        <v>696</v>
      </c>
      <c r="AB4456" s="123" t="s">
        <v>582</v>
      </c>
      <c r="AC4456" s="119" t="s">
        <v>398</v>
      </c>
      <c r="AD4456" s="119" t="s">
        <v>398</v>
      </c>
    </row>
    <row r="4457" spans="1:30">
      <c r="A4457" s="117">
        <v>4456</v>
      </c>
      <c r="B4457" s="123" t="s">
        <v>468</v>
      </c>
      <c r="C4457" s="117" t="s">
        <v>5</v>
      </c>
      <c r="D4457" s="123" t="s">
        <v>595</v>
      </c>
      <c r="E4457" s="117">
        <v>4456</v>
      </c>
      <c r="F4457" s="117" t="s">
        <v>924</v>
      </c>
      <c r="G4457" s="117" t="s">
        <v>591</v>
      </c>
      <c r="H4457" s="117" t="s">
        <v>398</v>
      </c>
      <c r="I4457" s="117" t="s">
        <v>398</v>
      </c>
      <c r="J4457" s="117" t="s">
        <v>398</v>
      </c>
      <c r="K4457" s="117" t="s">
        <v>398</v>
      </c>
      <c r="L4457" s="117" t="s">
        <v>398</v>
      </c>
      <c r="M4457" s="117" t="s">
        <v>398</v>
      </c>
      <c r="N4457" s="117" t="s">
        <v>398</v>
      </c>
      <c r="O4457" s="125" t="s">
        <v>579</v>
      </c>
      <c r="P4457" s="117">
        <v>1</v>
      </c>
      <c r="Q4457" s="117" t="s">
        <v>398</v>
      </c>
      <c r="R4457" s="117" t="s">
        <v>398</v>
      </c>
      <c r="S4457" s="117" t="s">
        <v>398</v>
      </c>
      <c r="T4457" s="117" t="s">
        <v>398</v>
      </c>
      <c r="U4457" s="117" t="s">
        <v>398</v>
      </c>
      <c r="V4457" s="117" t="s">
        <v>398</v>
      </c>
      <c r="W4457" s="123">
        <v>65</v>
      </c>
      <c r="X4457" s="123" t="s">
        <v>906</v>
      </c>
      <c r="Y4457" s="120">
        <v>43564</v>
      </c>
      <c r="Z4457" s="121">
        <v>0.375</v>
      </c>
      <c r="AA4457" s="130" t="s">
        <v>696</v>
      </c>
      <c r="AB4457" s="123" t="s">
        <v>582</v>
      </c>
      <c r="AC4457" s="119" t="s">
        <v>398</v>
      </c>
      <c r="AD4457" s="119" t="s">
        <v>398</v>
      </c>
    </row>
    <row r="4458" spans="1:30">
      <c r="A4458" s="117">
        <v>4457</v>
      </c>
      <c r="B4458" s="123" t="s">
        <v>468</v>
      </c>
      <c r="C4458" s="117" t="s">
        <v>5</v>
      </c>
      <c r="D4458" s="123" t="s">
        <v>595</v>
      </c>
      <c r="E4458" s="117">
        <v>4457</v>
      </c>
      <c r="F4458" s="117" t="s">
        <v>924</v>
      </c>
      <c r="G4458" s="117" t="s">
        <v>591</v>
      </c>
      <c r="H4458" s="117" t="s">
        <v>398</v>
      </c>
      <c r="I4458" s="117" t="s">
        <v>398</v>
      </c>
      <c r="J4458" s="117" t="s">
        <v>398</v>
      </c>
      <c r="K4458" s="117" t="s">
        <v>398</v>
      </c>
      <c r="L4458" s="117" t="s">
        <v>398</v>
      </c>
      <c r="M4458" s="117" t="s">
        <v>398</v>
      </c>
      <c r="N4458" s="117" t="s">
        <v>398</v>
      </c>
      <c r="O4458" s="125" t="s">
        <v>579</v>
      </c>
      <c r="P4458" s="117">
        <v>1</v>
      </c>
      <c r="Q4458" s="117" t="s">
        <v>398</v>
      </c>
      <c r="R4458" s="117" t="s">
        <v>398</v>
      </c>
      <c r="S4458" s="117" t="s">
        <v>398</v>
      </c>
      <c r="T4458" s="117" t="s">
        <v>398</v>
      </c>
      <c r="U4458" s="117" t="s">
        <v>398</v>
      </c>
      <c r="V4458" s="117" t="s">
        <v>398</v>
      </c>
      <c r="W4458" s="123">
        <v>65</v>
      </c>
      <c r="X4458" s="123" t="s">
        <v>906</v>
      </c>
      <c r="Y4458" s="120">
        <v>43564</v>
      </c>
      <c r="Z4458" s="121">
        <v>0.375</v>
      </c>
      <c r="AA4458" s="130" t="s">
        <v>696</v>
      </c>
      <c r="AB4458" s="123" t="s">
        <v>582</v>
      </c>
      <c r="AC4458" s="119" t="s">
        <v>398</v>
      </c>
      <c r="AD4458" s="119" t="s">
        <v>398</v>
      </c>
    </row>
    <row r="4459" spans="1:30">
      <c r="A4459" s="117">
        <v>4458</v>
      </c>
      <c r="B4459" s="123" t="s">
        <v>468</v>
      </c>
      <c r="C4459" s="117" t="s">
        <v>5</v>
      </c>
      <c r="D4459" s="123" t="s">
        <v>595</v>
      </c>
      <c r="E4459" s="117">
        <v>4458</v>
      </c>
      <c r="F4459" s="117" t="s">
        <v>924</v>
      </c>
      <c r="G4459" s="117" t="s">
        <v>591</v>
      </c>
      <c r="H4459" s="117" t="s">
        <v>398</v>
      </c>
      <c r="I4459" s="117" t="s">
        <v>398</v>
      </c>
      <c r="J4459" s="117" t="s">
        <v>398</v>
      </c>
      <c r="K4459" s="117" t="s">
        <v>398</v>
      </c>
      <c r="L4459" s="117" t="s">
        <v>398</v>
      </c>
      <c r="M4459" s="117" t="s">
        <v>398</v>
      </c>
      <c r="N4459" s="117" t="s">
        <v>398</v>
      </c>
      <c r="O4459" s="125" t="s">
        <v>579</v>
      </c>
      <c r="P4459" s="117">
        <v>1</v>
      </c>
      <c r="Q4459" s="117" t="s">
        <v>398</v>
      </c>
      <c r="R4459" s="117" t="s">
        <v>398</v>
      </c>
      <c r="S4459" s="117" t="s">
        <v>398</v>
      </c>
      <c r="T4459" s="117" t="s">
        <v>398</v>
      </c>
      <c r="U4459" s="117" t="s">
        <v>398</v>
      </c>
      <c r="V4459" s="117" t="s">
        <v>398</v>
      </c>
      <c r="W4459" s="123">
        <v>65</v>
      </c>
      <c r="X4459" s="123" t="s">
        <v>906</v>
      </c>
      <c r="Y4459" s="120">
        <v>43564</v>
      </c>
      <c r="Z4459" s="121">
        <v>0.375</v>
      </c>
      <c r="AA4459" s="130" t="s">
        <v>696</v>
      </c>
      <c r="AB4459" s="123" t="s">
        <v>582</v>
      </c>
      <c r="AC4459" s="119" t="s">
        <v>398</v>
      </c>
      <c r="AD4459" s="119" t="s">
        <v>398</v>
      </c>
    </row>
    <row r="4460" spans="1:30">
      <c r="A4460" s="117">
        <v>4459</v>
      </c>
      <c r="B4460" s="123" t="s">
        <v>468</v>
      </c>
      <c r="C4460" s="117" t="s">
        <v>5</v>
      </c>
      <c r="D4460" s="123" t="s">
        <v>595</v>
      </c>
      <c r="E4460" s="117">
        <v>4459</v>
      </c>
      <c r="F4460" s="117" t="s">
        <v>924</v>
      </c>
      <c r="G4460" s="117" t="s">
        <v>591</v>
      </c>
      <c r="H4460" s="117" t="s">
        <v>398</v>
      </c>
      <c r="I4460" s="117" t="s">
        <v>398</v>
      </c>
      <c r="J4460" s="117" t="s">
        <v>398</v>
      </c>
      <c r="K4460" s="117" t="s">
        <v>398</v>
      </c>
      <c r="L4460" s="117" t="s">
        <v>398</v>
      </c>
      <c r="M4460" s="117" t="s">
        <v>398</v>
      </c>
      <c r="N4460" s="117" t="s">
        <v>398</v>
      </c>
      <c r="O4460" s="125" t="s">
        <v>579</v>
      </c>
      <c r="P4460" s="117">
        <v>1</v>
      </c>
      <c r="Q4460" s="117" t="s">
        <v>398</v>
      </c>
      <c r="R4460" s="117" t="s">
        <v>398</v>
      </c>
      <c r="S4460" s="117" t="s">
        <v>398</v>
      </c>
      <c r="T4460" s="117" t="s">
        <v>398</v>
      </c>
      <c r="U4460" s="117" t="s">
        <v>398</v>
      </c>
      <c r="V4460" s="117" t="s">
        <v>398</v>
      </c>
      <c r="W4460" s="123">
        <v>65</v>
      </c>
      <c r="X4460" s="123" t="s">
        <v>906</v>
      </c>
      <c r="Y4460" s="120">
        <v>43564</v>
      </c>
      <c r="Z4460" s="121">
        <v>0.375</v>
      </c>
      <c r="AA4460" s="130" t="s">
        <v>696</v>
      </c>
      <c r="AB4460" s="123" t="s">
        <v>582</v>
      </c>
      <c r="AC4460" s="119" t="s">
        <v>398</v>
      </c>
      <c r="AD4460" s="119" t="s">
        <v>398</v>
      </c>
    </row>
    <row r="4461" spans="1:30">
      <c r="A4461" s="117">
        <v>4460</v>
      </c>
      <c r="B4461" s="123" t="s">
        <v>468</v>
      </c>
      <c r="C4461" s="117" t="s">
        <v>5</v>
      </c>
      <c r="D4461" s="123" t="s">
        <v>595</v>
      </c>
      <c r="E4461" s="117">
        <v>4460</v>
      </c>
      <c r="F4461" s="117" t="s">
        <v>924</v>
      </c>
      <c r="G4461" s="117" t="s">
        <v>591</v>
      </c>
      <c r="H4461" s="117" t="s">
        <v>398</v>
      </c>
      <c r="I4461" s="117" t="s">
        <v>398</v>
      </c>
      <c r="J4461" s="117" t="s">
        <v>398</v>
      </c>
      <c r="K4461" s="117" t="s">
        <v>398</v>
      </c>
      <c r="L4461" s="117" t="s">
        <v>398</v>
      </c>
      <c r="M4461" s="117" t="s">
        <v>398</v>
      </c>
      <c r="N4461" s="117" t="s">
        <v>398</v>
      </c>
      <c r="O4461" s="125" t="s">
        <v>579</v>
      </c>
      <c r="P4461" s="117">
        <v>1</v>
      </c>
      <c r="Q4461" s="117" t="s">
        <v>398</v>
      </c>
      <c r="R4461" s="117" t="s">
        <v>398</v>
      </c>
      <c r="S4461" s="117" t="s">
        <v>398</v>
      </c>
      <c r="T4461" s="117" t="s">
        <v>398</v>
      </c>
      <c r="U4461" s="117" t="s">
        <v>398</v>
      </c>
      <c r="V4461" s="117" t="s">
        <v>398</v>
      </c>
      <c r="W4461" s="123">
        <v>65</v>
      </c>
      <c r="X4461" s="123" t="s">
        <v>906</v>
      </c>
      <c r="Y4461" s="120">
        <v>43564</v>
      </c>
      <c r="Z4461" s="121">
        <v>0.375</v>
      </c>
      <c r="AA4461" s="130" t="s">
        <v>696</v>
      </c>
      <c r="AB4461" s="123" t="s">
        <v>582</v>
      </c>
      <c r="AC4461" s="119" t="s">
        <v>398</v>
      </c>
      <c r="AD4461" s="119" t="s">
        <v>398</v>
      </c>
    </row>
    <row r="4462" spans="1:30">
      <c r="A4462" s="117">
        <v>4461</v>
      </c>
      <c r="B4462" s="123" t="s">
        <v>468</v>
      </c>
      <c r="C4462" s="117" t="s">
        <v>5</v>
      </c>
      <c r="D4462" s="123" t="s">
        <v>595</v>
      </c>
      <c r="E4462" s="117">
        <v>4461</v>
      </c>
      <c r="F4462" s="117" t="s">
        <v>924</v>
      </c>
      <c r="G4462" s="117" t="s">
        <v>591</v>
      </c>
      <c r="H4462" s="117" t="s">
        <v>398</v>
      </c>
      <c r="I4462" s="117" t="s">
        <v>398</v>
      </c>
      <c r="J4462" s="117" t="s">
        <v>398</v>
      </c>
      <c r="K4462" s="117" t="s">
        <v>398</v>
      </c>
      <c r="L4462" s="117" t="s">
        <v>398</v>
      </c>
      <c r="M4462" s="117" t="s">
        <v>398</v>
      </c>
      <c r="N4462" s="117" t="s">
        <v>398</v>
      </c>
      <c r="O4462" s="125" t="s">
        <v>579</v>
      </c>
      <c r="P4462" s="117">
        <v>1</v>
      </c>
      <c r="Q4462" s="117" t="s">
        <v>398</v>
      </c>
      <c r="R4462" s="117" t="s">
        <v>398</v>
      </c>
      <c r="S4462" s="117" t="s">
        <v>398</v>
      </c>
      <c r="T4462" s="117" t="s">
        <v>398</v>
      </c>
      <c r="U4462" s="117" t="s">
        <v>398</v>
      </c>
      <c r="V4462" s="117" t="s">
        <v>398</v>
      </c>
      <c r="W4462" s="123">
        <v>65</v>
      </c>
      <c r="X4462" s="123" t="s">
        <v>906</v>
      </c>
      <c r="Y4462" s="120">
        <v>43564</v>
      </c>
      <c r="Z4462" s="121">
        <v>0.375</v>
      </c>
      <c r="AA4462" s="130" t="s">
        <v>696</v>
      </c>
      <c r="AB4462" s="123" t="s">
        <v>582</v>
      </c>
      <c r="AC4462" s="119" t="s">
        <v>398</v>
      </c>
      <c r="AD4462" s="119" t="s">
        <v>398</v>
      </c>
    </row>
    <row r="4463" spans="1:30">
      <c r="A4463" s="117">
        <v>4462</v>
      </c>
      <c r="B4463" s="123" t="s">
        <v>468</v>
      </c>
      <c r="C4463" s="117" t="s">
        <v>5</v>
      </c>
      <c r="D4463" s="123" t="s">
        <v>595</v>
      </c>
      <c r="E4463" s="117">
        <v>4462</v>
      </c>
      <c r="F4463" s="117" t="s">
        <v>924</v>
      </c>
      <c r="G4463" s="117" t="s">
        <v>591</v>
      </c>
      <c r="H4463" s="117" t="s">
        <v>398</v>
      </c>
      <c r="I4463" s="117" t="s">
        <v>398</v>
      </c>
      <c r="J4463" s="117" t="s">
        <v>398</v>
      </c>
      <c r="K4463" s="117" t="s">
        <v>398</v>
      </c>
      <c r="L4463" s="117" t="s">
        <v>398</v>
      </c>
      <c r="M4463" s="117" t="s">
        <v>398</v>
      </c>
      <c r="N4463" s="117" t="s">
        <v>398</v>
      </c>
      <c r="O4463" s="125" t="s">
        <v>579</v>
      </c>
      <c r="P4463" s="117">
        <v>1</v>
      </c>
      <c r="Q4463" s="117" t="s">
        <v>398</v>
      </c>
      <c r="R4463" s="117" t="s">
        <v>398</v>
      </c>
      <c r="S4463" s="117" t="s">
        <v>398</v>
      </c>
      <c r="T4463" s="117" t="s">
        <v>398</v>
      </c>
      <c r="U4463" s="117" t="s">
        <v>398</v>
      </c>
      <c r="V4463" s="117" t="s">
        <v>398</v>
      </c>
      <c r="W4463" s="123">
        <v>65</v>
      </c>
      <c r="X4463" s="123" t="s">
        <v>906</v>
      </c>
      <c r="Y4463" s="120">
        <v>43564</v>
      </c>
      <c r="Z4463" s="121">
        <v>0.375</v>
      </c>
      <c r="AA4463" s="130" t="s">
        <v>696</v>
      </c>
      <c r="AB4463" s="123" t="s">
        <v>582</v>
      </c>
      <c r="AC4463" s="119" t="s">
        <v>398</v>
      </c>
      <c r="AD4463" s="119" t="s">
        <v>398</v>
      </c>
    </row>
    <row r="4464" spans="1:30">
      <c r="A4464" s="117">
        <v>4463</v>
      </c>
      <c r="B4464" s="123" t="s">
        <v>468</v>
      </c>
      <c r="C4464" s="117" t="s">
        <v>5</v>
      </c>
      <c r="D4464" s="123" t="s">
        <v>595</v>
      </c>
      <c r="E4464" s="117">
        <v>4463</v>
      </c>
      <c r="F4464" s="117" t="s">
        <v>924</v>
      </c>
      <c r="G4464" s="117" t="s">
        <v>591</v>
      </c>
      <c r="H4464" s="117" t="s">
        <v>398</v>
      </c>
      <c r="I4464" s="117" t="s">
        <v>398</v>
      </c>
      <c r="J4464" s="117" t="s">
        <v>398</v>
      </c>
      <c r="K4464" s="117" t="s">
        <v>398</v>
      </c>
      <c r="L4464" s="117" t="s">
        <v>398</v>
      </c>
      <c r="M4464" s="117" t="s">
        <v>398</v>
      </c>
      <c r="N4464" s="117" t="s">
        <v>398</v>
      </c>
      <c r="O4464" s="125" t="s">
        <v>579</v>
      </c>
      <c r="P4464" s="117">
        <v>1</v>
      </c>
      <c r="Q4464" s="117" t="s">
        <v>398</v>
      </c>
      <c r="R4464" s="117" t="s">
        <v>398</v>
      </c>
      <c r="S4464" s="117" t="s">
        <v>398</v>
      </c>
      <c r="T4464" s="117" t="s">
        <v>398</v>
      </c>
      <c r="U4464" s="117" t="s">
        <v>398</v>
      </c>
      <c r="V4464" s="117" t="s">
        <v>398</v>
      </c>
      <c r="W4464" s="123">
        <v>65</v>
      </c>
      <c r="X4464" s="123" t="s">
        <v>906</v>
      </c>
      <c r="Y4464" s="120">
        <v>43564</v>
      </c>
      <c r="Z4464" s="121">
        <v>0.375</v>
      </c>
      <c r="AA4464" s="130" t="s">
        <v>696</v>
      </c>
      <c r="AB4464" s="123" t="s">
        <v>582</v>
      </c>
      <c r="AC4464" s="119" t="s">
        <v>398</v>
      </c>
      <c r="AD4464" s="119" t="s">
        <v>398</v>
      </c>
    </row>
    <row r="4465" spans="1:30">
      <c r="A4465" s="117">
        <v>4464</v>
      </c>
      <c r="B4465" s="123" t="s">
        <v>468</v>
      </c>
      <c r="C4465" s="117" t="s">
        <v>5</v>
      </c>
      <c r="D4465" s="123" t="s">
        <v>595</v>
      </c>
      <c r="E4465" s="117">
        <v>4464</v>
      </c>
      <c r="F4465" s="117" t="s">
        <v>924</v>
      </c>
      <c r="G4465" s="117" t="s">
        <v>591</v>
      </c>
      <c r="H4465" s="117" t="s">
        <v>398</v>
      </c>
      <c r="I4465" s="117" t="s">
        <v>398</v>
      </c>
      <c r="J4465" s="117" t="s">
        <v>398</v>
      </c>
      <c r="K4465" s="117" t="s">
        <v>398</v>
      </c>
      <c r="L4465" s="117" t="s">
        <v>398</v>
      </c>
      <c r="M4465" s="117" t="s">
        <v>398</v>
      </c>
      <c r="N4465" s="117" t="s">
        <v>398</v>
      </c>
      <c r="O4465" s="125" t="s">
        <v>579</v>
      </c>
      <c r="P4465" s="117">
        <v>1</v>
      </c>
      <c r="Q4465" s="117" t="s">
        <v>398</v>
      </c>
      <c r="R4465" s="117" t="s">
        <v>398</v>
      </c>
      <c r="S4465" s="117" t="s">
        <v>398</v>
      </c>
      <c r="T4465" s="117" t="s">
        <v>398</v>
      </c>
      <c r="U4465" s="117" t="s">
        <v>398</v>
      </c>
      <c r="V4465" s="117" t="s">
        <v>398</v>
      </c>
      <c r="W4465" s="123">
        <v>65</v>
      </c>
      <c r="X4465" s="123" t="s">
        <v>906</v>
      </c>
      <c r="Y4465" s="120">
        <v>43564</v>
      </c>
      <c r="Z4465" s="121">
        <v>0.375</v>
      </c>
      <c r="AA4465" s="130" t="s">
        <v>696</v>
      </c>
      <c r="AB4465" s="123" t="s">
        <v>582</v>
      </c>
      <c r="AC4465" s="119" t="s">
        <v>398</v>
      </c>
      <c r="AD4465" s="119" t="s">
        <v>398</v>
      </c>
    </row>
    <row r="4466" spans="1:30">
      <c r="A4466" s="117">
        <v>4465</v>
      </c>
      <c r="B4466" s="123" t="s">
        <v>468</v>
      </c>
      <c r="C4466" s="117" t="s">
        <v>5</v>
      </c>
      <c r="D4466" s="123" t="s">
        <v>595</v>
      </c>
      <c r="E4466" s="117">
        <v>4465</v>
      </c>
      <c r="F4466" s="117" t="s">
        <v>924</v>
      </c>
      <c r="G4466" s="117" t="s">
        <v>591</v>
      </c>
      <c r="H4466" s="117" t="s">
        <v>398</v>
      </c>
      <c r="I4466" s="117" t="s">
        <v>398</v>
      </c>
      <c r="J4466" s="117" t="s">
        <v>398</v>
      </c>
      <c r="K4466" s="117" t="s">
        <v>398</v>
      </c>
      <c r="L4466" s="117" t="s">
        <v>398</v>
      </c>
      <c r="M4466" s="117" t="s">
        <v>398</v>
      </c>
      <c r="N4466" s="117" t="s">
        <v>398</v>
      </c>
      <c r="O4466" s="125" t="s">
        <v>579</v>
      </c>
      <c r="P4466" s="117">
        <v>1</v>
      </c>
      <c r="Q4466" s="117" t="s">
        <v>398</v>
      </c>
      <c r="R4466" s="117" t="s">
        <v>398</v>
      </c>
      <c r="S4466" s="117" t="s">
        <v>398</v>
      </c>
      <c r="T4466" s="117" t="s">
        <v>398</v>
      </c>
      <c r="U4466" s="117" t="s">
        <v>398</v>
      </c>
      <c r="V4466" s="117" t="s">
        <v>398</v>
      </c>
      <c r="W4466" s="123">
        <v>65</v>
      </c>
      <c r="X4466" s="123" t="s">
        <v>906</v>
      </c>
      <c r="Y4466" s="120">
        <v>43564</v>
      </c>
      <c r="Z4466" s="121">
        <v>0.375</v>
      </c>
      <c r="AA4466" s="130" t="s">
        <v>696</v>
      </c>
      <c r="AB4466" s="123" t="s">
        <v>582</v>
      </c>
      <c r="AC4466" s="119" t="s">
        <v>398</v>
      </c>
      <c r="AD4466" s="119" t="s">
        <v>398</v>
      </c>
    </row>
    <row r="4467" spans="1:30">
      <c r="A4467" s="117">
        <v>4466</v>
      </c>
      <c r="B4467" s="123" t="s">
        <v>468</v>
      </c>
      <c r="C4467" s="117" t="s">
        <v>5</v>
      </c>
      <c r="D4467" s="123" t="s">
        <v>595</v>
      </c>
      <c r="E4467" s="117">
        <v>4466</v>
      </c>
      <c r="F4467" s="117" t="s">
        <v>924</v>
      </c>
      <c r="G4467" s="117" t="s">
        <v>591</v>
      </c>
      <c r="H4467" s="117" t="s">
        <v>398</v>
      </c>
      <c r="I4467" s="117" t="s">
        <v>398</v>
      </c>
      <c r="J4467" s="117" t="s">
        <v>398</v>
      </c>
      <c r="K4467" s="117" t="s">
        <v>398</v>
      </c>
      <c r="L4467" s="117" t="s">
        <v>398</v>
      </c>
      <c r="M4467" s="117" t="s">
        <v>398</v>
      </c>
      <c r="N4467" s="117" t="s">
        <v>398</v>
      </c>
      <c r="O4467" s="125" t="s">
        <v>579</v>
      </c>
      <c r="P4467" s="117">
        <v>1</v>
      </c>
      <c r="Q4467" s="117" t="s">
        <v>398</v>
      </c>
      <c r="R4467" s="117" t="s">
        <v>398</v>
      </c>
      <c r="S4467" s="117" t="s">
        <v>398</v>
      </c>
      <c r="T4467" s="117" t="s">
        <v>398</v>
      </c>
      <c r="U4467" s="117" t="s">
        <v>398</v>
      </c>
      <c r="V4467" s="117" t="s">
        <v>398</v>
      </c>
      <c r="W4467" s="123">
        <v>65</v>
      </c>
      <c r="X4467" s="123" t="s">
        <v>906</v>
      </c>
      <c r="Y4467" s="120">
        <v>43564</v>
      </c>
      <c r="Z4467" s="121">
        <v>0.375</v>
      </c>
      <c r="AA4467" s="130" t="s">
        <v>696</v>
      </c>
      <c r="AB4467" s="123" t="s">
        <v>582</v>
      </c>
      <c r="AC4467" s="119" t="s">
        <v>398</v>
      </c>
      <c r="AD4467" s="119" t="s">
        <v>398</v>
      </c>
    </row>
    <row r="4468" spans="1:30">
      <c r="A4468" s="117">
        <v>4467</v>
      </c>
      <c r="B4468" s="123" t="s">
        <v>468</v>
      </c>
      <c r="C4468" s="117" t="s">
        <v>5</v>
      </c>
      <c r="D4468" s="123" t="s">
        <v>595</v>
      </c>
      <c r="E4468" s="117">
        <v>4467</v>
      </c>
      <c r="F4468" s="117" t="s">
        <v>924</v>
      </c>
      <c r="G4468" s="117" t="s">
        <v>591</v>
      </c>
      <c r="H4468" s="117" t="s">
        <v>398</v>
      </c>
      <c r="I4468" s="117" t="s">
        <v>398</v>
      </c>
      <c r="J4468" s="117" t="s">
        <v>398</v>
      </c>
      <c r="K4468" s="117" t="s">
        <v>398</v>
      </c>
      <c r="L4468" s="117" t="s">
        <v>398</v>
      </c>
      <c r="M4468" s="117" t="s">
        <v>398</v>
      </c>
      <c r="N4468" s="117" t="s">
        <v>398</v>
      </c>
      <c r="O4468" s="125" t="s">
        <v>579</v>
      </c>
      <c r="P4468" s="117">
        <v>1</v>
      </c>
      <c r="Q4468" s="117" t="s">
        <v>398</v>
      </c>
      <c r="R4468" s="117" t="s">
        <v>398</v>
      </c>
      <c r="S4468" s="117" t="s">
        <v>398</v>
      </c>
      <c r="T4468" s="117" t="s">
        <v>398</v>
      </c>
      <c r="U4468" s="117" t="s">
        <v>398</v>
      </c>
      <c r="V4468" s="117" t="s">
        <v>398</v>
      </c>
      <c r="W4468" s="123">
        <v>65</v>
      </c>
      <c r="X4468" s="123" t="s">
        <v>906</v>
      </c>
      <c r="Y4468" s="120">
        <v>43564</v>
      </c>
      <c r="Z4468" s="121">
        <v>0.375</v>
      </c>
      <c r="AA4468" s="130" t="s">
        <v>696</v>
      </c>
      <c r="AB4468" s="123" t="s">
        <v>582</v>
      </c>
      <c r="AC4468" s="119" t="s">
        <v>398</v>
      </c>
      <c r="AD4468" s="119" t="s">
        <v>398</v>
      </c>
    </row>
    <row r="4469" spans="1:30">
      <c r="A4469" s="117">
        <v>4468</v>
      </c>
      <c r="B4469" s="123" t="s">
        <v>468</v>
      </c>
      <c r="C4469" s="117" t="s">
        <v>5</v>
      </c>
      <c r="D4469" s="123" t="s">
        <v>595</v>
      </c>
      <c r="E4469" s="117">
        <v>4468</v>
      </c>
      <c r="F4469" s="117" t="s">
        <v>924</v>
      </c>
      <c r="G4469" s="117" t="s">
        <v>591</v>
      </c>
      <c r="H4469" s="117" t="s">
        <v>398</v>
      </c>
      <c r="I4469" s="117" t="s">
        <v>398</v>
      </c>
      <c r="J4469" s="117" t="s">
        <v>398</v>
      </c>
      <c r="K4469" s="117" t="s">
        <v>398</v>
      </c>
      <c r="L4469" s="117" t="s">
        <v>398</v>
      </c>
      <c r="M4469" s="117" t="s">
        <v>398</v>
      </c>
      <c r="N4469" s="117" t="s">
        <v>398</v>
      </c>
      <c r="O4469" s="125" t="s">
        <v>579</v>
      </c>
      <c r="P4469" s="117">
        <v>1</v>
      </c>
      <c r="Q4469" s="117" t="s">
        <v>398</v>
      </c>
      <c r="R4469" s="117" t="s">
        <v>398</v>
      </c>
      <c r="S4469" s="117" t="s">
        <v>398</v>
      </c>
      <c r="T4469" s="117" t="s">
        <v>398</v>
      </c>
      <c r="U4469" s="117" t="s">
        <v>398</v>
      </c>
      <c r="V4469" s="117" t="s">
        <v>398</v>
      </c>
      <c r="W4469" s="123">
        <v>65</v>
      </c>
      <c r="X4469" s="123" t="s">
        <v>906</v>
      </c>
      <c r="Y4469" s="120">
        <v>43564</v>
      </c>
      <c r="Z4469" s="121">
        <v>0.375</v>
      </c>
      <c r="AA4469" s="130" t="s">
        <v>696</v>
      </c>
      <c r="AB4469" s="123" t="s">
        <v>582</v>
      </c>
      <c r="AC4469" s="119" t="s">
        <v>398</v>
      </c>
      <c r="AD4469" s="119" t="s">
        <v>398</v>
      </c>
    </row>
    <row r="4470" spans="1:30">
      <c r="A4470" s="117">
        <v>4469</v>
      </c>
      <c r="B4470" s="123" t="s">
        <v>468</v>
      </c>
      <c r="C4470" s="117" t="s">
        <v>5</v>
      </c>
      <c r="D4470" s="123" t="s">
        <v>595</v>
      </c>
      <c r="E4470" s="117">
        <v>4469</v>
      </c>
      <c r="F4470" s="117" t="s">
        <v>924</v>
      </c>
      <c r="G4470" s="117" t="s">
        <v>591</v>
      </c>
      <c r="H4470" s="117" t="s">
        <v>398</v>
      </c>
      <c r="I4470" s="117" t="s">
        <v>398</v>
      </c>
      <c r="J4470" s="117" t="s">
        <v>398</v>
      </c>
      <c r="K4470" s="117" t="s">
        <v>398</v>
      </c>
      <c r="L4470" s="117" t="s">
        <v>398</v>
      </c>
      <c r="M4470" s="117" t="s">
        <v>398</v>
      </c>
      <c r="N4470" s="117" t="s">
        <v>398</v>
      </c>
      <c r="O4470" s="125" t="s">
        <v>579</v>
      </c>
      <c r="P4470" s="117">
        <v>1</v>
      </c>
      <c r="Q4470" s="117" t="s">
        <v>398</v>
      </c>
      <c r="R4470" s="117" t="s">
        <v>398</v>
      </c>
      <c r="S4470" s="117" t="s">
        <v>398</v>
      </c>
      <c r="T4470" s="117" t="s">
        <v>398</v>
      </c>
      <c r="U4470" s="117" t="s">
        <v>398</v>
      </c>
      <c r="V4470" s="117" t="s">
        <v>398</v>
      </c>
      <c r="W4470" s="123">
        <v>65</v>
      </c>
      <c r="X4470" s="123" t="s">
        <v>906</v>
      </c>
      <c r="Y4470" s="120">
        <v>43564</v>
      </c>
      <c r="Z4470" s="121">
        <v>0.375</v>
      </c>
      <c r="AA4470" s="130" t="s">
        <v>696</v>
      </c>
      <c r="AB4470" s="123" t="s">
        <v>582</v>
      </c>
      <c r="AC4470" s="119" t="s">
        <v>398</v>
      </c>
      <c r="AD4470" s="119" t="s">
        <v>398</v>
      </c>
    </row>
    <row r="4471" spans="1:30">
      <c r="A4471" s="117">
        <v>4470</v>
      </c>
      <c r="B4471" s="123" t="s">
        <v>468</v>
      </c>
      <c r="C4471" s="117" t="s">
        <v>5</v>
      </c>
      <c r="D4471" s="123" t="s">
        <v>595</v>
      </c>
      <c r="E4471" s="117">
        <v>4470</v>
      </c>
      <c r="F4471" s="117" t="s">
        <v>924</v>
      </c>
      <c r="G4471" s="117" t="s">
        <v>591</v>
      </c>
      <c r="H4471" s="117" t="s">
        <v>398</v>
      </c>
      <c r="I4471" s="117" t="s">
        <v>398</v>
      </c>
      <c r="J4471" s="117" t="s">
        <v>398</v>
      </c>
      <c r="K4471" s="117" t="s">
        <v>398</v>
      </c>
      <c r="L4471" s="117" t="s">
        <v>398</v>
      </c>
      <c r="M4471" s="117" t="s">
        <v>398</v>
      </c>
      <c r="N4471" s="117" t="s">
        <v>398</v>
      </c>
      <c r="O4471" s="125" t="s">
        <v>579</v>
      </c>
      <c r="P4471" s="117">
        <v>1</v>
      </c>
      <c r="Q4471" s="117" t="s">
        <v>398</v>
      </c>
      <c r="R4471" s="117" t="s">
        <v>398</v>
      </c>
      <c r="S4471" s="117" t="s">
        <v>398</v>
      </c>
      <c r="T4471" s="117" t="s">
        <v>398</v>
      </c>
      <c r="U4471" s="117" t="s">
        <v>398</v>
      </c>
      <c r="V4471" s="117" t="s">
        <v>398</v>
      </c>
      <c r="W4471" s="123">
        <v>65</v>
      </c>
      <c r="X4471" s="123" t="s">
        <v>906</v>
      </c>
      <c r="Y4471" s="120">
        <v>43564</v>
      </c>
      <c r="Z4471" s="121">
        <v>0.375</v>
      </c>
      <c r="AA4471" s="130" t="s">
        <v>696</v>
      </c>
      <c r="AB4471" s="123" t="s">
        <v>582</v>
      </c>
      <c r="AC4471" s="119" t="s">
        <v>398</v>
      </c>
      <c r="AD4471" s="119" t="s">
        <v>398</v>
      </c>
    </row>
    <row r="4472" spans="1:30">
      <c r="A4472" s="117">
        <v>4471</v>
      </c>
      <c r="B4472" s="123" t="s">
        <v>468</v>
      </c>
      <c r="C4472" s="117" t="s">
        <v>5</v>
      </c>
      <c r="D4472" s="123" t="s">
        <v>595</v>
      </c>
      <c r="E4472" s="117">
        <v>4471</v>
      </c>
      <c r="F4472" s="117" t="s">
        <v>924</v>
      </c>
      <c r="G4472" s="117" t="s">
        <v>591</v>
      </c>
      <c r="H4472" s="117" t="s">
        <v>398</v>
      </c>
      <c r="I4472" s="117" t="s">
        <v>398</v>
      </c>
      <c r="J4472" s="117" t="s">
        <v>398</v>
      </c>
      <c r="K4472" s="117" t="s">
        <v>398</v>
      </c>
      <c r="L4472" s="117" t="s">
        <v>398</v>
      </c>
      <c r="M4472" s="117" t="s">
        <v>398</v>
      </c>
      <c r="N4472" s="117" t="s">
        <v>398</v>
      </c>
      <c r="O4472" s="125" t="s">
        <v>579</v>
      </c>
      <c r="P4472" s="117">
        <v>1</v>
      </c>
      <c r="Q4472" s="117" t="s">
        <v>398</v>
      </c>
      <c r="R4472" s="117" t="s">
        <v>398</v>
      </c>
      <c r="S4472" s="117" t="s">
        <v>398</v>
      </c>
      <c r="T4472" s="117" t="s">
        <v>398</v>
      </c>
      <c r="U4472" s="117" t="s">
        <v>398</v>
      </c>
      <c r="V4472" s="117" t="s">
        <v>398</v>
      </c>
      <c r="W4472" s="123">
        <v>65</v>
      </c>
      <c r="X4472" s="123" t="s">
        <v>906</v>
      </c>
      <c r="Y4472" s="120">
        <v>43564</v>
      </c>
      <c r="Z4472" s="121">
        <v>0.375</v>
      </c>
      <c r="AA4472" s="130" t="s">
        <v>696</v>
      </c>
      <c r="AB4472" s="123" t="s">
        <v>582</v>
      </c>
      <c r="AC4472" s="119" t="s">
        <v>398</v>
      </c>
      <c r="AD4472" s="119" t="s">
        <v>398</v>
      </c>
    </row>
    <row r="4473" spans="1:30">
      <c r="A4473" s="117">
        <v>4472</v>
      </c>
      <c r="B4473" s="123" t="s">
        <v>468</v>
      </c>
      <c r="C4473" s="117" t="s">
        <v>5</v>
      </c>
      <c r="D4473" s="123" t="s">
        <v>595</v>
      </c>
      <c r="E4473" s="117">
        <v>4472</v>
      </c>
      <c r="F4473" s="117" t="s">
        <v>924</v>
      </c>
      <c r="G4473" s="117" t="s">
        <v>591</v>
      </c>
      <c r="H4473" s="117" t="s">
        <v>398</v>
      </c>
      <c r="I4473" s="117" t="s">
        <v>398</v>
      </c>
      <c r="J4473" s="117" t="s">
        <v>398</v>
      </c>
      <c r="K4473" s="117" t="s">
        <v>398</v>
      </c>
      <c r="L4473" s="117" t="s">
        <v>398</v>
      </c>
      <c r="M4473" s="117" t="s">
        <v>398</v>
      </c>
      <c r="N4473" s="117" t="s">
        <v>398</v>
      </c>
      <c r="O4473" s="125" t="s">
        <v>579</v>
      </c>
      <c r="P4473" s="117">
        <v>1</v>
      </c>
      <c r="Q4473" s="117" t="s">
        <v>398</v>
      </c>
      <c r="R4473" s="117" t="s">
        <v>398</v>
      </c>
      <c r="S4473" s="117" t="s">
        <v>398</v>
      </c>
      <c r="T4473" s="117" t="s">
        <v>398</v>
      </c>
      <c r="U4473" s="117" t="s">
        <v>398</v>
      </c>
      <c r="V4473" s="117" t="s">
        <v>398</v>
      </c>
      <c r="W4473" s="123">
        <v>65</v>
      </c>
      <c r="X4473" s="123" t="s">
        <v>906</v>
      </c>
      <c r="Y4473" s="120">
        <v>43564</v>
      </c>
      <c r="Z4473" s="121">
        <v>0.375</v>
      </c>
      <c r="AA4473" s="130" t="s">
        <v>696</v>
      </c>
      <c r="AB4473" s="123" t="s">
        <v>582</v>
      </c>
      <c r="AC4473" s="119" t="s">
        <v>398</v>
      </c>
      <c r="AD4473" s="119" t="s">
        <v>398</v>
      </c>
    </row>
    <row r="4474" spans="1:30">
      <c r="A4474" s="117">
        <v>4473</v>
      </c>
      <c r="B4474" s="123" t="s">
        <v>468</v>
      </c>
      <c r="C4474" s="117" t="s">
        <v>5</v>
      </c>
      <c r="D4474" s="123" t="s">
        <v>595</v>
      </c>
      <c r="E4474" s="117">
        <v>4473</v>
      </c>
      <c r="F4474" s="117" t="s">
        <v>924</v>
      </c>
      <c r="G4474" s="117" t="s">
        <v>591</v>
      </c>
      <c r="H4474" s="117" t="s">
        <v>398</v>
      </c>
      <c r="I4474" s="117" t="s">
        <v>398</v>
      </c>
      <c r="J4474" s="117" t="s">
        <v>398</v>
      </c>
      <c r="K4474" s="117" t="s">
        <v>398</v>
      </c>
      <c r="L4474" s="117" t="s">
        <v>398</v>
      </c>
      <c r="M4474" s="117" t="s">
        <v>398</v>
      </c>
      <c r="N4474" s="117" t="s">
        <v>398</v>
      </c>
      <c r="O4474" s="125" t="s">
        <v>579</v>
      </c>
      <c r="P4474" s="117">
        <v>1</v>
      </c>
      <c r="Q4474" s="117" t="s">
        <v>398</v>
      </c>
      <c r="R4474" s="117" t="s">
        <v>398</v>
      </c>
      <c r="S4474" s="117" t="s">
        <v>398</v>
      </c>
      <c r="T4474" s="117" t="s">
        <v>398</v>
      </c>
      <c r="U4474" s="117" t="s">
        <v>398</v>
      </c>
      <c r="V4474" s="117" t="s">
        <v>398</v>
      </c>
      <c r="W4474" s="123">
        <v>65</v>
      </c>
      <c r="X4474" s="123" t="s">
        <v>906</v>
      </c>
      <c r="Y4474" s="120">
        <v>43564</v>
      </c>
      <c r="Z4474" s="121">
        <v>0.375</v>
      </c>
      <c r="AA4474" s="130" t="s">
        <v>696</v>
      </c>
      <c r="AB4474" s="123" t="s">
        <v>582</v>
      </c>
      <c r="AC4474" s="119" t="s">
        <v>398</v>
      </c>
      <c r="AD4474" s="119" t="s">
        <v>398</v>
      </c>
    </row>
    <row r="4475" spans="1:30">
      <c r="A4475" s="117">
        <v>4474</v>
      </c>
      <c r="B4475" s="123" t="s">
        <v>468</v>
      </c>
      <c r="C4475" s="117" t="s">
        <v>5</v>
      </c>
      <c r="D4475" s="123" t="s">
        <v>595</v>
      </c>
      <c r="E4475" s="117">
        <v>4474</v>
      </c>
      <c r="F4475" s="117" t="s">
        <v>924</v>
      </c>
      <c r="G4475" s="117" t="s">
        <v>591</v>
      </c>
      <c r="H4475" s="117" t="s">
        <v>398</v>
      </c>
      <c r="I4475" s="117" t="s">
        <v>398</v>
      </c>
      <c r="J4475" s="117" t="s">
        <v>398</v>
      </c>
      <c r="K4475" s="117" t="s">
        <v>398</v>
      </c>
      <c r="L4475" s="117" t="s">
        <v>398</v>
      </c>
      <c r="M4475" s="117" t="s">
        <v>398</v>
      </c>
      <c r="N4475" s="117" t="s">
        <v>398</v>
      </c>
      <c r="O4475" s="125" t="s">
        <v>579</v>
      </c>
      <c r="P4475" s="117">
        <v>1</v>
      </c>
      <c r="Q4475" s="117" t="s">
        <v>398</v>
      </c>
      <c r="R4475" s="117" t="s">
        <v>398</v>
      </c>
      <c r="S4475" s="117" t="s">
        <v>398</v>
      </c>
      <c r="T4475" s="117" t="s">
        <v>398</v>
      </c>
      <c r="U4475" s="117" t="s">
        <v>398</v>
      </c>
      <c r="V4475" s="117" t="s">
        <v>398</v>
      </c>
      <c r="W4475" s="123">
        <v>65</v>
      </c>
      <c r="X4475" s="123" t="s">
        <v>906</v>
      </c>
      <c r="Y4475" s="120">
        <v>43564</v>
      </c>
      <c r="Z4475" s="121">
        <v>0.375</v>
      </c>
      <c r="AA4475" s="130" t="s">
        <v>696</v>
      </c>
      <c r="AB4475" s="123" t="s">
        <v>582</v>
      </c>
      <c r="AC4475" s="119" t="s">
        <v>398</v>
      </c>
      <c r="AD4475" s="119" t="s">
        <v>398</v>
      </c>
    </row>
    <row r="4476" spans="1:30">
      <c r="A4476" s="117">
        <v>4475</v>
      </c>
      <c r="B4476" s="123" t="s">
        <v>468</v>
      </c>
      <c r="C4476" s="117" t="s">
        <v>5</v>
      </c>
      <c r="D4476" s="123" t="s">
        <v>595</v>
      </c>
      <c r="E4476" s="117">
        <v>4475</v>
      </c>
      <c r="F4476" s="117" t="s">
        <v>924</v>
      </c>
      <c r="G4476" s="117" t="s">
        <v>591</v>
      </c>
      <c r="H4476" s="117" t="s">
        <v>398</v>
      </c>
      <c r="I4476" s="117" t="s">
        <v>398</v>
      </c>
      <c r="J4476" s="117" t="s">
        <v>398</v>
      </c>
      <c r="K4476" s="117" t="s">
        <v>398</v>
      </c>
      <c r="L4476" s="117" t="s">
        <v>398</v>
      </c>
      <c r="M4476" s="117" t="s">
        <v>398</v>
      </c>
      <c r="N4476" s="117" t="s">
        <v>398</v>
      </c>
      <c r="O4476" s="125" t="s">
        <v>579</v>
      </c>
      <c r="P4476" s="117">
        <v>1</v>
      </c>
      <c r="Q4476" s="117" t="s">
        <v>398</v>
      </c>
      <c r="R4476" s="117" t="s">
        <v>398</v>
      </c>
      <c r="S4476" s="117" t="s">
        <v>398</v>
      </c>
      <c r="T4476" s="117" t="s">
        <v>398</v>
      </c>
      <c r="U4476" s="117" t="s">
        <v>398</v>
      </c>
      <c r="V4476" s="117" t="s">
        <v>398</v>
      </c>
      <c r="W4476" s="123">
        <v>65</v>
      </c>
      <c r="X4476" s="123" t="s">
        <v>906</v>
      </c>
      <c r="Y4476" s="120">
        <v>43564</v>
      </c>
      <c r="Z4476" s="121">
        <v>0.375</v>
      </c>
      <c r="AA4476" s="130" t="s">
        <v>696</v>
      </c>
      <c r="AB4476" s="123" t="s">
        <v>582</v>
      </c>
      <c r="AC4476" s="119" t="s">
        <v>398</v>
      </c>
      <c r="AD4476" s="119" t="s">
        <v>398</v>
      </c>
    </row>
    <row r="4477" spans="1:30">
      <c r="A4477" s="117">
        <v>4476</v>
      </c>
      <c r="B4477" s="123" t="s">
        <v>468</v>
      </c>
      <c r="C4477" s="117" t="s">
        <v>5</v>
      </c>
      <c r="D4477" s="123" t="s">
        <v>595</v>
      </c>
      <c r="E4477" s="117">
        <v>4476</v>
      </c>
      <c r="F4477" s="117" t="s">
        <v>924</v>
      </c>
      <c r="G4477" s="117" t="s">
        <v>591</v>
      </c>
      <c r="H4477" s="117" t="s">
        <v>398</v>
      </c>
      <c r="I4477" s="117" t="s">
        <v>398</v>
      </c>
      <c r="J4477" s="117" t="s">
        <v>398</v>
      </c>
      <c r="K4477" s="117" t="s">
        <v>398</v>
      </c>
      <c r="L4477" s="117" t="s">
        <v>398</v>
      </c>
      <c r="M4477" s="117" t="s">
        <v>398</v>
      </c>
      <c r="N4477" s="117" t="s">
        <v>398</v>
      </c>
      <c r="O4477" s="125" t="s">
        <v>579</v>
      </c>
      <c r="P4477" s="117">
        <v>1</v>
      </c>
      <c r="Q4477" s="117" t="s">
        <v>398</v>
      </c>
      <c r="R4477" s="117" t="s">
        <v>398</v>
      </c>
      <c r="S4477" s="117" t="s">
        <v>398</v>
      </c>
      <c r="T4477" s="117" t="s">
        <v>398</v>
      </c>
      <c r="U4477" s="117" t="s">
        <v>398</v>
      </c>
      <c r="V4477" s="117" t="s">
        <v>398</v>
      </c>
      <c r="W4477" s="123">
        <v>65</v>
      </c>
      <c r="X4477" s="123" t="s">
        <v>906</v>
      </c>
      <c r="Y4477" s="120">
        <v>43564</v>
      </c>
      <c r="Z4477" s="121">
        <v>0.375</v>
      </c>
      <c r="AA4477" s="130" t="s">
        <v>696</v>
      </c>
      <c r="AB4477" s="123" t="s">
        <v>582</v>
      </c>
      <c r="AC4477" s="119" t="s">
        <v>398</v>
      </c>
      <c r="AD4477" s="119" t="s">
        <v>398</v>
      </c>
    </row>
    <row r="4478" spans="1:30">
      <c r="A4478" s="117">
        <v>4477</v>
      </c>
      <c r="B4478" s="123" t="s">
        <v>468</v>
      </c>
      <c r="C4478" s="117" t="s">
        <v>5</v>
      </c>
      <c r="D4478" s="123" t="s">
        <v>595</v>
      </c>
      <c r="E4478" s="117">
        <v>4477</v>
      </c>
      <c r="F4478" s="117" t="s">
        <v>924</v>
      </c>
      <c r="G4478" s="117" t="s">
        <v>591</v>
      </c>
      <c r="H4478" s="117" t="s">
        <v>398</v>
      </c>
      <c r="I4478" s="117" t="s">
        <v>398</v>
      </c>
      <c r="J4478" s="117" t="s">
        <v>398</v>
      </c>
      <c r="K4478" s="117" t="s">
        <v>398</v>
      </c>
      <c r="L4478" s="117" t="s">
        <v>398</v>
      </c>
      <c r="M4478" s="117" t="s">
        <v>398</v>
      </c>
      <c r="N4478" s="117" t="s">
        <v>398</v>
      </c>
      <c r="O4478" s="125" t="s">
        <v>579</v>
      </c>
      <c r="P4478" s="117">
        <v>1</v>
      </c>
      <c r="Q4478" s="117" t="s">
        <v>398</v>
      </c>
      <c r="R4478" s="117" t="s">
        <v>398</v>
      </c>
      <c r="S4478" s="117" t="s">
        <v>398</v>
      </c>
      <c r="T4478" s="117" t="s">
        <v>398</v>
      </c>
      <c r="U4478" s="117" t="s">
        <v>398</v>
      </c>
      <c r="V4478" s="117" t="s">
        <v>398</v>
      </c>
      <c r="W4478" s="123">
        <v>65</v>
      </c>
      <c r="X4478" s="123" t="s">
        <v>906</v>
      </c>
      <c r="Y4478" s="120">
        <v>43564</v>
      </c>
      <c r="Z4478" s="121">
        <v>0.375</v>
      </c>
      <c r="AA4478" s="130" t="s">
        <v>696</v>
      </c>
      <c r="AB4478" s="123" t="s">
        <v>582</v>
      </c>
      <c r="AC4478" s="119" t="s">
        <v>398</v>
      </c>
      <c r="AD4478" s="119" t="s">
        <v>398</v>
      </c>
    </row>
    <row r="4479" spans="1:30">
      <c r="A4479" s="117">
        <v>4478</v>
      </c>
      <c r="B4479" s="123" t="s">
        <v>468</v>
      </c>
      <c r="C4479" s="117" t="s">
        <v>5</v>
      </c>
      <c r="D4479" s="123" t="s">
        <v>595</v>
      </c>
      <c r="E4479" s="117">
        <v>4478</v>
      </c>
      <c r="F4479" s="117" t="s">
        <v>924</v>
      </c>
      <c r="G4479" s="117" t="s">
        <v>591</v>
      </c>
      <c r="H4479" s="117" t="s">
        <v>398</v>
      </c>
      <c r="I4479" s="117" t="s">
        <v>398</v>
      </c>
      <c r="J4479" s="117" t="s">
        <v>398</v>
      </c>
      <c r="K4479" s="117" t="s">
        <v>398</v>
      </c>
      <c r="L4479" s="117" t="s">
        <v>398</v>
      </c>
      <c r="M4479" s="117" t="s">
        <v>398</v>
      </c>
      <c r="N4479" s="117" t="s">
        <v>398</v>
      </c>
      <c r="O4479" s="125" t="s">
        <v>579</v>
      </c>
      <c r="P4479" s="117">
        <v>1</v>
      </c>
      <c r="Q4479" s="117" t="s">
        <v>398</v>
      </c>
      <c r="R4479" s="117" t="s">
        <v>398</v>
      </c>
      <c r="S4479" s="117" t="s">
        <v>398</v>
      </c>
      <c r="T4479" s="117" t="s">
        <v>398</v>
      </c>
      <c r="U4479" s="117" t="s">
        <v>398</v>
      </c>
      <c r="V4479" s="117" t="s">
        <v>398</v>
      </c>
      <c r="W4479" s="123">
        <v>65</v>
      </c>
      <c r="X4479" s="123" t="s">
        <v>906</v>
      </c>
      <c r="Y4479" s="120">
        <v>43564</v>
      </c>
      <c r="Z4479" s="121">
        <v>0.375</v>
      </c>
      <c r="AA4479" s="130" t="s">
        <v>696</v>
      </c>
      <c r="AB4479" s="123" t="s">
        <v>582</v>
      </c>
      <c r="AC4479" s="119" t="s">
        <v>398</v>
      </c>
      <c r="AD4479" s="119" t="s">
        <v>398</v>
      </c>
    </row>
    <row r="4480" spans="1:30">
      <c r="A4480" s="117">
        <v>4479</v>
      </c>
      <c r="B4480" s="123" t="s">
        <v>468</v>
      </c>
      <c r="C4480" s="117" t="s">
        <v>5</v>
      </c>
      <c r="D4480" s="123" t="s">
        <v>595</v>
      </c>
      <c r="E4480" s="117">
        <v>4479</v>
      </c>
      <c r="F4480" s="117" t="s">
        <v>924</v>
      </c>
      <c r="G4480" s="117" t="s">
        <v>591</v>
      </c>
      <c r="H4480" s="117" t="s">
        <v>398</v>
      </c>
      <c r="I4480" s="117" t="s">
        <v>398</v>
      </c>
      <c r="J4480" s="117" t="s">
        <v>398</v>
      </c>
      <c r="K4480" s="117" t="s">
        <v>398</v>
      </c>
      <c r="L4480" s="117" t="s">
        <v>398</v>
      </c>
      <c r="M4480" s="117" t="s">
        <v>398</v>
      </c>
      <c r="N4480" s="117" t="s">
        <v>398</v>
      </c>
      <c r="O4480" s="125" t="s">
        <v>579</v>
      </c>
      <c r="P4480" s="117">
        <v>1</v>
      </c>
      <c r="Q4480" s="117" t="s">
        <v>398</v>
      </c>
      <c r="R4480" s="117" t="s">
        <v>398</v>
      </c>
      <c r="S4480" s="117" t="s">
        <v>398</v>
      </c>
      <c r="T4480" s="117" t="s">
        <v>398</v>
      </c>
      <c r="U4480" s="117" t="s">
        <v>398</v>
      </c>
      <c r="V4480" s="117" t="s">
        <v>398</v>
      </c>
      <c r="W4480" s="123">
        <v>65</v>
      </c>
      <c r="X4480" s="123" t="s">
        <v>906</v>
      </c>
      <c r="Y4480" s="120">
        <v>43564</v>
      </c>
      <c r="Z4480" s="121">
        <v>0.375</v>
      </c>
      <c r="AA4480" s="130" t="s">
        <v>696</v>
      </c>
      <c r="AB4480" s="123" t="s">
        <v>582</v>
      </c>
      <c r="AC4480" s="119" t="s">
        <v>398</v>
      </c>
      <c r="AD4480" s="119" t="s">
        <v>398</v>
      </c>
    </row>
    <row r="4481" spans="1:30">
      <c r="A4481" s="117">
        <v>4480</v>
      </c>
      <c r="B4481" s="123" t="s">
        <v>468</v>
      </c>
      <c r="C4481" s="117" t="s">
        <v>5</v>
      </c>
      <c r="D4481" s="123" t="s">
        <v>595</v>
      </c>
      <c r="E4481" s="117">
        <v>4480</v>
      </c>
      <c r="F4481" s="117" t="s">
        <v>924</v>
      </c>
      <c r="G4481" s="117" t="s">
        <v>591</v>
      </c>
      <c r="H4481" s="117" t="s">
        <v>398</v>
      </c>
      <c r="I4481" s="117" t="s">
        <v>398</v>
      </c>
      <c r="J4481" s="117" t="s">
        <v>398</v>
      </c>
      <c r="K4481" s="117" t="s">
        <v>398</v>
      </c>
      <c r="L4481" s="117" t="s">
        <v>398</v>
      </c>
      <c r="M4481" s="117" t="s">
        <v>398</v>
      </c>
      <c r="N4481" s="117" t="s">
        <v>398</v>
      </c>
      <c r="O4481" s="125" t="s">
        <v>579</v>
      </c>
      <c r="P4481" s="117">
        <v>1</v>
      </c>
      <c r="Q4481" s="117" t="s">
        <v>398</v>
      </c>
      <c r="R4481" s="117" t="s">
        <v>398</v>
      </c>
      <c r="S4481" s="117" t="s">
        <v>398</v>
      </c>
      <c r="T4481" s="117" t="s">
        <v>398</v>
      </c>
      <c r="U4481" s="117" t="s">
        <v>398</v>
      </c>
      <c r="V4481" s="117" t="s">
        <v>398</v>
      </c>
      <c r="W4481" s="123">
        <v>65</v>
      </c>
      <c r="X4481" s="123" t="s">
        <v>906</v>
      </c>
      <c r="Y4481" s="120">
        <v>43564</v>
      </c>
      <c r="Z4481" s="121">
        <v>0.375</v>
      </c>
      <c r="AA4481" s="130" t="s">
        <v>696</v>
      </c>
      <c r="AB4481" s="123" t="s">
        <v>582</v>
      </c>
      <c r="AC4481" s="119" t="s">
        <v>398</v>
      </c>
      <c r="AD4481" s="119" t="s">
        <v>398</v>
      </c>
    </row>
    <row r="4482" spans="1:30">
      <c r="A4482" s="117">
        <v>4481</v>
      </c>
      <c r="B4482" s="123" t="s">
        <v>468</v>
      </c>
      <c r="C4482" s="117" t="s">
        <v>5</v>
      </c>
      <c r="D4482" s="123" t="s">
        <v>595</v>
      </c>
      <c r="E4482" s="117">
        <v>4481</v>
      </c>
      <c r="F4482" s="117" t="s">
        <v>924</v>
      </c>
      <c r="G4482" s="117" t="s">
        <v>591</v>
      </c>
      <c r="H4482" s="117" t="s">
        <v>398</v>
      </c>
      <c r="I4482" s="117" t="s">
        <v>398</v>
      </c>
      <c r="J4482" s="117" t="s">
        <v>398</v>
      </c>
      <c r="K4482" s="117" t="s">
        <v>398</v>
      </c>
      <c r="L4482" s="117" t="s">
        <v>398</v>
      </c>
      <c r="M4482" s="117" t="s">
        <v>398</v>
      </c>
      <c r="N4482" s="117" t="s">
        <v>398</v>
      </c>
      <c r="O4482" s="125" t="s">
        <v>579</v>
      </c>
      <c r="P4482" s="117">
        <v>1</v>
      </c>
      <c r="Q4482" s="117" t="s">
        <v>398</v>
      </c>
      <c r="R4482" s="117" t="s">
        <v>398</v>
      </c>
      <c r="S4482" s="117" t="s">
        <v>398</v>
      </c>
      <c r="T4482" s="117" t="s">
        <v>398</v>
      </c>
      <c r="U4482" s="117" t="s">
        <v>398</v>
      </c>
      <c r="V4482" s="117" t="s">
        <v>398</v>
      </c>
      <c r="W4482" s="123">
        <v>65</v>
      </c>
      <c r="X4482" s="123" t="s">
        <v>906</v>
      </c>
      <c r="Y4482" s="120">
        <v>43564</v>
      </c>
      <c r="Z4482" s="121">
        <v>0.375</v>
      </c>
      <c r="AA4482" s="130" t="s">
        <v>696</v>
      </c>
      <c r="AB4482" s="123" t="s">
        <v>582</v>
      </c>
      <c r="AC4482" s="119" t="s">
        <v>398</v>
      </c>
      <c r="AD4482" s="119" t="s">
        <v>398</v>
      </c>
    </row>
    <row r="4483" spans="1:30">
      <c r="A4483" s="117">
        <v>4482</v>
      </c>
      <c r="B4483" s="123" t="s">
        <v>468</v>
      </c>
      <c r="C4483" s="117" t="s">
        <v>5</v>
      </c>
      <c r="D4483" s="123" t="s">
        <v>595</v>
      </c>
      <c r="E4483" s="117">
        <v>4482</v>
      </c>
      <c r="F4483" s="117" t="s">
        <v>924</v>
      </c>
      <c r="G4483" s="117" t="s">
        <v>591</v>
      </c>
      <c r="H4483" s="117" t="s">
        <v>398</v>
      </c>
      <c r="I4483" s="117" t="s">
        <v>398</v>
      </c>
      <c r="J4483" s="117" t="s">
        <v>398</v>
      </c>
      <c r="K4483" s="117" t="s">
        <v>398</v>
      </c>
      <c r="L4483" s="117" t="s">
        <v>398</v>
      </c>
      <c r="M4483" s="117" t="s">
        <v>398</v>
      </c>
      <c r="N4483" s="117" t="s">
        <v>398</v>
      </c>
      <c r="O4483" s="125" t="s">
        <v>579</v>
      </c>
      <c r="P4483" s="117">
        <v>1</v>
      </c>
      <c r="Q4483" s="117" t="s">
        <v>398</v>
      </c>
      <c r="R4483" s="117" t="s">
        <v>398</v>
      </c>
      <c r="S4483" s="117" t="s">
        <v>398</v>
      </c>
      <c r="T4483" s="117" t="s">
        <v>398</v>
      </c>
      <c r="U4483" s="117" t="s">
        <v>398</v>
      </c>
      <c r="V4483" s="117" t="s">
        <v>398</v>
      </c>
      <c r="W4483" s="123">
        <v>65</v>
      </c>
      <c r="X4483" s="123" t="s">
        <v>906</v>
      </c>
      <c r="Y4483" s="120">
        <v>43564</v>
      </c>
      <c r="Z4483" s="121">
        <v>0.375</v>
      </c>
      <c r="AA4483" s="130" t="s">
        <v>696</v>
      </c>
      <c r="AB4483" s="123" t="s">
        <v>582</v>
      </c>
      <c r="AC4483" s="119" t="s">
        <v>398</v>
      </c>
      <c r="AD4483" s="119" t="s">
        <v>398</v>
      </c>
    </row>
    <row r="4484" spans="1:30">
      <c r="A4484" s="117">
        <v>4483</v>
      </c>
      <c r="B4484" s="123" t="s">
        <v>468</v>
      </c>
      <c r="C4484" s="117" t="s">
        <v>5</v>
      </c>
      <c r="D4484" s="123" t="s">
        <v>595</v>
      </c>
      <c r="E4484" s="117">
        <v>4483</v>
      </c>
      <c r="F4484" s="117" t="s">
        <v>924</v>
      </c>
      <c r="G4484" s="117" t="s">
        <v>591</v>
      </c>
      <c r="H4484" s="117" t="s">
        <v>398</v>
      </c>
      <c r="I4484" s="117" t="s">
        <v>398</v>
      </c>
      <c r="J4484" s="117" t="s">
        <v>398</v>
      </c>
      <c r="K4484" s="117" t="s">
        <v>398</v>
      </c>
      <c r="L4484" s="117" t="s">
        <v>398</v>
      </c>
      <c r="M4484" s="117" t="s">
        <v>398</v>
      </c>
      <c r="N4484" s="117" t="s">
        <v>398</v>
      </c>
      <c r="O4484" s="125" t="s">
        <v>579</v>
      </c>
      <c r="P4484" s="117">
        <v>1</v>
      </c>
      <c r="Q4484" s="117" t="s">
        <v>398</v>
      </c>
      <c r="R4484" s="117" t="s">
        <v>398</v>
      </c>
      <c r="S4484" s="117" t="s">
        <v>398</v>
      </c>
      <c r="T4484" s="117" t="s">
        <v>398</v>
      </c>
      <c r="U4484" s="117" t="s">
        <v>398</v>
      </c>
      <c r="V4484" s="117" t="s">
        <v>398</v>
      </c>
      <c r="W4484" s="123">
        <v>65</v>
      </c>
      <c r="X4484" s="123" t="s">
        <v>906</v>
      </c>
      <c r="Y4484" s="120">
        <v>43564</v>
      </c>
      <c r="Z4484" s="121">
        <v>0.375</v>
      </c>
      <c r="AA4484" s="130" t="s">
        <v>696</v>
      </c>
      <c r="AB4484" s="123" t="s">
        <v>582</v>
      </c>
      <c r="AC4484" s="119" t="s">
        <v>398</v>
      </c>
      <c r="AD4484" s="119" t="s">
        <v>398</v>
      </c>
    </row>
    <row r="4485" spans="1:30">
      <c r="A4485" s="117">
        <v>4484</v>
      </c>
      <c r="B4485" s="123" t="s">
        <v>468</v>
      </c>
      <c r="C4485" s="117" t="s">
        <v>5</v>
      </c>
      <c r="D4485" s="123" t="s">
        <v>595</v>
      </c>
      <c r="E4485" s="117">
        <v>4484</v>
      </c>
      <c r="F4485" s="117" t="s">
        <v>924</v>
      </c>
      <c r="G4485" s="117" t="s">
        <v>591</v>
      </c>
      <c r="H4485" s="117" t="s">
        <v>398</v>
      </c>
      <c r="I4485" s="117" t="s">
        <v>398</v>
      </c>
      <c r="J4485" s="117" t="s">
        <v>398</v>
      </c>
      <c r="K4485" s="117" t="s">
        <v>398</v>
      </c>
      <c r="L4485" s="117" t="s">
        <v>398</v>
      </c>
      <c r="M4485" s="117" t="s">
        <v>398</v>
      </c>
      <c r="N4485" s="117" t="s">
        <v>398</v>
      </c>
      <c r="O4485" s="125" t="s">
        <v>579</v>
      </c>
      <c r="P4485" s="117">
        <v>1</v>
      </c>
      <c r="Q4485" s="117" t="s">
        <v>398</v>
      </c>
      <c r="R4485" s="117" t="s">
        <v>398</v>
      </c>
      <c r="S4485" s="117" t="s">
        <v>398</v>
      </c>
      <c r="T4485" s="117" t="s">
        <v>398</v>
      </c>
      <c r="U4485" s="117" t="s">
        <v>398</v>
      </c>
      <c r="V4485" s="117" t="s">
        <v>398</v>
      </c>
      <c r="W4485" s="123">
        <v>65</v>
      </c>
      <c r="X4485" s="123" t="s">
        <v>906</v>
      </c>
      <c r="Y4485" s="120">
        <v>43564</v>
      </c>
      <c r="Z4485" s="121">
        <v>0.375</v>
      </c>
      <c r="AA4485" s="130" t="s">
        <v>696</v>
      </c>
      <c r="AB4485" s="123" t="s">
        <v>582</v>
      </c>
      <c r="AC4485" s="119" t="s">
        <v>398</v>
      </c>
      <c r="AD4485" s="119" t="s">
        <v>398</v>
      </c>
    </row>
    <row r="4486" spans="1:30">
      <c r="A4486" s="117">
        <v>4485</v>
      </c>
      <c r="B4486" s="123" t="s">
        <v>468</v>
      </c>
      <c r="C4486" s="117" t="s">
        <v>5</v>
      </c>
      <c r="D4486" s="123" t="s">
        <v>595</v>
      </c>
      <c r="E4486" s="117">
        <v>4485</v>
      </c>
      <c r="F4486" s="117" t="s">
        <v>924</v>
      </c>
      <c r="G4486" s="117" t="s">
        <v>591</v>
      </c>
      <c r="H4486" s="117" t="s">
        <v>398</v>
      </c>
      <c r="I4486" s="117" t="s">
        <v>398</v>
      </c>
      <c r="J4486" s="117" t="s">
        <v>398</v>
      </c>
      <c r="K4486" s="117" t="s">
        <v>398</v>
      </c>
      <c r="L4486" s="117" t="s">
        <v>398</v>
      </c>
      <c r="M4486" s="117" t="s">
        <v>398</v>
      </c>
      <c r="N4486" s="117" t="s">
        <v>398</v>
      </c>
      <c r="O4486" s="125" t="s">
        <v>579</v>
      </c>
      <c r="P4486" s="117">
        <v>1</v>
      </c>
      <c r="Q4486" s="117" t="s">
        <v>398</v>
      </c>
      <c r="R4486" s="117" t="s">
        <v>398</v>
      </c>
      <c r="S4486" s="117" t="s">
        <v>398</v>
      </c>
      <c r="T4486" s="117" t="s">
        <v>398</v>
      </c>
      <c r="U4486" s="117" t="s">
        <v>398</v>
      </c>
      <c r="V4486" s="117" t="s">
        <v>398</v>
      </c>
      <c r="W4486" s="123">
        <v>65</v>
      </c>
      <c r="X4486" s="123" t="s">
        <v>906</v>
      </c>
      <c r="Y4486" s="120">
        <v>43564</v>
      </c>
      <c r="Z4486" s="121">
        <v>0.375</v>
      </c>
      <c r="AA4486" s="130" t="s">
        <v>696</v>
      </c>
      <c r="AB4486" s="123" t="s">
        <v>582</v>
      </c>
      <c r="AC4486" s="119" t="s">
        <v>398</v>
      </c>
      <c r="AD4486" s="119" t="s">
        <v>398</v>
      </c>
    </row>
    <row r="4487" spans="1:30">
      <c r="A4487" s="117">
        <v>4486</v>
      </c>
      <c r="B4487" s="123" t="s">
        <v>468</v>
      </c>
      <c r="C4487" s="117" t="s">
        <v>5</v>
      </c>
      <c r="D4487" s="123" t="s">
        <v>595</v>
      </c>
      <c r="E4487" s="117">
        <v>4486</v>
      </c>
      <c r="F4487" s="117" t="s">
        <v>924</v>
      </c>
      <c r="G4487" s="117" t="s">
        <v>591</v>
      </c>
      <c r="H4487" s="117" t="s">
        <v>398</v>
      </c>
      <c r="I4487" s="117" t="s">
        <v>398</v>
      </c>
      <c r="J4487" s="117" t="s">
        <v>398</v>
      </c>
      <c r="K4487" s="117" t="s">
        <v>398</v>
      </c>
      <c r="L4487" s="117" t="s">
        <v>398</v>
      </c>
      <c r="M4487" s="117" t="s">
        <v>398</v>
      </c>
      <c r="N4487" s="117" t="s">
        <v>398</v>
      </c>
      <c r="O4487" s="125" t="s">
        <v>579</v>
      </c>
      <c r="P4487" s="117">
        <v>1</v>
      </c>
      <c r="Q4487" s="117" t="s">
        <v>398</v>
      </c>
      <c r="R4487" s="117" t="s">
        <v>398</v>
      </c>
      <c r="S4487" s="117" t="s">
        <v>398</v>
      </c>
      <c r="T4487" s="117" t="s">
        <v>398</v>
      </c>
      <c r="U4487" s="117" t="s">
        <v>398</v>
      </c>
      <c r="V4487" s="117" t="s">
        <v>398</v>
      </c>
      <c r="W4487" s="123">
        <v>65</v>
      </c>
      <c r="X4487" s="123" t="s">
        <v>906</v>
      </c>
      <c r="Y4487" s="120">
        <v>43564</v>
      </c>
      <c r="Z4487" s="121">
        <v>0.375</v>
      </c>
      <c r="AA4487" s="130" t="s">
        <v>696</v>
      </c>
      <c r="AB4487" s="123" t="s">
        <v>582</v>
      </c>
      <c r="AC4487" s="119" t="s">
        <v>398</v>
      </c>
      <c r="AD4487" s="119" t="s">
        <v>398</v>
      </c>
    </row>
    <row r="4488" spans="1:30">
      <c r="A4488" s="117">
        <v>4487</v>
      </c>
      <c r="B4488" s="123" t="s">
        <v>468</v>
      </c>
      <c r="C4488" s="117" t="s">
        <v>5</v>
      </c>
      <c r="D4488" s="123" t="s">
        <v>595</v>
      </c>
      <c r="E4488" s="117">
        <v>4487</v>
      </c>
      <c r="F4488" s="117" t="s">
        <v>924</v>
      </c>
      <c r="G4488" s="117" t="s">
        <v>591</v>
      </c>
      <c r="H4488" s="117" t="s">
        <v>398</v>
      </c>
      <c r="I4488" s="117" t="s">
        <v>398</v>
      </c>
      <c r="J4488" s="117" t="s">
        <v>398</v>
      </c>
      <c r="K4488" s="117" t="s">
        <v>398</v>
      </c>
      <c r="L4488" s="117" t="s">
        <v>398</v>
      </c>
      <c r="M4488" s="117" t="s">
        <v>398</v>
      </c>
      <c r="N4488" s="117" t="s">
        <v>398</v>
      </c>
      <c r="O4488" s="125" t="s">
        <v>579</v>
      </c>
      <c r="P4488" s="117">
        <v>1</v>
      </c>
      <c r="Q4488" s="117" t="s">
        <v>398</v>
      </c>
      <c r="R4488" s="117" t="s">
        <v>398</v>
      </c>
      <c r="S4488" s="117" t="s">
        <v>398</v>
      </c>
      <c r="T4488" s="117" t="s">
        <v>398</v>
      </c>
      <c r="U4488" s="117" t="s">
        <v>398</v>
      </c>
      <c r="V4488" s="117" t="s">
        <v>398</v>
      </c>
      <c r="W4488" s="123">
        <v>65</v>
      </c>
      <c r="X4488" s="123" t="s">
        <v>906</v>
      </c>
      <c r="Y4488" s="120">
        <v>43564</v>
      </c>
      <c r="Z4488" s="121">
        <v>0.375</v>
      </c>
      <c r="AA4488" s="130" t="s">
        <v>696</v>
      </c>
      <c r="AB4488" s="123" t="s">
        <v>582</v>
      </c>
      <c r="AC4488" s="119" t="s">
        <v>398</v>
      </c>
      <c r="AD4488" s="119" t="s">
        <v>398</v>
      </c>
    </row>
    <row r="4489" spans="1:30">
      <c r="A4489" s="117">
        <v>4488</v>
      </c>
      <c r="B4489" s="123" t="s">
        <v>468</v>
      </c>
      <c r="C4489" s="117" t="s">
        <v>5</v>
      </c>
      <c r="D4489" s="123" t="s">
        <v>595</v>
      </c>
      <c r="E4489" s="117">
        <v>4488</v>
      </c>
      <c r="F4489" s="117" t="s">
        <v>924</v>
      </c>
      <c r="G4489" s="117" t="s">
        <v>591</v>
      </c>
      <c r="H4489" s="117" t="s">
        <v>398</v>
      </c>
      <c r="I4489" s="117" t="s">
        <v>398</v>
      </c>
      <c r="J4489" s="117" t="s">
        <v>398</v>
      </c>
      <c r="K4489" s="117" t="s">
        <v>398</v>
      </c>
      <c r="L4489" s="117" t="s">
        <v>398</v>
      </c>
      <c r="M4489" s="117" t="s">
        <v>398</v>
      </c>
      <c r="N4489" s="117" t="s">
        <v>398</v>
      </c>
      <c r="O4489" s="125" t="s">
        <v>579</v>
      </c>
      <c r="P4489" s="117">
        <v>1</v>
      </c>
      <c r="Q4489" s="117" t="s">
        <v>398</v>
      </c>
      <c r="R4489" s="117" t="s">
        <v>398</v>
      </c>
      <c r="S4489" s="117" t="s">
        <v>398</v>
      </c>
      <c r="T4489" s="117" t="s">
        <v>398</v>
      </c>
      <c r="U4489" s="117" t="s">
        <v>398</v>
      </c>
      <c r="V4489" s="117" t="s">
        <v>398</v>
      </c>
      <c r="W4489" s="123">
        <v>65</v>
      </c>
      <c r="X4489" s="123" t="s">
        <v>906</v>
      </c>
      <c r="Y4489" s="120">
        <v>43564</v>
      </c>
      <c r="Z4489" s="121">
        <v>0.375</v>
      </c>
      <c r="AA4489" s="130" t="s">
        <v>696</v>
      </c>
      <c r="AB4489" s="123" t="s">
        <v>582</v>
      </c>
      <c r="AC4489" s="119" t="s">
        <v>398</v>
      </c>
      <c r="AD4489" s="119" t="s">
        <v>398</v>
      </c>
    </row>
    <row r="4490" spans="1:30">
      <c r="A4490" s="117">
        <v>4489</v>
      </c>
      <c r="B4490" s="123" t="s">
        <v>468</v>
      </c>
      <c r="C4490" s="117" t="s">
        <v>5</v>
      </c>
      <c r="D4490" s="123" t="s">
        <v>595</v>
      </c>
      <c r="E4490" s="117">
        <v>4489</v>
      </c>
      <c r="F4490" s="117" t="s">
        <v>924</v>
      </c>
      <c r="G4490" s="117" t="s">
        <v>591</v>
      </c>
      <c r="H4490" s="117" t="s">
        <v>398</v>
      </c>
      <c r="I4490" s="117" t="s">
        <v>398</v>
      </c>
      <c r="J4490" s="117" t="s">
        <v>398</v>
      </c>
      <c r="K4490" s="117" t="s">
        <v>398</v>
      </c>
      <c r="L4490" s="117" t="s">
        <v>398</v>
      </c>
      <c r="M4490" s="117" t="s">
        <v>398</v>
      </c>
      <c r="N4490" s="117" t="s">
        <v>398</v>
      </c>
      <c r="O4490" s="125" t="s">
        <v>579</v>
      </c>
      <c r="P4490" s="117">
        <v>1</v>
      </c>
      <c r="Q4490" s="117" t="s">
        <v>398</v>
      </c>
      <c r="R4490" s="117" t="s">
        <v>398</v>
      </c>
      <c r="S4490" s="117" t="s">
        <v>398</v>
      </c>
      <c r="T4490" s="117" t="s">
        <v>398</v>
      </c>
      <c r="U4490" s="117" t="s">
        <v>398</v>
      </c>
      <c r="V4490" s="117" t="s">
        <v>398</v>
      </c>
      <c r="W4490" s="123">
        <v>65</v>
      </c>
      <c r="X4490" s="123" t="s">
        <v>906</v>
      </c>
      <c r="Y4490" s="120">
        <v>43564</v>
      </c>
      <c r="Z4490" s="121">
        <v>0.375</v>
      </c>
      <c r="AA4490" s="130" t="s">
        <v>696</v>
      </c>
      <c r="AB4490" s="123" t="s">
        <v>582</v>
      </c>
      <c r="AC4490" s="119" t="s">
        <v>398</v>
      </c>
      <c r="AD4490" s="119" t="s">
        <v>398</v>
      </c>
    </row>
    <row r="4491" spans="1:30">
      <c r="A4491" s="117">
        <v>4490</v>
      </c>
      <c r="B4491" s="123" t="s">
        <v>468</v>
      </c>
      <c r="C4491" s="117" t="s">
        <v>5</v>
      </c>
      <c r="D4491" s="123" t="s">
        <v>595</v>
      </c>
      <c r="E4491" s="117">
        <v>4490</v>
      </c>
      <c r="F4491" s="117" t="s">
        <v>924</v>
      </c>
      <c r="G4491" s="117" t="s">
        <v>591</v>
      </c>
      <c r="H4491" s="117" t="s">
        <v>398</v>
      </c>
      <c r="I4491" s="117" t="s">
        <v>398</v>
      </c>
      <c r="J4491" s="117" t="s">
        <v>398</v>
      </c>
      <c r="K4491" s="117" t="s">
        <v>398</v>
      </c>
      <c r="L4491" s="117" t="s">
        <v>398</v>
      </c>
      <c r="M4491" s="117" t="s">
        <v>398</v>
      </c>
      <c r="N4491" s="117" t="s">
        <v>398</v>
      </c>
      <c r="O4491" s="125" t="s">
        <v>579</v>
      </c>
      <c r="P4491" s="117">
        <v>1</v>
      </c>
      <c r="Q4491" s="117" t="s">
        <v>398</v>
      </c>
      <c r="R4491" s="117" t="s">
        <v>398</v>
      </c>
      <c r="S4491" s="117" t="s">
        <v>398</v>
      </c>
      <c r="T4491" s="117" t="s">
        <v>398</v>
      </c>
      <c r="U4491" s="117" t="s">
        <v>398</v>
      </c>
      <c r="V4491" s="117" t="s">
        <v>398</v>
      </c>
      <c r="W4491" s="123">
        <v>65</v>
      </c>
      <c r="X4491" s="123" t="s">
        <v>906</v>
      </c>
      <c r="Y4491" s="120">
        <v>43564</v>
      </c>
      <c r="Z4491" s="121">
        <v>0.375</v>
      </c>
      <c r="AA4491" s="130" t="s">
        <v>696</v>
      </c>
      <c r="AB4491" s="123" t="s">
        <v>582</v>
      </c>
      <c r="AC4491" s="119" t="s">
        <v>398</v>
      </c>
      <c r="AD4491" s="119" t="s">
        <v>398</v>
      </c>
    </row>
    <row r="4492" spans="1:30">
      <c r="A4492" s="117">
        <v>4491</v>
      </c>
      <c r="B4492" s="123" t="s">
        <v>468</v>
      </c>
      <c r="C4492" s="117" t="s">
        <v>5</v>
      </c>
      <c r="D4492" s="123" t="s">
        <v>595</v>
      </c>
      <c r="E4492" s="117">
        <v>4491</v>
      </c>
      <c r="F4492" s="117" t="s">
        <v>924</v>
      </c>
      <c r="G4492" s="117" t="s">
        <v>591</v>
      </c>
      <c r="H4492" s="117" t="s">
        <v>398</v>
      </c>
      <c r="I4492" s="117" t="s">
        <v>398</v>
      </c>
      <c r="J4492" s="117" t="s">
        <v>398</v>
      </c>
      <c r="K4492" s="117" t="s">
        <v>398</v>
      </c>
      <c r="L4492" s="117" t="s">
        <v>398</v>
      </c>
      <c r="M4492" s="117" t="s">
        <v>398</v>
      </c>
      <c r="N4492" s="117" t="s">
        <v>398</v>
      </c>
      <c r="O4492" s="125" t="s">
        <v>579</v>
      </c>
      <c r="P4492" s="117">
        <v>1</v>
      </c>
      <c r="Q4492" s="117" t="s">
        <v>398</v>
      </c>
      <c r="R4492" s="117" t="s">
        <v>398</v>
      </c>
      <c r="S4492" s="117" t="s">
        <v>398</v>
      </c>
      <c r="T4492" s="117" t="s">
        <v>398</v>
      </c>
      <c r="U4492" s="117" t="s">
        <v>398</v>
      </c>
      <c r="V4492" s="117" t="s">
        <v>398</v>
      </c>
      <c r="W4492" s="123">
        <v>65</v>
      </c>
      <c r="X4492" s="123" t="s">
        <v>906</v>
      </c>
      <c r="Y4492" s="120">
        <v>43564</v>
      </c>
      <c r="Z4492" s="121">
        <v>0.375</v>
      </c>
      <c r="AA4492" s="130" t="s">
        <v>696</v>
      </c>
      <c r="AB4492" s="123" t="s">
        <v>582</v>
      </c>
      <c r="AC4492" s="119" t="s">
        <v>398</v>
      </c>
      <c r="AD4492" s="119" t="s">
        <v>398</v>
      </c>
    </row>
    <row r="4493" spans="1:30">
      <c r="A4493" s="117">
        <v>4492</v>
      </c>
      <c r="B4493" s="123" t="s">
        <v>468</v>
      </c>
      <c r="C4493" s="117" t="s">
        <v>5</v>
      </c>
      <c r="D4493" s="123" t="s">
        <v>595</v>
      </c>
      <c r="E4493" s="117">
        <v>4492</v>
      </c>
      <c r="F4493" s="117" t="s">
        <v>924</v>
      </c>
      <c r="G4493" s="117" t="s">
        <v>591</v>
      </c>
      <c r="H4493" s="117" t="s">
        <v>398</v>
      </c>
      <c r="I4493" s="117" t="s">
        <v>398</v>
      </c>
      <c r="J4493" s="117" t="s">
        <v>398</v>
      </c>
      <c r="K4493" s="117" t="s">
        <v>398</v>
      </c>
      <c r="L4493" s="117" t="s">
        <v>398</v>
      </c>
      <c r="M4493" s="117" t="s">
        <v>398</v>
      </c>
      <c r="N4493" s="117" t="s">
        <v>398</v>
      </c>
      <c r="O4493" s="125" t="s">
        <v>579</v>
      </c>
      <c r="P4493" s="117">
        <v>1</v>
      </c>
      <c r="Q4493" s="117" t="s">
        <v>398</v>
      </c>
      <c r="R4493" s="117" t="s">
        <v>398</v>
      </c>
      <c r="S4493" s="117" t="s">
        <v>398</v>
      </c>
      <c r="T4493" s="117" t="s">
        <v>398</v>
      </c>
      <c r="U4493" s="117" t="s">
        <v>398</v>
      </c>
      <c r="V4493" s="117" t="s">
        <v>398</v>
      </c>
      <c r="W4493" s="123">
        <v>65</v>
      </c>
      <c r="X4493" s="123" t="s">
        <v>906</v>
      </c>
      <c r="Y4493" s="120">
        <v>43564</v>
      </c>
      <c r="Z4493" s="121">
        <v>0.375</v>
      </c>
      <c r="AA4493" s="130" t="s">
        <v>696</v>
      </c>
      <c r="AB4493" s="123" t="s">
        <v>582</v>
      </c>
      <c r="AC4493" s="119" t="s">
        <v>398</v>
      </c>
      <c r="AD4493" s="119" t="s">
        <v>398</v>
      </c>
    </row>
    <row r="4494" spans="1:30">
      <c r="A4494" s="117">
        <v>4493</v>
      </c>
      <c r="B4494" s="123" t="s">
        <v>468</v>
      </c>
      <c r="C4494" s="117" t="s">
        <v>5</v>
      </c>
      <c r="D4494" s="123" t="s">
        <v>595</v>
      </c>
      <c r="E4494" s="117">
        <v>4493</v>
      </c>
      <c r="F4494" s="117" t="s">
        <v>924</v>
      </c>
      <c r="G4494" s="117" t="s">
        <v>591</v>
      </c>
      <c r="H4494" s="117" t="s">
        <v>398</v>
      </c>
      <c r="I4494" s="117" t="s">
        <v>398</v>
      </c>
      <c r="J4494" s="117" t="s">
        <v>398</v>
      </c>
      <c r="K4494" s="117" t="s">
        <v>398</v>
      </c>
      <c r="L4494" s="117" t="s">
        <v>398</v>
      </c>
      <c r="M4494" s="117" t="s">
        <v>398</v>
      </c>
      <c r="N4494" s="117" t="s">
        <v>398</v>
      </c>
      <c r="O4494" s="125" t="s">
        <v>579</v>
      </c>
      <c r="P4494" s="117">
        <v>1</v>
      </c>
      <c r="Q4494" s="117" t="s">
        <v>398</v>
      </c>
      <c r="R4494" s="117" t="s">
        <v>398</v>
      </c>
      <c r="S4494" s="117" t="s">
        <v>398</v>
      </c>
      <c r="T4494" s="117" t="s">
        <v>398</v>
      </c>
      <c r="U4494" s="117" t="s">
        <v>398</v>
      </c>
      <c r="V4494" s="117" t="s">
        <v>398</v>
      </c>
      <c r="W4494" s="123">
        <v>65</v>
      </c>
      <c r="X4494" s="123" t="s">
        <v>906</v>
      </c>
      <c r="Y4494" s="120">
        <v>43564</v>
      </c>
      <c r="Z4494" s="121">
        <v>0.375</v>
      </c>
      <c r="AA4494" s="130" t="s">
        <v>696</v>
      </c>
      <c r="AB4494" s="123" t="s">
        <v>582</v>
      </c>
      <c r="AC4494" s="119" t="s">
        <v>398</v>
      </c>
      <c r="AD4494" s="119" t="s">
        <v>398</v>
      </c>
    </row>
    <row r="4495" spans="1:30">
      <c r="A4495" s="117">
        <v>4494</v>
      </c>
      <c r="B4495" s="123" t="s">
        <v>468</v>
      </c>
      <c r="C4495" s="117" t="s">
        <v>5</v>
      </c>
      <c r="D4495" s="123" t="s">
        <v>595</v>
      </c>
      <c r="E4495" s="117">
        <v>4494</v>
      </c>
      <c r="F4495" s="117" t="s">
        <v>924</v>
      </c>
      <c r="G4495" s="117" t="s">
        <v>591</v>
      </c>
      <c r="H4495" s="117" t="s">
        <v>398</v>
      </c>
      <c r="I4495" s="117" t="s">
        <v>398</v>
      </c>
      <c r="J4495" s="117" t="s">
        <v>398</v>
      </c>
      <c r="K4495" s="117" t="s">
        <v>398</v>
      </c>
      <c r="L4495" s="117" t="s">
        <v>398</v>
      </c>
      <c r="M4495" s="117" t="s">
        <v>398</v>
      </c>
      <c r="N4495" s="117" t="s">
        <v>398</v>
      </c>
      <c r="O4495" s="125" t="s">
        <v>579</v>
      </c>
      <c r="P4495" s="117">
        <v>1</v>
      </c>
      <c r="Q4495" s="117" t="s">
        <v>398</v>
      </c>
      <c r="R4495" s="117" t="s">
        <v>398</v>
      </c>
      <c r="S4495" s="117" t="s">
        <v>398</v>
      </c>
      <c r="T4495" s="117" t="s">
        <v>398</v>
      </c>
      <c r="U4495" s="117" t="s">
        <v>398</v>
      </c>
      <c r="V4495" s="117" t="s">
        <v>398</v>
      </c>
      <c r="W4495" s="123">
        <v>65</v>
      </c>
      <c r="X4495" s="123" t="s">
        <v>906</v>
      </c>
      <c r="Y4495" s="120">
        <v>43564</v>
      </c>
      <c r="Z4495" s="121">
        <v>0.375</v>
      </c>
      <c r="AA4495" s="130" t="s">
        <v>696</v>
      </c>
      <c r="AB4495" s="123" t="s">
        <v>582</v>
      </c>
      <c r="AC4495" s="119" t="s">
        <v>398</v>
      </c>
      <c r="AD4495" s="119" t="s">
        <v>398</v>
      </c>
    </row>
    <row r="4496" spans="1:30">
      <c r="A4496" s="117">
        <v>4495</v>
      </c>
      <c r="B4496" s="123" t="s">
        <v>468</v>
      </c>
      <c r="C4496" s="117" t="s">
        <v>5</v>
      </c>
      <c r="D4496" s="123" t="s">
        <v>595</v>
      </c>
      <c r="E4496" s="117">
        <v>4495</v>
      </c>
      <c r="F4496" s="117" t="s">
        <v>924</v>
      </c>
      <c r="G4496" s="117" t="s">
        <v>591</v>
      </c>
      <c r="H4496" s="117" t="s">
        <v>398</v>
      </c>
      <c r="I4496" s="117" t="s">
        <v>398</v>
      </c>
      <c r="J4496" s="117" t="s">
        <v>398</v>
      </c>
      <c r="K4496" s="117" t="s">
        <v>398</v>
      </c>
      <c r="L4496" s="117" t="s">
        <v>398</v>
      </c>
      <c r="M4496" s="117" t="s">
        <v>398</v>
      </c>
      <c r="N4496" s="117" t="s">
        <v>398</v>
      </c>
      <c r="O4496" s="125" t="s">
        <v>579</v>
      </c>
      <c r="P4496" s="117">
        <v>1</v>
      </c>
      <c r="Q4496" s="117" t="s">
        <v>398</v>
      </c>
      <c r="R4496" s="117" t="s">
        <v>398</v>
      </c>
      <c r="S4496" s="117" t="s">
        <v>398</v>
      </c>
      <c r="T4496" s="117" t="s">
        <v>398</v>
      </c>
      <c r="U4496" s="117" t="s">
        <v>398</v>
      </c>
      <c r="V4496" s="117" t="s">
        <v>398</v>
      </c>
      <c r="W4496" s="123">
        <v>65</v>
      </c>
      <c r="X4496" s="123" t="s">
        <v>906</v>
      </c>
      <c r="Y4496" s="120">
        <v>43564</v>
      </c>
      <c r="Z4496" s="121">
        <v>0.375</v>
      </c>
      <c r="AA4496" s="130" t="s">
        <v>696</v>
      </c>
      <c r="AB4496" s="123" t="s">
        <v>582</v>
      </c>
      <c r="AC4496" s="119" t="s">
        <v>398</v>
      </c>
      <c r="AD4496" s="119" t="s">
        <v>398</v>
      </c>
    </row>
    <row r="4497" spans="1:30">
      <c r="A4497" s="117">
        <v>4496</v>
      </c>
      <c r="B4497" s="123" t="s">
        <v>468</v>
      </c>
      <c r="C4497" s="117" t="s">
        <v>5</v>
      </c>
      <c r="D4497" s="123" t="s">
        <v>595</v>
      </c>
      <c r="E4497" s="117">
        <v>4496</v>
      </c>
      <c r="F4497" s="117" t="s">
        <v>924</v>
      </c>
      <c r="G4497" s="117" t="s">
        <v>591</v>
      </c>
      <c r="H4497" s="117" t="s">
        <v>398</v>
      </c>
      <c r="I4497" s="117" t="s">
        <v>398</v>
      </c>
      <c r="J4497" s="117" t="s">
        <v>398</v>
      </c>
      <c r="K4497" s="117" t="s">
        <v>398</v>
      </c>
      <c r="L4497" s="117" t="s">
        <v>398</v>
      </c>
      <c r="M4497" s="117" t="s">
        <v>398</v>
      </c>
      <c r="N4497" s="117" t="s">
        <v>398</v>
      </c>
      <c r="O4497" s="125" t="s">
        <v>579</v>
      </c>
      <c r="P4497" s="117">
        <v>1</v>
      </c>
      <c r="Q4497" s="117" t="s">
        <v>398</v>
      </c>
      <c r="R4497" s="117" t="s">
        <v>398</v>
      </c>
      <c r="S4497" s="117" t="s">
        <v>398</v>
      </c>
      <c r="T4497" s="117" t="s">
        <v>398</v>
      </c>
      <c r="U4497" s="117" t="s">
        <v>398</v>
      </c>
      <c r="V4497" s="117" t="s">
        <v>398</v>
      </c>
      <c r="W4497" s="123">
        <v>65</v>
      </c>
      <c r="X4497" s="123" t="s">
        <v>906</v>
      </c>
      <c r="Y4497" s="120">
        <v>43564</v>
      </c>
      <c r="Z4497" s="121">
        <v>0.375</v>
      </c>
      <c r="AA4497" s="130" t="s">
        <v>696</v>
      </c>
      <c r="AB4497" s="123" t="s">
        <v>582</v>
      </c>
      <c r="AC4497" s="119" t="s">
        <v>398</v>
      </c>
      <c r="AD4497" s="119" t="s">
        <v>398</v>
      </c>
    </row>
    <row r="4498" spans="1:30">
      <c r="A4498" s="117">
        <v>4497</v>
      </c>
      <c r="B4498" s="123" t="s">
        <v>468</v>
      </c>
      <c r="C4498" s="117" t="s">
        <v>5</v>
      </c>
      <c r="D4498" s="123" t="s">
        <v>595</v>
      </c>
      <c r="E4498" s="117">
        <v>4497</v>
      </c>
      <c r="F4498" s="117" t="s">
        <v>924</v>
      </c>
      <c r="G4498" s="117" t="s">
        <v>591</v>
      </c>
      <c r="H4498" s="117" t="s">
        <v>398</v>
      </c>
      <c r="I4498" s="117" t="s">
        <v>398</v>
      </c>
      <c r="J4498" s="117" t="s">
        <v>398</v>
      </c>
      <c r="K4498" s="117" t="s">
        <v>398</v>
      </c>
      <c r="L4498" s="117" t="s">
        <v>398</v>
      </c>
      <c r="M4498" s="117" t="s">
        <v>398</v>
      </c>
      <c r="N4498" s="117" t="s">
        <v>398</v>
      </c>
      <c r="O4498" s="125" t="s">
        <v>579</v>
      </c>
      <c r="P4498" s="117">
        <v>1</v>
      </c>
      <c r="Q4498" s="117" t="s">
        <v>398</v>
      </c>
      <c r="R4498" s="117" t="s">
        <v>398</v>
      </c>
      <c r="S4498" s="117" t="s">
        <v>398</v>
      </c>
      <c r="T4498" s="117" t="s">
        <v>398</v>
      </c>
      <c r="U4498" s="117" t="s">
        <v>398</v>
      </c>
      <c r="V4498" s="117" t="s">
        <v>398</v>
      </c>
      <c r="W4498" s="123">
        <v>65</v>
      </c>
      <c r="X4498" s="123" t="s">
        <v>906</v>
      </c>
      <c r="Y4498" s="120">
        <v>43564</v>
      </c>
      <c r="Z4498" s="121">
        <v>0.375</v>
      </c>
      <c r="AA4498" s="130" t="s">
        <v>696</v>
      </c>
      <c r="AB4498" s="123" t="s">
        <v>582</v>
      </c>
      <c r="AC4498" s="119" t="s">
        <v>398</v>
      </c>
      <c r="AD4498" s="119" t="s">
        <v>398</v>
      </c>
    </row>
    <row r="4499" spans="1:30">
      <c r="A4499" s="117">
        <v>4498</v>
      </c>
      <c r="B4499" s="123" t="s">
        <v>468</v>
      </c>
      <c r="C4499" s="117" t="s">
        <v>5</v>
      </c>
      <c r="D4499" s="123" t="s">
        <v>595</v>
      </c>
      <c r="E4499" s="117">
        <v>4498</v>
      </c>
      <c r="F4499" s="117" t="s">
        <v>924</v>
      </c>
      <c r="G4499" s="117" t="s">
        <v>591</v>
      </c>
      <c r="H4499" s="117" t="s">
        <v>398</v>
      </c>
      <c r="I4499" s="117" t="s">
        <v>398</v>
      </c>
      <c r="J4499" s="117" t="s">
        <v>398</v>
      </c>
      <c r="K4499" s="117" t="s">
        <v>398</v>
      </c>
      <c r="L4499" s="117" t="s">
        <v>398</v>
      </c>
      <c r="M4499" s="117" t="s">
        <v>398</v>
      </c>
      <c r="N4499" s="117" t="s">
        <v>398</v>
      </c>
      <c r="O4499" s="125" t="s">
        <v>579</v>
      </c>
      <c r="P4499" s="117">
        <v>1</v>
      </c>
      <c r="Q4499" s="117" t="s">
        <v>398</v>
      </c>
      <c r="R4499" s="117" t="s">
        <v>398</v>
      </c>
      <c r="S4499" s="117" t="s">
        <v>398</v>
      </c>
      <c r="T4499" s="117" t="s">
        <v>398</v>
      </c>
      <c r="U4499" s="117" t="s">
        <v>398</v>
      </c>
      <c r="V4499" s="117" t="s">
        <v>398</v>
      </c>
      <c r="W4499" s="123">
        <v>65</v>
      </c>
      <c r="X4499" s="123" t="s">
        <v>906</v>
      </c>
      <c r="Y4499" s="120">
        <v>43564</v>
      </c>
      <c r="Z4499" s="121">
        <v>0.375</v>
      </c>
      <c r="AA4499" s="130" t="s">
        <v>696</v>
      </c>
      <c r="AB4499" s="123" t="s">
        <v>582</v>
      </c>
      <c r="AC4499" s="119" t="s">
        <v>398</v>
      </c>
      <c r="AD4499" s="119" t="s">
        <v>398</v>
      </c>
    </row>
    <row r="4500" spans="1:30">
      <c r="A4500" s="117">
        <v>4499</v>
      </c>
      <c r="B4500" s="123" t="s">
        <v>468</v>
      </c>
      <c r="C4500" s="117" t="s">
        <v>5</v>
      </c>
      <c r="D4500" s="123" t="s">
        <v>595</v>
      </c>
      <c r="E4500" s="117">
        <v>4499</v>
      </c>
      <c r="F4500" s="117" t="s">
        <v>924</v>
      </c>
      <c r="G4500" s="117" t="s">
        <v>591</v>
      </c>
      <c r="H4500" s="117" t="s">
        <v>398</v>
      </c>
      <c r="I4500" s="117" t="s">
        <v>398</v>
      </c>
      <c r="J4500" s="117" t="s">
        <v>398</v>
      </c>
      <c r="K4500" s="117" t="s">
        <v>398</v>
      </c>
      <c r="L4500" s="117" t="s">
        <v>398</v>
      </c>
      <c r="M4500" s="117" t="s">
        <v>398</v>
      </c>
      <c r="N4500" s="117" t="s">
        <v>398</v>
      </c>
      <c r="O4500" s="125" t="s">
        <v>579</v>
      </c>
      <c r="P4500" s="117">
        <v>1</v>
      </c>
      <c r="Q4500" s="117" t="s">
        <v>398</v>
      </c>
      <c r="R4500" s="117" t="s">
        <v>398</v>
      </c>
      <c r="S4500" s="117" t="s">
        <v>398</v>
      </c>
      <c r="T4500" s="117" t="s">
        <v>398</v>
      </c>
      <c r="U4500" s="117" t="s">
        <v>398</v>
      </c>
      <c r="V4500" s="117" t="s">
        <v>398</v>
      </c>
      <c r="W4500" s="123">
        <v>65</v>
      </c>
      <c r="X4500" s="123" t="s">
        <v>906</v>
      </c>
      <c r="Y4500" s="120">
        <v>43564</v>
      </c>
      <c r="Z4500" s="121">
        <v>0.375</v>
      </c>
      <c r="AA4500" s="130" t="s">
        <v>696</v>
      </c>
      <c r="AB4500" s="123" t="s">
        <v>582</v>
      </c>
      <c r="AC4500" s="119" t="s">
        <v>398</v>
      </c>
      <c r="AD4500" s="119" t="s">
        <v>398</v>
      </c>
    </row>
    <row r="4501" spans="1:30">
      <c r="A4501" s="117">
        <v>4500</v>
      </c>
      <c r="B4501" s="123" t="s">
        <v>468</v>
      </c>
      <c r="C4501" s="117" t="s">
        <v>5</v>
      </c>
      <c r="D4501" s="123" t="s">
        <v>595</v>
      </c>
      <c r="E4501" s="117">
        <v>4500</v>
      </c>
      <c r="F4501" s="117" t="s">
        <v>924</v>
      </c>
      <c r="G4501" s="117" t="s">
        <v>591</v>
      </c>
      <c r="H4501" s="117" t="s">
        <v>398</v>
      </c>
      <c r="I4501" s="117" t="s">
        <v>398</v>
      </c>
      <c r="J4501" s="117" t="s">
        <v>398</v>
      </c>
      <c r="K4501" s="117" t="s">
        <v>398</v>
      </c>
      <c r="L4501" s="117" t="s">
        <v>398</v>
      </c>
      <c r="M4501" s="117" t="s">
        <v>398</v>
      </c>
      <c r="N4501" s="117" t="s">
        <v>398</v>
      </c>
      <c r="O4501" s="125" t="s">
        <v>579</v>
      </c>
      <c r="P4501" s="117">
        <v>1</v>
      </c>
      <c r="Q4501" s="117" t="s">
        <v>398</v>
      </c>
      <c r="R4501" s="117" t="s">
        <v>398</v>
      </c>
      <c r="S4501" s="117" t="s">
        <v>398</v>
      </c>
      <c r="T4501" s="117" t="s">
        <v>398</v>
      </c>
      <c r="U4501" s="117" t="s">
        <v>398</v>
      </c>
      <c r="V4501" s="117" t="s">
        <v>398</v>
      </c>
      <c r="W4501" s="123">
        <v>65</v>
      </c>
      <c r="X4501" s="123" t="s">
        <v>906</v>
      </c>
      <c r="Y4501" s="120">
        <v>43564</v>
      </c>
      <c r="Z4501" s="121">
        <v>0.375</v>
      </c>
      <c r="AA4501" s="130" t="s">
        <v>696</v>
      </c>
      <c r="AB4501" s="123" t="s">
        <v>582</v>
      </c>
      <c r="AC4501" s="119" t="s">
        <v>398</v>
      </c>
      <c r="AD4501" s="119" t="s">
        <v>398</v>
      </c>
    </row>
    <row r="4502" spans="1:30">
      <c r="A4502" s="117">
        <v>4501</v>
      </c>
      <c r="B4502" s="123" t="s">
        <v>468</v>
      </c>
      <c r="C4502" s="117" t="s">
        <v>5</v>
      </c>
      <c r="D4502" s="123" t="s">
        <v>595</v>
      </c>
      <c r="E4502" s="117">
        <v>4501</v>
      </c>
      <c r="F4502" s="117" t="s">
        <v>924</v>
      </c>
      <c r="G4502" s="117" t="s">
        <v>591</v>
      </c>
      <c r="H4502" s="117" t="s">
        <v>398</v>
      </c>
      <c r="I4502" s="117" t="s">
        <v>398</v>
      </c>
      <c r="J4502" s="117" t="s">
        <v>398</v>
      </c>
      <c r="K4502" s="117" t="s">
        <v>398</v>
      </c>
      <c r="L4502" s="117" t="s">
        <v>398</v>
      </c>
      <c r="M4502" s="117" t="s">
        <v>398</v>
      </c>
      <c r="N4502" s="117" t="s">
        <v>398</v>
      </c>
      <c r="O4502" s="125" t="s">
        <v>579</v>
      </c>
      <c r="P4502" s="117">
        <v>1</v>
      </c>
      <c r="Q4502" s="117" t="s">
        <v>398</v>
      </c>
      <c r="R4502" s="117" t="s">
        <v>398</v>
      </c>
      <c r="S4502" s="117" t="s">
        <v>398</v>
      </c>
      <c r="T4502" s="117" t="s">
        <v>398</v>
      </c>
      <c r="U4502" s="117" t="s">
        <v>398</v>
      </c>
      <c r="V4502" s="117" t="s">
        <v>398</v>
      </c>
      <c r="W4502" s="123">
        <v>65</v>
      </c>
      <c r="X4502" s="123" t="s">
        <v>906</v>
      </c>
      <c r="Y4502" s="120">
        <v>43564</v>
      </c>
      <c r="Z4502" s="121">
        <v>0.375</v>
      </c>
      <c r="AA4502" s="130" t="s">
        <v>696</v>
      </c>
      <c r="AB4502" s="123" t="s">
        <v>582</v>
      </c>
      <c r="AC4502" s="119" t="s">
        <v>398</v>
      </c>
      <c r="AD4502" s="119" t="s">
        <v>398</v>
      </c>
    </row>
    <row r="4503" spans="1:30">
      <c r="A4503" s="117">
        <v>4502</v>
      </c>
      <c r="B4503" s="123" t="s">
        <v>468</v>
      </c>
      <c r="C4503" s="117" t="s">
        <v>5</v>
      </c>
      <c r="D4503" s="123" t="s">
        <v>595</v>
      </c>
      <c r="E4503" s="117">
        <v>4502</v>
      </c>
      <c r="F4503" s="117" t="s">
        <v>924</v>
      </c>
      <c r="G4503" s="117" t="s">
        <v>591</v>
      </c>
      <c r="H4503" s="117" t="s">
        <v>398</v>
      </c>
      <c r="I4503" s="117" t="s">
        <v>398</v>
      </c>
      <c r="J4503" s="117" t="s">
        <v>398</v>
      </c>
      <c r="K4503" s="117" t="s">
        <v>398</v>
      </c>
      <c r="L4503" s="117" t="s">
        <v>398</v>
      </c>
      <c r="M4503" s="117" t="s">
        <v>398</v>
      </c>
      <c r="N4503" s="117" t="s">
        <v>398</v>
      </c>
      <c r="O4503" s="125" t="s">
        <v>579</v>
      </c>
      <c r="P4503" s="117">
        <v>1</v>
      </c>
      <c r="Q4503" s="117" t="s">
        <v>398</v>
      </c>
      <c r="R4503" s="117" t="s">
        <v>398</v>
      </c>
      <c r="S4503" s="117" t="s">
        <v>398</v>
      </c>
      <c r="T4503" s="117" t="s">
        <v>398</v>
      </c>
      <c r="U4503" s="117" t="s">
        <v>398</v>
      </c>
      <c r="V4503" s="117" t="s">
        <v>398</v>
      </c>
      <c r="W4503" s="123">
        <v>65</v>
      </c>
      <c r="X4503" s="123" t="s">
        <v>906</v>
      </c>
      <c r="Y4503" s="120">
        <v>43564</v>
      </c>
      <c r="Z4503" s="121">
        <v>0.375</v>
      </c>
      <c r="AA4503" s="130" t="s">
        <v>696</v>
      </c>
      <c r="AB4503" s="123" t="s">
        <v>582</v>
      </c>
      <c r="AC4503" s="119" t="s">
        <v>398</v>
      </c>
      <c r="AD4503" s="119" t="s">
        <v>398</v>
      </c>
    </row>
    <row r="4504" spans="1:30">
      <c r="A4504" s="117">
        <v>4503</v>
      </c>
      <c r="B4504" s="123" t="s">
        <v>468</v>
      </c>
      <c r="C4504" s="117" t="s">
        <v>5</v>
      </c>
      <c r="D4504" s="123" t="s">
        <v>595</v>
      </c>
      <c r="E4504" s="117">
        <v>4503</v>
      </c>
      <c r="F4504" s="117" t="s">
        <v>924</v>
      </c>
      <c r="G4504" s="117" t="s">
        <v>591</v>
      </c>
      <c r="H4504" s="117" t="s">
        <v>398</v>
      </c>
      <c r="I4504" s="117" t="s">
        <v>398</v>
      </c>
      <c r="J4504" s="117" t="s">
        <v>398</v>
      </c>
      <c r="K4504" s="117" t="s">
        <v>398</v>
      </c>
      <c r="L4504" s="117" t="s">
        <v>398</v>
      </c>
      <c r="M4504" s="117" t="s">
        <v>398</v>
      </c>
      <c r="N4504" s="117" t="s">
        <v>398</v>
      </c>
      <c r="O4504" s="125" t="s">
        <v>579</v>
      </c>
      <c r="P4504" s="117">
        <v>1</v>
      </c>
      <c r="Q4504" s="117" t="s">
        <v>398</v>
      </c>
      <c r="R4504" s="117" t="s">
        <v>398</v>
      </c>
      <c r="S4504" s="117" t="s">
        <v>398</v>
      </c>
      <c r="T4504" s="117" t="s">
        <v>398</v>
      </c>
      <c r="U4504" s="117" t="s">
        <v>398</v>
      </c>
      <c r="V4504" s="117" t="s">
        <v>398</v>
      </c>
      <c r="W4504" s="123">
        <v>65</v>
      </c>
      <c r="X4504" s="123" t="s">
        <v>906</v>
      </c>
      <c r="Y4504" s="120">
        <v>43564</v>
      </c>
      <c r="Z4504" s="121">
        <v>0.375</v>
      </c>
      <c r="AA4504" s="130" t="s">
        <v>696</v>
      </c>
      <c r="AB4504" s="123" t="s">
        <v>582</v>
      </c>
      <c r="AC4504" s="119" t="s">
        <v>398</v>
      </c>
      <c r="AD4504" s="119" t="s">
        <v>398</v>
      </c>
    </row>
    <row r="4505" spans="1:30">
      <c r="A4505" s="117">
        <v>4504</v>
      </c>
      <c r="B4505" s="123" t="s">
        <v>468</v>
      </c>
      <c r="C4505" s="117" t="s">
        <v>5</v>
      </c>
      <c r="D4505" s="123" t="s">
        <v>595</v>
      </c>
      <c r="E4505" s="117">
        <v>4504</v>
      </c>
      <c r="F4505" s="117" t="s">
        <v>924</v>
      </c>
      <c r="G4505" s="117" t="s">
        <v>591</v>
      </c>
      <c r="H4505" s="117" t="s">
        <v>398</v>
      </c>
      <c r="I4505" s="117" t="s">
        <v>398</v>
      </c>
      <c r="J4505" s="117" t="s">
        <v>398</v>
      </c>
      <c r="K4505" s="117" t="s">
        <v>398</v>
      </c>
      <c r="L4505" s="117" t="s">
        <v>398</v>
      </c>
      <c r="M4505" s="117" t="s">
        <v>398</v>
      </c>
      <c r="N4505" s="117" t="s">
        <v>398</v>
      </c>
      <c r="O4505" s="125" t="s">
        <v>579</v>
      </c>
      <c r="P4505" s="117">
        <v>1</v>
      </c>
      <c r="Q4505" s="117" t="s">
        <v>398</v>
      </c>
      <c r="R4505" s="117" t="s">
        <v>398</v>
      </c>
      <c r="S4505" s="117" t="s">
        <v>398</v>
      </c>
      <c r="T4505" s="117" t="s">
        <v>398</v>
      </c>
      <c r="U4505" s="117" t="s">
        <v>398</v>
      </c>
      <c r="V4505" s="117" t="s">
        <v>398</v>
      </c>
      <c r="W4505" s="123">
        <v>65</v>
      </c>
      <c r="X4505" s="123" t="s">
        <v>906</v>
      </c>
      <c r="Y4505" s="120">
        <v>43564</v>
      </c>
      <c r="Z4505" s="121">
        <v>0.375</v>
      </c>
      <c r="AA4505" s="130" t="s">
        <v>696</v>
      </c>
      <c r="AB4505" s="123" t="s">
        <v>582</v>
      </c>
      <c r="AC4505" s="119" t="s">
        <v>398</v>
      </c>
      <c r="AD4505" s="119" t="s">
        <v>398</v>
      </c>
    </row>
    <row r="4506" spans="1:30">
      <c r="A4506" s="117">
        <v>4505</v>
      </c>
      <c r="B4506" s="123" t="s">
        <v>468</v>
      </c>
      <c r="C4506" s="117" t="s">
        <v>5</v>
      </c>
      <c r="D4506" s="123" t="s">
        <v>595</v>
      </c>
      <c r="E4506" s="117">
        <v>4505</v>
      </c>
      <c r="F4506" s="117" t="s">
        <v>924</v>
      </c>
      <c r="G4506" s="117" t="s">
        <v>591</v>
      </c>
      <c r="H4506" s="117" t="s">
        <v>398</v>
      </c>
      <c r="I4506" s="117" t="s">
        <v>398</v>
      </c>
      <c r="J4506" s="117" t="s">
        <v>398</v>
      </c>
      <c r="K4506" s="117" t="s">
        <v>398</v>
      </c>
      <c r="L4506" s="117" t="s">
        <v>398</v>
      </c>
      <c r="M4506" s="117" t="s">
        <v>398</v>
      </c>
      <c r="N4506" s="117" t="s">
        <v>398</v>
      </c>
      <c r="O4506" s="125" t="s">
        <v>579</v>
      </c>
      <c r="P4506" s="117">
        <v>1</v>
      </c>
      <c r="Q4506" s="117" t="s">
        <v>398</v>
      </c>
      <c r="R4506" s="117" t="s">
        <v>398</v>
      </c>
      <c r="S4506" s="117" t="s">
        <v>398</v>
      </c>
      <c r="T4506" s="117" t="s">
        <v>398</v>
      </c>
      <c r="U4506" s="117" t="s">
        <v>398</v>
      </c>
      <c r="V4506" s="117" t="s">
        <v>398</v>
      </c>
      <c r="W4506" s="123">
        <v>65</v>
      </c>
      <c r="X4506" s="123" t="s">
        <v>906</v>
      </c>
      <c r="Y4506" s="120">
        <v>43564</v>
      </c>
      <c r="Z4506" s="121">
        <v>0.375</v>
      </c>
      <c r="AA4506" s="130" t="s">
        <v>696</v>
      </c>
      <c r="AB4506" s="123" t="s">
        <v>582</v>
      </c>
      <c r="AC4506" s="119" t="s">
        <v>398</v>
      </c>
      <c r="AD4506" s="119" t="s">
        <v>398</v>
      </c>
    </row>
    <row r="4507" spans="1:30">
      <c r="A4507" s="117">
        <v>4506</v>
      </c>
      <c r="B4507" s="123" t="s">
        <v>468</v>
      </c>
      <c r="C4507" s="117" t="s">
        <v>5</v>
      </c>
      <c r="D4507" s="123" t="s">
        <v>595</v>
      </c>
      <c r="E4507" s="117">
        <v>4506</v>
      </c>
      <c r="F4507" s="117" t="s">
        <v>924</v>
      </c>
      <c r="G4507" s="117" t="s">
        <v>591</v>
      </c>
      <c r="H4507" s="117" t="s">
        <v>398</v>
      </c>
      <c r="I4507" s="117" t="s">
        <v>398</v>
      </c>
      <c r="J4507" s="117" t="s">
        <v>398</v>
      </c>
      <c r="K4507" s="117" t="s">
        <v>398</v>
      </c>
      <c r="L4507" s="117" t="s">
        <v>398</v>
      </c>
      <c r="M4507" s="117" t="s">
        <v>398</v>
      </c>
      <c r="N4507" s="117" t="s">
        <v>398</v>
      </c>
      <c r="O4507" s="125" t="s">
        <v>579</v>
      </c>
      <c r="P4507" s="117">
        <v>1</v>
      </c>
      <c r="Q4507" s="117" t="s">
        <v>398</v>
      </c>
      <c r="R4507" s="117" t="s">
        <v>398</v>
      </c>
      <c r="S4507" s="117" t="s">
        <v>398</v>
      </c>
      <c r="T4507" s="117" t="s">
        <v>398</v>
      </c>
      <c r="U4507" s="117" t="s">
        <v>398</v>
      </c>
      <c r="V4507" s="117" t="s">
        <v>398</v>
      </c>
      <c r="W4507" s="123">
        <v>65</v>
      </c>
      <c r="X4507" s="123" t="s">
        <v>906</v>
      </c>
      <c r="Y4507" s="120">
        <v>43564</v>
      </c>
      <c r="Z4507" s="121">
        <v>0.375</v>
      </c>
      <c r="AA4507" s="130" t="s">
        <v>696</v>
      </c>
      <c r="AB4507" s="123" t="s">
        <v>582</v>
      </c>
      <c r="AC4507" s="119" t="s">
        <v>398</v>
      </c>
      <c r="AD4507" s="119" t="s">
        <v>398</v>
      </c>
    </row>
    <row r="4508" spans="1:30">
      <c r="A4508" s="117">
        <v>4507</v>
      </c>
      <c r="B4508" s="123" t="s">
        <v>468</v>
      </c>
      <c r="C4508" s="117" t="s">
        <v>5</v>
      </c>
      <c r="D4508" s="123" t="s">
        <v>595</v>
      </c>
      <c r="E4508" s="117">
        <v>4507</v>
      </c>
      <c r="F4508" s="117" t="s">
        <v>924</v>
      </c>
      <c r="G4508" s="117" t="s">
        <v>591</v>
      </c>
      <c r="H4508" s="117" t="s">
        <v>398</v>
      </c>
      <c r="I4508" s="117" t="s">
        <v>398</v>
      </c>
      <c r="J4508" s="117" t="s">
        <v>398</v>
      </c>
      <c r="K4508" s="117" t="s">
        <v>398</v>
      </c>
      <c r="L4508" s="117" t="s">
        <v>398</v>
      </c>
      <c r="M4508" s="117" t="s">
        <v>398</v>
      </c>
      <c r="N4508" s="117" t="s">
        <v>398</v>
      </c>
      <c r="O4508" s="125" t="s">
        <v>579</v>
      </c>
      <c r="P4508" s="117">
        <v>1</v>
      </c>
      <c r="Q4508" s="117" t="s">
        <v>398</v>
      </c>
      <c r="R4508" s="117" t="s">
        <v>398</v>
      </c>
      <c r="S4508" s="117" t="s">
        <v>398</v>
      </c>
      <c r="T4508" s="117" t="s">
        <v>398</v>
      </c>
      <c r="U4508" s="117" t="s">
        <v>398</v>
      </c>
      <c r="V4508" s="117" t="s">
        <v>398</v>
      </c>
      <c r="W4508" s="123">
        <v>65</v>
      </c>
      <c r="X4508" s="123" t="s">
        <v>906</v>
      </c>
      <c r="Y4508" s="120">
        <v>43564</v>
      </c>
      <c r="Z4508" s="121">
        <v>0.375</v>
      </c>
      <c r="AA4508" s="130" t="s">
        <v>696</v>
      </c>
      <c r="AB4508" s="123" t="s">
        <v>582</v>
      </c>
      <c r="AC4508" s="119" t="s">
        <v>398</v>
      </c>
      <c r="AD4508" s="119" t="s">
        <v>398</v>
      </c>
    </row>
    <row r="4509" spans="1:30">
      <c r="A4509" s="117">
        <v>4508</v>
      </c>
      <c r="B4509" s="123" t="s">
        <v>468</v>
      </c>
      <c r="C4509" s="117" t="s">
        <v>5</v>
      </c>
      <c r="D4509" s="123" t="s">
        <v>595</v>
      </c>
      <c r="E4509" s="117">
        <v>4508</v>
      </c>
      <c r="F4509" s="117" t="s">
        <v>924</v>
      </c>
      <c r="G4509" s="117" t="s">
        <v>591</v>
      </c>
      <c r="H4509" s="117" t="s">
        <v>398</v>
      </c>
      <c r="I4509" s="117" t="s">
        <v>398</v>
      </c>
      <c r="J4509" s="117" t="s">
        <v>398</v>
      </c>
      <c r="K4509" s="117" t="s">
        <v>398</v>
      </c>
      <c r="L4509" s="117" t="s">
        <v>398</v>
      </c>
      <c r="M4509" s="117" t="s">
        <v>398</v>
      </c>
      <c r="N4509" s="117" t="s">
        <v>398</v>
      </c>
      <c r="O4509" s="125" t="s">
        <v>579</v>
      </c>
      <c r="P4509" s="117">
        <v>1</v>
      </c>
      <c r="Q4509" s="117" t="s">
        <v>398</v>
      </c>
      <c r="R4509" s="117" t="s">
        <v>398</v>
      </c>
      <c r="S4509" s="117" t="s">
        <v>398</v>
      </c>
      <c r="T4509" s="117" t="s">
        <v>398</v>
      </c>
      <c r="U4509" s="117" t="s">
        <v>398</v>
      </c>
      <c r="V4509" s="117" t="s">
        <v>398</v>
      </c>
      <c r="W4509" s="123">
        <v>65</v>
      </c>
      <c r="X4509" s="123" t="s">
        <v>906</v>
      </c>
      <c r="Y4509" s="120">
        <v>43564</v>
      </c>
      <c r="Z4509" s="121">
        <v>0.375</v>
      </c>
      <c r="AA4509" s="130" t="s">
        <v>696</v>
      </c>
      <c r="AB4509" s="123" t="s">
        <v>582</v>
      </c>
      <c r="AC4509" s="119" t="s">
        <v>398</v>
      </c>
      <c r="AD4509" s="119" t="s">
        <v>398</v>
      </c>
    </row>
    <row r="4510" spans="1:30">
      <c r="A4510" s="117">
        <v>4509</v>
      </c>
      <c r="B4510" s="123" t="s">
        <v>468</v>
      </c>
      <c r="C4510" s="117" t="s">
        <v>5</v>
      </c>
      <c r="D4510" s="123" t="s">
        <v>595</v>
      </c>
      <c r="E4510" s="117">
        <v>4509</v>
      </c>
      <c r="F4510" s="117" t="s">
        <v>924</v>
      </c>
      <c r="G4510" s="117" t="s">
        <v>591</v>
      </c>
      <c r="H4510" s="117" t="s">
        <v>398</v>
      </c>
      <c r="I4510" s="117" t="s">
        <v>398</v>
      </c>
      <c r="J4510" s="117" t="s">
        <v>398</v>
      </c>
      <c r="K4510" s="117" t="s">
        <v>398</v>
      </c>
      <c r="L4510" s="117" t="s">
        <v>398</v>
      </c>
      <c r="M4510" s="117" t="s">
        <v>398</v>
      </c>
      <c r="N4510" s="117" t="s">
        <v>398</v>
      </c>
      <c r="O4510" s="125" t="s">
        <v>579</v>
      </c>
      <c r="P4510" s="117">
        <v>1</v>
      </c>
      <c r="Q4510" s="117" t="s">
        <v>398</v>
      </c>
      <c r="R4510" s="117" t="s">
        <v>398</v>
      </c>
      <c r="S4510" s="117" t="s">
        <v>398</v>
      </c>
      <c r="T4510" s="117" t="s">
        <v>398</v>
      </c>
      <c r="U4510" s="117" t="s">
        <v>398</v>
      </c>
      <c r="V4510" s="117" t="s">
        <v>398</v>
      </c>
      <c r="W4510" s="123">
        <v>65</v>
      </c>
      <c r="X4510" s="123" t="s">
        <v>906</v>
      </c>
      <c r="Y4510" s="120">
        <v>43564</v>
      </c>
      <c r="Z4510" s="121">
        <v>0.375</v>
      </c>
      <c r="AA4510" s="130" t="s">
        <v>696</v>
      </c>
      <c r="AB4510" s="123" t="s">
        <v>582</v>
      </c>
      <c r="AC4510" s="119" t="s">
        <v>398</v>
      </c>
      <c r="AD4510" s="119" t="s">
        <v>398</v>
      </c>
    </row>
    <row r="4511" spans="1:30">
      <c r="A4511" s="117">
        <v>4510</v>
      </c>
      <c r="B4511" s="123" t="s">
        <v>468</v>
      </c>
      <c r="C4511" s="117" t="s">
        <v>5</v>
      </c>
      <c r="D4511" s="123" t="s">
        <v>595</v>
      </c>
      <c r="E4511" s="117">
        <v>4510</v>
      </c>
      <c r="F4511" s="117" t="s">
        <v>924</v>
      </c>
      <c r="G4511" s="117" t="s">
        <v>591</v>
      </c>
      <c r="H4511" s="117" t="s">
        <v>398</v>
      </c>
      <c r="I4511" s="117" t="s">
        <v>398</v>
      </c>
      <c r="J4511" s="117" t="s">
        <v>398</v>
      </c>
      <c r="K4511" s="117" t="s">
        <v>398</v>
      </c>
      <c r="L4511" s="117" t="s">
        <v>398</v>
      </c>
      <c r="M4511" s="117" t="s">
        <v>398</v>
      </c>
      <c r="N4511" s="117" t="s">
        <v>398</v>
      </c>
      <c r="O4511" s="125" t="s">
        <v>579</v>
      </c>
      <c r="P4511" s="117">
        <v>1</v>
      </c>
      <c r="Q4511" s="117" t="s">
        <v>398</v>
      </c>
      <c r="R4511" s="117" t="s">
        <v>398</v>
      </c>
      <c r="S4511" s="117" t="s">
        <v>398</v>
      </c>
      <c r="T4511" s="117" t="s">
        <v>398</v>
      </c>
      <c r="U4511" s="117" t="s">
        <v>398</v>
      </c>
      <c r="V4511" s="117" t="s">
        <v>398</v>
      </c>
      <c r="W4511" s="123">
        <v>65</v>
      </c>
      <c r="X4511" s="123" t="s">
        <v>906</v>
      </c>
      <c r="Y4511" s="120">
        <v>43564</v>
      </c>
      <c r="Z4511" s="121">
        <v>0.375</v>
      </c>
      <c r="AA4511" s="130" t="s">
        <v>696</v>
      </c>
      <c r="AB4511" s="123" t="s">
        <v>582</v>
      </c>
      <c r="AC4511" s="119" t="s">
        <v>398</v>
      </c>
      <c r="AD4511" s="119" t="s">
        <v>398</v>
      </c>
    </row>
    <row r="4512" spans="1:30">
      <c r="A4512" s="117">
        <v>4511</v>
      </c>
      <c r="B4512" s="123" t="s">
        <v>468</v>
      </c>
      <c r="C4512" s="117" t="s">
        <v>5</v>
      </c>
      <c r="D4512" s="123" t="s">
        <v>595</v>
      </c>
      <c r="E4512" s="117">
        <v>4511</v>
      </c>
      <c r="F4512" s="117" t="s">
        <v>924</v>
      </c>
      <c r="G4512" s="117" t="s">
        <v>591</v>
      </c>
      <c r="H4512" s="117" t="s">
        <v>398</v>
      </c>
      <c r="I4512" s="117" t="s">
        <v>398</v>
      </c>
      <c r="J4512" s="117" t="s">
        <v>398</v>
      </c>
      <c r="K4512" s="117" t="s">
        <v>398</v>
      </c>
      <c r="L4512" s="117" t="s">
        <v>398</v>
      </c>
      <c r="M4512" s="117" t="s">
        <v>398</v>
      </c>
      <c r="N4512" s="117" t="s">
        <v>398</v>
      </c>
      <c r="O4512" s="125" t="s">
        <v>579</v>
      </c>
      <c r="P4512" s="117">
        <v>1</v>
      </c>
      <c r="Q4512" s="117" t="s">
        <v>398</v>
      </c>
      <c r="R4512" s="117" t="s">
        <v>398</v>
      </c>
      <c r="S4512" s="117" t="s">
        <v>398</v>
      </c>
      <c r="T4512" s="117" t="s">
        <v>398</v>
      </c>
      <c r="U4512" s="117" t="s">
        <v>398</v>
      </c>
      <c r="V4512" s="117" t="s">
        <v>398</v>
      </c>
      <c r="W4512" s="123">
        <v>65</v>
      </c>
      <c r="X4512" s="123" t="s">
        <v>906</v>
      </c>
      <c r="Y4512" s="120">
        <v>43564</v>
      </c>
      <c r="Z4512" s="121">
        <v>0.375</v>
      </c>
      <c r="AA4512" s="130" t="s">
        <v>696</v>
      </c>
      <c r="AB4512" s="123" t="s">
        <v>582</v>
      </c>
      <c r="AC4512" s="119" t="s">
        <v>398</v>
      </c>
      <c r="AD4512" s="119" t="s">
        <v>398</v>
      </c>
    </row>
    <row r="4513" spans="1:30">
      <c r="A4513" s="117">
        <v>4512</v>
      </c>
      <c r="B4513" s="123" t="s">
        <v>468</v>
      </c>
      <c r="C4513" s="117" t="s">
        <v>5</v>
      </c>
      <c r="D4513" s="123" t="s">
        <v>595</v>
      </c>
      <c r="E4513" s="117">
        <v>4512</v>
      </c>
      <c r="F4513" s="117" t="s">
        <v>924</v>
      </c>
      <c r="G4513" s="117" t="s">
        <v>591</v>
      </c>
      <c r="H4513" s="117" t="s">
        <v>398</v>
      </c>
      <c r="I4513" s="117" t="s">
        <v>398</v>
      </c>
      <c r="J4513" s="117" t="s">
        <v>398</v>
      </c>
      <c r="K4513" s="117" t="s">
        <v>398</v>
      </c>
      <c r="L4513" s="117" t="s">
        <v>398</v>
      </c>
      <c r="M4513" s="117" t="s">
        <v>398</v>
      </c>
      <c r="N4513" s="117" t="s">
        <v>398</v>
      </c>
      <c r="O4513" s="125" t="s">
        <v>579</v>
      </c>
      <c r="P4513" s="117">
        <v>1</v>
      </c>
      <c r="Q4513" s="117" t="s">
        <v>398</v>
      </c>
      <c r="R4513" s="117" t="s">
        <v>398</v>
      </c>
      <c r="S4513" s="117" t="s">
        <v>398</v>
      </c>
      <c r="T4513" s="117" t="s">
        <v>398</v>
      </c>
      <c r="U4513" s="117" t="s">
        <v>398</v>
      </c>
      <c r="V4513" s="117" t="s">
        <v>398</v>
      </c>
      <c r="W4513" s="123">
        <v>65</v>
      </c>
      <c r="X4513" s="123" t="s">
        <v>906</v>
      </c>
      <c r="Y4513" s="120">
        <v>43564</v>
      </c>
      <c r="Z4513" s="121">
        <v>0.375</v>
      </c>
      <c r="AA4513" s="130" t="s">
        <v>696</v>
      </c>
      <c r="AB4513" s="123" t="s">
        <v>582</v>
      </c>
      <c r="AC4513" s="119" t="s">
        <v>398</v>
      </c>
      <c r="AD4513" s="119" t="s">
        <v>398</v>
      </c>
    </row>
    <row r="4514" spans="1:30">
      <c r="A4514" s="117">
        <v>4513</v>
      </c>
      <c r="B4514" s="123" t="s">
        <v>468</v>
      </c>
      <c r="C4514" s="117" t="s">
        <v>5</v>
      </c>
      <c r="D4514" s="123" t="s">
        <v>595</v>
      </c>
      <c r="E4514" s="117">
        <v>4513</v>
      </c>
      <c r="F4514" s="117" t="s">
        <v>924</v>
      </c>
      <c r="G4514" s="117" t="s">
        <v>591</v>
      </c>
      <c r="H4514" s="117" t="s">
        <v>398</v>
      </c>
      <c r="I4514" s="117" t="s">
        <v>398</v>
      </c>
      <c r="J4514" s="117" t="s">
        <v>398</v>
      </c>
      <c r="K4514" s="117" t="s">
        <v>398</v>
      </c>
      <c r="L4514" s="117" t="s">
        <v>398</v>
      </c>
      <c r="M4514" s="117" t="s">
        <v>398</v>
      </c>
      <c r="N4514" s="117" t="s">
        <v>398</v>
      </c>
      <c r="O4514" s="125" t="s">
        <v>579</v>
      </c>
      <c r="P4514" s="117">
        <v>1</v>
      </c>
      <c r="Q4514" s="117" t="s">
        <v>398</v>
      </c>
      <c r="R4514" s="117" t="s">
        <v>398</v>
      </c>
      <c r="S4514" s="117" t="s">
        <v>398</v>
      </c>
      <c r="T4514" s="117" t="s">
        <v>398</v>
      </c>
      <c r="U4514" s="117" t="s">
        <v>398</v>
      </c>
      <c r="V4514" s="117" t="s">
        <v>398</v>
      </c>
      <c r="W4514" s="123">
        <v>65</v>
      </c>
      <c r="X4514" s="123" t="s">
        <v>906</v>
      </c>
      <c r="Y4514" s="120">
        <v>43564</v>
      </c>
      <c r="Z4514" s="121">
        <v>0.375</v>
      </c>
      <c r="AA4514" s="130" t="s">
        <v>696</v>
      </c>
      <c r="AB4514" s="123" t="s">
        <v>582</v>
      </c>
      <c r="AC4514" s="119" t="s">
        <v>398</v>
      </c>
      <c r="AD4514" s="119" t="s">
        <v>398</v>
      </c>
    </row>
    <row r="4515" spans="1:30">
      <c r="A4515" s="117">
        <v>4514</v>
      </c>
      <c r="B4515" s="123" t="s">
        <v>468</v>
      </c>
      <c r="C4515" s="117" t="s">
        <v>5</v>
      </c>
      <c r="D4515" s="123" t="s">
        <v>595</v>
      </c>
      <c r="E4515" s="117">
        <v>4514</v>
      </c>
      <c r="F4515" s="117" t="s">
        <v>924</v>
      </c>
      <c r="G4515" s="117" t="s">
        <v>591</v>
      </c>
      <c r="H4515" s="117" t="s">
        <v>398</v>
      </c>
      <c r="I4515" s="117" t="s">
        <v>398</v>
      </c>
      <c r="J4515" s="117" t="s">
        <v>398</v>
      </c>
      <c r="K4515" s="117" t="s">
        <v>398</v>
      </c>
      <c r="L4515" s="117" t="s">
        <v>398</v>
      </c>
      <c r="M4515" s="117" t="s">
        <v>398</v>
      </c>
      <c r="N4515" s="117" t="s">
        <v>398</v>
      </c>
      <c r="O4515" s="125" t="s">
        <v>579</v>
      </c>
      <c r="P4515" s="117">
        <v>1</v>
      </c>
      <c r="Q4515" s="117" t="s">
        <v>398</v>
      </c>
      <c r="R4515" s="117" t="s">
        <v>398</v>
      </c>
      <c r="S4515" s="117" t="s">
        <v>398</v>
      </c>
      <c r="T4515" s="117" t="s">
        <v>398</v>
      </c>
      <c r="U4515" s="117" t="s">
        <v>398</v>
      </c>
      <c r="V4515" s="117" t="s">
        <v>398</v>
      </c>
      <c r="W4515" s="123">
        <v>65</v>
      </c>
      <c r="X4515" s="123" t="s">
        <v>906</v>
      </c>
      <c r="Y4515" s="120">
        <v>43564</v>
      </c>
      <c r="Z4515" s="121">
        <v>0.375</v>
      </c>
      <c r="AA4515" s="130" t="s">
        <v>696</v>
      </c>
      <c r="AB4515" s="123" t="s">
        <v>582</v>
      </c>
      <c r="AC4515" s="119" t="s">
        <v>398</v>
      </c>
      <c r="AD4515" s="119" t="s">
        <v>398</v>
      </c>
    </row>
    <row r="4516" spans="1:30">
      <c r="A4516" s="117">
        <v>4515</v>
      </c>
      <c r="B4516" s="123" t="s">
        <v>468</v>
      </c>
      <c r="C4516" s="117" t="s">
        <v>5</v>
      </c>
      <c r="D4516" s="123" t="s">
        <v>595</v>
      </c>
      <c r="E4516" s="117">
        <v>4515</v>
      </c>
      <c r="F4516" s="117" t="s">
        <v>924</v>
      </c>
      <c r="G4516" s="117" t="s">
        <v>591</v>
      </c>
      <c r="H4516" s="117" t="s">
        <v>398</v>
      </c>
      <c r="I4516" s="117" t="s">
        <v>398</v>
      </c>
      <c r="J4516" s="117" t="s">
        <v>398</v>
      </c>
      <c r="K4516" s="117" t="s">
        <v>398</v>
      </c>
      <c r="L4516" s="117" t="s">
        <v>398</v>
      </c>
      <c r="M4516" s="117" t="s">
        <v>398</v>
      </c>
      <c r="N4516" s="117" t="s">
        <v>398</v>
      </c>
      <c r="O4516" s="125" t="s">
        <v>579</v>
      </c>
      <c r="P4516" s="117">
        <v>1</v>
      </c>
      <c r="Q4516" s="117" t="s">
        <v>398</v>
      </c>
      <c r="R4516" s="117" t="s">
        <v>398</v>
      </c>
      <c r="S4516" s="117" t="s">
        <v>398</v>
      </c>
      <c r="T4516" s="117" t="s">
        <v>398</v>
      </c>
      <c r="U4516" s="117" t="s">
        <v>398</v>
      </c>
      <c r="V4516" s="117" t="s">
        <v>398</v>
      </c>
      <c r="W4516" s="123">
        <v>65</v>
      </c>
      <c r="X4516" s="123" t="s">
        <v>906</v>
      </c>
      <c r="Y4516" s="120">
        <v>43564</v>
      </c>
      <c r="Z4516" s="121">
        <v>0.375</v>
      </c>
      <c r="AA4516" s="130" t="s">
        <v>696</v>
      </c>
      <c r="AB4516" s="123" t="s">
        <v>582</v>
      </c>
      <c r="AC4516" s="119" t="s">
        <v>398</v>
      </c>
      <c r="AD4516" s="119" t="s">
        <v>398</v>
      </c>
    </row>
    <row r="4517" spans="1:30">
      <c r="A4517" s="117">
        <v>4516</v>
      </c>
      <c r="B4517" s="123" t="s">
        <v>468</v>
      </c>
      <c r="C4517" s="117" t="s">
        <v>5</v>
      </c>
      <c r="D4517" s="123" t="s">
        <v>595</v>
      </c>
      <c r="E4517" s="117">
        <v>4516</v>
      </c>
      <c r="F4517" s="117" t="s">
        <v>924</v>
      </c>
      <c r="G4517" s="117" t="s">
        <v>591</v>
      </c>
      <c r="H4517" s="117" t="s">
        <v>398</v>
      </c>
      <c r="I4517" s="117" t="s">
        <v>398</v>
      </c>
      <c r="J4517" s="117" t="s">
        <v>398</v>
      </c>
      <c r="K4517" s="117" t="s">
        <v>398</v>
      </c>
      <c r="L4517" s="117" t="s">
        <v>398</v>
      </c>
      <c r="M4517" s="117" t="s">
        <v>398</v>
      </c>
      <c r="N4517" s="117" t="s">
        <v>398</v>
      </c>
      <c r="O4517" s="125" t="s">
        <v>579</v>
      </c>
      <c r="P4517" s="117">
        <v>1</v>
      </c>
      <c r="Q4517" s="117" t="s">
        <v>398</v>
      </c>
      <c r="R4517" s="117" t="s">
        <v>398</v>
      </c>
      <c r="S4517" s="117" t="s">
        <v>398</v>
      </c>
      <c r="T4517" s="117" t="s">
        <v>398</v>
      </c>
      <c r="U4517" s="117" t="s">
        <v>398</v>
      </c>
      <c r="V4517" s="117" t="s">
        <v>398</v>
      </c>
      <c r="W4517" s="123">
        <v>65</v>
      </c>
      <c r="X4517" s="123" t="s">
        <v>906</v>
      </c>
      <c r="Y4517" s="120">
        <v>43564</v>
      </c>
      <c r="Z4517" s="121">
        <v>0.375</v>
      </c>
      <c r="AA4517" s="130" t="s">
        <v>696</v>
      </c>
      <c r="AB4517" s="123" t="s">
        <v>582</v>
      </c>
      <c r="AC4517" s="119" t="s">
        <v>398</v>
      </c>
      <c r="AD4517" s="119" t="s">
        <v>398</v>
      </c>
    </row>
    <row r="4518" spans="1:30">
      <c r="A4518" s="117">
        <v>4517</v>
      </c>
      <c r="B4518" s="123" t="s">
        <v>468</v>
      </c>
      <c r="C4518" s="117" t="s">
        <v>5</v>
      </c>
      <c r="D4518" s="123" t="s">
        <v>595</v>
      </c>
      <c r="E4518" s="117">
        <v>4517</v>
      </c>
      <c r="F4518" s="117" t="s">
        <v>924</v>
      </c>
      <c r="G4518" s="117" t="s">
        <v>591</v>
      </c>
      <c r="H4518" s="117" t="s">
        <v>398</v>
      </c>
      <c r="I4518" s="117" t="s">
        <v>398</v>
      </c>
      <c r="J4518" s="117" t="s">
        <v>398</v>
      </c>
      <c r="K4518" s="117" t="s">
        <v>398</v>
      </c>
      <c r="L4518" s="117" t="s">
        <v>398</v>
      </c>
      <c r="M4518" s="117" t="s">
        <v>398</v>
      </c>
      <c r="N4518" s="117" t="s">
        <v>398</v>
      </c>
      <c r="O4518" s="125" t="s">
        <v>579</v>
      </c>
      <c r="P4518" s="117">
        <v>1</v>
      </c>
      <c r="Q4518" s="117" t="s">
        <v>398</v>
      </c>
      <c r="R4518" s="117" t="s">
        <v>398</v>
      </c>
      <c r="S4518" s="117" t="s">
        <v>398</v>
      </c>
      <c r="T4518" s="117" t="s">
        <v>398</v>
      </c>
      <c r="U4518" s="117" t="s">
        <v>398</v>
      </c>
      <c r="V4518" s="117" t="s">
        <v>398</v>
      </c>
      <c r="W4518" s="123">
        <v>65</v>
      </c>
      <c r="X4518" s="123" t="s">
        <v>906</v>
      </c>
      <c r="Y4518" s="120">
        <v>43564</v>
      </c>
      <c r="Z4518" s="121">
        <v>0.375</v>
      </c>
      <c r="AA4518" s="130" t="s">
        <v>696</v>
      </c>
      <c r="AB4518" s="123" t="s">
        <v>582</v>
      </c>
      <c r="AC4518" s="119" t="s">
        <v>398</v>
      </c>
      <c r="AD4518" s="119" t="s">
        <v>398</v>
      </c>
    </row>
    <row r="4519" spans="1:30">
      <c r="A4519" s="117">
        <v>4518</v>
      </c>
      <c r="B4519" s="123" t="s">
        <v>468</v>
      </c>
      <c r="C4519" s="117" t="s">
        <v>5</v>
      </c>
      <c r="D4519" s="123" t="s">
        <v>595</v>
      </c>
      <c r="E4519" s="117">
        <v>4518</v>
      </c>
      <c r="F4519" s="117" t="s">
        <v>924</v>
      </c>
      <c r="G4519" s="117" t="s">
        <v>591</v>
      </c>
      <c r="H4519" s="117" t="s">
        <v>398</v>
      </c>
      <c r="I4519" s="117" t="s">
        <v>398</v>
      </c>
      <c r="J4519" s="117" t="s">
        <v>398</v>
      </c>
      <c r="K4519" s="117" t="s">
        <v>398</v>
      </c>
      <c r="L4519" s="117" t="s">
        <v>398</v>
      </c>
      <c r="M4519" s="117" t="s">
        <v>398</v>
      </c>
      <c r="N4519" s="117" t="s">
        <v>398</v>
      </c>
      <c r="O4519" s="125" t="s">
        <v>579</v>
      </c>
      <c r="P4519" s="117">
        <v>1</v>
      </c>
      <c r="Q4519" s="117" t="s">
        <v>398</v>
      </c>
      <c r="R4519" s="117" t="s">
        <v>398</v>
      </c>
      <c r="S4519" s="117" t="s">
        <v>398</v>
      </c>
      <c r="T4519" s="117" t="s">
        <v>398</v>
      </c>
      <c r="U4519" s="117" t="s">
        <v>398</v>
      </c>
      <c r="V4519" s="117" t="s">
        <v>398</v>
      </c>
      <c r="W4519" s="123">
        <v>65</v>
      </c>
      <c r="X4519" s="123" t="s">
        <v>906</v>
      </c>
      <c r="Y4519" s="120">
        <v>43564</v>
      </c>
      <c r="Z4519" s="121">
        <v>0.375</v>
      </c>
      <c r="AA4519" s="130" t="s">
        <v>696</v>
      </c>
      <c r="AB4519" s="123" t="s">
        <v>582</v>
      </c>
      <c r="AC4519" s="119" t="s">
        <v>398</v>
      </c>
      <c r="AD4519" s="119" t="s">
        <v>398</v>
      </c>
    </row>
    <row r="4520" spans="1:30">
      <c r="A4520" s="117">
        <v>4519</v>
      </c>
      <c r="B4520" s="123" t="s">
        <v>468</v>
      </c>
      <c r="C4520" s="117" t="s">
        <v>5</v>
      </c>
      <c r="D4520" s="123" t="s">
        <v>595</v>
      </c>
      <c r="E4520" s="117">
        <v>4519</v>
      </c>
      <c r="F4520" s="117" t="s">
        <v>924</v>
      </c>
      <c r="G4520" s="117" t="s">
        <v>591</v>
      </c>
      <c r="H4520" s="117" t="s">
        <v>398</v>
      </c>
      <c r="I4520" s="117" t="s">
        <v>398</v>
      </c>
      <c r="J4520" s="117" t="s">
        <v>398</v>
      </c>
      <c r="K4520" s="117" t="s">
        <v>398</v>
      </c>
      <c r="L4520" s="117" t="s">
        <v>398</v>
      </c>
      <c r="M4520" s="117" t="s">
        <v>398</v>
      </c>
      <c r="N4520" s="117" t="s">
        <v>398</v>
      </c>
      <c r="O4520" s="125" t="s">
        <v>579</v>
      </c>
      <c r="P4520" s="117">
        <v>1</v>
      </c>
      <c r="Q4520" s="117" t="s">
        <v>398</v>
      </c>
      <c r="R4520" s="117" t="s">
        <v>398</v>
      </c>
      <c r="S4520" s="117" t="s">
        <v>398</v>
      </c>
      <c r="T4520" s="117" t="s">
        <v>398</v>
      </c>
      <c r="U4520" s="117" t="s">
        <v>398</v>
      </c>
      <c r="V4520" s="117" t="s">
        <v>398</v>
      </c>
      <c r="W4520" s="123">
        <v>65</v>
      </c>
      <c r="X4520" s="123" t="s">
        <v>906</v>
      </c>
      <c r="Y4520" s="120">
        <v>43564</v>
      </c>
      <c r="Z4520" s="121">
        <v>0.375</v>
      </c>
      <c r="AA4520" s="130" t="s">
        <v>696</v>
      </c>
      <c r="AB4520" s="123" t="s">
        <v>582</v>
      </c>
      <c r="AC4520" s="119" t="s">
        <v>398</v>
      </c>
      <c r="AD4520" s="119" t="s">
        <v>398</v>
      </c>
    </row>
    <row r="4521" spans="1:30">
      <c r="A4521" s="117">
        <v>4520</v>
      </c>
      <c r="B4521" s="123" t="s">
        <v>468</v>
      </c>
      <c r="C4521" s="117" t="s">
        <v>5</v>
      </c>
      <c r="D4521" s="123" t="s">
        <v>595</v>
      </c>
      <c r="E4521" s="117">
        <v>4520</v>
      </c>
      <c r="F4521" s="117" t="s">
        <v>924</v>
      </c>
      <c r="G4521" s="117" t="s">
        <v>591</v>
      </c>
      <c r="H4521" s="117" t="s">
        <v>398</v>
      </c>
      <c r="I4521" s="117" t="s">
        <v>398</v>
      </c>
      <c r="J4521" s="117" t="s">
        <v>398</v>
      </c>
      <c r="K4521" s="117" t="s">
        <v>398</v>
      </c>
      <c r="L4521" s="117" t="s">
        <v>398</v>
      </c>
      <c r="M4521" s="117" t="s">
        <v>398</v>
      </c>
      <c r="N4521" s="117" t="s">
        <v>398</v>
      </c>
      <c r="O4521" s="125" t="s">
        <v>579</v>
      </c>
      <c r="P4521" s="117">
        <v>1</v>
      </c>
      <c r="Q4521" s="117" t="s">
        <v>398</v>
      </c>
      <c r="R4521" s="117" t="s">
        <v>398</v>
      </c>
      <c r="S4521" s="117" t="s">
        <v>398</v>
      </c>
      <c r="T4521" s="117" t="s">
        <v>398</v>
      </c>
      <c r="U4521" s="117" t="s">
        <v>398</v>
      </c>
      <c r="V4521" s="117" t="s">
        <v>398</v>
      </c>
      <c r="W4521" s="123">
        <v>65</v>
      </c>
      <c r="X4521" s="123" t="s">
        <v>906</v>
      </c>
      <c r="Y4521" s="120">
        <v>43564</v>
      </c>
      <c r="Z4521" s="121">
        <v>0.375</v>
      </c>
      <c r="AA4521" s="130" t="s">
        <v>696</v>
      </c>
      <c r="AB4521" s="123" t="s">
        <v>582</v>
      </c>
      <c r="AC4521" s="119" t="s">
        <v>398</v>
      </c>
      <c r="AD4521" s="119" t="s">
        <v>398</v>
      </c>
    </row>
    <row r="4522" spans="1:30">
      <c r="A4522" s="117">
        <v>4521</v>
      </c>
      <c r="B4522" s="123" t="s">
        <v>468</v>
      </c>
      <c r="C4522" s="117" t="s">
        <v>5</v>
      </c>
      <c r="D4522" s="123" t="s">
        <v>595</v>
      </c>
      <c r="E4522" s="117">
        <v>4521</v>
      </c>
      <c r="F4522" s="117" t="s">
        <v>924</v>
      </c>
      <c r="G4522" s="117" t="s">
        <v>591</v>
      </c>
      <c r="H4522" s="117" t="s">
        <v>398</v>
      </c>
      <c r="I4522" s="117" t="s">
        <v>398</v>
      </c>
      <c r="J4522" s="117" t="s">
        <v>398</v>
      </c>
      <c r="K4522" s="117" t="s">
        <v>398</v>
      </c>
      <c r="L4522" s="117" t="s">
        <v>398</v>
      </c>
      <c r="M4522" s="117" t="s">
        <v>398</v>
      </c>
      <c r="N4522" s="117" t="s">
        <v>398</v>
      </c>
      <c r="O4522" s="125" t="s">
        <v>579</v>
      </c>
      <c r="P4522" s="117">
        <v>1</v>
      </c>
      <c r="Q4522" s="117" t="s">
        <v>398</v>
      </c>
      <c r="R4522" s="117" t="s">
        <v>398</v>
      </c>
      <c r="S4522" s="117" t="s">
        <v>398</v>
      </c>
      <c r="T4522" s="117" t="s">
        <v>398</v>
      </c>
      <c r="U4522" s="117" t="s">
        <v>398</v>
      </c>
      <c r="V4522" s="117" t="s">
        <v>398</v>
      </c>
      <c r="W4522" s="123">
        <v>65</v>
      </c>
      <c r="X4522" s="123" t="s">
        <v>906</v>
      </c>
      <c r="Y4522" s="120">
        <v>43564</v>
      </c>
      <c r="Z4522" s="121">
        <v>0.375</v>
      </c>
      <c r="AA4522" s="130" t="s">
        <v>696</v>
      </c>
      <c r="AB4522" s="123" t="s">
        <v>582</v>
      </c>
      <c r="AC4522" s="119" t="s">
        <v>398</v>
      </c>
      <c r="AD4522" s="119" t="s">
        <v>398</v>
      </c>
    </row>
    <row r="4523" spans="1:30">
      <c r="A4523" s="117">
        <v>4522</v>
      </c>
      <c r="B4523" s="123" t="s">
        <v>468</v>
      </c>
      <c r="C4523" s="117" t="s">
        <v>5</v>
      </c>
      <c r="D4523" s="123" t="s">
        <v>595</v>
      </c>
      <c r="E4523" s="117">
        <v>4522</v>
      </c>
      <c r="F4523" s="117" t="s">
        <v>924</v>
      </c>
      <c r="G4523" s="117" t="s">
        <v>591</v>
      </c>
      <c r="H4523" s="117" t="s">
        <v>398</v>
      </c>
      <c r="I4523" s="117" t="s">
        <v>398</v>
      </c>
      <c r="J4523" s="117" t="s">
        <v>398</v>
      </c>
      <c r="K4523" s="117" t="s">
        <v>398</v>
      </c>
      <c r="L4523" s="117" t="s">
        <v>398</v>
      </c>
      <c r="M4523" s="117" t="s">
        <v>398</v>
      </c>
      <c r="N4523" s="117" t="s">
        <v>398</v>
      </c>
      <c r="O4523" s="125" t="s">
        <v>579</v>
      </c>
      <c r="P4523" s="117">
        <v>1</v>
      </c>
      <c r="Q4523" s="117" t="s">
        <v>398</v>
      </c>
      <c r="R4523" s="117" t="s">
        <v>398</v>
      </c>
      <c r="S4523" s="117" t="s">
        <v>398</v>
      </c>
      <c r="T4523" s="117" t="s">
        <v>398</v>
      </c>
      <c r="U4523" s="117" t="s">
        <v>398</v>
      </c>
      <c r="V4523" s="117" t="s">
        <v>398</v>
      </c>
      <c r="W4523" s="123">
        <v>65</v>
      </c>
      <c r="X4523" s="123" t="s">
        <v>906</v>
      </c>
      <c r="Y4523" s="120">
        <v>43564</v>
      </c>
      <c r="Z4523" s="121">
        <v>0.375</v>
      </c>
      <c r="AA4523" s="130" t="s">
        <v>696</v>
      </c>
      <c r="AB4523" s="123" t="s">
        <v>582</v>
      </c>
      <c r="AC4523" s="119" t="s">
        <v>398</v>
      </c>
      <c r="AD4523" s="119" t="s">
        <v>398</v>
      </c>
    </row>
    <row r="4524" spans="1:30">
      <c r="A4524" s="117">
        <v>4523</v>
      </c>
      <c r="B4524" s="123" t="s">
        <v>468</v>
      </c>
      <c r="C4524" s="117" t="s">
        <v>5</v>
      </c>
      <c r="D4524" s="123" t="s">
        <v>595</v>
      </c>
      <c r="E4524" s="117">
        <v>4523</v>
      </c>
      <c r="F4524" s="117" t="s">
        <v>924</v>
      </c>
      <c r="G4524" s="117" t="s">
        <v>591</v>
      </c>
      <c r="H4524" s="117" t="s">
        <v>398</v>
      </c>
      <c r="I4524" s="117" t="s">
        <v>398</v>
      </c>
      <c r="J4524" s="117" t="s">
        <v>398</v>
      </c>
      <c r="K4524" s="117" t="s">
        <v>398</v>
      </c>
      <c r="L4524" s="117" t="s">
        <v>398</v>
      </c>
      <c r="M4524" s="117" t="s">
        <v>398</v>
      </c>
      <c r="N4524" s="117" t="s">
        <v>398</v>
      </c>
      <c r="O4524" s="125" t="s">
        <v>579</v>
      </c>
      <c r="P4524" s="117">
        <v>1</v>
      </c>
      <c r="Q4524" s="117" t="s">
        <v>398</v>
      </c>
      <c r="R4524" s="117" t="s">
        <v>398</v>
      </c>
      <c r="S4524" s="117" t="s">
        <v>398</v>
      </c>
      <c r="T4524" s="117" t="s">
        <v>398</v>
      </c>
      <c r="U4524" s="117" t="s">
        <v>398</v>
      </c>
      <c r="V4524" s="117" t="s">
        <v>398</v>
      </c>
      <c r="W4524" s="123">
        <v>65</v>
      </c>
      <c r="X4524" s="123" t="s">
        <v>906</v>
      </c>
      <c r="Y4524" s="120">
        <v>43564</v>
      </c>
      <c r="Z4524" s="121">
        <v>0.375</v>
      </c>
      <c r="AA4524" s="130" t="s">
        <v>696</v>
      </c>
      <c r="AB4524" s="123" t="s">
        <v>582</v>
      </c>
      <c r="AC4524" s="119" t="s">
        <v>398</v>
      </c>
      <c r="AD4524" s="119" t="s">
        <v>398</v>
      </c>
    </row>
    <row r="4525" spans="1:30">
      <c r="A4525" s="117">
        <v>4524</v>
      </c>
      <c r="B4525" s="123" t="s">
        <v>468</v>
      </c>
      <c r="C4525" s="117" t="s">
        <v>5</v>
      </c>
      <c r="D4525" s="123" t="s">
        <v>595</v>
      </c>
      <c r="E4525" s="117">
        <v>4524</v>
      </c>
      <c r="F4525" s="117" t="s">
        <v>924</v>
      </c>
      <c r="G4525" s="117" t="s">
        <v>591</v>
      </c>
      <c r="H4525" s="117" t="s">
        <v>398</v>
      </c>
      <c r="I4525" s="117" t="s">
        <v>398</v>
      </c>
      <c r="J4525" s="117" t="s">
        <v>398</v>
      </c>
      <c r="K4525" s="117" t="s">
        <v>398</v>
      </c>
      <c r="L4525" s="117" t="s">
        <v>398</v>
      </c>
      <c r="M4525" s="117" t="s">
        <v>398</v>
      </c>
      <c r="N4525" s="117" t="s">
        <v>398</v>
      </c>
      <c r="O4525" s="125" t="s">
        <v>579</v>
      </c>
      <c r="P4525" s="117">
        <v>1</v>
      </c>
      <c r="Q4525" s="117" t="s">
        <v>398</v>
      </c>
      <c r="R4525" s="117" t="s">
        <v>398</v>
      </c>
      <c r="S4525" s="117" t="s">
        <v>398</v>
      </c>
      <c r="T4525" s="117" t="s">
        <v>398</v>
      </c>
      <c r="U4525" s="117" t="s">
        <v>398</v>
      </c>
      <c r="V4525" s="117" t="s">
        <v>398</v>
      </c>
      <c r="W4525" s="123">
        <v>65</v>
      </c>
      <c r="X4525" s="123" t="s">
        <v>906</v>
      </c>
      <c r="Y4525" s="120">
        <v>43564</v>
      </c>
      <c r="Z4525" s="121">
        <v>0.375</v>
      </c>
      <c r="AA4525" s="130" t="s">
        <v>696</v>
      </c>
      <c r="AB4525" s="123" t="s">
        <v>582</v>
      </c>
      <c r="AC4525" s="119" t="s">
        <v>398</v>
      </c>
      <c r="AD4525" s="119" t="s">
        <v>398</v>
      </c>
    </row>
    <row r="4526" spans="1:30">
      <c r="A4526" s="117">
        <v>4525</v>
      </c>
      <c r="B4526" s="123" t="s">
        <v>468</v>
      </c>
      <c r="C4526" s="117" t="s">
        <v>5</v>
      </c>
      <c r="D4526" s="123" t="s">
        <v>595</v>
      </c>
      <c r="E4526" s="117">
        <v>4525</v>
      </c>
      <c r="F4526" s="117" t="s">
        <v>924</v>
      </c>
      <c r="G4526" s="117" t="s">
        <v>591</v>
      </c>
      <c r="H4526" s="117" t="s">
        <v>398</v>
      </c>
      <c r="I4526" s="117" t="s">
        <v>398</v>
      </c>
      <c r="J4526" s="117" t="s">
        <v>398</v>
      </c>
      <c r="K4526" s="117" t="s">
        <v>398</v>
      </c>
      <c r="L4526" s="117" t="s">
        <v>398</v>
      </c>
      <c r="M4526" s="117" t="s">
        <v>398</v>
      </c>
      <c r="N4526" s="117" t="s">
        <v>398</v>
      </c>
      <c r="O4526" s="125" t="s">
        <v>579</v>
      </c>
      <c r="P4526" s="117">
        <v>1</v>
      </c>
      <c r="Q4526" s="117" t="s">
        <v>398</v>
      </c>
      <c r="R4526" s="117" t="s">
        <v>398</v>
      </c>
      <c r="S4526" s="117" t="s">
        <v>398</v>
      </c>
      <c r="T4526" s="117" t="s">
        <v>398</v>
      </c>
      <c r="U4526" s="117" t="s">
        <v>398</v>
      </c>
      <c r="V4526" s="117" t="s">
        <v>398</v>
      </c>
      <c r="W4526" s="123">
        <v>65</v>
      </c>
      <c r="X4526" s="123" t="s">
        <v>906</v>
      </c>
      <c r="Y4526" s="120">
        <v>43564</v>
      </c>
      <c r="Z4526" s="121">
        <v>0.375</v>
      </c>
      <c r="AA4526" s="130" t="s">
        <v>696</v>
      </c>
      <c r="AB4526" s="123" t="s">
        <v>582</v>
      </c>
      <c r="AC4526" s="119" t="s">
        <v>398</v>
      </c>
      <c r="AD4526" s="119" t="s">
        <v>398</v>
      </c>
    </row>
    <row r="4527" spans="1:30">
      <c r="A4527" s="117">
        <v>4526</v>
      </c>
      <c r="B4527" s="123" t="s">
        <v>468</v>
      </c>
      <c r="C4527" s="117" t="s">
        <v>5</v>
      </c>
      <c r="D4527" s="123" t="s">
        <v>595</v>
      </c>
      <c r="E4527" s="117">
        <v>4526</v>
      </c>
      <c r="F4527" s="117" t="s">
        <v>924</v>
      </c>
      <c r="G4527" s="117" t="s">
        <v>591</v>
      </c>
      <c r="H4527" s="117" t="s">
        <v>398</v>
      </c>
      <c r="I4527" s="117" t="s">
        <v>398</v>
      </c>
      <c r="J4527" s="117" t="s">
        <v>398</v>
      </c>
      <c r="K4527" s="117" t="s">
        <v>398</v>
      </c>
      <c r="L4527" s="117" t="s">
        <v>398</v>
      </c>
      <c r="M4527" s="117" t="s">
        <v>398</v>
      </c>
      <c r="N4527" s="117" t="s">
        <v>398</v>
      </c>
      <c r="O4527" s="125" t="s">
        <v>579</v>
      </c>
      <c r="P4527" s="117">
        <v>1</v>
      </c>
      <c r="Q4527" s="117" t="s">
        <v>398</v>
      </c>
      <c r="R4527" s="117" t="s">
        <v>398</v>
      </c>
      <c r="S4527" s="117" t="s">
        <v>398</v>
      </c>
      <c r="T4527" s="117" t="s">
        <v>398</v>
      </c>
      <c r="U4527" s="117" t="s">
        <v>398</v>
      </c>
      <c r="V4527" s="117" t="s">
        <v>398</v>
      </c>
      <c r="W4527" s="123">
        <v>65</v>
      </c>
      <c r="X4527" s="123" t="s">
        <v>906</v>
      </c>
      <c r="Y4527" s="120">
        <v>43564</v>
      </c>
      <c r="Z4527" s="121">
        <v>0.375</v>
      </c>
      <c r="AA4527" s="130" t="s">
        <v>696</v>
      </c>
      <c r="AB4527" s="123" t="s">
        <v>582</v>
      </c>
      <c r="AC4527" s="119" t="s">
        <v>398</v>
      </c>
      <c r="AD4527" s="119" t="s">
        <v>398</v>
      </c>
    </row>
    <row r="4528" spans="1:30">
      <c r="A4528" s="117">
        <v>4527</v>
      </c>
      <c r="B4528" s="123" t="s">
        <v>468</v>
      </c>
      <c r="C4528" s="117" t="s">
        <v>5</v>
      </c>
      <c r="D4528" s="123" t="s">
        <v>595</v>
      </c>
      <c r="E4528" s="117">
        <v>4527</v>
      </c>
      <c r="F4528" s="117" t="s">
        <v>924</v>
      </c>
      <c r="G4528" s="117" t="s">
        <v>591</v>
      </c>
      <c r="H4528" s="117" t="s">
        <v>398</v>
      </c>
      <c r="I4528" s="117" t="s">
        <v>398</v>
      </c>
      <c r="J4528" s="117" t="s">
        <v>398</v>
      </c>
      <c r="K4528" s="117" t="s">
        <v>398</v>
      </c>
      <c r="L4528" s="117" t="s">
        <v>398</v>
      </c>
      <c r="M4528" s="117" t="s">
        <v>398</v>
      </c>
      <c r="N4528" s="117" t="s">
        <v>398</v>
      </c>
      <c r="O4528" s="125" t="s">
        <v>579</v>
      </c>
      <c r="P4528" s="117">
        <v>1</v>
      </c>
      <c r="Q4528" s="117" t="s">
        <v>398</v>
      </c>
      <c r="R4528" s="117" t="s">
        <v>398</v>
      </c>
      <c r="S4528" s="117" t="s">
        <v>398</v>
      </c>
      <c r="T4528" s="117" t="s">
        <v>398</v>
      </c>
      <c r="U4528" s="117" t="s">
        <v>398</v>
      </c>
      <c r="V4528" s="117" t="s">
        <v>398</v>
      </c>
      <c r="W4528" s="123">
        <v>65</v>
      </c>
      <c r="X4528" s="123" t="s">
        <v>906</v>
      </c>
      <c r="Y4528" s="120">
        <v>43564</v>
      </c>
      <c r="Z4528" s="121">
        <v>0.375</v>
      </c>
      <c r="AA4528" s="130" t="s">
        <v>696</v>
      </c>
      <c r="AB4528" s="123" t="s">
        <v>582</v>
      </c>
      <c r="AC4528" s="119" t="s">
        <v>398</v>
      </c>
      <c r="AD4528" s="119" t="s">
        <v>398</v>
      </c>
    </row>
    <row r="4529" spans="1:30">
      <c r="A4529" s="117">
        <v>4528</v>
      </c>
      <c r="B4529" s="123" t="s">
        <v>468</v>
      </c>
      <c r="C4529" s="117" t="s">
        <v>5</v>
      </c>
      <c r="D4529" s="123" t="s">
        <v>595</v>
      </c>
      <c r="E4529" s="117">
        <v>4528</v>
      </c>
      <c r="F4529" s="117" t="s">
        <v>924</v>
      </c>
      <c r="G4529" s="117" t="s">
        <v>591</v>
      </c>
      <c r="H4529" s="117" t="s">
        <v>398</v>
      </c>
      <c r="I4529" s="117" t="s">
        <v>398</v>
      </c>
      <c r="J4529" s="117" t="s">
        <v>398</v>
      </c>
      <c r="K4529" s="117" t="s">
        <v>398</v>
      </c>
      <c r="L4529" s="117" t="s">
        <v>398</v>
      </c>
      <c r="M4529" s="117" t="s">
        <v>398</v>
      </c>
      <c r="N4529" s="117" t="s">
        <v>398</v>
      </c>
      <c r="O4529" s="125" t="s">
        <v>579</v>
      </c>
      <c r="P4529" s="117">
        <v>1</v>
      </c>
      <c r="Q4529" s="117" t="s">
        <v>398</v>
      </c>
      <c r="R4529" s="117" t="s">
        <v>398</v>
      </c>
      <c r="S4529" s="117" t="s">
        <v>398</v>
      </c>
      <c r="T4529" s="117" t="s">
        <v>398</v>
      </c>
      <c r="U4529" s="117" t="s">
        <v>398</v>
      </c>
      <c r="V4529" s="117" t="s">
        <v>398</v>
      </c>
      <c r="W4529" s="123">
        <v>65</v>
      </c>
      <c r="X4529" s="123" t="s">
        <v>906</v>
      </c>
      <c r="Y4529" s="120">
        <v>43564</v>
      </c>
      <c r="Z4529" s="121">
        <v>0.375</v>
      </c>
      <c r="AA4529" s="130" t="s">
        <v>696</v>
      </c>
      <c r="AB4529" s="123" t="s">
        <v>582</v>
      </c>
      <c r="AC4529" s="119" t="s">
        <v>398</v>
      </c>
      <c r="AD4529" s="119" t="s">
        <v>398</v>
      </c>
    </row>
    <row r="4530" spans="1:30">
      <c r="A4530" s="117">
        <v>4529</v>
      </c>
      <c r="B4530" s="123" t="s">
        <v>468</v>
      </c>
      <c r="C4530" s="117" t="s">
        <v>5</v>
      </c>
      <c r="D4530" s="123" t="s">
        <v>595</v>
      </c>
      <c r="E4530" s="117">
        <v>4529</v>
      </c>
      <c r="F4530" s="117" t="s">
        <v>924</v>
      </c>
      <c r="G4530" s="117" t="s">
        <v>591</v>
      </c>
      <c r="H4530" s="117" t="s">
        <v>398</v>
      </c>
      <c r="I4530" s="117" t="s">
        <v>398</v>
      </c>
      <c r="J4530" s="117" t="s">
        <v>398</v>
      </c>
      <c r="K4530" s="117" t="s">
        <v>398</v>
      </c>
      <c r="L4530" s="117" t="s">
        <v>398</v>
      </c>
      <c r="M4530" s="117" t="s">
        <v>398</v>
      </c>
      <c r="N4530" s="117" t="s">
        <v>398</v>
      </c>
      <c r="O4530" s="125" t="s">
        <v>579</v>
      </c>
      <c r="P4530" s="117">
        <v>1</v>
      </c>
      <c r="Q4530" s="117" t="s">
        <v>398</v>
      </c>
      <c r="R4530" s="117" t="s">
        <v>398</v>
      </c>
      <c r="S4530" s="117" t="s">
        <v>398</v>
      </c>
      <c r="T4530" s="117" t="s">
        <v>398</v>
      </c>
      <c r="U4530" s="117" t="s">
        <v>398</v>
      </c>
      <c r="V4530" s="117" t="s">
        <v>398</v>
      </c>
      <c r="W4530" s="123">
        <v>65</v>
      </c>
      <c r="X4530" s="123" t="s">
        <v>906</v>
      </c>
      <c r="Y4530" s="120">
        <v>43564</v>
      </c>
      <c r="Z4530" s="121">
        <v>0.375</v>
      </c>
      <c r="AA4530" s="130" t="s">
        <v>696</v>
      </c>
      <c r="AB4530" s="123" t="s">
        <v>582</v>
      </c>
      <c r="AC4530" s="119" t="s">
        <v>398</v>
      </c>
      <c r="AD4530" s="119" t="s">
        <v>398</v>
      </c>
    </row>
    <row r="4531" spans="1:30">
      <c r="A4531" s="117">
        <v>4530</v>
      </c>
      <c r="B4531" s="123" t="s">
        <v>468</v>
      </c>
      <c r="C4531" s="117" t="s">
        <v>5</v>
      </c>
      <c r="D4531" s="123" t="s">
        <v>595</v>
      </c>
      <c r="E4531" s="117">
        <v>4530</v>
      </c>
      <c r="F4531" s="117" t="s">
        <v>924</v>
      </c>
      <c r="G4531" s="117" t="s">
        <v>591</v>
      </c>
      <c r="H4531" s="117" t="s">
        <v>398</v>
      </c>
      <c r="I4531" s="117" t="s">
        <v>398</v>
      </c>
      <c r="J4531" s="117" t="s">
        <v>398</v>
      </c>
      <c r="K4531" s="117" t="s">
        <v>398</v>
      </c>
      <c r="L4531" s="117" t="s">
        <v>398</v>
      </c>
      <c r="M4531" s="117" t="s">
        <v>398</v>
      </c>
      <c r="N4531" s="117" t="s">
        <v>398</v>
      </c>
      <c r="O4531" s="125" t="s">
        <v>579</v>
      </c>
      <c r="P4531" s="117">
        <v>1</v>
      </c>
      <c r="Q4531" s="117" t="s">
        <v>398</v>
      </c>
      <c r="R4531" s="117" t="s">
        <v>398</v>
      </c>
      <c r="S4531" s="117" t="s">
        <v>398</v>
      </c>
      <c r="T4531" s="117" t="s">
        <v>398</v>
      </c>
      <c r="U4531" s="117" t="s">
        <v>398</v>
      </c>
      <c r="V4531" s="117" t="s">
        <v>398</v>
      </c>
      <c r="W4531" s="123">
        <v>65</v>
      </c>
      <c r="X4531" s="123" t="s">
        <v>906</v>
      </c>
      <c r="Y4531" s="120">
        <v>43564</v>
      </c>
      <c r="Z4531" s="121">
        <v>0.375</v>
      </c>
      <c r="AA4531" s="130" t="s">
        <v>696</v>
      </c>
      <c r="AB4531" s="123" t="s">
        <v>582</v>
      </c>
      <c r="AC4531" s="119" t="s">
        <v>398</v>
      </c>
      <c r="AD4531" s="119" t="s">
        <v>398</v>
      </c>
    </row>
    <row r="4532" spans="1:30">
      <c r="A4532" s="117">
        <v>4531</v>
      </c>
      <c r="B4532" s="123" t="s">
        <v>468</v>
      </c>
      <c r="C4532" s="117" t="s">
        <v>5</v>
      </c>
      <c r="D4532" s="123" t="s">
        <v>595</v>
      </c>
      <c r="E4532" s="117">
        <v>4531</v>
      </c>
      <c r="F4532" s="117" t="s">
        <v>924</v>
      </c>
      <c r="G4532" s="117" t="s">
        <v>591</v>
      </c>
      <c r="H4532" s="117" t="s">
        <v>398</v>
      </c>
      <c r="I4532" s="117" t="s">
        <v>398</v>
      </c>
      <c r="J4532" s="117" t="s">
        <v>398</v>
      </c>
      <c r="K4532" s="117" t="s">
        <v>398</v>
      </c>
      <c r="L4532" s="117" t="s">
        <v>398</v>
      </c>
      <c r="M4532" s="117" t="s">
        <v>398</v>
      </c>
      <c r="N4532" s="117" t="s">
        <v>398</v>
      </c>
      <c r="O4532" s="125" t="s">
        <v>579</v>
      </c>
      <c r="P4532" s="117">
        <v>1</v>
      </c>
      <c r="Q4532" s="117" t="s">
        <v>398</v>
      </c>
      <c r="R4532" s="117" t="s">
        <v>398</v>
      </c>
      <c r="S4532" s="117" t="s">
        <v>398</v>
      </c>
      <c r="T4532" s="117" t="s">
        <v>398</v>
      </c>
      <c r="U4532" s="117" t="s">
        <v>398</v>
      </c>
      <c r="V4532" s="117" t="s">
        <v>398</v>
      </c>
      <c r="W4532" s="123">
        <v>65</v>
      </c>
      <c r="X4532" s="123" t="s">
        <v>906</v>
      </c>
      <c r="Y4532" s="120">
        <v>43564</v>
      </c>
      <c r="Z4532" s="121">
        <v>0.375</v>
      </c>
      <c r="AA4532" s="130" t="s">
        <v>696</v>
      </c>
      <c r="AB4532" s="123" t="s">
        <v>582</v>
      </c>
      <c r="AC4532" s="119" t="s">
        <v>398</v>
      </c>
      <c r="AD4532" s="119" t="s">
        <v>398</v>
      </c>
    </row>
    <row r="4533" spans="1:30">
      <c r="A4533" s="117">
        <v>4532</v>
      </c>
      <c r="B4533" s="123" t="s">
        <v>468</v>
      </c>
      <c r="C4533" s="117" t="s">
        <v>5</v>
      </c>
      <c r="D4533" s="123" t="s">
        <v>595</v>
      </c>
      <c r="E4533" s="117">
        <v>4532</v>
      </c>
      <c r="F4533" s="117" t="s">
        <v>924</v>
      </c>
      <c r="G4533" s="117" t="s">
        <v>591</v>
      </c>
      <c r="H4533" s="117" t="s">
        <v>398</v>
      </c>
      <c r="I4533" s="117" t="s">
        <v>398</v>
      </c>
      <c r="J4533" s="117" t="s">
        <v>398</v>
      </c>
      <c r="K4533" s="117" t="s">
        <v>398</v>
      </c>
      <c r="L4533" s="117" t="s">
        <v>398</v>
      </c>
      <c r="M4533" s="117" t="s">
        <v>398</v>
      </c>
      <c r="N4533" s="117" t="s">
        <v>398</v>
      </c>
      <c r="O4533" s="125" t="s">
        <v>579</v>
      </c>
      <c r="P4533" s="117">
        <v>1</v>
      </c>
      <c r="Q4533" s="117" t="s">
        <v>398</v>
      </c>
      <c r="R4533" s="117" t="s">
        <v>398</v>
      </c>
      <c r="S4533" s="117" t="s">
        <v>398</v>
      </c>
      <c r="T4533" s="117" t="s">
        <v>398</v>
      </c>
      <c r="U4533" s="117" t="s">
        <v>398</v>
      </c>
      <c r="V4533" s="117" t="s">
        <v>398</v>
      </c>
      <c r="W4533" s="123">
        <v>65</v>
      </c>
      <c r="X4533" s="123" t="s">
        <v>906</v>
      </c>
      <c r="Y4533" s="120">
        <v>43564</v>
      </c>
      <c r="Z4533" s="121">
        <v>0.375</v>
      </c>
      <c r="AA4533" s="130" t="s">
        <v>696</v>
      </c>
      <c r="AB4533" s="123" t="s">
        <v>582</v>
      </c>
      <c r="AC4533" s="119" t="s">
        <v>398</v>
      </c>
      <c r="AD4533" s="119" t="s">
        <v>398</v>
      </c>
    </row>
    <row r="4534" spans="1:30">
      <c r="A4534" s="117">
        <v>4533</v>
      </c>
      <c r="B4534" s="123" t="s">
        <v>468</v>
      </c>
      <c r="C4534" s="117" t="s">
        <v>5</v>
      </c>
      <c r="D4534" s="123" t="s">
        <v>595</v>
      </c>
      <c r="E4534" s="117">
        <v>4533</v>
      </c>
      <c r="F4534" s="117" t="s">
        <v>924</v>
      </c>
      <c r="G4534" s="117" t="s">
        <v>591</v>
      </c>
      <c r="H4534" s="117" t="s">
        <v>398</v>
      </c>
      <c r="I4534" s="117" t="s">
        <v>398</v>
      </c>
      <c r="J4534" s="117" t="s">
        <v>398</v>
      </c>
      <c r="K4534" s="117" t="s">
        <v>398</v>
      </c>
      <c r="L4534" s="117" t="s">
        <v>398</v>
      </c>
      <c r="M4534" s="117" t="s">
        <v>398</v>
      </c>
      <c r="N4534" s="117" t="s">
        <v>398</v>
      </c>
      <c r="O4534" s="125" t="s">
        <v>579</v>
      </c>
      <c r="P4534" s="117">
        <v>1</v>
      </c>
      <c r="Q4534" s="117" t="s">
        <v>398</v>
      </c>
      <c r="R4534" s="117" t="s">
        <v>398</v>
      </c>
      <c r="S4534" s="117" t="s">
        <v>398</v>
      </c>
      <c r="T4534" s="117" t="s">
        <v>398</v>
      </c>
      <c r="U4534" s="117" t="s">
        <v>398</v>
      </c>
      <c r="V4534" s="117" t="s">
        <v>398</v>
      </c>
      <c r="W4534" s="123">
        <v>65</v>
      </c>
      <c r="X4534" s="123" t="s">
        <v>906</v>
      </c>
      <c r="Y4534" s="120">
        <v>43564</v>
      </c>
      <c r="Z4534" s="121">
        <v>0.375</v>
      </c>
      <c r="AA4534" s="130" t="s">
        <v>696</v>
      </c>
      <c r="AB4534" s="123" t="s">
        <v>582</v>
      </c>
      <c r="AC4534" s="119" t="s">
        <v>398</v>
      </c>
      <c r="AD4534" s="119" t="s">
        <v>398</v>
      </c>
    </row>
    <row r="4535" spans="1:30">
      <c r="A4535" s="117">
        <v>4534</v>
      </c>
      <c r="B4535" s="123" t="s">
        <v>468</v>
      </c>
      <c r="C4535" s="117" t="s">
        <v>5</v>
      </c>
      <c r="D4535" s="123" t="s">
        <v>595</v>
      </c>
      <c r="E4535" s="117">
        <v>4534</v>
      </c>
      <c r="F4535" s="117" t="s">
        <v>924</v>
      </c>
      <c r="G4535" s="117" t="s">
        <v>591</v>
      </c>
      <c r="H4535" s="117" t="s">
        <v>398</v>
      </c>
      <c r="I4535" s="117" t="s">
        <v>398</v>
      </c>
      <c r="J4535" s="117" t="s">
        <v>398</v>
      </c>
      <c r="K4535" s="117" t="s">
        <v>398</v>
      </c>
      <c r="L4535" s="117" t="s">
        <v>398</v>
      </c>
      <c r="M4535" s="117" t="s">
        <v>398</v>
      </c>
      <c r="N4535" s="117" t="s">
        <v>398</v>
      </c>
      <c r="O4535" s="125" t="s">
        <v>579</v>
      </c>
      <c r="P4535" s="117">
        <v>1</v>
      </c>
      <c r="Q4535" s="117" t="s">
        <v>398</v>
      </c>
      <c r="R4535" s="117" t="s">
        <v>398</v>
      </c>
      <c r="S4535" s="117" t="s">
        <v>398</v>
      </c>
      <c r="T4535" s="117" t="s">
        <v>398</v>
      </c>
      <c r="U4535" s="117" t="s">
        <v>398</v>
      </c>
      <c r="V4535" s="117" t="s">
        <v>398</v>
      </c>
      <c r="W4535" s="123">
        <v>65</v>
      </c>
      <c r="X4535" s="123" t="s">
        <v>906</v>
      </c>
      <c r="Y4535" s="120">
        <v>43564</v>
      </c>
      <c r="Z4535" s="121">
        <v>0.375</v>
      </c>
      <c r="AA4535" s="130" t="s">
        <v>696</v>
      </c>
      <c r="AB4535" s="123" t="s">
        <v>582</v>
      </c>
      <c r="AC4535" s="119" t="s">
        <v>398</v>
      </c>
      <c r="AD4535" s="119" t="s">
        <v>398</v>
      </c>
    </row>
    <row r="4536" spans="1:30">
      <c r="A4536" s="117">
        <v>4535</v>
      </c>
      <c r="B4536" s="123" t="s">
        <v>468</v>
      </c>
      <c r="C4536" s="117" t="s">
        <v>5</v>
      </c>
      <c r="D4536" s="123" t="s">
        <v>595</v>
      </c>
      <c r="E4536" s="117">
        <v>4535</v>
      </c>
      <c r="F4536" s="117" t="s">
        <v>924</v>
      </c>
      <c r="G4536" s="117" t="s">
        <v>591</v>
      </c>
      <c r="H4536" s="117" t="s">
        <v>398</v>
      </c>
      <c r="I4536" s="117" t="s">
        <v>398</v>
      </c>
      <c r="J4536" s="117" t="s">
        <v>398</v>
      </c>
      <c r="K4536" s="117" t="s">
        <v>398</v>
      </c>
      <c r="L4536" s="117" t="s">
        <v>398</v>
      </c>
      <c r="M4536" s="117" t="s">
        <v>398</v>
      </c>
      <c r="N4536" s="117" t="s">
        <v>398</v>
      </c>
      <c r="O4536" s="125" t="s">
        <v>579</v>
      </c>
      <c r="P4536" s="117">
        <v>1</v>
      </c>
      <c r="Q4536" s="117" t="s">
        <v>398</v>
      </c>
      <c r="R4536" s="117" t="s">
        <v>398</v>
      </c>
      <c r="S4536" s="117" t="s">
        <v>398</v>
      </c>
      <c r="T4536" s="117" t="s">
        <v>398</v>
      </c>
      <c r="U4536" s="117" t="s">
        <v>398</v>
      </c>
      <c r="V4536" s="117" t="s">
        <v>398</v>
      </c>
      <c r="W4536" s="123">
        <v>65</v>
      </c>
      <c r="X4536" s="123" t="s">
        <v>906</v>
      </c>
      <c r="Y4536" s="120">
        <v>43564</v>
      </c>
      <c r="Z4536" s="121">
        <v>0.375</v>
      </c>
      <c r="AA4536" s="130" t="s">
        <v>696</v>
      </c>
      <c r="AB4536" s="123" t="s">
        <v>582</v>
      </c>
      <c r="AC4536" s="119" t="s">
        <v>398</v>
      </c>
      <c r="AD4536" s="119" t="s">
        <v>398</v>
      </c>
    </row>
    <row r="4537" spans="1:30">
      <c r="A4537" s="117">
        <v>4536</v>
      </c>
      <c r="B4537" s="123" t="s">
        <v>468</v>
      </c>
      <c r="C4537" s="117" t="s">
        <v>5</v>
      </c>
      <c r="D4537" s="123" t="s">
        <v>595</v>
      </c>
      <c r="E4537" s="117">
        <v>4536</v>
      </c>
      <c r="F4537" s="117" t="s">
        <v>924</v>
      </c>
      <c r="G4537" s="117" t="s">
        <v>591</v>
      </c>
      <c r="H4537" s="117" t="s">
        <v>398</v>
      </c>
      <c r="I4537" s="117" t="s">
        <v>398</v>
      </c>
      <c r="J4537" s="117" t="s">
        <v>398</v>
      </c>
      <c r="K4537" s="117" t="s">
        <v>398</v>
      </c>
      <c r="L4537" s="117" t="s">
        <v>398</v>
      </c>
      <c r="M4537" s="117" t="s">
        <v>398</v>
      </c>
      <c r="N4537" s="117" t="s">
        <v>398</v>
      </c>
      <c r="O4537" s="125" t="s">
        <v>579</v>
      </c>
      <c r="P4537" s="117">
        <v>1</v>
      </c>
      <c r="Q4537" s="117" t="s">
        <v>398</v>
      </c>
      <c r="R4537" s="117" t="s">
        <v>398</v>
      </c>
      <c r="S4537" s="117" t="s">
        <v>398</v>
      </c>
      <c r="T4537" s="117" t="s">
        <v>398</v>
      </c>
      <c r="U4537" s="117" t="s">
        <v>398</v>
      </c>
      <c r="V4537" s="117" t="s">
        <v>398</v>
      </c>
      <c r="W4537" s="123">
        <v>65</v>
      </c>
      <c r="X4537" s="123" t="s">
        <v>906</v>
      </c>
      <c r="Y4537" s="120">
        <v>43564</v>
      </c>
      <c r="Z4537" s="121">
        <v>0.375</v>
      </c>
      <c r="AA4537" s="130" t="s">
        <v>696</v>
      </c>
      <c r="AB4537" s="123" t="s">
        <v>582</v>
      </c>
      <c r="AC4537" s="119" t="s">
        <v>398</v>
      </c>
      <c r="AD4537" s="119" t="s">
        <v>398</v>
      </c>
    </row>
    <row r="4538" spans="1:30">
      <c r="A4538" s="117">
        <v>4537</v>
      </c>
      <c r="B4538" s="123" t="s">
        <v>468</v>
      </c>
      <c r="C4538" s="117" t="s">
        <v>5</v>
      </c>
      <c r="D4538" s="123" t="s">
        <v>595</v>
      </c>
      <c r="E4538" s="117">
        <v>4537</v>
      </c>
      <c r="F4538" s="117" t="s">
        <v>924</v>
      </c>
      <c r="G4538" s="117" t="s">
        <v>591</v>
      </c>
      <c r="H4538" s="117" t="s">
        <v>398</v>
      </c>
      <c r="I4538" s="117" t="s">
        <v>398</v>
      </c>
      <c r="J4538" s="117" t="s">
        <v>398</v>
      </c>
      <c r="K4538" s="117" t="s">
        <v>398</v>
      </c>
      <c r="L4538" s="117" t="s">
        <v>398</v>
      </c>
      <c r="M4538" s="117" t="s">
        <v>398</v>
      </c>
      <c r="N4538" s="117" t="s">
        <v>398</v>
      </c>
      <c r="O4538" s="125" t="s">
        <v>579</v>
      </c>
      <c r="P4538" s="117">
        <v>1</v>
      </c>
      <c r="Q4538" s="117" t="s">
        <v>398</v>
      </c>
      <c r="R4538" s="117" t="s">
        <v>398</v>
      </c>
      <c r="S4538" s="117" t="s">
        <v>398</v>
      </c>
      <c r="T4538" s="117" t="s">
        <v>398</v>
      </c>
      <c r="U4538" s="117" t="s">
        <v>398</v>
      </c>
      <c r="V4538" s="117" t="s">
        <v>398</v>
      </c>
      <c r="W4538" s="123">
        <v>65</v>
      </c>
      <c r="X4538" s="123" t="s">
        <v>906</v>
      </c>
      <c r="Y4538" s="120">
        <v>43564</v>
      </c>
      <c r="Z4538" s="121">
        <v>0.375</v>
      </c>
      <c r="AA4538" s="130" t="s">
        <v>696</v>
      </c>
      <c r="AB4538" s="123" t="s">
        <v>582</v>
      </c>
      <c r="AC4538" s="119" t="s">
        <v>398</v>
      </c>
      <c r="AD4538" s="119" t="s">
        <v>398</v>
      </c>
    </row>
    <row r="4539" spans="1:30">
      <c r="A4539" s="117">
        <v>4538</v>
      </c>
      <c r="B4539" s="123" t="s">
        <v>468</v>
      </c>
      <c r="C4539" s="117" t="s">
        <v>5</v>
      </c>
      <c r="D4539" s="123" t="s">
        <v>595</v>
      </c>
      <c r="E4539" s="117">
        <v>4538</v>
      </c>
      <c r="F4539" s="117" t="s">
        <v>924</v>
      </c>
      <c r="G4539" s="117" t="s">
        <v>591</v>
      </c>
      <c r="H4539" s="117" t="s">
        <v>398</v>
      </c>
      <c r="I4539" s="117" t="s">
        <v>398</v>
      </c>
      <c r="J4539" s="117" t="s">
        <v>398</v>
      </c>
      <c r="K4539" s="117" t="s">
        <v>398</v>
      </c>
      <c r="L4539" s="117" t="s">
        <v>398</v>
      </c>
      <c r="M4539" s="117" t="s">
        <v>398</v>
      </c>
      <c r="N4539" s="117" t="s">
        <v>398</v>
      </c>
      <c r="O4539" s="125" t="s">
        <v>579</v>
      </c>
      <c r="P4539" s="117">
        <v>1</v>
      </c>
      <c r="Q4539" s="117" t="s">
        <v>398</v>
      </c>
      <c r="R4539" s="117" t="s">
        <v>398</v>
      </c>
      <c r="S4539" s="117" t="s">
        <v>398</v>
      </c>
      <c r="T4539" s="117" t="s">
        <v>398</v>
      </c>
      <c r="U4539" s="117" t="s">
        <v>398</v>
      </c>
      <c r="V4539" s="117" t="s">
        <v>398</v>
      </c>
      <c r="W4539" s="123">
        <v>65</v>
      </c>
      <c r="X4539" s="123" t="s">
        <v>906</v>
      </c>
      <c r="Y4539" s="120">
        <v>43564</v>
      </c>
      <c r="Z4539" s="121">
        <v>0.375</v>
      </c>
      <c r="AA4539" s="130" t="s">
        <v>696</v>
      </c>
      <c r="AB4539" s="123" t="s">
        <v>582</v>
      </c>
      <c r="AC4539" s="119" t="s">
        <v>398</v>
      </c>
      <c r="AD4539" s="119" t="s">
        <v>398</v>
      </c>
    </row>
    <row r="4540" spans="1:30">
      <c r="A4540" s="117">
        <v>4539</v>
      </c>
      <c r="B4540" s="123" t="s">
        <v>468</v>
      </c>
      <c r="C4540" s="117" t="s">
        <v>5</v>
      </c>
      <c r="D4540" s="123" t="s">
        <v>595</v>
      </c>
      <c r="E4540" s="117">
        <v>4539</v>
      </c>
      <c r="F4540" s="117" t="s">
        <v>924</v>
      </c>
      <c r="G4540" s="117" t="s">
        <v>591</v>
      </c>
      <c r="H4540" s="117" t="s">
        <v>398</v>
      </c>
      <c r="I4540" s="117" t="s">
        <v>398</v>
      </c>
      <c r="J4540" s="117" t="s">
        <v>398</v>
      </c>
      <c r="K4540" s="117" t="s">
        <v>398</v>
      </c>
      <c r="L4540" s="117" t="s">
        <v>398</v>
      </c>
      <c r="M4540" s="117" t="s">
        <v>398</v>
      </c>
      <c r="N4540" s="117" t="s">
        <v>398</v>
      </c>
      <c r="O4540" s="125" t="s">
        <v>579</v>
      </c>
      <c r="P4540" s="117">
        <v>1</v>
      </c>
      <c r="Q4540" s="117" t="s">
        <v>398</v>
      </c>
      <c r="R4540" s="117" t="s">
        <v>398</v>
      </c>
      <c r="S4540" s="117" t="s">
        <v>398</v>
      </c>
      <c r="T4540" s="117" t="s">
        <v>398</v>
      </c>
      <c r="U4540" s="117" t="s">
        <v>398</v>
      </c>
      <c r="V4540" s="117" t="s">
        <v>398</v>
      </c>
      <c r="W4540" s="123">
        <v>65</v>
      </c>
      <c r="X4540" s="123" t="s">
        <v>906</v>
      </c>
      <c r="Y4540" s="120">
        <v>43564</v>
      </c>
      <c r="Z4540" s="121">
        <v>0.375</v>
      </c>
      <c r="AA4540" s="130" t="s">
        <v>696</v>
      </c>
      <c r="AB4540" s="123" t="s">
        <v>582</v>
      </c>
      <c r="AC4540" s="119" t="s">
        <v>398</v>
      </c>
      <c r="AD4540" s="119" t="s">
        <v>398</v>
      </c>
    </row>
    <row r="4541" spans="1:30">
      <c r="A4541" s="117">
        <v>4540</v>
      </c>
      <c r="B4541" s="123" t="s">
        <v>468</v>
      </c>
      <c r="C4541" s="117" t="s">
        <v>5</v>
      </c>
      <c r="D4541" s="123" t="s">
        <v>595</v>
      </c>
      <c r="E4541" s="117">
        <v>4540</v>
      </c>
      <c r="F4541" s="117" t="s">
        <v>924</v>
      </c>
      <c r="G4541" s="117" t="s">
        <v>591</v>
      </c>
      <c r="H4541" s="117" t="s">
        <v>398</v>
      </c>
      <c r="I4541" s="117" t="s">
        <v>398</v>
      </c>
      <c r="J4541" s="117" t="s">
        <v>398</v>
      </c>
      <c r="K4541" s="117" t="s">
        <v>398</v>
      </c>
      <c r="L4541" s="117" t="s">
        <v>398</v>
      </c>
      <c r="M4541" s="117" t="s">
        <v>398</v>
      </c>
      <c r="N4541" s="117" t="s">
        <v>398</v>
      </c>
      <c r="O4541" s="125" t="s">
        <v>579</v>
      </c>
      <c r="P4541" s="117">
        <v>1</v>
      </c>
      <c r="Q4541" s="117" t="s">
        <v>398</v>
      </c>
      <c r="R4541" s="117" t="s">
        <v>398</v>
      </c>
      <c r="S4541" s="117" t="s">
        <v>398</v>
      </c>
      <c r="T4541" s="117" t="s">
        <v>398</v>
      </c>
      <c r="U4541" s="117" t="s">
        <v>398</v>
      </c>
      <c r="V4541" s="117" t="s">
        <v>398</v>
      </c>
      <c r="W4541" s="123">
        <v>65</v>
      </c>
      <c r="X4541" s="123" t="s">
        <v>906</v>
      </c>
      <c r="Y4541" s="120">
        <v>43564</v>
      </c>
      <c r="Z4541" s="121">
        <v>0.375</v>
      </c>
      <c r="AA4541" s="130" t="s">
        <v>696</v>
      </c>
      <c r="AB4541" s="123" t="s">
        <v>582</v>
      </c>
      <c r="AC4541" s="119" t="s">
        <v>398</v>
      </c>
      <c r="AD4541" s="119" t="s">
        <v>398</v>
      </c>
    </row>
    <row r="4542" spans="1:30">
      <c r="A4542" s="117">
        <v>4541</v>
      </c>
      <c r="B4542" s="123" t="s">
        <v>468</v>
      </c>
      <c r="C4542" s="117" t="s">
        <v>5</v>
      </c>
      <c r="D4542" s="123" t="s">
        <v>595</v>
      </c>
      <c r="E4542" s="117">
        <v>4541</v>
      </c>
      <c r="F4542" s="117" t="s">
        <v>924</v>
      </c>
      <c r="G4542" s="117" t="s">
        <v>591</v>
      </c>
      <c r="H4542" s="117" t="s">
        <v>398</v>
      </c>
      <c r="I4542" s="117" t="s">
        <v>398</v>
      </c>
      <c r="J4542" s="117" t="s">
        <v>398</v>
      </c>
      <c r="K4542" s="117" t="s">
        <v>398</v>
      </c>
      <c r="L4542" s="117" t="s">
        <v>398</v>
      </c>
      <c r="M4542" s="117" t="s">
        <v>398</v>
      </c>
      <c r="N4542" s="117" t="s">
        <v>398</v>
      </c>
      <c r="O4542" s="125" t="s">
        <v>579</v>
      </c>
      <c r="P4542" s="117">
        <v>1</v>
      </c>
      <c r="Q4542" s="117" t="s">
        <v>398</v>
      </c>
      <c r="R4542" s="117" t="s">
        <v>398</v>
      </c>
      <c r="S4542" s="117" t="s">
        <v>398</v>
      </c>
      <c r="T4542" s="117" t="s">
        <v>398</v>
      </c>
      <c r="U4542" s="117" t="s">
        <v>398</v>
      </c>
      <c r="V4542" s="117" t="s">
        <v>398</v>
      </c>
      <c r="W4542" s="123">
        <v>65</v>
      </c>
      <c r="X4542" s="123" t="s">
        <v>906</v>
      </c>
      <c r="Y4542" s="120">
        <v>43564</v>
      </c>
      <c r="Z4542" s="121">
        <v>0.375</v>
      </c>
      <c r="AA4542" s="130" t="s">
        <v>696</v>
      </c>
      <c r="AB4542" s="123" t="s">
        <v>582</v>
      </c>
      <c r="AC4542" s="119" t="s">
        <v>398</v>
      </c>
      <c r="AD4542" s="119" t="s">
        <v>398</v>
      </c>
    </row>
    <row r="4543" spans="1:30">
      <c r="A4543" s="117">
        <v>4542</v>
      </c>
      <c r="B4543" s="123" t="s">
        <v>468</v>
      </c>
      <c r="C4543" s="117" t="s">
        <v>5</v>
      </c>
      <c r="D4543" s="123" t="s">
        <v>595</v>
      </c>
      <c r="E4543" s="117">
        <v>4542</v>
      </c>
      <c r="F4543" s="117" t="s">
        <v>924</v>
      </c>
      <c r="G4543" s="117" t="s">
        <v>591</v>
      </c>
      <c r="H4543" s="117" t="s">
        <v>398</v>
      </c>
      <c r="I4543" s="117" t="s">
        <v>398</v>
      </c>
      <c r="J4543" s="117" t="s">
        <v>398</v>
      </c>
      <c r="K4543" s="117" t="s">
        <v>398</v>
      </c>
      <c r="L4543" s="117" t="s">
        <v>398</v>
      </c>
      <c r="M4543" s="117" t="s">
        <v>398</v>
      </c>
      <c r="N4543" s="117" t="s">
        <v>398</v>
      </c>
      <c r="O4543" s="125" t="s">
        <v>579</v>
      </c>
      <c r="P4543" s="117">
        <v>1</v>
      </c>
      <c r="Q4543" s="117" t="s">
        <v>398</v>
      </c>
      <c r="R4543" s="117" t="s">
        <v>398</v>
      </c>
      <c r="S4543" s="117" t="s">
        <v>398</v>
      </c>
      <c r="T4543" s="117" t="s">
        <v>398</v>
      </c>
      <c r="U4543" s="117" t="s">
        <v>398</v>
      </c>
      <c r="V4543" s="117" t="s">
        <v>398</v>
      </c>
      <c r="W4543" s="123">
        <v>65</v>
      </c>
      <c r="X4543" s="123" t="s">
        <v>906</v>
      </c>
      <c r="Y4543" s="120">
        <v>43564</v>
      </c>
      <c r="Z4543" s="121">
        <v>0.375</v>
      </c>
      <c r="AA4543" s="130" t="s">
        <v>696</v>
      </c>
      <c r="AB4543" s="123" t="s">
        <v>582</v>
      </c>
      <c r="AC4543" s="119" t="s">
        <v>398</v>
      </c>
      <c r="AD4543" s="119" t="s">
        <v>398</v>
      </c>
    </row>
    <row r="4544" spans="1:30">
      <c r="A4544" s="117">
        <v>4543</v>
      </c>
      <c r="B4544" s="123" t="s">
        <v>468</v>
      </c>
      <c r="C4544" s="117" t="s">
        <v>5</v>
      </c>
      <c r="D4544" s="123" t="s">
        <v>595</v>
      </c>
      <c r="E4544" s="117">
        <v>4543</v>
      </c>
      <c r="F4544" s="117" t="s">
        <v>924</v>
      </c>
      <c r="G4544" s="117" t="s">
        <v>591</v>
      </c>
      <c r="H4544" s="117" t="s">
        <v>398</v>
      </c>
      <c r="I4544" s="117" t="s">
        <v>398</v>
      </c>
      <c r="J4544" s="117" t="s">
        <v>398</v>
      </c>
      <c r="K4544" s="117" t="s">
        <v>398</v>
      </c>
      <c r="L4544" s="117" t="s">
        <v>398</v>
      </c>
      <c r="M4544" s="117" t="s">
        <v>398</v>
      </c>
      <c r="N4544" s="117" t="s">
        <v>398</v>
      </c>
      <c r="O4544" s="125" t="s">
        <v>579</v>
      </c>
      <c r="P4544" s="117">
        <v>1</v>
      </c>
      <c r="Q4544" s="117" t="s">
        <v>398</v>
      </c>
      <c r="R4544" s="117" t="s">
        <v>398</v>
      </c>
      <c r="S4544" s="117" t="s">
        <v>398</v>
      </c>
      <c r="T4544" s="117" t="s">
        <v>398</v>
      </c>
      <c r="U4544" s="117" t="s">
        <v>398</v>
      </c>
      <c r="V4544" s="117" t="s">
        <v>398</v>
      </c>
      <c r="W4544" s="123">
        <v>65</v>
      </c>
      <c r="X4544" s="123" t="s">
        <v>906</v>
      </c>
      <c r="Y4544" s="120">
        <v>43564</v>
      </c>
      <c r="Z4544" s="121">
        <v>0.375</v>
      </c>
      <c r="AA4544" s="130" t="s">
        <v>696</v>
      </c>
      <c r="AB4544" s="123" t="s">
        <v>582</v>
      </c>
      <c r="AC4544" s="119" t="s">
        <v>398</v>
      </c>
      <c r="AD4544" s="119" t="s">
        <v>398</v>
      </c>
    </row>
    <row r="4545" spans="1:30">
      <c r="A4545" s="117">
        <v>4544</v>
      </c>
      <c r="B4545" s="123" t="s">
        <v>468</v>
      </c>
      <c r="C4545" s="117" t="s">
        <v>5</v>
      </c>
      <c r="D4545" s="123" t="s">
        <v>595</v>
      </c>
      <c r="E4545" s="117">
        <v>4544</v>
      </c>
      <c r="F4545" s="117" t="s">
        <v>924</v>
      </c>
      <c r="G4545" s="117" t="s">
        <v>591</v>
      </c>
      <c r="H4545" s="117" t="s">
        <v>398</v>
      </c>
      <c r="I4545" s="117" t="s">
        <v>398</v>
      </c>
      <c r="J4545" s="117" t="s">
        <v>398</v>
      </c>
      <c r="K4545" s="117" t="s">
        <v>398</v>
      </c>
      <c r="L4545" s="117" t="s">
        <v>398</v>
      </c>
      <c r="M4545" s="117" t="s">
        <v>398</v>
      </c>
      <c r="N4545" s="117" t="s">
        <v>398</v>
      </c>
      <c r="O4545" s="125" t="s">
        <v>579</v>
      </c>
      <c r="P4545" s="117">
        <v>1</v>
      </c>
      <c r="Q4545" s="117" t="s">
        <v>398</v>
      </c>
      <c r="R4545" s="117" t="s">
        <v>398</v>
      </c>
      <c r="S4545" s="117" t="s">
        <v>398</v>
      </c>
      <c r="T4545" s="117" t="s">
        <v>398</v>
      </c>
      <c r="U4545" s="117" t="s">
        <v>398</v>
      </c>
      <c r="V4545" s="117" t="s">
        <v>398</v>
      </c>
      <c r="W4545" s="123">
        <v>65</v>
      </c>
      <c r="X4545" s="123" t="s">
        <v>906</v>
      </c>
      <c r="Y4545" s="120">
        <v>43564</v>
      </c>
      <c r="Z4545" s="121">
        <v>0.375</v>
      </c>
      <c r="AA4545" s="130" t="s">
        <v>696</v>
      </c>
      <c r="AB4545" s="123" t="s">
        <v>582</v>
      </c>
      <c r="AC4545" s="119" t="s">
        <v>398</v>
      </c>
      <c r="AD4545" s="119" t="s">
        <v>398</v>
      </c>
    </row>
    <row r="4546" spans="1:30">
      <c r="A4546" s="117">
        <v>4545</v>
      </c>
      <c r="B4546" s="123" t="s">
        <v>468</v>
      </c>
      <c r="C4546" s="117" t="s">
        <v>5</v>
      </c>
      <c r="D4546" s="123" t="s">
        <v>595</v>
      </c>
      <c r="E4546" s="117">
        <v>4545</v>
      </c>
      <c r="F4546" s="117" t="s">
        <v>924</v>
      </c>
      <c r="G4546" s="117" t="s">
        <v>591</v>
      </c>
      <c r="H4546" s="117" t="s">
        <v>398</v>
      </c>
      <c r="I4546" s="117" t="s">
        <v>398</v>
      </c>
      <c r="J4546" s="117" t="s">
        <v>398</v>
      </c>
      <c r="K4546" s="117" t="s">
        <v>398</v>
      </c>
      <c r="L4546" s="117" t="s">
        <v>398</v>
      </c>
      <c r="M4546" s="117" t="s">
        <v>398</v>
      </c>
      <c r="N4546" s="117" t="s">
        <v>398</v>
      </c>
      <c r="O4546" s="125" t="s">
        <v>579</v>
      </c>
      <c r="P4546" s="117">
        <v>1</v>
      </c>
      <c r="Q4546" s="117" t="s">
        <v>398</v>
      </c>
      <c r="R4546" s="117" t="s">
        <v>398</v>
      </c>
      <c r="S4546" s="117" t="s">
        <v>398</v>
      </c>
      <c r="T4546" s="117" t="s">
        <v>398</v>
      </c>
      <c r="U4546" s="117" t="s">
        <v>398</v>
      </c>
      <c r="V4546" s="117" t="s">
        <v>398</v>
      </c>
      <c r="W4546" s="123">
        <v>65</v>
      </c>
      <c r="X4546" s="123" t="s">
        <v>906</v>
      </c>
      <c r="Y4546" s="120">
        <v>43564</v>
      </c>
      <c r="Z4546" s="121">
        <v>0.375</v>
      </c>
      <c r="AA4546" s="130" t="s">
        <v>696</v>
      </c>
      <c r="AB4546" s="123" t="s">
        <v>582</v>
      </c>
      <c r="AC4546" s="119" t="s">
        <v>398</v>
      </c>
      <c r="AD4546" s="119" t="s">
        <v>398</v>
      </c>
    </row>
    <row r="4547" spans="1:30">
      <c r="A4547" s="117">
        <v>4546</v>
      </c>
      <c r="B4547" s="123" t="s">
        <v>468</v>
      </c>
      <c r="C4547" s="117" t="s">
        <v>5</v>
      </c>
      <c r="D4547" s="123" t="s">
        <v>595</v>
      </c>
      <c r="E4547" s="117">
        <v>4546</v>
      </c>
      <c r="F4547" s="117" t="s">
        <v>924</v>
      </c>
      <c r="G4547" s="117" t="s">
        <v>591</v>
      </c>
      <c r="H4547" s="117" t="s">
        <v>398</v>
      </c>
      <c r="I4547" s="117" t="s">
        <v>398</v>
      </c>
      <c r="J4547" s="117" t="s">
        <v>398</v>
      </c>
      <c r="K4547" s="117" t="s">
        <v>398</v>
      </c>
      <c r="L4547" s="117" t="s">
        <v>398</v>
      </c>
      <c r="M4547" s="117" t="s">
        <v>398</v>
      </c>
      <c r="N4547" s="117" t="s">
        <v>398</v>
      </c>
      <c r="O4547" s="125" t="s">
        <v>579</v>
      </c>
      <c r="P4547" s="117">
        <v>1</v>
      </c>
      <c r="Q4547" s="117" t="s">
        <v>398</v>
      </c>
      <c r="R4547" s="117" t="s">
        <v>398</v>
      </c>
      <c r="S4547" s="117" t="s">
        <v>398</v>
      </c>
      <c r="T4547" s="117" t="s">
        <v>398</v>
      </c>
      <c r="U4547" s="117" t="s">
        <v>398</v>
      </c>
      <c r="V4547" s="117" t="s">
        <v>398</v>
      </c>
      <c r="W4547" s="123">
        <v>65</v>
      </c>
      <c r="X4547" s="123" t="s">
        <v>906</v>
      </c>
      <c r="Y4547" s="120">
        <v>43564</v>
      </c>
      <c r="Z4547" s="121">
        <v>0.375</v>
      </c>
      <c r="AA4547" s="130" t="s">
        <v>696</v>
      </c>
      <c r="AB4547" s="123" t="s">
        <v>582</v>
      </c>
      <c r="AC4547" s="119" t="s">
        <v>398</v>
      </c>
      <c r="AD4547" s="119" t="s">
        <v>398</v>
      </c>
    </row>
    <row r="4548" spans="1:30">
      <c r="A4548" s="117">
        <v>4547</v>
      </c>
      <c r="B4548" s="123" t="s">
        <v>468</v>
      </c>
      <c r="C4548" s="117" t="s">
        <v>5</v>
      </c>
      <c r="D4548" s="123" t="s">
        <v>595</v>
      </c>
      <c r="E4548" s="117">
        <v>4547</v>
      </c>
      <c r="F4548" s="117" t="s">
        <v>924</v>
      </c>
      <c r="G4548" s="117" t="s">
        <v>591</v>
      </c>
      <c r="H4548" s="117" t="s">
        <v>398</v>
      </c>
      <c r="I4548" s="117" t="s">
        <v>398</v>
      </c>
      <c r="J4548" s="117" t="s">
        <v>398</v>
      </c>
      <c r="K4548" s="117" t="s">
        <v>398</v>
      </c>
      <c r="L4548" s="117" t="s">
        <v>398</v>
      </c>
      <c r="M4548" s="117" t="s">
        <v>398</v>
      </c>
      <c r="N4548" s="117" t="s">
        <v>398</v>
      </c>
      <c r="O4548" s="125" t="s">
        <v>579</v>
      </c>
      <c r="P4548" s="117">
        <v>1</v>
      </c>
      <c r="Q4548" s="117" t="s">
        <v>398</v>
      </c>
      <c r="R4548" s="117" t="s">
        <v>398</v>
      </c>
      <c r="S4548" s="117" t="s">
        <v>398</v>
      </c>
      <c r="T4548" s="117" t="s">
        <v>398</v>
      </c>
      <c r="U4548" s="117" t="s">
        <v>398</v>
      </c>
      <c r="V4548" s="117" t="s">
        <v>398</v>
      </c>
      <c r="W4548" s="123">
        <v>65</v>
      </c>
      <c r="X4548" s="123" t="s">
        <v>906</v>
      </c>
      <c r="Y4548" s="120">
        <v>43564</v>
      </c>
      <c r="Z4548" s="121">
        <v>0.375</v>
      </c>
      <c r="AA4548" s="130" t="s">
        <v>696</v>
      </c>
      <c r="AB4548" s="123" t="s">
        <v>582</v>
      </c>
      <c r="AC4548" s="119" t="s">
        <v>398</v>
      </c>
      <c r="AD4548" s="119" t="s">
        <v>398</v>
      </c>
    </row>
    <row r="4549" spans="1:30">
      <c r="A4549" s="117">
        <v>4548</v>
      </c>
      <c r="B4549" s="123" t="s">
        <v>468</v>
      </c>
      <c r="C4549" s="117" t="s">
        <v>5</v>
      </c>
      <c r="D4549" s="123" t="s">
        <v>595</v>
      </c>
      <c r="E4549" s="117">
        <v>4548</v>
      </c>
      <c r="F4549" s="117" t="s">
        <v>924</v>
      </c>
      <c r="G4549" s="117" t="s">
        <v>591</v>
      </c>
      <c r="H4549" s="117" t="s">
        <v>398</v>
      </c>
      <c r="I4549" s="117" t="s">
        <v>398</v>
      </c>
      <c r="J4549" s="117" t="s">
        <v>398</v>
      </c>
      <c r="K4549" s="117" t="s">
        <v>398</v>
      </c>
      <c r="L4549" s="117" t="s">
        <v>398</v>
      </c>
      <c r="M4549" s="117" t="s">
        <v>398</v>
      </c>
      <c r="N4549" s="117" t="s">
        <v>398</v>
      </c>
      <c r="O4549" s="125" t="s">
        <v>579</v>
      </c>
      <c r="P4549" s="117">
        <v>1</v>
      </c>
      <c r="Q4549" s="117" t="s">
        <v>398</v>
      </c>
      <c r="R4549" s="117" t="s">
        <v>398</v>
      </c>
      <c r="S4549" s="117" t="s">
        <v>398</v>
      </c>
      <c r="T4549" s="117" t="s">
        <v>398</v>
      </c>
      <c r="U4549" s="117" t="s">
        <v>398</v>
      </c>
      <c r="V4549" s="117" t="s">
        <v>398</v>
      </c>
      <c r="W4549" s="123">
        <v>65</v>
      </c>
      <c r="X4549" s="123" t="s">
        <v>906</v>
      </c>
      <c r="Y4549" s="120">
        <v>43564</v>
      </c>
      <c r="Z4549" s="121">
        <v>0.375</v>
      </c>
      <c r="AA4549" s="130" t="s">
        <v>696</v>
      </c>
      <c r="AB4549" s="123" t="s">
        <v>582</v>
      </c>
      <c r="AC4549" s="119" t="s">
        <v>398</v>
      </c>
      <c r="AD4549" s="119" t="s">
        <v>398</v>
      </c>
    </row>
    <row r="4550" spans="1:30">
      <c r="A4550" s="117">
        <v>4549</v>
      </c>
      <c r="B4550" s="123" t="s">
        <v>468</v>
      </c>
      <c r="C4550" s="117" t="s">
        <v>5</v>
      </c>
      <c r="D4550" s="123" t="s">
        <v>595</v>
      </c>
      <c r="E4550" s="117">
        <v>4549</v>
      </c>
      <c r="F4550" s="117" t="s">
        <v>924</v>
      </c>
      <c r="G4550" s="117" t="s">
        <v>591</v>
      </c>
      <c r="H4550" s="117" t="s">
        <v>398</v>
      </c>
      <c r="I4550" s="117" t="s">
        <v>398</v>
      </c>
      <c r="J4550" s="117" t="s">
        <v>398</v>
      </c>
      <c r="K4550" s="117" t="s">
        <v>398</v>
      </c>
      <c r="L4550" s="117" t="s">
        <v>398</v>
      </c>
      <c r="M4550" s="117" t="s">
        <v>398</v>
      </c>
      <c r="N4550" s="117" t="s">
        <v>398</v>
      </c>
      <c r="O4550" s="125" t="s">
        <v>579</v>
      </c>
      <c r="P4550" s="117">
        <v>1</v>
      </c>
      <c r="Q4550" s="117" t="s">
        <v>398</v>
      </c>
      <c r="R4550" s="117" t="s">
        <v>398</v>
      </c>
      <c r="S4550" s="117" t="s">
        <v>398</v>
      </c>
      <c r="T4550" s="117" t="s">
        <v>398</v>
      </c>
      <c r="U4550" s="117" t="s">
        <v>398</v>
      </c>
      <c r="V4550" s="117" t="s">
        <v>398</v>
      </c>
      <c r="W4550" s="123">
        <v>65</v>
      </c>
      <c r="X4550" s="123" t="s">
        <v>906</v>
      </c>
      <c r="Y4550" s="120">
        <v>43564</v>
      </c>
      <c r="Z4550" s="121">
        <v>0.375</v>
      </c>
      <c r="AA4550" s="130" t="s">
        <v>696</v>
      </c>
      <c r="AB4550" s="123" t="s">
        <v>582</v>
      </c>
      <c r="AC4550" s="119" t="s">
        <v>398</v>
      </c>
      <c r="AD4550" s="119" t="s">
        <v>398</v>
      </c>
    </row>
    <row r="4551" spans="1:30">
      <c r="A4551" s="117">
        <v>4550</v>
      </c>
      <c r="B4551" s="123" t="s">
        <v>468</v>
      </c>
      <c r="C4551" s="117" t="s">
        <v>5</v>
      </c>
      <c r="D4551" s="123" t="s">
        <v>595</v>
      </c>
      <c r="E4551" s="117">
        <v>4550</v>
      </c>
      <c r="F4551" s="117" t="s">
        <v>924</v>
      </c>
      <c r="G4551" s="117" t="s">
        <v>591</v>
      </c>
      <c r="H4551" s="117" t="s">
        <v>398</v>
      </c>
      <c r="I4551" s="117" t="s">
        <v>398</v>
      </c>
      <c r="J4551" s="117" t="s">
        <v>398</v>
      </c>
      <c r="K4551" s="117" t="s">
        <v>398</v>
      </c>
      <c r="L4551" s="117" t="s">
        <v>398</v>
      </c>
      <c r="M4551" s="117" t="s">
        <v>398</v>
      </c>
      <c r="N4551" s="117" t="s">
        <v>398</v>
      </c>
      <c r="O4551" s="125" t="s">
        <v>579</v>
      </c>
      <c r="P4551" s="117">
        <v>1</v>
      </c>
      <c r="Q4551" s="117" t="s">
        <v>398</v>
      </c>
      <c r="R4551" s="117" t="s">
        <v>398</v>
      </c>
      <c r="S4551" s="117" t="s">
        <v>398</v>
      </c>
      <c r="T4551" s="117" t="s">
        <v>398</v>
      </c>
      <c r="U4551" s="117" t="s">
        <v>398</v>
      </c>
      <c r="V4551" s="117" t="s">
        <v>398</v>
      </c>
      <c r="W4551" s="123">
        <v>65</v>
      </c>
      <c r="X4551" s="123" t="s">
        <v>906</v>
      </c>
      <c r="Y4551" s="120">
        <v>43564</v>
      </c>
      <c r="Z4551" s="121">
        <v>0.375</v>
      </c>
      <c r="AA4551" s="130" t="s">
        <v>696</v>
      </c>
      <c r="AB4551" s="123" t="s">
        <v>582</v>
      </c>
      <c r="AC4551" s="119" t="s">
        <v>398</v>
      </c>
      <c r="AD4551" s="119" t="s">
        <v>398</v>
      </c>
    </row>
    <row r="4552" spans="1:30">
      <c r="A4552" s="117">
        <v>4551</v>
      </c>
      <c r="B4552" s="123" t="s">
        <v>468</v>
      </c>
      <c r="C4552" s="117" t="s">
        <v>5</v>
      </c>
      <c r="D4552" s="123" t="s">
        <v>595</v>
      </c>
      <c r="E4552" s="117">
        <v>4551</v>
      </c>
      <c r="F4552" s="117" t="s">
        <v>924</v>
      </c>
      <c r="G4552" s="117" t="s">
        <v>591</v>
      </c>
      <c r="H4552" s="117" t="s">
        <v>398</v>
      </c>
      <c r="I4552" s="117" t="s">
        <v>398</v>
      </c>
      <c r="J4552" s="117" t="s">
        <v>398</v>
      </c>
      <c r="K4552" s="117" t="s">
        <v>398</v>
      </c>
      <c r="L4552" s="117" t="s">
        <v>398</v>
      </c>
      <c r="M4552" s="117" t="s">
        <v>398</v>
      </c>
      <c r="N4552" s="117" t="s">
        <v>398</v>
      </c>
      <c r="O4552" s="125" t="s">
        <v>579</v>
      </c>
      <c r="P4552" s="117">
        <v>1</v>
      </c>
      <c r="Q4552" s="117" t="s">
        <v>398</v>
      </c>
      <c r="R4552" s="117" t="s">
        <v>398</v>
      </c>
      <c r="S4552" s="117" t="s">
        <v>398</v>
      </c>
      <c r="T4552" s="117" t="s">
        <v>398</v>
      </c>
      <c r="U4552" s="117" t="s">
        <v>398</v>
      </c>
      <c r="V4552" s="117" t="s">
        <v>398</v>
      </c>
      <c r="W4552" s="123">
        <v>65</v>
      </c>
      <c r="X4552" s="123" t="s">
        <v>906</v>
      </c>
      <c r="Y4552" s="120">
        <v>43564</v>
      </c>
      <c r="Z4552" s="121">
        <v>0.375</v>
      </c>
      <c r="AA4552" s="130" t="s">
        <v>696</v>
      </c>
      <c r="AB4552" s="123" t="s">
        <v>582</v>
      </c>
      <c r="AC4552" s="119" t="s">
        <v>398</v>
      </c>
      <c r="AD4552" s="119" t="s">
        <v>398</v>
      </c>
    </row>
    <row r="4553" spans="1:30">
      <c r="A4553" s="117">
        <v>4552</v>
      </c>
      <c r="B4553" s="123" t="s">
        <v>468</v>
      </c>
      <c r="C4553" s="117" t="s">
        <v>5</v>
      </c>
      <c r="D4553" s="123" t="s">
        <v>595</v>
      </c>
      <c r="E4553" s="117">
        <v>4552</v>
      </c>
      <c r="F4553" s="117" t="s">
        <v>924</v>
      </c>
      <c r="G4553" s="117" t="s">
        <v>591</v>
      </c>
      <c r="H4553" s="117" t="s">
        <v>398</v>
      </c>
      <c r="I4553" s="117" t="s">
        <v>398</v>
      </c>
      <c r="J4553" s="117" t="s">
        <v>398</v>
      </c>
      <c r="K4553" s="117" t="s">
        <v>398</v>
      </c>
      <c r="L4553" s="117" t="s">
        <v>398</v>
      </c>
      <c r="M4553" s="117" t="s">
        <v>398</v>
      </c>
      <c r="N4553" s="117" t="s">
        <v>398</v>
      </c>
      <c r="O4553" s="125" t="s">
        <v>579</v>
      </c>
      <c r="P4553" s="117">
        <v>1</v>
      </c>
      <c r="Q4553" s="117" t="s">
        <v>398</v>
      </c>
      <c r="R4553" s="117" t="s">
        <v>398</v>
      </c>
      <c r="S4553" s="117" t="s">
        <v>398</v>
      </c>
      <c r="T4553" s="117" t="s">
        <v>398</v>
      </c>
      <c r="U4553" s="117" t="s">
        <v>398</v>
      </c>
      <c r="V4553" s="117" t="s">
        <v>398</v>
      </c>
      <c r="W4553" s="123">
        <v>65</v>
      </c>
      <c r="X4553" s="123" t="s">
        <v>906</v>
      </c>
      <c r="Y4553" s="120">
        <v>43564</v>
      </c>
      <c r="Z4553" s="121">
        <v>0.375</v>
      </c>
      <c r="AA4553" s="130" t="s">
        <v>696</v>
      </c>
      <c r="AB4553" s="123" t="s">
        <v>582</v>
      </c>
      <c r="AC4553" s="119" t="s">
        <v>398</v>
      </c>
      <c r="AD4553" s="119" t="s">
        <v>398</v>
      </c>
    </row>
    <row r="4554" spans="1:30">
      <c r="A4554" s="117">
        <v>4553</v>
      </c>
      <c r="B4554" s="123" t="s">
        <v>468</v>
      </c>
      <c r="C4554" s="117" t="s">
        <v>5</v>
      </c>
      <c r="D4554" s="123" t="s">
        <v>595</v>
      </c>
      <c r="E4554" s="117">
        <v>4553</v>
      </c>
      <c r="F4554" s="117" t="s">
        <v>924</v>
      </c>
      <c r="G4554" s="117" t="s">
        <v>591</v>
      </c>
      <c r="H4554" s="117" t="s">
        <v>398</v>
      </c>
      <c r="I4554" s="117" t="s">
        <v>398</v>
      </c>
      <c r="J4554" s="117" t="s">
        <v>398</v>
      </c>
      <c r="K4554" s="117" t="s">
        <v>398</v>
      </c>
      <c r="L4554" s="117" t="s">
        <v>398</v>
      </c>
      <c r="M4554" s="117" t="s">
        <v>398</v>
      </c>
      <c r="N4554" s="117" t="s">
        <v>398</v>
      </c>
      <c r="O4554" s="125" t="s">
        <v>579</v>
      </c>
      <c r="P4554" s="117">
        <v>1</v>
      </c>
      <c r="Q4554" s="117" t="s">
        <v>398</v>
      </c>
      <c r="R4554" s="117" t="s">
        <v>398</v>
      </c>
      <c r="S4554" s="117" t="s">
        <v>398</v>
      </c>
      <c r="T4554" s="117" t="s">
        <v>398</v>
      </c>
      <c r="U4554" s="117" t="s">
        <v>398</v>
      </c>
      <c r="V4554" s="117" t="s">
        <v>398</v>
      </c>
      <c r="W4554" s="123">
        <v>65</v>
      </c>
      <c r="X4554" s="123" t="s">
        <v>906</v>
      </c>
      <c r="Y4554" s="120">
        <v>43564</v>
      </c>
      <c r="Z4554" s="121">
        <v>0.375</v>
      </c>
      <c r="AA4554" s="130" t="s">
        <v>696</v>
      </c>
      <c r="AB4554" s="123" t="s">
        <v>582</v>
      </c>
      <c r="AC4554" s="119" t="s">
        <v>398</v>
      </c>
      <c r="AD4554" s="119" t="s">
        <v>398</v>
      </c>
    </row>
    <row r="4555" spans="1:30">
      <c r="A4555" s="117">
        <v>4554</v>
      </c>
      <c r="B4555" s="123" t="s">
        <v>468</v>
      </c>
      <c r="C4555" s="117" t="s">
        <v>5</v>
      </c>
      <c r="D4555" s="123" t="s">
        <v>595</v>
      </c>
      <c r="E4555" s="117">
        <v>4554</v>
      </c>
      <c r="F4555" s="117" t="s">
        <v>924</v>
      </c>
      <c r="G4555" s="117" t="s">
        <v>591</v>
      </c>
      <c r="H4555" s="117" t="s">
        <v>398</v>
      </c>
      <c r="I4555" s="117" t="s">
        <v>398</v>
      </c>
      <c r="J4555" s="117" t="s">
        <v>398</v>
      </c>
      <c r="K4555" s="117" t="s">
        <v>398</v>
      </c>
      <c r="L4555" s="117" t="s">
        <v>398</v>
      </c>
      <c r="M4555" s="117" t="s">
        <v>398</v>
      </c>
      <c r="N4555" s="117" t="s">
        <v>398</v>
      </c>
      <c r="O4555" s="125" t="s">
        <v>579</v>
      </c>
      <c r="P4555" s="117">
        <v>1</v>
      </c>
      <c r="Q4555" s="117" t="s">
        <v>398</v>
      </c>
      <c r="R4555" s="117" t="s">
        <v>398</v>
      </c>
      <c r="S4555" s="117" t="s">
        <v>398</v>
      </c>
      <c r="T4555" s="117" t="s">
        <v>398</v>
      </c>
      <c r="U4555" s="117" t="s">
        <v>398</v>
      </c>
      <c r="V4555" s="117" t="s">
        <v>398</v>
      </c>
      <c r="W4555" s="123">
        <v>65</v>
      </c>
      <c r="X4555" s="123" t="s">
        <v>906</v>
      </c>
      <c r="Y4555" s="120">
        <v>43564</v>
      </c>
      <c r="Z4555" s="121">
        <v>0.375</v>
      </c>
      <c r="AA4555" s="130" t="s">
        <v>696</v>
      </c>
      <c r="AB4555" s="123" t="s">
        <v>582</v>
      </c>
      <c r="AC4555" s="119" t="s">
        <v>398</v>
      </c>
      <c r="AD4555" s="119" t="s">
        <v>398</v>
      </c>
    </row>
    <row r="4556" spans="1:30">
      <c r="A4556" s="117">
        <v>4555</v>
      </c>
      <c r="B4556" s="123" t="s">
        <v>468</v>
      </c>
      <c r="C4556" s="117" t="s">
        <v>5</v>
      </c>
      <c r="D4556" s="123" t="s">
        <v>595</v>
      </c>
      <c r="E4556" s="117">
        <v>4555</v>
      </c>
      <c r="F4556" s="117" t="s">
        <v>924</v>
      </c>
      <c r="G4556" s="117" t="s">
        <v>591</v>
      </c>
      <c r="H4556" s="117" t="s">
        <v>398</v>
      </c>
      <c r="I4556" s="117" t="s">
        <v>398</v>
      </c>
      <c r="J4556" s="117" t="s">
        <v>398</v>
      </c>
      <c r="K4556" s="117" t="s">
        <v>398</v>
      </c>
      <c r="L4556" s="117" t="s">
        <v>398</v>
      </c>
      <c r="M4556" s="117" t="s">
        <v>398</v>
      </c>
      <c r="N4556" s="117" t="s">
        <v>398</v>
      </c>
      <c r="O4556" s="125" t="s">
        <v>579</v>
      </c>
      <c r="P4556" s="117">
        <v>1</v>
      </c>
      <c r="Q4556" s="117" t="s">
        <v>398</v>
      </c>
      <c r="R4556" s="117" t="s">
        <v>398</v>
      </c>
      <c r="S4556" s="117" t="s">
        <v>398</v>
      </c>
      <c r="T4556" s="117" t="s">
        <v>398</v>
      </c>
      <c r="U4556" s="117" t="s">
        <v>398</v>
      </c>
      <c r="V4556" s="117" t="s">
        <v>398</v>
      </c>
      <c r="W4556" s="123">
        <v>65</v>
      </c>
      <c r="X4556" s="123" t="s">
        <v>906</v>
      </c>
      <c r="Y4556" s="120">
        <v>43564</v>
      </c>
      <c r="Z4556" s="121">
        <v>0.375</v>
      </c>
      <c r="AA4556" s="130" t="s">
        <v>696</v>
      </c>
      <c r="AB4556" s="123" t="s">
        <v>582</v>
      </c>
      <c r="AC4556" s="119" t="s">
        <v>398</v>
      </c>
      <c r="AD4556" s="119" t="s">
        <v>398</v>
      </c>
    </row>
    <row r="4557" spans="1:30">
      <c r="A4557" s="117">
        <v>4556</v>
      </c>
      <c r="B4557" s="123" t="s">
        <v>468</v>
      </c>
      <c r="C4557" s="117" t="s">
        <v>5</v>
      </c>
      <c r="D4557" s="123" t="s">
        <v>595</v>
      </c>
      <c r="E4557" s="117">
        <v>4556</v>
      </c>
      <c r="F4557" s="117" t="s">
        <v>924</v>
      </c>
      <c r="G4557" s="117" t="s">
        <v>591</v>
      </c>
      <c r="H4557" s="117" t="s">
        <v>398</v>
      </c>
      <c r="I4557" s="117" t="s">
        <v>398</v>
      </c>
      <c r="J4557" s="117" t="s">
        <v>398</v>
      </c>
      <c r="K4557" s="117" t="s">
        <v>398</v>
      </c>
      <c r="L4557" s="117" t="s">
        <v>398</v>
      </c>
      <c r="M4557" s="117" t="s">
        <v>398</v>
      </c>
      <c r="N4557" s="117" t="s">
        <v>398</v>
      </c>
      <c r="O4557" s="125" t="s">
        <v>579</v>
      </c>
      <c r="P4557" s="117">
        <v>1</v>
      </c>
      <c r="Q4557" s="117" t="s">
        <v>398</v>
      </c>
      <c r="R4557" s="117" t="s">
        <v>398</v>
      </c>
      <c r="S4557" s="117" t="s">
        <v>398</v>
      </c>
      <c r="T4557" s="117" t="s">
        <v>398</v>
      </c>
      <c r="U4557" s="117" t="s">
        <v>398</v>
      </c>
      <c r="V4557" s="117" t="s">
        <v>398</v>
      </c>
      <c r="W4557" s="123">
        <v>65</v>
      </c>
      <c r="X4557" s="123" t="s">
        <v>906</v>
      </c>
      <c r="Y4557" s="120">
        <v>43564</v>
      </c>
      <c r="Z4557" s="121">
        <v>0.375</v>
      </c>
      <c r="AA4557" s="130" t="s">
        <v>696</v>
      </c>
      <c r="AB4557" s="123" t="s">
        <v>582</v>
      </c>
      <c r="AC4557" s="119" t="s">
        <v>398</v>
      </c>
      <c r="AD4557" s="119" t="s">
        <v>398</v>
      </c>
    </row>
    <row r="4558" spans="1:30">
      <c r="A4558" s="117">
        <v>4557</v>
      </c>
      <c r="B4558" s="123" t="s">
        <v>468</v>
      </c>
      <c r="C4558" s="117" t="s">
        <v>5</v>
      </c>
      <c r="D4558" s="123" t="s">
        <v>595</v>
      </c>
      <c r="E4558" s="117">
        <v>4557</v>
      </c>
      <c r="F4558" s="117" t="s">
        <v>924</v>
      </c>
      <c r="G4558" s="117" t="s">
        <v>591</v>
      </c>
      <c r="H4558" s="117" t="s">
        <v>398</v>
      </c>
      <c r="I4558" s="117" t="s">
        <v>398</v>
      </c>
      <c r="J4558" s="117" t="s">
        <v>398</v>
      </c>
      <c r="K4558" s="117" t="s">
        <v>398</v>
      </c>
      <c r="L4558" s="117" t="s">
        <v>398</v>
      </c>
      <c r="M4558" s="117" t="s">
        <v>398</v>
      </c>
      <c r="N4558" s="117" t="s">
        <v>398</v>
      </c>
      <c r="O4558" s="125" t="s">
        <v>579</v>
      </c>
      <c r="P4558" s="117">
        <v>1</v>
      </c>
      <c r="Q4558" s="117" t="s">
        <v>398</v>
      </c>
      <c r="R4558" s="117" t="s">
        <v>398</v>
      </c>
      <c r="S4558" s="117" t="s">
        <v>398</v>
      </c>
      <c r="T4558" s="117" t="s">
        <v>398</v>
      </c>
      <c r="U4558" s="117" t="s">
        <v>398</v>
      </c>
      <c r="V4558" s="117" t="s">
        <v>398</v>
      </c>
      <c r="W4558" s="123">
        <v>65</v>
      </c>
      <c r="X4558" s="123" t="s">
        <v>906</v>
      </c>
      <c r="Y4558" s="120">
        <v>43564</v>
      </c>
      <c r="Z4558" s="121">
        <v>0.375</v>
      </c>
      <c r="AA4558" s="130" t="s">
        <v>696</v>
      </c>
      <c r="AB4558" s="123" t="s">
        <v>582</v>
      </c>
      <c r="AC4558" s="119" t="s">
        <v>398</v>
      </c>
      <c r="AD4558" s="119" t="s">
        <v>398</v>
      </c>
    </row>
    <row r="4559" spans="1:30">
      <c r="A4559" s="117">
        <v>4558</v>
      </c>
      <c r="B4559" s="123" t="s">
        <v>468</v>
      </c>
      <c r="C4559" s="117" t="s">
        <v>5</v>
      </c>
      <c r="D4559" s="123" t="s">
        <v>595</v>
      </c>
      <c r="E4559" s="117">
        <v>4558</v>
      </c>
      <c r="F4559" s="117" t="s">
        <v>924</v>
      </c>
      <c r="G4559" s="117" t="s">
        <v>591</v>
      </c>
      <c r="H4559" s="117" t="s">
        <v>398</v>
      </c>
      <c r="I4559" s="117" t="s">
        <v>398</v>
      </c>
      <c r="J4559" s="117" t="s">
        <v>398</v>
      </c>
      <c r="K4559" s="117" t="s">
        <v>398</v>
      </c>
      <c r="L4559" s="117" t="s">
        <v>398</v>
      </c>
      <c r="M4559" s="117" t="s">
        <v>398</v>
      </c>
      <c r="N4559" s="117" t="s">
        <v>398</v>
      </c>
      <c r="O4559" s="125" t="s">
        <v>579</v>
      </c>
      <c r="P4559" s="117">
        <v>1</v>
      </c>
      <c r="Q4559" s="117" t="s">
        <v>398</v>
      </c>
      <c r="R4559" s="117" t="s">
        <v>398</v>
      </c>
      <c r="S4559" s="117" t="s">
        <v>398</v>
      </c>
      <c r="T4559" s="117" t="s">
        <v>398</v>
      </c>
      <c r="U4559" s="117" t="s">
        <v>398</v>
      </c>
      <c r="V4559" s="117" t="s">
        <v>398</v>
      </c>
      <c r="W4559" s="123">
        <v>65</v>
      </c>
      <c r="X4559" s="123" t="s">
        <v>906</v>
      </c>
      <c r="Y4559" s="120">
        <v>43564</v>
      </c>
      <c r="Z4559" s="121">
        <v>0.375</v>
      </c>
      <c r="AA4559" s="130" t="s">
        <v>696</v>
      </c>
      <c r="AB4559" s="123" t="s">
        <v>582</v>
      </c>
      <c r="AC4559" s="119" t="s">
        <v>398</v>
      </c>
      <c r="AD4559" s="119" t="s">
        <v>398</v>
      </c>
    </row>
    <row r="4560" spans="1:30">
      <c r="A4560" s="117">
        <v>4559</v>
      </c>
      <c r="B4560" s="123" t="s">
        <v>468</v>
      </c>
      <c r="C4560" s="117" t="s">
        <v>5</v>
      </c>
      <c r="D4560" s="123" t="s">
        <v>595</v>
      </c>
      <c r="E4560" s="117">
        <v>4559</v>
      </c>
      <c r="F4560" s="117" t="s">
        <v>924</v>
      </c>
      <c r="G4560" s="117" t="s">
        <v>591</v>
      </c>
      <c r="H4560" s="117" t="s">
        <v>398</v>
      </c>
      <c r="I4560" s="117" t="s">
        <v>398</v>
      </c>
      <c r="J4560" s="117" t="s">
        <v>398</v>
      </c>
      <c r="K4560" s="117" t="s">
        <v>398</v>
      </c>
      <c r="L4560" s="117" t="s">
        <v>398</v>
      </c>
      <c r="M4560" s="117" t="s">
        <v>398</v>
      </c>
      <c r="N4560" s="117" t="s">
        <v>398</v>
      </c>
      <c r="O4560" s="125" t="s">
        <v>579</v>
      </c>
      <c r="P4560" s="117">
        <v>1</v>
      </c>
      <c r="Q4560" s="117" t="s">
        <v>398</v>
      </c>
      <c r="R4560" s="117" t="s">
        <v>398</v>
      </c>
      <c r="S4560" s="117" t="s">
        <v>398</v>
      </c>
      <c r="T4560" s="117" t="s">
        <v>398</v>
      </c>
      <c r="U4560" s="117" t="s">
        <v>398</v>
      </c>
      <c r="V4560" s="117" t="s">
        <v>398</v>
      </c>
      <c r="W4560" s="123">
        <v>65</v>
      </c>
      <c r="X4560" s="123" t="s">
        <v>906</v>
      </c>
      <c r="Y4560" s="120">
        <v>43564</v>
      </c>
      <c r="Z4560" s="121">
        <v>0.375</v>
      </c>
      <c r="AA4560" s="130" t="s">
        <v>696</v>
      </c>
      <c r="AB4560" s="123" t="s">
        <v>582</v>
      </c>
      <c r="AC4560" s="119" t="s">
        <v>398</v>
      </c>
      <c r="AD4560" s="119" t="s">
        <v>398</v>
      </c>
    </row>
    <row r="4561" spans="1:30">
      <c r="A4561" s="117">
        <v>4560</v>
      </c>
      <c r="B4561" s="123" t="s">
        <v>468</v>
      </c>
      <c r="C4561" s="117" t="s">
        <v>5</v>
      </c>
      <c r="D4561" s="123" t="s">
        <v>595</v>
      </c>
      <c r="E4561" s="117">
        <v>4560</v>
      </c>
      <c r="F4561" s="117" t="s">
        <v>924</v>
      </c>
      <c r="G4561" s="117" t="s">
        <v>591</v>
      </c>
      <c r="H4561" s="117" t="s">
        <v>398</v>
      </c>
      <c r="I4561" s="117" t="s">
        <v>398</v>
      </c>
      <c r="J4561" s="117" t="s">
        <v>398</v>
      </c>
      <c r="K4561" s="117" t="s">
        <v>398</v>
      </c>
      <c r="L4561" s="117" t="s">
        <v>398</v>
      </c>
      <c r="M4561" s="117" t="s">
        <v>398</v>
      </c>
      <c r="N4561" s="117" t="s">
        <v>398</v>
      </c>
      <c r="O4561" s="125" t="s">
        <v>579</v>
      </c>
      <c r="P4561" s="117">
        <v>1</v>
      </c>
      <c r="Q4561" s="117" t="s">
        <v>398</v>
      </c>
      <c r="R4561" s="117" t="s">
        <v>398</v>
      </c>
      <c r="S4561" s="117" t="s">
        <v>398</v>
      </c>
      <c r="T4561" s="117" t="s">
        <v>398</v>
      </c>
      <c r="U4561" s="117" t="s">
        <v>398</v>
      </c>
      <c r="V4561" s="117" t="s">
        <v>398</v>
      </c>
      <c r="W4561" s="123">
        <v>65</v>
      </c>
      <c r="X4561" s="123" t="s">
        <v>906</v>
      </c>
      <c r="Y4561" s="120">
        <v>43564</v>
      </c>
      <c r="Z4561" s="121">
        <v>0.375</v>
      </c>
      <c r="AA4561" s="130" t="s">
        <v>696</v>
      </c>
      <c r="AB4561" s="123" t="s">
        <v>582</v>
      </c>
      <c r="AC4561" s="119" t="s">
        <v>398</v>
      </c>
      <c r="AD4561" s="119" t="s">
        <v>398</v>
      </c>
    </row>
    <row r="4562" spans="1:30">
      <c r="A4562" s="117">
        <v>4561</v>
      </c>
      <c r="B4562" s="123" t="s">
        <v>468</v>
      </c>
      <c r="C4562" s="117" t="s">
        <v>5</v>
      </c>
      <c r="D4562" s="123" t="s">
        <v>595</v>
      </c>
      <c r="E4562" s="117">
        <v>4561</v>
      </c>
      <c r="F4562" s="117" t="s">
        <v>924</v>
      </c>
      <c r="G4562" s="117" t="s">
        <v>591</v>
      </c>
      <c r="H4562" s="117" t="s">
        <v>398</v>
      </c>
      <c r="I4562" s="117" t="s">
        <v>398</v>
      </c>
      <c r="J4562" s="117" t="s">
        <v>398</v>
      </c>
      <c r="K4562" s="117" t="s">
        <v>398</v>
      </c>
      <c r="L4562" s="117" t="s">
        <v>398</v>
      </c>
      <c r="M4562" s="117" t="s">
        <v>398</v>
      </c>
      <c r="N4562" s="117" t="s">
        <v>398</v>
      </c>
      <c r="O4562" s="125" t="s">
        <v>579</v>
      </c>
      <c r="P4562" s="117">
        <v>1</v>
      </c>
      <c r="Q4562" s="117" t="s">
        <v>398</v>
      </c>
      <c r="R4562" s="117" t="s">
        <v>398</v>
      </c>
      <c r="S4562" s="117" t="s">
        <v>398</v>
      </c>
      <c r="T4562" s="117" t="s">
        <v>398</v>
      </c>
      <c r="U4562" s="117" t="s">
        <v>398</v>
      </c>
      <c r="V4562" s="117" t="s">
        <v>398</v>
      </c>
      <c r="W4562" s="123">
        <v>65</v>
      </c>
      <c r="X4562" s="123" t="s">
        <v>906</v>
      </c>
      <c r="Y4562" s="120">
        <v>43564</v>
      </c>
      <c r="Z4562" s="121">
        <v>0.375</v>
      </c>
      <c r="AA4562" s="130" t="s">
        <v>696</v>
      </c>
      <c r="AB4562" s="123" t="s">
        <v>582</v>
      </c>
      <c r="AC4562" s="119" t="s">
        <v>398</v>
      </c>
      <c r="AD4562" s="119" t="s">
        <v>398</v>
      </c>
    </row>
    <row r="4563" spans="1:30">
      <c r="A4563" s="117">
        <v>4562</v>
      </c>
      <c r="B4563" s="123" t="s">
        <v>468</v>
      </c>
      <c r="C4563" s="117" t="s">
        <v>5</v>
      </c>
      <c r="D4563" s="123" t="s">
        <v>595</v>
      </c>
      <c r="E4563" s="117">
        <v>4562</v>
      </c>
      <c r="F4563" s="117" t="s">
        <v>924</v>
      </c>
      <c r="G4563" s="117" t="s">
        <v>591</v>
      </c>
      <c r="H4563" s="117" t="s">
        <v>398</v>
      </c>
      <c r="I4563" s="117" t="s">
        <v>398</v>
      </c>
      <c r="J4563" s="117" t="s">
        <v>398</v>
      </c>
      <c r="K4563" s="117" t="s">
        <v>398</v>
      </c>
      <c r="L4563" s="117" t="s">
        <v>398</v>
      </c>
      <c r="M4563" s="117" t="s">
        <v>398</v>
      </c>
      <c r="N4563" s="117" t="s">
        <v>398</v>
      </c>
      <c r="O4563" s="125" t="s">
        <v>579</v>
      </c>
      <c r="P4563" s="117">
        <v>1</v>
      </c>
      <c r="Q4563" s="117" t="s">
        <v>398</v>
      </c>
      <c r="R4563" s="117" t="s">
        <v>398</v>
      </c>
      <c r="S4563" s="117" t="s">
        <v>398</v>
      </c>
      <c r="T4563" s="117" t="s">
        <v>398</v>
      </c>
      <c r="U4563" s="117" t="s">
        <v>398</v>
      </c>
      <c r="V4563" s="117" t="s">
        <v>398</v>
      </c>
      <c r="W4563" s="123">
        <v>65</v>
      </c>
      <c r="X4563" s="123" t="s">
        <v>906</v>
      </c>
      <c r="Y4563" s="120">
        <v>43564</v>
      </c>
      <c r="Z4563" s="121">
        <v>0.375</v>
      </c>
      <c r="AA4563" s="130" t="s">
        <v>696</v>
      </c>
      <c r="AB4563" s="123" t="s">
        <v>582</v>
      </c>
      <c r="AC4563" s="119" t="s">
        <v>398</v>
      </c>
      <c r="AD4563" s="119" t="s">
        <v>398</v>
      </c>
    </row>
    <row r="4564" spans="1:30">
      <c r="A4564" s="117">
        <v>4563</v>
      </c>
      <c r="B4564" s="123" t="s">
        <v>468</v>
      </c>
      <c r="C4564" s="117" t="s">
        <v>5</v>
      </c>
      <c r="D4564" s="123" t="s">
        <v>595</v>
      </c>
      <c r="E4564" s="117">
        <v>4563</v>
      </c>
      <c r="F4564" s="117" t="s">
        <v>924</v>
      </c>
      <c r="G4564" s="117" t="s">
        <v>591</v>
      </c>
      <c r="H4564" s="117" t="s">
        <v>398</v>
      </c>
      <c r="I4564" s="117" t="s">
        <v>398</v>
      </c>
      <c r="J4564" s="117" t="s">
        <v>398</v>
      </c>
      <c r="K4564" s="117" t="s">
        <v>398</v>
      </c>
      <c r="L4564" s="117" t="s">
        <v>398</v>
      </c>
      <c r="M4564" s="117" t="s">
        <v>398</v>
      </c>
      <c r="N4564" s="117" t="s">
        <v>398</v>
      </c>
      <c r="O4564" s="125" t="s">
        <v>579</v>
      </c>
      <c r="P4564" s="117">
        <v>1</v>
      </c>
      <c r="Q4564" s="117" t="s">
        <v>398</v>
      </c>
      <c r="R4564" s="117" t="s">
        <v>398</v>
      </c>
      <c r="S4564" s="117" t="s">
        <v>398</v>
      </c>
      <c r="T4564" s="117" t="s">
        <v>398</v>
      </c>
      <c r="U4564" s="117" t="s">
        <v>398</v>
      </c>
      <c r="V4564" s="117" t="s">
        <v>398</v>
      </c>
      <c r="W4564" s="123">
        <v>65</v>
      </c>
      <c r="X4564" s="123" t="s">
        <v>906</v>
      </c>
      <c r="Y4564" s="120">
        <v>43564</v>
      </c>
      <c r="Z4564" s="121">
        <v>0.375</v>
      </c>
      <c r="AA4564" s="130" t="s">
        <v>696</v>
      </c>
      <c r="AB4564" s="123" t="s">
        <v>582</v>
      </c>
      <c r="AC4564" s="119" t="s">
        <v>398</v>
      </c>
      <c r="AD4564" s="119" t="s">
        <v>398</v>
      </c>
    </row>
    <row r="4565" spans="1:30">
      <c r="A4565" s="117">
        <v>4564</v>
      </c>
      <c r="B4565" s="123" t="s">
        <v>468</v>
      </c>
      <c r="C4565" s="117" t="s">
        <v>5</v>
      </c>
      <c r="D4565" s="123" t="s">
        <v>595</v>
      </c>
      <c r="E4565" s="117">
        <v>4564</v>
      </c>
      <c r="F4565" s="117" t="s">
        <v>924</v>
      </c>
      <c r="G4565" s="117" t="s">
        <v>591</v>
      </c>
      <c r="H4565" s="117" t="s">
        <v>398</v>
      </c>
      <c r="I4565" s="117" t="s">
        <v>398</v>
      </c>
      <c r="J4565" s="117" t="s">
        <v>398</v>
      </c>
      <c r="K4565" s="117" t="s">
        <v>398</v>
      </c>
      <c r="L4565" s="117" t="s">
        <v>398</v>
      </c>
      <c r="M4565" s="117" t="s">
        <v>398</v>
      </c>
      <c r="N4565" s="117" t="s">
        <v>398</v>
      </c>
      <c r="O4565" s="125" t="s">
        <v>579</v>
      </c>
      <c r="P4565" s="117">
        <v>1</v>
      </c>
      <c r="Q4565" s="117" t="s">
        <v>398</v>
      </c>
      <c r="R4565" s="117" t="s">
        <v>398</v>
      </c>
      <c r="S4565" s="117" t="s">
        <v>398</v>
      </c>
      <c r="T4565" s="117" t="s">
        <v>398</v>
      </c>
      <c r="U4565" s="117" t="s">
        <v>398</v>
      </c>
      <c r="V4565" s="117" t="s">
        <v>398</v>
      </c>
      <c r="W4565" s="123">
        <v>65</v>
      </c>
      <c r="X4565" s="123" t="s">
        <v>906</v>
      </c>
      <c r="Y4565" s="120">
        <v>43564</v>
      </c>
      <c r="Z4565" s="121">
        <v>0.375</v>
      </c>
      <c r="AA4565" s="130" t="s">
        <v>696</v>
      </c>
      <c r="AB4565" s="123" t="s">
        <v>582</v>
      </c>
      <c r="AC4565" s="119" t="s">
        <v>398</v>
      </c>
      <c r="AD4565" s="119" t="s">
        <v>398</v>
      </c>
    </row>
    <row r="4566" spans="1:30">
      <c r="A4566" s="117">
        <v>4565</v>
      </c>
      <c r="B4566" s="123" t="s">
        <v>468</v>
      </c>
      <c r="C4566" s="117" t="s">
        <v>5</v>
      </c>
      <c r="D4566" s="123" t="s">
        <v>595</v>
      </c>
      <c r="E4566" s="117">
        <v>4565</v>
      </c>
      <c r="F4566" s="117" t="s">
        <v>924</v>
      </c>
      <c r="G4566" s="117" t="s">
        <v>591</v>
      </c>
      <c r="H4566" s="117" t="s">
        <v>398</v>
      </c>
      <c r="I4566" s="117" t="s">
        <v>398</v>
      </c>
      <c r="J4566" s="117" t="s">
        <v>398</v>
      </c>
      <c r="K4566" s="117" t="s">
        <v>398</v>
      </c>
      <c r="L4566" s="117" t="s">
        <v>398</v>
      </c>
      <c r="M4566" s="117" t="s">
        <v>398</v>
      </c>
      <c r="N4566" s="117" t="s">
        <v>398</v>
      </c>
      <c r="O4566" s="125" t="s">
        <v>579</v>
      </c>
      <c r="P4566" s="117">
        <v>1</v>
      </c>
      <c r="Q4566" s="117" t="s">
        <v>398</v>
      </c>
      <c r="R4566" s="117" t="s">
        <v>398</v>
      </c>
      <c r="S4566" s="117" t="s">
        <v>398</v>
      </c>
      <c r="T4566" s="117" t="s">
        <v>398</v>
      </c>
      <c r="U4566" s="117" t="s">
        <v>398</v>
      </c>
      <c r="V4566" s="117" t="s">
        <v>398</v>
      </c>
      <c r="W4566" s="123">
        <v>65</v>
      </c>
      <c r="X4566" s="123" t="s">
        <v>906</v>
      </c>
      <c r="Y4566" s="120">
        <v>43564</v>
      </c>
      <c r="Z4566" s="121">
        <v>0.375</v>
      </c>
      <c r="AA4566" s="130" t="s">
        <v>696</v>
      </c>
      <c r="AB4566" s="123" t="s">
        <v>582</v>
      </c>
      <c r="AC4566" s="119" t="s">
        <v>398</v>
      </c>
      <c r="AD4566" s="119" t="s">
        <v>398</v>
      </c>
    </row>
    <row r="4567" spans="1:30">
      <c r="A4567" s="117">
        <v>4566</v>
      </c>
      <c r="B4567" s="123" t="s">
        <v>468</v>
      </c>
      <c r="C4567" s="117" t="s">
        <v>5</v>
      </c>
      <c r="D4567" s="123" t="s">
        <v>595</v>
      </c>
      <c r="E4567" s="117">
        <v>4566</v>
      </c>
      <c r="F4567" s="117" t="s">
        <v>924</v>
      </c>
      <c r="G4567" s="117" t="s">
        <v>591</v>
      </c>
      <c r="H4567" s="117" t="s">
        <v>398</v>
      </c>
      <c r="I4567" s="117" t="s">
        <v>398</v>
      </c>
      <c r="J4567" s="117" t="s">
        <v>398</v>
      </c>
      <c r="K4567" s="117" t="s">
        <v>398</v>
      </c>
      <c r="L4567" s="117" t="s">
        <v>398</v>
      </c>
      <c r="M4567" s="117" t="s">
        <v>398</v>
      </c>
      <c r="N4567" s="117" t="s">
        <v>398</v>
      </c>
      <c r="O4567" s="125" t="s">
        <v>579</v>
      </c>
      <c r="P4567" s="117">
        <v>1</v>
      </c>
      <c r="Q4567" s="117" t="s">
        <v>398</v>
      </c>
      <c r="R4567" s="117" t="s">
        <v>398</v>
      </c>
      <c r="S4567" s="117" t="s">
        <v>398</v>
      </c>
      <c r="T4567" s="117" t="s">
        <v>398</v>
      </c>
      <c r="U4567" s="117" t="s">
        <v>398</v>
      </c>
      <c r="V4567" s="117" t="s">
        <v>398</v>
      </c>
      <c r="W4567" s="123">
        <v>65</v>
      </c>
      <c r="X4567" s="123" t="s">
        <v>906</v>
      </c>
      <c r="Y4567" s="120">
        <v>43564</v>
      </c>
      <c r="Z4567" s="121">
        <v>0.375</v>
      </c>
      <c r="AA4567" s="130" t="s">
        <v>696</v>
      </c>
      <c r="AB4567" s="123" t="s">
        <v>582</v>
      </c>
      <c r="AC4567" s="119" t="s">
        <v>398</v>
      </c>
      <c r="AD4567" s="119" t="s">
        <v>398</v>
      </c>
    </row>
    <row r="4568" spans="1:30">
      <c r="A4568" s="117">
        <v>4567</v>
      </c>
      <c r="B4568" s="123" t="s">
        <v>468</v>
      </c>
      <c r="C4568" s="117" t="s">
        <v>5</v>
      </c>
      <c r="D4568" s="123" t="s">
        <v>595</v>
      </c>
      <c r="E4568" s="117">
        <v>4567</v>
      </c>
      <c r="F4568" s="117" t="s">
        <v>924</v>
      </c>
      <c r="G4568" s="117" t="s">
        <v>591</v>
      </c>
      <c r="H4568" s="117" t="s">
        <v>398</v>
      </c>
      <c r="I4568" s="117" t="s">
        <v>398</v>
      </c>
      <c r="J4568" s="117" t="s">
        <v>398</v>
      </c>
      <c r="K4568" s="117" t="s">
        <v>398</v>
      </c>
      <c r="L4568" s="117" t="s">
        <v>398</v>
      </c>
      <c r="M4568" s="117" t="s">
        <v>398</v>
      </c>
      <c r="N4568" s="117" t="s">
        <v>398</v>
      </c>
      <c r="O4568" s="125" t="s">
        <v>579</v>
      </c>
      <c r="P4568" s="117">
        <v>1</v>
      </c>
      <c r="Q4568" s="117" t="s">
        <v>398</v>
      </c>
      <c r="R4568" s="117" t="s">
        <v>398</v>
      </c>
      <c r="S4568" s="117" t="s">
        <v>398</v>
      </c>
      <c r="T4568" s="117" t="s">
        <v>398</v>
      </c>
      <c r="U4568" s="117" t="s">
        <v>398</v>
      </c>
      <c r="V4568" s="117" t="s">
        <v>398</v>
      </c>
      <c r="W4568" s="123">
        <v>65</v>
      </c>
      <c r="X4568" s="123" t="s">
        <v>906</v>
      </c>
      <c r="Y4568" s="120">
        <v>43564</v>
      </c>
      <c r="Z4568" s="121">
        <v>0.375</v>
      </c>
      <c r="AA4568" s="130" t="s">
        <v>696</v>
      </c>
      <c r="AB4568" s="123" t="s">
        <v>582</v>
      </c>
      <c r="AC4568" s="119" t="s">
        <v>398</v>
      </c>
      <c r="AD4568" s="119" t="s">
        <v>398</v>
      </c>
    </row>
    <row r="4569" spans="1:30">
      <c r="A4569" s="117">
        <v>4568</v>
      </c>
      <c r="B4569" s="123" t="s">
        <v>468</v>
      </c>
      <c r="C4569" s="117" t="s">
        <v>5</v>
      </c>
      <c r="D4569" s="123" t="s">
        <v>595</v>
      </c>
      <c r="E4569" s="117">
        <v>4568</v>
      </c>
      <c r="F4569" s="117" t="s">
        <v>924</v>
      </c>
      <c r="G4569" s="117" t="s">
        <v>591</v>
      </c>
      <c r="H4569" s="117" t="s">
        <v>398</v>
      </c>
      <c r="I4569" s="117" t="s">
        <v>398</v>
      </c>
      <c r="J4569" s="117" t="s">
        <v>398</v>
      </c>
      <c r="K4569" s="117" t="s">
        <v>398</v>
      </c>
      <c r="L4569" s="117" t="s">
        <v>398</v>
      </c>
      <c r="M4569" s="117" t="s">
        <v>398</v>
      </c>
      <c r="N4569" s="117" t="s">
        <v>398</v>
      </c>
      <c r="O4569" s="125" t="s">
        <v>579</v>
      </c>
      <c r="P4569" s="117">
        <v>1</v>
      </c>
      <c r="Q4569" s="117" t="s">
        <v>398</v>
      </c>
      <c r="R4569" s="117" t="s">
        <v>398</v>
      </c>
      <c r="S4569" s="117" t="s">
        <v>398</v>
      </c>
      <c r="T4569" s="117" t="s">
        <v>398</v>
      </c>
      <c r="U4569" s="117" t="s">
        <v>398</v>
      </c>
      <c r="V4569" s="117" t="s">
        <v>398</v>
      </c>
      <c r="W4569" s="123">
        <v>65</v>
      </c>
      <c r="X4569" s="123" t="s">
        <v>906</v>
      </c>
      <c r="Y4569" s="120">
        <v>43564</v>
      </c>
      <c r="Z4569" s="121">
        <v>0.375</v>
      </c>
      <c r="AA4569" s="130" t="s">
        <v>696</v>
      </c>
      <c r="AB4569" s="123" t="s">
        <v>582</v>
      </c>
      <c r="AC4569" s="119" t="s">
        <v>398</v>
      </c>
      <c r="AD4569" s="119" t="s">
        <v>398</v>
      </c>
    </row>
    <row r="4570" spans="1:30">
      <c r="A4570" s="117">
        <v>4569</v>
      </c>
      <c r="B4570" s="123" t="s">
        <v>468</v>
      </c>
      <c r="C4570" s="117" t="s">
        <v>5</v>
      </c>
      <c r="D4570" s="123" t="s">
        <v>595</v>
      </c>
      <c r="E4570" s="117">
        <v>4569</v>
      </c>
      <c r="F4570" s="117" t="s">
        <v>924</v>
      </c>
      <c r="G4570" s="117" t="s">
        <v>591</v>
      </c>
      <c r="H4570" s="117" t="s">
        <v>398</v>
      </c>
      <c r="I4570" s="117" t="s">
        <v>398</v>
      </c>
      <c r="J4570" s="117" t="s">
        <v>398</v>
      </c>
      <c r="K4570" s="117" t="s">
        <v>398</v>
      </c>
      <c r="L4570" s="117" t="s">
        <v>398</v>
      </c>
      <c r="M4570" s="117" t="s">
        <v>398</v>
      </c>
      <c r="N4570" s="117" t="s">
        <v>398</v>
      </c>
      <c r="O4570" s="125" t="s">
        <v>579</v>
      </c>
      <c r="P4570" s="117">
        <v>1</v>
      </c>
      <c r="Q4570" s="117" t="s">
        <v>398</v>
      </c>
      <c r="R4570" s="117" t="s">
        <v>398</v>
      </c>
      <c r="S4570" s="117" t="s">
        <v>398</v>
      </c>
      <c r="T4570" s="117" t="s">
        <v>398</v>
      </c>
      <c r="U4570" s="117" t="s">
        <v>398</v>
      </c>
      <c r="V4570" s="117" t="s">
        <v>398</v>
      </c>
      <c r="W4570" s="123">
        <v>65</v>
      </c>
      <c r="X4570" s="123" t="s">
        <v>906</v>
      </c>
      <c r="Y4570" s="120">
        <v>43564</v>
      </c>
      <c r="Z4570" s="121">
        <v>0.375</v>
      </c>
      <c r="AA4570" s="130" t="s">
        <v>696</v>
      </c>
      <c r="AB4570" s="123" t="s">
        <v>582</v>
      </c>
      <c r="AC4570" s="119" t="s">
        <v>398</v>
      </c>
      <c r="AD4570" s="119" t="s">
        <v>398</v>
      </c>
    </row>
    <row r="4571" spans="1:30">
      <c r="A4571" s="117">
        <v>4570</v>
      </c>
      <c r="B4571" s="123" t="s">
        <v>468</v>
      </c>
      <c r="C4571" s="117" t="s">
        <v>5</v>
      </c>
      <c r="D4571" s="123" t="s">
        <v>595</v>
      </c>
      <c r="E4571" s="117">
        <v>4570</v>
      </c>
      <c r="F4571" s="117" t="s">
        <v>924</v>
      </c>
      <c r="G4571" s="117" t="s">
        <v>591</v>
      </c>
      <c r="H4571" s="117" t="s">
        <v>398</v>
      </c>
      <c r="I4571" s="117" t="s">
        <v>398</v>
      </c>
      <c r="J4571" s="117" t="s">
        <v>398</v>
      </c>
      <c r="K4571" s="117" t="s">
        <v>398</v>
      </c>
      <c r="L4571" s="117" t="s">
        <v>398</v>
      </c>
      <c r="M4571" s="117" t="s">
        <v>398</v>
      </c>
      <c r="N4571" s="117" t="s">
        <v>398</v>
      </c>
      <c r="O4571" s="125" t="s">
        <v>579</v>
      </c>
      <c r="P4571" s="117">
        <v>1</v>
      </c>
      <c r="Q4571" s="117" t="s">
        <v>398</v>
      </c>
      <c r="R4571" s="117" t="s">
        <v>398</v>
      </c>
      <c r="S4571" s="117" t="s">
        <v>398</v>
      </c>
      <c r="T4571" s="117" t="s">
        <v>398</v>
      </c>
      <c r="U4571" s="117" t="s">
        <v>398</v>
      </c>
      <c r="V4571" s="117" t="s">
        <v>398</v>
      </c>
      <c r="W4571" s="123">
        <v>65</v>
      </c>
      <c r="X4571" s="123" t="s">
        <v>906</v>
      </c>
      <c r="Y4571" s="120">
        <v>43564</v>
      </c>
      <c r="Z4571" s="121">
        <v>0.375</v>
      </c>
      <c r="AA4571" s="130" t="s">
        <v>696</v>
      </c>
      <c r="AB4571" s="123" t="s">
        <v>582</v>
      </c>
      <c r="AC4571" s="119" t="s">
        <v>398</v>
      </c>
      <c r="AD4571" s="119" t="s">
        <v>398</v>
      </c>
    </row>
    <row r="4572" spans="1:30">
      <c r="A4572" s="117">
        <v>4571</v>
      </c>
      <c r="B4572" s="123" t="s">
        <v>468</v>
      </c>
      <c r="C4572" s="117" t="s">
        <v>5</v>
      </c>
      <c r="D4572" s="123" t="s">
        <v>595</v>
      </c>
      <c r="E4572" s="117">
        <v>4571</v>
      </c>
      <c r="F4572" s="117" t="s">
        <v>924</v>
      </c>
      <c r="G4572" s="117" t="s">
        <v>591</v>
      </c>
      <c r="H4572" s="117" t="s">
        <v>398</v>
      </c>
      <c r="I4572" s="117" t="s">
        <v>398</v>
      </c>
      <c r="J4572" s="117" t="s">
        <v>398</v>
      </c>
      <c r="K4572" s="117" t="s">
        <v>398</v>
      </c>
      <c r="L4572" s="117" t="s">
        <v>398</v>
      </c>
      <c r="M4572" s="117" t="s">
        <v>398</v>
      </c>
      <c r="N4572" s="117" t="s">
        <v>398</v>
      </c>
      <c r="O4572" s="125" t="s">
        <v>579</v>
      </c>
      <c r="P4572" s="117">
        <v>1</v>
      </c>
      <c r="Q4572" s="117" t="s">
        <v>398</v>
      </c>
      <c r="R4572" s="117" t="s">
        <v>398</v>
      </c>
      <c r="S4572" s="117" t="s">
        <v>398</v>
      </c>
      <c r="T4572" s="117" t="s">
        <v>398</v>
      </c>
      <c r="U4572" s="117" t="s">
        <v>398</v>
      </c>
      <c r="V4572" s="117" t="s">
        <v>398</v>
      </c>
      <c r="W4572" s="123">
        <v>65</v>
      </c>
      <c r="X4572" s="123" t="s">
        <v>906</v>
      </c>
      <c r="Y4572" s="120">
        <v>43564</v>
      </c>
      <c r="Z4572" s="121">
        <v>0.375</v>
      </c>
      <c r="AA4572" s="130" t="s">
        <v>696</v>
      </c>
      <c r="AB4572" s="123" t="s">
        <v>582</v>
      </c>
      <c r="AC4572" s="119" t="s">
        <v>398</v>
      </c>
      <c r="AD4572" s="119" t="s">
        <v>398</v>
      </c>
    </row>
    <row r="4573" spans="1:30">
      <c r="A4573" s="117">
        <v>4572</v>
      </c>
      <c r="B4573" s="123" t="s">
        <v>468</v>
      </c>
      <c r="C4573" s="117" t="s">
        <v>5</v>
      </c>
      <c r="D4573" s="123" t="s">
        <v>595</v>
      </c>
      <c r="E4573" s="117">
        <v>4572</v>
      </c>
      <c r="F4573" s="117" t="s">
        <v>924</v>
      </c>
      <c r="G4573" s="117" t="s">
        <v>591</v>
      </c>
      <c r="H4573" s="117" t="s">
        <v>398</v>
      </c>
      <c r="I4573" s="117" t="s">
        <v>398</v>
      </c>
      <c r="J4573" s="117" t="s">
        <v>398</v>
      </c>
      <c r="K4573" s="117" t="s">
        <v>398</v>
      </c>
      <c r="L4573" s="117" t="s">
        <v>398</v>
      </c>
      <c r="M4573" s="117" t="s">
        <v>398</v>
      </c>
      <c r="N4573" s="117" t="s">
        <v>398</v>
      </c>
      <c r="O4573" s="125" t="s">
        <v>579</v>
      </c>
      <c r="P4573" s="117">
        <v>1</v>
      </c>
      <c r="Q4573" s="117" t="s">
        <v>398</v>
      </c>
      <c r="R4573" s="117" t="s">
        <v>398</v>
      </c>
      <c r="S4573" s="117" t="s">
        <v>398</v>
      </c>
      <c r="T4573" s="117" t="s">
        <v>398</v>
      </c>
      <c r="U4573" s="117" t="s">
        <v>398</v>
      </c>
      <c r="V4573" s="117" t="s">
        <v>398</v>
      </c>
      <c r="W4573" s="123">
        <v>65</v>
      </c>
      <c r="X4573" s="123" t="s">
        <v>906</v>
      </c>
      <c r="Y4573" s="120">
        <v>43564</v>
      </c>
      <c r="Z4573" s="121">
        <v>0.375</v>
      </c>
      <c r="AA4573" s="130" t="s">
        <v>696</v>
      </c>
      <c r="AB4573" s="123" t="s">
        <v>582</v>
      </c>
      <c r="AC4573" s="119" t="s">
        <v>398</v>
      </c>
      <c r="AD4573" s="119" t="s">
        <v>398</v>
      </c>
    </row>
    <row r="4574" spans="1:30">
      <c r="A4574" s="117">
        <v>4573</v>
      </c>
      <c r="B4574" s="123" t="s">
        <v>468</v>
      </c>
      <c r="C4574" s="117" t="s">
        <v>5</v>
      </c>
      <c r="D4574" s="123" t="s">
        <v>595</v>
      </c>
      <c r="E4574" s="117">
        <v>4573</v>
      </c>
      <c r="F4574" s="117" t="s">
        <v>924</v>
      </c>
      <c r="G4574" s="117" t="s">
        <v>591</v>
      </c>
      <c r="H4574" s="117" t="s">
        <v>398</v>
      </c>
      <c r="I4574" s="117" t="s">
        <v>398</v>
      </c>
      <c r="J4574" s="117" t="s">
        <v>398</v>
      </c>
      <c r="K4574" s="117" t="s">
        <v>398</v>
      </c>
      <c r="L4574" s="117" t="s">
        <v>398</v>
      </c>
      <c r="M4574" s="117" t="s">
        <v>398</v>
      </c>
      <c r="N4574" s="117" t="s">
        <v>398</v>
      </c>
      <c r="O4574" s="125" t="s">
        <v>579</v>
      </c>
      <c r="P4574" s="117">
        <v>1</v>
      </c>
      <c r="Q4574" s="117" t="s">
        <v>398</v>
      </c>
      <c r="R4574" s="117" t="s">
        <v>398</v>
      </c>
      <c r="S4574" s="117" t="s">
        <v>398</v>
      </c>
      <c r="T4574" s="117" t="s">
        <v>398</v>
      </c>
      <c r="U4574" s="117" t="s">
        <v>398</v>
      </c>
      <c r="V4574" s="117" t="s">
        <v>398</v>
      </c>
      <c r="W4574" s="123">
        <v>65</v>
      </c>
      <c r="X4574" s="123" t="s">
        <v>906</v>
      </c>
      <c r="Y4574" s="120">
        <v>43564</v>
      </c>
      <c r="Z4574" s="121">
        <v>0.375</v>
      </c>
      <c r="AA4574" s="130" t="s">
        <v>696</v>
      </c>
      <c r="AB4574" s="123" t="s">
        <v>582</v>
      </c>
      <c r="AC4574" s="119" t="s">
        <v>398</v>
      </c>
      <c r="AD4574" s="119" t="s">
        <v>398</v>
      </c>
    </row>
    <row r="4575" spans="1:30">
      <c r="A4575" s="117">
        <v>4574</v>
      </c>
      <c r="B4575" s="123" t="s">
        <v>468</v>
      </c>
      <c r="C4575" s="117" t="s">
        <v>5</v>
      </c>
      <c r="D4575" s="123" t="s">
        <v>595</v>
      </c>
      <c r="E4575" s="117">
        <v>4574</v>
      </c>
      <c r="F4575" s="117" t="s">
        <v>924</v>
      </c>
      <c r="G4575" s="117" t="s">
        <v>591</v>
      </c>
      <c r="H4575" s="117" t="s">
        <v>398</v>
      </c>
      <c r="I4575" s="117" t="s">
        <v>398</v>
      </c>
      <c r="J4575" s="117" t="s">
        <v>398</v>
      </c>
      <c r="K4575" s="117" t="s">
        <v>398</v>
      </c>
      <c r="L4575" s="117" t="s">
        <v>398</v>
      </c>
      <c r="M4575" s="117" t="s">
        <v>398</v>
      </c>
      <c r="N4575" s="117" t="s">
        <v>398</v>
      </c>
      <c r="O4575" s="125" t="s">
        <v>579</v>
      </c>
      <c r="P4575" s="117">
        <v>1</v>
      </c>
      <c r="Q4575" s="117" t="s">
        <v>398</v>
      </c>
      <c r="R4575" s="117" t="s">
        <v>398</v>
      </c>
      <c r="S4575" s="117" t="s">
        <v>398</v>
      </c>
      <c r="T4575" s="117" t="s">
        <v>398</v>
      </c>
      <c r="U4575" s="117" t="s">
        <v>398</v>
      </c>
      <c r="V4575" s="117" t="s">
        <v>398</v>
      </c>
      <c r="W4575" s="123">
        <v>65</v>
      </c>
      <c r="X4575" s="123" t="s">
        <v>906</v>
      </c>
      <c r="Y4575" s="120">
        <v>43564</v>
      </c>
      <c r="Z4575" s="121">
        <v>0.375</v>
      </c>
      <c r="AA4575" s="130" t="s">
        <v>696</v>
      </c>
      <c r="AB4575" s="123" t="s">
        <v>582</v>
      </c>
      <c r="AC4575" s="119" t="s">
        <v>398</v>
      </c>
      <c r="AD4575" s="119" t="s">
        <v>398</v>
      </c>
    </row>
    <row r="4576" spans="1:30">
      <c r="A4576" s="117">
        <v>4575</v>
      </c>
      <c r="B4576" s="123" t="s">
        <v>468</v>
      </c>
      <c r="C4576" s="117" t="s">
        <v>5</v>
      </c>
      <c r="D4576" s="123" t="s">
        <v>595</v>
      </c>
      <c r="E4576" s="117">
        <v>4575</v>
      </c>
      <c r="F4576" s="117" t="s">
        <v>924</v>
      </c>
      <c r="G4576" s="117" t="s">
        <v>591</v>
      </c>
      <c r="H4576" s="117" t="s">
        <v>398</v>
      </c>
      <c r="I4576" s="117" t="s">
        <v>398</v>
      </c>
      <c r="J4576" s="117" t="s">
        <v>398</v>
      </c>
      <c r="K4576" s="117" t="s">
        <v>398</v>
      </c>
      <c r="L4576" s="117" t="s">
        <v>398</v>
      </c>
      <c r="M4576" s="117" t="s">
        <v>398</v>
      </c>
      <c r="N4576" s="117" t="s">
        <v>398</v>
      </c>
      <c r="O4576" s="125" t="s">
        <v>579</v>
      </c>
      <c r="P4576" s="117">
        <v>1</v>
      </c>
      <c r="Q4576" s="117" t="s">
        <v>398</v>
      </c>
      <c r="R4576" s="117" t="s">
        <v>398</v>
      </c>
      <c r="S4576" s="117" t="s">
        <v>398</v>
      </c>
      <c r="T4576" s="117" t="s">
        <v>398</v>
      </c>
      <c r="U4576" s="117" t="s">
        <v>398</v>
      </c>
      <c r="V4576" s="117" t="s">
        <v>398</v>
      </c>
      <c r="W4576" s="123">
        <v>65</v>
      </c>
      <c r="X4576" s="123" t="s">
        <v>906</v>
      </c>
      <c r="Y4576" s="120">
        <v>43564</v>
      </c>
      <c r="Z4576" s="121">
        <v>0.375</v>
      </c>
      <c r="AA4576" s="130" t="s">
        <v>696</v>
      </c>
      <c r="AB4576" s="123" t="s">
        <v>582</v>
      </c>
      <c r="AC4576" s="119" t="s">
        <v>398</v>
      </c>
      <c r="AD4576" s="119" t="s">
        <v>398</v>
      </c>
    </row>
    <row r="4577" spans="1:30">
      <c r="A4577" s="117">
        <v>4576</v>
      </c>
      <c r="B4577" s="123" t="s">
        <v>468</v>
      </c>
      <c r="C4577" s="117" t="s">
        <v>5</v>
      </c>
      <c r="D4577" s="123" t="s">
        <v>595</v>
      </c>
      <c r="E4577" s="117">
        <v>4576</v>
      </c>
      <c r="F4577" s="117" t="s">
        <v>924</v>
      </c>
      <c r="G4577" s="117" t="s">
        <v>591</v>
      </c>
      <c r="H4577" s="117" t="s">
        <v>398</v>
      </c>
      <c r="I4577" s="117" t="s">
        <v>398</v>
      </c>
      <c r="J4577" s="117" t="s">
        <v>398</v>
      </c>
      <c r="K4577" s="117" t="s">
        <v>398</v>
      </c>
      <c r="L4577" s="117" t="s">
        <v>398</v>
      </c>
      <c r="M4577" s="117" t="s">
        <v>398</v>
      </c>
      <c r="N4577" s="117" t="s">
        <v>398</v>
      </c>
      <c r="O4577" s="125" t="s">
        <v>579</v>
      </c>
      <c r="P4577" s="117">
        <v>1</v>
      </c>
      <c r="Q4577" s="117" t="s">
        <v>398</v>
      </c>
      <c r="R4577" s="117" t="s">
        <v>398</v>
      </c>
      <c r="S4577" s="117" t="s">
        <v>398</v>
      </c>
      <c r="T4577" s="117" t="s">
        <v>398</v>
      </c>
      <c r="U4577" s="117" t="s">
        <v>398</v>
      </c>
      <c r="V4577" s="117" t="s">
        <v>398</v>
      </c>
      <c r="W4577" s="123">
        <v>65</v>
      </c>
      <c r="X4577" s="123" t="s">
        <v>906</v>
      </c>
      <c r="Y4577" s="120">
        <v>43564</v>
      </c>
      <c r="Z4577" s="121">
        <v>0.375</v>
      </c>
      <c r="AA4577" s="130" t="s">
        <v>696</v>
      </c>
      <c r="AB4577" s="123" t="s">
        <v>582</v>
      </c>
      <c r="AC4577" s="119" t="s">
        <v>398</v>
      </c>
      <c r="AD4577" s="119" t="s">
        <v>398</v>
      </c>
    </row>
    <row r="4578" spans="1:30">
      <c r="A4578" s="117">
        <v>4577</v>
      </c>
      <c r="B4578" s="123" t="s">
        <v>468</v>
      </c>
      <c r="C4578" s="117" t="s">
        <v>5</v>
      </c>
      <c r="D4578" s="123" t="s">
        <v>595</v>
      </c>
      <c r="E4578" s="117">
        <v>4577</v>
      </c>
      <c r="F4578" s="117" t="s">
        <v>924</v>
      </c>
      <c r="G4578" s="117" t="s">
        <v>591</v>
      </c>
      <c r="H4578" s="117" t="s">
        <v>398</v>
      </c>
      <c r="I4578" s="117" t="s">
        <v>398</v>
      </c>
      <c r="J4578" s="117" t="s">
        <v>398</v>
      </c>
      <c r="K4578" s="117" t="s">
        <v>398</v>
      </c>
      <c r="L4578" s="117" t="s">
        <v>398</v>
      </c>
      <c r="M4578" s="117" t="s">
        <v>398</v>
      </c>
      <c r="N4578" s="117" t="s">
        <v>398</v>
      </c>
      <c r="O4578" s="125" t="s">
        <v>579</v>
      </c>
      <c r="P4578" s="117">
        <v>1</v>
      </c>
      <c r="Q4578" s="117" t="s">
        <v>398</v>
      </c>
      <c r="R4578" s="117" t="s">
        <v>398</v>
      </c>
      <c r="S4578" s="117" t="s">
        <v>398</v>
      </c>
      <c r="T4578" s="117" t="s">
        <v>398</v>
      </c>
      <c r="U4578" s="117" t="s">
        <v>398</v>
      </c>
      <c r="V4578" s="117" t="s">
        <v>398</v>
      </c>
      <c r="W4578" s="123">
        <v>65</v>
      </c>
      <c r="X4578" s="123" t="s">
        <v>906</v>
      </c>
      <c r="Y4578" s="120">
        <v>43564</v>
      </c>
      <c r="Z4578" s="121">
        <v>0.375</v>
      </c>
      <c r="AA4578" s="130" t="s">
        <v>696</v>
      </c>
      <c r="AB4578" s="123" t="s">
        <v>582</v>
      </c>
      <c r="AC4578" s="119" t="s">
        <v>398</v>
      </c>
      <c r="AD4578" s="119" t="s">
        <v>398</v>
      </c>
    </row>
    <row r="4579" spans="1:30">
      <c r="A4579" s="117">
        <v>4578</v>
      </c>
      <c r="B4579" s="123" t="s">
        <v>468</v>
      </c>
      <c r="C4579" s="117" t="s">
        <v>5</v>
      </c>
      <c r="D4579" s="123" t="s">
        <v>595</v>
      </c>
      <c r="E4579" s="117">
        <v>4578</v>
      </c>
      <c r="F4579" s="117" t="s">
        <v>924</v>
      </c>
      <c r="G4579" s="117" t="s">
        <v>591</v>
      </c>
      <c r="H4579" s="117" t="s">
        <v>398</v>
      </c>
      <c r="I4579" s="117" t="s">
        <v>398</v>
      </c>
      <c r="J4579" s="117" t="s">
        <v>398</v>
      </c>
      <c r="K4579" s="117" t="s">
        <v>398</v>
      </c>
      <c r="L4579" s="117" t="s">
        <v>398</v>
      </c>
      <c r="M4579" s="117" t="s">
        <v>398</v>
      </c>
      <c r="N4579" s="117" t="s">
        <v>398</v>
      </c>
      <c r="O4579" s="125" t="s">
        <v>579</v>
      </c>
      <c r="P4579" s="117">
        <v>1</v>
      </c>
      <c r="Q4579" s="117" t="s">
        <v>398</v>
      </c>
      <c r="R4579" s="117" t="s">
        <v>398</v>
      </c>
      <c r="S4579" s="117" t="s">
        <v>398</v>
      </c>
      <c r="T4579" s="117" t="s">
        <v>398</v>
      </c>
      <c r="U4579" s="117" t="s">
        <v>398</v>
      </c>
      <c r="V4579" s="117" t="s">
        <v>398</v>
      </c>
      <c r="W4579" s="123">
        <v>65</v>
      </c>
      <c r="X4579" s="123" t="s">
        <v>906</v>
      </c>
      <c r="Y4579" s="120">
        <v>43564</v>
      </c>
      <c r="Z4579" s="121">
        <v>0.375</v>
      </c>
      <c r="AA4579" s="130" t="s">
        <v>696</v>
      </c>
      <c r="AB4579" s="123" t="s">
        <v>582</v>
      </c>
      <c r="AC4579" s="119" t="s">
        <v>398</v>
      </c>
      <c r="AD4579" s="119" t="s">
        <v>398</v>
      </c>
    </row>
    <row r="4580" spans="1:30">
      <c r="A4580" s="117">
        <v>4579</v>
      </c>
      <c r="B4580" s="123" t="s">
        <v>468</v>
      </c>
      <c r="C4580" s="117" t="s">
        <v>5</v>
      </c>
      <c r="D4580" s="123" t="s">
        <v>595</v>
      </c>
      <c r="E4580" s="117">
        <v>4579</v>
      </c>
      <c r="F4580" s="117" t="s">
        <v>924</v>
      </c>
      <c r="G4580" s="117" t="s">
        <v>591</v>
      </c>
      <c r="H4580" s="117" t="s">
        <v>398</v>
      </c>
      <c r="I4580" s="117" t="s">
        <v>398</v>
      </c>
      <c r="J4580" s="117" t="s">
        <v>398</v>
      </c>
      <c r="K4580" s="117" t="s">
        <v>398</v>
      </c>
      <c r="L4580" s="117" t="s">
        <v>398</v>
      </c>
      <c r="M4580" s="117" t="s">
        <v>398</v>
      </c>
      <c r="N4580" s="117" t="s">
        <v>398</v>
      </c>
      <c r="O4580" s="125" t="s">
        <v>579</v>
      </c>
      <c r="P4580" s="117">
        <v>1</v>
      </c>
      <c r="Q4580" s="117" t="s">
        <v>398</v>
      </c>
      <c r="R4580" s="117" t="s">
        <v>398</v>
      </c>
      <c r="S4580" s="117" t="s">
        <v>398</v>
      </c>
      <c r="T4580" s="117" t="s">
        <v>398</v>
      </c>
      <c r="U4580" s="117" t="s">
        <v>398</v>
      </c>
      <c r="V4580" s="117" t="s">
        <v>398</v>
      </c>
      <c r="W4580" s="123">
        <v>65</v>
      </c>
      <c r="X4580" s="123" t="s">
        <v>906</v>
      </c>
      <c r="Y4580" s="120">
        <v>43564</v>
      </c>
      <c r="Z4580" s="121">
        <v>0.375</v>
      </c>
      <c r="AA4580" s="130" t="s">
        <v>696</v>
      </c>
      <c r="AB4580" s="123" t="s">
        <v>582</v>
      </c>
      <c r="AC4580" s="119" t="s">
        <v>398</v>
      </c>
      <c r="AD4580" s="119" t="s">
        <v>398</v>
      </c>
    </row>
    <row r="4581" spans="1:30">
      <c r="A4581" s="117">
        <v>4580</v>
      </c>
      <c r="B4581" s="123" t="s">
        <v>468</v>
      </c>
      <c r="C4581" s="117" t="s">
        <v>5</v>
      </c>
      <c r="D4581" s="123" t="s">
        <v>595</v>
      </c>
      <c r="E4581" s="117">
        <v>4580</v>
      </c>
      <c r="F4581" s="117" t="s">
        <v>924</v>
      </c>
      <c r="G4581" s="117" t="s">
        <v>591</v>
      </c>
      <c r="H4581" s="117" t="s">
        <v>398</v>
      </c>
      <c r="I4581" s="117" t="s">
        <v>398</v>
      </c>
      <c r="J4581" s="117" t="s">
        <v>398</v>
      </c>
      <c r="K4581" s="117" t="s">
        <v>398</v>
      </c>
      <c r="L4581" s="117" t="s">
        <v>398</v>
      </c>
      <c r="M4581" s="117" t="s">
        <v>398</v>
      </c>
      <c r="N4581" s="117" t="s">
        <v>398</v>
      </c>
      <c r="O4581" s="125" t="s">
        <v>579</v>
      </c>
      <c r="P4581" s="117">
        <v>1</v>
      </c>
      <c r="Q4581" s="117" t="s">
        <v>398</v>
      </c>
      <c r="R4581" s="117" t="s">
        <v>398</v>
      </c>
      <c r="S4581" s="117" t="s">
        <v>398</v>
      </c>
      <c r="T4581" s="117" t="s">
        <v>398</v>
      </c>
      <c r="U4581" s="117" t="s">
        <v>398</v>
      </c>
      <c r="V4581" s="117" t="s">
        <v>398</v>
      </c>
      <c r="W4581" s="123">
        <v>65</v>
      </c>
      <c r="X4581" s="123" t="s">
        <v>906</v>
      </c>
      <c r="Y4581" s="120">
        <v>43564</v>
      </c>
      <c r="Z4581" s="121">
        <v>0.375</v>
      </c>
      <c r="AA4581" s="130" t="s">
        <v>696</v>
      </c>
      <c r="AB4581" s="123" t="s">
        <v>582</v>
      </c>
      <c r="AC4581" s="119" t="s">
        <v>398</v>
      </c>
      <c r="AD4581" s="119" t="s">
        <v>398</v>
      </c>
    </row>
    <row r="4582" spans="1:30">
      <c r="A4582" s="117">
        <v>4581</v>
      </c>
      <c r="B4582" s="123" t="s">
        <v>468</v>
      </c>
      <c r="C4582" s="117" t="s">
        <v>5</v>
      </c>
      <c r="D4582" s="123" t="s">
        <v>595</v>
      </c>
      <c r="E4582" s="117">
        <v>4581</v>
      </c>
      <c r="F4582" s="117" t="s">
        <v>924</v>
      </c>
      <c r="G4582" s="117" t="s">
        <v>591</v>
      </c>
      <c r="H4582" s="117" t="s">
        <v>398</v>
      </c>
      <c r="I4582" s="117" t="s">
        <v>398</v>
      </c>
      <c r="J4582" s="117" t="s">
        <v>398</v>
      </c>
      <c r="K4582" s="117" t="s">
        <v>398</v>
      </c>
      <c r="L4582" s="117" t="s">
        <v>398</v>
      </c>
      <c r="M4582" s="117" t="s">
        <v>398</v>
      </c>
      <c r="N4582" s="117" t="s">
        <v>398</v>
      </c>
      <c r="O4582" s="125" t="s">
        <v>579</v>
      </c>
      <c r="P4582" s="117">
        <v>1</v>
      </c>
      <c r="Q4582" s="117" t="s">
        <v>398</v>
      </c>
      <c r="R4582" s="117" t="s">
        <v>398</v>
      </c>
      <c r="S4582" s="117" t="s">
        <v>398</v>
      </c>
      <c r="T4582" s="117" t="s">
        <v>398</v>
      </c>
      <c r="U4582" s="117" t="s">
        <v>398</v>
      </c>
      <c r="V4582" s="117" t="s">
        <v>398</v>
      </c>
      <c r="W4582" s="123">
        <v>65</v>
      </c>
      <c r="X4582" s="123" t="s">
        <v>906</v>
      </c>
      <c r="Y4582" s="120">
        <v>43564</v>
      </c>
      <c r="Z4582" s="121">
        <v>0.375</v>
      </c>
      <c r="AA4582" s="130" t="s">
        <v>696</v>
      </c>
      <c r="AB4582" s="123" t="s">
        <v>582</v>
      </c>
      <c r="AC4582" s="119" t="s">
        <v>398</v>
      </c>
      <c r="AD4582" s="119" t="s">
        <v>398</v>
      </c>
    </row>
    <row r="4583" spans="1:30">
      <c r="A4583" s="117">
        <v>4582</v>
      </c>
      <c r="B4583" s="123" t="s">
        <v>468</v>
      </c>
      <c r="C4583" s="117" t="s">
        <v>5</v>
      </c>
      <c r="D4583" s="123" t="s">
        <v>595</v>
      </c>
      <c r="E4583" s="117">
        <v>4582</v>
      </c>
      <c r="F4583" s="117" t="s">
        <v>924</v>
      </c>
      <c r="G4583" s="117" t="s">
        <v>591</v>
      </c>
      <c r="H4583" s="117" t="s">
        <v>398</v>
      </c>
      <c r="I4583" s="117" t="s">
        <v>398</v>
      </c>
      <c r="J4583" s="117" t="s">
        <v>398</v>
      </c>
      <c r="K4583" s="117" t="s">
        <v>398</v>
      </c>
      <c r="L4583" s="117" t="s">
        <v>398</v>
      </c>
      <c r="M4583" s="117" t="s">
        <v>398</v>
      </c>
      <c r="N4583" s="117" t="s">
        <v>398</v>
      </c>
      <c r="O4583" s="125" t="s">
        <v>579</v>
      </c>
      <c r="P4583" s="117">
        <v>1</v>
      </c>
      <c r="Q4583" s="117" t="s">
        <v>398</v>
      </c>
      <c r="R4583" s="117" t="s">
        <v>398</v>
      </c>
      <c r="S4583" s="117" t="s">
        <v>398</v>
      </c>
      <c r="T4583" s="117" t="s">
        <v>398</v>
      </c>
      <c r="U4583" s="117" t="s">
        <v>398</v>
      </c>
      <c r="V4583" s="117" t="s">
        <v>398</v>
      </c>
      <c r="W4583" s="123">
        <v>65</v>
      </c>
      <c r="X4583" s="123" t="s">
        <v>906</v>
      </c>
      <c r="Y4583" s="120">
        <v>43564</v>
      </c>
      <c r="Z4583" s="121">
        <v>0.375</v>
      </c>
      <c r="AA4583" s="130" t="s">
        <v>696</v>
      </c>
      <c r="AB4583" s="123" t="s">
        <v>582</v>
      </c>
      <c r="AC4583" s="119" t="s">
        <v>398</v>
      </c>
      <c r="AD4583" s="119" t="s">
        <v>398</v>
      </c>
    </row>
    <row r="4584" spans="1:30">
      <c r="A4584" s="117">
        <v>4583</v>
      </c>
      <c r="B4584" s="123" t="s">
        <v>468</v>
      </c>
      <c r="C4584" s="117" t="s">
        <v>5</v>
      </c>
      <c r="D4584" s="123" t="s">
        <v>595</v>
      </c>
      <c r="E4584" s="117">
        <v>4583</v>
      </c>
      <c r="F4584" s="117" t="s">
        <v>924</v>
      </c>
      <c r="G4584" s="117" t="s">
        <v>591</v>
      </c>
      <c r="H4584" s="117" t="s">
        <v>398</v>
      </c>
      <c r="I4584" s="117" t="s">
        <v>398</v>
      </c>
      <c r="J4584" s="117" t="s">
        <v>398</v>
      </c>
      <c r="K4584" s="117" t="s">
        <v>398</v>
      </c>
      <c r="L4584" s="117" t="s">
        <v>398</v>
      </c>
      <c r="M4584" s="117" t="s">
        <v>398</v>
      </c>
      <c r="N4584" s="117" t="s">
        <v>398</v>
      </c>
      <c r="O4584" s="125" t="s">
        <v>579</v>
      </c>
      <c r="P4584" s="117">
        <v>1</v>
      </c>
      <c r="Q4584" s="117" t="s">
        <v>398</v>
      </c>
      <c r="R4584" s="117" t="s">
        <v>398</v>
      </c>
      <c r="S4584" s="117" t="s">
        <v>398</v>
      </c>
      <c r="T4584" s="117" t="s">
        <v>398</v>
      </c>
      <c r="U4584" s="117" t="s">
        <v>398</v>
      </c>
      <c r="V4584" s="117" t="s">
        <v>398</v>
      </c>
      <c r="W4584" s="123">
        <v>65</v>
      </c>
      <c r="X4584" s="123" t="s">
        <v>906</v>
      </c>
      <c r="Y4584" s="120">
        <v>43564</v>
      </c>
      <c r="Z4584" s="121">
        <v>0.375</v>
      </c>
      <c r="AA4584" s="130" t="s">
        <v>696</v>
      </c>
      <c r="AB4584" s="123" t="s">
        <v>582</v>
      </c>
      <c r="AC4584" s="119" t="s">
        <v>398</v>
      </c>
      <c r="AD4584" s="119" t="s">
        <v>398</v>
      </c>
    </row>
    <row r="4585" spans="1:30">
      <c r="A4585" s="117">
        <v>4584</v>
      </c>
      <c r="B4585" s="123" t="s">
        <v>468</v>
      </c>
      <c r="C4585" s="117" t="s">
        <v>5</v>
      </c>
      <c r="D4585" s="123" t="s">
        <v>595</v>
      </c>
      <c r="E4585" s="117">
        <v>4584</v>
      </c>
      <c r="F4585" s="117" t="s">
        <v>924</v>
      </c>
      <c r="G4585" s="117" t="s">
        <v>591</v>
      </c>
      <c r="H4585" s="117" t="s">
        <v>398</v>
      </c>
      <c r="I4585" s="117" t="s">
        <v>398</v>
      </c>
      <c r="J4585" s="117" t="s">
        <v>398</v>
      </c>
      <c r="K4585" s="117" t="s">
        <v>398</v>
      </c>
      <c r="L4585" s="117" t="s">
        <v>398</v>
      </c>
      <c r="M4585" s="117" t="s">
        <v>398</v>
      </c>
      <c r="N4585" s="117" t="s">
        <v>398</v>
      </c>
      <c r="O4585" s="125" t="s">
        <v>579</v>
      </c>
      <c r="P4585" s="117">
        <v>1</v>
      </c>
      <c r="Q4585" s="117" t="s">
        <v>398</v>
      </c>
      <c r="R4585" s="117" t="s">
        <v>398</v>
      </c>
      <c r="S4585" s="117" t="s">
        <v>398</v>
      </c>
      <c r="T4585" s="117" t="s">
        <v>398</v>
      </c>
      <c r="U4585" s="117" t="s">
        <v>398</v>
      </c>
      <c r="V4585" s="117" t="s">
        <v>398</v>
      </c>
      <c r="W4585" s="123">
        <v>65</v>
      </c>
      <c r="X4585" s="123" t="s">
        <v>906</v>
      </c>
      <c r="Y4585" s="120">
        <v>43564</v>
      </c>
      <c r="Z4585" s="121">
        <v>0.375</v>
      </c>
      <c r="AA4585" s="130" t="s">
        <v>696</v>
      </c>
      <c r="AB4585" s="123" t="s">
        <v>582</v>
      </c>
      <c r="AC4585" s="119" t="s">
        <v>398</v>
      </c>
      <c r="AD4585" s="119" t="s">
        <v>398</v>
      </c>
    </row>
    <row r="4586" spans="1:30">
      <c r="A4586" s="117">
        <v>4585</v>
      </c>
      <c r="B4586" s="123" t="s">
        <v>468</v>
      </c>
      <c r="C4586" s="117" t="s">
        <v>5</v>
      </c>
      <c r="D4586" s="123" t="s">
        <v>595</v>
      </c>
      <c r="E4586" s="117">
        <v>4585</v>
      </c>
      <c r="F4586" s="117" t="s">
        <v>924</v>
      </c>
      <c r="G4586" s="117" t="s">
        <v>591</v>
      </c>
      <c r="H4586" s="117" t="s">
        <v>398</v>
      </c>
      <c r="I4586" s="117" t="s">
        <v>398</v>
      </c>
      <c r="J4586" s="117" t="s">
        <v>398</v>
      </c>
      <c r="K4586" s="117" t="s">
        <v>398</v>
      </c>
      <c r="L4586" s="117" t="s">
        <v>398</v>
      </c>
      <c r="M4586" s="117" t="s">
        <v>398</v>
      </c>
      <c r="N4586" s="117" t="s">
        <v>398</v>
      </c>
      <c r="O4586" s="125" t="s">
        <v>579</v>
      </c>
      <c r="P4586" s="117">
        <v>1</v>
      </c>
      <c r="Q4586" s="117" t="s">
        <v>398</v>
      </c>
      <c r="R4586" s="117" t="s">
        <v>398</v>
      </c>
      <c r="S4586" s="117" t="s">
        <v>398</v>
      </c>
      <c r="T4586" s="117" t="s">
        <v>398</v>
      </c>
      <c r="U4586" s="117" t="s">
        <v>398</v>
      </c>
      <c r="V4586" s="117" t="s">
        <v>398</v>
      </c>
      <c r="W4586" s="123">
        <v>65</v>
      </c>
      <c r="X4586" s="123" t="s">
        <v>906</v>
      </c>
      <c r="Y4586" s="120">
        <v>43564</v>
      </c>
      <c r="Z4586" s="121">
        <v>0.375</v>
      </c>
      <c r="AA4586" s="130" t="s">
        <v>696</v>
      </c>
      <c r="AB4586" s="123" t="s">
        <v>582</v>
      </c>
      <c r="AC4586" s="119" t="s">
        <v>398</v>
      </c>
      <c r="AD4586" s="119" t="s">
        <v>398</v>
      </c>
    </row>
    <row r="4587" spans="1:30">
      <c r="A4587" s="117">
        <v>4586</v>
      </c>
      <c r="B4587" s="123" t="s">
        <v>468</v>
      </c>
      <c r="C4587" s="117" t="s">
        <v>5</v>
      </c>
      <c r="D4587" s="123" t="s">
        <v>595</v>
      </c>
      <c r="E4587" s="117">
        <v>4586</v>
      </c>
      <c r="F4587" s="117" t="s">
        <v>924</v>
      </c>
      <c r="G4587" s="117" t="s">
        <v>591</v>
      </c>
      <c r="H4587" s="117" t="s">
        <v>398</v>
      </c>
      <c r="I4587" s="117" t="s">
        <v>398</v>
      </c>
      <c r="J4587" s="117" t="s">
        <v>398</v>
      </c>
      <c r="K4587" s="117" t="s">
        <v>398</v>
      </c>
      <c r="L4587" s="117" t="s">
        <v>398</v>
      </c>
      <c r="M4587" s="117" t="s">
        <v>398</v>
      </c>
      <c r="N4587" s="117" t="s">
        <v>398</v>
      </c>
      <c r="O4587" s="125" t="s">
        <v>579</v>
      </c>
      <c r="P4587" s="117">
        <v>1</v>
      </c>
      <c r="Q4587" s="117" t="s">
        <v>398</v>
      </c>
      <c r="R4587" s="117" t="s">
        <v>398</v>
      </c>
      <c r="S4587" s="117" t="s">
        <v>398</v>
      </c>
      <c r="T4587" s="117" t="s">
        <v>398</v>
      </c>
      <c r="U4587" s="117" t="s">
        <v>398</v>
      </c>
      <c r="V4587" s="117" t="s">
        <v>398</v>
      </c>
      <c r="W4587" s="123">
        <v>65</v>
      </c>
      <c r="X4587" s="123" t="s">
        <v>906</v>
      </c>
      <c r="Y4587" s="120">
        <v>43564</v>
      </c>
      <c r="Z4587" s="121">
        <v>0.375</v>
      </c>
      <c r="AA4587" s="130" t="s">
        <v>696</v>
      </c>
      <c r="AB4587" s="123" t="s">
        <v>582</v>
      </c>
      <c r="AC4587" s="119" t="s">
        <v>398</v>
      </c>
      <c r="AD4587" s="119" t="s">
        <v>398</v>
      </c>
    </row>
    <row r="4588" spans="1:30">
      <c r="A4588" s="117">
        <v>4587</v>
      </c>
      <c r="B4588" s="123" t="s">
        <v>468</v>
      </c>
      <c r="C4588" s="117" t="s">
        <v>5</v>
      </c>
      <c r="D4588" s="123" t="s">
        <v>595</v>
      </c>
      <c r="E4588" s="117">
        <v>4587</v>
      </c>
      <c r="F4588" s="117" t="s">
        <v>924</v>
      </c>
      <c r="G4588" s="117" t="s">
        <v>591</v>
      </c>
      <c r="H4588" s="117" t="s">
        <v>398</v>
      </c>
      <c r="I4588" s="117" t="s">
        <v>398</v>
      </c>
      <c r="J4588" s="117" t="s">
        <v>398</v>
      </c>
      <c r="K4588" s="117" t="s">
        <v>398</v>
      </c>
      <c r="L4588" s="117" t="s">
        <v>398</v>
      </c>
      <c r="M4588" s="117" t="s">
        <v>398</v>
      </c>
      <c r="N4588" s="117" t="s">
        <v>398</v>
      </c>
      <c r="O4588" s="125" t="s">
        <v>579</v>
      </c>
      <c r="P4588" s="117">
        <v>1</v>
      </c>
      <c r="Q4588" s="117" t="s">
        <v>398</v>
      </c>
      <c r="R4588" s="117" t="s">
        <v>398</v>
      </c>
      <c r="S4588" s="117" t="s">
        <v>398</v>
      </c>
      <c r="T4588" s="117" t="s">
        <v>398</v>
      </c>
      <c r="U4588" s="117" t="s">
        <v>398</v>
      </c>
      <c r="V4588" s="117" t="s">
        <v>398</v>
      </c>
      <c r="W4588" s="123">
        <v>65</v>
      </c>
      <c r="X4588" s="123" t="s">
        <v>906</v>
      </c>
      <c r="Y4588" s="120">
        <v>43564</v>
      </c>
      <c r="Z4588" s="121">
        <v>0.375</v>
      </c>
      <c r="AA4588" s="130" t="s">
        <v>696</v>
      </c>
      <c r="AB4588" s="123" t="s">
        <v>582</v>
      </c>
      <c r="AC4588" s="119" t="s">
        <v>398</v>
      </c>
      <c r="AD4588" s="119" t="s">
        <v>398</v>
      </c>
    </row>
    <row r="4589" spans="1:30">
      <c r="A4589" s="117">
        <v>4588</v>
      </c>
      <c r="B4589" s="123" t="s">
        <v>468</v>
      </c>
      <c r="C4589" s="117" t="s">
        <v>5</v>
      </c>
      <c r="D4589" s="123" t="s">
        <v>595</v>
      </c>
      <c r="E4589" s="117">
        <v>4588</v>
      </c>
      <c r="F4589" s="117" t="s">
        <v>924</v>
      </c>
      <c r="G4589" s="117" t="s">
        <v>591</v>
      </c>
      <c r="H4589" s="117" t="s">
        <v>398</v>
      </c>
      <c r="I4589" s="117" t="s">
        <v>398</v>
      </c>
      <c r="J4589" s="117" t="s">
        <v>398</v>
      </c>
      <c r="K4589" s="117" t="s">
        <v>398</v>
      </c>
      <c r="L4589" s="117" t="s">
        <v>398</v>
      </c>
      <c r="M4589" s="117" t="s">
        <v>398</v>
      </c>
      <c r="N4589" s="117" t="s">
        <v>398</v>
      </c>
      <c r="O4589" s="125" t="s">
        <v>579</v>
      </c>
      <c r="P4589" s="117">
        <v>1</v>
      </c>
      <c r="Q4589" s="117" t="s">
        <v>398</v>
      </c>
      <c r="R4589" s="117" t="s">
        <v>398</v>
      </c>
      <c r="S4589" s="117" t="s">
        <v>398</v>
      </c>
      <c r="T4589" s="117" t="s">
        <v>398</v>
      </c>
      <c r="U4589" s="117" t="s">
        <v>398</v>
      </c>
      <c r="V4589" s="117" t="s">
        <v>398</v>
      </c>
      <c r="W4589" s="123">
        <v>65</v>
      </c>
      <c r="X4589" s="123" t="s">
        <v>906</v>
      </c>
      <c r="Y4589" s="120">
        <v>43564</v>
      </c>
      <c r="Z4589" s="121">
        <v>0.375</v>
      </c>
      <c r="AA4589" s="130" t="s">
        <v>696</v>
      </c>
      <c r="AB4589" s="123" t="s">
        <v>582</v>
      </c>
      <c r="AC4589" s="119" t="s">
        <v>398</v>
      </c>
      <c r="AD4589" s="119" t="s">
        <v>398</v>
      </c>
    </row>
    <row r="4590" spans="1:30">
      <c r="A4590" s="117">
        <v>4589</v>
      </c>
      <c r="B4590" s="123" t="s">
        <v>468</v>
      </c>
      <c r="C4590" s="117" t="s">
        <v>5</v>
      </c>
      <c r="D4590" s="123" t="s">
        <v>595</v>
      </c>
      <c r="E4590" s="117">
        <v>4589</v>
      </c>
      <c r="F4590" s="117" t="s">
        <v>924</v>
      </c>
      <c r="G4590" s="117" t="s">
        <v>591</v>
      </c>
      <c r="H4590" s="117" t="s">
        <v>398</v>
      </c>
      <c r="I4590" s="117" t="s">
        <v>398</v>
      </c>
      <c r="J4590" s="117" t="s">
        <v>398</v>
      </c>
      <c r="K4590" s="117" t="s">
        <v>398</v>
      </c>
      <c r="L4590" s="117" t="s">
        <v>398</v>
      </c>
      <c r="M4590" s="117" t="s">
        <v>398</v>
      </c>
      <c r="N4590" s="117" t="s">
        <v>398</v>
      </c>
      <c r="O4590" s="125" t="s">
        <v>579</v>
      </c>
      <c r="P4590" s="117">
        <v>1</v>
      </c>
      <c r="Q4590" s="117" t="s">
        <v>398</v>
      </c>
      <c r="R4590" s="117" t="s">
        <v>398</v>
      </c>
      <c r="S4590" s="117" t="s">
        <v>398</v>
      </c>
      <c r="T4590" s="117" t="s">
        <v>398</v>
      </c>
      <c r="U4590" s="117" t="s">
        <v>398</v>
      </c>
      <c r="V4590" s="117" t="s">
        <v>398</v>
      </c>
      <c r="W4590" s="123">
        <v>65</v>
      </c>
      <c r="X4590" s="123" t="s">
        <v>906</v>
      </c>
      <c r="Y4590" s="120">
        <v>43564</v>
      </c>
      <c r="Z4590" s="121">
        <v>0.375</v>
      </c>
      <c r="AA4590" s="130" t="s">
        <v>696</v>
      </c>
      <c r="AB4590" s="123" t="s">
        <v>582</v>
      </c>
      <c r="AC4590" s="119" t="s">
        <v>398</v>
      </c>
      <c r="AD4590" s="119" t="s">
        <v>398</v>
      </c>
    </row>
    <row r="4591" spans="1:30">
      <c r="A4591" s="117">
        <v>4590</v>
      </c>
      <c r="B4591" s="123" t="s">
        <v>468</v>
      </c>
      <c r="C4591" s="117" t="s">
        <v>5</v>
      </c>
      <c r="D4591" s="123" t="s">
        <v>595</v>
      </c>
      <c r="E4591" s="117">
        <v>4590</v>
      </c>
      <c r="F4591" s="117" t="s">
        <v>924</v>
      </c>
      <c r="G4591" s="117" t="s">
        <v>591</v>
      </c>
      <c r="H4591" s="117" t="s">
        <v>398</v>
      </c>
      <c r="I4591" s="117" t="s">
        <v>398</v>
      </c>
      <c r="J4591" s="117" t="s">
        <v>398</v>
      </c>
      <c r="K4591" s="117" t="s">
        <v>398</v>
      </c>
      <c r="L4591" s="117" t="s">
        <v>398</v>
      </c>
      <c r="M4591" s="117" t="s">
        <v>398</v>
      </c>
      <c r="N4591" s="117" t="s">
        <v>398</v>
      </c>
      <c r="O4591" s="125" t="s">
        <v>579</v>
      </c>
      <c r="P4591" s="117">
        <v>1</v>
      </c>
      <c r="Q4591" s="117" t="s">
        <v>398</v>
      </c>
      <c r="R4591" s="117" t="s">
        <v>398</v>
      </c>
      <c r="S4591" s="117" t="s">
        <v>398</v>
      </c>
      <c r="T4591" s="117" t="s">
        <v>398</v>
      </c>
      <c r="U4591" s="117" t="s">
        <v>398</v>
      </c>
      <c r="V4591" s="117" t="s">
        <v>398</v>
      </c>
      <c r="W4591" s="123">
        <v>65</v>
      </c>
      <c r="X4591" s="123" t="s">
        <v>906</v>
      </c>
      <c r="Y4591" s="120">
        <v>43564</v>
      </c>
      <c r="Z4591" s="121">
        <v>0.375</v>
      </c>
      <c r="AA4591" s="130" t="s">
        <v>696</v>
      </c>
      <c r="AB4591" s="123" t="s">
        <v>582</v>
      </c>
      <c r="AC4591" s="119" t="s">
        <v>398</v>
      </c>
      <c r="AD4591" s="119" t="s">
        <v>398</v>
      </c>
    </row>
    <row r="4592" spans="1:30">
      <c r="A4592" s="117">
        <v>4591</v>
      </c>
      <c r="B4592" s="123" t="s">
        <v>468</v>
      </c>
      <c r="C4592" s="117" t="s">
        <v>5</v>
      </c>
      <c r="D4592" s="123" t="s">
        <v>595</v>
      </c>
      <c r="E4592" s="117">
        <v>4591</v>
      </c>
      <c r="F4592" s="117" t="s">
        <v>924</v>
      </c>
      <c r="G4592" s="117" t="s">
        <v>591</v>
      </c>
      <c r="H4592" s="117" t="s">
        <v>398</v>
      </c>
      <c r="I4592" s="117" t="s">
        <v>398</v>
      </c>
      <c r="J4592" s="117" t="s">
        <v>398</v>
      </c>
      <c r="K4592" s="117" t="s">
        <v>398</v>
      </c>
      <c r="L4592" s="117" t="s">
        <v>398</v>
      </c>
      <c r="M4592" s="117" t="s">
        <v>398</v>
      </c>
      <c r="N4592" s="117" t="s">
        <v>398</v>
      </c>
      <c r="O4592" s="125" t="s">
        <v>579</v>
      </c>
      <c r="P4592" s="117">
        <v>1</v>
      </c>
      <c r="Q4592" s="117" t="s">
        <v>398</v>
      </c>
      <c r="R4592" s="117" t="s">
        <v>398</v>
      </c>
      <c r="S4592" s="117" t="s">
        <v>398</v>
      </c>
      <c r="T4592" s="117" t="s">
        <v>398</v>
      </c>
      <c r="U4592" s="117" t="s">
        <v>398</v>
      </c>
      <c r="V4592" s="117" t="s">
        <v>398</v>
      </c>
      <c r="W4592" s="123">
        <v>65</v>
      </c>
      <c r="X4592" s="123" t="s">
        <v>906</v>
      </c>
      <c r="Y4592" s="120">
        <v>43564</v>
      </c>
      <c r="Z4592" s="121">
        <v>0.375</v>
      </c>
      <c r="AA4592" s="130" t="s">
        <v>696</v>
      </c>
      <c r="AB4592" s="123" t="s">
        <v>582</v>
      </c>
      <c r="AC4592" s="119" t="s">
        <v>398</v>
      </c>
      <c r="AD4592" s="119" t="s">
        <v>398</v>
      </c>
    </row>
    <row r="4593" spans="1:30">
      <c r="A4593" s="117">
        <v>4592</v>
      </c>
      <c r="B4593" s="123" t="s">
        <v>468</v>
      </c>
      <c r="C4593" s="117" t="s">
        <v>5</v>
      </c>
      <c r="D4593" s="123" t="s">
        <v>595</v>
      </c>
      <c r="E4593" s="117">
        <v>4592</v>
      </c>
      <c r="F4593" s="117" t="s">
        <v>924</v>
      </c>
      <c r="G4593" s="117" t="s">
        <v>591</v>
      </c>
      <c r="H4593" s="117" t="s">
        <v>398</v>
      </c>
      <c r="I4593" s="117" t="s">
        <v>398</v>
      </c>
      <c r="J4593" s="117" t="s">
        <v>398</v>
      </c>
      <c r="K4593" s="117" t="s">
        <v>398</v>
      </c>
      <c r="L4593" s="117" t="s">
        <v>398</v>
      </c>
      <c r="M4593" s="117" t="s">
        <v>398</v>
      </c>
      <c r="N4593" s="117" t="s">
        <v>398</v>
      </c>
      <c r="O4593" s="125" t="s">
        <v>579</v>
      </c>
      <c r="P4593" s="117">
        <v>1</v>
      </c>
      <c r="Q4593" s="117" t="s">
        <v>398</v>
      </c>
      <c r="R4593" s="117" t="s">
        <v>398</v>
      </c>
      <c r="S4593" s="117" t="s">
        <v>398</v>
      </c>
      <c r="T4593" s="117" t="s">
        <v>398</v>
      </c>
      <c r="U4593" s="117" t="s">
        <v>398</v>
      </c>
      <c r="V4593" s="117" t="s">
        <v>398</v>
      </c>
      <c r="W4593" s="123">
        <v>65</v>
      </c>
      <c r="X4593" s="123" t="s">
        <v>906</v>
      </c>
      <c r="Y4593" s="120">
        <v>43564</v>
      </c>
      <c r="Z4593" s="121">
        <v>0.375</v>
      </c>
      <c r="AA4593" s="130" t="s">
        <v>696</v>
      </c>
      <c r="AB4593" s="123" t="s">
        <v>582</v>
      </c>
      <c r="AC4593" s="119" t="s">
        <v>398</v>
      </c>
      <c r="AD4593" s="119" t="s">
        <v>398</v>
      </c>
    </row>
    <row r="4594" spans="1:30">
      <c r="A4594" s="117">
        <v>4593</v>
      </c>
      <c r="B4594" s="123" t="s">
        <v>468</v>
      </c>
      <c r="C4594" s="117" t="s">
        <v>5</v>
      </c>
      <c r="D4594" s="123" t="s">
        <v>595</v>
      </c>
      <c r="E4594" s="117">
        <v>4593</v>
      </c>
      <c r="F4594" s="117" t="s">
        <v>924</v>
      </c>
      <c r="G4594" s="117" t="s">
        <v>591</v>
      </c>
      <c r="H4594" s="117" t="s">
        <v>398</v>
      </c>
      <c r="I4594" s="117" t="s">
        <v>398</v>
      </c>
      <c r="J4594" s="117" t="s">
        <v>398</v>
      </c>
      <c r="K4594" s="117" t="s">
        <v>398</v>
      </c>
      <c r="L4594" s="117" t="s">
        <v>398</v>
      </c>
      <c r="M4594" s="117" t="s">
        <v>398</v>
      </c>
      <c r="N4594" s="117" t="s">
        <v>398</v>
      </c>
      <c r="O4594" s="125" t="s">
        <v>579</v>
      </c>
      <c r="P4594" s="117">
        <v>1</v>
      </c>
      <c r="Q4594" s="117" t="s">
        <v>398</v>
      </c>
      <c r="R4594" s="117" t="s">
        <v>398</v>
      </c>
      <c r="S4594" s="117" t="s">
        <v>398</v>
      </c>
      <c r="T4594" s="117" t="s">
        <v>398</v>
      </c>
      <c r="U4594" s="117" t="s">
        <v>398</v>
      </c>
      <c r="V4594" s="117" t="s">
        <v>398</v>
      </c>
      <c r="W4594" s="123">
        <v>65</v>
      </c>
      <c r="X4594" s="123" t="s">
        <v>906</v>
      </c>
      <c r="Y4594" s="120">
        <v>43564</v>
      </c>
      <c r="Z4594" s="121">
        <v>0.375</v>
      </c>
      <c r="AA4594" s="130" t="s">
        <v>696</v>
      </c>
      <c r="AB4594" s="123" t="s">
        <v>582</v>
      </c>
      <c r="AC4594" s="119" t="s">
        <v>398</v>
      </c>
      <c r="AD4594" s="119" t="s">
        <v>398</v>
      </c>
    </row>
    <row r="4595" spans="1:30">
      <c r="A4595" s="117">
        <v>4594</v>
      </c>
      <c r="B4595" s="123" t="s">
        <v>468</v>
      </c>
      <c r="C4595" s="117" t="s">
        <v>5</v>
      </c>
      <c r="D4595" s="123" t="s">
        <v>595</v>
      </c>
      <c r="E4595" s="117">
        <v>4594</v>
      </c>
      <c r="F4595" s="117" t="s">
        <v>924</v>
      </c>
      <c r="G4595" s="117" t="s">
        <v>591</v>
      </c>
      <c r="H4595" s="117" t="s">
        <v>398</v>
      </c>
      <c r="I4595" s="117" t="s">
        <v>398</v>
      </c>
      <c r="J4595" s="117" t="s">
        <v>398</v>
      </c>
      <c r="K4595" s="117" t="s">
        <v>398</v>
      </c>
      <c r="L4595" s="117" t="s">
        <v>398</v>
      </c>
      <c r="M4595" s="117" t="s">
        <v>398</v>
      </c>
      <c r="N4595" s="117" t="s">
        <v>398</v>
      </c>
      <c r="O4595" s="125" t="s">
        <v>579</v>
      </c>
      <c r="P4595" s="117">
        <v>1</v>
      </c>
      <c r="Q4595" s="117" t="s">
        <v>398</v>
      </c>
      <c r="R4595" s="117" t="s">
        <v>398</v>
      </c>
      <c r="S4595" s="117" t="s">
        <v>398</v>
      </c>
      <c r="T4595" s="117" t="s">
        <v>398</v>
      </c>
      <c r="U4595" s="117" t="s">
        <v>398</v>
      </c>
      <c r="V4595" s="117" t="s">
        <v>398</v>
      </c>
      <c r="W4595" s="123">
        <v>65</v>
      </c>
      <c r="X4595" s="123" t="s">
        <v>906</v>
      </c>
      <c r="Y4595" s="120">
        <v>43564</v>
      </c>
      <c r="Z4595" s="121">
        <v>0.375</v>
      </c>
      <c r="AA4595" s="130" t="s">
        <v>696</v>
      </c>
      <c r="AB4595" s="123" t="s">
        <v>582</v>
      </c>
      <c r="AC4595" s="119" t="s">
        <v>398</v>
      </c>
      <c r="AD4595" s="119" t="s">
        <v>398</v>
      </c>
    </row>
    <row r="4596" spans="1:30">
      <c r="A4596" s="117">
        <v>4595</v>
      </c>
      <c r="B4596" s="123" t="s">
        <v>468</v>
      </c>
      <c r="C4596" s="117" t="s">
        <v>5</v>
      </c>
      <c r="D4596" s="123" t="s">
        <v>595</v>
      </c>
      <c r="E4596" s="117">
        <v>4595</v>
      </c>
      <c r="F4596" s="117" t="s">
        <v>924</v>
      </c>
      <c r="G4596" s="117" t="s">
        <v>591</v>
      </c>
      <c r="H4596" s="117" t="s">
        <v>398</v>
      </c>
      <c r="I4596" s="117" t="s">
        <v>398</v>
      </c>
      <c r="J4596" s="117" t="s">
        <v>398</v>
      </c>
      <c r="K4596" s="117" t="s">
        <v>398</v>
      </c>
      <c r="L4596" s="117" t="s">
        <v>398</v>
      </c>
      <c r="M4596" s="117" t="s">
        <v>398</v>
      </c>
      <c r="N4596" s="117" t="s">
        <v>398</v>
      </c>
      <c r="O4596" s="125" t="s">
        <v>579</v>
      </c>
      <c r="P4596" s="117">
        <v>1</v>
      </c>
      <c r="Q4596" s="117" t="s">
        <v>398</v>
      </c>
      <c r="R4596" s="117" t="s">
        <v>398</v>
      </c>
      <c r="S4596" s="117" t="s">
        <v>398</v>
      </c>
      <c r="T4596" s="117" t="s">
        <v>398</v>
      </c>
      <c r="U4596" s="117" t="s">
        <v>398</v>
      </c>
      <c r="V4596" s="117" t="s">
        <v>398</v>
      </c>
      <c r="W4596" s="123">
        <v>65</v>
      </c>
      <c r="X4596" s="123" t="s">
        <v>906</v>
      </c>
      <c r="Y4596" s="120">
        <v>43564</v>
      </c>
      <c r="Z4596" s="121">
        <v>0.375</v>
      </c>
      <c r="AA4596" s="130" t="s">
        <v>696</v>
      </c>
      <c r="AB4596" s="123" t="s">
        <v>582</v>
      </c>
      <c r="AC4596" s="119" t="s">
        <v>398</v>
      </c>
      <c r="AD4596" s="119" t="s">
        <v>398</v>
      </c>
    </row>
    <row r="4597" spans="1:30">
      <c r="A4597" s="117">
        <v>4596</v>
      </c>
      <c r="B4597" s="123" t="s">
        <v>468</v>
      </c>
      <c r="C4597" s="117" t="s">
        <v>5</v>
      </c>
      <c r="D4597" s="123" t="s">
        <v>595</v>
      </c>
      <c r="E4597" s="117">
        <v>4596</v>
      </c>
      <c r="F4597" s="117" t="s">
        <v>924</v>
      </c>
      <c r="G4597" s="117" t="s">
        <v>591</v>
      </c>
      <c r="H4597" s="117" t="s">
        <v>398</v>
      </c>
      <c r="I4597" s="117" t="s">
        <v>398</v>
      </c>
      <c r="J4597" s="117" t="s">
        <v>398</v>
      </c>
      <c r="K4597" s="117" t="s">
        <v>398</v>
      </c>
      <c r="L4597" s="117" t="s">
        <v>398</v>
      </c>
      <c r="M4597" s="117" t="s">
        <v>398</v>
      </c>
      <c r="N4597" s="117" t="s">
        <v>398</v>
      </c>
      <c r="O4597" s="125" t="s">
        <v>579</v>
      </c>
      <c r="P4597" s="117">
        <v>1</v>
      </c>
      <c r="Q4597" s="117" t="s">
        <v>398</v>
      </c>
      <c r="R4597" s="117" t="s">
        <v>398</v>
      </c>
      <c r="S4597" s="117" t="s">
        <v>398</v>
      </c>
      <c r="T4597" s="117" t="s">
        <v>398</v>
      </c>
      <c r="U4597" s="117" t="s">
        <v>398</v>
      </c>
      <c r="V4597" s="117" t="s">
        <v>398</v>
      </c>
      <c r="W4597" s="123">
        <v>65</v>
      </c>
      <c r="X4597" s="123" t="s">
        <v>906</v>
      </c>
      <c r="Y4597" s="120">
        <v>43564</v>
      </c>
      <c r="Z4597" s="121">
        <v>0.375</v>
      </c>
      <c r="AA4597" s="130" t="s">
        <v>696</v>
      </c>
      <c r="AB4597" s="123" t="s">
        <v>582</v>
      </c>
      <c r="AC4597" s="119" t="s">
        <v>398</v>
      </c>
      <c r="AD4597" s="119" t="s">
        <v>398</v>
      </c>
    </row>
    <row r="4598" spans="1:30">
      <c r="A4598" s="117">
        <v>4597</v>
      </c>
      <c r="B4598" s="123" t="s">
        <v>468</v>
      </c>
      <c r="C4598" s="117" t="s">
        <v>5</v>
      </c>
      <c r="D4598" s="123" t="s">
        <v>595</v>
      </c>
      <c r="E4598" s="117">
        <v>4597</v>
      </c>
      <c r="F4598" s="117" t="s">
        <v>924</v>
      </c>
      <c r="G4598" s="117" t="s">
        <v>591</v>
      </c>
      <c r="H4598" s="117" t="s">
        <v>398</v>
      </c>
      <c r="I4598" s="117" t="s">
        <v>398</v>
      </c>
      <c r="J4598" s="117" t="s">
        <v>398</v>
      </c>
      <c r="K4598" s="117" t="s">
        <v>398</v>
      </c>
      <c r="L4598" s="117" t="s">
        <v>398</v>
      </c>
      <c r="M4598" s="117" t="s">
        <v>398</v>
      </c>
      <c r="N4598" s="117" t="s">
        <v>398</v>
      </c>
      <c r="O4598" s="125" t="s">
        <v>579</v>
      </c>
      <c r="P4598" s="117">
        <v>1</v>
      </c>
      <c r="Q4598" s="117" t="s">
        <v>398</v>
      </c>
      <c r="R4598" s="117" t="s">
        <v>398</v>
      </c>
      <c r="S4598" s="117" t="s">
        <v>398</v>
      </c>
      <c r="T4598" s="117" t="s">
        <v>398</v>
      </c>
      <c r="U4598" s="117" t="s">
        <v>398</v>
      </c>
      <c r="V4598" s="117" t="s">
        <v>398</v>
      </c>
      <c r="W4598" s="123">
        <v>65</v>
      </c>
      <c r="X4598" s="123" t="s">
        <v>906</v>
      </c>
      <c r="Y4598" s="120">
        <v>43564</v>
      </c>
      <c r="Z4598" s="121">
        <v>0.375</v>
      </c>
      <c r="AA4598" s="130" t="s">
        <v>696</v>
      </c>
      <c r="AB4598" s="123" t="s">
        <v>582</v>
      </c>
      <c r="AC4598" s="119" t="s">
        <v>398</v>
      </c>
      <c r="AD4598" s="119" t="s">
        <v>398</v>
      </c>
    </row>
    <row r="4599" spans="1:30">
      <c r="A4599" s="117">
        <v>4598</v>
      </c>
      <c r="B4599" s="123" t="s">
        <v>468</v>
      </c>
      <c r="C4599" s="117" t="s">
        <v>5</v>
      </c>
      <c r="D4599" s="123" t="s">
        <v>595</v>
      </c>
      <c r="E4599" s="117">
        <v>4598</v>
      </c>
      <c r="F4599" s="117" t="s">
        <v>924</v>
      </c>
      <c r="G4599" s="117" t="s">
        <v>591</v>
      </c>
      <c r="H4599" s="117" t="s">
        <v>398</v>
      </c>
      <c r="I4599" s="117" t="s">
        <v>398</v>
      </c>
      <c r="J4599" s="117" t="s">
        <v>398</v>
      </c>
      <c r="K4599" s="117" t="s">
        <v>398</v>
      </c>
      <c r="L4599" s="117" t="s">
        <v>398</v>
      </c>
      <c r="M4599" s="117" t="s">
        <v>398</v>
      </c>
      <c r="N4599" s="117" t="s">
        <v>398</v>
      </c>
      <c r="O4599" s="125" t="s">
        <v>579</v>
      </c>
      <c r="P4599" s="117">
        <v>1</v>
      </c>
      <c r="Q4599" s="117" t="s">
        <v>398</v>
      </c>
      <c r="R4599" s="117" t="s">
        <v>398</v>
      </c>
      <c r="S4599" s="117" t="s">
        <v>398</v>
      </c>
      <c r="T4599" s="117" t="s">
        <v>398</v>
      </c>
      <c r="U4599" s="117" t="s">
        <v>398</v>
      </c>
      <c r="V4599" s="117" t="s">
        <v>398</v>
      </c>
      <c r="W4599" s="123">
        <v>65</v>
      </c>
      <c r="X4599" s="123" t="s">
        <v>906</v>
      </c>
      <c r="Y4599" s="120">
        <v>43564</v>
      </c>
      <c r="Z4599" s="121">
        <v>0.375</v>
      </c>
      <c r="AA4599" s="130" t="s">
        <v>696</v>
      </c>
      <c r="AB4599" s="123" t="s">
        <v>582</v>
      </c>
      <c r="AC4599" s="119" t="s">
        <v>398</v>
      </c>
      <c r="AD4599" s="119" t="s">
        <v>398</v>
      </c>
    </row>
    <row r="4600" spans="1:30">
      <c r="A4600" s="117">
        <v>4599</v>
      </c>
      <c r="B4600" s="123" t="s">
        <v>468</v>
      </c>
      <c r="C4600" s="117" t="s">
        <v>5</v>
      </c>
      <c r="D4600" s="123" t="s">
        <v>595</v>
      </c>
      <c r="E4600" s="117">
        <v>4599</v>
      </c>
      <c r="F4600" s="117" t="s">
        <v>924</v>
      </c>
      <c r="G4600" s="117" t="s">
        <v>591</v>
      </c>
      <c r="H4600" s="117" t="s">
        <v>398</v>
      </c>
      <c r="I4600" s="117" t="s">
        <v>398</v>
      </c>
      <c r="J4600" s="117" t="s">
        <v>398</v>
      </c>
      <c r="K4600" s="117" t="s">
        <v>398</v>
      </c>
      <c r="L4600" s="117" t="s">
        <v>398</v>
      </c>
      <c r="M4600" s="117" t="s">
        <v>398</v>
      </c>
      <c r="N4600" s="117" t="s">
        <v>398</v>
      </c>
      <c r="O4600" s="125" t="s">
        <v>579</v>
      </c>
      <c r="P4600" s="117">
        <v>1</v>
      </c>
      <c r="Q4600" s="117" t="s">
        <v>398</v>
      </c>
      <c r="R4600" s="117" t="s">
        <v>398</v>
      </c>
      <c r="S4600" s="117" t="s">
        <v>398</v>
      </c>
      <c r="T4600" s="117" t="s">
        <v>398</v>
      </c>
      <c r="U4600" s="117" t="s">
        <v>398</v>
      </c>
      <c r="V4600" s="117" t="s">
        <v>398</v>
      </c>
      <c r="W4600" s="123">
        <v>65</v>
      </c>
      <c r="X4600" s="123" t="s">
        <v>906</v>
      </c>
      <c r="Y4600" s="120">
        <v>43564</v>
      </c>
      <c r="Z4600" s="121">
        <v>0.375</v>
      </c>
      <c r="AA4600" s="130" t="s">
        <v>696</v>
      </c>
      <c r="AB4600" s="123" t="s">
        <v>582</v>
      </c>
      <c r="AC4600" s="119" t="s">
        <v>398</v>
      </c>
      <c r="AD4600" s="119" t="s">
        <v>398</v>
      </c>
    </row>
    <row r="4601" spans="1:30">
      <c r="A4601" s="117">
        <v>4600</v>
      </c>
      <c r="B4601" s="123" t="s">
        <v>468</v>
      </c>
      <c r="C4601" s="117" t="s">
        <v>5</v>
      </c>
      <c r="D4601" s="123" t="s">
        <v>595</v>
      </c>
      <c r="E4601" s="117">
        <v>4600</v>
      </c>
      <c r="F4601" s="117" t="s">
        <v>924</v>
      </c>
      <c r="G4601" s="117" t="s">
        <v>591</v>
      </c>
      <c r="H4601" s="117" t="s">
        <v>398</v>
      </c>
      <c r="I4601" s="117" t="s">
        <v>398</v>
      </c>
      <c r="J4601" s="117" t="s">
        <v>398</v>
      </c>
      <c r="K4601" s="117" t="s">
        <v>398</v>
      </c>
      <c r="L4601" s="117" t="s">
        <v>398</v>
      </c>
      <c r="M4601" s="117" t="s">
        <v>398</v>
      </c>
      <c r="N4601" s="117" t="s">
        <v>398</v>
      </c>
      <c r="O4601" s="125" t="s">
        <v>579</v>
      </c>
      <c r="P4601" s="117">
        <v>1</v>
      </c>
      <c r="Q4601" s="117" t="s">
        <v>398</v>
      </c>
      <c r="R4601" s="117" t="s">
        <v>398</v>
      </c>
      <c r="S4601" s="117" t="s">
        <v>398</v>
      </c>
      <c r="T4601" s="117" t="s">
        <v>398</v>
      </c>
      <c r="U4601" s="117" t="s">
        <v>398</v>
      </c>
      <c r="V4601" s="117" t="s">
        <v>398</v>
      </c>
      <c r="W4601" s="123">
        <v>65</v>
      </c>
      <c r="X4601" s="123" t="s">
        <v>906</v>
      </c>
      <c r="Y4601" s="120">
        <v>43564</v>
      </c>
      <c r="Z4601" s="121">
        <v>0.375</v>
      </c>
      <c r="AA4601" s="130" t="s">
        <v>696</v>
      </c>
      <c r="AB4601" s="123" t="s">
        <v>582</v>
      </c>
      <c r="AC4601" s="119" t="s">
        <v>398</v>
      </c>
      <c r="AD4601" s="119" t="s">
        <v>398</v>
      </c>
    </row>
    <row r="4602" spans="1:30">
      <c r="A4602" s="117">
        <v>4601</v>
      </c>
      <c r="B4602" s="123" t="s">
        <v>468</v>
      </c>
      <c r="C4602" s="117" t="s">
        <v>5</v>
      </c>
      <c r="D4602" s="123" t="s">
        <v>595</v>
      </c>
      <c r="E4602" s="117">
        <v>4601</v>
      </c>
      <c r="F4602" s="117" t="s">
        <v>924</v>
      </c>
      <c r="G4602" s="117" t="s">
        <v>591</v>
      </c>
      <c r="H4602" s="117" t="s">
        <v>398</v>
      </c>
      <c r="I4602" s="117" t="s">
        <v>398</v>
      </c>
      <c r="J4602" s="117" t="s">
        <v>398</v>
      </c>
      <c r="K4602" s="117" t="s">
        <v>398</v>
      </c>
      <c r="L4602" s="117" t="s">
        <v>398</v>
      </c>
      <c r="M4602" s="117" t="s">
        <v>398</v>
      </c>
      <c r="N4602" s="117" t="s">
        <v>398</v>
      </c>
      <c r="O4602" s="125" t="s">
        <v>579</v>
      </c>
      <c r="P4602" s="117">
        <v>1</v>
      </c>
      <c r="Q4602" s="117" t="s">
        <v>398</v>
      </c>
      <c r="R4602" s="117" t="s">
        <v>398</v>
      </c>
      <c r="S4602" s="117" t="s">
        <v>398</v>
      </c>
      <c r="T4602" s="117" t="s">
        <v>398</v>
      </c>
      <c r="U4602" s="117" t="s">
        <v>398</v>
      </c>
      <c r="V4602" s="117" t="s">
        <v>398</v>
      </c>
      <c r="W4602" s="123">
        <v>65</v>
      </c>
      <c r="X4602" s="123" t="s">
        <v>906</v>
      </c>
      <c r="Y4602" s="120">
        <v>43564</v>
      </c>
      <c r="Z4602" s="121">
        <v>0.375</v>
      </c>
      <c r="AA4602" s="130" t="s">
        <v>696</v>
      </c>
      <c r="AB4602" s="123" t="s">
        <v>582</v>
      </c>
      <c r="AC4602" s="119" t="s">
        <v>398</v>
      </c>
      <c r="AD4602" s="119" t="s">
        <v>398</v>
      </c>
    </row>
    <row r="4603" spans="1:30">
      <c r="A4603" s="117">
        <v>4602</v>
      </c>
      <c r="B4603" s="123" t="s">
        <v>468</v>
      </c>
      <c r="C4603" s="117" t="s">
        <v>5</v>
      </c>
      <c r="D4603" s="123" t="s">
        <v>595</v>
      </c>
      <c r="E4603" s="117">
        <v>4602</v>
      </c>
      <c r="F4603" s="117" t="s">
        <v>924</v>
      </c>
      <c r="G4603" s="117" t="s">
        <v>591</v>
      </c>
      <c r="H4603" s="117" t="s">
        <v>398</v>
      </c>
      <c r="I4603" s="117" t="s">
        <v>398</v>
      </c>
      <c r="J4603" s="117" t="s">
        <v>398</v>
      </c>
      <c r="K4603" s="117" t="s">
        <v>398</v>
      </c>
      <c r="L4603" s="117" t="s">
        <v>398</v>
      </c>
      <c r="M4603" s="117" t="s">
        <v>398</v>
      </c>
      <c r="N4603" s="117" t="s">
        <v>398</v>
      </c>
      <c r="O4603" s="125" t="s">
        <v>579</v>
      </c>
      <c r="P4603" s="117">
        <v>1</v>
      </c>
      <c r="Q4603" s="117" t="s">
        <v>398</v>
      </c>
      <c r="R4603" s="117" t="s">
        <v>398</v>
      </c>
      <c r="S4603" s="117" t="s">
        <v>398</v>
      </c>
      <c r="T4603" s="117" t="s">
        <v>398</v>
      </c>
      <c r="U4603" s="117" t="s">
        <v>398</v>
      </c>
      <c r="V4603" s="117" t="s">
        <v>398</v>
      </c>
      <c r="W4603" s="123">
        <v>65</v>
      </c>
      <c r="X4603" s="123" t="s">
        <v>906</v>
      </c>
      <c r="Y4603" s="120">
        <v>43564</v>
      </c>
      <c r="Z4603" s="121">
        <v>0.375</v>
      </c>
      <c r="AA4603" s="130" t="s">
        <v>696</v>
      </c>
      <c r="AB4603" s="123" t="s">
        <v>582</v>
      </c>
      <c r="AC4603" s="119" t="s">
        <v>398</v>
      </c>
      <c r="AD4603" s="119" t="s">
        <v>398</v>
      </c>
    </row>
    <row r="4604" spans="1:30">
      <c r="A4604" s="117">
        <v>4603</v>
      </c>
      <c r="B4604" s="123" t="s">
        <v>468</v>
      </c>
      <c r="C4604" s="117" t="s">
        <v>5</v>
      </c>
      <c r="D4604" s="123" t="s">
        <v>595</v>
      </c>
      <c r="E4604" s="117">
        <v>4603</v>
      </c>
      <c r="F4604" s="117" t="s">
        <v>924</v>
      </c>
      <c r="G4604" s="117" t="s">
        <v>591</v>
      </c>
      <c r="H4604" s="117" t="s">
        <v>398</v>
      </c>
      <c r="I4604" s="117" t="s">
        <v>398</v>
      </c>
      <c r="J4604" s="117" t="s">
        <v>398</v>
      </c>
      <c r="K4604" s="117" t="s">
        <v>398</v>
      </c>
      <c r="L4604" s="117" t="s">
        <v>398</v>
      </c>
      <c r="M4604" s="117" t="s">
        <v>398</v>
      </c>
      <c r="N4604" s="117" t="s">
        <v>398</v>
      </c>
      <c r="O4604" s="125" t="s">
        <v>579</v>
      </c>
      <c r="P4604" s="117">
        <v>1</v>
      </c>
      <c r="Q4604" s="117" t="s">
        <v>398</v>
      </c>
      <c r="R4604" s="117" t="s">
        <v>398</v>
      </c>
      <c r="S4604" s="117" t="s">
        <v>398</v>
      </c>
      <c r="T4604" s="117" t="s">
        <v>398</v>
      </c>
      <c r="U4604" s="117" t="s">
        <v>398</v>
      </c>
      <c r="V4604" s="117" t="s">
        <v>398</v>
      </c>
      <c r="W4604" s="123">
        <v>65</v>
      </c>
      <c r="X4604" s="123" t="s">
        <v>906</v>
      </c>
      <c r="Y4604" s="120">
        <v>43564</v>
      </c>
      <c r="Z4604" s="121">
        <v>0.375</v>
      </c>
      <c r="AA4604" s="130" t="s">
        <v>696</v>
      </c>
      <c r="AB4604" s="123" t="s">
        <v>582</v>
      </c>
      <c r="AC4604" s="119" t="s">
        <v>398</v>
      </c>
      <c r="AD4604" s="119" t="s">
        <v>398</v>
      </c>
    </row>
    <row r="4605" spans="1:30">
      <c r="A4605" s="117">
        <v>4604</v>
      </c>
      <c r="B4605" s="123" t="s">
        <v>468</v>
      </c>
      <c r="C4605" s="117" t="s">
        <v>5</v>
      </c>
      <c r="D4605" s="123" t="s">
        <v>595</v>
      </c>
      <c r="E4605" s="117">
        <v>4604</v>
      </c>
      <c r="F4605" s="117" t="s">
        <v>924</v>
      </c>
      <c r="G4605" s="117" t="s">
        <v>591</v>
      </c>
      <c r="H4605" s="117" t="s">
        <v>398</v>
      </c>
      <c r="I4605" s="117" t="s">
        <v>398</v>
      </c>
      <c r="J4605" s="117" t="s">
        <v>398</v>
      </c>
      <c r="K4605" s="117" t="s">
        <v>398</v>
      </c>
      <c r="L4605" s="117" t="s">
        <v>398</v>
      </c>
      <c r="M4605" s="117" t="s">
        <v>398</v>
      </c>
      <c r="N4605" s="117" t="s">
        <v>398</v>
      </c>
      <c r="O4605" s="125" t="s">
        <v>579</v>
      </c>
      <c r="P4605" s="117">
        <v>1</v>
      </c>
      <c r="Q4605" s="117" t="s">
        <v>398</v>
      </c>
      <c r="R4605" s="117" t="s">
        <v>398</v>
      </c>
      <c r="S4605" s="117" t="s">
        <v>398</v>
      </c>
      <c r="T4605" s="117" t="s">
        <v>398</v>
      </c>
      <c r="U4605" s="117" t="s">
        <v>398</v>
      </c>
      <c r="V4605" s="117" t="s">
        <v>398</v>
      </c>
      <c r="W4605" s="123">
        <v>65</v>
      </c>
      <c r="X4605" s="123" t="s">
        <v>906</v>
      </c>
      <c r="Y4605" s="120">
        <v>43564</v>
      </c>
      <c r="Z4605" s="121">
        <v>0.375</v>
      </c>
      <c r="AA4605" s="130" t="s">
        <v>696</v>
      </c>
      <c r="AB4605" s="123" t="s">
        <v>582</v>
      </c>
      <c r="AC4605" s="119" t="s">
        <v>398</v>
      </c>
      <c r="AD4605" s="119" t="s">
        <v>398</v>
      </c>
    </row>
    <row r="4606" spans="1:30">
      <c r="A4606" s="117">
        <v>4605</v>
      </c>
      <c r="B4606" s="123" t="s">
        <v>468</v>
      </c>
      <c r="C4606" s="117" t="s">
        <v>5</v>
      </c>
      <c r="D4606" s="123" t="s">
        <v>595</v>
      </c>
      <c r="E4606" s="117">
        <v>4605</v>
      </c>
      <c r="F4606" s="117" t="s">
        <v>924</v>
      </c>
      <c r="G4606" s="117" t="s">
        <v>591</v>
      </c>
      <c r="H4606" s="117" t="s">
        <v>398</v>
      </c>
      <c r="I4606" s="117" t="s">
        <v>398</v>
      </c>
      <c r="J4606" s="117" t="s">
        <v>398</v>
      </c>
      <c r="K4606" s="117" t="s">
        <v>398</v>
      </c>
      <c r="L4606" s="117" t="s">
        <v>398</v>
      </c>
      <c r="M4606" s="117" t="s">
        <v>398</v>
      </c>
      <c r="N4606" s="117" t="s">
        <v>398</v>
      </c>
      <c r="O4606" s="125" t="s">
        <v>579</v>
      </c>
      <c r="P4606" s="117">
        <v>1</v>
      </c>
      <c r="Q4606" s="117" t="s">
        <v>398</v>
      </c>
      <c r="R4606" s="117" t="s">
        <v>398</v>
      </c>
      <c r="S4606" s="117" t="s">
        <v>398</v>
      </c>
      <c r="T4606" s="117" t="s">
        <v>398</v>
      </c>
      <c r="U4606" s="117" t="s">
        <v>398</v>
      </c>
      <c r="V4606" s="117" t="s">
        <v>398</v>
      </c>
      <c r="W4606" s="123">
        <v>65</v>
      </c>
      <c r="X4606" s="123" t="s">
        <v>906</v>
      </c>
      <c r="Y4606" s="120">
        <v>43564</v>
      </c>
      <c r="Z4606" s="121">
        <v>0.375</v>
      </c>
      <c r="AA4606" s="130" t="s">
        <v>696</v>
      </c>
      <c r="AB4606" s="123" t="s">
        <v>582</v>
      </c>
      <c r="AC4606" s="119" t="s">
        <v>398</v>
      </c>
      <c r="AD4606" s="119" t="s">
        <v>398</v>
      </c>
    </row>
    <row r="4607" spans="1:30">
      <c r="A4607" s="117">
        <v>4606</v>
      </c>
      <c r="B4607" s="123" t="s">
        <v>468</v>
      </c>
      <c r="C4607" s="117" t="s">
        <v>5</v>
      </c>
      <c r="D4607" s="123" t="s">
        <v>595</v>
      </c>
      <c r="E4607" s="117">
        <v>4606</v>
      </c>
      <c r="F4607" s="117" t="s">
        <v>924</v>
      </c>
      <c r="G4607" s="117" t="s">
        <v>591</v>
      </c>
      <c r="H4607" s="117" t="s">
        <v>398</v>
      </c>
      <c r="I4607" s="117" t="s">
        <v>398</v>
      </c>
      <c r="J4607" s="117" t="s">
        <v>398</v>
      </c>
      <c r="K4607" s="117" t="s">
        <v>398</v>
      </c>
      <c r="L4607" s="117" t="s">
        <v>398</v>
      </c>
      <c r="M4607" s="117" t="s">
        <v>398</v>
      </c>
      <c r="N4607" s="117" t="s">
        <v>398</v>
      </c>
      <c r="O4607" s="125" t="s">
        <v>579</v>
      </c>
      <c r="P4607" s="117">
        <v>1</v>
      </c>
      <c r="Q4607" s="117" t="s">
        <v>398</v>
      </c>
      <c r="R4607" s="117" t="s">
        <v>398</v>
      </c>
      <c r="S4607" s="117" t="s">
        <v>398</v>
      </c>
      <c r="T4607" s="117" t="s">
        <v>398</v>
      </c>
      <c r="U4607" s="117" t="s">
        <v>398</v>
      </c>
      <c r="V4607" s="117" t="s">
        <v>398</v>
      </c>
      <c r="W4607" s="123">
        <v>65</v>
      </c>
      <c r="X4607" s="123" t="s">
        <v>906</v>
      </c>
      <c r="Y4607" s="120">
        <v>43564</v>
      </c>
      <c r="Z4607" s="121">
        <v>0.375</v>
      </c>
      <c r="AA4607" s="130" t="s">
        <v>696</v>
      </c>
      <c r="AB4607" s="123" t="s">
        <v>582</v>
      </c>
      <c r="AC4607" s="119" t="s">
        <v>398</v>
      </c>
      <c r="AD4607" s="119" t="s">
        <v>398</v>
      </c>
    </row>
    <row r="4608" spans="1:30">
      <c r="A4608" s="117">
        <v>4607</v>
      </c>
      <c r="B4608" s="123" t="s">
        <v>468</v>
      </c>
      <c r="C4608" s="117" t="s">
        <v>5</v>
      </c>
      <c r="D4608" s="123" t="s">
        <v>595</v>
      </c>
      <c r="E4608" s="117">
        <v>4607</v>
      </c>
      <c r="F4608" s="117" t="s">
        <v>924</v>
      </c>
      <c r="G4608" s="117" t="s">
        <v>591</v>
      </c>
      <c r="H4608" s="117" t="s">
        <v>398</v>
      </c>
      <c r="I4608" s="117" t="s">
        <v>398</v>
      </c>
      <c r="J4608" s="117" t="s">
        <v>398</v>
      </c>
      <c r="K4608" s="117" t="s">
        <v>398</v>
      </c>
      <c r="L4608" s="117" t="s">
        <v>398</v>
      </c>
      <c r="M4608" s="117" t="s">
        <v>398</v>
      </c>
      <c r="N4608" s="117" t="s">
        <v>398</v>
      </c>
      <c r="O4608" s="125" t="s">
        <v>579</v>
      </c>
      <c r="P4608" s="117">
        <v>1</v>
      </c>
      <c r="Q4608" s="117" t="s">
        <v>398</v>
      </c>
      <c r="R4608" s="117" t="s">
        <v>398</v>
      </c>
      <c r="S4608" s="117" t="s">
        <v>398</v>
      </c>
      <c r="T4608" s="117" t="s">
        <v>398</v>
      </c>
      <c r="U4608" s="117" t="s">
        <v>398</v>
      </c>
      <c r="V4608" s="117" t="s">
        <v>398</v>
      </c>
      <c r="W4608" s="123">
        <v>65</v>
      </c>
      <c r="X4608" s="123" t="s">
        <v>906</v>
      </c>
      <c r="Y4608" s="120">
        <v>43564</v>
      </c>
      <c r="Z4608" s="121">
        <v>0.375</v>
      </c>
      <c r="AA4608" s="130" t="s">
        <v>696</v>
      </c>
      <c r="AB4608" s="123" t="s">
        <v>582</v>
      </c>
      <c r="AC4608" s="119" t="s">
        <v>398</v>
      </c>
      <c r="AD4608" s="119" t="s">
        <v>398</v>
      </c>
    </row>
    <row r="4609" spans="1:30">
      <c r="A4609" s="117">
        <v>4608</v>
      </c>
      <c r="B4609" s="123" t="s">
        <v>468</v>
      </c>
      <c r="C4609" s="117" t="s">
        <v>5</v>
      </c>
      <c r="D4609" s="123" t="s">
        <v>595</v>
      </c>
      <c r="E4609" s="117">
        <v>4608</v>
      </c>
      <c r="F4609" s="117" t="s">
        <v>924</v>
      </c>
      <c r="G4609" s="117" t="s">
        <v>591</v>
      </c>
      <c r="H4609" s="117" t="s">
        <v>398</v>
      </c>
      <c r="I4609" s="117" t="s">
        <v>398</v>
      </c>
      <c r="J4609" s="117" t="s">
        <v>398</v>
      </c>
      <c r="K4609" s="117" t="s">
        <v>398</v>
      </c>
      <c r="L4609" s="117" t="s">
        <v>398</v>
      </c>
      <c r="M4609" s="117" t="s">
        <v>398</v>
      </c>
      <c r="N4609" s="117" t="s">
        <v>398</v>
      </c>
      <c r="O4609" s="125" t="s">
        <v>579</v>
      </c>
      <c r="P4609" s="117">
        <v>1</v>
      </c>
      <c r="Q4609" s="117" t="s">
        <v>398</v>
      </c>
      <c r="R4609" s="117" t="s">
        <v>398</v>
      </c>
      <c r="S4609" s="117" t="s">
        <v>398</v>
      </c>
      <c r="T4609" s="117" t="s">
        <v>398</v>
      </c>
      <c r="U4609" s="117" t="s">
        <v>398</v>
      </c>
      <c r="V4609" s="117" t="s">
        <v>398</v>
      </c>
      <c r="W4609" s="123">
        <v>65</v>
      </c>
      <c r="X4609" s="123" t="s">
        <v>906</v>
      </c>
      <c r="Y4609" s="120">
        <v>43564</v>
      </c>
      <c r="Z4609" s="121">
        <v>0.375</v>
      </c>
      <c r="AA4609" s="130" t="s">
        <v>696</v>
      </c>
      <c r="AB4609" s="123" t="s">
        <v>582</v>
      </c>
      <c r="AC4609" s="119" t="s">
        <v>398</v>
      </c>
      <c r="AD4609" s="119" t="s">
        <v>398</v>
      </c>
    </row>
    <row r="4610" spans="1:30">
      <c r="A4610" s="117">
        <v>4609</v>
      </c>
      <c r="B4610" s="123" t="s">
        <v>468</v>
      </c>
      <c r="C4610" s="117" t="s">
        <v>5</v>
      </c>
      <c r="D4610" s="123" t="s">
        <v>595</v>
      </c>
      <c r="E4610" s="117">
        <v>4609</v>
      </c>
      <c r="F4610" s="117" t="s">
        <v>924</v>
      </c>
      <c r="G4610" s="117" t="s">
        <v>591</v>
      </c>
      <c r="H4610" s="117" t="s">
        <v>398</v>
      </c>
      <c r="I4610" s="117" t="s">
        <v>398</v>
      </c>
      <c r="J4610" s="117" t="s">
        <v>398</v>
      </c>
      <c r="K4610" s="117" t="s">
        <v>398</v>
      </c>
      <c r="L4610" s="117" t="s">
        <v>398</v>
      </c>
      <c r="M4610" s="117" t="s">
        <v>398</v>
      </c>
      <c r="N4610" s="117" t="s">
        <v>398</v>
      </c>
      <c r="O4610" s="125" t="s">
        <v>579</v>
      </c>
      <c r="P4610" s="117">
        <v>1</v>
      </c>
      <c r="Q4610" s="117" t="s">
        <v>398</v>
      </c>
      <c r="R4610" s="117" t="s">
        <v>398</v>
      </c>
      <c r="S4610" s="117" t="s">
        <v>398</v>
      </c>
      <c r="T4610" s="117" t="s">
        <v>398</v>
      </c>
      <c r="U4610" s="117" t="s">
        <v>398</v>
      </c>
      <c r="V4610" s="117" t="s">
        <v>398</v>
      </c>
      <c r="W4610" s="123">
        <v>65</v>
      </c>
      <c r="X4610" s="123" t="s">
        <v>906</v>
      </c>
      <c r="Y4610" s="120">
        <v>43564</v>
      </c>
      <c r="Z4610" s="121">
        <v>0.375</v>
      </c>
      <c r="AA4610" s="130" t="s">
        <v>696</v>
      </c>
      <c r="AB4610" s="123" t="s">
        <v>582</v>
      </c>
      <c r="AC4610" s="119" t="s">
        <v>398</v>
      </c>
      <c r="AD4610" s="119" t="s">
        <v>398</v>
      </c>
    </row>
    <row r="4611" spans="1:30">
      <c r="A4611" s="117">
        <v>4610</v>
      </c>
      <c r="B4611" s="123" t="s">
        <v>468</v>
      </c>
      <c r="C4611" s="117" t="s">
        <v>5</v>
      </c>
      <c r="D4611" s="123" t="s">
        <v>595</v>
      </c>
      <c r="E4611" s="117">
        <v>4610</v>
      </c>
      <c r="F4611" s="117" t="s">
        <v>924</v>
      </c>
      <c r="G4611" s="117" t="s">
        <v>591</v>
      </c>
      <c r="H4611" s="117" t="s">
        <v>398</v>
      </c>
      <c r="I4611" s="117" t="s">
        <v>398</v>
      </c>
      <c r="J4611" s="117" t="s">
        <v>398</v>
      </c>
      <c r="K4611" s="117" t="s">
        <v>398</v>
      </c>
      <c r="L4611" s="117" t="s">
        <v>398</v>
      </c>
      <c r="M4611" s="117" t="s">
        <v>398</v>
      </c>
      <c r="N4611" s="117" t="s">
        <v>398</v>
      </c>
      <c r="O4611" s="125" t="s">
        <v>579</v>
      </c>
      <c r="P4611" s="117">
        <v>1</v>
      </c>
      <c r="Q4611" s="117" t="s">
        <v>398</v>
      </c>
      <c r="R4611" s="117" t="s">
        <v>398</v>
      </c>
      <c r="S4611" s="117" t="s">
        <v>398</v>
      </c>
      <c r="T4611" s="117" t="s">
        <v>398</v>
      </c>
      <c r="U4611" s="117" t="s">
        <v>398</v>
      </c>
      <c r="V4611" s="117" t="s">
        <v>398</v>
      </c>
      <c r="W4611" s="123">
        <v>65</v>
      </c>
      <c r="X4611" s="123" t="s">
        <v>906</v>
      </c>
      <c r="Y4611" s="120">
        <v>43564</v>
      </c>
      <c r="Z4611" s="121">
        <v>0.375</v>
      </c>
      <c r="AA4611" s="130" t="s">
        <v>696</v>
      </c>
      <c r="AB4611" s="123" t="s">
        <v>582</v>
      </c>
      <c r="AC4611" s="119" t="s">
        <v>398</v>
      </c>
      <c r="AD4611" s="119" t="s">
        <v>398</v>
      </c>
    </row>
    <row r="4612" spans="1:30">
      <c r="A4612" s="117">
        <v>4611</v>
      </c>
      <c r="B4612" s="123" t="s">
        <v>468</v>
      </c>
      <c r="C4612" s="117" t="s">
        <v>5</v>
      </c>
      <c r="D4612" s="123" t="s">
        <v>595</v>
      </c>
      <c r="E4612" s="117">
        <v>4611</v>
      </c>
      <c r="F4612" s="117" t="s">
        <v>924</v>
      </c>
      <c r="G4612" s="117" t="s">
        <v>591</v>
      </c>
      <c r="H4612" s="117" t="s">
        <v>398</v>
      </c>
      <c r="I4612" s="117" t="s">
        <v>398</v>
      </c>
      <c r="J4612" s="117" t="s">
        <v>398</v>
      </c>
      <c r="K4612" s="117" t="s">
        <v>398</v>
      </c>
      <c r="L4612" s="117" t="s">
        <v>398</v>
      </c>
      <c r="M4612" s="117" t="s">
        <v>398</v>
      </c>
      <c r="N4612" s="117" t="s">
        <v>398</v>
      </c>
      <c r="O4612" s="125" t="s">
        <v>579</v>
      </c>
      <c r="P4612" s="117">
        <v>1</v>
      </c>
      <c r="Q4612" s="117" t="s">
        <v>398</v>
      </c>
      <c r="R4612" s="117" t="s">
        <v>398</v>
      </c>
      <c r="S4612" s="117" t="s">
        <v>398</v>
      </c>
      <c r="T4612" s="117" t="s">
        <v>398</v>
      </c>
      <c r="U4612" s="117" t="s">
        <v>398</v>
      </c>
      <c r="V4612" s="117" t="s">
        <v>398</v>
      </c>
      <c r="W4612" s="123">
        <v>65</v>
      </c>
      <c r="X4612" s="123" t="s">
        <v>906</v>
      </c>
      <c r="Y4612" s="120">
        <v>43564</v>
      </c>
      <c r="Z4612" s="121">
        <v>0.375</v>
      </c>
      <c r="AA4612" s="130" t="s">
        <v>696</v>
      </c>
      <c r="AB4612" s="123" t="s">
        <v>582</v>
      </c>
      <c r="AC4612" s="119" t="s">
        <v>398</v>
      </c>
      <c r="AD4612" s="119" t="s">
        <v>398</v>
      </c>
    </row>
    <row r="4613" spans="1:30">
      <c r="A4613" s="117">
        <v>4612</v>
      </c>
      <c r="B4613" s="123" t="s">
        <v>468</v>
      </c>
      <c r="C4613" s="117" t="s">
        <v>5</v>
      </c>
      <c r="D4613" s="123" t="s">
        <v>595</v>
      </c>
      <c r="E4613" s="117">
        <v>4612</v>
      </c>
      <c r="F4613" s="117" t="s">
        <v>924</v>
      </c>
      <c r="G4613" s="117" t="s">
        <v>591</v>
      </c>
      <c r="H4613" s="117" t="s">
        <v>398</v>
      </c>
      <c r="I4613" s="117" t="s">
        <v>398</v>
      </c>
      <c r="J4613" s="117" t="s">
        <v>398</v>
      </c>
      <c r="K4613" s="117" t="s">
        <v>398</v>
      </c>
      <c r="L4613" s="117" t="s">
        <v>398</v>
      </c>
      <c r="M4613" s="117" t="s">
        <v>398</v>
      </c>
      <c r="N4613" s="117" t="s">
        <v>398</v>
      </c>
      <c r="O4613" s="125" t="s">
        <v>579</v>
      </c>
      <c r="P4613" s="117">
        <v>1</v>
      </c>
      <c r="Q4613" s="117" t="s">
        <v>398</v>
      </c>
      <c r="R4613" s="117" t="s">
        <v>398</v>
      </c>
      <c r="S4613" s="117" t="s">
        <v>398</v>
      </c>
      <c r="T4613" s="117" t="s">
        <v>398</v>
      </c>
      <c r="U4613" s="117" t="s">
        <v>398</v>
      </c>
      <c r="V4613" s="117" t="s">
        <v>398</v>
      </c>
      <c r="W4613" s="123">
        <v>65</v>
      </c>
      <c r="X4613" s="123" t="s">
        <v>906</v>
      </c>
      <c r="Y4613" s="120">
        <v>43564</v>
      </c>
      <c r="Z4613" s="121">
        <v>0.375</v>
      </c>
      <c r="AA4613" s="130" t="s">
        <v>696</v>
      </c>
      <c r="AB4613" s="123" t="s">
        <v>582</v>
      </c>
      <c r="AC4613" s="119" t="s">
        <v>398</v>
      </c>
      <c r="AD4613" s="119" t="s">
        <v>398</v>
      </c>
    </row>
    <row r="4614" spans="1:30">
      <c r="A4614" s="117">
        <v>4613</v>
      </c>
      <c r="B4614" s="123" t="s">
        <v>468</v>
      </c>
      <c r="C4614" s="117" t="s">
        <v>5</v>
      </c>
      <c r="D4614" s="123" t="s">
        <v>595</v>
      </c>
      <c r="E4614" s="117">
        <v>4613</v>
      </c>
      <c r="F4614" s="117" t="s">
        <v>924</v>
      </c>
      <c r="G4614" s="117" t="s">
        <v>591</v>
      </c>
      <c r="H4614" s="117" t="s">
        <v>398</v>
      </c>
      <c r="I4614" s="117" t="s">
        <v>398</v>
      </c>
      <c r="J4614" s="117" t="s">
        <v>398</v>
      </c>
      <c r="K4614" s="117" t="s">
        <v>398</v>
      </c>
      <c r="L4614" s="117" t="s">
        <v>398</v>
      </c>
      <c r="M4614" s="117" t="s">
        <v>398</v>
      </c>
      <c r="N4614" s="117" t="s">
        <v>398</v>
      </c>
      <c r="O4614" s="125" t="s">
        <v>579</v>
      </c>
      <c r="P4614" s="117">
        <v>1</v>
      </c>
      <c r="Q4614" s="117" t="s">
        <v>398</v>
      </c>
      <c r="R4614" s="117" t="s">
        <v>398</v>
      </c>
      <c r="S4614" s="117" t="s">
        <v>398</v>
      </c>
      <c r="T4614" s="117" t="s">
        <v>398</v>
      </c>
      <c r="U4614" s="117" t="s">
        <v>398</v>
      </c>
      <c r="V4614" s="117" t="s">
        <v>398</v>
      </c>
      <c r="W4614" s="123">
        <v>65</v>
      </c>
      <c r="X4614" s="123" t="s">
        <v>906</v>
      </c>
      <c r="Y4614" s="120">
        <v>43564</v>
      </c>
      <c r="Z4614" s="121">
        <v>0.375</v>
      </c>
      <c r="AA4614" s="130" t="s">
        <v>696</v>
      </c>
      <c r="AB4614" s="123" t="s">
        <v>582</v>
      </c>
      <c r="AC4614" s="119" t="s">
        <v>398</v>
      </c>
      <c r="AD4614" s="119" t="s">
        <v>398</v>
      </c>
    </row>
    <row r="4615" spans="1:30">
      <c r="A4615" s="117">
        <v>4614</v>
      </c>
      <c r="B4615" s="123" t="s">
        <v>468</v>
      </c>
      <c r="C4615" s="117" t="s">
        <v>5</v>
      </c>
      <c r="D4615" s="123" t="s">
        <v>595</v>
      </c>
      <c r="E4615" s="117">
        <v>4614</v>
      </c>
      <c r="F4615" s="117" t="s">
        <v>924</v>
      </c>
      <c r="G4615" s="117" t="s">
        <v>591</v>
      </c>
      <c r="H4615" s="117" t="s">
        <v>398</v>
      </c>
      <c r="I4615" s="117" t="s">
        <v>398</v>
      </c>
      <c r="J4615" s="117" t="s">
        <v>398</v>
      </c>
      <c r="K4615" s="117" t="s">
        <v>398</v>
      </c>
      <c r="L4615" s="117" t="s">
        <v>398</v>
      </c>
      <c r="M4615" s="117" t="s">
        <v>398</v>
      </c>
      <c r="N4615" s="117" t="s">
        <v>398</v>
      </c>
      <c r="O4615" s="125" t="s">
        <v>579</v>
      </c>
      <c r="P4615" s="117">
        <v>1</v>
      </c>
      <c r="Q4615" s="117" t="s">
        <v>398</v>
      </c>
      <c r="R4615" s="117" t="s">
        <v>398</v>
      </c>
      <c r="S4615" s="117" t="s">
        <v>398</v>
      </c>
      <c r="T4615" s="117" t="s">
        <v>398</v>
      </c>
      <c r="U4615" s="117" t="s">
        <v>398</v>
      </c>
      <c r="V4615" s="117" t="s">
        <v>398</v>
      </c>
      <c r="W4615" s="123">
        <v>65</v>
      </c>
      <c r="X4615" s="123" t="s">
        <v>906</v>
      </c>
      <c r="Y4615" s="120">
        <v>43564</v>
      </c>
      <c r="Z4615" s="121">
        <v>0.375</v>
      </c>
      <c r="AA4615" s="130" t="s">
        <v>696</v>
      </c>
      <c r="AB4615" s="123" t="s">
        <v>582</v>
      </c>
      <c r="AC4615" s="119" t="s">
        <v>398</v>
      </c>
      <c r="AD4615" s="119" t="s">
        <v>398</v>
      </c>
    </row>
    <row r="4616" spans="1:30">
      <c r="A4616" s="117">
        <v>4615</v>
      </c>
      <c r="B4616" s="123" t="s">
        <v>468</v>
      </c>
      <c r="C4616" s="117" t="s">
        <v>5</v>
      </c>
      <c r="D4616" s="123" t="s">
        <v>595</v>
      </c>
      <c r="E4616" s="117">
        <v>4615</v>
      </c>
      <c r="F4616" s="117" t="s">
        <v>924</v>
      </c>
      <c r="G4616" s="117" t="s">
        <v>591</v>
      </c>
      <c r="H4616" s="117" t="s">
        <v>398</v>
      </c>
      <c r="I4616" s="117" t="s">
        <v>398</v>
      </c>
      <c r="J4616" s="117" t="s">
        <v>398</v>
      </c>
      <c r="K4616" s="117" t="s">
        <v>398</v>
      </c>
      <c r="L4616" s="117" t="s">
        <v>398</v>
      </c>
      <c r="M4616" s="117" t="s">
        <v>398</v>
      </c>
      <c r="N4616" s="117" t="s">
        <v>398</v>
      </c>
      <c r="O4616" s="125" t="s">
        <v>579</v>
      </c>
      <c r="P4616" s="117">
        <v>1</v>
      </c>
      <c r="Q4616" s="117" t="s">
        <v>398</v>
      </c>
      <c r="R4616" s="117" t="s">
        <v>398</v>
      </c>
      <c r="S4616" s="117" t="s">
        <v>398</v>
      </c>
      <c r="T4616" s="117" t="s">
        <v>398</v>
      </c>
      <c r="U4616" s="117" t="s">
        <v>398</v>
      </c>
      <c r="V4616" s="117" t="s">
        <v>398</v>
      </c>
      <c r="W4616" s="123">
        <v>65</v>
      </c>
      <c r="X4616" s="123" t="s">
        <v>906</v>
      </c>
      <c r="Y4616" s="120">
        <v>43564</v>
      </c>
      <c r="Z4616" s="121">
        <v>0.375</v>
      </c>
      <c r="AA4616" s="130" t="s">
        <v>696</v>
      </c>
      <c r="AB4616" s="123" t="s">
        <v>582</v>
      </c>
      <c r="AC4616" s="119" t="s">
        <v>398</v>
      </c>
      <c r="AD4616" s="119" t="s">
        <v>398</v>
      </c>
    </row>
    <row r="4617" spans="1:30">
      <c r="A4617" s="117">
        <v>4616</v>
      </c>
      <c r="B4617" s="123" t="s">
        <v>468</v>
      </c>
      <c r="C4617" s="117" t="s">
        <v>5</v>
      </c>
      <c r="D4617" s="123" t="s">
        <v>595</v>
      </c>
      <c r="E4617" s="117">
        <v>4616</v>
      </c>
      <c r="F4617" s="117" t="s">
        <v>924</v>
      </c>
      <c r="G4617" s="117" t="s">
        <v>591</v>
      </c>
      <c r="H4617" s="117" t="s">
        <v>398</v>
      </c>
      <c r="I4617" s="117" t="s">
        <v>398</v>
      </c>
      <c r="J4617" s="117" t="s">
        <v>398</v>
      </c>
      <c r="K4617" s="117" t="s">
        <v>398</v>
      </c>
      <c r="L4617" s="117" t="s">
        <v>398</v>
      </c>
      <c r="M4617" s="117" t="s">
        <v>398</v>
      </c>
      <c r="N4617" s="117" t="s">
        <v>398</v>
      </c>
      <c r="O4617" s="125" t="s">
        <v>579</v>
      </c>
      <c r="P4617" s="117">
        <v>1</v>
      </c>
      <c r="Q4617" s="117" t="s">
        <v>398</v>
      </c>
      <c r="R4617" s="117" t="s">
        <v>398</v>
      </c>
      <c r="S4617" s="117" t="s">
        <v>398</v>
      </c>
      <c r="T4617" s="117" t="s">
        <v>398</v>
      </c>
      <c r="U4617" s="117" t="s">
        <v>398</v>
      </c>
      <c r="V4617" s="117" t="s">
        <v>398</v>
      </c>
      <c r="W4617" s="123">
        <v>65</v>
      </c>
      <c r="X4617" s="123" t="s">
        <v>906</v>
      </c>
      <c r="Y4617" s="120">
        <v>43564</v>
      </c>
      <c r="Z4617" s="121">
        <v>0.375</v>
      </c>
      <c r="AA4617" s="130" t="s">
        <v>696</v>
      </c>
      <c r="AB4617" s="123" t="s">
        <v>582</v>
      </c>
      <c r="AC4617" s="119" t="s">
        <v>398</v>
      </c>
      <c r="AD4617" s="119" t="s">
        <v>398</v>
      </c>
    </row>
    <row r="4618" spans="1:30">
      <c r="A4618" s="117">
        <v>4617</v>
      </c>
      <c r="B4618" s="123" t="s">
        <v>468</v>
      </c>
      <c r="C4618" s="117" t="s">
        <v>5</v>
      </c>
      <c r="D4618" s="123" t="s">
        <v>595</v>
      </c>
      <c r="E4618" s="117">
        <v>4617</v>
      </c>
      <c r="F4618" s="117" t="s">
        <v>924</v>
      </c>
      <c r="G4618" s="117" t="s">
        <v>591</v>
      </c>
      <c r="H4618" s="117" t="s">
        <v>398</v>
      </c>
      <c r="I4618" s="117" t="s">
        <v>398</v>
      </c>
      <c r="J4618" s="117" t="s">
        <v>398</v>
      </c>
      <c r="K4618" s="117" t="s">
        <v>398</v>
      </c>
      <c r="L4618" s="117" t="s">
        <v>398</v>
      </c>
      <c r="M4618" s="117" t="s">
        <v>398</v>
      </c>
      <c r="N4618" s="117" t="s">
        <v>398</v>
      </c>
      <c r="O4618" s="125" t="s">
        <v>579</v>
      </c>
      <c r="P4618" s="117">
        <v>1</v>
      </c>
      <c r="Q4618" s="117" t="s">
        <v>398</v>
      </c>
      <c r="R4618" s="117" t="s">
        <v>398</v>
      </c>
      <c r="S4618" s="117" t="s">
        <v>398</v>
      </c>
      <c r="T4618" s="117" t="s">
        <v>398</v>
      </c>
      <c r="U4618" s="117" t="s">
        <v>398</v>
      </c>
      <c r="V4618" s="117" t="s">
        <v>398</v>
      </c>
      <c r="W4618" s="123">
        <v>65</v>
      </c>
      <c r="X4618" s="123" t="s">
        <v>906</v>
      </c>
      <c r="Y4618" s="120">
        <v>43564</v>
      </c>
      <c r="Z4618" s="121">
        <v>0.375</v>
      </c>
      <c r="AA4618" s="130" t="s">
        <v>696</v>
      </c>
      <c r="AB4618" s="123" t="s">
        <v>582</v>
      </c>
      <c r="AC4618" s="119" t="s">
        <v>398</v>
      </c>
      <c r="AD4618" s="119" t="s">
        <v>398</v>
      </c>
    </row>
    <row r="4619" spans="1:30">
      <c r="A4619" s="117">
        <v>4618</v>
      </c>
      <c r="B4619" s="123" t="s">
        <v>468</v>
      </c>
      <c r="C4619" s="117" t="s">
        <v>5</v>
      </c>
      <c r="D4619" s="123" t="s">
        <v>595</v>
      </c>
      <c r="E4619" s="117">
        <v>4618</v>
      </c>
      <c r="F4619" s="117" t="s">
        <v>924</v>
      </c>
      <c r="G4619" s="117" t="s">
        <v>591</v>
      </c>
      <c r="H4619" s="117" t="s">
        <v>398</v>
      </c>
      <c r="I4619" s="117" t="s">
        <v>398</v>
      </c>
      <c r="J4619" s="117" t="s">
        <v>398</v>
      </c>
      <c r="K4619" s="117" t="s">
        <v>398</v>
      </c>
      <c r="L4619" s="117" t="s">
        <v>398</v>
      </c>
      <c r="M4619" s="117" t="s">
        <v>398</v>
      </c>
      <c r="N4619" s="117" t="s">
        <v>398</v>
      </c>
      <c r="O4619" s="125" t="s">
        <v>579</v>
      </c>
      <c r="P4619" s="117">
        <v>1</v>
      </c>
      <c r="Q4619" s="117" t="s">
        <v>398</v>
      </c>
      <c r="R4619" s="117" t="s">
        <v>398</v>
      </c>
      <c r="S4619" s="117" t="s">
        <v>398</v>
      </c>
      <c r="T4619" s="117" t="s">
        <v>398</v>
      </c>
      <c r="U4619" s="117" t="s">
        <v>398</v>
      </c>
      <c r="V4619" s="117" t="s">
        <v>398</v>
      </c>
      <c r="W4619" s="123">
        <v>65</v>
      </c>
      <c r="X4619" s="123" t="s">
        <v>906</v>
      </c>
      <c r="Y4619" s="120">
        <v>43564</v>
      </c>
      <c r="Z4619" s="121">
        <v>0.375</v>
      </c>
      <c r="AA4619" s="130" t="s">
        <v>696</v>
      </c>
      <c r="AB4619" s="123" t="s">
        <v>582</v>
      </c>
      <c r="AC4619" s="119" t="s">
        <v>398</v>
      </c>
      <c r="AD4619" s="119" t="s">
        <v>398</v>
      </c>
    </row>
    <row r="4620" spans="1:30">
      <c r="A4620" s="117">
        <v>4619</v>
      </c>
      <c r="B4620" s="123" t="s">
        <v>468</v>
      </c>
      <c r="C4620" s="117" t="s">
        <v>5</v>
      </c>
      <c r="D4620" s="123" t="s">
        <v>595</v>
      </c>
      <c r="E4620" s="117">
        <v>4619</v>
      </c>
      <c r="F4620" s="117" t="s">
        <v>924</v>
      </c>
      <c r="G4620" s="117" t="s">
        <v>591</v>
      </c>
      <c r="H4620" s="117" t="s">
        <v>398</v>
      </c>
      <c r="I4620" s="117" t="s">
        <v>398</v>
      </c>
      <c r="J4620" s="117" t="s">
        <v>398</v>
      </c>
      <c r="K4620" s="117" t="s">
        <v>398</v>
      </c>
      <c r="L4620" s="117" t="s">
        <v>398</v>
      </c>
      <c r="M4620" s="117" t="s">
        <v>398</v>
      </c>
      <c r="N4620" s="117" t="s">
        <v>398</v>
      </c>
      <c r="O4620" s="125" t="s">
        <v>579</v>
      </c>
      <c r="P4620" s="117">
        <v>1</v>
      </c>
      <c r="Q4620" s="117" t="s">
        <v>398</v>
      </c>
      <c r="R4620" s="117" t="s">
        <v>398</v>
      </c>
      <c r="S4620" s="117" t="s">
        <v>398</v>
      </c>
      <c r="T4620" s="117" t="s">
        <v>398</v>
      </c>
      <c r="U4620" s="117" t="s">
        <v>398</v>
      </c>
      <c r="V4620" s="117" t="s">
        <v>398</v>
      </c>
      <c r="W4620" s="123">
        <v>65</v>
      </c>
      <c r="X4620" s="123" t="s">
        <v>906</v>
      </c>
      <c r="Y4620" s="120">
        <v>43564</v>
      </c>
      <c r="Z4620" s="121">
        <v>0.375</v>
      </c>
      <c r="AA4620" s="130" t="s">
        <v>696</v>
      </c>
      <c r="AB4620" s="123" t="s">
        <v>582</v>
      </c>
      <c r="AC4620" s="119" t="s">
        <v>398</v>
      </c>
      <c r="AD4620" s="119" t="s">
        <v>398</v>
      </c>
    </row>
    <row r="4621" spans="1:30">
      <c r="A4621" s="117">
        <v>4620</v>
      </c>
      <c r="B4621" s="123" t="s">
        <v>468</v>
      </c>
      <c r="C4621" s="117" t="s">
        <v>5</v>
      </c>
      <c r="D4621" s="123" t="s">
        <v>595</v>
      </c>
      <c r="E4621" s="117">
        <v>4620</v>
      </c>
      <c r="F4621" s="117" t="s">
        <v>924</v>
      </c>
      <c r="G4621" s="117" t="s">
        <v>591</v>
      </c>
      <c r="H4621" s="117" t="s">
        <v>398</v>
      </c>
      <c r="I4621" s="117" t="s">
        <v>398</v>
      </c>
      <c r="J4621" s="117" t="s">
        <v>398</v>
      </c>
      <c r="K4621" s="117" t="s">
        <v>398</v>
      </c>
      <c r="L4621" s="117" t="s">
        <v>398</v>
      </c>
      <c r="M4621" s="117" t="s">
        <v>398</v>
      </c>
      <c r="N4621" s="117" t="s">
        <v>398</v>
      </c>
      <c r="O4621" s="125" t="s">
        <v>579</v>
      </c>
      <c r="P4621" s="117">
        <v>1</v>
      </c>
      <c r="Q4621" s="117" t="s">
        <v>398</v>
      </c>
      <c r="R4621" s="117" t="s">
        <v>398</v>
      </c>
      <c r="S4621" s="117" t="s">
        <v>398</v>
      </c>
      <c r="T4621" s="117" t="s">
        <v>398</v>
      </c>
      <c r="U4621" s="117" t="s">
        <v>398</v>
      </c>
      <c r="V4621" s="117" t="s">
        <v>398</v>
      </c>
      <c r="W4621" s="123">
        <v>65</v>
      </c>
      <c r="X4621" s="123" t="s">
        <v>906</v>
      </c>
      <c r="Y4621" s="120">
        <v>43564</v>
      </c>
      <c r="Z4621" s="121">
        <v>0.375</v>
      </c>
      <c r="AA4621" s="130" t="s">
        <v>696</v>
      </c>
      <c r="AB4621" s="123" t="s">
        <v>582</v>
      </c>
      <c r="AC4621" s="119" t="s">
        <v>398</v>
      </c>
      <c r="AD4621" s="119" t="s">
        <v>398</v>
      </c>
    </row>
    <row r="4622" spans="1:30">
      <c r="A4622" s="117">
        <v>4621</v>
      </c>
      <c r="B4622" s="123" t="s">
        <v>468</v>
      </c>
      <c r="C4622" s="117" t="s">
        <v>5</v>
      </c>
      <c r="D4622" s="123" t="s">
        <v>595</v>
      </c>
      <c r="E4622" s="117">
        <v>4621</v>
      </c>
      <c r="F4622" s="117" t="s">
        <v>924</v>
      </c>
      <c r="G4622" s="117" t="s">
        <v>591</v>
      </c>
      <c r="H4622" s="117" t="s">
        <v>398</v>
      </c>
      <c r="I4622" s="117" t="s">
        <v>398</v>
      </c>
      <c r="J4622" s="117" t="s">
        <v>398</v>
      </c>
      <c r="K4622" s="117" t="s">
        <v>398</v>
      </c>
      <c r="L4622" s="117" t="s">
        <v>398</v>
      </c>
      <c r="M4622" s="117" t="s">
        <v>398</v>
      </c>
      <c r="N4622" s="117" t="s">
        <v>398</v>
      </c>
      <c r="O4622" s="125" t="s">
        <v>579</v>
      </c>
      <c r="P4622" s="117">
        <v>1</v>
      </c>
      <c r="Q4622" s="117" t="s">
        <v>398</v>
      </c>
      <c r="R4622" s="117" t="s">
        <v>398</v>
      </c>
      <c r="S4622" s="117" t="s">
        <v>398</v>
      </c>
      <c r="T4622" s="117" t="s">
        <v>398</v>
      </c>
      <c r="U4622" s="117" t="s">
        <v>398</v>
      </c>
      <c r="V4622" s="117" t="s">
        <v>398</v>
      </c>
      <c r="W4622" s="123">
        <v>65</v>
      </c>
      <c r="X4622" s="123" t="s">
        <v>906</v>
      </c>
      <c r="Y4622" s="120">
        <v>43564</v>
      </c>
      <c r="Z4622" s="121">
        <v>0.375</v>
      </c>
      <c r="AA4622" s="130" t="s">
        <v>696</v>
      </c>
      <c r="AB4622" s="123" t="s">
        <v>582</v>
      </c>
      <c r="AC4622" s="119" t="s">
        <v>398</v>
      </c>
      <c r="AD4622" s="119" t="s">
        <v>398</v>
      </c>
    </row>
    <row r="4623" spans="1:30">
      <c r="A4623" s="117">
        <v>4622</v>
      </c>
      <c r="B4623" s="123" t="s">
        <v>468</v>
      </c>
      <c r="C4623" s="117" t="s">
        <v>5</v>
      </c>
      <c r="D4623" s="123" t="s">
        <v>595</v>
      </c>
      <c r="E4623" s="117">
        <v>4622</v>
      </c>
      <c r="F4623" s="117" t="s">
        <v>924</v>
      </c>
      <c r="G4623" s="117" t="s">
        <v>591</v>
      </c>
      <c r="H4623" s="117" t="s">
        <v>398</v>
      </c>
      <c r="I4623" s="117" t="s">
        <v>398</v>
      </c>
      <c r="J4623" s="117" t="s">
        <v>398</v>
      </c>
      <c r="K4623" s="117" t="s">
        <v>398</v>
      </c>
      <c r="L4623" s="117" t="s">
        <v>398</v>
      </c>
      <c r="M4623" s="117" t="s">
        <v>398</v>
      </c>
      <c r="N4623" s="117" t="s">
        <v>398</v>
      </c>
      <c r="O4623" s="125" t="s">
        <v>579</v>
      </c>
      <c r="P4623" s="117">
        <v>1</v>
      </c>
      <c r="Q4623" s="117" t="s">
        <v>398</v>
      </c>
      <c r="R4623" s="117" t="s">
        <v>398</v>
      </c>
      <c r="S4623" s="117" t="s">
        <v>398</v>
      </c>
      <c r="T4623" s="117" t="s">
        <v>398</v>
      </c>
      <c r="U4623" s="117" t="s">
        <v>398</v>
      </c>
      <c r="V4623" s="117" t="s">
        <v>398</v>
      </c>
      <c r="W4623" s="123">
        <v>65</v>
      </c>
      <c r="X4623" s="123" t="s">
        <v>906</v>
      </c>
      <c r="Y4623" s="120">
        <v>43564</v>
      </c>
      <c r="Z4623" s="121">
        <v>0.375</v>
      </c>
      <c r="AA4623" s="130" t="s">
        <v>696</v>
      </c>
      <c r="AB4623" s="123" t="s">
        <v>582</v>
      </c>
      <c r="AC4623" s="119" t="s">
        <v>398</v>
      </c>
      <c r="AD4623" s="119" t="s">
        <v>398</v>
      </c>
    </row>
    <row r="4624" spans="1:30">
      <c r="A4624" s="117">
        <v>4623</v>
      </c>
      <c r="B4624" s="123" t="s">
        <v>468</v>
      </c>
      <c r="C4624" s="117" t="s">
        <v>5</v>
      </c>
      <c r="D4624" s="123" t="s">
        <v>595</v>
      </c>
      <c r="E4624" s="117">
        <v>4623</v>
      </c>
      <c r="F4624" s="117" t="s">
        <v>924</v>
      </c>
      <c r="G4624" s="117" t="s">
        <v>591</v>
      </c>
      <c r="H4624" s="117" t="s">
        <v>398</v>
      </c>
      <c r="I4624" s="117" t="s">
        <v>398</v>
      </c>
      <c r="J4624" s="117" t="s">
        <v>398</v>
      </c>
      <c r="K4624" s="117" t="s">
        <v>398</v>
      </c>
      <c r="L4624" s="117" t="s">
        <v>398</v>
      </c>
      <c r="M4624" s="117" t="s">
        <v>398</v>
      </c>
      <c r="N4624" s="117" t="s">
        <v>398</v>
      </c>
      <c r="O4624" s="125" t="s">
        <v>579</v>
      </c>
      <c r="P4624" s="117">
        <v>1</v>
      </c>
      <c r="Q4624" s="117" t="s">
        <v>398</v>
      </c>
      <c r="R4624" s="117" t="s">
        <v>398</v>
      </c>
      <c r="S4624" s="117" t="s">
        <v>398</v>
      </c>
      <c r="T4624" s="117" t="s">
        <v>398</v>
      </c>
      <c r="U4624" s="117" t="s">
        <v>398</v>
      </c>
      <c r="V4624" s="117" t="s">
        <v>398</v>
      </c>
      <c r="W4624" s="123">
        <v>65</v>
      </c>
      <c r="X4624" s="123" t="s">
        <v>906</v>
      </c>
      <c r="Y4624" s="120">
        <v>43564</v>
      </c>
      <c r="Z4624" s="121">
        <v>0.375</v>
      </c>
      <c r="AA4624" s="130" t="s">
        <v>696</v>
      </c>
      <c r="AB4624" s="123" t="s">
        <v>582</v>
      </c>
      <c r="AC4624" s="119" t="s">
        <v>398</v>
      </c>
      <c r="AD4624" s="119" t="s">
        <v>398</v>
      </c>
    </row>
    <row r="4625" spans="1:30">
      <c r="A4625" s="117">
        <v>4624</v>
      </c>
      <c r="B4625" s="123" t="s">
        <v>468</v>
      </c>
      <c r="C4625" s="117" t="s">
        <v>5</v>
      </c>
      <c r="D4625" s="123" t="s">
        <v>595</v>
      </c>
      <c r="E4625" s="117">
        <v>4624</v>
      </c>
      <c r="F4625" s="117" t="s">
        <v>924</v>
      </c>
      <c r="G4625" s="117" t="s">
        <v>591</v>
      </c>
      <c r="H4625" s="117" t="s">
        <v>398</v>
      </c>
      <c r="I4625" s="117" t="s">
        <v>398</v>
      </c>
      <c r="J4625" s="117" t="s">
        <v>398</v>
      </c>
      <c r="K4625" s="117" t="s">
        <v>398</v>
      </c>
      <c r="L4625" s="117" t="s">
        <v>398</v>
      </c>
      <c r="M4625" s="117" t="s">
        <v>398</v>
      </c>
      <c r="N4625" s="117" t="s">
        <v>398</v>
      </c>
      <c r="O4625" s="125" t="s">
        <v>579</v>
      </c>
      <c r="P4625" s="117">
        <v>1</v>
      </c>
      <c r="Q4625" s="117" t="s">
        <v>398</v>
      </c>
      <c r="R4625" s="117" t="s">
        <v>398</v>
      </c>
      <c r="S4625" s="117" t="s">
        <v>398</v>
      </c>
      <c r="T4625" s="117" t="s">
        <v>398</v>
      </c>
      <c r="U4625" s="117" t="s">
        <v>398</v>
      </c>
      <c r="V4625" s="117" t="s">
        <v>398</v>
      </c>
      <c r="W4625" s="123">
        <v>65</v>
      </c>
      <c r="X4625" s="123" t="s">
        <v>906</v>
      </c>
      <c r="Y4625" s="120">
        <v>43564</v>
      </c>
      <c r="Z4625" s="121">
        <v>0.375</v>
      </c>
      <c r="AA4625" s="130" t="s">
        <v>696</v>
      </c>
      <c r="AB4625" s="123" t="s">
        <v>582</v>
      </c>
      <c r="AC4625" s="119" t="s">
        <v>398</v>
      </c>
      <c r="AD4625" s="119" t="s">
        <v>398</v>
      </c>
    </row>
    <row r="4626" spans="1:30">
      <c r="A4626" s="117">
        <v>4625</v>
      </c>
      <c r="B4626" s="123" t="s">
        <v>468</v>
      </c>
      <c r="C4626" s="117" t="s">
        <v>5</v>
      </c>
      <c r="D4626" s="123" t="s">
        <v>595</v>
      </c>
      <c r="E4626" s="117">
        <v>4625</v>
      </c>
      <c r="F4626" s="117" t="s">
        <v>924</v>
      </c>
      <c r="G4626" s="117" t="s">
        <v>591</v>
      </c>
      <c r="H4626" s="117" t="s">
        <v>398</v>
      </c>
      <c r="I4626" s="117" t="s">
        <v>398</v>
      </c>
      <c r="J4626" s="117" t="s">
        <v>398</v>
      </c>
      <c r="K4626" s="117" t="s">
        <v>398</v>
      </c>
      <c r="L4626" s="117" t="s">
        <v>398</v>
      </c>
      <c r="M4626" s="117" t="s">
        <v>398</v>
      </c>
      <c r="N4626" s="117" t="s">
        <v>398</v>
      </c>
      <c r="O4626" s="125" t="s">
        <v>579</v>
      </c>
      <c r="P4626" s="117">
        <v>1</v>
      </c>
      <c r="Q4626" s="117" t="s">
        <v>398</v>
      </c>
      <c r="R4626" s="117" t="s">
        <v>398</v>
      </c>
      <c r="S4626" s="117" t="s">
        <v>398</v>
      </c>
      <c r="T4626" s="117" t="s">
        <v>398</v>
      </c>
      <c r="U4626" s="117" t="s">
        <v>398</v>
      </c>
      <c r="V4626" s="117" t="s">
        <v>398</v>
      </c>
      <c r="W4626" s="123">
        <v>65</v>
      </c>
      <c r="X4626" s="123" t="s">
        <v>906</v>
      </c>
      <c r="Y4626" s="120">
        <v>43564</v>
      </c>
      <c r="Z4626" s="121">
        <v>0.375</v>
      </c>
      <c r="AA4626" s="130" t="s">
        <v>696</v>
      </c>
      <c r="AB4626" s="123" t="s">
        <v>582</v>
      </c>
      <c r="AC4626" s="119" t="s">
        <v>398</v>
      </c>
      <c r="AD4626" s="119" t="s">
        <v>398</v>
      </c>
    </row>
    <row r="4627" spans="1:30">
      <c r="A4627" s="117">
        <v>4626</v>
      </c>
      <c r="B4627" s="123" t="s">
        <v>468</v>
      </c>
      <c r="C4627" s="117" t="s">
        <v>5</v>
      </c>
      <c r="D4627" s="123" t="s">
        <v>595</v>
      </c>
      <c r="E4627" s="117">
        <v>4626</v>
      </c>
      <c r="F4627" s="117" t="s">
        <v>924</v>
      </c>
      <c r="G4627" s="117" t="s">
        <v>591</v>
      </c>
      <c r="H4627" s="117" t="s">
        <v>398</v>
      </c>
      <c r="I4627" s="117" t="s">
        <v>398</v>
      </c>
      <c r="J4627" s="117" t="s">
        <v>398</v>
      </c>
      <c r="K4627" s="117" t="s">
        <v>398</v>
      </c>
      <c r="L4627" s="117" t="s">
        <v>398</v>
      </c>
      <c r="M4627" s="117" t="s">
        <v>398</v>
      </c>
      <c r="N4627" s="117" t="s">
        <v>398</v>
      </c>
      <c r="O4627" s="125" t="s">
        <v>579</v>
      </c>
      <c r="P4627" s="117">
        <v>1</v>
      </c>
      <c r="Q4627" s="117" t="s">
        <v>398</v>
      </c>
      <c r="R4627" s="117" t="s">
        <v>398</v>
      </c>
      <c r="S4627" s="117" t="s">
        <v>398</v>
      </c>
      <c r="T4627" s="117" t="s">
        <v>398</v>
      </c>
      <c r="U4627" s="117" t="s">
        <v>398</v>
      </c>
      <c r="V4627" s="117" t="s">
        <v>398</v>
      </c>
      <c r="W4627" s="123">
        <v>65</v>
      </c>
      <c r="X4627" s="123" t="s">
        <v>906</v>
      </c>
      <c r="Y4627" s="120">
        <v>43564</v>
      </c>
      <c r="Z4627" s="121">
        <v>0.375</v>
      </c>
      <c r="AA4627" s="130" t="s">
        <v>696</v>
      </c>
      <c r="AB4627" s="123" t="s">
        <v>582</v>
      </c>
      <c r="AC4627" s="119" t="s">
        <v>398</v>
      </c>
      <c r="AD4627" s="119" t="s">
        <v>398</v>
      </c>
    </row>
    <row r="4628" spans="1:30">
      <c r="A4628" s="117">
        <v>4627</v>
      </c>
      <c r="B4628" s="123" t="s">
        <v>468</v>
      </c>
      <c r="C4628" s="117" t="s">
        <v>5</v>
      </c>
      <c r="D4628" s="123" t="s">
        <v>595</v>
      </c>
      <c r="E4628" s="117">
        <v>4627</v>
      </c>
      <c r="F4628" s="117" t="s">
        <v>924</v>
      </c>
      <c r="G4628" s="117" t="s">
        <v>591</v>
      </c>
      <c r="H4628" s="117" t="s">
        <v>398</v>
      </c>
      <c r="I4628" s="117" t="s">
        <v>398</v>
      </c>
      <c r="J4628" s="117" t="s">
        <v>398</v>
      </c>
      <c r="K4628" s="117" t="s">
        <v>398</v>
      </c>
      <c r="L4628" s="117" t="s">
        <v>398</v>
      </c>
      <c r="M4628" s="117" t="s">
        <v>398</v>
      </c>
      <c r="N4628" s="117" t="s">
        <v>398</v>
      </c>
      <c r="O4628" s="125" t="s">
        <v>579</v>
      </c>
      <c r="P4628" s="117">
        <v>1</v>
      </c>
      <c r="Q4628" s="117" t="s">
        <v>398</v>
      </c>
      <c r="R4628" s="117" t="s">
        <v>398</v>
      </c>
      <c r="S4628" s="117" t="s">
        <v>398</v>
      </c>
      <c r="T4628" s="117" t="s">
        <v>398</v>
      </c>
      <c r="U4628" s="117" t="s">
        <v>398</v>
      </c>
      <c r="V4628" s="117" t="s">
        <v>398</v>
      </c>
      <c r="W4628" s="123">
        <v>65</v>
      </c>
      <c r="X4628" s="123" t="s">
        <v>906</v>
      </c>
      <c r="Y4628" s="120">
        <v>43564</v>
      </c>
      <c r="Z4628" s="121">
        <v>0.375</v>
      </c>
      <c r="AA4628" s="130" t="s">
        <v>696</v>
      </c>
      <c r="AB4628" s="123" t="s">
        <v>582</v>
      </c>
      <c r="AC4628" s="119" t="s">
        <v>398</v>
      </c>
      <c r="AD4628" s="119" t="s">
        <v>398</v>
      </c>
    </row>
    <row r="4629" spans="1:30">
      <c r="A4629" s="117">
        <v>4628</v>
      </c>
      <c r="B4629" s="123" t="s">
        <v>468</v>
      </c>
      <c r="C4629" s="117" t="s">
        <v>5</v>
      </c>
      <c r="D4629" s="123" t="s">
        <v>595</v>
      </c>
      <c r="E4629" s="117">
        <v>4628</v>
      </c>
      <c r="F4629" s="117" t="s">
        <v>924</v>
      </c>
      <c r="G4629" s="117" t="s">
        <v>591</v>
      </c>
      <c r="H4629" s="117" t="s">
        <v>398</v>
      </c>
      <c r="I4629" s="117" t="s">
        <v>398</v>
      </c>
      <c r="J4629" s="117" t="s">
        <v>398</v>
      </c>
      <c r="K4629" s="117" t="s">
        <v>398</v>
      </c>
      <c r="L4629" s="117" t="s">
        <v>398</v>
      </c>
      <c r="M4629" s="117" t="s">
        <v>398</v>
      </c>
      <c r="N4629" s="117" t="s">
        <v>398</v>
      </c>
      <c r="O4629" s="125" t="s">
        <v>579</v>
      </c>
      <c r="P4629" s="117">
        <v>1</v>
      </c>
      <c r="Q4629" s="117" t="s">
        <v>398</v>
      </c>
      <c r="R4629" s="117" t="s">
        <v>398</v>
      </c>
      <c r="S4629" s="117" t="s">
        <v>398</v>
      </c>
      <c r="T4629" s="117" t="s">
        <v>398</v>
      </c>
      <c r="U4629" s="117" t="s">
        <v>398</v>
      </c>
      <c r="V4629" s="117" t="s">
        <v>398</v>
      </c>
      <c r="W4629" s="123">
        <v>65</v>
      </c>
      <c r="X4629" s="123" t="s">
        <v>906</v>
      </c>
      <c r="Y4629" s="120">
        <v>43564</v>
      </c>
      <c r="Z4629" s="121">
        <v>0.375</v>
      </c>
      <c r="AA4629" s="130" t="s">
        <v>696</v>
      </c>
      <c r="AB4629" s="123" t="s">
        <v>582</v>
      </c>
      <c r="AC4629" s="119" t="s">
        <v>398</v>
      </c>
      <c r="AD4629" s="119" t="s">
        <v>398</v>
      </c>
    </row>
    <row r="4630" spans="1:30">
      <c r="A4630" s="117">
        <v>4629</v>
      </c>
      <c r="B4630" s="123" t="s">
        <v>468</v>
      </c>
      <c r="C4630" s="117" t="s">
        <v>5</v>
      </c>
      <c r="D4630" s="123" t="s">
        <v>595</v>
      </c>
      <c r="E4630" s="117">
        <v>4629</v>
      </c>
      <c r="F4630" s="117" t="s">
        <v>924</v>
      </c>
      <c r="G4630" s="117" t="s">
        <v>591</v>
      </c>
      <c r="H4630" s="117" t="s">
        <v>398</v>
      </c>
      <c r="I4630" s="117" t="s">
        <v>398</v>
      </c>
      <c r="J4630" s="117" t="s">
        <v>398</v>
      </c>
      <c r="K4630" s="117" t="s">
        <v>398</v>
      </c>
      <c r="L4630" s="117" t="s">
        <v>398</v>
      </c>
      <c r="M4630" s="117" t="s">
        <v>398</v>
      </c>
      <c r="N4630" s="117" t="s">
        <v>398</v>
      </c>
      <c r="O4630" s="125" t="s">
        <v>579</v>
      </c>
      <c r="P4630" s="117">
        <v>1</v>
      </c>
      <c r="Q4630" s="117" t="s">
        <v>398</v>
      </c>
      <c r="R4630" s="117" t="s">
        <v>398</v>
      </c>
      <c r="S4630" s="117" t="s">
        <v>398</v>
      </c>
      <c r="T4630" s="117" t="s">
        <v>398</v>
      </c>
      <c r="U4630" s="117" t="s">
        <v>398</v>
      </c>
      <c r="V4630" s="117" t="s">
        <v>398</v>
      </c>
      <c r="W4630" s="123">
        <v>65</v>
      </c>
      <c r="X4630" s="123" t="s">
        <v>906</v>
      </c>
      <c r="Y4630" s="120">
        <v>43564</v>
      </c>
      <c r="Z4630" s="121">
        <v>0.375</v>
      </c>
      <c r="AA4630" s="130" t="s">
        <v>696</v>
      </c>
      <c r="AB4630" s="123" t="s">
        <v>582</v>
      </c>
      <c r="AC4630" s="119" t="s">
        <v>398</v>
      </c>
      <c r="AD4630" s="119" t="s">
        <v>398</v>
      </c>
    </row>
    <row r="4631" spans="1:30">
      <c r="A4631" s="117">
        <v>4630</v>
      </c>
      <c r="B4631" s="123" t="s">
        <v>468</v>
      </c>
      <c r="C4631" s="117" t="s">
        <v>5</v>
      </c>
      <c r="D4631" s="123" t="s">
        <v>595</v>
      </c>
      <c r="E4631" s="117">
        <v>4630</v>
      </c>
      <c r="F4631" s="117" t="s">
        <v>924</v>
      </c>
      <c r="G4631" s="117" t="s">
        <v>591</v>
      </c>
      <c r="H4631" s="117" t="s">
        <v>398</v>
      </c>
      <c r="I4631" s="117" t="s">
        <v>398</v>
      </c>
      <c r="J4631" s="117" t="s">
        <v>398</v>
      </c>
      <c r="K4631" s="117" t="s">
        <v>398</v>
      </c>
      <c r="L4631" s="117" t="s">
        <v>398</v>
      </c>
      <c r="M4631" s="117" t="s">
        <v>398</v>
      </c>
      <c r="N4631" s="117" t="s">
        <v>398</v>
      </c>
      <c r="O4631" s="125" t="s">
        <v>579</v>
      </c>
      <c r="P4631" s="117">
        <v>1</v>
      </c>
      <c r="Q4631" s="117" t="s">
        <v>398</v>
      </c>
      <c r="R4631" s="117" t="s">
        <v>398</v>
      </c>
      <c r="S4631" s="117" t="s">
        <v>398</v>
      </c>
      <c r="T4631" s="117" t="s">
        <v>398</v>
      </c>
      <c r="U4631" s="117" t="s">
        <v>398</v>
      </c>
      <c r="V4631" s="117" t="s">
        <v>398</v>
      </c>
      <c r="W4631" s="123">
        <v>65</v>
      </c>
      <c r="X4631" s="123" t="s">
        <v>906</v>
      </c>
      <c r="Y4631" s="120">
        <v>43564</v>
      </c>
      <c r="Z4631" s="121">
        <v>0.375</v>
      </c>
      <c r="AA4631" s="130" t="s">
        <v>696</v>
      </c>
      <c r="AB4631" s="123" t="s">
        <v>582</v>
      </c>
      <c r="AC4631" s="119" t="s">
        <v>398</v>
      </c>
      <c r="AD4631" s="119" t="s">
        <v>398</v>
      </c>
    </row>
    <row r="4632" spans="1:30">
      <c r="A4632" s="117">
        <v>4631</v>
      </c>
      <c r="B4632" s="123" t="s">
        <v>468</v>
      </c>
      <c r="C4632" s="117" t="s">
        <v>5</v>
      </c>
      <c r="D4632" s="123" t="s">
        <v>595</v>
      </c>
      <c r="E4632" s="117">
        <v>4631</v>
      </c>
      <c r="F4632" s="117" t="s">
        <v>924</v>
      </c>
      <c r="G4632" s="117" t="s">
        <v>591</v>
      </c>
      <c r="H4632" s="117" t="s">
        <v>398</v>
      </c>
      <c r="I4632" s="117" t="s">
        <v>398</v>
      </c>
      <c r="J4632" s="117" t="s">
        <v>398</v>
      </c>
      <c r="K4632" s="117" t="s">
        <v>398</v>
      </c>
      <c r="L4632" s="117" t="s">
        <v>398</v>
      </c>
      <c r="M4632" s="117" t="s">
        <v>398</v>
      </c>
      <c r="N4632" s="117" t="s">
        <v>398</v>
      </c>
      <c r="O4632" s="125" t="s">
        <v>579</v>
      </c>
      <c r="P4632" s="117">
        <v>1</v>
      </c>
      <c r="Q4632" s="117" t="s">
        <v>398</v>
      </c>
      <c r="R4632" s="117" t="s">
        <v>398</v>
      </c>
      <c r="S4632" s="117" t="s">
        <v>398</v>
      </c>
      <c r="T4632" s="117" t="s">
        <v>398</v>
      </c>
      <c r="U4632" s="117" t="s">
        <v>398</v>
      </c>
      <c r="V4632" s="117" t="s">
        <v>398</v>
      </c>
      <c r="W4632" s="123">
        <v>65</v>
      </c>
      <c r="X4632" s="123" t="s">
        <v>906</v>
      </c>
      <c r="Y4632" s="120">
        <v>43564</v>
      </c>
      <c r="Z4632" s="121">
        <v>0.375</v>
      </c>
      <c r="AA4632" s="130" t="s">
        <v>696</v>
      </c>
      <c r="AB4632" s="123" t="s">
        <v>582</v>
      </c>
      <c r="AC4632" s="119" t="s">
        <v>398</v>
      </c>
      <c r="AD4632" s="119" t="s">
        <v>398</v>
      </c>
    </row>
    <row r="4633" spans="1:30">
      <c r="A4633" s="117">
        <v>4632</v>
      </c>
      <c r="B4633" s="123" t="s">
        <v>468</v>
      </c>
      <c r="C4633" s="117" t="s">
        <v>5</v>
      </c>
      <c r="D4633" s="123" t="s">
        <v>595</v>
      </c>
      <c r="E4633" s="117">
        <v>4632</v>
      </c>
      <c r="F4633" s="117" t="s">
        <v>924</v>
      </c>
      <c r="G4633" s="117" t="s">
        <v>591</v>
      </c>
      <c r="H4633" s="117" t="s">
        <v>398</v>
      </c>
      <c r="I4633" s="117" t="s">
        <v>398</v>
      </c>
      <c r="J4633" s="117" t="s">
        <v>398</v>
      </c>
      <c r="K4633" s="117" t="s">
        <v>398</v>
      </c>
      <c r="L4633" s="117" t="s">
        <v>398</v>
      </c>
      <c r="M4633" s="117" t="s">
        <v>398</v>
      </c>
      <c r="N4633" s="117" t="s">
        <v>398</v>
      </c>
      <c r="O4633" s="125" t="s">
        <v>579</v>
      </c>
      <c r="P4633" s="117">
        <v>1</v>
      </c>
      <c r="Q4633" s="117" t="s">
        <v>398</v>
      </c>
      <c r="R4633" s="117" t="s">
        <v>398</v>
      </c>
      <c r="S4633" s="117" t="s">
        <v>398</v>
      </c>
      <c r="T4633" s="117" t="s">
        <v>398</v>
      </c>
      <c r="U4633" s="117" t="s">
        <v>398</v>
      </c>
      <c r="V4633" s="117" t="s">
        <v>398</v>
      </c>
      <c r="W4633" s="123">
        <v>65</v>
      </c>
      <c r="X4633" s="123" t="s">
        <v>906</v>
      </c>
      <c r="Y4633" s="120">
        <v>43564</v>
      </c>
      <c r="Z4633" s="121">
        <v>0.375</v>
      </c>
      <c r="AA4633" s="130" t="s">
        <v>696</v>
      </c>
      <c r="AB4633" s="123" t="s">
        <v>582</v>
      </c>
      <c r="AC4633" s="119" t="s">
        <v>398</v>
      </c>
      <c r="AD4633" s="119" t="s">
        <v>398</v>
      </c>
    </row>
    <row r="4634" spans="1:30">
      <c r="A4634" s="117">
        <v>4633</v>
      </c>
      <c r="B4634" s="123" t="s">
        <v>468</v>
      </c>
      <c r="C4634" s="117" t="s">
        <v>5</v>
      </c>
      <c r="D4634" s="123" t="s">
        <v>595</v>
      </c>
      <c r="E4634" s="117">
        <v>4633</v>
      </c>
      <c r="F4634" s="117" t="s">
        <v>924</v>
      </c>
      <c r="G4634" s="117" t="s">
        <v>591</v>
      </c>
      <c r="H4634" s="117" t="s">
        <v>398</v>
      </c>
      <c r="I4634" s="117" t="s">
        <v>398</v>
      </c>
      <c r="J4634" s="117" t="s">
        <v>398</v>
      </c>
      <c r="K4634" s="117" t="s">
        <v>398</v>
      </c>
      <c r="L4634" s="117" t="s">
        <v>398</v>
      </c>
      <c r="M4634" s="117" t="s">
        <v>398</v>
      </c>
      <c r="N4634" s="117" t="s">
        <v>398</v>
      </c>
      <c r="O4634" s="125" t="s">
        <v>579</v>
      </c>
      <c r="P4634" s="117">
        <v>1</v>
      </c>
      <c r="Q4634" s="117" t="s">
        <v>398</v>
      </c>
      <c r="R4634" s="117" t="s">
        <v>398</v>
      </c>
      <c r="S4634" s="117" t="s">
        <v>398</v>
      </c>
      <c r="T4634" s="117" t="s">
        <v>398</v>
      </c>
      <c r="U4634" s="117" t="s">
        <v>398</v>
      </c>
      <c r="V4634" s="117" t="s">
        <v>398</v>
      </c>
      <c r="W4634" s="123">
        <v>65</v>
      </c>
      <c r="X4634" s="123" t="s">
        <v>906</v>
      </c>
      <c r="Y4634" s="120">
        <v>43564</v>
      </c>
      <c r="Z4634" s="121">
        <v>0.375</v>
      </c>
      <c r="AA4634" s="130" t="s">
        <v>696</v>
      </c>
      <c r="AB4634" s="123" t="s">
        <v>582</v>
      </c>
      <c r="AC4634" s="119" t="s">
        <v>398</v>
      </c>
      <c r="AD4634" s="119" t="s">
        <v>398</v>
      </c>
    </row>
    <row r="4635" spans="1:30">
      <c r="A4635" s="117">
        <v>4634</v>
      </c>
      <c r="B4635" s="123" t="s">
        <v>468</v>
      </c>
      <c r="C4635" s="117" t="s">
        <v>5</v>
      </c>
      <c r="D4635" s="123" t="s">
        <v>595</v>
      </c>
      <c r="E4635" s="117">
        <v>4634</v>
      </c>
      <c r="F4635" s="117" t="s">
        <v>924</v>
      </c>
      <c r="G4635" s="117" t="s">
        <v>591</v>
      </c>
      <c r="H4635" s="117" t="s">
        <v>398</v>
      </c>
      <c r="I4635" s="117" t="s">
        <v>398</v>
      </c>
      <c r="J4635" s="117" t="s">
        <v>398</v>
      </c>
      <c r="K4635" s="117" t="s">
        <v>398</v>
      </c>
      <c r="L4635" s="117" t="s">
        <v>398</v>
      </c>
      <c r="M4635" s="117" t="s">
        <v>398</v>
      </c>
      <c r="N4635" s="117" t="s">
        <v>398</v>
      </c>
      <c r="O4635" s="125" t="s">
        <v>579</v>
      </c>
      <c r="P4635" s="117">
        <v>1</v>
      </c>
      <c r="Q4635" s="117" t="s">
        <v>398</v>
      </c>
      <c r="R4635" s="117" t="s">
        <v>398</v>
      </c>
      <c r="S4635" s="117" t="s">
        <v>398</v>
      </c>
      <c r="T4635" s="117" t="s">
        <v>398</v>
      </c>
      <c r="U4635" s="117" t="s">
        <v>398</v>
      </c>
      <c r="V4635" s="117" t="s">
        <v>398</v>
      </c>
      <c r="W4635" s="123">
        <v>65</v>
      </c>
      <c r="X4635" s="123" t="s">
        <v>906</v>
      </c>
      <c r="Y4635" s="120">
        <v>43564</v>
      </c>
      <c r="Z4635" s="121">
        <v>0.375</v>
      </c>
      <c r="AA4635" s="130" t="s">
        <v>696</v>
      </c>
      <c r="AB4635" s="123" t="s">
        <v>582</v>
      </c>
      <c r="AC4635" s="119" t="s">
        <v>398</v>
      </c>
      <c r="AD4635" s="119" t="s">
        <v>398</v>
      </c>
    </row>
    <row r="4636" spans="1:30">
      <c r="A4636" s="117">
        <v>4635</v>
      </c>
      <c r="B4636" s="123" t="s">
        <v>468</v>
      </c>
      <c r="C4636" s="117" t="s">
        <v>5</v>
      </c>
      <c r="D4636" s="123" t="s">
        <v>595</v>
      </c>
      <c r="E4636" s="117">
        <v>4635</v>
      </c>
      <c r="F4636" s="117" t="s">
        <v>924</v>
      </c>
      <c r="G4636" s="117" t="s">
        <v>591</v>
      </c>
      <c r="H4636" s="117" t="s">
        <v>398</v>
      </c>
      <c r="I4636" s="117" t="s">
        <v>398</v>
      </c>
      <c r="J4636" s="117" t="s">
        <v>398</v>
      </c>
      <c r="K4636" s="117" t="s">
        <v>398</v>
      </c>
      <c r="L4636" s="117" t="s">
        <v>398</v>
      </c>
      <c r="M4636" s="117" t="s">
        <v>398</v>
      </c>
      <c r="N4636" s="117" t="s">
        <v>398</v>
      </c>
      <c r="O4636" s="125" t="s">
        <v>579</v>
      </c>
      <c r="P4636" s="117">
        <v>1</v>
      </c>
      <c r="Q4636" s="117" t="s">
        <v>398</v>
      </c>
      <c r="R4636" s="117" t="s">
        <v>398</v>
      </c>
      <c r="S4636" s="117" t="s">
        <v>398</v>
      </c>
      <c r="T4636" s="117" t="s">
        <v>398</v>
      </c>
      <c r="U4636" s="117" t="s">
        <v>398</v>
      </c>
      <c r="V4636" s="117" t="s">
        <v>398</v>
      </c>
      <c r="W4636" s="123">
        <v>65</v>
      </c>
      <c r="X4636" s="123" t="s">
        <v>906</v>
      </c>
      <c r="Y4636" s="120">
        <v>43564</v>
      </c>
      <c r="Z4636" s="121">
        <v>0.375</v>
      </c>
      <c r="AA4636" s="130" t="s">
        <v>696</v>
      </c>
      <c r="AB4636" s="123" t="s">
        <v>582</v>
      </c>
      <c r="AC4636" s="119" t="s">
        <v>398</v>
      </c>
      <c r="AD4636" s="119" t="s">
        <v>398</v>
      </c>
    </row>
    <row r="4637" spans="1:30">
      <c r="A4637" s="117">
        <v>4636</v>
      </c>
      <c r="B4637" s="123" t="s">
        <v>468</v>
      </c>
      <c r="C4637" s="117" t="s">
        <v>5</v>
      </c>
      <c r="D4637" s="123" t="s">
        <v>595</v>
      </c>
      <c r="E4637" s="117">
        <v>4636</v>
      </c>
      <c r="F4637" s="117" t="s">
        <v>924</v>
      </c>
      <c r="G4637" s="117" t="s">
        <v>591</v>
      </c>
      <c r="H4637" s="117" t="s">
        <v>398</v>
      </c>
      <c r="I4637" s="117" t="s">
        <v>398</v>
      </c>
      <c r="J4637" s="117" t="s">
        <v>398</v>
      </c>
      <c r="K4637" s="117" t="s">
        <v>398</v>
      </c>
      <c r="L4637" s="117" t="s">
        <v>398</v>
      </c>
      <c r="M4637" s="117" t="s">
        <v>398</v>
      </c>
      <c r="N4637" s="117" t="s">
        <v>398</v>
      </c>
      <c r="O4637" s="125" t="s">
        <v>579</v>
      </c>
      <c r="P4637" s="117">
        <v>1</v>
      </c>
      <c r="Q4637" s="117" t="s">
        <v>398</v>
      </c>
      <c r="R4637" s="117" t="s">
        <v>398</v>
      </c>
      <c r="S4637" s="117" t="s">
        <v>398</v>
      </c>
      <c r="T4637" s="117" t="s">
        <v>398</v>
      </c>
      <c r="U4637" s="117" t="s">
        <v>398</v>
      </c>
      <c r="V4637" s="117" t="s">
        <v>398</v>
      </c>
      <c r="W4637" s="123">
        <v>65</v>
      </c>
      <c r="X4637" s="123" t="s">
        <v>906</v>
      </c>
      <c r="Y4637" s="120">
        <v>43564</v>
      </c>
      <c r="Z4637" s="121">
        <v>0.375</v>
      </c>
      <c r="AA4637" s="130" t="s">
        <v>696</v>
      </c>
      <c r="AB4637" s="123" t="s">
        <v>582</v>
      </c>
      <c r="AC4637" s="119" t="s">
        <v>398</v>
      </c>
      <c r="AD4637" s="119" t="s">
        <v>398</v>
      </c>
    </row>
    <row r="4638" spans="1:30">
      <c r="A4638" s="117">
        <v>4637</v>
      </c>
      <c r="B4638" s="123" t="s">
        <v>468</v>
      </c>
      <c r="C4638" s="117" t="s">
        <v>5</v>
      </c>
      <c r="D4638" s="123" t="s">
        <v>595</v>
      </c>
      <c r="E4638" s="117">
        <v>4637</v>
      </c>
      <c r="F4638" s="117" t="s">
        <v>924</v>
      </c>
      <c r="G4638" s="117" t="s">
        <v>591</v>
      </c>
      <c r="H4638" s="117" t="s">
        <v>398</v>
      </c>
      <c r="I4638" s="117" t="s">
        <v>398</v>
      </c>
      <c r="J4638" s="117" t="s">
        <v>398</v>
      </c>
      <c r="K4638" s="117" t="s">
        <v>398</v>
      </c>
      <c r="L4638" s="117" t="s">
        <v>398</v>
      </c>
      <c r="M4638" s="117" t="s">
        <v>398</v>
      </c>
      <c r="N4638" s="117" t="s">
        <v>398</v>
      </c>
      <c r="O4638" s="125" t="s">
        <v>579</v>
      </c>
      <c r="P4638" s="117">
        <v>1</v>
      </c>
      <c r="Q4638" s="117" t="s">
        <v>398</v>
      </c>
      <c r="R4638" s="117" t="s">
        <v>398</v>
      </c>
      <c r="S4638" s="117" t="s">
        <v>398</v>
      </c>
      <c r="T4638" s="117" t="s">
        <v>398</v>
      </c>
      <c r="U4638" s="117" t="s">
        <v>398</v>
      </c>
      <c r="V4638" s="117" t="s">
        <v>398</v>
      </c>
      <c r="W4638" s="123">
        <v>65</v>
      </c>
      <c r="X4638" s="123" t="s">
        <v>906</v>
      </c>
      <c r="Y4638" s="120">
        <v>43564</v>
      </c>
      <c r="Z4638" s="121">
        <v>0.375</v>
      </c>
      <c r="AA4638" s="130" t="s">
        <v>696</v>
      </c>
      <c r="AB4638" s="123" t="s">
        <v>582</v>
      </c>
      <c r="AC4638" s="119" t="s">
        <v>398</v>
      </c>
      <c r="AD4638" s="119" t="s">
        <v>398</v>
      </c>
    </row>
    <row r="4639" spans="1:30">
      <c r="A4639" s="117">
        <v>4638</v>
      </c>
      <c r="B4639" s="123" t="s">
        <v>468</v>
      </c>
      <c r="C4639" s="117" t="s">
        <v>5</v>
      </c>
      <c r="D4639" s="123" t="s">
        <v>595</v>
      </c>
      <c r="E4639" s="117">
        <v>4638</v>
      </c>
      <c r="F4639" s="117" t="s">
        <v>924</v>
      </c>
      <c r="G4639" s="117" t="s">
        <v>591</v>
      </c>
      <c r="H4639" s="117" t="s">
        <v>398</v>
      </c>
      <c r="I4639" s="117" t="s">
        <v>398</v>
      </c>
      <c r="J4639" s="117" t="s">
        <v>398</v>
      </c>
      <c r="K4639" s="117" t="s">
        <v>398</v>
      </c>
      <c r="L4639" s="117" t="s">
        <v>398</v>
      </c>
      <c r="M4639" s="117" t="s">
        <v>398</v>
      </c>
      <c r="N4639" s="117" t="s">
        <v>398</v>
      </c>
      <c r="O4639" s="125" t="s">
        <v>579</v>
      </c>
      <c r="P4639" s="117">
        <v>1</v>
      </c>
      <c r="Q4639" s="117" t="s">
        <v>398</v>
      </c>
      <c r="R4639" s="117" t="s">
        <v>398</v>
      </c>
      <c r="S4639" s="117" t="s">
        <v>398</v>
      </c>
      <c r="T4639" s="117" t="s">
        <v>398</v>
      </c>
      <c r="U4639" s="117" t="s">
        <v>398</v>
      </c>
      <c r="V4639" s="117" t="s">
        <v>398</v>
      </c>
      <c r="W4639" s="123">
        <v>65</v>
      </c>
      <c r="X4639" s="123" t="s">
        <v>906</v>
      </c>
      <c r="Y4639" s="120">
        <v>43564</v>
      </c>
      <c r="Z4639" s="121">
        <v>0.375</v>
      </c>
      <c r="AA4639" s="130" t="s">
        <v>696</v>
      </c>
      <c r="AB4639" s="123" t="s">
        <v>582</v>
      </c>
      <c r="AC4639" s="119" t="s">
        <v>398</v>
      </c>
      <c r="AD4639" s="119" t="s">
        <v>398</v>
      </c>
    </row>
    <row r="4640" spans="1:30">
      <c r="A4640" s="117">
        <v>4639</v>
      </c>
      <c r="B4640" s="123" t="s">
        <v>468</v>
      </c>
      <c r="C4640" s="117" t="s">
        <v>5</v>
      </c>
      <c r="D4640" s="123" t="s">
        <v>595</v>
      </c>
      <c r="E4640" s="117">
        <v>4639</v>
      </c>
      <c r="F4640" s="117" t="s">
        <v>924</v>
      </c>
      <c r="G4640" s="117" t="s">
        <v>591</v>
      </c>
      <c r="H4640" s="117" t="s">
        <v>398</v>
      </c>
      <c r="I4640" s="117" t="s">
        <v>398</v>
      </c>
      <c r="J4640" s="117" t="s">
        <v>398</v>
      </c>
      <c r="K4640" s="117" t="s">
        <v>398</v>
      </c>
      <c r="L4640" s="117" t="s">
        <v>398</v>
      </c>
      <c r="M4640" s="117" t="s">
        <v>398</v>
      </c>
      <c r="N4640" s="117" t="s">
        <v>398</v>
      </c>
      <c r="O4640" s="125" t="s">
        <v>579</v>
      </c>
      <c r="P4640" s="117">
        <v>1</v>
      </c>
      <c r="Q4640" s="117" t="s">
        <v>398</v>
      </c>
      <c r="R4640" s="117" t="s">
        <v>398</v>
      </c>
      <c r="S4640" s="117" t="s">
        <v>398</v>
      </c>
      <c r="T4640" s="117" t="s">
        <v>398</v>
      </c>
      <c r="U4640" s="117" t="s">
        <v>398</v>
      </c>
      <c r="V4640" s="117" t="s">
        <v>398</v>
      </c>
      <c r="W4640" s="123">
        <v>65</v>
      </c>
      <c r="X4640" s="123" t="s">
        <v>906</v>
      </c>
      <c r="Y4640" s="120">
        <v>43564</v>
      </c>
      <c r="Z4640" s="121">
        <v>0.375</v>
      </c>
      <c r="AA4640" s="130" t="s">
        <v>696</v>
      </c>
      <c r="AB4640" s="123" t="s">
        <v>582</v>
      </c>
      <c r="AC4640" s="119" t="s">
        <v>398</v>
      </c>
      <c r="AD4640" s="119" t="s">
        <v>398</v>
      </c>
    </row>
    <row r="4641" spans="1:30">
      <c r="A4641" s="117">
        <v>4640</v>
      </c>
      <c r="B4641" s="123" t="s">
        <v>468</v>
      </c>
      <c r="C4641" s="117" t="s">
        <v>5</v>
      </c>
      <c r="D4641" s="123" t="s">
        <v>595</v>
      </c>
      <c r="E4641" s="117">
        <v>4640</v>
      </c>
      <c r="F4641" s="117" t="s">
        <v>924</v>
      </c>
      <c r="G4641" s="117" t="s">
        <v>591</v>
      </c>
      <c r="H4641" s="117" t="s">
        <v>398</v>
      </c>
      <c r="I4641" s="117" t="s">
        <v>398</v>
      </c>
      <c r="J4641" s="117" t="s">
        <v>398</v>
      </c>
      <c r="K4641" s="117" t="s">
        <v>398</v>
      </c>
      <c r="L4641" s="117" t="s">
        <v>398</v>
      </c>
      <c r="M4641" s="117" t="s">
        <v>398</v>
      </c>
      <c r="N4641" s="117" t="s">
        <v>398</v>
      </c>
      <c r="O4641" s="125" t="s">
        <v>579</v>
      </c>
      <c r="P4641" s="117">
        <v>1</v>
      </c>
      <c r="Q4641" s="117" t="s">
        <v>398</v>
      </c>
      <c r="R4641" s="117" t="s">
        <v>398</v>
      </c>
      <c r="S4641" s="117" t="s">
        <v>398</v>
      </c>
      <c r="T4641" s="117" t="s">
        <v>398</v>
      </c>
      <c r="U4641" s="117" t="s">
        <v>398</v>
      </c>
      <c r="V4641" s="117" t="s">
        <v>398</v>
      </c>
      <c r="W4641" s="123">
        <v>65</v>
      </c>
      <c r="X4641" s="123" t="s">
        <v>906</v>
      </c>
      <c r="Y4641" s="120">
        <v>43564</v>
      </c>
      <c r="Z4641" s="121">
        <v>0.375</v>
      </c>
      <c r="AA4641" s="130" t="s">
        <v>696</v>
      </c>
      <c r="AB4641" s="123" t="s">
        <v>582</v>
      </c>
      <c r="AC4641" s="119" t="s">
        <v>398</v>
      </c>
      <c r="AD4641" s="119" t="s">
        <v>398</v>
      </c>
    </row>
    <row r="4642" spans="1:30">
      <c r="A4642" s="117">
        <v>4641</v>
      </c>
      <c r="B4642" s="123" t="s">
        <v>468</v>
      </c>
      <c r="C4642" s="117" t="s">
        <v>5</v>
      </c>
      <c r="D4642" s="123" t="s">
        <v>595</v>
      </c>
      <c r="E4642" s="117">
        <v>4641</v>
      </c>
      <c r="F4642" s="117" t="s">
        <v>924</v>
      </c>
      <c r="G4642" s="117" t="s">
        <v>591</v>
      </c>
      <c r="H4642" s="117" t="s">
        <v>398</v>
      </c>
      <c r="I4642" s="117" t="s">
        <v>398</v>
      </c>
      <c r="J4642" s="117" t="s">
        <v>398</v>
      </c>
      <c r="K4642" s="117" t="s">
        <v>398</v>
      </c>
      <c r="L4642" s="117" t="s">
        <v>398</v>
      </c>
      <c r="M4642" s="117" t="s">
        <v>398</v>
      </c>
      <c r="N4642" s="117" t="s">
        <v>398</v>
      </c>
      <c r="O4642" s="125" t="s">
        <v>579</v>
      </c>
      <c r="P4642" s="117">
        <v>1</v>
      </c>
      <c r="Q4642" s="117" t="s">
        <v>398</v>
      </c>
      <c r="R4642" s="117" t="s">
        <v>398</v>
      </c>
      <c r="S4642" s="117" t="s">
        <v>398</v>
      </c>
      <c r="T4642" s="117" t="s">
        <v>398</v>
      </c>
      <c r="U4642" s="117" t="s">
        <v>398</v>
      </c>
      <c r="V4642" s="117" t="s">
        <v>398</v>
      </c>
      <c r="W4642" s="123">
        <v>65</v>
      </c>
      <c r="X4642" s="123" t="s">
        <v>906</v>
      </c>
      <c r="Y4642" s="120">
        <v>43564</v>
      </c>
      <c r="Z4642" s="121">
        <v>0.375</v>
      </c>
      <c r="AA4642" s="130" t="s">
        <v>696</v>
      </c>
      <c r="AB4642" s="123" t="s">
        <v>582</v>
      </c>
      <c r="AC4642" s="119" t="s">
        <v>398</v>
      </c>
      <c r="AD4642" s="119" t="s">
        <v>398</v>
      </c>
    </row>
    <row r="4643" spans="1:30">
      <c r="A4643" s="117">
        <v>4642</v>
      </c>
      <c r="B4643" s="123" t="s">
        <v>468</v>
      </c>
      <c r="C4643" s="117" t="s">
        <v>5</v>
      </c>
      <c r="D4643" s="123" t="s">
        <v>595</v>
      </c>
      <c r="E4643" s="117">
        <v>4642</v>
      </c>
      <c r="F4643" s="117" t="s">
        <v>924</v>
      </c>
      <c r="G4643" s="117" t="s">
        <v>591</v>
      </c>
      <c r="H4643" s="117" t="s">
        <v>398</v>
      </c>
      <c r="I4643" s="117" t="s">
        <v>398</v>
      </c>
      <c r="J4643" s="117" t="s">
        <v>398</v>
      </c>
      <c r="K4643" s="117" t="s">
        <v>398</v>
      </c>
      <c r="L4643" s="117" t="s">
        <v>398</v>
      </c>
      <c r="M4643" s="117" t="s">
        <v>398</v>
      </c>
      <c r="N4643" s="117" t="s">
        <v>398</v>
      </c>
      <c r="O4643" s="125" t="s">
        <v>579</v>
      </c>
      <c r="P4643" s="117">
        <v>1</v>
      </c>
      <c r="Q4643" s="117" t="s">
        <v>398</v>
      </c>
      <c r="R4643" s="117" t="s">
        <v>398</v>
      </c>
      <c r="S4643" s="117" t="s">
        <v>398</v>
      </c>
      <c r="T4643" s="117" t="s">
        <v>398</v>
      </c>
      <c r="U4643" s="117" t="s">
        <v>398</v>
      </c>
      <c r="V4643" s="117" t="s">
        <v>398</v>
      </c>
      <c r="W4643" s="123">
        <v>65</v>
      </c>
      <c r="X4643" s="123" t="s">
        <v>906</v>
      </c>
      <c r="Y4643" s="120">
        <v>43564</v>
      </c>
      <c r="Z4643" s="121">
        <v>0.375</v>
      </c>
      <c r="AA4643" s="130" t="s">
        <v>696</v>
      </c>
      <c r="AB4643" s="123" t="s">
        <v>582</v>
      </c>
      <c r="AC4643" s="119" t="s">
        <v>398</v>
      </c>
      <c r="AD4643" s="119" t="s">
        <v>398</v>
      </c>
    </row>
    <row r="4644" spans="1:30">
      <c r="A4644" s="117">
        <v>4643</v>
      </c>
      <c r="B4644" s="123" t="s">
        <v>468</v>
      </c>
      <c r="C4644" s="117" t="s">
        <v>5</v>
      </c>
      <c r="D4644" s="123" t="s">
        <v>595</v>
      </c>
      <c r="E4644" s="117">
        <v>4643</v>
      </c>
      <c r="F4644" s="117" t="s">
        <v>924</v>
      </c>
      <c r="G4644" s="117" t="s">
        <v>591</v>
      </c>
      <c r="H4644" s="117" t="s">
        <v>398</v>
      </c>
      <c r="I4644" s="117" t="s">
        <v>398</v>
      </c>
      <c r="J4644" s="117" t="s">
        <v>398</v>
      </c>
      <c r="K4644" s="117" t="s">
        <v>398</v>
      </c>
      <c r="L4644" s="117" t="s">
        <v>398</v>
      </c>
      <c r="M4644" s="117" t="s">
        <v>398</v>
      </c>
      <c r="N4644" s="117" t="s">
        <v>398</v>
      </c>
      <c r="O4644" s="125" t="s">
        <v>579</v>
      </c>
      <c r="P4644" s="117">
        <v>1</v>
      </c>
      <c r="Q4644" s="117" t="s">
        <v>398</v>
      </c>
      <c r="R4644" s="117" t="s">
        <v>398</v>
      </c>
      <c r="S4644" s="117" t="s">
        <v>398</v>
      </c>
      <c r="T4644" s="117" t="s">
        <v>398</v>
      </c>
      <c r="U4644" s="117" t="s">
        <v>398</v>
      </c>
      <c r="V4644" s="117" t="s">
        <v>398</v>
      </c>
      <c r="W4644" s="123">
        <v>65</v>
      </c>
      <c r="X4644" s="123" t="s">
        <v>906</v>
      </c>
      <c r="Y4644" s="120">
        <v>43564</v>
      </c>
      <c r="Z4644" s="121">
        <v>0.375</v>
      </c>
      <c r="AA4644" s="130" t="s">
        <v>696</v>
      </c>
      <c r="AB4644" s="123" t="s">
        <v>582</v>
      </c>
      <c r="AC4644" s="119" t="s">
        <v>398</v>
      </c>
      <c r="AD4644" s="119" t="s">
        <v>398</v>
      </c>
    </row>
    <row r="4645" spans="1:30">
      <c r="A4645" s="117">
        <v>4644</v>
      </c>
      <c r="B4645" s="123" t="s">
        <v>468</v>
      </c>
      <c r="C4645" s="117" t="s">
        <v>5</v>
      </c>
      <c r="D4645" s="123" t="s">
        <v>595</v>
      </c>
      <c r="E4645" s="117">
        <v>4644</v>
      </c>
      <c r="F4645" s="117" t="s">
        <v>924</v>
      </c>
      <c r="G4645" s="117" t="s">
        <v>591</v>
      </c>
      <c r="H4645" s="117" t="s">
        <v>398</v>
      </c>
      <c r="I4645" s="117" t="s">
        <v>398</v>
      </c>
      <c r="J4645" s="117" t="s">
        <v>398</v>
      </c>
      <c r="K4645" s="117" t="s">
        <v>398</v>
      </c>
      <c r="L4645" s="117" t="s">
        <v>398</v>
      </c>
      <c r="M4645" s="117" t="s">
        <v>398</v>
      </c>
      <c r="N4645" s="117" t="s">
        <v>398</v>
      </c>
      <c r="O4645" s="125" t="s">
        <v>579</v>
      </c>
      <c r="P4645" s="117">
        <v>1</v>
      </c>
      <c r="Q4645" s="117" t="s">
        <v>398</v>
      </c>
      <c r="R4645" s="117" t="s">
        <v>398</v>
      </c>
      <c r="S4645" s="117" t="s">
        <v>398</v>
      </c>
      <c r="T4645" s="117" t="s">
        <v>398</v>
      </c>
      <c r="U4645" s="117" t="s">
        <v>398</v>
      </c>
      <c r="V4645" s="117" t="s">
        <v>398</v>
      </c>
      <c r="W4645" s="123">
        <v>65</v>
      </c>
      <c r="X4645" s="123" t="s">
        <v>906</v>
      </c>
      <c r="Y4645" s="120">
        <v>43564</v>
      </c>
      <c r="Z4645" s="121">
        <v>0.375</v>
      </c>
      <c r="AA4645" s="130" t="s">
        <v>696</v>
      </c>
      <c r="AB4645" s="123" t="s">
        <v>582</v>
      </c>
      <c r="AC4645" s="119" t="s">
        <v>398</v>
      </c>
      <c r="AD4645" s="119" t="s">
        <v>398</v>
      </c>
    </row>
    <row r="4646" spans="1:30">
      <c r="A4646" s="117">
        <v>4645</v>
      </c>
      <c r="B4646" s="123" t="s">
        <v>468</v>
      </c>
      <c r="C4646" s="117" t="s">
        <v>5</v>
      </c>
      <c r="D4646" s="123" t="s">
        <v>595</v>
      </c>
      <c r="E4646" s="117">
        <v>4645</v>
      </c>
      <c r="F4646" s="117" t="s">
        <v>924</v>
      </c>
      <c r="G4646" s="117" t="s">
        <v>591</v>
      </c>
      <c r="H4646" s="117" t="s">
        <v>398</v>
      </c>
      <c r="I4646" s="117" t="s">
        <v>398</v>
      </c>
      <c r="J4646" s="117" t="s">
        <v>398</v>
      </c>
      <c r="K4646" s="117" t="s">
        <v>398</v>
      </c>
      <c r="L4646" s="117" t="s">
        <v>398</v>
      </c>
      <c r="M4646" s="117" t="s">
        <v>398</v>
      </c>
      <c r="N4646" s="117" t="s">
        <v>398</v>
      </c>
      <c r="O4646" s="125" t="s">
        <v>579</v>
      </c>
      <c r="P4646" s="117">
        <v>1</v>
      </c>
      <c r="Q4646" s="117" t="s">
        <v>398</v>
      </c>
      <c r="R4646" s="117" t="s">
        <v>398</v>
      </c>
      <c r="S4646" s="117" t="s">
        <v>398</v>
      </c>
      <c r="T4646" s="117" t="s">
        <v>398</v>
      </c>
      <c r="U4646" s="117" t="s">
        <v>398</v>
      </c>
      <c r="V4646" s="117" t="s">
        <v>398</v>
      </c>
      <c r="W4646" s="123">
        <v>65</v>
      </c>
      <c r="X4646" s="123" t="s">
        <v>906</v>
      </c>
      <c r="Y4646" s="120">
        <v>43564</v>
      </c>
      <c r="Z4646" s="121">
        <v>0.375</v>
      </c>
      <c r="AA4646" s="130" t="s">
        <v>696</v>
      </c>
      <c r="AB4646" s="123" t="s">
        <v>582</v>
      </c>
      <c r="AC4646" s="119" t="s">
        <v>398</v>
      </c>
      <c r="AD4646" s="119" t="s">
        <v>398</v>
      </c>
    </row>
    <row r="4647" spans="1:30">
      <c r="A4647" s="117">
        <v>4646</v>
      </c>
      <c r="B4647" s="123" t="s">
        <v>468</v>
      </c>
      <c r="C4647" s="117" t="s">
        <v>5</v>
      </c>
      <c r="D4647" s="123" t="s">
        <v>595</v>
      </c>
      <c r="E4647" s="117">
        <v>4646</v>
      </c>
      <c r="F4647" s="117" t="s">
        <v>924</v>
      </c>
      <c r="G4647" s="117" t="s">
        <v>591</v>
      </c>
      <c r="H4647" s="117" t="s">
        <v>398</v>
      </c>
      <c r="I4647" s="117" t="s">
        <v>398</v>
      </c>
      <c r="J4647" s="117" t="s">
        <v>398</v>
      </c>
      <c r="K4647" s="117" t="s">
        <v>398</v>
      </c>
      <c r="L4647" s="117" t="s">
        <v>398</v>
      </c>
      <c r="M4647" s="117" t="s">
        <v>398</v>
      </c>
      <c r="N4647" s="117" t="s">
        <v>398</v>
      </c>
      <c r="O4647" s="125" t="s">
        <v>579</v>
      </c>
      <c r="P4647" s="117">
        <v>1</v>
      </c>
      <c r="Q4647" s="117" t="s">
        <v>398</v>
      </c>
      <c r="R4647" s="117" t="s">
        <v>398</v>
      </c>
      <c r="S4647" s="117" t="s">
        <v>398</v>
      </c>
      <c r="T4647" s="117" t="s">
        <v>398</v>
      </c>
      <c r="U4647" s="117" t="s">
        <v>398</v>
      </c>
      <c r="V4647" s="117" t="s">
        <v>398</v>
      </c>
      <c r="W4647" s="123">
        <v>65</v>
      </c>
      <c r="X4647" s="123" t="s">
        <v>906</v>
      </c>
      <c r="Y4647" s="120">
        <v>43564</v>
      </c>
      <c r="Z4647" s="121">
        <v>0.375</v>
      </c>
      <c r="AA4647" s="130" t="s">
        <v>696</v>
      </c>
      <c r="AB4647" s="123" t="s">
        <v>582</v>
      </c>
      <c r="AC4647" s="119" t="s">
        <v>398</v>
      </c>
      <c r="AD4647" s="119" t="s">
        <v>398</v>
      </c>
    </row>
    <row r="4648" spans="1:30">
      <c r="A4648" s="117">
        <v>4647</v>
      </c>
      <c r="B4648" s="123" t="s">
        <v>468</v>
      </c>
      <c r="C4648" s="117" t="s">
        <v>5</v>
      </c>
      <c r="D4648" s="123" t="s">
        <v>595</v>
      </c>
      <c r="E4648" s="117">
        <v>4647</v>
      </c>
      <c r="F4648" s="117" t="s">
        <v>924</v>
      </c>
      <c r="G4648" s="117" t="s">
        <v>591</v>
      </c>
      <c r="H4648" s="117" t="s">
        <v>398</v>
      </c>
      <c r="I4648" s="117" t="s">
        <v>398</v>
      </c>
      <c r="J4648" s="117" t="s">
        <v>398</v>
      </c>
      <c r="K4648" s="117" t="s">
        <v>398</v>
      </c>
      <c r="L4648" s="117" t="s">
        <v>398</v>
      </c>
      <c r="M4648" s="117" t="s">
        <v>398</v>
      </c>
      <c r="N4648" s="117" t="s">
        <v>398</v>
      </c>
      <c r="O4648" s="125" t="s">
        <v>579</v>
      </c>
      <c r="P4648" s="117">
        <v>1</v>
      </c>
      <c r="Q4648" s="117" t="s">
        <v>398</v>
      </c>
      <c r="R4648" s="117" t="s">
        <v>398</v>
      </c>
      <c r="S4648" s="117" t="s">
        <v>398</v>
      </c>
      <c r="T4648" s="117" t="s">
        <v>398</v>
      </c>
      <c r="U4648" s="117" t="s">
        <v>398</v>
      </c>
      <c r="V4648" s="117" t="s">
        <v>398</v>
      </c>
      <c r="W4648" s="123">
        <v>65</v>
      </c>
      <c r="X4648" s="123" t="s">
        <v>906</v>
      </c>
      <c r="Y4648" s="120">
        <v>43564</v>
      </c>
      <c r="Z4648" s="121">
        <v>0.375</v>
      </c>
      <c r="AA4648" s="130" t="s">
        <v>696</v>
      </c>
      <c r="AB4648" s="123" t="s">
        <v>582</v>
      </c>
      <c r="AC4648" s="119" t="s">
        <v>398</v>
      </c>
      <c r="AD4648" s="119" t="s">
        <v>398</v>
      </c>
    </row>
    <row r="4649" spans="1:30">
      <c r="A4649" s="117">
        <v>4648</v>
      </c>
      <c r="B4649" s="123" t="s">
        <v>468</v>
      </c>
      <c r="C4649" s="117" t="s">
        <v>5</v>
      </c>
      <c r="D4649" s="123" t="s">
        <v>595</v>
      </c>
      <c r="E4649" s="117">
        <v>4648</v>
      </c>
      <c r="F4649" s="117" t="s">
        <v>924</v>
      </c>
      <c r="G4649" s="117" t="s">
        <v>591</v>
      </c>
      <c r="H4649" s="117" t="s">
        <v>398</v>
      </c>
      <c r="I4649" s="117" t="s">
        <v>398</v>
      </c>
      <c r="J4649" s="117" t="s">
        <v>398</v>
      </c>
      <c r="K4649" s="117" t="s">
        <v>398</v>
      </c>
      <c r="L4649" s="117" t="s">
        <v>398</v>
      </c>
      <c r="M4649" s="117" t="s">
        <v>398</v>
      </c>
      <c r="N4649" s="117" t="s">
        <v>398</v>
      </c>
      <c r="O4649" s="125" t="s">
        <v>579</v>
      </c>
      <c r="P4649" s="117">
        <v>1</v>
      </c>
      <c r="Q4649" s="117" t="s">
        <v>398</v>
      </c>
      <c r="R4649" s="117" t="s">
        <v>398</v>
      </c>
      <c r="S4649" s="117" t="s">
        <v>398</v>
      </c>
      <c r="T4649" s="117" t="s">
        <v>398</v>
      </c>
      <c r="U4649" s="117" t="s">
        <v>398</v>
      </c>
      <c r="V4649" s="117" t="s">
        <v>398</v>
      </c>
      <c r="W4649" s="123">
        <v>65</v>
      </c>
      <c r="X4649" s="123" t="s">
        <v>906</v>
      </c>
      <c r="Y4649" s="120">
        <v>43564</v>
      </c>
      <c r="Z4649" s="121">
        <v>0.375</v>
      </c>
      <c r="AA4649" s="130" t="s">
        <v>696</v>
      </c>
      <c r="AB4649" s="123" t="s">
        <v>582</v>
      </c>
      <c r="AC4649" s="119" t="s">
        <v>398</v>
      </c>
      <c r="AD4649" s="119" t="s">
        <v>398</v>
      </c>
    </row>
    <row r="4650" spans="1:30">
      <c r="A4650" s="117">
        <v>4649</v>
      </c>
      <c r="B4650" s="123" t="s">
        <v>468</v>
      </c>
      <c r="C4650" s="117" t="s">
        <v>5</v>
      </c>
      <c r="D4650" s="123" t="s">
        <v>595</v>
      </c>
      <c r="E4650" s="117">
        <v>4649</v>
      </c>
      <c r="F4650" s="117" t="s">
        <v>924</v>
      </c>
      <c r="G4650" s="117" t="s">
        <v>591</v>
      </c>
      <c r="H4650" s="117" t="s">
        <v>398</v>
      </c>
      <c r="I4650" s="117" t="s">
        <v>398</v>
      </c>
      <c r="J4650" s="117" t="s">
        <v>398</v>
      </c>
      <c r="K4650" s="117" t="s">
        <v>398</v>
      </c>
      <c r="L4650" s="117" t="s">
        <v>398</v>
      </c>
      <c r="M4650" s="117" t="s">
        <v>398</v>
      </c>
      <c r="N4650" s="117" t="s">
        <v>398</v>
      </c>
      <c r="O4650" s="125" t="s">
        <v>579</v>
      </c>
      <c r="P4650" s="117">
        <v>1</v>
      </c>
      <c r="Q4650" s="117" t="s">
        <v>398</v>
      </c>
      <c r="R4650" s="117" t="s">
        <v>398</v>
      </c>
      <c r="S4650" s="117" t="s">
        <v>398</v>
      </c>
      <c r="T4650" s="117" t="s">
        <v>398</v>
      </c>
      <c r="U4650" s="117" t="s">
        <v>398</v>
      </c>
      <c r="V4650" s="117" t="s">
        <v>398</v>
      </c>
      <c r="W4650" s="123">
        <v>65</v>
      </c>
      <c r="X4650" s="123" t="s">
        <v>906</v>
      </c>
      <c r="Y4650" s="120">
        <v>43564</v>
      </c>
      <c r="Z4650" s="121">
        <v>0.375</v>
      </c>
      <c r="AA4650" s="130" t="s">
        <v>696</v>
      </c>
      <c r="AB4650" s="123" t="s">
        <v>582</v>
      </c>
      <c r="AC4650" s="119" t="s">
        <v>398</v>
      </c>
      <c r="AD4650" s="119" t="s">
        <v>398</v>
      </c>
    </row>
    <row r="4651" spans="1:30">
      <c r="A4651" s="117">
        <v>4650</v>
      </c>
      <c r="B4651" s="123" t="s">
        <v>468</v>
      </c>
      <c r="C4651" s="117" t="s">
        <v>5</v>
      </c>
      <c r="D4651" s="123" t="s">
        <v>595</v>
      </c>
      <c r="E4651" s="117">
        <v>4650</v>
      </c>
      <c r="F4651" s="117" t="s">
        <v>924</v>
      </c>
      <c r="G4651" s="117" t="s">
        <v>591</v>
      </c>
      <c r="H4651" s="117" t="s">
        <v>398</v>
      </c>
      <c r="I4651" s="117" t="s">
        <v>398</v>
      </c>
      <c r="J4651" s="117" t="s">
        <v>398</v>
      </c>
      <c r="K4651" s="117" t="s">
        <v>398</v>
      </c>
      <c r="L4651" s="117" t="s">
        <v>398</v>
      </c>
      <c r="M4651" s="117" t="s">
        <v>398</v>
      </c>
      <c r="N4651" s="117" t="s">
        <v>398</v>
      </c>
      <c r="O4651" s="125" t="s">
        <v>579</v>
      </c>
      <c r="P4651" s="117">
        <v>1</v>
      </c>
      <c r="Q4651" s="117" t="s">
        <v>398</v>
      </c>
      <c r="R4651" s="117" t="s">
        <v>398</v>
      </c>
      <c r="S4651" s="117" t="s">
        <v>398</v>
      </c>
      <c r="T4651" s="117" t="s">
        <v>398</v>
      </c>
      <c r="U4651" s="117" t="s">
        <v>398</v>
      </c>
      <c r="V4651" s="117" t="s">
        <v>398</v>
      </c>
      <c r="W4651" s="123">
        <v>65</v>
      </c>
      <c r="X4651" s="123" t="s">
        <v>906</v>
      </c>
      <c r="Y4651" s="120">
        <v>43564</v>
      </c>
      <c r="Z4651" s="121">
        <v>0.375</v>
      </c>
      <c r="AA4651" s="130" t="s">
        <v>696</v>
      </c>
      <c r="AB4651" s="123" t="s">
        <v>582</v>
      </c>
      <c r="AC4651" s="119" t="s">
        <v>398</v>
      </c>
      <c r="AD4651" s="119" t="s">
        <v>398</v>
      </c>
    </row>
    <row r="4652" spans="1:30">
      <c r="A4652" s="117">
        <v>4651</v>
      </c>
      <c r="B4652" s="123" t="s">
        <v>468</v>
      </c>
      <c r="C4652" s="117" t="s">
        <v>5</v>
      </c>
      <c r="D4652" s="123" t="s">
        <v>595</v>
      </c>
      <c r="E4652" s="117">
        <v>4651</v>
      </c>
      <c r="F4652" s="117" t="s">
        <v>924</v>
      </c>
      <c r="G4652" s="117" t="s">
        <v>591</v>
      </c>
      <c r="H4652" s="117" t="s">
        <v>398</v>
      </c>
      <c r="I4652" s="117" t="s">
        <v>398</v>
      </c>
      <c r="J4652" s="117" t="s">
        <v>398</v>
      </c>
      <c r="K4652" s="117" t="s">
        <v>398</v>
      </c>
      <c r="L4652" s="117" t="s">
        <v>398</v>
      </c>
      <c r="M4652" s="117" t="s">
        <v>398</v>
      </c>
      <c r="N4652" s="117" t="s">
        <v>398</v>
      </c>
      <c r="O4652" s="125" t="s">
        <v>579</v>
      </c>
      <c r="P4652" s="117">
        <v>1</v>
      </c>
      <c r="Q4652" s="117" t="s">
        <v>398</v>
      </c>
      <c r="R4652" s="117" t="s">
        <v>398</v>
      </c>
      <c r="S4652" s="117" t="s">
        <v>398</v>
      </c>
      <c r="T4652" s="117" t="s">
        <v>398</v>
      </c>
      <c r="U4652" s="117" t="s">
        <v>398</v>
      </c>
      <c r="V4652" s="117" t="s">
        <v>398</v>
      </c>
      <c r="W4652" s="123">
        <v>65</v>
      </c>
      <c r="X4652" s="123" t="s">
        <v>906</v>
      </c>
      <c r="Y4652" s="120">
        <v>43564</v>
      </c>
      <c r="Z4652" s="121">
        <v>0.375</v>
      </c>
      <c r="AA4652" s="130" t="s">
        <v>696</v>
      </c>
      <c r="AB4652" s="123" t="s">
        <v>582</v>
      </c>
      <c r="AC4652" s="119" t="s">
        <v>398</v>
      </c>
      <c r="AD4652" s="119" t="s">
        <v>398</v>
      </c>
    </row>
    <row r="4653" spans="1:30">
      <c r="A4653" s="117">
        <v>4652</v>
      </c>
      <c r="B4653" s="123" t="s">
        <v>468</v>
      </c>
      <c r="C4653" s="117" t="s">
        <v>5</v>
      </c>
      <c r="D4653" s="123" t="s">
        <v>595</v>
      </c>
      <c r="E4653" s="117">
        <v>4652</v>
      </c>
      <c r="F4653" s="117" t="s">
        <v>924</v>
      </c>
      <c r="G4653" s="117" t="s">
        <v>591</v>
      </c>
      <c r="H4653" s="117" t="s">
        <v>398</v>
      </c>
      <c r="I4653" s="117" t="s">
        <v>398</v>
      </c>
      <c r="J4653" s="117" t="s">
        <v>398</v>
      </c>
      <c r="K4653" s="117" t="s">
        <v>398</v>
      </c>
      <c r="L4653" s="117" t="s">
        <v>398</v>
      </c>
      <c r="M4653" s="117" t="s">
        <v>398</v>
      </c>
      <c r="N4653" s="117" t="s">
        <v>398</v>
      </c>
      <c r="O4653" s="125" t="s">
        <v>579</v>
      </c>
      <c r="P4653" s="117">
        <v>1</v>
      </c>
      <c r="Q4653" s="117" t="s">
        <v>398</v>
      </c>
      <c r="R4653" s="117" t="s">
        <v>398</v>
      </c>
      <c r="S4653" s="117" t="s">
        <v>398</v>
      </c>
      <c r="T4653" s="117" t="s">
        <v>398</v>
      </c>
      <c r="U4653" s="117" t="s">
        <v>398</v>
      </c>
      <c r="V4653" s="117" t="s">
        <v>398</v>
      </c>
      <c r="W4653" s="123">
        <v>65</v>
      </c>
      <c r="X4653" s="123" t="s">
        <v>906</v>
      </c>
      <c r="Y4653" s="120">
        <v>43564</v>
      </c>
      <c r="Z4653" s="121">
        <v>0.375</v>
      </c>
      <c r="AA4653" s="130" t="s">
        <v>696</v>
      </c>
      <c r="AB4653" s="123" t="s">
        <v>582</v>
      </c>
      <c r="AC4653" s="119" t="s">
        <v>398</v>
      </c>
      <c r="AD4653" s="119" t="s">
        <v>398</v>
      </c>
    </row>
    <row r="4654" spans="1:30">
      <c r="A4654" s="117">
        <v>4653</v>
      </c>
      <c r="B4654" s="123" t="s">
        <v>468</v>
      </c>
      <c r="C4654" s="117" t="s">
        <v>5</v>
      </c>
      <c r="D4654" s="123" t="s">
        <v>595</v>
      </c>
      <c r="E4654" s="117">
        <v>4653</v>
      </c>
      <c r="F4654" s="117" t="s">
        <v>924</v>
      </c>
      <c r="G4654" s="117" t="s">
        <v>591</v>
      </c>
      <c r="H4654" s="117" t="s">
        <v>398</v>
      </c>
      <c r="I4654" s="117" t="s">
        <v>398</v>
      </c>
      <c r="J4654" s="117" t="s">
        <v>398</v>
      </c>
      <c r="K4654" s="117" t="s">
        <v>398</v>
      </c>
      <c r="L4654" s="117" t="s">
        <v>398</v>
      </c>
      <c r="M4654" s="117" t="s">
        <v>398</v>
      </c>
      <c r="N4654" s="117" t="s">
        <v>398</v>
      </c>
      <c r="O4654" s="125" t="s">
        <v>579</v>
      </c>
      <c r="P4654" s="117">
        <v>1</v>
      </c>
      <c r="Q4654" s="117" t="s">
        <v>398</v>
      </c>
      <c r="R4654" s="117" t="s">
        <v>398</v>
      </c>
      <c r="S4654" s="117" t="s">
        <v>398</v>
      </c>
      <c r="T4654" s="117" t="s">
        <v>398</v>
      </c>
      <c r="U4654" s="117" t="s">
        <v>398</v>
      </c>
      <c r="V4654" s="117" t="s">
        <v>398</v>
      </c>
      <c r="W4654" s="123">
        <v>65</v>
      </c>
      <c r="X4654" s="123" t="s">
        <v>906</v>
      </c>
      <c r="Y4654" s="120">
        <v>43564</v>
      </c>
      <c r="Z4654" s="121">
        <v>0.375</v>
      </c>
      <c r="AA4654" s="130" t="s">
        <v>696</v>
      </c>
      <c r="AB4654" s="123" t="s">
        <v>582</v>
      </c>
      <c r="AC4654" s="119" t="s">
        <v>398</v>
      </c>
      <c r="AD4654" s="119" t="s">
        <v>398</v>
      </c>
    </row>
    <row r="4655" spans="1:30">
      <c r="A4655" s="117">
        <v>4654</v>
      </c>
      <c r="B4655" s="123" t="s">
        <v>468</v>
      </c>
      <c r="C4655" s="117" t="s">
        <v>5</v>
      </c>
      <c r="D4655" s="123" t="s">
        <v>595</v>
      </c>
      <c r="E4655" s="117">
        <v>4654</v>
      </c>
      <c r="F4655" s="117" t="s">
        <v>924</v>
      </c>
      <c r="G4655" s="117" t="s">
        <v>591</v>
      </c>
      <c r="H4655" s="117" t="s">
        <v>398</v>
      </c>
      <c r="I4655" s="117" t="s">
        <v>398</v>
      </c>
      <c r="J4655" s="117" t="s">
        <v>398</v>
      </c>
      <c r="K4655" s="117" t="s">
        <v>398</v>
      </c>
      <c r="L4655" s="117" t="s">
        <v>398</v>
      </c>
      <c r="M4655" s="117" t="s">
        <v>398</v>
      </c>
      <c r="N4655" s="117" t="s">
        <v>398</v>
      </c>
      <c r="O4655" s="125" t="s">
        <v>579</v>
      </c>
      <c r="P4655" s="117">
        <v>1</v>
      </c>
      <c r="Q4655" s="117" t="s">
        <v>398</v>
      </c>
      <c r="R4655" s="117" t="s">
        <v>398</v>
      </c>
      <c r="S4655" s="117" t="s">
        <v>398</v>
      </c>
      <c r="T4655" s="117" t="s">
        <v>398</v>
      </c>
      <c r="U4655" s="117" t="s">
        <v>398</v>
      </c>
      <c r="V4655" s="117" t="s">
        <v>398</v>
      </c>
      <c r="W4655" s="123">
        <v>65</v>
      </c>
      <c r="X4655" s="123" t="s">
        <v>906</v>
      </c>
      <c r="Y4655" s="120">
        <v>43564</v>
      </c>
      <c r="Z4655" s="121">
        <v>0.375</v>
      </c>
      <c r="AA4655" s="130" t="s">
        <v>696</v>
      </c>
      <c r="AB4655" s="123" t="s">
        <v>582</v>
      </c>
      <c r="AC4655" s="119" t="s">
        <v>398</v>
      </c>
      <c r="AD4655" s="119" t="s">
        <v>398</v>
      </c>
    </row>
    <row r="4656" spans="1:30">
      <c r="A4656" s="117">
        <v>4655</v>
      </c>
      <c r="B4656" s="123" t="s">
        <v>468</v>
      </c>
      <c r="C4656" s="117" t="s">
        <v>5</v>
      </c>
      <c r="D4656" s="123" t="s">
        <v>595</v>
      </c>
      <c r="E4656" s="117">
        <v>4655</v>
      </c>
      <c r="F4656" s="117" t="s">
        <v>924</v>
      </c>
      <c r="G4656" s="117" t="s">
        <v>591</v>
      </c>
      <c r="H4656" s="117" t="s">
        <v>398</v>
      </c>
      <c r="I4656" s="117" t="s">
        <v>398</v>
      </c>
      <c r="J4656" s="117" t="s">
        <v>398</v>
      </c>
      <c r="K4656" s="117" t="s">
        <v>398</v>
      </c>
      <c r="L4656" s="117" t="s">
        <v>398</v>
      </c>
      <c r="M4656" s="117" t="s">
        <v>398</v>
      </c>
      <c r="N4656" s="117" t="s">
        <v>398</v>
      </c>
      <c r="O4656" s="125" t="s">
        <v>579</v>
      </c>
      <c r="P4656" s="117">
        <v>1</v>
      </c>
      <c r="Q4656" s="117" t="s">
        <v>398</v>
      </c>
      <c r="R4656" s="117" t="s">
        <v>398</v>
      </c>
      <c r="S4656" s="117" t="s">
        <v>398</v>
      </c>
      <c r="T4656" s="117" t="s">
        <v>398</v>
      </c>
      <c r="U4656" s="117" t="s">
        <v>398</v>
      </c>
      <c r="V4656" s="117" t="s">
        <v>398</v>
      </c>
      <c r="W4656" s="123">
        <v>65</v>
      </c>
      <c r="X4656" s="123" t="s">
        <v>906</v>
      </c>
      <c r="Y4656" s="120">
        <v>43564</v>
      </c>
      <c r="Z4656" s="121">
        <v>0.375</v>
      </c>
      <c r="AA4656" s="130" t="s">
        <v>696</v>
      </c>
      <c r="AB4656" s="123" t="s">
        <v>582</v>
      </c>
      <c r="AC4656" s="119" t="s">
        <v>398</v>
      </c>
      <c r="AD4656" s="119" t="s">
        <v>398</v>
      </c>
    </row>
    <row r="4657" spans="1:30">
      <c r="A4657" s="117">
        <v>4656</v>
      </c>
      <c r="B4657" s="123" t="s">
        <v>468</v>
      </c>
      <c r="C4657" s="117" t="s">
        <v>5</v>
      </c>
      <c r="D4657" s="123" t="s">
        <v>595</v>
      </c>
      <c r="E4657" s="117">
        <v>4656</v>
      </c>
      <c r="F4657" s="117" t="s">
        <v>924</v>
      </c>
      <c r="G4657" s="117" t="s">
        <v>591</v>
      </c>
      <c r="H4657" s="117" t="s">
        <v>398</v>
      </c>
      <c r="I4657" s="117" t="s">
        <v>398</v>
      </c>
      <c r="J4657" s="117" t="s">
        <v>398</v>
      </c>
      <c r="K4657" s="117" t="s">
        <v>398</v>
      </c>
      <c r="L4657" s="117" t="s">
        <v>398</v>
      </c>
      <c r="M4657" s="117" t="s">
        <v>398</v>
      </c>
      <c r="N4657" s="117" t="s">
        <v>398</v>
      </c>
      <c r="O4657" s="125" t="s">
        <v>579</v>
      </c>
      <c r="P4657" s="117">
        <v>1</v>
      </c>
      <c r="Q4657" s="117" t="s">
        <v>398</v>
      </c>
      <c r="R4657" s="117" t="s">
        <v>398</v>
      </c>
      <c r="S4657" s="117" t="s">
        <v>398</v>
      </c>
      <c r="T4657" s="117" t="s">
        <v>398</v>
      </c>
      <c r="U4657" s="117" t="s">
        <v>398</v>
      </c>
      <c r="V4657" s="117" t="s">
        <v>398</v>
      </c>
      <c r="W4657" s="123">
        <v>65</v>
      </c>
      <c r="X4657" s="123" t="s">
        <v>906</v>
      </c>
      <c r="Y4657" s="120">
        <v>43564</v>
      </c>
      <c r="Z4657" s="121">
        <v>0.375</v>
      </c>
      <c r="AA4657" s="130" t="s">
        <v>696</v>
      </c>
      <c r="AB4657" s="123" t="s">
        <v>582</v>
      </c>
      <c r="AC4657" s="119" t="s">
        <v>398</v>
      </c>
      <c r="AD4657" s="119" t="s">
        <v>398</v>
      </c>
    </row>
    <row r="4658" spans="1:30">
      <c r="A4658" s="117">
        <v>4657</v>
      </c>
      <c r="B4658" s="123" t="s">
        <v>468</v>
      </c>
      <c r="C4658" s="117" t="s">
        <v>5</v>
      </c>
      <c r="D4658" s="123" t="s">
        <v>595</v>
      </c>
      <c r="E4658" s="117">
        <v>4657</v>
      </c>
      <c r="F4658" s="117" t="s">
        <v>924</v>
      </c>
      <c r="G4658" s="117" t="s">
        <v>591</v>
      </c>
      <c r="H4658" s="117" t="s">
        <v>398</v>
      </c>
      <c r="I4658" s="117" t="s">
        <v>398</v>
      </c>
      <c r="J4658" s="117" t="s">
        <v>398</v>
      </c>
      <c r="K4658" s="117" t="s">
        <v>398</v>
      </c>
      <c r="L4658" s="117" t="s">
        <v>398</v>
      </c>
      <c r="M4658" s="117" t="s">
        <v>398</v>
      </c>
      <c r="N4658" s="117" t="s">
        <v>398</v>
      </c>
      <c r="O4658" s="125" t="s">
        <v>579</v>
      </c>
      <c r="P4658" s="117">
        <v>1</v>
      </c>
      <c r="Q4658" s="117" t="s">
        <v>398</v>
      </c>
      <c r="R4658" s="117" t="s">
        <v>398</v>
      </c>
      <c r="S4658" s="117" t="s">
        <v>398</v>
      </c>
      <c r="T4658" s="117" t="s">
        <v>398</v>
      </c>
      <c r="U4658" s="117" t="s">
        <v>398</v>
      </c>
      <c r="V4658" s="117" t="s">
        <v>398</v>
      </c>
      <c r="W4658" s="123">
        <v>65</v>
      </c>
      <c r="X4658" s="123" t="s">
        <v>906</v>
      </c>
      <c r="Y4658" s="120">
        <v>43564</v>
      </c>
      <c r="Z4658" s="121">
        <v>0.375</v>
      </c>
      <c r="AA4658" s="130" t="s">
        <v>696</v>
      </c>
      <c r="AB4658" s="123" t="s">
        <v>582</v>
      </c>
      <c r="AC4658" s="119" t="s">
        <v>398</v>
      </c>
      <c r="AD4658" s="119" t="s">
        <v>398</v>
      </c>
    </row>
    <row r="4659" spans="1:30">
      <c r="A4659" s="117">
        <v>4658</v>
      </c>
      <c r="B4659" s="123" t="s">
        <v>468</v>
      </c>
      <c r="C4659" s="117" t="s">
        <v>5</v>
      </c>
      <c r="D4659" s="123" t="s">
        <v>595</v>
      </c>
      <c r="E4659" s="117">
        <v>4658</v>
      </c>
      <c r="F4659" s="117" t="s">
        <v>924</v>
      </c>
      <c r="G4659" s="117" t="s">
        <v>591</v>
      </c>
      <c r="H4659" s="117" t="s">
        <v>398</v>
      </c>
      <c r="I4659" s="117" t="s">
        <v>398</v>
      </c>
      <c r="J4659" s="117" t="s">
        <v>398</v>
      </c>
      <c r="K4659" s="117" t="s">
        <v>398</v>
      </c>
      <c r="L4659" s="117" t="s">
        <v>398</v>
      </c>
      <c r="M4659" s="117" t="s">
        <v>398</v>
      </c>
      <c r="N4659" s="117" t="s">
        <v>398</v>
      </c>
      <c r="O4659" s="125" t="s">
        <v>579</v>
      </c>
      <c r="P4659" s="117">
        <v>1</v>
      </c>
      <c r="Q4659" s="117" t="s">
        <v>398</v>
      </c>
      <c r="R4659" s="117" t="s">
        <v>398</v>
      </c>
      <c r="S4659" s="117" t="s">
        <v>398</v>
      </c>
      <c r="T4659" s="117" t="s">
        <v>398</v>
      </c>
      <c r="U4659" s="117" t="s">
        <v>398</v>
      </c>
      <c r="V4659" s="117" t="s">
        <v>398</v>
      </c>
      <c r="W4659" s="123">
        <v>65</v>
      </c>
      <c r="X4659" s="123" t="s">
        <v>906</v>
      </c>
      <c r="Y4659" s="120">
        <v>43564</v>
      </c>
      <c r="Z4659" s="121">
        <v>0.375</v>
      </c>
      <c r="AA4659" s="130" t="s">
        <v>696</v>
      </c>
      <c r="AB4659" s="123" t="s">
        <v>582</v>
      </c>
      <c r="AC4659" s="119" t="s">
        <v>398</v>
      </c>
      <c r="AD4659" s="119" t="s">
        <v>398</v>
      </c>
    </row>
    <row r="4660" spans="1:30">
      <c r="A4660" s="117">
        <v>4659</v>
      </c>
      <c r="B4660" s="123" t="s">
        <v>468</v>
      </c>
      <c r="C4660" s="117" t="s">
        <v>5</v>
      </c>
      <c r="D4660" s="123" t="s">
        <v>595</v>
      </c>
      <c r="E4660" s="117">
        <v>4659</v>
      </c>
      <c r="F4660" s="117" t="s">
        <v>924</v>
      </c>
      <c r="G4660" s="117" t="s">
        <v>591</v>
      </c>
      <c r="H4660" s="117" t="s">
        <v>398</v>
      </c>
      <c r="I4660" s="117" t="s">
        <v>398</v>
      </c>
      <c r="J4660" s="117" t="s">
        <v>398</v>
      </c>
      <c r="K4660" s="117" t="s">
        <v>398</v>
      </c>
      <c r="L4660" s="117" t="s">
        <v>398</v>
      </c>
      <c r="M4660" s="117" t="s">
        <v>398</v>
      </c>
      <c r="N4660" s="117" t="s">
        <v>398</v>
      </c>
      <c r="O4660" s="125" t="s">
        <v>579</v>
      </c>
      <c r="P4660" s="117">
        <v>1</v>
      </c>
      <c r="Q4660" s="117" t="s">
        <v>398</v>
      </c>
      <c r="R4660" s="117" t="s">
        <v>398</v>
      </c>
      <c r="S4660" s="117" t="s">
        <v>398</v>
      </c>
      <c r="T4660" s="117" t="s">
        <v>398</v>
      </c>
      <c r="U4660" s="117" t="s">
        <v>398</v>
      </c>
      <c r="V4660" s="117" t="s">
        <v>398</v>
      </c>
      <c r="W4660" s="123">
        <v>65</v>
      </c>
      <c r="X4660" s="123" t="s">
        <v>906</v>
      </c>
      <c r="Y4660" s="120">
        <v>43564</v>
      </c>
      <c r="Z4660" s="121">
        <v>0.375</v>
      </c>
      <c r="AA4660" s="130" t="s">
        <v>696</v>
      </c>
      <c r="AB4660" s="123" t="s">
        <v>582</v>
      </c>
      <c r="AC4660" s="119" t="s">
        <v>398</v>
      </c>
      <c r="AD4660" s="119" t="s">
        <v>398</v>
      </c>
    </row>
    <row r="4661" spans="1:30">
      <c r="A4661" s="117">
        <v>4660</v>
      </c>
      <c r="B4661" s="123" t="s">
        <v>468</v>
      </c>
      <c r="C4661" s="117" t="s">
        <v>5</v>
      </c>
      <c r="D4661" s="123" t="s">
        <v>595</v>
      </c>
      <c r="E4661" s="117">
        <v>4660</v>
      </c>
      <c r="F4661" s="117" t="s">
        <v>924</v>
      </c>
      <c r="G4661" s="117" t="s">
        <v>591</v>
      </c>
      <c r="H4661" s="117" t="s">
        <v>398</v>
      </c>
      <c r="I4661" s="117" t="s">
        <v>398</v>
      </c>
      <c r="J4661" s="117" t="s">
        <v>398</v>
      </c>
      <c r="K4661" s="117" t="s">
        <v>398</v>
      </c>
      <c r="L4661" s="117" t="s">
        <v>398</v>
      </c>
      <c r="M4661" s="117" t="s">
        <v>398</v>
      </c>
      <c r="N4661" s="117" t="s">
        <v>398</v>
      </c>
      <c r="O4661" s="125" t="s">
        <v>579</v>
      </c>
      <c r="P4661" s="117">
        <v>1</v>
      </c>
      <c r="Q4661" s="117" t="s">
        <v>398</v>
      </c>
      <c r="R4661" s="117" t="s">
        <v>398</v>
      </c>
      <c r="S4661" s="117" t="s">
        <v>398</v>
      </c>
      <c r="T4661" s="117" t="s">
        <v>398</v>
      </c>
      <c r="U4661" s="117" t="s">
        <v>398</v>
      </c>
      <c r="V4661" s="117" t="s">
        <v>398</v>
      </c>
      <c r="W4661" s="123">
        <v>65</v>
      </c>
      <c r="X4661" s="123" t="s">
        <v>906</v>
      </c>
      <c r="Y4661" s="120">
        <v>43564</v>
      </c>
      <c r="Z4661" s="121">
        <v>0.375</v>
      </c>
      <c r="AA4661" s="130" t="s">
        <v>696</v>
      </c>
      <c r="AB4661" s="123" t="s">
        <v>582</v>
      </c>
      <c r="AC4661" s="119" t="s">
        <v>398</v>
      </c>
      <c r="AD4661" s="119" t="s">
        <v>398</v>
      </c>
    </row>
    <row r="4662" spans="1:30">
      <c r="A4662" s="117">
        <v>4661</v>
      </c>
      <c r="B4662" s="123" t="s">
        <v>468</v>
      </c>
      <c r="C4662" s="117" t="s">
        <v>5</v>
      </c>
      <c r="D4662" s="123" t="s">
        <v>595</v>
      </c>
      <c r="E4662" s="117">
        <v>4661</v>
      </c>
      <c r="F4662" s="117" t="s">
        <v>924</v>
      </c>
      <c r="G4662" s="117" t="s">
        <v>591</v>
      </c>
      <c r="H4662" s="117" t="s">
        <v>398</v>
      </c>
      <c r="I4662" s="117" t="s">
        <v>398</v>
      </c>
      <c r="J4662" s="117" t="s">
        <v>398</v>
      </c>
      <c r="K4662" s="117" t="s">
        <v>398</v>
      </c>
      <c r="L4662" s="117" t="s">
        <v>398</v>
      </c>
      <c r="M4662" s="117" t="s">
        <v>398</v>
      </c>
      <c r="N4662" s="117" t="s">
        <v>398</v>
      </c>
      <c r="O4662" s="125" t="s">
        <v>579</v>
      </c>
      <c r="P4662" s="117">
        <v>1</v>
      </c>
      <c r="Q4662" s="117" t="s">
        <v>398</v>
      </c>
      <c r="R4662" s="117" t="s">
        <v>398</v>
      </c>
      <c r="S4662" s="117" t="s">
        <v>398</v>
      </c>
      <c r="T4662" s="117" t="s">
        <v>398</v>
      </c>
      <c r="U4662" s="117" t="s">
        <v>398</v>
      </c>
      <c r="V4662" s="117" t="s">
        <v>398</v>
      </c>
      <c r="W4662" s="123">
        <v>65</v>
      </c>
      <c r="X4662" s="123" t="s">
        <v>906</v>
      </c>
      <c r="Y4662" s="120">
        <v>43564</v>
      </c>
      <c r="Z4662" s="121">
        <v>0.375</v>
      </c>
      <c r="AA4662" s="130" t="s">
        <v>696</v>
      </c>
      <c r="AB4662" s="123" t="s">
        <v>582</v>
      </c>
      <c r="AC4662" s="119" t="s">
        <v>398</v>
      </c>
      <c r="AD4662" s="119" t="s">
        <v>398</v>
      </c>
    </row>
    <row r="4663" spans="1:30">
      <c r="A4663" s="117">
        <v>4662</v>
      </c>
      <c r="B4663" s="123" t="s">
        <v>468</v>
      </c>
      <c r="C4663" s="117" t="s">
        <v>5</v>
      </c>
      <c r="D4663" s="123" t="s">
        <v>595</v>
      </c>
      <c r="E4663" s="117">
        <v>4662</v>
      </c>
      <c r="F4663" s="117" t="s">
        <v>924</v>
      </c>
      <c r="G4663" s="117" t="s">
        <v>591</v>
      </c>
      <c r="H4663" s="117" t="s">
        <v>398</v>
      </c>
      <c r="I4663" s="117" t="s">
        <v>398</v>
      </c>
      <c r="J4663" s="117" t="s">
        <v>398</v>
      </c>
      <c r="K4663" s="117" t="s">
        <v>398</v>
      </c>
      <c r="L4663" s="117" t="s">
        <v>398</v>
      </c>
      <c r="M4663" s="117" t="s">
        <v>398</v>
      </c>
      <c r="N4663" s="117" t="s">
        <v>398</v>
      </c>
      <c r="O4663" s="125" t="s">
        <v>579</v>
      </c>
      <c r="P4663" s="117">
        <v>1</v>
      </c>
      <c r="Q4663" s="117" t="s">
        <v>398</v>
      </c>
      <c r="R4663" s="117" t="s">
        <v>398</v>
      </c>
      <c r="S4663" s="117" t="s">
        <v>398</v>
      </c>
      <c r="T4663" s="117" t="s">
        <v>398</v>
      </c>
      <c r="U4663" s="117" t="s">
        <v>398</v>
      </c>
      <c r="V4663" s="117" t="s">
        <v>398</v>
      </c>
      <c r="W4663" s="123">
        <v>65</v>
      </c>
      <c r="X4663" s="123" t="s">
        <v>906</v>
      </c>
      <c r="Y4663" s="120">
        <v>43564</v>
      </c>
      <c r="Z4663" s="121">
        <v>0.375</v>
      </c>
      <c r="AA4663" s="130" t="s">
        <v>696</v>
      </c>
      <c r="AB4663" s="123" t="s">
        <v>582</v>
      </c>
      <c r="AC4663" s="119" t="s">
        <v>398</v>
      </c>
      <c r="AD4663" s="119" t="s">
        <v>398</v>
      </c>
    </row>
    <row r="4664" spans="1:30">
      <c r="A4664" s="117">
        <v>4663</v>
      </c>
      <c r="B4664" s="123" t="s">
        <v>468</v>
      </c>
      <c r="C4664" s="117" t="s">
        <v>5</v>
      </c>
      <c r="D4664" s="123" t="s">
        <v>595</v>
      </c>
      <c r="E4664" s="117">
        <v>4663</v>
      </c>
      <c r="F4664" s="117" t="s">
        <v>924</v>
      </c>
      <c r="G4664" s="117" t="s">
        <v>591</v>
      </c>
      <c r="H4664" s="117" t="s">
        <v>398</v>
      </c>
      <c r="I4664" s="117" t="s">
        <v>398</v>
      </c>
      <c r="J4664" s="117" t="s">
        <v>398</v>
      </c>
      <c r="K4664" s="117" t="s">
        <v>398</v>
      </c>
      <c r="L4664" s="117" t="s">
        <v>398</v>
      </c>
      <c r="M4664" s="117" t="s">
        <v>398</v>
      </c>
      <c r="N4664" s="117" t="s">
        <v>398</v>
      </c>
      <c r="O4664" s="125" t="s">
        <v>579</v>
      </c>
      <c r="P4664" s="117">
        <v>1</v>
      </c>
      <c r="Q4664" s="117" t="s">
        <v>398</v>
      </c>
      <c r="R4664" s="117" t="s">
        <v>398</v>
      </c>
      <c r="S4664" s="117" t="s">
        <v>398</v>
      </c>
      <c r="T4664" s="117" t="s">
        <v>398</v>
      </c>
      <c r="U4664" s="117" t="s">
        <v>398</v>
      </c>
      <c r="V4664" s="117" t="s">
        <v>398</v>
      </c>
      <c r="W4664" s="123">
        <v>65</v>
      </c>
      <c r="X4664" s="123" t="s">
        <v>906</v>
      </c>
      <c r="Y4664" s="120">
        <v>43564</v>
      </c>
      <c r="Z4664" s="121">
        <v>0.375</v>
      </c>
      <c r="AA4664" s="130" t="s">
        <v>696</v>
      </c>
      <c r="AB4664" s="123" t="s">
        <v>582</v>
      </c>
      <c r="AC4664" s="119" t="s">
        <v>398</v>
      </c>
      <c r="AD4664" s="119" t="s">
        <v>398</v>
      </c>
    </row>
    <row r="4665" spans="1:30">
      <c r="A4665" s="117">
        <v>4664</v>
      </c>
      <c r="B4665" s="123" t="s">
        <v>468</v>
      </c>
      <c r="C4665" s="117" t="s">
        <v>5</v>
      </c>
      <c r="D4665" s="123" t="s">
        <v>595</v>
      </c>
      <c r="E4665" s="117">
        <v>4664</v>
      </c>
      <c r="F4665" s="117" t="s">
        <v>924</v>
      </c>
      <c r="G4665" s="117" t="s">
        <v>591</v>
      </c>
      <c r="H4665" s="117" t="s">
        <v>398</v>
      </c>
      <c r="I4665" s="117" t="s">
        <v>398</v>
      </c>
      <c r="J4665" s="117" t="s">
        <v>398</v>
      </c>
      <c r="K4665" s="117" t="s">
        <v>398</v>
      </c>
      <c r="L4665" s="117" t="s">
        <v>398</v>
      </c>
      <c r="M4665" s="117" t="s">
        <v>398</v>
      </c>
      <c r="N4665" s="117" t="s">
        <v>398</v>
      </c>
      <c r="O4665" s="125" t="s">
        <v>579</v>
      </c>
      <c r="P4665" s="117">
        <v>1</v>
      </c>
      <c r="Q4665" s="117" t="s">
        <v>398</v>
      </c>
      <c r="R4665" s="117" t="s">
        <v>398</v>
      </c>
      <c r="S4665" s="117" t="s">
        <v>398</v>
      </c>
      <c r="T4665" s="117" t="s">
        <v>398</v>
      </c>
      <c r="U4665" s="117" t="s">
        <v>398</v>
      </c>
      <c r="V4665" s="117" t="s">
        <v>398</v>
      </c>
      <c r="W4665" s="123">
        <v>65</v>
      </c>
      <c r="X4665" s="123" t="s">
        <v>906</v>
      </c>
      <c r="Y4665" s="120">
        <v>43564</v>
      </c>
      <c r="Z4665" s="121">
        <v>0.375</v>
      </c>
      <c r="AA4665" s="130" t="s">
        <v>696</v>
      </c>
      <c r="AB4665" s="123" t="s">
        <v>582</v>
      </c>
      <c r="AC4665" s="119" t="s">
        <v>398</v>
      </c>
      <c r="AD4665" s="119" t="s">
        <v>398</v>
      </c>
    </row>
    <row r="4666" spans="1:30">
      <c r="A4666" s="117">
        <v>4665</v>
      </c>
      <c r="B4666" s="123" t="s">
        <v>468</v>
      </c>
      <c r="C4666" s="117" t="s">
        <v>5</v>
      </c>
      <c r="D4666" s="123" t="s">
        <v>595</v>
      </c>
      <c r="E4666" s="117">
        <v>4665</v>
      </c>
      <c r="F4666" s="117" t="s">
        <v>924</v>
      </c>
      <c r="G4666" s="117" t="s">
        <v>591</v>
      </c>
      <c r="H4666" s="117" t="s">
        <v>398</v>
      </c>
      <c r="I4666" s="117" t="s">
        <v>398</v>
      </c>
      <c r="J4666" s="117" t="s">
        <v>398</v>
      </c>
      <c r="K4666" s="117" t="s">
        <v>398</v>
      </c>
      <c r="L4666" s="117" t="s">
        <v>398</v>
      </c>
      <c r="M4666" s="117" t="s">
        <v>398</v>
      </c>
      <c r="N4666" s="117" t="s">
        <v>398</v>
      </c>
      <c r="O4666" s="125" t="s">
        <v>579</v>
      </c>
      <c r="P4666" s="117">
        <v>1</v>
      </c>
      <c r="Q4666" s="117" t="s">
        <v>398</v>
      </c>
      <c r="R4666" s="117" t="s">
        <v>398</v>
      </c>
      <c r="S4666" s="117" t="s">
        <v>398</v>
      </c>
      <c r="T4666" s="117" t="s">
        <v>398</v>
      </c>
      <c r="U4666" s="117" t="s">
        <v>398</v>
      </c>
      <c r="V4666" s="117" t="s">
        <v>398</v>
      </c>
      <c r="W4666" s="123">
        <v>65</v>
      </c>
      <c r="X4666" s="123" t="s">
        <v>906</v>
      </c>
      <c r="Y4666" s="120">
        <v>43564</v>
      </c>
      <c r="Z4666" s="121">
        <v>0.375</v>
      </c>
      <c r="AA4666" s="130" t="s">
        <v>696</v>
      </c>
      <c r="AB4666" s="123" t="s">
        <v>582</v>
      </c>
      <c r="AC4666" s="119" t="s">
        <v>398</v>
      </c>
      <c r="AD4666" s="119" t="s">
        <v>398</v>
      </c>
    </row>
    <row r="4667" spans="1:30">
      <c r="A4667" s="117">
        <v>4666</v>
      </c>
      <c r="B4667" s="123" t="s">
        <v>468</v>
      </c>
      <c r="C4667" s="117" t="s">
        <v>5</v>
      </c>
      <c r="D4667" s="123" t="s">
        <v>595</v>
      </c>
      <c r="E4667" s="117">
        <v>4666</v>
      </c>
      <c r="F4667" s="117" t="s">
        <v>924</v>
      </c>
      <c r="G4667" s="117" t="s">
        <v>591</v>
      </c>
      <c r="H4667" s="117" t="s">
        <v>398</v>
      </c>
      <c r="I4667" s="117" t="s">
        <v>398</v>
      </c>
      <c r="J4667" s="117" t="s">
        <v>398</v>
      </c>
      <c r="K4667" s="117" t="s">
        <v>398</v>
      </c>
      <c r="L4667" s="117" t="s">
        <v>398</v>
      </c>
      <c r="M4667" s="117" t="s">
        <v>398</v>
      </c>
      <c r="N4667" s="117" t="s">
        <v>398</v>
      </c>
      <c r="O4667" s="125" t="s">
        <v>579</v>
      </c>
      <c r="P4667" s="117">
        <v>1</v>
      </c>
      <c r="Q4667" s="117" t="s">
        <v>398</v>
      </c>
      <c r="R4667" s="117" t="s">
        <v>398</v>
      </c>
      <c r="S4667" s="117" t="s">
        <v>398</v>
      </c>
      <c r="T4667" s="117" t="s">
        <v>398</v>
      </c>
      <c r="U4667" s="117" t="s">
        <v>398</v>
      </c>
      <c r="V4667" s="117" t="s">
        <v>398</v>
      </c>
      <c r="W4667" s="123">
        <v>65</v>
      </c>
      <c r="X4667" s="123" t="s">
        <v>906</v>
      </c>
      <c r="Y4667" s="120">
        <v>43564</v>
      </c>
      <c r="Z4667" s="121">
        <v>0.375</v>
      </c>
      <c r="AA4667" s="130" t="s">
        <v>696</v>
      </c>
      <c r="AB4667" s="123" t="s">
        <v>582</v>
      </c>
      <c r="AC4667" s="119" t="s">
        <v>398</v>
      </c>
      <c r="AD4667" s="119" t="s">
        <v>398</v>
      </c>
    </row>
    <row r="4668" spans="1:30">
      <c r="A4668" s="117">
        <v>4667</v>
      </c>
      <c r="B4668" s="123" t="s">
        <v>468</v>
      </c>
      <c r="C4668" s="117" t="s">
        <v>5</v>
      </c>
      <c r="D4668" s="123" t="s">
        <v>595</v>
      </c>
      <c r="E4668" s="117">
        <v>4667</v>
      </c>
      <c r="F4668" s="117" t="s">
        <v>924</v>
      </c>
      <c r="G4668" s="117" t="s">
        <v>591</v>
      </c>
      <c r="H4668" s="117" t="s">
        <v>398</v>
      </c>
      <c r="I4668" s="117" t="s">
        <v>398</v>
      </c>
      <c r="J4668" s="117" t="s">
        <v>398</v>
      </c>
      <c r="K4668" s="117" t="s">
        <v>398</v>
      </c>
      <c r="L4668" s="117" t="s">
        <v>398</v>
      </c>
      <c r="M4668" s="117" t="s">
        <v>398</v>
      </c>
      <c r="N4668" s="117" t="s">
        <v>398</v>
      </c>
      <c r="O4668" s="125" t="s">
        <v>579</v>
      </c>
      <c r="P4668" s="117">
        <v>1</v>
      </c>
      <c r="Q4668" s="117" t="s">
        <v>398</v>
      </c>
      <c r="R4668" s="117" t="s">
        <v>398</v>
      </c>
      <c r="S4668" s="117" t="s">
        <v>398</v>
      </c>
      <c r="T4668" s="117" t="s">
        <v>398</v>
      </c>
      <c r="U4668" s="117" t="s">
        <v>398</v>
      </c>
      <c r="V4668" s="117" t="s">
        <v>398</v>
      </c>
      <c r="W4668" s="123">
        <v>65</v>
      </c>
      <c r="X4668" s="123" t="s">
        <v>906</v>
      </c>
      <c r="Y4668" s="120">
        <v>43564</v>
      </c>
      <c r="Z4668" s="121">
        <v>0.375</v>
      </c>
      <c r="AA4668" s="130" t="s">
        <v>696</v>
      </c>
      <c r="AB4668" s="123" t="s">
        <v>582</v>
      </c>
      <c r="AC4668" s="119" t="s">
        <v>398</v>
      </c>
      <c r="AD4668" s="119" t="s">
        <v>398</v>
      </c>
    </row>
    <row r="4669" spans="1:30">
      <c r="A4669" s="117">
        <v>4668</v>
      </c>
      <c r="B4669" s="123" t="s">
        <v>468</v>
      </c>
      <c r="C4669" s="117" t="s">
        <v>5</v>
      </c>
      <c r="D4669" s="123" t="s">
        <v>595</v>
      </c>
      <c r="E4669" s="117">
        <v>4668</v>
      </c>
      <c r="F4669" s="117" t="s">
        <v>924</v>
      </c>
      <c r="G4669" s="117" t="s">
        <v>591</v>
      </c>
      <c r="H4669" s="117" t="s">
        <v>398</v>
      </c>
      <c r="I4669" s="117" t="s">
        <v>398</v>
      </c>
      <c r="J4669" s="117" t="s">
        <v>398</v>
      </c>
      <c r="K4669" s="117" t="s">
        <v>398</v>
      </c>
      <c r="L4669" s="117" t="s">
        <v>398</v>
      </c>
      <c r="M4669" s="117" t="s">
        <v>398</v>
      </c>
      <c r="N4669" s="117" t="s">
        <v>398</v>
      </c>
      <c r="O4669" s="125" t="s">
        <v>579</v>
      </c>
      <c r="P4669" s="117">
        <v>1</v>
      </c>
      <c r="Q4669" s="117" t="s">
        <v>398</v>
      </c>
      <c r="R4669" s="117" t="s">
        <v>398</v>
      </c>
      <c r="S4669" s="117" t="s">
        <v>398</v>
      </c>
      <c r="T4669" s="117" t="s">
        <v>398</v>
      </c>
      <c r="U4669" s="117" t="s">
        <v>398</v>
      </c>
      <c r="V4669" s="117" t="s">
        <v>398</v>
      </c>
      <c r="W4669" s="123">
        <v>65</v>
      </c>
      <c r="X4669" s="123" t="s">
        <v>906</v>
      </c>
      <c r="Y4669" s="120">
        <v>43564</v>
      </c>
      <c r="Z4669" s="121">
        <v>0.375</v>
      </c>
      <c r="AA4669" s="130" t="s">
        <v>696</v>
      </c>
      <c r="AB4669" s="123" t="s">
        <v>582</v>
      </c>
      <c r="AC4669" s="119" t="s">
        <v>398</v>
      </c>
      <c r="AD4669" s="119" t="s">
        <v>398</v>
      </c>
    </row>
    <row r="4670" spans="1:30">
      <c r="A4670" s="117">
        <v>4669</v>
      </c>
      <c r="B4670" s="123" t="s">
        <v>468</v>
      </c>
      <c r="C4670" s="117" t="s">
        <v>5</v>
      </c>
      <c r="D4670" s="123" t="s">
        <v>595</v>
      </c>
      <c r="E4670" s="117">
        <v>4669</v>
      </c>
      <c r="F4670" s="117" t="s">
        <v>924</v>
      </c>
      <c r="G4670" s="117" t="s">
        <v>591</v>
      </c>
      <c r="H4670" s="117" t="s">
        <v>398</v>
      </c>
      <c r="I4670" s="117" t="s">
        <v>398</v>
      </c>
      <c r="J4670" s="117" t="s">
        <v>398</v>
      </c>
      <c r="K4670" s="117" t="s">
        <v>398</v>
      </c>
      <c r="L4670" s="117" t="s">
        <v>398</v>
      </c>
      <c r="M4670" s="117" t="s">
        <v>398</v>
      </c>
      <c r="N4670" s="117" t="s">
        <v>398</v>
      </c>
      <c r="O4670" s="125" t="s">
        <v>579</v>
      </c>
      <c r="P4670" s="117">
        <v>1</v>
      </c>
      <c r="Q4670" s="117" t="s">
        <v>398</v>
      </c>
      <c r="R4670" s="117" t="s">
        <v>398</v>
      </c>
      <c r="S4670" s="117" t="s">
        <v>398</v>
      </c>
      <c r="T4670" s="117" t="s">
        <v>398</v>
      </c>
      <c r="U4670" s="117" t="s">
        <v>398</v>
      </c>
      <c r="V4670" s="117" t="s">
        <v>398</v>
      </c>
      <c r="W4670" s="123">
        <v>65</v>
      </c>
      <c r="X4670" s="123" t="s">
        <v>906</v>
      </c>
      <c r="Y4670" s="120">
        <v>43564</v>
      </c>
      <c r="Z4670" s="121">
        <v>0.375</v>
      </c>
      <c r="AA4670" s="130" t="s">
        <v>696</v>
      </c>
      <c r="AB4670" s="123" t="s">
        <v>582</v>
      </c>
      <c r="AC4670" s="119" t="s">
        <v>398</v>
      </c>
      <c r="AD4670" s="119" t="s">
        <v>398</v>
      </c>
    </row>
    <row r="4671" spans="1:30">
      <c r="A4671" s="117">
        <v>4670</v>
      </c>
      <c r="B4671" s="123" t="s">
        <v>468</v>
      </c>
      <c r="C4671" s="117" t="s">
        <v>5</v>
      </c>
      <c r="D4671" s="123" t="s">
        <v>595</v>
      </c>
      <c r="E4671" s="117">
        <v>4670</v>
      </c>
      <c r="F4671" s="117" t="s">
        <v>924</v>
      </c>
      <c r="G4671" s="117" t="s">
        <v>591</v>
      </c>
      <c r="H4671" s="117" t="s">
        <v>398</v>
      </c>
      <c r="I4671" s="117" t="s">
        <v>398</v>
      </c>
      <c r="J4671" s="117" t="s">
        <v>398</v>
      </c>
      <c r="K4671" s="117" t="s">
        <v>398</v>
      </c>
      <c r="L4671" s="117" t="s">
        <v>398</v>
      </c>
      <c r="M4671" s="117" t="s">
        <v>398</v>
      </c>
      <c r="N4671" s="117" t="s">
        <v>398</v>
      </c>
      <c r="O4671" s="125" t="s">
        <v>579</v>
      </c>
      <c r="P4671" s="117">
        <v>1</v>
      </c>
      <c r="Q4671" s="117" t="s">
        <v>398</v>
      </c>
      <c r="R4671" s="117" t="s">
        <v>398</v>
      </c>
      <c r="S4671" s="117" t="s">
        <v>398</v>
      </c>
      <c r="T4671" s="117" t="s">
        <v>398</v>
      </c>
      <c r="U4671" s="117" t="s">
        <v>398</v>
      </c>
      <c r="V4671" s="117" t="s">
        <v>398</v>
      </c>
      <c r="W4671" s="123">
        <v>65</v>
      </c>
      <c r="X4671" s="123" t="s">
        <v>906</v>
      </c>
      <c r="Y4671" s="120">
        <v>43564</v>
      </c>
      <c r="Z4671" s="121">
        <v>0.375</v>
      </c>
      <c r="AA4671" s="130" t="s">
        <v>696</v>
      </c>
      <c r="AB4671" s="123" t="s">
        <v>582</v>
      </c>
      <c r="AC4671" s="119" t="s">
        <v>398</v>
      </c>
      <c r="AD4671" s="119" t="s">
        <v>398</v>
      </c>
    </row>
    <row r="4672" spans="1:30">
      <c r="A4672" s="117">
        <v>4671</v>
      </c>
      <c r="B4672" s="123" t="s">
        <v>468</v>
      </c>
      <c r="C4672" s="117" t="s">
        <v>5</v>
      </c>
      <c r="D4672" s="123" t="s">
        <v>595</v>
      </c>
      <c r="E4672" s="117">
        <v>4671</v>
      </c>
      <c r="F4672" s="117" t="s">
        <v>924</v>
      </c>
      <c r="G4672" s="117" t="s">
        <v>591</v>
      </c>
      <c r="H4672" s="117" t="s">
        <v>398</v>
      </c>
      <c r="I4672" s="117" t="s">
        <v>398</v>
      </c>
      <c r="J4672" s="117" t="s">
        <v>398</v>
      </c>
      <c r="K4672" s="117" t="s">
        <v>398</v>
      </c>
      <c r="L4672" s="117" t="s">
        <v>398</v>
      </c>
      <c r="M4672" s="117" t="s">
        <v>398</v>
      </c>
      <c r="N4672" s="117" t="s">
        <v>398</v>
      </c>
      <c r="O4672" s="125" t="s">
        <v>579</v>
      </c>
      <c r="P4672" s="117">
        <v>1</v>
      </c>
      <c r="Q4672" s="117" t="s">
        <v>398</v>
      </c>
      <c r="R4672" s="117" t="s">
        <v>398</v>
      </c>
      <c r="S4672" s="117" t="s">
        <v>398</v>
      </c>
      <c r="T4672" s="117" t="s">
        <v>398</v>
      </c>
      <c r="U4672" s="117" t="s">
        <v>398</v>
      </c>
      <c r="V4672" s="117" t="s">
        <v>398</v>
      </c>
      <c r="W4672" s="123">
        <v>65</v>
      </c>
      <c r="X4672" s="123" t="s">
        <v>906</v>
      </c>
      <c r="Y4672" s="120">
        <v>43564</v>
      </c>
      <c r="Z4672" s="121">
        <v>0.375</v>
      </c>
      <c r="AA4672" s="130" t="s">
        <v>696</v>
      </c>
      <c r="AB4672" s="123" t="s">
        <v>582</v>
      </c>
      <c r="AC4672" s="119" t="s">
        <v>398</v>
      </c>
      <c r="AD4672" s="119" t="s">
        <v>398</v>
      </c>
    </row>
    <row r="4673" spans="1:30">
      <c r="A4673" s="117">
        <v>4672</v>
      </c>
      <c r="B4673" s="123" t="s">
        <v>468</v>
      </c>
      <c r="C4673" s="117" t="s">
        <v>5</v>
      </c>
      <c r="D4673" s="123" t="s">
        <v>595</v>
      </c>
      <c r="E4673" s="117">
        <v>4672</v>
      </c>
      <c r="F4673" s="117" t="s">
        <v>924</v>
      </c>
      <c r="G4673" s="117" t="s">
        <v>591</v>
      </c>
      <c r="H4673" s="117" t="s">
        <v>398</v>
      </c>
      <c r="I4673" s="117" t="s">
        <v>398</v>
      </c>
      <c r="J4673" s="117" t="s">
        <v>398</v>
      </c>
      <c r="K4673" s="117" t="s">
        <v>398</v>
      </c>
      <c r="L4673" s="117" t="s">
        <v>398</v>
      </c>
      <c r="M4673" s="117" t="s">
        <v>398</v>
      </c>
      <c r="N4673" s="117" t="s">
        <v>398</v>
      </c>
      <c r="O4673" s="125" t="s">
        <v>579</v>
      </c>
      <c r="P4673" s="117">
        <v>1</v>
      </c>
      <c r="Q4673" s="117" t="s">
        <v>398</v>
      </c>
      <c r="R4673" s="117" t="s">
        <v>398</v>
      </c>
      <c r="S4673" s="117" t="s">
        <v>398</v>
      </c>
      <c r="T4673" s="117" t="s">
        <v>398</v>
      </c>
      <c r="U4673" s="117" t="s">
        <v>398</v>
      </c>
      <c r="V4673" s="117" t="s">
        <v>398</v>
      </c>
      <c r="W4673" s="123">
        <v>65</v>
      </c>
      <c r="X4673" s="123" t="s">
        <v>906</v>
      </c>
      <c r="Y4673" s="120">
        <v>43564</v>
      </c>
      <c r="Z4673" s="121">
        <v>0.375</v>
      </c>
      <c r="AA4673" s="130" t="s">
        <v>696</v>
      </c>
      <c r="AB4673" s="123" t="s">
        <v>582</v>
      </c>
      <c r="AC4673" s="119" t="s">
        <v>398</v>
      </c>
      <c r="AD4673" s="119" t="s">
        <v>398</v>
      </c>
    </row>
    <row r="4674" spans="1:30">
      <c r="A4674" s="117">
        <v>4673</v>
      </c>
      <c r="B4674" s="123" t="s">
        <v>468</v>
      </c>
      <c r="C4674" s="117" t="s">
        <v>5</v>
      </c>
      <c r="D4674" s="123" t="s">
        <v>595</v>
      </c>
      <c r="E4674" s="117">
        <v>4673</v>
      </c>
      <c r="F4674" s="117" t="s">
        <v>924</v>
      </c>
      <c r="G4674" s="117" t="s">
        <v>591</v>
      </c>
      <c r="H4674" s="117" t="s">
        <v>398</v>
      </c>
      <c r="I4674" s="117" t="s">
        <v>398</v>
      </c>
      <c r="J4674" s="117" t="s">
        <v>398</v>
      </c>
      <c r="K4674" s="117" t="s">
        <v>398</v>
      </c>
      <c r="L4674" s="117" t="s">
        <v>398</v>
      </c>
      <c r="M4674" s="117" t="s">
        <v>398</v>
      </c>
      <c r="N4674" s="117" t="s">
        <v>398</v>
      </c>
      <c r="O4674" s="125" t="s">
        <v>579</v>
      </c>
      <c r="P4674" s="117">
        <v>1</v>
      </c>
      <c r="Q4674" s="117" t="s">
        <v>398</v>
      </c>
      <c r="R4674" s="117" t="s">
        <v>398</v>
      </c>
      <c r="S4674" s="117" t="s">
        <v>398</v>
      </c>
      <c r="T4674" s="117" t="s">
        <v>398</v>
      </c>
      <c r="U4674" s="117" t="s">
        <v>398</v>
      </c>
      <c r="V4674" s="117" t="s">
        <v>398</v>
      </c>
      <c r="W4674" s="123">
        <v>65</v>
      </c>
      <c r="X4674" s="123" t="s">
        <v>906</v>
      </c>
      <c r="Y4674" s="120">
        <v>43564</v>
      </c>
      <c r="Z4674" s="121">
        <v>0.375</v>
      </c>
      <c r="AA4674" s="130" t="s">
        <v>696</v>
      </c>
      <c r="AB4674" s="123" t="s">
        <v>582</v>
      </c>
      <c r="AC4674" s="119" t="s">
        <v>398</v>
      </c>
      <c r="AD4674" s="119" t="s">
        <v>398</v>
      </c>
    </row>
    <row r="4675" spans="1:30">
      <c r="A4675" s="117">
        <v>4674</v>
      </c>
      <c r="B4675" s="123" t="s">
        <v>468</v>
      </c>
      <c r="C4675" s="117" t="s">
        <v>5</v>
      </c>
      <c r="D4675" s="123" t="s">
        <v>595</v>
      </c>
      <c r="E4675" s="117">
        <v>4674</v>
      </c>
      <c r="F4675" s="117" t="s">
        <v>924</v>
      </c>
      <c r="G4675" s="117" t="s">
        <v>591</v>
      </c>
      <c r="H4675" s="117" t="s">
        <v>398</v>
      </c>
      <c r="I4675" s="117" t="s">
        <v>398</v>
      </c>
      <c r="J4675" s="117" t="s">
        <v>398</v>
      </c>
      <c r="K4675" s="117" t="s">
        <v>398</v>
      </c>
      <c r="L4675" s="117" t="s">
        <v>398</v>
      </c>
      <c r="M4675" s="117" t="s">
        <v>398</v>
      </c>
      <c r="N4675" s="117" t="s">
        <v>398</v>
      </c>
      <c r="O4675" s="125" t="s">
        <v>579</v>
      </c>
      <c r="P4675" s="117">
        <v>1</v>
      </c>
      <c r="Q4675" s="117" t="s">
        <v>398</v>
      </c>
      <c r="R4675" s="117" t="s">
        <v>398</v>
      </c>
      <c r="S4675" s="117" t="s">
        <v>398</v>
      </c>
      <c r="T4675" s="117" t="s">
        <v>398</v>
      </c>
      <c r="U4675" s="117" t="s">
        <v>398</v>
      </c>
      <c r="V4675" s="117" t="s">
        <v>398</v>
      </c>
      <c r="W4675" s="123">
        <v>65</v>
      </c>
      <c r="X4675" s="123" t="s">
        <v>906</v>
      </c>
      <c r="Y4675" s="120">
        <v>43564</v>
      </c>
      <c r="Z4675" s="121">
        <v>0.375</v>
      </c>
      <c r="AA4675" s="130" t="s">
        <v>696</v>
      </c>
      <c r="AB4675" s="123" t="s">
        <v>582</v>
      </c>
      <c r="AC4675" s="119" t="s">
        <v>398</v>
      </c>
      <c r="AD4675" s="119" t="s">
        <v>398</v>
      </c>
    </row>
    <row r="4676" spans="1:30">
      <c r="A4676" s="117">
        <v>4675</v>
      </c>
      <c r="B4676" s="123" t="s">
        <v>468</v>
      </c>
      <c r="C4676" s="117" t="s">
        <v>5</v>
      </c>
      <c r="D4676" s="123" t="s">
        <v>595</v>
      </c>
      <c r="E4676" s="117">
        <v>4675</v>
      </c>
      <c r="F4676" s="117" t="s">
        <v>924</v>
      </c>
      <c r="G4676" s="117" t="s">
        <v>591</v>
      </c>
      <c r="H4676" s="117" t="s">
        <v>398</v>
      </c>
      <c r="I4676" s="117" t="s">
        <v>398</v>
      </c>
      <c r="J4676" s="117" t="s">
        <v>398</v>
      </c>
      <c r="K4676" s="117" t="s">
        <v>398</v>
      </c>
      <c r="L4676" s="117" t="s">
        <v>398</v>
      </c>
      <c r="M4676" s="117" t="s">
        <v>398</v>
      </c>
      <c r="N4676" s="117" t="s">
        <v>398</v>
      </c>
      <c r="O4676" s="125" t="s">
        <v>579</v>
      </c>
      <c r="P4676" s="117">
        <v>1</v>
      </c>
      <c r="Q4676" s="117" t="s">
        <v>398</v>
      </c>
      <c r="R4676" s="117" t="s">
        <v>398</v>
      </c>
      <c r="S4676" s="117" t="s">
        <v>398</v>
      </c>
      <c r="T4676" s="117" t="s">
        <v>398</v>
      </c>
      <c r="U4676" s="117" t="s">
        <v>398</v>
      </c>
      <c r="V4676" s="117" t="s">
        <v>398</v>
      </c>
      <c r="W4676" s="123">
        <v>65</v>
      </c>
      <c r="X4676" s="123" t="s">
        <v>906</v>
      </c>
      <c r="Y4676" s="120">
        <v>43564</v>
      </c>
      <c r="Z4676" s="121">
        <v>0.375</v>
      </c>
      <c r="AA4676" s="130" t="s">
        <v>696</v>
      </c>
      <c r="AB4676" s="123" t="s">
        <v>582</v>
      </c>
      <c r="AC4676" s="119" t="s">
        <v>398</v>
      </c>
      <c r="AD4676" s="119" t="s">
        <v>398</v>
      </c>
    </row>
    <row r="4677" spans="1:30">
      <c r="A4677" s="117">
        <v>4676</v>
      </c>
      <c r="B4677" s="123" t="s">
        <v>468</v>
      </c>
      <c r="C4677" s="117" t="s">
        <v>5</v>
      </c>
      <c r="D4677" s="123" t="s">
        <v>595</v>
      </c>
      <c r="E4677" s="117">
        <v>4676</v>
      </c>
      <c r="F4677" s="117" t="s">
        <v>924</v>
      </c>
      <c r="G4677" s="117" t="s">
        <v>591</v>
      </c>
      <c r="H4677" s="117" t="s">
        <v>398</v>
      </c>
      <c r="I4677" s="117" t="s">
        <v>398</v>
      </c>
      <c r="J4677" s="117" t="s">
        <v>398</v>
      </c>
      <c r="K4677" s="117" t="s">
        <v>398</v>
      </c>
      <c r="L4677" s="117" t="s">
        <v>398</v>
      </c>
      <c r="M4677" s="117" t="s">
        <v>398</v>
      </c>
      <c r="N4677" s="117" t="s">
        <v>398</v>
      </c>
      <c r="O4677" s="125" t="s">
        <v>579</v>
      </c>
      <c r="P4677" s="117">
        <v>1</v>
      </c>
      <c r="Q4677" s="117" t="s">
        <v>398</v>
      </c>
      <c r="R4677" s="117" t="s">
        <v>398</v>
      </c>
      <c r="S4677" s="117" t="s">
        <v>398</v>
      </c>
      <c r="T4677" s="117" t="s">
        <v>398</v>
      </c>
      <c r="U4677" s="117" t="s">
        <v>398</v>
      </c>
      <c r="V4677" s="117" t="s">
        <v>398</v>
      </c>
      <c r="W4677" s="123">
        <v>65</v>
      </c>
      <c r="X4677" s="123" t="s">
        <v>906</v>
      </c>
      <c r="Y4677" s="120">
        <v>43564</v>
      </c>
      <c r="Z4677" s="121">
        <v>0.375</v>
      </c>
      <c r="AA4677" s="130" t="s">
        <v>696</v>
      </c>
      <c r="AB4677" s="123" t="s">
        <v>582</v>
      </c>
      <c r="AC4677" s="119" t="s">
        <v>398</v>
      </c>
      <c r="AD4677" s="119" t="s">
        <v>398</v>
      </c>
    </row>
    <row r="4678" spans="1:30">
      <c r="A4678" s="117">
        <v>4677</v>
      </c>
      <c r="B4678" s="123" t="s">
        <v>468</v>
      </c>
      <c r="C4678" s="117" t="s">
        <v>5</v>
      </c>
      <c r="D4678" s="123" t="s">
        <v>595</v>
      </c>
      <c r="E4678" s="117">
        <v>4677</v>
      </c>
      <c r="F4678" s="117" t="s">
        <v>924</v>
      </c>
      <c r="G4678" s="117" t="s">
        <v>591</v>
      </c>
      <c r="H4678" s="117" t="s">
        <v>398</v>
      </c>
      <c r="I4678" s="117" t="s">
        <v>398</v>
      </c>
      <c r="J4678" s="117" t="s">
        <v>398</v>
      </c>
      <c r="K4678" s="117" t="s">
        <v>398</v>
      </c>
      <c r="L4678" s="117" t="s">
        <v>398</v>
      </c>
      <c r="M4678" s="117" t="s">
        <v>398</v>
      </c>
      <c r="N4678" s="117" t="s">
        <v>398</v>
      </c>
      <c r="O4678" s="125" t="s">
        <v>579</v>
      </c>
      <c r="P4678" s="117">
        <v>1</v>
      </c>
      <c r="Q4678" s="117" t="s">
        <v>398</v>
      </c>
      <c r="R4678" s="117" t="s">
        <v>398</v>
      </c>
      <c r="S4678" s="117" t="s">
        <v>398</v>
      </c>
      <c r="T4678" s="117" t="s">
        <v>398</v>
      </c>
      <c r="U4678" s="117" t="s">
        <v>398</v>
      </c>
      <c r="V4678" s="117" t="s">
        <v>398</v>
      </c>
      <c r="W4678" s="123">
        <v>65</v>
      </c>
      <c r="X4678" s="123" t="s">
        <v>906</v>
      </c>
      <c r="Y4678" s="120">
        <v>43564</v>
      </c>
      <c r="Z4678" s="121">
        <v>0.375</v>
      </c>
      <c r="AA4678" s="130" t="s">
        <v>696</v>
      </c>
      <c r="AB4678" s="123" t="s">
        <v>582</v>
      </c>
      <c r="AC4678" s="119" t="s">
        <v>398</v>
      </c>
      <c r="AD4678" s="119" t="s">
        <v>398</v>
      </c>
    </row>
    <row r="4679" spans="1:30">
      <c r="A4679" s="117">
        <v>4678</v>
      </c>
      <c r="B4679" s="123" t="s">
        <v>468</v>
      </c>
      <c r="C4679" s="117" t="s">
        <v>5</v>
      </c>
      <c r="D4679" s="123" t="s">
        <v>595</v>
      </c>
      <c r="E4679" s="117">
        <v>4678</v>
      </c>
      <c r="F4679" s="117" t="s">
        <v>924</v>
      </c>
      <c r="G4679" s="117" t="s">
        <v>591</v>
      </c>
      <c r="H4679" s="117" t="s">
        <v>398</v>
      </c>
      <c r="I4679" s="117" t="s">
        <v>398</v>
      </c>
      <c r="J4679" s="117" t="s">
        <v>398</v>
      </c>
      <c r="K4679" s="117" t="s">
        <v>398</v>
      </c>
      <c r="L4679" s="117" t="s">
        <v>398</v>
      </c>
      <c r="M4679" s="117" t="s">
        <v>398</v>
      </c>
      <c r="N4679" s="117" t="s">
        <v>398</v>
      </c>
      <c r="O4679" s="125" t="s">
        <v>579</v>
      </c>
      <c r="P4679" s="117">
        <v>1</v>
      </c>
      <c r="Q4679" s="117" t="s">
        <v>398</v>
      </c>
      <c r="R4679" s="117" t="s">
        <v>398</v>
      </c>
      <c r="S4679" s="117" t="s">
        <v>398</v>
      </c>
      <c r="T4679" s="117" t="s">
        <v>398</v>
      </c>
      <c r="U4679" s="117" t="s">
        <v>398</v>
      </c>
      <c r="V4679" s="117" t="s">
        <v>398</v>
      </c>
      <c r="W4679" s="123">
        <v>65</v>
      </c>
      <c r="X4679" s="123" t="s">
        <v>906</v>
      </c>
      <c r="Y4679" s="120">
        <v>43564</v>
      </c>
      <c r="Z4679" s="121">
        <v>0.375</v>
      </c>
      <c r="AA4679" s="130" t="s">
        <v>696</v>
      </c>
      <c r="AB4679" s="123" t="s">
        <v>582</v>
      </c>
      <c r="AC4679" s="119" t="s">
        <v>398</v>
      </c>
      <c r="AD4679" s="119" t="s">
        <v>398</v>
      </c>
    </row>
    <row r="4680" spans="1:30">
      <c r="A4680" s="117">
        <v>4679</v>
      </c>
      <c r="B4680" s="123" t="s">
        <v>468</v>
      </c>
      <c r="C4680" s="117" t="s">
        <v>5</v>
      </c>
      <c r="D4680" s="123" t="s">
        <v>595</v>
      </c>
      <c r="E4680" s="117">
        <v>4679</v>
      </c>
      <c r="F4680" s="117" t="s">
        <v>924</v>
      </c>
      <c r="G4680" s="117" t="s">
        <v>591</v>
      </c>
      <c r="H4680" s="117" t="s">
        <v>398</v>
      </c>
      <c r="I4680" s="117" t="s">
        <v>398</v>
      </c>
      <c r="J4680" s="117" t="s">
        <v>398</v>
      </c>
      <c r="K4680" s="117" t="s">
        <v>398</v>
      </c>
      <c r="L4680" s="117" t="s">
        <v>398</v>
      </c>
      <c r="M4680" s="117" t="s">
        <v>398</v>
      </c>
      <c r="N4680" s="117" t="s">
        <v>398</v>
      </c>
      <c r="O4680" s="125" t="s">
        <v>579</v>
      </c>
      <c r="P4680" s="117">
        <v>1</v>
      </c>
      <c r="Q4680" s="117" t="s">
        <v>398</v>
      </c>
      <c r="R4680" s="117" t="s">
        <v>398</v>
      </c>
      <c r="S4680" s="117" t="s">
        <v>398</v>
      </c>
      <c r="T4680" s="117" t="s">
        <v>398</v>
      </c>
      <c r="U4680" s="117" t="s">
        <v>398</v>
      </c>
      <c r="V4680" s="117" t="s">
        <v>398</v>
      </c>
      <c r="W4680" s="123">
        <v>65</v>
      </c>
      <c r="X4680" s="123" t="s">
        <v>906</v>
      </c>
      <c r="Y4680" s="120">
        <v>43564</v>
      </c>
      <c r="Z4680" s="121">
        <v>0.375</v>
      </c>
      <c r="AA4680" s="130" t="s">
        <v>696</v>
      </c>
      <c r="AB4680" s="123" t="s">
        <v>582</v>
      </c>
      <c r="AC4680" s="119" t="s">
        <v>398</v>
      </c>
      <c r="AD4680" s="119" t="s">
        <v>398</v>
      </c>
    </row>
    <row r="4681" spans="1:30">
      <c r="A4681" s="117">
        <v>4680</v>
      </c>
      <c r="B4681" s="123" t="s">
        <v>468</v>
      </c>
      <c r="C4681" s="117" t="s">
        <v>5</v>
      </c>
      <c r="D4681" s="123" t="s">
        <v>595</v>
      </c>
      <c r="E4681" s="117">
        <v>4680</v>
      </c>
      <c r="F4681" s="117" t="s">
        <v>924</v>
      </c>
      <c r="G4681" s="117" t="s">
        <v>591</v>
      </c>
      <c r="H4681" s="117" t="s">
        <v>398</v>
      </c>
      <c r="I4681" s="117" t="s">
        <v>398</v>
      </c>
      <c r="J4681" s="117" t="s">
        <v>398</v>
      </c>
      <c r="K4681" s="117" t="s">
        <v>398</v>
      </c>
      <c r="L4681" s="117" t="s">
        <v>398</v>
      </c>
      <c r="M4681" s="117" t="s">
        <v>398</v>
      </c>
      <c r="N4681" s="117" t="s">
        <v>398</v>
      </c>
      <c r="O4681" s="125" t="s">
        <v>579</v>
      </c>
      <c r="P4681" s="117">
        <v>1</v>
      </c>
      <c r="Q4681" s="117" t="s">
        <v>398</v>
      </c>
      <c r="R4681" s="117" t="s">
        <v>398</v>
      </c>
      <c r="S4681" s="117" t="s">
        <v>398</v>
      </c>
      <c r="T4681" s="117" t="s">
        <v>398</v>
      </c>
      <c r="U4681" s="117" t="s">
        <v>398</v>
      </c>
      <c r="V4681" s="117" t="s">
        <v>398</v>
      </c>
      <c r="W4681" s="123">
        <v>65</v>
      </c>
      <c r="X4681" s="123" t="s">
        <v>906</v>
      </c>
      <c r="Y4681" s="120">
        <v>43564</v>
      </c>
      <c r="Z4681" s="121">
        <v>0.375</v>
      </c>
      <c r="AA4681" s="130" t="s">
        <v>696</v>
      </c>
      <c r="AB4681" s="123" t="s">
        <v>582</v>
      </c>
      <c r="AC4681" s="119" t="s">
        <v>398</v>
      </c>
      <c r="AD4681" s="119" t="s">
        <v>398</v>
      </c>
    </row>
    <row r="4682" spans="1:30">
      <c r="A4682" s="117">
        <v>4681</v>
      </c>
      <c r="B4682" s="123" t="s">
        <v>468</v>
      </c>
      <c r="C4682" s="117" t="s">
        <v>5</v>
      </c>
      <c r="D4682" s="123" t="s">
        <v>595</v>
      </c>
      <c r="E4682" s="117">
        <v>4681</v>
      </c>
      <c r="F4682" s="117" t="s">
        <v>924</v>
      </c>
      <c r="G4682" s="117" t="s">
        <v>591</v>
      </c>
      <c r="H4682" s="117" t="s">
        <v>398</v>
      </c>
      <c r="I4682" s="117" t="s">
        <v>398</v>
      </c>
      <c r="J4682" s="117" t="s">
        <v>398</v>
      </c>
      <c r="K4682" s="117" t="s">
        <v>398</v>
      </c>
      <c r="L4682" s="117" t="s">
        <v>398</v>
      </c>
      <c r="M4682" s="117" t="s">
        <v>398</v>
      </c>
      <c r="N4682" s="117" t="s">
        <v>398</v>
      </c>
      <c r="O4682" s="125" t="s">
        <v>579</v>
      </c>
      <c r="P4682" s="117">
        <v>1</v>
      </c>
      <c r="Q4682" s="117" t="s">
        <v>398</v>
      </c>
      <c r="R4682" s="117" t="s">
        <v>398</v>
      </c>
      <c r="S4682" s="117" t="s">
        <v>398</v>
      </c>
      <c r="T4682" s="117" t="s">
        <v>398</v>
      </c>
      <c r="U4682" s="117" t="s">
        <v>398</v>
      </c>
      <c r="V4682" s="117" t="s">
        <v>398</v>
      </c>
      <c r="W4682" s="123">
        <v>65</v>
      </c>
      <c r="X4682" s="123" t="s">
        <v>906</v>
      </c>
      <c r="Y4682" s="120">
        <v>43564</v>
      </c>
      <c r="Z4682" s="121">
        <v>0.375</v>
      </c>
      <c r="AA4682" s="130" t="s">
        <v>696</v>
      </c>
      <c r="AB4682" s="123" t="s">
        <v>582</v>
      </c>
      <c r="AC4682" s="119" t="s">
        <v>398</v>
      </c>
      <c r="AD4682" s="119" t="s">
        <v>398</v>
      </c>
    </row>
    <row r="4683" spans="1:30">
      <c r="A4683" s="117">
        <v>4682</v>
      </c>
      <c r="B4683" s="123" t="s">
        <v>468</v>
      </c>
      <c r="C4683" s="117" t="s">
        <v>5</v>
      </c>
      <c r="D4683" s="123" t="s">
        <v>595</v>
      </c>
      <c r="E4683" s="117">
        <v>4682</v>
      </c>
      <c r="F4683" s="117" t="s">
        <v>924</v>
      </c>
      <c r="G4683" s="117" t="s">
        <v>591</v>
      </c>
      <c r="H4683" s="117" t="s">
        <v>398</v>
      </c>
      <c r="I4683" s="117" t="s">
        <v>398</v>
      </c>
      <c r="J4683" s="117" t="s">
        <v>398</v>
      </c>
      <c r="K4683" s="117" t="s">
        <v>398</v>
      </c>
      <c r="L4683" s="117" t="s">
        <v>398</v>
      </c>
      <c r="M4683" s="117" t="s">
        <v>398</v>
      </c>
      <c r="N4683" s="117" t="s">
        <v>398</v>
      </c>
      <c r="O4683" s="125" t="s">
        <v>579</v>
      </c>
      <c r="P4683" s="117">
        <v>1</v>
      </c>
      <c r="Q4683" s="117" t="s">
        <v>398</v>
      </c>
      <c r="R4683" s="117" t="s">
        <v>398</v>
      </c>
      <c r="S4683" s="117" t="s">
        <v>398</v>
      </c>
      <c r="T4683" s="117" t="s">
        <v>398</v>
      </c>
      <c r="U4683" s="117" t="s">
        <v>398</v>
      </c>
      <c r="V4683" s="117" t="s">
        <v>398</v>
      </c>
      <c r="W4683" s="123">
        <v>65</v>
      </c>
      <c r="X4683" s="123" t="s">
        <v>906</v>
      </c>
      <c r="Y4683" s="120">
        <v>43564</v>
      </c>
      <c r="Z4683" s="121">
        <v>0.375</v>
      </c>
      <c r="AA4683" s="130" t="s">
        <v>696</v>
      </c>
      <c r="AB4683" s="123" t="s">
        <v>582</v>
      </c>
      <c r="AC4683" s="119" t="s">
        <v>398</v>
      </c>
      <c r="AD4683" s="119" t="s">
        <v>398</v>
      </c>
    </row>
    <row r="4684" spans="1:30">
      <c r="A4684" s="117">
        <v>4683</v>
      </c>
      <c r="B4684" s="123" t="s">
        <v>468</v>
      </c>
      <c r="C4684" s="117" t="s">
        <v>5</v>
      </c>
      <c r="D4684" s="123" t="s">
        <v>595</v>
      </c>
      <c r="E4684" s="117">
        <v>4683</v>
      </c>
      <c r="F4684" s="117" t="s">
        <v>924</v>
      </c>
      <c r="G4684" s="117" t="s">
        <v>591</v>
      </c>
      <c r="H4684" s="117" t="s">
        <v>398</v>
      </c>
      <c r="I4684" s="117" t="s">
        <v>398</v>
      </c>
      <c r="J4684" s="117" t="s">
        <v>398</v>
      </c>
      <c r="K4684" s="117" t="s">
        <v>398</v>
      </c>
      <c r="L4684" s="117" t="s">
        <v>398</v>
      </c>
      <c r="M4684" s="117" t="s">
        <v>398</v>
      </c>
      <c r="N4684" s="117" t="s">
        <v>398</v>
      </c>
      <c r="O4684" s="125" t="s">
        <v>579</v>
      </c>
      <c r="P4684" s="117">
        <v>1</v>
      </c>
      <c r="Q4684" s="117" t="s">
        <v>398</v>
      </c>
      <c r="R4684" s="117" t="s">
        <v>398</v>
      </c>
      <c r="S4684" s="117" t="s">
        <v>398</v>
      </c>
      <c r="T4684" s="117" t="s">
        <v>398</v>
      </c>
      <c r="U4684" s="117" t="s">
        <v>398</v>
      </c>
      <c r="V4684" s="117" t="s">
        <v>398</v>
      </c>
      <c r="W4684" s="123">
        <v>65</v>
      </c>
      <c r="X4684" s="123" t="s">
        <v>906</v>
      </c>
      <c r="Y4684" s="120">
        <v>43564</v>
      </c>
      <c r="Z4684" s="121">
        <v>0.375</v>
      </c>
      <c r="AA4684" s="130" t="s">
        <v>696</v>
      </c>
      <c r="AB4684" s="123" t="s">
        <v>582</v>
      </c>
      <c r="AC4684" s="119" t="s">
        <v>398</v>
      </c>
      <c r="AD4684" s="119" t="s">
        <v>398</v>
      </c>
    </row>
    <row r="4685" spans="1:30">
      <c r="A4685" s="117">
        <v>4684</v>
      </c>
      <c r="B4685" s="123" t="s">
        <v>468</v>
      </c>
      <c r="C4685" s="117" t="s">
        <v>5</v>
      </c>
      <c r="D4685" s="123" t="s">
        <v>595</v>
      </c>
      <c r="E4685" s="117">
        <v>4684</v>
      </c>
      <c r="F4685" s="117" t="s">
        <v>924</v>
      </c>
      <c r="G4685" s="117" t="s">
        <v>591</v>
      </c>
      <c r="H4685" s="117" t="s">
        <v>398</v>
      </c>
      <c r="I4685" s="117" t="s">
        <v>398</v>
      </c>
      <c r="J4685" s="117" t="s">
        <v>398</v>
      </c>
      <c r="K4685" s="117" t="s">
        <v>398</v>
      </c>
      <c r="L4685" s="117" t="s">
        <v>398</v>
      </c>
      <c r="M4685" s="117" t="s">
        <v>398</v>
      </c>
      <c r="N4685" s="117" t="s">
        <v>398</v>
      </c>
      <c r="O4685" s="125" t="s">
        <v>579</v>
      </c>
      <c r="P4685" s="117">
        <v>1</v>
      </c>
      <c r="Q4685" s="117" t="s">
        <v>398</v>
      </c>
      <c r="R4685" s="117" t="s">
        <v>398</v>
      </c>
      <c r="S4685" s="117" t="s">
        <v>398</v>
      </c>
      <c r="T4685" s="117" t="s">
        <v>398</v>
      </c>
      <c r="U4685" s="117" t="s">
        <v>398</v>
      </c>
      <c r="V4685" s="117" t="s">
        <v>398</v>
      </c>
      <c r="W4685" s="123">
        <v>65</v>
      </c>
      <c r="X4685" s="123" t="s">
        <v>906</v>
      </c>
      <c r="Y4685" s="120">
        <v>43564</v>
      </c>
      <c r="Z4685" s="121">
        <v>0.375</v>
      </c>
      <c r="AA4685" s="130" t="s">
        <v>696</v>
      </c>
      <c r="AB4685" s="123" t="s">
        <v>582</v>
      </c>
      <c r="AC4685" s="119" t="s">
        <v>398</v>
      </c>
      <c r="AD4685" s="119" t="s">
        <v>398</v>
      </c>
    </row>
    <row r="4686" spans="1:30">
      <c r="A4686" s="117">
        <v>4685</v>
      </c>
      <c r="B4686" s="123" t="s">
        <v>468</v>
      </c>
      <c r="C4686" s="117" t="s">
        <v>5</v>
      </c>
      <c r="D4686" s="123" t="s">
        <v>595</v>
      </c>
      <c r="E4686" s="117">
        <v>4685</v>
      </c>
      <c r="F4686" s="117" t="s">
        <v>924</v>
      </c>
      <c r="G4686" s="117" t="s">
        <v>591</v>
      </c>
      <c r="H4686" s="117" t="s">
        <v>398</v>
      </c>
      <c r="I4686" s="117" t="s">
        <v>398</v>
      </c>
      <c r="J4686" s="117" t="s">
        <v>398</v>
      </c>
      <c r="K4686" s="117" t="s">
        <v>398</v>
      </c>
      <c r="L4686" s="117" t="s">
        <v>398</v>
      </c>
      <c r="M4686" s="117" t="s">
        <v>398</v>
      </c>
      <c r="N4686" s="117" t="s">
        <v>398</v>
      </c>
      <c r="O4686" s="125" t="s">
        <v>579</v>
      </c>
      <c r="P4686" s="117">
        <v>1</v>
      </c>
      <c r="Q4686" s="117" t="s">
        <v>398</v>
      </c>
      <c r="R4686" s="117" t="s">
        <v>398</v>
      </c>
      <c r="S4686" s="117" t="s">
        <v>398</v>
      </c>
      <c r="T4686" s="117" t="s">
        <v>398</v>
      </c>
      <c r="U4686" s="117" t="s">
        <v>398</v>
      </c>
      <c r="V4686" s="117" t="s">
        <v>398</v>
      </c>
      <c r="W4686" s="123">
        <v>65</v>
      </c>
      <c r="X4686" s="123" t="s">
        <v>906</v>
      </c>
      <c r="Y4686" s="120">
        <v>43564</v>
      </c>
      <c r="Z4686" s="121">
        <v>0.375</v>
      </c>
      <c r="AA4686" s="130" t="s">
        <v>696</v>
      </c>
      <c r="AB4686" s="123" t="s">
        <v>582</v>
      </c>
      <c r="AC4686" s="119" t="s">
        <v>398</v>
      </c>
      <c r="AD4686" s="119" t="s">
        <v>398</v>
      </c>
    </row>
    <row r="4687" spans="1:30">
      <c r="A4687" s="117">
        <v>4686</v>
      </c>
      <c r="B4687" s="123" t="s">
        <v>468</v>
      </c>
      <c r="C4687" s="117" t="s">
        <v>5</v>
      </c>
      <c r="D4687" s="123" t="s">
        <v>595</v>
      </c>
      <c r="E4687" s="117">
        <v>4686</v>
      </c>
      <c r="F4687" s="117" t="s">
        <v>924</v>
      </c>
      <c r="G4687" s="117" t="s">
        <v>591</v>
      </c>
      <c r="H4687" s="117" t="s">
        <v>398</v>
      </c>
      <c r="I4687" s="117" t="s">
        <v>398</v>
      </c>
      <c r="J4687" s="117" t="s">
        <v>398</v>
      </c>
      <c r="K4687" s="117" t="s">
        <v>398</v>
      </c>
      <c r="L4687" s="117" t="s">
        <v>398</v>
      </c>
      <c r="M4687" s="117" t="s">
        <v>398</v>
      </c>
      <c r="N4687" s="117" t="s">
        <v>398</v>
      </c>
      <c r="O4687" s="125" t="s">
        <v>579</v>
      </c>
      <c r="P4687" s="117">
        <v>1</v>
      </c>
      <c r="Q4687" s="117" t="s">
        <v>398</v>
      </c>
      <c r="R4687" s="117" t="s">
        <v>398</v>
      </c>
      <c r="S4687" s="117" t="s">
        <v>398</v>
      </c>
      <c r="T4687" s="117" t="s">
        <v>398</v>
      </c>
      <c r="U4687" s="117" t="s">
        <v>398</v>
      </c>
      <c r="V4687" s="117" t="s">
        <v>398</v>
      </c>
      <c r="W4687" s="123">
        <v>65</v>
      </c>
      <c r="X4687" s="123" t="s">
        <v>906</v>
      </c>
      <c r="Y4687" s="120">
        <v>43564</v>
      </c>
      <c r="Z4687" s="121">
        <v>0.375</v>
      </c>
      <c r="AA4687" s="130" t="s">
        <v>696</v>
      </c>
      <c r="AB4687" s="123" t="s">
        <v>582</v>
      </c>
      <c r="AC4687" s="119" t="s">
        <v>398</v>
      </c>
      <c r="AD4687" s="119" t="s">
        <v>398</v>
      </c>
    </row>
    <row r="4688" spans="1:30">
      <c r="A4688" s="117">
        <v>4687</v>
      </c>
      <c r="B4688" s="123" t="s">
        <v>468</v>
      </c>
      <c r="C4688" s="117" t="s">
        <v>5</v>
      </c>
      <c r="D4688" s="123" t="s">
        <v>595</v>
      </c>
      <c r="E4688" s="117">
        <v>4687</v>
      </c>
      <c r="F4688" s="117" t="s">
        <v>924</v>
      </c>
      <c r="G4688" s="117" t="s">
        <v>591</v>
      </c>
      <c r="H4688" s="117" t="s">
        <v>398</v>
      </c>
      <c r="I4688" s="117" t="s">
        <v>398</v>
      </c>
      <c r="J4688" s="117" t="s">
        <v>398</v>
      </c>
      <c r="K4688" s="117" t="s">
        <v>398</v>
      </c>
      <c r="L4688" s="117" t="s">
        <v>398</v>
      </c>
      <c r="M4688" s="117" t="s">
        <v>398</v>
      </c>
      <c r="N4688" s="117" t="s">
        <v>398</v>
      </c>
      <c r="O4688" s="125" t="s">
        <v>579</v>
      </c>
      <c r="P4688" s="117">
        <v>1</v>
      </c>
      <c r="Q4688" s="117" t="s">
        <v>398</v>
      </c>
      <c r="R4688" s="117" t="s">
        <v>398</v>
      </c>
      <c r="S4688" s="117" t="s">
        <v>398</v>
      </c>
      <c r="T4688" s="117" t="s">
        <v>398</v>
      </c>
      <c r="U4688" s="117" t="s">
        <v>398</v>
      </c>
      <c r="V4688" s="117" t="s">
        <v>398</v>
      </c>
      <c r="W4688" s="123">
        <v>65</v>
      </c>
      <c r="X4688" s="123" t="s">
        <v>906</v>
      </c>
      <c r="Y4688" s="120">
        <v>43564</v>
      </c>
      <c r="Z4688" s="121">
        <v>0.375</v>
      </c>
      <c r="AA4688" s="130" t="s">
        <v>696</v>
      </c>
      <c r="AB4688" s="123" t="s">
        <v>582</v>
      </c>
      <c r="AC4688" s="119" t="s">
        <v>398</v>
      </c>
      <c r="AD4688" s="119" t="s">
        <v>398</v>
      </c>
    </row>
    <row r="4689" spans="1:30">
      <c r="A4689" s="117">
        <v>4688</v>
      </c>
      <c r="B4689" s="123" t="s">
        <v>468</v>
      </c>
      <c r="C4689" s="117" t="s">
        <v>5</v>
      </c>
      <c r="D4689" s="123" t="s">
        <v>595</v>
      </c>
      <c r="E4689" s="117">
        <v>4688</v>
      </c>
      <c r="F4689" s="117" t="s">
        <v>924</v>
      </c>
      <c r="G4689" s="117" t="s">
        <v>591</v>
      </c>
      <c r="H4689" s="117" t="s">
        <v>398</v>
      </c>
      <c r="I4689" s="117" t="s">
        <v>398</v>
      </c>
      <c r="J4689" s="117" t="s">
        <v>398</v>
      </c>
      <c r="K4689" s="117" t="s">
        <v>398</v>
      </c>
      <c r="L4689" s="117" t="s">
        <v>398</v>
      </c>
      <c r="M4689" s="117" t="s">
        <v>398</v>
      </c>
      <c r="N4689" s="117" t="s">
        <v>398</v>
      </c>
      <c r="O4689" s="125" t="s">
        <v>579</v>
      </c>
      <c r="P4689" s="117">
        <v>1</v>
      </c>
      <c r="Q4689" s="117" t="s">
        <v>398</v>
      </c>
      <c r="R4689" s="117" t="s">
        <v>398</v>
      </c>
      <c r="S4689" s="117" t="s">
        <v>398</v>
      </c>
      <c r="T4689" s="117" t="s">
        <v>398</v>
      </c>
      <c r="U4689" s="117" t="s">
        <v>398</v>
      </c>
      <c r="V4689" s="117" t="s">
        <v>398</v>
      </c>
      <c r="W4689" s="123">
        <v>65</v>
      </c>
      <c r="X4689" s="123" t="s">
        <v>906</v>
      </c>
      <c r="Y4689" s="120">
        <v>43564</v>
      </c>
      <c r="Z4689" s="121">
        <v>0.375</v>
      </c>
      <c r="AA4689" s="130" t="s">
        <v>696</v>
      </c>
      <c r="AB4689" s="123" t="s">
        <v>582</v>
      </c>
      <c r="AC4689" s="119" t="s">
        <v>398</v>
      </c>
      <c r="AD4689" s="119" t="s">
        <v>398</v>
      </c>
    </row>
    <row r="4690" spans="1:30">
      <c r="A4690" s="117">
        <v>4689</v>
      </c>
      <c r="B4690" s="123" t="s">
        <v>468</v>
      </c>
      <c r="C4690" s="117" t="s">
        <v>5</v>
      </c>
      <c r="D4690" s="123" t="s">
        <v>595</v>
      </c>
      <c r="E4690" s="117">
        <v>4689</v>
      </c>
      <c r="F4690" s="117" t="s">
        <v>924</v>
      </c>
      <c r="G4690" s="117" t="s">
        <v>591</v>
      </c>
      <c r="H4690" s="117" t="s">
        <v>398</v>
      </c>
      <c r="I4690" s="117" t="s">
        <v>398</v>
      </c>
      <c r="J4690" s="117" t="s">
        <v>398</v>
      </c>
      <c r="K4690" s="117" t="s">
        <v>398</v>
      </c>
      <c r="L4690" s="117" t="s">
        <v>398</v>
      </c>
      <c r="M4690" s="117" t="s">
        <v>398</v>
      </c>
      <c r="N4690" s="117" t="s">
        <v>398</v>
      </c>
      <c r="O4690" s="125" t="s">
        <v>579</v>
      </c>
      <c r="P4690" s="117">
        <v>1</v>
      </c>
      <c r="Q4690" s="117" t="s">
        <v>398</v>
      </c>
      <c r="R4690" s="117" t="s">
        <v>398</v>
      </c>
      <c r="S4690" s="117" t="s">
        <v>398</v>
      </c>
      <c r="T4690" s="117" t="s">
        <v>398</v>
      </c>
      <c r="U4690" s="117" t="s">
        <v>398</v>
      </c>
      <c r="V4690" s="117" t="s">
        <v>398</v>
      </c>
      <c r="W4690" s="123">
        <v>65</v>
      </c>
      <c r="X4690" s="123" t="s">
        <v>906</v>
      </c>
      <c r="Y4690" s="120">
        <v>43564</v>
      </c>
      <c r="Z4690" s="121">
        <v>0.375</v>
      </c>
      <c r="AA4690" s="130" t="s">
        <v>696</v>
      </c>
      <c r="AB4690" s="123" t="s">
        <v>582</v>
      </c>
      <c r="AC4690" s="119" t="s">
        <v>398</v>
      </c>
      <c r="AD4690" s="119" t="s">
        <v>398</v>
      </c>
    </row>
    <row r="4691" spans="1:30">
      <c r="A4691" s="117">
        <v>4690</v>
      </c>
      <c r="B4691" s="123" t="s">
        <v>468</v>
      </c>
      <c r="C4691" s="117" t="s">
        <v>5</v>
      </c>
      <c r="D4691" s="123" t="s">
        <v>595</v>
      </c>
      <c r="E4691" s="117">
        <v>4690</v>
      </c>
      <c r="F4691" s="117" t="s">
        <v>924</v>
      </c>
      <c r="G4691" s="117" t="s">
        <v>591</v>
      </c>
      <c r="H4691" s="117" t="s">
        <v>398</v>
      </c>
      <c r="I4691" s="117" t="s">
        <v>398</v>
      </c>
      <c r="J4691" s="117" t="s">
        <v>398</v>
      </c>
      <c r="K4691" s="117" t="s">
        <v>398</v>
      </c>
      <c r="L4691" s="117" t="s">
        <v>398</v>
      </c>
      <c r="M4691" s="117" t="s">
        <v>398</v>
      </c>
      <c r="N4691" s="117" t="s">
        <v>398</v>
      </c>
      <c r="O4691" s="125" t="s">
        <v>579</v>
      </c>
      <c r="P4691" s="117">
        <v>1</v>
      </c>
      <c r="Q4691" s="117" t="s">
        <v>398</v>
      </c>
      <c r="R4691" s="117" t="s">
        <v>398</v>
      </c>
      <c r="S4691" s="117" t="s">
        <v>398</v>
      </c>
      <c r="T4691" s="117" t="s">
        <v>398</v>
      </c>
      <c r="U4691" s="117" t="s">
        <v>398</v>
      </c>
      <c r="V4691" s="117" t="s">
        <v>398</v>
      </c>
      <c r="W4691" s="123">
        <v>65</v>
      </c>
      <c r="X4691" s="123" t="s">
        <v>906</v>
      </c>
      <c r="Y4691" s="120">
        <v>43564</v>
      </c>
      <c r="Z4691" s="121">
        <v>0.375</v>
      </c>
      <c r="AA4691" s="130" t="s">
        <v>696</v>
      </c>
      <c r="AB4691" s="123" t="s">
        <v>582</v>
      </c>
      <c r="AC4691" s="119" t="s">
        <v>398</v>
      </c>
      <c r="AD4691" s="119" t="s">
        <v>398</v>
      </c>
    </row>
    <row r="4692" spans="1:30">
      <c r="A4692" s="117">
        <v>4691</v>
      </c>
      <c r="B4692" s="123" t="s">
        <v>468</v>
      </c>
      <c r="C4692" s="117" t="s">
        <v>5</v>
      </c>
      <c r="D4692" s="123" t="s">
        <v>595</v>
      </c>
      <c r="E4692" s="117">
        <v>4691</v>
      </c>
      <c r="F4692" s="117" t="s">
        <v>924</v>
      </c>
      <c r="G4692" s="117" t="s">
        <v>591</v>
      </c>
      <c r="H4692" s="117" t="s">
        <v>398</v>
      </c>
      <c r="I4692" s="117" t="s">
        <v>398</v>
      </c>
      <c r="J4692" s="117" t="s">
        <v>398</v>
      </c>
      <c r="K4692" s="117" t="s">
        <v>398</v>
      </c>
      <c r="L4692" s="117" t="s">
        <v>398</v>
      </c>
      <c r="M4692" s="117" t="s">
        <v>398</v>
      </c>
      <c r="N4692" s="117" t="s">
        <v>398</v>
      </c>
      <c r="O4692" s="125" t="s">
        <v>579</v>
      </c>
      <c r="P4692" s="117">
        <v>1</v>
      </c>
      <c r="Q4692" s="117" t="s">
        <v>398</v>
      </c>
      <c r="R4692" s="117" t="s">
        <v>398</v>
      </c>
      <c r="S4692" s="117" t="s">
        <v>398</v>
      </c>
      <c r="T4692" s="117" t="s">
        <v>398</v>
      </c>
      <c r="U4692" s="117" t="s">
        <v>398</v>
      </c>
      <c r="V4692" s="117" t="s">
        <v>398</v>
      </c>
      <c r="W4692" s="123">
        <v>65</v>
      </c>
      <c r="X4692" s="123" t="s">
        <v>906</v>
      </c>
      <c r="Y4692" s="120">
        <v>43564</v>
      </c>
      <c r="Z4692" s="121">
        <v>0.375</v>
      </c>
      <c r="AA4692" s="130" t="s">
        <v>696</v>
      </c>
      <c r="AB4692" s="123" t="s">
        <v>582</v>
      </c>
      <c r="AC4692" s="119" t="s">
        <v>398</v>
      </c>
      <c r="AD4692" s="119" t="s">
        <v>398</v>
      </c>
    </row>
    <row r="4693" spans="1:30">
      <c r="A4693" s="117">
        <v>4692</v>
      </c>
      <c r="B4693" s="123" t="s">
        <v>468</v>
      </c>
      <c r="C4693" s="117" t="s">
        <v>5</v>
      </c>
      <c r="D4693" s="123" t="s">
        <v>595</v>
      </c>
      <c r="E4693" s="117">
        <v>4692</v>
      </c>
      <c r="F4693" s="117" t="s">
        <v>924</v>
      </c>
      <c r="G4693" s="117" t="s">
        <v>591</v>
      </c>
      <c r="H4693" s="117" t="s">
        <v>398</v>
      </c>
      <c r="I4693" s="117" t="s">
        <v>398</v>
      </c>
      <c r="J4693" s="117" t="s">
        <v>398</v>
      </c>
      <c r="K4693" s="117" t="s">
        <v>398</v>
      </c>
      <c r="L4693" s="117" t="s">
        <v>398</v>
      </c>
      <c r="M4693" s="117" t="s">
        <v>398</v>
      </c>
      <c r="N4693" s="117" t="s">
        <v>398</v>
      </c>
      <c r="O4693" s="125" t="s">
        <v>579</v>
      </c>
      <c r="P4693" s="117">
        <v>1</v>
      </c>
      <c r="Q4693" s="117" t="s">
        <v>398</v>
      </c>
      <c r="R4693" s="117" t="s">
        <v>398</v>
      </c>
      <c r="S4693" s="117" t="s">
        <v>398</v>
      </c>
      <c r="T4693" s="117" t="s">
        <v>398</v>
      </c>
      <c r="U4693" s="117" t="s">
        <v>398</v>
      </c>
      <c r="V4693" s="117" t="s">
        <v>398</v>
      </c>
      <c r="W4693" s="123">
        <v>65</v>
      </c>
      <c r="X4693" s="123" t="s">
        <v>906</v>
      </c>
      <c r="Y4693" s="120">
        <v>43564</v>
      </c>
      <c r="Z4693" s="121">
        <v>0.375</v>
      </c>
      <c r="AA4693" s="130" t="s">
        <v>696</v>
      </c>
      <c r="AB4693" s="123" t="s">
        <v>582</v>
      </c>
      <c r="AC4693" s="119" t="s">
        <v>398</v>
      </c>
      <c r="AD4693" s="119" t="s">
        <v>398</v>
      </c>
    </row>
    <row r="4694" spans="1:30">
      <c r="A4694" s="117">
        <v>4693</v>
      </c>
      <c r="B4694" s="123" t="s">
        <v>468</v>
      </c>
      <c r="C4694" s="117" t="s">
        <v>5</v>
      </c>
      <c r="D4694" s="123" t="s">
        <v>595</v>
      </c>
      <c r="E4694" s="117">
        <v>4693</v>
      </c>
      <c r="F4694" s="117" t="s">
        <v>924</v>
      </c>
      <c r="G4694" s="117" t="s">
        <v>591</v>
      </c>
      <c r="H4694" s="117" t="s">
        <v>398</v>
      </c>
      <c r="I4694" s="117" t="s">
        <v>398</v>
      </c>
      <c r="J4694" s="117" t="s">
        <v>398</v>
      </c>
      <c r="K4694" s="117" t="s">
        <v>398</v>
      </c>
      <c r="L4694" s="117" t="s">
        <v>398</v>
      </c>
      <c r="M4694" s="117" t="s">
        <v>398</v>
      </c>
      <c r="N4694" s="117" t="s">
        <v>398</v>
      </c>
      <c r="O4694" s="125" t="s">
        <v>579</v>
      </c>
      <c r="P4694" s="117">
        <v>1</v>
      </c>
      <c r="Q4694" s="117" t="s">
        <v>398</v>
      </c>
      <c r="R4694" s="117" t="s">
        <v>398</v>
      </c>
      <c r="S4694" s="117" t="s">
        <v>398</v>
      </c>
      <c r="T4694" s="117" t="s">
        <v>398</v>
      </c>
      <c r="U4694" s="117" t="s">
        <v>398</v>
      </c>
      <c r="V4694" s="117" t="s">
        <v>398</v>
      </c>
      <c r="W4694" s="123">
        <v>65</v>
      </c>
      <c r="X4694" s="123" t="s">
        <v>906</v>
      </c>
      <c r="Y4694" s="120">
        <v>43564</v>
      </c>
      <c r="Z4694" s="121">
        <v>0.375</v>
      </c>
      <c r="AA4694" s="130" t="s">
        <v>696</v>
      </c>
      <c r="AB4694" s="123" t="s">
        <v>582</v>
      </c>
      <c r="AC4694" s="119" t="s">
        <v>398</v>
      </c>
      <c r="AD4694" s="119" t="s">
        <v>398</v>
      </c>
    </row>
    <row r="4695" spans="1:30">
      <c r="A4695" s="117">
        <v>4694</v>
      </c>
      <c r="B4695" s="123" t="s">
        <v>468</v>
      </c>
      <c r="C4695" s="117" t="s">
        <v>5</v>
      </c>
      <c r="D4695" s="123" t="s">
        <v>595</v>
      </c>
      <c r="E4695" s="117">
        <v>4694</v>
      </c>
      <c r="F4695" s="117" t="s">
        <v>924</v>
      </c>
      <c r="G4695" s="117" t="s">
        <v>591</v>
      </c>
      <c r="H4695" s="117" t="s">
        <v>398</v>
      </c>
      <c r="I4695" s="117" t="s">
        <v>398</v>
      </c>
      <c r="J4695" s="117" t="s">
        <v>398</v>
      </c>
      <c r="K4695" s="117" t="s">
        <v>398</v>
      </c>
      <c r="L4695" s="117" t="s">
        <v>398</v>
      </c>
      <c r="M4695" s="117" t="s">
        <v>398</v>
      </c>
      <c r="N4695" s="117" t="s">
        <v>398</v>
      </c>
      <c r="O4695" s="125" t="s">
        <v>579</v>
      </c>
      <c r="P4695" s="117">
        <v>1</v>
      </c>
      <c r="Q4695" s="117" t="s">
        <v>398</v>
      </c>
      <c r="R4695" s="117" t="s">
        <v>398</v>
      </c>
      <c r="S4695" s="117" t="s">
        <v>398</v>
      </c>
      <c r="T4695" s="117" t="s">
        <v>398</v>
      </c>
      <c r="U4695" s="117" t="s">
        <v>398</v>
      </c>
      <c r="V4695" s="117" t="s">
        <v>398</v>
      </c>
      <c r="W4695" s="123">
        <v>65</v>
      </c>
      <c r="X4695" s="123" t="s">
        <v>906</v>
      </c>
      <c r="Y4695" s="120">
        <v>43564</v>
      </c>
      <c r="Z4695" s="121">
        <v>0.375</v>
      </c>
      <c r="AA4695" s="130" t="s">
        <v>696</v>
      </c>
      <c r="AB4695" s="123" t="s">
        <v>582</v>
      </c>
      <c r="AC4695" s="119" t="s">
        <v>398</v>
      </c>
      <c r="AD4695" s="119" t="s">
        <v>398</v>
      </c>
    </row>
    <row r="4696" spans="1:30">
      <c r="A4696" s="117">
        <v>4695</v>
      </c>
      <c r="B4696" s="123" t="s">
        <v>468</v>
      </c>
      <c r="C4696" s="117" t="s">
        <v>5</v>
      </c>
      <c r="D4696" s="123" t="s">
        <v>595</v>
      </c>
      <c r="E4696" s="117">
        <v>4695</v>
      </c>
      <c r="F4696" s="117" t="s">
        <v>924</v>
      </c>
      <c r="G4696" s="117" t="s">
        <v>591</v>
      </c>
      <c r="H4696" s="117" t="s">
        <v>398</v>
      </c>
      <c r="I4696" s="117" t="s">
        <v>398</v>
      </c>
      <c r="J4696" s="117" t="s">
        <v>398</v>
      </c>
      <c r="K4696" s="117" t="s">
        <v>398</v>
      </c>
      <c r="L4696" s="117" t="s">
        <v>398</v>
      </c>
      <c r="M4696" s="117" t="s">
        <v>398</v>
      </c>
      <c r="N4696" s="117" t="s">
        <v>398</v>
      </c>
      <c r="O4696" s="125" t="s">
        <v>579</v>
      </c>
      <c r="P4696" s="117">
        <v>1</v>
      </c>
      <c r="Q4696" s="117" t="s">
        <v>398</v>
      </c>
      <c r="R4696" s="117" t="s">
        <v>398</v>
      </c>
      <c r="S4696" s="117" t="s">
        <v>398</v>
      </c>
      <c r="T4696" s="117" t="s">
        <v>398</v>
      </c>
      <c r="U4696" s="117" t="s">
        <v>398</v>
      </c>
      <c r="V4696" s="117" t="s">
        <v>398</v>
      </c>
      <c r="W4696" s="123">
        <v>65</v>
      </c>
      <c r="X4696" s="123" t="s">
        <v>906</v>
      </c>
      <c r="Y4696" s="120">
        <v>43564</v>
      </c>
      <c r="Z4696" s="121">
        <v>0.375</v>
      </c>
      <c r="AA4696" s="130" t="s">
        <v>696</v>
      </c>
      <c r="AB4696" s="123" t="s">
        <v>582</v>
      </c>
      <c r="AC4696" s="119" t="s">
        <v>398</v>
      </c>
      <c r="AD4696" s="119" t="s">
        <v>398</v>
      </c>
    </row>
    <row r="4697" spans="1:30">
      <c r="A4697" s="117">
        <v>4696</v>
      </c>
      <c r="B4697" s="123" t="s">
        <v>468</v>
      </c>
      <c r="C4697" s="117" t="s">
        <v>5</v>
      </c>
      <c r="D4697" s="123" t="s">
        <v>595</v>
      </c>
      <c r="E4697" s="117">
        <v>4696</v>
      </c>
      <c r="F4697" s="117" t="s">
        <v>924</v>
      </c>
      <c r="G4697" s="117" t="s">
        <v>591</v>
      </c>
      <c r="H4697" s="117" t="s">
        <v>398</v>
      </c>
      <c r="I4697" s="117" t="s">
        <v>398</v>
      </c>
      <c r="J4697" s="117" t="s">
        <v>398</v>
      </c>
      <c r="K4697" s="117" t="s">
        <v>398</v>
      </c>
      <c r="L4697" s="117" t="s">
        <v>398</v>
      </c>
      <c r="M4697" s="117" t="s">
        <v>398</v>
      </c>
      <c r="N4697" s="117" t="s">
        <v>398</v>
      </c>
      <c r="O4697" s="125" t="s">
        <v>579</v>
      </c>
      <c r="P4697" s="117">
        <v>1</v>
      </c>
      <c r="Q4697" s="117" t="s">
        <v>398</v>
      </c>
      <c r="R4697" s="117" t="s">
        <v>398</v>
      </c>
      <c r="S4697" s="117" t="s">
        <v>398</v>
      </c>
      <c r="T4697" s="117" t="s">
        <v>398</v>
      </c>
      <c r="U4697" s="117" t="s">
        <v>398</v>
      </c>
      <c r="V4697" s="117" t="s">
        <v>398</v>
      </c>
      <c r="W4697" s="123">
        <v>65</v>
      </c>
      <c r="X4697" s="123" t="s">
        <v>906</v>
      </c>
      <c r="Y4697" s="120">
        <v>43564</v>
      </c>
      <c r="Z4697" s="121">
        <v>0.375</v>
      </c>
      <c r="AA4697" s="130" t="s">
        <v>696</v>
      </c>
      <c r="AB4697" s="123" t="s">
        <v>582</v>
      </c>
      <c r="AC4697" s="119" t="s">
        <v>398</v>
      </c>
      <c r="AD4697" s="119" t="s">
        <v>398</v>
      </c>
    </row>
    <row r="4698" spans="1:30">
      <c r="A4698" s="117">
        <v>4697</v>
      </c>
      <c r="B4698" s="123" t="s">
        <v>468</v>
      </c>
      <c r="C4698" s="117" t="s">
        <v>5</v>
      </c>
      <c r="D4698" s="123" t="s">
        <v>595</v>
      </c>
      <c r="E4698" s="117">
        <v>4697</v>
      </c>
      <c r="F4698" s="117" t="s">
        <v>924</v>
      </c>
      <c r="G4698" s="117" t="s">
        <v>591</v>
      </c>
      <c r="H4698" s="117" t="s">
        <v>398</v>
      </c>
      <c r="I4698" s="117" t="s">
        <v>398</v>
      </c>
      <c r="J4698" s="117" t="s">
        <v>398</v>
      </c>
      <c r="K4698" s="117" t="s">
        <v>398</v>
      </c>
      <c r="L4698" s="117" t="s">
        <v>398</v>
      </c>
      <c r="M4698" s="117" t="s">
        <v>398</v>
      </c>
      <c r="N4698" s="117" t="s">
        <v>398</v>
      </c>
      <c r="O4698" s="125" t="s">
        <v>579</v>
      </c>
      <c r="P4698" s="117">
        <v>1</v>
      </c>
      <c r="Q4698" s="117" t="s">
        <v>398</v>
      </c>
      <c r="R4698" s="117" t="s">
        <v>398</v>
      </c>
      <c r="S4698" s="117" t="s">
        <v>398</v>
      </c>
      <c r="T4698" s="117" t="s">
        <v>398</v>
      </c>
      <c r="U4698" s="117" t="s">
        <v>398</v>
      </c>
      <c r="V4698" s="117" t="s">
        <v>398</v>
      </c>
      <c r="W4698" s="123">
        <v>65</v>
      </c>
      <c r="X4698" s="123" t="s">
        <v>906</v>
      </c>
      <c r="Y4698" s="120">
        <v>43564</v>
      </c>
      <c r="Z4698" s="121">
        <v>0.375</v>
      </c>
      <c r="AA4698" s="130" t="s">
        <v>696</v>
      </c>
      <c r="AB4698" s="123" t="s">
        <v>582</v>
      </c>
      <c r="AC4698" s="119" t="s">
        <v>398</v>
      </c>
      <c r="AD4698" s="119" t="s">
        <v>398</v>
      </c>
    </row>
    <row r="4699" spans="1:30">
      <c r="A4699" s="117">
        <v>4698</v>
      </c>
      <c r="B4699" s="123" t="s">
        <v>468</v>
      </c>
      <c r="C4699" s="117" t="s">
        <v>5</v>
      </c>
      <c r="D4699" s="123" t="s">
        <v>595</v>
      </c>
      <c r="E4699" s="117">
        <v>4698</v>
      </c>
      <c r="F4699" s="117" t="s">
        <v>924</v>
      </c>
      <c r="G4699" s="117" t="s">
        <v>591</v>
      </c>
      <c r="H4699" s="117" t="s">
        <v>398</v>
      </c>
      <c r="I4699" s="117" t="s">
        <v>398</v>
      </c>
      <c r="J4699" s="117" t="s">
        <v>398</v>
      </c>
      <c r="K4699" s="117" t="s">
        <v>398</v>
      </c>
      <c r="L4699" s="117" t="s">
        <v>398</v>
      </c>
      <c r="M4699" s="117" t="s">
        <v>398</v>
      </c>
      <c r="N4699" s="117" t="s">
        <v>398</v>
      </c>
      <c r="O4699" s="125" t="s">
        <v>579</v>
      </c>
      <c r="P4699" s="117">
        <v>1</v>
      </c>
      <c r="Q4699" s="117" t="s">
        <v>398</v>
      </c>
      <c r="R4699" s="117" t="s">
        <v>398</v>
      </c>
      <c r="S4699" s="117" t="s">
        <v>398</v>
      </c>
      <c r="T4699" s="117" t="s">
        <v>398</v>
      </c>
      <c r="U4699" s="117" t="s">
        <v>398</v>
      </c>
      <c r="V4699" s="117" t="s">
        <v>398</v>
      </c>
      <c r="W4699" s="123">
        <v>65</v>
      </c>
      <c r="X4699" s="123" t="s">
        <v>906</v>
      </c>
      <c r="Y4699" s="120">
        <v>43564</v>
      </c>
      <c r="Z4699" s="121">
        <v>0.375</v>
      </c>
      <c r="AA4699" s="130" t="s">
        <v>696</v>
      </c>
      <c r="AB4699" s="123" t="s">
        <v>582</v>
      </c>
      <c r="AC4699" s="119" t="s">
        <v>398</v>
      </c>
      <c r="AD4699" s="119" t="s">
        <v>398</v>
      </c>
    </row>
    <row r="4700" spans="1:30">
      <c r="A4700" s="117">
        <v>4699</v>
      </c>
      <c r="B4700" s="123" t="s">
        <v>468</v>
      </c>
      <c r="C4700" s="117" t="s">
        <v>5</v>
      </c>
      <c r="D4700" s="123" t="s">
        <v>595</v>
      </c>
      <c r="E4700" s="117">
        <v>4699</v>
      </c>
      <c r="F4700" s="117" t="s">
        <v>924</v>
      </c>
      <c r="G4700" s="117" t="s">
        <v>591</v>
      </c>
      <c r="H4700" s="117" t="s">
        <v>398</v>
      </c>
      <c r="I4700" s="117" t="s">
        <v>398</v>
      </c>
      <c r="J4700" s="117" t="s">
        <v>398</v>
      </c>
      <c r="K4700" s="117" t="s">
        <v>398</v>
      </c>
      <c r="L4700" s="117" t="s">
        <v>398</v>
      </c>
      <c r="M4700" s="117" t="s">
        <v>398</v>
      </c>
      <c r="N4700" s="117" t="s">
        <v>398</v>
      </c>
      <c r="O4700" s="125" t="s">
        <v>579</v>
      </c>
      <c r="P4700" s="117">
        <v>1</v>
      </c>
      <c r="Q4700" s="117" t="s">
        <v>398</v>
      </c>
      <c r="R4700" s="117" t="s">
        <v>398</v>
      </c>
      <c r="S4700" s="117" t="s">
        <v>398</v>
      </c>
      <c r="T4700" s="117" t="s">
        <v>398</v>
      </c>
      <c r="U4700" s="117" t="s">
        <v>398</v>
      </c>
      <c r="V4700" s="117" t="s">
        <v>398</v>
      </c>
      <c r="W4700" s="123">
        <v>65</v>
      </c>
      <c r="X4700" s="123" t="s">
        <v>906</v>
      </c>
      <c r="Y4700" s="120">
        <v>43564</v>
      </c>
      <c r="Z4700" s="121">
        <v>0.375</v>
      </c>
      <c r="AA4700" s="130" t="s">
        <v>696</v>
      </c>
      <c r="AB4700" s="123" t="s">
        <v>582</v>
      </c>
      <c r="AC4700" s="119" t="s">
        <v>398</v>
      </c>
      <c r="AD4700" s="119" t="s">
        <v>398</v>
      </c>
    </row>
    <row r="4701" spans="1:30">
      <c r="A4701" s="117">
        <v>4700</v>
      </c>
      <c r="B4701" s="123" t="s">
        <v>468</v>
      </c>
      <c r="C4701" s="117" t="s">
        <v>5</v>
      </c>
      <c r="D4701" s="123" t="s">
        <v>595</v>
      </c>
      <c r="E4701" s="117">
        <v>4700</v>
      </c>
      <c r="F4701" s="117" t="s">
        <v>924</v>
      </c>
      <c r="G4701" s="117" t="s">
        <v>591</v>
      </c>
      <c r="H4701" s="117" t="s">
        <v>398</v>
      </c>
      <c r="I4701" s="117" t="s">
        <v>398</v>
      </c>
      <c r="J4701" s="117" t="s">
        <v>398</v>
      </c>
      <c r="K4701" s="117" t="s">
        <v>398</v>
      </c>
      <c r="L4701" s="117" t="s">
        <v>398</v>
      </c>
      <c r="M4701" s="117" t="s">
        <v>398</v>
      </c>
      <c r="N4701" s="117" t="s">
        <v>398</v>
      </c>
      <c r="O4701" s="125" t="s">
        <v>579</v>
      </c>
      <c r="P4701" s="117">
        <v>1</v>
      </c>
      <c r="Q4701" s="117" t="s">
        <v>398</v>
      </c>
      <c r="R4701" s="117" t="s">
        <v>398</v>
      </c>
      <c r="S4701" s="117" t="s">
        <v>398</v>
      </c>
      <c r="T4701" s="117" t="s">
        <v>398</v>
      </c>
      <c r="U4701" s="117" t="s">
        <v>398</v>
      </c>
      <c r="V4701" s="117" t="s">
        <v>398</v>
      </c>
      <c r="W4701" s="123">
        <v>65</v>
      </c>
      <c r="X4701" s="123" t="s">
        <v>906</v>
      </c>
      <c r="Y4701" s="120">
        <v>43564</v>
      </c>
      <c r="Z4701" s="121">
        <v>0.375</v>
      </c>
      <c r="AA4701" s="130" t="s">
        <v>696</v>
      </c>
      <c r="AB4701" s="123" t="s">
        <v>582</v>
      </c>
      <c r="AC4701" s="119" t="s">
        <v>398</v>
      </c>
      <c r="AD4701" s="119" t="s">
        <v>398</v>
      </c>
    </row>
    <row r="4702" spans="1:30">
      <c r="A4702" s="117">
        <v>4701</v>
      </c>
      <c r="B4702" s="123" t="s">
        <v>468</v>
      </c>
      <c r="C4702" s="117" t="s">
        <v>5</v>
      </c>
      <c r="D4702" s="123" t="s">
        <v>595</v>
      </c>
      <c r="E4702" s="117">
        <v>4701</v>
      </c>
      <c r="F4702" s="117" t="s">
        <v>924</v>
      </c>
      <c r="G4702" s="117" t="s">
        <v>591</v>
      </c>
      <c r="H4702" s="117" t="s">
        <v>398</v>
      </c>
      <c r="I4702" s="117" t="s">
        <v>398</v>
      </c>
      <c r="J4702" s="117" t="s">
        <v>398</v>
      </c>
      <c r="K4702" s="117" t="s">
        <v>398</v>
      </c>
      <c r="L4702" s="117" t="s">
        <v>398</v>
      </c>
      <c r="M4702" s="117" t="s">
        <v>398</v>
      </c>
      <c r="N4702" s="117" t="s">
        <v>398</v>
      </c>
      <c r="O4702" s="125" t="s">
        <v>579</v>
      </c>
      <c r="P4702" s="117">
        <v>1</v>
      </c>
      <c r="Q4702" s="117" t="s">
        <v>398</v>
      </c>
      <c r="R4702" s="117" t="s">
        <v>398</v>
      </c>
      <c r="S4702" s="117" t="s">
        <v>398</v>
      </c>
      <c r="T4702" s="117" t="s">
        <v>398</v>
      </c>
      <c r="U4702" s="117" t="s">
        <v>398</v>
      </c>
      <c r="V4702" s="117" t="s">
        <v>398</v>
      </c>
      <c r="W4702" s="123">
        <v>65</v>
      </c>
      <c r="X4702" s="123" t="s">
        <v>906</v>
      </c>
      <c r="Y4702" s="120">
        <v>43564</v>
      </c>
      <c r="Z4702" s="121">
        <v>0.375</v>
      </c>
      <c r="AA4702" s="130" t="s">
        <v>696</v>
      </c>
      <c r="AB4702" s="123" t="s">
        <v>582</v>
      </c>
      <c r="AC4702" s="119" t="s">
        <v>398</v>
      </c>
      <c r="AD4702" s="119" t="s">
        <v>398</v>
      </c>
    </row>
    <row r="4703" spans="1:30">
      <c r="A4703" s="117">
        <v>4702</v>
      </c>
      <c r="B4703" s="123" t="s">
        <v>468</v>
      </c>
      <c r="C4703" s="117" t="s">
        <v>5</v>
      </c>
      <c r="D4703" s="123" t="s">
        <v>595</v>
      </c>
      <c r="E4703" s="117">
        <v>4702</v>
      </c>
      <c r="F4703" s="117" t="s">
        <v>924</v>
      </c>
      <c r="G4703" s="117" t="s">
        <v>591</v>
      </c>
      <c r="H4703" s="117" t="s">
        <v>398</v>
      </c>
      <c r="I4703" s="117" t="s">
        <v>398</v>
      </c>
      <c r="J4703" s="117" t="s">
        <v>398</v>
      </c>
      <c r="K4703" s="117" t="s">
        <v>398</v>
      </c>
      <c r="L4703" s="117" t="s">
        <v>398</v>
      </c>
      <c r="M4703" s="117" t="s">
        <v>398</v>
      </c>
      <c r="N4703" s="117" t="s">
        <v>398</v>
      </c>
      <c r="O4703" s="125" t="s">
        <v>579</v>
      </c>
      <c r="P4703" s="117">
        <v>1</v>
      </c>
      <c r="Q4703" s="117" t="s">
        <v>398</v>
      </c>
      <c r="R4703" s="117" t="s">
        <v>398</v>
      </c>
      <c r="S4703" s="117" t="s">
        <v>398</v>
      </c>
      <c r="T4703" s="117" t="s">
        <v>398</v>
      </c>
      <c r="U4703" s="117" t="s">
        <v>398</v>
      </c>
      <c r="V4703" s="117" t="s">
        <v>398</v>
      </c>
      <c r="W4703" s="123">
        <v>65</v>
      </c>
      <c r="X4703" s="123" t="s">
        <v>906</v>
      </c>
      <c r="Y4703" s="120">
        <v>43564</v>
      </c>
      <c r="Z4703" s="121">
        <v>0.375</v>
      </c>
      <c r="AA4703" s="130" t="s">
        <v>696</v>
      </c>
      <c r="AB4703" s="123" t="s">
        <v>582</v>
      </c>
      <c r="AC4703" s="119" t="s">
        <v>398</v>
      </c>
      <c r="AD4703" s="119" t="s">
        <v>398</v>
      </c>
    </row>
    <row r="4704" spans="1:30">
      <c r="A4704" s="117">
        <v>4703</v>
      </c>
      <c r="B4704" s="123" t="s">
        <v>468</v>
      </c>
      <c r="C4704" s="117" t="s">
        <v>5</v>
      </c>
      <c r="D4704" s="123" t="s">
        <v>595</v>
      </c>
      <c r="E4704" s="117">
        <v>4703</v>
      </c>
      <c r="F4704" s="117" t="s">
        <v>924</v>
      </c>
      <c r="G4704" s="117" t="s">
        <v>591</v>
      </c>
      <c r="H4704" s="117" t="s">
        <v>398</v>
      </c>
      <c r="I4704" s="117" t="s">
        <v>398</v>
      </c>
      <c r="J4704" s="117" t="s">
        <v>398</v>
      </c>
      <c r="K4704" s="117" t="s">
        <v>398</v>
      </c>
      <c r="L4704" s="117" t="s">
        <v>398</v>
      </c>
      <c r="M4704" s="117" t="s">
        <v>398</v>
      </c>
      <c r="N4704" s="117" t="s">
        <v>398</v>
      </c>
      <c r="O4704" s="125" t="s">
        <v>579</v>
      </c>
      <c r="P4704" s="117">
        <v>1</v>
      </c>
      <c r="Q4704" s="117" t="s">
        <v>398</v>
      </c>
      <c r="R4704" s="117" t="s">
        <v>398</v>
      </c>
      <c r="S4704" s="117" t="s">
        <v>398</v>
      </c>
      <c r="T4704" s="117" t="s">
        <v>398</v>
      </c>
      <c r="U4704" s="117" t="s">
        <v>398</v>
      </c>
      <c r="V4704" s="117" t="s">
        <v>398</v>
      </c>
      <c r="W4704" s="123">
        <v>65</v>
      </c>
      <c r="X4704" s="123" t="s">
        <v>906</v>
      </c>
      <c r="Y4704" s="120">
        <v>43564</v>
      </c>
      <c r="Z4704" s="121">
        <v>0.375</v>
      </c>
      <c r="AA4704" s="130" t="s">
        <v>696</v>
      </c>
      <c r="AB4704" s="123" t="s">
        <v>582</v>
      </c>
      <c r="AC4704" s="119" t="s">
        <v>398</v>
      </c>
      <c r="AD4704" s="119" t="s">
        <v>398</v>
      </c>
    </row>
    <row r="4705" spans="1:30">
      <c r="A4705" s="117">
        <v>4704</v>
      </c>
      <c r="B4705" s="123" t="s">
        <v>468</v>
      </c>
      <c r="C4705" s="117" t="s">
        <v>5</v>
      </c>
      <c r="D4705" s="123" t="s">
        <v>595</v>
      </c>
      <c r="E4705" s="117">
        <v>4704</v>
      </c>
      <c r="F4705" s="117" t="s">
        <v>924</v>
      </c>
      <c r="G4705" s="117" t="s">
        <v>591</v>
      </c>
      <c r="H4705" s="117" t="s">
        <v>398</v>
      </c>
      <c r="I4705" s="117" t="s">
        <v>398</v>
      </c>
      <c r="J4705" s="117" t="s">
        <v>398</v>
      </c>
      <c r="K4705" s="117" t="s">
        <v>398</v>
      </c>
      <c r="L4705" s="117" t="s">
        <v>398</v>
      </c>
      <c r="M4705" s="117" t="s">
        <v>398</v>
      </c>
      <c r="N4705" s="117" t="s">
        <v>398</v>
      </c>
      <c r="O4705" s="125" t="s">
        <v>579</v>
      </c>
      <c r="P4705" s="117">
        <v>1</v>
      </c>
      <c r="Q4705" s="117" t="s">
        <v>398</v>
      </c>
      <c r="R4705" s="117" t="s">
        <v>398</v>
      </c>
      <c r="S4705" s="117" t="s">
        <v>398</v>
      </c>
      <c r="T4705" s="117" t="s">
        <v>398</v>
      </c>
      <c r="U4705" s="117" t="s">
        <v>398</v>
      </c>
      <c r="V4705" s="117" t="s">
        <v>398</v>
      </c>
      <c r="W4705" s="123">
        <v>65</v>
      </c>
      <c r="X4705" s="123" t="s">
        <v>906</v>
      </c>
      <c r="Y4705" s="120">
        <v>43564</v>
      </c>
      <c r="Z4705" s="121">
        <v>0.375</v>
      </c>
      <c r="AA4705" s="130" t="s">
        <v>696</v>
      </c>
      <c r="AB4705" s="123" t="s">
        <v>582</v>
      </c>
      <c r="AC4705" s="119" t="s">
        <v>398</v>
      </c>
      <c r="AD4705" s="119" t="s">
        <v>398</v>
      </c>
    </row>
    <row r="4706" spans="1:30">
      <c r="A4706" s="117">
        <v>4705</v>
      </c>
      <c r="B4706" s="123" t="s">
        <v>468</v>
      </c>
      <c r="C4706" s="117" t="s">
        <v>5</v>
      </c>
      <c r="D4706" s="123" t="s">
        <v>595</v>
      </c>
      <c r="E4706" s="117">
        <v>4705</v>
      </c>
      <c r="F4706" s="117" t="s">
        <v>924</v>
      </c>
      <c r="G4706" s="117" t="s">
        <v>591</v>
      </c>
      <c r="H4706" s="117" t="s">
        <v>398</v>
      </c>
      <c r="I4706" s="117" t="s">
        <v>398</v>
      </c>
      <c r="J4706" s="117" t="s">
        <v>398</v>
      </c>
      <c r="K4706" s="117" t="s">
        <v>398</v>
      </c>
      <c r="L4706" s="117" t="s">
        <v>398</v>
      </c>
      <c r="M4706" s="117" t="s">
        <v>398</v>
      </c>
      <c r="N4706" s="117" t="s">
        <v>398</v>
      </c>
      <c r="O4706" s="125" t="s">
        <v>579</v>
      </c>
      <c r="P4706" s="117">
        <v>1</v>
      </c>
      <c r="Q4706" s="117" t="s">
        <v>398</v>
      </c>
      <c r="R4706" s="117" t="s">
        <v>398</v>
      </c>
      <c r="S4706" s="117" t="s">
        <v>398</v>
      </c>
      <c r="T4706" s="117" t="s">
        <v>398</v>
      </c>
      <c r="U4706" s="117" t="s">
        <v>398</v>
      </c>
      <c r="V4706" s="117" t="s">
        <v>398</v>
      </c>
      <c r="W4706" s="123">
        <v>65</v>
      </c>
      <c r="X4706" s="123" t="s">
        <v>906</v>
      </c>
      <c r="Y4706" s="120">
        <v>43564</v>
      </c>
      <c r="Z4706" s="121">
        <v>0.375</v>
      </c>
      <c r="AA4706" s="130" t="s">
        <v>696</v>
      </c>
      <c r="AB4706" s="123" t="s">
        <v>582</v>
      </c>
      <c r="AC4706" s="119" t="s">
        <v>398</v>
      </c>
      <c r="AD4706" s="119" t="s">
        <v>398</v>
      </c>
    </row>
    <row r="4707" spans="1:30">
      <c r="A4707" s="117">
        <v>4706</v>
      </c>
      <c r="B4707" s="123" t="s">
        <v>468</v>
      </c>
      <c r="C4707" s="117" t="s">
        <v>5</v>
      </c>
      <c r="D4707" s="123" t="s">
        <v>595</v>
      </c>
      <c r="E4707" s="117">
        <v>4706</v>
      </c>
      <c r="F4707" s="117" t="s">
        <v>924</v>
      </c>
      <c r="G4707" s="117" t="s">
        <v>591</v>
      </c>
      <c r="H4707" s="117" t="s">
        <v>398</v>
      </c>
      <c r="I4707" s="117" t="s">
        <v>398</v>
      </c>
      <c r="J4707" s="117" t="s">
        <v>398</v>
      </c>
      <c r="K4707" s="117" t="s">
        <v>398</v>
      </c>
      <c r="L4707" s="117" t="s">
        <v>398</v>
      </c>
      <c r="M4707" s="117" t="s">
        <v>398</v>
      </c>
      <c r="N4707" s="117" t="s">
        <v>398</v>
      </c>
      <c r="O4707" s="125" t="s">
        <v>579</v>
      </c>
      <c r="P4707" s="117">
        <v>1</v>
      </c>
      <c r="Q4707" s="117" t="s">
        <v>398</v>
      </c>
      <c r="R4707" s="117" t="s">
        <v>398</v>
      </c>
      <c r="S4707" s="117" t="s">
        <v>398</v>
      </c>
      <c r="T4707" s="117" t="s">
        <v>398</v>
      </c>
      <c r="U4707" s="117" t="s">
        <v>398</v>
      </c>
      <c r="V4707" s="117" t="s">
        <v>398</v>
      </c>
      <c r="W4707" s="123">
        <v>65</v>
      </c>
      <c r="X4707" s="123" t="s">
        <v>906</v>
      </c>
      <c r="Y4707" s="120">
        <v>43564</v>
      </c>
      <c r="Z4707" s="121">
        <v>0.375</v>
      </c>
      <c r="AA4707" s="130" t="s">
        <v>696</v>
      </c>
      <c r="AB4707" s="123" t="s">
        <v>582</v>
      </c>
      <c r="AC4707" s="119" t="s">
        <v>398</v>
      </c>
      <c r="AD4707" s="119" t="s">
        <v>398</v>
      </c>
    </row>
    <row r="4708" spans="1:30">
      <c r="A4708" s="117">
        <v>4707</v>
      </c>
      <c r="B4708" s="123" t="s">
        <v>468</v>
      </c>
      <c r="C4708" s="117" t="s">
        <v>5</v>
      </c>
      <c r="D4708" s="123" t="s">
        <v>595</v>
      </c>
      <c r="E4708" s="117">
        <v>4707</v>
      </c>
      <c r="F4708" s="117" t="s">
        <v>924</v>
      </c>
      <c r="G4708" s="117" t="s">
        <v>591</v>
      </c>
      <c r="H4708" s="117" t="s">
        <v>398</v>
      </c>
      <c r="I4708" s="117" t="s">
        <v>398</v>
      </c>
      <c r="J4708" s="117" t="s">
        <v>398</v>
      </c>
      <c r="K4708" s="117" t="s">
        <v>398</v>
      </c>
      <c r="L4708" s="117" t="s">
        <v>398</v>
      </c>
      <c r="M4708" s="117" t="s">
        <v>398</v>
      </c>
      <c r="N4708" s="117" t="s">
        <v>398</v>
      </c>
      <c r="O4708" s="125" t="s">
        <v>579</v>
      </c>
      <c r="P4708" s="117">
        <v>1</v>
      </c>
      <c r="Q4708" s="117" t="s">
        <v>398</v>
      </c>
      <c r="R4708" s="117" t="s">
        <v>398</v>
      </c>
      <c r="S4708" s="117" t="s">
        <v>398</v>
      </c>
      <c r="T4708" s="117" t="s">
        <v>398</v>
      </c>
      <c r="U4708" s="117" t="s">
        <v>398</v>
      </c>
      <c r="V4708" s="117" t="s">
        <v>398</v>
      </c>
      <c r="W4708" s="123">
        <v>65</v>
      </c>
      <c r="X4708" s="123" t="s">
        <v>906</v>
      </c>
      <c r="Y4708" s="120">
        <v>43564</v>
      </c>
      <c r="Z4708" s="121">
        <v>0.375</v>
      </c>
      <c r="AA4708" s="130" t="s">
        <v>696</v>
      </c>
      <c r="AB4708" s="123" t="s">
        <v>582</v>
      </c>
      <c r="AC4708" s="119" t="s">
        <v>398</v>
      </c>
      <c r="AD4708" s="119" t="s">
        <v>398</v>
      </c>
    </row>
    <row r="4709" spans="1:30">
      <c r="A4709" s="117">
        <v>4708</v>
      </c>
      <c r="B4709" s="123" t="s">
        <v>468</v>
      </c>
      <c r="C4709" s="117" t="s">
        <v>5</v>
      </c>
      <c r="D4709" s="123" t="s">
        <v>595</v>
      </c>
      <c r="E4709" s="117">
        <v>4708</v>
      </c>
      <c r="F4709" s="117" t="s">
        <v>924</v>
      </c>
      <c r="G4709" s="117" t="s">
        <v>591</v>
      </c>
      <c r="H4709" s="117" t="s">
        <v>398</v>
      </c>
      <c r="I4709" s="117" t="s">
        <v>398</v>
      </c>
      <c r="J4709" s="117" t="s">
        <v>398</v>
      </c>
      <c r="K4709" s="117" t="s">
        <v>398</v>
      </c>
      <c r="L4709" s="117" t="s">
        <v>398</v>
      </c>
      <c r="M4709" s="117" t="s">
        <v>398</v>
      </c>
      <c r="N4709" s="117" t="s">
        <v>398</v>
      </c>
      <c r="O4709" s="125" t="s">
        <v>579</v>
      </c>
      <c r="P4709" s="117">
        <v>1</v>
      </c>
      <c r="Q4709" s="117" t="s">
        <v>398</v>
      </c>
      <c r="R4709" s="117" t="s">
        <v>398</v>
      </c>
      <c r="S4709" s="117" t="s">
        <v>398</v>
      </c>
      <c r="T4709" s="117" t="s">
        <v>398</v>
      </c>
      <c r="U4709" s="117" t="s">
        <v>398</v>
      </c>
      <c r="V4709" s="117" t="s">
        <v>398</v>
      </c>
      <c r="W4709" s="123">
        <v>65</v>
      </c>
      <c r="X4709" s="123" t="s">
        <v>906</v>
      </c>
      <c r="Y4709" s="120">
        <v>43564</v>
      </c>
      <c r="Z4709" s="121">
        <v>0.375</v>
      </c>
      <c r="AA4709" s="130" t="s">
        <v>696</v>
      </c>
      <c r="AB4709" s="123" t="s">
        <v>582</v>
      </c>
      <c r="AC4709" s="119" t="s">
        <v>398</v>
      </c>
      <c r="AD4709" s="119" t="s">
        <v>398</v>
      </c>
    </row>
    <row r="4710" spans="1:30">
      <c r="A4710" s="117">
        <v>4709</v>
      </c>
      <c r="B4710" s="123" t="s">
        <v>468</v>
      </c>
      <c r="C4710" s="117" t="s">
        <v>5</v>
      </c>
      <c r="D4710" s="123" t="s">
        <v>595</v>
      </c>
      <c r="E4710" s="117">
        <v>4709</v>
      </c>
      <c r="F4710" s="117" t="s">
        <v>924</v>
      </c>
      <c r="G4710" s="117" t="s">
        <v>591</v>
      </c>
      <c r="H4710" s="117" t="s">
        <v>398</v>
      </c>
      <c r="I4710" s="117" t="s">
        <v>398</v>
      </c>
      <c r="J4710" s="117" t="s">
        <v>398</v>
      </c>
      <c r="K4710" s="117" t="s">
        <v>398</v>
      </c>
      <c r="L4710" s="117" t="s">
        <v>398</v>
      </c>
      <c r="M4710" s="117" t="s">
        <v>398</v>
      </c>
      <c r="N4710" s="117" t="s">
        <v>398</v>
      </c>
      <c r="O4710" s="125" t="s">
        <v>579</v>
      </c>
      <c r="P4710" s="117">
        <v>1</v>
      </c>
      <c r="Q4710" s="117" t="s">
        <v>398</v>
      </c>
      <c r="R4710" s="117" t="s">
        <v>398</v>
      </c>
      <c r="S4710" s="117" t="s">
        <v>398</v>
      </c>
      <c r="T4710" s="117" t="s">
        <v>398</v>
      </c>
      <c r="U4710" s="117" t="s">
        <v>398</v>
      </c>
      <c r="V4710" s="117" t="s">
        <v>398</v>
      </c>
      <c r="W4710" s="123">
        <v>65</v>
      </c>
      <c r="X4710" s="123" t="s">
        <v>906</v>
      </c>
      <c r="Y4710" s="120">
        <v>43564</v>
      </c>
      <c r="Z4710" s="121">
        <v>0.375</v>
      </c>
      <c r="AA4710" s="130" t="s">
        <v>696</v>
      </c>
      <c r="AB4710" s="123" t="s">
        <v>582</v>
      </c>
      <c r="AC4710" s="119" t="s">
        <v>398</v>
      </c>
      <c r="AD4710" s="119" t="s">
        <v>398</v>
      </c>
    </row>
    <row r="4711" spans="1:30">
      <c r="A4711" s="117">
        <v>4710</v>
      </c>
      <c r="B4711" s="123" t="s">
        <v>468</v>
      </c>
      <c r="C4711" s="117" t="s">
        <v>5</v>
      </c>
      <c r="D4711" s="123" t="s">
        <v>595</v>
      </c>
      <c r="E4711" s="117">
        <v>4710</v>
      </c>
      <c r="F4711" s="117" t="s">
        <v>924</v>
      </c>
      <c r="G4711" s="117" t="s">
        <v>591</v>
      </c>
      <c r="H4711" s="117" t="s">
        <v>398</v>
      </c>
      <c r="I4711" s="117" t="s">
        <v>398</v>
      </c>
      <c r="J4711" s="117" t="s">
        <v>398</v>
      </c>
      <c r="K4711" s="117" t="s">
        <v>398</v>
      </c>
      <c r="L4711" s="117" t="s">
        <v>398</v>
      </c>
      <c r="M4711" s="117" t="s">
        <v>398</v>
      </c>
      <c r="N4711" s="117" t="s">
        <v>398</v>
      </c>
      <c r="O4711" s="125" t="s">
        <v>579</v>
      </c>
      <c r="P4711" s="117">
        <v>1</v>
      </c>
      <c r="Q4711" s="117" t="s">
        <v>398</v>
      </c>
      <c r="R4711" s="117" t="s">
        <v>398</v>
      </c>
      <c r="S4711" s="117" t="s">
        <v>398</v>
      </c>
      <c r="T4711" s="117" t="s">
        <v>398</v>
      </c>
      <c r="U4711" s="117" t="s">
        <v>398</v>
      </c>
      <c r="V4711" s="117" t="s">
        <v>398</v>
      </c>
      <c r="W4711" s="123">
        <v>65</v>
      </c>
      <c r="X4711" s="123" t="s">
        <v>906</v>
      </c>
      <c r="Y4711" s="120">
        <v>43564</v>
      </c>
      <c r="Z4711" s="121">
        <v>0.375</v>
      </c>
      <c r="AA4711" s="130" t="s">
        <v>696</v>
      </c>
      <c r="AB4711" s="123" t="s">
        <v>582</v>
      </c>
      <c r="AC4711" s="119" t="s">
        <v>398</v>
      </c>
      <c r="AD4711" s="119" t="s">
        <v>398</v>
      </c>
    </row>
    <row r="4712" spans="1:30">
      <c r="A4712" s="117">
        <v>4711</v>
      </c>
      <c r="B4712" s="123" t="s">
        <v>468</v>
      </c>
      <c r="C4712" s="117" t="s">
        <v>5</v>
      </c>
      <c r="D4712" s="123" t="s">
        <v>595</v>
      </c>
      <c r="E4712" s="117">
        <v>4711</v>
      </c>
      <c r="F4712" s="117" t="s">
        <v>924</v>
      </c>
      <c r="G4712" s="117" t="s">
        <v>591</v>
      </c>
      <c r="H4712" s="117" t="s">
        <v>398</v>
      </c>
      <c r="I4712" s="117" t="s">
        <v>398</v>
      </c>
      <c r="J4712" s="117" t="s">
        <v>398</v>
      </c>
      <c r="K4712" s="117" t="s">
        <v>398</v>
      </c>
      <c r="L4712" s="117" t="s">
        <v>398</v>
      </c>
      <c r="M4712" s="117" t="s">
        <v>398</v>
      </c>
      <c r="N4712" s="117" t="s">
        <v>398</v>
      </c>
      <c r="O4712" s="125" t="s">
        <v>579</v>
      </c>
      <c r="P4712" s="117">
        <v>1</v>
      </c>
      <c r="Q4712" s="117" t="s">
        <v>398</v>
      </c>
      <c r="R4712" s="117" t="s">
        <v>398</v>
      </c>
      <c r="S4712" s="117" t="s">
        <v>398</v>
      </c>
      <c r="T4712" s="117" t="s">
        <v>398</v>
      </c>
      <c r="U4712" s="117" t="s">
        <v>398</v>
      </c>
      <c r="V4712" s="117" t="s">
        <v>398</v>
      </c>
      <c r="W4712" s="123">
        <v>65</v>
      </c>
      <c r="X4712" s="123" t="s">
        <v>906</v>
      </c>
      <c r="Y4712" s="120">
        <v>43564</v>
      </c>
      <c r="Z4712" s="121">
        <v>0.375</v>
      </c>
      <c r="AA4712" s="130" t="s">
        <v>696</v>
      </c>
      <c r="AB4712" s="123" t="s">
        <v>582</v>
      </c>
      <c r="AC4712" s="119" t="s">
        <v>398</v>
      </c>
      <c r="AD4712" s="119" t="s">
        <v>398</v>
      </c>
    </row>
    <row r="4713" spans="1:30">
      <c r="A4713" s="117">
        <v>4712</v>
      </c>
      <c r="B4713" s="123" t="s">
        <v>468</v>
      </c>
      <c r="C4713" s="117" t="s">
        <v>5</v>
      </c>
      <c r="D4713" s="123" t="s">
        <v>595</v>
      </c>
      <c r="E4713" s="117">
        <v>4712</v>
      </c>
      <c r="F4713" s="117" t="s">
        <v>924</v>
      </c>
      <c r="G4713" s="117" t="s">
        <v>591</v>
      </c>
      <c r="H4713" s="117" t="s">
        <v>398</v>
      </c>
      <c r="I4713" s="117" t="s">
        <v>398</v>
      </c>
      <c r="J4713" s="117" t="s">
        <v>398</v>
      </c>
      <c r="K4713" s="117" t="s">
        <v>398</v>
      </c>
      <c r="L4713" s="117" t="s">
        <v>398</v>
      </c>
      <c r="M4713" s="117" t="s">
        <v>398</v>
      </c>
      <c r="N4713" s="117" t="s">
        <v>398</v>
      </c>
      <c r="O4713" s="125" t="s">
        <v>579</v>
      </c>
      <c r="P4713" s="117">
        <v>1</v>
      </c>
      <c r="Q4713" s="117" t="s">
        <v>398</v>
      </c>
      <c r="R4713" s="117" t="s">
        <v>398</v>
      </c>
      <c r="S4713" s="117" t="s">
        <v>398</v>
      </c>
      <c r="T4713" s="117" t="s">
        <v>398</v>
      </c>
      <c r="U4713" s="117" t="s">
        <v>398</v>
      </c>
      <c r="V4713" s="117" t="s">
        <v>398</v>
      </c>
      <c r="W4713" s="123">
        <v>65</v>
      </c>
      <c r="X4713" s="123" t="s">
        <v>906</v>
      </c>
      <c r="Y4713" s="120">
        <v>43564</v>
      </c>
      <c r="Z4713" s="121">
        <v>0.375</v>
      </c>
      <c r="AA4713" s="130" t="s">
        <v>696</v>
      </c>
      <c r="AB4713" s="123" t="s">
        <v>582</v>
      </c>
      <c r="AC4713" s="119" t="s">
        <v>398</v>
      </c>
      <c r="AD4713" s="119" t="s">
        <v>398</v>
      </c>
    </row>
    <row r="4714" spans="1:30">
      <c r="A4714" s="117">
        <v>4713</v>
      </c>
      <c r="B4714" s="123" t="s">
        <v>468</v>
      </c>
      <c r="C4714" s="117" t="s">
        <v>5</v>
      </c>
      <c r="D4714" s="123" t="s">
        <v>595</v>
      </c>
      <c r="E4714" s="117">
        <v>4713</v>
      </c>
      <c r="F4714" s="117" t="s">
        <v>924</v>
      </c>
      <c r="G4714" s="117" t="s">
        <v>591</v>
      </c>
      <c r="H4714" s="117" t="s">
        <v>398</v>
      </c>
      <c r="I4714" s="117" t="s">
        <v>398</v>
      </c>
      <c r="J4714" s="117" t="s">
        <v>398</v>
      </c>
      <c r="K4714" s="117" t="s">
        <v>398</v>
      </c>
      <c r="L4714" s="117" t="s">
        <v>398</v>
      </c>
      <c r="M4714" s="117" t="s">
        <v>398</v>
      </c>
      <c r="N4714" s="117" t="s">
        <v>398</v>
      </c>
      <c r="O4714" s="125" t="s">
        <v>579</v>
      </c>
      <c r="P4714" s="117">
        <v>1</v>
      </c>
      <c r="Q4714" s="117" t="s">
        <v>398</v>
      </c>
      <c r="R4714" s="117" t="s">
        <v>398</v>
      </c>
      <c r="S4714" s="117" t="s">
        <v>398</v>
      </c>
      <c r="T4714" s="117" t="s">
        <v>398</v>
      </c>
      <c r="U4714" s="117" t="s">
        <v>398</v>
      </c>
      <c r="V4714" s="117" t="s">
        <v>398</v>
      </c>
      <c r="W4714" s="123">
        <v>65</v>
      </c>
      <c r="X4714" s="123" t="s">
        <v>906</v>
      </c>
      <c r="Y4714" s="120">
        <v>43564</v>
      </c>
      <c r="Z4714" s="121">
        <v>0.375</v>
      </c>
      <c r="AA4714" s="130" t="s">
        <v>696</v>
      </c>
      <c r="AB4714" s="123" t="s">
        <v>582</v>
      </c>
      <c r="AC4714" s="119" t="s">
        <v>398</v>
      </c>
      <c r="AD4714" s="119" t="s">
        <v>398</v>
      </c>
    </row>
    <row r="4715" spans="1:30">
      <c r="A4715" s="117">
        <v>4714</v>
      </c>
      <c r="B4715" s="123" t="s">
        <v>468</v>
      </c>
      <c r="C4715" s="117" t="s">
        <v>5</v>
      </c>
      <c r="D4715" s="123" t="s">
        <v>595</v>
      </c>
      <c r="E4715" s="117">
        <v>4714</v>
      </c>
      <c r="F4715" s="117" t="s">
        <v>924</v>
      </c>
      <c r="G4715" s="117" t="s">
        <v>591</v>
      </c>
      <c r="H4715" s="117" t="s">
        <v>398</v>
      </c>
      <c r="I4715" s="117" t="s">
        <v>398</v>
      </c>
      <c r="J4715" s="117" t="s">
        <v>398</v>
      </c>
      <c r="K4715" s="117" t="s">
        <v>398</v>
      </c>
      <c r="L4715" s="117" t="s">
        <v>398</v>
      </c>
      <c r="M4715" s="117" t="s">
        <v>398</v>
      </c>
      <c r="N4715" s="117" t="s">
        <v>398</v>
      </c>
      <c r="O4715" s="125" t="s">
        <v>579</v>
      </c>
      <c r="P4715" s="117">
        <v>1</v>
      </c>
      <c r="Q4715" s="117" t="s">
        <v>398</v>
      </c>
      <c r="R4715" s="117" t="s">
        <v>398</v>
      </c>
      <c r="S4715" s="117" t="s">
        <v>398</v>
      </c>
      <c r="T4715" s="117" t="s">
        <v>398</v>
      </c>
      <c r="U4715" s="117" t="s">
        <v>398</v>
      </c>
      <c r="V4715" s="117" t="s">
        <v>398</v>
      </c>
      <c r="W4715" s="123">
        <v>65</v>
      </c>
      <c r="X4715" s="123" t="s">
        <v>906</v>
      </c>
      <c r="Y4715" s="120">
        <v>43564</v>
      </c>
      <c r="Z4715" s="121">
        <v>0.375</v>
      </c>
      <c r="AA4715" s="130" t="s">
        <v>696</v>
      </c>
      <c r="AB4715" s="123" t="s">
        <v>582</v>
      </c>
      <c r="AC4715" s="119" t="s">
        <v>398</v>
      </c>
      <c r="AD4715" s="119" t="s">
        <v>398</v>
      </c>
    </row>
    <row r="4716" spans="1:30">
      <c r="A4716" s="117">
        <v>4715</v>
      </c>
      <c r="B4716" s="123" t="s">
        <v>468</v>
      </c>
      <c r="C4716" s="117" t="s">
        <v>5</v>
      </c>
      <c r="D4716" s="123" t="s">
        <v>595</v>
      </c>
      <c r="E4716" s="117">
        <v>4715</v>
      </c>
      <c r="F4716" s="117" t="s">
        <v>924</v>
      </c>
      <c r="G4716" s="117" t="s">
        <v>591</v>
      </c>
      <c r="H4716" s="117" t="s">
        <v>398</v>
      </c>
      <c r="I4716" s="117" t="s">
        <v>398</v>
      </c>
      <c r="J4716" s="117" t="s">
        <v>398</v>
      </c>
      <c r="K4716" s="117" t="s">
        <v>398</v>
      </c>
      <c r="L4716" s="117" t="s">
        <v>398</v>
      </c>
      <c r="M4716" s="117" t="s">
        <v>398</v>
      </c>
      <c r="N4716" s="117" t="s">
        <v>398</v>
      </c>
      <c r="O4716" s="125" t="s">
        <v>579</v>
      </c>
      <c r="P4716" s="117">
        <v>1</v>
      </c>
      <c r="Q4716" s="117" t="s">
        <v>398</v>
      </c>
      <c r="R4716" s="117" t="s">
        <v>398</v>
      </c>
      <c r="S4716" s="117" t="s">
        <v>398</v>
      </c>
      <c r="T4716" s="117" t="s">
        <v>398</v>
      </c>
      <c r="U4716" s="117" t="s">
        <v>398</v>
      </c>
      <c r="V4716" s="117" t="s">
        <v>398</v>
      </c>
      <c r="W4716" s="123">
        <v>65</v>
      </c>
      <c r="X4716" s="123" t="s">
        <v>906</v>
      </c>
      <c r="Y4716" s="120">
        <v>43564</v>
      </c>
      <c r="Z4716" s="121">
        <v>0.375</v>
      </c>
      <c r="AA4716" s="130" t="s">
        <v>696</v>
      </c>
      <c r="AB4716" s="123" t="s">
        <v>582</v>
      </c>
      <c r="AC4716" s="119" t="s">
        <v>398</v>
      </c>
      <c r="AD4716" s="119" t="s">
        <v>398</v>
      </c>
    </row>
    <row r="4717" spans="1:30">
      <c r="A4717" s="117">
        <v>4716</v>
      </c>
      <c r="B4717" s="123" t="s">
        <v>468</v>
      </c>
      <c r="C4717" s="117" t="s">
        <v>5</v>
      </c>
      <c r="D4717" s="123" t="s">
        <v>595</v>
      </c>
      <c r="E4717" s="117">
        <v>4716</v>
      </c>
      <c r="F4717" s="117" t="s">
        <v>924</v>
      </c>
      <c r="G4717" s="117" t="s">
        <v>591</v>
      </c>
      <c r="H4717" s="117" t="s">
        <v>398</v>
      </c>
      <c r="I4717" s="117" t="s">
        <v>398</v>
      </c>
      <c r="J4717" s="117" t="s">
        <v>398</v>
      </c>
      <c r="K4717" s="117" t="s">
        <v>398</v>
      </c>
      <c r="L4717" s="117" t="s">
        <v>398</v>
      </c>
      <c r="M4717" s="117" t="s">
        <v>398</v>
      </c>
      <c r="N4717" s="117" t="s">
        <v>398</v>
      </c>
      <c r="O4717" s="125" t="s">
        <v>579</v>
      </c>
      <c r="P4717" s="117">
        <v>1</v>
      </c>
      <c r="Q4717" s="117" t="s">
        <v>398</v>
      </c>
      <c r="R4717" s="117" t="s">
        <v>398</v>
      </c>
      <c r="S4717" s="117" t="s">
        <v>398</v>
      </c>
      <c r="T4717" s="117" t="s">
        <v>398</v>
      </c>
      <c r="U4717" s="117" t="s">
        <v>398</v>
      </c>
      <c r="V4717" s="117" t="s">
        <v>398</v>
      </c>
      <c r="W4717" s="123">
        <v>65</v>
      </c>
      <c r="X4717" s="123" t="s">
        <v>906</v>
      </c>
      <c r="Y4717" s="120">
        <v>43564</v>
      </c>
      <c r="Z4717" s="121">
        <v>0.375</v>
      </c>
      <c r="AA4717" s="130" t="s">
        <v>696</v>
      </c>
      <c r="AB4717" s="123" t="s">
        <v>582</v>
      </c>
      <c r="AC4717" s="119" t="s">
        <v>398</v>
      </c>
      <c r="AD4717" s="119" t="s">
        <v>398</v>
      </c>
    </row>
    <row r="4718" spans="1:30">
      <c r="A4718" s="117">
        <v>4717</v>
      </c>
      <c r="B4718" s="123" t="s">
        <v>468</v>
      </c>
      <c r="C4718" s="117" t="s">
        <v>5</v>
      </c>
      <c r="D4718" s="123" t="s">
        <v>595</v>
      </c>
      <c r="E4718" s="117">
        <v>4717</v>
      </c>
      <c r="F4718" s="117" t="s">
        <v>924</v>
      </c>
      <c r="G4718" s="117" t="s">
        <v>591</v>
      </c>
      <c r="H4718" s="117" t="s">
        <v>398</v>
      </c>
      <c r="I4718" s="117" t="s">
        <v>398</v>
      </c>
      <c r="J4718" s="117" t="s">
        <v>398</v>
      </c>
      <c r="K4718" s="117" t="s">
        <v>398</v>
      </c>
      <c r="L4718" s="117" t="s">
        <v>398</v>
      </c>
      <c r="M4718" s="117" t="s">
        <v>398</v>
      </c>
      <c r="N4718" s="117" t="s">
        <v>398</v>
      </c>
      <c r="O4718" s="125" t="s">
        <v>579</v>
      </c>
      <c r="P4718" s="117">
        <v>1</v>
      </c>
      <c r="Q4718" s="117" t="s">
        <v>398</v>
      </c>
      <c r="R4718" s="117" t="s">
        <v>398</v>
      </c>
      <c r="S4718" s="117" t="s">
        <v>398</v>
      </c>
      <c r="T4718" s="117" t="s">
        <v>398</v>
      </c>
      <c r="U4718" s="117" t="s">
        <v>398</v>
      </c>
      <c r="V4718" s="117" t="s">
        <v>398</v>
      </c>
      <c r="W4718" s="123">
        <v>65</v>
      </c>
      <c r="X4718" s="123" t="s">
        <v>906</v>
      </c>
      <c r="Y4718" s="120">
        <v>43564</v>
      </c>
      <c r="Z4718" s="121">
        <v>0.375</v>
      </c>
      <c r="AA4718" s="130" t="s">
        <v>696</v>
      </c>
      <c r="AB4718" s="123" t="s">
        <v>582</v>
      </c>
      <c r="AC4718" s="119" t="s">
        <v>398</v>
      </c>
      <c r="AD4718" s="119" t="s">
        <v>398</v>
      </c>
    </row>
    <row r="4719" spans="1:30">
      <c r="A4719" s="117">
        <v>4718</v>
      </c>
      <c r="B4719" s="123" t="s">
        <v>468</v>
      </c>
      <c r="C4719" s="117" t="s">
        <v>5</v>
      </c>
      <c r="D4719" s="123" t="s">
        <v>595</v>
      </c>
      <c r="E4719" s="117">
        <v>4718</v>
      </c>
      <c r="F4719" s="117" t="s">
        <v>924</v>
      </c>
      <c r="G4719" s="117" t="s">
        <v>591</v>
      </c>
      <c r="H4719" s="117" t="s">
        <v>398</v>
      </c>
      <c r="I4719" s="117" t="s">
        <v>398</v>
      </c>
      <c r="J4719" s="117" t="s">
        <v>398</v>
      </c>
      <c r="K4719" s="117" t="s">
        <v>398</v>
      </c>
      <c r="L4719" s="117" t="s">
        <v>398</v>
      </c>
      <c r="M4719" s="117" t="s">
        <v>398</v>
      </c>
      <c r="N4719" s="117" t="s">
        <v>398</v>
      </c>
      <c r="O4719" s="125" t="s">
        <v>579</v>
      </c>
      <c r="P4719" s="117">
        <v>1</v>
      </c>
      <c r="Q4719" s="117" t="s">
        <v>398</v>
      </c>
      <c r="R4719" s="117" t="s">
        <v>398</v>
      </c>
      <c r="S4719" s="117" t="s">
        <v>398</v>
      </c>
      <c r="T4719" s="117" t="s">
        <v>398</v>
      </c>
      <c r="U4719" s="117" t="s">
        <v>398</v>
      </c>
      <c r="V4719" s="117" t="s">
        <v>398</v>
      </c>
      <c r="W4719" s="123">
        <v>65</v>
      </c>
      <c r="X4719" s="123" t="s">
        <v>906</v>
      </c>
      <c r="Y4719" s="120">
        <v>43564</v>
      </c>
      <c r="Z4719" s="121">
        <v>0.375</v>
      </c>
      <c r="AA4719" s="130" t="s">
        <v>696</v>
      </c>
      <c r="AB4719" s="123" t="s">
        <v>582</v>
      </c>
      <c r="AC4719" s="119" t="s">
        <v>398</v>
      </c>
      <c r="AD4719" s="119" t="s">
        <v>398</v>
      </c>
    </row>
    <row r="4720" spans="1:30">
      <c r="A4720" s="117">
        <v>4719</v>
      </c>
      <c r="B4720" s="123" t="s">
        <v>468</v>
      </c>
      <c r="C4720" s="117" t="s">
        <v>5</v>
      </c>
      <c r="D4720" s="123" t="s">
        <v>595</v>
      </c>
      <c r="E4720" s="117">
        <v>4719</v>
      </c>
      <c r="F4720" s="117" t="s">
        <v>924</v>
      </c>
      <c r="G4720" s="117" t="s">
        <v>591</v>
      </c>
      <c r="H4720" s="117" t="s">
        <v>398</v>
      </c>
      <c r="I4720" s="117" t="s">
        <v>398</v>
      </c>
      <c r="J4720" s="117" t="s">
        <v>398</v>
      </c>
      <c r="K4720" s="117" t="s">
        <v>398</v>
      </c>
      <c r="L4720" s="117" t="s">
        <v>398</v>
      </c>
      <c r="M4720" s="117" t="s">
        <v>398</v>
      </c>
      <c r="N4720" s="117" t="s">
        <v>398</v>
      </c>
      <c r="O4720" s="125" t="s">
        <v>579</v>
      </c>
      <c r="P4720" s="117">
        <v>1</v>
      </c>
      <c r="Q4720" s="117" t="s">
        <v>398</v>
      </c>
      <c r="R4720" s="117" t="s">
        <v>398</v>
      </c>
      <c r="S4720" s="117" t="s">
        <v>398</v>
      </c>
      <c r="T4720" s="117" t="s">
        <v>398</v>
      </c>
      <c r="U4720" s="117" t="s">
        <v>398</v>
      </c>
      <c r="V4720" s="117" t="s">
        <v>398</v>
      </c>
      <c r="W4720" s="123">
        <v>65</v>
      </c>
      <c r="X4720" s="123" t="s">
        <v>906</v>
      </c>
      <c r="Y4720" s="120">
        <v>43564</v>
      </c>
      <c r="Z4720" s="121">
        <v>0.375</v>
      </c>
      <c r="AA4720" s="130" t="s">
        <v>696</v>
      </c>
      <c r="AB4720" s="123" t="s">
        <v>582</v>
      </c>
      <c r="AC4720" s="119" t="s">
        <v>398</v>
      </c>
      <c r="AD4720" s="119" t="s">
        <v>398</v>
      </c>
    </row>
    <row r="4721" spans="1:30">
      <c r="A4721" s="117">
        <v>4720</v>
      </c>
      <c r="B4721" s="123" t="s">
        <v>468</v>
      </c>
      <c r="C4721" s="117" t="s">
        <v>5</v>
      </c>
      <c r="D4721" s="123" t="s">
        <v>595</v>
      </c>
      <c r="E4721" s="117">
        <v>4720</v>
      </c>
      <c r="F4721" s="117" t="s">
        <v>924</v>
      </c>
      <c r="G4721" s="117" t="s">
        <v>591</v>
      </c>
      <c r="H4721" s="117" t="s">
        <v>398</v>
      </c>
      <c r="I4721" s="117" t="s">
        <v>398</v>
      </c>
      <c r="J4721" s="117" t="s">
        <v>398</v>
      </c>
      <c r="K4721" s="117" t="s">
        <v>398</v>
      </c>
      <c r="L4721" s="117" t="s">
        <v>398</v>
      </c>
      <c r="M4721" s="117" t="s">
        <v>398</v>
      </c>
      <c r="N4721" s="117" t="s">
        <v>398</v>
      </c>
      <c r="O4721" s="125" t="s">
        <v>579</v>
      </c>
      <c r="P4721" s="117">
        <v>1</v>
      </c>
      <c r="Q4721" s="117" t="s">
        <v>398</v>
      </c>
      <c r="R4721" s="117" t="s">
        <v>398</v>
      </c>
      <c r="S4721" s="117" t="s">
        <v>398</v>
      </c>
      <c r="T4721" s="117" t="s">
        <v>398</v>
      </c>
      <c r="U4721" s="117" t="s">
        <v>398</v>
      </c>
      <c r="V4721" s="117" t="s">
        <v>398</v>
      </c>
      <c r="W4721" s="123">
        <v>65</v>
      </c>
      <c r="X4721" s="123" t="s">
        <v>906</v>
      </c>
      <c r="Y4721" s="120">
        <v>43564</v>
      </c>
      <c r="Z4721" s="121">
        <v>0.375</v>
      </c>
      <c r="AA4721" s="130" t="s">
        <v>696</v>
      </c>
      <c r="AB4721" s="123" t="s">
        <v>582</v>
      </c>
      <c r="AC4721" s="119" t="s">
        <v>398</v>
      </c>
      <c r="AD4721" s="119" t="s">
        <v>398</v>
      </c>
    </row>
    <row r="4722" spans="1:30">
      <c r="A4722" s="117">
        <v>4721</v>
      </c>
      <c r="B4722" s="123" t="s">
        <v>468</v>
      </c>
      <c r="C4722" s="117" t="s">
        <v>5</v>
      </c>
      <c r="D4722" s="123" t="s">
        <v>595</v>
      </c>
      <c r="E4722" s="117">
        <v>4721</v>
      </c>
      <c r="F4722" s="117" t="s">
        <v>924</v>
      </c>
      <c r="G4722" s="117" t="s">
        <v>591</v>
      </c>
      <c r="H4722" s="117" t="s">
        <v>398</v>
      </c>
      <c r="I4722" s="117" t="s">
        <v>398</v>
      </c>
      <c r="J4722" s="117" t="s">
        <v>398</v>
      </c>
      <c r="K4722" s="117" t="s">
        <v>398</v>
      </c>
      <c r="L4722" s="117" t="s">
        <v>398</v>
      </c>
      <c r="M4722" s="117" t="s">
        <v>398</v>
      </c>
      <c r="N4722" s="117" t="s">
        <v>398</v>
      </c>
      <c r="O4722" s="125" t="s">
        <v>579</v>
      </c>
      <c r="P4722" s="117">
        <v>1</v>
      </c>
      <c r="Q4722" s="117" t="s">
        <v>398</v>
      </c>
      <c r="R4722" s="117" t="s">
        <v>398</v>
      </c>
      <c r="S4722" s="117" t="s">
        <v>398</v>
      </c>
      <c r="T4722" s="117" t="s">
        <v>398</v>
      </c>
      <c r="U4722" s="117" t="s">
        <v>398</v>
      </c>
      <c r="V4722" s="117" t="s">
        <v>398</v>
      </c>
      <c r="W4722" s="123">
        <v>65</v>
      </c>
      <c r="X4722" s="123" t="s">
        <v>906</v>
      </c>
      <c r="Y4722" s="120">
        <v>43564</v>
      </c>
      <c r="Z4722" s="121">
        <v>0.375</v>
      </c>
      <c r="AA4722" s="130" t="s">
        <v>696</v>
      </c>
      <c r="AB4722" s="123" t="s">
        <v>582</v>
      </c>
      <c r="AC4722" s="119" t="s">
        <v>398</v>
      </c>
      <c r="AD4722" s="119" t="s">
        <v>398</v>
      </c>
    </row>
    <row r="4723" spans="1:30">
      <c r="A4723" s="117">
        <v>4722</v>
      </c>
      <c r="B4723" s="123" t="s">
        <v>468</v>
      </c>
      <c r="C4723" s="117" t="s">
        <v>5</v>
      </c>
      <c r="D4723" s="123" t="s">
        <v>595</v>
      </c>
      <c r="E4723" s="117">
        <v>4722</v>
      </c>
      <c r="F4723" s="117" t="s">
        <v>924</v>
      </c>
      <c r="G4723" s="117" t="s">
        <v>591</v>
      </c>
      <c r="H4723" s="117" t="s">
        <v>398</v>
      </c>
      <c r="I4723" s="117" t="s">
        <v>398</v>
      </c>
      <c r="J4723" s="117" t="s">
        <v>398</v>
      </c>
      <c r="K4723" s="117" t="s">
        <v>398</v>
      </c>
      <c r="L4723" s="117" t="s">
        <v>398</v>
      </c>
      <c r="M4723" s="117" t="s">
        <v>398</v>
      </c>
      <c r="N4723" s="117" t="s">
        <v>398</v>
      </c>
      <c r="O4723" s="125" t="s">
        <v>579</v>
      </c>
      <c r="P4723" s="117">
        <v>1</v>
      </c>
      <c r="Q4723" s="117" t="s">
        <v>398</v>
      </c>
      <c r="R4723" s="117" t="s">
        <v>398</v>
      </c>
      <c r="S4723" s="117" t="s">
        <v>398</v>
      </c>
      <c r="T4723" s="117" t="s">
        <v>398</v>
      </c>
      <c r="U4723" s="117" t="s">
        <v>398</v>
      </c>
      <c r="V4723" s="117" t="s">
        <v>398</v>
      </c>
      <c r="W4723" s="123">
        <v>65</v>
      </c>
      <c r="X4723" s="123" t="s">
        <v>906</v>
      </c>
      <c r="Y4723" s="120">
        <v>43564</v>
      </c>
      <c r="Z4723" s="121">
        <v>0.375</v>
      </c>
      <c r="AA4723" s="130" t="s">
        <v>696</v>
      </c>
      <c r="AB4723" s="123" t="s">
        <v>582</v>
      </c>
      <c r="AC4723" s="119" t="s">
        <v>398</v>
      </c>
      <c r="AD4723" s="119" t="s">
        <v>398</v>
      </c>
    </row>
    <row r="4724" spans="1:30">
      <c r="A4724" s="117">
        <v>4723</v>
      </c>
      <c r="B4724" s="123" t="s">
        <v>468</v>
      </c>
      <c r="C4724" s="117" t="s">
        <v>5</v>
      </c>
      <c r="D4724" s="123" t="s">
        <v>595</v>
      </c>
      <c r="E4724" s="117">
        <v>4723</v>
      </c>
      <c r="F4724" s="117" t="s">
        <v>924</v>
      </c>
      <c r="G4724" s="117" t="s">
        <v>591</v>
      </c>
      <c r="H4724" s="117" t="s">
        <v>398</v>
      </c>
      <c r="I4724" s="117" t="s">
        <v>398</v>
      </c>
      <c r="J4724" s="117" t="s">
        <v>398</v>
      </c>
      <c r="K4724" s="117" t="s">
        <v>398</v>
      </c>
      <c r="L4724" s="117" t="s">
        <v>398</v>
      </c>
      <c r="M4724" s="117" t="s">
        <v>398</v>
      </c>
      <c r="N4724" s="117" t="s">
        <v>398</v>
      </c>
      <c r="O4724" s="125" t="s">
        <v>579</v>
      </c>
      <c r="P4724" s="117">
        <v>1</v>
      </c>
      <c r="Q4724" s="117" t="s">
        <v>398</v>
      </c>
      <c r="R4724" s="117" t="s">
        <v>398</v>
      </c>
      <c r="S4724" s="117" t="s">
        <v>398</v>
      </c>
      <c r="T4724" s="117" t="s">
        <v>398</v>
      </c>
      <c r="U4724" s="117" t="s">
        <v>398</v>
      </c>
      <c r="V4724" s="117" t="s">
        <v>398</v>
      </c>
      <c r="W4724" s="123">
        <v>65</v>
      </c>
      <c r="X4724" s="123" t="s">
        <v>906</v>
      </c>
      <c r="Y4724" s="120">
        <v>43564</v>
      </c>
      <c r="Z4724" s="121">
        <v>0.375</v>
      </c>
      <c r="AA4724" s="130" t="s">
        <v>696</v>
      </c>
      <c r="AB4724" s="123" t="s">
        <v>582</v>
      </c>
      <c r="AC4724" s="119" t="s">
        <v>398</v>
      </c>
      <c r="AD4724" s="119" t="s">
        <v>398</v>
      </c>
    </row>
    <row r="4725" spans="1:30">
      <c r="A4725" s="117">
        <v>4724</v>
      </c>
      <c r="B4725" s="123" t="s">
        <v>468</v>
      </c>
      <c r="C4725" s="117" t="s">
        <v>5</v>
      </c>
      <c r="D4725" s="123" t="s">
        <v>595</v>
      </c>
      <c r="E4725" s="117">
        <v>4724</v>
      </c>
      <c r="F4725" s="117" t="s">
        <v>924</v>
      </c>
      <c r="G4725" s="117" t="s">
        <v>591</v>
      </c>
      <c r="H4725" s="117" t="s">
        <v>398</v>
      </c>
      <c r="I4725" s="117" t="s">
        <v>398</v>
      </c>
      <c r="J4725" s="117" t="s">
        <v>398</v>
      </c>
      <c r="K4725" s="117" t="s">
        <v>398</v>
      </c>
      <c r="L4725" s="117" t="s">
        <v>398</v>
      </c>
      <c r="M4725" s="117" t="s">
        <v>398</v>
      </c>
      <c r="N4725" s="117" t="s">
        <v>398</v>
      </c>
      <c r="O4725" s="125" t="s">
        <v>579</v>
      </c>
      <c r="P4725" s="117">
        <v>1</v>
      </c>
      <c r="Q4725" s="117" t="s">
        <v>398</v>
      </c>
      <c r="R4725" s="117" t="s">
        <v>398</v>
      </c>
      <c r="S4725" s="117" t="s">
        <v>398</v>
      </c>
      <c r="T4725" s="117" t="s">
        <v>398</v>
      </c>
      <c r="U4725" s="117" t="s">
        <v>398</v>
      </c>
      <c r="V4725" s="117" t="s">
        <v>398</v>
      </c>
      <c r="W4725" s="123">
        <v>65</v>
      </c>
      <c r="X4725" s="123" t="s">
        <v>906</v>
      </c>
      <c r="Y4725" s="120">
        <v>43564</v>
      </c>
      <c r="Z4725" s="121">
        <v>0.375</v>
      </c>
      <c r="AA4725" s="130" t="s">
        <v>696</v>
      </c>
      <c r="AB4725" s="123" t="s">
        <v>582</v>
      </c>
      <c r="AC4725" s="119" t="s">
        <v>398</v>
      </c>
      <c r="AD4725" s="119" t="s">
        <v>398</v>
      </c>
    </row>
    <row r="4726" spans="1:30">
      <c r="A4726" s="117">
        <v>4725</v>
      </c>
      <c r="B4726" s="123" t="s">
        <v>468</v>
      </c>
      <c r="C4726" s="117" t="s">
        <v>5</v>
      </c>
      <c r="D4726" s="123" t="s">
        <v>595</v>
      </c>
      <c r="E4726" s="117">
        <v>4725</v>
      </c>
      <c r="F4726" s="117" t="s">
        <v>924</v>
      </c>
      <c r="G4726" s="117" t="s">
        <v>591</v>
      </c>
      <c r="H4726" s="117" t="s">
        <v>398</v>
      </c>
      <c r="I4726" s="117" t="s">
        <v>398</v>
      </c>
      <c r="J4726" s="117" t="s">
        <v>398</v>
      </c>
      <c r="K4726" s="117" t="s">
        <v>398</v>
      </c>
      <c r="L4726" s="117" t="s">
        <v>398</v>
      </c>
      <c r="M4726" s="117" t="s">
        <v>398</v>
      </c>
      <c r="N4726" s="117" t="s">
        <v>398</v>
      </c>
      <c r="O4726" s="125" t="s">
        <v>579</v>
      </c>
      <c r="P4726" s="117">
        <v>1</v>
      </c>
      <c r="Q4726" s="117" t="s">
        <v>398</v>
      </c>
      <c r="R4726" s="117" t="s">
        <v>398</v>
      </c>
      <c r="S4726" s="117" t="s">
        <v>398</v>
      </c>
      <c r="T4726" s="117" t="s">
        <v>398</v>
      </c>
      <c r="U4726" s="117" t="s">
        <v>398</v>
      </c>
      <c r="V4726" s="117" t="s">
        <v>398</v>
      </c>
      <c r="W4726" s="123">
        <v>65</v>
      </c>
      <c r="X4726" s="123" t="s">
        <v>906</v>
      </c>
      <c r="Y4726" s="120">
        <v>43564</v>
      </c>
      <c r="Z4726" s="121">
        <v>0.375</v>
      </c>
      <c r="AA4726" s="130" t="s">
        <v>696</v>
      </c>
      <c r="AB4726" s="123" t="s">
        <v>582</v>
      </c>
      <c r="AC4726" s="119" t="s">
        <v>398</v>
      </c>
      <c r="AD4726" s="119" t="s">
        <v>398</v>
      </c>
    </row>
    <row r="4727" spans="1:30">
      <c r="A4727" s="117">
        <v>4726</v>
      </c>
      <c r="B4727" s="123" t="s">
        <v>468</v>
      </c>
      <c r="C4727" s="117" t="s">
        <v>5</v>
      </c>
      <c r="D4727" s="123" t="s">
        <v>595</v>
      </c>
      <c r="E4727" s="117">
        <v>4726</v>
      </c>
      <c r="F4727" s="117" t="s">
        <v>924</v>
      </c>
      <c r="G4727" s="117" t="s">
        <v>591</v>
      </c>
      <c r="H4727" s="117" t="s">
        <v>398</v>
      </c>
      <c r="I4727" s="117" t="s">
        <v>398</v>
      </c>
      <c r="J4727" s="117" t="s">
        <v>398</v>
      </c>
      <c r="K4727" s="117" t="s">
        <v>398</v>
      </c>
      <c r="L4727" s="117" t="s">
        <v>398</v>
      </c>
      <c r="M4727" s="117" t="s">
        <v>398</v>
      </c>
      <c r="N4727" s="117" t="s">
        <v>398</v>
      </c>
      <c r="O4727" s="125" t="s">
        <v>579</v>
      </c>
      <c r="P4727" s="117">
        <v>1</v>
      </c>
      <c r="Q4727" s="117" t="s">
        <v>398</v>
      </c>
      <c r="R4727" s="117" t="s">
        <v>398</v>
      </c>
      <c r="S4727" s="117" t="s">
        <v>398</v>
      </c>
      <c r="T4727" s="117" t="s">
        <v>398</v>
      </c>
      <c r="U4727" s="117" t="s">
        <v>398</v>
      </c>
      <c r="V4727" s="117" t="s">
        <v>398</v>
      </c>
      <c r="W4727" s="123">
        <v>65</v>
      </c>
      <c r="X4727" s="123" t="s">
        <v>906</v>
      </c>
      <c r="Y4727" s="120">
        <v>43564</v>
      </c>
      <c r="Z4727" s="121">
        <v>0.375</v>
      </c>
      <c r="AA4727" s="130" t="s">
        <v>696</v>
      </c>
      <c r="AB4727" s="123" t="s">
        <v>582</v>
      </c>
      <c r="AC4727" s="119" t="s">
        <v>398</v>
      </c>
      <c r="AD4727" s="119" t="s">
        <v>398</v>
      </c>
    </row>
    <row r="4728" spans="1:30">
      <c r="A4728" s="117">
        <v>4727</v>
      </c>
      <c r="B4728" s="123" t="s">
        <v>468</v>
      </c>
      <c r="C4728" s="117" t="s">
        <v>5</v>
      </c>
      <c r="D4728" s="123" t="s">
        <v>595</v>
      </c>
      <c r="E4728" s="117">
        <v>4727</v>
      </c>
      <c r="F4728" s="117" t="s">
        <v>924</v>
      </c>
      <c r="G4728" s="117" t="s">
        <v>591</v>
      </c>
      <c r="H4728" s="117" t="s">
        <v>398</v>
      </c>
      <c r="I4728" s="117" t="s">
        <v>398</v>
      </c>
      <c r="J4728" s="117" t="s">
        <v>398</v>
      </c>
      <c r="K4728" s="117" t="s">
        <v>398</v>
      </c>
      <c r="L4728" s="117" t="s">
        <v>398</v>
      </c>
      <c r="M4728" s="117" t="s">
        <v>398</v>
      </c>
      <c r="N4728" s="117" t="s">
        <v>398</v>
      </c>
      <c r="O4728" s="125" t="s">
        <v>579</v>
      </c>
      <c r="P4728" s="117">
        <v>1</v>
      </c>
      <c r="Q4728" s="117" t="s">
        <v>398</v>
      </c>
      <c r="R4728" s="117" t="s">
        <v>398</v>
      </c>
      <c r="S4728" s="117" t="s">
        <v>398</v>
      </c>
      <c r="T4728" s="117" t="s">
        <v>398</v>
      </c>
      <c r="U4728" s="117" t="s">
        <v>398</v>
      </c>
      <c r="V4728" s="117" t="s">
        <v>398</v>
      </c>
      <c r="W4728" s="123">
        <v>65</v>
      </c>
      <c r="X4728" s="123" t="s">
        <v>906</v>
      </c>
      <c r="Y4728" s="120">
        <v>43564</v>
      </c>
      <c r="Z4728" s="121">
        <v>0.375</v>
      </c>
      <c r="AA4728" s="130" t="s">
        <v>696</v>
      </c>
      <c r="AB4728" s="123" t="s">
        <v>582</v>
      </c>
      <c r="AC4728" s="119" t="s">
        <v>398</v>
      </c>
      <c r="AD4728" s="119" t="s">
        <v>398</v>
      </c>
    </row>
    <row r="4729" spans="1:30">
      <c r="A4729" s="117">
        <v>4728</v>
      </c>
      <c r="B4729" s="123" t="s">
        <v>468</v>
      </c>
      <c r="C4729" s="117" t="s">
        <v>5</v>
      </c>
      <c r="D4729" s="123" t="s">
        <v>595</v>
      </c>
      <c r="E4729" s="117">
        <v>4728</v>
      </c>
      <c r="F4729" s="117" t="s">
        <v>924</v>
      </c>
      <c r="G4729" s="117" t="s">
        <v>591</v>
      </c>
      <c r="H4729" s="117" t="s">
        <v>398</v>
      </c>
      <c r="I4729" s="117" t="s">
        <v>398</v>
      </c>
      <c r="J4729" s="117" t="s">
        <v>398</v>
      </c>
      <c r="K4729" s="117" t="s">
        <v>398</v>
      </c>
      <c r="L4729" s="117" t="s">
        <v>398</v>
      </c>
      <c r="M4729" s="117" t="s">
        <v>398</v>
      </c>
      <c r="N4729" s="117" t="s">
        <v>398</v>
      </c>
      <c r="O4729" s="125" t="s">
        <v>579</v>
      </c>
      <c r="P4729" s="117">
        <v>1</v>
      </c>
      <c r="Q4729" s="117" t="s">
        <v>398</v>
      </c>
      <c r="R4729" s="117" t="s">
        <v>398</v>
      </c>
      <c r="S4729" s="117" t="s">
        <v>398</v>
      </c>
      <c r="T4729" s="117" t="s">
        <v>398</v>
      </c>
      <c r="U4729" s="117" t="s">
        <v>398</v>
      </c>
      <c r="V4729" s="117" t="s">
        <v>398</v>
      </c>
      <c r="W4729" s="123">
        <v>65</v>
      </c>
      <c r="X4729" s="123" t="s">
        <v>906</v>
      </c>
      <c r="Y4729" s="120">
        <v>43564</v>
      </c>
      <c r="Z4729" s="121">
        <v>0.375</v>
      </c>
      <c r="AA4729" s="130" t="s">
        <v>696</v>
      </c>
      <c r="AB4729" s="123" t="s">
        <v>582</v>
      </c>
      <c r="AC4729" s="119" t="s">
        <v>398</v>
      </c>
      <c r="AD4729" s="119" t="s">
        <v>398</v>
      </c>
    </row>
    <row r="4730" spans="1:30">
      <c r="A4730" s="117">
        <v>4729</v>
      </c>
      <c r="B4730" s="123" t="s">
        <v>468</v>
      </c>
      <c r="C4730" s="117" t="s">
        <v>5</v>
      </c>
      <c r="D4730" s="123" t="s">
        <v>595</v>
      </c>
      <c r="E4730" s="117">
        <v>4729</v>
      </c>
      <c r="F4730" s="117" t="s">
        <v>924</v>
      </c>
      <c r="G4730" s="117" t="s">
        <v>591</v>
      </c>
      <c r="H4730" s="117" t="s">
        <v>398</v>
      </c>
      <c r="I4730" s="117" t="s">
        <v>398</v>
      </c>
      <c r="J4730" s="117" t="s">
        <v>398</v>
      </c>
      <c r="K4730" s="117" t="s">
        <v>398</v>
      </c>
      <c r="L4730" s="117" t="s">
        <v>398</v>
      </c>
      <c r="M4730" s="117" t="s">
        <v>398</v>
      </c>
      <c r="N4730" s="117" t="s">
        <v>398</v>
      </c>
      <c r="O4730" s="125" t="s">
        <v>579</v>
      </c>
      <c r="P4730" s="117">
        <v>1</v>
      </c>
      <c r="Q4730" s="117" t="s">
        <v>398</v>
      </c>
      <c r="R4730" s="117" t="s">
        <v>398</v>
      </c>
      <c r="S4730" s="117" t="s">
        <v>398</v>
      </c>
      <c r="T4730" s="117" t="s">
        <v>398</v>
      </c>
      <c r="U4730" s="117" t="s">
        <v>398</v>
      </c>
      <c r="V4730" s="117" t="s">
        <v>398</v>
      </c>
      <c r="W4730" s="123">
        <v>65</v>
      </c>
      <c r="X4730" s="123" t="s">
        <v>906</v>
      </c>
      <c r="Y4730" s="120">
        <v>43564</v>
      </c>
      <c r="Z4730" s="121">
        <v>0.375</v>
      </c>
      <c r="AA4730" s="130" t="s">
        <v>696</v>
      </c>
      <c r="AB4730" s="123" t="s">
        <v>582</v>
      </c>
      <c r="AC4730" s="119" t="s">
        <v>398</v>
      </c>
      <c r="AD4730" s="119" t="s">
        <v>398</v>
      </c>
    </row>
    <row r="4731" spans="1:30">
      <c r="A4731" s="117">
        <v>4730</v>
      </c>
      <c r="B4731" s="123" t="s">
        <v>468</v>
      </c>
      <c r="C4731" s="117" t="s">
        <v>5</v>
      </c>
      <c r="D4731" s="123" t="s">
        <v>595</v>
      </c>
      <c r="E4731" s="117">
        <v>4730</v>
      </c>
      <c r="F4731" s="117" t="s">
        <v>924</v>
      </c>
      <c r="G4731" s="117" t="s">
        <v>591</v>
      </c>
      <c r="H4731" s="117" t="s">
        <v>398</v>
      </c>
      <c r="I4731" s="117" t="s">
        <v>398</v>
      </c>
      <c r="J4731" s="117" t="s">
        <v>398</v>
      </c>
      <c r="K4731" s="117" t="s">
        <v>398</v>
      </c>
      <c r="L4731" s="117" t="s">
        <v>398</v>
      </c>
      <c r="M4731" s="117" t="s">
        <v>398</v>
      </c>
      <c r="N4731" s="117" t="s">
        <v>398</v>
      </c>
      <c r="O4731" s="125" t="s">
        <v>579</v>
      </c>
      <c r="P4731" s="117">
        <v>1</v>
      </c>
      <c r="Q4731" s="117" t="s">
        <v>398</v>
      </c>
      <c r="R4731" s="117" t="s">
        <v>398</v>
      </c>
      <c r="S4731" s="117" t="s">
        <v>398</v>
      </c>
      <c r="T4731" s="117" t="s">
        <v>398</v>
      </c>
      <c r="U4731" s="117" t="s">
        <v>398</v>
      </c>
      <c r="V4731" s="117" t="s">
        <v>398</v>
      </c>
      <c r="W4731" s="123">
        <v>65</v>
      </c>
      <c r="X4731" s="123" t="s">
        <v>906</v>
      </c>
      <c r="Y4731" s="120">
        <v>43564</v>
      </c>
      <c r="Z4731" s="121">
        <v>0.375</v>
      </c>
      <c r="AA4731" s="130" t="s">
        <v>696</v>
      </c>
      <c r="AB4731" s="123" t="s">
        <v>582</v>
      </c>
      <c r="AC4731" s="119" t="s">
        <v>398</v>
      </c>
      <c r="AD4731" s="119" t="s">
        <v>398</v>
      </c>
    </row>
    <row r="4732" spans="1:30">
      <c r="A4732" s="117">
        <v>4731</v>
      </c>
      <c r="B4732" s="123" t="s">
        <v>468</v>
      </c>
      <c r="C4732" s="117" t="s">
        <v>5</v>
      </c>
      <c r="D4732" s="123" t="s">
        <v>595</v>
      </c>
      <c r="E4732" s="117">
        <v>4731</v>
      </c>
      <c r="F4732" s="117" t="s">
        <v>924</v>
      </c>
      <c r="G4732" s="117" t="s">
        <v>591</v>
      </c>
      <c r="H4732" s="117" t="s">
        <v>398</v>
      </c>
      <c r="I4732" s="117" t="s">
        <v>398</v>
      </c>
      <c r="J4732" s="117" t="s">
        <v>398</v>
      </c>
      <c r="K4732" s="117" t="s">
        <v>398</v>
      </c>
      <c r="L4732" s="117" t="s">
        <v>398</v>
      </c>
      <c r="M4732" s="117" t="s">
        <v>398</v>
      </c>
      <c r="N4732" s="117" t="s">
        <v>398</v>
      </c>
      <c r="O4732" s="125" t="s">
        <v>579</v>
      </c>
      <c r="P4732" s="117">
        <v>1</v>
      </c>
      <c r="Q4732" s="117" t="s">
        <v>398</v>
      </c>
      <c r="R4732" s="117" t="s">
        <v>398</v>
      </c>
      <c r="S4732" s="117" t="s">
        <v>398</v>
      </c>
      <c r="T4732" s="117" t="s">
        <v>398</v>
      </c>
      <c r="U4732" s="117" t="s">
        <v>398</v>
      </c>
      <c r="V4732" s="117" t="s">
        <v>398</v>
      </c>
      <c r="W4732" s="123">
        <v>65</v>
      </c>
      <c r="X4732" s="123" t="s">
        <v>906</v>
      </c>
      <c r="Y4732" s="120">
        <v>43564</v>
      </c>
      <c r="Z4732" s="121">
        <v>0.375</v>
      </c>
      <c r="AA4732" s="130" t="s">
        <v>696</v>
      </c>
      <c r="AB4732" s="123" t="s">
        <v>582</v>
      </c>
      <c r="AC4732" s="119" t="s">
        <v>398</v>
      </c>
      <c r="AD4732" s="119" t="s">
        <v>398</v>
      </c>
    </row>
    <row r="4733" spans="1:30">
      <c r="A4733" s="117">
        <v>4732</v>
      </c>
      <c r="B4733" s="123" t="s">
        <v>468</v>
      </c>
      <c r="C4733" s="117" t="s">
        <v>5</v>
      </c>
      <c r="D4733" s="123" t="s">
        <v>595</v>
      </c>
      <c r="E4733" s="117">
        <v>4732</v>
      </c>
      <c r="F4733" s="117" t="s">
        <v>924</v>
      </c>
      <c r="G4733" s="117" t="s">
        <v>591</v>
      </c>
      <c r="H4733" s="117" t="s">
        <v>398</v>
      </c>
      <c r="I4733" s="117" t="s">
        <v>398</v>
      </c>
      <c r="J4733" s="117" t="s">
        <v>398</v>
      </c>
      <c r="K4733" s="117" t="s">
        <v>398</v>
      </c>
      <c r="L4733" s="117" t="s">
        <v>398</v>
      </c>
      <c r="M4733" s="117" t="s">
        <v>398</v>
      </c>
      <c r="N4733" s="117" t="s">
        <v>398</v>
      </c>
      <c r="O4733" s="125" t="s">
        <v>579</v>
      </c>
      <c r="P4733" s="117">
        <v>1</v>
      </c>
      <c r="Q4733" s="117" t="s">
        <v>398</v>
      </c>
      <c r="R4733" s="117" t="s">
        <v>398</v>
      </c>
      <c r="S4733" s="117" t="s">
        <v>398</v>
      </c>
      <c r="T4733" s="117" t="s">
        <v>398</v>
      </c>
      <c r="U4733" s="117" t="s">
        <v>398</v>
      </c>
      <c r="V4733" s="117" t="s">
        <v>398</v>
      </c>
      <c r="W4733" s="123">
        <v>65</v>
      </c>
      <c r="X4733" s="123" t="s">
        <v>906</v>
      </c>
      <c r="Y4733" s="120">
        <v>43564</v>
      </c>
      <c r="Z4733" s="121">
        <v>0.375</v>
      </c>
      <c r="AA4733" s="130" t="s">
        <v>696</v>
      </c>
      <c r="AB4733" s="123" t="s">
        <v>582</v>
      </c>
      <c r="AC4733" s="119" t="s">
        <v>398</v>
      </c>
      <c r="AD4733" s="119" t="s">
        <v>398</v>
      </c>
    </row>
    <row r="4734" spans="1:30">
      <c r="A4734" s="117">
        <v>4733</v>
      </c>
      <c r="B4734" s="123" t="s">
        <v>468</v>
      </c>
      <c r="C4734" s="117" t="s">
        <v>5</v>
      </c>
      <c r="D4734" s="123" t="s">
        <v>595</v>
      </c>
      <c r="E4734" s="117">
        <v>4733</v>
      </c>
      <c r="F4734" s="117" t="s">
        <v>924</v>
      </c>
      <c r="G4734" s="117" t="s">
        <v>591</v>
      </c>
      <c r="H4734" s="117" t="s">
        <v>398</v>
      </c>
      <c r="I4734" s="117" t="s">
        <v>398</v>
      </c>
      <c r="J4734" s="117" t="s">
        <v>398</v>
      </c>
      <c r="K4734" s="117" t="s">
        <v>398</v>
      </c>
      <c r="L4734" s="117" t="s">
        <v>398</v>
      </c>
      <c r="M4734" s="117" t="s">
        <v>398</v>
      </c>
      <c r="N4734" s="117" t="s">
        <v>398</v>
      </c>
      <c r="O4734" s="125" t="s">
        <v>579</v>
      </c>
      <c r="P4734" s="117">
        <v>1</v>
      </c>
      <c r="Q4734" s="117" t="s">
        <v>398</v>
      </c>
      <c r="R4734" s="117" t="s">
        <v>398</v>
      </c>
      <c r="S4734" s="117" t="s">
        <v>398</v>
      </c>
      <c r="T4734" s="117" t="s">
        <v>398</v>
      </c>
      <c r="U4734" s="117" t="s">
        <v>398</v>
      </c>
      <c r="V4734" s="117" t="s">
        <v>398</v>
      </c>
      <c r="W4734" s="123">
        <v>65</v>
      </c>
      <c r="X4734" s="123" t="s">
        <v>906</v>
      </c>
      <c r="Y4734" s="120">
        <v>43564</v>
      </c>
      <c r="Z4734" s="121">
        <v>0.375</v>
      </c>
      <c r="AA4734" s="130" t="s">
        <v>696</v>
      </c>
      <c r="AB4734" s="123" t="s">
        <v>582</v>
      </c>
      <c r="AC4734" s="119" t="s">
        <v>398</v>
      </c>
      <c r="AD4734" s="119" t="s">
        <v>398</v>
      </c>
    </row>
    <row r="4735" spans="1:30">
      <c r="A4735" s="117">
        <v>4734</v>
      </c>
      <c r="B4735" s="123" t="s">
        <v>468</v>
      </c>
      <c r="C4735" s="117" t="s">
        <v>5</v>
      </c>
      <c r="D4735" s="123" t="s">
        <v>595</v>
      </c>
      <c r="E4735" s="117">
        <v>4734</v>
      </c>
      <c r="F4735" s="117" t="s">
        <v>924</v>
      </c>
      <c r="G4735" s="117" t="s">
        <v>591</v>
      </c>
      <c r="H4735" s="117" t="s">
        <v>398</v>
      </c>
      <c r="I4735" s="117" t="s">
        <v>398</v>
      </c>
      <c r="J4735" s="117" t="s">
        <v>398</v>
      </c>
      <c r="K4735" s="117" t="s">
        <v>398</v>
      </c>
      <c r="L4735" s="117" t="s">
        <v>398</v>
      </c>
      <c r="M4735" s="117" t="s">
        <v>398</v>
      </c>
      <c r="N4735" s="117" t="s">
        <v>398</v>
      </c>
      <c r="O4735" s="125" t="s">
        <v>579</v>
      </c>
      <c r="P4735" s="117">
        <v>1</v>
      </c>
      <c r="Q4735" s="117" t="s">
        <v>398</v>
      </c>
      <c r="R4735" s="117" t="s">
        <v>398</v>
      </c>
      <c r="S4735" s="117" t="s">
        <v>398</v>
      </c>
      <c r="T4735" s="117" t="s">
        <v>398</v>
      </c>
      <c r="U4735" s="117" t="s">
        <v>398</v>
      </c>
      <c r="V4735" s="117" t="s">
        <v>398</v>
      </c>
      <c r="W4735" s="123">
        <v>65</v>
      </c>
      <c r="X4735" s="123" t="s">
        <v>906</v>
      </c>
      <c r="Y4735" s="120">
        <v>43564</v>
      </c>
      <c r="Z4735" s="121">
        <v>0.375</v>
      </c>
      <c r="AA4735" s="130" t="s">
        <v>696</v>
      </c>
      <c r="AB4735" s="123" t="s">
        <v>582</v>
      </c>
      <c r="AC4735" s="119" t="s">
        <v>398</v>
      </c>
      <c r="AD4735" s="119" t="s">
        <v>398</v>
      </c>
    </row>
    <row r="4736" spans="1:30">
      <c r="A4736" s="117">
        <v>4735</v>
      </c>
      <c r="B4736" s="123" t="s">
        <v>468</v>
      </c>
      <c r="C4736" s="117" t="s">
        <v>5</v>
      </c>
      <c r="D4736" s="123" t="s">
        <v>595</v>
      </c>
      <c r="E4736" s="117">
        <v>4735</v>
      </c>
      <c r="F4736" s="117" t="s">
        <v>924</v>
      </c>
      <c r="G4736" s="117" t="s">
        <v>591</v>
      </c>
      <c r="H4736" s="117" t="s">
        <v>398</v>
      </c>
      <c r="I4736" s="117" t="s">
        <v>398</v>
      </c>
      <c r="J4736" s="117" t="s">
        <v>398</v>
      </c>
      <c r="K4736" s="117" t="s">
        <v>398</v>
      </c>
      <c r="L4736" s="117" t="s">
        <v>398</v>
      </c>
      <c r="M4736" s="117" t="s">
        <v>398</v>
      </c>
      <c r="N4736" s="117" t="s">
        <v>398</v>
      </c>
      <c r="O4736" s="125" t="s">
        <v>579</v>
      </c>
      <c r="P4736" s="117">
        <v>1</v>
      </c>
      <c r="Q4736" s="117" t="s">
        <v>398</v>
      </c>
      <c r="R4736" s="117" t="s">
        <v>398</v>
      </c>
      <c r="S4736" s="117" t="s">
        <v>398</v>
      </c>
      <c r="T4736" s="117" t="s">
        <v>398</v>
      </c>
      <c r="U4736" s="117" t="s">
        <v>398</v>
      </c>
      <c r="V4736" s="117" t="s">
        <v>398</v>
      </c>
      <c r="W4736" s="123">
        <v>65</v>
      </c>
      <c r="X4736" s="123" t="s">
        <v>906</v>
      </c>
      <c r="Y4736" s="120">
        <v>43564</v>
      </c>
      <c r="Z4736" s="121">
        <v>0.375</v>
      </c>
      <c r="AA4736" s="130" t="s">
        <v>696</v>
      </c>
      <c r="AB4736" s="123" t="s">
        <v>582</v>
      </c>
      <c r="AC4736" s="119" t="s">
        <v>398</v>
      </c>
      <c r="AD4736" s="119" t="s">
        <v>398</v>
      </c>
    </row>
    <row r="4737" spans="1:30">
      <c r="A4737" s="117">
        <v>4736</v>
      </c>
      <c r="B4737" s="123" t="s">
        <v>468</v>
      </c>
      <c r="C4737" s="117" t="s">
        <v>5</v>
      </c>
      <c r="D4737" s="123" t="s">
        <v>595</v>
      </c>
      <c r="E4737" s="117">
        <v>4736</v>
      </c>
      <c r="F4737" s="117" t="s">
        <v>924</v>
      </c>
      <c r="G4737" s="117" t="s">
        <v>591</v>
      </c>
      <c r="H4737" s="117" t="s">
        <v>398</v>
      </c>
      <c r="I4737" s="117" t="s">
        <v>398</v>
      </c>
      <c r="J4737" s="117" t="s">
        <v>398</v>
      </c>
      <c r="K4737" s="117" t="s">
        <v>398</v>
      </c>
      <c r="L4737" s="117" t="s">
        <v>398</v>
      </c>
      <c r="M4737" s="117" t="s">
        <v>398</v>
      </c>
      <c r="N4737" s="117" t="s">
        <v>398</v>
      </c>
      <c r="O4737" s="125" t="s">
        <v>579</v>
      </c>
      <c r="P4737" s="117">
        <v>1</v>
      </c>
      <c r="Q4737" s="117" t="s">
        <v>398</v>
      </c>
      <c r="R4737" s="117" t="s">
        <v>398</v>
      </c>
      <c r="S4737" s="117" t="s">
        <v>398</v>
      </c>
      <c r="T4737" s="117" t="s">
        <v>398</v>
      </c>
      <c r="U4737" s="117" t="s">
        <v>398</v>
      </c>
      <c r="V4737" s="117" t="s">
        <v>398</v>
      </c>
      <c r="W4737" s="123">
        <v>65</v>
      </c>
      <c r="X4737" s="123" t="s">
        <v>906</v>
      </c>
      <c r="Y4737" s="120">
        <v>43564</v>
      </c>
      <c r="Z4737" s="121">
        <v>0.375</v>
      </c>
      <c r="AA4737" s="130" t="s">
        <v>696</v>
      </c>
      <c r="AB4737" s="123" t="s">
        <v>582</v>
      </c>
      <c r="AC4737" s="119" t="s">
        <v>398</v>
      </c>
      <c r="AD4737" s="119" t="s">
        <v>398</v>
      </c>
    </row>
    <row r="4738" spans="1:30">
      <c r="A4738" s="117">
        <v>4737</v>
      </c>
      <c r="B4738" s="123" t="s">
        <v>468</v>
      </c>
      <c r="C4738" s="117" t="s">
        <v>5</v>
      </c>
      <c r="D4738" s="123" t="s">
        <v>595</v>
      </c>
      <c r="E4738" s="117">
        <v>4737</v>
      </c>
      <c r="F4738" s="117" t="s">
        <v>924</v>
      </c>
      <c r="G4738" s="117" t="s">
        <v>591</v>
      </c>
      <c r="H4738" s="117" t="s">
        <v>398</v>
      </c>
      <c r="I4738" s="117" t="s">
        <v>398</v>
      </c>
      <c r="J4738" s="117" t="s">
        <v>398</v>
      </c>
      <c r="K4738" s="117" t="s">
        <v>398</v>
      </c>
      <c r="L4738" s="117" t="s">
        <v>398</v>
      </c>
      <c r="M4738" s="117" t="s">
        <v>398</v>
      </c>
      <c r="N4738" s="117" t="s">
        <v>398</v>
      </c>
      <c r="O4738" s="125" t="s">
        <v>579</v>
      </c>
      <c r="P4738" s="117">
        <v>1</v>
      </c>
      <c r="Q4738" s="117" t="s">
        <v>398</v>
      </c>
      <c r="R4738" s="117" t="s">
        <v>398</v>
      </c>
      <c r="S4738" s="117" t="s">
        <v>398</v>
      </c>
      <c r="T4738" s="117" t="s">
        <v>398</v>
      </c>
      <c r="U4738" s="117" t="s">
        <v>398</v>
      </c>
      <c r="V4738" s="117" t="s">
        <v>398</v>
      </c>
      <c r="W4738" s="123">
        <v>65</v>
      </c>
      <c r="X4738" s="123" t="s">
        <v>906</v>
      </c>
      <c r="Y4738" s="120">
        <v>43564</v>
      </c>
      <c r="Z4738" s="121">
        <v>0.375</v>
      </c>
      <c r="AA4738" s="130" t="s">
        <v>696</v>
      </c>
      <c r="AB4738" s="123" t="s">
        <v>582</v>
      </c>
      <c r="AC4738" s="119" t="s">
        <v>398</v>
      </c>
      <c r="AD4738" s="119" t="s">
        <v>398</v>
      </c>
    </row>
    <row r="4739" spans="1:30">
      <c r="A4739" s="117">
        <v>4738</v>
      </c>
      <c r="B4739" s="123" t="s">
        <v>468</v>
      </c>
      <c r="C4739" s="117" t="s">
        <v>5</v>
      </c>
      <c r="D4739" s="123" t="s">
        <v>595</v>
      </c>
      <c r="E4739" s="117">
        <v>4738</v>
      </c>
      <c r="F4739" s="117" t="s">
        <v>924</v>
      </c>
      <c r="G4739" s="117" t="s">
        <v>591</v>
      </c>
      <c r="H4739" s="117" t="s">
        <v>398</v>
      </c>
      <c r="I4739" s="117" t="s">
        <v>398</v>
      </c>
      <c r="J4739" s="117" t="s">
        <v>398</v>
      </c>
      <c r="K4739" s="117" t="s">
        <v>398</v>
      </c>
      <c r="L4739" s="117" t="s">
        <v>398</v>
      </c>
      <c r="M4739" s="117" t="s">
        <v>398</v>
      </c>
      <c r="N4739" s="117" t="s">
        <v>398</v>
      </c>
      <c r="O4739" s="125" t="s">
        <v>579</v>
      </c>
      <c r="P4739" s="117">
        <v>1</v>
      </c>
      <c r="Q4739" s="117" t="s">
        <v>398</v>
      </c>
      <c r="R4739" s="117" t="s">
        <v>398</v>
      </c>
      <c r="S4739" s="117" t="s">
        <v>398</v>
      </c>
      <c r="T4739" s="117" t="s">
        <v>398</v>
      </c>
      <c r="U4739" s="117" t="s">
        <v>398</v>
      </c>
      <c r="V4739" s="117" t="s">
        <v>398</v>
      </c>
      <c r="W4739" s="123">
        <v>65</v>
      </c>
      <c r="X4739" s="123" t="s">
        <v>906</v>
      </c>
      <c r="Y4739" s="120">
        <v>43564</v>
      </c>
      <c r="Z4739" s="121">
        <v>0.375</v>
      </c>
      <c r="AA4739" s="130" t="s">
        <v>696</v>
      </c>
      <c r="AB4739" s="123" t="s">
        <v>582</v>
      </c>
      <c r="AC4739" s="119" t="s">
        <v>398</v>
      </c>
      <c r="AD4739" s="119" t="s">
        <v>398</v>
      </c>
    </row>
    <row r="4740" spans="1:30">
      <c r="A4740" s="117">
        <v>4739</v>
      </c>
      <c r="B4740" s="123" t="s">
        <v>468</v>
      </c>
      <c r="C4740" s="117" t="s">
        <v>5</v>
      </c>
      <c r="D4740" s="123" t="s">
        <v>595</v>
      </c>
      <c r="E4740" s="117">
        <v>4739</v>
      </c>
      <c r="F4740" s="117" t="s">
        <v>924</v>
      </c>
      <c r="G4740" s="117" t="s">
        <v>591</v>
      </c>
      <c r="H4740" s="117" t="s">
        <v>398</v>
      </c>
      <c r="I4740" s="117" t="s">
        <v>398</v>
      </c>
      <c r="J4740" s="117" t="s">
        <v>398</v>
      </c>
      <c r="K4740" s="117" t="s">
        <v>398</v>
      </c>
      <c r="L4740" s="117" t="s">
        <v>398</v>
      </c>
      <c r="M4740" s="117" t="s">
        <v>398</v>
      </c>
      <c r="N4740" s="117" t="s">
        <v>398</v>
      </c>
      <c r="O4740" s="125" t="s">
        <v>579</v>
      </c>
      <c r="P4740" s="117">
        <v>1</v>
      </c>
      <c r="Q4740" s="117" t="s">
        <v>398</v>
      </c>
      <c r="R4740" s="117" t="s">
        <v>398</v>
      </c>
      <c r="S4740" s="117" t="s">
        <v>398</v>
      </c>
      <c r="T4740" s="117" t="s">
        <v>398</v>
      </c>
      <c r="U4740" s="117" t="s">
        <v>398</v>
      </c>
      <c r="V4740" s="117" t="s">
        <v>398</v>
      </c>
      <c r="W4740" s="123">
        <v>65</v>
      </c>
      <c r="X4740" s="123" t="s">
        <v>906</v>
      </c>
      <c r="Y4740" s="120">
        <v>43564</v>
      </c>
      <c r="Z4740" s="121">
        <v>0.375</v>
      </c>
      <c r="AA4740" s="130" t="s">
        <v>696</v>
      </c>
      <c r="AB4740" s="123" t="s">
        <v>582</v>
      </c>
      <c r="AC4740" s="119" t="s">
        <v>398</v>
      </c>
      <c r="AD4740" s="119" t="s">
        <v>398</v>
      </c>
    </row>
    <row r="4741" spans="1:30">
      <c r="A4741" s="117">
        <v>4740</v>
      </c>
      <c r="B4741" s="123" t="s">
        <v>468</v>
      </c>
      <c r="C4741" s="117" t="s">
        <v>5</v>
      </c>
      <c r="D4741" s="123" t="s">
        <v>595</v>
      </c>
      <c r="E4741" s="117">
        <v>4740</v>
      </c>
      <c r="F4741" s="117" t="s">
        <v>924</v>
      </c>
      <c r="G4741" s="117" t="s">
        <v>591</v>
      </c>
      <c r="H4741" s="117" t="s">
        <v>398</v>
      </c>
      <c r="I4741" s="117" t="s">
        <v>398</v>
      </c>
      <c r="J4741" s="117" t="s">
        <v>398</v>
      </c>
      <c r="K4741" s="117" t="s">
        <v>398</v>
      </c>
      <c r="L4741" s="117" t="s">
        <v>398</v>
      </c>
      <c r="M4741" s="117" t="s">
        <v>398</v>
      </c>
      <c r="N4741" s="117" t="s">
        <v>398</v>
      </c>
      <c r="O4741" s="125" t="s">
        <v>579</v>
      </c>
      <c r="P4741" s="117">
        <v>1</v>
      </c>
      <c r="Q4741" s="117" t="s">
        <v>398</v>
      </c>
      <c r="R4741" s="117" t="s">
        <v>398</v>
      </c>
      <c r="S4741" s="117" t="s">
        <v>398</v>
      </c>
      <c r="T4741" s="117" t="s">
        <v>398</v>
      </c>
      <c r="U4741" s="117" t="s">
        <v>398</v>
      </c>
      <c r="V4741" s="117" t="s">
        <v>398</v>
      </c>
      <c r="W4741" s="123">
        <v>65</v>
      </c>
      <c r="X4741" s="123" t="s">
        <v>906</v>
      </c>
      <c r="Y4741" s="120">
        <v>43564</v>
      </c>
      <c r="Z4741" s="121">
        <v>0.375</v>
      </c>
      <c r="AA4741" s="130" t="s">
        <v>696</v>
      </c>
      <c r="AB4741" s="123" t="s">
        <v>582</v>
      </c>
      <c r="AC4741" s="119" t="s">
        <v>398</v>
      </c>
      <c r="AD4741" s="119" t="s">
        <v>398</v>
      </c>
    </row>
    <row r="4742" spans="1:30">
      <c r="A4742" s="117">
        <v>4741</v>
      </c>
      <c r="B4742" s="123" t="s">
        <v>468</v>
      </c>
      <c r="C4742" s="117" t="s">
        <v>5</v>
      </c>
      <c r="D4742" s="123" t="s">
        <v>595</v>
      </c>
      <c r="E4742" s="117">
        <v>4741</v>
      </c>
      <c r="F4742" s="117" t="s">
        <v>924</v>
      </c>
      <c r="G4742" s="117" t="s">
        <v>591</v>
      </c>
      <c r="H4742" s="117" t="s">
        <v>398</v>
      </c>
      <c r="I4742" s="117" t="s">
        <v>398</v>
      </c>
      <c r="J4742" s="117" t="s">
        <v>398</v>
      </c>
      <c r="K4742" s="117" t="s">
        <v>398</v>
      </c>
      <c r="L4742" s="117" t="s">
        <v>398</v>
      </c>
      <c r="M4742" s="117" t="s">
        <v>398</v>
      </c>
      <c r="N4742" s="117" t="s">
        <v>398</v>
      </c>
      <c r="O4742" s="125" t="s">
        <v>579</v>
      </c>
      <c r="P4742" s="117">
        <v>1</v>
      </c>
      <c r="Q4742" s="117" t="s">
        <v>398</v>
      </c>
      <c r="R4742" s="117" t="s">
        <v>398</v>
      </c>
      <c r="S4742" s="117" t="s">
        <v>398</v>
      </c>
      <c r="T4742" s="117" t="s">
        <v>398</v>
      </c>
      <c r="U4742" s="117" t="s">
        <v>398</v>
      </c>
      <c r="V4742" s="117" t="s">
        <v>398</v>
      </c>
      <c r="W4742" s="123">
        <v>65</v>
      </c>
      <c r="X4742" s="123" t="s">
        <v>906</v>
      </c>
      <c r="Y4742" s="120">
        <v>43564</v>
      </c>
      <c r="Z4742" s="121">
        <v>0.375</v>
      </c>
      <c r="AA4742" s="130" t="s">
        <v>696</v>
      </c>
      <c r="AB4742" s="123" t="s">
        <v>582</v>
      </c>
      <c r="AC4742" s="119" t="s">
        <v>398</v>
      </c>
      <c r="AD4742" s="119" t="s">
        <v>398</v>
      </c>
    </row>
    <row r="4743" spans="1:30">
      <c r="A4743" s="117">
        <v>4742</v>
      </c>
      <c r="B4743" s="123" t="s">
        <v>468</v>
      </c>
      <c r="C4743" s="117" t="s">
        <v>5</v>
      </c>
      <c r="D4743" s="123" t="s">
        <v>595</v>
      </c>
      <c r="E4743" s="117">
        <v>4742</v>
      </c>
      <c r="F4743" s="117" t="s">
        <v>924</v>
      </c>
      <c r="G4743" s="117" t="s">
        <v>591</v>
      </c>
      <c r="H4743" s="117" t="s">
        <v>398</v>
      </c>
      <c r="I4743" s="117" t="s">
        <v>398</v>
      </c>
      <c r="J4743" s="117" t="s">
        <v>398</v>
      </c>
      <c r="K4743" s="117" t="s">
        <v>398</v>
      </c>
      <c r="L4743" s="117" t="s">
        <v>398</v>
      </c>
      <c r="M4743" s="117" t="s">
        <v>398</v>
      </c>
      <c r="N4743" s="117" t="s">
        <v>398</v>
      </c>
      <c r="O4743" s="125" t="s">
        <v>579</v>
      </c>
      <c r="P4743" s="117">
        <v>1</v>
      </c>
      <c r="Q4743" s="117" t="s">
        <v>398</v>
      </c>
      <c r="R4743" s="117" t="s">
        <v>398</v>
      </c>
      <c r="S4743" s="117" t="s">
        <v>398</v>
      </c>
      <c r="T4743" s="117" t="s">
        <v>398</v>
      </c>
      <c r="U4743" s="117" t="s">
        <v>398</v>
      </c>
      <c r="V4743" s="117" t="s">
        <v>398</v>
      </c>
      <c r="W4743" s="123">
        <v>65</v>
      </c>
      <c r="X4743" s="123" t="s">
        <v>906</v>
      </c>
      <c r="Y4743" s="120">
        <v>43564</v>
      </c>
      <c r="Z4743" s="121">
        <v>0.375</v>
      </c>
      <c r="AA4743" s="130" t="s">
        <v>696</v>
      </c>
      <c r="AB4743" s="123" t="s">
        <v>582</v>
      </c>
      <c r="AC4743" s="119" t="s">
        <v>398</v>
      </c>
      <c r="AD4743" s="119" t="s">
        <v>398</v>
      </c>
    </row>
    <row r="4744" spans="1:30">
      <c r="A4744" s="117">
        <v>4743</v>
      </c>
      <c r="B4744" s="123" t="s">
        <v>468</v>
      </c>
      <c r="C4744" s="117" t="s">
        <v>5</v>
      </c>
      <c r="D4744" s="123" t="s">
        <v>595</v>
      </c>
      <c r="E4744" s="117">
        <v>4743</v>
      </c>
      <c r="F4744" s="117" t="s">
        <v>924</v>
      </c>
      <c r="G4744" s="117" t="s">
        <v>591</v>
      </c>
      <c r="H4744" s="117" t="s">
        <v>398</v>
      </c>
      <c r="I4744" s="117" t="s">
        <v>398</v>
      </c>
      <c r="J4744" s="117" t="s">
        <v>398</v>
      </c>
      <c r="K4744" s="117" t="s">
        <v>398</v>
      </c>
      <c r="L4744" s="117" t="s">
        <v>398</v>
      </c>
      <c r="M4744" s="117" t="s">
        <v>398</v>
      </c>
      <c r="N4744" s="117" t="s">
        <v>398</v>
      </c>
      <c r="O4744" s="125" t="s">
        <v>579</v>
      </c>
      <c r="P4744" s="117">
        <v>1</v>
      </c>
      <c r="Q4744" s="117" t="s">
        <v>398</v>
      </c>
      <c r="R4744" s="117" t="s">
        <v>398</v>
      </c>
      <c r="S4744" s="117" t="s">
        <v>398</v>
      </c>
      <c r="T4744" s="117" t="s">
        <v>398</v>
      </c>
      <c r="U4744" s="117" t="s">
        <v>398</v>
      </c>
      <c r="V4744" s="117" t="s">
        <v>398</v>
      </c>
      <c r="W4744" s="123">
        <v>65</v>
      </c>
      <c r="X4744" s="123" t="s">
        <v>906</v>
      </c>
      <c r="Y4744" s="120">
        <v>43564</v>
      </c>
      <c r="Z4744" s="121">
        <v>0.375</v>
      </c>
      <c r="AA4744" s="130" t="s">
        <v>696</v>
      </c>
      <c r="AB4744" s="123" t="s">
        <v>582</v>
      </c>
      <c r="AC4744" s="119" t="s">
        <v>398</v>
      </c>
      <c r="AD4744" s="119" t="s">
        <v>398</v>
      </c>
    </row>
    <row r="4745" spans="1:30">
      <c r="A4745" s="117">
        <v>4744</v>
      </c>
      <c r="B4745" s="123" t="s">
        <v>468</v>
      </c>
      <c r="C4745" s="117" t="s">
        <v>5</v>
      </c>
      <c r="D4745" s="123" t="s">
        <v>595</v>
      </c>
      <c r="E4745" s="117">
        <v>4744</v>
      </c>
      <c r="F4745" s="117" t="s">
        <v>924</v>
      </c>
      <c r="G4745" s="117" t="s">
        <v>591</v>
      </c>
      <c r="H4745" s="117" t="s">
        <v>398</v>
      </c>
      <c r="I4745" s="117" t="s">
        <v>398</v>
      </c>
      <c r="J4745" s="117" t="s">
        <v>398</v>
      </c>
      <c r="K4745" s="117" t="s">
        <v>398</v>
      </c>
      <c r="L4745" s="117" t="s">
        <v>398</v>
      </c>
      <c r="M4745" s="117" t="s">
        <v>398</v>
      </c>
      <c r="N4745" s="117" t="s">
        <v>398</v>
      </c>
      <c r="O4745" s="125" t="s">
        <v>579</v>
      </c>
      <c r="P4745" s="117">
        <v>1</v>
      </c>
      <c r="Q4745" s="117" t="s">
        <v>398</v>
      </c>
      <c r="R4745" s="117" t="s">
        <v>398</v>
      </c>
      <c r="S4745" s="117" t="s">
        <v>398</v>
      </c>
      <c r="T4745" s="117" t="s">
        <v>398</v>
      </c>
      <c r="U4745" s="117" t="s">
        <v>398</v>
      </c>
      <c r="V4745" s="117" t="s">
        <v>398</v>
      </c>
      <c r="W4745" s="123">
        <v>65</v>
      </c>
      <c r="X4745" s="123" t="s">
        <v>906</v>
      </c>
      <c r="Y4745" s="120">
        <v>43564</v>
      </c>
      <c r="Z4745" s="121">
        <v>0.375</v>
      </c>
      <c r="AA4745" s="130" t="s">
        <v>696</v>
      </c>
      <c r="AB4745" s="123" t="s">
        <v>582</v>
      </c>
      <c r="AC4745" s="119" t="s">
        <v>398</v>
      </c>
      <c r="AD4745" s="119" t="s">
        <v>398</v>
      </c>
    </row>
    <row r="4746" spans="1:30">
      <c r="A4746" s="117">
        <v>4745</v>
      </c>
      <c r="B4746" s="123" t="s">
        <v>468</v>
      </c>
      <c r="C4746" s="117" t="s">
        <v>5</v>
      </c>
      <c r="D4746" s="123" t="s">
        <v>595</v>
      </c>
      <c r="E4746" s="117">
        <v>4745</v>
      </c>
      <c r="F4746" s="117" t="s">
        <v>924</v>
      </c>
      <c r="G4746" s="117" t="s">
        <v>591</v>
      </c>
      <c r="H4746" s="117" t="s">
        <v>398</v>
      </c>
      <c r="I4746" s="117" t="s">
        <v>398</v>
      </c>
      <c r="J4746" s="117" t="s">
        <v>398</v>
      </c>
      <c r="K4746" s="117" t="s">
        <v>398</v>
      </c>
      <c r="L4746" s="117" t="s">
        <v>398</v>
      </c>
      <c r="M4746" s="117" t="s">
        <v>398</v>
      </c>
      <c r="N4746" s="117" t="s">
        <v>398</v>
      </c>
      <c r="O4746" s="125" t="s">
        <v>579</v>
      </c>
      <c r="P4746" s="117">
        <v>1</v>
      </c>
      <c r="Q4746" s="117" t="s">
        <v>398</v>
      </c>
      <c r="R4746" s="117" t="s">
        <v>398</v>
      </c>
      <c r="S4746" s="117" t="s">
        <v>398</v>
      </c>
      <c r="T4746" s="117" t="s">
        <v>398</v>
      </c>
      <c r="U4746" s="117" t="s">
        <v>398</v>
      </c>
      <c r="V4746" s="117" t="s">
        <v>398</v>
      </c>
      <c r="W4746" s="123">
        <v>65</v>
      </c>
      <c r="X4746" s="123" t="s">
        <v>906</v>
      </c>
      <c r="Y4746" s="120">
        <v>43564</v>
      </c>
      <c r="Z4746" s="121">
        <v>0.375</v>
      </c>
      <c r="AA4746" s="130" t="s">
        <v>696</v>
      </c>
      <c r="AB4746" s="123" t="s">
        <v>582</v>
      </c>
      <c r="AC4746" s="119" t="s">
        <v>398</v>
      </c>
      <c r="AD4746" s="119" t="s">
        <v>398</v>
      </c>
    </row>
    <row r="4747" spans="1:30">
      <c r="A4747" s="117">
        <v>4746</v>
      </c>
      <c r="B4747" s="123" t="s">
        <v>468</v>
      </c>
      <c r="C4747" s="117" t="s">
        <v>5</v>
      </c>
      <c r="D4747" s="123" t="s">
        <v>595</v>
      </c>
      <c r="E4747" s="117">
        <v>4746</v>
      </c>
      <c r="F4747" s="117" t="s">
        <v>924</v>
      </c>
      <c r="G4747" s="117" t="s">
        <v>591</v>
      </c>
      <c r="H4747" s="117" t="s">
        <v>398</v>
      </c>
      <c r="I4747" s="117" t="s">
        <v>398</v>
      </c>
      <c r="J4747" s="117" t="s">
        <v>398</v>
      </c>
      <c r="K4747" s="117" t="s">
        <v>398</v>
      </c>
      <c r="L4747" s="117" t="s">
        <v>398</v>
      </c>
      <c r="M4747" s="117" t="s">
        <v>398</v>
      </c>
      <c r="N4747" s="117" t="s">
        <v>398</v>
      </c>
      <c r="O4747" s="125" t="s">
        <v>579</v>
      </c>
      <c r="P4747" s="117">
        <v>1</v>
      </c>
      <c r="Q4747" s="117" t="s">
        <v>398</v>
      </c>
      <c r="R4747" s="117" t="s">
        <v>398</v>
      </c>
      <c r="S4747" s="117" t="s">
        <v>398</v>
      </c>
      <c r="T4747" s="117" t="s">
        <v>398</v>
      </c>
      <c r="U4747" s="117" t="s">
        <v>398</v>
      </c>
      <c r="V4747" s="117" t="s">
        <v>398</v>
      </c>
      <c r="W4747" s="123">
        <v>65</v>
      </c>
      <c r="X4747" s="123" t="s">
        <v>906</v>
      </c>
      <c r="Y4747" s="120">
        <v>43564</v>
      </c>
      <c r="Z4747" s="121">
        <v>0.375</v>
      </c>
      <c r="AA4747" s="130" t="s">
        <v>696</v>
      </c>
      <c r="AB4747" s="123" t="s">
        <v>582</v>
      </c>
      <c r="AC4747" s="119" t="s">
        <v>398</v>
      </c>
      <c r="AD4747" s="119" t="s">
        <v>398</v>
      </c>
    </row>
    <row r="4748" spans="1:30">
      <c r="A4748" s="117">
        <v>4747</v>
      </c>
      <c r="B4748" s="123" t="s">
        <v>468</v>
      </c>
      <c r="C4748" s="117" t="s">
        <v>5</v>
      </c>
      <c r="D4748" s="123" t="s">
        <v>595</v>
      </c>
      <c r="E4748" s="117">
        <v>4747</v>
      </c>
      <c r="F4748" s="117" t="s">
        <v>924</v>
      </c>
      <c r="G4748" s="117" t="s">
        <v>591</v>
      </c>
      <c r="H4748" s="117" t="s">
        <v>398</v>
      </c>
      <c r="I4748" s="117" t="s">
        <v>398</v>
      </c>
      <c r="J4748" s="117" t="s">
        <v>398</v>
      </c>
      <c r="K4748" s="117" t="s">
        <v>398</v>
      </c>
      <c r="L4748" s="117" t="s">
        <v>398</v>
      </c>
      <c r="M4748" s="117" t="s">
        <v>398</v>
      </c>
      <c r="N4748" s="117" t="s">
        <v>398</v>
      </c>
      <c r="O4748" s="125" t="s">
        <v>579</v>
      </c>
      <c r="P4748" s="117">
        <v>1</v>
      </c>
      <c r="Q4748" s="117" t="s">
        <v>398</v>
      </c>
      <c r="R4748" s="117" t="s">
        <v>398</v>
      </c>
      <c r="S4748" s="117" t="s">
        <v>398</v>
      </c>
      <c r="T4748" s="117" t="s">
        <v>398</v>
      </c>
      <c r="U4748" s="117" t="s">
        <v>398</v>
      </c>
      <c r="V4748" s="117" t="s">
        <v>398</v>
      </c>
      <c r="W4748" s="123">
        <v>65</v>
      </c>
      <c r="X4748" s="123" t="s">
        <v>906</v>
      </c>
      <c r="Y4748" s="120">
        <v>43564</v>
      </c>
      <c r="Z4748" s="121">
        <v>0.375</v>
      </c>
      <c r="AA4748" s="130" t="s">
        <v>696</v>
      </c>
      <c r="AB4748" s="123" t="s">
        <v>582</v>
      </c>
      <c r="AC4748" s="119" t="s">
        <v>398</v>
      </c>
      <c r="AD4748" s="119" t="s">
        <v>398</v>
      </c>
    </row>
    <row r="4749" spans="1:30">
      <c r="A4749" s="117">
        <v>4748</v>
      </c>
      <c r="B4749" s="123" t="s">
        <v>468</v>
      </c>
      <c r="C4749" s="117" t="s">
        <v>5</v>
      </c>
      <c r="D4749" s="123" t="s">
        <v>595</v>
      </c>
      <c r="E4749" s="117">
        <v>4748</v>
      </c>
      <c r="F4749" s="117" t="s">
        <v>924</v>
      </c>
      <c r="G4749" s="117" t="s">
        <v>591</v>
      </c>
      <c r="H4749" s="117" t="s">
        <v>398</v>
      </c>
      <c r="I4749" s="117" t="s">
        <v>398</v>
      </c>
      <c r="J4749" s="117" t="s">
        <v>398</v>
      </c>
      <c r="K4749" s="117" t="s">
        <v>398</v>
      </c>
      <c r="L4749" s="117" t="s">
        <v>398</v>
      </c>
      <c r="M4749" s="117" t="s">
        <v>398</v>
      </c>
      <c r="N4749" s="117" t="s">
        <v>398</v>
      </c>
      <c r="O4749" s="125" t="s">
        <v>579</v>
      </c>
      <c r="P4749" s="117">
        <v>1</v>
      </c>
      <c r="Q4749" s="117" t="s">
        <v>398</v>
      </c>
      <c r="R4749" s="117" t="s">
        <v>398</v>
      </c>
      <c r="S4749" s="117" t="s">
        <v>398</v>
      </c>
      <c r="T4749" s="117" t="s">
        <v>398</v>
      </c>
      <c r="U4749" s="117" t="s">
        <v>398</v>
      </c>
      <c r="V4749" s="117" t="s">
        <v>398</v>
      </c>
      <c r="W4749" s="123">
        <v>65</v>
      </c>
      <c r="X4749" s="123" t="s">
        <v>906</v>
      </c>
      <c r="Y4749" s="120">
        <v>43564</v>
      </c>
      <c r="Z4749" s="121">
        <v>0.375</v>
      </c>
      <c r="AA4749" s="130" t="s">
        <v>696</v>
      </c>
      <c r="AB4749" s="123" t="s">
        <v>582</v>
      </c>
      <c r="AC4749" s="119" t="s">
        <v>398</v>
      </c>
      <c r="AD4749" s="119" t="s">
        <v>398</v>
      </c>
    </row>
    <row r="4750" spans="1:30">
      <c r="A4750" s="117">
        <v>4749</v>
      </c>
      <c r="B4750" s="123" t="s">
        <v>468</v>
      </c>
      <c r="C4750" s="117" t="s">
        <v>5</v>
      </c>
      <c r="D4750" s="123" t="s">
        <v>595</v>
      </c>
      <c r="E4750" s="117">
        <v>4749</v>
      </c>
      <c r="F4750" s="117" t="s">
        <v>924</v>
      </c>
      <c r="G4750" s="117" t="s">
        <v>591</v>
      </c>
      <c r="H4750" s="117" t="s">
        <v>398</v>
      </c>
      <c r="I4750" s="117" t="s">
        <v>398</v>
      </c>
      <c r="J4750" s="117" t="s">
        <v>398</v>
      </c>
      <c r="K4750" s="117" t="s">
        <v>398</v>
      </c>
      <c r="L4750" s="117" t="s">
        <v>398</v>
      </c>
      <c r="M4750" s="117" t="s">
        <v>398</v>
      </c>
      <c r="N4750" s="117" t="s">
        <v>398</v>
      </c>
      <c r="O4750" s="125" t="s">
        <v>579</v>
      </c>
      <c r="P4750" s="117">
        <v>1</v>
      </c>
      <c r="Q4750" s="117" t="s">
        <v>398</v>
      </c>
      <c r="R4750" s="117" t="s">
        <v>398</v>
      </c>
      <c r="S4750" s="117" t="s">
        <v>398</v>
      </c>
      <c r="T4750" s="117" t="s">
        <v>398</v>
      </c>
      <c r="U4750" s="117" t="s">
        <v>398</v>
      </c>
      <c r="V4750" s="117" t="s">
        <v>398</v>
      </c>
      <c r="W4750" s="123">
        <v>65</v>
      </c>
      <c r="X4750" s="123" t="s">
        <v>906</v>
      </c>
      <c r="Y4750" s="120">
        <v>43564</v>
      </c>
      <c r="Z4750" s="121">
        <v>0.375</v>
      </c>
      <c r="AA4750" s="130" t="s">
        <v>696</v>
      </c>
      <c r="AB4750" s="123" t="s">
        <v>582</v>
      </c>
      <c r="AC4750" s="119" t="s">
        <v>398</v>
      </c>
      <c r="AD4750" s="119" t="s">
        <v>398</v>
      </c>
    </row>
    <row r="4751" spans="1:30">
      <c r="A4751" s="117">
        <v>4750</v>
      </c>
      <c r="B4751" s="123" t="s">
        <v>468</v>
      </c>
      <c r="C4751" s="117" t="s">
        <v>5</v>
      </c>
      <c r="D4751" s="123" t="s">
        <v>595</v>
      </c>
      <c r="E4751" s="117">
        <v>4750</v>
      </c>
      <c r="F4751" s="117" t="s">
        <v>924</v>
      </c>
      <c r="G4751" s="117" t="s">
        <v>591</v>
      </c>
      <c r="H4751" s="117" t="s">
        <v>398</v>
      </c>
      <c r="I4751" s="117" t="s">
        <v>398</v>
      </c>
      <c r="J4751" s="117" t="s">
        <v>398</v>
      </c>
      <c r="K4751" s="117" t="s">
        <v>398</v>
      </c>
      <c r="L4751" s="117" t="s">
        <v>398</v>
      </c>
      <c r="M4751" s="117" t="s">
        <v>398</v>
      </c>
      <c r="N4751" s="117" t="s">
        <v>398</v>
      </c>
      <c r="O4751" s="125" t="s">
        <v>579</v>
      </c>
      <c r="P4751" s="117">
        <v>1</v>
      </c>
      <c r="Q4751" s="117" t="s">
        <v>398</v>
      </c>
      <c r="R4751" s="117" t="s">
        <v>398</v>
      </c>
      <c r="S4751" s="117" t="s">
        <v>398</v>
      </c>
      <c r="T4751" s="117" t="s">
        <v>398</v>
      </c>
      <c r="U4751" s="117" t="s">
        <v>398</v>
      </c>
      <c r="V4751" s="117" t="s">
        <v>398</v>
      </c>
      <c r="W4751" s="123">
        <v>65</v>
      </c>
      <c r="X4751" s="123" t="s">
        <v>906</v>
      </c>
      <c r="Y4751" s="120">
        <v>43564</v>
      </c>
      <c r="Z4751" s="121">
        <v>0.375</v>
      </c>
      <c r="AA4751" s="130" t="s">
        <v>696</v>
      </c>
      <c r="AB4751" s="123" t="s">
        <v>582</v>
      </c>
      <c r="AC4751" s="119" t="s">
        <v>398</v>
      </c>
      <c r="AD4751" s="119" t="s">
        <v>398</v>
      </c>
    </row>
    <row r="4752" spans="1:30">
      <c r="A4752" s="117">
        <v>4751</v>
      </c>
      <c r="B4752" s="123" t="s">
        <v>468</v>
      </c>
      <c r="C4752" s="117" t="s">
        <v>5</v>
      </c>
      <c r="D4752" s="123" t="s">
        <v>595</v>
      </c>
      <c r="E4752" s="117">
        <v>4751</v>
      </c>
      <c r="F4752" s="117" t="s">
        <v>924</v>
      </c>
      <c r="G4752" s="117" t="s">
        <v>591</v>
      </c>
      <c r="H4752" s="117" t="s">
        <v>398</v>
      </c>
      <c r="I4752" s="117" t="s">
        <v>398</v>
      </c>
      <c r="J4752" s="117" t="s">
        <v>398</v>
      </c>
      <c r="K4752" s="117" t="s">
        <v>398</v>
      </c>
      <c r="L4752" s="117" t="s">
        <v>398</v>
      </c>
      <c r="M4752" s="117" t="s">
        <v>398</v>
      </c>
      <c r="N4752" s="117" t="s">
        <v>398</v>
      </c>
      <c r="O4752" s="125" t="s">
        <v>579</v>
      </c>
      <c r="P4752" s="117">
        <v>1</v>
      </c>
      <c r="Q4752" s="117" t="s">
        <v>398</v>
      </c>
      <c r="R4752" s="117" t="s">
        <v>398</v>
      </c>
      <c r="S4752" s="117" t="s">
        <v>398</v>
      </c>
      <c r="T4752" s="117" t="s">
        <v>398</v>
      </c>
      <c r="U4752" s="117" t="s">
        <v>398</v>
      </c>
      <c r="V4752" s="117" t="s">
        <v>398</v>
      </c>
      <c r="W4752" s="123">
        <v>65</v>
      </c>
      <c r="X4752" s="123" t="s">
        <v>906</v>
      </c>
      <c r="Y4752" s="120">
        <v>43564</v>
      </c>
      <c r="Z4752" s="121">
        <v>0.375</v>
      </c>
      <c r="AA4752" s="130" t="s">
        <v>696</v>
      </c>
      <c r="AB4752" s="123" t="s">
        <v>582</v>
      </c>
      <c r="AC4752" s="119" t="s">
        <v>398</v>
      </c>
      <c r="AD4752" s="119" t="s">
        <v>398</v>
      </c>
    </row>
    <row r="4753" spans="1:30">
      <c r="A4753" s="117">
        <v>4752</v>
      </c>
      <c r="B4753" s="123" t="s">
        <v>468</v>
      </c>
      <c r="C4753" s="117" t="s">
        <v>5</v>
      </c>
      <c r="D4753" s="123" t="s">
        <v>595</v>
      </c>
      <c r="E4753" s="117">
        <v>4752</v>
      </c>
      <c r="F4753" s="117" t="s">
        <v>924</v>
      </c>
      <c r="G4753" s="117" t="s">
        <v>591</v>
      </c>
      <c r="H4753" s="117" t="s">
        <v>398</v>
      </c>
      <c r="I4753" s="117" t="s">
        <v>398</v>
      </c>
      <c r="J4753" s="117" t="s">
        <v>398</v>
      </c>
      <c r="K4753" s="117" t="s">
        <v>398</v>
      </c>
      <c r="L4753" s="117" t="s">
        <v>398</v>
      </c>
      <c r="M4753" s="117" t="s">
        <v>398</v>
      </c>
      <c r="N4753" s="117" t="s">
        <v>398</v>
      </c>
      <c r="O4753" s="125" t="s">
        <v>579</v>
      </c>
      <c r="P4753" s="117">
        <v>1</v>
      </c>
      <c r="Q4753" s="117" t="s">
        <v>398</v>
      </c>
      <c r="R4753" s="117" t="s">
        <v>398</v>
      </c>
      <c r="S4753" s="117" t="s">
        <v>398</v>
      </c>
      <c r="T4753" s="117" t="s">
        <v>398</v>
      </c>
      <c r="U4753" s="117" t="s">
        <v>398</v>
      </c>
      <c r="V4753" s="117" t="s">
        <v>398</v>
      </c>
      <c r="W4753" s="123">
        <v>65</v>
      </c>
      <c r="X4753" s="123" t="s">
        <v>906</v>
      </c>
      <c r="Y4753" s="120">
        <v>43564</v>
      </c>
      <c r="Z4753" s="121">
        <v>0.375</v>
      </c>
      <c r="AA4753" s="130" t="s">
        <v>696</v>
      </c>
      <c r="AB4753" s="123" t="s">
        <v>582</v>
      </c>
      <c r="AC4753" s="119" t="s">
        <v>398</v>
      </c>
      <c r="AD4753" s="119" t="s">
        <v>398</v>
      </c>
    </row>
    <row r="4754" spans="1:30">
      <c r="A4754" s="117">
        <v>4753</v>
      </c>
      <c r="B4754" s="123" t="s">
        <v>468</v>
      </c>
      <c r="C4754" s="117" t="s">
        <v>5</v>
      </c>
      <c r="D4754" s="123" t="s">
        <v>595</v>
      </c>
      <c r="E4754" s="117">
        <v>4753</v>
      </c>
      <c r="F4754" s="117" t="s">
        <v>924</v>
      </c>
      <c r="G4754" s="117" t="s">
        <v>591</v>
      </c>
      <c r="H4754" s="117" t="s">
        <v>398</v>
      </c>
      <c r="I4754" s="117" t="s">
        <v>398</v>
      </c>
      <c r="J4754" s="117" t="s">
        <v>398</v>
      </c>
      <c r="K4754" s="117" t="s">
        <v>398</v>
      </c>
      <c r="L4754" s="117" t="s">
        <v>398</v>
      </c>
      <c r="M4754" s="117" t="s">
        <v>398</v>
      </c>
      <c r="N4754" s="117" t="s">
        <v>398</v>
      </c>
      <c r="O4754" s="125" t="s">
        <v>579</v>
      </c>
      <c r="P4754" s="117">
        <v>1</v>
      </c>
      <c r="Q4754" s="117" t="s">
        <v>398</v>
      </c>
      <c r="R4754" s="117" t="s">
        <v>398</v>
      </c>
      <c r="S4754" s="117" t="s">
        <v>398</v>
      </c>
      <c r="T4754" s="117" t="s">
        <v>398</v>
      </c>
      <c r="U4754" s="117" t="s">
        <v>398</v>
      </c>
      <c r="V4754" s="117" t="s">
        <v>398</v>
      </c>
      <c r="W4754" s="123">
        <v>65</v>
      </c>
      <c r="X4754" s="123" t="s">
        <v>906</v>
      </c>
      <c r="Y4754" s="120">
        <v>43564</v>
      </c>
      <c r="Z4754" s="121">
        <v>0.375</v>
      </c>
      <c r="AA4754" s="130" t="s">
        <v>696</v>
      </c>
      <c r="AB4754" s="123" t="s">
        <v>582</v>
      </c>
      <c r="AC4754" s="119" t="s">
        <v>398</v>
      </c>
      <c r="AD4754" s="119" t="s">
        <v>398</v>
      </c>
    </row>
    <row r="4755" spans="1:30">
      <c r="A4755" s="117">
        <v>4754</v>
      </c>
      <c r="B4755" s="123" t="s">
        <v>468</v>
      </c>
      <c r="C4755" s="117" t="s">
        <v>5</v>
      </c>
      <c r="D4755" s="123" t="s">
        <v>595</v>
      </c>
      <c r="E4755" s="117">
        <v>4754</v>
      </c>
      <c r="F4755" s="117" t="s">
        <v>924</v>
      </c>
      <c r="G4755" s="117" t="s">
        <v>591</v>
      </c>
      <c r="H4755" s="117" t="s">
        <v>398</v>
      </c>
      <c r="I4755" s="117" t="s">
        <v>398</v>
      </c>
      <c r="J4755" s="117" t="s">
        <v>398</v>
      </c>
      <c r="K4755" s="117" t="s">
        <v>398</v>
      </c>
      <c r="L4755" s="117" t="s">
        <v>398</v>
      </c>
      <c r="M4755" s="117" t="s">
        <v>398</v>
      </c>
      <c r="N4755" s="117" t="s">
        <v>398</v>
      </c>
      <c r="O4755" s="125" t="s">
        <v>579</v>
      </c>
      <c r="P4755" s="117">
        <v>1</v>
      </c>
      <c r="Q4755" s="117" t="s">
        <v>398</v>
      </c>
      <c r="R4755" s="117" t="s">
        <v>398</v>
      </c>
      <c r="S4755" s="117" t="s">
        <v>398</v>
      </c>
      <c r="T4755" s="117" t="s">
        <v>398</v>
      </c>
      <c r="U4755" s="117" t="s">
        <v>398</v>
      </c>
      <c r="V4755" s="117" t="s">
        <v>398</v>
      </c>
      <c r="W4755" s="123">
        <v>65</v>
      </c>
      <c r="X4755" s="123" t="s">
        <v>906</v>
      </c>
      <c r="Y4755" s="120">
        <v>43564</v>
      </c>
      <c r="Z4755" s="121">
        <v>0.375</v>
      </c>
      <c r="AA4755" s="130" t="s">
        <v>696</v>
      </c>
      <c r="AB4755" s="123" t="s">
        <v>582</v>
      </c>
      <c r="AC4755" s="119" t="s">
        <v>398</v>
      </c>
      <c r="AD4755" s="119" t="s">
        <v>398</v>
      </c>
    </row>
    <row r="4756" spans="1:30">
      <c r="A4756" s="117">
        <v>4755</v>
      </c>
      <c r="B4756" s="123" t="s">
        <v>468</v>
      </c>
      <c r="C4756" s="117" t="s">
        <v>5</v>
      </c>
      <c r="D4756" s="123" t="s">
        <v>595</v>
      </c>
      <c r="E4756" s="117">
        <v>4755</v>
      </c>
      <c r="F4756" s="117" t="s">
        <v>924</v>
      </c>
      <c r="G4756" s="117" t="s">
        <v>591</v>
      </c>
      <c r="H4756" s="117" t="s">
        <v>398</v>
      </c>
      <c r="I4756" s="117" t="s">
        <v>398</v>
      </c>
      <c r="J4756" s="117" t="s">
        <v>398</v>
      </c>
      <c r="K4756" s="117" t="s">
        <v>398</v>
      </c>
      <c r="L4756" s="117" t="s">
        <v>398</v>
      </c>
      <c r="M4756" s="117" t="s">
        <v>398</v>
      </c>
      <c r="N4756" s="117" t="s">
        <v>398</v>
      </c>
      <c r="O4756" s="125" t="s">
        <v>579</v>
      </c>
      <c r="P4756" s="117">
        <v>1</v>
      </c>
      <c r="Q4756" s="117" t="s">
        <v>398</v>
      </c>
      <c r="R4756" s="117" t="s">
        <v>398</v>
      </c>
      <c r="S4756" s="117" t="s">
        <v>398</v>
      </c>
      <c r="T4756" s="117" t="s">
        <v>398</v>
      </c>
      <c r="U4756" s="117" t="s">
        <v>398</v>
      </c>
      <c r="V4756" s="117" t="s">
        <v>398</v>
      </c>
      <c r="W4756" s="123">
        <v>65</v>
      </c>
      <c r="X4756" s="123" t="s">
        <v>906</v>
      </c>
      <c r="Y4756" s="120">
        <v>43564</v>
      </c>
      <c r="Z4756" s="121">
        <v>0.375</v>
      </c>
      <c r="AA4756" s="130" t="s">
        <v>696</v>
      </c>
      <c r="AB4756" s="123" t="s">
        <v>582</v>
      </c>
      <c r="AC4756" s="119" t="s">
        <v>398</v>
      </c>
      <c r="AD4756" s="119" t="s">
        <v>398</v>
      </c>
    </row>
    <row r="4757" spans="1:30">
      <c r="A4757" s="117">
        <v>4756</v>
      </c>
      <c r="B4757" s="123" t="s">
        <v>468</v>
      </c>
      <c r="C4757" s="117" t="s">
        <v>5</v>
      </c>
      <c r="D4757" s="123" t="s">
        <v>595</v>
      </c>
      <c r="E4757" s="117">
        <v>4756</v>
      </c>
      <c r="F4757" s="117" t="s">
        <v>924</v>
      </c>
      <c r="G4757" s="117" t="s">
        <v>591</v>
      </c>
      <c r="H4757" s="117" t="s">
        <v>398</v>
      </c>
      <c r="I4757" s="117" t="s">
        <v>398</v>
      </c>
      <c r="J4757" s="117" t="s">
        <v>398</v>
      </c>
      <c r="K4757" s="117" t="s">
        <v>398</v>
      </c>
      <c r="L4757" s="117" t="s">
        <v>398</v>
      </c>
      <c r="M4757" s="117" t="s">
        <v>398</v>
      </c>
      <c r="N4757" s="117" t="s">
        <v>398</v>
      </c>
      <c r="O4757" s="125" t="s">
        <v>579</v>
      </c>
      <c r="P4757" s="117">
        <v>1</v>
      </c>
      <c r="Q4757" s="117" t="s">
        <v>398</v>
      </c>
      <c r="R4757" s="117" t="s">
        <v>398</v>
      </c>
      <c r="S4757" s="117" t="s">
        <v>398</v>
      </c>
      <c r="T4757" s="117" t="s">
        <v>398</v>
      </c>
      <c r="U4757" s="117" t="s">
        <v>398</v>
      </c>
      <c r="V4757" s="117" t="s">
        <v>398</v>
      </c>
      <c r="W4757" s="123">
        <v>65</v>
      </c>
      <c r="X4757" s="123" t="s">
        <v>906</v>
      </c>
      <c r="Y4757" s="120">
        <v>43564</v>
      </c>
      <c r="Z4757" s="121">
        <v>0.375</v>
      </c>
      <c r="AA4757" s="130" t="s">
        <v>696</v>
      </c>
      <c r="AB4757" s="123" t="s">
        <v>582</v>
      </c>
      <c r="AC4757" s="119" t="s">
        <v>398</v>
      </c>
      <c r="AD4757" s="119" t="s">
        <v>398</v>
      </c>
    </row>
    <row r="4758" spans="1:30">
      <c r="A4758" s="117">
        <v>4757</v>
      </c>
      <c r="B4758" s="123" t="s">
        <v>468</v>
      </c>
      <c r="C4758" s="117" t="s">
        <v>5</v>
      </c>
      <c r="D4758" s="123" t="s">
        <v>595</v>
      </c>
      <c r="E4758" s="117">
        <v>4757</v>
      </c>
      <c r="F4758" s="117" t="s">
        <v>924</v>
      </c>
      <c r="G4758" s="117" t="s">
        <v>591</v>
      </c>
      <c r="H4758" s="117" t="s">
        <v>398</v>
      </c>
      <c r="I4758" s="117" t="s">
        <v>398</v>
      </c>
      <c r="J4758" s="117" t="s">
        <v>398</v>
      </c>
      <c r="K4758" s="117" t="s">
        <v>398</v>
      </c>
      <c r="L4758" s="117" t="s">
        <v>398</v>
      </c>
      <c r="M4758" s="117" t="s">
        <v>398</v>
      </c>
      <c r="N4758" s="117" t="s">
        <v>398</v>
      </c>
      <c r="O4758" s="125" t="s">
        <v>579</v>
      </c>
      <c r="P4758" s="117">
        <v>1</v>
      </c>
      <c r="Q4758" s="117" t="s">
        <v>398</v>
      </c>
      <c r="R4758" s="117" t="s">
        <v>398</v>
      </c>
      <c r="S4758" s="117" t="s">
        <v>398</v>
      </c>
      <c r="T4758" s="117" t="s">
        <v>398</v>
      </c>
      <c r="U4758" s="117" t="s">
        <v>398</v>
      </c>
      <c r="V4758" s="117" t="s">
        <v>398</v>
      </c>
      <c r="W4758" s="123">
        <v>65</v>
      </c>
      <c r="X4758" s="123" t="s">
        <v>906</v>
      </c>
      <c r="Y4758" s="120">
        <v>43564</v>
      </c>
      <c r="Z4758" s="121">
        <v>0.375</v>
      </c>
      <c r="AA4758" s="130" t="s">
        <v>696</v>
      </c>
      <c r="AB4758" s="123" t="s">
        <v>582</v>
      </c>
      <c r="AC4758" s="119" t="s">
        <v>398</v>
      </c>
      <c r="AD4758" s="119" t="s">
        <v>398</v>
      </c>
    </row>
    <row r="4759" spans="1:30">
      <c r="A4759" s="117">
        <v>4758</v>
      </c>
      <c r="B4759" s="123" t="s">
        <v>468</v>
      </c>
      <c r="C4759" s="117" t="s">
        <v>5</v>
      </c>
      <c r="D4759" s="123" t="s">
        <v>595</v>
      </c>
      <c r="E4759" s="117">
        <v>4758</v>
      </c>
      <c r="F4759" s="117" t="s">
        <v>924</v>
      </c>
      <c r="G4759" s="117" t="s">
        <v>591</v>
      </c>
      <c r="H4759" s="117" t="s">
        <v>398</v>
      </c>
      <c r="I4759" s="117" t="s">
        <v>398</v>
      </c>
      <c r="J4759" s="117" t="s">
        <v>398</v>
      </c>
      <c r="K4759" s="117" t="s">
        <v>398</v>
      </c>
      <c r="L4759" s="117" t="s">
        <v>398</v>
      </c>
      <c r="M4759" s="117" t="s">
        <v>398</v>
      </c>
      <c r="N4759" s="117" t="s">
        <v>398</v>
      </c>
      <c r="O4759" s="125" t="s">
        <v>579</v>
      </c>
      <c r="P4759" s="117">
        <v>1</v>
      </c>
      <c r="Q4759" s="117" t="s">
        <v>398</v>
      </c>
      <c r="R4759" s="117" t="s">
        <v>398</v>
      </c>
      <c r="S4759" s="117" t="s">
        <v>398</v>
      </c>
      <c r="T4759" s="117" t="s">
        <v>398</v>
      </c>
      <c r="U4759" s="117" t="s">
        <v>398</v>
      </c>
      <c r="V4759" s="117" t="s">
        <v>398</v>
      </c>
      <c r="W4759" s="123">
        <v>65</v>
      </c>
      <c r="X4759" s="123" t="s">
        <v>906</v>
      </c>
      <c r="Y4759" s="120">
        <v>43564</v>
      </c>
      <c r="Z4759" s="121">
        <v>0.375</v>
      </c>
      <c r="AA4759" s="130" t="s">
        <v>696</v>
      </c>
      <c r="AB4759" s="123" t="s">
        <v>582</v>
      </c>
      <c r="AC4759" s="119" t="s">
        <v>398</v>
      </c>
      <c r="AD4759" s="119" t="s">
        <v>398</v>
      </c>
    </row>
    <row r="4760" spans="1:30">
      <c r="A4760" s="117">
        <v>4759</v>
      </c>
      <c r="B4760" s="123" t="s">
        <v>468</v>
      </c>
      <c r="C4760" s="117" t="s">
        <v>5</v>
      </c>
      <c r="D4760" s="123" t="s">
        <v>595</v>
      </c>
      <c r="E4760" s="117">
        <v>4759</v>
      </c>
      <c r="F4760" s="117" t="s">
        <v>924</v>
      </c>
      <c r="G4760" s="117" t="s">
        <v>591</v>
      </c>
      <c r="H4760" s="117" t="s">
        <v>398</v>
      </c>
      <c r="I4760" s="117" t="s">
        <v>398</v>
      </c>
      <c r="J4760" s="117" t="s">
        <v>398</v>
      </c>
      <c r="K4760" s="117" t="s">
        <v>398</v>
      </c>
      <c r="L4760" s="117" t="s">
        <v>398</v>
      </c>
      <c r="M4760" s="117" t="s">
        <v>398</v>
      </c>
      <c r="N4760" s="117" t="s">
        <v>398</v>
      </c>
      <c r="O4760" s="125" t="s">
        <v>579</v>
      </c>
      <c r="P4760" s="117">
        <v>1</v>
      </c>
      <c r="Q4760" s="117" t="s">
        <v>398</v>
      </c>
      <c r="R4760" s="117" t="s">
        <v>398</v>
      </c>
      <c r="S4760" s="117" t="s">
        <v>398</v>
      </c>
      <c r="T4760" s="117" t="s">
        <v>398</v>
      </c>
      <c r="U4760" s="117" t="s">
        <v>398</v>
      </c>
      <c r="V4760" s="117" t="s">
        <v>398</v>
      </c>
      <c r="W4760" s="123">
        <v>65</v>
      </c>
      <c r="X4760" s="123" t="s">
        <v>906</v>
      </c>
      <c r="Y4760" s="120">
        <v>43564</v>
      </c>
      <c r="Z4760" s="121">
        <v>0.375</v>
      </c>
      <c r="AA4760" s="130" t="s">
        <v>696</v>
      </c>
      <c r="AB4760" s="123" t="s">
        <v>582</v>
      </c>
      <c r="AC4760" s="119" t="s">
        <v>398</v>
      </c>
      <c r="AD4760" s="119" t="s">
        <v>398</v>
      </c>
    </row>
    <row r="4761" spans="1:30">
      <c r="A4761" s="117">
        <v>4760</v>
      </c>
      <c r="B4761" s="123" t="s">
        <v>468</v>
      </c>
      <c r="C4761" s="117" t="s">
        <v>5</v>
      </c>
      <c r="D4761" s="123" t="s">
        <v>595</v>
      </c>
      <c r="E4761" s="117">
        <v>4760</v>
      </c>
      <c r="F4761" s="117" t="s">
        <v>924</v>
      </c>
      <c r="G4761" s="117" t="s">
        <v>591</v>
      </c>
      <c r="H4761" s="117" t="s">
        <v>398</v>
      </c>
      <c r="I4761" s="117" t="s">
        <v>398</v>
      </c>
      <c r="J4761" s="117" t="s">
        <v>398</v>
      </c>
      <c r="K4761" s="117" t="s">
        <v>398</v>
      </c>
      <c r="L4761" s="117" t="s">
        <v>398</v>
      </c>
      <c r="M4761" s="117" t="s">
        <v>398</v>
      </c>
      <c r="N4761" s="117" t="s">
        <v>398</v>
      </c>
      <c r="O4761" s="125" t="s">
        <v>579</v>
      </c>
      <c r="P4761" s="117">
        <v>1</v>
      </c>
      <c r="Q4761" s="117" t="s">
        <v>398</v>
      </c>
      <c r="R4761" s="117" t="s">
        <v>398</v>
      </c>
      <c r="S4761" s="117" t="s">
        <v>398</v>
      </c>
      <c r="T4761" s="117" t="s">
        <v>398</v>
      </c>
      <c r="U4761" s="117" t="s">
        <v>398</v>
      </c>
      <c r="V4761" s="117" t="s">
        <v>398</v>
      </c>
      <c r="W4761" s="123">
        <v>65</v>
      </c>
      <c r="X4761" s="123" t="s">
        <v>906</v>
      </c>
      <c r="Y4761" s="120">
        <v>43564</v>
      </c>
      <c r="Z4761" s="121">
        <v>0.375</v>
      </c>
      <c r="AA4761" s="130" t="s">
        <v>696</v>
      </c>
      <c r="AB4761" s="123" t="s">
        <v>582</v>
      </c>
      <c r="AC4761" s="119" t="s">
        <v>398</v>
      </c>
      <c r="AD4761" s="119" t="s">
        <v>398</v>
      </c>
    </row>
    <row r="4762" spans="1:30">
      <c r="A4762" s="117">
        <v>4761</v>
      </c>
      <c r="B4762" s="123" t="s">
        <v>468</v>
      </c>
      <c r="C4762" s="117" t="s">
        <v>5</v>
      </c>
      <c r="D4762" s="123" t="s">
        <v>595</v>
      </c>
      <c r="E4762" s="117">
        <v>4761</v>
      </c>
      <c r="F4762" s="117" t="s">
        <v>924</v>
      </c>
      <c r="G4762" s="117" t="s">
        <v>591</v>
      </c>
      <c r="H4762" s="117" t="s">
        <v>398</v>
      </c>
      <c r="I4762" s="117" t="s">
        <v>398</v>
      </c>
      <c r="J4762" s="117" t="s">
        <v>398</v>
      </c>
      <c r="K4762" s="117" t="s">
        <v>398</v>
      </c>
      <c r="L4762" s="117" t="s">
        <v>398</v>
      </c>
      <c r="M4762" s="117" t="s">
        <v>398</v>
      </c>
      <c r="N4762" s="117" t="s">
        <v>398</v>
      </c>
      <c r="O4762" s="125" t="s">
        <v>579</v>
      </c>
      <c r="P4762" s="117">
        <v>1</v>
      </c>
      <c r="Q4762" s="117" t="s">
        <v>398</v>
      </c>
      <c r="R4762" s="117" t="s">
        <v>398</v>
      </c>
      <c r="S4762" s="117" t="s">
        <v>398</v>
      </c>
      <c r="T4762" s="117" t="s">
        <v>398</v>
      </c>
      <c r="U4762" s="117" t="s">
        <v>398</v>
      </c>
      <c r="V4762" s="117" t="s">
        <v>398</v>
      </c>
      <c r="W4762" s="123">
        <v>65</v>
      </c>
      <c r="X4762" s="123" t="s">
        <v>906</v>
      </c>
      <c r="Y4762" s="120">
        <v>43564</v>
      </c>
      <c r="Z4762" s="121">
        <v>0.375</v>
      </c>
      <c r="AA4762" s="130" t="s">
        <v>696</v>
      </c>
      <c r="AB4762" s="123" t="s">
        <v>582</v>
      </c>
      <c r="AC4762" s="119" t="s">
        <v>398</v>
      </c>
      <c r="AD4762" s="119" t="s">
        <v>398</v>
      </c>
    </row>
    <row r="4763" spans="1:30">
      <c r="A4763" s="117">
        <v>4762</v>
      </c>
      <c r="B4763" s="123" t="s">
        <v>468</v>
      </c>
      <c r="C4763" s="117" t="s">
        <v>5</v>
      </c>
      <c r="D4763" s="123" t="s">
        <v>595</v>
      </c>
      <c r="E4763" s="117">
        <v>4762</v>
      </c>
      <c r="F4763" s="117" t="s">
        <v>924</v>
      </c>
      <c r="G4763" s="117" t="s">
        <v>591</v>
      </c>
      <c r="H4763" s="117" t="s">
        <v>398</v>
      </c>
      <c r="I4763" s="117" t="s">
        <v>398</v>
      </c>
      <c r="J4763" s="117" t="s">
        <v>398</v>
      </c>
      <c r="K4763" s="117" t="s">
        <v>398</v>
      </c>
      <c r="L4763" s="117" t="s">
        <v>398</v>
      </c>
      <c r="M4763" s="117" t="s">
        <v>398</v>
      </c>
      <c r="N4763" s="117" t="s">
        <v>398</v>
      </c>
      <c r="O4763" s="125" t="s">
        <v>579</v>
      </c>
      <c r="P4763" s="117">
        <v>1</v>
      </c>
      <c r="Q4763" s="117" t="s">
        <v>398</v>
      </c>
      <c r="R4763" s="117" t="s">
        <v>398</v>
      </c>
      <c r="S4763" s="117" t="s">
        <v>398</v>
      </c>
      <c r="T4763" s="117" t="s">
        <v>398</v>
      </c>
      <c r="U4763" s="117" t="s">
        <v>398</v>
      </c>
      <c r="V4763" s="117" t="s">
        <v>398</v>
      </c>
      <c r="W4763" s="123">
        <v>65</v>
      </c>
      <c r="X4763" s="123" t="s">
        <v>906</v>
      </c>
      <c r="Y4763" s="120">
        <v>43564</v>
      </c>
      <c r="Z4763" s="121">
        <v>0.375</v>
      </c>
      <c r="AA4763" s="130" t="s">
        <v>696</v>
      </c>
      <c r="AB4763" s="123" t="s">
        <v>582</v>
      </c>
      <c r="AC4763" s="119" t="s">
        <v>398</v>
      </c>
      <c r="AD4763" s="119" t="s">
        <v>398</v>
      </c>
    </row>
    <row r="4764" spans="1:30">
      <c r="A4764" s="117">
        <v>4763</v>
      </c>
      <c r="B4764" s="123" t="s">
        <v>468</v>
      </c>
      <c r="C4764" s="117" t="s">
        <v>5</v>
      </c>
      <c r="D4764" s="123" t="s">
        <v>595</v>
      </c>
      <c r="E4764" s="117">
        <v>4763</v>
      </c>
      <c r="F4764" s="117" t="s">
        <v>924</v>
      </c>
      <c r="G4764" s="117" t="s">
        <v>591</v>
      </c>
      <c r="H4764" s="117" t="s">
        <v>398</v>
      </c>
      <c r="I4764" s="117" t="s">
        <v>398</v>
      </c>
      <c r="J4764" s="117" t="s">
        <v>398</v>
      </c>
      <c r="K4764" s="117" t="s">
        <v>398</v>
      </c>
      <c r="L4764" s="117" t="s">
        <v>398</v>
      </c>
      <c r="M4764" s="117" t="s">
        <v>398</v>
      </c>
      <c r="N4764" s="117" t="s">
        <v>398</v>
      </c>
      <c r="O4764" s="125" t="s">
        <v>579</v>
      </c>
      <c r="P4764" s="117">
        <v>1</v>
      </c>
      <c r="Q4764" s="117" t="s">
        <v>398</v>
      </c>
      <c r="R4764" s="117" t="s">
        <v>398</v>
      </c>
      <c r="S4764" s="117" t="s">
        <v>398</v>
      </c>
      <c r="T4764" s="117" t="s">
        <v>398</v>
      </c>
      <c r="U4764" s="117" t="s">
        <v>398</v>
      </c>
      <c r="V4764" s="117" t="s">
        <v>398</v>
      </c>
      <c r="W4764" s="123">
        <v>65</v>
      </c>
      <c r="X4764" s="123" t="s">
        <v>906</v>
      </c>
      <c r="Y4764" s="120">
        <v>43564</v>
      </c>
      <c r="Z4764" s="121">
        <v>0.375</v>
      </c>
      <c r="AA4764" s="130" t="s">
        <v>696</v>
      </c>
      <c r="AB4764" s="123" t="s">
        <v>582</v>
      </c>
      <c r="AC4764" s="119" t="s">
        <v>398</v>
      </c>
      <c r="AD4764" s="119" t="s">
        <v>398</v>
      </c>
    </row>
    <row r="4765" spans="1:30">
      <c r="A4765" s="117">
        <v>4764</v>
      </c>
      <c r="B4765" s="123" t="s">
        <v>468</v>
      </c>
      <c r="C4765" s="117" t="s">
        <v>5</v>
      </c>
      <c r="D4765" s="123" t="s">
        <v>595</v>
      </c>
      <c r="E4765" s="117">
        <v>4764</v>
      </c>
      <c r="F4765" s="117" t="s">
        <v>924</v>
      </c>
      <c r="G4765" s="117" t="s">
        <v>591</v>
      </c>
      <c r="H4765" s="117" t="s">
        <v>398</v>
      </c>
      <c r="I4765" s="117" t="s">
        <v>398</v>
      </c>
      <c r="J4765" s="117" t="s">
        <v>398</v>
      </c>
      <c r="K4765" s="117" t="s">
        <v>398</v>
      </c>
      <c r="L4765" s="117" t="s">
        <v>398</v>
      </c>
      <c r="M4765" s="117" t="s">
        <v>398</v>
      </c>
      <c r="N4765" s="117" t="s">
        <v>398</v>
      </c>
      <c r="O4765" s="125" t="s">
        <v>579</v>
      </c>
      <c r="P4765" s="117">
        <v>1</v>
      </c>
      <c r="Q4765" s="117" t="s">
        <v>398</v>
      </c>
      <c r="R4765" s="117" t="s">
        <v>398</v>
      </c>
      <c r="S4765" s="117" t="s">
        <v>398</v>
      </c>
      <c r="T4765" s="117" t="s">
        <v>398</v>
      </c>
      <c r="U4765" s="117" t="s">
        <v>398</v>
      </c>
      <c r="V4765" s="117" t="s">
        <v>398</v>
      </c>
      <c r="W4765" s="123">
        <v>65</v>
      </c>
      <c r="X4765" s="123" t="s">
        <v>906</v>
      </c>
      <c r="Y4765" s="120">
        <v>43564</v>
      </c>
      <c r="Z4765" s="121">
        <v>0.375</v>
      </c>
      <c r="AA4765" s="130" t="s">
        <v>696</v>
      </c>
      <c r="AB4765" s="123" t="s">
        <v>582</v>
      </c>
      <c r="AC4765" s="119" t="s">
        <v>398</v>
      </c>
      <c r="AD4765" s="119" t="s">
        <v>398</v>
      </c>
    </row>
    <row r="4766" spans="1:30">
      <c r="A4766" s="117">
        <v>4765</v>
      </c>
      <c r="B4766" s="123" t="s">
        <v>468</v>
      </c>
      <c r="C4766" s="117" t="s">
        <v>5</v>
      </c>
      <c r="D4766" s="123" t="s">
        <v>595</v>
      </c>
      <c r="E4766" s="117">
        <v>4765</v>
      </c>
      <c r="F4766" s="117" t="s">
        <v>924</v>
      </c>
      <c r="G4766" s="117" t="s">
        <v>591</v>
      </c>
      <c r="H4766" s="117" t="s">
        <v>398</v>
      </c>
      <c r="I4766" s="117" t="s">
        <v>398</v>
      </c>
      <c r="J4766" s="117" t="s">
        <v>398</v>
      </c>
      <c r="K4766" s="117" t="s">
        <v>398</v>
      </c>
      <c r="L4766" s="117" t="s">
        <v>398</v>
      </c>
      <c r="M4766" s="117" t="s">
        <v>398</v>
      </c>
      <c r="N4766" s="117" t="s">
        <v>398</v>
      </c>
      <c r="O4766" s="125" t="s">
        <v>579</v>
      </c>
      <c r="P4766" s="117">
        <v>1</v>
      </c>
      <c r="Q4766" s="117" t="s">
        <v>398</v>
      </c>
      <c r="R4766" s="117" t="s">
        <v>398</v>
      </c>
      <c r="S4766" s="117" t="s">
        <v>398</v>
      </c>
      <c r="T4766" s="117" t="s">
        <v>398</v>
      </c>
      <c r="U4766" s="117" t="s">
        <v>398</v>
      </c>
      <c r="V4766" s="117" t="s">
        <v>398</v>
      </c>
      <c r="W4766" s="123">
        <v>65</v>
      </c>
      <c r="X4766" s="123" t="s">
        <v>906</v>
      </c>
      <c r="Y4766" s="120">
        <v>43564</v>
      </c>
      <c r="Z4766" s="121">
        <v>0.375</v>
      </c>
      <c r="AA4766" s="130" t="s">
        <v>696</v>
      </c>
      <c r="AB4766" s="123" t="s">
        <v>582</v>
      </c>
      <c r="AC4766" s="119" t="s">
        <v>398</v>
      </c>
      <c r="AD4766" s="119" t="s">
        <v>398</v>
      </c>
    </row>
    <row r="4767" spans="1:30">
      <c r="A4767" s="117">
        <v>4766</v>
      </c>
      <c r="B4767" s="123" t="s">
        <v>468</v>
      </c>
      <c r="C4767" s="117" t="s">
        <v>5</v>
      </c>
      <c r="D4767" s="123" t="s">
        <v>595</v>
      </c>
      <c r="E4767" s="117">
        <v>4766</v>
      </c>
      <c r="F4767" s="117" t="s">
        <v>924</v>
      </c>
      <c r="G4767" s="117" t="s">
        <v>591</v>
      </c>
      <c r="H4767" s="117" t="s">
        <v>398</v>
      </c>
      <c r="I4767" s="117" t="s">
        <v>398</v>
      </c>
      <c r="J4767" s="117" t="s">
        <v>398</v>
      </c>
      <c r="K4767" s="117" t="s">
        <v>398</v>
      </c>
      <c r="L4767" s="117" t="s">
        <v>398</v>
      </c>
      <c r="M4767" s="117" t="s">
        <v>398</v>
      </c>
      <c r="N4767" s="117" t="s">
        <v>398</v>
      </c>
      <c r="O4767" s="125" t="s">
        <v>579</v>
      </c>
      <c r="P4767" s="117">
        <v>1</v>
      </c>
      <c r="Q4767" s="117" t="s">
        <v>398</v>
      </c>
      <c r="R4767" s="117" t="s">
        <v>398</v>
      </c>
      <c r="S4767" s="117" t="s">
        <v>398</v>
      </c>
      <c r="T4767" s="117" t="s">
        <v>398</v>
      </c>
      <c r="U4767" s="117" t="s">
        <v>398</v>
      </c>
      <c r="V4767" s="117" t="s">
        <v>398</v>
      </c>
      <c r="W4767" s="123">
        <v>65</v>
      </c>
      <c r="X4767" s="123" t="s">
        <v>906</v>
      </c>
      <c r="Y4767" s="120">
        <v>43564</v>
      </c>
      <c r="Z4767" s="121">
        <v>0.375</v>
      </c>
      <c r="AA4767" s="130" t="s">
        <v>696</v>
      </c>
      <c r="AB4767" s="123" t="s">
        <v>582</v>
      </c>
      <c r="AC4767" s="119" t="s">
        <v>398</v>
      </c>
      <c r="AD4767" s="119" t="s">
        <v>398</v>
      </c>
    </row>
    <row r="4768" spans="1:30">
      <c r="A4768" s="117">
        <v>4767</v>
      </c>
      <c r="B4768" s="123" t="s">
        <v>468</v>
      </c>
      <c r="C4768" s="117" t="s">
        <v>5</v>
      </c>
      <c r="D4768" s="123" t="s">
        <v>595</v>
      </c>
      <c r="E4768" s="117">
        <v>4767</v>
      </c>
      <c r="F4768" s="117" t="s">
        <v>924</v>
      </c>
      <c r="G4768" s="117" t="s">
        <v>591</v>
      </c>
      <c r="H4768" s="117" t="s">
        <v>398</v>
      </c>
      <c r="I4768" s="117" t="s">
        <v>398</v>
      </c>
      <c r="J4768" s="117" t="s">
        <v>398</v>
      </c>
      <c r="K4768" s="117" t="s">
        <v>398</v>
      </c>
      <c r="L4768" s="117" t="s">
        <v>398</v>
      </c>
      <c r="M4768" s="117" t="s">
        <v>398</v>
      </c>
      <c r="N4768" s="117" t="s">
        <v>398</v>
      </c>
      <c r="O4768" s="125" t="s">
        <v>579</v>
      </c>
      <c r="P4768" s="117">
        <v>1</v>
      </c>
      <c r="Q4768" s="117" t="s">
        <v>398</v>
      </c>
      <c r="R4768" s="117" t="s">
        <v>398</v>
      </c>
      <c r="S4768" s="117" t="s">
        <v>398</v>
      </c>
      <c r="T4768" s="117" t="s">
        <v>398</v>
      </c>
      <c r="U4768" s="117" t="s">
        <v>398</v>
      </c>
      <c r="V4768" s="117" t="s">
        <v>398</v>
      </c>
      <c r="W4768" s="123">
        <v>65</v>
      </c>
      <c r="X4768" s="123" t="s">
        <v>906</v>
      </c>
      <c r="Y4768" s="120">
        <v>43564</v>
      </c>
      <c r="Z4768" s="121">
        <v>0.375</v>
      </c>
      <c r="AA4768" s="130" t="s">
        <v>696</v>
      </c>
      <c r="AB4768" s="123" t="s">
        <v>582</v>
      </c>
      <c r="AC4768" s="119" t="s">
        <v>398</v>
      </c>
      <c r="AD4768" s="119" t="s">
        <v>398</v>
      </c>
    </row>
    <row r="4769" spans="1:30">
      <c r="A4769" s="117">
        <v>4768</v>
      </c>
      <c r="B4769" s="123" t="s">
        <v>468</v>
      </c>
      <c r="C4769" s="117" t="s">
        <v>5</v>
      </c>
      <c r="D4769" s="123" t="s">
        <v>595</v>
      </c>
      <c r="E4769" s="117">
        <v>4768</v>
      </c>
      <c r="F4769" s="117" t="s">
        <v>924</v>
      </c>
      <c r="G4769" s="117" t="s">
        <v>591</v>
      </c>
      <c r="H4769" s="117" t="s">
        <v>398</v>
      </c>
      <c r="I4769" s="117" t="s">
        <v>398</v>
      </c>
      <c r="J4769" s="117" t="s">
        <v>398</v>
      </c>
      <c r="K4769" s="117" t="s">
        <v>398</v>
      </c>
      <c r="L4769" s="117" t="s">
        <v>398</v>
      </c>
      <c r="M4769" s="117" t="s">
        <v>398</v>
      </c>
      <c r="N4769" s="117" t="s">
        <v>398</v>
      </c>
      <c r="O4769" s="125" t="s">
        <v>579</v>
      </c>
      <c r="P4769" s="117">
        <v>1</v>
      </c>
      <c r="Q4769" s="117" t="s">
        <v>398</v>
      </c>
      <c r="R4769" s="117" t="s">
        <v>398</v>
      </c>
      <c r="S4769" s="117" t="s">
        <v>398</v>
      </c>
      <c r="T4769" s="117" t="s">
        <v>398</v>
      </c>
      <c r="U4769" s="117" t="s">
        <v>398</v>
      </c>
      <c r="V4769" s="117" t="s">
        <v>398</v>
      </c>
      <c r="W4769" s="123">
        <v>65</v>
      </c>
      <c r="X4769" s="123" t="s">
        <v>906</v>
      </c>
      <c r="Y4769" s="120">
        <v>43564</v>
      </c>
      <c r="Z4769" s="121">
        <v>0.375</v>
      </c>
      <c r="AA4769" s="130" t="s">
        <v>696</v>
      </c>
      <c r="AB4769" s="123" t="s">
        <v>582</v>
      </c>
      <c r="AC4769" s="119" t="s">
        <v>398</v>
      </c>
      <c r="AD4769" s="119" t="s">
        <v>398</v>
      </c>
    </row>
    <row r="4770" spans="1:30">
      <c r="A4770" s="117">
        <v>4769</v>
      </c>
      <c r="B4770" s="123" t="s">
        <v>468</v>
      </c>
      <c r="C4770" s="117" t="s">
        <v>5</v>
      </c>
      <c r="D4770" s="123" t="s">
        <v>595</v>
      </c>
      <c r="E4770" s="117">
        <v>4769</v>
      </c>
      <c r="F4770" s="117" t="s">
        <v>924</v>
      </c>
      <c r="G4770" s="117" t="s">
        <v>591</v>
      </c>
      <c r="H4770" s="117" t="s">
        <v>398</v>
      </c>
      <c r="I4770" s="117" t="s">
        <v>398</v>
      </c>
      <c r="J4770" s="117" t="s">
        <v>398</v>
      </c>
      <c r="K4770" s="117" t="s">
        <v>398</v>
      </c>
      <c r="L4770" s="117" t="s">
        <v>398</v>
      </c>
      <c r="M4770" s="117" t="s">
        <v>398</v>
      </c>
      <c r="N4770" s="117" t="s">
        <v>398</v>
      </c>
      <c r="O4770" s="125" t="s">
        <v>579</v>
      </c>
      <c r="P4770" s="117">
        <v>1</v>
      </c>
      <c r="Q4770" s="117" t="s">
        <v>398</v>
      </c>
      <c r="R4770" s="117" t="s">
        <v>398</v>
      </c>
      <c r="S4770" s="117" t="s">
        <v>398</v>
      </c>
      <c r="T4770" s="117" t="s">
        <v>398</v>
      </c>
      <c r="U4770" s="117" t="s">
        <v>398</v>
      </c>
      <c r="V4770" s="117" t="s">
        <v>398</v>
      </c>
      <c r="W4770" s="123">
        <v>65</v>
      </c>
      <c r="X4770" s="123" t="s">
        <v>906</v>
      </c>
      <c r="Y4770" s="120">
        <v>43564</v>
      </c>
      <c r="Z4770" s="121">
        <v>0.375</v>
      </c>
      <c r="AA4770" s="130" t="s">
        <v>696</v>
      </c>
      <c r="AB4770" s="123" t="s">
        <v>582</v>
      </c>
      <c r="AC4770" s="119" t="s">
        <v>398</v>
      </c>
      <c r="AD4770" s="119" t="s">
        <v>398</v>
      </c>
    </row>
    <row r="4771" spans="1:30">
      <c r="A4771" s="117">
        <v>4770</v>
      </c>
      <c r="B4771" s="123" t="s">
        <v>468</v>
      </c>
      <c r="C4771" s="117" t="s">
        <v>5</v>
      </c>
      <c r="D4771" s="123" t="s">
        <v>595</v>
      </c>
      <c r="E4771" s="117">
        <v>4770</v>
      </c>
      <c r="F4771" s="117" t="s">
        <v>924</v>
      </c>
      <c r="G4771" s="117" t="s">
        <v>591</v>
      </c>
      <c r="H4771" s="117" t="s">
        <v>398</v>
      </c>
      <c r="I4771" s="117" t="s">
        <v>398</v>
      </c>
      <c r="J4771" s="117" t="s">
        <v>398</v>
      </c>
      <c r="K4771" s="117" t="s">
        <v>398</v>
      </c>
      <c r="L4771" s="117" t="s">
        <v>398</v>
      </c>
      <c r="M4771" s="117" t="s">
        <v>398</v>
      </c>
      <c r="N4771" s="117" t="s">
        <v>398</v>
      </c>
      <c r="O4771" s="125" t="s">
        <v>579</v>
      </c>
      <c r="P4771" s="117">
        <v>1</v>
      </c>
      <c r="Q4771" s="117" t="s">
        <v>398</v>
      </c>
      <c r="R4771" s="117" t="s">
        <v>398</v>
      </c>
      <c r="S4771" s="117" t="s">
        <v>398</v>
      </c>
      <c r="T4771" s="117" t="s">
        <v>398</v>
      </c>
      <c r="U4771" s="117" t="s">
        <v>398</v>
      </c>
      <c r="V4771" s="117" t="s">
        <v>398</v>
      </c>
      <c r="W4771" s="123">
        <v>65</v>
      </c>
      <c r="X4771" s="123" t="s">
        <v>906</v>
      </c>
      <c r="Y4771" s="120">
        <v>43564</v>
      </c>
      <c r="Z4771" s="121">
        <v>0.375</v>
      </c>
      <c r="AA4771" s="130" t="s">
        <v>696</v>
      </c>
      <c r="AB4771" s="123" t="s">
        <v>582</v>
      </c>
      <c r="AC4771" s="119" t="s">
        <v>398</v>
      </c>
      <c r="AD4771" s="119" t="s">
        <v>398</v>
      </c>
    </row>
    <row r="4772" spans="1:30">
      <c r="A4772" s="117">
        <v>4771</v>
      </c>
      <c r="B4772" s="123" t="s">
        <v>468</v>
      </c>
      <c r="C4772" s="117" t="s">
        <v>5</v>
      </c>
      <c r="D4772" s="123" t="s">
        <v>595</v>
      </c>
      <c r="E4772" s="117">
        <v>4771</v>
      </c>
      <c r="F4772" s="117" t="s">
        <v>924</v>
      </c>
      <c r="G4772" s="117" t="s">
        <v>591</v>
      </c>
      <c r="H4772" s="117" t="s">
        <v>398</v>
      </c>
      <c r="I4772" s="117" t="s">
        <v>398</v>
      </c>
      <c r="J4772" s="117" t="s">
        <v>398</v>
      </c>
      <c r="K4772" s="117" t="s">
        <v>398</v>
      </c>
      <c r="L4772" s="117" t="s">
        <v>398</v>
      </c>
      <c r="M4772" s="117" t="s">
        <v>398</v>
      </c>
      <c r="N4772" s="117" t="s">
        <v>398</v>
      </c>
      <c r="O4772" s="125" t="s">
        <v>579</v>
      </c>
      <c r="P4772" s="117">
        <v>1</v>
      </c>
      <c r="Q4772" s="117" t="s">
        <v>398</v>
      </c>
      <c r="R4772" s="117" t="s">
        <v>398</v>
      </c>
      <c r="S4772" s="117" t="s">
        <v>398</v>
      </c>
      <c r="T4772" s="117" t="s">
        <v>398</v>
      </c>
      <c r="U4772" s="117" t="s">
        <v>398</v>
      </c>
      <c r="V4772" s="117" t="s">
        <v>398</v>
      </c>
      <c r="W4772" s="123">
        <v>65</v>
      </c>
      <c r="X4772" s="123" t="s">
        <v>906</v>
      </c>
      <c r="Y4772" s="120">
        <v>43564</v>
      </c>
      <c r="Z4772" s="121">
        <v>0.375</v>
      </c>
      <c r="AA4772" s="130" t="s">
        <v>696</v>
      </c>
      <c r="AB4772" s="123" t="s">
        <v>582</v>
      </c>
      <c r="AC4772" s="119" t="s">
        <v>398</v>
      </c>
      <c r="AD4772" s="119" t="s">
        <v>398</v>
      </c>
    </row>
    <row r="4773" spans="1:30">
      <c r="A4773" s="117">
        <v>4772</v>
      </c>
      <c r="B4773" s="123" t="s">
        <v>468</v>
      </c>
      <c r="C4773" s="117" t="s">
        <v>5</v>
      </c>
      <c r="D4773" s="123" t="s">
        <v>595</v>
      </c>
      <c r="E4773" s="117">
        <v>4772</v>
      </c>
      <c r="F4773" s="117" t="s">
        <v>924</v>
      </c>
      <c r="G4773" s="117" t="s">
        <v>591</v>
      </c>
      <c r="H4773" s="117" t="s">
        <v>398</v>
      </c>
      <c r="I4773" s="117" t="s">
        <v>398</v>
      </c>
      <c r="J4773" s="117" t="s">
        <v>398</v>
      </c>
      <c r="K4773" s="117" t="s">
        <v>398</v>
      </c>
      <c r="L4773" s="117" t="s">
        <v>398</v>
      </c>
      <c r="M4773" s="117" t="s">
        <v>398</v>
      </c>
      <c r="N4773" s="117" t="s">
        <v>398</v>
      </c>
      <c r="O4773" s="125" t="s">
        <v>579</v>
      </c>
      <c r="P4773" s="117">
        <v>1</v>
      </c>
      <c r="Q4773" s="117" t="s">
        <v>398</v>
      </c>
      <c r="R4773" s="117" t="s">
        <v>398</v>
      </c>
      <c r="S4773" s="117" t="s">
        <v>398</v>
      </c>
      <c r="T4773" s="117" t="s">
        <v>398</v>
      </c>
      <c r="U4773" s="117" t="s">
        <v>398</v>
      </c>
      <c r="V4773" s="117" t="s">
        <v>398</v>
      </c>
      <c r="W4773" s="123">
        <v>65</v>
      </c>
      <c r="X4773" s="123" t="s">
        <v>906</v>
      </c>
      <c r="Y4773" s="120">
        <v>43564</v>
      </c>
      <c r="Z4773" s="121">
        <v>0.375</v>
      </c>
      <c r="AA4773" s="130" t="s">
        <v>696</v>
      </c>
      <c r="AB4773" s="123" t="s">
        <v>582</v>
      </c>
      <c r="AC4773" s="119" t="s">
        <v>398</v>
      </c>
      <c r="AD4773" s="119" t="s">
        <v>398</v>
      </c>
    </row>
    <row r="4774" spans="1:30">
      <c r="A4774" s="117">
        <v>4773</v>
      </c>
      <c r="B4774" s="123" t="s">
        <v>468</v>
      </c>
      <c r="C4774" s="117" t="s">
        <v>5</v>
      </c>
      <c r="D4774" s="123" t="s">
        <v>595</v>
      </c>
      <c r="E4774" s="117">
        <v>4773</v>
      </c>
      <c r="F4774" s="117" t="s">
        <v>924</v>
      </c>
      <c r="G4774" s="117" t="s">
        <v>591</v>
      </c>
      <c r="H4774" s="117" t="s">
        <v>398</v>
      </c>
      <c r="I4774" s="117" t="s">
        <v>398</v>
      </c>
      <c r="J4774" s="117" t="s">
        <v>398</v>
      </c>
      <c r="K4774" s="117" t="s">
        <v>398</v>
      </c>
      <c r="L4774" s="117" t="s">
        <v>398</v>
      </c>
      <c r="M4774" s="117" t="s">
        <v>398</v>
      </c>
      <c r="N4774" s="117" t="s">
        <v>398</v>
      </c>
      <c r="O4774" s="125" t="s">
        <v>579</v>
      </c>
      <c r="P4774" s="117">
        <v>1</v>
      </c>
      <c r="Q4774" s="117" t="s">
        <v>398</v>
      </c>
      <c r="R4774" s="117" t="s">
        <v>398</v>
      </c>
      <c r="S4774" s="117" t="s">
        <v>398</v>
      </c>
      <c r="T4774" s="117" t="s">
        <v>398</v>
      </c>
      <c r="U4774" s="117" t="s">
        <v>398</v>
      </c>
      <c r="V4774" s="117" t="s">
        <v>398</v>
      </c>
      <c r="W4774" s="123">
        <v>65</v>
      </c>
      <c r="X4774" s="123" t="s">
        <v>906</v>
      </c>
      <c r="Y4774" s="120">
        <v>43564</v>
      </c>
      <c r="Z4774" s="121">
        <v>0.375</v>
      </c>
      <c r="AA4774" s="130" t="s">
        <v>696</v>
      </c>
      <c r="AB4774" s="123" t="s">
        <v>582</v>
      </c>
      <c r="AC4774" s="119" t="s">
        <v>398</v>
      </c>
      <c r="AD4774" s="119" t="s">
        <v>398</v>
      </c>
    </row>
    <row r="4775" spans="1:30">
      <c r="A4775" s="117">
        <v>4774</v>
      </c>
      <c r="B4775" s="123" t="s">
        <v>468</v>
      </c>
      <c r="C4775" s="117" t="s">
        <v>5</v>
      </c>
      <c r="D4775" s="123" t="s">
        <v>595</v>
      </c>
      <c r="E4775" s="117">
        <v>4774</v>
      </c>
      <c r="F4775" s="117" t="s">
        <v>924</v>
      </c>
      <c r="G4775" s="117" t="s">
        <v>591</v>
      </c>
      <c r="H4775" s="117" t="s">
        <v>398</v>
      </c>
      <c r="I4775" s="117" t="s">
        <v>398</v>
      </c>
      <c r="J4775" s="117" t="s">
        <v>398</v>
      </c>
      <c r="K4775" s="117" t="s">
        <v>398</v>
      </c>
      <c r="L4775" s="117" t="s">
        <v>398</v>
      </c>
      <c r="M4775" s="117" t="s">
        <v>398</v>
      </c>
      <c r="N4775" s="117" t="s">
        <v>398</v>
      </c>
      <c r="O4775" s="125" t="s">
        <v>579</v>
      </c>
      <c r="P4775" s="117">
        <v>1</v>
      </c>
      <c r="Q4775" s="117" t="s">
        <v>398</v>
      </c>
      <c r="R4775" s="117" t="s">
        <v>398</v>
      </c>
      <c r="S4775" s="117" t="s">
        <v>398</v>
      </c>
      <c r="T4775" s="117" t="s">
        <v>398</v>
      </c>
      <c r="U4775" s="117" t="s">
        <v>398</v>
      </c>
      <c r="V4775" s="117" t="s">
        <v>398</v>
      </c>
      <c r="W4775" s="123">
        <v>65</v>
      </c>
      <c r="X4775" s="123" t="s">
        <v>906</v>
      </c>
      <c r="Y4775" s="120">
        <v>43564</v>
      </c>
      <c r="Z4775" s="121">
        <v>0.375</v>
      </c>
      <c r="AA4775" s="130" t="s">
        <v>696</v>
      </c>
      <c r="AB4775" s="123" t="s">
        <v>582</v>
      </c>
      <c r="AC4775" s="119" t="s">
        <v>398</v>
      </c>
      <c r="AD4775" s="119" t="s">
        <v>398</v>
      </c>
    </row>
    <row r="4776" spans="1:30">
      <c r="A4776" s="117">
        <v>4775</v>
      </c>
      <c r="B4776" s="123" t="s">
        <v>468</v>
      </c>
      <c r="C4776" s="117" t="s">
        <v>5</v>
      </c>
      <c r="D4776" s="123" t="s">
        <v>595</v>
      </c>
      <c r="E4776" s="117">
        <v>4775</v>
      </c>
      <c r="F4776" s="117" t="s">
        <v>924</v>
      </c>
      <c r="G4776" s="117" t="s">
        <v>591</v>
      </c>
      <c r="H4776" s="117" t="s">
        <v>398</v>
      </c>
      <c r="I4776" s="117" t="s">
        <v>398</v>
      </c>
      <c r="J4776" s="117" t="s">
        <v>398</v>
      </c>
      <c r="K4776" s="117" t="s">
        <v>398</v>
      </c>
      <c r="L4776" s="117" t="s">
        <v>398</v>
      </c>
      <c r="M4776" s="117" t="s">
        <v>398</v>
      </c>
      <c r="N4776" s="117" t="s">
        <v>398</v>
      </c>
      <c r="O4776" s="125" t="s">
        <v>579</v>
      </c>
      <c r="P4776" s="117">
        <v>1</v>
      </c>
      <c r="Q4776" s="117" t="s">
        <v>398</v>
      </c>
      <c r="R4776" s="117" t="s">
        <v>398</v>
      </c>
      <c r="S4776" s="117" t="s">
        <v>398</v>
      </c>
      <c r="T4776" s="117" t="s">
        <v>398</v>
      </c>
      <c r="U4776" s="117" t="s">
        <v>398</v>
      </c>
      <c r="V4776" s="117" t="s">
        <v>398</v>
      </c>
      <c r="W4776" s="123">
        <v>65</v>
      </c>
      <c r="X4776" s="123" t="s">
        <v>906</v>
      </c>
      <c r="Y4776" s="120">
        <v>43564</v>
      </c>
      <c r="Z4776" s="121">
        <v>0.375</v>
      </c>
      <c r="AA4776" s="130" t="s">
        <v>696</v>
      </c>
      <c r="AB4776" s="123" t="s">
        <v>582</v>
      </c>
      <c r="AC4776" s="119" t="s">
        <v>398</v>
      </c>
      <c r="AD4776" s="119" t="s">
        <v>398</v>
      </c>
    </row>
    <row r="4777" spans="1:30">
      <c r="A4777" s="117">
        <v>4776</v>
      </c>
      <c r="B4777" s="123" t="s">
        <v>468</v>
      </c>
      <c r="C4777" s="117" t="s">
        <v>5</v>
      </c>
      <c r="D4777" s="123" t="s">
        <v>595</v>
      </c>
      <c r="E4777" s="117">
        <v>4776</v>
      </c>
      <c r="F4777" s="117" t="s">
        <v>924</v>
      </c>
      <c r="G4777" s="117" t="s">
        <v>591</v>
      </c>
      <c r="H4777" s="117" t="s">
        <v>398</v>
      </c>
      <c r="I4777" s="117" t="s">
        <v>398</v>
      </c>
      <c r="J4777" s="117" t="s">
        <v>398</v>
      </c>
      <c r="K4777" s="117" t="s">
        <v>398</v>
      </c>
      <c r="L4777" s="117" t="s">
        <v>398</v>
      </c>
      <c r="M4777" s="117" t="s">
        <v>398</v>
      </c>
      <c r="N4777" s="117" t="s">
        <v>398</v>
      </c>
      <c r="O4777" s="125" t="s">
        <v>579</v>
      </c>
      <c r="P4777" s="117">
        <v>1</v>
      </c>
      <c r="Q4777" s="117" t="s">
        <v>398</v>
      </c>
      <c r="R4777" s="117" t="s">
        <v>398</v>
      </c>
      <c r="S4777" s="117" t="s">
        <v>398</v>
      </c>
      <c r="T4777" s="117" t="s">
        <v>398</v>
      </c>
      <c r="U4777" s="117" t="s">
        <v>398</v>
      </c>
      <c r="V4777" s="117" t="s">
        <v>398</v>
      </c>
      <c r="W4777" s="123">
        <v>65</v>
      </c>
      <c r="X4777" s="123" t="s">
        <v>906</v>
      </c>
      <c r="Y4777" s="120">
        <v>43564</v>
      </c>
      <c r="Z4777" s="121">
        <v>0.375</v>
      </c>
      <c r="AA4777" s="130" t="s">
        <v>696</v>
      </c>
      <c r="AB4777" s="123" t="s">
        <v>582</v>
      </c>
      <c r="AC4777" s="119" t="s">
        <v>398</v>
      </c>
      <c r="AD4777" s="119" t="s">
        <v>398</v>
      </c>
    </row>
    <row r="4778" spans="1:30">
      <c r="A4778" s="117">
        <v>4777</v>
      </c>
      <c r="B4778" s="123" t="s">
        <v>468</v>
      </c>
      <c r="C4778" s="117" t="s">
        <v>5</v>
      </c>
      <c r="D4778" s="123" t="s">
        <v>595</v>
      </c>
      <c r="E4778" s="117">
        <v>4777</v>
      </c>
      <c r="F4778" s="117" t="s">
        <v>924</v>
      </c>
      <c r="G4778" s="117" t="s">
        <v>591</v>
      </c>
      <c r="H4778" s="117" t="s">
        <v>398</v>
      </c>
      <c r="I4778" s="117" t="s">
        <v>398</v>
      </c>
      <c r="J4778" s="117" t="s">
        <v>398</v>
      </c>
      <c r="K4778" s="117" t="s">
        <v>398</v>
      </c>
      <c r="L4778" s="117" t="s">
        <v>398</v>
      </c>
      <c r="M4778" s="117" t="s">
        <v>398</v>
      </c>
      <c r="N4778" s="117" t="s">
        <v>398</v>
      </c>
      <c r="O4778" s="125" t="s">
        <v>579</v>
      </c>
      <c r="P4778" s="117">
        <v>1</v>
      </c>
      <c r="Q4778" s="117" t="s">
        <v>398</v>
      </c>
      <c r="R4778" s="117" t="s">
        <v>398</v>
      </c>
      <c r="S4778" s="117" t="s">
        <v>398</v>
      </c>
      <c r="T4778" s="117" t="s">
        <v>398</v>
      </c>
      <c r="U4778" s="117" t="s">
        <v>398</v>
      </c>
      <c r="V4778" s="117" t="s">
        <v>398</v>
      </c>
      <c r="W4778" s="123">
        <v>65</v>
      </c>
      <c r="X4778" s="123" t="s">
        <v>906</v>
      </c>
      <c r="Y4778" s="120">
        <v>43564</v>
      </c>
      <c r="Z4778" s="121">
        <v>0.375</v>
      </c>
      <c r="AA4778" s="130" t="s">
        <v>696</v>
      </c>
      <c r="AB4778" s="123" t="s">
        <v>582</v>
      </c>
      <c r="AC4778" s="119" t="s">
        <v>398</v>
      </c>
      <c r="AD4778" s="119" t="s">
        <v>398</v>
      </c>
    </row>
    <row r="4779" spans="1:30">
      <c r="A4779" s="117">
        <v>4778</v>
      </c>
      <c r="B4779" s="123" t="s">
        <v>468</v>
      </c>
      <c r="C4779" s="117" t="s">
        <v>5</v>
      </c>
      <c r="D4779" s="123" t="s">
        <v>595</v>
      </c>
      <c r="E4779" s="117">
        <v>4778</v>
      </c>
      <c r="F4779" s="117" t="s">
        <v>924</v>
      </c>
      <c r="G4779" s="117" t="s">
        <v>591</v>
      </c>
      <c r="H4779" s="117" t="s">
        <v>398</v>
      </c>
      <c r="I4779" s="117" t="s">
        <v>398</v>
      </c>
      <c r="J4779" s="117" t="s">
        <v>398</v>
      </c>
      <c r="K4779" s="117" t="s">
        <v>398</v>
      </c>
      <c r="L4779" s="117" t="s">
        <v>398</v>
      </c>
      <c r="M4779" s="117" t="s">
        <v>398</v>
      </c>
      <c r="N4779" s="117" t="s">
        <v>398</v>
      </c>
      <c r="O4779" s="125" t="s">
        <v>579</v>
      </c>
      <c r="P4779" s="117">
        <v>1</v>
      </c>
      <c r="Q4779" s="117" t="s">
        <v>398</v>
      </c>
      <c r="R4779" s="117" t="s">
        <v>398</v>
      </c>
      <c r="S4779" s="117" t="s">
        <v>398</v>
      </c>
      <c r="T4779" s="117" t="s">
        <v>398</v>
      </c>
      <c r="U4779" s="117" t="s">
        <v>398</v>
      </c>
      <c r="V4779" s="117" t="s">
        <v>398</v>
      </c>
      <c r="W4779" s="123">
        <v>65</v>
      </c>
      <c r="X4779" s="123" t="s">
        <v>906</v>
      </c>
      <c r="Y4779" s="120">
        <v>43564</v>
      </c>
      <c r="Z4779" s="121">
        <v>0.375</v>
      </c>
      <c r="AA4779" s="130" t="s">
        <v>696</v>
      </c>
      <c r="AB4779" s="123" t="s">
        <v>582</v>
      </c>
      <c r="AC4779" s="119" t="s">
        <v>398</v>
      </c>
      <c r="AD4779" s="119" t="s">
        <v>398</v>
      </c>
    </row>
    <row r="4780" spans="1:30">
      <c r="A4780" s="117">
        <v>4779</v>
      </c>
      <c r="B4780" s="123" t="s">
        <v>468</v>
      </c>
      <c r="C4780" s="117" t="s">
        <v>5</v>
      </c>
      <c r="D4780" s="123" t="s">
        <v>595</v>
      </c>
      <c r="E4780" s="117">
        <v>4779</v>
      </c>
      <c r="F4780" s="117" t="s">
        <v>924</v>
      </c>
      <c r="G4780" s="117" t="s">
        <v>591</v>
      </c>
      <c r="H4780" s="117" t="s">
        <v>398</v>
      </c>
      <c r="I4780" s="117" t="s">
        <v>398</v>
      </c>
      <c r="J4780" s="117" t="s">
        <v>398</v>
      </c>
      <c r="K4780" s="117" t="s">
        <v>398</v>
      </c>
      <c r="L4780" s="117" t="s">
        <v>398</v>
      </c>
      <c r="M4780" s="117" t="s">
        <v>398</v>
      </c>
      <c r="N4780" s="117" t="s">
        <v>398</v>
      </c>
      <c r="O4780" s="125" t="s">
        <v>579</v>
      </c>
      <c r="P4780" s="117">
        <v>1</v>
      </c>
      <c r="Q4780" s="117" t="s">
        <v>398</v>
      </c>
      <c r="R4780" s="117" t="s">
        <v>398</v>
      </c>
      <c r="S4780" s="117" t="s">
        <v>398</v>
      </c>
      <c r="T4780" s="117" t="s">
        <v>398</v>
      </c>
      <c r="U4780" s="117" t="s">
        <v>398</v>
      </c>
      <c r="V4780" s="117" t="s">
        <v>398</v>
      </c>
      <c r="W4780" s="123">
        <v>65</v>
      </c>
      <c r="X4780" s="123" t="s">
        <v>906</v>
      </c>
      <c r="Y4780" s="120">
        <v>43564</v>
      </c>
      <c r="Z4780" s="121">
        <v>0.375</v>
      </c>
      <c r="AA4780" s="130" t="s">
        <v>696</v>
      </c>
      <c r="AB4780" s="123" t="s">
        <v>582</v>
      </c>
      <c r="AC4780" s="119" t="s">
        <v>398</v>
      </c>
      <c r="AD4780" s="119" t="s">
        <v>398</v>
      </c>
    </row>
    <row r="4781" spans="1:30">
      <c r="A4781" s="117">
        <v>4780</v>
      </c>
      <c r="B4781" s="123" t="s">
        <v>468</v>
      </c>
      <c r="C4781" s="117" t="s">
        <v>5</v>
      </c>
      <c r="D4781" s="123" t="s">
        <v>595</v>
      </c>
      <c r="E4781" s="117">
        <v>4780</v>
      </c>
      <c r="F4781" s="117" t="s">
        <v>924</v>
      </c>
      <c r="G4781" s="117" t="s">
        <v>591</v>
      </c>
      <c r="H4781" s="117" t="s">
        <v>398</v>
      </c>
      <c r="I4781" s="117" t="s">
        <v>398</v>
      </c>
      <c r="J4781" s="117" t="s">
        <v>398</v>
      </c>
      <c r="K4781" s="117" t="s">
        <v>398</v>
      </c>
      <c r="L4781" s="117" t="s">
        <v>398</v>
      </c>
      <c r="M4781" s="117" t="s">
        <v>398</v>
      </c>
      <c r="N4781" s="117" t="s">
        <v>398</v>
      </c>
      <c r="O4781" s="125" t="s">
        <v>579</v>
      </c>
      <c r="P4781" s="117">
        <v>1</v>
      </c>
      <c r="Q4781" s="117" t="s">
        <v>398</v>
      </c>
      <c r="R4781" s="117" t="s">
        <v>398</v>
      </c>
      <c r="S4781" s="117" t="s">
        <v>398</v>
      </c>
      <c r="T4781" s="117" t="s">
        <v>398</v>
      </c>
      <c r="U4781" s="117" t="s">
        <v>398</v>
      </c>
      <c r="V4781" s="117" t="s">
        <v>398</v>
      </c>
      <c r="W4781" s="123">
        <v>65</v>
      </c>
      <c r="X4781" s="123" t="s">
        <v>906</v>
      </c>
      <c r="Y4781" s="120">
        <v>43564</v>
      </c>
      <c r="Z4781" s="121">
        <v>0.375</v>
      </c>
      <c r="AA4781" s="130" t="s">
        <v>696</v>
      </c>
      <c r="AB4781" s="123" t="s">
        <v>582</v>
      </c>
      <c r="AC4781" s="119" t="s">
        <v>398</v>
      </c>
      <c r="AD4781" s="119" t="s">
        <v>398</v>
      </c>
    </row>
    <row r="4782" spans="1:30">
      <c r="A4782" s="117">
        <v>4781</v>
      </c>
      <c r="B4782" s="123" t="s">
        <v>468</v>
      </c>
      <c r="C4782" s="117" t="s">
        <v>5</v>
      </c>
      <c r="D4782" s="123" t="s">
        <v>595</v>
      </c>
      <c r="E4782" s="117">
        <v>4781</v>
      </c>
      <c r="F4782" s="117" t="s">
        <v>924</v>
      </c>
      <c r="G4782" s="117" t="s">
        <v>591</v>
      </c>
      <c r="H4782" s="117" t="s">
        <v>398</v>
      </c>
      <c r="I4782" s="117" t="s">
        <v>398</v>
      </c>
      <c r="J4782" s="117" t="s">
        <v>398</v>
      </c>
      <c r="K4782" s="117" t="s">
        <v>398</v>
      </c>
      <c r="L4782" s="117" t="s">
        <v>398</v>
      </c>
      <c r="M4782" s="117" t="s">
        <v>398</v>
      </c>
      <c r="N4782" s="117" t="s">
        <v>398</v>
      </c>
      <c r="O4782" s="125" t="s">
        <v>579</v>
      </c>
      <c r="P4782" s="117">
        <v>1</v>
      </c>
      <c r="Q4782" s="117" t="s">
        <v>398</v>
      </c>
      <c r="R4782" s="117" t="s">
        <v>398</v>
      </c>
      <c r="S4782" s="117" t="s">
        <v>398</v>
      </c>
      <c r="T4782" s="117" t="s">
        <v>398</v>
      </c>
      <c r="U4782" s="117" t="s">
        <v>398</v>
      </c>
      <c r="V4782" s="117" t="s">
        <v>398</v>
      </c>
      <c r="W4782" s="123">
        <v>65</v>
      </c>
      <c r="X4782" s="123" t="s">
        <v>906</v>
      </c>
      <c r="Y4782" s="120">
        <v>43564</v>
      </c>
      <c r="Z4782" s="121">
        <v>0.375</v>
      </c>
      <c r="AA4782" s="130" t="s">
        <v>696</v>
      </c>
      <c r="AB4782" s="123" t="s">
        <v>582</v>
      </c>
      <c r="AC4782" s="119" t="s">
        <v>398</v>
      </c>
      <c r="AD4782" s="119" t="s">
        <v>398</v>
      </c>
    </row>
    <row r="4783" spans="1:30">
      <c r="A4783" s="117">
        <v>4782</v>
      </c>
      <c r="B4783" s="123" t="s">
        <v>468</v>
      </c>
      <c r="C4783" s="117" t="s">
        <v>5</v>
      </c>
      <c r="D4783" s="123" t="s">
        <v>595</v>
      </c>
      <c r="E4783" s="117">
        <v>4782</v>
      </c>
      <c r="F4783" s="117" t="s">
        <v>924</v>
      </c>
      <c r="G4783" s="117" t="s">
        <v>591</v>
      </c>
      <c r="H4783" s="117" t="s">
        <v>398</v>
      </c>
      <c r="I4783" s="117" t="s">
        <v>398</v>
      </c>
      <c r="J4783" s="117" t="s">
        <v>398</v>
      </c>
      <c r="K4783" s="117" t="s">
        <v>398</v>
      </c>
      <c r="L4783" s="117" t="s">
        <v>398</v>
      </c>
      <c r="M4783" s="117" t="s">
        <v>398</v>
      </c>
      <c r="N4783" s="117" t="s">
        <v>398</v>
      </c>
      <c r="O4783" s="125" t="s">
        <v>579</v>
      </c>
      <c r="P4783" s="117">
        <v>1</v>
      </c>
      <c r="Q4783" s="117" t="s">
        <v>398</v>
      </c>
      <c r="R4783" s="117" t="s">
        <v>398</v>
      </c>
      <c r="S4783" s="117" t="s">
        <v>398</v>
      </c>
      <c r="T4783" s="117" t="s">
        <v>398</v>
      </c>
      <c r="U4783" s="117" t="s">
        <v>398</v>
      </c>
      <c r="V4783" s="117" t="s">
        <v>398</v>
      </c>
      <c r="W4783" s="123">
        <v>65</v>
      </c>
      <c r="X4783" s="123" t="s">
        <v>906</v>
      </c>
      <c r="Y4783" s="120">
        <v>43564</v>
      </c>
      <c r="Z4783" s="121">
        <v>0.375</v>
      </c>
      <c r="AA4783" s="130" t="s">
        <v>696</v>
      </c>
      <c r="AB4783" s="123" t="s">
        <v>582</v>
      </c>
      <c r="AC4783" s="119" t="s">
        <v>398</v>
      </c>
      <c r="AD4783" s="119" t="s">
        <v>398</v>
      </c>
    </row>
    <row r="4784" spans="1:30">
      <c r="A4784" s="117">
        <v>4783</v>
      </c>
      <c r="B4784" s="123" t="s">
        <v>468</v>
      </c>
      <c r="C4784" s="117" t="s">
        <v>5</v>
      </c>
      <c r="D4784" s="123" t="s">
        <v>595</v>
      </c>
      <c r="E4784" s="117">
        <v>4783</v>
      </c>
      <c r="F4784" s="117" t="s">
        <v>924</v>
      </c>
      <c r="G4784" s="117" t="s">
        <v>591</v>
      </c>
      <c r="H4784" s="117" t="s">
        <v>398</v>
      </c>
      <c r="I4784" s="117" t="s">
        <v>398</v>
      </c>
      <c r="J4784" s="117" t="s">
        <v>398</v>
      </c>
      <c r="K4784" s="117" t="s">
        <v>398</v>
      </c>
      <c r="L4784" s="117" t="s">
        <v>398</v>
      </c>
      <c r="M4784" s="117" t="s">
        <v>398</v>
      </c>
      <c r="N4784" s="117" t="s">
        <v>398</v>
      </c>
      <c r="O4784" s="125" t="s">
        <v>579</v>
      </c>
      <c r="P4784" s="117">
        <v>1</v>
      </c>
      <c r="Q4784" s="117" t="s">
        <v>398</v>
      </c>
      <c r="R4784" s="117" t="s">
        <v>398</v>
      </c>
      <c r="S4784" s="117" t="s">
        <v>398</v>
      </c>
      <c r="T4784" s="117" t="s">
        <v>398</v>
      </c>
      <c r="U4784" s="117" t="s">
        <v>398</v>
      </c>
      <c r="V4784" s="117" t="s">
        <v>398</v>
      </c>
      <c r="W4784" s="123">
        <v>65</v>
      </c>
      <c r="X4784" s="123" t="s">
        <v>906</v>
      </c>
      <c r="Y4784" s="120">
        <v>43564</v>
      </c>
      <c r="Z4784" s="121">
        <v>0.375</v>
      </c>
      <c r="AA4784" s="130" t="s">
        <v>696</v>
      </c>
      <c r="AB4784" s="123" t="s">
        <v>582</v>
      </c>
      <c r="AC4784" s="119" t="s">
        <v>398</v>
      </c>
      <c r="AD4784" s="119" t="s">
        <v>398</v>
      </c>
    </row>
    <row r="4785" spans="1:30">
      <c r="A4785" s="117">
        <v>4784</v>
      </c>
      <c r="B4785" s="123" t="s">
        <v>468</v>
      </c>
      <c r="C4785" s="117" t="s">
        <v>5</v>
      </c>
      <c r="D4785" s="123" t="s">
        <v>595</v>
      </c>
      <c r="E4785" s="117">
        <v>4784</v>
      </c>
      <c r="F4785" s="117" t="s">
        <v>924</v>
      </c>
      <c r="G4785" s="117" t="s">
        <v>591</v>
      </c>
      <c r="H4785" s="117" t="s">
        <v>398</v>
      </c>
      <c r="I4785" s="117" t="s">
        <v>398</v>
      </c>
      <c r="J4785" s="117" t="s">
        <v>398</v>
      </c>
      <c r="K4785" s="117" t="s">
        <v>398</v>
      </c>
      <c r="L4785" s="117" t="s">
        <v>398</v>
      </c>
      <c r="M4785" s="117" t="s">
        <v>398</v>
      </c>
      <c r="N4785" s="117" t="s">
        <v>398</v>
      </c>
      <c r="O4785" s="125" t="s">
        <v>579</v>
      </c>
      <c r="P4785" s="117">
        <v>1</v>
      </c>
      <c r="Q4785" s="117" t="s">
        <v>398</v>
      </c>
      <c r="R4785" s="117" t="s">
        <v>398</v>
      </c>
      <c r="S4785" s="117" t="s">
        <v>398</v>
      </c>
      <c r="T4785" s="117" t="s">
        <v>398</v>
      </c>
      <c r="U4785" s="117" t="s">
        <v>398</v>
      </c>
      <c r="V4785" s="117" t="s">
        <v>398</v>
      </c>
      <c r="W4785" s="123">
        <v>65</v>
      </c>
      <c r="X4785" s="123" t="s">
        <v>906</v>
      </c>
      <c r="Y4785" s="120">
        <v>43564</v>
      </c>
      <c r="Z4785" s="121">
        <v>0.375</v>
      </c>
      <c r="AA4785" s="130" t="s">
        <v>696</v>
      </c>
      <c r="AB4785" s="123" t="s">
        <v>582</v>
      </c>
      <c r="AC4785" s="119" t="s">
        <v>398</v>
      </c>
      <c r="AD4785" s="119" t="s">
        <v>398</v>
      </c>
    </row>
    <row r="4786" spans="1:30">
      <c r="A4786" s="117">
        <v>4785</v>
      </c>
      <c r="B4786" s="123" t="s">
        <v>468</v>
      </c>
      <c r="C4786" s="117" t="s">
        <v>5</v>
      </c>
      <c r="D4786" s="123" t="s">
        <v>595</v>
      </c>
      <c r="E4786" s="117">
        <v>4785</v>
      </c>
      <c r="F4786" s="117" t="s">
        <v>924</v>
      </c>
      <c r="G4786" s="117" t="s">
        <v>591</v>
      </c>
      <c r="H4786" s="117" t="s">
        <v>398</v>
      </c>
      <c r="I4786" s="117" t="s">
        <v>398</v>
      </c>
      <c r="J4786" s="117" t="s">
        <v>398</v>
      </c>
      <c r="K4786" s="117" t="s">
        <v>398</v>
      </c>
      <c r="L4786" s="117" t="s">
        <v>398</v>
      </c>
      <c r="M4786" s="117" t="s">
        <v>398</v>
      </c>
      <c r="N4786" s="117" t="s">
        <v>398</v>
      </c>
      <c r="O4786" s="125" t="s">
        <v>579</v>
      </c>
      <c r="P4786" s="117">
        <v>1</v>
      </c>
      <c r="Q4786" s="117" t="s">
        <v>398</v>
      </c>
      <c r="R4786" s="117" t="s">
        <v>398</v>
      </c>
      <c r="S4786" s="117" t="s">
        <v>398</v>
      </c>
      <c r="T4786" s="117" t="s">
        <v>398</v>
      </c>
      <c r="U4786" s="117" t="s">
        <v>398</v>
      </c>
      <c r="V4786" s="117" t="s">
        <v>398</v>
      </c>
      <c r="W4786" s="123">
        <v>65</v>
      </c>
      <c r="X4786" s="123" t="s">
        <v>906</v>
      </c>
      <c r="Y4786" s="120">
        <v>43564</v>
      </c>
      <c r="Z4786" s="121">
        <v>0.375</v>
      </c>
      <c r="AA4786" s="130" t="s">
        <v>696</v>
      </c>
      <c r="AB4786" s="123" t="s">
        <v>582</v>
      </c>
      <c r="AC4786" s="119" t="s">
        <v>398</v>
      </c>
      <c r="AD4786" s="119" t="s">
        <v>398</v>
      </c>
    </row>
    <row r="4787" spans="1:30">
      <c r="A4787" s="117">
        <v>4786</v>
      </c>
      <c r="B4787" s="123" t="s">
        <v>468</v>
      </c>
      <c r="C4787" s="117" t="s">
        <v>5</v>
      </c>
      <c r="D4787" s="123" t="s">
        <v>595</v>
      </c>
      <c r="E4787" s="117">
        <v>4786</v>
      </c>
      <c r="F4787" s="117" t="s">
        <v>924</v>
      </c>
      <c r="G4787" s="117" t="s">
        <v>591</v>
      </c>
      <c r="H4787" s="117" t="s">
        <v>398</v>
      </c>
      <c r="I4787" s="117" t="s">
        <v>398</v>
      </c>
      <c r="J4787" s="117" t="s">
        <v>398</v>
      </c>
      <c r="K4787" s="117" t="s">
        <v>398</v>
      </c>
      <c r="L4787" s="117" t="s">
        <v>398</v>
      </c>
      <c r="M4787" s="117" t="s">
        <v>398</v>
      </c>
      <c r="N4787" s="117" t="s">
        <v>398</v>
      </c>
      <c r="O4787" s="125" t="s">
        <v>579</v>
      </c>
      <c r="P4787" s="117">
        <v>1</v>
      </c>
      <c r="Q4787" s="117" t="s">
        <v>398</v>
      </c>
      <c r="R4787" s="117" t="s">
        <v>398</v>
      </c>
      <c r="S4787" s="117" t="s">
        <v>398</v>
      </c>
      <c r="T4787" s="117" t="s">
        <v>398</v>
      </c>
      <c r="U4787" s="117" t="s">
        <v>398</v>
      </c>
      <c r="V4787" s="117" t="s">
        <v>398</v>
      </c>
      <c r="W4787" s="123">
        <v>65</v>
      </c>
      <c r="X4787" s="123" t="s">
        <v>906</v>
      </c>
      <c r="Y4787" s="120">
        <v>43564</v>
      </c>
      <c r="Z4787" s="121">
        <v>0.375</v>
      </c>
      <c r="AA4787" s="130" t="s">
        <v>696</v>
      </c>
      <c r="AB4787" s="123" t="s">
        <v>582</v>
      </c>
      <c r="AC4787" s="119" t="s">
        <v>398</v>
      </c>
      <c r="AD4787" s="119" t="s">
        <v>398</v>
      </c>
    </row>
    <row r="4788" spans="1:30">
      <c r="A4788" s="117">
        <v>4787</v>
      </c>
      <c r="B4788" s="123" t="s">
        <v>468</v>
      </c>
      <c r="C4788" s="117" t="s">
        <v>5</v>
      </c>
      <c r="D4788" s="123" t="s">
        <v>595</v>
      </c>
      <c r="E4788" s="117">
        <v>4787</v>
      </c>
      <c r="F4788" s="117" t="s">
        <v>924</v>
      </c>
      <c r="G4788" s="117" t="s">
        <v>591</v>
      </c>
      <c r="H4788" s="117" t="s">
        <v>398</v>
      </c>
      <c r="I4788" s="117" t="s">
        <v>398</v>
      </c>
      <c r="J4788" s="117" t="s">
        <v>398</v>
      </c>
      <c r="K4788" s="117" t="s">
        <v>398</v>
      </c>
      <c r="L4788" s="117" t="s">
        <v>398</v>
      </c>
      <c r="M4788" s="117" t="s">
        <v>398</v>
      </c>
      <c r="N4788" s="117" t="s">
        <v>398</v>
      </c>
      <c r="O4788" s="125" t="s">
        <v>579</v>
      </c>
      <c r="P4788" s="117">
        <v>1</v>
      </c>
      <c r="Q4788" s="117" t="s">
        <v>398</v>
      </c>
      <c r="R4788" s="117" t="s">
        <v>398</v>
      </c>
      <c r="S4788" s="117" t="s">
        <v>398</v>
      </c>
      <c r="T4788" s="117" t="s">
        <v>398</v>
      </c>
      <c r="U4788" s="117" t="s">
        <v>398</v>
      </c>
      <c r="V4788" s="117" t="s">
        <v>398</v>
      </c>
      <c r="W4788" s="123">
        <v>65</v>
      </c>
      <c r="X4788" s="123" t="s">
        <v>906</v>
      </c>
      <c r="Y4788" s="120">
        <v>43564</v>
      </c>
      <c r="Z4788" s="121">
        <v>0.375</v>
      </c>
      <c r="AA4788" s="130" t="s">
        <v>696</v>
      </c>
      <c r="AB4788" s="123" t="s">
        <v>582</v>
      </c>
      <c r="AC4788" s="119" t="s">
        <v>398</v>
      </c>
      <c r="AD4788" s="119" t="s">
        <v>398</v>
      </c>
    </row>
    <row r="4789" spans="1:30">
      <c r="A4789" s="117">
        <v>4788</v>
      </c>
      <c r="B4789" s="123" t="s">
        <v>468</v>
      </c>
      <c r="C4789" s="117" t="s">
        <v>5</v>
      </c>
      <c r="D4789" s="123" t="s">
        <v>595</v>
      </c>
      <c r="E4789" s="117">
        <v>4788</v>
      </c>
      <c r="F4789" s="117" t="s">
        <v>924</v>
      </c>
      <c r="G4789" s="117" t="s">
        <v>591</v>
      </c>
      <c r="H4789" s="117" t="s">
        <v>398</v>
      </c>
      <c r="I4789" s="117" t="s">
        <v>398</v>
      </c>
      <c r="J4789" s="117" t="s">
        <v>398</v>
      </c>
      <c r="K4789" s="117" t="s">
        <v>398</v>
      </c>
      <c r="L4789" s="117" t="s">
        <v>398</v>
      </c>
      <c r="M4789" s="117" t="s">
        <v>398</v>
      </c>
      <c r="N4789" s="117" t="s">
        <v>398</v>
      </c>
      <c r="O4789" s="125" t="s">
        <v>579</v>
      </c>
      <c r="P4789" s="117">
        <v>1</v>
      </c>
      <c r="Q4789" s="117" t="s">
        <v>398</v>
      </c>
      <c r="R4789" s="117" t="s">
        <v>398</v>
      </c>
      <c r="S4789" s="117" t="s">
        <v>398</v>
      </c>
      <c r="T4789" s="117" t="s">
        <v>398</v>
      </c>
      <c r="U4789" s="117" t="s">
        <v>398</v>
      </c>
      <c r="V4789" s="117" t="s">
        <v>398</v>
      </c>
      <c r="W4789" s="123">
        <v>65</v>
      </c>
      <c r="X4789" s="123" t="s">
        <v>906</v>
      </c>
      <c r="Y4789" s="120">
        <v>43564</v>
      </c>
      <c r="Z4789" s="121">
        <v>0.375</v>
      </c>
      <c r="AA4789" s="130" t="s">
        <v>696</v>
      </c>
      <c r="AB4789" s="123" t="s">
        <v>582</v>
      </c>
      <c r="AC4789" s="119" t="s">
        <v>398</v>
      </c>
      <c r="AD4789" s="119" t="s">
        <v>398</v>
      </c>
    </row>
    <row r="4790" spans="1:30">
      <c r="A4790" s="117">
        <v>4789</v>
      </c>
      <c r="B4790" s="123" t="s">
        <v>468</v>
      </c>
      <c r="C4790" s="117" t="s">
        <v>5</v>
      </c>
      <c r="D4790" s="123" t="s">
        <v>595</v>
      </c>
      <c r="E4790" s="117">
        <v>4789</v>
      </c>
      <c r="F4790" s="117" t="s">
        <v>924</v>
      </c>
      <c r="G4790" s="117" t="s">
        <v>591</v>
      </c>
      <c r="H4790" s="117" t="s">
        <v>398</v>
      </c>
      <c r="I4790" s="117" t="s">
        <v>398</v>
      </c>
      <c r="J4790" s="117" t="s">
        <v>398</v>
      </c>
      <c r="K4790" s="117" t="s">
        <v>398</v>
      </c>
      <c r="L4790" s="117" t="s">
        <v>398</v>
      </c>
      <c r="M4790" s="117" t="s">
        <v>398</v>
      </c>
      <c r="N4790" s="117" t="s">
        <v>398</v>
      </c>
      <c r="O4790" s="125" t="s">
        <v>579</v>
      </c>
      <c r="P4790" s="117">
        <v>1</v>
      </c>
      <c r="Q4790" s="117" t="s">
        <v>398</v>
      </c>
      <c r="R4790" s="117" t="s">
        <v>398</v>
      </c>
      <c r="S4790" s="117" t="s">
        <v>398</v>
      </c>
      <c r="T4790" s="117" t="s">
        <v>398</v>
      </c>
      <c r="U4790" s="117" t="s">
        <v>398</v>
      </c>
      <c r="V4790" s="117" t="s">
        <v>398</v>
      </c>
      <c r="W4790" s="123">
        <v>65</v>
      </c>
      <c r="X4790" s="123" t="s">
        <v>906</v>
      </c>
      <c r="Y4790" s="120">
        <v>43564</v>
      </c>
      <c r="Z4790" s="121">
        <v>0.375</v>
      </c>
      <c r="AA4790" s="130" t="s">
        <v>696</v>
      </c>
      <c r="AB4790" s="123" t="s">
        <v>582</v>
      </c>
      <c r="AC4790" s="119" t="s">
        <v>398</v>
      </c>
      <c r="AD4790" s="119" t="s">
        <v>398</v>
      </c>
    </row>
    <row r="4791" spans="1:30">
      <c r="A4791" s="117">
        <v>4790</v>
      </c>
      <c r="B4791" s="123" t="s">
        <v>468</v>
      </c>
      <c r="C4791" s="117" t="s">
        <v>5</v>
      </c>
      <c r="D4791" s="123" t="s">
        <v>595</v>
      </c>
      <c r="E4791" s="117">
        <v>4790</v>
      </c>
      <c r="F4791" s="117" t="s">
        <v>924</v>
      </c>
      <c r="G4791" s="117" t="s">
        <v>591</v>
      </c>
      <c r="H4791" s="117" t="s">
        <v>398</v>
      </c>
      <c r="I4791" s="117" t="s">
        <v>398</v>
      </c>
      <c r="J4791" s="117" t="s">
        <v>398</v>
      </c>
      <c r="K4791" s="117" t="s">
        <v>398</v>
      </c>
      <c r="L4791" s="117" t="s">
        <v>398</v>
      </c>
      <c r="M4791" s="117" t="s">
        <v>398</v>
      </c>
      <c r="N4791" s="117" t="s">
        <v>398</v>
      </c>
      <c r="O4791" s="125" t="s">
        <v>579</v>
      </c>
      <c r="P4791" s="117">
        <v>1</v>
      </c>
      <c r="Q4791" s="117" t="s">
        <v>398</v>
      </c>
      <c r="R4791" s="117" t="s">
        <v>398</v>
      </c>
      <c r="S4791" s="117" t="s">
        <v>398</v>
      </c>
      <c r="T4791" s="117" t="s">
        <v>398</v>
      </c>
      <c r="U4791" s="117" t="s">
        <v>398</v>
      </c>
      <c r="V4791" s="117" t="s">
        <v>398</v>
      </c>
      <c r="W4791" s="123">
        <v>65</v>
      </c>
      <c r="X4791" s="123" t="s">
        <v>906</v>
      </c>
      <c r="Y4791" s="120">
        <v>43564</v>
      </c>
      <c r="Z4791" s="121">
        <v>0.375</v>
      </c>
      <c r="AA4791" s="130" t="s">
        <v>696</v>
      </c>
      <c r="AB4791" s="123" t="s">
        <v>582</v>
      </c>
      <c r="AC4791" s="119" t="s">
        <v>398</v>
      </c>
      <c r="AD4791" s="119" t="s">
        <v>398</v>
      </c>
    </row>
    <row r="4792" spans="1:30">
      <c r="A4792" s="117">
        <v>4791</v>
      </c>
      <c r="B4792" s="123" t="s">
        <v>468</v>
      </c>
      <c r="C4792" s="117" t="s">
        <v>5</v>
      </c>
      <c r="D4792" s="123" t="s">
        <v>595</v>
      </c>
      <c r="E4792" s="117">
        <v>4791</v>
      </c>
      <c r="F4792" s="117" t="s">
        <v>924</v>
      </c>
      <c r="G4792" s="117" t="s">
        <v>591</v>
      </c>
      <c r="H4792" s="117" t="s">
        <v>398</v>
      </c>
      <c r="I4792" s="117" t="s">
        <v>398</v>
      </c>
      <c r="J4792" s="117" t="s">
        <v>398</v>
      </c>
      <c r="K4792" s="117" t="s">
        <v>398</v>
      </c>
      <c r="L4792" s="117" t="s">
        <v>398</v>
      </c>
      <c r="M4792" s="117" t="s">
        <v>398</v>
      </c>
      <c r="N4792" s="117" t="s">
        <v>398</v>
      </c>
      <c r="O4792" s="125" t="s">
        <v>579</v>
      </c>
      <c r="P4792" s="117">
        <v>1</v>
      </c>
      <c r="Q4792" s="117" t="s">
        <v>398</v>
      </c>
      <c r="R4792" s="117" t="s">
        <v>398</v>
      </c>
      <c r="S4792" s="117" t="s">
        <v>398</v>
      </c>
      <c r="T4792" s="117" t="s">
        <v>398</v>
      </c>
      <c r="U4792" s="117" t="s">
        <v>398</v>
      </c>
      <c r="V4792" s="117" t="s">
        <v>398</v>
      </c>
      <c r="W4792" s="123">
        <v>65</v>
      </c>
      <c r="X4792" s="123" t="s">
        <v>906</v>
      </c>
      <c r="Y4792" s="120">
        <v>43564</v>
      </c>
      <c r="Z4792" s="121">
        <v>0.375</v>
      </c>
      <c r="AA4792" s="130" t="s">
        <v>696</v>
      </c>
      <c r="AB4792" s="123" t="s">
        <v>582</v>
      </c>
      <c r="AC4792" s="119" t="s">
        <v>398</v>
      </c>
      <c r="AD4792" s="119" t="s">
        <v>398</v>
      </c>
    </row>
    <row r="4793" spans="1:30">
      <c r="A4793" s="117">
        <v>4792</v>
      </c>
      <c r="B4793" s="123" t="s">
        <v>468</v>
      </c>
      <c r="C4793" s="117" t="s">
        <v>5</v>
      </c>
      <c r="D4793" s="123" t="s">
        <v>595</v>
      </c>
      <c r="E4793" s="117">
        <v>4792</v>
      </c>
      <c r="F4793" s="117" t="s">
        <v>924</v>
      </c>
      <c r="G4793" s="117" t="s">
        <v>591</v>
      </c>
      <c r="H4793" s="117" t="s">
        <v>398</v>
      </c>
      <c r="I4793" s="117" t="s">
        <v>398</v>
      </c>
      <c r="J4793" s="117" t="s">
        <v>398</v>
      </c>
      <c r="K4793" s="117" t="s">
        <v>398</v>
      </c>
      <c r="L4793" s="117" t="s">
        <v>398</v>
      </c>
      <c r="M4793" s="117" t="s">
        <v>398</v>
      </c>
      <c r="N4793" s="117" t="s">
        <v>398</v>
      </c>
      <c r="O4793" s="125" t="s">
        <v>579</v>
      </c>
      <c r="P4793" s="117">
        <v>1</v>
      </c>
      <c r="Q4793" s="117" t="s">
        <v>398</v>
      </c>
      <c r="R4793" s="117" t="s">
        <v>398</v>
      </c>
      <c r="S4793" s="117" t="s">
        <v>398</v>
      </c>
      <c r="T4793" s="117" t="s">
        <v>398</v>
      </c>
      <c r="U4793" s="117" t="s">
        <v>398</v>
      </c>
      <c r="V4793" s="117" t="s">
        <v>398</v>
      </c>
      <c r="W4793" s="123">
        <v>65</v>
      </c>
      <c r="X4793" s="123" t="s">
        <v>906</v>
      </c>
      <c r="Y4793" s="120">
        <v>43564</v>
      </c>
      <c r="Z4793" s="121">
        <v>0.375</v>
      </c>
      <c r="AA4793" s="130" t="s">
        <v>696</v>
      </c>
      <c r="AB4793" s="123" t="s">
        <v>582</v>
      </c>
      <c r="AC4793" s="119" t="s">
        <v>398</v>
      </c>
      <c r="AD4793" s="119" t="s">
        <v>398</v>
      </c>
    </row>
    <row r="4794" spans="1:30">
      <c r="A4794" s="117">
        <v>4793</v>
      </c>
      <c r="B4794" s="123" t="s">
        <v>468</v>
      </c>
      <c r="C4794" s="117" t="s">
        <v>5</v>
      </c>
      <c r="D4794" s="123" t="s">
        <v>595</v>
      </c>
      <c r="E4794" s="117">
        <v>4793</v>
      </c>
      <c r="F4794" s="117" t="s">
        <v>924</v>
      </c>
      <c r="G4794" s="117" t="s">
        <v>591</v>
      </c>
      <c r="H4794" s="117" t="s">
        <v>398</v>
      </c>
      <c r="I4794" s="117" t="s">
        <v>398</v>
      </c>
      <c r="J4794" s="117" t="s">
        <v>398</v>
      </c>
      <c r="K4794" s="117" t="s">
        <v>398</v>
      </c>
      <c r="L4794" s="117" t="s">
        <v>398</v>
      </c>
      <c r="M4794" s="117" t="s">
        <v>398</v>
      </c>
      <c r="N4794" s="117" t="s">
        <v>398</v>
      </c>
      <c r="O4794" s="125" t="s">
        <v>579</v>
      </c>
      <c r="P4794" s="117">
        <v>1</v>
      </c>
      <c r="Q4794" s="117" t="s">
        <v>398</v>
      </c>
      <c r="R4794" s="117" t="s">
        <v>398</v>
      </c>
      <c r="S4794" s="117" t="s">
        <v>398</v>
      </c>
      <c r="T4794" s="117" t="s">
        <v>398</v>
      </c>
      <c r="U4794" s="117" t="s">
        <v>398</v>
      </c>
      <c r="V4794" s="117" t="s">
        <v>398</v>
      </c>
      <c r="W4794" s="123">
        <v>65</v>
      </c>
      <c r="X4794" s="123" t="s">
        <v>906</v>
      </c>
      <c r="Y4794" s="120">
        <v>43564</v>
      </c>
      <c r="Z4794" s="121">
        <v>0.375</v>
      </c>
      <c r="AA4794" s="130" t="s">
        <v>696</v>
      </c>
      <c r="AB4794" s="123" t="s">
        <v>582</v>
      </c>
      <c r="AC4794" s="119" t="s">
        <v>398</v>
      </c>
      <c r="AD4794" s="119" t="s">
        <v>398</v>
      </c>
    </row>
    <row r="4795" spans="1:30">
      <c r="A4795" s="117">
        <v>4794</v>
      </c>
      <c r="B4795" s="123" t="s">
        <v>468</v>
      </c>
      <c r="C4795" s="117" t="s">
        <v>5</v>
      </c>
      <c r="D4795" s="123" t="s">
        <v>595</v>
      </c>
      <c r="E4795" s="117">
        <v>4794</v>
      </c>
      <c r="F4795" s="117" t="s">
        <v>924</v>
      </c>
      <c r="G4795" s="117" t="s">
        <v>591</v>
      </c>
      <c r="H4795" s="117" t="s">
        <v>398</v>
      </c>
      <c r="I4795" s="117" t="s">
        <v>398</v>
      </c>
      <c r="J4795" s="117" t="s">
        <v>398</v>
      </c>
      <c r="K4795" s="117" t="s">
        <v>398</v>
      </c>
      <c r="L4795" s="117" t="s">
        <v>398</v>
      </c>
      <c r="M4795" s="117" t="s">
        <v>398</v>
      </c>
      <c r="N4795" s="117" t="s">
        <v>398</v>
      </c>
      <c r="O4795" s="125" t="s">
        <v>579</v>
      </c>
      <c r="P4795" s="117">
        <v>1</v>
      </c>
      <c r="Q4795" s="117" t="s">
        <v>398</v>
      </c>
      <c r="R4795" s="117" t="s">
        <v>398</v>
      </c>
      <c r="S4795" s="117" t="s">
        <v>398</v>
      </c>
      <c r="T4795" s="117" t="s">
        <v>398</v>
      </c>
      <c r="U4795" s="117" t="s">
        <v>398</v>
      </c>
      <c r="V4795" s="117" t="s">
        <v>398</v>
      </c>
      <c r="W4795" s="123">
        <v>65</v>
      </c>
      <c r="X4795" s="123" t="s">
        <v>906</v>
      </c>
      <c r="Y4795" s="120">
        <v>43564</v>
      </c>
      <c r="Z4795" s="121">
        <v>0.375</v>
      </c>
      <c r="AA4795" s="130" t="s">
        <v>696</v>
      </c>
      <c r="AB4795" s="123" t="s">
        <v>582</v>
      </c>
      <c r="AC4795" s="119" t="s">
        <v>398</v>
      </c>
      <c r="AD4795" s="119" t="s">
        <v>398</v>
      </c>
    </row>
    <row r="4796" spans="1:30">
      <c r="A4796" s="117">
        <v>4795</v>
      </c>
      <c r="B4796" s="123" t="s">
        <v>468</v>
      </c>
      <c r="C4796" s="117" t="s">
        <v>5</v>
      </c>
      <c r="D4796" s="123" t="s">
        <v>595</v>
      </c>
      <c r="E4796" s="117">
        <v>4795</v>
      </c>
      <c r="F4796" s="117" t="s">
        <v>924</v>
      </c>
      <c r="G4796" s="117" t="s">
        <v>591</v>
      </c>
      <c r="H4796" s="117" t="s">
        <v>398</v>
      </c>
      <c r="I4796" s="117" t="s">
        <v>398</v>
      </c>
      <c r="J4796" s="117" t="s">
        <v>398</v>
      </c>
      <c r="K4796" s="117" t="s">
        <v>398</v>
      </c>
      <c r="L4796" s="117" t="s">
        <v>398</v>
      </c>
      <c r="M4796" s="117" t="s">
        <v>398</v>
      </c>
      <c r="N4796" s="117" t="s">
        <v>398</v>
      </c>
      <c r="O4796" s="125" t="s">
        <v>579</v>
      </c>
      <c r="P4796" s="117">
        <v>1</v>
      </c>
      <c r="Q4796" s="117" t="s">
        <v>398</v>
      </c>
      <c r="R4796" s="117" t="s">
        <v>398</v>
      </c>
      <c r="S4796" s="117" t="s">
        <v>398</v>
      </c>
      <c r="T4796" s="117" t="s">
        <v>398</v>
      </c>
      <c r="U4796" s="117" t="s">
        <v>398</v>
      </c>
      <c r="V4796" s="117" t="s">
        <v>398</v>
      </c>
      <c r="W4796" s="123">
        <v>65</v>
      </c>
      <c r="X4796" s="123" t="s">
        <v>906</v>
      </c>
      <c r="Y4796" s="120">
        <v>43564</v>
      </c>
      <c r="Z4796" s="121">
        <v>0.375</v>
      </c>
      <c r="AA4796" s="130" t="s">
        <v>696</v>
      </c>
      <c r="AB4796" s="123" t="s">
        <v>582</v>
      </c>
      <c r="AC4796" s="119" t="s">
        <v>398</v>
      </c>
      <c r="AD4796" s="119" t="s">
        <v>398</v>
      </c>
    </row>
    <row r="4797" spans="1:30">
      <c r="A4797" s="117">
        <v>4796</v>
      </c>
      <c r="B4797" s="123" t="s">
        <v>468</v>
      </c>
      <c r="C4797" s="117" t="s">
        <v>5</v>
      </c>
      <c r="D4797" s="123" t="s">
        <v>595</v>
      </c>
      <c r="E4797" s="117">
        <v>4796</v>
      </c>
      <c r="F4797" s="117" t="s">
        <v>924</v>
      </c>
      <c r="G4797" s="117" t="s">
        <v>591</v>
      </c>
      <c r="H4797" s="117" t="s">
        <v>398</v>
      </c>
      <c r="I4797" s="117" t="s">
        <v>398</v>
      </c>
      <c r="J4797" s="117" t="s">
        <v>398</v>
      </c>
      <c r="K4797" s="117" t="s">
        <v>398</v>
      </c>
      <c r="L4797" s="117" t="s">
        <v>398</v>
      </c>
      <c r="M4797" s="117" t="s">
        <v>398</v>
      </c>
      <c r="N4797" s="117" t="s">
        <v>398</v>
      </c>
      <c r="O4797" s="125" t="s">
        <v>579</v>
      </c>
      <c r="P4797" s="117">
        <v>1</v>
      </c>
      <c r="Q4797" s="117" t="s">
        <v>398</v>
      </c>
      <c r="R4797" s="117" t="s">
        <v>398</v>
      </c>
      <c r="S4797" s="117" t="s">
        <v>398</v>
      </c>
      <c r="T4797" s="117" t="s">
        <v>398</v>
      </c>
      <c r="U4797" s="117" t="s">
        <v>398</v>
      </c>
      <c r="V4797" s="117" t="s">
        <v>398</v>
      </c>
      <c r="W4797" s="123">
        <v>65</v>
      </c>
      <c r="X4797" s="123" t="s">
        <v>906</v>
      </c>
      <c r="Y4797" s="120">
        <v>43564</v>
      </c>
      <c r="Z4797" s="121">
        <v>0.375</v>
      </c>
      <c r="AA4797" s="130" t="s">
        <v>696</v>
      </c>
      <c r="AB4797" s="123" t="s">
        <v>582</v>
      </c>
      <c r="AC4797" s="119" t="s">
        <v>398</v>
      </c>
      <c r="AD4797" s="119" t="s">
        <v>398</v>
      </c>
    </row>
    <row r="4798" spans="1:30">
      <c r="A4798" s="117">
        <v>4797</v>
      </c>
      <c r="B4798" s="123" t="s">
        <v>468</v>
      </c>
      <c r="C4798" s="117" t="s">
        <v>5</v>
      </c>
      <c r="D4798" s="123" t="s">
        <v>595</v>
      </c>
      <c r="E4798" s="117">
        <v>4797</v>
      </c>
      <c r="F4798" s="117" t="s">
        <v>924</v>
      </c>
      <c r="G4798" s="117" t="s">
        <v>591</v>
      </c>
      <c r="H4798" s="117" t="s">
        <v>398</v>
      </c>
      <c r="I4798" s="117" t="s">
        <v>398</v>
      </c>
      <c r="J4798" s="117" t="s">
        <v>398</v>
      </c>
      <c r="K4798" s="117" t="s">
        <v>398</v>
      </c>
      <c r="L4798" s="117" t="s">
        <v>398</v>
      </c>
      <c r="M4798" s="117" t="s">
        <v>398</v>
      </c>
      <c r="N4798" s="117" t="s">
        <v>398</v>
      </c>
      <c r="O4798" s="125" t="s">
        <v>579</v>
      </c>
      <c r="P4798" s="117">
        <v>1</v>
      </c>
      <c r="Q4798" s="117" t="s">
        <v>398</v>
      </c>
      <c r="R4798" s="117" t="s">
        <v>398</v>
      </c>
      <c r="S4798" s="117" t="s">
        <v>398</v>
      </c>
      <c r="T4798" s="117" t="s">
        <v>398</v>
      </c>
      <c r="U4798" s="117" t="s">
        <v>398</v>
      </c>
      <c r="V4798" s="117" t="s">
        <v>398</v>
      </c>
      <c r="W4798" s="123">
        <v>65</v>
      </c>
      <c r="X4798" s="123" t="s">
        <v>906</v>
      </c>
      <c r="Y4798" s="120">
        <v>43564</v>
      </c>
      <c r="Z4798" s="121">
        <v>0.375</v>
      </c>
      <c r="AA4798" s="130" t="s">
        <v>696</v>
      </c>
      <c r="AB4798" s="123" t="s">
        <v>582</v>
      </c>
      <c r="AC4798" s="119" t="s">
        <v>398</v>
      </c>
      <c r="AD4798" s="119" t="s">
        <v>398</v>
      </c>
    </row>
    <row r="4799" spans="1:30">
      <c r="A4799" s="117">
        <v>4798</v>
      </c>
      <c r="B4799" s="123" t="s">
        <v>468</v>
      </c>
      <c r="C4799" s="117" t="s">
        <v>5</v>
      </c>
      <c r="D4799" s="123" t="s">
        <v>595</v>
      </c>
      <c r="E4799" s="117">
        <v>4798</v>
      </c>
      <c r="F4799" s="117" t="s">
        <v>924</v>
      </c>
      <c r="G4799" s="117" t="s">
        <v>591</v>
      </c>
      <c r="H4799" s="117" t="s">
        <v>398</v>
      </c>
      <c r="I4799" s="117" t="s">
        <v>398</v>
      </c>
      <c r="J4799" s="117" t="s">
        <v>398</v>
      </c>
      <c r="K4799" s="117" t="s">
        <v>398</v>
      </c>
      <c r="L4799" s="117" t="s">
        <v>398</v>
      </c>
      <c r="M4799" s="117" t="s">
        <v>398</v>
      </c>
      <c r="N4799" s="117" t="s">
        <v>398</v>
      </c>
      <c r="O4799" s="125" t="s">
        <v>579</v>
      </c>
      <c r="P4799" s="117">
        <v>1</v>
      </c>
      <c r="Q4799" s="117" t="s">
        <v>398</v>
      </c>
      <c r="R4799" s="117" t="s">
        <v>398</v>
      </c>
      <c r="S4799" s="117" t="s">
        <v>398</v>
      </c>
      <c r="T4799" s="117" t="s">
        <v>398</v>
      </c>
      <c r="U4799" s="117" t="s">
        <v>398</v>
      </c>
      <c r="V4799" s="117" t="s">
        <v>398</v>
      </c>
      <c r="W4799" s="123">
        <v>65</v>
      </c>
      <c r="X4799" s="123" t="s">
        <v>906</v>
      </c>
      <c r="Y4799" s="120">
        <v>43564</v>
      </c>
      <c r="Z4799" s="121">
        <v>0.375</v>
      </c>
      <c r="AA4799" s="130" t="s">
        <v>696</v>
      </c>
      <c r="AB4799" s="123" t="s">
        <v>582</v>
      </c>
      <c r="AC4799" s="119" t="s">
        <v>398</v>
      </c>
      <c r="AD4799" s="119" t="s">
        <v>398</v>
      </c>
    </row>
    <row r="4800" spans="1:30">
      <c r="A4800" s="117">
        <v>4799</v>
      </c>
      <c r="B4800" s="123" t="s">
        <v>468</v>
      </c>
      <c r="C4800" s="117" t="s">
        <v>5</v>
      </c>
      <c r="D4800" s="123" t="s">
        <v>595</v>
      </c>
      <c r="E4800" s="117">
        <v>4799</v>
      </c>
      <c r="F4800" s="117" t="s">
        <v>924</v>
      </c>
      <c r="G4800" s="117" t="s">
        <v>591</v>
      </c>
      <c r="H4800" s="117" t="s">
        <v>398</v>
      </c>
      <c r="I4800" s="117" t="s">
        <v>398</v>
      </c>
      <c r="J4800" s="117" t="s">
        <v>398</v>
      </c>
      <c r="K4800" s="117" t="s">
        <v>398</v>
      </c>
      <c r="L4800" s="117" t="s">
        <v>398</v>
      </c>
      <c r="M4800" s="117" t="s">
        <v>398</v>
      </c>
      <c r="N4800" s="117" t="s">
        <v>398</v>
      </c>
      <c r="O4800" s="125" t="s">
        <v>579</v>
      </c>
      <c r="P4800" s="117">
        <v>1</v>
      </c>
      <c r="Q4800" s="117" t="s">
        <v>398</v>
      </c>
      <c r="R4800" s="117" t="s">
        <v>398</v>
      </c>
      <c r="S4800" s="117" t="s">
        <v>398</v>
      </c>
      <c r="T4800" s="117" t="s">
        <v>398</v>
      </c>
      <c r="U4800" s="117" t="s">
        <v>398</v>
      </c>
      <c r="V4800" s="117" t="s">
        <v>398</v>
      </c>
      <c r="W4800" s="123">
        <v>65</v>
      </c>
      <c r="X4800" s="123" t="s">
        <v>906</v>
      </c>
      <c r="Y4800" s="120">
        <v>43564</v>
      </c>
      <c r="Z4800" s="121">
        <v>0.375</v>
      </c>
      <c r="AA4800" s="130" t="s">
        <v>696</v>
      </c>
      <c r="AB4800" s="123" t="s">
        <v>582</v>
      </c>
      <c r="AC4800" s="119" t="s">
        <v>398</v>
      </c>
      <c r="AD4800" s="119" t="s">
        <v>398</v>
      </c>
    </row>
    <row r="4801" spans="1:30">
      <c r="A4801" s="117">
        <v>4800</v>
      </c>
      <c r="B4801" s="123" t="s">
        <v>468</v>
      </c>
      <c r="C4801" s="117" t="s">
        <v>5</v>
      </c>
      <c r="D4801" s="123" t="s">
        <v>595</v>
      </c>
      <c r="E4801" s="117">
        <v>4800</v>
      </c>
      <c r="F4801" s="117" t="s">
        <v>924</v>
      </c>
      <c r="G4801" s="117" t="s">
        <v>591</v>
      </c>
      <c r="H4801" s="117" t="s">
        <v>398</v>
      </c>
      <c r="I4801" s="117" t="s">
        <v>398</v>
      </c>
      <c r="J4801" s="117" t="s">
        <v>398</v>
      </c>
      <c r="K4801" s="117" t="s">
        <v>398</v>
      </c>
      <c r="L4801" s="117" t="s">
        <v>398</v>
      </c>
      <c r="M4801" s="117" t="s">
        <v>398</v>
      </c>
      <c r="N4801" s="117" t="s">
        <v>398</v>
      </c>
      <c r="O4801" s="125" t="s">
        <v>579</v>
      </c>
      <c r="P4801" s="117">
        <v>1</v>
      </c>
      <c r="Q4801" s="117" t="s">
        <v>398</v>
      </c>
      <c r="R4801" s="117" t="s">
        <v>398</v>
      </c>
      <c r="S4801" s="117" t="s">
        <v>398</v>
      </c>
      <c r="T4801" s="117" t="s">
        <v>398</v>
      </c>
      <c r="U4801" s="117" t="s">
        <v>398</v>
      </c>
      <c r="V4801" s="117" t="s">
        <v>398</v>
      </c>
      <c r="W4801" s="123">
        <v>65</v>
      </c>
      <c r="X4801" s="123" t="s">
        <v>906</v>
      </c>
      <c r="Y4801" s="120">
        <v>43564</v>
      </c>
      <c r="Z4801" s="121">
        <v>0.375</v>
      </c>
      <c r="AA4801" s="130" t="s">
        <v>696</v>
      </c>
      <c r="AB4801" s="123" t="s">
        <v>582</v>
      </c>
      <c r="AC4801" s="119" t="s">
        <v>398</v>
      </c>
      <c r="AD4801" s="119" t="s">
        <v>398</v>
      </c>
    </row>
    <row r="4802" spans="1:30">
      <c r="A4802" s="117">
        <v>4801</v>
      </c>
      <c r="B4802" s="123" t="s">
        <v>468</v>
      </c>
      <c r="C4802" s="117" t="s">
        <v>5</v>
      </c>
      <c r="D4802" s="123" t="s">
        <v>595</v>
      </c>
      <c r="E4802" s="117">
        <v>4801</v>
      </c>
      <c r="F4802" s="117" t="s">
        <v>924</v>
      </c>
      <c r="G4802" s="117" t="s">
        <v>591</v>
      </c>
      <c r="H4802" s="117" t="s">
        <v>398</v>
      </c>
      <c r="I4802" s="117" t="s">
        <v>398</v>
      </c>
      <c r="J4802" s="117" t="s">
        <v>398</v>
      </c>
      <c r="K4802" s="117" t="s">
        <v>398</v>
      </c>
      <c r="L4802" s="117" t="s">
        <v>398</v>
      </c>
      <c r="M4802" s="117" t="s">
        <v>398</v>
      </c>
      <c r="N4802" s="117" t="s">
        <v>398</v>
      </c>
      <c r="O4802" s="125" t="s">
        <v>579</v>
      </c>
      <c r="P4802" s="117">
        <v>1</v>
      </c>
      <c r="Q4802" s="117" t="s">
        <v>398</v>
      </c>
      <c r="R4802" s="117" t="s">
        <v>398</v>
      </c>
      <c r="S4802" s="117" t="s">
        <v>398</v>
      </c>
      <c r="T4802" s="117" t="s">
        <v>398</v>
      </c>
      <c r="U4802" s="117" t="s">
        <v>398</v>
      </c>
      <c r="V4802" s="117" t="s">
        <v>398</v>
      </c>
      <c r="W4802" s="123">
        <v>65</v>
      </c>
      <c r="X4802" s="123" t="s">
        <v>906</v>
      </c>
      <c r="Y4802" s="120">
        <v>43564</v>
      </c>
      <c r="Z4802" s="121">
        <v>0.375</v>
      </c>
      <c r="AA4802" s="130" t="s">
        <v>696</v>
      </c>
      <c r="AB4802" s="123" t="s">
        <v>582</v>
      </c>
      <c r="AC4802" s="119" t="s">
        <v>398</v>
      </c>
      <c r="AD4802" s="119" t="s">
        <v>398</v>
      </c>
    </row>
    <row r="4803" spans="1:30">
      <c r="A4803" s="117">
        <v>4802</v>
      </c>
      <c r="B4803" s="123" t="s">
        <v>468</v>
      </c>
      <c r="C4803" s="117" t="s">
        <v>5</v>
      </c>
      <c r="D4803" s="123" t="s">
        <v>595</v>
      </c>
      <c r="E4803" s="117">
        <v>4802</v>
      </c>
      <c r="F4803" s="117" t="s">
        <v>924</v>
      </c>
      <c r="G4803" s="117" t="s">
        <v>591</v>
      </c>
      <c r="H4803" s="117" t="s">
        <v>398</v>
      </c>
      <c r="I4803" s="117" t="s">
        <v>398</v>
      </c>
      <c r="J4803" s="117" t="s">
        <v>398</v>
      </c>
      <c r="K4803" s="117" t="s">
        <v>398</v>
      </c>
      <c r="L4803" s="117" t="s">
        <v>398</v>
      </c>
      <c r="M4803" s="117" t="s">
        <v>398</v>
      </c>
      <c r="N4803" s="117" t="s">
        <v>398</v>
      </c>
      <c r="O4803" s="125" t="s">
        <v>579</v>
      </c>
      <c r="P4803" s="117">
        <v>1</v>
      </c>
      <c r="Q4803" s="117" t="s">
        <v>398</v>
      </c>
      <c r="R4803" s="117" t="s">
        <v>398</v>
      </c>
      <c r="S4803" s="117" t="s">
        <v>398</v>
      </c>
      <c r="T4803" s="117" t="s">
        <v>398</v>
      </c>
      <c r="U4803" s="117" t="s">
        <v>398</v>
      </c>
      <c r="V4803" s="117" t="s">
        <v>398</v>
      </c>
      <c r="W4803" s="123">
        <v>65</v>
      </c>
      <c r="X4803" s="123" t="s">
        <v>906</v>
      </c>
      <c r="Y4803" s="120">
        <v>43564</v>
      </c>
      <c r="Z4803" s="121">
        <v>0.375</v>
      </c>
      <c r="AA4803" s="130" t="s">
        <v>696</v>
      </c>
      <c r="AB4803" s="123" t="s">
        <v>582</v>
      </c>
      <c r="AC4803" s="119" t="s">
        <v>398</v>
      </c>
      <c r="AD4803" s="119" t="s">
        <v>398</v>
      </c>
    </row>
    <row r="4804" spans="1:30">
      <c r="A4804" s="117">
        <v>4803</v>
      </c>
      <c r="B4804" s="123" t="s">
        <v>468</v>
      </c>
      <c r="C4804" s="117" t="s">
        <v>5</v>
      </c>
      <c r="D4804" s="123" t="s">
        <v>595</v>
      </c>
      <c r="E4804" s="117">
        <v>4803</v>
      </c>
      <c r="F4804" s="117" t="s">
        <v>924</v>
      </c>
      <c r="G4804" s="117" t="s">
        <v>591</v>
      </c>
      <c r="H4804" s="117" t="s">
        <v>398</v>
      </c>
      <c r="I4804" s="117" t="s">
        <v>398</v>
      </c>
      <c r="J4804" s="117" t="s">
        <v>398</v>
      </c>
      <c r="K4804" s="117" t="s">
        <v>398</v>
      </c>
      <c r="L4804" s="117" t="s">
        <v>398</v>
      </c>
      <c r="M4804" s="117" t="s">
        <v>398</v>
      </c>
      <c r="N4804" s="117" t="s">
        <v>398</v>
      </c>
      <c r="O4804" s="125" t="s">
        <v>579</v>
      </c>
      <c r="P4804" s="117">
        <v>1</v>
      </c>
      <c r="Q4804" s="117" t="s">
        <v>398</v>
      </c>
      <c r="R4804" s="117" t="s">
        <v>398</v>
      </c>
      <c r="S4804" s="117" t="s">
        <v>398</v>
      </c>
      <c r="T4804" s="117" t="s">
        <v>398</v>
      </c>
      <c r="U4804" s="117" t="s">
        <v>398</v>
      </c>
      <c r="V4804" s="117" t="s">
        <v>398</v>
      </c>
      <c r="W4804" s="123">
        <v>65</v>
      </c>
      <c r="X4804" s="123" t="s">
        <v>906</v>
      </c>
      <c r="Y4804" s="120">
        <v>43564</v>
      </c>
      <c r="Z4804" s="121">
        <v>0.375</v>
      </c>
      <c r="AA4804" s="130" t="s">
        <v>696</v>
      </c>
      <c r="AB4804" s="123" t="s">
        <v>582</v>
      </c>
      <c r="AC4804" s="119" t="s">
        <v>398</v>
      </c>
      <c r="AD4804" s="119" t="s">
        <v>398</v>
      </c>
    </row>
    <row r="4805" spans="1:30">
      <c r="A4805" s="117">
        <v>4804</v>
      </c>
      <c r="B4805" s="123" t="s">
        <v>468</v>
      </c>
      <c r="C4805" s="117" t="s">
        <v>5</v>
      </c>
      <c r="D4805" s="123" t="s">
        <v>595</v>
      </c>
      <c r="E4805" s="117">
        <v>4804</v>
      </c>
      <c r="F4805" s="117" t="s">
        <v>924</v>
      </c>
      <c r="G4805" s="117" t="s">
        <v>591</v>
      </c>
      <c r="H4805" s="117" t="s">
        <v>398</v>
      </c>
      <c r="I4805" s="117" t="s">
        <v>398</v>
      </c>
      <c r="J4805" s="117" t="s">
        <v>398</v>
      </c>
      <c r="K4805" s="117" t="s">
        <v>398</v>
      </c>
      <c r="L4805" s="117" t="s">
        <v>398</v>
      </c>
      <c r="M4805" s="117" t="s">
        <v>398</v>
      </c>
      <c r="N4805" s="117" t="s">
        <v>398</v>
      </c>
      <c r="O4805" s="125" t="s">
        <v>579</v>
      </c>
      <c r="P4805" s="117">
        <v>1</v>
      </c>
      <c r="Q4805" s="117" t="s">
        <v>398</v>
      </c>
      <c r="R4805" s="117" t="s">
        <v>398</v>
      </c>
      <c r="S4805" s="117" t="s">
        <v>398</v>
      </c>
      <c r="T4805" s="117" t="s">
        <v>398</v>
      </c>
      <c r="U4805" s="117" t="s">
        <v>398</v>
      </c>
      <c r="V4805" s="117" t="s">
        <v>398</v>
      </c>
      <c r="W4805" s="123">
        <v>65</v>
      </c>
      <c r="X4805" s="123" t="s">
        <v>906</v>
      </c>
      <c r="Y4805" s="120">
        <v>43564</v>
      </c>
      <c r="Z4805" s="121">
        <v>0.375</v>
      </c>
      <c r="AA4805" s="130" t="s">
        <v>696</v>
      </c>
      <c r="AB4805" s="123" t="s">
        <v>582</v>
      </c>
      <c r="AC4805" s="119" t="s">
        <v>398</v>
      </c>
      <c r="AD4805" s="119" t="s">
        <v>398</v>
      </c>
    </row>
    <row r="4806" spans="1:30">
      <c r="A4806" s="117">
        <v>4805</v>
      </c>
      <c r="B4806" s="123" t="s">
        <v>468</v>
      </c>
      <c r="C4806" s="117" t="s">
        <v>5</v>
      </c>
      <c r="D4806" s="123" t="s">
        <v>595</v>
      </c>
      <c r="E4806" s="117">
        <v>4805</v>
      </c>
      <c r="F4806" s="117" t="s">
        <v>924</v>
      </c>
      <c r="G4806" s="117" t="s">
        <v>591</v>
      </c>
      <c r="H4806" s="117" t="s">
        <v>398</v>
      </c>
      <c r="I4806" s="117" t="s">
        <v>398</v>
      </c>
      <c r="J4806" s="117" t="s">
        <v>398</v>
      </c>
      <c r="K4806" s="117" t="s">
        <v>398</v>
      </c>
      <c r="L4806" s="117" t="s">
        <v>398</v>
      </c>
      <c r="M4806" s="117" t="s">
        <v>398</v>
      </c>
      <c r="N4806" s="117" t="s">
        <v>398</v>
      </c>
      <c r="O4806" s="125" t="s">
        <v>579</v>
      </c>
      <c r="P4806" s="117">
        <v>1</v>
      </c>
      <c r="Q4806" s="117" t="s">
        <v>398</v>
      </c>
      <c r="R4806" s="117" t="s">
        <v>398</v>
      </c>
      <c r="S4806" s="117" t="s">
        <v>398</v>
      </c>
      <c r="T4806" s="117" t="s">
        <v>398</v>
      </c>
      <c r="U4806" s="117" t="s">
        <v>398</v>
      </c>
      <c r="V4806" s="117" t="s">
        <v>398</v>
      </c>
      <c r="W4806" s="123">
        <v>65</v>
      </c>
      <c r="X4806" s="123" t="s">
        <v>906</v>
      </c>
      <c r="Y4806" s="120">
        <v>43564</v>
      </c>
      <c r="Z4806" s="121">
        <v>0.375</v>
      </c>
      <c r="AA4806" s="130" t="s">
        <v>696</v>
      </c>
      <c r="AB4806" s="123" t="s">
        <v>582</v>
      </c>
      <c r="AC4806" s="119" t="s">
        <v>398</v>
      </c>
      <c r="AD4806" s="119" t="s">
        <v>398</v>
      </c>
    </row>
    <row r="4807" spans="1:30">
      <c r="A4807" s="117">
        <v>4806</v>
      </c>
      <c r="B4807" s="123" t="s">
        <v>468</v>
      </c>
      <c r="C4807" s="117" t="s">
        <v>5</v>
      </c>
      <c r="D4807" s="123" t="s">
        <v>595</v>
      </c>
      <c r="E4807" s="117">
        <v>4806</v>
      </c>
      <c r="F4807" s="117" t="s">
        <v>924</v>
      </c>
      <c r="G4807" s="117" t="s">
        <v>591</v>
      </c>
      <c r="H4807" s="117" t="s">
        <v>398</v>
      </c>
      <c r="I4807" s="117" t="s">
        <v>398</v>
      </c>
      <c r="J4807" s="117" t="s">
        <v>398</v>
      </c>
      <c r="K4807" s="117" t="s">
        <v>398</v>
      </c>
      <c r="L4807" s="117" t="s">
        <v>398</v>
      </c>
      <c r="M4807" s="117" t="s">
        <v>398</v>
      </c>
      <c r="N4807" s="117" t="s">
        <v>398</v>
      </c>
      <c r="O4807" s="125" t="s">
        <v>579</v>
      </c>
      <c r="P4807" s="117">
        <v>1</v>
      </c>
      <c r="Q4807" s="117" t="s">
        <v>398</v>
      </c>
      <c r="R4807" s="117" t="s">
        <v>398</v>
      </c>
      <c r="S4807" s="117" t="s">
        <v>398</v>
      </c>
      <c r="T4807" s="117" t="s">
        <v>398</v>
      </c>
      <c r="U4807" s="117" t="s">
        <v>398</v>
      </c>
      <c r="V4807" s="117" t="s">
        <v>398</v>
      </c>
      <c r="W4807" s="123">
        <v>65</v>
      </c>
      <c r="X4807" s="123" t="s">
        <v>906</v>
      </c>
      <c r="Y4807" s="120">
        <v>43564</v>
      </c>
      <c r="Z4807" s="121">
        <v>0.375</v>
      </c>
      <c r="AA4807" s="130" t="s">
        <v>696</v>
      </c>
      <c r="AB4807" s="123" t="s">
        <v>582</v>
      </c>
      <c r="AC4807" s="119" t="s">
        <v>398</v>
      </c>
      <c r="AD4807" s="119" t="s">
        <v>398</v>
      </c>
    </row>
    <row r="4808" spans="1:30">
      <c r="A4808" s="117">
        <v>4807</v>
      </c>
      <c r="B4808" s="123" t="s">
        <v>468</v>
      </c>
      <c r="C4808" s="117" t="s">
        <v>5</v>
      </c>
      <c r="D4808" s="123" t="s">
        <v>595</v>
      </c>
      <c r="E4808" s="117">
        <v>4807</v>
      </c>
      <c r="F4808" s="117" t="s">
        <v>924</v>
      </c>
      <c r="G4808" s="117" t="s">
        <v>591</v>
      </c>
      <c r="H4808" s="117" t="s">
        <v>398</v>
      </c>
      <c r="I4808" s="117" t="s">
        <v>398</v>
      </c>
      <c r="J4808" s="117" t="s">
        <v>398</v>
      </c>
      <c r="K4808" s="117" t="s">
        <v>398</v>
      </c>
      <c r="L4808" s="117" t="s">
        <v>398</v>
      </c>
      <c r="M4808" s="117" t="s">
        <v>398</v>
      </c>
      <c r="N4808" s="117" t="s">
        <v>398</v>
      </c>
      <c r="O4808" s="125" t="s">
        <v>579</v>
      </c>
      <c r="P4808" s="117">
        <v>1</v>
      </c>
      <c r="Q4808" s="117" t="s">
        <v>398</v>
      </c>
      <c r="R4808" s="117" t="s">
        <v>398</v>
      </c>
      <c r="S4808" s="117" t="s">
        <v>398</v>
      </c>
      <c r="T4808" s="117" t="s">
        <v>398</v>
      </c>
      <c r="U4808" s="117" t="s">
        <v>398</v>
      </c>
      <c r="V4808" s="117" t="s">
        <v>398</v>
      </c>
      <c r="W4808" s="123">
        <v>65</v>
      </c>
      <c r="X4808" s="123" t="s">
        <v>906</v>
      </c>
      <c r="Y4808" s="120">
        <v>43564</v>
      </c>
      <c r="Z4808" s="121">
        <v>0.375</v>
      </c>
      <c r="AA4808" s="130" t="s">
        <v>696</v>
      </c>
      <c r="AB4808" s="123" t="s">
        <v>582</v>
      </c>
      <c r="AC4808" s="119" t="s">
        <v>398</v>
      </c>
      <c r="AD4808" s="119" t="s">
        <v>398</v>
      </c>
    </row>
    <row r="4809" spans="1:30">
      <c r="A4809" s="117">
        <v>4808</v>
      </c>
      <c r="B4809" s="123" t="s">
        <v>468</v>
      </c>
      <c r="C4809" s="117" t="s">
        <v>5</v>
      </c>
      <c r="D4809" s="123" t="s">
        <v>595</v>
      </c>
      <c r="E4809" s="117">
        <v>4808</v>
      </c>
      <c r="F4809" s="117" t="s">
        <v>924</v>
      </c>
      <c r="G4809" s="117" t="s">
        <v>591</v>
      </c>
      <c r="H4809" s="117" t="s">
        <v>398</v>
      </c>
      <c r="I4809" s="117" t="s">
        <v>398</v>
      </c>
      <c r="J4809" s="117" t="s">
        <v>398</v>
      </c>
      <c r="K4809" s="117" t="s">
        <v>398</v>
      </c>
      <c r="L4809" s="117" t="s">
        <v>398</v>
      </c>
      <c r="M4809" s="117" t="s">
        <v>398</v>
      </c>
      <c r="N4809" s="117" t="s">
        <v>398</v>
      </c>
      <c r="O4809" s="125" t="s">
        <v>579</v>
      </c>
      <c r="P4809" s="117">
        <v>1</v>
      </c>
      <c r="Q4809" s="117" t="s">
        <v>398</v>
      </c>
      <c r="R4809" s="117" t="s">
        <v>398</v>
      </c>
      <c r="S4809" s="117" t="s">
        <v>398</v>
      </c>
      <c r="T4809" s="117" t="s">
        <v>398</v>
      </c>
      <c r="U4809" s="117" t="s">
        <v>398</v>
      </c>
      <c r="V4809" s="117" t="s">
        <v>398</v>
      </c>
      <c r="W4809" s="123">
        <v>65</v>
      </c>
      <c r="X4809" s="123" t="s">
        <v>906</v>
      </c>
      <c r="Y4809" s="120">
        <v>43564</v>
      </c>
      <c r="Z4809" s="121">
        <v>0.375</v>
      </c>
      <c r="AA4809" s="130" t="s">
        <v>696</v>
      </c>
      <c r="AB4809" s="123" t="s">
        <v>582</v>
      </c>
      <c r="AC4809" s="119" t="s">
        <v>398</v>
      </c>
      <c r="AD4809" s="119" t="s">
        <v>398</v>
      </c>
    </row>
    <row r="4810" spans="1:30">
      <c r="A4810" s="117">
        <v>4809</v>
      </c>
      <c r="B4810" s="123" t="s">
        <v>468</v>
      </c>
      <c r="C4810" s="117" t="s">
        <v>5</v>
      </c>
      <c r="D4810" s="123" t="s">
        <v>595</v>
      </c>
      <c r="E4810" s="117">
        <v>4809</v>
      </c>
      <c r="F4810" s="117" t="s">
        <v>924</v>
      </c>
      <c r="G4810" s="117" t="s">
        <v>591</v>
      </c>
      <c r="H4810" s="117" t="s">
        <v>398</v>
      </c>
      <c r="I4810" s="117" t="s">
        <v>398</v>
      </c>
      <c r="J4810" s="117" t="s">
        <v>398</v>
      </c>
      <c r="K4810" s="117" t="s">
        <v>398</v>
      </c>
      <c r="L4810" s="117" t="s">
        <v>398</v>
      </c>
      <c r="M4810" s="117" t="s">
        <v>398</v>
      </c>
      <c r="N4810" s="117" t="s">
        <v>398</v>
      </c>
      <c r="O4810" s="125" t="s">
        <v>579</v>
      </c>
      <c r="P4810" s="117">
        <v>1</v>
      </c>
      <c r="Q4810" s="117" t="s">
        <v>398</v>
      </c>
      <c r="R4810" s="117" t="s">
        <v>398</v>
      </c>
      <c r="S4810" s="117" t="s">
        <v>398</v>
      </c>
      <c r="T4810" s="117" t="s">
        <v>398</v>
      </c>
      <c r="U4810" s="117" t="s">
        <v>398</v>
      </c>
      <c r="V4810" s="117" t="s">
        <v>398</v>
      </c>
      <c r="W4810" s="123">
        <v>65</v>
      </c>
      <c r="X4810" s="123" t="s">
        <v>906</v>
      </c>
      <c r="Y4810" s="120">
        <v>43564</v>
      </c>
      <c r="Z4810" s="121">
        <v>0.375</v>
      </c>
      <c r="AA4810" s="130" t="s">
        <v>696</v>
      </c>
      <c r="AB4810" s="123" t="s">
        <v>582</v>
      </c>
      <c r="AC4810" s="119" t="s">
        <v>398</v>
      </c>
      <c r="AD4810" s="119" t="s">
        <v>398</v>
      </c>
    </row>
    <row r="4811" spans="1:30">
      <c r="A4811" s="117">
        <v>4810</v>
      </c>
      <c r="B4811" s="123" t="s">
        <v>468</v>
      </c>
      <c r="C4811" s="117" t="s">
        <v>5</v>
      </c>
      <c r="D4811" s="123" t="s">
        <v>595</v>
      </c>
      <c r="E4811" s="117">
        <v>4810</v>
      </c>
      <c r="F4811" s="117" t="s">
        <v>924</v>
      </c>
      <c r="G4811" s="117" t="s">
        <v>591</v>
      </c>
      <c r="H4811" s="117" t="s">
        <v>398</v>
      </c>
      <c r="I4811" s="117" t="s">
        <v>398</v>
      </c>
      <c r="J4811" s="117" t="s">
        <v>398</v>
      </c>
      <c r="K4811" s="117" t="s">
        <v>398</v>
      </c>
      <c r="L4811" s="117" t="s">
        <v>398</v>
      </c>
      <c r="M4811" s="117" t="s">
        <v>398</v>
      </c>
      <c r="N4811" s="117" t="s">
        <v>398</v>
      </c>
      <c r="O4811" s="125" t="s">
        <v>579</v>
      </c>
      <c r="P4811" s="117">
        <v>1</v>
      </c>
      <c r="Q4811" s="117" t="s">
        <v>398</v>
      </c>
      <c r="R4811" s="117" t="s">
        <v>398</v>
      </c>
      <c r="S4811" s="117" t="s">
        <v>398</v>
      </c>
      <c r="T4811" s="117" t="s">
        <v>398</v>
      </c>
      <c r="U4811" s="117" t="s">
        <v>398</v>
      </c>
      <c r="V4811" s="117" t="s">
        <v>398</v>
      </c>
      <c r="W4811" s="123">
        <v>65</v>
      </c>
      <c r="X4811" s="123" t="s">
        <v>906</v>
      </c>
      <c r="Y4811" s="120">
        <v>43564</v>
      </c>
      <c r="Z4811" s="121">
        <v>0.375</v>
      </c>
      <c r="AA4811" s="130" t="s">
        <v>696</v>
      </c>
      <c r="AB4811" s="123" t="s">
        <v>582</v>
      </c>
      <c r="AC4811" s="119" t="s">
        <v>398</v>
      </c>
      <c r="AD4811" s="119" t="s">
        <v>398</v>
      </c>
    </row>
    <row r="4812" spans="1:30">
      <c r="A4812" s="117">
        <v>4811</v>
      </c>
      <c r="B4812" s="123" t="s">
        <v>468</v>
      </c>
      <c r="C4812" s="117" t="s">
        <v>5</v>
      </c>
      <c r="D4812" s="123" t="s">
        <v>595</v>
      </c>
      <c r="E4812" s="117">
        <v>4811</v>
      </c>
      <c r="F4812" s="117" t="s">
        <v>924</v>
      </c>
      <c r="G4812" s="117" t="s">
        <v>591</v>
      </c>
      <c r="H4812" s="117" t="s">
        <v>398</v>
      </c>
      <c r="I4812" s="117" t="s">
        <v>398</v>
      </c>
      <c r="J4812" s="117" t="s">
        <v>398</v>
      </c>
      <c r="K4812" s="117" t="s">
        <v>398</v>
      </c>
      <c r="L4812" s="117" t="s">
        <v>398</v>
      </c>
      <c r="M4812" s="117" t="s">
        <v>398</v>
      </c>
      <c r="N4812" s="117" t="s">
        <v>398</v>
      </c>
      <c r="O4812" s="125" t="s">
        <v>579</v>
      </c>
      <c r="P4812" s="117">
        <v>1</v>
      </c>
      <c r="Q4812" s="117" t="s">
        <v>398</v>
      </c>
      <c r="R4812" s="117" t="s">
        <v>398</v>
      </c>
      <c r="S4812" s="117" t="s">
        <v>398</v>
      </c>
      <c r="T4812" s="117" t="s">
        <v>398</v>
      </c>
      <c r="U4812" s="117" t="s">
        <v>398</v>
      </c>
      <c r="V4812" s="117" t="s">
        <v>398</v>
      </c>
      <c r="W4812" s="123">
        <v>65</v>
      </c>
      <c r="X4812" s="123" t="s">
        <v>906</v>
      </c>
      <c r="Y4812" s="120">
        <v>43564</v>
      </c>
      <c r="Z4812" s="121">
        <v>0.375</v>
      </c>
      <c r="AA4812" s="130" t="s">
        <v>696</v>
      </c>
      <c r="AB4812" s="123" t="s">
        <v>582</v>
      </c>
      <c r="AC4812" s="119" t="s">
        <v>398</v>
      </c>
      <c r="AD4812" s="119" t="s">
        <v>398</v>
      </c>
    </row>
    <row r="4813" spans="1:30">
      <c r="A4813" s="117">
        <v>4812</v>
      </c>
      <c r="B4813" s="123" t="s">
        <v>468</v>
      </c>
      <c r="C4813" s="117" t="s">
        <v>5</v>
      </c>
      <c r="D4813" s="123" t="s">
        <v>595</v>
      </c>
      <c r="E4813" s="117">
        <v>4812</v>
      </c>
      <c r="F4813" s="117" t="s">
        <v>924</v>
      </c>
      <c r="G4813" s="117" t="s">
        <v>591</v>
      </c>
      <c r="H4813" s="117" t="s">
        <v>398</v>
      </c>
      <c r="I4813" s="117" t="s">
        <v>398</v>
      </c>
      <c r="J4813" s="117" t="s">
        <v>398</v>
      </c>
      <c r="K4813" s="117" t="s">
        <v>398</v>
      </c>
      <c r="L4813" s="117" t="s">
        <v>398</v>
      </c>
      <c r="M4813" s="117" t="s">
        <v>398</v>
      </c>
      <c r="N4813" s="117" t="s">
        <v>398</v>
      </c>
      <c r="O4813" s="125" t="s">
        <v>579</v>
      </c>
      <c r="P4813" s="117">
        <v>1</v>
      </c>
      <c r="Q4813" s="117" t="s">
        <v>398</v>
      </c>
      <c r="R4813" s="117" t="s">
        <v>398</v>
      </c>
      <c r="S4813" s="117" t="s">
        <v>398</v>
      </c>
      <c r="T4813" s="117" t="s">
        <v>398</v>
      </c>
      <c r="U4813" s="117" t="s">
        <v>398</v>
      </c>
      <c r="V4813" s="117" t="s">
        <v>398</v>
      </c>
      <c r="W4813" s="123">
        <v>65</v>
      </c>
      <c r="X4813" s="123" t="s">
        <v>906</v>
      </c>
      <c r="Y4813" s="120">
        <v>43564</v>
      </c>
      <c r="Z4813" s="121">
        <v>0.375</v>
      </c>
      <c r="AA4813" s="130" t="s">
        <v>696</v>
      </c>
      <c r="AB4813" s="123" t="s">
        <v>582</v>
      </c>
      <c r="AC4813" s="119" t="s">
        <v>398</v>
      </c>
      <c r="AD4813" s="119" t="s">
        <v>398</v>
      </c>
    </row>
    <row r="4814" spans="1:30">
      <c r="A4814" s="117">
        <v>4813</v>
      </c>
      <c r="B4814" s="123" t="s">
        <v>468</v>
      </c>
      <c r="C4814" s="117" t="s">
        <v>5</v>
      </c>
      <c r="D4814" s="123" t="s">
        <v>595</v>
      </c>
      <c r="E4814" s="117">
        <v>4813</v>
      </c>
      <c r="F4814" s="117" t="s">
        <v>924</v>
      </c>
      <c r="G4814" s="117" t="s">
        <v>591</v>
      </c>
      <c r="H4814" s="117" t="s">
        <v>398</v>
      </c>
      <c r="I4814" s="117" t="s">
        <v>398</v>
      </c>
      <c r="J4814" s="117" t="s">
        <v>398</v>
      </c>
      <c r="K4814" s="117" t="s">
        <v>398</v>
      </c>
      <c r="L4814" s="117" t="s">
        <v>398</v>
      </c>
      <c r="M4814" s="117" t="s">
        <v>398</v>
      </c>
      <c r="N4814" s="117" t="s">
        <v>398</v>
      </c>
      <c r="O4814" s="125" t="s">
        <v>579</v>
      </c>
      <c r="P4814" s="117">
        <v>1</v>
      </c>
      <c r="Q4814" s="117" t="s">
        <v>398</v>
      </c>
      <c r="R4814" s="117" t="s">
        <v>398</v>
      </c>
      <c r="S4814" s="117" t="s">
        <v>398</v>
      </c>
      <c r="T4814" s="117" t="s">
        <v>398</v>
      </c>
      <c r="U4814" s="117" t="s">
        <v>398</v>
      </c>
      <c r="V4814" s="117" t="s">
        <v>398</v>
      </c>
      <c r="W4814" s="123">
        <v>65</v>
      </c>
      <c r="X4814" s="123" t="s">
        <v>906</v>
      </c>
      <c r="Y4814" s="120">
        <v>43564</v>
      </c>
      <c r="Z4814" s="121">
        <v>0.375</v>
      </c>
      <c r="AA4814" s="130" t="s">
        <v>696</v>
      </c>
      <c r="AB4814" s="123" t="s">
        <v>582</v>
      </c>
      <c r="AC4814" s="119" t="s">
        <v>398</v>
      </c>
      <c r="AD4814" s="119" t="s">
        <v>398</v>
      </c>
    </row>
    <row r="4815" spans="1:30">
      <c r="A4815" s="117">
        <v>4814</v>
      </c>
      <c r="B4815" s="123" t="s">
        <v>468</v>
      </c>
      <c r="C4815" s="117" t="s">
        <v>5</v>
      </c>
      <c r="D4815" s="123" t="s">
        <v>595</v>
      </c>
      <c r="E4815" s="117">
        <v>4814</v>
      </c>
      <c r="F4815" s="117" t="s">
        <v>924</v>
      </c>
      <c r="G4815" s="117" t="s">
        <v>591</v>
      </c>
      <c r="H4815" s="117" t="s">
        <v>398</v>
      </c>
      <c r="I4815" s="117" t="s">
        <v>398</v>
      </c>
      <c r="J4815" s="117" t="s">
        <v>398</v>
      </c>
      <c r="K4815" s="117" t="s">
        <v>398</v>
      </c>
      <c r="L4815" s="117" t="s">
        <v>398</v>
      </c>
      <c r="M4815" s="117" t="s">
        <v>398</v>
      </c>
      <c r="N4815" s="117" t="s">
        <v>398</v>
      </c>
      <c r="O4815" s="125" t="s">
        <v>579</v>
      </c>
      <c r="P4815" s="117">
        <v>1</v>
      </c>
      <c r="Q4815" s="117" t="s">
        <v>398</v>
      </c>
      <c r="R4815" s="117" t="s">
        <v>398</v>
      </c>
      <c r="S4815" s="117" t="s">
        <v>398</v>
      </c>
      <c r="T4815" s="117" t="s">
        <v>398</v>
      </c>
      <c r="U4815" s="117" t="s">
        <v>398</v>
      </c>
      <c r="V4815" s="117" t="s">
        <v>398</v>
      </c>
      <c r="W4815" s="123">
        <v>65</v>
      </c>
      <c r="X4815" s="123" t="s">
        <v>906</v>
      </c>
      <c r="Y4815" s="120">
        <v>43564</v>
      </c>
      <c r="Z4815" s="121">
        <v>0.375</v>
      </c>
      <c r="AA4815" s="130" t="s">
        <v>696</v>
      </c>
      <c r="AB4815" s="123" t="s">
        <v>582</v>
      </c>
      <c r="AC4815" s="119" t="s">
        <v>398</v>
      </c>
      <c r="AD4815" s="119" t="s">
        <v>398</v>
      </c>
    </row>
    <row r="4816" spans="1:30">
      <c r="A4816" s="117">
        <v>4815</v>
      </c>
      <c r="B4816" s="123" t="s">
        <v>468</v>
      </c>
      <c r="C4816" s="117" t="s">
        <v>5</v>
      </c>
      <c r="D4816" s="123" t="s">
        <v>595</v>
      </c>
      <c r="E4816" s="117">
        <v>4815</v>
      </c>
      <c r="F4816" s="117" t="s">
        <v>924</v>
      </c>
      <c r="G4816" s="117" t="s">
        <v>591</v>
      </c>
      <c r="H4816" s="117" t="s">
        <v>398</v>
      </c>
      <c r="I4816" s="117" t="s">
        <v>398</v>
      </c>
      <c r="J4816" s="117" t="s">
        <v>398</v>
      </c>
      <c r="K4816" s="117" t="s">
        <v>398</v>
      </c>
      <c r="L4816" s="117" t="s">
        <v>398</v>
      </c>
      <c r="M4816" s="117" t="s">
        <v>398</v>
      </c>
      <c r="N4816" s="117" t="s">
        <v>398</v>
      </c>
      <c r="O4816" s="125" t="s">
        <v>579</v>
      </c>
      <c r="P4816" s="117">
        <v>1</v>
      </c>
      <c r="Q4816" s="117" t="s">
        <v>398</v>
      </c>
      <c r="R4816" s="117" t="s">
        <v>398</v>
      </c>
      <c r="S4816" s="117" t="s">
        <v>398</v>
      </c>
      <c r="T4816" s="117" t="s">
        <v>398</v>
      </c>
      <c r="U4816" s="117" t="s">
        <v>398</v>
      </c>
      <c r="V4816" s="117" t="s">
        <v>398</v>
      </c>
      <c r="W4816" s="123">
        <v>65</v>
      </c>
      <c r="X4816" s="123" t="s">
        <v>906</v>
      </c>
      <c r="Y4816" s="120">
        <v>43564</v>
      </c>
      <c r="Z4816" s="121">
        <v>0.375</v>
      </c>
      <c r="AA4816" s="130" t="s">
        <v>696</v>
      </c>
      <c r="AB4816" s="123" t="s">
        <v>582</v>
      </c>
      <c r="AC4816" s="119" t="s">
        <v>398</v>
      </c>
      <c r="AD4816" s="119" t="s">
        <v>398</v>
      </c>
    </row>
    <row r="4817" spans="1:30">
      <c r="A4817" s="117">
        <v>4816</v>
      </c>
      <c r="B4817" s="123" t="s">
        <v>468</v>
      </c>
      <c r="C4817" s="117" t="s">
        <v>5</v>
      </c>
      <c r="D4817" s="123" t="s">
        <v>595</v>
      </c>
      <c r="E4817" s="117">
        <v>4816</v>
      </c>
      <c r="F4817" s="117" t="s">
        <v>924</v>
      </c>
      <c r="G4817" s="117" t="s">
        <v>591</v>
      </c>
      <c r="H4817" s="117" t="s">
        <v>398</v>
      </c>
      <c r="I4817" s="117" t="s">
        <v>398</v>
      </c>
      <c r="J4817" s="117" t="s">
        <v>398</v>
      </c>
      <c r="K4817" s="117" t="s">
        <v>398</v>
      </c>
      <c r="L4817" s="117" t="s">
        <v>398</v>
      </c>
      <c r="M4817" s="117" t="s">
        <v>398</v>
      </c>
      <c r="N4817" s="117" t="s">
        <v>398</v>
      </c>
      <c r="O4817" s="125" t="s">
        <v>579</v>
      </c>
      <c r="P4817" s="117">
        <v>1</v>
      </c>
      <c r="Q4817" s="117" t="s">
        <v>398</v>
      </c>
      <c r="R4817" s="117" t="s">
        <v>398</v>
      </c>
      <c r="S4817" s="117" t="s">
        <v>398</v>
      </c>
      <c r="T4817" s="117" t="s">
        <v>398</v>
      </c>
      <c r="U4817" s="117" t="s">
        <v>398</v>
      </c>
      <c r="V4817" s="117" t="s">
        <v>398</v>
      </c>
      <c r="W4817" s="123">
        <v>65</v>
      </c>
      <c r="X4817" s="123" t="s">
        <v>906</v>
      </c>
      <c r="Y4817" s="120">
        <v>43564</v>
      </c>
      <c r="Z4817" s="121">
        <v>0.375</v>
      </c>
      <c r="AA4817" s="130" t="s">
        <v>696</v>
      </c>
      <c r="AB4817" s="123" t="s">
        <v>582</v>
      </c>
      <c r="AC4817" s="119" t="s">
        <v>398</v>
      </c>
      <c r="AD4817" s="119" t="s">
        <v>398</v>
      </c>
    </row>
    <row r="4818" spans="1:30">
      <c r="A4818" s="117">
        <v>4817</v>
      </c>
      <c r="B4818" s="123" t="s">
        <v>468</v>
      </c>
      <c r="C4818" s="117" t="s">
        <v>5</v>
      </c>
      <c r="D4818" s="123" t="s">
        <v>595</v>
      </c>
      <c r="E4818" s="117">
        <v>4817</v>
      </c>
      <c r="F4818" s="117" t="s">
        <v>924</v>
      </c>
      <c r="G4818" s="117" t="s">
        <v>591</v>
      </c>
      <c r="H4818" s="117" t="s">
        <v>398</v>
      </c>
      <c r="I4818" s="117" t="s">
        <v>398</v>
      </c>
      <c r="J4818" s="117" t="s">
        <v>398</v>
      </c>
      <c r="K4818" s="117" t="s">
        <v>398</v>
      </c>
      <c r="L4818" s="117" t="s">
        <v>398</v>
      </c>
      <c r="M4818" s="117" t="s">
        <v>398</v>
      </c>
      <c r="N4818" s="117" t="s">
        <v>398</v>
      </c>
      <c r="O4818" s="125" t="s">
        <v>579</v>
      </c>
      <c r="P4818" s="117">
        <v>1</v>
      </c>
      <c r="Q4818" s="117" t="s">
        <v>398</v>
      </c>
      <c r="R4818" s="117" t="s">
        <v>398</v>
      </c>
      <c r="S4818" s="117" t="s">
        <v>398</v>
      </c>
      <c r="T4818" s="117" t="s">
        <v>398</v>
      </c>
      <c r="U4818" s="117" t="s">
        <v>398</v>
      </c>
      <c r="V4818" s="117" t="s">
        <v>398</v>
      </c>
      <c r="W4818" s="123">
        <v>65</v>
      </c>
      <c r="X4818" s="123" t="s">
        <v>906</v>
      </c>
      <c r="Y4818" s="120">
        <v>43564</v>
      </c>
      <c r="Z4818" s="121">
        <v>0.375</v>
      </c>
      <c r="AA4818" s="130" t="s">
        <v>696</v>
      </c>
      <c r="AB4818" s="123" t="s">
        <v>582</v>
      </c>
      <c r="AC4818" s="119" t="s">
        <v>398</v>
      </c>
      <c r="AD4818" s="119" t="s">
        <v>398</v>
      </c>
    </row>
    <row r="4819" spans="1:30">
      <c r="A4819" s="117">
        <v>4818</v>
      </c>
      <c r="B4819" s="123" t="s">
        <v>468</v>
      </c>
      <c r="C4819" s="117" t="s">
        <v>5</v>
      </c>
      <c r="D4819" s="123" t="s">
        <v>595</v>
      </c>
      <c r="E4819" s="117">
        <v>4818</v>
      </c>
      <c r="F4819" s="117" t="s">
        <v>924</v>
      </c>
      <c r="G4819" s="117" t="s">
        <v>591</v>
      </c>
      <c r="H4819" s="117" t="s">
        <v>398</v>
      </c>
      <c r="I4819" s="117" t="s">
        <v>398</v>
      </c>
      <c r="J4819" s="117" t="s">
        <v>398</v>
      </c>
      <c r="K4819" s="117" t="s">
        <v>398</v>
      </c>
      <c r="L4819" s="117" t="s">
        <v>398</v>
      </c>
      <c r="M4819" s="117" t="s">
        <v>398</v>
      </c>
      <c r="N4819" s="117" t="s">
        <v>398</v>
      </c>
      <c r="O4819" s="125" t="s">
        <v>579</v>
      </c>
      <c r="P4819" s="117">
        <v>1</v>
      </c>
      <c r="Q4819" s="117" t="s">
        <v>398</v>
      </c>
      <c r="R4819" s="117" t="s">
        <v>398</v>
      </c>
      <c r="S4819" s="117" t="s">
        <v>398</v>
      </c>
      <c r="T4819" s="117" t="s">
        <v>398</v>
      </c>
      <c r="U4819" s="117" t="s">
        <v>398</v>
      </c>
      <c r="V4819" s="117" t="s">
        <v>398</v>
      </c>
      <c r="W4819" s="123">
        <v>65</v>
      </c>
      <c r="X4819" s="123" t="s">
        <v>906</v>
      </c>
      <c r="Y4819" s="120">
        <v>43564</v>
      </c>
      <c r="Z4819" s="121">
        <v>0.375</v>
      </c>
      <c r="AA4819" s="130" t="s">
        <v>696</v>
      </c>
      <c r="AB4819" s="123" t="s">
        <v>582</v>
      </c>
      <c r="AC4819" s="119" t="s">
        <v>398</v>
      </c>
      <c r="AD4819" s="119" t="s">
        <v>398</v>
      </c>
    </row>
    <row r="4820" spans="1:30">
      <c r="A4820" s="117">
        <v>4819</v>
      </c>
      <c r="B4820" s="123" t="s">
        <v>468</v>
      </c>
      <c r="C4820" s="117" t="s">
        <v>5</v>
      </c>
      <c r="D4820" s="123" t="s">
        <v>595</v>
      </c>
      <c r="E4820" s="117">
        <v>4819</v>
      </c>
      <c r="F4820" s="117" t="s">
        <v>924</v>
      </c>
      <c r="G4820" s="117" t="s">
        <v>591</v>
      </c>
      <c r="H4820" s="117" t="s">
        <v>398</v>
      </c>
      <c r="I4820" s="117" t="s">
        <v>398</v>
      </c>
      <c r="J4820" s="117" t="s">
        <v>398</v>
      </c>
      <c r="K4820" s="117" t="s">
        <v>398</v>
      </c>
      <c r="L4820" s="117" t="s">
        <v>398</v>
      </c>
      <c r="M4820" s="117" t="s">
        <v>398</v>
      </c>
      <c r="N4820" s="117" t="s">
        <v>398</v>
      </c>
      <c r="O4820" s="125" t="s">
        <v>579</v>
      </c>
      <c r="P4820" s="117">
        <v>1</v>
      </c>
      <c r="Q4820" s="117" t="s">
        <v>398</v>
      </c>
      <c r="R4820" s="117" t="s">
        <v>398</v>
      </c>
      <c r="S4820" s="117" t="s">
        <v>398</v>
      </c>
      <c r="T4820" s="117" t="s">
        <v>398</v>
      </c>
      <c r="U4820" s="117" t="s">
        <v>398</v>
      </c>
      <c r="V4820" s="117" t="s">
        <v>398</v>
      </c>
      <c r="W4820" s="123">
        <v>65</v>
      </c>
      <c r="X4820" s="123" t="s">
        <v>906</v>
      </c>
      <c r="Y4820" s="120">
        <v>43564</v>
      </c>
      <c r="Z4820" s="121">
        <v>0.375</v>
      </c>
      <c r="AA4820" s="130" t="s">
        <v>696</v>
      </c>
      <c r="AB4820" s="123" t="s">
        <v>582</v>
      </c>
      <c r="AC4820" s="119" t="s">
        <v>398</v>
      </c>
      <c r="AD4820" s="119" t="s">
        <v>398</v>
      </c>
    </row>
    <row r="4821" spans="1:30">
      <c r="A4821" s="117">
        <v>4820</v>
      </c>
      <c r="B4821" s="123" t="s">
        <v>468</v>
      </c>
      <c r="C4821" s="117" t="s">
        <v>5</v>
      </c>
      <c r="D4821" s="123" t="s">
        <v>595</v>
      </c>
      <c r="E4821" s="117">
        <v>4820</v>
      </c>
      <c r="F4821" s="117" t="s">
        <v>924</v>
      </c>
      <c r="G4821" s="117" t="s">
        <v>591</v>
      </c>
      <c r="H4821" s="117" t="s">
        <v>398</v>
      </c>
      <c r="I4821" s="117" t="s">
        <v>398</v>
      </c>
      <c r="J4821" s="117" t="s">
        <v>398</v>
      </c>
      <c r="K4821" s="117" t="s">
        <v>398</v>
      </c>
      <c r="L4821" s="117" t="s">
        <v>398</v>
      </c>
      <c r="M4821" s="117" t="s">
        <v>398</v>
      </c>
      <c r="N4821" s="117" t="s">
        <v>398</v>
      </c>
      <c r="O4821" s="125" t="s">
        <v>579</v>
      </c>
      <c r="P4821" s="117">
        <v>1</v>
      </c>
      <c r="Q4821" s="117" t="s">
        <v>398</v>
      </c>
      <c r="R4821" s="117" t="s">
        <v>398</v>
      </c>
      <c r="S4821" s="117" t="s">
        <v>398</v>
      </c>
      <c r="T4821" s="117" t="s">
        <v>398</v>
      </c>
      <c r="U4821" s="117" t="s">
        <v>398</v>
      </c>
      <c r="V4821" s="117" t="s">
        <v>398</v>
      </c>
      <c r="W4821" s="123">
        <v>65</v>
      </c>
      <c r="X4821" s="123" t="s">
        <v>906</v>
      </c>
      <c r="Y4821" s="120">
        <v>43564</v>
      </c>
      <c r="Z4821" s="121">
        <v>0.375</v>
      </c>
      <c r="AA4821" s="130" t="s">
        <v>696</v>
      </c>
      <c r="AB4821" s="123" t="s">
        <v>582</v>
      </c>
      <c r="AC4821" s="119" t="s">
        <v>398</v>
      </c>
      <c r="AD4821" s="119" t="s">
        <v>398</v>
      </c>
    </row>
    <row r="4822" spans="1:30">
      <c r="A4822" s="117">
        <v>4821</v>
      </c>
      <c r="B4822" s="123" t="s">
        <v>468</v>
      </c>
      <c r="C4822" s="117" t="s">
        <v>5</v>
      </c>
      <c r="D4822" s="123" t="s">
        <v>595</v>
      </c>
      <c r="E4822" s="117">
        <v>4821</v>
      </c>
      <c r="F4822" s="117" t="s">
        <v>924</v>
      </c>
      <c r="G4822" s="117" t="s">
        <v>591</v>
      </c>
      <c r="H4822" s="117" t="s">
        <v>398</v>
      </c>
      <c r="I4822" s="117" t="s">
        <v>398</v>
      </c>
      <c r="J4822" s="117" t="s">
        <v>398</v>
      </c>
      <c r="K4822" s="117" t="s">
        <v>398</v>
      </c>
      <c r="L4822" s="117" t="s">
        <v>398</v>
      </c>
      <c r="M4822" s="117" t="s">
        <v>398</v>
      </c>
      <c r="N4822" s="117" t="s">
        <v>398</v>
      </c>
      <c r="O4822" s="125" t="s">
        <v>579</v>
      </c>
      <c r="P4822" s="117">
        <v>1</v>
      </c>
      <c r="Q4822" s="117" t="s">
        <v>398</v>
      </c>
      <c r="R4822" s="117" t="s">
        <v>398</v>
      </c>
      <c r="S4822" s="117" t="s">
        <v>398</v>
      </c>
      <c r="T4822" s="117" t="s">
        <v>398</v>
      </c>
      <c r="U4822" s="117" t="s">
        <v>398</v>
      </c>
      <c r="V4822" s="117" t="s">
        <v>398</v>
      </c>
      <c r="W4822" s="123">
        <v>65</v>
      </c>
      <c r="X4822" s="123" t="s">
        <v>906</v>
      </c>
      <c r="Y4822" s="120">
        <v>43564</v>
      </c>
      <c r="Z4822" s="121">
        <v>0.375</v>
      </c>
      <c r="AA4822" s="130" t="s">
        <v>696</v>
      </c>
      <c r="AB4822" s="123" t="s">
        <v>582</v>
      </c>
      <c r="AC4822" s="119" t="s">
        <v>398</v>
      </c>
      <c r="AD4822" s="119" t="s">
        <v>398</v>
      </c>
    </row>
    <row r="4823" spans="1:30">
      <c r="A4823" s="117">
        <v>4822</v>
      </c>
      <c r="B4823" s="123" t="s">
        <v>468</v>
      </c>
      <c r="C4823" s="117" t="s">
        <v>5</v>
      </c>
      <c r="D4823" s="123" t="s">
        <v>595</v>
      </c>
      <c r="E4823" s="117">
        <v>4822</v>
      </c>
      <c r="F4823" s="117" t="s">
        <v>924</v>
      </c>
      <c r="G4823" s="117" t="s">
        <v>591</v>
      </c>
      <c r="H4823" s="117" t="s">
        <v>398</v>
      </c>
      <c r="I4823" s="117" t="s">
        <v>398</v>
      </c>
      <c r="J4823" s="117" t="s">
        <v>398</v>
      </c>
      <c r="K4823" s="117" t="s">
        <v>398</v>
      </c>
      <c r="L4823" s="117" t="s">
        <v>398</v>
      </c>
      <c r="M4823" s="117" t="s">
        <v>398</v>
      </c>
      <c r="N4823" s="117" t="s">
        <v>398</v>
      </c>
      <c r="O4823" s="125" t="s">
        <v>579</v>
      </c>
      <c r="P4823" s="117">
        <v>1</v>
      </c>
      <c r="Q4823" s="117" t="s">
        <v>398</v>
      </c>
      <c r="R4823" s="117" t="s">
        <v>398</v>
      </c>
      <c r="S4823" s="117" t="s">
        <v>398</v>
      </c>
      <c r="T4823" s="117" t="s">
        <v>398</v>
      </c>
      <c r="U4823" s="117" t="s">
        <v>398</v>
      </c>
      <c r="V4823" s="117" t="s">
        <v>398</v>
      </c>
      <c r="W4823" s="123">
        <v>65</v>
      </c>
      <c r="X4823" s="123" t="s">
        <v>906</v>
      </c>
      <c r="Y4823" s="120">
        <v>43564</v>
      </c>
      <c r="Z4823" s="121">
        <v>0.375</v>
      </c>
      <c r="AA4823" s="130" t="s">
        <v>696</v>
      </c>
      <c r="AB4823" s="123" t="s">
        <v>582</v>
      </c>
      <c r="AC4823" s="119" t="s">
        <v>398</v>
      </c>
      <c r="AD4823" s="119" t="s">
        <v>398</v>
      </c>
    </row>
    <row r="4824" spans="1:30">
      <c r="A4824" s="117">
        <v>4823</v>
      </c>
      <c r="B4824" s="123" t="s">
        <v>468</v>
      </c>
      <c r="C4824" s="117" t="s">
        <v>5</v>
      </c>
      <c r="D4824" s="123" t="s">
        <v>595</v>
      </c>
      <c r="E4824" s="117">
        <v>4823</v>
      </c>
      <c r="F4824" s="117" t="s">
        <v>924</v>
      </c>
      <c r="G4824" s="117" t="s">
        <v>591</v>
      </c>
      <c r="H4824" s="117" t="s">
        <v>398</v>
      </c>
      <c r="I4824" s="117" t="s">
        <v>398</v>
      </c>
      <c r="J4824" s="117" t="s">
        <v>398</v>
      </c>
      <c r="K4824" s="117" t="s">
        <v>398</v>
      </c>
      <c r="L4824" s="117" t="s">
        <v>398</v>
      </c>
      <c r="M4824" s="117" t="s">
        <v>398</v>
      </c>
      <c r="N4824" s="117" t="s">
        <v>398</v>
      </c>
      <c r="O4824" s="125" t="s">
        <v>579</v>
      </c>
      <c r="P4824" s="117">
        <v>1</v>
      </c>
      <c r="Q4824" s="117" t="s">
        <v>398</v>
      </c>
      <c r="R4824" s="117" t="s">
        <v>398</v>
      </c>
      <c r="S4824" s="117" t="s">
        <v>398</v>
      </c>
      <c r="T4824" s="117" t="s">
        <v>398</v>
      </c>
      <c r="U4824" s="117" t="s">
        <v>398</v>
      </c>
      <c r="V4824" s="117" t="s">
        <v>398</v>
      </c>
      <c r="W4824" s="123">
        <v>65</v>
      </c>
      <c r="X4824" s="123" t="s">
        <v>906</v>
      </c>
      <c r="Y4824" s="120">
        <v>43564</v>
      </c>
      <c r="Z4824" s="121">
        <v>0.375</v>
      </c>
      <c r="AA4824" s="130" t="s">
        <v>696</v>
      </c>
      <c r="AB4824" s="123" t="s">
        <v>582</v>
      </c>
      <c r="AC4824" s="119" t="s">
        <v>398</v>
      </c>
      <c r="AD4824" s="119" t="s">
        <v>398</v>
      </c>
    </row>
    <row r="4825" spans="1:30">
      <c r="A4825" s="117">
        <v>4824</v>
      </c>
      <c r="B4825" s="123" t="s">
        <v>468</v>
      </c>
      <c r="C4825" s="117" t="s">
        <v>5</v>
      </c>
      <c r="D4825" s="123" t="s">
        <v>595</v>
      </c>
      <c r="E4825" s="117">
        <v>4824</v>
      </c>
      <c r="F4825" s="117" t="s">
        <v>924</v>
      </c>
      <c r="G4825" s="117" t="s">
        <v>591</v>
      </c>
      <c r="H4825" s="117" t="s">
        <v>398</v>
      </c>
      <c r="I4825" s="117" t="s">
        <v>398</v>
      </c>
      <c r="J4825" s="117" t="s">
        <v>398</v>
      </c>
      <c r="K4825" s="117" t="s">
        <v>398</v>
      </c>
      <c r="L4825" s="117" t="s">
        <v>398</v>
      </c>
      <c r="M4825" s="117" t="s">
        <v>398</v>
      </c>
      <c r="N4825" s="117" t="s">
        <v>398</v>
      </c>
      <c r="O4825" s="125" t="s">
        <v>579</v>
      </c>
      <c r="P4825" s="117">
        <v>1</v>
      </c>
      <c r="Q4825" s="117" t="s">
        <v>398</v>
      </c>
      <c r="R4825" s="117" t="s">
        <v>398</v>
      </c>
      <c r="S4825" s="117" t="s">
        <v>398</v>
      </c>
      <c r="T4825" s="117" t="s">
        <v>398</v>
      </c>
      <c r="U4825" s="117" t="s">
        <v>398</v>
      </c>
      <c r="V4825" s="117" t="s">
        <v>398</v>
      </c>
      <c r="W4825" s="123">
        <v>65</v>
      </c>
      <c r="X4825" s="123" t="s">
        <v>906</v>
      </c>
      <c r="Y4825" s="120">
        <v>43564</v>
      </c>
      <c r="Z4825" s="121">
        <v>0.375</v>
      </c>
      <c r="AA4825" s="130" t="s">
        <v>696</v>
      </c>
      <c r="AB4825" s="123" t="s">
        <v>582</v>
      </c>
      <c r="AC4825" s="119" t="s">
        <v>398</v>
      </c>
      <c r="AD4825" s="119" t="s">
        <v>398</v>
      </c>
    </row>
    <row r="4826" spans="1:30">
      <c r="A4826" s="117">
        <v>4825</v>
      </c>
      <c r="B4826" s="123" t="s">
        <v>468</v>
      </c>
      <c r="C4826" s="117" t="s">
        <v>5</v>
      </c>
      <c r="D4826" s="123" t="s">
        <v>595</v>
      </c>
      <c r="E4826" s="117">
        <v>4825</v>
      </c>
      <c r="F4826" s="117" t="s">
        <v>924</v>
      </c>
      <c r="G4826" s="117" t="s">
        <v>591</v>
      </c>
      <c r="H4826" s="117" t="s">
        <v>398</v>
      </c>
      <c r="I4826" s="117" t="s">
        <v>398</v>
      </c>
      <c r="J4826" s="117" t="s">
        <v>398</v>
      </c>
      <c r="K4826" s="117" t="s">
        <v>398</v>
      </c>
      <c r="L4826" s="117" t="s">
        <v>398</v>
      </c>
      <c r="M4826" s="117" t="s">
        <v>398</v>
      </c>
      <c r="N4826" s="117" t="s">
        <v>398</v>
      </c>
      <c r="O4826" s="125" t="s">
        <v>579</v>
      </c>
      <c r="P4826" s="117">
        <v>1</v>
      </c>
      <c r="Q4826" s="117" t="s">
        <v>398</v>
      </c>
      <c r="R4826" s="117" t="s">
        <v>398</v>
      </c>
      <c r="S4826" s="117" t="s">
        <v>398</v>
      </c>
      <c r="T4826" s="117" t="s">
        <v>398</v>
      </c>
      <c r="U4826" s="117" t="s">
        <v>398</v>
      </c>
      <c r="V4826" s="117" t="s">
        <v>398</v>
      </c>
      <c r="W4826" s="123">
        <v>65</v>
      </c>
      <c r="X4826" s="123" t="s">
        <v>906</v>
      </c>
      <c r="Y4826" s="120">
        <v>43564</v>
      </c>
      <c r="Z4826" s="121">
        <v>0.375</v>
      </c>
      <c r="AA4826" s="130" t="s">
        <v>696</v>
      </c>
      <c r="AB4826" s="123" t="s">
        <v>582</v>
      </c>
      <c r="AC4826" s="119" t="s">
        <v>398</v>
      </c>
      <c r="AD4826" s="119" t="s">
        <v>398</v>
      </c>
    </row>
    <row r="4827" spans="1:30">
      <c r="A4827" s="117">
        <v>4826</v>
      </c>
      <c r="B4827" s="123" t="s">
        <v>468</v>
      </c>
      <c r="C4827" s="117" t="s">
        <v>5</v>
      </c>
      <c r="D4827" s="123" t="s">
        <v>595</v>
      </c>
      <c r="E4827" s="117">
        <v>4826</v>
      </c>
      <c r="F4827" s="117" t="s">
        <v>924</v>
      </c>
      <c r="G4827" s="117" t="s">
        <v>591</v>
      </c>
      <c r="H4827" s="117" t="s">
        <v>398</v>
      </c>
      <c r="I4827" s="117" t="s">
        <v>398</v>
      </c>
      <c r="J4827" s="117" t="s">
        <v>398</v>
      </c>
      <c r="K4827" s="117" t="s">
        <v>398</v>
      </c>
      <c r="L4827" s="117" t="s">
        <v>398</v>
      </c>
      <c r="M4827" s="117" t="s">
        <v>398</v>
      </c>
      <c r="N4827" s="117" t="s">
        <v>398</v>
      </c>
      <c r="O4827" s="125" t="s">
        <v>579</v>
      </c>
      <c r="P4827" s="117">
        <v>1</v>
      </c>
      <c r="Q4827" s="117" t="s">
        <v>398</v>
      </c>
      <c r="R4827" s="117" t="s">
        <v>398</v>
      </c>
      <c r="S4827" s="117" t="s">
        <v>398</v>
      </c>
      <c r="T4827" s="117" t="s">
        <v>398</v>
      </c>
      <c r="U4827" s="117" t="s">
        <v>398</v>
      </c>
      <c r="V4827" s="117" t="s">
        <v>398</v>
      </c>
      <c r="W4827" s="123">
        <v>65</v>
      </c>
      <c r="X4827" s="123" t="s">
        <v>906</v>
      </c>
      <c r="Y4827" s="120">
        <v>43564</v>
      </c>
      <c r="Z4827" s="121">
        <v>0.375</v>
      </c>
      <c r="AA4827" s="130" t="s">
        <v>696</v>
      </c>
      <c r="AB4827" s="123" t="s">
        <v>582</v>
      </c>
      <c r="AC4827" s="119" t="s">
        <v>398</v>
      </c>
      <c r="AD4827" s="119" t="s">
        <v>398</v>
      </c>
    </row>
    <row r="4828" spans="1:30">
      <c r="A4828" s="117">
        <v>4827</v>
      </c>
      <c r="B4828" s="123" t="s">
        <v>468</v>
      </c>
      <c r="C4828" s="117" t="s">
        <v>5</v>
      </c>
      <c r="D4828" s="123" t="s">
        <v>595</v>
      </c>
      <c r="E4828" s="117">
        <v>4827</v>
      </c>
      <c r="F4828" s="117" t="s">
        <v>924</v>
      </c>
      <c r="G4828" s="117" t="s">
        <v>591</v>
      </c>
      <c r="H4828" s="117" t="s">
        <v>398</v>
      </c>
      <c r="I4828" s="117" t="s">
        <v>398</v>
      </c>
      <c r="J4828" s="117" t="s">
        <v>398</v>
      </c>
      <c r="K4828" s="117" t="s">
        <v>398</v>
      </c>
      <c r="L4828" s="117" t="s">
        <v>398</v>
      </c>
      <c r="M4828" s="117" t="s">
        <v>398</v>
      </c>
      <c r="N4828" s="117" t="s">
        <v>398</v>
      </c>
      <c r="O4828" s="125" t="s">
        <v>579</v>
      </c>
      <c r="P4828" s="117">
        <v>1</v>
      </c>
      <c r="Q4828" s="117" t="s">
        <v>398</v>
      </c>
      <c r="R4828" s="117" t="s">
        <v>398</v>
      </c>
      <c r="S4828" s="117" t="s">
        <v>398</v>
      </c>
      <c r="T4828" s="117" t="s">
        <v>398</v>
      </c>
      <c r="U4828" s="117" t="s">
        <v>398</v>
      </c>
      <c r="V4828" s="117" t="s">
        <v>398</v>
      </c>
      <c r="W4828" s="123">
        <v>65</v>
      </c>
      <c r="X4828" s="123" t="s">
        <v>906</v>
      </c>
      <c r="Y4828" s="120">
        <v>43564</v>
      </c>
      <c r="Z4828" s="121">
        <v>0.375</v>
      </c>
      <c r="AA4828" s="130" t="s">
        <v>696</v>
      </c>
      <c r="AB4828" s="123" t="s">
        <v>582</v>
      </c>
      <c r="AC4828" s="119" t="s">
        <v>398</v>
      </c>
      <c r="AD4828" s="119" t="s">
        <v>398</v>
      </c>
    </row>
    <row r="4829" spans="1:30">
      <c r="A4829" s="117">
        <v>4828</v>
      </c>
      <c r="B4829" s="123" t="s">
        <v>468</v>
      </c>
      <c r="C4829" s="117" t="s">
        <v>5</v>
      </c>
      <c r="D4829" s="123" t="s">
        <v>595</v>
      </c>
      <c r="E4829" s="117">
        <v>4828</v>
      </c>
      <c r="F4829" s="117" t="s">
        <v>924</v>
      </c>
      <c r="G4829" s="117" t="s">
        <v>591</v>
      </c>
      <c r="H4829" s="117" t="s">
        <v>398</v>
      </c>
      <c r="I4829" s="117" t="s">
        <v>398</v>
      </c>
      <c r="J4829" s="117" t="s">
        <v>398</v>
      </c>
      <c r="K4829" s="117" t="s">
        <v>398</v>
      </c>
      <c r="L4829" s="117" t="s">
        <v>398</v>
      </c>
      <c r="M4829" s="117" t="s">
        <v>398</v>
      </c>
      <c r="N4829" s="117" t="s">
        <v>398</v>
      </c>
      <c r="O4829" s="125" t="s">
        <v>579</v>
      </c>
      <c r="P4829" s="117">
        <v>1</v>
      </c>
      <c r="Q4829" s="117" t="s">
        <v>398</v>
      </c>
      <c r="R4829" s="117" t="s">
        <v>398</v>
      </c>
      <c r="S4829" s="117" t="s">
        <v>398</v>
      </c>
      <c r="T4829" s="117" t="s">
        <v>398</v>
      </c>
      <c r="U4829" s="117" t="s">
        <v>398</v>
      </c>
      <c r="V4829" s="117" t="s">
        <v>398</v>
      </c>
      <c r="W4829" s="123">
        <v>65</v>
      </c>
      <c r="X4829" s="123" t="s">
        <v>906</v>
      </c>
      <c r="Y4829" s="120">
        <v>43564</v>
      </c>
      <c r="Z4829" s="121">
        <v>0.375</v>
      </c>
      <c r="AA4829" s="130" t="s">
        <v>696</v>
      </c>
      <c r="AB4829" s="123" t="s">
        <v>582</v>
      </c>
      <c r="AC4829" s="119" t="s">
        <v>398</v>
      </c>
      <c r="AD4829" s="119" t="s">
        <v>398</v>
      </c>
    </row>
    <row r="4830" spans="1:30">
      <c r="A4830" s="117">
        <v>4829</v>
      </c>
      <c r="B4830" s="123" t="s">
        <v>468</v>
      </c>
      <c r="C4830" s="117" t="s">
        <v>5</v>
      </c>
      <c r="D4830" s="123" t="s">
        <v>595</v>
      </c>
      <c r="E4830" s="117">
        <v>4829</v>
      </c>
      <c r="F4830" s="117" t="s">
        <v>924</v>
      </c>
      <c r="G4830" s="117" t="s">
        <v>591</v>
      </c>
      <c r="H4830" s="117" t="s">
        <v>398</v>
      </c>
      <c r="I4830" s="117" t="s">
        <v>398</v>
      </c>
      <c r="J4830" s="117" t="s">
        <v>398</v>
      </c>
      <c r="K4830" s="117" t="s">
        <v>398</v>
      </c>
      <c r="L4830" s="117" t="s">
        <v>398</v>
      </c>
      <c r="M4830" s="117" t="s">
        <v>398</v>
      </c>
      <c r="N4830" s="117" t="s">
        <v>398</v>
      </c>
      <c r="O4830" s="125" t="s">
        <v>579</v>
      </c>
      <c r="P4830" s="117">
        <v>1</v>
      </c>
      <c r="Q4830" s="117" t="s">
        <v>398</v>
      </c>
      <c r="R4830" s="117" t="s">
        <v>398</v>
      </c>
      <c r="S4830" s="117" t="s">
        <v>398</v>
      </c>
      <c r="T4830" s="117" t="s">
        <v>398</v>
      </c>
      <c r="U4830" s="117" t="s">
        <v>398</v>
      </c>
      <c r="V4830" s="117" t="s">
        <v>398</v>
      </c>
      <c r="W4830" s="123">
        <v>65</v>
      </c>
      <c r="X4830" s="123" t="s">
        <v>906</v>
      </c>
      <c r="Y4830" s="120">
        <v>43564</v>
      </c>
      <c r="Z4830" s="121">
        <v>0.375</v>
      </c>
      <c r="AA4830" s="130" t="s">
        <v>696</v>
      </c>
      <c r="AB4830" s="123" t="s">
        <v>582</v>
      </c>
      <c r="AC4830" s="119" t="s">
        <v>398</v>
      </c>
      <c r="AD4830" s="119" t="s">
        <v>398</v>
      </c>
    </row>
    <row r="4831" spans="1:30">
      <c r="A4831" s="117">
        <v>4830</v>
      </c>
      <c r="B4831" s="123" t="s">
        <v>468</v>
      </c>
      <c r="C4831" s="117" t="s">
        <v>5</v>
      </c>
      <c r="D4831" s="123" t="s">
        <v>595</v>
      </c>
      <c r="E4831" s="117">
        <v>4830</v>
      </c>
      <c r="F4831" s="117" t="s">
        <v>924</v>
      </c>
      <c r="G4831" s="117" t="s">
        <v>591</v>
      </c>
      <c r="H4831" s="117" t="s">
        <v>398</v>
      </c>
      <c r="I4831" s="117" t="s">
        <v>398</v>
      </c>
      <c r="J4831" s="117" t="s">
        <v>398</v>
      </c>
      <c r="K4831" s="117" t="s">
        <v>398</v>
      </c>
      <c r="L4831" s="117" t="s">
        <v>398</v>
      </c>
      <c r="M4831" s="117" t="s">
        <v>398</v>
      </c>
      <c r="N4831" s="117" t="s">
        <v>398</v>
      </c>
      <c r="O4831" s="125" t="s">
        <v>579</v>
      </c>
      <c r="P4831" s="117">
        <v>1</v>
      </c>
      <c r="Q4831" s="117" t="s">
        <v>398</v>
      </c>
      <c r="R4831" s="117" t="s">
        <v>398</v>
      </c>
      <c r="S4831" s="117" t="s">
        <v>398</v>
      </c>
      <c r="T4831" s="117" t="s">
        <v>398</v>
      </c>
      <c r="U4831" s="117" t="s">
        <v>398</v>
      </c>
      <c r="V4831" s="117" t="s">
        <v>398</v>
      </c>
      <c r="W4831" s="123">
        <v>65</v>
      </c>
      <c r="X4831" s="123" t="s">
        <v>906</v>
      </c>
      <c r="Y4831" s="120">
        <v>43564</v>
      </c>
      <c r="Z4831" s="121">
        <v>0.375</v>
      </c>
      <c r="AA4831" s="130" t="s">
        <v>696</v>
      </c>
      <c r="AB4831" s="123" t="s">
        <v>582</v>
      </c>
      <c r="AC4831" s="119" t="s">
        <v>398</v>
      </c>
      <c r="AD4831" s="119" t="s">
        <v>398</v>
      </c>
    </row>
    <row r="4832" spans="1:30">
      <c r="A4832" s="117">
        <v>4831</v>
      </c>
      <c r="B4832" s="123" t="s">
        <v>468</v>
      </c>
      <c r="C4832" s="117" t="s">
        <v>5</v>
      </c>
      <c r="D4832" s="123" t="s">
        <v>595</v>
      </c>
      <c r="E4832" s="117">
        <v>4831</v>
      </c>
      <c r="F4832" s="117" t="s">
        <v>924</v>
      </c>
      <c r="G4832" s="117" t="s">
        <v>591</v>
      </c>
      <c r="H4832" s="117" t="s">
        <v>398</v>
      </c>
      <c r="I4832" s="117" t="s">
        <v>398</v>
      </c>
      <c r="J4832" s="117" t="s">
        <v>398</v>
      </c>
      <c r="K4832" s="117" t="s">
        <v>398</v>
      </c>
      <c r="L4832" s="117" t="s">
        <v>398</v>
      </c>
      <c r="M4832" s="117" t="s">
        <v>398</v>
      </c>
      <c r="N4832" s="117" t="s">
        <v>398</v>
      </c>
      <c r="O4832" s="125" t="s">
        <v>579</v>
      </c>
      <c r="P4832" s="117">
        <v>1</v>
      </c>
      <c r="Q4832" s="117" t="s">
        <v>398</v>
      </c>
      <c r="R4832" s="117" t="s">
        <v>398</v>
      </c>
      <c r="S4832" s="117" t="s">
        <v>398</v>
      </c>
      <c r="T4832" s="117" t="s">
        <v>398</v>
      </c>
      <c r="U4832" s="117" t="s">
        <v>398</v>
      </c>
      <c r="V4832" s="117" t="s">
        <v>398</v>
      </c>
      <c r="W4832" s="123">
        <v>65</v>
      </c>
      <c r="X4832" s="123" t="s">
        <v>906</v>
      </c>
      <c r="Y4832" s="120">
        <v>43564</v>
      </c>
      <c r="Z4832" s="121">
        <v>0.375</v>
      </c>
      <c r="AA4832" s="130" t="s">
        <v>696</v>
      </c>
      <c r="AB4832" s="123" t="s">
        <v>582</v>
      </c>
      <c r="AC4832" s="119" t="s">
        <v>398</v>
      </c>
      <c r="AD4832" s="119" t="s">
        <v>398</v>
      </c>
    </row>
    <row r="4833" spans="1:30">
      <c r="A4833" s="117">
        <v>4832</v>
      </c>
      <c r="B4833" s="123" t="s">
        <v>468</v>
      </c>
      <c r="C4833" s="117" t="s">
        <v>5</v>
      </c>
      <c r="D4833" s="123" t="s">
        <v>595</v>
      </c>
      <c r="E4833" s="117">
        <v>4832</v>
      </c>
      <c r="F4833" s="117" t="s">
        <v>924</v>
      </c>
      <c r="G4833" s="117" t="s">
        <v>591</v>
      </c>
      <c r="H4833" s="117" t="s">
        <v>398</v>
      </c>
      <c r="I4833" s="117" t="s">
        <v>398</v>
      </c>
      <c r="J4833" s="117" t="s">
        <v>398</v>
      </c>
      <c r="K4833" s="117" t="s">
        <v>398</v>
      </c>
      <c r="L4833" s="117" t="s">
        <v>398</v>
      </c>
      <c r="M4833" s="117" t="s">
        <v>398</v>
      </c>
      <c r="N4833" s="117" t="s">
        <v>398</v>
      </c>
      <c r="O4833" s="125" t="s">
        <v>579</v>
      </c>
      <c r="P4833" s="117">
        <v>1</v>
      </c>
      <c r="Q4833" s="117" t="s">
        <v>398</v>
      </c>
      <c r="R4833" s="117" t="s">
        <v>398</v>
      </c>
      <c r="S4833" s="117" t="s">
        <v>398</v>
      </c>
      <c r="T4833" s="117" t="s">
        <v>398</v>
      </c>
      <c r="U4833" s="117" t="s">
        <v>398</v>
      </c>
      <c r="V4833" s="117" t="s">
        <v>398</v>
      </c>
      <c r="W4833" s="123">
        <v>65</v>
      </c>
      <c r="X4833" s="123" t="s">
        <v>906</v>
      </c>
      <c r="Y4833" s="120">
        <v>43564</v>
      </c>
      <c r="Z4833" s="121">
        <v>0.375</v>
      </c>
      <c r="AA4833" s="130" t="s">
        <v>696</v>
      </c>
      <c r="AB4833" s="123" t="s">
        <v>582</v>
      </c>
      <c r="AC4833" s="119" t="s">
        <v>398</v>
      </c>
      <c r="AD4833" s="119" t="s">
        <v>398</v>
      </c>
    </row>
    <row r="4834" spans="1:30">
      <c r="A4834" s="117">
        <v>4833</v>
      </c>
      <c r="B4834" s="123" t="s">
        <v>468</v>
      </c>
      <c r="C4834" s="117" t="s">
        <v>5</v>
      </c>
      <c r="D4834" s="123" t="s">
        <v>595</v>
      </c>
      <c r="E4834" s="117">
        <v>4833</v>
      </c>
      <c r="F4834" s="117" t="s">
        <v>924</v>
      </c>
      <c r="G4834" s="117" t="s">
        <v>591</v>
      </c>
      <c r="H4834" s="117" t="s">
        <v>398</v>
      </c>
      <c r="I4834" s="117" t="s">
        <v>398</v>
      </c>
      <c r="J4834" s="117" t="s">
        <v>398</v>
      </c>
      <c r="K4834" s="117" t="s">
        <v>398</v>
      </c>
      <c r="L4834" s="117" t="s">
        <v>398</v>
      </c>
      <c r="M4834" s="117" t="s">
        <v>398</v>
      </c>
      <c r="N4834" s="117" t="s">
        <v>398</v>
      </c>
      <c r="O4834" s="125" t="s">
        <v>579</v>
      </c>
      <c r="P4834" s="117">
        <v>1</v>
      </c>
      <c r="Q4834" s="117" t="s">
        <v>398</v>
      </c>
      <c r="R4834" s="117" t="s">
        <v>398</v>
      </c>
      <c r="S4834" s="117" t="s">
        <v>398</v>
      </c>
      <c r="T4834" s="117" t="s">
        <v>398</v>
      </c>
      <c r="U4834" s="117" t="s">
        <v>398</v>
      </c>
      <c r="V4834" s="117" t="s">
        <v>398</v>
      </c>
      <c r="W4834" s="123">
        <v>65</v>
      </c>
      <c r="X4834" s="123" t="s">
        <v>906</v>
      </c>
      <c r="Y4834" s="120">
        <v>43564</v>
      </c>
      <c r="Z4834" s="121">
        <v>0.375</v>
      </c>
      <c r="AA4834" s="130" t="s">
        <v>696</v>
      </c>
      <c r="AB4834" s="123" t="s">
        <v>582</v>
      </c>
      <c r="AC4834" s="119" t="s">
        <v>398</v>
      </c>
      <c r="AD4834" s="119" t="s">
        <v>398</v>
      </c>
    </row>
    <row r="4835" spans="1:30">
      <c r="A4835" s="117">
        <v>4834</v>
      </c>
      <c r="B4835" s="123" t="s">
        <v>468</v>
      </c>
      <c r="C4835" s="117" t="s">
        <v>5</v>
      </c>
      <c r="D4835" s="123" t="s">
        <v>595</v>
      </c>
      <c r="E4835" s="117">
        <v>4834</v>
      </c>
      <c r="F4835" s="117" t="s">
        <v>924</v>
      </c>
      <c r="G4835" s="117" t="s">
        <v>591</v>
      </c>
      <c r="H4835" s="117" t="s">
        <v>398</v>
      </c>
      <c r="I4835" s="117" t="s">
        <v>398</v>
      </c>
      <c r="J4835" s="117" t="s">
        <v>398</v>
      </c>
      <c r="K4835" s="117" t="s">
        <v>398</v>
      </c>
      <c r="L4835" s="117" t="s">
        <v>398</v>
      </c>
      <c r="M4835" s="117" t="s">
        <v>398</v>
      </c>
      <c r="N4835" s="117" t="s">
        <v>398</v>
      </c>
      <c r="O4835" s="125" t="s">
        <v>579</v>
      </c>
      <c r="P4835" s="117">
        <v>1</v>
      </c>
      <c r="Q4835" s="117" t="s">
        <v>398</v>
      </c>
      <c r="R4835" s="117" t="s">
        <v>398</v>
      </c>
      <c r="S4835" s="117" t="s">
        <v>398</v>
      </c>
      <c r="T4835" s="117" t="s">
        <v>398</v>
      </c>
      <c r="U4835" s="117" t="s">
        <v>398</v>
      </c>
      <c r="V4835" s="117" t="s">
        <v>398</v>
      </c>
      <c r="W4835" s="123">
        <v>65</v>
      </c>
      <c r="X4835" s="123" t="s">
        <v>906</v>
      </c>
      <c r="Y4835" s="120">
        <v>43564</v>
      </c>
      <c r="Z4835" s="121">
        <v>0.375</v>
      </c>
      <c r="AA4835" s="130" t="s">
        <v>696</v>
      </c>
      <c r="AB4835" s="123" t="s">
        <v>582</v>
      </c>
      <c r="AC4835" s="119" t="s">
        <v>398</v>
      </c>
      <c r="AD4835" s="119" t="s">
        <v>398</v>
      </c>
    </row>
    <row r="4836" spans="1:30">
      <c r="A4836" s="117">
        <v>4835</v>
      </c>
      <c r="B4836" s="123" t="s">
        <v>468</v>
      </c>
      <c r="C4836" s="117" t="s">
        <v>5</v>
      </c>
      <c r="D4836" s="123" t="s">
        <v>595</v>
      </c>
      <c r="E4836" s="117">
        <v>4835</v>
      </c>
      <c r="F4836" s="117" t="s">
        <v>924</v>
      </c>
      <c r="G4836" s="117" t="s">
        <v>591</v>
      </c>
      <c r="H4836" s="117" t="s">
        <v>398</v>
      </c>
      <c r="I4836" s="117" t="s">
        <v>398</v>
      </c>
      <c r="J4836" s="117" t="s">
        <v>398</v>
      </c>
      <c r="K4836" s="117" t="s">
        <v>398</v>
      </c>
      <c r="L4836" s="117" t="s">
        <v>398</v>
      </c>
      <c r="M4836" s="117" t="s">
        <v>398</v>
      </c>
      <c r="N4836" s="117" t="s">
        <v>398</v>
      </c>
      <c r="O4836" s="125" t="s">
        <v>579</v>
      </c>
      <c r="P4836" s="117">
        <v>1</v>
      </c>
      <c r="Q4836" s="117" t="s">
        <v>398</v>
      </c>
      <c r="R4836" s="117" t="s">
        <v>398</v>
      </c>
      <c r="S4836" s="117" t="s">
        <v>398</v>
      </c>
      <c r="T4836" s="117" t="s">
        <v>398</v>
      </c>
      <c r="U4836" s="117" t="s">
        <v>398</v>
      </c>
      <c r="V4836" s="117" t="s">
        <v>398</v>
      </c>
      <c r="W4836" s="123">
        <v>65</v>
      </c>
      <c r="X4836" s="123" t="s">
        <v>906</v>
      </c>
      <c r="Y4836" s="120">
        <v>43564</v>
      </c>
      <c r="Z4836" s="121">
        <v>0.375</v>
      </c>
      <c r="AA4836" s="130" t="s">
        <v>696</v>
      </c>
      <c r="AB4836" s="123" t="s">
        <v>582</v>
      </c>
      <c r="AC4836" s="119" t="s">
        <v>398</v>
      </c>
      <c r="AD4836" s="119" t="s">
        <v>398</v>
      </c>
    </row>
    <row r="4837" spans="1:30">
      <c r="A4837" s="117">
        <v>4836</v>
      </c>
      <c r="B4837" s="123" t="s">
        <v>468</v>
      </c>
      <c r="C4837" s="117" t="s">
        <v>5</v>
      </c>
      <c r="D4837" s="123" t="s">
        <v>595</v>
      </c>
      <c r="E4837" s="117">
        <v>4836</v>
      </c>
      <c r="F4837" s="117" t="s">
        <v>924</v>
      </c>
      <c r="G4837" s="117" t="s">
        <v>591</v>
      </c>
      <c r="H4837" s="117" t="s">
        <v>398</v>
      </c>
      <c r="I4837" s="117" t="s">
        <v>398</v>
      </c>
      <c r="J4837" s="117" t="s">
        <v>398</v>
      </c>
      <c r="K4837" s="117" t="s">
        <v>398</v>
      </c>
      <c r="L4837" s="117" t="s">
        <v>398</v>
      </c>
      <c r="M4837" s="117" t="s">
        <v>398</v>
      </c>
      <c r="N4837" s="117" t="s">
        <v>398</v>
      </c>
      <c r="O4837" s="125" t="s">
        <v>579</v>
      </c>
      <c r="P4837" s="117">
        <v>1</v>
      </c>
      <c r="Q4837" s="117" t="s">
        <v>398</v>
      </c>
      <c r="R4837" s="117" t="s">
        <v>398</v>
      </c>
      <c r="S4837" s="117" t="s">
        <v>398</v>
      </c>
      <c r="T4837" s="117" t="s">
        <v>398</v>
      </c>
      <c r="U4837" s="117" t="s">
        <v>398</v>
      </c>
      <c r="V4837" s="117" t="s">
        <v>398</v>
      </c>
      <c r="W4837" s="123">
        <v>65</v>
      </c>
      <c r="X4837" s="123" t="s">
        <v>906</v>
      </c>
      <c r="Y4837" s="120">
        <v>43564</v>
      </c>
      <c r="Z4837" s="121">
        <v>0.375</v>
      </c>
      <c r="AA4837" s="130" t="s">
        <v>696</v>
      </c>
      <c r="AB4837" s="123" t="s">
        <v>582</v>
      </c>
      <c r="AC4837" s="119" t="s">
        <v>398</v>
      </c>
      <c r="AD4837" s="119" t="s">
        <v>398</v>
      </c>
    </row>
    <row r="4838" spans="1:30">
      <c r="A4838" s="117">
        <v>4837</v>
      </c>
      <c r="B4838" s="123" t="s">
        <v>468</v>
      </c>
      <c r="C4838" s="117" t="s">
        <v>5</v>
      </c>
      <c r="D4838" s="123" t="s">
        <v>595</v>
      </c>
      <c r="E4838" s="117">
        <v>4837</v>
      </c>
      <c r="F4838" s="117" t="s">
        <v>924</v>
      </c>
      <c r="G4838" s="117" t="s">
        <v>591</v>
      </c>
      <c r="H4838" s="117" t="s">
        <v>398</v>
      </c>
      <c r="I4838" s="117" t="s">
        <v>398</v>
      </c>
      <c r="J4838" s="117" t="s">
        <v>398</v>
      </c>
      <c r="K4838" s="117" t="s">
        <v>398</v>
      </c>
      <c r="L4838" s="117" t="s">
        <v>398</v>
      </c>
      <c r="M4838" s="117" t="s">
        <v>398</v>
      </c>
      <c r="N4838" s="117" t="s">
        <v>398</v>
      </c>
      <c r="O4838" s="125" t="s">
        <v>579</v>
      </c>
      <c r="P4838" s="117">
        <v>1</v>
      </c>
      <c r="Q4838" s="117" t="s">
        <v>398</v>
      </c>
      <c r="R4838" s="117" t="s">
        <v>398</v>
      </c>
      <c r="S4838" s="117" t="s">
        <v>398</v>
      </c>
      <c r="T4838" s="117" t="s">
        <v>398</v>
      </c>
      <c r="U4838" s="117" t="s">
        <v>398</v>
      </c>
      <c r="V4838" s="117" t="s">
        <v>398</v>
      </c>
      <c r="W4838" s="123">
        <v>65</v>
      </c>
      <c r="X4838" s="123" t="s">
        <v>906</v>
      </c>
      <c r="Y4838" s="120">
        <v>43564</v>
      </c>
      <c r="Z4838" s="121">
        <v>0.375</v>
      </c>
      <c r="AA4838" s="130" t="s">
        <v>696</v>
      </c>
      <c r="AB4838" s="123" t="s">
        <v>582</v>
      </c>
      <c r="AC4838" s="119" t="s">
        <v>398</v>
      </c>
      <c r="AD4838" s="119" t="s">
        <v>398</v>
      </c>
    </row>
    <row r="4839" spans="1:30">
      <c r="A4839" s="117">
        <v>4838</v>
      </c>
      <c r="B4839" s="123" t="s">
        <v>468</v>
      </c>
      <c r="C4839" s="117" t="s">
        <v>5</v>
      </c>
      <c r="D4839" s="123" t="s">
        <v>595</v>
      </c>
      <c r="E4839" s="117">
        <v>4838</v>
      </c>
      <c r="F4839" s="117" t="s">
        <v>924</v>
      </c>
      <c r="G4839" s="117" t="s">
        <v>591</v>
      </c>
      <c r="H4839" s="117" t="s">
        <v>398</v>
      </c>
      <c r="I4839" s="117" t="s">
        <v>398</v>
      </c>
      <c r="J4839" s="117" t="s">
        <v>398</v>
      </c>
      <c r="K4839" s="117" t="s">
        <v>398</v>
      </c>
      <c r="L4839" s="117" t="s">
        <v>398</v>
      </c>
      <c r="M4839" s="117" t="s">
        <v>398</v>
      </c>
      <c r="N4839" s="117" t="s">
        <v>398</v>
      </c>
      <c r="O4839" s="125" t="s">
        <v>579</v>
      </c>
      <c r="P4839" s="117">
        <v>1</v>
      </c>
      <c r="Q4839" s="117" t="s">
        <v>398</v>
      </c>
      <c r="R4839" s="117" t="s">
        <v>398</v>
      </c>
      <c r="S4839" s="117" t="s">
        <v>398</v>
      </c>
      <c r="T4839" s="117" t="s">
        <v>398</v>
      </c>
      <c r="U4839" s="117" t="s">
        <v>398</v>
      </c>
      <c r="V4839" s="117" t="s">
        <v>398</v>
      </c>
      <c r="W4839" s="123">
        <v>65</v>
      </c>
      <c r="X4839" s="123" t="s">
        <v>906</v>
      </c>
      <c r="Y4839" s="120">
        <v>43564</v>
      </c>
      <c r="Z4839" s="121">
        <v>0.375</v>
      </c>
      <c r="AA4839" s="130" t="s">
        <v>696</v>
      </c>
      <c r="AB4839" s="123" t="s">
        <v>582</v>
      </c>
      <c r="AC4839" s="119" t="s">
        <v>398</v>
      </c>
      <c r="AD4839" s="119" t="s">
        <v>398</v>
      </c>
    </row>
    <row r="4840" spans="1:30">
      <c r="A4840" s="117">
        <v>4839</v>
      </c>
      <c r="B4840" s="123" t="s">
        <v>468</v>
      </c>
      <c r="C4840" s="117" t="s">
        <v>5</v>
      </c>
      <c r="D4840" s="123" t="s">
        <v>595</v>
      </c>
      <c r="E4840" s="117">
        <v>4839</v>
      </c>
      <c r="F4840" s="117" t="s">
        <v>924</v>
      </c>
      <c r="G4840" s="117" t="s">
        <v>591</v>
      </c>
      <c r="H4840" s="117" t="s">
        <v>398</v>
      </c>
      <c r="I4840" s="117" t="s">
        <v>398</v>
      </c>
      <c r="J4840" s="117" t="s">
        <v>398</v>
      </c>
      <c r="K4840" s="117" t="s">
        <v>398</v>
      </c>
      <c r="L4840" s="117" t="s">
        <v>398</v>
      </c>
      <c r="M4840" s="117" t="s">
        <v>398</v>
      </c>
      <c r="N4840" s="117" t="s">
        <v>398</v>
      </c>
      <c r="O4840" s="125" t="s">
        <v>579</v>
      </c>
      <c r="P4840" s="117">
        <v>1</v>
      </c>
      <c r="Q4840" s="117" t="s">
        <v>398</v>
      </c>
      <c r="R4840" s="117" t="s">
        <v>398</v>
      </c>
      <c r="S4840" s="117" t="s">
        <v>398</v>
      </c>
      <c r="T4840" s="117" t="s">
        <v>398</v>
      </c>
      <c r="U4840" s="117" t="s">
        <v>398</v>
      </c>
      <c r="V4840" s="117" t="s">
        <v>398</v>
      </c>
      <c r="W4840" s="123">
        <v>65</v>
      </c>
      <c r="X4840" s="123" t="s">
        <v>906</v>
      </c>
      <c r="Y4840" s="120">
        <v>43564</v>
      </c>
      <c r="Z4840" s="121">
        <v>0.375</v>
      </c>
      <c r="AA4840" s="130" t="s">
        <v>696</v>
      </c>
      <c r="AB4840" s="123" t="s">
        <v>582</v>
      </c>
      <c r="AC4840" s="119" t="s">
        <v>398</v>
      </c>
      <c r="AD4840" s="119" t="s">
        <v>398</v>
      </c>
    </row>
    <row r="4841" spans="1:30">
      <c r="A4841" s="117">
        <v>4840</v>
      </c>
      <c r="B4841" s="123" t="s">
        <v>468</v>
      </c>
      <c r="C4841" s="117" t="s">
        <v>5</v>
      </c>
      <c r="D4841" s="123" t="s">
        <v>595</v>
      </c>
      <c r="E4841" s="117">
        <v>4840</v>
      </c>
      <c r="F4841" s="117" t="s">
        <v>924</v>
      </c>
      <c r="G4841" s="117" t="s">
        <v>591</v>
      </c>
      <c r="H4841" s="117" t="s">
        <v>398</v>
      </c>
      <c r="I4841" s="117" t="s">
        <v>398</v>
      </c>
      <c r="J4841" s="117" t="s">
        <v>398</v>
      </c>
      <c r="K4841" s="117" t="s">
        <v>398</v>
      </c>
      <c r="L4841" s="117" t="s">
        <v>398</v>
      </c>
      <c r="M4841" s="117" t="s">
        <v>398</v>
      </c>
      <c r="N4841" s="117" t="s">
        <v>398</v>
      </c>
      <c r="O4841" s="125" t="s">
        <v>579</v>
      </c>
      <c r="P4841" s="117">
        <v>1</v>
      </c>
      <c r="Q4841" s="117" t="s">
        <v>398</v>
      </c>
      <c r="R4841" s="117" t="s">
        <v>398</v>
      </c>
      <c r="S4841" s="117" t="s">
        <v>398</v>
      </c>
      <c r="T4841" s="117" t="s">
        <v>398</v>
      </c>
      <c r="U4841" s="117" t="s">
        <v>398</v>
      </c>
      <c r="V4841" s="117" t="s">
        <v>398</v>
      </c>
      <c r="W4841" s="123">
        <v>65</v>
      </c>
      <c r="X4841" s="123" t="s">
        <v>906</v>
      </c>
      <c r="Y4841" s="120">
        <v>43564</v>
      </c>
      <c r="Z4841" s="121">
        <v>0.375</v>
      </c>
      <c r="AA4841" s="130" t="s">
        <v>696</v>
      </c>
      <c r="AB4841" s="123" t="s">
        <v>582</v>
      </c>
      <c r="AC4841" s="119" t="s">
        <v>398</v>
      </c>
      <c r="AD4841" s="119" t="s">
        <v>398</v>
      </c>
    </row>
    <row r="4842" spans="1:30">
      <c r="A4842" s="117">
        <v>4841</v>
      </c>
      <c r="B4842" s="123" t="s">
        <v>468</v>
      </c>
      <c r="C4842" s="117" t="s">
        <v>5</v>
      </c>
      <c r="D4842" s="123" t="s">
        <v>595</v>
      </c>
      <c r="E4842" s="117">
        <v>4841</v>
      </c>
      <c r="F4842" s="117" t="s">
        <v>924</v>
      </c>
      <c r="G4842" s="117" t="s">
        <v>591</v>
      </c>
      <c r="H4842" s="117" t="s">
        <v>398</v>
      </c>
      <c r="I4842" s="117" t="s">
        <v>398</v>
      </c>
      <c r="J4842" s="117" t="s">
        <v>398</v>
      </c>
      <c r="K4842" s="117" t="s">
        <v>398</v>
      </c>
      <c r="L4842" s="117" t="s">
        <v>398</v>
      </c>
      <c r="M4842" s="117" t="s">
        <v>398</v>
      </c>
      <c r="N4842" s="117" t="s">
        <v>398</v>
      </c>
      <c r="O4842" s="125" t="s">
        <v>579</v>
      </c>
      <c r="P4842" s="117">
        <v>1</v>
      </c>
      <c r="Q4842" s="117" t="s">
        <v>398</v>
      </c>
      <c r="R4842" s="117" t="s">
        <v>398</v>
      </c>
      <c r="S4842" s="117" t="s">
        <v>398</v>
      </c>
      <c r="T4842" s="117" t="s">
        <v>398</v>
      </c>
      <c r="U4842" s="117" t="s">
        <v>398</v>
      </c>
      <c r="V4842" s="117" t="s">
        <v>398</v>
      </c>
      <c r="W4842" s="123">
        <v>65</v>
      </c>
      <c r="X4842" s="123" t="s">
        <v>906</v>
      </c>
      <c r="Y4842" s="120">
        <v>43564</v>
      </c>
      <c r="Z4842" s="121">
        <v>0.375</v>
      </c>
      <c r="AA4842" s="130" t="s">
        <v>696</v>
      </c>
      <c r="AB4842" s="123" t="s">
        <v>582</v>
      </c>
      <c r="AC4842" s="119" t="s">
        <v>398</v>
      </c>
      <c r="AD4842" s="119" t="s">
        <v>398</v>
      </c>
    </row>
    <row r="4843" spans="1:30">
      <c r="A4843" s="117">
        <v>4842</v>
      </c>
      <c r="B4843" s="123" t="s">
        <v>468</v>
      </c>
      <c r="C4843" s="117" t="s">
        <v>5</v>
      </c>
      <c r="D4843" s="123" t="s">
        <v>595</v>
      </c>
      <c r="E4843" s="117">
        <v>4842</v>
      </c>
      <c r="F4843" s="117" t="s">
        <v>924</v>
      </c>
      <c r="G4843" s="117" t="s">
        <v>591</v>
      </c>
      <c r="H4843" s="117" t="s">
        <v>398</v>
      </c>
      <c r="I4843" s="117" t="s">
        <v>398</v>
      </c>
      <c r="J4843" s="117" t="s">
        <v>398</v>
      </c>
      <c r="K4843" s="117" t="s">
        <v>398</v>
      </c>
      <c r="L4843" s="117" t="s">
        <v>398</v>
      </c>
      <c r="M4843" s="117" t="s">
        <v>398</v>
      </c>
      <c r="N4843" s="117" t="s">
        <v>398</v>
      </c>
      <c r="O4843" s="125" t="s">
        <v>579</v>
      </c>
      <c r="P4843" s="117">
        <v>1</v>
      </c>
      <c r="Q4843" s="117" t="s">
        <v>398</v>
      </c>
      <c r="R4843" s="117" t="s">
        <v>398</v>
      </c>
      <c r="S4843" s="117" t="s">
        <v>398</v>
      </c>
      <c r="T4843" s="117" t="s">
        <v>398</v>
      </c>
      <c r="U4843" s="117" t="s">
        <v>398</v>
      </c>
      <c r="V4843" s="117" t="s">
        <v>398</v>
      </c>
      <c r="W4843" s="123">
        <v>65</v>
      </c>
      <c r="X4843" s="123" t="s">
        <v>906</v>
      </c>
      <c r="Y4843" s="120">
        <v>43564</v>
      </c>
      <c r="Z4843" s="121">
        <v>0.375</v>
      </c>
      <c r="AA4843" s="130" t="s">
        <v>696</v>
      </c>
      <c r="AB4843" s="123" t="s">
        <v>582</v>
      </c>
      <c r="AC4843" s="119" t="s">
        <v>398</v>
      </c>
      <c r="AD4843" s="119" t="s">
        <v>398</v>
      </c>
    </row>
    <row r="4844" spans="1:30">
      <c r="A4844" s="117">
        <v>4843</v>
      </c>
      <c r="B4844" s="123" t="s">
        <v>468</v>
      </c>
      <c r="C4844" s="117" t="s">
        <v>5</v>
      </c>
      <c r="D4844" s="123" t="s">
        <v>595</v>
      </c>
      <c r="E4844" s="117">
        <v>4843</v>
      </c>
      <c r="F4844" s="117" t="s">
        <v>924</v>
      </c>
      <c r="G4844" s="117" t="s">
        <v>591</v>
      </c>
      <c r="H4844" s="117" t="s">
        <v>398</v>
      </c>
      <c r="I4844" s="117" t="s">
        <v>398</v>
      </c>
      <c r="J4844" s="117" t="s">
        <v>398</v>
      </c>
      <c r="K4844" s="117" t="s">
        <v>398</v>
      </c>
      <c r="L4844" s="117" t="s">
        <v>398</v>
      </c>
      <c r="M4844" s="117" t="s">
        <v>398</v>
      </c>
      <c r="N4844" s="117" t="s">
        <v>398</v>
      </c>
      <c r="O4844" s="125" t="s">
        <v>579</v>
      </c>
      <c r="P4844" s="117">
        <v>1</v>
      </c>
      <c r="Q4844" s="117" t="s">
        <v>398</v>
      </c>
      <c r="R4844" s="117" t="s">
        <v>398</v>
      </c>
      <c r="S4844" s="117" t="s">
        <v>398</v>
      </c>
      <c r="T4844" s="117" t="s">
        <v>398</v>
      </c>
      <c r="U4844" s="117" t="s">
        <v>398</v>
      </c>
      <c r="V4844" s="117" t="s">
        <v>398</v>
      </c>
      <c r="W4844" s="123">
        <v>65</v>
      </c>
      <c r="X4844" s="123" t="s">
        <v>906</v>
      </c>
      <c r="Y4844" s="120">
        <v>43564</v>
      </c>
      <c r="Z4844" s="121">
        <v>0.375</v>
      </c>
      <c r="AA4844" s="130" t="s">
        <v>696</v>
      </c>
      <c r="AB4844" s="123" t="s">
        <v>582</v>
      </c>
      <c r="AC4844" s="119" t="s">
        <v>398</v>
      </c>
      <c r="AD4844" s="119" t="s">
        <v>398</v>
      </c>
    </row>
    <row r="4845" spans="1:30">
      <c r="A4845" s="117">
        <v>4844</v>
      </c>
      <c r="B4845" s="123" t="s">
        <v>468</v>
      </c>
      <c r="C4845" s="117" t="s">
        <v>5</v>
      </c>
      <c r="D4845" s="123" t="s">
        <v>595</v>
      </c>
      <c r="E4845" s="117">
        <v>4844</v>
      </c>
      <c r="F4845" s="117" t="s">
        <v>924</v>
      </c>
      <c r="G4845" s="117" t="s">
        <v>591</v>
      </c>
      <c r="H4845" s="117" t="s">
        <v>398</v>
      </c>
      <c r="I4845" s="117" t="s">
        <v>398</v>
      </c>
      <c r="J4845" s="117" t="s">
        <v>398</v>
      </c>
      <c r="K4845" s="117" t="s">
        <v>398</v>
      </c>
      <c r="L4845" s="117" t="s">
        <v>398</v>
      </c>
      <c r="M4845" s="117" t="s">
        <v>398</v>
      </c>
      <c r="N4845" s="117" t="s">
        <v>398</v>
      </c>
      <c r="O4845" s="125" t="s">
        <v>579</v>
      </c>
      <c r="P4845" s="117">
        <v>1</v>
      </c>
      <c r="Q4845" s="117" t="s">
        <v>398</v>
      </c>
      <c r="R4845" s="117" t="s">
        <v>398</v>
      </c>
      <c r="S4845" s="117" t="s">
        <v>398</v>
      </c>
      <c r="T4845" s="117" t="s">
        <v>398</v>
      </c>
      <c r="U4845" s="117" t="s">
        <v>398</v>
      </c>
      <c r="V4845" s="117" t="s">
        <v>398</v>
      </c>
      <c r="W4845" s="123">
        <v>65</v>
      </c>
      <c r="X4845" s="123" t="s">
        <v>906</v>
      </c>
      <c r="Y4845" s="120">
        <v>43564</v>
      </c>
      <c r="Z4845" s="121">
        <v>0.375</v>
      </c>
      <c r="AA4845" s="130" t="s">
        <v>696</v>
      </c>
      <c r="AB4845" s="123" t="s">
        <v>582</v>
      </c>
      <c r="AC4845" s="119" t="s">
        <v>398</v>
      </c>
      <c r="AD4845" s="119" t="s">
        <v>398</v>
      </c>
    </row>
    <row r="4846" spans="1:30">
      <c r="A4846" s="117">
        <v>4845</v>
      </c>
      <c r="B4846" s="123" t="s">
        <v>468</v>
      </c>
      <c r="C4846" s="117" t="s">
        <v>5</v>
      </c>
      <c r="D4846" s="123" t="s">
        <v>595</v>
      </c>
      <c r="E4846" s="117">
        <v>4845</v>
      </c>
      <c r="F4846" s="117" t="s">
        <v>924</v>
      </c>
      <c r="G4846" s="117" t="s">
        <v>591</v>
      </c>
      <c r="H4846" s="117" t="s">
        <v>398</v>
      </c>
      <c r="I4846" s="117" t="s">
        <v>398</v>
      </c>
      <c r="J4846" s="117" t="s">
        <v>398</v>
      </c>
      <c r="K4846" s="117" t="s">
        <v>398</v>
      </c>
      <c r="L4846" s="117" t="s">
        <v>398</v>
      </c>
      <c r="M4846" s="117" t="s">
        <v>398</v>
      </c>
      <c r="N4846" s="117" t="s">
        <v>398</v>
      </c>
      <c r="O4846" s="125" t="s">
        <v>579</v>
      </c>
      <c r="P4846" s="117">
        <v>1</v>
      </c>
      <c r="Q4846" s="117" t="s">
        <v>398</v>
      </c>
      <c r="R4846" s="117" t="s">
        <v>398</v>
      </c>
      <c r="S4846" s="117" t="s">
        <v>398</v>
      </c>
      <c r="T4846" s="117" t="s">
        <v>398</v>
      </c>
      <c r="U4846" s="117" t="s">
        <v>398</v>
      </c>
      <c r="V4846" s="117" t="s">
        <v>398</v>
      </c>
      <c r="W4846" s="123">
        <v>65</v>
      </c>
      <c r="X4846" s="123" t="s">
        <v>906</v>
      </c>
      <c r="Y4846" s="120">
        <v>43564</v>
      </c>
      <c r="Z4846" s="121">
        <v>0.375</v>
      </c>
      <c r="AA4846" s="130" t="s">
        <v>696</v>
      </c>
      <c r="AB4846" s="123" t="s">
        <v>582</v>
      </c>
      <c r="AC4846" s="119" t="s">
        <v>398</v>
      </c>
      <c r="AD4846" s="119" t="s">
        <v>398</v>
      </c>
    </row>
    <row r="4847" spans="1:30">
      <c r="A4847" s="117">
        <v>4846</v>
      </c>
      <c r="B4847" s="123" t="s">
        <v>468</v>
      </c>
      <c r="C4847" s="117" t="s">
        <v>5</v>
      </c>
      <c r="D4847" s="123" t="s">
        <v>595</v>
      </c>
      <c r="E4847" s="117">
        <v>4846</v>
      </c>
      <c r="F4847" s="117" t="s">
        <v>924</v>
      </c>
      <c r="G4847" s="117" t="s">
        <v>591</v>
      </c>
      <c r="H4847" s="117" t="s">
        <v>398</v>
      </c>
      <c r="I4847" s="117" t="s">
        <v>398</v>
      </c>
      <c r="J4847" s="117" t="s">
        <v>398</v>
      </c>
      <c r="K4847" s="117" t="s">
        <v>398</v>
      </c>
      <c r="L4847" s="117" t="s">
        <v>398</v>
      </c>
      <c r="M4847" s="117" t="s">
        <v>398</v>
      </c>
      <c r="N4847" s="117" t="s">
        <v>398</v>
      </c>
      <c r="O4847" s="125" t="s">
        <v>579</v>
      </c>
      <c r="P4847" s="117">
        <v>1</v>
      </c>
      <c r="Q4847" s="117" t="s">
        <v>398</v>
      </c>
      <c r="R4847" s="117" t="s">
        <v>398</v>
      </c>
      <c r="S4847" s="117" t="s">
        <v>398</v>
      </c>
      <c r="T4847" s="117" t="s">
        <v>398</v>
      </c>
      <c r="U4847" s="117" t="s">
        <v>398</v>
      </c>
      <c r="V4847" s="117" t="s">
        <v>398</v>
      </c>
      <c r="W4847" s="123">
        <v>65</v>
      </c>
      <c r="X4847" s="123" t="s">
        <v>906</v>
      </c>
      <c r="Y4847" s="120">
        <v>43564</v>
      </c>
      <c r="Z4847" s="121">
        <v>0.375</v>
      </c>
      <c r="AA4847" s="130" t="s">
        <v>696</v>
      </c>
      <c r="AB4847" s="123" t="s">
        <v>582</v>
      </c>
      <c r="AC4847" s="119" t="s">
        <v>398</v>
      </c>
      <c r="AD4847" s="119" t="s">
        <v>398</v>
      </c>
    </row>
    <row r="4848" spans="1:30">
      <c r="A4848" s="117">
        <v>4847</v>
      </c>
      <c r="B4848" s="123" t="s">
        <v>468</v>
      </c>
      <c r="C4848" s="117" t="s">
        <v>5</v>
      </c>
      <c r="D4848" s="123" t="s">
        <v>595</v>
      </c>
      <c r="E4848" s="117">
        <v>4847</v>
      </c>
      <c r="F4848" s="117" t="s">
        <v>924</v>
      </c>
      <c r="G4848" s="117" t="s">
        <v>591</v>
      </c>
      <c r="H4848" s="117" t="s">
        <v>398</v>
      </c>
      <c r="I4848" s="117" t="s">
        <v>398</v>
      </c>
      <c r="J4848" s="117" t="s">
        <v>398</v>
      </c>
      <c r="K4848" s="117" t="s">
        <v>398</v>
      </c>
      <c r="L4848" s="117" t="s">
        <v>398</v>
      </c>
      <c r="M4848" s="117" t="s">
        <v>398</v>
      </c>
      <c r="N4848" s="117" t="s">
        <v>398</v>
      </c>
      <c r="O4848" s="125" t="s">
        <v>579</v>
      </c>
      <c r="P4848" s="117">
        <v>1</v>
      </c>
      <c r="Q4848" s="117" t="s">
        <v>398</v>
      </c>
      <c r="R4848" s="117" t="s">
        <v>398</v>
      </c>
      <c r="S4848" s="117" t="s">
        <v>398</v>
      </c>
      <c r="T4848" s="117" t="s">
        <v>398</v>
      </c>
      <c r="U4848" s="117" t="s">
        <v>398</v>
      </c>
      <c r="V4848" s="117" t="s">
        <v>398</v>
      </c>
      <c r="W4848" s="123">
        <v>65</v>
      </c>
      <c r="X4848" s="123" t="s">
        <v>906</v>
      </c>
      <c r="Y4848" s="120">
        <v>43564</v>
      </c>
      <c r="Z4848" s="121">
        <v>0.375</v>
      </c>
      <c r="AA4848" s="130" t="s">
        <v>696</v>
      </c>
      <c r="AB4848" s="123" t="s">
        <v>582</v>
      </c>
      <c r="AC4848" s="119" t="s">
        <v>398</v>
      </c>
      <c r="AD4848" s="119" t="s">
        <v>398</v>
      </c>
    </row>
    <row r="4849" spans="1:30">
      <c r="A4849" s="117">
        <v>4848</v>
      </c>
      <c r="B4849" s="123" t="s">
        <v>468</v>
      </c>
      <c r="C4849" s="117" t="s">
        <v>5</v>
      </c>
      <c r="D4849" s="123" t="s">
        <v>595</v>
      </c>
      <c r="E4849" s="117">
        <v>4848</v>
      </c>
      <c r="F4849" s="117" t="s">
        <v>924</v>
      </c>
      <c r="G4849" s="117" t="s">
        <v>591</v>
      </c>
      <c r="H4849" s="117" t="s">
        <v>398</v>
      </c>
      <c r="I4849" s="117" t="s">
        <v>398</v>
      </c>
      <c r="J4849" s="117" t="s">
        <v>398</v>
      </c>
      <c r="K4849" s="117" t="s">
        <v>398</v>
      </c>
      <c r="L4849" s="117" t="s">
        <v>398</v>
      </c>
      <c r="M4849" s="117" t="s">
        <v>398</v>
      </c>
      <c r="N4849" s="117" t="s">
        <v>398</v>
      </c>
      <c r="O4849" s="125" t="s">
        <v>579</v>
      </c>
      <c r="P4849" s="117">
        <v>1</v>
      </c>
      <c r="Q4849" s="117" t="s">
        <v>398</v>
      </c>
      <c r="R4849" s="117" t="s">
        <v>398</v>
      </c>
      <c r="S4849" s="117" t="s">
        <v>398</v>
      </c>
      <c r="T4849" s="117" t="s">
        <v>398</v>
      </c>
      <c r="U4849" s="117" t="s">
        <v>398</v>
      </c>
      <c r="V4849" s="117" t="s">
        <v>398</v>
      </c>
      <c r="W4849" s="123">
        <v>65</v>
      </c>
      <c r="X4849" s="123" t="s">
        <v>906</v>
      </c>
      <c r="Y4849" s="120">
        <v>43564</v>
      </c>
      <c r="Z4849" s="121">
        <v>0.375</v>
      </c>
      <c r="AA4849" s="130" t="s">
        <v>696</v>
      </c>
      <c r="AB4849" s="123" t="s">
        <v>582</v>
      </c>
      <c r="AC4849" s="119" t="s">
        <v>398</v>
      </c>
      <c r="AD4849" s="119" t="s">
        <v>398</v>
      </c>
    </row>
    <row r="4850" spans="1:30">
      <c r="A4850" s="117">
        <v>4849</v>
      </c>
      <c r="B4850" s="123" t="s">
        <v>468</v>
      </c>
      <c r="C4850" s="117" t="s">
        <v>5</v>
      </c>
      <c r="D4850" s="123" t="s">
        <v>595</v>
      </c>
      <c r="E4850" s="117">
        <v>4849</v>
      </c>
      <c r="F4850" s="117" t="s">
        <v>924</v>
      </c>
      <c r="G4850" s="117" t="s">
        <v>591</v>
      </c>
      <c r="H4850" s="117" t="s">
        <v>398</v>
      </c>
      <c r="I4850" s="117" t="s">
        <v>398</v>
      </c>
      <c r="J4850" s="117" t="s">
        <v>398</v>
      </c>
      <c r="K4850" s="117" t="s">
        <v>398</v>
      </c>
      <c r="L4850" s="117" t="s">
        <v>398</v>
      </c>
      <c r="M4850" s="117" t="s">
        <v>398</v>
      </c>
      <c r="N4850" s="117" t="s">
        <v>398</v>
      </c>
      <c r="O4850" s="125" t="s">
        <v>579</v>
      </c>
      <c r="P4850" s="117">
        <v>1</v>
      </c>
      <c r="Q4850" s="117" t="s">
        <v>398</v>
      </c>
      <c r="R4850" s="117" t="s">
        <v>398</v>
      </c>
      <c r="S4850" s="117" t="s">
        <v>398</v>
      </c>
      <c r="T4850" s="117" t="s">
        <v>398</v>
      </c>
      <c r="U4850" s="117" t="s">
        <v>398</v>
      </c>
      <c r="V4850" s="117" t="s">
        <v>398</v>
      </c>
      <c r="W4850" s="123">
        <v>65</v>
      </c>
      <c r="X4850" s="123" t="s">
        <v>906</v>
      </c>
      <c r="Y4850" s="120">
        <v>43564</v>
      </c>
      <c r="Z4850" s="121">
        <v>0.375</v>
      </c>
      <c r="AA4850" s="130" t="s">
        <v>696</v>
      </c>
      <c r="AB4850" s="123" t="s">
        <v>582</v>
      </c>
      <c r="AC4850" s="119" t="s">
        <v>398</v>
      </c>
      <c r="AD4850" s="119" t="s">
        <v>398</v>
      </c>
    </row>
    <row r="4851" spans="1:30">
      <c r="A4851" s="117">
        <v>4850</v>
      </c>
      <c r="B4851" s="123" t="s">
        <v>468</v>
      </c>
      <c r="C4851" s="117" t="s">
        <v>5</v>
      </c>
      <c r="D4851" s="123" t="s">
        <v>595</v>
      </c>
      <c r="E4851" s="117">
        <v>4850</v>
      </c>
      <c r="F4851" s="117" t="s">
        <v>924</v>
      </c>
      <c r="G4851" s="117" t="s">
        <v>591</v>
      </c>
      <c r="H4851" s="117" t="s">
        <v>398</v>
      </c>
      <c r="I4851" s="117" t="s">
        <v>398</v>
      </c>
      <c r="J4851" s="117" t="s">
        <v>398</v>
      </c>
      <c r="K4851" s="117" t="s">
        <v>398</v>
      </c>
      <c r="L4851" s="117" t="s">
        <v>398</v>
      </c>
      <c r="M4851" s="117" t="s">
        <v>398</v>
      </c>
      <c r="N4851" s="117" t="s">
        <v>398</v>
      </c>
      <c r="O4851" s="125" t="s">
        <v>579</v>
      </c>
      <c r="P4851" s="117">
        <v>1</v>
      </c>
      <c r="Q4851" s="117" t="s">
        <v>398</v>
      </c>
      <c r="R4851" s="117" t="s">
        <v>398</v>
      </c>
      <c r="S4851" s="117" t="s">
        <v>398</v>
      </c>
      <c r="T4851" s="117" t="s">
        <v>398</v>
      </c>
      <c r="U4851" s="117" t="s">
        <v>398</v>
      </c>
      <c r="V4851" s="117" t="s">
        <v>398</v>
      </c>
      <c r="W4851" s="123">
        <v>65</v>
      </c>
      <c r="X4851" s="123" t="s">
        <v>906</v>
      </c>
      <c r="Y4851" s="120">
        <v>43564</v>
      </c>
      <c r="Z4851" s="121">
        <v>0.375</v>
      </c>
      <c r="AA4851" s="130" t="s">
        <v>696</v>
      </c>
      <c r="AB4851" s="123" t="s">
        <v>582</v>
      </c>
      <c r="AC4851" s="119" t="s">
        <v>398</v>
      </c>
      <c r="AD4851" s="119" t="s">
        <v>398</v>
      </c>
    </row>
    <row r="4852" spans="1:30">
      <c r="A4852" s="117">
        <v>4851</v>
      </c>
      <c r="B4852" s="123" t="s">
        <v>468</v>
      </c>
      <c r="C4852" s="117" t="s">
        <v>5</v>
      </c>
      <c r="D4852" s="123" t="s">
        <v>595</v>
      </c>
      <c r="E4852" s="117">
        <v>4851</v>
      </c>
      <c r="F4852" s="117" t="s">
        <v>924</v>
      </c>
      <c r="G4852" s="117" t="s">
        <v>591</v>
      </c>
      <c r="H4852" s="117" t="s">
        <v>398</v>
      </c>
      <c r="I4852" s="117" t="s">
        <v>398</v>
      </c>
      <c r="J4852" s="117" t="s">
        <v>398</v>
      </c>
      <c r="K4852" s="117" t="s">
        <v>398</v>
      </c>
      <c r="L4852" s="117" t="s">
        <v>398</v>
      </c>
      <c r="M4852" s="117" t="s">
        <v>398</v>
      </c>
      <c r="N4852" s="117" t="s">
        <v>398</v>
      </c>
      <c r="O4852" s="125" t="s">
        <v>579</v>
      </c>
      <c r="P4852" s="117">
        <v>1</v>
      </c>
      <c r="Q4852" s="117" t="s">
        <v>398</v>
      </c>
      <c r="R4852" s="117" t="s">
        <v>398</v>
      </c>
      <c r="S4852" s="117" t="s">
        <v>398</v>
      </c>
      <c r="T4852" s="117" t="s">
        <v>398</v>
      </c>
      <c r="U4852" s="117" t="s">
        <v>398</v>
      </c>
      <c r="V4852" s="117" t="s">
        <v>398</v>
      </c>
      <c r="W4852" s="123">
        <v>65</v>
      </c>
      <c r="X4852" s="123" t="s">
        <v>906</v>
      </c>
      <c r="Y4852" s="120">
        <v>43564</v>
      </c>
      <c r="Z4852" s="121">
        <v>0.375</v>
      </c>
      <c r="AA4852" s="130" t="s">
        <v>696</v>
      </c>
      <c r="AB4852" s="123" t="s">
        <v>582</v>
      </c>
      <c r="AC4852" s="119" t="s">
        <v>398</v>
      </c>
      <c r="AD4852" s="119" t="s">
        <v>398</v>
      </c>
    </row>
    <row r="4853" spans="1:30">
      <c r="A4853" s="117">
        <v>4852</v>
      </c>
      <c r="B4853" s="123" t="s">
        <v>468</v>
      </c>
      <c r="C4853" s="117" t="s">
        <v>5</v>
      </c>
      <c r="D4853" s="123" t="s">
        <v>595</v>
      </c>
      <c r="E4853" s="117">
        <v>4852</v>
      </c>
      <c r="F4853" s="117" t="s">
        <v>924</v>
      </c>
      <c r="G4853" s="117" t="s">
        <v>591</v>
      </c>
      <c r="H4853" s="117" t="s">
        <v>398</v>
      </c>
      <c r="I4853" s="117" t="s">
        <v>398</v>
      </c>
      <c r="J4853" s="117" t="s">
        <v>398</v>
      </c>
      <c r="K4853" s="117" t="s">
        <v>398</v>
      </c>
      <c r="L4853" s="117" t="s">
        <v>398</v>
      </c>
      <c r="M4853" s="117" t="s">
        <v>398</v>
      </c>
      <c r="N4853" s="117" t="s">
        <v>398</v>
      </c>
      <c r="O4853" s="125" t="s">
        <v>579</v>
      </c>
      <c r="P4853" s="117">
        <v>1</v>
      </c>
      <c r="Q4853" s="117" t="s">
        <v>398</v>
      </c>
      <c r="R4853" s="117" t="s">
        <v>398</v>
      </c>
      <c r="S4853" s="117" t="s">
        <v>398</v>
      </c>
      <c r="T4853" s="117" t="s">
        <v>398</v>
      </c>
      <c r="U4853" s="117" t="s">
        <v>398</v>
      </c>
      <c r="V4853" s="117" t="s">
        <v>398</v>
      </c>
      <c r="W4853" s="123">
        <v>65</v>
      </c>
      <c r="X4853" s="123" t="s">
        <v>906</v>
      </c>
      <c r="Y4853" s="120">
        <v>43564</v>
      </c>
      <c r="Z4853" s="121">
        <v>0.375</v>
      </c>
      <c r="AA4853" s="130" t="s">
        <v>696</v>
      </c>
      <c r="AB4853" s="123" t="s">
        <v>582</v>
      </c>
      <c r="AC4853" s="119" t="s">
        <v>398</v>
      </c>
      <c r="AD4853" s="119" t="s">
        <v>398</v>
      </c>
    </row>
    <row r="4854" spans="1:30">
      <c r="A4854" s="117">
        <v>4853</v>
      </c>
      <c r="B4854" s="123" t="s">
        <v>468</v>
      </c>
      <c r="C4854" s="117" t="s">
        <v>5</v>
      </c>
      <c r="D4854" s="123" t="s">
        <v>595</v>
      </c>
      <c r="E4854" s="117">
        <v>4853</v>
      </c>
      <c r="F4854" s="117" t="s">
        <v>924</v>
      </c>
      <c r="G4854" s="117" t="s">
        <v>591</v>
      </c>
      <c r="H4854" s="117" t="s">
        <v>398</v>
      </c>
      <c r="I4854" s="117" t="s">
        <v>398</v>
      </c>
      <c r="J4854" s="117" t="s">
        <v>398</v>
      </c>
      <c r="K4854" s="117" t="s">
        <v>398</v>
      </c>
      <c r="L4854" s="117" t="s">
        <v>398</v>
      </c>
      <c r="M4854" s="117" t="s">
        <v>398</v>
      </c>
      <c r="N4854" s="117" t="s">
        <v>398</v>
      </c>
      <c r="O4854" s="125" t="s">
        <v>579</v>
      </c>
      <c r="P4854" s="117">
        <v>1</v>
      </c>
      <c r="Q4854" s="117" t="s">
        <v>398</v>
      </c>
      <c r="R4854" s="117" t="s">
        <v>398</v>
      </c>
      <c r="S4854" s="117" t="s">
        <v>398</v>
      </c>
      <c r="T4854" s="117" t="s">
        <v>398</v>
      </c>
      <c r="U4854" s="117" t="s">
        <v>398</v>
      </c>
      <c r="V4854" s="117" t="s">
        <v>398</v>
      </c>
      <c r="W4854" s="123">
        <v>65</v>
      </c>
      <c r="X4854" s="123" t="s">
        <v>906</v>
      </c>
      <c r="Y4854" s="120">
        <v>43564</v>
      </c>
      <c r="Z4854" s="121">
        <v>0.375</v>
      </c>
      <c r="AA4854" s="130" t="s">
        <v>696</v>
      </c>
      <c r="AB4854" s="123" t="s">
        <v>582</v>
      </c>
      <c r="AC4854" s="119" t="s">
        <v>398</v>
      </c>
      <c r="AD4854" s="119" t="s">
        <v>398</v>
      </c>
    </row>
    <row r="4855" spans="1:30">
      <c r="A4855" s="117">
        <v>4854</v>
      </c>
      <c r="B4855" s="123" t="s">
        <v>468</v>
      </c>
      <c r="C4855" s="117" t="s">
        <v>5</v>
      </c>
      <c r="D4855" s="123" t="s">
        <v>595</v>
      </c>
      <c r="E4855" s="117">
        <v>4854</v>
      </c>
      <c r="F4855" s="117" t="s">
        <v>924</v>
      </c>
      <c r="G4855" s="117" t="s">
        <v>591</v>
      </c>
      <c r="H4855" s="117" t="s">
        <v>398</v>
      </c>
      <c r="I4855" s="117" t="s">
        <v>398</v>
      </c>
      <c r="J4855" s="117" t="s">
        <v>398</v>
      </c>
      <c r="K4855" s="117" t="s">
        <v>398</v>
      </c>
      <c r="L4855" s="117" t="s">
        <v>398</v>
      </c>
      <c r="M4855" s="117" t="s">
        <v>398</v>
      </c>
      <c r="N4855" s="117" t="s">
        <v>398</v>
      </c>
      <c r="O4855" s="125" t="s">
        <v>579</v>
      </c>
      <c r="P4855" s="117">
        <v>1</v>
      </c>
      <c r="Q4855" s="117" t="s">
        <v>398</v>
      </c>
      <c r="R4855" s="117" t="s">
        <v>398</v>
      </c>
      <c r="S4855" s="117" t="s">
        <v>398</v>
      </c>
      <c r="T4855" s="117" t="s">
        <v>398</v>
      </c>
      <c r="U4855" s="117" t="s">
        <v>398</v>
      </c>
      <c r="V4855" s="117" t="s">
        <v>398</v>
      </c>
      <c r="W4855" s="123">
        <v>65</v>
      </c>
      <c r="X4855" s="123" t="s">
        <v>906</v>
      </c>
      <c r="Y4855" s="120">
        <v>43564</v>
      </c>
      <c r="Z4855" s="121">
        <v>0.375</v>
      </c>
      <c r="AA4855" s="130" t="s">
        <v>696</v>
      </c>
      <c r="AB4855" s="123" t="s">
        <v>582</v>
      </c>
      <c r="AC4855" s="119" t="s">
        <v>398</v>
      </c>
      <c r="AD4855" s="119" t="s">
        <v>398</v>
      </c>
    </row>
    <row r="4856" spans="1:30">
      <c r="A4856" s="117">
        <v>4855</v>
      </c>
      <c r="B4856" s="123" t="s">
        <v>468</v>
      </c>
      <c r="C4856" s="117" t="s">
        <v>5</v>
      </c>
      <c r="D4856" s="123" t="s">
        <v>595</v>
      </c>
      <c r="E4856" s="117">
        <v>4855</v>
      </c>
      <c r="F4856" s="117" t="s">
        <v>924</v>
      </c>
      <c r="G4856" s="117" t="s">
        <v>591</v>
      </c>
      <c r="H4856" s="117" t="s">
        <v>398</v>
      </c>
      <c r="I4856" s="117" t="s">
        <v>398</v>
      </c>
      <c r="J4856" s="117" t="s">
        <v>398</v>
      </c>
      <c r="K4856" s="117" t="s">
        <v>398</v>
      </c>
      <c r="L4856" s="117" t="s">
        <v>398</v>
      </c>
      <c r="M4856" s="117" t="s">
        <v>398</v>
      </c>
      <c r="N4856" s="117" t="s">
        <v>398</v>
      </c>
      <c r="O4856" s="125" t="s">
        <v>579</v>
      </c>
      <c r="P4856" s="117">
        <v>1</v>
      </c>
      <c r="Q4856" s="117" t="s">
        <v>398</v>
      </c>
      <c r="R4856" s="117" t="s">
        <v>398</v>
      </c>
      <c r="S4856" s="117" t="s">
        <v>398</v>
      </c>
      <c r="T4856" s="117" t="s">
        <v>398</v>
      </c>
      <c r="U4856" s="117" t="s">
        <v>398</v>
      </c>
      <c r="V4856" s="117" t="s">
        <v>398</v>
      </c>
      <c r="W4856" s="123">
        <v>65</v>
      </c>
      <c r="X4856" s="123" t="s">
        <v>906</v>
      </c>
      <c r="Y4856" s="120">
        <v>43564</v>
      </c>
      <c r="Z4856" s="121">
        <v>0.375</v>
      </c>
      <c r="AA4856" s="130" t="s">
        <v>696</v>
      </c>
      <c r="AB4856" s="123" t="s">
        <v>582</v>
      </c>
      <c r="AC4856" s="119" t="s">
        <v>398</v>
      </c>
      <c r="AD4856" s="119" t="s">
        <v>398</v>
      </c>
    </row>
    <row r="4857" spans="1:30">
      <c r="A4857" s="117">
        <v>4856</v>
      </c>
      <c r="B4857" s="123" t="s">
        <v>468</v>
      </c>
      <c r="C4857" s="117" t="s">
        <v>5</v>
      </c>
      <c r="D4857" s="123" t="s">
        <v>595</v>
      </c>
      <c r="E4857" s="117">
        <v>4856</v>
      </c>
      <c r="F4857" s="117" t="s">
        <v>924</v>
      </c>
      <c r="G4857" s="117" t="s">
        <v>591</v>
      </c>
      <c r="H4857" s="117" t="s">
        <v>398</v>
      </c>
      <c r="I4857" s="117" t="s">
        <v>398</v>
      </c>
      <c r="J4857" s="117" t="s">
        <v>398</v>
      </c>
      <c r="K4857" s="117" t="s">
        <v>398</v>
      </c>
      <c r="L4857" s="117" t="s">
        <v>398</v>
      </c>
      <c r="M4857" s="117" t="s">
        <v>398</v>
      </c>
      <c r="N4857" s="117" t="s">
        <v>398</v>
      </c>
      <c r="O4857" s="125" t="s">
        <v>579</v>
      </c>
      <c r="P4857" s="117">
        <v>1</v>
      </c>
      <c r="Q4857" s="117" t="s">
        <v>398</v>
      </c>
      <c r="R4857" s="117" t="s">
        <v>398</v>
      </c>
      <c r="S4857" s="117" t="s">
        <v>398</v>
      </c>
      <c r="T4857" s="117" t="s">
        <v>398</v>
      </c>
      <c r="U4857" s="117" t="s">
        <v>398</v>
      </c>
      <c r="V4857" s="117" t="s">
        <v>398</v>
      </c>
      <c r="W4857" s="123">
        <v>65</v>
      </c>
      <c r="X4857" s="123" t="s">
        <v>906</v>
      </c>
      <c r="Y4857" s="120">
        <v>43564</v>
      </c>
      <c r="Z4857" s="121">
        <v>0.375</v>
      </c>
      <c r="AA4857" s="130" t="s">
        <v>696</v>
      </c>
      <c r="AB4857" s="123" t="s">
        <v>582</v>
      </c>
      <c r="AC4857" s="119" t="s">
        <v>398</v>
      </c>
      <c r="AD4857" s="119" t="s">
        <v>398</v>
      </c>
    </row>
    <row r="4858" spans="1:30">
      <c r="A4858" s="117">
        <v>4857</v>
      </c>
      <c r="B4858" s="123" t="s">
        <v>468</v>
      </c>
      <c r="C4858" s="117" t="s">
        <v>5</v>
      </c>
      <c r="D4858" s="123" t="s">
        <v>595</v>
      </c>
      <c r="E4858" s="117">
        <v>4857</v>
      </c>
      <c r="F4858" s="117" t="s">
        <v>924</v>
      </c>
      <c r="G4858" s="117" t="s">
        <v>591</v>
      </c>
      <c r="H4858" s="117" t="s">
        <v>398</v>
      </c>
      <c r="I4858" s="117" t="s">
        <v>398</v>
      </c>
      <c r="J4858" s="117" t="s">
        <v>398</v>
      </c>
      <c r="K4858" s="117" t="s">
        <v>398</v>
      </c>
      <c r="L4858" s="117" t="s">
        <v>398</v>
      </c>
      <c r="M4858" s="117" t="s">
        <v>398</v>
      </c>
      <c r="N4858" s="117" t="s">
        <v>398</v>
      </c>
      <c r="O4858" s="125" t="s">
        <v>579</v>
      </c>
      <c r="P4858" s="117">
        <v>1</v>
      </c>
      <c r="Q4858" s="117" t="s">
        <v>398</v>
      </c>
      <c r="R4858" s="117" t="s">
        <v>398</v>
      </c>
      <c r="S4858" s="117" t="s">
        <v>398</v>
      </c>
      <c r="T4858" s="117" t="s">
        <v>398</v>
      </c>
      <c r="U4858" s="117" t="s">
        <v>398</v>
      </c>
      <c r="V4858" s="117" t="s">
        <v>398</v>
      </c>
      <c r="W4858" s="123">
        <v>65</v>
      </c>
      <c r="X4858" s="123" t="s">
        <v>906</v>
      </c>
      <c r="Y4858" s="120">
        <v>43564</v>
      </c>
      <c r="Z4858" s="121">
        <v>0.375</v>
      </c>
      <c r="AA4858" s="130" t="s">
        <v>696</v>
      </c>
      <c r="AB4858" s="123" t="s">
        <v>582</v>
      </c>
      <c r="AC4858" s="119" t="s">
        <v>398</v>
      </c>
      <c r="AD4858" s="119" t="s">
        <v>398</v>
      </c>
    </row>
    <row r="4859" spans="1:30">
      <c r="A4859" s="117">
        <v>4858</v>
      </c>
      <c r="B4859" s="123" t="s">
        <v>468</v>
      </c>
      <c r="C4859" s="117" t="s">
        <v>5</v>
      </c>
      <c r="D4859" s="123" t="s">
        <v>595</v>
      </c>
      <c r="E4859" s="117">
        <v>4858</v>
      </c>
      <c r="F4859" s="117" t="s">
        <v>924</v>
      </c>
      <c r="G4859" s="117" t="s">
        <v>591</v>
      </c>
      <c r="H4859" s="117" t="s">
        <v>398</v>
      </c>
      <c r="I4859" s="117" t="s">
        <v>398</v>
      </c>
      <c r="J4859" s="117" t="s">
        <v>398</v>
      </c>
      <c r="K4859" s="117" t="s">
        <v>398</v>
      </c>
      <c r="L4859" s="117" t="s">
        <v>398</v>
      </c>
      <c r="M4859" s="117" t="s">
        <v>398</v>
      </c>
      <c r="N4859" s="117" t="s">
        <v>398</v>
      </c>
      <c r="O4859" s="125" t="s">
        <v>579</v>
      </c>
      <c r="P4859" s="117">
        <v>1</v>
      </c>
      <c r="Q4859" s="117" t="s">
        <v>398</v>
      </c>
      <c r="R4859" s="117" t="s">
        <v>398</v>
      </c>
      <c r="S4859" s="117" t="s">
        <v>398</v>
      </c>
      <c r="T4859" s="117" t="s">
        <v>398</v>
      </c>
      <c r="U4859" s="117" t="s">
        <v>398</v>
      </c>
      <c r="V4859" s="117" t="s">
        <v>398</v>
      </c>
      <c r="W4859" s="123">
        <v>65</v>
      </c>
      <c r="X4859" s="123" t="s">
        <v>906</v>
      </c>
      <c r="Y4859" s="120">
        <v>43564</v>
      </c>
      <c r="Z4859" s="121">
        <v>0.375</v>
      </c>
      <c r="AA4859" s="130" t="s">
        <v>696</v>
      </c>
      <c r="AB4859" s="123" t="s">
        <v>582</v>
      </c>
      <c r="AC4859" s="119" t="s">
        <v>398</v>
      </c>
      <c r="AD4859" s="119" t="s">
        <v>398</v>
      </c>
    </row>
    <row r="4860" spans="1:30">
      <c r="A4860" s="117">
        <v>4859</v>
      </c>
      <c r="B4860" s="123" t="s">
        <v>468</v>
      </c>
      <c r="C4860" s="117" t="s">
        <v>5</v>
      </c>
      <c r="D4860" s="123" t="s">
        <v>595</v>
      </c>
      <c r="E4860" s="117">
        <v>4859</v>
      </c>
      <c r="F4860" s="117" t="s">
        <v>924</v>
      </c>
      <c r="G4860" s="117" t="s">
        <v>591</v>
      </c>
      <c r="H4860" s="117" t="s">
        <v>398</v>
      </c>
      <c r="I4860" s="117" t="s">
        <v>398</v>
      </c>
      <c r="J4860" s="117" t="s">
        <v>398</v>
      </c>
      <c r="K4860" s="117" t="s">
        <v>398</v>
      </c>
      <c r="L4860" s="117" t="s">
        <v>398</v>
      </c>
      <c r="M4860" s="117" t="s">
        <v>398</v>
      </c>
      <c r="N4860" s="117" t="s">
        <v>398</v>
      </c>
      <c r="O4860" s="125" t="s">
        <v>579</v>
      </c>
      <c r="P4860" s="117">
        <v>1</v>
      </c>
      <c r="Q4860" s="117" t="s">
        <v>398</v>
      </c>
      <c r="R4860" s="117" t="s">
        <v>398</v>
      </c>
      <c r="S4860" s="117" t="s">
        <v>398</v>
      </c>
      <c r="T4860" s="117" t="s">
        <v>398</v>
      </c>
      <c r="U4860" s="117" t="s">
        <v>398</v>
      </c>
      <c r="V4860" s="117" t="s">
        <v>398</v>
      </c>
      <c r="W4860" s="123">
        <v>65</v>
      </c>
      <c r="X4860" s="123" t="s">
        <v>906</v>
      </c>
      <c r="Y4860" s="120">
        <v>43564</v>
      </c>
      <c r="Z4860" s="121">
        <v>0.375</v>
      </c>
      <c r="AA4860" s="130" t="s">
        <v>696</v>
      </c>
      <c r="AB4860" s="123" t="s">
        <v>582</v>
      </c>
      <c r="AC4860" s="119" t="s">
        <v>398</v>
      </c>
      <c r="AD4860" s="119" t="s">
        <v>398</v>
      </c>
    </row>
    <row r="4861" spans="1:30">
      <c r="A4861" s="117">
        <v>4860</v>
      </c>
      <c r="B4861" s="123" t="s">
        <v>468</v>
      </c>
      <c r="C4861" s="117" t="s">
        <v>5</v>
      </c>
      <c r="D4861" s="123" t="s">
        <v>595</v>
      </c>
      <c r="E4861" s="117">
        <v>4860</v>
      </c>
      <c r="F4861" s="117" t="s">
        <v>924</v>
      </c>
      <c r="G4861" s="117" t="s">
        <v>591</v>
      </c>
      <c r="H4861" s="117" t="s">
        <v>398</v>
      </c>
      <c r="I4861" s="117" t="s">
        <v>398</v>
      </c>
      <c r="J4861" s="117" t="s">
        <v>398</v>
      </c>
      <c r="K4861" s="117" t="s">
        <v>398</v>
      </c>
      <c r="L4861" s="117" t="s">
        <v>398</v>
      </c>
      <c r="M4861" s="117" t="s">
        <v>398</v>
      </c>
      <c r="N4861" s="117" t="s">
        <v>398</v>
      </c>
      <c r="O4861" s="125" t="s">
        <v>579</v>
      </c>
      <c r="P4861" s="117">
        <v>1</v>
      </c>
      <c r="Q4861" s="117" t="s">
        <v>398</v>
      </c>
      <c r="R4861" s="117" t="s">
        <v>398</v>
      </c>
      <c r="S4861" s="117" t="s">
        <v>398</v>
      </c>
      <c r="T4861" s="117" t="s">
        <v>398</v>
      </c>
      <c r="U4861" s="117" t="s">
        <v>398</v>
      </c>
      <c r="V4861" s="117" t="s">
        <v>398</v>
      </c>
      <c r="W4861" s="123">
        <v>65</v>
      </c>
      <c r="X4861" s="123" t="s">
        <v>906</v>
      </c>
      <c r="Y4861" s="120">
        <v>43564</v>
      </c>
      <c r="Z4861" s="121">
        <v>0.375</v>
      </c>
      <c r="AA4861" s="130" t="s">
        <v>696</v>
      </c>
      <c r="AB4861" s="123" t="s">
        <v>582</v>
      </c>
      <c r="AC4861" s="119" t="s">
        <v>398</v>
      </c>
      <c r="AD4861" s="119" t="s">
        <v>398</v>
      </c>
    </row>
    <row r="4862" spans="1:30">
      <c r="A4862" s="117">
        <v>4861</v>
      </c>
      <c r="B4862" s="123" t="s">
        <v>468</v>
      </c>
      <c r="C4862" s="117" t="s">
        <v>5</v>
      </c>
      <c r="D4862" s="123" t="s">
        <v>595</v>
      </c>
      <c r="E4862" s="117">
        <v>4861</v>
      </c>
      <c r="F4862" s="117" t="s">
        <v>924</v>
      </c>
      <c r="G4862" s="117" t="s">
        <v>591</v>
      </c>
      <c r="H4862" s="117" t="s">
        <v>398</v>
      </c>
      <c r="I4862" s="117" t="s">
        <v>398</v>
      </c>
      <c r="J4862" s="117" t="s">
        <v>398</v>
      </c>
      <c r="K4862" s="117" t="s">
        <v>398</v>
      </c>
      <c r="L4862" s="117" t="s">
        <v>398</v>
      </c>
      <c r="M4862" s="117" t="s">
        <v>398</v>
      </c>
      <c r="N4862" s="117" t="s">
        <v>398</v>
      </c>
      <c r="O4862" s="125" t="s">
        <v>579</v>
      </c>
      <c r="P4862" s="117">
        <v>1</v>
      </c>
      <c r="Q4862" s="117" t="s">
        <v>398</v>
      </c>
      <c r="R4862" s="117" t="s">
        <v>398</v>
      </c>
      <c r="S4862" s="117" t="s">
        <v>398</v>
      </c>
      <c r="T4862" s="117" t="s">
        <v>398</v>
      </c>
      <c r="U4862" s="117" t="s">
        <v>398</v>
      </c>
      <c r="V4862" s="117" t="s">
        <v>398</v>
      </c>
      <c r="W4862" s="123">
        <v>65</v>
      </c>
      <c r="X4862" s="123" t="s">
        <v>906</v>
      </c>
      <c r="Y4862" s="120">
        <v>43564</v>
      </c>
      <c r="Z4862" s="121">
        <v>0.375</v>
      </c>
      <c r="AA4862" s="130" t="s">
        <v>696</v>
      </c>
      <c r="AB4862" s="123" t="s">
        <v>582</v>
      </c>
      <c r="AC4862" s="119" t="s">
        <v>398</v>
      </c>
      <c r="AD4862" s="119" t="s">
        <v>398</v>
      </c>
    </row>
    <row r="4863" spans="1:30">
      <c r="A4863" s="117">
        <v>4862</v>
      </c>
      <c r="B4863" s="123" t="s">
        <v>468</v>
      </c>
      <c r="C4863" s="117" t="s">
        <v>5</v>
      </c>
      <c r="D4863" s="123" t="s">
        <v>595</v>
      </c>
      <c r="E4863" s="117">
        <v>4862</v>
      </c>
      <c r="F4863" s="117" t="s">
        <v>924</v>
      </c>
      <c r="G4863" s="117" t="s">
        <v>591</v>
      </c>
      <c r="H4863" s="117" t="s">
        <v>398</v>
      </c>
      <c r="I4863" s="117" t="s">
        <v>398</v>
      </c>
      <c r="J4863" s="117" t="s">
        <v>398</v>
      </c>
      <c r="K4863" s="117" t="s">
        <v>398</v>
      </c>
      <c r="L4863" s="117" t="s">
        <v>398</v>
      </c>
      <c r="M4863" s="117" t="s">
        <v>398</v>
      </c>
      <c r="N4863" s="117" t="s">
        <v>398</v>
      </c>
      <c r="O4863" s="125" t="s">
        <v>579</v>
      </c>
      <c r="P4863" s="117">
        <v>1</v>
      </c>
      <c r="Q4863" s="117" t="s">
        <v>398</v>
      </c>
      <c r="R4863" s="117" t="s">
        <v>398</v>
      </c>
      <c r="S4863" s="117" t="s">
        <v>398</v>
      </c>
      <c r="T4863" s="117" t="s">
        <v>398</v>
      </c>
      <c r="U4863" s="117" t="s">
        <v>398</v>
      </c>
      <c r="V4863" s="117" t="s">
        <v>398</v>
      </c>
      <c r="W4863" s="123">
        <v>65</v>
      </c>
      <c r="X4863" s="123" t="s">
        <v>906</v>
      </c>
      <c r="Y4863" s="120">
        <v>43564</v>
      </c>
      <c r="Z4863" s="121">
        <v>0.375</v>
      </c>
      <c r="AA4863" s="130" t="s">
        <v>696</v>
      </c>
      <c r="AB4863" s="123" t="s">
        <v>582</v>
      </c>
      <c r="AC4863" s="119" t="s">
        <v>398</v>
      </c>
      <c r="AD4863" s="119" t="s">
        <v>398</v>
      </c>
    </row>
    <row r="4864" spans="1:30">
      <c r="A4864" s="117">
        <v>4863</v>
      </c>
      <c r="B4864" s="123" t="s">
        <v>468</v>
      </c>
      <c r="C4864" s="117" t="s">
        <v>5</v>
      </c>
      <c r="D4864" s="123" t="s">
        <v>595</v>
      </c>
      <c r="E4864" s="117">
        <v>4863</v>
      </c>
      <c r="F4864" s="117" t="s">
        <v>924</v>
      </c>
      <c r="G4864" s="117" t="s">
        <v>591</v>
      </c>
      <c r="H4864" s="117" t="s">
        <v>398</v>
      </c>
      <c r="I4864" s="117" t="s">
        <v>398</v>
      </c>
      <c r="J4864" s="117" t="s">
        <v>398</v>
      </c>
      <c r="K4864" s="117" t="s">
        <v>398</v>
      </c>
      <c r="L4864" s="117" t="s">
        <v>398</v>
      </c>
      <c r="M4864" s="117" t="s">
        <v>398</v>
      </c>
      <c r="N4864" s="117" t="s">
        <v>398</v>
      </c>
      <c r="O4864" s="125" t="s">
        <v>579</v>
      </c>
      <c r="P4864" s="117">
        <v>1</v>
      </c>
      <c r="Q4864" s="117" t="s">
        <v>398</v>
      </c>
      <c r="R4864" s="117" t="s">
        <v>398</v>
      </c>
      <c r="S4864" s="117" t="s">
        <v>398</v>
      </c>
      <c r="T4864" s="117" t="s">
        <v>398</v>
      </c>
      <c r="U4864" s="117" t="s">
        <v>398</v>
      </c>
      <c r="V4864" s="117" t="s">
        <v>398</v>
      </c>
      <c r="W4864" s="123">
        <v>65</v>
      </c>
      <c r="X4864" s="123" t="s">
        <v>906</v>
      </c>
      <c r="Y4864" s="120">
        <v>43564</v>
      </c>
      <c r="Z4864" s="121">
        <v>0.375</v>
      </c>
      <c r="AA4864" s="130" t="s">
        <v>696</v>
      </c>
      <c r="AB4864" s="123" t="s">
        <v>582</v>
      </c>
      <c r="AC4864" s="119" t="s">
        <v>398</v>
      </c>
      <c r="AD4864" s="119" t="s">
        <v>398</v>
      </c>
    </row>
    <row r="4865" spans="1:30">
      <c r="A4865" s="117">
        <v>4864</v>
      </c>
      <c r="B4865" s="123" t="s">
        <v>468</v>
      </c>
      <c r="C4865" s="117" t="s">
        <v>5</v>
      </c>
      <c r="D4865" s="123" t="s">
        <v>595</v>
      </c>
      <c r="E4865" s="117">
        <v>4864</v>
      </c>
      <c r="F4865" s="117" t="s">
        <v>924</v>
      </c>
      <c r="G4865" s="117" t="s">
        <v>591</v>
      </c>
      <c r="H4865" s="117" t="s">
        <v>398</v>
      </c>
      <c r="I4865" s="117" t="s">
        <v>398</v>
      </c>
      <c r="J4865" s="117" t="s">
        <v>398</v>
      </c>
      <c r="K4865" s="117" t="s">
        <v>398</v>
      </c>
      <c r="L4865" s="117" t="s">
        <v>398</v>
      </c>
      <c r="M4865" s="117" t="s">
        <v>398</v>
      </c>
      <c r="N4865" s="117" t="s">
        <v>398</v>
      </c>
      <c r="O4865" s="125" t="s">
        <v>579</v>
      </c>
      <c r="P4865" s="117">
        <v>1</v>
      </c>
      <c r="Q4865" s="117" t="s">
        <v>398</v>
      </c>
      <c r="R4865" s="117" t="s">
        <v>398</v>
      </c>
      <c r="S4865" s="117" t="s">
        <v>398</v>
      </c>
      <c r="T4865" s="117" t="s">
        <v>398</v>
      </c>
      <c r="U4865" s="117" t="s">
        <v>398</v>
      </c>
      <c r="V4865" s="117" t="s">
        <v>398</v>
      </c>
      <c r="W4865" s="123">
        <v>65</v>
      </c>
      <c r="X4865" s="123" t="s">
        <v>906</v>
      </c>
      <c r="Y4865" s="120">
        <v>43564</v>
      </c>
      <c r="Z4865" s="121">
        <v>0.375</v>
      </c>
      <c r="AA4865" s="130" t="s">
        <v>696</v>
      </c>
      <c r="AB4865" s="123" t="s">
        <v>582</v>
      </c>
      <c r="AC4865" s="119" t="s">
        <v>398</v>
      </c>
      <c r="AD4865" s="119" t="s">
        <v>398</v>
      </c>
    </row>
    <row r="4866" spans="1:30">
      <c r="A4866" s="117">
        <v>4865</v>
      </c>
      <c r="B4866" s="123" t="s">
        <v>468</v>
      </c>
      <c r="C4866" s="117" t="s">
        <v>5</v>
      </c>
      <c r="D4866" s="123" t="s">
        <v>595</v>
      </c>
      <c r="E4866" s="117">
        <v>4865</v>
      </c>
      <c r="F4866" s="117" t="s">
        <v>924</v>
      </c>
      <c r="G4866" s="117" t="s">
        <v>591</v>
      </c>
      <c r="H4866" s="117" t="s">
        <v>398</v>
      </c>
      <c r="I4866" s="117" t="s">
        <v>398</v>
      </c>
      <c r="J4866" s="117" t="s">
        <v>398</v>
      </c>
      <c r="K4866" s="117" t="s">
        <v>398</v>
      </c>
      <c r="L4866" s="117" t="s">
        <v>398</v>
      </c>
      <c r="M4866" s="117" t="s">
        <v>398</v>
      </c>
      <c r="N4866" s="117" t="s">
        <v>398</v>
      </c>
      <c r="O4866" s="125" t="s">
        <v>579</v>
      </c>
      <c r="P4866" s="117">
        <v>1</v>
      </c>
      <c r="Q4866" s="117" t="s">
        <v>398</v>
      </c>
      <c r="R4866" s="117" t="s">
        <v>398</v>
      </c>
      <c r="S4866" s="117" t="s">
        <v>398</v>
      </c>
      <c r="T4866" s="117" t="s">
        <v>398</v>
      </c>
      <c r="U4866" s="117" t="s">
        <v>398</v>
      </c>
      <c r="V4866" s="117" t="s">
        <v>398</v>
      </c>
      <c r="W4866" s="123">
        <v>65</v>
      </c>
      <c r="X4866" s="123" t="s">
        <v>906</v>
      </c>
      <c r="Y4866" s="120">
        <v>43564</v>
      </c>
      <c r="Z4866" s="121">
        <v>0.375</v>
      </c>
      <c r="AA4866" s="130" t="s">
        <v>696</v>
      </c>
      <c r="AB4866" s="123" t="s">
        <v>582</v>
      </c>
      <c r="AC4866" s="119" t="s">
        <v>398</v>
      </c>
      <c r="AD4866" s="119" t="s">
        <v>398</v>
      </c>
    </row>
    <row r="4867" spans="1:30">
      <c r="A4867" s="117">
        <v>4866</v>
      </c>
      <c r="B4867" s="123" t="s">
        <v>468</v>
      </c>
      <c r="C4867" s="117" t="s">
        <v>5</v>
      </c>
      <c r="D4867" s="123" t="s">
        <v>595</v>
      </c>
      <c r="E4867" s="117">
        <v>4866</v>
      </c>
      <c r="F4867" s="117" t="s">
        <v>924</v>
      </c>
      <c r="G4867" s="117" t="s">
        <v>591</v>
      </c>
      <c r="H4867" s="117" t="s">
        <v>398</v>
      </c>
      <c r="I4867" s="117" t="s">
        <v>398</v>
      </c>
      <c r="J4867" s="117" t="s">
        <v>398</v>
      </c>
      <c r="K4867" s="117" t="s">
        <v>398</v>
      </c>
      <c r="L4867" s="117" t="s">
        <v>398</v>
      </c>
      <c r="M4867" s="117" t="s">
        <v>398</v>
      </c>
      <c r="N4867" s="117" t="s">
        <v>398</v>
      </c>
      <c r="O4867" s="125" t="s">
        <v>579</v>
      </c>
      <c r="P4867" s="117">
        <v>1</v>
      </c>
      <c r="Q4867" s="117" t="s">
        <v>398</v>
      </c>
      <c r="R4867" s="117" t="s">
        <v>398</v>
      </c>
      <c r="S4867" s="117" t="s">
        <v>398</v>
      </c>
      <c r="T4867" s="117" t="s">
        <v>398</v>
      </c>
      <c r="U4867" s="117" t="s">
        <v>398</v>
      </c>
      <c r="V4867" s="117" t="s">
        <v>398</v>
      </c>
      <c r="W4867" s="123">
        <v>65</v>
      </c>
      <c r="X4867" s="123" t="s">
        <v>906</v>
      </c>
      <c r="Y4867" s="120">
        <v>43564</v>
      </c>
      <c r="Z4867" s="121">
        <v>0.375</v>
      </c>
      <c r="AA4867" s="130" t="s">
        <v>696</v>
      </c>
      <c r="AB4867" s="123" t="s">
        <v>582</v>
      </c>
      <c r="AC4867" s="119" t="s">
        <v>398</v>
      </c>
      <c r="AD4867" s="119" t="s">
        <v>398</v>
      </c>
    </row>
    <row r="4868" spans="1:30">
      <c r="A4868" s="117">
        <v>4867</v>
      </c>
      <c r="B4868" s="123" t="s">
        <v>468</v>
      </c>
      <c r="C4868" s="117" t="s">
        <v>5</v>
      </c>
      <c r="D4868" s="123" t="s">
        <v>595</v>
      </c>
      <c r="E4868" s="117">
        <v>4867</v>
      </c>
      <c r="F4868" s="117" t="s">
        <v>924</v>
      </c>
      <c r="G4868" s="117" t="s">
        <v>591</v>
      </c>
      <c r="H4868" s="117" t="s">
        <v>398</v>
      </c>
      <c r="I4868" s="117" t="s">
        <v>398</v>
      </c>
      <c r="J4868" s="117" t="s">
        <v>398</v>
      </c>
      <c r="K4868" s="117" t="s">
        <v>398</v>
      </c>
      <c r="L4868" s="117" t="s">
        <v>398</v>
      </c>
      <c r="M4868" s="117" t="s">
        <v>398</v>
      </c>
      <c r="N4868" s="117" t="s">
        <v>398</v>
      </c>
      <c r="O4868" s="125" t="s">
        <v>579</v>
      </c>
      <c r="P4868" s="117">
        <v>1</v>
      </c>
      <c r="Q4868" s="117" t="s">
        <v>398</v>
      </c>
      <c r="R4868" s="117" t="s">
        <v>398</v>
      </c>
      <c r="S4868" s="117" t="s">
        <v>398</v>
      </c>
      <c r="T4868" s="117" t="s">
        <v>398</v>
      </c>
      <c r="U4868" s="117" t="s">
        <v>398</v>
      </c>
      <c r="V4868" s="117" t="s">
        <v>398</v>
      </c>
      <c r="W4868" s="123">
        <v>65</v>
      </c>
      <c r="X4868" s="123" t="s">
        <v>906</v>
      </c>
      <c r="Y4868" s="120">
        <v>43564</v>
      </c>
      <c r="Z4868" s="121">
        <v>0.375</v>
      </c>
      <c r="AA4868" s="130" t="s">
        <v>696</v>
      </c>
      <c r="AB4868" s="123" t="s">
        <v>582</v>
      </c>
      <c r="AC4868" s="119" t="s">
        <v>398</v>
      </c>
      <c r="AD4868" s="119" t="s">
        <v>398</v>
      </c>
    </row>
    <row r="4869" spans="1:30">
      <c r="A4869" s="117">
        <v>4868</v>
      </c>
      <c r="B4869" s="123" t="s">
        <v>468</v>
      </c>
      <c r="C4869" s="117" t="s">
        <v>5</v>
      </c>
      <c r="D4869" s="123" t="s">
        <v>595</v>
      </c>
      <c r="E4869" s="117">
        <v>4868</v>
      </c>
      <c r="F4869" s="117" t="s">
        <v>924</v>
      </c>
      <c r="G4869" s="117" t="s">
        <v>591</v>
      </c>
      <c r="H4869" s="117" t="s">
        <v>398</v>
      </c>
      <c r="I4869" s="117" t="s">
        <v>398</v>
      </c>
      <c r="J4869" s="117" t="s">
        <v>398</v>
      </c>
      <c r="K4869" s="117" t="s">
        <v>398</v>
      </c>
      <c r="L4869" s="117" t="s">
        <v>398</v>
      </c>
      <c r="M4869" s="117" t="s">
        <v>398</v>
      </c>
      <c r="N4869" s="117" t="s">
        <v>398</v>
      </c>
      <c r="O4869" s="125" t="s">
        <v>579</v>
      </c>
      <c r="P4869" s="117">
        <v>1</v>
      </c>
      <c r="Q4869" s="117" t="s">
        <v>398</v>
      </c>
      <c r="R4869" s="117" t="s">
        <v>398</v>
      </c>
      <c r="S4869" s="117" t="s">
        <v>398</v>
      </c>
      <c r="T4869" s="117" t="s">
        <v>398</v>
      </c>
      <c r="U4869" s="117" t="s">
        <v>398</v>
      </c>
      <c r="V4869" s="117" t="s">
        <v>398</v>
      </c>
      <c r="W4869" s="123">
        <v>65</v>
      </c>
      <c r="X4869" s="123" t="s">
        <v>906</v>
      </c>
      <c r="Y4869" s="120">
        <v>43564</v>
      </c>
      <c r="Z4869" s="121">
        <v>0.375</v>
      </c>
      <c r="AA4869" s="130" t="s">
        <v>696</v>
      </c>
      <c r="AB4869" s="123" t="s">
        <v>582</v>
      </c>
      <c r="AC4869" s="119" t="s">
        <v>398</v>
      </c>
      <c r="AD4869" s="119" t="s">
        <v>398</v>
      </c>
    </row>
    <row r="4870" spans="1:30">
      <c r="A4870" s="117">
        <v>4869</v>
      </c>
      <c r="B4870" s="123" t="s">
        <v>468</v>
      </c>
      <c r="C4870" s="117" t="s">
        <v>5</v>
      </c>
      <c r="D4870" s="123" t="s">
        <v>595</v>
      </c>
      <c r="E4870" s="117">
        <v>4869</v>
      </c>
      <c r="F4870" s="117" t="s">
        <v>924</v>
      </c>
      <c r="G4870" s="117" t="s">
        <v>591</v>
      </c>
      <c r="H4870" s="117" t="s">
        <v>398</v>
      </c>
      <c r="I4870" s="117" t="s">
        <v>398</v>
      </c>
      <c r="J4870" s="117" t="s">
        <v>398</v>
      </c>
      <c r="K4870" s="117" t="s">
        <v>398</v>
      </c>
      <c r="L4870" s="117" t="s">
        <v>398</v>
      </c>
      <c r="M4870" s="117" t="s">
        <v>398</v>
      </c>
      <c r="N4870" s="117" t="s">
        <v>398</v>
      </c>
      <c r="O4870" s="125" t="s">
        <v>579</v>
      </c>
      <c r="P4870" s="117">
        <v>1</v>
      </c>
      <c r="Q4870" s="117" t="s">
        <v>398</v>
      </c>
      <c r="R4870" s="117" t="s">
        <v>398</v>
      </c>
      <c r="S4870" s="117" t="s">
        <v>398</v>
      </c>
      <c r="T4870" s="117" t="s">
        <v>398</v>
      </c>
      <c r="U4870" s="117" t="s">
        <v>398</v>
      </c>
      <c r="V4870" s="117" t="s">
        <v>398</v>
      </c>
      <c r="W4870" s="123">
        <v>65</v>
      </c>
      <c r="X4870" s="123" t="s">
        <v>906</v>
      </c>
      <c r="Y4870" s="120">
        <v>43564</v>
      </c>
      <c r="Z4870" s="121">
        <v>0.375</v>
      </c>
      <c r="AA4870" s="130" t="s">
        <v>696</v>
      </c>
      <c r="AB4870" s="123" t="s">
        <v>582</v>
      </c>
      <c r="AC4870" s="119" t="s">
        <v>398</v>
      </c>
      <c r="AD4870" s="119" t="s">
        <v>398</v>
      </c>
    </row>
    <row r="4871" spans="1:30">
      <c r="A4871" s="117">
        <v>4870</v>
      </c>
      <c r="B4871" s="123" t="s">
        <v>468</v>
      </c>
      <c r="C4871" s="117" t="s">
        <v>5</v>
      </c>
      <c r="D4871" s="123" t="s">
        <v>595</v>
      </c>
      <c r="E4871" s="117">
        <v>4870</v>
      </c>
      <c r="F4871" s="117" t="s">
        <v>924</v>
      </c>
      <c r="G4871" s="117" t="s">
        <v>591</v>
      </c>
      <c r="H4871" s="117" t="s">
        <v>398</v>
      </c>
      <c r="I4871" s="117" t="s">
        <v>398</v>
      </c>
      <c r="J4871" s="117" t="s">
        <v>398</v>
      </c>
      <c r="K4871" s="117" t="s">
        <v>398</v>
      </c>
      <c r="L4871" s="117" t="s">
        <v>398</v>
      </c>
      <c r="M4871" s="117" t="s">
        <v>398</v>
      </c>
      <c r="N4871" s="117" t="s">
        <v>398</v>
      </c>
      <c r="O4871" s="125" t="s">
        <v>579</v>
      </c>
      <c r="P4871" s="117">
        <v>1</v>
      </c>
      <c r="Q4871" s="117" t="s">
        <v>398</v>
      </c>
      <c r="R4871" s="117" t="s">
        <v>398</v>
      </c>
      <c r="S4871" s="117" t="s">
        <v>398</v>
      </c>
      <c r="T4871" s="117" t="s">
        <v>398</v>
      </c>
      <c r="U4871" s="117" t="s">
        <v>398</v>
      </c>
      <c r="V4871" s="117" t="s">
        <v>398</v>
      </c>
      <c r="W4871" s="123">
        <v>65</v>
      </c>
      <c r="X4871" s="123" t="s">
        <v>906</v>
      </c>
      <c r="Y4871" s="120">
        <v>43564</v>
      </c>
      <c r="Z4871" s="121">
        <v>0.375</v>
      </c>
      <c r="AA4871" s="130" t="s">
        <v>696</v>
      </c>
      <c r="AB4871" s="123" t="s">
        <v>582</v>
      </c>
      <c r="AC4871" s="119" t="s">
        <v>398</v>
      </c>
      <c r="AD4871" s="119" t="s">
        <v>398</v>
      </c>
    </row>
    <row r="4872" spans="1:30">
      <c r="A4872" s="117">
        <v>4871</v>
      </c>
      <c r="B4872" s="123" t="s">
        <v>468</v>
      </c>
      <c r="C4872" s="117" t="s">
        <v>5</v>
      </c>
      <c r="D4872" s="123" t="s">
        <v>595</v>
      </c>
      <c r="E4872" s="117">
        <v>4871</v>
      </c>
      <c r="F4872" s="117" t="s">
        <v>924</v>
      </c>
      <c r="G4872" s="117" t="s">
        <v>591</v>
      </c>
      <c r="H4872" s="117" t="s">
        <v>398</v>
      </c>
      <c r="I4872" s="117" t="s">
        <v>398</v>
      </c>
      <c r="J4872" s="117" t="s">
        <v>398</v>
      </c>
      <c r="K4872" s="117" t="s">
        <v>398</v>
      </c>
      <c r="L4872" s="117" t="s">
        <v>398</v>
      </c>
      <c r="M4872" s="117" t="s">
        <v>398</v>
      </c>
      <c r="N4872" s="117" t="s">
        <v>398</v>
      </c>
      <c r="O4872" s="125" t="s">
        <v>579</v>
      </c>
      <c r="P4872" s="117">
        <v>1</v>
      </c>
      <c r="Q4872" s="117" t="s">
        <v>398</v>
      </c>
      <c r="R4872" s="117" t="s">
        <v>398</v>
      </c>
      <c r="S4872" s="117" t="s">
        <v>398</v>
      </c>
      <c r="T4872" s="117" t="s">
        <v>398</v>
      </c>
      <c r="U4872" s="117" t="s">
        <v>398</v>
      </c>
      <c r="V4872" s="117" t="s">
        <v>398</v>
      </c>
      <c r="W4872" s="123">
        <v>65</v>
      </c>
      <c r="X4872" s="123" t="s">
        <v>906</v>
      </c>
      <c r="Y4872" s="120">
        <v>43564</v>
      </c>
      <c r="Z4872" s="121">
        <v>0.375</v>
      </c>
      <c r="AA4872" s="130" t="s">
        <v>696</v>
      </c>
      <c r="AB4872" s="123" t="s">
        <v>582</v>
      </c>
      <c r="AC4872" s="119" t="s">
        <v>398</v>
      </c>
      <c r="AD4872" s="119" t="s">
        <v>398</v>
      </c>
    </row>
    <row r="4873" spans="1:30">
      <c r="A4873" s="117">
        <v>4872</v>
      </c>
      <c r="B4873" s="123" t="s">
        <v>468</v>
      </c>
      <c r="C4873" s="117" t="s">
        <v>5</v>
      </c>
      <c r="D4873" s="123" t="s">
        <v>595</v>
      </c>
      <c r="E4873" s="117">
        <v>4872</v>
      </c>
      <c r="F4873" s="117" t="s">
        <v>924</v>
      </c>
      <c r="G4873" s="117" t="s">
        <v>591</v>
      </c>
      <c r="H4873" s="117" t="s">
        <v>398</v>
      </c>
      <c r="I4873" s="117" t="s">
        <v>398</v>
      </c>
      <c r="J4873" s="117" t="s">
        <v>398</v>
      </c>
      <c r="K4873" s="117" t="s">
        <v>398</v>
      </c>
      <c r="L4873" s="117" t="s">
        <v>398</v>
      </c>
      <c r="M4873" s="117" t="s">
        <v>398</v>
      </c>
      <c r="N4873" s="117" t="s">
        <v>398</v>
      </c>
      <c r="O4873" s="125" t="s">
        <v>579</v>
      </c>
      <c r="P4873" s="117">
        <v>1</v>
      </c>
      <c r="Q4873" s="117" t="s">
        <v>398</v>
      </c>
      <c r="R4873" s="117" t="s">
        <v>398</v>
      </c>
      <c r="S4873" s="117" t="s">
        <v>398</v>
      </c>
      <c r="T4873" s="117" t="s">
        <v>398</v>
      </c>
      <c r="U4873" s="117" t="s">
        <v>398</v>
      </c>
      <c r="V4873" s="117" t="s">
        <v>398</v>
      </c>
      <c r="W4873" s="123">
        <v>65</v>
      </c>
      <c r="X4873" s="123" t="s">
        <v>906</v>
      </c>
      <c r="Y4873" s="120">
        <v>43564</v>
      </c>
      <c r="Z4873" s="121">
        <v>0.375</v>
      </c>
      <c r="AA4873" s="130" t="s">
        <v>696</v>
      </c>
      <c r="AB4873" s="123" t="s">
        <v>582</v>
      </c>
      <c r="AC4873" s="119" t="s">
        <v>398</v>
      </c>
      <c r="AD4873" s="119" t="s">
        <v>398</v>
      </c>
    </row>
    <row r="4874" spans="1:30">
      <c r="A4874" s="117">
        <v>4873</v>
      </c>
      <c r="B4874" s="123" t="s">
        <v>468</v>
      </c>
      <c r="C4874" s="117" t="s">
        <v>5</v>
      </c>
      <c r="D4874" s="123" t="s">
        <v>595</v>
      </c>
      <c r="E4874" s="117">
        <v>4873</v>
      </c>
      <c r="F4874" s="117" t="s">
        <v>924</v>
      </c>
      <c r="G4874" s="117" t="s">
        <v>591</v>
      </c>
      <c r="H4874" s="117" t="s">
        <v>398</v>
      </c>
      <c r="I4874" s="117" t="s">
        <v>398</v>
      </c>
      <c r="J4874" s="117" t="s">
        <v>398</v>
      </c>
      <c r="K4874" s="117" t="s">
        <v>398</v>
      </c>
      <c r="L4874" s="117" t="s">
        <v>398</v>
      </c>
      <c r="M4874" s="117" t="s">
        <v>398</v>
      </c>
      <c r="N4874" s="117" t="s">
        <v>398</v>
      </c>
      <c r="O4874" s="125" t="s">
        <v>579</v>
      </c>
      <c r="P4874" s="117">
        <v>1</v>
      </c>
      <c r="Q4874" s="117" t="s">
        <v>398</v>
      </c>
      <c r="R4874" s="117" t="s">
        <v>398</v>
      </c>
      <c r="S4874" s="117" t="s">
        <v>398</v>
      </c>
      <c r="T4874" s="117" t="s">
        <v>398</v>
      </c>
      <c r="U4874" s="117" t="s">
        <v>398</v>
      </c>
      <c r="V4874" s="117" t="s">
        <v>398</v>
      </c>
      <c r="W4874" s="123">
        <v>65</v>
      </c>
      <c r="X4874" s="123" t="s">
        <v>906</v>
      </c>
      <c r="Y4874" s="120">
        <v>43564</v>
      </c>
      <c r="Z4874" s="121">
        <v>0.375</v>
      </c>
      <c r="AA4874" s="130" t="s">
        <v>696</v>
      </c>
      <c r="AB4874" s="123" t="s">
        <v>582</v>
      </c>
      <c r="AC4874" s="119" t="s">
        <v>398</v>
      </c>
      <c r="AD4874" s="119" t="s">
        <v>398</v>
      </c>
    </row>
    <row r="4875" spans="1:30">
      <c r="A4875" s="117">
        <v>4874</v>
      </c>
      <c r="B4875" s="123" t="s">
        <v>468</v>
      </c>
      <c r="C4875" s="117" t="s">
        <v>5</v>
      </c>
      <c r="D4875" s="123" t="s">
        <v>595</v>
      </c>
      <c r="E4875" s="117">
        <v>4874</v>
      </c>
      <c r="F4875" s="117" t="s">
        <v>924</v>
      </c>
      <c r="G4875" s="117" t="s">
        <v>591</v>
      </c>
      <c r="H4875" s="117" t="s">
        <v>398</v>
      </c>
      <c r="I4875" s="117" t="s">
        <v>398</v>
      </c>
      <c r="J4875" s="117" t="s">
        <v>398</v>
      </c>
      <c r="K4875" s="117" t="s">
        <v>398</v>
      </c>
      <c r="L4875" s="117" t="s">
        <v>398</v>
      </c>
      <c r="M4875" s="117" t="s">
        <v>398</v>
      </c>
      <c r="N4875" s="117" t="s">
        <v>398</v>
      </c>
      <c r="O4875" s="125" t="s">
        <v>579</v>
      </c>
      <c r="P4875" s="117">
        <v>1</v>
      </c>
      <c r="Q4875" s="117" t="s">
        <v>398</v>
      </c>
      <c r="R4875" s="117" t="s">
        <v>398</v>
      </c>
      <c r="S4875" s="117" t="s">
        <v>398</v>
      </c>
      <c r="T4875" s="117" t="s">
        <v>398</v>
      </c>
      <c r="U4875" s="117" t="s">
        <v>398</v>
      </c>
      <c r="V4875" s="117" t="s">
        <v>398</v>
      </c>
      <c r="W4875" s="123">
        <v>65</v>
      </c>
      <c r="X4875" s="123" t="s">
        <v>906</v>
      </c>
      <c r="Y4875" s="120">
        <v>43564</v>
      </c>
      <c r="Z4875" s="121">
        <v>0.375</v>
      </c>
      <c r="AA4875" s="130" t="s">
        <v>696</v>
      </c>
      <c r="AB4875" s="123" t="s">
        <v>582</v>
      </c>
      <c r="AC4875" s="119" t="s">
        <v>398</v>
      </c>
      <c r="AD4875" s="119" t="s">
        <v>398</v>
      </c>
    </row>
    <row r="4876" spans="1:30">
      <c r="A4876" s="117">
        <v>4875</v>
      </c>
      <c r="B4876" s="123" t="s">
        <v>468</v>
      </c>
      <c r="C4876" s="117" t="s">
        <v>5</v>
      </c>
      <c r="D4876" s="123" t="s">
        <v>595</v>
      </c>
      <c r="E4876" s="117">
        <v>4875</v>
      </c>
      <c r="F4876" s="117" t="s">
        <v>924</v>
      </c>
      <c r="G4876" s="117" t="s">
        <v>591</v>
      </c>
      <c r="H4876" s="117" t="s">
        <v>398</v>
      </c>
      <c r="I4876" s="117" t="s">
        <v>398</v>
      </c>
      <c r="J4876" s="117" t="s">
        <v>398</v>
      </c>
      <c r="K4876" s="117" t="s">
        <v>398</v>
      </c>
      <c r="L4876" s="117" t="s">
        <v>398</v>
      </c>
      <c r="M4876" s="117" t="s">
        <v>398</v>
      </c>
      <c r="N4876" s="117" t="s">
        <v>398</v>
      </c>
      <c r="O4876" s="125" t="s">
        <v>579</v>
      </c>
      <c r="P4876" s="117">
        <v>1</v>
      </c>
      <c r="Q4876" s="117" t="s">
        <v>398</v>
      </c>
      <c r="R4876" s="117" t="s">
        <v>398</v>
      </c>
      <c r="S4876" s="117" t="s">
        <v>398</v>
      </c>
      <c r="T4876" s="117" t="s">
        <v>398</v>
      </c>
      <c r="U4876" s="117" t="s">
        <v>398</v>
      </c>
      <c r="V4876" s="117" t="s">
        <v>398</v>
      </c>
      <c r="W4876" s="123">
        <v>65</v>
      </c>
      <c r="X4876" s="123" t="s">
        <v>906</v>
      </c>
      <c r="Y4876" s="120">
        <v>43564</v>
      </c>
      <c r="Z4876" s="121">
        <v>0.375</v>
      </c>
      <c r="AA4876" s="130" t="s">
        <v>696</v>
      </c>
      <c r="AB4876" s="123" t="s">
        <v>582</v>
      </c>
      <c r="AC4876" s="119" t="s">
        <v>398</v>
      </c>
      <c r="AD4876" s="119" t="s">
        <v>398</v>
      </c>
    </row>
    <row r="4877" spans="1:30">
      <c r="A4877" s="117">
        <v>4876</v>
      </c>
      <c r="B4877" s="123" t="s">
        <v>468</v>
      </c>
      <c r="C4877" s="117" t="s">
        <v>5</v>
      </c>
      <c r="D4877" s="123" t="s">
        <v>595</v>
      </c>
      <c r="E4877" s="117">
        <v>4876</v>
      </c>
      <c r="F4877" s="117" t="s">
        <v>924</v>
      </c>
      <c r="G4877" s="117" t="s">
        <v>591</v>
      </c>
      <c r="H4877" s="117" t="s">
        <v>398</v>
      </c>
      <c r="I4877" s="117" t="s">
        <v>398</v>
      </c>
      <c r="J4877" s="117" t="s">
        <v>398</v>
      </c>
      <c r="K4877" s="117" t="s">
        <v>398</v>
      </c>
      <c r="L4877" s="117" t="s">
        <v>398</v>
      </c>
      <c r="M4877" s="117" t="s">
        <v>398</v>
      </c>
      <c r="N4877" s="117" t="s">
        <v>398</v>
      </c>
      <c r="O4877" s="125" t="s">
        <v>579</v>
      </c>
      <c r="P4877" s="117">
        <v>1</v>
      </c>
      <c r="Q4877" s="117" t="s">
        <v>398</v>
      </c>
      <c r="R4877" s="117" t="s">
        <v>398</v>
      </c>
      <c r="S4877" s="117" t="s">
        <v>398</v>
      </c>
      <c r="T4877" s="117" t="s">
        <v>398</v>
      </c>
      <c r="U4877" s="117" t="s">
        <v>398</v>
      </c>
      <c r="V4877" s="117" t="s">
        <v>398</v>
      </c>
      <c r="W4877" s="123">
        <v>65</v>
      </c>
      <c r="X4877" s="123" t="s">
        <v>906</v>
      </c>
      <c r="Y4877" s="120">
        <v>43564</v>
      </c>
      <c r="Z4877" s="121">
        <v>0.375</v>
      </c>
      <c r="AA4877" s="130" t="s">
        <v>696</v>
      </c>
      <c r="AB4877" s="123" t="s">
        <v>582</v>
      </c>
      <c r="AC4877" s="119" t="s">
        <v>398</v>
      </c>
      <c r="AD4877" s="119" t="s">
        <v>398</v>
      </c>
    </row>
    <row r="4878" spans="1:30">
      <c r="A4878" s="117">
        <v>4877</v>
      </c>
      <c r="B4878" s="123" t="s">
        <v>468</v>
      </c>
      <c r="C4878" s="117" t="s">
        <v>5</v>
      </c>
      <c r="D4878" s="123" t="s">
        <v>595</v>
      </c>
      <c r="E4878" s="117">
        <v>4877</v>
      </c>
      <c r="F4878" s="117" t="s">
        <v>924</v>
      </c>
      <c r="G4878" s="117" t="s">
        <v>591</v>
      </c>
      <c r="H4878" s="117" t="s">
        <v>398</v>
      </c>
      <c r="I4878" s="117" t="s">
        <v>398</v>
      </c>
      <c r="J4878" s="117" t="s">
        <v>398</v>
      </c>
      <c r="K4878" s="117" t="s">
        <v>398</v>
      </c>
      <c r="L4878" s="117" t="s">
        <v>398</v>
      </c>
      <c r="M4878" s="117" t="s">
        <v>398</v>
      </c>
      <c r="N4878" s="117" t="s">
        <v>398</v>
      </c>
      <c r="O4878" s="125" t="s">
        <v>579</v>
      </c>
      <c r="P4878" s="117">
        <v>1</v>
      </c>
      <c r="Q4878" s="117" t="s">
        <v>398</v>
      </c>
      <c r="R4878" s="117" t="s">
        <v>398</v>
      </c>
      <c r="S4878" s="117" t="s">
        <v>398</v>
      </c>
      <c r="T4878" s="117" t="s">
        <v>398</v>
      </c>
      <c r="U4878" s="117" t="s">
        <v>398</v>
      </c>
      <c r="V4878" s="117" t="s">
        <v>398</v>
      </c>
      <c r="W4878" s="123">
        <v>65</v>
      </c>
      <c r="X4878" s="123" t="s">
        <v>906</v>
      </c>
      <c r="Y4878" s="120">
        <v>43564</v>
      </c>
      <c r="Z4878" s="121">
        <v>0.375</v>
      </c>
      <c r="AA4878" s="130" t="s">
        <v>696</v>
      </c>
      <c r="AB4878" s="123" t="s">
        <v>582</v>
      </c>
      <c r="AC4878" s="119" t="s">
        <v>398</v>
      </c>
      <c r="AD4878" s="119" t="s">
        <v>398</v>
      </c>
    </row>
    <row r="4879" spans="1:30">
      <c r="A4879" s="117">
        <v>4878</v>
      </c>
      <c r="B4879" s="123" t="s">
        <v>468</v>
      </c>
      <c r="C4879" s="117" t="s">
        <v>5</v>
      </c>
      <c r="D4879" s="123" t="s">
        <v>595</v>
      </c>
      <c r="E4879" s="117">
        <v>4878</v>
      </c>
      <c r="F4879" s="117" t="s">
        <v>924</v>
      </c>
      <c r="G4879" s="117" t="s">
        <v>591</v>
      </c>
      <c r="H4879" s="117" t="s">
        <v>398</v>
      </c>
      <c r="I4879" s="117" t="s">
        <v>398</v>
      </c>
      <c r="J4879" s="117" t="s">
        <v>398</v>
      </c>
      <c r="K4879" s="117" t="s">
        <v>398</v>
      </c>
      <c r="L4879" s="117" t="s">
        <v>398</v>
      </c>
      <c r="M4879" s="117" t="s">
        <v>398</v>
      </c>
      <c r="N4879" s="117" t="s">
        <v>398</v>
      </c>
      <c r="O4879" s="125" t="s">
        <v>579</v>
      </c>
      <c r="P4879" s="117">
        <v>1</v>
      </c>
      <c r="Q4879" s="117" t="s">
        <v>398</v>
      </c>
      <c r="R4879" s="117" t="s">
        <v>398</v>
      </c>
      <c r="S4879" s="117" t="s">
        <v>398</v>
      </c>
      <c r="T4879" s="117" t="s">
        <v>398</v>
      </c>
      <c r="U4879" s="117" t="s">
        <v>398</v>
      </c>
      <c r="V4879" s="117" t="s">
        <v>398</v>
      </c>
      <c r="W4879" s="123">
        <v>65</v>
      </c>
      <c r="X4879" s="123" t="s">
        <v>906</v>
      </c>
      <c r="Y4879" s="120">
        <v>43564</v>
      </c>
      <c r="Z4879" s="121">
        <v>0.375</v>
      </c>
      <c r="AA4879" s="130" t="s">
        <v>696</v>
      </c>
      <c r="AB4879" s="123" t="s">
        <v>582</v>
      </c>
      <c r="AC4879" s="119" t="s">
        <v>398</v>
      </c>
      <c r="AD4879" s="119" t="s">
        <v>398</v>
      </c>
    </row>
    <row r="4880" spans="1:30">
      <c r="A4880" s="117">
        <v>4879</v>
      </c>
      <c r="B4880" s="123" t="s">
        <v>468</v>
      </c>
      <c r="C4880" s="117" t="s">
        <v>5</v>
      </c>
      <c r="D4880" s="123" t="s">
        <v>595</v>
      </c>
      <c r="E4880" s="117">
        <v>4879</v>
      </c>
      <c r="F4880" s="117" t="s">
        <v>924</v>
      </c>
      <c r="G4880" s="117" t="s">
        <v>591</v>
      </c>
      <c r="H4880" s="117" t="s">
        <v>398</v>
      </c>
      <c r="I4880" s="117" t="s">
        <v>398</v>
      </c>
      <c r="J4880" s="117" t="s">
        <v>398</v>
      </c>
      <c r="K4880" s="117" t="s">
        <v>398</v>
      </c>
      <c r="L4880" s="117" t="s">
        <v>398</v>
      </c>
      <c r="M4880" s="117" t="s">
        <v>398</v>
      </c>
      <c r="N4880" s="117" t="s">
        <v>398</v>
      </c>
      <c r="O4880" s="125" t="s">
        <v>579</v>
      </c>
      <c r="P4880" s="117">
        <v>1</v>
      </c>
      <c r="Q4880" s="117" t="s">
        <v>398</v>
      </c>
      <c r="R4880" s="117" t="s">
        <v>398</v>
      </c>
      <c r="S4880" s="117" t="s">
        <v>398</v>
      </c>
      <c r="T4880" s="117" t="s">
        <v>398</v>
      </c>
      <c r="U4880" s="117" t="s">
        <v>398</v>
      </c>
      <c r="V4880" s="117" t="s">
        <v>398</v>
      </c>
      <c r="W4880" s="123">
        <v>65</v>
      </c>
      <c r="X4880" s="123" t="s">
        <v>906</v>
      </c>
      <c r="Y4880" s="120">
        <v>43564</v>
      </c>
      <c r="Z4880" s="121">
        <v>0.375</v>
      </c>
      <c r="AA4880" s="130" t="s">
        <v>696</v>
      </c>
      <c r="AB4880" s="123" t="s">
        <v>582</v>
      </c>
      <c r="AC4880" s="119" t="s">
        <v>398</v>
      </c>
      <c r="AD4880" s="119" t="s">
        <v>398</v>
      </c>
    </row>
    <row r="4881" spans="1:30">
      <c r="A4881" s="117">
        <v>4880</v>
      </c>
      <c r="B4881" s="123" t="s">
        <v>468</v>
      </c>
      <c r="C4881" s="117" t="s">
        <v>5</v>
      </c>
      <c r="D4881" s="123" t="s">
        <v>595</v>
      </c>
      <c r="E4881" s="117">
        <v>4880</v>
      </c>
      <c r="F4881" s="117" t="s">
        <v>924</v>
      </c>
      <c r="G4881" s="117" t="s">
        <v>591</v>
      </c>
      <c r="H4881" s="117" t="s">
        <v>398</v>
      </c>
      <c r="I4881" s="117" t="s">
        <v>398</v>
      </c>
      <c r="J4881" s="117" t="s">
        <v>398</v>
      </c>
      <c r="K4881" s="117" t="s">
        <v>398</v>
      </c>
      <c r="L4881" s="117" t="s">
        <v>398</v>
      </c>
      <c r="M4881" s="117" t="s">
        <v>398</v>
      </c>
      <c r="N4881" s="117" t="s">
        <v>398</v>
      </c>
      <c r="O4881" s="125" t="s">
        <v>579</v>
      </c>
      <c r="P4881" s="117">
        <v>1</v>
      </c>
      <c r="Q4881" s="117" t="s">
        <v>398</v>
      </c>
      <c r="R4881" s="117" t="s">
        <v>398</v>
      </c>
      <c r="S4881" s="117" t="s">
        <v>398</v>
      </c>
      <c r="T4881" s="117" t="s">
        <v>398</v>
      </c>
      <c r="U4881" s="117" t="s">
        <v>398</v>
      </c>
      <c r="V4881" s="117" t="s">
        <v>398</v>
      </c>
      <c r="W4881" s="123">
        <v>65</v>
      </c>
      <c r="X4881" s="123" t="s">
        <v>906</v>
      </c>
      <c r="Y4881" s="120">
        <v>43564</v>
      </c>
      <c r="Z4881" s="121">
        <v>0.375</v>
      </c>
      <c r="AA4881" s="130" t="s">
        <v>696</v>
      </c>
      <c r="AB4881" s="123" t="s">
        <v>582</v>
      </c>
      <c r="AC4881" s="119" t="s">
        <v>398</v>
      </c>
      <c r="AD4881" s="119" t="s">
        <v>398</v>
      </c>
    </row>
    <row r="4882" spans="1:30">
      <c r="A4882" s="117">
        <v>4881</v>
      </c>
      <c r="B4882" s="123" t="s">
        <v>468</v>
      </c>
      <c r="C4882" s="117" t="s">
        <v>5</v>
      </c>
      <c r="D4882" s="123" t="s">
        <v>595</v>
      </c>
      <c r="E4882" s="117">
        <v>4881</v>
      </c>
      <c r="F4882" s="117" t="s">
        <v>924</v>
      </c>
      <c r="G4882" s="117" t="s">
        <v>591</v>
      </c>
      <c r="H4882" s="117" t="s">
        <v>398</v>
      </c>
      <c r="I4882" s="117" t="s">
        <v>398</v>
      </c>
      <c r="J4882" s="117" t="s">
        <v>398</v>
      </c>
      <c r="K4882" s="117" t="s">
        <v>398</v>
      </c>
      <c r="L4882" s="117" t="s">
        <v>398</v>
      </c>
      <c r="M4882" s="117" t="s">
        <v>398</v>
      </c>
      <c r="N4882" s="117" t="s">
        <v>398</v>
      </c>
      <c r="O4882" s="125" t="s">
        <v>579</v>
      </c>
      <c r="P4882" s="117">
        <v>1</v>
      </c>
      <c r="Q4882" s="117" t="s">
        <v>398</v>
      </c>
      <c r="R4882" s="117" t="s">
        <v>398</v>
      </c>
      <c r="S4882" s="117" t="s">
        <v>398</v>
      </c>
      <c r="T4882" s="117" t="s">
        <v>398</v>
      </c>
      <c r="U4882" s="117" t="s">
        <v>398</v>
      </c>
      <c r="V4882" s="117" t="s">
        <v>398</v>
      </c>
      <c r="W4882" s="123">
        <v>65</v>
      </c>
      <c r="X4882" s="123" t="s">
        <v>906</v>
      </c>
      <c r="Y4882" s="120">
        <v>43564</v>
      </c>
      <c r="Z4882" s="121">
        <v>0.375</v>
      </c>
      <c r="AA4882" s="130" t="s">
        <v>696</v>
      </c>
      <c r="AB4882" s="123" t="s">
        <v>582</v>
      </c>
      <c r="AC4882" s="119" t="s">
        <v>398</v>
      </c>
      <c r="AD4882" s="119" t="s">
        <v>398</v>
      </c>
    </row>
    <row r="4883" spans="1:30">
      <c r="A4883" s="117">
        <v>4882</v>
      </c>
      <c r="B4883" s="123" t="s">
        <v>468</v>
      </c>
      <c r="C4883" s="117" t="s">
        <v>5</v>
      </c>
      <c r="D4883" s="123" t="s">
        <v>595</v>
      </c>
      <c r="E4883" s="117">
        <v>4882</v>
      </c>
      <c r="F4883" s="117" t="s">
        <v>924</v>
      </c>
      <c r="G4883" s="117" t="s">
        <v>591</v>
      </c>
      <c r="H4883" s="117" t="s">
        <v>398</v>
      </c>
      <c r="I4883" s="117" t="s">
        <v>398</v>
      </c>
      <c r="J4883" s="117" t="s">
        <v>398</v>
      </c>
      <c r="K4883" s="117" t="s">
        <v>398</v>
      </c>
      <c r="L4883" s="117" t="s">
        <v>398</v>
      </c>
      <c r="M4883" s="117" t="s">
        <v>398</v>
      </c>
      <c r="N4883" s="117" t="s">
        <v>398</v>
      </c>
      <c r="O4883" s="125" t="s">
        <v>579</v>
      </c>
      <c r="P4883" s="117">
        <v>1</v>
      </c>
      <c r="Q4883" s="117" t="s">
        <v>398</v>
      </c>
      <c r="R4883" s="117" t="s">
        <v>398</v>
      </c>
      <c r="S4883" s="117" t="s">
        <v>398</v>
      </c>
      <c r="T4883" s="117" t="s">
        <v>398</v>
      </c>
      <c r="U4883" s="117" t="s">
        <v>398</v>
      </c>
      <c r="V4883" s="117" t="s">
        <v>398</v>
      </c>
      <c r="W4883" s="123">
        <v>65</v>
      </c>
      <c r="X4883" s="123" t="s">
        <v>906</v>
      </c>
      <c r="Y4883" s="120">
        <v>43564</v>
      </c>
      <c r="Z4883" s="121">
        <v>0.375</v>
      </c>
      <c r="AA4883" s="130" t="s">
        <v>696</v>
      </c>
      <c r="AB4883" s="123" t="s">
        <v>582</v>
      </c>
      <c r="AC4883" s="119" t="s">
        <v>398</v>
      </c>
      <c r="AD4883" s="119" t="s">
        <v>398</v>
      </c>
    </row>
    <row r="4884" spans="1:30">
      <c r="A4884" s="117">
        <v>4883</v>
      </c>
      <c r="B4884" s="123" t="s">
        <v>468</v>
      </c>
      <c r="C4884" s="117" t="s">
        <v>5</v>
      </c>
      <c r="D4884" s="123" t="s">
        <v>595</v>
      </c>
      <c r="E4884" s="117">
        <v>4883</v>
      </c>
      <c r="F4884" s="117" t="s">
        <v>924</v>
      </c>
      <c r="G4884" s="117" t="s">
        <v>591</v>
      </c>
      <c r="H4884" s="117" t="s">
        <v>398</v>
      </c>
      <c r="I4884" s="117" t="s">
        <v>398</v>
      </c>
      <c r="J4884" s="117" t="s">
        <v>398</v>
      </c>
      <c r="K4884" s="117" t="s">
        <v>398</v>
      </c>
      <c r="L4884" s="117" t="s">
        <v>398</v>
      </c>
      <c r="M4884" s="117" t="s">
        <v>398</v>
      </c>
      <c r="N4884" s="117" t="s">
        <v>398</v>
      </c>
      <c r="O4884" s="125" t="s">
        <v>579</v>
      </c>
      <c r="P4884" s="117">
        <v>1</v>
      </c>
      <c r="Q4884" s="117" t="s">
        <v>398</v>
      </c>
      <c r="R4884" s="117" t="s">
        <v>398</v>
      </c>
      <c r="S4884" s="117" t="s">
        <v>398</v>
      </c>
      <c r="T4884" s="117" t="s">
        <v>398</v>
      </c>
      <c r="U4884" s="117" t="s">
        <v>398</v>
      </c>
      <c r="V4884" s="117" t="s">
        <v>398</v>
      </c>
      <c r="W4884" s="123">
        <v>65</v>
      </c>
      <c r="X4884" s="123" t="s">
        <v>906</v>
      </c>
      <c r="Y4884" s="120">
        <v>43564</v>
      </c>
      <c r="Z4884" s="121">
        <v>0.375</v>
      </c>
      <c r="AA4884" s="130" t="s">
        <v>696</v>
      </c>
      <c r="AB4884" s="123" t="s">
        <v>582</v>
      </c>
      <c r="AC4884" s="119" t="s">
        <v>398</v>
      </c>
      <c r="AD4884" s="119" t="s">
        <v>398</v>
      </c>
    </row>
    <row r="4885" spans="1:30">
      <c r="A4885" s="117">
        <v>4884</v>
      </c>
      <c r="B4885" s="123" t="s">
        <v>468</v>
      </c>
      <c r="C4885" s="117" t="s">
        <v>5</v>
      </c>
      <c r="D4885" s="123" t="s">
        <v>595</v>
      </c>
      <c r="E4885" s="117">
        <v>4884</v>
      </c>
      <c r="F4885" s="117" t="s">
        <v>924</v>
      </c>
      <c r="G4885" s="117" t="s">
        <v>591</v>
      </c>
      <c r="H4885" s="117" t="s">
        <v>398</v>
      </c>
      <c r="I4885" s="117" t="s">
        <v>398</v>
      </c>
      <c r="J4885" s="117" t="s">
        <v>398</v>
      </c>
      <c r="K4885" s="117" t="s">
        <v>398</v>
      </c>
      <c r="L4885" s="117" t="s">
        <v>398</v>
      </c>
      <c r="M4885" s="117" t="s">
        <v>398</v>
      </c>
      <c r="N4885" s="117" t="s">
        <v>398</v>
      </c>
      <c r="O4885" s="125" t="s">
        <v>579</v>
      </c>
      <c r="P4885" s="117">
        <v>1</v>
      </c>
      <c r="Q4885" s="117" t="s">
        <v>398</v>
      </c>
      <c r="R4885" s="117" t="s">
        <v>398</v>
      </c>
      <c r="S4885" s="117" t="s">
        <v>398</v>
      </c>
      <c r="T4885" s="117" t="s">
        <v>398</v>
      </c>
      <c r="U4885" s="117" t="s">
        <v>398</v>
      </c>
      <c r="V4885" s="117" t="s">
        <v>398</v>
      </c>
      <c r="W4885" s="123">
        <v>65</v>
      </c>
      <c r="X4885" s="123" t="s">
        <v>906</v>
      </c>
      <c r="Y4885" s="120">
        <v>43564</v>
      </c>
      <c r="Z4885" s="121">
        <v>0.375</v>
      </c>
      <c r="AA4885" s="130" t="s">
        <v>696</v>
      </c>
      <c r="AB4885" s="123" t="s">
        <v>582</v>
      </c>
      <c r="AC4885" s="119" t="s">
        <v>398</v>
      </c>
      <c r="AD4885" s="119" t="s">
        <v>398</v>
      </c>
    </row>
    <row r="4886" spans="1:30">
      <c r="A4886" s="117">
        <v>4885</v>
      </c>
      <c r="B4886" s="123" t="s">
        <v>468</v>
      </c>
      <c r="C4886" s="117" t="s">
        <v>5</v>
      </c>
      <c r="D4886" s="123" t="s">
        <v>595</v>
      </c>
      <c r="E4886" s="117">
        <v>4885</v>
      </c>
      <c r="F4886" s="117" t="s">
        <v>924</v>
      </c>
      <c r="G4886" s="117" t="s">
        <v>591</v>
      </c>
      <c r="H4886" s="117" t="s">
        <v>398</v>
      </c>
      <c r="I4886" s="117" t="s">
        <v>398</v>
      </c>
      <c r="J4886" s="117" t="s">
        <v>398</v>
      </c>
      <c r="K4886" s="117" t="s">
        <v>398</v>
      </c>
      <c r="L4886" s="117" t="s">
        <v>398</v>
      </c>
      <c r="M4886" s="117" t="s">
        <v>398</v>
      </c>
      <c r="N4886" s="117" t="s">
        <v>398</v>
      </c>
      <c r="O4886" s="125" t="s">
        <v>579</v>
      </c>
      <c r="P4886" s="117">
        <v>1</v>
      </c>
      <c r="Q4886" s="117" t="s">
        <v>398</v>
      </c>
      <c r="R4886" s="117" t="s">
        <v>398</v>
      </c>
      <c r="S4886" s="117" t="s">
        <v>398</v>
      </c>
      <c r="T4886" s="117" t="s">
        <v>398</v>
      </c>
      <c r="U4886" s="117" t="s">
        <v>398</v>
      </c>
      <c r="V4886" s="117" t="s">
        <v>398</v>
      </c>
      <c r="W4886" s="123">
        <v>65</v>
      </c>
      <c r="X4886" s="123" t="s">
        <v>906</v>
      </c>
      <c r="Y4886" s="120">
        <v>43564</v>
      </c>
      <c r="Z4886" s="121">
        <v>0.375</v>
      </c>
      <c r="AA4886" s="130" t="s">
        <v>696</v>
      </c>
      <c r="AB4886" s="123" t="s">
        <v>582</v>
      </c>
      <c r="AC4886" s="119" t="s">
        <v>398</v>
      </c>
      <c r="AD4886" s="119" t="s">
        <v>398</v>
      </c>
    </row>
    <row r="4887" spans="1:30">
      <c r="A4887" s="117">
        <v>4886</v>
      </c>
      <c r="B4887" s="123" t="s">
        <v>468</v>
      </c>
      <c r="C4887" s="117" t="s">
        <v>5</v>
      </c>
      <c r="D4887" s="123" t="s">
        <v>595</v>
      </c>
      <c r="E4887" s="117">
        <v>4886</v>
      </c>
      <c r="F4887" s="117" t="s">
        <v>924</v>
      </c>
      <c r="G4887" s="117" t="s">
        <v>591</v>
      </c>
      <c r="H4887" s="117" t="s">
        <v>398</v>
      </c>
      <c r="I4887" s="117" t="s">
        <v>398</v>
      </c>
      <c r="J4887" s="117" t="s">
        <v>398</v>
      </c>
      <c r="K4887" s="117" t="s">
        <v>398</v>
      </c>
      <c r="L4887" s="117" t="s">
        <v>398</v>
      </c>
      <c r="M4887" s="117" t="s">
        <v>398</v>
      </c>
      <c r="N4887" s="117" t="s">
        <v>398</v>
      </c>
      <c r="O4887" s="125" t="s">
        <v>579</v>
      </c>
      <c r="P4887" s="117">
        <v>1</v>
      </c>
      <c r="Q4887" s="117" t="s">
        <v>398</v>
      </c>
      <c r="R4887" s="117" t="s">
        <v>398</v>
      </c>
      <c r="S4887" s="117" t="s">
        <v>398</v>
      </c>
      <c r="T4887" s="117" t="s">
        <v>398</v>
      </c>
      <c r="U4887" s="117" t="s">
        <v>398</v>
      </c>
      <c r="V4887" s="117" t="s">
        <v>398</v>
      </c>
      <c r="W4887" s="123">
        <v>65</v>
      </c>
      <c r="X4887" s="123" t="s">
        <v>906</v>
      </c>
      <c r="Y4887" s="120">
        <v>43564</v>
      </c>
      <c r="Z4887" s="121">
        <v>0.375</v>
      </c>
      <c r="AA4887" s="130" t="s">
        <v>696</v>
      </c>
      <c r="AB4887" s="123" t="s">
        <v>582</v>
      </c>
      <c r="AC4887" s="119" t="s">
        <v>398</v>
      </c>
      <c r="AD4887" s="119" t="s">
        <v>398</v>
      </c>
    </row>
    <row r="4888" spans="1:30">
      <c r="A4888" s="117">
        <v>4887</v>
      </c>
      <c r="B4888" s="123" t="s">
        <v>468</v>
      </c>
      <c r="C4888" s="117" t="s">
        <v>5</v>
      </c>
      <c r="D4888" s="123" t="s">
        <v>595</v>
      </c>
      <c r="E4888" s="117">
        <v>4887</v>
      </c>
      <c r="F4888" s="117" t="s">
        <v>924</v>
      </c>
      <c r="G4888" s="117" t="s">
        <v>591</v>
      </c>
      <c r="H4888" s="117" t="s">
        <v>398</v>
      </c>
      <c r="I4888" s="117" t="s">
        <v>398</v>
      </c>
      <c r="J4888" s="117" t="s">
        <v>398</v>
      </c>
      <c r="K4888" s="117" t="s">
        <v>398</v>
      </c>
      <c r="L4888" s="117" t="s">
        <v>398</v>
      </c>
      <c r="M4888" s="117" t="s">
        <v>398</v>
      </c>
      <c r="N4888" s="117" t="s">
        <v>398</v>
      </c>
      <c r="O4888" s="125" t="s">
        <v>579</v>
      </c>
      <c r="P4888" s="117">
        <v>1</v>
      </c>
      <c r="Q4888" s="117" t="s">
        <v>398</v>
      </c>
      <c r="R4888" s="117" t="s">
        <v>398</v>
      </c>
      <c r="S4888" s="117" t="s">
        <v>398</v>
      </c>
      <c r="T4888" s="117" t="s">
        <v>398</v>
      </c>
      <c r="U4888" s="117" t="s">
        <v>398</v>
      </c>
      <c r="V4888" s="117" t="s">
        <v>398</v>
      </c>
      <c r="W4888" s="123">
        <v>65</v>
      </c>
      <c r="X4888" s="123" t="s">
        <v>906</v>
      </c>
      <c r="Y4888" s="120">
        <v>43564</v>
      </c>
      <c r="Z4888" s="121">
        <v>0.375</v>
      </c>
      <c r="AA4888" s="130" t="s">
        <v>696</v>
      </c>
      <c r="AB4888" s="123" t="s">
        <v>582</v>
      </c>
      <c r="AC4888" s="119" t="s">
        <v>398</v>
      </c>
      <c r="AD4888" s="119" t="s">
        <v>398</v>
      </c>
    </row>
    <row r="4889" spans="1:30">
      <c r="A4889" s="117">
        <v>4888</v>
      </c>
      <c r="B4889" s="123" t="s">
        <v>468</v>
      </c>
      <c r="C4889" s="117" t="s">
        <v>5</v>
      </c>
      <c r="D4889" s="123" t="s">
        <v>595</v>
      </c>
      <c r="E4889" s="117">
        <v>4888</v>
      </c>
      <c r="F4889" s="117" t="s">
        <v>924</v>
      </c>
      <c r="G4889" s="117" t="s">
        <v>591</v>
      </c>
      <c r="H4889" s="117" t="s">
        <v>398</v>
      </c>
      <c r="I4889" s="117" t="s">
        <v>398</v>
      </c>
      <c r="J4889" s="117" t="s">
        <v>398</v>
      </c>
      <c r="K4889" s="117" t="s">
        <v>398</v>
      </c>
      <c r="L4889" s="117" t="s">
        <v>398</v>
      </c>
      <c r="M4889" s="117" t="s">
        <v>398</v>
      </c>
      <c r="N4889" s="117" t="s">
        <v>398</v>
      </c>
      <c r="O4889" s="125" t="s">
        <v>579</v>
      </c>
      <c r="P4889" s="117">
        <v>1</v>
      </c>
      <c r="Q4889" s="117" t="s">
        <v>398</v>
      </c>
      <c r="R4889" s="117" t="s">
        <v>398</v>
      </c>
      <c r="S4889" s="117" t="s">
        <v>398</v>
      </c>
      <c r="T4889" s="117" t="s">
        <v>398</v>
      </c>
      <c r="U4889" s="117" t="s">
        <v>398</v>
      </c>
      <c r="V4889" s="117" t="s">
        <v>398</v>
      </c>
      <c r="W4889" s="123">
        <v>65</v>
      </c>
      <c r="X4889" s="123" t="s">
        <v>906</v>
      </c>
      <c r="Y4889" s="120">
        <v>43564</v>
      </c>
      <c r="Z4889" s="121">
        <v>0.375</v>
      </c>
      <c r="AA4889" s="130" t="s">
        <v>696</v>
      </c>
      <c r="AB4889" s="123" t="s">
        <v>582</v>
      </c>
      <c r="AC4889" s="119" t="s">
        <v>398</v>
      </c>
      <c r="AD4889" s="119" t="s">
        <v>398</v>
      </c>
    </row>
    <row r="4890" spans="1:30">
      <c r="A4890" s="117">
        <v>4889</v>
      </c>
      <c r="B4890" s="123" t="s">
        <v>468</v>
      </c>
      <c r="C4890" s="117" t="s">
        <v>5</v>
      </c>
      <c r="D4890" s="123" t="s">
        <v>595</v>
      </c>
      <c r="E4890" s="117">
        <v>4889</v>
      </c>
      <c r="F4890" s="117" t="s">
        <v>924</v>
      </c>
      <c r="G4890" s="117" t="s">
        <v>591</v>
      </c>
      <c r="H4890" s="117" t="s">
        <v>398</v>
      </c>
      <c r="I4890" s="117" t="s">
        <v>398</v>
      </c>
      <c r="J4890" s="117" t="s">
        <v>398</v>
      </c>
      <c r="K4890" s="117" t="s">
        <v>398</v>
      </c>
      <c r="L4890" s="117" t="s">
        <v>398</v>
      </c>
      <c r="M4890" s="117" t="s">
        <v>398</v>
      </c>
      <c r="N4890" s="117" t="s">
        <v>398</v>
      </c>
      <c r="O4890" s="125" t="s">
        <v>579</v>
      </c>
      <c r="P4890" s="117">
        <v>1</v>
      </c>
      <c r="Q4890" s="117" t="s">
        <v>398</v>
      </c>
      <c r="R4890" s="117" t="s">
        <v>398</v>
      </c>
      <c r="S4890" s="117" t="s">
        <v>398</v>
      </c>
      <c r="T4890" s="117" t="s">
        <v>398</v>
      </c>
      <c r="U4890" s="117" t="s">
        <v>398</v>
      </c>
      <c r="V4890" s="117" t="s">
        <v>398</v>
      </c>
      <c r="W4890" s="123">
        <v>65</v>
      </c>
      <c r="X4890" s="123" t="s">
        <v>906</v>
      </c>
      <c r="Y4890" s="120">
        <v>43564</v>
      </c>
      <c r="Z4890" s="121">
        <v>0.375</v>
      </c>
      <c r="AA4890" s="130" t="s">
        <v>696</v>
      </c>
      <c r="AB4890" s="123" t="s">
        <v>582</v>
      </c>
      <c r="AC4890" s="119" t="s">
        <v>398</v>
      </c>
      <c r="AD4890" s="119" t="s">
        <v>398</v>
      </c>
    </row>
    <row r="4891" spans="1:30">
      <c r="A4891" s="117">
        <v>4890</v>
      </c>
      <c r="B4891" s="123" t="s">
        <v>468</v>
      </c>
      <c r="C4891" s="117" t="s">
        <v>5</v>
      </c>
      <c r="D4891" s="123" t="s">
        <v>595</v>
      </c>
      <c r="E4891" s="117">
        <v>4890</v>
      </c>
      <c r="F4891" s="117" t="s">
        <v>924</v>
      </c>
      <c r="G4891" s="117" t="s">
        <v>591</v>
      </c>
      <c r="H4891" s="117" t="s">
        <v>398</v>
      </c>
      <c r="I4891" s="117" t="s">
        <v>398</v>
      </c>
      <c r="J4891" s="117" t="s">
        <v>398</v>
      </c>
      <c r="K4891" s="117" t="s">
        <v>398</v>
      </c>
      <c r="L4891" s="117" t="s">
        <v>398</v>
      </c>
      <c r="M4891" s="117" t="s">
        <v>398</v>
      </c>
      <c r="N4891" s="117" t="s">
        <v>398</v>
      </c>
      <c r="O4891" s="125" t="s">
        <v>579</v>
      </c>
      <c r="P4891" s="117">
        <v>1</v>
      </c>
      <c r="Q4891" s="117" t="s">
        <v>398</v>
      </c>
      <c r="R4891" s="117" t="s">
        <v>398</v>
      </c>
      <c r="S4891" s="117" t="s">
        <v>398</v>
      </c>
      <c r="T4891" s="117" t="s">
        <v>398</v>
      </c>
      <c r="U4891" s="117" t="s">
        <v>398</v>
      </c>
      <c r="V4891" s="117" t="s">
        <v>398</v>
      </c>
      <c r="W4891" s="123">
        <v>65</v>
      </c>
      <c r="X4891" s="123" t="s">
        <v>906</v>
      </c>
      <c r="Y4891" s="120">
        <v>43564</v>
      </c>
      <c r="Z4891" s="121">
        <v>0.375</v>
      </c>
      <c r="AA4891" s="130" t="s">
        <v>696</v>
      </c>
      <c r="AB4891" s="123" t="s">
        <v>582</v>
      </c>
      <c r="AC4891" s="119" t="s">
        <v>398</v>
      </c>
      <c r="AD4891" s="119" t="s">
        <v>398</v>
      </c>
    </row>
    <row r="4892" spans="1:30">
      <c r="A4892" s="117">
        <v>4891</v>
      </c>
      <c r="B4892" s="123" t="s">
        <v>468</v>
      </c>
      <c r="C4892" s="117" t="s">
        <v>5</v>
      </c>
      <c r="D4892" s="123" t="s">
        <v>595</v>
      </c>
      <c r="E4892" s="117">
        <v>4891</v>
      </c>
      <c r="F4892" s="117" t="s">
        <v>924</v>
      </c>
      <c r="G4892" s="117" t="s">
        <v>591</v>
      </c>
      <c r="H4892" s="117" t="s">
        <v>398</v>
      </c>
      <c r="I4892" s="117" t="s">
        <v>398</v>
      </c>
      <c r="J4892" s="117" t="s">
        <v>398</v>
      </c>
      <c r="K4892" s="117" t="s">
        <v>398</v>
      </c>
      <c r="L4892" s="117" t="s">
        <v>398</v>
      </c>
      <c r="M4892" s="117" t="s">
        <v>398</v>
      </c>
      <c r="N4892" s="117" t="s">
        <v>398</v>
      </c>
      <c r="O4892" s="125" t="s">
        <v>579</v>
      </c>
      <c r="P4892" s="117">
        <v>1</v>
      </c>
      <c r="Q4892" s="117" t="s">
        <v>398</v>
      </c>
      <c r="R4892" s="117" t="s">
        <v>398</v>
      </c>
      <c r="S4892" s="117" t="s">
        <v>398</v>
      </c>
      <c r="T4892" s="117" t="s">
        <v>398</v>
      </c>
      <c r="U4892" s="117" t="s">
        <v>398</v>
      </c>
      <c r="V4892" s="117" t="s">
        <v>398</v>
      </c>
      <c r="W4892" s="123">
        <v>65</v>
      </c>
      <c r="X4892" s="123" t="s">
        <v>906</v>
      </c>
      <c r="Y4892" s="120">
        <v>43564</v>
      </c>
      <c r="Z4892" s="121">
        <v>0.375</v>
      </c>
      <c r="AA4892" s="130" t="s">
        <v>696</v>
      </c>
      <c r="AB4892" s="123" t="s">
        <v>582</v>
      </c>
      <c r="AC4892" s="119" t="s">
        <v>398</v>
      </c>
      <c r="AD4892" s="119" t="s">
        <v>398</v>
      </c>
    </row>
    <row r="4893" spans="1:30">
      <c r="A4893" s="117">
        <v>4892</v>
      </c>
      <c r="B4893" s="123" t="s">
        <v>468</v>
      </c>
      <c r="C4893" s="117" t="s">
        <v>5</v>
      </c>
      <c r="D4893" s="123" t="s">
        <v>595</v>
      </c>
      <c r="E4893" s="117">
        <v>4892</v>
      </c>
      <c r="F4893" s="117" t="s">
        <v>924</v>
      </c>
      <c r="G4893" s="117" t="s">
        <v>591</v>
      </c>
      <c r="H4893" s="117" t="s">
        <v>398</v>
      </c>
      <c r="I4893" s="117" t="s">
        <v>398</v>
      </c>
      <c r="J4893" s="117" t="s">
        <v>398</v>
      </c>
      <c r="K4893" s="117" t="s">
        <v>398</v>
      </c>
      <c r="L4893" s="117" t="s">
        <v>398</v>
      </c>
      <c r="M4893" s="117" t="s">
        <v>398</v>
      </c>
      <c r="N4893" s="117" t="s">
        <v>398</v>
      </c>
      <c r="O4893" s="125" t="s">
        <v>579</v>
      </c>
      <c r="P4893" s="117">
        <v>1</v>
      </c>
      <c r="Q4893" s="117" t="s">
        <v>398</v>
      </c>
      <c r="R4893" s="117" t="s">
        <v>398</v>
      </c>
      <c r="S4893" s="117" t="s">
        <v>398</v>
      </c>
      <c r="T4893" s="117" t="s">
        <v>398</v>
      </c>
      <c r="U4893" s="117" t="s">
        <v>398</v>
      </c>
      <c r="V4893" s="117" t="s">
        <v>398</v>
      </c>
      <c r="W4893" s="123">
        <v>65</v>
      </c>
      <c r="X4893" s="123" t="s">
        <v>906</v>
      </c>
      <c r="Y4893" s="120">
        <v>43564</v>
      </c>
      <c r="Z4893" s="121">
        <v>0.375</v>
      </c>
      <c r="AA4893" s="130" t="s">
        <v>696</v>
      </c>
      <c r="AB4893" s="123" t="s">
        <v>582</v>
      </c>
      <c r="AC4893" s="119" t="s">
        <v>398</v>
      </c>
      <c r="AD4893" s="119" t="s">
        <v>398</v>
      </c>
    </row>
    <row r="4894" spans="1:30">
      <c r="A4894" s="117">
        <v>4893</v>
      </c>
      <c r="B4894" s="123" t="s">
        <v>468</v>
      </c>
      <c r="C4894" s="117" t="s">
        <v>5</v>
      </c>
      <c r="D4894" s="123" t="s">
        <v>595</v>
      </c>
      <c r="E4894" s="117">
        <v>4893</v>
      </c>
      <c r="F4894" s="117" t="s">
        <v>924</v>
      </c>
      <c r="G4894" s="117" t="s">
        <v>591</v>
      </c>
      <c r="H4894" s="117" t="s">
        <v>398</v>
      </c>
      <c r="I4894" s="117" t="s">
        <v>398</v>
      </c>
      <c r="J4894" s="117" t="s">
        <v>398</v>
      </c>
      <c r="K4894" s="117" t="s">
        <v>398</v>
      </c>
      <c r="L4894" s="117" t="s">
        <v>398</v>
      </c>
      <c r="M4894" s="117" t="s">
        <v>398</v>
      </c>
      <c r="N4894" s="117" t="s">
        <v>398</v>
      </c>
      <c r="O4894" s="125" t="s">
        <v>579</v>
      </c>
      <c r="P4894" s="117">
        <v>1</v>
      </c>
      <c r="Q4894" s="117" t="s">
        <v>398</v>
      </c>
      <c r="R4894" s="117" t="s">
        <v>398</v>
      </c>
      <c r="S4894" s="117" t="s">
        <v>398</v>
      </c>
      <c r="T4894" s="117" t="s">
        <v>398</v>
      </c>
      <c r="U4894" s="117" t="s">
        <v>398</v>
      </c>
      <c r="V4894" s="117" t="s">
        <v>398</v>
      </c>
      <c r="W4894" s="123">
        <v>65</v>
      </c>
      <c r="X4894" s="123" t="s">
        <v>906</v>
      </c>
      <c r="Y4894" s="120">
        <v>43564</v>
      </c>
      <c r="Z4894" s="121">
        <v>0.375</v>
      </c>
      <c r="AA4894" s="130" t="s">
        <v>696</v>
      </c>
      <c r="AB4894" s="123" t="s">
        <v>582</v>
      </c>
      <c r="AC4894" s="119" t="s">
        <v>398</v>
      </c>
      <c r="AD4894" s="119" t="s">
        <v>398</v>
      </c>
    </row>
    <row r="4895" spans="1:30">
      <c r="A4895" s="117">
        <v>4894</v>
      </c>
      <c r="B4895" s="123" t="s">
        <v>468</v>
      </c>
      <c r="C4895" s="117" t="s">
        <v>5</v>
      </c>
      <c r="D4895" s="123" t="s">
        <v>595</v>
      </c>
      <c r="E4895" s="117">
        <v>4894</v>
      </c>
      <c r="F4895" s="117" t="s">
        <v>924</v>
      </c>
      <c r="G4895" s="117" t="s">
        <v>591</v>
      </c>
      <c r="H4895" s="117" t="s">
        <v>398</v>
      </c>
      <c r="I4895" s="117" t="s">
        <v>398</v>
      </c>
      <c r="J4895" s="117" t="s">
        <v>398</v>
      </c>
      <c r="K4895" s="117" t="s">
        <v>398</v>
      </c>
      <c r="L4895" s="117" t="s">
        <v>398</v>
      </c>
      <c r="M4895" s="117" t="s">
        <v>398</v>
      </c>
      <c r="N4895" s="117" t="s">
        <v>398</v>
      </c>
      <c r="O4895" s="125" t="s">
        <v>579</v>
      </c>
      <c r="P4895" s="117">
        <v>1</v>
      </c>
      <c r="Q4895" s="117" t="s">
        <v>398</v>
      </c>
      <c r="R4895" s="117" t="s">
        <v>398</v>
      </c>
      <c r="S4895" s="117" t="s">
        <v>398</v>
      </c>
      <c r="T4895" s="117" t="s">
        <v>398</v>
      </c>
      <c r="U4895" s="117" t="s">
        <v>398</v>
      </c>
      <c r="V4895" s="117" t="s">
        <v>398</v>
      </c>
      <c r="W4895" s="123">
        <v>65</v>
      </c>
      <c r="X4895" s="123" t="s">
        <v>906</v>
      </c>
      <c r="Y4895" s="120">
        <v>43564</v>
      </c>
      <c r="Z4895" s="121">
        <v>0.375</v>
      </c>
      <c r="AA4895" s="130" t="s">
        <v>696</v>
      </c>
      <c r="AB4895" s="123" t="s">
        <v>582</v>
      </c>
      <c r="AC4895" s="119" t="s">
        <v>398</v>
      </c>
      <c r="AD4895" s="119" t="s">
        <v>398</v>
      </c>
    </row>
    <row r="4896" spans="1:30">
      <c r="A4896" s="117">
        <v>4895</v>
      </c>
      <c r="B4896" s="123" t="s">
        <v>468</v>
      </c>
      <c r="C4896" s="117" t="s">
        <v>5</v>
      </c>
      <c r="D4896" s="123" t="s">
        <v>595</v>
      </c>
      <c r="E4896" s="117">
        <v>4895</v>
      </c>
      <c r="F4896" s="117" t="s">
        <v>924</v>
      </c>
      <c r="G4896" s="117" t="s">
        <v>591</v>
      </c>
      <c r="H4896" s="117" t="s">
        <v>398</v>
      </c>
      <c r="I4896" s="117" t="s">
        <v>398</v>
      </c>
      <c r="J4896" s="117" t="s">
        <v>398</v>
      </c>
      <c r="K4896" s="117" t="s">
        <v>398</v>
      </c>
      <c r="L4896" s="117" t="s">
        <v>398</v>
      </c>
      <c r="M4896" s="117" t="s">
        <v>398</v>
      </c>
      <c r="N4896" s="117" t="s">
        <v>398</v>
      </c>
      <c r="O4896" s="125" t="s">
        <v>579</v>
      </c>
      <c r="P4896" s="117">
        <v>1</v>
      </c>
      <c r="Q4896" s="117" t="s">
        <v>398</v>
      </c>
      <c r="R4896" s="117" t="s">
        <v>398</v>
      </c>
      <c r="S4896" s="117" t="s">
        <v>398</v>
      </c>
      <c r="T4896" s="117" t="s">
        <v>398</v>
      </c>
      <c r="U4896" s="117" t="s">
        <v>398</v>
      </c>
      <c r="V4896" s="117" t="s">
        <v>398</v>
      </c>
      <c r="W4896" s="123">
        <v>65</v>
      </c>
      <c r="X4896" s="123" t="s">
        <v>906</v>
      </c>
      <c r="Y4896" s="120">
        <v>43564</v>
      </c>
      <c r="Z4896" s="121">
        <v>0.375</v>
      </c>
      <c r="AA4896" s="130" t="s">
        <v>696</v>
      </c>
      <c r="AB4896" s="123" t="s">
        <v>582</v>
      </c>
      <c r="AC4896" s="119" t="s">
        <v>398</v>
      </c>
      <c r="AD4896" s="119" t="s">
        <v>398</v>
      </c>
    </row>
    <row r="4897" spans="1:30">
      <c r="A4897" s="117">
        <v>4896</v>
      </c>
      <c r="B4897" s="123" t="s">
        <v>468</v>
      </c>
      <c r="C4897" s="117" t="s">
        <v>5</v>
      </c>
      <c r="D4897" s="123" t="s">
        <v>595</v>
      </c>
      <c r="E4897" s="117">
        <v>4896</v>
      </c>
      <c r="F4897" s="117" t="s">
        <v>924</v>
      </c>
      <c r="G4897" s="117" t="s">
        <v>591</v>
      </c>
      <c r="H4897" s="117" t="s">
        <v>398</v>
      </c>
      <c r="I4897" s="117" t="s">
        <v>398</v>
      </c>
      <c r="J4897" s="117" t="s">
        <v>398</v>
      </c>
      <c r="K4897" s="117" t="s">
        <v>398</v>
      </c>
      <c r="L4897" s="117" t="s">
        <v>398</v>
      </c>
      <c r="M4897" s="117" t="s">
        <v>398</v>
      </c>
      <c r="N4897" s="117" t="s">
        <v>398</v>
      </c>
      <c r="O4897" s="125" t="s">
        <v>579</v>
      </c>
      <c r="P4897" s="117">
        <v>1</v>
      </c>
      <c r="Q4897" s="117" t="s">
        <v>398</v>
      </c>
      <c r="R4897" s="117" t="s">
        <v>398</v>
      </c>
      <c r="S4897" s="117" t="s">
        <v>398</v>
      </c>
      <c r="T4897" s="117" t="s">
        <v>398</v>
      </c>
      <c r="U4897" s="117" t="s">
        <v>398</v>
      </c>
      <c r="V4897" s="117" t="s">
        <v>398</v>
      </c>
      <c r="W4897" s="123">
        <v>65</v>
      </c>
      <c r="X4897" s="123" t="s">
        <v>906</v>
      </c>
      <c r="Y4897" s="120">
        <v>43564</v>
      </c>
      <c r="Z4897" s="121">
        <v>0.375</v>
      </c>
      <c r="AA4897" s="130" t="s">
        <v>696</v>
      </c>
      <c r="AB4897" s="123" t="s">
        <v>582</v>
      </c>
      <c r="AC4897" s="119" t="s">
        <v>398</v>
      </c>
      <c r="AD4897" s="119" t="s">
        <v>398</v>
      </c>
    </row>
    <row r="4898" spans="1:30">
      <c r="A4898" s="117">
        <v>4897</v>
      </c>
      <c r="B4898" s="123" t="s">
        <v>468</v>
      </c>
      <c r="C4898" s="117" t="s">
        <v>5</v>
      </c>
      <c r="D4898" s="123" t="s">
        <v>595</v>
      </c>
      <c r="E4898" s="117">
        <v>4897</v>
      </c>
      <c r="F4898" s="117" t="s">
        <v>924</v>
      </c>
      <c r="G4898" s="117" t="s">
        <v>591</v>
      </c>
      <c r="H4898" s="117" t="s">
        <v>398</v>
      </c>
      <c r="I4898" s="117" t="s">
        <v>398</v>
      </c>
      <c r="J4898" s="117" t="s">
        <v>398</v>
      </c>
      <c r="K4898" s="117" t="s">
        <v>398</v>
      </c>
      <c r="L4898" s="117" t="s">
        <v>398</v>
      </c>
      <c r="M4898" s="117" t="s">
        <v>398</v>
      </c>
      <c r="N4898" s="117" t="s">
        <v>398</v>
      </c>
      <c r="O4898" s="125" t="s">
        <v>579</v>
      </c>
      <c r="P4898" s="117">
        <v>1</v>
      </c>
      <c r="Q4898" s="117" t="s">
        <v>398</v>
      </c>
      <c r="R4898" s="117" t="s">
        <v>398</v>
      </c>
      <c r="S4898" s="117" t="s">
        <v>398</v>
      </c>
      <c r="T4898" s="117" t="s">
        <v>398</v>
      </c>
      <c r="U4898" s="117" t="s">
        <v>398</v>
      </c>
      <c r="V4898" s="117" t="s">
        <v>398</v>
      </c>
      <c r="W4898" s="123">
        <v>65</v>
      </c>
      <c r="X4898" s="123" t="s">
        <v>906</v>
      </c>
      <c r="Y4898" s="120">
        <v>43564</v>
      </c>
      <c r="Z4898" s="121">
        <v>0.375</v>
      </c>
      <c r="AA4898" s="130" t="s">
        <v>696</v>
      </c>
      <c r="AB4898" s="123" t="s">
        <v>582</v>
      </c>
      <c r="AC4898" s="119" t="s">
        <v>398</v>
      </c>
      <c r="AD4898" s="119" t="s">
        <v>398</v>
      </c>
    </row>
    <row r="4899" spans="1:30">
      <c r="A4899" s="117">
        <v>4898</v>
      </c>
      <c r="B4899" s="123" t="s">
        <v>468</v>
      </c>
      <c r="C4899" s="117" t="s">
        <v>5</v>
      </c>
      <c r="D4899" s="123" t="s">
        <v>595</v>
      </c>
      <c r="E4899" s="117">
        <v>4898</v>
      </c>
      <c r="F4899" s="117" t="s">
        <v>924</v>
      </c>
      <c r="G4899" s="117" t="s">
        <v>591</v>
      </c>
      <c r="H4899" s="117" t="s">
        <v>398</v>
      </c>
      <c r="I4899" s="117" t="s">
        <v>398</v>
      </c>
      <c r="J4899" s="117" t="s">
        <v>398</v>
      </c>
      <c r="K4899" s="117" t="s">
        <v>398</v>
      </c>
      <c r="L4899" s="117" t="s">
        <v>398</v>
      </c>
      <c r="M4899" s="117" t="s">
        <v>398</v>
      </c>
      <c r="N4899" s="117" t="s">
        <v>398</v>
      </c>
      <c r="O4899" s="125" t="s">
        <v>579</v>
      </c>
      <c r="P4899" s="117">
        <v>1</v>
      </c>
      <c r="Q4899" s="117" t="s">
        <v>398</v>
      </c>
      <c r="R4899" s="117" t="s">
        <v>398</v>
      </c>
      <c r="S4899" s="117" t="s">
        <v>398</v>
      </c>
      <c r="T4899" s="117" t="s">
        <v>398</v>
      </c>
      <c r="U4899" s="117" t="s">
        <v>398</v>
      </c>
      <c r="V4899" s="117" t="s">
        <v>398</v>
      </c>
      <c r="W4899" s="123">
        <v>65</v>
      </c>
      <c r="X4899" s="123" t="s">
        <v>906</v>
      </c>
      <c r="Y4899" s="120">
        <v>43564</v>
      </c>
      <c r="Z4899" s="121">
        <v>0.375</v>
      </c>
      <c r="AA4899" s="130" t="s">
        <v>696</v>
      </c>
      <c r="AB4899" s="123" t="s">
        <v>582</v>
      </c>
      <c r="AC4899" s="119" t="s">
        <v>398</v>
      </c>
      <c r="AD4899" s="119" t="s">
        <v>398</v>
      </c>
    </row>
    <row r="4900" spans="1:30">
      <c r="A4900" s="117">
        <v>4899</v>
      </c>
      <c r="B4900" s="123" t="s">
        <v>468</v>
      </c>
      <c r="C4900" s="117" t="s">
        <v>5</v>
      </c>
      <c r="D4900" s="123" t="s">
        <v>595</v>
      </c>
      <c r="E4900" s="117">
        <v>4899</v>
      </c>
      <c r="F4900" s="117" t="s">
        <v>924</v>
      </c>
      <c r="G4900" s="117" t="s">
        <v>591</v>
      </c>
      <c r="H4900" s="117" t="s">
        <v>398</v>
      </c>
      <c r="I4900" s="117" t="s">
        <v>398</v>
      </c>
      <c r="J4900" s="117" t="s">
        <v>398</v>
      </c>
      <c r="K4900" s="117" t="s">
        <v>398</v>
      </c>
      <c r="L4900" s="117" t="s">
        <v>398</v>
      </c>
      <c r="M4900" s="117" t="s">
        <v>398</v>
      </c>
      <c r="N4900" s="117" t="s">
        <v>398</v>
      </c>
      <c r="O4900" s="125" t="s">
        <v>579</v>
      </c>
      <c r="P4900" s="117">
        <v>1</v>
      </c>
      <c r="Q4900" s="117" t="s">
        <v>398</v>
      </c>
      <c r="R4900" s="117" t="s">
        <v>398</v>
      </c>
      <c r="S4900" s="117" t="s">
        <v>398</v>
      </c>
      <c r="T4900" s="117" t="s">
        <v>398</v>
      </c>
      <c r="U4900" s="117" t="s">
        <v>398</v>
      </c>
      <c r="V4900" s="117" t="s">
        <v>398</v>
      </c>
      <c r="W4900" s="123">
        <v>65</v>
      </c>
      <c r="X4900" s="123" t="s">
        <v>906</v>
      </c>
      <c r="Y4900" s="120">
        <v>43564</v>
      </c>
      <c r="Z4900" s="121">
        <v>0.375</v>
      </c>
      <c r="AA4900" s="130" t="s">
        <v>696</v>
      </c>
      <c r="AB4900" s="123" t="s">
        <v>582</v>
      </c>
      <c r="AC4900" s="119" t="s">
        <v>398</v>
      </c>
      <c r="AD4900" s="119" t="s">
        <v>398</v>
      </c>
    </row>
    <row r="4901" spans="1:30">
      <c r="A4901" s="117">
        <v>4900</v>
      </c>
      <c r="B4901" s="123" t="s">
        <v>468</v>
      </c>
      <c r="C4901" s="117" t="s">
        <v>5</v>
      </c>
      <c r="D4901" s="123" t="s">
        <v>595</v>
      </c>
      <c r="E4901" s="117">
        <v>4900</v>
      </c>
      <c r="F4901" s="117" t="s">
        <v>924</v>
      </c>
      <c r="G4901" s="117" t="s">
        <v>591</v>
      </c>
      <c r="H4901" s="117" t="s">
        <v>398</v>
      </c>
      <c r="I4901" s="117" t="s">
        <v>398</v>
      </c>
      <c r="J4901" s="117" t="s">
        <v>398</v>
      </c>
      <c r="K4901" s="117" t="s">
        <v>398</v>
      </c>
      <c r="L4901" s="117" t="s">
        <v>398</v>
      </c>
      <c r="M4901" s="117" t="s">
        <v>398</v>
      </c>
      <c r="N4901" s="117" t="s">
        <v>398</v>
      </c>
      <c r="O4901" s="125" t="s">
        <v>579</v>
      </c>
      <c r="P4901" s="117">
        <v>1</v>
      </c>
      <c r="Q4901" s="117" t="s">
        <v>398</v>
      </c>
      <c r="R4901" s="117" t="s">
        <v>398</v>
      </c>
      <c r="S4901" s="117" t="s">
        <v>398</v>
      </c>
      <c r="T4901" s="117" t="s">
        <v>398</v>
      </c>
      <c r="U4901" s="117" t="s">
        <v>398</v>
      </c>
      <c r="V4901" s="117" t="s">
        <v>398</v>
      </c>
      <c r="W4901" s="123">
        <v>65</v>
      </c>
      <c r="X4901" s="123" t="s">
        <v>906</v>
      </c>
      <c r="Y4901" s="120">
        <v>43564</v>
      </c>
      <c r="Z4901" s="121">
        <v>0.375</v>
      </c>
      <c r="AA4901" s="130" t="s">
        <v>696</v>
      </c>
      <c r="AB4901" s="123" t="s">
        <v>582</v>
      </c>
      <c r="AC4901" s="119" t="s">
        <v>398</v>
      </c>
      <c r="AD4901" s="119" t="s">
        <v>398</v>
      </c>
    </row>
    <row r="4902" spans="1:30">
      <c r="A4902" s="117">
        <v>4901</v>
      </c>
      <c r="B4902" s="123" t="s">
        <v>468</v>
      </c>
      <c r="C4902" s="117" t="s">
        <v>5</v>
      </c>
      <c r="D4902" s="123" t="s">
        <v>595</v>
      </c>
      <c r="E4902" s="117">
        <v>4901</v>
      </c>
      <c r="F4902" s="117" t="s">
        <v>924</v>
      </c>
      <c r="G4902" s="117" t="s">
        <v>591</v>
      </c>
      <c r="H4902" s="117" t="s">
        <v>398</v>
      </c>
      <c r="I4902" s="117" t="s">
        <v>398</v>
      </c>
      <c r="J4902" s="117" t="s">
        <v>398</v>
      </c>
      <c r="K4902" s="117" t="s">
        <v>398</v>
      </c>
      <c r="L4902" s="117" t="s">
        <v>398</v>
      </c>
      <c r="M4902" s="117" t="s">
        <v>398</v>
      </c>
      <c r="N4902" s="117" t="s">
        <v>398</v>
      </c>
      <c r="O4902" s="125" t="s">
        <v>579</v>
      </c>
      <c r="P4902" s="117">
        <v>1</v>
      </c>
      <c r="Q4902" s="117" t="s">
        <v>398</v>
      </c>
      <c r="R4902" s="117" t="s">
        <v>398</v>
      </c>
      <c r="S4902" s="117" t="s">
        <v>398</v>
      </c>
      <c r="T4902" s="117" t="s">
        <v>398</v>
      </c>
      <c r="U4902" s="117" t="s">
        <v>398</v>
      </c>
      <c r="V4902" s="117" t="s">
        <v>398</v>
      </c>
      <c r="W4902" s="123">
        <v>65</v>
      </c>
      <c r="X4902" s="123" t="s">
        <v>906</v>
      </c>
      <c r="Y4902" s="120">
        <v>43564</v>
      </c>
      <c r="Z4902" s="121">
        <v>0.375</v>
      </c>
      <c r="AA4902" s="130" t="s">
        <v>696</v>
      </c>
      <c r="AB4902" s="123" t="s">
        <v>582</v>
      </c>
      <c r="AC4902" s="119" t="s">
        <v>398</v>
      </c>
      <c r="AD4902" s="119" t="s">
        <v>398</v>
      </c>
    </row>
    <row r="4903" spans="1:30">
      <c r="A4903" s="117">
        <v>4902</v>
      </c>
      <c r="B4903" s="123" t="s">
        <v>468</v>
      </c>
      <c r="C4903" s="117" t="s">
        <v>5</v>
      </c>
      <c r="D4903" s="123" t="s">
        <v>595</v>
      </c>
      <c r="E4903" s="117">
        <v>4902</v>
      </c>
      <c r="F4903" s="117" t="s">
        <v>924</v>
      </c>
      <c r="G4903" s="117" t="s">
        <v>591</v>
      </c>
      <c r="H4903" s="117" t="s">
        <v>398</v>
      </c>
      <c r="I4903" s="117" t="s">
        <v>398</v>
      </c>
      <c r="J4903" s="117" t="s">
        <v>398</v>
      </c>
      <c r="K4903" s="117" t="s">
        <v>398</v>
      </c>
      <c r="L4903" s="117" t="s">
        <v>398</v>
      </c>
      <c r="M4903" s="117" t="s">
        <v>398</v>
      </c>
      <c r="N4903" s="117" t="s">
        <v>398</v>
      </c>
      <c r="O4903" s="125" t="s">
        <v>579</v>
      </c>
      <c r="P4903" s="117">
        <v>1</v>
      </c>
      <c r="Q4903" s="117" t="s">
        <v>398</v>
      </c>
      <c r="R4903" s="117" t="s">
        <v>398</v>
      </c>
      <c r="S4903" s="117" t="s">
        <v>398</v>
      </c>
      <c r="T4903" s="117" t="s">
        <v>398</v>
      </c>
      <c r="U4903" s="117" t="s">
        <v>398</v>
      </c>
      <c r="V4903" s="117" t="s">
        <v>398</v>
      </c>
      <c r="W4903" s="123">
        <v>65</v>
      </c>
      <c r="X4903" s="123" t="s">
        <v>906</v>
      </c>
      <c r="Y4903" s="120">
        <v>43564</v>
      </c>
      <c r="Z4903" s="121">
        <v>0.375</v>
      </c>
      <c r="AA4903" s="130" t="s">
        <v>696</v>
      </c>
      <c r="AB4903" s="123" t="s">
        <v>582</v>
      </c>
      <c r="AC4903" s="119" t="s">
        <v>398</v>
      </c>
      <c r="AD4903" s="119" t="s">
        <v>398</v>
      </c>
    </row>
    <row r="4904" spans="1:30">
      <c r="A4904" s="117">
        <v>4903</v>
      </c>
      <c r="B4904" s="123" t="s">
        <v>468</v>
      </c>
      <c r="C4904" s="117" t="s">
        <v>5</v>
      </c>
      <c r="D4904" s="123" t="s">
        <v>595</v>
      </c>
      <c r="E4904" s="117">
        <v>4903</v>
      </c>
      <c r="F4904" s="117" t="s">
        <v>924</v>
      </c>
      <c r="G4904" s="117" t="s">
        <v>591</v>
      </c>
      <c r="H4904" s="117" t="s">
        <v>398</v>
      </c>
      <c r="I4904" s="117" t="s">
        <v>398</v>
      </c>
      <c r="J4904" s="117" t="s">
        <v>398</v>
      </c>
      <c r="K4904" s="117" t="s">
        <v>398</v>
      </c>
      <c r="L4904" s="117" t="s">
        <v>398</v>
      </c>
      <c r="M4904" s="117" t="s">
        <v>398</v>
      </c>
      <c r="N4904" s="117" t="s">
        <v>398</v>
      </c>
      <c r="O4904" s="125" t="s">
        <v>579</v>
      </c>
      <c r="P4904" s="117">
        <v>1</v>
      </c>
      <c r="Q4904" s="117" t="s">
        <v>398</v>
      </c>
      <c r="R4904" s="117" t="s">
        <v>398</v>
      </c>
      <c r="S4904" s="117" t="s">
        <v>398</v>
      </c>
      <c r="T4904" s="117" t="s">
        <v>398</v>
      </c>
      <c r="U4904" s="117" t="s">
        <v>398</v>
      </c>
      <c r="V4904" s="117" t="s">
        <v>398</v>
      </c>
      <c r="W4904" s="123">
        <v>65</v>
      </c>
      <c r="X4904" s="123" t="s">
        <v>906</v>
      </c>
      <c r="Y4904" s="120">
        <v>43564</v>
      </c>
      <c r="Z4904" s="121">
        <v>0.375</v>
      </c>
      <c r="AA4904" s="130" t="s">
        <v>696</v>
      </c>
      <c r="AB4904" s="123" t="s">
        <v>582</v>
      </c>
      <c r="AC4904" s="119" t="s">
        <v>398</v>
      </c>
      <c r="AD4904" s="119" t="s">
        <v>398</v>
      </c>
    </row>
    <row r="4905" spans="1:30">
      <c r="A4905" s="117">
        <v>4904</v>
      </c>
      <c r="B4905" s="123" t="s">
        <v>468</v>
      </c>
      <c r="C4905" s="117" t="s">
        <v>5</v>
      </c>
      <c r="D4905" s="123" t="s">
        <v>595</v>
      </c>
      <c r="E4905" s="117">
        <v>4904</v>
      </c>
      <c r="F4905" s="117" t="s">
        <v>924</v>
      </c>
      <c r="G4905" s="117" t="s">
        <v>591</v>
      </c>
      <c r="H4905" s="117" t="s">
        <v>398</v>
      </c>
      <c r="I4905" s="117" t="s">
        <v>398</v>
      </c>
      <c r="J4905" s="117" t="s">
        <v>398</v>
      </c>
      <c r="K4905" s="117" t="s">
        <v>398</v>
      </c>
      <c r="L4905" s="117" t="s">
        <v>398</v>
      </c>
      <c r="M4905" s="117" t="s">
        <v>398</v>
      </c>
      <c r="N4905" s="117" t="s">
        <v>398</v>
      </c>
      <c r="O4905" s="125" t="s">
        <v>579</v>
      </c>
      <c r="P4905" s="117">
        <v>1</v>
      </c>
      <c r="Q4905" s="117" t="s">
        <v>398</v>
      </c>
      <c r="R4905" s="117" t="s">
        <v>398</v>
      </c>
      <c r="S4905" s="117" t="s">
        <v>398</v>
      </c>
      <c r="T4905" s="117" t="s">
        <v>398</v>
      </c>
      <c r="U4905" s="117" t="s">
        <v>398</v>
      </c>
      <c r="V4905" s="117" t="s">
        <v>398</v>
      </c>
      <c r="W4905" s="123">
        <v>65</v>
      </c>
      <c r="X4905" s="123" t="s">
        <v>906</v>
      </c>
      <c r="Y4905" s="120">
        <v>43564</v>
      </c>
      <c r="Z4905" s="121">
        <v>0.375</v>
      </c>
      <c r="AA4905" s="130" t="s">
        <v>696</v>
      </c>
      <c r="AB4905" s="123" t="s">
        <v>582</v>
      </c>
      <c r="AC4905" s="119" t="s">
        <v>398</v>
      </c>
      <c r="AD4905" s="119" t="s">
        <v>398</v>
      </c>
    </row>
    <row r="4906" spans="1:30">
      <c r="A4906" s="117">
        <v>4905</v>
      </c>
      <c r="B4906" s="123" t="s">
        <v>468</v>
      </c>
      <c r="C4906" s="117" t="s">
        <v>5</v>
      </c>
      <c r="D4906" s="123" t="s">
        <v>595</v>
      </c>
      <c r="E4906" s="117">
        <v>4905</v>
      </c>
      <c r="F4906" s="117" t="s">
        <v>924</v>
      </c>
      <c r="G4906" s="117" t="s">
        <v>591</v>
      </c>
      <c r="H4906" s="117" t="s">
        <v>398</v>
      </c>
      <c r="I4906" s="117" t="s">
        <v>398</v>
      </c>
      <c r="J4906" s="117" t="s">
        <v>398</v>
      </c>
      <c r="K4906" s="117" t="s">
        <v>398</v>
      </c>
      <c r="L4906" s="117" t="s">
        <v>398</v>
      </c>
      <c r="M4906" s="117" t="s">
        <v>398</v>
      </c>
      <c r="N4906" s="117" t="s">
        <v>398</v>
      </c>
      <c r="O4906" s="125" t="s">
        <v>579</v>
      </c>
      <c r="P4906" s="117">
        <v>1</v>
      </c>
      <c r="Q4906" s="117" t="s">
        <v>398</v>
      </c>
      <c r="R4906" s="117" t="s">
        <v>398</v>
      </c>
      <c r="S4906" s="117" t="s">
        <v>398</v>
      </c>
      <c r="T4906" s="117" t="s">
        <v>398</v>
      </c>
      <c r="U4906" s="117" t="s">
        <v>398</v>
      </c>
      <c r="V4906" s="117" t="s">
        <v>398</v>
      </c>
      <c r="W4906" s="123">
        <v>65</v>
      </c>
      <c r="X4906" s="123" t="s">
        <v>906</v>
      </c>
      <c r="Y4906" s="120">
        <v>43564</v>
      </c>
      <c r="Z4906" s="121">
        <v>0.375</v>
      </c>
      <c r="AA4906" s="130" t="s">
        <v>696</v>
      </c>
      <c r="AB4906" s="123" t="s">
        <v>582</v>
      </c>
      <c r="AC4906" s="119" t="s">
        <v>398</v>
      </c>
      <c r="AD4906" s="119" t="s">
        <v>398</v>
      </c>
    </row>
    <row r="4907" spans="1:30">
      <c r="A4907" s="117">
        <v>4906</v>
      </c>
      <c r="B4907" s="123" t="s">
        <v>468</v>
      </c>
      <c r="C4907" s="117" t="s">
        <v>5</v>
      </c>
      <c r="D4907" s="123" t="s">
        <v>595</v>
      </c>
      <c r="E4907" s="117">
        <v>4906</v>
      </c>
      <c r="F4907" s="117" t="s">
        <v>924</v>
      </c>
      <c r="G4907" s="117" t="s">
        <v>591</v>
      </c>
      <c r="H4907" s="117" t="s">
        <v>398</v>
      </c>
      <c r="I4907" s="117" t="s">
        <v>398</v>
      </c>
      <c r="J4907" s="117" t="s">
        <v>398</v>
      </c>
      <c r="K4907" s="117" t="s">
        <v>398</v>
      </c>
      <c r="L4907" s="117" t="s">
        <v>398</v>
      </c>
      <c r="M4907" s="117" t="s">
        <v>398</v>
      </c>
      <c r="N4907" s="117" t="s">
        <v>398</v>
      </c>
      <c r="O4907" s="125" t="s">
        <v>579</v>
      </c>
      <c r="P4907" s="117">
        <v>1</v>
      </c>
      <c r="Q4907" s="117" t="s">
        <v>398</v>
      </c>
      <c r="R4907" s="117" t="s">
        <v>398</v>
      </c>
      <c r="S4907" s="117" t="s">
        <v>398</v>
      </c>
      <c r="T4907" s="117" t="s">
        <v>398</v>
      </c>
      <c r="U4907" s="117" t="s">
        <v>398</v>
      </c>
      <c r="V4907" s="117" t="s">
        <v>398</v>
      </c>
      <c r="W4907" s="123">
        <v>65</v>
      </c>
      <c r="X4907" s="123" t="s">
        <v>906</v>
      </c>
      <c r="Y4907" s="120">
        <v>43564</v>
      </c>
      <c r="Z4907" s="121">
        <v>0.375</v>
      </c>
      <c r="AA4907" s="130" t="s">
        <v>696</v>
      </c>
      <c r="AB4907" s="123" t="s">
        <v>582</v>
      </c>
      <c r="AC4907" s="119" t="s">
        <v>398</v>
      </c>
      <c r="AD4907" s="119" t="s">
        <v>398</v>
      </c>
    </row>
    <row r="4908" spans="1:30">
      <c r="A4908" s="117">
        <v>4907</v>
      </c>
      <c r="B4908" s="123" t="s">
        <v>468</v>
      </c>
      <c r="C4908" s="117" t="s">
        <v>5</v>
      </c>
      <c r="D4908" s="123" t="s">
        <v>595</v>
      </c>
      <c r="E4908" s="117">
        <v>4907</v>
      </c>
      <c r="F4908" s="117" t="s">
        <v>924</v>
      </c>
      <c r="G4908" s="117" t="s">
        <v>591</v>
      </c>
      <c r="H4908" s="117" t="s">
        <v>398</v>
      </c>
      <c r="I4908" s="117" t="s">
        <v>398</v>
      </c>
      <c r="J4908" s="117" t="s">
        <v>398</v>
      </c>
      <c r="K4908" s="117" t="s">
        <v>398</v>
      </c>
      <c r="L4908" s="117" t="s">
        <v>398</v>
      </c>
      <c r="M4908" s="117" t="s">
        <v>398</v>
      </c>
      <c r="N4908" s="117" t="s">
        <v>398</v>
      </c>
      <c r="O4908" s="125" t="s">
        <v>579</v>
      </c>
      <c r="P4908" s="117">
        <v>1</v>
      </c>
      <c r="Q4908" s="117" t="s">
        <v>398</v>
      </c>
      <c r="R4908" s="117" t="s">
        <v>398</v>
      </c>
      <c r="S4908" s="117" t="s">
        <v>398</v>
      </c>
      <c r="T4908" s="117" t="s">
        <v>398</v>
      </c>
      <c r="U4908" s="117" t="s">
        <v>398</v>
      </c>
      <c r="V4908" s="117" t="s">
        <v>398</v>
      </c>
      <c r="W4908" s="123">
        <v>65</v>
      </c>
      <c r="X4908" s="123" t="s">
        <v>906</v>
      </c>
      <c r="Y4908" s="120">
        <v>43564</v>
      </c>
      <c r="Z4908" s="121">
        <v>0.375</v>
      </c>
      <c r="AA4908" s="130" t="s">
        <v>696</v>
      </c>
      <c r="AB4908" s="123" t="s">
        <v>582</v>
      </c>
      <c r="AC4908" s="119" t="s">
        <v>398</v>
      </c>
      <c r="AD4908" s="119" t="s">
        <v>398</v>
      </c>
    </row>
    <row r="4909" spans="1:30">
      <c r="A4909" s="117">
        <v>4908</v>
      </c>
      <c r="B4909" s="123" t="s">
        <v>468</v>
      </c>
      <c r="C4909" s="117" t="s">
        <v>5</v>
      </c>
      <c r="D4909" s="123" t="s">
        <v>595</v>
      </c>
      <c r="E4909" s="117">
        <v>4908</v>
      </c>
      <c r="F4909" s="117" t="s">
        <v>924</v>
      </c>
      <c r="G4909" s="117" t="s">
        <v>591</v>
      </c>
      <c r="H4909" s="117" t="s">
        <v>398</v>
      </c>
      <c r="I4909" s="117" t="s">
        <v>398</v>
      </c>
      <c r="J4909" s="117" t="s">
        <v>398</v>
      </c>
      <c r="K4909" s="117" t="s">
        <v>398</v>
      </c>
      <c r="L4909" s="117" t="s">
        <v>398</v>
      </c>
      <c r="M4909" s="117" t="s">
        <v>398</v>
      </c>
      <c r="N4909" s="117" t="s">
        <v>398</v>
      </c>
      <c r="O4909" s="125" t="s">
        <v>579</v>
      </c>
      <c r="P4909" s="117">
        <v>1</v>
      </c>
      <c r="Q4909" s="117" t="s">
        <v>398</v>
      </c>
      <c r="R4909" s="117" t="s">
        <v>398</v>
      </c>
      <c r="S4909" s="117" t="s">
        <v>398</v>
      </c>
      <c r="T4909" s="117" t="s">
        <v>398</v>
      </c>
      <c r="U4909" s="117" t="s">
        <v>398</v>
      </c>
      <c r="V4909" s="117" t="s">
        <v>398</v>
      </c>
      <c r="W4909" s="123">
        <v>65</v>
      </c>
      <c r="X4909" s="123" t="s">
        <v>906</v>
      </c>
      <c r="Y4909" s="120">
        <v>43564</v>
      </c>
      <c r="Z4909" s="121">
        <v>0.375</v>
      </c>
      <c r="AA4909" s="130" t="s">
        <v>696</v>
      </c>
      <c r="AB4909" s="123" t="s">
        <v>582</v>
      </c>
      <c r="AC4909" s="119" t="s">
        <v>398</v>
      </c>
      <c r="AD4909" s="119" t="s">
        <v>398</v>
      </c>
    </row>
    <row r="4910" spans="1:30">
      <c r="A4910" s="117">
        <v>4909</v>
      </c>
      <c r="B4910" s="123" t="s">
        <v>468</v>
      </c>
      <c r="C4910" s="117" t="s">
        <v>5</v>
      </c>
      <c r="D4910" s="123" t="s">
        <v>595</v>
      </c>
      <c r="E4910" s="117">
        <v>4909</v>
      </c>
      <c r="F4910" s="117" t="s">
        <v>924</v>
      </c>
      <c r="G4910" s="117" t="s">
        <v>591</v>
      </c>
      <c r="H4910" s="117" t="s">
        <v>398</v>
      </c>
      <c r="I4910" s="117" t="s">
        <v>398</v>
      </c>
      <c r="J4910" s="117" t="s">
        <v>398</v>
      </c>
      <c r="K4910" s="117" t="s">
        <v>398</v>
      </c>
      <c r="L4910" s="117" t="s">
        <v>398</v>
      </c>
      <c r="M4910" s="117" t="s">
        <v>398</v>
      </c>
      <c r="N4910" s="117" t="s">
        <v>398</v>
      </c>
      <c r="O4910" s="125" t="s">
        <v>579</v>
      </c>
      <c r="P4910" s="117">
        <v>1</v>
      </c>
      <c r="Q4910" s="117" t="s">
        <v>398</v>
      </c>
      <c r="R4910" s="117" t="s">
        <v>398</v>
      </c>
      <c r="S4910" s="117" t="s">
        <v>398</v>
      </c>
      <c r="T4910" s="117" t="s">
        <v>398</v>
      </c>
      <c r="U4910" s="117" t="s">
        <v>398</v>
      </c>
      <c r="V4910" s="117" t="s">
        <v>398</v>
      </c>
      <c r="W4910" s="123">
        <v>65</v>
      </c>
      <c r="X4910" s="123" t="s">
        <v>906</v>
      </c>
      <c r="Y4910" s="120">
        <v>43564</v>
      </c>
      <c r="Z4910" s="121">
        <v>0.375</v>
      </c>
      <c r="AA4910" s="130" t="s">
        <v>696</v>
      </c>
      <c r="AB4910" s="123" t="s">
        <v>582</v>
      </c>
      <c r="AC4910" s="119" t="s">
        <v>398</v>
      </c>
      <c r="AD4910" s="119" t="s">
        <v>398</v>
      </c>
    </row>
    <row r="4911" spans="1:30">
      <c r="A4911" s="117">
        <v>4910</v>
      </c>
      <c r="B4911" s="123" t="s">
        <v>468</v>
      </c>
      <c r="C4911" s="117" t="s">
        <v>5</v>
      </c>
      <c r="D4911" s="123" t="s">
        <v>595</v>
      </c>
      <c r="E4911" s="117">
        <v>4910</v>
      </c>
      <c r="F4911" s="117" t="s">
        <v>924</v>
      </c>
      <c r="G4911" s="117" t="s">
        <v>591</v>
      </c>
      <c r="H4911" s="117" t="s">
        <v>398</v>
      </c>
      <c r="I4911" s="117" t="s">
        <v>398</v>
      </c>
      <c r="J4911" s="117" t="s">
        <v>398</v>
      </c>
      <c r="K4911" s="117" t="s">
        <v>398</v>
      </c>
      <c r="L4911" s="117" t="s">
        <v>398</v>
      </c>
      <c r="M4911" s="117" t="s">
        <v>398</v>
      </c>
      <c r="N4911" s="117" t="s">
        <v>398</v>
      </c>
      <c r="O4911" s="125" t="s">
        <v>579</v>
      </c>
      <c r="P4911" s="117">
        <v>1</v>
      </c>
      <c r="Q4911" s="117" t="s">
        <v>398</v>
      </c>
      <c r="R4911" s="117" t="s">
        <v>398</v>
      </c>
      <c r="S4911" s="117" t="s">
        <v>398</v>
      </c>
      <c r="T4911" s="117" t="s">
        <v>398</v>
      </c>
      <c r="U4911" s="117" t="s">
        <v>398</v>
      </c>
      <c r="V4911" s="117" t="s">
        <v>398</v>
      </c>
      <c r="W4911" s="123">
        <v>65</v>
      </c>
      <c r="X4911" s="123" t="s">
        <v>906</v>
      </c>
      <c r="Y4911" s="120">
        <v>43564</v>
      </c>
      <c r="Z4911" s="121">
        <v>0.375</v>
      </c>
      <c r="AA4911" s="130" t="s">
        <v>696</v>
      </c>
      <c r="AB4911" s="123" t="s">
        <v>582</v>
      </c>
      <c r="AC4911" s="119" t="s">
        <v>398</v>
      </c>
      <c r="AD4911" s="119" t="s">
        <v>398</v>
      </c>
    </row>
    <row r="4912" spans="1:30">
      <c r="A4912" s="117">
        <v>4911</v>
      </c>
      <c r="B4912" s="123" t="s">
        <v>468</v>
      </c>
      <c r="C4912" s="117" t="s">
        <v>5</v>
      </c>
      <c r="D4912" s="123" t="s">
        <v>595</v>
      </c>
      <c r="E4912" s="117">
        <v>4911</v>
      </c>
      <c r="F4912" s="117" t="s">
        <v>924</v>
      </c>
      <c r="G4912" s="117" t="s">
        <v>591</v>
      </c>
      <c r="H4912" s="117" t="s">
        <v>398</v>
      </c>
      <c r="I4912" s="117" t="s">
        <v>398</v>
      </c>
      <c r="J4912" s="117" t="s">
        <v>398</v>
      </c>
      <c r="K4912" s="117" t="s">
        <v>398</v>
      </c>
      <c r="L4912" s="117" t="s">
        <v>398</v>
      </c>
      <c r="M4912" s="117" t="s">
        <v>398</v>
      </c>
      <c r="N4912" s="117" t="s">
        <v>398</v>
      </c>
      <c r="O4912" s="125" t="s">
        <v>579</v>
      </c>
      <c r="P4912" s="117">
        <v>1</v>
      </c>
      <c r="Q4912" s="117" t="s">
        <v>398</v>
      </c>
      <c r="R4912" s="117" t="s">
        <v>398</v>
      </c>
      <c r="S4912" s="117" t="s">
        <v>398</v>
      </c>
      <c r="T4912" s="117" t="s">
        <v>398</v>
      </c>
      <c r="U4912" s="117" t="s">
        <v>398</v>
      </c>
      <c r="V4912" s="117" t="s">
        <v>398</v>
      </c>
      <c r="W4912" s="123">
        <v>65</v>
      </c>
      <c r="X4912" s="123" t="s">
        <v>906</v>
      </c>
      <c r="Y4912" s="120">
        <v>43564</v>
      </c>
      <c r="Z4912" s="121">
        <v>0.375</v>
      </c>
      <c r="AA4912" s="130" t="s">
        <v>696</v>
      </c>
      <c r="AB4912" s="123" t="s">
        <v>582</v>
      </c>
      <c r="AC4912" s="119" t="s">
        <v>398</v>
      </c>
      <c r="AD4912" s="119" t="s">
        <v>398</v>
      </c>
    </row>
    <row r="4913" spans="1:30">
      <c r="A4913" s="117">
        <v>4912</v>
      </c>
      <c r="B4913" s="123" t="s">
        <v>468</v>
      </c>
      <c r="C4913" s="117" t="s">
        <v>5</v>
      </c>
      <c r="D4913" s="123" t="s">
        <v>595</v>
      </c>
      <c r="E4913" s="117">
        <v>4912</v>
      </c>
      <c r="F4913" s="117" t="s">
        <v>924</v>
      </c>
      <c r="G4913" s="117" t="s">
        <v>591</v>
      </c>
      <c r="H4913" s="117" t="s">
        <v>398</v>
      </c>
      <c r="I4913" s="117" t="s">
        <v>398</v>
      </c>
      <c r="J4913" s="117" t="s">
        <v>398</v>
      </c>
      <c r="K4913" s="117" t="s">
        <v>398</v>
      </c>
      <c r="L4913" s="117" t="s">
        <v>398</v>
      </c>
      <c r="M4913" s="117" t="s">
        <v>398</v>
      </c>
      <c r="N4913" s="117" t="s">
        <v>398</v>
      </c>
      <c r="O4913" s="125" t="s">
        <v>579</v>
      </c>
      <c r="P4913" s="117">
        <v>1</v>
      </c>
      <c r="Q4913" s="117" t="s">
        <v>398</v>
      </c>
      <c r="R4913" s="117" t="s">
        <v>398</v>
      </c>
      <c r="S4913" s="117" t="s">
        <v>398</v>
      </c>
      <c r="T4913" s="117" t="s">
        <v>398</v>
      </c>
      <c r="U4913" s="117" t="s">
        <v>398</v>
      </c>
      <c r="V4913" s="117" t="s">
        <v>398</v>
      </c>
      <c r="W4913" s="123">
        <v>65</v>
      </c>
      <c r="X4913" s="123" t="s">
        <v>906</v>
      </c>
      <c r="Y4913" s="120">
        <v>43564</v>
      </c>
      <c r="Z4913" s="121">
        <v>0.375</v>
      </c>
      <c r="AA4913" s="130" t="s">
        <v>696</v>
      </c>
      <c r="AB4913" s="123" t="s">
        <v>582</v>
      </c>
      <c r="AC4913" s="119" t="s">
        <v>398</v>
      </c>
      <c r="AD4913" s="119" t="s">
        <v>398</v>
      </c>
    </row>
    <row r="4914" spans="1:30">
      <c r="A4914" s="117">
        <v>4913</v>
      </c>
      <c r="B4914" s="123" t="s">
        <v>468</v>
      </c>
      <c r="C4914" s="117" t="s">
        <v>5</v>
      </c>
      <c r="D4914" s="123" t="s">
        <v>595</v>
      </c>
      <c r="E4914" s="117">
        <v>4913</v>
      </c>
      <c r="F4914" s="117" t="s">
        <v>924</v>
      </c>
      <c r="G4914" s="117" t="s">
        <v>591</v>
      </c>
      <c r="H4914" s="117" t="s">
        <v>398</v>
      </c>
      <c r="I4914" s="117" t="s">
        <v>398</v>
      </c>
      <c r="J4914" s="117" t="s">
        <v>398</v>
      </c>
      <c r="K4914" s="117" t="s">
        <v>398</v>
      </c>
      <c r="L4914" s="117" t="s">
        <v>398</v>
      </c>
      <c r="M4914" s="117" t="s">
        <v>398</v>
      </c>
      <c r="N4914" s="117" t="s">
        <v>398</v>
      </c>
      <c r="O4914" s="125" t="s">
        <v>579</v>
      </c>
      <c r="P4914" s="117">
        <v>1</v>
      </c>
      <c r="Q4914" s="117" t="s">
        <v>398</v>
      </c>
      <c r="R4914" s="117" t="s">
        <v>398</v>
      </c>
      <c r="S4914" s="117" t="s">
        <v>398</v>
      </c>
      <c r="T4914" s="117" t="s">
        <v>398</v>
      </c>
      <c r="U4914" s="117" t="s">
        <v>398</v>
      </c>
      <c r="V4914" s="117" t="s">
        <v>398</v>
      </c>
      <c r="W4914" s="123">
        <v>65</v>
      </c>
      <c r="X4914" s="123" t="s">
        <v>906</v>
      </c>
      <c r="Y4914" s="120">
        <v>43564</v>
      </c>
      <c r="Z4914" s="121">
        <v>0.375</v>
      </c>
      <c r="AA4914" s="130" t="s">
        <v>696</v>
      </c>
      <c r="AB4914" s="123" t="s">
        <v>582</v>
      </c>
      <c r="AC4914" s="119" t="s">
        <v>398</v>
      </c>
      <c r="AD4914" s="119" t="s">
        <v>398</v>
      </c>
    </row>
    <row r="4915" spans="1:30">
      <c r="A4915" s="117">
        <v>4914</v>
      </c>
      <c r="B4915" s="123" t="s">
        <v>468</v>
      </c>
      <c r="C4915" s="117" t="s">
        <v>5</v>
      </c>
      <c r="D4915" s="123" t="s">
        <v>595</v>
      </c>
      <c r="E4915" s="117">
        <v>4914</v>
      </c>
      <c r="F4915" s="117" t="s">
        <v>924</v>
      </c>
      <c r="G4915" s="117" t="s">
        <v>591</v>
      </c>
      <c r="H4915" s="117" t="s">
        <v>398</v>
      </c>
      <c r="I4915" s="117" t="s">
        <v>398</v>
      </c>
      <c r="J4915" s="117" t="s">
        <v>398</v>
      </c>
      <c r="K4915" s="117" t="s">
        <v>398</v>
      </c>
      <c r="L4915" s="117" t="s">
        <v>398</v>
      </c>
      <c r="M4915" s="117" t="s">
        <v>398</v>
      </c>
      <c r="N4915" s="117" t="s">
        <v>398</v>
      </c>
      <c r="O4915" s="125" t="s">
        <v>579</v>
      </c>
      <c r="P4915" s="117">
        <v>1</v>
      </c>
      <c r="Q4915" s="117" t="s">
        <v>398</v>
      </c>
      <c r="R4915" s="117" t="s">
        <v>398</v>
      </c>
      <c r="S4915" s="117" t="s">
        <v>398</v>
      </c>
      <c r="T4915" s="117" t="s">
        <v>398</v>
      </c>
      <c r="U4915" s="117" t="s">
        <v>398</v>
      </c>
      <c r="V4915" s="117" t="s">
        <v>398</v>
      </c>
      <c r="W4915" s="123">
        <v>65</v>
      </c>
      <c r="X4915" s="123" t="s">
        <v>906</v>
      </c>
      <c r="Y4915" s="120">
        <v>43564</v>
      </c>
      <c r="Z4915" s="121">
        <v>0.375</v>
      </c>
      <c r="AA4915" s="130" t="s">
        <v>696</v>
      </c>
      <c r="AB4915" s="123" t="s">
        <v>582</v>
      </c>
      <c r="AC4915" s="119" t="s">
        <v>398</v>
      </c>
      <c r="AD4915" s="119" t="s">
        <v>398</v>
      </c>
    </row>
    <row r="4916" spans="1:30">
      <c r="A4916" s="117">
        <v>4915</v>
      </c>
      <c r="B4916" s="123" t="s">
        <v>468</v>
      </c>
      <c r="C4916" s="117" t="s">
        <v>5</v>
      </c>
      <c r="D4916" s="123" t="s">
        <v>595</v>
      </c>
      <c r="E4916" s="117">
        <v>4915</v>
      </c>
      <c r="F4916" s="117" t="s">
        <v>924</v>
      </c>
      <c r="G4916" s="117" t="s">
        <v>591</v>
      </c>
      <c r="H4916" s="117" t="s">
        <v>398</v>
      </c>
      <c r="I4916" s="117" t="s">
        <v>398</v>
      </c>
      <c r="J4916" s="117" t="s">
        <v>398</v>
      </c>
      <c r="K4916" s="117" t="s">
        <v>398</v>
      </c>
      <c r="L4916" s="117" t="s">
        <v>398</v>
      </c>
      <c r="M4916" s="117" t="s">
        <v>398</v>
      </c>
      <c r="N4916" s="117" t="s">
        <v>398</v>
      </c>
      <c r="O4916" s="125" t="s">
        <v>579</v>
      </c>
      <c r="P4916" s="117">
        <v>1</v>
      </c>
      <c r="Q4916" s="117" t="s">
        <v>398</v>
      </c>
      <c r="R4916" s="117" t="s">
        <v>398</v>
      </c>
      <c r="S4916" s="117" t="s">
        <v>398</v>
      </c>
      <c r="T4916" s="117" t="s">
        <v>398</v>
      </c>
      <c r="U4916" s="117" t="s">
        <v>398</v>
      </c>
      <c r="V4916" s="117" t="s">
        <v>398</v>
      </c>
      <c r="W4916" s="123">
        <v>65</v>
      </c>
      <c r="X4916" s="123" t="s">
        <v>906</v>
      </c>
      <c r="Y4916" s="120">
        <v>43564</v>
      </c>
      <c r="Z4916" s="121">
        <v>0.375</v>
      </c>
      <c r="AA4916" s="130" t="s">
        <v>696</v>
      </c>
      <c r="AB4916" s="123" t="s">
        <v>582</v>
      </c>
      <c r="AC4916" s="119" t="s">
        <v>398</v>
      </c>
      <c r="AD4916" s="119" t="s">
        <v>398</v>
      </c>
    </row>
    <row r="4917" spans="1:30">
      <c r="A4917" s="117">
        <v>4916</v>
      </c>
      <c r="B4917" s="123" t="s">
        <v>468</v>
      </c>
      <c r="C4917" s="117" t="s">
        <v>5</v>
      </c>
      <c r="D4917" s="123" t="s">
        <v>595</v>
      </c>
      <c r="E4917" s="117">
        <v>4916</v>
      </c>
      <c r="F4917" s="117" t="s">
        <v>924</v>
      </c>
      <c r="G4917" s="117" t="s">
        <v>591</v>
      </c>
      <c r="H4917" s="117" t="s">
        <v>398</v>
      </c>
      <c r="I4917" s="117" t="s">
        <v>398</v>
      </c>
      <c r="J4917" s="117" t="s">
        <v>398</v>
      </c>
      <c r="K4917" s="117" t="s">
        <v>398</v>
      </c>
      <c r="L4917" s="117" t="s">
        <v>398</v>
      </c>
      <c r="M4917" s="117" t="s">
        <v>398</v>
      </c>
      <c r="N4917" s="117" t="s">
        <v>398</v>
      </c>
      <c r="O4917" s="125" t="s">
        <v>579</v>
      </c>
      <c r="P4917" s="117">
        <v>1</v>
      </c>
      <c r="Q4917" s="117" t="s">
        <v>398</v>
      </c>
      <c r="R4917" s="117" t="s">
        <v>398</v>
      </c>
      <c r="S4917" s="117" t="s">
        <v>398</v>
      </c>
      <c r="T4917" s="117" t="s">
        <v>398</v>
      </c>
      <c r="U4917" s="117" t="s">
        <v>398</v>
      </c>
      <c r="V4917" s="117" t="s">
        <v>398</v>
      </c>
      <c r="W4917" s="123">
        <v>65</v>
      </c>
      <c r="X4917" s="123" t="s">
        <v>906</v>
      </c>
      <c r="Y4917" s="120">
        <v>43564</v>
      </c>
      <c r="Z4917" s="121">
        <v>0.375</v>
      </c>
      <c r="AA4917" s="130" t="s">
        <v>696</v>
      </c>
      <c r="AB4917" s="123" t="s">
        <v>582</v>
      </c>
      <c r="AC4917" s="119" t="s">
        <v>398</v>
      </c>
      <c r="AD4917" s="119" t="s">
        <v>398</v>
      </c>
    </row>
    <row r="4918" spans="1:30">
      <c r="A4918" s="117">
        <v>4917</v>
      </c>
      <c r="B4918" s="123" t="s">
        <v>468</v>
      </c>
      <c r="C4918" s="117" t="s">
        <v>5</v>
      </c>
      <c r="D4918" s="123" t="s">
        <v>595</v>
      </c>
      <c r="E4918" s="117">
        <v>4917</v>
      </c>
      <c r="F4918" s="117" t="s">
        <v>924</v>
      </c>
      <c r="G4918" s="117" t="s">
        <v>591</v>
      </c>
      <c r="H4918" s="117" t="s">
        <v>398</v>
      </c>
      <c r="I4918" s="117" t="s">
        <v>398</v>
      </c>
      <c r="J4918" s="117" t="s">
        <v>398</v>
      </c>
      <c r="K4918" s="117" t="s">
        <v>398</v>
      </c>
      <c r="L4918" s="117" t="s">
        <v>398</v>
      </c>
      <c r="M4918" s="117" t="s">
        <v>398</v>
      </c>
      <c r="N4918" s="117" t="s">
        <v>398</v>
      </c>
      <c r="O4918" s="125" t="s">
        <v>579</v>
      </c>
      <c r="P4918" s="117">
        <v>1</v>
      </c>
      <c r="Q4918" s="117" t="s">
        <v>398</v>
      </c>
      <c r="R4918" s="117" t="s">
        <v>398</v>
      </c>
      <c r="S4918" s="117" t="s">
        <v>398</v>
      </c>
      <c r="T4918" s="117" t="s">
        <v>398</v>
      </c>
      <c r="U4918" s="117" t="s">
        <v>398</v>
      </c>
      <c r="V4918" s="117" t="s">
        <v>398</v>
      </c>
      <c r="W4918" s="123">
        <v>65</v>
      </c>
      <c r="X4918" s="123" t="s">
        <v>906</v>
      </c>
      <c r="Y4918" s="120">
        <v>43564</v>
      </c>
      <c r="Z4918" s="121">
        <v>0.375</v>
      </c>
      <c r="AA4918" s="130" t="s">
        <v>696</v>
      </c>
      <c r="AB4918" s="123" t="s">
        <v>582</v>
      </c>
      <c r="AC4918" s="119" t="s">
        <v>398</v>
      </c>
      <c r="AD4918" s="119" t="s">
        <v>398</v>
      </c>
    </row>
    <row r="4919" spans="1:30">
      <c r="A4919" s="117">
        <v>4918</v>
      </c>
      <c r="B4919" s="123" t="s">
        <v>468</v>
      </c>
      <c r="C4919" s="117" t="s">
        <v>5</v>
      </c>
      <c r="D4919" s="123" t="s">
        <v>595</v>
      </c>
      <c r="E4919" s="117">
        <v>4918</v>
      </c>
      <c r="F4919" s="117" t="s">
        <v>924</v>
      </c>
      <c r="G4919" s="117" t="s">
        <v>591</v>
      </c>
      <c r="H4919" s="117" t="s">
        <v>398</v>
      </c>
      <c r="I4919" s="117" t="s">
        <v>398</v>
      </c>
      <c r="J4919" s="117" t="s">
        <v>398</v>
      </c>
      <c r="K4919" s="117" t="s">
        <v>398</v>
      </c>
      <c r="L4919" s="117" t="s">
        <v>398</v>
      </c>
      <c r="M4919" s="117" t="s">
        <v>398</v>
      </c>
      <c r="N4919" s="117" t="s">
        <v>398</v>
      </c>
      <c r="O4919" s="125" t="s">
        <v>579</v>
      </c>
      <c r="P4919" s="117">
        <v>1</v>
      </c>
      <c r="Q4919" s="117" t="s">
        <v>398</v>
      </c>
      <c r="R4919" s="117" t="s">
        <v>398</v>
      </c>
      <c r="S4919" s="117" t="s">
        <v>398</v>
      </c>
      <c r="T4919" s="117" t="s">
        <v>398</v>
      </c>
      <c r="U4919" s="117" t="s">
        <v>398</v>
      </c>
      <c r="V4919" s="117" t="s">
        <v>398</v>
      </c>
      <c r="W4919" s="123">
        <v>65</v>
      </c>
      <c r="X4919" s="123" t="s">
        <v>906</v>
      </c>
      <c r="Y4919" s="120">
        <v>43564</v>
      </c>
      <c r="Z4919" s="121">
        <v>0.375</v>
      </c>
      <c r="AA4919" s="130" t="s">
        <v>696</v>
      </c>
      <c r="AB4919" s="123" t="s">
        <v>582</v>
      </c>
      <c r="AC4919" s="119" t="s">
        <v>398</v>
      </c>
      <c r="AD4919" s="119" t="s">
        <v>398</v>
      </c>
    </row>
    <row r="4920" spans="1:30">
      <c r="A4920" s="117">
        <v>4919</v>
      </c>
      <c r="B4920" s="123" t="s">
        <v>468</v>
      </c>
      <c r="C4920" s="117" t="s">
        <v>5</v>
      </c>
      <c r="D4920" s="123" t="s">
        <v>595</v>
      </c>
      <c r="E4920" s="117">
        <v>4919</v>
      </c>
      <c r="F4920" s="117" t="s">
        <v>924</v>
      </c>
      <c r="G4920" s="117" t="s">
        <v>591</v>
      </c>
      <c r="H4920" s="117" t="s">
        <v>398</v>
      </c>
      <c r="I4920" s="117" t="s">
        <v>398</v>
      </c>
      <c r="J4920" s="117" t="s">
        <v>398</v>
      </c>
      <c r="K4920" s="117" t="s">
        <v>398</v>
      </c>
      <c r="L4920" s="117" t="s">
        <v>398</v>
      </c>
      <c r="M4920" s="117" t="s">
        <v>398</v>
      </c>
      <c r="N4920" s="117" t="s">
        <v>398</v>
      </c>
      <c r="O4920" s="125" t="s">
        <v>579</v>
      </c>
      <c r="P4920" s="117">
        <v>1</v>
      </c>
      <c r="Q4920" s="117" t="s">
        <v>398</v>
      </c>
      <c r="R4920" s="117" t="s">
        <v>398</v>
      </c>
      <c r="S4920" s="117" t="s">
        <v>398</v>
      </c>
      <c r="T4920" s="117" t="s">
        <v>398</v>
      </c>
      <c r="U4920" s="117" t="s">
        <v>398</v>
      </c>
      <c r="V4920" s="117" t="s">
        <v>398</v>
      </c>
      <c r="W4920" s="123">
        <v>65</v>
      </c>
      <c r="X4920" s="123" t="s">
        <v>906</v>
      </c>
      <c r="Y4920" s="120">
        <v>43564</v>
      </c>
      <c r="Z4920" s="121">
        <v>0.375</v>
      </c>
      <c r="AA4920" s="130" t="s">
        <v>696</v>
      </c>
      <c r="AB4920" s="123" t="s">
        <v>582</v>
      </c>
      <c r="AC4920" s="119" t="s">
        <v>398</v>
      </c>
      <c r="AD4920" s="119" t="s">
        <v>398</v>
      </c>
    </row>
    <row r="4921" spans="1:30">
      <c r="A4921" s="117">
        <v>4920</v>
      </c>
      <c r="B4921" s="123" t="s">
        <v>468</v>
      </c>
      <c r="C4921" s="117" t="s">
        <v>5</v>
      </c>
      <c r="D4921" s="123" t="s">
        <v>595</v>
      </c>
      <c r="E4921" s="117">
        <v>4920</v>
      </c>
      <c r="F4921" s="117" t="s">
        <v>924</v>
      </c>
      <c r="G4921" s="117" t="s">
        <v>591</v>
      </c>
      <c r="H4921" s="117" t="s">
        <v>398</v>
      </c>
      <c r="I4921" s="117" t="s">
        <v>398</v>
      </c>
      <c r="J4921" s="117" t="s">
        <v>398</v>
      </c>
      <c r="K4921" s="117" t="s">
        <v>398</v>
      </c>
      <c r="L4921" s="117" t="s">
        <v>398</v>
      </c>
      <c r="M4921" s="117" t="s">
        <v>398</v>
      </c>
      <c r="N4921" s="117" t="s">
        <v>398</v>
      </c>
      <c r="O4921" s="125" t="s">
        <v>579</v>
      </c>
      <c r="P4921" s="117">
        <v>1</v>
      </c>
      <c r="Q4921" s="117" t="s">
        <v>398</v>
      </c>
      <c r="R4921" s="117" t="s">
        <v>398</v>
      </c>
      <c r="S4921" s="117" t="s">
        <v>398</v>
      </c>
      <c r="T4921" s="117" t="s">
        <v>398</v>
      </c>
      <c r="U4921" s="117" t="s">
        <v>398</v>
      </c>
      <c r="V4921" s="117" t="s">
        <v>398</v>
      </c>
      <c r="W4921" s="123">
        <v>65</v>
      </c>
      <c r="X4921" s="123" t="s">
        <v>906</v>
      </c>
      <c r="Y4921" s="120">
        <v>43564</v>
      </c>
      <c r="Z4921" s="121">
        <v>0.375</v>
      </c>
      <c r="AA4921" s="130" t="s">
        <v>696</v>
      </c>
      <c r="AB4921" s="123" t="s">
        <v>582</v>
      </c>
      <c r="AC4921" s="119" t="s">
        <v>398</v>
      </c>
      <c r="AD4921" s="119" t="s">
        <v>398</v>
      </c>
    </row>
    <row r="4922" spans="1:30">
      <c r="A4922" s="117">
        <v>4921</v>
      </c>
      <c r="B4922" s="123" t="s">
        <v>468</v>
      </c>
      <c r="C4922" s="117" t="s">
        <v>5</v>
      </c>
      <c r="D4922" s="123" t="s">
        <v>595</v>
      </c>
      <c r="E4922" s="117">
        <v>4921</v>
      </c>
      <c r="F4922" s="117" t="s">
        <v>924</v>
      </c>
      <c r="G4922" s="117" t="s">
        <v>591</v>
      </c>
      <c r="H4922" s="117" t="s">
        <v>398</v>
      </c>
      <c r="I4922" s="117" t="s">
        <v>398</v>
      </c>
      <c r="J4922" s="117" t="s">
        <v>398</v>
      </c>
      <c r="K4922" s="117" t="s">
        <v>398</v>
      </c>
      <c r="L4922" s="117" t="s">
        <v>398</v>
      </c>
      <c r="M4922" s="117" t="s">
        <v>398</v>
      </c>
      <c r="N4922" s="117" t="s">
        <v>398</v>
      </c>
      <c r="O4922" s="125" t="s">
        <v>579</v>
      </c>
      <c r="P4922" s="117">
        <v>1</v>
      </c>
      <c r="Q4922" s="117" t="s">
        <v>398</v>
      </c>
      <c r="R4922" s="117" t="s">
        <v>398</v>
      </c>
      <c r="S4922" s="117" t="s">
        <v>398</v>
      </c>
      <c r="T4922" s="117" t="s">
        <v>398</v>
      </c>
      <c r="U4922" s="117" t="s">
        <v>398</v>
      </c>
      <c r="V4922" s="117" t="s">
        <v>398</v>
      </c>
      <c r="W4922" s="123">
        <v>65</v>
      </c>
      <c r="X4922" s="123" t="s">
        <v>906</v>
      </c>
      <c r="Y4922" s="120">
        <v>43564</v>
      </c>
      <c r="Z4922" s="121">
        <v>0.375</v>
      </c>
      <c r="AA4922" s="130" t="s">
        <v>696</v>
      </c>
      <c r="AB4922" s="123" t="s">
        <v>582</v>
      </c>
      <c r="AC4922" s="119" t="s">
        <v>398</v>
      </c>
      <c r="AD4922" s="119" t="s">
        <v>398</v>
      </c>
    </row>
    <row r="4923" spans="1:30">
      <c r="A4923" s="117">
        <v>4922</v>
      </c>
      <c r="B4923" s="123" t="s">
        <v>468</v>
      </c>
      <c r="C4923" s="117" t="s">
        <v>5</v>
      </c>
      <c r="D4923" s="123" t="s">
        <v>595</v>
      </c>
      <c r="E4923" s="117">
        <v>4922</v>
      </c>
      <c r="F4923" s="117" t="s">
        <v>924</v>
      </c>
      <c r="G4923" s="117" t="s">
        <v>591</v>
      </c>
      <c r="H4923" s="117" t="s">
        <v>398</v>
      </c>
      <c r="I4923" s="117" t="s">
        <v>398</v>
      </c>
      <c r="J4923" s="117" t="s">
        <v>398</v>
      </c>
      <c r="K4923" s="117" t="s">
        <v>398</v>
      </c>
      <c r="L4923" s="117" t="s">
        <v>398</v>
      </c>
      <c r="M4923" s="117" t="s">
        <v>398</v>
      </c>
      <c r="N4923" s="117" t="s">
        <v>398</v>
      </c>
      <c r="O4923" s="125" t="s">
        <v>579</v>
      </c>
      <c r="P4923" s="117">
        <v>1</v>
      </c>
      <c r="Q4923" s="117" t="s">
        <v>398</v>
      </c>
      <c r="R4923" s="117" t="s">
        <v>398</v>
      </c>
      <c r="S4923" s="117" t="s">
        <v>398</v>
      </c>
      <c r="T4923" s="117" t="s">
        <v>398</v>
      </c>
      <c r="U4923" s="117" t="s">
        <v>398</v>
      </c>
      <c r="V4923" s="117" t="s">
        <v>398</v>
      </c>
      <c r="W4923" s="123">
        <v>65</v>
      </c>
      <c r="X4923" s="123" t="s">
        <v>906</v>
      </c>
      <c r="Y4923" s="120">
        <v>43564</v>
      </c>
      <c r="Z4923" s="121">
        <v>0.375</v>
      </c>
      <c r="AA4923" s="130" t="s">
        <v>696</v>
      </c>
      <c r="AB4923" s="123" t="s">
        <v>582</v>
      </c>
      <c r="AC4923" s="119" t="s">
        <v>398</v>
      </c>
      <c r="AD4923" s="119" t="s">
        <v>398</v>
      </c>
    </row>
    <row r="4924" spans="1:30">
      <c r="A4924" s="117">
        <v>4923</v>
      </c>
      <c r="B4924" s="123" t="s">
        <v>468</v>
      </c>
      <c r="C4924" s="117" t="s">
        <v>5</v>
      </c>
      <c r="D4924" s="123" t="s">
        <v>595</v>
      </c>
      <c r="E4924" s="117">
        <v>4923</v>
      </c>
      <c r="F4924" s="117" t="s">
        <v>924</v>
      </c>
      <c r="G4924" s="117" t="s">
        <v>591</v>
      </c>
      <c r="H4924" s="117" t="s">
        <v>398</v>
      </c>
      <c r="I4924" s="117" t="s">
        <v>398</v>
      </c>
      <c r="J4924" s="117" t="s">
        <v>398</v>
      </c>
      <c r="K4924" s="117" t="s">
        <v>398</v>
      </c>
      <c r="L4924" s="117" t="s">
        <v>398</v>
      </c>
      <c r="M4924" s="117" t="s">
        <v>398</v>
      </c>
      <c r="N4924" s="117" t="s">
        <v>398</v>
      </c>
      <c r="O4924" s="125" t="s">
        <v>579</v>
      </c>
      <c r="P4924" s="117">
        <v>1</v>
      </c>
      <c r="Q4924" s="117" t="s">
        <v>398</v>
      </c>
      <c r="R4924" s="117" t="s">
        <v>398</v>
      </c>
      <c r="S4924" s="117" t="s">
        <v>398</v>
      </c>
      <c r="T4924" s="117" t="s">
        <v>398</v>
      </c>
      <c r="U4924" s="117" t="s">
        <v>398</v>
      </c>
      <c r="V4924" s="117" t="s">
        <v>398</v>
      </c>
      <c r="W4924" s="123">
        <v>65</v>
      </c>
      <c r="X4924" s="123" t="s">
        <v>906</v>
      </c>
      <c r="Y4924" s="120">
        <v>43564</v>
      </c>
      <c r="Z4924" s="121">
        <v>0.375</v>
      </c>
      <c r="AA4924" s="130" t="s">
        <v>696</v>
      </c>
      <c r="AB4924" s="123" t="s">
        <v>582</v>
      </c>
      <c r="AC4924" s="119" t="s">
        <v>398</v>
      </c>
      <c r="AD4924" s="119" t="s">
        <v>398</v>
      </c>
    </row>
    <row r="4925" spans="1:30">
      <c r="A4925" s="117">
        <v>4924</v>
      </c>
      <c r="B4925" s="123" t="s">
        <v>468</v>
      </c>
      <c r="C4925" s="117" t="s">
        <v>5</v>
      </c>
      <c r="D4925" s="123" t="s">
        <v>595</v>
      </c>
      <c r="E4925" s="117">
        <v>4924</v>
      </c>
      <c r="F4925" s="117" t="s">
        <v>924</v>
      </c>
      <c r="G4925" s="117" t="s">
        <v>591</v>
      </c>
      <c r="H4925" s="117" t="s">
        <v>398</v>
      </c>
      <c r="I4925" s="117" t="s">
        <v>398</v>
      </c>
      <c r="J4925" s="117" t="s">
        <v>398</v>
      </c>
      <c r="K4925" s="117" t="s">
        <v>398</v>
      </c>
      <c r="L4925" s="117" t="s">
        <v>398</v>
      </c>
      <c r="M4925" s="117" t="s">
        <v>398</v>
      </c>
      <c r="N4925" s="117" t="s">
        <v>398</v>
      </c>
      <c r="O4925" s="125" t="s">
        <v>579</v>
      </c>
      <c r="P4925" s="117">
        <v>1</v>
      </c>
      <c r="Q4925" s="117" t="s">
        <v>398</v>
      </c>
      <c r="R4925" s="117" t="s">
        <v>398</v>
      </c>
      <c r="S4925" s="117" t="s">
        <v>398</v>
      </c>
      <c r="T4925" s="117" t="s">
        <v>398</v>
      </c>
      <c r="U4925" s="117" t="s">
        <v>398</v>
      </c>
      <c r="V4925" s="117" t="s">
        <v>398</v>
      </c>
      <c r="W4925" s="123">
        <v>65</v>
      </c>
      <c r="X4925" s="123" t="s">
        <v>906</v>
      </c>
      <c r="Y4925" s="120">
        <v>43564</v>
      </c>
      <c r="Z4925" s="121">
        <v>0.375</v>
      </c>
      <c r="AA4925" s="130" t="s">
        <v>696</v>
      </c>
      <c r="AB4925" s="123" t="s">
        <v>582</v>
      </c>
      <c r="AC4925" s="119" t="s">
        <v>398</v>
      </c>
      <c r="AD4925" s="119" t="s">
        <v>398</v>
      </c>
    </row>
    <row r="4926" spans="1:30">
      <c r="A4926" s="117">
        <v>4925</v>
      </c>
      <c r="B4926" s="123" t="s">
        <v>468</v>
      </c>
      <c r="C4926" s="117" t="s">
        <v>5</v>
      </c>
      <c r="D4926" s="123" t="s">
        <v>595</v>
      </c>
      <c r="E4926" s="117">
        <v>4925</v>
      </c>
      <c r="F4926" s="117" t="s">
        <v>924</v>
      </c>
      <c r="G4926" s="117" t="s">
        <v>591</v>
      </c>
      <c r="H4926" s="117" t="s">
        <v>398</v>
      </c>
      <c r="I4926" s="117" t="s">
        <v>398</v>
      </c>
      <c r="J4926" s="117" t="s">
        <v>398</v>
      </c>
      <c r="K4926" s="117" t="s">
        <v>398</v>
      </c>
      <c r="L4926" s="117" t="s">
        <v>398</v>
      </c>
      <c r="M4926" s="117" t="s">
        <v>398</v>
      </c>
      <c r="N4926" s="117" t="s">
        <v>398</v>
      </c>
      <c r="O4926" s="125" t="s">
        <v>579</v>
      </c>
      <c r="P4926" s="117">
        <v>1</v>
      </c>
      <c r="Q4926" s="117" t="s">
        <v>398</v>
      </c>
      <c r="R4926" s="117" t="s">
        <v>398</v>
      </c>
      <c r="S4926" s="117" t="s">
        <v>398</v>
      </c>
      <c r="T4926" s="117" t="s">
        <v>398</v>
      </c>
      <c r="U4926" s="117" t="s">
        <v>398</v>
      </c>
      <c r="V4926" s="117" t="s">
        <v>398</v>
      </c>
      <c r="W4926" s="123">
        <v>65</v>
      </c>
      <c r="X4926" s="123" t="s">
        <v>906</v>
      </c>
      <c r="Y4926" s="120">
        <v>43564</v>
      </c>
      <c r="Z4926" s="121">
        <v>0.375</v>
      </c>
      <c r="AA4926" s="130" t="s">
        <v>696</v>
      </c>
      <c r="AB4926" s="123" t="s">
        <v>582</v>
      </c>
      <c r="AC4926" s="119" t="s">
        <v>398</v>
      </c>
      <c r="AD4926" s="119" t="s">
        <v>398</v>
      </c>
    </row>
    <row r="4927" spans="1:30">
      <c r="A4927" s="117">
        <v>4926</v>
      </c>
      <c r="B4927" s="123" t="s">
        <v>468</v>
      </c>
      <c r="C4927" s="117" t="s">
        <v>5</v>
      </c>
      <c r="D4927" s="123" t="s">
        <v>595</v>
      </c>
      <c r="E4927" s="117">
        <v>4926</v>
      </c>
      <c r="F4927" s="117" t="s">
        <v>924</v>
      </c>
      <c r="G4927" s="117" t="s">
        <v>591</v>
      </c>
      <c r="H4927" s="117" t="s">
        <v>398</v>
      </c>
      <c r="I4927" s="117" t="s">
        <v>398</v>
      </c>
      <c r="J4927" s="117" t="s">
        <v>398</v>
      </c>
      <c r="K4927" s="117" t="s">
        <v>398</v>
      </c>
      <c r="L4927" s="117" t="s">
        <v>398</v>
      </c>
      <c r="M4927" s="117" t="s">
        <v>398</v>
      </c>
      <c r="N4927" s="117" t="s">
        <v>398</v>
      </c>
      <c r="O4927" s="125" t="s">
        <v>579</v>
      </c>
      <c r="P4927" s="117">
        <v>1</v>
      </c>
      <c r="Q4927" s="117" t="s">
        <v>398</v>
      </c>
      <c r="R4927" s="117" t="s">
        <v>398</v>
      </c>
      <c r="S4927" s="117" t="s">
        <v>398</v>
      </c>
      <c r="T4927" s="117" t="s">
        <v>398</v>
      </c>
      <c r="U4927" s="117" t="s">
        <v>398</v>
      </c>
      <c r="V4927" s="117" t="s">
        <v>398</v>
      </c>
      <c r="W4927" s="123">
        <v>65</v>
      </c>
      <c r="X4927" s="123" t="s">
        <v>906</v>
      </c>
      <c r="Y4927" s="120">
        <v>43564</v>
      </c>
      <c r="Z4927" s="121">
        <v>0.375</v>
      </c>
      <c r="AA4927" s="130" t="s">
        <v>696</v>
      </c>
      <c r="AB4927" s="123" t="s">
        <v>582</v>
      </c>
      <c r="AC4927" s="119" t="s">
        <v>398</v>
      </c>
      <c r="AD4927" s="119" t="s">
        <v>398</v>
      </c>
    </row>
    <row r="4928" spans="1:30">
      <c r="A4928" s="117">
        <v>4927</v>
      </c>
      <c r="B4928" s="123" t="s">
        <v>468</v>
      </c>
      <c r="C4928" s="117" t="s">
        <v>5</v>
      </c>
      <c r="D4928" s="123" t="s">
        <v>595</v>
      </c>
      <c r="E4928" s="117">
        <v>4927</v>
      </c>
      <c r="F4928" s="117" t="s">
        <v>924</v>
      </c>
      <c r="G4928" s="117" t="s">
        <v>591</v>
      </c>
      <c r="H4928" s="117" t="s">
        <v>398</v>
      </c>
      <c r="I4928" s="117" t="s">
        <v>398</v>
      </c>
      <c r="J4928" s="117" t="s">
        <v>398</v>
      </c>
      <c r="K4928" s="117" t="s">
        <v>398</v>
      </c>
      <c r="L4928" s="117" t="s">
        <v>398</v>
      </c>
      <c r="M4928" s="117" t="s">
        <v>398</v>
      </c>
      <c r="N4928" s="117" t="s">
        <v>398</v>
      </c>
      <c r="O4928" s="125" t="s">
        <v>579</v>
      </c>
      <c r="P4928" s="117">
        <v>1</v>
      </c>
      <c r="Q4928" s="117" t="s">
        <v>398</v>
      </c>
      <c r="R4928" s="117" t="s">
        <v>398</v>
      </c>
      <c r="S4928" s="117" t="s">
        <v>398</v>
      </c>
      <c r="T4928" s="117" t="s">
        <v>398</v>
      </c>
      <c r="U4928" s="117" t="s">
        <v>398</v>
      </c>
      <c r="V4928" s="117" t="s">
        <v>398</v>
      </c>
      <c r="W4928" s="123">
        <v>65</v>
      </c>
      <c r="X4928" s="123" t="s">
        <v>906</v>
      </c>
      <c r="Y4928" s="120">
        <v>43564</v>
      </c>
      <c r="Z4928" s="121">
        <v>0.375</v>
      </c>
      <c r="AA4928" s="130" t="s">
        <v>696</v>
      </c>
      <c r="AB4928" s="123" t="s">
        <v>582</v>
      </c>
      <c r="AC4928" s="119" t="s">
        <v>398</v>
      </c>
      <c r="AD4928" s="119" t="s">
        <v>398</v>
      </c>
    </row>
    <row r="4929" spans="1:30">
      <c r="A4929" s="117">
        <v>4928</v>
      </c>
      <c r="B4929" s="123" t="s">
        <v>468</v>
      </c>
      <c r="C4929" s="117" t="s">
        <v>5</v>
      </c>
      <c r="D4929" s="123" t="s">
        <v>595</v>
      </c>
      <c r="E4929" s="117">
        <v>4928</v>
      </c>
      <c r="F4929" s="117" t="s">
        <v>924</v>
      </c>
      <c r="G4929" s="117" t="s">
        <v>591</v>
      </c>
      <c r="H4929" s="117" t="s">
        <v>398</v>
      </c>
      <c r="I4929" s="117" t="s">
        <v>398</v>
      </c>
      <c r="J4929" s="117" t="s">
        <v>398</v>
      </c>
      <c r="K4929" s="117" t="s">
        <v>398</v>
      </c>
      <c r="L4929" s="117" t="s">
        <v>398</v>
      </c>
      <c r="M4929" s="117" t="s">
        <v>398</v>
      </c>
      <c r="N4929" s="117" t="s">
        <v>398</v>
      </c>
      <c r="O4929" s="125" t="s">
        <v>579</v>
      </c>
      <c r="P4929" s="117">
        <v>1</v>
      </c>
      <c r="Q4929" s="117" t="s">
        <v>398</v>
      </c>
      <c r="R4929" s="117" t="s">
        <v>398</v>
      </c>
      <c r="S4929" s="117" t="s">
        <v>398</v>
      </c>
      <c r="T4929" s="117" t="s">
        <v>398</v>
      </c>
      <c r="U4929" s="117" t="s">
        <v>398</v>
      </c>
      <c r="V4929" s="117" t="s">
        <v>398</v>
      </c>
      <c r="W4929" s="123">
        <v>65</v>
      </c>
      <c r="X4929" s="123" t="s">
        <v>906</v>
      </c>
      <c r="Y4929" s="120">
        <v>43564</v>
      </c>
      <c r="Z4929" s="121">
        <v>0.375</v>
      </c>
      <c r="AA4929" s="130" t="s">
        <v>696</v>
      </c>
      <c r="AB4929" s="123" t="s">
        <v>582</v>
      </c>
      <c r="AC4929" s="119" t="s">
        <v>398</v>
      </c>
      <c r="AD4929" s="119" t="s">
        <v>398</v>
      </c>
    </row>
    <row r="4930" spans="1:30">
      <c r="A4930" s="117">
        <v>4929</v>
      </c>
      <c r="B4930" s="123" t="s">
        <v>468</v>
      </c>
      <c r="C4930" s="117" t="s">
        <v>5</v>
      </c>
      <c r="D4930" s="123" t="s">
        <v>595</v>
      </c>
      <c r="E4930" s="117">
        <v>4929</v>
      </c>
      <c r="F4930" s="117" t="s">
        <v>924</v>
      </c>
      <c r="G4930" s="117" t="s">
        <v>591</v>
      </c>
      <c r="H4930" s="117" t="s">
        <v>398</v>
      </c>
      <c r="I4930" s="117" t="s">
        <v>398</v>
      </c>
      <c r="J4930" s="117" t="s">
        <v>398</v>
      </c>
      <c r="K4930" s="117" t="s">
        <v>398</v>
      </c>
      <c r="L4930" s="117" t="s">
        <v>398</v>
      </c>
      <c r="M4930" s="117" t="s">
        <v>398</v>
      </c>
      <c r="N4930" s="117" t="s">
        <v>398</v>
      </c>
      <c r="O4930" s="125" t="s">
        <v>579</v>
      </c>
      <c r="P4930" s="117">
        <v>1</v>
      </c>
      <c r="Q4930" s="117" t="s">
        <v>398</v>
      </c>
      <c r="R4930" s="117" t="s">
        <v>398</v>
      </c>
      <c r="S4930" s="117" t="s">
        <v>398</v>
      </c>
      <c r="T4930" s="117" t="s">
        <v>398</v>
      </c>
      <c r="U4930" s="117" t="s">
        <v>398</v>
      </c>
      <c r="V4930" s="117" t="s">
        <v>398</v>
      </c>
      <c r="W4930" s="123">
        <v>65</v>
      </c>
      <c r="X4930" s="123" t="s">
        <v>906</v>
      </c>
      <c r="Y4930" s="120">
        <v>43564</v>
      </c>
      <c r="Z4930" s="121">
        <v>0.375</v>
      </c>
      <c r="AA4930" s="130" t="s">
        <v>696</v>
      </c>
      <c r="AB4930" s="123" t="s">
        <v>582</v>
      </c>
      <c r="AC4930" s="119" t="s">
        <v>398</v>
      </c>
      <c r="AD4930" s="119" t="s">
        <v>398</v>
      </c>
    </row>
    <row r="4931" spans="1:30">
      <c r="A4931" s="117">
        <v>4930</v>
      </c>
      <c r="B4931" s="123" t="s">
        <v>468</v>
      </c>
      <c r="C4931" s="117" t="s">
        <v>5</v>
      </c>
      <c r="D4931" s="123" t="s">
        <v>595</v>
      </c>
      <c r="E4931" s="117">
        <v>4930</v>
      </c>
      <c r="F4931" s="117" t="s">
        <v>924</v>
      </c>
      <c r="G4931" s="117" t="s">
        <v>591</v>
      </c>
      <c r="H4931" s="117" t="s">
        <v>398</v>
      </c>
      <c r="I4931" s="117" t="s">
        <v>398</v>
      </c>
      <c r="J4931" s="117" t="s">
        <v>398</v>
      </c>
      <c r="K4931" s="117" t="s">
        <v>398</v>
      </c>
      <c r="L4931" s="117" t="s">
        <v>398</v>
      </c>
      <c r="M4931" s="117" t="s">
        <v>398</v>
      </c>
      <c r="N4931" s="117" t="s">
        <v>398</v>
      </c>
      <c r="O4931" s="125" t="s">
        <v>579</v>
      </c>
      <c r="P4931" s="117">
        <v>1</v>
      </c>
      <c r="Q4931" s="117" t="s">
        <v>398</v>
      </c>
      <c r="R4931" s="117" t="s">
        <v>398</v>
      </c>
      <c r="S4931" s="117" t="s">
        <v>398</v>
      </c>
      <c r="T4931" s="117" t="s">
        <v>398</v>
      </c>
      <c r="U4931" s="117" t="s">
        <v>398</v>
      </c>
      <c r="V4931" s="117" t="s">
        <v>398</v>
      </c>
      <c r="W4931" s="123">
        <v>65</v>
      </c>
      <c r="X4931" s="123" t="s">
        <v>906</v>
      </c>
      <c r="Y4931" s="120">
        <v>43564</v>
      </c>
      <c r="Z4931" s="121">
        <v>0.375</v>
      </c>
      <c r="AA4931" s="130" t="s">
        <v>696</v>
      </c>
      <c r="AB4931" s="123" t="s">
        <v>582</v>
      </c>
      <c r="AC4931" s="119" t="s">
        <v>398</v>
      </c>
      <c r="AD4931" s="119" t="s">
        <v>398</v>
      </c>
    </row>
    <row r="4932" spans="1:30">
      <c r="A4932" s="117">
        <v>4931</v>
      </c>
      <c r="B4932" s="123" t="s">
        <v>468</v>
      </c>
      <c r="C4932" s="117" t="s">
        <v>5</v>
      </c>
      <c r="D4932" s="123" t="s">
        <v>595</v>
      </c>
      <c r="E4932" s="117">
        <v>4931</v>
      </c>
      <c r="F4932" s="117" t="s">
        <v>924</v>
      </c>
      <c r="G4932" s="117" t="s">
        <v>591</v>
      </c>
      <c r="H4932" s="117" t="s">
        <v>398</v>
      </c>
      <c r="I4932" s="117" t="s">
        <v>398</v>
      </c>
      <c r="J4932" s="117" t="s">
        <v>398</v>
      </c>
      <c r="K4932" s="117" t="s">
        <v>398</v>
      </c>
      <c r="L4932" s="117" t="s">
        <v>398</v>
      </c>
      <c r="M4932" s="117" t="s">
        <v>398</v>
      </c>
      <c r="N4932" s="117" t="s">
        <v>398</v>
      </c>
      <c r="O4932" s="125" t="s">
        <v>579</v>
      </c>
      <c r="P4932" s="117">
        <v>1</v>
      </c>
      <c r="Q4932" s="117" t="s">
        <v>398</v>
      </c>
      <c r="R4932" s="117" t="s">
        <v>398</v>
      </c>
      <c r="S4932" s="117" t="s">
        <v>398</v>
      </c>
      <c r="T4932" s="117" t="s">
        <v>398</v>
      </c>
      <c r="U4932" s="117" t="s">
        <v>398</v>
      </c>
      <c r="V4932" s="117" t="s">
        <v>398</v>
      </c>
      <c r="W4932" s="123">
        <v>65</v>
      </c>
      <c r="X4932" s="123" t="s">
        <v>906</v>
      </c>
      <c r="Y4932" s="120">
        <v>43564</v>
      </c>
      <c r="Z4932" s="121">
        <v>0.375</v>
      </c>
      <c r="AA4932" s="130" t="s">
        <v>696</v>
      </c>
      <c r="AB4932" s="123" t="s">
        <v>582</v>
      </c>
      <c r="AC4932" s="119" t="s">
        <v>398</v>
      </c>
      <c r="AD4932" s="119" t="s">
        <v>398</v>
      </c>
    </row>
    <row r="4933" spans="1:30">
      <c r="A4933" s="117">
        <v>4932</v>
      </c>
      <c r="B4933" s="123" t="s">
        <v>468</v>
      </c>
      <c r="C4933" s="117" t="s">
        <v>5</v>
      </c>
      <c r="D4933" s="123" t="s">
        <v>595</v>
      </c>
      <c r="E4933" s="117">
        <v>4932</v>
      </c>
      <c r="F4933" s="117" t="s">
        <v>924</v>
      </c>
      <c r="G4933" s="117" t="s">
        <v>591</v>
      </c>
      <c r="H4933" s="117" t="s">
        <v>398</v>
      </c>
      <c r="I4933" s="117" t="s">
        <v>398</v>
      </c>
      <c r="J4933" s="117" t="s">
        <v>398</v>
      </c>
      <c r="K4933" s="117" t="s">
        <v>398</v>
      </c>
      <c r="L4933" s="117" t="s">
        <v>398</v>
      </c>
      <c r="M4933" s="117" t="s">
        <v>398</v>
      </c>
      <c r="N4933" s="117" t="s">
        <v>398</v>
      </c>
      <c r="O4933" s="125" t="s">
        <v>579</v>
      </c>
      <c r="P4933" s="117">
        <v>1</v>
      </c>
      <c r="Q4933" s="117" t="s">
        <v>398</v>
      </c>
      <c r="R4933" s="117" t="s">
        <v>398</v>
      </c>
      <c r="S4933" s="117" t="s">
        <v>398</v>
      </c>
      <c r="T4933" s="117" t="s">
        <v>398</v>
      </c>
      <c r="U4933" s="117" t="s">
        <v>398</v>
      </c>
      <c r="V4933" s="117" t="s">
        <v>398</v>
      </c>
      <c r="W4933" s="123">
        <v>65</v>
      </c>
      <c r="X4933" s="123" t="s">
        <v>906</v>
      </c>
      <c r="Y4933" s="120">
        <v>43564</v>
      </c>
      <c r="Z4933" s="121">
        <v>0.375</v>
      </c>
      <c r="AA4933" s="130" t="s">
        <v>696</v>
      </c>
      <c r="AB4933" s="123" t="s">
        <v>582</v>
      </c>
      <c r="AC4933" s="119" t="s">
        <v>398</v>
      </c>
      <c r="AD4933" s="119" t="s">
        <v>398</v>
      </c>
    </row>
    <row r="4934" spans="1:30">
      <c r="A4934" s="117">
        <v>4933</v>
      </c>
      <c r="B4934" s="123" t="s">
        <v>468</v>
      </c>
      <c r="C4934" s="117" t="s">
        <v>5</v>
      </c>
      <c r="D4934" s="123" t="s">
        <v>595</v>
      </c>
      <c r="E4934" s="117">
        <v>4933</v>
      </c>
      <c r="F4934" s="117" t="s">
        <v>924</v>
      </c>
      <c r="G4934" s="117" t="s">
        <v>591</v>
      </c>
      <c r="H4934" s="117" t="s">
        <v>398</v>
      </c>
      <c r="I4934" s="117" t="s">
        <v>398</v>
      </c>
      <c r="J4934" s="117" t="s">
        <v>398</v>
      </c>
      <c r="K4934" s="117" t="s">
        <v>398</v>
      </c>
      <c r="L4934" s="117" t="s">
        <v>398</v>
      </c>
      <c r="M4934" s="117" t="s">
        <v>398</v>
      </c>
      <c r="N4934" s="117" t="s">
        <v>398</v>
      </c>
      <c r="O4934" s="125" t="s">
        <v>579</v>
      </c>
      <c r="P4934" s="117">
        <v>1</v>
      </c>
      <c r="Q4934" s="117" t="s">
        <v>398</v>
      </c>
      <c r="R4934" s="117" t="s">
        <v>398</v>
      </c>
      <c r="S4934" s="117" t="s">
        <v>398</v>
      </c>
      <c r="T4934" s="117" t="s">
        <v>398</v>
      </c>
      <c r="U4934" s="117" t="s">
        <v>398</v>
      </c>
      <c r="V4934" s="117" t="s">
        <v>398</v>
      </c>
      <c r="W4934" s="123">
        <v>65</v>
      </c>
      <c r="X4934" s="123" t="s">
        <v>906</v>
      </c>
      <c r="Y4934" s="120">
        <v>43564</v>
      </c>
      <c r="Z4934" s="121">
        <v>0.375</v>
      </c>
      <c r="AA4934" s="130" t="s">
        <v>696</v>
      </c>
      <c r="AB4934" s="123" t="s">
        <v>582</v>
      </c>
      <c r="AC4934" s="119" t="s">
        <v>398</v>
      </c>
      <c r="AD4934" s="119" t="s">
        <v>398</v>
      </c>
    </row>
    <row r="4935" spans="1:30">
      <c r="A4935" s="117">
        <v>4934</v>
      </c>
      <c r="B4935" s="123" t="s">
        <v>468</v>
      </c>
      <c r="C4935" s="117" t="s">
        <v>5</v>
      </c>
      <c r="D4935" s="123" t="s">
        <v>595</v>
      </c>
      <c r="E4935" s="117">
        <v>4934</v>
      </c>
      <c r="F4935" s="117" t="s">
        <v>924</v>
      </c>
      <c r="G4935" s="117" t="s">
        <v>591</v>
      </c>
      <c r="H4935" s="117" t="s">
        <v>398</v>
      </c>
      <c r="I4935" s="117" t="s">
        <v>398</v>
      </c>
      <c r="J4935" s="117" t="s">
        <v>398</v>
      </c>
      <c r="K4935" s="117" t="s">
        <v>398</v>
      </c>
      <c r="L4935" s="117" t="s">
        <v>398</v>
      </c>
      <c r="M4935" s="117" t="s">
        <v>398</v>
      </c>
      <c r="N4935" s="117" t="s">
        <v>398</v>
      </c>
      <c r="O4935" s="125" t="s">
        <v>579</v>
      </c>
      <c r="P4935" s="117">
        <v>1</v>
      </c>
      <c r="Q4935" s="117" t="s">
        <v>398</v>
      </c>
      <c r="R4935" s="117" t="s">
        <v>398</v>
      </c>
      <c r="S4935" s="117" t="s">
        <v>398</v>
      </c>
      <c r="T4935" s="117" t="s">
        <v>398</v>
      </c>
      <c r="U4935" s="117" t="s">
        <v>398</v>
      </c>
      <c r="V4935" s="117" t="s">
        <v>398</v>
      </c>
      <c r="W4935" s="123">
        <v>65</v>
      </c>
      <c r="X4935" s="123" t="s">
        <v>906</v>
      </c>
      <c r="Y4935" s="120">
        <v>43564</v>
      </c>
      <c r="Z4935" s="121">
        <v>0.375</v>
      </c>
      <c r="AA4935" s="130" t="s">
        <v>696</v>
      </c>
      <c r="AB4935" s="123" t="s">
        <v>582</v>
      </c>
      <c r="AC4935" s="119" t="s">
        <v>398</v>
      </c>
      <c r="AD4935" s="119" t="s">
        <v>398</v>
      </c>
    </row>
    <row r="4936" spans="1:30">
      <c r="A4936" s="117">
        <v>4935</v>
      </c>
      <c r="B4936" s="123" t="s">
        <v>468</v>
      </c>
      <c r="C4936" s="117" t="s">
        <v>5</v>
      </c>
      <c r="D4936" s="123" t="s">
        <v>595</v>
      </c>
      <c r="E4936" s="117">
        <v>4935</v>
      </c>
      <c r="F4936" s="117" t="s">
        <v>924</v>
      </c>
      <c r="G4936" s="117" t="s">
        <v>591</v>
      </c>
      <c r="H4936" s="117" t="s">
        <v>398</v>
      </c>
      <c r="I4936" s="117" t="s">
        <v>398</v>
      </c>
      <c r="J4936" s="117" t="s">
        <v>398</v>
      </c>
      <c r="K4936" s="117" t="s">
        <v>398</v>
      </c>
      <c r="L4936" s="117" t="s">
        <v>398</v>
      </c>
      <c r="M4936" s="117" t="s">
        <v>398</v>
      </c>
      <c r="N4936" s="117" t="s">
        <v>398</v>
      </c>
      <c r="O4936" s="125" t="s">
        <v>579</v>
      </c>
      <c r="P4936" s="117">
        <v>1</v>
      </c>
      <c r="Q4936" s="117" t="s">
        <v>398</v>
      </c>
      <c r="R4936" s="117" t="s">
        <v>398</v>
      </c>
      <c r="S4936" s="117" t="s">
        <v>398</v>
      </c>
      <c r="T4936" s="117" t="s">
        <v>398</v>
      </c>
      <c r="U4936" s="117" t="s">
        <v>398</v>
      </c>
      <c r="V4936" s="117" t="s">
        <v>398</v>
      </c>
      <c r="W4936" s="123">
        <v>65</v>
      </c>
      <c r="X4936" s="123" t="s">
        <v>906</v>
      </c>
      <c r="Y4936" s="120">
        <v>43564</v>
      </c>
      <c r="Z4936" s="121">
        <v>0.375</v>
      </c>
      <c r="AA4936" s="130" t="s">
        <v>696</v>
      </c>
      <c r="AB4936" s="123" t="s">
        <v>582</v>
      </c>
      <c r="AC4936" s="119" t="s">
        <v>398</v>
      </c>
      <c r="AD4936" s="119" t="s">
        <v>398</v>
      </c>
    </row>
    <row r="4937" spans="1:30">
      <c r="A4937" s="117">
        <v>4936</v>
      </c>
      <c r="B4937" s="123" t="s">
        <v>468</v>
      </c>
      <c r="C4937" s="117" t="s">
        <v>5</v>
      </c>
      <c r="D4937" s="123" t="s">
        <v>595</v>
      </c>
      <c r="E4937" s="117">
        <v>4936</v>
      </c>
      <c r="F4937" s="117" t="s">
        <v>924</v>
      </c>
      <c r="G4937" s="117" t="s">
        <v>591</v>
      </c>
      <c r="H4937" s="117" t="s">
        <v>398</v>
      </c>
      <c r="I4937" s="117" t="s">
        <v>398</v>
      </c>
      <c r="J4937" s="117" t="s">
        <v>398</v>
      </c>
      <c r="K4937" s="117" t="s">
        <v>398</v>
      </c>
      <c r="L4937" s="117" t="s">
        <v>398</v>
      </c>
      <c r="M4937" s="117" t="s">
        <v>398</v>
      </c>
      <c r="N4937" s="117" t="s">
        <v>398</v>
      </c>
      <c r="O4937" s="125" t="s">
        <v>579</v>
      </c>
      <c r="P4937" s="117">
        <v>1</v>
      </c>
      <c r="Q4937" s="117" t="s">
        <v>398</v>
      </c>
      <c r="R4937" s="117" t="s">
        <v>398</v>
      </c>
      <c r="S4937" s="117" t="s">
        <v>398</v>
      </c>
      <c r="T4937" s="117" t="s">
        <v>398</v>
      </c>
      <c r="U4937" s="117" t="s">
        <v>398</v>
      </c>
      <c r="V4937" s="117" t="s">
        <v>398</v>
      </c>
      <c r="W4937" s="123">
        <v>65</v>
      </c>
      <c r="X4937" s="123" t="s">
        <v>906</v>
      </c>
      <c r="Y4937" s="120">
        <v>43564</v>
      </c>
      <c r="Z4937" s="121">
        <v>0.375</v>
      </c>
      <c r="AA4937" s="130" t="s">
        <v>696</v>
      </c>
      <c r="AB4937" s="123" t="s">
        <v>582</v>
      </c>
      <c r="AC4937" s="119" t="s">
        <v>398</v>
      </c>
      <c r="AD4937" s="119" t="s">
        <v>398</v>
      </c>
    </row>
    <row r="4938" spans="1:30">
      <c r="A4938" s="117">
        <v>4937</v>
      </c>
      <c r="B4938" s="123" t="s">
        <v>468</v>
      </c>
      <c r="C4938" s="117" t="s">
        <v>5</v>
      </c>
      <c r="D4938" s="123" t="s">
        <v>595</v>
      </c>
      <c r="E4938" s="117">
        <v>4937</v>
      </c>
      <c r="F4938" s="117" t="s">
        <v>924</v>
      </c>
      <c r="G4938" s="117" t="s">
        <v>591</v>
      </c>
      <c r="H4938" s="117" t="s">
        <v>398</v>
      </c>
      <c r="I4938" s="117" t="s">
        <v>398</v>
      </c>
      <c r="J4938" s="117" t="s">
        <v>398</v>
      </c>
      <c r="K4938" s="117" t="s">
        <v>398</v>
      </c>
      <c r="L4938" s="117" t="s">
        <v>398</v>
      </c>
      <c r="M4938" s="117" t="s">
        <v>398</v>
      </c>
      <c r="N4938" s="117" t="s">
        <v>398</v>
      </c>
      <c r="O4938" s="125" t="s">
        <v>579</v>
      </c>
      <c r="P4938" s="117">
        <v>1</v>
      </c>
      <c r="Q4938" s="117" t="s">
        <v>398</v>
      </c>
      <c r="R4938" s="117" t="s">
        <v>398</v>
      </c>
      <c r="S4938" s="117" t="s">
        <v>398</v>
      </c>
      <c r="T4938" s="117" t="s">
        <v>398</v>
      </c>
      <c r="U4938" s="117" t="s">
        <v>398</v>
      </c>
      <c r="V4938" s="117" t="s">
        <v>398</v>
      </c>
      <c r="W4938" s="123">
        <v>65</v>
      </c>
      <c r="X4938" s="123" t="s">
        <v>906</v>
      </c>
      <c r="Y4938" s="120">
        <v>43564</v>
      </c>
      <c r="Z4938" s="121">
        <v>0.375</v>
      </c>
      <c r="AA4938" s="130" t="s">
        <v>696</v>
      </c>
      <c r="AB4938" s="123" t="s">
        <v>582</v>
      </c>
      <c r="AC4938" s="119" t="s">
        <v>398</v>
      </c>
      <c r="AD4938" s="119" t="s">
        <v>398</v>
      </c>
    </row>
    <row r="4939" spans="1:30">
      <c r="A4939" s="117">
        <v>4938</v>
      </c>
      <c r="B4939" s="123" t="s">
        <v>468</v>
      </c>
      <c r="C4939" s="117" t="s">
        <v>5</v>
      </c>
      <c r="D4939" s="123" t="s">
        <v>595</v>
      </c>
      <c r="E4939" s="117">
        <v>4938</v>
      </c>
      <c r="F4939" s="117" t="s">
        <v>924</v>
      </c>
      <c r="G4939" s="117" t="s">
        <v>591</v>
      </c>
      <c r="H4939" s="117" t="s">
        <v>398</v>
      </c>
      <c r="I4939" s="117" t="s">
        <v>398</v>
      </c>
      <c r="J4939" s="117" t="s">
        <v>398</v>
      </c>
      <c r="K4939" s="117" t="s">
        <v>398</v>
      </c>
      <c r="L4939" s="117" t="s">
        <v>398</v>
      </c>
      <c r="M4939" s="117" t="s">
        <v>398</v>
      </c>
      <c r="N4939" s="117" t="s">
        <v>398</v>
      </c>
      <c r="O4939" s="125" t="s">
        <v>579</v>
      </c>
      <c r="P4939" s="117">
        <v>1</v>
      </c>
      <c r="Q4939" s="117" t="s">
        <v>398</v>
      </c>
      <c r="R4939" s="117" t="s">
        <v>398</v>
      </c>
      <c r="S4939" s="117" t="s">
        <v>398</v>
      </c>
      <c r="T4939" s="117" t="s">
        <v>398</v>
      </c>
      <c r="U4939" s="117" t="s">
        <v>398</v>
      </c>
      <c r="V4939" s="117" t="s">
        <v>398</v>
      </c>
      <c r="W4939" s="123">
        <v>65</v>
      </c>
      <c r="X4939" s="123" t="s">
        <v>906</v>
      </c>
      <c r="Y4939" s="120">
        <v>43564</v>
      </c>
      <c r="Z4939" s="121">
        <v>0.375</v>
      </c>
      <c r="AA4939" s="130" t="s">
        <v>696</v>
      </c>
      <c r="AB4939" s="123" t="s">
        <v>582</v>
      </c>
      <c r="AC4939" s="119" t="s">
        <v>398</v>
      </c>
      <c r="AD4939" s="119" t="s">
        <v>398</v>
      </c>
    </row>
    <row r="4940" spans="1:30">
      <c r="A4940" s="117">
        <v>4939</v>
      </c>
      <c r="B4940" s="123" t="s">
        <v>468</v>
      </c>
      <c r="C4940" s="117" t="s">
        <v>5</v>
      </c>
      <c r="D4940" s="123" t="s">
        <v>595</v>
      </c>
      <c r="E4940" s="117">
        <v>4939</v>
      </c>
      <c r="F4940" s="117" t="s">
        <v>924</v>
      </c>
      <c r="G4940" s="117" t="s">
        <v>591</v>
      </c>
      <c r="H4940" s="117" t="s">
        <v>398</v>
      </c>
      <c r="I4940" s="117" t="s">
        <v>398</v>
      </c>
      <c r="J4940" s="117" t="s">
        <v>398</v>
      </c>
      <c r="K4940" s="117" t="s">
        <v>398</v>
      </c>
      <c r="L4940" s="117" t="s">
        <v>398</v>
      </c>
      <c r="M4940" s="117" t="s">
        <v>398</v>
      </c>
      <c r="N4940" s="117" t="s">
        <v>398</v>
      </c>
      <c r="O4940" s="125" t="s">
        <v>579</v>
      </c>
      <c r="P4940" s="117">
        <v>1</v>
      </c>
      <c r="Q4940" s="117" t="s">
        <v>398</v>
      </c>
      <c r="R4940" s="117" t="s">
        <v>398</v>
      </c>
      <c r="S4940" s="117" t="s">
        <v>398</v>
      </c>
      <c r="T4940" s="117" t="s">
        <v>398</v>
      </c>
      <c r="U4940" s="117" t="s">
        <v>398</v>
      </c>
      <c r="V4940" s="117" t="s">
        <v>398</v>
      </c>
      <c r="W4940" s="123">
        <v>65</v>
      </c>
      <c r="X4940" s="123" t="s">
        <v>906</v>
      </c>
      <c r="Y4940" s="120">
        <v>43564</v>
      </c>
      <c r="Z4940" s="121">
        <v>0.375</v>
      </c>
      <c r="AA4940" s="130" t="s">
        <v>696</v>
      </c>
      <c r="AB4940" s="123" t="s">
        <v>582</v>
      </c>
      <c r="AC4940" s="119" t="s">
        <v>398</v>
      </c>
      <c r="AD4940" s="119" t="s">
        <v>398</v>
      </c>
    </row>
    <row r="4941" spans="1:30">
      <c r="A4941" s="117">
        <v>4940</v>
      </c>
      <c r="B4941" s="123" t="s">
        <v>468</v>
      </c>
      <c r="C4941" s="117" t="s">
        <v>5</v>
      </c>
      <c r="D4941" s="123" t="s">
        <v>595</v>
      </c>
      <c r="E4941" s="117">
        <v>4940</v>
      </c>
      <c r="F4941" s="117" t="s">
        <v>924</v>
      </c>
      <c r="G4941" s="117" t="s">
        <v>591</v>
      </c>
      <c r="H4941" s="117" t="s">
        <v>398</v>
      </c>
      <c r="I4941" s="117" t="s">
        <v>398</v>
      </c>
      <c r="J4941" s="117" t="s">
        <v>398</v>
      </c>
      <c r="K4941" s="117" t="s">
        <v>398</v>
      </c>
      <c r="L4941" s="117" t="s">
        <v>398</v>
      </c>
      <c r="M4941" s="117" t="s">
        <v>398</v>
      </c>
      <c r="N4941" s="117" t="s">
        <v>398</v>
      </c>
      <c r="O4941" s="125" t="s">
        <v>579</v>
      </c>
      <c r="P4941" s="117">
        <v>1</v>
      </c>
      <c r="Q4941" s="117" t="s">
        <v>398</v>
      </c>
      <c r="R4941" s="117" t="s">
        <v>398</v>
      </c>
      <c r="S4941" s="117" t="s">
        <v>398</v>
      </c>
      <c r="T4941" s="117" t="s">
        <v>398</v>
      </c>
      <c r="U4941" s="117" t="s">
        <v>398</v>
      </c>
      <c r="V4941" s="117" t="s">
        <v>398</v>
      </c>
      <c r="W4941" s="123">
        <v>65</v>
      </c>
      <c r="X4941" s="123" t="s">
        <v>906</v>
      </c>
      <c r="Y4941" s="120">
        <v>43564</v>
      </c>
      <c r="Z4941" s="121">
        <v>0.375</v>
      </c>
      <c r="AA4941" s="130" t="s">
        <v>696</v>
      </c>
      <c r="AB4941" s="123" t="s">
        <v>582</v>
      </c>
      <c r="AC4941" s="119" t="s">
        <v>398</v>
      </c>
      <c r="AD4941" s="119" t="s">
        <v>398</v>
      </c>
    </row>
    <row r="4942" spans="1:30">
      <c r="A4942" s="117">
        <v>4941</v>
      </c>
      <c r="B4942" s="123" t="s">
        <v>468</v>
      </c>
      <c r="C4942" s="117" t="s">
        <v>5</v>
      </c>
      <c r="D4942" s="123" t="s">
        <v>595</v>
      </c>
      <c r="E4942" s="117">
        <v>4941</v>
      </c>
      <c r="F4942" s="117" t="s">
        <v>924</v>
      </c>
      <c r="G4942" s="117" t="s">
        <v>591</v>
      </c>
      <c r="H4942" s="117" t="s">
        <v>398</v>
      </c>
      <c r="I4942" s="117" t="s">
        <v>398</v>
      </c>
      <c r="J4942" s="117" t="s">
        <v>398</v>
      </c>
      <c r="K4942" s="117" t="s">
        <v>398</v>
      </c>
      <c r="L4942" s="117" t="s">
        <v>398</v>
      </c>
      <c r="M4942" s="117" t="s">
        <v>398</v>
      </c>
      <c r="N4942" s="117" t="s">
        <v>398</v>
      </c>
      <c r="O4942" s="125" t="s">
        <v>579</v>
      </c>
      <c r="P4942" s="117">
        <v>1</v>
      </c>
      <c r="Q4942" s="117" t="s">
        <v>398</v>
      </c>
      <c r="R4942" s="117" t="s">
        <v>398</v>
      </c>
      <c r="S4942" s="117" t="s">
        <v>398</v>
      </c>
      <c r="T4942" s="117" t="s">
        <v>398</v>
      </c>
      <c r="U4942" s="117" t="s">
        <v>398</v>
      </c>
      <c r="V4942" s="117" t="s">
        <v>398</v>
      </c>
      <c r="W4942" s="123">
        <v>65</v>
      </c>
      <c r="X4942" s="123" t="s">
        <v>906</v>
      </c>
      <c r="Y4942" s="120">
        <v>43564</v>
      </c>
      <c r="Z4942" s="121">
        <v>0.375</v>
      </c>
      <c r="AA4942" s="130" t="s">
        <v>696</v>
      </c>
      <c r="AB4942" s="123" t="s">
        <v>582</v>
      </c>
      <c r="AC4942" s="119" t="s">
        <v>398</v>
      </c>
      <c r="AD4942" s="119" t="s">
        <v>398</v>
      </c>
    </row>
    <row r="4943" spans="1:30">
      <c r="A4943" s="117">
        <v>4942</v>
      </c>
      <c r="B4943" s="123" t="s">
        <v>468</v>
      </c>
      <c r="C4943" s="117" t="s">
        <v>5</v>
      </c>
      <c r="D4943" s="123" t="s">
        <v>595</v>
      </c>
      <c r="E4943" s="117">
        <v>4942</v>
      </c>
      <c r="F4943" s="117" t="s">
        <v>924</v>
      </c>
      <c r="G4943" s="117" t="s">
        <v>591</v>
      </c>
      <c r="H4943" s="117" t="s">
        <v>398</v>
      </c>
      <c r="I4943" s="117" t="s">
        <v>398</v>
      </c>
      <c r="J4943" s="117" t="s">
        <v>398</v>
      </c>
      <c r="K4943" s="117" t="s">
        <v>398</v>
      </c>
      <c r="L4943" s="117" t="s">
        <v>398</v>
      </c>
      <c r="M4943" s="117" t="s">
        <v>398</v>
      </c>
      <c r="N4943" s="117" t="s">
        <v>398</v>
      </c>
      <c r="O4943" s="125" t="s">
        <v>579</v>
      </c>
      <c r="P4943" s="117">
        <v>1</v>
      </c>
      <c r="Q4943" s="117" t="s">
        <v>398</v>
      </c>
      <c r="R4943" s="117" t="s">
        <v>398</v>
      </c>
      <c r="S4943" s="117" t="s">
        <v>398</v>
      </c>
      <c r="T4943" s="117" t="s">
        <v>398</v>
      </c>
      <c r="U4943" s="117" t="s">
        <v>398</v>
      </c>
      <c r="V4943" s="117" t="s">
        <v>398</v>
      </c>
      <c r="W4943" s="123">
        <v>65</v>
      </c>
      <c r="X4943" s="123" t="s">
        <v>906</v>
      </c>
      <c r="Y4943" s="120">
        <v>43564</v>
      </c>
      <c r="Z4943" s="121">
        <v>0.375</v>
      </c>
      <c r="AA4943" s="130" t="s">
        <v>696</v>
      </c>
      <c r="AB4943" s="123" t="s">
        <v>582</v>
      </c>
      <c r="AC4943" s="119" t="s">
        <v>398</v>
      </c>
      <c r="AD4943" s="119" t="s">
        <v>398</v>
      </c>
    </row>
    <row r="4944" spans="1:30">
      <c r="A4944" s="117">
        <v>4943</v>
      </c>
      <c r="B4944" s="123" t="s">
        <v>468</v>
      </c>
      <c r="C4944" s="117" t="s">
        <v>5</v>
      </c>
      <c r="D4944" s="123" t="s">
        <v>595</v>
      </c>
      <c r="E4944" s="117">
        <v>4943</v>
      </c>
      <c r="F4944" s="117" t="s">
        <v>924</v>
      </c>
      <c r="G4944" s="117" t="s">
        <v>591</v>
      </c>
      <c r="H4944" s="117" t="s">
        <v>398</v>
      </c>
      <c r="I4944" s="117" t="s">
        <v>398</v>
      </c>
      <c r="J4944" s="117" t="s">
        <v>398</v>
      </c>
      <c r="K4944" s="117" t="s">
        <v>398</v>
      </c>
      <c r="L4944" s="117" t="s">
        <v>398</v>
      </c>
      <c r="M4944" s="117" t="s">
        <v>398</v>
      </c>
      <c r="N4944" s="117" t="s">
        <v>398</v>
      </c>
      <c r="O4944" s="125" t="s">
        <v>579</v>
      </c>
      <c r="P4944" s="117">
        <v>1</v>
      </c>
      <c r="Q4944" s="117" t="s">
        <v>398</v>
      </c>
      <c r="R4944" s="117" t="s">
        <v>398</v>
      </c>
      <c r="S4944" s="117" t="s">
        <v>398</v>
      </c>
      <c r="T4944" s="117" t="s">
        <v>398</v>
      </c>
      <c r="U4944" s="117" t="s">
        <v>398</v>
      </c>
      <c r="V4944" s="117" t="s">
        <v>398</v>
      </c>
      <c r="W4944" s="123">
        <v>65</v>
      </c>
      <c r="X4944" s="123" t="s">
        <v>906</v>
      </c>
      <c r="Y4944" s="120">
        <v>43564</v>
      </c>
      <c r="Z4944" s="121">
        <v>0.375</v>
      </c>
      <c r="AA4944" s="130" t="s">
        <v>696</v>
      </c>
      <c r="AB4944" s="123" t="s">
        <v>582</v>
      </c>
      <c r="AC4944" s="119" t="s">
        <v>398</v>
      </c>
      <c r="AD4944" s="119" t="s">
        <v>398</v>
      </c>
    </row>
    <row r="4945" spans="1:30">
      <c r="A4945" s="117">
        <v>4944</v>
      </c>
      <c r="B4945" s="123" t="s">
        <v>468</v>
      </c>
      <c r="C4945" s="117" t="s">
        <v>5</v>
      </c>
      <c r="D4945" s="123" t="s">
        <v>595</v>
      </c>
      <c r="E4945" s="117">
        <v>4944</v>
      </c>
      <c r="F4945" s="117" t="s">
        <v>924</v>
      </c>
      <c r="G4945" s="117" t="s">
        <v>591</v>
      </c>
      <c r="H4945" s="117" t="s">
        <v>398</v>
      </c>
      <c r="I4945" s="117" t="s">
        <v>398</v>
      </c>
      <c r="J4945" s="117" t="s">
        <v>398</v>
      </c>
      <c r="K4945" s="117" t="s">
        <v>398</v>
      </c>
      <c r="L4945" s="117" t="s">
        <v>398</v>
      </c>
      <c r="M4945" s="117" t="s">
        <v>398</v>
      </c>
      <c r="N4945" s="117" t="s">
        <v>398</v>
      </c>
      <c r="O4945" s="125" t="s">
        <v>579</v>
      </c>
      <c r="P4945" s="117">
        <v>1</v>
      </c>
      <c r="Q4945" s="117" t="s">
        <v>398</v>
      </c>
      <c r="R4945" s="117" t="s">
        <v>398</v>
      </c>
      <c r="S4945" s="117" t="s">
        <v>398</v>
      </c>
      <c r="T4945" s="117" t="s">
        <v>398</v>
      </c>
      <c r="U4945" s="117" t="s">
        <v>398</v>
      </c>
      <c r="V4945" s="117" t="s">
        <v>398</v>
      </c>
      <c r="W4945" s="123">
        <v>65</v>
      </c>
      <c r="X4945" s="123" t="s">
        <v>906</v>
      </c>
      <c r="Y4945" s="120">
        <v>43564</v>
      </c>
      <c r="Z4945" s="121">
        <v>0.375</v>
      </c>
      <c r="AA4945" s="130" t="s">
        <v>696</v>
      </c>
      <c r="AB4945" s="123" t="s">
        <v>582</v>
      </c>
      <c r="AC4945" s="119" t="s">
        <v>398</v>
      </c>
      <c r="AD4945" s="119" t="s">
        <v>398</v>
      </c>
    </row>
    <row r="4946" spans="1:30">
      <c r="A4946" s="117">
        <v>4945</v>
      </c>
      <c r="B4946" s="123" t="s">
        <v>468</v>
      </c>
      <c r="C4946" s="117" t="s">
        <v>5</v>
      </c>
      <c r="D4946" s="123" t="s">
        <v>595</v>
      </c>
      <c r="E4946" s="117">
        <v>4945</v>
      </c>
      <c r="F4946" s="117" t="s">
        <v>924</v>
      </c>
      <c r="G4946" s="117" t="s">
        <v>591</v>
      </c>
      <c r="H4946" s="117" t="s">
        <v>398</v>
      </c>
      <c r="I4946" s="117" t="s">
        <v>398</v>
      </c>
      <c r="J4946" s="117" t="s">
        <v>398</v>
      </c>
      <c r="K4946" s="117" t="s">
        <v>398</v>
      </c>
      <c r="L4946" s="117" t="s">
        <v>398</v>
      </c>
      <c r="M4946" s="117" t="s">
        <v>398</v>
      </c>
      <c r="N4946" s="117" t="s">
        <v>398</v>
      </c>
      <c r="O4946" s="125" t="s">
        <v>579</v>
      </c>
      <c r="P4946" s="117">
        <v>1</v>
      </c>
      <c r="Q4946" s="117" t="s">
        <v>398</v>
      </c>
      <c r="R4946" s="117" t="s">
        <v>398</v>
      </c>
      <c r="S4946" s="117" t="s">
        <v>398</v>
      </c>
      <c r="T4946" s="117" t="s">
        <v>398</v>
      </c>
      <c r="U4946" s="117" t="s">
        <v>398</v>
      </c>
      <c r="V4946" s="117" t="s">
        <v>398</v>
      </c>
      <c r="W4946" s="123">
        <v>65</v>
      </c>
      <c r="X4946" s="123" t="s">
        <v>906</v>
      </c>
      <c r="Y4946" s="120">
        <v>43564</v>
      </c>
      <c r="Z4946" s="121">
        <v>0.375</v>
      </c>
      <c r="AA4946" s="130" t="s">
        <v>696</v>
      </c>
      <c r="AB4946" s="123" t="s">
        <v>582</v>
      </c>
      <c r="AC4946" s="119" t="s">
        <v>398</v>
      </c>
      <c r="AD4946" s="119" t="s">
        <v>398</v>
      </c>
    </row>
    <row r="4947" spans="1:30">
      <c r="A4947" s="117">
        <v>4946</v>
      </c>
      <c r="B4947" s="123" t="s">
        <v>468</v>
      </c>
      <c r="C4947" s="117" t="s">
        <v>5</v>
      </c>
      <c r="D4947" s="123" t="s">
        <v>595</v>
      </c>
      <c r="E4947" s="117">
        <v>4946</v>
      </c>
      <c r="F4947" s="117" t="s">
        <v>924</v>
      </c>
      <c r="G4947" s="117" t="s">
        <v>591</v>
      </c>
      <c r="H4947" s="117" t="s">
        <v>398</v>
      </c>
      <c r="I4947" s="117" t="s">
        <v>398</v>
      </c>
      <c r="J4947" s="117" t="s">
        <v>398</v>
      </c>
      <c r="K4947" s="117" t="s">
        <v>398</v>
      </c>
      <c r="L4947" s="117" t="s">
        <v>398</v>
      </c>
      <c r="M4947" s="117" t="s">
        <v>398</v>
      </c>
      <c r="N4947" s="117" t="s">
        <v>398</v>
      </c>
      <c r="O4947" s="125" t="s">
        <v>579</v>
      </c>
      <c r="P4947" s="117">
        <v>1</v>
      </c>
      <c r="Q4947" s="117" t="s">
        <v>398</v>
      </c>
      <c r="R4947" s="117" t="s">
        <v>398</v>
      </c>
      <c r="S4947" s="117" t="s">
        <v>398</v>
      </c>
      <c r="T4947" s="117" t="s">
        <v>398</v>
      </c>
      <c r="U4947" s="117" t="s">
        <v>398</v>
      </c>
      <c r="V4947" s="117" t="s">
        <v>398</v>
      </c>
      <c r="W4947" s="123">
        <v>65</v>
      </c>
      <c r="X4947" s="123" t="s">
        <v>906</v>
      </c>
      <c r="Y4947" s="120">
        <v>43564</v>
      </c>
      <c r="Z4947" s="121">
        <v>0.375</v>
      </c>
      <c r="AA4947" s="130" t="s">
        <v>696</v>
      </c>
      <c r="AB4947" s="123" t="s">
        <v>582</v>
      </c>
      <c r="AC4947" s="119" t="s">
        <v>398</v>
      </c>
      <c r="AD4947" s="119" t="s">
        <v>398</v>
      </c>
    </row>
    <row r="4948" spans="1:30">
      <c r="A4948" s="117">
        <v>4947</v>
      </c>
      <c r="B4948" s="123" t="s">
        <v>468</v>
      </c>
      <c r="C4948" s="117" t="s">
        <v>5</v>
      </c>
      <c r="D4948" s="123" t="s">
        <v>595</v>
      </c>
      <c r="E4948" s="117">
        <v>4947</v>
      </c>
      <c r="F4948" s="117" t="s">
        <v>924</v>
      </c>
      <c r="G4948" s="117" t="s">
        <v>591</v>
      </c>
      <c r="H4948" s="117" t="s">
        <v>398</v>
      </c>
      <c r="I4948" s="117" t="s">
        <v>398</v>
      </c>
      <c r="J4948" s="117" t="s">
        <v>398</v>
      </c>
      <c r="K4948" s="117" t="s">
        <v>398</v>
      </c>
      <c r="L4948" s="117" t="s">
        <v>398</v>
      </c>
      <c r="M4948" s="117" t="s">
        <v>398</v>
      </c>
      <c r="N4948" s="117" t="s">
        <v>398</v>
      </c>
      <c r="O4948" s="125" t="s">
        <v>579</v>
      </c>
      <c r="P4948" s="117">
        <v>1</v>
      </c>
      <c r="Q4948" s="117" t="s">
        <v>398</v>
      </c>
      <c r="R4948" s="117" t="s">
        <v>398</v>
      </c>
      <c r="S4948" s="117" t="s">
        <v>398</v>
      </c>
      <c r="T4948" s="117" t="s">
        <v>398</v>
      </c>
      <c r="U4948" s="117" t="s">
        <v>398</v>
      </c>
      <c r="V4948" s="117" t="s">
        <v>398</v>
      </c>
      <c r="W4948" s="123">
        <v>65</v>
      </c>
      <c r="X4948" s="123" t="s">
        <v>906</v>
      </c>
      <c r="Y4948" s="120">
        <v>43564</v>
      </c>
      <c r="Z4948" s="121">
        <v>0.375</v>
      </c>
      <c r="AA4948" s="130" t="s">
        <v>696</v>
      </c>
      <c r="AB4948" s="123" t="s">
        <v>582</v>
      </c>
      <c r="AC4948" s="119" t="s">
        <v>398</v>
      </c>
      <c r="AD4948" s="119" t="s">
        <v>398</v>
      </c>
    </row>
    <row r="4949" spans="1:30">
      <c r="A4949" s="117">
        <v>4948</v>
      </c>
      <c r="B4949" s="123" t="s">
        <v>468</v>
      </c>
      <c r="C4949" s="117" t="s">
        <v>5</v>
      </c>
      <c r="D4949" s="123" t="s">
        <v>595</v>
      </c>
      <c r="E4949" s="117">
        <v>4948</v>
      </c>
      <c r="F4949" s="117" t="s">
        <v>924</v>
      </c>
      <c r="G4949" s="117" t="s">
        <v>591</v>
      </c>
      <c r="H4949" s="117" t="s">
        <v>398</v>
      </c>
      <c r="I4949" s="117" t="s">
        <v>398</v>
      </c>
      <c r="J4949" s="117" t="s">
        <v>398</v>
      </c>
      <c r="K4949" s="117" t="s">
        <v>398</v>
      </c>
      <c r="L4949" s="117" t="s">
        <v>398</v>
      </c>
      <c r="M4949" s="117" t="s">
        <v>398</v>
      </c>
      <c r="N4949" s="117" t="s">
        <v>398</v>
      </c>
      <c r="O4949" s="125" t="s">
        <v>579</v>
      </c>
      <c r="P4949" s="117">
        <v>1</v>
      </c>
      <c r="Q4949" s="117" t="s">
        <v>398</v>
      </c>
      <c r="R4949" s="117" t="s">
        <v>398</v>
      </c>
      <c r="S4949" s="117" t="s">
        <v>398</v>
      </c>
      <c r="T4949" s="117" t="s">
        <v>398</v>
      </c>
      <c r="U4949" s="117" t="s">
        <v>398</v>
      </c>
      <c r="V4949" s="117" t="s">
        <v>398</v>
      </c>
      <c r="W4949" s="123">
        <v>65</v>
      </c>
      <c r="X4949" s="123" t="s">
        <v>906</v>
      </c>
      <c r="Y4949" s="120">
        <v>43564</v>
      </c>
      <c r="Z4949" s="121">
        <v>0.375</v>
      </c>
      <c r="AA4949" s="130" t="s">
        <v>696</v>
      </c>
      <c r="AB4949" s="123" t="s">
        <v>582</v>
      </c>
      <c r="AC4949" s="119" t="s">
        <v>398</v>
      </c>
      <c r="AD4949" s="119" t="s">
        <v>398</v>
      </c>
    </row>
    <row r="4950" spans="1:30">
      <c r="A4950" s="117">
        <v>4949</v>
      </c>
      <c r="B4950" s="123" t="s">
        <v>468</v>
      </c>
      <c r="C4950" s="117" t="s">
        <v>5</v>
      </c>
      <c r="D4950" s="123" t="s">
        <v>595</v>
      </c>
      <c r="E4950" s="117">
        <v>4949</v>
      </c>
      <c r="F4950" s="117" t="s">
        <v>924</v>
      </c>
      <c r="G4950" s="117" t="s">
        <v>591</v>
      </c>
      <c r="H4950" s="117" t="s">
        <v>398</v>
      </c>
      <c r="I4950" s="117" t="s">
        <v>398</v>
      </c>
      <c r="J4950" s="117" t="s">
        <v>398</v>
      </c>
      <c r="K4950" s="117" t="s">
        <v>398</v>
      </c>
      <c r="L4950" s="117" t="s">
        <v>398</v>
      </c>
      <c r="M4950" s="117" t="s">
        <v>398</v>
      </c>
      <c r="N4950" s="117" t="s">
        <v>398</v>
      </c>
      <c r="O4950" s="125" t="s">
        <v>579</v>
      </c>
      <c r="P4950" s="117">
        <v>1</v>
      </c>
      <c r="Q4950" s="117" t="s">
        <v>398</v>
      </c>
      <c r="R4950" s="117" t="s">
        <v>398</v>
      </c>
      <c r="S4950" s="117" t="s">
        <v>398</v>
      </c>
      <c r="T4950" s="117" t="s">
        <v>398</v>
      </c>
      <c r="U4950" s="117" t="s">
        <v>398</v>
      </c>
      <c r="V4950" s="117" t="s">
        <v>398</v>
      </c>
      <c r="W4950" s="123">
        <v>65</v>
      </c>
      <c r="X4950" s="123" t="s">
        <v>906</v>
      </c>
      <c r="Y4950" s="120">
        <v>43564</v>
      </c>
      <c r="Z4950" s="121">
        <v>0.375</v>
      </c>
      <c r="AA4950" s="130" t="s">
        <v>696</v>
      </c>
      <c r="AB4950" s="123" t="s">
        <v>582</v>
      </c>
      <c r="AC4950" s="119" t="s">
        <v>398</v>
      </c>
      <c r="AD4950" s="119" t="s">
        <v>398</v>
      </c>
    </row>
    <row r="4951" spans="1:30">
      <c r="A4951" s="117">
        <v>4950</v>
      </c>
      <c r="B4951" s="123" t="s">
        <v>468</v>
      </c>
      <c r="C4951" s="117" t="s">
        <v>5</v>
      </c>
      <c r="D4951" s="123" t="s">
        <v>595</v>
      </c>
      <c r="E4951" s="117">
        <v>4950</v>
      </c>
      <c r="F4951" s="117" t="s">
        <v>924</v>
      </c>
      <c r="G4951" s="117" t="s">
        <v>591</v>
      </c>
      <c r="H4951" s="117" t="s">
        <v>398</v>
      </c>
      <c r="I4951" s="117" t="s">
        <v>398</v>
      </c>
      <c r="J4951" s="117" t="s">
        <v>398</v>
      </c>
      <c r="K4951" s="117" t="s">
        <v>398</v>
      </c>
      <c r="L4951" s="117" t="s">
        <v>398</v>
      </c>
      <c r="M4951" s="117" t="s">
        <v>398</v>
      </c>
      <c r="N4951" s="117" t="s">
        <v>398</v>
      </c>
      <c r="O4951" s="125" t="s">
        <v>579</v>
      </c>
      <c r="P4951" s="117">
        <v>1</v>
      </c>
      <c r="Q4951" s="117" t="s">
        <v>398</v>
      </c>
      <c r="R4951" s="117" t="s">
        <v>398</v>
      </c>
      <c r="S4951" s="117" t="s">
        <v>398</v>
      </c>
      <c r="T4951" s="117" t="s">
        <v>398</v>
      </c>
      <c r="U4951" s="117" t="s">
        <v>398</v>
      </c>
      <c r="V4951" s="117" t="s">
        <v>398</v>
      </c>
      <c r="W4951" s="123">
        <v>65</v>
      </c>
      <c r="X4951" s="123" t="s">
        <v>906</v>
      </c>
      <c r="Y4951" s="120">
        <v>43564</v>
      </c>
      <c r="Z4951" s="121">
        <v>0.375</v>
      </c>
      <c r="AA4951" s="130" t="s">
        <v>696</v>
      </c>
      <c r="AB4951" s="123" t="s">
        <v>582</v>
      </c>
      <c r="AC4951" s="119" t="s">
        <v>398</v>
      </c>
      <c r="AD4951" s="119" t="s">
        <v>398</v>
      </c>
    </row>
    <row r="4952" spans="1:30">
      <c r="A4952" s="117">
        <v>4951</v>
      </c>
      <c r="B4952" s="123" t="s">
        <v>468</v>
      </c>
      <c r="C4952" s="117" t="s">
        <v>5</v>
      </c>
      <c r="D4952" s="123" t="s">
        <v>595</v>
      </c>
      <c r="E4952" s="117">
        <v>4951</v>
      </c>
      <c r="F4952" s="117" t="s">
        <v>924</v>
      </c>
      <c r="G4952" s="117" t="s">
        <v>591</v>
      </c>
      <c r="H4952" s="117" t="s">
        <v>398</v>
      </c>
      <c r="I4952" s="117" t="s">
        <v>398</v>
      </c>
      <c r="J4952" s="117" t="s">
        <v>398</v>
      </c>
      <c r="K4952" s="117" t="s">
        <v>398</v>
      </c>
      <c r="L4952" s="117" t="s">
        <v>398</v>
      </c>
      <c r="M4952" s="117" t="s">
        <v>398</v>
      </c>
      <c r="N4952" s="117" t="s">
        <v>398</v>
      </c>
      <c r="O4952" s="125" t="s">
        <v>579</v>
      </c>
      <c r="P4952" s="117">
        <v>1</v>
      </c>
      <c r="Q4952" s="117" t="s">
        <v>398</v>
      </c>
      <c r="R4952" s="117" t="s">
        <v>398</v>
      </c>
      <c r="S4952" s="117" t="s">
        <v>398</v>
      </c>
      <c r="T4952" s="117" t="s">
        <v>398</v>
      </c>
      <c r="U4952" s="117" t="s">
        <v>398</v>
      </c>
      <c r="V4952" s="117" t="s">
        <v>398</v>
      </c>
      <c r="W4952" s="123">
        <v>65</v>
      </c>
      <c r="X4952" s="123" t="s">
        <v>906</v>
      </c>
      <c r="Y4952" s="120">
        <v>43564</v>
      </c>
      <c r="Z4952" s="121">
        <v>0.375</v>
      </c>
      <c r="AA4952" s="130" t="s">
        <v>696</v>
      </c>
      <c r="AB4952" s="123" t="s">
        <v>582</v>
      </c>
      <c r="AC4952" s="119" t="s">
        <v>398</v>
      </c>
      <c r="AD4952" s="119" t="s">
        <v>398</v>
      </c>
    </row>
    <row r="4953" spans="1:30">
      <c r="A4953" s="117">
        <v>4952</v>
      </c>
      <c r="B4953" s="123" t="s">
        <v>468</v>
      </c>
      <c r="C4953" s="117" t="s">
        <v>5</v>
      </c>
      <c r="D4953" s="123" t="s">
        <v>595</v>
      </c>
      <c r="E4953" s="117">
        <v>4952</v>
      </c>
      <c r="F4953" s="117" t="s">
        <v>924</v>
      </c>
      <c r="G4953" s="117" t="s">
        <v>591</v>
      </c>
      <c r="H4953" s="117" t="s">
        <v>398</v>
      </c>
      <c r="I4953" s="117" t="s">
        <v>398</v>
      </c>
      <c r="J4953" s="117" t="s">
        <v>398</v>
      </c>
      <c r="K4953" s="117" t="s">
        <v>398</v>
      </c>
      <c r="L4953" s="117" t="s">
        <v>398</v>
      </c>
      <c r="M4953" s="117" t="s">
        <v>398</v>
      </c>
      <c r="N4953" s="117" t="s">
        <v>398</v>
      </c>
      <c r="O4953" s="125" t="s">
        <v>579</v>
      </c>
      <c r="P4953" s="117">
        <v>1</v>
      </c>
      <c r="Q4953" s="117" t="s">
        <v>398</v>
      </c>
      <c r="R4953" s="117" t="s">
        <v>398</v>
      </c>
      <c r="S4953" s="117" t="s">
        <v>398</v>
      </c>
      <c r="T4953" s="117" t="s">
        <v>398</v>
      </c>
      <c r="U4953" s="117" t="s">
        <v>398</v>
      </c>
      <c r="V4953" s="117" t="s">
        <v>398</v>
      </c>
      <c r="W4953" s="123">
        <v>65</v>
      </c>
      <c r="X4953" s="123" t="s">
        <v>906</v>
      </c>
      <c r="Y4953" s="120">
        <v>43564</v>
      </c>
      <c r="Z4953" s="121">
        <v>0.375</v>
      </c>
      <c r="AA4953" s="130" t="s">
        <v>696</v>
      </c>
      <c r="AB4953" s="123" t="s">
        <v>582</v>
      </c>
      <c r="AC4953" s="119" t="s">
        <v>398</v>
      </c>
      <c r="AD4953" s="119" t="s">
        <v>398</v>
      </c>
    </row>
    <row r="4954" spans="1:30">
      <c r="A4954" s="117">
        <v>4953</v>
      </c>
      <c r="B4954" s="123" t="s">
        <v>468</v>
      </c>
      <c r="C4954" s="117" t="s">
        <v>5</v>
      </c>
      <c r="D4954" s="123" t="s">
        <v>595</v>
      </c>
      <c r="E4954" s="117">
        <v>4953</v>
      </c>
      <c r="F4954" s="117" t="s">
        <v>924</v>
      </c>
      <c r="G4954" s="117" t="s">
        <v>591</v>
      </c>
      <c r="H4954" s="117" t="s">
        <v>398</v>
      </c>
      <c r="I4954" s="117" t="s">
        <v>398</v>
      </c>
      <c r="J4954" s="117" t="s">
        <v>398</v>
      </c>
      <c r="K4954" s="117" t="s">
        <v>398</v>
      </c>
      <c r="L4954" s="117" t="s">
        <v>398</v>
      </c>
      <c r="M4954" s="117" t="s">
        <v>398</v>
      </c>
      <c r="N4954" s="117" t="s">
        <v>398</v>
      </c>
      <c r="O4954" s="125" t="s">
        <v>579</v>
      </c>
      <c r="P4954" s="117">
        <v>1</v>
      </c>
      <c r="Q4954" s="117" t="s">
        <v>398</v>
      </c>
      <c r="R4954" s="117" t="s">
        <v>398</v>
      </c>
      <c r="S4954" s="117" t="s">
        <v>398</v>
      </c>
      <c r="T4954" s="117" t="s">
        <v>398</v>
      </c>
      <c r="U4954" s="117" t="s">
        <v>398</v>
      </c>
      <c r="V4954" s="117" t="s">
        <v>398</v>
      </c>
      <c r="W4954" s="123">
        <v>65</v>
      </c>
      <c r="X4954" s="123" t="s">
        <v>906</v>
      </c>
      <c r="Y4954" s="120">
        <v>43564</v>
      </c>
      <c r="Z4954" s="121">
        <v>0.375</v>
      </c>
      <c r="AA4954" s="130" t="s">
        <v>696</v>
      </c>
      <c r="AB4954" s="123" t="s">
        <v>582</v>
      </c>
      <c r="AC4954" s="119" t="s">
        <v>398</v>
      </c>
      <c r="AD4954" s="119" t="s">
        <v>398</v>
      </c>
    </row>
    <row r="4955" spans="1:30">
      <c r="A4955" s="117">
        <v>4954</v>
      </c>
      <c r="B4955" s="123" t="s">
        <v>468</v>
      </c>
      <c r="C4955" s="117" t="s">
        <v>5</v>
      </c>
      <c r="D4955" s="123" t="s">
        <v>595</v>
      </c>
      <c r="E4955" s="117">
        <v>4954</v>
      </c>
      <c r="F4955" s="117" t="s">
        <v>924</v>
      </c>
      <c r="G4955" s="117" t="s">
        <v>591</v>
      </c>
      <c r="H4955" s="117" t="s">
        <v>398</v>
      </c>
      <c r="I4955" s="117" t="s">
        <v>398</v>
      </c>
      <c r="J4955" s="117" t="s">
        <v>398</v>
      </c>
      <c r="K4955" s="117" t="s">
        <v>398</v>
      </c>
      <c r="L4955" s="117" t="s">
        <v>398</v>
      </c>
      <c r="M4955" s="117" t="s">
        <v>398</v>
      </c>
      <c r="N4955" s="117" t="s">
        <v>398</v>
      </c>
      <c r="O4955" s="125" t="s">
        <v>579</v>
      </c>
      <c r="P4955" s="117">
        <v>1</v>
      </c>
      <c r="Q4955" s="117" t="s">
        <v>398</v>
      </c>
      <c r="R4955" s="117" t="s">
        <v>398</v>
      </c>
      <c r="S4955" s="117" t="s">
        <v>398</v>
      </c>
      <c r="T4955" s="117" t="s">
        <v>398</v>
      </c>
      <c r="U4955" s="117" t="s">
        <v>398</v>
      </c>
      <c r="V4955" s="117" t="s">
        <v>398</v>
      </c>
      <c r="W4955" s="123">
        <v>65</v>
      </c>
      <c r="X4955" s="123" t="s">
        <v>906</v>
      </c>
      <c r="Y4955" s="120">
        <v>43564</v>
      </c>
      <c r="Z4955" s="121">
        <v>0.375</v>
      </c>
      <c r="AA4955" s="130" t="s">
        <v>696</v>
      </c>
      <c r="AB4955" s="123" t="s">
        <v>582</v>
      </c>
      <c r="AC4955" s="119" t="s">
        <v>398</v>
      </c>
      <c r="AD4955" s="119" t="s">
        <v>398</v>
      </c>
    </row>
    <row r="4956" spans="1:30">
      <c r="A4956" s="117">
        <v>4955</v>
      </c>
      <c r="B4956" s="123" t="s">
        <v>468</v>
      </c>
      <c r="C4956" s="117" t="s">
        <v>5</v>
      </c>
      <c r="D4956" s="123" t="s">
        <v>595</v>
      </c>
      <c r="E4956" s="117">
        <v>4955</v>
      </c>
      <c r="F4956" s="117" t="s">
        <v>924</v>
      </c>
      <c r="G4956" s="117" t="s">
        <v>591</v>
      </c>
      <c r="H4956" s="117" t="s">
        <v>398</v>
      </c>
      <c r="I4956" s="117" t="s">
        <v>398</v>
      </c>
      <c r="J4956" s="117" t="s">
        <v>398</v>
      </c>
      <c r="K4956" s="117" t="s">
        <v>398</v>
      </c>
      <c r="L4956" s="117" t="s">
        <v>398</v>
      </c>
      <c r="M4956" s="117" t="s">
        <v>398</v>
      </c>
      <c r="N4956" s="117" t="s">
        <v>398</v>
      </c>
      <c r="O4956" s="125" t="s">
        <v>579</v>
      </c>
      <c r="P4956" s="117">
        <v>1</v>
      </c>
      <c r="Q4956" s="117" t="s">
        <v>398</v>
      </c>
      <c r="R4956" s="117" t="s">
        <v>398</v>
      </c>
      <c r="S4956" s="117" t="s">
        <v>398</v>
      </c>
      <c r="T4956" s="117" t="s">
        <v>398</v>
      </c>
      <c r="U4956" s="117" t="s">
        <v>398</v>
      </c>
      <c r="V4956" s="117" t="s">
        <v>398</v>
      </c>
      <c r="W4956" s="123">
        <v>65</v>
      </c>
      <c r="X4956" s="123" t="s">
        <v>906</v>
      </c>
      <c r="Y4956" s="120">
        <v>43564</v>
      </c>
      <c r="Z4956" s="121">
        <v>0.375</v>
      </c>
      <c r="AA4956" s="130" t="s">
        <v>696</v>
      </c>
      <c r="AB4956" s="123" t="s">
        <v>582</v>
      </c>
      <c r="AC4956" s="119" t="s">
        <v>398</v>
      </c>
      <c r="AD4956" s="119" t="s">
        <v>398</v>
      </c>
    </row>
    <row r="4957" spans="1:30">
      <c r="A4957" s="117">
        <v>4956</v>
      </c>
      <c r="B4957" s="123" t="s">
        <v>468</v>
      </c>
      <c r="C4957" s="117" t="s">
        <v>5</v>
      </c>
      <c r="D4957" s="123" t="s">
        <v>595</v>
      </c>
      <c r="E4957" s="117">
        <v>4956</v>
      </c>
      <c r="F4957" s="117" t="s">
        <v>924</v>
      </c>
      <c r="G4957" s="117" t="s">
        <v>591</v>
      </c>
      <c r="H4957" s="117" t="s">
        <v>398</v>
      </c>
      <c r="I4957" s="117" t="s">
        <v>398</v>
      </c>
      <c r="J4957" s="117" t="s">
        <v>398</v>
      </c>
      <c r="K4957" s="117" t="s">
        <v>398</v>
      </c>
      <c r="L4957" s="117" t="s">
        <v>398</v>
      </c>
      <c r="M4957" s="117" t="s">
        <v>398</v>
      </c>
      <c r="N4957" s="117" t="s">
        <v>398</v>
      </c>
      <c r="O4957" s="125" t="s">
        <v>579</v>
      </c>
      <c r="P4957" s="117">
        <v>1</v>
      </c>
      <c r="Q4957" s="117" t="s">
        <v>398</v>
      </c>
      <c r="R4957" s="117" t="s">
        <v>398</v>
      </c>
      <c r="S4957" s="117" t="s">
        <v>398</v>
      </c>
      <c r="T4957" s="117" t="s">
        <v>398</v>
      </c>
      <c r="U4957" s="117" t="s">
        <v>398</v>
      </c>
      <c r="V4957" s="117" t="s">
        <v>398</v>
      </c>
      <c r="W4957" s="123">
        <v>65</v>
      </c>
      <c r="X4957" s="123" t="s">
        <v>906</v>
      </c>
      <c r="Y4957" s="120">
        <v>43564</v>
      </c>
      <c r="Z4957" s="121">
        <v>0.375</v>
      </c>
      <c r="AA4957" s="130" t="s">
        <v>696</v>
      </c>
      <c r="AB4957" s="123" t="s">
        <v>582</v>
      </c>
      <c r="AC4957" s="119" t="s">
        <v>398</v>
      </c>
      <c r="AD4957" s="119" t="s">
        <v>398</v>
      </c>
    </row>
    <row r="4958" spans="1:30">
      <c r="A4958" s="117">
        <v>4957</v>
      </c>
      <c r="B4958" s="123" t="s">
        <v>468</v>
      </c>
      <c r="C4958" s="117" t="s">
        <v>5</v>
      </c>
      <c r="D4958" s="123" t="s">
        <v>595</v>
      </c>
      <c r="E4958" s="117">
        <v>4957</v>
      </c>
      <c r="F4958" s="117" t="s">
        <v>924</v>
      </c>
      <c r="G4958" s="117" t="s">
        <v>591</v>
      </c>
      <c r="H4958" s="117" t="s">
        <v>398</v>
      </c>
      <c r="I4958" s="117" t="s">
        <v>398</v>
      </c>
      <c r="J4958" s="117" t="s">
        <v>398</v>
      </c>
      <c r="K4958" s="117" t="s">
        <v>398</v>
      </c>
      <c r="L4958" s="117" t="s">
        <v>398</v>
      </c>
      <c r="M4958" s="117" t="s">
        <v>398</v>
      </c>
      <c r="N4958" s="117" t="s">
        <v>398</v>
      </c>
      <c r="O4958" s="125" t="s">
        <v>579</v>
      </c>
      <c r="P4958" s="117">
        <v>1</v>
      </c>
      <c r="Q4958" s="117" t="s">
        <v>398</v>
      </c>
      <c r="R4958" s="117" t="s">
        <v>398</v>
      </c>
      <c r="S4958" s="117" t="s">
        <v>398</v>
      </c>
      <c r="T4958" s="117" t="s">
        <v>398</v>
      </c>
      <c r="U4958" s="117" t="s">
        <v>398</v>
      </c>
      <c r="V4958" s="117" t="s">
        <v>398</v>
      </c>
      <c r="W4958" s="123">
        <v>65</v>
      </c>
      <c r="X4958" s="123" t="s">
        <v>906</v>
      </c>
      <c r="Y4958" s="120">
        <v>43564</v>
      </c>
      <c r="Z4958" s="121">
        <v>0.375</v>
      </c>
      <c r="AA4958" s="130" t="s">
        <v>696</v>
      </c>
      <c r="AB4958" s="123" t="s">
        <v>582</v>
      </c>
      <c r="AC4958" s="119" t="s">
        <v>398</v>
      </c>
      <c r="AD4958" s="119" t="s">
        <v>398</v>
      </c>
    </row>
    <row r="4959" spans="1:30">
      <c r="A4959" s="117">
        <v>4958</v>
      </c>
      <c r="B4959" s="123" t="s">
        <v>468</v>
      </c>
      <c r="C4959" s="117" t="s">
        <v>5</v>
      </c>
      <c r="D4959" s="123" t="s">
        <v>595</v>
      </c>
      <c r="E4959" s="117">
        <v>4958</v>
      </c>
      <c r="F4959" s="117" t="s">
        <v>924</v>
      </c>
      <c r="G4959" s="117" t="s">
        <v>591</v>
      </c>
      <c r="H4959" s="117" t="s">
        <v>398</v>
      </c>
      <c r="I4959" s="117" t="s">
        <v>398</v>
      </c>
      <c r="J4959" s="117" t="s">
        <v>398</v>
      </c>
      <c r="K4959" s="117" t="s">
        <v>398</v>
      </c>
      <c r="L4959" s="117" t="s">
        <v>398</v>
      </c>
      <c r="M4959" s="117" t="s">
        <v>398</v>
      </c>
      <c r="N4959" s="117" t="s">
        <v>398</v>
      </c>
      <c r="O4959" s="125" t="s">
        <v>579</v>
      </c>
      <c r="P4959" s="117">
        <v>1</v>
      </c>
      <c r="Q4959" s="117" t="s">
        <v>398</v>
      </c>
      <c r="R4959" s="117" t="s">
        <v>398</v>
      </c>
      <c r="S4959" s="117" t="s">
        <v>398</v>
      </c>
      <c r="T4959" s="117" t="s">
        <v>398</v>
      </c>
      <c r="U4959" s="117" t="s">
        <v>398</v>
      </c>
      <c r="V4959" s="117" t="s">
        <v>398</v>
      </c>
      <c r="W4959" s="123">
        <v>65</v>
      </c>
      <c r="X4959" s="123" t="s">
        <v>906</v>
      </c>
      <c r="Y4959" s="120">
        <v>43564</v>
      </c>
      <c r="Z4959" s="121">
        <v>0.375</v>
      </c>
      <c r="AA4959" s="130" t="s">
        <v>696</v>
      </c>
      <c r="AB4959" s="123" t="s">
        <v>582</v>
      </c>
      <c r="AC4959" s="119" t="s">
        <v>398</v>
      </c>
      <c r="AD4959" s="119" t="s">
        <v>398</v>
      </c>
    </row>
    <row r="4960" spans="1:30">
      <c r="A4960" s="117">
        <v>4959</v>
      </c>
      <c r="B4960" s="123" t="s">
        <v>468</v>
      </c>
      <c r="C4960" s="117" t="s">
        <v>5</v>
      </c>
      <c r="D4960" s="123" t="s">
        <v>595</v>
      </c>
      <c r="E4960" s="117">
        <v>4959</v>
      </c>
      <c r="F4960" s="117" t="s">
        <v>924</v>
      </c>
      <c r="G4960" s="117" t="s">
        <v>591</v>
      </c>
      <c r="H4960" s="117" t="s">
        <v>398</v>
      </c>
      <c r="I4960" s="117" t="s">
        <v>398</v>
      </c>
      <c r="J4960" s="117" t="s">
        <v>398</v>
      </c>
      <c r="K4960" s="117" t="s">
        <v>398</v>
      </c>
      <c r="L4960" s="117" t="s">
        <v>398</v>
      </c>
      <c r="M4960" s="117" t="s">
        <v>398</v>
      </c>
      <c r="N4960" s="117" t="s">
        <v>398</v>
      </c>
      <c r="O4960" s="125" t="s">
        <v>579</v>
      </c>
      <c r="P4960" s="117">
        <v>1</v>
      </c>
      <c r="Q4960" s="117" t="s">
        <v>398</v>
      </c>
      <c r="R4960" s="117" t="s">
        <v>398</v>
      </c>
      <c r="S4960" s="117" t="s">
        <v>398</v>
      </c>
      <c r="T4960" s="117" t="s">
        <v>398</v>
      </c>
      <c r="U4960" s="117" t="s">
        <v>398</v>
      </c>
      <c r="V4960" s="117" t="s">
        <v>398</v>
      </c>
      <c r="W4960" s="123">
        <v>65</v>
      </c>
      <c r="X4960" s="123" t="s">
        <v>906</v>
      </c>
      <c r="Y4960" s="120">
        <v>43564</v>
      </c>
      <c r="Z4960" s="121">
        <v>0.375</v>
      </c>
      <c r="AA4960" s="130" t="s">
        <v>696</v>
      </c>
      <c r="AB4960" s="123" t="s">
        <v>582</v>
      </c>
      <c r="AC4960" s="119" t="s">
        <v>398</v>
      </c>
      <c r="AD4960" s="119" t="s">
        <v>398</v>
      </c>
    </row>
    <row r="4961" spans="1:30">
      <c r="A4961" s="117">
        <v>4960</v>
      </c>
      <c r="B4961" s="123" t="s">
        <v>468</v>
      </c>
      <c r="C4961" s="117" t="s">
        <v>5</v>
      </c>
      <c r="D4961" s="123" t="s">
        <v>595</v>
      </c>
      <c r="E4961" s="117">
        <v>4960</v>
      </c>
      <c r="F4961" s="117" t="s">
        <v>924</v>
      </c>
      <c r="G4961" s="117" t="s">
        <v>591</v>
      </c>
      <c r="H4961" s="117" t="s">
        <v>398</v>
      </c>
      <c r="I4961" s="117" t="s">
        <v>398</v>
      </c>
      <c r="J4961" s="117" t="s">
        <v>398</v>
      </c>
      <c r="K4961" s="117" t="s">
        <v>398</v>
      </c>
      <c r="L4961" s="117" t="s">
        <v>398</v>
      </c>
      <c r="M4961" s="117" t="s">
        <v>398</v>
      </c>
      <c r="N4961" s="117" t="s">
        <v>398</v>
      </c>
      <c r="O4961" s="125" t="s">
        <v>579</v>
      </c>
      <c r="P4961" s="117">
        <v>1</v>
      </c>
      <c r="Q4961" s="117" t="s">
        <v>398</v>
      </c>
      <c r="R4961" s="117" t="s">
        <v>398</v>
      </c>
      <c r="S4961" s="117" t="s">
        <v>398</v>
      </c>
      <c r="T4961" s="117" t="s">
        <v>398</v>
      </c>
      <c r="U4961" s="117" t="s">
        <v>398</v>
      </c>
      <c r="V4961" s="117" t="s">
        <v>398</v>
      </c>
      <c r="W4961" s="123">
        <v>65</v>
      </c>
      <c r="X4961" s="123" t="s">
        <v>906</v>
      </c>
      <c r="Y4961" s="120">
        <v>43564</v>
      </c>
      <c r="Z4961" s="121">
        <v>0.375</v>
      </c>
      <c r="AA4961" s="130" t="s">
        <v>696</v>
      </c>
      <c r="AB4961" s="123" t="s">
        <v>582</v>
      </c>
      <c r="AC4961" s="119" t="s">
        <v>398</v>
      </c>
      <c r="AD4961" s="119" t="s">
        <v>398</v>
      </c>
    </row>
    <row r="4962" spans="1:30">
      <c r="A4962" s="117">
        <v>4961</v>
      </c>
      <c r="B4962" s="123" t="s">
        <v>468</v>
      </c>
      <c r="C4962" s="117" t="s">
        <v>5</v>
      </c>
      <c r="D4962" s="123" t="s">
        <v>595</v>
      </c>
      <c r="E4962" s="117">
        <v>4961</v>
      </c>
      <c r="F4962" s="117" t="s">
        <v>924</v>
      </c>
      <c r="G4962" s="117" t="s">
        <v>591</v>
      </c>
      <c r="H4962" s="117" t="s">
        <v>398</v>
      </c>
      <c r="I4962" s="117" t="s">
        <v>398</v>
      </c>
      <c r="J4962" s="117" t="s">
        <v>398</v>
      </c>
      <c r="K4962" s="117" t="s">
        <v>398</v>
      </c>
      <c r="L4962" s="117" t="s">
        <v>398</v>
      </c>
      <c r="M4962" s="117" t="s">
        <v>398</v>
      </c>
      <c r="N4962" s="117" t="s">
        <v>398</v>
      </c>
      <c r="O4962" s="125" t="s">
        <v>579</v>
      </c>
      <c r="P4962" s="117">
        <v>1</v>
      </c>
      <c r="Q4962" s="117" t="s">
        <v>398</v>
      </c>
      <c r="R4962" s="117" t="s">
        <v>398</v>
      </c>
      <c r="S4962" s="117" t="s">
        <v>398</v>
      </c>
      <c r="T4962" s="117" t="s">
        <v>398</v>
      </c>
      <c r="U4962" s="117" t="s">
        <v>398</v>
      </c>
      <c r="V4962" s="117" t="s">
        <v>398</v>
      </c>
      <c r="W4962" s="123">
        <v>65</v>
      </c>
      <c r="X4962" s="123" t="s">
        <v>906</v>
      </c>
      <c r="Y4962" s="120">
        <v>43564</v>
      </c>
      <c r="Z4962" s="121">
        <v>0.375</v>
      </c>
      <c r="AA4962" s="130" t="s">
        <v>696</v>
      </c>
      <c r="AB4962" s="123" t="s">
        <v>582</v>
      </c>
      <c r="AC4962" s="119" t="s">
        <v>398</v>
      </c>
      <c r="AD4962" s="119" t="s">
        <v>398</v>
      </c>
    </row>
    <row r="4963" spans="1:30">
      <c r="A4963" s="117">
        <v>4962</v>
      </c>
      <c r="B4963" s="123" t="s">
        <v>468</v>
      </c>
      <c r="C4963" s="117" t="s">
        <v>5</v>
      </c>
      <c r="D4963" s="123" t="s">
        <v>595</v>
      </c>
      <c r="E4963" s="117">
        <v>4962</v>
      </c>
      <c r="F4963" s="117" t="s">
        <v>924</v>
      </c>
      <c r="G4963" s="117" t="s">
        <v>591</v>
      </c>
      <c r="H4963" s="117" t="s">
        <v>398</v>
      </c>
      <c r="I4963" s="117" t="s">
        <v>398</v>
      </c>
      <c r="J4963" s="117" t="s">
        <v>398</v>
      </c>
      <c r="K4963" s="117" t="s">
        <v>398</v>
      </c>
      <c r="L4963" s="117" t="s">
        <v>398</v>
      </c>
      <c r="M4963" s="117" t="s">
        <v>398</v>
      </c>
      <c r="N4963" s="117" t="s">
        <v>398</v>
      </c>
      <c r="O4963" s="125" t="s">
        <v>579</v>
      </c>
      <c r="P4963" s="117">
        <v>1</v>
      </c>
      <c r="Q4963" s="117" t="s">
        <v>398</v>
      </c>
      <c r="R4963" s="117" t="s">
        <v>398</v>
      </c>
      <c r="S4963" s="117" t="s">
        <v>398</v>
      </c>
      <c r="T4963" s="117" t="s">
        <v>398</v>
      </c>
      <c r="U4963" s="117" t="s">
        <v>398</v>
      </c>
      <c r="V4963" s="117" t="s">
        <v>398</v>
      </c>
      <c r="W4963" s="123">
        <v>65</v>
      </c>
      <c r="X4963" s="123" t="s">
        <v>906</v>
      </c>
      <c r="Y4963" s="120">
        <v>43564</v>
      </c>
      <c r="Z4963" s="121">
        <v>0.375</v>
      </c>
      <c r="AA4963" s="130" t="s">
        <v>696</v>
      </c>
      <c r="AB4963" s="123" t="s">
        <v>582</v>
      </c>
      <c r="AC4963" s="119" t="s">
        <v>398</v>
      </c>
      <c r="AD4963" s="119" t="s">
        <v>398</v>
      </c>
    </row>
    <row r="4964" spans="1:30">
      <c r="A4964" s="117">
        <v>4963</v>
      </c>
      <c r="B4964" s="123" t="s">
        <v>468</v>
      </c>
      <c r="C4964" s="117" t="s">
        <v>5</v>
      </c>
      <c r="D4964" s="123" t="s">
        <v>595</v>
      </c>
      <c r="E4964" s="117">
        <v>4963</v>
      </c>
      <c r="F4964" s="117" t="s">
        <v>924</v>
      </c>
      <c r="G4964" s="117" t="s">
        <v>591</v>
      </c>
      <c r="H4964" s="117" t="s">
        <v>398</v>
      </c>
      <c r="I4964" s="117" t="s">
        <v>398</v>
      </c>
      <c r="J4964" s="117" t="s">
        <v>398</v>
      </c>
      <c r="K4964" s="117" t="s">
        <v>398</v>
      </c>
      <c r="L4964" s="117" t="s">
        <v>398</v>
      </c>
      <c r="M4964" s="117" t="s">
        <v>398</v>
      </c>
      <c r="N4964" s="117" t="s">
        <v>398</v>
      </c>
      <c r="O4964" s="125" t="s">
        <v>579</v>
      </c>
      <c r="P4964" s="117">
        <v>1</v>
      </c>
      <c r="Q4964" s="117" t="s">
        <v>398</v>
      </c>
      <c r="R4964" s="117" t="s">
        <v>398</v>
      </c>
      <c r="S4964" s="117" t="s">
        <v>398</v>
      </c>
      <c r="T4964" s="117" t="s">
        <v>398</v>
      </c>
      <c r="U4964" s="117" t="s">
        <v>398</v>
      </c>
      <c r="V4964" s="117" t="s">
        <v>398</v>
      </c>
      <c r="W4964" s="123">
        <v>65</v>
      </c>
      <c r="X4964" s="123" t="s">
        <v>906</v>
      </c>
      <c r="Y4964" s="120">
        <v>43564</v>
      </c>
      <c r="Z4964" s="121">
        <v>0.375</v>
      </c>
      <c r="AA4964" s="130" t="s">
        <v>696</v>
      </c>
      <c r="AB4964" s="123" t="s">
        <v>582</v>
      </c>
      <c r="AC4964" s="119" t="s">
        <v>398</v>
      </c>
      <c r="AD4964" s="119" t="s">
        <v>398</v>
      </c>
    </row>
    <row r="4965" spans="1:30">
      <c r="A4965" s="117">
        <v>4964</v>
      </c>
      <c r="B4965" s="123" t="s">
        <v>468</v>
      </c>
      <c r="C4965" s="117" t="s">
        <v>5</v>
      </c>
      <c r="D4965" s="123" t="s">
        <v>595</v>
      </c>
      <c r="E4965" s="117">
        <v>4964</v>
      </c>
      <c r="F4965" s="117" t="s">
        <v>924</v>
      </c>
      <c r="G4965" s="117" t="s">
        <v>591</v>
      </c>
      <c r="H4965" s="117" t="s">
        <v>398</v>
      </c>
      <c r="I4965" s="117" t="s">
        <v>398</v>
      </c>
      <c r="J4965" s="117" t="s">
        <v>398</v>
      </c>
      <c r="K4965" s="117" t="s">
        <v>398</v>
      </c>
      <c r="L4965" s="117" t="s">
        <v>398</v>
      </c>
      <c r="M4965" s="117" t="s">
        <v>398</v>
      </c>
      <c r="N4965" s="117" t="s">
        <v>398</v>
      </c>
      <c r="O4965" s="125" t="s">
        <v>579</v>
      </c>
      <c r="P4965" s="117">
        <v>1</v>
      </c>
      <c r="Q4965" s="117" t="s">
        <v>398</v>
      </c>
      <c r="R4965" s="117" t="s">
        <v>398</v>
      </c>
      <c r="S4965" s="117" t="s">
        <v>398</v>
      </c>
      <c r="T4965" s="117" t="s">
        <v>398</v>
      </c>
      <c r="U4965" s="117" t="s">
        <v>398</v>
      </c>
      <c r="V4965" s="117" t="s">
        <v>398</v>
      </c>
      <c r="W4965" s="123">
        <v>65</v>
      </c>
      <c r="X4965" s="123" t="s">
        <v>906</v>
      </c>
      <c r="Y4965" s="120">
        <v>43564</v>
      </c>
      <c r="Z4965" s="121">
        <v>0.375</v>
      </c>
      <c r="AA4965" s="130" t="s">
        <v>696</v>
      </c>
      <c r="AB4965" s="123" t="s">
        <v>582</v>
      </c>
      <c r="AC4965" s="119" t="s">
        <v>398</v>
      </c>
      <c r="AD4965" s="119" t="s">
        <v>398</v>
      </c>
    </row>
    <row r="4966" spans="1:30">
      <c r="A4966" s="117">
        <v>4965</v>
      </c>
      <c r="B4966" s="123" t="s">
        <v>468</v>
      </c>
      <c r="C4966" s="117" t="s">
        <v>5</v>
      </c>
      <c r="D4966" s="123" t="s">
        <v>595</v>
      </c>
      <c r="E4966" s="117">
        <v>4965</v>
      </c>
      <c r="F4966" s="117" t="s">
        <v>924</v>
      </c>
      <c r="G4966" s="117" t="s">
        <v>591</v>
      </c>
      <c r="H4966" s="117" t="s">
        <v>398</v>
      </c>
      <c r="I4966" s="117" t="s">
        <v>398</v>
      </c>
      <c r="J4966" s="117" t="s">
        <v>398</v>
      </c>
      <c r="K4966" s="117" t="s">
        <v>398</v>
      </c>
      <c r="L4966" s="117" t="s">
        <v>398</v>
      </c>
      <c r="M4966" s="117" t="s">
        <v>398</v>
      </c>
      <c r="N4966" s="117" t="s">
        <v>398</v>
      </c>
      <c r="O4966" s="125" t="s">
        <v>579</v>
      </c>
      <c r="P4966" s="117">
        <v>1</v>
      </c>
      <c r="Q4966" s="117" t="s">
        <v>398</v>
      </c>
      <c r="R4966" s="117" t="s">
        <v>398</v>
      </c>
      <c r="S4966" s="117" t="s">
        <v>398</v>
      </c>
      <c r="T4966" s="117" t="s">
        <v>398</v>
      </c>
      <c r="U4966" s="117" t="s">
        <v>398</v>
      </c>
      <c r="V4966" s="117" t="s">
        <v>398</v>
      </c>
      <c r="W4966" s="123">
        <v>65</v>
      </c>
      <c r="X4966" s="123" t="s">
        <v>906</v>
      </c>
      <c r="Y4966" s="120">
        <v>43564</v>
      </c>
      <c r="Z4966" s="121">
        <v>0.375</v>
      </c>
      <c r="AA4966" s="130" t="s">
        <v>696</v>
      </c>
      <c r="AB4966" s="123" t="s">
        <v>582</v>
      </c>
      <c r="AC4966" s="119" t="s">
        <v>398</v>
      </c>
      <c r="AD4966" s="119" t="s">
        <v>398</v>
      </c>
    </row>
    <row r="4967" spans="1:30">
      <c r="A4967" s="117">
        <v>4966</v>
      </c>
      <c r="B4967" s="123" t="s">
        <v>468</v>
      </c>
      <c r="C4967" s="117" t="s">
        <v>5</v>
      </c>
      <c r="D4967" s="123" t="s">
        <v>595</v>
      </c>
      <c r="E4967" s="117">
        <v>4966</v>
      </c>
      <c r="F4967" s="117" t="s">
        <v>924</v>
      </c>
      <c r="G4967" s="117" t="s">
        <v>591</v>
      </c>
      <c r="H4967" s="117" t="s">
        <v>398</v>
      </c>
      <c r="I4967" s="117" t="s">
        <v>398</v>
      </c>
      <c r="J4967" s="117" t="s">
        <v>398</v>
      </c>
      <c r="K4967" s="117" t="s">
        <v>398</v>
      </c>
      <c r="L4967" s="117" t="s">
        <v>398</v>
      </c>
      <c r="M4967" s="117" t="s">
        <v>398</v>
      </c>
      <c r="N4967" s="117" t="s">
        <v>398</v>
      </c>
      <c r="O4967" s="125" t="s">
        <v>579</v>
      </c>
      <c r="P4967" s="117">
        <v>1</v>
      </c>
      <c r="Q4967" s="117" t="s">
        <v>398</v>
      </c>
      <c r="R4967" s="117" t="s">
        <v>398</v>
      </c>
      <c r="S4967" s="117" t="s">
        <v>398</v>
      </c>
      <c r="T4967" s="117" t="s">
        <v>398</v>
      </c>
      <c r="U4967" s="117" t="s">
        <v>398</v>
      </c>
      <c r="V4967" s="117" t="s">
        <v>398</v>
      </c>
      <c r="W4967" s="123">
        <v>65</v>
      </c>
      <c r="X4967" s="123" t="s">
        <v>906</v>
      </c>
      <c r="Y4967" s="120">
        <v>43564</v>
      </c>
      <c r="Z4967" s="121">
        <v>0.375</v>
      </c>
      <c r="AA4967" s="130" t="s">
        <v>696</v>
      </c>
      <c r="AB4967" s="123" t="s">
        <v>582</v>
      </c>
      <c r="AC4967" s="119" t="s">
        <v>398</v>
      </c>
      <c r="AD4967" s="119" t="s">
        <v>398</v>
      </c>
    </row>
    <row r="4968" spans="1:30">
      <c r="A4968" s="117">
        <v>4967</v>
      </c>
      <c r="B4968" s="123" t="s">
        <v>468</v>
      </c>
      <c r="C4968" s="117" t="s">
        <v>5</v>
      </c>
      <c r="D4968" s="123" t="s">
        <v>595</v>
      </c>
      <c r="E4968" s="117">
        <v>4967</v>
      </c>
      <c r="F4968" s="117" t="s">
        <v>924</v>
      </c>
      <c r="G4968" s="117" t="s">
        <v>591</v>
      </c>
      <c r="H4968" s="117" t="s">
        <v>398</v>
      </c>
      <c r="I4968" s="117" t="s">
        <v>398</v>
      </c>
      <c r="J4968" s="117" t="s">
        <v>398</v>
      </c>
      <c r="K4968" s="117" t="s">
        <v>398</v>
      </c>
      <c r="L4968" s="117" t="s">
        <v>398</v>
      </c>
      <c r="M4968" s="117" t="s">
        <v>398</v>
      </c>
      <c r="N4968" s="117" t="s">
        <v>398</v>
      </c>
      <c r="O4968" s="125" t="s">
        <v>579</v>
      </c>
      <c r="P4968" s="117">
        <v>1</v>
      </c>
      <c r="Q4968" s="117" t="s">
        <v>398</v>
      </c>
      <c r="R4968" s="117" t="s">
        <v>398</v>
      </c>
      <c r="S4968" s="117" t="s">
        <v>398</v>
      </c>
      <c r="T4968" s="117" t="s">
        <v>398</v>
      </c>
      <c r="U4968" s="117" t="s">
        <v>398</v>
      </c>
      <c r="V4968" s="117" t="s">
        <v>398</v>
      </c>
      <c r="W4968" s="123">
        <v>65</v>
      </c>
      <c r="X4968" s="123" t="s">
        <v>906</v>
      </c>
      <c r="Y4968" s="120">
        <v>43564</v>
      </c>
      <c r="Z4968" s="121">
        <v>0.375</v>
      </c>
      <c r="AA4968" s="130" t="s">
        <v>696</v>
      </c>
      <c r="AB4968" s="123" t="s">
        <v>582</v>
      </c>
      <c r="AC4968" s="119" t="s">
        <v>398</v>
      </c>
      <c r="AD4968" s="119" t="s">
        <v>398</v>
      </c>
    </row>
    <row r="4969" spans="1:30">
      <c r="A4969" s="117">
        <v>4968</v>
      </c>
      <c r="B4969" s="123" t="s">
        <v>468</v>
      </c>
      <c r="C4969" s="117" t="s">
        <v>5</v>
      </c>
      <c r="D4969" s="123" t="s">
        <v>595</v>
      </c>
      <c r="E4969" s="117">
        <v>4968</v>
      </c>
      <c r="F4969" s="117" t="s">
        <v>924</v>
      </c>
      <c r="G4969" s="117" t="s">
        <v>591</v>
      </c>
      <c r="H4969" s="117" t="s">
        <v>398</v>
      </c>
      <c r="I4969" s="117" t="s">
        <v>398</v>
      </c>
      <c r="J4969" s="117" t="s">
        <v>398</v>
      </c>
      <c r="K4969" s="117" t="s">
        <v>398</v>
      </c>
      <c r="L4969" s="117" t="s">
        <v>398</v>
      </c>
      <c r="M4969" s="117" t="s">
        <v>398</v>
      </c>
      <c r="N4969" s="117" t="s">
        <v>398</v>
      </c>
      <c r="O4969" s="125" t="s">
        <v>579</v>
      </c>
      <c r="P4969" s="117">
        <v>1</v>
      </c>
      <c r="Q4969" s="117" t="s">
        <v>398</v>
      </c>
      <c r="R4969" s="117" t="s">
        <v>398</v>
      </c>
      <c r="S4969" s="117" t="s">
        <v>398</v>
      </c>
      <c r="T4969" s="117" t="s">
        <v>398</v>
      </c>
      <c r="U4969" s="117" t="s">
        <v>398</v>
      </c>
      <c r="V4969" s="117" t="s">
        <v>398</v>
      </c>
      <c r="W4969" s="123">
        <v>65</v>
      </c>
      <c r="X4969" s="123" t="s">
        <v>906</v>
      </c>
      <c r="Y4969" s="120">
        <v>43564</v>
      </c>
      <c r="Z4969" s="121">
        <v>0.375</v>
      </c>
      <c r="AA4969" s="130" t="s">
        <v>696</v>
      </c>
      <c r="AB4969" s="123" t="s">
        <v>582</v>
      </c>
      <c r="AC4969" s="119" t="s">
        <v>398</v>
      </c>
      <c r="AD4969" s="119" t="s">
        <v>398</v>
      </c>
    </row>
    <row r="4970" spans="1:30">
      <c r="A4970" s="117">
        <v>4969</v>
      </c>
      <c r="B4970" s="123" t="s">
        <v>468</v>
      </c>
      <c r="C4970" s="117" t="s">
        <v>5</v>
      </c>
      <c r="D4970" s="123" t="s">
        <v>595</v>
      </c>
      <c r="E4970" s="117">
        <v>4969</v>
      </c>
      <c r="F4970" s="117" t="s">
        <v>924</v>
      </c>
      <c r="G4970" s="117" t="s">
        <v>591</v>
      </c>
      <c r="H4970" s="117" t="s">
        <v>398</v>
      </c>
      <c r="I4970" s="117" t="s">
        <v>398</v>
      </c>
      <c r="J4970" s="117" t="s">
        <v>398</v>
      </c>
      <c r="K4970" s="117" t="s">
        <v>398</v>
      </c>
      <c r="L4970" s="117" t="s">
        <v>398</v>
      </c>
      <c r="M4970" s="117" t="s">
        <v>398</v>
      </c>
      <c r="N4970" s="117" t="s">
        <v>398</v>
      </c>
      <c r="O4970" s="125" t="s">
        <v>579</v>
      </c>
      <c r="P4970" s="117">
        <v>1</v>
      </c>
      <c r="Q4970" s="117" t="s">
        <v>398</v>
      </c>
      <c r="R4970" s="117" t="s">
        <v>398</v>
      </c>
      <c r="S4970" s="117" t="s">
        <v>398</v>
      </c>
      <c r="T4970" s="117" t="s">
        <v>398</v>
      </c>
      <c r="U4970" s="117" t="s">
        <v>398</v>
      </c>
      <c r="V4970" s="117" t="s">
        <v>398</v>
      </c>
      <c r="W4970" s="123">
        <v>65</v>
      </c>
      <c r="X4970" s="123" t="s">
        <v>906</v>
      </c>
      <c r="Y4970" s="120">
        <v>43564</v>
      </c>
      <c r="Z4970" s="121">
        <v>0.375</v>
      </c>
      <c r="AA4970" s="130" t="s">
        <v>696</v>
      </c>
      <c r="AB4970" s="123" t="s">
        <v>582</v>
      </c>
      <c r="AC4970" s="119" t="s">
        <v>398</v>
      </c>
      <c r="AD4970" s="119" t="s">
        <v>398</v>
      </c>
    </row>
    <row r="4971" spans="1:30">
      <c r="A4971" s="117">
        <v>4970</v>
      </c>
      <c r="B4971" s="123" t="s">
        <v>468</v>
      </c>
      <c r="C4971" s="117" t="s">
        <v>5</v>
      </c>
      <c r="D4971" s="123" t="s">
        <v>595</v>
      </c>
      <c r="E4971" s="117">
        <v>4970</v>
      </c>
      <c r="F4971" s="117" t="s">
        <v>924</v>
      </c>
      <c r="G4971" s="117" t="s">
        <v>591</v>
      </c>
      <c r="H4971" s="117" t="s">
        <v>398</v>
      </c>
      <c r="I4971" s="117" t="s">
        <v>398</v>
      </c>
      <c r="J4971" s="117" t="s">
        <v>398</v>
      </c>
      <c r="K4971" s="117" t="s">
        <v>398</v>
      </c>
      <c r="L4971" s="117" t="s">
        <v>398</v>
      </c>
      <c r="M4971" s="117" t="s">
        <v>398</v>
      </c>
      <c r="N4971" s="117" t="s">
        <v>398</v>
      </c>
      <c r="O4971" s="125" t="s">
        <v>579</v>
      </c>
      <c r="P4971" s="117">
        <v>1</v>
      </c>
      <c r="Q4971" s="117" t="s">
        <v>398</v>
      </c>
      <c r="R4971" s="117" t="s">
        <v>398</v>
      </c>
      <c r="S4971" s="117" t="s">
        <v>398</v>
      </c>
      <c r="T4971" s="117" t="s">
        <v>398</v>
      </c>
      <c r="U4971" s="117" t="s">
        <v>398</v>
      </c>
      <c r="V4971" s="117" t="s">
        <v>398</v>
      </c>
      <c r="W4971" s="123">
        <v>65</v>
      </c>
      <c r="X4971" s="123" t="s">
        <v>906</v>
      </c>
      <c r="Y4971" s="120">
        <v>43564</v>
      </c>
      <c r="Z4971" s="121">
        <v>0.375</v>
      </c>
      <c r="AA4971" s="130" t="s">
        <v>696</v>
      </c>
      <c r="AB4971" s="123" t="s">
        <v>582</v>
      </c>
      <c r="AC4971" s="119" t="s">
        <v>398</v>
      </c>
      <c r="AD4971" s="119" t="s">
        <v>398</v>
      </c>
    </row>
    <row r="4972" spans="1:30">
      <c r="A4972" s="117">
        <v>4971</v>
      </c>
      <c r="B4972" s="123" t="s">
        <v>468</v>
      </c>
      <c r="C4972" s="117" t="s">
        <v>5</v>
      </c>
      <c r="D4972" s="123" t="s">
        <v>595</v>
      </c>
      <c r="E4972" s="117">
        <v>4971</v>
      </c>
      <c r="F4972" s="117" t="s">
        <v>924</v>
      </c>
      <c r="G4972" s="117" t="s">
        <v>591</v>
      </c>
      <c r="H4972" s="117" t="s">
        <v>398</v>
      </c>
      <c r="I4972" s="117" t="s">
        <v>398</v>
      </c>
      <c r="J4972" s="117" t="s">
        <v>398</v>
      </c>
      <c r="K4972" s="117" t="s">
        <v>398</v>
      </c>
      <c r="L4972" s="117" t="s">
        <v>398</v>
      </c>
      <c r="M4972" s="117" t="s">
        <v>398</v>
      </c>
      <c r="N4972" s="117" t="s">
        <v>398</v>
      </c>
      <c r="O4972" s="125" t="s">
        <v>579</v>
      </c>
      <c r="P4972" s="117">
        <v>1</v>
      </c>
      <c r="Q4972" s="117" t="s">
        <v>398</v>
      </c>
      <c r="R4972" s="117" t="s">
        <v>398</v>
      </c>
      <c r="S4972" s="117" t="s">
        <v>398</v>
      </c>
      <c r="T4972" s="117" t="s">
        <v>398</v>
      </c>
      <c r="U4972" s="117" t="s">
        <v>398</v>
      </c>
      <c r="V4972" s="117" t="s">
        <v>398</v>
      </c>
      <c r="W4972" s="123">
        <v>65</v>
      </c>
      <c r="X4972" s="123" t="s">
        <v>906</v>
      </c>
      <c r="Y4972" s="120">
        <v>43564</v>
      </c>
      <c r="Z4972" s="121">
        <v>0.375</v>
      </c>
      <c r="AA4972" s="130" t="s">
        <v>696</v>
      </c>
      <c r="AB4972" s="123" t="s">
        <v>582</v>
      </c>
      <c r="AC4972" s="119" t="s">
        <v>398</v>
      </c>
      <c r="AD4972" s="119" t="s">
        <v>398</v>
      </c>
    </row>
    <row r="4973" spans="1:30">
      <c r="A4973" s="117">
        <v>4972</v>
      </c>
      <c r="B4973" s="123" t="s">
        <v>468</v>
      </c>
      <c r="C4973" s="117" t="s">
        <v>5</v>
      </c>
      <c r="D4973" s="123" t="s">
        <v>595</v>
      </c>
      <c r="E4973" s="117">
        <v>4972</v>
      </c>
      <c r="F4973" s="117" t="s">
        <v>924</v>
      </c>
      <c r="G4973" s="117" t="s">
        <v>591</v>
      </c>
      <c r="H4973" s="117" t="s">
        <v>398</v>
      </c>
      <c r="I4973" s="117" t="s">
        <v>398</v>
      </c>
      <c r="J4973" s="117" t="s">
        <v>398</v>
      </c>
      <c r="K4973" s="117" t="s">
        <v>398</v>
      </c>
      <c r="L4973" s="117" t="s">
        <v>398</v>
      </c>
      <c r="M4973" s="117" t="s">
        <v>398</v>
      </c>
      <c r="N4973" s="117" t="s">
        <v>398</v>
      </c>
      <c r="O4973" s="125" t="s">
        <v>579</v>
      </c>
      <c r="P4973" s="117">
        <v>1</v>
      </c>
      <c r="Q4973" s="117" t="s">
        <v>398</v>
      </c>
      <c r="R4973" s="117" t="s">
        <v>398</v>
      </c>
      <c r="S4973" s="117" t="s">
        <v>398</v>
      </c>
      <c r="T4973" s="117" t="s">
        <v>398</v>
      </c>
      <c r="U4973" s="117" t="s">
        <v>398</v>
      </c>
      <c r="V4973" s="117" t="s">
        <v>398</v>
      </c>
      <c r="W4973" s="123">
        <v>65</v>
      </c>
      <c r="X4973" s="123" t="s">
        <v>906</v>
      </c>
      <c r="Y4973" s="120">
        <v>43564</v>
      </c>
      <c r="Z4973" s="121">
        <v>0.375</v>
      </c>
      <c r="AA4973" s="130" t="s">
        <v>696</v>
      </c>
      <c r="AB4973" s="123" t="s">
        <v>582</v>
      </c>
      <c r="AC4973" s="119" t="s">
        <v>398</v>
      </c>
      <c r="AD4973" s="119" t="s">
        <v>398</v>
      </c>
    </row>
    <row r="4974" spans="1:30">
      <c r="A4974" s="117">
        <v>4973</v>
      </c>
      <c r="B4974" s="123" t="s">
        <v>468</v>
      </c>
      <c r="C4974" s="117" t="s">
        <v>5</v>
      </c>
      <c r="D4974" s="123" t="s">
        <v>595</v>
      </c>
      <c r="E4974" s="117">
        <v>4973</v>
      </c>
      <c r="F4974" s="117" t="s">
        <v>924</v>
      </c>
      <c r="G4974" s="117" t="s">
        <v>591</v>
      </c>
      <c r="H4974" s="117" t="s">
        <v>398</v>
      </c>
      <c r="I4974" s="117" t="s">
        <v>398</v>
      </c>
      <c r="J4974" s="117" t="s">
        <v>398</v>
      </c>
      <c r="K4974" s="117" t="s">
        <v>398</v>
      </c>
      <c r="L4974" s="117" t="s">
        <v>398</v>
      </c>
      <c r="M4974" s="117" t="s">
        <v>398</v>
      </c>
      <c r="N4974" s="117" t="s">
        <v>398</v>
      </c>
      <c r="O4974" s="125" t="s">
        <v>579</v>
      </c>
      <c r="P4974" s="117">
        <v>1</v>
      </c>
      <c r="Q4974" s="117" t="s">
        <v>398</v>
      </c>
      <c r="R4974" s="117" t="s">
        <v>398</v>
      </c>
      <c r="S4974" s="117" t="s">
        <v>398</v>
      </c>
      <c r="T4974" s="117" t="s">
        <v>398</v>
      </c>
      <c r="U4974" s="117" t="s">
        <v>398</v>
      </c>
      <c r="V4974" s="117" t="s">
        <v>398</v>
      </c>
      <c r="W4974" s="123">
        <v>65</v>
      </c>
      <c r="X4974" s="123" t="s">
        <v>906</v>
      </c>
      <c r="Y4974" s="120">
        <v>43564</v>
      </c>
      <c r="Z4974" s="121">
        <v>0.375</v>
      </c>
      <c r="AA4974" s="130" t="s">
        <v>696</v>
      </c>
      <c r="AB4974" s="123" t="s">
        <v>582</v>
      </c>
      <c r="AC4974" s="119" t="s">
        <v>398</v>
      </c>
      <c r="AD4974" s="119" t="s">
        <v>398</v>
      </c>
    </row>
    <row r="4975" spans="1:30">
      <c r="A4975" s="117">
        <v>4974</v>
      </c>
      <c r="B4975" s="123" t="s">
        <v>468</v>
      </c>
      <c r="C4975" s="117" t="s">
        <v>5</v>
      </c>
      <c r="D4975" s="123" t="s">
        <v>595</v>
      </c>
      <c r="E4975" s="117">
        <v>4974</v>
      </c>
      <c r="F4975" s="117" t="s">
        <v>924</v>
      </c>
      <c r="G4975" s="117" t="s">
        <v>591</v>
      </c>
      <c r="H4975" s="117" t="s">
        <v>398</v>
      </c>
      <c r="I4975" s="117" t="s">
        <v>398</v>
      </c>
      <c r="J4975" s="117" t="s">
        <v>398</v>
      </c>
      <c r="K4975" s="117" t="s">
        <v>398</v>
      </c>
      <c r="L4975" s="117" t="s">
        <v>398</v>
      </c>
      <c r="M4975" s="117" t="s">
        <v>398</v>
      </c>
      <c r="N4975" s="117" t="s">
        <v>398</v>
      </c>
      <c r="O4975" s="125" t="s">
        <v>579</v>
      </c>
      <c r="P4975" s="117">
        <v>1</v>
      </c>
      <c r="Q4975" s="117" t="s">
        <v>398</v>
      </c>
      <c r="R4975" s="117" t="s">
        <v>398</v>
      </c>
      <c r="S4975" s="117" t="s">
        <v>398</v>
      </c>
      <c r="T4975" s="117" t="s">
        <v>398</v>
      </c>
      <c r="U4975" s="117" t="s">
        <v>398</v>
      </c>
      <c r="V4975" s="117" t="s">
        <v>398</v>
      </c>
      <c r="W4975" s="123">
        <v>65</v>
      </c>
      <c r="X4975" s="123" t="s">
        <v>906</v>
      </c>
      <c r="Y4975" s="120">
        <v>43564</v>
      </c>
      <c r="Z4975" s="121">
        <v>0.375</v>
      </c>
      <c r="AA4975" s="130" t="s">
        <v>696</v>
      </c>
      <c r="AB4975" s="123" t="s">
        <v>582</v>
      </c>
      <c r="AC4975" s="119" t="s">
        <v>398</v>
      </c>
      <c r="AD4975" s="119" t="s">
        <v>398</v>
      </c>
    </row>
    <row r="4976" spans="1:30">
      <c r="A4976" s="117">
        <v>4975</v>
      </c>
      <c r="B4976" s="123" t="s">
        <v>468</v>
      </c>
      <c r="C4976" s="117" t="s">
        <v>5</v>
      </c>
      <c r="D4976" s="123" t="s">
        <v>595</v>
      </c>
      <c r="E4976" s="117">
        <v>4975</v>
      </c>
      <c r="F4976" s="117" t="s">
        <v>924</v>
      </c>
      <c r="G4976" s="117" t="s">
        <v>591</v>
      </c>
      <c r="H4976" s="117" t="s">
        <v>398</v>
      </c>
      <c r="I4976" s="117" t="s">
        <v>398</v>
      </c>
      <c r="J4976" s="117" t="s">
        <v>398</v>
      </c>
      <c r="K4976" s="117" t="s">
        <v>398</v>
      </c>
      <c r="L4976" s="117" t="s">
        <v>398</v>
      </c>
      <c r="M4976" s="117" t="s">
        <v>398</v>
      </c>
      <c r="N4976" s="117" t="s">
        <v>398</v>
      </c>
      <c r="O4976" s="125" t="s">
        <v>579</v>
      </c>
      <c r="P4976" s="117">
        <v>1</v>
      </c>
      <c r="Q4976" s="117" t="s">
        <v>398</v>
      </c>
      <c r="R4976" s="117" t="s">
        <v>398</v>
      </c>
      <c r="S4976" s="117" t="s">
        <v>398</v>
      </c>
      <c r="T4976" s="117" t="s">
        <v>398</v>
      </c>
      <c r="U4976" s="117" t="s">
        <v>398</v>
      </c>
      <c r="V4976" s="117" t="s">
        <v>398</v>
      </c>
      <c r="W4976" s="123">
        <v>65</v>
      </c>
      <c r="X4976" s="123" t="s">
        <v>906</v>
      </c>
      <c r="Y4976" s="120">
        <v>43564</v>
      </c>
      <c r="Z4976" s="121">
        <v>0.375</v>
      </c>
      <c r="AA4976" s="130" t="s">
        <v>696</v>
      </c>
      <c r="AB4976" s="123" t="s">
        <v>582</v>
      </c>
      <c r="AC4976" s="119" t="s">
        <v>398</v>
      </c>
      <c r="AD4976" s="119" t="s">
        <v>398</v>
      </c>
    </row>
    <row r="4977" spans="1:30">
      <c r="A4977" s="117">
        <v>4976</v>
      </c>
      <c r="B4977" s="123" t="s">
        <v>468</v>
      </c>
      <c r="C4977" s="117" t="s">
        <v>5</v>
      </c>
      <c r="D4977" s="123" t="s">
        <v>595</v>
      </c>
      <c r="E4977" s="117">
        <v>4976</v>
      </c>
      <c r="F4977" s="117" t="s">
        <v>924</v>
      </c>
      <c r="G4977" s="117" t="s">
        <v>591</v>
      </c>
      <c r="H4977" s="117" t="s">
        <v>398</v>
      </c>
      <c r="I4977" s="117" t="s">
        <v>398</v>
      </c>
      <c r="J4977" s="117" t="s">
        <v>398</v>
      </c>
      <c r="K4977" s="117" t="s">
        <v>398</v>
      </c>
      <c r="L4977" s="117" t="s">
        <v>398</v>
      </c>
      <c r="M4977" s="117" t="s">
        <v>398</v>
      </c>
      <c r="N4977" s="117" t="s">
        <v>398</v>
      </c>
      <c r="O4977" s="125" t="s">
        <v>579</v>
      </c>
      <c r="P4977" s="117">
        <v>1</v>
      </c>
      <c r="Q4977" s="117" t="s">
        <v>398</v>
      </c>
      <c r="R4977" s="117" t="s">
        <v>398</v>
      </c>
      <c r="S4977" s="117" t="s">
        <v>398</v>
      </c>
      <c r="T4977" s="117" t="s">
        <v>398</v>
      </c>
      <c r="U4977" s="117" t="s">
        <v>398</v>
      </c>
      <c r="V4977" s="117" t="s">
        <v>398</v>
      </c>
      <c r="W4977" s="123">
        <v>65</v>
      </c>
      <c r="X4977" s="123" t="s">
        <v>906</v>
      </c>
      <c r="Y4977" s="120">
        <v>43564</v>
      </c>
      <c r="Z4977" s="121">
        <v>0.375</v>
      </c>
      <c r="AA4977" s="130" t="s">
        <v>696</v>
      </c>
      <c r="AB4977" s="123" t="s">
        <v>582</v>
      </c>
      <c r="AC4977" s="119" t="s">
        <v>398</v>
      </c>
      <c r="AD4977" s="119" t="s">
        <v>398</v>
      </c>
    </row>
    <row r="4978" spans="1:30">
      <c r="A4978" s="117">
        <v>4977</v>
      </c>
      <c r="B4978" s="123" t="s">
        <v>468</v>
      </c>
      <c r="C4978" s="117" t="s">
        <v>5</v>
      </c>
      <c r="D4978" s="123" t="s">
        <v>595</v>
      </c>
      <c r="E4978" s="117">
        <v>4977</v>
      </c>
      <c r="F4978" s="117" t="s">
        <v>924</v>
      </c>
      <c r="G4978" s="117" t="s">
        <v>591</v>
      </c>
      <c r="H4978" s="117" t="s">
        <v>398</v>
      </c>
      <c r="I4978" s="117" t="s">
        <v>398</v>
      </c>
      <c r="J4978" s="117" t="s">
        <v>398</v>
      </c>
      <c r="K4978" s="117" t="s">
        <v>398</v>
      </c>
      <c r="L4978" s="117" t="s">
        <v>398</v>
      </c>
      <c r="M4978" s="117" t="s">
        <v>398</v>
      </c>
      <c r="N4978" s="117" t="s">
        <v>398</v>
      </c>
      <c r="O4978" s="125" t="s">
        <v>579</v>
      </c>
      <c r="P4978" s="117">
        <v>1</v>
      </c>
      <c r="Q4978" s="117" t="s">
        <v>398</v>
      </c>
      <c r="R4978" s="117" t="s">
        <v>398</v>
      </c>
      <c r="S4978" s="117" t="s">
        <v>398</v>
      </c>
      <c r="T4978" s="117" t="s">
        <v>398</v>
      </c>
      <c r="U4978" s="117" t="s">
        <v>398</v>
      </c>
      <c r="V4978" s="117" t="s">
        <v>398</v>
      </c>
      <c r="W4978" s="123">
        <v>65</v>
      </c>
      <c r="X4978" s="123" t="s">
        <v>906</v>
      </c>
      <c r="Y4978" s="120">
        <v>43564</v>
      </c>
      <c r="Z4978" s="121">
        <v>0.375</v>
      </c>
      <c r="AA4978" s="130" t="s">
        <v>696</v>
      </c>
      <c r="AB4978" s="123" t="s">
        <v>582</v>
      </c>
      <c r="AC4978" s="119" t="s">
        <v>398</v>
      </c>
      <c r="AD4978" s="119" t="s">
        <v>398</v>
      </c>
    </row>
    <row r="4979" spans="1:30">
      <c r="A4979" s="117">
        <v>4978</v>
      </c>
      <c r="B4979" s="123" t="s">
        <v>468</v>
      </c>
      <c r="C4979" s="117" t="s">
        <v>5</v>
      </c>
      <c r="D4979" s="123" t="s">
        <v>595</v>
      </c>
      <c r="E4979" s="117">
        <v>4978</v>
      </c>
      <c r="F4979" s="117" t="s">
        <v>924</v>
      </c>
      <c r="G4979" s="117" t="s">
        <v>591</v>
      </c>
      <c r="H4979" s="117" t="s">
        <v>398</v>
      </c>
      <c r="I4979" s="117" t="s">
        <v>398</v>
      </c>
      <c r="J4979" s="117" t="s">
        <v>398</v>
      </c>
      <c r="K4979" s="117" t="s">
        <v>398</v>
      </c>
      <c r="L4979" s="117" t="s">
        <v>398</v>
      </c>
      <c r="M4979" s="117" t="s">
        <v>398</v>
      </c>
      <c r="N4979" s="117" t="s">
        <v>398</v>
      </c>
      <c r="O4979" s="125" t="s">
        <v>579</v>
      </c>
      <c r="P4979" s="117">
        <v>1</v>
      </c>
      <c r="Q4979" s="117" t="s">
        <v>398</v>
      </c>
      <c r="R4979" s="117" t="s">
        <v>398</v>
      </c>
      <c r="S4979" s="117" t="s">
        <v>398</v>
      </c>
      <c r="T4979" s="117" t="s">
        <v>398</v>
      </c>
      <c r="U4979" s="117" t="s">
        <v>398</v>
      </c>
      <c r="V4979" s="117" t="s">
        <v>398</v>
      </c>
      <c r="W4979" s="123">
        <v>65</v>
      </c>
      <c r="X4979" s="123" t="s">
        <v>906</v>
      </c>
      <c r="Y4979" s="120">
        <v>43564</v>
      </c>
      <c r="Z4979" s="121">
        <v>0.375</v>
      </c>
      <c r="AA4979" s="130" t="s">
        <v>696</v>
      </c>
      <c r="AB4979" s="123" t="s">
        <v>582</v>
      </c>
      <c r="AC4979" s="119" t="s">
        <v>398</v>
      </c>
      <c r="AD4979" s="119" t="s">
        <v>398</v>
      </c>
    </row>
    <row r="4980" spans="1:30">
      <c r="A4980" s="117">
        <v>4979</v>
      </c>
      <c r="B4980" s="123" t="s">
        <v>468</v>
      </c>
      <c r="C4980" s="117" t="s">
        <v>5</v>
      </c>
      <c r="D4980" s="123" t="s">
        <v>595</v>
      </c>
      <c r="E4980" s="117">
        <v>4979</v>
      </c>
      <c r="F4980" s="117" t="s">
        <v>924</v>
      </c>
      <c r="G4980" s="117" t="s">
        <v>591</v>
      </c>
      <c r="H4980" s="117" t="s">
        <v>398</v>
      </c>
      <c r="I4980" s="117" t="s">
        <v>398</v>
      </c>
      <c r="J4980" s="117" t="s">
        <v>398</v>
      </c>
      <c r="K4980" s="117" t="s">
        <v>398</v>
      </c>
      <c r="L4980" s="117" t="s">
        <v>398</v>
      </c>
      <c r="M4980" s="117" t="s">
        <v>398</v>
      </c>
      <c r="N4980" s="117" t="s">
        <v>398</v>
      </c>
      <c r="O4980" s="125" t="s">
        <v>579</v>
      </c>
      <c r="P4980" s="117">
        <v>1</v>
      </c>
      <c r="Q4980" s="117" t="s">
        <v>398</v>
      </c>
      <c r="R4980" s="117" t="s">
        <v>398</v>
      </c>
      <c r="S4980" s="117" t="s">
        <v>398</v>
      </c>
      <c r="T4980" s="117" t="s">
        <v>398</v>
      </c>
      <c r="U4980" s="117" t="s">
        <v>398</v>
      </c>
      <c r="V4980" s="117" t="s">
        <v>398</v>
      </c>
      <c r="W4980" s="123">
        <v>65</v>
      </c>
      <c r="X4980" s="123" t="s">
        <v>906</v>
      </c>
      <c r="Y4980" s="120">
        <v>43564</v>
      </c>
      <c r="Z4980" s="121">
        <v>0.375</v>
      </c>
      <c r="AA4980" s="130" t="s">
        <v>696</v>
      </c>
      <c r="AB4980" s="123" t="s">
        <v>582</v>
      </c>
      <c r="AC4980" s="119" t="s">
        <v>398</v>
      </c>
      <c r="AD4980" s="119" t="s">
        <v>398</v>
      </c>
    </row>
    <row r="4981" spans="1:30">
      <c r="A4981" s="117">
        <v>4980</v>
      </c>
      <c r="B4981" s="123" t="s">
        <v>468</v>
      </c>
      <c r="C4981" s="117" t="s">
        <v>5</v>
      </c>
      <c r="D4981" s="123" t="s">
        <v>595</v>
      </c>
      <c r="E4981" s="117">
        <v>4980</v>
      </c>
      <c r="F4981" s="117" t="s">
        <v>924</v>
      </c>
      <c r="G4981" s="117" t="s">
        <v>591</v>
      </c>
      <c r="H4981" s="117" t="s">
        <v>398</v>
      </c>
      <c r="I4981" s="117" t="s">
        <v>398</v>
      </c>
      <c r="J4981" s="117" t="s">
        <v>398</v>
      </c>
      <c r="K4981" s="117" t="s">
        <v>398</v>
      </c>
      <c r="L4981" s="117" t="s">
        <v>398</v>
      </c>
      <c r="M4981" s="117" t="s">
        <v>398</v>
      </c>
      <c r="N4981" s="117" t="s">
        <v>398</v>
      </c>
      <c r="O4981" s="125" t="s">
        <v>579</v>
      </c>
      <c r="P4981" s="117">
        <v>1</v>
      </c>
      <c r="Q4981" s="117" t="s">
        <v>398</v>
      </c>
      <c r="R4981" s="117" t="s">
        <v>398</v>
      </c>
      <c r="S4981" s="117" t="s">
        <v>398</v>
      </c>
      <c r="T4981" s="117" t="s">
        <v>398</v>
      </c>
      <c r="U4981" s="117" t="s">
        <v>398</v>
      </c>
      <c r="V4981" s="117" t="s">
        <v>398</v>
      </c>
      <c r="W4981" s="123">
        <v>65</v>
      </c>
      <c r="X4981" s="123" t="s">
        <v>906</v>
      </c>
      <c r="Y4981" s="120">
        <v>43564</v>
      </c>
      <c r="Z4981" s="121">
        <v>0.375</v>
      </c>
      <c r="AA4981" s="130" t="s">
        <v>696</v>
      </c>
      <c r="AB4981" s="123" t="s">
        <v>582</v>
      </c>
      <c r="AC4981" s="119" t="s">
        <v>398</v>
      </c>
      <c r="AD4981" s="119" t="s">
        <v>398</v>
      </c>
    </row>
    <row r="4982" spans="1:30">
      <c r="A4982" s="117">
        <v>4981</v>
      </c>
      <c r="B4982" s="123" t="s">
        <v>468</v>
      </c>
      <c r="C4982" s="117" t="s">
        <v>5</v>
      </c>
      <c r="D4982" s="123" t="s">
        <v>595</v>
      </c>
      <c r="E4982" s="117">
        <v>4981</v>
      </c>
      <c r="F4982" s="117" t="s">
        <v>924</v>
      </c>
      <c r="G4982" s="117" t="s">
        <v>591</v>
      </c>
      <c r="H4982" s="117" t="s">
        <v>398</v>
      </c>
      <c r="I4982" s="117" t="s">
        <v>398</v>
      </c>
      <c r="J4982" s="117" t="s">
        <v>398</v>
      </c>
      <c r="K4982" s="117" t="s">
        <v>398</v>
      </c>
      <c r="L4982" s="117" t="s">
        <v>398</v>
      </c>
      <c r="M4982" s="117" t="s">
        <v>398</v>
      </c>
      <c r="N4982" s="117" t="s">
        <v>398</v>
      </c>
      <c r="O4982" s="125" t="s">
        <v>579</v>
      </c>
      <c r="P4982" s="117">
        <v>1</v>
      </c>
      <c r="Q4982" s="117" t="s">
        <v>398</v>
      </c>
      <c r="R4982" s="117" t="s">
        <v>398</v>
      </c>
      <c r="S4982" s="117" t="s">
        <v>398</v>
      </c>
      <c r="T4982" s="117" t="s">
        <v>398</v>
      </c>
      <c r="U4982" s="117" t="s">
        <v>398</v>
      </c>
      <c r="V4982" s="117" t="s">
        <v>398</v>
      </c>
      <c r="W4982" s="123">
        <v>65</v>
      </c>
      <c r="X4982" s="123" t="s">
        <v>906</v>
      </c>
      <c r="Y4982" s="120">
        <v>43564</v>
      </c>
      <c r="Z4982" s="121">
        <v>0.375</v>
      </c>
      <c r="AA4982" s="130" t="s">
        <v>696</v>
      </c>
      <c r="AB4982" s="123" t="s">
        <v>582</v>
      </c>
      <c r="AC4982" s="119" t="s">
        <v>398</v>
      </c>
      <c r="AD4982" s="119" t="s">
        <v>398</v>
      </c>
    </row>
    <row r="4983" spans="1:30">
      <c r="A4983" s="117">
        <v>4982</v>
      </c>
      <c r="B4983" s="123" t="s">
        <v>468</v>
      </c>
      <c r="C4983" s="117" t="s">
        <v>5</v>
      </c>
      <c r="D4983" s="123" t="s">
        <v>595</v>
      </c>
      <c r="E4983" s="117">
        <v>4982</v>
      </c>
      <c r="F4983" s="117" t="s">
        <v>924</v>
      </c>
      <c r="G4983" s="117" t="s">
        <v>591</v>
      </c>
      <c r="H4983" s="117" t="s">
        <v>398</v>
      </c>
      <c r="I4983" s="117" t="s">
        <v>398</v>
      </c>
      <c r="J4983" s="117" t="s">
        <v>398</v>
      </c>
      <c r="K4983" s="117" t="s">
        <v>398</v>
      </c>
      <c r="L4983" s="117" t="s">
        <v>398</v>
      </c>
      <c r="M4983" s="117" t="s">
        <v>398</v>
      </c>
      <c r="N4983" s="117" t="s">
        <v>398</v>
      </c>
      <c r="O4983" s="125" t="s">
        <v>579</v>
      </c>
      <c r="P4983" s="117">
        <v>1</v>
      </c>
      <c r="Q4983" s="117" t="s">
        <v>398</v>
      </c>
      <c r="R4983" s="117" t="s">
        <v>398</v>
      </c>
      <c r="S4983" s="117" t="s">
        <v>398</v>
      </c>
      <c r="T4983" s="117" t="s">
        <v>398</v>
      </c>
      <c r="U4983" s="117" t="s">
        <v>398</v>
      </c>
      <c r="V4983" s="117" t="s">
        <v>398</v>
      </c>
      <c r="W4983" s="123">
        <v>65</v>
      </c>
      <c r="X4983" s="123" t="s">
        <v>906</v>
      </c>
      <c r="Y4983" s="120">
        <v>43564</v>
      </c>
      <c r="Z4983" s="121">
        <v>0.375</v>
      </c>
      <c r="AA4983" s="130" t="s">
        <v>696</v>
      </c>
      <c r="AB4983" s="123" t="s">
        <v>582</v>
      </c>
      <c r="AC4983" s="119" t="s">
        <v>398</v>
      </c>
      <c r="AD4983" s="119" t="s">
        <v>398</v>
      </c>
    </row>
    <row r="4984" spans="1:30">
      <c r="A4984" s="117">
        <v>4983</v>
      </c>
      <c r="B4984" s="123" t="s">
        <v>468</v>
      </c>
      <c r="C4984" s="117" t="s">
        <v>5</v>
      </c>
      <c r="D4984" s="123" t="s">
        <v>595</v>
      </c>
      <c r="E4984" s="117">
        <v>4983</v>
      </c>
      <c r="F4984" s="117" t="s">
        <v>924</v>
      </c>
      <c r="G4984" s="117" t="s">
        <v>591</v>
      </c>
      <c r="H4984" s="117" t="s">
        <v>398</v>
      </c>
      <c r="I4984" s="117" t="s">
        <v>398</v>
      </c>
      <c r="J4984" s="117" t="s">
        <v>398</v>
      </c>
      <c r="K4984" s="117" t="s">
        <v>398</v>
      </c>
      <c r="L4984" s="117" t="s">
        <v>398</v>
      </c>
      <c r="M4984" s="117" t="s">
        <v>398</v>
      </c>
      <c r="N4984" s="117" t="s">
        <v>398</v>
      </c>
      <c r="O4984" s="125" t="s">
        <v>579</v>
      </c>
      <c r="P4984" s="117">
        <v>1</v>
      </c>
      <c r="Q4984" s="117" t="s">
        <v>398</v>
      </c>
      <c r="R4984" s="117" t="s">
        <v>398</v>
      </c>
      <c r="S4984" s="117" t="s">
        <v>398</v>
      </c>
      <c r="T4984" s="117" t="s">
        <v>398</v>
      </c>
      <c r="U4984" s="117" t="s">
        <v>398</v>
      </c>
      <c r="V4984" s="117" t="s">
        <v>398</v>
      </c>
      <c r="W4984" s="123">
        <v>65</v>
      </c>
      <c r="X4984" s="123" t="s">
        <v>906</v>
      </c>
      <c r="Y4984" s="120">
        <v>43564</v>
      </c>
      <c r="Z4984" s="121">
        <v>0.375</v>
      </c>
      <c r="AA4984" s="130" t="s">
        <v>696</v>
      </c>
      <c r="AB4984" s="123" t="s">
        <v>582</v>
      </c>
      <c r="AC4984" s="119" t="s">
        <v>398</v>
      </c>
      <c r="AD4984" s="119" t="s">
        <v>398</v>
      </c>
    </row>
    <row r="4985" spans="1:30">
      <c r="A4985" s="117">
        <v>4984</v>
      </c>
      <c r="B4985" s="123" t="s">
        <v>468</v>
      </c>
      <c r="C4985" s="117" t="s">
        <v>5</v>
      </c>
      <c r="D4985" s="123" t="s">
        <v>595</v>
      </c>
      <c r="E4985" s="117">
        <v>4984</v>
      </c>
      <c r="F4985" s="117" t="s">
        <v>924</v>
      </c>
      <c r="G4985" s="117" t="s">
        <v>591</v>
      </c>
      <c r="H4985" s="117" t="s">
        <v>398</v>
      </c>
      <c r="I4985" s="117" t="s">
        <v>398</v>
      </c>
      <c r="J4985" s="117" t="s">
        <v>398</v>
      </c>
      <c r="K4985" s="117" t="s">
        <v>398</v>
      </c>
      <c r="L4985" s="117" t="s">
        <v>398</v>
      </c>
      <c r="M4985" s="117" t="s">
        <v>398</v>
      </c>
      <c r="N4985" s="117" t="s">
        <v>398</v>
      </c>
      <c r="O4985" s="125" t="s">
        <v>579</v>
      </c>
      <c r="P4985" s="117">
        <v>1</v>
      </c>
      <c r="Q4985" s="117" t="s">
        <v>398</v>
      </c>
      <c r="R4985" s="117" t="s">
        <v>398</v>
      </c>
      <c r="S4985" s="117" t="s">
        <v>398</v>
      </c>
      <c r="T4985" s="117" t="s">
        <v>398</v>
      </c>
      <c r="U4985" s="117" t="s">
        <v>398</v>
      </c>
      <c r="V4985" s="117" t="s">
        <v>398</v>
      </c>
      <c r="W4985" s="123">
        <v>65</v>
      </c>
      <c r="X4985" s="123" t="s">
        <v>906</v>
      </c>
      <c r="Y4985" s="120">
        <v>43564</v>
      </c>
      <c r="Z4985" s="121">
        <v>0.375</v>
      </c>
      <c r="AA4985" s="130" t="s">
        <v>696</v>
      </c>
      <c r="AB4985" s="123" t="s">
        <v>582</v>
      </c>
      <c r="AC4985" s="119" t="s">
        <v>398</v>
      </c>
      <c r="AD4985" s="119" t="s">
        <v>398</v>
      </c>
    </row>
    <row r="4986" spans="1:30">
      <c r="A4986" s="117">
        <v>4985</v>
      </c>
      <c r="B4986" s="123" t="s">
        <v>468</v>
      </c>
      <c r="C4986" s="117" t="s">
        <v>5</v>
      </c>
      <c r="D4986" s="123" t="s">
        <v>595</v>
      </c>
      <c r="E4986" s="117">
        <v>4985</v>
      </c>
      <c r="F4986" s="117" t="s">
        <v>924</v>
      </c>
      <c r="G4986" s="117" t="s">
        <v>591</v>
      </c>
      <c r="H4986" s="117" t="s">
        <v>398</v>
      </c>
      <c r="I4986" s="117" t="s">
        <v>398</v>
      </c>
      <c r="J4986" s="117" t="s">
        <v>398</v>
      </c>
      <c r="K4986" s="117" t="s">
        <v>398</v>
      </c>
      <c r="L4986" s="117" t="s">
        <v>398</v>
      </c>
      <c r="M4986" s="117" t="s">
        <v>398</v>
      </c>
      <c r="N4986" s="117" t="s">
        <v>398</v>
      </c>
      <c r="O4986" s="125" t="s">
        <v>579</v>
      </c>
      <c r="P4986" s="117">
        <v>1</v>
      </c>
      <c r="Q4986" s="117" t="s">
        <v>398</v>
      </c>
      <c r="R4986" s="117" t="s">
        <v>398</v>
      </c>
      <c r="S4986" s="117" t="s">
        <v>398</v>
      </c>
      <c r="T4986" s="117" t="s">
        <v>398</v>
      </c>
      <c r="U4986" s="117" t="s">
        <v>398</v>
      </c>
      <c r="V4986" s="117" t="s">
        <v>398</v>
      </c>
      <c r="W4986" s="123">
        <v>65</v>
      </c>
      <c r="X4986" s="123" t="s">
        <v>906</v>
      </c>
      <c r="Y4986" s="120">
        <v>43564</v>
      </c>
      <c r="Z4986" s="121">
        <v>0.375</v>
      </c>
      <c r="AA4986" s="130" t="s">
        <v>696</v>
      </c>
      <c r="AB4986" s="123" t="s">
        <v>582</v>
      </c>
      <c r="AC4986" s="119" t="s">
        <v>398</v>
      </c>
      <c r="AD4986" s="119" t="s">
        <v>398</v>
      </c>
    </row>
    <row r="4987" spans="1:30">
      <c r="A4987" s="117">
        <v>4986</v>
      </c>
      <c r="B4987" s="123" t="s">
        <v>468</v>
      </c>
      <c r="C4987" s="117" t="s">
        <v>5</v>
      </c>
      <c r="D4987" s="123" t="s">
        <v>595</v>
      </c>
      <c r="E4987" s="117">
        <v>4986</v>
      </c>
      <c r="F4987" s="117" t="s">
        <v>924</v>
      </c>
      <c r="G4987" s="117" t="s">
        <v>591</v>
      </c>
      <c r="H4987" s="117" t="s">
        <v>398</v>
      </c>
      <c r="I4987" s="117" t="s">
        <v>398</v>
      </c>
      <c r="J4987" s="117" t="s">
        <v>398</v>
      </c>
      <c r="K4987" s="117" t="s">
        <v>398</v>
      </c>
      <c r="L4987" s="117" t="s">
        <v>398</v>
      </c>
      <c r="M4987" s="117" t="s">
        <v>398</v>
      </c>
      <c r="N4987" s="117" t="s">
        <v>398</v>
      </c>
      <c r="O4987" s="125" t="s">
        <v>579</v>
      </c>
      <c r="P4987" s="117">
        <v>1</v>
      </c>
      <c r="Q4987" s="117" t="s">
        <v>398</v>
      </c>
      <c r="R4987" s="117" t="s">
        <v>398</v>
      </c>
      <c r="S4987" s="117" t="s">
        <v>398</v>
      </c>
      <c r="T4987" s="117" t="s">
        <v>398</v>
      </c>
      <c r="U4987" s="117" t="s">
        <v>398</v>
      </c>
      <c r="V4987" s="117" t="s">
        <v>398</v>
      </c>
      <c r="W4987" s="123">
        <v>65</v>
      </c>
      <c r="X4987" s="123" t="s">
        <v>906</v>
      </c>
      <c r="Y4987" s="120">
        <v>43564</v>
      </c>
      <c r="Z4987" s="121">
        <v>0.375</v>
      </c>
      <c r="AA4987" s="130" t="s">
        <v>696</v>
      </c>
      <c r="AB4987" s="123" t="s">
        <v>582</v>
      </c>
      <c r="AC4987" s="119" t="s">
        <v>398</v>
      </c>
      <c r="AD4987" s="119" t="s">
        <v>398</v>
      </c>
    </row>
    <row r="4988" spans="1:30">
      <c r="A4988" s="117">
        <v>4987</v>
      </c>
      <c r="B4988" s="123" t="s">
        <v>468</v>
      </c>
      <c r="C4988" s="117" t="s">
        <v>5</v>
      </c>
      <c r="D4988" s="123" t="s">
        <v>595</v>
      </c>
      <c r="E4988" s="117">
        <v>4987</v>
      </c>
      <c r="F4988" s="117" t="s">
        <v>924</v>
      </c>
      <c r="G4988" s="117" t="s">
        <v>591</v>
      </c>
      <c r="H4988" s="117" t="s">
        <v>398</v>
      </c>
      <c r="I4988" s="117" t="s">
        <v>398</v>
      </c>
      <c r="J4988" s="117" t="s">
        <v>398</v>
      </c>
      <c r="K4988" s="117" t="s">
        <v>398</v>
      </c>
      <c r="L4988" s="117" t="s">
        <v>398</v>
      </c>
      <c r="M4988" s="117" t="s">
        <v>398</v>
      </c>
      <c r="N4988" s="117" t="s">
        <v>398</v>
      </c>
      <c r="O4988" s="125" t="s">
        <v>579</v>
      </c>
      <c r="P4988" s="117">
        <v>1</v>
      </c>
      <c r="Q4988" s="117" t="s">
        <v>398</v>
      </c>
      <c r="R4988" s="117" t="s">
        <v>398</v>
      </c>
      <c r="S4988" s="117" t="s">
        <v>398</v>
      </c>
      <c r="T4988" s="117" t="s">
        <v>398</v>
      </c>
      <c r="U4988" s="117" t="s">
        <v>398</v>
      </c>
      <c r="V4988" s="117" t="s">
        <v>398</v>
      </c>
      <c r="W4988" s="123">
        <v>65</v>
      </c>
      <c r="X4988" s="123" t="s">
        <v>906</v>
      </c>
      <c r="Y4988" s="120">
        <v>43564</v>
      </c>
      <c r="Z4988" s="121">
        <v>0.375</v>
      </c>
      <c r="AA4988" s="130" t="s">
        <v>696</v>
      </c>
      <c r="AB4988" s="123" t="s">
        <v>582</v>
      </c>
      <c r="AC4988" s="119" t="s">
        <v>398</v>
      </c>
      <c r="AD4988" s="119" t="s">
        <v>398</v>
      </c>
    </row>
    <row r="4989" spans="1:30">
      <c r="A4989" s="117">
        <v>4988</v>
      </c>
      <c r="B4989" s="123" t="s">
        <v>468</v>
      </c>
      <c r="C4989" s="117" t="s">
        <v>5</v>
      </c>
      <c r="D4989" s="123" t="s">
        <v>595</v>
      </c>
      <c r="E4989" s="117">
        <v>4988</v>
      </c>
      <c r="F4989" s="117" t="s">
        <v>924</v>
      </c>
      <c r="G4989" s="117" t="s">
        <v>591</v>
      </c>
      <c r="H4989" s="117" t="s">
        <v>398</v>
      </c>
      <c r="I4989" s="117" t="s">
        <v>398</v>
      </c>
      <c r="J4989" s="117" t="s">
        <v>398</v>
      </c>
      <c r="K4989" s="117" t="s">
        <v>398</v>
      </c>
      <c r="L4989" s="117" t="s">
        <v>398</v>
      </c>
      <c r="M4989" s="117" t="s">
        <v>398</v>
      </c>
      <c r="N4989" s="117" t="s">
        <v>398</v>
      </c>
      <c r="O4989" s="125" t="s">
        <v>579</v>
      </c>
      <c r="P4989" s="117">
        <v>1</v>
      </c>
      <c r="Q4989" s="117" t="s">
        <v>398</v>
      </c>
      <c r="R4989" s="117" t="s">
        <v>398</v>
      </c>
      <c r="S4989" s="117" t="s">
        <v>398</v>
      </c>
      <c r="T4989" s="117" t="s">
        <v>398</v>
      </c>
      <c r="U4989" s="117" t="s">
        <v>398</v>
      </c>
      <c r="V4989" s="117" t="s">
        <v>398</v>
      </c>
      <c r="W4989" s="123">
        <v>65</v>
      </c>
      <c r="X4989" s="123" t="s">
        <v>906</v>
      </c>
      <c r="Y4989" s="120">
        <v>43564</v>
      </c>
      <c r="Z4989" s="121">
        <v>0.375</v>
      </c>
      <c r="AA4989" s="130" t="s">
        <v>696</v>
      </c>
      <c r="AB4989" s="123" t="s">
        <v>582</v>
      </c>
      <c r="AC4989" s="119" t="s">
        <v>398</v>
      </c>
      <c r="AD4989" s="119" t="s">
        <v>398</v>
      </c>
    </row>
    <row r="4990" spans="1:30">
      <c r="A4990" s="117">
        <v>4989</v>
      </c>
      <c r="B4990" s="123" t="s">
        <v>468</v>
      </c>
      <c r="C4990" s="117" t="s">
        <v>5</v>
      </c>
      <c r="D4990" s="123" t="s">
        <v>595</v>
      </c>
      <c r="E4990" s="117">
        <v>4989</v>
      </c>
      <c r="F4990" s="117" t="s">
        <v>924</v>
      </c>
      <c r="G4990" s="117" t="s">
        <v>591</v>
      </c>
      <c r="H4990" s="117" t="s">
        <v>398</v>
      </c>
      <c r="I4990" s="117" t="s">
        <v>398</v>
      </c>
      <c r="J4990" s="117" t="s">
        <v>398</v>
      </c>
      <c r="K4990" s="117" t="s">
        <v>398</v>
      </c>
      <c r="L4990" s="117" t="s">
        <v>398</v>
      </c>
      <c r="M4990" s="117" t="s">
        <v>398</v>
      </c>
      <c r="N4990" s="117" t="s">
        <v>398</v>
      </c>
      <c r="O4990" s="125" t="s">
        <v>579</v>
      </c>
      <c r="P4990" s="117">
        <v>1</v>
      </c>
      <c r="Q4990" s="117" t="s">
        <v>398</v>
      </c>
      <c r="R4990" s="117" t="s">
        <v>398</v>
      </c>
      <c r="S4990" s="117" t="s">
        <v>398</v>
      </c>
      <c r="T4990" s="117" t="s">
        <v>398</v>
      </c>
      <c r="U4990" s="117" t="s">
        <v>398</v>
      </c>
      <c r="V4990" s="117" t="s">
        <v>398</v>
      </c>
      <c r="W4990" s="123">
        <v>65</v>
      </c>
      <c r="X4990" s="123" t="s">
        <v>906</v>
      </c>
      <c r="Y4990" s="120">
        <v>43564</v>
      </c>
      <c r="Z4990" s="121">
        <v>0.375</v>
      </c>
      <c r="AA4990" s="130" t="s">
        <v>696</v>
      </c>
      <c r="AB4990" s="123" t="s">
        <v>582</v>
      </c>
      <c r="AC4990" s="119" t="s">
        <v>398</v>
      </c>
      <c r="AD4990" s="119" t="s">
        <v>398</v>
      </c>
    </row>
    <row r="4991" spans="1:30">
      <c r="A4991" s="117">
        <v>4990</v>
      </c>
      <c r="B4991" s="123" t="s">
        <v>468</v>
      </c>
      <c r="C4991" s="117" t="s">
        <v>5</v>
      </c>
      <c r="D4991" s="123" t="s">
        <v>595</v>
      </c>
      <c r="E4991" s="117">
        <v>4990</v>
      </c>
      <c r="F4991" s="117" t="s">
        <v>924</v>
      </c>
      <c r="G4991" s="117" t="s">
        <v>591</v>
      </c>
      <c r="H4991" s="117" t="s">
        <v>398</v>
      </c>
      <c r="I4991" s="117" t="s">
        <v>398</v>
      </c>
      <c r="J4991" s="117" t="s">
        <v>398</v>
      </c>
      <c r="K4991" s="117" t="s">
        <v>398</v>
      </c>
      <c r="L4991" s="117" t="s">
        <v>398</v>
      </c>
      <c r="M4991" s="117" t="s">
        <v>398</v>
      </c>
      <c r="N4991" s="117" t="s">
        <v>398</v>
      </c>
      <c r="O4991" s="125" t="s">
        <v>579</v>
      </c>
      <c r="P4991" s="117">
        <v>1</v>
      </c>
      <c r="Q4991" s="117" t="s">
        <v>398</v>
      </c>
      <c r="R4991" s="117" t="s">
        <v>398</v>
      </c>
      <c r="S4991" s="117" t="s">
        <v>398</v>
      </c>
      <c r="T4991" s="117" t="s">
        <v>398</v>
      </c>
      <c r="U4991" s="117" t="s">
        <v>398</v>
      </c>
      <c r="V4991" s="117" t="s">
        <v>398</v>
      </c>
      <c r="W4991" s="123">
        <v>65</v>
      </c>
      <c r="X4991" s="123" t="s">
        <v>906</v>
      </c>
      <c r="Y4991" s="120">
        <v>43564</v>
      </c>
      <c r="Z4991" s="121">
        <v>0.375</v>
      </c>
      <c r="AA4991" s="130" t="s">
        <v>696</v>
      </c>
      <c r="AB4991" s="123" t="s">
        <v>582</v>
      </c>
      <c r="AC4991" s="119" t="s">
        <v>398</v>
      </c>
      <c r="AD4991" s="119" t="s">
        <v>398</v>
      </c>
    </row>
    <row r="4992" spans="1:30">
      <c r="A4992" s="117">
        <v>4991</v>
      </c>
      <c r="B4992" s="123" t="s">
        <v>468</v>
      </c>
      <c r="C4992" s="117" t="s">
        <v>5</v>
      </c>
      <c r="D4992" s="123" t="s">
        <v>595</v>
      </c>
      <c r="E4992" s="117">
        <v>4991</v>
      </c>
      <c r="F4992" s="117" t="s">
        <v>924</v>
      </c>
      <c r="G4992" s="117" t="s">
        <v>591</v>
      </c>
      <c r="H4992" s="117" t="s">
        <v>398</v>
      </c>
      <c r="I4992" s="117" t="s">
        <v>398</v>
      </c>
      <c r="J4992" s="117" t="s">
        <v>398</v>
      </c>
      <c r="K4992" s="117" t="s">
        <v>398</v>
      </c>
      <c r="L4992" s="117" t="s">
        <v>398</v>
      </c>
      <c r="M4992" s="117" t="s">
        <v>398</v>
      </c>
      <c r="N4992" s="117" t="s">
        <v>398</v>
      </c>
      <c r="O4992" s="125" t="s">
        <v>579</v>
      </c>
      <c r="P4992" s="117">
        <v>1</v>
      </c>
      <c r="Q4992" s="117" t="s">
        <v>398</v>
      </c>
      <c r="R4992" s="117" t="s">
        <v>398</v>
      </c>
      <c r="S4992" s="117" t="s">
        <v>398</v>
      </c>
      <c r="T4992" s="117" t="s">
        <v>398</v>
      </c>
      <c r="U4992" s="117" t="s">
        <v>398</v>
      </c>
      <c r="V4992" s="117" t="s">
        <v>398</v>
      </c>
      <c r="W4992" s="123">
        <v>65</v>
      </c>
      <c r="X4992" s="123" t="s">
        <v>906</v>
      </c>
      <c r="Y4992" s="120">
        <v>43564</v>
      </c>
      <c r="Z4992" s="121">
        <v>0.375</v>
      </c>
      <c r="AA4992" s="130" t="s">
        <v>696</v>
      </c>
      <c r="AB4992" s="123" t="s">
        <v>582</v>
      </c>
      <c r="AC4992" s="119" t="s">
        <v>398</v>
      </c>
      <c r="AD4992" s="119" t="s">
        <v>398</v>
      </c>
    </row>
    <row r="4993" spans="1:30">
      <c r="A4993" s="117">
        <v>4992</v>
      </c>
      <c r="B4993" s="123" t="s">
        <v>468</v>
      </c>
      <c r="C4993" s="117" t="s">
        <v>5</v>
      </c>
      <c r="D4993" s="123" t="s">
        <v>595</v>
      </c>
      <c r="E4993" s="117">
        <v>4992</v>
      </c>
      <c r="F4993" s="117" t="s">
        <v>924</v>
      </c>
      <c r="G4993" s="117" t="s">
        <v>591</v>
      </c>
      <c r="H4993" s="117" t="s">
        <v>398</v>
      </c>
      <c r="I4993" s="117" t="s">
        <v>398</v>
      </c>
      <c r="J4993" s="117" t="s">
        <v>398</v>
      </c>
      <c r="K4993" s="117" t="s">
        <v>398</v>
      </c>
      <c r="L4993" s="117" t="s">
        <v>398</v>
      </c>
      <c r="M4993" s="117" t="s">
        <v>398</v>
      </c>
      <c r="N4993" s="117" t="s">
        <v>398</v>
      </c>
      <c r="O4993" s="125" t="s">
        <v>579</v>
      </c>
      <c r="P4993" s="117">
        <v>1</v>
      </c>
      <c r="Q4993" s="117" t="s">
        <v>398</v>
      </c>
      <c r="R4993" s="117" t="s">
        <v>398</v>
      </c>
      <c r="S4993" s="117" t="s">
        <v>398</v>
      </c>
      <c r="T4993" s="117" t="s">
        <v>398</v>
      </c>
      <c r="U4993" s="117" t="s">
        <v>398</v>
      </c>
      <c r="V4993" s="117" t="s">
        <v>398</v>
      </c>
      <c r="W4993" s="123">
        <v>65</v>
      </c>
      <c r="X4993" s="123" t="s">
        <v>906</v>
      </c>
      <c r="Y4993" s="120">
        <v>43564</v>
      </c>
      <c r="Z4993" s="121">
        <v>0.375</v>
      </c>
      <c r="AA4993" s="130" t="s">
        <v>696</v>
      </c>
      <c r="AB4993" s="123" t="s">
        <v>582</v>
      </c>
      <c r="AC4993" s="119" t="s">
        <v>398</v>
      </c>
      <c r="AD4993" s="119" t="s">
        <v>398</v>
      </c>
    </row>
    <row r="4994" spans="1:30">
      <c r="A4994" s="117">
        <v>4993</v>
      </c>
      <c r="B4994" s="123" t="s">
        <v>468</v>
      </c>
      <c r="C4994" s="117" t="s">
        <v>5</v>
      </c>
      <c r="D4994" s="123" t="s">
        <v>595</v>
      </c>
      <c r="E4994" s="117">
        <v>4993</v>
      </c>
      <c r="F4994" s="117" t="s">
        <v>924</v>
      </c>
      <c r="G4994" s="117" t="s">
        <v>591</v>
      </c>
      <c r="H4994" s="117" t="s">
        <v>398</v>
      </c>
      <c r="I4994" s="117" t="s">
        <v>398</v>
      </c>
      <c r="J4994" s="117" t="s">
        <v>398</v>
      </c>
      <c r="K4994" s="117" t="s">
        <v>398</v>
      </c>
      <c r="L4994" s="117" t="s">
        <v>398</v>
      </c>
      <c r="M4994" s="117" t="s">
        <v>398</v>
      </c>
      <c r="N4994" s="117" t="s">
        <v>398</v>
      </c>
      <c r="O4994" s="125" t="s">
        <v>579</v>
      </c>
      <c r="P4994" s="117">
        <v>1</v>
      </c>
      <c r="Q4994" s="117" t="s">
        <v>398</v>
      </c>
      <c r="R4994" s="117" t="s">
        <v>398</v>
      </c>
      <c r="S4994" s="117" t="s">
        <v>398</v>
      </c>
      <c r="T4994" s="117" t="s">
        <v>398</v>
      </c>
      <c r="U4994" s="117" t="s">
        <v>398</v>
      </c>
      <c r="V4994" s="117" t="s">
        <v>398</v>
      </c>
      <c r="W4994" s="123">
        <v>65</v>
      </c>
      <c r="X4994" s="123" t="s">
        <v>906</v>
      </c>
      <c r="Y4994" s="120">
        <v>43564</v>
      </c>
      <c r="Z4994" s="121">
        <v>0.375</v>
      </c>
      <c r="AA4994" s="130" t="s">
        <v>696</v>
      </c>
      <c r="AB4994" s="123" t="s">
        <v>582</v>
      </c>
      <c r="AC4994" s="119" t="s">
        <v>398</v>
      </c>
      <c r="AD4994" s="119" t="s">
        <v>398</v>
      </c>
    </row>
    <row r="4995" spans="1:30">
      <c r="A4995" s="117">
        <v>4994</v>
      </c>
      <c r="B4995" s="123" t="s">
        <v>468</v>
      </c>
      <c r="C4995" s="117" t="s">
        <v>5</v>
      </c>
      <c r="D4995" s="123" t="s">
        <v>595</v>
      </c>
      <c r="E4995" s="117">
        <v>4994</v>
      </c>
      <c r="F4995" s="117" t="s">
        <v>924</v>
      </c>
      <c r="G4995" s="117" t="s">
        <v>591</v>
      </c>
      <c r="H4995" s="117" t="s">
        <v>398</v>
      </c>
      <c r="I4995" s="117" t="s">
        <v>398</v>
      </c>
      <c r="J4995" s="117" t="s">
        <v>398</v>
      </c>
      <c r="K4995" s="117" t="s">
        <v>398</v>
      </c>
      <c r="L4995" s="117" t="s">
        <v>398</v>
      </c>
      <c r="M4995" s="117" t="s">
        <v>398</v>
      </c>
      <c r="N4995" s="117" t="s">
        <v>398</v>
      </c>
      <c r="O4995" s="125" t="s">
        <v>579</v>
      </c>
      <c r="P4995" s="117">
        <v>1</v>
      </c>
      <c r="Q4995" s="117" t="s">
        <v>398</v>
      </c>
      <c r="R4995" s="117" t="s">
        <v>398</v>
      </c>
      <c r="S4995" s="117" t="s">
        <v>398</v>
      </c>
      <c r="T4995" s="117" t="s">
        <v>398</v>
      </c>
      <c r="U4995" s="117" t="s">
        <v>398</v>
      </c>
      <c r="V4995" s="117" t="s">
        <v>398</v>
      </c>
      <c r="W4995" s="123">
        <v>65</v>
      </c>
      <c r="X4995" s="123" t="s">
        <v>906</v>
      </c>
      <c r="Y4995" s="120">
        <v>43564</v>
      </c>
      <c r="Z4995" s="121">
        <v>0.375</v>
      </c>
      <c r="AA4995" s="130" t="s">
        <v>696</v>
      </c>
      <c r="AB4995" s="123" t="s">
        <v>582</v>
      </c>
      <c r="AC4995" s="119" t="s">
        <v>398</v>
      </c>
      <c r="AD4995" s="119" t="s">
        <v>398</v>
      </c>
    </row>
    <row r="4996" spans="1:30">
      <c r="A4996" s="117">
        <v>4995</v>
      </c>
      <c r="B4996" s="123" t="s">
        <v>468</v>
      </c>
      <c r="C4996" s="117" t="s">
        <v>5</v>
      </c>
      <c r="D4996" s="123" t="s">
        <v>595</v>
      </c>
      <c r="E4996" s="117">
        <v>4995</v>
      </c>
      <c r="F4996" s="117" t="s">
        <v>924</v>
      </c>
      <c r="G4996" s="117" t="s">
        <v>591</v>
      </c>
      <c r="H4996" s="117" t="s">
        <v>398</v>
      </c>
      <c r="I4996" s="117" t="s">
        <v>398</v>
      </c>
      <c r="J4996" s="117" t="s">
        <v>398</v>
      </c>
      <c r="K4996" s="117" t="s">
        <v>398</v>
      </c>
      <c r="L4996" s="117" t="s">
        <v>398</v>
      </c>
      <c r="M4996" s="117" t="s">
        <v>398</v>
      </c>
      <c r="N4996" s="117" t="s">
        <v>398</v>
      </c>
      <c r="O4996" s="125" t="s">
        <v>579</v>
      </c>
      <c r="P4996" s="117">
        <v>1</v>
      </c>
      <c r="Q4996" s="117" t="s">
        <v>398</v>
      </c>
      <c r="R4996" s="117" t="s">
        <v>398</v>
      </c>
      <c r="S4996" s="117" t="s">
        <v>398</v>
      </c>
      <c r="T4996" s="117" t="s">
        <v>398</v>
      </c>
      <c r="U4996" s="117" t="s">
        <v>398</v>
      </c>
      <c r="V4996" s="117" t="s">
        <v>398</v>
      </c>
      <c r="W4996" s="123">
        <v>65</v>
      </c>
      <c r="X4996" s="123" t="s">
        <v>906</v>
      </c>
      <c r="Y4996" s="120">
        <v>43564</v>
      </c>
      <c r="Z4996" s="121">
        <v>0.375</v>
      </c>
      <c r="AA4996" s="130" t="s">
        <v>696</v>
      </c>
      <c r="AB4996" s="123" t="s">
        <v>582</v>
      </c>
      <c r="AC4996" s="119" t="s">
        <v>398</v>
      </c>
      <c r="AD4996" s="119" t="s">
        <v>398</v>
      </c>
    </row>
    <row r="4997" spans="1:30">
      <c r="A4997" s="117">
        <v>4996</v>
      </c>
      <c r="B4997" s="123" t="s">
        <v>468</v>
      </c>
      <c r="C4997" s="117" t="s">
        <v>5</v>
      </c>
      <c r="D4997" s="123" t="s">
        <v>595</v>
      </c>
      <c r="E4997" s="117">
        <v>4996</v>
      </c>
      <c r="F4997" s="117" t="s">
        <v>924</v>
      </c>
      <c r="G4997" s="117" t="s">
        <v>591</v>
      </c>
      <c r="H4997" s="117" t="s">
        <v>398</v>
      </c>
      <c r="I4997" s="117" t="s">
        <v>398</v>
      </c>
      <c r="J4997" s="117" t="s">
        <v>398</v>
      </c>
      <c r="K4997" s="117" t="s">
        <v>398</v>
      </c>
      <c r="L4997" s="117" t="s">
        <v>398</v>
      </c>
      <c r="M4997" s="117" t="s">
        <v>398</v>
      </c>
      <c r="N4997" s="117" t="s">
        <v>398</v>
      </c>
      <c r="O4997" s="125" t="s">
        <v>579</v>
      </c>
      <c r="P4997" s="117">
        <v>1</v>
      </c>
      <c r="Q4997" s="117" t="s">
        <v>398</v>
      </c>
      <c r="R4997" s="117" t="s">
        <v>398</v>
      </c>
      <c r="S4997" s="117" t="s">
        <v>398</v>
      </c>
      <c r="T4997" s="117" t="s">
        <v>398</v>
      </c>
      <c r="U4997" s="117" t="s">
        <v>398</v>
      </c>
      <c r="V4997" s="117" t="s">
        <v>398</v>
      </c>
      <c r="W4997" s="123">
        <v>65</v>
      </c>
      <c r="X4997" s="123" t="s">
        <v>906</v>
      </c>
      <c r="Y4997" s="120">
        <v>43564</v>
      </c>
      <c r="Z4997" s="121">
        <v>0.375</v>
      </c>
      <c r="AA4997" s="130" t="s">
        <v>696</v>
      </c>
      <c r="AB4997" s="123" t="s">
        <v>582</v>
      </c>
      <c r="AC4997" s="119" t="s">
        <v>398</v>
      </c>
      <c r="AD4997" s="119" t="s">
        <v>398</v>
      </c>
    </row>
    <row r="4998" spans="1:30">
      <c r="A4998" s="117">
        <v>4997</v>
      </c>
      <c r="B4998" s="123" t="s">
        <v>468</v>
      </c>
      <c r="C4998" s="117" t="s">
        <v>5</v>
      </c>
      <c r="D4998" s="123" t="s">
        <v>595</v>
      </c>
      <c r="E4998" s="117">
        <v>4997</v>
      </c>
      <c r="F4998" s="117" t="s">
        <v>924</v>
      </c>
      <c r="G4998" s="117" t="s">
        <v>591</v>
      </c>
      <c r="H4998" s="117" t="s">
        <v>398</v>
      </c>
      <c r="I4998" s="117" t="s">
        <v>398</v>
      </c>
      <c r="J4998" s="117" t="s">
        <v>398</v>
      </c>
      <c r="K4998" s="117" t="s">
        <v>398</v>
      </c>
      <c r="L4998" s="117" t="s">
        <v>398</v>
      </c>
      <c r="M4998" s="117" t="s">
        <v>398</v>
      </c>
      <c r="N4998" s="117" t="s">
        <v>398</v>
      </c>
      <c r="O4998" s="125" t="s">
        <v>579</v>
      </c>
      <c r="P4998" s="117">
        <v>1</v>
      </c>
      <c r="Q4998" s="117" t="s">
        <v>398</v>
      </c>
      <c r="R4998" s="117" t="s">
        <v>398</v>
      </c>
      <c r="S4998" s="117" t="s">
        <v>398</v>
      </c>
      <c r="T4998" s="117" t="s">
        <v>398</v>
      </c>
      <c r="U4998" s="117" t="s">
        <v>398</v>
      </c>
      <c r="V4998" s="117" t="s">
        <v>398</v>
      </c>
      <c r="W4998" s="123">
        <v>65</v>
      </c>
      <c r="X4998" s="123" t="s">
        <v>906</v>
      </c>
      <c r="Y4998" s="120">
        <v>43564</v>
      </c>
      <c r="Z4998" s="121">
        <v>0.375</v>
      </c>
      <c r="AA4998" s="130" t="s">
        <v>696</v>
      </c>
      <c r="AB4998" s="123" t="s">
        <v>582</v>
      </c>
      <c r="AC4998" s="119" t="s">
        <v>398</v>
      </c>
      <c r="AD4998" s="119" t="s">
        <v>398</v>
      </c>
    </row>
    <row r="4999" spans="1:30">
      <c r="A4999" s="117">
        <v>4998</v>
      </c>
      <c r="B4999" s="123" t="s">
        <v>468</v>
      </c>
      <c r="C4999" s="117" t="s">
        <v>5</v>
      </c>
      <c r="D4999" s="123" t="s">
        <v>595</v>
      </c>
      <c r="E4999" s="117">
        <v>4998</v>
      </c>
      <c r="F4999" s="117" t="s">
        <v>924</v>
      </c>
      <c r="G4999" s="117" t="s">
        <v>591</v>
      </c>
      <c r="H4999" s="117" t="s">
        <v>398</v>
      </c>
      <c r="I4999" s="117" t="s">
        <v>398</v>
      </c>
      <c r="J4999" s="117" t="s">
        <v>398</v>
      </c>
      <c r="K4999" s="117" t="s">
        <v>398</v>
      </c>
      <c r="L4999" s="117" t="s">
        <v>398</v>
      </c>
      <c r="M4999" s="117" t="s">
        <v>398</v>
      </c>
      <c r="N4999" s="117" t="s">
        <v>398</v>
      </c>
      <c r="O4999" s="125" t="s">
        <v>579</v>
      </c>
      <c r="P4999" s="117">
        <v>1</v>
      </c>
      <c r="Q4999" s="117" t="s">
        <v>398</v>
      </c>
      <c r="R4999" s="117" t="s">
        <v>398</v>
      </c>
      <c r="S4999" s="117" t="s">
        <v>398</v>
      </c>
      <c r="T4999" s="117" t="s">
        <v>398</v>
      </c>
      <c r="U4999" s="117" t="s">
        <v>398</v>
      </c>
      <c r="V4999" s="117" t="s">
        <v>398</v>
      </c>
      <c r="W4999" s="123">
        <v>65</v>
      </c>
      <c r="X4999" s="123" t="s">
        <v>906</v>
      </c>
      <c r="Y4999" s="120">
        <v>43564</v>
      </c>
      <c r="Z4999" s="121">
        <v>0.375</v>
      </c>
      <c r="AA4999" s="130" t="s">
        <v>696</v>
      </c>
      <c r="AB4999" s="123" t="s">
        <v>582</v>
      </c>
      <c r="AC4999" s="119" t="s">
        <v>398</v>
      </c>
      <c r="AD4999" s="119" t="s">
        <v>398</v>
      </c>
    </row>
    <row r="5000" spans="1:30">
      <c r="A5000" s="117">
        <v>4999</v>
      </c>
      <c r="B5000" s="123" t="s">
        <v>468</v>
      </c>
      <c r="C5000" s="117" t="s">
        <v>5</v>
      </c>
      <c r="D5000" s="123" t="s">
        <v>595</v>
      </c>
      <c r="E5000" s="117">
        <v>4999</v>
      </c>
      <c r="F5000" s="117" t="s">
        <v>924</v>
      </c>
      <c r="G5000" s="117" t="s">
        <v>591</v>
      </c>
      <c r="H5000" s="117" t="s">
        <v>398</v>
      </c>
      <c r="I5000" s="117" t="s">
        <v>398</v>
      </c>
      <c r="J5000" s="117" t="s">
        <v>398</v>
      </c>
      <c r="K5000" s="117" t="s">
        <v>398</v>
      </c>
      <c r="L5000" s="117" t="s">
        <v>398</v>
      </c>
      <c r="M5000" s="117" t="s">
        <v>398</v>
      </c>
      <c r="N5000" s="117" t="s">
        <v>398</v>
      </c>
      <c r="O5000" s="125" t="s">
        <v>579</v>
      </c>
      <c r="P5000" s="117">
        <v>1</v>
      </c>
      <c r="Q5000" s="117" t="s">
        <v>398</v>
      </c>
      <c r="R5000" s="117" t="s">
        <v>398</v>
      </c>
      <c r="S5000" s="117" t="s">
        <v>398</v>
      </c>
      <c r="T5000" s="117" t="s">
        <v>398</v>
      </c>
      <c r="U5000" s="117" t="s">
        <v>398</v>
      </c>
      <c r="V5000" s="117" t="s">
        <v>398</v>
      </c>
      <c r="W5000" s="123">
        <v>65</v>
      </c>
      <c r="X5000" s="123" t="s">
        <v>906</v>
      </c>
      <c r="Y5000" s="120">
        <v>43564</v>
      </c>
      <c r="Z5000" s="121">
        <v>0.375</v>
      </c>
      <c r="AA5000" s="130" t="s">
        <v>696</v>
      </c>
      <c r="AB5000" s="123" t="s">
        <v>582</v>
      </c>
      <c r="AC5000" s="119" t="s">
        <v>398</v>
      </c>
      <c r="AD5000" s="119" t="s">
        <v>398</v>
      </c>
    </row>
    <row r="5001" spans="1:30">
      <c r="A5001" s="117">
        <v>5000</v>
      </c>
      <c r="B5001" s="123" t="s">
        <v>468</v>
      </c>
      <c r="C5001" s="117" t="s">
        <v>5</v>
      </c>
      <c r="D5001" s="123" t="s">
        <v>595</v>
      </c>
      <c r="E5001" s="117">
        <v>5000</v>
      </c>
      <c r="F5001" s="117" t="s">
        <v>924</v>
      </c>
      <c r="G5001" s="117" t="s">
        <v>591</v>
      </c>
      <c r="H5001" s="117" t="s">
        <v>398</v>
      </c>
      <c r="I5001" s="117" t="s">
        <v>398</v>
      </c>
      <c r="J5001" s="117" t="s">
        <v>398</v>
      </c>
      <c r="K5001" s="117" t="s">
        <v>398</v>
      </c>
      <c r="L5001" s="117" t="s">
        <v>398</v>
      </c>
      <c r="M5001" s="117" t="s">
        <v>398</v>
      </c>
      <c r="N5001" s="117" t="s">
        <v>398</v>
      </c>
      <c r="O5001" s="125" t="s">
        <v>579</v>
      </c>
      <c r="P5001" s="117">
        <v>1</v>
      </c>
      <c r="Q5001" s="117" t="s">
        <v>398</v>
      </c>
      <c r="R5001" s="117" t="s">
        <v>398</v>
      </c>
      <c r="S5001" s="117" t="s">
        <v>398</v>
      </c>
      <c r="T5001" s="117" t="s">
        <v>398</v>
      </c>
      <c r="U5001" s="117" t="s">
        <v>398</v>
      </c>
      <c r="V5001" s="117" t="s">
        <v>398</v>
      </c>
      <c r="W5001" s="123">
        <v>65</v>
      </c>
      <c r="X5001" s="123" t="s">
        <v>906</v>
      </c>
      <c r="Y5001" s="120">
        <v>43564</v>
      </c>
      <c r="Z5001" s="121">
        <v>0.375</v>
      </c>
      <c r="AA5001" s="130" t="s">
        <v>696</v>
      </c>
      <c r="AB5001" s="123" t="s">
        <v>582</v>
      </c>
      <c r="AC5001" s="119" t="s">
        <v>398</v>
      </c>
      <c r="AD5001" s="119" t="s">
        <v>398</v>
      </c>
    </row>
    <row r="5002" spans="1:30">
      <c r="A5002" s="117">
        <v>5001</v>
      </c>
      <c r="B5002" s="123" t="s">
        <v>468</v>
      </c>
      <c r="C5002" s="117" t="s">
        <v>5</v>
      </c>
      <c r="D5002" s="123" t="s">
        <v>595</v>
      </c>
      <c r="E5002" s="117">
        <v>5001</v>
      </c>
      <c r="F5002" s="117" t="s">
        <v>924</v>
      </c>
      <c r="G5002" s="117" t="s">
        <v>591</v>
      </c>
      <c r="H5002" s="117" t="s">
        <v>398</v>
      </c>
      <c r="I5002" s="117" t="s">
        <v>398</v>
      </c>
      <c r="J5002" s="117" t="s">
        <v>398</v>
      </c>
      <c r="K5002" s="117" t="s">
        <v>398</v>
      </c>
      <c r="L5002" s="117" t="s">
        <v>398</v>
      </c>
      <c r="M5002" s="117" t="s">
        <v>398</v>
      </c>
      <c r="N5002" s="117" t="s">
        <v>398</v>
      </c>
      <c r="O5002" s="125" t="s">
        <v>579</v>
      </c>
      <c r="P5002" s="117">
        <v>1</v>
      </c>
      <c r="Q5002" s="117" t="s">
        <v>398</v>
      </c>
      <c r="R5002" s="117" t="s">
        <v>398</v>
      </c>
      <c r="S5002" s="117" t="s">
        <v>398</v>
      </c>
      <c r="T5002" s="117" t="s">
        <v>398</v>
      </c>
      <c r="U5002" s="117" t="s">
        <v>398</v>
      </c>
      <c r="V5002" s="117" t="s">
        <v>398</v>
      </c>
      <c r="W5002" s="123">
        <v>65</v>
      </c>
      <c r="X5002" s="123" t="s">
        <v>906</v>
      </c>
      <c r="Y5002" s="120">
        <v>43564</v>
      </c>
      <c r="Z5002" s="121">
        <v>0.375</v>
      </c>
      <c r="AA5002" s="130" t="s">
        <v>696</v>
      </c>
      <c r="AB5002" s="123" t="s">
        <v>582</v>
      </c>
      <c r="AC5002" s="119" t="s">
        <v>398</v>
      </c>
      <c r="AD5002" s="119" t="s">
        <v>398</v>
      </c>
    </row>
    <row r="5003" spans="1:30">
      <c r="A5003" s="117">
        <v>5002</v>
      </c>
      <c r="B5003" s="123" t="s">
        <v>468</v>
      </c>
      <c r="C5003" s="117" t="s">
        <v>5</v>
      </c>
      <c r="D5003" s="123" t="s">
        <v>595</v>
      </c>
      <c r="E5003" s="117">
        <v>5002</v>
      </c>
      <c r="F5003" s="117" t="s">
        <v>924</v>
      </c>
      <c r="G5003" s="117" t="s">
        <v>591</v>
      </c>
      <c r="H5003" s="117" t="s">
        <v>398</v>
      </c>
      <c r="I5003" s="117" t="s">
        <v>398</v>
      </c>
      <c r="J5003" s="117" t="s">
        <v>398</v>
      </c>
      <c r="K5003" s="117" t="s">
        <v>398</v>
      </c>
      <c r="L5003" s="117" t="s">
        <v>398</v>
      </c>
      <c r="M5003" s="117" t="s">
        <v>398</v>
      </c>
      <c r="N5003" s="117" t="s">
        <v>398</v>
      </c>
      <c r="O5003" s="125" t="s">
        <v>579</v>
      </c>
      <c r="P5003" s="117">
        <v>1</v>
      </c>
      <c r="Q5003" s="117" t="s">
        <v>398</v>
      </c>
      <c r="R5003" s="117" t="s">
        <v>398</v>
      </c>
      <c r="S5003" s="117" t="s">
        <v>398</v>
      </c>
      <c r="T5003" s="117" t="s">
        <v>398</v>
      </c>
      <c r="U5003" s="117" t="s">
        <v>398</v>
      </c>
      <c r="V5003" s="117" t="s">
        <v>398</v>
      </c>
      <c r="W5003" s="123">
        <v>65</v>
      </c>
      <c r="X5003" s="123" t="s">
        <v>906</v>
      </c>
      <c r="Y5003" s="120">
        <v>43564</v>
      </c>
      <c r="Z5003" s="121">
        <v>0.375</v>
      </c>
      <c r="AA5003" s="130" t="s">
        <v>696</v>
      </c>
      <c r="AB5003" s="123" t="s">
        <v>582</v>
      </c>
      <c r="AC5003" s="119" t="s">
        <v>398</v>
      </c>
      <c r="AD5003" s="119" t="s">
        <v>398</v>
      </c>
    </row>
    <row r="5004" spans="1:30">
      <c r="A5004" s="117">
        <v>5003</v>
      </c>
      <c r="B5004" s="123" t="s">
        <v>468</v>
      </c>
      <c r="C5004" s="117" t="s">
        <v>5</v>
      </c>
      <c r="D5004" s="123" t="s">
        <v>595</v>
      </c>
      <c r="E5004" s="117">
        <v>5003</v>
      </c>
      <c r="F5004" s="117" t="s">
        <v>924</v>
      </c>
      <c r="G5004" s="117" t="s">
        <v>591</v>
      </c>
      <c r="H5004" s="117" t="s">
        <v>398</v>
      </c>
      <c r="I5004" s="117" t="s">
        <v>398</v>
      </c>
      <c r="J5004" s="117" t="s">
        <v>398</v>
      </c>
      <c r="K5004" s="117" t="s">
        <v>398</v>
      </c>
      <c r="L5004" s="117" t="s">
        <v>398</v>
      </c>
      <c r="M5004" s="117" t="s">
        <v>398</v>
      </c>
      <c r="N5004" s="117" t="s">
        <v>398</v>
      </c>
      <c r="O5004" s="125" t="s">
        <v>579</v>
      </c>
      <c r="P5004" s="117">
        <v>1</v>
      </c>
      <c r="Q5004" s="117" t="s">
        <v>398</v>
      </c>
      <c r="R5004" s="117" t="s">
        <v>398</v>
      </c>
      <c r="S5004" s="117" t="s">
        <v>398</v>
      </c>
      <c r="T5004" s="117" t="s">
        <v>398</v>
      </c>
      <c r="U5004" s="117" t="s">
        <v>398</v>
      </c>
      <c r="V5004" s="117" t="s">
        <v>398</v>
      </c>
      <c r="W5004" s="123">
        <v>65</v>
      </c>
      <c r="X5004" s="123" t="s">
        <v>906</v>
      </c>
      <c r="Y5004" s="120">
        <v>43564</v>
      </c>
      <c r="Z5004" s="121">
        <v>0.375</v>
      </c>
      <c r="AA5004" s="130" t="s">
        <v>696</v>
      </c>
      <c r="AB5004" s="123" t="s">
        <v>582</v>
      </c>
      <c r="AC5004" s="119" t="s">
        <v>398</v>
      </c>
      <c r="AD5004" s="119" t="s">
        <v>398</v>
      </c>
    </row>
    <row r="5005" spans="1:30">
      <c r="A5005" s="117">
        <v>5004</v>
      </c>
      <c r="B5005" s="123" t="s">
        <v>468</v>
      </c>
      <c r="C5005" s="117" t="s">
        <v>5</v>
      </c>
      <c r="D5005" s="123" t="s">
        <v>595</v>
      </c>
      <c r="E5005" s="117">
        <v>5004</v>
      </c>
      <c r="F5005" s="117" t="s">
        <v>924</v>
      </c>
      <c r="G5005" s="117" t="s">
        <v>591</v>
      </c>
      <c r="H5005" s="117" t="s">
        <v>398</v>
      </c>
      <c r="I5005" s="117" t="s">
        <v>398</v>
      </c>
      <c r="J5005" s="117" t="s">
        <v>398</v>
      </c>
      <c r="K5005" s="117" t="s">
        <v>398</v>
      </c>
      <c r="L5005" s="117" t="s">
        <v>398</v>
      </c>
      <c r="M5005" s="117" t="s">
        <v>398</v>
      </c>
      <c r="N5005" s="117" t="s">
        <v>398</v>
      </c>
      <c r="O5005" s="125" t="s">
        <v>579</v>
      </c>
      <c r="P5005" s="117">
        <v>1</v>
      </c>
      <c r="Q5005" s="117" t="s">
        <v>398</v>
      </c>
      <c r="R5005" s="117" t="s">
        <v>398</v>
      </c>
      <c r="S5005" s="117" t="s">
        <v>398</v>
      </c>
      <c r="T5005" s="117" t="s">
        <v>398</v>
      </c>
      <c r="U5005" s="117" t="s">
        <v>398</v>
      </c>
      <c r="V5005" s="117" t="s">
        <v>398</v>
      </c>
      <c r="W5005" s="123">
        <v>65</v>
      </c>
      <c r="X5005" s="123" t="s">
        <v>906</v>
      </c>
      <c r="Y5005" s="120">
        <v>43564</v>
      </c>
      <c r="Z5005" s="121">
        <v>0.375</v>
      </c>
      <c r="AA5005" s="130" t="s">
        <v>696</v>
      </c>
      <c r="AB5005" s="123" t="s">
        <v>582</v>
      </c>
      <c r="AC5005" s="119" t="s">
        <v>398</v>
      </c>
      <c r="AD5005" s="119" t="s">
        <v>398</v>
      </c>
    </row>
    <row r="5006" spans="1:30">
      <c r="A5006" s="117">
        <v>5005</v>
      </c>
      <c r="B5006" s="123" t="s">
        <v>468</v>
      </c>
      <c r="C5006" s="117" t="s">
        <v>5</v>
      </c>
      <c r="D5006" s="123" t="s">
        <v>595</v>
      </c>
      <c r="E5006" s="117">
        <v>5005</v>
      </c>
      <c r="F5006" s="117" t="s">
        <v>924</v>
      </c>
      <c r="G5006" s="117" t="s">
        <v>591</v>
      </c>
      <c r="H5006" s="117" t="s">
        <v>398</v>
      </c>
      <c r="I5006" s="117" t="s">
        <v>398</v>
      </c>
      <c r="J5006" s="117" t="s">
        <v>398</v>
      </c>
      <c r="K5006" s="117" t="s">
        <v>398</v>
      </c>
      <c r="L5006" s="117" t="s">
        <v>398</v>
      </c>
      <c r="M5006" s="117" t="s">
        <v>398</v>
      </c>
      <c r="N5006" s="117" t="s">
        <v>398</v>
      </c>
      <c r="O5006" s="125" t="s">
        <v>579</v>
      </c>
      <c r="P5006" s="117">
        <v>1</v>
      </c>
      <c r="Q5006" s="117" t="s">
        <v>398</v>
      </c>
      <c r="R5006" s="117" t="s">
        <v>398</v>
      </c>
      <c r="S5006" s="117" t="s">
        <v>398</v>
      </c>
      <c r="T5006" s="117" t="s">
        <v>398</v>
      </c>
      <c r="U5006" s="117" t="s">
        <v>398</v>
      </c>
      <c r="V5006" s="117" t="s">
        <v>398</v>
      </c>
      <c r="W5006" s="123">
        <v>65</v>
      </c>
      <c r="X5006" s="123" t="s">
        <v>906</v>
      </c>
      <c r="Y5006" s="120">
        <v>43564</v>
      </c>
      <c r="Z5006" s="121">
        <v>0.375</v>
      </c>
      <c r="AA5006" s="130" t="s">
        <v>696</v>
      </c>
      <c r="AB5006" s="123" t="s">
        <v>582</v>
      </c>
      <c r="AC5006" s="119" t="s">
        <v>398</v>
      </c>
      <c r="AD5006" s="119" t="s">
        <v>398</v>
      </c>
    </row>
    <row r="5007" spans="1:30">
      <c r="A5007" s="117">
        <v>5006</v>
      </c>
      <c r="B5007" s="123" t="s">
        <v>468</v>
      </c>
      <c r="C5007" s="117" t="s">
        <v>5</v>
      </c>
      <c r="D5007" s="123" t="s">
        <v>595</v>
      </c>
      <c r="E5007" s="117">
        <v>5006</v>
      </c>
      <c r="F5007" s="117" t="s">
        <v>924</v>
      </c>
      <c r="G5007" s="117" t="s">
        <v>591</v>
      </c>
      <c r="H5007" s="117" t="s">
        <v>398</v>
      </c>
      <c r="I5007" s="117" t="s">
        <v>398</v>
      </c>
      <c r="J5007" s="117" t="s">
        <v>398</v>
      </c>
      <c r="K5007" s="117" t="s">
        <v>398</v>
      </c>
      <c r="L5007" s="117" t="s">
        <v>398</v>
      </c>
      <c r="M5007" s="117" t="s">
        <v>398</v>
      </c>
      <c r="N5007" s="117" t="s">
        <v>398</v>
      </c>
      <c r="O5007" s="125" t="s">
        <v>579</v>
      </c>
      <c r="P5007" s="117">
        <v>1</v>
      </c>
      <c r="Q5007" s="117" t="s">
        <v>398</v>
      </c>
      <c r="R5007" s="117" t="s">
        <v>398</v>
      </c>
      <c r="S5007" s="117" t="s">
        <v>398</v>
      </c>
      <c r="T5007" s="117" t="s">
        <v>398</v>
      </c>
      <c r="U5007" s="117" t="s">
        <v>398</v>
      </c>
      <c r="V5007" s="117" t="s">
        <v>398</v>
      </c>
      <c r="W5007" s="123">
        <v>65</v>
      </c>
      <c r="X5007" s="123" t="s">
        <v>906</v>
      </c>
      <c r="Y5007" s="120">
        <v>43564</v>
      </c>
      <c r="Z5007" s="121">
        <v>0.375</v>
      </c>
      <c r="AA5007" s="130" t="s">
        <v>696</v>
      </c>
      <c r="AB5007" s="123" t="s">
        <v>582</v>
      </c>
      <c r="AC5007" s="119" t="s">
        <v>398</v>
      </c>
      <c r="AD5007" s="119" t="s">
        <v>398</v>
      </c>
    </row>
    <row r="5008" spans="1:30">
      <c r="A5008" s="117">
        <v>5007</v>
      </c>
      <c r="B5008" s="123" t="s">
        <v>468</v>
      </c>
      <c r="C5008" s="117" t="s">
        <v>5</v>
      </c>
      <c r="D5008" s="123" t="s">
        <v>595</v>
      </c>
      <c r="E5008" s="117">
        <v>5007</v>
      </c>
      <c r="F5008" s="117" t="s">
        <v>924</v>
      </c>
      <c r="G5008" s="117" t="s">
        <v>591</v>
      </c>
      <c r="H5008" s="117" t="s">
        <v>398</v>
      </c>
      <c r="I5008" s="117" t="s">
        <v>398</v>
      </c>
      <c r="J5008" s="117" t="s">
        <v>398</v>
      </c>
      <c r="K5008" s="117" t="s">
        <v>398</v>
      </c>
      <c r="L5008" s="117" t="s">
        <v>398</v>
      </c>
      <c r="M5008" s="117" t="s">
        <v>398</v>
      </c>
      <c r="N5008" s="117" t="s">
        <v>398</v>
      </c>
      <c r="O5008" s="125" t="s">
        <v>579</v>
      </c>
      <c r="P5008" s="117">
        <v>1</v>
      </c>
      <c r="Q5008" s="117" t="s">
        <v>398</v>
      </c>
      <c r="R5008" s="117" t="s">
        <v>398</v>
      </c>
      <c r="S5008" s="117" t="s">
        <v>398</v>
      </c>
      <c r="T5008" s="117" t="s">
        <v>398</v>
      </c>
      <c r="U5008" s="117" t="s">
        <v>398</v>
      </c>
      <c r="V5008" s="117" t="s">
        <v>398</v>
      </c>
      <c r="W5008" s="123">
        <v>65</v>
      </c>
      <c r="X5008" s="123" t="s">
        <v>906</v>
      </c>
      <c r="Y5008" s="120">
        <v>43564</v>
      </c>
      <c r="Z5008" s="121">
        <v>0.375</v>
      </c>
      <c r="AA5008" s="130" t="s">
        <v>696</v>
      </c>
      <c r="AB5008" s="123" t="s">
        <v>582</v>
      </c>
      <c r="AC5008" s="119" t="s">
        <v>398</v>
      </c>
      <c r="AD5008" s="119" t="s">
        <v>398</v>
      </c>
    </row>
    <row r="5009" spans="1:30">
      <c r="A5009" s="117">
        <v>5008</v>
      </c>
      <c r="B5009" s="123" t="s">
        <v>468</v>
      </c>
      <c r="C5009" s="117" t="s">
        <v>5</v>
      </c>
      <c r="D5009" s="123" t="s">
        <v>595</v>
      </c>
      <c r="E5009" s="117">
        <v>5008</v>
      </c>
      <c r="F5009" s="117" t="s">
        <v>924</v>
      </c>
      <c r="G5009" s="117" t="s">
        <v>591</v>
      </c>
      <c r="H5009" s="117" t="s">
        <v>398</v>
      </c>
      <c r="I5009" s="117" t="s">
        <v>398</v>
      </c>
      <c r="J5009" s="117" t="s">
        <v>398</v>
      </c>
      <c r="K5009" s="117" t="s">
        <v>398</v>
      </c>
      <c r="L5009" s="117" t="s">
        <v>398</v>
      </c>
      <c r="M5009" s="117" t="s">
        <v>398</v>
      </c>
      <c r="N5009" s="117" t="s">
        <v>398</v>
      </c>
      <c r="O5009" s="125" t="s">
        <v>579</v>
      </c>
      <c r="P5009" s="117">
        <v>1</v>
      </c>
      <c r="Q5009" s="117" t="s">
        <v>398</v>
      </c>
      <c r="R5009" s="117" t="s">
        <v>398</v>
      </c>
      <c r="S5009" s="117" t="s">
        <v>398</v>
      </c>
      <c r="T5009" s="117" t="s">
        <v>398</v>
      </c>
      <c r="U5009" s="117" t="s">
        <v>398</v>
      </c>
      <c r="V5009" s="117" t="s">
        <v>398</v>
      </c>
      <c r="W5009" s="123">
        <v>65</v>
      </c>
      <c r="X5009" s="123" t="s">
        <v>906</v>
      </c>
      <c r="Y5009" s="120">
        <v>43564</v>
      </c>
      <c r="Z5009" s="121">
        <v>0.375</v>
      </c>
      <c r="AA5009" s="130" t="s">
        <v>696</v>
      </c>
      <c r="AB5009" s="123" t="s">
        <v>582</v>
      </c>
      <c r="AC5009" s="119" t="s">
        <v>398</v>
      </c>
      <c r="AD5009" s="119" t="s">
        <v>398</v>
      </c>
    </row>
    <row r="5010" spans="1:30">
      <c r="A5010" s="117">
        <v>5009</v>
      </c>
      <c r="B5010" s="123" t="s">
        <v>468</v>
      </c>
      <c r="C5010" s="117" t="s">
        <v>5</v>
      </c>
      <c r="D5010" s="123" t="s">
        <v>595</v>
      </c>
      <c r="E5010" s="117">
        <v>5009</v>
      </c>
      <c r="F5010" s="117" t="s">
        <v>924</v>
      </c>
      <c r="G5010" s="117" t="s">
        <v>591</v>
      </c>
      <c r="H5010" s="117" t="s">
        <v>398</v>
      </c>
      <c r="I5010" s="117" t="s">
        <v>398</v>
      </c>
      <c r="J5010" s="117" t="s">
        <v>398</v>
      </c>
      <c r="K5010" s="117" t="s">
        <v>398</v>
      </c>
      <c r="L5010" s="117" t="s">
        <v>398</v>
      </c>
      <c r="M5010" s="117" t="s">
        <v>398</v>
      </c>
      <c r="N5010" s="117" t="s">
        <v>398</v>
      </c>
      <c r="O5010" s="125" t="s">
        <v>579</v>
      </c>
      <c r="P5010" s="117">
        <v>1</v>
      </c>
      <c r="Q5010" s="117" t="s">
        <v>398</v>
      </c>
      <c r="R5010" s="117" t="s">
        <v>398</v>
      </c>
      <c r="S5010" s="117" t="s">
        <v>398</v>
      </c>
      <c r="T5010" s="117" t="s">
        <v>398</v>
      </c>
      <c r="U5010" s="117" t="s">
        <v>398</v>
      </c>
      <c r="V5010" s="117" t="s">
        <v>398</v>
      </c>
      <c r="W5010" s="123">
        <v>65</v>
      </c>
      <c r="X5010" s="123" t="s">
        <v>906</v>
      </c>
      <c r="Y5010" s="120">
        <v>43564</v>
      </c>
      <c r="Z5010" s="121">
        <v>0.375</v>
      </c>
      <c r="AA5010" s="130" t="s">
        <v>696</v>
      </c>
      <c r="AB5010" s="123" t="s">
        <v>582</v>
      </c>
      <c r="AC5010" s="119" t="s">
        <v>398</v>
      </c>
      <c r="AD5010" s="119" t="s">
        <v>398</v>
      </c>
    </row>
    <row r="5011" spans="1:30">
      <c r="A5011" s="117">
        <v>5010</v>
      </c>
      <c r="B5011" s="123" t="s">
        <v>468</v>
      </c>
      <c r="C5011" s="117" t="s">
        <v>5</v>
      </c>
      <c r="D5011" s="123" t="s">
        <v>595</v>
      </c>
      <c r="E5011" s="117">
        <v>5010</v>
      </c>
      <c r="F5011" s="117" t="s">
        <v>924</v>
      </c>
      <c r="G5011" s="117" t="s">
        <v>591</v>
      </c>
      <c r="H5011" s="117" t="s">
        <v>398</v>
      </c>
      <c r="I5011" s="117" t="s">
        <v>398</v>
      </c>
      <c r="J5011" s="117" t="s">
        <v>398</v>
      </c>
      <c r="K5011" s="117" t="s">
        <v>398</v>
      </c>
      <c r="L5011" s="117" t="s">
        <v>398</v>
      </c>
      <c r="M5011" s="117" t="s">
        <v>398</v>
      </c>
      <c r="N5011" s="117" t="s">
        <v>398</v>
      </c>
      <c r="O5011" s="125" t="s">
        <v>579</v>
      </c>
      <c r="P5011" s="117">
        <v>1</v>
      </c>
      <c r="Q5011" s="117" t="s">
        <v>398</v>
      </c>
      <c r="R5011" s="117" t="s">
        <v>398</v>
      </c>
      <c r="S5011" s="117" t="s">
        <v>398</v>
      </c>
      <c r="T5011" s="117" t="s">
        <v>398</v>
      </c>
      <c r="U5011" s="117" t="s">
        <v>398</v>
      </c>
      <c r="V5011" s="117" t="s">
        <v>398</v>
      </c>
      <c r="W5011" s="123">
        <v>65</v>
      </c>
      <c r="X5011" s="123" t="s">
        <v>906</v>
      </c>
      <c r="Y5011" s="120">
        <v>43564</v>
      </c>
      <c r="Z5011" s="121">
        <v>0.375</v>
      </c>
      <c r="AA5011" s="130" t="s">
        <v>696</v>
      </c>
      <c r="AB5011" s="123" t="s">
        <v>582</v>
      </c>
      <c r="AC5011" s="119" t="s">
        <v>398</v>
      </c>
      <c r="AD5011" s="119" t="s">
        <v>398</v>
      </c>
    </row>
    <row r="5012" spans="1:30">
      <c r="A5012" s="117">
        <v>5011</v>
      </c>
      <c r="B5012" s="123" t="s">
        <v>468</v>
      </c>
      <c r="C5012" s="117" t="s">
        <v>5</v>
      </c>
      <c r="D5012" s="123" t="s">
        <v>595</v>
      </c>
      <c r="E5012" s="117">
        <v>5011</v>
      </c>
      <c r="F5012" s="117" t="s">
        <v>924</v>
      </c>
      <c r="G5012" s="117" t="s">
        <v>591</v>
      </c>
      <c r="H5012" s="117" t="s">
        <v>398</v>
      </c>
      <c r="I5012" s="117" t="s">
        <v>398</v>
      </c>
      <c r="J5012" s="117" t="s">
        <v>398</v>
      </c>
      <c r="K5012" s="117" t="s">
        <v>398</v>
      </c>
      <c r="L5012" s="117" t="s">
        <v>398</v>
      </c>
      <c r="M5012" s="117" t="s">
        <v>398</v>
      </c>
      <c r="N5012" s="117" t="s">
        <v>398</v>
      </c>
      <c r="O5012" s="125" t="s">
        <v>579</v>
      </c>
      <c r="P5012" s="117">
        <v>1</v>
      </c>
      <c r="Q5012" s="117" t="s">
        <v>398</v>
      </c>
      <c r="R5012" s="117" t="s">
        <v>398</v>
      </c>
      <c r="S5012" s="117" t="s">
        <v>398</v>
      </c>
      <c r="T5012" s="117" t="s">
        <v>398</v>
      </c>
      <c r="U5012" s="117" t="s">
        <v>398</v>
      </c>
      <c r="V5012" s="117" t="s">
        <v>398</v>
      </c>
      <c r="W5012" s="123">
        <v>65</v>
      </c>
      <c r="X5012" s="123" t="s">
        <v>906</v>
      </c>
      <c r="Y5012" s="120">
        <v>43564</v>
      </c>
      <c r="Z5012" s="121">
        <v>0.375</v>
      </c>
      <c r="AA5012" s="130" t="s">
        <v>696</v>
      </c>
      <c r="AB5012" s="123" t="s">
        <v>582</v>
      </c>
      <c r="AC5012" s="119" t="s">
        <v>398</v>
      </c>
      <c r="AD5012" s="119" t="s">
        <v>398</v>
      </c>
    </row>
    <row r="5013" spans="1:30">
      <c r="A5013" s="117">
        <v>5012</v>
      </c>
      <c r="B5013" s="123" t="s">
        <v>468</v>
      </c>
      <c r="C5013" s="117" t="s">
        <v>5</v>
      </c>
      <c r="D5013" s="123" t="s">
        <v>595</v>
      </c>
      <c r="E5013" s="117">
        <v>5012</v>
      </c>
      <c r="F5013" s="117" t="s">
        <v>924</v>
      </c>
      <c r="G5013" s="117" t="s">
        <v>591</v>
      </c>
      <c r="H5013" s="117" t="s">
        <v>398</v>
      </c>
      <c r="I5013" s="117" t="s">
        <v>398</v>
      </c>
      <c r="J5013" s="117" t="s">
        <v>398</v>
      </c>
      <c r="K5013" s="117" t="s">
        <v>398</v>
      </c>
      <c r="L5013" s="117" t="s">
        <v>398</v>
      </c>
      <c r="M5013" s="117" t="s">
        <v>398</v>
      </c>
      <c r="N5013" s="117" t="s">
        <v>398</v>
      </c>
      <c r="O5013" s="125" t="s">
        <v>579</v>
      </c>
      <c r="P5013" s="117">
        <v>1</v>
      </c>
      <c r="Q5013" s="117" t="s">
        <v>398</v>
      </c>
      <c r="R5013" s="117" t="s">
        <v>398</v>
      </c>
      <c r="S5013" s="117" t="s">
        <v>398</v>
      </c>
      <c r="T5013" s="117" t="s">
        <v>398</v>
      </c>
      <c r="U5013" s="117" t="s">
        <v>398</v>
      </c>
      <c r="V5013" s="117" t="s">
        <v>398</v>
      </c>
      <c r="W5013" s="123">
        <v>65</v>
      </c>
      <c r="X5013" s="123" t="s">
        <v>906</v>
      </c>
      <c r="Y5013" s="120">
        <v>43564</v>
      </c>
      <c r="Z5013" s="121">
        <v>0.375</v>
      </c>
      <c r="AA5013" s="130" t="s">
        <v>696</v>
      </c>
      <c r="AB5013" s="123" t="s">
        <v>582</v>
      </c>
      <c r="AC5013" s="119" t="s">
        <v>398</v>
      </c>
      <c r="AD5013" s="119" t="s">
        <v>398</v>
      </c>
    </row>
    <row r="5014" spans="1:30">
      <c r="A5014" s="117">
        <v>5013</v>
      </c>
      <c r="B5014" s="123" t="s">
        <v>468</v>
      </c>
      <c r="C5014" s="117" t="s">
        <v>5</v>
      </c>
      <c r="D5014" s="123" t="s">
        <v>595</v>
      </c>
      <c r="E5014" s="117">
        <v>5013</v>
      </c>
      <c r="F5014" s="117" t="s">
        <v>924</v>
      </c>
      <c r="G5014" s="117" t="s">
        <v>591</v>
      </c>
      <c r="H5014" s="117" t="s">
        <v>398</v>
      </c>
      <c r="I5014" s="117" t="s">
        <v>398</v>
      </c>
      <c r="J5014" s="117" t="s">
        <v>398</v>
      </c>
      <c r="K5014" s="117" t="s">
        <v>398</v>
      </c>
      <c r="L5014" s="117" t="s">
        <v>398</v>
      </c>
      <c r="M5014" s="117" t="s">
        <v>398</v>
      </c>
      <c r="N5014" s="117" t="s">
        <v>398</v>
      </c>
      <c r="O5014" s="125" t="s">
        <v>579</v>
      </c>
      <c r="P5014" s="117">
        <v>1</v>
      </c>
      <c r="Q5014" s="117" t="s">
        <v>398</v>
      </c>
      <c r="R5014" s="117" t="s">
        <v>398</v>
      </c>
      <c r="S5014" s="117" t="s">
        <v>398</v>
      </c>
      <c r="T5014" s="117" t="s">
        <v>398</v>
      </c>
      <c r="U5014" s="117" t="s">
        <v>398</v>
      </c>
      <c r="V5014" s="117" t="s">
        <v>398</v>
      </c>
      <c r="W5014" s="123">
        <v>65</v>
      </c>
      <c r="X5014" s="123" t="s">
        <v>906</v>
      </c>
      <c r="Y5014" s="120">
        <v>43564</v>
      </c>
      <c r="Z5014" s="121">
        <v>0.375</v>
      </c>
      <c r="AA5014" s="130" t="s">
        <v>696</v>
      </c>
      <c r="AB5014" s="123" t="s">
        <v>582</v>
      </c>
      <c r="AC5014" s="119" t="s">
        <v>398</v>
      </c>
      <c r="AD5014" s="119" t="s">
        <v>398</v>
      </c>
    </row>
    <row r="5015" spans="1:30">
      <c r="A5015" s="117">
        <v>5014</v>
      </c>
      <c r="B5015" s="123" t="s">
        <v>468</v>
      </c>
      <c r="C5015" s="117" t="s">
        <v>5</v>
      </c>
      <c r="D5015" s="123" t="s">
        <v>595</v>
      </c>
      <c r="E5015" s="117">
        <v>5014</v>
      </c>
      <c r="F5015" s="117" t="s">
        <v>924</v>
      </c>
      <c r="G5015" s="117" t="s">
        <v>591</v>
      </c>
      <c r="H5015" s="117" t="s">
        <v>398</v>
      </c>
      <c r="I5015" s="117" t="s">
        <v>398</v>
      </c>
      <c r="J5015" s="117" t="s">
        <v>398</v>
      </c>
      <c r="K5015" s="117" t="s">
        <v>398</v>
      </c>
      <c r="L5015" s="117" t="s">
        <v>398</v>
      </c>
      <c r="M5015" s="117" t="s">
        <v>398</v>
      </c>
      <c r="N5015" s="117" t="s">
        <v>398</v>
      </c>
      <c r="O5015" s="125" t="s">
        <v>579</v>
      </c>
      <c r="P5015" s="117">
        <v>1</v>
      </c>
      <c r="Q5015" s="117" t="s">
        <v>398</v>
      </c>
      <c r="R5015" s="117" t="s">
        <v>398</v>
      </c>
      <c r="S5015" s="117" t="s">
        <v>398</v>
      </c>
      <c r="T5015" s="117" t="s">
        <v>398</v>
      </c>
      <c r="U5015" s="117" t="s">
        <v>398</v>
      </c>
      <c r="V5015" s="117" t="s">
        <v>398</v>
      </c>
      <c r="W5015" s="123">
        <v>65</v>
      </c>
      <c r="X5015" s="123" t="s">
        <v>906</v>
      </c>
      <c r="Y5015" s="120">
        <v>43564</v>
      </c>
      <c r="Z5015" s="121">
        <v>0.375</v>
      </c>
      <c r="AA5015" s="130" t="s">
        <v>696</v>
      </c>
      <c r="AB5015" s="123" t="s">
        <v>582</v>
      </c>
      <c r="AC5015" s="119" t="s">
        <v>398</v>
      </c>
      <c r="AD5015" s="119" t="s">
        <v>398</v>
      </c>
    </row>
    <row r="5016" spans="1:30">
      <c r="A5016" s="117">
        <v>5015</v>
      </c>
      <c r="B5016" s="123" t="s">
        <v>468</v>
      </c>
      <c r="C5016" s="117" t="s">
        <v>5</v>
      </c>
      <c r="D5016" s="123" t="s">
        <v>595</v>
      </c>
      <c r="E5016" s="117">
        <v>5015</v>
      </c>
      <c r="F5016" s="117" t="s">
        <v>924</v>
      </c>
      <c r="G5016" s="117" t="s">
        <v>591</v>
      </c>
      <c r="H5016" s="117" t="s">
        <v>398</v>
      </c>
      <c r="I5016" s="117" t="s">
        <v>398</v>
      </c>
      <c r="J5016" s="117" t="s">
        <v>398</v>
      </c>
      <c r="K5016" s="117" t="s">
        <v>398</v>
      </c>
      <c r="L5016" s="117" t="s">
        <v>398</v>
      </c>
      <c r="M5016" s="117" t="s">
        <v>398</v>
      </c>
      <c r="N5016" s="117" t="s">
        <v>398</v>
      </c>
      <c r="O5016" s="125" t="s">
        <v>579</v>
      </c>
      <c r="P5016" s="117">
        <v>1</v>
      </c>
      <c r="Q5016" s="117" t="s">
        <v>398</v>
      </c>
      <c r="R5016" s="117" t="s">
        <v>398</v>
      </c>
      <c r="S5016" s="117" t="s">
        <v>398</v>
      </c>
      <c r="T5016" s="117" t="s">
        <v>398</v>
      </c>
      <c r="U5016" s="117" t="s">
        <v>398</v>
      </c>
      <c r="V5016" s="117" t="s">
        <v>398</v>
      </c>
      <c r="W5016" s="123">
        <v>65</v>
      </c>
      <c r="X5016" s="123" t="s">
        <v>906</v>
      </c>
      <c r="Y5016" s="120">
        <v>43564</v>
      </c>
      <c r="Z5016" s="121">
        <v>0.375</v>
      </c>
      <c r="AA5016" s="130" t="s">
        <v>696</v>
      </c>
      <c r="AB5016" s="123" t="s">
        <v>582</v>
      </c>
      <c r="AC5016" s="119" t="s">
        <v>398</v>
      </c>
      <c r="AD5016" s="119" t="s">
        <v>398</v>
      </c>
    </row>
    <row r="5017" spans="1:30">
      <c r="A5017" s="117">
        <v>5016</v>
      </c>
      <c r="B5017" s="123" t="s">
        <v>468</v>
      </c>
      <c r="C5017" s="117" t="s">
        <v>5</v>
      </c>
      <c r="D5017" s="123" t="s">
        <v>595</v>
      </c>
      <c r="E5017" s="117">
        <v>5016</v>
      </c>
      <c r="F5017" s="117" t="s">
        <v>924</v>
      </c>
      <c r="G5017" s="117" t="s">
        <v>591</v>
      </c>
      <c r="H5017" s="117" t="s">
        <v>398</v>
      </c>
      <c r="I5017" s="117" t="s">
        <v>398</v>
      </c>
      <c r="J5017" s="117" t="s">
        <v>398</v>
      </c>
      <c r="K5017" s="117" t="s">
        <v>398</v>
      </c>
      <c r="L5017" s="117" t="s">
        <v>398</v>
      </c>
      <c r="M5017" s="117" t="s">
        <v>398</v>
      </c>
      <c r="N5017" s="117" t="s">
        <v>398</v>
      </c>
      <c r="O5017" s="125" t="s">
        <v>579</v>
      </c>
      <c r="P5017" s="117">
        <v>1</v>
      </c>
      <c r="Q5017" s="117" t="s">
        <v>398</v>
      </c>
      <c r="R5017" s="117" t="s">
        <v>398</v>
      </c>
      <c r="S5017" s="117" t="s">
        <v>398</v>
      </c>
      <c r="T5017" s="117" t="s">
        <v>398</v>
      </c>
      <c r="U5017" s="117" t="s">
        <v>398</v>
      </c>
      <c r="V5017" s="117" t="s">
        <v>398</v>
      </c>
      <c r="W5017" s="123">
        <v>65</v>
      </c>
      <c r="X5017" s="123" t="s">
        <v>906</v>
      </c>
      <c r="Y5017" s="120">
        <v>43564</v>
      </c>
      <c r="Z5017" s="121">
        <v>0.375</v>
      </c>
      <c r="AA5017" s="130" t="s">
        <v>696</v>
      </c>
      <c r="AB5017" s="123" t="s">
        <v>582</v>
      </c>
      <c r="AC5017" s="119" t="s">
        <v>398</v>
      </c>
      <c r="AD5017" s="119" t="s">
        <v>398</v>
      </c>
    </row>
    <row r="5018" spans="1:30">
      <c r="A5018" s="117">
        <v>5017</v>
      </c>
      <c r="B5018" s="123" t="s">
        <v>468</v>
      </c>
      <c r="C5018" s="117" t="s">
        <v>5</v>
      </c>
      <c r="D5018" s="123" t="s">
        <v>595</v>
      </c>
      <c r="E5018" s="117">
        <v>5017</v>
      </c>
      <c r="F5018" s="117" t="s">
        <v>924</v>
      </c>
      <c r="G5018" s="117" t="s">
        <v>591</v>
      </c>
      <c r="H5018" s="117" t="s">
        <v>398</v>
      </c>
      <c r="I5018" s="117" t="s">
        <v>398</v>
      </c>
      <c r="J5018" s="117" t="s">
        <v>398</v>
      </c>
      <c r="K5018" s="117" t="s">
        <v>398</v>
      </c>
      <c r="L5018" s="117" t="s">
        <v>398</v>
      </c>
      <c r="M5018" s="117" t="s">
        <v>398</v>
      </c>
      <c r="N5018" s="117" t="s">
        <v>398</v>
      </c>
      <c r="O5018" s="125" t="s">
        <v>579</v>
      </c>
      <c r="P5018" s="117">
        <v>1</v>
      </c>
      <c r="Q5018" s="117" t="s">
        <v>398</v>
      </c>
      <c r="R5018" s="117" t="s">
        <v>398</v>
      </c>
      <c r="S5018" s="117" t="s">
        <v>398</v>
      </c>
      <c r="T5018" s="117" t="s">
        <v>398</v>
      </c>
      <c r="U5018" s="117" t="s">
        <v>398</v>
      </c>
      <c r="V5018" s="117" t="s">
        <v>398</v>
      </c>
      <c r="W5018" s="123">
        <v>65</v>
      </c>
      <c r="X5018" s="123" t="s">
        <v>906</v>
      </c>
      <c r="Y5018" s="120">
        <v>43564</v>
      </c>
      <c r="Z5018" s="121">
        <v>0.375</v>
      </c>
      <c r="AA5018" s="130" t="s">
        <v>696</v>
      </c>
      <c r="AB5018" s="123" t="s">
        <v>582</v>
      </c>
      <c r="AC5018" s="119" t="s">
        <v>398</v>
      </c>
      <c r="AD5018" s="119" t="s">
        <v>398</v>
      </c>
    </row>
    <row r="5019" spans="1:30">
      <c r="A5019" s="117">
        <v>5018</v>
      </c>
      <c r="B5019" s="123" t="s">
        <v>468</v>
      </c>
      <c r="C5019" s="117" t="s">
        <v>5</v>
      </c>
      <c r="D5019" s="123" t="s">
        <v>595</v>
      </c>
      <c r="E5019" s="117">
        <v>5018</v>
      </c>
      <c r="F5019" s="117" t="s">
        <v>924</v>
      </c>
      <c r="G5019" s="117" t="s">
        <v>591</v>
      </c>
      <c r="H5019" s="117" t="s">
        <v>398</v>
      </c>
      <c r="I5019" s="117" t="s">
        <v>398</v>
      </c>
      <c r="J5019" s="117" t="s">
        <v>398</v>
      </c>
      <c r="K5019" s="117" t="s">
        <v>398</v>
      </c>
      <c r="L5019" s="117" t="s">
        <v>398</v>
      </c>
      <c r="M5019" s="117" t="s">
        <v>398</v>
      </c>
      <c r="N5019" s="117" t="s">
        <v>398</v>
      </c>
      <c r="O5019" s="125" t="s">
        <v>579</v>
      </c>
      <c r="P5019" s="117">
        <v>1</v>
      </c>
      <c r="Q5019" s="117" t="s">
        <v>398</v>
      </c>
      <c r="R5019" s="117" t="s">
        <v>398</v>
      </c>
      <c r="S5019" s="117" t="s">
        <v>398</v>
      </c>
      <c r="T5019" s="117" t="s">
        <v>398</v>
      </c>
      <c r="U5019" s="117" t="s">
        <v>398</v>
      </c>
      <c r="V5019" s="117" t="s">
        <v>398</v>
      </c>
      <c r="W5019" s="123">
        <v>65</v>
      </c>
      <c r="X5019" s="123" t="s">
        <v>906</v>
      </c>
      <c r="Y5019" s="120">
        <v>43564</v>
      </c>
      <c r="Z5019" s="121">
        <v>0.375</v>
      </c>
      <c r="AA5019" s="130" t="s">
        <v>696</v>
      </c>
      <c r="AB5019" s="123" t="s">
        <v>582</v>
      </c>
      <c r="AC5019" s="119" t="s">
        <v>398</v>
      </c>
      <c r="AD5019" s="119" t="s">
        <v>398</v>
      </c>
    </row>
    <row r="5020" spans="1:30">
      <c r="A5020" s="117">
        <v>5019</v>
      </c>
      <c r="B5020" s="123" t="s">
        <v>468</v>
      </c>
      <c r="C5020" s="117" t="s">
        <v>5</v>
      </c>
      <c r="D5020" s="123" t="s">
        <v>595</v>
      </c>
      <c r="E5020" s="117">
        <v>5019</v>
      </c>
      <c r="F5020" s="117" t="s">
        <v>924</v>
      </c>
      <c r="G5020" s="117" t="s">
        <v>591</v>
      </c>
      <c r="H5020" s="117" t="s">
        <v>398</v>
      </c>
      <c r="I5020" s="117" t="s">
        <v>398</v>
      </c>
      <c r="J5020" s="117" t="s">
        <v>398</v>
      </c>
      <c r="K5020" s="117" t="s">
        <v>398</v>
      </c>
      <c r="L5020" s="117" t="s">
        <v>398</v>
      </c>
      <c r="M5020" s="117" t="s">
        <v>398</v>
      </c>
      <c r="N5020" s="117" t="s">
        <v>398</v>
      </c>
      <c r="O5020" s="125" t="s">
        <v>579</v>
      </c>
      <c r="P5020" s="117">
        <v>1</v>
      </c>
      <c r="Q5020" s="117" t="s">
        <v>398</v>
      </c>
      <c r="R5020" s="117" t="s">
        <v>398</v>
      </c>
      <c r="S5020" s="117" t="s">
        <v>398</v>
      </c>
      <c r="T5020" s="117" t="s">
        <v>398</v>
      </c>
      <c r="U5020" s="117" t="s">
        <v>398</v>
      </c>
      <c r="V5020" s="117" t="s">
        <v>398</v>
      </c>
      <c r="W5020" s="123">
        <v>65</v>
      </c>
      <c r="X5020" s="123" t="s">
        <v>906</v>
      </c>
      <c r="Y5020" s="120">
        <v>43564</v>
      </c>
      <c r="Z5020" s="121">
        <v>0.375</v>
      </c>
      <c r="AA5020" s="130" t="s">
        <v>696</v>
      </c>
      <c r="AB5020" s="123" t="s">
        <v>582</v>
      </c>
      <c r="AC5020" s="119" t="s">
        <v>398</v>
      </c>
      <c r="AD5020" s="119" t="s">
        <v>398</v>
      </c>
    </row>
    <row r="5021" spans="1:30">
      <c r="A5021" s="117">
        <v>5020</v>
      </c>
      <c r="B5021" s="123" t="s">
        <v>468</v>
      </c>
      <c r="C5021" s="117" t="s">
        <v>5</v>
      </c>
      <c r="D5021" s="123" t="s">
        <v>595</v>
      </c>
      <c r="E5021" s="117">
        <v>5020</v>
      </c>
      <c r="F5021" s="117" t="s">
        <v>924</v>
      </c>
      <c r="G5021" s="117" t="s">
        <v>591</v>
      </c>
      <c r="H5021" s="117" t="s">
        <v>398</v>
      </c>
      <c r="I5021" s="117" t="s">
        <v>398</v>
      </c>
      <c r="J5021" s="117" t="s">
        <v>398</v>
      </c>
      <c r="K5021" s="117" t="s">
        <v>398</v>
      </c>
      <c r="L5021" s="117" t="s">
        <v>398</v>
      </c>
      <c r="M5021" s="117" t="s">
        <v>398</v>
      </c>
      <c r="N5021" s="117" t="s">
        <v>398</v>
      </c>
      <c r="O5021" s="125" t="s">
        <v>579</v>
      </c>
      <c r="P5021" s="117">
        <v>1</v>
      </c>
      <c r="Q5021" s="117" t="s">
        <v>398</v>
      </c>
      <c r="R5021" s="117" t="s">
        <v>398</v>
      </c>
      <c r="S5021" s="117" t="s">
        <v>398</v>
      </c>
      <c r="T5021" s="117" t="s">
        <v>398</v>
      </c>
      <c r="U5021" s="117" t="s">
        <v>398</v>
      </c>
      <c r="V5021" s="117" t="s">
        <v>398</v>
      </c>
      <c r="W5021" s="123">
        <v>65</v>
      </c>
      <c r="X5021" s="123" t="s">
        <v>906</v>
      </c>
      <c r="Y5021" s="120">
        <v>43564</v>
      </c>
      <c r="Z5021" s="121">
        <v>0.375</v>
      </c>
      <c r="AA5021" s="130" t="s">
        <v>696</v>
      </c>
      <c r="AB5021" s="123" t="s">
        <v>582</v>
      </c>
      <c r="AC5021" s="119" t="s">
        <v>398</v>
      </c>
      <c r="AD5021" s="119" t="s">
        <v>398</v>
      </c>
    </row>
    <row r="5022" spans="1:30">
      <c r="A5022" s="117">
        <v>5021</v>
      </c>
      <c r="B5022" s="123" t="s">
        <v>468</v>
      </c>
      <c r="C5022" s="117" t="s">
        <v>5</v>
      </c>
      <c r="D5022" s="123" t="s">
        <v>595</v>
      </c>
      <c r="E5022" s="117">
        <v>5021</v>
      </c>
      <c r="F5022" s="117" t="s">
        <v>924</v>
      </c>
      <c r="G5022" s="117" t="s">
        <v>591</v>
      </c>
      <c r="H5022" s="117" t="s">
        <v>398</v>
      </c>
      <c r="I5022" s="117" t="s">
        <v>398</v>
      </c>
      <c r="J5022" s="117" t="s">
        <v>398</v>
      </c>
      <c r="K5022" s="117" t="s">
        <v>398</v>
      </c>
      <c r="L5022" s="117" t="s">
        <v>398</v>
      </c>
      <c r="M5022" s="117" t="s">
        <v>398</v>
      </c>
      <c r="N5022" s="117" t="s">
        <v>398</v>
      </c>
      <c r="O5022" s="125" t="s">
        <v>579</v>
      </c>
      <c r="P5022" s="117">
        <v>1</v>
      </c>
      <c r="Q5022" s="117" t="s">
        <v>398</v>
      </c>
      <c r="R5022" s="117" t="s">
        <v>398</v>
      </c>
      <c r="S5022" s="117" t="s">
        <v>398</v>
      </c>
      <c r="T5022" s="117" t="s">
        <v>398</v>
      </c>
      <c r="U5022" s="117" t="s">
        <v>398</v>
      </c>
      <c r="V5022" s="117" t="s">
        <v>398</v>
      </c>
      <c r="W5022" s="123">
        <v>65</v>
      </c>
      <c r="X5022" s="123" t="s">
        <v>906</v>
      </c>
      <c r="Y5022" s="120">
        <v>43564</v>
      </c>
      <c r="Z5022" s="121">
        <v>0.375</v>
      </c>
      <c r="AA5022" s="130" t="s">
        <v>696</v>
      </c>
      <c r="AB5022" s="123" t="s">
        <v>582</v>
      </c>
      <c r="AC5022" s="119" t="s">
        <v>398</v>
      </c>
      <c r="AD5022" s="119" t="s">
        <v>398</v>
      </c>
    </row>
    <row r="5023" spans="1:30">
      <c r="A5023" s="117">
        <v>5022</v>
      </c>
      <c r="B5023" s="123" t="s">
        <v>468</v>
      </c>
      <c r="C5023" s="117" t="s">
        <v>5</v>
      </c>
      <c r="D5023" s="123" t="s">
        <v>595</v>
      </c>
      <c r="E5023" s="117">
        <v>5022</v>
      </c>
      <c r="F5023" s="117" t="s">
        <v>924</v>
      </c>
      <c r="G5023" s="117" t="s">
        <v>591</v>
      </c>
      <c r="H5023" s="117" t="s">
        <v>398</v>
      </c>
      <c r="I5023" s="117" t="s">
        <v>398</v>
      </c>
      <c r="J5023" s="117" t="s">
        <v>398</v>
      </c>
      <c r="K5023" s="117" t="s">
        <v>398</v>
      </c>
      <c r="L5023" s="117" t="s">
        <v>398</v>
      </c>
      <c r="M5023" s="117" t="s">
        <v>398</v>
      </c>
      <c r="N5023" s="117" t="s">
        <v>398</v>
      </c>
      <c r="O5023" s="125" t="s">
        <v>579</v>
      </c>
      <c r="P5023" s="117">
        <v>1</v>
      </c>
      <c r="Q5023" s="117" t="s">
        <v>398</v>
      </c>
      <c r="R5023" s="117" t="s">
        <v>398</v>
      </c>
      <c r="S5023" s="117" t="s">
        <v>398</v>
      </c>
      <c r="T5023" s="117" t="s">
        <v>398</v>
      </c>
      <c r="U5023" s="117" t="s">
        <v>398</v>
      </c>
      <c r="V5023" s="117" t="s">
        <v>398</v>
      </c>
      <c r="W5023" s="123">
        <v>65</v>
      </c>
      <c r="X5023" s="123" t="s">
        <v>906</v>
      </c>
      <c r="Y5023" s="120">
        <v>43564</v>
      </c>
      <c r="Z5023" s="121">
        <v>0.375</v>
      </c>
      <c r="AA5023" s="130" t="s">
        <v>696</v>
      </c>
      <c r="AB5023" s="123" t="s">
        <v>582</v>
      </c>
      <c r="AC5023" s="119" t="s">
        <v>398</v>
      </c>
      <c r="AD5023" s="119" t="s">
        <v>398</v>
      </c>
    </row>
    <row r="5024" spans="1:30">
      <c r="A5024" s="117">
        <v>5023</v>
      </c>
      <c r="B5024" s="123" t="s">
        <v>468</v>
      </c>
      <c r="C5024" s="117" t="s">
        <v>5</v>
      </c>
      <c r="D5024" s="123" t="s">
        <v>595</v>
      </c>
      <c r="E5024" s="117">
        <v>5023</v>
      </c>
      <c r="F5024" s="117" t="s">
        <v>924</v>
      </c>
      <c r="G5024" s="117" t="s">
        <v>591</v>
      </c>
      <c r="H5024" s="117" t="s">
        <v>398</v>
      </c>
      <c r="I5024" s="117" t="s">
        <v>398</v>
      </c>
      <c r="J5024" s="117" t="s">
        <v>398</v>
      </c>
      <c r="K5024" s="117" t="s">
        <v>398</v>
      </c>
      <c r="L5024" s="117" t="s">
        <v>398</v>
      </c>
      <c r="M5024" s="117" t="s">
        <v>398</v>
      </c>
      <c r="N5024" s="117" t="s">
        <v>398</v>
      </c>
      <c r="O5024" s="125" t="s">
        <v>579</v>
      </c>
      <c r="P5024" s="117">
        <v>1</v>
      </c>
      <c r="Q5024" s="117" t="s">
        <v>398</v>
      </c>
      <c r="R5024" s="117" t="s">
        <v>398</v>
      </c>
      <c r="S5024" s="117" t="s">
        <v>398</v>
      </c>
      <c r="T5024" s="117" t="s">
        <v>398</v>
      </c>
      <c r="U5024" s="117" t="s">
        <v>398</v>
      </c>
      <c r="V5024" s="117" t="s">
        <v>398</v>
      </c>
      <c r="W5024" s="123">
        <v>65</v>
      </c>
      <c r="X5024" s="123" t="s">
        <v>906</v>
      </c>
      <c r="Y5024" s="120">
        <v>43564</v>
      </c>
      <c r="Z5024" s="121">
        <v>0.375</v>
      </c>
      <c r="AA5024" s="130" t="s">
        <v>696</v>
      </c>
      <c r="AB5024" s="123" t="s">
        <v>582</v>
      </c>
      <c r="AC5024" s="119" t="s">
        <v>398</v>
      </c>
      <c r="AD5024" s="119" t="s">
        <v>398</v>
      </c>
    </row>
    <row r="5025" spans="1:30">
      <c r="A5025" s="117">
        <v>5024</v>
      </c>
      <c r="B5025" s="123" t="s">
        <v>468</v>
      </c>
      <c r="C5025" s="117" t="s">
        <v>5</v>
      </c>
      <c r="D5025" s="123" t="s">
        <v>595</v>
      </c>
      <c r="E5025" s="117">
        <v>5024</v>
      </c>
      <c r="F5025" s="117" t="s">
        <v>924</v>
      </c>
      <c r="G5025" s="117" t="s">
        <v>591</v>
      </c>
      <c r="H5025" s="117" t="s">
        <v>398</v>
      </c>
      <c r="I5025" s="117" t="s">
        <v>398</v>
      </c>
      <c r="J5025" s="117" t="s">
        <v>398</v>
      </c>
      <c r="K5025" s="117" t="s">
        <v>398</v>
      </c>
      <c r="L5025" s="117" t="s">
        <v>398</v>
      </c>
      <c r="M5025" s="117" t="s">
        <v>398</v>
      </c>
      <c r="N5025" s="117" t="s">
        <v>398</v>
      </c>
      <c r="O5025" s="125" t="s">
        <v>579</v>
      </c>
      <c r="P5025" s="117">
        <v>1</v>
      </c>
      <c r="Q5025" s="117" t="s">
        <v>398</v>
      </c>
      <c r="R5025" s="117" t="s">
        <v>398</v>
      </c>
      <c r="S5025" s="117" t="s">
        <v>398</v>
      </c>
      <c r="T5025" s="117" t="s">
        <v>398</v>
      </c>
      <c r="U5025" s="117" t="s">
        <v>398</v>
      </c>
      <c r="V5025" s="117" t="s">
        <v>398</v>
      </c>
      <c r="W5025" s="123">
        <v>65</v>
      </c>
      <c r="X5025" s="123" t="s">
        <v>906</v>
      </c>
      <c r="Y5025" s="120">
        <v>43564</v>
      </c>
      <c r="Z5025" s="121">
        <v>0.375</v>
      </c>
      <c r="AA5025" s="130" t="s">
        <v>696</v>
      </c>
      <c r="AB5025" s="123" t="s">
        <v>582</v>
      </c>
      <c r="AC5025" s="119" t="s">
        <v>398</v>
      </c>
      <c r="AD5025" s="119" t="s">
        <v>398</v>
      </c>
    </row>
    <row r="5026" spans="1:30">
      <c r="A5026" s="117">
        <v>5025</v>
      </c>
      <c r="B5026" s="123" t="s">
        <v>468</v>
      </c>
      <c r="C5026" s="117" t="s">
        <v>5</v>
      </c>
      <c r="D5026" s="123" t="s">
        <v>595</v>
      </c>
      <c r="E5026" s="117">
        <v>5025</v>
      </c>
      <c r="F5026" s="117" t="s">
        <v>924</v>
      </c>
      <c r="G5026" s="117" t="s">
        <v>591</v>
      </c>
      <c r="H5026" s="117" t="s">
        <v>398</v>
      </c>
      <c r="I5026" s="117" t="s">
        <v>398</v>
      </c>
      <c r="J5026" s="117" t="s">
        <v>398</v>
      </c>
      <c r="K5026" s="117" t="s">
        <v>398</v>
      </c>
      <c r="L5026" s="117" t="s">
        <v>398</v>
      </c>
      <c r="M5026" s="117" t="s">
        <v>398</v>
      </c>
      <c r="N5026" s="117" t="s">
        <v>398</v>
      </c>
      <c r="O5026" s="125" t="s">
        <v>579</v>
      </c>
      <c r="P5026" s="117">
        <v>1</v>
      </c>
      <c r="Q5026" s="117" t="s">
        <v>398</v>
      </c>
      <c r="R5026" s="117" t="s">
        <v>398</v>
      </c>
      <c r="S5026" s="117" t="s">
        <v>398</v>
      </c>
      <c r="T5026" s="117" t="s">
        <v>398</v>
      </c>
      <c r="U5026" s="117" t="s">
        <v>398</v>
      </c>
      <c r="V5026" s="117" t="s">
        <v>398</v>
      </c>
      <c r="W5026" s="123">
        <v>65</v>
      </c>
      <c r="X5026" s="123" t="s">
        <v>906</v>
      </c>
      <c r="Y5026" s="120">
        <v>43564</v>
      </c>
      <c r="Z5026" s="121">
        <v>0.375</v>
      </c>
      <c r="AA5026" s="130" t="s">
        <v>696</v>
      </c>
      <c r="AB5026" s="123" t="s">
        <v>582</v>
      </c>
      <c r="AC5026" s="119" t="s">
        <v>398</v>
      </c>
      <c r="AD5026" s="119" t="s">
        <v>398</v>
      </c>
    </row>
    <row r="5027" spans="1:30">
      <c r="A5027" s="117">
        <v>5026</v>
      </c>
      <c r="B5027" s="123" t="s">
        <v>468</v>
      </c>
      <c r="C5027" s="117" t="s">
        <v>5</v>
      </c>
      <c r="D5027" s="123" t="s">
        <v>595</v>
      </c>
      <c r="E5027" s="117">
        <v>5026</v>
      </c>
      <c r="F5027" s="117" t="s">
        <v>924</v>
      </c>
      <c r="G5027" s="117" t="s">
        <v>591</v>
      </c>
      <c r="H5027" s="117" t="s">
        <v>398</v>
      </c>
      <c r="I5027" s="117" t="s">
        <v>398</v>
      </c>
      <c r="J5027" s="117" t="s">
        <v>398</v>
      </c>
      <c r="K5027" s="117" t="s">
        <v>398</v>
      </c>
      <c r="L5027" s="117" t="s">
        <v>398</v>
      </c>
      <c r="M5027" s="117" t="s">
        <v>398</v>
      </c>
      <c r="N5027" s="117" t="s">
        <v>398</v>
      </c>
      <c r="O5027" s="125" t="s">
        <v>579</v>
      </c>
      <c r="P5027" s="117">
        <v>1</v>
      </c>
      <c r="Q5027" s="117" t="s">
        <v>398</v>
      </c>
      <c r="R5027" s="117" t="s">
        <v>398</v>
      </c>
      <c r="S5027" s="117" t="s">
        <v>398</v>
      </c>
      <c r="T5027" s="117" t="s">
        <v>398</v>
      </c>
      <c r="U5027" s="117" t="s">
        <v>398</v>
      </c>
      <c r="V5027" s="117" t="s">
        <v>398</v>
      </c>
      <c r="W5027" s="123">
        <v>65</v>
      </c>
      <c r="X5027" s="123" t="s">
        <v>906</v>
      </c>
      <c r="Y5027" s="120">
        <v>43564</v>
      </c>
      <c r="Z5027" s="121">
        <v>0.375</v>
      </c>
      <c r="AA5027" s="130" t="s">
        <v>696</v>
      </c>
      <c r="AB5027" s="123" t="s">
        <v>582</v>
      </c>
      <c r="AC5027" s="119" t="s">
        <v>398</v>
      </c>
      <c r="AD5027" s="119" t="s">
        <v>398</v>
      </c>
    </row>
    <row r="5028" spans="1:30">
      <c r="A5028" s="117">
        <v>5027</v>
      </c>
      <c r="B5028" s="123" t="s">
        <v>468</v>
      </c>
      <c r="C5028" s="117" t="s">
        <v>5</v>
      </c>
      <c r="D5028" s="123" t="s">
        <v>595</v>
      </c>
      <c r="E5028" s="117">
        <v>5027</v>
      </c>
      <c r="F5028" s="117" t="s">
        <v>924</v>
      </c>
      <c r="G5028" s="117" t="s">
        <v>591</v>
      </c>
      <c r="H5028" s="117" t="s">
        <v>398</v>
      </c>
      <c r="I5028" s="117" t="s">
        <v>398</v>
      </c>
      <c r="J5028" s="117" t="s">
        <v>398</v>
      </c>
      <c r="K5028" s="117" t="s">
        <v>398</v>
      </c>
      <c r="L5028" s="117" t="s">
        <v>398</v>
      </c>
      <c r="M5028" s="117" t="s">
        <v>398</v>
      </c>
      <c r="N5028" s="117" t="s">
        <v>398</v>
      </c>
      <c r="O5028" s="125" t="s">
        <v>579</v>
      </c>
      <c r="P5028" s="117">
        <v>1</v>
      </c>
      <c r="Q5028" s="117" t="s">
        <v>398</v>
      </c>
      <c r="R5028" s="117" t="s">
        <v>398</v>
      </c>
      <c r="S5028" s="117" t="s">
        <v>398</v>
      </c>
      <c r="T5028" s="117" t="s">
        <v>398</v>
      </c>
      <c r="U5028" s="117" t="s">
        <v>398</v>
      </c>
      <c r="V5028" s="117" t="s">
        <v>398</v>
      </c>
      <c r="W5028" s="123">
        <v>65</v>
      </c>
      <c r="X5028" s="123" t="s">
        <v>906</v>
      </c>
      <c r="Y5028" s="120">
        <v>43564</v>
      </c>
      <c r="Z5028" s="121">
        <v>0.375</v>
      </c>
      <c r="AA5028" s="130" t="s">
        <v>696</v>
      </c>
      <c r="AB5028" s="123" t="s">
        <v>582</v>
      </c>
      <c r="AC5028" s="119" t="s">
        <v>398</v>
      </c>
      <c r="AD5028" s="119" t="s">
        <v>398</v>
      </c>
    </row>
    <row r="5029" spans="1:30">
      <c r="A5029" s="117">
        <v>5028</v>
      </c>
      <c r="B5029" s="123" t="s">
        <v>468</v>
      </c>
      <c r="C5029" s="117" t="s">
        <v>5</v>
      </c>
      <c r="D5029" s="123" t="s">
        <v>595</v>
      </c>
      <c r="E5029" s="117">
        <v>5028</v>
      </c>
      <c r="F5029" s="117" t="s">
        <v>924</v>
      </c>
      <c r="G5029" s="117" t="s">
        <v>591</v>
      </c>
      <c r="H5029" s="117" t="s">
        <v>398</v>
      </c>
      <c r="I5029" s="117" t="s">
        <v>398</v>
      </c>
      <c r="J5029" s="117" t="s">
        <v>398</v>
      </c>
      <c r="K5029" s="117" t="s">
        <v>398</v>
      </c>
      <c r="L5029" s="117" t="s">
        <v>398</v>
      </c>
      <c r="M5029" s="117" t="s">
        <v>398</v>
      </c>
      <c r="N5029" s="117" t="s">
        <v>398</v>
      </c>
      <c r="O5029" s="125" t="s">
        <v>579</v>
      </c>
      <c r="P5029" s="117">
        <v>1</v>
      </c>
      <c r="Q5029" s="117" t="s">
        <v>398</v>
      </c>
      <c r="R5029" s="117" t="s">
        <v>398</v>
      </c>
      <c r="S5029" s="117" t="s">
        <v>398</v>
      </c>
      <c r="T5029" s="117" t="s">
        <v>398</v>
      </c>
      <c r="U5029" s="117" t="s">
        <v>398</v>
      </c>
      <c r="V5029" s="117" t="s">
        <v>398</v>
      </c>
      <c r="W5029" s="123">
        <v>65</v>
      </c>
      <c r="X5029" s="123" t="s">
        <v>906</v>
      </c>
      <c r="Y5029" s="120">
        <v>43564</v>
      </c>
      <c r="Z5029" s="121">
        <v>0.375</v>
      </c>
      <c r="AA5029" s="130" t="s">
        <v>696</v>
      </c>
      <c r="AB5029" s="123" t="s">
        <v>582</v>
      </c>
      <c r="AC5029" s="119" t="s">
        <v>398</v>
      </c>
      <c r="AD5029" s="119" t="s">
        <v>398</v>
      </c>
    </row>
    <row r="5030" spans="1:30">
      <c r="A5030" s="117">
        <v>5029</v>
      </c>
      <c r="B5030" s="123" t="s">
        <v>468</v>
      </c>
      <c r="C5030" s="117" t="s">
        <v>5</v>
      </c>
      <c r="D5030" s="123" t="s">
        <v>595</v>
      </c>
      <c r="E5030" s="117">
        <v>5029</v>
      </c>
      <c r="F5030" s="117" t="s">
        <v>924</v>
      </c>
      <c r="G5030" s="117" t="s">
        <v>591</v>
      </c>
      <c r="H5030" s="117" t="s">
        <v>398</v>
      </c>
      <c r="I5030" s="117" t="s">
        <v>398</v>
      </c>
      <c r="J5030" s="117" t="s">
        <v>398</v>
      </c>
      <c r="K5030" s="117" t="s">
        <v>398</v>
      </c>
      <c r="L5030" s="117" t="s">
        <v>398</v>
      </c>
      <c r="M5030" s="117" t="s">
        <v>398</v>
      </c>
      <c r="N5030" s="117" t="s">
        <v>398</v>
      </c>
      <c r="O5030" s="125" t="s">
        <v>579</v>
      </c>
      <c r="P5030" s="117">
        <v>1</v>
      </c>
      <c r="Q5030" s="117" t="s">
        <v>398</v>
      </c>
      <c r="R5030" s="117" t="s">
        <v>398</v>
      </c>
      <c r="S5030" s="117" t="s">
        <v>398</v>
      </c>
      <c r="T5030" s="117" t="s">
        <v>398</v>
      </c>
      <c r="U5030" s="117" t="s">
        <v>398</v>
      </c>
      <c r="V5030" s="117" t="s">
        <v>398</v>
      </c>
      <c r="W5030" s="123">
        <v>65</v>
      </c>
      <c r="X5030" s="123" t="s">
        <v>906</v>
      </c>
      <c r="Y5030" s="120">
        <v>43564</v>
      </c>
      <c r="Z5030" s="121">
        <v>0.375</v>
      </c>
      <c r="AA5030" s="130" t="s">
        <v>696</v>
      </c>
      <c r="AB5030" s="123" t="s">
        <v>582</v>
      </c>
      <c r="AC5030" s="119" t="s">
        <v>398</v>
      </c>
      <c r="AD5030" s="119" t="s">
        <v>398</v>
      </c>
    </row>
    <row r="5031" spans="1:30">
      <c r="A5031" s="117">
        <v>5030</v>
      </c>
      <c r="B5031" s="123" t="s">
        <v>468</v>
      </c>
      <c r="C5031" s="117" t="s">
        <v>5</v>
      </c>
      <c r="D5031" s="123" t="s">
        <v>595</v>
      </c>
      <c r="E5031" s="117">
        <v>5030</v>
      </c>
      <c r="F5031" s="117" t="s">
        <v>924</v>
      </c>
      <c r="G5031" s="117" t="s">
        <v>591</v>
      </c>
      <c r="H5031" s="117" t="s">
        <v>398</v>
      </c>
      <c r="I5031" s="117" t="s">
        <v>398</v>
      </c>
      <c r="J5031" s="117" t="s">
        <v>398</v>
      </c>
      <c r="K5031" s="117" t="s">
        <v>398</v>
      </c>
      <c r="L5031" s="117" t="s">
        <v>398</v>
      </c>
      <c r="M5031" s="117" t="s">
        <v>398</v>
      </c>
      <c r="N5031" s="117" t="s">
        <v>398</v>
      </c>
      <c r="O5031" s="125" t="s">
        <v>579</v>
      </c>
      <c r="P5031" s="117">
        <v>1</v>
      </c>
      <c r="Q5031" s="117" t="s">
        <v>398</v>
      </c>
      <c r="R5031" s="117" t="s">
        <v>398</v>
      </c>
      <c r="S5031" s="117" t="s">
        <v>398</v>
      </c>
      <c r="T5031" s="117" t="s">
        <v>398</v>
      </c>
      <c r="U5031" s="117" t="s">
        <v>398</v>
      </c>
      <c r="V5031" s="117" t="s">
        <v>398</v>
      </c>
      <c r="W5031" s="123">
        <v>65</v>
      </c>
      <c r="X5031" s="123" t="s">
        <v>906</v>
      </c>
      <c r="Y5031" s="120">
        <v>43564</v>
      </c>
      <c r="Z5031" s="121">
        <v>0.375</v>
      </c>
      <c r="AA5031" s="130" t="s">
        <v>696</v>
      </c>
      <c r="AB5031" s="123" t="s">
        <v>582</v>
      </c>
      <c r="AC5031" s="119" t="s">
        <v>398</v>
      </c>
      <c r="AD5031" s="119" t="s">
        <v>398</v>
      </c>
    </row>
    <row r="5032" spans="1:30">
      <c r="A5032" s="117">
        <v>5031</v>
      </c>
      <c r="B5032" s="123" t="s">
        <v>468</v>
      </c>
      <c r="C5032" s="117" t="s">
        <v>5</v>
      </c>
      <c r="D5032" s="123" t="s">
        <v>595</v>
      </c>
      <c r="E5032" s="117">
        <v>5031</v>
      </c>
      <c r="F5032" s="117" t="s">
        <v>924</v>
      </c>
      <c r="G5032" s="117" t="s">
        <v>591</v>
      </c>
      <c r="H5032" s="117" t="s">
        <v>398</v>
      </c>
      <c r="I5032" s="117" t="s">
        <v>398</v>
      </c>
      <c r="J5032" s="117" t="s">
        <v>398</v>
      </c>
      <c r="K5032" s="117" t="s">
        <v>398</v>
      </c>
      <c r="L5032" s="117" t="s">
        <v>398</v>
      </c>
      <c r="M5032" s="117" t="s">
        <v>398</v>
      </c>
      <c r="N5032" s="117" t="s">
        <v>398</v>
      </c>
      <c r="O5032" s="125" t="s">
        <v>579</v>
      </c>
      <c r="P5032" s="117">
        <v>1</v>
      </c>
      <c r="Q5032" s="117" t="s">
        <v>398</v>
      </c>
      <c r="R5032" s="117" t="s">
        <v>398</v>
      </c>
      <c r="S5032" s="117" t="s">
        <v>398</v>
      </c>
      <c r="T5032" s="117" t="s">
        <v>398</v>
      </c>
      <c r="U5032" s="117" t="s">
        <v>398</v>
      </c>
      <c r="V5032" s="117" t="s">
        <v>398</v>
      </c>
      <c r="W5032" s="123">
        <v>65</v>
      </c>
      <c r="X5032" s="123" t="s">
        <v>906</v>
      </c>
      <c r="Y5032" s="120">
        <v>43564</v>
      </c>
      <c r="Z5032" s="121">
        <v>0.375</v>
      </c>
      <c r="AA5032" s="130" t="s">
        <v>696</v>
      </c>
      <c r="AB5032" s="123" t="s">
        <v>582</v>
      </c>
      <c r="AC5032" s="119" t="s">
        <v>398</v>
      </c>
      <c r="AD5032" s="119" t="s">
        <v>398</v>
      </c>
    </row>
    <row r="5033" spans="1:30">
      <c r="A5033" s="117">
        <v>5032</v>
      </c>
      <c r="B5033" s="123" t="s">
        <v>468</v>
      </c>
      <c r="C5033" s="117" t="s">
        <v>5</v>
      </c>
      <c r="D5033" s="123" t="s">
        <v>595</v>
      </c>
      <c r="E5033" s="117">
        <v>5032</v>
      </c>
      <c r="F5033" s="117" t="s">
        <v>924</v>
      </c>
      <c r="G5033" s="117" t="s">
        <v>591</v>
      </c>
      <c r="H5033" s="117" t="s">
        <v>398</v>
      </c>
      <c r="I5033" s="117" t="s">
        <v>398</v>
      </c>
      <c r="J5033" s="117" t="s">
        <v>398</v>
      </c>
      <c r="K5033" s="117" t="s">
        <v>398</v>
      </c>
      <c r="L5033" s="117" t="s">
        <v>398</v>
      </c>
      <c r="M5033" s="117" t="s">
        <v>398</v>
      </c>
      <c r="N5033" s="117" t="s">
        <v>398</v>
      </c>
      <c r="O5033" s="125" t="s">
        <v>579</v>
      </c>
      <c r="P5033" s="117">
        <v>1</v>
      </c>
      <c r="Q5033" s="117" t="s">
        <v>398</v>
      </c>
      <c r="R5033" s="117" t="s">
        <v>398</v>
      </c>
      <c r="S5033" s="117" t="s">
        <v>398</v>
      </c>
      <c r="T5033" s="117" t="s">
        <v>398</v>
      </c>
      <c r="U5033" s="117" t="s">
        <v>398</v>
      </c>
      <c r="V5033" s="117" t="s">
        <v>398</v>
      </c>
      <c r="W5033" s="123">
        <v>65</v>
      </c>
      <c r="X5033" s="123" t="s">
        <v>906</v>
      </c>
      <c r="Y5033" s="120">
        <v>43564</v>
      </c>
      <c r="Z5033" s="121">
        <v>0.375</v>
      </c>
      <c r="AA5033" s="130" t="s">
        <v>696</v>
      </c>
      <c r="AB5033" s="123" t="s">
        <v>582</v>
      </c>
      <c r="AC5033" s="119" t="s">
        <v>398</v>
      </c>
      <c r="AD5033" s="119" t="s">
        <v>398</v>
      </c>
    </row>
    <row r="5034" spans="1:30">
      <c r="A5034" s="117">
        <v>5033</v>
      </c>
      <c r="B5034" s="123" t="s">
        <v>468</v>
      </c>
      <c r="C5034" s="117" t="s">
        <v>5</v>
      </c>
      <c r="D5034" s="123" t="s">
        <v>595</v>
      </c>
      <c r="E5034" s="117">
        <v>5033</v>
      </c>
      <c r="F5034" s="117" t="s">
        <v>924</v>
      </c>
      <c r="G5034" s="117" t="s">
        <v>591</v>
      </c>
      <c r="H5034" s="117" t="s">
        <v>398</v>
      </c>
      <c r="I5034" s="117" t="s">
        <v>398</v>
      </c>
      <c r="J5034" s="117" t="s">
        <v>398</v>
      </c>
      <c r="K5034" s="117" t="s">
        <v>398</v>
      </c>
      <c r="L5034" s="117" t="s">
        <v>398</v>
      </c>
      <c r="M5034" s="117" t="s">
        <v>398</v>
      </c>
      <c r="N5034" s="117" t="s">
        <v>398</v>
      </c>
      <c r="O5034" s="125" t="s">
        <v>579</v>
      </c>
      <c r="P5034" s="117">
        <v>1</v>
      </c>
      <c r="Q5034" s="117" t="s">
        <v>398</v>
      </c>
      <c r="R5034" s="117" t="s">
        <v>398</v>
      </c>
      <c r="S5034" s="117" t="s">
        <v>398</v>
      </c>
      <c r="T5034" s="117" t="s">
        <v>398</v>
      </c>
      <c r="U5034" s="117" t="s">
        <v>398</v>
      </c>
      <c r="V5034" s="117" t="s">
        <v>398</v>
      </c>
      <c r="W5034" s="123">
        <v>65</v>
      </c>
      <c r="X5034" s="123" t="s">
        <v>906</v>
      </c>
      <c r="Y5034" s="120">
        <v>43564</v>
      </c>
      <c r="Z5034" s="121">
        <v>0.375</v>
      </c>
      <c r="AA5034" s="130" t="s">
        <v>696</v>
      </c>
      <c r="AB5034" s="123" t="s">
        <v>582</v>
      </c>
      <c r="AC5034" s="119" t="s">
        <v>398</v>
      </c>
      <c r="AD5034" s="119" t="s">
        <v>398</v>
      </c>
    </row>
    <row r="5035" spans="1:30">
      <c r="A5035" s="117">
        <v>5034</v>
      </c>
      <c r="B5035" s="123" t="s">
        <v>468</v>
      </c>
      <c r="C5035" s="117" t="s">
        <v>5</v>
      </c>
      <c r="D5035" s="123" t="s">
        <v>595</v>
      </c>
      <c r="E5035" s="117">
        <v>5034</v>
      </c>
      <c r="F5035" s="117" t="s">
        <v>924</v>
      </c>
      <c r="G5035" s="117" t="s">
        <v>591</v>
      </c>
      <c r="H5035" s="117" t="s">
        <v>398</v>
      </c>
      <c r="I5035" s="117" t="s">
        <v>398</v>
      </c>
      <c r="J5035" s="117" t="s">
        <v>398</v>
      </c>
      <c r="K5035" s="117" t="s">
        <v>398</v>
      </c>
      <c r="L5035" s="117" t="s">
        <v>398</v>
      </c>
      <c r="M5035" s="117" t="s">
        <v>398</v>
      </c>
      <c r="N5035" s="117" t="s">
        <v>398</v>
      </c>
      <c r="O5035" s="125" t="s">
        <v>579</v>
      </c>
      <c r="P5035" s="117">
        <v>1</v>
      </c>
      <c r="Q5035" s="117" t="s">
        <v>398</v>
      </c>
      <c r="R5035" s="117" t="s">
        <v>398</v>
      </c>
      <c r="S5035" s="117" t="s">
        <v>398</v>
      </c>
      <c r="T5035" s="117" t="s">
        <v>398</v>
      </c>
      <c r="U5035" s="117" t="s">
        <v>398</v>
      </c>
      <c r="V5035" s="117" t="s">
        <v>398</v>
      </c>
      <c r="W5035" s="123">
        <v>65</v>
      </c>
      <c r="X5035" s="123" t="s">
        <v>906</v>
      </c>
      <c r="Y5035" s="120">
        <v>43564</v>
      </c>
      <c r="Z5035" s="121">
        <v>0.375</v>
      </c>
      <c r="AA5035" s="130" t="s">
        <v>696</v>
      </c>
      <c r="AB5035" s="123" t="s">
        <v>582</v>
      </c>
      <c r="AC5035" s="119" t="s">
        <v>398</v>
      </c>
      <c r="AD5035" s="119" t="s">
        <v>398</v>
      </c>
    </row>
    <row r="5036" spans="1:30">
      <c r="A5036" s="117">
        <v>5035</v>
      </c>
      <c r="B5036" s="123" t="s">
        <v>468</v>
      </c>
      <c r="C5036" s="117" t="s">
        <v>5</v>
      </c>
      <c r="D5036" s="123" t="s">
        <v>595</v>
      </c>
      <c r="E5036" s="117">
        <v>5035</v>
      </c>
      <c r="F5036" s="117" t="s">
        <v>924</v>
      </c>
      <c r="G5036" s="117" t="s">
        <v>591</v>
      </c>
      <c r="H5036" s="117" t="s">
        <v>398</v>
      </c>
      <c r="I5036" s="117" t="s">
        <v>398</v>
      </c>
      <c r="J5036" s="117" t="s">
        <v>398</v>
      </c>
      <c r="K5036" s="117" t="s">
        <v>398</v>
      </c>
      <c r="L5036" s="117" t="s">
        <v>398</v>
      </c>
      <c r="M5036" s="117" t="s">
        <v>398</v>
      </c>
      <c r="N5036" s="117" t="s">
        <v>398</v>
      </c>
      <c r="O5036" s="125" t="s">
        <v>579</v>
      </c>
      <c r="P5036" s="117">
        <v>1</v>
      </c>
      <c r="Q5036" s="117" t="s">
        <v>398</v>
      </c>
      <c r="R5036" s="117" t="s">
        <v>398</v>
      </c>
      <c r="S5036" s="117" t="s">
        <v>398</v>
      </c>
      <c r="T5036" s="117" t="s">
        <v>398</v>
      </c>
      <c r="U5036" s="117" t="s">
        <v>398</v>
      </c>
      <c r="V5036" s="117" t="s">
        <v>398</v>
      </c>
      <c r="W5036" s="123">
        <v>65</v>
      </c>
      <c r="X5036" s="123" t="s">
        <v>906</v>
      </c>
      <c r="Y5036" s="120">
        <v>43564</v>
      </c>
      <c r="Z5036" s="121">
        <v>0.375</v>
      </c>
      <c r="AA5036" s="130" t="s">
        <v>696</v>
      </c>
      <c r="AB5036" s="123" t="s">
        <v>582</v>
      </c>
      <c r="AC5036" s="119" t="s">
        <v>398</v>
      </c>
      <c r="AD5036" s="119" t="s">
        <v>398</v>
      </c>
    </row>
    <row r="5037" spans="1:30">
      <c r="A5037" s="117">
        <v>5036</v>
      </c>
      <c r="B5037" s="123" t="s">
        <v>468</v>
      </c>
      <c r="C5037" s="117" t="s">
        <v>5</v>
      </c>
      <c r="D5037" s="123" t="s">
        <v>595</v>
      </c>
      <c r="E5037" s="117">
        <v>5036</v>
      </c>
      <c r="F5037" s="117" t="s">
        <v>924</v>
      </c>
      <c r="G5037" s="117" t="s">
        <v>591</v>
      </c>
      <c r="H5037" s="117" t="s">
        <v>398</v>
      </c>
      <c r="I5037" s="117" t="s">
        <v>398</v>
      </c>
      <c r="J5037" s="117" t="s">
        <v>398</v>
      </c>
      <c r="K5037" s="117" t="s">
        <v>398</v>
      </c>
      <c r="L5037" s="117" t="s">
        <v>398</v>
      </c>
      <c r="M5037" s="117" t="s">
        <v>398</v>
      </c>
      <c r="N5037" s="117" t="s">
        <v>398</v>
      </c>
      <c r="O5037" s="125" t="s">
        <v>579</v>
      </c>
      <c r="P5037" s="117">
        <v>1</v>
      </c>
      <c r="Q5037" s="117" t="s">
        <v>398</v>
      </c>
      <c r="R5037" s="117" t="s">
        <v>398</v>
      </c>
      <c r="S5037" s="117" t="s">
        <v>398</v>
      </c>
      <c r="T5037" s="117" t="s">
        <v>398</v>
      </c>
      <c r="U5037" s="117" t="s">
        <v>398</v>
      </c>
      <c r="V5037" s="117" t="s">
        <v>398</v>
      </c>
      <c r="W5037" s="123">
        <v>65</v>
      </c>
      <c r="X5037" s="123" t="s">
        <v>906</v>
      </c>
      <c r="Y5037" s="120">
        <v>43564</v>
      </c>
      <c r="Z5037" s="121">
        <v>0.375</v>
      </c>
      <c r="AA5037" s="130" t="s">
        <v>696</v>
      </c>
      <c r="AB5037" s="123" t="s">
        <v>582</v>
      </c>
      <c r="AC5037" s="119" t="s">
        <v>398</v>
      </c>
      <c r="AD5037" s="119" t="s">
        <v>398</v>
      </c>
    </row>
    <row r="5038" spans="1:30">
      <c r="A5038" s="117">
        <v>5037</v>
      </c>
      <c r="B5038" s="123" t="s">
        <v>468</v>
      </c>
      <c r="C5038" s="117" t="s">
        <v>5</v>
      </c>
      <c r="D5038" s="123" t="s">
        <v>595</v>
      </c>
      <c r="E5038" s="117">
        <v>5037</v>
      </c>
      <c r="F5038" s="117" t="s">
        <v>924</v>
      </c>
      <c r="G5038" s="117" t="s">
        <v>591</v>
      </c>
      <c r="H5038" s="117" t="s">
        <v>398</v>
      </c>
      <c r="I5038" s="117" t="s">
        <v>398</v>
      </c>
      <c r="J5038" s="117" t="s">
        <v>398</v>
      </c>
      <c r="K5038" s="117" t="s">
        <v>398</v>
      </c>
      <c r="L5038" s="117" t="s">
        <v>398</v>
      </c>
      <c r="M5038" s="117" t="s">
        <v>398</v>
      </c>
      <c r="N5038" s="117" t="s">
        <v>398</v>
      </c>
      <c r="O5038" s="125" t="s">
        <v>579</v>
      </c>
      <c r="P5038" s="117">
        <v>1</v>
      </c>
      <c r="Q5038" s="117" t="s">
        <v>398</v>
      </c>
      <c r="R5038" s="117" t="s">
        <v>398</v>
      </c>
      <c r="S5038" s="117" t="s">
        <v>398</v>
      </c>
      <c r="T5038" s="117" t="s">
        <v>398</v>
      </c>
      <c r="U5038" s="117" t="s">
        <v>398</v>
      </c>
      <c r="V5038" s="117" t="s">
        <v>398</v>
      </c>
      <c r="W5038" s="123">
        <v>65</v>
      </c>
      <c r="X5038" s="123" t="s">
        <v>906</v>
      </c>
      <c r="Y5038" s="120">
        <v>43564</v>
      </c>
      <c r="Z5038" s="121">
        <v>0.375</v>
      </c>
      <c r="AA5038" s="130" t="s">
        <v>696</v>
      </c>
      <c r="AB5038" s="123" t="s">
        <v>582</v>
      </c>
      <c r="AC5038" s="119" t="s">
        <v>398</v>
      </c>
      <c r="AD5038" s="119" t="s">
        <v>398</v>
      </c>
    </row>
    <row r="5039" spans="1:30">
      <c r="A5039" s="117">
        <v>5038</v>
      </c>
      <c r="B5039" s="123" t="s">
        <v>468</v>
      </c>
      <c r="C5039" s="117" t="s">
        <v>5</v>
      </c>
      <c r="D5039" s="123" t="s">
        <v>595</v>
      </c>
      <c r="E5039" s="117">
        <v>5038</v>
      </c>
      <c r="F5039" s="117" t="s">
        <v>924</v>
      </c>
      <c r="G5039" s="117" t="s">
        <v>591</v>
      </c>
      <c r="H5039" s="117" t="s">
        <v>398</v>
      </c>
      <c r="I5039" s="117" t="s">
        <v>398</v>
      </c>
      <c r="J5039" s="117" t="s">
        <v>398</v>
      </c>
      <c r="K5039" s="117" t="s">
        <v>398</v>
      </c>
      <c r="L5039" s="117" t="s">
        <v>398</v>
      </c>
      <c r="M5039" s="117" t="s">
        <v>398</v>
      </c>
      <c r="N5039" s="117" t="s">
        <v>398</v>
      </c>
      <c r="O5039" s="125" t="s">
        <v>579</v>
      </c>
      <c r="P5039" s="117">
        <v>1</v>
      </c>
      <c r="Q5039" s="117" t="s">
        <v>398</v>
      </c>
      <c r="R5039" s="117" t="s">
        <v>398</v>
      </c>
      <c r="S5039" s="117" t="s">
        <v>398</v>
      </c>
      <c r="T5039" s="117" t="s">
        <v>398</v>
      </c>
      <c r="U5039" s="117" t="s">
        <v>398</v>
      </c>
      <c r="V5039" s="117" t="s">
        <v>398</v>
      </c>
      <c r="W5039" s="123">
        <v>65</v>
      </c>
      <c r="X5039" s="123" t="s">
        <v>906</v>
      </c>
      <c r="Y5039" s="120">
        <v>43564</v>
      </c>
      <c r="Z5039" s="121">
        <v>0.375</v>
      </c>
      <c r="AA5039" s="130" t="s">
        <v>696</v>
      </c>
      <c r="AB5039" s="123" t="s">
        <v>582</v>
      </c>
      <c r="AC5039" s="119" t="s">
        <v>398</v>
      </c>
      <c r="AD5039" s="119" t="s">
        <v>398</v>
      </c>
    </row>
    <row r="5040" spans="1:30">
      <c r="A5040" s="117">
        <v>5039</v>
      </c>
      <c r="B5040" s="123" t="s">
        <v>468</v>
      </c>
      <c r="C5040" s="117" t="s">
        <v>5</v>
      </c>
      <c r="D5040" s="123" t="s">
        <v>595</v>
      </c>
      <c r="E5040" s="117">
        <v>5039</v>
      </c>
      <c r="F5040" s="117" t="s">
        <v>924</v>
      </c>
      <c r="G5040" s="117" t="s">
        <v>591</v>
      </c>
      <c r="H5040" s="117" t="s">
        <v>398</v>
      </c>
      <c r="I5040" s="117" t="s">
        <v>398</v>
      </c>
      <c r="J5040" s="117" t="s">
        <v>398</v>
      </c>
      <c r="K5040" s="117" t="s">
        <v>398</v>
      </c>
      <c r="L5040" s="117" t="s">
        <v>398</v>
      </c>
      <c r="M5040" s="117" t="s">
        <v>398</v>
      </c>
      <c r="N5040" s="117" t="s">
        <v>398</v>
      </c>
      <c r="O5040" s="125" t="s">
        <v>579</v>
      </c>
      <c r="P5040" s="117">
        <v>1</v>
      </c>
      <c r="Q5040" s="117" t="s">
        <v>398</v>
      </c>
      <c r="R5040" s="117" t="s">
        <v>398</v>
      </c>
      <c r="S5040" s="117" t="s">
        <v>398</v>
      </c>
      <c r="T5040" s="117" t="s">
        <v>398</v>
      </c>
      <c r="U5040" s="117" t="s">
        <v>398</v>
      </c>
      <c r="V5040" s="117" t="s">
        <v>398</v>
      </c>
      <c r="W5040" s="123">
        <v>65</v>
      </c>
      <c r="X5040" s="123" t="s">
        <v>906</v>
      </c>
      <c r="Y5040" s="120">
        <v>43564</v>
      </c>
      <c r="Z5040" s="121">
        <v>0.375</v>
      </c>
      <c r="AA5040" s="130" t="s">
        <v>696</v>
      </c>
      <c r="AB5040" s="123" t="s">
        <v>582</v>
      </c>
      <c r="AC5040" s="119" t="s">
        <v>398</v>
      </c>
      <c r="AD5040" s="119" t="s">
        <v>398</v>
      </c>
    </row>
    <row r="5041" spans="1:30">
      <c r="A5041" s="117">
        <v>5040</v>
      </c>
      <c r="B5041" s="123" t="s">
        <v>468</v>
      </c>
      <c r="C5041" s="117" t="s">
        <v>5</v>
      </c>
      <c r="D5041" s="123" t="s">
        <v>595</v>
      </c>
      <c r="E5041" s="117">
        <v>5040</v>
      </c>
      <c r="F5041" s="117" t="s">
        <v>924</v>
      </c>
      <c r="G5041" s="117" t="s">
        <v>591</v>
      </c>
      <c r="H5041" s="117" t="s">
        <v>398</v>
      </c>
      <c r="I5041" s="117" t="s">
        <v>398</v>
      </c>
      <c r="J5041" s="117" t="s">
        <v>398</v>
      </c>
      <c r="K5041" s="117" t="s">
        <v>398</v>
      </c>
      <c r="L5041" s="117" t="s">
        <v>398</v>
      </c>
      <c r="M5041" s="117" t="s">
        <v>398</v>
      </c>
      <c r="N5041" s="117" t="s">
        <v>398</v>
      </c>
      <c r="O5041" s="125" t="s">
        <v>579</v>
      </c>
      <c r="P5041" s="117">
        <v>1</v>
      </c>
      <c r="Q5041" s="117" t="s">
        <v>398</v>
      </c>
      <c r="R5041" s="117" t="s">
        <v>398</v>
      </c>
      <c r="S5041" s="117" t="s">
        <v>398</v>
      </c>
      <c r="T5041" s="117" t="s">
        <v>398</v>
      </c>
      <c r="U5041" s="117" t="s">
        <v>398</v>
      </c>
      <c r="V5041" s="117" t="s">
        <v>398</v>
      </c>
      <c r="W5041" s="123">
        <v>65</v>
      </c>
      <c r="X5041" s="123" t="s">
        <v>906</v>
      </c>
      <c r="Y5041" s="120">
        <v>43564</v>
      </c>
      <c r="Z5041" s="121">
        <v>0.375</v>
      </c>
      <c r="AA5041" s="130" t="s">
        <v>696</v>
      </c>
      <c r="AB5041" s="123" t="s">
        <v>582</v>
      </c>
      <c r="AC5041" s="119" t="s">
        <v>398</v>
      </c>
      <c r="AD5041" s="119" t="s">
        <v>398</v>
      </c>
    </row>
    <row r="5042" spans="1:30">
      <c r="A5042" s="117">
        <v>5041</v>
      </c>
      <c r="B5042" s="123" t="s">
        <v>468</v>
      </c>
      <c r="C5042" s="117" t="s">
        <v>5</v>
      </c>
      <c r="D5042" s="123" t="s">
        <v>595</v>
      </c>
      <c r="E5042" s="117">
        <v>5041</v>
      </c>
      <c r="F5042" s="117" t="s">
        <v>924</v>
      </c>
      <c r="G5042" s="117" t="s">
        <v>591</v>
      </c>
      <c r="H5042" s="117" t="s">
        <v>398</v>
      </c>
      <c r="I5042" s="117" t="s">
        <v>398</v>
      </c>
      <c r="J5042" s="117" t="s">
        <v>398</v>
      </c>
      <c r="K5042" s="117" t="s">
        <v>398</v>
      </c>
      <c r="L5042" s="117" t="s">
        <v>398</v>
      </c>
      <c r="M5042" s="117" t="s">
        <v>398</v>
      </c>
      <c r="N5042" s="117" t="s">
        <v>398</v>
      </c>
      <c r="O5042" s="125" t="s">
        <v>579</v>
      </c>
      <c r="P5042" s="117">
        <v>1</v>
      </c>
      <c r="Q5042" s="117" t="s">
        <v>398</v>
      </c>
      <c r="R5042" s="117" t="s">
        <v>398</v>
      </c>
      <c r="S5042" s="117" t="s">
        <v>398</v>
      </c>
      <c r="T5042" s="117" t="s">
        <v>398</v>
      </c>
      <c r="U5042" s="117" t="s">
        <v>398</v>
      </c>
      <c r="V5042" s="117" t="s">
        <v>398</v>
      </c>
      <c r="W5042" s="123">
        <v>65</v>
      </c>
      <c r="X5042" s="123" t="s">
        <v>906</v>
      </c>
      <c r="Y5042" s="120">
        <v>43564</v>
      </c>
      <c r="Z5042" s="121">
        <v>0.375</v>
      </c>
      <c r="AA5042" s="130" t="s">
        <v>696</v>
      </c>
      <c r="AB5042" s="123" t="s">
        <v>582</v>
      </c>
      <c r="AC5042" s="119" t="s">
        <v>398</v>
      </c>
      <c r="AD5042" s="119" t="s">
        <v>398</v>
      </c>
    </row>
    <row r="5043" spans="1:30">
      <c r="A5043" s="117">
        <v>5042</v>
      </c>
      <c r="B5043" s="123" t="s">
        <v>468</v>
      </c>
      <c r="C5043" s="117" t="s">
        <v>5</v>
      </c>
      <c r="D5043" s="123" t="s">
        <v>595</v>
      </c>
      <c r="E5043" s="117">
        <v>5042</v>
      </c>
      <c r="F5043" s="117" t="s">
        <v>924</v>
      </c>
      <c r="G5043" s="117" t="s">
        <v>591</v>
      </c>
      <c r="H5043" s="117" t="s">
        <v>398</v>
      </c>
      <c r="I5043" s="117" t="s">
        <v>398</v>
      </c>
      <c r="J5043" s="117" t="s">
        <v>398</v>
      </c>
      <c r="K5043" s="117" t="s">
        <v>398</v>
      </c>
      <c r="L5043" s="117" t="s">
        <v>398</v>
      </c>
      <c r="M5043" s="117" t="s">
        <v>398</v>
      </c>
      <c r="N5043" s="117" t="s">
        <v>398</v>
      </c>
      <c r="O5043" s="125" t="s">
        <v>579</v>
      </c>
      <c r="P5043" s="117">
        <v>1</v>
      </c>
      <c r="Q5043" s="117" t="s">
        <v>398</v>
      </c>
      <c r="R5043" s="117" t="s">
        <v>398</v>
      </c>
      <c r="S5043" s="117" t="s">
        <v>398</v>
      </c>
      <c r="T5043" s="117" t="s">
        <v>398</v>
      </c>
      <c r="U5043" s="117" t="s">
        <v>398</v>
      </c>
      <c r="V5043" s="117" t="s">
        <v>398</v>
      </c>
      <c r="W5043" s="123">
        <v>65</v>
      </c>
      <c r="X5043" s="123" t="s">
        <v>906</v>
      </c>
      <c r="Y5043" s="120">
        <v>43564</v>
      </c>
      <c r="Z5043" s="121">
        <v>0.375</v>
      </c>
      <c r="AA5043" s="130" t="s">
        <v>696</v>
      </c>
      <c r="AB5043" s="123" t="s">
        <v>582</v>
      </c>
      <c r="AC5043" s="119" t="s">
        <v>398</v>
      </c>
      <c r="AD5043" s="119" t="s">
        <v>398</v>
      </c>
    </row>
    <row r="5044" spans="1:30">
      <c r="A5044" s="117">
        <v>5043</v>
      </c>
      <c r="B5044" s="123" t="s">
        <v>468</v>
      </c>
      <c r="C5044" s="117" t="s">
        <v>5</v>
      </c>
      <c r="D5044" s="123" t="s">
        <v>595</v>
      </c>
      <c r="E5044" s="117">
        <v>5043</v>
      </c>
      <c r="F5044" s="117" t="s">
        <v>924</v>
      </c>
      <c r="G5044" s="117" t="s">
        <v>591</v>
      </c>
      <c r="H5044" s="117" t="s">
        <v>398</v>
      </c>
      <c r="I5044" s="117" t="s">
        <v>398</v>
      </c>
      <c r="J5044" s="117" t="s">
        <v>398</v>
      </c>
      <c r="K5044" s="117" t="s">
        <v>398</v>
      </c>
      <c r="L5044" s="117" t="s">
        <v>398</v>
      </c>
      <c r="M5044" s="117" t="s">
        <v>398</v>
      </c>
      <c r="N5044" s="117" t="s">
        <v>398</v>
      </c>
      <c r="O5044" s="125" t="s">
        <v>579</v>
      </c>
      <c r="P5044" s="117">
        <v>1</v>
      </c>
      <c r="Q5044" s="117" t="s">
        <v>398</v>
      </c>
      <c r="R5044" s="117" t="s">
        <v>398</v>
      </c>
      <c r="S5044" s="117" t="s">
        <v>398</v>
      </c>
      <c r="T5044" s="117" t="s">
        <v>398</v>
      </c>
      <c r="U5044" s="117" t="s">
        <v>398</v>
      </c>
      <c r="V5044" s="117" t="s">
        <v>398</v>
      </c>
      <c r="W5044" s="123">
        <v>65</v>
      </c>
      <c r="X5044" s="123" t="s">
        <v>906</v>
      </c>
      <c r="Y5044" s="120">
        <v>43564</v>
      </c>
      <c r="Z5044" s="121">
        <v>0.375</v>
      </c>
      <c r="AA5044" s="130" t="s">
        <v>696</v>
      </c>
      <c r="AB5044" s="123" t="s">
        <v>582</v>
      </c>
      <c r="AC5044" s="119" t="s">
        <v>398</v>
      </c>
      <c r="AD5044" s="119" t="s">
        <v>398</v>
      </c>
    </row>
    <row r="5045" spans="1:30">
      <c r="A5045" s="117">
        <v>5044</v>
      </c>
      <c r="B5045" s="123" t="s">
        <v>468</v>
      </c>
      <c r="C5045" s="117" t="s">
        <v>5</v>
      </c>
      <c r="D5045" s="123" t="s">
        <v>595</v>
      </c>
      <c r="E5045" s="117">
        <v>5044</v>
      </c>
      <c r="F5045" s="117" t="s">
        <v>924</v>
      </c>
      <c r="G5045" s="117" t="s">
        <v>591</v>
      </c>
      <c r="H5045" s="117" t="s">
        <v>398</v>
      </c>
      <c r="I5045" s="117" t="s">
        <v>398</v>
      </c>
      <c r="J5045" s="117" t="s">
        <v>398</v>
      </c>
      <c r="K5045" s="117" t="s">
        <v>398</v>
      </c>
      <c r="L5045" s="117" t="s">
        <v>398</v>
      </c>
      <c r="M5045" s="117" t="s">
        <v>398</v>
      </c>
      <c r="N5045" s="117" t="s">
        <v>398</v>
      </c>
      <c r="O5045" s="125" t="s">
        <v>579</v>
      </c>
      <c r="P5045" s="117">
        <v>1</v>
      </c>
      <c r="Q5045" s="117" t="s">
        <v>398</v>
      </c>
      <c r="R5045" s="117" t="s">
        <v>398</v>
      </c>
      <c r="S5045" s="117" t="s">
        <v>398</v>
      </c>
      <c r="T5045" s="117" t="s">
        <v>398</v>
      </c>
      <c r="U5045" s="117" t="s">
        <v>398</v>
      </c>
      <c r="V5045" s="117" t="s">
        <v>398</v>
      </c>
      <c r="W5045" s="123">
        <v>65</v>
      </c>
      <c r="X5045" s="123" t="s">
        <v>906</v>
      </c>
      <c r="Y5045" s="120">
        <v>43564</v>
      </c>
      <c r="Z5045" s="121">
        <v>0.375</v>
      </c>
      <c r="AA5045" s="130" t="s">
        <v>696</v>
      </c>
      <c r="AB5045" s="123" t="s">
        <v>582</v>
      </c>
      <c r="AC5045" s="119" t="s">
        <v>398</v>
      </c>
      <c r="AD5045" s="119" t="s">
        <v>398</v>
      </c>
    </row>
    <row r="5046" spans="1:30">
      <c r="A5046" s="117">
        <v>5045</v>
      </c>
      <c r="B5046" s="123" t="s">
        <v>468</v>
      </c>
      <c r="C5046" s="117" t="s">
        <v>5</v>
      </c>
      <c r="D5046" s="123" t="s">
        <v>595</v>
      </c>
      <c r="E5046" s="117">
        <v>5045</v>
      </c>
      <c r="F5046" s="117" t="s">
        <v>924</v>
      </c>
      <c r="G5046" s="117" t="s">
        <v>591</v>
      </c>
      <c r="H5046" s="117" t="s">
        <v>398</v>
      </c>
      <c r="I5046" s="117" t="s">
        <v>398</v>
      </c>
      <c r="J5046" s="117" t="s">
        <v>398</v>
      </c>
      <c r="K5046" s="117" t="s">
        <v>398</v>
      </c>
      <c r="L5046" s="117" t="s">
        <v>398</v>
      </c>
      <c r="M5046" s="117" t="s">
        <v>398</v>
      </c>
      <c r="N5046" s="117" t="s">
        <v>398</v>
      </c>
      <c r="O5046" s="125" t="s">
        <v>579</v>
      </c>
      <c r="P5046" s="117">
        <v>1</v>
      </c>
      <c r="Q5046" s="117" t="s">
        <v>398</v>
      </c>
      <c r="R5046" s="117" t="s">
        <v>398</v>
      </c>
      <c r="S5046" s="117" t="s">
        <v>398</v>
      </c>
      <c r="T5046" s="117" t="s">
        <v>398</v>
      </c>
      <c r="U5046" s="117" t="s">
        <v>398</v>
      </c>
      <c r="V5046" s="117" t="s">
        <v>398</v>
      </c>
      <c r="W5046" s="123">
        <v>65</v>
      </c>
      <c r="X5046" s="123" t="s">
        <v>906</v>
      </c>
      <c r="Y5046" s="120">
        <v>43564</v>
      </c>
      <c r="Z5046" s="121">
        <v>0.375</v>
      </c>
      <c r="AA5046" s="130" t="s">
        <v>696</v>
      </c>
      <c r="AB5046" s="123" t="s">
        <v>582</v>
      </c>
      <c r="AC5046" s="119" t="s">
        <v>398</v>
      </c>
      <c r="AD5046" s="119" t="s">
        <v>398</v>
      </c>
    </row>
    <row r="5047" spans="1:30">
      <c r="A5047" s="117">
        <v>5046</v>
      </c>
      <c r="B5047" s="123" t="s">
        <v>468</v>
      </c>
      <c r="C5047" s="117" t="s">
        <v>5</v>
      </c>
      <c r="D5047" s="123" t="s">
        <v>595</v>
      </c>
      <c r="E5047" s="117">
        <v>5046</v>
      </c>
      <c r="F5047" s="117" t="s">
        <v>924</v>
      </c>
      <c r="G5047" s="117" t="s">
        <v>591</v>
      </c>
      <c r="H5047" s="117" t="s">
        <v>398</v>
      </c>
      <c r="I5047" s="117" t="s">
        <v>398</v>
      </c>
      <c r="J5047" s="117" t="s">
        <v>398</v>
      </c>
      <c r="K5047" s="117" t="s">
        <v>398</v>
      </c>
      <c r="L5047" s="117" t="s">
        <v>398</v>
      </c>
      <c r="M5047" s="117" t="s">
        <v>398</v>
      </c>
      <c r="N5047" s="117" t="s">
        <v>398</v>
      </c>
      <c r="O5047" s="125" t="s">
        <v>579</v>
      </c>
      <c r="P5047" s="117">
        <v>1</v>
      </c>
      <c r="Q5047" s="117" t="s">
        <v>398</v>
      </c>
      <c r="R5047" s="117" t="s">
        <v>398</v>
      </c>
      <c r="S5047" s="117" t="s">
        <v>398</v>
      </c>
      <c r="T5047" s="117" t="s">
        <v>398</v>
      </c>
      <c r="U5047" s="117" t="s">
        <v>398</v>
      </c>
      <c r="V5047" s="117" t="s">
        <v>398</v>
      </c>
      <c r="W5047" s="123">
        <v>65</v>
      </c>
      <c r="X5047" s="123" t="s">
        <v>906</v>
      </c>
      <c r="Y5047" s="120">
        <v>43564</v>
      </c>
      <c r="Z5047" s="121">
        <v>0.375</v>
      </c>
      <c r="AA5047" s="130" t="s">
        <v>696</v>
      </c>
      <c r="AB5047" s="123" t="s">
        <v>582</v>
      </c>
      <c r="AC5047" s="119" t="s">
        <v>398</v>
      </c>
      <c r="AD5047" s="119" t="s">
        <v>398</v>
      </c>
    </row>
    <row r="5048" spans="1:30">
      <c r="A5048" s="117">
        <v>5047</v>
      </c>
      <c r="B5048" s="123" t="s">
        <v>468</v>
      </c>
      <c r="C5048" s="117" t="s">
        <v>5</v>
      </c>
      <c r="D5048" s="123" t="s">
        <v>595</v>
      </c>
      <c r="E5048" s="117">
        <v>5047</v>
      </c>
      <c r="F5048" s="117" t="s">
        <v>924</v>
      </c>
      <c r="G5048" s="117" t="s">
        <v>591</v>
      </c>
      <c r="H5048" s="117" t="s">
        <v>398</v>
      </c>
      <c r="I5048" s="117" t="s">
        <v>398</v>
      </c>
      <c r="J5048" s="117" t="s">
        <v>398</v>
      </c>
      <c r="K5048" s="117" t="s">
        <v>398</v>
      </c>
      <c r="L5048" s="117" t="s">
        <v>398</v>
      </c>
      <c r="M5048" s="117" t="s">
        <v>398</v>
      </c>
      <c r="N5048" s="117" t="s">
        <v>398</v>
      </c>
      <c r="O5048" s="125" t="s">
        <v>579</v>
      </c>
      <c r="P5048" s="117">
        <v>1</v>
      </c>
      <c r="Q5048" s="117" t="s">
        <v>398</v>
      </c>
      <c r="R5048" s="117" t="s">
        <v>398</v>
      </c>
      <c r="S5048" s="117" t="s">
        <v>398</v>
      </c>
      <c r="T5048" s="117" t="s">
        <v>398</v>
      </c>
      <c r="U5048" s="117" t="s">
        <v>398</v>
      </c>
      <c r="V5048" s="117" t="s">
        <v>398</v>
      </c>
      <c r="W5048" s="123">
        <v>65</v>
      </c>
      <c r="X5048" s="123" t="s">
        <v>906</v>
      </c>
      <c r="Y5048" s="120">
        <v>43564</v>
      </c>
      <c r="Z5048" s="121">
        <v>0.375</v>
      </c>
      <c r="AA5048" s="130" t="s">
        <v>696</v>
      </c>
      <c r="AB5048" s="123" t="s">
        <v>582</v>
      </c>
      <c r="AC5048" s="119" t="s">
        <v>398</v>
      </c>
      <c r="AD5048" s="119" t="s">
        <v>398</v>
      </c>
    </row>
    <row r="5049" spans="1:30">
      <c r="A5049" s="117">
        <v>5048</v>
      </c>
      <c r="B5049" s="123" t="s">
        <v>468</v>
      </c>
      <c r="C5049" s="117" t="s">
        <v>5</v>
      </c>
      <c r="D5049" s="123" t="s">
        <v>595</v>
      </c>
      <c r="E5049" s="117">
        <v>5048</v>
      </c>
      <c r="F5049" s="117" t="s">
        <v>924</v>
      </c>
      <c r="G5049" s="117" t="s">
        <v>591</v>
      </c>
      <c r="H5049" s="117" t="s">
        <v>398</v>
      </c>
      <c r="I5049" s="117" t="s">
        <v>398</v>
      </c>
      <c r="J5049" s="117" t="s">
        <v>398</v>
      </c>
      <c r="K5049" s="117" t="s">
        <v>398</v>
      </c>
      <c r="L5049" s="117" t="s">
        <v>398</v>
      </c>
      <c r="M5049" s="117" t="s">
        <v>398</v>
      </c>
      <c r="N5049" s="117" t="s">
        <v>398</v>
      </c>
      <c r="O5049" s="125" t="s">
        <v>579</v>
      </c>
      <c r="P5049" s="117">
        <v>1</v>
      </c>
      <c r="Q5049" s="117" t="s">
        <v>398</v>
      </c>
      <c r="R5049" s="117" t="s">
        <v>398</v>
      </c>
      <c r="S5049" s="117" t="s">
        <v>398</v>
      </c>
      <c r="T5049" s="117" t="s">
        <v>398</v>
      </c>
      <c r="U5049" s="117" t="s">
        <v>398</v>
      </c>
      <c r="V5049" s="117" t="s">
        <v>398</v>
      </c>
      <c r="W5049" s="123">
        <v>65</v>
      </c>
      <c r="X5049" s="123" t="s">
        <v>906</v>
      </c>
      <c r="Y5049" s="120">
        <v>43564</v>
      </c>
      <c r="Z5049" s="121">
        <v>0.375</v>
      </c>
      <c r="AA5049" s="130" t="s">
        <v>696</v>
      </c>
      <c r="AB5049" s="123" t="s">
        <v>582</v>
      </c>
      <c r="AC5049" s="119" t="s">
        <v>398</v>
      </c>
      <c r="AD5049" s="119" t="s">
        <v>398</v>
      </c>
    </row>
    <row r="5050" spans="1:30">
      <c r="A5050" s="117">
        <v>5049</v>
      </c>
      <c r="B5050" s="123" t="s">
        <v>468</v>
      </c>
      <c r="C5050" s="117" t="s">
        <v>5</v>
      </c>
      <c r="D5050" s="123" t="s">
        <v>595</v>
      </c>
      <c r="E5050" s="117">
        <v>5049</v>
      </c>
      <c r="F5050" s="117" t="s">
        <v>924</v>
      </c>
      <c r="G5050" s="117" t="s">
        <v>591</v>
      </c>
      <c r="H5050" s="117" t="s">
        <v>398</v>
      </c>
      <c r="I5050" s="117" t="s">
        <v>398</v>
      </c>
      <c r="J5050" s="117" t="s">
        <v>398</v>
      </c>
      <c r="K5050" s="117" t="s">
        <v>398</v>
      </c>
      <c r="L5050" s="117" t="s">
        <v>398</v>
      </c>
      <c r="M5050" s="117" t="s">
        <v>398</v>
      </c>
      <c r="N5050" s="117" t="s">
        <v>398</v>
      </c>
      <c r="O5050" s="125" t="s">
        <v>579</v>
      </c>
      <c r="P5050" s="117">
        <v>1</v>
      </c>
      <c r="Q5050" s="117" t="s">
        <v>398</v>
      </c>
      <c r="R5050" s="117" t="s">
        <v>398</v>
      </c>
      <c r="S5050" s="117" t="s">
        <v>398</v>
      </c>
      <c r="T5050" s="117" t="s">
        <v>398</v>
      </c>
      <c r="U5050" s="117" t="s">
        <v>398</v>
      </c>
      <c r="V5050" s="117" t="s">
        <v>398</v>
      </c>
      <c r="W5050" s="123">
        <v>65</v>
      </c>
      <c r="X5050" s="123" t="s">
        <v>906</v>
      </c>
      <c r="Y5050" s="120">
        <v>43564</v>
      </c>
      <c r="Z5050" s="121">
        <v>0.375</v>
      </c>
      <c r="AA5050" s="130" t="s">
        <v>696</v>
      </c>
      <c r="AB5050" s="123" t="s">
        <v>582</v>
      </c>
      <c r="AC5050" s="119" t="s">
        <v>398</v>
      </c>
      <c r="AD5050" s="119" t="s">
        <v>398</v>
      </c>
    </row>
    <row r="5051" spans="1:30">
      <c r="A5051" s="117">
        <v>5050</v>
      </c>
      <c r="B5051" s="123" t="s">
        <v>468</v>
      </c>
      <c r="C5051" s="117" t="s">
        <v>5</v>
      </c>
      <c r="D5051" s="123" t="s">
        <v>595</v>
      </c>
      <c r="E5051" s="117">
        <v>5050</v>
      </c>
      <c r="F5051" s="117" t="s">
        <v>924</v>
      </c>
      <c r="G5051" s="117" t="s">
        <v>591</v>
      </c>
      <c r="H5051" s="117" t="s">
        <v>398</v>
      </c>
      <c r="I5051" s="117" t="s">
        <v>398</v>
      </c>
      <c r="J5051" s="117" t="s">
        <v>398</v>
      </c>
      <c r="K5051" s="117" t="s">
        <v>398</v>
      </c>
      <c r="L5051" s="117" t="s">
        <v>398</v>
      </c>
      <c r="M5051" s="117" t="s">
        <v>398</v>
      </c>
      <c r="N5051" s="117" t="s">
        <v>398</v>
      </c>
      <c r="O5051" s="125" t="s">
        <v>579</v>
      </c>
      <c r="P5051" s="117">
        <v>1</v>
      </c>
      <c r="Q5051" s="117" t="s">
        <v>398</v>
      </c>
      <c r="R5051" s="117" t="s">
        <v>398</v>
      </c>
      <c r="S5051" s="117" t="s">
        <v>398</v>
      </c>
      <c r="T5051" s="117" t="s">
        <v>398</v>
      </c>
      <c r="U5051" s="117" t="s">
        <v>398</v>
      </c>
      <c r="V5051" s="117" t="s">
        <v>398</v>
      </c>
      <c r="W5051" s="123">
        <v>65</v>
      </c>
      <c r="X5051" s="123" t="s">
        <v>906</v>
      </c>
      <c r="Y5051" s="120">
        <v>43564</v>
      </c>
      <c r="Z5051" s="121">
        <v>0.375</v>
      </c>
      <c r="AA5051" s="130" t="s">
        <v>696</v>
      </c>
      <c r="AB5051" s="123" t="s">
        <v>582</v>
      </c>
      <c r="AC5051" s="119" t="s">
        <v>398</v>
      </c>
      <c r="AD5051" s="119" t="s">
        <v>398</v>
      </c>
    </row>
    <row r="5052" spans="1:30">
      <c r="A5052" s="117">
        <v>5051</v>
      </c>
      <c r="B5052" s="123" t="s">
        <v>468</v>
      </c>
      <c r="C5052" s="117" t="s">
        <v>5</v>
      </c>
      <c r="D5052" s="123" t="s">
        <v>595</v>
      </c>
      <c r="E5052" s="117">
        <v>5051</v>
      </c>
      <c r="F5052" s="117" t="s">
        <v>924</v>
      </c>
      <c r="G5052" s="117" t="s">
        <v>591</v>
      </c>
      <c r="H5052" s="117" t="s">
        <v>398</v>
      </c>
      <c r="I5052" s="117" t="s">
        <v>398</v>
      </c>
      <c r="J5052" s="117" t="s">
        <v>398</v>
      </c>
      <c r="K5052" s="117" t="s">
        <v>398</v>
      </c>
      <c r="L5052" s="117" t="s">
        <v>398</v>
      </c>
      <c r="M5052" s="117" t="s">
        <v>398</v>
      </c>
      <c r="N5052" s="117" t="s">
        <v>398</v>
      </c>
      <c r="O5052" s="125" t="s">
        <v>579</v>
      </c>
      <c r="P5052" s="117">
        <v>1</v>
      </c>
      <c r="Q5052" s="117" t="s">
        <v>398</v>
      </c>
      <c r="R5052" s="117" t="s">
        <v>398</v>
      </c>
      <c r="S5052" s="117" t="s">
        <v>398</v>
      </c>
      <c r="T5052" s="117" t="s">
        <v>398</v>
      </c>
      <c r="U5052" s="117" t="s">
        <v>398</v>
      </c>
      <c r="V5052" s="117" t="s">
        <v>398</v>
      </c>
      <c r="W5052" s="123">
        <v>65</v>
      </c>
      <c r="X5052" s="123" t="s">
        <v>906</v>
      </c>
      <c r="Y5052" s="120">
        <v>43564</v>
      </c>
      <c r="Z5052" s="121">
        <v>0.375</v>
      </c>
      <c r="AA5052" s="130" t="s">
        <v>696</v>
      </c>
      <c r="AB5052" s="123" t="s">
        <v>582</v>
      </c>
      <c r="AC5052" s="119" t="s">
        <v>398</v>
      </c>
      <c r="AD5052" s="119" t="s">
        <v>398</v>
      </c>
    </row>
    <row r="5053" spans="1:30">
      <c r="A5053" s="117">
        <v>5052</v>
      </c>
      <c r="B5053" s="123" t="s">
        <v>468</v>
      </c>
      <c r="C5053" s="117" t="s">
        <v>5</v>
      </c>
      <c r="D5053" s="123" t="s">
        <v>595</v>
      </c>
      <c r="E5053" s="117">
        <v>5052</v>
      </c>
      <c r="F5053" s="117" t="s">
        <v>924</v>
      </c>
      <c r="G5053" s="117" t="s">
        <v>591</v>
      </c>
      <c r="H5053" s="117" t="s">
        <v>398</v>
      </c>
      <c r="I5053" s="117" t="s">
        <v>398</v>
      </c>
      <c r="J5053" s="117" t="s">
        <v>398</v>
      </c>
      <c r="K5053" s="117" t="s">
        <v>398</v>
      </c>
      <c r="L5053" s="117" t="s">
        <v>398</v>
      </c>
      <c r="M5053" s="117" t="s">
        <v>398</v>
      </c>
      <c r="N5053" s="117" t="s">
        <v>398</v>
      </c>
      <c r="O5053" s="125" t="s">
        <v>579</v>
      </c>
      <c r="P5053" s="117">
        <v>1</v>
      </c>
      <c r="Q5053" s="117" t="s">
        <v>398</v>
      </c>
      <c r="R5053" s="117" t="s">
        <v>398</v>
      </c>
      <c r="S5053" s="117" t="s">
        <v>398</v>
      </c>
      <c r="T5053" s="117" t="s">
        <v>398</v>
      </c>
      <c r="U5053" s="117" t="s">
        <v>398</v>
      </c>
      <c r="V5053" s="117" t="s">
        <v>398</v>
      </c>
      <c r="W5053" s="123">
        <v>65</v>
      </c>
      <c r="X5053" s="123" t="s">
        <v>906</v>
      </c>
      <c r="Y5053" s="120">
        <v>43564</v>
      </c>
      <c r="Z5053" s="121">
        <v>0.375</v>
      </c>
      <c r="AA5053" s="130" t="s">
        <v>696</v>
      </c>
      <c r="AB5053" s="123" t="s">
        <v>582</v>
      </c>
      <c r="AC5053" s="119" t="s">
        <v>398</v>
      </c>
      <c r="AD5053" s="119" t="s">
        <v>398</v>
      </c>
    </row>
    <row r="5054" spans="1:30">
      <c r="A5054" s="117">
        <v>5053</v>
      </c>
      <c r="B5054" s="123" t="s">
        <v>468</v>
      </c>
      <c r="C5054" s="117" t="s">
        <v>5</v>
      </c>
      <c r="D5054" s="123" t="s">
        <v>595</v>
      </c>
      <c r="E5054" s="117">
        <v>5053</v>
      </c>
      <c r="F5054" s="117" t="s">
        <v>924</v>
      </c>
      <c r="G5054" s="117" t="s">
        <v>591</v>
      </c>
      <c r="H5054" s="117" t="s">
        <v>398</v>
      </c>
      <c r="I5054" s="117" t="s">
        <v>398</v>
      </c>
      <c r="J5054" s="117" t="s">
        <v>398</v>
      </c>
      <c r="K5054" s="117" t="s">
        <v>398</v>
      </c>
      <c r="L5054" s="117" t="s">
        <v>398</v>
      </c>
      <c r="M5054" s="117" t="s">
        <v>398</v>
      </c>
      <c r="N5054" s="117" t="s">
        <v>398</v>
      </c>
      <c r="O5054" s="125" t="s">
        <v>579</v>
      </c>
      <c r="P5054" s="117">
        <v>1</v>
      </c>
      <c r="Q5054" s="117" t="s">
        <v>398</v>
      </c>
      <c r="R5054" s="117" t="s">
        <v>398</v>
      </c>
      <c r="S5054" s="117" t="s">
        <v>398</v>
      </c>
      <c r="T5054" s="117" t="s">
        <v>398</v>
      </c>
      <c r="U5054" s="117" t="s">
        <v>398</v>
      </c>
      <c r="V5054" s="117" t="s">
        <v>398</v>
      </c>
      <c r="W5054" s="123">
        <v>65</v>
      </c>
      <c r="X5054" s="123" t="s">
        <v>906</v>
      </c>
      <c r="Y5054" s="120">
        <v>43564</v>
      </c>
      <c r="Z5054" s="121">
        <v>0.375</v>
      </c>
      <c r="AA5054" s="130" t="s">
        <v>696</v>
      </c>
      <c r="AB5054" s="123" t="s">
        <v>582</v>
      </c>
      <c r="AC5054" s="119" t="s">
        <v>398</v>
      </c>
      <c r="AD5054" s="119" t="s">
        <v>398</v>
      </c>
    </row>
    <row r="5055" spans="1:30">
      <c r="A5055" s="117">
        <v>5054</v>
      </c>
      <c r="B5055" s="123" t="s">
        <v>468</v>
      </c>
      <c r="C5055" s="117" t="s">
        <v>5</v>
      </c>
      <c r="D5055" s="123" t="s">
        <v>595</v>
      </c>
      <c r="E5055" s="117">
        <v>5054</v>
      </c>
      <c r="F5055" s="117" t="s">
        <v>924</v>
      </c>
      <c r="G5055" s="117" t="s">
        <v>591</v>
      </c>
      <c r="H5055" s="117" t="s">
        <v>398</v>
      </c>
      <c r="I5055" s="117" t="s">
        <v>398</v>
      </c>
      <c r="J5055" s="117" t="s">
        <v>398</v>
      </c>
      <c r="K5055" s="117" t="s">
        <v>398</v>
      </c>
      <c r="L5055" s="117" t="s">
        <v>398</v>
      </c>
      <c r="M5055" s="117" t="s">
        <v>398</v>
      </c>
      <c r="N5055" s="117" t="s">
        <v>398</v>
      </c>
      <c r="O5055" s="125" t="s">
        <v>579</v>
      </c>
      <c r="P5055" s="117">
        <v>1</v>
      </c>
      <c r="Q5055" s="117" t="s">
        <v>398</v>
      </c>
      <c r="R5055" s="117" t="s">
        <v>398</v>
      </c>
      <c r="S5055" s="117" t="s">
        <v>398</v>
      </c>
      <c r="T5055" s="117" t="s">
        <v>398</v>
      </c>
      <c r="U5055" s="117" t="s">
        <v>398</v>
      </c>
      <c r="V5055" s="117" t="s">
        <v>398</v>
      </c>
      <c r="W5055" s="123">
        <v>65</v>
      </c>
      <c r="X5055" s="123" t="s">
        <v>906</v>
      </c>
      <c r="Y5055" s="120">
        <v>43564</v>
      </c>
      <c r="Z5055" s="121">
        <v>0.375</v>
      </c>
      <c r="AA5055" s="130" t="s">
        <v>696</v>
      </c>
      <c r="AB5055" s="123" t="s">
        <v>582</v>
      </c>
      <c r="AC5055" s="119" t="s">
        <v>398</v>
      </c>
      <c r="AD5055" s="119" t="s">
        <v>398</v>
      </c>
    </row>
    <row r="5056" spans="1:30">
      <c r="A5056" s="117">
        <v>5055</v>
      </c>
      <c r="B5056" s="123" t="s">
        <v>468</v>
      </c>
      <c r="C5056" s="117" t="s">
        <v>5</v>
      </c>
      <c r="D5056" s="123" t="s">
        <v>595</v>
      </c>
      <c r="E5056" s="117">
        <v>5055</v>
      </c>
      <c r="F5056" s="117" t="s">
        <v>924</v>
      </c>
      <c r="G5056" s="117" t="s">
        <v>591</v>
      </c>
      <c r="H5056" s="117" t="s">
        <v>398</v>
      </c>
      <c r="I5056" s="117" t="s">
        <v>398</v>
      </c>
      <c r="J5056" s="117" t="s">
        <v>398</v>
      </c>
      <c r="K5056" s="117" t="s">
        <v>398</v>
      </c>
      <c r="L5056" s="117" t="s">
        <v>398</v>
      </c>
      <c r="M5056" s="117" t="s">
        <v>398</v>
      </c>
      <c r="N5056" s="117" t="s">
        <v>398</v>
      </c>
      <c r="O5056" s="125" t="s">
        <v>579</v>
      </c>
      <c r="P5056" s="117">
        <v>1</v>
      </c>
      <c r="Q5056" s="117" t="s">
        <v>398</v>
      </c>
      <c r="R5056" s="117" t="s">
        <v>398</v>
      </c>
      <c r="S5056" s="117" t="s">
        <v>398</v>
      </c>
      <c r="T5056" s="117" t="s">
        <v>398</v>
      </c>
      <c r="U5056" s="117" t="s">
        <v>398</v>
      </c>
      <c r="V5056" s="117" t="s">
        <v>398</v>
      </c>
      <c r="W5056" s="123">
        <v>65</v>
      </c>
      <c r="X5056" s="123" t="s">
        <v>906</v>
      </c>
      <c r="Y5056" s="120">
        <v>43564</v>
      </c>
      <c r="Z5056" s="121">
        <v>0.375</v>
      </c>
      <c r="AA5056" s="130" t="s">
        <v>696</v>
      </c>
      <c r="AB5056" s="123" t="s">
        <v>582</v>
      </c>
      <c r="AC5056" s="119" t="s">
        <v>398</v>
      </c>
      <c r="AD5056" s="119" t="s">
        <v>398</v>
      </c>
    </row>
    <row r="5057" spans="1:30">
      <c r="A5057" s="117">
        <v>5056</v>
      </c>
      <c r="B5057" s="123" t="s">
        <v>468</v>
      </c>
      <c r="C5057" s="117" t="s">
        <v>5</v>
      </c>
      <c r="D5057" s="123" t="s">
        <v>595</v>
      </c>
      <c r="E5057" s="117">
        <v>5056</v>
      </c>
      <c r="F5057" s="117" t="s">
        <v>924</v>
      </c>
      <c r="G5057" s="117" t="s">
        <v>591</v>
      </c>
      <c r="H5057" s="117" t="s">
        <v>398</v>
      </c>
      <c r="I5057" s="117" t="s">
        <v>398</v>
      </c>
      <c r="J5057" s="117" t="s">
        <v>398</v>
      </c>
      <c r="K5057" s="117" t="s">
        <v>398</v>
      </c>
      <c r="L5057" s="117" t="s">
        <v>398</v>
      </c>
      <c r="M5057" s="117" t="s">
        <v>398</v>
      </c>
      <c r="N5057" s="117" t="s">
        <v>398</v>
      </c>
      <c r="O5057" s="125" t="s">
        <v>579</v>
      </c>
      <c r="P5057" s="117">
        <v>1</v>
      </c>
      <c r="Q5057" s="117" t="s">
        <v>398</v>
      </c>
      <c r="R5057" s="117" t="s">
        <v>398</v>
      </c>
      <c r="S5057" s="117" t="s">
        <v>398</v>
      </c>
      <c r="T5057" s="117" t="s">
        <v>398</v>
      </c>
      <c r="U5057" s="117" t="s">
        <v>398</v>
      </c>
      <c r="V5057" s="117" t="s">
        <v>398</v>
      </c>
      <c r="W5057" s="123">
        <v>65</v>
      </c>
      <c r="X5057" s="123" t="s">
        <v>906</v>
      </c>
      <c r="Y5057" s="120">
        <v>43564</v>
      </c>
      <c r="Z5057" s="121">
        <v>0.375</v>
      </c>
      <c r="AA5057" s="130" t="s">
        <v>696</v>
      </c>
      <c r="AB5057" s="123" t="s">
        <v>582</v>
      </c>
      <c r="AC5057" s="119" t="s">
        <v>398</v>
      </c>
      <c r="AD5057" s="119" t="s">
        <v>398</v>
      </c>
    </row>
    <row r="5058" spans="1:30">
      <c r="A5058" s="117">
        <v>5057</v>
      </c>
      <c r="B5058" s="123" t="s">
        <v>468</v>
      </c>
      <c r="C5058" s="117" t="s">
        <v>5</v>
      </c>
      <c r="D5058" s="123" t="s">
        <v>595</v>
      </c>
      <c r="E5058" s="117">
        <v>5057</v>
      </c>
      <c r="F5058" s="117" t="s">
        <v>924</v>
      </c>
      <c r="G5058" s="117" t="s">
        <v>591</v>
      </c>
      <c r="H5058" s="117" t="s">
        <v>398</v>
      </c>
      <c r="I5058" s="117" t="s">
        <v>398</v>
      </c>
      <c r="J5058" s="117" t="s">
        <v>398</v>
      </c>
      <c r="K5058" s="117" t="s">
        <v>398</v>
      </c>
      <c r="L5058" s="117" t="s">
        <v>398</v>
      </c>
      <c r="M5058" s="117" t="s">
        <v>398</v>
      </c>
      <c r="N5058" s="117" t="s">
        <v>398</v>
      </c>
      <c r="O5058" s="125" t="s">
        <v>579</v>
      </c>
      <c r="P5058" s="117">
        <v>1</v>
      </c>
      <c r="Q5058" s="117" t="s">
        <v>398</v>
      </c>
      <c r="R5058" s="117" t="s">
        <v>398</v>
      </c>
      <c r="S5058" s="117" t="s">
        <v>398</v>
      </c>
      <c r="T5058" s="117" t="s">
        <v>398</v>
      </c>
      <c r="U5058" s="117" t="s">
        <v>398</v>
      </c>
      <c r="V5058" s="117" t="s">
        <v>398</v>
      </c>
      <c r="W5058" s="123">
        <v>65</v>
      </c>
      <c r="X5058" s="123" t="s">
        <v>906</v>
      </c>
      <c r="Y5058" s="120">
        <v>43564</v>
      </c>
      <c r="Z5058" s="121">
        <v>0.375</v>
      </c>
      <c r="AA5058" s="130" t="s">
        <v>696</v>
      </c>
      <c r="AB5058" s="123" t="s">
        <v>582</v>
      </c>
      <c r="AC5058" s="119" t="s">
        <v>398</v>
      </c>
      <c r="AD5058" s="119" t="s">
        <v>398</v>
      </c>
    </row>
    <row r="5059" spans="1:30">
      <c r="A5059" s="117">
        <v>5058</v>
      </c>
      <c r="B5059" s="123" t="s">
        <v>468</v>
      </c>
      <c r="C5059" s="117" t="s">
        <v>5</v>
      </c>
      <c r="D5059" s="123" t="s">
        <v>595</v>
      </c>
      <c r="E5059" s="117">
        <v>5058</v>
      </c>
      <c r="F5059" s="117" t="s">
        <v>924</v>
      </c>
      <c r="G5059" s="117" t="s">
        <v>591</v>
      </c>
      <c r="H5059" s="117" t="s">
        <v>398</v>
      </c>
      <c r="I5059" s="117" t="s">
        <v>398</v>
      </c>
      <c r="J5059" s="117" t="s">
        <v>398</v>
      </c>
      <c r="K5059" s="117" t="s">
        <v>398</v>
      </c>
      <c r="L5059" s="117" t="s">
        <v>398</v>
      </c>
      <c r="M5059" s="117" t="s">
        <v>398</v>
      </c>
      <c r="N5059" s="117" t="s">
        <v>398</v>
      </c>
      <c r="O5059" s="125" t="s">
        <v>579</v>
      </c>
      <c r="P5059" s="117">
        <v>1</v>
      </c>
      <c r="Q5059" s="117" t="s">
        <v>398</v>
      </c>
      <c r="R5059" s="117" t="s">
        <v>398</v>
      </c>
      <c r="S5059" s="117" t="s">
        <v>398</v>
      </c>
      <c r="T5059" s="117" t="s">
        <v>398</v>
      </c>
      <c r="U5059" s="117" t="s">
        <v>398</v>
      </c>
      <c r="V5059" s="117" t="s">
        <v>398</v>
      </c>
      <c r="W5059" s="123">
        <v>65</v>
      </c>
      <c r="X5059" s="123" t="s">
        <v>906</v>
      </c>
      <c r="Y5059" s="120">
        <v>43564</v>
      </c>
      <c r="Z5059" s="121">
        <v>0.375</v>
      </c>
      <c r="AA5059" s="130" t="s">
        <v>696</v>
      </c>
      <c r="AB5059" s="123" t="s">
        <v>582</v>
      </c>
      <c r="AC5059" s="119" t="s">
        <v>398</v>
      </c>
      <c r="AD5059" s="119" t="s">
        <v>398</v>
      </c>
    </row>
    <row r="5060" spans="1:30">
      <c r="A5060" s="117">
        <v>5059</v>
      </c>
      <c r="B5060" s="123" t="s">
        <v>468</v>
      </c>
      <c r="C5060" s="117" t="s">
        <v>5</v>
      </c>
      <c r="D5060" s="123" t="s">
        <v>595</v>
      </c>
      <c r="E5060" s="117">
        <v>5059</v>
      </c>
      <c r="F5060" s="117" t="s">
        <v>924</v>
      </c>
      <c r="G5060" s="117" t="s">
        <v>591</v>
      </c>
      <c r="H5060" s="117" t="s">
        <v>398</v>
      </c>
      <c r="I5060" s="117" t="s">
        <v>398</v>
      </c>
      <c r="J5060" s="117" t="s">
        <v>398</v>
      </c>
      <c r="K5060" s="117" t="s">
        <v>398</v>
      </c>
      <c r="L5060" s="117" t="s">
        <v>398</v>
      </c>
      <c r="M5060" s="117" t="s">
        <v>398</v>
      </c>
      <c r="N5060" s="117" t="s">
        <v>398</v>
      </c>
      <c r="O5060" s="125" t="s">
        <v>579</v>
      </c>
      <c r="P5060" s="117">
        <v>1</v>
      </c>
      <c r="Q5060" s="117" t="s">
        <v>398</v>
      </c>
      <c r="R5060" s="117" t="s">
        <v>398</v>
      </c>
      <c r="S5060" s="117" t="s">
        <v>398</v>
      </c>
      <c r="T5060" s="117" t="s">
        <v>398</v>
      </c>
      <c r="U5060" s="117" t="s">
        <v>398</v>
      </c>
      <c r="V5060" s="117" t="s">
        <v>398</v>
      </c>
      <c r="W5060" s="123">
        <v>65</v>
      </c>
      <c r="X5060" s="123" t="s">
        <v>906</v>
      </c>
      <c r="Y5060" s="120">
        <v>43564</v>
      </c>
      <c r="Z5060" s="121">
        <v>0.375</v>
      </c>
      <c r="AA5060" s="130" t="s">
        <v>696</v>
      </c>
      <c r="AB5060" s="123" t="s">
        <v>582</v>
      </c>
      <c r="AC5060" s="119" t="s">
        <v>398</v>
      </c>
      <c r="AD5060" s="119" t="s">
        <v>398</v>
      </c>
    </row>
    <row r="5061" spans="1:30">
      <c r="A5061" s="117">
        <v>5060</v>
      </c>
      <c r="B5061" s="123" t="s">
        <v>468</v>
      </c>
      <c r="C5061" s="117" t="s">
        <v>5</v>
      </c>
      <c r="D5061" s="123" t="s">
        <v>595</v>
      </c>
      <c r="E5061" s="117">
        <v>5060</v>
      </c>
      <c r="F5061" s="117" t="s">
        <v>924</v>
      </c>
      <c r="G5061" s="117" t="s">
        <v>591</v>
      </c>
      <c r="H5061" s="117" t="s">
        <v>398</v>
      </c>
      <c r="I5061" s="117" t="s">
        <v>398</v>
      </c>
      <c r="J5061" s="117" t="s">
        <v>398</v>
      </c>
      <c r="K5061" s="117" t="s">
        <v>398</v>
      </c>
      <c r="L5061" s="117" t="s">
        <v>398</v>
      </c>
      <c r="M5061" s="117" t="s">
        <v>398</v>
      </c>
      <c r="N5061" s="117" t="s">
        <v>398</v>
      </c>
      <c r="O5061" s="125" t="s">
        <v>579</v>
      </c>
      <c r="P5061" s="117">
        <v>1</v>
      </c>
      <c r="Q5061" s="117" t="s">
        <v>398</v>
      </c>
      <c r="R5061" s="117" t="s">
        <v>398</v>
      </c>
      <c r="S5061" s="117" t="s">
        <v>398</v>
      </c>
      <c r="T5061" s="117" t="s">
        <v>398</v>
      </c>
      <c r="U5061" s="117" t="s">
        <v>398</v>
      </c>
      <c r="V5061" s="117" t="s">
        <v>398</v>
      </c>
      <c r="W5061" s="123">
        <v>65</v>
      </c>
      <c r="X5061" s="123" t="s">
        <v>906</v>
      </c>
      <c r="Y5061" s="120">
        <v>43564</v>
      </c>
      <c r="Z5061" s="121">
        <v>0.375</v>
      </c>
      <c r="AA5061" s="130" t="s">
        <v>696</v>
      </c>
      <c r="AB5061" s="123" t="s">
        <v>582</v>
      </c>
      <c r="AC5061" s="119" t="s">
        <v>398</v>
      </c>
      <c r="AD5061" s="119" t="s">
        <v>398</v>
      </c>
    </row>
    <row r="5062" spans="1:30">
      <c r="A5062" s="117">
        <v>5061</v>
      </c>
      <c r="B5062" s="123" t="s">
        <v>468</v>
      </c>
      <c r="C5062" s="117" t="s">
        <v>5</v>
      </c>
      <c r="D5062" s="123" t="s">
        <v>595</v>
      </c>
      <c r="E5062" s="117">
        <v>5061</v>
      </c>
      <c r="F5062" s="117" t="s">
        <v>924</v>
      </c>
      <c r="G5062" s="117" t="s">
        <v>591</v>
      </c>
      <c r="H5062" s="117" t="s">
        <v>398</v>
      </c>
      <c r="I5062" s="117" t="s">
        <v>398</v>
      </c>
      <c r="J5062" s="117" t="s">
        <v>398</v>
      </c>
      <c r="K5062" s="117" t="s">
        <v>398</v>
      </c>
      <c r="L5062" s="117" t="s">
        <v>398</v>
      </c>
      <c r="M5062" s="117" t="s">
        <v>398</v>
      </c>
      <c r="N5062" s="117" t="s">
        <v>398</v>
      </c>
      <c r="O5062" s="125" t="s">
        <v>579</v>
      </c>
      <c r="P5062" s="117">
        <v>1</v>
      </c>
      <c r="Q5062" s="117" t="s">
        <v>398</v>
      </c>
      <c r="R5062" s="117" t="s">
        <v>398</v>
      </c>
      <c r="S5062" s="117" t="s">
        <v>398</v>
      </c>
      <c r="T5062" s="117" t="s">
        <v>398</v>
      </c>
      <c r="U5062" s="117" t="s">
        <v>398</v>
      </c>
      <c r="V5062" s="117" t="s">
        <v>398</v>
      </c>
      <c r="W5062" s="123">
        <v>65</v>
      </c>
      <c r="X5062" s="123" t="s">
        <v>906</v>
      </c>
      <c r="Y5062" s="120">
        <v>43564</v>
      </c>
      <c r="Z5062" s="121">
        <v>0.375</v>
      </c>
      <c r="AA5062" s="130" t="s">
        <v>696</v>
      </c>
      <c r="AB5062" s="123" t="s">
        <v>582</v>
      </c>
      <c r="AC5062" s="119" t="s">
        <v>398</v>
      </c>
      <c r="AD5062" s="119" t="s">
        <v>398</v>
      </c>
    </row>
    <row r="5063" spans="1:30">
      <c r="A5063" s="117">
        <v>5062</v>
      </c>
      <c r="B5063" s="123" t="s">
        <v>468</v>
      </c>
      <c r="C5063" s="117" t="s">
        <v>5</v>
      </c>
      <c r="D5063" s="123" t="s">
        <v>595</v>
      </c>
      <c r="E5063" s="117">
        <v>5062</v>
      </c>
      <c r="F5063" s="117" t="s">
        <v>924</v>
      </c>
      <c r="G5063" s="117" t="s">
        <v>591</v>
      </c>
      <c r="H5063" s="117" t="s">
        <v>398</v>
      </c>
      <c r="I5063" s="117" t="s">
        <v>398</v>
      </c>
      <c r="J5063" s="117" t="s">
        <v>398</v>
      </c>
      <c r="K5063" s="117" t="s">
        <v>398</v>
      </c>
      <c r="L5063" s="117" t="s">
        <v>398</v>
      </c>
      <c r="M5063" s="117" t="s">
        <v>398</v>
      </c>
      <c r="N5063" s="117" t="s">
        <v>398</v>
      </c>
      <c r="O5063" s="125" t="s">
        <v>579</v>
      </c>
      <c r="P5063" s="117">
        <v>1</v>
      </c>
      <c r="Q5063" s="117" t="s">
        <v>398</v>
      </c>
      <c r="R5063" s="117" t="s">
        <v>398</v>
      </c>
      <c r="S5063" s="117" t="s">
        <v>398</v>
      </c>
      <c r="T5063" s="117" t="s">
        <v>398</v>
      </c>
      <c r="U5063" s="117" t="s">
        <v>398</v>
      </c>
      <c r="V5063" s="117" t="s">
        <v>398</v>
      </c>
      <c r="W5063" s="123">
        <v>65</v>
      </c>
      <c r="X5063" s="123" t="s">
        <v>906</v>
      </c>
      <c r="Y5063" s="120">
        <v>43564</v>
      </c>
      <c r="Z5063" s="121">
        <v>0.375</v>
      </c>
      <c r="AA5063" s="130" t="s">
        <v>696</v>
      </c>
      <c r="AB5063" s="123" t="s">
        <v>582</v>
      </c>
      <c r="AC5063" s="119" t="s">
        <v>398</v>
      </c>
      <c r="AD5063" s="119" t="s">
        <v>398</v>
      </c>
    </row>
    <row r="5064" spans="1:30">
      <c r="A5064" s="117">
        <v>5063</v>
      </c>
      <c r="B5064" s="123" t="s">
        <v>468</v>
      </c>
      <c r="C5064" s="117" t="s">
        <v>5</v>
      </c>
      <c r="D5064" s="123" t="s">
        <v>595</v>
      </c>
      <c r="E5064" s="117">
        <v>5063</v>
      </c>
      <c r="F5064" s="117" t="s">
        <v>924</v>
      </c>
      <c r="G5064" s="117" t="s">
        <v>591</v>
      </c>
      <c r="H5064" s="117" t="s">
        <v>398</v>
      </c>
      <c r="I5064" s="117" t="s">
        <v>398</v>
      </c>
      <c r="J5064" s="117" t="s">
        <v>398</v>
      </c>
      <c r="K5064" s="117" t="s">
        <v>398</v>
      </c>
      <c r="L5064" s="117" t="s">
        <v>398</v>
      </c>
      <c r="M5064" s="117" t="s">
        <v>398</v>
      </c>
      <c r="N5064" s="117" t="s">
        <v>398</v>
      </c>
      <c r="O5064" s="125" t="s">
        <v>579</v>
      </c>
      <c r="P5064" s="117">
        <v>1</v>
      </c>
      <c r="Q5064" s="117" t="s">
        <v>398</v>
      </c>
      <c r="R5064" s="117" t="s">
        <v>398</v>
      </c>
      <c r="S5064" s="117" t="s">
        <v>398</v>
      </c>
      <c r="T5064" s="117" t="s">
        <v>398</v>
      </c>
      <c r="U5064" s="117" t="s">
        <v>398</v>
      </c>
      <c r="V5064" s="117" t="s">
        <v>398</v>
      </c>
      <c r="W5064" s="123">
        <v>65</v>
      </c>
      <c r="X5064" s="123" t="s">
        <v>906</v>
      </c>
      <c r="Y5064" s="120">
        <v>43564</v>
      </c>
      <c r="Z5064" s="121">
        <v>0.375</v>
      </c>
      <c r="AA5064" s="130" t="s">
        <v>696</v>
      </c>
      <c r="AB5064" s="123" t="s">
        <v>582</v>
      </c>
      <c r="AC5064" s="119" t="s">
        <v>398</v>
      </c>
      <c r="AD5064" s="119" t="s">
        <v>398</v>
      </c>
    </row>
    <row r="5065" spans="1:30">
      <c r="A5065" s="117">
        <v>5064</v>
      </c>
      <c r="B5065" s="123" t="s">
        <v>468</v>
      </c>
      <c r="C5065" s="117" t="s">
        <v>5</v>
      </c>
      <c r="D5065" s="123" t="s">
        <v>595</v>
      </c>
      <c r="E5065" s="117">
        <v>5064</v>
      </c>
      <c r="F5065" s="117" t="s">
        <v>924</v>
      </c>
      <c r="G5065" s="117" t="s">
        <v>591</v>
      </c>
      <c r="H5065" s="117" t="s">
        <v>398</v>
      </c>
      <c r="I5065" s="117" t="s">
        <v>398</v>
      </c>
      <c r="J5065" s="117" t="s">
        <v>398</v>
      </c>
      <c r="K5065" s="117" t="s">
        <v>398</v>
      </c>
      <c r="L5065" s="117" t="s">
        <v>398</v>
      </c>
      <c r="M5065" s="117" t="s">
        <v>398</v>
      </c>
      <c r="N5065" s="117" t="s">
        <v>398</v>
      </c>
      <c r="O5065" s="125" t="s">
        <v>579</v>
      </c>
      <c r="P5065" s="117">
        <v>1</v>
      </c>
      <c r="Q5065" s="117" t="s">
        <v>398</v>
      </c>
      <c r="R5065" s="117" t="s">
        <v>398</v>
      </c>
      <c r="S5065" s="117" t="s">
        <v>398</v>
      </c>
      <c r="T5065" s="117" t="s">
        <v>398</v>
      </c>
      <c r="U5065" s="117" t="s">
        <v>398</v>
      </c>
      <c r="V5065" s="117" t="s">
        <v>398</v>
      </c>
      <c r="W5065" s="123">
        <v>65</v>
      </c>
      <c r="X5065" s="123" t="s">
        <v>906</v>
      </c>
      <c r="Y5065" s="120">
        <v>43564</v>
      </c>
      <c r="Z5065" s="121">
        <v>0.375</v>
      </c>
      <c r="AA5065" s="130" t="s">
        <v>696</v>
      </c>
      <c r="AB5065" s="123" t="s">
        <v>582</v>
      </c>
      <c r="AC5065" s="119" t="s">
        <v>398</v>
      </c>
      <c r="AD5065" s="119" t="s">
        <v>398</v>
      </c>
    </row>
    <row r="5066" spans="1:30">
      <c r="A5066" s="117">
        <v>5065</v>
      </c>
      <c r="B5066" s="123" t="s">
        <v>468</v>
      </c>
      <c r="C5066" s="117" t="s">
        <v>5</v>
      </c>
      <c r="D5066" s="123" t="s">
        <v>595</v>
      </c>
      <c r="E5066" s="117">
        <v>5065</v>
      </c>
      <c r="F5066" s="117" t="s">
        <v>924</v>
      </c>
      <c r="G5066" s="117" t="s">
        <v>591</v>
      </c>
      <c r="H5066" s="117" t="s">
        <v>398</v>
      </c>
      <c r="I5066" s="117" t="s">
        <v>398</v>
      </c>
      <c r="J5066" s="117" t="s">
        <v>398</v>
      </c>
      <c r="K5066" s="117" t="s">
        <v>398</v>
      </c>
      <c r="L5066" s="117" t="s">
        <v>398</v>
      </c>
      <c r="M5066" s="117" t="s">
        <v>398</v>
      </c>
      <c r="N5066" s="117" t="s">
        <v>398</v>
      </c>
      <c r="O5066" s="125" t="s">
        <v>579</v>
      </c>
      <c r="P5066" s="117">
        <v>1</v>
      </c>
      <c r="Q5066" s="117" t="s">
        <v>398</v>
      </c>
      <c r="R5066" s="117" t="s">
        <v>398</v>
      </c>
      <c r="S5066" s="117" t="s">
        <v>398</v>
      </c>
      <c r="T5066" s="117" t="s">
        <v>398</v>
      </c>
      <c r="U5066" s="117" t="s">
        <v>398</v>
      </c>
      <c r="V5066" s="117" t="s">
        <v>398</v>
      </c>
      <c r="W5066" s="123">
        <v>65</v>
      </c>
      <c r="X5066" s="123" t="s">
        <v>906</v>
      </c>
      <c r="Y5066" s="120">
        <v>43564</v>
      </c>
      <c r="Z5066" s="121">
        <v>0.375</v>
      </c>
      <c r="AA5066" s="130" t="s">
        <v>696</v>
      </c>
      <c r="AB5066" s="123" t="s">
        <v>582</v>
      </c>
      <c r="AC5066" s="119" t="s">
        <v>398</v>
      </c>
      <c r="AD5066" s="119" t="s">
        <v>398</v>
      </c>
    </row>
    <row r="5067" spans="1:30">
      <c r="A5067" s="117">
        <v>5066</v>
      </c>
      <c r="B5067" s="123" t="s">
        <v>468</v>
      </c>
      <c r="C5067" s="117" t="s">
        <v>5</v>
      </c>
      <c r="D5067" s="123" t="s">
        <v>595</v>
      </c>
      <c r="E5067" s="117">
        <v>5066</v>
      </c>
      <c r="F5067" s="117" t="s">
        <v>924</v>
      </c>
      <c r="G5067" s="117" t="s">
        <v>591</v>
      </c>
      <c r="H5067" s="117" t="s">
        <v>398</v>
      </c>
      <c r="I5067" s="117" t="s">
        <v>398</v>
      </c>
      <c r="J5067" s="117" t="s">
        <v>398</v>
      </c>
      <c r="K5067" s="117" t="s">
        <v>398</v>
      </c>
      <c r="L5067" s="117" t="s">
        <v>398</v>
      </c>
      <c r="M5067" s="117" t="s">
        <v>398</v>
      </c>
      <c r="N5067" s="117" t="s">
        <v>398</v>
      </c>
      <c r="O5067" s="125" t="s">
        <v>579</v>
      </c>
      <c r="P5067" s="117">
        <v>1</v>
      </c>
      <c r="Q5067" s="117" t="s">
        <v>398</v>
      </c>
      <c r="R5067" s="117" t="s">
        <v>398</v>
      </c>
      <c r="S5067" s="117" t="s">
        <v>398</v>
      </c>
      <c r="T5067" s="117" t="s">
        <v>398</v>
      </c>
      <c r="U5067" s="117" t="s">
        <v>398</v>
      </c>
      <c r="V5067" s="117" t="s">
        <v>398</v>
      </c>
      <c r="W5067" s="123">
        <v>65</v>
      </c>
      <c r="X5067" s="123" t="s">
        <v>906</v>
      </c>
      <c r="Y5067" s="120">
        <v>43564</v>
      </c>
      <c r="Z5067" s="121">
        <v>0.375</v>
      </c>
      <c r="AA5067" s="130" t="s">
        <v>696</v>
      </c>
      <c r="AB5067" s="123" t="s">
        <v>582</v>
      </c>
      <c r="AC5067" s="119" t="s">
        <v>398</v>
      </c>
      <c r="AD5067" s="119" t="s">
        <v>398</v>
      </c>
    </row>
    <row r="5068" spans="1:30">
      <c r="A5068" s="117">
        <v>5067</v>
      </c>
      <c r="B5068" s="123" t="s">
        <v>468</v>
      </c>
      <c r="C5068" s="117" t="s">
        <v>5</v>
      </c>
      <c r="D5068" s="123" t="s">
        <v>595</v>
      </c>
      <c r="E5068" s="117">
        <v>5067</v>
      </c>
      <c r="F5068" s="117" t="s">
        <v>924</v>
      </c>
      <c r="G5068" s="117" t="s">
        <v>591</v>
      </c>
      <c r="H5068" s="117" t="s">
        <v>398</v>
      </c>
      <c r="I5068" s="117" t="s">
        <v>398</v>
      </c>
      <c r="J5068" s="117" t="s">
        <v>398</v>
      </c>
      <c r="K5068" s="117" t="s">
        <v>398</v>
      </c>
      <c r="L5068" s="117" t="s">
        <v>398</v>
      </c>
      <c r="M5068" s="117" t="s">
        <v>398</v>
      </c>
      <c r="N5068" s="117" t="s">
        <v>398</v>
      </c>
      <c r="O5068" s="125" t="s">
        <v>579</v>
      </c>
      <c r="P5068" s="117">
        <v>1</v>
      </c>
      <c r="Q5068" s="117" t="s">
        <v>398</v>
      </c>
      <c r="R5068" s="117" t="s">
        <v>398</v>
      </c>
      <c r="S5068" s="117" t="s">
        <v>398</v>
      </c>
      <c r="T5068" s="117" t="s">
        <v>398</v>
      </c>
      <c r="U5068" s="117" t="s">
        <v>398</v>
      </c>
      <c r="V5068" s="117" t="s">
        <v>398</v>
      </c>
      <c r="W5068" s="123">
        <v>65</v>
      </c>
      <c r="X5068" s="123" t="s">
        <v>906</v>
      </c>
      <c r="Y5068" s="120">
        <v>43564</v>
      </c>
      <c r="Z5068" s="121">
        <v>0.375</v>
      </c>
      <c r="AA5068" s="130" t="s">
        <v>696</v>
      </c>
      <c r="AB5068" s="123" t="s">
        <v>582</v>
      </c>
      <c r="AC5068" s="119" t="s">
        <v>398</v>
      </c>
      <c r="AD5068" s="119" t="s">
        <v>398</v>
      </c>
    </row>
    <row r="5069" spans="1:30">
      <c r="A5069" s="117">
        <v>5068</v>
      </c>
      <c r="B5069" s="123" t="s">
        <v>468</v>
      </c>
      <c r="C5069" s="117" t="s">
        <v>5</v>
      </c>
      <c r="D5069" s="123" t="s">
        <v>595</v>
      </c>
      <c r="E5069" s="117">
        <v>5068</v>
      </c>
      <c r="F5069" s="117" t="s">
        <v>924</v>
      </c>
      <c r="G5069" s="117" t="s">
        <v>591</v>
      </c>
      <c r="H5069" s="117" t="s">
        <v>398</v>
      </c>
      <c r="I5069" s="117" t="s">
        <v>398</v>
      </c>
      <c r="J5069" s="117" t="s">
        <v>398</v>
      </c>
      <c r="K5069" s="117" t="s">
        <v>398</v>
      </c>
      <c r="L5069" s="117" t="s">
        <v>398</v>
      </c>
      <c r="M5069" s="117" t="s">
        <v>398</v>
      </c>
      <c r="N5069" s="117" t="s">
        <v>398</v>
      </c>
      <c r="O5069" s="125" t="s">
        <v>579</v>
      </c>
      <c r="P5069" s="117">
        <v>1</v>
      </c>
      <c r="Q5069" s="117" t="s">
        <v>398</v>
      </c>
      <c r="R5069" s="117" t="s">
        <v>398</v>
      </c>
      <c r="S5069" s="117" t="s">
        <v>398</v>
      </c>
      <c r="T5069" s="117" t="s">
        <v>398</v>
      </c>
      <c r="U5069" s="117" t="s">
        <v>398</v>
      </c>
      <c r="V5069" s="117" t="s">
        <v>398</v>
      </c>
      <c r="W5069" s="123">
        <v>65</v>
      </c>
      <c r="X5069" s="123" t="s">
        <v>906</v>
      </c>
      <c r="Y5069" s="120">
        <v>43564</v>
      </c>
      <c r="Z5069" s="121">
        <v>0.375</v>
      </c>
      <c r="AA5069" s="130" t="s">
        <v>696</v>
      </c>
      <c r="AB5069" s="123" t="s">
        <v>582</v>
      </c>
      <c r="AC5069" s="119" t="s">
        <v>398</v>
      </c>
      <c r="AD5069" s="119" t="s">
        <v>398</v>
      </c>
    </row>
    <row r="5070" spans="1:30">
      <c r="A5070" s="117">
        <v>5069</v>
      </c>
      <c r="B5070" s="123" t="s">
        <v>468</v>
      </c>
      <c r="C5070" s="117" t="s">
        <v>5</v>
      </c>
      <c r="D5070" s="123" t="s">
        <v>595</v>
      </c>
      <c r="E5070" s="117">
        <v>5069</v>
      </c>
      <c r="F5070" s="117" t="s">
        <v>924</v>
      </c>
      <c r="G5070" s="117" t="s">
        <v>591</v>
      </c>
      <c r="H5070" s="117" t="s">
        <v>398</v>
      </c>
      <c r="I5070" s="117" t="s">
        <v>398</v>
      </c>
      <c r="J5070" s="117" t="s">
        <v>398</v>
      </c>
      <c r="K5070" s="117" t="s">
        <v>398</v>
      </c>
      <c r="L5070" s="117" t="s">
        <v>398</v>
      </c>
      <c r="M5070" s="117" t="s">
        <v>398</v>
      </c>
      <c r="N5070" s="117" t="s">
        <v>398</v>
      </c>
      <c r="O5070" s="125" t="s">
        <v>579</v>
      </c>
      <c r="P5070" s="117">
        <v>1</v>
      </c>
      <c r="Q5070" s="117" t="s">
        <v>398</v>
      </c>
      <c r="R5070" s="117" t="s">
        <v>398</v>
      </c>
      <c r="S5070" s="117" t="s">
        <v>398</v>
      </c>
      <c r="T5070" s="117" t="s">
        <v>398</v>
      </c>
      <c r="U5070" s="117" t="s">
        <v>398</v>
      </c>
      <c r="V5070" s="117" t="s">
        <v>398</v>
      </c>
      <c r="W5070" s="123">
        <v>65</v>
      </c>
      <c r="X5070" s="123" t="s">
        <v>906</v>
      </c>
      <c r="Y5070" s="120">
        <v>43564</v>
      </c>
      <c r="Z5070" s="121">
        <v>0.375</v>
      </c>
      <c r="AA5070" s="130" t="s">
        <v>696</v>
      </c>
      <c r="AB5070" s="123" t="s">
        <v>582</v>
      </c>
      <c r="AC5070" s="119" t="s">
        <v>398</v>
      </c>
      <c r="AD5070" s="119" t="s">
        <v>398</v>
      </c>
    </row>
    <row r="5071" spans="1:30">
      <c r="A5071" s="117">
        <v>5070</v>
      </c>
      <c r="B5071" s="123" t="s">
        <v>468</v>
      </c>
      <c r="C5071" s="117" t="s">
        <v>5</v>
      </c>
      <c r="D5071" s="123" t="s">
        <v>595</v>
      </c>
      <c r="E5071" s="117">
        <v>5070</v>
      </c>
      <c r="F5071" s="117" t="s">
        <v>924</v>
      </c>
      <c r="G5071" s="117" t="s">
        <v>591</v>
      </c>
      <c r="H5071" s="117" t="s">
        <v>398</v>
      </c>
      <c r="I5071" s="117" t="s">
        <v>398</v>
      </c>
      <c r="J5071" s="117" t="s">
        <v>398</v>
      </c>
      <c r="K5071" s="117" t="s">
        <v>398</v>
      </c>
      <c r="L5071" s="117" t="s">
        <v>398</v>
      </c>
      <c r="M5071" s="117" t="s">
        <v>398</v>
      </c>
      <c r="N5071" s="117" t="s">
        <v>398</v>
      </c>
      <c r="O5071" s="125" t="s">
        <v>579</v>
      </c>
      <c r="P5071" s="117">
        <v>1</v>
      </c>
      <c r="Q5071" s="117" t="s">
        <v>398</v>
      </c>
      <c r="R5071" s="117" t="s">
        <v>398</v>
      </c>
      <c r="S5071" s="117" t="s">
        <v>398</v>
      </c>
      <c r="T5071" s="117" t="s">
        <v>398</v>
      </c>
      <c r="U5071" s="117" t="s">
        <v>398</v>
      </c>
      <c r="V5071" s="117" t="s">
        <v>398</v>
      </c>
      <c r="W5071" s="123">
        <v>65</v>
      </c>
      <c r="X5071" s="123" t="s">
        <v>906</v>
      </c>
      <c r="Y5071" s="120">
        <v>43564</v>
      </c>
      <c r="Z5071" s="121">
        <v>0.375</v>
      </c>
      <c r="AA5071" s="130" t="s">
        <v>696</v>
      </c>
      <c r="AB5071" s="123" t="s">
        <v>582</v>
      </c>
      <c r="AC5071" s="119" t="s">
        <v>398</v>
      </c>
      <c r="AD5071" s="119" t="s">
        <v>398</v>
      </c>
    </row>
    <row r="5072" spans="1:30">
      <c r="A5072" s="117">
        <v>5071</v>
      </c>
      <c r="B5072" s="123" t="s">
        <v>468</v>
      </c>
      <c r="C5072" s="117" t="s">
        <v>5</v>
      </c>
      <c r="D5072" s="123" t="s">
        <v>595</v>
      </c>
      <c r="E5072" s="117">
        <v>5071</v>
      </c>
      <c r="F5072" s="117" t="s">
        <v>924</v>
      </c>
      <c r="G5072" s="117" t="s">
        <v>591</v>
      </c>
      <c r="H5072" s="117" t="s">
        <v>398</v>
      </c>
      <c r="I5072" s="117" t="s">
        <v>398</v>
      </c>
      <c r="J5072" s="117" t="s">
        <v>398</v>
      </c>
      <c r="K5072" s="117" t="s">
        <v>398</v>
      </c>
      <c r="L5072" s="117" t="s">
        <v>398</v>
      </c>
      <c r="M5072" s="117" t="s">
        <v>398</v>
      </c>
      <c r="N5072" s="117" t="s">
        <v>398</v>
      </c>
      <c r="O5072" s="125" t="s">
        <v>579</v>
      </c>
      <c r="P5072" s="117">
        <v>1</v>
      </c>
      <c r="Q5072" s="117" t="s">
        <v>398</v>
      </c>
      <c r="R5072" s="117" t="s">
        <v>398</v>
      </c>
      <c r="S5072" s="117" t="s">
        <v>398</v>
      </c>
      <c r="T5072" s="117" t="s">
        <v>398</v>
      </c>
      <c r="U5072" s="117" t="s">
        <v>398</v>
      </c>
      <c r="V5072" s="117" t="s">
        <v>398</v>
      </c>
      <c r="W5072" s="123">
        <v>65</v>
      </c>
      <c r="X5072" s="123" t="s">
        <v>906</v>
      </c>
      <c r="Y5072" s="120">
        <v>43564</v>
      </c>
      <c r="Z5072" s="121">
        <v>0.375</v>
      </c>
      <c r="AA5072" s="130" t="s">
        <v>696</v>
      </c>
      <c r="AB5072" s="123" t="s">
        <v>582</v>
      </c>
      <c r="AC5072" s="119" t="s">
        <v>398</v>
      </c>
      <c r="AD5072" s="119" t="s">
        <v>398</v>
      </c>
    </row>
    <row r="5073" spans="1:30">
      <c r="A5073" s="117">
        <v>5072</v>
      </c>
      <c r="B5073" s="123" t="s">
        <v>468</v>
      </c>
      <c r="C5073" s="117" t="s">
        <v>5</v>
      </c>
      <c r="D5073" s="123" t="s">
        <v>595</v>
      </c>
      <c r="E5073" s="117">
        <v>5072</v>
      </c>
      <c r="F5073" s="117" t="s">
        <v>924</v>
      </c>
      <c r="G5073" s="117" t="s">
        <v>591</v>
      </c>
      <c r="H5073" s="117" t="s">
        <v>398</v>
      </c>
      <c r="I5073" s="117" t="s">
        <v>398</v>
      </c>
      <c r="J5073" s="117" t="s">
        <v>398</v>
      </c>
      <c r="K5073" s="117" t="s">
        <v>398</v>
      </c>
      <c r="L5073" s="117" t="s">
        <v>398</v>
      </c>
      <c r="M5073" s="117" t="s">
        <v>398</v>
      </c>
      <c r="N5073" s="117" t="s">
        <v>398</v>
      </c>
      <c r="O5073" s="125" t="s">
        <v>579</v>
      </c>
      <c r="P5073" s="117">
        <v>1</v>
      </c>
      <c r="Q5073" s="117" t="s">
        <v>398</v>
      </c>
      <c r="R5073" s="117" t="s">
        <v>398</v>
      </c>
      <c r="S5073" s="117" t="s">
        <v>398</v>
      </c>
      <c r="T5073" s="117" t="s">
        <v>398</v>
      </c>
      <c r="U5073" s="117" t="s">
        <v>398</v>
      </c>
      <c r="V5073" s="117" t="s">
        <v>398</v>
      </c>
      <c r="W5073" s="123">
        <v>65</v>
      </c>
      <c r="X5073" s="123" t="s">
        <v>906</v>
      </c>
      <c r="Y5073" s="120">
        <v>43564</v>
      </c>
      <c r="Z5073" s="121">
        <v>0.375</v>
      </c>
      <c r="AA5073" s="130" t="s">
        <v>696</v>
      </c>
      <c r="AB5073" s="123" t="s">
        <v>582</v>
      </c>
      <c r="AC5073" s="119" t="s">
        <v>398</v>
      </c>
      <c r="AD5073" s="119" t="s">
        <v>398</v>
      </c>
    </row>
    <row r="5074" spans="1:30">
      <c r="A5074" s="117">
        <v>5073</v>
      </c>
      <c r="B5074" s="123" t="s">
        <v>468</v>
      </c>
      <c r="C5074" s="117" t="s">
        <v>5</v>
      </c>
      <c r="D5074" s="123" t="s">
        <v>595</v>
      </c>
      <c r="E5074" s="117">
        <v>5073</v>
      </c>
      <c r="F5074" s="117" t="s">
        <v>924</v>
      </c>
      <c r="G5074" s="117" t="s">
        <v>591</v>
      </c>
      <c r="H5074" s="117" t="s">
        <v>398</v>
      </c>
      <c r="I5074" s="117" t="s">
        <v>398</v>
      </c>
      <c r="J5074" s="117" t="s">
        <v>398</v>
      </c>
      <c r="K5074" s="117" t="s">
        <v>398</v>
      </c>
      <c r="L5074" s="117" t="s">
        <v>398</v>
      </c>
      <c r="M5074" s="117" t="s">
        <v>398</v>
      </c>
      <c r="N5074" s="117" t="s">
        <v>398</v>
      </c>
      <c r="O5074" s="125" t="s">
        <v>579</v>
      </c>
      <c r="P5074" s="117">
        <v>1</v>
      </c>
      <c r="Q5074" s="117" t="s">
        <v>398</v>
      </c>
      <c r="R5074" s="117" t="s">
        <v>398</v>
      </c>
      <c r="S5074" s="117" t="s">
        <v>398</v>
      </c>
      <c r="T5074" s="117" t="s">
        <v>398</v>
      </c>
      <c r="U5074" s="117" t="s">
        <v>398</v>
      </c>
      <c r="V5074" s="117" t="s">
        <v>398</v>
      </c>
      <c r="W5074" s="123">
        <v>65</v>
      </c>
      <c r="X5074" s="123" t="s">
        <v>906</v>
      </c>
      <c r="Y5074" s="120">
        <v>43564</v>
      </c>
      <c r="Z5074" s="121">
        <v>0.375</v>
      </c>
      <c r="AA5074" s="130" t="s">
        <v>696</v>
      </c>
      <c r="AB5074" s="123" t="s">
        <v>582</v>
      </c>
      <c r="AC5074" s="119" t="s">
        <v>398</v>
      </c>
      <c r="AD5074" s="119" t="s">
        <v>398</v>
      </c>
    </row>
    <row r="5075" spans="1:30">
      <c r="A5075" s="117">
        <v>5074</v>
      </c>
      <c r="B5075" s="123" t="s">
        <v>468</v>
      </c>
      <c r="C5075" s="117" t="s">
        <v>5</v>
      </c>
      <c r="D5075" s="123" t="s">
        <v>595</v>
      </c>
      <c r="E5075" s="117">
        <v>5074</v>
      </c>
      <c r="F5075" s="117" t="s">
        <v>924</v>
      </c>
      <c r="G5075" s="117" t="s">
        <v>591</v>
      </c>
      <c r="H5075" s="117" t="s">
        <v>398</v>
      </c>
      <c r="I5075" s="117" t="s">
        <v>398</v>
      </c>
      <c r="J5075" s="117" t="s">
        <v>398</v>
      </c>
      <c r="K5075" s="117" t="s">
        <v>398</v>
      </c>
      <c r="L5075" s="117" t="s">
        <v>398</v>
      </c>
      <c r="M5075" s="117" t="s">
        <v>398</v>
      </c>
      <c r="N5075" s="117" t="s">
        <v>398</v>
      </c>
      <c r="O5075" s="125" t="s">
        <v>579</v>
      </c>
      <c r="P5075" s="117">
        <v>1</v>
      </c>
      <c r="Q5075" s="117" t="s">
        <v>398</v>
      </c>
      <c r="R5075" s="117" t="s">
        <v>398</v>
      </c>
      <c r="S5075" s="117" t="s">
        <v>398</v>
      </c>
      <c r="T5075" s="117" t="s">
        <v>398</v>
      </c>
      <c r="U5075" s="117" t="s">
        <v>398</v>
      </c>
      <c r="V5075" s="117" t="s">
        <v>398</v>
      </c>
      <c r="W5075" s="123">
        <v>65</v>
      </c>
      <c r="X5075" s="123" t="s">
        <v>906</v>
      </c>
      <c r="Y5075" s="120">
        <v>43564</v>
      </c>
      <c r="Z5075" s="121">
        <v>0.375</v>
      </c>
      <c r="AA5075" s="130" t="s">
        <v>696</v>
      </c>
      <c r="AB5075" s="123" t="s">
        <v>582</v>
      </c>
      <c r="AC5075" s="119" t="s">
        <v>398</v>
      </c>
      <c r="AD5075" s="119" t="s">
        <v>398</v>
      </c>
    </row>
    <row r="5076" spans="1:30">
      <c r="A5076" s="117">
        <v>5075</v>
      </c>
      <c r="B5076" s="123" t="s">
        <v>468</v>
      </c>
      <c r="C5076" s="117" t="s">
        <v>5</v>
      </c>
      <c r="D5076" s="123" t="s">
        <v>595</v>
      </c>
      <c r="E5076" s="117">
        <v>5075</v>
      </c>
      <c r="F5076" s="117" t="s">
        <v>924</v>
      </c>
      <c r="G5076" s="117" t="s">
        <v>591</v>
      </c>
      <c r="H5076" s="117" t="s">
        <v>398</v>
      </c>
      <c r="I5076" s="117" t="s">
        <v>398</v>
      </c>
      <c r="J5076" s="117" t="s">
        <v>398</v>
      </c>
      <c r="K5076" s="117" t="s">
        <v>398</v>
      </c>
      <c r="L5076" s="117" t="s">
        <v>398</v>
      </c>
      <c r="M5076" s="117" t="s">
        <v>398</v>
      </c>
      <c r="N5076" s="117" t="s">
        <v>398</v>
      </c>
      <c r="O5076" s="125" t="s">
        <v>579</v>
      </c>
      <c r="P5076" s="117">
        <v>1</v>
      </c>
      <c r="Q5076" s="117" t="s">
        <v>398</v>
      </c>
      <c r="R5076" s="117" t="s">
        <v>398</v>
      </c>
      <c r="S5076" s="117" t="s">
        <v>398</v>
      </c>
      <c r="T5076" s="117" t="s">
        <v>398</v>
      </c>
      <c r="U5076" s="117" t="s">
        <v>398</v>
      </c>
      <c r="V5076" s="117" t="s">
        <v>398</v>
      </c>
      <c r="W5076" s="123">
        <v>65</v>
      </c>
      <c r="X5076" s="123" t="s">
        <v>906</v>
      </c>
      <c r="Y5076" s="120">
        <v>43564</v>
      </c>
      <c r="Z5076" s="121">
        <v>0.375</v>
      </c>
      <c r="AA5076" s="130" t="s">
        <v>696</v>
      </c>
      <c r="AB5076" s="123" t="s">
        <v>582</v>
      </c>
      <c r="AC5076" s="119" t="s">
        <v>398</v>
      </c>
      <c r="AD5076" s="119" t="s">
        <v>398</v>
      </c>
    </row>
    <row r="5077" spans="1:30">
      <c r="A5077" s="117">
        <v>5076</v>
      </c>
      <c r="B5077" s="123" t="s">
        <v>468</v>
      </c>
      <c r="C5077" s="117" t="s">
        <v>5</v>
      </c>
      <c r="D5077" s="123" t="s">
        <v>595</v>
      </c>
      <c r="E5077" s="117">
        <v>5076</v>
      </c>
      <c r="F5077" s="117" t="s">
        <v>924</v>
      </c>
      <c r="G5077" s="117" t="s">
        <v>591</v>
      </c>
      <c r="H5077" s="117" t="s">
        <v>398</v>
      </c>
      <c r="I5077" s="117" t="s">
        <v>398</v>
      </c>
      <c r="J5077" s="117" t="s">
        <v>398</v>
      </c>
      <c r="K5077" s="117" t="s">
        <v>398</v>
      </c>
      <c r="L5077" s="117" t="s">
        <v>398</v>
      </c>
      <c r="M5077" s="117" t="s">
        <v>398</v>
      </c>
      <c r="N5077" s="117" t="s">
        <v>398</v>
      </c>
      <c r="O5077" s="125" t="s">
        <v>579</v>
      </c>
      <c r="P5077" s="117">
        <v>1</v>
      </c>
      <c r="Q5077" s="117" t="s">
        <v>398</v>
      </c>
      <c r="R5077" s="117" t="s">
        <v>398</v>
      </c>
      <c r="S5077" s="117" t="s">
        <v>398</v>
      </c>
      <c r="T5077" s="117" t="s">
        <v>398</v>
      </c>
      <c r="U5077" s="117" t="s">
        <v>398</v>
      </c>
      <c r="V5077" s="117" t="s">
        <v>398</v>
      </c>
      <c r="W5077" s="123">
        <v>65</v>
      </c>
      <c r="X5077" s="123" t="s">
        <v>906</v>
      </c>
      <c r="Y5077" s="120">
        <v>43564</v>
      </c>
      <c r="Z5077" s="121">
        <v>0.375</v>
      </c>
      <c r="AA5077" s="130" t="s">
        <v>696</v>
      </c>
      <c r="AB5077" s="123" t="s">
        <v>582</v>
      </c>
      <c r="AC5077" s="119" t="s">
        <v>398</v>
      </c>
      <c r="AD5077" s="119" t="s">
        <v>398</v>
      </c>
    </row>
    <row r="5078" spans="1:30">
      <c r="A5078" s="117">
        <v>5077</v>
      </c>
      <c r="B5078" s="123" t="s">
        <v>468</v>
      </c>
      <c r="C5078" s="117" t="s">
        <v>5</v>
      </c>
      <c r="D5078" s="123" t="s">
        <v>595</v>
      </c>
      <c r="E5078" s="117">
        <v>5077</v>
      </c>
      <c r="F5078" s="117" t="s">
        <v>924</v>
      </c>
      <c r="G5078" s="117" t="s">
        <v>591</v>
      </c>
      <c r="H5078" s="117" t="s">
        <v>398</v>
      </c>
      <c r="I5078" s="117" t="s">
        <v>398</v>
      </c>
      <c r="J5078" s="117" t="s">
        <v>398</v>
      </c>
      <c r="K5078" s="117" t="s">
        <v>398</v>
      </c>
      <c r="L5078" s="117" t="s">
        <v>398</v>
      </c>
      <c r="M5078" s="117" t="s">
        <v>398</v>
      </c>
      <c r="N5078" s="117" t="s">
        <v>398</v>
      </c>
      <c r="O5078" s="125" t="s">
        <v>579</v>
      </c>
      <c r="P5078" s="117">
        <v>1</v>
      </c>
      <c r="Q5078" s="117" t="s">
        <v>398</v>
      </c>
      <c r="R5078" s="117" t="s">
        <v>398</v>
      </c>
      <c r="S5078" s="117" t="s">
        <v>398</v>
      </c>
      <c r="T5078" s="117" t="s">
        <v>398</v>
      </c>
      <c r="U5078" s="117" t="s">
        <v>398</v>
      </c>
      <c r="V5078" s="117" t="s">
        <v>398</v>
      </c>
      <c r="W5078" s="123">
        <v>65</v>
      </c>
      <c r="X5078" s="123" t="s">
        <v>906</v>
      </c>
      <c r="Y5078" s="120">
        <v>43564</v>
      </c>
      <c r="Z5078" s="121">
        <v>0.375</v>
      </c>
      <c r="AA5078" s="130" t="s">
        <v>696</v>
      </c>
      <c r="AB5078" s="123" t="s">
        <v>582</v>
      </c>
      <c r="AC5078" s="119" t="s">
        <v>398</v>
      </c>
      <c r="AD5078" s="119" t="s">
        <v>398</v>
      </c>
    </row>
    <row r="5079" spans="1:30">
      <c r="A5079" s="117">
        <v>5078</v>
      </c>
      <c r="B5079" s="123" t="s">
        <v>468</v>
      </c>
      <c r="C5079" s="117" t="s">
        <v>5</v>
      </c>
      <c r="D5079" s="123" t="s">
        <v>595</v>
      </c>
      <c r="E5079" s="117">
        <v>5078</v>
      </c>
      <c r="F5079" s="117" t="s">
        <v>924</v>
      </c>
      <c r="G5079" s="117" t="s">
        <v>591</v>
      </c>
      <c r="H5079" s="117" t="s">
        <v>398</v>
      </c>
      <c r="I5079" s="117" t="s">
        <v>398</v>
      </c>
      <c r="J5079" s="117" t="s">
        <v>398</v>
      </c>
      <c r="K5079" s="117" t="s">
        <v>398</v>
      </c>
      <c r="L5079" s="117" t="s">
        <v>398</v>
      </c>
      <c r="M5079" s="117" t="s">
        <v>398</v>
      </c>
      <c r="N5079" s="117" t="s">
        <v>398</v>
      </c>
      <c r="O5079" s="125" t="s">
        <v>579</v>
      </c>
      <c r="P5079" s="117">
        <v>1</v>
      </c>
      <c r="Q5079" s="117" t="s">
        <v>398</v>
      </c>
      <c r="R5079" s="117" t="s">
        <v>398</v>
      </c>
      <c r="S5079" s="117" t="s">
        <v>398</v>
      </c>
      <c r="T5079" s="117" t="s">
        <v>398</v>
      </c>
      <c r="U5079" s="117" t="s">
        <v>398</v>
      </c>
      <c r="V5079" s="117" t="s">
        <v>398</v>
      </c>
      <c r="W5079" s="123">
        <v>65</v>
      </c>
      <c r="X5079" s="123" t="s">
        <v>906</v>
      </c>
      <c r="Y5079" s="120">
        <v>43564</v>
      </c>
      <c r="Z5079" s="121">
        <v>0.375</v>
      </c>
      <c r="AA5079" s="130" t="s">
        <v>696</v>
      </c>
      <c r="AB5079" s="123" t="s">
        <v>582</v>
      </c>
      <c r="AC5079" s="119" t="s">
        <v>398</v>
      </c>
      <c r="AD5079" s="119" t="s">
        <v>398</v>
      </c>
    </row>
    <row r="5080" spans="1:30">
      <c r="A5080" s="117">
        <v>5079</v>
      </c>
      <c r="B5080" s="123" t="s">
        <v>468</v>
      </c>
      <c r="C5080" s="117" t="s">
        <v>5</v>
      </c>
      <c r="D5080" s="123" t="s">
        <v>595</v>
      </c>
      <c r="E5080" s="117">
        <v>5079</v>
      </c>
      <c r="F5080" s="117" t="s">
        <v>924</v>
      </c>
      <c r="G5080" s="117" t="s">
        <v>591</v>
      </c>
      <c r="H5080" s="117" t="s">
        <v>398</v>
      </c>
      <c r="I5080" s="117" t="s">
        <v>398</v>
      </c>
      <c r="J5080" s="117" t="s">
        <v>398</v>
      </c>
      <c r="K5080" s="117" t="s">
        <v>398</v>
      </c>
      <c r="L5080" s="117" t="s">
        <v>398</v>
      </c>
      <c r="M5080" s="117" t="s">
        <v>398</v>
      </c>
      <c r="N5080" s="117" t="s">
        <v>398</v>
      </c>
      <c r="O5080" s="125" t="s">
        <v>579</v>
      </c>
      <c r="P5080" s="117">
        <v>1</v>
      </c>
      <c r="Q5080" s="117" t="s">
        <v>398</v>
      </c>
      <c r="R5080" s="117" t="s">
        <v>398</v>
      </c>
      <c r="S5080" s="117" t="s">
        <v>398</v>
      </c>
      <c r="T5080" s="117" t="s">
        <v>398</v>
      </c>
      <c r="U5080" s="117" t="s">
        <v>398</v>
      </c>
      <c r="V5080" s="117" t="s">
        <v>398</v>
      </c>
      <c r="W5080" s="123">
        <v>65</v>
      </c>
      <c r="X5080" s="123" t="s">
        <v>906</v>
      </c>
      <c r="Y5080" s="120">
        <v>43564</v>
      </c>
      <c r="Z5080" s="121">
        <v>0.375</v>
      </c>
      <c r="AA5080" s="130" t="s">
        <v>696</v>
      </c>
      <c r="AB5080" s="123" t="s">
        <v>582</v>
      </c>
      <c r="AC5080" s="119" t="s">
        <v>398</v>
      </c>
      <c r="AD5080" s="119" t="s">
        <v>398</v>
      </c>
    </row>
    <row r="5081" spans="1:30">
      <c r="A5081" s="117">
        <v>5080</v>
      </c>
      <c r="B5081" s="123" t="s">
        <v>468</v>
      </c>
      <c r="C5081" s="117" t="s">
        <v>5</v>
      </c>
      <c r="D5081" s="123" t="s">
        <v>595</v>
      </c>
      <c r="E5081" s="117">
        <v>5080</v>
      </c>
      <c r="F5081" s="117" t="s">
        <v>924</v>
      </c>
      <c r="G5081" s="117" t="s">
        <v>591</v>
      </c>
      <c r="H5081" s="117" t="s">
        <v>398</v>
      </c>
      <c r="I5081" s="117" t="s">
        <v>398</v>
      </c>
      <c r="J5081" s="117" t="s">
        <v>398</v>
      </c>
      <c r="K5081" s="117" t="s">
        <v>398</v>
      </c>
      <c r="L5081" s="117" t="s">
        <v>398</v>
      </c>
      <c r="M5081" s="117" t="s">
        <v>398</v>
      </c>
      <c r="N5081" s="117" t="s">
        <v>398</v>
      </c>
      <c r="O5081" s="125" t="s">
        <v>579</v>
      </c>
      <c r="P5081" s="117">
        <v>1</v>
      </c>
      <c r="Q5081" s="117" t="s">
        <v>398</v>
      </c>
      <c r="R5081" s="117" t="s">
        <v>398</v>
      </c>
      <c r="S5081" s="117" t="s">
        <v>398</v>
      </c>
      <c r="T5081" s="117" t="s">
        <v>398</v>
      </c>
      <c r="U5081" s="117" t="s">
        <v>398</v>
      </c>
      <c r="V5081" s="117" t="s">
        <v>398</v>
      </c>
      <c r="W5081" s="123">
        <v>65</v>
      </c>
      <c r="X5081" s="123" t="s">
        <v>906</v>
      </c>
      <c r="Y5081" s="120">
        <v>43564</v>
      </c>
      <c r="Z5081" s="121">
        <v>0.375</v>
      </c>
      <c r="AA5081" s="130" t="s">
        <v>696</v>
      </c>
      <c r="AB5081" s="123" t="s">
        <v>582</v>
      </c>
      <c r="AC5081" s="119" t="s">
        <v>398</v>
      </c>
      <c r="AD5081" s="119" t="s">
        <v>398</v>
      </c>
    </row>
    <row r="5082" spans="1:30">
      <c r="A5082" s="117">
        <v>5081</v>
      </c>
      <c r="B5082" s="123" t="s">
        <v>468</v>
      </c>
      <c r="C5082" s="117" t="s">
        <v>5</v>
      </c>
      <c r="D5082" s="123" t="s">
        <v>595</v>
      </c>
      <c r="E5082" s="117">
        <v>5081</v>
      </c>
      <c r="F5082" s="117" t="s">
        <v>924</v>
      </c>
      <c r="G5082" s="117" t="s">
        <v>591</v>
      </c>
      <c r="H5082" s="117" t="s">
        <v>398</v>
      </c>
      <c r="I5082" s="117" t="s">
        <v>398</v>
      </c>
      <c r="J5082" s="117" t="s">
        <v>398</v>
      </c>
      <c r="K5082" s="117" t="s">
        <v>398</v>
      </c>
      <c r="L5082" s="117" t="s">
        <v>398</v>
      </c>
      <c r="M5082" s="117" t="s">
        <v>398</v>
      </c>
      <c r="N5082" s="117" t="s">
        <v>398</v>
      </c>
      <c r="O5082" s="125" t="s">
        <v>579</v>
      </c>
      <c r="P5082" s="117">
        <v>1</v>
      </c>
      <c r="Q5082" s="117" t="s">
        <v>398</v>
      </c>
      <c r="R5082" s="117" t="s">
        <v>398</v>
      </c>
      <c r="S5082" s="117" t="s">
        <v>398</v>
      </c>
      <c r="T5082" s="117" t="s">
        <v>398</v>
      </c>
      <c r="U5082" s="117" t="s">
        <v>398</v>
      </c>
      <c r="V5082" s="117" t="s">
        <v>398</v>
      </c>
      <c r="W5082" s="123">
        <v>65</v>
      </c>
      <c r="X5082" s="123" t="s">
        <v>906</v>
      </c>
      <c r="Y5082" s="120">
        <v>43564</v>
      </c>
      <c r="Z5082" s="121">
        <v>0.375</v>
      </c>
      <c r="AA5082" s="130" t="s">
        <v>696</v>
      </c>
      <c r="AB5082" s="123" t="s">
        <v>582</v>
      </c>
      <c r="AC5082" s="119" t="s">
        <v>398</v>
      </c>
      <c r="AD5082" s="119" t="s">
        <v>398</v>
      </c>
    </row>
    <row r="5083" spans="1:30">
      <c r="A5083" s="117">
        <v>5082</v>
      </c>
      <c r="B5083" s="123" t="s">
        <v>468</v>
      </c>
      <c r="C5083" s="117" t="s">
        <v>5</v>
      </c>
      <c r="D5083" s="123" t="s">
        <v>595</v>
      </c>
      <c r="E5083" s="117">
        <v>5082</v>
      </c>
      <c r="F5083" s="117" t="s">
        <v>924</v>
      </c>
      <c r="G5083" s="117" t="s">
        <v>591</v>
      </c>
      <c r="H5083" s="117" t="s">
        <v>398</v>
      </c>
      <c r="I5083" s="117" t="s">
        <v>398</v>
      </c>
      <c r="J5083" s="117" t="s">
        <v>398</v>
      </c>
      <c r="K5083" s="117" t="s">
        <v>398</v>
      </c>
      <c r="L5083" s="117" t="s">
        <v>398</v>
      </c>
      <c r="M5083" s="117" t="s">
        <v>398</v>
      </c>
      <c r="N5083" s="117" t="s">
        <v>398</v>
      </c>
      <c r="O5083" s="125" t="s">
        <v>579</v>
      </c>
      <c r="P5083" s="117">
        <v>1</v>
      </c>
      <c r="Q5083" s="117" t="s">
        <v>398</v>
      </c>
      <c r="R5083" s="117" t="s">
        <v>398</v>
      </c>
      <c r="S5083" s="117" t="s">
        <v>398</v>
      </c>
      <c r="T5083" s="117" t="s">
        <v>398</v>
      </c>
      <c r="U5083" s="117" t="s">
        <v>398</v>
      </c>
      <c r="V5083" s="117" t="s">
        <v>398</v>
      </c>
      <c r="W5083" s="123">
        <v>65</v>
      </c>
      <c r="X5083" s="123" t="s">
        <v>906</v>
      </c>
      <c r="Y5083" s="120">
        <v>43564</v>
      </c>
      <c r="Z5083" s="121">
        <v>0.375</v>
      </c>
      <c r="AA5083" s="130" t="s">
        <v>696</v>
      </c>
      <c r="AB5083" s="123" t="s">
        <v>582</v>
      </c>
      <c r="AC5083" s="119" t="s">
        <v>398</v>
      </c>
      <c r="AD5083" s="119" t="s">
        <v>398</v>
      </c>
    </row>
    <row r="5084" spans="1:30">
      <c r="A5084" s="117">
        <v>5083</v>
      </c>
      <c r="B5084" s="123" t="s">
        <v>468</v>
      </c>
      <c r="C5084" s="117" t="s">
        <v>5</v>
      </c>
      <c r="D5084" s="123" t="s">
        <v>595</v>
      </c>
      <c r="E5084" s="117">
        <v>5083</v>
      </c>
      <c r="F5084" s="117" t="s">
        <v>924</v>
      </c>
      <c r="G5084" s="117" t="s">
        <v>591</v>
      </c>
      <c r="H5084" s="117" t="s">
        <v>398</v>
      </c>
      <c r="I5084" s="117" t="s">
        <v>398</v>
      </c>
      <c r="J5084" s="117" t="s">
        <v>398</v>
      </c>
      <c r="K5084" s="117" t="s">
        <v>398</v>
      </c>
      <c r="L5084" s="117" t="s">
        <v>398</v>
      </c>
      <c r="M5084" s="117" t="s">
        <v>398</v>
      </c>
      <c r="N5084" s="117" t="s">
        <v>398</v>
      </c>
      <c r="O5084" s="125" t="s">
        <v>579</v>
      </c>
      <c r="P5084" s="117">
        <v>1</v>
      </c>
      <c r="Q5084" s="117" t="s">
        <v>398</v>
      </c>
      <c r="R5084" s="117" t="s">
        <v>398</v>
      </c>
      <c r="S5084" s="117" t="s">
        <v>398</v>
      </c>
      <c r="T5084" s="117" t="s">
        <v>398</v>
      </c>
      <c r="U5084" s="117" t="s">
        <v>398</v>
      </c>
      <c r="V5084" s="117" t="s">
        <v>398</v>
      </c>
      <c r="W5084" s="123">
        <v>65</v>
      </c>
      <c r="X5084" s="123" t="s">
        <v>906</v>
      </c>
      <c r="Y5084" s="120">
        <v>43564</v>
      </c>
      <c r="Z5084" s="121">
        <v>0.375</v>
      </c>
      <c r="AA5084" s="130" t="s">
        <v>696</v>
      </c>
      <c r="AB5084" s="123" t="s">
        <v>582</v>
      </c>
      <c r="AC5084" s="119" t="s">
        <v>398</v>
      </c>
      <c r="AD5084" s="119" t="s">
        <v>398</v>
      </c>
    </row>
    <row r="5085" spans="1:30">
      <c r="A5085" s="117">
        <v>5084</v>
      </c>
      <c r="B5085" s="123" t="s">
        <v>468</v>
      </c>
      <c r="C5085" s="117" t="s">
        <v>5</v>
      </c>
      <c r="D5085" s="123" t="s">
        <v>595</v>
      </c>
      <c r="E5085" s="117">
        <v>5084</v>
      </c>
      <c r="F5085" s="117" t="s">
        <v>924</v>
      </c>
      <c r="G5085" s="117" t="s">
        <v>591</v>
      </c>
      <c r="H5085" s="117" t="s">
        <v>398</v>
      </c>
      <c r="I5085" s="117" t="s">
        <v>398</v>
      </c>
      <c r="J5085" s="117" t="s">
        <v>398</v>
      </c>
      <c r="K5085" s="117" t="s">
        <v>398</v>
      </c>
      <c r="L5085" s="117" t="s">
        <v>398</v>
      </c>
      <c r="M5085" s="117" t="s">
        <v>398</v>
      </c>
      <c r="N5085" s="117" t="s">
        <v>398</v>
      </c>
      <c r="O5085" s="125" t="s">
        <v>579</v>
      </c>
      <c r="P5085" s="117">
        <v>1</v>
      </c>
      <c r="Q5085" s="117" t="s">
        <v>398</v>
      </c>
      <c r="R5085" s="117" t="s">
        <v>398</v>
      </c>
      <c r="S5085" s="117" t="s">
        <v>398</v>
      </c>
      <c r="T5085" s="117" t="s">
        <v>398</v>
      </c>
      <c r="U5085" s="117" t="s">
        <v>398</v>
      </c>
      <c r="V5085" s="117" t="s">
        <v>398</v>
      </c>
      <c r="W5085" s="123">
        <v>65</v>
      </c>
      <c r="X5085" s="123" t="s">
        <v>906</v>
      </c>
      <c r="Y5085" s="120">
        <v>43564</v>
      </c>
      <c r="Z5085" s="121">
        <v>0.375</v>
      </c>
      <c r="AA5085" s="130" t="s">
        <v>696</v>
      </c>
      <c r="AB5085" s="123" t="s">
        <v>582</v>
      </c>
      <c r="AC5085" s="119" t="s">
        <v>398</v>
      </c>
      <c r="AD5085" s="119" t="s">
        <v>398</v>
      </c>
    </row>
    <row r="5086" spans="1:30">
      <c r="A5086" s="117">
        <v>5085</v>
      </c>
      <c r="B5086" s="123" t="s">
        <v>468</v>
      </c>
      <c r="C5086" s="117" t="s">
        <v>5</v>
      </c>
      <c r="D5086" s="123" t="s">
        <v>595</v>
      </c>
      <c r="E5086" s="117">
        <v>5085</v>
      </c>
      <c r="F5086" s="117" t="s">
        <v>924</v>
      </c>
      <c r="G5086" s="117" t="s">
        <v>591</v>
      </c>
      <c r="H5086" s="117" t="s">
        <v>398</v>
      </c>
      <c r="I5086" s="117" t="s">
        <v>398</v>
      </c>
      <c r="J5086" s="117" t="s">
        <v>398</v>
      </c>
      <c r="K5086" s="117" t="s">
        <v>398</v>
      </c>
      <c r="L5086" s="117" t="s">
        <v>398</v>
      </c>
      <c r="M5086" s="117" t="s">
        <v>398</v>
      </c>
      <c r="N5086" s="117" t="s">
        <v>398</v>
      </c>
      <c r="O5086" s="125" t="s">
        <v>579</v>
      </c>
      <c r="P5086" s="117">
        <v>1</v>
      </c>
      <c r="Q5086" s="117" t="s">
        <v>398</v>
      </c>
      <c r="R5086" s="117" t="s">
        <v>398</v>
      </c>
      <c r="S5086" s="117" t="s">
        <v>398</v>
      </c>
      <c r="T5086" s="117" t="s">
        <v>398</v>
      </c>
      <c r="U5086" s="117" t="s">
        <v>398</v>
      </c>
      <c r="V5086" s="117" t="s">
        <v>398</v>
      </c>
      <c r="W5086" s="123">
        <v>65</v>
      </c>
      <c r="X5086" s="123" t="s">
        <v>906</v>
      </c>
      <c r="Y5086" s="120">
        <v>43564</v>
      </c>
      <c r="Z5086" s="121">
        <v>0.375</v>
      </c>
      <c r="AA5086" s="130" t="s">
        <v>696</v>
      </c>
      <c r="AB5086" s="123" t="s">
        <v>582</v>
      </c>
      <c r="AC5086" s="119" t="s">
        <v>398</v>
      </c>
      <c r="AD5086" s="119" t="s">
        <v>398</v>
      </c>
    </row>
    <row r="5087" spans="1:30">
      <c r="A5087" s="117">
        <v>5086</v>
      </c>
      <c r="B5087" s="123" t="s">
        <v>468</v>
      </c>
      <c r="C5087" s="117" t="s">
        <v>5</v>
      </c>
      <c r="D5087" s="123" t="s">
        <v>595</v>
      </c>
      <c r="E5087" s="117">
        <v>5086</v>
      </c>
      <c r="F5087" s="117" t="s">
        <v>924</v>
      </c>
      <c r="G5087" s="117" t="s">
        <v>591</v>
      </c>
      <c r="H5087" s="117" t="s">
        <v>398</v>
      </c>
      <c r="I5087" s="117" t="s">
        <v>398</v>
      </c>
      <c r="J5087" s="117" t="s">
        <v>398</v>
      </c>
      <c r="K5087" s="117" t="s">
        <v>398</v>
      </c>
      <c r="L5087" s="117" t="s">
        <v>398</v>
      </c>
      <c r="M5087" s="117" t="s">
        <v>398</v>
      </c>
      <c r="N5087" s="117" t="s">
        <v>398</v>
      </c>
      <c r="O5087" s="125" t="s">
        <v>579</v>
      </c>
      <c r="P5087" s="117">
        <v>1</v>
      </c>
      <c r="Q5087" s="117" t="s">
        <v>398</v>
      </c>
      <c r="R5087" s="117" t="s">
        <v>398</v>
      </c>
      <c r="S5087" s="117" t="s">
        <v>398</v>
      </c>
      <c r="T5087" s="117" t="s">
        <v>398</v>
      </c>
      <c r="U5087" s="117" t="s">
        <v>398</v>
      </c>
      <c r="V5087" s="117" t="s">
        <v>398</v>
      </c>
      <c r="W5087" s="123">
        <v>65</v>
      </c>
      <c r="X5087" s="123" t="s">
        <v>906</v>
      </c>
      <c r="Y5087" s="120">
        <v>43564</v>
      </c>
      <c r="Z5087" s="121">
        <v>0.375</v>
      </c>
      <c r="AA5087" s="130" t="s">
        <v>696</v>
      </c>
      <c r="AB5087" s="123" t="s">
        <v>582</v>
      </c>
      <c r="AC5087" s="119" t="s">
        <v>398</v>
      </c>
      <c r="AD5087" s="119" t="s">
        <v>398</v>
      </c>
    </row>
    <row r="5088" spans="1:30">
      <c r="A5088" s="117">
        <v>5087</v>
      </c>
      <c r="B5088" s="123" t="s">
        <v>468</v>
      </c>
      <c r="C5088" s="117" t="s">
        <v>5</v>
      </c>
      <c r="D5088" s="123" t="s">
        <v>595</v>
      </c>
      <c r="E5088" s="117">
        <v>5087</v>
      </c>
      <c r="F5088" s="117" t="s">
        <v>924</v>
      </c>
      <c r="G5088" s="117" t="s">
        <v>591</v>
      </c>
      <c r="H5088" s="117" t="s">
        <v>398</v>
      </c>
      <c r="I5088" s="117" t="s">
        <v>398</v>
      </c>
      <c r="J5088" s="117" t="s">
        <v>398</v>
      </c>
      <c r="K5088" s="117" t="s">
        <v>398</v>
      </c>
      <c r="L5088" s="117" t="s">
        <v>398</v>
      </c>
      <c r="M5088" s="117" t="s">
        <v>398</v>
      </c>
      <c r="N5088" s="117" t="s">
        <v>398</v>
      </c>
      <c r="O5088" s="125" t="s">
        <v>579</v>
      </c>
      <c r="P5088" s="117">
        <v>1</v>
      </c>
      <c r="Q5088" s="117" t="s">
        <v>398</v>
      </c>
      <c r="R5088" s="117" t="s">
        <v>398</v>
      </c>
      <c r="S5088" s="117" t="s">
        <v>398</v>
      </c>
      <c r="T5088" s="117" t="s">
        <v>398</v>
      </c>
      <c r="U5088" s="117" t="s">
        <v>398</v>
      </c>
      <c r="V5088" s="117" t="s">
        <v>398</v>
      </c>
      <c r="W5088" s="123">
        <v>65</v>
      </c>
      <c r="X5088" s="123" t="s">
        <v>906</v>
      </c>
      <c r="Y5088" s="120">
        <v>43564</v>
      </c>
      <c r="Z5088" s="121">
        <v>0.375</v>
      </c>
      <c r="AA5088" s="130" t="s">
        <v>696</v>
      </c>
      <c r="AB5088" s="123" t="s">
        <v>582</v>
      </c>
      <c r="AC5088" s="119" t="s">
        <v>398</v>
      </c>
      <c r="AD5088" s="119" t="s">
        <v>398</v>
      </c>
    </row>
    <row r="5089" spans="1:30">
      <c r="A5089" s="117">
        <v>5088</v>
      </c>
      <c r="B5089" s="123" t="s">
        <v>468</v>
      </c>
      <c r="C5089" s="117" t="s">
        <v>5</v>
      </c>
      <c r="D5089" s="123" t="s">
        <v>595</v>
      </c>
      <c r="E5089" s="117">
        <v>5088</v>
      </c>
      <c r="F5089" s="117" t="s">
        <v>924</v>
      </c>
      <c r="G5089" s="117" t="s">
        <v>591</v>
      </c>
      <c r="H5089" s="117" t="s">
        <v>398</v>
      </c>
      <c r="I5089" s="117" t="s">
        <v>398</v>
      </c>
      <c r="J5089" s="117" t="s">
        <v>398</v>
      </c>
      <c r="K5089" s="117" t="s">
        <v>398</v>
      </c>
      <c r="L5089" s="117" t="s">
        <v>398</v>
      </c>
      <c r="M5089" s="117" t="s">
        <v>398</v>
      </c>
      <c r="N5089" s="117" t="s">
        <v>398</v>
      </c>
      <c r="O5089" s="125" t="s">
        <v>579</v>
      </c>
      <c r="P5089" s="117">
        <v>1</v>
      </c>
      <c r="Q5089" s="117" t="s">
        <v>398</v>
      </c>
      <c r="R5089" s="117" t="s">
        <v>398</v>
      </c>
      <c r="S5089" s="117" t="s">
        <v>398</v>
      </c>
      <c r="T5089" s="117" t="s">
        <v>398</v>
      </c>
      <c r="U5089" s="117" t="s">
        <v>398</v>
      </c>
      <c r="V5089" s="117" t="s">
        <v>398</v>
      </c>
      <c r="W5089" s="123">
        <v>65</v>
      </c>
      <c r="X5089" s="123" t="s">
        <v>906</v>
      </c>
      <c r="Y5089" s="120">
        <v>43564</v>
      </c>
      <c r="Z5089" s="121">
        <v>0.375</v>
      </c>
      <c r="AA5089" s="130" t="s">
        <v>696</v>
      </c>
      <c r="AB5089" s="123" t="s">
        <v>582</v>
      </c>
      <c r="AC5089" s="119" t="s">
        <v>398</v>
      </c>
      <c r="AD5089" s="119" t="s">
        <v>398</v>
      </c>
    </row>
    <row r="5090" spans="1:30">
      <c r="A5090" s="117">
        <v>5089</v>
      </c>
      <c r="B5090" s="123" t="s">
        <v>468</v>
      </c>
      <c r="C5090" s="117" t="s">
        <v>5</v>
      </c>
      <c r="D5090" s="123" t="s">
        <v>595</v>
      </c>
      <c r="E5090" s="117">
        <v>5089</v>
      </c>
      <c r="F5090" s="117" t="s">
        <v>924</v>
      </c>
      <c r="G5090" s="117" t="s">
        <v>591</v>
      </c>
      <c r="H5090" s="117" t="s">
        <v>398</v>
      </c>
      <c r="I5090" s="117" t="s">
        <v>398</v>
      </c>
      <c r="J5090" s="117" t="s">
        <v>398</v>
      </c>
      <c r="K5090" s="117" t="s">
        <v>398</v>
      </c>
      <c r="L5090" s="117" t="s">
        <v>398</v>
      </c>
      <c r="M5090" s="117" t="s">
        <v>398</v>
      </c>
      <c r="N5090" s="117" t="s">
        <v>398</v>
      </c>
      <c r="O5090" s="125" t="s">
        <v>579</v>
      </c>
      <c r="P5090" s="117">
        <v>1</v>
      </c>
      <c r="Q5090" s="117" t="s">
        <v>398</v>
      </c>
      <c r="R5090" s="117" t="s">
        <v>398</v>
      </c>
      <c r="S5090" s="117" t="s">
        <v>398</v>
      </c>
      <c r="T5090" s="117" t="s">
        <v>398</v>
      </c>
      <c r="U5090" s="117" t="s">
        <v>398</v>
      </c>
      <c r="V5090" s="117" t="s">
        <v>398</v>
      </c>
      <c r="W5090" s="123">
        <v>65</v>
      </c>
      <c r="X5090" s="123" t="s">
        <v>906</v>
      </c>
      <c r="Y5090" s="120">
        <v>43564</v>
      </c>
      <c r="Z5090" s="121">
        <v>0.375</v>
      </c>
      <c r="AA5090" s="130" t="s">
        <v>696</v>
      </c>
      <c r="AB5090" s="123" t="s">
        <v>582</v>
      </c>
      <c r="AC5090" s="119" t="s">
        <v>398</v>
      </c>
      <c r="AD5090" s="119" t="s">
        <v>398</v>
      </c>
    </row>
    <row r="5091" spans="1:30">
      <c r="A5091" s="117">
        <v>5090</v>
      </c>
      <c r="B5091" s="123" t="s">
        <v>468</v>
      </c>
      <c r="C5091" s="117" t="s">
        <v>5</v>
      </c>
      <c r="D5091" s="123" t="s">
        <v>595</v>
      </c>
      <c r="E5091" s="117">
        <v>5090</v>
      </c>
      <c r="F5091" s="117" t="s">
        <v>924</v>
      </c>
      <c r="G5091" s="117" t="s">
        <v>591</v>
      </c>
      <c r="H5091" s="117" t="s">
        <v>398</v>
      </c>
      <c r="I5091" s="117" t="s">
        <v>398</v>
      </c>
      <c r="J5091" s="117" t="s">
        <v>398</v>
      </c>
      <c r="K5091" s="117" t="s">
        <v>398</v>
      </c>
      <c r="L5091" s="117" t="s">
        <v>398</v>
      </c>
      <c r="M5091" s="117" t="s">
        <v>398</v>
      </c>
      <c r="N5091" s="117" t="s">
        <v>398</v>
      </c>
      <c r="O5091" s="125" t="s">
        <v>579</v>
      </c>
      <c r="P5091" s="117">
        <v>1</v>
      </c>
      <c r="Q5091" s="117" t="s">
        <v>398</v>
      </c>
      <c r="R5091" s="117" t="s">
        <v>398</v>
      </c>
      <c r="S5091" s="117" t="s">
        <v>398</v>
      </c>
      <c r="T5091" s="117" t="s">
        <v>398</v>
      </c>
      <c r="U5091" s="117" t="s">
        <v>398</v>
      </c>
      <c r="V5091" s="117" t="s">
        <v>398</v>
      </c>
      <c r="W5091" s="123">
        <v>65</v>
      </c>
      <c r="X5091" s="123" t="s">
        <v>906</v>
      </c>
      <c r="Y5091" s="120">
        <v>43564</v>
      </c>
      <c r="Z5091" s="121">
        <v>0.375</v>
      </c>
      <c r="AA5091" s="130" t="s">
        <v>696</v>
      </c>
      <c r="AB5091" s="123" t="s">
        <v>582</v>
      </c>
      <c r="AC5091" s="119" t="s">
        <v>398</v>
      </c>
      <c r="AD5091" s="119" t="s">
        <v>398</v>
      </c>
    </row>
    <row r="5092" spans="1:30">
      <c r="A5092" s="117">
        <v>5091</v>
      </c>
      <c r="B5092" s="123" t="s">
        <v>468</v>
      </c>
      <c r="C5092" s="117" t="s">
        <v>5</v>
      </c>
      <c r="D5092" s="123" t="s">
        <v>595</v>
      </c>
      <c r="E5092" s="117">
        <v>5091</v>
      </c>
      <c r="F5092" s="117" t="s">
        <v>924</v>
      </c>
      <c r="G5092" s="117" t="s">
        <v>591</v>
      </c>
      <c r="H5092" s="117" t="s">
        <v>398</v>
      </c>
      <c r="I5092" s="117" t="s">
        <v>398</v>
      </c>
      <c r="J5092" s="117" t="s">
        <v>398</v>
      </c>
      <c r="K5092" s="117" t="s">
        <v>398</v>
      </c>
      <c r="L5092" s="117" t="s">
        <v>398</v>
      </c>
      <c r="M5092" s="117" t="s">
        <v>398</v>
      </c>
      <c r="N5092" s="117" t="s">
        <v>398</v>
      </c>
      <c r="O5092" s="125" t="s">
        <v>579</v>
      </c>
      <c r="P5092" s="117">
        <v>1</v>
      </c>
      <c r="Q5092" s="117" t="s">
        <v>398</v>
      </c>
      <c r="R5092" s="117" t="s">
        <v>398</v>
      </c>
      <c r="S5092" s="117" t="s">
        <v>398</v>
      </c>
      <c r="T5092" s="117" t="s">
        <v>398</v>
      </c>
      <c r="U5092" s="117" t="s">
        <v>398</v>
      </c>
      <c r="V5092" s="117" t="s">
        <v>398</v>
      </c>
      <c r="W5092" s="123">
        <v>65</v>
      </c>
      <c r="X5092" s="123" t="s">
        <v>906</v>
      </c>
      <c r="Y5092" s="120">
        <v>43564</v>
      </c>
      <c r="Z5092" s="121">
        <v>0.375</v>
      </c>
      <c r="AA5092" s="130" t="s">
        <v>696</v>
      </c>
      <c r="AB5092" s="123" t="s">
        <v>582</v>
      </c>
      <c r="AC5092" s="119" t="s">
        <v>398</v>
      </c>
      <c r="AD5092" s="119" t="s">
        <v>398</v>
      </c>
    </row>
    <row r="5093" spans="1:30">
      <c r="A5093" s="117">
        <v>5092</v>
      </c>
      <c r="B5093" s="123" t="s">
        <v>468</v>
      </c>
      <c r="C5093" s="117" t="s">
        <v>5</v>
      </c>
      <c r="D5093" s="123" t="s">
        <v>595</v>
      </c>
      <c r="E5093" s="117">
        <v>5092</v>
      </c>
      <c r="F5093" s="117" t="s">
        <v>924</v>
      </c>
      <c r="G5093" s="117" t="s">
        <v>591</v>
      </c>
      <c r="H5093" s="117" t="s">
        <v>398</v>
      </c>
      <c r="I5093" s="117" t="s">
        <v>398</v>
      </c>
      <c r="J5093" s="117" t="s">
        <v>398</v>
      </c>
      <c r="K5093" s="117" t="s">
        <v>398</v>
      </c>
      <c r="L5093" s="117" t="s">
        <v>398</v>
      </c>
      <c r="M5093" s="117" t="s">
        <v>398</v>
      </c>
      <c r="N5093" s="117" t="s">
        <v>398</v>
      </c>
      <c r="O5093" s="125" t="s">
        <v>579</v>
      </c>
      <c r="P5093" s="117">
        <v>1</v>
      </c>
      <c r="Q5093" s="117" t="s">
        <v>398</v>
      </c>
      <c r="R5093" s="117" t="s">
        <v>398</v>
      </c>
      <c r="S5093" s="117" t="s">
        <v>398</v>
      </c>
      <c r="T5093" s="117" t="s">
        <v>398</v>
      </c>
      <c r="U5093" s="117" t="s">
        <v>398</v>
      </c>
      <c r="V5093" s="117" t="s">
        <v>398</v>
      </c>
      <c r="W5093" s="123">
        <v>65</v>
      </c>
      <c r="X5093" s="123" t="s">
        <v>906</v>
      </c>
      <c r="Y5093" s="120">
        <v>43564</v>
      </c>
      <c r="Z5093" s="121">
        <v>0.375</v>
      </c>
      <c r="AA5093" s="130" t="s">
        <v>696</v>
      </c>
      <c r="AB5093" s="123" t="s">
        <v>582</v>
      </c>
      <c r="AC5093" s="119" t="s">
        <v>398</v>
      </c>
      <c r="AD5093" s="119" t="s">
        <v>398</v>
      </c>
    </row>
    <row r="5094" spans="1:30">
      <c r="A5094" s="117">
        <v>5093</v>
      </c>
      <c r="B5094" s="123" t="s">
        <v>468</v>
      </c>
      <c r="C5094" s="117" t="s">
        <v>5</v>
      </c>
      <c r="D5094" s="123" t="s">
        <v>595</v>
      </c>
      <c r="E5094" s="117">
        <v>5093</v>
      </c>
      <c r="F5094" s="117" t="s">
        <v>924</v>
      </c>
      <c r="G5094" s="117" t="s">
        <v>591</v>
      </c>
      <c r="H5094" s="117" t="s">
        <v>398</v>
      </c>
      <c r="I5094" s="117" t="s">
        <v>398</v>
      </c>
      <c r="J5094" s="117" t="s">
        <v>398</v>
      </c>
      <c r="K5094" s="117" t="s">
        <v>398</v>
      </c>
      <c r="L5094" s="117" t="s">
        <v>398</v>
      </c>
      <c r="M5094" s="117" t="s">
        <v>398</v>
      </c>
      <c r="N5094" s="117" t="s">
        <v>398</v>
      </c>
      <c r="O5094" s="125" t="s">
        <v>579</v>
      </c>
      <c r="P5094" s="117">
        <v>1</v>
      </c>
      <c r="Q5094" s="117" t="s">
        <v>398</v>
      </c>
      <c r="R5094" s="117" t="s">
        <v>398</v>
      </c>
      <c r="S5094" s="117" t="s">
        <v>398</v>
      </c>
      <c r="T5094" s="117" t="s">
        <v>398</v>
      </c>
      <c r="U5094" s="117" t="s">
        <v>398</v>
      </c>
      <c r="V5094" s="117" t="s">
        <v>398</v>
      </c>
      <c r="W5094" s="123">
        <v>65</v>
      </c>
      <c r="X5094" s="123" t="s">
        <v>906</v>
      </c>
      <c r="Y5094" s="120">
        <v>43564</v>
      </c>
      <c r="Z5094" s="121">
        <v>0.375</v>
      </c>
      <c r="AA5094" s="130" t="s">
        <v>696</v>
      </c>
      <c r="AB5094" s="123" t="s">
        <v>582</v>
      </c>
      <c r="AC5094" s="119" t="s">
        <v>398</v>
      </c>
      <c r="AD5094" s="119" t="s">
        <v>398</v>
      </c>
    </row>
    <row r="5095" spans="1:30">
      <c r="A5095" s="117">
        <v>5094</v>
      </c>
      <c r="B5095" s="123" t="s">
        <v>468</v>
      </c>
      <c r="C5095" s="117" t="s">
        <v>5</v>
      </c>
      <c r="D5095" s="123" t="s">
        <v>595</v>
      </c>
      <c r="E5095" s="117">
        <v>5094</v>
      </c>
      <c r="F5095" s="117" t="s">
        <v>924</v>
      </c>
      <c r="G5095" s="117" t="s">
        <v>591</v>
      </c>
      <c r="H5095" s="117" t="s">
        <v>398</v>
      </c>
      <c r="I5095" s="117" t="s">
        <v>398</v>
      </c>
      <c r="J5095" s="117" t="s">
        <v>398</v>
      </c>
      <c r="K5095" s="117" t="s">
        <v>398</v>
      </c>
      <c r="L5095" s="117" t="s">
        <v>398</v>
      </c>
      <c r="M5095" s="117" t="s">
        <v>398</v>
      </c>
      <c r="N5095" s="117" t="s">
        <v>398</v>
      </c>
      <c r="O5095" s="125" t="s">
        <v>579</v>
      </c>
      <c r="P5095" s="117">
        <v>1</v>
      </c>
      <c r="Q5095" s="117" t="s">
        <v>398</v>
      </c>
      <c r="R5095" s="117" t="s">
        <v>398</v>
      </c>
      <c r="S5095" s="117" t="s">
        <v>398</v>
      </c>
      <c r="T5095" s="117" t="s">
        <v>398</v>
      </c>
      <c r="U5095" s="117" t="s">
        <v>398</v>
      </c>
      <c r="V5095" s="117" t="s">
        <v>398</v>
      </c>
      <c r="W5095" s="123">
        <v>65</v>
      </c>
      <c r="X5095" s="123" t="s">
        <v>906</v>
      </c>
      <c r="Y5095" s="120">
        <v>43564</v>
      </c>
      <c r="Z5095" s="121">
        <v>0.375</v>
      </c>
      <c r="AA5095" s="130" t="s">
        <v>696</v>
      </c>
      <c r="AB5095" s="123" t="s">
        <v>582</v>
      </c>
      <c r="AC5095" s="119" t="s">
        <v>398</v>
      </c>
      <c r="AD5095" s="119" t="s">
        <v>398</v>
      </c>
    </row>
    <row r="5096" spans="1:30">
      <c r="A5096" s="117">
        <v>5095</v>
      </c>
      <c r="B5096" s="123" t="s">
        <v>468</v>
      </c>
      <c r="C5096" s="117" t="s">
        <v>5</v>
      </c>
      <c r="D5096" s="123" t="s">
        <v>595</v>
      </c>
      <c r="E5096" s="117">
        <v>5095</v>
      </c>
      <c r="F5096" s="117" t="s">
        <v>924</v>
      </c>
      <c r="G5096" s="117" t="s">
        <v>591</v>
      </c>
      <c r="H5096" s="117" t="s">
        <v>398</v>
      </c>
      <c r="I5096" s="117" t="s">
        <v>398</v>
      </c>
      <c r="J5096" s="117" t="s">
        <v>398</v>
      </c>
      <c r="K5096" s="117" t="s">
        <v>398</v>
      </c>
      <c r="L5096" s="117" t="s">
        <v>398</v>
      </c>
      <c r="M5096" s="117" t="s">
        <v>398</v>
      </c>
      <c r="N5096" s="117" t="s">
        <v>398</v>
      </c>
      <c r="O5096" s="125" t="s">
        <v>579</v>
      </c>
      <c r="P5096" s="117">
        <v>1</v>
      </c>
      <c r="Q5096" s="117" t="s">
        <v>398</v>
      </c>
      <c r="R5096" s="117" t="s">
        <v>398</v>
      </c>
      <c r="S5096" s="117" t="s">
        <v>398</v>
      </c>
      <c r="T5096" s="117" t="s">
        <v>398</v>
      </c>
      <c r="U5096" s="117" t="s">
        <v>398</v>
      </c>
      <c r="V5096" s="117" t="s">
        <v>398</v>
      </c>
      <c r="W5096" s="123">
        <v>65</v>
      </c>
      <c r="X5096" s="123" t="s">
        <v>906</v>
      </c>
      <c r="Y5096" s="120">
        <v>43564</v>
      </c>
      <c r="Z5096" s="121">
        <v>0.375</v>
      </c>
      <c r="AA5096" s="130" t="s">
        <v>696</v>
      </c>
      <c r="AB5096" s="123" t="s">
        <v>582</v>
      </c>
      <c r="AC5096" s="119" t="s">
        <v>398</v>
      </c>
      <c r="AD5096" s="119" t="s">
        <v>398</v>
      </c>
    </row>
    <row r="5097" spans="1:30">
      <c r="A5097" s="117">
        <v>5096</v>
      </c>
      <c r="B5097" s="123" t="s">
        <v>468</v>
      </c>
      <c r="C5097" s="117" t="s">
        <v>5</v>
      </c>
      <c r="D5097" s="123" t="s">
        <v>595</v>
      </c>
      <c r="E5097" s="117">
        <v>5096</v>
      </c>
      <c r="F5097" s="117" t="s">
        <v>924</v>
      </c>
      <c r="G5097" s="117" t="s">
        <v>591</v>
      </c>
      <c r="H5097" s="117" t="s">
        <v>398</v>
      </c>
      <c r="I5097" s="117" t="s">
        <v>398</v>
      </c>
      <c r="J5097" s="117" t="s">
        <v>398</v>
      </c>
      <c r="K5097" s="117" t="s">
        <v>398</v>
      </c>
      <c r="L5097" s="117" t="s">
        <v>398</v>
      </c>
      <c r="M5097" s="117" t="s">
        <v>398</v>
      </c>
      <c r="N5097" s="117" t="s">
        <v>398</v>
      </c>
      <c r="O5097" s="125" t="s">
        <v>579</v>
      </c>
      <c r="P5097" s="117">
        <v>1</v>
      </c>
      <c r="Q5097" s="117" t="s">
        <v>398</v>
      </c>
      <c r="R5097" s="117" t="s">
        <v>398</v>
      </c>
      <c r="S5097" s="117" t="s">
        <v>398</v>
      </c>
      <c r="T5097" s="117" t="s">
        <v>398</v>
      </c>
      <c r="U5097" s="117" t="s">
        <v>398</v>
      </c>
      <c r="V5097" s="117" t="s">
        <v>398</v>
      </c>
      <c r="W5097" s="123">
        <v>65</v>
      </c>
      <c r="X5097" s="123" t="s">
        <v>906</v>
      </c>
      <c r="Y5097" s="120">
        <v>43564</v>
      </c>
      <c r="Z5097" s="121">
        <v>0.375</v>
      </c>
      <c r="AA5097" s="130" t="s">
        <v>696</v>
      </c>
      <c r="AB5097" s="123" t="s">
        <v>582</v>
      </c>
      <c r="AC5097" s="119" t="s">
        <v>398</v>
      </c>
      <c r="AD5097" s="119" t="s">
        <v>398</v>
      </c>
    </row>
    <row r="5098" spans="1:30">
      <c r="A5098" s="117">
        <v>5097</v>
      </c>
      <c r="B5098" s="123" t="s">
        <v>468</v>
      </c>
      <c r="C5098" s="117" t="s">
        <v>5</v>
      </c>
      <c r="D5098" s="123" t="s">
        <v>595</v>
      </c>
      <c r="E5098" s="117">
        <v>5097</v>
      </c>
      <c r="F5098" s="117" t="s">
        <v>924</v>
      </c>
      <c r="G5098" s="117" t="s">
        <v>591</v>
      </c>
      <c r="H5098" s="117" t="s">
        <v>398</v>
      </c>
      <c r="I5098" s="117" t="s">
        <v>398</v>
      </c>
      <c r="J5098" s="117" t="s">
        <v>398</v>
      </c>
      <c r="K5098" s="117" t="s">
        <v>398</v>
      </c>
      <c r="L5098" s="117" t="s">
        <v>398</v>
      </c>
      <c r="M5098" s="117" t="s">
        <v>398</v>
      </c>
      <c r="N5098" s="117" t="s">
        <v>398</v>
      </c>
      <c r="O5098" s="125" t="s">
        <v>579</v>
      </c>
      <c r="P5098" s="117">
        <v>1</v>
      </c>
      <c r="Q5098" s="117" t="s">
        <v>398</v>
      </c>
      <c r="R5098" s="117" t="s">
        <v>398</v>
      </c>
      <c r="S5098" s="117" t="s">
        <v>398</v>
      </c>
      <c r="T5098" s="117" t="s">
        <v>398</v>
      </c>
      <c r="U5098" s="117" t="s">
        <v>398</v>
      </c>
      <c r="V5098" s="117" t="s">
        <v>398</v>
      </c>
      <c r="W5098" s="123">
        <v>65</v>
      </c>
      <c r="X5098" s="123" t="s">
        <v>906</v>
      </c>
      <c r="Y5098" s="120">
        <v>43564</v>
      </c>
      <c r="Z5098" s="121">
        <v>0.375</v>
      </c>
      <c r="AA5098" s="130" t="s">
        <v>696</v>
      </c>
      <c r="AB5098" s="123" t="s">
        <v>582</v>
      </c>
      <c r="AC5098" s="119" t="s">
        <v>398</v>
      </c>
      <c r="AD5098" s="119" t="s">
        <v>398</v>
      </c>
    </row>
    <row r="5099" spans="1:30">
      <c r="A5099" s="117">
        <v>5098</v>
      </c>
      <c r="B5099" s="123" t="s">
        <v>468</v>
      </c>
      <c r="C5099" s="117" t="s">
        <v>5</v>
      </c>
      <c r="D5099" s="123" t="s">
        <v>595</v>
      </c>
      <c r="E5099" s="117">
        <v>5098</v>
      </c>
      <c r="F5099" s="117" t="s">
        <v>924</v>
      </c>
      <c r="G5099" s="117" t="s">
        <v>591</v>
      </c>
      <c r="H5099" s="117" t="s">
        <v>398</v>
      </c>
      <c r="I5099" s="117" t="s">
        <v>398</v>
      </c>
      <c r="J5099" s="117" t="s">
        <v>398</v>
      </c>
      <c r="K5099" s="117" t="s">
        <v>398</v>
      </c>
      <c r="L5099" s="117" t="s">
        <v>398</v>
      </c>
      <c r="M5099" s="117" t="s">
        <v>398</v>
      </c>
      <c r="N5099" s="117" t="s">
        <v>398</v>
      </c>
      <c r="O5099" s="125" t="s">
        <v>579</v>
      </c>
      <c r="P5099" s="117">
        <v>1</v>
      </c>
      <c r="Q5099" s="117" t="s">
        <v>398</v>
      </c>
      <c r="R5099" s="117" t="s">
        <v>398</v>
      </c>
      <c r="S5099" s="117" t="s">
        <v>398</v>
      </c>
      <c r="T5099" s="117" t="s">
        <v>398</v>
      </c>
      <c r="U5099" s="117" t="s">
        <v>398</v>
      </c>
      <c r="V5099" s="117" t="s">
        <v>398</v>
      </c>
      <c r="W5099" s="123">
        <v>65</v>
      </c>
      <c r="X5099" s="123" t="s">
        <v>906</v>
      </c>
      <c r="Y5099" s="120">
        <v>43564</v>
      </c>
      <c r="Z5099" s="121">
        <v>0.375</v>
      </c>
      <c r="AA5099" s="130" t="s">
        <v>696</v>
      </c>
      <c r="AB5099" s="123" t="s">
        <v>582</v>
      </c>
      <c r="AC5099" s="119" t="s">
        <v>398</v>
      </c>
      <c r="AD5099" s="119" t="s">
        <v>398</v>
      </c>
    </row>
    <row r="5100" spans="1:30">
      <c r="A5100" s="117">
        <v>5099</v>
      </c>
      <c r="B5100" s="123" t="s">
        <v>468</v>
      </c>
      <c r="C5100" s="117" t="s">
        <v>5</v>
      </c>
      <c r="D5100" s="123" t="s">
        <v>595</v>
      </c>
      <c r="E5100" s="117">
        <v>5099</v>
      </c>
      <c r="F5100" s="117" t="s">
        <v>924</v>
      </c>
      <c r="G5100" s="117" t="s">
        <v>591</v>
      </c>
      <c r="H5100" s="117" t="s">
        <v>398</v>
      </c>
      <c r="I5100" s="117" t="s">
        <v>398</v>
      </c>
      <c r="J5100" s="117" t="s">
        <v>398</v>
      </c>
      <c r="K5100" s="117" t="s">
        <v>398</v>
      </c>
      <c r="L5100" s="117" t="s">
        <v>398</v>
      </c>
      <c r="M5100" s="117" t="s">
        <v>398</v>
      </c>
      <c r="N5100" s="117" t="s">
        <v>398</v>
      </c>
      <c r="O5100" s="125" t="s">
        <v>579</v>
      </c>
      <c r="P5100" s="117">
        <v>1</v>
      </c>
      <c r="Q5100" s="117" t="s">
        <v>398</v>
      </c>
      <c r="R5100" s="117" t="s">
        <v>398</v>
      </c>
      <c r="S5100" s="117" t="s">
        <v>398</v>
      </c>
      <c r="T5100" s="117" t="s">
        <v>398</v>
      </c>
      <c r="U5100" s="117" t="s">
        <v>398</v>
      </c>
      <c r="V5100" s="117" t="s">
        <v>398</v>
      </c>
      <c r="W5100" s="123">
        <v>65</v>
      </c>
      <c r="X5100" s="123" t="s">
        <v>906</v>
      </c>
      <c r="Y5100" s="120">
        <v>43564</v>
      </c>
      <c r="Z5100" s="121">
        <v>0.375</v>
      </c>
      <c r="AA5100" s="130" t="s">
        <v>696</v>
      </c>
      <c r="AB5100" s="123" t="s">
        <v>582</v>
      </c>
      <c r="AC5100" s="119" t="s">
        <v>398</v>
      </c>
      <c r="AD5100" s="119" t="s">
        <v>398</v>
      </c>
    </row>
    <row r="5101" spans="1:30">
      <c r="A5101" s="117">
        <v>5100</v>
      </c>
      <c r="B5101" s="123" t="s">
        <v>468</v>
      </c>
      <c r="C5101" s="117" t="s">
        <v>5</v>
      </c>
      <c r="D5101" s="123" t="s">
        <v>595</v>
      </c>
      <c r="E5101" s="117">
        <v>5100</v>
      </c>
      <c r="F5101" s="117" t="s">
        <v>924</v>
      </c>
      <c r="G5101" s="117" t="s">
        <v>591</v>
      </c>
      <c r="H5101" s="117" t="s">
        <v>398</v>
      </c>
      <c r="I5101" s="117" t="s">
        <v>398</v>
      </c>
      <c r="J5101" s="117" t="s">
        <v>398</v>
      </c>
      <c r="K5101" s="117" t="s">
        <v>398</v>
      </c>
      <c r="L5101" s="117" t="s">
        <v>398</v>
      </c>
      <c r="M5101" s="117" t="s">
        <v>398</v>
      </c>
      <c r="N5101" s="117" t="s">
        <v>398</v>
      </c>
      <c r="O5101" s="125" t="s">
        <v>579</v>
      </c>
      <c r="P5101" s="117">
        <v>1</v>
      </c>
      <c r="Q5101" s="117" t="s">
        <v>398</v>
      </c>
      <c r="R5101" s="117" t="s">
        <v>398</v>
      </c>
      <c r="S5101" s="117" t="s">
        <v>398</v>
      </c>
      <c r="T5101" s="117" t="s">
        <v>398</v>
      </c>
      <c r="U5101" s="117" t="s">
        <v>398</v>
      </c>
      <c r="V5101" s="117" t="s">
        <v>398</v>
      </c>
      <c r="W5101" s="123">
        <v>65</v>
      </c>
      <c r="X5101" s="123" t="s">
        <v>906</v>
      </c>
      <c r="Y5101" s="120">
        <v>43564</v>
      </c>
      <c r="Z5101" s="121">
        <v>0.375</v>
      </c>
      <c r="AA5101" s="130" t="s">
        <v>696</v>
      </c>
      <c r="AB5101" s="123" t="s">
        <v>582</v>
      </c>
      <c r="AC5101" s="119" t="s">
        <v>398</v>
      </c>
      <c r="AD5101" s="119" t="s">
        <v>398</v>
      </c>
    </row>
    <row r="5102" spans="1:30">
      <c r="A5102" s="117">
        <v>5101</v>
      </c>
      <c r="B5102" s="123" t="s">
        <v>468</v>
      </c>
      <c r="C5102" s="117" t="s">
        <v>5</v>
      </c>
      <c r="D5102" s="123" t="s">
        <v>595</v>
      </c>
      <c r="E5102" s="117">
        <v>5101</v>
      </c>
      <c r="F5102" s="117" t="s">
        <v>924</v>
      </c>
      <c r="G5102" s="117" t="s">
        <v>591</v>
      </c>
      <c r="H5102" s="117" t="s">
        <v>398</v>
      </c>
      <c r="I5102" s="117" t="s">
        <v>398</v>
      </c>
      <c r="J5102" s="117" t="s">
        <v>398</v>
      </c>
      <c r="K5102" s="117" t="s">
        <v>398</v>
      </c>
      <c r="L5102" s="117" t="s">
        <v>398</v>
      </c>
      <c r="M5102" s="117" t="s">
        <v>398</v>
      </c>
      <c r="N5102" s="117" t="s">
        <v>398</v>
      </c>
      <c r="O5102" s="125" t="s">
        <v>579</v>
      </c>
      <c r="P5102" s="117">
        <v>1</v>
      </c>
      <c r="Q5102" s="117" t="s">
        <v>398</v>
      </c>
      <c r="R5102" s="117" t="s">
        <v>398</v>
      </c>
      <c r="S5102" s="117" t="s">
        <v>398</v>
      </c>
      <c r="T5102" s="117" t="s">
        <v>398</v>
      </c>
      <c r="U5102" s="117" t="s">
        <v>398</v>
      </c>
      <c r="V5102" s="117" t="s">
        <v>398</v>
      </c>
      <c r="W5102" s="123">
        <v>65</v>
      </c>
      <c r="X5102" s="123" t="s">
        <v>906</v>
      </c>
      <c r="Y5102" s="120">
        <v>43564</v>
      </c>
      <c r="Z5102" s="121">
        <v>0.375</v>
      </c>
      <c r="AA5102" s="130" t="s">
        <v>696</v>
      </c>
      <c r="AB5102" s="123" t="s">
        <v>582</v>
      </c>
      <c r="AC5102" s="119" t="s">
        <v>398</v>
      </c>
      <c r="AD5102" s="119" t="s">
        <v>398</v>
      </c>
    </row>
    <row r="5103" spans="1:30">
      <c r="A5103" s="117">
        <v>5102</v>
      </c>
      <c r="B5103" s="123" t="s">
        <v>468</v>
      </c>
      <c r="C5103" s="117" t="s">
        <v>5</v>
      </c>
      <c r="D5103" s="123" t="s">
        <v>595</v>
      </c>
      <c r="E5103" s="117">
        <v>5102</v>
      </c>
      <c r="F5103" s="117" t="s">
        <v>924</v>
      </c>
      <c r="G5103" s="117" t="s">
        <v>591</v>
      </c>
      <c r="H5103" s="117" t="s">
        <v>398</v>
      </c>
      <c r="I5103" s="117" t="s">
        <v>398</v>
      </c>
      <c r="J5103" s="117" t="s">
        <v>398</v>
      </c>
      <c r="K5103" s="117" t="s">
        <v>398</v>
      </c>
      <c r="L5103" s="117" t="s">
        <v>398</v>
      </c>
      <c r="M5103" s="117" t="s">
        <v>398</v>
      </c>
      <c r="N5103" s="117" t="s">
        <v>398</v>
      </c>
      <c r="O5103" s="125" t="s">
        <v>579</v>
      </c>
      <c r="P5103" s="117">
        <v>1</v>
      </c>
      <c r="Q5103" s="117" t="s">
        <v>398</v>
      </c>
      <c r="R5103" s="117" t="s">
        <v>398</v>
      </c>
      <c r="S5103" s="117" t="s">
        <v>398</v>
      </c>
      <c r="T5103" s="117" t="s">
        <v>398</v>
      </c>
      <c r="U5103" s="117" t="s">
        <v>398</v>
      </c>
      <c r="V5103" s="117" t="s">
        <v>398</v>
      </c>
      <c r="W5103" s="123">
        <v>65</v>
      </c>
      <c r="X5103" s="123" t="s">
        <v>906</v>
      </c>
      <c r="Y5103" s="120">
        <v>43564</v>
      </c>
      <c r="Z5103" s="121">
        <v>0.375</v>
      </c>
      <c r="AA5103" s="130" t="s">
        <v>696</v>
      </c>
      <c r="AB5103" s="123" t="s">
        <v>582</v>
      </c>
      <c r="AC5103" s="119" t="s">
        <v>398</v>
      </c>
      <c r="AD5103" s="119" t="s">
        <v>398</v>
      </c>
    </row>
    <row r="5104" spans="1:30">
      <c r="A5104" s="117">
        <v>5103</v>
      </c>
      <c r="B5104" s="123" t="s">
        <v>468</v>
      </c>
      <c r="C5104" s="117" t="s">
        <v>5</v>
      </c>
      <c r="D5104" s="123" t="s">
        <v>595</v>
      </c>
      <c r="E5104" s="117">
        <v>5103</v>
      </c>
      <c r="F5104" s="117" t="s">
        <v>924</v>
      </c>
      <c r="G5104" s="117" t="s">
        <v>591</v>
      </c>
      <c r="H5104" s="117" t="s">
        <v>398</v>
      </c>
      <c r="I5104" s="117" t="s">
        <v>398</v>
      </c>
      <c r="J5104" s="117" t="s">
        <v>398</v>
      </c>
      <c r="K5104" s="117" t="s">
        <v>398</v>
      </c>
      <c r="L5104" s="117" t="s">
        <v>398</v>
      </c>
      <c r="M5104" s="117" t="s">
        <v>398</v>
      </c>
      <c r="N5104" s="117" t="s">
        <v>398</v>
      </c>
      <c r="O5104" s="125" t="s">
        <v>579</v>
      </c>
      <c r="P5104" s="117">
        <v>1</v>
      </c>
      <c r="Q5104" s="117" t="s">
        <v>398</v>
      </c>
      <c r="R5104" s="117" t="s">
        <v>398</v>
      </c>
      <c r="S5104" s="117" t="s">
        <v>398</v>
      </c>
      <c r="T5104" s="117" t="s">
        <v>398</v>
      </c>
      <c r="U5104" s="117" t="s">
        <v>398</v>
      </c>
      <c r="V5104" s="117" t="s">
        <v>398</v>
      </c>
      <c r="W5104" s="123">
        <v>65</v>
      </c>
      <c r="X5104" s="123" t="s">
        <v>906</v>
      </c>
      <c r="Y5104" s="120">
        <v>43564</v>
      </c>
      <c r="Z5104" s="121">
        <v>0.375</v>
      </c>
      <c r="AA5104" s="130" t="s">
        <v>696</v>
      </c>
      <c r="AB5104" s="123" t="s">
        <v>582</v>
      </c>
      <c r="AC5104" s="119" t="s">
        <v>398</v>
      </c>
      <c r="AD5104" s="119" t="s">
        <v>398</v>
      </c>
    </row>
    <row r="5105" spans="1:30">
      <c r="A5105" s="117">
        <v>5104</v>
      </c>
      <c r="B5105" s="123" t="s">
        <v>468</v>
      </c>
      <c r="C5105" s="117" t="s">
        <v>5</v>
      </c>
      <c r="D5105" s="123" t="s">
        <v>595</v>
      </c>
      <c r="E5105" s="117">
        <v>5104</v>
      </c>
      <c r="F5105" s="117" t="s">
        <v>924</v>
      </c>
      <c r="G5105" s="117" t="s">
        <v>591</v>
      </c>
      <c r="H5105" s="117" t="s">
        <v>398</v>
      </c>
      <c r="I5105" s="117" t="s">
        <v>398</v>
      </c>
      <c r="J5105" s="117" t="s">
        <v>398</v>
      </c>
      <c r="K5105" s="117" t="s">
        <v>398</v>
      </c>
      <c r="L5105" s="117" t="s">
        <v>398</v>
      </c>
      <c r="M5105" s="117" t="s">
        <v>398</v>
      </c>
      <c r="N5105" s="117" t="s">
        <v>398</v>
      </c>
      <c r="O5105" s="125" t="s">
        <v>579</v>
      </c>
      <c r="P5105" s="117">
        <v>1</v>
      </c>
      <c r="Q5105" s="117" t="s">
        <v>398</v>
      </c>
      <c r="R5105" s="117" t="s">
        <v>398</v>
      </c>
      <c r="S5105" s="117" t="s">
        <v>398</v>
      </c>
      <c r="T5105" s="117" t="s">
        <v>398</v>
      </c>
      <c r="U5105" s="117" t="s">
        <v>398</v>
      </c>
      <c r="V5105" s="117" t="s">
        <v>398</v>
      </c>
      <c r="W5105" s="123">
        <v>65</v>
      </c>
      <c r="X5105" s="123" t="s">
        <v>906</v>
      </c>
      <c r="Y5105" s="120">
        <v>43564</v>
      </c>
      <c r="Z5105" s="121">
        <v>0.375</v>
      </c>
      <c r="AA5105" s="130" t="s">
        <v>696</v>
      </c>
      <c r="AB5105" s="123" t="s">
        <v>582</v>
      </c>
      <c r="AC5105" s="119" t="s">
        <v>398</v>
      </c>
      <c r="AD5105" s="119" t="s">
        <v>398</v>
      </c>
    </row>
    <row r="5106" spans="1:30">
      <c r="A5106" s="117">
        <v>5105</v>
      </c>
      <c r="B5106" s="123" t="s">
        <v>468</v>
      </c>
      <c r="C5106" s="117" t="s">
        <v>5</v>
      </c>
      <c r="D5106" s="123" t="s">
        <v>595</v>
      </c>
      <c r="E5106" s="117">
        <v>5105</v>
      </c>
      <c r="F5106" s="117" t="s">
        <v>924</v>
      </c>
      <c r="G5106" s="117" t="s">
        <v>591</v>
      </c>
      <c r="H5106" s="117" t="s">
        <v>398</v>
      </c>
      <c r="I5106" s="117" t="s">
        <v>398</v>
      </c>
      <c r="J5106" s="117" t="s">
        <v>398</v>
      </c>
      <c r="K5106" s="117" t="s">
        <v>398</v>
      </c>
      <c r="L5106" s="117" t="s">
        <v>398</v>
      </c>
      <c r="M5106" s="117" t="s">
        <v>398</v>
      </c>
      <c r="N5106" s="117" t="s">
        <v>398</v>
      </c>
      <c r="O5106" s="125" t="s">
        <v>579</v>
      </c>
      <c r="P5106" s="117">
        <v>1</v>
      </c>
      <c r="Q5106" s="117" t="s">
        <v>398</v>
      </c>
      <c r="R5106" s="117" t="s">
        <v>398</v>
      </c>
      <c r="S5106" s="117" t="s">
        <v>398</v>
      </c>
      <c r="T5106" s="117" t="s">
        <v>398</v>
      </c>
      <c r="U5106" s="117" t="s">
        <v>398</v>
      </c>
      <c r="V5106" s="117" t="s">
        <v>398</v>
      </c>
      <c r="W5106" s="123">
        <v>65</v>
      </c>
      <c r="X5106" s="123" t="s">
        <v>906</v>
      </c>
      <c r="Y5106" s="120">
        <v>43564</v>
      </c>
      <c r="Z5106" s="121">
        <v>0.375</v>
      </c>
      <c r="AA5106" s="130" t="s">
        <v>696</v>
      </c>
      <c r="AB5106" s="123" t="s">
        <v>582</v>
      </c>
      <c r="AC5106" s="119" t="s">
        <v>398</v>
      </c>
      <c r="AD5106" s="119" t="s">
        <v>398</v>
      </c>
    </row>
    <row r="5107" spans="1:30">
      <c r="A5107" s="117">
        <v>5106</v>
      </c>
      <c r="B5107" s="123" t="s">
        <v>468</v>
      </c>
      <c r="C5107" s="117" t="s">
        <v>5</v>
      </c>
      <c r="D5107" s="123" t="s">
        <v>595</v>
      </c>
      <c r="E5107" s="117">
        <v>5106</v>
      </c>
      <c r="F5107" s="117" t="s">
        <v>924</v>
      </c>
      <c r="G5107" s="117" t="s">
        <v>591</v>
      </c>
      <c r="H5107" s="117" t="s">
        <v>398</v>
      </c>
      <c r="I5107" s="117" t="s">
        <v>398</v>
      </c>
      <c r="J5107" s="117" t="s">
        <v>398</v>
      </c>
      <c r="K5107" s="117" t="s">
        <v>398</v>
      </c>
      <c r="L5107" s="117" t="s">
        <v>398</v>
      </c>
      <c r="M5107" s="117" t="s">
        <v>398</v>
      </c>
      <c r="N5107" s="117" t="s">
        <v>398</v>
      </c>
      <c r="O5107" s="125" t="s">
        <v>579</v>
      </c>
      <c r="P5107" s="117">
        <v>1</v>
      </c>
      <c r="Q5107" s="117" t="s">
        <v>398</v>
      </c>
      <c r="R5107" s="117" t="s">
        <v>398</v>
      </c>
      <c r="S5107" s="117" t="s">
        <v>398</v>
      </c>
      <c r="T5107" s="117" t="s">
        <v>398</v>
      </c>
      <c r="U5107" s="117" t="s">
        <v>398</v>
      </c>
      <c r="V5107" s="117" t="s">
        <v>398</v>
      </c>
      <c r="W5107" s="123">
        <v>65</v>
      </c>
      <c r="X5107" s="123" t="s">
        <v>906</v>
      </c>
      <c r="Y5107" s="120">
        <v>43564</v>
      </c>
      <c r="Z5107" s="121">
        <v>0.375</v>
      </c>
      <c r="AA5107" s="130" t="s">
        <v>696</v>
      </c>
      <c r="AB5107" s="123" t="s">
        <v>582</v>
      </c>
      <c r="AC5107" s="119" t="s">
        <v>398</v>
      </c>
      <c r="AD5107" s="119" t="s">
        <v>398</v>
      </c>
    </row>
    <row r="5108" spans="1:30">
      <c r="A5108" s="117">
        <v>5107</v>
      </c>
      <c r="B5108" s="123" t="s">
        <v>468</v>
      </c>
      <c r="C5108" s="117" t="s">
        <v>5</v>
      </c>
      <c r="D5108" s="123" t="s">
        <v>595</v>
      </c>
      <c r="E5108" s="117">
        <v>5107</v>
      </c>
      <c r="F5108" s="117" t="s">
        <v>924</v>
      </c>
      <c r="G5108" s="117" t="s">
        <v>591</v>
      </c>
      <c r="H5108" s="117" t="s">
        <v>398</v>
      </c>
      <c r="I5108" s="117" t="s">
        <v>398</v>
      </c>
      <c r="J5108" s="117" t="s">
        <v>398</v>
      </c>
      <c r="K5108" s="117" t="s">
        <v>398</v>
      </c>
      <c r="L5108" s="117" t="s">
        <v>398</v>
      </c>
      <c r="M5108" s="117" t="s">
        <v>398</v>
      </c>
      <c r="N5108" s="117" t="s">
        <v>398</v>
      </c>
      <c r="O5108" s="125" t="s">
        <v>579</v>
      </c>
      <c r="P5108" s="117">
        <v>1</v>
      </c>
      <c r="Q5108" s="117" t="s">
        <v>398</v>
      </c>
      <c r="R5108" s="117" t="s">
        <v>398</v>
      </c>
      <c r="S5108" s="117" t="s">
        <v>398</v>
      </c>
      <c r="T5108" s="117" t="s">
        <v>398</v>
      </c>
      <c r="U5108" s="117" t="s">
        <v>398</v>
      </c>
      <c r="V5108" s="117" t="s">
        <v>398</v>
      </c>
      <c r="W5108" s="123">
        <v>65</v>
      </c>
      <c r="X5108" s="123" t="s">
        <v>906</v>
      </c>
      <c r="Y5108" s="120">
        <v>43564</v>
      </c>
      <c r="Z5108" s="121">
        <v>0.375</v>
      </c>
      <c r="AA5108" s="130" t="s">
        <v>696</v>
      </c>
      <c r="AB5108" s="123" t="s">
        <v>582</v>
      </c>
      <c r="AC5108" s="119" t="s">
        <v>398</v>
      </c>
      <c r="AD5108" s="119" t="s">
        <v>398</v>
      </c>
    </row>
    <row r="5109" spans="1:30">
      <c r="A5109" s="117">
        <v>5108</v>
      </c>
      <c r="B5109" s="123" t="s">
        <v>468</v>
      </c>
      <c r="C5109" s="117" t="s">
        <v>5</v>
      </c>
      <c r="D5109" s="123" t="s">
        <v>595</v>
      </c>
      <c r="E5109" s="117">
        <v>5108</v>
      </c>
      <c r="F5109" s="117" t="s">
        <v>924</v>
      </c>
      <c r="G5109" s="117" t="s">
        <v>591</v>
      </c>
      <c r="H5109" s="117" t="s">
        <v>398</v>
      </c>
      <c r="I5109" s="117" t="s">
        <v>398</v>
      </c>
      <c r="J5109" s="117" t="s">
        <v>398</v>
      </c>
      <c r="K5109" s="117" t="s">
        <v>398</v>
      </c>
      <c r="L5109" s="117" t="s">
        <v>398</v>
      </c>
      <c r="M5109" s="117" t="s">
        <v>398</v>
      </c>
      <c r="N5109" s="117" t="s">
        <v>398</v>
      </c>
      <c r="O5109" s="125" t="s">
        <v>579</v>
      </c>
      <c r="P5109" s="117">
        <v>1</v>
      </c>
      <c r="Q5109" s="117" t="s">
        <v>398</v>
      </c>
      <c r="R5109" s="117" t="s">
        <v>398</v>
      </c>
      <c r="S5109" s="117" t="s">
        <v>398</v>
      </c>
      <c r="T5109" s="117" t="s">
        <v>398</v>
      </c>
      <c r="U5109" s="117" t="s">
        <v>398</v>
      </c>
      <c r="V5109" s="117" t="s">
        <v>398</v>
      </c>
      <c r="W5109" s="123">
        <v>65</v>
      </c>
      <c r="X5109" s="123" t="s">
        <v>906</v>
      </c>
      <c r="Y5109" s="120">
        <v>43564</v>
      </c>
      <c r="Z5109" s="121">
        <v>0.375</v>
      </c>
      <c r="AA5109" s="130" t="s">
        <v>696</v>
      </c>
      <c r="AB5109" s="123" t="s">
        <v>582</v>
      </c>
      <c r="AC5109" s="119" t="s">
        <v>398</v>
      </c>
      <c r="AD5109" s="119" t="s">
        <v>398</v>
      </c>
    </row>
    <row r="5110" spans="1:30">
      <c r="A5110" s="117">
        <v>5109</v>
      </c>
      <c r="B5110" s="123" t="s">
        <v>468</v>
      </c>
      <c r="C5110" s="117" t="s">
        <v>5</v>
      </c>
      <c r="D5110" s="123" t="s">
        <v>595</v>
      </c>
      <c r="E5110" s="117">
        <v>5109</v>
      </c>
      <c r="F5110" s="117" t="s">
        <v>924</v>
      </c>
      <c r="G5110" s="117" t="s">
        <v>591</v>
      </c>
      <c r="H5110" s="117" t="s">
        <v>398</v>
      </c>
      <c r="I5110" s="117" t="s">
        <v>398</v>
      </c>
      <c r="J5110" s="117" t="s">
        <v>398</v>
      </c>
      <c r="K5110" s="117" t="s">
        <v>398</v>
      </c>
      <c r="L5110" s="117" t="s">
        <v>398</v>
      </c>
      <c r="M5110" s="117" t="s">
        <v>398</v>
      </c>
      <c r="N5110" s="117" t="s">
        <v>398</v>
      </c>
      <c r="O5110" s="125" t="s">
        <v>579</v>
      </c>
      <c r="P5110" s="117">
        <v>1</v>
      </c>
      <c r="Q5110" s="117" t="s">
        <v>398</v>
      </c>
      <c r="R5110" s="117" t="s">
        <v>398</v>
      </c>
      <c r="S5110" s="117" t="s">
        <v>398</v>
      </c>
      <c r="T5110" s="117" t="s">
        <v>398</v>
      </c>
      <c r="U5110" s="117" t="s">
        <v>398</v>
      </c>
      <c r="V5110" s="117" t="s">
        <v>398</v>
      </c>
      <c r="W5110" s="123">
        <v>65</v>
      </c>
      <c r="X5110" s="123" t="s">
        <v>906</v>
      </c>
      <c r="Y5110" s="120">
        <v>43564</v>
      </c>
      <c r="Z5110" s="121">
        <v>0.375</v>
      </c>
      <c r="AA5110" s="130" t="s">
        <v>696</v>
      </c>
      <c r="AB5110" s="123" t="s">
        <v>582</v>
      </c>
      <c r="AC5110" s="119" t="s">
        <v>398</v>
      </c>
      <c r="AD5110" s="119" t="s">
        <v>398</v>
      </c>
    </row>
    <row r="5111" spans="1:30">
      <c r="A5111" s="117">
        <v>5110</v>
      </c>
      <c r="B5111" s="123" t="s">
        <v>468</v>
      </c>
      <c r="C5111" s="117" t="s">
        <v>5</v>
      </c>
      <c r="D5111" s="123" t="s">
        <v>595</v>
      </c>
      <c r="E5111" s="117">
        <v>5110</v>
      </c>
      <c r="F5111" s="117" t="s">
        <v>924</v>
      </c>
      <c r="G5111" s="117" t="s">
        <v>591</v>
      </c>
      <c r="H5111" s="117" t="s">
        <v>398</v>
      </c>
      <c r="I5111" s="117" t="s">
        <v>398</v>
      </c>
      <c r="J5111" s="117" t="s">
        <v>398</v>
      </c>
      <c r="K5111" s="117" t="s">
        <v>398</v>
      </c>
      <c r="L5111" s="117" t="s">
        <v>398</v>
      </c>
      <c r="M5111" s="117" t="s">
        <v>398</v>
      </c>
      <c r="N5111" s="117" t="s">
        <v>398</v>
      </c>
      <c r="O5111" s="125" t="s">
        <v>579</v>
      </c>
      <c r="P5111" s="117">
        <v>1</v>
      </c>
      <c r="Q5111" s="117" t="s">
        <v>398</v>
      </c>
      <c r="R5111" s="117" t="s">
        <v>398</v>
      </c>
      <c r="S5111" s="117" t="s">
        <v>398</v>
      </c>
      <c r="T5111" s="117" t="s">
        <v>398</v>
      </c>
      <c r="U5111" s="117" t="s">
        <v>398</v>
      </c>
      <c r="V5111" s="117" t="s">
        <v>398</v>
      </c>
      <c r="W5111" s="123">
        <v>65</v>
      </c>
      <c r="X5111" s="123" t="s">
        <v>906</v>
      </c>
      <c r="Y5111" s="120">
        <v>43564</v>
      </c>
      <c r="Z5111" s="121">
        <v>0.375</v>
      </c>
      <c r="AA5111" s="130" t="s">
        <v>696</v>
      </c>
      <c r="AB5111" s="123" t="s">
        <v>582</v>
      </c>
      <c r="AC5111" s="119" t="s">
        <v>398</v>
      </c>
      <c r="AD5111" s="119" t="s">
        <v>398</v>
      </c>
    </row>
    <row r="5112" spans="1:30">
      <c r="A5112" s="117">
        <v>5111</v>
      </c>
      <c r="B5112" s="123" t="s">
        <v>468</v>
      </c>
      <c r="C5112" s="117" t="s">
        <v>5</v>
      </c>
      <c r="D5112" s="123" t="s">
        <v>595</v>
      </c>
      <c r="E5112" s="117">
        <v>5111</v>
      </c>
      <c r="F5112" s="117" t="s">
        <v>924</v>
      </c>
      <c r="G5112" s="117" t="s">
        <v>591</v>
      </c>
      <c r="H5112" s="117" t="s">
        <v>398</v>
      </c>
      <c r="I5112" s="117" t="s">
        <v>398</v>
      </c>
      <c r="J5112" s="117" t="s">
        <v>398</v>
      </c>
      <c r="K5112" s="117" t="s">
        <v>398</v>
      </c>
      <c r="L5112" s="117" t="s">
        <v>398</v>
      </c>
      <c r="M5112" s="117" t="s">
        <v>398</v>
      </c>
      <c r="N5112" s="117" t="s">
        <v>398</v>
      </c>
      <c r="O5112" s="125" t="s">
        <v>579</v>
      </c>
      <c r="P5112" s="117">
        <v>1</v>
      </c>
      <c r="Q5112" s="117" t="s">
        <v>398</v>
      </c>
      <c r="R5112" s="117" t="s">
        <v>398</v>
      </c>
      <c r="S5112" s="117" t="s">
        <v>398</v>
      </c>
      <c r="T5112" s="117" t="s">
        <v>398</v>
      </c>
      <c r="U5112" s="117" t="s">
        <v>398</v>
      </c>
      <c r="V5112" s="117" t="s">
        <v>398</v>
      </c>
      <c r="W5112" s="123">
        <v>65</v>
      </c>
      <c r="X5112" s="123" t="s">
        <v>906</v>
      </c>
      <c r="Y5112" s="120">
        <v>43564</v>
      </c>
      <c r="Z5112" s="121">
        <v>0.375</v>
      </c>
      <c r="AA5112" s="130" t="s">
        <v>696</v>
      </c>
      <c r="AB5112" s="123" t="s">
        <v>582</v>
      </c>
      <c r="AC5112" s="119" t="s">
        <v>398</v>
      </c>
      <c r="AD5112" s="119" t="s">
        <v>398</v>
      </c>
    </row>
    <row r="5113" spans="1:30">
      <c r="A5113" s="117">
        <v>5112</v>
      </c>
      <c r="B5113" s="123" t="s">
        <v>468</v>
      </c>
      <c r="C5113" s="117" t="s">
        <v>5</v>
      </c>
      <c r="D5113" s="123" t="s">
        <v>595</v>
      </c>
      <c r="E5113" s="117">
        <v>5112</v>
      </c>
      <c r="F5113" s="117" t="s">
        <v>924</v>
      </c>
      <c r="G5113" s="117" t="s">
        <v>591</v>
      </c>
      <c r="H5113" s="117" t="s">
        <v>398</v>
      </c>
      <c r="I5113" s="117" t="s">
        <v>398</v>
      </c>
      <c r="J5113" s="117" t="s">
        <v>398</v>
      </c>
      <c r="K5113" s="117" t="s">
        <v>398</v>
      </c>
      <c r="L5113" s="117" t="s">
        <v>398</v>
      </c>
      <c r="M5113" s="117" t="s">
        <v>398</v>
      </c>
      <c r="N5113" s="117" t="s">
        <v>398</v>
      </c>
      <c r="O5113" s="125" t="s">
        <v>579</v>
      </c>
      <c r="P5113" s="117">
        <v>1</v>
      </c>
      <c r="Q5113" s="117" t="s">
        <v>398</v>
      </c>
      <c r="R5113" s="117" t="s">
        <v>398</v>
      </c>
      <c r="S5113" s="117" t="s">
        <v>398</v>
      </c>
      <c r="T5113" s="117" t="s">
        <v>398</v>
      </c>
      <c r="U5113" s="117" t="s">
        <v>398</v>
      </c>
      <c r="V5113" s="117" t="s">
        <v>398</v>
      </c>
      <c r="W5113" s="123">
        <v>65</v>
      </c>
      <c r="X5113" s="123" t="s">
        <v>906</v>
      </c>
      <c r="Y5113" s="120">
        <v>43564</v>
      </c>
      <c r="Z5113" s="121">
        <v>0.375</v>
      </c>
      <c r="AA5113" s="130" t="s">
        <v>696</v>
      </c>
      <c r="AB5113" s="123" t="s">
        <v>582</v>
      </c>
      <c r="AC5113" s="119" t="s">
        <v>398</v>
      </c>
      <c r="AD5113" s="119" t="s">
        <v>398</v>
      </c>
    </row>
    <row r="5114" spans="1:30">
      <c r="A5114" s="117">
        <v>5113</v>
      </c>
      <c r="B5114" s="123" t="s">
        <v>468</v>
      </c>
      <c r="C5114" s="117" t="s">
        <v>5</v>
      </c>
      <c r="D5114" s="123" t="s">
        <v>595</v>
      </c>
      <c r="E5114" s="117">
        <v>5113</v>
      </c>
      <c r="F5114" s="117" t="s">
        <v>924</v>
      </c>
      <c r="G5114" s="117" t="s">
        <v>591</v>
      </c>
      <c r="H5114" s="117" t="s">
        <v>398</v>
      </c>
      <c r="I5114" s="117" t="s">
        <v>398</v>
      </c>
      <c r="J5114" s="117" t="s">
        <v>398</v>
      </c>
      <c r="K5114" s="117" t="s">
        <v>398</v>
      </c>
      <c r="L5114" s="117" t="s">
        <v>398</v>
      </c>
      <c r="M5114" s="117" t="s">
        <v>398</v>
      </c>
      <c r="N5114" s="117" t="s">
        <v>398</v>
      </c>
      <c r="O5114" s="125" t="s">
        <v>579</v>
      </c>
      <c r="P5114" s="117">
        <v>1</v>
      </c>
      <c r="Q5114" s="117" t="s">
        <v>398</v>
      </c>
      <c r="R5114" s="117" t="s">
        <v>398</v>
      </c>
      <c r="S5114" s="117" t="s">
        <v>398</v>
      </c>
      <c r="T5114" s="117" t="s">
        <v>398</v>
      </c>
      <c r="U5114" s="117" t="s">
        <v>398</v>
      </c>
      <c r="V5114" s="117" t="s">
        <v>398</v>
      </c>
      <c r="W5114" s="123">
        <v>65</v>
      </c>
      <c r="X5114" s="123" t="s">
        <v>906</v>
      </c>
      <c r="Y5114" s="120">
        <v>43564</v>
      </c>
      <c r="Z5114" s="121">
        <v>0.375</v>
      </c>
      <c r="AA5114" s="130" t="s">
        <v>696</v>
      </c>
      <c r="AB5114" s="123" t="s">
        <v>582</v>
      </c>
      <c r="AC5114" s="119" t="s">
        <v>398</v>
      </c>
      <c r="AD5114" s="119" t="s">
        <v>398</v>
      </c>
    </row>
    <row r="5115" spans="1:30">
      <c r="A5115" s="117">
        <v>5114</v>
      </c>
      <c r="B5115" s="123" t="s">
        <v>468</v>
      </c>
      <c r="C5115" s="117" t="s">
        <v>5</v>
      </c>
      <c r="D5115" s="123" t="s">
        <v>595</v>
      </c>
      <c r="E5115" s="117">
        <v>5114</v>
      </c>
      <c r="F5115" s="117" t="s">
        <v>924</v>
      </c>
      <c r="G5115" s="117" t="s">
        <v>591</v>
      </c>
      <c r="H5115" s="117" t="s">
        <v>398</v>
      </c>
      <c r="I5115" s="117" t="s">
        <v>398</v>
      </c>
      <c r="J5115" s="117" t="s">
        <v>398</v>
      </c>
      <c r="K5115" s="117" t="s">
        <v>398</v>
      </c>
      <c r="L5115" s="117" t="s">
        <v>398</v>
      </c>
      <c r="M5115" s="117" t="s">
        <v>398</v>
      </c>
      <c r="N5115" s="117" t="s">
        <v>398</v>
      </c>
      <c r="O5115" s="125" t="s">
        <v>579</v>
      </c>
      <c r="P5115" s="117">
        <v>1</v>
      </c>
      <c r="Q5115" s="117" t="s">
        <v>398</v>
      </c>
      <c r="R5115" s="117" t="s">
        <v>398</v>
      </c>
      <c r="S5115" s="117" t="s">
        <v>398</v>
      </c>
      <c r="T5115" s="117" t="s">
        <v>398</v>
      </c>
      <c r="U5115" s="117" t="s">
        <v>398</v>
      </c>
      <c r="V5115" s="117" t="s">
        <v>398</v>
      </c>
      <c r="W5115" s="123">
        <v>65</v>
      </c>
      <c r="X5115" s="123" t="s">
        <v>906</v>
      </c>
      <c r="Y5115" s="120">
        <v>43564</v>
      </c>
      <c r="Z5115" s="121">
        <v>0.375</v>
      </c>
      <c r="AA5115" s="130" t="s">
        <v>696</v>
      </c>
      <c r="AB5115" s="123" t="s">
        <v>582</v>
      </c>
      <c r="AC5115" s="119" t="s">
        <v>398</v>
      </c>
      <c r="AD5115" s="119" t="s">
        <v>398</v>
      </c>
    </row>
    <row r="5116" spans="1:30">
      <c r="A5116" s="117">
        <v>5115</v>
      </c>
      <c r="B5116" s="123" t="s">
        <v>468</v>
      </c>
      <c r="C5116" s="117" t="s">
        <v>5</v>
      </c>
      <c r="D5116" s="123" t="s">
        <v>595</v>
      </c>
      <c r="E5116" s="117">
        <v>5115</v>
      </c>
      <c r="F5116" s="117" t="s">
        <v>924</v>
      </c>
      <c r="G5116" s="117" t="s">
        <v>591</v>
      </c>
      <c r="H5116" s="117" t="s">
        <v>398</v>
      </c>
      <c r="I5116" s="117" t="s">
        <v>398</v>
      </c>
      <c r="J5116" s="117" t="s">
        <v>398</v>
      </c>
      <c r="K5116" s="117" t="s">
        <v>398</v>
      </c>
      <c r="L5116" s="117" t="s">
        <v>398</v>
      </c>
      <c r="M5116" s="117" t="s">
        <v>398</v>
      </c>
      <c r="N5116" s="117" t="s">
        <v>398</v>
      </c>
      <c r="O5116" s="125" t="s">
        <v>579</v>
      </c>
      <c r="P5116" s="117">
        <v>1</v>
      </c>
      <c r="Q5116" s="117" t="s">
        <v>398</v>
      </c>
      <c r="R5116" s="117" t="s">
        <v>398</v>
      </c>
      <c r="S5116" s="117" t="s">
        <v>398</v>
      </c>
      <c r="T5116" s="117" t="s">
        <v>398</v>
      </c>
      <c r="U5116" s="117" t="s">
        <v>398</v>
      </c>
      <c r="V5116" s="117" t="s">
        <v>398</v>
      </c>
      <c r="W5116" s="123">
        <v>65</v>
      </c>
      <c r="X5116" s="123" t="s">
        <v>906</v>
      </c>
      <c r="Y5116" s="120">
        <v>43564</v>
      </c>
      <c r="Z5116" s="121">
        <v>0.375</v>
      </c>
      <c r="AA5116" s="130" t="s">
        <v>696</v>
      </c>
      <c r="AB5116" s="123" t="s">
        <v>582</v>
      </c>
      <c r="AC5116" s="119" t="s">
        <v>398</v>
      </c>
      <c r="AD5116" s="119" t="s">
        <v>398</v>
      </c>
    </row>
    <row r="5117" spans="1:30">
      <c r="A5117" s="117">
        <v>5116</v>
      </c>
      <c r="B5117" s="123" t="s">
        <v>468</v>
      </c>
      <c r="C5117" s="117" t="s">
        <v>5</v>
      </c>
      <c r="D5117" s="123" t="s">
        <v>595</v>
      </c>
      <c r="E5117" s="117">
        <v>5116</v>
      </c>
      <c r="F5117" s="117" t="s">
        <v>924</v>
      </c>
      <c r="G5117" s="117" t="s">
        <v>591</v>
      </c>
      <c r="H5117" s="117" t="s">
        <v>398</v>
      </c>
      <c r="I5117" s="117" t="s">
        <v>398</v>
      </c>
      <c r="J5117" s="117" t="s">
        <v>398</v>
      </c>
      <c r="K5117" s="117" t="s">
        <v>398</v>
      </c>
      <c r="L5117" s="117" t="s">
        <v>398</v>
      </c>
      <c r="M5117" s="117" t="s">
        <v>398</v>
      </c>
      <c r="N5117" s="117" t="s">
        <v>398</v>
      </c>
      <c r="O5117" s="125" t="s">
        <v>579</v>
      </c>
      <c r="P5117" s="117">
        <v>1</v>
      </c>
      <c r="Q5117" s="117" t="s">
        <v>398</v>
      </c>
      <c r="R5117" s="117" t="s">
        <v>398</v>
      </c>
      <c r="S5117" s="117" t="s">
        <v>398</v>
      </c>
      <c r="T5117" s="117" t="s">
        <v>398</v>
      </c>
      <c r="U5117" s="117" t="s">
        <v>398</v>
      </c>
      <c r="V5117" s="117" t="s">
        <v>398</v>
      </c>
      <c r="W5117" s="123">
        <v>65</v>
      </c>
      <c r="X5117" s="123" t="s">
        <v>906</v>
      </c>
      <c r="Y5117" s="120">
        <v>43564</v>
      </c>
      <c r="Z5117" s="121">
        <v>0.375</v>
      </c>
      <c r="AA5117" s="130" t="s">
        <v>696</v>
      </c>
      <c r="AB5117" s="123" t="s">
        <v>582</v>
      </c>
      <c r="AC5117" s="119" t="s">
        <v>398</v>
      </c>
      <c r="AD5117" s="119" t="s">
        <v>398</v>
      </c>
    </row>
    <row r="5118" spans="1:30">
      <c r="A5118" s="117">
        <v>5117</v>
      </c>
      <c r="B5118" s="123" t="s">
        <v>468</v>
      </c>
      <c r="C5118" s="117" t="s">
        <v>5</v>
      </c>
      <c r="D5118" s="123" t="s">
        <v>595</v>
      </c>
      <c r="E5118" s="117">
        <v>5117</v>
      </c>
      <c r="F5118" s="117" t="s">
        <v>924</v>
      </c>
      <c r="G5118" s="117" t="s">
        <v>591</v>
      </c>
      <c r="H5118" s="117" t="s">
        <v>398</v>
      </c>
      <c r="I5118" s="117" t="s">
        <v>398</v>
      </c>
      <c r="J5118" s="117" t="s">
        <v>398</v>
      </c>
      <c r="K5118" s="117" t="s">
        <v>398</v>
      </c>
      <c r="L5118" s="117" t="s">
        <v>398</v>
      </c>
      <c r="M5118" s="117" t="s">
        <v>398</v>
      </c>
      <c r="N5118" s="117" t="s">
        <v>398</v>
      </c>
      <c r="O5118" s="125" t="s">
        <v>579</v>
      </c>
      <c r="P5118" s="117">
        <v>1</v>
      </c>
      <c r="Q5118" s="117" t="s">
        <v>398</v>
      </c>
      <c r="R5118" s="117" t="s">
        <v>398</v>
      </c>
      <c r="S5118" s="117" t="s">
        <v>398</v>
      </c>
      <c r="T5118" s="117" t="s">
        <v>398</v>
      </c>
      <c r="U5118" s="117" t="s">
        <v>398</v>
      </c>
      <c r="V5118" s="117" t="s">
        <v>398</v>
      </c>
      <c r="W5118" s="123">
        <v>65</v>
      </c>
      <c r="X5118" s="123" t="s">
        <v>906</v>
      </c>
      <c r="Y5118" s="120">
        <v>43564</v>
      </c>
      <c r="Z5118" s="121">
        <v>0.375</v>
      </c>
      <c r="AA5118" s="130" t="s">
        <v>696</v>
      </c>
      <c r="AB5118" s="123" t="s">
        <v>582</v>
      </c>
      <c r="AC5118" s="119" t="s">
        <v>398</v>
      </c>
      <c r="AD5118" s="119" t="s">
        <v>398</v>
      </c>
    </row>
    <row r="5119" spans="1:30">
      <c r="A5119" s="117">
        <v>5118</v>
      </c>
      <c r="B5119" s="123" t="s">
        <v>468</v>
      </c>
      <c r="C5119" s="117" t="s">
        <v>5</v>
      </c>
      <c r="D5119" s="123" t="s">
        <v>595</v>
      </c>
      <c r="E5119" s="117">
        <v>5118</v>
      </c>
      <c r="F5119" s="117" t="s">
        <v>924</v>
      </c>
      <c r="G5119" s="117" t="s">
        <v>591</v>
      </c>
      <c r="H5119" s="117" t="s">
        <v>398</v>
      </c>
      <c r="I5119" s="117" t="s">
        <v>398</v>
      </c>
      <c r="J5119" s="117" t="s">
        <v>398</v>
      </c>
      <c r="K5119" s="117" t="s">
        <v>398</v>
      </c>
      <c r="L5119" s="117" t="s">
        <v>398</v>
      </c>
      <c r="M5119" s="117" t="s">
        <v>398</v>
      </c>
      <c r="N5119" s="117" t="s">
        <v>398</v>
      </c>
      <c r="O5119" s="125" t="s">
        <v>579</v>
      </c>
      <c r="P5119" s="117">
        <v>1</v>
      </c>
      <c r="Q5119" s="117" t="s">
        <v>398</v>
      </c>
      <c r="R5119" s="117" t="s">
        <v>398</v>
      </c>
      <c r="S5119" s="117" t="s">
        <v>398</v>
      </c>
      <c r="T5119" s="117" t="s">
        <v>398</v>
      </c>
      <c r="U5119" s="117" t="s">
        <v>398</v>
      </c>
      <c r="V5119" s="117" t="s">
        <v>398</v>
      </c>
      <c r="W5119" s="123">
        <v>65</v>
      </c>
      <c r="X5119" s="123" t="s">
        <v>906</v>
      </c>
      <c r="Y5119" s="120">
        <v>43564</v>
      </c>
      <c r="Z5119" s="121">
        <v>0.375</v>
      </c>
      <c r="AA5119" s="130" t="s">
        <v>696</v>
      </c>
      <c r="AB5119" s="123" t="s">
        <v>582</v>
      </c>
      <c r="AC5119" s="119" t="s">
        <v>398</v>
      </c>
      <c r="AD5119" s="119" t="s">
        <v>398</v>
      </c>
    </row>
    <row r="5120" spans="1:30">
      <c r="A5120" s="117">
        <v>5119</v>
      </c>
      <c r="B5120" s="123" t="s">
        <v>468</v>
      </c>
      <c r="C5120" s="117" t="s">
        <v>5</v>
      </c>
      <c r="D5120" s="123" t="s">
        <v>595</v>
      </c>
      <c r="E5120" s="117">
        <v>5119</v>
      </c>
      <c r="F5120" s="117" t="s">
        <v>924</v>
      </c>
      <c r="G5120" s="117" t="s">
        <v>591</v>
      </c>
      <c r="H5120" s="117" t="s">
        <v>398</v>
      </c>
      <c r="I5120" s="117" t="s">
        <v>398</v>
      </c>
      <c r="J5120" s="117" t="s">
        <v>398</v>
      </c>
      <c r="K5120" s="117" t="s">
        <v>398</v>
      </c>
      <c r="L5120" s="117" t="s">
        <v>398</v>
      </c>
      <c r="M5120" s="117" t="s">
        <v>398</v>
      </c>
      <c r="N5120" s="117" t="s">
        <v>398</v>
      </c>
      <c r="O5120" s="125" t="s">
        <v>579</v>
      </c>
      <c r="P5120" s="117">
        <v>1</v>
      </c>
      <c r="Q5120" s="117" t="s">
        <v>398</v>
      </c>
      <c r="R5120" s="117" t="s">
        <v>398</v>
      </c>
      <c r="S5120" s="117" t="s">
        <v>398</v>
      </c>
      <c r="T5120" s="117" t="s">
        <v>398</v>
      </c>
      <c r="U5120" s="117" t="s">
        <v>398</v>
      </c>
      <c r="V5120" s="117" t="s">
        <v>398</v>
      </c>
      <c r="W5120" s="123">
        <v>65</v>
      </c>
      <c r="X5120" s="123" t="s">
        <v>906</v>
      </c>
      <c r="Y5120" s="120">
        <v>43564</v>
      </c>
      <c r="Z5120" s="121">
        <v>0.375</v>
      </c>
      <c r="AA5120" s="130" t="s">
        <v>696</v>
      </c>
      <c r="AB5120" s="123" t="s">
        <v>582</v>
      </c>
      <c r="AC5120" s="119" t="s">
        <v>398</v>
      </c>
      <c r="AD5120" s="119" t="s">
        <v>398</v>
      </c>
    </row>
    <row r="5121" spans="1:30">
      <c r="A5121" s="117">
        <v>5120</v>
      </c>
      <c r="B5121" s="123" t="s">
        <v>468</v>
      </c>
      <c r="C5121" s="117" t="s">
        <v>5</v>
      </c>
      <c r="D5121" s="123" t="s">
        <v>595</v>
      </c>
      <c r="E5121" s="117">
        <v>5120</v>
      </c>
      <c r="F5121" s="117" t="s">
        <v>924</v>
      </c>
      <c r="G5121" s="117" t="s">
        <v>591</v>
      </c>
      <c r="H5121" s="117" t="s">
        <v>398</v>
      </c>
      <c r="I5121" s="117" t="s">
        <v>398</v>
      </c>
      <c r="J5121" s="117" t="s">
        <v>398</v>
      </c>
      <c r="K5121" s="117" t="s">
        <v>398</v>
      </c>
      <c r="L5121" s="117" t="s">
        <v>398</v>
      </c>
      <c r="M5121" s="117" t="s">
        <v>398</v>
      </c>
      <c r="N5121" s="117" t="s">
        <v>398</v>
      </c>
      <c r="O5121" s="125" t="s">
        <v>579</v>
      </c>
      <c r="P5121" s="117">
        <v>1</v>
      </c>
      <c r="Q5121" s="117" t="s">
        <v>398</v>
      </c>
      <c r="R5121" s="117" t="s">
        <v>398</v>
      </c>
      <c r="S5121" s="117" t="s">
        <v>398</v>
      </c>
      <c r="T5121" s="117" t="s">
        <v>398</v>
      </c>
      <c r="U5121" s="117" t="s">
        <v>398</v>
      </c>
      <c r="V5121" s="117" t="s">
        <v>398</v>
      </c>
      <c r="W5121" s="123">
        <v>65</v>
      </c>
      <c r="X5121" s="123" t="s">
        <v>906</v>
      </c>
      <c r="Y5121" s="120">
        <v>43564</v>
      </c>
      <c r="Z5121" s="121">
        <v>0.375</v>
      </c>
      <c r="AA5121" s="130" t="s">
        <v>696</v>
      </c>
      <c r="AB5121" s="123" t="s">
        <v>582</v>
      </c>
      <c r="AC5121" s="119" t="s">
        <v>398</v>
      </c>
      <c r="AD5121" s="119" t="s">
        <v>398</v>
      </c>
    </row>
    <row r="5122" spans="1:30">
      <c r="A5122" s="117">
        <v>5121</v>
      </c>
      <c r="B5122" s="123" t="s">
        <v>468</v>
      </c>
      <c r="C5122" s="117" t="s">
        <v>5</v>
      </c>
      <c r="D5122" s="123" t="s">
        <v>595</v>
      </c>
      <c r="E5122" s="117">
        <v>5121</v>
      </c>
      <c r="F5122" s="117" t="s">
        <v>924</v>
      </c>
      <c r="G5122" s="117" t="s">
        <v>591</v>
      </c>
      <c r="H5122" s="117" t="s">
        <v>398</v>
      </c>
      <c r="I5122" s="117" t="s">
        <v>398</v>
      </c>
      <c r="J5122" s="117" t="s">
        <v>398</v>
      </c>
      <c r="K5122" s="117" t="s">
        <v>398</v>
      </c>
      <c r="L5122" s="117" t="s">
        <v>398</v>
      </c>
      <c r="M5122" s="117" t="s">
        <v>398</v>
      </c>
      <c r="N5122" s="117" t="s">
        <v>398</v>
      </c>
      <c r="O5122" s="125" t="s">
        <v>579</v>
      </c>
      <c r="P5122" s="117">
        <v>1</v>
      </c>
      <c r="Q5122" s="117" t="s">
        <v>398</v>
      </c>
      <c r="R5122" s="117" t="s">
        <v>398</v>
      </c>
      <c r="S5122" s="117" t="s">
        <v>398</v>
      </c>
      <c r="T5122" s="117" t="s">
        <v>398</v>
      </c>
      <c r="U5122" s="117" t="s">
        <v>398</v>
      </c>
      <c r="V5122" s="117" t="s">
        <v>398</v>
      </c>
      <c r="W5122" s="123">
        <v>65</v>
      </c>
      <c r="X5122" s="123" t="s">
        <v>906</v>
      </c>
      <c r="Y5122" s="120">
        <v>43564</v>
      </c>
      <c r="Z5122" s="121">
        <v>0.375</v>
      </c>
      <c r="AA5122" s="130" t="s">
        <v>696</v>
      </c>
      <c r="AB5122" s="123" t="s">
        <v>582</v>
      </c>
      <c r="AC5122" s="119" t="s">
        <v>398</v>
      </c>
      <c r="AD5122" s="119" t="s">
        <v>398</v>
      </c>
    </row>
    <row r="5123" spans="1:30">
      <c r="A5123" s="117">
        <v>5122</v>
      </c>
      <c r="B5123" s="123" t="s">
        <v>468</v>
      </c>
      <c r="C5123" s="117" t="s">
        <v>5</v>
      </c>
      <c r="D5123" s="123" t="s">
        <v>595</v>
      </c>
      <c r="E5123" s="117">
        <v>5122</v>
      </c>
      <c r="F5123" s="117" t="s">
        <v>924</v>
      </c>
      <c r="G5123" s="117" t="s">
        <v>591</v>
      </c>
      <c r="H5123" s="117" t="s">
        <v>398</v>
      </c>
      <c r="I5123" s="117" t="s">
        <v>398</v>
      </c>
      <c r="J5123" s="117" t="s">
        <v>398</v>
      </c>
      <c r="K5123" s="117" t="s">
        <v>398</v>
      </c>
      <c r="L5123" s="117" t="s">
        <v>398</v>
      </c>
      <c r="M5123" s="117" t="s">
        <v>398</v>
      </c>
      <c r="N5123" s="117" t="s">
        <v>398</v>
      </c>
      <c r="O5123" s="125" t="s">
        <v>579</v>
      </c>
      <c r="P5123" s="117">
        <v>1</v>
      </c>
      <c r="Q5123" s="117" t="s">
        <v>398</v>
      </c>
      <c r="R5123" s="117" t="s">
        <v>398</v>
      </c>
      <c r="S5123" s="117" t="s">
        <v>398</v>
      </c>
      <c r="T5123" s="117" t="s">
        <v>398</v>
      </c>
      <c r="U5123" s="117" t="s">
        <v>398</v>
      </c>
      <c r="V5123" s="117" t="s">
        <v>398</v>
      </c>
      <c r="W5123" s="123">
        <v>65</v>
      </c>
      <c r="X5123" s="123" t="s">
        <v>906</v>
      </c>
      <c r="Y5123" s="120">
        <v>43564</v>
      </c>
      <c r="Z5123" s="121">
        <v>0.375</v>
      </c>
      <c r="AA5123" s="130" t="s">
        <v>696</v>
      </c>
      <c r="AB5123" s="123" t="s">
        <v>582</v>
      </c>
      <c r="AC5123" s="119" t="s">
        <v>398</v>
      </c>
      <c r="AD5123" s="119" t="s">
        <v>398</v>
      </c>
    </row>
    <row r="5124" spans="1:30">
      <c r="A5124" s="117">
        <v>5123</v>
      </c>
      <c r="B5124" s="123" t="s">
        <v>468</v>
      </c>
      <c r="C5124" s="117" t="s">
        <v>5</v>
      </c>
      <c r="D5124" s="123" t="s">
        <v>595</v>
      </c>
      <c r="E5124" s="117">
        <v>5123</v>
      </c>
      <c r="F5124" s="117" t="s">
        <v>924</v>
      </c>
      <c r="G5124" s="117" t="s">
        <v>591</v>
      </c>
      <c r="H5124" s="117" t="s">
        <v>398</v>
      </c>
      <c r="I5124" s="117" t="s">
        <v>398</v>
      </c>
      <c r="J5124" s="117" t="s">
        <v>398</v>
      </c>
      <c r="K5124" s="117" t="s">
        <v>398</v>
      </c>
      <c r="L5124" s="117" t="s">
        <v>398</v>
      </c>
      <c r="M5124" s="117" t="s">
        <v>398</v>
      </c>
      <c r="N5124" s="117" t="s">
        <v>398</v>
      </c>
      <c r="O5124" s="125" t="s">
        <v>579</v>
      </c>
      <c r="P5124" s="117">
        <v>1</v>
      </c>
      <c r="Q5124" s="117" t="s">
        <v>398</v>
      </c>
      <c r="R5124" s="117" t="s">
        <v>398</v>
      </c>
      <c r="S5124" s="117" t="s">
        <v>398</v>
      </c>
      <c r="T5124" s="117" t="s">
        <v>398</v>
      </c>
      <c r="U5124" s="117" t="s">
        <v>398</v>
      </c>
      <c r="V5124" s="117" t="s">
        <v>398</v>
      </c>
      <c r="W5124" s="123">
        <v>65</v>
      </c>
      <c r="X5124" s="123" t="s">
        <v>906</v>
      </c>
      <c r="Y5124" s="120">
        <v>43564</v>
      </c>
      <c r="Z5124" s="121">
        <v>0.375</v>
      </c>
      <c r="AA5124" s="130" t="s">
        <v>696</v>
      </c>
      <c r="AB5124" s="123" t="s">
        <v>582</v>
      </c>
      <c r="AC5124" s="119" t="s">
        <v>398</v>
      </c>
      <c r="AD5124" s="119" t="s">
        <v>398</v>
      </c>
    </row>
    <row r="5125" spans="1:30">
      <c r="A5125" s="117">
        <v>5124</v>
      </c>
      <c r="B5125" s="123" t="s">
        <v>468</v>
      </c>
      <c r="C5125" s="117" t="s">
        <v>5</v>
      </c>
      <c r="D5125" s="123" t="s">
        <v>595</v>
      </c>
      <c r="E5125" s="117">
        <v>5124</v>
      </c>
      <c r="F5125" s="117" t="s">
        <v>924</v>
      </c>
      <c r="G5125" s="117" t="s">
        <v>591</v>
      </c>
      <c r="H5125" s="117" t="s">
        <v>398</v>
      </c>
      <c r="I5125" s="117" t="s">
        <v>398</v>
      </c>
      <c r="J5125" s="117" t="s">
        <v>398</v>
      </c>
      <c r="K5125" s="117" t="s">
        <v>398</v>
      </c>
      <c r="L5125" s="117" t="s">
        <v>398</v>
      </c>
      <c r="M5125" s="117" t="s">
        <v>398</v>
      </c>
      <c r="N5125" s="117" t="s">
        <v>398</v>
      </c>
      <c r="O5125" s="125" t="s">
        <v>579</v>
      </c>
      <c r="P5125" s="117">
        <v>1</v>
      </c>
      <c r="Q5125" s="117" t="s">
        <v>398</v>
      </c>
      <c r="R5125" s="117" t="s">
        <v>398</v>
      </c>
      <c r="S5125" s="117" t="s">
        <v>398</v>
      </c>
      <c r="T5125" s="117" t="s">
        <v>398</v>
      </c>
      <c r="U5125" s="117" t="s">
        <v>398</v>
      </c>
      <c r="V5125" s="117" t="s">
        <v>398</v>
      </c>
      <c r="W5125" s="123">
        <v>65</v>
      </c>
      <c r="X5125" s="123" t="s">
        <v>906</v>
      </c>
      <c r="Y5125" s="120">
        <v>43564</v>
      </c>
      <c r="Z5125" s="121">
        <v>0.375</v>
      </c>
      <c r="AA5125" s="130" t="s">
        <v>696</v>
      </c>
      <c r="AB5125" s="123" t="s">
        <v>582</v>
      </c>
      <c r="AC5125" s="119" t="s">
        <v>398</v>
      </c>
      <c r="AD5125" s="119" t="s">
        <v>398</v>
      </c>
    </row>
    <row r="5126" spans="1:30">
      <c r="A5126" s="117">
        <v>5125</v>
      </c>
      <c r="B5126" s="123" t="s">
        <v>468</v>
      </c>
      <c r="C5126" s="117" t="s">
        <v>5</v>
      </c>
      <c r="D5126" s="123" t="s">
        <v>595</v>
      </c>
      <c r="E5126" s="117">
        <v>5125</v>
      </c>
      <c r="F5126" s="117" t="s">
        <v>924</v>
      </c>
      <c r="G5126" s="117" t="s">
        <v>591</v>
      </c>
      <c r="H5126" s="117" t="s">
        <v>398</v>
      </c>
      <c r="I5126" s="117" t="s">
        <v>398</v>
      </c>
      <c r="J5126" s="117" t="s">
        <v>398</v>
      </c>
      <c r="K5126" s="117" t="s">
        <v>398</v>
      </c>
      <c r="L5126" s="117" t="s">
        <v>398</v>
      </c>
      <c r="M5126" s="117" t="s">
        <v>398</v>
      </c>
      <c r="N5126" s="117" t="s">
        <v>398</v>
      </c>
      <c r="O5126" s="125" t="s">
        <v>579</v>
      </c>
      <c r="P5126" s="117">
        <v>1</v>
      </c>
      <c r="Q5126" s="117" t="s">
        <v>398</v>
      </c>
      <c r="R5126" s="117" t="s">
        <v>398</v>
      </c>
      <c r="S5126" s="117" t="s">
        <v>398</v>
      </c>
      <c r="T5126" s="117" t="s">
        <v>398</v>
      </c>
      <c r="U5126" s="117" t="s">
        <v>398</v>
      </c>
      <c r="V5126" s="117" t="s">
        <v>398</v>
      </c>
      <c r="W5126" s="123">
        <v>65</v>
      </c>
      <c r="X5126" s="123" t="s">
        <v>906</v>
      </c>
      <c r="Y5126" s="120">
        <v>43564</v>
      </c>
      <c r="Z5126" s="121">
        <v>0.375</v>
      </c>
      <c r="AA5126" s="130" t="s">
        <v>696</v>
      </c>
      <c r="AB5126" s="123" t="s">
        <v>582</v>
      </c>
      <c r="AC5126" s="119" t="s">
        <v>398</v>
      </c>
      <c r="AD5126" s="119" t="s">
        <v>398</v>
      </c>
    </row>
    <row r="5127" spans="1:30">
      <c r="A5127" s="117">
        <v>5126</v>
      </c>
      <c r="B5127" s="123" t="s">
        <v>468</v>
      </c>
      <c r="C5127" s="117" t="s">
        <v>5</v>
      </c>
      <c r="D5127" s="123" t="s">
        <v>595</v>
      </c>
      <c r="E5127" s="117">
        <v>5126</v>
      </c>
      <c r="F5127" s="117" t="s">
        <v>924</v>
      </c>
      <c r="G5127" s="117" t="s">
        <v>591</v>
      </c>
      <c r="H5127" s="117" t="s">
        <v>398</v>
      </c>
      <c r="I5127" s="117" t="s">
        <v>398</v>
      </c>
      <c r="J5127" s="117" t="s">
        <v>398</v>
      </c>
      <c r="K5127" s="117" t="s">
        <v>398</v>
      </c>
      <c r="L5127" s="117" t="s">
        <v>398</v>
      </c>
      <c r="M5127" s="117" t="s">
        <v>398</v>
      </c>
      <c r="N5127" s="117" t="s">
        <v>398</v>
      </c>
      <c r="O5127" s="125" t="s">
        <v>579</v>
      </c>
      <c r="P5127" s="117">
        <v>1</v>
      </c>
      <c r="Q5127" s="117" t="s">
        <v>398</v>
      </c>
      <c r="R5127" s="117" t="s">
        <v>398</v>
      </c>
      <c r="S5127" s="117" t="s">
        <v>398</v>
      </c>
      <c r="T5127" s="117" t="s">
        <v>398</v>
      </c>
      <c r="U5127" s="117" t="s">
        <v>398</v>
      </c>
      <c r="V5127" s="117" t="s">
        <v>398</v>
      </c>
      <c r="W5127" s="123">
        <v>65</v>
      </c>
      <c r="X5127" s="123" t="s">
        <v>906</v>
      </c>
      <c r="Y5127" s="120">
        <v>43564</v>
      </c>
      <c r="Z5127" s="121">
        <v>0.375</v>
      </c>
      <c r="AA5127" s="130" t="s">
        <v>696</v>
      </c>
      <c r="AB5127" s="123" t="s">
        <v>582</v>
      </c>
      <c r="AC5127" s="119" t="s">
        <v>398</v>
      </c>
      <c r="AD5127" s="119" t="s">
        <v>398</v>
      </c>
    </row>
    <row r="5128" spans="1:30">
      <c r="A5128" s="117">
        <v>5127</v>
      </c>
      <c r="B5128" s="123" t="s">
        <v>468</v>
      </c>
      <c r="C5128" s="117" t="s">
        <v>5</v>
      </c>
      <c r="D5128" s="123" t="s">
        <v>595</v>
      </c>
      <c r="E5128" s="117">
        <v>5127</v>
      </c>
      <c r="F5128" s="117" t="s">
        <v>924</v>
      </c>
      <c r="G5128" s="117" t="s">
        <v>591</v>
      </c>
      <c r="H5128" s="117" t="s">
        <v>398</v>
      </c>
      <c r="I5128" s="117" t="s">
        <v>398</v>
      </c>
      <c r="J5128" s="117" t="s">
        <v>398</v>
      </c>
      <c r="K5128" s="117" t="s">
        <v>398</v>
      </c>
      <c r="L5128" s="117" t="s">
        <v>398</v>
      </c>
      <c r="M5128" s="117" t="s">
        <v>398</v>
      </c>
      <c r="N5128" s="117" t="s">
        <v>398</v>
      </c>
      <c r="O5128" s="125" t="s">
        <v>579</v>
      </c>
      <c r="P5128" s="117">
        <v>1</v>
      </c>
      <c r="Q5128" s="117" t="s">
        <v>398</v>
      </c>
      <c r="R5128" s="117" t="s">
        <v>398</v>
      </c>
      <c r="S5128" s="117" t="s">
        <v>398</v>
      </c>
      <c r="T5128" s="117" t="s">
        <v>398</v>
      </c>
      <c r="U5128" s="117" t="s">
        <v>398</v>
      </c>
      <c r="V5128" s="117" t="s">
        <v>398</v>
      </c>
      <c r="W5128" s="123">
        <v>65</v>
      </c>
      <c r="X5128" s="123" t="s">
        <v>906</v>
      </c>
      <c r="Y5128" s="120">
        <v>43564</v>
      </c>
      <c r="Z5128" s="121">
        <v>0.375</v>
      </c>
      <c r="AA5128" s="130" t="s">
        <v>696</v>
      </c>
      <c r="AB5128" s="123" t="s">
        <v>582</v>
      </c>
      <c r="AC5128" s="119" t="s">
        <v>398</v>
      </c>
      <c r="AD5128" s="119" t="s">
        <v>398</v>
      </c>
    </row>
    <row r="5129" spans="1:30">
      <c r="A5129" s="117">
        <v>5128</v>
      </c>
      <c r="B5129" s="123" t="s">
        <v>468</v>
      </c>
      <c r="C5129" s="117" t="s">
        <v>5</v>
      </c>
      <c r="D5129" s="123" t="s">
        <v>595</v>
      </c>
      <c r="E5129" s="117">
        <v>5128</v>
      </c>
      <c r="F5129" s="117" t="s">
        <v>924</v>
      </c>
      <c r="G5129" s="117" t="s">
        <v>591</v>
      </c>
      <c r="H5129" s="117" t="s">
        <v>398</v>
      </c>
      <c r="I5129" s="117" t="s">
        <v>398</v>
      </c>
      <c r="J5129" s="117" t="s">
        <v>398</v>
      </c>
      <c r="K5129" s="117" t="s">
        <v>398</v>
      </c>
      <c r="L5129" s="117" t="s">
        <v>398</v>
      </c>
      <c r="M5129" s="117" t="s">
        <v>398</v>
      </c>
      <c r="N5129" s="117" t="s">
        <v>398</v>
      </c>
      <c r="O5129" s="125" t="s">
        <v>579</v>
      </c>
      <c r="P5129" s="117">
        <v>1</v>
      </c>
      <c r="Q5129" s="117" t="s">
        <v>398</v>
      </c>
      <c r="R5129" s="117" t="s">
        <v>398</v>
      </c>
      <c r="S5129" s="117" t="s">
        <v>398</v>
      </c>
      <c r="T5129" s="117" t="s">
        <v>398</v>
      </c>
      <c r="U5129" s="117" t="s">
        <v>398</v>
      </c>
      <c r="V5129" s="117" t="s">
        <v>398</v>
      </c>
      <c r="W5129" s="123">
        <v>65</v>
      </c>
      <c r="X5129" s="123" t="s">
        <v>906</v>
      </c>
      <c r="Y5129" s="120">
        <v>43564</v>
      </c>
      <c r="Z5129" s="121">
        <v>0.375</v>
      </c>
      <c r="AA5129" s="130" t="s">
        <v>696</v>
      </c>
      <c r="AB5129" s="123" t="s">
        <v>582</v>
      </c>
      <c r="AC5129" s="119" t="s">
        <v>398</v>
      </c>
      <c r="AD5129" s="119" t="s">
        <v>398</v>
      </c>
    </row>
    <row r="5130" spans="1:30">
      <c r="A5130" s="117">
        <v>5129</v>
      </c>
      <c r="B5130" s="123" t="s">
        <v>468</v>
      </c>
      <c r="C5130" s="117" t="s">
        <v>5</v>
      </c>
      <c r="D5130" s="123" t="s">
        <v>595</v>
      </c>
      <c r="E5130" s="117">
        <v>5129</v>
      </c>
      <c r="F5130" s="117" t="s">
        <v>924</v>
      </c>
      <c r="G5130" s="117" t="s">
        <v>591</v>
      </c>
      <c r="H5130" s="117" t="s">
        <v>398</v>
      </c>
      <c r="I5130" s="117" t="s">
        <v>398</v>
      </c>
      <c r="J5130" s="117" t="s">
        <v>398</v>
      </c>
      <c r="K5130" s="117" t="s">
        <v>398</v>
      </c>
      <c r="L5130" s="117" t="s">
        <v>398</v>
      </c>
      <c r="M5130" s="117" t="s">
        <v>398</v>
      </c>
      <c r="N5130" s="117" t="s">
        <v>398</v>
      </c>
      <c r="O5130" s="125" t="s">
        <v>579</v>
      </c>
      <c r="P5130" s="117">
        <v>1</v>
      </c>
      <c r="Q5130" s="117" t="s">
        <v>398</v>
      </c>
      <c r="R5130" s="117" t="s">
        <v>398</v>
      </c>
      <c r="S5130" s="117" t="s">
        <v>398</v>
      </c>
      <c r="T5130" s="117" t="s">
        <v>398</v>
      </c>
      <c r="U5130" s="117" t="s">
        <v>398</v>
      </c>
      <c r="V5130" s="117" t="s">
        <v>398</v>
      </c>
      <c r="W5130" s="123">
        <v>65</v>
      </c>
      <c r="X5130" s="123" t="s">
        <v>906</v>
      </c>
      <c r="Y5130" s="120">
        <v>43564</v>
      </c>
      <c r="Z5130" s="121">
        <v>0.375</v>
      </c>
      <c r="AA5130" s="130" t="s">
        <v>696</v>
      </c>
      <c r="AB5130" s="123" t="s">
        <v>582</v>
      </c>
      <c r="AC5130" s="119" t="s">
        <v>398</v>
      </c>
      <c r="AD5130" s="119" t="s">
        <v>398</v>
      </c>
    </row>
    <row r="5131" spans="1:30">
      <c r="A5131" s="117">
        <v>5130</v>
      </c>
      <c r="B5131" s="123" t="s">
        <v>468</v>
      </c>
      <c r="C5131" s="117" t="s">
        <v>5</v>
      </c>
      <c r="D5131" s="123" t="s">
        <v>595</v>
      </c>
      <c r="E5131" s="117">
        <v>5130</v>
      </c>
      <c r="F5131" s="117" t="s">
        <v>924</v>
      </c>
      <c r="G5131" s="117" t="s">
        <v>591</v>
      </c>
      <c r="H5131" s="117" t="s">
        <v>398</v>
      </c>
      <c r="I5131" s="117" t="s">
        <v>398</v>
      </c>
      <c r="J5131" s="117" t="s">
        <v>398</v>
      </c>
      <c r="K5131" s="117" t="s">
        <v>398</v>
      </c>
      <c r="L5131" s="117" t="s">
        <v>398</v>
      </c>
      <c r="M5131" s="117" t="s">
        <v>398</v>
      </c>
      <c r="N5131" s="117" t="s">
        <v>398</v>
      </c>
      <c r="O5131" s="125" t="s">
        <v>579</v>
      </c>
      <c r="P5131" s="117">
        <v>1</v>
      </c>
      <c r="Q5131" s="117" t="s">
        <v>398</v>
      </c>
      <c r="R5131" s="117" t="s">
        <v>398</v>
      </c>
      <c r="S5131" s="117" t="s">
        <v>398</v>
      </c>
      <c r="T5131" s="117" t="s">
        <v>398</v>
      </c>
      <c r="U5131" s="117" t="s">
        <v>398</v>
      </c>
      <c r="V5131" s="117" t="s">
        <v>398</v>
      </c>
      <c r="W5131" s="123">
        <v>65</v>
      </c>
      <c r="X5131" s="123" t="s">
        <v>906</v>
      </c>
      <c r="Y5131" s="120">
        <v>43564</v>
      </c>
      <c r="Z5131" s="121">
        <v>0.375</v>
      </c>
      <c r="AA5131" s="130" t="s">
        <v>696</v>
      </c>
      <c r="AB5131" s="123" t="s">
        <v>582</v>
      </c>
      <c r="AC5131" s="119" t="s">
        <v>398</v>
      </c>
      <c r="AD5131" s="119" t="s">
        <v>398</v>
      </c>
    </row>
    <row r="5132" spans="1:30">
      <c r="A5132" s="117">
        <v>5131</v>
      </c>
      <c r="B5132" s="123" t="s">
        <v>468</v>
      </c>
      <c r="C5132" s="117" t="s">
        <v>5</v>
      </c>
      <c r="D5132" s="123" t="s">
        <v>595</v>
      </c>
      <c r="E5132" s="117">
        <v>5131</v>
      </c>
      <c r="F5132" s="117" t="s">
        <v>924</v>
      </c>
      <c r="G5132" s="117" t="s">
        <v>591</v>
      </c>
      <c r="H5132" s="117" t="s">
        <v>398</v>
      </c>
      <c r="I5132" s="117" t="s">
        <v>398</v>
      </c>
      <c r="J5132" s="117" t="s">
        <v>398</v>
      </c>
      <c r="K5132" s="117" t="s">
        <v>398</v>
      </c>
      <c r="L5132" s="117" t="s">
        <v>398</v>
      </c>
      <c r="M5132" s="117" t="s">
        <v>398</v>
      </c>
      <c r="N5132" s="117" t="s">
        <v>398</v>
      </c>
      <c r="O5132" s="125" t="s">
        <v>579</v>
      </c>
      <c r="P5132" s="117">
        <v>1</v>
      </c>
      <c r="Q5132" s="117" t="s">
        <v>398</v>
      </c>
      <c r="R5132" s="117" t="s">
        <v>398</v>
      </c>
      <c r="S5132" s="117" t="s">
        <v>398</v>
      </c>
      <c r="T5132" s="117" t="s">
        <v>398</v>
      </c>
      <c r="U5132" s="117" t="s">
        <v>398</v>
      </c>
      <c r="V5132" s="117" t="s">
        <v>398</v>
      </c>
      <c r="W5132" s="123">
        <v>65</v>
      </c>
      <c r="X5132" s="123" t="s">
        <v>906</v>
      </c>
      <c r="Y5132" s="120">
        <v>43564</v>
      </c>
      <c r="Z5132" s="121">
        <v>0.375</v>
      </c>
      <c r="AA5132" s="130" t="s">
        <v>696</v>
      </c>
      <c r="AB5132" s="123" t="s">
        <v>582</v>
      </c>
      <c r="AC5132" s="119" t="s">
        <v>398</v>
      </c>
      <c r="AD5132" s="119" t="s">
        <v>398</v>
      </c>
    </row>
    <row r="5133" spans="1:30">
      <c r="A5133" s="117">
        <v>5132</v>
      </c>
      <c r="B5133" s="123" t="s">
        <v>468</v>
      </c>
      <c r="C5133" s="117" t="s">
        <v>5</v>
      </c>
      <c r="D5133" s="123" t="s">
        <v>595</v>
      </c>
      <c r="E5133" s="117">
        <v>5132</v>
      </c>
      <c r="F5133" s="117" t="s">
        <v>924</v>
      </c>
      <c r="G5133" s="117" t="s">
        <v>591</v>
      </c>
      <c r="H5133" s="117" t="s">
        <v>398</v>
      </c>
      <c r="I5133" s="117" t="s">
        <v>398</v>
      </c>
      <c r="J5133" s="117" t="s">
        <v>398</v>
      </c>
      <c r="K5133" s="117" t="s">
        <v>398</v>
      </c>
      <c r="L5133" s="117" t="s">
        <v>398</v>
      </c>
      <c r="M5133" s="117" t="s">
        <v>398</v>
      </c>
      <c r="N5133" s="117" t="s">
        <v>398</v>
      </c>
      <c r="O5133" s="125" t="s">
        <v>579</v>
      </c>
      <c r="P5133" s="117">
        <v>1</v>
      </c>
      <c r="Q5133" s="117" t="s">
        <v>398</v>
      </c>
      <c r="R5133" s="117" t="s">
        <v>398</v>
      </c>
      <c r="S5133" s="117" t="s">
        <v>398</v>
      </c>
      <c r="T5133" s="117" t="s">
        <v>398</v>
      </c>
      <c r="U5133" s="117" t="s">
        <v>398</v>
      </c>
      <c r="V5133" s="117" t="s">
        <v>398</v>
      </c>
      <c r="W5133" s="123">
        <v>65</v>
      </c>
      <c r="X5133" s="123" t="s">
        <v>906</v>
      </c>
      <c r="Y5133" s="120">
        <v>43564</v>
      </c>
      <c r="Z5133" s="121">
        <v>0.375</v>
      </c>
      <c r="AA5133" s="130" t="s">
        <v>696</v>
      </c>
      <c r="AB5133" s="123" t="s">
        <v>582</v>
      </c>
      <c r="AC5133" s="119" t="s">
        <v>398</v>
      </c>
      <c r="AD5133" s="119" t="s">
        <v>398</v>
      </c>
    </row>
    <row r="5134" spans="1:30">
      <c r="A5134" s="117">
        <v>5133</v>
      </c>
      <c r="B5134" s="123" t="s">
        <v>468</v>
      </c>
      <c r="C5134" s="117" t="s">
        <v>5</v>
      </c>
      <c r="D5134" s="123" t="s">
        <v>595</v>
      </c>
      <c r="E5134" s="117">
        <v>5133</v>
      </c>
      <c r="F5134" s="117" t="s">
        <v>924</v>
      </c>
      <c r="G5134" s="117" t="s">
        <v>591</v>
      </c>
      <c r="H5134" s="117" t="s">
        <v>398</v>
      </c>
      <c r="I5134" s="117" t="s">
        <v>398</v>
      </c>
      <c r="J5134" s="117" t="s">
        <v>398</v>
      </c>
      <c r="K5134" s="117" t="s">
        <v>398</v>
      </c>
      <c r="L5134" s="117" t="s">
        <v>398</v>
      </c>
      <c r="M5134" s="117" t="s">
        <v>398</v>
      </c>
      <c r="N5134" s="117" t="s">
        <v>398</v>
      </c>
      <c r="O5134" s="125" t="s">
        <v>579</v>
      </c>
      <c r="P5134" s="117">
        <v>1</v>
      </c>
      <c r="Q5134" s="117" t="s">
        <v>398</v>
      </c>
      <c r="R5134" s="117" t="s">
        <v>398</v>
      </c>
      <c r="S5134" s="117" t="s">
        <v>398</v>
      </c>
      <c r="T5134" s="117" t="s">
        <v>398</v>
      </c>
      <c r="U5134" s="117" t="s">
        <v>398</v>
      </c>
      <c r="V5134" s="117" t="s">
        <v>398</v>
      </c>
      <c r="W5134" s="123">
        <v>65</v>
      </c>
      <c r="X5134" s="123" t="s">
        <v>906</v>
      </c>
      <c r="Y5134" s="120">
        <v>43564</v>
      </c>
      <c r="Z5134" s="121">
        <v>0.375</v>
      </c>
      <c r="AA5134" s="130" t="s">
        <v>696</v>
      </c>
      <c r="AB5134" s="123" t="s">
        <v>582</v>
      </c>
      <c r="AC5134" s="119" t="s">
        <v>398</v>
      </c>
      <c r="AD5134" s="119" t="s">
        <v>398</v>
      </c>
    </row>
    <row r="5135" spans="1:30">
      <c r="A5135" s="117">
        <v>5134</v>
      </c>
      <c r="B5135" s="123" t="s">
        <v>468</v>
      </c>
      <c r="C5135" s="117" t="s">
        <v>5</v>
      </c>
      <c r="D5135" s="123" t="s">
        <v>595</v>
      </c>
      <c r="E5135" s="117">
        <v>5134</v>
      </c>
      <c r="F5135" s="117" t="s">
        <v>924</v>
      </c>
      <c r="G5135" s="117" t="s">
        <v>591</v>
      </c>
      <c r="H5135" s="117" t="s">
        <v>398</v>
      </c>
      <c r="I5135" s="117" t="s">
        <v>398</v>
      </c>
      <c r="J5135" s="117" t="s">
        <v>398</v>
      </c>
      <c r="K5135" s="117" t="s">
        <v>398</v>
      </c>
      <c r="L5135" s="117" t="s">
        <v>398</v>
      </c>
      <c r="M5135" s="117" t="s">
        <v>398</v>
      </c>
      <c r="N5135" s="117" t="s">
        <v>398</v>
      </c>
      <c r="O5135" s="125" t="s">
        <v>579</v>
      </c>
      <c r="P5135" s="117">
        <v>1</v>
      </c>
      <c r="Q5135" s="117" t="s">
        <v>398</v>
      </c>
      <c r="R5135" s="117" t="s">
        <v>398</v>
      </c>
      <c r="S5135" s="117" t="s">
        <v>398</v>
      </c>
      <c r="T5135" s="117" t="s">
        <v>398</v>
      </c>
      <c r="U5135" s="117" t="s">
        <v>398</v>
      </c>
      <c r="V5135" s="117" t="s">
        <v>398</v>
      </c>
      <c r="W5135" s="123">
        <v>65</v>
      </c>
      <c r="X5135" s="123" t="s">
        <v>906</v>
      </c>
      <c r="Y5135" s="120">
        <v>43564</v>
      </c>
      <c r="Z5135" s="121">
        <v>0.375</v>
      </c>
      <c r="AA5135" s="130" t="s">
        <v>696</v>
      </c>
      <c r="AB5135" s="123" t="s">
        <v>582</v>
      </c>
      <c r="AC5135" s="119" t="s">
        <v>398</v>
      </c>
      <c r="AD5135" s="119" t="s">
        <v>398</v>
      </c>
    </row>
    <row r="5136" spans="1:30">
      <c r="A5136" s="117">
        <v>5135</v>
      </c>
      <c r="B5136" s="123" t="s">
        <v>468</v>
      </c>
      <c r="C5136" s="117" t="s">
        <v>5</v>
      </c>
      <c r="D5136" s="123" t="s">
        <v>595</v>
      </c>
      <c r="E5136" s="117">
        <v>5135</v>
      </c>
      <c r="F5136" s="117" t="s">
        <v>924</v>
      </c>
      <c r="G5136" s="117" t="s">
        <v>591</v>
      </c>
      <c r="H5136" s="117" t="s">
        <v>398</v>
      </c>
      <c r="I5136" s="117" t="s">
        <v>398</v>
      </c>
      <c r="J5136" s="117" t="s">
        <v>398</v>
      </c>
      <c r="K5136" s="117" t="s">
        <v>398</v>
      </c>
      <c r="L5136" s="117" t="s">
        <v>398</v>
      </c>
      <c r="M5136" s="117" t="s">
        <v>398</v>
      </c>
      <c r="N5136" s="117" t="s">
        <v>398</v>
      </c>
      <c r="O5136" s="125" t="s">
        <v>579</v>
      </c>
      <c r="P5136" s="117">
        <v>1</v>
      </c>
      <c r="Q5136" s="117" t="s">
        <v>398</v>
      </c>
      <c r="R5136" s="117" t="s">
        <v>398</v>
      </c>
      <c r="S5136" s="117" t="s">
        <v>398</v>
      </c>
      <c r="T5136" s="117" t="s">
        <v>398</v>
      </c>
      <c r="U5136" s="117" t="s">
        <v>398</v>
      </c>
      <c r="V5136" s="117" t="s">
        <v>398</v>
      </c>
      <c r="W5136" s="123">
        <v>65</v>
      </c>
      <c r="X5136" s="123" t="s">
        <v>906</v>
      </c>
      <c r="Y5136" s="120">
        <v>43564</v>
      </c>
      <c r="Z5136" s="121">
        <v>0.375</v>
      </c>
      <c r="AA5136" s="130" t="s">
        <v>696</v>
      </c>
      <c r="AB5136" s="123" t="s">
        <v>582</v>
      </c>
      <c r="AC5136" s="119" t="s">
        <v>398</v>
      </c>
      <c r="AD5136" s="119" t="s">
        <v>398</v>
      </c>
    </row>
    <row r="5137" spans="1:30">
      <c r="A5137" s="117">
        <v>5136</v>
      </c>
      <c r="B5137" s="123" t="s">
        <v>468</v>
      </c>
      <c r="C5137" s="117" t="s">
        <v>5</v>
      </c>
      <c r="D5137" s="123" t="s">
        <v>595</v>
      </c>
      <c r="E5137" s="117">
        <v>5136</v>
      </c>
      <c r="F5137" s="117" t="s">
        <v>924</v>
      </c>
      <c r="G5137" s="117" t="s">
        <v>591</v>
      </c>
      <c r="H5137" s="117" t="s">
        <v>398</v>
      </c>
      <c r="I5137" s="117" t="s">
        <v>398</v>
      </c>
      <c r="J5137" s="117" t="s">
        <v>398</v>
      </c>
      <c r="K5137" s="117" t="s">
        <v>398</v>
      </c>
      <c r="L5137" s="117" t="s">
        <v>398</v>
      </c>
      <c r="M5137" s="117" t="s">
        <v>398</v>
      </c>
      <c r="N5137" s="117" t="s">
        <v>398</v>
      </c>
      <c r="O5137" s="125" t="s">
        <v>579</v>
      </c>
      <c r="P5137" s="117">
        <v>1</v>
      </c>
      <c r="Q5137" s="117" t="s">
        <v>398</v>
      </c>
      <c r="R5137" s="117" t="s">
        <v>398</v>
      </c>
      <c r="S5137" s="117" t="s">
        <v>398</v>
      </c>
      <c r="T5137" s="117" t="s">
        <v>398</v>
      </c>
      <c r="U5137" s="117" t="s">
        <v>398</v>
      </c>
      <c r="V5137" s="117" t="s">
        <v>398</v>
      </c>
      <c r="W5137" s="123">
        <v>65</v>
      </c>
      <c r="X5137" s="123" t="s">
        <v>906</v>
      </c>
      <c r="Y5137" s="120">
        <v>43564</v>
      </c>
      <c r="Z5137" s="121">
        <v>0.375</v>
      </c>
      <c r="AA5137" s="130" t="s">
        <v>696</v>
      </c>
      <c r="AB5137" s="123" t="s">
        <v>582</v>
      </c>
      <c r="AC5137" s="119" t="s">
        <v>398</v>
      </c>
      <c r="AD5137" s="119" t="s">
        <v>398</v>
      </c>
    </row>
    <row r="5138" spans="1:30">
      <c r="A5138" s="117">
        <v>5137</v>
      </c>
      <c r="B5138" s="123" t="s">
        <v>468</v>
      </c>
      <c r="C5138" s="117" t="s">
        <v>5</v>
      </c>
      <c r="D5138" s="123" t="s">
        <v>595</v>
      </c>
      <c r="E5138" s="117">
        <v>5137</v>
      </c>
      <c r="F5138" s="117" t="s">
        <v>924</v>
      </c>
      <c r="G5138" s="117" t="s">
        <v>591</v>
      </c>
      <c r="H5138" s="117" t="s">
        <v>398</v>
      </c>
      <c r="I5138" s="117" t="s">
        <v>398</v>
      </c>
      <c r="J5138" s="117" t="s">
        <v>398</v>
      </c>
      <c r="K5138" s="117" t="s">
        <v>398</v>
      </c>
      <c r="L5138" s="117" t="s">
        <v>398</v>
      </c>
      <c r="M5138" s="117" t="s">
        <v>398</v>
      </c>
      <c r="N5138" s="117" t="s">
        <v>398</v>
      </c>
      <c r="O5138" s="125" t="s">
        <v>579</v>
      </c>
      <c r="P5138" s="117">
        <v>1</v>
      </c>
      <c r="Q5138" s="117" t="s">
        <v>398</v>
      </c>
      <c r="R5138" s="117" t="s">
        <v>398</v>
      </c>
      <c r="S5138" s="117" t="s">
        <v>398</v>
      </c>
      <c r="T5138" s="117" t="s">
        <v>398</v>
      </c>
      <c r="U5138" s="117" t="s">
        <v>398</v>
      </c>
      <c r="V5138" s="117" t="s">
        <v>398</v>
      </c>
      <c r="W5138" s="123">
        <v>65</v>
      </c>
      <c r="X5138" s="123" t="s">
        <v>906</v>
      </c>
      <c r="Y5138" s="120">
        <v>43564</v>
      </c>
      <c r="Z5138" s="121">
        <v>0.375</v>
      </c>
      <c r="AA5138" s="130" t="s">
        <v>696</v>
      </c>
      <c r="AB5138" s="123" t="s">
        <v>582</v>
      </c>
      <c r="AC5138" s="119" t="s">
        <v>398</v>
      </c>
      <c r="AD5138" s="119" t="s">
        <v>398</v>
      </c>
    </row>
    <row r="5139" spans="1:30">
      <c r="A5139" s="117">
        <v>5138</v>
      </c>
      <c r="B5139" s="123" t="s">
        <v>468</v>
      </c>
      <c r="C5139" s="117" t="s">
        <v>5</v>
      </c>
      <c r="D5139" s="123" t="s">
        <v>595</v>
      </c>
      <c r="E5139" s="117">
        <v>5138</v>
      </c>
      <c r="F5139" s="117" t="s">
        <v>924</v>
      </c>
      <c r="G5139" s="117" t="s">
        <v>591</v>
      </c>
      <c r="H5139" s="117" t="s">
        <v>398</v>
      </c>
      <c r="I5139" s="117" t="s">
        <v>398</v>
      </c>
      <c r="J5139" s="117" t="s">
        <v>398</v>
      </c>
      <c r="K5139" s="117" t="s">
        <v>398</v>
      </c>
      <c r="L5139" s="117" t="s">
        <v>398</v>
      </c>
      <c r="M5139" s="117" t="s">
        <v>398</v>
      </c>
      <c r="N5139" s="117" t="s">
        <v>398</v>
      </c>
      <c r="O5139" s="125" t="s">
        <v>579</v>
      </c>
      <c r="P5139" s="117">
        <v>1</v>
      </c>
      <c r="Q5139" s="117" t="s">
        <v>398</v>
      </c>
      <c r="R5139" s="117" t="s">
        <v>398</v>
      </c>
      <c r="S5139" s="117" t="s">
        <v>398</v>
      </c>
      <c r="T5139" s="117" t="s">
        <v>398</v>
      </c>
      <c r="U5139" s="117" t="s">
        <v>398</v>
      </c>
      <c r="V5139" s="117" t="s">
        <v>398</v>
      </c>
      <c r="W5139" s="123">
        <v>65</v>
      </c>
      <c r="X5139" s="123" t="s">
        <v>906</v>
      </c>
      <c r="Y5139" s="120">
        <v>43564</v>
      </c>
      <c r="Z5139" s="121">
        <v>0.375</v>
      </c>
      <c r="AA5139" s="130" t="s">
        <v>696</v>
      </c>
      <c r="AB5139" s="123" t="s">
        <v>582</v>
      </c>
      <c r="AC5139" s="119" t="s">
        <v>398</v>
      </c>
      <c r="AD5139" s="119" t="s">
        <v>398</v>
      </c>
    </row>
    <row r="5140" spans="1:30">
      <c r="A5140" s="117">
        <v>5139</v>
      </c>
      <c r="B5140" s="123" t="s">
        <v>468</v>
      </c>
      <c r="C5140" s="117" t="s">
        <v>5</v>
      </c>
      <c r="D5140" s="123" t="s">
        <v>595</v>
      </c>
      <c r="E5140" s="117">
        <v>5139</v>
      </c>
      <c r="F5140" s="117" t="s">
        <v>924</v>
      </c>
      <c r="G5140" s="117" t="s">
        <v>591</v>
      </c>
      <c r="H5140" s="117" t="s">
        <v>398</v>
      </c>
      <c r="I5140" s="117" t="s">
        <v>398</v>
      </c>
      <c r="J5140" s="117" t="s">
        <v>398</v>
      </c>
      <c r="K5140" s="117" t="s">
        <v>398</v>
      </c>
      <c r="L5140" s="117" t="s">
        <v>398</v>
      </c>
      <c r="M5140" s="117" t="s">
        <v>398</v>
      </c>
      <c r="N5140" s="117" t="s">
        <v>398</v>
      </c>
      <c r="O5140" s="125" t="s">
        <v>579</v>
      </c>
      <c r="P5140" s="117">
        <v>1</v>
      </c>
      <c r="Q5140" s="117" t="s">
        <v>398</v>
      </c>
      <c r="R5140" s="117" t="s">
        <v>398</v>
      </c>
      <c r="S5140" s="117" t="s">
        <v>398</v>
      </c>
      <c r="T5140" s="117" t="s">
        <v>398</v>
      </c>
      <c r="U5140" s="117" t="s">
        <v>398</v>
      </c>
      <c r="V5140" s="117" t="s">
        <v>398</v>
      </c>
      <c r="W5140" s="123">
        <v>65</v>
      </c>
      <c r="X5140" s="123" t="s">
        <v>906</v>
      </c>
      <c r="Y5140" s="120">
        <v>43564</v>
      </c>
      <c r="Z5140" s="121">
        <v>0.375</v>
      </c>
      <c r="AA5140" s="130" t="s">
        <v>696</v>
      </c>
      <c r="AB5140" s="123" t="s">
        <v>582</v>
      </c>
      <c r="AC5140" s="119" t="s">
        <v>398</v>
      </c>
      <c r="AD5140" s="119" t="s">
        <v>398</v>
      </c>
    </row>
    <row r="5141" spans="1:30">
      <c r="A5141" s="117">
        <v>5140</v>
      </c>
      <c r="B5141" s="123" t="s">
        <v>468</v>
      </c>
      <c r="C5141" s="117" t="s">
        <v>5</v>
      </c>
      <c r="D5141" s="123" t="s">
        <v>595</v>
      </c>
      <c r="E5141" s="117">
        <v>5140</v>
      </c>
      <c r="F5141" s="117" t="s">
        <v>924</v>
      </c>
      <c r="G5141" s="117" t="s">
        <v>591</v>
      </c>
      <c r="H5141" s="117" t="s">
        <v>398</v>
      </c>
      <c r="I5141" s="117" t="s">
        <v>398</v>
      </c>
      <c r="J5141" s="117" t="s">
        <v>398</v>
      </c>
      <c r="K5141" s="117" t="s">
        <v>398</v>
      </c>
      <c r="L5141" s="117" t="s">
        <v>398</v>
      </c>
      <c r="M5141" s="117" t="s">
        <v>398</v>
      </c>
      <c r="N5141" s="117" t="s">
        <v>398</v>
      </c>
      <c r="O5141" s="125" t="s">
        <v>579</v>
      </c>
      <c r="P5141" s="117">
        <v>1</v>
      </c>
      <c r="Q5141" s="117" t="s">
        <v>398</v>
      </c>
      <c r="R5141" s="117" t="s">
        <v>398</v>
      </c>
      <c r="S5141" s="117" t="s">
        <v>398</v>
      </c>
      <c r="T5141" s="117" t="s">
        <v>398</v>
      </c>
      <c r="U5141" s="117" t="s">
        <v>398</v>
      </c>
      <c r="V5141" s="117" t="s">
        <v>398</v>
      </c>
      <c r="W5141" s="123">
        <v>65</v>
      </c>
      <c r="X5141" s="123" t="s">
        <v>906</v>
      </c>
      <c r="Y5141" s="120">
        <v>43564</v>
      </c>
      <c r="Z5141" s="121">
        <v>0.375</v>
      </c>
      <c r="AA5141" s="130" t="s">
        <v>696</v>
      </c>
      <c r="AB5141" s="123" t="s">
        <v>582</v>
      </c>
      <c r="AC5141" s="119" t="s">
        <v>398</v>
      </c>
      <c r="AD5141" s="119" t="s">
        <v>398</v>
      </c>
    </row>
    <row r="5142" spans="1:30">
      <c r="A5142" s="117">
        <v>5141</v>
      </c>
      <c r="B5142" s="123" t="s">
        <v>468</v>
      </c>
      <c r="C5142" s="117" t="s">
        <v>5</v>
      </c>
      <c r="D5142" s="123" t="s">
        <v>595</v>
      </c>
      <c r="E5142" s="117">
        <v>5141</v>
      </c>
      <c r="F5142" s="117" t="s">
        <v>924</v>
      </c>
      <c r="G5142" s="117" t="s">
        <v>591</v>
      </c>
      <c r="H5142" s="117" t="s">
        <v>398</v>
      </c>
      <c r="I5142" s="117" t="s">
        <v>398</v>
      </c>
      <c r="J5142" s="117" t="s">
        <v>398</v>
      </c>
      <c r="K5142" s="117" t="s">
        <v>398</v>
      </c>
      <c r="L5142" s="117" t="s">
        <v>398</v>
      </c>
      <c r="M5142" s="117" t="s">
        <v>398</v>
      </c>
      <c r="N5142" s="117" t="s">
        <v>398</v>
      </c>
      <c r="O5142" s="125" t="s">
        <v>579</v>
      </c>
      <c r="P5142" s="117">
        <v>1</v>
      </c>
      <c r="Q5142" s="117" t="s">
        <v>398</v>
      </c>
      <c r="R5142" s="117" t="s">
        <v>398</v>
      </c>
      <c r="S5142" s="117" t="s">
        <v>398</v>
      </c>
      <c r="T5142" s="117" t="s">
        <v>398</v>
      </c>
      <c r="U5142" s="117" t="s">
        <v>398</v>
      </c>
      <c r="V5142" s="117" t="s">
        <v>398</v>
      </c>
      <c r="W5142" s="123">
        <v>65</v>
      </c>
      <c r="X5142" s="123" t="s">
        <v>906</v>
      </c>
      <c r="Y5142" s="120">
        <v>43564</v>
      </c>
      <c r="Z5142" s="121">
        <v>0.375</v>
      </c>
      <c r="AA5142" s="130" t="s">
        <v>696</v>
      </c>
      <c r="AB5142" s="123" t="s">
        <v>582</v>
      </c>
      <c r="AC5142" s="119" t="s">
        <v>398</v>
      </c>
      <c r="AD5142" s="119" t="s">
        <v>398</v>
      </c>
    </row>
    <row r="5143" spans="1:30">
      <c r="A5143" s="117">
        <v>5142</v>
      </c>
      <c r="B5143" s="123" t="s">
        <v>468</v>
      </c>
      <c r="C5143" s="117" t="s">
        <v>5</v>
      </c>
      <c r="D5143" s="123" t="s">
        <v>595</v>
      </c>
      <c r="E5143" s="117">
        <v>5142</v>
      </c>
      <c r="F5143" s="117" t="s">
        <v>924</v>
      </c>
      <c r="G5143" s="117" t="s">
        <v>591</v>
      </c>
      <c r="H5143" s="117" t="s">
        <v>398</v>
      </c>
      <c r="I5143" s="117" t="s">
        <v>398</v>
      </c>
      <c r="J5143" s="117" t="s">
        <v>398</v>
      </c>
      <c r="K5143" s="117" t="s">
        <v>398</v>
      </c>
      <c r="L5143" s="117" t="s">
        <v>398</v>
      </c>
      <c r="M5143" s="117" t="s">
        <v>398</v>
      </c>
      <c r="N5143" s="117" t="s">
        <v>398</v>
      </c>
      <c r="O5143" s="125" t="s">
        <v>579</v>
      </c>
      <c r="P5143" s="117">
        <v>1</v>
      </c>
      <c r="Q5143" s="117" t="s">
        <v>398</v>
      </c>
      <c r="R5143" s="117" t="s">
        <v>398</v>
      </c>
      <c r="S5143" s="117" t="s">
        <v>398</v>
      </c>
      <c r="T5143" s="117" t="s">
        <v>398</v>
      </c>
      <c r="U5143" s="117" t="s">
        <v>398</v>
      </c>
      <c r="V5143" s="117" t="s">
        <v>398</v>
      </c>
      <c r="W5143" s="123">
        <v>65</v>
      </c>
      <c r="X5143" s="123" t="s">
        <v>906</v>
      </c>
      <c r="Y5143" s="120">
        <v>43564</v>
      </c>
      <c r="Z5143" s="121">
        <v>0.375</v>
      </c>
      <c r="AA5143" s="130" t="s">
        <v>696</v>
      </c>
      <c r="AB5143" s="123" t="s">
        <v>582</v>
      </c>
      <c r="AC5143" s="119" t="s">
        <v>398</v>
      </c>
      <c r="AD5143" s="119" t="s">
        <v>398</v>
      </c>
    </row>
    <row r="5144" spans="1:30">
      <c r="A5144" s="117">
        <v>5143</v>
      </c>
      <c r="B5144" s="123" t="s">
        <v>468</v>
      </c>
      <c r="C5144" s="117" t="s">
        <v>5</v>
      </c>
      <c r="D5144" s="123" t="s">
        <v>595</v>
      </c>
      <c r="E5144" s="117">
        <v>5143</v>
      </c>
      <c r="F5144" s="117" t="s">
        <v>924</v>
      </c>
      <c r="G5144" s="117" t="s">
        <v>591</v>
      </c>
      <c r="H5144" s="117" t="s">
        <v>398</v>
      </c>
      <c r="I5144" s="117" t="s">
        <v>398</v>
      </c>
      <c r="J5144" s="117" t="s">
        <v>398</v>
      </c>
      <c r="K5144" s="117" t="s">
        <v>398</v>
      </c>
      <c r="L5144" s="117" t="s">
        <v>398</v>
      </c>
      <c r="M5144" s="117" t="s">
        <v>398</v>
      </c>
      <c r="N5144" s="117" t="s">
        <v>398</v>
      </c>
      <c r="O5144" s="125" t="s">
        <v>579</v>
      </c>
      <c r="P5144" s="117">
        <v>1</v>
      </c>
      <c r="Q5144" s="117" t="s">
        <v>398</v>
      </c>
      <c r="R5144" s="117" t="s">
        <v>398</v>
      </c>
      <c r="S5144" s="117" t="s">
        <v>398</v>
      </c>
      <c r="T5144" s="117" t="s">
        <v>398</v>
      </c>
      <c r="U5144" s="117" t="s">
        <v>398</v>
      </c>
      <c r="V5144" s="117" t="s">
        <v>398</v>
      </c>
      <c r="W5144" s="123">
        <v>65</v>
      </c>
      <c r="X5144" s="123" t="s">
        <v>906</v>
      </c>
      <c r="Y5144" s="120">
        <v>43564</v>
      </c>
      <c r="Z5144" s="121">
        <v>0.375</v>
      </c>
      <c r="AA5144" s="130" t="s">
        <v>696</v>
      </c>
      <c r="AB5144" s="123" t="s">
        <v>582</v>
      </c>
      <c r="AC5144" s="119" t="s">
        <v>398</v>
      </c>
      <c r="AD5144" s="119" t="s">
        <v>398</v>
      </c>
    </row>
    <row r="5145" spans="1:30">
      <c r="A5145" s="117">
        <v>5144</v>
      </c>
      <c r="B5145" s="123" t="s">
        <v>468</v>
      </c>
      <c r="C5145" s="117" t="s">
        <v>5</v>
      </c>
      <c r="D5145" s="123" t="s">
        <v>595</v>
      </c>
      <c r="E5145" s="117">
        <v>5144</v>
      </c>
      <c r="F5145" s="117" t="s">
        <v>924</v>
      </c>
      <c r="G5145" s="117" t="s">
        <v>591</v>
      </c>
      <c r="H5145" s="117" t="s">
        <v>398</v>
      </c>
      <c r="I5145" s="117" t="s">
        <v>398</v>
      </c>
      <c r="J5145" s="117" t="s">
        <v>398</v>
      </c>
      <c r="K5145" s="117" t="s">
        <v>398</v>
      </c>
      <c r="L5145" s="117" t="s">
        <v>398</v>
      </c>
      <c r="M5145" s="117" t="s">
        <v>398</v>
      </c>
      <c r="N5145" s="117" t="s">
        <v>398</v>
      </c>
      <c r="O5145" s="125" t="s">
        <v>579</v>
      </c>
      <c r="P5145" s="117">
        <v>1</v>
      </c>
      <c r="Q5145" s="117" t="s">
        <v>398</v>
      </c>
      <c r="R5145" s="117" t="s">
        <v>398</v>
      </c>
      <c r="S5145" s="117" t="s">
        <v>398</v>
      </c>
      <c r="T5145" s="117" t="s">
        <v>398</v>
      </c>
      <c r="U5145" s="117" t="s">
        <v>398</v>
      </c>
      <c r="V5145" s="117" t="s">
        <v>398</v>
      </c>
      <c r="W5145" s="123">
        <v>65</v>
      </c>
      <c r="X5145" s="123" t="s">
        <v>906</v>
      </c>
      <c r="Y5145" s="120">
        <v>43564</v>
      </c>
      <c r="Z5145" s="121">
        <v>0.375</v>
      </c>
      <c r="AA5145" s="130" t="s">
        <v>696</v>
      </c>
      <c r="AB5145" s="123" t="s">
        <v>582</v>
      </c>
      <c r="AC5145" s="119" t="s">
        <v>398</v>
      </c>
      <c r="AD5145" s="119" t="s">
        <v>398</v>
      </c>
    </row>
    <row r="5146" spans="1:30">
      <c r="A5146" s="117">
        <v>5145</v>
      </c>
      <c r="B5146" s="123" t="s">
        <v>468</v>
      </c>
      <c r="C5146" s="117" t="s">
        <v>5</v>
      </c>
      <c r="D5146" s="123" t="s">
        <v>595</v>
      </c>
      <c r="E5146" s="117">
        <v>5145</v>
      </c>
      <c r="F5146" s="117" t="s">
        <v>924</v>
      </c>
      <c r="G5146" s="117" t="s">
        <v>591</v>
      </c>
      <c r="H5146" s="117" t="s">
        <v>398</v>
      </c>
      <c r="I5146" s="117" t="s">
        <v>398</v>
      </c>
      <c r="J5146" s="117" t="s">
        <v>398</v>
      </c>
      <c r="K5146" s="117" t="s">
        <v>398</v>
      </c>
      <c r="L5146" s="117" t="s">
        <v>398</v>
      </c>
      <c r="M5146" s="117" t="s">
        <v>398</v>
      </c>
      <c r="N5146" s="117" t="s">
        <v>398</v>
      </c>
      <c r="O5146" s="125" t="s">
        <v>579</v>
      </c>
      <c r="P5146" s="117">
        <v>1</v>
      </c>
      <c r="Q5146" s="117" t="s">
        <v>398</v>
      </c>
      <c r="R5146" s="117" t="s">
        <v>398</v>
      </c>
      <c r="S5146" s="117" t="s">
        <v>398</v>
      </c>
      <c r="T5146" s="117" t="s">
        <v>398</v>
      </c>
      <c r="U5146" s="117" t="s">
        <v>398</v>
      </c>
      <c r="V5146" s="117" t="s">
        <v>398</v>
      </c>
      <c r="W5146" s="123">
        <v>65</v>
      </c>
      <c r="X5146" s="123" t="s">
        <v>906</v>
      </c>
      <c r="Y5146" s="120">
        <v>43564</v>
      </c>
      <c r="Z5146" s="121">
        <v>0.375</v>
      </c>
      <c r="AA5146" s="130" t="s">
        <v>696</v>
      </c>
      <c r="AB5146" s="123" t="s">
        <v>582</v>
      </c>
      <c r="AC5146" s="119" t="s">
        <v>398</v>
      </c>
      <c r="AD5146" s="119" t="s">
        <v>398</v>
      </c>
    </row>
    <row r="5147" spans="1:30">
      <c r="A5147" s="117">
        <v>5146</v>
      </c>
      <c r="B5147" s="123" t="s">
        <v>468</v>
      </c>
      <c r="C5147" s="117" t="s">
        <v>5</v>
      </c>
      <c r="D5147" s="123" t="s">
        <v>595</v>
      </c>
      <c r="E5147" s="117">
        <v>5146</v>
      </c>
      <c r="F5147" s="117" t="s">
        <v>924</v>
      </c>
      <c r="G5147" s="117" t="s">
        <v>591</v>
      </c>
      <c r="H5147" s="117" t="s">
        <v>398</v>
      </c>
      <c r="I5147" s="117" t="s">
        <v>398</v>
      </c>
      <c r="J5147" s="117" t="s">
        <v>398</v>
      </c>
      <c r="K5147" s="117" t="s">
        <v>398</v>
      </c>
      <c r="L5147" s="117" t="s">
        <v>398</v>
      </c>
      <c r="M5147" s="117" t="s">
        <v>398</v>
      </c>
      <c r="N5147" s="117" t="s">
        <v>398</v>
      </c>
      <c r="O5147" s="125" t="s">
        <v>579</v>
      </c>
      <c r="P5147" s="117">
        <v>1</v>
      </c>
      <c r="Q5147" s="117" t="s">
        <v>398</v>
      </c>
      <c r="R5147" s="117" t="s">
        <v>398</v>
      </c>
      <c r="S5147" s="117" t="s">
        <v>398</v>
      </c>
      <c r="T5147" s="117" t="s">
        <v>398</v>
      </c>
      <c r="U5147" s="117" t="s">
        <v>398</v>
      </c>
      <c r="V5147" s="117" t="s">
        <v>398</v>
      </c>
      <c r="W5147" s="123">
        <v>65</v>
      </c>
      <c r="X5147" s="123" t="s">
        <v>906</v>
      </c>
      <c r="Y5147" s="120">
        <v>43564</v>
      </c>
      <c r="Z5147" s="121">
        <v>0.375</v>
      </c>
      <c r="AA5147" s="130" t="s">
        <v>696</v>
      </c>
      <c r="AB5147" s="123" t="s">
        <v>582</v>
      </c>
      <c r="AC5147" s="119" t="s">
        <v>398</v>
      </c>
      <c r="AD5147" s="119" t="s">
        <v>398</v>
      </c>
    </row>
    <row r="5148" spans="1:30">
      <c r="A5148" s="117">
        <v>5147</v>
      </c>
      <c r="B5148" s="123" t="s">
        <v>468</v>
      </c>
      <c r="C5148" s="117" t="s">
        <v>5</v>
      </c>
      <c r="D5148" s="123" t="s">
        <v>595</v>
      </c>
      <c r="E5148" s="117">
        <v>5147</v>
      </c>
      <c r="F5148" s="117" t="s">
        <v>924</v>
      </c>
      <c r="G5148" s="117" t="s">
        <v>591</v>
      </c>
      <c r="H5148" s="117" t="s">
        <v>398</v>
      </c>
      <c r="I5148" s="117" t="s">
        <v>398</v>
      </c>
      <c r="J5148" s="117" t="s">
        <v>398</v>
      </c>
      <c r="K5148" s="117" t="s">
        <v>398</v>
      </c>
      <c r="L5148" s="117" t="s">
        <v>398</v>
      </c>
      <c r="M5148" s="117" t="s">
        <v>398</v>
      </c>
      <c r="N5148" s="117" t="s">
        <v>398</v>
      </c>
      <c r="O5148" s="125" t="s">
        <v>579</v>
      </c>
      <c r="P5148" s="117">
        <v>1</v>
      </c>
      <c r="Q5148" s="117" t="s">
        <v>398</v>
      </c>
      <c r="R5148" s="117" t="s">
        <v>398</v>
      </c>
      <c r="S5148" s="117" t="s">
        <v>398</v>
      </c>
      <c r="T5148" s="117" t="s">
        <v>398</v>
      </c>
      <c r="U5148" s="117" t="s">
        <v>398</v>
      </c>
      <c r="V5148" s="117" t="s">
        <v>398</v>
      </c>
      <c r="W5148" s="123">
        <v>65</v>
      </c>
      <c r="X5148" s="123" t="s">
        <v>906</v>
      </c>
      <c r="Y5148" s="120">
        <v>43564</v>
      </c>
      <c r="Z5148" s="121">
        <v>0.375</v>
      </c>
      <c r="AA5148" s="130" t="s">
        <v>696</v>
      </c>
      <c r="AB5148" s="123" t="s">
        <v>582</v>
      </c>
      <c r="AC5148" s="119" t="s">
        <v>398</v>
      </c>
      <c r="AD5148" s="119" t="s">
        <v>398</v>
      </c>
    </row>
    <row r="5149" spans="1:30">
      <c r="A5149" s="117">
        <v>5148</v>
      </c>
      <c r="B5149" s="123" t="s">
        <v>468</v>
      </c>
      <c r="C5149" s="117" t="s">
        <v>5</v>
      </c>
      <c r="D5149" s="123" t="s">
        <v>595</v>
      </c>
      <c r="E5149" s="117">
        <v>5148</v>
      </c>
      <c r="F5149" s="117" t="s">
        <v>924</v>
      </c>
      <c r="G5149" s="117" t="s">
        <v>591</v>
      </c>
      <c r="H5149" s="117" t="s">
        <v>398</v>
      </c>
      <c r="I5149" s="117" t="s">
        <v>398</v>
      </c>
      <c r="J5149" s="117" t="s">
        <v>398</v>
      </c>
      <c r="K5149" s="117" t="s">
        <v>398</v>
      </c>
      <c r="L5149" s="117" t="s">
        <v>398</v>
      </c>
      <c r="M5149" s="117" t="s">
        <v>398</v>
      </c>
      <c r="N5149" s="117" t="s">
        <v>398</v>
      </c>
      <c r="O5149" s="125" t="s">
        <v>579</v>
      </c>
      <c r="P5149" s="117">
        <v>1</v>
      </c>
      <c r="Q5149" s="117" t="s">
        <v>398</v>
      </c>
      <c r="R5149" s="117" t="s">
        <v>398</v>
      </c>
      <c r="S5149" s="117" t="s">
        <v>398</v>
      </c>
      <c r="T5149" s="117" t="s">
        <v>398</v>
      </c>
      <c r="U5149" s="117" t="s">
        <v>398</v>
      </c>
      <c r="V5149" s="117" t="s">
        <v>398</v>
      </c>
      <c r="W5149" s="123">
        <v>65</v>
      </c>
      <c r="X5149" s="123" t="s">
        <v>906</v>
      </c>
      <c r="Y5149" s="120">
        <v>43564</v>
      </c>
      <c r="Z5149" s="121">
        <v>0.375</v>
      </c>
      <c r="AA5149" s="130" t="s">
        <v>696</v>
      </c>
      <c r="AB5149" s="123" t="s">
        <v>582</v>
      </c>
      <c r="AC5149" s="119" t="s">
        <v>398</v>
      </c>
      <c r="AD5149" s="119" t="s">
        <v>398</v>
      </c>
    </row>
    <row r="5150" spans="1:30">
      <c r="A5150" s="117">
        <v>5149</v>
      </c>
      <c r="B5150" s="123" t="s">
        <v>468</v>
      </c>
      <c r="C5150" s="117" t="s">
        <v>5</v>
      </c>
      <c r="D5150" s="123" t="s">
        <v>595</v>
      </c>
      <c r="E5150" s="117">
        <v>5149</v>
      </c>
      <c r="F5150" s="117" t="s">
        <v>924</v>
      </c>
      <c r="G5150" s="117" t="s">
        <v>591</v>
      </c>
      <c r="H5150" s="117" t="s">
        <v>398</v>
      </c>
      <c r="I5150" s="117" t="s">
        <v>398</v>
      </c>
      <c r="J5150" s="117" t="s">
        <v>398</v>
      </c>
      <c r="K5150" s="117" t="s">
        <v>398</v>
      </c>
      <c r="L5150" s="117" t="s">
        <v>398</v>
      </c>
      <c r="M5150" s="117" t="s">
        <v>398</v>
      </c>
      <c r="N5150" s="117" t="s">
        <v>398</v>
      </c>
      <c r="O5150" s="125" t="s">
        <v>579</v>
      </c>
      <c r="P5150" s="117">
        <v>1</v>
      </c>
      <c r="Q5150" s="117" t="s">
        <v>398</v>
      </c>
      <c r="R5150" s="117" t="s">
        <v>398</v>
      </c>
      <c r="S5150" s="117" t="s">
        <v>398</v>
      </c>
      <c r="T5150" s="117" t="s">
        <v>398</v>
      </c>
      <c r="U5150" s="117" t="s">
        <v>398</v>
      </c>
      <c r="V5150" s="117" t="s">
        <v>398</v>
      </c>
      <c r="W5150" s="123">
        <v>65</v>
      </c>
      <c r="X5150" s="123" t="s">
        <v>906</v>
      </c>
      <c r="Y5150" s="120">
        <v>43564</v>
      </c>
      <c r="Z5150" s="121">
        <v>0.375</v>
      </c>
      <c r="AA5150" s="130" t="s">
        <v>696</v>
      </c>
      <c r="AB5150" s="123" t="s">
        <v>582</v>
      </c>
      <c r="AC5150" s="119" t="s">
        <v>398</v>
      </c>
      <c r="AD5150" s="119" t="s">
        <v>398</v>
      </c>
    </row>
    <row r="5151" spans="1:30">
      <c r="A5151" s="117">
        <v>5150</v>
      </c>
      <c r="B5151" s="123" t="s">
        <v>468</v>
      </c>
      <c r="C5151" s="117" t="s">
        <v>5</v>
      </c>
      <c r="D5151" s="123" t="s">
        <v>595</v>
      </c>
      <c r="E5151" s="117">
        <v>5150</v>
      </c>
      <c r="F5151" s="117" t="s">
        <v>924</v>
      </c>
      <c r="G5151" s="117" t="s">
        <v>591</v>
      </c>
      <c r="H5151" s="117" t="s">
        <v>398</v>
      </c>
      <c r="I5151" s="117" t="s">
        <v>398</v>
      </c>
      <c r="J5151" s="117" t="s">
        <v>398</v>
      </c>
      <c r="K5151" s="117" t="s">
        <v>398</v>
      </c>
      <c r="L5151" s="117" t="s">
        <v>398</v>
      </c>
      <c r="M5151" s="117" t="s">
        <v>398</v>
      </c>
      <c r="N5151" s="117" t="s">
        <v>398</v>
      </c>
      <c r="O5151" s="125" t="s">
        <v>579</v>
      </c>
      <c r="P5151" s="117">
        <v>1</v>
      </c>
      <c r="Q5151" s="117" t="s">
        <v>398</v>
      </c>
      <c r="R5151" s="117" t="s">
        <v>398</v>
      </c>
      <c r="S5151" s="117" t="s">
        <v>398</v>
      </c>
      <c r="T5151" s="117" t="s">
        <v>398</v>
      </c>
      <c r="U5151" s="117" t="s">
        <v>398</v>
      </c>
      <c r="V5151" s="117" t="s">
        <v>398</v>
      </c>
      <c r="W5151" s="123">
        <v>65</v>
      </c>
      <c r="X5151" s="123" t="s">
        <v>906</v>
      </c>
      <c r="Y5151" s="120">
        <v>43564</v>
      </c>
      <c r="Z5151" s="121">
        <v>0.375</v>
      </c>
      <c r="AA5151" s="130" t="s">
        <v>696</v>
      </c>
      <c r="AB5151" s="123" t="s">
        <v>582</v>
      </c>
      <c r="AC5151" s="119" t="s">
        <v>398</v>
      </c>
      <c r="AD5151" s="119" t="s">
        <v>398</v>
      </c>
    </row>
    <row r="5152" spans="1:30">
      <c r="A5152" s="117">
        <v>5151</v>
      </c>
      <c r="B5152" s="123" t="s">
        <v>468</v>
      </c>
      <c r="C5152" s="117" t="s">
        <v>5</v>
      </c>
      <c r="D5152" s="123" t="s">
        <v>595</v>
      </c>
      <c r="E5152" s="117">
        <v>5151</v>
      </c>
      <c r="F5152" s="117" t="s">
        <v>924</v>
      </c>
      <c r="G5152" s="117" t="s">
        <v>591</v>
      </c>
      <c r="H5152" s="117" t="s">
        <v>398</v>
      </c>
      <c r="I5152" s="117" t="s">
        <v>398</v>
      </c>
      <c r="J5152" s="117" t="s">
        <v>398</v>
      </c>
      <c r="K5152" s="117" t="s">
        <v>398</v>
      </c>
      <c r="L5152" s="117" t="s">
        <v>398</v>
      </c>
      <c r="M5152" s="117" t="s">
        <v>398</v>
      </c>
      <c r="N5152" s="117" t="s">
        <v>398</v>
      </c>
      <c r="O5152" s="125" t="s">
        <v>579</v>
      </c>
      <c r="P5152" s="117">
        <v>1</v>
      </c>
      <c r="Q5152" s="117" t="s">
        <v>398</v>
      </c>
      <c r="R5152" s="117" t="s">
        <v>398</v>
      </c>
      <c r="S5152" s="117" t="s">
        <v>398</v>
      </c>
      <c r="T5152" s="117" t="s">
        <v>398</v>
      </c>
      <c r="U5152" s="117" t="s">
        <v>398</v>
      </c>
      <c r="V5152" s="117" t="s">
        <v>398</v>
      </c>
      <c r="W5152" s="123">
        <v>65</v>
      </c>
      <c r="X5152" s="123" t="s">
        <v>906</v>
      </c>
      <c r="Y5152" s="120">
        <v>43564</v>
      </c>
      <c r="Z5152" s="121">
        <v>0.375</v>
      </c>
      <c r="AA5152" s="130" t="s">
        <v>696</v>
      </c>
      <c r="AB5152" s="123" t="s">
        <v>582</v>
      </c>
      <c r="AC5152" s="119" t="s">
        <v>398</v>
      </c>
      <c r="AD5152" s="119" t="s">
        <v>398</v>
      </c>
    </row>
    <row r="5153" spans="1:30">
      <c r="A5153" s="117">
        <v>5152</v>
      </c>
      <c r="B5153" s="123" t="s">
        <v>468</v>
      </c>
      <c r="C5153" s="117" t="s">
        <v>5</v>
      </c>
      <c r="D5153" s="123" t="s">
        <v>595</v>
      </c>
      <c r="E5153" s="117">
        <v>5152</v>
      </c>
      <c r="F5153" s="117" t="s">
        <v>924</v>
      </c>
      <c r="G5153" s="117" t="s">
        <v>591</v>
      </c>
      <c r="H5153" s="117" t="s">
        <v>398</v>
      </c>
      <c r="I5153" s="117" t="s">
        <v>398</v>
      </c>
      <c r="J5153" s="117" t="s">
        <v>398</v>
      </c>
      <c r="K5153" s="117" t="s">
        <v>398</v>
      </c>
      <c r="L5153" s="117" t="s">
        <v>398</v>
      </c>
      <c r="M5153" s="117" t="s">
        <v>398</v>
      </c>
      <c r="N5153" s="117" t="s">
        <v>398</v>
      </c>
      <c r="O5153" s="125" t="s">
        <v>579</v>
      </c>
      <c r="P5153" s="117">
        <v>1</v>
      </c>
      <c r="Q5153" s="117" t="s">
        <v>398</v>
      </c>
      <c r="R5153" s="117" t="s">
        <v>398</v>
      </c>
      <c r="S5153" s="117" t="s">
        <v>398</v>
      </c>
      <c r="T5153" s="117" t="s">
        <v>398</v>
      </c>
      <c r="U5153" s="117" t="s">
        <v>398</v>
      </c>
      <c r="V5153" s="117" t="s">
        <v>398</v>
      </c>
      <c r="W5153" s="123">
        <v>65</v>
      </c>
      <c r="X5153" s="123" t="s">
        <v>906</v>
      </c>
      <c r="Y5153" s="120">
        <v>43564</v>
      </c>
      <c r="Z5153" s="121">
        <v>0.375</v>
      </c>
      <c r="AA5153" s="130" t="s">
        <v>696</v>
      </c>
      <c r="AB5153" s="123" t="s">
        <v>582</v>
      </c>
      <c r="AC5153" s="119" t="s">
        <v>398</v>
      </c>
      <c r="AD5153" s="119" t="s">
        <v>398</v>
      </c>
    </row>
    <row r="5154" spans="1:30">
      <c r="A5154" s="117">
        <v>5153</v>
      </c>
      <c r="B5154" s="123" t="s">
        <v>468</v>
      </c>
      <c r="C5154" s="117" t="s">
        <v>5</v>
      </c>
      <c r="D5154" s="123" t="s">
        <v>595</v>
      </c>
      <c r="E5154" s="117">
        <v>5153</v>
      </c>
      <c r="F5154" s="117" t="s">
        <v>924</v>
      </c>
      <c r="G5154" s="117" t="s">
        <v>591</v>
      </c>
      <c r="H5154" s="117" t="s">
        <v>398</v>
      </c>
      <c r="I5154" s="117" t="s">
        <v>398</v>
      </c>
      <c r="J5154" s="117" t="s">
        <v>398</v>
      </c>
      <c r="K5154" s="117" t="s">
        <v>398</v>
      </c>
      <c r="L5154" s="117" t="s">
        <v>398</v>
      </c>
      <c r="M5154" s="117" t="s">
        <v>398</v>
      </c>
      <c r="N5154" s="117" t="s">
        <v>398</v>
      </c>
      <c r="O5154" s="125" t="s">
        <v>579</v>
      </c>
      <c r="P5154" s="117">
        <v>1</v>
      </c>
      <c r="Q5154" s="117" t="s">
        <v>398</v>
      </c>
      <c r="R5154" s="117" t="s">
        <v>398</v>
      </c>
      <c r="S5154" s="117" t="s">
        <v>398</v>
      </c>
      <c r="T5154" s="117" t="s">
        <v>398</v>
      </c>
      <c r="U5154" s="117" t="s">
        <v>398</v>
      </c>
      <c r="V5154" s="117" t="s">
        <v>398</v>
      </c>
      <c r="W5154" s="123">
        <v>65</v>
      </c>
      <c r="X5154" s="123" t="s">
        <v>906</v>
      </c>
      <c r="Y5154" s="120">
        <v>43564</v>
      </c>
      <c r="Z5154" s="121">
        <v>0.375</v>
      </c>
      <c r="AA5154" s="130" t="s">
        <v>696</v>
      </c>
      <c r="AB5154" s="123" t="s">
        <v>582</v>
      </c>
      <c r="AC5154" s="119" t="s">
        <v>398</v>
      </c>
      <c r="AD5154" s="119" t="s">
        <v>398</v>
      </c>
    </row>
    <row r="5155" spans="1:30">
      <c r="A5155" s="117">
        <v>5154</v>
      </c>
      <c r="B5155" s="123" t="s">
        <v>468</v>
      </c>
      <c r="C5155" s="117" t="s">
        <v>5</v>
      </c>
      <c r="D5155" s="123" t="s">
        <v>595</v>
      </c>
      <c r="E5155" s="117">
        <v>5154</v>
      </c>
      <c r="F5155" s="117" t="s">
        <v>924</v>
      </c>
      <c r="G5155" s="117" t="s">
        <v>591</v>
      </c>
      <c r="H5155" s="117" t="s">
        <v>398</v>
      </c>
      <c r="I5155" s="117" t="s">
        <v>398</v>
      </c>
      <c r="J5155" s="117" t="s">
        <v>398</v>
      </c>
      <c r="K5155" s="117" t="s">
        <v>398</v>
      </c>
      <c r="L5155" s="117" t="s">
        <v>398</v>
      </c>
      <c r="M5155" s="117" t="s">
        <v>398</v>
      </c>
      <c r="N5155" s="117" t="s">
        <v>398</v>
      </c>
      <c r="O5155" s="125" t="s">
        <v>579</v>
      </c>
      <c r="P5155" s="117">
        <v>1</v>
      </c>
      <c r="Q5155" s="117" t="s">
        <v>398</v>
      </c>
      <c r="R5155" s="117" t="s">
        <v>398</v>
      </c>
      <c r="S5155" s="117" t="s">
        <v>398</v>
      </c>
      <c r="T5155" s="117" t="s">
        <v>398</v>
      </c>
      <c r="U5155" s="117" t="s">
        <v>398</v>
      </c>
      <c r="V5155" s="117" t="s">
        <v>398</v>
      </c>
      <c r="W5155" s="123">
        <v>65</v>
      </c>
      <c r="X5155" s="123" t="s">
        <v>906</v>
      </c>
      <c r="Y5155" s="120">
        <v>43564</v>
      </c>
      <c r="Z5155" s="121">
        <v>0.375</v>
      </c>
      <c r="AA5155" s="130" t="s">
        <v>696</v>
      </c>
      <c r="AB5155" s="123" t="s">
        <v>582</v>
      </c>
      <c r="AC5155" s="119" t="s">
        <v>398</v>
      </c>
      <c r="AD5155" s="119" t="s">
        <v>398</v>
      </c>
    </row>
    <row r="5156" spans="1:30">
      <c r="A5156" s="117">
        <v>5155</v>
      </c>
      <c r="B5156" s="123" t="s">
        <v>468</v>
      </c>
      <c r="C5156" s="117" t="s">
        <v>5</v>
      </c>
      <c r="D5156" s="123" t="s">
        <v>595</v>
      </c>
      <c r="E5156" s="117">
        <v>5155</v>
      </c>
      <c r="F5156" s="117" t="s">
        <v>924</v>
      </c>
      <c r="G5156" s="117" t="s">
        <v>591</v>
      </c>
      <c r="H5156" s="117" t="s">
        <v>398</v>
      </c>
      <c r="I5156" s="117" t="s">
        <v>398</v>
      </c>
      <c r="J5156" s="117" t="s">
        <v>398</v>
      </c>
      <c r="K5156" s="117" t="s">
        <v>398</v>
      </c>
      <c r="L5156" s="117" t="s">
        <v>398</v>
      </c>
      <c r="M5156" s="117" t="s">
        <v>398</v>
      </c>
      <c r="N5156" s="117" t="s">
        <v>398</v>
      </c>
      <c r="O5156" s="125" t="s">
        <v>579</v>
      </c>
      <c r="P5156" s="117">
        <v>1</v>
      </c>
      <c r="Q5156" s="117" t="s">
        <v>398</v>
      </c>
      <c r="R5156" s="117" t="s">
        <v>398</v>
      </c>
      <c r="S5156" s="117" t="s">
        <v>398</v>
      </c>
      <c r="T5156" s="117" t="s">
        <v>398</v>
      </c>
      <c r="U5156" s="117" t="s">
        <v>398</v>
      </c>
      <c r="V5156" s="117" t="s">
        <v>398</v>
      </c>
      <c r="W5156" s="123">
        <v>65</v>
      </c>
      <c r="X5156" s="123" t="s">
        <v>906</v>
      </c>
      <c r="Y5156" s="120">
        <v>43564</v>
      </c>
      <c r="Z5156" s="121">
        <v>0.375</v>
      </c>
      <c r="AA5156" s="130" t="s">
        <v>696</v>
      </c>
      <c r="AB5156" s="123" t="s">
        <v>582</v>
      </c>
      <c r="AC5156" s="119" t="s">
        <v>398</v>
      </c>
      <c r="AD5156" s="119" t="s">
        <v>398</v>
      </c>
    </row>
    <row r="5157" spans="1:30">
      <c r="A5157" s="117">
        <v>5156</v>
      </c>
      <c r="B5157" s="123" t="s">
        <v>468</v>
      </c>
      <c r="C5157" s="117" t="s">
        <v>5</v>
      </c>
      <c r="D5157" s="123" t="s">
        <v>595</v>
      </c>
      <c r="E5157" s="117">
        <v>5156</v>
      </c>
      <c r="F5157" s="117" t="s">
        <v>924</v>
      </c>
      <c r="G5157" s="117" t="s">
        <v>591</v>
      </c>
      <c r="H5157" s="117" t="s">
        <v>398</v>
      </c>
      <c r="I5157" s="117" t="s">
        <v>398</v>
      </c>
      <c r="J5157" s="117" t="s">
        <v>398</v>
      </c>
      <c r="K5157" s="117" t="s">
        <v>398</v>
      </c>
      <c r="L5157" s="117" t="s">
        <v>398</v>
      </c>
      <c r="M5157" s="117" t="s">
        <v>398</v>
      </c>
      <c r="N5157" s="117" t="s">
        <v>398</v>
      </c>
      <c r="O5157" s="125" t="s">
        <v>579</v>
      </c>
      <c r="P5157" s="117">
        <v>1</v>
      </c>
      <c r="Q5157" s="117" t="s">
        <v>398</v>
      </c>
      <c r="R5157" s="117" t="s">
        <v>398</v>
      </c>
      <c r="S5157" s="117" t="s">
        <v>398</v>
      </c>
      <c r="T5157" s="117" t="s">
        <v>398</v>
      </c>
      <c r="U5157" s="117" t="s">
        <v>398</v>
      </c>
      <c r="V5157" s="117" t="s">
        <v>398</v>
      </c>
      <c r="W5157" s="123">
        <v>65</v>
      </c>
      <c r="X5157" s="123" t="s">
        <v>906</v>
      </c>
      <c r="Y5157" s="120">
        <v>43564</v>
      </c>
      <c r="Z5157" s="121">
        <v>0.375</v>
      </c>
      <c r="AA5157" s="130" t="s">
        <v>696</v>
      </c>
      <c r="AB5157" s="123" t="s">
        <v>582</v>
      </c>
      <c r="AC5157" s="119" t="s">
        <v>398</v>
      </c>
      <c r="AD5157" s="119" t="s">
        <v>398</v>
      </c>
    </row>
    <row r="5158" spans="1:30">
      <c r="A5158" s="117">
        <v>5157</v>
      </c>
      <c r="B5158" s="123" t="s">
        <v>468</v>
      </c>
      <c r="C5158" s="117" t="s">
        <v>5</v>
      </c>
      <c r="D5158" s="123" t="s">
        <v>595</v>
      </c>
      <c r="E5158" s="117">
        <v>5157</v>
      </c>
      <c r="F5158" s="117" t="s">
        <v>924</v>
      </c>
      <c r="G5158" s="117" t="s">
        <v>591</v>
      </c>
      <c r="H5158" s="117" t="s">
        <v>398</v>
      </c>
      <c r="I5158" s="117" t="s">
        <v>398</v>
      </c>
      <c r="J5158" s="117" t="s">
        <v>398</v>
      </c>
      <c r="K5158" s="117" t="s">
        <v>398</v>
      </c>
      <c r="L5158" s="117" t="s">
        <v>398</v>
      </c>
      <c r="M5158" s="117" t="s">
        <v>398</v>
      </c>
      <c r="N5158" s="117" t="s">
        <v>398</v>
      </c>
      <c r="O5158" s="125" t="s">
        <v>579</v>
      </c>
      <c r="P5158" s="117">
        <v>1</v>
      </c>
      <c r="Q5158" s="117" t="s">
        <v>398</v>
      </c>
      <c r="R5158" s="117" t="s">
        <v>398</v>
      </c>
      <c r="S5158" s="117" t="s">
        <v>398</v>
      </c>
      <c r="T5158" s="117" t="s">
        <v>398</v>
      </c>
      <c r="U5158" s="117" t="s">
        <v>398</v>
      </c>
      <c r="V5158" s="117" t="s">
        <v>398</v>
      </c>
      <c r="W5158" s="123">
        <v>65</v>
      </c>
      <c r="X5158" s="123" t="s">
        <v>906</v>
      </c>
      <c r="Y5158" s="120">
        <v>43564</v>
      </c>
      <c r="Z5158" s="121">
        <v>0.375</v>
      </c>
      <c r="AA5158" s="130" t="s">
        <v>696</v>
      </c>
      <c r="AB5158" s="123" t="s">
        <v>582</v>
      </c>
      <c r="AC5158" s="119" t="s">
        <v>398</v>
      </c>
      <c r="AD5158" s="119" t="s">
        <v>398</v>
      </c>
    </row>
    <row r="5159" spans="1:30">
      <c r="A5159" s="117">
        <v>5158</v>
      </c>
      <c r="B5159" s="123" t="s">
        <v>468</v>
      </c>
      <c r="C5159" s="117" t="s">
        <v>5</v>
      </c>
      <c r="D5159" s="123" t="s">
        <v>595</v>
      </c>
      <c r="E5159" s="117">
        <v>5158</v>
      </c>
      <c r="F5159" s="117" t="s">
        <v>924</v>
      </c>
      <c r="G5159" s="117" t="s">
        <v>591</v>
      </c>
      <c r="H5159" s="117" t="s">
        <v>398</v>
      </c>
      <c r="I5159" s="117" t="s">
        <v>398</v>
      </c>
      <c r="J5159" s="117" t="s">
        <v>398</v>
      </c>
      <c r="K5159" s="117" t="s">
        <v>398</v>
      </c>
      <c r="L5159" s="117" t="s">
        <v>398</v>
      </c>
      <c r="M5159" s="117" t="s">
        <v>398</v>
      </c>
      <c r="N5159" s="117" t="s">
        <v>398</v>
      </c>
      <c r="O5159" s="125" t="s">
        <v>579</v>
      </c>
      <c r="P5159" s="117">
        <v>1</v>
      </c>
      <c r="Q5159" s="117" t="s">
        <v>398</v>
      </c>
      <c r="R5159" s="117" t="s">
        <v>398</v>
      </c>
      <c r="S5159" s="117" t="s">
        <v>398</v>
      </c>
      <c r="T5159" s="117" t="s">
        <v>398</v>
      </c>
      <c r="U5159" s="117" t="s">
        <v>398</v>
      </c>
      <c r="V5159" s="117" t="s">
        <v>398</v>
      </c>
      <c r="W5159" s="123">
        <v>65</v>
      </c>
      <c r="X5159" s="123" t="s">
        <v>906</v>
      </c>
      <c r="Y5159" s="120">
        <v>43564</v>
      </c>
      <c r="Z5159" s="121">
        <v>0.375</v>
      </c>
      <c r="AA5159" s="130" t="s">
        <v>696</v>
      </c>
      <c r="AB5159" s="123" t="s">
        <v>582</v>
      </c>
      <c r="AC5159" s="119" t="s">
        <v>398</v>
      </c>
      <c r="AD5159" s="119" t="s">
        <v>398</v>
      </c>
    </row>
    <row r="5160" spans="1:30">
      <c r="A5160" s="117">
        <v>5159</v>
      </c>
      <c r="B5160" s="123" t="s">
        <v>468</v>
      </c>
      <c r="C5160" s="117" t="s">
        <v>5</v>
      </c>
      <c r="D5160" s="123" t="s">
        <v>595</v>
      </c>
      <c r="E5160" s="117">
        <v>5159</v>
      </c>
      <c r="F5160" s="117" t="s">
        <v>924</v>
      </c>
      <c r="G5160" s="117" t="s">
        <v>591</v>
      </c>
      <c r="H5160" s="117" t="s">
        <v>398</v>
      </c>
      <c r="I5160" s="117" t="s">
        <v>398</v>
      </c>
      <c r="J5160" s="117" t="s">
        <v>398</v>
      </c>
      <c r="K5160" s="117" t="s">
        <v>398</v>
      </c>
      <c r="L5160" s="117" t="s">
        <v>398</v>
      </c>
      <c r="M5160" s="117" t="s">
        <v>398</v>
      </c>
      <c r="N5160" s="117" t="s">
        <v>398</v>
      </c>
      <c r="O5160" s="125" t="s">
        <v>579</v>
      </c>
      <c r="P5160" s="117">
        <v>1</v>
      </c>
      <c r="Q5160" s="117" t="s">
        <v>398</v>
      </c>
      <c r="R5160" s="117" t="s">
        <v>398</v>
      </c>
      <c r="S5160" s="117" t="s">
        <v>398</v>
      </c>
      <c r="T5160" s="117" t="s">
        <v>398</v>
      </c>
      <c r="U5160" s="117" t="s">
        <v>398</v>
      </c>
      <c r="V5160" s="117" t="s">
        <v>398</v>
      </c>
      <c r="W5160" s="123">
        <v>65</v>
      </c>
      <c r="X5160" s="123" t="s">
        <v>906</v>
      </c>
      <c r="Y5160" s="120">
        <v>43564</v>
      </c>
      <c r="Z5160" s="121">
        <v>0.375</v>
      </c>
      <c r="AA5160" s="130" t="s">
        <v>696</v>
      </c>
      <c r="AB5160" s="123" t="s">
        <v>582</v>
      </c>
      <c r="AC5160" s="119" t="s">
        <v>398</v>
      </c>
      <c r="AD5160" s="119" t="s">
        <v>398</v>
      </c>
    </row>
    <row r="5161" spans="1:30">
      <c r="A5161" s="117">
        <v>5160</v>
      </c>
      <c r="B5161" s="123" t="s">
        <v>468</v>
      </c>
      <c r="C5161" s="117" t="s">
        <v>5</v>
      </c>
      <c r="D5161" s="123" t="s">
        <v>595</v>
      </c>
      <c r="E5161" s="117">
        <v>5160</v>
      </c>
      <c r="F5161" s="117" t="s">
        <v>924</v>
      </c>
      <c r="G5161" s="117" t="s">
        <v>591</v>
      </c>
      <c r="H5161" s="117" t="s">
        <v>398</v>
      </c>
      <c r="I5161" s="117" t="s">
        <v>398</v>
      </c>
      <c r="J5161" s="117" t="s">
        <v>398</v>
      </c>
      <c r="K5161" s="117" t="s">
        <v>398</v>
      </c>
      <c r="L5161" s="117" t="s">
        <v>398</v>
      </c>
      <c r="M5161" s="117" t="s">
        <v>398</v>
      </c>
      <c r="N5161" s="117" t="s">
        <v>398</v>
      </c>
      <c r="O5161" s="125" t="s">
        <v>579</v>
      </c>
      <c r="P5161" s="117">
        <v>1</v>
      </c>
      <c r="Q5161" s="117" t="s">
        <v>398</v>
      </c>
      <c r="R5161" s="117" t="s">
        <v>398</v>
      </c>
      <c r="S5161" s="117" t="s">
        <v>398</v>
      </c>
      <c r="T5161" s="117" t="s">
        <v>398</v>
      </c>
      <c r="U5161" s="117" t="s">
        <v>398</v>
      </c>
      <c r="V5161" s="117" t="s">
        <v>398</v>
      </c>
      <c r="W5161" s="123">
        <v>65</v>
      </c>
      <c r="X5161" s="123" t="s">
        <v>906</v>
      </c>
      <c r="Y5161" s="120">
        <v>43564</v>
      </c>
      <c r="Z5161" s="121">
        <v>0.375</v>
      </c>
      <c r="AA5161" s="130" t="s">
        <v>696</v>
      </c>
      <c r="AB5161" s="123" t="s">
        <v>582</v>
      </c>
      <c r="AC5161" s="119" t="s">
        <v>398</v>
      </c>
      <c r="AD5161" s="119" t="s">
        <v>398</v>
      </c>
    </row>
    <row r="5162" spans="1:30">
      <c r="A5162" s="117">
        <v>5161</v>
      </c>
      <c r="B5162" s="123" t="s">
        <v>468</v>
      </c>
      <c r="C5162" s="117" t="s">
        <v>5</v>
      </c>
      <c r="D5162" s="123" t="s">
        <v>595</v>
      </c>
      <c r="E5162" s="117">
        <v>5161</v>
      </c>
      <c r="F5162" s="117" t="s">
        <v>924</v>
      </c>
      <c r="G5162" s="117" t="s">
        <v>591</v>
      </c>
      <c r="H5162" s="117" t="s">
        <v>398</v>
      </c>
      <c r="I5162" s="117" t="s">
        <v>398</v>
      </c>
      <c r="J5162" s="117" t="s">
        <v>398</v>
      </c>
      <c r="K5162" s="117" t="s">
        <v>398</v>
      </c>
      <c r="L5162" s="117" t="s">
        <v>398</v>
      </c>
      <c r="M5162" s="117" t="s">
        <v>398</v>
      </c>
      <c r="N5162" s="117" t="s">
        <v>398</v>
      </c>
      <c r="O5162" s="125" t="s">
        <v>579</v>
      </c>
      <c r="P5162" s="117">
        <v>1</v>
      </c>
      <c r="Q5162" s="117" t="s">
        <v>398</v>
      </c>
      <c r="R5162" s="117" t="s">
        <v>398</v>
      </c>
      <c r="S5162" s="117" t="s">
        <v>398</v>
      </c>
      <c r="T5162" s="117" t="s">
        <v>398</v>
      </c>
      <c r="U5162" s="117" t="s">
        <v>398</v>
      </c>
      <c r="V5162" s="117" t="s">
        <v>398</v>
      </c>
      <c r="W5162" s="123">
        <v>65</v>
      </c>
      <c r="X5162" s="123" t="s">
        <v>906</v>
      </c>
      <c r="Y5162" s="120">
        <v>43564</v>
      </c>
      <c r="Z5162" s="121">
        <v>0.375</v>
      </c>
      <c r="AA5162" s="130" t="s">
        <v>696</v>
      </c>
      <c r="AB5162" s="123" t="s">
        <v>582</v>
      </c>
      <c r="AC5162" s="119" t="s">
        <v>398</v>
      </c>
      <c r="AD5162" s="119" t="s">
        <v>398</v>
      </c>
    </row>
    <row r="5163" spans="1:30">
      <c r="A5163" s="117">
        <v>5162</v>
      </c>
      <c r="B5163" s="123" t="s">
        <v>468</v>
      </c>
      <c r="C5163" s="117" t="s">
        <v>5</v>
      </c>
      <c r="D5163" s="123" t="s">
        <v>595</v>
      </c>
      <c r="E5163" s="117">
        <v>5162</v>
      </c>
      <c r="F5163" s="117" t="s">
        <v>924</v>
      </c>
      <c r="G5163" s="117" t="s">
        <v>591</v>
      </c>
      <c r="H5163" s="117" t="s">
        <v>398</v>
      </c>
      <c r="I5163" s="117" t="s">
        <v>398</v>
      </c>
      <c r="J5163" s="117" t="s">
        <v>398</v>
      </c>
      <c r="K5163" s="117" t="s">
        <v>398</v>
      </c>
      <c r="L5163" s="117" t="s">
        <v>398</v>
      </c>
      <c r="M5163" s="117" t="s">
        <v>398</v>
      </c>
      <c r="N5163" s="117" t="s">
        <v>398</v>
      </c>
      <c r="O5163" s="125" t="s">
        <v>579</v>
      </c>
      <c r="P5163" s="117">
        <v>1</v>
      </c>
      <c r="Q5163" s="117" t="s">
        <v>398</v>
      </c>
      <c r="R5163" s="117" t="s">
        <v>398</v>
      </c>
      <c r="S5163" s="117" t="s">
        <v>398</v>
      </c>
      <c r="T5163" s="117" t="s">
        <v>398</v>
      </c>
      <c r="U5163" s="117" t="s">
        <v>398</v>
      </c>
      <c r="V5163" s="117" t="s">
        <v>398</v>
      </c>
      <c r="W5163" s="123">
        <v>65</v>
      </c>
      <c r="X5163" s="123" t="s">
        <v>906</v>
      </c>
      <c r="Y5163" s="120">
        <v>43564</v>
      </c>
      <c r="Z5163" s="121">
        <v>0.375</v>
      </c>
      <c r="AA5163" s="130" t="s">
        <v>696</v>
      </c>
      <c r="AB5163" s="123" t="s">
        <v>582</v>
      </c>
      <c r="AC5163" s="119" t="s">
        <v>398</v>
      </c>
      <c r="AD5163" s="119" t="s">
        <v>398</v>
      </c>
    </row>
    <row r="5164" spans="1:30">
      <c r="A5164" s="117">
        <v>5163</v>
      </c>
      <c r="B5164" s="123" t="s">
        <v>468</v>
      </c>
      <c r="C5164" s="117" t="s">
        <v>5</v>
      </c>
      <c r="D5164" s="123" t="s">
        <v>595</v>
      </c>
      <c r="E5164" s="117">
        <v>5163</v>
      </c>
      <c r="F5164" s="117" t="s">
        <v>924</v>
      </c>
      <c r="G5164" s="117" t="s">
        <v>591</v>
      </c>
      <c r="H5164" s="117" t="s">
        <v>398</v>
      </c>
      <c r="I5164" s="117" t="s">
        <v>398</v>
      </c>
      <c r="J5164" s="117" t="s">
        <v>398</v>
      </c>
      <c r="K5164" s="117" t="s">
        <v>398</v>
      </c>
      <c r="L5164" s="117" t="s">
        <v>398</v>
      </c>
      <c r="M5164" s="117" t="s">
        <v>398</v>
      </c>
      <c r="N5164" s="117" t="s">
        <v>398</v>
      </c>
      <c r="O5164" s="125" t="s">
        <v>579</v>
      </c>
      <c r="P5164" s="117">
        <v>1</v>
      </c>
      <c r="Q5164" s="117" t="s">
        <v>398</v>
      </c>
      <c r="R5164" s="117" t="s">
        <v>398</v>
      </c>
      <c r="S5164" s="117" t="s">
        <v>398</v>
      </c>
      <c r="T5164" s="117" t="s">
        <v>398</v>
      </c>
      <c r="U5164" s="117" t="s">
        <v>398</v>
      </c>
      <c r="V5164" s="117" t="s">
        <v>398</v>
      </c>
      <c r="W5164" s="123">
        <v>65</v>
      </c>
      <c r="X5164" s="123" t="s">
        <v>906</v>
      </c>
      <c r="Y5164" s="120">
        <v>43564</v>
      </c>
      <c r="Z5164" s="121">
        <v>0.375</v>
      </c>
      <c r="AA5164" s="130" t="s">
        <v>696</v>
      </c>
      <c r="AB5164" s="123" t="s">
        <v>582</v>
      </c>
      <c r="AC5164" s="119" t="s">
        <v>398</v>
      </c>
      <c r="AD5164" s="119" t="s">
        <v>398</v>
      </c>
    </row>
    <row r="5165" spans="1:30">
      <c r="A5165" s="117">
        <v>5164</v>
      </c>
      <c r="B5165" s="123" t="s">
        <v>468</v>
      </c>
      <c r="C5165" s="117" t="s">
        <v>5</v>
      </c>
      <c r="D5165" s="123" t="s">
        <v>595</v>
      </c>
      <c r="E5165" s="117">
        <v>5164</v>
      </c>
      <c r="F5165" s="117" t="s">
        <v>924</v>
      </c>
      <c r="G5165" s="117" t="s">
        <v>591</v>
      </c>
      <c r="H5165" s="117" t="s">
        <v>398</v>
      </c>
      <c r="I5165" s="117" t="s">
        <v>398</v>
      </c>
      <c r="J5165" s="117" t="s">
        <v>398</v>
      </c>
      <c r="K5165" s="117" t="s">
        <v>398</v>
      </c>
      <c r="L5165" s="117" t="s">
        <v>398</v>
      </c>
      <c r="M5165" s="117" t="s">
        <v>398</v>
      </c>
      <c r="N5165" s="117" t="s">
        <v>398</v>
      </c>
      <c r="O5165" s="125" t="s">
        <v>579</v>
      </c>
      <c r="P5165" s="117">
        <v>1</v>
      </c>
      <c r="Q5165" s="117" t="s">
        <v>398</v>
      </c>
      <c r="R5165" s="117" t="s">
        <v>398</v>
      </c>
      <c r="S5165" s="117" t="s">
        <v>398</v>
      </c>
      <c r="T5165" s="117" t="s">
        <v>398</v>
      </c>
      <c r="U5165" s="117" t="s">
        <v>398</v>
      </c>
      <c r="V5165" s="117" t="s">
        <v>398</v>
      </c>
      <c r="W5165" s="123">
        <v>65</v>
      </c>
      <c r="X5165" s="123" t="s">
        <v>906</v>
      </c>
      <c r="Y5165" s="120">
        <v>43564</v>
      </c>
      <c r="Z5165" s="121">
        <v>0.375</v>
      </c>
      <c r="AA5165" s="130" t="s">
        <v>696</v>
      </c>
      <c r="AB5165" s="123" t="s">
        <v>582</v>
      </c>
      <c r="AC5165" s="119" t="s">
        <v>398</v>
      </c>
      <c r="AD5165" s="119" t="s">
        <v>398</v>
      </c>
    </row>
    <row r="5166" spans="1:30">
      <c r="A5166" s="117">
        <v>5165</v>
      </c>
      <c r="B5166" s="123" t="s">
        <v>468</v>
      </c>
      <c r="C5166" s="117" t="s">
        <v>5</v>
      </c>
      <c r="D5166" s="123" t="s">
        <v>595</v>
      </c>
      <c r="E5166" s="117">
        <v>5165</v>
      </c>
      <c r="F5166" s="117" t="s">
        <v>924</v>
      </c>
      <c r="G5166" s="117" t="s">
        <v>591</v>
      </c>
      <c r="H5166" s="117" t="s">
        <v>398</v>
      </c>
      <c r="I5166" s="117" t="s">
        <v>398</v>
      </c>
      <c r="J5166" s="117" t="s">
        <v>398</v>
      </c>
      <c r="K5166" s="117" t="s">
        <v>398</v>
      </c>
      <c r="L5166" s="117" t="s">
        <v>398</v>
      </c>
      <c r="M5166" s="117" t="s">
        <v>398</v>
      </c>
      <c r="N5166" s="117" t="s">
        <v>398</v>
      </c>
      <c r="O5166" s="125" t="s">
        <v>579</v>
      </c>
      <c r="P5166" s="117">
        <v>1</v>
      </c>
      <c r="Q5166" s="117" t="s">
        <v>398</v>
      </c>
      <c r="R5166" s="117" t="s">
        <v>398</v>
      </c>
      <c r="S5166" s="117" t="s">
        <v>398</v>
      </c>
      <c r="T5166" s="117" t="s">
        <v>398</v>
      </c>
      <c r="U5166" s="117" t="s">
        <v>398</v>
      </c>
      <c r="V5166" s="117" t="s">
        <v>398</v>
      </c>
      <c r="W5166" s="123">
        <v>65</v>
      </c>
      <c r="X5166" s="123" t="s">
        <v>906</v>
      </c>
      <c r="Y5166" s="120">
        <v>43564</v>
      </c>
      <c r="Z5166" s="121">
        <v>0.375</v>
      </c>
      <c r="AA5166" s="130" t="s">
        <v>696</v>
      </c>
      <c r="AB5166" s="123" t="s">
        <v>582</v>
      </c>
      <c r="AC5166" s="119" t="s">
        <v>398</v>
      </c>
      <c r="AD5166" s="119" t="s">
        <v>398</v>
      </c>
    </row>
    <row r="5167" spans="1:30">
      <c r="A5167" s="117">
        <v>5166</v>
      </c>
      <c r="B5167" s="123" t="s">
        <v>468</v>
      </c>
      <c r="C5167" s="117" t="s">
        <v>5</v>
      </c>
      <c r="D5167" s="123" t="s">
        <v>595</v>
      </c>
      <c r="E5167" s="117">
        <v>5166</v>
      </c>
      <c r="F5167" s="117" t="s">
        <v>924</v>
      </c>
      <c r="G5167" s="117" t="s">
        <v>591</v>
      </c>
      <c r="H5167" s="117" t="s">
        <v>398</v>
      </c>
      <c r="I5167" s="117" t="s">
        <v>398</v>
      </c>
      <c r="J5167" s="117" t="s">
        <v>398</v>
      </c>
      <c r="K5167" s="117" t="s">
        <v>398</v>
      </c>
      <c r="L5167" s="117" t="s">
        <v>398</v>
      </c>
      <c r="M5167" s="117" t="s">
        <v>398</v>
      </c>
      <c r="N5167" s="117" t="s">
        <v>398</v>
      </c>
      <c r="O5167" s="125" t="s">
        <v>579</v>
      </c>
      <c r="P5167" s="117">
        <v>1</v>
      </c>
      <c r="Q5167" s="117" t="s">
        <v>398</v>
      </c>
      <c r="R5167" s="117" t="s">
        <v>398</v>
      </c>
      <c r="S5167" s="117" t="s">
        <v>398</v>
      </c>
      <c r="T5167" s="117" t="s">
        <v>398</v>
      </c>
      <c r="U5167" s="117" t="s">
        <v>398</v>
      </c>
      <c r="V5167" s="117" t="s">
        <v>398</v>
      </c>
      <c r="W5167" s="123">
        <v>65</v>
      </c>
      <c r="X5167" s="123" t="s">
        <v>906</v>
      </c>
      <c r="Y5167" s="120">
        <v>43564</v>
      </c>
      <c r="Z5167" s="121">
        <v>0.375</v>
      </c>
      <c r="AA5167" s="130" t="s">
        <v>696</v>
      </c>
      <c r="AB5167" s="123" t="s">
        <v>582</v>
      </c>
      <c r="AC5167" s="119" t="s">
        <v>398</v>
      </c>
      <c r="AD5167" s="119" t="s">
        <v>398</v>
      </c>
    </row>
    <row r="5168" spans="1:30">
      <c r="A5168" s="117">
        <v>5167</v>
      </c>
      <c r="B5168" s="123" t="s">
        <v>468</v>
      </c>
      <c r="C5168" s="117" t="s">
        <v>5</v>
      </c>
      <c r="D5168" s="123" t="s">
        <v>595</v>
      </c>
      <c r="E5168" s="117">
        <v>5167</v>
      </c>
      <c r="F5168" s="117" t="s">
        <v>924</v>
      </c>
      <c r="G5168" s="117" t="s">
        <v>591</v>
      </c>
      <c r="H5168" s="117" t="s">
        <v>398</v>
      </c>
      <c r="I5168" s="117" t="s">
        <v>398</v>
      </c>
      <c r="J5168" s="117" t="s">
        <v>398</v>
      </c>
      <c r="K5168" s="117" t="s">
        <v>398</v>
      </c>
      <c r="L5168" s="117" t="s">
        <v>398</v>
      </c>
      <c r="M5168" s="117" t="s">
        <v>398</v>
      </c>
      <c r="N5168" s="117" t="s">
        <v>398</v>
      </c>
      <c r="O5168" s="125" t="s">
        <v>579</v>
      </c>
      <c r="P5168" s="117">
        <v>1</v>
      </c>
      <c r="Q5168" s="117" t="s">
        <v>398</v>
      </c>
      <c r="R5168" s="117" t="s">
        <v>398</v>
      </c>
      <c r="S5168" s="117" t="s">
        <v>398</v>
      </c>
      <c r="T5168" s="117" t="s">
        <v>398</v>
      </c>
      <c r="U5168" s="117" t="s">
        <v>398</v>
      </c>
      <c r="V5168" s="117" t="s">
        <v>398</v>
      </c>
      <c r="W5168" s="123">
        <v>65</v>
      </c>
      <c r="X5168" s="123" t="s">
        <v>906</v>
      </c>
      <c r="Y5168" s="120">
        <v>43564</v>
      </c>
      <c r="Z5168" s="121">
        <v>0.375</v>
      </c>
      <c r="AA5168" s="130" t="s">
        <v>696</v>
      </c>
      <c r="AB5168" s="123" t="s">
        <v>582</v>
      </c>
      <c r="AC5168" s="119" t="s">
        <v>398</v>
      </c>
      <c r="AD5168" s="119" t="s">
        <v>398</v>
      </c>
    </row>
    <row r="5169" spans="1:30">
      <c r="A5169" s="117">
        <v>5168</v>
      </c>
      <c r="B5169" s="123" t="s">
        <v>468</v>
      </c>
      <c r="C5169" s="117" t="s">
        <v>5</v>
      </c>
      <c r="D5169" s="123" t="s">
        <v>595</v>
      </c>
      <c r="E5169" s="117">
        <v>5168</v>
      </c>
      <c r="F5169" s="117" t="s">
        <v>924</v>
      </c>
      <c r="G5169" s="117" t="s">
        <v>591</v>
      </c>
      <c r="H5169" s="117" t="s">
        <v>398</v>
      </c>
      <c r="I5169" s="117" t="s">
        <v>398</v>
      </c>
      <c r="J5169" s="117" t="s">
        <v>398</v>
      </c>
      <c r="K5169" s="117" t="s">
        <v>398</v>
      </c>
      <c r="L5169" s="117" t="s">
        <v>398</v>
      </c>
      <c r="M5169" s="117" t="s">
        <v>398</v>
      </c>
      <c r="N5169" s="117" t="s">
        <v>398</v>
      </c>
      <c r="O5169" s="125" t="s">
        <v>579</v>
      </c>
      <c r="P5169" s="117">
        <v>1</v>
      </c>
      <c r="Q5169" s="117" t="s">
        <v>398</v>
      </c>
      <c r="R5169" s="117" t="s">
        <v>398</v>
      </c>
      <c r="S5169" s="117" t="s">
        <v>398</v>
      </c>
      <c r="T5169" s="117" t="s">
        <v>398</v>
      </c>
      <c r="U5169" s="117" t="s">
        <v>398</v>
      </c>
      <c r="V5169" s="117" t="s">
        <v>398</v>
      </c>
      <c r="W5169" s="123">
        <v>65</v>
      </c>
      <c r="X5169" s="123" t="s">
        <v>906</v>
      </c>
      <c r="Y5169" s="120">
        <v>43564</v>
      </c>
      <c r="Z5169" s="121">
        <v>0.375</v>
      </c>
      <c r="AA5169" s="130" t="s">
        <v>696</v>
      </c>
      <c r="AB5169" s="123" t="s">
        <v>582</v>
      </c>
      <c r="AC5169" s="119" t="s">
        <v>398</v>
      </c>
      <c r="AD5169" s="119" t="s">
        <v>398</v>
      </c>
    </row>
    <row r="5170" spans="1:30">
      <c r="A5170" s="117">
        <v>5169</v>
      </c>
      <c r="B5170" s="123" t="s">
        <v>468</v>
      </c>
      <c r="C5170" s="117" t="s">
        <v>5</v>
      </c>
      <c r="D5170" s="123" t="s">
        <v>595</v>
      </c>
      <c r="E5170" s="117">
        <v>5169</v>
      </c>
      <c r="F5170" s="117" t="s">
        <v>924</v>
      </c>
      <c r="G5170" s="117" t="s">
        <v>591</v>
      </c>
      <c r="H5170" s="117" t="s">
        <v>398</v>
      </c>
      <c r="I5170" s="117" t="s">
        <v>398</v>
      </c>
      <c r="J5170" s="117" t="s">
        <v>398</v>
      </c>
      <c r="K5170" s="117" t="s">
        <v>398</v>
      </c>
      <c r="L5170" s="117" t="s">
        <v>398</v>
      </c>
      <c r="M5170" s="117" t="s">
        <v>398</v>
      </c>
      <c r="N5170" s="117" t="s">
        <v>398</v>
      </c>
      <c r="O5170" s="125" t="s">
        <v>579</v>
      </c>
      <c r="P5170" s="117">
        <v>1</v>
      </c>
      <c r="Q5170" s="117" t="s">
        <v>398</v>
      </c>
      <c r="R5170" s="117" t="s">
        <v>398</v>
      </c>
      <c r="S5170" s="117" t="s">
        <v>398</v>
      </c>
      <c r="T5170" s="117" t="s">
        <v>398</v>
      </c>
      <c r="U5170" s="117" t="s">
        <v>398</v>
      </c>
      <c r="V5170" s="117" t="s">
        <v>398</v>
      </c>
      <c r="W5170" s="123">
        <v>65</v>
      </c>
      <c r="X5170" s="123" t="s">
        <v>906</v>
      </c>
      <c r="Y5170" s="120">
        <v>43564</v>
      </c>
      <c r="Z5170" s="121">
        <v>0.375</v>
      </c>
      <c r="AA5170" s="130" t="s">
        <v>696</v>
      </c>
      <c r="AB5170" s="123" t="s">
        <v>582</v>
      </c>
      <c r="AC5170" s="119" t="s">
        <v>398</v>
      </c>
      <c r="AD5170" s="119" t="s">
        <v>398</v>
      </c>
    </row>
    <row r="5171" spans="1:30">
      <c r="A5171" s="117">
        <v>5170</v>
      </c>
      <c r="B5171" s="123" t="s">
        <v>468</v>
      </c>
      <c r="C5171" s="117" t="s">
        <v>5</v>
      </c>
      <c r="D5171" s="123" t="s">
        <v>595</v>
      </c>
      <c r="E5171" s="117">
        <v>5170</v>
      </c>
      <c r="F5171" s="117" t="s">
        <v>924</v>
      </c>
      <c r="G5171" s="117" t="s">
        <v>591</v>
      </c>
      <c r="H5171" s="117" t="s">
        <v>398</v>
      </c>
      <c r="I5171" s="117" t="s">
        <v>398</v>
      </c>
      <c r="J5171" s="117" t="s">
        <v>398</v>
      </c>
      <c r="K5171" s="117" t="s">
        <v>398</v>
      </c>
      <c r="L5171" s="117" t="s">
        <v>398</v>
      </c>
      <c r="M5171" s="117" t="s">
        <v>398</v>
      </c>
      <c r="N5171" s="117" t="s">
        <v>398</v>
      </c>
      <c r="O5171" s="125" t="s">
        <v>579</v>
      </c>
      <c r="P5171" s="117">
        <v>1</v>
      </c>
      <c r="Q5171" s="117" t="s">
        <v>398</v>
      </c>
      <c r="R5171" s="117" t="s">
        <v>398</v>
      </c>
      <c r="S5171" s="117" t="s">
        <v>398</v>
      </c>
      <c r="T5171" s="117" t="s">
        <v>398</v>
      </c>
      <c r="U5171" s="117" t="s">
        <v>398</v>
      </c>
      <c r="V5171" s="117" t="s">
        <v>398</v>
      </c>
      <c r="W5171" s="123">
        <v>65</v>
      </c>
      <c r="X5171" s="123" t="s">
        <v>906</v>
      </c>
      <c r="Y5171" s="120">
        <v>43564</v>
      </c>
      <c r="Z5171" s="121">
        <v>0.375</v>
      </c>
      <c r="AA5171" s="130" t="s">
        <v>696</v>
      </c>
      <c r="AB5171" s="123" t="s">
        <v>582</v>
      </c>
      <c r="AC5171" s="119" t="s">
        <v>398</v>
      </c>
      <c r="AD5171" s="119" t="s">
        <v>398</v>
      </c>
    </row>
    <row r="5172" spans="1:30">
      <c r="A5172" s="117">
        <v>5171</v>
      </c>
      <c r="B5172" s="123" t="s">
        <v>468</v>
      </c>
      <c r="C5172" s="117" t="s">
        <v>5</v>
      </c>
      <c r="D5172" s="123" t="s">
        <v>595</v>
      </c>
      <c r="E5172" s="117">
        <v>5171</v>
      </c>
      <c r="F5172" s="117" t="s">
        <v>924</v>
      </c>
      <c r="G5172" s="117" t="s">
        <v>591</v>
      </c>
      <c r="H5172" s="117" t="s">
        <v>398</v>
      </c>
      <c r="I5172" s="117" t="s">
        <v>398</v>
      </c>
      <c r="J5172" s="117" t="s">
        <v>398</v>
      </c>
      <c r="K5172" s="117" t="s">
        <v>398</v>
      </c>
      <c r="L5172" s="117" t="s">
        <v>398</v>
      </c>
      <c r="M5172" s="117" t="s">
        <v>398</v>
      </c>
      <c r="N5172" s="117" t="s">
        <v>398</v>
      </c>
      <c r="O5172" s="125" t="s">
        <v>579</v>
      </c>
      <c r="P5172" s="117">
        <v>1</v>
      </c>
      <c r="Q5172" s="117" t="s">
        <v>398</v>
      </c>
      <c r="R5172" s="117" t="s">
        <v>398</v>
      </c>
      <c r="S5172" s="117" t="s">
        <v>398</v>
      </c>
      <c r="T5172" s="117" t="s">
        <v>398</v>
      </c>
      <c r="U5172" s="117" t="s">
        <v>398</v>
      </c>
      <c r="V5172" s="117" t="s">
        <v>398</v>
      </c>
      <c r="W5172" s="123">
        <v>65</v>
      </c>
      <c r="X5172" s="123" t="s">
        <v>906</v>
      </c>
      <c r="Y5172" s="120">
        <v>43564</v>
      </c>
      <c r="Z5172" s="121">
        <v>0.375</v>
      </c>
      <c r="AA5172" s="130" t="s">
        <v>696</v>
      </c>
      <c r="AB5172" s="123" t="s">
        <v>582</v>
      </c>
      <c r="AC5172" s="119" t="s">
        <v>398</v>
      </c>
      <c r="AD5172" s="119" t="s">
        <v>398</v>
      </c>
    </row>
    <row r="5173" spans="1:30">
      <c r="A5173" s="117">
        <v>5172</v>
      </c>
      <c r="B5173" s="123" t="s">
        <v>468</v>
      </c>
      <c r="C5173" s="117" t="s">
        <v>5</v>
      </c>
      <c r="D5173" s="123" t="s">
        <v>595</v>
      </c>
      <c r="E5173" s="117">
        <v>5172</v>
      </c>
      <c r="F5173" s="117" t="s">
        <v>924</v>
      </c>
      <c r="G5173" s="117" t="s">
        <v>591</v>
      </c>
      <c r="H5173" s="117" t="s">
        <v>398</v>
      </c>
      <c r="I5173" s="117" t="s">
        <v>398</v>
      </c>
      <c r="J5173" s="117" t="s">
        <v>398</v>
      </c>
      <c r="K5173" s="117" t="s">
        <v>398</v>
      </c>
      <c r="L5173" s="117" t="s">
        <v>398</v>
      </c>
      <c r="M5173" s="117" t="s">
        <v>398</v>
      </c>
      <c r="N5173" s="117" t="s">
        <v>398</v>
      </c>
      <c r="O5173" s="125" t="s">
        <v>579</v>
      </c>
      <c r="P5173" s="117">
        <v>1</v>
      </c>
      <c r="Q5173" s="117" t="s">
        <v>398</v>
      </c>
      <c r="R5173" s="117" t="s">
        <v>398</v>
      </c>
      <c r="S5173" s="117" t="s">
        <v>398</v>
      </c>
      <c r="T5173" s="117" t="s">
        <v>398</v>
      </c>
      <c r="U5173" s="117" t="s">
        <v>398</v>
      </c>
      <c r="V5173" s="117" t="s">
        <v>398</v>
      </c>
      <c r="W5173" s="123">
        <v>65</v>
      </c>
      <c r="X5173" s="123" t="s">
        <v>906</v>
      </c>
      <c r="Y5173" s="120">
        <v>43564</v>
      </c>
      <c r="Z5173" s="121">
        <v>0.375</v>
      </c>
      <c r="AA5173" s="130" t="s">
        <v>696</v>
      </c>
      <c r="AB5173" s="123" t="s">
        <v>582</v>
      </c>
      <c r="AC5173" s="119" t="s">
        <v>398</v>
      </c>
      <c r="AD5173" s="119" t="s">
        <v>398</v>
      </c>
    </row>
    <row r="5174" spans="1:30">
      <c r="A5174" s="117">
        <v>5173</v>
      </c>
      <c r="B5174" s="123" t="s">
        <v>468</v>
      </c>
      <c r="C5174" s="117" t="s">
        <v>5</v>
      </c>
      <c r="D5174" s="123" t="s">
        <v>595</v>
      </c>
      <c r="E5174" s="117">
        <v>5173</v>
      </c>
      <c r="F5174" s="117" t="s">
        <v>924</v>
      </c>
      <c r="G5174" s="117" t="s">
        <v>591</v>
      </c>
      <c r="H5174" s="117" t="s">
        <v>398</v>
      </c>
      <c r="I5174" s="117" t="s">
        <v>398</v>
      </c>
      <c r="J5174" s="117" t="s">
        <v>398</v>
      </c>
      <c r="K5174" s="117" t="s">
        <v>398</v>
      </c>
      <c r="L5174" s="117" t="s">
        <v>398</v>
      </c>
      <c r="M5174" s="117" t="s">
        <v>398</v>
      </c>
      <c r="N5174" s="117" t="s">
        <v>398</v>
      </c>
      <c r="O5174" s="125" t="s">
        <v>579</v>
      </c>
      <c r="P5174" s="117">
        <v>1</v>
      </c>
      <c r="Q5174" s="117" t="s">
        <v>398</v>
      </c>
      <c r="R5174" s="117" t="s">
        <v>398</v>
      </c>
      <c r="S5174" s="117" t="s">
        <v>398</v>
      </c>
      <c r="T5174" s="117" t="s">
        <v>398</v>
      </c>
      <c r="U5174" s="117" t="s">
        <v>398</v>
      </c>
      <c r="V5174" s="117" t="s">
        <v>398</v>
      </c>
      <c r="W5174" s="123">
        <v>65</v>
      </c>
      <c r="X5174" s="123" t="s">
        <v>906</v>
      </c>
      <c r="Y5174" s="120">
        <v>43564</v>
      </c>
      <c r="Z5174" s="121">
        <v>0.375</v>
      </c>
      <c r="AA5174" s="130" t="s">
        <v>696</v>
      </c>
      <c r="AB5174" s="123" t="s">
        <v>582</v>
      </c>
      <c r="AC5174" s="119" t="s">
        <v>398</v>
      </c>
      <c r="AD5174" s="119" t="s">
        <v>398</v>
      </c>
    </row>
    <row r="5175" spans="1:30">
      <c r="A5175" s="117">
        <v>5174</v>
      </c>
      <c r="B5175" s="123" t="s">
        <v>468</v>
      </c>
      <c r="C5175" s="117" t="s">
        <v>5</v>
      </c>
      <c r="D5175" s="123" t="s">
        <v>595</v>
      </c>
      <c r="E5175" s="117">
        <v>5174</v>
      </c>
      <c r="F5175" s="117" t="s">
        <v>924</v>
      </c>
      <c r="G5175" s="117" t="s">
        <v>591</v>
      </c>
      <c r="H5175" s="117" t="s">
        <v>398</v>
      </c>
      <c r="I5175" s="117" t="s">
        <v>398</v>
      </c>
      <c r="J5175" s="117" t="s">
        <v>398</v>
      </c>
      <c r="K5175" s="117" t="s">
        <v>398</v>
      </c>
      <c r="L5175" s="117" t="s">
        <v>398</v>
      </c>
      <c r="M5175" s="117" t="s">
        <v>398</v>
      </c>
      <c r="N5175" s="117" t="s">
        <v>398</v>
      </c>
      <c r="O5175" s="125" t="s">
        <v>579</v>
      </c>
      <c r="P5175" s="117">
        <v>1</v>
      </c>
      <c r="Q5175" s="117" t="s">
        <v>398</v>
      </c>
      <c r="R5175" s="117" t="s">
        <v>398</v>
      </c>
      <c r="S5175" s="117" t="s">
        <v>398</v>
      </c>
      <c r="T5175" s="117" t="s">
        <v>398</v>
      </c>
      <c r="U5175" s="117" t="s">
        <v>398</v>
      </c>
      <c r="V5175" s="117" t="s">
        <v>398</v>
      </c>
      <c r="W5175" s="123">
        <v>65</v>
      </c>
      <c r="X5175" s="123" t="s">
        <v>906</v>
      </c>
      <c r="Y5175" s="120">
        <v>43564</v>
      </c>
      <c r="Z5175" s="121">
        <v>0.375</v>
      </c>
      <c r="AA5175" s="130" t="s">
        <v>696</v>
      </c>
      <c r="AB5175" s="123" t="s">
        <v>582</v>
      </c>
      <c r="AC5175" s="119" t="s">
        <v>398</v>
      </c>
      <c r="AD5175" s="119" t="s">
        <v>398</v>
      </c>
    </row>
    <row r="5176" spans="1:30">
      <c r="A5176" s="117">
        <v>5175</v>
      </c>
      <c r="B5176" s="123" t="s">
        <v>468</v>
      </c>
      <c r="C5176" s="117" t="s">
        <v>5</v>
      </c>
      <c r="D5176" s="123" t="s">
        <v>595</v>
      </c>
      <c r="E5176" s="117">
        <v>5175</v>
      </c>
      <c r="F5176" s="117" t="s">
        <v>924</v>
      </c>
      <c r="G5176" s="117" t="s">
        <v>591</v>
      </c>
      <c r="H5176" s="117" t="s">
        <v>398</v>
      </c>
      <c r="I5176" s="117" t="s">
        <v>398</v>
      </c>
      <c r="J5176" s="117" t="s">
        <v>398</v>
      </c>
      <c r="K5176" s="117" t="s">
        <v>398</v>
      </c>
      <c r="L5176" s="117" t="s">
        <v>398</v>
      </c>
      <c r="M5176" s="117" t="s">
        <v>398</v>
      </c>
      <c r="N5176" s="117" t="s">
        <v>398</v>
      </c>
      <c r="O5176" s="125" t="s">
        <v>579</v>
      </c>
      <c r="P5176" s="117">
        <v>1</v>
      </c>
      <c r="Q5176" s="117" t="s">
        <v>398</v>
      </c>
      <c r="R5176" s="117" t="s">
        <v>398</v>
      </c>
      <c r="S5176" s="117" t="s">
        <v>398</v>
      </c>
      <c r="T5176" s="117" t="s">
        <v>398</v>
      </c>
      <c r="U5176" s="117" t="s">
        <v>398</v>
      </c>
      <c r="V5176" s="117" t="s">
        <v>398</v>
      </c>
      <c r="W5176" s="123">
        <v>65</v>
      </c>
      <c r="X5176" s="123" t="s">
        <v>906</v>
      </c>
      <c r="Y5176" s="120">
        <v>43564</v>
      </c>
      <c r="Z5176" s="121">
        <v>0.375</v>
      </c>
      <c r="AA5176" s="130" t="s">
        <v>696</v>
      </c>
      <c r="AB5176" s="123" t="s">
        <v>582</v>
      </c>
      <c r="AC5176" s="119" t="s">
        <v>398</v>
      </c>
      <c r="AD5176" s="119" t="s">
        <v>398</v>
      </c>
    </row>
    <row r="5177" spans="1:30">
      <c r="A5177" s="117">
        <v>5176</v>
      </c>
      <c r="B5177" s="123" t="s">
        <v>468</v>
      </c>
      <c r="C5177" s="117" t="s">
        <v>5</v>
      </c>
      <c r="D5177" s="123" t="s">
        <v>595</v>
      </c>
      <c r="E5177" s="117">
        <v>5176</v>
      </c>
      <c r="F5177" s="117" t="s">
        <v>924</v>
      </c>
      <c r="G5177" s="117" t="s">
        <v>591</v>
      </c>
      <c r="H5177" s="117" t="s">
        <v>398</v>
      </c>
      <c r="I5177" s="117" t="s">
        <v>398</v>
      </c>
      <c r="J5177" s="117" t="s">
        <v>398</v>
      </c>
      <c r="K5177" s="117" t="s">
        <v>398</v>
      </c>
      <c r="L5177" s="117" t="s">
        <v>398</v>
      </c>
      <c r="M5177" s="117" t="s">
        <v>398</v>
      </c>
      <c r="N5177" s="117" t="s">
        <v>398</v>
      </c>
      <c r="O5177" s="125" t="s">
        <v>579</v>
      </c>
      <c r="P5177" s="117">
        <v>1</v>
      </c>
      <c r="Q5177" s="117" t="s">
        <v>398</v>
      </c>
      <c r="R5177" s="117" t="s">
        <v>398</v>
      </c>
      <c r="S5177" s="117" t="s">
        <v>398</v>
      </c>
      <c r="T5177" s="117" t="s">
        <v>398</v>
      </c>
      <c r="U5177" s="117" t="s">
        <v>398</v>
      </c>
      <c r="V5177" s="117" t="s">
        <v>398</v>
      </c>
      <c r="W5177" s="123">
        <v>65</v>
      </c>
      <c r="X5177" s="123" t="s">
        <v>906</v>
      </c>
      <c r="Y5177" s="120">
        <v>43564</v>
      </c>
      <c r="Z5177" s="121">
        <v>0.375</v>
      </c>
      <c r="AA5177" s="130" t="s">
        <v>696</v>
      </c>
      <c r="AB5177" s="123" t="s">
        <v>582</v>
      </c>
      <c r="AC5177" s="119" t="s">
        <v>398</v>
      </c>
      <c r="AD5177" s="119" t="s">
        <v>398</v>
      </c>
    </row>
    <row r="5178" spans="1:30">
      <c r="A5178" s="117">
        <v>5177</v>
      </c>
      <c r="B5178" s="123" t="s">
        <v>468</v>
      </c>
      <c r="C5178" s="117" t="s">
        <v>5</v>
      </c>
      <c r="D5178" s="123" t="s">
        <v>595</v>
      </c>
      <c r="E5178" s="117">
        <v>5177</v>
      </c>
      <c r="F5178" s="117" t="s">
        <v>924</v>
      </c>
      <c r="G5178" s="117" t="s">
        <v>591</v>
      </c>
      <c r="H5178" s="117" t="s">
        <v>398</v>
      </c>
      <c r="I5178" s="117" t="s">
        <v>398</v>
      </c>
      <c r="J5178" s="117" t="s">
        <v>398</v>
      </c>
      <c r="K5178" s="117" t="s">
        <v>398</v>
      </c>
      <c r="L5178" s="117" t="s">
        <v>398</v>
      </c>
      <c r="M5178" s="117" t="s">
        <v>398</v>
      </c>
      <c r="N5178" s="117" t="s">
        <v>398</v>
      </c>
      <c r="O5178" s="125" t="s">
        <v>579</v>
      </c>
      <c r="P5178" s="117">
        <v>1</v>
      </c>
      <c r="Q5178" s="117" t="s">
        <v>398</v>
      </c>
      <c r="R5178" s="117" t="s">
        <v>398</v>
      </c>
      <c r="S5178" s="117" t="s">
        <v>398</v>
      </c>
      <c r="T5178" s="117" t="s">
        <v>398</v>
      </c>
      <c r="U5178" s="117" t="s">
        <v>398</v>
      </c>
      <c r="V5178" s="117" t="s">
        <v>398</v>
      </c>
      <c r="W5178" s="123">
        <v>65</v>
      </c>
      <c r="X5178" s="123" t="s">
        <v>906</v>
      </c>
      <c r="Y5178" s="120">
        <v>43564</v>
      </c>
      <c r="Z5178" s="121">
        <v>0.375</v>
      </c>
      <c r="AA5178" s="130" t="s">
        <v>696</v>
      </c>
      <c r="AB5178" s="123" t="s">
        <v>582</v>
      </c>
      <c r="AC5178" s="119" t="s">
        <v>398</v>
      </c>
      <c r="AD5178" s="119" t="s">
        <v>398</v>
      </c>
    </row>
    <row r="5179" spans="1:30">
      <c r="A5179" s="117">
        <v>5178</v>
      </c>
      <c r="B5179" s="123" t="s">
        <v>468</v>
      </c>
      <c r="C5179" s="117" t="s">
        <v>5</v>
      </c>
      <c r="D5179" s="123" t="s">
        <v>595</v>
      </c>
      <c r="E5179" s="117">
        <v>5178</v>
      </c>
      <c r="F5179" s="117" t="s">
        <v>924</v>
      </c>
      <c r="G5179" s="117" t="s">
        <v>591</v>
      </c>
      <c r="H5179" s="117" t="s">
        <v>398</v>
      </c>
      <c r="I5179" s="117" t="s">
        <v>398</v>
      </c>
      <c r="J5179" s="117" t="s">
        <v>398</v>
      </c>
      <c r="K5179" s="117" t="s">
        <v>398</v>
      </c>
      <c r="L5179" s="117" t="s">
        <v>398</v>
      </c>
      <c r="M5179" s="117" t="s">
        <v>398</v>
      </c>
      <c r="N5179" s="117" t="s">
        <v>398</v>
      </c>
      <c r="O5179" s="125" t="s">
        <v>579</v>
      </c>
      <c r="P5179" s="117">
        <v>1</v>
      </c>
      <c r="Q5179" s="117" t="s">
        <v>398</v>
      </c>
      <c r="R5179" s="117" t="s">
        <v>398</v>
      </c>
      <c r="S5179" s="117" t="s">
        <v>398</v>
      </c>
      <c r="T5179" s="117" t="s">
        <v>398</v>
      </c>
      <c r="U5179" s="117" t="s">
        <v>398</v>
      </c>
      <c r="V5179" s="117" t="s">
        <v>398</v>
      </c>
      <c r="W5179" s="123">
        <v>65</v>
      </c>
      <c r="X5179" s="123" t="s">
        <v>906</v>
      </c>
      <c r="Y5179" s="120">
        <v>43564</v>
      </c>
      <c r="Z5179" s="121">
        <v>0.375</v>
      </c>
      <c r="AA5179" s="130" t="s">
        <v>696</v>
      </c>
      <c r="AB5179" s="123" t="s">
        <v>582</v>
      </c>
      <c r="AC5179" s="119" t="s">
        <v>398</v>
      </c>
      <c r="AD5179" s="119" t="s">
        <v>398</v>
      </c>
    </row>
    <row r="5180" spans="1:30">
      <c r="A5180" s="117">
        <v>5179</v>
      </c>
      <c r="B5180" s="123" t="s">
        <v>468</v>
      </c>
      <c r="C5180" s="117" t="s">
        <v>5</v>
      </c>
      <c r="D5180" s="123" t="s">
        <v>595</v>
      </c>
      <c r="E5180" s="117">
        <v>5179</v>
      </c>
      <c r="F5180" s="117" t="s">
        <v>924</v>
      </c>
      <c r="G5180" s="117" t="s">
        <v>591</v>
      </c>
      <c r="H5180" s="117" t="s">
        <v>398</v>
      </c>
      <c r="I5180" s="117" t="s">
        <v>398</v>
      </c>
      <c r="J5180" s="117" t="s">
        <v>398</v>
      </c>
      <c r="K5180" s="117" t="s">
        <v>398</v>
      </c>
      <c r="L5180" s="117" t="s">
        <v>398</v>
      </c>
      <c r="M5180" s="117" t="s">
        <v>398</v>
      </c>
      <c r="N5180" s="117" t="s">
        <v>398</v>
      </c>
      <c r="O5180" s="125" t="s">
        <v>579</v>
      </c>
      <c r="P5180" s="117">
        <v>1</v>
      </c>
      <c r="Q5180" s="117" t="s">
        <v>398</v>
      </c>
      <c r="R5180" s="117" t="s">
        <v>398</v>
      </c>
      <c r="S5180" s="117" t="s">
        <v>398</v>
      </c>
      <c r="T5180" s="117" t="s">
        <v>398</v>
      </c>
      <c r="U5180" s="117" t="s">
        <v>398</v>
      </c>
      <c r="V5180" s="117" t="s">
        <v>398</v>
      </c>
      <c r="W5180" s="123">
        <v>65</v>
      </c>
      <c r="X5180" s="123" t="s">
        <v>906</v>
      </c>
      <c r="Y5180" s="120">
        <v>43564</v>
      </c>
      <c r="Z5180" s="121">
        <v>0.375</v>
      </c>
      <c r="AA5180" s="130" t="s">
        <v>696</v>
      </c>
      <c r="AB5180" s="123" t="s">
        <v>582</v>
      </c>
      <c r="AC5180" s="119" t="s">
        <v>398</v>
      </c>
      <c r="AD5180" s="119" t="s">
        <v>398</v>
      </c>
    </row>
    <row r="5181" spans="1:30">
      <c r="A5181" s="117">
        <v>5180</v>
      </c>
      <c r="B5181" s="123" t="s">
        <v>468</v>
      </c>
      <c r="C5181" s="117" t="s">
        <v>5</v>
      </c>
      <c r="D5181" s="123" t="s">
        <v>595</v>
      </c>
      <c r="E5181" s="117">
        <v>5180</v>
      </c>
      <c r="F5181" s="117" t="s">
        <v>924</v>
      </c>
      <c r="G5181" s="117" t="s">
        <v>591</v>
      </c>
      <c r="H5181" s="117" t="s">
        <v>398</v>
      </c>
      <c r="I5181" s="117" t="s">
        <v>398</v>
      </c>
      <c r="J5181" s="117" t="s">
        <v>398</v>
      </c>
      <c r="K5181" s="117" t="s">
        <v>398</v>
      </c>
      <c r="L5181" s="117" t="s">
        <v>398</v>
      </c>
      <c r="M5181" s="117" t="s">
        <v>398</v>
      </c>
      <c r="N5181" s="117" t="s">
        <v>398</v>
      </c>
      <c r="O5181" s="125" t="s">
        <v>579</v>
      </c>
      <c r="P5181" s="117">
        <v>1</v>
      </c>
      <c r="Q5181" s="117" t="s">
        <v>398</v>
      </c>
      <c r="R5181" s="117" t="s">
        <v>398</v>
      </c>
      <c r="S5181" s="117" t="s">
        <v>398</v>
      </c>
      <c r="T5181" s="117" t="s">
        <v>398</v>
      </c>
      <c r="U5181" s="117" t="s">
        <v>398</v>
      </c>
      <c r="V5181" s="117" t="s">
        <v>398</v>
      </c>
      <c r="W5181" s="123">
        <v>65</v>
      </c>
      <c r="X5181" s="123" t="s">
        <v>906</v>
      </c>
      <c r="Y5181" s="120">
        <v>43564</v>
      </c>
      <c r="Z5181" s="121">
        <v>0.375</v>
      </c>
      <c r="AA5181" s="130" t="s">
        <v>696</v>
      </c>
      <c r="AB5181" s="123" t="s">
        <v>582</v>
      </c>
      <c r="AC5181" s="119" t="s">
        <v>398</v>
      </c>
      <c r="AD5181" s="119" t="s">
        <v>398</v>
      </c>
    </row>
    <row r="5182" spans="1:30">
      <c r="A5182" s="117">
        <v>5181</v>
      </c>
      <c r="B5182" s="123" t="s">
        <v>468</v>
      </c>
      <c r="C5182" s="117" t="s">
        <v>5</v>
      </c>
      <c r="D5182" s="123" t="s">
        <v>595</v>
      </c>
      <c r="E5182" s="117">
        <v>5181</v>
      </c>
      <c r="F5182" s="117" t="s">
        <v>924</v>
      </c>
      <c r="G5182" s="117" t="s">
        <v>591</v>
      </c>
      <c r="H5182" s="117" t="s">
        <v>398</v>
      </c>
      <c r="I5182" s="117" t="s">
        <v>398</v>
      </c>
      <c r="J5182" s="117" t="s">
        <v>398</v>
      </c>
      <c r="K5182" s="117" t="s">
        <v>398</v>
      </c>
      <c r="L5182" s="117" t="s">
        <v>398</v>
      </c>
      <c r="M5182" s="117" t="s">
        <v>398</v>
      </c>
      <c r="N5182" s="117" t="s">
        <v>398</v>
      </c>
      <c r="O5182" s="125" t="s">
        <v>579</v>
      </c>
      <c r="P5182" s="117">
        <v>1</v>
      </c>
      <c r="Q5182" s="117" t="s">
        <v>398</v>
      </c>
      <c r="R5182" s="117" t="s">
        <v>398</v>
      </c>
      <c r="S5182" s="117" t="s">
        <v>398</v>
      </c>
      <c r="T5182" s="117" t="s">
        <v>398</v>
      </c>
      <c r="U5182" s="117" t="s">
        <v>398</v>
      </c>
      <c r="V5182" s="117" t="s">
        <v>398</v>
      </c>
      <c r="W5182" s="123">
        <v>65</v>
      </c>
      <c r="X5182" s="123" t="s">
        <v>906</v>
      </c>
      <c r="Y5182" s="120">
        <v>43564</v>
      </c>
      <c r="Z5182" s="121">
        <v>0.375</v>
      </c>
      <c r="AA5182" s="130" t="s">
        <v>696</v>
      </c>
      <c r="AB5182" s="123" t="s">
        <v>582</v>
      </c>
      <c r="AC5182" s="119" t="s">
        <v>398</v>
      </c>
      <c r="AD5182" s="119" t="s">
        <v>398</v>
      </c>
    </row>
    <row r="5183" spans="1:30">
      <c r="A5183" s="117">
        <v>5182</v>
      </c>
      <c r="B5183" s="123" t="s">
        <v>468</v>
      </c>
      <c r="C5183" s="117" t="s">
        <v>5</v>
      </c>
      <c r="D5183" s="123" t="s">
        <v>595</v>
      </c>
      <c r="E5183" s="117">
        <v>5182</v>
      </c>
      <c r="F5183" s="117" t="s">
        <v>924</v>
      </c>
      <c r="G5183" s="117" t="s">
        <v>591</v>
      </c>
      <c r="H5183" s="117" t="s">
        <v>398</v>
      </c>
      <c r="I5183" s="117" t="s">
        <v>398</v>
      </c>
      <c r="J5183" s="117" t="s">
        <v>398</v>
      </c>
      <c r="K5183" s="117" t="s">
        <v>398</v>
      </c>
      <c r="L5183" s="117" t="s">
        <v>398</v>
      </c>
      <c r="M5183" s="117" t="s">
        <v>398</v>
      </c>
      <c r="N5183" s="117" t="s">
        <v>398</v>
      </c>
      <c r="O5183" s="125" t="s">
        <v>579</v>
      </c>
      <c r="P5183" s="117">
        <v>1</v>
      </c>
      <c r="Q5183" s="117" t="s">
        <v>398</v>
      </c>
      <c r="R5183" s="117" t="s">
        <v>398</v>
      </c>
      <c r="S5183" s="117" t="s">
        <v>398</v>
      </c>
      <c r="T5183" s="117" t="s">
        <v>398</v>
      </c>
      <c r="U5183" s="117" t="s">
        <v>398</v>
      </c>
      <c r="V5183" s="117" t="s">
        <v>398</v>
      </c>
      <c r="W5183" s="123">
        <v>65</v>
      </c>
      <c r="X5183" s="123" t="s">
        <v>906</v>
      </c>
      <c r="Y5183" s="120">
        <v>43564</v>
      </c>
      <c r="Z5183" s="121">
        <v>0.375</v>
      </c>
      <c r="AA5183" s="130" t="s">
        <v>696</v>
      </c>
      <c r="AB5183" s="123" t="s">
        <v>582</v>
      </c>
      <c r="AC5183" s="119" t="s">
        <v>398</v>
      </c>
      <c r="AD5183" s="119" t="s">
        <v>398</v>
      </c>
    </row>
    <row r="5184" spans="1:30">
      <c r="A5184" s="117">
        <v>5183</v>
      </c>
      <c r="B5184" s="123" t="s">
        <v>468</v>
      </c>
      <c r="C5184" s="117" t="s">
        <v>5</v>
      </c>
      <c r="D5184" s="123" t="s">
        <v>595</v>
      </c>
      <c r="E5184" s="117">
        <v>5183</v>
      </c>
      <c r="F5184" s="117" t="s">
        <v>924</v>
      </c>
      <c r="G5184" s="117" t="s">
        <v>591</v>
      </c>
      <c r="H5184" s="117" t="s">
        <v>398</v>
      </c>
      <c r="I5184" s="117" t="s">
        <v>398</v>
      </c>
      <c r="J5184" s="117" t="s">
        <v>398</v>
      </c>
      <c r="K5184" s="117" t="s">
        <v>398</v>
      </c>
      <c r="L5184" s="117" t="s">
        <v>398</v>
      </c>
      <c r="M5184" s="117" t="s">
        <v>398</v>
      </c>
      <c r="N5184" s="117" t="s">
        <v>398</v>
      </c>
      <c r="O5184" s="125" t="s">
        <v>579</v>
      </c>
      <c r="P5184" s="117">
        <v>1</v>
      </c>
      <c r="Q5184" s="117" t="s">
        <v>398</v>
      </c>
      <c r="R5184" s="117" t="s">
        <v>398</v>
      </c>
      <c r="S5184" s="117" t="s">
        <v>398</v>
      </c>
      <c r="T5184" s="117" t="s">
        <v>398</v>
      </c>
      <c r="U5184" s="117" t="s">
        <v>398</v>
      </c>
      <c r="V5184" s="117" t="s">
        <v>398</v>
      </c>
      <c r="W5184" s="123">
        <v>65</v>
      </c>
      <c r="X5184" s="123" t="s">
        <v>906</v>
      </c>
      <c r="Y5184" s="120">
        <v>43564</v>
      </c>
      <c r="Z5184" s="121">
        <v>0.375</v>
      </c>
      <c r="AA5184" s="130" t="s">
        <v>696</v>
      </c>
      <c r="AB5184" s="123" t="s">
        <v>582</v>
      </c>
      <c r="AC5184" s="119" t="s">
        <v>398</v>
      </c>
      <c r="AD5184" s="119" t="s">
        <v>398</v>
      </c>
    </row>
    <row r="5185" spans="1:30">
      <c r="A5185" s="117">
        <v>5184</v>
      </c>
      <c r="B5185" s="123" t="s">
        <v>468</v>
      </c>
      <c r="C5185" s="117" t="s">
        <v>5</v>
      </c>
      <c r="D5185" s="123" t="s">
        <v>595</v>
      </c>
      <c r="E5185" s="117">
        <v>5184</v>
      </c>
      <c r="F5185" s="117" t="s">
        <v>924</v>
      </c>
      <c r="G5185" s="117" t="s">
        <v>591</v>
      </c>
      <c r="H5185" s="117" t="s">
        <v>398</v>
      </c>
      <c r="I5185" s="117" t="s">
        <v>398</v>
      </c>
      <c r="J5185" s="117" t="s">
        <v>398</v>
      </c>
      <c r="K5185" s="117" t="s">
        <v>398</v>
      </c>
      <c r="L5185" s="117" t="s">
        <v>398</v>
      </c>
      <c r="M5185" s="117" t="s">
        <v>398</v>
      </c>
      <c r="N5185" s="117" t="s">
        <v>398</v>
      </c>
      <c r="O5185" s="125" t="s">
        <v>579</v>
      </c>
      <c r="P5185" s="117">
        <v>1</v>
      </c>
      <c r="Q5185" s="117" t="s">
        <v>398</v>
      </c>
      <c r="R5185" s="117" t="s">
        <v>398</v>
      </c>
      <c r="S5185" s="117" t="s">
        <v>398</v>
      </c>
      <c r="T5185" s="117" t="s">
        <v>398</v>
      </c>
      <c r="U5185" s="117" t="s">
        <v>398</v>
      </c>
      <c r="V5185" s="117" t="s">
        <v>398</v>
      </c>
      <c r="W5185" s="123">
        <v>65</v>
      </c>
      <c r="X5185" s="123" t="s">
        <v>906</v>
      </c>
      <c r="Y5185" s="120">
        <v>43564</v>
      </c>
      <c r="Z5185" s="121">
        <v>0.375</v>
      </c>
      <c r="AA5185" s="130" t="s">
        <v>696</v>
      </c>
      <c r="AB5185" s="123" t="s">
        <v>582</v>
      </c>
      <c r="AC5185" s="119" t="s">
        <v>398</v>
      </c>
      <c r="AD5185" s="119" t="s">
        <v>398</v>
      </c>
    </row>
    <row r="5186" spans="1:30">
      <c r="A5186" s="117">
        <v>5185</v>
      </c>
      <c r="B5186" s="123" t="s">
        <v>468</v>
      </c>
      <c r="C5186" s="117" t="s">
        <v>5</v>
      </c>
      <c r="D5186" s="123" t="s">
        <v>595</v>
      </c>
      <c r="E5186" s="117">
        <v>5185</v>
      </c>
      <c r="F5186" s="117" t="s">
        <v>924</v>
      </c>
      <c r="G5186" s="117" t="s">
        <v>591</v>
      </c>
      <c r="H5186" s="117" t="s">
        <v>398</v>
      </c>
      <c r="I5186" s="117" t="s">
        <v>398</v>
      </c>
      <c r="J5186" s="117" t="s">
        <v>398</v>
      </c>
      <c r="K5186" s="117" t="s">
        <v>398</v>
      </c>
      <c r="L5186" s="117" t="s">
        <v>398</v>
      </c>
      <c r="M5186" s="117" t="s">
        <v>398</v>
      </c>
      <c r="N5186" s="117" t="s">
        <v>398</v>
      </c>
      <c r="O5186" s="125" t="s">
        <v>579</v>
      </c>
      <c r="P5186" s="117">
        <v>1</v>
      </c>
      <c r="Q5186" s="117" t="s">
        <v>398</v>
      </c>
      <c r="R5186" s="117" t="s">
        <v>398</v>
      </c>
      <c r="S5186" s="117" t="s">
        <v>398</v>
      </c>
      <c r="T5186" s="117" t="s">
        <v>398</v>
      </c>
      <c r="U5186" s="117" t="s">
        <v>398</v>
      </c>
      <c r="V5186" s="117" t="s">
        <v>398</v>
      </c>
      <c r="W5186" s="123">
        <v>65</v>
      </c>
      <c r="X5186" s="123" t="s">
        <v>906</v>
      </c>
      <c r="Y5186" s="120">
        <v>43564</v>
      </c>
      <c r="Z5186" s="121">
        <v>0.375</v>
      </c>
      <c r="AA5186" s="130" t="s">
        <v>696</v>
      </c>
      <c r="AB5186" s="123" t="s">
        <v>582</v>
      </c>
      <c r="AC5186" s="119" t="s">
        <v>398</v>
      </c>
      <c r="AD5186" s="119" t="s">
        <v>398</v>
      </c>
    </row>
    <row r="5187" spans="1:30">
      <c r="A5187" s="117">
        <v>5186</v>
      </c>
      <c r="B5187" s="123" t="s">
        <v>468</v>
      </c>
      <c r="C5187" s="117" t="s">
        <v>5</v>
      </c>
      <c r="D5187" s="123" t="s">
        <v>595</v>
      </c>
      <c r="E5187" s="117">
        <v>5186</v>
      </c>
      <c r="F5187" s="117" t="s">
        <v>924</v>
      </c>
      <c r="G5187" s="117" t="s">
        <v>591</v>
      </c>
      <c r="H5187" s="117" t="s">
        <v>398</v>
      </c>
      <c r="I5187" s="117" t="s">
        <v>398</v>
      </c>
      <c r="J5187" s="117" t="s">
        <v>398</v>
      </c>
      <c r="K5187" s="117" t="s">
        <v>398</v>
      </c>
      <c r="L5187" s="117" t="s">
        <v>398</v>
      </c>
      <c r="M5187" s="117" t="s">
        <v>398</v>
      </c>
      <c r="N5187" s="117" t="s">
        <v>398</v>
      </c>
      <c r="O5187" s="125" t="s">
        <v>579</v>
      </c>
      <c r="P5187" s="117">
        <v>1</v>
      </c>
      <c r="Q5187" s="117" t="s">
        <v>398</v>
      </c>
      <c r="R5187" s="117" t="s">
        <v>398</v>
      </c>
      <c r="S5187" s="117" t="s">
        <v>398</v>
      </c>
      <c r="T5187" s="117" t="s">
        <v>398</v>
      </c>
      <c r="U5187" s="117" t="s">
        <v>398</v>
      </c>
      <c r="V5187" s="117" t="s">
        <v>398</v>
      </c>
      <c r="W5187" s="123">
        <v>65</v>
      </c>
      <c r="X5187" s="123" t="s">
        <v>906</v>
      </c>
      <c r="Y5187" s="120">
        <v>43564</v>
      </c>
      <c r="Z5187" s="121">
        <v>0.375</v>
      </c>
      <c r="AA5187" s="130" t="s">
        <v>696</v>
      </c>
      <c r="AB5187" s="123" t="s">
        <v>582</v>
      </c>
      <c r="AC5187" s="119" t="s">
        <v>398</v>
      </c>
      <c r="AD5187" s="119" t="s">
        <v>398</v>
      </c>
    </row>
    <row r="5188" spans="1:30">
      <c r="A5188" s="117">
        <v>5187</v>
      </c>
      <c r="B5188" s="123" t="s">
        <v>468</v>
      </c>
      <c r="C5188" s="117" t="s">
        <v>5</v>
      </c>
      <c r="D5188" s="123" t="s">
        <v>595</v>
      </c>
      <c r="E5188" s="117">
        <v>5187</v>
      </c>
      <c r="F5188" s="117" t="s">
        <v>924</v>
      </c>
      <c r="G5188" s="117" t="s">
        <v>591</v>
      </c>
      <c r="H5188" s="117" t="s">
        <v>398</v>
      </c>
      <c r="I5188" s="117" t="s">
        <v>398</v>
      </c>
      <c r="J5188" s="117" t="s">
        <v>398</v>
      </c>
      <c r="K5188" s="117" t="s">
        <v>398</v>
      </c>
      <c r="L5188" s="117" t="s">
        <v>398</v>
      </c>
      <c r="M5188" s="117" t="s">
        <v>398</v>
      </c>
      <c r="N5188" s="117" t="s">
        <v>398</v>
      </c>
      <c r="O5188" s="125" t="s">
        <v>579</v>
      </c>
      <c r="P5188" s="117">
        <v>1</v>
      </c>
      <c r="Q5188" s="117" t="s">
        <v>398</v>
      </c>
      <c r="R5188" s="117" t="s">
        <v>398</v>
      </c>
      <c r="S5188" s="117" t="s">
        <v>398</v>
      </c>
      <c r="T5188" s="117" t="s">
        <v>398</v>
      </c>
      <c r="U5188" s="117" t="s">
        <v>398</v>
      </c>
      <c r="V5188" s="117" t="s">
        <v>398</v>
      </c>
      <c r="W5188" s="123">
        <v>65</v>
      </c>
      <c r="X5188" s="123" t="s">
        <v>906</v>
      </c>
      <c r="Y5188" s="120">
        <v>43564</v>
      </c>
      <c r="Z5188" s="121">
        <v>0.375</v>
      </c>
      <c r="AA5188" s="130" t="s">
        <v>696</v>
      </c>
      <c r="AB5188" s="123" t="s">
        <v>582</v>
      </c>
      <c r="AC5188" s="119" t="s">
        <v>398</v>
      </c>
      <c r="AD5188" s="119" t="s">
        <v>398</v>
      </c>
    </row>
    <row r="5189" spans="1:30">
      <c r="A5189" s="117">
        <v>5188</v>
      </c>
      <c r="B5189" s="123" t="s">
        <v>468</v>
      </c>
      <c r="C5189" s="117" t="s">
        <v>5</v>
      </c>
      <c r="D5189" s="123" t="s">
        <v>595</v>
      </c>
      <c r="E5189" s="117">
        <v>5188</v>
      </c>
      <c r="F5189" s="117" t="s">
        <v>924</v>
      </c>
      <c r="G5189" s="117" t="s">
        <v>591</v>
      </c>
      <c r="H5189" s="117" t="s">
        <v>398</v>
      </c>
      <c r="I5189" s="117" t="s">
        <v>398</v>
      </c>
      <c r="J5189" s="117" t="s">
        <v>398</v>
      </c>
      <c r="K5189" s="117" t="s">
        <v>398</v>
      </c>
      <c r="L5189" s="117" t="s">
        <v>398</v>
      </c>
      <c r="M5189" s="117" t="s">
        <v>398</v>
      </c>
      <c r="N5189" s="117" t="s">
        <v>398</v>
      </c>
      <c r="O5189" s="125" t="s">
        <v>579</v>
      </c>
      <c r="P5189" s="117">
        <v>1</v>
      </c>
      <c r="Q5189" s="117" t="s">
        <v>398</v>
      </c>
      <c r="R5189" s="117" t="s">
        <v>398</v>
      </c>
      <c r="S5189" s="117" t="s">
        <v>398</v>
      </c>
      <c r="T5189" s="117" t="s">
        <v>398</v>
      </c>
      <c r="U5189" s="117" t="s">
        <v>398</v>
      </c>
      <c r="V5189" s="117" t="s">
        <v>398</v>
      </c>
      <c r="W5189" s="123">
        <v>65</v>
      </c>
      <c r="X5189" s="123" t="s">
        <v>906</v>
      </c>
      <c r="Y5189" s="120">
        <v>43564</v>
      </c>
      <c r="Z5189" s="121">
        <v>0.375</v>
      </c>
      <c r="AA5189" s="130" t="s">
        <v>696</v>
      </c>
      <c r="AB5189" s="123" t="s">
        <v>582</v>
      </c>
      <c r="AC5189" s="119" t="s">
        <v>398</v>
      </c>
      <c r="AD5189" s="119" t="s">
        <v>398</v>
      </c>
    </row>
    <row r="5190" spans="1:30">
      <c r="A5190" s="117">
        <v>5189</v>
      </c>
      <c r="B5190" s="123" t="s">
        <v>468</v>
      </c>
      <c r="C5190" s="117" t="s">
        <v>5</v>
      </c>
      <c r="D5190" s="123" t="s">
        <v>595</v>
      </c>
      <c r="E5190" s="117">
        <v>5189</v>
      </c>
      <c r="F5190" s="117" t="s">
        <v>924</v>
      </c>
      <c r="G5190" s="117" t="s">
        <v>591</v>
      </c>
      <c r="H5190" s="117" t="s">
        <v>398</v>
      </c>
      <c r="I5190" s="117" t="s">
        <v>398</v>
      </c>
      <c r="J5190" s="117" t="s">
        <v>398</v>
      </c>
      <c r="K5190" s="117" t="s">
        <v>398</v>
      </c>
      <c r="L5190" s="117" t="s">
        <v>398</v>
      </c>
      <c r="M5190" s="117" t="s">
        <v>398</v>
      </c>
      <c r="N5190" s="117" t="s">
        <v>398</v>
      </c>
      <c r="O5190" s="125" t="s">
        <v>579</v>
      </c>
      <c r="P5190" s="117">
        <v>1</v>
      </c>
      <c r="Q5190" s="117" t="s">
        <v>398</v>
      </c>
      <c r="R5190" s="117" t="s">
        <v>398</v>
      </c>
      <c r="S5190" s="117" t="s">
        <v>398</v>
      </c>
      <c r="T5190" s="117" t="s">
        <v>398</v>
      </c>
      <c r="U5190" s="117" t="s">
        <v>398</v>
      </c>
      <c r="V5190" s="117" t="s">
        <v>398</v>
      </c>
      <c r="W5190" s="123">
        <v>65</v>
      </c>
      <c r="X5190" s="123" t="s">
        <v>906</v>
      </c>
      <c r="Y5190" s="120">
        <v>43564</v>
      </c>
      <c r="Z5190" s="121">
        <v>0.375</v>
      </c>
      <c r="AA5190" s="130" t="s">
        <v>696</v>
      </c>
      <c r="AB5190" s="123" t="s">
        <v>582</v>
      </c>
      <c r="AC5190" s="119" t="s">
        <v>398</v>
      </c>
      <c r="AD5190" s="119" t="s">
        <v>398</v>
      </c>
    </row>
    <row r="5191" spans="1:30">
      <c r="A5191" s="117">
        <v>5190</v>
      </c>
      <c r="B5191" s="123" t="s">
        <v>468</v>
      </c>
      <c r="C5191" s="117" t="s">
        <v>5</v>
      </c>
      <c r="D5191" s="123" t="s">
        <v>595</v>
      </c>
      <c r="E5191" s="117">
        <v>5190</v>
      </c>
      <c r="F5191" s="117" t="s">
        <v>924</v>
      </c>
      <c r="G5191" s="117" t="s">
        <v>591</v>
      </c>
      <c r="H5191" s="117" t="s">
        <v>398</v>
      </c>
      <c r="I5191" s="117" t="s">
        <v>398</v>
      </c>
      <c r="J5191" s="117" t="s">
        <v>398</v>
      </c>
      <c r="K5191" s="117" t="s">
        <v>398</v>
      </c>
      <c r="L5191" s="117" t="s">
        <v>398</v>
      </c>
      <c r="M5191" s="117" t="s">
        <v>398</v>
      </c>
      <c r="N5191" s="117" t="s">
        <v>398</v>
      </c>
      <c r="O5191" s="125" t="s">
        <v>579</v>
      </c>
      <c r="P5191" s="117">
        <v>1</v>
      </c>
      <c r="Q5191" s="117" t="s">
        <v>398</v>
      </c>
      <c r="R5191" s="117" t="s">
        <v>398</v>
      </c>
      <c r="S5191" s="117" t="s">
        <v>398</v>
      </c>
      <c r="T5191" s="117" t="s">
        <v>398</v>
      </c>
      <c r="U5191" s="117" t="s">
        <v>398</v>
      </c>
      <c r="V5191" s="117" t="s">
        <v>398</v>
      </c>
      <c r="W5191" s="123">
        <v>65</v>
      </c>
      <c r="X5191" s="123" t="s">
        <v>906</v>
      </c>
      <c r="Y5191" s="120">
        <v>43564</v>
      </c>
      <c r="Z5191" s="121">
        <v>0.375</v>
      </c>
      <c r="AA5191" s="130" t="s">
        <v>696</v>
      </c>
      <c r="AB5191" s="123" t="s">
        <v>582</v>
      </c>
      <c r="AC5191" s="119" t="s">
        <v>398</v>
      </c>
      <c r="AD5191" s="119" t="s">
        <v>398</v>
      </c>
    </row>
    <row r="5192" spans="1:30">
      <c r="A5192" s="117">
        <v>5191</v>
      </c>
      <c r="B5192" s="123" t="s">
        <v>468</v>
      </c>
      <c r="C5192" s="117" t="s">
        <v>5</v>
      </c>
      <c r="D5192" s="123" t="s">
        <v>595</v>
      </c>
      <c r="E5192" s="117">
        <v>5191</v>
      </c>
      <c r="F5192" s="117" t="s">
        <v>924</v>
      </c>
      <c r="G5192" s="117" t="s">
        <v>591</v>
      </c>
      <c r="H5192" s="117" t="s">
        <v>398</v>
      </c>
      <c r="I5192" s="117" t="s">
        <v>398</v>
      </c>
      <c r="J5192" s="117" t="s">
        <v>398</v>
      </c>
      <c r="K5192" s="117" t="s">
        <v>398</v>
      </c>
      <c r="L5192" s="117" t="s">
        <v>398</v>
      </c>
      <c r="M5192" s="117" t="s">
        <v>398</v>
      </c>
      <c r="N5192" s="117" t="s">
        <v>398</v>
      </c>
      <c r="O5192" s="125" t="s">
        <v>579</v>
      </c>
      <c r="P5192" s="117">
        <v>1</v>
      </c>
      <c r="Q5192" s="117" t="s">
        <v>398</v>
      </c>
      <c r="R5192" s="117" t="s">
        <v>398</v>
      </c>
      <c r="S5192" s="117" t="s">
        <v>398</v>
      </c>
      <c r="T5192" s="117" t="s">
        <v>398</v>
      </c>
      <c r="U5192" s="117" t="s">
        <v>398</v>
      </c>
      <c r="V5192" s="117" t="s">
        <v>398</v>
      </c>
      <c r="W5192" s="123">
        <v>65</v>
      </c>
      <c r="X5192" s="123" t="s">
        <v>906</v>
      </c>
      <c r="Y5192" s="120">
        <v>43564</v>
      </c>
      <c r="Z5192" s="121">
        <v>0.375</v>
      </c>
      <c r="AA5192" s="130" t="s">
        <v>696</v>
      </c>
      <c r="AB5192" s="123" t="s">
        <v>582</v>
      </c>
      <c r="AC5192" s="119" t="s">
        <v>398</v>
      </c>
      <c r="AD5192" s="119" t="s">
        <v>398</v>
      </c>
    </row>
    <row r="5193" spans="1:30">
      <c r="A5193" s="117">
        <v>5192</v>
      </c>
      <c r="B5193" s="123" t="s">
        <v>468</v>
      </c>
      <c r="C5193" s="117" t="s">
        <v>5</v>
      </c>
      <c r="D5193" s="123" t="s">
        <v>595</v>
      </c>
      <c r="E5193" s="117">
        <v>5192</v>
      </c>
      <c r="F5193" s="117" t="s">
        <v>924</v>
      </c>
      <c r="G5193" s="117" t="s">
        <v>591</v>
      </c>
      <c r="H5193" s="117" t="s">
        <v>398</v>
      </c>
      <c r="I5193" s="117" t="s">
        <v>398</v>
      </c>
      <c r="J5193" s="117" t="s">
        <v>398</v>
      </c>
      <c r="K5193" s="117" t="s">
        <v>398</v>
      </c>
      <c r="L5193" s="117" t="s">
        <v>398</v>
      </c>
      <c r="M5193" s="117" t="s">
        <v>398</v>
      </c>
      <c r="N5193" s="117" t="s">
        <v>398</v>
      </c>
      <c r="O5193" s="125" t="s">
        <v>579</v>
      </c>
      <c r="P5193" s="117">
        <v>1</v>
      </c>
      <c r="Q5193" s="117" t="s">
        <v>398</v>
      </c>
      <c r="R5193" s="117" t="s">
        <v>398</v>
      </c>
      <c r="S5193" s="117" t="s">
        <v>398</v>
      </c>
      <c r="T5193" s="117" t="s">
        <v>398</v>
      </c>
      <c r="U5193" s="117" t="s">
        <v>398</v>
      </c>
      <c r="V5193" s="117" t="s">
        <v>398</v>
      </c>
      <c r="W5193" s="123">
        <v>65</v>
      </c>
      <c r="X5193" s="123" t="s">
        <v>906</v>
      </c>
      <c r="Y5193" s="120">
        <v>43564</v>
      </c>
      <c r="Z5193" s="121">
        <v>0.375</v>
      </c>
      <c r="AA5193" s="130" t="s">
        <v>696</v>
      </c>
      <c r="AB5193" s="123" t="s">
        <v>582</v>
      </c>
      <c r="AC5193" s="119" t="s">
        <v>398</v>
      </c>
      <c r="AD5193" s="119" t="s">
        <v>398</v>
      </c>
    </row>
    <row r="5194" spans="1:30">
      <c r="A5194" s="117">
        <v>5193</v>
      </c>
      <c r="B5194" s="123" t="s">
        <v>468</v>
      </c>
      <c r="C5194" s="117" t="s">
        <v>5</v>
      </c>
      <c r="D5194" s="123" t="s">
        <v>595</v>
      </c>
      <c r="E5194" s="117">
        <v>5193</v>
      </c>
      <c r="F5194" s="117" t="s">
        <v>924</v>
      </c>
      <c r="G5194" s="117" t="s">
        <v>591</v>
      </c>
      <c r="H5194" s="117" t="s">
        <v>398</v>
      </c>
      <c r="I5194" s="117" t="s">
        <v>398</v>
      </c>
      <c r="J5194" s="117" t="s">
        <v>398</v>
      </c>
      <c r="K5194" s="117" t="s">
        <v>398</v>
      </c>
      <c r="L5194" s="117" t="s">
        <v>398</v>
      </c>
      <c r="M5194" s="117" t="s">
        <v>398</v>
      </c>
      <c r="N5194" s="117" t="s">
        <v>398</v>
      </c>
      <c r="O5194" s="125" t="s">
        <v>579</v>
      </c>
      <c r="P5194" s="117">
        <v>1</v>
      </c>
      <c r="Q5194" s="117" t="s">
        <v>398</v>
      </c>
      <c r="R5194" s="117" t="s">
        <v>398</v>
      </c>
      <c r="S5194" s="117" t="s">
        <v>398</v>
      </c>
      <c r="T5194" s="117" t="s">
        <v>398</v>
      </c>
      <c r="U5194" s="117" t="s">
        <v>398</v>
      </c>
      <c r="V5194" s="117" t="s">
        <v>398</v>
      </c>
      <c r="W5194" s="123">
        <v>65</v>
      </c>
      <c r="X5194" s="123" t="s">
        <v>906</v>
      </c>
      <c r="Y5194" s="120">
        <v>43564</v>
      </c>
      <c r="Z5194" s="121">
        <v>0.375</v>
      </c>
      <c r="AA5194" s="130" t="s">
        <v>696</v>
      </c>
      <c r="AB5194" s="123" t="s">
        <v>582</v>
      </c>
      <c r="AC5194" s="119" t="s">
        <v>398</v>
      </c>
      <c r="AD5194" s="119" t="s">
        <v>398</v>
      </c>
    </row>
    <row r="5195" spans="1:30">
      <c r="A5195" s="117">
        <v>5194</v>
      </c>
      <c r="B5195" s="123" t="s">
        <v>468</v>
      </c>
      <c r="C5195" s="117" t="s">
        <v>5</v>
      </c>
      <c r="D5195" s="123" t="s">
        <v>595</v>
      </c>
      <c r="E5195" s="117">
        <v>5194</v>
      </c>
      <c r="F5195" s="117" t="s">
        <v>924</v>
      </c>
      <c r="G5195" s="117" t="s">
        <v>591</v>
      </c>
      <c r="H5195" s="117" t="s">
        <v>398</v>
      </c>
      <c r="I5195" s="117" t="s">
        <v>398</v>
      </c>
      <c r="J5195" s="117" t="s">
        <v>398</v>
      </c>
      <c r="K5195" s="117" t="s">
        <v>398</v>
      </c>
      <c r="L5195" s="117" t="s">
        <v>398</v>
      </c>
      <c r="M5195" s="117" t="s">
        <v>398</v>
      </c>
      <c r="N5195" s="117" t="s">
        <v>398</v>
      </c>
      <c r="O5195" s="125" t="s">
        <v>579</v>
      </c>
      <c r="P5195" s="117">
        <v>1</v>
      </c>
      <c r="Q5195" s="117" t="s">
        <v>398</v>
      </c>
      <c r="R5195" s="117" t="s">
        <v>398</v>
      </c>
      <c r="S5195" s="117" t="s">
        <v>398</v>
      </c>
      <c r="T5195" s="117" t="s">
        <v>398</v>
      </c>
      <c r="U5195" s="117" t="s">
        <v>398</v>
      </c>
      <c r="V5195" s="117" t="s">
        <v>398</v>
      </c>
      <c r="W5195" s="123">
        <v>65</v>
      </c>
      <c r="X5195" s="123" t="s">
        <v>906</v>
      </c>
      <c r="Y5195" s="120">
        <v>43564</v>
      </c>
      <c r="Z5195" s="121">
        <v>0.375</v>
      </c>
      <c r="AA5195" s="130" t="s">
        <v>696</v>
      </c>
      <c r="AB5195" s="123" t="s">
        <v>582</v>
      </c>
      <c r="AC5195" s="119" t="s">
        <v>398</v>
      </c>
      <c r="AD5195" s="119" t="s">
        <v>398</v>
      </c>
    </row>
    <row r="5196" spans="1:30">
      <c r="A5196" s="117">
        <v>5195</v>
      </c>
      <c r="B5196" s="123" t="s">
        <v>468</v>
      </c>
      <c r="C5196" s="117" t="s">
        <v>5</v>
      </c>
      <c r="D5196" s="123" t="s">
        <v>595</v>
      </c>
      <c r="E5196" s="117">
        <v>5195</v>
      </c>
      <c r="F5196" s="117" t="s">
        <v>924</v>
      </c>
      <c r="G5196" s="117" t="s">
        <v>591</v>
      </c>
      <c r="H5196" s="117" t="s">
        <v>398</v>
      </c>
      <c r="I5196" s="117" t="s">
        <v>398</v>
      </c>
      <c r="J5196" s="117" t="s">
        <v>398</v>
      </c>
      <c r="K5196" s="117" t="s">
        <v>398</v>
      </c>
      <c r="L5196" s="117" t="s">
        <v>398</v>
      </c>
      <c r="M5196" s="117" t="s">
        <v>398</v>
      </c>
      <c r="N5196" s="117" t="s">
        <v>398</v>
      </c>
      <c r="O5196" s="125" t="s">
        <v>579</v>
      </c>
      <c r="P5196" s="117">
        <v>1</v>
      </c>
      <c r="Q5196" s="117" t="s">
        <v>398</v>
      </c>
      <c r="R5196" s="117" t="s">
        <v>398</v>
      </c>
      <c r="S5196" s="117" t="s">
        <v>398</v>
      </c>
      <c r="T5196" s="117" t="s">
        <v>398</v>
      </c>
      <c r="U5196" s="117" t="s">
        <v>398</v>
      </c>
      <c r="V5196" s="117" t="s">
        <v>398</v>
      </c>
      <c r="W5196" s="123">
        <v>65</v>
      </c>
      <c r="X5196" s="123" t="s">
        <v>906</v>
      </c>
      <c r="Y5196" s="120">
        <v>43564</v>
      </c>
      <c r="Z5196" s="121">
        <v>0.375</v>
      </c>
      <c r="AA5196" s="130" t="s">
        <v>696</v>
      </c>
      <c r="AB5196" s="123" t="s">
        <v>582</v>
      </c>
      <c r="AC5196" s="119" t="s">
        <v>398</v>
      </c>
      <c r="AD5196" s="119" t="s">
        <v>398</v>
      </c>
    </row>
    <row r="5197" spans="1:30">
      <c r="A5197" s="117">
        <v>5196</v>
      </c>
      <c r="B5197" s="123" t="s">
        <v>468</v>
      </c>
      <c r="C5197" s="117" t="s">
        <v>5</v>
      </c>
      <c r="D5197" s="123" t="s">
        <v>595</v>
      </c>
      <c r="E5197" s="117">
        <v>5196</v>
      </c>
      <c r="F5197" s="117" t="s">
        <v>924</v>
      </c>
      <c r="G5197" s="117" t="s">
        <v>591</v>
      </c>
      <c r="H5197" s="117" t="s">
        <v>398</v>
      </c>
      <c r="I5197" s="117" t="s">
        <v>398</v>
      </c>
      <c r="J5197" s="117" t="s">
        <v>398</v>
      </c>
      <c r="K5197" s="117" t="s">
        <v>398</v>
      </c>
      <c r="L5197" s="117" t="s">
        <v>398</v>
      </c>
      <c r="M5197" s="117" t="s">
        <v>398</v>
      </c>
      <c r="N5197" s="117" t="s">
        <v>398</v>
      </c>
      <c r="O5197" s="125" t="s">
        <v>579</v>
      </c>
      <c r="P5197" s="117">
        <v>1</v>
      </c>
      <c r="Q5197" s="117" t="s">
        <v>398</v>
      </c>
      <c r="R5197" s="117" t="s">
        <v>398</v>
      </c>
      <c r="S5197" s="117" t="s">
        <v>398</v>
      </c>
      <c r="T5197" s="117" t="s">
        <v>398</v>
      </c>
      <c r="U5197" s="117" t="s">
        <v>398</v>
      </c>
      <c r="V5197" s="117" t="s">
        <v>398</v>
      </c>
      <c r="W5197" s="123">
        <v>65</v>
      </c>
      <c r="X5197" s="123" t="s">
        <v>906</v>
      </c>
      <c r="Y5197" s="120">
        <v>43564</v>
      </c>
      <c r="Z5197" s="121">
        <v>0.375</v>
      </c>
      <c r="AA5197" s="130" t="s">
        <v>696</v>
      </c>
      <c r="AB5197" s="123" t="s">
        <v>582</v>
      </c>
      <c r="AC5197" s="119" t="s">
        <v>398</v>
      </c>
      <c r="AD5197" s="119" t="s">
        <v>398</v>
      </c>
    </row>
    <row r="5198" spans="1:30">
      <c r="A5198" s="117">
        <v>5197</v>
      </c>
      <c r="B5198" s="123" t="s">
        <v>468</v>
      </c>
      <c r="C5198" s="117" t="s">
        <v>5</v>
      </c>
      <c r="D5198" s="123" t="s">
        <v>595</v>
      </c>
      <c r="E5198" s="117">
        <v>5197</v>
      </c>
      <c r="F5198" s="117" t="s">
        <v>924</v>
      </c>
      <c r="G5198" s="117" t="s">
        <v>591</v>
      </c>
      <c r="H5198" s="117" t="s">
        <v>398</v>
      </c>
      <c r="I5198" s="117" t="s">
        <v>398</v>
      </c>
      <c r="J5198" s="117" t="s">
        <v>398</v>
      </c>
      <c r="K5198" s="117" t="s">
        <v>398</v>
      </c>
      <c r="L5198" s="117" t="s">
        <v>398</v>
      </c>
      <c r="M5198" s="117" t="s">
        <v>398</v>
      </c>
      <c r="N5198" s="117" t="s">
        <v>398</v>
      </c>
      <c r="O5198" s="125" t="s">
        <v>579</v>
      </c>
      <c r="P5198" s="117">
        <v>1</v>
      </c>
      <c r="Q5198" s="117" t="s">
        <v>398</v>
      </c>
      <c r="R5198" s="117" t="s">
        <v>398</v>
      </c>
      <c r="S5198" s="117" t="s">
        <v>398</v>
      </c>
      <c r="T5198" s="117" t="s">
        <v>398</v>
      </c>
      <c r="U5198" s="117" t="s">
        <v>398</v>
      </c>
      <c r="V5198" s="117" t="s">
        <v>398</v>
      </c>
      <c r="W5198" s="123">
        <v>65</v>
      </c>
      <c r="X5198" s="123" t="s">
        <v>906</v>
      </c>
      <c r="Y5198" s="120">
        <v>43564</v>
      </c>
      <c r="Z5198" s="121">
        <v>0.375</v>
      </c>
      <c r="AA5198" s="130" t="s">
        <v>696</v>
      </c>
      <c r="AB5198" s="123" t="s">
        <v>582</v>
      </c>
      <c r="AC5198" s="119" t="s">
        <v>398</v>
      </c>
      <c r="AD5198" s="119" t="s">
        <v>398</v>
      </c>
    </row>
    <row r="5199" spans="1:30">
      <c r="A5199" s="117">
        <v>5198</v>
      </c>
      <c r="B5199" s="123" t="s">
        <v>468</v>
      </c>
      <c r="C5199" s="117" t="s">
        <v>5</v>
      </c>
      <c r="D5199" s="123" t="s">
        <v>595</v>
      </c>
      <c r="E5199" s="117">
        <v>5198</v>
      </c>
      <c r="F5199" s="117" t="s">
        <v>924</v>
      </c>
      <c r="G5199" s="117" t="s">
        <v>591</v>
      </c>
      <c r="H5199" s="117" t="s">
        <v>398</v>
      </c>
      <c r="I5199" s="117" t="s">
        <v>398</v>
      </c>
      <c r="J5199" s="117" t="s">
        <v>398</v>
      </c>
      <c r="K5199" s="117" t="s">
        <v>398</v>
      </c>
      <c r="L5199" s="117" t="s">
        <v>398</v>
      </c>
      <c r="M5199" s="117" t="s">
        <v>398</v>
      </c>
      <c r="N5199" s="117" t="s">
        <v>398</v>
      </c>
      <c r="O5199" s="125" t="s">
        <v>579</v>
      </c>
      <c r="P5199" s="117">
        <v>1</v>
      </c>
      <c r="Q5199" s="117" t="s">
        <v>398</v>
      </c>
      <c r="R5199" s="117" t="s">
        <v>398</v>
      </c>
      <c r="S5199" s="117" t="s">
        <v>398</v>
      </c>
      <c r="T5199" s="117" t="s">
        <v>398</v>
      </c>
      <c r="U5199" s="117" t="s">
        <v>398</v>
      </c>
      <c r="V5199" s="117" t="s">
        <v>398</v>
      </c>
      <c r="W5199" s="123">
        <v>65</v>
      </c>
      <c r="X5199" s="123" t="s">
        <v>906</v>
      </c>
      <c r="Y5199" s="120">
        <v>43564</v>
      </c>
      <c r="Z5199" s="121">
        <v>0.375</v>
      </c>
      <c r="AA5199" s="130" t="s">
        <v>696</v>
      </c>
      <c r="AB5199" s="123" t="s">
        <v>582</v>
      </c>
      <c r="AC5199" s="119" t="s">
        <v>398</v>
      </c>
      <c r="AD5199" s="119" t="s">
        <v>398</v>
      </c>
    </row>
    <row r="5200" spans="1:30">
      <c r="A5200" s="117">
        <v>5199</v>
      </c>
      <c r="B5200" s="123" t="s">
        <v>468</v>
      </c>
      <c r="C5200" s="117" t="s">
        <v>5</v>
      </c>
      <c r="D5200" s="123" t="s">
        <v>595</v>
      </c>
      <c r="E5200" s="117">
        <v>5199</v>
      </c>
      <c r="F5200" s="117" t="s">
        <v>924</v>
      </c>
      <c r="G5200" s="117" t="s">
        <v>591</v>
      </c>
      <c r="H5200" s="117" t="s">
        <v>398</v>
      </c>
      <c r="I5200" s="117" t="s">
        <v>398</v>
      </c>
      <c r="J5200" s="117" t="s">
        <v>398</v>
      </c>
      <c r="K5200" s="117" t="s">
        <v>398</v>
      </c>
      <c r="L5200" s="117" t="s">
        <v>398</v>
      </c>
      <c r="M5200" s="117" t="s">
        <v>398</v>
      </c>
      <c r="N5200" s="117" t="s">
        <v>398</v>
      </c>
      <c r="O5200" s="125" t="s">
        <v>579</v>
      </c>
      <c r="P5200" s="117">
        <v>1</v>
      </c>
      <c r="Q5200" s="117" t="s">
        <v>398</v>
      </c>
      <c r="R5200" s="117" t="s">
        <v>398</v>
      </c>
      <c r="S5200" s="117" t="s">
        <v>398</v>
      </c>
      <c r="T5200" s="117" t="s">
        <v>398</v>
      </c>
      <c r="U5200" s="117" t="s">
        <v>398</v>
      </c>
      <c r="V5200" s="117" t="s">
        <v>398</v>
      </c>
      <c r="W5200" s="123">
        <v>65</v>
      </c>
      <c r="X5200" s="123" t="s">
        <v>906</v>
      </c>
      <c r="Y5200" s="120">
        <v>43564</v>
      </c>
      <c r="Z5200" s="121">
        <v>0.375</v>
      </c>
      <c r="AA5200" s="130" t="s">
        <v>696</v>
      </c>
      <c r="AB5200" s="123" t="s">
        <v>582</v>
      </c>
      <c r="AC5200" s="119" t="s">
        <v>398</v>
      </c>
      <c r="AD5200" s="119" t="s">
        <v>398</v>
      </c>
    </row>
    <row r="5201" spans="1:30">
      <c r="A5201" s="117">
        <v>5200</v>
      </c>
      <c r="B5201" s="123" t="s">
        <v>468</v>
      </c>
      <c r="C5201" s="117" t="s">
        <v>5</v>
      </c>
      <c r="D5201" s="123" t="s">
        <v>595</v>
      </c>
      <c r="E5201" s="117">
        <v>5200</v>
      </c>
      <c r="F5201" s="117" t="s">
        <v>924</v>
      </c>
      <c r="G5201" s="117" t="s">
        <v>591</v>
      </c>
      <c r="H5201" s="117" t="s">
        <v>398</v>
      </c>
      <c r="I5201" s="117" t="s">
        <v>398</v>
      </c>
      <c r="J5201" s="117" t="s">
        <v>398</v>
      </c>
      <c r="K5201" s="117" t="s">
        <v>398</v>
      </c>
      <c r="L5201" s="117" t="s">
        <v>398</v>
      </c>
      <c r="M5201" s="117" t="s">
        <v>398</v>
      </c>
      <c r="N5201" s="117" t="s">
        <v>398</v>
      </c>
      <c r="O5201" s="125" t="s">
        <v>579</v>
      </c>
      <c r="P5201" s="117">
        <v>1</v>
      </c>
      <c r="Q5201" s="117" t="s">
        <v>398</v>
      </c>
      <c r="R5201" s="117" t="s">
        <v>398</v>
      </c>
      <c r="S5201" s="117" t="s">
        <v>398</v>
      </c>
      <c r="T5201" s="117" t="s">
        <v>398</v>
      </c>
      <c r="U5201" s="117" t="s">
        <v>398</v>
      </c>
      <c r="V5201" s="117" t="s">
        <v>398</v>
      </c>
      <c r="W5201" s="123">
        <v>65</v>
      </c>
      <c r="X5201" s="123" t="s">
        <v>906</v>
      </c>
      <c r="Y5201" s="120">
        <v>43564</v>
      </c>
      <c r="Z5201" s="121">
        <v>0.375</v>
      </c>
      <c r="AA5201" s="130" t="s">
        <v>696</v>
      </c>
      <c r="AB5201" s="123" t="s">
        <v>582</v>
      </c>
      <c r="AC5201" s="119" t="s">
        <v>398</v>
      </c>
      <c r="AD5201" s="119" t="s">
        <v>398</v>
      </c>
    </row>
    <row r="5202" spans="1:30">
      <c r="A5202" s="117">
        <v>5201</v>
      </c>
      <c r="B5202" s="123" t="s">
        <v>468</v>
      </c>
      <c r="C5202" s="117" t="s">
        <v>5</v>
      </c>
      <c r="D5202" s="123" t="s">
        <v>595</v>
      </c>
      <c r="E5202" s="117">
        <v>5201</v>
      </c>
      <c r="F5202" s="117" t="s">
        <v>924</v>
      </c>
      <c r="G5202" s="117" t="s">
        <v>591</v>
      </c>
      <c r="H5202" s="117" t="s">
        <v>398</v>
      </c>
      <c r="I5202" s="117" t="s">
        <v>398</v>
      </c>
      <c r="J5202" s="117" t="s">
        <v>398</v>
      </c>
      <c r="K5202" s="117" t="s">
        <v>398</v>
      </c>
      <c r="L5202" s="117" t="s">
        <v>398</v>
      </c>
      <c r="M5202" s="117" t="s">
        <v>398</v>
      </c>
      <c r="N5202" s="117" t="s">
        <v>398</v>
      </c>
      <c r="O5202" s="125" t="s">
        <v>579</v>
      </c>
      <c r="P5202" s="117">
        <v>1</v>
      </c>
      <c r="Q5202" s="117" t="s">
        <v>398</v>
      </c>
      <c r="R5202" s="117" t="s">
        <v>398</v>
      </c>
      <c r="S5202" s="117" t="s">
        <v>398</v>
      </c>
      <c r="T5202" s="117" t="s">
        <v>398</v>
      </c>
      <c r="U5202" s="117" t="s">
        <v>398</v>
      </c>
      <c r="V5202" s="117" t="s">
        <v>398</v>
      </c>
      <c r="W5202" s="123">
        <v>65</v>
      </c>
      <c r="X5202" s="123" t="s">
        <v>906</v>
      </c>
      <c r="Y5202" s="120">
        <v>43564</v>
      </c>
      <c r="Z5202" s="121">
        <v>0.375</v>
      </c>
      <c r="AA5202" s="130" t="s">
        <v>696</v>
      </c>
      <c r="AB5202" s="123" t="s">
        <v>582</v>
      </c>
      <c r="AC5202" s="119" t="s">
        <v>398</v>
      </c>
      <c r="AD5202" s="119" t="s">
        <v>398</v>
      </c>
    </row>
    <row r="5203" spans="1:30">
      <c r="A5203" s="117">
        <v>5202</v>
      </c>
      <c r="B5203" s="123" t="s">
        <v>468</v>
      </c>
      <c r="C5203" s="117" t="s">
        <v>5</v>
      </c>
      <c r="D5203" s="123" t="s">
        <v>595</v>
      </c>
      <c r="E5203" s="117">
        <v>5202</v>
      </c>
      <c r="F5203" s="117" t="s">
        <v>924</v>
      </c>
      <c r="G5203" s="117" t="s">
        <v>591</v>
      </c>
      <c r="H5203" s="117" t="s">
        <v>398</v>
      </c>
      <c r="I5203" s="117" t="s">
        <v>398</v>
      </c>
      <c r="J5203" s="117" t="s">
        <v>398</v>
      </c>
      <c r="K5203" s="117" t="s">
        <v>398</v>
      </c>
      <c r="L5203" s="117" t="s">
        <v>398</v>
      </c>
      <c r="M5203" s="117" t="s">
        <v>398</v>
      </c>
      <c r="N5203" s="117" t="s">
        <v>398</v>
      </c>
      <c r="O5203" s="125" t="s">
        <v>579</v>
      </c>
      <c r="P5203" s="117">
        <v>1</v>
      </c>
      <c r="Q5203" s="117" t="s">
        <v>398</v>
      </c>
      <c r="R5203" s="117" t="s">
        <v>398</v>
      </c>
      <c r="S5203" s="117" t="s">
        <v>398</v>
      </c>
      <c r="T5203" s="117" t="s">
        <v>398</v>
      </c>
      <c r="U5203" s="117" t="s">
        <v>398</v>
      </c>
      <c r="V5203" s="117" t="s">
        <v>398</v>
      </c>
      <c r="W5203" s="123">
        <v>65</v>
      </c>
      <c r="X5203" s="123" t="s">
        <v>906</v>
      </c>
      <c r="Y5203" s="120">
        <v>43564</v>
      </c>
      <c r="Z5203" s="121">
        <v>0.375</v>
      </c>
      <c r="AA5203" s="130" t="s">
        <v>696</v>
      </c>
      <c r="AB5203" s="123" t="s">
        <v>582</v>
      </c>
      <c r="AC5203" s="119" t="s">
        <v>398</v>
      </c>
      <c r="AD5203" s="119" t="s">
        <v>398</v>
      </c>
    </row>
    <row r="5204" spans="1:30">
      <c r="A5204" s="117">
        <v>5203</v>
      </c>
      <c r="B5204" s="123" t="s">
        <v>468</v>
      </c>
      <c r="C5204" s="117" t="s">
        <v>5</v>
      </c>
      <c r="D5204" s="123" t="s">
        <v>595</v>
      </c>
      <c r="E5204" s="117">
        <v>5203</v>
      </c>
      <c r="F5204" s="117" t="s">
        <v>924</v>
      </c>
      <c r="G5204" s="117" t="s">
        <v>591</v>
      </c>
      <c r="H5204" s="117" t="s">
        <v>398</v>
      </c>
      <c r="I5204" s="117" t="s">
        <v>398</v>
      </c>
      <c r="J5204" s="117" t="s">
        <v>398</v>
      </c>
      <c r="K5204" s="117" t="s">
        <v>398</v>
      </c>
      <c r="L5204" s="117" t="s">
        <v>398</v>
      </c>
      <c r="M5204" s="117" t="s">
        <v>398</v>
      </c>
      <c r="N5204" s="117" t="s">
        <v>398</v>
      </c>
      <c r="O5204" s="125" t="s">
        <v>579</v>
      </c>
      <c r="P5204" s="117">
        <v>1</v>
      </c>
      <c r="Q5204" s="117" t="s">
        <v>398</v>
      </c>
      <c r="R5204" s="117" t="s">
        <v>398</v>
      </c>
      <c r="S5204" s="117" t="s">
        <v>398</v>
      </c>
      <c r="T5204" s="117" t="s">
        <v>398</v>
      </c>
      <c r="U5204" s="117" t="s">
        <v>398</v>
      </c>
      <c r="V5204" s="117" t="s">
        <v>398</v>
      </c>
      <c r="W5204" s="123">
        <v>65</v>
      </c>
      <c r="X5204" s="123" t="s">
        <v>906</v>
      </c>
      <c r="Y5204" s="120">
        <v>43564</v>
      </c>
      <c r="Z5204" s="121">
        <v>0.375</v>
      </c>
      <c r="AA5204" s="130" t="s">
        <v>696</v>
      </c>
      <c r="AB5204" s="123" t="s">
        <v>582</v>
      </c>
      <c r="AC5204" s="119" t="s">
        <v>398</v>
      </c>
      <c r="AD5204" s="119" t="s">
        <v>398</v>
      </c>
    </row>
    <row r="5205" spans="1:30">
      <c r="A5205" s="117">
        <v>5204</v>
      </c>
      <c r="B5205" s="123" t="s">
        <v>468</v>
      </c>
      <c r="C5205" s="117" t="s">
        <v>5</v>
      </c>
      <c r="D5205" s="123" t="s">
        <v>595</v>
      </c>
      <c r="E5205" s="117">
        <v>5204</v>
      </c>
      <c r="F5205" s="117" t="s">
        <v>924</v>
      </c>
      <c r="G5205" s="117" t="s">
        <v>591</v>
      </c>
      <c r="H5205" s="117" t="s">
        <v>398</v>
      </c>
      <c r="I5205" s="117" t="s">
        <v>398</v>
      </c>
      <c r="J5205" s="117" t="s">
        <v>398</v>
      </c>
      <c r="K5205" s="117" t="s">
        <v>398</v>
      </c>
      <c r="L5205" s="117" t="s">
        <v>398</v>
      </c>
      <c r="M5205" s="117" t="s">
        <v>398</v>
      </c>
      <c r="N5205" s="117" t="s">
        <v>398</v>
      </c>
      <c r="O5205" s="125" t="s">
        <v>579</v>
      </c>
      <c r="P5205" s="117">
        <v>1</v>
      </c>
      <c r="Q5205" s="117" t="s">
        <v>398</v>
      </c>
      <c r="R5205" s="117" t="s">
        <v>398</v>
      </c>
      <c r="S5205" s="117" t="s">
        <v>398</v>
      </c>
      <c r="T5205" s="117" t="s">
        <v>398</v>
      </c>
      <c r="U5205" s="117" t="s">
        <v>398</v>
      </c>
      <c r="V5205" s="117" t="s">
        <v>398</v>
      </c>
      <c r="W5205" s="123">
        <v>65</v>
      </c>
      <c r="X5205" s="123" t="s">
        <v>906</v>
      </c>
      <c r="Y5205" s="120">
        <v>43564</v>
      </c>
      <c r="Z5205" s="121">
        <v>0.375</v>
      </c>
      <c r="AA5205" s="130" t="s">
        <v>696</v>
      </c>
      <c r="AB5205" s="123" t="s">
        <v>582</v>
      </c>
      <c r="AC5205" s="119" t="s">
        <v>398</v>
      </c>
      <c r="AD5205" s="119" t="s">
        <v>398</v>
      </c>
    </row>
    <row r="5206" spans="1:30">
      <c r="A5206" s="117">
        <v>5205</v>
      </c>
      <c r="B5206" s="123" t="s">
        <v>468</v>
      </c>
      <c r="C5206" s="117" t="s">
        <v>5</v>
      </c>
      <c r="D5206" s="123" t="s">
        <v>595</v>
      </c>
      <c r="E5206" s="117">
        <v>5205</v>
      </c>
      <c r="F5206" s="117" t="s">
        <v>924</v>
      </c>
      <c r="G5206" s="117" t="s">
        <v>591</v>
      </c>
      <c r="H5206" s="117" t="s">
        <v>398</v>
      </c>
      <c r="I5206" s="117" t="s">
        <v>398</v>
      </c>
      <c r="J5206" s="117" t="s">
        <v>398</v>
      </c>
      <c r="K5206" s="117" t="s">
        <v>398</v>
      </c>
      <c r="L5206" s="117" t="s">
        <v>398</v>
      </c>
      <c r="M5206" s="117" t="s">
        <v>398</v>
      </c>
      <c r="N5206" s="117" t="s">
        <v>398</v>
      </c>
      <c r="O5206" s="125" t="s">
        <v>579</v>
      </c>
      <c r="P5206" s="117">
        <v>1</v>
      </c>
      <c r="Q5206" s="117" t="s">
        <v>398</v>
      </c>
      <c r="R5206" s="117" t="s">
        <v>398</v>
      </c>
      <c r="S5206" s="117" t="s">
        <v>398</v>
      </c>
      <c r="T5206" s="117" t="s">
        <v>398</v>
      </c>
      <c r="U5206" s="117" t="s">
        <v>398</v>
      </c>
      <c r="V5206" s="117" t="s">
        <v>398</v>
      </c>
      <c r="W5206" s="123">
        <v>65</v>
      </c>
      <c r="X5206" s="123" t="s">
        <v>906</v>
      </c>
      <c r="Y5206" s="120">
        <v>43564</v>
      </c>
      <c r="Z5206" s="121">
        <v>0.375</v>
      </c>
      <c r="AA5206" s="130" t="s">
        <v>696</v>
      </c>
      <c r="AB5206" s="123" t="s">
        <v>582</v>
      </c>
      <c r="AC5206" s="119" t="s">
        <v>398</v>
      </c>
      <c r="AD5206" s="119" t="s">
        <v>398</v>
      </c>
    </row>
    <row r="5207" spans="1:30">
      <c r="A5207" s="117">
        <v>5206</v>
      </c>
      <c r="B5207" s="123" t="s">
        <v>468</v>
      </c>
      <c r="C5207" s="117" t="s">
        <v>5</v>
      </c>
      <c r="D5207" s="123" t="s">
        <v>595</v>
      </c>
      <c r="E5207" s="117">
        <v>5206</v>
      </c>
      <c r="F5207" s="117" t="s">
        <v>924</v>
      </c>
      <c r="G5207" s="117" t="s">
        <v>591</v>
      </c>
      <c r="H5207" s="117" t="s">
        <v>398</v>
      </c>
      <c r="I5207" s="117" t="s">
        <v>398</v>
      </c>
      <c r="J5207" s="117" t="s">
        <v>398</v>
      </c>
      <c r="K5207" s="117" t="s">
        <v>398</v>
      </c>
      <c r="L5207" s="117" t="s">
        <v>398</v>
      </c>
      <c r="M5207" s="117" t="s">
        <v>398</v>
      </c>
      <c r="N5207" s="117" t="s">
        <v>398</v>
      </c>
      <c r="O5207" s="125" t="s">
        <v>579</v>
      </c>
      <c r="P5207" s="117">
        <v>1</v>
      </c>
      <c r="Q5207" s="117" t="s">
        <v>398</v>
      </c>
      <c r="R5207" s="117" t="s">
        <v>398</v>
      </c>
      <c r="S5207" s="117" t="s">
        <v>398</v>
      </c>
      <c r="T5207" s="117" t="s">
        <v>398</v>
      </c>
      <c r="U5207" s="117" t="s">
        <v>398</v>
      </c>
      <c r="V5207" s="117" t="s">
        <v>398</v>
      </c>
      <c r="W5207" s="123">
        <v>65</v>
      </c>
      <c r="X5207" s="123" t="s">
        <v>906</v>
      </c>
      <c r="Y5207" s="120">
        <v>43564</v>
      </c>
      <c r="Z5207" s="121">
        <v>0.375</v>
      </c>
      <c r="AA5207" s="130" t="s">
        <v>696</v>
      </c>
      <c r="AB5207" s="123" t="s">
        <v>582</v>
      </c>
      <c r="AC5207" s="119" t="s">
        <v>398</v>
      </c>
      <c r="AD5207" s="119" t="s">
        <v>398</v>
      </c>
    </row>
    <row r="5208" spans="1:30">
      <c r="A5208" s="117">
        <v>5207</v>
      </c>
      <c r="B5208" s="123" t="s">
        <v>468</v>
      </c>
      <c r="C5208" s="117" t="s">
        <v>5</v>
      </c>
      <c r="D5208" s="123" t="s">
        <v>595</v>
      </c>
      <c r="E5208" s="117">
        <v>5207</v>
      </c>
      <c r="F5208" s="117" t="s">
        <v>924</v>
      </c>
      <c r="G5208" s="117" t="s">
        <v>591</v>
      </c>
      <c r="H5208" s="117" t="s">
        <v>398</v>
      </c>
      <c r="I5208" s="117" t="s">
        <v>398</v>
      </c>
      <c r="J5208" s="117" t="s">
        <v>398</v>
      </c>
      <c r="K5208" s="117" t="s">
        <v>398</v>
      </c>
      <c r="L5208" s="117" t="s">
        <v>398</v>
      </c>
      <c r="M5208" s="117" t="s">
        <v>398</v>
      </c>
      <c r="N5208" s="117" t="s">
        <v>398</v>
      </c>
      <c r="O5208" s="125" t="s">
        <v>579</v>
      </c>
      <c r="P5208" s="117">
        <v>1</v>
      </c>
      <c r="Q5208" s="117" t="s">
        <v>398</v>
      </c>
      <c r="R5208" s="117" t="s">
        <v>398</v>
      </c>
      <c r="S5208" s="117" t="s">
        <v>398</v>
      </c>
      <c r="T5208" s="117" t="s">
        <v>398</v>
      </c>
      <c r="U5208" s="117" t="s">
        <v>398</v>
      </c>
      <c r="V5208" s="117" t="s">
        <v>398</v>
      </c>
      <c r="W5208" s="123">
        <v>65</v>
      </c>
      <c r="X5208" s="123" t="s">
        <v>906</v>
      </c>
      <c r="Y5208" s="120">
        <v>43564</v>
      </c>
      <c r="Z5208" s="121">
        <v>0.375</v>
      </c>
      <c r="AA5208" s="130" t="s">
        <v>696</v>
      </c>
      <c r="AB5208" s="123" t="s">
        <v>582</v>
      </c>
      <c r="AC5208" s="119" t="s">
        <v>398</v>
      </c>
      <c r="AD5208" s="119" t="s">
        <v>398</v>
      </c>
    </row>
    <row r="5209" spans="1:30">
      <c r="A5209" s="117">
        <v>5208</v>
      </c>
      <c r="B5209" s="123" t="s">
        <v>468</v>
      </c>
      <c r="C5209" s="117" t="s">
        <v>5</v>
      </c>
      <c r="D5209" s="123" t="s">
        <v>595</v>
      </c>
      <c r="E5209" s="117">
        <v>5208</v>
      </c>
      <c r="F5209" s="117" t="s">
        <v>924</v>
      </c>
      <c r="G5209" s="117" t="s">
        <v>591</v>
      </c>
      <c r="H5209" s="117" t="s">
        <v>398</v>
      </c>
      <c r="I5209" s="117" t="s">
        <v>398</v>
      </c>
      <c r="J5209" s="117" t="s">
        <v>398</v>
      </c>
      <c r="K5209" s="117" t="s">
        <v>398</v>
      </c>
      <c r="L5209" s="117" t="s">
        <v>398</v>
      </c>
      <c r="M5209" s="117" t="s">
        <v>398</v>
      </c>
      <c r="N5209" s="117" t="s">
        <v>398</v>
      </c>
      <c r="O5209" s="125" t="s">
        <v>579</v>
      </c>
      <c r="P5209" s="117">
        <v>1</v>
      </c>
      <c r="Q5209" s="117" t="s">
        <v>398</v>
      </c>
      <c r="R5209" s="117" t="s">
        <v>398</v>
      </c>
      <c r="S5209" s="117" t="s">
        <v>398</v>
      </c>
      <c r="T5209" s="117" t="s">
        <v>398</v>
      </c>
      <c r="U5209" s="117" t="s">
        <v>398</v>
      </c>
      <c r="V5209" s="117" t="s">
        <v>398</v>
      </c>
      <c r="W5209" s="123">
        <v>65</v>
      </c>
      <c r="X5209" s="123" t="s">
        <v>906</v>
      </c>
      <c r="Y5209" s="120">
        <v>43564</v>
      </c>
      <c r="Z5209" s="121">
        <v>0.375</v>
      </c>
      <c r="AA5209" s="130" t="s">
        <v>696</v>
      </c>
      <c r="AB5209" s="123" t="s">
        <v>582</v>
      </c>
      <c r="AC5209" s="119" t="s">
        <v>398</v>
      </c>
      <c r="AD5209" s="119" t="s">
        <v>398</v>
      </c>
    </row>
    <row r="5210" spans="1:30">
      <c r="A5210" s="117">
        <v>5209</v>
      </c>
      <c r="B5210" s="123" t="s">
        <v>468</v>
      </c>
      <c r="C5210" s="117" t="s">
        <v>5</v>
      </c>
      <c r="D5210" s="123" t="s">
        <v>595</v>
      </c>
      <c r="E5210" s="117">
        <v>5209</v>
      </c>
      <c r="F5210" s="117" t="s">
        <v>924</v>
      </c>
      <c r="G5210" s="117" t="s">
        <v>591</v>
      </c>
      <c r="H5210" s="117" t="s">
        <v>398</v>
      </c>
      <c r="I5210" s="117" t="s">
        <v>398</v>
      </c>
      <c r="J5210" s="117" t="s">
        <v>398</v>
      </c>
      <c r="K5210" s="117" t="s">
        <v>398</v>
      </c>
      <c r="L5210" s="117" t="s">
        <v>398</v>
      </c>
      <c r="M5210" s="117" t="s">
        <v>398</v>
      </c>
      <c r="N5210" s="117" t="s">
        <v>398</v>
      </c>
      <c r="O5210" s="125" t="s">
        <v>579</v>
      </c>
      <c r="P5210" s="117">
        <v>1</v>
      </c>
      <c r="Q5210" s="117" t="s">
        <v>398</v>
      </c>
      <c r="R5210" s="117" t="s">
        <v>398</v>
      </c>
      <c r="S5210" s="117" t="s">
        <v>398</v>
      </c>
      <c r="T5210" s="117" t="s">
        <v>398</v>
      </c>
      <c r="U5210" s="117" t="s">
        <v>398</v>
      </c>
      <c r="V5210" s="117" t="s">
        <v>398</v>
      </c>
      <c r="W5210" s="123">
        <v>65</v>
      </c>
      <c r="X5210" s="123" t="s">
        <v>906</v>
      </c>
      <c r="Y5210" s="120">
        <v>43564</v>
      </c>
      <c r="Z5210" s="121">
        <v>0.375</v>
      </c>
      <c r="AA5210" s="130" t="s">
        <v>696</v>
      </c>
      <c r="AB5210" s="123" t="s">
        <v>582</v>
      </c>
      <c r="AC5210" s="119" t="s">
        <v>398</v>
      </c>
      <c r="AD5210" s="119" t="s">
        <v>398</v>
      </c>
    </row>
    <row r="5211" spans="1:30">
      <c r="A5211" s="117">
        <v>5210</v>
      </c>
      <c r="B5211" s="123" t="s">
        <v>468</v>
      </c>
      <c r="C5211" s="117" t="s">
        <v>5</v>
      </c>
      <c r="D5211" s="123" t="s">
        <v>595</v>
      </c>
      <c r="E5211" s="117">
        <v>5210</v>
      </c>
      <c r="F5211" s="117" t="s">
        <v>924</v>
      </c>
      <c r="G5211" s="117" t="s">
        <v>591</v>
      </c>
      <c r="H5211" s="117" t="s">
        <v>398</v>
      </c>
      <c r="I5211" s="117" t="s">
        <v>398</v>
      </c>
      <c r="J5211" s="117" t="s">
        <v>398</v>
      </c>
      <c r="K5211" s="117" t="s">
        <v>398</v>
      </c>
      <c r="L5211" s="117" t="s">
        <v>398</v>
      </c>
      <c r="M5211" s="117" t="s">
        <v>398</v>
      </c>
      <c r="N5211" s="117" t="s">
        <v>398</v>
      </c>
      <c r="O5211" s="125" t="s">
        <v>579</v>
      </c>
      <c r="P5211" s="117">
        <v>1</v>
      </c>
      <c r="Q5211" s="117" t="s">
        <v>398</v>
      </c>
      <c r="R5211" s="117" t="s">
        <v>398</v>
      </c>
      <c r="S5211" s="117" t="s">
        <v>398</v>
      </c>
      <c r="T5211" s="117" t="s">
        <v>398</v>
      </c>
      <c r="U5211" s="117" t="s">
        <v>398</v>
      </c>
      <c r="V5211" s="117" t="s">
        <v>398</v>
      </c>
      <c r="W5211" s="123">
        <v>65</v>
      </c>
      <c r="X5211" s="123" t="s">
        <v>906</v>
      </c>
      <c r="Y5211" s="120">
        <v>43564</v>
      </c>
      <c r="Z5211" s="121">
        <v>0.375</v>
      </c>
      <c r="AA5211" s="130" t="s">
        <v>696</v>
      </c>
      <c r="AB5211" s="123" t="s">
        <v>582</v>
      </c>
      <c r="AC5211" s="119" t="s">
        <v>398</v>
      </c>
      <c r="AD5211" s="119" t="s">
        <v>398</v>
      </c>
    </row>
    <row r="5212" spans="1:30">
      <c r="A5212" s="117">
        <v>5211</v>
      </c>
      <c r="B5212" s="123" t="s">
        <v>468</v>
      </c>
      <c r="C5212" s="117" t="s">
        <v>5</v>
      </c>
      <c r="D5212" s="123" t="s">
        <v>595</v>
      </c>
      <c r="E5212" s="117">
        <v>5211</v>
      </c>
      <c r="F5212" s="117" t="s">
        <v>924</v>
      </c>
      <c r="G5212" s="117" t="s">
        <v>591</v>
      </c>
      <c r="H5212" s="117" t="s">
        <v>398</v>
      </c>
      <c r="I5212" s="117" t="s">
        <v>398</v>
      </c>
      <c r="J5212" s="117" t="s">
        <v>398</v>
      </c>
      <c r="K5212" s="117" t="s">
        <v>398</v>
      </c>
      <c r="L5212" s="117" t="s">
        <v>398</v>
      </c>
      <c r="M5212" s="117" t="s">
        <v>398</v>
      </c>
      <c r="N5212" s="117" t="s">
        <v>398</v>
      </c>
      <c r="O5212" s="125" t="s">
        <v>579</v>
      </c>
      <c r="P5212" s="117">
        <v>1</v>
      </c>
      <c r="Q5212" s="117" t="s">
        <v>398</v>
      </c>
      <c r="R5212" s="117" t="s">
        <v>398</v>
      </c>
      <c r="S5212" s="117" t="s">
        <v>398</v>
      </c>
      <c r="T5212" s="117" t="s">
        <v>398</v>
      </c>
      <c r="U5212" s="117" t="s">
        <v>398</v>
      </c>
      <c r="V5212" s="117" t="s">
        <v>398</v>
      </c>
      <c r="W5212" s="123">
        <v>65</v>
      </c>
      <c r="X5212" s="123" t="s">
        <v>906</v>
      </c>
      <c r="Y5212" s="120">
        <v>43564</v>
      </c>
      <c r="Z5212" s="121">
        <v>0.375</v>
      </c>
      <c r="AA5212" s="130" t="s">
        <v>696</v>
      </c>
      <c r="AB5212" s="123" t="s">
        <v>582</v>
      </c>
      <c r="AC5212" s="119" t="s">
        <v>398</v>
      </c>
      <c r="AD5212" s="119" t="s">
        <v>398</v>
      </c>
    </row>
    <row r="5213" spans="1:30">
      <c r="A5213" s="117">
        <v>5212</v>
      </c>
      <c r="B5213" s="123" t="s">
        <v>468</v>
      </c>
      <c r="C5213" s="117" t="s">
        <v>5</v>
      </c>
      <c r="D5213" s="123" t="s">
        <v>595</v>
      </c>
      <c r="E5213" s="117">
        <v>5212</v>
      </c>
      <c r="F5213" s="117" t="s">
        <v>924</v>
      </c>
      <c r="G5213" s="117" t="s">
        <v>591</v>
      </c>
      <c r="H5213" s="117" t="s">
        <v>398</v>
      </c>
      <c r="I5213" s="117" t="s">
        <v>398</v>
      </c>
      <c r="J5213" s="117" t="s">
        <v>398</v>
      </c>
      <c r="K5213" s="117" t="s">
        <v>398</v>
      </c>
      <c r="L5213" s="117" t="s">
        <v>398</v>
      </c>
      <c r="M5213" s="117" t="s">
        <v>398</v>
      </c>
      <c r="N5213" s="117" t="s">
        <v>398</v>
      </c>
      <c r="O5213" s="125" t="s">
        <v>579</v>
      </c>
      <c r="P5213" s="117">
        <v>1</v>
      </c>
      <c r="Q5213" s="117" t="s">
        <v>398</v>
      </c>
      <c r="R5213" s="117" t="s">
        <v>398</v>
      </c>
      <c r="S5213" s="117" t="s">
        <v>398</v>
      </c>
      <c r="T5213" s="117" t="s">
        <v>398</v>
      </c>
      <c r="U5213" s="117" t="s">
        <v>398</v>
      </c>
      <c r="V5213" s="117" t="s">
        <v>398</v>
      </c>
      <c r="W5213" s="123">
        <v>65</v>
      </c>
      <c r="X5213" s="123" t="s">
        <v>906</v>
      </c>
      <c r="Y5213" s="120">
        <v>43564</v>
      </c>
      <c r="Z5213" s="121">
        <v>0.375</v>
      </c>
      <c r="AA5213" s="130" t="s">
        <v>696</v>
      </c>
      <c r="AB5213" s="123" t="s">
        <v>582</v>
      </c>
      <c r="AC5213" s="119" t="s">
        <v>398</v>
      </c>
      <c r="AD5213" s="119" t="s">
        <v>398</v>
      </c>
    </row>
    <row r="5214" spans="1:30">
      <c r="A5214" s="117">
        <v>5213</v>
      </c>
      <c r="B5214" s="123" t="s">
        <v>468</v>
      </c>
      <c r="C5214" s="117" t="s">
        <v>5</v>
      </c>
      <c r="D5214" s="123" t="s">
        <v>595</v>
      </c>
      <c r="E5214" s="117">
        <v>5213</v>
      </c>
      <c r="F5214" s="117" t="s">
        <v>924</v>
      </c>
      <c r="G5214" s="117" t="s">
        <v>591</v>
      </c>
      <c r="H5214" s="117" t="s">
        <v>398</v>
      </c>
      <c r="I5214" s="117" t="s">
        <v>398</v>
      </c>
      <c r="J5214" s="117" t="s">
        <v>398</v>
      </c>
      <c r="K5214" s="117" t="s">
        <v>398</v>
      </c>
      <c r="L5214" s="117" t="s">
        <v>398</v>
      </c>
      <c r="M5214" s="117" t="s">
        <v>398</v>
      </c>
      <c r="N5214" s="117" t="s">
        <v>398</v>
      </c>
      <c r="O5214" s="125" t="s">
        <v>579</v>
      </c>
      <c r="P5214" s="117">
        <v>1</v>
      </c>
      <c r="Q5214" s="117" t="s">
        <v>398</v>
      </c>
      <c r="R5214" s="117" t="s">
        <v>398</v>
      </c>
      <c r="S5214" s="117" t="s">
        <v>398</v>
      </c>
      <c r="T5214" s="117" t="s">
        <v>398</v>
      </c>
      <c r="U5214" s="117" t="s">
        <v>398</v>
      </c>
      <c r="V5214" s="117" t="s">
        <v>398</v>
      </c>
      <c r="W5214" s="123">
        <v>65</v>
      </c>
      <c r="X5214" s="123" t="s">
        <v>906</v>
      </c>
      <c r="Y5214" s="120">
        <v>43564</v>
      </c>
      <c r="Z5214" s="121">
        <v>0.375</v>
      </c>
      <c r="AA5214" s="130" t="s">
        <v>696</v>
      </c>
      <c r="AB5214" s="123" t="s">
        <v>582</v>
      </c>
      <c r="AC5214" s="119" t="s">
        <v>398</v>
      </c>
      <c r="AD5214" s="119" t="s">
        <v>398</v>
      </c>
    </row>
    <row r="5215" spans="1:30">
      <c r="A5215" s="117">
        <v>5214</v>
      </c>
      <c r="B5215" s="123" t="s">
        <v>468</v>
      </c>
      <c r="C5215" s="117" t="s">
        <v>5</v>
      </c>
      <c r="D5215" s="123" t="s">
        <v>595</v>
      </c>
      <c r="E5215" s="117">
        <v>5214</v>
      </c>
      <c r="F5215" s="117" t="s">
        <v>924</v>
      </c>
      <c r="G5215" s="117" t="s">
        <v>591</v>
      </c>
      <c r="H5215" s="117" t="s">
        <v>398</v>
      </c>
      <c r="I5215" s="117" t="s">
        <v>398</v>
      </c>
      <c r="J5215" s="117" t="s">
        <v>398</v>
      </c>
      <c r="K5215" s="117" t="s">
        <v>398</v>
      </c>
      <c r="L5215" s="117" t="s">
        <v>398</v>
      </c>
      <c r="M5215" s="117" t="s">
        <v>398</v>
      </c>
      <c r="N5215" s="117" t="s">
        <v>398</v>
      </c>
      <c r="O5215" s="125" t="s">
        <v>579</v>
      </c>
      <c r="P5215" s="117">
        <v>1</v>
      </c>
      <c r="Q5215" s="117" t="s">
        <v>398</v>
      </c>
      <c r="R5215" s="117" t="s">
        <v>398</v>
      </c>
      <c r="S5215" s="117" t="s">
        <v>398</v>
      </c>
      <c r="T5215" s="117" t="s">
        <v>398</v>
      </c>
      <c r="U5215" s="117" t="s">
        <v>398</v>
      </c>
      <c r="V5215" s="117" t="s">
        <v>398</v>
      </c>
      <c r="W5215" s="123">
        <v>65</v>
      </c>
      <c r="X5215" s="123" t="s">
        <v>906</v>
      </c>
      <c r="Y5215" s="120">
        <v>43564</v>
      </c>
      <c r="Z5215" s="121">
        <v>0.375</v>
      </c>
      <c r="AA5215" s="130" t="s">
        <v>696</v>
      </c>
      <c r="AB5215" s="123" t="s">
        <v>582</v>
      </c>
      <c r="AC5215" s="119" t="s">
        <v>398</v>
      </c>
      <c r="AD5215" s="119" t="s">
        <v>398</v>
      </c>
    </row>
    <row r="5216" spans="1:30">
      <c r="A5216" s="117">
        <v>5215</v>
      </c>
      <c r="B5216" s="123" t="s">
        <v>468</v>
      </c>
      <c r="C5216" s="117" t="s">
        <v>5</v>
      </c>
      <c r="D5216" s="123" t="s">
        <v>595</v>
      </c>
      <c r="E5216" s="117">
        <v>5215</v>
      </c>
      <c r="F5216" s="117" t="s">
        <v>924</v>
      </c>
      <c r="G5216" s="117" t="s">
        <v>591</v>
      </c>
      <c r="H5216" s="117" t="s">
        <v>398</v>
      </c>
      <c r="I5216" s="117" t="s">
        <v>398</v>
      </c>
      <c r="J5216" s="117" t="s">
        <v>398</v>
      </c>
      <c r="K5216" s="117" t="s">
        <v>398</v>
      </c>
      <c r="L5216" s="117" t="s">
        <v>398</v>
      </c>
      <c r="M5216" s="117" t="s">
        <v>398</v>
      </c>
      <c r="N5216" s="117" t="s">
        <v>398</v>
      </c>
      <c r="O5216" s="125" t="s">
        <v>579</v>
      </c>
      <c r="P5216" s="117">
        <v>1</v>
      </c>
      <c r="Q5216" s="117" t="s">
        <v>398</v>
      </c>
      <c r="R5216" s="117" t="s">
        <v>398</v>
      </c>
      <c r="S5216" s="117" t="s">
        <v>398</v>
      </c>
      <c r="T5216" s="117" t="s">
        <v>398</v>
      </c>
      <c r="U5216" s="117" t="s">
        <v>398</v>
      </c>
      <c r="V5216" s="117" t="s">
        <v>398</v>
      </c>
      <c r="W5216" s="123">
        <v>65</v>
      </c>
      <c r="X5216" s="123" t="s">
        <v>906</v>
      </c>
      <c r="Y5216" s="120">
        <v>43564</v>
      </c>
      <c r="Z5216" s="121">
        <v>0.375</v>
      </c>
      <c r="AA5216" s="130" t="s">
        <v>696</v>
      </c>
      <c r="AB5216" s="123" t="s">
        <v>582</v>
      </c>
      <c r="AC5216" s="119" t="s">
        <v>398</v>
      </c>
      <c r="AD5216" s="119" t="s">
        <v>398</v>
      </c>
    </row>
    <row r="5217" spans="1:30">
      <c r="A5217" s="117">
        <v>5216</v>
      </c>
      <c r="B5217" s="123" t="s">
        <v>468</v>
      </c>
      <c r="C5217" s="117" t="s">
        <v>5</v>
      </c>
      <c r="D5217" s="123" t="s">
        <v>595</v>
      </c>
      <c r="E5217" s="117">
        <v>5216</v>
      </c>
      <c r="F5217" s="117" t="s">
        <v>924</v>
      </c>
      <c r="G5217" s="117" t="s">
        <v>591</v>
      </c>
      <c r="H5217" s="117" t="s">
        <v>398</v>
      </c>
      <c r="I5217" s="117" t="s">
        <v>398</v>
      </c>
      <c r="J5217" s="117" t="s">
        <v>398</v>
      </c>
      <c r="K5217" s="117" t="s">
        <v>398</v>
      </c>
      <c r="L5217" s="117" t="s">
        <v>398</v>
      </c>
      <c r="M5217" s="117" t="s">
        <v>398</v>
      </c>
      <c r="N5217" s="117" t="s">
        <v>398</v>
      </c>
      <c r="O5217" s="125" t="s">
        <v>579</v>
      </c>
      <c r="P5217" s="117">
        <v>1</v>
      </c>
      <c r="Q5217" s="117" t="s">
        <v>398</v>
      </c>
      <c r="R5217" s="117" t="s">
        <v>398</v>
      </c>
      <c r="S5217" s="117" t="s">
        <v>398</v>
      </c>
      <c r="T5217" s="117" t="s">
        <v>398</v>
      </c>
      <c r="U5217" s="117" t="s">
        <v>398</v>
      </c>
      <c r="V5217" s="117" t="s">
        <v>398</v>
      </c>
      <c r="W5217" s="123">
        <v>65</v>
      </c>
      <c r="X5217" s="123" t="s">
        <v>906</v>
      </c>
      <c r="Y5217" s="120">
        <v>43564</v>
      </c>
      <c r="Z5217" s="121">
        <v>0.375</v>
      </c>
      <c r="AA5217" s="130" t="s">
        <v>696</v>
      </c>
      <c r="AB5217" s="123" t="s">
        <v>582</v>
      </c>
      <c r="AC5217" s="119" t="s">
        <v>398</v>
      </c>
      <c r="AD5217" s="119" t="s">
        <v>398</v>
      </c>
    </row>
    <row r="5218" spans="1:30">
      <c r="A5218" s="117">
        <v>5217</v>
      </c>
      <c r="B5218" s="123" t="s">
        <v>468</v>
      </c>
      <c r="C5218" s="117" t="s">
        <v>5</v>
      </c>
      <c r="D5218" s="123" t="s">
        <v>595</v>
      </c>
      <c r="E5218" s="117">
        <v>5217</v>
      </c>
      <c r="F5218" s="117" t="s">
        <v>924</v>
      </c>
      <c r="G5218" s="117" t="s">
        <v>591</v>
      </c>
      <c r="H5218" s="117" t="s">
        <v>398</v>
      </c>
      <c r="I5218" s="117" t="s">
        <v>398</v>
      </c>
      <c r="J5218" s="117" t="s">
        <v>398</v>
      </c>
      <c r="K5218" s="117" t="s">
        <v>398</v>
      </c>
      <c r="L5218" s="117" t="s">
        <v>398</v>
      </c>
      <c r="M5218" s="117" t="s">
        <v>398</v>
      </c>
      <c r="N5218" s="117" t="s">
        <v>398</v>
      </c>
      <c r="O5218" s="125" t="s">
        <v>579</v>
      </c>
      <c r="P5218" s="117">
        <v>1</v>
      </c>
      <c r="Q5218" s="117" t="s">
        <v>398</v>
      </c>
      <c r="R5218" s="117" t="s">
        <v>398</v>
      </c>
      <c r="S5218" s="117" t="s">
        <v>398</v>
      </c>
      <c r="T5218" s="117" t="s">
        <v>398</v>
      </c>
      <c r="U5218" s="117" t="s">
        <v>398</v>
      </c>
      <c r="V5218" s="117" t="s">
        <v>398</v>
      </c>
      <c r="W5218" s="123">
        <v>65</v>
      </c>
      <c r="X5218" s="123" t="s">
        <v>906</v>
      </c>
      <c r="Y5218" s="120">
        <v>43564</v>
      </c>
      <c r="Z5218" s="121">
        <v>0.375</v>
      </c>
      <c r="AA5218" s="130" t="s">
        <v>696</v>
      </c>
      <c r="AB5218" s="123" t="s">
        <v>582</v>
      </c>
      <c r="AC5218" s="119" t="s">
        <v>398</v>
      </c>
      <c r="AD5218" s="119" t="s">
        <v>398</v>
      </c>
    </row>
    <row r="5219" spans="1:30">
      <c r="A5219" s="117">
        <v>5218</v>
      </c>
      <c r="B5219" s="123" t="s">
        <v>468</v>
      </c>
      <c r="C5219" s="117" t="s">
        <v>5</v>
      </c>
      <c r="D5219" s="123" t="s">
        <v>595</v>
      </c>
      <c r="E5219" s="117">
        <v>5218</v>
      </c>
      <c r="F5219" s="117" t="s">
        <v>924</v>
      </c>
      <c r="G5219" s="117" t="s">
        <v>591</v>
      </c>
      <c r="H5219" s="117" t="s">
        <v>398</v>
      </c>
      <c r="I5219" s="117" t="s">
        <v>398</v>
      </c>
      <c r="J5219" s="117" t="s">
        <v>398</v>
      </c>
      <c r="K5219" s="117" t="s">
        <v>398</v>
      </c>
      <c r="L5219" s="117" t="s">
        <v>398</v>
      </c>
      <c r="M5219" s="117" t="s">
        <v>398</v>
      </c>
      <c r="N5219" s="117" t="s">
        <v>398</v>
      </c>
      <c r="O5219" s="125" t="s">
        <v>579</v>
      </c>
      <c r="P5219" s="117">
        <v>1</v>
      </c>
      <c r="Q5219" s="117" t="s">
        <v>398</v>
      </c>
      <c r="R5219" s="117" t="s">
        <v>398</v>
      </c>
      <c r="S5219" s="117" t="s">
        <v>398</v>
      </c>
      <c r="T5219" s="117" t="s">
        <v>398</v>
      </c>
      <c r="U5219" s="117" t="s">
        <v>398</v>
      </c>
      <c r="V5219" s="117" t="s">
        <v>398</v>
      </c>
      <c r="W5219" s="123">
        <v>65</v>
      </c>
      <c r="X5219" s="123" t="s">
        <v>906</v>
      </c>
      <c r="Y5219" s="120">
        <v>43564</v>
      </c>
      <c r="Z5219" s="121">
        <v>0.375</v>
      </c>
      <c r="AA5219" s="130" t="s">
        <v>696</v>
      </c>
      <c r="AB5219" s="123" t="s">
        <v>582</v>
      </c>
      <c r="AC5219" s="119" t="s">
        <v>398</v>
      </c>
      <c r="AD5219" s="119" t="s">
        <v>398</v>
      </c>
    </row>
    <row r="5220" spans="1:30">
      <c r="A5220" s="117">
        <v>5219</v>
      </c>
      <c r="B5220" s="123" t="s">
        <v>468</v>
      </c>
      <c r="C5220" s="117" t="s">
        <v>5</v>
      </c>
      <c r="D5220" s="123" t="s">
        <v>595</v>
      </c>
      <c r="E5220" s="117">
        <v>5219</v>
      </c>
      <c r="F5220" s="117" t="s">
        <v>924</v>
      </c>
      <c r="G5220" s="117" t="s">
        <v>591</v>
      </c>
      <c r="H5220" s="117" t="s">
        <v>398</v>
      </c>
      <c r="I5220" s="117" t="s">
        <v>398</v>
      </c>
      <c r="J5220" s="117" t="s">
        <v>398</v>
      </c>
      <c r="K5220" s="117" t="s">
        <v>398</v>
      </c>
      <c r="L5220" s="117" t="s">
        <v>398</v>
      </c>
      <c r="M5220" s="117" t="s">
        <v>398</v>
      </c>
      <c r="N5220" s="117" t="s">
        <v>398</v>
      </c>
      <c r="O5220" s="125" t="s">
        <v>579</v>
      </c>
      <c r="P5220" s="117">
        <v>1</v>
      </c>
      <c r="Q5220" s="117" t="s">
        <v>398</v>
      </c>
      <c r="R5220" s="117" t="s">
        <v>398</v>
      </c>
      <c r="S5220" s="117" t="s">
        <v>398</v>
      </c>
      <c r="T5220" s="117" t="s">
        <v>398</v>
      </c>
      <c r="U5220" s="117" t="s">
        <v>398</v>
      </c>
      <c r="V5220" s="117" t="s">
        <v>398</v>
      </c>
      <c r="W5220" s="123">
        <v>65</v>
      </c>
      <c r="X5220" s="123" t="s">
        <v>906</v>
      </c>
      <c r="Y5220" s="120">
        <v>43564</v>
      </c>
      <c r="Z5220" s="121">
        <v>0.375</v>
      </c>
      <c r="AA5220" s="130" t="s">
        <v>696</v>
      </c>
      <c r="AB5220" s="123" t="s">
        <v>582</v>
      </c>
      <c r="AC5220" s="119" t="s">
        <v>398</v>
      </c>
      <c r="AD5220" s="119" t="s">
        <v>398</v>
      </c>
    </row>
    <row r="5221" spans="1:30">
      <c r="A5221" s="117">
        <v>5220</v>
      </c>
      <c r="B5221" s="123" t="s">
        <v>468</v>
      </c>
      <c r="C5221" s="117" t="s">
        <v>5</v>
      </c>
      <c r="D5221" s="123" t="s">
        <v>595</v>
      </c>
      <c r="E5221" s="117">
        <v>5220</v>
      </c>
      <c r="F5221" s="117" t="s">
        <v>924</v>
      </c>
      <c r="G5221" s="117" t="s">
        <v>591</v>
      </c>
      <c r="H5221" s="117" t="s">
        <v>398</v>
      </c>
      <c r="I5221" s="117" t="s">
        <v>398</v>
      </c>
      <c r="J5221" s="117" t="s">
        <v>398</v>
      </c>
      <c r="K5221" s="117" t="s">
        <v>398</v>
      </c>
      <c r="L5221" s="117" t="s">
        <v>398</v>
      </c>
      <c r="M5221" s="117" t="s">
        <v>398</v>
      </c>
      <c r="N5221" s="117" t="s">
        <v>398</v>
      </c>
      <c r="O5221" s="125" t="s">
        <v>579</v>
      </c>
      <c r="P5221" s="117">
        <v>1</v>
      </c>
      <c r="Q5221" s="117" t="s">
        <v>398</v>
      </c>
      <c r="R5221" s="117" t="s">
        <v>398</v>
      </c>
      <c r="S5221" s="117" t="s">
        <v>398</v>
      </c>
      <c r="T5221" s="117" t="s">
        <v>398</v>
      </c>
      <c r="U5221" s="117" t="s">
        <v>398</v>
      </c>
      <c r="V5221" s="117" t="s">
        <v>398</v>
      </c>
      <c r="W5221" s="123">
        <v>65</v>
      </c>
      <c r="X5221" s="123" t="s">
        <v>906</v>
      </c>
      <c r="Y5221" s="120">
        <v>43564</v>
      </c>
      <c r="Z5221" s="121">
        <v>0.375</v>
      </c>
      <c r="AA5221" s="130" t="s">
        <v>696</v>
      </c>
      <c r="AB5221" s="123" t="s">
        <v>582</v>
      </c>
      <c r="AC5221" s="119" t="s">
        <v>398</v>
      </c>
      <c r="AD5221" s="119" t="s">
        <v>398</v>
      </c>
    </row>
    <row r="5222" spans="1:30">
      <c r="A5222" s="117">
        <v>5221</v>
      </c>
      <c r="B5222" s="123" t="s">
        <v>468</v>
      </c>
      <c r="C5222" s="117" t="s">
        <v>5</v>
      </c>
      <c r="D5222" s="123" t="s">
        <v>595</v>
      </c>
      <c r="E5222" s="117">
        <v>5221</v>
      </c>
      <c r="F5222" s="117" t="s">
        <v>924</v>
      </c>
      <c r="G5222" s="117" t="s">
        <v>591</v>
      </c>
      <c r="H5222" s="117" t="s">
        <v>398</v>
      </c>
      <c r="I5222" s="117" t="s">
        <v>398</v>
      </c>
      <c r="J5222" s="117" t="s">
        <v>398</v>
      </c>
      <c r="K5222" s="117" t="s">
        <v>398</v>
      </c>
      <c r="L5222" s="117" t="s">
        <v>398</v>
      </c>
      <c r="M5222" s="117" t="s">
        <v>398</v>
      </c>
      <c r="N5222" s="117" t="s">
        <v>398</v>
      </c>
      <c r="O5222" s="125" t="s">
        <v>579</v>
      </c>
      <c r="P5222" s="117">
        <v>1</v>
      </c>
      <c r="Q5222" s="117" t="s">
        <v>398</v>
      </c>
      <c r="R5222" s="117" t="s">
        <v>398</v>
      </c>
      <c r="S5222" s="117" t="s">
        <v>398</v>
      </c>
      <c r="T5222" s="117" t="s">
        <v>398</v>
      </c>
      <c r="U5222" s="117" t="s">
        <v>398</v>
      </c>
      <c r="V5222" s="117" t="s">
        <v>398</v>
      </c>
      <c r="W5222" s="123">
        <v>65</v>
      </c>
      <c r="X5222" s="123" t="s">
        <v>906</v>
      </c>
      <c r="Y5222" s="120">
        <v>43564</v>
      </c>
      <c r="Z5222" s="121">
        <v>0.375</v>
      </c>
      <c r="AA5222" s="130" t="s">
        <v>696</v>
      </c>
      <c r="AB5222" s="123" t="s">
        <v>582</v>
      </c>
      <c r="AC5222" s="119" t="s">
        <v>398</v>
      </c>
      <c r="AD5222" s="119" t="s">
        <v>398</v>
      </c>
    </row>
    <row r="5223" spans="1:30">
      <c r="A5223" s="117">
        <v>5222</v>
      </c>
      <c r="B5223" s="123" t="s">
        <v>468</v>
      </c>
      <c r="C5223" s="117" t="s">
        <v>5</v>
      </c>
      <c r="D5223" s="123" t="s">
        <v>595</v>
      </c>
      <c r="E5223" s="117">
        <v>5222</v>
      </c>
      <c r="F5223" s="117" t="s">
        <v>924</v>
      </c>
      <c r="G5223" s="117" t="s">
        <v>591</v>
      </c>
      <c r="H5223" s="117" t="s">
        <v>398</v>
      </c>
      <c r="I5223" s="117" t="s">
        <v>398</v>
      </c>
      <c r="J5223" s="117" t="s">
        <v>398</v>
      </c>
      <c r="K5223" s="117" t="s">
        <v>398</v>
      </c>
      <c r="L5223" s="117" t="s">
        <v>398</v>
      </c>
      <c r="M5223" s="117" t="s">
        <v>398</v>
      </c>
      <c r="N5223" s="117" t="s">
        <v>398</v>
      </c>
      <c r="O5223" s="125" t="s">
        <v>579</v>
      </c>
      <c r="P5223" s="117">
        <v>1</v>
      </c>
      <c r="Q5223" s="117" t="s">
        <v>398</v>
      </c>
      <c r="R5223" s="117" t="s">
        <v>398</v>
      </c>
      <c r="S5223" s="117" t="s">
        <v>398</v>
      </c>
      <c r="T5223" s="117" t="s">
        <v>398</v>
      </c>
      <c r="U5223" s="117" t="s">
        <v>398</v>
      </c>
      <c r="V5223" s="117" t="s">
        <v>398</v>
      </c>
      <c r="W5223" s="123">
        <v>65</v>
      </c>
      <c r="X5223" s="123" t="s">
        <v>906</v>
      </c>
      <c r="Y5223" s="120">
        <v>43564</v>
      </c>
      <c r="Z5223" s="121">
        <v>0.375</v>
      </c>
      <c r="AA5223" s="130" t="s">
        <v>696</v>
      </c>
      <c r="AB5223" s="123" t="s">
        <v>582</v>
      </c>
      <c r="AC5223" s="119" t="s">
        <v>398</v>
      </c>
      <c r="AD5223" s="119" t="s">
        <v>398</v>
      </c>
    </row>
    <row r="5224" spans="1:30">
      <c r="A5224" s="117">
        <v>5223</v>
      </c>
      <c r="B5224" s="123" t="s">
        <v>468</v>
      </c>
      <c r="C5224" s="117" t="s">
        <v>5</v>
      </c>
      <c r="D5224" s="123" t="s">
        <v>595</v>
      </c>
      <c r="E5224" s="117">
        <v>5223</v>
      </c>
      <c r="F5224" s="117" t="s">
        <v>924</v>
      </c>
      <c r="G5224" s="117" t="s">
        <v>591</v>
      </c>
      <c r="H5224" s="117" t="s">
        <v>398</v>
      </c>
      <c r="I5224" s="117" t="s">
        <v>398</v>
      </c>
      <c r="J5224" s="117" t="s">
        <v>398</v>
      </c>
      <c r="K5224" s="117" t="s">
        <v>398</v>
      </c>
      <c r="L5224" s="117" t="s">
        <v>398</v>
      </c>
      <c r="M5224" s="117" t="s">
        <v>398</v>
      </c>
      <c r="N5224" s="117" t="s">
        <v>398</v>
      </c>
      <c r="O5224" s="125" t="s">
        <v>579</v>
      </c>
      <c r="P5224" s="117">
        <v>1</v>
      </c>
      <c r="Q5224" s="117" t="s">
        <v>398</v>
      </c>
      <c r="R5224" s="117" t="s">
        <v>398</v>
      </c>
      <c r="S5224" s="117" t="s">
        <v>398</v>
      </c>
      <c r="T5224" s="117" t="s">
        <v>398</v>
      </c>
      <c r="U5224" s="117" t="s">
        <v>398</v>
      </c>
      <c r="V5224" s="117" t="s">
        <v>398</v>
      </c>
      <c r="W5224" s="123">
        <v>65</v>
      </c>
      <c r="X5224" s="123" t="s">
        <v>906</v>
      </c>
      <c r="Y5224" s="120">
        <v>43564</v>
      </c>
      <c r="Z5224" s="121">
        <v>0.375</v>
      </c>
      <c r="AA5224" s="130" t="s">
        <v>696</v>
      </c>
      <c r="AB5224" s="123" t="s">
        <v>582</v>
      </c>
      <c r="AC5224" s="119" t="s">
        <v>398</v>
      </c>
      <c r="AD5224" s="119" t="s">
        <v>398</v>
      </c>
    </row>
    <row r="5225" spans="1:30">
      <c r="A5225" s="117">
        <v>5224</v>
      </c>
      <c r="B5225" s="123" t="s">
        <v>468</v>
      </c>
      <c r="C5225" s="117" t="s">
        <v>5</v>
      </c>
      <c r="D5225" s="123" t="s">
        <v>595</v>
      </c>
      <c r="E5225" s="117">
        <v>5224</v>
      </c>
      <c r="F5225" s="117" t="s">
        <v>924</v>
      </c>
      <c r="G5225" s="117" t="s">
        <v>591</v>
      </c>
      <c r="H5225" s="117" t="s">
        <v>398</v>
      </c>
      <c r="I5225" s="117" t="s">
        <v>398</v>
      </c>
      <c r="J5225" s="117" t="s">
        <v>398</v>
      </c>
      <c r="K5225" s="117" t="s">
        <v>398</v>
      </c>
      <c r="L5225" s="117" t="s">
        <v>398</v>
      </c>
      <c r="M5225" s="117" t="s">
        <v>398</v>
      </c>
      <c r="N5225" s="117" t="s">
        <v>398</v>
      </c>
      <c r="O5225" s="125" t="s">
        <v>579</v>
      </c>
      <c r="P5225" s="117">
        <v>1</v>
      </c>
      <c r="Q5225" s="117" t="s">
        <v>398</v>
      </c>
      <c r="R5225" s="117" t="s">
        <v>398</v>
      </c>
      <c r="S5225" s="117" t="s">
        <v>398</v>
      </c>
      <c r="T5225" s="117" t="s">
        <v>398</v>
      </c>
      <c r="U5225" s="117" t="s">
        <v>398</v>
      </c>
      <c r="V5225" s="117" t="s">
        <v>398</v>
      </c>
      <c r="W5225" s="123">
        <v>65</v>
      </c>
      <c r="X5225" s="123" t="s">
        <v>906</v>
      </c>
      <c r="Y5225" s="120">
        <v>43564</v>
      </c>
      <c r="Z5225" s="121">
        <v>0.375</v>
      </c>
      <c r="AA5225" s="130" t="s">
        <v>696</v>
      </c>
      <c r="AB5225" s="123" t="s">
        <v>582</v>
      </c>
      <c r="AC5225" s="119" t="s">
        <v>398</v>
      </c>
      <c r="AD5225" s="119" t="s">
        <v>398</v>
      </c>
    </row>
    <row r="5226" spans="1:30">
      <c r="A5226" s="117">
        <v>5225</v>
      </c>
      <c r="B5226" s="123" t="s">
        <v>468</v>
      </c>
      <c r="C5226" s="117" t="s">
        <v>5</v>
      </c>
      <c r="D5226" s="123" t="s">
        <v>595</v>
      </c>
      <c r="E5226" s="117">
        <v>5225</v>
      </c>
      <c r="F5226" s="117" t="s">
        <v>924</v>
      </c>
      <c r="G5226" s="117" t="s">
        <v>591</v>
      </c>
      <c r="H5226" s="117" t="s">
        <v>398</v>
      </c>
      <c r="I5226" s="117" t="s">
        <v>398</v>
      </c>
      <c r="J5226" s="117" t="s">
        <v>398</v>
      </c>
      <c r="K5226" s="117" t="s">
        <v>398</v>
      </c>
      <c r="L5226" s="117" t="s">
        <v>398</v>
      </c>
      <c r="M5226" s="117" t="s">
        <v>398</v>
      </c>
      <c r="N5226" s="117" t="s">
        <v>398</v>
      </c>
      <c r="O5226" s="125" t="s">
        <v>579</v>
      </c>
      <c r="P5226" s="117">
        <v>1</v>
      </c>
      <c r="Q5226" s="117" t="s">
        <v>398</v>
      </c>
      <c r="R5226" s="117" t="s">
        <v>398</v>
      </c>
      <c r="S5226" s="117" t="s">
        <v>398</v>
      </c>
      <c r="T5226" s="117" t="s">
        <v>398</v>
      </c>
      <c r="U5226" s="117" t="s">
        <v>398</v>
      </c>
      <c r="V5226" s="117" t="s">
        <v>398</v>
      </c>
      <c r="W5226" s="123">
        <v>65</v>
      </c>
      <c r="X5226" s="123" t="s">
        <v>906</v>
      </c>
      <c r="Y5226" s="120">
        <v>43564</v>
      </c>
      <c r="Z5226" s="121">
        <v>0.375</v>
      </c>
      <c r="AA5226" s="130" t="s">
        <v>696</v>
      </c>
      <c r="AB5226" s="123" t="s">
        <v>582</v>
      </c>
      <c r="AC5226" s="119" t="s">
        <v>398</v>
      </c>
      <c r="AD5226" s="119" t="s">
        <v>398</v>
      </c>
    </row>
    <row r="5227" spans="1:30">
      <c r="A5227" s="117">
        <v>5226</v>
      </c>
      <c r="B5227" s="123" t="s">
        <v>468</v>
      </c>
      <c r="C5227" s="117" t="s">
        <v>5</v>
      </c>
      <c r="D5227" s="123" t="s">
        <v>595</v>
      </c>
      <c r="E5227" s="117">
        <v>5226</v>
      </c>
      <c r="F5227" s="117" t="s">
        <v>924</v>
      </c>
      <c r="G5227" s="117" t="s">
        <v>591</v>
      </c>
      <c r="H5227" s="117" t="s">
        <v>398</v>
      </c>
      <c r="I5227" s="117" t="s">
        <v>398</v>
      </c>
      <c r="J5227" s="117" t="s">
        <v>398</v>
      </c>
      <c r="K5227" s="117" t="s">
        <v>398</v>
      </c>
      <c r="L5227" s="117" t="s">
        <v>398</v>
      </c>
      <c r="M5227" s="117" t="s">
        <v>398</v>
      </c>
      <c r="N5227" s="117" t="s">
        <v>398</v>
      </c>
      <c r="O5227" s="125" t="s">
        <v>579</v>
      </c>
      <c r="P5227" s="117">
        <v>1</v>
      </c>
      <c r="Q5227" s="117" t="s">
        <v>398</v>
      </c>
      <c r="R5227" s="117" t="s">
        <v>398</v>
      </c>
      <c r="S5227" s="117" t="s">
        <v>398</v>
      </c>
      <c r="T5227" s="117" t="s">
        <v>398</v>
      </c>
      <c r="U5227" s="117" t="s">
        <v>398</v>
      </c>
      <c r="V5227" s="117" t="s">
        <v>398</v>
      </c>
      <c r="W5227" s="123">
        <v>65</v>
      </c>
      <c r="X5227" s="123" t="s">
        <v>906</v>
      </c>
      <c r="Y5227" s="120">
        <v>43564</v>
      </c>
      <c r="Z5227" s="121">
        <v>0.375</v>
      </c>
      <c r="AA5227" s="130" t="s">
        <v>696</v>
      </c>
      <c r="AB5227" s="123" t="s">
        <v>582</v>
      </c>
      <c r="AC5227" s="119" t="s">
        <v>398</v>
      </c>
      <c r="AD5227" s="119" t="s">
        <v>398</v>
      </c>
    </row>
    <row r="5228" spans="1:30">
      <c r="A5228" s="117">
        <v>5227</v>
      </c>
      <c r="B5228" s="123" t="s">
        <v>468</v>
      </c>
      <c r="C5228" s="117" t="s">
        <v>5</v>
      </c>
      <c r="D5228" s="123" t="s">
        <v>595</v>
      </c>
      <c r="E5228" s="117">
        <v>5227</v>
      </c>
      <c r="F5228" s="117" t="s">
        <v>924</v>
      </c>
      <c r="G5228" s="117" t="s">
        <v>591</v>
      </c>
      <c r="H5228" s="117" t="s">
        <v>398</v>
      </c>
      <c r="I5228" s="117" t="s">
        <v>398</v>
      </c>
      <c r="J5228" s="117" t="s">
        <v>398</v>
      </c>
      <c r="K5228" s="117" t="s">
        <v>398</v>
      </c>
      <c r="L5228" s="117" t="s">
        <v>398</v>
      </c>
      <c r="M5228" s="117" t="s">
        <v>398</v>
      </c>
      <c r="N5228" s="117" t="s">
        <v>398</v>
      </c>
      <c r="O5228" s="125" t="s">
        <v>579</v>
      </c>
      <c r="P5228" s="117">
        <v>1</v>
      </c>
      <c r="Q5228" s="117" t="s">
        <v>398</v>
      </c>
      <c r="R5228" s="117" t="s">
        <v>398</v>
      </c>
      <c r="S5228" s="117" t="s">
        <v>398</v>
      </c>
      <c r="T5228" s="117" t="s">
        <v>398</v>
      </c>
      <c r="U5228" s="117" t="s">
        <v>398</v>
      </c>
      <c r="V5228" s="117" t="s">
        <v>398</v>
      </c>
      <c r="W5228" s="123">
        <v>65</v>
      </c>
      <c r="X5228" s="123" t="s">
        <v>906</v>
      </c>
      <c r="Y5228" s="120">
        <v>43564</v>
      </c>
      <c r="Z5228" s="121">
        <v>0.375</v>
      </c>
      <c r="AA5228" s="130" t="s">
        <v>696</v>
      </c>
      <c r="AB5228" s="123" t="s">
        <v>582</v>
      </c>
      <c r="AC5228" s="119" t="s">
        <v>398</v>
      </c>
      <c r="AD5228" s="119" t="s">
        <v>398</v>
      </c>
    </row>
    <row r="5229" spans="1:30">
      <c r="A5229" s="117">
        <v>5228</v>
      </c>
      <c r="B5229" s="123" t="s">
        <v>468</v>
      </c>
      <c r="C5229" s="117" t="s">
        <v>5</v>
      </c>
      <c r="D5229" s="123" t="s">
        <v>595</v>
      </c>
      <c r="E5229" s="117">
        <v>5228</v>
      </c>
      <c r="F5229" s="117" t="s">
        <v>924</v>
      </c>
      <c r="G5229" s="117" t="s">
        <v>591</v>
      </c>
      <c r="H5229" s="117" t="s">
        <v>398</v>
      </c>
      <c r="I5229" s="117" t="s">
        <v>398</v>
      </c>
      <c r="J5229" s="117" t="s">
        <v>398</v>
      </c>
      <c r="K5229" s="117" t="s">
        <v>398</v>
      </c>
      <c r="L5229" s="117" t="s">
        <v>398</v>
      </c>
      <c r="M5229" s="117" t="s">
        <v>398</v>
      </c>
      <c r="N5229" s="117" t="s">
        <v>398</v>
      </c>
      <c r="O5229" s="125" t="s">
        <v>579</v>
      </c>
      <c r="P5229" s="117">
        <v>1</v>
      </c>
      <c r="Q5229" s="117" t="s">
        <v>398</v>
      </c>
      <c r="R5229" s="117" t="s">
        <v>398</v>
      </c>
      <c r="S5229" s="117" t="s">
        <v>398</v>
      </c>
      <c r="T5229" s="117" t="s">
        <v>398</v>
      </c>
      <c r="U5229" s="117" t="s">
        <v>398</v>
      </c>
      <c r="V5229" s="117" t="s">
        <v>398</v>
      </c>
      <c r="W5229" s="123">
        <v>65</v>
      </c>
      <c r="X5229" s="123" t="s">
        <v>906</v>
      </c>
      <c r="Y5229" s="120">
        <v>43564</v>
      </c>
      <c r="Z5229" s="121">
        <v>0.375</v>
      </c>
      <c r="AA5229" s="130" t="s">
        <v>696</v>
      </c>
      <c r="AB5229" s="123" t="s">
        <v>582</v>
      </c>
      <c r="AC5229" s="119" t="s">
        <v>398</v>
      </c>
      <c r="AD5229" s="119" t="s">
        <v>398</v>
      </c>
    </row>
    <row r="5230" spans="1:30">
      <c r="A5230" s="117">
        <v>5229</v>
      </c>
      <c r="B5230" s="123" t="s">
        <v>468</v>
      </c>
      <c r="C5230" s="117" t="s">
        <v>5</v>
      </c>
      <c r="D5230" s="123" t="s">
        <v>595</v>
      </c>
      <c r="E5230" s="117">
        <v>5229</v>
      </c>
      <c r="F5230" s="117" t="s">
        <v>924</v>
      </c>
      <c r="G5230" s="117" t="s">
        <v>591</v>
      </c>
      <c r="H5230" s="117" t="s">
        <v>398</v>
      </c>
      <c r="I5230" s="117" t="s">
        <v>398</v>
      </c>
      <c r="J5230" s="117" t="s">
        <v>398</v>
      </c>
      <c r="K5230" s="117" t="s">
        <v>398</v>
      </c>
      <c r="L5230" s="117" t="s">
        <v>398</v>
      </c>
      <c r="M5230" s="117" t="s">
        <v>398</v>
      </c>
      <c r="N5230" s="117" t="s">
        <v>398</v>
      </c>
      <c r="O5230" s="125" t="s">
        <v>579</v>
      </c>
      <c r="P5230" s="117">
        <v>1</v>
      </c>
      <c r="Q5230" s="117" t="s">
        <v>398</v>
      </c>
      <c r="R5230" s="117" t="s">
        <v>398</v>
      </c>
      <c r="S5230" s="117" t="s">
        <v>398</v>
      </c>
      <c r="T5230" s="117" t="s">
        <v>398</v>
      </c>
      <c r="U5230" s="117" t="s">
        <v>398</v>
      </c>
      <c r="V5230" s="117" t="s">
        <v>398</v>
      </c>
      <c r="W5230" s="123">
        <v>65</v>
      </c>
      <c r="X5230" s="123" t="s">
        <v>906</v>
      </c>
      <c r="Y5230" s="120">
        <v>43564</v>
      </c>
      <c r="Z5230" s="121">
        <v>0.375</v>
      </c>
      <c r="AA5230" s="130" t="s">
        <v>696</v>
      </c>
      <c r="AB5230" s="123" t="s">
        <v>582</v>
      </c>
      <c r="AC5230" s="119" t="s">
        <v>398</v>
      </c>
      <c r="AD5230" s="119" t="s">
        <v>398</v>
      </c>
    </row>
    <row r="5231" spans="1:30">
      <c r="A5231" s="117">
        <v>5230</v>
      </c>
      <c r="B5231" s="123" t="s">
        <v>468</v>
      </c>
      <c r="C5231" s="117" t="s">
        <v>5</v>
      </c>
      <c r="D5231" s="123" t="s">
        <v>595</v>
      </c>
      <c r="E5231" s="117">
        <v>5230</v>
      </c>
      <c r="F5231" s="117" t="s">
        <v>924</v>
      </c>
      <c r="G5231" s="117" t="s">
        <v>591</v>
      </c>
      <c r="H5231" s="117" t="s">
        <v>398</v>
      </c>
      <c r="I5231" s="117" t="s">
        <v>398</v>
      </c>
      <c r="J5231" s="117" t="s">
        <v>398</v>
      </c>
      <c r="K5231" s="117" t="s">
        <v>398</v>
      </c>
      <c r="L5231" s="117" t="s">
        <v>398</v>
      </c>
      <c r="M5231" s="117" t="s">
        <v>398</v>
      </c>
      <c r="N5231" s="117" t="s">
        <v>398</v>
      </c>
      <c r="O5231" s="125" t="s">
        <v>579</v>
      </c>
      <c r="P5231" s="117">
        <v>1</v>
      </c>
      <c r="Q5231" s="117" t="s">
        <v>398</v>
      </c>
      <c r="R5231" s="117" t="s">
        <v>398</v>
      </c>
      <c r="S5231" s="117" t="s">
        <v>398</v>
      </c>
      <c r="T5231" s="117" t="s">
        <v>398</v>
      </c>
      <c r="U5231" s="117" t="s">
        <v>398</v>
      </c>
      <c r="V5231" s="117" t="s">
        <v>398</v>
      </c>
      <c r="W5231" s="123">
        <v>65</v>
      </c>
      <c r="X5231" s="123" t="s">
        <v>906</v>
      </c>
      <c r="Y5231" s="120">
        <v>43564</v>
      </c>
      <c r="Z5231" s="121">
        <v>0.375</v>
      </c>
      <c r="AA5231" s="130" t="s">
        <v>696</v>
      </c>
      <c r="AB5231" s="123" t="s">
        <v>582</v>
      </c>
      <c r="AC5231" s="119" t="s">
        <v>398</v>
      </c>
      <c r="AD5231" s="119" t="s">
        <v>398</v>
      </c>
    </row>
    <row r="5232" spans="1:30">
      <c r="A5232" s="117">
        <v>5231</v>
      </c>
      <c r="B5232" s="123" t="s">
        <v>468</v>
      </c>
      <c r="C5232" s="117" t="s">
        <v>5</v>
      </c>
      <c r="D5232" s="123" t="s">
        <v>595</v>
      </c>
      <c r="E5232" s="117">
        <v>5231</v>
      </c>
      <c r="F5232" s="117" t="s">
        <v>924</v>
      </c>
      <c r="G5232" s="117" t="s">
        <v>591</v>
      </c>
      <c r="H5232" s="117" t="s">
        <v>398</v>
      </c>
      <c r="I5232" s="117" t="s">
        <v>398</v>
      </c>
      <c r="J5232" s="117" t="s">
        <v>398</v>
      </c>
      <c r="K5232" s="117" t="s">
        <v>398</v>
      </c>
      <c r="L5232" s="117" t="s">
        <v>398</v>
      </c>
      <c r="M5232" s="117" t="s">
        <v>398</v>
      </c>
      <c r="N5232" s="117" t="s">
        <v>398</v>
      </c>
      <c r="O5232" s="125" t="s">
        <v>579</v>
      </c>
      <c r="P5232" s="117">
        <v>1</v>
      </c>
      <c r="Q5232" s="117" t="s">
        <v>398</v>
      </c>
      <c r="R5232" s="117" t="s">
        <v>398</v>
      </c>
      <c r="S5232" s="117" t="s">
        <v>398</v>
      </c>
      <c r="T5232" s="117" t="s">
        <v>398</v>
      </c>
      <c r="U5232" s="117" t="s">
        <v>398</v>
      </c>
      <c r="V5232" s="117" t="s">
        <v>398</v>
      </c>
      <c r="W5232" s="123">
        <v>65</v>
      </c>
      <c r="X5232" s="123" t="s">
        <v>906</v>
      </c>
      <c r="Y5232" s="120">
        <v>43564</v>
      </c>
      <c r="Z5232" s="121">
        <v>0.375</v>
      </c>
      <c r="AA5232" s="130" t="s">
        <v>696</v>
      </c>
      <c r="AB5232" s="123" t="s">
        <v>582</v>
      </c>
      <c r="AC5232" s="119" t="s">
        <v>398</v>
      </c>
      <c r="AD5232" s="119" t="s">
        <v>398</v>
      </c>
    </row>
    <row r="5233" spans="1:30">
      <c r="A5233" s="117">
        <v>5232</v>
      </c>
      <c r="B5233" s="123" t="s">
        <v>468</v>
      </c>
      <c r="C5233" s="117" t="s">
        <v>5</v>
      </c>
      <c r="D5233" s="123" t="s">
        <v>595</v>
      </c>
      <c r="E5233" s="117">
        <v>5232</v>
      </c>
      <c r="F5233" s="117" t="s">
        <v>924</v>
      </c>
      <c r="G5233" s="117" t="s">
        <v>591</v>
      </c>
      <c r="H5233" s="117" t="s">
        <v>398</v>
      </c>
      <c r="I5233" s="117" t="s">
        <v>398</v>
      </c>
      <c r="J5233" s="117" t="s">
        <v>398</v>
      </c>
      <c r="K5233" s="117" t="s">
        <v>398</v>
      </c>
      <c r="L5233" s="117" t="s">
        <v>398</v>
      </c>
      <c r="M5233" s="117" t="s">
        <v>398</v>
      </c>
      <c r="N5233" s="117" t="s">
        <v>398</v>
      </c>
      <c r="O5233" s="125" t="s">
        <v>579</v>
      </c>
      <c r="P5233" s="117">
        <v>1</v>
      </c>
      <c r="Q5233" s="117" t="s">
        <v>398</v>
      </c>
      <c r="R5233" s="117" t="s">
        <v>398</v>
      </c>
      <c r="S5233" s="117" t="s">
        <v>398</v>
      </c>
      <c r="T5233" s="117" t="s">
        <v>398</v>
      </c>
      <c r="U5233" s="117" t="s">
        <v>398</v>
      </c>
      <c r="V5233" s="117" t="s">
        <v>398</v>
      </c>
      <c r="W5233" s="123">
        <v>65</v>
      </c>
      <c r="X5233" s="123" t="s">
        <v>906</v>
      </c>
      <c r="Y5233" s="120">
        <v>43564</v>
      </c>
      <c r="Z5233" s="121">
        <v>0.375</v>
      </c>
      <c r="AA5233" s="130" t="s">
        <v>696</v>
      </c>
      <c r="AB5233" s="123" t="s">
        <v>582</v>
      </c>
      <c r="AC5233" s="119" t="s">
        <v>398</v>
      </c>
      <c r="AD5233" s="119" t="s">
        <v>398</v>
      </c>
    </row>
    <row r="5234" spans="1:30">
      <c r="A5234" s="117">
        <v>5233</v>
      </c>
      <c r="B5234" s="123" t="s">
        <v>468</v>
      </c>
      <c r="C5234" s="117" t="s">
        <v>5</v>
      </c>
      <c r="D5234" s="123" t="s">
        <v>595</v>
      </c>
      <c r="E5234" s="117">
        <v>5233</v>
      </c>
      <c r="F5234" s="117" t="s">
        <v>924</v>
      </c>
      <c r="G5234" s="117" t="s">
        <v>591</v>
      </c>
      <c r="H5234" s="117" t="s">
        <v>398</v>
      </c>
      <c r="I5234" s="117" t="s">
        <v>398</v>
      </c>
      <c r="J5234" s="117" t="s">
        <v>398</v>
      </c>
      <c r="K5234" s="117" t="s">
        <v>398</v>
      </c>
      <c r="L5234" s="117" t="s">
        <v>398</v>
      </c>
      <c r="M5234" s="117" t="s">
        <v>398</v>
      </c>
      <c r="N5234" s="117" t="s">
        <v>398</v>
      </c>
      <c r="O5234" s="125" t="s">
        <v>579</v>
      </c>
      <c r="P5234" s="117">
        <v>1</v>
      </c>
      <c r="Q5234" s="117" t="s">
        <v>398</v>
      </c>
      <c r="R5234" s="117" t="s">
        <v>398</v>
      </c>
      <c r="S5234" s="117" t="s">
        <v>398</v>
      </c>
      <c r="T5234" s="117" t="s">
        <v>398</v>
      </c>
      <c r="U5234" s="117" t="s">
        <v>398</v>
      </c>
      <c r="V5234" s="117" t="s">
        <v>398</v>
      </c>
      <c r="W5234" s="123">
        <v>65</v>
      </c>
      <c r="X5234" s="123" t="s">
        <v>906</v>
      </c>
      <c r="Y5234" s="120">
        <v>43564</v>
      </c>
      <c r="Z5234" s="121">
        <v>0.375</v>
      </c>
      <c r="AA5234" s="130" t="s">
        <v>696</v>
      </c>
      <c r="AB5234" s="123" t="s">
        <v>582</v>
      </c>
      <c r="AC5234" s="119" t="s">
        <v>398</v>
      </c>
      <c r="AD5234" s="119" t="s">
        <v>398</v>
      </c>
    </row>
    <row r="5235" spans="1:30">
      <c r="A5235" s="117">
        <v>5234</v>
      </c>
      <c r="B5235" s="123" t="s">
        <v>468</v>
      </c>
      <c r="C5235" s="117" t="s">
        <v>5</v>
      </c>
      <c r="D5235" s="123" t="s">
        <v>595</v>
      </c>
      <c r="E5235" s="117">
        <v>5234</v>
      </c>
      <c r="F5235" s="117" t="s">
        <v>924</v>
      </c>
      <c r="G5235" s="117" t="s">
        <v>591</v>
      </c>
      <c r="H5235" s="117" t="s">
        <v>398</v>
      </c>
      <c r="I5235" s="117" t="s">
        <v>398</v>
      </c>
      <c r="J5235" s="117" t="s">
        <v>398</v>
      </c>
      <c r="K5235" s="117" t="s">
        <v>398</v>
      </c>
      <c r="L5235" s="117" t="s">
        <v>398</v>
      </c>
      <c r="M5235" s="117" t="s">
        <v>398</v>
      </c>
      <c r="N5235" s="117" t="s">
        <v>398</v>
      </c>
      <c r="O5235" s="125" t="s">
        <v>579</v>
      </c>
      <c r="P5235" s="117">
        <v>1</v>
      </c>
      <c r="Q5235" s="117" t="s">
        <v>398</v>
      </c>
      <c r="R5235" s="117" t="s">
        <v>398</v>
      </c>
      <c r="S5235" s="117" t="s">
        <v>398</v>
      </c>
      <c r="T5235" s="117" t="s">
        <v>398</v>
      </c>
      <c r="U5235" s="117" t="s">
        <v>398</v>
      </c>
      <c r="V5235" s="117" t="s">
        <v>398</v>
      </c>
      <c r="W5235" s="123">
        <v>65</v>
      </c>
      <c r="X5235" s="123" t="s">
        <v>906</v>
      </c>
      <c r="Y5235" s="120">
        <v>43564</v>
      </c>
      <c r="Z5235" s="121">
        <v>0.375</v>
      </c>
      <c r="AA5235" s="130" t="s">
        <v>696</v>
      </c>
      <c r="AB5235" s="123" t="s">
        <v>582</v>
      </c>
      <c r="AC5235" s="119" t="s">
        <v>398</v>
      </c>
      <c r="AD5235" s="119" t="s">
        <v>398</v>
      </c>
    </row>
    <row r="5236" spans="1:30">
      <c r="A5236" s="117">
        <v>5235</v>
      </c>
      <c r="B5236" s="123" t="s">
        <v>468</v>
      </c>
      <c r="C5236" s="117" t="s">
        <v>5</v>
      </c>
      <c r="D5236" s="123" t="s">
        <v>595</v>
      </c>
      <c r="E5236" s="117">
        <v>5235</v>
      </c>
      <c r="F5236" s="117" t="s">
        <v>924</v>
      </c>
      <c r="G5236" s="117" t="s">
        <v>591</v>
      </c>
      <c r="H5236" s="117" t="s">
        <v>398</v>
      </c>
      <c r="I5236" s="117" t="s">
        <v>398</v>
      </c>
      <c r="J5236" s="117" t="s">
        <v>398</v>
      </c>
      <c r="K5236" s="117" t="s">
        <v>398</v>
      </c>
      <c r="L5236" s="117" t="s">
        <v>398</v>
      </c>
      <c r="M5236" s="117" t="s">
        <v>398</v>
      </c>
      <c r="N5236" s="117" t="s">
        <v>398</v>
      </c>
      <c r="O5236" s="125" t="s">
        <v>579</v>
      </c>
      <c r="P5236" s="117">
        <v>1</v>
      </c>
      <c r="Q5236" s="117" t="s">
        <v>398</v>
      </c>
      <c r="R5236" s="117" t="s">
        <v>398</v>
      </c>
      <c r="S5236" s="117" t="s">
        <v>398</v>
      </c>
      <c r="T5236" s="117" t="s">
        <v>398</v>
      </c>
      <c r="U5236" s="117" t="s">
        <v>398</v>
      </c>
      <c r="V5236" s="117" t="s">
        <v>398</v>
      </c>
      <c r="W5236" s="123">
        <v>65</v>
      </c>
      <c r="X5236" s="123" t="s">
        <v>906</v>
      </c>
      <c r="Y5236" s="120">
        <v>43564</v>
      </c>
      <c r="Z5236" s="121">
        <v>0.375</v>
      </c>
      <c r="AA5236" s="130" t="s">
        <v>696</v>
      </c>
      <c r="AB5236" s="123" t="s">
        <v>582</v>
      </c>
      <c r="AC5236" s="119" t="s">
        <v>398</v>
      </c>
      <c r="AD5236" s="119" t="s">
        <v>398</v>
      </c>
    </row>
    <row r="5237" spans="1:30">
      <c r="A5237" s="117">
        <v>5236</v>
      </c>
      <c r="B5237" s="123" t="s">
        <v>469</v>
      </c>
      <c r="C5237" s="117" t="s">
        <v>5</v>
      </c>
      <c r="D5237" s="123" t="s">
        <v>595</v>
      </c>
      <c r="E5237" s="117">
        <v>5236</v>
      </c>
      <c r="F5237" s="117" t="s">
        <v>922</v>
      </c>
      <c r="G5237" s="117" t="s">
        <v>591</v>
      </c>
      <c r="H5237" s="117" t="s">
        <v>579</v>
      </c>
      <c r="I5237" s="118" t="s">
        <v>398</v>
      </c>
      <c r="J5237" s="117">
        <v>9.1000000000000004E-3</v>
      </c>
      <c r="K5237" s="117">
        <v>2.2000000000000002</v>
      </c>
      <c r="L5237" s="117">
        <v>0.6</v>
      </c>
      <c r="M5237" s="117">
        <v>0.03</v>
      </c>
      <c r="N5237" s="123" t="s">
        <v>592</v>
      </c>
      <c r="O5237" s="117" t="s">
        <v>579</v>
      </c>
      <c r="P5237" s="117">
        <v>1</v>
      </c>
      <c r="Q5237" s="117" t="s">
        <v>398</v>
      </c>
      <c r="R5237" s="117" t="s">
        <v>398</v>
      </c>
      <c r="S5237" s="117" t="s">
        <v>398</v>
      </c>
      <c r="T5237" s="117" t="s">
        <v>398</v>
      </c>
      <c r="U5237" s="117" t="s">
        <v>398</v>
      </c>
      <c r="V5237" s="117" t="s">
        <v>398</v>
      </c>
      <c r="W5237" s="123">
        <v>66</v>
      </c>
      <c r="X5237" s="123" t="s">
        <v>906</v>
      </c>
      <c r="Y5237" s="120">
        <v>43564</v>
      </c>
      <c r="Z5237" s="121">
        <v>0.59027777777777779</v>
      </c>
      <c r="AA5237" s="121">
        <v>0.64930555555555558</v>
      </c>
      <c r="AB5237" s="123" t="s">
        <v>582</v>
      </c>
      <c r="AC5237" s="119" t="s">
        <v>398</v>
      </c>
      <c r="AD5237" s="119" t="s">
        <v>697</v>
      </c>
    </row>
    <row r="5238" spans="1:30">
      <c r="A5238" s="117">
        <v>5237</v>
      </c>
      <c r="B5238" s="123" t="s">
        <v>469</v>
      </c>
      <c r="C5238" s="117" t="s">
        <v>5</v>
      </c>
      <c r="D5238" s="123" t="s">
        <v>595</v>
      </c>
      <c r="E5238" s="117">
        <v>5237</v>
      </c>
      <c r="F5238" s="117" t="s">
        <v>922</v>
      </c>
      <c r="G5238" s="117" t="s">
        <v>591</v>
      </c>
      <c r="H5238" s="117" t="s">
        <v>597</v>
      </c>
      <c r="I5238" s="118" t="s">
        <v>398</v>
      </c>
      <c r="J5238" s="117">
        <v>8.9999999999999998E-4</v>
      </c>
      <c r="K5238" s="117">
        <v>0.2</v>
      </c>
      <c r="L5238" s="117">
        <v>0.1</v>
      </c>
      <c r="M5238" s="117">
        <v>0.69</v>
      </c>
      <c r="N5238" s="117" t="s">
        <v>632</v>
      </c>
      <c r="O5238" s="117" t="s">
        <v>579</v>
      </c>
      <c r="P5238" s="117">
        <v>1</v>
      </c>
      <c r="Q5238" s="117" t="s">
        <v>398</v>
      </c>
      <c r="R5238" s="117" t="s">
        <v>398</v>
      </c>
      <c r="S5238" s="117" t="s">
        <v>398</v>
      </c>
      <c r="T5238" s="117" t="s">
        <v>398</v>
      </c>
      <c r="U5238" s="117" t="s">
        <v>398</v>
      </c>
      <c r="V5238" s="117" t="s">
        <v>398</v>
      </c>
      <c r="W5238" s="123">
        <v>66</v>
      </c>
      <c r="X5238" s="123" t="s">
        <v>906</v>
      </c>
      <c r="Y5238" s="120">
        <v>43564</v>
      </c>
      <c r="Z5238" s="121">
        <v>0.59027777777777779</v>
      </c>
      <c r="AA5238" s="121">
        <v>0.64930555555555558</v>
      </c>
      <c r="AB5238" s="123" t="s">
        <v>582</v>
      </c>
      <c r="AC5238" s="119" t="s">
        <v>398</v>
      </c>
      <c r="AD5238" s="119" t="s">
        <v>398</v>
      </c>
    </row>
    <row r="5239" spans="1:30">
      <c r="A5239" s="117">
        <v>5238</v>
      </c>
      <c r="B5239" s="123" t="s">
        <v>469</v>
      </c>
      <c r="C5239" s="117" t="s">
        <v>5</v>
      </c>
      <c r="D5239" s="123" t="s">
        <v>595</v>
      </c>
      <c r="E5239" s="117">
        <v>5238</v>
      </c>
      <c r="F5239" s="117" t="s">
        <v>922</v>
      </c>
      <c r="G5239" s="117" t="s">
        <v>591</v>
      </c>
      <c r="H5239" s="117" t="s">
        <v>597</v>
      </c>
      <c r="I5239" s="118" t="s">
        <v>398</v>
      </c>
      <c r="J5239" s="117">
        <v>3.8E-3</v>
      </c>
      <c r="K5239" s="117">
        <v>0.3</v>
      </c>
      <c r="L5239" s="117">
        <v>0.2</v>
      </c>
      <c r="M5239" s="117">
        <v>1.37</v>
      </c>
      <c r="N5239" s="117" t="s">
        <v>585</v>
      </c>
      <c r="O5239" s="117" t="s">
        <v>579</v>
      </c>
      <c r="P5239" s="117">
        <v>1</v>
      </c>
      <c r="Q5239" s="117" t="s">
        <v>398</v>
      </c>
      <c r="R5239" s="117" t="s">
        <v>398</v>
      </c>
      <c r="S5239" s="117" t="s">
        <v>398</v>
      </c>
      <c r="T5239" s="117" t="s">
        <v>398</v>
      </c>
      <c r="U5239" s="117" t="s">
        <v>398</v>
      </c>
      <c r="V5239" s="117" t="s">
        <v>398</v>
      </c>
      <c r="W5239" s="123">
        <v>66</v>
      </c>
      <c r="X5239" s="123" t="s">
        <v>906</v>
      </c>
      <c r="Y5239" s="120">
        <v>43564</v>
      </c>
      <c r="Z5239" s="121">
        <v>0.59027777777777779</v>
      </c>
      <c r="AA5239" s="121">
        <v>0.64930555555555558</v>
      </c>
      <c r="AB5239" s="123" t="s">
        <v>582</v>
      </c>
      <c r="AC5239" s="119" t="s">
        <v>398</v>
      </c>
      <c r="AD5239" s="119" t="s">
        <v>398</v>
      </c>
    </row>
    <row r="5240" spans="1:30">
      <c r="A5240" s="117">
        <v>5239</v>
      </c>
      <c r="B5240" s="123" t="s">
        <v>469</v>
      </c>
      <c r="C5240" s="117" t="s">
        <v>5</v>
      </c>
      <c r="D5240" s="123" t="s">
        <v>595</v>
      </c>
      <c r="E5240" s="117">
        <v>5239</v>
      </c>
      <c r="F5240" s="117" t="s">
        <v>922</v>
      </c>
      <c r="G5240" s="117" t="s">
        <v>577</v>
      </c>
      <c r="H5240" s="117" t="s">
        <v>578</v>
      </c>
      <c r="I5240" s="118" t="s">
        <v>398</v>
      </c>
      <c r="J5240" s="117">
        <v>3.5000000000000001E-3</v>
      </c>
      <c r="K5240" s="117">
        <v>3.6</v>
      </c>
      <c r="L5240" s="117" t="s">
        <v>398</v>
      </c>
      <c r="M5240" s="117">
        <v>0.22</v>
      </c>
      <c r="N5240" s="117" t="s">
        <v>585</v>
      </c>
      <c r="O5240" s="117" t="s">
        <v>579</v>
      </c>
      <c r="P5240" s="117">
        <v>1</v>
      </c>
      <c r="Q5240" s="117" t="s">
        <v>398</v>
      </c>
      <c r="R5240" s="117" t="s">
        <v>398</v>
      </c>
      <c r="S5240" s="117" t="s">
        <v>398</v>
      </c>
      <c r="T5240" s="117" t="s">
        <v>398</v>
      </c>
      <c r="U5240" s="117" t="s">
        <v>398</v>
      </c>
      <c r="V5240" s="117" t="s">
        <v>398</v>
      </c>
      <c r="W5240" s="123">
        <v>66</v>
      </c>
      <c r="X5240" s="123" t="s">
        <v>906</v>
      </c>
      <c r="Y5240" s="120">
        <v>43564</v>
      </c>
      <c r="Z5240" s="121">
        <v>0.59027777777777779</v>
      </c>
      <c r="AA5240" s="121">
        <v>0.64930555555555558</v>
      </c>
      <c r="AB5240" s="123" t="s">
        <v>582</v>
      </c>
      <c r="AC5240" s="119" t="s">
        <v>398</v>
      </c>
      <c r="AD5240" s="119" t="s">
        <v>398</v>
      </c>
    </row>
    <row r="5241" spans="1:30">
      <c r="A5241" s="117">
        <v>5240</v>
      </c>
      <c r="B5241" s="123" t="s">
        <v>469</v>
      </c>
      <c r="C5241" s="117" t="s">
        <v>5</v>
      </c>
      <c r="D5241" s="123" t="s">
        <v>595</v>
      </c>
      <c r="E5241" s="117">
        <v>5240</v>
      </c>
      <c r="F5241" s="117" t="s">
        <v>922</v>
      </c>
      <c r="G5241" s="117" t="s">
        <v>577</v>
      </c>
      <c r="H5241" s="117" t="s">
        <v>578</v>
      </c>
      <c r="I5241" s="118" t="s">
        <v>398</v>
      </c>
      <c r="J5241" s="117">
        <v>2.3E-3</v>
      </c>
      <c r="K5241" s="117">
        <v>1.4</v>
      </c>
      <c r="L5241" s="117" t="s">
        <v>398</v>
      </c>
      <c r="M5241" s="117">
        <v>0.25</v>
      </c>
      <c r="N5241" s="117" t="s">
        <v>632</v>
      </c>
      <c r="O5241" s="117" t="s">
        <v>579</v>
      </c>
      <c r="P5241" s="117">
        <v>1</v>
      </c>
      <c r="Q5241" s="117" t="s">
        <v>398</v>
      </c>
      <c r="R5241" s="117" t="s">
        <v>398</v>
      </c>
      <c r="S5241" s="117" t="s">
        <v>398</v>
      </c>
      <c r="T5241" s="117" t="s">
        <v>398</v>
      </c>
      <c r="U5241" s="117" t="s">
        <v>398</v>
      </c>
      <c r="V5241" s="117" t="s">
        <v>398</v>
      </c>
      <c r="W5241" s="123">
        <v>66</v>
      </c>
      <c r="X5241" s="123" t="s">
        <v>906</v>
      </c>
      <c r="Y5241" s="120">
        <v>43564</v>
      </c>
      <c r="Z5241" s="121">
        <v>0.59027777777777779</v>
      </c>
      <c r="AA5241" s="121">
        <v>0.64930555555555558</v>
      </c>
      <c r="AB5241" s="123" t="s">
        <v>582</v>
      </c>
      <c r="AC5241" s="119" t="s">
        <v>398</v>
      </c>
      <c r="AD5241" s="119" t="s">
        <v>398</v>
      </c>
    </row>
    <row r="5242" spans="1:30">
      <c r="A5242" s="117">
        <v>5241</v>
      </c>
      <c r="B5242" s="123" t="s">
        <v>469</v>
      </c>
      <c r="C5242" s="117" t="s">
        <v>5</v>
      </c>
      <c r="D5242" s="123" t="s">
        <v>595</v>
      </c>
      <c r="E5242" s="117">
        <v>5241</v>
      </c>
      <c r="F5242" s="117" t="s">
        <v>922</v>
      </c>
      <c r="G5242" s="117" t="s">
        <v>577</v>
      </c>
      <c r="H5242" s="117" t="s">
        <v>578</v>
      </c>
      <c r="I5242" s="118" t="s">
        <v>398</v>
      </c>
      <c r="J5242" s="117">
        <v>2.5000000000000001E-3</v>
      </c>
      <c r="K5242" s="117">
        <v>1.9</v>
      </c>
      <c r="L5242" s="117" t="s">
        <v>398</v>
      </c>
      <c r="M5242" s="117">
        <v>0.16</v>
      </c>
      <c r="N5242" s="117" t="s">
        <v>596</v>
      </c>
      <c r="O5242" s="117" t="s">
        <v>579</v>
      </c>
      <c r="P5242" s="117">
        <v>1</v>
      </c>
      <c r="Q5242" s="117" t="s">
        <v>398</v>
      </c>
      <c r="R5242" s="117" t="s">
        <v>398</v>
      </c>
      <c r="S5242" s="117" t="s">
        <v>398</v>
      </c>
      <c r="T5242" s="117" t="s">
        <v>398</v>
      </c>
      <c r="U5242" s="117" t="s">
        <v>398</v>
      </c>
      <c r="V5242" s="117" t="s">
        <v>398</v>
      </c>
      <c r="W5242" s="123">
        <v>66</v>
      </c>
      <c r="X5242" s="123" t="s">
        <v>906</v>
      </c>
      <c r="Y5242" s="120">
        <v>43564</v>
      </c>
      <c r="Z5242" s="121">
        <v>0.59027777777777779</v>
      </c>
      <c r="AA5242" s="121">
        <v>0.64930555555555558</v>
      </c>
      <c r="AB5242" s="123" t="s">
        <v>582</v>
      </c>
      <c r="AC5242" s="119" t="s">
        <v>398</v>
      </c>
      <c r="AD5242" s="119" t="s">
        <v>398</v>
      </c>
    </row>
    <row r="5243" spans="1:30">
      <c r="A5243" s="117">
        <v>5242</v>
      </c>
      <c r="B5243" s="123" t="s">
        <v>469</v>
      </c>
      <c r="C5243" s="117" t="s">
        <v>5</v>
      </c>
      <c r="D5243" s="123" t="s">
        <v>595</v>
      </c>
      <c r="E5243" s="117">
        <v>5242</v>
      </c>
      <c r="F5243" s="117" t="s">
        <v>923</v>
      </c>
      <c r="G5243" s="117" t="s">
        <v>577</v>
      </c>
      <c r="H5243" s="117" t="s">
        <v>398</v>
      </c>
      <c r="I5243" s="117" t="s">
        <v>398</v>
      </c>
      <c r="J5243" s="117" t="s">
        <v>398</v>
      </c>
      <c r="K5243" s="117" t="s">
        <v>398</v>
      </c>
      <c r="L5243" s="117" t="s">
        <v>398</v>
      </c>
      <c r="M5243" s="117" t="s">
        <v>398</v>
      </c>
      <c r="N5243" s="117" t="s">
        <v>398</v>
      </c>
      <c r="O5243" s="125" t="s">
        <v>579</v>
      </c>
      <c r="P5243" s="117">
        <v>1</v>
      </c>
      <c r="Q5243" s="117" t="s">
        <v>398</v>
      </c>
      <c r="R5243" s="117" t="s">
        <v>398</v>
      </c>
      <c r="S5243" s="117" t="s">
        <v>398</v>
      </c>
      <c r="T5243" s="117" t="s">
        <v>398</v>
      </c>
      <c r="U5243" s="117" t="s">
        <v>398</v>
      </c>
      <c r="V5243" s="117" t="s">
        <v>398</v>
      </c>
      <c r="W5243" s="123">
        <v>67</v>
      </c>
      <c r="X5243" s="123" t="s">
        <v>906</v>
      </c>
      <c r="Y5243" s="120">
        <v>43564</v>
      </c>
      <c r="Z5243" s="121">
        <v>0.59027777777777779</v>
      </c>
      <c r="AA5243" s="121">
        <v>0.64930555555555558</v>
      </c>
      <c r="AB5243" s="123" t="s">
        <v>582</v>
      </c>
      <c r="AC5243" s="119" t="s">
        <v>398</v>
      </c>
      <c r="AD5243" s="119" t="s">
        <v>698</v>
      </c>
    </row>
    <row r="5244" spans="1:30">
      <c r="A5244" s="117">
        <v>5243</v>
      </c>
      <c r="B5244" s="123" t="s">
        <v>469</v>
      </c>
      <c r="C5244" s="117" t="s">
        <v>5</v>
      </c>
      <c r="D5244" s="123" t="s">
        <v>595</v>
      </c>
      <c r="E5244" s="117">
        <v>5243</v>
      </c>
      <c r="F5244" s="117" t="s">
        <v>923</v>
      </c>
      <c r="G5244" s="117" t="s">
        <v>577</v>
      </c>
      <c r="H5244" s="117" t="s">
        <v>398</v>
      </c>
      <c r="I5244" s="117" t="s">
        <v>398</v>
      </c>
      <c r="J5244" s="117" t="s">
        <v>398</v>
      </c>
      <c r="K5244" s="117" t="s">
        <v>398</v>
      </c>
      <c r="L5244" s="117" t="s">
        <v>398</v>
      </c>
      <c r="M5244" s="117" t="s">
        <v>398</v>
      </c>
      <c r="N5244" s="117" t="s">
        <v>398</v>
      </c>
      <c r="O5244" s="125" t="s">
        <v>579</v>
      </c>
      <c r="P5244" s="117">
        <v>1</v>
      </c>
      <c r="Q5244" s="117" t="s">
        <v>398</v>
      </c>
      <c r="R5244" s="117" t="s">
        <v>398</v>
      </c>
      <c r="S5244" s="117" t="s">
        <v>398</v>
      </c>
      <c r="T5244" s="117" t="s">
        <v>398</v>
      </c>
      <c r="U5244" s="117" t="s">
        <v>398</v>
      </c>
      <c r="V5244" s="117" t="s">
        <v>398</v>
      </c>
      <c r="W5244" s="123">
        <v>67</v>
      </c>
      <c r="X5244" s="123" t="s">
        <v>906</v>
      </c>
      <c r="Y5244" s="120">
        <v>43564</v>
      </c>
      <c r="Z5244" s="121">
        <v>0.59027777777777779</v>
      </c>
      <c r="AA5244" s="121">
        <v>0.64930555555555558</v>
      </c>
      <c r="AB5244" s="123" t="s">
        <v>582</v>
      </c>
      <c r="AC5244" s="119" t="s">
        <v>398</v>
      </c>
      <c r="AD5244" s="119" t="s">
        <v>398</v>
      </c>
    </row>
    <row r="5245" spans="1:30">
      <c r="A5245" s="117">
        <v>5244</v>
      </c>
      <c r="B5245" s="123" t="s">
        <v>469</v>
      </c>
      <c r="C5245" s="117" t="s">
        <v>5</v>
      </c>
      <c r="D5245" s="123" t="s">
        <v>595</v>
      </c>
      <c r="E5245" s="117">
        <v>5244</v>
      </c>
      <c r="F5245" s="117" t="s">
        <v>923</v>
      </c>
      <c r="G5245" s="117" t="s">
        <v>577</v>
      </c>
      <c r="H5245" s="117" t="s">
        <v>398</v>
      </c>
      <c r="I5245" s="117" t="s">
        <v>398</v>
      </c>
      <c r="J5245" s="117" t="s">
        <v>398</v>
      </c>
      <c r="K5245" s="117" t="s">
        <v>398</v>
      </c>
      <c r="L5245" s="117" t="s">
        <v>398</v>
      </c>
      <c r="M5245" s="117" t="s">
        <v>398</v>
      </c>
      <c r="N5245" s="117" t="s">
        <v>398</v>
      </c>
      <c r="O5245" s="125" t="s">
        <v>579</v>
      </c>
      <c r="P5245" s="117">
        <v>1</v>
      </c>
      <c r="Q5245" s="117" t="s">
        <v>398</v>
      </c>
      <c r="R5245" s="117" t="s">
        <v>398</v>
      </c>
      <c r="S5245" s="117" t="s">
        <v>398</v>
      </c>
      <c r="T5245" s="117" t="s">
        <v>398</v>
      </c>
      <c r="U5245" s="117" t="s">
        <v>398</v>
      </c>
      <c r="V5245" s="117" t="s">
        <v>398</v>
      </c>
      <c r="W5245" s="123">
        <v>67</v>
      </c>
      <c r="X5245" s="123" t="s">
        <v>906</v>
      </c>
      <c r="Y5245" s="120">
        <v>43564</v>
      </c>
      <c r="Z5245" s="121">
        <v>0.59027777777777779</v>
      </c>
      <c r="AA5245" s="121">
        <v>0.64930555555555558</v>
      </c>
      <c r="AB5245" s="123" t="s">
        <v>582</v>
      </c>
      <c r="AC5245" s="119" t="s">
        <v>398</v>
      </c>
      <c r="AD5245" s="119" t="s">
        <v>398</v>
      </c>
    </row>
    <row r="5246" spans="1:30">
      <c r="A5246" s="117">
        <v>5245</v>
      </c>
      <c r="B5246" s="123" t="s">
        <v>469</v>
      </c>
      <c r="C5246" s="117" t="s">
        <v>5</v>
      </c>
      <c r="D5246" s="123" t="s">
        <v>595</v>
      </c>
      <c r="E5246" s="117">
        <v>5245</v>
      </c>
      <c r="F5246" s="117" t="s">
        <v>923</v>
      </c>
      <c r="G5246" s="117" t="s">
        <v>577</v>
      </c>
      <c r="H5246" s="117" t="s">
        <v>398</v>
      </c>
      <c r="I5246" s="117" t="s">
        <v>398</v>
      </c>
      <c r="J5246" s="117" t="s">
        <v>398</v>
      </c>
      <c r="K5246" s="117" t="s">
        <v>398</v>
      </c>
      <c r="L5246" s="117" t="s">
        <v>398</v>
      </c>
      <c r="M5246" s="117" t="s">
        <v>398</v>
      </c>
      <c r="N5246" s="117" t="s">
        <v>398</v>
      </c>
      <c r="O5246" s="125" t="s">
        <v>579</v>
      </c>
      <c r="P5246" s="117">
        <v>1</v>
      </c>
      <c r="Q5246" s="117" t="s">
        <v>398</v>
      </c>
      <c r="R5246" s="117" t="s">
        <v>398</v>
      </c>
      <c r="S5246" s="117" t="s">
        <v>398</v>
      </c>
      <c r="T5246" s="117" t="s">
        <v>398</v>
      </c>
      <c r="U5246" s="117" t="s">
        <v>398</v>
      </c>
      <c r="V5246" s="117" t="s">
        <v>398</v>
      </c>
      <c r="W5246" s="123">
        <v>67</v>
      </c>
      <c r="X5246" s="123" t="s">
        <v>906</v>
      </c>
      <c r="Y5246" s="120">
        <v>43564</v>
      </c>
      <c r="Z5246" s="121">
        <v>0.59027777777777779</v>
      </c>
      <c r="AA5246" s="121">
        <v>0.64930555555555558</v>
      </c>
      <c r="AB5246" s="123" t="s">
        <v>582</v>
      </c>
      <c r="AC5246" s="119" t="s">
        <v>398</v>
      </c>
      <c r="AD5246" s="119" t="s">
        <v>398</v>
      </c>
    </row>
    <row r="5247" spans="1:30">
      <c r="A5247" s="117">
        <v>5246</v>
      </c>
      <c r="B5247" s="123" t="s">
        <v>469</v>
      </c>
      <c r="C5247" s="117" t="s">
        <v>5</v>
      </c>
      <c r="D5247" s="123" t="s">
        <v>595</v>
      </c>
      <c r="E5247" s="117">
        <v>5246</v>
      </c>
      <c r="F5247" s="117" t="s">
        <v>923</v>
      </c>
      <c r="G5247" s="117" t="s">
        <v>577</v>
      </c>
      <c r="H5247" s="117" t="s">
        <v>398</v>
      </c>
      <c r="I5247" s="117" t="s">
        <v>398</v>
      </c>
      <c r="J5247" s="117" t="s">
        <v>398</v>
      </c>
      <c r="K5247" s="117" t="s">
        <v>398</v>
      </c>
      <c r="L5247" s="117" t="s">
        <v>398</v>
      </c>
      <c r="M5247" s="117" t="s">
        <v>398</v>
      </c>
      <c r="N5247" s="117" t="s">
        <v>398</v>
      </c>
      <c r="O5247" s="125" t="s">
        <v>579</v>
      </c>
      <c r="P5247" s="117">
        <v>1</v>
      </c>
      <c r="Q5247" s="117" t="s">
        <v>398</v>
      </c>
      <c r="R5247" s="117" t="s">
        <v>398</v>
      </c>
      <c r="S5247" s="117" t="s">
        <v>398</v>
      </c>
      <c r="T5247" s="117" t="s">
        <v>398</v>
      </c>
      <c r="U5247" s="117" t="s">
        <v>398</v>
      </c>
      <c r="V5247" s="117" t="s">
        <v>398</v>
      </c>
      <c r="W5247" s="123">
        <v>67</v>
      </c>
      <c r="X5247" s="123" t="s">
        <v>906</v>
      </c>
      <c r="Y5247" s="120">
        <v>43564</v>
      </c>
      <c r="Z5247" s="121">
        <v>0.59027777777777779</v>
      </c>
      <c r="AA5247" s="121">
        <v>0.64930555555555558</v>
      </c>
      <c r="AB5247" s="123" t="s">
        <v>582</v>
      </c>
      <c r="AC5247" s="119" t="s">
        <v>398</v>
      </c>
      <c r="AD5247" s="119" t="s">
        <v>398</v>
      </c>
    </row>
    <row r="5248" spans="1:30">
      <c r="A5248" s="117">
        <v>5247</v>
      </c>
      <c r="B5248" s="123" t="s">
        <v>469</v>
      </c>
      <c r="C5248" s="117" t="s">
        <v>5</v>
      </c>
      <c r="D5248" s="123" t="s">
        <v>595</v>
      </c>
      <c r="E5248" s="117">
        <v>5247</v>
      </c>
      <c r="F5248" s="117" t="s">
        <v>923</v>
      </c>
      <c r="G5248" s="117" t="s">
        <v>577</v>
      </c>
      <c r="H5248" s="117" t="s">
        <v>398</v>
      </c>
      <c r="I5248" s="117" t="s">
        <v>398</v>
      </c>
      <c r="J5248" s="117" t="s">
        <v>398</v>
      </c>
      <c r="K5248" s="117" t="s">
        <v>398</v>
      </c>
      <c r="L5248" s="117" t="s">
        <v>398</v>
      </c>
      <c r="M5248" s="117" t="s">
        <v>398</v>
      </c>
      <c r="N5248" s="117" t="s">
        <v>398</v>
      </c>
      <c r="O5248" s="125" t="s">
        <v>579</v>
      </c>
      <c r="P5248" s="117">
        <v>1</v>
      </c>
      <c r="Q5248" s="117" t="s">
        <v>398</v>
      </c>
      <c r="R5248" s="117" t="s">
        <v>398</v>
      </c>
      <c r="S5248" s="117" t="s">
        <v>398</v>
      </c>
      <c r="T5248" s="117" t="s">
        <v>398</v>
      </c>
      <c r="U5248" s="117" t="s">
        <v>398</v>
      </c>
      <c r="V5248" s="117" t="s">
        <v>398</v>
      </c>
      <c r="W5248" s="123">
        <v>67</v>
      </c>
      <c r="X5248" s="123" t="s">
        <v>906</v>
      </c>
      <c r="Y5248" s="120">
        <v>43564</v>
      </c>
      <c r="Z5248" s="121">
        <v>0.59027777777777779</v>
      </c>
      <c r="AA5248" s="121">
        <v>0.64930555555555558</v>
      </c>
      <c r="AB5248" s="123" t="s">
        <v>582</v>
      </c>
      <c r="AC5248" s="119" t="s">
        <v>398</v>
      </c>
      <c r="AD5248" s="119" t="s">
        <v>398</v>
      </c>
    </row>
    <row r="5249" spans="1:30">
      <c r="A5249" s="117">
        <v>5248</v>
      </c>
      <c r="B5249" s="123" t="s">
        <v>469</v>
      </c>
      <c r="C5249" s="117" t="s">
        <v>5</v>
      </c>
      <c r="D5249" s="123" t="s">
        <v>595</v>
      </c>
      <c r="E5249" s="117">
        <v>5248</v>
      </c>
      <c r="F5249" s="117" t="s">
        <v>923</v>
      </c>
      <c r="G5249" s="117" t="s">
        <v>577</v>
      </c>
      <c r="H5249" s="117" t="s">
        <v>398</v>
      </c>
      <c r="I5249" s="117" t="s">
        <v>398</v>
      </c>
      <c r="J5249" s="117" t="s">
        <v>398</v>
      </c>
      <c r="K5249" s="117" t="s">
        <v>398</v>
      </c>
      <c r="L5249" s="117" t="s">
        <v>398</v>
      </c>
      <c r="M5249" s="117" t="s">
        <v>398</v>
      </c>
      <c r="N5249" s="117" t="s">
        <v>398</v>
      </c>
      <c r="O5249" s="125" t="s">
        <v>579</v>
      </c>
      <c r="P5249" s="117">
        <v>1</v>
      </c>
      <c r="Q5249" s="117" t="s">
        <v>398</v>
      </c>
      <c r="R5249" s="117" t="s">
        <v>398</v>
      </c>
      <c r="S5249" s="117" t="s">
        <v>398</v>
      </c>
      <c r="T5249" s="117" t="s">
        <v>398</v>
      </c>
      <c r="U5249" s="117" t="s">
        <v>398</v>
      </c>
      <c r="V5249" s="117" t="s">
        <v>398</v>
      </c>
      <c r="W5249" s="123">
        <v>67</v>
      </c>
      <c r="X5249" s="123" t="s">
        <v>906</v>
      </c>
      <c r="Y5249" s="120">
        <v>43564</v>
      </c>
      <c r="Z5249" s="121">
        <v>0.59027777777777779</v>
      </c>
      <c r="AA5249" s="121">
        <v>0.64930555555555558</v>
      </c>
      <c r="AB5249" s="123" t="s">
        <v>582</v>
      </c>
      <c r="AC5249" s="119" t="s">
        <v>398</v>
      </c>
      <c r="AD5249" s="119" t="s">
        <v>398</v>
      </c>
    </row>
    <row r="5250" spans="1:30">
      <c r="A5250" s="117">
        <v>5249</v>
      </c>
      <c r="B5250" s="123" t="s">
        <v>469</v>
      </c>
      <c r="C5250" s="117" t="s">
        <v>5</v>
      </c>
      <c r="D5250" s="123" t="s">
        <v>595</v>
      </c>
      <c r="E5250" s="117">
        <v>5249</v>
      </c>
      <c r="F5250" s="117" t="s">
        <v>923</v>
      </c>
      <c r="G5250" s="117" t="s">
        <v>591</v>
      </c>
      <c r="H5250" s="117" t="s">
        <v>597</v>
      </c>
      <c r="I5250" s="117" t="s">
        <v>398</v>
      </c>
      <c r="J5250" s="117" t="s">
        <v>398</v>
      </c>
      <c r="K5250" s="117" t="s">
        <v>398</v>
      </c>
      <c r="L5250" s="117" t="s">
        <v>398</v>
      </c>
      <c r="M5250" s="117" t="s">
        <v>398</v>
      </c>
      <c r="N5250" s="117" t="s">
        <v>398</v>
      </c>
      <c r="O5250" s="125" t="s">
        <v>579</v>
      </c>
      <c r="P5250" s="117">
        <v>1</v>
      </c>
      <c r="Q5250" s="117" t="s">
        <v>398</v>
      </c>
      <c r="R5250" s="117" t="s">
        <v>398</v>
      </c>
      <c r="S5250" s="117" t="s">
        <v>398</v>
      </c>
      <c r="T5250" s="117" t="s">
        <v>398</v>
      </c>
      <c r="U5250" s="117" t="s">
        <v>398</v>
      </c>
      <c r="V5250" s="117" t="s">
        <v>398</v>
      </c>
      <c r="W5250" s="123">
        <v>68</v>
      </c>
      <c r="X5250" s="123" t="s">
        <v>906</v>
      </c>
      <c r="Y5250" s="120">
        <v>43564</v>
      </c>
      <c r="Z5250" s="121">
        <v>0.59027777777777779</v>
      </c>
      <c r="AA5250" s="121">
        <v>0.64930555555555558</v>
      </c>
      <c r="AB5250" s="123" t="s">
        <v>582</v>
      </c>
      <c r="AC5250" s="119" t="s">
        <v>398</v>
      </c>
      <c r="AD5250" s="119" t="s">
        <v>398</v>
      </c>
    </row>
    <row r="5251" spans="1:30">
      <c r="A5251" s="117">
        <v>5250</v>
      </c>
      <c r="B5251" s="123" t="s">
        <v>469</v>
      </c>
      <c r="C5251" s="117" t="s">
        <v>5</v>
      </c>
      <c r="D5251" s="123" t="s">
        <v>595</v>
      </c>
      <c r="E5251" s="117">
        <v>5250</v>
      </c>
      <c r="F5251" s="117" t="s">
        <v>923</v>
      </c>
      <c r="G5251" s="117" t="s">
        <v>591</v>
      </c>
      <c r="H5251" s="117" t="s">
        <v>597</v>
      </c>
      <c r="I5251" s="117" t="s">
        <v>398</v>
      </c>
      <c r="J5251" s="117" t="s">
        <v>398</v>
      </c>
      <c r="K5251" s="117" t="s">
        <v>398</v>
      </c>
      <c r="L5251" s="117" t="s">
        <v>398</v>
      </c>
      <c r="M5251" s="117" t="s">
        <v>398</v>
      </c>
      <c r="N5251" s="117" t="s">
        <v>398</v>
      </c>
      <c r="O5251" s="125" t="s">
        <v>579</v>
      </c>
      <c r="P5251" s="117">
        <v>1</v>
      </c>
      <c r="Q5251" s="117" t="s">
        <v>398</v>
      </c>
      <c r="R5251" s="117" t="s">
        <v>398</v>
      </c>
      <c r="S5251" s="117" t="s">
        <v>398</v>
      </c>
      <c r="T5251" s="117" t="s">
        <v>398</v>
      </c>
      <c r="U5251" s="117" t="s">
        <v>398</v>
      </c>
      <c r="V5251" s="117" t="s">
        <v>398</v>
      </c>
      <c r="W5251" s="123">
        <v>68</v>
      </c>
      <c r="X5251" s="123" t="s">
        <v>906</v>
      </c>
      <c r="Y5251" s="120">
        <v>43564</v>
      </c>
      <c r="Z5251" s="121">
        <v>0.59027777777777779</v>
      </c>
      <c r="AA5251" s="121">
        <v>0.64930555555555558</v>
      </c>
      <c r="AB5251" s="123" t="s">
        <v>582</v>
      </c>
      <c r="AC5251" s="119" t="s">
        <v>398</v>
      </c>
      <c r="AD5251" s="119" t="s">
        <v>398</v>
      </c>
    </row>
    <row r="5252" spans="1:30">
      <c r="A5252" s="117">
        <v>5251</v>
      </c>
      <c r="B5252" s="123" t="s">
        <v>469</v>
      </c>
      <c r="C5252" s="117" t="s">
        <v>5</v>
      </c>
      <c r="D5252" s="123" t="s">
        <v>595</v>
      </c>
      <c r="E5252" s="117">
        <v>5251</v>
      </c>
      <c r="F5252" s="117" t="s">
        <v>923</v>
      </c>
      <c r="G5252" s="117" t="s">
        <v>591</v>
      </c>
      <c r="H5252" s="117" t="s">
        <v>579</v>
      </c>
      <c r="I5252" s="117" t="s">
        <v>398</v>
      </c>
      <c r="J5252" s="117" t="s">
        <v>398</v>
      </c>
      <c r="K5252" s="117" t="s">
        <v>398</v>
      </c>
      <c r="L5252" s="117" t="s">
        <v>398</v>
      </c>
      <c r="M5252" s="117" t="s">
        <v>398</v>
      </c>
      <c r="N5252" s="117" t="s">
        <v>398</v>
      </c>
      <c r="O5252" s="125" t="s">
        <v>579</v>
      </c>
      <c r="P5252" s="117">
        <v>1</v>
      </c>
      <c r="Q5252" s="117" t="s">
        <v>398</v>
      </c>
      <c r="R5252" s="117" t="s">
        <v>398</v>
      </c>
      <c r="S5252" s="117" t="s">
        <v>398</v>
      </c>
      <c r="T5252" s="117" t="s">
        <v>398</v>
      </c>
      <c r="U5252" s="117" t="s">
        <v>398</v>
      </c>
      <c r="V5252" s="117" t="s">
        <v>398</v>
      </c>
      <c r="W5252" s="123">
        <v>68</v>
      </c>
      <c r="X5252" s="123" t="s">
        <v>906</v>
      </c>
      <c r="Y5252" s="120">
        <v>43564</v>
      </c>
      <c r="Z5252" s="121">
        <v>0.59027777777777779</v>
      </c>
      <c r="AA5252" s="121">
        <v>0.64930555555555558</v>
      </c>
      <c r="AB5252" s="123" t="s">
        <v>582</v>
      </c>
      <c r="AC5252" s="119" t="s">
        <v>398</v>
      </c>
      <c r="AD5252" s="119" t="s">
        <v>398</v>
      </c>
    </row>
    <row r="5253" spans="1:30">
      <c r="A5253" s="117">
        <v>5252</v>
      </c>
      <c r="B5253" s="123" t="s">
        <v>469</v>
      </c>
      <c r="C5253" s="117" t="s">
        <v>5</v>
      </c>
      <c r="D5253" s="123" t="s">
        <v>595</v>
      </c>
      <c r="E5253" s="117">
        <v>5252</v>
      </c>
      <c r="F5253" s="117" t="s">
        <v>923</v>
      </c>
      <c r="G5253" s="117" t="s">
        <v>591</v>
      </c>
      <c r="H5253" s="117" t="s">
        <v>579</v>
      </c>
      <c r="I5253" s="117" t="s">
        <v>398</v>
      </c>
      <c r="J5253" s="117" t="s">
        <v>398</v>
      </c>
      <c r="K5253" s="117" t="s">
        <v>398</v>
      </c>
      <c r="L5253" s="117" t="s">
        <v>398</v>
      </c>
      <c r="M5253" s="117" t="s">
        <v>398</v>
      </c>
      <c r="N5253" s="117" t="s">
        <v>398</v>
      </c>
      <c r="O5253" s="125" t="s">
        <v>579</v>
      </c>
      <c r="P5253" s="117">
        <v>1</v>
      </c>
      <c r="Q5253" s="117" t="s">
        <v>398</v>
      </c>
      <c r="R5253" s="117" t="s">
        <v>398</v>
      </c>
      <c r="S5253" s="117" t="s">
        <v>398</v>
      </c>
      <c r="T5253" s="117" t="s">
        <v>398</v>
      </c>
      <c r="U5253" s="117" t="s">
        <v>398</v>
      </c>
      <c r="V5253" s="117" t="s">
        <v>398</v>
      </c>
      <c r="W5253" s="123">
        <v>68</v>
      </c>
      <c r="X5253" s="123" t="s">
        <v>906</v>
      </c>
      <c r="Y5253" s="120">
        <v>43564</v>
      </c>
      <c r="Z5253" s="121">
        <v>0.59027777777777779</v>
      </c>
      <c r="AA5253" s="121">
        <v>0.64930555555555558</v>
      </c>
      <c r="AB5253" s="123" t="s">
        <v>582</v>
      </c>
      <c r="AC5253" s="119" t="s">
        <v>398</v>
      </c>
      <c r="AD5253" s="119" t="s">
        <v>398</v>
      </c>
    </row>
    <row r="5254" spans="1:30">
      <c r="A5254" s="117">
        <v>5253</v>
      </c>
      <c r="B5254" s="123" t="s">
        <v>469</v>
      </c>
      <c r="C5254" s="117" t="s">
        <v>5</v>
      </c>
      <c r="D5254" s="123" t="s">
        <v>595</v>
      </c>
      <c r="E5254" s="117">
        <v>5253</v>
      </c>
      <c r="F5254" s="117" t="s">
        <v>923</v>
      </c>
      <c r="G5254" s="117" t="s">
        <v>591</v>
      </c>
      <c r="H5254" s="117" t="s">
        <v>579</v>
      </c>
      <c r="I5254" s="117" t="s">
        <v>398</v>
      </c>
      <c r="J5254" s="117" t="s">
        <v>398</v>
      </c>
      <c r="K5254" s="117" t="s">
        <v>398</v>
      </c>
      <c r="L5254" s="117" t="s">
        <v>398</v>
      </c>
      <c r="M5254" s="117" t="s">
        <v>398</v>
      </c>
      <c r="N5254" s="117" t="s">
        <v>398</v>
      </c>
      <c r="O5254" s="125" t="s">
        <v>579</v>
      </c>
      <c r="P5254" s="117">
        <v>1</v>
      </c>
      <c r="Q5254" s="117" t="s">
        <v>398</v>
      </c>
      <c r="R5254" s="117" t="s">
        <v>398</v>
      </c>
      <c r="S5254" s="117" t="s">
        <v>398</v>
      </c>
      <c r="T5254" s="117" t="s">
        <v>398</v>
      </c>
      <c r="U5254" s="117" t="s">
        <v>398</v>
      </c>
      <c r="V5254" s="117" t="s">
        <v>398</v>
      </c>
      <c r="W5254" s="123">
        <v>68</v>
      </c>
      <c r="X5254" s="123" t="s">
        <v>906</v>
      </c>
      <c r="Y5254" s="120">
        <v>43564</v>
      </c>
      <c r="Z5254" s="121">
        <v>0.59027777777777779</v>
      </c>
      <c r="AA5254" s="121">
        <v>0.64930555555555558</v>
      </c>
      <c r="AB5254" s="123" t="s">
        <v>582</v>
      </c>
      <c r="AC5254" s="119" t="s">
        <v>398</v>
      </c>
      <c r="AD5254" s="119" t="s">
        <v>398</v>
      </c>
    </row>
    <row r="5255" spans="1:30">
      <c r="A5255" s="117">
        <v>5254</v>
      </c>
      <c r="B5255" s="123" t="s">
        <v>469</v>
      </c>
      <c r="C5255" s="117" t="s">
        <v>5</v>
      </c>
      <c r="D5255" s="123" t="s">
        <v>595</v>
      </c>
      <c r="E5255" s="117">
        <v>5254</v>
      </c>
      <c r="F5255" s="117" t="s">
        <v>923</v>
      </c>
      <c r="G5255" s="117" t="s">
        <v>591</v>
      </c>
      <c r="H5255" s="117" t="s">
        <v>579</v>
      </c>
      <c r="I5255" s="117" t="s">
        <v>398</v>
      </c>
      <c r="J5255" s="117" t="s">
        <v>398</v>
      </c>
      <c r="K5255" s="117" t="s">
        <v>398</v>
      </c>
      <c r="L5255" s="117" t="s">
        <v>398</v>
      </c>
      <c r="M5255" s="117" t="s">
        <v>398</v>
      </c>
      <c r="N5255" s="117" t="s">
        <v>398</v>
      </c>
      <c r="O5255" s="125" t="s">
        <v>579</v>
      </c>
      <c r="P5255" s="117">
        <v>1</v>
      </c>
      <c r="Q5255" s="117" t="s">
        <v>398</v>
      </c>
      <c r="R5255" s="117" t="s">
        <v>398</v>
      </c>
      <c r="S5255" s="117" t="s">
        <v>398</v>
      </c>
      <c r="T5255" s="117" t="s">
        <v>398</v>
      </c>
      <c r="U5255" s="117" t="s">
        <v>398</v>
      </c>
      <c r="V5255" s="117" t="s">
        <v>398</v>
      </c>
      <c r="W5255" s="123">
        <v>68</v>
      </c>
      <c r="X5255" s="123" t="s">
        <v>906</v>
      </c>
      <c r="Y5255" s="120">
        <v>43564</v>
      </c>
      <c r="Z5255" s="121">
        <v>0.59027777777777779</v>
      </c>
      <c r="AA5255" s="121">
        <v>0.64930555555555558</v>
      </c>
      <c r="AB5255" s="123" t="s">
        <v>582</v>
      </c>
      <c r="AC5255" s="119" t="s">
        <v>398</v>
      </c>
      <c r="AD5255" s="119" t="s">
        <v>398</v>
      </c>
    </row>
    <row r="5256" spans="1:30">
      <c r="A5256" s="117">
        <v>5255</v>
      </c>
      <c r="B5256" s="123" t="s">
        <v>469</v>
      </c>
      <c r="C5256" s="117" t="s">
        <v>5</v>
      </c>
      <c r="D5256" s="123" t="s">
        <v>595</v>
      </c>
      <c r="E5256" s="117">
        <v>5255</v>
      </c>
      <c r="F5256" s="117" t="s">
        <v>923</v>
      </c>
      <c r="G5256" s="117" t="s">
        <v>591</v>
      </c>
      <c r="H5256" s="117" t="s">
        <v>579</v>
      </c>
      <c r="I5256" s="117" t="s">
        <v>398</v>
      </c>
      <c r="J5256" s="117" t="s">
        <v>398</v>
      </c>
      <c r="K5256" s="117" t="s">
        <v>398</v>
      </c>
      <c r="L5256" s="117" t="s">
        <v>398</v>
      </c>
      <c r="M5256" s="117" t="s">
        <v>398</v>
      </c>
      <c r="N5256" s="117" t="s">
        <v>398</v>
      </c>
      <c r="O5256" s="125" t="s">
        <v>579</v>
      </c>
      <c r="P5256" s="117">
        <v>1</v>
      </c>
      <c r="Q5256" s="117" t="s">
        <v>398</v>
      </c>
      <c r="R5256" s="117" t="s">
        <v>398</v>
      </c>
      <c r="S5256" s="117" t="s">
        <v>398</v>
      </c>
      <c r="T5256" s="117" t="s">
        <v>398</v>
      </c>
      <c r="U5256" s="117" t="s">
        <v>398</v>
      </c>
      <c r="V5256" s="117" t="s">
        <v>398</v>
      </c>
      <c r="W5256" s="123">
        <v>68</v>
      </c>
      <c r="X5256" s="123" t="s">
        <v>906</v>
      </c>
      <c r="Y5256" s="120">
        <v>43564</v>
      </c>
      <c r="Z5256" s="121">
        <v>0.59027777777777779</v>
      </c>
      <c r="AA5256" s="121">
        <v>0.64930555555555558</v>
      </c>
      <c r="AB5256" s="123" t="s">
        <v>582</v>
      </c>
      <c r="AC5256" s="119" t="s">
        <v>398</v>
      </c>
      <c r="AD5256" s="119" t="s">
        <v>398</v>
      </c>
    </row>
    <row r="5257" spans="1:30">
      <c r="A5257" s="117">
        <v>5256</v>
      </c>
      <c r="B5257" s="123" t="s">
        <v>469</v>
      </c>
      <c r="C5257" s="117" t="s">
        <v>5</v>
      </c>
      <c r="D5257" s="123" t="s">
        <v>595</v>
      </c>
      <c r="E5257" s="117">
        <v>5256</v>
      </c>
      <c r="F5257" s="117" t="s">
        <v>923</v>
      </c>
      <c r="G5257" s="117" t="s">
        <v>591</v>
      </c>
      <c r="H5257" s="117" t="s">
        <v>579</v>
      </c>
      <c r="I5257" s="117" t="s">
        <v>398</v>
      </c>
      <c r="J5257" s="117" t="s">
        <v>398</v>
      </c>
      <c r="K5257" s="117" t="s">
        <v>398</v>
      </c>
      <c r="L5257" s="117" t="s">
        <v>398</v>
      </c>
      <c r="M5257" s="117" t="s">
        <v>398</v>
      </c>
      <c r="N5257" s="117" t="s">
        <v>398</v>
      </c>
      <c r="O5257" s="125" t="s">
        <v>579</v>
      </c>
      <c r="P5257" s="117">
        <v>1</v>
      </c>
      <c r="Q5257" s="117" t="s">
        <v>398</v>
      </c>
      <c r="R5257" s="117" t="s">
        <v>398</v>
      </c>
      <c r="S5257" s="117" t="s">
        <v>398</v>
      </c>
      <c r="T5257" s="117" t="s">
        <v>398</v>
      </c>
      <c r="U5257" s="117" t="s">
        <v>398</v>
      </c>
      <c r="V5257" s="117" t="s">
        <v>398</v>
      </c>
      <c r="W5257" s="123">
        <v>68</v>
      </c>
      <c r="X5257" s="123" t="s">
        <v>906</v>
      </c>
      <c r="Y5257" s="120">
        <v>43564</v>
      </c>
      <c r="Z5257" s="121">
        <v>0.59027777777777779</v>
      </c>
      <c r="AA5257" s="121">
        <v>0.64930555555555558</v>
      </c>
      <c r="AB5257" s="123" t="s">
        <v>582</v>
      </c>
      <c r="AC5257" s="119" t="s">
        <v>398</v>
      </c>
      <c r="AD5257" s="119" t="s">
        <v>398</v>
      </c>
    </row>
    <row r="5258" spans="1:30">
      <c r="A5258" s="117">
        <v>5257</v>
      </c>
      <c r="B5258" s="123" t="s">
        <v>469</v>
      </c>
      <c r="C5258" s="117" t="s">
        <v>5</v>
      </c>
      <c r="D5258" s="123" t="s">
        <v>595</v>
      </c>
      <c r="E5258" s="117">
        <v>5257</v>
      </c>
      <c r="F5258" s="117" t="s">
        <v>923</v>
      </c>
      <c r="G5258" s="117" t="s">
        <v>591</v>
      </c>
      <c r="H5258" s="117" t="s">
        <v>579</v>
      </c>
      <c r="I5258" s="117" t="s">
        <v>398</v>
      </c>
      <c r="J5258" s="117" t="s">
        <v>398</v>
      </c>
      <c r="K5258" s="117" t="s">
        <v>398</v>
      </c>
      <c r="L5258" s="117" t="s">
        <v>398</v>
      </c>
      <c r="M5258" s="117" t="s">
        <v>398</v>
      </c>
      <c r="N5258" s="117" t="s">
        <v>398</v>
      </c>
      <c r="O5258" s="125" t="s">
        <v>579</v>
      </c>
      <c r="P5258" s="117">
        <v>1</v>
      </c>
      <c r="Q5258" s="117" t="s">
        <v>398</v>
      </c>
      <c r="R5258" s="117" t="s">
        <v>398</v>
      </c>
      <c r="S5258" s="117" t="s">
        <v>398</v>
      </c>
      <c r="T5258" s="117" t="s">
        <v>398</v>
      </c>
      <c r="U5258" s="117" t="s">
        <v>398</v>
      </c>
      <c r="V5258" s="117" t="s">
        <v>398</v>
      </c>
      <c r="W5258" s="123">
        <v>68</v>
      </c>
      <c r="X5258" s="123" t="s">
        <v>906</v>
      </c>
      <c r="Y5258" s="120">
        <v>43564</v>
      </c>
      <c r="Z5258" s="121">
        <v>0.59027777777777779</v>
      </c>
      <c r="AA5258" s="121">
        <v>0.64930555555555558</v>
      </c>
      <c r="AB5258" s="123" t="s">
        <v>582</v>
      </c>
      <c r="AC5258" s="119" t="s">
        <v>398</v>
      </c>
      <c r="AD5258" s="119" t="s">
        <v>398</v>
      </c>
    </row>
    <row r="5259" spans="1:30">
      <c r="A5259" s="117">
        <v>5258</v>
      </c>
      <c r="B5259" s="123" t="s">
        <v>469</v>
      </c>
      <c r="C5259" s="117" t="s">
        <v>5</v>
      </c>
      <c r="D5259" s="123" t="s">
        <v>595</v>
      </c>
      <c r="E5259" s="117">
        <v>5258</v>
      </c>
      <c r="F5259" s="117" t="s">
        <v>923</v>
      </c>
      <c r="G5259" s="117" t="s">
        <v>591</v>
      </c>
      <c r="H5259" s="117" t="s">
        <v>579</v>
      </c>
      <c r="I5259" s="117" t="s">
        <v>398</v>
      </c>
      <c r="J5259" s="117" t="s">
        <v>398</v>
      </c>
      <c r="K5259" s="117" t="s">
        <v>398</v>
      </c>
      <c r="L5259" s="117" t="s">
        <v>398</v>
      </c>
      <c r="M5259" s="117" t="s">
        <v>398</v>
      </c>
      <c r="N5259" s="117" t="s">
        <v>398</v>
      </c>
      <c r="O5259" s="125" t="s">
        <v>579</v>
      </c>
      <c r="P5259" s="117">
        <v>1</v>
      </c>
      <c r="Q5259" s="117" t="s">
        <v>398</v>
      </c>
      <c r="R5259" s="117" t="s">
        <v>398</v>
      </c>
      <c r="S5259" s="117" t="s">
        <v>398</v>
      </c>
      <c r="T5259" s="117" t="s">
        <v>398</v>
      </c>
      <c r="U5259" s="117" t="s">
        <v>398</v>
      </c>
      <c r="V5259" s="117" t="s">
        <v>398</v>
      </c>
      <c r="W5259" s="123">
        <v>68</v>
      </c>
      <c r="X5259" s="123" t="s">
        <v>906</v>
      </c>
      <c r="Y5259" s="120">
        <v>43564</v>
      </c>
      <c r="Z5259" s="121">
        <v>0.59027777777777779</v>
      </c>
      <c r="AA5259" s="121">
        <v>0.64930555555555558</v>
      </c>
      <c r="AB5259" s="123" t="s">
        <v>582</v>
      </c>
      <c r="AC5259" s="119" t="s">
        <v>398</v>
      </c>
      <c r="AD5259" s="119" t="s">
        <v>398</v>
      </c>
    </row>
    <row r="5260" spans="1:30">
      <c r="A5260" s="117">
        <v>5259</v>
      </c>
      <c r="B5260" s="123" t="s">
        <v>469</v>
      </c>
      <c r="C5260" s="117" t="s">
        <v>5</v>
      </c>
      <c r="D5260" s="123" t="s">
        <v>595</v>
      </c>
      <c r="E5260" s="117">
        <v>5259</v>
      </c>
      <c r="F5260" s="117" t="s">
        <v>923</v>
      </c>
      <c r="G5260" s="117" t="s">
        <v>591</v>
      </c>
      <c r="H5260" s="117" t="s">
        <v>579</v>
      </c>
      <c r="I5260" s="117" t="s">
        <v>398</v>
      </c>
      <c r="J5260" s="117" t="s">
        <v>398</v>
      </c>
      <c r="K5260" s="117" t="s">
        <v>398</v>
      </c>
      <c r="L5260" s="117" t="s">
        <v>398</v>
      </c>
      <c r="M5260" s="117" t="s">
        <v>398</v>
      </c>
      <c r="N5260" s="117" t="s">
        <v>398</v>
      </c>
      <c r="O5260" s="125" t="s">
        <v>579</v>
      </c>
      <c r="P5260" s="117">
        <v>1</v>
      </c>
      <c r="Q5260" s="117" t="s">
        <v>398</v>
      </c>
      <c r="R5260" s="117" t="s">
        <v>398</v>
      </c>
      <c r="S5260" s="117" t="s">
        <v>398</v>
      </c>
      <c r="T5260" s="117" t="s">
        <v>398</v>
      </c>
      <c r="U5260" s="117" t="s">
        <v>398</v>
      </c>
      <c r="V5260" s="117" t="s">
        <v>398</v>
      </c>
      <c r="W5260" s="123">
        <v>68</v>
      </c>
      <c r="X5260" s="123" t="s">
        <v>906</v>
      </c>
      <c r="Y5260" s="120">
        <v>43564</v>
      </c>
      <c r="Z5260" s="121">
        <v>0.59027777777777779</v>
      </c>
      <c r="AA5260" s="121">
        <v>0.64930555555555558</v>
      </c>
      <c r="AB5260" s="123" t="s">
        <v>582</v>
      </c>
      <c r="AC5260" s="119" t="s">
        <v>398</v>
      </c>
      <c r="AD5260" s="119" t="s">
        <v>398</v>
      </c>
    </row>
    <row r="5261" spans="1:30">
      <c r="A5261" s="117">
        <v>5260</v>
      </c>
      <c r="B5261" s="123" t="s">
        <v>469</v>
      </c>
      <c r="C5261" s="117" t="s">
        <v>5</v>
      </c>
      <c r="D5261" s="123" t="s">
        <v>595</v>
      </c>
      <c r="E5261" s="117">
        <v>5260</v>
      </c>
      <c r="F5261" s="117" t="s">
        <v>923</v>
      </c>
      <c r="G5261" s="117" t="s">
        <v>591</v>
      </c>
      <c r="H5261" s="117" t="s">
        <v>579</v>
      </c>
      <c r="I5261" s="117" t="s">
        <v>398</v>
      </c>
      <c r="J5261" s="117" t="s">
        <v>398</v>
      </c>
      <c r="K5261" s="117" t="s">
        <v>398</v>
      </c>
      <c r="L5261" s="117" t="s">
        <v>398</v>
      </c>
      <c r="M5261" s="117" t="s">
        <v>398</v>
      </c>
      <c r="N5261" s="117" t="s">
        <v>398</v>
      </c>
      <c r="O5261" s="125" t="s">
        <v>579</v>
      </c>
      <c r="P5261" s="117">
        <v>1</v>
      </c>
      <c r="Q5261" s="117" t="s">
        <v>398</v>
      </c>
      <c r="R5261" s="117" t="s">
        <v>398</v>
      </c>
      <c r="S5261" s="117" t="s">
        <v>398</v>
      </c>
      <c r="T5261" s="117" t="s">
        <v>398</v>
      </c>
      <c r="U5261" s="117" t="s">
        <v>398</v>
      </c>
      <c r="V5261" s="117" t="s">
        <v>398</v>
      </c>
      <c r="W5261" s="123">
        <v>68</v>
      </c>
      <c r="X5261" s="123" t="s">
        <v>906</v>
      </c>
      <c r="Y5261" s="120">
        <v>43564</v>
      </c>
      <c r="Z5261" s="121">
        <v>0.59027777777777779</v>
      </c>
      <c r="AA5261" s="121">
        <v>0.64930555555555558</v>
      </c>
      <c r="AB5261" s="123" t="s">
        <v>582</v>
      </c>
      <c r="AC5261" s="119" t="s">
        <v>398</v>
      </c>
      <c r="AD5261" s="119" t="s">
        <v>398</v>
      </c>
    </row>
    <row r="5262" spans="1:30">
      <c r="A5262" s="117">
        <v>5261</v>
      </c>
      <c r="B5262" s="123" t="s">
        <v>469</v>
      </c>
      <c r="C5262" s="117" t="s">
        <v>5</v>
      </c>
      <c r="D5262" s="123" t="s">
        <v>595</v>
      </c>
      <c r="E5262" s="117">
        <v>5261</v>
      </c>
      <c r="F5262" s="117" t="s">
        <v>923</v>
      </c>
      <c r="G5262" s="117" t="s">
        <v>591</v>
      </c>
      <c r="H5262" s="117" t="s">
        <v>579</v>
      </c>
      <c r="I5262" s="117" t="s">
        <v>398</v>
      </c>
      <c r="J5262" s="117" t="s">
        <v>398</v>
      </c>
      <c r="K5262" s="117" t="s">
        <v>398</v>
      </c>
      <c r="L5262" s="117" t="s">
        <v>398</v>
      </c>
      <c r="M5262" s="117" t="s">
        <v>398</v>
      </c>
      <c r="N5262" s="117" t="s">
        <v>398</v>
      </c>
      <c r="O5262" s="125" t="s">
        <v>579</v>
      </c>
      <c r="P5262" s="117">
        <v>1</v>
      </c>
      <c r="Q5262" s="117" t="s">
        <v>398</v>
      </c>
      <c r="R5262" s="117" t="s">
        <v>398</v>
      </c>
      <c r="S5262" s="117" t="s">
        <v>398</v>
      </c>
      <c r="T5262" s="117" t="s">
        <v>398</v>
      </c>
      <c r="U5262" s="117" t="s">
        <v>398</v>
      </c>
      <c r="V5262" s="117" t="s">
        <v>398</v>
      </c>
      <c r="W5262" s="123">
        <v>68</v>
      </c>
      <c r="X5262" s="123" t="s">
        <v>906</v>
      </c>
      <c r="Y5262" s="120">
        <v>43564</v>
      </c>
      <c r="Z5262" s="121">
        <v>0.59027777777777779</v>
      </c>
      <c r="AA5262" s="121">
        <v>0.64930555555555558</v>
      </c>
      <c r="AB5262" s="123" t="s">
        <v>582</v>
      </c>
      <c r="AC5262" s="119" t="s">
        <v>398</v>
      </c>
      <c r="AD5262" s="119" t="s">
        <v>398</v>
      </c>
    </row>
    <row r="5263" spans="1:30">
      <c r="A5263" s="117">
        <v>5262</v>
      </c>
      <c r="B5263" s="123" t="s">
        <v>469</v>
      </c>
      <c r="C5263" s="117" t="s">
        <v>5</v>
      </c>
      <c r="D5263" s="123" t="s">
        <v>595</v>
      </c>
      <c r="E5263" s="117">
        <v>5262</v>
      </c>
      <c r="F5263" s="117" t="s">
        <v>923</v>
      </c>
      <c r="G5263" s="117" t="s">
        <v>591</v>
      </c>
      <c r="H5263" s="117" t="s">
        <v>579</v>
      </c>
      <c r="I5263" s="117" t="s">
        <v>398</v>
      </c>
      <c r="J5263" s="117" t="s">
        <v>398</v>
      </c>
      <c r="K5263" s="117" t="s">
        <v>398</v>
      </c>
      <c r="L5263" s="117" t="s">
        <v>398</v>
      </c>
      <c r="M5263" s="117" t="s">
        <v>398</v>
      </c>
      <c r="N5263" s="117" t="s">
        <v>398</v>
      </c>
      <c r="O5263" s="125" t="s">
        <v>579</v>
      </c>
      <c r="P5263" s="117">
        <v>1</v>
      </c>
      <c r="Q5263" s="117" t="s">
        <v>398</v>
      </c>
      <c r="R5263" s="117" t="s">
        <v>398</v>
      </c>
      <c r="S5263" s="117" t="s">
        <v>398</v>
      </c>
      <c r="T5263" s="117" t="s">
        <v>398</v>
      </c>
      <c r="U5263" s="117" t="s">
        <v>398</v>
      </c>
      <c r="V5263" s="117" t="s">
        <v>398</v>
      </c>
      <c r="W5263" s="123">
        <v>68</v>
      </c>
      <c r="X5263" s="123" t="s">
        <v>906</v>
      </c>
      <c r="Y5263" s="120">
        <v>43564</v>
      </c>
      <c r="Z5263" s="121">
        <v>0.59027777777777779</v>
      </c>
      <c r="AA5263" s="121">
        <v>0.64930555555555558</v>
      </c>
      <c r="AB5263" s="123" t="s">
        <v>582</v>
      </c>
      <c r="AC5263" s="119" t="s">
        <v>398</v>
      </c>
      <c r="AD5263" s="119" t="s">
        <v>398</v>
      </c>
    </row>
    <row r="5264" spans="1:30">
      <c r="A5264" s="117">
        <v>5263</v>
      </c>
      <c r="B5264" s="123" t="s">
        <v>469</v>
      </c>
      <c r="C5264" s="117" t="s">
        <v>5</v>
      </c>
      <c r="D5264" s="123" t="s">
        <v>595</v>
      </c>
      <c r="E5264" s="117">
        <v>5263</v>
      </c>
      <c r="F5264" s="117" t="s">
        <v>923</v>
      </c>
      <c r="G5264" s="117" t="s">
        <v>591</v>
      </c>
      <c r="H5264" s="117" t="s">
        <v>579</v>
      </c>
      <c r="I5264" s="117" t="s">
        <v>398</v>
      </c>
      <c r="J5264" s="117" t="s">
        <v>398</v>
      </c>
      <c r="K5264" s="117" t="s">
        <v>398</v>
      </c>
      <c r="L5264" s="117" t="s">
        <v>398</v>
      </c>
      <c r="M5264" s="117" t="s">
        <v>398</v>
      </c>
      <c r="N5264" s="117" t="s">
        <v>398</v>
      </c>
      <c r="O5264" s="125" t="s">
        <v>579</v>
      </c>
      <c r="P5264" s="117">
        <v>1</v>
      </c>
      <c r="Q5264" s="117" t="s">
        <v>398</v>
      </c>
      <c r="R5264" s="117" t="s">
        <v>398</v>
      </c>
      <c r="S5264" s="117" t="s">
        <v>398</v>
      </c>
      <c r="T5264" s="117" t="s">
        <v>398</v>
      </c>
      <c r="U5264" s="117" t="s">
        <v>398</v>
      </c>
      <c r="V5264" s="117" t="s">
        <v>398</v>
      </c>
      <c r="W5264" s="123">
        <v>68</v>
      </c>
      <c r="X5264" s="123" t="s">
        <v>906</v>
      </c>
      <c r="Y5264" s="120">
        <v>43564</v>
      </c>
      <c r="Z5264" s="121">
        <v>0.59027777777777779</v>
      </c>
      <c r="AA5264" s="121">
        <v>0.64930555555555558</v>
      </c>
      <c r="AB5264" s="123" t="s">
        <v>582</v>
      </c>
      <c r="AC5264" s="119" t="s">
        <v>398</v>
      </c>
      <c r="AD5264" s="119" t="s">
        <v>398</v>
      </c>
    </row>
    <row r="5265" spans="1:30">
      <c r="A5265" s="117">
        <v>5264</v>
      </c>
      <c r="B5265" s="123" t="s">
        <v>469</v>
      </c>
      <c r="C5265" s="117" t="s">
        <v>5</v>
      </c>
      <c r="D5265" s="123" t="s">
        <v>595</v>
      </c>
      <c r="E5265" s="117">
        <v>5264</v>
      </c>
      <c r="F5265" s="117" t="s">
        <v>923</v>
      </c>
      <c r="G5265" s="117" t="s">
        <v>591</v>
      </c>
      <c r="H5265" s="117" t="s">
        <v>579</v>
      </c>
      <c r="I5265" s="117" t="s">
        <v>398</v>
      </c>
      <c r="J5265" s="117" t="s">
        <v>398</v>
      </c>
      <c r="K5265" s="117" t="s">
        <v>398</v>
      </c>
      <c r="L5265" s="117" t="s">
        <v>398</v>
      </c>
      <c r="M5265" s="117" t="s">
        <v>398</v>
      </c>
      <c r="N5265" s="117" t="s">
        <v>398</v>
      </c>
      <c r="O5265" s="125" t="s">
        <v>579</v>
      </c>
      <c r="P5265" s="117">
        <v>1</v>
      </c>
      <c r="Q5265" s="117" t="s">
        <v>398</v>
      </c>
      <c r="R5265" s="117" t="s">
        <v>398</v>
      </c>
      <c r="S5265" s="117" t="s">
        <v>398</v>
      </c>
      <c r="T5265" s="117" t="s">
        <v>398</v>
      </c>
      <c r="U5265" s="117" t="s">
        <v>398</v>
      </c>
      <c r="V5265" s="117" t="s">
        <v>398</v>
      </c>
      <c r="W5265" s="123">
        <v>68</v>
      </c>
      <c r="X5265" s="123" t="s">
        <v>906</v>
      </c>
      <c r="Y5265" s="120">
        <v>43564</v>
      </c>
      <c r="Z5265" s="121">
        <v>0.59027777777777779</v>
      </c>
      <c r="AA5265" s="121">
        <v>0.64930555555555558</v>
      </c>
      <c r="AB5265" s="123" t="s">
        <v>582</v>
      </c>
      <c r="AC5265" s="119" t="s">
        <v>398</v>
      </c>
      <c r="AD5265" s="119" t="s">
        <v>398</v>
      </c>
    </row>
    <row r="5266" spans="1:30">
      <c r="A5266" s="117">
        <v>5265</v>
      </c>
      <c r="B5266" s="123" t="s">
        <v>469</v>
      </c>
      <c r="C5266" s="117" t="s">
        <v>5</v>
      </c>
      <c r="D5266" s="123" t="s">
        <v>595</v>
      </c>
      <c r="E5266" s="117">
        <v>5265</v>
      </c>
      <c r="F5266" s="117" t="s">
        <v>923</v>
      </c>
      <c r="G5266" s="117" t="s">
        <v>591</v>
      </c>
      <c r="H5266" s="117" t="s">
        <v>579</v>
      </c>
      <c r="I5266" s="117" t="s">
        <v>398</v>
      </c>
      <c r="J5266" s="117" t="s">
        <v>398</v>
      </c>
      <c r="K5266" s="117" t="s">
        <v>398</v>
      </c>
      <c r="L5266" s="117" t="s">
        <v>398</v>
      </c>
      <c r="M5266" s="117" t="s">
        <v>398</v>
      </c>
      <c r="N5266" s="117" t="s">
        <v>398</v>
      </c>
      <c r="O5266" s="125" t="s">
        <v>579</v>
      </c>
      <c r="P5266" s="117">
        <v>1</v>
      </c>
      <c r="Q5266" s="117" t="s">
        <v>398</v>
      </c>
      <c r="R5266" s="117" t="s">
        <v>398</v>
      </c>
      <c r="S5266" s="117" t="s">
        <v>398</v>
      </c>
      <c r="T5266" s="117" t="s">
        <v>398</v>
      </c>
      <c r="U5266" s="117" t="s">
        <v>398</v>
      </c>
      <c r="V5266" s="117" t="s">
        <v>398</v>
      </c>
      <c r="W5266" s="123">
        <v>68</v>
      </c>
      <c r="X5266" s="123" t="s">
        <v>906</v>
      </c>
      <c r="Y5266" s="120">
        <v>43564</v>
      </c>
      <c r="Z5266" s="121">
        <v>0.59027777777777779</v>
      </c>
      <c r="AA5266" s="121">
        <v>0.64930555555555558</v>
      </c>
      <c r="AB5266" s="123" t="s">
        <v>582</v>
      </c>
      <c r="AC5266" s="119" t="s">
        <v>398</v>
      </c>
      <c r="AD5266" s="119" t="s">
        <v>398</v>
      </c>
    </row>
    <row r="5267" spans="1:30">
      <c r="A5267" s="117">
        <v>5266</v>
      </c>
      <c r="B5267" s="123" t="s">
        <v>469</v>
      </c>
      <c r="C5267" s="117" t="s">
        <v>5</v>
      </c>
      <c r="D5267" s="123" t="s">
        <v>595</v>
      </c>
      <c r="E5267" s="117">
        <v>5266</v>
      </c>
      <c r="F5267" s="117" t="s">
        <v>923</v>
      </c>
      <c r="G5267" s="117" t="s">
        <v>591</v>
      </c>
      <c r="H5267" s="117" t="s">
        <v>579</v>
      </c>
      <c r="I5267" s="117" t="s">
        <v>398</v>
      </c>
      <c r="J5267" s="117" t="s">
        <v>398</v>
      </c>
      <c r="K5267" s="117" t="s">
        <v>398</v>
      </c>
      <c r="L5267" s="117" t="s">
        <v>398</v>
      </c>
      <c r="M5267" s="117" t="s">
        <v>398</v>
      </c>
      <c r="N5267" s="117" t="s">
        <v>398</v>
      </c>
      <c r="O5267" s="125" t="s">
        <v>579</v>
      </c>
      <c r="P5267" s="117">
        <v>1</v>
      </c>
      <c r="Q5267" s="117" t="s">
        <v>398</v>
      </c>
      <c r="R5267" s="117" t="s">
        <v>398</v>
      </c>
      <c r="S5267" s="117" t="s">
        <v>398</v>
      </c>
      <c r="T5267" s="117" t="s">
        <v>398</v>
      </c>
      <c r="U5267" s="117" t="s">
        <v>398</v>
      </c>
      <c r="V5267" s="117" t="s">
        <v>398</v>
      </c>
      <c r="W5267" s="123">
        <v>68</v>
      </c>
      <c r="X5267" s="123" t="s">
        <v>906</v>
      </c>
      <c r="Y5267" s="120">
        <v>43564</v>
      </c>
      <c r="Z5267" s="121">
        <v>0.59027777777777779</v>
      </c>
      <c r="AA5267" s="121">
        <v>0.64930555555555558</v>
      </c>
      <c r="AB5267" s="123" t="s">
        <v>582</v>
      </c>
      <c r="AC5267" s="119" t="s">
        <v>398</v>
      </c>
      <c r="AD5267" s="119" t="s">
        <v>398</v>
      </c>
    </row>
    <row r="5268" spans="1:30">
      <c r="A5268" s="117">
        <v>5267</v>
      </c>
      <c r="B5268" s="123" t="s">
        <v>469</v>
      </c>
      <c r="C5268" s="117" t="s">
        <v>5</v>
      </c>
      <c r="D5268" s="123" t="s">
        <v>595</v>
      </c>
      <c r="E5268" s="117">
        <v>5267</v>
      </c>
      <c r="F5268" s="117" t="s">
        <v>923</v>
      </c>
      <c r="G5268" s="117" t="s">
        <v>591</v>
      </c>
      <c r="H5268" s="117" t="s">
        <v>579</v>
      </c>
      <c r="I5268" s="117" t="s">
        <v>398</v>
      </c>
      <c r="J5268" s="117" t="s">
        <v>398</v>
      </c>
      <c r="K5268" s="117" t="s">
        <v>398</v>
      </c>
      <c r="L5268" s="117" t="s">
        <v>398</v>
      </c>
      <c r="M5268" s="117" t="s">
        <v>398</v>
      </c>
      <c r="N5268" s="117" t="s">
        <v>398</v>
      </c>
      <c r="O5268" s="125" t="s">
        <v>579</v>
      </c>
      <c r="P5268" s="117">
        <v>1</v>
      </c>
      <c r="Q5268" s="117" t="s">
        <v>398</v>
      </c>
      <c r="R5268" s="117" t="s">
        <v>398</v>
      </c>
      <c r="S5268" s="117" t="s">
        <v>398</v>
      </c>
      <c r="T5268" s="117" t="s">
        <v>398</v>
      </c>
      <c r="U5268" s="117" t="s">
        <v>398</v>
      </c>
      <c r="V5268" s="117" t="s">
        <v>398</v>
      </c>
      <c r="W5268" s="123">
        <v>68</v>
      </c>
      <c r="X5268" s="123" t="s">
        <v>906</v>
      </c>
      <c r="Y5268" s="120">
        <v>43564</v>
      </c>
      <c r="Z5268" s="121">
        <v>0.59027777777777779</v>
      </c>
      <c r="AA5268" s="121">
        <v>0.64930555555555558</v>
      </c>
      <c r="AB5268" s="123" t="s">
        <v>582</v>
      </c>
      <c r="AC5268" s="119" t="s">
        <v>398</v>
      </c>
      <c r="AD5268" s="119" t="s">
        <v>398</v>
      </c>
    </row>
    <row r="5269" spans="1:30">
      <c r="A5269" s="117">
        <v>5268</v>
      </c>
      <c r="B5269" s="123" t="s">
        <v>469</v>
      </c>
      <c r="C5269" s="117" t="s">
        <v>5</v>
      </c>
      <c r="D5269" s="123" t="s">
        <v>595</v>
      </c>
      <c r="E5269" s="117">
        <v>5268</v>
      </c>
      <c r="F5269" s="117" t="s">
        <v>923</v>
      </c>
      <c r="G5269" s="117" t="s">
        <v>591</v>
      </c>
      <c r="H5269" s="117" t="s">
        <v>579</v>
      </c>
      <c r="I5269" s="117" t="s">
        <v>398</v>
      </c>
      <c r="J5269" s="117" t="s">
        <v>398</v>
      </c>
      <c r="K5269" s="117" t="s">
        <v>398</v>
      </c>
      <c r="L5269" s="117" t="s">
        <v>398</v>
      </c>
      <c r="M5269" s="117" t="s">
        <v>398</v>
      </c>
      <c r="N5269" s="117" t="s">
        <v>398</v>
      </c>
      <c r="O5269" s="125" t="s">
        <v>579</v>
      </c>
      <c r="P5269" s="117">
        <v>1</v>
      </c>
      <c r="Q5269" s="117" t="s">
        <v>398</v>
      </c>
      <c r="R5269" s="117" t="s">
        <v>398</v>
      </c>
      <c r="S5269" s="117" t="s">
        <v>398</v>
      </c>
      <c r="T5269" s="117" t="s">
        <v>398</v>
      </c>
      <c r="U5269" s="117" t="s">
        <v>398</v>
      </c>
      <c r="V5269" s="117" t="s">
        <v>398</v>
      </c>
      <c r="W5269" s="123">
        <v>68</v>
      </c>
      <c r="X5269" s="123" t="s">
        <v>906</v>
      </c>
      <c r="Y5269" s="120">
        <v>43564</v>
      </c>
      <c r="Z5269" s="121">
        <v>0.59027777777777779</v>
      </c>
      <c r="AA5269" s="121">
        <v>0.64930555555555558</v>
      </c>
      <c r="AB5269" s="123" t="s">
        <v>582</v>
      </c>
      <c r="AC5269" s="119" t="s">
        <v>398</v>
      </c>
      <c r="AD5269" s="119" t="s">
        <v>398</v>
      </c>
    </row>
    <row r="5270" spans="1:30">
      <c r="A5270" s="117">
        <v>5269</v>
      </c>
      <c r="B5270" s="123" t="s">
        <v>469</v>
      </c>
      <c r="C5270" s="117" t="s">
        <v>5</v>
      </c>
      <c r="D5270" s="123" t="s">
        <v>595</v>
      </c>
      <c r="E5270" s="117">
        <v>5269</v>
      </c>
      <c r="F5270" s="117" t="s">
        <v>923</v>
      </c>
      <c r="G5270" s="117" t="s">
        <v>591</v>
      </c>
      <c r="H5270" s="117" t="s">
        <v>579</v>
      </c>
      <c r="I5270" s="117" t="s">
        <v>398</v>
      </c>
      <c r="J5270" s="117" t="s">
        <v>398</v>
      </c>
      <c r="K5270" s="117" t="s">
        <v>398</v>
      </c>
      <c r="L5270" s="117" t="s">
        <v>398</v>
      </c>
      <c r="M5270" s="117" t="s">
        <v>398</v>
      </c>
      <c r="N5270" s="117" t="s">
        <v>398</v>
      </c>
      <c r="O5270" s="125" t="s">
        <v>579</v>
      </c>
      <c r="P5270" s="117">
        <v>1</v>
      </c>
      <c r="Q5270" s="117" t="s">
        <v>398</v>
      </c>
      <c r="R5270" s="117" t="s">
        <v>398</v>
      </c>
      <c r="S5270" s="117" t="s">
        <v>398</v>
      </c>
      <c r="T5270" s="117" t="s">
        <v>398</v>
      </c>
      <c r="U5270" s="117" t="s">
        <v>398</v>
      </c>
      <c r="V5270" s="117" t="s">
        <v>398</v>
      </c>
      <c r="W5270" s="123">
        <v>68</v>
      </c>
      <c r="X5270" s="123" t="s">
        <v>906</v>
      </c>
      <c r="Y5270" s="120">
        <v>43564</v>
      </c>
      <c r="Z5270" s="121">
        <v>0.59027777777777779</v>
      </c>
      <c r="AA5270" s="121">
        <v>0.64930555555555558</v>
      </c>
      <c r="AB5270" s="123" t="s">
        <v>582</v>
      </c>
      <c r="AC5270" s="119" t="s">
        <v>398</v>
      </c>
      <c r="AD5270" s="119" t="s">
        <v>398</v>
      </c>
    </row>
    <row r="5271" spans="1:30">
      <c r="A5271" s="117">
        <v>5270</v>
      </c>
      <c r="B5271" s="123" t="s">
        <v>469</v>
      </c>
      <c r="C5271" s="117" t="s">
        <v>5</v>
      </c>
      <c r="D5271" s="123" t="s">
        <v>595</v>
      </c>
      <c r="E5271" s="117">
        <v>5270</v>
      </c>
      <c r="F5271" s="117" t="s">
        <v>923</v>
      </c>
      <c r="G5271" s="117" t="s">
        <v>591</v>
      </c>
      <c r="H5271" s="117" t="s">
        <v>579</v>
      </c>
      <c r="I5271" s="117" t="s">
        <v>398</v>
      </c>
      <c r="J5271" s="117" t="s">
        <v>398</v>
      </c>
      <c r="K5271" s="117" t="s">
        <v>398</v>
      </c>
      <c r="L5271" s="117" t="s">
        <v>398</v>
      </c>
      <c r="M5271" s="117" t="s">
        <v>398</v>
      </c>
      <c r="N5271" s="117" t="s">
        <v>398</v>
      </c>
      <c r="O5271" s="125" t="s">
        <v>579</v>
      </c>
      <c r="P5271" s="117">
        <v>1</v>
      </c>
      <c r="Q5271" s="117" t="s">
        <v>398</v>
      </c>
      <c r="R5271" s="117" t="s">
        <v>398</v>
      </c>
      <c r="S5271" s="117" t="s">
        <v>398</v>
      </c>
      <c r="T5271" s="117" t="s">
        <v>398</v>
      </c>
      <c r="U5271" s="117" t="s">
        <v>398</v>
      </c>
      <c r="V5271" s="117" t="s">
        <v>398</v>
      </c>
      <c r="W5271" s="123">
        <v>68</v>
      </c>
      <c r="X5271" s="123" t="s">
        <v>906</v>
      </c>
      <c r="Y5271" s="120">
        <v>43564</v>
      </c>
      <c r="Z5271" s="121">
        <v>0.59027777777777779</v>
      </c>
      <c r="AA5271" s="121">
        <v>0.64930555555555558</v>
      </c>
      <c r="AB5271" s="123" t="s">
        <v>582</v>
      </c>
      <c r="AC5271" s="119" t="s">
        <v>398</v>
      </c>
      <c r="AD5271" s="119" t="s">
        <v>398</v>
      </c>
    </row>
    <row r="5272" spans="1:30">
      <c r="A5272" s="117">
        <v>5271</v>
      </c>
      <c r="B5272" s="123" t="s">
        <v>469</v>
      </c>
      <c r="C5272" s="117" t="s">
        <v>5</v>
      </c>
      <c r="D5272" s="123" t="s">
        <v>595</v>
      </c>
      <c r="E5272" s="117">
        <v>5271</v>
      </c>
      <c r="F5272" s="117" t="s">
        <v>923</v>
      </c>
      <c r="G5272" s="117" t="s">
        <v>591</v>
      </c>
      <c r="H5272" s="117" t="s">
        <v>598</v>
      </c>
      <c r="I5272" s="117" t="s">
        <v>398</v>
      </c>
      <c r="J5272" s="117" t="s">
        <v>398</v>
      </c>
      <c r="K5272" s="117" t="s">
        <v>398</v>
      </c>
      <c r="L5272" s="117" t="s">
        <v>398</v>
      </c>
      <c r="M5272" s="117" t="s">
        <v>398</v>
      </c>
      <c r="N5272" s="117" t="s">
        <v>398</v>
      </c>
      <c r="O5272" s="125" t="s">
        <v>579</v>
      </c>
      <c r="P5272" s="117">
        <v>1</v>
      </c>
      <c r="Q5272" s="117" t="s">
        <v>398</v>
      </c>
      <c r="R5272" s="117" t="s">
        <v>398</v>
      </c>
      <c r="S5272" s="117" t="s">
        <v>398</v>
      </c>
      <c r="T5272" s="117" t="s">
        <v>398</v>
      </c>
      <c r="U5272" s="117" t="s">
        <v>398</v>
      </c>
      <c r="V5272" s="117" t="s">
        <v>398</v>
      </c>
      <c r="W5272" s="123">
        <v>68</v>
      </c>
      <c r="X5272" s="123" t="s">
        <v>906</v>
      </c>
      <c r="Y5272" s="120">
        <v>43564</v>
      </c>
      <c r="Z5272" s="121">
        <v>0.59027777777777779</v>
      </c>
      <c r="AA5272" s="121">
        <v>0.64930555555555558</v>
      </c>
      <c r="AB5272" s="123" t="s">
        <v>582</v>
      </c>
      <c r="AC5272" s="119" t="s">
        <v>398</v>
      </c>
      <c r="AD5272" s="119" t="s">
        <v>398</v>
      </c>
    </row>
    <row r="5273" spans="1:30">
      <c r="A5273" s="117">
        <v>5272</v>
      </c>
      <c r="B5273" s="123" t="s">
        <v>469</v>
      </c>
      <c r="C5273" s="117" t="s">
        <v>5</v>
      </c>
      <c r="D5273" s="123" t="s">
        <v>595</v>
      </c>
      <c r="E5273" s="117">
        <v>5272</v>
      </c>
      <c r="F5273" s="117" t="s">
        <v>923</v>
      </c>
      <c r="G5273" s="117" t="s">
        <v>591</v>
      </c>
      <c r="H5273" s="117" t="s">
        <v>598</v>
      </c>
      <c r="I5273" s="117" t="s">
        <v>398</v>
      </c>
      <c r="J5273" s="117" t="s">
        <v>398</v>
      </c>
      <c r="K5273" s="117" t="s">
        <v>398</v>
      </c>
      <c r="L5273" s="117" t="s">
        <v>398</v>
      </c>
      <c r="M5273" s="117" t="s">
        <v>398</v>
      </c>
      <c r="N5273" s="117" t="s">
        <v>398</v>
      </c>
      <c r="O5273" s="125" t="s">
        <v>579</v>
      </c>
      <c r="P5273" s="117">
        <v>1</v>
      </c>
      <c r="Q5273" s="117" t="s">
        <v>398</v>
      </c>
      <c r="R5273" s="117" t="s">
        <v>398</v>
      </c>
      <c r="S5273" s="117" t="s">
        <v>398</v>
      </c>
      <c r="T5273" s="117" t="s">
        <v>398</v>
      </c>
      <c r="U5273" s="117" t="s">
        <v>398</v>
      </c>
      <c r="V5273" s="117" t="s">
        <v>398</v>
      </c>
      <c r="W5273" s="123">
        <v>68</v>
      </c>
      <c r="X5273" s="123" t="s">
        <v>906</v>
      </c>
      <c r="Y5273" s="120">
        <v>43564</v>
      </c>
      <c r="Z5273" s="121">
        <v>0.59027777777777779</v>
      </c>
      <c r="AA5273" s="121">
        <v>0.64930555555555558</v>
      </c>
      <c r="AB5273" s="123" t="s">
        <v>582</v>
      </c>
      <c r="AC5273" s="119" t="s">
        <v>398</v>
      </c>
      <c r="AD5273" s="119" t="s">
        <v>398</v>
      </c>
    </row>
    <row r="5274" spans="1:30">
      <c r="A5274" s="117">
        <v>5273</v>
      </c>
      <c r="B5274" s="123" t="s">
        <v>469</v>
      </c>
      <c r="C5274" s="117" t="s">
        <v>5</v>
      </c>
      <c r="D5274" s="123" t="s">
        <v>595</v>
      </c>
      <c r="E5274" s="117">
        <v>5273</v>
      </c>
      <c r="F5274" s="117" t="s">
        <v>923</v>
      </c>
      <c r="G5274" s="117" t="s">
        <v>591</v>
      </c>
      <c r="H5274" s="117" t="s">
        <v>598</v>
      </c>
      <c r="I5274" s="117" t="s">
        <v>398</v>
      </c>
      <c r="J5274" s="117" t="s">
        <v>398</v>
      </c>
      <c r="K5274" s="117" t="s">
        <v>398</v>
      </c>
      <c r="L5274" s="117" t="s">
        <v>398</v>
      </c>
      <c r="M5274" s="117" t="s">
        <v>398</v>
      </c>
      <c r="N5274" s="117" t="s">
        <v>398</v>
      </c>
      <c r="O5274" s="125" t="s">
        <v>579</v>
      </c>
      <c r="P5274" s="117">
        <v>1</v>
      </c>
      <c r="Q5274" s="117" t="s">
        <v>398</v>
      </c>
      <c r="R5274" s="117" t="s">
        <v>398</v>
      </c>
      <c r="S5274" s="117" t="s">
        <v>398</v>
      </c>
      <c r="T5274" s="117" t="s">
        <v>398</v>
      </c>
      <c r="U5274" s="117" t="s">
        <v>398</v>
      </c>
      <c r="V5274" s="117" t="s">
        <v>398</v>
      </c>
      <c r="W5274" s="123">
        <v>68</v>
      </c>
      <c r="X5274" s="123" t="s">
        <v>906</v>
      </c>
      <c r="Y5274" s="120">
        <v>43564</v>
      </c>
      <c r="Z5274" s="121">
        <v>0.59027777777777779</v>
      </c>
      <c r="AA5274" s="121">
        <v>0.64930555555555558</v>
      </c>
      <c r="AB5274" s="123" t="s">
        <v>582</v>
      </c>
      <c r="AC5274" s="119" t="s">
        <v>398</v>
      </c>
      <c r="AD5274" s="119" t="s">
        <v>398</v>
      </c>
    </row>
    <row r="5275" spans="1:30">
      <c r="A5275" s="117">
        <v>5274</v>
      </c>
      <c r="B5275" s="123" t="s">
        <v>469</v>
      </c>
      <c r="C5275" s="117" t="s">
        <v>5</v>
      </c>
      <c r="D5275" s="123" t="s">
        <v>595</v>
      </c>
      <c r="E5275" s="117">
        <v>5274</v>
      </c>
      <c r="F5275" s="117" t="s">
        <v>923</v>
      </c>
      <c r="G5275" s="117" t="s">
        <v>591</v>
      </c>
      <c r="H5275" s="117" t="s">
        <v>598</v>
      </c>
      <c r="I5275" s="117" t="s">
        <v>398</v>
      </c>
      <c r="J5275" s="117" t="s">
        <v>398</v>
      </c>
      <c r="K5275" s="117" t="s">
        <v>398</v>
      </c>
      <c r="L5275" s="117" t="s">
        <v>398</v>
      </c>
      <c r="M5275" s="117" t="s">
        <v>398</v>
      </c>
      <c r="N5275" s="117" t="s">
        <v>398</v>
      </c>
      <c r="O5275" s="125" t="s">
        <v>579</v>
      </c>
      <c r="P5275" s="117">
        <v>1</v>
      </c>
      <c r="Q5275" s="117" t="s">
        <v>398</v>
      </c>
      <c r="R5275" s="117" t="s">
        <v>398</v>
      </c>
      <c r="S5275" s="117" t="s">
        <v>398</v>
      </c>
      <c r="T5275" s="117" t="s">
        <v>398</v>
      </c>
      <c r="U5275" s="117" t="s">
        <v>398</v>
      </c>
      <c r="V5275" s="117" t="s">
        <v>398</v>
      </c>
      <c r="W5275" s="123">
        <v>68</v>
      </c>
      <c r="X5275" s="123" t="s">
        <v>906</v>
      </c>
      <c r="Y5275" s="120">
        <v>43564</v>
      </c>
      <c r="Z5275" s="121">
        <v>0.59027777777777779</v>
      </c>
      <c r="AA5275" s="121">
        <v>0.64930555555555558</v>
      </c>
      <c r="AB5275" s="123" t="s">
        <v>582</v>
      </c>
      <c r="AC5275" s="119" t="s">
        <v>398</v>
      </c>
      <c r="AD5275" s="119" t="s">
        <v>398</v>
      </c>
    </row>
    <row r="5276" spans="1:30">
      <c r="A5276" s="117">
        <v>5275</v>
      </c>
      <c r="B5276" s="123" t="s">
        <v>469</v>
      </c>
      <c r="C5276" s="117" t="s">
        <v>5</v>
      </c>
      <c r="D5276" s="123" t="s">
        <v>595</v>
      </c>
      <c r="E5276" s="117">
        <v>5275</v>
      </c>
      <c r="F5276" s="117" t="s">
        <v>923</v>
      </c>
      <c r="G5276" s="117" t="s">
        <v>591</v>
      </c>
      <c r="H5276" s="117" t="s">
        <v>598</v>
      </c>
      <c r="I5276" s="117" t="s">
        <v>398</v>
      </c>
      <c r="J5276" s="117" t="s">
        <v>398</v>
      </c>
      <c r="K5276" s="117" t="s">
        <v>398</v>
      </c>
      <c r="L5276" s="117" t="s">
        <v>398</v>
      </c>
      <c r="M5276" s="117" t="s">
        <v>398</v>
      </c>
      <c r="N5276" s="117" t="s">
        <v>398</v>
      </c>
      <c r="O5276" s="125" t="s">
        <v>579</v>
      </c>
      <c r="P5276" s="117">
        <v>1</v>
      </c>
      <c r="Q5276" s="117" t="s">
        <v>398</v>
      </c>
      <c r="R5276" s="117" t="s">
        <v>398</v>
      </c>
      <c r="S5276" s="117" t="s">
        <v>398</v>
      </c>
      <c r="T5276" s="117" t="s">
        <v>398</v>
      </c>
      <c r="U5276" s="117" t="s">
        <v>398</v>
      </c>
      <c r="V5276" s="117" t="s">
        <v>398</v>
      </c>
      <c r="W5276" s="123">
        <v>68</v>
      </c>
      <c r="X5276" s="123" t="s">
        <v>906</v>
      </c>
      <c r="Y5276" s="120">
        <v>43564</v>
      </c>
      <c r="Z5276" s="121">
        <v>0.59027777777777779</v>
      </c>
      <c r="AA5276" s="121">
        <v>0.64930555555555558</v>
      </c>
      <c r="AB5276" s="123" t="s">
        <v>582</v>
      </c>
      <c r="AC5276" s="119" t="s">
        <v>398</v>
      </c>
      <c r="AD5276" s="119" t="s">
        <v>398</v>
      </c>
    </row>
    <row r="5277" spans="1:30">
      <c r="A5277" s="117">
        <v>5276</v>
      </c>
      <c r="B5277" s="123" t="s">
        <v>469</v>
      </c>
      <c r="C5277" s="117" t="s">
        <v>5</v>
      </c>
      <c r="D5277" s="123" t="s">
        <v>595</v>
      </c>
      <c r="E5277" s="117">
        <v>5276</v>
      </c>
      <c r="F5277" s="117" t="s">
        <v>923</v>
      </c>
      <c r="G5277" s="117" t="s">
        <v>591</v>
      </c>
      <c r="H5277" s="117" t="s">
        <v>598</v>
      </c>
      <c r="I5277" s="117" t="s">
        <v>398</v>
      </c>
      <c r="J5277" s="117" t="s">
        <v>398</v>
      </c>
      <c r="K5277" s="117" t="s">
        <v>398</v>
      </c>
      <c r="L5277" s="117" t="s">
        <v>398</v>
      </c>
      <c r="M5277" s="117" t="s">
        <v>398</v>
      </c>
      <c r="N5277" s="117" t="s">
        <v>398</v>
      </c>
      <c r="O5277" s="125" t="s">
        <v>579</v>
      </c>
      <c r="P5277" s="117">
        <v>1</v>
      </c>
      <c r="Q5277" s="117" t="s">
        <v>398</v>
      </c>
      <c r="R5277" s="117" t="s">
        <v>398</v>
      </c>
      <c r="S5277" s="117" t="s">
        <v>398</v>
      </c>
      <c r="T5277" s="117" t="s">
        <v>398</v>
      </c>
      <c r="U5277" s="117" t="s">
        <v>398</v>
      </c>
      <c r="V5277" s="117" t="s">
        <v>398</v>
      </c>
      <c r="W5277" s="123">
        <v>68</v>
      </c>
      <c r="X5277" s="123" t="s">
        <v>906</v>
      </c>
      <c r="Y5277" s="120">
        <v>43564</v>
      </c>
      <c r="Z5277" s="121">
        <v>0.59027777777777779</v>
      </c>
      <c r="AA5277" s="121">
        <v>0.64930555555555558</v>
      </c>
      <c r="AB5277" s="123" t="s">
        <v>582</v>
      </c>
      <c r="AC5277" s="119" t="s">
        <v>398</v>
      </c>
      <c r="AD5277" s="119" t="s">
        <v>398</v>
      </c>
    </row>
    <row r="5278" spans="1:30">
      <c r="A5278" s="117">
        <v>5277</v>
      </c>
      <c r="B5278" s="123" t="s">
        <v>469</v>
      </c>
      <c r="C5278" s="117" t="s">
        <v>5</v>
      </c>
      <c r="D5278" s="123" t="s">
        <v>595</v>
      </c>
      <c r="E5278" s="117">
        <v>5277</v>
      </c>
      <c r="F5278" s="117" t="s">
        <v>923</v>
      </c>
      <c r="G5278" s="117" t="s">
        <v>591</v>
      </c>
      <c r="H5278" s="117" t="s">
        <v>598</v>
      </c>
      <c r="I5278" s="117" t="s">
        <v>398</v>
      </c>
      <c r="J5278" s="117" t="s">
        <v>398</v>
      </c>
      <c r="K5278" s="117" t="s">
        <v>398</v>
      </c>
      <c r="L5278" s="117" t="s">
        <v>398</v>
      </c>
      <c r="M5278" s="117" t="s">
        <v>398</v>
      </c>
      <c r="N5278" s="117" t="s">
        <v>398</v>
      </c>
      <c r="O5278" s="125" t="s">
        <v>579</v>
      </c>
      <c r="P5278" s="117">
        <v>1</v>
      </c>
      <c r="Q5278" s="117" t="s">
        <v>398</v>
      </c>
      <c r="R5278" s="117" t="s">
        <v>398</v>
      </c>
      <c r="S5278" s="117" t="s">
        <v>398</v>
      </c>
      <c r="T5278" s="117" t="s">
        <v>398</v>
      </c>
      <c r="U5278" s="117" t="s">
        <v>398</v>
      </c>
      <c r="V5278" s="117" t="s">
        <v>398</v>
      </c>
      <c r="W5278" s="123">
        <v>68</v>
      </c>
      <c r="X5278" s="123" t="s">
        <v>906</v>
      </c>
      <c r="Y5278" s="120">
        <v>43564</v>
      </c>
      <c r="Z5278" s="121">
        <v>0.59027777777777779</v>
      </c>
      <c r="AA5278" s="121">
        <v>0.64930555555555558</v>
      </c>
      <c r="AB5278" s="123" t="s">
        <v>582</v>
      </c>
      <c r="AC5278" s="119" t="s">
        <v>398</v>
      </c>
      <c r="AD5278" s="119" t="s">
        <v>398</v>
      </c>
    </row>
    <row r="5279" spans="1:30">
      <c r="A5279" s="117">
        <v>5278</v>
      </c>
      <c r="B5279" s="123" t="s">
        <v>469</v>
      </c>
      <c r="C5279" s="117" t="s">
        <v>5</v>
      </c>
      <c r="D5279" s="123" t="s">
        <v>595</v>
      </c>
      <c r="E5279" s="117">
        <v>5278</v>
      </c>
      <c r="F5279" s="117" t="s">
        <v>923</v>
      </c>
      <c r="G5279" s="117" t="s">
        <v>591</v>
      </c>
      <c r="H5279" s="117" t="s">
        <v>598</v>
      </c>
      <c r="I5279" s="117" t="s">
        <v>398</v>
      </c>
      <c r="J5279" s="117" t="s">
        <v>398</v>
      </c>
      <c r="K5279" s="117" t="s">
        <v>398</v>
      </c>
      <c r="L5279" s="117" t="s">
        <v>398</v>
      </c>
      <c r="M5279" s="117" t="s">
        <v>398</v>
      </c>
      <c r="N5279" s="117" t="s">
        <v>398</v>
      </c>
      <c r="O5279" s="125" t="s">
        <v>579</v>
      </c>
      <c r="P5279" s="117">
        <v>1</v>
      </c>
      <c r="Q5279" s="117" t="s">
        <v>398</v>
      </c>
      <c r="R5279" s="117" t="s">
        <v>398</v>
      </c>
      <c r="S5279" s="117" t="s">
        <v>398</v>
      </c>
      <c r="T5279" s="117" t="s">
        <v>398</v>
      </c>
      <c r="U5279" s="117" t="s">
        <v>398</v>
      </c>
      <c r="V5279" s="117" t="s">
        <v>398</v>
      </c>
      <c r="W5279" s="123">
        <v>68</v>
      </c>
      <c r="X5279" s="123" t="s">
        <v>906</v>
      </c>
      <c r="Y5279" s="120">
        <v>43564</v>
      </c>
      <c r="Z5279" s="121">
        <v>0.59027777777777779</v>
      </c>
      <c r="AA5279" s="121">
        <v>0.64930555555555558</v>
      </c>
      <c r="AB5279" s="123" t="s">
        <v>582</v>
      </c>
      <c r="AC5279" s="119" t="s">
        <v>398</v>
      </c>
      <c r="AD5279" s="119" t="s">
        <v>398</v>
      </c>
    </row>
    <row r="5280" spans="1:30">
      <c r="A5280" s="117">
        <v>5279</v>
      </c>
      <c r="B5280" s="123" t="s">
        <v>469</v>
      </c>
      <c r="C5280" s="117" t="s">
        <v>5</v>
      </c>
      <c r="D5280" s="123" t="s">
        <v>595</v>
      </c>
      <c r="E5280" s="117">
        <v>5279</v>
      </c>
      <c r="F5280" s="117" t="s">
        <v>923</v>
      </c>
      <c r="G5280" s="117" t="s">
        <v>591</v>
      </c>
      <c r="H5280" s="117" t="s">
        <v>598</v>
      </c>
      <c r="I5280" s="117" t="s">
        <v>398</v>
      </c>
      <c r="J5280" s="117" t="s">
        <v>398</v>
      </c>
      <c r="K5280" s="117" t="s">
        <v>398</v>
      </c>
      <c r="L5280" s="117" t="s">
        <v>398</v>
      </c>
      <c r="M5280" s="117" t="s">
        <v>398</v>
      </c>
      <c r="N5280" s="117" t="s">
        <v>398</v>
      </c>
      <c r="O5280" s="125" t="s">
        <v>579</v>
      </c>
      <c r="P5280" s="117">
        <v>1</v>
      </c>
      <c r="Q5280" s="117" t="s">
        <v>398</v>
      </c>
      <c r="R5280" s="117" t="s">
        <v>398</v>
      </c>
      <c r="S5280" s="117" t="s">
        <v>398</v>
      </c>
      <c r="T5280" s="117" t="s">
        <v>398</v>
      </c>
      <c r="U5280" s="117" t="s">
        <v>398</v>
      </c>
      <c r="V5280" s="117" t="s">
        <v>398</v>
      </c>
      <c r="W5280" s="123">
        <v>68</v>
      </c>
      <c r="X5280" s="123" t="s">
        <v>906</v>
      </c>
      <c r="Y5280" s="120">
        <v>43564</v>
      </c>
      <c r="Z5280" s="121">
        <v>0.59027777777777779</v>
      </c>
      <c r="AA5280" s="121">
        <v>0.64930555555555558</v>
      </c>
      <c r="AB5280" s="123" t="s">
        <v>582</v>
      </c>
      <c r="AC5280" s="119" t="s">
        <v>398</v>
      </c>
      <c r="AD5280" s="119" t="s">
        <v>398</v>
      </c>
    </row>
    <row r="5281" spans="1:30">
      <c r="A5281" s="117">
        <v>5280</v>
      </c>
      <c r="B5281" s="123" t="s">
        <v>469</v>
      </c>
      <c r="C5281" s="117" t="s">
        <v>5</v>
      </c>
      <c r="D5281" s="123" t="s">
        <v>595</v>
      </c>
      <c r="E5281" s="117">
        <v>5280</v>
      </c>
      <c r="F5281" s="117" t="s">
        <v>923</v>
      </c>
      <c r="G5281" s="117" t="s">
        <v>591</v>
      </c>
      <c r="H5281" s="117" t="s">
        <v>598</v>
      </c>
      <c r="I5281" s="117" t="s">
        <v>398</v>
      </c>
      <c r="J5281" s="117" t="s">
        <v>398</v>
      </c>
      <c r="K5281" s="117" t="s">
        <v>398</v>
      </c>
      <c r="L5281" s="117" t="s">
        <v>398</v>
      </c>
      <c r="M5281" s="117" t="s">
        <v>398</v>
      </c>
      <c r="N5281" s="117" t="s">
        <v>398</v>
      </c>
      <c r="O5281" s="125" t="s">
        <v>579</v>
      </c>
      <c r="P5281" s="117">
        <v>1</v>
      </c>
      <c r="Q5281" s="117" t="s">
        <v>398</v>
      </c>
      <c r="R5281" s="117" t="s">
        <v>398</v>
      </c>
      <c r="S5281" s="117" t="s">
        <v>398</v>
      </c>
      <c r="T5281" s="117" t="s">
        <v>398</v>
      </c>
      <c r="U5281" s="117" t="s">
        <v>398</v>
      </c>
      <c r="V5281" s="117" t="s">
        <v>398</v>
      </c>
      <c r="W5281" s="123">
        <v>68</v>
      </c>
      <c r="X5281" s="123" t="s">
        <v>906</v>
      </c>
      <c r="Y5281" s="120">
        <v>43564</v>
      </c>
      <c r="Z5281" s="121">
        <v>0.59027777777777779</v>
      </c>
      <c r="AA5281" s="121">
        <v>0.64930555555555558</v>
      </c>
      <c r="AB5281" s="123" t="s">
        <v>582</v>
      </c>
      <c r="AC5281" s="119" t="s">
        <v>398</v>
      </c>
      <c r="AD5281" s="119" t="s">
        <v>398</v>
      </c>
    </row>
    <row r="5282" spans="1:30">
      <c r="A5282" s="117">
        <v>5281</v>
      </c>
      <c r="B5282" s="123" t="s">
        <v>469</v>
      </c>
      <c r="C5282" s="117" t="s">
        <v>5</v>
      </c>
      <c r="D5282" s="123" t="s">
        <v>595</v>
      </c>
      <c r="E5282" s="117">
        <v>5281</v>
      </c>
      <c r="F5282" s="117" t="s">
        <v>923</v>
      </c>
      <c r="G5282" s="117" t="s">
        <v>591</v>
      </c>
      <c r="H5282" s="117" t="s">
        <v>598</v>
      </c>
      <c r="I5282" s="117" t="s">
        <v>398</v>
      </c>
      <c r="J5282" s="117" t="s">
        <v>398</v>
      </c>
      <c r="K5282" s="117" t="s">
        <v>398</v>
      </c>
      <c r="L5282" s="117" t="s">
        <v>398</v>
      </c>
      <c r="M5282" s="117" t="s">
        <v>398</v>
      </c>
      <c r="N5282" s="117" t="s">
        <v>398</v>
      </c>
      <c r="O5282" s="125" t="s">
        <v>579</v>
      </c>
      <c r="P5282" s="117">
        <v>1</v>
      </c>
      <c r="Q5282" s="117" t="s">
        <v>398</v>
      </c>
      <c r="R5282" s="117" t="s">
        <v>398</v>
      </c>
      <c r="S5282" s="117" t="s">
        <v>398</v>
      </c>
      <c r="T5282" s="117" t="s">
        <v>398</v>
      </c>
      <c r="U5282" s="117" t="s">
        <v>398</v>
      </c>
      <c r="V5282" s="117" t="s">
        <v>398</v>
      </c>
      <c r="W5282" s="123">
        <v>68</v>
      </c>
      <c r="X5282" s="123" t="s">
        <v>906</v>
      </c>
      <c r="Y5282" s="120">
        <v>43564</v>
      </c>
      <c r="Z5282" s="121">
        <v>0.59027777777777779</v>
      </c>
      <c r="AA5282" s="121">
        <v>0.64930555555555558</v>
      </c>
      <c r="AB5282" s="123" t="s">
        <v>582</v>
      </c>
      <c r="AC5282" s="119" t="s">
        <v>398</v>
      </c>
      <c r="AD5282" s="119" t="s">
        <v>398</v>
      </c>
    </row>
    <row r="5283" spans="1:30">
      <c r="A5283" s="117">
        <v>5282</v>
      </c>
      <c r="B5283" s="123" t="s">
        <v>469</v>
      </c>
      <c r="C5283" s="117" t="s">
        <v>5</v>
      </c>
      <c r="D5283" s="123" t="s">
        <v>595</v>
      </c>
      <c r="E5283" s="117">
        <v>5282</v>
      </c>
      <c r="F5283" s="117" t="s">
        <v>923</v>
      </c>
      <c r="G5283" s="117" t="s">
        <v>591</v>
      </c>
      <c r="H5283" s="117" t="s">
        <v>598</v>
      </c>
      <c r="I5283" s="117" t="s">
        <v>398</v>
      </c>
      <c r="J5283" s="117" t="s">
        <v>398</v>
      </c>
      <c r="K5283" s="117" t="s">
        <v>398</v>
      </c>
      <c r="L5283" s="117" t="s">
        <v>398</v>
      </c>
      <c r="M5283" s="117" t="s">
        <v>398</v>
      </c>
      <c r="N5283" s="117" t="s">
        <v>398</v>
      </c>
      <c r="O5283" s="125" t="s">
        <v>579</v>
      </c>
      <c r="P5283" s="117">
        <v>1</v>
      </c>
      <c r="Q5283" s="117" t="s">
        <v>398</v>
      </c>
      <c r="R5283" s="117" t="s">
        <v>398</v>
      </c>
      <c r="S5283" s="117" t="s">
        <v>398</v>
      </c>
      <c r="T5283" s="117" t="s">
        <v>398</v>
      </c>
      <c r="U5283" s="117" t="s">
        <v>398</v>
      </c>
      <c r="V5283" s="117" t="s">
        <v>398</v>
      </c>
      <c r="W5283" s="123">
        <v>68</v>
      </c>
      <c r="X5283" s="123" t="s">
        <v>906</v>
      </c>
      <c r="Y5283" s="120">
        <v>43564</v>
      </c>
      <c r="Z5283" s="121">
        <v>0.59027777777777779</v>
      </c>
      <c r="AA5283" s="121">
        <v>0.64930555555555558</v>
      </c>
      <c r="AB5283" s="123" t="s">
        <v>582</v>
      </c>
      <c r="AC5283" s="119" t="s">
        <v>398</v>
      </c>
      <c r="AD5283" s="119" t="s">
        <v>398</v>
      </c>
    </row>
    <row r="5284" spans="1:30">
      <c r="A5284" s="117">
        <v>5283</v>
      </c>
      <c r="B5284" s="123" t="s">
        <v>469</v>
      </c>
      <c r="C5284" s="117" t="s">
        <v>5</v>
      </c>
      <c r="D5284" s="123" t="s">
        <v>595</v>
      </c>
      <c r="E5284" s="117">
        <v>5283</v>
      </c>
      <c r="F5284" s="117" t="s">
        <v>923</v>
      </c>
      <c r="G5284" s="117" t="s">
        <v>591</v>
      </c>
      <c r="H5284" s="117" t="s">
        <v>598</v>
      </c>
      <c r="I5284" s="117" t="s">
        <v>398</v>
      </c>
      <c r="J5284" s="117" t="s">
        <v>398</v>
      </c>
      <c r="K5284" s="117" t="s">
        <v>398</v>
      </c>
      <c r="L5284" s="117" t="s">
        <v>398</v>
      </c>
      <c r="M5284" s="117" t="s">
        <v>398</v>
      </c>
      <c r="N5284" s="117" t="s">
        <v>398</v>
      </c>
      <c r="O5284" s="125" t="s">
        <v>579</v>
      </c>
      <c r="P5284" s="117">
        <v>1</v>
      </c>
      <c r="Q5284" s="117" t="s">
        <v>398</v>
      </c>
      <c r="R5284" s="117" t="s">
        <v>398</v>
      </c>
      <c r="S5284" s="117" t="s">
        <v>398</v>
      </c>
      <c r="T5284" s="117" t="s">
        <v>398</v>
      </c>
      <c r="U5284" s="117" t="s">
        <v>398</v>
      </c>
      <c r="V5284" s="117" t="s">
        <v>398</v>
      </c>
      <c r="W5284" s="123">
        <v>68</v>
      </c>
      <c r="X5284" s="123" t="s">
        <v>906</v>
      </c>
      <c r="Y5284" s="120">
        <v>43564</v>
      </c>
      <c r="Z5284" s="121">
        <v>0.59027777777777779</v>
      </c>
      <c r="AA5284" s="121">
        <v>0.64930555555555558</v>
      </c>
      <c r="AB5284" s="123" t="s">
        <v>582</v>
      </c>
      <c r="AC5284" s="119" t="s">
        <v>398</v>
      </c>
      <c r="AD5284" s="119" t="s">
        <v>398</v>
      </c>
    </row>
    <row r="5285" spans="1:30">
      <c r="A5285" s="117">
        <v>5284</v>
      </c>
      <c r="B5285" s="123" t="s">
        <v>469</v>
      </c>
      <c r="C5285" s="117" t="s">
        <v>5</v>
      </c>
      <c r="D5285" s="123" t="s">
        <v>595</v>
      </c>
      <c r="E5285" s="117">
        <v>5284</v>
      </c>
      <c r="F5285" s="117" t="s">
        <v>923</v>
      </c>
      <c r="G5285" s="117" t="s">
        <v>591</v>
      </c>
      <c r="H5285" s="117" t="s">
        <v>598</v>
      </c>
      <c r="I5285" s="117" t="s">
        <v>398</v>
      </c>
      <c r="J5285" s="117" t="s">
        <v>398</v>
      </c>
      <c r="K5285" s="117" t="s">
        <v>398</v>
      </c>
      <c r="L5285" s="117" t="s">
        <v>398</v>
      </c>
      <c r="M5285" s="117" t="s">
        <v>398</v>
      </c>
      <c r="N5285" s="117" t="s">
        <v>398</v>
      </c>
      <c r="O5285" s="125" t="s">
        <v>579</v>
      </c>
      <c r="P5285" s="117">
        <v>1</v>
      </c>
      <c r="Q5285" s="117" t="s">
        <v>398</v>
      </c>
      <c r="R5285" s="117" t="s">
        <v>398</v>
      </c>
      <c r="S5285" s="117" t="s">
        <v>398</v>
      </c>
      <c r="T5285" s="117" t="s">
        <v>398</v>
      </c>
      <c r="U5285" s="117" t="s">
        <v>398</v>
      </c>
      <c r="V5285" s="117" t="s">
        <v>398</v>
      </c>
      <c r="W5285" s="123">
        <v>68</v>
      </c>
      <c r="X5285" s="123" t="s">
        <v>906</v>
      </c>
      <c r="Y5285" s="120">
        <v>43564</v>
      </c>
      <c r="Z5285" s="121">
        <v>0.59027777777777779</v>
      </c>
      <c r="AA5285" s="121">
        <v>0.64930555555555558</v>
      </c>
      <c r="AB5285" s="123" t="s">
        <v>582</v>
      </c>
      <c r="AC5285" s="119" t="s">
        <v>398</v>
      </c>
      <c r="AD5285" s="119" t="s">
        <v>398</v>
      </c>
    </row>
    <row r="5286" spans="1:30">
      <c r="A5286" s="117">
        <v>5285</v>
      </c>
      <c r="B5286" s="123" t="s">
        <v>469</v>
      </c>
      <c r="C5286" s="117" t="s">
        <v>5</v>
      </c>
      <c r="D5286" s="123" t="s">
        <v>595</v>
      </c>
      <c r="E5286" s="117">
        <v>5285</v>
      </c>
      <c r="F5286" s="117" t="s">
        <v>924</v>
      </c>
      <c r="G5286" s="117" t="s">
        <v>577</v>
      </c>
      <c r="H5286" s="117" t="s">
        <v>398</v>
      </c>
      <c r="I5286" s="117" t="s">
        <v>398</v>
      </c>
      <c r="J5286" s="117" t="s">
        <v>398</v>
      </c>
      <c r="K5286" s="117" t="s">
        <v>398</v>
      </c>
      <c r="L5286" s="117" t="s">
        <v>398</v>
      </c>
      <c r="M5286" s="117" t="s">
        <v>398</v>
      </c>
      <c r="N5286" s="117" t="s">
        <v>398</v>
      </c>
      <c r="O5286" s="125" t="s">
        <v>579</v>
      </c>
      <c r="P5286" s="117">
        <v>1</v>
      </c>
      <c r="Q5286" s="117" t="s">
        <v>398</v>
      </c>
      <c r="R5286" s="117" t="s">
        <v>398</v>
      </c>
      <c r="S5286" s="117" t="s">
        <v>398</v>
      </c>
      <c r="T5286" s="117" t="s">
        <v>398</v>
      </c>
      <c r="U5286" s="117" t="s">
        <v>398</v>
      </c>
      <c r="V5286" s="117" t="s">
        <v>398</v>
      </c>
      <c r="W5286" s="123">
        <v>69</v>
      </c>
      <c r="X5286" s="123" t="s">
        <v>906</v>
      </c>
      <c r="Y5286" s="120">
        <v>43565</v>
      </c>
      <c r="Z5286" s="121">
        <v>0.375</v>
      </c>
      <c r="AA5286" s="121">
        <v>0.42708333333333331</v>
      </c>
      <c r="AB5286" s="123" t="s">
        <v>582</v>
      </c>
      <c r="AC5286" s="119" t="s">
        <v>398</v>
      </c>
      <c r="AD5286" s="119" t="s">
        <v>699</v>
      </c>
    </row>
    <row r="5287" spans="1:30">
      <c r="A5287" s="117">
        <v>5286</v>
      </c>
      <c r="B5287" s="123" t="s">
        <v>469</v>
      </c>
      <c r="C5287" s="117" t="s">
        <v>5</v>
      </c>
      <c r="D5287" s="123" t="s">
        <v>595</v>
      </c>
      <c r="E5287" s="117">
        <v>5286</v>
      </c>
      <c r="F5287" s="117" t="s">
        <v>924</v>
      </c>
      <c r="G5287" s="117" t="s">
        <v>577</v>
      </c>
      <c r="H5287" s="117" t="s">
        <v>398</v>
      </c>
      <c r="I5287" s="117" t="s">
        <v>398</v>
      </c>
      <c r="J5287" s="117" t="s">
        <v>398</v>
      </c>
      <c r="K5287" s="117" t="s">
        <v>398</v>
      </c>
      <c r="L5287" s="117" t="s">
        <v>398</v>
      </c>
      <c r="M5287" s="117" t="s">
        <v>398</v>
      </c>
      <c r="N5287" s="117" t="s">
        <v>398</v>
      </c>
      <c r="O5287" s="125" t="s">
        <v>579</v>
      </c>
      <c r="P5287" s="117">
        <v>1</v>
      </c>
      <c r="Q5287" s="117" t="s">
        <v>398</v>
      </c>
      <c r="R5287" s="117" t="s">
        <v>398</v>
      </c>
      <c r="S5287" s="117" t="s">
        <v>398</v>
      </c>
      <c r="T5287" s="117" t="s">
        <v>398</v>
      </c>
      <c r="U5287" s="117" t="s">
        <v>398</v>
      </c>
      <c r="V5287" s="117" t="s">
        <v>398</v>
      </c>
      <c r="W5287" s="123">
        <v>69</v>
      </c>
      <c r="X5287" s="123" t="s">
        <v>906</v>
      </c>
      <c r="Y5287" s="120">
        <v>43565</v>
      </c>
      <c r="Z5287" s="121">
        <v>0.375</v>
      </c>
      <c r="AA5287" s="121">
        <v>0.42708333333333331</v>
      </c>
      <c r="AB5287" s="123" t="s">
        <v>582</v>
      </c>
      <c r="AC5287" s="119" t="s">
        <v>398</v>
      </c>
      <c r="AD5287" s="119" t="s">
        <v>398</v>
      </c>
    </row>
    <row r="5288" spans="1:30">
      <c r="A5288" s="117">
        <v>5287</v>
      </c>
      <c r="B5288" s="123" t="s">
        <v>469</v>
      </c>
      <c r="C5288" s="117" t="s">
        <v>5</v>
      </c>
      <c r="D5288" s="123" t="s">
        <v>595</v>
      </c>
      <c r="E5288" s="117">
        <v>5287</v>
      </c>
      <c r="F5288" s="117" t="s">
        <v>924</v>
      </c>
      <c r="G5288" s="117" t="s">
        <v>577</v>
      </c>
      <c r="H5288" s="117" t="s">
        <v>398</v>
      </c>
      <c r="I5288" s="117" t="s">
        <v>398</v>
      </c>
      <c r="J5288" s="117" t="s">
        <v>398</v>
      </c>
      <c r="K5288" s="117" t="s">
        <v>398</v>
      </c>
      <c r="L5288" s="117" t="s">
        <v>398</v>
      </c>
      <c r="M5288" s="117" t="s">
        <v>398</v>
      </c>
      <c r="N5288" s="117" t="s">
        <v>398</v>
      </c>
      <c r="O5288" s="125" t="s">
        <v>579</v>
      </c>
      <c r="P5288" s="117">
        <v>1</v>
      </c>
      <c r="Q5288" s="117" t="s">
        <v>398</v>
      </c>
      <c r="R5288" s="117" t="s">
        <v>398</v>
      </c>
      <c r="S5288" s="117" t="s">
        <v>398</v>
      </c>
      <c r="T5288" s="117" t="s">
        <v>398</v>
      </c>
      <c r="U5288" s="117" t="s">
        <v>398</v>
      </c>
      <c r="V5288" s="117" t="s">
        <v>398</v>
      </c>
      <c r="W5288" s="123">
        <v>69</v>
      </c>
      <c r="X5288" s="123" t="s">
        <v>906</v>
      </c>
      <c r="Y5288" s="120">
        <v>43565</v>
      </c>
      <c r="Z5288" s="121">
        <v>0.375</v>
      </c>
      <c r="AA5288" s="121">
        <v>0.42708333333333331</v>
      </c>
      <c r="AB5288" s="123" t="s">
        <v>582</v>
      </c>
      <c r="AC5288" s="119" t="s">
        <v>398</v>
      </c>
      <c r="AD5288" s="119" t="s">
        <v>398</v>
      </c>
    </row>
    <row r="5289" spans="1:30">
      <c r="A5289" s="117">
        <v>5288</v>
      </c>
      <c r="B5289" s="123" t="s">
        <v>469</v>
      </c>
      <c r="C5289" s="117" t="s">
        <v>5</v>
      </c>
      <c r="D5289" s="123" t="s">
        <v>595</v>
      </c>
      <c r="E5289" s="117">
        <v>5288</v>
      </c>
      <c r="F5289" s="117" t="s">
        <v>924</v>
      </c>
      <c r="G5289" s="117" t="s">
        <v>577</v>
      </c>
      <c r="H5289" s="117" t="s">
        <v>398</v>
      </c>
      <c r="I5289" s="117" t="s">
        <v>398</v>
      </c>
      <c r="J5289" s="117" t="s">
        <v>398</v>
      </c>
      <c r="K5289" s="117" t="s">
        <v>398</v>
      </c>
      <c r="L5289" s="117" t="s">
        <v>398</v>
      </c>
      <c r="M5289" s="117" t="s">
        <v>398</v>
      </c>
      <c r="N5289" s="117" t="s">
        <v>398</v>
      </c>
      <c r="O5289" s="125" t="s">
        <v>579</v>
      </c>
      <c r="P5289" s="117">
        <v>1</v>
      </c>
      <c r="Q5289" s="117" t="s">
        <v>398</v>
      </c>
      <c r="R5289" s="117" t="s">
        <v>398</v>
      </c>
      <c r="S5289" s="117" t="s">
        <v>398</v>
      </c>
      <c r="T5289" s="117" t="s">
        <v>398</v>
      </c>
      <c r="U5289" s="117" t="s">
        <v>398</v>
      </c>
      <c r="V5289" s="117" t="s">
        <v>398</v>
      </c>
      <c r="W5289" s="123">
        <v>69</v>
      </c>
      <c r="X5289" s="123" t="s">
        <v>906</v>
      </c>
      <c r="Y5289" s="120">
        <v>43565</v>
      </c>
      <c r="Z5289" s="121">
        <v>0.375</v>
      </c>
      <c r="AA5289" s="121">
        <v>0.42708333333333331</v>
      </c>
      <c r="AB5289" s="123" t="s">
        <v>582</v>
      </c>
      <c r="AC5289" s="119" t="s">
        <v>398</v>
      </c>
      <c r="AD5289" s="119" t="s">
        <v>398</v>
      </c>
    </row>
    <row r="5290" spans="1:30">
      <c r="A5290" s="117">
        <v>5289</v>
      </c>
      <c r="B5290" s="123" t="s">
        <v>469</v>
      </c>
      <c r="C5290" s="117" t="s">
        <v>5</v>
      </c>
      <c r="D5290" s="123" t="s">
        <v>595</v>
      </c>
      <c r="E5290" s="117">
        <v>5289</v>
      </c>
      <c r="F5290" s="117" t="s">
        <v>924</v>
      </c>
      <c r="G5290" s="117" t="s">
        <v>577</v>
      </c>
      <c r="H5290" s="117" t="s">
        <v>398</v>
      </c>
      <c r="I5290" s="117" t="s">
        <v>398</v>
      </c>
      <c r="J5290" s="117" t="s">
        <v>398</v>
      </c>
      <c r="K5290" s="117" t="s">
        <v>398</v>
      </c>
      <c r="L5290" s="117" t="s">
        <v>398</v>
      </c>
      <c r="M5290" s="117" t="s">
        <v>398</v>
      </c>
      <c r="N5290" s="117" t="s">
        <v>398</v>
      </c>
      <c r="O5290" s="125" t="s">
        <v>579</v>
      </c>
      <c r="P5290" s="117">
        <v>1</v>
      </c>
      <c r="Q5290" s="117" t="s">
        <v>398</v>
      </c>
      <c r="R5290" s="117" t="s">
        <v>398</v>
      </c>
      <c r="S5290" s="117" t="s">
        <v>398</v>
      </c>
      <c r="T5290" s="117" t="s">
        <v>398</v>
      </c>
      <c r="U5290" s="117" t="s">
        <v>398</v>
      </c>
      <c r="V5290" s="117" t="s">
        <v>398</v>
      </c>
      <c r="W5290" s="123">
        <v>69</v>
      </c>
      <c r="X5290" s="123" t="s">
        <v>906</v>
      </c>
      <c r="Y5290" s="120">
        <v>43565</v>
      </c>
      <c r="Z5290" s="121">
        <v>0.375</v>
      </c>
      <c r="AA5290" s="121">
        <v>0.42708333333333331</v>
      </c>
      <c r="AB5290" s="123" t="s">
        <v>582</v>
      </c>
      <c r="AC5290" s="119" t="s">
        <v>398</v>
      </c>
      <c r="AD5290" s="119" t="s">
        <v>398</v>
      </c>
    </row>
    <row r="5291" spans="1:30">
      <c r="A5291" s="117">
        <v>5290</v>
      </c>
      <c r="B5291" s="123" t="s">
        <v>469</v>
      </c>
      <c r="C5291" s="117" t="s">
        <v>5</v>
      </c>
      <c r="D5291" s="123" t="s">
        <v>595</v>
      </c>
      <c r="E5291" s="117">
        <v>5290</v>
      </c>
      <c r="F5291" s="117" t="s">
        <v>924</v>
      </c>
      <c r="G5291" s="117" t="s">
        <v>577</v>
      </c>
      <c r="H5291" s="117" t="s">
        <v>398</v>
      </c>
      <c r="I5291" s="117" t="s">
        <v>398</v>
      </c>
      <c r="J5291" s="117" t="s">
        <v>398</v>
      </c>
      <c r="K5291" s="117" t="s">
        <v>398</v>
      </c>
      <c r="L5291" s="117" t="s">
        <v>398</v>
      </c>
      <c r="M5291" s="117" t="s">
        <v>398</v>
      </c>
      <c r="N5291" s="117" t="s">
        <v>398</v>
      </c>
      <c r="O5291" s="125" t="s">
        <v>579</v>
      </c>
      <c r="P5291" s="117">
        <v>1</v>
      </c>
      <c r="Q5291" s="117" t="s">
        <v>398</v>
      </c>
      <c r="R5291" s="117" t="s">
        <v>398</v>
      </c>
      <c r="S5291" s="117" t="s">
        <v>398</v>
      </c>
      <c r="T5291" s="117" t="s">
        <v>398</v>
      </c>
      <c r="U5291" s="117" t="s">
        <v>398</v>
      </c>
      <c r="V5291" s="117" t="s">
        <v>398</v>
      </c>
      <c r="W5291" s="123">
        <v>69</v>
      </c>
      <c r="X5291" s="123" t="s">
        <v>906</v>
      </c>
      <c r="Y5291" s="120">
        <v>43565</v>
      </c>
      <c r="Z5291" s="121">
        <v>0.375</v>
      </c>
      <c r="AA5291" s="121">
        <v>0.42708333333333331</v>
      </c>
      <c r="AB5291" s="123" t="s">
        <v>582</v>
      </c>
      <c r="AC5291" s="119" t="s">
        <v>398</v>
      </c>
      <c r="AD5291" s="119" t="s">
        <v>398</v>
      </c>
    </row>
    <row r="5292" spans="1:30">
      <c r="A5292" s="117">
        <v>5291</v>
      </c>
      <c r="B5292" s="123" t="s">
        <v>469</v>
      </c>
      <c r="C5292" s="117" t="s">
        <v>5</v>
      </c>
      <c r="D5292" s="123" t="s">
        <v>595</v>
      </c>
      <c r="E5292" s="117">
        <v>5291</v>
      </c>
      <c r="F5292" s="117" t="s">
        <v>924</v>
      </c>
      <c r="G5292" s="117" t="s">
        <v>591</v>
      </c>
      <c r="H5292" s="117" t="s">
        <v>398</v>
      </c>
      <c r="I5292" s="117" t="s">
        <v>398</v>
      </c>
      <c r="J5292" s="117" t="s">
        <v>398</v>
      </c>
      <c r="K5292" s="117" t="s">
        <v>398</v>
      </c>
      <c r="L5292" s="117" t="s">
        <v>398</v>
      </c>
      <c r="M5292" s="117" t="s">
        <v>398</v>
      </c>
      <c r="N5292" s="117" t="s">
        <v>398</v>
      </c>
      <c r="O5292" s="125" t="s">
        <v>579</v>
      </c>
      <c r="P5292" s="117">
        <v>1</v>
      </c>
      <c r="Q5292" s="117" t="s">
        <v>398</v>
      </c>
      <c r="R5292" s="117" t="s">
        <v>398</v>
      </c>
      <c r="S5292" s="117" t="s">
        <v>398</v>
      </c>
      <c r="T5292" s="117" t="s">
        <v>398</v>
      </c>
      <c r="U5292" s="117" t="s">
        <v>398</v>
      </c>
      <c r="V5292" s="117" t="s">
        <v>398</v>
      </c>
      <c r="W5292" s="123">
        <v>70</v>
      </c>
      <c r="X5292" s="123" t="s">
        <v>906</v>
      </c>
      <c r="Y5292" s="120">
        <v>43565</v>
      </c>
      <c r="Z5292" s="121">
        <v>0.375</v>
      </c>
      <c r="AA5292" s="121">
        <v>0.42708333333333331</v>
      </c>
      <c r="AB5292" s="123" t="s">
        <v>582</v>
      </c>
      <c r="AC5292" s="119" t="s">
        <v>398</v>
      </c>
      <c r="AD5292" s="119" t="s">
        <v>398</v>
      </c>
    </row>
    <row r="5293" spans="1:30">
      <c r="A5293" s="117">
        <v>5292</v>
      </c>
      <c r="B5293" s="123" t="s">
        <v>469</v>
      </c>
      <c r="C5293" s="117" t="s">
        <v>5</v>
      </c>
      <c r="D5293" s="123" t="s">
        <v>595</v>
      </c>
      <c r="E5293" s="117">
        <v>5292</v>
      </c>
      <c r="F5293" s="117" t="s">
        <v>924</v>
      </c>
      <c r="G5293" s="117" t="s">
        <v>591</v>
      </c>
      <c r="H5293" s="117" t="s">
        <v>398</v>
      </c>
      <c r="I5293" s="117" t="s">
        <v>398</v>
      </c>
      <c r="J5293" s="117" t="s">
        <v>398</v>
      </c>
      <c r="K5293" s="117" t="s">
        <v>398</v>
      </c>
      <c r="L5293" s="117" t="s">
        <v>398</v>
      </c>
      <c r="M5293" s="117" t="s">
        <v>398</v>
      </c>
      <c r="N5293" s="117" t="s">
        <v>398</v>
      </c>
      <c r="O5293" s="125" t="s">
        <v>579</v>
      </c>
      <c r="P5293" s="117">
        <v>1</v>
      </c>
      <c r="Q5293" s="117" t="s">
        <v>398</v>
      </c>
      <c r="R5293" s="117" t="s">
        <v>398</v>
      </c>
      <c r="S5293" s="117" t="s">
        <v>398</v>
      </c>
      <c r="T5293" s="117" t="s">
        <v>398</v>
      </c>
      <c r="U5293" s="117" t="s">
        <v>398</v>
      </c>
      <c r="V5293" s="117" t="s">
        <v>398</v>
      </c>
      <c r="W5293" s="123">
        <v>70</v>
      </c>
      <c r="X5293" s="123" t="s">
        <v>906</v>
      </c>
      <c r="Y5293" s="120">
        <v>43565</v>
      </c>
      <c r="Z5293" s="121">
        <v>0.375</v>
      </c>
      <c r="AA5293" s="121">
        <v>0.42708333333333331</v>
      </c>
      <c r="AB5293" s="123" t="s">
        <v>582</v>
      </c>
      <c r="AC5293" s="119" t="s">
        <v>398</v>
      </c>
      <c r="AD5293" s="119" t="s">
        <v>398</v>
      </c>
    </row>
    <row r="5294" spans="1:30">
      <c r="A5294" s="117">
        <v>5293</v>
      </c>
      <c r="B5294" s="123" t="s">
        <v>469</v>
      </c>
      <c r="C5294" s="117" t="s">
        <v>5</v>
      </c>
      <c r="D5294" s="123" t="s">
        <v>595</v>
      </c>
      <c r="E5294" s="117">
        <v>5293</v>
      </c>
      <c r="F5294" s="117" t="s">
        <v>924</v>
      </c>
      <c r="G5294" s="117" t="s">
        <v>591</v>
      </c>
      <c r="H5294" s="117" t="s">
        <v>398</v>
      </c>
      <c r="I5294" s="117" t="s">
        <v>398</v>
      </c>
      <c r="J5294" s="117" t="s">
        <v>398</v>
      </c>
      <c r="K5294" s="117" t="s">
        <v>398</v>
      </c>
      <c r="L5294" s="117" t="s">
        <v>398</v>
      </c>
      <c r="M5294" s="117" t="s">
        <v>398</v>
      </c>
      <c r="N5294" s="117" t="s">
        <v>398</v>
      </c>
      <c r="O5294" s="125" t="s">
        <v>579</v>
      </c>
      <c r="P5294" s="117">
        <v>1</v>
      </c>
      <c r="Q5294" s="117" t="s">
        <v>398</v>
      </c>
      <c r="R5294" s="117" t="s">
        <v>398</v>
      </c>
      <c r="S5294" s="117" t="s">
        <v>398</v>
      </c>
      <c r="T5294" s="117" t="s">
        <v>398</v>
      </c>
      <c r="U5294" s="117" t="s">
        <v>398</v>
      </c>
      <c r="V5294" s="117" t="s">
        <v>398</v>
      </c>
      <c r="W5294" s="123">
        <v>70</v>
      </c>
      <c r="X5294" s="123" t="s">
        <v>906</v>
      </c>
      <c r="Y5294" s="120">
        <v>43565</v>
      </c>
      <c r="Z5294" s="121">
        <v>0.375</v>
      </c>
      <c r="AA5294" s="121">
        <v>0.42708333333333331</v>
      </c>
      <c r="AB5294" s="123" t="s">
        <v>582</v>
      </c>
      <c r="AC5294" s="119" t="s">
        <v>398</v>
      </c>
      <c r="AD5294" s="119" t="s">
        <v>398</v>
      </c>
    </row>
    <row r="5295" spans="1:30">
      <c r="A5295" s="117">
        <v>5294</v>
      </c>
      <c r="B5295" s="123" t="s">
        <v>469</v>
      </c>
      <c r="C5295" s="117" t="s">
        <v>5</v>
      </c>
      <c r="D5295" s="123" t="s">
        <v>595</v>
      </c>
      <c r="E5295" s="117">
        <v>5294</v>
      </c>
      <c r="F5295" s="117" t="s">
        <v>924</v>
      </c>
      <c r="G5295" s="117" t="s">
        <v>591</v>
      </c>
      <c r="H5295" s="117" t="s">
        <v>398</v>
      </c>
      <c r="I5295" s="117" t="s">
        <v>398</v>
      </c>
      <c r="J5295" s="117" t="s">
        <v>398</v>
      </c>
      <c r="K5295" s="117" t="s">
        <v>398</v>
      </c>
      <c r="L5295" s="117" t="s">
        <v>398</v>
      </c>
      <c r="M5295" s="117" t="s">
        <v>398</v>
      </c>
      <c r="N5295" s="117" t="s">
        <v>398</v>
      </c>
      <c r="O5295" s="125" t="s">
        <v>579</v>
      </c>
      <c r="P5295" s="117">
        <v>1</v>
      </c>
      <c r="Q5295" s="117" t="s">
        <v>398</v>
      </c>
      <c r="R5295" s="117" t="s">
        <v>398</v>
      </c>
      <c r="S5295" s="117" t="s">
        <v>398</v>
      </c>
      <c r="T5295" s="117" t="s">
        <v>398</v>
      </c>
      <c r="U5295" s="117" t="s">
        <v>398</v>
      </c>
      <c r="V5295" s="117" t="s">
        <v>398</v>
      </c>
      <c r="W5295" s="123">
        <v>70</v>
      </c>
      <c r="X5295" s="123" t="s">
        <v>906</v>
      </c>
      <c r="Y5295" s="120">
        <v>43565</v>
      </c>
      <c r="Z5295" s="121">
        <v>0.375</v>
      </c>
      <c r="AA5295" s="121">
        <v>0.42708333333333331</v>
      </c>
      <c r="AB5295" s="123" t="s">
        <v>582</v>
      </c>
      <c r="AC5295" s="119" t="s">
        <v>398</v>
      </c>
      <c r="AD5295" s="119" t="s">
        <v>398</v>
      </c>
    </row>
    <row r="5296" spans="1:30">
      <c r="A5296" s="117">
        <v>5295</v>
      </c>
      <c r="B5296" s="123" t="s">
        <v>469</v>
      </c>
      <c r="C5296" s="117" t="s">
        <v>5</v>
      </c>
      <c r="D5296" s="123" t="s">
        <v>595</v>
      </c>
      <c r="E5296" s="117">
        <v>5295</v>
      </c>
      <c r="F5296" s="117" t="s">
        <v>924</v>
      </c>
      <c r="G5296" s="117" t="s">
        <v>591</v>
      </c>
      <c r="H5296" s="117" t="s">
        <v>398</v>
      </c>
      <c r="I5296" s="117" t="s">
        <v>398</v>
      </c>
      <c r="J5296" s="117" t="s">
        <v>398</v>
      </c>
      <c r="K5296" s="117" t="s">
        <v>398</v>
      </c>
      <c r="L5296" s="117" t="s">
        <v>398</v>
      </c>
      <c r="M5296" s="117" t="s">
        <v>398</v>
      </c>
      <c r="N5296" s="117" t="s">
        <v>398</v>
      </c>
      <c r="O5296" s="125" t="s">
        <v>579</v>
      </c>
      <c r="P5296" s="117">
        <v>1</v>
      </c>
      <c r="Q5296" s="117" t="s">
        <v>398</v>
      </c>
      <c r="R5296" s="117" t="s">
        <v>398</v>
      </c>
      <c r="S5296" s="117" t="s">
        <v>398</v>
      </c>
      <c r="T5296" s="117" t="s">
        <v>398</v>
      </c>
      <c r="U5296" s="117" t="s">
        <v>398</v>
      </c>
      <c r="V5296" s="117" t="s">
        <v>398</v>
      </c>
      <c r="W5296" s="123">
        <v>70</v>
      </c>
      <c r="X5296" s="123" t="s">
        <v>906</v>
      </c>
      <c r="Y5296" s="120">
        <v>43565</v>
      </c>
      <c r="Z5296" s="121">
        <v>0.375</v>
      </c>
      <c r="AA5296" s="121">
        <v>0.42708333333333331</v>
      </c>
      <c r="AB5296" s="123" t="s">
        <v>582</v>
      </c>
      <c r="AC5296" s="119" t="s">
        <v>398</v>
      </c>
      <c r="AD5296" s="119" t="s">
        <v>398</v>
      </c>
    </row>
    <row r="5297" spans="1:30">
      <c r="A5297" s="117">
        <v>5296</v>
      </c>
      <c r="B5297" s="123" t="s">
        <v>469</v>
      </c>
      <c r="C5297" s="117" t="s">
        <v>5</v>
      </c>
      <c r="D5297" s="123" t="s">
        <v>595</v>
      </c>
      <c r="E5297" s="117">
        <v>5296</v>
      </c>
      <c r="F5297" s="117" t="s">
        <v>924</v>
      </c>
      <c r="G5297" s="117" t="s">
        <v>591</v>
      </c>
      <c r="H5297" s="117" t="s">
        <v>398</v>
      </c>
      <c r="I5297" s="117" t="s">
        <v>398</v>
      </c>
      <c r="J5297" s="117" t="s">
        <v>398</v>
      </c>
      <c r="K5297" s="117" t="s">
        <v>398</v>
      </c>
      <c r="L5297" s="117" t="s">
        <v>398</v>
      </c>
      <c r="M5297" s="117" t="s">
        <v>398</v>
      </c>
      <c r="N5297" s="117" t="s">
        <v>398</v>
      </c>
      <c r="O5297" s="125" t="s">
        <v>579</v>
      </c>
      <c r="P5297" s="117">
        <v>1</v>
      </c>
      <c r="Q5297" s="117" t="s">
        <v>398</v>
      </c>
      <c r="R5297" s="117" t="s">
        <v>398</v>
      </c>
      <c r="S5297" s="117" t="s">
        <v>398</v>
      </c>
      <c r="T5297" s="117" t="s">
        <v>398</v>
      </c>
      <c r="U5297" s="117" t="s">
        <v>398</v>
      </c>
      <c r="V5297" s="117" t="s">
        <v>398</v>
      </c>
      <c r="W5297" s="123">
        <v>70</v>
      </c>
      <c r="X5297" s="123" t="s">
        <v>906</v>
      </c>
      <c r="Y5297" s="120">
        <v>43565</v>
      </c>
      <c r="Z5297" s="121">
        <v>0.375</v>
      </c>
      <c r="AA5297" s="121">
        <v>0.42708333333333331</v>
      </c>
      <c r="AB5297" s="123" t="s">
        <v>582</v>
      </c>
      <c r="AC5297" s="119" t="s">
        <v>398</v>
      </c>
      <c r="AD5297" s="119" t="s">
        <v>398</v>
      </c>
    </row>
    <row r="5298" spans="1:30">
      <c r="A5298" s="117">
        <v>5297</v>
      </c>
      <c r="B5298" s="123" t="s">
        <v>469</v>
      </c>
      <c r="C5298" s="117" t="s">
        <v>5</v>
      </c>
      <c r="D5298" s="123" t="s">
        <v>595</v>
      </c>
      <c r="E5298" s="117">
        <v>5297</v>
      </c>
      <c r="F5298" s="117" t="s">
        <v>924</v>
      </c>
      <c r="G5298" s="117" t="s">
        <v>591</v>
      </c>
      <c r="H5298" s="117" t="s">
        <v>398</v>
      </c>
      <c r="I5298" s="117" t="s">
        <v>398</v>
      </c>
      <c r="J5298" s="117" t="s">
        <v>398</v>
      </c>
      <c r="K5298" s="117" t="s">
        <v>398</v>
      </c>
      <c r="L5298" s="117" t="s">
        <v>398</v>
      </c>
      <c r="M5298" s="117" t="s">
        <v>398</v>
      </c>
      <c r="N5298" s="117" t="s">
        <v>398</v>
      </c>
      <c r="O5298" s="125" t="s">
        <v>579</v>
      </c>
      <c r="P5298" s="117">
        <v>1</v>
      </c>
      <c r="Q5298" s="117" t="s">
        <v>398</v>
      </c>
      <c r="R5298" s="117" t="s">
        <v>398</v>
      </c>
      <c r="S5298" s="117" t="s">
        <v>398</v>
      </c>
      <c r="T5298" s="117" t="s">
        <v>398</v>
      </c>
      <c r="U5298" s="117" t="s">
        <v>398</v>
      </c>
      <c r="V5298" s="117" t="s">
        <v>398</v>
      </c>
      <c r="W5298" s="123">
        <v>70</v>
      </c>
      <c r="X5298" s="123" t="s">
        <v>906</v>
      </c>
      <c r="Y5298" s="120">
        <v>43565</v>
      </c>
      <c r="Z5298" s="121">
        <v>0.375</v>
      </c>
      <c r="AA5298" s="121">
        <v>0.42708333333333331</v>
      </c>
      <c r="AB5298" s="123" t="s">
        <v>582</v>
      </c>
      <c r="AC5298" s="119" t="s">
        <v>398</v>
      </c>
      <c r="AD5298" s="119" t="s">
        <v>398</v>
      </c>
    </row>
    <row r="5299" spans="1:30">
      <c r="A5299" s="117">
        <v>5298</v>
      </c>
      <c r="B5299" s="123" t="s">
        <v>469</v>
      </c>
      <c r="C5299" s="117" t="s">
        <v>5</v>
      </c>
      <c r="D5299" s="123" t="s">
        <v>595</v>
      </c>
      <c r="E5299" s="117">
        <v>5298</v>
      </c>
      <c r="F5299" s="117" t="s">
        <v>924</v>
      </c>
      <c r="G5299" s="117" t="s">
        <v>591</v>
      </c>
      <c r="H5299" s="117" t="s">
        <v>398</v>
      </c>
      <c r="I5299" s="117" t="s">
        <v>398</v>
      </c>
      <c r="J5299" s="117" t="s">
        <v>398</v>
      </c>
      <c r="K5299" s="117" t="s">
        <v>398</v>
      </c>
      <c r="L5299" s="117" t="s">
        <v>398</v>
      </c>
      <c r="M5299" s="117" t="s">
        <v>398</v>
      </c>
      <c r="N5299" s="117" t="s">
        <v>398</v>
      </c>
      <c r="O5299" s="125" t="s">
        <v>579</v>
      </c>
      <c r="P5299" s="117">
        <v>1</v>
      </c>
      <c r="Q5299" s="117" t="s">
        <v>398</v>
      </c>
      <c r="R5299" s="117" t="s">
        <v>398</v>
      </c>
      <c r="S5299" s="117" t="s">
        <v>398</v>
      </c>
      <c r="T5299" s="117" t="s">
        <v>398</v>
      </c>
      <c r="U5299" s="117" t="s">
        <v>398</v>
      </c>
      <c r="V5299" s="117" t="s">
        <v>398</v>
      </c>
      <c r="W5299" s="123">
        <v>70</v>
      </c>
      <c r="X5299" s="123" t="s">
        <v>906</v>
      </c>
      <c r="Y5299" s="120">
        <v>43565</v>
      </c>
      <c r="Z5299" s="121">
        <v>0.375</v>
      </c>
      <c r="AA5299" s="121">
        <v>0.42708333333333331</v>
      </c>
      <c r="AB5299" s="123" t="s">
        <v>582</v>
      </c>
      <c r="AC5299" s="119" t="s">
        <v>398</v>
      </c>
      <c r="AD5299" s="119" t="s">
        <v>398</v>
      </c>
    </row>
    <row r="5300" spans="1:30">
      <c r="A5300" s="117">
        <v>5299</v>
      </c>
      <c r="B5300" s="123" t="s">
        <v>469</v>
      </c>
      <c r="C5300" s="117" t="s">
        <v>5</v>
      </c>
      <c r="D5300" s="123" t="s">
        <v>595</v>
      </c>
      <c r="E5300" s="117">
        <v>5299</v>
      </c>
      <c r="F5300" s="117" t="s">
        <v>924</v>
      </c>
      <c r="G5300" s="117" t="s">
        <v>591</v>
      </c>
      <c r="H5300" s="117" t="s">
        <v>398</v>
      </c>
      <c r="I5300" s="117" t="s">
        <v>398</v>
      </c>
      <c r="J5300" s="117" t="s">
        <v>398</v>
      </c>
      <c r="K5300" s="117" t="s">
        <v>398</v>
      </c>
      <c r="L5300" s="117" t="s">
        <v>398</v>
      </c>
      <c r="M5300" s="117" t="s">
        <v>398</v>
      </c>
      <c r="N5300" s="117" t="s">
        <v>398</v>
      </c>
      <c r="O5300" s="125" t="s">
        <v>579</v>
      </c>
      <c r="P5300" s="117">
        <v>1</v>
      </c>
      <c r="Q5300" s="117" t="s">
        <v>398</v>
      </c>
      <c r="R5300" s="117" t="s">
        <v>398</v>
      </c>
      <c r="S5300" s="117" t="s">
        <v>398</v>
      </c>
      <c r="T5300" s="117" t="s">
        <v>398</v>
      </c>
      <c r="U5300" s="117" t="s">
        <v>398</v>
      </c>
      <c r="V5300" s="117" t="s">
        <v>398</v>
      </c>
      <c r="W5300" s="123">
        <v>70</v>
      </c>
      <c r="X5300" s="123" t="s">
        <v>906</v>
      </c>
      <c r="Y5300" s="120">
        <v>43565</v>
      </c>
      <c r="Z5300" s="121">
        <v>0.375</v>
      </c>
      <c r="AA5300" s="121">
        <v>0.42708333333333331</v>
      </c>
      <c r="AB5300" s="123" t="s">
        <v>582</v>
      </c>
      <c r="AC5300" s="119" t="s">
        <v>398</v>
      </c>
      <c r="AD5300" s="119" t="s">
        <v>398</v>
      </c>
    </row>
    <row r="5301" spans="1:30">
      <c r="A5301" s="117">
        <v>5300</v>
      </c>
      <c r="B5301" s="123" t="s">
        <v>469</v>
      </c>
      <c r="C5301" s="117" t="s">
        <v>5</v>
      </c>
      <c r="D5301" s="123" t="s">
        <v>595</v>
      </c>
      <c r="E5301" s="117">
        <v>5300</v>
      </c>
      <c r="F5301" s="117" t="s">
        <v>924</v>
      </c>
      <c r="G5301" s="117" t="s">
        <v>591</v>
      </c>
      <c r="H5301" s="117" t="s">
        <v>398</v>
      </c>
      <c r="I5301" s="117" t="s">
        <v>398</v>
      </c>
      <c r="J5301" s="117" t="s">
        <v>398</v>
      </c>
      <c r="K5301" s="117" t="s">
        <v>398</v>
      </c>
      <c r="L5301" s="117" t="s">
        <v>398</v>
      </c>
      <c r="M5301" s="117" t="s">
        <v>398</v>
      </c>
      <c r="N5301" s="117" t="s">
        <v>398</v>
      </c>
      <c r="O5301" s="125" t="s">
        <v>579</v>
      </c>
      <c r="P5301" s="117">
        <v>1</v>
      </c>
      <c r="Q5301" s="117" t="s">
        <v>398</v>
      </c>
      <c r="R5301" s="117" t="s">
        <v>398</v>
      </c>
      <c r="S5301" s="117" t="s">
        <v>398</v>
      </c>
      <c r="T5301" s="117" t="s">
        <v>398</v>
      </c>
      <c r="U5301" s="117" t="s">
        <v>398</v>
      </c>
      <c r="V5301" s="117" t="s">
        <v>398</v>
      </c>
      <c r="W5301" s="123">
        <v>70</v>
      </c>
      <c r="X5301" s="123" t="s">
        <v>906</v>
      </c>
      <c r="Y5301" s="120">
        <v>43565</v>
      </c>
      <c r="Z5301" s="121">
        <v>0.375</v>
      </c>
      <c r="AA5301" s="121">
        <v>0.42708333333333331</v>
      </c>
      <c r="AB5301" s="123" t="s">
        <v>582</v>
      </c>
      <c r="AC5301" s="119" t="s">
        <v>398</v>
      </c>
      <c r="AD5301" s="119" t="s">
        <v>398</v>
      </c>
    </row>
    <row r="5302" spans="1:30">
      <c r="A5302" s="117">
        <v>5301</v>
      </c>
      <c r="B5302" s="123" t="s">
        <v>469</v>
      </c>
      <c r="C5302" s="117" t="s">
        <v>5</v>
      </c>
      <c r="D5302" s="123" t="s">
        <v>595</v>
      </c>
      <c r="E5302" s="117">
        <v>5301</v>
      </c>
      <c r="F5302" s="117" t="s">
        <v>924</v>
      </c>
      <c r="G5302" s="117" t="s">
        <v>591</v>
      </c>
      <c r="H5302" s="117" t="s">
        <v>398</v>
      </c>
      <c r="I5302" s="117" t="s">
        <v>398</v>
      </c>
      <c r="J5302" s="117" t="s">
        <v>398</v>
      </c>
      <c r="K5302" s="117" t="s">
        <v>398</v>
      </c>
      <c r="L5302" s="117" t="s">
        <v>398</v>
      </c>
      <c r="M5302" s="117" t="s">
        <v>398</v>
      </c>
      <c r="N5302" s="117" t="s">
        <v>398</v>
      </c>
      <c r="O5302" s="125" t="s">
        <v>579</v>
      </c>
      <c r="P5302" s="117">
        <v>1</v>
      </c>
      <c r="Q5302" s="117" t="s">
        <v>398</v>
      </c>
      <c r="R5302" s="117" t="s">
        <v>398</v>
      </c>
      <c r="S5302" s="117" t="s">
        <v>398</v>
      </c>
      <c r="T5302" s="117" t="s">
        <v>398</v>
      </c>
      <c r="U5302" s="117" t="s">
        <v>398</v>
      </c>
      <c r="V5302" s="117" t="s">
        <v>398</v>
      </c>
      <c r="W5302" s="123">
        <v>70</v>
      </c>
      <c r="X5302" s="123" t="s">
        <v>906</v>
      </c>
      <c r="Y5302" s="120">
        <v>43565</v>
      </c>
      <c r="Z5302" s="121">
        <v>0.375</v>
      </c>
      <c r="AA5302" s="121">
        <v>0.42708333333333331</v>
      </c>
      <c r="AB5302" s="123" t="s">
        <v>582</v>
      </c>
      <c r="AC5302" s="119" t="s">
        <v>398</v>
      </c>
      <c r="AD5302" s="119" t="s">
        <v>398</v>
      </c>
    </row>
    <row r="5303" spans="1:30">
      <c r="A5303" s="117">
        <v>5302</v>
      </c>
      <c r="B5303" s="123" t="s">
        <v>469</v>
      </c>
      <c r="C5303" s="117" t="s">
        <v>5</v>
      </c>
      <c r="D5303" s="123" t="s">
        <v>595</v>
      </c>
      <c r="E5303" s="117">
        <v>5302</v>
      </c>
      <c r="F5303" s="117" t="s">
        <v>924</v>
      </c>
      <c r="G5303" s="117" t="s">
        <v>591</v>
      </c>
      <c r="H5303" s="117" t="s">
        <v>398</v>
      </c>
      <c r="I5303" s="117" t="s">
        <v>398</v>
      </c>
      <c r="J5303" s="117" t="s">
        <v>398</v>
      </c>
      <c r="K5303" s="117" t="s">
        <v>398</v>
      </c>
      <c r="L5303" s="117" t="s">
        <v>398</v>
      </c>
      <c r="M5303" s="117" t="s">
        <v>398</v>
      </c>
      <c r="N5303" s="117" t="s">
        <v>398</v>
      </c>
      <c r="O5303" s="125" t="s">
        <v>579</v>
      </c>
      <c r="P5303" s="117">
        <v>1</v>
      </c>
      <c r="Q5303" s="117" t="s">
        <v>398</v>
      </c>
      <c r="R5303" s="117" t="s">
        <v>398</v>
      </c>
      <c r="S5303" s="117" t="s">
        <v>398</v>
      </c>
      <c r="T5303" s="117" t="s">
        <v>398</v>
      </c>
      <c r="U5303" s="117" t="s">
        <v>398</v>
      </c>
      <c r="V5303" s="117" t="s">
        <v>398</v>
      </c>
      <c r="W5303" s="123">
        <v>70</v>
      </c>
      <c r="X5303" s="123" t="s">
        <v>906</v>
      </c>
      <c r="Y5303" s="120">
        <v>43565</v>
      </c>
      <c r="Z5303" s="121">
        <v>0.375</v>
      </c>
      <c r="AA5303" s="121">
        <v>0.42708333333333331</v>
      </c>
      <c r="AB5303" s="123" t="s">
        <v>582</v>
      </c>
      <c r="AC5303" s="119" t="s">
        <v>398</v>
      </c>
      <c r="AD5303" s="119" t="s">
        <v>398</v>
      </c>
    </row>
    <row r="5304" spans="1:30">
      <c r="A5304" s="117">
        <v>5303</v>
      </c>
      <c r="B5304" s="123" t="s">
        <v>469</v>
      </c>
      <c r="C5304" s="117" t="s">
        <v>5</v>
      </c>
      <c r="D5304" s="123" t="s">
        <v>595</v>
      </c>
      <c r="E5304" s="117">
        <v>5303</v>
      </c>
      <c r="F5304" s="117" t="s">
        <v>924</v>
      </c>
      <c r="G5304" s="117" t="s">
        <v>591</v>
      </c>
      <c r="H5304" s="117" t="s">
        <v>398</v>
      </c>
      <c r="I5304" s="117" t="s">
        <v>398</v>
      </c>
      <c r="J5304" s="117" t="s">
        <v>398</v>
      </c>
      <c r="K5304" s="117" t="s">
        <v>398</v>
      </c>
      <c r="L5304" s="117" t="s">
        <v>398</v>
      </c>
      <c r="M5304" s="117" t="s">
        <v>398</v>
      </c>
      <c r="N5304" s="117" t="s">
        <v>398</v>
      </c>
      <c r="O5304" s="125" t="s">
        <v>579</v>
      </c>
      <c r="P5304" s="117">
        <v>1</v>
      </c>
      <c r="Q5304" s="117" t="s">
        <v>398</v>
      </c>
      <c r="R5304" s="117" t="s">
        <v>398</v>
      </c>
      <c r="S5304" s="117" t="s">
        <v>398</v>
      </c>
      <c r="T5304" s="117" t="s">
        <v>398</v>
      </c>
      <c r="U5304" s="117" t="s">
        <v>398</v>
      </c>
      <c r="V5304" s="117" t="s">
        <v>398</v>
      </c>
      <c r="W5304" s="123">
        <v>70</v>
      </c>
      <c r="X5304" s="123" t="s">
        <v>906</v>
      </c>
      <c r="Y5304" s="120">
        <v>43565</v>
      </c>
      <c r="Z5304" s="121">
        <v>0.375</v>
      </c>
      <c r="AA5304" s="121">
        <v>0.42708333333333331</v>
      </c>
      <c r="AB5304" s="123" t="s">
        <v>582</v>
      </c>
      <c r="AC5304" s="119" t="s">
        <v>398</v>
      </c>
      <c r="AD5304" s="119" t="s">
        <v>398</v>
      </c>
    </row>
    <row r="5305" spans="1:30">
      <c r="A5305" s="117">
        <v>5304</v>
      </c>
      <c r="B5305" s="123" t="s">
        <v>469</v>
      </c>
      <c r="C5305" s="117" t="s">
        <v>5</v>
      </c>
      <c r="D5305" s="123" t="s">
        <v>595</v>
      </c>
      <c r="E5305" s="117">
        <v>5304</v>
      </c>
      <c r="F5305" s="117" t="s">
        <v>924</v>
      </c>
      <c r="G5305" s="117" t="s">
        <v>591</v>
      </c>
      <c r="H5305" s="117" t="s">
        <v>398</v>
      </c>
      <c r="I5305" s="117" t="s">
        <v>398</v>
      </c>
      <c r="J5305" s="117" t="s">
        <v>398</v>
      </c>
      <c r="K5305" s="117" t="s">
        <v>398</v>
      </c>
      <c r="L5305" s="117" t="s">
        <v>398</v>
      </c>
      <c r="M5305" s="117" t="s">
        <v>398</v>
      </c>
      <c r="N5305" s="117" t="s">
        <v>398</v>
      </c>
      <c r="O5305" s="125" t="s">
        <v>579</v>
      </c>
      <c r="P5305" s="117">
        <v>1</v>
      </c>
      <c r="Q5305" s="117" t="s">
        <v>398</v>
      </c>
      <c r="R5305" s="117" t="s">
        <v>398</v>
      </c>
      <c r="S5305" s="117" t="s">
        <v>398</v>
      </c>
      <c r="T5305" s="117" t="s">
        <v>398</v>
      </c>
      <c r="U5305" s="117" t="s">
        <v>398</v>
      </c>
      <c r="V5305" s="117" t="s">
        <v>398</v>
      </c>
      <c r="W5305" s="123">
        <v>70</v>
      </c>
      <c r="X5305" s="123" t="s">
        <v>906</v>
      </c>
      <c r="Y5305" s="120">
        <v>43565</v>
      </c>
      <c r="Z5305" s="121">
        <v>0.375</v>
      </c>
      <c r="AA5305" s="121">
        <v>0.42708333333333331</v>
      </c>
      <c r="AB5305" s="123" t="s">
        <v>582</v>
      </c>
      <c r="AC5305" s="119" t="s">
        <v>398</v>
      </c>
      <c r="AD5305" s="119" t="s">
        <v>398</v>
      </c>
    </row>
    <row r="5306" spans="1:30">
      <c r="A5306" s="117">
        <v>5305</v>
      </c>
      <c r="B5306" s="123" t="s">
        <v>469</v>
      </c>
      <c r="C5306" s="117" t="s">
        <v>5</v>
      </c>
      <c r="D5306" s="123" t="s">
        <v>595</v>
      </c>
      <c r="E5306" s="117">
        <v>5305</v>
      </c>
      <c r="F5306" s="117" t="s">
        <v>924</v>
      </c>
      <c r="G5306" s="117" t="s">
        <v>591</v>
      </c>
      <c r="H5306" s="117" t="s">
        <v>398</v>
      </c>
      <c r="I5306" s="117" t="s">
        <v>398</v>
      </c>
      <c r="J5306" s="117" t="s">
        <v>398</v>
      </c>
      <c r="K5306" s="117" t="s">
        <v>398</v>
      </c>
      <c r="L5306" s="117" t="s">
        <v>398</v>
      </c>
      <c r="M5306" s="117" t="s">
        <v>398</v>
      </c>
      <c r="N5306" s="117" t="s">
        <v>398</v>
      </c>
      <c r="O5306" s="125" t="s">
        <v>579</v>
      </c>
      <c r="P5306" s="117">
        <v>1</v>
      </c>
      <c r="Q5306" s="117" t="s">
        <v>398</v>
      </c>
      <c r="R5306" s="117" t="s">
        <v>398</v>
      </c>
      <c r="S5306" s="117" t="s">
        <v>398</v>
      </c>
      <c r="T5306" s="117" t="s">
        <v>398</v>
      </c>
      <c r="U5306" s="117" t="s">
        <v>398</v>
      </c>
      <c r="V5306" s="117" t="s">
        <v>398</v>
      </c>
      <c r="W5306" s="123">
        <v>70</v>
      </c>
      <c r="X5306" s="123" t="s">
        <v>906</v>
      </c>
      <c r="Y5306" s="120">
        <v>43565</v>
      </c>
      <c r="Z5306" s="121">
        <v>0.375</v>
      </c>
      <c r="AA5306" s="121">
        <v>0.42708333333333331</v>
      </c>
      <c r="AB5306" s="123" t="s">
        <v>582</v>
      </c>
      <c r="AC5306" s="119" t="s">
        <v>398</v>
      </c>
      <c r="AD5306" s="119" t="s">
        <v>398</v>
      </c>
    </row>
    <row r="5307" spans="1:30">
      <c r="A5307" s="117">
        <v>5306</v>
      </c>
      <c r="B5307" s="123" t="s">
        <v>469</v>
      </c>
      <c r="C5307" s="117" t="s">
        <v>5</v>
      </c>
      <c r="D5307" s="123" t="s">
        <v>595</v>
      </c>
      <c r="E5307" s="117">
        <v>5306</v>
      </c>
      <c r="F5307" s="117" t="s">
        <v>924</v>
      </c>
      <c r="G5307" s="117" t="s">
        <v>591</v>
      </c>
      <c r="H5307" s="117" t="s">
        <v>398</v>
      </c>
      <c r="I5307" s="117" t="s">
        <v>398</v>
      </c>
      <c r="J5307" s="117" t="s">
        <v>398</v>
      </c>
      <c r="K5307" s="117" t="s">
        <v>398</v>
      </c>
      <c r="L5307" s="117" t="s">
        <v>398</v>
      </c>
      <c r="M5307" s="117" t="s">
        <v>398</v>
      </c>
      <c r="N5307" s="117" t="s">
        <v>398</v>
      </c>
      <c r="O5307" s="125" t="s">
        <v>579</v>
      </c>
      <c r="P5307" s="117">
        <v>1</v>
      </c>
      <c r="Q5307" s="117" t="s">
        <v>398</v>
      </c>
      <c r="R5307" s="117" t="s">
        <v>398</v>
      </c>
      <c r="S5307" s="117" t="s">
        <v>398</v>
      </c>
      <c r="T5307" s="117" t="s">
        <v>398</v>
      </c>
      <c r="U5307" s="117" t="s">
        <v>398</v>
      </c>
      <c r="V5307" s="117" t="s">
        <v>398</v>
      </c>
      <c r="W5307" s="123">
        <v>70</v>
      </c>
      <c r="X5307" s="123" t="s">
        <v>906</v>
      </c>
      <c r="Y5307" s="120">
        <v>43565</v>
      </c>
      <c r="Z5307" s="121">
        <v>0.375</v>
      </c>
      <c r="AA5307" s="121">
        <v>0.42708333333333331</v>
      </c>
      <c r="AB5307" s="123" t="s">
        <v>582</v>
      </c>
      <c r="AC5307" s="119" t="s">
        <v>398</v>
      </c>
      <c r="AD5307" s="119" t="s">
        <v>398</v>
      </c>
    </row>
    <row r="5308" spans="1:30">
      <c r="A5308" s="117">
        <v>5307</v>
      </c>
      <c r="B5308" s="123" t="s">
        <v>469</v>
      </c>
      <c r="C5308" s="117" t="s">
        <v>5</v>
      </c>
      <c r="D5308" s="123" t="s">
        <v>595</v>
      </c>
      <c r="E5308" s="117">
        <v>5307</v>
      </c>
      <c r="F5308" s="117" t="s">
        <v>924</v>
      </c>
      <c r="G5308" s="117" t="s">
        <v>591</v>
      </c>
      <c r="H5308" s="117" t="s">
        <v>398</v>
      </c>
      <c r="I5308" s="117" t="s">
        <v>398</v>
      </c>
      <c r="J5308" s="117" t="s">
        <v>398</v>
      </c>
      <c r="K5308" s="117" t="s">
        <v>398</v>
      </c>
      <c r="L5308" s="117" t="s">
        <v>398</v>
      </c>
      <c r="M5308" s="117" t="s">
        <v>398</v>
      </c>
      <c r="N5308" s="117" t="s">
        <v>398</v>
      </c>
      <c r="O5308" s="125" t="s">
        <v>579</v>
      </c>
      <c r="P5308" s="117">
        <v>1</v>
      </c>
      <c r="Q5308" s="117" t="s">
        <v>398</v>
      </c>
      <c r="R5308" s="117" t="s">
        <v>398</v>
      </c>
      <c r="S5308" s="117" t="s">
        <v>398</v>
      </c>
      <c r="T5308" s="117" t="s">
        <v>398</v>
      </c>
      <c r="U5308" s="117" t="s">
        <v>398</v>
      </c>
      <c r="V5308" s="117" t="s">
        <v>398</v>
      </c>
      <c r="W5308" s="123">
        <v>70</v>
      </c>
      <c r="X5308" s="123" t="s">
        <v>906</v>
      </c>
      <c r="Y5308" s="120">
        <v>43565</v>
      </c>
      <c r="Z5308" s="121">
        <v>0.375</v>
      </c>
      <c r="AA5308" s="121">
        <v>0.42708333333333331</v>
      </c>
      <c r="AB5308" s="123" t="s">
        <v>582</v>
      </c>
      <c r="AC5308" s="119" t="s">
        <v>398</v>
      </c>
      <c r="AD5308" s="119" t="s">
        <v>398</v>
      </c>
    </row>
    <row r="5309" spans="1:30">
      <c r="A5309" s="117">
        <v>5308</v>
      </c>
      <c r="B5309" s="123" t="s">
        <v>469</v>
      </c>
      <c r="C5309" s="117" t="s">
        <v>5</v>
      </c>
      <c r="D5309" s="123" t="s">
        <v>595</v>
      </c>
      <c r="E5309" s="117">
        <v>5308</v>
      </c>
      <c r="F5309" s="117" t="s">
        <v>924</v>
      </c>
      <c r="G5309" s="117" t="s">
        <v>591</v>
      </c>
      <c r="H5309" s="117" t="s">
        <v>398</v>
      </c>
      <c r="I5309" s="117" t="s">
        <v>398</v>
      </c>
      <c r="J5309" s="117" t="s">
        <v>398</v>
      </c>
      <c r="K5309" s="117" t="s">
        <v>398</v>
      </c>
      <c r="L5309" s="117" t="s">
        <v>398</v>
      </c>
      <c r="M5309" s="117" t="s">
        <v>398</v>
      </c>
      <c r="N5309" s="117" t="s">
        <v>398</v>
      </c>
      <c r="O5309" s="125" t="s">
        <v>579</v>
      </c>
      <c r="P5309" s="117">
        <v>1</v>
      </c>
      <c r="Q5309" s="117" t="s">
        <v>398</v>
      </c>
      <c r="R5309" s="117" t="s">
        <v>398</v>
      </c>
      <c r="S5309" s="117" t="s">
        <v>398</v>
      </c>
      <c r="T5309" s="117" t="s">
        <v>398</v>
      </c>
      <c r="U5309" s="117" t="s">
        <v>398</v>
      </c>
      <c r="V5309" s="117" t="s">
        <v>398</v>
      </c>
      <c r="W5309" s="123">
        <v>70</v>
      </c>
      <c r="X5309" s="123" t="s">
        <v>906</v>
      </c>
      <c r="Y5309" s="120">
        <v>43565</v>
      </c>
      <c r="Z5309" s="121">
        <v>0.375</v>
      </c>
      <c r="AA5309" s="121">
        <v>0.42708333333333331</v>
      </c>
      <c r="AB5309" s="123" t="s">
        <v>582</v>
      </c>
      <c r="AC5309" s="119" t="s">
        <v>398</v>
      </c>
      <c r="AD5309" s="119" t="s">
        <v>398</v>
      </c>
    </row>
    <row r="5310" spans="1:30">
      <c r="A5310" s="117">
        <v>5309</v>
      </c>
      <c r="B5310" s="123" t="s">
        <v>469</v>
      </c>
      <c r="C5310" s="117" t="s">
        <v>5</v>
      </c>
      <c r="D5310" s="123" t="s">
        <v>595</v>
      </c>
      <c r="E5310" s="117">
        <v>5309</v>
      </c>
      <c r="F5310" s="117" t="s">
        <v>924</v>
      </c>
      <c r="G5310" s="117" t="s">
        <v>591</v>
      </c>
      <c r="H5310" s="117" t="s">
        <v>398</v>
      </c>
      <c r="I5310" s="117" t="s">
        <v>398</v>
      </c>
      <c r="J5310" s="117" t="s">
        <v>398</v>
      </c>
      <c r="K5310" s="117" t="s">
        <v>398</v>
      </c>
      <c r="L5310" s="117" t="s">
        <v>398</v>
      </c>
      <c r="M5310" s="117" t="s">
        <v>398</v>
      </c>
      <c r="N5310" s="117" t="s">
        <v>398</v>
      </c>
      <c r="O5310" s="125" t="s">
        <v>579</v>
      </c>
      <c r="P5310" s="117">
        <v>1</v>
      </c>
      <c r="Q5310" s="117" t="s">
        <v>398</v>
      </c>
      <c r="R5310" s="117" t="s">
        <v>398</v>
      </c>
      <c r="S5310" s="117" t="s">
        <v>398</v>
      </c>
      <c r="T5310" s="117" t="s">
        <v>398</v>
      </c>
      <c r="U5310" s="117" t="s">
        <v>398</v>
      </c>
      <c r="V5310" s="117" t="s">
        <v>398</v>
      </c>
      <c r="W5310" s="123">
        <v>70</v>
      </c>
      <c r="X5310" s="123" t="s">
        <v>906</v>
      </c>
      <c r="Y5310" s="120">
        <v>43565</v>
      </c>
      <c r="Z5310" s="121">
        <v>0.375</v>
      </c>
      <c r="AA5310" s="121">
        <v>0.42708333333333331</v>
      </c>
      <c r="AB5310" s="123" t="s">
        <v>582</v>
      </c>
      <c r="AC5310" s="119" t="s">
        <v>398</v>
      </c>
      <c r="AD5310" s="119" t="s">
        <v>398</v>
      </c>
    </row>
    <row r="5311" spans="1:30">
      <c r="A5311" s="117">
        <v>5310</v>
      </c>
      <c r="B5311" s="123" t="s">
        <v>469</v>
      </c>
      <c r="C5311" s="117" t="s">
        <v>5</v>
      </c>
      <c r="D5311" s="123" t="s">
        <v>595</v>
      </c>
      <c r="E5311" s="117">
        <v>5310</v>
      </c>
      <c r="F5311" s="117" t="s">
        <v>924</v>
      </c>
      <c r="G5311" s="117" t="s">
        <v>591</v>
      </c>
      <c r="H5311" s="117" t="s">
        <v>398</v>
      </c>
      <c r="I5311" s="117" t="s">
        <v>398</v>
      </c>
      <c r="J5311" s="117" t="s">
        <v>398</v>
      </c>
      <c r="K5311" s="117" t="s">
        <v>398</v>
      </c>
      <c r="L5311" s="117" t="s">
        <v>398</v>
      </c>
      <c r="M5311" s="117" t="s">
        <v>398</v>
      </c>
      <c r="N5311" s="117" t="s">
        <v>398</v>
      </c>
      <c r="O5311" s="125" t="s">
        <v>579</v>
      </c>
      <c r="P5311" s="117">
        <v>1</v>
      </c>
      <c r="Q5311" s="117" t="s">
        <v>398</v>
      </c>
      <c r="R5311" s="117" t="s">
        <v>398</v>
      </c>
      <c r="S5311" s="117" t="s">
        <v>398</v>
      </c>
      <c r="T5311" s="117" t="s">
        <v>398</v>
      </c>
      <c r="U5311" s="117" t="s">
        <v>398</v>
      </c>
      <c r="V5311" s="117" t="s">
        <v>398</v>
      </c>
      <c r="W5311" s="123">
        <v>70</v>
      </c>
      <c r="X5311" s="123" t="s">
        <v>906</v>
      </c>
      <c r="Y5311" s="120">
        <v>43565</v>
      </c>
      <c r="Z5311" s="121">
        <v>0.375</v>
      </c>
      <c r="AA5311" s="121">
        <v>0.42708333333333331</v>
      </c>
      <c r="AB5311" s="123" t="s">
        <v>582</v>
      </c>
      <c r="AC5311" s="119" t="s">
        <v>398</v>
      </c>
      <c r="AD5311" s="119" t="s">
        <v>398</v>
      </c>
    </row>
    <row r="5312" spans="1:30">
      <c r="A5312" s="117">
        <v>5311</v>
      </c>
      <c r="B5312" s="123" t="s">
        <v>469</v>
      </c>
      <c r="C5312" s="117" t="s">
        <v>5</v>
      </c>
      <c r="D5312" s="123" t="s">
        <v>595</v>
      </c>
      <c r="E5312" s="117">
        <v>5311</v>
      </c>
      <c r="F5312" s="117" t="s">
        <v>924</v>
      </c>
      <c r="G5312" s="117" t="s">
        <v>591</v>
      </c>
      <c r="H5312" s="117" t="s">
        <v>398</v>
      </c>
      <c r="I5312" s="117" t="s">
        <v>398</v>
      </c>
      <c r="J5312" s="117" t="s">
        <v>398</v>
      </c>
      <c r="K5312" s="117" t="s">
        <v>398</v>
      </c>
      <c r="L5312" s="117" t="s">
        <v>398</v>
      </c>
      <c r="M5312" s="117" t="s">
        <v>398</v>
      </c>
      <c r="N5312" s="117" t="s">
        <v>398</v>
      </c>
      <c r="O5312" s="125" t="s">
        <v>579</v>
      </c>
      <c r="P5312" s="117">
        <v>1</v>
      </c>
      <c r="Q5312" s="117" t="s">
        <v>398</v>
      </c>
      <c r="R5312" s="117" t="s">
        <v>398</v>
      </c>
      <c r="S5312" s="117" t="s">
        <v>398</v>
      </c>
      <c r="T5312" s="117" t="s">
        <v>398</v>
      </c>
      <c r="U5312" s="117" t="s">
        <v>398</v>
      </c>
      <c r="V5312" s="117" t="s">
        <v>398</v>
      </c>
      <c r="W5312" s="123">
        <v>70</v>
      </c>
      <c r="X5312" s="123" t="s">
        <v>906</v>
      </c>
      <c r="Y5312" s="120">
        <v>43565</v>
      </c>
      <c r="Z5312" s="121">
        <v>0.375</v>
      </c>
      <c r="AA5312" s="121">
        <v>0.42708333333333331</v>
      </c>
      <c r="AB5312" s="123" t="s">
        <v>582</v>
      </c>
      <c r="AC5312" s="119" t="s">
        <v>398</v>
      </c>
      <c r="AD5312" s="119" t="s">
        <v>398</v>
      </c>
    </row>
    <row r="5313" spans="1:30">
      <c r="A5313" s="117">
        <v>5312</v>
      </c>
      <c r="B5313" s="123" t="s">
        <v>469</v>
      </c>
      <c r="C5313" s="117" t="s">
        <v>5</v>
      </c>
      <c r="D5313" s="123" t="s">
        <v>595</v>
      </c>
      <c r="E5313" s="117">
        <v>5312</v>
      </c>
      <c r="F5313" s="117" t="s">
        <v>924</v>
      </c>
      <c r="G5313" s="117" t="s">
        <v>591</v>
      </c>
      <c r="H5313" s="117" t="s">
        <v>398</v>
      </c>
      <c r="I5313" s="117" t="s">
        <v>398</v>
      </c>
      <c r="J5313" s="117" t="s">
        <v>398</v>
      </c>
      <c r="K5313" s="117" t="s">
        <v>398</v>
      </c>
      <c r="L5313" s="117" t="s">
        <v>398</v>
      </c>
      <c r="M5313" s="117" t="s">
        <v>398</v>
      </c>
      <c r="N5313" s="117" t="s">
        <v>398</v>
      </c>
      <c r="O5313" s="125" t="s">
        <v>579</v>
      </c>
      <c r="P5313" s="117">
        <v>1</v>
      </c>
      <c r="Q5313" s="117" t="s">
        <v>398</v>
      </c>
      <c r="R5313" s="117" t="s">
        <v>398</v>
      </c>
      <c r="S5313" s="117" t="s">
        <v>398</v>
      </c>
      <c r="T5313" s="117" t="s">
        <v>398</v>
      </c>
      <c r="U5313" s="117" t="s">
        <v>398</v>
      </c>
      <c r="V5313" s="117" t="s">
        <v>398</v>
      </c>
      <c r="W5313" s="123">
        <v>70</v>
      </c>
      <c r="X5313" s="123" t="s">
        <v>906</v>
      </c>
      <c r="Y5313" s="120">
        <v>43565</v>
      </c>
      <c r="Z5313" s="121">
        <v>0.375</v>
      </c>
      <c r="AA5313" s="121">
        <v>0.42708333333333331</v>
      </c>
      <c r="AB5313" s="123" t="s">
        <v>582</v>
      </c>
      <c r="AC5313" s="119" t="s">
        <v>398</v>
      </c>
      <c r="AD5313" s="119" t="s">
        <v>398</v>
      </c>
    </row>
    <row r="5314" spans="1:30">
      <c r="A5314" s="117">
        <v>5313</v>
      </c>
      <c r="B5314" s="123" t="s">
        <v>469</v>
      </c>
      <c r="C5314" s="117" t="s">
        <v>5</v>
      </c>
      <c r="D5314" s="123" t="s">
        <v>595</v>
      </c>
      <c r="E5314" s="117">
        <v>5313</v>
      </c>
      <c r="F5314" s="117" t="s">
        <v>924</v>
      </c>
      <c r="G5314" s="117" t="s">
        <v>591</v>
      </c>
      <c r="H5314" s="117" t="s">
        <v>398</v>
      </c>
      <c r="I5314" s="117" t="s">
        <v>398</v>
      </c>
      <c r="J5314" s="117" t="s">
        <v>398</v>
      </c>
      <c r="K5314" s="117" t="s">
        <v>398</v>
      </c>
      <c r="L5314" s="117" t="s">
        <v>398</v>
      </c>
      <c r="M5314" s="117" t="s">
        <v>398</v>
      </c>
      <c r="N5314" s="117" t="s">
        <v>398</v>
      </c>
      <c r="O5314" s="125" t="s">
        <v>579</v>
      </c>
      <c r="P5314" s="117">
        <v>1</v>
      </c>
      <c r="Q5314" s="117" t="s">
        <v>398</v>
      </c>
      <c r="R5314" s="117" t="s">
        <v>398</v>
      </c>
      <c r="S5314" s="117" t="s">
        <v>398</v>
      </c>
      <c r="T5314" s="117" t="s">
        <v>398</v>
      </c>
      <c r="U5314" s="117" t="s">
        <v>398</v>
      </c>
      <c r="V5314" s="117" t="s">
        <v>398</v>
      </c>
      <c r="W5314" s="123">
        <v>70</v>
      </c>
      <c r="X5314" s="123" t="s">
        <v>906</v>
      </c>
      <c r="Y5314" s="120">
        <v>43565</v>
      </c>
      <c r="Z5314" s="121">
        <v>0.375</v>
      </c>
      <c r="AA5314" s="121">
        <v>0.42708333333333331</v>
      </c>
      <c r="AB5314" s="123" t="s">
        <v>582</v>
      </c>
      <c r="AC5314" s="119" t="s">
        <v>398</v>
      </c>
      <c r="AD5314" s="119" t="s">
        <v>398</v>
      </c>
    </row>
    <row r="5315" spans="1:30">
      <c r="A5315" s="117">
        <v>5314</v>
      </c>
      <c r="B5315" s="123" t="s">
        <v>469</v>
      </c>
      <c r="C5315" s="117" t="s">
        <v>5</v>
      </c>
      <c r="D5315" s="123" t="s">
        <v>595</v>
      </c>
      <c r="E5315" s="117">
        <v>5314</v>
      </c>
      <c r="F5315" s="117" t="s">
        <v>924</v>
      </c>
      <c r="G5315" s="117" t="s">
        <v>591</v>
      </c>
      <c r="H5315" s="117" t="s">
        <v>398</v>
      </c>
      <c r="I5315" s="117" t="s">
        <v>398</v>
      </c>
      <c r="J5315" s="117" t="s">
        <v>398</v>
      </c>
      <c r="K5315" s="117" t="s">
        <v>398</v>
      </c>
      <c r="L5315" s="117" t="s">
        <v>398</v>
      </c>
      <c r="M5315" s="117" t="s">
        <v>398</v>
      </c>
      <c r="N5315" s="117" t="s">
        <v>398</v>
      </c>
      <c r="O5315" s="125" t="s">
        <v>579</v>
      </c>
      <c r="P5315" s="117">
        <v>1</v>
      </c>
      <c r="Q5315" s="117" t="s">
        <v>398</v>
      </c>
      <c r="R5315" s="117" t="s">
        <v>398</v>
      </c>
      <c r="S5315" s="117" t="s">
        <v>398</v>
      </c>
      <c r="T5315" s="117" t="s">
        <v>398</v>
      </c>
      <c r="U5315" s="117" t="s">
        <v>398</v>
      </c>
      <c r="V5315" s="117" t="s">
        <v>398</v>
      </c>
      <c r="W5315" s="123">
        <v>70</v>
      </c>
      <c r="X5315" s="123" t="s">
        <v>906</v>
      </c>
      <c r="Y5315" s="120">
        <v>43565</v>
      </c>
      <c r="Z5315" s="121">
        <v>0.375</v>
      </c>
      <c r="AA5315" s="121">
        <v>0.42708333333333331</v>
      </c>
      <c r="AB5315" s="123" t="s">
        <v>582</v>
      </c>
      <c r="AC5315" s="119" t="s">
        <v>398</v>
      </c>
      <c r="AD5315" s="119" t="s">
        <v>398</v>
      </c>
    </row>
    <row r="5316" spans="1:30">
      <c r="A5316" s="117">
        <v>5315</v>
      </c>
      <c r="B5316" s="123" t="s">
        <v>469</v>
      </c>
      <c r="C5316" s="117" t="s">
        <v>5</v>
      </c>
      <c r="D5316" s="123" t="s">
        <v>595</v>
      </c>
      <c r="E5316" s="117">
        <v>5315</v>
      </c>
      <c r="F5316" s="117" t="s">
        <v>924</v>
      </c>
      <c r="G5316" s="117" t="s">
        <v>591</v>
      </c>
      <c r="H5316" s="117" t="s">
        <v>398</v>
      </c>
      <c r="I5316" s="117" t="s">
        <v>398</v>
      </c>
      <c r="J5316" s="117" t="s">
        <v>398</v>
      </c>
      <c r="K5316" s="117" t="s">
        <v>398</v>
      </c>
      <c r="L5316" s="117" t="s">
        <v>398</v>
      </c>
      <c r="M5316" s="117" t="s">
        <v>398</v>
      </c>
      <c r="N5316" s="117" t="s">
        <v>398</v>
      </c>
      <c r="O5316" s="125" t="s">
        <v>579</v>
      </c>
      <c r="P5316" s="117">
        <v>1</v>
      </c>
      <c r="Q5316" s="117" t="s">
        <v>398</v>
      </c>
      <c r="R5316" s="117" t="s">
        <v>398</v>
      </c>
      <c r="S5316" s="117" t="s">
        <v>398</v>
      </c>
      <c r="T5316" s="117" t="s">
        <v>398</v>
      </c>
      <c r="U5316" s="117" t="s">
        <v>398</v>
      </c>
      <c r="V5316" s="117" t="s">
        <v>398</v>
      </c>
      <c r="W5316" s="123">
        <v>70</v>
      </c>
      <c r="X5316" s="123" t="s">
        <v>906</v>
      </c>
      <c r="Y5316" s="120">
        <v>43565</v>
      </c>
      <c r="Z5316" s="121">
        <v>0.375</v>
      </c>
      <c r="AA5316" s="121">
        <v>0.42708333333333331</v>
      </c>
      <c r="AB5316" s="123" t="s">
        <v>582</v>
      </c>
      <c r="AC5316" s="119" t="s">
        <v>398</v>
      </c>
      <c r="AD5316" s="119" t="s">
        <v>398</v>
      </c>
    </row>
    <row r="5317" spans="1:30">
      <c r="A5317" s="117">
        <v>5316</v>
      </c>
      <c r="B5317" s="123" t="s">
        <v>469</v>
      </c>
      <c r="C5317" s="117" t="s">
        <v>5</v>
      </c>
      <c r="D5317" s="123" t="s">
        <v>595</v>
      </c>
      <c r="E5317" s="117">
        <v>5316</v>
      </c>
      <c r="F5317" s="117" t="s">
        <v>924</v>
      </c>
      <c r="G5317" s="117" t="s">
        <v>591</v>
      </c>
      <c r="H5317" s="117" t="s">
        <v>398</v>
      </c>
      <c r="I5317" s="117" t="s">
        <v>398</v>
      </c>
      <c r="J5317" s="117" t="s">
        <v>398</v>
      </c>
      <c r="K5317" s="117" t="s">
        <v>398</v>
      </c>
      <c r="L5317" s="117" t="s">
        <v>398</v>
      </c>
      <c r="M5317" s="117" t="s">
        <v>398</v>
      </c>
      <c r="N5317" s="117" t="s">
        <v>398</v>
      </c>
      <c r="O5317" s="125" t="s">
        <v>579</v>
      </c>
      <c r="P5317" s="117">
        <v>1</v>
      </c>
      <c r="Q5317" s="117" t="s">
        <v>398</v>
      </c>
      <c r="R5317" s="117" t="s">
        <v>398</v>
      </c>
      <c r="S5317" s="117" t="s">
        <v>398</v>
      </c>
      <c r="T5317" s="117" t="s">
        <v>398</v>
      </c>
      <c r="U5317" s="117" t="s">
        <v>398</v>
      </c>
      <c r="V5317" s="117" t="s">
        <v>398</v>
      </c>
      <c r="W5317" s="123">
        <v>70</v>
      </c>
      <c r="X5317" s="123" t="s">
        <v>906</v>
      </c>
      <c r="Y5317" s="120">
        <v>43565</v>
      </c>
      <c r="Z5317" s="121">
        <v>0.375</v>
      </c>
      <c r="AA5317" s="121">
        <v>0.42708333333333331</v>
      </c>
      <c r="AB5317" s="123" t="s">
        <v>582</v>
      </c>
      <c r="AC5317" s="119" t="s">
        <v>398</v>
      </c>
      <c r="AD5317" s="119" t="s">
        <v>398</v>
      </c>
    </row>
    <row r="5318" spans="1:30">
      <c r="A5318" s="117">
        <v>5317</v>
      </c>
      <c r="B5318" s="123" t="s">
        <v>469</v>
      </c>
      <c r="C5318" s="117" t="s">
        <v>5</v>
      </c>
      <c r="D5318" s="123" t="s">
        <v>595</v>
      </c>
      <c r="E5318" s="117">
        <v>5317</v>
      </c>
      <c r="F5318" s="117" t="s">
        <v>924</v>
      </c>
      <c r="G5318" s="117" t="s">
        <v>591</v>
      </c>
      <c r="H5318" s="117" t="s">
        <v>398</v>
      </c>
      <c r="I5318" s="117" t="s">
        <v>398</v>
      </c>
      <c r="J5318" s="117" t="s">
        <v>398</v>
      </c>
      <c r="K5318" s="117" t="s">
        <v>398</v>
      </c>
      <c r="L5318" s="117" t="s">
        <v>398</v>
      </c>
      <c r="M5318" s="117" t="s">
        <v>398</v>
      </c>
      <c r="N5318" s="117" t="s">
        <v>398</v>
      </c>
      <c r="O5318" s="125" t="s">
        <v>579</v>
      </c>
      <c r="P5318" s="117">
        <v>1</v>
      </c>
      <c r="Q5318" s="117" t="s">
        <v>398</v>
      </c>
      <c r="R5318" s="117" t="s">
        <v>398</v>
      </c>
      <c r="S5318" s="117" t="s">
        <v>398</v>
      </c>
      <c r="T5318" s="117" t="s">
        <v>398</v>
      </c>
      <c r="U5318" s="117" t="s">
        <v>398</v>
      </c>
      <c r="V5318" s="117" t="s">
        <v>398</v>
      </c>
      <c r="W5318" s="123">
        <v>70</v>
      </c>
      <c r="X5318" s="123" t="s">
        <v>906</v>
      </c>
      <c r="Y5318" s="120">
        <v>43565</v>
      </c>
      <c r="Z5318" s="121">
        <v>0.375</v>
      </c>
      <c r="AA5318" s="121">
        <v>0.42708333333333331</v>
      </c>
      <c r="AB5318" s="123" t="s">
        <v>582</v>
      </c>
      <c r="AC5318" s="119" t="s">
        <v>398</v>
      </c>
      <c r="AD5318" s="119" t="s">
        <v>398</v>
      </c>
    </row>
    <row r="5319" spans="1:30">
      <c r="A5319" s="117">
        <v>5318</v>
      </c>
      <c r="B5319" s="123" t="s">
        <v>469</v>
      </c>
      <c r="C5319" s="117" t="s">
        <v>5</v>
      </c>
      <c r="D5319" s="123" t="s">
        <v>595</v>
      </c>
      <c r="E5319" s="117">
        <v>5318</v>
      </c>
      <c r="F5319" s="117" t="s">
        <v>924</v>
      </c>
      <c r="G5319" s="117" t="s">
        <v>591</v>
      </c>
      <c r="H5319" s="117" t="s">
        <v>398</v>
      </c>
      <c r="I5319" s="117" t="s">
        <v>398</v>
      </c>
      <c r="J5319" s="117" t="s">
        <v>398</v>
      </c>
      <c r="K5319" s="117" t="s">
        <v>398</v>
      </c>
      <c r="L5319" s="117" t="s">
        <v>398</v>
      </c>
      <c r="M5319" s="117" t="s">
        <v>398</v>
      </c>
      <c r="N5319" s="117" t="s">
        <v>398</v>
      </c>
      <c r="O5319" s="125" t="s">
        <v>579</v>
      </c>
      <c r="P5319" s="117">
        <v>1</v>
      </c>
      <c r="Q5319" s="117" t="s">
        <v>398</v>
      </c>
      <c r="R5319" s="117" t="s">
        <v>398</v>
      </c>
      <c r="S5319" s="117" t="s">
        <v>398</v>
      </c>
      <c r="T5319" s="117" t="s">
        <v>398</v>
      </c>
      <c r="U5319" s="117" t="s">
        <v>398</v>
      </c>
      <c r="V5319" s="117" t="s">
        <v>398</v>
      </c>
      <c r="W5319" s="123">
        <v>70</v>
      </c>
      <c r="X5319" s="123" t="s">
        <v>906</v>
      </c>
      <c r="Y5319" s="120">
        <v>43565</v>
      </c>
      <c r="Z5319" s="121">
        <v>0.375</v>
      </c>
      <c r="AA5319" s="121">
        <v>0.42708333333333331</v>
      </c>
      <c r="AB5319" s="123" t="s">
        <v>582</v>
      </c>
      <c r="AC5319" s="119" t="s">
        <v>398</v>
      </c>
      <c r="AD5319" s="119" t="s">
        <v>398</v>
      </c>
    </row>
    <row r="5320" spans="1:30">
      <c r="A5320" s="117">
        <v>5319</v>
      </c>
      <c r="B5320" s="123" t="s">
        <v>469</v>
      </c>
      <c r="C5320" s="117" t="s">
        <v>5</v>
      </c>
      <c r="D5320" s="123" t="s">
        <v>595</v>
      </c>
      <c r="E5320" s="117">
        <v>5319</v>
      </c>
      <c r="F5320" s="117" t="s">
        <v>924</v>
      </c>
      <c r="G5320" s="117" t="s">
        <v>591</v>
      </c>
      <c r="H5320" s="117" t="s">
        <v>398</v>
      </c>
      <c r="I5320" s="117" t="s">
        <v>398</v>
      </c>
      <c r="J5320" s="117" t="s">
        <v>398</v>
      </c>
      <c r="K5320" s="117" t="s">
        <v>398</v>
      </c>
      <c r="L5320" s="117" t="s">
        <v>398</v>
      </c>
      <c r="M5320" s="117" t="s">
        <v>398</v>
      </c>
      <c r="N5320" s="117" t="s">
        <v>398</v>
      </c>
      <c r="O5320" s="125" t="s">
        <v>579</v>
      </c>
      <c r="P5320" s="117">
        <v>1</v>
      </c>
      <c r="Q5320" s="117" t="s">
        <v>398</v>
      </c>
      <c r="R5320" s="117" t="s">
        <v>398</v>
      </c>
      <c r="S5320" s="117" t="s">
        <v>398</v>
      </c>
      <c r="T5320" s="117" t="s">
        <v>398</v>
      </c>
      <c r="U5320" s="117" t="s">
        <v>398</v>
      </c>
      <c r="V5320" s="117" t="s">
        <v>398</v>
      </c>
      <c r="W5320" s="123">
        <v>70</v>
      </c>
      <c r="X5320" s="123" t="s">
        <v>906</v>
      </c>
      <c r="Y5320" s="120">
        <v>43565</v>
      </c>
      <c r="Z5320" s="121">
        <v>0.375</v>
      </c>
      <c r="AA5320" s="121">
        <v>0.42708333333333331</v>
      </c>
      <c r="AB5320" s="123" t="s">
        <v>582</v>
      </c>
      <c r="AC5320" s="119" t="s">
        <v>398</v>
      </c>
      <c r="AD5320" s="119" t="s">
        <v>398</v>
      </c>
    </row>
    <row r="5321" spans="1:30">
      <c r="A5321" s="117">
        <v>5320</v>
      </c>
      <c r="B5321" s="123" t="s">
        <v>469</v>
      </c>
      <c r="C5321" s="117" t="s">
        <v>5</v>
      </c>
      <c r="D5321" s="123" t="s">
        <v>595</v>
      </c>
      <c r="E5321" s="117">
        <v>5320</v>
      </c>
      <c r="F5321" s="117" t="s">
        <v>924</v>
      </c>
      <c r="G5321" s="117" t="s">
        <v>591</v>
      </c>
      <c r="H5321" s="117" t="s">
        <v>398</v>
      </c>
      <c r="I5321" s="117" t="s">
        <v>398</v>
      </c>
      <c r="J5321" s="117" t="s">
        <v>398</v>
      </c>
      <c r="K5321" s="117" t="s">
        <v>398</v>
      </c>
      <c r="L5321" s="117" t="s">
        <v>398</v>
      </c>
      <c r="M5321" s="117" t="s">
        <v>398</v>
      </c>
      <c r="N5321" s="117" t="s">
        <v>398</v>
      </c>
      <c r="O5321" s="125" t="s">
        <v>579</v>
      </c>
      <c r="P5321" s="117">
        <v>1</v>
      </c>
      <c r="Q5321" s="117" t="s">
        <v>398</v>
      </c>
      <c r="R5321" s="117" t="s">
        <v>398</v>
      </c>
      <c r="S5321" s="117" t="s">
        <v>398</v>
      </c>
      <c r="T5321" s="117" t="s">
        <v>398</v>
      </c>
      <c r="U5321" s="117" t="s">
        <v>398</v>
      </c>
      <c r="V5321" s="117" t="s">
        <v>398</v>
      </c>
      <c r="W5321" s="123">
        <v>70</v>
      </c>
      <c r="X5321" s="123" t="s">
        <v>906</v>
      </c>
      <c r="Y5321" s="120">
        <v>43565</v>
      </c>
      <c r="Z5321" s="121">
        <v>0.375</v>
      </c>
      <c r="AA5321" s="121">
        <v>0.42708333333333331</v>
      </c>
      <c r="AB5321" s="123" t="s">
        <v>582</v>
      </c>
      <c r="AC5321" s="119" t="s">
        <v>398</v>
      </c>
      <c r="AD5321" s="119" t="s">
        <v>398</v>
      </c>
    </row>
    <row r="5322" spans="1:30">
      <c r="A5322" s="117">
        <v>5321</v>
      </c>
      <c r="B5322" s="123" t="s">
        <v>469</v>
      </c>
      <c r="C5322" s="117" t="s">
        <v>5</v>
      </c>
      <c r="D5322" s="123" t="s">
        <v>595</v>
      </c>
      <c r="E5322" s="117">
        <v>5321</v>
      </c>
      <c r="F5322" s="117" t="s">
        <v>924</v>
      </c>
      <c r="G5322" s="117" t="s">
        <v>591</v>
      </c>
      <c r="H5322" s="117" t="s">
        <v>398</v>
      </c>
      <c r="I5322" s="117" t="s">
        <v>398</v>
      </c>
      <c r="J5322" s="117" t="s">
        <v>398</v>
      </c>
      <c r="K5322" s="117" t="s">
        <v>398</v>
      </c>
      <c r="L5322" s="117" t="s">
        <v>398</v>
      </c>
      <c r="M5322" s="117" t="s">
        <v>398</v>
      </c>
      <c r="N5322" s="117" t="s">
        <v>398</v>
      </c>
      <c r="O5322" s="125" t="s">
        <v>579</v>
      </c>
      <c r="P5322" s="117">
        <v>1</v>
      </c>
      <c r="Q5322" s="117" t="s">
        <v>398</v>
      </c>
      <c r="R5322" s="117" t="s">
        <v>398</v>
      </c>
      <c r="S5322" s="117" t="s">
        <v>398</v>
      </c>
      <c r="T5322" s="117" t="s">
        <v>398</v>
      </c>
      <c r="U5322" s="117" t="s">
        <v>398</v>
      </c>
      <c r="V5322" s="117" t="s">
        <v>398</v>
      </c>
      <c r="W5322" s="123">
        <v>70</v>
      </c>
      <c r="X5322" s="123" t="s">
        <v>906</v>
      </c>
      <c r="Y5322" s="120">
        <v>43565</v>
      </c>
      <c r="Z5322" s="121">
        <v>0.375</v>
      </c>
      <c r="AA5322" s="121">
        <v>0.42708333333333331</v>
      </c>
      <c r="AB5322" s="123" t="s">
        <v>582</v>
      </c>
      <c r="AC5322" s="119" t="s">
        <v>398</v>
      </c>
      <c r="AD5322" s="119" t="s">
        <v>398</v>
      </c>
    </row>
    <row r="5323" spans="1:30">
      <c r="A5323" s="117">
        <v>5322</v>
      </c>
      <c r="B5323" s="123" t="s">
        <v>469</v>
      </c>
      <c r="C5323" s="117" t="s">
        <v>5</v>
      </c>
      <c r="D5323" s="123" t="s">
        <v>595</v>
      </c>
      <c r="E5323" s="117">
        <v>5322</v>
      </c>
      <c r="F5323" s="117" t="s">
        <v>924</v>
      </c>
      <c r="G5323" s="117" t="s">
        <v>591</v>
      </c>
      <c r="H5323" s="117" t="s">
        <v>398</v>
      </c>
      <c r="I5323" s="117" t="s">
        <v>398</v>
      </c>
      <c r="J5323" s="117" t="s">
        <v>398</v>
      </c>
      <c r="K5323" s="117" t="s">
        <v>398</v>
      </c>
      <c r="L5323" s="117" t="s">
        <v>398</v>
      </c>
      <c r="M5323" s="117" t="s">
        <v>398</v>
      </c>
      <c r="N5323" s="117" t="s">
        <v>398</v>
      </c>
      <c r="O5323" s="125" t="s">
        <v>579</v>
      </c>
      <c r="P5323" s="117">
        <v>1</v>
      </c>
      <c r="Q5323" s="117" t="s">
        <v>398</v>
      </c>
      <c r="R5323" s="117" t="s">
        <v>398</v>
      </c>
      <c r="S5323" s="117" t="s">
        <v>398</v>
      </c>
      <c r="T5323" s="117" t="s">
        <v>398</v>
      </c>
      <c r="U5323" s="117" t="s">
        <v>398</v>
      </c>
      <c r="V5323" s="117" t="s">
        <v>398</v>
      </c>
      <c r="W5323" s="123">
        <v>70</v>
      </c>
      <c r="X5323" s="123" t="s">
        <v>906</v>
      </c>
      <c r="Y5323" s="120">
        <v>43565</v>
      </c>
      <c r="Z5323" s="121">
        <v>0.375</v>
      </c>
      <c r="AA5323" s="121">
        <v>0.42708333333333331</v>
      </c>
      <c r="AB5323" s="123" t="s">
        <v>582</v>
      </c>
      <c r="AC5323" s="119" t="s">
        <v>398</v>
      </c>
      <c r="AD5323" s="119" t="s">
        <v>398</v>
      </c>
    </row>
    <row r="5324" spans="1:30">
      <c r="A5324" s="117">
        <v>5323</v>
      </c>
      <c r="B5324" s="123" t="s">
        <v>469</v>
      </c>
      <c r="C5324" s="117" t="s">
        <v>5</v>
      </c>
      <c r="D5324" s="123" t="s">
        <v>595</v>
      </c>
      <c r="E5324" s="117">
        <v>5323</v>
      </c>
      <c r="F5324" s="117" t="s">
        <v>924</v>
      </c>
      <c r="G5324" s="117" t="s">
        <v>591</v>
      </c>
      <c r="H5324" s="117" t="s">
        <v>398</v>
      </c>
      <c r="I5324" s="117" t="s">
        <v>398</v>
      </c>
      <c r="J5324" s="117" t="s">
        <v>398</v>
      </c>
      <c r="K5324" s="117" t="s">
        <v>398</v>
      </c>
      <c r="L5324" s="117" t="s">
        <v>398</v>
      </c>
      <c r="M5324" s="117" t="s">
        <v>398</v>
      </c>
      <c r="N5324" s="117" t="s">
        <v>398</v>
      </c>
      <c r="O5324" s="125" t="s">
        <v>579</v>
      </c>
      <c r="P5324" s="117">
        <v>1</v>
      </c>
      <c r="Q5324" s="117" t="s">
        <v>398</v>
      </c>
      <c r="R5324" s="117" t="s">
        <v>398</v>
      </c>
      <c r="S5324" s="117" t="s">
        <v>398</v>
      </c>
      <c r="T5324" s="117" t="s">
        <v>398</v>
      </c>
      <c r="U5324" s="117" t="s">
        <v>398</v>
      </c>
      <c r="V5324" s="117" t="s">
        <v>398</v>
      </c>
      <c r="W5324" s="123">
        <v>70</v>
      </c>
      <c r="X5324" s="123" t="s">
        <v>906</v>
      </c>
      <c r="Y5324" s="120">
        <v>43565</v>
      </c>
      <c r="Z5324" s="121">
        <v>0.375</v>
      </c>
      <c r="AA5324" s="121">
        <v>0.42708333333333331</v>
      </c>
      <c r="AB5324" s="123" t="s">
        <v>582</v>
      </c>
      <c r="AC5324" s="119" t="s">
        <v>398</v>
      </c>
      <c r="AD5324" s="119" t="s">
        <v>398</v>
      </c>
    </row>
    <row r="5325" spans="1:30">
      <c r="A5325" s="117">
        <v>5324</v>
      </c>
      <c r="B5325" s="123" t="s">
        <v>469</v>
      </c>
      <c r="C5325" s="117" t="s">
        <v>5</v>
      </c>
      <c r="D5325" s="123" t="s">
        <v>595</v>
      </c>
      <c r="E5325" s="117">
        <v>5324</v>
      </c>
      <c r="F5325" s="117" t="s">
        <v>924</v>
      </c>
      <c r="G5325" s="117" t="s">
        <v>591</v>
      </c>
      <c r="H5325" s="117" t="s">
        <v>398</v>
      </c>
      <c r="I5325" s="117" t="s">
        <v>398</v>
      </c>
      <c r="J5325" s="117" t="s">
        <v>398</v>
      </c>
      <c r="K5325" s="117" t="s">
        <v>398</v>
      </c>
      <c r="L5325" s="117" t="s">
        <v>398</v>
      </c>
      <c r="M5325" s="117" t="s">
        <v>398</v>
      </c>
      <c r="N5325" s="117" t="s">
        <v>398</v>
      </c>
      <c r="O5325" s="125" t="s">
        <v>579</v>
      </c>
      <c r="P5325" s="117">
        <v>1</v>
      </c>
      <c r="Q5325" s="117" t="s">
        <v>398</v>
      </c>
      <c r="R5325" s="117" t="s">
        <v>398</v>
      </c>
      <c r="S5325" s="117" t="s">
        <v>398</v>
      </c>
      <c r="T5325" s="117" t="s">
        <v>398</v>
      </c>
      <c r="U5325" s="117" t="s">
        <v>398</v>
      </c>
      <c r="V5325" s="117" t="s">
        <v>398</v>
      </c>
      <c r="W5325" s="123">
        <v>70</v>
      </c>
      <c r="X5325" s="123" t="s">
        <v>906</v>
      </c>
      <c r="Y5325" s="120">
        <v>43565</v>
      </c>
      <c r="Z5325" s="121">
        <v>0.375</v>
      </c>
      <c r="AA5325" s="121">
        <v>0.42708333333333331</v>
      </c>
      <c r="AB5325" s="123" t="s">
        <v>582</v>
      </c>
      <c r="AC5325" s="119" t="s">
        <v>398</v>
      </c>
      <c r="AD5325" s="119" t="s">
        <v>398</v>
      </c>
    </row>
    <row r="5326" spans="1:30">
      <c r="A5326" s="117">
        <v>5325</v>
      </c>
      <c r="B5326" s="123" t="s">
        <v>469</v>
      </c>
      <c r="C5326" s="117" t="s">
        <v>5</v>
      </c>
      <c r="D5326" s="123" t="s">
        <v>595</v>
      </c>
      <c r="E5326" s="117">
        <v>5325</v>
      </c>
      <c r="F5326" s="117" t="s">
        <v>924</v>
      </c>
      <c r="G5326" s="117" t="s">
        <v>591</v>
      </c>
      <c r="H5326" s="117" t="s">
        <v>398</v>
      </c>
      <c r="I5326" s="117" t="s">
        <v>398</v>
      </c>
      <c r="J5326" s="117" t="s">
        <v>398</v>
      </c>
      <c r="K5326" s="117" t="s">
        <v>398</v>
      </c>
      <c r="L5326" s="117" t="s">
        <v>398</v>
      </c>
      <c r="M5326" s="117" t="s">
        <v>398</v>
      </c>
      <c r="N5326" s="117" t="s">
        <v>398</v>
      </c>
      <c r="O5326" s="125" t="s">
        <v>579</v>
      </c>
      <c r="P5326" s="117">
        <v>1</v>
      </c>
      <c r="Q5326" s="117" t="s">
        <v>398</v>
      </c>
      <c r="R5326" s="117" t="s">
        <v>398</v>
      </c>
      <c r="S5326" s="117" t="s">
        <v>398</v>
      </c>
      <c r="T5326" s="117" t="s">
        <v>398</v>
      </c>
      <c r="U5326" s="117" t="s">
        <v>398</v>
      </c>
      <c r="V5326" s="117" t="s">
        <v>398</v>
      </c>
      <c r="W5326" s="123">
        <v>70</v>
      </c>
      <c r="X5326" s="123" t="s">
        <v>906</v>
      </c>
      <c r="Y5326" s="120">
        <v>43565</v>
      </c>
      <c r="Z5326" s="121">
        <v>0.375</v>
      </c>
      <c r="AA5326" s="121">
        <v>0.42708333333333331</v>
      </c>
      <c r="AB5326" s="123" t="s">
        <v>582</v>
      </c>
      <c r="AC5326" s="119" t="s">
        <v>398</v>
      </c>
      <c r="AD5326" s="119" t="s">
        <v>398</v>
      </c>
    </row>
    <row r="5327" spans="1:30">
      <c r="A5327" s="117">
        <v>5326</v>
      </c>
      <c r="B5327" s="123" t="s">
        <v>469</v>
      </c>
      <c r="C5327" s="117" t="s">
        <v>5</v>
      </c>
      <c r="D5327" s="123" t="s">
        <v>595</v>
      </c>
      <c r="E5327" s="117">
        <v>5326</v>
      </c>
      <c r="F5327" s="117" t="s">
        <v>924</v>
      </c>
      <c r="G5327" s="117" t="s">
        <v>591</v>
      </c>
      <c r="H5327" s="117" t="s">
        <v>398</v>
      </c>
      <c r="I5327" s="117" t="s">
        <v>398</v>
      </c>
      <c r="J5327" s="117" t="s">
        <v>398</v>
      </c>
      <c r="K5327" s="117" t="s">
        <v>398</v>
      </c>
      <c r="L5327" s="117" t="s">
        <v>398</v>
      </c>
      <c r="M5327" s="117" t="s">
        <v>398</v>
      </c>
      <c r="N5327" s="117" t="s">
        <v>398</v>
      </c>
      <c r="O5327" s="125" t="s">
        <v>579</v>
      </c>
      <c r="P5327" s="117">
        <v>1</v>
      </c>
      <c r="Q5327" s="117" t="s">
        <v>398</v>
      </c>
      <c r="R5327" s="117" t="s">
        <v>398</v>
      </c>
      <c r="S5327" s="117" t="s">
        <v>398</v>
      </c>
      <c r="T5327" s="117" t="s">
        <v>398</v>
      </c>
      <c r="U5327" s="117" t="s">
        <v>398</v>
      </c>
      <c r="V5327" s="117" t="s">
        <v>398</v>
      </c>
      <c r="W5327" s="123">
        <v>70</v>
      </c>
      <c r="X5327" s="123" t="s">
        <v>906</v>
      </c>
      <c r="Y5327" s="120">
        <v>43565</v>
      </c>
      <c r="Z5327" s="121">
        <v>0.375</v>
      </c>
      <c r="AA5327" s="121">
        <v>0.42708333333333331</v>
      </c>
      <c r="AB5327" s="123" t="s">
        <v>582</v>
      </c>
      <c r="AC5327" s="119" t="s">
        <v>398</v>
      </c>
      <c r="AD5327" s="119" t="s">
        <v>398</v>
      </c>
    </row>
    <row r="5328" spans="1:30">
      <c r="A5328" s="117">
        <v>5327</v>
      </c>
      <c r="B5328" s="123" t="s">
        <v>469</v>
      </c>
      <c r="C5328" s="117" t="s">
        <v>5</v>
      </c>
      <c r="D5328" s="123" t="s">
        <v>595</v>
      </c>
      <c r="E5328" s="117">
        <v>5327</v>
      </c>
      <c r="F5328" s="117" t="s">
        <v>924</v>
      </c>
      <c r="G5328" s="117" t="s">
        <v>591</v>
      </c>
      <c r="H5328" s="117" t="s">
        <v>398</v>
      </c>
      <c r="I5328" s="117" t="s">
        <v>398</v>
      </c>
      <c r="J5328" s="117" t="s">
        <v>398</v>
      </c>
      <c r="K5328" s="117" t="s">
        <v>398</v>
      </c>
      <c r="L5328" s="117" t="s">
        <v>398</v>
      </c>
      <c r="M5328" s="117" t="s">
        <v>398</v>
      </c>
      <c r="N5328" s="117" t="s">
        <v>398</v>
      </c>
      <c r="O5328" s="125" t="s">
        <v>579</v>
      </c>
      <c r="P5328" s="117">
        <v>1</v>
      </c>
      <c r="Q5328" s="117" t="s">
        <v>398</v>
      </c>
      <c r="R5328" s="117" t="s">
        <v>398</v>
      </c>
      <c r="S5328" s="117" t="s">
        <v>398</v>
      </c>
      <c r="T5328" s="117" t="s">
        <v>398</v>
      </c>
      <c r="U5328" s="117" t="s">
        <v>398</v>
      </c>
      <c r="V5328" s="117" t="s">
        <v>398</v>
      </c>
      <c r="W5328" s="123">
        <v>70</v>
      </c>
      <c r="X5328" s="123" t="s">
        <v>906</v>
      </c>
      <c r="Y5328" s="120">
        <v>43565</v>
      </c>
      <c r="Z5328" s="121">
        <v>0.375</v>
      </c>
      <c r="AA5328" s="121">
        <v>0.42708333333333331</v>
      </c>
      <c r="AB5328" s="123" t="s">
        <v>582</v>
      </c>
      <c r="AC5328" s="119" t="s">
        <v>398</v>
      </c>
      <c r="AD5328" s="119" t="s">
        <v>398</v>
      </c>
    </row>
    <row r="5329" spans="1:30">
      <c r="A5329" s="117">
        <v>5328</v>
      </c>
      <c r="B5329" s="123" t="s">
        <v>469</v>
      </c>
      <c r="C5329" s="117" t="s">
        <v>5</v>
      </c>
      <c r="D5329" s="123" t="s">
        <v>595</v>
      </c>
      <c r="E5329" s="117">
        <v>5328</v>
      </c>
      <c r="F5329" s="117" t="s">
        <v>924</v>
      </c>
      <c r="G5329" s="117" t="s">
        <v>591</v>
      </c>
      <c r="H5329" s="117" t="s">
        <v>398</v>
      </c>
      <c r="I5329" s="117" t="s">
        <v>398</v>
      </c>
      <c r="J5329" s="117" t="s">
        <v>398</v>
      </c>
      <c r="K5329" s="117" t="s">
        <v>398</v>
      </c>
      <c r="L5329" s="117" t="s">
        <v>398</v>
      </c>
      <c r="M5329" s="117" t="s">
        <v>398</v>
      </c>
      <c r="N5329" s="117" t="s">
        <v>398</v>
      </c>
      <c r="O5329" s="125" t="s">
        <v>579</v>
      </c>
      <c r="P5329" s="117">
        <v>1</v>
      </c>
      <c r="Q5329" s="117" t="s">
        <v>398</v>
      </c>
      <c r="R5329" s="117" t="s">
        <v>398</v>
      </c>
      <c r="S5329" s="117" t="s">
        <v>398</v>
      </c>
      <c r="T5329" s="117" t="s">
        <v>398</v>
      </c>
      <c r="U5329" s="117" t="s">
        <v>398</v>
      </c>
      <c r="V5329" s="117" t="s">
        <v>398</v>
      </c>
      <c r="W5329" s="123">
        <v>70</v>
      </c>
      <c r="X5329" s="123" t="s">
        <v>906</v>
      </c>
      <c r="Y5329" s="120">
        <v>43565</v>
      </c>
      <c r="Z5329" s="121">
        <v>0.375</v>
      </c>
      <c r="AA5329" s="121">
        <v>0.42708333333333331</v>
      </c>
      <c r="AB5329" s="123" t="s">
        <v>582</v>
      </c>
      <c r="AC5329" s="119" t="s">
        <v>398</v>
      </c>
      <c r="AD5329" s="119" t="s">
        <v>398</v>
      </c>
    </row>
    <row r="5330" spans="1:30">
      <c r="A5330" s="117">
        <v>5329</v>
      </c>
      <c r="B5330" s="123" t="s">
        <v>469</v>
      </c>
      <c r="C5330" s="117" t="s">
        <v>5</v>
      </c>
      <c r="D5330" s="123" t="s">
        <v>595</v>
      </c>
      <c r="E5330" s="117">
        <v>5329</v>
      </c>
      <c r="F5330" s="117" t="s">
        <v>924</v>
      </c>
      <c r="G5330" s="117" t="s">
        <v>591</v>
      </c>
      <c r="H5330" s="117" t="s">
        <v>398</v>
      </c>
      <c r="I5330" s="117" t="s">
        <v>398</v>
      </c>
      <c r="J5330" s="117" t="s">
        <v>398</v>
      </c>
      <c r="K5330" s="117" t="s">
        <v>398</v>
      </c>
      <c r="L5330" s="117" t="s">
        <v>398</v>
      </c>
      <c r="M5330" s="117" t="s">
        <v>398</v>
      </c>
      <c r="N5330" s="117" t="s">
        <v>398</v>
      </c>
      <c r="O5330" s="125" t="s">
        <v>579</v>
      </c>
      <c r="P5330" s="117">
        <v>1</v>
      </c>
      <c r="Q5330" s="117" t="s">
        <v>398</v>
      </c>
      <c r="R5330" s="117" t="s">
        <v>398</v>
      </c>
      <c r="S5330" s="117" t="s">
        <v>398</v>
      </c>
      <c r="T5330" s="117" t="s">
        <v>398</v>
      </c>
      <c r="U5330" s="117" t="s">
        <v>398</v>
      </c>
      <c r="V5330" s="117" t="s">
        <v>398</v>
      </c>
      <c r="W5330" s="123">
        <v>70</v>
      </c>
      <c r="X5330" s="123" t="s">
        <v>906</v>
      </c>
      <c r="Y5330" s="120">
        <v>43565</v>
      </c>
      <c r="Z5330" s="121">
        <v>0.375</v>
      </c>
      <c r="AA5330" s="121">
        <v>0.42708333333333331</v>
      </c>
      <c r="AB5330" s="123" t="s">
        <v>582</v>
      </c>
      <c r="AC5330" s="119" t="s">
        <v>398</v>
      </c>
      <c r="AD5330" s="119" t="s">
        <v>398</v>
      </c>
    </row>
    <row r="5331" spans="1:30">
      <c r="A5331" s="117">
        <v>5330</v>
      </c>
      <c r="B5331" s="123" t="s">
        <v>469</v>
      </c>
      <c r="C5331" s="117" t="s">
        <v>5</v>
      </c>
      <c r="D5331" s="123" t="s">
        <v>595</v>
      </c>
      <c r="E5331" s="117">
        <v>5330</v>
      </c>
      <c r="F5331" s="117" t="s">
        <v>924</v>
      </c>
      <c r="G5331" s="117" t="s">
        <v>591</v>
      </c>
      <c r="H5331" s="117" t="s">
        <v>398</v>
      </c>
      <c r="I5331" s="117" t="s">
        <v>398</v>
      </c>
      <c r="J5331" s="117" t="s">
        <v>398</v>
      </c>
      <c r="K5331" s="117" t="s">
        <v>398</v>
      </c>
      <c r="L5331" s="117" t="s">
        <v>398</v>
      </c>
      <c r="M5331" s="117" t="s">
        <v>398</v>
      </c>
      <c r="N5331" s="117" t="s">
        <v>398</v>
      </c>
      <c r="O5331" s="125" t="s">
        <v>579</v>
      </c>
      <c r="P5331" s="117">
        <v>1</v>
      </c>
      <c r="Q5331" s="117" t="s">
        <v>398</v>
      </c>
      <c r="R5331" s="117" t="s">
        <v>398</v>
      </c>
      <c r="S5331" s="117" t="s">
        <v>398</v>
      </c>
      <c r="T5331" s="117" t="s">
        <v>398</v>
      </c>
      <c r="U5331" s="117" t="s">
        <v>398</v>
      </c>
      <c r="V5331" s="117" t="s">
        <v>398</v>
      </c>
      <c r="W5331" s="123">
        <v>70</v>
      </c>
      <c r="X5331" s="123" t="s">
        <v>906</v>
      </c>
      <c r="Y5331" s="120">
        <v>43565</v>
      </c>
      <c r="Z5331" s="121">
        <v>0.375</v>
      </c>
      <c r="AA5331" s="121">
        <v>0.42708333333333331</v>
      </c>
      <c r="AB5331" s="123" t="s">
        <v>582</v>
      </c>
      <c r="AC5331" s="119" t="s">
        <v>398</v>
      </c>
      <c r="AD5331" s="119" t="s">
        <v>398</v>
      </c>
    </row>
    <row r="5332" spans="1:30">
      <c r="A5332" s="117">
        <v>5331</v>
      </c>
      <c r="B5332" s="123" t="s">
        <v>469</v>
      </c>
      <c r="C5332" s="117" t="s">
        <v>5</v>
      </c>
      <c r="D5332" s="123" t="s">
        <v>595</v>
      </c>
      <c r="E5332" s="117">
        <v>5331</v>
      </c>
      <c r="F5332" s="117" t="s">
        <v>924</v>
      </c>
      <c r="G5332" s="117" t="s">
        <v>591</v>
      </c>
      <c r="H5332" s="117" t="s">
        <v>398</v>
      </c>
      <c r="I5332" s="117" t="s">
        <v>398</v>
      </c>
      <c r="J5332" s="117" t="s">
        <v>398</v>
      </c>
      <c r="K5332" s="117" t="s">
        <v>398</v>
      </c>
      <c r="L5332" s="117" t="s">
        <v>398</v>
      </c>
      <c r="M5332" s="117" t="s">
        <v>398</v>
      </c>
      <c r="N5332" s="117" t="s">
        <v>398</v>
      </c>
      <c r="O5332" s="125" t="s">
        <v>579</v>
      </c>
      <c r="P5332" s="117">
        <v>1</v>
      </c>
      <c r="Q5332" s="117" t="s">
        <v>398</v>
      </c>
      <c r="R5332" s="117" t="s">
        <v>398</v>
      </c>
      <c r="S5332" s="117" t="s">
        <v>398</v>
      </c>
      <c r="T5332" s="117" t="s">
        <v>398</v>
      </c>
      <c r="U5332" s="117" t="s">
        <v>398</v>
      </c>
      <c r="V5332" s="117" t="s">
        <v>398</v>
      </c>
      <c r="W5332" s="123">
        <v>70</v>
      </c>
      <c r="X5332" s="123" t="s">
        <v>906</v>
      </c>
      <c r="Y5332" s="120">
        <v>43565</v>
      </c>
      <c r="Z5332" s="121">
        <v>0.375</v>
      </c>
      <c r="AA5332" s="121">
        <v>0.42708333333333331</v>
      </c>
      <c r="AB5332" s="123" t="s">
        <v>582</v>
      </c>
      <c r="AC5332" s="119" t="s">
        <v>398</v>
      </c>
      <c r="AD5332" s="119" t="s">
        <v>398</v>
      </c>
    </row>
    <row r="5333" spans="1:30">
      <c r="A5333" s="117">
        <v>5332</v>
      </c>
      <c r="B5333" s="123" t="s">
        <v>469</v>
      </c>
      <c r="C5333" s="117" t="s">
        <v>5</v>
      </c>
      <c r="D5333" s="123" t="s">
        <v>595</v>
      </c>
      <c r="E5333" s="117">
        <v>5332</v>
      </c>
      <c r="F5333" s="117" t="s">
        <v>924</v>
      </c>
      <c r="G5333" s="117" t="s">
        <v>591</v>
      </c>
      <c r="H5333" s="117" t="s">
        <v>398</v>
      </c>
      <c r="I5333" s="117" t="s">
        <v>398</v>
      </c>
      <c r="J5333" s="117" t="s">
        <v>398</v>
      </c>
      <c r="K5333" s="117" t="s">
        <v>398</v>
      </c>
      <c r="L5333" s="117" t="s">
        <v>398</v>
      </c>
      <c r="M5333" s="117" t="s">
        <v>398</v>
      </c>
      <c r="N5333" s="117" t="s">
        <v>398</v>
      </c>
      <c r="O5333" s="125" t="s">
        <v>579</v>
      </c>
      <c r="P5333" s="117">
        <v>1</v>
      </c>
      <c r="Q5333" s="117" t="s">
        <v>398</v>
      </c>
      <c r="R5333" s="117" t="s">
        <v>398</v>
      </c>
      <c r="S5333" s="117" t="s">
        <v>398</v>
      </c>
      <c r="T5333" s="117" t="s">
        <v>398</v>
      </c>
      <c r="U5333" s="117" t="s">
        <v>398</v>
      </c>
      <c r="V5333" s="117" t="s">
        <v>398</v>
      </c>
      <c r="W5333" s="123">
        <v>70</v>
      </c>
      <c r="X5333" s="123" t="s">
        <v>906</v>
      </c>
      <c r="Y5333" s="120">
        <v>43565</v>
      </c>
      <c r="Z5333" s="121">
        <v>0.375</v>
      </c>
      <c r="AA5333" s="121">
        <v>0.42708333333333331</v>
      </c>
      <c r="AB5333" s="123" t="s">
        <v>582</v>
      </c>
      <c r="AC5333" s="119" t="s">
        <v>398</v>
      </c>
      <c r="AD5333" s="119" t="s">
        <v>398</v>
      </c>
    </row>
    <row r="5334" spans="1:30">
      <c r="A5334" s="117">
        <v>5333</v>
      </c>
      <c r="B5334" s="123" t="s">
        <v>469</v>
      </c>
      <c r="C5334" s="117" t="s">
        <v>5</v>
      </c>
      <c r="D5334" s="123" t="s">
        <v>595</v>
      </c>
      <c r="E5334" s="117">
        <v>5333</v>
      </c>
      <c r="F5334" s="117" t="s">
        <v>924</v>
      </c>
      <c r="G5334" s="117" t="s">
        <v>591</v>
      </c>
      <c r="H5334" s="117" t="s">
        <v>398</v>
      </c>
      <c r="I5334" s="117" t="s">
        <v>398</v>
      </c>
      <c r="J5334" s="117" t="s">
        <v>398</v>
      </c>
      <c r="K5334" s="117" t="s">
        <v>398</v>
      </c>
      <c r="L5334" s="117" t="s">
        <v>398</v>
      </c>
      <c r="M5334" s="117" t="s">
        <v>398</v>
      </c>
      <c r="N5334" s="117" t="s">
        <v>398</v>
      </c>
      <c r="O5334" s="125" t="s">
        <v>579</v>
      </c>
      <c r="P5334" s="117">
        <v>1</v>
      </c>
      <c r="Q5334" s="117" t="s">
        <v>398</v>
      </c>
      <c r="R5334" s="117" t="s">
        <v>398</v>
      </c>
      <c r="S5334" s="117" t="s">
        <v>398</v>
      </c>
      <c r="T5334" s="117" t="s">
        <v>398</v>
      </c>
      <c r="U5334" s="117" t="s">
        <v>398</v>
      </c>
      <c r="V5334" s="117" t="s">
        <v>398</v>
      </c>
      <c r="W5334" s="123">
        <v>70</v>
      </c>
      <c r="X5334" s="123" t="s">
        <v>906</v>
      </c>
      <c r="Y5334" s="120">
        <v>43565</v>
      </c>
      <c r="Z5334" s="121">
        <v>0.375</v>
      </c>
      <c r="AA5334" s="121">
        <v>0.42708333333333331</v>
      </c>
      <c r="AB5334" s="123" t="s">
        <v>582</v>
      </c>
      <c r="AC5334" s="119" t="s">
        <v>398</v>
      </c>
      <c r="AD5334" s="119" t="s">
        <v>398</v>
      </c>
    </row>
    <row r="5335" spans="1:30">
      <c r="A5335" s="117">
        <v>5334</v>
      </c>
      <c r="B5335" s="123" t="s">
        <v>469</v>
      </c>
      <c r="C5335" s="117" t="s">
        <v>5</v>
      </c>
      <c r="D5335" s="123" t="s">
        <v>595</v>
      </c>
      <c r="E5335" s="117">
        <v>5334</v>
      </c>
      <c r="F5335" s="117" t="s">
        <v>924</v>
      </c>
      <c r="G5335" s="117" t="s">
        <v>591</v>
      </c>
      <c r="H5335" s="117" t="s">
        <v>398</v>
      </c>
      <c r="I5335" s="117" t="s">
        <v>398</v>
      </c>
      <c r="J5335" s="117" t="s">
        <v>398</v>
      </c>
      <c r="K5335" s="117" t="s">
        <v>398</v>
      </c>
      <c r="L5335" s="117" t="s">
        <v>398</v>
      </c>
      <c r="M5335" s="117" t="s">
        <v>398</v>
      </c>
      <c r="N5335" s="117" t="s">
        <v>398</v>
      </c>
      <c r="O5335" s="125" t="s">
        <v>579</v>
      </c>
      <c r="P5335" s="117">
        <v>1</v>
      </c>
      <c r="Q5335" s="117" t="s">
        <v>398</v>
      </c>
      <c r="R5335" s="117" t="s">
        <v>398</v>
      </c>
      <c r="S5335" s="117" t="s">
        <v>398</v>
      </c>
      <c r="T5335" s="117" t="s">
        <v>398</v>
      </c>
      <c r="U5335" s="117" t="s">
        <v>398</v>
      </c>
      <c r="V5335" s="117" t="s">
        <v>398</v>
      </c>
      <c r="W5335" s="123">
        <v>70</v>
      </c>
      <c r="X5335" s="123" t="s">
        <v>906</v>
      </c>
      <c r="Y5335" s="120">
        <v>43565</v>
      </c>
      <c r="Z5335" s="121">
        <v>0.375</v>
      </c>
      <c r="AA5335" s="121">
        <v>0.42708333333333331</v>
      </c>
      <c r="AB5335" s="123" t="s">
        <v>582</v>
      </c>
      <c r="AC5335" s="119" t="s">
        <v>398</v>
      </c>
      <c r="AD5335" s="119" t="s">
        <v>398</v>
      </c>
    </row>
    <row r="5336" spans="1:30">
      <c r="A5336" s="117">
        <v>5335</v>
      </c>
      <c r="B5336" s="123" t="s">
        <v>469</v>
      </c>
      <c r="C5336" s="117" t="s">
        <v>5</v>
      </c>
      <c r="D5336" s="123" t="s">
        <v>595</v>
      </c>
      <c r="E5336" s="117">
        <v>5335</v>
      </c>
      <c r="F5336" s="117" t="s">
        <v>924</v>
      </c>
      <c r="G5336" s="117" t="s">
        <v>591</v>
      </c>
      <c r="H5336" s="117" t="s">
        <v>398</v>
      </c>
      <c r="I5336" s="117" t="s">
        <v>398</v>
      </c>
      <c r="J5336" s="117" t="s">
        <v>398</v>
      </c>
      <c r="K5336" s="117" t="s">
        <v>398</v>
      </c>
      <c r="L5336" s="117" t="s">
        <v>398</v>
      </c>
      <c r="M5336" s="117" t="s">
        <v>398</v>
      </c>
      <c r="N5336" s="117" t="s">
        <v>398</v>
      </c>
      <c r="O5336" s="125" t="s">
        <v>579</v>
      </c>
      <c r="P5336" s="117">
        <v>1</v>
      </c>
      <c r="Q5336" s="117" t="s">
        <v>398</v>
      </c>
      <c r="R5336" s="117" t="s">
        <v>398</v>
      </c>
      <c r="S5336" s="117" t="s">
        <v>398</v>
      </c>
      <c r="T5336" s="117" t="s">
        <v>398</v>
      </c>
      <c r="U5336" s="117" t="s">
        <v>398</v>
      </c>
      <c r="V5336" s="117" t="s">
        <v>398</v>
      </c>
      <c r="W5336" s="123">
        <v>70</v>
      </c>
      <c r="X5336" s="123" t="s">
        <v>906</v>
      </c>
      <c r="Y5336" s="120">
        <v>43565</v>
      </c>
      <c r="Z5336" s="121">
        <v>0.375</v>
      </c>
      <c r="AA5336" s="121">
        <v>0.42708333333333331</v>
      </c>
      <c r="AB5336" s="123" t="s">
        <v>582</v>
      </c>
      <c r="AC5336" s="119" t="s">
        <v>398</v>
      </c>
      <c r="AD5336" s="119" t="s">
        <v>398</v>
      </c>
    </row>
    <row r="5337" spans="1:30">
      <c r="A5337" s="117">
        <v>5336</v>
      </c>
      <c r="B5337" s="123" t="s">
        <v>469</v>
      </c>
      <c r="C5337" s="117" t="s">
        <v>5</v>
      </c>
      <c r="D5337" s="123" t="s">
        <v>595</v>
      </c>
      <c r="E5337" s="117">
        <v>5336</v>
      </c>
      <c r="F5337" s="117" t="s">
        <v>924</v>
      </c>
      <c r="G5337" s="117" t="s">
        <v>591</v>
      </c>
      <c r="H5337" s="117" t="s">
        <v>398</v>
      </c>
      <c r="I5337" s="117" t="s">
        <v>398</v>
      </c>
      <c r="J5337" s="117" t="s">
        <v>398</v>
      </c>
      <c r="K5337" s="117" t="s">
        <v>398</v>
      </c>
      <c r="L5337" s="117" t="s">
        <v>398</v>
      </c>
      <c r="M5337" s="117" t="s">
        <v>398</v>
      </c>
      <c r="N5337" s="117" t="s">
        <v>398</v>
      </c>
      <c r="O5337" s="125" t="s">
        <v>579</v>
      </c>
      <c r="P5337" s="117">
        <v>1</v>
      </c>
      <c r="Q5337" s="117" t="s">
        <v>398</v>
      </c>
      <c r="R5337" s="117" t="s">
        <v>398</v>
      </c>
      <c r="S5337" s="117" t="s">
        <v>398</v>
      </c>
      <c r="T5337" s="117" t="s">
        <v>398</v>
      </c>
      <c r="U5337" s="117" t="s">
        <v>398</v>
      </c>
      <c r="V5337" s="117" t="s">
        <v>398</v>
      </c>
      <c r="W5337" s="123">
        <v>70</v>
      </c>
      <c r="X5337" s="123" t="s">
        <v>906</v>
      </c>
      <c r="Y5337" s="120">
        <v>43565</v>
      </c>
      <c r="Z5337" s="121">
        <v>0.375</v>
      </c>
      <c r="AA5337" s="121">
        <v>0.42708333333333331</v>
      </c>
      <c r="AB5337" s="123" t="s">
        <v>582</v>
      </c>
      <c r="AC5337" s="119" t="s">
        <v>398</v>
      </c>
      <c r="AD5337" s="119" t="s">
        <v>398</v>
      </c>
    </row>
    <row r="5338" spans="1:30">
      <c r="A5338" s="117">
        <v>5337</v>
      </c>
      <c r="B5338" s="123" t="s">
        <v>469</v>
      </c>
      <c r="C5338" s="117" t="s">
        <v>5</v>
      </c>
      <c r="D5338" s="123" t="s">
        <v>595</v>
      </c>
      <c r="E5338" s="117">
        <v>5337</v>
      </c>
      <c r="F5338" s="117" t="s">
        <v>924</v>
      </c>
      <c r="G5338" s="117" t="s">
        <v>591</v>
      </c>
      <c r="H5338" s="117" t="s">
        <v>398</v>
      </c>
      <c r="I5338" s="117" t="s">
        <v>398</v>
      </c>
      <c r="J5338" s="117" t="s">
        <v>398</v>
      </c>
      <c r="K5338" s="117" t="s">
        <v>398</v>
      </c>
      <c r="L5338" s="117" t="s">
        <v>398</v>
      </c>
      <c r="M5338" s="117" t="s">
        <v>398</v>
      </c>
      <c r="N5338" s="117" t="s">
        <v>398</v>
      </c>
      <c r="O5338" s="125" t="s">
        <v>579</v>
      </c>
      <c r="P5338" s="117">
        <v>1</v>
      </c>
      <c r="Q5338" s="117" t="s">
        <v>398</v>
      </c>
      <c r="R5338" s="117" t="s">
        <v>398</v>
      </c>
      <c r="S5338" s="117" t="s">
        <v>398</v>
      </c>
      <c r="T5338" s="117" t="s">
        <v>398</v>
      </c>
      <c r="U5338" s="117" t="s">
        <v>398</v>
      </c>
      <c r="V5338" s="117" t="s">
        <v>398</v>
      </c>
      <c r="W5338" s="123">
        <v>70</v>
      </c>
      <c r="X5338" s="123" t="s">
        <v>906</v>
      </c>
      <c r="Y5338" s="120">
        <v>43565</v>
      </c>
      <c r="Z5338" s="121">
        <v>0.375</v>
      </c>
      <c r="AA5338" s="121">
        <v>0.42708333333333331</v>
      </c>
      <c r="AB5338" s="123" t="s">
        <v>582</v>
      </c>
      <c r="AC5338" s="119" t="s">
        <v>398</v>
      </c>
      <c r="AD5338" s="119" t="s">
        <v>398</v>
      </c>
    </row>
    <row r="5339" spans="1:30">
      <c r="A5339" s="117">
        <v>5338</v>
      </c>
      <c r="B5339" s="123" t="s">
        <v>469</v>
      </c>
      <c r="C5339" s="117" t="s">
        <v>5</v>
      </c>
      <c r="D5339" s="123" t="s">
        <v>595</v>
      </c>
      <c r="E5339" s="117">
        <v>5338</v>
      </c>
      <c r="F5339" s="117" t="s">
        <v>924</v>
      </c>
      <c r="G5339" s="117" t="s">
        <v>591</v>
      </c>
      <c r="H5339" s="117" t="s">
        <v>398</v>
      </c>
      <c r="I5339" s="117" t="s">
        <v>398</v>
      </c>
      <c r="J5339" s="117" t="s">
        <v>398</v>
      </c>
      <c r="K5339" s="117" t="s">
        <v>398</v>
      </c>
      <c r="L5339" s="117" t="s">
        <v>398</v>
      </c>
      <c r="M5339" s="117" t="s">
        <v>398</v>
      </c>
      <c r="N5339" s="117" t="s">
        <v>398</v>
      </c>
      <c r="O5339" s="125" t="s">
        <v>579</v>
      </c>
      <c r="P5339" s="117">
        <v>1</v>
      </c>
      <c r="Q5339" s="117" t="s">
        <v>398</v>
      </c>
      <c r="R5339" s="117" t="s">
        <v>398</v>
      </c>
      <c r="S5339" s="117" t="s">
        <v>398</v>
      </c>
      <c r="T5339" s="117" t="s">
        <v>398</v>
      </c>
      <c r="U5339" s="117" t="s">
        <v>398</v>
      </c>
      <c r="V5339" s="117" t="s">
        <v>398</v>
      </c>
      <c r="W5339" s="123">
        <v>70</v>
      </c>
      <c r="X5339" s="123" t="s">
        <v>906</v>
      </c>
      <c r="Y5339" s="120">
        <v>43565</v>
      </c>
      <c r="Z5339" s="121">
        <v>0.375</v>
      </c>
      <c r="AA5339" s="121">
        <v>0.42708333333333331</v>
      </c>
      <c r="AB5339" s="123" t="s">
        <v>582</v>
      </c>
      <c r="AC5339" s="119" t="s">
        <v>398</v>
      </c>
      <c r="AD5339" s="119" t="s">
        <v>398</v>
      </c>
    </row>
    <row r="5340" spans="1:30">
      <c r="A5340" s="117">
        <v>5339</v>
      </c>
      <c r="B5340" s="123" t="s">
        <v>469</v>
      </c>
      <c r="C5340" s="117" t="s">
        <v>5</v>
      </c>
      <c r="D5340" s="123" t="s">
        <v>595</v>
      </c>
      <c r="E5340" s="117">
        <v>5339</v>
      </c>
      <c r="F5340" s="117" t="s">
        <v>924</v>
      </c>
      <c r="G5340" s="117" t="s">
        <v>591</v>
      </c>
      <c r="H5340" s="117" t="s">
        <v>398</v>
      </c>
      <c r="I5340" s="117" t="s">
        <v>398</v>
      </c>
      <c r="J5340" s="117" t="s">
        <v>398</v>
      </c>
      <c r="K5340" s="117" t="s">
        <v>398</v>
      </c>
      <c r="L5340" s="117" t="s">
        <v>398</v>
      </c>
      <c r="M5340" s="117" t="s">
        <v>398</v>
      </c>
      <c r="N5340" s="117" t="s">
        <v>398</v>
      </c>
      <c r="O5340" s="125" t="s">
        <v>579</v>
      </c>
      <c r="P5340" s="117">
        <v>1</v>
      </c>
      <c r="Q5340" s="117" t="s">
        <v>398</v>
      </c>
      <c r="R5340" s="117" t="s">
        <v>398</v>
      </c>
      <c r="S5340" s="117" t="s">
        <v>398</v>
      </c>
      <c r="T5340" s="117" t="s">
        <v>398</v>
      </c>
      <c r="U5340" s="117" t="s">
        <v>398</v>
      </c>
      <c r="V5340" s="117" t="s">
        <v>398</v>
      </c>
      <c r="W5340" s="123">
        <v>70</v>
      </c>
      <c r="X5340" s="123" t="s">
        <v>906</v>
      </c>
      <c r="Y5340" s="120">
        <v>43565</v>
      </c>
      <c r="Z5340" s="121">
        <v>0.375</v>
      </c>
      <c r="AA5340" s="121">
        <v>0.42708333333333331</v>
      </c>
      <c r="AB5340" s="123" t="s">
        <v>582</v>
      </c>
      <c r="AC5340" s="119" t="s">
        <v>398</v>
      </c>
      <c r="AD5340" s="119" t="s">
        <v>398</v>
      </c>
    </row>
    <row r="5341" spans="1:30">
      <c r="A5341" s="117">
        <v>5340</v>
      </c>
      <c r="B5341" s="123" t="s">
        <v>469</v>
      </c>
      <c r="C5341" s="117" t="s">
        <v>5</v>
      </c>
      <c r="D5341" s="123" t="s">
        <v>595</v>
      </c>
      <c r="E5341" s="117">
        <v>5340</v>
      </c>
      <c r="F5341" s="117" t="s">
        <v>924</v>
      </c>
      <c r="G5341" s="117" t="s">
        <v>591</v>
      </c>
      <c r="H5341" s="117" t="s">
        <v>398</v>
      </c>
      <c r="I5341" s="117" t="s">
        <v>398</v>
      </c>
      <c r="J5341" s="117" t="s">
        <v>398</v>
      </c>
      <c r="K5341" s="117" t="s">
        <v>398</v>
      </c>
      <c r="L5341" s="117" t="s">
        <v>398</v>
      </c>
      <c r="M5341" s="117" t="s">
        <v>398</v>
      </c>
      <c r="N5341" s="117" t="s">
        <v>398</v>
      </c>
      <c r="O5341" s="125" t="s">
        <v>579</v>
      </c>
      <c r="P5341" s="117">
        <v>1</v>
      </c>
      <c r="Q5341" s="117" t="s">
        <v>398</v>
      </c>
      <c r="R5341" s="117" t="s">
        <v>398</v>
      </c>
      <c r="S5341" s="117" t="s">
        <v>398</v>
      </c>
      <c r="T5341" s="117" t="s">
        <v>398</v>
      </c>
      <c r="U5341" s="117" t="s">
        <v>398</v>
      </c>
      <c r="V5341" s="117" t="s">
        <v>398</v>
      </c>
      <c r="W5341" s="123">
        <v>70</v>
      </c>
      <c r="X5341" s="123" t="s">
        <v>906</v>
      </c>
      <c r="Y5341" s="120">
        <v>43565</v>
      </c>
      <c r="Z5341" s="121">
        <v>0.375</v>
      </c>
      <c r="AA5341" s="121">
        <v>0.42708333333333331</v>
      </c>
      <c r="AB5341" s="123" t="s">
        <v>582</v>
      </c>
      <c r="AC5341" s="119" t="s">
        <v>398</v>
      </c>
      <c r="AD5341" s="119" t="s">
        <v>398</v>
      </c>
    </row>
    <row r="5342" spans="1:30">
      <c r="A5342" s="117">
        <v>5341</v>
      </c>
      <c r="B5342" s="123" t="s">
        <v>469</v>
      </c>
      <c r="C5342" s="117" t="s">
        <v>5</v>
      </c>
      <c r="D5342" s="123" t="s">
        <v>595</v>
      </c>
      <c r="E5342" s="117">
        <v>5341</v>
      </c>
      <c r="F5342" s="117" t="s">
        <v>924</v>
      </c>
      <c r="G5342" s="117" t="s">
        <v>591</v>
      </c>
      <c r="H5342" s="117" t="s">
        <v>398</v>
      </c>
      <c r="I5342" s="117" t="s">
        <v>398</v>
      </c>
      <c r="J5342" s="117" t="s">
        <v>398</v>
      </c>
      <c r="K5342" s="117" t="s">
        <v>398</v>
      </c>
      <c r="L5342" s="117" t="s">
        <v>398</v>
      </c>
      <c r="M5342" s="117" t="s">
        <v>398</v>
      </c>
      <c r="N5342" s="117" t="s">
        <v>398</v>
      </c>
      <c r="O5342" s="125" t="s">
        <v>579</v>
      </c>
      <c r="P5342" s="117">
        <v>1</v>
      </c>
      <c r="Q5342" s="117" t="s">
        <v>398</v>
      </c>
      <c r="R5342" s="117" t="s">
        <v>398</v>
      </c>
      <c r="S5342" s="117" t="s">
        <v>398</v>
      </c>
      <c r="T5342" s="117" t="s">
        <v>398</v>
      </c>
      <c r="U5342" s="117" t="s">
        <v>398</v>
      </c>
      <c r="V5342" s="117" t="s">
        <v>398</v>
      </c>
      <c r="W5342" s="123">
        <v>70</v>
      </c>
      <c r="X5342" s="123" t="s">
        <v>906</v>
      </c>
      <c r="Y5342" s="120">
        <v>43565</v>
      </c>
      <c r="Z5342" s="121">
        <v>0.375</v>
      </c>
      <c r="AA5342" s="121">
        <v>0.42708333333333331</v>
      </c>
      <c r="AB5342" s="123" t="s">
        <v>582</v>
      </c>
      <c r="AC5342" s="119" t="s">
        <v>398</v>
      </c>
      <c r="AD5342" s="119" t="s">
        <v>398</v>
      </c>
    </row>
    <row r="5343" spans="1:30">
      <c r="A5343" s="117">
        <v>5342</v>
      </c>
      <c r="B5343" s="123" t="s">
        <v>469</v>
      </c>
      <c r="C5343" s="117" t="s">
        <v>5</v>
      </c>
      <c r="D5343" s="123" t="s">
        <v>595</v>
      </c>
      <c r="E5343" s="117">
        <v>5342</v>
      </c>
      <c r="F5343" s="117" t="s">
        <v>924</v>
      </c>
      <c r="G5343" s="117" t="s">
        <v>591</v>
      </c>
      <c r="H5343" s="117" t="s">
        <v>398</v>
      </c>
      <c r="I5343" s="117" t="s">
        <v>398</v>
      </c>
      <c r="J5343" s="117" t="s">
        <v>398</v>
      </c>
      <c r="K5343" s="117" t="s">
        <v>398</v>
      </c>
      <c r="L5343" s="117" t="s">
        <v>398</v>
      </c>
      <c r="M5343" s="117" t="s">
        <v>398</v>
      </c>
      <c r="N5343" s="117" t="s">
        <v>398</v>
      </c>
      <c r="O5343" s="125" t="s">
        <v>579</v>
      </c>
      <c r="P5343" s="117">
        <v>1</v>
      </c>
      <c r="Q5343" s="117" t="s">
        <v>398</v>
      </c>
      <c r="R5343" s="117" t="s">
        <v>398</v>
      </c>
      <c r="S5343" s="117" t="s">
        <v>398</v>
      </c>
      <c r="T5343" s="117" t="s">
        <v>398</v>
      </c>
      <c r="U5343" s="117" t="s">
        <v>398</v>
      </c>
      <c r="V5343" s="117" t="s">
        <v>398</v>
      </c>
      <c r="W5343" s="123">
        <v>70</v>
      </c>
      <c r="X5343" s="123" t="s">
        <v>906</v>
      </c>
      <c r="Y5343" s="120">
        <v>43565</v>
      </c>
      <c r="Z5343" s="121">
        <v>0.375</v>
      </c>
      <c r="AA5343" s="121">
        <v>0.42708333333333331</v>
      </c>
      <c r="AB5343" s="123" t="s">
        <v>582</v>
      </c>
      <c r="AC5343" s="119" t="s">
        <v>398</v>
      </c>
      <c r="AD5343" s="119" t="s">
        <v>398</v>
      </c>
    </row>
    <row r="5344" spans="1:30">
      <c r="A5344" s="117">
        <v>5343</v>
      </c>
      <c r="B5344" s="123" t="s">
        <v>469</v>
      </c>
      <c r="C5344" s="117" t="s">
        <v>5</v>
      </c>
      <c r="D5344" s="123" t="s">
        <v>595</v>
      </c>
      <c r="E5344" s="117">
        <v>5343</v>
      </c>
      <c r="F5344" s="117" t="s">
        <v>924</v>
      </c>
      <c r="G5344" s="117" t="s">
        <v>591</v>
      </c>
      <c r="H5344" s="117" t="s">
        <v>398</v>
      </c>
      <c r="I5344" s="117" t="s">
        <v>398</v>
      </c>
      <c r="J5344" s="117" t="s">
        <v>398</v>
      </c>
      <c r="K5344" s="117" t="s">
        <v>398</v>
      </c>
      <c r="L5344" s="117" t="s">
        <v>398</v>
      </c>
      <c r="M5344" s="117" t="s">
        <v>398</v>
      </c>
      <c r="N5344" s="117" t="s">
        <v>398</v>
      </c>
      <c r="O5344" s="125" t="s">
        <v>579</v>
      </c>
      <c r="P5344" s="117">
        <v>1</v>
      </c>
      <c r="Q5344" s="117" t="s">
        <v>398</v>
      </c>
      <c r="R5344" s="117" t="s">
        <v>398</v>
      </c>
      <c r="S5344" s="117" t="s">
        <v>398</v>
      </c>
      <c r="T5344" s="117" t="s">
        <v>398</v>
      </c>
      <c r="U5344" s="117" t="s">
        <v>398</v>
      </c>
      <c r="V5344" s="117" t="s">
        <v>398</v>
      </c>
      <c r="W5344" s="123">
        <v>70</v>
      </c>
      <c r="X5344" s="123" t="s">
        <v>906</v>
      </c>
      <c r="Y5344" s="120">
        <v>43565</v>
      </c>
      <c r="Z5344" s="121">
        <v>0.375</v>
      </c>
      <c r="AA5344" s="121">
        <v>0.42708333333333331</v>
      </c>
      <c r="AB5344" s="123" t="s">
        <v>582</v>
      </c>
      <c r="AC5344" s="119" t="s">
        <v>398</v>
      </c>
      <c r="AD5344" s="119" t="s">
        <v>398</v>
      </c>
    </row>
    <row r="5345" spans="1:30">
      <c r="A5345" s="117">
        <v>5344</v>
      </c>
      <c r="B5345" s="123" t="s">
        <v>469</v>
      </c>
      <c r="C5345" s="117" t="s">
        <v>5</v>
      </c>
      <c r="D5345" s="123" t="s">
        <v>595</v>
      </c>
      <c r="E5345" s="117">
        <v>5344</v>
      </c>
      <c r="F5345" s="117" t="s">
        <v>924</v>
      </c>
      <c r="G5345" s="117" t="s">
        <v>591</v>
      </c>
      <c r="H5345" s="117" t="s">
        <v>398</v>
      </c>
      <c r="I5345" s="117" t="s">
        <v>398</v>
      </c>
      <c r="J5345" s="117" t="s">
        <v>398</v>
      </c>
      <c r="K5345" s="117" t="s">
        <v>398</v>
      </c>
      <c r="L5345" s="117" t="s">
        <v>398</v>
      </c>
      <c r="M5345" s="117" t="s">
        <v>398</v>
      </c>
      <c r="N5345" s="117" t="s">
        <v>398</v>
      </c>
      <c r="O5345" s="125" t="s">
        <v>579</v>
      </c>
      <c r="P5345" s="117">
        <v>1</v>
      </c>
      <c r="Q5345" s="117" t="s">
        <v>398</v>
      </c>
      <c r="R5345" s="117" t="s">
        <v>398</v>
      </c>
      <c r="S5345" s="117" t="s">
        <v>398</v>
      </c>
      <c r="T5345" s="117" t="s">
        <v>398</v>
      </c>
      <c r="U5345" s="117" t="s">
        <v>398</v>
      </c>
      <c r="V5345" s="117" t="s">
        <v>398</v>
      </c>
      <c r="W5345" s="123">
        <v>70</v>
      </c>
      <c r="X5345" s="123" t="s">
        <v>906</v>
      </c>
      <c r="Y5345" s="120">
        <v>43565</v>
      </c>
      <c r="Z5345" s="121">
        <v>0.375</v>
      </c>
      <c r="AA5345" s="121">
        <v>0.42708333333333331</v>
      </c>
      <c r="AB5345" s="123" t="s">
        <v>582</v>
      </c>
      <c r="AC5345" s="119" t="s">
        <v>398</v>
      </c>
      <c r="AD5345" s="119" t="s">
        <v>398</v>
      </c>
    </row>
    <row r="5346" spans="1:30">
      <c r="A5346" s="117">
        <v>5345</v>
      </c>
      <c r="B5346" s="123" t="s">
        <v>469</v>
      </c>
      <c r="C5346" s="117" t="s">
        <v>5</v>
      </c>
      <c r="D5346" s="123" t="s">
        <v>595</v>
      </c>
      <c r="E5346" s="117">
        <v>5345</v>
      </c>
      <c r="F5346" s="117" t="s">
        <v>924</v>
      </c>
      <c r="G5346" s="117" t="s">
        <v>591</v>
      </c>
      <c r="H5346" s="117" t="s">
        <v>398</v>
      </c>
      <c r="I5346" s="117" t="s">
        <v>398</v>
      </c>
      <c r="J5346" s="117" t="s">
        <v>398</v>
      </c>
      <c r="K5346" s="117" t="s">
        <v>398</v>
      </c>
      <c r="L5346" s="117" t="s">
        <v>398</v>
      </c>
      <c r="M5346" s="117" t="s">
        <v>398</v>
      </c>
      <c r="N5346" s="117" t="s">
        <v>398</v>
      </c>
      <c r="O5346" s="125" t="s">
        <v>579</v>
      </c>
      <c r="P5346" s="117">
        <v>1</v>
      </c>
      <c r="Q5346" s="117" t="s">
        <v>398</v>
      </c>
      <c r="R5346" s="117" t="s">
        <v>398</v>
      </c>
      <c r="S5346" s="117" t="s">
        <v>398</v>
      </c>
      <c r="T5346" s="117" t="s">
        <v>398</v>
      </c>
      <c r="U5346" s="117" t="s">
        <v>398</v>
      </c>
      <c r="V5346" s="117" t="s">
        <v>398</v>
      </c>
      <c r="W5346" s="123">
        <v>70</v>
      </c>
      <c r="X5346" s="123" t="s">
        <v>906</v>
      </c>
      <c r="Y5346" s="120">
        <v>43565</v>
      </c>
      <c r="Z5346" s="121">
        <v>0.375</v>
      </c>
      <c r="AA5346" s="121">
        <v>0.42708333333333331</v>
      </c>
      <c r="AB5346" s="123" t="s">
        <v>582</v>
      </c>
      <c r="AC5346" s="119" t="s">
        <v>398</v>
      </c>
      <c r="AD5346" s="119" t="s">
        <v>398</v>
      </c>
    </row>
    <row r="5347" spans="1:30">
      <c r="A5347" s="117">
        <v>5346</v>
      </c>
      <c r="B5347" s="123" t="s">
        <v>469</v>
      </c>
      <c r="C5347" s="117" t="s">
        <v>5</v>
      </c>
      <c r="D5347" s="123" t="s">
        <v>595</v>
      </c>
      <c r="E5347" s="117">
        <v>5346</v>
      </c>
      <c r="F5347" s="117" t="s">
        <v>924</v>
      </c>
      <c r="G5347" s="117" t="s">
        <v>591</v>
      </c>
      <c r="H5347" s="117" t="s">
        <v>398</v>
      </c>
      <c r="I5347" s="117" t="s">
        <v>398</v>
      </c>
      <c r="J5347" s="117" t="s">
        <v>398</v>
      </c>
      <c r="K5347" s="117" t="s">
        <v>398</v>
      </c>
      <c r="L5347" s="117" t="s">
        <v>398</v>
      </c>
      <c r="M5347" s="117" t="s">
        <v>398</v>
      </c>
      <c r="N5347" s="117" t="s">
        <v>398</v>
      </c>
      <c r="O5347" s="125" t="s">
        <v>579</v>
      </c>
      <c r="P5347" s="117">
        <v>1</v>
      </c>
      <c r="Q5347" s="117" t="s">
        <v>398</v>
      </c>
      <c r="R5347" s="117" t="s">
        <v>398</v>
      </c>
      <c r="S5347" s="117" t="s">
        <v>398</v>
      </c>
      <c r="T5347" s="117" t="s">
        <v>398</v>
      </c>
      <c r="U5347" s="117" t="s">
        <v>398</v>
      </c>
      <c r="V5347" s="117" t="s">
        <v>398</v>
      </c>
      <c r="W5347" s="123">
        <v>70</v>
      </c>
      <c r="X5347" s="123" t="s">
        <v>906</v>
      </c>
      <c r="Y5347" s="120">
        <v>43565</v>
      </c>
      <c r="Z5347" s="121">
        <v>0.375</v>
      </c>
      <c r="AA5347" s="121">
        <v>0.42708333333333331</v>
      </c>
      <c r="AB5347" s="123" t="s">
        <v>582</v>
      </c>
      <c r="AC5347" s="119" t="s">
        <v>398</v>
      </c>
      <c r="AD5347" s="119" t="s">
        <v>398</v>
      </c>
    </row>
    <row r="5348" spans="1:30">
      <c r="A5348" s="117">
        <v>5347</v>
      </c>
      <c r="B5348" s="123" t="s">
        <v>469</v>
      </c>
      <c r="C5348" s="117" t="s">
        <v>5</v>
      </c>
      <c r="D5348" s="123" t="s">
        <v>595</v>
      </c>
      <c r="E5348" s="117">
        <v>5347</v>
      </c>
      <c r="F5348" s="117" t="s">
        <v>924</v>
      </c>
      <c r="G5348" s="117" t="s">
        <v>591</v>
      </c>
      <c r="H5348" s="117" t="s">
        <v>398</v>
      </c>
      <c r="I5348" s="117" t="s">
        <v>398</v>
      </c>
      <c r="J5348" s="117" t="s">
        <v>398</v>
      </c>
      <c r="K5348" s="117" t="s">
        <v>398</v>
      </c>
      <c r="L5348" s="117" t="s">
        <v>398</v>
      </c>
      <c r="M5348" s="117" t="s">
        <v>398</v>
      </c>
      <c r="N5348" s="117" t="s">
        <v>398</v>
      </c>
      <c r="O5348" s="125" t="s">
        <v>579</v>
      </c>
      <c r="P5348" s="117">
        <v>1</v>
      </c>
      <c r="Q5348" s="117" t="s">
        <v>398</v>
      </c>
      <c r="R5348" s="117" t="s">
        <v>398</v>
      </c>
      <c r="S5348" s="117" t="s">
        <v>398</v>
      </c>
      <c r="T5348" s="117" t="s">
        <v>398</v>
      </c>
      <c r="U5348" s="117" t="s">
        <v>398</v>
      </c>
      <c r="V5348" s="117" t="s">
        <v>398</v>
      </c>
      <c r="W5348" s="123">
        <v>70</v>
      </c>
      <c r="X5348" s="123" t="s">
        <v>906</v>
      </c>
      <c r="Y5348" s="120">
        <v>43565</v>
      </c>
      <c r="Z5348" s="121">
        <v>0.375</v>
      </c>
      <c r="AA5348" s="121">
        <v>0.42708333333333331</v>
      </c>
      <c r="AB5348" s="123" t="s">
        <v>582</v>
      </c>
      <c r="AC5348" s="119" t="s">
        <v>398</v>
      </c>
      <c r="AD5348" s="119" t="s">
        <v>398</v>
      </c>
    </row>
    <row r="5349" spans="1:30">
      <c r="A5349" s="117">
        <v>5348</v>
      </c>
      <c r="B5349" s="123" t="s">
        <v>469</v>
      </c>
      <c r="C5349" s="117" t="s">
        <v>5</v>
      </c>
      <c r="D5349" s="123" t="s">
        <v>595</v>
      </c>
      <c r="E5349" s="117">
        <v>5348</v>
      </c>
      <c r="F5349" s="117" t="s">
        <v>924</v>
      </c>
      <c r="G5349" s="117" t="s">
        <v>591</v>
      </c>
      <c r="H5349" s="117" t="s">
        <v>398</v>
      </c>
      <c r="I5349" s="117" t="s">
        <v>398</v>
      </c>
      <c r="J5349" s="117" t="s">
        <v>398</v>
      </c>
      <c r="K5349" s="117" t="s">
        <v>398</v>
      </c>
      <c r="L5349" s="117" t="s">
        <v>398</v>
      </c>
      <c r="M5349" s="117" t="s">
        <v>398</v>
      </c>
      <c r="N5349" s="117" t="s">
        <v>398</v>
      </c>
      <c r="O5349" s="125" t="s">
        <v>579</v>
      </c>
      <c r="P5349" s="117">
        <v>1</v>
      </c>
      <c r="Q5349" s="117" t="s">
        <v>398</v>
      </c>
      <c r="R5349" s="117" t="s">
        <v>398</v>
      </c>
      <c r="S5349" s="117" t="s">
        <v>398</v>
      </c>
      <c r="T5349" s="117" t="s">
        <v>398</v>
      </c>
      <c r="U5349" s="117" t="s">
        <v>398</v>
      </c>
      <c r="V5349" s="117" t="s">
        <v>398</v>
      </c>
      <c r="W5349" s="123">
        <v>70</v>
      </c>
      <c r="X5349" s="123" t="s">
        <v>906</v>
      </c>
      <c r="Y5349" s="120">
        <v>43565</v>
      </c>
      <c r="Z5349" s="121">
        <v>0.375</v>
      </c>
      <c r="AA5349" s="121">
        <v>0.42708333333333331</v>
      </c>
      <c r="AB5349" s="123" t="s">
        <v>582</v>
      </c>
      <c r="AC5349" s="119" t="s">
        <v>398</v>
      </c>
      <c r="AD5349" s="119" t="s">
        <v>398</v>
      </c>
    </row>
    <row r="5350" spans="1:30">
      <c r="A5350" s="117">
        <v>5349</v>
      </c>
      <c r="B5350" s="123" t="s">
        <v>469</v>
      </c>
      <c r="C5350" s="117" t="s">
        <v>5</v>
      </c>
      <c r="D5350" s="123" t="s">
        <v>595</v>
      </c>
      <c r="E5350" s="117">
        <v>5349</v>
      </c>
      <c r="F5350" s="117" t="s">
        <v>924</v>
      </c>
      <c r="G5350" s="117" t="s">
        <v>591</v>
      </c>
      <c r="H5350" s="117" t="s">
        <v>398</v>
      </c>
      <c r="I5350" s="117" t="s">
        <v>398</v>
      </c>
      <c r="J5350" s="117" t="s">
        <v>398</v>
      </c>
      <c r="K5350" s="117" t="s">
        <v>398</v>
      </c>
      <c r="L5350" s="117" t="s">
        <v>398</v>
      </c>
      <c r="M5350" s="117" t="s">
        <v>398</v>
      </c>
      <c r="N5350" s="117" t="s">
        <v>398</v>
      </c>
      <c r="O5350" s="125" t="s">
        <v>579</v>
      </c>
      <c r="P5350" s="117">
        <v>1</v>
      </c>
      <c r="Q5350" s="117" t="s">
        <v>398</v>
      </c>
      <c r="R5350" s="117" t="s">
        <v>398</v>
      </c>
      <c r="S5350" s="117" t="s">
        <v>398</v>
      </c>
      <c r="T5350" s="117" t="s">
        <v>398</v>
      </c>
      <c r="U5350" s="117" t="s">
        <v>398</v>
      </c>
      <c r="V5350" s="117" t="s">
        <v>398</v>
      </c>
      <c r="W5350" s="123">
        <v>70</v>
      </c>
      <c r="X5350" s="123" t="s">
        <v>906</v>
      </c>
      <c r="Y5350" s="120">
        <v>43565</v>
      </c>
      <c r="Z5350" s="121">
        <v>0.375</v>
      </c>
      <c r="AA5350" s="121">
        <v>0.42708333333333331</v>
      </c>
      <c r="AB5350" s="123" t="s">
        <v>582</v>
      </c>
      <c r="AC5350" s="119" t="s">
        <v>398</v>
      </c>
      <c r="AD5350" s="119" t="s">
        <v>398</v>
      </c>
    </row>
    <row r="5351" spans="1:30">
      <c r="A5351" s="117">
        <v>5350</v>
      </c>
      <c r="B5351" s="123" t="s">
        <v>469</v>
      </c>
      <c r="C5351" s="117" t="s">
        <v>5</v>
      </c>
      <c r="D5351" s="123" t="s">
        <v>595</v>
      </c>
      <c r="E5351" s="117">
        <v>5350</v>
      </c>
      <c r="F5351" s="117" t="s">
        <v>924</v>
      </c>
      <c r="G5351" s="117" t="s">
        <v>591</v>
      </c>
      <c r="H5351" s="117" t="s">
        <v>398</v>
      </c>
      <c r="I5351" s="117" t="s">
        <v>398</v>
      </c>
      <c r="J5351" s="117" t="s">
        <v>398</v>
      </c>
      <c r="K5351" s="117" t="s">
        <v>398</v>
      </c>
      <c r="L5351" s="117" t="s">
        <v>398</v>
      </c>
      <c r="M5351" s="117" t="s">
        <v>398</v>
      </c>
      <c r="N5351" s="117" t="s">
        <v>398</v>
      </c>
      <c r="O5351" s="125" t="s">
        <v>579</v>
      </c>
      <c r="P5351" s="117">
        <v>1</v>
      </c>
      <c r="Q5351" s="117" t="s">
        <v>398</v>
      </c>
      <c r="R5351" s="117" t="s">
        <v>398</v>
      </c>
      <c r="S5351" s="117" t="s">
        <v>398</v>
      </c>
      <c r="T5351" s="117" t="s">
        <v>398</v>
      </c>
      <c r="U5351" s="117" t="s">
        <v>398</v>
      </c>
      <c r="V5351" s="117" t="s">
        <v>398</v>
      </c>
      <c r="W5351" s="123">
        <v>70</v>
      </c>
      <c r="X5351" s="123" t="s">
        <v>906</v>
      </c>
      <c r="Y5351" s="120">
        <v>43565</v>
      </c>
      <c r="Z5351" s="121">
        <v>0.375</v>
      </c>
      <c r="AA5351" s="121">
        <v>0.42708333333333331</v>
      </c>
      <c r="AB5351" s="123" t="s">
        <v>582</v>
      </c>
      <c r="AC5351" s="119" t="s">
        <v>398</v>
      </c>
      <c r="AD5351" s="119" t="s">
        <v>398</v>
      </c>
    </row>
    <row r="5352" spans="1:30">
      <c r="A5352" s="117">
        <v>5351</v>
      </c>
      <c r="B5352" s="123" t="s">
        <v>469</v>
      </c>
      <c r="C5352" s="117" t="s">
        <v>5</v>
      </c>
      <c r="D5352" s="123" t="s">
        <v>595</v>
      </c>
      <c r="E5352" s="117">
        <v>5351</v>
      </c>
      <c r="F5352" s="117" t="s">
        <v>924</v>
      </c>
      <c r="G5352" s="117" t="s">
        <v>591</v>
      </c>
      <c r="H5352" s="117" t="s">
        <v>398</v>
      </c>
      <c r="I5352" s="117" t="s">
        <v>398</v>
      </c>
      <c r="J5352" s="117" t="s">
        <v>398</v>
      </c>
      <c r="K5352" s="117" t="s">
        <v>398</v>
      </c>
      <c r="L5352" s="117" t="s">
        <v>398</v>
      </c>
      <c r="M5352" s="117" t="s">
        <v>398</v>
      </c>
      <c r="N5352" s="117" t="s">
        <v>398</v>
      </c>
      <c r="O5352" s="125" t="s">
        <v>579</v>
      </c>
      <c r="P5352" s="117">
        <v>1</v>
      </c>
      <c r="Q5352" s="117" t="s">
        <v>398</v>
      </c>
      <c r="R5352" s="117" t="s">
        <v>398</v>
      </c>
      <c r="S5352" s="117" t="s">
        <v>398</v>
      </c>
      <c r="T5352" s="117" t="s">
        <v>398</v>
      </c>
      <c r="U5352" s="117" t="s">
        <v>398</v>
      </c>
      <c r="V5352" s="117" t="s">
        <v>398</v>
      </c>
      <c r="W5352" s="123">
        <v>70</v>
      </c>
      <c r="X5352" s="123" t="s">
        <v>906</v>
      </c>
      <c r="Y5352" s="120">
        <v>43565</v>
      </c>
      <c r="Z5352" s="121">
        <v>0.375</v>
      </c>
      <c r="AA5352" s="121">
        <v>0.42708333333333331</v>
      </c>
      <c r="AB5352" s="123" t="s">
        <v>582</v>
      </c>
      <c r="AC5352" s="119" t="s">
        <v>398</v>
      </c>
      <c r="AD5352" s="119" t="s">
        <v>398</v>
      </c>
    </row>
    <row r="5353" spans="1:30">
      <c r="A5353" s="117">
        <v>5352</v>
      </c>
      <c r="B5353" s="123" t="s">
        <v>469</v>
      </c>
      <c r="C5353" s="117" t="s">
        <v>5</v>
      </c>
      <c r="D5353" s="123" t="s">
        <v>595</v>
      </c>
      <c r="E5353" s="117">
        <v>5352</v>
      </c>
      <c r="F5353" s="117" t="s">
        <v>924</v>
      </c>
      <c r="G5353" s="117" t="s">
        <v>591</v>
      </c>
      <c r="H5353" s="117" t="s">
        <v>398</v>
      </c>
      <c r="I5353" s="117" t="s">
        <v>398</v>
      </c>
      <c r="J5353" s="117" t="s">
        <v>398</v>
      </c>
      <c r="K5353" s="117" t="s">
        <v>398</v>
      </c>
      <c r="L5353" s="117" t="s">
        <v>398</v>
      </c>
      <c r="M5353" s="117" t="s">
        <v>398</v>
      </c>
      <c r="N5353" s="117" t="s">
        <v>398</v>
      </c>
      <c r="O5353" s="125" t="s">
        <v>579</v>
      </c>
      <c r="P5353" s="117">
        <v>1</v>
      </c>
      <c r="Q5353" s="117" t="s">
        <v>398</v>
      </c>
      <c r="R5353" s="117" t="s">
        <v>398</v>
      </c>
      <c r="S5353" s="117" t="s">
        <v>398</v>
      </c>
      <c r="T5353" s="117" t="s">
        <v>398</v>
      </c>
      <c r="U5353" s="117" t="s">
        <v>398</v>
      </c>
      <c r="V5353" s="117" t="s">
        <v>398</v>
      </c>
      <c r="W5353" s="123">
        <v>70</v>
      </c>
      <c r="X5353" s="123" t="s">
        <v>906</v>
      </c>
      <c r="Y5353" s="120">
        <v>43565</v>
      </c>
      <c r="Z5353" s="121">
        <v>0.375</v>
      </c>
      <c r="AA5353" s="121">
        <v>0.42708333333333331</v>
      </c>
      <c r="AB5353" s="123" t="s">
        <v>582</v>
      </c>
      <c r="AC5353" s="119" t="s">
        <v>398</v>
      </c>
      <c r="AD5353" s="119" t="s">
        <v>398</v>
      </c>
    </row>
    <row r="5354" spans="1:30">
      <c r="A5354" s="117">
        <v>5353</v>
      </c>
      <c r="B5354" s="123" t="s">
        <v>469</v>
      </c>
      <c r="C5354" s="117" t="s">
        <v>5</v>
      </c>
      <c r="D5354" s="123" t="s">
        <v>595</v>
      </c>
      <c r="E5354" s="117">
        <v>5353</v>
      </c>
      <c r="F5354" s="117" t="s">
        <v>924</v>
      </c>
      <c r="G5354" s="117" t="s">
        <v>591</v>
      </c>
      <c r="H5354" s="117" t="s">
        <v>398</v>
      </c>
      <c r="I5354" s="117" t="s">
        <v>398</v>
      </c>
      <c r="J5354" s="117" t="s">
        <v>398</v>
      </c>
      <c r="K5354" s="117" t="s">
        <v>398</v>
      </c>
      <c r="L5354" s="117" t="s">
        <v>398</v>
      </c>
      <c r="M5354" s="117" t="s">
        <v>398</v>
      </c>
      <c r="N5354" s="117" t="s">
        <v>398</v>
      </c>
      <c r="O5354" s="125" t="s">
        <v>579</v>
      </c>
      <c r="P5354" s="117">
        <v>1</v>
      </c>
      <c r="Q5354" s="117" t="s">
        <v>398</v>
      </c>
      <c r="R5354" s="117" t="s">
        <v>398</v>
      </c>
      <c r="S5354" s="117" t="s">
        <v>398</v>
      </c>
      <c r="T5354" s="117" t="s">
        <v>398</v>
      </c>
      <c r="U5354" s="117" t="s">
        <v>398</v>
      </c>
      <c r="V5354" s="117" t="s">
        <v>398</v>
      </c>
      <c r="W5354" s="123">
        <v>70</v>
      </c>
      <c r="X5354" s="123" t="s">
        <v>906</v>
      </c>
      <c r="Y5354" s="120">
        <v>43565</v>
      </c>
      <c r="Z5354" s="121">
        <v>0.375</v>
      </c>
      <c r="AA5354" s="121">
        <v>0.42708333333333331</v>
      </c>
      <c r="AB5354" s="123" t="s">
        <v>582</v>
      </c>
      <c r="AC5354" s="119" t="s">
        <v>398</v>
      </c>
      <c r="AD5354" s="119" t="s">
        <v>398</v>
      </c>
    </row>
    <row r="5355" spans="1:30">
      <c r="A5355" s="117">
        <v>5354</v>
      </c>
      <c r="B5355" s="123" t="s">
        <v>469</v>
      </c>
      <c r="C5355" s="117" t="s">
        <v>5</v>
      </c>
      <c r="D5355" s="123" t="s">
        <v>595</v>
      </c>
      <c r="E5355" s="117">
        <v>5354</v>
      </c>
      <c r="F5355" s="117" t="s">
        <v>924</v>
      </c>
      <c r="G5355" s="117" t="s">
        <v>591</v>
      </c>
      <c r="H5355" s="117" t="s">
        <v>398</v>
      </c>
      <c r="I5355" s="117" t="s">
        <v>398</v>
      </c>
      <c r="J5355" s="117" t="s">
        <v>398</v>
      </c>
      <c r="K5355" s="117" t="s">
        <v>398</v>
      </c>
      <c r="L5355" s="117" t="s">
        <v>398</v>
      </c>
      <c r="M5355" s="117" t="s">
        <v>398</v>
      </c>
      <c r="N5355" s="117" t="s">
        <v>398</v>
      </c>
      <c r="O5355" s="125" t="s">
        <v>579</v>
      </c>
      <c r="P5355" s="117">
        <v>1</v>
      </c>
      <c r="Q5355" s="117" t="s">
        <v>398</v>
      </c>
      <c r="R5355" s="117" t="s">
        <v>398</v>
      </c>
      <c r="S5355" s="117" t="s">
        <v>398</v>
      </c>
      <c r="T5355" s="117" t="s">
        <v>398</v>
      </c>
      <c r="U5355" s="117" t="s">
        <v>398</v>
      </c>
      <c r="V5355" s="117" t="s">
        <v>398</v>
      </c>
      <c r="W5355" s="123">
        <v>70</v>
      </c>
      <c r="X5355" s="123" t="s">
        <v>906</v>
      </c>
      <c r="Y5355" s="120">
        <v>43565</v>
      </c>
      <c r="Z5355" s="121">
        <v>0.375</v>
      </c>
      <c r="AA5355" s="121">
        <v>0.42708333333333331</v>
      </c>
      <c r="AB5355" s="123" t="s">
        <v>582</v>
      </c>
      <c r="AC5355" s="119" t="s">
        <v>398</v>
      </c>
      <c r="AD5355" s="119" t="s">
        <v>398</v>
      </c>
    </row>
    <row r="5356" spans="1:30">
      <c r="A5356" s="117">
        <v>5355</v>
      </c>
      <c r="B5356" s="123" t="s">
        <v>469</v>
      </c>
      <c r="C5356" s="117" t="s">
        <v>5</v>
      </c>
      <c r="D5356" s="123" t="s">
        <v>595</v>
      </c>
      <c r="E5356" s="117">
        <v>5355</v>
      </c>
      <c r="F5356" s="117" t="s">
        <v>924</v>
      </c>
      <c r="G5356" s="117" t="s">
        <v>591</v>
      </c>
      <c r="H5356" s="117" t="s">
        <v>398</v>
      </c>
      <c r="I5356" s="117" t="s">
        <v>398</v>
      </c>
      <c r="J5356" s="117" t="s">
        <v>398</v>
      </c>
      <c r="K5356" s="117" t="s">
        <v>398</v>
      </c>
      <c r="L5356" s="117" t="s">
        <v>398</v>
      </c>
      <c r="M5356" s="117" t="s">
        <v>398</v>
      </c>
      <c r="N5356" s="117" t="s">
        <v>398</v>
      </c>
      <c r="O5356" s="125" t="s">
        <v>579</v>
      </c>
      <c r="P5356" s="117">
        <v>1</v>
      </c>
      <c r="Q5356" s="117" t="s">
        <v>398</v>
      </c>
      <c r="R5356" s="117" t="s">
        <v>398</v>
      </c>
      <c r="S5356" s="117" t="s">
        <v>398</v>
      </c>
      <c r="T5356" s="117" t="s">
        <v>398</v>
      </c>
      <c r="U5356" s="117" t="s">
        <v>398</v>
      </c>
      <c r="V5356" s="117" t="s">
        <v>398</v>
      </c>
      <c r="W5356" s="123">
        <v>70</v>
      </c>
      <c r="X5356" s="123" t="s">
        <v>906</v>
      </c>
      <c r="Y5356" s="120">
        <v>43565</v>
      </c>
      <c r="Z5356" s="121">
        <v>0.375</v>
      </c>
      <c r="AA5356" s="121">
        <v>0.42708333333333331</v>
      </c>
      <c r="AB5356" s="123" t="s">
        <v>582</v>
      </c>
      <c r="AC5356" s="119" t="s">
        <v>398</v>
      </c>
      <c r="AD5356" s="119" t="s">
        <v>398</v>
      </c>
    </row>
    <row r="5357" spans="1:30">
      <c r="A5357" s="117">
        <v>5356</v>
      </c>
      <c r="B5357" s="123" t="s">
        <v>469</v>
      </c>
      <c r="C5357" s="117" t="s">
        <v>5</v>
      </c>
      <c r="D5357" s="123" t="s">
        <v>595</v>
      </c>
      <c r="E5357" s="117">
        <v>5356</v>
      </c>
      <c r="F5357" s="117" t="s">
        <v>924</v>
      </c>
      <c r="G5357" s="117" t="s">
        <v>591</v>
      </c>
      <c r="H5357" s="117" t="s">
        <v>398</v>
      </c>
      <c r="I5357" s="117" t="s">
        <v>398</v>
      </c>
      <c r="J5357" s="117" t="s">
        <v>398</v>
      </c>
      <c r="K5357" s="117" t="s">
        <v>398</v>
      </c>
      <c r="L5357" s="117" t="s">
        <v>398</v>
      </c>
      <c r="M5357" s="117" t="s">
        <v>398</v>
      </c>
      <c r="N5357" s="117" t="s">
        <v>398</v>
      </c>
      <c r="O5357" s="125" t="s">
        <v>579</v>
      </c>
      <c r="P5357" s="117">
        <v>1</v>
      </c>
      <c r="Q5357" s="117" t="s">
        <v>398</v>
      </c>
      <c r="R5357" s="117" t="s">
        <v>398</v>
      </c>
      <c r="S5357" s="117" t="s">
        <v>398</v>
      </c>
      <c r="T5357" s="117" t="s">
        <v>398</v>
      </c>
      <c r="U5357" s="117" t="s">
        <v>398</v>
      </c>
      <c r="V5357" s="117" t="s">
        <v>398</v>
      </c>
      <c r="W5357" s="123">
        <v>70</v>
      </c>
      <c r="X5357" s="123" t="s">
        <v>906</v>
      </c>
      <c r="Y5357" s="120">
        <v>43565</v>
      </c>
      <c r="Z5357" s="121">
        <v>0.375</v>
      </c>
      <c r="AA5357" s="121">
        <v>0.42708333333333331</v>
      </c>
      <c r="AB5357" s="123" t="s">
        <v>582</v>
      </c>
      <c r="AC5357" s="119" t="s">
        <v>398</v>
      </c>
      <c r="AD5357" s="119" t="s">
        <v>398</v>
      </c>
    </row>
    <row r="5358" spans="1:30">
      <c r="A5358" s="117">
        <v>5357</v>
      </c>
      <c r="B5358" s="123" t="s">
        <v>469</v>
      </c>
      <c r="C5358" s="117" t="s">
        <v>5</v>
      </c>
      <c r="D5358" s="123" t="s">
        <v>595</v>
      </c>
      <c r="E5358" s="117">
        <v>5357</v>
      </c>
      <c r="F5358" s="117" t="s">
        <v>924</v>
      </c>
      <c r="G5358" s="117" t="s">
        <v>591</v>
      </c>
      <c r="H5358" s="117" t="s">
        <v>398</v>
      </c>
      <c r="I5358" s="117" t="s">
        <v>398</v>
      </c>
      <c r="J5358" s="117" t="s">
        <v>398</v>
      </c>
      <c r="K5358" s="117" t="s">
        <v>398</v>
      </c>
      <c r="L5358" s="117" t="s">
        <v>398</v>
      </c>
      <c r="M5358" s="117" t="s">
        <v>398</v>
      </c>
      <c r="N5358" s="117" t="s">
        <v>398</v>
      </c>
      <c r="O5358" s="125" t="s">
        <v>579</v>
      </c>
      <c r="P5358" s="117">
        <v>1</v>
      </c>
      <c r="Q5358" s="117" t="s">
        <v>398</v>
      </c>
      <c r="R5358" s="117" t="s">
        <v>398</v>
      </c>
      <c r="S5358" s="117" t="s">
        <v>398</v>
      </c>
      <c r="T5358" s="117" t="s">
        <v>398</v>
      </c>
      <c r="U5358" s="117" t="s">
        <v>398</v>
      </c>
      <c r="V5358" s="117" t="s">
        <v>398</v>
      </c>
      <c r="W5358" s="123">
        <v>70</v>
      </c>
      <c r="X5358" s="123" t="s">
        <v>906</v>
      </c>
      <c r="Y5358" s="120">
        <v>43565</v>
      </c>
      <c r="Z5358" s="121">
        <v>0.375</v>
      </c>
      <c r="AA5358" s="121">
        <v>0.42708333333333331</v>
      </c>
      <c r="AB5358" s="123" t="s">
        <v>582</v>
      </c>
      <c r="AC5358" s="119" t="s">
        <v>398</v>
      </c>
      <c r="AD5358" s="119" t="s">
        <v>398</v>
      </c>
    </row>
    <row r="5359" spans="1:30">
      <c r="A5359" s="117">
        <v>5358</v>
      </c>
      <c r="B5359" s="123" t="s">
        <v>469</v>
      </c>
      <c r="C5359" s="117" t="s">
        <v>5</v>
      </c>
      <c r="D5359" s="123" t="s">
        <v>595</v>
      </c>
      <c r="E5359" s="117">
        <v>5358</v>
      </c>
      <c r="F5359" s="117" t="s">
        <v>924</v>
      </c>
      <c r="G5359" s="117" t="s">
        <v>591</v>
      </c>
      <c r="H5359" s="117" t="s">
        <v>398</v>
      </c>
      <c r="I5359" s="117" t="s">
        <v>398</v>
      </c>
      <c r="J5359" s="117" t="s">
        <v>398</v>
      </c>
      <c r="K5359" s="117" t="s">
        <v>398</v>
      </c>
      <c r="L5359" s="117" t="s">
        <v>398</v>
      </c>
      <c r="M5359" s="117" t="s">
        <v>398</v>
      </c>
      <c r="N5359" s="117" t="s">
        <v>398</v>
      </c>
      <c r="O5359" s="125" t="s">
        <v>579</v>
      </c>
      <c r="P5359" s="117">
        <v>1</v>
      </c>
      <c r="Q5359" s="117" t="s">
        <v>398</v>
      </c>
      <c r="R5359" s="117" t="s">
        <v>398</v>
      </c>
      <c r="S5359" s="117" t="s">
        <v>398</v>
      </c>
      <c r="T5359" s="117" t="s">
        <v>398</v>
      </c>
      <c r="U5359" s="117" t="s">
        <v>398</v>
      </c>
      <c r="V5359" s="117" t="s">
        <v>398</v>
      </c>
      <c r="W5359" s="123">
        <v>70</v>
      </c>
      <c r="X5359" s="123" t="s">
        <v>906</v>
      </c>
      <c r="Y5359" s="120">
        <v>43565</v>
      </c>
      <c r="Z5359" s="121">
        <v>0.375</v>
      </c>
      <c r="AA5359" s="121">
        <v>0.42708333333333331</v>
      </c>
      <c r="AB5359" s="123" t="s">
        <v>582</v>
      </c>
      <c r="AC5359" s="119" t="s">
        <v>398</v>
      </c>
      <c r="AD5359" s="119" t="s">
        <v>398</v>
      </c>
    </row>
    <row r="5360" spans="1:30">
      <c r="A5360" s="117">
        <v>5359</v>
      </c>
      <c r="B5360" s="123" t="s">
        <v>469</v>
      </c>
      <c r="C5360" s="117" t="s">
        <v>5</v>
      </c>
      <c r="D5360" s="123" t="s">
        <v>595</v>
      </c>
      <c r="E5360" s="117">
        <v>5359</v>
      </c>
      <c r="F5360" s="117" t="s">
        <v>924</v>
      </c>
      <c r="G5360" s="117" t="s">
        <v>591</v>
      </c>
      <c r="H5360" s="117" t="s">
        <v>398</v>
      </c>
      <c r="I5360" s="117" t="s">
        <v>398</v>
      </c>
      <c r="J5360" s="117" t="s">
        <v>398</v>
      </c>
      <c r="K5360" s="117" t="s">
        <v>398</v>
      </c>
      <c r="L5360" s="117" t="s">
        <v>398</v>
      </c>
      <c r="M5360" s="117" t="s">
        <v>398</v>
      </c>
      <c r="N5360" s="117" t="s">
        <v>398</v>
      </c>
      <c r="O5360" s="125" t="s">
        <v>579</v>
      </c>
      <c r="P5360" s="117">
        <v>1</v>
      </c>
      <c r="Q5360" s="117" t="s">
        <v>398</v>
      </c>
      <c r="R5360" s="117" t="s">
        <v>398</v>
      </c>
      <c r="S5360" s="117" t="s">
        <v>398</v>
      </c>
      <c r="T5360" s="117" t="s">
        <v>398</v>
      </c>
      <c r="U5360" s="117" t="s">
        <v>398</v>
      </c>
      <c r="V5360" s="117" t="s">
        <v>398</v>
      </c>
      <c r="W5360" s="123">
        <v>70</v>
      </c>
      <c r="X5360" s="123" t="s">
        <v>906</v>
      </c>
      <c r="Y5360" s="120">
        <v>43565</v>
      </c>
      <c r="Z5360" s="121">
        <v>0.375</v>
      </c>
      <c r="AA5360" s="121">
        <v>0.42708333333333331</v>
      </c>
      <c r="AB5360" s="123" t="s">
        <v>582</v>
      </c>
      <c r="AC5360" s="119" t="s">
        <v>398</v>
      </c>
      <c r="AD5360" s="119" t="s">
        <v>398</v>
      </c>
    </row>
    <row r="5361" spans="1:30">
      <c r="A5361" s="117">
        <v>5360</v>
      </c>
      <c r="B5361" s="123" t="s">
        <v>469</v>
      </c>
      <c r="C5361" s="117" t="s">
        <v>5</v>
      </c>
      <c r="D5361" s="123" t="s">
        <v>595</v>
      </c>
      <c r="E5361" s="117">
        <v>5360</v>
      </c>
      <c r="F5361" s="117" t="s">
        <v>924</v>
      </c>
      <c r="G5361" s="117" t="s">
        <v>591</v>
      </c>
      <c r="H5361" s="117" t="s">
        <v>398</v>
      </c>
      <c r="I5361" s="117" t="s">
        <v>398</v>
      </c>
      <c r="J5361" s="117" t="s">
        <v>398</v>
      </c>
      <c r="K5361" s="117" t="s">
        <v>398</v>
      </c>
      <c r="L5361" s="117" t="s">
        <v>398</v>
      </c>
      <c r="M5361" s="117" t="s">
        <v>398</v>
      </c>
      <c r="N5361" s="117" t="s">
        <v>398</v>
      </c>
      <c r="O5361" s="125" t="s">
        <v>579</v>
      </c>
      <c r="P5361" s="117">
        <v>1</v>
      </c>
      <c r="Q5361" s="117" t="s">
        <v>398</v>
      </c>
      <c r="R5361" s="117" t="s">
        <v>398</v>
      </c>
      <c r="S5361" s="117" t="s">
        <v>398</v>
      </c>
      <c r="T5361" s="117" t="s">
        <v>398</v>
      </c>
      <c r="U5361" s="117" t="s">
        <v>398</v>
      </c>
      <c r="V5361" s="117" t="s">
        <v>398</v>
      </c>
      <c r="W5361" s="123">
        <v>70</v>
      </c>
      <c r="X5361" s="123" t="s">
        <v>906</v>
      </c>
      <c r="Y5361" s="120">
        <v>43565</v>
      </c>
      <c r="Z5361" s="121">
        <v>0.375</v>
      </c>
      <c r="AA5361" s="121">
        <v>0.42708333333333331</v>
      </c>
      <c r="AB5361" s="123" t="s">
        <v>582</v>
      </c>
      <c r="AC5361" s="119" t="s">
        <v>398</v>
      </c>
      <c r="AD5361" s="119" t="s">
        <v>398</v>
      </c>
    </row>
    <row r="5362" spans="1:30">
      <c r="A5362" s="117">
        <v>5361</v>
      </c>
      <c r="B5362" s="123" t="s">
        <v>469</v>
      </c>
      <c r="C5362" s="117" t="s">
        <v>5</v>
      </c>
      <c r="D5362" s="123" t="s">
        <v>595</v>
      </c>
      <c r="E5362" s="117">
        <v>5361</v>
      </c>
      <c r="F5362" s="117" t="s">
        <v>924</v>
      </c>
      <c r="G5362" s="117" t="s">
        <v>591</v>
      </c>
      <c r="H5362" s="117" t="s">
        <v>398</v>
      </c>
      <c r="I5362" s="117" t="s">
        <v>398</v>
      </c>
      <c r="J5362" s="117" t="s">
        <v>398</v>
      </c>
      <c r="K5362" s="117" t="s">
        <v>398</v>
      </c>
      <c r="L5362" s="117" t="s">
        <v>398</v>
      </c>
      <c r="M5362" s="117" t="s">
        <v>398</v>
      </c>
      <c r="N5362" s="117" t="s">
        <v>398</v>
      </c>
      <c r="O5362" s="125" t="s">
        <v>579</v>
      </c>
      <c r="P5362" s="117">
        <v>1</v>
      </c>
      <c r="Q5362" s="117" t="s">
        <v>398</v>
      </c>
      <c r="R5362" s="117" t="s">
        <v>398</v>
      </c>
      <c r="S5362" s="117" t="s">
        <v>398</v>
      </c>
      <c r="T5362" s="117" t="s">
        <v>398</v>
      </c>
      <c r="U5362" s="117" t="s">
        <v>398</v>
      </c>
      <c r="V5362" s="117" t="s">
        <v>398</v>
      </c>
      <c r="W5362" s="123">
        <v>70</v>
      </c>
      <c r="X5362" s="123" t="s">
        <v>906</v>
      </c>
      <c r="Y5362" s="120">
        <v>43565</v>
      </c>
      <c r="Z5362" s="121">
        <v>0.375</v>
      </c>
      <c r="AA5362" s="121">
        <v>0.42708333333333331</v>
      </c>
      <c r="AB5362" s="123" t="s">
        <v>582</v>
      </c>
      <c r="AC5362" s="119" t="s">
        <v>398</v>
      </c>
      <c r="AD5362" s="119" t="s">
        <v>398</v>
      </c>
    </row>
    <row r="5363" spans="1:30">
      <c r="A5363" s="117">
        <v>5362</v>
      </c>
      <c r="B5363" s="123" t="s">
        <v>469</v>
      </c>
      <c r="C5363" s="117" t="s">
        <v>5</v>
      </c>
      <c r="D5363" s="123" t="s">
        <v>595</v>
      </c>
      <c r="E5363" s="117">
        <v>5362</v>
      </c>
      <c r="F5363" s="117" t="s">
        <v>924</v>
      </c>
      <c r="G5363" s="117" t="s">
        <v>591</v>
      </c>
      <c r="H5363" s="117" t="s">
        <v>398</v>
      </c>
      <c r="I5363" s="117" t="s">
        <v>398</v>
      </c>
      <c r="J5363" s="117" t="s">
        <v>398</v>
      </c>
      <c r="K5363" s="117" t="s">
        <v>398</v>
      </c>
      <c r="L5363" s="117" t="s">
        <v>398</v>
      </c>
      <c r="M5363" s="117" t="s">
        <v>398</v>
      </c>
      <c r="N5363" s="117" t="s">
        <v>398</v>
      </c>
      <c r="O5363" s="125" t="s">
        <v>579</v>
      </c>
      <c r="P5363" s="117">
        <v>1</v>
      </c>
      <c r="Q5363" s="117" t="s">
        <v>398</v>
      </c>
      <c r="R5363" s="117" t="s">
        <v>398</v>
      </c>
      <c r="S5363" s="117" t="s">
        <v>398</v>
      </c>
      <c r="T5363" s="117" t="s">
        <v>398</v>
      </c>
      <c r="U5363" s="117" t="s">
        <v>398</v>
      </c>
      <c r="V5363" s="117" t="s">
        <v>398</v>
      </c>
      <c r="W5363" s="123">
        <v>70</v>
      </c>
      <c r="X5363" s="123" t="s">
        <v>906</v>
      </c>
      <c r="Y5363" s="120">
        <v>43565</v>
      </c>
      <c r="Z5363" s="121">
        <v>0.375</v>
      </c>
      <c r="AA5363" s="121">
        <v>0.42708333333333331</v>
      </c>
      <c r="AB5363" s="123" t="s">
        <v>582</v>
      </c>
      <c r="AC5363" s="119" t="s">
        <v>398</v>
      </c>
      <c r="AD5363" s="119" t="s">
        <v>398</v>
      </c>
    </row>
    <row r="5364" spans="1:30">
      <c r="A5364" s="117">
        <v>5363</v>
      </c>
      <c r="B5364" s="123" t="s">
        <v>469</v>
      </c>
      <c r="C5364" s="117" t="s">
        <v>5</v>
      </c>
      <c r="D5364" s="123" t="s">
        <v>595</v>
      </c>
      <c r="E5364" s="117">
        <v>5363</v>
      </c>
      <c r="F5364" s="117" t="s">
        <v>924</v>
      </c>
      <c r="G5364" s="117" t="s">
        <v>591</v>
      </c>
      <c r="H5364" s="117" t="s">
        <v>398</v>
      </c>
      <c r="I5364" s="117" t="s">
        <v>398</v>
      </c>
      <c r="J5364" s="117" t="s">
        <v>398</v>
      </c>
      <c r="K5364" s="117" t="s">
        <v>398</v>
      </c>
      <c r="L5364" s="117" t="s">
        <v>398</v>
      </c>
      <c r="M5364" s="117" t="s">
        <v>398</v>
      </c>
      <c r="N5364" s="117" t="s">
        <v>398</v>
      </c>
      <c r="O5364" s="125" t="s">
        <v>579</v>
      </c>
      <c r="P5364" s="117">
        <v>1</v>
      </c>
      <c r="Q5364" s="117" t="s">
        <v>398</v>
      </c>
      <c r="R5364" s="117" t="s">
        <v>398</v>
      </c>
      <c r="S5364" s="117" t="s">
        <v>398</v>
      </c>
      <c r="T5364" s="117" t="s">
        <v>398</v>
      </c>
      <c r="U5364" s="117" t="s">
        <v>398</v>
      </c>
      <c r="V5364" s="117" t="s">
        <v>398</v>
      </c>
      <c r="W5364" s="123">
        <v>70</v>
      </c>
      <c r="X5364" s="123" t="s">
        <v>906</v>
      </c>
      <c r="Y5364" s="120">
        <v>43565</v>
      </c>
      <c r="Z5364" s="121">
        <v>0.375</v>
      </c>
      <c r="AA5364" s="121">
        <v>0.42708333333333331</v>
      </c>
      <c r="AB5364" s="123" t="s">
        <v>582</v>
      </c>
      <c r="AC5364" s="119" t="s">
        <v>398</v>
      </c>
      <c r="AD5364" s="119" t="s">
        <v>398</v>
      </c>
    </row>
    <row r="5365" spans="1:30">
      <c r="A5365" s="117">
        <v>5364</v>
      </c>
      <c r="B5365" s="123" t="s">
        <v>469</v>
      </c>
      <c r="C5365" s="117" t="s">
        <v>5</v>
      </c>
      <c r="D5365" s="123" t="s">
        <v>595</v>
      </c>
      <c r="E5365" s="117">
        <v>5364</v>
      </c>
      <c r="F5365" s="117" t="s">
        <v>924</v>
      </c>
      <c r="G5365" s="117" t="s">
        <v>591</v>
      </c>
      <c r="H5365" s="117" t="s">
        <v>398</v>
      </c>
      <c r="I5365" s="117" t="s">
        <v>398</v>
      </c>
      <c r="J5365" s="117" t="s">
        <v>398</v>
      </c>
      <c r="K5365" s="117" t="s">
        <v>398</v>
      </c>
      <c r="L5365" s="117" t="s">
        <v>398</v>
      </c>
      <c r="M5365" s="117" t="s">
        <v>398</v>
      </c>
      <c r="N5365" s="117" t="s">
        <v>398</v>
      </c>
      <c r="O5365" s="125" t="s">
        <v>579</v>
      </c>
      <c r="P5365" s="117">
        <v>1</v>
      </c>
      <c r="Q5365" s="117" t="s">
        <v>398</v>
      </c>
      <c r="R5365" s="117" t="s">
        <v>398</v>
      </c>
      <c r="S5365" s="117" t="s">
        <v>398</v>
      </c>
      <c r="T5365" s="117" t="s">
        <v>398</v>
      </c>
      <c r="U5365" s="117" t="s">
        <v>398</v>
      </c>
      <c r="V5365" s="117" t="s">
        <v>398</v>
      </c>
      <c r="W5365" s="123">
        <v>70</v>
      </c>
      <c r="X5365" s="123" t="s">
        <v>906</v>
      </c>
      <c r="Y5365" s="120">
        <v>43565</v>
      </c>
      <c r="Z5365" s="121">
        <v>0.375</v>
      </c>
      <c r="AA5365" s="121">
        <v>0.42708333333333331</v>
      </c>
      <c r="AB5365" s="123" t="s">
        <v>582</v>
      </c>
      <c r="AC5365" s="119" t="s">
        <v>398</v>
      </c>
      <c r="AD5365" s="119" t="s">
        <v>398</v>
      </c>
    </row>
    <row r="5366" spans="1:30">
      <c r="A5366" s="117">
        <v>5365</v>
      </c>
      <c r="B5366" s="123" t="s">
        <v>469</v>
      </c>
      <c r="C5366" s="117" t="s">
        <v>5</v>
      </c>
      <c r="D5366" s="123" t="s">
        <v>595</v>
      </c>
      <c r="E5366" s="117">
        <v>5365</v>
      </c>
      <c r="F5366" s="117" t="s">
        <v>924</v>
      </c>
      <c r="G5366" s="117" t="s">
        <v>591</v>
      </c>
      <c r="H5366" s="117" t="s">
        <v>398</v>
      </c>
      <c r="I5366" s="117" t="s">
        <v>398</v>
      </c>
      <c r="J5366" s="117" t="s">
        <v>398</v>
      </c>
      <c r="K5366" s="117" t="s">
        <v>398</v>
      </c>
      <c r="L5366" s="117" t="s">
        <v>398</v>
      </c>
      <c r="M5366" s="117" t="s">
        <v>398</v>
      </c>
      <c r="N5366" s="117" t="s">
        <v>398</v>
      </c>
      <c r="O5366" s="125" t="s">
        <v>579</v>
      </c>
      <c r="P5366" s="117">
        <v>1</v>
      </c>
      <c r="Q5366" s="117" t="s">
        <v>398</v>
      </c>
      <c r="R5366" s="117" t="s">
        <v>398</v>
      </c>
      <c r="S5366" s="117" t="s">
        <v>398</v>
      </c>
      <c r="T5366" s="117" t="s">
        <v>398</v>
      </c>
      <c r="U5366" s="117" t="s">
        <v>398</v>
      </c>
      <c r="V5366" s="117" t="s">
        <v>398</v>
      </c>
      <c r="W5366" s="123">
        <v>70</v>
      </c>
      <c r="X5366" s="123" t="s">
        <v>906</v>
      </c>
      <c r="Y5366" s="120">
        <v>43565</v>
      </c>
      <c r="Z5366" s="121">
        <v>0.375</v>
      </c>
      <c r="AA5366" s="121">
        <v>0.42708333333333331</v>
      </c>
      <c r="AB5366" s="123" t="s">
        <v>582</v>
      </c>
      <c r="AC5366" s="119" t="s">
        <v>398</v>
      </c>
      <c r="AD5366" s="119" t="s">
        <v>398</v>
      </c>
    </row>
    <row r="5367" spans="1:30">
      <c r="A5367" s="117">
        <v>5366</v>
      </c>
      <c r="B5367" s="123" t="s">
        <v>469</v>
      </c>
      <c r="C5367" s="117" t="s">
        <v>5</v>
      </c>
      <c r="D5367" s="123" t="s">
        <v>595</v>
      </c>
      <c r="E5367" s="117">
        <v>5366</v>
      </c>
      <c r="F5367" s="117" t="s">
        <v>924</v>
      </c>
      <c r="G5367" s="117" t="s">
        <v>591</v>
      </c>
      <c r="H5367" s="117" t="s">
        <v>398</v>
      </c>
      <c r="I5367" s="117" t="s">
        <v>398</v>
      </c>
      <c r="J5367" s="117" t="s">
        <v>398</v>
      </c>
      <c r="K5367" s="117" t="s">
        <v>398</v>
      </c>
      <c r="L5367" s="117" t="s">
        <v>398</v>
      </c>
      <c r="M5367" s="117" t="s">
        <v>398</v>
      </c>
      <c r="N5367" s="117" t="s">
        <v>398</v>
      </c>
      <c r="O5367" s="125" t="s">
        <v>579</v>
      </c>
      <c r="P5367" s="117">
        <v>1</v>
      </c>
      <c r="Q5367" s="117" t="s">
        <v>398</v>
      </c>
      <c r="R5367" s="117" t="s">
        <v>398</v>
      </c>
      <c r="S5367" s="117" t="s">
        <v>398</v>
      </c>
      <c r="T5367" s="117" t="s">
        <v>398</v>
      </c>
      <c r="U5367" s="117" t="s">
        <v>398</v>
      </c>
      <c r="V5367" s="117" t="s">
        <v>398</v>
      </c>
      <c r="W5367" s="123">
        <v>70</v>
      </c>
      <c r="X5367" s="123" t="s">
        <v>906</v>
      </c>
      <c r="Y5367" s="120">
        <v>43565</v>
      </c>
      <c r="Z5367" s="121">
        <v>0.375</v>
      </c>
      <c r="AA5367" s="121">
        <v>0.42708333333333331</v>
      </c>
      <c r="AB5367" s="123" t="s">
        <v>582</v>
      </c>
      <c r="AC5367" s="119" t="s">
        <v>398</v>
      </c>
      <c r="AD5367" s="119" t="s">
        <v>398</v>
      </c>
    </row>
    <row r="5368" spans="1:30">
      <c r="A5368" s="117">
        <v>5367</v>
      </c>
      <c r="B5368" s="123" t="s">
        <v>469</v>
      </c>
      <c r="C5368" s="117" t="s">
        <v>5</v>
      </c>
      <c r="D5368" s="123" t="s">
        <v>595</v>
      </c>
      <c r="E5368" s="117">
        <v>5367</v>
      </c>
      <c r="F5368" s="117" t="s">
        <v>924</v>
      </c>
      <c r="G5368" s="117" t="s">
        <v>591</v>
      </c>
      <c r="H5368" s="117" t="s">
        <v>398</v>
      </c>
      <c r="I5368" s="117" t="s">
        <v>398</v>
      </c>
      <c r="J5368" s="117" t="s">
        <v>398</v>
      </c>
      <c r="K5368" s="117" t="s">
        <v>398</v>
      </c>
      <c r="L5368" s="117" t="s">
        <v>398</v>
      </c>
      <c r="M5368" s="117" t="s">
        <v>398</v>
      </c>
      <c r="N5368" s="117" t="s">
        <v>398</v>
      </c>
      <c r="O5368" s="125" t="s">
        <v>579</v>
      </c>
      <c r="P5368" s="117">
        <v>1</v>
      </c>
      <c r="Q5368" s="117" t="s">
        <v>398</v>
      </c>
      <c r="R5368" s="117" t="s">
        <v>398</v>
      </c>
      <c r="S5368" s="117" t="s">
        <v>398</v>
      </c>
      <c r="T5368" s="117" t="s">
        <v>398</v>
      </c>
      <c r="U5368" s="117" t="s">
        <v>398</v>
      </c>
      <c r="V5368" s="117" t="s">
        <v>398</v>
      </c>
      <c r="W5368" s="123">
        <v>70</v>
      </c>
      <c r="X5368" s="123" t="s">
        <v>906</v>
      </c>
      <c r="Y5368" s="120">
        <v>43565</v>
      </c>
      <c r="Z5368" s="121">
        <v>0.375</v>
      </c>
      <c r="AA5368" s="121">
        <v>0.42708333333333331</v>
      </c>
      <c r="AB5368" s="123" t="s">
        <v>582</v>
      </c>
      <c r="AC5368" s="119" t="s">
        <v>398</v>
      </c>
      <c r="AD5368" s="119" t="s">
        <v>398</v>
      </c>
    </row>
    <row r="5369" spans="1:30">
      <c r="A5369" s="117">
        <v>5368</v>
      </c>
      <c r="B5369" s="123" t="s">
        <v>469</v>
      </c>
      <c r="C5369" s="117" t="s">
        <v>5</v>
      </c>
      <c r="D5369" s="123" t="s">
        <v>595</v>
      </c>
      <c r="E5369" s="117">
        <v>5368</v>
      </c>
      <c r="F5369" s="117" t="s">
        <v>924</v>
      </c>
      <c r="G5369" s="117" t="s">
        <v>591</v>
      </c>
      <c r="H5369" s="117" t="s">
        <v>398</v>
      </c>
      <c r="I5369" s="117" t="s">
        <v>398</v>
      </c>
      <c r="J5369" s="117" t="s">
        <v>398</v>
      </c>
      <c r="K5369" s="117" t="s">
        <v>398</v>
      </c>
      <c r="L5369" s="117" t="s">
        <v>398</v>
      </c>
      <c r="M5369" s="117" t="s">
        <v>398</v>
      </c>
      <c r="N5369" s="117" t="s">
        <v>398</v>
      </c>
      <c r="O5369" s="125" t="s">
        <v>579</v>
      </c>
      <c r="P5369" s="117">
        <v>1</v>
      </c>
      <c r="Q5369" s="117" t="s">
        <v>398</v>
      </c>
      <c r="R5369" s="117" t="s">
        <v>398</v>
      </c>
      <c r="S5369" s="117" t="s">
        <v>398</v>
      </c>
      <c r="T5369" s="117" t="s">
        <v>398</v>
      </c>
      <c r="U5369" s="117" t="s">
        <v>398</v>
      </c>
      <c r="V5369" s="117" t="s">
        <v>398</v>
      </c>
      <c r="W5369" s="123">
        <v>70</v>
      </c>
      <c r="X5369" s="123" t="s">
        <v>906</v>
      </c>
      <c r="Y5369" s="120">
        <v>43565</v>
      </c>
      <c r="Z5369" s="121">
        <v>0.375</v>
      </c>
      <c r="AA5369" s="121">
        <v>0.42708333333333331</v>
      </c>
      <c r="AB5369" s="123" t="s">
        <v>582</v>
      </c>
      <c r="AC5369" s="119" t="s">
        <v>398</v>
      </c>
      <c r="AD5369" s="119" t="s">
        <v>398</v>
      </c>
    </row>
    <row r="5370" spans="1:30">
      <c r="A5370" s="117">
        <v>5369</v>
      </c>
      <c r="B5370" s="123" t="s">
        <v>469</v>
      </c>
      <c r="C5370" s="117" t="s">
        <v>5</v>
      </c>
      <c r="D5370" s="123" t="s">
        <v>595</v>
      </c>
      <c r="E5370" s="117">
        <v>5369</v>
      </c>
      <c r="F5370" s="117" t="s">
        <v>924</v>
      </c>
      <c r="G5370" s="117" t="s">
        <v>591</v>
      </c>
      <c r="H5370" s="117" t="s">
        <v>398</v>
      </c>
      <c r="I5370" s="117" t="s">
        <v>398</v>
      </c>
      <c r="J5370" s="117" t="s">
        <v>398</v>
      </c>
      <c r="K5370" s="117" t="s">
        <v>398</v>
      </c>
      <c r="L5370" s="117" t="s">
        <v>398</v>
      </c>
      <c r="M5370" s="117" t="s">
        <v>398</v>
      </c>
      <c r="N5370" s="117" t="s">
        <v>398</v>
      </c>
      <c r="O5370" s="125" t="s">
        <v>579</v>
      </c>
      <c r="P5370" s="117">
        <v>1</v>
      </c>
      <c r="Q5370" s="117" t="s">
        <v>398</v>
      </c>
      <c r="R5370" s="117" t="s">
        <v>398</v>
      </c>
      <c r="S5370" s="117" t="s">
        <v>398</v>
      </c>
      <c r="T5370" s="117" t="s">
        <v>398</v>
      </c>
      <c r="U5370" s="117" t="s">
        <v>398</v>
      </c>
      <c r="V5370" s="117" t="s">
        <v>398</v>
      </c>
      <c r="W5370" s="123">
        <v>70</v>
      </c>
      <c r="X5370" s="123" t="s">
        <v>906</v>
      </c>
      <c r="Y5370" s="120">
        <v>43565</v>
      </c>
      <c r="Z5370" s="121">
        <v>0.375</v>
      </c>
      <c r="AA5370" s="121">
        <v>0.42708333333333331</v>
      </c>
      <c r="AB5370" s="123" t="s">
        <v>582</v>
      </c>
      <c r="AC5370" s="119" t="s">
        <v>398</v>
      </c>
      <c r="AD5370" s="119" t="s">
        <v>398</v>
      </c>
    </row>
    <row r="5371" spans="1:30">
      <c r="A5371" s="117">
        <v>5370</v>
      </c>
      <c r="B5371" s="123" t="s">
        <v>469</v>
      </c>
      <c r="C5371" s="117" t="s">
        <v>5</v>
      </c>
      <c r="D5371" s="123" t="s">
        <v>595</v>
      </c>
      <c r="E5371" s="117">
        <v>5370</v>
      </c>
      <c r="F5371" s="117" t="s">
        <v>924</v>
      </c>
      <c r="G5371" s="117" t="s">
        <v>591</v>
      </c>
      <c r="H5371" s="117" t="s">
        <v>398</v>
      </c>
      <c r="I5371" s="117" t="s">
        <v>398</v>
      </c>
      <c r="J5371" s="117" t="s">
        <v>398</v>
      </c>
      <c r="K5371" s="117" t="s">
        <v>398</v>
      </c>
      <c r="L5371" s="117" t="s">
        <v>398</v>
      </c>
      <c r="M5371" s="117" t="s">
        <v>398</v>
      </c>
      <c r="N5371" s="117" t="s">
        <v>398</v>
      </c>
      <c r="O5371" s="125" t="s">
        <v>579</v>
      </c>
      <c r="P5371" s="117">
        <v>1</v>
      </c>
      <c r="Q5371" s="117" t="s">
        <v>398</v>
      </c>
      <c r="R5371" s="117" t="s">
        <v>398</v>
      </c>
      <c r="S5371" s="117" t="s">
        <v>398</v>
      </c>
      <c r="T5371" s="117" t="s">
        <v>398</v>
      </c>
      <c r="U5371" s="117" t="s">
        <v>398</v>
      </c>
      <c r="V5371" s="117" t="s">
        <v>398</v>
      </c>
      <c r="W5371" s="123">
        <v>70</v>
      </c>
      <c r="X5371" s="123" t="s">
        <v>906</v>
      </c>
      <c r="Y5371" s="120">
        <v>43565</v>
      </c>
      <c r="Z5371" s="121">
        <v>0.375</v>
      </c>
      <c r="AA5371" s="121">
        <v>0.42708333333333331</v>
      </c>
      <c r="AB5371" s="123" t="s">
        <v>582</v>
      </c>
      <c r="AC5371" s="119" t="s">
        <v>398</v>
      </c>
      <c r="AD5371" s="119" t="s">
        <v>398</v>
      </c>
    </row>
    <row r="5372" spans="1:30">
      <c r="A5372" s="117">
        <v>5371</v>
      </c>
      <c r="B5372" s="123" t="s">
        <v>469</v>
      </c>
      <c r="C5372" s="117" t="s">
        <v>5</v>
      </c>
      <c r="D5372" s="123" t="s">
        <v>595</v>
      </c>
      <c r="E5372" s="117">
        <v>5371</v>
      </c>
      <c r="F5372" s="117" t="s">
        <v>924</v>
      </c>
      <c r="G5372" s="117" t="s">
        <v>591</v>
      </c>
      <c r="H5372" s="117" t="s">
        <v>398</v>
      </c>
      <c r="I5372" s="117" t="s">
        <v>398</v>
      </c>
      <c r="J5372" s="117" t="s">
        <v>398</v>
      </c>
      <c r="K5372" s="117" t="s">
        <v>398</v>
      </c>
      <c r="L5372" s="117" t="s">
        <v>398</v>
      </c>
      <c r="M5372" s="117" t="s">
        <v>398</v>
      </c>
      <c r="N5372" s="117" t="s">
        <v>398</v>
      </c>
      <c r="O5372" s="125" t="s">
        <v>579</v>
      </c>
      <c r="P5372" s="117">
        <v>1</v>
      </c>
      <c r="Q5372" s="117" t="s">
        <v>398</v>
      </c>
      <c r="R5372" s="117" t="s">
        <v>398</v>
      </c>
      <c r="S5372" s="117" t="s">
        <v>398</v>
      </c>
      <c r="T5372" s="117" t="s">
        <v>398</v>
      </c>
      <c r="U5372" s="117" t="s">
        <v>398</v>
      </c>
      <c r="V5372" s="117" t="s">
        <v>398</v>
      </c>
      <c r="W5372" s="123">
        <v>70</v>
      </c>
      <c r="X5372" s="123" t="s">
        <v>906</v>
      </c>
      <c r="Y5372" s="120">
        <v>43565</v>
      </c>
      <c r="Z5372" s="121">
        <v>0.375</v>
      </c>
      <c r="AA5372" s="121">
        <v>0.42708333333333331</v>
      </c>
      <c r="AB5372" s="123" t="s">
        <v>582</v>
      </c>
      <c r="AC5372" s="119" t="s">
        <v>398</v>
      </c>
      <c r="AD5372" s="119" t="s">
        <v>398</v>
      </c>
    </row>
    <row r="5373" spans="1:30">
      <c r="A5373" s="117">
        <v>5372</v>
      </c>
      <c r="B5373" s="123" t="s">
        <v>469</v>
      </c>
      <c r="C5373" s="117" t="s">
        <v>5</v>
      </c>
      <c r="D5373" s="123" t="s">
        <v>595</v>
      </c>
      <c r="E5373" s="117">
        <v>5372</v>
      </c>
      <c r="F5373" s="117" t="s">
        <v>924</v>
      </c>
      <c r="G5373" s="117" t="s">
        <v>591</v>
      </c>
      <c r="H5373" s="117" t="s">
        <v>398</v>
      </c>
      <c r="I5373" s="117" t="s">
        <v>398</v>
      </c>
      <c r="J5373" s="117" t="s">
        <v>398</v>
      </c>
      <c r="K5373" s="117" t="s">
        <v>398</v>
      </c>
      <c r="L5373" s="117" t="s">
        <v>398</v>
      </c>
      <c r="M5373" s="117" t="s">
        <v>398</v>
      </c>
      <c r="N5373" s="117" t="s">
        <v>398</v>
      </c>
      <c r="O5373" s="125" t="s">
        <v>579</v>
      </c>
      <c r="P5373" s="117">
        <v>1</v>
      </c>
      <c r="Q5373" s="117" t="s">
        <v>398</v>
      </c>
      <c r="R5373" s="117" t="s">
        <v>398</v>
      </c>
      <c r="S5373" s="117" t="s">
        <v>398</v>
      </c>
      <c r="T5373" s="117" t="s">
        <v>398</v>
      </c>
      <c r="U5373" s="117" t="s">
        <v>398</v>
      </c>
      <c r="V5373" s="117" t="s">
        <v>398</v>
      </c>
      <c r="W5373" s="123">
        <v>70</v>
      </c>
      <c r="X5373" s="123" t="s">
        <v>906</v>
      </c>
      <c r="Y5373" s="120">
        <v>43565</v>
      </c>
      <c r="Z5373" s="121">
        <v>0.375</v>
      </c>
      <c r="AA5373" s="121">
        <v>0.42708333333333331</v>
      </c>
      <c r="AB5373" s="123" t="s">
        <v>582</v>
      </c>
      <c r="AC5373" s="119" t="s">
        <v>398</v>
      </c>
      <c r="AD5373" s="119" t="s">
        <v>398</v>
      </c>
    </row>
    <row r="5374" spans="1:30">
      <c r="A5374" s="117">
        <v>5373</v>
      </c>
      <c r="B5374" s="123" t="s">
        <v>469</v>
      </c>
      <c r="C5374" s="117" t="s">
        <v>5</v>
      </c>
      <c r="D5374" s="123" t="s">
        <v>595</v>
      </c>
      <c r="E5374" s="117">
        <v>5373</v>
      </c>
      <c r="F5374" s="117" t="s">
        <v>924</v>
      </c>
      <c r="G5374" s="117" t="s">
        <v>591</v>
      </c>
      <c r="H5374" s="117" t="s">
        <v>398</v>
      </c>
      <c r="I5374" s="117" t="s">
        <v>398</v>
      </c>
      <c r="J5374" s="117" t="s">
        <v>398</v>
      </c>
      <c r="K5374" s="117" t="s">
        <v>398</v>
      </c>
      <c r="L5374" s="117" t="s">
        <v>398</v>
      </c>
      <c r="M5374" s="117" t="s">
        <v>398</v>
      </c>
      <c r="N5374" s="117" t="s">
        <v>398</v>
      </c>
      <c r="O5374" s="125" t="s">
        <v>579</v>
      </c>
      <c r="P5374" s="117">
        <v>1</v>
      </c>
      <c r="Q5374" s="117" t="s">
        <v>398</v>
      </c>
      <c r="R5374" s="117" t="s">
        <v>398</v>
      </c>
      <c r="S5374" s="117" t="s">
        <v>398</v>
      </c>
      <c r="T5374" s="117" t="s">
        <v>398</v>
      </c>
      <c r="U5374" s="117" t="s">
        <v>398</v>
      </c>
      <c r="V5374" s="117" t="s">
        <v>398</v>
      </c>
      <c r="W5374" s="123">
        <v>70</v>
      </c>
      <c r="X5374" s="123" t="s">
        <v>906</v>
      </c>
      <c r="Y5374" s="120">
        <v>43565</v>
      </c>
      <c r="Z5374" s="121">
        <v>0.375</v>
      </c>
      <c r="AA5374" s="121">
        <v>0.42708333333333331</v>
      </c>
      <c r="AB5374" s="123" t="s">
        <v>582</v>
      </c>
      <c r="AC5374" s="119" t="s">
        <v>398</v>
      </c>
      <c r="AD5374" s="119" t="s">
        <v>398</v>
      </c>
    </row>
    <row r="5375" spans="1:30">
      <c r="A5375" s="117">
        <v>5374</v>
      </c>
      <c r="B5375" s="123" t="s">
        <v>469</v>
      </c>
      <c r="C5375" s="117" t="s">
        <v>5</v>
      </c>
      <c r="D5375" s="123" t="s">
        <v>595</v>
      </c>
      <c r="E5375" s="117">
        <v>5374</v>
      </c>
      <c r="F5375" s="117" t="s">
        <v>924</v>
      </c>
      <c r="G5375" s="117" t="s">
        <v>591</v>
      </c>
      <c r="H5375" s="117" t="s">
        <v>398</v>
      </c>
      <c r="I5375" s="117" t="s">
        <v>398</v>
      </c>
      <c r="J5375" s="117" t="s">
        <v>398</v>
      </c>
      <c r="K5375" s="117" t="s">
        <v>398</v>
      </c>
      <c r="L5375" s="117" t="s">
        <v>398</v>
      </c>
      <c r="M5375" s="117" t="s">
        <v>398</v>
      </c>
      <c r="N5375" s="117" t="s">
        <v>398</v>
      </c>
      <c r="O5375" s="125" t="s">
        <v>579</v>
      </c>
      <c r="P5375" s="117">
        <v>1</v>
      </c>
      <c r="Q5375" s="117" t="s">
        <v>398</v>
      </c>
      <c r="R5375" s="117" t="s">
        <v>398</v>
      </c>
      <c r="S5375" s="117" t="s">
        <v>398</v>
      </c>
      <c r="T5375" s="117" t="s">
        <v>398</v>
      </c>
      <c r="U5375" s="117" t="s">
        <v>398</v>
      </c>
      <c r="V5375" s="117" t="s">
        <v>398</v>
      </c>
      <c r="W5375" s="123">
        <v>70</v>
      </c>
      <c r="X5375" s="123" t="s">
        <v>906</v>
      </c>
      <c r="Y5375" s="120">
        <v>43565</v>
      </c>
      <c r="Z5375" s="121">
        <v>0.375</v>
      </c>
      <c r="AA5375" s="121">
        <v>0.42708333333333331</v>
      </c>
      <c r="AB5375" s="123" t="s">
        <v>582</v>
      </c>
      <c r="AC5375" s="119" t="s">
        <v>398</v>
      </c>
      <c r="AD5375" s="119" t="s">
        <v>398</v>
      </c>
    </row>
    <row r="5376" spans="1:30">
      <c r="A5376" s="117">
        <v>5375</v>
      </c>
      <c r="B5376" s="123" t="s">
        <v>469</v>
      </c>
      <c r="C5376" s="117" t="s">
        <v>5</v>
      </c>
      <c r="D5376" s="123" t="s">
        <v>595</v>
      </c>
      <c r="E5376" s="117">
        <v>5375</v>
      </c>
      <c r="F5376" s="117" t="s">
        <v>924</v>
      </c>
      <c r="G5376" s="117" t="s">
        <v>591</v>
      </c>
      <c r="H5376" s="117" t="s">
        <v>398</v>
      </c>
      <c r="I5376" s="117" t="s">
        <v>398</v>
      </c>
      <c r="J5376" s="117" t="s">
        <v>398</v>
      </c>
      <c r="K5376" s="117" t="s">
        <v>398</v>
      </c>
      <c r="L5376" s="117" t="s">
        <v>398</v>
      </c>
      <c r="M5376" s="117" t="s">
        <v>398</v>
      </c>
      <c r="N5376" s="117" t="s">
        <v>398</v>
      </c>
      <c r="O5376" s="125" t="s">
        <v>579</v>
      </c>
      <c r="P5376" s="117">
        <v>1</v>
      </c>
      <c r="Q5376" s="117" t="s">
        <v>398</v>
      </c>
      <c r="R5376" s="117" t="s">
        <v>398</v>
      </c>
      <c r="S5376" s="117" t="s">
        <v>398</v>
      </c>
      <c r="T5376" s="117" t="s">
        <v>398</v>
      </c>
      <c r="U5376" s="117" t="s">
        <v>398</v>
      </c>
      <c r="V5376" s="117" t="s">
        <v>398</v>
      </c>
      <c r="W5376" s="123">
        <v>70</v>
      </c>
      <c r="X5376" s="123" t="s">
        <v>906</v>
      </c>
      <c r="Y5376" s="120">
        <v>43565</v>
      </c>
      <c r="Z5376" s="121">
        <v>0.375</v>
      </c>
      <c r="AA5376" s="121">
        <v>0.42708333333333331</v>
      </c>
      <c r="AB5376" s="123" t="s">
        <v>582</v>
      </c>
      <c r="AC5376" s="119" t="s">
        <v>398</v>
      </c>
      <c r="AD5376" s="119" t="s">
        <v>398</v>
      </c>
    </row>
    <row r="5377" spans="1:30">
      <c r="A5377" s="117">
        <v>5376</v>
      </c>
      <c r="B5377" s="123" t="s">
        <v>469</v>
      </c>
      <c r="C5377" s="117" t="s">
        <v>5</v>
      </c>
      <c r="D5377" s="123" t="s">
        <v>595</v>
      </c>
      <c r="E5377" s="117">
        <v>5376</v>
      </c>
      <c r="F5377" s="117" t="s">
        <v>924</v>
      </c>
      <c r="G5377" s="117" t="s">
        <v>591</v>
      </c>
      <c r="H5377" s="117" t="s">
        <v>398</v>
      </c>
      <c r="I5377" s="117" t="s">
        <v>398</v>
      </c>
      <c r="J5377" s="117" t="s">
        <v>398</v>
      </c>
      <c r="K5377" s="117" t="s">
        <v>398</v>
      </c>
      <c r="L5377" s="117" t="s">
        <v>398</v>
      </c>
      <c r="M5377" s="117" t="s">
        <v>398</v>
      </c>
      <c r="N5377" s="117" t="s">
        <v>398</v>
      </c>
      <c r="O5377" s="125" t="s">
        <v>579</v>
      </c>
      <c r="P5377" s="117">
        <v>1</v>
      </c>
      <c r="Q5377" s="117" t="s">
        <v>398</v>
      </c>
      <c r="R5377" s="117" t="s">
        <v>398</v>
      </c>
      <c r="S5377" s="117" t="s">
        <v>398</v>
      </c>
      <c r="T5377" s="117" t="s">
        <v>398</v>
      </c>
      <c r="U5377" s="117" t="s">
        <v>398</v>
      </c>
      <c r="V5377" s="117" t="s">
        <v>398</v>
      </c>
      <c r="W5377" s="123">
        <v>70</v>
      </c>
      <c r="X5377" s="123" t="s">
        <v>906</v>
      </c>
      <c r="Y5377" s="120">
        <v>43565</v>
      </c>
      <c r="Z5377" s="121">
        <v>0.375</v>
      </c>
      <c r="AA5377" s="121">
        <v>0.42708333333333331</v>
      </c>
      <c r="AB5377" s="123" t="s">
        <v>582</v>
      </c>
      <c r="AC5377" s="119" t="s">
        <v>398</v>
      </c>
      <c r="AD5377" s="119" t="s">
        <v>398</v>
      </c>
    </row>
    <row r="5378" spans="1:30">
      <c r="A5378" s="117">
        <v>5377</v>
      </c>
      <c r="B5378" s="123" t="s">
        <v>469</v>
      </c>
      <c r="C5378" s="117" t="s">
        <v>5</v>
      </c>
      <c r="D5378" s="123" t="s">
        <v>595</v>
      </c>
      <c r="E5378" s="117">
        <v>5377</v>
      </c>
      <c r="F5378" s="117" t="s">
        <v>924</v>
      </c>
      <c r="G5378" s="117" t="s">
        <v>591</v>
      </c>
      <c r="H5378" s="117" t="s">
        <v>398</v>
      </c>
      <c r="I5378" s="117" t="s">
        <v>398</v>
      </c>
      <c r="J5378" s="117" t="s">
        <v>398</v>
      </c>
      <c r="K5378" s="117" t="s">
        <v>398</v>
      </c>
      <c r="L5378" s="117" t="s">
        <v>398</v>
      </c>
      <c r="M5378" s="117" t="s">
        <v>398</v>
      </c>
      <c r="N5378" s="117" t="s">
        <v>398</v>
      </c>
      <c r="O5378" s="125" t="s">
        <v>579</v>
      </c>
      <c r="P5378" s="117">
        <v>1</v>
      </c>
      <c r="Q5378" s="117" t="s">
        <v>398</v>
      </c>
      <c r="R5378" s="117" t="s">
        <v>398</v>
      </c>
      <c r="S5378" s="117" t="s">
        <v>398</v>
      </c>
      <c r="T5378" s="117" t="s">
        <v>398</v>
      </c>
      <c r="U5378" s="117" t="s">
        <v>398</v>
      </c>
      <c r="V5378" s="117" t="s">
        <v>398</v>
      </c>
      <c r="W5378" s="123">
        <v>70</v>
      </c>
      <c r="X5378" s="123" t="s">
        <v>906</v>
      </c>
      <c r="Y5378" s="120">
        <v>43565</v>
      </c>
      <c r="Z5378" s="121">
        <v>0.375</v>
      </c>
      <c r="AA5378" s="121">
        <v>0.42708333333333331</v>
      </c>
      <c r="AB5378" s="123" t="s">
        <v>582</v>
      </c>
      <c r="AC5378" s="119" t="s">
        <v>398</v>
      </c>
      <c r="AD5378" s="119" t="s">
        <v>398</v>
      </c>
    </row>
    <row r="5379" spans="1:30">
      <c r="A5379" s="117">
        <v>5378</v>
      </c>
      <c r="B5379" s="123" t="s">
        <v>469</v>
      </c>
      <c r="C5379" s="117" t="s">
        <v>5</v>
      </c>
      <c r="D5379" s="123" t="s">
        <v>595</v>
      </c>
      <c r="E5379" s="117">
        <v>5378</v>
      </c>
      <c r="F5379" s="117" t="s">
        <v>924</v>
      </c>
      <c r="G5379" s="117" t="s">
        <v>591</v>
      </c>
      <c r="H5379" s="117" t="s">
        <v>398</v>
      </c>
      <c r="I5379" s="117" t="s">
        <v>398</v>
      </c>
      <c r="J5379" s="117" t="s">
        <v>398</v>
      </c>
      <c r="K5379" s="117" t="s">
        <v>398</v>
      </c>
      <c r="L5379" s="117" t="s">
        <v>398</v>
      </c>
      <c r="M5379" s="117" t="s">
        <v>398</v>
      </c>
      <c r="N5379" s="117" t="s">
        <v>398</v>
      </c>
      <c r="O5379" s="125" t="s">
        <v>579</v>
      </c>
      <c r="P5379" s="117">
        <v>1</v>
      </c>
      <c r="Q5379" s="117" t="s">
        <v>398</v>
      </c>
      <c r="R5379" s="117" t="s">
        <v>398</v>
      </c>
      <c r="S5379" s="117" t="s">
        <v>398</v>
      </c>
      <c r="T5379" s="117" t="s">
        <v>398</v>
      </c>
      <c r="U5379" s="117" t="s">
        <v>398</v>
      </c>
      <c r="V5379" s="117" t="s">
        <v>398</v>
      </c>
      <c r="W5379" s="123">
        <v>70</v>
      </c>
      <c r="X5379" s="123" t="s">
        <v>906</v>
      </c>
      <c r="Y5379" s="120">
        <v>43565</v>
      </c>
      <c r="Z5379" s="121">
        <v>0.375</v>
      </c>
      <c r="AA5379" s="121">
        <v>0.42708333333333331</v>
      </c>
      <c r="AB5379" s="123" t="s">
        <v>582</v>
      </c>
      <c r="AC5379" s="119" t="s">
        <v>398</v>
      </c>
      <c r="AD5379" s="119" t="s">
        <v>398</v>
      </c>
    </row>
    <row r="5380" spans="1:30">
      <c r="A5380" s="117">
        <v>5379</v>
      </c>
      <c r="B5380" s="123" t="s">
        <v>469</v>
      </c>
      <c r="C5380" s="117" t="s">
        <v>5</v>
      </c>
      <c r="D5380" s="123" t="s">
        <v>595</v>
      </c>
      <c r="E5380" s="117">
        <v>5379</v>
      </c>
      <c r="F5380" s="117" t="s">
        <v>924</v>
      </c>
      <c r="G5380" s="117" t="s">
        <v>591</v>
      </c>
      <c r="H5380" s="117" t="s">
        <v>398</v>
      </c>
      <c r="I5380" s="117" t="s">
        <v>398</v>
      </c>
      <c r="J5380" s="117" t="s">
        <v>398</v>
      </c>
      <c r="K5380" s="117" t="s">
        <v>398</v>
      </c>
      <c r="L5380" s="117" t="s">
        <v>398</v>
      </c>
      <c r="M5380" s="117" t="s">
        <v>398</v>
      </c>
      <c r="N5380" s="117" t="s">
        <v>398</v>
      </c>
      <c r="O5380" s="125" t="s">
        <v>579</v>
      </c>
      <c r="P5380" s="117">
        <v>1</v>
      </c>
      <c r="Q5380" s="117" t="s">
        <v>398</v>
      </c>
      <c r="R5380" s="117" t="s">
        <v>398</v>
      </c>
      <c r="S5380" s="117" t="s">
        <v>398</v>
      </c>
      <c r="T5380" s="117" t="s">
        <v>398</v>
      </c>
      <c r="U5380" s="117" t="s">
        <v>398</v>
      </c>
      <c r="V5380" s="117" t="s">
        <v>398</v>
      </c>
      <c r="W5380" s="123">
        <v>70</v>
      </c>
      <c r="X5380" s="123" t="s">
        <v>906</v>
      </c>
      <c r="Y5380" s="120">
        <v>43565</v>
      </c>
      <c r="Z5380" s="121">
        <v>0.375</v>
      </c>
      <c r="AA5380" s="121">
        <v>0.42708333333333331</v>
      </c>
      <c r="AB5380" s="123" t="s">
        <v>582</v>
      </c>
      <c r="AC5380" s="119" t="s">
        <v>398</v>
      </c>
      <c r="AD5380" s="119" t="s">
        <v>398</v>
      </c>
    </row>
    <row r="5381" spans="1:30">
      <c r="A5381" s="117">
        <v>5380</v>
      </c>
      <c r="B5381" s="123" t="s">
        <v>469</v>
      </c>
      <c r="C5381" s="117" t="s">
        <v>5</v>
      </c>
      <c r="D5381" s="123" t="s">
        <v>595</v>
      </c>
      <c r="E5381" s="117">
        <v>5380</v>
      </c>
      <c r="F5381" s="117" t="s">
        <v>924</v>
      </c>
      <c r="G5381" s="117" t="s">
        <v>591</v>
      </c>
      <c r="H5381" s="117" t="s">
        <v>398</v>
      </c>
      <c r="I5381" s="117" t="s">
        <v>398</v>
      </c>
      <c r="J5381" s="117" t="s">
        <v>398</v>
      </c>
      <c r="K5381" s="117" t="s">
        <v>398</v>
      </c>
      <c r="L5381" s="117" t="s">
        <v>398</v>
      </c>
      <c r="M5381" s="117" t="s">
        <v>398</v>
      </c>
      <c r="N5381" s="117" t="s">
        <v>398</v>
      </c>
      <c r="O5381" s="125" t="s">
        <v>579</v>
      </c>
      <c r="P5381" s="117">
        <v>1</v>
      </c>
      <c r="Q5381" s="117" t="s">
        <v>398</v>
      </c>
      <c r="R5381" s="117" t="s">
        <v>398</v>
      </c>
      <c r="S5381" s="117" t="s">
        <v>398</v>
      </c>
      <c r="T5381" s="117" t="s">
        <v>398</v>
      </c>
      <c r="U5381" s="117" t="s">
        <v>398</v>
      </c>
      <c r="V5381" s="117" t="s">
        <v>398</v>
      </c>
      <c r="W5381" s="123">
        <v>70</v>
      </c>
      <c r="X5381" s="123" t="s">
        <v>906</v>
      </c>
      <c r="Y5381" s="120">
        <v>43565</v>
      </c>
      <c r="Z5381" s="121">
        <v>0.375</v>
      </c>
      <c r="AA5381" s="121">
        <v>0.42708333333333331</v>
      </c>
      <c r="AB5381" s="123" t="s">
        <v>582</v>
      </c>
      <c r="AC5381" s="119" t="s">
        <v>398</v>
      </c>
      <c r="AD5381" s="119" t="s">
        <v>398</v>
      </c>
    </row>
    <row r="5382" spans="1:30">
      <c r="A5382" s="117">
        <v>5381</v>
      </c>
      <c r="B5382" s="123" t="s">
        <v>469</v>
      </c>
      <c r="C5382" s="117" t="s">
        <v>5</v>
      </c>
      <c r="D5382" s="123" t="s">
        <v>595</v>
      </c>
      <c r="E5382" s="117">
        <v>5381</v>
      </c>
      <c r="F5382" s="117" t="s">
        <v>924</v>
      </c>
      <c r="G5382" s="117" t="s">
        <v>591</v>
      </c>
      <c r="H5382" s="117" t="s">
        <v>398</v>
      </c>
      <c r="I5382" s="117" t="s">
        <v>398</v>
      </c>
      <c r="J5382" s="117" t="s">
        <v>398</v>
      </c>
      <c r="K5382" s="117" t="s">
        <v>398</v>
      </c>
      <c r="L5382" s="117" t="s">
        <v>398</v>
      </c>
      <c r="M5382" s="117" t="s">
        <v>398</v>
      </c>
      <c r="N5382" s="117" t="s">
        <v>398</v>
      </c>
      <c r="O5382" s="125" t="s">
        <v>579</v>
      </c>
      <c r="P5382" s="117">
        <v>1</v>
      </c>
      <c r="Q5382" s="117" t="s">
        <v>398</v>
      </c>
      <c r="R5382" s="117" t="s">
        <v>398</v>
      </c>
      <c r="S5382" s="117" t="s">
        <v>398</v>
      </c>
      <c r="T5382" s="117" t="s">
        <v>398</v>
      </c>
      <c r="U5382" s="117" t="s">
        <v>398</v>
      </c>
      <c r="V5382" s="117" t="s">
        <v>398</v>
      </c>
      <c r="W5382" s="123">
        <v>70</v>
      </c>
      <c r="X5382" s="123" t="s">
        <v>906</v>
      </c>
      <c r="Y5382" s="120">
        <v>43565</v>
      </c>
      <c r="Z5382" s="121">
        <v>0.375</v>
      </c>
      <c r="AA5382" s="121">
        <v>0.42708333333333331</v>
      </c>
      <c r="AB5382" s="123" t="s">
        <v>582</v>
      </c>
      <c r="AC5382" s="119" t="s">
        <v>398</v>
      </c>
      <c r="AD5382" s="119" t="s">
        <v>398</v>
      </c>
    </row>
    <row r="5383" spans="1:30">
      <c r="A5383" s="117">
        <v>5382</v>
      </c>
      <c r="B5383" s="123" t="s">
        <v>469</v>
      </c>
      <c r="C5383" s="117" t="s">
        <v>5</v>
      </c>
      <c r="D5383" s="117" t="s">
        <v>595</v>
      </c>
      <c r="E5383" s="117">
        <v>5382</v>
      </c>
      <c r="F5383" s="209" t="s">
        <v>917</v>
      </c>
      <c r="G5383" s="123" t="s">
        <v>591</v>
      </c>
      <c r="H5383" s="123" t="s">
        <v>598</v>
      </c>
      <c r="I5383" s="132" t="s">
        <v>398</v>
      </c>
      <c r="J5383" s="123">
        <v>4.9763000000000002</v>
      </c>
      <c r="K5383" s="123">
        <v>31</v>
      </c>
      <c r="L5383" s="123">
        <v>9.1</v>
      </c>
      <c r="M5383" s="123">
        <v>7.0000000000000007E-2</v>
      </c>
      <c r="N5383" s="123" t="s">
        <v>665</v>
      </c>
      <c r="O5383" s="123" t="s">
        <v>579</v>
      </c>
      <c r="P5383" s="123">
        <v>1</v>
      </c>
      <c r="Q5383" s="123" t="s">
        <v>398</v>
      </c>
      <c r="R5383" s="123" t="s">
        <v>398</v>
      </c>
      <c r="S5383" s="123" t="s">
        <v>398</v>
      </c>
      <c r="T5383" s="117" t="s">
        <v>398</v>
      </c>
      <c r="U5383" s="117" t="s">
        <v>398</v>
      </c>
      <c r="V5383" s="123" t="s">
        <v>398</v>
      </c>
      <c r="W5383" s="123">
        <v>76</v>
      </c>
      <c r="X5383" s="117" t="s">
        <v>907</v>
      </c>
      <c r="Y5383" s="120">
        <v>43565</v>
      </c>
      <c r="Z5383" s="121">
        <v>0.47013888888888888</v>
      </c>
      <c r="AA5383" s="121">
        <v>0.62361111111111112</v>
      </c>
      <c r="AB5383" s="117" t="s">
        <v>582</v>
      </c>
      <c r="AC5383" s="119" t="s">
        <v>398</v>
      </c>
      <c r="AD5383" s="119" t="s">
        <v>676</v>
      </c>
    </row>
    <row r="5384" spans="1:30">
      <c r="A5384" s="117">
        <v>5383</v>
      </c>
      <c r="B5384" s="123" t="s">
        <v>469</v>
      </c>
      <c r="C5384" s="117" t="s">
        <v>5</v>
      </c>
      <c r="D5384" s="117" t="s">
        <v>595</v>
      </c>
      <c r="E5384" s="117">
        <v>5383</v>
      </c>
      <c r="F5384" s="209" t="s">
        <v>917</v>
      </c>
      <c r="G5384" s="123" t="s">
        <v>591</v>
      </c>
      <c r="H5384" s="123" t="s">
        <v>579</v>
      </c>
      <c r="I5384" s="132" t="s">
        <v>398</v>
      </c>
      <c r="J5384" s="123">
        <v>1.0706</v>
      </c>
      <c r="K5384" s="123">
        <v>17.5</v>
      </c>
      <c r="L5384" s="123">
        <v>10.3</v>
      </c>
      <c r="M5384" s="123">
        <v>0.01</v>
      </c>
      <c r="N5384" s="123" t="s">
        <v>665</v>
      </c>
      <c r="O5384" s="123" t="s">
        <v>579</v>
      </c>
      <c r="P5384" s="123">
        <v>1</v>
      </c>
      <c r="Q5384" s="123" t="s">
        <v>398</v>
      </c>
      <c r="R5384" s="123" t="s">
        <v>398</v>
      </c>
      <c r="S5384" s="123" t="s">
        <v>398</v>
      </c>
      <c r="T5384" s="117" t="s">
        <v>398</v>
      </c>
      <c r="U5384" s="117" t="s">
        <v>398</v>
      </c>
      <c r="V5384" s="123" t="s">
        <v>398</v>
      </c>
      <c r="W5384" s="123">
        <v>72</v>
      </c>
      <c r="X5384" s="117" t="s">
        <v>907</v>
      </c>
      <c r="Y5384" s="120">
        <v>43565</v>
      </c>
      <c r="Z5384" s="121">
        <v>0.47013888888888888</v>
      </c>
      <c r="AA5384" s="121">
        <v>0.62361111111111112</v>
      </c>
      <c r="AB5384" s="117" t="s">
        <v>582</v>
      </c>
      <c r="AC5384" s="119" t="s">
        <v>398</v>
      </c>
      <c r="AD5384" s="119" t="s">
        <v>700</v>
      </c>
    </row>
    <row r="5385" spans="1:30">
      <c r="A5385" s="117">
        <v>5384</v>
      </c>
      <c r="B5385" s="123" t="s">
        <v>469</v>
      </c>
      <c r="C5385" s="117" t="s">
        <v>5</v>
      </c>
      <c r="D5385" s="117" t="s">
        <v>595</v>
      </c>
      <c r="E5385" s="117">
        <v>5384</v>
      </c>
      <c r="F5385" s="209" t="s">
        <v>917</v>
      </c>
      <c r="G5385" s="123" t="s">
        <v>591</v>
      </c>
      <c r="H5385" s="123" t="s">
        <v>579</v>
      </c>
      <c r="I5385" s="132" t="s">
        <v>398</v>
      </c>
      <c r="J5385" s="123">
        <v>2.3193000000000001</v>
      </c>
      <c r="K5385" s="123">
        <v>19</v>
      </c>
      <c r="L5385" s="123">
        <v>13.1</v>
      </c>
      <c r="M5385" s="123">
        <v>0.02</v>
      </c>
      <c r="N5385" s="123" t="s">
        <v>665</v>
      </c>
      <c r="O5385" s="123" t="s">
        <v>579</v>
      </c>
      <c r="P5385" s="123">
        <v>1</v>
      </c>
      <c r="Q5385" s="123" t="s">
        <v>398</v>
      </c>
      <c r="R5385" s="123" t="s">
        <v>398</v>
      </c>
      <c r="S5385" s="123" t="s">
        <v>398</v>
      </c>
      <c r="T5385" s="117" t="s">
        <v>398</v>
      </c>
      <c r="U5385" s="117" t="s">
        <v>398</v>
      </c>
      <c r="V5385" s="123" t="s">
        <v>398</v>
      </c>
      <c r="W5385" s="123">
        <v>73</v>
      </c>
      <c r="X5385" s="117" t="s">
        <v>907</v>
      </c>
      <c r="Y5385" s="120">
        <v>43565</v>
      </c>
      <c r="Z5385" s="121">
        <v>0.47013888888888888</v>
      </c>
      <c r="AA5385" s="121">
        <v>0.62361111111111112</v>
      </c>
      <c r="AB5385" s="117" t="s">
        <v>582</v>
      </c>
      <c r="AC5385" s="119" t="s">
        <v>398</v>
      </c>
      <c r="AD5385" s="119" t="s">
        <v>700</v>
      </c>
    </row>
    <row r="5386" spans="1:30">
      <c r="A5386" s="117">
        <v>5385</v>
      </c>
      <c r="B5386" s="123" t="s">
        <v>469</v>
      </c>
      <c r="C5386" s="117" t="s">
        <v>5</v>
      </c>
      <c r="D5386" s="117" t="s">
        <v>595</v>
      </c>
      <c r="E5386" s="117">
        <v>5385</v>
      </c>
      <c r="F5386" s="209" t="s">
        <v>917</v>
      </c>
      <c r="G5386" s="123" t="s">
        <v>591</v>
      </c>
      <c r="H5386" s="123" t="s">
        <v>579</v>
      </c>
      <c r="I5386" s="132" t="s">
        <v>398</v>
      </c>
      <c r="J5386" s="123">
        <v>2.7320000000000002</v>
      </c>
      <c r="K5386" s="123">
        <v>30</v>
      </c>
      <c r="L5386" s="123">
        <v>15.7</v>
      </c>
      <c r="M5386" s="123">
        <v>0.04</v>
      </c>
      <c r="N5386" s="123" t="s">
        <v>592</v>
      </c>
      <c r="O5386" s="123" t="s">
        <v>579</v>
      </c>
      <c r="P5386" s="123">
        <v>1</v>
      </c>
      <c r="Q5386" s="123" t="s">
        <v>398</v>
      </c>
      <c r="R5386" s="123" t="s">
        <v>398</v>
      </c>
      <c r="S5386" s="123" t="s">
        <v>398</v>
      </c>
      <c r="T5386" s="117" t="s">
        <v>398</v>
      </c>
      <c r="U5386" s="117" t="s">
        <v>398</v>
      </c>
      <c r="V5386" s="123" t="s">
        <v>398</v>
      </c>
      <c r="W5386" s="123">
        <v>74</v>
      </c>
      <c r="X5386" s="117" t="s">
        <v>907</v>
      </c>
      <c r="Y5386" s="120">
        <v>43565</v>
      </c>
      <c r="Z5386" s="121">
        <v>0.47013888888888888</v>
      </c>
      <c r="AA5386" s="121">
        <v>0.62361111111111112</v>
      </c>
      <c r="AB5386" s="117" t="s">
        <v>582</v>
      </c>
      <c r="AC5386" s="119" t="s">
        <v>398</v>
      </c>
      <c r="AD5386" s="119" t="s">
        <v>398</v>
      </c>
    </row>
    <row r="5387" spans="1:30">
      <c r="A5387" s="117">
        <v>5386</v>
      </c>
      <c r="B5387" s="123" t="s">
        <v>469</v>
      </c>
      <c r="C5387" s="117" t="s">
        <v>5</v>
      </c>
      <c r="D5387" s="117" t="s">
        <v>595</v>
      </c>
      <c r="E5387" s="117">
        <v>5386</v>
      </c>
      <c r="F5387" s="209" t="s">
        <v>917</v>
      </c>
      <c r="G5387" s="123" t="s">
        <v>591</v>
      </c>
      <c r="H5387" s="123" t="s">
        <v>598</v>
      </c>
      <c r="I5387" s="132" t="s">
        <v>398</v>
      </c>
      <c r="J5387" s="123">
        <v>7.6</v>
      </c>
      <c r="K5387" s="123">
        <v>26.5</v>
      </c>
      <c r="L5387" s="123">
        <v>23.4</v>
      </c>
      <c r="M5387" s="123">
        <v>0.08</v>
      </c>
      <c r="N5387" s="123" t="s">
        <v>665</v>
      </c>
      <c r="O5387" s="123" t="s">
        <v>579</v>
      </c>
      <c r="P5387" s="123">
        <v>1</v>
      </c>
      <c r="Q5387" s="123" t="s">
        <v>398</v>
      </c>
      <c r="R5387" s="123" t="s">
        <v>398</v>
      </c>
      <c r="S5387" s="123" t="s">
        <v>398</v>
      </c>
      <c r="T5387" s="117" t="s">
        <v>398</v>
      </c>
      <c r="U5387" s="117" t="s">
        <v>398</v>
      </c>
      <c r="V5387" s="123" t="s">
        <v>398</v>
      </c>
      <c r="W5387" s="123">
        <v>77</v>
      </c>
      <c r="X5387" s="117" t="s">
        <v>907</v>
      </c>
      <c r="Y5387" s="120">
        <v>43565</v>
      </c>
      <c r="Z5387" s="121">
        <v>0.47013888888888888</v>
      </c>
      <c r="AA5387" s="121">
        <v>0.62361111111111112</v>
      </c>
      <c r="AB5387" s="117" t="s">
        <v>582</v>
      </c>
      <c r="AC5387" s="119" t="s">
        <v>398</v>
      </c>
      <c r="AD5387" s="119" t="s">
        <v>676</v>
      </c>
    </row>
    <row r="5388" spans="1:30">
      <c r="A5388" s="117">
        <v>5387</v>
      </c>
      <c r="B5388" s="123" t="s">
        <v>469</v>
      </c>
      <c r="C5388" s="117" t="s">
        <v>5</v>
      </c>
      <c r="D5388" s="117" t="s">
        <v>595</v>
      </c>
      <c r="E5388" s="117">
        <v>5387</v>
      </c>
      <c r="F5388" s="209" t="s">
        <v>917</v>
      </c>
      <c r="G5388" s="123" t="s">
        <v>591</v>
      </c>
      <c r="H5388" s="123" t="s">
        <v>597</v>
      </c>
      <c r="I5388" s="132" t="s">
        <v>398</v>
      </c>
      <c r="J5388" s="123">
        <v>0.14760000000000001</v>
      </c>
      <c r="K5388" s="123">
        <v>14.9</v>
      </c>
      <c r="L5388" s="123">
        <v>0.4</v>
      </c>
      <c r="M5388" s="123">
        <v>0.11</v>
      </c>
      <c r="N5388" s="123" t="s">
        <v>627</v>
      </c>
      <c r="O5388" s="123" t="s">
        <v>686</v>
      </c>
      <c r="P5388" s="123">
        <v>1</v>
      </c>
      <c r="Q5388" s="123" t="s">
        <v>398</v>
      </c>
      <c r="R5388" s="123" t="s">
        <v>398</v>
      </c>
      <c r="S5388" s="123" t="s">
        <v>398</v>
      </c>
      <c r="T5388" s="117" t="s">
        <v>398</v>
      </c>
      <c r="U5388" s="117" t="s">
        <v>398</v>
      </c>
      <c r="V5388" s="123" t="s">
        <v>398</v>
      </c>
      <c r="W5388" s="123">
        <v>71</v>
      </c>
      <c r="X5388" s="117" t="s">
        <v>907</v>
      </c>
      <c r="Y5388" s="120">
        <v>43565</v>
      </c>
      <c r="Z5388" s="121">
        <v>0.47013888888888888</v>
      </c>
      <c r="AA5388" s="121">
        <v>0.62361111111111112</v>
      </c>
      <c r="AB5388" s="117" t="s">
        <v>582</v>
      </c>
      <c r="AC5388" s="119" t="s">
        <v>398</v>
      </c>
      <c r="AD5388" s="119" t="s">
        <v>701</v>
      </c>
    </row>
    <row r="5389" spans="1:30">
      <c r="A5389" s="117">
        <v>5388</v>
      </c>
      <c r="B5389" s="123" t="s">
        <v>469</v>
      </c>
      <c r="C5389" s="117" t="s">
        <v>5</v>
      </c>
      <c r="D5389" s="117" t="s">
        <v>595</v>
      </c>
      <c r="E5389" s="117">
        <v>5388</v>
      </c>
      <c r="F5389" s="209" t="s">
        <v>920</v>
      </c>
      <c r="G5389" s="123" t="s">
        <v>591</v>
      </c>
      <c r="H5389" s="123" t="s">
        <v>597</v>
      </c>
      <c r="I5389" s="132" t="s">
        <v>398</v>
      </c>
      <c r="J5389" s="123">
        <v>0.34970000000000001</v>
      </c>
      <c r="K5389" s="123">
        <v>7.2</v>
      </c>
      <c r="L5389" s="123">
        <v>0.4</v>
      </c>
      <c r="M5389" s="123">
        <v>1.43</v>
      </c>
      <c r="N5389" s="123" t="s">
        <v>632</v>
      </c>
      <c r="O5389" s="123" t="s">
        <v>579</v>
      </c>
      <c r="P5389" s="123">
        <v>1</v>
      </c>
      <c r="Q5389" s="123" t="s">
        <v>398</v>
      </c>
      <c r="R5389" s="123" t="s">
        <v>398</v>
      </c>
      <c r="S5389" s="123" t="s">
        <v>398</v>
      </c>
      <c r="T5389" s="117" t="s">
        <v>398</v>
      </c>
      <c r="U5389" s="117" t="s">
        <v>398</v>
      </c>
      <c r="V5389" s="123" t="s">
        <v>398</v>
      </c>
      <c r="W5389" s="123">
        <v>78</v>
      </c>
      <c r="X5389" s="117" t="s">
        <v>907</v>
      </c>
      <c r="Y5389" s="120">
        <v>43565</v>
      </c>
      <c r="Z5389" s="121">
        <v>0.47013888888888888</v>
      </c>
      <c r="AA5389" s="121">
        <v>0.62361111111111112</v>
      </c>
      <c r="AB5389" s="117" t="s">
        <v>582</v>
      </c>
      <c r="AC5389" s="119" t="s">
        <v>398</v>
      </c>
      <c r="AD5389" s="119" t="s">
        <v>398</v>
      </c>
    </row>
    <row r="5390" spans="1:30">
      <c r="A5390" s="117">
        <v>5389</v>
      </c>
      <c r="B5390" s="123" t="s">
        <v>469</v>
      </c>
      <c r="C5390" s="117" t="s">
        <v>5</v>
      </c>
      <c r="D5390" s="117" t="s">
        <v>595</v>
      </c>
      <c r="E5390" s="117">
        <v>5389</v>
      </c>
      <c r="F5390" s="209" t="s">
        <v>920</v>
      </c>
      <c r="G5390" s="123" t="s">
        <v>577</v>
      </c>
      <c r="H5390" s="123" t="s">
        <v>640</v>
      </c>
      <c r="I5390" s="132" t="s">
        <v>398</v>
      </c>
      <c r="J5390" s="123">
        <v>5.8500000000000003E-2</v>
      </c>
      <c r="K5390" s="123">
        <v>6.9</v>
      </c>
      <c r="L5390" s="123">
        <v>0.3</v>
      </c>
      <c r="M5390" s="123">
        <v>1.05</v>
      </c>
      <c r="N5390" s="123" t="s">
        <v>596</v>
      </c>
      <c r="O5390" s="123" t="s">
        <v>579</v>
      </c>
      <c r="P5390" s="123">
        <v>1</v>
      </c>
      <c r="Q5390" s="123" t="s">
        <v>398</v>
      </c>
      <c r="R5390" s="123" t="s">
        <v>398</v>
      </c>
      <c r="S5390" s="123" t="s">
        <v>398</v>
      </c>
      <c r="T5390" s="117" t="s">
        <v>398</v>
      </c>
      <c r="U5390" s="117" t="s">
        <v>398</v>
      </c>
      <c r="V5390" s="123" t="s">
        <v>398</v>
      </c>
      <c r="W5390" s="123">
        <v>78</v>
      </c>
      <c r="X5390" s="117" t="s">
        <v>907</v>
      </c>
      <c r="Y5390" s="120">
        <v>43565</v>
      </c>
      <c r="Z5390" s="121">
        <v>0.47013888888888888</v>
      </c>
      <c r="AA5390" s="121">
        <v>0.62361111111111112</v>
      </c>
      <c r="AB5390" s="117" t="s">
        <v>582</v>
      </c>
      <c r="AC5390" s="119" t="s">
        <v>398</v>
      </c>
      <c r="AD5390" s="119" t="s">
        <v>702</v>
      </c>
    </row>
    <row r="5391" spans="1:30">
      <c r="A5391" s="117">
        <v>5390</v>
      </c>
      <c r="B5391" s="123" t="s">
        <v>469</v>
      </c>
      <c r="C5391" s="117" t="s">
        <v>5</v>
      </c>
      <c r="D5391" s="117" t="s">
        <v>595</v>
      </c>
      <c r="E5391" s="117">
        <v>5390</v>
      </c>
      <c r="F5391" s="209" t="s">
        <v>920</v>
      </c>
      <c r="G5391" s="123" t="s">
        <v>577</v>
      </c>
      <c r="H5391" s="123" t="s">
        <v>640</v>
      </c>
      <c r="I5391" s="132" t="s">
        <v>398</v>
      </c>
      <c r="J5391" s="123">
        <v>0.44269999999999998</v>
      </c>
      <c r="K5391" s="123">
        <v>6.1</v>
      </c>
      <c r="L5391" s="123">
        <v>0.3</v>
      </c>
      <c r="M5391" s="123">
        <v>3.14</v>
      </c>
      <c r="N5391" s="123" t="s">
        <v>632</v>
      </c>
      <c r="O5391" s="123" t="s">
        <v>579</v>
      </c>
      <c r="P5391" s="123">
        <v>1</v>
      </c>
      <c r="Q5391" s="123" t="s">
        <v>398</v>
      </c>
      <c r="R5391" s="123" t="s">
        <v>398</v>
      </c>
      <c r="S5391" s="123" t="s">
        <v>398</v>
      </c>
      <c r="T5391" s="117" t="s">
        <v>398</v>
      </c>
      <c r="U5391" s="117" t="s">
        <v>398</v>
      </c>
      <c r="V5391" s="123" t="s">
        <v>398</v>
      </c>
      <c r="W5391" s="123">
        <v>78</v>
      </c>
      <c r="X5391" s="117" t="s">
        <v>907</v>
      </c>
      <c r="Y5391" s="120">
        <v>43565</v>
      </c>
      <c r="Z5391" s="121">
        <v>0.47013888888888888</v>
      </c>
      <c r="AA5391" s="121">
        <v>0.62361111111111112</v>
      </c>
      <c r="AB5391" s="117" t="s">
        <v>582</v>
      </c>
      <c r="AC5391" s="119" t="s">
        <v>398</v>
      </c>
      <c r="AD5391" s="119" t="s">
        <v>703</v>
      </c>
    </row>
    <row r="5392" spans="1:30">
      <c r="A5392" s="117">
        <v>5391</v>
      </c>
      <c r="B5392" s="123" t="s">
        <v>469</v>
      </c>
      <c r="C5392" s="117" t="s">
        <v>5</v>
      </c>
      <c r="D5392" s="117" t="s">
        <v>595</v>
      </c>
      <c r="E5392" s="117">
        <v>5391</v>
      </c>
      <c r="F5392" s="209" t="s">
        <v>920</v>
      </c>
      <c r="G5392" s="123" t="s">
        <v>591</v>
      </c>
      <c r="H5392" s="123" t="s">
        <v>579</v>
      </c>
      <c r="I5392" s="132" t="s">
        <v>398</v>
      </c>
      <c r="J5392" s="123">
        <v>0.10539999999999999</v>
      </c>
      <c r="K5392" s="123">
        <v>8.6</v>
      </c>
      <c r="L5392" s="123">
        <v>0.5</v>
      </c>
      <c r="M5392" s="123">
        <v>0.03</v>
      </c>
      <c r="N5392" s="123" t="s">
        <v>592</v>
      </c>
      <c r="O5392" s="123" t="s">
        <v>579</v>
      </c>
      <c r="P5392" s="123">
        <v>1</v>
      </c>
      <c r="Q5392" s="123" t="s">
        <v>398</v>
      </c>
      <c r="R5392" s="123" t="s">
        <v>398</v>
      </c>
      <c r="S5392" s="123" t="s">
        <v>398</v>
      </c>
      <c r="T5392" s="117" t="s">
        <v>398</v>
      </c>
      <c r="U5392" s="117" t="s">
        <v>398</v>
      </c>
      <c r="V5392" s="123" t="s">
        <v>398</v>
      </c>
      <c r="W5392" s="123">
        <v>78</v>
      </c>
      <c r="X5392" s="117" t="s">
        <v>907</v>
      </c>
      <c r="Y5392" s="120">
        <v>43565</v>
      </c>
      <c r="Z5392" s="121">
        <v>0.47013888888888888</v>
      </c>
      <c r="AA5392" s="121">
        <v>0.62361111111111112</v>
      </c>
      <c r="AB5392" s="117" t="s">
        <v>582</v>
      </c>
      <c r="AC5392" s="119" t="s">
        <v>398</v>
      </c>
      <c r="AD5392" s="119" t="s">
        <v>704</v>
      </c>
    </row>
    <row r="5393" spans="1:30">
      <c r="A5393" s="117">
        <v>5392</v>
      </c>
      <c r="B5393" s="123" t="s">
        <v>469</v>
      </c>
      <c r="C5393" s="117" t="s">
        <v>5</v>
      </c>
      <c r="D5393" s="117" t="s">
        <v>595</v>
      </c>
      <c r="E5393" s="117">
        <v>5392</v>
      </c>
      <c r="F5393" s="209" t="s">
        <v>920</v>
      </c>
      <c r="G5393" s="123" t="s">
        <v>591</v>
      </c>
      <c r="H5393" s="123" t="s">
        <v>579</v>
      </c>
      <c r="I5393" s="132" t="s">
        <v>398</v>
      </c>
      <c r="J5393" s="123">
        <v>0.1158</v>
      </c>
      <c r="K5393" s="123">
        <v>9.6</v>
      </c>
      <c r="L5393" s="123">
        <v>5.9</v>
      </c>
      <c r="M5393" s="123">
        <v>0.04</v>
      </c>
      <c r="N5393" s="123" t="s">
        <v>665</v>
      </c>
      <c r="O5393" s="123" t="s">
        <v>579</v>
      </c>
      <c r="P5393" s="123">
        <v>1</v>
      </c>
      <c r="Q5393" s="123" t="s">
        <v>398</v>
      </c>
      <c r="R5393" s="123" t="s">
        <v>398</v>
      </c>
      <c r="S5393" s="123" t="s">
        <v>398</v>
      </c>
      <c r="T5393" s="117" t="s">
        <v>398</v>
      </c>
      <c r="U5393" s="117" t="s">
        <v>398</v>
      </c>
      <c r="V5393" s="123" t="s">
        <v>398</v>
      </c>
      <c r="W5393" s="123">
        <v>78</v>
      </c>
      <c r="X5393" s="117" t="s">
        <v>907</v>
      </c>
      <c r="Y5393" s="120">
        <v>43565</v>
      </c>
      <c r="Z5393" s="121">
        <v>0.47013888888888888</v>
      </c>
      <c r="AA5393" s="121">
        <v>0.62361111111111112</v>
      </c>
      <c r="AB5393" s="117" t="s">
        <v>582</v>
      </c>
      <c r="AC5393" s="119" t="s">
        <v>398</v>
      </c>
      <c r="AD5393" s="119" t="s">
        <v>704</v>
      </c>
    </row>
    <row r="5394" spans="1:30">
      <c r="A5394" s="117">
        <v>5393</v>
      </c>
      <c r="B5394" s="123" t="s">
        <v>469</v>
      </c>
      <c r="C5394" s="117" t="s">
        <v>5</v>
      </c>
      <c r="D5394" s="117" t="s">
        <v>595</v>
      </c>
      <c r="E5394" s="117">
        <v>5393</v>
      </c>
      <c r="F5394" s="209" t="s">
        <v>920</v>
      </c>
      <c r="G5394" s="123" t="s">
        <v>591</v>
      </c>
      <c r="H5394" s="123" t="s">
        <v>579</v>
      </c>
      <c r="I5394" s="132" t="s">
        <v>398</v>
      </c>
      <c r="J5394" s="123">
        <v>1.8700000000000001E-2</v>
      </c>
      <c r="K5394" s="123">
        <v>6.3</v>
      </c>
      <c r="L5394" s="123">
        <v>1.3</v>
      </c>
      <c r="M5394" s="123">
        <v>0.05</v>
      </c>
      <c r="N5394" s="123" t="s">
        <v>665</v>
      </c>
      <c r="O5394" s="123" t="s">
        <v>579</v>
      </c>
      <c r="P5394" s="123">
        <v>1</v>
      </c>
      <c r="Q5394" s="123" t="s">
        <v>398</v>
      </c>
      <c r="R5394" s="123" t="s">
        <v>398</v>
      </c>
      <c r="S5394" s="123" t="s">
        <v>398</v>
      </c>
      <c r="T5394" s="117" t="s">
        <v>398</v>
      </c>
      <c r="U5394" s="117" t="s">
        <v>398</v>
      </c>
      <c r="V5394" s="123" t="s">
        <v>398</v>
      </c>
      <c r="W5394" s="123">
        <v>78</v>
      </c>
      <c r="X5394" s="117" t="s">
        <v>907</v>
      </c>
      <c r="Y5394" s="120">
        <v>43565</v>
      </c>
      <c r="Z5394" s="121">
        <v>0.47013888888888888</v>
      </c>
      <c r="AA5394" s="121">
        <v>0.62361111111111112</v>
      </c>
      <c r="AB5394" s="117" t="s">
        <v>582</v>
      </c>
      <c r="AC5394" s="119" t="s">
        <v>398</v>
      </c>
      <c r="AD5394" s="119" t="s">
        <v>705</v>
      </c>
    </row>
    <row r="5395" spans="1:30">
      <c r="A5395" s="117">
        <v>5394</v>
      </c>
      <c r="B5395" s="123" t="s">
        <v>469</v>
      </c>
      <c r="C5395" s="117" t="s">
        <v>5</v>
      </c>
      <c r="D5395" s="117" t="s">
        <v>595</v>
      </c>
      <c r="E5395" s="117">
        <v>5394</v>
      </c>
      <c r="F5395" s="209" t="s">
        <v>920</v>
      </c>
      <c r="G5395" s="123" t="s">
        <v>591</v>
      </c>
      <c r="H5395" s="123" t="s">
        <v>579</v>
      </c>
      <c r="I5395" s="132" t="s">
        <v>398</v>
      </c>
      <c r="J5395" s="123">
        <v>6.4399999999999999E-2</v>
      </c>
      <c r="K5395" s="123">
        <v>5.9</v>
      </c>
      <c r="L5395" s="123">
        <v>3.4</v>
      </c>
      <c r="M5395" s="123">
        <v>0.11</v>
      </c>
      <c r="N5395" s="123" t="s">
        <v>592</v>
      </c>
      <c r="O5395" s="123" t="s">
        <v>579</v>
      </c>
      <c r="P5395" s="123">
        <v>1</v>
      </c>
      <c r="Q5395" s="123" t="s">
        <v>398</v>
      </c>
      <c r="R5395" s="123" t="s">
        <v>398</v>
      </c>
      <c r="S5395" s="123" t="s">
        <v>398</v>
      </c>
      <c r="T5395" s="117" t="s">
        <v>398</v>
      </c>
      <c r="U5395" s="117" t="s">
        <v>398</v>
      </c>
      <c r="V5395" s="123" t="s">
        <v>398</v>
      </c>
      <c r="W5395" s="123">
        <v>78</v>
      </c>
      <c r="X5395" s="117" t="s">
        <v>907</v>
      </c>
      <c r="Y5395" s="120">
        <v>43565</v>
      </c>
      <c r="Z5395" s="121">
        <v>0.47013888888888888</v>
      </c>
      <c r="AA5395" s="121">
        <v>0.62361111111111112</v>
      </c>
      <c r="AB5395" s="117" t="s">
        <v>582</v>
      </c>
      <c r="AC5395" s="119" t="s">
        <v>398</v>
      </c>
      <c r="AD5395" s="119" t="s">
        <v>398</v>
      </c>
    </row>
    <row r="5396" spans="1:30">
      <c r="A5396" s="117">
        <v>5395</v>
      </c>
      <c r="B5396" s="123" t="s">
        <v>469</v>
      </c>
      <c r="C5396" s="117" t="s">
        <v>5</v>
      </c>
      <c r="D5396" s="117" t="s">
        <v>595</v>
      </c>
      <c r="E5396" s="117">
        <v>5395</v>
      </c>
      <c r="F5396" s="209" t="s">
        <v>920</v>
      </c>
      <c r="G5396" s="123" t="s">
        <v>577</v>
      </c>
      <c r="H5396" s="123" t="s">
        <v>578</v>
      </c>
      <c r="I5396" s="132" t="s">
        <v>398</v>
      </c>
      <c r="J5396" s="123">
        <v>6.8999999999999999E-3</v>
      </c>
      <c r="K5396" s="123">
        <v>6.9</v>
      </c>
      <c r="L5396" s="123">
        <v>0.27</v>
      </c>
      <c r="M5396" s="123">
        <v>0.27</v>
      </c>
      <c r="N5396" s="123" t="s">
        <v>596</v>
      </c>
      <c r="O5396" s="123" t="s">
        <v>579</v>
      </c>
      <c r="P5396" s="123">
        <v>1</v>
      </c>
      <c r="Q5396" s="123" t="s">
        <v>398</v>
      </c>
      <c r="R5396" s="123" t="s">
        <v>398</v>
      </c>
      <c r="S5396" s="123" t="s">
        <v>398</v>
      </c>
      <c r="T5396" s="117" t="s">
        <v>398</v>
      </c>
      <c r="U5396" s="117" t="s">
        <v>398</v>
      </c>
      <c r="V5396" s="123" t="s">
        <v>398</v>
      </c>
      <c r="W5396" s="123">
        <v>78</v>
      </c>
      <c r="X5396" s="117" t="s">
        <v>907</v>
      </c>
      <c r="Y5396" s="120">
        <v>43565</v>
      </c>
      <c r="Z5396" s="121">
        <v>0.47013888888888888</v>
      </c>
      <c r="AA5396" s="121">
        <v>0.62361111111111112</v>
      </c>
      <c r="AB5396" s="117" t="s">
        <v>582</v>
      </c>
      <c r="AC5396" s="119" t="s">
        <v>398</v>
      </c>
      <c r="AD5396" s="119" t="s">
        <v>706</v>
      </c>
    </row>
    <row r="5397" spans="1:30">
      <c r="A5397" s="117">
        <v>5396</v>
      </c>
      <c r="B5397" s="123" t="s">
        <v>469</v>
      </c>
      <c r="C5397" s="117" t="s">
        <v>5</v>
      </c>
      <c r="D5397" s="117" t="s">
        <v>595</v>
      </c>
      <c r="E5397" s="117">
        <v>5396</v>
      </c>
      <c r="F5397" s="209" t="s">
        <v>920</v>
      </c>
      <c r="G5397" s="123" t="s">
        <v>591</v>
      </c>
      <c r="H5397" s="123" t="s">
        <v>579</v>
      </c>
      <c r="I5397" s="132" t="s">
        <v>398</v>
      </c>
      <c r="J5397" s="123">
        <v>0.19500000000000001</v>
      </c>
      <c r="K5397" s="123">
        <v>6.8</v>
      </c>
      <c r="L5397" s="123">
        <v>5.8</v>
      </c>
      <c r="M5397" s="123">
        <v>0.13</v>
      </c>
      <c r="N5397" s="123" t="s">
        <v>592</v>
      </c>
      <c r="O5397" s="123" t="s">
        <v>579</v>
      </c>
      <c r="P5397" s="123">
        <v>1</v>
      </c>
      <c r="Q5397" s="123" t="s">
        <v>398</v>
      </c>
      <c r="R5397" s="123" t="s">
        <v>398</v>
      </c>
      <c r="S5397" s="123" t="s">
        <v>398</v>
      </c>
      <c r="T5397" s="117" t="s">
        <v>398</v>
      </c>
      <c r="U5397" s="117" t="s">
        <v>398</v>
      </c>
      <c r="V5397" s="123" t="s">
        <v>398</v>
      </c>
      <c r="W5397" s="123">
        <v>78</v>
      </c>
      <c r="X5397" s="117" t="s">
        <v>907</v>
      </c>
      <c r="Y5397" s="120">
        <v>43565</v>
      </c>
      <c r="Z5397" s="121">
        <v>0.47013888888888888</v>
      </c>
      <c r="AA5397" s="121">
        <v>0.62361111111111112</v>
      </c>
      <c r="AB5397" s="117" t="s">
        <v>582</v>
      </c>
      <c r="AC5397" s="119" t="s">
        <v>398</v>
      </c>
      <c r="AD5397" s="119" t="s">
        <v>398</v>
      </c>
    </row>
    <row r="5398" spans="1:30">
      <c r="A5398" s="117">
        <v>5397</v>
      </c>
      <c r="B5398" s="123" t="s">
        <v>469</v>
      </c>
      <c r="C5398" s="117" t="s">
        <v>5</v>
      </c>
      <c r="D5398" s="117" t="s">
        <v>595</v>
      </c>
      <c r="E5398" s="117">
        <v>5397</v>
      </c>
      <c r="F5398" s="123" t="s">
        <v>921</v>
      </c>
      <c r="G5398" s="123" t="s">
        <v>591</v>
      </c>
      <c r="H5398" s="123" t="s">
        <v>579</v>
      </c>
      <c r="I5398" s="132" t="s">
        <v>398</v>
      </c>
      <c r="J5398" s="123">
        <v>0.10299999999999999</v>
      </c>
      <c r="K5398" s="123">
        <v>3.4</v>
      </c>
      <c r="L5398" s="123">
        <v>0.3</v>
      </c>
      <c r="M5398" s="123">
        <v>0.04</v>
      </c>
      <c r="N5398" s="123" t="s">
        <v>592</v>
      </c>
      <c r="O5398" s="123" t="s">
        <v>579</v>
      </c>
      <c r="P5398" s="123">
        <v>1</v>
      </c>
      <c r="Q5398" s="123" t="s">
        <v>398</v>
      </c>
      <c r="R5398" s="123" t="s">
        <v>398</v>
      </c>
      <c r="S5398" s="123" t="s">
        <v>398</v>
      </c>
      <c r="T5398" s="117" t="s">
        <v>398</v>
      </c>
      <c r="U5398" s="117" t="s">
        <v>398</v>
      </c>
      <c r="V5398" s="123" t="s">
        <v>398</v>
      </c>
      <c r="W5398" s="123">
        <v>79</v>
      </c>
      <c r="X5398" s="117" t="s">
        <v>907</v>
      </c>
      <c r="Y5398" s="120">
        <v>43565</v>
      </c>
      <c r="Z5398" s="121">
        <v>0.47013888888888888</v>
      </c>
      <c r="AA5398" s="121">
        <v>0.62361111111111112</v>
      </c>
      <c r="AB5398" s="117" t="s">
        <v>582</v>
      </c>
      <c r="AC5398" s="119" t="s">
        <v>398</v>
      </c>
      <c r="AD5398" s="119" t="s">
        <v>707</v>
      </c>
    </row>
    <row r="5399" spans="1:30">
      <c r="A5399" s="117">
        <v>5398</v>
      </c>
      <c r="B5399" s="123" t="s">
        <v>469</v>
      </c>
      <c r="C5399" s="117" t="s">
        <v>5</v>
      </c>
      <c r="D5399" s="117" t="s">
        <v>595</v>
      </c>
      <c r="E5399" s="117">
        <v>5398</v>
      </c>
      <c r="F5399" s="123" t="s">
        <v>921</v>
      </c>
      <c r="G5399" s="123" t="s">
        <v>591</v>
      </c>
      <c r="H5399" s="123" t="s">
        <v>579</v>
      </c>
      <c r="I5399" s="132" t="s">
        <v>398</v>
      </c>
      <c r="J5399" s="123">
        <v>4.2999999999999997E-2</v>
      </c>
      <c r="K5399" s="123">
        <v>3.8</v>
      </c>
      <c r="L5399" s="123">
        <v>1.8</v>
      </c>
      <c r="M5399" s="123">
        <v>0.03</v>
      </c>
      <c r="N5399" s="123" t="s">
        <v>592</v>
      </c>
      <c r="O5399" s="123" t="s">
        <v>579</v>
      </c>
      <c r="P5399" s="123">
        <v>1</v>
      </c>
      <c r="Q5399" s="123" t="s">
        <v>398</v>
      </c>
      <c r="R5399" s="123" t="s">
        <v>398</v>
      </c>
      <c r="S5399" s="123" t="s">
        <v>398</v>
      </c>
      <c r="T5399" s="117" t="s">
        <v>398</v>
      </c>
      <c r="U5399" s="117" t="s">
        <v>398</v>
      </c>
      <c r="V5399" s="123" t="s">
        <v>398</v>
      </c>
      <c r="W5399" s="123">
        <v>79</v>
      </c>
      <c r="X5399" s="117" t="s">
        <v>907</v>
      </c>
      <c r="Y5399" s="120">
        <v>43565</v>
      </c>
      <c r="Z5399" s="121">
        <v>0.47013888888888888</v>
      </c>
      <c r="AA5399" s="121">
        <v>0.62361111111111112</v>
      </c>
      <c r="AB5399" s="117" t="s">
        <v>582</v>
      </c>
      <c r="AC5399" s="119" t="s">
        <v>398</v>
      </c>
      <c r="AD5399" s="119" t="s">
        <v>398</v>
      </c>
    </row>
    <row r="5400" spans="1:30">
      <c r="A5400" s="117">
        <v>5399</v>
      </c>
      <c r="B5400" s="123" t="s">
        <v>469</v>
      </c>
      <c r="C5400" s="117" t="s">
        <v>5</v>
      </c>
      <c r="D5400" s="117" t="s">
        <v>595</v>
      </c>
      <c r="E5400" s="117">
        <v>5399</v>
      </c>
      <c r="F5400" s="123" t="s">
        <v>921</v>
      </c>
      <c r="G5400" s="123" t="s">
        <v>591</v>
      </c>
      <c r="H5400" s="123" t="s">
        <v>579</v>
      </c>
      <c r="I5400" s="132" t="s">
        <v>398</v>
      </c>
      <c r="J5400" s="123">
        <v>4.4999999999999998E-2</v>
      </c>
      <c r="K5400" s="123">
        <v>4.3</v>
      </c>
      <c r="L5400" s="123">
        <v>2.1</v>
      </c>
      <c r="M5400" s="123">
        <v>0.05</v>
      </c>
      <c r="N5400" s="123" t="s">
        <v>592</v>
      </c>
      <c r="O5400" s="123" t="s">
        <v>579</v>
      </c>
      <c r="P5400" s="123">
        <v>1</v>
      </c>
      <c r="Q5400" s="123" t="s">
        <v>398</v>
      </c>
      <c r="R5400" s="123" t="s">
        <v>398</v>
      </c>
      <c r="S5400" s="123" t="s">
        <v>398</v>
      </c>
      <c r="T5400" s="117" t="s">
        <v>398</v>
      </c>
      <c r="U5400" s="117" t="s">
        <v>398</v>
      </c>
      <c r="V5400" s="123" t="s">
        <v>398</v>
      </c>
      <c r="W5400" s="123">
        <v>79</v>
      </c>
      <c r="X5400" s="117" t="s">
        <v>907</v>
      </c>
      <c r="Y5400" s="120">
        <v>43565</v>
      </c>
      <c r="Z5400" s="121">
        <v>0.47013888888888888</v>
      </c>
      <c r="AA5400" s="121">
        <v>0.62361111111111112</v>
      </c>
      <c r="AB5400" s="117" t="s">
        <v>582</v>
      </c>
      <c r="AC5400" s="119" t="s">
        <v>398</v>
      </c>
      <c r="AD5400" s="119" t="s">
        <v>708</v>
      </c>
    </row>
    <row r="5401" spans="1:30">
      <c r="A5401" s="117">
        <v>5400</v>
      </c>
      <c r="B5401" s="123" t="s">
        <v>469</v>
      </c>
      <c r="C5401" s="117" t="s">
        <v>5</v>
      </c>
      <c r="D5401" s="117" t="s">
        <v>595</v>
      </c>
      <c r="E5401" s="117">
        <v>5400</v>
      </c>
      <c r="F5401" s="123" t="s">
        <v>921</v>
      </c>
      <c r="G5401" s="123" t="s">
        <v>591</v>
      </c>
      <c r="H5401" s="123" t="s">
        <v>579</v>
      </c>
      <c r="I5401" s="132" t="s">
        <v>398</v>
      </c>
      <c r="J5401" s="123">
        <v>2.52E-2</v>
      </c>
      <c r="K5401" s="123">
        <v>2.2000000000000002</v>
      </c>
      <c r="L5401" s="123">
        <v>2.2999999999999998</v>
      </c>
      <c r="M5401" s="123">
        <v>0.11</v>
      </c>
      <c r="N5401" s="123" t="s">
        <v>631</v>
      </c>
      <c r="O5401" s="123" t="s">
        <v>579</v>
      </c>
      <c r="P5401" s="123">
        <v>1</v>
      </c>
      <c r="Q5401" s="123" t="s">
        <v>398</v>
      </c>
      <c r="R5401" s="123" t="s">
        <v>398</v>
      </c>
      <c r="S5401" s="123" t="s">
        <v>398</v>
      </c>
      <c r="T5401" s="117" t="s">
        <v>398</v>
      </c>
      <c r="U5401" s="117" t="s">
        <v>398</v>
      </c>
      <c r="V5401" s="123" t="s">
        <v>398</v>
      </c>
      <c r="W5401" s="123">
        <v>79</v>
      </c>
      <c r="X5401" s="117" t="s">
        <v>907</v>
      </c>
      <c r="Y5401" s="120">
        <v>43565</v>
      </c>
      <c r="Z5401" s="121">
        <v>0.47013888888888888</v>
      </c>
      <c r="AA5401" s="121">
        <v>0.62361111111111112</v>
      </c>
      <c r="AB5401" s="117" t="s">
        <v>582</v>
      </c>
      <c r="AC5401" s="119" t="s">
        <v>398</v>
      </c>
      <c r="AD5401" s="119" t="s">
        <v>708</v>
      </c>
    </row>
    <row r="5402" spans="1:30">
      <c r="A5402" s="117">
        <v>5401</v>
      </c>
      <c r="B5402" s="123" t="s">
        <v>469</v>
      </c>
      <c r="C5402" s="117" t="s">
        <v>5</v>
      </c>
      <c r="D5402" s="117" t="s">
        <v>595</v>
      </c>
      <c r="E5402" s="117">
        <v>5401</v>
      </c>
      <c r="F5402" s="123" t="s">
        <v>921</v>
      </c>
      <c r="G5402" s="123" t="s">
        <v>591</v>
      </c>
      <c r="H5402" s="123" t="s">
        <v>579</v>
      </c>
      <c r="I5402" s="132" t="s">
        <v>398</v>
      </c>
      <c r="J5402" s="123">
        <v>2.0999999999999999E-3</v>
      </c>
      <c r="K5402" s="123">
        <v>2.2999999999999998</v>
      </c>
      <c r="L5402" s="123">
        <v>1.3</v>
      </c>
      <c r="M5402" s="123">
        <v>0.04</v>
      </c>
      <c r="N5402" s="123" t="s">
        <v>665</v>
      </c>
      <c r="O5402" s="123" t="s">
        <v>579</v>
      </c>
      <c r="P5402" s="123">
        <v>1</v>
      </c>
      <c r="Q5402" s="123" t="s">
        <v>398</v>
      </c>
      <c r="R5402" s="123" t="s">
        <v>398</v>
      </c>
      <c r="S5402" s="123" t="s">
        <v>398</v>
      </c>
      <c r="T5402" s="117" t="s">
        <v>398</v>
      </c>
      <c r="U5402" s="117" t="s">
        <v>398</v>
      </c>
      <c r="V5402" s="123" t="s">
        <v>398</v>
      </c>
      <c r="W5402" s="123">
        <v>79</v>
      </c>
      <c r="X5402" s="117" t="s">
        <v>907</v>
      </c>
      <c r="Y5402" s="120">
        <v>43565</v>
      </c>
      <c r="Z5402" s="121">
        <v>0.47013888888888888</v>
      </c>
      <c r="AA5402" s="121">
        <v>0.62361111111111112</v>
      </c>
      <c r="AB5402" s="117" t="s">
        <v>582</v>
      </c>
      <c r="AC5402" s="119" t="s">
        <v>398</v>
      </c>
      <c r="AD5402" s="119" t="s">
        <v>709</v>
      </c>
    </row>
    <row r="5403" spans="1:30">
      <c r="A5403" s="117">
        <v>5402</v>
      </c>
      <c r="B5403" s="123" t="s">
        <v>469</v>
      </c>
      <c r="C5403" s="117" t="s">
        <v>5</v>
      </c>
      <c r="D5403" s="117" t="s">
        <v>595</v>
      </c>
      <c r="E5403" s="117">
        <v>5402</v>
      </c>
      <c r="F5403" s="123" t="s">
        <v>921</v>
      </c>
      <c r="G5403" s="123" t="s">
        <v>591</v>
      </c>
      <c r="H5403" s="123" t="s">
        <v>579</v>
      </c>
      <c r="I5403" s="132" t="s">
        <v>398</v>
      </c>
      <c r="J5403" s="123">
        <v>7.4000000000000003E-3</v>
      </c>
      <c r="K5403" s="123">
        <v>1.1000000000000001</v>
      </c>
      <c r="L5403" s="123">
        <v>0.8</v>
      </c>
      <c r="M5403" s="123">
        <v>0.05</v>
      </c>
      <c r="N5403" s="123" t="s">
        <v>665</v>
      </c>
      <c r="O5403" s="123" t="s">
        <v>579</v>
      </c>
      <c r="P5403" s="123">
        <v>1</v>
      </c>
      <c r="Q5403" s="123" t="s">
        <v>398</v>
      </c>
      <c r="R5403" s="123" t="s">
        <v>398</v>
      </c>
      <c r="S5403" s="123" t="s">
        <v>398</v>
      </c>
      <c r="T5403" s="117" t="s">
        <v>398</v>
      </c>
      <c r="U5403" s="117" t="s">
        <v>398</v>
      </c>
      <c r="V5403" s="123" t="s">
        <v>398</v>
      </c>
      <c r="W5403" s="123">
        <v>79</v>
      </c>
      <c r="X5403" s="117" t="s">
        <v>907</v>
      </c>
      <c r="Y5403" s="120">
        <v>43565</v>
      </c>
      <c r="Z5403" s="121">
        <v>0.47013888888888888</v>
      </c>
      <c r="AA5403" s="121">
        <v>0.62361111111111112</v>
      </c>
      <c r="AB5403" s="117" t="s">
        <v>582</v>
      </c>
      <c r="AC5403" s="119" t="s">
        <v>398</v>
      </c>
      <c r="AD5403" s="119" t="s">
        <v>710</v>
      </c>
    </row>
    <row r="5404" spans="1:30">
      <c r="A5404" s="117">
        <v>5403</v>
      </c>
      <c r="B5404" s="123" t="s">
        <v>469</v>
      </c>
      <c r="C5404" s="117" t="s">
        <v>5</v>
      </c>
      <c r="D5404" s="117" t="s">
        <v>595</v>
      </c>
      <c r="E5404" s="117">
        <v>5403</v>
      </c>
      <c r="F5404" s="123" t="s">
        <v>921</v>
      </c>
      <c r="G5404" s="123" t="s">
        <v>591</v>
      </c>
      <c r="H5404" s="123" t="s">
        <v>579</v>
      </c>
      <c r="I5404" s="132" t="s">
        <v>398</v>
      </c>
      <c r="J5404" s="123">
        <v>1.4800000000000001E-2</v>
      </c>
      <c r="K5404" s="123">
        <v>2.2999999999999998</v>
      </c>
      <c r="L5404" s="123">
        <v>0.9</v>
      </c>
      <c r="M5404" s="123">
        <v>0.08</v>
      </c>
      <c r="N5404" s="123" t="s">
        <v>665</v>
      </c>
      <c r="O5404" s="123" t="s">
        <v>579</v>
      </c>
      <c r="P5404" s="123">
        <v>1</v>
      </c>
      <c r="Q5404" s="123" t="s">
        <v>398</v>
      </c>
      <c r="R5404" s="123" t="s">
        <v>398</v>
      </c>
      <c r="S5404" s="123" t="s">
        <v>398</v>
      </c>
      <c r="T5404" s="117" t="s">
        <v>398</v>
      </c>
      <c r="U5404" s="117" t="s">
        <v>398</v>
      </c>
      <c r="V5404" s="123" t="s">
        <v>398</v>
      </c>
      <c r="W5404" s="123">
        <v>79</v>
      </c>
      <c r="X5404" s="117" t="s">
        <v>907</v>
      </c>
      <c r="Y5404" s="120">
        <v>43565</v>
      </c>
      <c r="Z5404" s="121">
        <v>0.47013888888888888</v>
      </c>
      <c r="AA5404" s="121">
        <v>0.62361111111111112</v>
      </c>
      <c r="AB5404" s="117" t="s">
        <v>582</v>
      </c>
      <c r="AC5404" s="119" t="s">
        <v>398</v>
      </c>
      <c r="AD5404" s="119" t="s">
        <v>711</v>
      </c>
    </row>
    <row r="5405" spans="1:30">
      <c r="A5405" s="117">
        <v>5404</v>
      </c>
      <c r="B5405" s="123" t="s">
        <v>469</v>
      </c>
      <c r="C5405" s="117" t="s">
        <v>5</v>
      </c>
      <c r="D5405" s="117" t="s">
        <v>595</v>
      </c>
      <c r="E5405" s="117">
        <v>5404</v>
      </c>
      <c r="F5405" s="123" t="s">
        <v>921</v>
      </c>
      <c r="G5405" s="123" t="s">
        <v>591</v>
      </c>
      <c r="H5405" s="123" t="s">
        <v>579</v>
      </c>
      <c r="I5405" s="132" t="s">
        <v>398</v>
      </c>
      <c r="J5405" s="123" t="s">
        <v>398</v>
      </c>
      <c r="K5405" s="123">
        <v>1.2</v>
      </c>
      <c r="L5405" s="123">
        <v>0.8</v>
      </c>
      <c r="M5405" s="123">
        <v>0.03</v>
      </c>
      <c r="N5405" s="123" t="s">
        <v>712</v>
      </c>
      <c r="O5405" s="123" t="s">
        <v>579</v>
      </c>
      <c r="P5405" s="123">
        <v>1</v>
      </c>
      <c r="Q5405" s="123" t="s">
        <v>398</v>
      </c>
      <c r="R5405" s="123" t="s">
        <v>398</v>
      </c>
      <c r="S5405" s="123" t="s">
        <v>398</v>
      </c>
      <c r="T5405" s="117" t="s">
        <v>398</v>
      </c>
      <c r="U5405" s="117" t="s">
        <v>398</v>
      </c>
      <c r="V5405" s="123" t="s">
        <v>398</v>
      </c>
      <c r="W5405" s="123">
        <v>79</v>
      </c>
      <c r="X5405" s="117" t="s">
        <v>907</v>
      </c>
      <c r="Y5405" s="120">
        <v>43565</v>
      </c>
      <c r="Z5405" s="121">
        <v>0.47013888888888888</v>
      </c>
      <c r="AA5405" s="121">
        <v>0.62361111111111112</v>
      </c>
      <c r="AB5405" s="117" t="s">
        <v>582</v>
      </c>
      <c r="AC5405" s="119" t="s">
        <v>398</v>
      </c>
      <c r="AD5405" s="119" t="s">
        <v>713</v>
      </c>
    </row>
    <row r="5406" spans="1:30">
      <c r="A5406" s="117">
        <v>5405</v>
      </c>
      <c r="B5406" s="123" t="s">
        <v>469</v>
      </c>
      <c r="C5406" s="117" t="s">
        <v>5</v>
      </c>
      <c r="D5406" s="117" t="s">
        <v>595</v>
      </c>
      <c r="E5406" s="117">
        <v>5405</v>
      </c>
      <c r="F5406" s="123" t="s">
        <v>921</v>
      </c>
      <c r="G5406" s="123" t="s">
        <v>591</v>
      </c>
      <c r="H5406" s="123" t="s">
        <v>579</v>
      </c>
      <c r="I5406" s="132" t="s">
        <v>398</v>
      </c>
      <c r="J5406" s="123">
        <v>2.0999999999999999E-3</v>
      </c>
      <c r="K5406" s="123">
        <v>1.6</v>
      </c>
      <c r="L5406" s="123">
        <v>0.7</v>
      </c>
      <c r="M5406" s="123">
        <v>0.05</v>
      </c>
      <c r="N5406" s="123" t="s">
        <v>712</v>
      </c>
      <c r="O5406" s="123" t="s">
        <v>579</v>
      </c>
      <c r="P5406" s="123">
        <v>1</v>
      </c>
      <c r="Q5406" s="123" t="s">
        <v>398</v>
      </c>
      <c r="R5406" s="123" t="s">
        <v>398</v>
      </c>
      <c r="S5406" s="123" t="s">
        <v>398</v>
      </c>
      <c r="T5406" s="117" t="s">
        <v>398</v>
      </c>
      <c r="U5406" s="117" t="s">
        <v>398</v>
      </c>
      <c r="V5406" s="123" t="s">
        <v>398</v>
      </c>
      <c r="W5406" s="123">
        <v>79</v>
      </c>
      <c r="X5406" s="117" t="s">
        <v>907</v>
      </c>
      <c r="Y5406" s="120">
        <v>43565</v>
      </c>
      <c r="Z5406" s="121">
        <v>0.47013888888888888</v>
      </c>
      <c r="AA5406" s="121">
        <v>0.62361111111111112</v>
      </c>
      <c r="AB5406" s="117" t="s">
        <v>582</v>
      </c>
      <c r="AC5406" s="119" t="s">
        <v>398</v>
      </c>
      <c r="AD5406" s="119" t="s">
        <v>713</v>
      </c>
    </row>
    <row r="5407" spans="1:30">
      <c r="A5407" s="117">
        <v>5406</v>
      </c>
      <c r="B5407" s="123" t="s">
        <v>469</v>
      </c>
      <c r="C5407" s="117" t="s">
        <v>5</v>
      </c>
      <c r="D5407" s="117" t="s">
        <v>595</v>
      </c>
      <c r="E5407" s="117">
        <v>5406</v>
      </c>
      <c r="F5407" s="123" t="s">
        <v>921</v>
      </c>
      <c r="G5407" s="123" t="s">
        <v>591</v>
      </c>
      <c r="H5407" s="123" t="s">
        <v>579</v>
      </c>
      <c r="I5407" s="132" t="s">
        <v>398</v>
      </c>
      <c r="J5407" s="123">
        <v>1.9800000000000002E-2</v>
      </c>
      <c r="K5407" s="123">
        <v>3.6</v>
      </c>
      <c r="L5407" s="123">
        <v>1.6</v>
      </c>
      <c r="M5407" s="123">
        <v>0.06</v>
      </c>
      <c r="N5407" s="123" t="s">
        <v>592</v>
      </c>
      <c r="O5407" s="123" t="s">
        <v>579</v>
      </c>
      <c r="P5407" s="123">
        <v>1</v>
      </c>
      <c r="Q5407" s="123" t="s">
        <v>398</v>
      </c>
      <c r="R5407" s="123" t="s">
        <v>398</v>
      </c>
      <c r="S5407" s="123" t="s">
        <v>398</v>
      </c>
      <c r="T5407" s="117" t="s">
        <v>398</v>
      </c>
      <c r="U5407" s="117" t="s">
        <v>398</v>
      </c>
      <c r="V5407" s="123" t="s">
        <v>398</v>
      </c>
      <c r="W5407" s="123">
        <v>79</v>
      </c>
      <c r="X5407" s="117" t="s">
        <v>907</v>
      </c>
      <c r="Y5407" s="120">
        <v>43565</v>
      </c>
      <c r="Z5407" s="121">
        <v>0.47013888888888888</v>
      </c>
      <c r="AA5407" s="121">
        <v>0.62361111111111112</v>
      </c>
      <c r="AB5407" s="117" t="s">
        <v>582</v>
      </c>
      <c r="AC5407" s="119" t="s">
        <v>398</v>
      </c>
      <c r="AD5407" s="119" t="s">
        <v>714</v>
      </c>
    </row>
    <row r="5408" spans="1:30">
      <c r="A5408" s="117">
        <v>5407</v>
      </c>
      <c r="B5408" s="123" t="s">
        <v>469</v>
      </c>
      <c r="C5408" s="117" t="s">
        <v>5</v>
      </c>
      <c r="D5408" s="117" t="s">
        <v>595</v>
      </c>
      <c r="E5408" s="117">
        <v>5407</v>
      </c>
      <c r="F5408" s="123" t="s">
        <v>921</v>
      </c>
      <c r="G5408" s="123" t="s">
        <v>577</v>
      </c>
      <c r="H5408" s="123" t="s">
        <v>578</v>
      </c>
      <c r="I5408" s="132" t="s">
        <v>398</v>
      </c>
      <c r="J5408" s="123">
        <v>5.0000000000000001E-4</v>
      </c>
      <c r="K5408" s="123">
        <v>1.7</v>
      </c>
      <c r="L5408" s="123">
        <v>0.24</v>
      </c>
      <c r="M5408" s="123">
        <v>0.24</v>
      </c>
      <c r="N5408" s="123" t="s">
        <v>632</v>
      </c>
      <c r="O5408" s="123" t="s">
        <v>579</v>
      </c>
      <c r="P5408" s="123">
        <v>1</v>
      </c>
      <c r="Q5408" s="123" t="s">
        <v>398</v>
      </c>
      <c r="R5408" s="123" t="s">
        <v>398</v>
      </c>
      <c r="S5408" s="123" t="s">
        <v>398</v>
      </c>
      <c r="T5408" s="117" t="s">
        <v>398</v>
      </c>
      <c r="U5408" s="117" t="s">
        <v>398</v>
      </c>
      <c r="V5408" s="123" t="s">
        <v>398</v>
      </c>
      <c r="W5408" s="123">
        <v>79</v>
      </c>
      <c r="X5408" s="117" t="s">
        <v>907</v>
      </c>
      <c r="Y5408" s="120">
        <v>43565</v>
      </c>
      <c r="Z5408" s="121">
        <v>0.625</v>
      </c>
      <c r="AA5408" s="121">
        <v>0.71527777777777779</v>
      </c>
      <c r="AB5408" s="117" t="s">
        <v>582</v>
      </c>
      <c r="AC5408" s="119" t="s">
        <v>398</v>
      </c>
      <c r="AD5408" s="119" t="s">
        <v>715</v>
      </c>
    </row>
    <row r="5409" spans="1:30">
      <c r="A5409" s="117">
        <v>5408</v>
      </c>
      <c r="B5409" s="123" t="s">
        <v>469</v>
      </c>
      <c r="C5409" s="117" t="s">
        <v>5</v>
      </c>
      <c r="D5409" s="117" t="s">
        <v>595</v>
      </c>
      <c r="E5409" s="117">
        <v>5408</v>
      </c>
      <c r="F5409" s="123" t="s">
        <v>921</v>
      </c>
      <c r="G5409" s="123" t="s">
        <v>591</v>
      </c>
      <c r="H5409" s="123" t="s">
        <v>579</v>
      </c>
      <c r="I5409" s="132" t="s">
        <v>398</v>
      </c>
      <c r="J5409" s="123">
        <v>2.5000000000000001E-2</v>
      </c>
      <c r="K5409" s="123">
        <v>3.4</v>
      </c>
      <c r="L5409" s="123">
        <v>1.3</v>
      </c>
      <c r="M5409" s="123">
        <v>7.0000000000000007E-2</v>
      </c>
      <c r="N5409" s="123" t="s">
        <v>592</v>
      </c>
      <c r="O5409" s="123" t="s">
        <v>579</v>
      </c>
      <c r="P5409" s="123">
        <v>1</v>
      </c>
      <c r="Q5409" s="123" t="s">
        <v>398</v>
      </c>
      <c r="R5409" s="123" t="s">
        <v>398</v>
      </c>
      <c r="S5409" s="123" t="s">
        <v>398</v>
      </c>
      <c r="T5409" s="117" t="s">
        <v>398</v>
      </c>
      <c r="U5409" s="117" t="s">
        <v>398</v>
      </c>
      <c r="V5409" s="123" t="s">
        <v>398</v>
      </c>
      <c r="W5409" s="123">
        <v>79</v>
      </c>
      <c r="X5409" s="117" t="s">
        <v>907</v>
      </c>
      <c r="Y5409" s="120">
        <v>43565</v>
      </c>
      <c r="Z5409" s="121">
        <v>0.625</v>
      </c>
      <c r="AA5409" s="121">
        <v>0.71527777777777779</v>
      </c>
      <c r="AB5409" s="117" t="s">
        <v>582</v>
      </c>
      <c r="AC5409" s="119" t="s">
        <v>398</v>
      </c>
      <c r="AD5409" s="119" t="s">
        <v>716</v>
      </c>
    </row>
    <row r="5410" spans="1:30">
      <c r="A5410" s="117">
        <v>5409</v>
      </c>
      <c r="B5410" s="123" t="s">
        <v>469</v>
      </c>
      <c r="C5410" s="117" t="s">
        <v>5</v>
      </c>
      <c r="D5410" s="117" t="s">
        <v>595</v>
      </c>
      <c r="E5410" s="117">
        <v>5409</v>
      </c>
      <c r="F5410" s="123" t="s">
        <v>921</v>
      </c>
      <c r="G5410" s="123" t="s">
        <v>591</v>
      </c>
      <c r="H5410" s="123" t="s">
        <v>579</v>
      </c>
      <c r="I5410" s="132" t="s">
        <v>398</v>
      </c>
      <c r="J5410" s="123" t="s">
        <v>398</v>
      </c>
      <c r="K5410" s="123">
        <v>1.1000000000000001</v>
      </c>
      <c r="L5410" s="123">
        <v>0.7</v>
      </c>
      <c r="M5410" s="123">
        <v>0.04</v>
      </c>
      <c r="N5410" s="123" t="s">
        <v>592</v>
      </c>
      <c r="O5410" s="123" t="s">
        <v>579</v>
      </c>
      <c r="P5410" s="123">
        <v>1</v>
      </c>
      <c r="Q5410" s="123" t="s">
        <v>398</v>
      </c>
      <c r="R5410" s="123" t="s">
        <v>398</v>
      </c>
      <c r="S5410" s="123" t="s">
        <v>398</v>
      </c>
      <c r="T5410" s="117" t="s">
        <v>398</v>
      </c>
      <c r="U5410" s="117" t="s">
        <v>398</v>
      </c>
      <c r="V5410" s="123" t="s">
        <v>398</v>
      </c>
      <c r="W5410" s="123">
        <v>79</v>
      </c>
      <c r="X5410" s="117" t="s">
        <v>907</v>
      </c>
      <c r="Y5410" s="120">
        <v>43565</v>
      </c>
      <c r="Z5410" s="121">
        <v>0.625</v>
      </c>
      <c r="AA5410" s="121">
        <v>0.71527777777777779</v>
      </c>
      <c r="AB5410" s="117" t="s">
        <v>582</v>
      </c>
      <c r="AC5410" s="119" t="s">
        <v>398</v>
      </c>
      <c r="AD5410" s="119" t="s">
        <v>704</v>
      </c>
    </row>
    <row r="5411" spans="1:30">
      <c r="A5411" s="117">
        <v>5410</v>
      </c>
      <c r="B5411" s="123" t="s">
        <v>469</v>
      </c>
      <c r="C5411" s="117" t="s">
        <v>5</v>
      </c>
      <c r="D5411" s="117" t="s">
        <v>595</v>
      </c>
      <c r="E5411" s="117">
        <v>5410</v>
      </c>
      <c r="F5411" s="123" t="s">
        <v>921</v>
      </c>
      <c r="G5411" s="123" t="s">
        <v>591</v>
      </c>
      <c r="H5411" s="123" t="s">
        <v>579</v>
      </c>
      <c r="I5411" s="132" t="s">
        <v>398</v>
      </c>
      <c r="J5411" s="123" t="s">
        <v>398</v>
      </c>
      <c r="K5411" s="123">
        <v>1.2</v>
      </c>
      <c r="L5411" s="123">
        <v>0.8</v>
      </c>
      <c r="M5411" s="123">
        <v>0.04</v>
      </c>
      <c r="N5411" s="123" t="s">
        <v>592</v>
      </c>
      <c r="O5411" s="123" t="s">
        <v>579</v>
      </c>
      <c r="P5411" s="123">
        <v>1</v>
      </c>
      <c r="Q5411" s="123" t="s">
        <v>398</v>
      </c>
      <c r="R5411" s="123" t="s">
        <v>398</v>
      </c>
      <c r="S5411" s="123" t="s">
        <v>398</v>
      </c>
      <c r="T5411" s="117" t="s">
        <v>398</v>
      </c>
      <c r="U5411" s="117" t="s">
        <v>398</v>
      </c>
      <c r="V5411" s="123" t="s">
        <v>398</v>
      </c>
      <c r="W5411" s="123">
        <v>79</v>
      </c>
      <c r="X5411" s="117" t="s">
        <v>907</v>
      </c>
      <c r="Y5411" s="120">
        <v>43565</v>
      </c>
      <c r="Z5411" s="121">
        <v>0.625</v>
      </c>
      <c r="AA5411" s="121">
        <v>0.71527777777777779</v>
      </c>
      <c r="AB5411" s="117" t="s">
        <v>582</v>
      </c>
      <c r="AC5411" s="119" t="s">
        <v>398</v>
      </c>
      <c r="AD5411" s="119" t="s">
        <v>704</v>
      </c>
    </row>
    <row r="5412" spans="1:30">
      <c r="A5412" s="117">
        <v>5411</v>
      </c>
      <c r="B5412" s="123" t="s">
        <v>469</v>
      </c>
      <c r="C5412" s="117" t="s">
        <v>5</v>
      </c>
      <c r="D5412" s="117" t="s">
        <v>595</v>
      </c>
      <c r="E5412" s="117">
        <v>5411</v>
      </c>
      <c r="F5412" s="123" t="s">
        <v>921</v>
      </c>
      <c r="G5412" s="123" t="s">
        <v>591</v>
      </c>
      <c r="H5412" s="123" t="s">
        <v>579</v>
      </c>
      <c r="I5412" s="132" t="s">
        <v>398</v>
      </c>
      <c r="J5412" s="123" t="s">
        <v>398</v>
      </c>
      <c r="K5412" s="123">
        <v>0.8</v>
      </c>
      <c r="L5412" s="123">
        <v>0.7</v>
      </c>
      <c r="M5412" s="123">
        <v>0.04</v>
      </c>
      <c r="N5412" s="123" t="s">
        <v>592</v>
      </c>
      <c r="O5412" s="123" t="s">
        <v>579</v>
      </c>
      <c r="P5412" s="123">
        <v>1</v>
      </c>
      <c r="Q5412" s="123" t="s">
        <v>398</v>
      </c>
      <c r="R5412" s="123" t="s">
        <v>398</v>
      </c>
      <c r="S5412" s="123" t="s">
        <v>398</v>
      </c>
      <c r="T5412" s="117" t="s">
        <v>398</v>
      </c>
      <c r="U5412" s="117" t="s">
        <v>398</v>
      </c>
      <c r="V5412" s="123" t="s">
        <v>398</v>
      </c>
      <c r="W5412" s="123">
        <v>79</v>
      </c>
      <c r="X5412" s="117" t="s">
        <v>907</v>
      </c>
      <c r="Y5412" s="120">
        <v>43565</v>
      </c>
      <c r="Z5412" s="121">
        <v>0.625</v>
      </c>
      <c r="AA5412" s="121">
        <v>0.71527777777777779</v>
      </c>
      <c r="AB5412" s="117" t="s">
        <v>582</v>
      </c>
      <c r="AC5412" s="119" t="s">
        <v>398</v>
      </c>
      <c r="AD5412" s="119" t="s">
        <v>704</v>
      </c>
    </row>
    <row r="5413" spans="1:30">
      <c r="A5413" s="117">
        <v>5412</v>
      </c>
      <c r="B5413" s="123" t="s">
        <v>469</v>
      </c>
      <c r="C5413" s="117" t="s">
        <v>5</v>
      </c>
      <c r="D5413" s="117" t="s">
        <v>595</v>
      </c>
      <c r="E5413" s="117">
        <v>5412</v>
      </c>
      <c r="F5413" s="123" t="s">
        <v>921</v>
      </c>
      <c r="G5413" s="123" t="s">
        <v>591</v>
      </c>
      <c r="H5413" s="123" t="s">
        <v>579</v>
      </c>
      <c r="I5413" s="132" t="s">
        <v>398</v>
      </c>
      <c r="J5413" s="123" t="s">
        <v>398</v>
      </c>
      <c r="K5413" s="123">
        <v>1.5</v>
      </c>
      <c r="L5413" s="123">
        <v>0.8</v>
      </c>
      <c r="M5413" s="123">
        <v>0.04</v>
      </c>
      <c r="N5413" s="123" t="s">
        <v>592</v>
      </c>
      <c r="O5413" s="123" t="s">
        <v>579</v>
      </c>
      <c r="P5413" s="123">
        <v>1</v>
      </c>
      <c r="Q5413" s="123" t="s">
        <v>398</v>
      </c>
      <c r="R5413" s="123" t="s">
        <v>398</v>
      </c>
      <c r="S5413" s="123" t="s">
        <v>398</v>
      </c>
      <c r="T5413" s="117" t="s">
        <v>398</v>
      </c>
      <c r="U5413" s="117" t="s">
        <v>398</v>
      </c>
      <c r="V5413" s="123" t="s">
        <v>398</v>
      </c>
      <c r="W5413" s="123">
        <v>79</v>
      </c>
      <c r="X5413" s="117" t="s">
        <v>907</v>
      </c>
      <c r="Y5413" s="120">
        <v>43565</v>
      </c>
      <c r="Z5413" s="121">
        <v>0.625</v>
      </c>
      <c r="AA5413" s="121">
        <v>0.71527777777777779</v>
      </c>
      <c r="AB5413" s="117" t="s">
        <v>582</v>
      </c>
      <c r="AC5413" s="119" t="s">
        <v>398</v>
      </c>
      <c r="AD5413" s="119" t="s">
        <v>704</v>
      </c>
    </row>
    <row r="5414" spans="1:30">
      <c r="A5414" s="117">
        <v>5413</v>
      </c>
      <c r="B5414" s="123" t="s">
        <v>469</v>
      </c>
      <c r="C5414" s="117" t="s">
        <v>5</v>
      </c>
      <c r="D5414" s="117" t="s">
        <v>595</v>
      </c>
      <c r="E5414" s="117">
        <v>5413</v>
      </c>
      <c r="F5414" s="209" t="s">
        <v>917</v>
      </c>
      <c r="G5414" s="123" t="s">
        <v>591</v>
      </c>
      <c r="H5414" s="123" t="s">
        <v>579</v>
      </c>
      <c r="I5414" s="132" t="s">
        <v>398</v>
      </c>
      <c r="J5414" s="123">
        <v>1.7595000000000001</v>
      </c>
      <c r="K5414" s="123">
        <v>34.1</v>
      </c>
      <c r="L5414" s="123">
        <v>16.3</v>
      </c>
      <c r="M5414" s="123">
        <v>0.01</v>
      </c>
      <c r="N5414" s="123" t="s">
        <v>592</v>
      </c>
      <c r="O5414" s="123" t="s">
        <v>579</v>
      </c>
      <c r="P5414" s="123">
        <v>1</v>
      </c>
      <c r="Q5414" s="123" t="s">
        <v>398</v>
      </c>
      <c r="R5414" s="123" t="s">
        <v>398</v>
      </c>
      <c r="S5414" s="123" t="s">
        <v>398</v>
      </c>
      <c r="T5414" s="117" t="s">
        <v>398</v>
      </c>
      <c r="U5414" s="117" t="s">
        <v>398</v>
      </c>
      <c r="V5414" s="123" t="s">
        <v>398</v>
      </c>
      <c r="W5414" s="123">
        <v>75</v>
      </c>
      <c r="X5414" s="117" t="s">
        <v>907</v>
      </c>
      <c r="Y5414" s="120">
        <v>43565</v>
      </c>
      <c r="Z5414" s="121">
        <v>0.625</v>
      </c>
      <c r="AA5414" s="121">
        <v>0.71527777777777779</v>
      </c>
      <c r="AB5414" s="117" t="s">
        <v>582</v>
      </c>
      <c r="AC5414" s="119" t="s">
        <v>398</v>
      </c>
      <c r="AD5414" s="119" t="s">
        <v>717</v>
      </c>
    </row>
    <row r="5415" spans="1:30">
      <c r="A5415" s="117">
        <v>5414</v>
      </c>
      <c r="B5415" s="123" t="s">
        <v>469</v>
      </c>
      <c r="C5415" s="117" t="s">
        <v>5</v>
      </c>
      <c r="D5415" s="117" t="s">
        <v>595</v>
      </c>
      <c r="E5415" s="117">
        <v>5414</v>
      </c>
      <c r="F5415" s="117" t="s">
        <v>922</v>
      </c>
      <c r="G5415" s="117" t="s">
        <v>577</v>
      </c>
      <c r="H5415" s="117" t="s">
        <v>398</v>
      </c>
      <c r="I5415" s="117" t="s">
        <v>398</v>
      </c>
      <c r="J5415" s="117" t="s">
        <v>398</v>
      </c>
      <c r="K5415" s="117" t="s">
        <v>398</v>
      </c>
      <c r="L5415" s="117" t="s">
        <v>398</v>
      </c>
      <c r="M5415" s="117" t="s">
        <v>398</v>
      </c>
      <c r="N5415" s="117" t="s">
        <v>398</v>
      </c>
      <c r="O5415" s="125" t="s">
        <v>579</v>
      </c>
      <c r="P5415" s="117">
        <v>1</v>
      </c>
      <c r="Q5415" s="117" t="s">
        <v>398</v>
      </c>
      <c r="R5415" s="117" t="s">
        <v>398</v>
      </c>
      <c r="S5415" s="117" t="s">
        <v>398</v>
      </c>
      <c r="T5415" s="117" t="s">
        <v>398</v>
      </c>
      <c r="U5415" s="117" t="s">
        <v>398</v>
      </c>
      <c r="V5415" s="117" t="s">
        <v>398</v>
      </c>
      <c r="W5415" s="123">
        <v>80</v>
      </c>
      <c r="X5415" s="117" t="s">
        <v>907</v>
      </c>
      <c r="Y5415" s="120">
        <v>43565</v>
      </c>
      <c r="Z5415" s="121">
        <v>0.625</v>
      </c>
      <c r="AA5415" s="121">
        <v>0.71527777777777779</v>
      </c>
      <c r="AB5415" s="117" t="s">
        <v>582</v>
      </c>
      <c r="AC5415" s="119" t="s">
        <v>398</v>
      </c>
      <c r="AD5415" s="119" t="s">
        <v>718</v>
      </c>
    </row>
    <row r="5416" spans="1:30">
      <c r="A5416" s="117">
        <v>5415</v>
      </c>
      <c r="B5416" s="123" t="s">
        <v>469</v>
      </c>
      <c r="C5416" s="117" t="s">
        <v>5</v>
      </c>
      <c r="D5416" s="117" t="s">
        <v>595</v>
      </c>
      <c r="E5416" s="117">
        <v>5415</v>
      </c>
      <c r="F5416" s="117" t="s">
        <v>922</v>
      </c>
      <c r="G5416" s="117" t="s">
        <v>577</v>
      </c>
      <c r="H5416" s="117" t="s">
        <v>398</v>
      </c>
      <c r="I5416" s="117" t="s">
        <v>398</v>
      </c>
      <c r="J5416" s="117" t="s">
        <v>398</v>
      </c>
      <c r="K5416" s="117" t="s">
        <v>398</v>
      </c>
      <c r="L5416" s="117" t="s">
        <v>398</v>
      </c>
      <c r="M5416" s="117" t="s">
        <v>398</v>
      </c>
      <c r="N5416" s="117" t="s">
        <v>398</v>
      </c>
      <c r="O5416" s="125" t="s">
        <v>579</v>
      </c>
      <c r="P5416" s="117">
        <v>1</v>
      </c>
      <c r="Q5416" s="117" t="s">
        <v>398</v>
      </c>
      <c r="R5416" s="117" t="s">
        <v>398</v>
      </c>
      <c r="S5416" s="117" t="s">
        <v>398</v>
      </c>
      <c r="T5416" s="117" t="s">
        <v>398</v>
      </c>
      <c r="U5416" s="117" t="s">
        <v>398</v>
      </c>
      <c r="V5416" s="117" t="s">
        <v>398</v>
      </c>
      <c r="W5416" s="123">
        <v>80</v>
      </c>
      <c r="X5416" s="117" t="s">
        <v>907</v>
      </c>
      <c r="Y5416" s="120">
        <v>43565</v>
      </c>
      <c r="Z5416" s="121">
        <v>0.625</v>
      </c>
      <c r="AA5416" s="121">
        <v>0.71527777777777779</v>
      </c>
      <c r="AB5416" s="117" t="s">
        <v>582</v>
      </c>
      <c r="AC5416" s="119" t="s">
        <v>398</v>
      </c>
      <c r="AD5416" s="119" t="s">
        <v>398</v>
      </c>
    </row>
    <row r="5417" spans="1:30">
      <c r="A5417" s="117">
        <v>5416</v>
      </c>
      <c r="B5417" s="123" t="s">
        <v>469</v>
      </c>
      <c r="C5417" s="117" t="s">
        <v>5</v>
      </c>
      <c r="D5417" s="117" t="s">
        <v>595</v>
      </c>
      <c r="E5417" s="117">
        <v>5416</v>
      </c>
      <c r="F5417" s="117" t="s">
        <v>922</v>
      </c>
      <c r="G5417" s="117" t="s">
        <v>577</v>
      </c>
      <c r="H5417" s="117" t="s">
        <v>398</v>
      </c>
      <c r="I5417" s="117" t="s">
        <v>398</v>
      </c>
      <c r="J5417" s="117" t="s">
        <v>398</v>
      </c>
      <c r="K5417" s="117" t="s">
        <v>398</v>
      </c>
      <c r="L5417" s="117" t="s">
        <v>398</v>
      </c>
      <c r="M5417" s="117" t="s">
        <v>398</v>
      </c>
      <c r="N5417" s="117" t="s">
        <v>398</v>
      </c>
      <c r="O5417" s="125" t="s">
        <v>579</v>
      </c>
      <c r="P5417" s="117">
        <v>1</v>
      </c>
      <c r="Q5417" s="117" t="s">
        <v>398</v>
      </c>
      <c r="R5417" s="117" t="s">
        <v>398</v>
      </c>
      <c r="S5417" s="117" t="s">
        <v>398</v>
      </c>
      <c r="T5417" s="117" t="s">
        <v>398</v>
      </c>
      <c r="U5417" s="117" t="s">
        <v>398</v>
      </c>
      <c r="V5417" s="117" t="s">
        <v>398</v>
      </c>
      <c r="W5417" s="123">
        <v>80</v>
      </c>
      <c r="X5417" s="117" t="s">
        <v>907</v>
      </c>
      <c r="Y5417" s="120">
        <v>43565</v>
      </c>
      <c r="Z5417" s="121">
        <v>0.625</v>
      </c>
      <c r="AA5417" s="121">
        <v>0.71527777777777779</v>
      </c>
      <c r="AB5417" s="117" t="s">
        <v>582</v>
      </c>
      <c r="AC5417" s="119" t="s">
        <v>398</v>
      </c>
      <c r="AD5417" s="119" t="s">
        <v>398</v>
      </c>
    </row>
    <row r="5418" spans="1:30">
      <c r="A5418" s="117">
        <v>5417</v>
      </c>
      <c r="B5418" s="123" t="s">
        <v>469</v>
      </c>
      <c r="C5418" s="117" t="s">
        <v>5</v>
      </c>
      <c r="D5418" s="117" t="s">
        <v>595</v>
      </c>
      <c r="E5418" s="117">
        <v>5417</v>
      </c>
      <c r="F5418" s="117" t="s">
        <v>922</v>
      </c>
      <c r="G5418" s="117" t="s">
        <v>577</v>
      </c>
      <c r="H5418" s="117" t="s">
        <v>398</v>
      </c>
      <c r="I5418" s="117" t="s">
        <v>398</v>
      </c>
      <c r="J5418" s="117" t="s">
        <v>398</v>
      </c>
      <c r="K5418" s="117" t="s">
        <v>398</v>
      </c>
      <c r="L5418" s="117" t="s">
        <v>398</v>
      </c>
      <c r="M5418" s="117" t="s">
        <v>398</v>
      </c>
      <c r="N5418" s="117" t="s">
        <v>398</v>
      </c>
      <c r="O5418" s="125" t="s">
        <v>579</v>
      </c>
      <c r="P5418" s="117">
        <v>1</v>
      </c>
      <c r="Q5418" s="117" t="s">
        <v>398</v>
      </c>
      <c r="R5418" s="117" t="s">
        <v>398</v>
      </c>
      <c r="S5418" s="117" t="s">
        <v>398</v>
      </c>
      <c r="T5418" s="117" t="s">
        <v>398</v>
      </c>
      <c r="U5418" s="117" t="s">
        <v>398</v>
      </c>
      <c r="V5418" s="117" t="s">
        <v>398</v>
      </c>
      <c r="W5418" s="123">
        <v>80</v>
      </c>
      <c r="X5418" s="117" t="s">
        <v>907</v>
      </c>
      <c r="Y5418" s="120">
        <v>43565</v>
      </c>
      <c r="Z5418" s="121">
        <v>0.625</v>
      </c>
      <c r="AA5418" s="121">
        <v>0.71527777777777779</v>
      </c>
      <c r="AB5418" s="117" t="s">
        <v>582</v>
      </c>
      <c r="AC5418" s="119" t="s">
        <v>398</v>
      </c>
      <c r="AD5418" s="119" t="s">
        <v>398</v>
      </c>
    </row>
    <row r="5419" spans="1:30">
      <c r="A5419" s="117">
        <v>5418</v>
      </c>
      <c r="B5419" s="123" t="s">
        <v>469</v>
      </c>
      <c r="C5419" s="117" t="s">
        <v>5</v>
      </c>
      <c r="D5419" s="117" t="s">
        <v>595</v>
      </c>
      <c r="E5419" s="117">
        <v>5418</v>
      </c>
      <c r="F5419" s="117" t="s">
        <v>922</v>
      </c>
      <c r="G5419" s="117" t="s">
        <v>577</v>
      </c>
      <c r="H5419" s="117" t="s">
        <v>398</v>
      </c>
      <c r="I5419" s="117" t="s">
        <v>398</v>
      </c>
      <c r="J5419" s="117" t="s">
        <v>398</v>
      </c>
      <c r="K5419" s="117" t="s">
        <v>398</v>
      </c>
      <c r="L5419" s="117" t="s">
        <v>398</v>
      </c>
      <c r="M5419" s="117" t="s">
        <v>398</v>
      </c>
      <c r="N5419" s="117" t="s">
        <v>398</v>
      </c>
      <c r="O5419" s="125" t="s">
        <v>579</v>
      </c>
      <c r="P5419" s="117">
        <v>1</v>
      </c>
      <c r="Q5419" s="117" t="s">
        <v>398</v>
      </c>
      <c r="R5419" s="117" t="s">
        <v>398</v>
      </c>
      <c r="S5419" s="117" t="s">
        <v>398</v>
      </c>
      <c r="T5419" s="117" t="s">
        <v>398</v>
      </c>
      <c r="U5419" s="117" t="s">
        <v>398</v>
      </c>
      <c r="V5419" s="117" t="s">
        <v>398</v>
      </c>
      <c r="W5419" s="123">
        <v>80</v>
      </c>
      <c r="X5419" s="117" t="s">
        <v>907</v>
      </c>
      <c r="Y5419" s="120">
        <v>43565</v>
      </c>
      <c r="Z5419" s="121">
        <v>0.625</v>
      </c>
      <c r="AA5419" s="121">
        <v>0.71527777777777779</v>
      </c>
      <c r="AB5419" s="117" t="s">
        <v>582</v>
      </c>
      <c r="AC5419" s="119" t="s">
        <v>398</v>
      </c>
      <c r="AD5419" s="119" t="s">
        <v>398</v>
      </c>
    </row>
    <row r="5420" spans="1:30">
      <c r="A5420" s="117">
        <v>5419</v>
      </c>
      <c r="B5420" s="123" t="s">
        <v>469</v>
      </c>
      <c r="C5420" s="117" t="s">
        <v>5</v>
      </c>
      <c r="D5420" s="117" t="s">
        <v>595</v>
      </c>
      <c r="E5420" s="117">
        <v>5419</v>
      </c>
      <c r="F5420" s="117" t="s">
        <v>922</v>
      </c>
      <c r="G5420" s="117" t="s">
        <v>577</v>
      </c>
      <c r="H5420" s="117" t="s">
        <v>398</v>
      </c>
      <c r="I5420" s="117" t="s">
        <v>398</v>
      </c>
      <c r="J5420" s="117" t="s">
        <v>398</v>
      </c>
      <c r="K5420" s="117" t="s">
        <v>398</v>
      </c>
      <c r="L5420" s="117" t="s">
        <v>398</v>
      </c>
      <c r="M5420" s="117" t="s">
        <v>398</v>
      </c>
      <c r="N5420" s="117" t="s">
        <v>398</v>
      </c>
      <c r="O5420" s="125" t="s">
        <v>579</v>
      </c>
      <c r="P5420" s="117">
        <v>1</v>
      </c>
      <c r="Q5420" s="117" t="s">
        <v>398</v>
      </c>
      <c r="R5420" s="117" t="s">
        <v>398</v>
      </c>
      <c r="S5420" s="117" t="s">
        <v>398</v>
      </c>
      <c r="T5420" s="117" t="s">
        <v>398</v>
      </c>
      <c r="U5420" s="117" t="s">
        <v>398</v>
      </c>
      <c r="V5420" s="117" t="s">
        <v>398</v>
      </c>
      <c r="W5420" s="123">
        <v>80</v>
      </c>
      <c r="X5420" s="117" t="s">
        <v>907</v>
      </c>
      <c r="Y5420" s="120">
        <v>43565</v>
      </c>
      <c r="Z5420" s="121">
        <v>0.625</v>
      </c>
      <c r="AA5420" s="121">
        <v>0.71527777777777779</v>
      </c>
      <c r="AB5420" s="117" t="s">
        <v>582</v>
      </c>
      <c r="AC5420" s="119" t="s">
        <v>398</v>
      </c>
      <c r="AD5420" s="119" t="s">
        <v>398</v>
      </c>
    </row>
    <row r="5421" spans="1:30">
      <c r="A5421" s="117">
        <v>5420</v>
      </c>
      <c r="B5421" s="123" t="s">
        <v>469</v>
      </c>
      <c r="C5421" s="117" t="s">
        <v>5</v>
      </c>
      <c r="D5421" s="117" t="s">
        <v>595</v>
      </c>
      <c r="E5421" s="117">
        <v>5420</v>
      </c>
      <c r="F5421" s="117" t="s">
        <v>922</v>
      </c>
      <c r="G5421" s="117" t="s">
        <v>577</v>
      </c>
      <c r="H5421" s="117" t="s">
        <v>398</v>
      </c>
      <c r="I5421" s="117" t="s">
        <v>398</v>
      </c>
      <c r="J5421" s="117" t="s">
        <v>398</v>
      </c>
      <c r="K5421" s="117" t="s">
        <v>398</v>
      </c>
      <c r="L5421" s="117" t="s">
        <v>398</v>
      </c>
      <c r="M5421" s="117" t="s">
        <v>398</v>
      </c>
      <c r="N5421" s="117" t="s">
        <v>398</v>
      </c>
      <c r="O5421" s="125" t="s">
        <v>579</v>
      </c>
      <c r="P5421" s="117">
        <v>1</v>
      </c>
      <c r="Q5421" s="117" t="s">
        <v>398</v>
      </c>
      <c r="R5421" s="117" t="s">
        <v>398</v>
      </c>
      <c r="S5421" s="117" t="s">
        <v>398</v>
      </c>
      <c r="T5421" s="117" t="s">
        <v>398</v>
      </c>
      <c r="U5421" s="117" t="s">
        <v>398</v>
      </c>
      <c r="V5421" s="117" t="s">
        <v>398</v>
      </c>
      <c r="W5421" s="123">
        <v>80</v>
      </c>
      <c r="X5421" s="117" t="s">
        <v>907</v>
      </c>
      <c r="Y5421" s="120">
        <v>43565</v>
      </c>
      <c r="Z5421" s="121">
        <v>0.625</v>
      </c>
      <c r="AA5421" s="121">
        <v>0.71527777777777779</v>
      </c>
      <c r="AB5421" s="117" t="s">
        <v>582</v>
      </c>
      <c r="AC5421" s="119" t="s">
        <v>398</v>
      </c>
      <c r="AD5421" s="119" t="s">
        <v>398</v>
      </c>
    </row>
    <row r="5422" spans="1:30">
      <c r="A5422" s="117">
        <v>5421</v>
      </c>
      <c r="B5422" s="123" t="s">
        <v>469</v>
      </c>
      <c r="C5422" s="117" t="s">
        <v>5</v>
      </c>
      <c r="D5422" s="117" t="s">
        <v>595</v>
      </c>
      <c r="E5422" s="117">
        <v>5421</v>
      </c>
      <c r="F5422" s="117" t="s">
        <v>922</v>
      </c>
      <c r="G5422" s="117" t="s">
        <v>577</v>
      </c>
      <c r="H5422" s="117" t="s">
        <v>398</v>
      </c>
      <c r="I5422" s="117" t="s">
        <v>398</v>
      </c>
      <c r="J5422" s="117" t="s">
        <v>398</v>
      </c>
      <c r="K5422" s="117" t="s">
        <v>398</v>
      </c>
      <c r="L5422" s="117" t="s">
        <v>398</v>
      </c>
      <c r="M5422" s="117" t="s">
        <v>398</v>
      </c>
      <c r="N5422" s="117" t="s">
        <v>398</v>
      </c>
      <c r="O5422" s="125" t="s">
        <v>579</v>
      </c>
      <c r="P5422" s="117">
        <v>1</v>
      </c>
      <c r="Q5422" s="117" t="s">
        <v>398</v>
      </c>
      <c r="R5422" s="117" t="s">
        <v>398</v>
      </c>
      <c r="S5422" s="117" t="s">
        <v>398</v>
      </c>
      <c r="T5422" s="117" t="s">
        <v>398</v>
      </c>
      <c r="U5422" s="117" t="s">
        <v>398</v>
      </c>
      <c r="V5422" s="117" t="s">
        <v>398</v>
      </c>
      <c r="W5422" s="123">
        <v>80</v>
      </c>
      <c r="X5422" s="117" t="s">
        <v>907</v>
      </c>
      <c r="Y5422" s="120">
        <v>43565</v>
      </c>
      <c r="Z5422" s="121">
        <v>0.625</v>
      </c>
      <c r="AA5422" s="121">
        <v>0.71527777777777779</v>
      </c>
      <c r="AB5422" s="117" t="s">
        <v>582</v>
      </c>
      <c r="AC5422" s="119" t="s">
        <v>398</v>
      </c>
      <c r="AD5422" s="119" t="s">
        <v>398</v>
      </c>
    </row>
    <row r="5423" spans="1:30">
      <c r="A5423" s="117">
        <v>5422</v>
      </c>
      <c r="B5423" s="123" t="s">
        <v>469</v>
      </c>
      <c r="C5423" s="117" t="s">
        <v>5</v>
      </c>
      <c r="D5423" s="117" t="s">
        <v>595</v>
      </c>
      <c r="E5423" s="117">
        <v>5422</v>
      </c>
      <c r="F5423" s="117" t="s">
        <v>922</v>
      </c>
      <c r="G5423" s="117" t="s">
        <v>577</v>
      </c>
      <c r="H5423" s="117" t="s">
        <v>398</v>
      </c>
      <c r="I5423" s="117" t="s">
        <v>398</v>
      </c>
      <c r="J5423" s="117" t="s">
        <v>398</v>
      </c>
      <c r="K5423" s="117" t="s">
        <v>398</v>
      </c>
      <c r="L5423" s="117" t="s">
        <v>398</v>
      </c>
      <c r="M5423" s="117" t="s">
        <v>398</v>
      </c>
      <c r="N5423" s="117" t="s">
        <v>398</v>
      </c>
      <c r="O5423" s="125" t="s">
        <v>579</v>
      </c>
      <c r="P5423" s="117">
        <v>1</v>
      </c>
      <c r="Q5423" s="117" t="s">
        <v>398</v>
      </c>
      <c r="R5423" s="117" t="s">
        <v>398</v>
      </c>
      <c r="S5423" s="117" t="s">
        <v>398</v>
      </c>
      <c r="T5423" s="117" t="s">
        <v>398</v>
      </c>
      <c r="U5423" s="117" t="s">
        <v>398</v>
      </c>
      <c r="V5423" s="117" t="s">
        <v>398</v>
      </c>
      <c r="W5423" s="123">
        <v>80</v>
      </c>
      <c r="X5423" s="117" t="s">
        <v>907</v>
      </c>
      <c r="Y5423" s="120">
        <v>43565</v>
      </c>
      <c r="Z5423" s="121">
        <v>0.625</v>
      </c>
      <c r="AA5423" s="121">
        <v>0.71527777777777779</v>
      </c>
      <c r="AB5423" s="117" t="s">
        <v>582</v>
      </c>
      <c r="AC5423" s="119" t="s">
        <v>398</v>
      </c>
      <c r="AD5423" s="119" t="s">
        <v>398</v>
      </c>
    </row>
    <row r="5424" spans="1:30">
      <c r="A5424" s="117">
        <v>5423</v>
      </c>
      <c r="B5424" s="123" t="s">
        <v>469</v>
      </c>
      <c r="C5424" s="117" t="s">
        <v>5</v>
      </c>
      <c r="D5424" s="117" t="s">
        <v>595</v>
      </c>
      <c r="E5424" s="117">
        <v>5423</v>
      </c>
      <c r="F5424" s="117" t="s">
        <v>922</v>
      </c>
      <c r="G5424" s="117" t="s">
        <v>577</v>
      </c>
      <c r="H5424" s="117" t="s">
        <v>398</v>
      </c>
      <c r="I5424" s="117" t="s">
        <v>398</v>
      </c>
      <c r="J5424" s="117" t="s">
        <v>398</v>
      </c>
      <c r="K5424" s="117" t="s">
        <v>398</v>
      </c>
      <c r="L5424" s="117" t="s">
        <v>398</v>
      </c>
      <c r="M5424" s="117" t="s">
        <v>398</v>
      </c>
      <c r="N5424" s="117" t="s">
        <v>398</v>
      </c>
      <c r="O5424" s="125" t="s">
        <v>579</v>
      </c>
      <c r="P5424" s="117">
        <v>1</v>
      </c>
      <c r="Q5424" s="117" t="s">
        <v>398</v>
      </c>
      <c r="R5424" s="117" t="s">
        <v>398</v>
      </c>
      <c r="S5424" s="117" t="s">
        <v>398</v>
      </c>
      <c r="T5424" s="117" t="s">
        <v>398</v>
      </c>
      <c r="U5424" s="117" t="s">
        <v>398</v>
      </c>
      <c r="V5424" s="117" t="s">
        <v>398</v>
      </c>
      <c r="W5424" s="123">
        <v>80</v>
      </c>
      <c r="X5424" s="117" t="s">
        <v>907</v>
      </c>
      <c r="Y5424" s="120">
        <v>43565</v>
      </c>
      <c r="Z5424" s="121">
        <v>0.625</v>
      </c>
      <c r="AA5424" s="121">
        <v>0.71527777777777779</v>
      </c>
      <c r="AB5424" s="117" t="s">
        <v>582</v>
      </c>
      <c r="AC5424" s="119" t="s">
        <v>398</v>
      </c>
      <c r="AD5424" s="119" t="s">
        <v>398</v>
      </c>
    </row>
    <row r="5425" spans="1:30">
      <c r="A5425" s="117">
        <v>5424</v>
      </c>
      <c r="B5425" s="123" t="s">
        <v>469</v>
      </c>
      <c r="C5425" s="117" t="s">
        <v>5</v>
      </c>
      <c r="D5425" s="117" t="s">
        <v>595</v>
      </c>
      <c r="E5425" s="117">
        <v>5424</v>
      </c>
      <c r="F5425" s="117" t="s">
        <v>922</v>
      </c>
      <c r="G5425" s="117" t="s">
        <v>577</v>
      </c>
      <c r="H5425" s="117" t="s">
        <v>398</v>
      </c>
      <c r="I5425" s="117" t="s">
        <v>398</v>
      </c>
      <c r="J5425" s="117" t="s">
        <v>398</v>
      </c>
      <c r="K5425" s="117" t="s">
        <v>398</v>
      </c>
      <c r="L5425" s="117" t="s">
        <v>398</v>
      </c>
      <c r="M5425" s="117" t="s">
        <v>398</v>
      </c>
      <c r="N5425" s="117" t="s">
        <v>398</v>
      </c>
      <c r="O5425" s="125" t="s">
        <v>579</v>
      </c>
      <c r="P5425" s="117">
        <v>1</v>
      </c>
      <c r="Q5425" s="117" t="s">
        <v>398</v>
      </c>
      <c r="R5425" s="117" t="s">
        <v>398</v>
      </c>
      <c r="S5425" s="117" t="s">
        <v>398</v>
      </c>
      <c r="T5425" s="117" t="s">
        <v>398</v>
      </c>
      <c r="U5425" s="117" t="s">
        <v>398</v>
      </c>
      <c r="V5425" s="117" t="s">
        <v>398</v>
      </c>
      <c r="W5425" s="123">
        <v>80</v>
      </c>
      <c r="X5425" s="117" t="s">
        <v>907</v>
      </c>
      <c r="Y5425" s="120">
        <v>43565</v>
      </c>
      <c r="Z5425" s="121">
        <v>0.625</v>
      </c>
      <c r="AA5425" s="121">
        <v>0.71527777777777779</v>
      </c>
      <c r="AB5425" s="117" t="s">
        <v>582</v>
      </c>
      <c r="AC5425" s="119" t="s">
        <v>398</v>
      </c>
      <c r="AD5425" s="119" t="s">
        <v>398</v>
      </c>
    </row>
    <row r="5426" spans="1:30">
      <c r="A5426" s="117">
        <v>5425</v>
      </c>
      <c r="B5426" s="123" t="s">
        <v>469</v>
      </c>
      <c r="C5426" s="117" t="s">
        <v>5</v>
      </c>
      <c r="D5426" s="117" t="s">
        <v>595</v>
      </c>
      <c r="E5426" s="117">
        <v>5425</v>
      </c>
      <c r="F5426" s="117" t="s">
        <v>922</v>
      </c>
      <c r="G5426" s="117" t="s">
        <v>577</v>
      </c>
      <c r="H5426" s="117" t="s">
        <v>398</v>
      </c>
      <c r="I5426" s="117" t="s">
        <v>398</v>
      </c>
      <c r="J5426" s="117" t="s">
        <v>398</v>
      </c>
      <c r="K5426" s="117" t="s">
        <v>398</v>
      </c>
      <c r="L5426" s="117" t="s">
        <v>398</v>
      </c>
      <c r="M5426" s="117" t="s">
        <v>398</v>
      </c>
      <c r="N5426" s="117" t="s">
        <v>398</v>
      </c>
      <c r="O5426" s="125" t="s">
        <v>579</v>
      </c>
      <c r="P5426" s="117">
        <v>1</v>
      </c>
      <c r="Q5426" s="117" t="s">
        <v>398</v>
      </c>
      <c r="R5426" s="117" t="s">
        <v>398</v>
      </c>
      <c r="S5426" s="117" t="s">
        <v>398</v>
      </c>
      <c r="T5426" s="117" t="s">
        <v>398</v>
      </c>
      <c r="U5426" s="117" t="s">
        <v>398</v>
      </c>
      <c r="V5426" s="117" t="s">
        <v>398</v>
      </c>
      <c r="W5426" s="123">
        <v>80</v>
      </c>
      <c r="X5426" s="117" t="s">
        <v>907</v>
      </c>
      <c r="Y5426" s="120">
        <v>43565</v>
      </c>
      <c r="Z5426" s="121">
        <v>0.625</v>
      </c>
      <c r="AA5426" s="121">
        <v>0.71527777777777779</v>
      </c>
      <c r="AB5426" s="117" t="s">
        <v>582</v>
      </c>
      <c r="AC5426" s="119" t="s">
        <v>398</v>
      </c>
      <c r="AD5426" s="119" t="s">
        <v>398</v>
      </c>
    </row>
    <row r="5427" spans="1:30">
      <c r="A5427" s="117">
        <v>5426</v>
      </c>
      <c r="B5427" s="123" t="s">
        <v>469</v>
      </c>
      <c r="C5427" s="117" t="s">
        <v>5</v>
      </c>
      <c r="D5427" s="117" t="s">
        <v>595</v>
      </c>
      <c r="E5427" s="117">
        <v>5426</v>
      </c>
      <c r="F5427" s="117" t="s">
        <v>922</v>
      </c>
      <c r="G5427" s="117" t="s">
        <v>577</v>
      </c>
      <c r="H5427" s="117" t="s">
        <v>398</v>
      </c>
      <c r="I5427" s="117" t="s">
        <v>398</v>
      </c>
      <c r="J5427" s="117" t="s">
        <v>398</v>
      </c>
      <c r="K5427" s="117" t="s">
        <v>398</v>
      </c>
      <c r="L5427" s="117" t="s">
        <v>398</v>
      </c>
      <c r="M5427" s="117" t="s">
        <v>398</v>
      </c>
      <c r="N5427" s="117" t="s">
        <v>398</v>
      </c>
      <c r="O5427" s="125" t="s">
        <v>579</v>
      </c>
      <c r="P5427" s="117">
        <v>1</v>
      </c>
      <c r="Q5427" s="117" t="s">
        <v>398</v>
      </c>
      <c r="R5427" s="117" t="s">
        <v>398</v>
      </c>
      <c r="S5427" s="117" t="s">
        <v>398</v>
      </c>
      <c r="T5427" s="117" t="s">
        <v>398</v>
      </c>
      <c r="U5427" s="117" t="s">
        <v>398</v>
      </c>
      <c r="V5427" s="117" t="s">
        <v>398</v>
      </c>
      <c r="W5427" s="123">
        <v>80</v>
      </c>
      <c r="X5427" s="117" t="s">
        <v>907</v>
      </c>
      <c r="Y5427" s="120">
        <v>43565</v>
      </c>
      <c r="Z5427" s="121">
        <v>0.625</v>
      </c>
      <c r="AA5427" s="121">
        <v>0.71527777777777779</v>
      </c>
      <c r="AB5427" s="117" t="s">
        <v>582</v>
      </c>
      <c r="AC5427" s="119" t="s">
        <v>398</v>
      </c>
      <c r="AD5427" s="119" t="s">
        <v>398</v>
      </c>
    </row>
    <row r="5428" spans="1:30">
      <c r="A5428" s="117">
        <v>5427</v>
      </c>
      <c r="B5428" s="123" t="s">
        <v>469</v>
      </c>
      <c r="C5428" s="117" t="s">
        <v>5</v>
      </c>
      <c r="D5428" s="117" t="s">
        <v>595</v>
      </c>
      <c r="E5428" s="117">
        <v>5427</v>
      </c>
      <c r="F5428" s="117" t="s">
        <v>922</v>
      </c>
      <c r="G5428" s="117" t="s">
        <v>577</v>
      </c>
      <c r="H5428" s="117" t="s">
        <v>398</v>
      </c>
      <c r="I5428" s="117" t="s">
        <v>398</v>
      </c>
      <c r="J5428" s="117" t="s">
        <v>398</v>
      </c>
      <c r="K5428" s="117" t="s">
        <v>398</v>
      </c>
      <c r="L5428" s="117" t="s">
        <v>398</v>
      </c>
      <c r="M5428" s="117" t="s">
        <v>398</v>
      </c>
      <c r="N5428" s="117" t="s">
        <v>398</v>
      </c>
      <c r="O5428" s="125" t="s">
        <v>579</v>
      </c>
      <c r="P5428" s="117">
        <v>1</v>
      </c>
      <c r="Q5428" s="117" t="s">
        <v>398</v>
      </c>
      <c r="R5428" s="117" t="s">
        <v>398</v>
      </c>
      <c r="S5428" s="117" t="s">
        <v>398</v>
      </c>
      <c r="T5428" s="117" t="s">
        <v>398</v>
      </c>
      <c r="U5428" s="117" t="s">
        <v>398</v>
      </c>
      <c r="V5428" s="117" t="s">
        <v>398</v>
      </c>
      <c r="W5428" s="123">
        <v>80</v>
      </c>
      <c r="X5428" s="117" t="s">
        <v>907</v>
      </c>
      <c r="Y5428" s="120">
        <v>43565</v>
      </c>
      <c r="Z5428" s="121">
        <v>0.625</v>
      </c>
      <c r="AA5428" s="121">
        <v>0.71527777777777779</v>
      </c>
      <c r="AB5428" s="117" t="s">
        <v>582</v>
      </c>
      <c r="AC5428" s="119" t="s">
        <v>398</v>
      </c>
      <c r="AD5428" s="119" t="s">
        <v>398</v>
      </c>
    </row>
    <row r="5429" spans="1:30">
      <c r="A5429" s="117">
        <v>5428</v>
      </c>
      <c r="B5429" s="123" t="s">
        <v>469</v>
      </c>
      <c r="C5429" s="117" t="s">
        <v>5</v>
      </c>
      <c r="D5429" s="117" t="s">
        <v>595</v>
      </c>
      <c r="E5429" s="117">
        <v>5428</v>
      </c>
      <c r="F5429" s="117" t="s">
        <v>922</v>
      </c>
      <c r="G5429" s="117" t="s">
        <v>577</v>
      </c>
      <c r="H5429" s="117" t="s">
        <v>398</v>
      </c>
      <c r="I5429" s="117" t="s">
        <v>398</v>
      </c>
      <c r="J5429" s="117" t="s">
        <v>398</v>
      </c>
      <c r="K5429" s="117" t="s">
        <v>398</v>
      </c>
      <c r="L5429" s="117" t="s">
        <v>398</v>
      </c>
      <c r="M5429" s="117" t="s">
        <v>398</v>
      </c>
      <c r="N5429" s="117" t="s">
        <v>398</v>
      </c>
      <c r="O5429" s="125" t="s">
        <v>579</v>
      </c>
      <c r="P5429" s="117">
        <v>1</v>
      </c>
      <c r="Q5429" s="117" t="s">
        <v>398</v>
      </c>
      <c r="R5429" s="117" t="s">
        <v>398</v>
      </c>
      <c r="S5429" s="117" t="s">
        <v>398</v>
      </c>
      <c r="T5429" s="117" t="s">
        <v>398</v>
      </c>
      <c r="U5429" s="117" t="s">
        <v>398</v>
      </c>
      <c r="V5429" s="117" t="s">
        <v>398</v>
      </c>
      <c r="W5429" s="123">
        <v>80</v>
      </c>
      <c r="X5429" s="117" t="s">
        <v>907</v>
      </c>
      <c r="Y5429" s="120">
        <v>43565</v>
      </c>
      <c r="Z5429" s="121">
        <v>0.625</v>
      </c>
      <c r="AA5429" s="121">
        <v>0.71527777777777779</v>
      </c>
      <c r="AB5429" s="117" t="s">
        <v>582</v>
      </c>
      <c r="AC5429" s="119" t="s">
        <v>398</v>
      </c>
      <c r="AD5429" s="119" t="s">
        <v>398</v>
      </c>
    </row>
    <row r="5430" spans="1:30">
      <c r="A5430" s="117">
        <v>5429</v>
      </c>
      <c r="B5430" s="123" t="s">
        <v>469</v>
      </c>
      <c r="C5430" s="117" t="s">
        <v>5</v>
      </c>
      <c r="D5430" s="117" t="s">
        <v>595</v>
      </c>
      <c r="E5430" s="117">
        <v>5429</v>
      </c>
      <c r="F5430" s="117" t="s">
        <v>922</v>
      </c>
      <c r="G5430" s="117" t="s">
        <v>577</v>
      </c>
      <c r="H5430" s="117" t="s">
        <v>398</v>
      </c>
      <c r="I5430" s="117" t="s">
        <v>398</v>
      </c>
      <c r="J5430" s="117" t="s">
        <v>398</v>
      </c>
      <c r="K5430" s="117" t="s">
        <v>398</v>
      </c>
      <c r="L5430" s="117" t="s">
        <v>398</v>
      </c>
      <c r="M5430" s="117" t="s">
        <v>398</v>
      </c>
      <c r="N5430" s="117" t="s">
        <v>398</v>
      </c>
      <c r="O5430" s="125" t="s">
        <v>579</v>
      </c>
      <c r="P5430" s="117">
        <v>1</v>
      </c>
      <c r="Q5430" s="117" t="s">
        <v>398</v>
      </c>
      <c r="R5430" s="117" t="s">
        <v>398</v>
      </c>
      <c r="S5430" s="117" t="s">
        <v>398</v>
      </c>
      <c r="T5430" s="117" t="s">
        <v>398</v>
      </c>
      <c r="U5430" s="117" t="s">
        <v>398</v>
      </c>
      <c r="V5430" s="117" t="s">
        <v>398</v>
      </c>
      <c r="W5430" s="123">
        <v>80</v>
      </c>
      <c r="X5430" s="117" t="s">
        <v>907</v>
      </c>
      <c r="Y5430" s="120">
        <v>43565</v>
      </c>
      <c r="Z5430" s="121">
        <v>0.625</v>
      </c>
      <c r="AA5430" s="121">
        <v>0.71527777777777779</v>
      </c>
      <c r="AB5430" s="117" t="s">
        <v>582</v>
      </c>
      <c r="AC5430" s="119" t="s">
        <v>398</v>
      </c>
      <c r="AD5430" s="119" t="s">
        <v>398</v>
      </c>
    </row>
    <row r="5431" spans="1:30">
      <c r="A5431" s="117">
        <v>5430</v>
      </c>
      <c r="B5431" s="123" t="s">
        <v>469</v>
      </c>
      <c r="C5431" s="117" t="s">
        <v>5</v>
      </c>
      <c r="D5431" s="117" t="s">
        <v>595</v>
      </c>
      <c r="E5431" s="117">
        <v>5430</v>
      </c>
      <c r="F5431" s="117" t="s">
        <v>922</v>
      </c>
      <c r="G5431" s="117" t="s">
        <v>577</v>
      </c>
      <c r="H5431" s="117" t="s">
        <v>398</v>
      </c>
      <c r="I5431" s="117" t="s">
        <v>398</v>
      </c>
      <c r="J5431" s="117" t="s">
        <v>398</v>
      </c>
      <c r="K5431" s="117" t="s">
        <v>398</v>
      </c>
      <c r="L5431" s="117" t="s">
        <v>398</v>
      </c>
      <c r="M5431" s="117" t="s">
        <v>398</v>
      </c>
      <c r="N5431" s="117" t="s">
        <v>398</v>
      </c>
      <c r="O5431" s="125" t="s">
        <v>579</v>
      </c>
      <c r="P5431" s="117">
        <v>1</v>
      </c>
      <c r="Q5431" s="117" t="s">
        <v>398</v>
      </c>
      <c r="R5431" s="117" t="s">
        <v>398</v>
      </c>
      <c r="S5431" s="117" t="s">
        <v>398</v>
      </c>
      <c r="T5431" s="117" t="s">
        <v>398</v>
      </c>
      <c r="U5431" s="117" t="s">
        <v>398</v>
      </c>
      <c r="V5431" s="117" t="s">
        <v>398</v>
      </c>
      <c r="W5431" s="123">
        <v>80</v>
      </c>
      <c r="X5431" s="117" t="s">
        <v>907</v>
      </c>
      <c r="Y5431" s="120">
        <v>43565</v>
      </c>
      <c r="Z5431" s="121">
        <v>0.625</v>
      </c>
      <c r="AA5431" s="121">
        <v>0.71527777777777779</v>
      </c>
      <c r="AB5431" s="117" t="s">
        <v>582</v>
      </c>
      <c r="AC5431" s="119" t="s">
        <v>398</v>
      </c>
      <c r="AD5431" s="119" t="s">
        <v>398</v>
      </c>
    </row>
    <row r="5432" spans="1:30">
      <c r="A5432" s="117">
        <v>5431</v>
      </c>
      <c r="B5432" s="123" t="s">
        <v>469</v>
      </c>
      <c r="C5432" s="117" t="s">
        <v>5</v>
      </c>
      <c r="D5432" s="117" t="s">
        <v>595</v>
      </c>
      <c r="E5432" s="117">
        <v>5431</v>
      </c>
      <c r="F5432" s="117" t="s">
        <v>922</v>
      </c>
      <c r="G5432" s="117" t="s">
        <v>577</v>
      </c>
      <c r="H5432" s="117" t="s">
        <v>398</v>
      </c>
      <c r="I5432" s="117" t="s">
        <v>398</v>
      </c>
      <c r="J5432" s="117" t="s">
        <v>398</v>
      </c>
      <c r="K5432" s="117" t="s">
        <v>398</v>
      </c>
      <c r="L5432" s="117" t="s">
        <v>398</v>
      </c>
      <c r="M5432" s="117" t="s">
        <v>398</v>
      </c>
      <c r="N5432" s="117" t="s">
        <v>398</v>
      </c>
      <c r="O5432" s="125" t="s">
        <v>579</v>
      </c>
      <c r="P5432" s="117">
        <v>1</v>
      </c>
      <c r="Q5432" s="117" t="s">
        <v>398</v>
      </c>
      <c r="R5432" s="117" t="s">
        <v>398</v>
      </c>
      <c r="S5432" s="117" t="s">
        <v>398</v>
      </c>
      <c r="T5432" s="117" t="s">
        <v>398</v>
      </c>
      <c r="U5432" s="117" t="s">
        <v>398</v>
      </c>
      <c r="V5432" s="117" t="s">
        <v>398</v>
      </c>
      <c r="W5432" s="123">
        <v>80</v>
      </c>
      <c r="X5432" s="117" t="s">
        <v>907</v>
      </c>
      <c r="Y5432" s="120">
        <v>43565</v>
      </c>
      <c r="Z5432" s="121">
        <v>0.625</v>
      </c>
      <c r="AA5432" s="121">
        <v>0.71527777777777779</v>
      </c>
      <c r="AB5432" s="117" t="s">
        <v>582</v>
      </c>
      <c r="AC5432" s="119" t="s">
        <v>398</v>
      </c>
      <c r="AD5432" s="119" t="s">
        <v>398</v>
      </c>
    </row>
    <row r="5433" spans="1:30">
      <c r="A5433" s="117">
        <v>5432</v>
      </c>
      <c r="B5433" s="123" t="s">
        <v>469</v>
      </c>
      <c r="C5433" s="117" t="s">
        <v>5</v>
      </c>
      <c r="D5433" s="117" t="s">
        <v>595</v>
      </c>
      <c r="E5433" s="117">
        <v>5432</v>
      </c>
      <c r="F5433" s="117" t="s">
        <v>922</v>
      </c>
      <c r="G5433" s="117" t="s">
        <v>577</v>
      </c>
      <c r="H5433" s="117" t="s">
        <v>398</v>
      </c>
      <c r="I5433" s="117" t="s">
        <v>398</v>
      </c>
      <c r="J5433" s="117" t="s">
        <v>398</v>
      </c>
      <c r="K5433" s="117" t="s">
        <v>398</v>
      </c>
      <c r="L5433" s="117" t="s">
        <v>398</v>
      </c>
      <c r="M5433" s="117" t="s">
        <v>398</v>
      </c>
      <c r="N5433" s="117" t="s">
        <v>398</v>
      </c>
      <c r="O5433" s="125" t="s">
        <v>579</v>
      </c>
      <c r="P5433" s="117">
        <v>1</v>
      </c>
      <c r="Q5433" s="117" t="s">
        <v>398</v>
      </c>
      <c r="R5433" s="117" t="s">
        <v>398</v>
      </c>
      <c r="S5433" s="117" t="s">
        <v>398</v>
      </c>
      <c r="T5433" s="117" t="s">
        <v>398</v>
      </c>
      <c r="U5433" s="117" t="s">
        <v>398</v>
      </c>
      <c r="V5433" s="117" t="s">
        <v>398</v>
      </c>
      <c r="W5433" s="123">
        <v>80</v>
      </c>
      <c r="X5433" s="117" t="s">
        <v>907</v>
      </c>
      <c r="Y5433" s="120">
        <v>43565</v>
      </c>
      <c r="Z5433" s="121">
        <v>0.625</v>
      </c>
      <c r="AA5433" s="121">
        <v>0.71527777777777779</v>
      </c>
      <c r="AB5433" s="117" t="s">
        <v>582</v>
      </c>
      <c r="AC5433" s="119" t="s">
        <v>398</v>
      </c>
      <c r="AD5433" s="119" t="s">
        <v>398</v>
      </c>
    </row>
    <row r="5434" spans="1:30">
      <c r="A5434" s="117">
        <v>5433</v>
      </c>
      <c r="B5434" s="123" t="s">
        <v>469</v>
      </c>
      <c r="C5434" s="117" t="s">
        <v>5</v>
      </c>
      <c r="D5434" s="117" t="s">
        <v>595</v>
      </c>
      <c r="E5434" s="117">
        <v>5433</v>
      </c>
      <c r="F5434" s="117" t="s">
        <v>922</v>
      </c>
      <c r="G5434" s="117" t="s">
        <v>577</v>
      </c>
      <c r="H5434" s="117" t="s">
        <v>398</v>
      </c>
      <c r="I5434" s="117" t="s">
        <v>398</v>
      </c>
      <c r="J5434" s="117" t="s">
        <v>398</v>
      </c>
      <c r="K5434" s="117" t="s">
        <v>398</v>
      </c>
      <c r="L5434" s="117" t="s">
        <v>398</v>
      </c>
      <c r="M5434" s="117" t="s">
        <v>398</v>
      </c>
      <c r="N5434" s="117" t="s">
        <v>398</v>
      </c>
      <c r="O5434" s="125" t="s">
        <v>579</v>
      </c>
      <c r="P5434" s="117">
        <v>1</v>
      </c>
      <c r="Q5434" s="117" t="s">
        <v>398</v>
      </c>
      <c r="R5434" s="117" t="s">
        <v>398</v>
      </c>
      <c r="S5434" s="117" t="s">
        <v>398</v>
      </c>
      <c r="T5434" s="117" t="s">
        <v>398</v>
      </c>
      <c r="U5434" s="117" t="s">
        <v>398</v>
      </c>
      <c r="V5434" s="117" t="s">
        <v>398</v>
      </c>
      <c r="W5434" s="123">
        <v>80</v>
      </c>
      <c r="X5434" s="117" t="s">
        <v>907</v>
      </c>
      <c r="Y5434" s="120">
        <v>43565</v>
      </c>
      <c r="Z5434" s="121">
        <v>0.625</v>
      </c>
      <c r="AA5434" s="121">
        <v>0.71527777777777779</v>
      </c>
      <c r="AB5434" s="117" t="s">
        <v>582</v>
      </c>
      <c r="AC5434" s="119" t="s">
        <v>398</v>
      </c>
      <c r="AD5434" s="119" t="s">
        <v>398</v>
      </c>
    </row>
    <row r="5435" spans="1:30">
      <c r="A5435" s="117">
        <v>5434</v>
      </c>
      <c r="B5435" s="123" t="s">
        <v>469</v>
      </c>
      <c r="C5435" s="117" t="s">
        <v>5</v>
      </c>
      <c r="D5435" s="117" t="s">
        <v>595</v>
      </c>
      <c r="E5435" s="117">
        <v>5434</v>
      </c>
      <c r="F5435" s="117" t="s">
        <v>922</v>
      </c>
      <c r="G5435" s="117" t="s">
        <v>577</v>
      </c>
      <c r="H5435" s="117" t="s">
        <v>398</v>
      </c>
      <c r="I5435" s="117" t="s">
        <v>398</v>
      </c>
      <c r="J5435" s="117" t="s">
        <v>398</v>
      </c>
      <c r="K5435" s="117" t="s">
        <v>398</v>
      </c>
      <c r="L5435" s="117" t="s">
        <v>398</v>
      </c>
      <c r="M5435" s="117" t="s">
        <v>398</v>
      </c>
      <c r="N5435" s="117" t="s">
        <v>398</v>
      </c>
      <c r="O5435" s="125" t="s">
        <v>579</v>
      </c>
      <c r="P5435" s="117">
        <v>1</v>
      </c>
      <c r="Q5435" s="117" t="s">
        <v>398</v>
      </c>
      <c r="R5435" s="117" t="s">
        <v>398</v>
      </c>
      <c r="S5435" s="117" t="s">
        <v>398</v>
      </c>
      <c r="T5435" s="117" t="s">
        <v>398</v>
      </c>
      <c r="U5435" s="117" t="s">
        <v>398</v>
      </c>
      <c r="V5435" s="117" t="s">
        <v>398</v>
      </c>
      <c r="W5435" s="123">
        <v>80</v>
      </c>
      <c r="X5435" s="117" t="s">
        <v>907</v>
      </c>
      <c r="Y5435" s="120">
        <v>43565</v>
      </c>
      <c r="Z5435" s="121">
        <v>0.625</v>
      </c>
      <c r="AA5435" s="121">
        <v>0.71527777777777779</v>
      </c>
      <c r="AB5435" s="117" t="s">
        <v>582</v>
      </c>
      <c r="AC5435" s="119" t="s">
        <v>398</v>
      </c>
      <c r="AD5435" s="119" t="s">
        <v>398</v>
      </c>
    </row>
    <row r="5436" spans="1:30">
      <c r="A5436" s="117">
        <v>5435</v>
      </c>
      <c r="B5436" s="123" t="s">
        <v>469</v>
      </c>
      <c r="C5436" s="117" t="s">
        <v>5</v>
      </c>
      <c r="D5436" s="117" t="s">
        <v>595</v>
      </c>
      <c r="E5436" s="117">
        <v>5435</v>
      </c>
      <c r="F5436" s="117" t="s">
        <v>922</v>
      </c>
      <c r="G5436" s="117" t="s">
        <v>577</v>
      </c>
      <c r="H5436" s="117" t="s">
        <v>398</v>
      </c>
      <c r="I5436" s="117" t="s">
        <v>398</v>
      </c>
      <c r="J5436" s="117" t="s">
        <v>398</v>
      </c>
      <c r="K5436" s="117" t="s">
        <v>398</v>
      </c>
      <c r="L5436" s="117" t="s">
        <v>398</v>
      </c>
      <c r="M5436" s="117" t="s">
        <v>398</v>
      </c>
      <c r="N5436" s="117" t="s">
        <v>398</v>
      </c>
      <c r="O5436" s="125" t="s">
        <v>579</v>
      </c>
      <c r="P5436" s="117">
        <v>1</v>
      </c>
      <c r="Q5436" s="117" t="s">
        <v>398</v>
      </c>
      <c r="R5436" s="117" t="s">
        <v>398</v>
      </c>
      <c r="S5436" s="117" t="s">
        <v>398</v>
      </c>
      <c r="T5436" s="117" t="s">
        <v>398</v>
      </c>
      <c r="U5436" s="117" t="s">
        <v>398</v>
      </c>
      <c r="V5436" s="117" t="s">
        <v>398</v>
      </c>
      <c r="W5436" s="123">
        <v>80</v>
      </c>
      <c r="X5436" s="117" t="s">
        <v>907</v>
      </c>
      <c r="Y5436" s="120">
        <v>43565</v>
      </c>
      <c r="Z5436" s="121">
        <v>0.625</v>
      </c>
      <c r="AA5436" s="121">
        <v>0.71527777777777779</v>
      </c>
      <c r="AB5436" s="117" t="s">
        <v>582</v>
      </c>
      <c r="AC5436" s="119" t="s">
        <v>398</v>
      </c>
      <c r="AD5436" s="119" t="s">
        <v>398</v>
      </c>
    </row>
    <row r="5437" spans="1:30">
      <c r="A5437" s="117">
        <v>5436</v>
      </c>
      <c r="B5437" s="123" t="s">
        <v>469</v>
      </c>
      <c r="C5437" s="117" t="s">
        <v>5</v>
      </c>
      <c r="D5437" s="117" t="s">
        <v>595</v>
      </c>
      <c r="E5437" s="117">
        <v>5436</v>
      </c>
      <c r="F5437" s="117" t="s">
        <v>922</v>
      </c>
      <c r="G5437" s="117" t="s">
        <v>591</v>
      </c>
      <c r="H5437" s="117" t="s">
        <v>1016</v>
      </c>
      <c r="I5437" s="117" t="s">
        <v>398</v>
      </c>
      <c r="J5437" s="117" t="s">
        <v>398</v>
      </c>
      <c r="K5437" s="117" t="s">
        <v>398</v>
      </c>
      <c r="L5437" s="117" t="s">
        <v>398</v>
      </c>
      <c r="M5437" s="117" t="s">
        <v>398</v>
      </c>
      <c r="N5437" s="117" t="s">
        <v>398</v>
      </c>
      <c r="O5437" s="125" t="s">
        <v>579</v>
      </c>
      <c r="P5437" s="117">
        <v>1</v>
      </c>
      <c r="Q5437" s="117" t="s">
        <v>398</v>
      </c>
      <c r="R5437" s="117" t="s">
        <v>398</v>
      </c>
      <c r="S5437" s="117" t="s">
        <v>398</v>
      </c>
      <c r="T5437" s="117" t="s">
        <v>398</v>
      </c>
      <c r="U5437" s="117" t="s">
        <v>398</v>
      </c>
      <c r="V5437" s="117" t="s">
        <v>398</v>
      </c>
      <c r="W5437" s="123">
        <v>81</v>
      </c>
      <c r="X5437" s="117" t="s">
        <v>907</v>
      </c>
      <c r="Y5437" s="120">
        <v>43565</v>
      </c>
      <c r="Z5437" s="121">
        <v>0.625</v>
      </c>
      <c r="AA5437" s="121">
        <v>0.71527777777777779</v>
      </c>
      <c r="AB5437" s="117" t="s">
        <v>582</v>
      </c>
      <c r="AC5437" s="119" t="s">
        <v>398</v>
      </c>
      <c r="AD5437" s="119" t="s">
        <v>398</v>
      </c>
    </row>
    <row r="5438" spans="1:30">
      <c r="A5438" s="117">
        <v>5437</v>
      </c>
      <c r="B5438" s="123" t="s">
        <v>469</v>
      </c>
      <c r="C5438" s="117" t="s">
        <v>5</v>
      </c>
      <c r="D5438" s="117" t="s">
        <v>595</v>
      </c>
      <c r="E5438" s="117">
        <v>5437</v>
      </c>
      <c r="F5438" s="117" t="s">
        <v>922</v>
      </c>
      <c r="G5438" s="117" t="s">
        <v>591</v>
      </c>
      <c r="H5438" s="117" t="s">
        <v>1016</v>
      </c>
      <c r="I5438" s="117" t="s">
        <v>398</v>
      </c>
      <c r="J5438" s="117" t="s">
        <v>398</v>
      </c>
      <c r="K5438" s="117" t="s">
        <v>398</v>
      </c>
      <c r="L5438" s="117" t="s">
        <v>398</v>
      </c>
      <c r="M5438" s="117" t="s">
        <v>398</v>
      </c>
      <c r="N5438" s="117" t="s">
        <v>398</v>
      </c>
      <c r="O5438" s="125" t="s">
        <v>579</v>
      </c>
      <c r="P5438" s="117">
        <v>1</v>
      </c>
      <c r="Q5438" s="117" t="s">
        <v>398</v>
      </c>
      <c r="R5438" s="117" t="s">
        <v>398</v>
      </c>
      <c r="S5438" s="117" t="s">
        <v>398</v>
      </c>
      <c r="T5438" s="117" t="s">
        <v>398</v>
      </c>
      <c r="U5438" s="117" t="s">
        <v>398</v>
      </c>
      <c r="V5438" s="117" t="s">
        <v>398</v>
      </c>
      <c r="W5438" s="123">
        <v>81</v>
      </c>
      <c r="X5438" s="117" t="s">
        <v>907</v>
      </c>
      <c r="Y5438" s="120">
        <v>43565</v>
      </c>
      <c r="Z5438" s="121">
        <v>0.625</v>
      </c>
      <c r="AA5438" s="121">
        <v>0.71527777777777779</v>
      </c>
      <c r="AB5438" s="117" t="s">
        <v>582</v>
      </c>
      <c r="AC5438" s="119" t="s">
        <v>398</v>
      </c>
      <c r="AD5438" s="119" t="s">
        <v>398</v>
      </c>
    </row>
    <row r="5439" spans="1:30">
      <c r="A5439" s="117">
        <v>5438</v>
      </c>
      <c r="B5439" s="123" t="s">
        <v>469</v>
      </c>
      <c r="C5439" s="117" t="s">
        <v>5</v>
      </c>
      <c r="D5439" s="117" t="s">
        <v>595</v>
      </c>
      <c r="E5439" s="117">
        <v>5438</v>
      </c>
      <c r="F5439" s="117" t="s">
        <v>922</v>
      </c>
      <c r="G5439" s="117" t="s">
        <v>591</v>
      </c>
      <c r="H5439" s="117" t="s">
        <v>1016</v>
      </c>
      <c r="I5439" s="117" t="s">
        <v>398</v>
      </c>
      <c r="J5439" s="117" t="s">
        <v>398</v>
      </c>
      <c r="K5439" s="117" t="s">
        <v>398</v>
      </c>
      <c r="L5439" s="117" t="s">
        <v>398</v>
      </c>
      <c r="M5439" s="117" t="s">
        <v>398</v>
      </c>
      <c r="N5439" s="117" t="s">
        <v>398</v>
      </c>
      <c r="O5439" s="125" t="s">
        <v>579</v>
      </c>
      <c r="P5439" s="117">
        <v>1</v>
      </c>
      <c r="Q5439" s="117" t="s">
        <v>398</v>
      </c>
      <c r="R5439" s="117" t="s">
        <v>398</v>
      </c>
      <c r="S5439" s="117" t="s">
        <v>398</v>
      </c>
      <c r="T5439" s="117" t="s">
        <v>398</v>
      </c>
      <c r="U5439" s="117" t="s">
        <v>398</v>
      </c>
      <c r="V5439" s="117" t="s">
        <v>398</v>
      </c>
      <c r="W5439" s="123">
        <v>81</v>
      </c>
      <c r="X5439" s="117" t="s">
        <v>907</v>
      </c>
      <c r="Y5439" s="120">
        <v>43565</v>
      </c>
      <c r="Z5439" s="121">
        <v>0.625</v>
      </c>
      <c r="AA5439" s="121">
        <v>0.71527777777777779</v>
      </c>
      <c r="AB5439" s="117" t="s">
        <v>582</v>
      </c>
      <c r="AC5439" s="119" t="s">
        <v>398</v>
      </c>
      <c r="AD5439" s="119" t="s">
        <v>398</v>
      </c>
    </row>
    <row r="5440" spans="1:30">
      <c r="A5440" s="117">
        <v>5439</v>
      </c>
      <c r="B5440" s="123" t="s">
        <v>469</v>
      </c>
      <c r="C5440" s="117" t="s">
        <v>5</v>
      </c>
      <c r="D5440" s="117" t="s">
        <v>595</v>
      </c>
      <c r="E5440" s="117">
        <v>5439</v>
      </c>
      <c r="F5440" s="117" t="s">
        <v>922</v>
      </c>
      <c r="G5440" s="117" t="s">
        <v>591</v>
      </c>
      <c r="H5440" s="117" t="s">
        <v>1016</v>
      </c>
      <c r="I5440" s="117" t="s">
        <v>398</v>
      </c>
      <c r="J5440" s="117" t="s">
        <v>398</v>
      </c>
      <c r="K5440" s="117" t="s">
        <v>398</v>
      </c>
      <c r="L5440" s="117" t="s">
        <v>398</v>
      </c>
      <c r="M5440" s="117" t="s">
        <v>398</v>
      </c>
      <c r="N5440" s="117" t="s">
        <v>398</v>
      </c>
      <c r="O5440" s="125" t="s">
        <v>579</v>
      </c>
      <c r="P5440" s="117">
        <v>1</v>
      </c>
      <c r="Q5440" s="117" t="s">
        <v>398</v>
      </c>
      <c r="R5440" s="117" t="s">
        <v>398</v>
      </c>
      <c r="S5440" s="117" t="s">
        <v>398</v>
      </c>
      <c r="T5440" s="117" t="s">
        <v>398</v>
      </c>
      <c r="U5440" s="117" t="s">
        <v>398</v>
      </c>
      <c r="V5440" s="117" t="s">
        <v>398</v>
      </c>
      <c r="W5440" s="123">
        <v>81</v>
      </c>
      <c r="X5440" s="117" t="s">
        <v>907</v>
      </c>
      <c r="Y5440" s="120">
        <v>43565</v>
      </c>
      <c r="Z5440" s="121">
        <v>0.625</v>
      </c>
      <c r="AA5440" s="121">
        <v>0.71527777777777779</v>
      </c>
      <c r="AB5440" s="117" t="s">
        <v>582</v>
      </c>
      <c r="AC5440" s="119" t="s">
        <v>398</v>
      </c>
      <c r="AD5440" s="119" t="s">
        <v>398</v>
      </c>
    </row>
    <row r="5441" spans="1:30">
      <c r="A5441" s="117">
        <v>5440</v>
      </c>
      <c r="B5441" s="123" t="s">
        <v>469</v>
      </c>
      <c r="C5441" s="117" t="s">
        <v>5</v>
      </c>
      <c r="D5441" s="117" t="s">
        <v>595</v>
      </c>
      <c r="E5441" s="117">
        <v>5440</v>
      </c>
      <c r="F5441" s="117" t="s">
        <v>922</v>
      </c>
      <c r="G5441" s="117" t="s">
        <v>591</v>
      </c>
      <c r="H5441" s="117" t="s">
        <v>1016</v>
      </c>
      <c r="I5441" s="117" t="s">
        <v>398</v>
      </c>
      <c r="J5441" s="117" t="s">
        <v>398</v>
      </c>
      <c r="K5441" s="117" t="s">
        <v>398</v>
      </c>
      <c r="L5441" s="117" t="s">
        <v>398</v>
      </c>
      <c r="M5441" s="117" t="s">
        <v>398</v>
      </c>
      <c r="N5441" s="117" t="s">
        <v>398</v>
      </c>
      <c r="O5441" s="125" t="s">
        <v>579</v>
      </c>
      <c r="P5441" s="117">
        <v>1</v>
      </c>
      <c r="Q5441" s="117" t="s">
        <v>398</v>
      </c>
      <c r="R5441" s="117" t="s">
        <v>398</v>
      </c>
      <c r="S5441" s="117" t="s">
        <v>398</v>
      </c>
      <c r="T5441" s="117" t="s">
        <v>398</v>
      </c>
      <c r="U5441" s="117" t="s">
        <v>398</v>
      </c>
      <c r="V5441" s="117" t="s">
        <v>398</v>
      </c>
      <c r="W5441" s="123">
        <v>81</v>
      </c>
      <c r="X5441" s="117" t="s">
        <v>907</v>
      </c>
      <c r="Y5441" s="120">
        <v>43565</v>
      </c>
      <c r="Z5441" s="121">
        <v>0.625</v>
      </c>
      <c r="AA5441" s="121">
        <v>0.71527777777777779</v>
      </c>
      <c r="AB5441" s="117" t="s">
        <v>582</v>
      </c>
      <c r="AC5441" s="119" t="s">
        <v>398</v>
      </c>
      <c r="AD5441" s="119" t="s">
        <v>398</v>
      </c>
    </row>
    <row r="5442" spans="1:30">
      <c r="A5442" s="117">
        <v>5441</v>
      </c>
      <c r="B5442" s="123" t="s">
        <v>469</v>
      </c>
      <c r="C5442" s="117" t="s">
        <v>5</v>
      </c>
      <c r="D5442" s="117" t="s">
        <v>595</v>
      </c>
      <c r="E5442" s="117">
        <v>5441</v>
      </c>
      <c r="F5442" s="117" t="s">
        <v>922</v>
      </c>
      <c r="G5442" s="117" t="s">
        <v>591</v>
      </c>
      <c r="H5442" s="117" t="s">
        <v>1016</v>
      </c>
      <c r="I5442" s="117" t="s">
        <v>398</v>
      </c>
      <c r="J5442" s="117" t="s">
        <v>398</v>
      </c>
      <c r="K5442" s="117" t="s">
        <v>398</v>
      </c>
      <c r="L5442" s="117" t="s">
        <v>398</v>
      </c>
      <c r="M5442" s="117" t="s">
        <v>398</v>
      </c>
      <c r="N5442" s="117" t="s">
        <v>398</v>
      </c>
      <c r="O5442" s="125" t="s">
        <v>579</v>
      </c>
      <c r="P5442" s="117">
        <v>1</v>
      </c>
      <c r="Q5442" s="117" t="s">
        <v>398</v>
      </c>
      <c r="R5442" s="117" t="s">
        <v>398</v>
      </c>
      <c r="S5442" s="117" t="s">
        <v>398</v>
      </c>
      <c r="T5442" s="117" t="s">
        <v>398</v>
      </c>
      <c r="U5442" s="117" t="s">
        <v>398</v>
      </c>
      <c r="V5442" s="117" t="s">
        <v>398</v>
      </c>
      <c r="W5442" s="123">
        <v>81</v>
      </c>
      <c r="X5442" s="117" t="s">
        <v>907</v>
      </c>
      <c r="Y5442" s="120">
        <v>43565</v>
      </c>
      <c r="Z5442" s="121">
        <v>0.625</v>
      </c>
      <c r="AA5442" s="121">
        <v>0.71527777777777779</v>
      </c>
      <c r="AB5442" s="117" t="s">
        <v>582</v>
      </c>
      <c r="AC5442" s="119" t="s">
        <v>398</v>
      </c>
      <c r="AD5442" s="119" t="s">
        <v>398</v>
      </c>
    </row>
    <row r="5443" spans="1:30">
      <c r="A5443" s="117">
        <v>5442</v>
      </c>
      <c r="B5443" s="123" t="s">
        <v>469</v>
      </c>
      <c r="C5443" s="117" t="s">
        <v>5</v>
      </c>
      <c r="D5443" s="117" t="s">
        <v>595</v>
      </c>
      <c r="E5443" s="117">
        <v>5442</v>
      </c>
      <c r="F5443" s="117" t="s">
        <v>922</v>
      </c>
      <c r="G5443" s="117" t="s">
        <v>591</v>
      </c>
      <c r="H5443" s="117" t="s">
        <v>1016</v>
      </c>
      <c r="I5443" s="117" t="s">
        <v>398</v>
      </c>
      <c r="J5443" s="117" t="s">
        <v>398</v>
      </c>
      <c r="K5443" s="117" t="s">
        <v>398</v>
      </c>
      <c r="L5443" s="117" t="s">
        <v>398</v>
      </c>
      <c r="M5443" s="117" t="s">
        <v>398</v>
      </c>
      <c r="N5443" s="117" t="s">
        <v>398</v>
      </c>
      <c r="O5443" s="125" t="s">
        <v>579</v>
      </c>
      <c r="P5443" s="117">
        <v>1</v>
      </c>
      <c r="Q5443" s="117" t="s">
        <v>398</v>
      </c>
      <c r="R5443" s="117" t="s">
        <v>398</v>
      </c>
      <c r="S5443" s="117" t="s">
        <v>398</v>
      </c>
      <c r="T5443" s="117" t="s">
        <v>398</v>
      </c>
      <c r="U5443" s="117" t="s">
        <v>398</v>
      </c>
      <c r="V5443" s="117" t="s">
        <v>398</v>
      </c>
      <c r="W5443" s="123">
        <v>81</v>
      </c>
      <c r="X5443" s="117" t="s">
        <v>907</v>
      </c>
      <c r="Y5443" s="120">
        <v>43565</v>
      </c>
      <c r="Z5443" s="121">
        <v>0.625</v>
      </c>
      <c r="AA5443" s="121">
        <v>0.71527777777777779</v>
      </c>
      <c r="AB5443" s="117" t="s">
        <v>582</v>
      </c>
      <c r="AC5443" s="119" t="s">
        <v>398</v>
      </c>
      <c r="AD5443" s="119" t="s">
        <v>398</v>
      </c>
    </row>
    <row r="5444" spans="1:30">
      <c r="A5444" s="117">
        <v>5443</v>
      </c>
      <c r="B5444" s="123" t="s">
        <v>469</v>
      </c>
      <c r="C5444" s="117" t="s">
        <v>5</v>
      </c>
      <c r="D5444" s="117" t="s">
        <v>595</v>
      </c>
      <c r="E5444" s="117">
        <v>5443</v>
      </c>
      <c r="F5444" s="117" t="s">
        <v>922</v>
      </c>
      <c r="G5444" s="117" t="s">
        <v>591</v>
      </c>
      <c r="H5444" s="117" t="s">
        <v>1016</v>
      </c>
      <c r="I5444" s="117" t="s">
        <v>398</v>
      </c>
      <c r="J5444" s="117" t="s">
        <v>398</v>
      </c>
      <c r="K5444" s="117" t="s">
        <v>398</v>
      </c>
      <c r="L5444" s="117" t="s">
        <v>398</v>
      </c>
      <c r="M5444" s="117" t="s">
        <v>398</v>
      </c>
      <c r="N5444" s="117" t="s">
        <v>398</v>
      </c>
      <c r="O5444" s="125" t="s">
        <v>579</v>
      </c>
      <c r="P5444" s="117">
        <v>1</v>
      </c>
      <c r="Q5444" s="117" t="s">
        <v>398</v>
      </c>
      <c r="R5444" s="117" t="s">
        <v>398</v>
      </c>
      <c r="S5444" s="117" t="s">
        <v>398</v>
      </c>
      <c r="T5444" s="117" t="s">
        <v>398</v>
      </c>
      <c r="U5444" s="117" t="s">
        <v>398</v>
      </c>
      <c r="V5444" s="117" t="s">
        <v>398</v>
      </c>
      <c r="W5444" s="123">
        <v>81</v>
      </c>
      <c r="X5444" s="117" t="s">
        <v>907</v>
      </c>
      <c r="Y5444" s="120">
        <v>43565</v>
      </c>
      <c r="Z5444" s="121">
        <v>0.625</v>
      </c>
      <c r="AA5444" s="121">
        <v>0.71527777777777779</v>
      </c>
      <c r="AB5444" s="117" t="s">
        <v>582</v>
      </c>
      <c r="AC5444" s="119" t="s">
        <v>398</v>
      </c>
      <c r="AD5444" s="119" t="s">
        <v>398</v>
      </c>
    </row>
    <row r="5445" spans="1:30">
      <c r="A5445" s="117">
        <v>5444</v>
      </c>
      <c r="B5445" s="123" t="s">
        <v>469</v>
      </c>
      <c r="C5445" s="117" t="s">
        <v>5</v>
      </c>
      <c r="D5445" s="117" t="s">
        <v>595</v>
      </c>
      <c r="E5445" s="117">
        <v>5444</v>
      </c>
      <c r="F5445" s="117" t="s">
        <v>922</v>
      </c>
      <c r="G5445" s="117" t="s">
        <v>591</v>
      </c>
      <c r="H5445" s="117" t="s">
        <v>1016</v>
      </c>
      <c r="I5445" s="117" t="s">
        <v>398</v>
      </c>
      <c r="J5445" s="117" t="s">
        <v>398</v>
      </c>
      <c r="K5445" s="117" t="s">
        <v>398</v>
      </c>
      <c r="L5445" s="117" t="s">
        <v>398</v>
      </c>
      <c r="M5445" s="117" t="s">
        <v>398</v>
      </c>
      <c r="N5445" s="117" t="s">
        <v>398</v>
      </c>
      <c r="O5445" s="125" t="s">
        <v>579</v>
      </c>
      <c r="P5445" s="117">
        <v>1</v>
      </c>
      <c r="Q5445" s="117" t="s">
        <v>398</v>
      </c>
      <c r="R5445" s="117" t="s">
        <v>398</v>
      </c>
      <c r="S5445" s="117" t="s">
        <v>398</v>
      </c>
      <c r="T5445" s="117" t="s">
        <v>398</v>
      </c>
      <c r="U5445" s="117" t="s">
        <v>398</v>
      </c>
      <c r="V5445" s="117" t="s">
        <v>398</v>
      </c>
      <c r="W5445" s="123">
        <v>81</v>
      </c>
      <c r="X5445" s="117" t="s">
        <v>907</v>
      </c>
      <c r="Y5445" s="120">
        <v>43565</v>
      </c>
      <c r="Z5445" s="121">
        <v>0.625</v>
      </c>
      <c r="AA5445" s="121">
        <v>0.71527777777777779</v>
      </c>
      <c r="AB5445" s="117" t="s">
        <v>582</v>
      </c>
      <c r="AC5445" s="119" t="s">
        <v>398</v>
      </c>
      <c r="AD5445" s="119" t="s">
        <v>398</v>
      </c>
    </row>
    <row r="5446" spans="1:30">
      <c r="A5446" s="117">
        <v>5445</v>
      </c>
      <c r="B5446" s="123" t="s">
        <v>469</v>
      </c>
      <c r="C5446" s="117" t="s">
        <v>5</v>
      </c>
      <c r="D5446" s="117" t="s">
        <v>595</v>
      </c>
      <c r="E5446" s="117">
        <v>5445</v>
      </c>
      <c r="F5446" s="117" t="s">
        <v>922</v>
      </c>
      <c r="G5446" s="117" t="s">
        <v>591</v>
      </c>
      <c r="H5446" s="117" t="s">
        <v>1016</v>
      </c>
      <c r="I5446" s="117" t="s">
        <v>398</v>
      </c>
      <c r="J5446" s="117" t="s">
        <v>398</v>
      </c>
      <c r="K5446" s="117" t="s">
        <v>398</v>
      </c>
      <c r="L5446" s="117" t="s">
        <v>398</v>
      </c>
      <c r="M5446" s="117" t="s">
        <v>398</v>
      </c>
      <c r="N5446" s="117" t="s">
        <v>398</v>
      </c>
      <c r="O5446" s="125" t="s">
        <v>579</v>
      </c>
      <c r="P5446" s="117">
        <v>1</v>
      </c>
      <c r="Q5446" s="117" t="s">
        <v>398</v>
      </c>
      <c r="R5446" s="117" t="s">
        <v>398</v>
      </c>
      <c r="S5446" s="117" t="s">
        <v>398</v>
      </c>
      <c r="T5446" s="117" t="s">
        <v>398</v>
      </c>
      <c r="U5446" s="117" t="s">
        <v>398</v>
      </c>
      <c r="V5446" s="117" t="s">
        <v>398</v>
      </c>
      <c r="W5446" s="123">
        <v>81</v>
      </c>
      <c r="X5446" s="117" t="s">
        <v>907</v>
      </c>
      <c r="Y5446" s="120">
        <v>43565</v>
      </c>
      <c r="Z5446" s="121">
        <v>0.625</v>
      </c>
      <c r="AA5446" s="121">
        <v>0.71527777777777779</v>
      </c>
      <c r="AB5446" s="117" t="s">
        <v>582</v>
      </c>
      <c r="AC5446" s="119" t="s">
        <v>398</v>
      </c>
      <c r="AD5446" s="119" t="s">
        <v>398</v>
      </c>
    </row>
    <row r="5447" spans="1:30">
      <c r="A5447" s="117">
        <v>5446</v>
      </c>
      <c r="B5447" s="123" t="s">
        <v>469</v>
      </c>
      <c r="C5447" s="117" t="s">
        <v>5</v>
      </c>
      <c r="D5447" s="117" t="s">
        <v>595</v>
      </c>
      <c r="E5447" s="117">
        <v>5446</v>
      </c>
      <c r="F5447" s="117" t="s">
        <v>922</v>
      </c>
      <c r="G5447" s="117" t="s">
        <v>591</v>
      </c>
      <c r="H5447" s="117" t="s">
        <v>1016</v>
      </c>
      <c r="I5447" s="117" t="s">
        <v>398</v>
      </c>
      <c r="J5447" s="117" t="s">
        <v>398</v>
      </c>
      <c r="K5447" s="117" t="s">
        <v>398</v>
      </c>
      <c r="L5447" s="117" t="s">
        <v>398</v>
      </c>
      <c r="M5447" s="117" t="s">
        <v>398</v>
      </c>
      <c r="N5447" s="117" t="s">
        <v>398</v>
      </c>
      <c r="O5447" s="125" t="s">
        <v>579</v>
      </c>
      <c r="P5447" s="117">
        <v>1</v>
      </c>
      <c r="Q5447" s="117" t="s">
        <v>398</v>
      </c>
      <c r="R5447" s="117" t="s">
        <v>398</v>
      </c>
      <c r="S5447" s="117" t="s">
        <v>398</v>
      </c>
      <c r="T5447" s="117" t="s">
        <v>398</v>
      </c>
      <c r="U5447" s="117" t="s">
        <v>398</v>
      </c>
      <c r="V5447" s="117" t="s">
        <v>398</v>
      </c>
      <c r="W5447" s="123">
        <v>81</v>
      </c>
      <c r="X5447" s="117" t="s">
        <v>907</v>
      </c>
      <c r="Y5447" s="120">
        <v>43565</v>
      </c>
      <c r="Z5447" s="121">
        <v>0.625</v>
      </c>
      <c r="AA5447" s="121">
        <v>0.71527777777777779</v>
      </c>
      <c r="AB5447" s="117" t="s">
        <v>582</v>
      </c>
      <c r="AC5447" s="119" t="s">
        <v>398</v>
      </c>
      <c r="AD5447" s="119" t="s">
        <v>398</v>
      </c>
    </row>
    <row r="5448" spans="1:30">
      <c r="A5448" s="117">
        <v>5447</v>
      </c>
      <c r="B5448" s="123" t="s">
        <v>469</v>
      </c>
      <c r="C5448" s="117" t="s">
        <v>5</v>
      </c>
      <c r="D5448" s="117" t="s">
        <v>595</v>
      </c>
      <c r="E5448" s="117">
        <v>5447</v>
      </c>
      <c r="F5448" s="117" t="s">
        <v>922</v>
      </c>
      <c r="G5448" s="117" t="s">
        <v>591</v>
      </c>
      <c r="H5448" s="117" t="s">
        <v>1016</v>
      </c>
      <c r="I5448" s="117" t="s">
        <v>398</v>
      </c>
      <c r="J5448" s="117" t="s">
        <v>398</v>
      </c>
      <c r="K5448" s="117" t="s">
        <v>398</v>
      </c>
      <c r="L5448" s="117" t="s">
        <v>398</v>
      </c>
      <c r="M5448" s="117" t="s">
        <v>398</v>
      </c>
      <c r="N5448" s="117" t="s">
        <v>398</v>
      </c>
      <c r="O5448" s="125" t="s">
        <v>579</v>
      </c>
      <c r="P5448" s="117">
        <v>1</v>
      </c>
      <c r="Q5448" s="117" t="s">
        <v>398</v>
      </c>
      <c r="R5448" s="117" t="s">
        <v>398</v>
      </c>
      <c r="S5448" s="117" t="s">
        <v>398</v>
      </c>
      <c r="T5448" s="117" t="s">
        <v>398</v>
      </c>
      <c r="U5448" s="117" t="s">
        <v>398</v>
      </c>
      <c r="V5448" s="117" t="s">
        <v>398</v>
      </c>
      <c r="W5448" s="123">
        <v>81</v>
      </c>
      <c r="X5448" s="117" t="s">
        <v>907</v>
      </c>
      <c r="Y5448" s="120">
        <v>43565</v>
      </c>
      <c r="Z5448" s="121">
        <v>0.625</v>
      </c>
      <c r="AA5448" s="121">
        <v>0.71527777777777779</v>
      </c>
      <c r="AB5448" s="117" t="s">
        <v>582</v>
      </c>
      <c r="AC5448" s="119" t="s">
        <v>398</v>
      </c>
      <c r="AD5448" s="119" t="s">
        <v>398</v>
      </c>
    </row>
    <row r="5449" spans="1:30">
      <c r="A5449" s="117">
        <v>5448</v>
      </c>
      <c r="B5449" s="123" t="s">
        <v>469</v>
      </c>
      <c r="C5449" s="117" t="s">
        <v>5</v>
      </c>
      <c r="D5449" s="117" t="s">
        <v>595</v>
      </c>
      <c r="E5449" s="117">
        <v>5448</v>
      </c>
      <c r="F5449" s="117" t="s">
        <v>922</v>
      </c>
      <c r="G5449" s="117" t="s">
        <v>591</v>
      </c>
      <c r="H5449" s="117" t="s">
        <v>1016</v>
      </c>
      <c r="I5449" s="117" t="s">
        <v>398</v>
      </c>
      <c r="J5449" s="117" t="s">
        <v>398</v>
      </c>
      <c r="K5449" s="117" t="s">
        <v>398</v>
      </c>
      <c r="L5449" s="117" t="s">
        <v>398</v>
      </c>
      <c r="M5449" s="117" t="s">
        <v>398</v>
      </c>
      <c r="N5449" s="117" t="s">
        <v>398</v>
      </c>
      <c r="O5449" s="125" t="s">
        <v>579</v>
      </c>
      <c r="P5449" s="117">
        <v>1</v>
      </c>
      <c r="Q5449" s="117" t="s">
        <v>398</v>
      </c>
      <c r="R5449" s="117" t="s">
        <v>398</v>
      </c>
      <c r="S5449" s="117" t="s">
        <v>398</v>
      </c>
      <c r="T5449" s="117" t="s">
        <v>398</v>
      </c>
      <c r="U5449" s="117" t="s">
        <v>398</v>
      </c>
      <c r="V5449" s="117" t="s">
        <v>398</v>
      </c>
      <c r="W5449" s="123">
        <v>81</v>
      </c>
      <c r="X5449" s="117" t="s">
        <v>907</v>
      </c>
      <c r="Y5449" s="120">
        <v>43565</v>
      </c>
      <c r="Z5449" s="121">
        <v>0.625</v>
      </c>
      <c r="AA5449" s="121">
        <v>0.71527777777777779</v>
      </c>
      <c r="AB5449" s="117" t="s">
        <v>582</v>
      </c>
      <c r="AC5449" s="119" t="s">
        <v>398</v>
      </c>
      <c r="AD5449" s="119" t="s">
        <v>398</v>
      </c>
    </row>
    <row r="5450" spans="1:30">
      <c r="A5450" s="117">
        <v>5449</v>
      </c>
      <c r="B5450" s="123" t="s">
        <v>469</v>
      </c>
      <c r="C5450" s="117" t="s">
        <v>5</v>
      </c>
      <c r="D5450" s="117" t="s">
        <v>595</v>
      </c>
      <c r="E5450" s="117">
        <v>5449</v>
      </c>
      <c r="F5450" s="117" t="s">
        <v>922</v>
      </c>
      <c r="G5450" s="117" t="s">
        <v>591</v>
      </c>
      <c r="H5450" s="117" t="s">
        <v>1016</v>
      </c>
      <c r="I5450" s="117" t="s">
        <v>398</v>
      </c>
      <c r="J5450" s="117" t="s">
        <v>398</v>
      </c>
      <c r="K5450" s="117" t="s">
        <v>398</v>
      </c>
      <c r="L5450" s="117" t="s">
        <v>398</v>
      </c>
      <c r="M5450" s="117" t="s">
        <v>398</v>
      </c>
      <c r="N5450" s="117" t="s">
        <v>398</v>
      </c>
      <c r="O5450" s="125" t="s">
        <v>579</v>
      </c>
      <c r="P5450" s="117">
        <v>1</v>
      </c>
      <c r="Q5450" s="117" t="s">
        <v>398</v>
      </c>
      <c r="R5450" s="117" t="s">
        <v>398</v>
      </c>
      <c r="S5450" s="117" t="s">
        <v>398</v>
      </c>
      <c r="T5450" s="117" t="s">
        <v>398</v>
      </c>
      <c r="U5450" s="117" t="s">
        <v>398</v>
      </c>
      <c r="V5450" s="117" t="s">
        <v>398</v>
      </c>
      <c r="W5450" s="123">
        <v>81</v>
      </c>
      <c r="X5450" s="117" t="s">
        <v>907</v>
      </c>
      <c r="Y5450" s="120">
        <v>43565</v>
      </c>
      <c r="Z5450" s="121">
        <v>0.625</v>
      </c>
      <c r="AA5450" s="121">
        <v>0.71527777777777779</v>
      </c>
      <c r="AB5450" s="117" t="s">
        <v>582</v>
      </c>
      <c r="AC5450" s="119" t="s">
        <v>398</v>
      </c>
      <c r="AD5450" s="119" t="s">
        <v>398</v>
      </c>
    </row>
    <row r="5451" spans="1:30">
      <c r="A5451" s="117">
        <v>5450</v>
      </c>
      <c r="B5451" s="123" t="s">
        <v>469</v>
      </c>
      <c r="C5451" s="117" t="s">
        <v>5</v>
      </c>
      <c r="D5451" s="117" t="s">
        <v>595</v>
      </c>
      <c r="E5451" s="117">
        <v>5450</v>
      </c>
      <c r="F5451" s="117" t="s">
        <v>922</v>
      </c>
      <c r="G5451" s="117" t="s">
        <v>591</v>
      </c>
      <c r="H5451" s="117" t="s">
        <v>1016</v>
      </c>
      <c r="I5451" s="117" t="s">
        <v>398</v>
      </c>
      <c r="J5451" s="117" t="s">
        <v>398</v>
      </c>
      <c r="K5451" s="117" t="s">
        <v>398</v>
      </c>
      <c r="L5451" s="117" t="s">
        <v>398</v>
      </c>
      <c r="M5451" s="117" t="s">
        <v>398</v>
      </c>
      <c r="N5451" s="117" t="s">
        <v>398</v>
      </c>
      <c r="O5451" s="125" t="s">
        <v>579</v>
      </c>
      <c r="P5451" s="117">
        <v>1</v>
      </c>
      <c r="Q5451" s="117" t="s">
        <v>398</v>
      </c>
      <c r="R5451" s="117" t="s">
        <v>398</v>
      </c>
      <c r="S5451" s="117" t="s">
        <v>398</v>
      </c>
      <c r="T5451" s="117" t="s">
        <v>398</v>
      </c>
      <c r="U5451" s="117" t="s">
        <v>398</v>
      </c>
      <c r="V5451" s="117" t="s">
        <v>398</v>
      </c>
      <c r="W5451" s="123">
        <v>81</v>
      </c>
      <c r="X5451" s="117" t="s">
        <v>907</v>
      </c>
      <c r="Y5451" s="120">
        <v>43565</v>
      </c>
      <c r="Z5451" s="121">
        <v>0.625</v>
      </c>
      <c r="AA5451" s="121">
        <v>0.71527777777777779</v>
      </c>
      <c r="AB5451" s="117" t="s">
        <v>582</v>
      </c>
      <c r="AC5451" s="119" t="s">
        <v>398</v>
      </c>
      <c r="AD5451" s="119" t="s">
        <v>398</v>
      </c>
    </row>
    <row r="5452" spans="1:30">
      <c r="A5452" s="117">
        <v>5451</v>
      </c>
      <c r="B5452" s="123" t="s">
        <v>469</v>
      </c>
      <c r="C5452" s="117" t="s">
        <v>5</v>
      </c>
      <c r="D5452" s="117" t="s">
        <v>595</v>
      </c>
      <c r="E5452" s="117">
        <v>5451</v>
      </c>
      <c r="F5452" s="117" t="s">
        <v>922</v>
      </c>
      <c r="G5452" s="117" t="s">
        <v>591</v>
      </c>
      <c r="H5452" s="117" t="s">
        <v>1016</v>
      </c>
      <c r="I5452" s="117" t="s">
        <v>398</v>
      </c>
      <c r="J5452" s="117" t="s">
        <v>398</v>
      </c>
      <c r="K5452" s="117" t="s">
        <v>398</v>
      </c>
      <c r="L5452" s="117" t="s">
        <v>398</v>
      </c>
      <c r="M5452" s="117" t="s">
        <v>398</v>
      </c>
      <c r="N5452" s="117" t="s">
        <v>398</v>
      </c>
      <c r="O5452" s="125" t="s">
        <v>579</v>
      </c>
      <c r="P5452" s="117">
        <v>1</v>
      </c>
      <c r="Q5452" s="117" t="s">
        <v>398</v>
      </c>
      <c r="R5452" s="117" t="s">
        <v>398</v>
      </c>
      <c r="S5452" s="117" t="s">
        <v>398</v>
      </c>
      <c r="T5452" s="117" t="s">
        <v>398</v>
      </c>
      <c r="U5452" s="117" t="s">
        <v>398</v>
      </c>
      <c r="V5452" s="117" t="s">
        <v>398</v>
      </c>
      <c r="W5452" s="123">
        <v>81</v>
      </c>
      <c r="X5452" s="117" t="s">
        <v>907</v>
      </c>
      <c r="Y5452" s="120">
        <v>43565</v>
      </c>
      <c r="Z5452" s="121">
        <v>0.625</v>
      </c>
      <c r="AA5452" s="121">
        <v>0.71527777777777779</v>
      </c>
      <c r="AB5452" s="117" t="s">
        <v>582</v>
      </c>
      <c r="AC5452" s="119" t="s">
        <v>398</v>
      </c>
      <c r="AD5452" s="119" t="s">
        <v>398</v>
      </c>
    </row>
    <row r="5453" spans="1:30">
      <c r="A5453" s="117">
        <v>5452</v>
      </c>
      <c r="B5453" s="123" t="s">
        <v>469</v>
      </c>
      <c r="C5453" s="117" t="s">
        <v>5</v>
      </c>
      <c r="D5453" s="117" t="s">
        <v>595</v>
      </c>
      <c r="E5453" s="117">
        <v>5452</v>
      </c>
      <c r="F5453" s="117" t="s">
        <v>922</v>
      </c>
      <c r="G5453" s="117" t="s">
        <v>591</v>
      </c>
      <c r="H5453" s="117" t="s">
        <v>1016</v>
      </c>
      <c r="I5453" s="117" t="s">
        <v>398</v>
      </c>
      <c r="J5453" s="117" t="s">
        <v>398</v>
      </c>
      <c r="K5453" s="117" t="s">
        <v>398</v>
      </c>
      <c r="L5453" s="117" t="s">
        <v>398</v>
      </c>
      <c r="M5453" s="117" t="s">
        <v>398</v>
      </c>
      <c r="N5453" s="117" t="s">
        <v>398</v>
      </c>
      <c r="O5453" s="125" t="s">
        <v>579</v>
      </c>
      <c r="P5453" s="117">
        <v>1</v>
      </c>
      <c r="Q5453" s="117" t="s">
        <v>398</v>
      </c>
      <c r="R5453" s="117" t="s">
        <v>398</v>
      </c>
      <c r="S5453" s="117" t="s">
        <v>398</v>
      </c>
      <c r="T5453" s="117" t="s">
        <v>398</v>
      </c>
      <c r="U5453" s="117" t="s">
        <v>398</v>
      </c>
      <c r="V5453" s="117" t="s">
        <v>398</v>
      </c>
      <c r="W5453" s="123">
        <v>81</v>
      </c>
      <c r="X5453" s="117" t="s">
        <v>907</v>
      </c>
      <c r="Y5453" s="120">
        <v>43565</v>
      </c>
      <c r="Z5453" s="121">
        <v>0.625</v>
      </c>
      <c r="AA5453" s="121">
        <v>0.71527777777777779</v>
      </c>
      <c r="AB5453" s="117" t="s">
        <v>582</v>
      </c>
      <c r="AC5453" s="119" t="s">
        <v>398</v>
      </c>
      <c r="AD5453" s="119" t="s">
        <v>398</v>
      </c>
    </row>
    <row r="5454" spans="1:30">
      <c r="A5454" s="117">
        <v>5453</v>
      </c>
      <c r="B5454" s="123" t="s">
        <v>469</v>
      </c>
      <c r="C5454" s="117" t="s">
        <v>5</v>
      </c>
      <c r="D5454" s="117" t="s">
        <v>595</v>
      </c>
      <c r="E5454" s="117">
        <v>5453</v>
      </c>
      <c r="F5454" s="117" t="s">
        <v>922</v>
      </c>
      <c r="G5454" s="117" t="s">
        <v>591</v>
      </c>
      <c r="H5454" s="117" t="s">
        <v>1016</v>
      </c>
      <c r="I5454" s="117" t="s">
        <v>398</v>
      </c>
      <c r="J5454" s="117" t="s">
        <v>398</v>
      </c>
      <c r="K5454" s="117" t="s">
        <v>398</v>
      </c>
      <c r="L5454" s="117" t="s">
        <v>398</v>
      </c>
      <c r="M5454" s="117" t="s">
        <v>398</v>
      </c>
      <c r="N5454" s="117" t="s">
        <v>398</v>
      </c>
      <c r="O5454" s="125" t="s">
        <v>579</v>
      </c>
      <c r="P5454" s="117">
        <v>1</v>
      </c>
      <c r="Q5454" s="117" t="s">
        <v>398</v>
      </c>
      <c r="R5454" s="117" t="s">
        <v>398</v>
      </c>
      <c r="S5454" s="117" t="s">
        <v>398</v>
      </c>
      <c r="T5454" s="117" t="s">
        <v>398</v>
      </c>
      <c r="U5454" s="117" t="s">
        <v>398</v>
      </c>
      <c r="V5454" s="117" t="s">
        <v>398</v>
      </c>
      <c r="W5454" s="123">
        <v>81</v>
      </c>
      <c r="X5454" s="117" t="s">
        <v>907</v>
      </c>
      <c r="Y5454" s="120">
        <v>43565</v>
      </c>
      <c r="Z5454" s="121">
        <v>0.625</v>
      </c>
      <c r="AA5454" s="121">
        <v>0.71527777777777779</v>
      </c>
      <c r="AB5454" s="117" t="s">
        <v>582</v>
      </c>
      <c r="AC5454" s="119" t="s">
        <v>398</v>
      </c>
      <c r="AD5454" s="119" t="s">
        <v>398</v>
      </c>
    </row>
    <row r="5455" spans="1:30">
      <c r="A5455" s="117">
        <v>5454</v>
      </c>
      <c r="B5455" s="123" t="s">
        <v>469</v>
      </c>
      <c r="C5455" s="117" t="s">
        <v>5</v>
      </c>
      <c r="D5455" s="117" t="s">
        <v>595</v>
      </c>
      <c r="E5455" s="117">
        <v>5454</v>
      </c>
      <c r="F5455" s="117" t="s">
        <v>922</v>
      </c>
      <c r="G5455" s="117" t="s">
        <v>591</v>
      </c>
      <c r="H5455" s="117" t="s">
        <v>1016</v>
      </c>
      <c r="I5455" s="117" t="s">
        <v>398</v>
      </c>
      <c r="J5455" s="117" t="s">
        <v>398</v>
      </c>
      <c r="K5455" s="117" t="s">
        <v>398</v>
      </c>
      <c r="L5455" s="117" t="s">
        <v>398</v>
      </c>
      <c r="M5455" s="117" t="s">
        <v>398</v>
      </c>
      <c r="N5455" s="117" t="s">
        <v>398</v>
      </c>
      <c r="O5455" s="125" t="s">
        <v>579</v>
      </c>
      <c r="P5455" s="117">
        <v>1</v>
      </c>
      <c r="Q5455" s="117" t="s">
        <v>398</v>
      </c>
      <c r="R5455" s="117" t="s">
        <v>398</v>
      </c>
      <c r="S5455" s="117" t="s">
        <v>398</v>
      </c>
      <c r="T5455" s="117" t="s">
        <v>398</v>
      </c>
      <c r="U5455" s="117" t="s">
        <v>398</v>
      </c>
      <c r="V5455" s="117" t="s">
        <v>398</v>
      </c>
      <c r="W5455" s="123">
        <v>81</v>
      </c>
      <c r="X5455" s="117" t="s">
        <v>907</v>
      </c>
      <c r="Y5455" s="120">
        <v>43565</v>
      </c>
      <c r="Z5455" s="121">
        <v>0.625</v>
      </c>
      <c r="AA5455" s="121">
        <v>0.71527777777777779</v>
      </c>
      <c r="AB5455" s="117" t="s">
        <v>582</v>
      </c>
      <c r="AC5455" s="119" t="s">
        <v>398</v>
      </c>
      <c r="AD5455" s="119" t="s">
        <v>398</v>
      </c>
    </row>
    <row r="5456" spans="1:30">
      <c r="A5456" s="117">
        <v>5455</v>
      </c>
      <c r="B5456" s="123" t="s">
        <v>469</v>
      </c>
      <c r="C5456" s="117" t="s">
        <v>5</v>
      </c>
      <c r="D5456" s="117" t="s">
        <v>595</v>
      </c>
      <c r="E5456" s="117">
        <v>5455</v>
      </c>
      <c r="F5456" s="117" t="s">
        <v>922</v>
      </c>
      <c r="G5456" s="117" t="s">
        <v>591</v>
      </c>
      <c r="H5456" s="117" t="s">
        <v>1016</v>
      </c>
      <c r="I5456" s="117" t="s">
        <v>398</v>
      </c>
      <c r="J5456" s="117" t="s">
        <v>398</v>
      </c>
      <c r="K5456" s="117" t="s">
        <v>398</v>
      </c>
      <c r="L5456" s="117" t="s">
        <v>398</v>
      </c>
      <c r="M5456" s="117" t="s">
        <v>398</v>
      </c>
      <c r="N5456" s="117" t="s">
        <v>398</v>
      </c>
      <c r="O5456" s="125" t="s">
        <v>579</v>
      </c>
      <c r="P5456" s="117">
        <v>1</v>
      </c>
      <c r="Q5456" s="117" t="s">
        <v>398</v>
      </c>
      <c r="R5456" s="117" t="s">
        <v>398</v>
      </c>
      <c r="S5456" s="117" t="s">
        <v>398</v>
      </c>
      <c r="T5456" s="117" t="s">
        <v>398</v>
      </c>
      <c r="U5456" s="117" t="s">
        <v>398</v>
      </c>
      <c r="V5456" s="117" t="s">
        <v>398</v>
      </c>
      <c r="W5456" s="123">
        <v>81</v>
      </c>
      <c r="X5456" s="117" t="s">
        <v>907</v>
      </c>
      <c r="Y5456" s="120">
        <v>43565</v>
      </c>
      <c r="Z5456" s="121">
        <v>0.625</v>
      </c>
      <c r="AA5456" s="121">
        <v>0.71527777777777779</v>
      </c>
      <c r="AB5456" s="117" t="s">
        <v>582</v>
      </c>
      <c r="AC5456" s="119" t="s">
        <v>398</v>
      </c>
      <c r="AD5456" s="119" t="s">
        <v>398</v>
      </c>
    </row>
    <row r="5457" spans="1:30">
      <c r="A5457" s="117">
        <v>5456</v>
      </c>
      <c r="B5457" s="123" t="s">
        <v>469</v>
      </c>
      <c r="C5457" s="117" t="s">
        <v>5</v>
      </c>
      <c r="D5457" s="117" t="s">
        <v>595</v>
      </c>
      <c r="E5457" s="117">
        <v>5456</v>
      </c>
      <c r="F5457" s="117" t="s">
        <v>922</v>
      </c>
      <c r="G5457" s="117" t="s">
        <v>591</v>
      </c>
      <c r="H5457" s="117" t="s">
        <v>1016</v>
      </c>
      <c r="I5457" s="117" t="s">
        <v>398</v>
      </c>
      <c r="J5457" s="117" t="s">
        <v>398</v>
      </c>
      <c r="K5457" s="117" t="s">
        <v>398</v>
      </c>
      <c r="L5457" s="117" t="s">
        <v>398</v>
      </c>
      <c r="M5457" s="117" t="s">
        <v>398</v>
      </c>
      <c r="N5457" s="117" t="s">
        <v>398</v>
      </c>
      <c r="O5457" s="125" t="s">
        <v>579</v>
      </c>
      <c r="P5457" s="117">
        <v>1</v>
      </c>
      <c r="Q5457" s="117" t="s">
        <v>398</v>
      </c>
      <c r="R5457" s="117" t="s">
        <v>398</v>
      </c>
      <c r="S5457" s="117" t="s">
        <v>398</v>
      </c>
      <c r="T5457" s="117" t="s">
        <v>398</v>
      </c>
      <c r="U5457" s="117" t="s">
        <v>398</v>
      </c>
      <c r="V5457" s="117" t="s">
        <v>398</v>
      </c>
      <c r="W5457" s="123">
        <v>81</v>
      </c>
      <c r="X5457" s="117" t="s">
        <v>907</v>
      </c>
      <c r="Y5457" s="120">
        <v>43565</v>
      </c>
      <c r="Z5457" s="121">
        <v>0.625</v>
      </c>
      <c r="AA5457" s="121">
        <v>0.71527777777777779</v>
      </c>
      <c r="AB5457" s="117" t="s">
        <v>582</v>
      </c>
      <c r="AC5457" s="119" t="s">
        <v>398</v>
      </c>
      <c r="AD5457" s="119" t="s">
        <v>398</v>
      </c>
    </row>
    <row r="5458" spans="1:30">
      <c r="A5458" s="117">
        <v>5457</v>
      </c>
      <c r="B5458" s="123" t="s">
        <v>469</v>
      </c>
      <c r="C5458" s="117" t="s">
        <v>5</v>
      </c>
      <c r="D5458" s="117" t="s">
        <v>595</v>
      </c>
      <c r="E5458" s="117">
        <v>5457</v>
      </c>
      <c r="F5458" s="117" t="s">
        <v>922</v>
      </c>
      <c r="G5458" s="117" t="s">
        <v>591</v>
      </c>
      <c r="H5458" s="117" t="s">
        <v>1016</v>
      </c>
      <c r="I5458" s="117" t="s">
        <v>398</v>
      </c>
      <c r="J5458" s="117" t="s">
        <v>398</v>
      </c>
      <c r="K5458" s="117" t="s">
        <v>398</v>
      </c>
      <c r="L5458" s="117" t="s">
        <v>398</v>
      </c>
      <c r="M5458" s="117" t="s">
        <v>398</v>
      </c>
      <c r="N5458" s="117" t="s">
        <v>398</v>
      </c>
      <c r="O5458" s="125" t="s">
        <v>579</v>
      </c>
      <c r="P5458" s="117">
        <v>1</v>
      </c>
      <c r="Q5458" s="117" t="s">
        <v>398</v>
      </c>
      <c r="R5458" s="117" t="s">
        <v>398</v>
      </c>
      <c r="S5458" s="117" t="s">
        <v>398</v>
      </c>
      <c r="T5458" s="117" t="s">
        <v>398</v>
      </c>
      <c r="U5458" s="117" t="s">
        <v>398</v>
      </c>
      <c r="V5458" s="117" t="s">
        <v>398</v>
      </c>
      <c r="W5458" s="123">
        <v>81</v>
      </c>
      <c r="X5458" s="117" t="s">
        <v>907</v>
      </c>
      <c r="Y5458" s="120">
        <v>43565</v>
      </c>
      <c r="Z5458" s="121">
        <v>0.625</v>
      </c>
      <c r="AA5458" s="121">
        <v>0.71527777777777779</v>
      </c>
      <c r="AB5458" s="117" t="s">
        <v>582</v>
      </c>
      <c r="AC5458" s="119" t="s">
        <v>398</v>
      </c>
      <c r="AD5458" s="119" t="s">
        <v>398</v>
      </c>
    </row>
    <row r="5459" spans="1:30">
      <c r="A5459" s="117">
        <v>5458</v>
      </c>
      <c r="B5459" s="123" t="s">
        <v>469</v>
      </c>
      <c r="C5459" s="117" t="s">
        <v>5</v>
      </c>
      <c r="D5459" s="117" t="s">
        <v>595</v>
      </c>
      <c r="E5459" s="117">
        <v>5458</v>
      </c>
      <c r="F5459" s="117" t="s">
        <v>922</v>
      </c>
      <c r="G5459" s="117" t="s">
        <v>591</v>
      </c>
      <c r="H5459" s="117" t="s">
        <v>1016</v>
      </c>
      <c r="I5459" s="117" t="s">
        <v>398</v>
      </c>
      <c r="J5459" s="117" t="s">
        <v>398</v>
      </c>
      <c r="K5459" s="117" t="s">
        <v>398</v>
      </c>
      <c r="L5459" s="117" t="s">
        <v>398</v>
      </c>
      <c r="M5459" s="117" t="s">
        <v>398</v>
      </c>
      <c r="N5459" s="117" t="s">
        <v>398</v>
      </c>
      <c r="O5459" s="125" t="s">
        <v>579</v>
      </c>
      <c r="P5459" s="117">
        <v>1</v>
      </c>
      <c r="Q5459" s="117" t="s">
        <v>398</v>
      </c>
      <c r="R5459" s="117" t="s">
        <v>398</v>
      </c>
      <c r="S5459" s="117" t="s">
        <v>398</v>
      </c>
      <c r="T5459" s="117" t="s">
        <v>398</v>
      </c>
      <c r="U5459" s="117" t="s">
        <v>398</v>
      </c>
      <c r="V5459" s="117" t="s">
        <v>398</v>
      </c>
      <c r="W5459" s="123">
        <v>81</v>
      </c>
      <c r="X5459" s="117" t="s">
        <v>907</v>
      </c>
      <c r="Y5459" s="120">
        <v>43565</v>
      </c>
      <c r="Z5459" s="121">
        <v>0.625</v>
      </c>
      <c r="AA5459" s="121">
        <v>0.71527777777777779</v>
      </c>
      <c r="AB5459" s="117" t="s">
        <v>582</v>
      </c>
      <c r="AC5459" s="119" t="s">
        <v>398</v>
      </c>
      <c r="AD5459" s="119" t="s">
        <v>398</v>
      </c>
    </row>
    <row r="5460" spans="1:30">
      <c r="A5460" s="117">
        <v>5459</v>
      </c>
      <c r="B5460" s="123" t="s">
        <v>469</v>
      </c>
      <c r="C5460" s="117" t="s">
        <v>5</v>
      </c>
      <c r="D5460" s="117" t="s">
        <v>595</v>
      </c>
      <c r="E5460" s="117">
        <v>5459</v>
      </c>
      <c r="F5460" s="117" t="s">
        <v>922</v>
      </c>
      <c r="G5460" s="117" t="s">
        <v>591</v>
      </c>
      <c r="H5460" s="117" t="s">
        <v>1016</v>
      </c>
      <c r="I5460" s="117" t="s">
        <v>398</v>
      </c>
      <c r="J5460" s="117" t="s">
        <v>398</v>
      </c>
      <c r="K5460" s="117" t="s">
        <v>398</v>
      </c>
      <c r="L5460" s="117" t="s">
        <v>398</v>
      </c>
      <c r="M5460" s="117" t="s">
        <v>398</v>
      </c>
      <c r="N5460" s="117" t="s">
        <v>398</v>
      </c>
      <c r="O5460" s="125" t="s">
        <v>579</v>
      </c>
      <c r="P5460" s="117">
        <v>1</v>
      </c>
      <c r="Q5460" s="117" t="s">
        <v>398</v>
      </c>
      <c r="R5460" s="117" t="s">
        <v>398</v>
      </c>
      <c r="S5460" s="117" t="s">
        <v>398</v>
      </c>
      <c r="T5460" s="117" t="s">
        <v>398</v>
      </c>
      <c r="U5460" s="117" t="s">
        <v>398</v>
      </c>
      <c r="V5460" s="117" t="s">
        <v>398</v>
      </c>
      <c r="W5460" s="123">
        <v>81</v>
      </c>
      <c r="X5460" s="117" t="s">
        <v>907</v>
      </c>
      <c r="Y5460" s="120">
        <v>43565</v>
      </c>
      <c r="Z5460" s="121">
        <v>0.625</v>
      </c>
      <c r="AA5460" s="121">
        <v>0.71527777777777779</v>
      </c>
      <c r="AB5460" s="117" t="s">
        <v>582</v>
      </c>
      <c r="AC5460" s="119" t="s">
        <v>398</v>
      </c>
      <c r="AD5460" s="119" t="s">
        <v>398</v>
      </c>
    </row>
    <row r="5461" spans="1:30">
      <c r="A5461" s="117">
        <v>5460</v>
      </c>
      <c r="B5461" s="123" t="s">
        <v>469</v>
      </c>
      <c r="C5461" s="117" t="s">
        <v>5</v>
      </c>
      <c r="D5461" s="117" t="s">
        <v>595</v>
      </c>
      <c r="E5461" s="117">
        <v>5460</v>
      </c>
      <c r="F5461" s="117" t="s">
        <v>922</v>
      </c>
      <c r="G5461" s="117" t="s">
        <v>591</v>
      </c>
      <c r="H5461" s="117" t="s">
        <v>1016</v>
      </c>
      <c r="I5461" s="117" t="s">
        <v>398</v>
      </c>
      <c r="J5461" s="117" t="s">
        <v>398</v>
      </c>
      <c r="K5461" s="117" t="s">
        <v>398</v>
      </c>
      <c r="L5461" s="117" t="s">
        <v>398</v>
      </c>
      <c r="M5461" s="117" t="s">
        <v>398</v>
      </c>
      <c r="N5461" s="117" t="s">
        <v>398</v>
      </c>
      <c r="O5461" s="125" t="s">
        <v>579</v>
      </c>
      <c r="P5461" s="117">
        <v>1</v>
      </c>
      <c r="Q5461" s="117" t="s">
        <v>398</v>
      </c>
      <c r="R5461" s="117" t="s">
        <v>398</v>
      </c>
      <c r="S5461" s="117" t="s">
        <v>398</v>
      </c>
      <c r="T5461" s="117" t="s">
        <v>398</v>
      </c>
      <c r="U5461" s="117" t="s">
        <v>398</v>
      </c>
      <c r="V5461" s="117" t="s">
        <v>398</v>
      </c>
      <c r="W5461" s="123">
        <v>81</v>
      </c>
      <c r="X5461" s="117" t="s">
        <v>907</v>
      </c>
      <c r="Y5461" s="120">
        <v>43565</v>
      </c>
      <c r="Z5461" s="121">
        <v>0.625</v>
      </c>
      <c r="AA5461" s="121">
        <v>0.71527777777777779</v>
      </c>
      <c r="AB5461" s="117" t="s">
        <v>582</v>
      </c>
      <c r="AC5461" s="119" t="s">
        <v>398</v>
      </c>
      <c r="AD5461" s="119" t="s">
        <v>398</v>
      </c>
    </row>
    <row r="5462" spans="1:30">
      <c r="A5462" s="117">
        <v>5461</v>
      </c>
      <c r="B5462" s="123" t="s">
        <v>469</v>
      </c>
      <c r="C5462" s="117" t="s">
        <v>5</v>
      </c>
      <c r="D5462" s="117" t="s">
        <v>595</v>
      </c>
      <c r="E5462" s="117">
        <v>5461</v>
      </c>
      <c r="F5462" s="117" t="s">
        <v>922</v>
      </c>
      <c r="G5462" s="117" t="s">
        <v>591</v>
      </c>
      <c r="H5462" s="117" t="s">
        <v>1016</v>
      </c>
      <c r="I5462" s="117" t="s">
        <v>398</v>
      </c>
      <c r="J5462" s="117" t="s">
        <v>398</v>
      </c>
      <c r="K5462" s="117" t="s">
        <v>398</v>
      </c>
      <c r="L5462" s="117" t="s">
        <v>398</v>
      </c>
      <c r="M5462" s="117" t="s">
        <v>398</v>
      </c>
      <c r="N5462" s="117" t="s">
        <v>398</v>
      </c>
      <c r="O5462" s="125" t="s">
        <v>579</v>
      </c>
      <c r="P5462" s="117">
        <v>1</v>
      </c>
      <c r="Q5462" s="117" t="s">
        <v>398</v>
      </c>
      <c r="R5462" s="117" t="s">
        <v>398</v>
      </c>
      <c r="S5462" s="117" t="s">
        <v>398</v>
      </c>
      <c r="T5462" s="117" t="s">
        <v>398</v>
      </c>
      <c r="U5462" s="117" t="s">
        <v>398</v>
      </c>
      <c r="V5462" s="117" t="s">
        <v>398</v>
      </c>
      <c r="W5462" s="123">
        <v>81</v>
      </c>
      <c r="X5462" s="117" t="s">
        <v>907</v>
      </c>
      <c r="Y5462" s="120">
        <v>43565</v>
      </c>
      <c r="Z5462" s="121">
        <v>0.625</v>
      </c>
      <c r="AA5462" s="121">
        <v>0.71527777777777779</v>
      </c>
      <c r="AB5462" s="117" t="s">
        <v>582</v>
      </c>
      <c r="AC5462" s="119" t="s">
        <v>398</v>
      </c>
      <c r="AD5462" s="119" t="s">
        <v>398</v>
      </c>
    </row>
    <row r="5463" spans="1:30">
      <c r="A5463" s="117">
        <v>5462</v>
      </c>
      <c r="B5463" s="123" t="s">
        <v>469</v>
      </c>
      <c r="C5463" s="117" t="s">
        <v>5</v>
      </c>
      <c r="D5463" s="117" t="s">
        <v>595</v>
      </c>
      <c r="E5463" s="117">
        <v>5462</v>
      </c>
      <c r="F5463" s="117" t="s">
        <v>922</v>
      </c>
      <c r="G5463" s="117" t="s">
        <v>591</v>
      </c>
      <c r="H5463" s="117" t="s">
        <v>1016</v>
      </c>
      <c r="I5463" s="117" t="s">
        <v>398</v>
      </c>
      <c r="J5463" s="117" t="s">
        <v>398</v>
      </c>
      <c r="K5463" s="117" t="s">
        <v>398</v>
      </c>
      <c r="L5463" s="117" t="s">
        <v>398</v>
      </c>
      <c r="M5463" s="117" t="s">
        <v>398</v>
      </c>
      <c r="N5463" s="117" t="s">
        <v>398</v>
      </c>
      <c r="O5463" s="125" t="s">
        <v>579</v>
      </c>
      <c r="P5463" s="117">
        <v>1</v>
      </c>
      <c r="Q5463" s="117" t="s">
        <v>398</v>
      </c>
      <c r="R5463" s="117" t="s">
        <v>398</v>
      </c>
      <c r="S5463" s="117" t="s">
        <v>398</v>
      </c>
      <c r="T5463" s="117" t="s">
        <v>398</v>
      </c>
      <c r="U5463" s="117" t="s">
        <v>398</v>
      </c>
      <c r="V5463" s="117" t="s">
        <v>398</v>
      </c>
      <c r="W5463" s="123">
        <v>81</v>
      </c>
      <c r="X5463" s="117" t="s">
        <v>907</v>
      </c>
      <c r="Y5463" s="120">
        <v>43565</v>
      </c>
      <c r="Z5463" s="121">
        <v>0.625</v>
      </c>
      <c r="AA5463" s="121">
        <v>0.71527777777777779</v>
      </c>
      <c r="AB5463" s="117" t="s">
        <v>582</v>
      </c>
      <c r="AC5463" s="119" t="s">
        <v>398</v>
      </c>
      <c r="AD5463" s="119" t="s">
        <v>398</v>
      </c>
    </row>
    <row r="5464" spans="1:30">
      <c r="A5464" s="117">
        <v>5463</v>
      </c>
      <c r="B5464" s="123" t="s">
        <v>469</v>
      </c>
      <c r="C5464" s="117" t="s">
        <v>5</v>
      </c>
      <c r="D5464" s="117" t="s">
        <v>595</v>
      </c>
      <c r="E5464" s="117">
        <v>5463</v>
      </c>
      <c r="F5464" s="117" t="s">
        <v>922</v>
      </c>
      <c r="G5464" s="117" t="s">
        <v>591</v>
      </c>
      <c r="H5464" s="117" t="s">
        <v>1016</v>
      </c>
      <c r="I5464" s="117" t="s">
        <v>398</v>
      </c>
      <c r="J5464" s="117" t="s">
        <v>398</v>
      </c>
      <c r="K5464" s="117" t="s">
        <v>398</v>
      </c>
      <c r="L5464" s="117" t="s">
        <v>398</v>
      </c>
      <c r="M5464" s="117" t="s">
        <v>398</v>
      </c>
      <c r="N5464" s="117" t="s">
        <v>398</v>
      </c>
      <c r="O5464" s="125" t="s">
        <v>579</v>
      </c>
      <c r="P5464" s="117">
        <v>1</v>
      </c>
      <c r="Q5464" s="117" t="s">
        <v>398</v>
      </c>
      <c r="R5464" s="117" t="s">
        <v>398</v>
      </c>
      <c r="S5464" s="117" t="s">
        <v>398</v>
      </c>
      <c r="T5464" s="117" t="s">
        <v>398</v>
      </c>
      <c r="U5464" s="117" t="s">
        <v>398</v>
      </c>
      <c r="V5464" s="117" t="s">
        <v>398</v>
      </c>
      <c r="W5464" s="123">
        <v>81</v>
      </c>
      <c r="X5464" s="117" t="s">
        <v>907</v>
      </c>
      <c r="Y5464" s="120">
        <v>43565</v>
      </c>
      <c r="Z5464" s="121">
        <v>0.625</v>
      </c>
      <c r="AA5464" s="121">
        <v>0.71527777777777779</v>
      </c>
      <c r="AB5464" s="117" t="s">
        <v>582</v>
      </c>
      <c r="AC5464" s="119" t="s">
        <v>398</v>
      </c>
      <c r="AD5464" s="119" t="s">
        <v>398</v>
      </c>
    </row>
    <row r="5465" spans="1:30">
      <c r="A5465" s="117">
        <v>5464</v>
      </c>
      <c r="B5465" s="123" t="s">
        <v>469</v>
      </c>
      <c r="C5465" s="117" t="s">
        <v>5</v>
      </c>
      <c r="D5465" s="117" t="s">
        <v>595</v>
      </c>
      <c r="E5465" s="117">
        <v>5464</v>
      </c>
      <c r="F5465" s="117" t="s">
        <v>922</v>
      </c>
      <c r="G5465" s="117" t="s">
        <v>591</v>
      </c>
      <c r="H5465" s="117" t="s">
        <v>1016</v>
      </c>
      <c r="I5465" s="117" t="s">
        <v>398</v>
      </c>
      <c r="J5465" s="117" t="s">
        <v>398</v>
      </c>
      <c r="K5465" s="117" t="s">
        <v>398</v>
      </c>
      <c r="L5465" s="117" t="s">
        <v>398</v>
      </c>
      <c r="M5465" s="117" t="s">
        <v>398</v>
      </c>
      <c r="N5465" s="117" t="s">
        <v>398</v>
      </c>
      <c r="O5465" s="125" t="s">
        <v>579</v>
      </c>
      <c r="P5465" s="117">
        <v>1</v>
      </c>
      <c r="Q5465" s="117" t="s">
        <v>398</v>
      </c>
      <c r="R5465" s="117" t="s">
        <v>398</v>
      </c>
      <c r="S5465" s="117" t="s">
        <v>398</v>
      </c>
      <c r="T5465" s="117" t="s">
        <v>398</v>
      </c>
      <c r="U5465" s="117" t="s">
        <v>398</v>
      </c>
      <c r="V5465" s="117" t="s">
        <v>398</v>
      </c>
      <c r="W5465" s="123">
        <v>81</v>
      </c>
      <c r="X5465" s="117" t="s">
        <v>907</v>
      </c>
      <c r="Y5465" s="120">
        <v>43565</v>
      </c>
      <c r="Z5465" s="121">
        <v>0.625</v>
      </c>
      <c r="AA5465" s="121">
        <v>0.71527777777777779</v>
      </c>
      <c r="AB5465" s="117" t="s">
        <v>582</v>
      </c>
      <c r="AC5465" s="119" t="s">
        <v>398</v>
      </c>
      <c r="AD5465" s="119" t="s">
        <v>398</v>
      </c>
    </row>
    <row r="5466" spans="1:30">
      <c r="A5466" s="117">
        <v>5465</v>
      </c>
      <c r="B5466" s="123" t="s">
        <v>469</v>
      </c>
      <c r="C5466" s="117" t="s">
        <v>5</v>
      </c>
      <c r="D5466" s="117" t="s">
        <v>595</v>
      </c>
      <c r="E5466" s="117">
        <v>5465</v>
      </c>
      <c r="F5466" s="117" t="s">
        <v>922</v>
      </c>
      <c r="G5466" s="117" t="s">
        <v>591</v>
      </c>
      <c r="H5466" s="117" t="s">
        <v>1016</v>
      </c>
      <c r="I5466" s="117" t="s">
        <v>398</v>
      </c>
      <c r="J5466" s="117" t="s">
        <v>398</v>
      </c>
      <c r="K5466" s="117" t="s">
        <v>398</v>
      </c>
      <c r="L5466" s="117" t="s">
        <v>398</v>
      </c>
      <c r="M5466" s="117" t="s">
        <v>398</v>
      </c>
      <c r="N5466" s="117" t="s">
        <v>398</v>
      </c>
      <c r="O5466" s="125" t="s">
        <v>579</v>
      </c>
      <c r="P5466" s="117">
        <v>1</v>
      </c>
      <c r="Q5466" s="117" t="s">
        <v>398</v>
      </c>
      <c r="R5466" s="117" t="s">
        <v>398</v>
      </c>
      <c r="S5466" s="117" t="s">
        <v>398</v>
      </c>
      <c r="T5466" s="117" t="s">
        <v>398</v>
      </c>
      <c r="U5466" s="117" t="s">
        <v>398</v>
      </c>
      <c r="V5466" s="117" t="s">
        <v>398</v>
      </c>
      <c r="W5466" s="123">
        <v>81</v>
      </c>
      <c r="X5466" s="117" t="s">
        <v>907</v>
      </c>
      <c r="Y5466" s="120">
        <v>43565</v>
      </c>
      <c r="Z5466" s="121">
        <v>0.625</v>
      </c>
      <c r="AA5466" s="121">
        <v>0.71527777777777779</v>
      </c>
      <c r="AB5466" s="117" t="s">
        <v>582</v>
      </c>
      <c r="AC5466" s="119" t="s">
        <v>398</v>
      </c>
      <c r="AD5466" s="119" t="s">
        <v>398</v>
      </c>
    </row>
    <row r="5467" spans="1:30">
      <c r="A5467" s="117">
        <v>5466</v>
      </c>
      <c r="B5467" s="123" t="s">
        <v>469</v>
      </c>
      <c r="C5467" s="117" t="s">
        <v>5</v>
      </c>
      <c r="D5467" s="117" t="s">
        <v>595</v>
      </c>
      <c r="E5467" s="117">
        <v>5466</v>
      </c>
      <c r="F5467" s="117" t="s">
        <v>922</v>
      </c>
      <c r="G5467" s="117" t="s">
        <v>591</v>
      </c>
      <c r="H5467" s="117" t="s">
        <v>1016</v>
      </c>
      <c r="I5467" s="117" t="s">
        <v>398</v>
      </c>
      <c r="J5467" s="117" t="s">
        <v>398</v>
      </c>
      <c r="K5467" s="117" t="s">
        <v>398</v>
      </c>
      <c r="L5467" s="117" t="s">
        <v>398</v>
      </c>
      <c r="M5467" s="117" t="s">
        <v>398</v>
      </c>
      <c r="N5467" s="117" t="s">
        <v>398</v>
      </c>
      <c r="O5467" s="125" t="s">
        <v>579</v>
      </c>
      <c r="P5467" s="117">
        <v>1</v>
      </c>
      <c r="Q5467" s="117" t="s">
        <v>398</v>
      </c>
      <c r="R5467" s="117" t="s">
        <v>398</v>
      </c>
      <c r="S5467" s="117" t="s">
        <v>398</v>
      </c>
      <c r="T5467" s="117" t="s">
        <v>398</v>
      </c>
      <c r="U5467" s="117" t="s">
        <v>398</v>
      </c>
      <c r="V5467" s="117" t="s">
        <v>398</v>
      </c>
      <c r="W5467" s="123">
        <v>81</v>
      </c>
      <c r="X5467" s="117" t="s">
        <v>907</v>
      </c>
      <c r="Y5467" s="120">
        <v>43565</v>
      </c>
      <c r="Z5467" s="121">
        <v>0.625</v>
      </c>
      <c r="AA5467" s="121">
        <v>0.71527777777777779</v>
      </c>
      <c r="AB5467" s="117" t="s">
        <v>582</v>
      </c>
      <c r="AC5467" s="119" t="s">
        <v>398</v>
      </c>
      <c r="AD5467" s="119" t="s">
        <v>398</v>
      </c>
    </row>
    <row r="5468" spans="1:30">
      <c r="A5468" s="117">
        <v>5467</v>
      </c>
      <c r="B5468" s="123" t="s">
        <v>469</v>
      </c>
      <c r="C5468" s="117" t="s">
        <v>5</v>
      </c>
      <c r="D5468" s="117" t="s">
        <v>595</v>
      </c>
      <c r="E5468" s="117">
        <v>5467</v>
      </c>
      <c r="F5468" s="117" t="s">
        <v>922</v>
      </c>
      <c r="G5468" s="117" t="s">
        <v>591</v>
      </c>
      <c r="H5468" s="117" t="s">
        <v>1016</v>
      </c>
      <c r="I5468" s="117" t="s">
        <v>398</v>
      </c>
      <c r="J5468" s="117" t="s">
        <v>398</v>
      </c>
      <c r="K5468" s="117" t="s">
        <v>398</v>
      </c>
      <c r="L5468" s="117" t="s">
        <v>398</v>
      </c>
      <c r="M5468" s="117" t="s">
        <v>398</v>
      </c>
      <c r="N5468" s="117" t="s">
        <v>398</v>
      </c>
      <c r="O5468" s="125" t="s">
        <v>579</v>
      </c>
      <c r="P5468" s="117">
        <v>1</v>
      </c>
      <c r="Q5468" s="117" t="s">
        <v>398</v>
      </c>
      <c r="R5468" s="117" t="s">
        <v>398</v>
      </c>
      <c r="S5468" s="117" t="s">
        <v>398</v>
      </c>
      <c r="T5468" s="117" t="s">
        <v>398</v>
      </c>
      <c r="U5468" s="117" t="s">
        <v>398</v>
      </c>
      <c r="V5468" s="117" t="s">
        <v>398</v>
      </c>
      <c r="W5468" s="123">
        <v>81</v>
      </c>
      <c r="X5468" s="117" t="s">
        <v>907</v>
      </c>
      <c r="Y5468" s="120">
        <v>43565</v>
      </c>
      <c r="Z5468" s="121">
        <v>0.625</v>
      </c>
      <c r="AA5468" s="121">
        <v>0.71527777777777779</v>
      </c>
      <c r="AB5468" s="117" t="s">
        <v>582</v>
      </c>
      <c r="AC5468" s="119" t="s">
        <v>398</v>
      </c>
      <c r="AD5468" s="119" t="s">
        <v>398</v>
      </c>
    </row>
    <row r="5469" spans="1:30">
      <c r="A5469" s="117">
        <v>5468</v>
      </c>
      <c r="B5469" s="123" t="s">
        <v>469</v>
      </c>
      <c r="C5469" s="117" t="s">
        <v>5</v>
      </c>
      <c r="D5469" s="117" t="s">
        <v>595</v>
      </c>
      <c r="E5469" s="117">
        <v>5468</v>
      </c>
      <c r="F5469" s="117" t="s">
        <v>922</v>
      </c>
      <c r="G5469" s="117" t="s">
        <v>591</v>
      </c>
      <c r="H5469" s="117" t="s">
        <v>1016</v>
      </c>
      <c r="I5469" s="117" t="s">
        <v>398</v>
      </c>
      <c r="J5469" s="117" t="s">
        <v>398</v>
      </c>
      <c r="K5469" s="117" t="s">
        <v>398</v>
      </c>
      <c r="L5469" s="117" t="s">
        <v>398</v>
      </c>
      <c r="M5469" s="117" t="s">
        <v>398</v>
      </c>
      <c r="N5469" s="117" t="s">
        <v>398</v>
      </c>
      <c r="O5469" s="125" t="s">
        <v>579</v>
      </c>
      <c r="P5469" s="117">
        <v>1</v>
      </c>
      <c r="Q5469" s="117" t="s">
        <v>398</v>
      </c>
      <c r="R5469" s="117" t="s">
        <v>398</v>
      </c>
      <c r="S5469" s="117" t="s">
        <v>398</v>
      </c>
      <c r="T5469" s="117" t="s">
        <v>398</v>
      </c>
      <c r="U5469" s="117" t="s">
        <v>398</v>
      </c>
      <c r="V5469" s="117" t="s">
        <v>398</v>
      </c>
      <c r="W5469" s="123">
        <v>81</v>
      </c>
      <c r="X5469" s="117" t="s">
        <v>907</v>
      </c>
      <c r="Y5469" s="120">
        <v>43565</v>
      </c>
      <c r="Z5469" s="121">
        <v>0.625</v>
      </c>
      <c r="AA5469" s="121">
        <v>0.71527777777777779</v>
      </c>
      <c r="AB5469" s="117" t="s">
        <v>582</v>
      </c>
      <c r="AC5469" s="119" t="s">
        <v>398</v>
      </c>
      <c r="AD5469" s="119" t="s">
        <v>398</v>
      </c>
    </row>
    <row r="5470" spans="1:30">
      <c r="A5470" s="117">
        <v>5469</v>
      </c>
      <c r="B5470" s="123" t="s">
        <v>469</v>
      </c>
      <c r="C5470" s="117" t="s">
        <v>5</v>
      </c>
      <c r="D5470" s="117" t="s">
        <v>595</v>
      </c>
      <c r="E5470" s="117">
        <v>5469</v>
      </c>
      <c r="F5470" s="117" t="s">
        <v>922</v>
      </c>
      <c r="G5470" s="117" t="s">
        <v>591</v>
      </c>
      <c r="H5470" s="117" t="s">
        <v>1016</v>
      </c>
      <c r="I5470" s="117" t="s">
        <v>398</v>
      </c>
      <c r="J5470" s="117" t="s">
        <v>398</v>
      </c>
      <c r="K5470" s="117" t="s">
        <v>398</v>
      </c>
      <c r="L5470" s="117" t="s">
        <v>398</v>
      </c>
      <c r="M5470" s="117" t="s">
        <v>398</v>
      </c>
      <c r="N5470" s="117" t="s">
        <v>398</v>
      </c>
      <c r="O5470" s="125" t="s">
        <v>579</v>
      </c>
      <c r="P5470" s="117">
        <v>1</v>
      </c>
      <c r="Q5470" s="117" t="s">
        <v>398</v>
      </c>
      <c r="R5470" s="117" t="s">
        <v>398</v>
      </c>
      <c r="S5470" s="117" t="s">
        <v>398</v>
      </c>
      <c r="T5470" s="117" t="s">
        <v>398</v>
      </c>
      <c r="U5470" s="117" t="s">
        <v>398</v>
      </c>
      <c r="V5470" s="117" t="s">
        <v>398</v>
      </c>
      <c r="W5470" s="123">
        <v>81</v>
      </c>
      <c r="X5470" s="117" t="s">
        <v>907</v>
      </c>
      <c r="Y5470" s="120">
        <v>43565</v>
      </c>
      <c r="Z5470" s="121">
        <v>0.625</v>
      </c>
      <c r="AA5470" s="121">
        <v>0.71527777777777779</v>
      </c>
      <c r="AB5470" s="117" t="s">
        <v>582</v>
      </c>
      <c r="AC5470" s="119" t="s">
        <v>398</v>
      </c>
      <c r="AD5470" s="119" t="s">
        <v>398</v>
      </c>
    </row>
    <row r="5471" spans="1:30">
      <c r="A5471" s="117">
        <v>5470</v>
      </c>
      <c r="B5471" s="123" t="s">
        <v>469</v>
      </c>
      <c r="C5471" s="117" t="s">
        <v>5</v>
      </c>
      <c r="D5471" s="117" t="s">
        <v>595</v>
      </c>
      <c r="E5471" s="117">
        <v>5470</v>
      </c>
      <c r="F5471" s="117" t="s">
        <v>922</v>
      </c>
      <c r="G5471" s="117" t="s">
        <v>591</v>
      </c>
      <c r="H5471" s="117" t="s">
        <v>1016</v>
      </c>
      <c r="I5471" s="117" t="s">
        <v>398</v>
      </c>
      <c r="J5471" s="117" t="s">
        <v>398</v>
      </c>
      <c r="K5471" s="117" t="s">
        <v>398</v>
      </c>
      <c r="L5471" s="117" t="s">
        <v>398</v>
      </c>
      <c r="M5471" s="117" t="s">
        <v>398</v>
      </c>
      <c r="N5471" s="117" t="s">
        <v>398</v>
      </c>
      <c r="O5471" s="125" t="s">
        <v>579</v>
      </c>
      <c r="P5471" s="117">
        <v>1</v>
      </c>
      <c r="Q5471" s="117" t="s">
        <v>398</v>
      </c>
      <c r="R5471" s="117" t="s">
        <v>398</v>
      </c>
      <c r="S5471" s="117" t="s">
        <v>398</v>
      </c>
      <c r="T5471" s="117" t="s">
        <v>398</v>
      </c>
      <c r="U5471" s="117" t="s">
        <v>398</v>
      </c>
      <c r="V5471" s="117" t="s">
        <v>398</v>
      </c>
      <c r="W5471" s="123">
        <v>81</v>
      </c>
      <c r="X5471" s="117" t="s">
        <v>907</v>
      </c>
      <c r="Y5471" s="120">
        <v>43565</v>
      </c>
      <c r="Z5471" s="121">
        <v>0.625</v>
      </c>
      <c r="AA5471" s="121">
        <v>0.71527777777777779</v>
      </c>
      <c r="AB5471" s="117" t="s">
        <v>582</v>
      </c>
      <c r="AC5471" s="119" t="s">
        <v>398</v>
      </c>
      <c r="AD5471" s="119" t="s">
        <v>398</v>
      </c>
    </row>
    <row r="5472" spans="1:30">
      <c r="A5472" s="117">
        <v>5471</v>
      </c>
      <c r="B5472" s="123" t="s">
        <v>469</v>
      </c>
      <c r="C5472" s="117" t="s">
        <v>5</v>
      </c>
      <c r="D5472" s="117" t="s">
        <v>595</v>
      </c>
      <c r="E5472" s="117">
        <v>5471</v>
      </c>
      <c r="F5472" s="117" t="s">
        <v>922</v>
      </c>
      <c r="G5472" s="117" t="s">
        <v>591</v>
      </c>
      <c r="H5472" s="117" t="s">
        <v>1016</v>
      </c>
      <c r="I5472" s="117" t="s">
        <v>398</v>
      </c>
      <c r="J5472" s="117" t="s">
        <v>398</v>
      </c>
      <c r="K5472" s="117" t="s">
        <v>398</v>
      </c>
      <c r="L5472" s="117" t="s">
        <v>398</v>
      </c>
      <c r="M5472" s="117" t="s">
        <v>398</v>
      </c>
      <c r="N5472" s="117" t="s">
        <v>398</v>
      </c>
      <c r="O5472" s="125" t="s">
        <v>579</v>
      </c>
      <c r="P5472" s="117">
        <v>1</v>
      </c>
      <c r="Q5472" s="117" t="s">
        <v>398</v>
      </c>
      <c r="R5472" s="117" t="s">
        <v>398</v>
      </c>
      <c r="S5472" s="117" t="s">
        <v>398</v>
      </c>
      <c r="T5472" s="117" t="s">
        <v>398</v>
      </c>
      <c r="U5472" s="117" t="s">
        <v>398</v>
      </c>
      <c r="V5472" s="117" t="s">
        <v>398</v>
      </c>
      <c r="W5472" s="123">
        <v>81</v>
      </c>
      <c r="X5472" s="117" t="s">
        <v>907</v>
      </c>
      <c r="Y5472" s="120">
        <v>43565</v>
      </c>
      <c r="Z5472" s="121">
        <v>0.625</v>
      </c>
      <c r="AA5472" s="121">
        <v>0.71527777777777779</v>
      </c>
      <c r="AB5472" s="117" t="s">
        <v>582</v>
      </c>
      <c r="AC5472" s="119" t="s">
        <v>398</v>
      </c>
      <c r="AD5472" s="119" t="s">
        <v>398</v>
      </c>
    </row>
    <row r="5473" spans="1:30">
      <c r="A5473" s="117">
        <v>5472</v>
      </c>
      <c r="B5473" s="123" t="s">
        <v>469</v>
      </c>
      <c r="C5473" s="117" t="s">
        <v>5</v>
      </c>
      <c r="D5473" s="117" t="s">
        <v>595</v>
      </c>
      <c r="E5473" s="117">
        <v>5472</v>
      </c>
      <c r="F5473" s="117" t="s">
        <v>922</v>
      </c>
      <c r="G5473" s="117" t="s">
        <v>591</v>
      </c>
      <c r="H5473" s="117" t="s">
        <v>1016</v>
      </c>
      <c r="I5473" s="117" t="s">
        <v>398</v>
      </c>
      <c r="J5473" s="117" t="s">
        <v>398</v>
      </c>
      <c r="K5473" s="117" t="s">
        <v>398</v>
      </c>
      <c r="L5473" s="117" t="s">
        <v>398</v>
      </c>
      <c r="M5473" s="117" t="s">
        <v>398</v>
      </c>
      <c r="N5473" s="117" t="s">
        <v>398</v>
      </c>
      <c r="O5473" s="125" t="s">
        <v>579</v>
      </c>
      <c r="P5473" s="117">
        <v>1</v>
      </c>
      <c r="Q5473" s="117" t="s">
        <v>398</v>
      </c>
      <c r="R5473" s="117" t="s">
        <v>398</v>
      </c>
      <c r="S5473" s="117" t="s">
        <v>398</v>
      </c>
      <c r="T5473" s="117" t="s">
        <v>398</v>
      </c>
      <c r="U5473" s="117" t="s">
        <v>398</v>
      </c>
      <c r="V5473" s="117" t="s">
        <v>398</v>
      </c>
      <c r="W5473" s="123">
        <v>81</v>
      </c>
      <c r="X5473" s="117" t="s">
        <v>907</v>
      </c>
      <c r="Y5473" s="120">
        <v>43565</v>
      </c>
      <c r="Z5473" s="121">
        <v>0.625</v>
      </c>
      <c r="AA5473" s="121">
        <v>0.71527777777777779</v>
      </c>
      <c r="AB5473" s="117" t="s">
        <v>582</v>
      </c>
      <c r="AC5473" s="119" t="s">
        <v>398</v>
      </c>
      <c r="AD5473" s="119" t="s">
        <v>398</v>
      </c>
    </row>
    <row r="5474" spans="1:30">
      <c r="A5474" s="117">
        <v>5473</v>
      </c>
      <c r="B5474" s="123" t="s">
        <v>469</v>
      </c>
      <c r="C5474" s="117" t="s">
        <v>5</v>
      </c>
      <c r="D5474" s="117" t="s">
        <v>595</v>
      </c>
      <c r="E5474" s="117">
        <v>5473</v>
      </c>
      <c r="F5474" s="117" t="s">
        <v>922</v>
      </c>
      <c r="G5474" s="117" t="s">
        <v>591</v>
      </c>
      <c r="H5474" s="117" t="s">
        <v>1016</v>
      </c>
      <c r="I5474" s="117" t="s">
        <v>398</v>
      </c>
      <c r="J5474" s="117" t="s">
        <v>398</v>
      </c>
      <c r="K5474" s="117" t="s">
        <v>398</v>
      </c>
      <c r="L5474" s="117" t="s">
        <v>398</v>
      </c>
      <c r="M5474" s="117" t="s">
        <v>398</v>
      </c>
      <c r="N5474" s="117" t="s">
        <v>398</v>
      </c>
      <c r="O5474" s="125" t="s">
        <v>579</v>
      </c>
      <c r="P5474" s="117">
        <v>1</v>
      </c>
      <c r="Q5474" s="117" t="s">
        <v>398</v>
      </c>
      <c r="R5474" s="117" t="s">
        <v>398</v>
      </c>
      <c r="S5474" s="117" t="s">
        <v>398</v>
      </c>
      <c r="T5474" s="117" t="s">
        <v>398</v>
      </c>
      <c r="U5474" s="117" t="s">
        <v>398</v>
      </c>
      <c r="V5474" s="117" t="s">
        <v>398</v>
      </c>
      <c r="W5474" s="123">
        <v>81</v>
      </c>
      <c r="X5474" s="117" t="s">
        <v>907</v>
      </c>
      <c r="Y5474" s="120">
        <v>43565</v>
      </c>
      <c r="Z5474" s="121">
        <v>0.625</v>
      </c>
      <c r="AA5474" s="121">
        <v>0.71527777777777779</v>
      </c>
      <c r="AB5474" s="117" t="s">
        <v>582</v>
      </c>
      <c r="AC5474" s="119" t="s">
        <v>398</v>
      </c>
      <c r="AD5474" s="119" t="s">
        <v>398</v>
      </c>
    </row>
    <row r="5475" spans="1:30">
      <c r="A5475" s="117">
        <v>5474</v>
      </c>
      <c r="B5475" s="123" t="s">
        <v>469</v>
      </c>
      <c r="C5475" s="117" t="s">
        <v>5</v>
      </c>
      <c r="D5475" s="117" t="s">
        <v>595</v>
      </c>
      <c r="E5475" s="117">
        <v>5474</v>
      </c>
      <c r="F5475" s="117" t="s">
        <v>922</v>
      </c>
      <c r="G5475" s="117" t="s">
        <v>591</v>
      </c>
      <c r="H5475" s="117" t="s">
        <v>1016</v>
      </c>
      <c r="I5475" s="117" t="s">
        <v>398</v>
      </c>
      <c r="J5475" s="117" t="s">
        <v>398</v>
      </c>
      <c r="K5475" s="117" t="s">
        <v>398</v>
      </c>
      <c r="L5475" s="117" t="s">
        <v>398</v>
      </c>
      <c r="M5475" s="117" t="s">
        <v>398</v>
      </c>
      <c r="N5475" s="117" t="s">
        <v>398</v>
      </c>
      <c r="O5475" s="125" t="s">
        <v>579</v>
      </c>
      <c r="P5475" s="117">
        <v>1</v>
      </c>
      <c r="Q5475" s="117" t="s">
        <v>398</v>
      </c>
      <c r="R5475" s="117" t="s">
        <v>398</v>
      </c>
      <c r="S5475" s="117" t="s">
        <v>398</v>
      </c>
      <c r="T5475" s="117" t="s">
        <v>398</v>
      </c>
      <c r="U5475" s="117" t="s">
        <v>398</v>
      </c>
      <c r="V5475" s="117" t="s">
        <v>398</v>
      </c>
      <c r="W5475" s="123">
        <v>81</v>
      </c>
      <c r="X5475" s="117" t="s">
        <v>907</v>
      </c>
      <c r="Y5475" s="120">
        <v>43565</v>
      </c>
      <c r="Z5475" s="121">
        <v>0.625</v>
      </c>
      <c r="AA5475" s="121">
        <v>0.71527777777777779</v>
      </c>
      <c r="AB5475" s="117" t="s">
        <v>582</v>
      </c>
      <c r="AC5475" s="119" t="s">
        <v>398</v>
      </c>
      <c r="AD5475" s="119" t="s">
        <v>398</v>
      </c>
    </row>
    <row r="5476" spans="1:30">
      <c r="A5476" s="117">
        <v>5475</v>
      </c>
      <c r="B5476" s="123" t="s">
        <v>469</v>
      </c>
      <c r="C5476" s="117" t="s">
        <v>5</v>
      </c>
      <c r="D5476" s="117" t="s">
        <v>595</v>
      </c>
      <c r="E5476" s="117">
        <v>5475</v>
      </c>
      <c r="F5476" s="117" t="s">
        <v>922</v>
      </c>
      <c r="G5476" s="117" t="s">
        <v>591</v>
      </c>
      <c r="H5476" s="117" t="s">
        <v>1016</v>
      </c>
      <c r="I5476" s="117" t="s">
        <v>398</v>
      </c>
      <c r="J5476" s="117" t="s">
        <v>398</v>
      </c>
      <c r="K5476" s="117" t="s">
        <v>398</v>
      </c>
      <c r="L5476" s="117" t="s">
        <v>398</v>
      </c>
      <c r="M5476" s="117" t="s">
        <v>398</v>
      </c>
      <c r="N5476" s="117" t="s">
        <v>398</v>
      </c>
      <c r="O5476" s="125" t="s">
        <v>579</v>
      </c>
      <c r="P5476" s="117">
        <v>1</v>
      </c>
      <c r="Q5476" s="117" t="s">
        <v>398</v>
      </c>
      <c r="R5476" s="117" t="s">
        <v>398</v>
      </c>
      <c r="S5476" s="117" t="s">
        <v>398</v>
      </c>
      <c r="T5476" s="117" t="s">
        <v>398</v>
      </c>
      <c r="U5476" s="117" t="s">
        <v>398</v>
      </c>
      <c r="V5476" s="117" t="s">
        <v>398</v>
      </c>
      <c r="W5476" s="123">
        <v>81</v>
      </c>
      <c r="X5476" s="117" t="s">
        <v>907</v>
      </c>
      <c r="Y5476" s="120">
        <v>43565</v>
      </c>
      <c r="Z5476" s="121">
        <v>0.625</v>
      </c>
      <c r="AA5476" s="121">
        <v>0.71527777777777779</v>
      </c>
      <c r="AB5476" s="117" t="s">
        <v>582</v>
      </c>
      <c r="AC5476" s="119" t="s">
        <v>398</v>
      </c>
      <c r="AD5476" s="119" t="s">
        <v>398</v>
      </c>
    </row>
    <row r="5477" spans="1:30">
      <c r="A5477" s="117">
        <v>5476</v>
      </c>
      <c r="B5477" s="123" t="s">
        <v>469</v>
      </c>
      <c r="C5477" s="117" t="s">
        <v>5</v>
      </c>
      <c r="D5477" s="117" t="s">
        <v>595</v>
      </c>
      <c r="E5477" s="117">
        <v>5476</v>
      </c>
      <c r="F5477" s="117" t="s">
        <v>922</v>
      </c>
      <c r="G5477" s="117" t="s">
        <v>591</v>
      </c>
      <c r="H5477" s="117" t="s">
        <v>1016</v>
      </c>
      <c r="I5477" s="117" t="s">
        <v>398</v>
      </c>
      <c r="J5477" s="117" t="s">
        <v>398</v>
      </c>
      <c r="K5477" s="117" t="s">
        <v>398</v>
      </c>
      <c r="L5477" s="117" t="s">
        <v>398</v>
      </c>
      <c r="M5477" s="117" t="s">
        <v>398</v>
      </c>
      <c r="N5477" s="117" t="s">
        <v>398</v>
      </c>
      <c r="O5477" s="125" t="s">
        <v>579</v>
      </c>
      <c r="P5477" s="117">
        <v>1</v>
      </c>
      <c r="Q5477" s="117" t="s">
        <v>398</v>
      </c>
      <c r="R5477" s="117" t="s">
        <v>398</v>
      </c>
      <c r="S5477" s="117" t="s">
        <v>398</v>
      </c>
      <c r="T5477" s="117" t="s">
        <v>398</v>
      </c>
      <c r="U5477" s="117" t="s">
        <v>398</v>
      </c>
      <c r="V5477" s="117" t="s">
        <v>398</v>
      </c>
      <c r="W5477" s="123">
        <v>81</v>
      </c>
      <c r="X5477" s="117" t="s">
        <v>907</v>
      </c>
      <c r="Y5477" s="120">
        <v>43565</v>
      </c>
      <c r="Z5477" s="121">
        <v>0.625</v>
      </c>
      <c r="AA5477" s="121">
        <v>0.71527777777777779</v>
      </c>
      <c r="AB5477" s="117" t="s">
        <v>582</v>
      </c>
      <c r="AC5477" s="119" t="s">
        <v>398</v>
      </c>
      <c r="AD5477" s="119" t="s">
        <v>398</v>
      </c>
    </row>
    <row r="5478" spans="1:30">
      <c r="A5478" s="117">
        <v>5477</v>
      </c>
      <c r="B5478" s="123" t="s">
        <v>469</v>
      </c>
      <c r="C5478" s="117" t="s">
        <v>5</v>
      </c>
      <c r="D5478" s="117" t="s">
        <v>595</v>
      </c>
      <c r="E5478" s="117">
        <v>5477</v>
      </c>
      <c r="F5478" s="117" t="s">
        <v>922</v>
      </c>
      <c r="G5478" s="117" t="s">
        <v>591</v>
      </c>
      <c r="H5478" s="117" t="s">
        <v>1016</v>
      </c>
      <c r="I5478" s="117" t="s">
        <v>398</v>
      </c>
      <c r="J5478" s="117" t="s">
        <v>398</v>
      </c>
      <c r="K5478" s="117" t="s">
        <v>398</v>
      </c>
      <c r="L5478" s="117" t="s">
        <v>398</v>
      </c>
      <c r="M5478" s="117" t="s">
        <v>398</v>
      </c>
      <c r="N5478" s="117" t="s">
        <v>398</v>
      </c>
      <c r="O5478" s="125" t="s">
        <v>579</v>
      </c>
      <c r="P5478" s="117">
        <v>1</v>
      </c>
      <c r="Q5478" s="117" t="s">
        <v>398</v>
      </c>
      <c r="R5478" s="117" t="s">
        <v>398</v>
      </c>
      <c r="S5478" s="117" t="s">
        <v>398</v>
      </c>
      <c r="T5478" s="117" t="s">
        <v>398</v>
      </c>
      <c r="U5478" s="117" t="s">
        <v>398</v>
      </c>
      <c r="V5478" s="117" t="s">
        <v>398</v>
      </c>
      <c r="W5478" s="123">
        <v>81</v>
      </c>
      <c r="X5478" s="117" t="s">
        <v>907</v>
      </c>
      <c r="Y5478" s="120">
        <v>43565</v>
      </c>
      <c r="Z5478" s="121">
        <v>0.625</v>
      </c>
      <c r="AA5478" s="121">
        <v>0.71527777777777779</v>
      </c>
      <c r="AB5478" s="117" t="s">
        <v>582</v>
      </c>
      <c r="AC5478" s="119" t="s">
        <v>398</v>
      </c>
      <c r="AD5478" s="119" t="s">
        <v>398</v>
      </c>
    </row>
    <row r="5479" spans="1:30">
      <c r="A5479" s="117">
        <v>5478</v>
      </c>
      <c r="B5479" s="123" t="s">
        <v>469</v>
      </c>
      <c r="C5479" s="117" t="s">
        <v>5</v>
      </c>
      <c r="D5479" s="117" t="s">
        <v>595</v>
      </c>
      <c r="E5479" s="117">
        <v>5478</v>
      </c>
      <c r="F5479" s="117" t="s">
        <v>922</v>
      </c>
      <c r="G5479" s="117" t="s">
        <v>591</v>
      </c>
      <c r="H5479" s="117" t="s">
        <v>1016</v>
      </c>
      <c r="I5479" s="117" t="s">
        <v>398</v>
      </c>
      <c r="J5479" s="117" t="s">
        <v>398</v>
      </c>
      <c r="K5479" s="117" t="s">
        <v>398</v>
      </c>
      <c r="L5479" s="117" t="s">
        <v>398</v>
      </c>
      <c r="M5479" s="117" t="s">
        <v>398</v>
      </c>
      <c r="N5479" s="117" t="s">
        <v>398</v>
      </c>
      <c r="O5479" s="125" t="s">
        <v>579</v>
      </c>
      <c r="P5479" s="117">
        <v>1</v>
      </c>
      <c r="Q5479" s="117" t="s">
        <v>398</v>
      </c>
      <c r="R5479" s="117" t="s">
        <v>398</v>
      </c>
      <c r="S5479" s="117" t="s">
        <v>398</v>
      </c>
      <c r="T5479" s="117" t="s">
        <v>398</v>
      </c>
      <c r="U5479" s="117" t="s">
        <v>398</v>
      </c>
      <c r="V5479" s="117" t="s">
        <v>398</v>
      </c>
      <c r="W5479" s="123">
        <v>81</v>
      </c>
      <c r="X5479" s="117" t="s">
        <v>907</v>
      </c>
      <c r="Y5479" s="120">
        <v>43565</v>
      </c>
      <c r="Z5479" s="121">
        <v>0.625</v>
      </c>
      <c r="AA5479" s="121">
        <v>0.71527777777777779</v>
      </c>
      <c r="AB5479" s="117" t="s">
        <v>582</v>
      </c>
      <c r="AC5479" s="119" t="s">
        <v>398</v>
      </c>
      <c r="AD5479" s="119" t="s">
        <v>398</v>
      </c>
    </row>
    <row r="5480" spans="1:30">
      <c r="A5480" s="117">
        <v>5479</v>
      </c>
      <c r="B5480" s="123" t="s">
        <v>469</v>
      </c>
      <c r="C5480" s="117" t="s">
        <v>5</v>
      </c>
      <c r="D5480" s="117" t="s">
        <v>595</v>
      </c>
      <c r="E5480" s="117">
        <v>5479</v>
      </c>
      <c r="F5480" s="117" t="s">
        <v>922</v>
      </c>
      <c r="G5480" s="117" t="s">
        <v>591</v>
      </c>
      <c r="H5480" s="117" t="s">
        <v>1016</v>
      </c>
      <c r="I5480" s="117" t="s">
        <v>398</v>
      </c>
      <c r="J5480" s="117" t="s">
        <v>398</v>
      </c>
      <c r="K5480" s="117" t="s">
        <v>398</v>
      </c>
      <c r="L5480" s="117" t="s">
        <v>398</v>
      </c>
      <c r="M5480" s="117" t="s">
        <v>398</v>
      </c>
      <c r="N5480" s="117" t="s">
        <v>398</v>
      </c>
      <c r="O5480" s="125" t="s">
        <v>579</v>
      </c>
      <c r="P5480" s="117">
        <v>1</v>
      </c>
      <c r="Q5480" s="117" t="s">
        <v>398</v>
      </c>
      <c r="R5480" s="117" t="s">
        <v>398</v>
      </c>
      <c r="S5480" s="117" t="s">
        <v>398</v>
      </c>
      <c r="T5480" s="117" t="s">
        <v>398</v>
      </c>
      <c r="U5480" s="117" t="s">
        <v>398</v>
      </c>
      <c r="V5480" s="117" t="s">
        <v>398</v>
      </c>
      <c r="W5480" s="123">
        <v>81</v>
      </c>
      <c r="X5480" s="117" t="s">
        <v>907</v>
      </c>
      <c r="Y5480" s="120">
        <v>43565</v>
      </c>
      <c r="Z5480" s="121">
        <v>0.625</v>
      </c>
      <c r="AA5480" s="121">
        <v>0.71527777777777779</v>
      </c>
      <c r="AB5480" s="117" t="s">
        <v>582</v>
      </c>
      <c r="AC5480" s="119" t="s">
        <v>398</v>
      </c>
      <c r="AD5480" s="119" t="s">
        <v>398</v>
      </c>
    </row>
    <row r="5481" spans="1:30">
      <c r="A5481" s="117">
        <v>5480</v>
      </c>
      <c r="B5481" s="123" t="s">
        <v>469</v>
      </c>
      <c r="C5481" s="117" t="s">
        <v>5</v>
      </c>
      <c r="D5481" s="117" t="s">
        <v>595</v>
      </c>
      <c r="E5481" s="117">
        <v>5480</v>
      </c>
      <c r="F5481" s="117" t="s">
        <v>922</v>
      </c>
      <c r="G5481" s="117" t="s">
        <v>591</v>
      </c>
      <c r="H5481" s="117" t="s">
        <v>1016</v>
      </c>
      <c r="I5481" s="117" t="s">
        <v>398</v>
      </c>
      <c r="J5481" s="117" t="s">
        <v>398</v>
      </c>
      <c r="K5481" s="117" t="s">
        <v>398</v>
      </c>
      <c r="L5481" s="117" t="s">
        <v>398</v>
      </c>
      <c r="M5481" s="117" t="s">
        <v>398</v>
      </c>
      <c r="N5481" s="117" t="s">
        <v>398</v>
      </c>
      <c r="O5481" s="125" t="s">
        <v>579</v>
      </c>
      <c r="P5481" s="117">
        <v>1</v>
      </c>
      <c r="Q5481" s="117" t="s">
        <v>398</v>
      </c>
      <c r="R5481" s="117" t="s">
        <v>398</v>
      </c>
      <c r="S5481" s="117" t="s">
        <v>398</v>
      </c>
      <c r="T5481" s="117" t="s">
        <v>398</v>
      </c>
      <c r="U5481" s="117" t="s">
        <v>398</v>
      </c>
      <c r="V5481" s="117" t="s">
        <v>398</v>
      </c>
      <c r="W5481" s="123">
        <v>81</v>
      </c>
      <c r="X5481" s="117" t="s">
        <v>907</v>
      </c>
      <c r="Y5481" s="120">
        <v>43565</v>
      </c>
      <c r="Z5481" s="121">
        <v>0.625</v>
      </c>
      <c r="AA5481" s="121">
        <v>0.71527777777777779</v>
      </c>
      <c r="AB5481" s="117" t="s">
        <v>582</v>
      </c>
      <c r="AC5481" s="119" t="s">
        <v>398</v>
      </c>
      <c r="AD5481" s="119" t="s">
        <v>398</v>
      </c>
    </row>
    <row r="5482" spans="1:30">
      <c r="A5482" s="117">
        <v>5481</v>
      </c>
      <c r="B5482" s="123" t="s">
        <v>469</v>
      </c>
      <c r="C5482" s="117" t="s">
        <v>5</v>
      </c>
      <c r="D5482" s="117" t="s">
        <v>595</v>
      </c>
      <c r="E5482" s="117">
        <v>5481</v>
      </c>
      <c r="F5482" s="117" t="s">
        <v>922</v>
      </c>
      <c r="G5482" s="117" t="s">
        <v>591</v>
      </c>
      <c r="H5482" s="117" t="s">
        <v>1016</v>
      </c>
      <c r="I5482" s="117" t="s">
        <v>398</v>
      </c>
      <c r="J5482" s="117" t="s">
        <v>398</v>
      </c>
      <c r="K5482" s="117" t="s">
        <v>398</v>
      </c>
      <c r="L5482" s="117" t="s">
        <v>398</v>
      </c>
      <c r="M5482" s="117" t="s">
        <v>398</v>
      </c>
      <c r="N5482" s="117" t="s">
        <v>398</v>
      </c>
      <c r="O5482" s="125" t="s">
        <v>579</v>
      </c>
      <c r="P5482" s="117">
        <v>1</v>
      </c>
      <c r="Q5482" s="117" t="s">
        <v>398</v>
      </c>
      <c r="R5482" s="117" t="s">
        <v>398</v>
      </c>
      <c r="S5482" s="117" t="s">
        <v>398</v>
      </c>
      <c r="T5482" s="117" t="s">
        <v>398</v>
      </c>
      <c r="U5482" s="117" t="s">
        <v>398</v>
      </c>
      <c r="V5482" s="117" t="s">
        <v>398</v>
      </c>
      <c r="W5482" s="123">
        <v>81</v>
      </c>
      <c r="X5482" s="117" t="s">
        <v>907</v>
      </c>
      <c r="Y5482" s="120">
        <v>43565</v>
      </c>
      <c r="Z5482" s="121">
        <v>0.625</v>
      </c>
      <c r="AA5482" s="121">
        <v>0.71527777777777779</v>
      </c>
      <c r="AB5482" s="117" t="s">
        <v>582</v>
      </c>
      <c r="AC5482" s="119" t="s">
        <v>398</v>
      </c>
      <c r="AD5482" s="119" t="s">
        <v>398</v>
      </c>
    </row>
    <row r="5483" spans="1:30">
      <c r="A5483" s="117">
        <v>5482</v>
      </c>
      <c r="B5483" s="123" t="s">
        <v>469</v>
      </c>
      <c r="C5483" s="117" t="s">
        <v>5</v>
      </c>
      <c r="D5483" s="117" t="s">
        <v>595</v>
      </c>
      <c r="E5483" s="117">
        <v>5482</v>
      </c>
      <c r="F5483" s="117" t="s">
        <v>922</v>
      </c>
      <c r="G5483" s="117" t="s">
        <v>591</v>
      </c>
      <c r="H5483" s="117" t="s">
        <v>1016</v>
      </c>
      <c r="I5483" s="117" t="s">
        <v>398</v>
      </c>
      <c r="J5483" s="117" t="s">
        <v>398</v>
      </c>
      <c r="K5483" s="117" t="s">
        <v>398</v>
      </c>
      <c r="L5483" s="117" t="s">
        <v>398</v>
      </c>
      <c r="M5483" s="117" t="s">
        <v>398</v>
      </c>
      <c r="N5483" s="117" t="s">
        <v>398</v>
      </c>
      <c r="O5483" s="125" t="s">
        <v>579</v>
      </c>
      <c r="P5483" s="117">
        <v>1</v>
      </c>
      <c r="Q5483" s="117" t="s">
        <v>398</v>
      </c>
      <c r="R5483" s="117" t="s">
        <v>398</v>
      </c>
      <c r="S5483" s="117" t="s">
        <v>398</v>
      </c>
      <c r="T5483" s="117" t="s">
        <v>398</v>
      </c>
      <c r="U5483" s="117" t="s">
        <v>398</v>
      </c>
      <c r="V5483" s="117" t="s">
        <v>398</v>
      </c>
      <c r="W5483" s="123">
        <v>81</v>
      </c>
      <c r="X5483" s="117" t="s">
        <v>907</v>
      </c>
      <c r="Y5483" s="120">
        <v>43565</v>
      </c>
      <c r="Z5483" s="121">
        <v>0.625</v>
      </c>
      <c r="AA5483" s="121">
        <v>0.71527777777777779</v>
      </c>
      <c r="AB5483" s="117" t="s">
        <v>582</v>
      </c>
      <c r="AC5483" s="119" t="s">
        <v>398</v>
      </c>
      <c r="AD5483" s="119" t="s">
        <v>398</v>
      </c>
    </row>
    <row r="5484" spans="1:30">
      <c r="A5484" s="117">
        <v>5483</v>
      </c>
      <c r="B5484" s="123" t="s">
        <v>469</v>
      </c>
      <c r="C5484" s="117" t="s">
        <v>5</v>
      </c>
      <c r="D5484" s="117" t="s">
        <v>595</v>
      </c>
      <c r="E5484" s="117">
        <v>5483</v>
      </c>
      <c r="F5484" s="117" t="s">
        <v>922</v>
      </c>
      <c r="G5484" s="117" t="s">
        <v>591</v>
      </c>
      <c r="H5484" s="117" t="s">
        <v>1016</v>
      </c>
      <c r="I5484" s="117" t="s">
        <v>398</v>
      </c>
      <c r="J5484" s="117" t="s">
        <v>398</v>
      </c>
      <c r="K5484" s="117" t="s">
        <v>398</v>
      </c>
      <c r="L5484" s="117" t="s">
        <v>398</v>
      </c>
      <c r="M5484" s="117" t="s">
        <v>398</v>
      </c>
      <c r="N5484" s="117" t="s">
        <v>398</v>
      </c>
      <c r="O5484" s="125" t="s">
        <v>579</v>
      </c>
      <c r="P5484" s="117">
        <v>1</v>
      </c>
      <c r="Q5484" s="117" t="s">
        <v>398</v>
      </c>
      <c r="R5484" s="117" t="s">
        <v>398</v>
      </c>
      <c r="S5484" s="117" t="s">
        <v>398</v>
      </c>
      <c r="T5484" s="117" t="s">
        <v>398</v>
      </c>
      <c r="U5484" s="117" t="s">
        <v>398</v>
      </c>
      <c r="V5484" s="117" t="s">
        <v>398</v>
      </c>
      <c r="W5484" s="123">
        <v>81</v>
      </c>
      <c r="X5484" s="117" t="s">
        <v>907</v>
      </c>
      <c r="Y5484" s="120">
        <v>43565</v>
      </c>
      <c r="Z5484" s="121">
        <v>0.625</v>
      </c>
      <c r="AA5484" s="121">
        <v>0.71527777777777779</v>
      </c>
      <c r="AB5484" s="117" t="s">
        <v>582</v>
      </c>
      <c r="AC5484" s="119" t="s">
        <v>398</v>
      </c>
      <c r="AD5484" s="119" t="s">
        <v>398</v>
      </c>
    </row>
    <row r="5485" spans="1:30">
      <c r="A5485" s="117">
        <v>5484</v>
      </c>
      <c r="B5485" s="123" t="s">
        <v>469</v>
      </c>
      <c r="C5485" s="117" t="s">
        <v>5</v>
      </c>
      <c r="D5485" s="117" t="s">
        <v>595</v>
      </c>
      <c r="E5485" s="117">
        <v>5484</v>
      </c>
      <c r="F5485" s="117" t="s">
        <v>922</v>
      </c>
      <c r="G5485" s="117" t="s">
        <v>591</v>
      </c>
      <c r="H5485" s="117" t="s">
        <v>1016</v>
      </c>
      <c r="I5485" s="117" t="s">
        <v>398</v>
      </c>
      <c r="J5485" s="117" t="s">
        <v>398</v>
      </c>
      <c r="K5485" s="117" t="s">
        <v>398</v>
      </c>
      <c r="L5485" s="117" t="s">
        <v>398</v>
      </c>
      <c r="M5485" s="117" t="s">
        <v>398</v>
      </c>
      <c r="N5485" s="117" t="s">
        <v>398</v>
      </c>
      <c r="O5485" s="125" t="s">
        <v>579</v>
      </c>
      <c r="P5485" s="117">
        <v>1</v>
      </c>
      <c r="Q5485" s="117" t="s">
        <v>398</v>
      </c>
      <c r="R5485" s="117" t="s">
        <v>398</v>
      </c>
      <c r="S5485" s="117" t="s">
        <v>398</v>
      </c>
      <c r="T5485" s="117" t="s">
        <v>398</v>
      </c>
      <c r="U5485" s="117" t="s">
        <v>398</v>
      </c>
      <c r="V5485" s="117" t="s">
        <v>398</v>
      </c>
      <c r="W5485" s="123">
        <v>81</v>
      </c>
      <c r="X5485" s="117" t="s">
        <v>907</v>
      </c>
      <c r="Y5485" s="120">
        <v>43565</v>
      </c>
      <c r="Z5485" s="121">
        <v>0.625</v>
      </c>
      <c r="AA5485" s="121">
        <v>0.71527777777777779</v>
      </c>
      <c r="AB5485" s="117" t="s">
        <v>582</v>
      </c>
      <c r="AC5485" s="119" t="s">
        <v>398</v>
      </c>
      <c r="AD5485" s="119" t="s">
        <v>398</v>
      </c>
    </row>
    <row r="5486" spans="1:30">
      <c r="A5486" s="117">
        <v>5485</v>
      </c>
      <c r="B5486" s="123" t="s">
        <v>469</v>
      </c>
      <c r="C5486" s="117" t="s">
        <v>5</v>
      </c>
      <c r="D5486" s="117" t="s">
        <v>595</v>
      </c>
      <c r="E5486" s="117">
        <v>5485</v>
      </c>
      <c r="F5486" s="117" t="s">
        <v>922</v>
      </c>
      <c r="G5486" s="117" t="s">
        <v>591</v>
      </c>
      <c r="H5486" s="117" t="s">
        <v>1016</v>
      </c>
      <c r="I5486" s="117" t="s">
        <v>398</v>
      </c>
      <c r="J5486" s="117" t="s">
        <v>398</v>
      </c>
      <c r="K5486" s="117" t="s">
        <v>398</v>
      </c>
      <c r="L5486" s="117" t="s">
        <v>398</v>
      </c>
      <c r="M5486" s="117" t="s">
        <v>398</v>
      </c>
      <c r="N5486" s="117" t="s">
        <v>398</v>
      </c>
      <c r="O5486" s="125" t="s">
        <v>579</v>
      </c>
      <c r="P5486" s="117">
        <v>1</v>
      </c>
      <c r="Q5486" s="117" t="s">
        <v>398</v>
      </c>
      <c r="R5486" s="117" t="s">
        <v>398</v>
      </c>
      <c r="S5486" s="117" t="s">
        <v>398</v>
      </c>
      <c r="T5486" s="117" t="s">
        <v>398</v>
      </c>
      <c r="U5486" s="117" t="s">
        <v>398</v>
      </c>
      <c r="V5486" s="117" t="s">
        <v>398</v>
      </c>
      <c r="W5486" s="123">
        <v>81</v>
      </c>
      <c r="X5486" s="117" t="s">
        <v>907</v>
      </c>
      <c r="Y5486" s="120">
        <v>43565</v>
      </c>
      <c r="Z5486" s="121">
        <v>0.625</v>
      </c>
      <c r="AA5486" s="121">
        <v>0.71527777777777779</v>
      </c>
      <c r="AB5486" s="117" t="s">
        <v>582</v>
      </c>
      <c r="AC5486" s="119" t="s">
        <v>398</v>
      </c>
      <c r="AD5486" s="119" t="s">
        <v>398</v>
      </c>
    </row>
    <row r="5487" spans="1:30">
      <c r="A5487" s="117">
        <v>5486</v>
      </c>
      <c r="B5487" s="123" t="s">
        <v>469</v>
      </c>
      <c r="C5487" s="117" t="s">
        <v>5</v>
      </c>
      <c r="D5487" s="117" t="s">
        <v>595</v>
      </c>
      <c r="E5487" s="117">
        <v>5486</v>
      </c>
      <c r="F5487" s="117" t="s">
        <v>922</v>
      </c>
      <c r="G5487" s="117" t="s">
        <v>591</v>
      </c>
      <c r="H5487" s="117" t="s">
        <v>1016</v>
      </c>
      <c r="I5487" s="117" t="s">
        <v>398</v>
      </c>
      <c r="J5487" s="117" t="s">
        <v>398</v>
      </c>
      <c r="K5487" s="117" t="s">
        <v>398</v>
      </c>
      <c r="L5487" s="117" t="s">
        <v>398</v>
      </c>
      <c r="M5487" s="117" t="s">
        <v>398</v>
      </c>
      <c r="N5487" s="117" t="s">
        <v>398</v>
      </c>
      <c r="O5487" s="125" t="s">
        <v>579</v>
      </c>
      <c r="P5487" s="117">
        <v>1</v>
      </c>
      <c r="Q5487" s="117" t="s">
        <v>398</v>
      </c>
      <c r="R5487" s="117" t="s">
        <v>398</v>
      </c>
      <c r="S5487" s="117" t="s">
        <v>398</v>
      </c>
      <c r="T5487" s="117" t="s">
        <v>398</v>
      </c>
      <c r="U5487" s="117" t="s">
        <v>398</v>
      </c>
      <c r="V5487" s="117" t="s">
        <v>398</v>
      </c>
      <c r="W5487" s="123">
        <v>81</v>
      </c>
      <c r="X5487" s="117" t="s">
        <v>907</v>
      </c>
      <c r="Y5487" s="120">
        <v>43565</v>
      </c>
      <c r="Z5487" s="121">
        <v>0.625</v>
      </c>
      <c r="AA5487" s="121">
        <v>0.71527777777777779</v>
      </c>
      <c r="AB5487" s="117" t="s">
        <v>582</v>
      </c>
      <c r="AC5487" s="119" t="s">
        <v>398</v>
      </c>
      <c r="AD5487" s="119" t="s">
        <v>398</v>
      </c>
    </row>
    <row r="5488" spans="1:30">
      <c r="A5488" s="117">
        <v>5487</v>
      </c>
      <c r="B5488" s="123" t="s">
        <v>469</v>
      </c>
      <c r="C5488" s="117" t="s">
        <v>5</v>
      </c>
      <c r="D5488" s="117" t="s">
        <v>595</v>
      </c>
      <c r="E5488" s="117">
        <v>5487</v>
      </c>
      <c r="F5488" s="117" t="s">
        <v>922</v>
      </c>
      <c r="G5488" s="117" t="s">
        <v>591</v>
      </c>
      <c r="H5488" s="117" t="s">
        <v>1016</v>
      </c>
      <c r="I5488" s="117" t="s">
        <v>398</v>
      </c>
      <c r="J5488" s="117" t="s">
        <v>398</v>
      </c>
      <c r="K5488" s="117" t="s">
        <v>398</v>
      </c>
      <c r="L5488" s="117" t="s">
        <v>398</v>
      </c>
      <c r="M5488" s="117" t="s">
        <v>398</v>
      </c>
      <c r="N5488" s="117" t="s">
        <v>398</v>
      </c>
      <c r="O5488" s="125" t="s">
        <v>579</v>
      </c>
      <c r="P5488" s="117">
        <v>1</v>
      </c>
      <c r="Q5488" s="117" t="s">
        <v>398</v>
      </c>
      <c r="R5488" s="117" t="s">
        <v>398</v>
      </c>
      <c r="S5488" s="117" t="s">
        <v>398</v>
      </c>
      <c r="T5488" s="117" t="s">
        <v>398</v>
      </c>
      <c r="U5488" s="117" t="s">
        <v>398</v>
      </c>
      <c r="V5488" s="117" t="s">
        <v>398</v>
      </c>
      <c r="W5488" s="123">
        <v>81</v>
      </c>
      <c r="X5488" s="117" t="s">
        <v>907</v>
      </c>
      <c r="Y5488" s="120">
        <v>43565</v>
      </c>
      <c r="Z5488" s="121">
        <v>0.625</v>
      </c>
      <c r="AA5488" s="121">
        <v>0.71527777777777779</v>
      </c>
      <c r="AB5488" s="117" t="s">
        <v>582</v>
      </c>
      <c r="AC5488" s="119" t="s">
        <v>398</v>
      </c>
      <c r="AD5488" s="119" t="s">
        <v>398</v>
      </c>
    </row>
    <row r="5489" spans="1:30">
      <c r="A5489" s="117">
        <v>5488</v>
      </c>
      <c r="B5489" s="123" t="s">
        <v>469</v>
      </c>
      <c r="C5489" s="117" t="s">
        <v>5</v>
      </c>
      <c r="D5489" s="117" t="s">
        <v>595</v>
      </c>
      <c r="E5489" s="117">
        <v>5488</v>
      </c>
      <c r="F5489" s="117" t="s">
        <v>922</v>
      </c>
      <c r="G5489" s="117" t="s">
        <v>591</v>
      </c>
      <c r="H5489" s="117" t="s">
        <v>1016</v>
      </c>
      <c r="I5489" s="117" t="s">
        <v>398</v>
      </c>
      <c r="J5489" s="117" t="s">
        <v>398</v>
      </c>
      <c r="K5489" s="117" t="s">
        <v>398</v>
      </c>
      <c r="L5489" s="117" t="s">
        <v>398</v>
      </c>
      <c r="M5489" s="117" t="s">
        <v>398</v>
      </c>
      <c r="N5489" s="117" t="s">
        <v>398</v>
      </c>
      <c r="O5489" s="125" t="s">
        <v>579</v>
      </c>
      <c r="P5489" s="117">
        <v>1</v>
      </c>
      <c r="Q5489" s="117" t="s">
        <v>398</v>
      </c>
      <c r="R5489" s="117" t="s">
        <v>398</v>
      </c>
      <c r="S5489" s="117" t="s">
        <v>398</v>
      </c>
      <c r="T5489" s="117" t="s">
        <v>398</v>
      </c>
      <c r="U5489" s="117" t="s">
        <v>398</v>
      </c>
      <c r="V5489" s="117" t="s">
        <v>398</v>
      </c>
      <c r="W5489" s="123">
        <v>81</v>
      </c>
      <c r="X5489" s="117" t="s">
        <v>907</v>
      </c>
      <c r="Y5489" s="120">
        <v>43565</v>
      </c>
      <c r="Z5489" s="121">
        <v>0.625</v>
      </c>
      <c r="AA5489" s="121">
        <v>0.71527777777777779</v>
      </c>
      <c r="AB5489" s="117" t="s">
        <v>582</v>
      </c>
      <c r="AC5489" s="119" t="s">
        <v>398</v>
      </c>
      <c r="AD5489" s="119" t="s">
        <v>398</v>
      </c>
    </row>
    <row r="5490" spans="1:30">
      <c r="A5490" s="117">
        <v>5489</v>
      </c>
      <c r="B5490" s="123" t="s">
        <v>469</v>
      </c>
      <c r="C5490" s="117" t="s">
        <v>5</v>
      </c>
      <c r="D5490" s="117" t="s">
        <v>595</v>
      </c>
      <c r="E5490" s="117">
        <v>5489</v>
      </c>
      <c r="F5490" s="117" t="s">
        <v>922</v>
      </c>
      <c r="G5490" s="117" t="s">
        <v>591</v>
      </c>
      <c r="H5490" s="117" t="s">
        <v>1016</v>
      </c>
      <c r="I5490" s="117" t="s">
        <v>398</v>
      </c>
      <c r="J5490" s="117" t="s">
        <v>398</v>
      </c>
      <c r="K5490" s="117" t="s">
        <v>398</v>
      </c>
      <c r="L5490" s="117" t="s">
        <v>398</v>
      </c>
      <c r="M5490" s="117" t="s">
        <v>398</v>
      </c>
      <c r="N5490" s="117" t="s">
        <v>398</v>
      </c>
      <c r="O5490" s="125" t="s">
        <v>579</v>
      </c>
      <c r="P5490" s="117">
        <v>1</v>
      </c>
      <c r="Q5490" s="117" t="s">
        <v>398</v>
      </c>
      <c r="R5490" s="117" t="s">
        <v>398</v>
      </c>
      <c r="S5490" s="117" t="s">
        <v>398</v>
      </c>
      <c r="T5490" s="117" t="s">
        <v>398</v>
      </c>
      <c r="U5490" s="117" t="s">
        <v>398</v>
      </c>
      <c r="V5490" s="117" t="s">
        <v>398</v>
      </c>
      <c r="W5490" s="123">
        <v>81</v>
      </c>
      <c r="X5490" s="117" t="s">
        <v>907</v>
      </c>
      <c r="Y5490" s="120">
        <v>43565</v>
      </c>
      <c r="Z5490" s="121">
        <v>0.625</v>
      </c>
      <c r="AA5490" s="121">
        <v>0.71527777777777779</v>
      </c>
      <c r="AB5490" s="117" t="s">
        <v>582</v>
      </c>
      <c r="AC5490" s="119" t="s">
        <v>398</v>
      </c>
      <c r="AD5490" s="119" t="s">
        <v>398</v>
      </c>
    </row>
    <row r="5491" spans="1:30">
      <c r="A5491" s="117">
        <v>5490</v>
      </c>
      <c r="B5491" s="123" t="s">
        <v>469</v>
      </c>
      <c r="C5491" s="117" t="s">
        <v>5</v>
      </c>
      <c r="D5491" s="117" t="s">
        <v>595</v>
      </c>
      <c r="E5491" s="117">
        <v>5490</v>
      </c>
      <c r="F5491" s="117" t="s">
        <v>922</v>
      </c>
      <c r="G5491" s="117" t="s">
        <v>591</v>
      </c>
      <c r="H5491" s="117" t="s">
        <v>1016</v>
      </c>
      <c r="I5491" s="117" t="s">
        <v>398</v>
      </c>
      <c r="J5491" s="117" t="s">
        <v>398</v>
      </c>
      <c r="K5491" s="117" t="s">
        <v>398</v>
      </c>
      <c r="L5491" s="117" t="s">
        <v>398</v>
      </c>
      <c r="M5491" s="117" t="s">
        <v>398</v>
      </c>
      <c r="N5491" s="117" t="s">
        <v>398</v>
      </c>
      <c r="O5491" s="125" t="s">
        <v>579</v>
      </c>
      <c r="P5491" s="117">
        <v>1</v>
      </c>
      <c r="Q5491" s="117" t="s">
        <v>398</v>
      </c>
      <c r="R5491" s="117" t="s">
        <v>398</v>
      </c>
      <c r="S5491" s="117" t="s">
        <v>398</v>
      </c>
      <c r="T5491" s="117" t="s">
        <v>398</v>
      </c>
      <c r="U5491" s="117" t="s">
        <v>398</v>
      </c>
      <c r="V5491" s="117" t="s">
        <v>398</v>
      </c>
      <c r="W5491" s="123">
        <v>81</v>
      </c>
      <c r="X5491" s="117" t="s">
        <v>907</v>
      </c>
      <c r="Y5491" s="120">
        <v>43565</v>
      </c>
      <c r="Z5491" s="121">
        <v>0.625</v>
      </c>
      <c r="AA5491" s="121">
        <v>0.71527777777777779</v>
      </c>
      <c r="AB5491" s="117" t="s">
        <v>582</v>
      </c>
      <c r="AC5491" s="119" t="s">
        <v>398</v>
      </c>
      <c r="AD5491" s="119" t="s">
        <v>398</v>
      </c>
    </row>
    <row r="5492" spans="1:30">
      <c r="A5492" s="117">
        <v>5491</v>
      </c>
      <c r="B5492" s="123" t="s">
        <v>469</v>
      </c>
      <c r="C5492" s="117" t="s">
        <v>5</v>
      </c>
      <c r="D5492" s="117" t="s">
        <v>595</v>
      </c>
      <c r="E5492" s="117">
        <v>5491</v>
      </c>
      <c r="F5492" s="117" t="s">
        <v>922</v>
      </c>
      <c r="G5492" s="117" t="s">
        <v>591</v>
      </c>
      <c r="H5492" s="117" t="s">
        <v>1016</v>
      </c>
      <c r="I5492" s="117" t="s">
        <v>398</v>
      </c>
      <c r="J5492" s="117" t="s">
        <v>398</v>
      </c>
      <c r="K5492" s="117" t="s">
        <v>398</v>
      </c>
      <c r="L5492" s="117" t="s">
        <v>398</v>
      </c>
      <c r="M5492" s="117" t="s">
        <v>398</v>
      </c>
      <c r="N5492" s="117" t="s">
        <v>398</v>
      </c>
      <c r="O5492" s="125" t="s">
        <v>579</v>
      </c>
      <c r="P5492" s="117">
        <v>1</v>
      </c>
      <c r="Q5492" s="117" t="s">
        <v>398</v>
      </c>
      <c r="R5492" s="117" t="s">
        <v>398</v>
      </c>
      <c r="S5492" s="117" t="s">
        <v>398</v>
      </c>
      <c r="T5492" s="117" t="s">
        <v>398</v>
      </c>
      <c r="U5492" s="117" t="s">
        <v>398</v>
      </c>
      <c r="V5492" s="117" t="s">
        <v>398</v>
      </c>
      <c r="W5492" s="123">
        <v>81</v>
      </c>
      <c r="X5492" s="117" t="s">
        <v>907</v>
      </c>
      <c r="Y5492" s="120">
        <v>43565</v>
      </c>
      <c r="Z5492" s="121">
        <v>0.625</v>
      </c>
      <c r="AA5492" s="121">
        <v>0.71527777777777779</v>
      </c>
      <c r="AB5492" s="117" t="s">
        <v>582</v>
      </c>
      <c r="AC5492" s="119" t="s">
        <v>398</v>
      </c>
      <c r="AD5492" s="119" t="s">
        <v>398</v>
      </c>
    </row>
    <row r="5493" spans="1:30">
      <c r="A5493" s="117">
        <v>5492</v>
      </c>
      <c r="B5493" s="123" t="s">
        <v>469</v>
      </c>
      <c r="C5493" s="117" t="s">
        <v>5</v>
      </c>
      <c r="D5493" s="117" t="s">
        <v>595</v>
      </c>
      <c r="E5493" s="117">
        <v>5492</v>
      </c>
      <c r="F5493" s="117" t="s">
        <v>922</v>
      </c>
      <c r="G5493" s="117" t="s">
        <v>591</v>
      </c>
      <c r="H5493" s="117" t="s">
        <v>1016</v>
      </c>
      <c r="I5493" s="117" t="s">
        <v>398</v>
      </c>
      <c r="J5493" s="117" t="s">
        <v>398</v>
      </c>
      <c r="K5493" s="117" t="s">
        <v>398</v>
      </c>
      <c r="L5493" s="117" t="s">
        <v>398</v>
      </c>
      <c r="M5493" s="117" t="s">
        <v>398</v>
      </c>
      <c r="N5493" s="117" t="s">
        <v>398</v>
      </c>
      <c r="O5493" s="125" t="s">
        <v>579</v>
      </c>
      <c r="P5493" s="117">
        <v>1</v>
      </c>
      <c r="Q5493" s="117" t="s">
        <v>398</v>
      </c>
      <c r="R5493" s="117" t="s">
        <v>398</v>
      </c>
      <c r="S5493" s="117" t="s">
        <v>398</v>
      </c>
      <c r="T5493" s="117" t="s">
        <v>398</v>
      </c>
      <c r="U5493" s="117" t="s">
        <v>398</v>
      </c>
      <c r="V5493" s="117" t="s">
        <v>398</v>
      </c>
      <c r="W5493" s="123">
        <v>81</v>
      </c>
      <c r="X5493" s="117" t="s">
        <v>907</v>
      </c>
      <c r="Y5493" s="120">
        <v>43565</v>
      </c>
      <c r="Z5493" s="121">
        <v>0.625</v>
      </c>
      <c r="AA5493" s="121">
        <v>0.71527777777777779</v>
      </c>
      <c r="AB5493" s="117" t="s">
        <v>582</v>
      </c>
      <c r="AC5493" s="119" t="s">
        <v>398</v>
      </c>
      <c r="AD5493" s="119" t="s">
        <v>398</v>
      </c>
    </row>
    <row r="5494" spans="1:30">
      <c r="A5494" s="117">
        <v>5493</v>
      </c>
      <c r="B5494" s="123" t="s">
        <v>469</v>
      </c>
      <c r="C5494" s="117" t="s">
        <v>5</v>
      </c>
      <c r="D5494" s="117" t="s">
        <v>595</v>
      </c>
      <c r="E5494" s="117">
        <v>5493</v>
      </c>
      <c r="F5494" s="117" t="s">
        <v>922</v>
      </c>
      <c r="G5494" s="117" t="s">
        <v>591</v>
      </c>
      <c r="H5494" s="117" t="s">
        <v>1016</v>
      </c>
      <c r="I5494" s="117" t="s">
        <v>398</v>
      </c>
      <c r="J5494" s="117" t="s">
        <v>398</v>
      </c>
      <c r="K5494" s="117" t="s">
        <v>398</v>
      </c>
      <c r="L5494" s="117" t="s">
        <v>398</v>
      </c>
      <c r="M5494" s="117" t="s">
        <v>398</v>
      </c>
      <c r="N5494" s="117" t="s">
        <v>398</v>
      </c>
      <c r="O5494" s="125" t="s">
        <v>579</v>
      </c>
      <c r="P5494" s="117">
        <v>1</v>
      </c>
      <c r="Q5494" s="117" t="s">
        <v>398</v>
      </c>
      <c r="R5494" s="117" t="s">
        <v>398</v>
      </c>
      <c r="S5494" s="117" t="s">
        <v>398</v>
      </c>
      <c r="T5494" s="117" t="s">
        <v>398</v>
      </c>
      <c r="U5494" s="117" t="s">
        <v>398</v>
      </c>
      <c r="V5494" s="117" t="s">
        <v>398</v>
      </c>
      <c r="W5494" s="123">
        <v>81</v>
      </c>
      <c r="X5494" s="117" t="s">
        <v>907</v>
      </c>
      <c r="Y5494" s="120">
        <v>43565</v>
      </c>
      <c r="Z5494" s="121">
        <v>0.625</v>
      </c>
      <c r="AA5494" s="121">
        <v>0.71527777777777779</v>
      </c>
      <c r="AB5494" s="117" t="s">
        <v>582</v>
      </c>
      <c r="AC5494" s="119" t="s">
        <v>398</v>
      </c>
      <c r="AD5494" s="119" t="s">
        <v>398</v>
      </c>
    </row>
    <row r="5495" spans="1:30">
      <c r="A5495" s="117">
        <v>5494</v>
      </c>
      <c r="B5495" s="123" t="s">
        <v>469</v>
      </c>
      <c r="C5495" s="117" t="s">
        <v>5</v>
      </c>
      <c r="D5495" s="117" t="s">
        <v>595</v>
      </c>
      <c r="E5495" s="117">
        <v>5494</v>
      </c>
      <c r="F5495" s="117" t="s">
        <v>922</v>
      </c>
      <c r="G5495" s="117" t="s">
        <v>591</v>
      </c>
      <c r="H5495" s="117" t="s">
        <v>1016</v>
      </c>
      <c r="I5495" s="117" t="s">
        <v>398</v>
      </c>
      <c r="J5495" s="117" t="s">
        <v>398</v>
      </c>
      <c r="K5495" s="117" t="s">
        <v>398</v>
      </c>
      <c r="L5495" s="117" t="s">
        <v>398</v>
      </c>
      <c r="M5495" s="117" t="s">
        <v>398</v>
      </c>
      <c r="N5495" s="117" t="s">
        <v>398</v>
      </c>
      <c r="O5495" s="125" t="s">
        <v>579</v>
      </c>
      <c r="P5495" s="117">
        <v>1</v>
      </c>
      <c r="Q5495" s="117" t="s">
        <v>398</v>
      </c>
      <c r="R5495" s="117" t="s">
        <v>398</v>
      </c>
      <c r="S5495" s="117" t="s">
        <v>398</v>
      </c>
      <c r="T5495" s="117" t="s">
        <v>398</v>
      </c>
      <c r="U5495" s="117" t="s">
        <v>398</v>
      </c>
      <c r="V5495" s="117" t="s">
        <v>398</v>
      </c>
      <c r="W5495" s="123">
        <v>81</v>
      </c>
      <c r="X5495" s="117" t="s">
        <v>907</v>
      </c>
      <c r="Y5495" s="120">
        <v>43565</v>
      </c>
      <c r="Z5495" s="121">
        <v>0.625</v>
      </c>
      <c r="AA5495" s="121">
        <v>0.71527777777777779</v>
      </c>
      <c r="AB5495" s="117" t="s">
        <v>582</v>
      </c>
      <c r="AC5495" s="119" t="s">
        <v>398</v>
      </c>
      <c r="AD5495" s="119" t="s">
        <v>398</v>
      </c>
    </row>
    <row r="5496" spans="1:30">
      <c r="A5496" s="117">
        <v>5495</v>
      </c>
      <c r="B5496" s="123" t="s">
        <v>469</v>
      </c>
      <c r="C5496" s="117" t="s">
        <v>5</v>
      </c>
      <c r="D5496" s="117" t="s">
        <v>595</v>
      </c>
      <c r="E5496" s="117">
        <v>5495</v>
      </c>
      <c r="F5496" s="117" t="s">
        <v>922</v>
      </c>
      <c r="G5496" s="117" t="s">
        <v>591</v>
      </c>
      <c r="H5496" s="117" t="s">
        <v>1016</v>
      </c>
      <c r="I5496" s="117" t="s">
        <v>398</v>
      </c>
      <c r="J5496" s="117" t="s">
        <v>398</v>
      </c>
      <c r="K5496" s="117" t="s">
        <v>398</v>
      </c>
      <c r="L5496" s="117" t="s">
        <v>398</v>
      </c>
      <c r="M5496" s="117" t="s">
        <v>398</v>
      </c>
      <c r="N5496" s="117" t="s">
        <v>398</v>
      </c>
      <c r="O5496" s="125" t="s">
        <v>579</v>
      </c>
      <c r="P5496" s="117">
        <v>1</v>
      </c>
      <c r="Q5496" s="117" t="s">
        <v>398</v>
      </c>
      <c r="R5496" s="117" t="s">
        <v>398</v>
      </c>
      <c r="S5496" s="117" t="s">
        <v>398</v>
      </c>
      <c r="T5496" s="117" t="s">
        <v>398</v>
      </c>
      <c r="U5496" s="117" t="s">
        <v>398</v>
      </c>
      <c r="V5496" s="117" t="s">
        <v>398</v>
      </c>
      <c r="W5496" s="123">
        <v>81</v>
      </c>
      <c r="X5496" s="117" t="s">
        <v>907</v>
      </c>
      <c r="Y5496" s="120">
        <v>43565</v>
      </c>
      <c r="Z5496" s="121">
        <v>0.625</v>
      </c>
      <c r="AA5496" s="121">
        <v>0.71527777777777779</v>
      </c>
      <c r="AB5496" s="117" t="s">
        <v>582</v>
      </c>
      <c r="AC5496" s="119" t="s">
        <v>398</v>
      </c>
      <c r="AD5496" s="119" t="s">
        <v>398</v>
      </c>
    </row>
    <row r="5497" spans="1:30">
      <c r="A5497" s="117">
        <v>5496</v>
      </c>
      <c r="B5497" s="123" t="s">
        <v>469</v>
      </c>
      <c r="C5497" s="117" t="s">
        <v>5</v>
      </c>
      <c r="D5497" s="117" t="s">
        <v>595</v>
      </c>
      <c r="E5497" s="117">
        <v>5496</v>
      </c>
      <c r="F5497" s="117" t="s">
        <v>922</v>
      </c>
      <c r="G5497" s="117" t="s">
        <v>591</v>
      </c>
      <c r="H5497" s="117" t="s">
        <v>1016</v>
      </c>
      <c r="I5497" s="117" t="s">
        <v>398</v>
      </c>
      <c r="J5497" s="117" t="s">
        <v>398</v>
      </c>
      <c r="K5497" s="117" t="s">
        <v>398</v>
      </c>
      <c r="L5497" s="117" t="s">
        <v>398</v>
      </c>
      <c r="M5497" s="117" t="s">
        <v>398</v>
      </c>
      <c r="N5497" s="117" t="s">
        <v>398</v>
      </c>
      <c r="O5497" s="125" t="s">
        <v>579</v>
      </c>
      <c r="P5497" s="117">
        <v>1</v>
      </c>
      <c r="Q5497" s="117" t="s">
        <v>398</v>
      </c>
      <c r="R5497" s="117" t="s">
        <v>398</v>
      </c>
      <c r="S5497" s="117" t="s">
        <v>398</v>
      </c>
      <c r="T5497" s="117" t="s">
        <v>398</v>
      </c>
      <c r="U5497" s="117" t="s">
        <v>398</v>
      </c>
      <c r="V5497" s="117" t="s">
        <v>398</v>
      </c>
      <c r="W5497" s="123">
        <v>81</v>
      </c>
      <c r="X5497" s="117" t="s">
        <v>907</v>
      </c>
      <c r="Y5497" s="120">
        <v>43565</v>
      </c>
      <c r="Z5497" s="121">
        <v>0.625</v>
      </c>
      <c r="AA5497" s="121">
        <v>0.71527777777777779</v>
      </c>
      <c r="AB5497" s="117" t="s">
        <v>582</v>
      </c>
      <c r="AC5497" s="119" t="s">
        <v>398</v>
      </c>
      <c r="AD5497" s="119" t="s">
        <v>398</v>
      </c>
    </row>
    <row r="5498" spans="1:30">
      <c r="A5498" s="117">
        <v>5497</v>
      </c>
      <c r="B5498" s="123" t="s">
        <v>469</v>
      </c>
      <c r="C5498" s="117" t="s">
        <v>5</v>
      </c>
      <c r="D5498" s="117" t="s">
        <v>595</v>
      </c>
      <c r="E5498" s="117">
        <v>5497</v>
      </c>
      <c r="F5498" s="117" t="s">
        <v>922</v>
      </c>
      <c r="G5498" s="117" t="s">
        <v>591</v>
      </c>
      <c r="H5498" s="117" t="s">
        <v>1016</v>
      </c>
      <c r="I5498" s="117" t="s">
        <v>398</v>
      </c>
      <c r="J5498" s="117" t="s">
        <v>398</v>
      </c>
      <c r="K5498" s="117" t="s">
        <v>398</v>
      </c>
      <c r="L5498" s="117" t="s">
        <v>398</v>
      </c>
      <c r="M5498" s="117" t="s">
        <v>398</v>
      </c>
      <c r="N5498" s="117" t="s">
        <v>398</v>
      </c>
      <c r="O5498" s="125" t="s">
        <v>579</v>
      </c>
      <c r="P5498" s="117">
        <v>1</v>
      </c>
      <c r="Q5498" s="117" t="s">
        <v>398</v>
      </c>
      <c r="R5498" s="117" t="s">
        <v>398</v>
      </c>
      <c r="S5498" s="117" t="s">
        <v>398</v>
      </c>
      <c r="T5498" s="117" t="s">
        <v>398</v>
      </c>
      <c r="U5498" s="117" t="s">
        <v>398</v>
      </c>
      <c r="V5498" s="117" t="s">
        <v>398</v>
      </c>
      <c r="W5498" s="123">
        <v>81</v>
      </c>
      <c r="X5498" s="117" t="s">
        <v>907</v>
      </c>
      <c r="Y5498" s="120">
        <v>43565</v>
      </c>
      <c r="Z5498" s="121">
        <v>0.625</v>
      </c>
      <c r="AA5498" s="121">
        <v>0.71527777777777779</v>
      </c>
      <c r="AB5498" s="117" t="s">
        <v>582</v>
      </c>
      <c r="AC5498" s="119" t="s">
        <v>398</v>
      </c>
      <c r="AD5498" s="119" t="s">
        <v>398</v>
      </c>
    </row>
    <row r="5499" spans="1:30">
      <c r="A5499" s="117">
        <v>5498</v>
      </c>
      <c r="B5499" s="123" t="s">
        <v>469</v>
      </c>
      <c r="C5499" s="117" t="s">
        <v>5</v>
      </c>
      <c r="D5499" s="117" t="s">
        <v>595</v>
      </c>
      <c r="E5499" s="117">
        <v>5498</v>
      </c>
      <c r="F5499" s="117" t="s">
        <v>922</v>
      </c>
      <c r="G5499" s="117" t="s">
        <v>591</v>
      </c>
      <c r="H5499" s="117" t="s">
        <v>1016</v>
      </c>
      <c r="I5499" s="117" t="s">
        <v>398</v>
      </c>
      <c r="J5499" s="117" t="s">
        <v>398</v>
      </c>
      <c r="K5499" s="117" t="s">
        <v>398</v>
      </c>
      <c r="L5499" s="117" t="s">
        <v>398</v>
      </c>
      <c r="M5499" s="117" t="s">
        <v>398</v>
      </c>
      <c r="N5499" s="117" t="s">
        <v>398</v>
      </c>
      <c r="O5499" s="125" t="s">
        <v>579</v>
      </c>
      <c r="P5499" s="117">
        <v>1</v>
      </c>
      <c r="Q5499" s="117" t="s">
        <v>398</v>
      </c>
      <c r="R5499" s="117" t="s">
        <v>398</v>
      </c>
      <c r="S5499" s="117" t="s">
        <v>398</v>
      </c>
      <c r="T5499" s="117" t="s">
        <v>398</v>
      </c>
      <c r="U5499" s="117" t="s">
        <v>398</v>
      </c>
      <c r="V5499" s="117" t="s">
        <v>398</v>
      </c>
      <c r="W5499" s="123">
        <v>81</v>
      </c>
      <c r="X5499" s="117" t="s">
        <v>907</v>
      </c>
      <c r="Y5499" s="120">
        <v>43565</v>
      </c>
      <c r="Z5499" s="121">
        <v>0.625</v>
      </c>
      <c r="AA5499" s="121">
        <v>0.71527777777777779</v>
      </c>
      <c r="AB5499" s="117" t="s">
        <v>582</v>
      </c>
      <c r="AC5499" s="119" t="s">
        <v>398</v>
      </c>
      <c r="AD5499" s="119" t="s">
        <v>398</v>
      </c>
    </row>
    <row r="5500" spans="1:30">
      <c r="A5500" s="117">
        <v>5499</v>
      </c>
      <c r="B5500" s="123" t="s">
        <v>469</v>
      </c>
      <c r="C5500" s="117" t="s">
        <v>5</v>
      </c>
      <c r="D5500" s="117" t="s">
        <v>595</v>
      </c>
      <c r="E5500" s="117">
        <v>5499</v>
      </c>
      <c r="F5500" s="117" t="s">
        <v>922</v>
      </c>
      <c r="G5500" s="117" t="s">
        <v>591</v>
      </c>
      <c r="H5500" s="117" t="s">
        <v>1016</v>
      </c>
      <c r="I5500" s="117" t="s">
        <v>398</v>
      </c>
      <c r="J5500" s="117" t="s">
        <v>398</v>
      </c>
      <c r="K5500" s="117" t="s">
        <v>398</v>
      </c>
      <c r="L5500" s="117" t="s">
        <v>398</v>
      </c>
      <c r="M5500" s="117" t="s">
        <v>398</v>
      </c>
      <c r="N5500" s="117" t="s">
        <v>398</v>
      </c>
      <c r="O5500" s="125" t="s">
        <v>579</v>
      </c>
      <c r="P5500" s="117">
        <v>1</v>
      </c>
      <c r="Q5500" s="117" t="s">
        <v>398</v>
      </c>
      <c r="R5500" s="117" t="s">
        <v>398</v>
      </c>
      <c r="S5500" s="117" t="s">
        <v>398</v>
      </c>
      <c r="T5500" s="117" t="s">
        <v>398</v>
      </c>
      <c r="U5500" s="117" t="s">
        <v>398</v>
      </c>
      <c r="V5500" s="117" t="s">
        <v>398</v>
      </c>
      <c r="W5500" s="123">
        <v>81</v>
      </c>
      <c r="X5500" s="117" t="s">
        <v>907</v>
      </c>
      <c r="Y5500" s="120">
        <v>43565</v>
      </c>
      <c r="Z5500" s="121">
        <v>0.625</v>
      </c>
      <c r="AA5500" s="121">
        <v>0.71527777777777779</v>
      </c>
      <c r="AB5500" s="117" t="s">
        <v>582</v>
      </c>
      <c r="AC5500" s="119" t="s">
        <v>398</v>
      </c>
      <c r="AD5500" s="119" t="s">
        <v>398</v>
      </c>
    </row>
    <row r="5501" spans="1:30">
      <c r="A5501" s="117">
        <v>5500</v>
      </c>
      <c r="B5501" s="123" t="s">
        <v>469</v>
      </c>
      <c r="C5501" s="117" t="s">
        <v>5</v>
      </c>
      <c r="D5501" s="117" t="s">
        <v>595</v>
      </c>
      <c r="E5501" s="117">
        <v>5500</v>
      </c>
      <c r="F5501" s="117" t="s">
        <v>922</v>
      </c>
      <c r="G5501" s="117" t="s">
        <v>591</v>
      </c>
      <c r="H5501" s="117" t="s">
        <v>1016</v>
      </c>
      <c r="I5501" s="117" t="s">
        <v>398</v>
      </c>
      <c r="J5501" s="117" t="s">
        <v>398</v>
      </c>
      <c r="K5501" s="117" t="s">
        <v>398</v>
      </c>
      <c r="L5501" s="117" t="s">
        <v>398</v>
      </c>
      <c r="M5501" s="117" t="s">
        <v>398</v>
      </c>
      <c r="N5501" s="117" t="s">
        <v>398</v>
      </c>
      <c r="O5501" s="125" t="s">
        <v>579</v>
      </c>
      <c r="P5501" s="117">
        <v>1</v>
      </c>
      <c r="Q5501" s="117" t="s">
        <v>398</v>
      </c>
      <c r="R5501" s="117" t="s">
        <v>398</v>
      </c>
      <c r="S5501" s="117" t="s">
        <v>398</v>
      </c>
      <c r="T5501" s="117" t="s">
        <v>398</v>
      </c>
      <c r="U5501" s="117" t="s">
        <v>398</v>
      </c>
      <c r="V5501" s="117" t="s">
        <v>398</v>
      </c>
      <c r="W5501" s="123">
        <v>81</v>
      </c>
      <c r="X5501" s="117" t="s">
        <v>907</v>
      </c>
      <c r="Y5501" s="120">
        <v>43565</v>
      </c>
      <c r="Z5501" s="121">
        <v>0.625</v>
      </c>
      <c r="AA5501" s="121">
        <v>0.71527777777777779</v>
      </c>
      <c r="AB5501" s="117" t="s">
        <v>582</v>
      </c>
      <c r="AC5501" s="119" t="s">
        <v>398</v>
      </c>
      <c r="AD5501" s="119" t="s">
        <v>398</v>
      </c>
    </row>
    <row r="5502" spans="1:30">
      <c r="A5502" s="117">
        <v>5501</v>
      </c>
      <c r="B5502" s="123" t="s">
        <v>469</v>
      </c>
      <c r="C5502" s="117" t="s">
        <v>5</v>
      </c>
      <c r="D5502" s="117" t="s">
        <v>595</v>
      </c>
      <c r="E5502" s="117">
        <v>5501</v>
      </c>
      <c r="F5502" s="117" t="s">
        <v>922</v>
      </c>
      <c r="G5502" s="117" t="s">
        <v>591</v>
      </c>
      <c r="H5502" s="117" t="s">
        <v>1016</v>
      </c>
      <c r="I5502" s="117" t="s">
        <v>398</v>
      </c>
      <c r="J5502" s="117" t="s">
        <v>398</v>
      </c>
      <c r="K5502" s="117" t="s">
        <v>398</v>
      </c>
      <c r="L5502" s="117" t="s">
        <v>398</v>
      </c>
      <c r="M5502" s="117" t="s">
        <v>398</v>
      </c>
      <c r="N5502" s="117" t="s">
        <v>398</v>
      </c>
      <c r="O5502" s="125" t="s">
        <v>579</v>
      </c>
      <c r="P5502" s="117">
        <v>1</v>
      </c>
      <c r="Q5502" s="117" t="s">
        <v>398</v>
      </c>
      <c r="R5502" s="117" t="s">
        <v>398</v>
      </c>
      <c r="S5502" s="117" t="s">
        <v>398</v>
      </c>
      <c r="T5502" s="117" t="s">
        <v>398</v>
      </c>
      <c r="U5502" s="117" t="s">
        <v>398</v>
      </c>
      <c r="V5502" s="117" t="s">
        <v>398</v>
      </c>
      <c r="W5502" s="123">
        <v>81</v>
      </c>
      <c r="X5502" s="117" t="s">
        <v>907</v>
      </c>
      <c r="Y5502" s="120">
        <v>43565</v>
      </c>
      <c r="Z5502" s="121">
        <v>0.625</v>
      </c>
      <c r="AA5502" s="121">
        <v>0.71527777777777779</v>
      </c>
      <c r="AB5502" s="117" t="s">
        <v>582</v>
      </c>
      <c r="AC5502" s="119" t="s">
        <v>398</v>
      </c>
      <c r="AD5502" s="119" t="s">
        <v>398</v>
      </c>
    </row>
    <row r="5503" spans="1:30">
      <c r="A5503" s="117">
        <v>5502</v>
      </c>
      <c r="B5503" s="123" t="s">
        <v>469</v>
      </c>
      <c r="C5503" s="117" t="s">
        <v>5</v>
      </c>
      <c r="D5503" s="117" t="s">
        <v>595</v>
      </c>
      <c r="E5503" s="117">
        <v>5502</v>
      </c>
      <c r="F5503" s="117" t="s">
        <v>922</v>
      </c>
      <c r="G5503" s="117" t="s">
        <v>591</v>
      </c>
      <c r="H5503" s="117" t="s">
        <v>1016</v>
      </c>
      <c r="I5503" s="117" t="s">
        <v>398</v>
      </c>
      <c r="J5503" s="117" t="s">
        <v>398</v>
      </c>
      <c r="K5503" s="117" t="s">
        <v>398</v>
      </c>
      <c r="L5503" s="117" t="s">
        <v>398</v>
      </c>
      <c r="M5503" s="117" t="s">
        <v>398</v>
      </c>
      <c r="N5503" s="117" t="s">
        <v>398</v>
      </c>
      <c r="O5503" s="125" t="s">
        <v>579</v>
      </c>
      <c r="P5503" s="117">
        <v>1</v>
      </c>
      <c r="Q5503" s="117" t="s">
        <v>398</v>
      </c>
      <c r="R5503" s="117" t="s">
        <v>398</v>
      </c>
      <c r="S5503" s="117" t="s">
        <v>398</v>
      </c>
      <c r="T5503" s="117" t="s">
        <v>398</v>
      </c>
      <c r="U5503" s="117" t="s">
        <v>398</v>
      </c>
      <c r="V5503" s="117" t="s">
        <v>398</v>
      </c>
      <c r="W5503" s="123">
        <v>81</v>
      </c>
      <c r="X5503" s="117" t="s">
        <v>907</v>
      </c>
      <c r="Y5503" s="120">
        <v>43565</v>
      </c>
      <c r="Z5503" s="121">
        <v>0.625</v>
      </c>
      <c r="AA5503" s="121">
        <v>0.71527777777777779</v>
      </c>
      <c r="AB5503" s="117" t="s">
        <v>582</v>
      </c>
      <c r="AC5503" s="119" t="s">
        <v>398</v>
      </c>
      <c r="AD5503" s="119" t="s">
        <v>398</v>
      </c>
    </row>
    <row r="5504" spans="1:30">
      <c r="A5504" s="117">
        <v>5503</v>
      </c>
      <c r="B5504" s="123" t="s">
        <v>469</v>
      </c>
      <c r="C5504" s="117" t="s">
        <v>5</v>
      </c>
      <c r="D5504" s="117" t="s">
        <v>595</v>
      </c>
      <c r="E5504" s="117">
        <v>5503</v>
      </c>
      <c r="F5504" s="117" t="s">
        <v>922</v>
      </c>
      <c r="G5504" s="117" t="s">
        <v>591</v>
      </c>
      <c r="H5504" s="117" t="s">
        <v>1016</v>
      </c>
      <c r="I5504" s="117" t="s">
        <v>398</v>
      </c>
      <c r="J5504" s="117" t="s">
        <v>398</v>
      </c>
      <c r="K5504" s="117" t="s">
        <v>398</v>
      </c>
      <c r="L5504" s="117" t="s">
        <v>398</v>
      </c>
      <c r="M5504" s="117" t="s">
        <v>398</v>
      </c>
      <c r="N5504" s="117" t="s">
        <v>398</v>
      </c>
      <c r="O5504" s="125" t="s">
        <v>579</v>
      </c>
      <c r="P5504" s="117">
        <v>1</v>
      </c>
      <c r="Q5504" s="117" t="s">
        <v>398</v>
      </c>
      <c r="R5504" s="117" t="s">
        <v>398</v>
      </c>
      <c r="S5504" s="117" t="s">
        <v>398</v>
      </c>
      <c r="T5504" s="117" t="s">
        <v>398</v>
      </c>
      <c r="U5504" s="117" t="s">
        <v>398</v>
      </c>
      <c r="V5504" s="117" t="s">
        <v>398</v>
      </c>
      <c r="W5504" s="123">
        <v>81</v>
      </c>
      <c r="X5504" s="117" t="s">
        <v>907</v>
      </c>
      <c r="Y5504" s="120">
        <v>43565</v>
      </c>
      <c r="Z5504" s="121">
        <v>0.625</v>
      </c>
      <c r="AA5504" s="121">
        <v>0.71527777777777779</v>
      </c>
      <c r="AB5504" s="117" t="s">
        <v>582</v>
      </c>
      <c r="AC5504" s="119" t="s">
        <v>398</v>
      </c>
      <c r="AD5504" s="119" t="s">
        <v>398</v>
      </c>
    </row>
    <row r="5505" spans="1:30">
      <c r="A5505" s="117">
        <v>5504</v>
      </c>
      <c r="B5505" s="123" t="s">
        <v>469</v>
      </c>
      <c r="C5505" s="117" t="s">
        <v>5</v>
      </c>
      <c r="D5505" s="117" t="s">
        <v>595</v>
      </c>
      <c r="E5505" s="117">
        <v>5504</v>
      </c>
      <c r="F5505" s="117" t="s">
        <v>922</v>
      </c>
      <c r="G5505" s="117" t="s">
        <v>591</v>
      </c>
      <c r="H5505" s="117" t="s">
        <v>1016</v>
      </c>
      <c r="I5505" s="117" t="s">
        <v>398</v>
      </c>
      <c r="J5505" s="117" t="s">
        <v>398</v>
      </c>
      <c r="K5505" s="117" t="s">
        <v>398</v>
      </c>
      <c r="L5505" s="117" t="s">
        <v>398</v>
      </c>
      <c r="M5505" s="117" t="s">
        <v>398</v>
      </c>
      <c r="N5505" s="117" t="s">
        <v>398</v>
      </c>
      <c r="O5505" s="125" t="s">
        <v>579</v>
      </c>
      <c r="P5505" s="117">
        <v>1</v>
      </c>
      <c r="Q5505" s="117" t="s">
        <v>398</v>
      </c>
      <c r="R5505" s="117" t="s">
        <v>398</v>
      </c>
      <c r="S5505" s="117" t="s">
        <v>398</v>
      </c>
      <c r="T5505" s="117" t="s">
        <v>398</v>
      </c>
      <c r="U5505" s="117" t="s">
        <v>398</v>
      </c>
      <c r="V5505" s="117" t="s">
        <v>398</v>
      </c>
      <c r="W5505" s="123">
        <v>81</v>
      </c>
      <c r="X5505" s="117" t="s">
        <v>907</v>
      </c>
      <c r="Y5505" s="120">
        <v>43565</v>
      </c>
      <c r="Z5505" s="121">
        <v>0.625</v>
      </c>
      <c r="AA5505" s="121">
        <v>0.71527777777777779</v>
      </c>
      <c r="AB5505" s="117" t="s">
        <v>582</v>
      </c>
      <c r="AC5505" s="119" t="s">
        <v>398</v>
      </c>
      <c r="AD5505" s="119" t="s">
        <v>398</v>
      </c>
    </row>
    <row r="5506" spans="1:30">
      <c r="A5506" s="117">
        <v>5505</v>
      </c>
      <c r="B5506" s="123" t="s">
        <v>469</v>
      </c>
      <c r="C5506" s="117" t="s">
        <v>5</v>
      </c>
      <c r="D5506" s="117" t="s">
        <v>595</v>
      </c>
      <c r="E5506" s="117">
        <v>5505</v>
      </c>
      <c r="F5506" s="117" t="s">
        <v>922</v>
      </c>
      <c r="G5506" s="117" t="s">
        <v>591</v>
      </c>
      <c r="H5506" s="117" t="s">
        <v>1016</v>
      </c>
      <c r="I5506" s="117" t="s">
        <v>398</v>
      </c>
      <c r="J5506" s="117" t="s">
        <v>398</v>
      </c>
      <c r="K5506" s="117" t="s">
        <v>398</v>
      </c>
      <c r="L5506" s="117" t="s">
        <v>398</v>
      </c>
      <c r="M5506" s="117" t="s">
        <v>398</v>
      </c>
      <c r="N5506" s="117" t="s">
        <v>398</v>
      </c>
      <c r="O5506" s="125" t="s">
        <v>579</v>
      </c>
      <c r="P5506" s="117">
        <v>1</v>
      </c>
      <c r="Q5506" s="117" t="s">
        <v>398</v>
      </c>
      <c r="R5506" s="117" t="s">
        <v>398</v>
      </c>
      <c r="S5506" s="117" t="s">
        <v>398</v>
      </c>
      <c r="T5506" s="117" t="s">
        <v>398</v>
      </c>
      <c r="U5506" s="117" t="s">
        <v>398</v>
      </c>
      <c r="V5506" s="117" t="s">
        <v>398</v>
      </c>
      <c r="W5506" s="123">
        <v>81</v>
      </c>
      <c r="X5506" s="117" t="s">
        <v>907</v>
      </c>
      <c r="Y5506" s="120">
        <v>43565</v>
      </c>
      <c r="Z5506" s="121">
        <v>0.625</v>
      </c>
      <c r="AA5506" s="121">
        <v>0.71527777777777779</v>
      </c>
      <c r="AB5506" s="117" t="s">
        <v>582</v>
      </c>
      <c r="AC5506" s="119" t="s">
        <v>398</v>
      </c>
      <c r="AD5506" s="119" t="s">
        <v>398</v>
      </c>
    </row>
    <row r="5507" spans="1:30">
      <c r="A5507" s="117">
        <v>5506</v>
      </c>
      <c r="B5507" s="123" t="s">
        <v>469</v>
      </c>
      <c r="C5507" s="117" t="s">
        <v>5</v>
      </c>
      <c r="D5507" s="117" t="s">
        <v>595</v>
      </c>
      <c r="E5507" s="117">
        <v>5506</v>
      </c>
      <c r="F5507" s="117" t="s">
        <v>922</v>
      </c>
      <c r="G5507" s="117" t="s">
        <v>591</v>
      </c>
      <c r="H5507" s="117" t="s">
        <v>1016</v>
      </c>
      <c r="I5507" s="117" t="s">
        <v>398</v>
      </c>
      <c r="J5507" s="117" t="s">
        <v>398</v>
      </c>
      <c r="K5507" s="117" t="s">
        <v>398</v>
      </c>
      <c r="L5507" s="117" t="s">
        <v>398</v>
      </c>
      <c r="M5507" s="117" t="s">
        <v>398</v>
      </c>
      <c r="N5507" s="117" t="s">
        <v>398</v>
      </c>
      <c r="O5507" s="125" t="s">
        <v>579</v>
      </c>
      <c r="P5507" s="117">
        <v>1</v>
      </c>
      <c r="Q5507" s="117" t="s">
        <v>398</v>
      </c>
      <c r="R5507" s="117" t="s">
        <v>398</v>
      </c>
      <c r="S5507" s="117" t="s">
        <v>398</v>
      </c>
      <c r="T5507" s="117" t="s">
        <v>398</v>
      </c>
      <c r="U5507" s="117" t="s">
        <v>398</v>
      </c>
      <c r="V5507" s="117" t="s">
        <v>398</v>
      </c>
      <c r="W5507" s="123">
        <v>81</v>
      </c>
      <c r="X5507" s="117" t="s">
        <v>907</v>
      </c>
      <c r="Y5507" s="120">
        <v>43565</v>
      </c>
      <c r="Z5507" s="121">
        <v>0.625</v>
      </c>
      <c r="AA5507" s="121">
        <v>0.71527777777777779</v>
      </c>
      <c r="AB5507" s="117" t="s">
        <v>582</v>
      </c>
      <c r="AC5507" s="119" t="s">
        <v>398</v>
      </c>
      <c r="AD5507" s="119" t="s">
        <v>398</v>
      </c>
    </row>
    <row r="5508" spans="1:30">
      <c r="A5508" s="117">
        <v>5507</v>
      </c>
      <c r="B5508" s="123" t="s">
        <v>469</v>
      </c>
      <c r="C5508" s="117" t="s">
        <v>5</v>
      </c>
      <c r="D5508" s="117" t="s">
        <v>595</v>
      </c>
      <c r="E5508" s="117">
        <v>5507</v>
      </c>
      <c r="F5508" s="117" t="s">
        <v>922</v>
      </c>
      <c r="G5508" s="117" t="s">
        <v>591</v>
      </c>
      <c r="H5508" s="117" t="s">
        <v>1016</v>
      </c>
      <c r="I5508" s="117" t="s">
        <v>398</v>
      </c>
      <c r="J5508" s="117" t="s">
        <v>398</v>
      </c>
      <c r="K5508" s="117" t="s">
        <v>398</v>
      </c>
      <c r="L5508" s="117" t="s">
        <v>398</v>
      </c>
      <c r="M5508" s="117" t="s">
        <v>398</v>
      </c>
      <c r="N5508" s="117" t="s">
        <v>398</v>
      </c>
      <c r="O5508" s="125" t="s">
        <v>579</v>
      </c>
      <c r="P5508" s="117">
        <v>1</v>
      </c>
      <c r="Q5508" s="117" t="s">
        <v>398</v>
      </c>
      <c r="R5508" s="117" t="s">
        <v>398</v>
      </c>
      <c r="S5508" s="117" t="s">
        <v>398</v>
      </c>
      <c r="T5508" s="117" t="s">
        <v>398</v>
      </c>
      <c r="U5508" s="117" t="s">
        <v>398</v>
      </c>
      <c r="V5508" s="117" t="s">
        <v>398</v>
      </c>
      <c r="W5508" s="123">
        <v>81</v>
      </c>
      <c r="X5508" s="117" t="s">
        <v>907</v>
      </c>
      <c r="Y5508" s="120">
        <v>43565</v>
      </c>
      <c r="Z5508" s="121">
        <v>0.625</v>
      </c>
      <c r="AA5508" s="121">
        <v>0.71527777777777779</v>
      </c>
      <c r="AB5508" s="117" t="s">
        <v>582</v>
      </c>
      <c r="AC5508" s="119" t="s">
        <v>398</v>
      </c>
      <c r="AD5508" s="119" t="s">
        <v>398</v>
      </c>
    </row>
    <row r="5509" spans="1:30">
      <c r="A5509" s="117">
        <v>5508</v>
      </c>
      <c r="B5509" s="123" t="s">
        <v>469</v>
      </c>
      <c r="C5509" s="117" t="s">
        <v>5</v>
      </c>
      <c r="D5509" s="117" t="s">
        <v>595</v>
      </c>
      <c r="E5509" s="117">
        <v>5508</v>
      </c>
      <c r="F5509" s="117" t="s">
        <v>922</v>
      </c>
      <c r="G5509" s="117" t="s">
        <v>591</v>
      </c>
      <c r="H5509" s="117" t="s">
        <v>1016</v>
      </c>
      <c r="I5509" s="117" t="s">
        <v>398</v>
      </c>
      <c r="J5509" s="117" t="s">
        <v>398</v>
      </c>
      <c r="K5509" s="117" t="s">
        <v>398</v>
      </c>
      <c r="L5509" s="117" t="s">
        <v>398</v>
      </c>
      <c r="M5509" s="117" t="s">
        <v>398</v>
      </c>
      <c r="N5509" s="117" t="s">
        <v>398</v>
      </c>
      <c r="O5509" s="125" t="s">
        <v>579</v>
      </c>
      <c r="P5509" s="117">
        <v>1</v>
      </c>
      <c r="Q5509" s="117" t="s">
        <v>398</v>
      </c>
      <c r="R5509" s="117" t="s">
        <v>398</v>
      </c>
      <c r="S5509" s="117" t="s">
        <v>398</v>
      </c>
      <c r="T5509" s="117" t="s">
        <v>398</v>
      </c>
      <c r="U5509" s="117" t="s">
        <v>398</v>
      </c>
      <c r="V5509" s="117" t="s">
        <v>398</v>
      </c>
      <c r="W5509" s="123">
        <v>81</v>
      </c>
      <c r="X5509" s="117" t="s">
        <v>907</v>
      </c>
      <c r="Y5509" s="120">
        <v>43565</v>
      </c>
      <c r="Z5509" s="121">
        <v>0.625</v>
      </c>
      <c r="AA5509" s="121">
        <v>0.71527777777777779</v>
      </c>
      <c r="AB5509" s="117" t="s">
        <v>582</v>
      </c>
      <c r="AC5509" s="119" t="s">
        <v>398</v>
      </c>
      <c r="AD5509" s="119" t="s">
        <v>398</v>
      </c>
    </row>
    <row r="5510" spans="1:30">
      <c r="A5510" s="117">
        <v>5509</v>
      </c>
      <c r="B5510" s="123" t="s">
        <v>469</v>
      </c>
      <c r="C5510" s="117" t="s">
        <v>5</v>
      </c>
      <c r="D5510" s="117" t="s">
        <v>595</v>
      </c>
      <c r="E5510" s="117">
        <v>5509</v>
      </c>
      <c r="F5510" s="117" t="s">
        <v>922</v>
      </c>
      <c r="G5510" s="117" t="s">
        <v>591</v>
      </c>
      <c r="H5510" s="117" t="s">
        <v>1016</v>
      </c>
      <c r="I5510" s="117" t="s">
        <v>398</v>
      </c>
      <c r="J5510" s="117" t="s">
        <v>398</v>
      </c>
      <c r="K5510" s="117" t="s">
        <v>398</v>
      </c>
      <c r="L5510" s="117" t="s">
        <v>398</v>
      </c>
      <c r="M5510" s="117" t="s">
        <v>398</v>
      </c>
      <c r="N5510" s="117" t="s">
        <v>398</v>
      </c>
      <c r="O5510" s="125" t="s">
        <v>579</v>
      </c>
      <c r="P5510" s="117">
        <v>1</v>
      </c>
      <c r="Q5510" s="117" t="s">
        <v>398</v>
      </c>
      <c r="R5510" s="117" t="s">
        <v>398</v>
      </c>
      <c r="S5510" s="117" t="s">
        <v>398</v>
      </c>
      <c r="T5510" s="117" t="s">
        <v>398</v>
      </c>
      <c r="U5510" s="117" t="s">
        <v>398</v>
      </c>
      <c r="V5510" s="117" t="s">
        <v>398</v>
      </c>
      <c r="W5510" s="123">
        <v>81</v>
      </c>
      <c r="X5510" s="117" t="s">
        <v>907</v>
      </c>
      <c r="Y5510" s="120">
        <v>43565</v>
      </c>
      <c r="Z5510" s="121">
        <v>0.625</v>
      </c>
      <c r="AA5510" s="121">
        <v>0.71527777777777779</v>
      </c>
      <c r="AB5510" s="117" t="s">
        <v>582</v>
      </c>
      <c r="AC5510" s="119" t="s">
        <v>398</v>
      </c>
      <c r="AD5510" s="119" t="s">
        <v>398</v>
      </c>
    </row>
    <row r="5511" spans="1:30">
      <c r="A5511" s="117">
        <v>5510</v>
      </c>
      <c r="B5511" s="123" t="s">
        <v>469</v>
      </c>
      <c r="C5511" s="117" t="s">
        <v>5</v>
      </c>
      <c r="D5511" s="117" t="s">
        <v>595</v>
      </c>
      <c r="E5511" s="117">
        <v>5510</v>
      </c>
      <c r="F5511" s="117" t="s">
        <v>922</v>
      </c>
      <c r="G5511" s="117" t="s">
        <v>591</v>
      </c>
      <c r="H5511" s="117" t="s">
        <v>1016</v>
      </c>
      <c r="I5511" s="117" t="s">
        <v>398</v>
      </c>
      <c r="J5511" s="117" t="s">
        <v>398</v>
      </c>
      <c r="K5511" s="117" t="s">
        <v>398</v>
      </c>
      <c r="L5511" s="117" t="s">
        <v>398</v>
      </c>
      <c r="M5511" s="117" t="s">
        <v>398</v>
      </c>
      <c r="N5511" s="117" t="s">
        <v>398</v>
      </c>
      <c r="O5511" s="125" t="s">
        <v>579</v>
      </c>
      <c r="P5511" s="117">
        <v>1</v>
      </c>
      <c r="Q5511" s="117" t="s">
        <v>398</v>
      </c>
      <c r="R5511" s="117" t="s">
        <v>398</v>
      </c>
      <c r="S5511" s="117" t="s">
        <v>398</v>
      </c>
      <c r="T5511" s="117" t="s">
        <v>398</v>
      </c>
      <c r="U5511" s="117" t="s">
        <v>398</v>
      </c>
      <c r="V5511" s="117" t="s">
        <v>398</v>
      </c>
      <c r="W5511" s="123">
        <v>81</v>
      </c>
      <c r="X5511" s="117" t="s">
        <v>907</v>
      </c>
      <c r="Y5511" s="120">
        <v>43565</v>
      </c>
      <c r="Z5511" s="121">
        <v>0.625</v>
      </c>
      <c r="AA5511" s="121">
        <v>0.71527777777777779</v>
      </c>
      <c r="AB5511" s="117" t="s">
        <v>582</v>
      </c>
      <c r="AC5511" s="119" t="s">
        <v>398</v>
      </c>
      <c r="AD5511" s="119" t="s">
        <v>398</v>
      </c>
    </row>
    <row r="5512" spans="1:30">
      <c r="A5512" s="117">
        <v>5511</v>
      </c>
      <c r="B5512" s="123" t="s">
        <v>469</v>
      </c>
      <c r="C5512" s="117" t="s">
        <v>5</v>
      </c>
      <c r="D5512" s="117" t="s">
        <v>595</v>
      </c>
      <c r="E5512" s="117">
        <v>5511</v>
      </c>
      <c r="F5512" s="117" t="s">
        <v>922</v>
      </c>
      <c r="G5512" s="117" t="s">
        <v>591</v>
      </c>
      <c r="H5512" s="117" t="s">
        <v>1016</v>
      </c>
      <c r="I5512" s="117" t="s">
        <v>398</v>
      </c>
      <c r="J5512" s="117" t="s">
        <v>398</v>
      </c>
      <c r="K5512" s="117" t="s">
        <v>398</v>
      </c>
      <c r="L5512" s="117" t="s">
        <v>398</v>
      </c>
      <c r="M5512" s="117" t="s">
        <v>398</v>
      </c>
      <c r="N5512" s="117" t="s">
        <v>398</v>
      </c>
      <c r="O5512" s="125" t="s">
        <v>579</v>
      </c>
      <c r="P5512" s="117">
        <v>1</v>
      </c>
      <c r="Q5512" s="117" t="s">
        <v>398</v>
      </c>
      <c r="R5512" s="117" t="s">
        <v>398</v>
      </c>
      <c r="S5512" s="117" t="s">
        <v>398</v>
      </c>
      <c r="T5512" s="117" t="s">
        <v>398</v>
      </c>
      <c r="U5512" s="117" t="s">
        <v>398</v>
      </c>
      <c r="V5512" s="117" t="s">
        <v>398</v>
      </c>
      <c r="W5512" s="123">
        <v>81</v>
      </c>
      <c r="X5512" s="117" t="s">
        <v>907</v>
      </c>
      <c r="Y5512" s="120">
        <v>43565</v>
      </c>
      <c r="Z5512" s="121">
        <v>0.625</v>
      </c>
      <c r="AA5512" s="121">
        <v>0.71527777777777779</v>
      </c>
      <c r="AB5512" s="117" t="s">
        <v>582</v>
      </c>
      <c r="AC5512" s="119" t="s">
        <v>398</v>
      </c>
      <c r="AD5512" s="119" t="s">
        <v>398</v>
      </c>
    </row>
    <row r="5513" spans="1:30">
      <c r="A5513" s="117">
        <v>5512</v>
      </c>
      <c r="B5513" s="123" t="s">
        <v>469</v>
      </c>
      <c r="C5513" s="117" t="s">
        <v>5</v>
      </c>
      <c r="D5513" s="117" t="s">
        <v>595</v>
      </c>
      <c r="E5513" s="117">
        <v>5512</v>
      </c>
      <c r="F5513" s="117" t="s">
        <v>922</v>
      </c>
      <c r="G5513" s="117" t="s">
        <v>591</v>
      </c>
      <c r="H5513" s="117" t="s">
        <v>1016</v>
      </c>
      <c r="I5513" s="117" t="s">
        <v>398</v>
      </c>
      <c r="J5513" s="117" t="s">
        <v>398</v>
      </c>
      <c r="K5513" s="117" t="s">
        <v>398</v>
      </c>
      <c r="L5513" s="117" t="s">
        <v>398</v>
      </c>
      <c r="M5513" s="117" t="s">
        <v>398</v>
      </c>
      <c r="N5513" s="117" t="s">
        <v>398</v>
      </c>
      <c r="O5513" s="125" t="s">
        <v>579</v>
      </c>
      <c r="P5513" s="117">
        <v>1</v>
      </c>
      <c r="Q5513" s="117" t="s">
        <v>398</v>
      </c>
      <c r="R5513" s="117" t="s">
        <v>398</v>
      </c>
      <c r="S5513" s="117" t="s">
        <v>398</v>
      </c>
      <c r="T5513" s="117" t="s">
        <v>398</v>
      </c>
      <c r="U5513" s="117" t="s">
        <v>398</v>
      </c>
      <c r="V5513" s="117" t="s">
        <v>398</v>
      </c>
      <c r="W5513" s="123">
        <v>81</v>
      </c>
      <c r="X5513" s="117" t="s">
        <v>907</v>
      </c>
      <c r="Y5513" s="120">
        <v>43565</v>
      </c>
      <c r="Z5513" s="121">
        <v>0.625</v>
      </c>
      <c r="AA5513" s="121">
        <v>0.71527777777777779</v>
      </c>
      <c r="AB5513" s="117" t="s">
        <v>582</v>
      </c>
      <c r="AC5513" s="119" t="s">
        <v>398</v>
      </c>
      <c r="AD5513" s="119" t="s">
        <v>398</v>
      </c>
    </row>
    <row r="5514" spans="1:30">
      <c r="A5514" s="117">
        <v>5513</v>
      </c>
      <c r="B5514" s="123" t="s">
        <v>469</v>
      </c>
      <c r="C5514" s="117" t="s">
        <v>5</v>
      </c>
      <c r="D5514" s="117" t="s">
        <v>595</v>
      </c>
      <c r="E5514" s="117">
        <v>5513</v>
      </c>
      <c r="F5514" s="117" t="s">
        <v>922</v>
      </c>
      <c r="G5514" s="117" t="s">
        <v>591</v>
      </c>
      <c r="H5514" s="117" t="s">
        <v>1016</v>
      </c>
      <c r="I5514" s="117" t="s">
        <v>398</v>
      </c>
      <c r="J5514" s="117" t="s">
        <v>398</v>
      </c>
      <c r="K5514" s="117" t="s">
        <v>398</v>
      </c>
      <c r="L5514" s="117" t="s">
        <v>398</v>
      </c>
      <c r="M5514" s="117" t="s">
        <v>398</v>
      </c>
      <c r="N5514" s="117" t="s">
        <v>398</v>
      </c>
      <c r="O5514" s="125" t="s">
        <v>579</v>
      </c>
      <c r="P5514" s="117">
        <v>1</v>
      </c>
      <c r="Q5514" s="117" t="s">
        <v>398</v>
      </c>
      <c r="R5514" s="117" t="s">
        <v>398</v>
      </c>
      <c r="S5514" s="117" t="s">
        <v>398</v>
      </c>
      <c r="T5514" s="117" t="s">
        <v>398</v>
      </c>
      <c r="U5514" s="117" t="s">
        <v>398</v>
      </c>
      <c r="V5514" s="117" t="s">
        <v>398</v>
      </c>
      <c r="W5514" s="123">
        <v>81</v>
      </c>
      <c r="X5514" s="117" t="s">
        <v>907</v>
      </c>
      <c r="Y5514" s="120">
        <v>43565</v>
      </c>
      <c r="Z5514" s="121">
        <v>0.625</v>
      </c>
      <c r="AA5514" s="121">
        <v>0.71527777777777779</v>
      </c>
      <c r="AB5514" s="117" t="s">
        <v>582</v>
      </c>
      <c r="AC5514" s="119" t="s">
        <v>398</v>
      </c>
      <c r="AD5514" s="119" t="s">
        <v>398</v>
      </c>
    </row>
    <row r="5515" spans="1:30">
      <c r="A5515" s="117">
        <v>5514</v>
      </c>
      <c r="B5515" s="123" t="s">
        <v>469</v>
      </c>
      <c r="C5515" s="117" t="s">
        <v>5</v>
      </c>
      <c r="D5515" s="117" t="s">
        <v>595</v>
      </c>
      <c r="E5515" s="117">
        <v>5514</v>
      </c>
      <c r="F5515" s="117" t="s">
        <v>922</v>
      </c>
      <c r="G5515" s="117" t="s">
        <v>591</v>
      </c>
      <c r="H5515" s="117" t="s">
        <v>1016</v>
      </c>
      <c r="I5515" s="117" t="s">
        <v>398</v>
      </c>
      <c r="J5515" s="117" t="s">
        <v>398</v>
      </c>
      <c r="K5515" s="117" t="s">
        <v>398</v>
      </c>
      <c r="L5515" s="117" t="s">
        <v>398</v>
      </c>
      <c r="M5515" s="117" t="s">
        <v>398</v>
      </c>
      <c r="N5515" s="117" t="s">
        <v>398</v>
      </c>
      <c r="O5515" s="125" t="s">
        <v>579</v>
      </c>
      <c r="P5515" s="117">
        <v>1</v>
      </c>
      <c r="Q5515" s="117" t="s">
        <v>398</v>
      </c>
      <c r="R5515" s="117" t="s">
        <v>398</v>
      </c>
      <c r="S5515" s="117" t="s">
        <v>398</v>
      </c>
      <c r="T5515" s="117" t="s">
        <v>398</v>
      </c>
      <c r="U5515" s="117" t="s">
        <v>398</v>
      </c>
      <c r="V5515" s="117" t="s">
        <v>398</v>
      </c>
      <c r="W5515" s="123">
        <v>81</v>
      </c>
      <c r="X5515" s="117" t="s">
        <v>907</v>
      </c>
      <c r="Y5515" s="120">
        <v>43565</v>
      </c>
      <c r="Z5515" s="121">
        <v>0.625</v>
      </c>
      <c r="AA5515" s="121">
        <v>0.71527777777777779</v>
      </c>
      <c r="AB5515" s="117" t="s">
        <v>582</v>
      </c>
      <c r="AC5515" s="119" t="s">
        <v>398</v>
      </c>
      <c r="AD5515" s="119" t="s">
        <v>398</v>
      </c>
    </row>
    <row r="5516" spans="1:30">
      <c r="A5516" s="117">
        <v>5515</v>
      </c>
      <c r="B5516" s="123" t="s">
        <v>469</v>
      </c>
      <c r="C5516" s="117" t="s">
        <v>5</v>
      </c>
      <c r="D5516" s="117" t="s">
        <v>595</v>
      </c>
      <c r="E5516" s="117">
        <v>5515</v>
      </c>
      <c r="F5516" s="117" t="s">
        <v>922</v>
      </c>
      <c r="G5516" s="117" t="s">
        <v>591</v>
      </c>
      <c r="H5516" s="117" t="s">
        <v>1016</v>
      </c>
      <c r="I5516" s="117" t="s">
        <v>398</v>
      </c>
      <c r="J5516" s="117" t="s">
        <v>398</v>
      </c>
      <c r="K5516" s="117" t="s">
        <v>398</v>
      </c>
      <c r="L5516" s="117" t="s">
        <v>398</v>
      </c>
      <c r="M5516" s="117" t="s">
        <v>398</v>
      </c>
      <c r="N5516" s="117" t="s">
        <v>398</v>
      </c>
      <c r="O5516" s="125" t="s">
        <v>579</v>
      </c>
      <c r="P5516" s="117">
        <v>1</v>
      </c>
      <c r="Q5516" s="117" t="s">
        <v>398</v>
      </c>
      <c r="R5516" s="117" t="s">
        <v>398</v>
      </c>
      <c r="S5516" s="117" t="s">
        <v>398</v>
      </c>
      <c r="T5516" s="117" t="s">
        <v>398</v>
      </c>
      <c r="U5516" s="117" t="s">
        <v>398</v>
      </c>
      <c r="V5516" s="117" t="s">
        <v>398</v>
      </c>
      <c r="W5516" s="123">
        <v>81</v>
      </c>
      <c r="X5516" s="117" t="s">
        <v>907</v>
      </c>
      <c r="Y5516" s="120">
        <v>43565</v>
      </c>
      <c r="Z5516" s="121">
        <v>0.625</v>
      </c>
      <c r="AA5516" s="121">
        <v>0.71527777777777779</v>
      </c>
      <c r="AB5516" s="117" t="s">
        <v>582</v>
      </c>
      <c r="AC5516" s="119" t="s">
        <v>398</v>
      </c>
      <c r="AD5516" s="119" t="s">
        <v>398</v>
      </c>
    </row>
    <row r="5517" spans="1:30">
      <c r="A5517" s="117">
        <v>5516</v>
      </c>
      <c r="B5517" s="123" t="s">
        <v>469</v>
      </c>
      <c r="C5517" s="117" t="s">
        <v>5</v>
      </c>
      <c r="D5517" s="117" t="s">
        <v>595</v>
      </c>
      <c r="E5517" s="117">
        <v>5516</v>
      </c>
      <c r="F5517" s="117" t="s">
        <v>922</v>
      </c>
      <c r="G5517" s="117" t="s">
        <v>591</v>
      </c>
      <c r="H5517" s="117" t="s">
        <v>1016</v>
      </c>
      <c r="I5517" s="117" t="s">
        <v>398</v>
      </c>
      <c r="J5517" s="117" t="s">
        <v>398</v>
      </c>
      <c r="K5517" s="117" t="s">
        <v>398</v>
      </c>
      <c r="L5517" s="117" t="s">
        <v>398</v>
      </c>
      <c r="M5517" s="117" t="s">
        <v>398</v>
      </c>
      <c r="N5517" s="117" t="s">
        <v>398</v>
      </c>
      <c r="O5517" s="125" t="s">
        <v>579</v>
      </c>
      <c r="P5517" s="117">
        <v>1</v>
      </c>
      <c r="Q5517" s="117" t="s">
        <v>398</v>
      </c>
      <c r="R5517" s="117" t="s">
        <v>398</v>
      </c>
      <c r="S5517" s="117" t="s">
        <v>398</v>
      </c>
      <c r="T5517" s="117" t="s">
        <v>398</v>
      </c>
      <c r="U5517" s="117" t="s">
        <v>398</v>
      </c>
      <c r="V5517" s="117" t="s">
        <v>398</v>
      </c>
      <c r="W5517" s="123">
        <v>81</v>
      </c>
      <c r="X5517" s="117" t="s">
        <v>907</v>
      </c>
      <c r="Y5517" s="120">
        <v>43565</v>
      </c>
      <c r="Z5517" s="121">
        <v>0.625</v>
      </c>
      <c r="AA5517" s="121">
        <v>0.71527777777777779</v>
      </c>
      <c r="AB5517" s="117" t="s">
        <v>582</v>
      </c>
      <c r="AC5517" s="119" t="s">
        <v>398</v>
      </c>
      <c r="AD5517" s="119" t="s">
        <v>398</v>
      </c>
    </row>
    <row r="5518" spans="1:30">
      <c r="A5518" s="117">
        <v>5517</v>
      </c>
      <c r="B5518" s="123" t="s">
        <v>469</v>
      </c>
      <c r="C5518" s="117" t="s">
        <v>5</v>
      </c>
      <c r="D5518" s="117" t="s">
        <v>595</v>
      </c>
      <c r="E5518" s="117">
        <v>5517</v>
      </c>
      <c r="F5518" s="117" t="s">
        <v>922</v>
      </c>
      <c r="G5518" s="117" t="s">
        <v>591</v>
      </c>
      <c r="H5518" s="117" t="s">
        <v>1016</v>
      </c>
      <c r="I5518" s="117" t="s">
        <v>398</v>
      </c>
      <c r="J5518" s="117" t="s">
        <v>398</v>
      </c>
      <c r="K5518" s="117" t="s">
        <v>398</v>
      </c>
      <c r="L5518" s="117" t="s">
        <v>398</v>
      </c>
      <c r="M5518" s="117" t="s">
        <v>398</v>
      </c>
      <c r="N5518" s="117" t="s">
        <v>398</v>
      </c>
      <c r="O5518" s="125" t="s">
        <v>579</v>
      </c>
      <c r="P5518" s="117">
        <v>1</v>
      </c>
      <c r="Q5518" s="117" t="s">
        <v>398</v>
      </c>
      <c r="R5518" s="117" t="s">
        <v>398</v>
      </c>
      <c r="S5518" s="117" t="s">
        <v>398</v>
      </c>
      <c r="T5518" s="117" t="s">
        <v>398</v>
      </c>
      <c r="U5518" s="117" t="s">
        <v>398</v>
      </c>
      <c r="V5518" s="117" t="s">
        <v>398</v>
      </c>
      <c r="W5518" s="123">
        <v>81</v>
      </c>
      <c r="X5518" s="117" t="s">
        <v>907</v>
      </c>
      <c r="Y5518" s="120">
        <v>43565</v>
      </c>
      <c r="Z5518" s="121">
        <v>0.625</v>
      </c>
      <c r="AA5518" s="121">
        <v>0.71527777777777779</v>
      </c>
      <c r="AB5518" s="117" t="s">
        <v>582</v>
      </c>
      <c r="AC5518" s="119" t="s">
        <v>398</v>
      </c>
      <c r="AD5518" s="119" t="s">
        <v>398</v>
      </c>
    </row>
    <row r="5519" spans="1:30">
      <c r="A5519" s="117">
        <v>5518</v>
      </c>
      <c r="B5519" s="123" t="s">
        <v>469</v>
      </c>
      <c r="C5519" s="117" t="s">
        <v>5</v>
      </c>
      <c r="D5519" s="117" t="s">
        <v>595</v>
      </c>
      <c r="E5519" s="117">
        <v>5518</v>
      </c>
      <c r="F5519" s="117" t="s">
        <v>922</v>
      </c>
      <c r="G5519" s="117" t="s">
        <v>591</v>
      </c>
      <c r="H5519" s="117" t="s">
        <v>1016</v>
      </c>
      <c r="I5519" s="117" t="s">
        <v>398</v>
      </c>
      <c r="J5519" s="117" t="s">
        <v>398</v>
      </c>
      <c r="K5519" s="117" t="s">
        <v>398</v>
      </c>
      <c r="L5519" s="117" t="s">
        <v>398</v>
      </c>
      <c r="M5519" s="117" t="s">
        <v>398</v>
      </c>
      <c r="N5519" s="117" t="s">
        <v>398</v>
      </c>
      <c r="O5519" s="125" t="s">
        <v>579</v>
      </c>
      <c r="P5519" s="117">
        <v>1</v>
      </c>
      <c r="Q5519" s="117" t="s">
        <v>398</v>
      </c>
      <c r="R5519" s="117" t="s">
        <v>398</v>
      </c>
      <c r="S5519" s="117" t="s">
        <v>398</v>
      </c>
      <c r="T5519" s="117" t="s">
        <v>398</v>
      </c>
      <c r="U5519" s="117" t="s">
        <v>398</v>
      </c>
      <c r="V5519" s="117" t="s">
        <v>398</v>
      </c>
      <c r="W5519" s="123">
        <v>81</v>
      </c>
      <c r="X5519" s="117" t="s">
        <v>907</v>
      </c>
      <c r="Y5519" s="120">
        <v>43565</v>
      </c>
      <c r="Z5519" s="121">
        <v>0.625</v>
      </c>
      <c r="AA5519" s="121">
        <v>0.71527777777777779</v>
      </c>
      <c r="AB5519" s="117" t="s">
        <v>582</v>
      </c>
      <c r="AC5519" s="119" t="s">
        <v>398</v>
      </c>
      <c r="AD5519" s="119" t="s">
        <v>398</v>
      </c>
    </row>
    <row r="5520" spans="1:30">
      <c r="A5520" s="117">
        <v>5519</v>
      </c>
      <c r="B5520" s="123" t="s">
        <v>469</v>
      </c>
      <c r="C5520" s="117" t="s">
        <v>5</v>
      </c>
      <c r="D5520" s="117" t="s">
        <v>595</v>
      </c>
      <c r="E5520" s="117">
        <v>5519</v>
      </c>
      <c r="F5520" s="117" t="s">
        <v>922</v>
      </c>
      <c r="G5520" s="117" t="s">
        <v>591</v>
      </c>
      <c r="H5520" s="117" t="s">
        <v>1016</v>
      </c>
      <c r="I5520" s="117" t="s">
        <v>398</v>
      </c>
      <c r="J5520" s="117" t="s">
        <v>398</v>
      </c>
      <c r="K5520" s="117" t="s">
        <v>398</v>
      </c>
      <c r="L5520" s="117" t="s">
        <v>398</v>
      </c>
      <c r="M5520" s="117" t="s">
        <v>398</v>
      </c>
      <c r="N5520" s="117" t="s">
        <v>398</v>
      </c>
      <c r="O5520" s="125" t="s">
        <v>579</v>
      </c>
      <c r="P5520" s="117">
        <v>1</v>
      </c>
      <c r="Q5520" s="117" t="s">
        <v>398</v>
      </c>
      <c r="R5520" s="117" t="s">
        <v>398</v>
      </c>
      <c r="S5520" s="117" t="s">
        <v>398</v>
      </c>
      <c r="T5520" s="117" t="s">
        <v>398</v>
      </c>
      <c r="U5520" s="117" t="s">
        <v>398</v>
      </c>
      <c r="V5520" s="117" t="s">
        <v>398</v>
      </c>
      <c r="W5520" s="123">
        <v>81</v>
      </c>
      <c r="X5520" s="117" t="s">
        <v>907</v>
      </c>
      <c r="Y5520" s="120">
        <v>43565</v>
      </c>
      <c r="Z5520" s="121">
        <v>0.625</v>
      </c>
      <c r="AA5520" s="121">
        <v>0.71527777777777779</v>
      </c>
      <c r="AB5520" s="117" t="s">
        <v>582</v>
      </c>
      <c r="AC5520" s="119" t="s">
        <v>398</v>
      </c>
      <c r="AD5520" s="119" t="s">
        <v>398</v>
      </c>
    </row>
    <row r="5521" spans="1:30">
      <c r="A5521" s="117">
        <v>5520</v>
      </c>
      <c r="B5521" s="123" t="s">
        <v>469</v>
      </c>
      <c r="C5521" s="117" t="s">
        <v>5</v>
      </c>
      <c r="D5521" s="117" t="s">
        <v>595</v>
      </c>
      <c r="E5521" s="117">
        <v>5520</v>
      </c>
      <c r="F5521" s="117" t="s">
        <v>922</v>
      </c>
      <c r="G5521" s="117" t="s">
        <v>591</v>
      </c>
      <c r="H5521" s="117" t="s">
        <v>1016</v>
      </c>
      <c r="I5521" s="117" t="s">
        <v>398</v>
      </c>
      <c r="J5521" s="117" t="s">
        <v>398</v>
      </c>
      <c r="K5521" s="117" t="s">
        <v>398</v>
      </c>
      <c r="L5521" s="117" t="s">
        <v>398</v>
      </c>
      <c r="M5521" s="117" t="s">
        <v>398</v>
      </c>
      <c r="N5521" s="117" t="s">
        <v>398</v>
      </c>
      <c r="O5521" s="125" t="s">
        <v>579</v>
      </c>
      <c r="P5521" s="117">
        <v>1</v>
      </c>
      <c r="Q5521" s="117" t="s">
        <v>398</v>
      </c>
      <c r="R5521" s="117" t="s">
        <v>398</v>
      </c>
      <c r="S5521" s="117" t="s">
        <v>398</v>
      </c>
      <c r="T5521" s="117" t="s">
        <v>398</v>
      </c>
      <c r="U5521" s="117" t="s">
        <v>398</v>
      </c>
      <c r="V5521" s="117" t="s">
        <v>398</v>
      </c>
      <c r="W5521" s="123">
        <v>81</v>
      </c>
      <c r="X5521" s="117" t="s">
        <v>907</v>
      </c>
      <c r="Y5521" s="120">
        <v>43565</v>
      </c>
      <c r="Z5521" s="121">
        <v>0.625</v>
      </c>
      <c r="AA5521" s="121">
        <v>0.71527777777777779</v>
      </c>
      <c r="AB5521" s="117" t="s">
        <v>582</v>
      </c>
      <c r="AC5521" s="119" t="s">
        <v>398</v>
      </c>
      <c r="AD5521" s="119" t="s">
        <v>398</v>
      </c>
    </row>
    <row r="5522" spans="1:30">
      <c r="A5522" s="117">
        <v>5521</v>
      </c>
      <c r="B5522" s="123" t="s">
        <v>469</v>
      </c>
      <c r="C5522" s="117" t="s">
        <v>5</v>
      </c>
      <c r="D5522" s="117" t="s">
        <v>595</v>
      </c>
      <c r="E5522" s="117">
        <v>5521</v>
      </c>
      <c r="F5522" s="117" t="s">
        <v>922</v>
      </c>
      <c r="G5522" s="117" t="s">
        <v>591</v>
      </c>
      <c r="H5522" s="117" t="s">
        <v>1016</v>
      </c>
      <c r="I5522" s="117" t="s">
        <v>398</v>
      </c>
      <c r="J5522" s="117" t="s">
        <v>398</v>
      </c>
      <c r="K5522" s="117" t="s">
        <v>398</v>
      </c>
      <c r="L5522" s="117" t="s">
        <v>398</v>
      </c>
      <c r="M5522" s="117" t="s">
        <v>398</v>
      </c>
      <c r="N5522" s="117" t="s">
        <v>398</v>
      </c>
      <c r="O5522" s="125" t="s">
        <v>579</v>
      </c>
      <c r="P5522" s="117">
        <v>1</v>
      </c>
      <c r="Q5522" s="117" t="s">
        <v>398</v>
      </c>
      <c r="R5522" s="117" t="s">
        <v>398</v>
      </c>
      <c r="S5522" s="117" t="s">
        <v>398</v>
      </c>
      <c r="T5522" s="117" t="s">
        <v>398</v>
      </c>
      <c r="U5522" s="117" t="s">
        <v>398</v>
      </c>
      <c r="V5522" s="117" t="s">
        <v>398</v>
      </c>
      <c r="W5522" s="123">
        <v>81</v>
      </c>
      <c r="X5522" s="117" t="s">
        <v>907</v>
      </c>
      <c r="Y5522" s="120">
        <v>43565</v>
      </c>
      <c r="Z5522" s="121">
        <v>0.625</v>
      </c>
      <c r="AA5522" s="121">
        <v>0.71527777777777779</v>
      </c>
      <c r="AB5522" s="117" t="s">
        <v>582</v>
      </c>
      <c r="AC5522" s="119" t="s">
        <v>398</v>
      </c>
      <c r="AD5522" s="119" t="s">
        <v>398</v>
      </c>
    </row>
    <row r="5523" spans="1:30">
      <c r="A5523" s="117">
        <v>5522</v>
      </c>
      <c r="B5523" s="123" t="s">
        <v>469</v>
      </c>
      <c r="C5523" s="117" t="s">
        <v>5</v>
      </c>
      <c r="D5523" s="117" t="s">
        <v>595</v>
      </c>
      <c r="E5523" s="117">
        <v>5522</v>
      </c>
      <c r="F5523" s="117" t="s">
        <v>922</v>
      </c>
      <c r="G5523" s="117" t="s">
        <v>591</v>
      </c>
      <c r="H5523" s="117" t="s">
        <v>1016</v>
      </c>
      <c r="I5523" s="117" t="s">
        <v>398</v>
      </c>
      <c r="J5523" s="117" t="s">
        <v>398</v>
      </c>
      <c r="K5523" s="117" t="s">
        <v>398</v>
      </c>
      <c r="L5523" s="117" t="s">
        <v>398</v>
      </c>
      <c r="M5523" s="117" t="s">
        <v>398</v>
      </c>
      <c r="N5523" s="117" t="s">
        <v>398</v>
      </c>
      <c r="O5523" s="125" t="s">
        <v>579</v>
      </c>
      <c r="P5523" s="117">
        <v>1</v>
      </c>
      <c r="Q5523" s="117" t="s">
        <v>398</v>
      </c>
      <c r="R5523" s="117" t="s">
        <v>398</v>
      </c>
      <c r="S5523" s="117" t="s">
        <v>398</v>
      </c>
      <c r="T5523" s="117" t="s">
        <v>398</v>
      </c>
      <c r="U5523" s="117" t="s">
        <v>398</v>
      </c>
      <c r="V5523" s="117" t="s">
        <v>398</v>
      </c>
      <c r="W5523" s="123">
        <v>81</v>
      </c>
      <c r="X5523" s="117" t="s">
        <v>907</v>
      </c>
      <c r="Y5523" s="120">
        <v>43565</v>
      </c>
      <c r="Z5523" s="121">
        <v>0.625</v>
      </c>
      <c r="AA5523" s="121">
        <v>0.71527777777777779</v>
      </c>
      <c r="AB5523" s="117" t="s">
        <v>582</v>
      </c>
      <c r="AC5523" s="119" t="s">
        <v>398</v>
      </c>
      <c r="AD5523" s="119" t="s">
        <v>398</v>
      </c>
    </row>
    <row r="5524" spans="1:30">
      <c r="A5524" s="117">
        <v>5523</v>
      </c>
      <c r="B5524" s="123" t="s">
        <v>469</v>
      </c>
      <c r="C5524" s="117" t="s">
        <v>5</v>
      </c>
      <c r="D5524" s="117" t="s">
        <v>595</v>
      </c>
      <c r="E5524" s="117">
        <v>5523</v>
      </c>
      <c r="F5524" s="117" t="s">
        <v>922</v>
      </c>
      <c r="G5524" s="117" t="s">
        <v>591</v>
      </c>
      <c r="H5524" s="117" t="s">
        <v>1016</v>
      </c>
      <c r="I5524" s="117" t="s">
        <v>398</v>
      </c>
      <c r="J5524" s="117" t="s">
        <v>398</v>
      </c>
      <c r="K5524" s="117" t="s">
        <v>398</v>
      </c>
      <c r="L5524" s="117" t="s">
        <v>398</v>
      </c>
      <c r="M5524" s="117" t="s">
        <v>398</v>
      </c>
      <c r="N5524" s="117" t="s">
        <v>398</v>
      </c>
      <c r="O5524" s="125" t="s">
        <v>579</v>
      </c>
      <c r="P5524" s="117">
        <v>1</v>
      </c>
      <c r="Q5524" s="117" t="s">
        <v>398</v>
      </c>
      <c r="R5524" s="117" t="s">
        <v>398</v>
      </c>
      <c r="S5524" s="117" t="s">
        <v>398</v>
      </c>
      <c r="T5524" s="117" t="s">
        <v>398</v>
      </c>
      <c r="U5524" s="117" t="s">
        <v>398</v>
      </c>
      <c r="V5524" s="117" t="s">
        <v>398</v>
      </c>
      <c r="W5524" s="123">
        <v>81</v>
      </c>
      <c r="X5524" s="117" t="s">
        <v>907</v>
      </c>
      <c r="Y5524" s="120">
        <v>43565</v>
      </c>
      <c r="Z5524" s="121">
        <v>0.625</v>
      </c>
      <c r="AA5524" s="121">
        <v>0.71527777777777779</v>
      </c>
      <c r="AB5524" s="117" t="s">
        <v>582</v>
      </c>
      <c r="AC5524" s="119" t="s">
        <v>398</v>
      </c>
      <c r="AD5524" s="119" t="s">
        <v>398</v>
      </c>
    </row>
    <row r="5525" spans="1:30">
      <c r="A5525" s="117">
        <v>5524</v>
      </c>
      <c r="B5525" s="123" t="s">
        <v>469</v>
      </c>
      <c r="C5525" s="117" t="s">
        <v>5</v>
      </c>
      <c r="D5525" s="117" t="s">
        <v>595</v>
      </c>
      <c r="E5525" s="117">
        <v>5524</v>
      </c>
      <c r="F5525" s="117" t="s">
        <v>922</v>
      </c>
      <c r="G5525" s="117" t="s">
        <v>591</v>
      </c>
      <c r="H5525" s="117" t="s">
        <v>1016</v>
      </c>
      <c r="I5525" s="117" t="s">
        <v>398</v>
      </c>
      <c r="J5525" s="117" t="s">
        <v>398</v>
      </c>
      <c r="K5525" s="117" t="s">
        <v>398</v>
      </c>
      <c r="L5525" s="117" t="s">
        <v>398</v>
      </c>
      <c r="M5525" s="117" t="s">
        <v>398</v>
      </c>
      <c r="N5525" s="117" t="s">
        <v>398</v>
      </c>
      <c r="O5525" s="125" t="s">
        <v>579</v>
      </c>
      <c r="P5525" s="117">
        <v>1</v>
      </c>
      <c r="Q5525" s="117" t="s">
        <v>398</v>
      </c>
      <c r="R5525" s="117" t="s">
        <v>398</v>
      </c>
      <c r="S5525" s="117" t="s">
        <v>398</v>
      </c>
      <c r="T5525" s="117" t="s">
        <v>398</v>
      </c>
      <c r="U5525" s="117" t="s">
        <v>398</v>
      </c>
      <c r="V5525" s="117" t="s">
        <v>398</v>
      </c>
      <c r="W5525" s="123">
        <v>81</v>
      </c>
      <c r="X5525" s="117" t="s">
        <v>907</v>
      </c>
      <c r="Y5525" s="120">
        <v>43565</v>
      </c>
      <c r="Z5525" s="121">
        <v>0.625</v>
      </c>
      <c r="AA5525" s="121">
        <v>0.71527777777777779</v>
      </c>
      <c r="AB5525" s="117" t="s">
        <v>582</v>
      </c>
      <c r="AC5525" s="119" t="s">
        <v>398</v>
      </c>
      <c r="AD5525" s="119" t="s">
        <v>398</v>
      </c>
    </row>
    <row r="5526" spans="1:30">
      <c r="A5526" s="117">
        <v>5525</v>
      </c>
      <c r="B5526" s="123" t="s">
        <v>469</v>
      </c>
      <c r="C5526" s="117" t="s">
        <v>5</v>
      </c>
      <c r="D5526" s="117" t="s">
        <v>595</v>
      </c>
      <c r="E5526" s="117">
        <v>5525</v>
      </c>
      <c r="F5526" s="117" t="s">
        <v>922</v>
      </c>
      <c r="G5526" s="117" t="s">
        <v>591</v>
      </c>
      <c r="H5526" s="117" t="s">
        <v>1016</v>
      </c>
      <c r="I5526" s="117" t="s">
        <v>398</v>
      </c>
      <c r="J5526" s="117" t="s">
        <v>398</v>
      </c>
      <c r="K5526" s="117" t="s">
        <v>398</v>
      </c>
      <c r="L5526" s="117" t="s">
        <v>398</v>
      </c>
      <c r="M5526" s="117" t="s">
        <v>398</v>
      </c>
      <c r="N5526" s="117" t="s">
        <v>398</v>
      </c>
      <c r="O5526" s="125" t="s">
        <v>579</v>
      </c>
      <c r="P5526" s="117">
        <v>1</v>
      </c>
      <c r="Q5526" s="117" t="s">
        <v>398</v>
      </c>
      <c r="R5526" s="117" t="s">
        <v>398</v>
      </c>
      <c r="S5526" s="117" t="s">
        <v>398</v>
      </c>
      <c r="T5526" s="117" t="s">
        <v>398</v>
      </c>
      <c r="U5526" s="117" t="s">
        <v>398</v>
      </c>
      <c r="V5526" s="117" t="s">
        <v>398</v>
      </c>
      <c r="W5526" s="123">
        <v>81</v>
      </c>
      <c r="X5526" s="117" t="s">
        <v>907</v>
      </c>
      <c r="Y5526" s="120">
        <v>43565</v>
      </c>
      <c r="Z5526" s="121">
        <v>0.625</v>
      </c>
      <c r="AA5526" s="121">
        <v>0.71527777777777779</v>
      </c>
      <c r="AB5526" s="117" t="s">
        <v>582</v>
      </c>
      <c r="AC5526" s="119" t="s">
        <v>398</v>
      </c>
      <c r="AD5526" s="119" t="s">
        <v>398</v>
      </c>
    </row>
    <row r="5527" spans="1:30">
      <c r="A5527" s="117">
        <v>5526</v>
      </c>
      <c r="B5527" s="123" t="s">
        <v>469</v>
      </c>
      <c r="C5527" s="117" t="s">
        <v>5</v>
      </c>
      <c r="D5527" s="117" t="s">
        <v>595</v>
      </c>
      <c r="E5527" s="117">
        <v>5526</v>
      </c>
      <c r="F5527" s="117" t="s">
        <v>922</v>
      </c>
      <c r="G5527" s="117" t="s">
        <v>591</v>
      </c>
      <c r="H5527" s="117" t="s">
        <v>1016</v>
      </c>
      <c r="I5527" s="117" t="s">
        <v>398</v>
      </c>
      <c r="J5527" s="117" t="s">
        <v>398</v>
      </c>
      <c r="K5527" s="117" t="s">
        <v>398</v>
      </c>
      <c r="L5527" s="117" t="s">
        <v>398</v>
      </c>
      <c r="M5527" s="117" t="s">
        <v>398</v>
      </c>
      <c r="N5527" s="117" t="s">
        <v>398</v>
      </c>
      <c r="O5527" s="125" t="s">
        <v>579</v>
      </c>
      <c r="P5527" s="117">
        <v>1</v>
      </c>
      <c r="Q5527" s="117" t="s">
        <v>398</v>
      </c>
      <c r="R5527" s="117" t="s">
        <v>398</v>
      </c>
      <c r="S5527" s="117" t="s">
        <v>398</v>
      </c>
      <c r="T5527" s="117" t="s">
        <v>398</v>
      </c>
      <c r="U5527" s="117" t="s">
        <v>398</v>
      </c>
      <c r="V5527" s="117" t="s">
        <v>398</v>
      </c>
      <c r="W5527" s="123">
        <v>81</v>
      </c>
      <c r="X5527" s="117" t="s">
        <v>907</v>
      </c>
      <c r="Y5527" s="120">
        <v>43565</v>
      </c>
      <c r="Z5527" s="121">
        <v>0.625</v>
      </c>
      <c r="AA5527" s="121">
        <v>0.71527777777777779</v>
      </c>
      <c r="AB5527" s="117" t="s">
        <v>582</v>
      </c>
      <c r="AC5527" s="119" t="s">
        <v>398</v>
      </c>
      <c r="AD5527" s="119" t="s">
        <v>398</v>
      </c>
    </row>
    <row r="5528" spans="1:30">
      <c r="A5528" s="117">
        <v>5527</v>
      </c>
      <c r="B5528" s="123" t="s">
        <v>469</v>
      </c>
      <c r="C5528" s="117" t="s">
        <v>5</v>
      </c>
      <c r="D5528" s="117" t="s">
        <v>595</v>
      </c>
      <c r="E5528" s="117">
        <v>5527</v>
      </c>
      <c r="F5528" s="117" t="s">
        <v>922</v>
      </c>
      <c r="G5528" s="117" t="s">
        <v>591</v>
      </c>
      <c r="H5528" s="117" t="s">
        <v>1016</v>
      </c>
      <c r="I5528" s="117" t="s">
        <v>398</v>
      </c>
      <c r="J5528" s="117" t="s">
        <v>398</v>
      </c>
      <c r="K5528" s="117" t="s">
        <v>398</v>
      </c>
      <c r="L5528" s="117" t="s">
        <v>398</v>
      </c>
      <c r="M5528" s="117" t="s">
        <v>398</v>
      </c>
      <c r="N5528" s="117" t="s">
        <v>398</v>
      </c>
      <c r="O5528" s="125" t="s">
        <v>579</v>
      </c>
      <c r="P5528" s="117">
        <v>1</v>
      </c>
      <c r="Q5528" s="117" t="s">
        <v>398</v>
      </c>
      <c r="R5528" s="117" t="s">
        <v>398</v>
      </c>
      <c r="S5528" s="117" t="s">
        <v>398</v>
      </c>
      <c r="T5528" s="117" t="s">
        <v>398</v>
      </c>
      <c r="U5528" s="117" t="s">
        <v>398</v>
      </c>
      <c r="V5528" s="117" t="s">
        <v>398</v>
      </c>
      <c r="W5528" s="123">
        <v>81</v>
      </c>
      <c r="X5528" s="117" t="s">
        <v>907</v>
      </c>
      <c r="Y5528" s="120">
        <v>43565</v>
      </c>
      <c r="Z5528" s="121">
        <v>0.625</v>
      </c>
      <c r="AA5528" s="121">
        <v>0.71527777777777779</v>
      </c>
      <c r="AB5528" s="117" t="s">
        <v>582</v>
      </c>
      <c r="AC5528" s="119" t="s">
        <v>398</v>
      </c>
      <c r="AD5528" s="119" t="s">
        <v>398</v>
      </c>
    </row>
    <row r="5529" spans="1:30">
      <c r="A5529" s="117">
        <v>5528</v>
      </c>
      <c r="B5529" s="123" t="s">
        <v>469</v>
      </c>
      <c r="C5529" s="117" t="s">
        <v>5</v>
      </c>
      <c r="D5529" s="117" t="s">
        <v>595</v>
      </c>
      <c r="E5529" s="117">
        <v>5528</v>
      </c>
      <c r="F5529" s="117" t="s">
        <v>922</v>
      </c>
      <c r="G5529" s="117" t="s">
        <v>591</v>
      </c>
      <c r="H5529" s="117" t="s">
        <v>1016</v>
      </c>
      <c r="I5529" s="117" t="s">
        <v>398</v>
      </c>
      <c r="J5529" s="117" t="s">
        <v>398</v>
      </c>
      <c r="K5529" s="117" t="s">
        <v>398</v>
      </c>
      <c r="L5529" s="117" t="s">
        <v>398</v>
      </c>
      <c r="M5529" s="117" t="s">
        <v>398</v>
      </c>
      <c r="N5529" s="117" t="s">
        <v>398</v>
      </c>
      <c r="O5529" s="125" t="s">
        <v>579</v>
      </c>
      <c r="P5529" s="117">
        <v>1</v>
      </c>
      <c r="Q5529" s="117" t="s">
        <v>398</v>
      </c>
      <c r="R5529" s="117" t="s">
        <v>398</v>
      </c>
      <c r="S5529" s="117" t="s">
        <v>398</v>
      </c>
      <c r="T5529" s="117" t="s">
        <v>398</v>
      </c>
      <c r="U5529" s="117" t="s">
        <v>398</v>
      </c>
      <c r="V5529" s="117" t="s">
        <v>398</v>
      </c>
      <c r="W5529" s="123">
        <v>81</v>
      </c>
      <c r="X5529" s="117" t="s">
        <v>907</v>
      </c>
      <c r="Y5529" s="120">
        <v>43565</v>
      </c>
      <c r="Z5529" s="121">
        <v>0.625</v>
      </c>
      <c r="AA5529" s="121">
        <v>0.71527777777777779</v>
      </c>
      <c r="AB5529" s="117" t="s">
        <v>582</v>
      </c>
      <c r="AC5529" s="119" t="s">
        <v>398</v>
      </c>
      <c r="AD5529" s="119" t="s">
        <v>398</v>
      </c>
    </row>
    <row r="5530" spans="1:30">
      <c r="A5530" s="117">
        <v>5529</v>
      </c>
      <c r="B5530" s="123" t="s">
        <v>469</v>
      </c>
      <c r="C5530" s="117" t="s">
        <v>5</v>
      </c>
      <c r="D5530" s="117" t="s">
        <v>595</v>
      </c>
      <c r="E5530" s="117">
        <v>5529</v>
      </c>
      <c r="F5530" s="117" t="s">
        <v>922</v>
      </c>
      <c r="G5530" s="117" t="s">
        <v>591</v>
      </c>
      <c r="H5530" s="117" t="s">
        <v>1016</v>
      </c>
      <c r="I5530" s="117" t="s">
        <v>398</v>
      </c>
      <c r="J5530" s="117" t="s">
        <v>398</v>
      </c>
      <c r="K5530" s="117" t="s">
        <v>398</v>
      </c>
      <c r="L5530" s="117" t="s">
        <v>398</v>
      </c>
      <c r="M5530" s="117" t="s">
        <v>398</v>
      </c>
      <c r="N5530" s="117" t="s">
        <v>398</v>
      </c>
      <c r="O5530" s="125" t="s">
        <v>579</v>
      </c>
      <c r="P5530" s="117">
        <v>1</v>
      </c>
      <c r="Q5530" s="117" t="s">
        <v>398</v>
      </c>
      <c r="R5530" s="117" t="s">
        <v>398</v>
      </c>
      <c r="S5530" s="117" t="s">
        <v>398</v>
      </c>
      <c r="T5530" s="117" t="s">
        <v>398</v>
      </c>
      <c r="U5530" s="117" t="s">
        <v>398</v>
      </c>
      <c r="V5530" s="117" t="s">
        <v>398</v>
      </c>
      <c r="W5530" s="123">
        <v>81</v>
      </c>
      <c r="X5530" s="117" t="s">
        <v>907</v>
      </c>
      <c r="Y5530" s="120">
        <v>43565</v>
      </c>
      <c r="Z5530" s="121">
        <v>0.625</v>
      </c>
      <c r="AA5530" s="121">
        <v>0.71527777777777779</v>
      </c>
      <c r="AB5530" s="117" t="s">
        <v>582</v>
      </c>
      <c r="AC5530" s="119" t="s">
        <v>398</v>
      </c>
      <c r="AD5530" s="119" t="s">
        <v>398</v>
      </c>
    </row>
    <row r="5531" spans="1:30">
      <c r="A5531" s="117">
        <v>5530</v>
      </c>
      <c r="B5531" s="123" t="s">
        <v>469</v>
      </c>
      <c r="C5531" s="117" t="s">
        <v>5</v>
      </c>
      <c r="D5531" s="117" t="s">
        <v>595</v>
      </c>
      <c r="E5531" s="117">
        <v>5530</v>
      </c>
      <c r="F5531" s="117" t="s">
        <v>922</v>
      </c>
      <c r="G5531" s="117" t="s">
        <v>591</v>
      </c>
      <c r="H5531" s="117" t="s">
        <v>1016</v>
      </c>
      <c r="I5531" s="117" t="s">
        <v>398</v>
      </c>
      <c r="J5531" s="117" t="s">
        <v>398</v>
      </c>
      <c r="K5531" s="117" t="s">
        <v>398</v>
      </c>
      <c r="L5531" s="117" t="s">
        <v>398</v>
      </c>
      <c r="M5531" s="117" t="s">
        <v>398</v>
      </c>
      <c r="N5531" s="117" t="s">
        <v>398</v>
      </c>
      <c r="O5531" s="125" t="s">
        <v>579</v>
      </c>
      <c r="P5531" s="117">
        <v>1</v>
      </c>
      <c r="Q5531" s="117" t="s">
        <v>398</v>
      </c>
      <c r="R5531" s="117" t="s">
        <v>398</v>
      </c>
      <c r="S5531" s="117" t="s">
        <v>398</v>
      </c>
      <c r="T5531" s="117" t="s">
        <v>398</v>
      </c>
      <c r="U5531" s="117" t="s">
        <v>398</v>
      </c>
      <c r="V5531" s="117" t="s">
        <v>398</v>
      </c>
      <c r="W5531" s="123">
        <v>81</v>
      </c>
      <c r="X5531" s="117" t="s">
        <v>907</v>
      </c>
      <c r="Y5531" s="120">
        <v>43565</v>
      </c>
      <c r="Z5531" s="121">
        <v>0.625</v>
      </c>
      <c r="AA5531" s="121">
        <v>0.71527777777777779</v>
      </c>
      <c r="AB5531" s="117" t="s">
        <v>582</v>
      </c>
      <c r="AC5531" s="119" t="s">
        <v>398</v>
      </c>
      <c r="AD5531" s="119" t="s">
        <v>398</v>
      </c>
    </row>
    <row r="5532" spans="1:30">
      <c r="A5532" s="117">
        <v>5531</v>
      </c>
      <c r="B5532" s="123" t="s">
        <v>469</v>
      </c>
      <c r="C5532" s="117" t="s">
        <v>5</v>
      </c>
      <c r="D5532" s="117" t="s">
        <v>595</v>
      </c>
      <c r="E5532" s="117">
        <v>5531</v>
      </c>
      <c r="F5532" s="117" t="s">
        <v>922</v>
      </c>
      <c r="G5532" s="117" t="s">
        <v>591</v>
      </c>
      <c r="H5532" s="117" t="s">
        <v>1016</v>
      </c>
      <c r="I5532" s="117" t="s">
        <v>398</v>
      </c>
      <c r="J5532" s="117" t="s">
        <v>398</v>
      </c>
      <c r="K5532" s="117" t="s">
        <v>398</v>
      </c>
      <c r="L5532" s="117" t="s">
        <v>398</v>
      </c>
      <c r="M5532" s="117" t="s">
        <v>398</v>
      </c>
      <c r="N5532" s="117" t="s">
        <v>398</v>
      </c>
      <c r="O5532" s="125" t="s">
        <v>579</v>
      </c>
      <c r="P5532" s="117">
        <v>1</v>
      </c>
      <c r="Q5532" s="117" t="s">
        <v>398</v>
      </c>
      <c r="R5532" s="117" t="s">
        <v>398</v>
      </c>
      <c r="S5532" s="117" t="s">
        <v>398</v>
      </c>
      <c r="T5532" s="117" t="s">
        <v>398</v>
      </c>
      <c r="U5532" s="117" t="s">
        <v>398</v>
      </c>
      <c r="V5532" s="117" t="s">
        <v>398</v>
      </c>
      <c r="W5532" s="123">
        <v>81</v>
      </c>
      <c r="X5532" s="117" t="s">
        <v>907</v>
      </c>
      <c r="Y5532" s="120">
        <v>43565</v>
      </c>
      <c r="Z5532" s="121">
        <v>0.625</v>
      </c>
      <c r="AA5532" s="121">
        <v>0.71527777777777779</v>
      </c>
      <c r="AB5532" s="117" t="s">
        <v>582</v>
      </c>
      <c r="AC5532" s="119" t="s">
        <v>398</v>
      </c>
      <c r="AD5532" s="119" t="s">
        <v>398</v>
      </c>
    </row>
    <row r="5533" spans="1:30">
      <c r="A5533" s="117">
        <v>5532</v>
      </c>
      <c r="B5533" s="123" t="s">
        <v>469</v>
      </c>
      <c r="C5533" s="117" t="s">
        <v>5</v>
      </c>
      <c r="D5533" s="117" t="s">
        <v>595</v>
      </c>
      <c r="E5533" s="117">
        <v>5532</v>
      </c>
      <c r="F5533" s="117" t="s">
        <v>922</v>
      </c>
      <c r="G5533" s="117" t="s">
        <v>591</v>
      </c>
      <c r="H5533" s="117" t="s">
        <v>1016</v>
      </c>
      <c r="I5533" s="117" t="s">
        <v>398</v>
      </c>
      <c r="J5533" s="117" t="s">
        <v>398</v>
      </c>
      <c r="K5533" s="117" t="s">
        <v>398</v>
      </c>
      <c r="L5533" s="117" t="s">
        <v>398</v>
      </c>
      <c r="M5533" s="117" t="s">
        <v>398</v>
      </c>
      <c r="N5533" s="117" t="s">
        <v>398</v>
      </c>
      <c r="O5533" s="125" t="s">
        <v>579</v>
      </c>
      <c r="P5533" s="117">
        <v>1</v>
      </c>
      <c r="Q5533" s="117" t="s">
        <v>398</v>
      </c>
      <c r="R5533" s="117" t="s">
        <v>398</v>
      </c>
      <c r="S5533" s="117" t="s">
        <v>398</v>
      </c>
      <c r="T5533" s="117" t="s">
        <v>398</v>
      </c>
      <c r="U5533" s="117" t="s">
        <v>398</v>
      </c>
      <c r="V5533" s="117" t="s">
        <v>398</v>
      </c>
      <c r="W5533" s="123">
        <v>81</v>
      </c>
      <c r="X5533" s="117" t="s">
        <v>907</v>
      </c>
      <c r="Y5533" s="120">
        <v>43565</v>
      </c>
      <c r="Z5533" s="121">
        <v>0.625</v>
      </c>
      <c r="AA5533" s="121">
        <v>0.71527777777777779</v>
      </c>
      <c r="AB5533" s="117" t="s">
        <v>582</v>
      </c>
      <c r="AC5533" s="119" t="s">
        <v>398</v>
      </c>
      <c r="AD5533" s="119" t="s">
        <v>398</v>
      </c>
    </row>
    <row r="5534" spans="1:30">
      <c r="A5534" s="117">
        <v>5533</v>
      </c>
      <c r="B5534" s="123" t="s">
        <v>469</v>
      </c>
      <c r="C5534" s="117" t="s">
        <v>5</v>
      </c>
      <c r="D5534" s="117" t="s">
        <v>595</v>
      </c>
      <c r="E5534" s="117">
        <v>5533</v>
      </c>
      <c r="F5534" s="117" t="s">
        <v>922</v>
      </c>
      <c r="G5534" s="117" t="s">
        <v>591</v>
      </c>
      <c r="H5534" s="117" t="s">
        <v>1016</v>
      </c>
      <c r="I5534" s="117" t="s">
        <v>398</v>
      </c>
      <c r="J5534" s="117" t="s">
        <v>398</v>
      </c>
      <c r="K5534" s="117" t="s">
        <v>398</v>
      </c>
      <c r="L5534" s="117" t="s">
        <v>398</v>
      </c>
      <c r="M5534" s="117" t="s">
        <v>398</v>
      </c>
      <c r="N5534" s="117" t="s">
        <v>398</v>
      </c>
      <c r="O5534" s="125" t="s">
        <v>579</v>
      </c>
      <c r="P5534" s="117">
        <v>1</v>
      </c>
      <c r="Q5534" s="117" t="s">
        <v>398</v>
      </c>
      <c r="R5534" s="117" t="s">
        <v>398</v>
      </c>
      <c r="S5534" s="117" t="s">
        <v>398</v>
      </c>
      <c r="T5534" s="117" t="s">
        <v>398</v>
      </c>
      <c r="U5534" s="117" t="s">
        <v>398</v>
      </c>
      <c r="V5534" s="117" t="s">
        <v>398</v>
      </c>
      <c r="W5534" s="123">
        <v>81</v>
      </c>
      <c r="X5534" s="117" t="s">
        <v>907</v>
      </c>
      <c r="Y5534" s="120">
        <v>43565</v>
      </c>
      <c r="Z5534" s="121">
        <v>0.625</v>
      </c>
      <c r="AA5534" s="121">
        <v>0.71527777777777779</v>
      </c>
      <c r="AB5534" s="117" t="s">
        <v>582</v>
      </c>
      <c r="AC5534" s="119" t="s">
        <v>398</v>
      </c>
      <c r="AD5534" s="119" t="s">
        <v>398</v>
      </c>
    </row>
    <row r="5535" spans="1:30">
      <c r="A5535" s="117">
        <v>5534</v>
      </c>
      <c r="B5535" s="123" t="s">
        <v>469</v>
      </c>
      <c r="C5535" s="117" t="s">
        <v>5</v>
      </c>
      <c r="D5535" s="117" t="s">
        <v>595</v>
      </c>
      <c r="E5535" s="117">
        <v>5534</v>
      </c>
      <c r="F5535" s="117" t="s">
        <v>922</v>
      </c>
      <c r="G5535" s="117" t="s">
        <v>591</v>
      </c>
      <c r="H5535" s="117" t="s">
        <v>1016</v>
      </c>
      <c r="I5535" s="117" t="s">
        <v>398</v>
      </c>
      <c r="J5535" s="117" t="s">
        <v>398</v>
      </c>
      <c r="K5535" s="117" t="s">
        <v>398</v>
      </c>
      <c r="L5535" s="117" t="s">
        <v>398</v>
      </c>
      <c r="M5535" s="117" t="s">
        <v>398</v>
      </c>
      <c r="N5535" s="117" t="s">
        <v>398</v>
      </c>
      <c r="O5535" s="125" t="s">
        <v>579</v>
      </c>
      <c r="P5535" s="117">
        <v>1</v>
      </c>
      <c r="Q5535" s="117" t="s">
        <v>398</v>
      </c>
      <c r="R5535" s="117" t="s">
        <v>398</v>
      </c>
      <c r="S5535" s="117" t="s">
        <v>398</v>
      </c>
      <c r="T5535" s="117" t="s">
        <v>398</v>
      </c>
      <c r="U5535" s="117" t="s">
        <v>398</v>
      </c>
      <c r="V5535" s="117" t="s">
        <v>398</v>
      </c>
      <c r="W5535" s="123">
        <v>81</v>
      </c>
      <c r="X5535" s="117" t="s">
        <v>907</v>
      </c>
      <c r="Y5535" s="120">
        <v>43565</v>
      </c>
      <c r="Z5535" s="121">
        <v>0.625</v>
      </c>
      <c r="AA5535" s="121">
        <v>0.71527777777777779</v>
      </c>
      <c r="AB5535" s="117" t="s">
        <v>582</v>
      </c>
      <c r="AC5535" s="119" t="s">
        <v>398</v>
      </c>
      <c r="AD5535" s="119" t="s">
        <v>398</v>
      </c>
    </row>
    <row r="5536" spans="1:30">
      <c r="A5536" s="117">
        <v>5535</v>
      </c>
      <c r="B5536" s="123" t="s">
        <v>469</v>
      </c>
      <c r="C5536" s="117" t="s">
        <v>5</v>
      </c>
      <c r="D5536" s="117" t="s">
        <v>595</v>
      </c>
      <c r="E5536" s="117">
        <v>5535</v>
      </c>
      <c r="F5536" s="117" t="s">
        <v>922</v>
      </c>
      <c r="G5536" s="117" t="s">
        <v>591</v>
      </c>
      <c r="H5536" s="117" t="s">
        <v>1016</v>
      </c>
      <c r="I5536" s="117" t="s">
        <v>398</v>
      </c>
      <c r="J5536" s="117" t="s">
        <v>398</v>
      </c>
      <c r="K5536" s="117" t="s">
        <v>398</v>
      </c>
      <c r="L5536" s="117" t="s">
        <v>398</v>
      </c>
      <c r="M5536" s="117" t="s">
        <v>398</v>
      </c>
      <c r="N5536" s="117" t="s">
        <v>398</v>
      </c>
      <c r="O5536" s="125" t="s">
        <v>579</v>
      </c>
      <c r="P5536" s="117">
        <v>1</v>
      </c>
      <c r="Q5536" s="117" t="s">
        <v>398</v>
      </c>
      <c r="R5536" s="117" t="s">
        <v>398</v>
      </c>
      <c r="S5536" s="117" t="s">
        <v>398</v>
      </c>
      <c r="T5536" s="117" t="s">
        <v>398</v>
      </c>
      <c r="U5536" s="117" t="s">
        <v>398</v>
      </c>
      <c r="V5536" s="117" t="s">
        <v>398</v>
      </c>
      <c r="W5536" s="123">
        <v>81</v>
      </c>
      <c r="X5536" s="117" t="s">
        <v>907</v>
      </c>
      <c r="Y5536" s="120">
        <v>43565</v>
      </c>
      <c r="Z5536" s="121">
        <v>0.625</v>
      </c>
      <c r="AA5536" s="121">
        <v>0.71527777777777779</v>
      </c>
      <c r="AB5536" s="117" t="s">
        <v>582</v>
      </c>
      <c r="AC5536" s="119" t="s">
        <v>398</v>
      </c>
      <c r="AD5536" s="119" t="s">
        <v>398</v>
      </c>
    </row>
    <row r="5537" spans="1:30">
      <c r="A5537" s="117">
        <v>5536</v>
      </c>
      <c r="B5537" s="123" t="s">
        <v>469</v>
      </c>
      <c r="C5537" s="117" t="s">
        <v>5</v>
      </c>
      <c r="D5537" s="117" t="s">
        <v>595</v>
      </c>
      <c r="E5537" s="117">
        <v>5536</v>
      </c>
      <c r="F5537" s="117" t="s">
        <v>922</v>
      </c>
      <c r="G5537" s="117" t="s">
        <v>591</v>
      </c>
      <c r="H5537" s="117" t="s">
        <v>1016</v>
      </c>
      <c r="I5537" s="117" t="s">
        <v>398</v>
      </c>
      <c r="J5537" s="117" t="s">
        <v>398</v>
      </c>
      <c r="K5537" s="117" t="s">
        <v>398</v>
      </c>
      <c r="L5537" s="117" t="s">
        <v>398</v>
      </c>
      <c r="M5537" s="117" t="s">
        <v>398</v>
      </c>
      <c r="N5537" s="117" t="s">
        <v>398</v>
      </c>
      <c r="O5537" s="125" t="s">
        <v>579</v>
      </c>
      <c r="P5537" s="117">
        <v>1</v>
      </c>
      <c r="Q5537" s="117" t="s">
        <v>398</v>
      </c>
      <c r="R5537" s="117" t="s">
        <v>398</v>
      </c>
      <c r="S5537" s="117" t="s">
        <v>398</v>
      </c>
      <c r="T5537" s="117" t="s">
        <v>398</v>
      </c>
      <c r="U5537" s="117" t="s">
        <v>398</v>
      </c>
      <c r="V5537" s="117" t="s">
        <v>398</v>
      </c>
      <c r="W5537" s="123">
        <v>81</v>
      </c>
      <c r="X5537" s="117" t="s">
        <v>907</v>
      </c>
      <c r="Y5537" s="120">
        <v>43565</v>
      </c>
      <c r="Z5537" s="121">
        <v>0.625</v>
      </c>
      <c r="AA5537" s="121">
        <v>0.71527777777777779</v>
      </c>
      <c r="AB5537" s="117" t="s">
        <v>582</v>
      </c>
      <c r="AC5537" s="119" t="s">
        <v>398</v>
      </c>
      <c r="AD5537" s="119" t="s">
        <v>398</v>
      </c>
    </row>
    <row r="5538" spans="1:30">
      <c r="A5538" s="117">
        <v>5537</v>
      </c>
      <c r="B5538" s="123" t="s">
        <v>469</v>
      </c>
      <c r="C5538" s="117" t="s">
        <v>5</v>
      </c>
      <c r="D5538" s="117" t="s">
        <v>595</v>
      </c>
      <c r="E5538" s="117">
        <v>5537</v>
      </c>
      <c r="F5538" s="117" t="s">
        <v>922</v>
      </c>
      <c r="G5538" s="117" t="s">
        <v>591</v>
      </c>
      <c r="H5538" s="117" t="s">
        <v>1016</v>
      </c>
      <c r="I5538" s="117" t="s">
        <v>398</v>
      </c>
      <c r="J5538" s="117" t="s">
        <v>398</v>
      </c>
      <c r="K5538" s="117" t="s">
        <v>398</v>
      </c>
      <c r="L5538" s="117" t="s">
        <v>398</v>
      </c>
      <c r="M5538" s="117" t="s">
        <v>398</v>
      </c>
      <c r="N5538" s="117" t="s">
        <v>398</v>
      </c>
      <c r="O5538" s="125" t="s">
        <v>579</v>
      </c>
      <c r="P5538" s="117">
        <v>1</v>
      </c>
      <c r="Q5538" s="117" t="s">
        <v>398</v>
      </c>
      <c r="R5538" s="117" t="s">
        <v>398</v>
      </c>
      <c r="S5538" s="117" t="s">
        <v>398</v>
      </c>
      <c r="T5538" s="117" t="s">
        <v>398</v>
      </c>
      <c r="U5538" s="117" t="s">
        <v>398</v>
      </c>
      <c r="V5538" s="117" t="s">
        <v>398</v>
      </c>
      <c r="W5538" s="123">
        <v>81</v>
      </c>
      <c r="X5538" s="117" t="s">
        <v>907</v>
      </c>
      <c r="Y5538" s="120">
        <v>43565</v>
      </c>
      <c r="Z5538" s="121">
        <v>0.625</v>
      </c>
      <c r="AA5538" s="121">
        <v>0.71527777777777779</v>
      </c>
      <c r="AB5538" s="117" t="s">
        <v>582</v>
      </c>
      <c r="AC5538" s="119" t="s">
        <v>398</v>
      </c>
      <c r="AD5538" s="119" t="s">
        <v>398</v>
      </c>
    </row>
    <row r="5539" spans="1:30">
      <c r="A5539" s="117">
        <v>5538</v>
      </c>
      <c r="B5539" s="123" t="s">
        <v>469</v>
      </c>
      <c r="C5539" s="117" t="s">
        <v>5</v>
      </c>
      <c r="D5539" s="117" t="s">
        <v>595</v>
      </c>
      <c r="E5539" s="117">
        <v>5538</v>
      </c>
      <c r="F5539" s="117" t="s">
        <v>922</v>
      </c>
      <c r="G5539" s="117" t="s">
        <v>591</v>
      </c>
      <c r="H5539" s="117" t="s">
        <v>1016</v>
      </c>
      <c r="I5539" s="117" t="s">
        <v>398</v>
      </c>
      <c r="J5539" s="117" t="s">
        <v>398</v>
      </c>
      <c r="K5539" s="117" t="s">
        <v>398</v>
      </c>
      <c r="L5539" s="117" t="s">
        <v>398</v>
      </c>
      <c r="M5539" s="117" t="s">
        <v>398</v>
      </c>
      <c r="N5539" s="117" t="s">
        <v>398</v>
      </c>
      <c r="O5539" s="125" t="s">
        <v>579</v>
      </c>
      <c r="P5539" s="117">
        <v>1</v>
      </c>
      <c r="Q5539" s="117" t="s">
        <v>398</v>
      </c>
      <c r="R5539" s="117" t="s">
        <v>398</v>
      </c>
      <c r="S5539" s="117" t="s">
        <v>398</v>
      </c>
      <c r="T5539" s="117" t="s">
        <v>398</v>
      </c>
      <c r="U5539" s="117" t="s">
        <v>398</v>
      </c>
      <c r="V5539" s="117" t="s">
        <v>398</v>
      </c>
      <c r="W5539" s="123">
        <v>81</v>
      </c>
      <c r="X5539" s="117" t="s">
        <v>907</v>
      </c>
      <c r="Y5539" s="120">
        <v>43565</v>
      </c>
      <c r="Z5539" s="121">
        <v>0.625</v>
      </c>
      <c r="AA5539" s="121">
        <v>0.71527777777777779</v>
      </c>
      <c r="AB5539" s="117" t="s">
        <v>582</v>
      </c>
      <c r="AC5539" s="119" t="s">
        <v>398</v>
      </c>
      <c r="AD5539" s="119" t="s">
        <v>398</v>
      </c>
    </row>
    <row r="5540" spans="1:30">
      <c r="A5540" s="117">
        <v>5539</v>
      </c>
      <c r="B5540" s="123" t="s">
        <v>469</v>
      </c>
      <c r="C5540" s="117" t="s">
        <v>5</v>
      </c>
      <c r="D5540" s="117" t="s">
        <v>595</v>
      </c>
      <c r="E5540" s="117">
        <v>5539</v>
      </c>
      <c r="F5540" s="117" t="s">
        <v>922</v>
      </c>
      <c r="G5540" s="117" t="s">
        <v>591</v>
      </c>
      <c r="H5540" s="117" t="s">
        <v>1016</v>
      </c>
      <c r="I5540" s="117" t="s">
        <v>398</v>
      </c>
      <c r="J5540" s="117" t="s">
        <v>398</v>
      </c>
      <c r="K5540" s="117" t="s">
        <v>398</v>
      </c>
      <c r="L5540" s="117" t="s">
        <v>398</v>
      </c>
      <c r="M5540" s="117" t="s">
        <v>398</v>
      </c>
      <c r="N5540" s="117" t="s">
        <v>398</v>
      </c>
      <c r="O5540" s="125" t="s">
        <v>579</v>
      </c>
      <c r="P5540" s="117">
        <v>1</v>
      </c>
      <c r="Q5540" s="117" t="s">
        <v>398</v>
      </c>
      <c r="R5540" s="117" t="s">
        <v>398</v>
      </c>
      <c r="S5540" s="117" t="s">
        <v>398</v>
      </c>
      <c r="T5540" s="117" t="s">
        <v>398</v>
      </c>
      <c r="U5540" s="117" t="s">
        <v>398</v>
      </c>
      <c r="V5540" s="117" t="s">
        <v>398</v>
      </c>
      <c r="W5540" s="123">
        <v>81</v>
      </c>
      <c r="X5540" s="117" t="s">
        <v>907</v>
      </c>
      <c r="Y5540" s="120">
        <v>43565</v>
      </c>
      <c r="Z5540" s="121">
        <v>0.625</v>
      </c>
      <c r="AA5540" s="121">
        <v>0.71527777777777779</v>
      </c>
      <c r="AB5540" s="117" t="s">
        <v>582</v>
      </c>
      <c r="AC5540" s="119" t="s">
        <v>398</v>
      </c>
      <c r="AD5540" s="119" t="s">
        <v>398</v>
      </c>
    </row>
    <row r="5541" spans="1:30">
      <c r="A5541" s="117">
        <v>5540</v>
      </c>
      <c r="B5541" s="123" t="s">
        <v>469</v>
      </c>
      <c r="C5541" s="117" t="s">
        <v>5</v>
      </c>
      <c r="D5541" s="117" t="s">
        <v>595</v>
      </c>
      <c r="E5541" s="117">
        <v>5540</v>
      </c>
      <c r="F5541" s="117" t="s">
        <v>922</v>
      </c>
      <c r="G5541" s="117" t="s">
        <v>591</v>
      </c>
      <c r="H5541" s="117" t="s">
        <v>1016</v>
      </c>
      <c r="I5541" s="117" t="s">
        <v>398</v>
      </c>
      <c r="J5541" s="117" t="s">
        <v>398</v>
      </c>
      <c r="K5541" s="117" t="s">
        <v>398</v>
      </c>
      <c r="L5541" s="117" t="s">
        <v>398</v>
      </c>
      <c r="M5541" s="117" t="s">
        <v>398</v>
      </c>
      <c r="N5541" s="117" t="s">
        <v>398</v>
      </c>
      <c r="O5541" s="125" t="s">
        <v>579</v>
      </c>
      <c r="P5541" s="117">
        <v>1</v>
      </c>
      <c r="Q5541" s="117" t="s">
        <v>398</v>
      </c>
      <c r="R5541" s="117" t="s">
        <v>398</v>
      </c>
      <c r="S5541" s="117" t="s">
        <v>398</v>
      </c>
      <c r="T5541" s="117" t="s">
        <v>398</v>
      </c>
      <c r="U5541" s="117" t="s">
        <v>398</v>
      </c>
      <c r="V5541" s="117" t="s">
        <v>398</v>
      </c>
      <c r="W5541" s="123">
        <v>81</v>
      </c>
      <c r="X5541" s="117" t="s">
        <v>907</v>
      </c>
      <c r="Y5541" s="120">
        <v>43565</v>
      </c>
      <c r="Z5541" s="121">
        <v>0.625</v>
      </c>
      <c r="AA5541" s="121">
        <v>0.71527777777777779</v>
      </c>
      <c r="AB5541" s="117" t="s">
        <v>582</v>
      </c>
      <c r="AC5541" s="119" t="s">
        <v>398</v>
      </c>
      <c r="AD5541" s="119" t="s">
        <v>398</v>
      </c>
    </row>
    <row r="5542" spans="1:30">
      <c r="A5542" s="117">
        <v>5541</v>
      </c>
      <c r="B5542" s="123" t="s">
        <v>469</v>
      </c>
      <c r="C5542" s="117" t="s">
        <v>5</v>
      </c>
      <c r="D5542" s="117" t="s">
        <v>595</v>
      </c>
      <c r="E5542" s="117">
        <v>5541</v>
      </c>
      <c r="F5542" s="117" t="s">
        <v>922</v>
      </c>
      <c r="G5542" s="117" t="s">
        <v>591</v>
      </c>
      <c r="H5542" s="117" t="s">
        <v>1016</v>
      </c>
      <c r="I5542" s="117" t="s">
        <v>398</v>
      </c>
      <c r="J5542" s="117" t="s">
        <v>398</v>
      </c>
      <c r="K5542" s="117" t="s">
        <v>398</v>
      </c>
      <c r="L5542" s="117" t="s">
        <v>398</v>
      </c>
      <c r="M5542" s="117" t="s">
        <v>398</v>
      </c>
      <c r="N5542" s="117" t="s">
        <v>398</v>
      </c>
      <c r="O5542" s="125" t="s">
        <v>579</v>
      </c>
      <c r="P5542" s="117">
        <v>1</v>
      </c>
      <c r="Q5542" s="117" t="s">
        <v>398</v>
      </c>
      <c r="R5542" s="117" t="s">
        <v>398</v>
      </c>
      <c r="S5542" s="117" t="s">
        <v>398</v>
      </c>
      <c r="T5542" s="117" t="s">
        <v>398</v>
      </c>
      <c r="U5542" s="117" t="s">
        <v>398</v>
      </c>
      <c r="V5542" s="117" t="s">
        <v>398</v>
      </c>
      <c r="W5542" s="123">
        <v>81</v>
      </c>
      <c r="X5542" s="117" t="s">
        <v>907</v>
      </c>
      <c r="Y5542" s="120">
        <v>43565</v>
      </c>
      <c r="Z5542" s="121">
        <v>0.625</v>
      </c>
      <c r="AA5542" s="121">
        <v>0.71527777777777779</v>
      </c>
      <c r="AB5542" s="117" t="s">
        <v>582</v>
      </c>
      <c r="AC5542" s="119" t="s">
        <v>398</v>
      </c>
      <c r="AD5542" s="119" t="s">
        <v>398</v>
      </c>
    </row>
    <row r="5543" spans="1:30">
      <c r="A5543" s="117">
        <v>5542</v>
      </c>
      <c r="B5543" s="123" t="s">
        <v>469</v>
      </c>
      <c r="C5543" s="117" t="s">
        <v>5</v>
      </c>
      <c r="D5543" s="117" t="s">
        <v>595</v>
      </c>
      <c r="E5543" s="117">
        <v>5542</v>
      </c>
      <c r="F5543" s="117" t="s">
        <v>922</v>
      </c>
      <c r="G5543" s="117" t="s">
        <v>591</v>
      </c>
      <c r="H5543" s="117" t="s">
        <v>1016</v>
      </c>
      <c r="I5543" s="117" t="s">
        <v>398</v>
      </c>
      <c r="J5543" s="117" t="s">
        <v>398</v>
      </c>
      <c r="K5543" s="117" t="s">
        <v>398</v>
      </c>
      <c r="L5543" s="117" t="s">
        <v>398</v>
      </c>
      <c r="M5543" s="117" t="s">
        <v>398</v>
      </c>
      <c r="N5543" s="117" t="s">
        <v>398</v>
      </c>
      <c r="O5543" s="125" t="s">
        <v>579</v>
      </c>
      <c r="P5543" s="117">
        <v>1</v>
      </c>
      <c r="Q5543" s="117" t="s">
        <v>398</v>
      </c>
      <c r="R5543" s="117" t="s">
        <v>398</v>
      </c>
      <c r="S5543" s="117" t="s">
        <v>398</v>
      </c>
      <c r="T5543" s="117" t="s">
        <v>398</v>
      </c>
      <c r="U5543" s="117" t="s">
        <v>398</v>
      </c>
      <c r="V5543" s="117" t="s">
        <v>398</v>
      </c>
      <c r="W5543" s="123">
        <v>81</v>
      </c>
      <c r="X5543" s="117" t="s">
        <v>907</v>
      </c>
      <c r="Y5543" s="120">
        <v>43565</v>
      </c>
      <c r="Z5543" s="121">
        <v>0.625</v>
      </c>
      <c r="AA5543" s="121">
        <v>0.71527777777777779</v>
      </c>
      <c r="AB5543" s="117" t="s">
        <v>582</v>
      </c>
      <c r="AC5543" s="119" t="s">
        <v>398</v>
      </c>
      <c r="AD5543" s="119" t="s">
        <v>398</v>
      </c>
    </row>
    <row r="5544" spans="1:30">
      <c r="A5544" s="117">
        <v>5543</v>
      </c>
      <c r="B5544" s="123" t="s">
        <v>469</v>
      </c>
      <c r="C5544" s="117" t="s">
        <v>5</v>
      </c>
      <c r="D5544" s="117" t="s">
        <v>595</v>
      </c>
      <c r="E5544" s="117">
        <v>5543</v>
      </c>
      <c r="F5544" s="117" t="s">
        <v>922</v>
      </c>
      <c r="G5544" s="117" t="s">
        <v>591</v>
      </c>
      <c r="H5544" s="117" t="s">
        <v>1016</v>
      </c>
      <c r="I5544" s="117" t="s">
        <v>398</v>
      </c>
      <c r="J5544" s="117" t="s">
        <v>398</v>
      </c>
      <c r="K5544" s="117" t="s">
        <v>398</v>
      </c>
      <c r="L5544" s="117" t="s">
        <v>398</v>
      </c>
      <c r="M5544" s="117" t="s">
        <v>398</v>
      </c>
      <c r="N5544" s="117" t="s">
        <v>398</v>
      </c>
      <c r="O5544" s="125" t="s">
        <v>579</v>
      </c>
      <c r="P5544" s="117">
        <v>1</v>
      </c>
      <c r="Q5544" s="117" t="s">
        <v>398</v>
      </c>
      <c r="R5544" s="117" t="s">
        <v>398</v>
      </c>
      <c r="S5544" s="117" t="s">
        <v>398</v>
      </c>
      <c r="T5544" s="117" t="s">
        <v>398</v>
      </c>
      <c r="U5544" s="117" t="s">
        <v>398</v>
      </c>
      <c r="V5544" s="117" t="s">
        <v>398</v>
      </c>
      <c r="W5544" s="123">
        <v>81</v>
      </c>
      <c r="X5544" s="117" t="s">
        <v>907</v>
      </c>
      <c r="Y5544" s="120">
        <v>43565</v>
      </c>
      <c r="Z5544" s="121">
        <v>0.625</v>
      </c>
      <c r="AA5544" s="121">
        <v>0.71527777777777779</v>
      </c>
      <c r="AB5544" s="117" t="s">
        <v>582</v>
      </c>
      <c r="AC5544" s="119" t="s">
        <v>398</v>
      </c>
      <c r="AD5544" s="119" t="s">
        <v>398</v>
      </c>
    </row>
    <row r="5545" spans="1:30">
      <c r="A5545" s="117">
        <v>5544</v>
      </c>
      <c r="B5545" s="123" t="s">
        <v>469</v>
      </c>
      <c r="C5545" s="117" t="s">
        <v>5</v>
      </c>
      <c r="D5545" s="117" t="s">
        <v>595</v>
      </c>
      <c r="E5545" s="117">
        <v>5544</v>
      </c>
      <c r="F5545" s="117" t="s">
        <v>922</v>
      </c>
      <c r="G5545" s="117" t="s">
        <v>591</v>
      </c>
      <c r="H5545" s="117" t="s">
        <v>1016</v>
      </c>
      <c r="I5545" s="117" t="s">
        <v>398</v>
      </c>
      <c r="J5545" s="117" t="s">
        <v>398</v>
      </c>
      <c r="K5545" s="117" t="s">
        <v>398</v>
      </c>
      <c r="L5545" s="117" t="s">
        <v>398</v>
      </c>
      <c r="M5545" s="117" t="s">
        <v>398</v>
      </c>
      <c r="N5545" s="117" t="s">
        <v>398</v>
      </c>
      <c r="O5545" s="125" t="s">
        <v>579</v>
      </c>
      <c r="P5545" s="117">
        <v>1</v>
      </c>
      <c r="Q5545" s="117" t="s">
        <v>398</v>
      </c>
      <c r="R5545" s="117" t="s">
        <v>398</v>
      </c>
      <c r="S5545" s="117" t="s">
        <v>398</v>
      </c>
      <c r="T5545" s="117" t="s">
        <v>398</v>
      </c>
      <c r="U5545" s="117" t="s">
        <v>398</v>
      </c>
      <c r="V5545" s="117" t="s">
        <v>398</v>
      </c>
      <c r="W5545" s="123">
        <v>81</v>
      </c>
      <c r="X5545" s="117" t="s">
        <v>907</v>
      </c>
      <c r="Y5545" s="120">
        <v>43565</v>
      </c>
      <c r="Z5545" s="121">
        <v>0.625</v>
      </c>
      <c r="AA5545" s="121">
        <v>0.71527777777777779</v>
      </c>
      <c r="AB5545" s="117" t="s">
        <v>582</v>
      </c>
      <c r="AC5545" s="119" t="s">
        <v>398</v>
      </c>
      <c r="AD5545" s="119" t="s">
        <v>398</v>
      </c>
    </row>
    <row r="5546" spans="1:30">
      <c r="A5546" s="117">
        <v>5545</v>
      </c>
      <c r="B5546" s="123" t="s">
        <v>469</v>
      </c>
      <c r="C5546" s="117" t="s">
        <v>5</v>
      </c>
      <c r="D5546" s="117" t="s">
        <v>595</v>
      </c>
      <c r="E5546" s="117">
        <v>5545</v>
      </c>
      <c r="F5546" s="117" t="s">
        <v>922</v>
      </c>
      <c r="G5546" s="117" t="s">
        <v>591</v>
      </c>
      <c r="H5546" s="117" t="s">
        <v>1016</v>
      </c>
      <c r="I5546" s="117" t="s">
        <v>398</v>
      </c>
      <c r="J5546" s="117" t="s">
        <v>398</v>
      </c>
      <c r="K5546" s="117" t="s">
        <v>398</v>
      </c>
      <c r="L5546" s="117" t="s">
        <v>398</v>
      </c>
      <c r="M5546" s="117" t="s">
        <v>398</v>
      </c>
      <c r="N5546" s="117" t="s">
        <v>398</v>
      </c>
      <c r="O5546" s="125" t="s">
        <v>579</v>
      </c>
      <c r="P5546" s="117">
        <v>1</v>
      </c>
      <c r="Q5546" s="117" t="s">
        <v>398</v>
      </c>
      <c r="R5546" s="117" t="s">
        <v>398</v>
      </c>
      <c r="S5546" s="117" t="s">
        <v>398</v>
      </c>
      <c r="T5546" s="117" t="s">
        <v>398</v>
      </c>
      <c r="U5546" s="117" t="s">
        <v>398</v>
      </c>
      <c r="V5546" s="117" t="s">
        <v>398</v>
      </c>
      <c r="W5546" s="123">
        <v>81</v>
      </c>
      <c r="X5546" s="117" t="s">
        <v>907</v>
      </c>
      <c r="Y5546" s="120">
        <v>43565</v>
      </c>
      <c r="Z5546" s="121">
        <v>0.625</v>
      </c>
      <c r="AA5546" s="121">
        <v>0.71527777777777779</v>
      </c>
      <c r="AB5546" s="117" t="s">
        <v>582</v>
      </c>
      <c r="AC5546" s="119" t="s">
        <v>398</v>
      </c>
      <c r="AD5546" s="119" t="s">
        <v>398</v>
      </c>
    </row>
    <row r="5547" spans="1:30">
      <c r="A5547" s="117">
        <v>5546</v>
      </c>
      <c r="B5547" s="123" t="s">
        <v>469</v>
      </c>
      <c r="C5547" s="117" t="s">
        <v>5</v>
      </c>
      <c r="D5547" s="117" t="s">
        <v>595</v>
      </c>
      <c r="E5547" s="117">
        <v>5546</v>
      </c>
      <c r="F5547" s="117" t="s">
        <v>922</v>
      </c>
      <c r="G5547" s="117" t="s">
        <v>591</v>
      </c>
      <c r="H5547" s="117" t="s">
        <v>1016</v>
      </c>
      <c r="I5547" s="117" t="s">
        <v>398</v>
      </c>
      <c r="J5547" s="117" t="s">
        <v>398</v>
      </c>
      <c r="K5547" s="117" t="s">
        <v>398</v>
      </c>
      <c r="L5547" s="117" t="s">
        <v>398</v>
      </c>
      <c r="M5547" s="117" t="s">
        <v>398</v>
      </c>
      <c r="N5547" s="117" t="s">
        <v>398</v>
      </c>
      <c r="O5547" s="125" t="s">
        <v>579</v>
      </c>
      <c r="P5547" s="117">
        <v>1</v>
      </c>
      <c r="Q5547" s="117" t="s">
        <v>398</v>
      </c>
      <c r="R5547" s="117" t="s">
        <v>398</v>
      </c>
      <c r="S5547" s="117" t="s">
        <v>398</v>
      </c>
      <c r="T5547" s="117" t="s">
        <v>398</v>
      </c>
      <c r="U5547" s="117" t="s">
        <v>398</v>
      </c>
      <c r="V5547" s="117" t="s">
        <v>398</v>
      </c>
      <c r="W5547" s="123">
        <v>81</v>
      </c>
      <c r="X5547" s="117" t="s">
        <v>907</v>
      </c>
      <c r="Y5547" s="120">
        <v>43565</v>
      </c>
      <c r="Z5547" s="121">
        <v>0.625</v>
      </c>
      <c r="AA5547" s="121">
        <v>0.71527777777777779</v>
      </c>
      <c r="AB5547" s="117" t="s">
        <v>582</v>
      </c>
      <c r="AC5547" s="119" t="s">
        <v>398</v>
      </c>
      <c r="AD5547" s="119" t="s">
        <v>398</v>
      </c>
    </row>
    <row r="5548" spans="1:30">
      <c r="A5548" s="117">
        <v>5547</v>
      </c>
      <c r="B5548" s="123" t="s">
        <v>469</v>
      </c>
      <c r="C5548" s="117" t="s">
        <v>5</v>
      </c>
      <c r="D5548" s="117" t="s">
        <v>595</v>
      </c>
      <c r="E5548" s="117">
        <v>5547</v>
      </c>
      <c r="F5548" s="117" t="s">
        <v>922</v>
      </c>
      <c r="G5548" s="117" t="s">
        <v>591</v>
      </c>
      <c r="H5548" s="117" t="s">
        <v>1016</v>
      </c>
      <c r="I5548" s="117" t="s">
        <v>398</v>
      </c>
      <c r="J5548" s="117" t="s">
        <v>398</v>
      </c>
      <c r="K5548" s="117" t="s">
        <v>398</v>
      </c>
      <c r="L5548" s="117" t="s">
        <v>398</v>
      </c>
      <c r="M5548" s="117" t="s">
        <v>398</v>
      </c>
      <c r="N5548" s="117" t="s">
        <v>398</v>
      </c>
      <c r="O5548" s="125" t="s">
        <v>579</v>
      </c>
      <c r="P5548" s="117">
        <v>1</v>
      </c>
      <c r="Q5548" s="117" t="s">
        <v>398</v>
      </c>
      <c r="R5548" s="117" t="s">
        <v>398</v>
      </c>
      <c r="S5548" s="117" t="s">
        <v>398</v>
      </c>
      <c r="T5548" s="117" t="s">
        <v>398</v>
      </c>
      <c r="U5548" s="117" t="s">
        <v>398</v>
      </c>
      <c r="V5548" s="117" t="s">
        <v>398</v>
      </c>
      <c r="W5548" s="123">
        <v>81</v>
      </c>
      <c r="X5548" s="117" t="s">
        <v>907</v>
      </c>
      <c r="Y5548" s="120">
        <v>43565</v>
      </c>
      <c r="Z5548" s="121">
        <v>0.625</v>
      </c>
      <c r="AA5548" s="121">
        <v>0.71527777777777779</v>
      </c>
      <c r="AB5548" s="117" t="s">
        <v>582</v>
      </c>
      <c r="AC5548" s="119" t="s">
        <v>398</v>
      </c>
      <c r="AD5548" s="119" t="s">
        <v>398</v>
      </c>
    </row>
    <row r="5549" spans="1:30">
      <c r="A5549" s="117">
        <v>5548</v>
      </c>
      <c r="B5549" s="123" t="s">
        <v>469</v>
      </c>
      <c r="C5549" s="117" t="s">
        <v>5</v>
      </c>
      <c r="D5549" s="117" t="s">
        <v>595</v>
      </c>
      <c r="E5549" s="117">
        <v>5548</v>
      </c>
      <c r="F5549" s="117" t="s">
        <v>922</v>
      </c>
      <c r="G5549" s="117" t="s">
        <v>591</v>
      </c>
      <c r="H5549" s="117" t="s">
        <v>1016</v>
      </c>
      <c r="I5549" s="117" t="s">
        <v>398</v>
      </c>
      <c r="J5549" s="117" t="s">
        <v>398</v>
      </c>
      <c r="K5549" s="117" t="s">
        <v>398</v>
      </c>
      <c r="L5549" s="117" t="s">
        <v>398</v>
      </c>
      <c r="M5549" s="117" t="s">
        <v>398</v>
      </c>
      <c r="N5549" s="117" t="s">
        <v>398</v>
      </c>
      <c r="O5549" s="125" t="s">
        <v>579</v>
      </c>
      <c r="P5549" s="117">
        <v>1</v>
      </c>
      <c r="Q5549" s="117" t="s">
        <v>398</v>
      </c>
      <c r="R5549" s="117" t="s">
        <v>398</v>
      </c>
      <c r="S5549" s="117" t="s">
        <v>398</v>
      </c>
      <c r="T5549" s="117" t="s">
        <v>398</v>
      </c>
      <c r="U5549" s="117" t="s">
        <v>398</v>
      </c>
      <c r="V5549" s="117" t="s">
        <v>398</v>
      </c>
      <c r="W5549" s="123">
        <v>81</v>
      </c>
      <c r="X5549" s="117" t="s">
        <v>907</v>
      </c>
      <c r="Y5549" s="120">
        <v>43565</v>
      </c>
      <c r="Z5549" s="121">
        <v>0.625</v>
      </c>
      <c r="AA5549" s="121">
        <v>0.71527777777777779</v>
      </c>
      <c r="AB5549" s="117" t="s">
        <v>582</v>
      </c>
      <c r="AC5549" s="119" t="s">
        <v>398</v>
      </c>
      <c r="AD5549" s="119" t="s">
        <v>398</v>
      </c>
    </row>
    <row r="5550" spans="1:30">
      <c r="A5550" s="117">
        <v>5549</v>
      </c>
      <c r="B5550" s="123" t="s">
        <v>469</v>
      </c>
      <c r="C5550" s="117" t="s">
        <v>5</v>
      </c>
      <c r="D5550" s="117" t="s">
        <v>595</v>
      </c>
      <c r="E5550" s="117">
        <v>5549</v>
      </c>
      <c r="F5550" s="117" t="s">
        <v>922</v>
      </c>
      <c r="G5550" s="117" t="s">
        <v>591</v>
      </c>
      <c r="H5550" s="117" t="s">
        <v>1016</v>
      </c>
      <c r="I5550" s="117" t="s">
        <v>398</v>
      </c>
      <c r="J5550" s="117" t="s">
        <v>398</v>
      </c>
      <c r="K5550" s="117" t="s">
        <v>398</v>
      </c>
      <c r="L5550" s="117" t="s">
        <v>398</v>
      </c>
      <c r="M5550" s="117" t="s">
        <v>398</v>
      </c>
      <c r="N5550" s="117" t="s">
        <v>398</v>
      </c>
      <c r="O5550" s="125" t="s">
        <v>579</v>
      </c>
      <c r="P5550" s="117">
        <v>1</v>
      </c>
      <c r="Q5550" s="117" t="s">
        <v>398</v>
      </c>
      <c r="R5550" s="117" t="s">
        <v>398</v>
      </c>
      <c r="S5550" s="117" t="s">
        <v>398</v>
      </c>
      <c r="T5550" s="117" t="s">
        <v>398</v>
      </c>
      <c r="U5550" s="117" t="s">
        <v>398</v>
      </c>
      <c r="V5550" s="117" t="s">
        <v>398</v>
      </c>
      <c r="W5550" s="123">
        <v>81</v>
      </c>
      <c r="X5550" s="117" t="s">
        <v>907</v>
      </c>
      <c r="Y5550" s="120">
        <v>43565</v>
      </c>
      <c r="Z5550" s="121">
        <v>0.625</v>
      </c>
      <c r="AA5550" s="121">
        <v>0.71527777777777779</v>
      </c>
      <c r="AB5550" s="117" t="s">
        <v>582</v>
      </c>
      <c r="AC5550" s="119" t="s">
        <v>398</v>
      </c>
      <c r="AD5550" s="119" t="s">
        <v>398</v>
      </c>
    </row>
    <row r="5551" spans="1:30">
      <c r="A5551" s="117">
        <v>5550</v>
      </c>
      <c r="B5551" s="123" t="s">
        <v>469</v>
      </c>
      <c r="C5551" s="117" t="s">
        <v>5</v>
      </c>
      <c r="D5551" s="117" t="s">
        <v>595</v>
      </c>
      <c r="E5551" s="117">
        <v>5550</v>
      </c>
      <c r="F5551" s="117" t="s">
        <v>922</v>
      </c>
      <c r="G5551" s="117" t="s">
        <v>591</v>
      </c>
      <c r="H5551" s="117" t="s">
        <v>1016</v>
      </c>
      <c r="I5551" s="117" t="s">
        <v>398</v>
      </c>
      <c r="J5551" s="117" t="s">
        <v>398</v>
      </c>
      <c r="K5551" s="117" t="s">
        <v>398</v>
      </c>
      <c r="L5551" s="117" t="s">
        <v>398</v>
      </c>
      <c r="M5551" s="117" t="s">
        <v>398</v>
      </c>
      <c r="N5551" s="117" t="s">
        <v>398</v>
      </c>
      <c r="O5551" s="125" t="s">
        <v>579</v>
      </c>
      <c r="P5551" s="117">
        <v>1</v>
      </c>
      <c r="Q5551" s="117" t="s">
        <v>398</v>
      </c>
      <c r="R5551" s="117" t="s">
        <v>398</v>
      </c>
      <c r="S5551" s="117" t="s">
        <v>398</v>
      </c>
      <c r="T5551" s="117" t="s">
        <v>398</v>
      </c>
      <c r="U5551" s="117" t="s">
        <v>398</v>
      </c>
      <c r="V5551" s="117" t="s">
        <v>398</v>
      </c>
      <c r="W5551" s="123">
        <v>81</v>
      </c>
      <c r="X5551" s="117" t="s">
        <v>907</v>
      </c>
      <c r="Y5551" s="120">
        <v>43565</v>
      </c>
      <c r="Z5551" s="121">
        <v>0.625</v>
      </c>
      <c r="AA5551" s="121">
        <v>0.71527777777777779</v>
      </c>
      <c r="AB5551" s="117" t="s">
        <v>582</v>
      </c>
      <c r="AC5551" s="119" t="s">
        <v>398</v>
      </c>
      <c r="AD5551" s="119" t="s">
        <v>398</v>
      </c>
    </row>
    <row r="5552" spans="1:30">
      <c r="A5552" s="117">
        <v>5551</v>
      </c>
      <c r="B5552" s="123" t="s">
        <v>469</v>
      </c>
      <c r="C5552" s="117" t="s">
        <v>5</v>
      </c>
      <c r="D5552" s="117" t="s">
        <v>595</v>
      </c>
      <c r="E5552" s="117">
        <v>5551</v>
      </c>
      <c r="F5552" s="117" t="s">
        <v>922</v>
      </c>
      <c r="G5552" s="117" t="s">
        <v>591</v>
      </c>
      <c r="H5552" s="117" t="s">
        <v>1016</v>
      </c>
      <c r="I5552" s="117" t="s">
        <v>398</v>
      </c>
      <c r="J5552" s="117" t="s">
        <v>398</v>
      </c>
      <c r="K5552" s="117" t="s">
        <v>398</v>
      </c>
      <c r="L5552" s="117" t="s">
        <v>398</v>
      </c>
      <c r="M5552" s="117" t="s">
        <v>398</v>
      </c>
      <c r="N5552" s="117" t="s">
        <v>398</v>
      </c>
      <c r="O5552" s="125" t="s">
        <v>579</v>
      </c>
      <c r="P5552" s="117">
        <v>1</v>
      </c>
      <c r="Q5552" s="117" t="s">
        <v>398</v>
      </c>
      <c r="R5552" s="117" t="s">
        <v>398</v>
      </c>
      <c r="S5552" s="117" t="s">
        <v>398</v>
      </c>
      <c r="T5552" s="117" t="s">
        <v>398</v>
      </c>
      <c r="U5552" s="117" t="s">
        <v>398</v>
      </c>
      <c r="V5552" s="117" t="s">
        <v>398</v>
      </c>
      <c r="W5552" s="123">
        <v>81</v>
      </c>
      <c r="X5552" s="117" t="s">
        <v>907</v>
      </c>
      <c r="Y5552" s="120">
        <v>43565</v>
      </c>
      <c r="Z5552" s="121">
        <v>0.625</v>
      </c>
      <c r="AA5552" s="121">
        <v>0.71527777777777779</v>
      </c>
      <c r="AB5552" s="117" t="s">
        <v>582</v>
      </c>
      <c r="AC5552" s="119" t="s">
        <v>398</v>
      </c>
      <c r="AD5552" s="119" t="s">
        <v>398</v>
      </c>
    </row>
    <row r="5553" spans="1:30">
      <c r="A5553" s="117">
        <v>5552</v>
      </c>
      <c r="B5553" s="123" t="s">
        <v>469</v>
      </c>
      <c r="C5553" s="117" t="s">
        <v>5</v>
      </c>
      <c r="D5553" s="117" t="s">
        <v>595</v>
      </c>
      <c r="E5553" s="117">
        <v>5552</v>
      </c>
      <c r="F5553" s="117" t="s">
        <v>922</v>
      </c>
      <c r="G5553" s="117" t="s">
        <v>591</v>
      </c>
      <c r="H5553" s="117" t="s">
        <v>1016</v>
      </c>
      <c r="I5553" s="117" t="s">
        <v>398</v>
      </c>
      <c r="J5553" s="117" t="s">
        <v>398</v>
      </c>
      <c r="K5553" s="117" t="s">
        <v>398</v>
      </c>
      <c r="L5553" s="117" t="s">
        <v>398</v>
      </c>
      <c r="M5553" s="117" t="s">
        <v>398</v>
      </c>
      <c r="N5553" s="117" t="s">
        <v>398</v>
      </c>
      <c r="O5553" s="125" t="s">
        <v>579</v>
      </c>
      <c r="P5553" s="117">
        <v>1</v>
      </c>
      <c r="Q5553" s="117" t="s">
        <v>398</v>
      </c>
      <c r="R5553" s="117" t="s">
        <v>398</v>
      </c>
      <c r="S5553" s="117" t="s">
        <v>398</v>
      </c>
      <c r="T5553" s="117" t="s">
        <v>398</v>
      </c>
      <c r="U5553" s="117" t="s">
        <v>398</v>
      </c>
      <c r="V5553" s="117" t="s">
        <v>398</v>
      </c>
      <c r="W5553" s="123">
        <v>81</v>
      </c>
      <c r="X5553" s="117" t="s">
        <v>907</v>
      </c>
      <c r="Y5553" s="120">
        <v>43565</v>
      </c>
      <c r="Z5553" s="121">
        <v>0.625</v>
      </c>
      <c r="AA5553" s="121">
        <v>0.71527777777777779</v>
      </c>
      <c r="AB5553" s="117" t="s">
        <v>582</v>
      </c>
      <c r="AC5553" s="119" t="s">
        <v>398</v>
      </c>
      <c r="AD5553" s="119" t="s">
        <v>398</v>
      </c>
    </row>
    <row r="5554" spans="1:30">
      <c r="A5554" s="117">
        <v>5553</v>
      </c>
      <c r="B5554" s="123" t="s">
        <v>469</v>
      </c>
      <c r="C5554" s="117" t="s">
        <v>5</v>
      </c>
      <c r="D5554" s="117" t="s">
        <v>595</v>
      </c>
      <c r="E5554" s="117">
        <v>5553</v>
      </c>
      <c r="F5554" s="117" t="s">
        <v>922</v>
      </c>
      <c r="G5554" s="117" t="s">
        <v>591</v>
      </c>
      <c r="H5554" s="117" t="s">
        <v>1016</v>
      </c>
      <c r="I5554" s="117" t="s">
        <v>398</v>
      </c>
      <c r="J5554" s="117" t="s">
        <v>398</v>
      </c>
      <c r="K5554" s="117" t="s">
        <v>398</v>
      </c>
      <c r="L5554" s="117" t="s">
        <v>398</v>
      </c>
      <c r="M5554" s="117" t="s">
        <v>398</v>
      </c>
      <c r="N5554" s="117" t="s">
        <v>398</v>
      </c>
      <c r="O5554" s="125" t="s">
        <v>579</v>
      </c>
      <c r="P5554" s="117">
        <v>1</v>
      </c>
      <c r="Q5554" s="117" t="s">
        <v>398</v>
      </c>
      <c r="R5554" s="117" t="s">
        <v>398</v>
      </c>
      <c r="S5554" s="117" t="s">
        <v>398</v>
      </c>
      <c r="T5554" s="117" t="s">
        <v>398</v>
      </c>
      <c r="U5554" s="117" t="s">
        <v>398</v>
      </c>
      <c r="V5554" s="117" t="s">
        <v>398</v>
      </c>
      <c r="W5554" s="123">
        <v>81</v>
      </c>
      <c r="X5554" s="117" t="s">
        <v>907</v>
      </c>
      <c r="Y5554" s="120">
        <v>43565</v>
      </c>
      <c r="Z5554" s="121">
        <v>0.625</v>
      </c>
      <c r="AA5554" s="121">
        <v>0.71527777777777779</v>
      </c>
      <c r="AB5554" s="117" t="s">
        <v>582</v>
      </c>
      <c r="AC5554" s="119" t="s">
        <v>398</v>
      </c>
      <c r="AD5554" s="119" t="s">
        <v>398</v>
      </c>
    </row>
    <row r="5555" spans="1:30">
      <c r="A5555" s="117">
        <v>5554</v>
      </c>
      <c r="B5555" s="123" t="s">
        <v>469</v>
      </c>
      <c r="C5555" s="117" t="s">
        <v>5</v>
      </c>
      <c r="D5555" s="117" t="s">
        <v>595</v>
      </c>
      <c r="E5555" s="117">
        <v>5554</v>
      </c>
      <c r="F5555" s="117" t="s">
        <v>923</v>
      </c>
      <c r="G5555" s="117" t="s">
        <v>577</v>
      </c>
      <c r="H5555" s="117" t="s">
        <v>398</v>
      </c>
      <c r="I5555" s="117" t="s">
        <v>398</v>
      </c>
      <c r="J5555" s="117" t="s">
        <v>398</v>
      </c>
      <c r="K5555" s="117" t="s">
        <v>398</v>
      </c>
      <c r="L5555" s="117" t="s">
        <v>398</v>
      </c>
      <c r="M5555" s="117" t="s">
        <v>398</v>
      </c>
      <c r="N5555" s="117" t="s">
        <v>398</v>
      </c>
      <c r="O5555" s="125" t="s">
        <v>579</v>
      </c>
      <c r="P5555" s="117">
        <v>1</v>
      </c>
      <c r="Q5555" s="117" t="s">
        <v>398</v>
      </c>
      <c r="R5555" s="117" t="s">
        <v>398</v>
      </c>
      <c r="S5555" s="117" t="s">
        <v>398</v>
      </c>
      <c r="T5555" s="117" t="s">
        <v>398</v>
      </c>
      <c r="U5555" s="117" t="s">
        <v>398</v>
      </c>
      <c r="V5555" s="117" t="s">
        <v>398</v>
      </c>
      <c r="W5555" s="123">
        <v>82</v>
      </c>
      <c r="X5555" s="117" t="s">
        <v>907</v>
      </c>
      <c r="Y5555" s="120">
        <v>43565</v>
      </c>
      <c r="Z5555" s="121">
        <v>0.625</v>
      </c>
      <c r="AA5555" s="121">
        <v>0.71527777777777779</v>
      </c>
      <c r="AB5555" s="117" t="s">
        <v>582</v>
      </c>
      <c r="AC5555" s="119" t="s">
        <v>398</v>
      </c>
      <c r="AD5555" s="119" t="s">
        <v>719</v>
      </c>
    </row>
    <row r="5556" spans="1:30">
      <c r="A5556" s="117">
        <v>5555</v>
      </c>
      <c r="B5556" s="123" t="s">
        <v>469</v>
      </c>
      <c r="C5556" s="117" t="s">
        <v>5</v>
      </c>
      <c r="D5556" s="117" t="s">
        <v>595</v>
      </c>
      <c r="E5556" s="117">
        <v>5555</v>
      </c>
      <c r="F5556" s="117" t="s">
        <v>923</v>
      </c>
      <c r="G5556" s="117" t="s">
        <v>577</v>
      </c>
      <c r="H5556" s="117" t="s">
        <v>398</v>
      </c>
      <c r="I5556" s="117" t="s">
        <v>398</v>
      </c>
      <c r="J5556" s="117" t="s">
        <v>398</v>
      </c>
      <c r="K5556" s="117" t="s">
        <v>398</v>
      </c>
      <c r="L5556" s="117" t="s">
        <v>398</v>
      </c>
      <c r="M5556" s="117" t="s">
        <v>398</v>
      </c>
      <c r="N5556" s="117" t="s">
        <v>398</v>
      </c>
      <c r="O5556" s="125" t="s">
        <v>579</v>
      </c>
      <c r="P5556" s="117">
        <v>1</v>
      </c>
      <c r="Q5556" s="117" t="s">
        <v>398</v>
      </c>
      <c r="R5556" s="117" t="s">
        <v>398</v>
      </c>
      <c r="S5556" s="117" t="s">
        <v>398</v>
      </c>
      <c r="T5556" s="117" t="s">
        <v>398</v>
      </c>
      <c r="U5556" s="117" t="s">
        <v>398</v>
      </c>
      <c r="V5556" s="117" t="s">
        <v>398</v>
      </c>
      <c r="W5556" s="123">
        <v>82</v>
      </c>
      <c r="X5556" s="117" t="s">
        <v>907</v>
      </c>
      <c r="Y5556" s="120">
        <v>43565</v>
      </c>
      <c r="Z5556" s="121">
        <v>0.625</v>
      </c>
      <c r="AA5556" s="121">
        <v>0.71527777777777779</v>
      </c>
      <c r="AB5556" s="117" t="s">
        <v>582</v>
      </c>
      <c r="AC5556" s="119" t="s">
        <v>398</v>
      </c>
      <c r="AD5556" s="119" t="s">
        <v>398</v>
      </c>
    </row>
    <row r="5557" spans="1:30">
      <c r="A5557" s="117">
        <v>5556</v>
      </c>
      <c r="B5557" s="123" t="s">
        <v>469</v>
      </c>
      <c r="C5557" s="117" t="s">
        <v>5</v>
      </c>
      <c r="D5557" s="117" t="s">
        <v>595</v>
      </c>
      <c r="E5557" s="117">
        <v>5556</v>
      </c>
      <c r="F5557" s="117" t="s">
        <v>923</v>
      </c>
      <c r="G5557" s="117" t="s">
        <v>577</v>
      </c>
      <c r="H5557" s="117" t="s">
        <v>398</v>
      </c>
      <c r="I5557" s="117" t="s">
        <v>398</v>
      </c>
      <c r="J5557" s="117" t="s">
        <v>398</v>
      </c>
      <c r="K5557" s="117" t="s">
        <v>398</v>
      </c>
      <c r="L5557" s="117" t="s">
        <v>398</v>
      </c>
      <c r="M5557" s="117" t="s">
        <v>398</v>
      </c>
      <c r="N5557" s="117" t="s">
        <v>398</v>
      </c>
      <c r="O5557" s="125" t="s">
        <v>579</v>
      </c>
      <c r="P5557" s="117">
        <v>1</v>
      </c>
      <c r="Q5557" s="117" t="s">
        <v>398</v>
      </c>
      <c r="R5557" s="117" t="s">
        <v>398</v>
      </c>
      <c r="S5557" s="117" t="s">
        <v>398</v>
      </c>
      <c r="T5557" s="117" t="s">
        <v>398</v>
      </c>
      <c r="U5557" s="117" t="s">
        <v>398</v>
      </c>
      <c r="V5557" s="117" t="s">
        <v>398</v>
      </c>
      <c r="W5557" s="123">
        <v>82</v>
      </c>
      <c r="X5557" s="117" t="s">
        <v>907</v>
      </c>
      <c r="Y5557" s="120">
        <v>43565</v>
      </c>
      <c r="Z5557" s="121">
        <v>0.625</v>
      </c>
      <c r="AA5557" s="121">
        <v>0.71527777777777779</v>
      </c>
      <c r="AB5557" s="117" t="s">
        <v>582</v>
      </c>
      <c r="AC5557" s="119" t="s">
        <v>398</v>
      </c>
      <c r="AD5557" s="119" t="s">
        <v>398</v>
      </c>
    </row>
    <row r="5558" spans="1:30">
      <c r="A5558" s="117">
        <v>5557</v>
      </c>
      <c r="B5558" s="123" t="s">
        <v>469</v>
      </c>
      <c r="C5558" s="117" t="s">
        <v>5</v>
      </c>
      <c r="D5558" s="117" t="s">
        <v>595</v>
      </c>
      <c r="E5558" s="117">
        <v>5557</v>
      </c>
      <c r="F5558" s="117" t="s">
        <v>923</v>
      </c>
      <c r="G5558" s="117" t="s">
        <v>577</v>
      </c>
      <c r="H5558" s="117" t="s">
        <v>398</v>
      </c>
      <c r="I5558" s="117" t="s">
        <v>398</v>
      </c>
      <c r="J5558" s="117" t="s">
        <v>398</v>
      </c>
      <c r="K5558" s="117" t="s">
        <v>398</v>
      </c>
      <c r="L5558" s="117" t="s">
        <v>398</v>
      </c>
      <c r="M5558" s="117" t="s">
        <v>398</v>
      </c>
      <c r="N5558" s="117" t="s">
        <v>398</v>
      </c>
      <c r="O5558" s="125" t="s">
        <v>579</v>
      </c>
      <c r="P5558" s="117">
        <v>1</v>
      </c>
      <c r="Q5558" s="117" t="s">
        <v>398</v>
      </c>
      <c r="R5558" s="117" t="s">
        <v>398</v>
      </c>
      <c r="S5558" s="117" t="s">
        <v>398</v>
      </c>
      <c r="T5558" s="117" t="s">
        <v>398</v>
      </c>
      <c r="U5558" s="117" t="s">
        <v>398</v>
      </c>
      <c r="V5558" s="117" t="s">
        <v>398</v>
      </c>
      <c r="W5558" s="123">
        <v>82</v>
      </c>
      <c r="X5558" s="117" t="s">
        <v>907</v>
      </c>
      <c r="Y5558" s="120">
        <v>43565</v>
      </c>
      <c r="Z5558" s="121">
        <v>0.625</v>
      </c>
      <c r="AA5558" s="121">
        <v>0.71527777777777779</v>
      </c>
      <c r="AB5558" s="117" t="s">
        <v>582</v>
      </c>
      <c r="AC5558" s="119" t="s">
        <v>398</v>
      </c>
      <c r="AD5558" s="119" t="s">
        <v>398</v>
      </c>
    </row>
    <row r="5559" spans="1:30">
      <c r="A5559" s="117">
        <v>5558</v>
      </c>
      <c r="B5559" s="123" t="s">
        <v>469</v>
      </c>
      <c r="C5559" s="117" t="s">
        <v>5</v>
      </c>
      <c r="D5559" s="117" t="s">
        <v>595</v>
      </c>
      <c r="E5559" s="117">
        <v>5558</v>
      </c>
      <c r="F5559" s="117" t="s">
        <v>923</v>
      </c>
      <c r="G5559" s="117" t="s">
        <v>577</v>
      </c>
      <c r="H5559" s="117" t="s">
        <v>398</v>
      </c>
      <c r="I5559" s="117" t="s">
        <v>398</v>
      </c>
      <c r="J5559" s="117" t="s">
        <v>398</v>
      </c>
      <c r="K5559" s="117" t="s">
        <v>398</v>
      </c>
      <c r="L5559" s="117" t="s">
        <v>398</v>
      </c>
      <c r="M5559" s="117" t="s">
        <v>398</v>
      </c>
      <c r="N5559" s="117" t="s">
        <v>398</v>
      </c>
      <c r="O5559" s="125" t="s">
        <v>579</v>
      </c>
      <c r="P5559" s="117">
        <v>1</v>
      </c>
      <c r="Q5559" s="117" t="s">
        <v>398</v>
      </c>
      <c r="R5559" s="117" t="s">
        <v>398</v>
      </c>
      <c r="S5559" s="117" t="s">
        <v>398</v>
      </c>
      <c r="T5559" s="117" t="s">
        <v>398</v>
      </c>
      <c r="U5559" s="117" t="s">
        <v>398</v>
      </c>
      <c r="V5559" s="117" t="s">
        <v>398</v>
      </c>
      <c r="W5559" s="123">
        <v>82</v>
      </c>
      <c r="X5559" s="117" t="s">
        <v>907</v>
      </c>
      <c r="Y5559" s="120">
        <v>43565</v>
      </c>
      <c r="Z5559" s="121">
        <v>0.625</v>
      </c>
      <c r="AA5559" s="121">
        <v>0.71527777777777779</v>
      </c>
      <c r="AB5559" s="117" t="s">
        <v>582</v>
      </c>
      <c r="AC5559" s="119" t="s">
        <v>398</v>
      </c>
      <c r="AD5559" s="119" t="s">
        <v>398</v>
      </c>
    </row>
    <row r="5560" spans="1:30">
      <c r="A5560" s="117">
        <v>5559</v>
      </c>
      <c r="B5560" s="123" t="s">
        <v>469</v>
      </c>
      <c r="C5560" s="117" t="s">
        <v>5</v>
      </c>
      <c r="D5560" s="117" t="s">
        <v>595</v>
      </c>
      <c r="E5560" s="117">
        <v>5559</v>
      </c>
      <c r="F5560" s="117" t="s">
        <v>923</v>
      </c>
      <c r="G5560" s="117" t="s">
        <v>577</v>
      </c>
      <c r="H5560" s="117" t="s">
        <v>398</v>
      </c>
      <c r="I5560" s="117" t="s">
        <v>398</v>
      </c>
      <c r="J5560" s="117" t="s">
        <v>398</v>
      </c>
      <c r="K5560" s="117" t="s">
        <v>398</v>
      </c>
      <c r="L5560" s="117" t="s">
        <v>398</v>
      </c>
      <c r="M5560" s="117" t="s">
        <v>398</v>
      </c>
      <c r="N5560" s="117" t="s">
        <v>398</v>
      </c>
      <c r="O5560" s="125" t="s">
        <v>579</v>
      </c>
      <c r="P5560" s="117">
        <v>1</v>
      </c>
      <c r="Q5560" s="117" t="s">
        <v>398</v>
      </c>
      <c r="R5560" s="117" t="s">
        <v>398</v>
      </c>
      <c r="S5560" s="117" t="s">
        <v>398</v>
      </c>
      <c r="T5560" s="117" t="s">
        <v>398</v>
      </c>
      <c r="U5560" s="117" t="s">
        <v>398</v>
      </c>
      <c r="V5560" s="117" t="s">
        <v>398</v>
      </c>
      <c r="W5560" s="123">
        <v>82</v>
      </c>
      <c r="X5560" s="117" t="s">
        <v>907</v>
      </c>
      <c r="Y5560" s="120">
        <v>43565</v>
      </c>
      <c r="Z5560" s="121">
        <v>0.625</v>
      </c>
      <c r="AA5560" s="121">
        <v>0.71527777777777779</v>
      </c>
      <c r="AB5560" s="117" t="s">
        <v>582</v>
      </c>
      <c r="AC5560" s="119" t="s">
        <v>398</v>
      </c>
      <c r="AD5560" s="119" t="s">
        <v>398</v>
      </c>
    </row>
    <row r="5561" spans="1:30">
      <c r="A5561" s="117">
        <v>5560</v>
      </c>
      <c r="B5561" s="123" t="s">
        <v>469</v>
      </c>
      <c r="C5561" s="117" t="s">
        <v>5</v>
      </c>
      <c r="D5561" s="117" t="s">
        <v>595</v>
      </c>
      <c r="E5561" s="117">
        <v>5560</v>
      </c>
      <c r="F5561" s="117" t="s">
        <v>923</v>
      </c>
      <c r="G5561" s="117" t="s">
        <v>577</v>
      </c>
      <c r="H5561" s="117" t="s">
        <v>398</v>
      </c>
      <c r="I5561" s="117" t="s">
        <v>398</v>
      </c>
      <c r="J5561" s="117" t="s">
        <v>398</v>
      </c>
      <c r="K5561" s="117" t="s">
        <v>398</v>
      </c>
      <c r="L5561" s="117" t="s">
        <v>398</v>
      </c>
      <c r="M5561" s="117" t="s">
        <v>398</v>
      </c>
      <c r="N5561" s="117" t="s">
        <v>398</v>
      </c>
      <c r="O5561" s="125" t="s">
        <v>579</v>
      </c>
      <c r="P5561" s="117">
        <v>1</v>
      </c>
      <c r="Q5561" s="117" t="s">
        <v>398</v>
      </c>
      <c r="R5561" s="117" t="s">
        <v>398</v>
      </c>
      <c r="S5561" s="117" t="s">
        <v>398</v>
      </c>
      <c r="T5561" s="117" t="s">
        <v>398</v>
      </c>
      <c r="U5561" s="117" t="s">
        <v>398</v>
      </c>
      <c r="V5561" s="117" t="s">
        <v>398</v>
      </c>
      <c r="W5561" s="123">
        <v>82</v>
      </c>
      <c r="X5561" s="117" t="s">
        <v>907</v>
      </c>
      <c r="Y5561" s="120">
        <v>43565</v>
      </c>
      <c r="Z5561" s="121">
        <v>0.625</v>
      </c>
      <c r="AA5561" s="121">
        <v>0.71527777777777779</v>
      </c>
      <c r="AB5561" s="117" t="s">
        <v>582</v>
      </c>
      <c r="AC5561" s="119" t="s">
        <v>398</v>
      </c>
      <c r="AD5561" s="119" t="s">
        <v>398</v>
      </c>
    </row>
    <row r="5562" spans="1:30">
      <c r="A5562" s="117">
        <v>5561</v>
      </c>
      <c r="B5562" s="123" t="s">
        <v>469</v>
      </c>
      <c r="C5562" s="117" t="s">
        <v>5</v>
      </c>
      <c r="D5562" s="117" t="s">
        <v>595</v>
      </c>
      <c r="E5562" s="117">
        <v>5561</v>
      </c>
      <c r="F5562" s="117" t="s">
        <v>923</v>
      </c>
      <c r="G5562" s="117" t="s">
        <v>577</v>
      </c>
      <c r="H5562" s="117" t="s">
        <v>398</v>
      </c>
      <c r="I5562" s="117" t="s">
        <v>398</v>
      </c>
      <c r="J5562" s="117" t="s">
        <v>398</v>
      </c>
      <c r="K5562" s="117" t="s">
        <v>398</v>
      </c>
      <c r="L5562" s="117" t="s">
        <v>398</v>
      </c>
      <c r="M5562" s="117" t="s">
        <v>398</v>
      </c>
      <c r="N5562" s="117" t="s">
        <v>398</v>
      </c>
      <c r="O5562" s="125" t="s">
        <v>579</v>
      </c>
      <c r="P5562" s="117">
        <v>1</v>
      </c>
      <c r="Q5562" s="117" t="s">
        <v>398</v>
      </c>
      <c r="R5562" s="117" t="s">
        <v>398</v>
      </c>
      <c r="S5562" s="117" t="s">
        <v>398</v>
      </c>
      <c r="T5562" s="117" t="s">
        <v>398</v>
      </c>
      <c r="U5562" s="117" t="s">
        <v>398</v>
      </c>
      <c r="V5562" s="117" t="s">
        <v>398</v>
      </c>
      <c r="W5562" s="123">
        <v>82</v>
      </c>
      <c r="X5562" s="117" t="s">
        <v>907</v>
      </c>
      <c r="Y5562" s="120">
        <v>43565</v>
      </c>
      <c r="Z5562" s="121">
        <v>0.625</v>
      </c>
      <c r="AA5562" s="121">
        <v>0.71527777777777779</v>
      </c>
      <c r="AB5562" s="117" t="s">
        <v>582</v>
      </c>
      <c r="AC5562" s="119" t="s">
        <v>398</v>
      </c>
      <c r="AD5562" s="119" t="s">
        <v>398</v>
      </c>
    </row>
    <row r="5563" spans="1:30">
      <c r="A5563" s="117">
        <v>5562</v>
      </c>
      <c r="B5563" s="123" t="s">
        <v>469</v>
      </c>
      <c r="C5563" s="117" t="s">
        <v>5</v>
      </c>
      <c r="D5563" s="117" t="s">
        <v>595</v>
      </c>
      <c r="E5563" s="117">
        <v>5562</v>
      </c>
      <c r="F5563" s="117" t="s">
        <v>923</v>
      </c>
      <c r="G5563" s="117" t="s">
        <v>577</v>
      </c>
      <c r="H5563" s="117" t="s">
        <v>398</v>
      </c>
      <c r="I5563" s="117" t="s">
        <v>398</v>
      </c>
      <c r="J5563" s="117" t="s">
        <v>398</v>
      </c>
      <c r="K5563" s="117" t="s">
        <v>398</v>
      </c>
      <c r="L5563" s="117" t="s">
        <v>398</v>
      </c>
      <c r="M5563" s="117" t="s">
        <v>398</v>
      </c>
      <c r="N5563" s="117" t="s">
        <v>398</v>
      </c>
      <c r="O5563" s="125" t="s">
        <v>579</v>
      </c>
      <c r="P5563" s="117">
        <v>1</v>
      </c>
      <c r="Q5563" s="117" t="s">
        <v>398</v>
      </c>
      <c r="R5563" s="117" t="s">
        <v>398</v>
      </c>
      <c r="S5563" s="117" t="s">
        <v>398</v>
      </c>
      <c r="T5563" s="117" t="s">
        <v>398</v>
      </c>
      <c r="U5563" s="117" t="s">
        <v>398</v>
      </c>
      <c r="V5563" s="117" t="s">
        <v>398</v>
      </c>
      <c r="W5563" s="123">
        <v>82</v>
      </c>
      <c r="X5563" s="117" t="s">
        <v>907</v>
      </c>
      <c r="Y5563" s="120">
        <v>43565</v>
      </c>
      <c r="Z5563" s="121">
        <v>0.625</v>
      </c>
      <c r="AA5563" s="121">
        <v>0.71527777777777779</v>
      </c>
      <c r="AB5563" s="117" t="s">
        <v>582</v>
      </c>
      <c r="AC5563" s="119" t="s">
        <v>398</v>
      </c>
      <c r="AD5563" s="119" t="s">
        <v>398</v>
      </c>
    </row>
    <row r="5564" spans="1:30">
      <c r="A5564" s="117">
        <v>5563</v>
      </c>
      <c r="B5564" s="123" t="s">
        <v>469</v>
      </c>
      <c r="C5564" s="117" t="s">
        <v>5</v>
      </c>
      <c r="D5564" s="117" t="s">
        <v>595</v>
      </c>
      <c r="E5564" s="117">
        <v>5563</v>
      </c>
      <c r="F5564" s="117" t="s">
        <v>923</v>
      </c>
      <c r="G5564" s="117" t="s">
        <v>577</v>
      </c>
      <c r="H5564" s="117" t="s">
        <v>398</v>
      </c>
      <c r="I5564" s="117" t="s">
        <v>398</v>
      </c>
      <c r="J5564" s="117" t="s">
        <v>398</v>
      </c>
      <c r="K5564" s="117" t="s">
        <v>398</v>
      </c>
      <c r="L5564" s="117" t="s">
        <v>398</v>
      </c>
      <c r="M5564" s="117" t="s">
        <v>398</v>
      </c>
      <c r="N5564" s="117" t="s">
        <v>398</v>
      </c>
      <c r="O5564" s="125" t="s">
        <v>579</v>
      </c>
      <c r="P5564" s="117">
        <v>1</v>
      </c>
      <c r="Q5564" s="117" t="s">
        <v>398</v>
      </c>
      <c r="R5564" s="117" t="s">
        <v>398</v>
      </c>
      <c r="S5564" s="117" t="s">
        <v>398</v>
      </c>
      <c r="T5564" s="117" t="s">
        <v>398</v>
      </c>
      <c r="U5564" s="117" t="s">
        <v>398</v>
      </c>
      <c r="V5564" s="117" t="s">
        <v>398</v>
      </c>
      <c r="W5564" s="123">
        <v>82</v>
      </c>
      <c r="X5564" s="117" t="s">
        <v>907</v>
      </c>
      <c r="Y5564" s="120">
        <v>43565</v>
      </c>
      <c r="Z5564" s="121">
        <v>0.625</v>
      </c>
      <c r="AA5564" s="121">
        <v>0.71527777777777779</v>
      </c>
      <c r="AB5564" s="117" t="s">
        <v>582</v>
      </c>
      <c r="AC5564" s="119" t="s">
        <v>398</v>
      </c>
      <c r="AD5564" s="119" t="s">
        <v>398</v>
      </c>
    </row>
    <row r="5565" spans="1:30">
      <c r="A5565" s="117">
        <v>5564</v>
      </c>
      <c r="B5565" s="123" t="s">
        <v>469</v>
      </c>
      <c r="C5565" s="117" t="s">
        <v>5</v>
      </c>
      <c r="D5565" s="117" t="s">
        <v>595</v>
      </c>
      <c r="E5565" s="117">
        <v>5564</v>
      </c>
      <c r="F5565" s="117" t="s">
        <v>923</v>
      </c>
      <c r="G5565" s="117" t="s">
        <v>577</v>
      </c>
      <c r="H5565" s="117" t="s">
        <v>398</v>
      </c>
      <c r="I5565" s="117" t="s">
        <v>398</v>
      </c>
      <c r="J5565" s="117" t="s">
        <v>398</v>
      </c>
      <c r="K5565" s="117" t="s">
        <v>398</v>
      </c>
      <c r="L5565" s="117" t="s">
        <v>398</v>
      </c>
      <c r="M5565" s="117" t="s">
        <v>398</v>
      </c>
      <c r="N5565" s="117" t="s">
        <v>398</v>
      </c>
      <c r="O5565" s="125" t="s">
        <v>579</v>
      </c>
      <c r="P5565" s="117">
        <v>1</v>
      </c>
      <c r="Q5565" s="117" t="s">
        <v>398</v>
      </c>
      <c r="R5565" s="117" t="s">
        <v>398</v>
      </c>
      <c r="S5565" s="117" t="s">
        <v>398</v>
      </c>
      <c r="T5565" s="117" t="s">
        <v>398</v>
      </c>
      <c r="U5565" s="117" t="s">
        <v>398</v>
      </c>
      <c r="V5565" s="117" t="s">
        <v>398</v>
      </c>
      <c r="W5565" s="123">
        <v>82</v>
      </c>
      <c r="X5565" s="117" t="s">
        <v>907</v>
      </c>
      <c r="Y5565" s="120">
        <v>43565</v>
      </c>
      <c r="Z5565" s="121">
        <v>0.625</v>
      </c>
      <c r="AA5565" s="121">
        <v>0.71527777777777779</v>
      </c>
      <c r="AB5565" s="117" t="s">
        <v>582</v>
      </c>
      <c r="AC5565" s="119" t="s">
        <v>398</v>
      </c>
      <c r="AD5565" s="119" t="s">
        <v>398</v>
      </c>
    </row>
    <row r="5566" spans="1:30">
      <c r="A5566" s="117">
        <v>5565</v>
      </c>
      <c r="B5566" s="123" t="s">
        <v>469</v>
      </c>
      <c r="C5566" s="117" t="s">
        <v>5</v>
      </c>
      <c r="D5566" s="117" t="s">
        <v>595</v>
      </c>
      <c r="E5566" s="117">
        <v>5565</v>
      </c>
      <c r="F5566" s="117" t="s">
        <v>923</v>
      </c>
      <c r="G5566" s="117" t="s">
        <v>577</v>
      </c>
      <c r="H5566" s="117" t="s">
        <v>398</v>
      </c>
      <c r="I5566" s="117" t="s">
        <v>398</v>
      </c>
      <c r="J5566" s="117" t="s">
        <v>398</v>
      </c>
      <c r="K5566" s="117" t="s">
        <v>398</v>
      </c>
      <c r="L5566" s="117" t="s">
        <v>398</v>
      </c>
      <c r="M5566" s="117" t="s">
        <v>398</v>
      </c>
      <c r="N5566" s="117" t="s">
        <v>398</v>
      </c>
      <c r="O5566" s="125" t="s">
        <v>579</v>
      </c>
      <c r="P5566" s="117">
        <v>1</v>
      </c>
      <c r="Q5566" s="117" t="s">
        <v>398</v>
      </c>
      <c r="R5566" s="117" t="s">
        <v>398</v>
      </c>
      <c r="S5566" s="117" t="s">
        <v>398</v>
      </c>
      <c r="T5566" s="117" t="s">
        <v>398</v>
      </c>
      <c r="U5566" s="117" t="s">
        <v>398</v>
      </c>
      <c r="V5566" s="117" t="s">
        <v>398</v>
      </c>
      <c r="W5566" s="123">
        <v>82</v>
      </c>
      <c r="X5566" s="117" t="s">
        <v>907</v>
      </c>
      <c r="Y5566" s="120">
        <v>43565</v>
      </c>
      <c r="Z5566" s="121">
        <v>0.625</v>
      </c>
      <c r="AA5566" s="121">
        <v>0.71527777777777779</v>
      </c>
      <c r="AB5566" s="117" t="s">
        <v>582</v>
      </c>
      <c r="AC5566" s="119" t="s">
        <v>398</v>
      </c>
      <c r="AD5566" s="119" t="s">
        <v>398</v>
      </c>
    </row>
    <row r="5567" spans="1:30">
      <c r="A5567" s="117">
        <v>5566</v>
      </c>
      <c r="B5567" s="123" t="s">
        <v>469</v>
      </c>
      <c r="C5567" s="117" t="s">
        <v>5</v>
      </c>
      <c r="D5567" s="117" t="s">
        <v>595</v>
      </c>
      <c r="E5567" s="117">
        <v>5566</v>
      </c>
      <c r="F5567" s="117" t="s">
        <v>923</v>
      </c>
      <c r="G5567" s="117" t="s">
        <v>577</v>
      </c>
      <c r="H5567" s="117" t="s">
        <v>398</v>
      </c>
      <c r="I5567" s="117" t="s">
        <v>398</v>
      </c>
      <c r="J5567" s="117" t="s">
        <v>398</v>
      </c>
      <c r="K5567" s="117" t="s">
        <v>398</v>
      </c>
      <c r="L5567" s="117" t="s">
        <v>398</v>
      </c>
      <c r="M5567" s="117" t="s">
        <v>398</v>
      </c>
      <c r="N5567" s="117" t="s">
        <v>398</v>
      </c>
      <c r="O5567" s="125" t="s">
        <v>579</v>
      </c>
      <c r="P5567" s="117">
        <v>1</v>
      </c>
      <c r="Q5567" s="117" t="s">
        <v>398</v>
      </c>
      <c r="R5567" s="117" t="s">
        <v>398</v>
      </c>
      <c r="S5567" s="117" t="s">
        <v>398</v>
      </c>
      <c r="T5567" s="117" t="s">
        <v>398</v>
      </c>
      <c r="U5567" s="117" t="s">
        <v>398</v>
      </c>
      <c r="V5567" s="117" t="s">
        <v>398</v>
      </c>
      <c r="W5567" s="123">
        <v>82</v>
      </c>
      <c r="X5567" s="117" t="s">
        <v>907</v>
      </c>
      <c r="Y5567" s="120">
        <v>43565</v>
      </c>
      <c r="Z5567" s="121">
        <v>0.625</v>
      </c>
      <c r="AA5567" s="121">
        <v>0.71527777777777779</v>
      </c>
      <c r="AB5567" s="117" t="s">
        <v>582</v>
      </c>
      <c r="AC5567" s="119" t="s">
        <v>398</v>
      </c>
      <c r="AD5567" s="119" t="s">
        <v>398</v>
      </c>
    </row>
    <row r="5568" spans="1:30">
      <c r="A5568" s="117">
        <v>5567</v>
      </c>
      <c r="B5568" s="123" t="s">
        <v>469</v>
      </c>
      <c r="C5568" s="117" t="s">
        <v>5</v>
      </c>
      <c r="D5568" s="117" t="s">
        <v>595</v>
      </c>
      <c r="E5568" s="117">
        <v>5567</v>
      </c>
      <c r="F5568" s="117" t="s">
        <v>923</v>
      </c>
      <c r="G5568" s="117" t="s">
        <v>577</v>
      </c>
      <c r="H5568" s="117" t="s">
        <v>398</v>
      </c>
      <c r="I5568" s="117" t="s">
        <v>398</v>
      </c>
      <c r="J5568" s="117" t="s">
        <v>398</v>
      </c>
      <c r="K5568" s="117" t="s">
        <v>398</v>
      </c>
      <c r="L5568" s="117" t="s">
        <v>398</v>
      </c>
      <c r="M5568" s="117" t="s">
        <v>398</v>
      </c>
      <c r="N5568" s="117" t="s">
        <v>398</v>
      </c>
      <c r="O5568" s="125" t="s">
        <v>579</v>
      </c>
      <c r="P5568" s="117">
        <v>1</v>
      </c>
      <c r="Q5568" s="117" t="s">
        <v>398</v>
      </c>
      <c r="R5568" s="117" t="s">
        <v>398</v>
      </c>
      <c r="S5568" s="117" t="s">
        <v>398</v>
      </c>
      <c r="T5568" s="117" t="s">
        <v>398</v>
      </c>
      <c r="U5568" s="117" t="s">
        <v>398</v>
      </c>
      <c r="V5568" s="117" t="s">
        <v>398</v>
      </c>
      <c r="W5568" s="123">
        <v>82</v>
      </c>
      <c r="X5568" s="117" t="s">
        <v>907</v>
      </c>
      <c r="Y5568" s="120">
        <v>43565</v>
      </c>
      <c r="Z5568" s="121">
        <v>0.625</v>
      </c>
      <c r="AA5568" s="121">
        <v>0.71527777777777779</v>
      </c>
      <c r="AB5568" s="117" t="s">
        <v>582</v>
      </c>
      <c r="AC5568" s="119" t="s">
        <v>398</v>
      </c>
      <c r="AD5568" s="119" t="s">
        <v>398</v>
      </c>
    </row>
    <row r="5569" spans="1:30">
      <c r="A5569" s="117">
        <v>5568</v>
      </c>
      <c r="B5569" s="123" t="s">
        <v>469</v>
      </c>
      <c r="C5569" s="117" t="s">
        <v>5</v>
      </c>
      <c r="D5569" s="117" t="s">
        <v>595</v>
      </c>
      <c r="E5569" s="117">
        <v>5568</v>
      </c>
      <c r="F5569" s="117" t="s">
        <v>923</v>
      </c>
      <c r="G5569" s="117" t="s">
        <v>577</v>
      </c>
      <c r="H5569" s="117" t="s">
        <v>398</v>
      </c>
      <c r="I5569" s="117" t="s">
        <v>398</v>
      </c>
      <c r="J5569" s="117" t="s">
        <v>398</v>
      </c>
      <c r="K5569" s="117" t="s">
        <v>398</v>
      </c>
      <c r="L5569" s="117" t="s">
        <v>398</v>
      </c>
      <c r="M5569" s="117" t="s">
        <v>398</v>
      </c>
      <c r="N5569" s="117" t="s">
        <v>398</v>
      </c>
      <c r="O5569" s="125" t="s">
        <v>579</v>
      </c>
      <c r="P5569" s="117">
        <v>1</v>
      </c>
      <c r="Q5569" s="117" t="s">
        <v>398</v>
      </c>
      <c r="R5569" s="117" t="s">
        <v>398</v>
      </c>
      <c r="S5569" s="117" t="s">
        <v>398</v>
      </c>
      <c r="T5569" s="117" t="s">
        <v>398</v>
      </c>
      <c r="U5569" s="117" t="s">
        <v>398</v>
      </c>
      <c r="V5569" s="117" t="s">
        <v>398</v>
      </c>
      <c r="W5569" s="123">
        <v>82</v>
      </c>
      <c r="X5569" s="117" t="s">
        <v>907</v>
      </c>
      <c r="Y5569" s="120">
        <v>43565</v>
      </c>
      <c r="Z5569" s="121">
        <v>0.625</v>
      </c>
      <c r="AA5569" s="121">
        <v>0.71527777777777779</v>
      </c>
      <c r="AB5569" s="117" t="s">
        <v>582</v>
      </c>
      <c r="AC5569" s="119" t="s">
        <v>398</v>
      </c>
      <c r="AD5569" s="119" t="s">
        <v>398</v>
      </c>
    </row>
    <row r="5570" spans="1:30">
      <c r="A5570" s="117">
        <v>5569</v>
      </c>
      <c r="B5570" s="123" t="s">
        <v>469</v>
      </c>
      <c r="C5570" s="117" t="s">
        <v>5</v>
      </c>
      <c r="D5570" s="117" t="s">
        <v>595</v>
      </c>
      <c r="E5570" s="117">
        <v>5569</v>
      </c>
      <c r="F5570" s="117" t="s">
        <v>923</v>
      </c>
      <c r="G5570" s="117" t="s">
        <v>577</v>
      </c>
      <c r="H5570" s="117" t="s">
        <v>398</v>
      </c>
      <c r="I5570" s="117" t="s">
        <v>398</v>
      </c>
      <c r="J5570" s="117" t="s">
        <v>398</v>
      </c>
      <c r="K5570" s="117" t="s">
        <v>398</v>
      </c>
      <c r="L5570" s="117" t="s">
        <v>398</v>
      </c>
      <c r="M5570" s="117" t="s">
        <v>398</v>
      </c>
      <c r="N5570" s="117" t="s">
        <v>398</v>
      </c>
      <c r="O5570" s="125" t="s">
        <v>579</v>
      </c>
      <c r="P5570" s="117">
        <v>1</v>
      </c>
      <c r="Q5570" s="117" t="s">
        <v>398</v>
      </c>
      <c r="R5570" s="117" t="s">
        <v>398</v>
      </c>
      <c r="S5570" s="117" t="s">
        <v>398</v>
      </c>
      <c r="T5570" s="117" t="s">
        <v>398</v>
      </c>
      <c r="U5570" s="117" t="s">
        <v>398</v>
      </c>
      <c r="V5570" s="117" t="s">
        <v>398</v>
      </c>
      <c r="W5570" s="123">
        <v>82</v>
      </c>
      <c r="X5570" s="117" t="s">
        <v>907</v>
      </c>
      <c r="Y5570" s="120">
        <v>43565</v>
      </c>
      <c r="Z5570" s="121">
        <v>0.625</v>
      </c>
      <c r="AA5570" s="121">
        <v>0.71527777777777779</v>
      </c>
      <c r="AB5570" s="117" t="s">
        <v>582</v>
      </c>
      <c r="AC5570" s="119" t="s">
        <v>398</v>
      </c>
      <c r="AD5570" s="119" t="s">
        <v>398</v>
      </c>
    </row>
    <row r="5571" spans="1:30">
      <c r="A5571" s="117">
        <v>5570</v>
      </c>
      <c r="B5571" s="123" t="s">
        <v>469</v>
      </c>
      <c r="C5571" s="117" t="s">
        <v>5</v>
      </c>
      <c r="D5571" s="117" t="s">
        <v>595</v>
      </c>
      <c r="E5571" s="117">
        <v>5570</v>
      </c>
      <c r="F5571" s="117" t="s">
        <v>923</v>
      </c>
      <c r="G5571" s="117" t="s">
        <v>577</v>
      </c>
      <c r="H5571" s="117" t="s">
        <v>398</v>
      </c>
      <c r="I5571" s="117" t="s">
        <v>398</v>
      </c>
      <c r="J5571" s="117" t="s">
        <v>398</v>
      </c>
      <c r="K5571" s="117" t="s">
        <v>398</v>
      </c>
      <c r="L5571" s="117" t="s">
        <v>398</v>
      </c>
      <c r="M5571" s="117" t="s">
        <v>398</v>
      </c>
      <c r="N5571" s="117" t="s">
        <v>398</v>
      </c>
      <c r="O5571" s="125" t="s">
        <v>579</v>
      </c>
      <c r="P5571" s="117">
        <v>1</v>
      </c>
      <c r="Q5571" s="117" t="s">
        <v>398</v>
      </c>
      <c r="R5571" s="117" t="s">
        <v>398</v>
      </c>
      <c r="S5571" s="117" t="s">
        <v>398</v>
      </c>
      <c r="T5571" s="117" t="s">
        <v>398</v>
      </c>
      <c r="U5571" s="117" t="s">
        <v>398</v>
      </c>
      <c r="V5571" s="117" t="s">
        <v>398</v>
      </c>
      <c r="W5571" s="123">
        <v>82</v>
      </c>
      <c r="X5571" s="117" t="s">
        <v>907</v>
      </c>
      <c r="Y5571" s="120">
        <v>43565</v>
      </c>
      <c r="Z5571" s="121">
        <v>0.625</v>
      </c>
      <c r="AA5571" s="121">
        <v>0.71527777777777779</v>
      </c>
      <c r="AB5571" s="117" t="s">
        <v>582</v>
      </c>
      <c r="AC5571" s="119" t="s">
        <v>398</v>
      </c>
      <c r="AD5571" s="119" t="s">
        <v>398</v>
      </c>
    </row>
    <row r="5572" spans="1:30">
      <c r="A5572" s="117">
        <v>5571</v>
      </c>
      <c r="B5572" s="123" t="s">
        <v>469</v>
      </c>
      <c r="C5572" s="117" t="s">
        <v>5</v>
      </c>
      <c r="D5572" s="117" t="s">
        <v>595</v>
      </c>
      <c r="E5572" s="117">
        <v>5571</v>
      </c>
      <c r="F5572" s="117" t="s">
        <v>923</v>
      </c>
      <c r="G5572" s="117" t="s">
        <v>577</v>
      </c>
      <c r="H5572" s="117" t="s">
        <v>398</v>
      </c>
      <c r="I5572" s="117" t="s">
        <v>398</v>
      </c>
      <c r="J5572" s="117" t="s">
        <v>398</v>
      </c>
      <c r="K5572" s="117" t="s">
        <v>398</v>
      </c>
      <c r="L5572" s="117" t="s">
        <v>398</v>
      </c>
      <c r="M5572" s="117" t="s">
        <v>398</v>
      </c>
      <c r="N5572" s="117" t="s">
        <v>398</v>
      </c>
      <c r="O5572" s="125" t="s">
        <v>579</v>
      </c>
      <c r="P5572" s="117">
        <v>1</v>
      </c>
      <c r="Q5572" s="117" t="s">
        <v>398</v>
      </c>
      <c r="R5572" s="117" t="s">
        <v>398</v>
      </c>
      <c r="S5572" s="117" t="s">
        <v>398</v>
      </c>
      <c r="T5572" s="117" t="s">
        <v>398</v>
      </c>
      <c r="U5572" s="117" t="s">
        <v>398</v>
      </c>
      <c r="V5572" s="117" t="s">
        <v>398</v>
      </c>
      <c r="W5572" s="123">
        <v>82</v>
      </c>
      <c r="X5572" s="117" t="s">
        <v>907</v>
      </c>
      <c r="Y5572" s="120">
        <v>43565</v>
      </c>
      <c r="Z5572" s="121">
        <v>0.625</v>
      </c>
      <c r="AA5572" s="121">
        <v>0.71527777777777779</v>
      </c>
      <c r="AB5572" s="117" t="s">
        <v>582</v>
      </c>
      <c r="AC5572" s="119" t="s">
        <v>398</v>
      </c>
      <c r="AD5572" s="119" t="s">
        <v>398</v>
      </c>
    </row>
    <row r="5573" spans="1:30">
      <c r="A5573" s="117">
        <v>5572</v>
      </c>
      <c r="B5573" s="123" t="s">
        <v>469</v>
      </c>
      <c r="C5573" s="117" t="s">
        <v>5</v>
      </c>
      <c r="D5573" s="117" t="s">
        <v>595</v>
      </c>
      <c r="E5573" s="117">
        <v>5572</v>
      </c>
      <c r="F5573" s="117" t="s">
        <v>923</v>
      </c>
      <c r="G5573" s="117" t="s">
        <v>577</v>
      </c>
      <c r="H5573" s="117" t="s">
        <v>398</v>
      </c>
      <c r="I5573" s="117" t="s">
        <v>398</v>
      </c>
      <c r="J5573" s="117" t="s">
        <v>398</v>
      </c>
      <c r="K5573" s="117" t="s">
        <v>398</v>
      </c>
      <c r="L5573" s="117" t="s">
        <v>398</v>
      </c>
      <c r="M5573" s="117" t="s">
        <v>398</v>
      </c>
      <c r="N5573" s="117" t="s">
        <v>398</v>
      </c>
      <c r="O5573" s="125" t="s">
        <v>579</v>
      </c>
      <c r="P5573" s="117">
        <v>1</v>
      </c>
      <c r="Q5573" s="117" t="s">
        <v>398</v>
      </c>
      <c r="R5573" s="117" t="s">
        <v>398</v>
      </c>
      <c r="S5573" s="117" t="s">
        <v>398</v>
      </c>
      <c r="T5573" s="117" t="s">
        <v>398</v>
      </c>
      <c r="U5573" s="117" t="s">
        <v>398</v>
      </c>
      <c r="V5573" s="117" t="s">
        <v>398</v>
      </c>
      <c r="W5573" s="123">
        <v>82</v>
      </c>
      <c r="X5573" s="117" t="s">
        <v>907</v>
      </c>
      <c r="Y5573" s="120">
        <v>43565</v>
      </c>
      <c r="Z5573" s="121">
        <v>0.625</v>
      </c>
      <c r="AA5573" s="121">
        <v>0.71527777777777779</v>
      </c>
      <c r="AB5573" s="117" t="s">
        <v>582</v>
      </c>
      <c r="AC5573" s="119" t="s">
        <v>398</v>
      </c>
      <c r="AD5573" s="119" t="s">
        <v>398</v>
      </c>
    </row>
    <row r="5574" spans="1:30">
      <c r="A5574" s="117">
        <v>5573</v>
      </c>
      <c r="B5574" s="123" t="s">
        <v>469</v>
      </c>
      <c r="C5574" s="117" t="s">
        <v>5</v>
      </c>
      <c r="D5574" s="117" t="s">
        <v>595</v>
      </c>
      <c r="E5574" s="117">
        <v>5573</v>
      </c>
      <c r="F5574" s="117" t="s">
        <v>923</v>
      </c>
      <c r="G5574" s="117" t="s">
        <v>577</v>
      </c>
      <c r="H5574" s="117" t="s">
        <v>398</v>
      </c>
      <c r="I5574" s="117" t="s">
        <v>398</v>
      </c>
      <c r="J5574" s="117" t="s">
        <v>398</v>
      </c>
      <c r="K5574" s="117" t="s">
        <v>398</v>
      </c>
      <c r="L5574" s="117" t="s">
        <v>398</v>
      </c>
      <c r="M5574" s="117" t="s">
        <v>398</v>
      </c>
      <c r="N5574" s="117" t="s">
        <v>398</v>
      </c>
      <c r="O5574" s="125" t="s">
        <v>579</v>
      </c>
      <c r="P5574" s="117">
        <v>1</v>
      </c>
      <c r="Q5574" s="117" t="s">
        <v>398</v>
      </c>
      <c r="R5574" s="117" t="s">
        <v>398</v>
      </c>
      <c r="S5574" s="117" t="s">
        <v>398</v>
      </c>
      <c r="T5574" s="117" t="s">
        <v>398</v>
      </c>
      <c r="U5574" s="117" t="s">
        <v>398</v>
      </c>
      <c r="V5574" s="117" t="s">
        <v>398</v>
      </c>
      <c r="W5574" s="123">
        <v>82</v>
      </c>
      <c r="X5574" s="117" t="s">
        <v>907</v>
      </c>
      <c r="Y5574" s="120">
        <v>43565</v>
      </c>
      <c r="Z5574" s="121">
        <v>0.625</v>
      </c>
      <c r="AA5574" s="121">
        <v>0.71527777777777779</v>
      </c>
      <c r="AB5574" s="117" t="s">
        <v>582</v>
      </c>
      <c r="AC5574" s="119" t="s">
        <v>398</v>
      </c>
      <c r="AD5574" s="119" t="s">
        <v>398</v>
      </c>
    </row>
    <row r="5575" spans="1:30">
      <c r="A5575" s="117">
        <v>5574</v>
      </c>
      <c r="B5575" s="123" t="s">
        <v>469</v>
      </c>
      <c r="C5575" s="117" t="s">
        <v>5</v>
      </c>
      <c r="D5575" s="117" t="s">
        <v>595</v>
      </c>
      <c r="E5575" s="117">
        <v>5574</v>
      </c>
      <c r="F5575" s="117" t="s">
        <v>923</v>
      </c>
      <c r="G5575" s="117" t="s">
        <v>577</v>
      </c>
      <c r="H5575" s="117" t="s">
        <v>398</v>
      </c>
      <c r="I5575" s="117" t="s">
        <v>398</v>
      </c>
      <c r="J5575" s="117" t="s">
        <v>398</v>
      </c>
      <c r="K5575" s="117" t="s">
        <v>398</v>
      </c>
      <c r="L5575" s="117" t="s">
        <v>398</v>
      </c>
      <c r="M5575" s="117" t="s">
        <v>398</v>
      </c>
      <c r="N5575" s="117" t="s">
        <v>398</v>
      </c>
      <c r="O5575" s="125" t="s">
        <v>579</v>
      </c>
      <c r="P5575" s="117">
        <v>1</v>
      </c>
      <c r="Q5575" s="117" t="s">
        <v>398</v>
      </c>
      <c r="R5575" s="117" t="s">
        <v>398</v>
      </c>
      <c r="S5575" s="117" t="s">
        <v>398</v>
      </c>
      <c r="T5575" s="117" t="s">
        <v>398</v>
      </c>
      <c r="U5575" s="117" t="s">
        <v>398</v>
      </c>
      <c r="V5575" s="117" t="s">
        <v>398</v>
      </c>
      <c r="W5575" s="123">
        <v>82</v>
      </c>
      <c r="X5575" s="117" t="s">
        <v>907</v>
      </c>
      <c r="Y5575" s="120">
        <v>43565</v>
      </c>
      <c r="Z5575" s="121">
        <v>0.625</v>
      </c>
      <c r="AA5575" s="121">
        <v>0.71527777777777779</v>
      </c>
      <c r="AB5575" s="117" t="s">
        <v>582</v>
      </c>
      <c r="AC5575" s="119" t="s">
        <v>398</v>
      </c>
      <c r="AD5575" s="119" t="s">
        <v>398</v>
      </c>
    </row>
    <row r="5576" spans="1:30">
      <c r="A5576" s="117">
        <v>5575</v>
      </c>
      <c r="B5576" s="123" t="s">
        <v>469</v>
      </c>
      <c r="C5576" s="117" t="s">
        <v>5</v>
      </c>
      <c r="D5576" s="117" t="s">
        <v>595</v>
      </c>
      <c r="E5576" s="117">
        <v>5575</v>
      </c>
      <c r="F5576" s="117" t="s">
        <v>923</v>
      </c>
      <c r="G5576" s="117" t="s">
        <v>577</v>
      </c>
      <c r="H5576" s="117" t="s">
        <v>398</v>
      </c>
      <c r="I5576" s="117" t="s">
        <v>398</v>
      </c>
      <c r="J5576" s="117" t="s">
        <v>398</v>
      </c>
      <c r="K5576" s="117" t="s">
        <v>398</v>
      </c>
      <c r="L5576" s="117" t="s">
        <v>398</v>
      </c>
      <c r="M5576" s="117" t="s">
        <v>398</v>
      </c>
      <c r="N5576" s="117" t="s">
        <v>398</v>
      </c>
      <c r="O5576" s="125" t="s">
        <v>579</v>
      </c>
      <c r="P5576" s="117">
        <v>1</v>
      </c>
      <c r="Q5576" s="117" t="s">
        <v>398</v>
      </c>
      <c r="R5576" s="117" t="s">
        <v>398</v>
      </c>
      <c r="S5576" s="117" t="s">
        <v>398</v>
      </c>
      <c r="T5576" s="117" t="s">
        <v>398</v>
      </c>
      <c r="U5576" s="117" t="s">
        <v>398</v>
      </c>
      <c r="V5576" s="117" t="s">
        <v>398</v>
      </c>
      <c r="W5576" s="123">
        <v>82</v>
      </c>
      <c r="X5576" s="117" t="s">
        <v>907</v>
      </c>
      <c r="Y5576" s="120">
        <v>43565</v>
      </c>
      <c r="Z5576" s="121">
        <v>0.625</v>
      </c>
      <c r="AA5576" s="121">
        <v>0.71527777777777779</v>
      </c>
      <c r="AB5576" s="117" t="s">
        <v>582</v>
      </c>
      <c r="AC5576" s="119" t="s">
        <v>398</v>
      </c>
      <c r="AD5576" s="119" t="s">
        <v>398</v>
      </c>
    </row>
    <row r="5577" spans="1:30">
      <c r="A5577" s="117">
        <v>5576</v>
      </c>
      <c r="B5577" s="123" t="s">
        <v>469</v>
      </c>
      <c r="C5577" s="117" t="s">
        <v>5</v>
      </c>
      <c r="D5577" s="117" t="s">
        <v>595</v>
      </c>
      <c r="E5577" s="117">
        <v>5576</v>
      </c>
      <c r="F5577" s="117" t="s">
        <v>923</v>
      </c>
      <c r="G5577" s="117" t="s">
        <v>577</v>
      </c>
      <c r="H5577" s="117" t="s">
        <v>398</v>
      </c>
      <c r="I5577" s="117" t="s">
        <v>398</v>
      </c>
      <c r="J5577" s="117" t="s">
        <v>398</v>
      </c>
      <c r="K5577" s="117" t="s">
        <v>398</v>
      </c>
      <c r="L5577" s="117" t="s">
        <v>398</v>
      </c>
      <c r="M5577" s="117" t="s">
        <v>398</v>
      </c>
      <c r="N5577" s="117" t="s">
        <v>398</v>
      </c>
      <c r="O5577" s="125" t="s">
        <v>579</v>
      </c>
      <c r="P5577" s="117">
        <v>1</v>
      </c>
      <c r="Q5577" s="117" t="s">
        <v>398</v>
      </c>
      <c r="R5577" s="117" t="s">
        <v>398</v>
      </c>
      <c r="S5577" s="117" t="s">
        <v>398</v>
      </c>
      <c r="T5577" s="117" t="s">
        <v>398</v>
      </c>
      <c r="U5577" s="117" t="s">
        <v>398</v>
      </c>
      <c r="V5577" s="117" t="s">
        <v>398</v>
      </c>
      <c r="W5577" s="123">
        <v>82</v>
      </c>
      <c r="X5577" s="117" t="s">
        <v>907</v>
      </c>
      <c r="Y5577" s="120">
        <v>43565</v>
      </c>
      <c r="Z5577" s="121">
        <v>0.625</v>
      </c>
      <c r="AA5577" s="121">
        <v>0.71527777777777779</v>
      </c>
      <c r="AB5577" s="117" t="s">
        <v>582</v>
      </c>
      <c r="AC5577" s="119" t="s">
        <v>398</v>
      </c>
      <c r="AD5577" s="119" t="s">
        <v>398</v>
      </c>
    </row>
    <row r="5578" spans="1:30">
      <c r="A5578" s="117">
        <v>5577</v>
      </c>
      <c r="B5578" s="123" t="s">
        <v>469</v>
      </c>
      <c r="C5578" s="117" t="s">
        <v>5</v>
      </c>
      <c r="D5578" s="117" t="s">
        <v>595</v>
      </c>
      <c r="E5578" s="117">
        <v>5577</v>
      </c>
      <c r="F5578" s="117" t="s">
        <v>923</v>
      </c>
      <c r="G5578" s="117" t="s">
        <v>577</v>
      </c>
      <c r="H5578" s="117" t="s">
        <v>398</v>
      </c>
      <c r="I5578" s="117" t="s">
        <v>398</v>
      </c>
      <c r="J5578" s="117" t="s">
        <v>398</v>
      </c>
      <c r="K5578" s="117" t="s">
        <v>398</v>
      </c>
      <c r="L5578" s="117" t="s">
        <v>398</v>
      </c>
      <c r="M5578" s="117" t="s">
        <v>398</v>
      </c>
      <c r="N5578" s="117" t="s">
        <v>398</v>
      </c>
      <c r="O5578" s="125" t="s">
        <v>579</v>
      </c>
      <c r="P5578" s="117">
        <v>1</v>
      </c>
      <c r="Q5578" s="117" t="s">
        <v>398</v>
      </c>
      <c r="R5578" s="117" t="s">
        <v>398</v>
      </c>
      <c r="S5578" s="117" t="s">
        <v>398</v>
      </c>
      <c r="T5578" s="117" t="s">
        <v>398</v>
      </c>
      <c r="U5578" s="117" t="s">
        <v>398</v>
      </c>
      <c r="V5578" s="117" t="s">
        <v>398</v>
      </c>
      <c r="W5578" s="123">
        <v>82</v>
      </c>
      <c r="X5578" s="117" t="s">
        <v>907</v>
      </c>
      <c r="Y5578" s="120">
        <v>43565</v>
      </c>
      <c r="Z5578" s="121">
        <v>0.625</v>
      </c>
      <c r="AA5578" s="121">
        <v>0.71527777777777779</v>
      </c>
      <c r="AB5578" s="117" t="s">
        <v>582</v>
      </c>
      <c r="AC5578" s="119" t="s">
        <v>398</v>
      </c>
      <c r="AD5578" s="119" t="s">
        <v>398</v>
      </c>
    </row>
    <row r="5579" spans="1:30">
      <c r="A5579" s="117">
        <v>5578</v>
      </c>
      <c r="B5579" s="123" t="s">
        <v>469</v>
      </c>
      <c r="C5579" s="117" t="s">
        <v>5</v>
      </c>
      <c r="D5579" s="117" t="s">
        <v>595</v>
      </c>
      <c r="E5579" s="117">
        <v>5578</v>
      </c>
      <c r="F5579" s="117" t="s">
        <v>923</v>
      </c>
      <c r="G5579" s="117" t="s">
        <v>577</v>
      </c>
      <c r="H5579" s="117" t="s">
        <v>398</v>
      </c>
      <c r="I5579" s="117" t="s">
        <v>398</v>
      </c>
      <c r="J5579" s="117" t="s">
        <v>398</v>
      </c>
      <c r="K5579" s="117" t="s">
        <v>398</v>
      </c>
      <c r="L5579" s="117" t="s">
        <v>398</v>
      </c>
      <c r="M5579" s="117" t="s">
        <v>398</v>
      </c>
      <c r="N5579" s="117" t="s">
        <v>398</v>
      </c>
      <c r="O5579" s="125" t="s">
        <v>579</v>
      </c>
      <c r="P5579" s="117">
        <v>1</v>
      </c>
      <c r="Q5579" s="117" t="s">
        <v>398</v>
      </c>
      <c r="R5579" s="117" t="s">
        <v>398</v>
      </c>
      <c r="S5579" s="117" t="s">
        <v>398</v>
      </c>
      <c r="T5579" s="117" t="s">
        <v>398</v>
      </c>
      <c r="U5579" s="117" t="s">
        <v>398</v>
      </c>
      <c r="V5579" s="117" t="s">
        <v>398</v>
      </c>
      <c r="W5579" s="123">
        <v>82</v>
      </c>
      <c r="X5579" s="117" t="s">
        <v>907</v>
      </c>
      <c r="Y5579" s="120">
        <v>43565</v>
      </c>
      <c r="Z5579" s="121">
        <v>0.625</v>
      </c>
      <c r="AA5579" s="121">
        <v>0.71527777777777779</v>
      </c>
      <c r="AB5579" s="117" t="s">
        <v>582</v>
      </c>
      <c r="AC5579" s="119" t="s">
        <v>398</v>
      </c>
      <c r="AD5579" s="119" t="s">
        <v>398</v>
      </c>
    </row>
    <row r="5580" spans="1:30">
      <c r="A5580" s="117">
        <v>5579</v>
      </c>
      <c r="B5580" s="123" t="s">
        <v>469</v>
      </c>
      <c r="C5580" s="117" t="s">
        <v>5</v>
      </c>
      <c r="D5580" s="117" t="s">
        <v>595</v>
      </c>
      <c r="E5580" s="117">
        <v>5579</v>
      </c>
      <c r="F5580" s="117" t="s">
        <v>923</v>
      </c>
      <c r="G5580" s="117" t="s">
        <v>577</v>
      </c>
      <c r="H5580" s="117" t="s">
        <v>398</v>
      </c>
      <c r="I5580" s="117" t="s">
        <v>398</v>
      </c>
      <c r="J5580" s="117" t="s">
        <v>398</v>
      </c>
      <c r="K5580" s="117" t="s">
        <v>398</v>
      </c>
      <c r="L5580" s="117" t="s">
        <v>398</v>
      </c>
      <c r="M5580" s="117" t="s">
        <v>398</v>
      </c>
      <c r="N5580" s="117" t="s">
        <v>398</v>
      </c>
      <c r="O5580" s="125" t="s">
        <v>579</v>
      </c>
      <c r="P5580" s="117">
        <v>1</v>
      </c>
      <c r="Q5580" s="117" t="s">
        <v>398</v>
      </c>
      <c r="R5580" s="117" t="s">
        <v>398</v>
      </c>
      <c r="S5580" s="117" t="s">
        <v>398</v>
      </c>
      <c r="T5580" s="117" t="s">
        <v>398</v>
      </c>
      <c r="U5580" s="117" t="s">
        <v>398</v>
      </c>
      <c r="V5580" s="117" t="s">
        <v>398</v>
      </c>
      <c r="W5580" s="123">
        <v>82</v>
      </c>
      <c r="X5580" s="117" t="s">
        <v>907</v>
      </c>
      <c r="Y5580" s="120">
        <v>43565</v>
      </c>
      <c r="Z5580" s="121">
        <v>0.625</v>
      </c>
      <c r="AA5580" s="121">
        <v>0.71527777777777779</v>
      </c>
      <c r="AB5580" s="117" t="s">
        <v>582</v>
      </c>
      <c r="AC5580" s="119" t="s">
        <v>398</v>
      </c>
      <c r="AD5580" s="119" t="s">
        <v>398</v>
      </c>
    </row>
    <row r="5581" spans="1:30">
      <c r="A5581" s="117">
        <v>5580</v>
      </c>
      <c r="B5581" s="123" t="s">
        <v>469</v>
      </c>
      <c r="C5581" s="117" t="s">
        <v>5</v>
      </c>
      <c r="D5581" s="117" t="s">
        <v>595</v>
      </c>
      <c r="E5581" s="117">
        <v>5580</v>
      </c>
      <c r="F5581" s="117" t="s">
        <v>923</v>
      </c>
      <c r="G5581" s="117" t="s">
        <v>577</v>
      </c>
      <c r="H5581" s="117" t="s">
        <v>398</v>
      </c>
      <c r="I5581" s="117" t="s">
        <v>398</v>
      </c>
      <c r="J5581" s="117" t="s">
        <v>398</v>
      </c>
      <c r="K5581" s="117" t="s">
        <v>398</v>
      </c>
      <c r="L5581" s="117" t="s">
        <v>398</v>
      </c>
      <c r="M5581" s="117" t="s">
        <v>398</v>
      </c>
      <c r="N5581" s="117" t="s">
        <v>398</v>
      </c>
      <c r="O5581" s="125" t="s">
        <v>579</v>
      </c>
      <c r="P5581" s="117">
        <v>1</v>
      </c>
      <c r="Q5581" s="117" t="s">
        <v>398</v>
      </c>
      <c r="R5581" s="117" t="s">
        <v>398</v>
      </c>
      <c r="S5581" s="117" t="s">
        <v>398</v>
      </c>
      <c r="T5581" s="117" t="s">
        <v>398</v>
      </c>
      <c r="U5581" s="117" t="s">
        <v>398</v>
      </c>
      <c r="V5581" s="117" t="s">
        <v>398</v>
      </c>
      <c r="W5581" s="123">
        <v>82</v>
      </c>
      <c r="X5581" s="117" t="s">
        <v>907</v>
      </c>
      <c r="Y5581" s="120">
        <v>43565</v>
      </c>
      <c r="Z5581" s="121">
        <v>0.625</v>
      </c>
      <c r="AA5581" s="121">
        <v>0.71527777777777779</v>
      </c>
      <c r="AB5581" s="117" t="s">
        <v>582</v>
      </c>
      <c r="AC5581" s="119" t="s">
        <v>398</v>
      </c>
      <c r="AD5581" s="119" t="s">
        <v>398</v>
      </c>
    </row>
    <row r="5582" spans="1:30">
      <c r="A5582" s="117">
        <v>5581</v>
      </c>
      <c r="B5582" s="123" t="s">
        <v>469</v>
      </c>
      <c r="C5582" s="117" t="s">
        <v>5</v>
      </c>
      <c r="D5582" s="117" t="s">
        <v>595</v>
      </c>
      <c r="E5582" s="117">
        <v>5581</v>
      </c>
      <c r="F5582" s="117" t="s">
        <v>923</v>
      </c>
      <c r="G5582" s="117" t="s">
        <v>577</v>
      </c>
      <c r="H5582" s="117" t="s">
        <v>398</v>
      </c>
      <c r="I5582" s="117" t="s">
        <v>398</v>
      </c>
      <c r="J5582" s="117" t="s">
        <v>398</v>
      </c>
      <c r="K5582" s="117" t="s">
        <v>398</v>
      </c>
      <c r="L5582" s="117" t="s">
        <v>398</v>
      </c>
      <c r="M5582" s="117" t="s">
        <v>398</v>
      </c>
      <c r="N5582" s="117" t="s">
        <v>398</v>
      </c>
      <c r="O5582" s="125" t="s">
        <v>579</v>
      </c>
      <c r="P5582" s="117">
        <v>1</v>
      </c>
      <c r="Q5582" s="117" t="s">
        <v>398</v>
      </c>
      <c r="R5582" s="117" t="s">
        <v>398</v>
      </c>
      <c r="S5582" s="117" t="s">
        <v>398</v>
      </c>
      <c r="T5582" s="117" t="s">
        <v>398</v>
      </c>
      <c r="U5582" s="117" t="s">
        <v>398</v>
      </c>
      <c r="V5582" s="117" t="s">
        <v>398</v>
      </c>
      <c r="W5582" s="123">
        <v>82</v>
      </c>
      <c r="X5582" s="117" t="s">
        <v>907</v>
      </c>
      <c r="Y5582" s="120">
        <v>43565</v>
      </c>
      <c r="Z5582" s="121">
        <v>0.625</v>
      </c>
      <c r="AA5582" s="121">
        <v>0.71527777777777779</v>
      </c>
      <c r="AB5582" s="117" t="s">
        <v>582</v>
      </c>
      <c r="AC5582" s="119" t="s">
        <v>398</v>
      </c>
      <c r="AD5582" s="119" t="s">
        <v>398</v>
      </c>
    </row>
    <row r="5583" spans="1:30">
      <c r="A5583" s="117">
        <v>5582</v>
      </c>
      <c r="B5583" s="123" t="s">
        <v>469</v>
      </c>
      <c r="C5583" s="117" t="s">
        <v>5</v>
      </c>
      <c r="D5583" s="117" t="s">
        <v>595</v>
      </c>
      <c r="E5583" s="117">
        <v>5582</v>
      </c>
      <c r="F5583" s="117" t="s">
        <v>923</v>
      </c>
      <c r="G5583" s="117" t="s">
        <v>577</v>
      </c>
      <c r="H5583" s="117" t="s">
        <v>398</v>
      </c>
      <c r="I5583" s="117" t="s">
        <v>398</v>
      </c>
      <c r="J5583" s="117" t="s">
        <v>398</v>
      </c>
      <c r="K5583" s="117" t="s">
        <v>398</v>
      </c>
      <c r="L5583" s="117" t="s">
        <v>398</v>
      </c>
      <c r="M5583" s="117" t="s">
        <v>398</v>
      </c>
      <c r="N5583" s="117" t="s">
        <v>398</v>
      </c>
      <c r="O5583" s="125" t="s">
        <v>579</v>
      </c>
      <c r="P5583" s="117">
        <v>1</v>
      </c>
      <c r="Q5583" s="117" t="s">
        <v>398</v>
      </c>
      <c r="R5583" s="117" t="s">
        <v>398</v>
      </c>
      <c r="S5583" s="117" t="s">
        <v>398</v>
      </c>
      <c r="T5583" s="117" t="s">
        <v>398</v>
      </c>
      <c r="U5583" s="117" t="s">
        <v>398</v>
      </c>
      <c r="V5583" s="117" t="s">
        <v>398</v>
      </c>
      <c r="W5583" s="123">
        <v>82</v>
      </c>
      <c r="X5583" s="117" t="s">
        <v>907</v>
      </c>
      <c r="Y5583" s="120">
        <v>43565</v>
      </c>
      <c r="Z5583" s="121">
        <v>0.625</v>
      </c>
      <c r="AA5583" s="121">
        <v>0.71527777777777779</v>
      </c>
      <c r="AB5583" s="117" t="s">
        <v>582</v>
      </c>
      <c r="AC5583" s="119" t="s">
        <v>398</v>
      </c>
      <c r="AD5583" s="119" t="s">
        <v>398</v>
      </c>
    </row>
    <row r="5584" spans="1:30">
      <c r="A5584" s="117">
        <v>5583</v>
      </c>
      <c r="B5584" s="123" t="s">
        <v>469</v>
      </c>
      <c r="C5584" s="117" t="s">
        <v>5</v>
      </c>
      <c r="D5584" s="117" t="s">
        <v>595</v>
      </c>
      <c r="E5584" s="117">
        <v>5583</v>
      </c>
      <c r="F5584" s="117" t="s">
        <v>923</v>
      </c>
      <c r="G5584" s="117" t="s">
        <v>577</v>
      </c>
      <c r="H5584" s="117" t="s">
        <v>398</v>
      </c>
      <c r="I5584" s="117" t="s">
        <v>398</v>
      </c>
      <c r="J5584" s="117" t="s">
        <v>398</v>
      </c>
      <c r="K5584" s="117" t="s">
        <v>398</v>
      </c>
      <c r="L5584" s="117" t="s">
        <v>398</v>
      </c>
      <c r="M5584" s="117" t="s">
        <v>398</v>
      </c>
      <c r="N5584" s="117" t="s">
        <v>398</v>
      </c>
      <c r="O5584" s="125" t="s">
        <v>579</v>
      </c>
      <c r="P5584" s="117">
        <v>1</v>
      </c>
      <c r="Q5584" s="117" t="s">
        <v>398</v>
      </c>
      <c r="R5584" s="117" t="s">
        <v>398</v>
      </c>
      <c r="S5584" s="117" t="s">
        <v>398</v>
      </c>
      <c r="T5584" s="117" t="s">
        <v>398</v>
      </c>
      <c r="U5584" s="117" t="s">
        <v>398</v>
      </c>
      <c r="V5584" s="117" t="s">
        <v>398</v>
      </c>
      <c r="W5584" s="123">
        <v>82</v>
      </c>
      <c r="X5584" s="117" t="s">
        <v>907</v>
      </c>
      <c r="Y5584" s="120">
        <v>43565</v>
      </c>
      <c r="Z5584" s="121">
        <v>0.625</v>
      </c>
      <c r="AA5584" s="121">
        <v>0.71527777777777779</v>
      </c>
      <c r="AB5584" s="117" t="s">
        <v>582</v>
      </c>
      <c r="AC5584" s="119" t="s">
        <v>398</v>
      </c>
      <c r="AD5584" s="119" t="s">
        <v>398</v>
      </c>
    </row>
    <row r="5585" spans="1:30">
      <c r="A5585" s="117">
        <v>5584</v>
      </c>
      <c r="B5585" s="123" t="s">
        <v>469</v>
      </c>
      <c r="C5585" s="117" t="s">
        <v>5</v>
      </c>
      <c r="D5585" s="117" t="s">
        <v>595</v>
      </c>
      <c r="E5585" s="117">
        <v>5584</v>
      </c>
      <c r="F5585" s="117" t="s">
        <v>923</v>
      </c>
      <c r="G5585" s="117" t="s">
        <v>577</v>
      </c>
      <c r="H5585" s="117" t="s">
        <v>398</v>
      </c>
      <c r="I5585" s="117" t="s">
        <v>398</v>
      </c>
      <c r="J5585" s="117" t="s">
        <v>398</v>
      </c>
      <c r="K5585" s="117" t="s">
        <v>398</v>
      </c>
      <c r="L5585" s="117" t="s">
        <v>398</v>
      </c>
      <c r="M5585" s="117" t="s">
        <v>398</v>
      </c>
      <c r="N5585" s="117" t="s">
        <v>398</v>
      </c>
      <c r="O5585" s="125" t="s">
        <v>579</v>
      </c>
      <c r="P5585" s="117">
        <v>1</v>
      </c>
      <c r="Q5585" s="117" t="s">
        <v>398</v>
      </c>
      <c r="R5585" s="117" t="s">
        <v>398</v>
      </c>
      <c r="S5585" s="117" t="s">
        <v>398</v>
      </c>
      <c r="T5585" s="117" t="s">
        <v>398</v>
      </c>
      <c r="U5585" s="117" t="s">
        <v>398</v>
      </c>
      <c r="V5585" s="117" t="s">
        <v>398</v>
      </c>
      <c r="W5585" s="123">
        <v>82</v>
      </c>
      <c r="X5585" s="117" t="s">
        <v>907</v>
      </c>
      <c r="Y5585" s="120">
        <v>43565</v>
      </c>
      <c r="Z5585" s="121">
        <v>0.625</v>
      </c>
      <c r="AA5585" s="121">
        <v>0.71527777777777779</v>
      </c>
      <c r="AB5585" s="117" t="s">
        <v>582</v>
      </c>
      <c r="AC5585" s="119" t="s">
        <v>398</v>
      </c>
      <c r="AD5585" s="119" t="s">
        <v>398</v>
      </c>
    </row>
    <row r="5586" spans="1:30">
      <c r="A5586" s="117">
        <v>5585</v>
      </c>
      <c r="B5586" s="123" t="s">
        <v>469</v>
      </c>
      <c r="C5586" s="117" t="s">
        <v>5</v>
      </c>
      <c r="D5586" s="117" t="s">
        <v>595</v>
      </c>
      <c r="E5586" s="117">
        <v>5585</v>
      </c>
      <c r="F5586" s="117" t="s">
        <v>923</v>
      </c>
      <c r="G5586" s="117" t="s">
        <v>577</v>
      </c>
      <c r="H5586" s="117" t="s">
        <v>398</v>
      </c>
      <c r="I5586" s="117" t="s">
        <v>398</v>
      </c>
      <c r="J5586" s="117" t="s">
        <v>398</v>
      </c>
      <c r="K5586" s="117" t="s">
        <v>398</v>
      </c>
      <c r="L5586" s="117" t="s">
        <v>398</v>
      </c>
      <c r="M5586" s="117" t="s">
        <v>398</v>
      </c>
      <c r="N5586" s="117" t="s">
        <v>398</v>
      </c>
      <c r="O5586" s="125" t="s">
        <v>579</v>
      </c>
      <c r="P5586" s="117">
        <v>1</v>
      </c>
      <c r="Q5586" s="117" t="s">
        <v>398</v>
      </c>
      <c r="R5586" s="117" t="s">
        <v>398</v>
      </c>
      <c r="S5586" s="117" t="s">
        <v>398</v>
      </c>
      <c r="T5586" s="117" t="s">
        <v>398</v>
      </c>
      <c r="U5586" s="117" t="s">
        <v>398</v>
      </c>
      <c r="V5586" s="117" t="s">
        <v>398</v>
      </c>
      <c r="W5586" s="123">
        <v>82</v>
      </c>
      <c r="X5586" s="117" t="s">
        <v>907</v>
      </c>
      <c r="Y5586" s="120">
        <v>43565</v>
      </c>
      <c r="Z5586" s="121">
        <v>0.625</v>
      </c>
      <c r="AA5586" s="121">
        <v>0.71527777777777779</v>
      </c>
      <c r="AB5586" s="117" t="s">
        <v>582</v>
      </c>
      <c r="AC5586" s="119" t="s">
        <v>398</v>
      </c>
      <c r="AD5586" s="119" t="s">
        <v>398</v>
      </c>
    </row>
    <row r="5587" spans="1:30">
      <c r="A5587" s="117">
        <v>5586</v>
      </c>
      <c r="B5587" s="123" t="s">
        <v>469</v>
      </c>
      <c r="C5587" s="117" t="s">
        <v>5</v>
      </c>
      <c r="D5587" s="117" t="s">
        <v>595</v>
      </c>
      <c r="E5587" s="117">
        <v>5586</v>
      </c>
      <c r="F5587" s="117" t="s">
        <v>923</v>
      </c>
      <c r="G5587" s="117" t="s">
        <v>577</v>
      </c>
      <c r="H5587" s="117" t="s">
        <v>398</v>
      </c>
      <c r="I5587" s="117" t="s">
        <v>398</v>
      </c>
      <c r="J5587" s="117" t="s">
        <v>398</v>
      </c>
      <c r="K5587" s="117" t="s">
        <v>398</v>
      </c>
      <c r="L5587" s="117" t="s">
        <v>398</v>
      </c>
      <c r="M5587" s="117" t="s">
        <v>398</v>
      </c>
      <c r="N5587" s="117" t="s">
        <v>398</v>
      </c>
      <c r="O5587" s="125" t="s">
        <v>579</v>
      </c>
      <c r="P5587" s="117">
        <v>1</v>
      </c>
      <c r="Q5587" s="117" t="s">
        <v>398</v>
      </c>
      <c r="R5587" s="117" t="s">
        <v>398</v>
      </c>
      <c r="S5587" s="117" t="s">
        <v>398</v>
      </c>
      <c r="T5587" s="117" t="s">
        <v>398</v>
      </c>
      <c r="U5587" s="117" t="s">
        <v>398</v>
      </c>
      <c r="V5587" s="117" t="s">
        <v>398</v>
      </c>
      <c r="W5587" s="123">
        <v>82</v>
      </c>
      <c r="X5587" s="117" t="s">
        <v>907</v>
      </c>
      <c r="Y5587" s="120">
        <v>43565</v>
      </c>
      <c r="Z5587" s="121">
        <v>0.625</v>
      </c>
      <c r="AA5587" s="121">
        <v>0.71527777777777779</v>
      </c>
      <c r="AB5587" s="117" t="s">
        <v>582</v>
      </c>
      <c r="AC5587" s="119" t="s">
        <v>398</v>
      </c>
      <c r="AD5587" s="119" t="s">
        <v>398</v>
      </c>
    </row>
    <row r="5588" spans="1:30">
      <c r="A5588" s="117">
        <v>5587</v>
      </c>
      <c r="B5588" s="123" t="s">
        <v>469</v>
      </c>
      <c r="C5588" s="117" t="s">
        <v>5</v>
      </c>
      <c r="D5588" s="117" t="s">
        <v>595</v>
      </c>
      <c r="E5588" s="117">
        <v>5587</v>
      </c>
      <c r="F5588" s="117" t="s">
        <v>923</v>
      </c>
      <c r="G5588" s="117" t="s">
        <v>577</v>
      </c>
      <c r="H5588" s="117" t="s">
        <v>398</v>
      </c>
      <c r="I5588" s="117" t="s">
        <v>398</v>
      </c>
      <c r="J5588" s="117" t="s">
        <v>398</v>
      </c>
      <c r="K5588" s="117" t="s">
        <v>398</v>
      </c>
      <c r="L5588" s="117" t="s">
        <v>398</v>
      </c>
      <c r="M5588" s="117" t="s">
        <v>398</v>
      </c>
      <c r="N5588" s="117" t="s">
        <v>398</v>
      </c>
      <c r="O5588" s="125" t="s">
        <v>579</v>
      </c>
      <c r="P5588" s="117">
        <v>1</v>
      </c>
      <c r="Q5588" s="117" t="s">
        <v>398</v>
      </c>
      <c r="R5588" s="117" t="s">
        <v>398</v>
      </c>
      <c r="S5588" s="117" t="s">
        <v>398</v>
      </c>
      <c r="T5588" s="117" t="s">
        <v>398</v>
      </c>
      <c r="U5588" s="117" t="s">
        <v>398</v>
      </c>
      <c r="V5588" s="117" t="s">
        <v>398</v>
      </c>
      <c r="W5588" s="123">
        <v>82</v>
      </c>
      <c r="X5588" s="117" t="s">
        <v>907</v>
      </c>
      <c r="Y5588" s="120">
        <v>43565</v>
      </c>
      <c r="Z5588" s="121">
        <v>0.625</v>
      </c>
      <c r="AA5588" s="121">
        <v>0.71527777777777779</v>
      </c>
      <c r="AB5588" s="117" t="s">
        <v>582</v>
      </c>
      <c r="AC5588" s="119" t="s">
        <v>398</v>
      </c>
      <c r="AD5588" s="119" t="s">
        <v>398</v>
      </c>
    </row>
    <row r="5589" spans="1:30">
      <c r="A5589" s="117">
        <v>5588</v>
      </c>
      <c r="B5589" s="123" t="s">
        <v>469</v>
      </c>
      <c r="C5589" s="117" t="s">
        <v>5</v>
      </c>
      <c r="D5589" s="117" t="s">
        <v>595</v>
      </c>
      <c r="E5589" s="117">
        <v>5588</v>
      </c>
      <c r="F5589" s="117" t="s">
        <v>923</v>
      </c>
      <c r="G5589" s="117" t="s">
        <v>577</v>
      </c>
      <c r="H5589" s="117" t="s">
        <v>398</v>
      </c>
      <c r="I5589" s="117" t="s">
        <v>398</v>
      </c>
      <c r="J5589" s="117" t="s">
        <v>398</v>
      </c>
      <c r="K5589" s="117" t="s">
        <v>398</v>
      </c>
      <c r="L5589" s="117" t="s">
        <v>398</v>
      </c>
      <c r="M5589" s="117" t="s">
        <v>398</v>
      </c>
      <c r="N5589" s="117" t="s">
        <v>398</v>
      </c>
      <c r="O5589" s="125" t="s">
        <v>579</v>
      </c>
      <c r="P5589" s="117">
        <v>1</v>
      </c>
      <c r="Q5589" s="117" t="s">
        <v>398</v>
      </c>
      <c r="R5589" s="117" t="s">
        <v>398</v>
      </c>
      <c r="S5589" s="117" t="s">
        <v>398</v>
      </c>
      <c r="T5589" s="117" t="s">
        <v>398</v>
      </c>
      <c r="U5589" s="117" t="s">
        <v>398</v>
      </c>
      <c r="V5589" s="117" t="s">
        <v>398</v>
      </c>
      <c r="W5589" s="123">
        <v>82</v>
      </c>
      <c r="X5589" s="117" t="s">
        <v>907</v>
      </c>
      <c r="Y5589" s="120">
        <v>43565</v>
      </c>
      <c r="Z5589" s="121">
        <v>0.625</v>
      </c>
      <c r="AA5589" s="121">
        <v>0.71527777777777779</v>
      </c>
      <c r="AB5589" s="117" t="s">
        <v>582</v>
      </c>
      <c r="AC5589" s="119" t="s">
        <v>398</v>
      </c>
      <c r="AD5589" s="119" t="s">
        <v>398</v>
      </c>
    </row>
    <row r="5590" spans="1:30">
      <c r="A5590" s="117">
        <v>5589</v>
      </c>
      <c r="B5590" s="123" t="s">
        <v>469</v>
      </c>
      <c r="C5590" s="117" t="s">
        <v>5</v>
      </c>
      <c r="D5590" s="117" t="s">
        <v>595</v>
      </c>
      <c r="E5590" s="117">
        <v>5589</v>
      </c>
      <c r="F5590" s="117" t="s">
        <v>923</v>
      </c>
      <c r="G5590" s="117" t="s">
        <v>577</v>
      </c>
      <c r="H5590" s="117" t="s">
        <v>398</v>
      </c>
      <c r="I5590" s="117" t="s">
        <v>398</v>
      </c>
      <c r="J5590" s="117" t="s">
        <v>398</v>
      </c>
      <c r="K5590" s="117" t="s">
        <v>398</v>
      </c>
      <c r="L5590" s="117" t="s">
        <v>398</v>
      </c>
      <c r="M5590" s="117" t="s">
        <v>398</v>
      </c>
      <c r="N5590" s="117" t="s">
        <v>398</v>
      </c>
      <c r="O5590" s="125" t="s">
        <v>579</v>
      </c>
      <c r="P5590" s="117">
        <v>1</v>
      </c>
      <c r="Q5590" s="117" t="s">
        <v>398</v>
      </c>
      <c r="R5590" s="117" t="s">
        <v>398</v>
      </c>
      <c r="S5590" s="117" t="s">
        <v>398</v>
      </c>
      <c r="T5590" s="117" t="s">
        <v>398</v>
      </c>
      <c r="U5590" s="117" t="s">
        <v>398</v>
      </c>
      <c r="V5590" s="117" t="s">
        <v>398</v>
      </c>
      <c r="W5590" s="123">
        <v>82</v>
      </c>
      <c r="X5590" s="117" t="s">
        <v>907</v>
      </c>
      <c r="Y5590" s="120">
        <v>43565</v>
      </c>
      <c r="Z5590" s="121">
        <v>0.625</v>
      </c>
      <c r="AA5590" s="121">
        <v>0.71527777777777779</v>
      </c>
      <c r="AB5590" s="117" t="s">
        <v>582</v>
      </c>
      <c r="AC5590" s="119" t="s">
        <v>398</v>
      </c>
      <c r="AD5590" s="119" t="s">
        <v>398</v>
      </c>
    </row>
    <row r="5591" spans="1:30">
      <c r="A5591" s="117">
        <v>5590</v>
      </c>
      <c r="B5591" s="123" t="s">
        <v>469</v>
      </c>
      <c r="C5591" s="117" t="s">
        <v>5</v>
      </c>
      <c r="D5591" s="117" t="s">
        <v>595</v>
      </c>
      <c r="E5591" s="117">
        <v>5590</v>
      </c>
      <c r="F5591" s="117" t="s">
        <v>923</v>
      </c>
      <c r="G5591" s="117" t="s">
        <v>577</v>
      </c>
      <c r="H5591" s="117" t="s">
        <v>398</v>
      </c>
      <c r="I5591" s="117" t="s">
        <v>398</v>
      </c>
      <c r="J5591" s="117" t="s">
        <v>398</v>
      </c>
      <c r="K5591" s="117" t="s">
        <v>398</v>
      </c>
      <c r="L5591" s="117" t="s">
        <v>398</v>
      </c>
      <c r="M5591" s="117" t="s">
        <v>398</v>
      </c>
      <c r="N5591" s="117" t="s">
        <v>398</v>
      </c>
      <c r="O5591" s="125" t="s">
        <v>579</v>
      </c>
      <c r="P5591" s="117">
        <v>1</v>
      </c>
      <c r="Q5591" s="117" t="s">
        <v>398</v>
      </c>
      <c r="R5591" s="117" t="s">
        <v>398</v>
      </c>
      <c r="S5591" s="117" t="s">
        <v>398</v>
      </c>
      <c r="T5591" s="117" t="s">
        <v>398</v>
      </c>
      <c r="U5591" s="117" t="s">
        <v>398</v>
      </c>
      <c r="V5591" s="117" t="s">
        <v>398</v>
      </c>
      <c r="W5591" s="123">
        <v>82</v>
      </c>
      <c r="X5591" s="117" t="s">
        <v>907</v>
      </c>
      <c r="Y5591" s="120">
        <v>43565</v>
      </c>
      <c r="Z5591" s="121">
        <v>0.625</v>
      </c>
      <c r="AA5591" s="121">
        <v>0.71527777777777779</v>
      </c>
      <c r="AB5591" s="117" t="s">
        <v>582</v>
      </c>
      <c r="AC5591" s="119" t="s">
        <v>398</v>
      </c>
      <c r="AD5591" s="119" t="s">
        <v>398</v>
      </c>
    </row>
    <row r="5592" spans="1:30">
      <c r="A5592" s="117">
        <v>5591</v>
      </c>
      <c r="B5592" s="123" t="s">
        <v>469</v>
      </c>
      <c r="C5592" s="117" t="s">
        <v>5</v>
      </c>
      <c r="D5592" s="117" t="s">
        <v>595</v>
      </c>
      <c r="E5592" s="117">
        <v>5591</v>
      </c>
      <c r="F5592" s="117" t="s">
        <v>923</v>
      </c>
      <c r="G5592" s="117" t="s">
        <v>591</v>
      </c>
      <c r="H5592" s="117" t="s">
        <v>597</v>
      </c>
      <c r="I5592" s="117" t="s">
        <v>398</v>
      </c>
      <c r="J5592" s="117" t="s">
        <v>398</v>
      </c>
      <c r="K5592" s="117" t="s">
        <v>398</v>
      </c>
      <c r="L5592" s="117" t="s">
        <v>398</v>
      </c>
      <c r="M5592" s="117" t="s">
        <v>398</v>
      </c>
      <c r="N5592" s="117" t="s">
        <v>398</v>
      </c>
      <c r="O5592" s="125" t="s">
        <v>579</v>
      </c>
      <c r="P5592" s="117">
        <v>1</v>
      </c>
      <c r="Q5592" s="117" t="s">
        <v>398</v>
      </c>
      <c r="R5592" s="117" t="s">
        <v>398</v>
      </c>
      <c r="S5592" s="117" t="s">
        <v>398</v>
      </c>
      <c r="T5592" s="117" t="s">
        <v>398</v>
      </c>
      <c r="U5592" s="117" t="s">
        <v>398</v>
      </c>
      <c r="V5592" s="117" t="s">
        <v>398</v>
      </c>
      <c r="W5592" s="123">
        <v>83</v>
      </c>
      <c r="X5592" s="117" t="s">
        <v>907</v>
      </c>
      <c r="Y5592" s="120">
        <v>43565</v>
      </c>
      <c r="Z5592" s="121">
        <v>0.625</v>
      </c>
      <c r="AA5592" s="121">
        <v>0.71527777777777779</v>
      </c>
      <c r="AB5592" s="117" t="s">
        <v>582</v>
      </c>
      <c r="AC5592" s="119" t="s">
        <v>398</v>
      </c>
      <c r="AD5592" s="119" t="s">
        <v>398</v>
      </c>
    </row>
    <row r="5593" spans="1:30">
      <c r="A5593" s="117">
        <v>5592</v>
      </c>
      <c r="B5593" s="123" t="s">
        <v>469</v>
      </c>
      <c r="C5593" s="117" t="s">
        <v>5</v>
      </c>
      <c r="D5593" s="117" t="s">
        <v>595</v>
      </c>
      <c r="E5593" s="117">
        <v>5592</v>
      </c>
      <c r="F5593" s="117" t="s">
        <v>923</v>
      </c>
      <c r="G5593" s="117" t="s">
        <v>591</v>
      </c>
      <c r="H5593" s="117" t="s">
        <v>597</v>
      </c>
      <c r="I5593" s="117" t="s">
        <v>398</v>
      </c>
      <c r="J5593" s="117" t="s">
        <v>398</v>
      </c>
      <c r="K5593" s="117" t="s">
        <v>398</v>
      </c>
      <c r="L5593" s="117" t="s">
        <v>398</v>
      </c>
      <c r="M5593" s="117" t="s">
        <v>398</v>
      </c>
      <c r="N5593" s="117" t="s">
        <v>398</v>
      </c>
      <c r="O5593" s="125" t="s">
        <v>579</v>
      </c>
      <c r="P5593" s="117">
        <v>1</v>
      </c>
      <c r="Q5593" s="117" t="s">
        <v>398</v>
      </c>
      <c r="R5593" s="117" t="s">
        <v>398</v>
      </c>
      <c r="S5593" s="117" t="s">
        <v>398</v>
      </c>
      <c r="T5593" s="117" t="s">
        <v>398</v>
      </c>
      <c r="U5593" s="117" t="s">
        <v>398</v>
      </c>
      <c r="V5593" s="117" t="s">
        <v>398</v>
      </c>
      <c r="W5593" s="123">
        <v>83</v>
      </c>
      <c r="X5593" s="117" t="s">
        <v>907</v>
      </c>
      <c r="Y5593" s="120">
        <v>43565</v>
      </c>
      <c r="Z5593" s="121">
        <v>0.625</v>
      </c>
      <c r="AA5593" s="121">
        <v>0.71527777777777779</v>
      </c>
      <c r="AB5593" s="117" t="s">
        <v>582</v>
      </c>
      <c r="AC5593" s="119" t="s">
        <v>398</v>
      </c>
      <c r="AD5593" s="119" t="s">
        <v>398</v>
      </c>
    </row>
    <row r="5594" spans="1:30">
      <c r="A5594" s="117">
        <v>5593</v>
      </c>
      <c r="B5594" s="123" t="s">
        <v>469</v>
      </c>
      <c r="C5594" s="117" t="s">
        <v>5</v>
      </c>
      <c r="D5594" s="117" t="s">
        <v>595</v>
      </c>
      <c r="E5594" s="117">
        <v>5593</v>
      </c>
      <c r="F5594" s="117" t="s">
        <v>923</v>
      </c>
      <c r="G5594" s="117" t="s">
        <v>591</v>
      </c>
      <c r="H5594" s="117" t="s">
        <v>597</v>
      </c>
      <c r="I5594" s="117" t="s">
        <v>398</v>
      </c>
      <c r="J5594" s="117" t="s">
        <v>398</v>
      </c>
      <c r="K5594" s="117" t="s">
        <v>398</v>
      </c>
      <c r="L5594" s="117" t="s">
        <v>398</v>
      </c>
      <c r="M5594" s="117" t="s">
        <v>398</v>
      </c>
      <c r="N5594" s="117" t="s">
        <v>398</v>
      </c>
      <c r="O5594" s="125" t="s">
        <v>579</v>
      </c>
      <c r="P5594" s="117">
        <v>1</v>
      </c>
      <c r="Q5594" s="117" t="s">
        <v>398</v>
      </c>
      <c r="R5594" s="117" t="s">
        <v>398</v>
      </c>
      <c r="S5594" s="117" t="s">
        <v>398</v>
      </c>
      <c r="T5594" s="117" t="s">
        <v>398</v>
      </c>
      <c r="U5594" s="117" t="s">
        <v>398</v>
      </c>
      <c r="V5594" s="117" t="s">
        <v>398</v>
      </c>
      <c r="W5594" s="123">
        <v>83</v>
      </c>
      <c r="X5594" s="117" t="s">
        <v>907</v>
      </c>
      <c r="Y5594" s="120">
        <v>43565</v>
      </c>
      <c r="Z5594" s="121">
        <v>0.625</v>
      </c>
      <c r="AA5594" s="121">
        <v>0.71527777777777779</v>
      </c>
      <c r="AB5594" s="117" t="s">
        <v>582</v>
      </c>
      <c r="AC5594" s="119" t="s">
        <v>398</v>
      </c>
      <c r="AD5594" s="119" t="s">
        <v>398</v>
      </c>
    </row>
    <row r="5595" spans="1:30">
      <c r="A5595" s="117">
        <v>5594</v>
      </c>
      <c r="B5595" s="123" t="s">
        <v>469</v>
      </c>
      <c r="C5595" s="117" t="s">
        <v>5</v>
      </c>
      <c r="D5595" s="117" t="s">
        <v>595</v>
      </c>
      <c r="E5595" s="117">
        <v>5594</v>
      </c>
      <c r="F5595" s="117" t="s">
        <v>923</v>
      </c>
      <c r="G5595" s="117" t="s">
        <v>591</v>
      </c>
      <c r="H5595" s="117" t="s">
        <v>597</v>
      </c>
      <c r="I5595" s="117" t="s">
        <v>398</v>
      </c>
      <c r="J5595" s="117" t="s">
        <v>398</v>
      </c>
      <c r="K5595" s="117" t="s">
        <v>398</v>
      </c>
      <c r="L5595" s="117" t="s">
        <v>398</v>
      </c>
      <c r="M5595" s="117" t="s">
        <v>398</v>
      </c>
      <c r="N5595" s="117" t="s">
        <v>398</v>
      </c>
      <c r="O5595" s="125" t="s">
        <v>579</v>
      </c>
      <c r="P5595" s="117">
        <v>1</v>
      </c>
      <c r="Q5595" s="117" t="s">
        <v>398</v>
      </c>
      <c r="R5595" s="117" t="s">
        <v>398</v>
      </c>
      <c r="S5595" s="117" t="s">
        <v>398</v>
      </c>
      <c r="T5595" s="117" t="s">
        <v>398</v>
      </c>
      <c r="U5595" s="117" t="s">
        <v>398</v>
      </c>
      <c r="V5595" s="117" t="s">
        <v>398</v>
      </c>
      <c r="W5595" s="123">
        <v>83</v>
      </c>
      <c r="X5595" s="117" t="s">
        <v>907</v>
      </c>
      <c r="Y5595" s="120">
        <v>43565</v>
      </c>
      <c r="Z5595" s="121">
        <v>0.625</v>
      </c>
      <c r="AA5595" s="121">
        <v>0.71527777777777779</v>
      </c>
      <c r="AB5595" s="117" t="s">
        <v>582</v>
      </c>
      <c r="AC5595" s="119" t="s">
        <v>398</v>
      </c>
      <c r="AD5595" s="119" t="s">
        <v>398</v>
      </c>
    </row>
    <row r="5596" spans="1:30">
      <c r="A5596" s="117">
        <v>5595</v>
      </c>
      <c r="B5596" s="123" t="s">
        <v>469</v>
      </c>
      <c r="C5596" s="117" t="s">
        <v>5</v>
      </c>
      <c r="D5596" s="117" t="s">
        <v>595</v>
      </c>
      <c r="E5596" s="117">
        <v>5595</v>
      </c>
      <c r="F5596" s="117" t="s">
        <v>923</v>
      </c>
      <c r="G5596" s="117" t="s">
        <v>591</v>
      </c>
      <c r="H5596" s="117" t="s">
        <v>597</v>
      </c>
      <c r="I5596" s="117" t="s">
        <v>398</v>
      </c>
      <c r="J5596" s="117" t="s">
        <v>398</v>
      </c>
      <c r="K5596" s="117" t="s">
        <v>398</v>
      </c>
      <c r="L5596" s="117" t="s">
        <v>398</v>
      </c>
      <c r="M5596" s="117" t="s">
        <v>398</v>
      </c>
      <c r="N5596" s="117" t="s">
        <v>398</v>
      </c>
      <c r="O5596" s="125" t="s">
        <v>579</v>
      </c>
      <c r="P5596" s="117">
        <v>1</v>
      </c>
      <c r="Q5596" s="117" t="s">
        <v>398</v>
      </c>
      <c r="R5596" s="117" t="s">
        <v>398</v>
      </c>
      <c r="S5596" s="117" t="s">
        <v>398</v>
      </c>
      <c r="T5596" s="117" t="s">
        <v>398</v>
      </c>
      <c r="U5596" s="117" t="s">
        <v>398</v>
      </c>
      <c r="V5596" s="117" t="s">
        <v>398</v>
      </c>
      <c r="W5596" s="123">
        <v>83</v>
      </c>
      <c r="X5596" s="117" t="s">
        <v>907</v>
      </c>
      <c r="Y5596" s="120">
        <v>43565</v>
      </c>
      <c r="Z5596" s="121">
        <v>0.625</v>
      </c>
      <c r="AA5596" s="121">
        <v>0.71527777777777779</v>
      </c>
      <c r="AB5596" s="117" t="s">
        <v>582</v>
      </c>
      <c r="AC5596" s="119" t="s">
        <v>398</v>
      </c>
      <c r="AD5596" s="119" t="s">
        <v>398</v>
      </c>
    </row>
    <row r="5597" spans="1:30">
      <c r="A5597" s="117">
        <v>5596</v>
      </c>
      <c r="B5597" s="123" t="s">
        <v>469</v>
      </c>
      <c r="C5597" s="117" t="s">
        <v>5</v>
      </c>
      <c r="D5597" s="117" t="s">
        <v>595</v>
      </c>
      <c r="E5597" s="117">
        <v>5596</v>
      </c>
      <c r="F5597" s="117" t="s">
        <v>923</v>
      </c>
      <c r="G5597" s="117" t="s">
        <v>591</v>
      </c>
      <c r="H5597" s="117" t="s">
        <v>597</v>
      </c>
      <c r="I5597" s="117" t="s">
        <v>398</v>
      </c>
      <c r="J5597" s="117" t="s">
        <v>398</v>
      </c>
      <c r="K5597" s="117" t="s">
        <v>398</v>
      </c>
      <c r="L5597" s="117" t="s">
        <v>398</v>
      </c>
      <c r="M5597" s="117" t="s">
        <v>398</v>
      </c>
      <c r="N5597" s="117" t="s">
        <v>398</v>
      </c>
      <c r="O5597" s="125" t="s">
        <v>579</v>
      </c>
      <c r="P5597" s="117">
        <v>1</v>
      </c>
      <c r="Q5597" s="117" t="s">
        <v>398</v>
      </c>
      <c r="R5597" s="117" t="s">
        <v>398</v>
      </c>
      <c r="S5597" s="117" t="s">
        <v>398</v>
      </c>
      <c r="T5597" s="117" t="s">
        <v>398</v>
      </c>
      <c r="U5597" s="117" t="s">
        <v>398</v>
      </c>
      <c r="V5597" s="117" t="s">
        <v>398</v>
      </c>
      <c r="W5597" s="123">
        <v>83</v>
      </c>
      <c r="X5597" s="117" t="s">
        <v>907</v>
      </c>
      <c r="Y5597" s="120">
        <v>43565</v>
      </c>
      <c r="Z5597" s="121">
        <v>0.625</v>
      </c>
      <c r="AA5597" s="121">
        <v>0.71527777777777779</v>
      </c>
      <c r="AB5597" s="117" t="s">
        <v>582</v>
      </c>
      <c r="AC5597" s="119" t="s">
        <v>398</v>
      </c>
      <c r="AD5597" s="119" t="s">
        <v>398</v>
      </c>
    </row>
    <row r="5598" spans="1:30">
      <c r="A5598" s="117">
        <v>5597</v>
      </c>
      <c r="B5598" s="123" t="s">
        <v>469</v>
      </c>
      <c r="C5598" s="117" t="s">
        <v>5</v>
      </c>
      <c r="D5598" s="117" t="s">
        <v>595</v>
      </c>
      <c r="E5598" s="117">
        <v>5597</v>
      </c>
      <c r="F5598" s="117" t="s">
        <v>923</v>
      </c>
      <c r="G5598" s="117" t="s">
        <v>591</v>
      </c>
      <c r="H5598" s="117" t="s">
        <v>597</v>
      </c>
      <c r="I5598" s="117" t="s">
        <v>398</v>
      </c>
      <c r="J5598" s="117" t="s">
        <v>398</v>
      </c>
      <c r="K5598" s="117" t="s">
        <v>398</v>
      </c>
      <c r="L5598" s="117" t="s">
        <v>398</v>
      </c>
      <c r="M5598" s="117" t="s">
        <v>398</v>
      </c>
      <c r="N5598" s="117" t="s">
        <v>398</v>
      </c>
      <c r="O5598" s="125" t="s">
        <v>579</v>
      </c>
      <c r="P5598" s="117">
        <v>1</v>
      </c>
      <c r="Q5598" s="117" t="s">
        <v>398</v>
      </c>
      <c r="R5598" s="117" t="s">
        <v>398</v>
      </c>
      <c r="S5598" s="117" t="s">
        <v>398</v>
      </c>
      <c r="T5598" s="117" t="s">
        <v>398</v>
      </c>
      <c r="U5598" s="117" t="s">
        <v>398</v>
      </c>
      <c r="V5598" s="117" t="s">
        <v>398</v>
      </c>
      <c r="W5598" s="123">
        <v>83</v>
      </c>
      <c r="X5598" s="117" t="s">
        <v>907</v>
      </c>
      <c r="Y5598" s="120">
        <v>43565</v>
      </c>
      <c r="Z5598" s="121">
        <v>0.625</v>
      </c>
      <c r="AA5598" s="121">
        <v>0.71527777777777779</v>
      </c>
      <c r="AB5598" s="117" t="s">
        <v>582</v>
      </c>
      <c r="AC5598" s="119" t="s">
        <v>398</v>
      </c>
      <c r="AD5598" s="119" t="s">
        <v>398</v>
      </c>
    </row>
    <row r="5599" spans="1:30">
      <c r="A5599" s="117">
        <v>5598</v>
      </c>
      <c r="B5599" s="123" t="s">
        <v>469</v>
      </c>
      <c r="C5599" s="117" t="s">
        <v>5</v>
      </c>
      <c r="D5599" s="117" t="s">
        <v>595</v>
      </c>
      <c r="E5599" s="117">
        <v>5598</v>
      </c>
      <c r="F5599" s="117" t="s">
        <v>923</v>
      </c>
      <c r="G5599" s="117" t="s">
        <v>591</v>
      </c>
      <c r="H5599" s="117" t="s">
        <v>597</v>
      </c>
      <c r="I5599" s="117" t="s">
        <v>398</v>
      </c>
      <c r="J5599" s="117" t="s">
        <v>398</v>
      </c>
      <c r="K5599" s="117" t="s">
        <v>398</v>
      </c>
      <c r="L5599" s="117" t="s">
        <v>398</v>
      </c>
      <c r="M5599" s="117" t="s">
        <v>398</v>
      </c>
      <c r="N5599" s="117" t="s">
        <v>398</v>
      </c>
      <c r="O5599" s="125" t="s">
        <v>579</v>
      </c>
      <c r="P5599" s="117">
        <v>1</v>
      </c>
      <c r="Q5599" s="117" t="s">
        <v>398</v>
      </c>
      <c r="R5599" s="117" t="s">
        <v>398</v>
      </c>
      <c r="S5599" s="117" t="s">
        <v>398</v>
      </c>
      <c r="T5599" s="117" t="s">
        <v>398</v>
      </c>
      <c r="U5599" s="117" t="s">
        <v>398</v>
      </c>
      <c r="V5599" s="117" t="s">
        <v>398</v>
      </c>
      <c r="W5599" s="123">
        <v>83</v>
      </c>
      <c r="X5599" s="117" t="s">
        <v>907</v>
      </c>
      <c r="Y5599" s="120">
        <v>43565</v>
      </c>
      <c r="Z5599" s="121">
        <v>0.625</v>
      </c>
      <c r="AA5599" s="121">
        <v>0.71527777777777779</v>
      </c>
      <c r="AB5599" s="117" t="s">
        <v>582</v>
      </c>
      <c r="AC5599" s="119" t="s">
        <v>398</v>
      </c>
      <c r="AD5599" s="119" t="s">
        <v>398</v>
      </c>
    </row>
    <row r="5600" spans="1:30">
      <c r="A5600" s="117">
        <v>5599</v>
      </c>
      <c r="B5600" s="123" t="s">
        <v>469</v>
      </c>
      <c r="C5600" s="117" t="s">
        <v>5</v>
      </c>
      <c r="D5600" s="117" t="s">
        <v>595</v>
      </c>
      <c r="E5600" s="117">
        <v>5599</v>
      </c>
      <c r="F5600" s="117" t="s">
        <v>923</v>
      </c>
      <c r="G5600" s="117" t="s">
        <v>591</v>
      </c>
      <c r="H5600" s="117" t="s">
        <v>597</v>
      </c>
      <c r="I5600" s="117" t="s">
        <v>398</v>
      </c>
      <c r="J5600" s="117" t="s">
        <v>398</v>
      </c>
      <c r="K5600" s="117" t="s">
        <v>398</v>
      </c>
      <c r="L5600" s="117" t="s">
        <v>398</v>
      </c>
      <c r="M5600" s="117" t="s">
        <v>398</v>
      </c>
      <c r="N5600" s="117" t="s">
        <v>398</v>
      </c>
      <c r="O5600" s="125" t="s">
        <v>579</v>
      </c>
      <c r="P5600" s="117">
        <v>1</v>
      </c>
      <c r="Q5600" s="117" t="s">
        <v>398</v>
      </c>
      <c r="R5600" s="117" t="s">
        <v>398</v>
      </c>
      <c r="S5600" s="117" t="s">
        <v>398</v>
      </c>
      <c r="T5600" s="117" t="s">
        <v>398</v>
      </c>
      <c r="U5600" s="117" t="s">
        <v>398</v>
      </c>
      <c r="V5600" s="117" t="s">
        <v>398</v>
      </c>
      <c r="W5600" s="123">
        <v>83</v>
      </c>
      <c r="X5600" s="117" t="s">
        <v>907</v>
      </c>
      <c r="Y5600" s="120">
        <v>43565</v>
      </c>
      <c r="Z5600" s="121">
        <v>0.625</v>
      </c>
      <c r="AA5600" s="121">
        <v>0.71527777777777779</v>
      </c>
      <c r="AB5600" s="117" t="s">
        <v>582</v>
      </c>
      <c r="AC5600" s="119" t="s">
        <v>398</v>
      </c>
      <c r="AD5600" s="119" t="s">
        <v>398</v>
      </c>
    </row>
    <row r="5601" spans="1:30">
      <c r="A5601" s="117">
        <v>5600</v>
      </c>
      <c r="B5601" s="123" t="s">
        <v>469</v>
      </c>
      <c r="C5601" s="117" t="s">
        <v>5</v>
      </c>
      <c r="D5601" s="117" t="s">
        <v>595</v>
      </c>
      <c r="E5601" s="117">
        <v>5600</v>
      </c>
      <c r="F5601" s="117" t="s">
        <v>923</v>
      </c>
      <c r="G5601" s="117" t="s">
        <v>591</v>
      </c>
      <c r="H5601" s="117" t="s">
        <v>597</v>
      </c>
      <c r="I5601" s="117" t="s">
        <v>398</v>
      </c>
      <c r="J5601" s="117" t="s">
        <v>398</v>
      </c>
      <c r="K5601" s="117" t="s">
        <v>398</v>
      </c>
      <c r="L5601" s="117" t="s">
        <v>398</v>
      </c>
      <c r="M5601" s="117" t="s">
        <v>398</v>
      </c>
      <c r="N5601" s="117" t="s">
        <v>398</v>
      </c>
      <c r="O5601" s="125" t="s">
        <v>579</v>
      </c>
      <c r="P5601" s="117">
        <v>1</v>
      </c>
      <c r="Q5601" s="117" t="s">
        <v>398</v>
      </c>
      <c r="R5601" s="117" t="s">
        <v>398</v>
      </c>
      <c r="S5601" s="117" t="s">
        <v>398</v>
      </c>
      <c r="T5601" s="117" t="s">
        <v>398</v>
      </c>
      <c r="U5601" s="117" t="s">
        <v>398</v>
      </c>
      <c r="V5601" s="117" t="s">
        <v>398</v>
      </c>
      <c r="W5601" s="123">
        <v>83</v>
      </c>
      <c r="X5601" s="117" t="s">
        <v>907</v>
      </c>
      <c r="Y5601" s="120">
        <v>43565</v>
      </c>
      <c r="Z5601" s="121">
        <v>0.625</v>
      </c>
      <c r="AA5601" s="121">
        <v>0.71527777777777779</v>
      </c>
      <c r="AB5601" s="117" t="s">
        <v>582</v>
      </c>
      <c r="AC5601" s="119" t="s">
        <v>398</v>
      </c>
      <c r="AD5601" s="119" t="s">
        <v>398</v>
      </c>
    </row>
    <row r="5602" spans="1:30">
      <c r="A5602" s="117">
        <v>5601</v>
      </c>
      <c r="B5602" s="123" t="s">
        <v>469</v>
      </c>
      <c r="C5602" s="117" t="s">
        <v>5</v>
      </c>
      <c r="D5602" s="117" t="s">
        <v>595</v>
      </c>
      <c r="E5602" s="117">
        <v>5601</v>
      </c>
      <c r="F5602" s="117" t="s">
        <v>923</v>
      </c>
      <c r="G5602" s="117" t="s">
        <v>591</v>
      </c>
      <c r="H5602" s="117" t="s">
        <v>597</v>
      </c>
      <c r="I5602" s="117" t="s">
        <v>398</v>
      </c>
      <c r="J5602" s="117" t="s">
        <v>398</v>
      </c>
      <c r="K5602" s="117" t="s">
        <v>398</v>
      </c>
      <c r="L5602" s="117" t="s">
        <v>398</v>
      </c>
      <c r="M5602" s="117" t="s">
        <v>398</v>
      </c>
      <c r="N5602" s="117" t="s">
        <v>398</v>
      </c>
      <c r="O5602" s="125" t="s">
        <v>579</v>
      </c>
      <c r="P5602" s="117">
        <v>1</v>
      </c>
      <c r="Q5602" s="117" t="s">
        <v>398</v>
      </c>
      <c r="R5602" s="117" t="s">
        <v>398</v>
      </c>
      <c r="S5602" s="117" t="s">
        <v>398</v>
      </c>
      <c r="T5602" s="117" t="s">
        <v>398</v>
      </c>
      <c r="U5602" s="117" t="s">
        <v>398</v>
      </c>
      <c r="V5602" s="117" t="s">
        <v>398</v>
      </c>
      <c r="W5602" s="123">
        <v>83</v>
      </c>
      <c r="X5602" s="117" t="s">
        <v>907</v>
      </c>
      <c r="Y5602" s="120">
        <v>43565</v>
      </c>
      <c r="Z5602" s="121">
        <v>0.625</v>
      </c>
      <c r="AA5602" s="121">
        <v>0.71527777777777779</v>
      </c>
      <c r="AB5602" s="117" t="s">
        <v>582</v>
      </c>
      <c r="AC5602" s="119" t="s">
        <v>398</v>
      </c>
      <c r="AD5602" s="119" t="s">
        <v>398</v>
      </c>
    </row>
    <row r="5603" spans="1:30">
      <c r="A5603" s="117">
        <v>5602</v>
      </c>
      <c r="B5603" s="123" t="s">
        <v>469</v>
      </c>
      <c r="C5603" s="117" t="s">
        <v>5</v>
      </c>
      <c r="D5603" s="117" t="s">
        <v>595</v>
      </c>
      <c r="E5603" s="117">
        <v>5602</v>
      </c>
      <c r="F5603" s="117" t="s">
        <v>923</v>
      </c>
      <c r="G5603" s="117" t="s">
        <v>591</v>
      </c>
      <c r="H5603" s="117" t="s">
        <v>597</v>
      </c>
      <c r="I5603" s="117" t="s">
        <v>398</v>
      </c>
      <c r="J5603" s="117" t="s">
        <v>398</v>
      </c>
      <c r="K5603" s="117" t="s">
        <v>398</v>
      </c>
      <c r="L5603" s="117" t="s">
        <v>398</v>
      </c>
      <c r="M5603" s="117" t="s">
        <v>398</v>
      </c>
      <c r="N5603" s="117" t="s">
        <v>398</v>
      </c>
      <c r="O5603" s="125" t="s">
        <v>579</v>
      </c>
      <c r="P5603" s="117">
        <v>1</v>
      </c>
      <c r="Q5603" s="117" t="s">
        <v>398</v>
      </c>
      <c r="R5603" s="117" t="s">
        <v>398</v>
      </c>
      <c r="S5603" s="117" t="s">
        <v>398</v>
      </c>
      <c r="T5603" s="117" t="s">
        <v>398</v>
      </c>
      <c r="U5603" s="117" t="s">
        <v>398</v>
      </c>
      <c r="V5603" s="117" t="s">
        <v>398</v>
      </c>
      <c r="W5603" s="123">
        <v>83</v>
      </c>
      <c r="X5603" s="117" t="s">
        <v>907</v>
      </c>
      <c r="Y5603" s="120">
        <v>43565</v>
      </c>
      <c r="Z5603" s="121">
        <v>0.625</v>
      </c>
      <c r="AA5603" s="121">
        <v>0.71527777777777779</v>
      </c>
      <c r="AB5603" s="117" t="s">
        <v>582</v>
      </c>
      <c r="AC5603" s="119" t="s">
        <v>398</v>
      </c>
      <c r="AD5603" s="119" t="s">
        <v>398</v>
      </c>
    </row>
    <row r="5604" spans="1:30">
      <c r="A5604" s="117">
        <v>5603</v>
      </c>
      <c r="B5604" s="123" t="s">
        <v>469</v>
      </c>
      <c r="C5604" s="117" t="s">
        <v>5</v>
      </c>
      <c r="D5604" s="117" t="s">
        <v>595</v>
      </c>
      <c r="E5604" s="117">
        <v>5603</v>
      </c>
      <c r="F5604" s="117" t="s">
        <v>923</v>
      </c>
      <c r="G5604" s="117" t="s">
        <v>591</v>
      </c>
      <c r="H5604" s="117" t="s">
        <v>597</v>
      </c>
      <c r="I5604" s="117" t="s">
        <v>398</v>
      </c>
      <c r="J5604" s="117" t="s">
        <v>398</v>
      </c>
      <c r="K5604" s="117" t="s">
        <v>398</v>
      </c>
      <c r="L5604" s="117" t="s">
        <v>398</v>
      </c>
      <c r="M5604" s="117" t="s">
        <v>398</v>
      </c>
      <c r="N5604" s="117" t="s">
        <v>398</v>
      </c>
      <c r="O5604" s="125" t="s">
        <v>579</v>
      </c>
      <c r="P5604" s="117">
        <v>1</v>
      </c>
      <c r="Q5604" s="117" t="s">
        <v>398</v>
      </c>
      <c r="R5604" s="117" t="s">
        <v>398</v>
      </c>
      <c r="S5604" s="117" t="s">
        <v>398</v>
      </c>
      <c r="T5604" s="117" t="s">
        <v>398</v>
      </c>
      <c r="U5604" s="117" t="s">
        <v>398</v>
      </c>
      <c r="V5604" s="117" t="s">
        <v>398</v>
      </c>
      <c r="W5604" s="123">
        <v>83</v>
      </c>
      <c r="X5604" s="117" t="s">
        <v>907</v>
      </c>
      <c r="Y5604" s="120">
        <v>43565</v>
      </c>
      <c r="Z5604" s="121">
        <v>0.625</v>
      </c>
      <c r="AA5604" s="121">
        <v>0.71527777777777779</v>
      </c>
      <c r="AB5604" s="117" t="s">
        <v>582</v>
      </c>
      <c r="AC5604" s="119" t="s">
        <v>398</v>
      </c>
      <c r="AD5604" s="119" t="s">
        <v>398</v>
      </c>
    </row>
    <row r="5605" spans="1:30">
      <c r="A5605" s="117">
        <v>5604</v>
      </c>
      <c r="B5605" s="123" t="s">
        <v>469</v>
      </c>
      <c r="C5605" s="117" t="s">
        <v>5</v>
      </c>
      <c r="D5605" s="117" t="s">
        <v>595</v>
      </c>
      <c r="E5605" s="117">
        <v>5604</v>
      </c>
      <c r="F5605" s="117" t="s">
        <v>923</v>
      </c>
      <c r="G5605" s="117" t="s">
        <v>591</v>
      </c>
      <c r="H5605" s="117" t="s">
        <v>597</v>
      </c>
      <c r="I5605" s="117" t="s">
        <v>398</v>
      </c>
      <c r="J5605" s="117" t="s">
        <v>398</v>
      </c>
      <c r="K5605" s="117" t="s">
        <v>398</v>
      </c>
      <c r="L5605" s="117" t="s">
        <v>398</v>
      </c>
      <c r="M5605" s="117" t="s">
        <v>398</v>
      </c>
      <c r="N5605" s="117" t="s">
        <v>398</v>
      </c>
      <c r="O5605" s="125" t="s">
        <v>579</v>
      </c>
      <c r="P5605" s="117">
        <v>1</v>
      </c>
      <c r="Q5605" s="117" t="s">
        <v>398</v>
      </c>
      <c r="R5605" s="117" t="s">
        <v>398</v>
      </c>
      <c r="S5605" s="117" t="s">
        <v>398</v>
      </c>
      <c r="T5605" s="117" t="s">
        <v>398</v>
      </c>
      <c r="U5605" s="117" t="s">
        <v>398</v>
      </c>
      <c r="V5605" s="117" t="s">
        <v>398</v>
      </c>
      <c r="W5605" s="123">
        <v>83</v>
      </c>
      <c r="X5605" s="117" t="s">
        <v>907</v>
      </c>
      <c r="Y5605" s="120">
        <v>43565</v>
      </c>
      <c r="Z5605" s="121">
        <v>0.625</v>
      </c>
      <c r="AA5605" s="121">
        <v>0.71527777777777779</v>
      </c>
      <c r="AB5605" s="117" t="s">
        <v>582</v>
      </c>
      <c r="AC5605" s="119" t="s">
        <v>398</v>
      </c>
      <c r="AD5605" s="119" t="s">
        <v>398</v>
      </c>
    </row>
    <row r="5606" spans="1:30">
      <c r="A5606" s="117">
        <v>5605</v>
      </c>
      <c r="B5606" s="123" t="s">
        <v>469</v>
      </c>
      <c r="C5606" s="117" t="s">
        <v>5</v>
      </c>
      <c r="D5606" s="117" t="s">
        <v>595</v>
      </c>
      <c r="E5606" s="117">
        <v>5605</v>
      </c>
      <c r="F5606" s="117" t="s">
        <v>923</v>
      </c>
      <c r="G5606" s="117" t="s">
        <v>591</v>
      </c>
      <c r="H5606" s="117" t="s">
        <v>597</v>
      </c>
      <c r="I5606" s="117" t="s">
        <v>398</v>
      </c>
      <c r="J5606" s="117" t="s">
        <v>398</v>
      </c>
      <c r="K5606" s="117" t="s">
        <v>398</v>
      </c>
      <c r="L5606" s="117" t="s">
        <v>398</v>
      </c>
      <c r="M5606" s="117" t="s">
        <v>398</v>
      </c>
      <c r="N5606" s="117" t="s">
        <v>398</v>
      </c>
      <c r="O5606" s="125" t="s">
        <v>579</v>
      </c>
      <c r="P5606" s="117">
        <v>1</v>
      </c>
      <c r="Q5606" s="117" t="s">
        <v>398</v>
      </c>
      <c r="R5606" s="117" t="s">
        <v>398</v>
      </c>
      <c r="S5606" s="117" t="s">
        <v>398</v>
      </c>
      <c r="T5606" s="117" t="s">
        <v>398</v>
      </c>
      <c r="U5606" s="117" t="s">
        <v>398</v>
      </c>
      <c r="V5606" s="117" t="s">
        <v>398</v>
      </c>
      <c r="W5606" s="123">
        <v>83</v>
      </c>
      <c r="X5606" s="117" t="s">
        <v>907</v>
      </c>
      <c r="Y5606" s="120">
        <v>43565</v>
      </c>
      <c r="Z5606" s="121">
        <v>0.625</v>
      </c>
      <c r="AA5606" s="121">
        <v>0.71527777777777779</v>
      </c>
      <c r="AB5606" s="117" t="s">
        <v>582</v>
      </c>
      <c r="AC5606" s="119" t="s">
        <v>398</v>
      </c>
      <c r="AD5606" s="119" t="s">
        <v>398</v>
      </c>
    </row>
    <row r="5607" spans="1:30">
      <c r="A5607" s="117">
        <v>5606</v>
      </c>
      <c r="B5607" s="123" t="s">
        <v>469</v>
      </c>
      <c r="C5607" s="117" t="s">
        <v>5</v>
      </c>
      <c r="D5607" s="117" t="s">
        <v>595</v>
      </c>
      <c r="E5607" s="117">
        <v>5606</v>
      </c>
      <c r="F5607" s="117" t="s">
        <v>923</v>
      </c>
      <c r="G5607" s="117" t="s">
        <v>591</v>
      </c>
      <c r="H5607" s="117" t="s">
        <v>597</v>
      </c>
      <c r="I5607" s="117" t="s">
        <v>398</v>
      </c>
      <c r="J5607" s="117" t="s">
        <v>398</v>
      </c>
      <c r="K5607" s="117" t="s">
        <v>398</v>
      </c>
      <c r="L5607" s="117" t="s">
        <v>398</v>
      </c>
      <c r="M5607" s="117" t="s">
        <v>398</v>
      </c>
      <c r="N5607" s="117" t="s">
        <v>398</v>
      </c>
      <c r="O5607" s="125" t="s">
        <v>579</v>
      </c>
      <c r="P5607" s="117">
        <v>1</v>
      </c>
      <c r="Q5607" s="117" t="s">
        <v>398</v>
      </c>
      <c r="R5607" s="117" t="s">
        <v>398</v>
      </c>
      <c r="S5607" s="117" t="s">
        <v>398</v>
      </c>
      <c r="T5607" s="117" t="s">
        <v>398</v>
      </c>
      <c r="U5607" s="117" t="s">
        <v>398</v>
      </c>
      <c r="V5607" s="117" t="s">
        <v>398</v>
      </c>
      <c r="W5607" s="123">
        <v>83</v>
      </c>
      <c r="X5607" s="117" t="s">
        <v>907</v>
      </c>
      <c r="Y5607" s="120">
        <v>43565</v>
      </c>
      <c r="Z5607" s="121">
        <v>0.625</v>
      </c>
      <c r="AA5607" s="121">
        <v>0.71527777777777779</v>
      </c>
      <c r="AB5607" s="117" t="s">
        <v>582</v>
      </c>
      <c r="AC5607" s="119" t="s">
        <v>398</v>
      </c>
      <c r="AD5607" s="119" t="s">
        <v>398</v>
      </c>
    </row>
    <row r="5608" spans="1:30">
      <c r="A5608" s="117">
        <v>5607</v>
      </c>
      <c r="B5608" s="123" t="s">
        <v>469</v>
      </c>
      <c r="C5608" s="117" t="s">
        <v>5</v>
      </c>
      <c r="D5608" s="117" t="s">
        <v>595</v>
      </c>
      <c r="E5608" s="117">
        <v>5607</v>
      </c>
      <c r="F5608" s="117" t="s">
        <v>923</v>
      </c>
      <c r="G5608" s="117" t="s">
        <v>591</v>
      </c>
      <c r="H5608" s="117" t="s">
        <v>1016</v>
      </c>
      <c r="I5608" s="117" t="s">
        <v>398</v>
      </c>
      <c r="J5608" s="117" t="s">
        <v>398</v>
      </c>
      <c r="K5608" s="117" t="s">
        <v>398</v>
      </c>
      <c r="L5608" s="117" t="s">
        <v>398</v>
      </c>
      <c r="M5608" s="117" t="s">
        <v>398</v>
      </c>
      <c r="N5608" s="117" t="s">
        <v>398</v>
      </c>
      <c r="O5608" s="125" t="s">
        <v>579</v>
      </c>
      <c r="P5608" s="117">
        <v>1</v>
      </c>
      <c r="Q5608" s="117" t="s">
        <v>398</v>
      </c>
      <c r="R5608" s="117" t="s">
        <v>398</v>
      </c>
      <c r="S5608" s="117" t="s">
        <v>398</v>
      </c>
      <c r="T5608" s="117" t="s">
        <v>398</v>
      </c>
      <c r="U5608" s="117" t="s">
        <v>398</v>
      </c>
      <c r="V5608" s="117" t="s">
        <v>398</v>
      </c>
      <c r="W5608" s="123">
        <v>83</v>
      </c>
      <c r="X5608" s="117" t="s">
        <v>907</v>
      </c>
      <c r="Y5608" s="120">
        <v>43565</v>
      </c>
      <c r="Z5608" s="121">
        <v>0.625</v>
      </c>
      <c r="AA5608" s="121">
        <v>0.71527777777777779</v>
      </c>
      <c r="AB5608" s="117" t="s">
        <v>582</v>
      </c>
      <c r="AC5608" s="119" t="s">
        <v>398</v>
      </c>
      <c r="AD5608" s="119" t="s">
        <v>398</v>
      </c>
    </row>
    <row r="5609" spans="1:30">
      <c r="A5609" s="117">
        <v>5608</v>
      </c>
      <c r="B5609" s="123" t="s">
        <v>469</v>
      </c>
      <c r="C5609" s="117" t="s">
        <v>5</v>
      </c>
      <c r="D5609" s="117" t="s">
        <v>595</v>
      </c>
      <c r="E5609" s="117">
        <v>5608</v>
      </c>
      <c r="F5609" s="117" t="s">
        <v>923</v>
      </c>
      <c r="G5609" s="117" t="s">
        <v>591</v>
      </c>
      <c r="H5609" s="117" t="s">
        <v>1016</v>
      </c>
      <c r="I5609" s="117" t="s">
        <v>398</v>
      </c>
      <c r="J5609" s="117" t="s">
        <v>398</v>
      </c>
      <c r="K5609" s="117" t="s">
        <v>398</v>
      </c>
      <c r="L5609" s="117" t="s">
        <v>398</v>
      </c>
      <c r="M5609" s="117" t="s">
        <v>398</v>
      </c>
      <c r="N5609" s="117" t="s">
        <v>398</v>
      </c>
      <c r="O5609" s="125" t="s">
        <v>579</v>
      </c>
      <c r="P5609" s="117">
        <v>1</v>
      </c>
      <c r="Q5609" s="117" t="s">
        <v>398</v>
      </c>
      <c r="R5609" s="117" t="s">
        <v>398</v>
      </c>
      <c r="S5609" s="117" t="s">
        <v>398</v>
      </c>
      <c r="T5609" s="117" t="s">
        <v>398</v>
      </c>
      <c r="U5609" s="117" t="s">
        <v>398</v>
      </c>
      <c r="V5609" s="117" t="s">
        <v>398</v>
      </c>
      <c r="W5609" s="123">
        <v>83</v>
      </c>
      <c r="X5609" s="117" t="s">
        <v>907</v>
      </c>
      <c r="Y5609" s="120">
        <v>43565</v>
      </c>
      <c r="Z5609" s="121">
        <v>0.625</v>
      </c>
      <c r="AA5609" s="121">
        <v>0.71527777777777779</v>
      </c>
      <c r="AB5609" s="117" t="s">
        <v>582</v>
      </c>
      <c r="AC5609" s="119" t="s">
        <v>398</v>
      </c>
      <c r="AD5609" s="119" t="s">
        <v>398</v>
      </c>
    </row>
    <row r="5610" spans="1:30">
      <c r="A5610" s="117">
        <v>5609</v>
      </c>
      <c r="B5610" s="123" t="s">
        <v>469</v>
      </c>
      <c r="C5610" s="117" t="s">
        <v>5</v>
      </c>
      <c r="D5610" s="117" t="s">
        <v>595</v>
      </c>
      <c r="E5610" s="117">
        <v>5609</v>
      </c>
      <c r="F5610" s="117" t="s">
        <v>923</v>
      </c>
      <c r="G5610" s="117" t="s">
        <v>591</v>
      </c>
      <c r="H5610" s="117" t="s">
        <v>1016</v>
      </c>
      <c r="I5610" s="117" t="s">
        <v>398</v>
      </c>
      <c r="J5610" s="117" t="s">
        <v>398</v>
      </c>
      <c r="K5610" s="117" t="s">
        <v>398</v>
      </c>
      <c r="L5610" s="117" t="s">
        <v>398</v>
      </c>
      <c r="M5610" s="117" t="s">
        <v>398</v>
      </c>
      <c r="N5610" s="117" t="s">
        <v>398</v>
      </c>
      <c r="O5610" s="125" t="s">
        <v>579</v>
      </c>
      <c r="P5610" s="117">
        <v>1</v>
      </c>
      <c r="Q5610" s="117" t="s">
        <v>398</v>
      </c>
      <c r="R5610" s="117" t="s">
        <v>398</v>
      </c>
      <c r="S5610" s="117" t="s">
        <v>398</v>
      </c>
      <c r="T5610" s="117" t="s">
        <v>398</v>
      </c>
      <c r="U5610" s="117" t="s">
        <v>398</v>
      </c>
      <c r="V5610" s="117" t="s">
        <v>398</v>
      </c>
      <c r="W5610" s="123">
        <v>83</v>
      </c>
      <c r="X5610" s="117" t="s">
        <v>907</v>
      </c>
      <c r="Y5610" s="120">
        <v>43565</v>
      </c>
      <c r="Z5610" s="121">
        <v>0.625</v>
      </c>
      <c r="AA5610" s="121">
        <v>0.71527777777777779</v>
      </c>
      <c r="AB5610" s="117" t="s">
        <v>582</v>
      </c>
      <c r="AC5610" s="119" t="s">
        <v>398</v>
      </c>
      <c r="AD5610" s="119" t="s">
        <v>398</v>
      </c>
    </row>
    <row r="5611" spans="1:30">
      <c r="A5611" s="117">
        <v>5610</v>
      </c>
      <c r="B5611" s="123" t="s">
        <v>469</v>
      </c>
      <c r="C5611" s="117" t="s">
        <v>5</v>
      </c>
      <c r="D5611" s="117" t="s">
        <v>595</v>
      </c>
      <c r="E5611" s="117">
        <v>5610</v>
      </c>
      <c r="F5611" s="117" t="s">
        <v>923</v>
      </c>
      <c r="G5611" s="117" t="s">
        <v>591</v>
      </c>
      <c r="H5611" s="117" t="s">
        <v>1016</v>
      </c>
      <c r="I5611" s="117" t="s">
        <v>398</v>
      </c>
      <c r="J5611" s="117" t="s">
        <v>398</v>
      </c>
      <c r="K5611" s="117" t="s">
        <v>398</v>
      </c>
      <c r="L5611" s="117" t="s">
        <v>398</v>
      </c>
      <c r="M5611" s="117" t="s">
        <v>398</v>
      </c>
      <c r="N5611" s="117" t="s">
        <v>398</v>
      </c>
      <c r="O5611" s="125" t="s">
        <v>579</v>
      </c>
      <c r="P5611" s="117">
        <v>1</v>
      </c>
      <c r="Q5611" s="117" t="s">
        <v>398</v>
      </c>
      <c r="R5611" s="117" t="s">
        <v>398</v>
      </c>
      <c r="S5611" s="117" t="s">
        <v>398</v>
      </c>
      <c r="T5611" s="117" t="s">
        <v>398</v>
      </c>
      <c r="U5611" s="117" t="s">
        <v>398</v>
      </c>
      <c r="V5611" s="117" t="s">
        <v>398</v>
      </c>
      <c r="W5611" s="123">
        <v>83</v>
      </c>
      <c r="X5611" s="117" t="s">
        <v>907</v>
      </c>
      <c r="Y5611" s="120">
        <v>43565</v>
      </c>
      <c r="Z5611" s="121">
        <v>0.625</v>
      </c>
      <c r="AA5611" s="121">
        <v>0.71527777777777779</v>
      </c>
      <c r="AB5611" s="117" t="s">
        <v>582</v>
      </c>
      <c r="AC5611" s="119" t="s">
        <v>398</v>
      </c>
      <c r="AD5611" s="119" t="s">
        <v>398</v>
      </c>
    </row>
    <row r="5612" spans="1:30">
      <c r="A5612" s="117">
        <v>5611</v>
      </c>
      <c r="B5612" s="123" t="s">
        <v>469</v>
      </c>
      <c r="C5612" s="117" t="s">
        <v>5</v>
      </c>
      <c r="D5612" s="117" t="s">
        <v>595</v>
      </c>
      <c r="E5612" s="117">
        <v>5611</v>
      </c>
      <c r="F5612" s="117" t="s">
        <v>923</v>
      </c>
      <c r="G5612" s="117" t="s">
        <v>591</v>
      </c>
      <c r="H5612" s="117" t="s">
        <v>1016</v>
      </c>
      <c r="I5612" s="117" t="s">
        <v>398</v>
      </c>
      <c r="J5612" s="117" t="s">
        <v>398</v>
      </c>
      <c r="K5612" s="117" t="s">
        <v>398</v>
      </c>
      <c r="L5612" s="117" t="s">
        <v>398</v>
      </c>
      <c r="M5612" s="117" t="s">
        <v>398</v>
      </c>
      <c r="N5612" s="117" t="s">
        <v>398</v>
      </c>
      <c r="O5612" s="125" t="s">
        <v>579</v>
      </c>
      <c r="P5612" s="117">
        <v>1</v>
      </c>
      <c r="Q5612" s="117" t="s">
        <v>398</v>
      </c>
      <c r="R5612" s="117" t="s">
        <v>398</v>
      </c>
      <c r="S5612" s="117" t="s">
        <v>398</v>
      </c>
      <c r="T5612" s="117" t="s">
        <v>398</v>
      </c>
      <c r="U5612" s="117" t="s">
        <v>398</v>
      </c>
      <c r="V5612" s="117" t="s">
        <v>398</v>
      </c>
      <c r="W5612" s="123">
        <v>83</v>
      </c>
      <c r="X5612" s="117" t="s">
        <v>907</v>
      </c>
      <c r="Y5612" s="120">
        <v>43565</v>
      </c>
      <c r="Z5612" s="121">
        <v>0.625</v>
      </c>
      <c r="AA5612" s="121">
        <v>0.71527777777777779</v>
      </c>
      <c r="AB5612" s="117" t="s">
        <v>582</v>
      </c>
      <c r="AC5612" s="119" t="s">
        <v>398</v>
      </c>
      <c r="AD5612" s="119" t="s">
        <v>398</v>
      </c>
    </row>
    <row r="5613" spans="1:30">
      <c r="A5613" s="117">
        <v>5612</v>
      </c>
      <c r="B5613" s="123" t="s">
        <v>469</v>
      </c>
      <c r="C5613" s="117" t="s">
        <v>5</v>
      </c>
      <c r="D5613" s="117" t="s">
        <v>595</v>
      </c>
      <c r="E5613" s="117">
        <v>5612</v>
      </c>
      <c r="F5613" s="117" t="s">
        <v>923</v>
      </c>
      <c r="G5613" s="117" t="s">
        <v>591</v>
      </c>
      <c r="H5613" s="117" t="s">
        <v>1016</v>
      </c>
      <c r="I5613" s="117" t="s">
        <v>398</v>
      </c>
      <c r="J5613" s="117" t="s">
        <v>398</v>
      </c>
      <c r="K5613" s="117" t="s">
        <v>398</v>
      </c>
      <c r="L5613" s="117" t="s">
        <v>398</v>
      </c>
      <c r="M5613" s="117" t="s">
        <v>398</v>
      </c>
      <c r="N5613" s="117" t="s">
        <v>398</v>
      </c>
      <c r="O5613" s="125" t="s">
        <v>579</v>
      </c>
      <c r="P5613" s="117">
        <v>1</v>
      </c>
      <c r="Q5613" s="117" t="s">
        <v>398</v>
      </c>
      <c r="R5613" s="117" t="s">
        <v>398</v>
      </c>
      <c r="S5613" s="117" t="s">
        <v>398</v>
      </c>
      <c r="T5613" s="117" t="s">
        <v>398</v>
      </c>
      <c r="U5613" s="117" t="s">
        <v>398</v>
      </c>
      <c r="V5613" s="117" t="s">
        <v>398</v>
      </c>
      <c r="W5613" s="123">
        <v>83</v>
      </c>
      <c r="X5613" s="117" t="s">
        <v>907</v>
      </c>
      <c r="Y5613" s="120">
        <v>43565</v>
      </c>
      <c r="Z5613" s="121">
        <v>0.625</v>
      </c>
      <c r="AA5613" s="121">
        <v>0.71527777777777779</v>
      </c>
      <c r="AB5613" s="117" t="s">
        <v>582</v>
      </c>
      <c r="AC5613" s="119" t="s">
        <v>398</v>
      </c>
      <c r="AD5613" s="119" t="s">
        <v>398</v>
      </c>
    </row>
    <row r="5614" spans="1:30">
      <c r="A5614" s="117">
        <v>5613</v>
      </c>
      <c r="B5614" s="123" t="s">
        <v>469</v>
      </c>
      <c r="C5614" s="117" t="s">
        <v>5</v>
      </c>
      <c r="D5614" s="117" t="s">
        <v>595</v>
      </c>
      <c r="E5614" s="117">
        <v>5613</v>
      </c>
      <c r="F5614" s="117" t="s">
        <v>923</v>
      </c>
      <c r="G5614" s="117" t="s">
        <v>591</v>
      </c>
      <c r="H5614" s="117" t="s">
        <v>1016</v>
      </c>
      <c r="I5614" s="117" t="s">
        <v>398</v>
      </c>
      <c r="J5614" s="117" t="s">
        <v>398</v>
      </c>
      <c r="K5614" s="117" t="s">
        <v>398</v>
      </c>
      <c r="L5614" s="117" t="s">
        <v>398</v>
      </c>
      <c r="M5614" s="117" t="s">
        <v>398</v>
      </c>
      <c r="N5614" s="117" t="s">
        <v>398</v>
      </c>
      <c r="O5614" s="125" t="s">
        <v>579</v>
      </c>
      <c r="P5614" s="117">
        <v>1</v>
      </c>
      <c r="Q5614" s="117" t="s">
        <v>398</v>
      </c>
      <c r="R5614" s="117" t="s">
        <v>398</v>
      </c>
      <c r="S5614" s="117" t="s">
        <v>398</v>
      </c>
      <c r="T5614" s="117" t="s">
        <v>398</v>
      </c>
      <c r="U5614" s="117" t="s">
        <v>398</v>
      </c>
      <c r="V5614" s="117" t="s">
        <v>398</v>
      </c>
      <c r="W5614" s="123">
        <v>83</v>
      </c>
      <c r="X5614" s="117" t="s">
        <v>907</v>
      </c>
      <c r="Y5614" s="120">
        <v>43565</v>
      </c>
      <c r="Z5614" s="121">
        <v>0.625</v>
      </c>
      <c r="AA5614" s="121">
        <v>0.71527777777777779</v>
      </c>
      <c r="AB5614" s="117" t="s">
        <v>582</v>
      </c>
      <c r="AC5614" s="119" t="s">
        <v>398</v>
      </c>
      <c r="AD5614" s="119" t="s">
        <v>398</v>
      </c>
    </row>
    <row r="5615" spans="1:30">
      <c r="A5615" s="117">
        <v>5614</v>
      </c>
      <c r="B5615" s="123" t="s">
        <v>469</v>
      </c>
      <c r="C5615" s="117" t="s">
        <v>5</v>
      </c>
      <c r="D5615" s="117" t="s">
        <v>595</v>
      </c>
      <c r="E5615" s="117">
        <v>5614</v>
      </c>
      <c r="F5615" s="117" t="s">
        <v>923</v>
      </c>
      <c r="G5615" s="117" t="s">
        <v>591</v>
      </c>
      <c r="H5615" s="117" t="s">
        <v>1016</v>
      </c>
      <c r="I5615" s="117" t="s">
        <v>398</v>
      </c>
      <c r="J5615" s="117" t="s">
        <v>398</v>
      </c>
      <c r="K5615" s="117" t="s">
        <v>398</v>
      </c>
      <c r="L5615" s="117" t="s">
        <v>398</v>
      </c>
      <c r="M5615" s="117" t="s">
        <v>398</v>
      </c>
      <c r="N5615" s="117" t="s">
        <v>398</v>
      </c>
      <c r="O5615" s="125" t="s">
        <v>579</v>
      </c>
      <c r="P5615" s="117">
        <v>1</v>
      </c>
      <c r="Q5615" s="117" t="s">
        <v>398</v>
      </c>
      <c r="R5615" s="117" t="s">
        <v>398</v>
      </c>
      <c r="S5615" s="117" t="s">
        <v>398</v>
      </c>
      <c r="T5615" s="117" t="s">
        <v>398</v>
      </c>
      <c r="U5615" s="117" t="s">
        <v>398</v>
      </c>
      <c r="V5615" s="117" t="s">
        <v>398</v>
      </c>
      <c r="W5615" s="123">
        <v>83</v>
      </c>
      <c r="X5615" s="117" t="s">
        <v>907</v>
      </c>
      <c r="Y5615" s="120">
        <v>43565</v>
      </c>
      <c r="Z5615" s="121">
        <v>0.625</v>
      </c>
      <c r="AA5615" s="121">
        <v>0.71527777777777779</v>
      </c>
      <c r="AB5615" s="117" t="s">
        <v>582</v>
      </c>
      <c r="AC5615" s="119" t="s">
        <v>398</v>
      </c>
      <c r="AD5615" s="119" t="s">
        <v>398</v>
      </c>
    </row>
    <row r="5616" spans="1:30">
      <c r="A5616" s="117">
        <v>5615</v>
      </c>
      <c r="B5616" s="123" t="s">
        <v>469</v>
      </c>
      <c r="C5616" s="117" t="s">
        <v>5</v>
      </c>
      <c r="D5616" s="117" t="s">
        <v>595</v>
      </c>
      <c r="E5616" s="117">
        <v>5615</v>
      </c>
      <c r="F5616" s="117" t="s">
        <v>923</v>
      </c>
      <c r="G5616" s="117" t="s">
        <v>591</v>
      </c>
      <c r="H5616" s="117" t="s">
        <v>1016</v>
      </c>
      <c r="I5616" s="117" t="s">
        <v>398</v>
      </c>
      <c r="J5616" s="117" t="s">
        <v>398</v>
      </c>
      <c r="K5616" s="117" t="s">
        <v>398</v>
      </c>
      <c r="L5616" s="117" t="s">
        <v>398</v>
      </c>
      <c r="M5616" s="117" t="s">
        <v>398</v>
      </c>
      <c r="N5616" s="117" t="s">
        <v>398</v>
      </c>
      <c r="O5616" s="125" t="s">
        <v>579</v>
      </c>
      <c r="P5616" s="117">
        <v>1</v>
      </c>
      <c r="Q5616" s="117" t="s">
        <v>398</v>
      </c>
      <c r="R5616" s="117" t="s">
        <v>398</v>
      </c>
      <c r="S5616" s="117" t="s">
        <v>398</v>
      </c>
      <c r="T5616" s="117" t="s">
        <v>398</v>
      </c>
      <c r="U5616" s="117" t="s">
        <v>398</v>
      </c>
      <c r="V5616" s="117" t="s">
        <v>398</v>
      </c>
      <c r="W5616" s="123">
        <v>83</v>
      </c>
      <c r="X5616" s="117" t="s">
        <v>907</v>
      </c>
      <c r="Y5616" s="120">
        <v>43565</v>
      </c>
      <c r="Z5616" s="121">
        <v>0.625</v>
      </c>
      <c r="AA5616" s="121">
        <v>0.71527777777777779</v>
      </c>
      <c r="AB5616" s="117" t="s">
        <v>582</v>
      </c>
      <c r="AC5616" s="119" t="s">
        <v>398</v>
      </c>
      <c r="AD5616" s="119" t="s">
        <v>398</v>
      </c>
    </row>
    <row r="5617" spans="1:30">
      <c r="A5617" s="117">
        <v>5616</v>
      </c>
      <c r="B5617" s="123" t="s">
        <v>469</v>
      </c>
      <c r="C5617" s="117" t="s">
        <v>5</v>
      </c>
      <c r="D5617" s="117" t="s">
        <v>595</v>
      </c>
      <c r="E5617" s="117">
        <v>5616</v>
      </c>
      <c r="F5617" s="117" t="s">
        <v>923</v>
      </c>
      <c r="G5617" s="117" t="s">
        <v>591</v>
      </c>
      <c r="H5617" s="117" t="s">
        <v>1016</v>
      </c>
      <c r="I5617" s="117" t="s">
        <v>398</v>
      </c>
      <c r="J5617" s="117" t="s">
        <v>398</v>
      </c>
      <c r="K5617" s="117" t="s">
        <v>398</v>
      </c>
      <c r="L5617" s="117" t="s">
        <v>398</v>
      </c>
      <c r="M5617" s="117" t="s">
        <v>398</v>
      </c>
      <c r="N5617" s="117" t="s">
        <v>398</v>
      </c>
      <c r="O5617" s="125" t="s">
        <v>579</v>
      </c>
      <c r="P5617" s="117">
        <v>1</v>
      </c>
      <c r="Q5617" s="117" t="s">
        <v>398</v>
      </c>
      <c r="R5617" s="117" t="s">
        <v>398</v>
      </c>
      <c r="S5617" s="117" t="s">
        <v>398</v>
      </c>
      <c r="T5617" s="117" t="s">
        <v>398</v>
      </c>
      <c r="U5617" s="117" t="s">
        <v>398</v>
      </c>
      <c r="V5617" s="117" t="s">
        <v>398</v>
      </c>
      <c r="W5617" s="123">
        <v>83</v>
      </c>
      <c r="X5617" s="117" t="s">
        <v>907</v>
      </c>
      <c r="Y5617" s="120">
        <v>43565</v>
      </c>
      <c r="Z5617" s="121">
        <v>0.625</v>
      </c>
      <c r="AA5617" s="121">
        <v>0.71527777777777779</v>
      </c>
      <c r="AB5617" s="117" t="s">
        <v>582</v>
      </c>
      <c r="AC5617" s="119" t="s">
        <v>398</v>
      </c>
      <c r="AD5617" s="119" t="s">
        <v>398</v>
      </c>
    </row>
    <row r="5618" spans="1:30">
      <c r="A5618" s="117">
        <v>5617</v>
      </c>
      <c r="B5618" s="123" t="s">
        <v>469</v>
      </c>
      <c r="C5618" s="117" t="s">
        <v>5</v>
      </c>
      <c r="D5618" s="117" t="s">
        <v>595</v>
      </c>
      <c r="E5618" s="117">
        <v>5617</v>
      </c>
      <c r="F5618" s="117" t="s">
        <v>923</v>
      </c>
      <c r="G5618" s="117" t="s">
        <v>591</v>
      </c>
      <c r="H5618" s="117" t="s">
        <v>1016</v>
      </c>
      <c r="I5618" s="117" t="s">
        <v>398</v>
      </c>
      <c r="J5618" s="117" t="s">
        <v>398</v>
      </c>
      <c r="K5618" s="117" t="s">
        <v>398</v>
      </c>
      <c r="L5618" s="117" t="s">
        <v>398</v>
      </c>
      <c r="M5618" s="117" t="s">
        <v>398</v>
      </c>
      <c r="N5618" s="117" t="s">
        <v>398</v>
      </c>
      <c r="O5618" s="125" t="s">
        <v>579</v>
      </c>
      <c r="P5618" s="117">
        <v>1</v>
      </c>
      <c r="Q5618" s="117" t="s">
        <v>398</v>
      </c>
      <c r="R5618" s="117" t="s">
        <v>398</v>
      </c>
      <c r="S5618" s="117" t="s">
        <v>398</v>
      </c>
      <c r="T5618" s="117" t="s">
        <v>398</v>
      </c>
      <c r="U5618" s="117" t="s">
        <v>398</v>
      </c>
      <c r="V5618" s="117" t="s">
        <v>398</v>
      </c>
      <c r="W5618" s="123">
        <v>83</v>
      </c>
      <c r="X5618" s="117" t="s">
        <v>907</v>
      </c>
      <c r="Y5618" s="120">
        <v>43565</v>
      </c>
      <c r="Z5618" s="121">
        <v>0.625</v>
      </c>
      <c r="AA5618" s="121">
        <v>0.71527777777777779</v>
      </c>
      <c r="AB5618" s="117" t="s">
        <v>582</v>
      </c>
      <c r="AC5618" s="119" t="s">
        <v>398</v>
      </c>
      <c r="AD5618" s="119" t="s">
        <v>398</v>
      </c>
    </row>
    <row r="5619" spans="1:30">
      <c r="A5619" s="117">
        <v>5618</v>
      </c>
      <c r="B5619" s="123" t="s">
        <v>469</v>
      </c>
      <c r="C5619" s="117" t="s">
        <v>5</v>
      </c>
      <c r="D5619" s="117" t="s">
        <v>595</v>
      </c>
      <c r="E5619" s="117">
        <v>5618</v>
      </c>
      <c r="F5619" s="117" t="s">
        <v>923</v>
      </c>
      <c r="G5619" s="117" t="s">
        <v>591</v>
      </c>
      <c r="H5619" s="117" t="s">
        <v>1016</v>
      </c>
      <c r="I5619" s="117" t="s">
        <v>398</v>
      </c>
      <c r="J5619" s="117" t="s">
        <v>398</v>
      </c>
      <c r="K5619" s="117" t="s">
        <v>398</v>
      </c>
      <c r="L5619" s="117" t="s">
        <v>398</v>
      </c>
      <c r="M5619" s="117" t="s">
        <v>398</v>
      </c>
      <c r="N5619" s="117" t="s">
        <v>398</v>
      </c>
      <c r="O5619" s="125" t="s">
        <v>579</v>
      </c>
      <c r="P5619" s="117">
        <v>1</v>
      </c>
      <c r="Q5619" s="117" t="s">
        <v>398</v>
      </c>
      <c r="R5619" s="117" t="s">
        <v>398</v>
      </c>
      <c r="S5619" s="117" t="s">
        <v>398</v>
      </c>
      <c r="T5619" s="117" t="s">
        <v>398</v>
      </c>
      <c r="U5619" s="117" t="s">
        <v>398</v>
      </c>
      <c r="V5619" s="117" t="s">
        <v>398</v>
      </c>
      <c r="W5619" s="123">
        <v>83</v>
      </c>
      <c r="X5619" s="117" t="s">
        <v>907</v>
      </c>
      <c r="Y5619" s="120">
        <v>43565</v>
      </c>
      <c r="Z5619" s="121">
        <v>0.625</v>
      </c>
      <c r="AA5619" s="121">
        <v>0.71527777777777779</v>
      </c>
      <c r="AB5619" s="117" t="s">
        <v>582</v>
      </c>
      <c r="AC5619" s="119" t="s">
        <v>398</v>
      </c>
      <c r="AD5619" s="119" t="s">
        <v>398</v>
      </c>
    </row>
    <row r="5620" spans="1:30">
      <c r="A5620" s="117">
        <v>5619</v>
      </c>
      <c r="B5620" s="123" t="s">
        <v>469</v>
      </c>
      <c r="C5620" s="117" t="s">
        <v>5</v>
      </c>
      <c r="D5620" s="117" t="s">
        <v>595</v>
      </c>
      <c r="E5620" s="117">
        <v>5619</v>
      </c>
      <c r="F5620" s="117" t="s">
        <v>923</v>
      </c>
      <c r="G5620" s="117" t="s">
        <v>591</v>
      </c>
      <c r="H5620" s="117" t="s">
        <v>1016</v>
      </c>
      <c r="I5620" s="117" t="s">
        <v>398</v>
      </c>
      <c r="J5620" s="117" t="s">
        <v>398</v>
      </c>
      <c r="K5620" s="117" t="s">
        <v>398</v>
      </c>
      <c r="L5620" s="117" t="s">
        <v>398</v>
      </c>
      <c r="M5620" s="117" t="s">
        <v>398</v>
      </c>
      <c r="N5620" s="117" t="s">
        <v>398</v>
      </c>
      <c r="O5620" s="125" t="s">
        <v>579</v>
      </c>
      <c r="P5620" s="117">
        <v>1</v>
      </c>
      <c r="Q5620" s="117" t="s">
        <v>398</v>
      </c>
      <c r="R5620" s="117" t="s">
        <v>398</v>
      </c>
      <c r="S5620" s="117" t="s">
        <v>398</v>
      </c>
      <c r="T5620" s="117" t="s">
        <v>398</v>
      </c>
      <c r="U5620" s="117" t="s">
        <v>398</v>
      </c>
      <c r="V5620" s="117" t="s">
        <v>398</v>
      </c>
      <c r="W5620" s="123">
        <v>83</v>
      </c>
      <c r="X5620" s="117" t="s">
        <v>907</v>
      </c>
      <c r="Y5620" s="120">
        <v>43565</v>
      </c>
      <c r="Z5620" s="121">
        <v>0.625</v>
      </c>
      <c r="AA5620" s="121">
        <v>0.71527777777777779</v>
      </c>
      <c r="AB5620" s="117" t="s">
        <v>582</v>
      </c>
      <c r="AC5620" s="119" t="s">
        <v>398</v>
      </c>
      <c r="AD5620" s="119" t="s">
        <v>398</v>
      </c>
    </row>
    <row r="5621" spans="1:30">
      <c r="A5621" s="117">
        <v>5620</v>
      </c>
      <c r="B5621" s="123" t="s">
        <v>469</v>
      </c>
      <c r="C5621" s="117" t="s">
        <v>5</v>
      </c>
      <c r="D5621" s="117" t="s">
        <v>595</v>
      </c>
      <c r="E5621" s="117">
        <v>5620</v>
      </c>
      <c r="F5621" s="117" t="s">
        <v>923</v>
      </c>
      <c r="G5621" s="117" t="s">
        <v>591</v>
      </c>
      <c r="H5621" s="117" t="s">
        <v>1016</v>
      </c>
      <c r="I5621" s="117" t="s">
        <v>398</v>
      </c>
      <c r="J5621" s="117" t="s">
        <v>398</v>
      </c>
      <c r="K5621" s="117" t="s">
        <v>398</v>
      </c>
      <c r="L5621" s="117" t="s">
        <v>398</v>
      </c>
      <c r="M5621" s="117" t="s">
        <v>398</v>
      </c>
      <c r="N5621" s="117" t="s">
        <v>398</v>
      </c>
      <c r="O5621" s="125" t="s">
        <v>579</v>
      </c>
      <c r="P5621" s="117">
        <v>1</v>
      </c>
      <c r="Q5621" s="117" t="s">
        <v>398</v>
      </c>
      <c r="R5621" s="117" t="s">
        <v>398</v>
      </c>
      <c r="S5621" s="117" t="s">
        <v>398</v>
      </c>
      <c r="T5621" s="117" t="s">
        <v>398</v>
      </c>
      <c r="U5621" s="117" t="s">
        <v>398</v>
      </c>
      <c r="V5621" s="117" t="s">
        <v>398</v>
      </c>
      <c r="W5621" s="123">
        <v>83</v>
      </c>
      <c r="X5621" s="117" t="s">
        <v>907</v>
      </c>
      <c r="Y5621" s="120">
        <v>43565</v>
      </c>
      <c r="Z5621" s="121">
        <v>0.625</v>
      </c>
      <c r="AA5621" s="121">
        <v>0.71527777777777779</v>
      </c>
      <c r="AB5621" s="117" t="s">
        <v>582</v>
      </c>
      <c r="AC5621" s="119" t="s">
        <v>398</v>
      </c>
      <c r="AD5621" s="119" t="s">
        <v>398</v>
      </c>
    </row>
    <row r="5622" spans="1:30">
      <c r="A5622" s="117">
        <v>5621</v>
      </c>
      <c r="B5622" s="123" t="s">
        <v>469</v>
      </c>
      <c r="C5622" s="117" t="s">
        <v>5</v>
      </c>
      <c r="D5622" s="117" t="s">
        <v>595</v>
      </c>
      <c r="E5622" s="117">
        <v>5621</v>
      </c>
      <c r="F5622" s="117" t="s">
        <v>923</v>
      </c>
      <c r="G5622" s="117" t="s">
        <v>591</v>
      </c>
      <c r="H5622" s="117" t="s">
        <v>1016</v>
      </c>
      <c r="I5622" s="117" t="s">
        <v>398</v>
      </c>
      <c r="J5622" s="117" t="s">
        <v>398</v>
      </c>
      <c r="K5622" s="117" t="s">
        <v>398</v>
      </c>
      <c r="L5622" s="117" t="s">
        <v>398</v>
      </c>
      <c r="M5622" s="117" t="s">
        <v>398</v>
      </c>
      <c r="N5622" s="117" t="s">
        <v>398</v>
      </c>
      <c r="O5622" s="125" t="s">
        <v>579</v>
      </c>
      <c r="P5622" s="117">
        <v>1</v>
      </c>
      <c r="Q5622" s="117" t="s">
        <v>398</v>
      </c>
      <c r="R5622" s="117" t="s">
        <v>398</v>
      </c>
      <c r="S5622" s="117" t="s">
        <v>398</v>
      </c>
      <c r="T5622" s="117" t="s">
        <v>398</v>
      </c>
      <c r="U5622" s="117" t="s">
        <v>398</v>
      </c>
      <c r="V5622" s="117" t="s">
        <v>398</v>
      </c>
      <c r="W5622" s="123">
        <v>83</v>
      </c>
      <c r="X5622" s="117" t="s">
        <v>907</v>
      </c>
      <c r="Y5622" s="120">
        <v>43565</v>
      </c>
      <c r="Z5622" s="121">
        <v>0.625</v>
      </c>
      <c r="AA5622" s="121">
        <v>0.71527777777777779</v>
      </c>
      <c r="AB5622" s="117" t="s">
        <v>582</v>
      </c>
      <c r="AC5622" s="119" t="s">
        <v>398</v>
      </c>
      <c r="AD5622" s="119" t="s">
        <v>398</v>
      </c>
    </row>
    <row r="5623" spans="1:30">
      <c r="A5623" s="117">
        <v>5622</v>
      </c>
      <c r="B5623" s="123" t="s">
        <v>469</v>
      </c>
      <c r="C5623" s="117" t="s">
        <v>5</v>
      </c>
      <c r="D5623" s="117" t="s">
        <v>595</v>
      </c>
      <c r="E5623" s="117">
        <v>5622</v>
      </c>
      <c r="F5623" s="117" t="s">
        <v>923</v>
      </c>
      <c r="G5623" s="117" t="s">
        <v>591</v>
      </c>
      <c r="H5623" s="117" t="s">
        <v>1016</v>
      </c>
      <c r="I5623" s="117" t="s">
        <v>398</v>
      </c>
      <c r="J5623" s="117" t="s">
        <v>398</v>
      </c>
      <c r="K5623" s="117" t="s">
        <v>398</v>
      </c>
      <c r="L5623" s="117" t="s">
        <v>398</v>
      </c>
      <c r="M5623" s="117" t="s">
        <v>398</v>
      </c>
      <c r="N5623" s="117" t="s">
        <v>398</v>
      </c>
      <c r="O5623" s="125" t="s">
        <v>579</v>
      </c>
      <c r="P5623" s="117">
        <v>1</v>
      </c>
      <c r="Q5623" s="117" t="s">
        <v>398</v>
      </c>
      <c r="R5623" s="117" t="s">
        <v>398</v>
      </c>
      <c r="S5623" s="117" t="s">
        <v>398</v>
      </c>
      <c r="T5623" s="117" t="s">
        <v>398</v>
      </c>
      <c r="U5623" s="117" t="s">
        <v>398</v>
      </c>
      <c r="V5623" s="117" t="s">
        <v>398</v>
      </c>
      <c r="W5623" s="123">
        <v>83</v>
      </c>
      <c r="X5623" s="117" t="s">
        <v>907</v>
      </c>
      <c r="Y5623" s="120">
        <v>43565</v>
      </c>
      <c r="Z5623" s="121">
        <v>0.625</v>
      </c>
      <c r="AA5623" s="121">
        <v>0.71527777777777779</v>
      </c>
      <c r="AB5623" s="117" t="s">
        <v>582</v>
      </c>
      <c r="AC5623" s="119" t="s">
        <v>398</v>
      </c>
      <c r="AD5623" s="119" t="s">
        <v>398</v>
      </c>
    </row>
    <row r="5624" spans="1:30">
      <c r="A5624" s="117">
        <v>5623</v>
      </c>
      <c r="B5624" s="123" t="s">
        <v>469</v>
      </c>
      <c r="C5624" s="117" t="s">
        <v>5</v>
      </c>
      <c r="D5624" s="117" t="s">
        <v>595</v>
      </c>
      <c r="E5624" s="117">
        <v>5623</v>
      </c>
      <c r="F5624" s="117" t="s">
        <v>923</v>
      </c>
      <c r="G5624" s="117" t="s">
        <v>591</v>
      </c>
      <c r="H5624" s="117" t="s">
        <v>1016</v>
      </c>
      <c r="I5624" s="117" t="s">
        <v>398</v>
      </c>
      <c r="J5624" s="117" t="s">
        <v>398</v>
      </c>
      <c r="K5624" s="117" t="s">
        <v>398</v>
      </c>
      <c r="L5624" s="117" t="s">
        <v>398</v>
      </c>
      <c r="M5624" s="117" t="s">
        <v>398</v>
      </c>
      <c r="N5624" s="117" t="s">
        <v>398</v>
      </c>
      <c r="O5624" s="125" t="s">
        <v>579</v>
      </c>
      <c r="P5624" s="117">
        <v>1</v>
      </c>
      <c r="Q5624" s="117" t="s">
        <v>398</v>
      </c>
      <c r="R5624" s="117" t="s">
        <v>398</v>
      </c>
      <c r="S5624" s="117" t="s">
        <v>398</v>
      </c>
      <c r="T5624" s="117" t="s">
        <v>398</v>
      </c>
      <c r="U5624" s="117" t="s">
        <v>398</v>
      </c>
      <c r="V5624" s="117" t="s">
        <v>398</v>
      </c>
      <c r="W5624" s="123">
        <v>83</v>
      </c>
      <c r="X5624" s="117" t="s">
        <v>907</v>
      </c>
      <c r="Y5624" s="120">
        <v>43565</v>
      </c>
      <c r="Z5624" s="121">
        <v>0.625</v>
      </c>
      <c r="AA5624" s="121">
        <v>0.71527777777777779</v>
      </c>
      <c r="AB5624" s="117" t="s">
        <v>582</v>
      </c>
      <c r="AC5624" s="119" t="s">
        <v>398</v>
      </c>
      <c r="AD5624" s="119" t="s">
        <v>398</v>
      </c>
    </row>
    <row r="5625" spans="1:30">
      <c r="A5625" s="117">
        <v>5624</v>
      </c>
      <c r="B5625" s="123" t="s">
        <v>469</v>
      </c>
      <c r="C5625" s="117" t="s">
        <v>5</v>
      </c>
      <c r="D5625" s="117" t="s">
        <v>595</v>
      </c>
      <c r="E5625" s="117">
        <v>5624</v>
      </c>
      <c r="F5625" s="117" t="s">
        <v>923</v>
      </c>
      <c r="G5625" s="117" t="s">
        <v>591</v>
      </c>
      <c r="H5625" s="117" t="s">
        <v>1016</v>
      </c>
      <c r="I5625" s="117" t="s">
        <v>398</v>
      </c>
      <c r="J5625" s="117" t="s">
        <v>398</v>
      </c>
      <c r="K5625" s="117" t="s">
        <v>398</v>
      </c>
      <c r="L5625" s="117" t="s">
        <v>398</v>
      </c>
      <c r="M5625" s="117" t="s">
        <v>398</v>
      </c>
      <c r="N5625" s="117" t="s">
        <v>398</v>
      </c>
      <c r="O5625" s="125" t="s">
        <v>579</v>
      </c>
      <c r="P5625" s="117">
        <v>1</v>
      </c>
      <c r="Q5625" s="117" t="s">
        <v>398</v>
      </c>
      <c r="R5625" s="117" t="s">
        <v>398</v>
      </c>
      <c r="S5625" s="117" t="s">
        <v>398</v>
      </c>
      <c r="T5625" s="117" t="s">
        <v>398</v>
      </c>
      <c r="U5625" s="117" t="s">
        <v>398</v>
      </c>
      <c r="V5625" s="117" t="s">
        <v>398</v>
      </c>
      <c r="W5625" s="123">
        <v>83</v>
      </c>
      <c r="X5625" s="117" t="s">
        <v>907</v>
      </c>
      <c r="Y5625" s="120">
        <v>43565</v>
      </c>
      <c r="Z5625" s="121">
        <v>0.625</v>
      </c>
      <c r="AA5625" s="121">
        <v>0.71527777777777779</v>
      </c>
      <c r="AB5625" s="117" t="s">
        <v>582</v>
      </c>
      <c r="AC5625" s="119" t="s">
        <v>398</v>
      </c>
      <c r="AD5625" s="119" t="s">
        <v>398</v>
      </c>
    </row>
    <row r="5626" spans="1:30">
      <c r="A5626" s="117">
        <v>5625</v>
      </c>
      <c r="B5626" s="123" t="s">
        <v>469</v>
      </c>
      <c r="C5626" s="117" t="s">
        <v>5</v>
      </c>
      <c r="D5626" s="117" t="s">
        <v>595</v>
      </c>
      <c r="E5626" s="117">
        <v>5625</v>
      </c>
      <c r="F5626" s="117" t="s">
        <v>923</v>
      </c>
      <c r="G5626" s="117" t="s">
        <v>591</v>
      </c>
      <c r="H5626" s="117" t="s">
        <v>1016</v>
      </c>
      <c r="I5626" s="117" t="s">
        <v>398</v>
      </c>
      <c r="J5626" s="117" t="s">
        <v>398</v>
      </c>
      <c r="K5626" s="117" t="s">
        <v>398</v>
      </c>
      <c r="L5626" s="117" t="s">
        <v>398</v>
      </c>
      <c r="M5626" s="117" t="s">
        <v>398</v>
      </c>
      <c r="N5626" s="117" t="s">
        <v>398</v>
      </c>
      <c r="O5626" s="125" t="s">
        <v>579</v>
      </c>
      <c r="P5626" s="117">
        <v>1</v>
      </c>
      <c r="Q5626" s="117" t="s">
        <v>398</v>
      </c>
      <c r="R5626" s="117" t="s">
        <v>398</v>
      </c>
      <c r="S5626" s="117" t="s">
        <v>398</v>
      </c>
      <c r="T5626" s="117" t="s">
        <v>398</v>
      </c>
      <c r="U5626" s="117" t="s">
        <v>398</v>
      </c>
      <c r="V5626" s="117" t="s">
        <v>398</v>
      </c>
      <c r="W5626" s="123">
        <v>83</v>
      </c>
      <c r="X5626" s="117" t="s">
        <v>907</v>
      </c>
      <c r="Y5626" s="120">
        <v>43565</v>
      </c>
      <c r="Z5626" s="121">
        <v>0.625</v>
      </c>
      <c r="AA5626" s="121">
        <v>0.71527777777777779</v>
      </c>
      <c r="AB5626" s="117" t="s">
        <v>582</v>
      </c>
      <c r="AC5626" s="119" t="s">
        <v>398</v>
      </c>
      <c r="AD5626" s="119" t="s">
        <v>398</v>
      </c>
    </row>
    <row r="5627" spans="1:30">
      <c r="A5627" s="117">
        <v>5626</v>
      </c>
      <c r="B5627" s="123" t="s">
        <v>469</v>
      </c>
      <c r="C5627" s="117" t="s">
        <v>5</v>
      </c>
      <c r="D5627" s="117" t="s">
        <v>595</v>
      </c>
      <c r="E5627" s="117">
        <v>5626</v>
      </c>
      <c r="F5627" s="117" t="s">
        <v>923</v>
      </c>
      <c r="G5627" s="117" t="s">
        <v>591</v>
      </c>
      <c r="H5627" s="117" t="s">
        <v>1016</v>
      </c>
      <c r="I5627" s="117" t="s">
        <v>398</v>
      </c>
      <c r="J5627" s="117" t="s">
        <v>398</v>
      </c>
      <c r="K5627" s="117" t="s">
        <v>398</v>
      </c>
      <c r="L5627" s="117" t="s">
        <v>398</v>
      </c>
      <c r="M5627" s="117" t="s">
        <v>398</v>
      </c>
      <c r="N5627" s="117" t="s">
        <v>398</v>
      </c>
      <c r="O5627" s="125" t="s">
        <v>579</v>
      </c>
      <c r="P5627" s="117">
        <v>1</v>
      </c>
      <c r="Q5627" s="117" t="s">
        <v>398</v>
      </c>
      <c r="R5627" s="117" t="s">
        <v>398</v>
      </c>
      <c r="S5627" s="117" t="s">
        <v>398</v>
      </c>
      <c r="T5627" s="117" t="s">
        <v>398</v>
      </c>
      <c r="U5627" s="117" t="s">
        <v>398</v>
      </c>
      <c r="V5627" s="117" t="s">
        <v>398</v>
      </c>
      <c r="W5627" s="123">
        <v>83</v>
      </c>
      <c r="X5627" s="117" t="s">
        <v>907</v>
      </c>
      <c r="Y5627" s="120">
        <v>43565</v>
      </c>
      <c r="Z5627" s="121">
        <v>0.625</v>
      </c>
      <c r="AA5627" s="121">
        <v>0.71527777777777779</v>
      </c>
      <c r="AB5627" s="117" t="s">
        <v>582</v>
      </c>
      <c r="AC5627" s="119" t="s">
        <v>398</v>
      </c>
      <c r="AD5627" s="119" t="s">
        <v>398</v>
      </c>
    </row>
    <row r="5628" spans="1:30">
      <c r="A5628" s="117">
        <v>5627</v>
      </c>
      <c r="B5628" s="123" t="s">
        <v>469</v>
      </c>
      <c r="C5628" s="117" t="s">
        <v>5</v>
      </c>
      <c r="D5628" s="117" t="s">
        <v>595</v>
      </c>
      <c r="E5628" s="117">
        <v>5627</v>
      </c>
      <c r="F5628" s="117" t="s">
        <v>923</v>
      </c>
      <c r="G5628" s="117" t="s">
        <v>591</v>
      </c>
      <c r="H5628" s="117" t="s">
        <v>1016</v>
      </c>
      <c r="I5628" s="117" t="s">
        <v>398</v>
      </c>
      <c r="J5628" s="117" t="s">
        <v>398</v>
      </c>
      <c r="K5628" s="117" t="s">
        <v>398</v>
      </c>
      <c r="L5628" s="117" t="s">
        <v>398</v>
      </c>
      <c r="M5628" s="117" t="s">
        <v>398</v>
      </c>
      <c r="N5628" s="117" t="s">
        <v>398</v>
      </c>
      <c r="O5628" s="125" t="s">
        <v>579</v>
      </c>
      <c r="P5628" s="117">
        <v>1</v>
      </c>
      <c r="Q5628" s="117" t="s">
        <v>398</v>
      </c>
      <c r="R5628" s="117" t="s">
        <v>398</v>
      </c>
      <c r="S5628" s="117" t="s">
        <v>398</v>
      </c>
      <c r="T5628" s="117" t="s">
        <v>398</v>
      </c>
      <c r="U5628" s="117" t="s">
        <v>398</v>
      </c>
      <c r="V5628" s="117" t="s">
        <v>398</v>
      </c>
      <c r="W5628" s="123">
        <v>83</v>
      </c>
      <c r="X5628" s="117" t="s">
        <v>907</v>
      </c>
      <c r="Y5628" s="120">
        <v>43565</v>
      </c>
      <c r="Z5628" s="121">
        <v>0.625</v>
      </c>
      <c r="AA5628" s="121">
        <v>0.71527777777777779</v>
      </c>
      <c r="AB5628" s="117" t="s">
        <v>582</v>
      </c>
      <c r="AC5628" s="119" t="s">
        <v>398</v>
      </c>
      <c r="AD5628" s="119" t="s">
        <v>398</v>
      </c>
    </row>
    <row r="5629" spans="1:30">
      <c r="A5629" s="117">
        <v>5628</v>
      </c>
      <c r="B5629" s="123" t="s">
        <v>469</v>
      </c>
      <c r="C5629" s="117" t="s">
        <v>5</v>
      </c>
      <c r="D5629" s="117" t="s">
        <v>595</v>
      </c>
      <c r="E5629" s="117">
        <v>5628</v>
      </c>
      <c r="F5629" s="117" t="s">
        <v>923</v>
      </c>
      <c r="G5629" s="117" t="s">
        <v>591</v>
      </c>
      <c r="H5629" s="117" t="s">
        <v>1016</v>
      </c>
      <c r="I5629" s="117" t="s">
        <v>398</v>
      </c>
      <c r="J5629" s="117" t="s">
        <v>398</v>
      </c>
      <c r="K5629" s="117" t="s">
        <v>398</v>
      </c>
      <c r="L5629" s="117" t="s">
        <v>398</v>
      </c>
      <c r="M5629" s="117" t="s">
        <v>398</v>
      </c>
      <c r="N5629" s="117" t="s">
        <v>398</v>
      </c>
      <c r="O5629" s="125" t="s">
        <v>579</v>
      </c>
      <c r="P5629" s="117">
        <v>1</v>
      </c>
      <c r="Q5629" s="117" t="s">
        <v>398</v>
      </c>
      <c r="R5629" s="117" t="s">
        <v>398</v>
      </c>
      <c r="S5629" s="117" t="s">
        <v>398</v>
      </c>
      <c r="T5629" s="117" t="s">
        <v>398</v>
      </c>
      <c r="U5629" s="117" t="s">
        <v>398</v>
      </c>
      <c r="V5629" s="117" t="s">
        <v>398</v>
      </c>
      <c r="W5629" s="123">
        <v>83</v>
      </c>
      <c r="X5629" s="117" t="s">
        <v>907</v>
      </c>
      <c r="Y5629" s="120">
        <v>43565</v>
      </c>
      <c r="Z5629" s="121">
        <v>0.625</v>
      </c>
      <c r="AA5629" s="121">
        <v>0.71527777777777779</v>
      </c>
      <c r="AB5629" s="117" t="s">
        <v>582</v>
      </c>
      <c r="AC5629" s="119" t="s">
        <v>398</v>
      </c>
      <c r="AD5629" s="119" t="s">
        <v>398</v>
      </c>
    </row>
    <row r="5630" spans="1:30">
      <c r="A5630" s="117">
        <v>5629</v>
      </c>
      <c r="B5630" s="123" t="s">
        <v>469</v>
      </c>
      <c r="C5630" s="117" t="s">
        <v>5</v>
      </c>
      <c r="D5630" s="117" t="s">
        <v>595</v>
      </c>
      <c r="E5630" s="117">
        <v>5629</v>
      </c>
      <c r="F5630" s="117" t="s">
        <v>923</v>
      </c>
      <c r="G5630" s="117" t="s">
        <v>591</v>
      </c>
      <c r="H5630" s="117" t="s">
        <v>1016</v>
      </c>
      <c r="I5630" s="117" t="s">
        <v>398</v>
      </c>
      <c r="J5630" s="117" t="s">
        <v>398</v>
      </c>
      <c r="K5630" s="117" t="s">
        <v>398</v>
      </c>
      <c r="L5630" s="117" t="s">
        <v>398</v>
      </c>
      <c r="M5630" s="117" t="s">
        <v>398</v>
      </c>
      <c r="N5630" s="117" t="s">
        <v>398</v>
      </c>
      <c r="O5630" s="125" t="s">
        <v>579</v>
      </c>
      <c r="P5630" s="117">
        <v>1</v>
      </c>
      <c r="Q5630" s="117" t="s">
        <v>398</v>
      </c>
      <c r="R5630" s="117" t="s">
        <v>398</v>
      </c>
      <c r="S5630" s="117" t="s">
        <v>398</v>
      </c>
      <c r="T5630" s="117" t="s">
        <v>398</v>
      </c>
      <c r="U5630" s="117" t="s">
        <v>398</v>
      </c>
      <c r="V5630" s="117" t="s">
        <v>398</v>
      </c>
      <c r="W5630" s="123">
        <v>83</v>
      </c>
      <c r="X5630" s="117" t="s">
        <v>907</v>
      </c>
      <c r="Y5630" s="120">
        <v>43565</v>
      </c>
      <c r="Z5630" s="121">
        <v>0.625</v>
      </c>
      <c r="AA5630" s="121">
        <v>0.71527777777777779</v>
      </c>
      <c r="AB5630" s="117" t="s">
        <v>582</v>
      </c>
      <c r="AC5630" s="119" t="s">
        <v>398</v>
      </c>
      <c r="AD5630" s="119" t="s">
        <v>398</v>
      </c>
    </row>
    <row r="5631" spans="1:30">
      <c r="A5631" s="117">
        <v>5630</v>
      </c>
      <c r="B5631" s="123" t="s">
        <v>469</v>
      </c>
      <c r="C5631" s="117" t="s">
        <v>5</v>
      </c>
      <c r="D5631" s="117" t="s">
        <v>595</v>
      </c>
      <c r="E5631" s="117">
        <v>5630</v>
      </c>
      <c r="F5631" s="117" t="s">
        <v>923</v>
      </c>
      <c r="G5631" s="117" t="s">
        <v>591</v>
      </c>
      <c r="H5631" s="117" t="s">
        <v>1016</v>
      </c>
      <c r="I5631" s="117" t="s">
        <v>398</v>
      </c>
      <c r="J5631" s="117" t="s">
        <v>398</v>
      </c>
      <c r="K5631" s="117" t="s">
        <v>398</v>
      </c>
      <c r="L5631" s="117" t="s">
        <v>398</v>
      </c>
      <c r="M5631" s="117" t="s">
        <v>398</v>
      </c>
      <c r="N5631" s="117" t="s">
        <v>398</v>
      </c>
      <c r="O5631" s="125" t="s">
        <v>579</v>
      </c>
      <c r="P5631" s="117">
        <v>1</v>
      </c>
      <c r="Q5631" s="117" t="s">
        <v>398</v>
      </c>
      <c r="R5631" s="117" t="s">
        <v>398</v>
      </c>
      <c r="S5631" s="117" t="s">
        <v>398</v>
      </c>
      <c r="T5631" s="117" t="s">
        <v>398</v>
      </c>
      <c r="U5631" s="117" t="s">
        <v>398</v>
      </c>
      <c r="V5631" s="117" t="s">
        <v>398</v>
      </c>
      <c r="W5631" s="123">
        <v>83</v>
      </c>
      <c r="X5631" s="117" t="s">
        <v>907</v>
      </c>
      <c r="Y5631" s="120">
        <v>43565</v>
      </c>
      <c r="Z5631" s="121">
        <v>0.625</v>
      </c>
      <c r="AA5631" s="121">
        <v>0.71527777777777779</v>
      </c>
      <c r="AB5631" s="117" t="s">
        <v>582</v>
      </c>
      <c r="AC5631" s="119" t="s">
        <v>398</v>
      </c>
      <c r="AD5631" s="119" t="s">
        <v>398</v>
      </c>
    </row>
    <row r="5632" spans="1:30">
      <c r="A5632" s="117">
        <v>5631</v>
      </c>
      <c r="B5632" s="123" t="s">
        <v>469</v>
      </c>
      <c r="C5632" s="117" t="s">
        <v>5</v>
      </c>
      <c r="D5632" s="117" t="s">
        <v>595</v>
      </c>
      <c r="E5632" s="117">
        <v>5631</v>
      </c>
      <c r="F5632" s="117" t="s">
        <v>923</v>
      </c>
      <c r="G5632" s="117" t="s">
        <v>591</v>
      </c>
      <c r="H5632" s="117" t="s">
        <v>1016</v>
      </c>
      <c r="I5632" s="117" t="s">
        <v>398</v>
      </c>
      <c r="J5632" s="117" t="s">
        <v>398</v>
      </c>
      <c r="K5632" s="117" t="s">
        <v>398</v>
      </c>
      <c r="L5632" s="117" t="s">
        <v>398</v>
      </c>
      <c r="M5632" s="117" t="s">
        <v>398</v>
      </c>
      <c r="N5632" s="117" t="s">
        <v>398</v>
      </c>
      <c r="O5632" s="125" t="s">
        <v>579</v>
      </c>
      <c r="P5632" s="117">
        <v>1</v>
      </c>
      <c r="Q5632" s="117" t="s">
        <v>398</v>
      </c>
      <c r="R5632" s="117" t="s">
        <v>398</v>
      </c>
      <c r="S5632" s="117" t="s">
        <v>398</v>
      </c>
      <c r="T5632" s="117" t="s">
        <v>398</v>
      </c>
      <c r="U5632" s="117" t="s">
        <v>398</v>
      </c>
      <c r="V5632" s="117" t="s">
        <v>398</v>
      </c>
      <c r="W5632" s="123">
        <v>83</v>
      </c>
      <c r="X5632" s="117" t="s">
        <v>907</v>
      </c>
      <c r="Y5632" s="120">
        <v>43565</v>
      </c>
      <c r="Z5632" s="121">
        <v>0.625</v>
      </c>
      <c r="AA5632" s="121">
        <v>0.71527777777777779</v>
      </c>
      <c r="AB5632" s="117" t="s">
        <v>582</v>
      </c>
      <c r="AC5632" s="119" t="s">
        <v>398</v>
      </c>
      <c r="AD5632" s="119" t="s">
        <v>398</v>
      </c>
    </row>
    <row r="5633" spans="1:30">
      <c r="A5633" s="117">
        <v>5632</v>
      </c>
      <c r="B5633" s="123" t="s">
        <v>469</v>
      </c>
      <c r="C5633" s="117" t="s">
        <v>5</v>
      </c>
      <c r="D5633" s="117" t="s">
        <v>595</v>
      </c>
      <c r="E5633" s="117">
        <v>5632</v>
      </c>
      <c r="F5633" s="117" t="s">
        <v>923</v>
      </c>
      <c r="G5633" s="117" t="s">
        <v>591</v>
      </c>
      <c r="H5633" s="117" t="s">
        <v>1016</v>
      </c>
      <c r="I5633" s="117" t="s">
        <v>398</v>
      </c>
      <c r="J5633" s="117" t="s">
        <v>398</v>
      </c>
      <c r="K5633" s="117" t="s">
        <v>398</v>
      </c>
      <c r="L5633" s="117" t="s">
        <v>398</v>
      </c>
      <c r="M5633" s="117" t="s">
        <v>398</v>
      </c>
      <c r="N5633" s="117" t="s">
        <v>398</v>
      </c>
      <c r="O5633" s="125" t="s">
        <v>579</v>
      </c>
      <c r="P5633" s="117">
        <v>1</v>
      </c>
      <c r="Q5633" s="117" t="s">
        <v>398</v>
      </c>
      <c r="R5633" s="117" t="s">
        <v>398</v>
      </c>
      <c r="S5633" s="117" t="s">
        <v>398</v>
      </c>
      <c r="T5633" s="117" t="s">
        <v>398</v>
      </c>
      <c r="U5633" s="117" t="s">
        <v>398</v>
      </c>
      <c r="V5633" s="117" t="s">
        <v>398</v>
      </c>
      <c r="W5633" s="123">
        <v>83</v>
      </c>
      <c r="X5633" s="117" t="s">
        <v>907</v>
      </c>
      <c r="Y5633" s="120">
        <v>43565</v>
      </c>
      <c r="Z5633" s="121">
        <v>0.625</v>
      </c>
      <c r="AA5633" s="121">
        <v>0.71527777777777779</v>
      </c>
      <c r="AB5633" s="117" t="s">
        <v>582</v>
      </c>
      <c r="AC5633" s="119" t="s">
        <v>398</v>
      </c>
      <c r="AD5633" s="119" t="s">
        <v>398</v>
      </c>
    </row>
    <row r="5634" spans="1:30">
      <c r="A5634" s="117">
        <v>5633</v>
      </c>
      <c r="B5634" s="123" t="s">
        <v>469</v>
      </c>
      <c r="C5634" s="117" t="s">
        <v>5</v>
      </c>
      <c r="D5634" s="117" t="s">
        <v>595</v>
      </c>
      <c r="E5634" s="117">
        <v>5633</v>
      </c>
      <c r="F5634" s="117" t="s">
        <v>923</v>
      </c>
      <c r="G5634" s="117" t="s">
        <v>591</v>
      </c>
      <c r="H5634" s="117" t="s">
        <v>1016</v>
      </c>
      <c r="I5634" s="117" t="s">
        <v>398</v>
      </c>
      <c r="J5634" s="117" t="s">
        <v>398</v>
      </c>
      <c r="K5634" s="117" t="s">
        <v>398</v>
      </c>
      <c r="L5634" s="117" t="s">
        <v>398</v>
      </c>
      <c r="M5634" s="117" t="s">
        <v>398</v>
      </c>
      <c r="N5634" s="117" t="s">
        <v>398</v>
      </c>
      <c r="O5634" s="125" t="s">
        <v>579</v>
      </c>
      <c r="P5634" s="117">
        <v>1</v>
      </c>
      <c r="Q5634" s="117" t="s">
        <v>398</v>
      </c>
      <c r="R5634" s="117" t="s">
        <v>398</v>
      </c>
      <c r="S5634" s="117" t="s">
        <v>398</v>
      </c>
      <c r="T5634" s="117" t="s">
        <v>398</v>
      </c>
      <c r="U5634" s="117" t="s">
        <v>398</v>
      </c>
      <c r="V5634" s="117" t="s">
        <v>398</v>
      </c>
      <c r="W5634" s="123">
        <v>83</v>
      </c>
      <c r="X5634" s="117" t="s">
        <v>907</v>
      </c>
      <c r="Y5634" s="120">
        <v>43565</v>
      </c>
      <c r="Z5634" s="121">
        <v>0.625</v>
      </c>
      <c r="AA5634" s="121">
        <v>0.71527777777777779</v>
      </c>
      <c r="AB5634" s="117" t="s">
        <v>582</v>
      </c>
      <c r="AC5634" s="119" t="s">
        <v>398</v>
      </c>
      <c r="AD5634" s="119" t="s">
        <v>398</v>
      </c>
    </row>
    <row r="5635" spans="1:30">
      <c r="A5635" s="117">
        <v>5634</v>
      </c>
      <c r="B5635" s="123" t="s">
        <v>469</v>
      </c>
      <c r="C5635" s="117" t="s">
        <v>5</v>
      </c>
      <c r="D5635" s="117" t="s">
        <v>595</v>
      </c>
      <c r="E5635" s="117">
        <v>5634</v>
      </c>
      <c r="F5635" s="117" t="s">
        <v>923</v>
      </c>
      <c r="G5635" s="117" t="s">
        <v>591</v>
      </c>
      <c r="H5635" s="117" t="s">
        <v>1016</v>
      </c>
      <c r="I5635" s="117" t="s">
        <v>398</v>
      </c>
      <c r="J5635" s="117" t="s">
        <v>398</v>
      </c>
      <c r="K5635" s="117" t="s">
        <v>398</v>
      </c>
      <c r="L5635" s="117" t="s">
        <v>398</v>
      </c>
      <c r="M5635" s="117" t="s">
        <v>398</v>
      </c>
      <c r="N5635" s="117" t="s">
        <v>398</v>
      </c>
      <c r="O5635" s="125" t="s">
        <v>579</v>
      </c>
      <c r="P5635" s="117">
        <v>1</v>
      </c>
      <c r="Q5635" s="117" t="s">
        <v>398</v>
      </c>
      <c r="R5635" s="117" t="s">
        <v>398</v>
      </c>
      <c r="S5635" s="117" t="s">
        <v>398</v>
      </c>
      <c r="T5635" s="117" t="s">
        <v>398</v>
      </c>
      <c r="U5635" s="117" t="s">
        <v>398</v>
      </c>
      <c r="V5635" s="117" t="s">
        <v>398</v>
      </c>
      <c r="W5635" s="123">
        <v>83</v>
      </c>
      <c r="X5635" s="117" t="s">
        <v>907</v>
      </c>
      <c r="Y5635" s="120">
        <v>43565</v>
      </c>
      <c r="Z5635" s="121">
        <v>0.625</v>
      </c>
      <c r="AA5635" s="121">
        <v>0.71527777777777779</v>
      </c>
      <c r="AB5635" s="117" t="s">
        <v>582</v>
      </c>
      <c r="AC5635" s="119" t="s">
        <v>398</v>
      </c>
      <c r="AD5635" s="119" t="s">
        <v>398</v>
      </c>
    </row>
    <row r="5636" spans="1:30">
      <c r="A5636" s="117">
        <v>5635</v>
      </c>
      <c r="B5636" s="123" t="s">
        <v>469</v>
      </c>
      <c r="C5636" s="117" t="s">
        <v>5</v>
      </c>
      <c r="D5636" s="117" t="s">
        <v>595</v>
      </c>
      <c r="E5636" s="117">
        <v>5635</v>
      </c>
      <c r="F5636" s="117" t="s">
        <v>923</v>
      </c>
      <c r="G5636" s="117" t="s">
        <v>591</v>
      </c>
      <c r="H5636" s="117" t="s">
        <v>1016</v>
      </c>
      <c r="I5636" s="117" t="s">
        <v>398</v>
      </c>
      <c r="J5636" s="117" t="s">
        <v>398</v>
      </c>
      <c r="K5636" s="117" t="s">
        <v>398</v>
      </c>
      <c r="L5636" s="117" t="s">
        <v>398</v>
      </c>
      <c r="M5636" s="117" t="s">
        <v>398</v>
      </c>
      <c r="N5636" s="117" t="s">
        <v>398</v>
      </c>
      <c r="O5636" s="125" t="s">
        <v>579</v>
      </c>
      <c r="P5636" s="117">
        <v>1</v>
      </c>
      <c r="Q5636" s="117" t="s">
        <v>398</v>
      </c>
      <c r="R5636" s="117" t="s">
        <v>398</v>
      </c>
      <c r="S5636" s="117" t="s">
        <v>398</v>
      </c>
      <c r="T5636" s="117" t="s">
        <v>398</v>
      </c>
      <c r="U5636" s="117" t="s">
        <v>398</v>
      </c>
      <c r="V5636" s="117" t="s">
        <v>398</v>
      </c>
      <c r="W5636" s="123">
        <v>83</v>
      </c>
      <c r="X5636" s="117" t="s">
        <v>907</v>
      </c>
      <c r="Y5636" s="120">
        <v>43565</v>
      </c>
      <c r="Z5636" s="121">
        <v>0.625</v>
      </c>
      <c r="AA5636" s="121">
        <v>0.71527777777777779</v>
      </c>
      <c r="AB5636" s="117" t="s">
        <v>582</v>
      </c>
      <c r="AC5636" s="119" t="s">
        <v>398</v>
      </c>
      <c r="AD5636" s="119" t="s">
        <v>398</v>
      </c>
    </row>
    <row r="5637" spans="1:30">
      <c r="A5637" s="117">
        <v>5636</v>
      </c>
      <c r="B5637" s="123" t="s">
        <v>469</v>
      </c>
      <c r="C5637" s="117" t="s">
        <v>5</v>
      </c>
      <c r="D5637" s="117" t="s">
        <v>595</v>
      </c>
      <c r="E5637" s="117">
        <v>5636</v>
      </c>
      <c r="F5637" s="117" t="s">
        <v>923</v>
      </c>
      <c r="G5637" s="117" t="s">
        <v>591</v>
      </c>
      <c r="H5637" s="117" t="s">
        <v>1016</v>
      </c>
      <c r="I5637" s="117" t="s">
        <v>398</v>
      </c>
      <c r="J5637" s="117" t="s">
        <v>398</v>
      </c>
      <c r="K5637" s="117" t="s">
        <v>398</v>
      </c>
      <c r="L5637" s="117" t="s">
        <v>398</v>
      </c>
      <c r="M5637" s="117" t="s">
        <v>398</v>
      </c>
      <c r="N5637" s="117" t="s">
        <v>398</v>
      </c>
      <c r="O5637" s="125" t="s">
        <v>579</v>
      </c>
      <c r="P5637" s="117">
        <v>1</v>
      </c>
      <c r="Q5637" s="117" t="s">
        <v>398</v>
      </c>
      <c r="R5637" s="117" t="s">
        <v>398</v>
      </c>
      <c r="S5637" s="117" t="s">
        <v>398</v>
      </c>
      <c r="T5637" s="117" t="s">
        <v>398</v>
      </c>
      <c r="U5637" s="117" t="s">
        <v>398</v>
      </c>
      <c r="V5637" s="117" t="s">
        <v>398</v>
      </c>
      <c r="W5637" s="123">
        <v>83</v>
      </c>
      <c r="X5637" s="117" t="s">
        <v>907</v>
      </c>
      <c r="Y5637" s="120">
        <v>43565</v>
      </c>
      <c r="Z5637" s="121">
        <v>0.625</v>
      </c>
      <c r="AA5637" s="121">
        <v>0.71527777777777779</v>
      </c>
      <c r="AB5637" s="117" t="s">
        <v>582</v>
      </c>
      <c r="AC5637" s="119" t="s">
        <v>398</v>
      </c>
      <c r="AD5637" s="119" t="s">
        <v>398</v>
      </c>
    </row>
    <row r="5638" spans="1:30">
      <c r="A5638" s="117">
        <v>5637</v>
      </c>
      <c r="B5638" s="123" t="s">
        <v>469</v>
      </c>
      <c r="C5638" s="117" t="s">
        <v>5</v>
      </c>
      <c r="D5638" s="117" t="s">
        <v>595</v>
      </c>
      <c r="E5638" s="117">
        <v>5637</v>
      </c>
      <c r="F5638" s="117" t="s">
        <v>923</v>
      </c>
      <c r="G5638" s="117" t="s">
        <v>591</v>
      </c>
      <c r="H5638" s="117" t="s">
        <v>1016</v>
      </c>
      <c r="I5638" s="117" t="s">
        <v>398</v>
      </c>
      <c r="J5638" s="117" t="s">
        <v>398</v>
      </c>
      <c r="K5638" s="117" t="s">
        <v>398</v>
      </c>
      <c r="L5638" s="117" t="s">
        <v>398</v>
      </c>
      <c r="M5638" s="117" t="s">
        <v>398</v>
      </c>
      <c r="N5638" s="117" t="s">
        <v>398</v>
      </c>
      <c r="O5638" s="125" t="s">
        <v>579</v>
      </c>
      <c r="P5638" s="117">
        <v>1</v>
      </c>
      <c r="Q5638" s="117" t="s">
        <v>398</v>
      </c>
      <c r="R5638" s="117" t="s">
        <v>398</v>
      </c>
      <c r="S5638" s="117" t="s">
        <v>398</v>
      </c>
      <c r="T5638" s="117" t="s">
        <v>398</v>
      </c>
      <c r="U5638" s="117" t="s">
        <v>398</v>
      </c>
      <c r="V5638" s="117" t="s">
        <v>398</v>
      </c>
      <c r="W5638" s="123">
        <v>83</v>
      </c>
      <c r="X5638" s="117" t="s">
        <v>907</v>
      </c>
      <c r="Y5638" s="120">
        <v>43565</v>
      </c>
      <c r="Z5638" s="121">
        <v>0.625</v>
      </c>
      <c r="AA5638" s="121">
        <v>0.71527777777777779</v>
      </c>
      <c r="AB5638" s="117" t="s">
        <v>582</v>
      </c>
      <c r="AC5638" s="119" t="s">
        <v>398</v>
      </c>
      <c r="AD5638" s="119" t="s">
        <v>398</v>
      </c>
    </row>
    <row r="5639" spans="1:30">
      <c r="A5639" s="117">
        <v>5638</v>
      </c>
      <c r="B5639" s="123" t="s">
        <v>469</v>
      </c>
      <c r="C5639" s="117" t="s">
        <v>5</v>
      </c>
      <c r="D5639" s="117" t="s">
        <v>595</v>
      </c>
      <c r="E5639" s="117">
        <v>5638</v>
      </c>
      <c r="F5639" s="117" t="s">
        <v>923</v>
      </c>
      <c r="G5639" s="117" t="s">
        <v>591</v>
      </c>
      <c r="H5639" s="117" t="s">
        <v>1016</v>
      </c>
      <c r="I5639" s="117" t="s">
        <v>398</v>
      </c>
      <c r="J5639" s="117" t="s">
        <v>398</v>
      </c>
      <c r="K5639" s="117" t="s">
        <v>398</v>
      </c>
      <c r="L5639" s="117" t="s">
        <v>398</v>
      </c>
      <c r="M5639" s="117" t="s">
        <v>398</v>
      </c>
      <c r="N5639" s="117" t="s">
        <v>398</v>
      </c>
      <c r="O5639" s="125" t="s">
        <v>579</v>
      </c>
      <c r="P5639" s="117">
        <v>1</v>
      </c>
      <c r="Q5639" s="117" t="s">
        <v>398</v>
      </c>
      <c r="R5639" s="117" t="s">
        <v>398</v>
      </c>
      <c r="S5639" s="117" t="s">
        <v>398</v>
      </c>
      <c r="T5639" s="117" t="s">
        <v>398</v>
      </c>
      <c r="U5639" s="117" t="s">
        <v>398</v>
      </c>
      <c r="V5639" s="117" t="s">
        <v>398</v>
      </c>
      <c r="W5639" s="123">
        <v>83</v>
      </c>
      <c r="X5639" s="117" t="s">
        <v>907</v>
      </c>
      <c r="Y5639" s="120">
        <v>43565</v>
      </c>
      <c r="Z5639" s="121">
        <v>0.625</v>
      </c>
      <c r="AA5639" s="121">
        <v>0.71527777777777779</v>
      </c>
      <c r="AB5639" s="117" t="s">
        <v>582</v>
      </c>
      <c r="AC5639" s="119" t="s">
        <v>398</v>
      </c>
      <c r="AD5639" s="119" t="s">
        <v>398</v>
      </c>
    </row>
    <row r="5640" spans="1:30">
      <c r="A5640" s="117">
        <v>5639</v>
      </c>
      <c r="B5640" s="123" t="s">
        <v>469</v>
      </c>
      <c r="C5640" s="117" t="s">
        <v>5</v>
      </c>
      <c r="D5640" s="117" t="s">
        <v>595</v>
      </c>
      <c r="E5640" s="117">
        <v>5639</v>
      </c>
      <c r="F5640" s="117" t="s">
        <v>923</v>
      </c>
      <c r="G5640" s="117" t="s">
        <v>591</v>
      </c>
      <c r="H5640" s="117" t="s">
        <v>1016</v>
      </c>
      <c r="I5640" s="117" t="s">
        <v>398</v>
      </c>
      <c r="J5640" s="117" t="s">
        <v>398</v>
      </c>
      <c r="K5640" s="117" t="s">
        <v>398</v>
      </c>
      <c r="L5640" s="117" t="s">
        <v>398</v>
      </c>
      <c r="M5640" s="117" t="s">
        <v>398</v>
      </c>
      <c r="N5640" s="117" t="s">
        <v>398</v>
      </c>
      <c r="O5640" s="125" t="s">
        <v>579</v>
      </c>
      <c r="P5640" s="117">
        <v>1</v>
      </c>
      <c r="Q5640" s="117" t="s">
        <v>398</v>
      </c>
      <c r="R5640" s="117" t="s">
        <v>398</v>
      </c>
      <c r="S5640" s="117" t="s">
        <v>398</v>
      </c>
      <c r="T5640" s="117" t="s">
        <v>398</v>
      </c>
      <c r="U5640" s="117" t="s">
        <v>398</v>
      </c>
      <c r="V5640" s="117" t="s">
        <v>398</v>
      </c>
      <c r="W5640" s="123">
        <v>83</v>
      </c>
      <c r="X5640" s="117" t="s">
        <v>907</v>
      </c>
      <c r="Y5640" s="120">
        <v>43565</v>
      </c>
      <c r="Z5640" s="121">
        <v>0.625</v>
      </c>
      <c r="AA5640" s="121">
        <v>0.71527777777777779</v>
      </c>
      <c r="AB5640" s="117" t="s">
        <v>582</v>
      </c>
      <c r="AC5640" s="119" t="s">
        <v>398</v>
      </c>
      <c r="AD5640" s="119" t="s">
        <v>398</v>
      </c>
    </row>
    <row r="5641" spans="1:30">
      <c r="A5641" s="117">
        <v>5640</v>
      </c>
      <c r="B5641" s="123" t="s">
        <v>469</v>
      </c>
      <c r="C5641" s="117" t="s">
        <v>5</v>
      </c>
      <c r="D5641" s="117" t="s">
        <v>595</v>
      </c>
      <c r="E5641" s="117">
        <v>5640</v>
      </c>
      <c r="F5641" s="117" t="s">
        <v>923</v>
      </c>
      <c r="G5641" s="117" t="s">
        <v>591</v>
      </c>
      <c r="H5641" s="117" t="s">
        <v>1016</v>
      </c>
      <c r="I5641" s="117" t="s">
        <v>398</v>
      </c>
      <c r="J5641" s="117" t="s">
        <v>398</v>
      </c>
      <c r="K5641" s="117" t="s">
        <v>398</v>
      </c>
      <c r="L5641" s="117" t="s">
        <v>398</v>
      </c>
      <c r="M5641" s="117" t="s">
        <v>398</v>
      </c>
      <c r="N5641" s="117" t="s">
        <v>398</v>
      </c>
      <c r="O5641" s="125" t="s">
        <v>579</v>
      </c>
      <c r="P5641" s="117">
        <v>1</v>
      </c>
      <c r="Q5641" s="117" t="s">
        <v>398</v>
      </c>
      <c r="R5641" s="117" t="s">
        <v>398</v>
      </c>
      <c r="S5641" s="117" t="s">
        <v>398</v>
      </c>
      <c r="T5641" s="117" t="s">
        <v>398</v>
      </c>
      <c r="U5641" s="117" t="s">
        <v>398</v>
      </c>
      <c r="V5641" s="117" t="s">
        <v>398</v>
      </c>
      <c r="W5641" s="123">
        <v>83</v>
      </c>
      <c r="X5641" s="117" t="s">
        <v>907</v>
      </c>
      <c r="Y5641" s="120">
        <v>43565</v>
      </c>
      <c r="Z5641" s="121">
        <v>0.625</v>
      </c>
      <c r="AA5641" s="121">
        <v>0.71527777777777779</v>
      </c>
      <c r="AB5641" s="117" t="s">
        <v>582</v>
      </c>
      <c r="AC5641" s="119" t="s">
        <v>398</v>
      </c>
      <c r="AD5641" s="119" t="s">
        <v>398</v>
      </c>
    </row>
    <row r="5642" spans="1:30">
      <c r="A5642" s="117">
        <v>5641</v>
      </c>
      <c r="B5642" s="123" t="s">
        <v>469</v>
      </c>
      <c r="C5642" s="117" t="s">
        <v>5</v>
      </c>
      <c r="D5642" s="117" t="s">
        <v>595</v>
      </c>
      <c r="E5642" s="117">
        <v>5641</v>
      </c>
      <c r="F5642" s="117" t="s">
        <v>923</v>
      </c>
      <c r="G5642" s="117" t="s">
        <v>591</v>
      </c>
      <c r="H5642" s="117" t="s">
        <v>1016</v>
      </c>
      <c r="I5642" s="117" t="s">
        <v>398</v>
      </c>
      <c r="J5642" s="117" t="s">
        <v>398</v>
      </c>
      <c r="K5642" s="117" t="s">
        <v>398</v>
      </c>
      <c r="L5642" s="117" t="s">
        <v>398</v>
      </c>
      <c r="M5642" s="117" t="s">
        <v>398</v>
      </c>
      <c r="N5642" s="117" t="s">
        <v>398</v>
      </c>
      <c r="O5642" s="125" t="s">
        <v>579</v>
      </c>
      <c r="P5642" s="117">
        <v>1</v>
      </c>
      <c r="Q5642" s="117" t="s">
        <v>398</v>
      </c>
      <c r="R5642" s="117" t="s">
        <v>398</v>
      </c>
      <c r="S5642" s="117" t="s">
        <v>398</v>
      </c>
      <c r="T5642" s="117" t="s">
        <v>398</v>
      </c>
      <c r="U5642" s="117" t="s">
        <v>398</v>
      </c>
      <c r="V5642" s="117" t="s">
        <v>398</v>
      </c>
      <c r="W5642" s="123">
        <v>83</v>
      </c>
      <c r="X5642" s="117" t="s">
        <v>907</v>
      </c>
      <c r="Y5642" s="120">
        <v>43565</v>
      </c>
      <c r="Z5642" s="121">
        <v>0.625</v>
      </c>
      <c r="AA5642" s="121">
        <v>0.71527777777777779</v>
      </c>
      <c r="AB5642" s="117" t="s">
        <v>582</v>
      </c>
      <c r="AC5642" s="119" t="s">
        <v>398</v>
      </c>
      <c r="AD5642" s="119" t="s">
        <v>398</v>
      </c>
    </row>
    <row r="5643" spans="1:30">
      <c r="A5643" s="117">
        <v>5642</v>
      </c>
      <c r="B5643" s="123" t="s">
        <v>469</v>
      </c>
      <c r="C5643" s="117" t="s">
        <v>5</v>
      </c>
      <c r="D5643" s="117" t="s">
        <v>595</v>
      </c>
      <c r="E5643" s="117">
        <v>5642</v>
      </c>
      <c r="F5643" s="117" t="s">
        <v>923</v>
      </c>
      <c r="G5643" s="117" t="s">
        <v>591</v>
      </c>
      <c r="H5643" s="117" t="s">
        <v>1016</v>
      </c>
      <c r="I5643" s="117" t="s">
        <v>398</v>
      </c>
      <c r="J5643" s="117" t="s">
        <v>398</v>
      </c>
      <c r="K5643" s="117" t="s">
        <v>398</v>
      </c>
      <c r="L5643" s="117" t="s">
        <v>398</v>
      </c>
      <c r="M5643" s="117" t="s">
        <v>398</v>
      </c>
      <c r="N5643" s="117" t="s">
        <v>398</v>
      </c>
      <c r="O5643" s="125" t="s">
        <v>579</v>
      </c>
      <c r="P5643" s="117">
        <v>1</v>
      </c>
      <c r="Q5643" s="117" t="s">
        <v>398</v>
      </c>
      <c r="R5643" s="117" t="s">
        <v>398</v>
      </c>
      <c r="S5643" s="117" t="s">
        <v>398</v>
      </c>
      <c r="T5643" s="117" t="s">
        <v>398</v>
      </c>
      <c r="U5643" s="117" t="s">
        <v>398</v>
      </c>
      <c r="V5643" s="117" t="s">
        <v>398</v>
      </c>
      <c r="W5643" s="123">
        <v>83</v>
      </c>
      <c r="X5643" s="117" t="s">
        <v>907</v>
      </c>
      <c r="Y5643" s="120">
        <v>43565</v>
      </c>
      <c r="Z5643" s="121">
        <v>0.625</v>
      </c>
      <c r="AA5643" s="121">
        <v>0.71527777777777779</v>
      </c>
      <c r="AB5643" s="117" t="s">
        <v>582</v>
      </c>
      <c r="AC5643" s="119" t="s">
        <v>398</v>
      </c>
      <c r="AD5643" s="119" t="s">
        <v>398</v>
      </c>
    </row>
    <row r="5644" spans="1:30">
      <c r="A5644" s="117">
        <v>5643</v>
      </c>
      <c r="B5644" s="123" t="s">
        <v>469</v>
      </c>
      <c r="C5644" s="117" t="s">
        <v>5</v>
      </c>
      <c r="D5644" s="117" t="s">
        <v>595</v>
      </c>
      <c r="E5644" s="117">
        <v>5643</v>
      </c>
      <c r="F5644" s="117" t="s">
        <v>923</v>
      </c>
      <c r="G5644" s="117" t="s">
        <v>591</v>
      </c>
      <c r="H5644" s="117" t="s">
        <v>1016</v>
      </c>
      <c r="I5644" s="117" t="s">
        <v>398</v>
      </c>
      <c r="J5644" s="117" t="s">
        <v>398</v>
      </c>
      <c r="K5644" s="117" t="s">
        <v>398</v>
      </c>
      <c r="L5644" s="117" t="s">
        <v>398</v>
      </c>
      <c r="M5644" s="117" t="s">
        <v>398</v>
      </c>
      <c r="N5644" s="117" t="s">
        <v>398</v>
      </c>
      <c r="O5644" s="125" t="s">
        <v>579</v>
      </c>
      <c r="P5644" s="117">
        <v>1</v>
      </c>
      <c r="Q5644" s="117" t="s">
        <v>398</v>
      </c>
      <c r="R5644" s="117" t="s">
        <v>398</v>
      </c>
      <c r="S5644" s="117" t="s">
        <v>398</v>
      </c>
      <c r="T5644" s="117" t="s">
        <v>398</v>
      </c>
      <c r="U5644" s="117" t="s">
        <v>398</v>
      </c>
      <c r="V5644" s="117" t="s">
        <v>398</v>
      </c>
      <c r="W5644" s="123">
        <v>83</v>
      </c>
      <c r="X5644" s="117" t="s">
        <v>907</v>
      </c>
      <c r="Y5644" s="120">
        <v>43565</v>
      </c>
      <c r="Z5644" s="121">
        <v>0.625</v>
      </c>
      <c r="AA5644" s="121">
        <v>0.71527777777777779</v>
      </c>
      <c r="AB5644" s="117" t="s">
        <v>582</v>
      </c>
      <c r="AC5644" s="119" t="s">
        <v>398</v>
      </c>
      <c r="AD5644" s="119" t="s">
        <v>398</v>
      </c>
    </row>
    <row r="5645" spans="1:30">
      <c r="A5645" s="117">
        <v>5644</v>
      </c>
      <c r="B5645" s="123" t="s">
        <v>469</v>
      </c>
      <c r="C5645" s="117" t="s">
        <v>5</v>
      </c>
      <c r="D5645" s="117" t="s">
        <v>595</v>
      </c>
      <c r="E5645" s="117">
        <v>5644</v>
      </c>
      <c r="F5645" s="117" t="s">
        <v>923</v>
      </c>
      <c r="G5645" s="117" t="s">
        <v>591</v>
      </c>
      <c r="H5645" s="117" t="s">
        <v>1016</v>
      </c>
      <c r="I5645" s="117" t="s">
        <v>398</v>
      </c>
      <c r="J5645" s="117" t="s">
        <v>398</v>
      </c>
      <c r="K5645" s="117" t="s">
        <v>398</v>
      </c>
      <c r="L5645" s="117" t="s">
        <v>398</v>
      </c>
      <c r="M5645" s="117" t="s">
        <v>398</v>
      </c>
      <c r="N5645" s="117" t="s">
        <v>398</v>
      </c>
      <c r="O5645" s="125" t="s">
        <v>579</v>
      </c>
      <c r="P5645" s="117">
        <v>1</v>
      </c>
      <c r="Q5645" s="117" t="s">
        <v>398</v>
      </c>
      <c r="R5645" s="117" t="s">
        <v>398</v>
      </c>
      <c r="S5645" s="117" t="s">
        <v>398</v>
      </c>
      <c r="T5645" s="117" t="s">
        <v>398</v>
      </c>
      <c r="U5645" s="117" t="s">
        <v>398</v>
      </c>
      <c r="V5645" s="117" t="s">
        <v>398</v>
      </c>
      <c r="W5645" s="123">
        <v>83</v>
      </c>
      <c r="X5645" s="117" t="s">
        <v>907</v>
      </c>
      <c r="Y5645" s="120">
        <v>43565</v>
      </c>
      <c r="Z5645" s="121">
        <v>0.625</v>
      </c>
      <c r="AA5645" s="121">
        <v>0.71527777777777779</v>
      </c>
      <c r="AB5645" s="117" t="s">
        <v>582</v>
      </c>
      <c r="AC5645" s="119" t="s">
        <v>398</v>
      </c>
      <c r="AD5645" s="119" t="s">
        <v>398</v>
      </c>
    </row>
    <row r="5646" spans="1:30">
      <c r="A5646" s="117">
        <v>5645</v>
      </c>
      <c r="B5646" s="123" t="s">
        <v>469</v>
      </c>
      <c r="C5646" s="117" t="s">
        <v>5</v>
      </c>
      <c r="D5646" s="117" t="s">
        <v>595</v>
      </c>
      <c r="E5646" s="117">
        <v>5645</v>
      </c>
      <c r="F5646" s="117" t="s">
        <v>923</v>
      </c>
      <c r="G5646" s="117" t="s">
        <v>591</v>
      </c>
      <c r="H5646" s="117" t="s">
        <v>1016</v>
      </c>
      <c r="I5646" s="117" t="s">
        <v>398</v>
      </c>
      <c r="J5646" s="117" t="s">
        <v>398</v>
      </c>
      <c r="K5646" s="117" t="s">
        <v>398</v>
      </c>
      <c r="L5646" s="117" t="s">
        <v>398</v>
      </c>
      <c r="M5646" s="117" t="s">
        <v>398</v>
      </c>
      <c r="N5646" s="117" t="s">
        <v>398</v>
      </c>
      <c r="O5646" s="125" t="s">
        <v>579</v>
      </c>
      <c r="P5646" s="117">
        <v>1</v>
      </c>
      <c r="Q5646" s="117" t="s">
        <v>398</v>
      </c>
      <c r="R5646" s="117" t="s">
        <v>398</v>
      </c>
      <c r="S5646" s="117" t="s">
        <v>398</v>
      </c>
      <c r="T5646" s="117" t="s">
        <v>398</v>
      </c>
      <c r="U5646" s="117" t="s">
        <v>398</v>
      </c>
      <c r="V5646" s="117" t="s">
        <v>398</v>
      </c>
      <c r="W5646" s="123">
        <v>83</v>
      </c>
      <c r="X5646" s="117" t="s">
        <v>907</v>
      </c>
      <c r="Y5646" s="120">
        <v>43565</v>
      </c>
      <c r="Z5646" s="121">
        <v>0.625</v>
      </c>
      <c r="AA5646" s="121">
        <v>0.71527777777777779</v>
      </c>
      <c r="AB5646" s="117" t="s">
        <v>582</v>
      </c>
      <c r="AC5646" s="119" t="s">
        <v>398</v>
      </c>
      <c r="AD5646" s="119" t="s">
        <v>398</v>
      </c>
    </row>
    <row r="5647" spans="1:30">
      <c r="A5647" s="117">
        <v>5646</v>
      </c>
      <c r="B5647" s="123" t="s">
        <v>469</v>
      </c>
      <c r="C5647" s="117" t="s">
        <v>5</v>
      </c>
      <c r="D5647" s="117" t="s">
        <v>595</v>
      </c>
      <c r="E5647" s="117">
        <v>5646</v>
      </c>
      <c r="F5647" s="117" t="s">
        <v>923</v>
      </c>
      <c r="G5647" s="117" t="s">
        <v>591</v>
      </c>
      <c r="H5647" s="117" t="s">
        <v>1016</v>
      </c>
      <c r="I5647" s="117" t="s">
        <v>398</v>
      </c>
      <c r="J5647" s="117" t="s">
        <v>398</v>
      </c>
      <c r="K5647" s="117" t="s">
        <v>398</v>
      </c>
      <c r="L5647" s="117" t="s">
        <v>398</v>
      </c>
      <c r="M5647" s="117" t="s">
        <v>398</v>
      </c>
      <c r="N5647" s="117" t="s">
        <v>398</v>
      </c>
      <c r="O5647" s="125" t="s">
        <v>579</v>
      </c>
      <c r="P5647" s="117">
        <v>1</v>
      </c>
      <c r="Q5647" s="117" t="s">
        <v>398</v>
      </c>
      <c r="R5647" s="117" t="s">
        <v>398</v>
      </c>
      <c r="S5647" s="117" t="s">
        <v>398</v>
      </c>
      <c r="T5647" s="117" t="s">
        <v>398</v>
      </c>
      <c r="U5647" s="117" t="s">
        <v>398</v>
      </c>
      <c r="V5647" s="117" t="s">
        <v>398</v>
      </c>
      <c r="W5647" s="123">
        <v>83</v>
      </c>
      <c r="X5647" s="117" t="s">
        <v>907</v>
      </c>
      <c r="Y5647" s="120">
        <v>43565</v>
      </c>
      <c r="Z5647" s="121">
        <v>0.625</v>
      </c>
      <c r="AA5647" s="121">
        <v>0.71527777777777779</v>
      </c>
      <c r="AB5647" s="117" t="s">
        <v>582</v>
      </c>
      <c r="AC5647" s="119" t="s">
        <v>398</v>
      </c>
      <c r="AD5647" s="119" t="s">
        <v>398</v>
      </c>
    </row>
    <row r="5648" spans="1:30">
      <c r="A5648" s="117">
        <v>5647</v>
      </c>
      <c r="B5648" s="123" t="s">
        <v>469</v>
      </c>
      <c r="C5648" s="117" t="s">
        <v>5</v>
      </c>
      <c r="D5648" s="117" t="s">
        <v>595</v>
      </c>
      <c r="E5648" s="117">
        <v>5647</v>
      </c>
      <c r="F5648" s="117" t="s">
        <v>923</v>
      </c>
      <c r="G5648" s="117" t="s">
        <v>591</v>
      </c>
      <c r="H5648" s="117" t="s">
        <v>1016</v>
      </c>
      <c r="I5648" s="117" t="s">
        <v>398</v>
      </c>
      <c r="J5648" s="117" t="s">
        <v>398</v>
      </c>
      <c r="K5648" s="117" t="s">
        <v>398</v>
      </c>
      <c r="L5648" s="117" t="s">
        <v>398</v>
      </c>
      <c r="M5648" s="117" t="s">
        <v>398</v>
      </c>
      <c r="N5648" s="117" t="s">
        <v>398</v>
      </c>
      <c r="O5648" s="125" t="s">
        <v>579</v>
      </c>
      <c r="P5648" s="117">
        <v>1</v>
      </c>
      <c r="Q5648" s="117" t="s">
        <v>398</v>
      </c>
      <c r="R5648" s="117" t="s">
        <v>398</v>
      </c>
      <c r="S5648" s="117" t="s">
        <v>398</v>
      </c>
      <c r="T5648" s="117" t="s">
        <v>398</v>
      </c>
      <c r="U5648" s="117" t="s">
        <v>398</v>
      </c>
      <c r="V5648" s="117" t="s">
        <v>398</v>
      </c>
      <c r="W5648" s="123">
        <v>83</v>
      </c>
      <c r="X5648" s="117" t="s">
        <v>907</v>
      </c>
      <c r="Y5648" s="120">
        <v>43565</v>
      </c>
      <c r="Z5648" s="121">
        <v>0.625</v>
      </c>
      <c r="AA5648" s="121">
        <v>0.71527777777777779</v>
      </c>
      <c r="AB5648" s="117" t="s">
        <v>582</v>
      </c>
      <c r="AC5648" s="119" t="s">
        <v>398</v>
      </c>
      <c r="AD5648" s="119" t="s">
        <v>398</v>
      </c>
    </row>
    <row r="5649" spans="1:30">
      <c r="A5649" s="117">
        <v>5648</v>
      </c>
      <c r="B5649" s="123" t="s">
        <v>469</v>
      </c>
      <c r="C5649" s="117" t="s">
        <v>5</v>
      </c>
      <c r="D5649" s="117" t="s">
        <v>595</v>
      </c>
      <c r="E5649" s="117">
        <v>5648</v>
      </c>
      <c r="F5649" s="117" t="s">
        <v>923</v>
      </c>
      <c r="G5649" s="117" t="s">
        <v>591</v>
      </c>
      <c r="H5649" s="117" t="s">
        <v>1016</v>
      </c>
      <c r="I5649" s="117" t="s">
        <v>398</v>
      </c>
      <c r="J5649" s="117" t="s">
        <v>398</v>
      </c>
      <c r="K5649" s="117" t="s">
        <v>398</v>
      </c>
      <c r="L5649" s="117" t="s">
        <v>398</v>
      </c>
      <c r="M5649" s="117" t="s">
        <v>398</v>
      </c>
      <c r="N5649" s="117" t="s">
        <v>398</v>
      </c>
      <c r="O5649" s="125" t="s">
        <v>579</v>
      </c>
      <c r="P5649" s="117">
        <v>1</v>
      </c>
      <c r="Q5649" s="117" t="s">
        <v>398</v>
      </c>
      <c r="R5649" s="117" t="s">
        <v>398</v>
      </c>
      <c r="S5649" s="117" t="s">
        <v>398</v>
      </c>
      <c r="T5649" s="117" t="s">
        <v>398</v>
      </c>
      <c r="U5649" s="117" t="s">
        <v>398</v>
      </c>
      <c r="V5649" s="117" t="s">
        <v>398</v>
      </c>
      <c r="W5649" s="123">
        <v>83</v>
      </c>
      <c r="X5649" s="117" t="s">
        <v>907</v>
      </c>
      <c r="Y5649" s="120">
        <v>43565</v>
      </c>
      <c r="Z5649" s="121">
        <v>0.625</v>
      </c>
      <c r="AA5649" s="121">
        <v>0.71527777777777779</v>
      </c>
      <c r="AB5649" s="117" t="s">
        <v>582</v>
      </c>
      <c r="AC5649" s="119" t="s">
        <v>398</v>
      </c>
      <c r="AD5649" s="119" t="s">
        <v>398</v>
      </c>
    </row>
    <row r="5650" spans="1:30">
      <c r="A5650" s="117">
        <v>5649</v>
      </c>
      <c r="B5650" s="123" t="s">
        <v>469</v>
      </c>
      <c r="C5650" s="117" t="s">
        <v>5</v>
      </c>
      <c r="D5650" s="117" t="s">
        <v>595</v>
      </c>
      <c r="E5650" s="117">
        <v>5649</v>
      </c>
      <c r="F5650" s="117" t="s">
        <v>923</v>
      </c>
      <c r="G5650" s="117" t="s">
        <v>591</v>
      </c>
      <c r="H5650" s="117" t="s">
        <v>1016</v>
      </c>
      <c r="I5650" s="117" t="s">
        <v>398</v>
      </c>
      <c r="J5650" s="117" t="s">
        <v>398</v>
      </c>
      <c r="K5650" s="117" t="s">
        <v>398</v>
      </c>
      <c r="L5650" s="117" t="s">
        <v>398</v>
      </c>
      <c r="M5650" s="117" t="s">
        <v>398</v>
      </c>
      <c r="N5650" s="117" t="s">
        <v>398</v>
      </c>
      <c r="O5650" s="125" t="s">
        <v>579</v>
      </c>
      <c r="P5650" s="117">
        <v>1</v>
      </c>
      <c r="Q5650" s="117" t="s">
        <v>398</v>
      </c>
      <c r="R5650" s="117" t="s">
        <v>398</v>
      </c>
      <c r="S5650" s="117" t="s">
        <v>398</v>
      </c>
      <c r="T5650" s="117" t="s">
        <v>398</v>
      </c>
      <c r="U5650" s="117" t="s">
        <v>398</v>
      </c>
      <c r="V5650" s="117" t="s">
        <v>398</v>
      </c>
      <c r="W5650" s="123">
        <v>83</v>
      </c>
      <c r="X5650" s="117" t="s">
        <v>907</v>
      </c>
      <c r="Y5650" s="120">
        <v>43565</v>
      </c>
      <c r="Z5650" s="121">
        <v>0.625</v>
      </c>
      <c r="AA5650" s="121">
        <v>0.71527777777777779</v>
      </c>
      <c r="AB5650" s="117" t="s">
        <v>582</v>
      </c>
      <c r="AC5650" s="119" t="s">
        <v>398</v>
      </c>
      <c r="AD5650" s="119" t="s">
        <v>398</v>
      </c>
    </row>
    <row r="5651" spans="1:30">
      <c r="A5651" s="117">
        <v>5650</v>
      </c>
      <c r="B5651" s="123" t="s">
        <v>469</v>
      </c>
      <c r="C5651" s="117" t="s">
        <v>5</v>
      </c>
      <c r="D5651" s="117" t="s">
        <v>595</v>
      </c>
      <c r="E5651" s="117">
        <v>5650</v>
      </c>
      <c r="F5651" s="117" t="s">
        <v>923</v>
      </c>
      <c r="G5651" s="117" t="s">
        <v>591</v>
      </c>
      <c r="H5651" s="117" t="s">
        <v>1016</v>
      </c>
      <c r="I5651" s="117" t="s">
        <v>398</v>
      </c>
      <c r="J5651" s="117" t="s">
        <v>398</v>
      </c>
      <c r="K5651" s="117" t="s">
        <v>398</v>
      </c>
      <c r="L5651" s="117" t="s">
        <v>398</v>
      </c>
      <c r="M5651" s="117" t="s">
        <v>398</v>
      </c>
      <c r="N5651" s="117" t="s">
        <v>398</v>
      </c>
      <c r="O5651" s="125" t="s">
        <v>579</v>
      </c>
      <c r="P5651" s="117">
        <v>1</v>
      </c>
      <c r="Q5651" s="117" t="s">
        <v>398</v>
      </c>
      <c r="R5651" s="117" t="s">
        <v>398</v>
      </c>
      <c r="S5651" s="117" t="s">
        <v>398</v>
      </c>
      <c r="T5651" s="117" t="s">
        <v>398</v>
      </c>
      <c r="U5651" s="117" t="s">
        <v>398</v>
      </c>
      <c r="V5651" s="117" t="s">
        <v>398</v>
      </c>
      <c r="W5651" s="123">
        <v>83</v>
      </c>
      <c r="X5651" s="117" t="s">
        <v>907</v>
      </c>
      <c r="Y5651" s="120">
        <v>43565</v>
      </c>
      <c r="Z5651" s="121">
        <v>0.625</v>
      </c>
      <c r="AA5651" s="121">
        <v>0.71527777777777779</v>
      </c>
      <c r="AB5651" s="117" t="s">
        <v>582</v>
      </c>
      <c r="AC5651" s="119" t="s">
        <v>398</v>
      </c>
      <c r="AD5651" s="119" t="s">
        <v>398</v>
      </c>
    </row>
    <row r="5652" spans="1:30">
      <c r="A5652" s="117">
        <v>5651</v>
      </c>
      <c r="B5652" s="123" t="s">
        <v>469</v>
      </c>
      <c r="C5652" s="117" t="s">
        <v>5</v>
      </c>
      <c r="D5652" s="117" t="s">
        <v>595</v>
      </c>
      <c r="E5652" s="117">
        <v>5651</v>
      </c>
      <c r="F5652" s="117" t="s">
        <v>923</v>
      </c>
      <c r="G5652" s="117" t="s">
        <v>591</v>
      </c>
      <c r="H5652" s="117" t="s">
        <v>1016</v>
      </c>
      <c r="I5652" s="117" t="s">
        <v>398</v>
      </c>
      <c r="J5652" s="117" t="s">
        <v>398</v>
      </c>
      <c r="K5652" s="117" t="s">
        <v>398</v>
      </c>
      <c r="L5652" s="117" t="s">
        <v>398</v>
      </c>
      <c r="M5652" s="117" t="s">
        <v>398</v>
      </c>
      <c r="N5652" s="117" t="s">
        <v>398</v>
      </c>
      <c r="O5652" s="125" t="s">
        <v>579</v>
      </c>
      <c r="P5652" s="117">
        <v>1</v>
      </c>
      <c r="Q5652" s="117" t="s">
        <v>398</v>
      </c>
      <c r="R5652" s="117" t="s">
        <v>398</v>
      </c>
      <c r="S5652" s="117" t="s">
        <v>398</v>
      </c>
      <c r="T5652" s="117" t="s">
        <v>398</v>
      </c>
      <c r="U5652" s="117" t="s">
        <v>398</v>
      </c>
      <c r="V5652" s="117" t="s">
        <v>398</v>
      </c>
      <c r="W5652" s="123">
        <v>83</v>
      </c>
      <c r="X5652" s="117" t="s">
        <v>907</v>
      </c>
      <c r="Y5652" s="120">
        <v>43565</v>
      </c>
      <c r="Z5652" s="121">
        <v>0.625</v>
      </c>
      <c r="AA5652" s="121">
        <v>0.71527777777777779</v>
      </c>
      <c r="AB5652" s="117" t="s">
        <v>582</v>
      </c>
      <c r="AC5652" s="119" t="s">
        <v>398</v>
      </c>
      <c r="AD5652" s="119" t="s">
        <v>398</v>
      </c>
    </row>
    <row r="5653" spans="1:30">
      <c r="A5653" s="117">
        <v>5652</v>
      </c>
      <c r="B5653" s="123" t="s">
        <v>469</v>
      </c>
      <c r="C5653" s="117" t="s">
        <v>5</v>
      </c>
      <c r="D5653" s="117" t="s">
        <v>595</v>
      </c>
      <c r="E5653" s="117">
        <v>5652</v>
      </c>
      <c r="F5653" s="117" t="s">
        <v>923</v>
      </c>
      <c r="G5653" s="117" t="s">
        <v>591</v>
      </c>
      <c r="H5653" s="117" t="s">
        <v>1016</v>
      </c>
      <c r="I5653" s="117" t="s">
        <v>398</v>
      </c>
      <c r="J5653" s="117" t="s">
        <v>398</v>
      </c>
      <c r="K5653" s="117" t="s">
        <v>398</v>
      </c>
      <c r="L5653" s="117" t="s">
        <v>398</v>
      </c>
      <c r="M5653" s="117" t="s">
        <v>398</v>
      </c>
      <c r="N5653" s="117" t="s">
        <v>398</v>
      </c>
      <c r="O5653" s="125" t="s">
        <v>579</v>
      </c>
      <c r="P5653" s="117">
        <v>1</v>
      </c>
      <c r="Q5653" s="117" t="s">
        <v>398</v>
      </c>
      <c r="R5653" s="117" t="s">
        <v>398</v>
      </c>
      <c r="S5653" s="117" t="s">
        <v>398</v>
      </c>
      <c r="T5653" s="117" t="s">
        <v>398</v>
      </c>
      <c r="U5653" s="117" t="s">
        <v>398</v>
      </c>
      <c r="V5653" s="117" t="s">
        <v>398</v>
      </c>
      <c r="W5653" s="123">
        <v>83</v>
      </c>
      <c r="X5653" s="117" t="s">
        <v>907</v>
      </c>
      <c r="Y5653" s="120">
        <v>43565</v>
      </c>
      <c r="Z5653" s="121">
        <v>0.625</v>
      </c>
      <c r="AA5653" s="121">
        <v>0.71527777777777779</v>
      </c>
      <c r="AB5653" s="117" t="s">
        <v>582</v>
      </c>
      <c r="AC5653" s="119" t="s">
        <v>398</v>
      </c>
      <c r="AD5653" s="119" t="s">
        <v>398</v>
      </c>
    </row>
    <row r="5654" spans="1:30">
      <c r="A5654" s="117">
        <v>5653</v>
      </c>
      <c r="B5654" s="123" t="s">
        <v>469</v>
      </c>
      <c r="C5654" s="117" t="s">
        <v>5</v>
      </c>
      <c r="D5654" s="117" t="s">
        <v>595</v>
      </c>
      <c r="E5654" s="117">
        <v>5653</v>
      </c>
      <c r="F5654" s="117" t="s">
        <v>923</v>
      </c>
      <c r="G5654" s="117" t="s">
        <v>591</v>
      </c>
      <c r="H5654" s="117" t="s">
        <v>1016</v>
      </c>
      <c r="I5654" s="117" t="s">
        <v>398</v>
      </c>
      <c r="J5654" s="117" t="s">
        <v>398</v>
      </c>
      <c r="K5654" s="117" t="s">
        <v>398</v>
      </c>
      <c r="L5654" s="117" t="s">
        <v>398</v>
      </c>
      <c r="M5654" s="117" t="s">
        <v>398</v>
      </c>
      <c r="N5654" s="117" t="s">
        <v>398</v>
      </c>
      <c r="O5654" s="125" t="s">
        <v>579</v>
      </c>
      <c r="P5654" s="117">
        <v>1</v>
      </c>
      <c r="Q5654" s="117" t="s">
        <v>398</v>
      </c>
      <c r="R5654" s="117" t="s">
        <v>398</v>
      </c>
      <c r="S5654" s="117" t="s">
        <v>398</v>
      </c>
      <c r="T5654" s="117" t="s">
        <v>398</v>
      </c>
      <c r="U5654" s="117" t="s">
        <v>398</v>
      </c>
      <c r="V5654" s="117" t="s">
        <v>398</v>
      </c>
      <c r="W5654" s="123">
        <v>83</v>
      </c>
      <c r="X5654" s="117" t="s">
        <v>907</v>
      </c>
      <c r="Y5654" s="120">
        <v>43565</v>
      </c>
      <c r="Z5654" s="121">
        <v>0.625</v>
      </c>
      <c r="AA5654" s="121">
        <v>0.71527777777777779</v>
      </c>
      <c r="AB5654" s="117" t="s">
        <v>582</v>
      </c>
      <c r="AC5654" s="119" t="s">
        <v>398</v>
      </c>
      <c r="AD5654" s="119" t="s">
        <v>398</v>
      </c>
    </row>
    <row r="5655" spans="1:30">
      <c r="A5655" s="117">
        <v>5654</v>
      </c>
      <c r="B5655" s="123" t="s">
        <v>469</v>
      </c>
      <c r="C5655" s="117" t="s">
        <v>5</v>
      </c>
      <c r="D5655" s="117" t="s">
        <v>595</v>
      </c>
      <c r="E5655" s="117">
        <v>5654</v>
      </c>
      <c r="F5655" s="117" t="s">
        <v>923</v>
      </c>
      <c r="G5655" s="117" t="s">
        <v>591</v>
      </c>
      <c r="H5655" s="117" t="s">
        <v>1016</v>
      </c>
      <c r="I5655" s="117" t="s">
        <v>398</v>
      </c>
      <c r="J5655" s="117" t="s">
        <v>398</v>
      </c>
      <c r="K5655" s="117" t="s">
        <v>398</v>
      </c>
      <c r="L5655" s="117" t="s">
        <v>398</v>
      </c>
      <c r="M5655" s="117" t="s">
        <v>398</v>
      </c>
      <c r="N5655" s="117" t="s">
        <v>398</v>
      </c>
      <c r="O5655" s="125" t="s">
        <v>579</v>
      </c>
      <c r="P5655" s="117">
        <v>1</v>
      </c>
      <c r="Q5655" s="117" t="s">
        <v>398</v>
      </c>
      <c r="R5655" s="117" t="s">
        <v>398</v>
      </c>
      <c r="S5655" s="117" t="s">
        <v>398</v>
      </c>
      <c r="T5655" s="117" t="s">
        <v>398</v>
      </c>
      <c r="U5655" s="117" t="s">
        <v>398</v>
      </c>
      <c r="V5655" s="117" t="s">
        <v>398</v>
      </c>
      <c r="W5655" s="123">
        <v>83</v>
      </c>
      <c r="X5655" s="117" t="s">
        <v>907</v>
      </c>
      <c r="Y5655" s="120">
        <v>43565</v>
      </c>
      <c r="Z5655" s="121">
        <v>0.625</v>
      </c>
      <c r="AA5655" s="121">
        <v>0.71527777777777779</v>
      </c>
      <c r="AB5655" s="117" t="s">
        <v>582</v>
      </c>
      <c r="AC5655" s="119" t="s">
        <v>398</v>
      </c>
      <c r="AD5655" s="119" t="s">
        <v>398</v>
      </c>
    </row>
    <row r="5656" spans="1:30">
      <c r="A5656" s="117">
        <v>5655</v>
      </c>
      <c r="B5656" s="123" t="s">
        <v>469</v>
      </c>
      <c r="C5656" s="117" t="s">
        <v>5</v>
      </c>
      <c r="D5656" s="117" t="s">
        <v>595</v>
      </c>
      <c r="E5656" s="117">
        <v>5655</v>
      </c>
      <c r="F5656" s="117" t="s">
        <v>923</v>
      </c>
      <c r="G5656" s="117" t="s">
        <v>591</v>
      </c>
      <c r="H5656" s="117" t="s">
        <v>1016</v>
      </c>
      <c r="I5656" s="117" t="s">
        <v>398</v>
      </c>
      <c r="J5656" s="117" t="s">
        <v>398</v>
      </c>
      <c r="K5656" s="117" t="s">
        <v>398</v>
      </c>
      <c r="L5656" s="117" t="s">
        <v>398</v>
      </c>
      <c r="M5656" s="117" t="s">
        <v>398</v>
      </c>
      <c r="N5656" s="117" t="s">
        <v>398</v>
      </c>
      <c r="O5656" s="125" t="s">
        <v>579</v>
      </c>
      <c r="P5656" s="117">
        <v>1</v>
      </c>
      <c r="Q5656" s="117" t="s">
        <v>398</v>
      </c>
      <c r="R5656" s="117" t="s">
        <v>398</v>
      </c>
      <c r="S5656" s="117" t="s">
        <v>398</v>
      </c>
      <c r="T5656" s="117" t="s">
        <v>398</v>
      </c>
      <c r="U5656" s="117" t="s">
        <v>398</v>
      </c>
      <c r="V5656" s="117" t="s">
        <v>398</v>
      </c>
      <c r="W5656" s="123">
        <v>83</v>
      </c>
      <c r="X5656" s="117" t="s">
        <v>907</v>
      </c>
      <c r="Y5656" s="120">
        <v>43565</v>
      </c>
      <c r="Z5656" s="121">
        <v>0.625</v>
      </c>
      <c r="AA5656" s="121">
        <v>0.71527777777777779</v>
      </c>
      <c r="AB5656" s="117" t="s">
        <v>582</v>
      </c>
      <c r="AC5656" s="119" t="s">
        <v>398</v>
      </c>
      <c r="AD5656" s="119" t="s">
        <v>398</v>
      </c>
    </row>
    <row r="5657" spans="1:30">
      <c r="A5657" s="117">
        <v>5656</v>
      </c>
      <c r="B5657" s="123" t="s">
        <v>469</v>
      </c>
      <c r="C5657" s="117" t="s">
        <v>5</v>
      </c>
      <c r="D5657" s="117" t="s">
        <v>595</v>
      </c>
      <c r="E5657" s="117">
        <v>5656</v>
      </c>
      <c r="F5657" s="117" t="s">
        <v>923</v>
      </c>
      <c r="G5657" s="117" t="s">
        <v>591</v>
      </c>
      <c r="H5657" s="117" t="s">
        <v>1016</v>
      </c>
      <c r="I5657" s="117" t="s">
        <v>398</v>
      </c>
      <c r="J5657" s="117" t="s">
        <v>398</v>
      </c>
      <c r="K5657" s="117" t="s">
        <v>398</v>
      </c>
      <c r="L5657" s="117" t="s">
        <v>398</v>
      </c>
      <c r="M5657" s="117" t="s">
        <v>398</v>
      </c>
      <c r="N5657" s="117" t="s">
        <v>398</v>
      </c>
      <c r="O5657" s="125" t="s">
        <v>579</v>
      </c>
      <c r="P5657" s="117">
        <v>1</v>
      </c>
      <c r="Q5657" s="117" t="s">
        <v>398</v>
      </c>
      <c r="R5657" s="117" t="s">
        <v>398</v>
      </c>
      <c r="S5657" s="117" t="s">
        <v>398</v>
      </c>
      <c r="T5657" s="117" t="s">
        <v>398</v>
      </c>
      <c r="U5657" s="117" t="s">
        <v>398</v>
      </c>
      <c r="V5657" s="117" t="s">
        <v>398</v>
      </c>
      <c r="W5657" s="123">
        <v>83</v>
      </c>
      <c r="X5657" s="117" t="s">
        <v>907</v>
      </c>
      <c r="Y5657" s="120">
        <v>43565</v>
      </c>
      <c r="Z5657" s="121">
        <v>0.625</v>
      </c>
      <c r="AA5657" s="121">
        <v>0.71527777777777779</v>
      </c>
      <c r="AB5657" s="117" t="s">
        <v>582</v>
      </c>
      <c r="AC5657" s="119" t="s">
        <v>398</v>
      </c>
      <c r="AD5657" s="119" t="s">
        <v>398</v>
      </c>
    </row>
    <row r="5658" spans="1:30">
      <c r="A5658" s="117">
        <v>5657</v>
      </c>
      <c r="B5658" s="123" t="s">
        <v>469</v>
      </c>
      <c r="C5658" s="117" t="s">
        <v>5</v>
      </c>
      <c r="D5658" s="117" t="s">
        <v>595</v>
      </c>
      <c r="E5658" s="117">
        <v>5657</v>
      </c>
      <c r="F5658" s="117" t="s">
        <v>923</v>
      </c>
      <c r="G5658" s="117" t="s">
        <v>591</v>
      </c>
      <c r="H5658" s="117" t="s">
        <v>1016</v>
      </c>
      <c r="I5658" s="117" t="s">
        <v>398</v>
      </c>
      <c r="J5658" s="117" t="s">
        <v>398</v>
      </c>
      <c r="K5658" s="117" t="s">
        <v>398</v>
      </c>
      <c r="L5658" s="117" t="s">
        <v>398</v>
      </c>
      <c r="M5658" s="117" t="s">
        <v>398</v>
      </c>
      <c r="N5658" s="117" t="s">
        <v>398</v>
      </c>
      <c r="O5658" s="125" t="s">
        <v>579</v>
      </c>
      <c r="P5658" s="117">
        <v>1</v>
      </c>
      <c r="Q5658" s="117" t="s">
        <v>398</v>
      </c>
      <c r="R5658" s="117" t="s">
        <v>398</v>
      </c>
      <c r="S5658" s="117" t="s">
        <v>398</v>
      </c>
      <c r="T5658" s="117" t="s">
        <v>398</v>
      </c>
      <c r="U5658" s="117" t="s">
        <v>398</v>
      </c>
      <c r="V5658" s="117" t="s">
        <v>398</v>
      </c>
      <c r="W5658" s="123">
        <v>83</v>
      </c>
      <c r="X5658" s="117" t="s">
        <v>907</v>
      </c>
      <c r="Y5658" s="120">
        <v>43565</v>
      </c>
      <c r="Z5658" s="121">
        <v>0.625</v>
      </c>
      <c r="AA5658" s="121">
        <v>0.71527777777777779</v>
      </c>
      <c r="AB5658" s="117" t="s">
        <v>582</v>
      </c>
      <c r="AC5658" s="119" t="s">
        <v>398</v>
      </c>
      <c r="AD5658" s="119" t="s">
        <v>398</v>
      </c>
    </row>
    <row r="5659" spans="1:30">
      <c r="A5659" s="117">
        <v>5658</v>
      </c>
      <c r="B5659" s="123" t="s">
        <v>469</v>
      </c>
      <c r="C5659" s="117" t="s">
        <v>5</v>
      </c>
      <c r="D5659" s="117" t="s">
        <v>595</v>
      </c>
      <c r="E5659" s="117">
        <v>5658</v>
      </c>
      <c r="F5659" s="117" t="s">
        <v>923</v>
      </c>
      <c r="G5659" s="117" t="s">
        <v>591</v>
      </c>
      <c r="H5659" s="117" t="s">
        <v>1016</v>
      </c>
      <c r="I5659" s="117" t="s">
        <v>398</v>
      </c>
      <c r="J5659" s="117" t="s">
        <v>398</v>
      </c>
      <c r="K5659" s="117" t="s">
        <v>398</v>
      </c>
      <c r="L5659" s="117" t="s">
        <v>398</v>
      </c>
      <c r="M5659" s="117" t="s">
        <v>398</v>
      </c>
      <c r="N5659" s="117" t="s">
        <v>398</v>
      </c>
      <c r="O5659" s="125" t="s">
        <v>579</v>
      </c>
      <c r="P5659" s="117">
        <v>1</v>
      </c>
      <c r="Q5659" s="117" t="s">
        <v>398</v>
      </c>
      <c r="R5659" s="117" t="s">
        <v>398</v>
      </c>
      <c r="S5659" s="117" t="s">
        <v>398</v>
      </c>
      <c r="T5659" s="117" t="s">
        <v>398</v>
      </c>
      <c r="U5659" s="117" t="s">
        <v>398</v>
      </c>
      <c r="V5659" s="117" t="s">
        <v>398</v>
      </c>
      <c r="W5659" s="123">
        <v>83</v>
      </c>
      <c r="X5659" s="117" t="s">
        <v>907</v>
      </c>
      <c r="Y5659" s="120">
        <v>43565</v>
      </c>
      <c r="Z5659" s="121">
        <v>0.625</v>
      </c>
      <c r="AA5659" s="121">
        <v>0.71527777777777779</v>
      </c>
      <c r="AB5659" s="117" t="s">
        <v>582</v>
      </c>
      <c r="AC5659" s="119" t="s">
        <v>398</v>
      </c>
      <c r="AD5659" s="119" t="s">
        <v>398</v>
      </c>
    </row>
    <row r="5660" spans="1:30">
      <c r="A5660" s="117">
        <v>5659</v>
      </c>
      <c r="B5660" s="123" t="s">
        <v>469</v>
      </c>
      <c r="C5660" s="117" t="s">
        <v>5</v>
      </c>
      <c r="D5660" s="117" t="s">
        <v>595</v>
      </c>
      <c r="E5660" s="117">
        <v>5659</v>
      </c>
      <c r="F5660" s="117" t="s">
        <v>923</v>
      </c>
      <c r="G5660" s="117" t="s">
        <v>591</v>
      </c>
      <c r="H5660" s="117" t="s">
        <v>1016</v>
      </c>
      <c r="I5660" s="117" t="s">
        <v>398</v>
      </c>
      <c r="J5660" s="117" t="s">
        <v>398</v>
      </c>
      <c r="K5660" s="117" t="s">
        <v>398</v>
      </c>
      <c r="L5660" s="117" t="s">
        <v>398</v>
      </c>
      <c r="M5660" s="117" t="s">
        <v>398</v>
      </c>
      <c r="N5660" s="117" t="s">
        <v>398</v>
      </c>
      <c r="O5660" s="125" t="s">
        <v>579</v>
      </c>
      <c r="P5660" s="117">
        <v>1</v>
      </c>
      <c r="Q5660" s="117" t="s">
        <v>398</v>
      </c>
      <c r="R5660" s="117" t="s">
        <v>398</v>
      </c>
      <c r="S5660" s="117" t="s">
        <v>398</v>
      </c>
      <c r="T5660" s="117" t="s">
        <v>398</v>
      </c>
      <c r="U5660" s="117" t="s">
        <v>398</v>
      </c>
      <c r="V5660" s="117" t="s">
        <v>398</v>
      </c>
      <c r="W5660" s="123">
        <v>83</v>
      </c>
      <c r="X5660" s="117" t="s">
        <v>907</v>
      </c>
      <c r="Y5660" s="120">
        <v>43565</v>
      </c>
      <c r="Z5660" s="121">
        <v>0.625</v>
      </c>
      <c r="AA5660" s="121">
        <v>0.71527777777777779</v>
      </c>
      <c r="AB5660" s="117" t="s">
        <v>582</v>
      </c>
      <c r="AC5660" s="119" t="s">
        <v>398</v>
      </c>
      <c r="AD5660" s="119" t="s">
        <v>398</v>
      </c>
    </row>
    <row r="5661" spans="1:30">
      <c r="A5661" s="117">
        <v>5660</v>
      </c>
      <c r="B5661" s="123" t="s">
        <v>469</v>
      </c>
      <c r="C5661" s="117" t="s">
        <v>5</v>
      </c>
      <c r="D5661" s="117" t="s">
        <v>595</v>
      </c>
      <c r="E5661" s="117">
        <v>5660</v>
      </c>
      <c r="F5661" s="117" t="s">
        <v>923</v>
      </c>
      <c r="G5661" s="117" t="s">
        <v>591</v>
      </c>
      <c r="H5661" s="117" t="s">
        <v>1016</v>
      </c>
      <c r="I5661" s="117" t="s">
        <v>398</v>
      </c>
      <c r="J5661" s="117" t="s">
        <v>398</v>
      </c>
      <c r="K5661" s="117" t="s">
        <v>398</v>
      </c>
      <c r="L5661" s="117" t="s">
        <v>398</v>
      </c>
      <c r="M5661" s="117" t="s">
        <v>398</v>
      </c>
      <c r="N5661" s="117" t="s">
        <v>398</v>
      </c>
      <c r="O5661" s="125" t="s">
        <v>579</v>
      </c>
      <c r="P5661" s="117">
        <v>1</v>
      </c>
      <c r="Q5661" s="117" t="s">
        <v>398</v>
      </c>
      <c r="R5661" s="117" t="s">
        <v>398</v>
      </c>
      <c r="S5661" s="117" t="s">
        <v>398</v>
      </c>
      <c r="T5661" s="117" t="s">
        <v>398</v>
      </c>
      <c r="U5661" s="117" t="s">
        <v>398</v>
      </c>
      <c r="V5661" s="117" t="s">
        <v>398</v>
      </c>
      <c r="W5661" s="123">
        <v>83</v>
      </c>
      <c r="X5661" s="117" t="s">
        <v>907</v>
      </c>
      <c r="Y5661" s="120">
        <v>43565</v>
      </c>
      <c r="Z5661" s="121">
        <v>0.625</v>
      </c>
      <c r="AA5661" s="121">
        <v>0.71527777777777779</v>
      </c>
      <c r="AB5661" s="117" t="s">
        <v>582</v>
      </c>
      <c r="AC5661" s="119" t="s">
        <v>398</v>
      </c>
      <c r="AD5661" s="119" t="s">
        <v>398</v>
      </c>
    </row>
    <row r="5662" spans="1:30">
      <c r="A5662" s="117">
        <v>5661</v>
      </c>
      <c r="B5662" s="123" t="s">
        <v>469</v>
      </c>
      <c r="C5662" s="117" t="s">
        <v>5</v>
      </c>
      <c r="D5662" s="117" t="s">
        <v>595</v>
      </c>
      <c r="E5662" s="117">
        <v>5661</v>
      </c>
      <c r="F5662" s="117" t="s">
        <v>923</v>
      </c>
      <c r="G5662" s="117" t="s">
        <v>591</v>
      </c>
      <c r="H5662" s="117" t="s">
        <v>1016</v>
      </c>
      <c r="I5662" s="117" t="s">
        <v>398</v>
      </c>
      <c r="J5662" s="117" t="s">
        <v>398</v>
      </c>
      <c r="K5662" s="117" t="s">
        <v>398</v>
      </c>
      <c r="L5662" s="117" t="s">
        <v>398</v>
      </c>
      <c r="M5662" s="117" t="s">
        <v>398</v>
      </c>
      <c r="N5662" s="117" t="s">
        <v>398</v>
      </c>
      <c r="O5662" s="125" t="s">
        <v>579</v>
      </c>
      <c r="P5662" s="117">
        <v>1</v>
      </c>
      <c r="Q5662" s="117" t="s">
        <v>398</v>
      </c>
      <c r="R5662" s="117" t="s">
        <v>398</v>
      </c>
      <c r="S5662" s="117" t="s">
        <v>398</v>
      </c>
      <c r="T5662" s="117" t="s">
        <v>398</v>
      </c>
      <c r="U5662" s="117" t="s">
        <v>398</v>
      </c>
      <c r="V5662" s="117" t="s">
        <v>398</v>
      </c>
      <c r="W5662" s="123">
        <v>83</v>
      </c>
      <c r="X5662" s="117" t="s">
        <v>907</v>
      </c>
      <c r="Y5662" s="120">
        <v>43565</v>
      </c>
      <c r="Z5662" s="121">
        <v>0.625</v>
      </c>
      <c r="AA5662" s="121">
        <v>0.71527777777777779</v>
      </c>
      <c r="AB5662" s="117" t="s">
        <v>582</v>
      </c>
      <c r="AC5662" s="119" t="s">
        <v>398</v>
      </c>
      <c r="AD5662" s="119" t="s">
        <v>398</v>
      </c>
    </row>
    <row r="5663" spans="1:30">
      <c r="A5663" s="117">
        <v>5662</v>
      </c>
      <c r="B5663" s="123" t="s">
        <v>469</v>
      </c>
      <c r="C5663" s="117" t="s">
        <v>5</v>
      </c>
      <c r="D5663" s="117" t="s">
        <v>595</v>
      </c>
      <c r="E5663" s="117">
        <v>5662</v>
      </c>
      <c r="F5663" s="117" t="s">
        <v>923</v>
      </c>
      <c r="G5663" s="117" t="s">
        <v>591</v>
      </c>
      <c r="H5663" s="117" t="s">
        <v>1016</v>
      </c>
      <c r="I5663" s="117" t="s">
        <v>398</v>
      </c>
      <c r="J5663" s="117" t="s">
        <v>398</v>
      </c>
      <c r="K5663" s="117" t="s">
        <v>398</v>
      </c>
      <c r="L5663" s="117" t="s">
        <v>398</v>
      </c>
      <c r="M5663" s="117" t="s">
        <v>398</v>
      </c>
      <c r="N5663" s="117" t="s">
        <v>398</v>
      </c>
      <c r="O5663" s="125" t="s">
        <v>579</v>
      </c>
      <c r="P5663" s="117">
        <v>1</v>
      </c>
      <c r="Q5663" s="117" t="s">
        <v>398</v>
      </c>
      <c r="R5663" s="117" t="s">
        <v>398</v>
      </c>
      <c r="S5663" s="117" t="s">
        <v>398</v>
      </c>
      <c r="T5663" s="117" t="s">
        <v>398</v>
      </c>
      <c r="U5663" s="117" t="s">
        <v>398</v>
      </c>
      <c r="V5663" s="117" t="s">
        <v>398</v>
      </c>
      <c r="W5663" s="123">
        <v>83</v>
      </c>
      <c r="X5663" s="117" t="s">
        <v>907</v>
      </c>
      <c r="Y5663" s="120">
        <v>43565</v>
      </c>
      <c r="Z5663" s="121">
        <v>0.625</v>
      </c>
      <c r="AA5663" s="121">
        <v>0.71527777777777779</v>
      </c>
      <c r="AB5663" s="117" t="s">
        <v>582</v>
      </c>
      <c r="AC5663" s="119" t="s">
        <v>398</v>
      </c>
      <c r="AD5663" s="119" t="s">
        <v>398</v>
      </c>
    </row>
    <row r="5664" spans="1:30">
      <c r="A5664" s="117">
        <v>5663</v>
      </c>
      <c r="B5664" s="123" t="s">
        <v>469</v>
      </c>
      <c r="C5664" s="117" t="s">
        <v>5</v>
      </c>
      <c r="D5664" s="117" t="s">
        <v>595</v>
      </c>
      <c r="E5664" s="117">
        <v>5663</v>
      </c>
      <c r="F5664" s="117" t="s">
        <v>923</v>
      </c>
      <c r="G5664" s="117" t="s">
        <v>591</v>
      </c>
      <c r="H5664" s="117" t="s">
        <v>1016</v>
      </c>
      <c r="I5664" s="117" t="s">
        <v>398</v>
      </c>
      <c r="J5664" s="117" t="s">
        <v>398</v>
      </c>
      <c r="K5664" s="117" t="s">
        <v>398</v>
      </c>
      <c r="L5664" s="117" t="s">
        <v>398</v>
      </c>
      <c r="M5664" s="117" t="s">
        <v>398</v>
      </c>
      <c r="N5664" s="117" t="s">
        <v>398</v>
      </c>
      <c r="O5664" s="125" t="s">
        <v>579</v>
      </c>
      <c r="P5664" s="117">
        <v>1</v>
      </c>
      <c r="Q5664" s="117" t="s">
        <v>398</v>
      </c>
      <c r="R5664" s="117" t="s">
        <v>398</v>
      </c>
      <c r="S5664" s="117" t="s">
        <v>398</v>
      </c>
      <c r="T5664" s="117" t="s">
        <v>398</v>
      </c>
      <c r="U5664" s="117" t="s">
        <v>398</v>
      </c>
      <c r="V5664" s="117" t="s">
        <v>398</v>
      </c>
      <c r="W5664" s="123">
        <v>83</v>
      </c>
      <c r="X5664" s="117" t="s">
        <v>907</v>
      </c>
      <c r="Y5664" s="120">
        <v>43565</v>
      </c>
      <c r="Z5664" s="121">
        <v>0.625</v>
      </c>
      <c r="AA5664" s="121">
        <v>0.71527777777777779</v>
      </c>
      <c r="AB5664" s="117" t="s">
        <v>582</v>
      </c>
      <c r="AC5664" s="119" t="s">
        <v>398</v>
      </c>
      <c r="AD5664" s="119" t="s">
        <v>398</v>
      </c>
    </row>
    <row r="5665" spans="1:30">
      <c r="A5665" s="117">
        <v>5664</v>
      </c>
      <c r="B5665" s="123" t="s">
        <v>469</v>
      </c>
      <c r="C5665" s="117" t="s">
        <v>5</v>
      </c>
      <c r="D5665" s="117" t="s">
        <v>595</v>
      </c>
      <c r="E5665" s="117">
        <v>5664</v>
      </c>
      <c r="F5665" s="117" t="s">
        <v>923</v>
      </c>
      <c r="G5665" s="117" t="s">
        <v>591</v>
      </c>
      <c r="H5665" s="117" t="s">
        <v>1016</v>
      </c>
      <c r="I5665" s="117" t="s">
        <v>398</v>
      </c>
      <c r="J5665" s="117" t="s">
        <v>398</v>
      </c>
      <c r="K5665" s="117" t="s">
        <v>398</v>
      </c>
      <c r="L5665" s="117" t="s">
        <v>398</v>
      </c>
      <c r="M5665" s="117" t="s">
        <v>398</v>
      </c>
      <c r="N5665" s="117" t="s">
        <v>398</v>
      </c>
      <c r="O5665" s="125" t="s">
        <v>579</v>
      </c>
      <c r="P5665" s="117">
        <v>1</v>
      </c>
      <c r="Q5665" s="117" t="s">
        <v>398</v>
      </c>
      <c r="R5665" s="117" t="s">
        <v>398</v>
      </c>
      <c r="S5665" s="117" t="s">
        <v>398</v>
      </c>
      <c r="T5665" s="117" t="s">
        <v>398</v>
      </c>
      <c r="U5665" s="117" t="s">
        <v>398</v>
      </c>
      <c r="V5665" s="117" t="s">
        <v>398</v>
      </c>
      <c r="W5665" s="123">
        <v>83</v>
      </c>
      <c r="X5665" s="117" t="s">
        <v>907</v>
      </c>
      <c r="Y5665" s="120">
        <v>43565</v>
      </c>
      <c r="Z5665" s="121">
        <v>0.625</v>
      </c>
      <c r="AA5665" s="121">
        <v>0.71527777777777779</v>
      </c>
      <c r="AB5665" s="117" t="s">
        <v>582</v>
      </c>
      <c r="AC5665" s="119" t="s">
        <v>398</v>
      </c>
      <c r="AD5665" s="119" t="s">
        <v>398</v>
      </c>
    </row>
    <row r="5666" spans="1:30">
      <c r="A5666" s="117">
        <v>5665</v>
      </c>
      <c r="B5666" s="123" t="s">
        <v>469</v>
      </c>
      <c r="C5666" s="117" t="s">
        <v>5</v>
      </c>
      <c r="D5666" s="117" t="s">
        <v>595</v>
      </c>
      <c r="E5666" s="117">
        <v>5665</v>
      </c>
      <c r="F5666" s="117" t="s">
        <v>923</v>
      </c>
      <c r="G5666" s="117" t="s">
        <v>591</v>
      </c>
      <c r="H5666" s="117" t="s">
        <v>1016</v>
      </c>
      <c r="I5666" s="117" t="s">
        <v>398</v>
      </c>
      <c r="J5666" s="117" t="s">
        <v>398</v>
      </c>
      <c r="K5666" s="117" t="s">
        <v>398</v>
      </c>
      <c r="L5666" s="117" t="s">
        <v>398</v>
      </c>
      <c r="M5666" s="117" t="s">
        <v>398</v>
      </c>
      <c r="N5666" s="117" t="s">
        <v>398</v>
      </c>
      <c r="O5666" s="125" t="s">
        <v>579</v>
      </c>
      <c r="P5666" s="117">
        <v>1</v>
      </c>
      <c r="Q5666" s="117" t="s">
        <v>398</v>
      </c>
      <c r="R5666" s="117" t="s">
        <v>398</v>
      </c>
      <c r="S5666" s="117" t="s">
        <v>398</v>
      </c>
      <c r="T5666" s="117" t="s">
        <v>398</v>
      </c>
      <c r="U5666" s="117" t="s">
        <v>398</v>
      </c>
      <c r="V5666" s="117" t="s">
        <v>398</v>
      </c>
      <c r="W5666" s="123">
        <v>83</v>
      </c>
      <c r="X5666" s="117" t="s">
        <v>907</v>
      </c>
      <c r="Y5666" s="120">
        <v>43565</v>
      </c>
      <c r="Z5666" s="121">
        <v>0.625</v>
      </c>
      <c r="AA5666" s="121">
        <v>0.71527777777777779</v>
      </c>
      <c r="AB5666" s="117" t="s">
        <v>582</v>
      </c>
      <c r="AC5666" s="119" t="s">
        <v>398</v>
      </c>
      <c r="AD5666" s="119" t="s">
        <v>398</v>
      </c>
    </row>
    <row r="5667" spans="1:30">
      <c r="A5667" s="117">
        <v>5666</v>
      </c>
      <c r="B5667" s="123" t="s">
        <v>469</v>
      </c>
      <c r="C5667" s="117" t="s">
        <v>5</v>
      </c>
      <c r="D5667" s="117" t="s">
        <v>595</v>
      </c>
      <c r="E5667" s="117">
        <v>5666</v>
      </c>
      <c r="F5667" s="117" t="s">
        <v>923</v>
      </c>
      <c r="G5667" s="117" t="s">
        <v>591</v>
      </c>
      <c r="H5667" s="117" t="s">
        <v>1016</v>
      </c>
      <c r="I5667" s="117" t="s">
        <v>398</v>
      </c>
      <c r="J5667" s="117" t="s">
        <v>398</v>
      </c>
      <c r="K5667" s="117" t="s">
        <v>398</v>
      </c>
      <c r="L5667" s="117" t="s">
        <v>398</v>
      </c>
      <c r="M5667" s="117" t="s">
        <v>398</v>
      </c>
      <c r="N5667" s="117" t="s">
        <v>398</v>
      </c>
      <c r="O5667" s="125" t="s">
        <v>579</v>
      </c>
      <c r="P5667" s="117">
        <v>1</v>
      </c>
      <c r="Q5667" s="117" t="s">
        <v>398</v>
      </c>
      <c r="R5667" s="117" t="s">
        <v>398</v>
      </c>
      <c r="S5667" s="117" t="s">
        <v>398</v>
      </c>
      <c r="T5667" s="117" t="s">
        <v>398</v>
      </c>
      <c r="U5667" s="117" t="s">
        <v>398</v>
      </c>
      <c r="V5667" s="117" t="s">
        <v>398</v>
      </c>
      <c r="W5667" s="123">
        <v>83</v>
      </c>
      <c r="X5667" s="117" t="s">
        <v>907</v>
      </c>
      <c r="Y5667" s="120">
        <v>43565</v>
      </c>
      <c r="Z5667" s="121">
        <v>0.625</v>
      </c>
      <c r="AA5667" s="121">
        <v>0.71527777777777779</v>
      </c>
      <c r="AB5667" s="117" t="s">
        <v>582</v>
      </c>
      <c r="AC5667" s="119" t="s">
        <v>398</v>
      </c>
      <c r="AD5667" s="119" t="s">
        <v>398</v>
      </c>
    </row>
    <row r="5668" spans="1:30">
      <c r="A5668" s="117">
        <v>5667</v>
      </c>
      <c r="B5668" s="123" t="s">
        <v>469</v>
      </c>
      <c r="C5668" s="117" t="s">
        <v>5</v>
      </c>
      <c r="D5668" s="117" t="s">
        <v>595</v>
      </c>
      <c r="E5668" s="117">
        <v>5667</v>
      </c>
      <c r="F5668" s="117" t="s">
        <v>923</v>
      </c>
      <c r="G5668" s="117" t="s">
        <v>591</v>
      </c>
      <c r="H5668" s="117" t="s">
        <v>1016</v>
      </c>
      <c r="I5668" s="117" t="s">
        <v>398</v>
      </c>
      <c r="J5668" s="117" t="s">
        <v>398</v>
      </c>
      <c r="K5668" s="117" t="s">
        <v>398</v>
      </c>
      <c r="L5668" s="117" t="s">
        <v>398</v>
      </c>
      <c r="M5668" s="117" t="s">
        <v>398</v>
      </c>
      <c r="N5668" s="117" t="s">
        <v>398</v>
      </c>
      <c r="O5668" s="125" t="s">
        <v>579</v>
      </c>
      <c r="P5668" s="117">
        <v>1</v>
      </c>
      <c r="Q5668" s="117" t="s">
        <v>398</v>
      </c>
      <c r="R5668" s="117" t="s">
        <v>398</v>
      </c>
      <c r="S5668" s="117" t="s">
        <v>398</v>
      </c>
      <c r="T5668" s="117" t="s">
        <v>398</v>
      </c>
      <c r="U5668" s="117" t="s">
        <v>398</v>
      </c>
      <c r="V5668" s="117" t="s">
        <v>398</v>
      </c>
      <c r="W5668" s="123">
        <v>83</v>
      </c>
      <c r="X5668" s="117" t="s">
        <v>907</v>
      </c>
      <c r="Y5668" s="120">
        <v>43565</v>
      </c>
      <c r="Z5668" s="121">
        <v>0.625</v>
      </c>
      <c r="AA5668" s="121">
        <v>0.71527777777777779</v>
      </c>
      <c r="AB5668" s="117" t="s">
        <v>582</v>
      </c>
      <c r="AC5668" s="119" t="s">
        <v>398</v>
      </c>
      <c r="AD5668" s="119" t="s">
        <v>398</v>
      </c>
    </row>
    <row r="5669" spans="1:30">
      <c r="A5669" s="117">
        <v>5668</v>
      </c>
      <c r="B5669" s="123" t="s">
        <v>469</v>
      </c>
      <c r="C5669" s="117" t="s">
        <v>5</v>
      </c>
      <c r="D5669" s="117" t="s">
        <v>595</v>
      </c>
      <c r="E5669" s="117">
        <v>5668</v>
      </c>
      <c r="F5669" s="117" t="s">
        <v>923</v>
      </c>
      <c r="G5669" s="117" t="s">
        <v>591</v>
      </c>
      <c r="H5669" s="117" t="s">
        <v>1016</v>
      </c>
      <c r="I5669" s="117" t="s">
        <v>398</v>
      </c>
      <c r="J5669" s="117" t="s">
        <v>398</v>
      </c>
      <c r="K5669" s="117" t="s">
        <v>398</v>
      </c>
      <c r="L5669" s="117" t="s">
        <v>398</v>
      </c>
      <c r="M5669" s="117" t="s">
        <v>398</v>
      </c>
      <c r="N5669" s="117" t="s">
        <v>398</v>
      </c>
      <c r="O5669" s="125" t="s">
        <v>579</v>
      </c>
      <c r="P5669" s="117">
        <v>1</v>
      </c>
      <c r="Q5669" s="117" t="s">
        <v>398</v>
      </c>
      <c r="R5669" s="117" t="s">
        <v>398</v>
      </c>
      <c r="S5669" s="117" t="s">
        <v>398</v>
      </c>
      <c r="T5669" s="117" t="s">
        <v>398</v>
      </c>
      <c r="U5669" s="117" t="s">
        <v>398</v>
      </c>
      <c r="V5669" s="117" t="s">
        <v>398</v>
      </c>
      <c r="W5669" s="123">
        <v>83</v>
      </c>
      <c r="X5669" s="117" t="s">
        <v>907</v>
      </c>
      <c r="Y5669" s="120">
        <v>43565</v>
      </c>
      <c r="Z5669" s="121">
        <v>0.625</v>
      </c>
      <c r="AA5669" s="121">
        <v>0.71527777777777779</v>
      </c>
      <c r="AB5669" s="117" t="s">
        <v>582</v>
      </c>
      <c r="AC5669" s="119" t="s">
        <v>398</v>
      </c>
      <c r="AD5669" s="119" t="s">
        <v>398</v>
      </c>
    </row>
    <row r="5670" spans="1:30">
      <c r="A5670" s="117">
        <v>5669</v>
      </c>
      <c r="B5670" s="123" t="s">
        <v>469</v>
      </c>
      <c r="C5670" s="117" t="s">
        <v>5</v>
      </c>
      <c r="D5670" s="117" t="s">
        <v>595</v>
      </c>
      <c r="E5670" s="117">
        <v>5669</v>
      </c>
      <c r="F5670" s="117" t="s">
        <v>923</v>
      </c>
      <c r="G5670" s="117" t="s">
        <v>591</v>
      </c>
      <c r="H5670" s="117" t="s">
        <v>1016</v>
      </c>
      <c r="I5670" s="117" t="s">
        <v>398</v>
      </c>
      <c r="J5670" s="117" t="s">
        <v>398</v>
      </c>
      <c r="K5670" s="117" t="s">
        <v>398</v>
      </c>
      <c r="L5670" s="117" t="s">
        <v>398</v>
      </c>
      <c r="M5670" s="117" t="s">
        <v>398</v>
      </c>
      <c r="N5670" s="117" t="s">
        <v>398</v>
      </c>
      <c r="O5670" s="125" t="s">
        <v>579</v>
      </c>
      <c r="P5670" s="117">
        <v>1</v>
      </c>
      <c r="Q5670" s="117" t="s">
        <v>398</v>
      </c>
      <c r="R5670" s="117" t="s">
        <v>398</v>
      </c>
      <c r="S5670" s="117" t="s">
        <v>398</v>
      </c>
      <c r="T5670" s="117" t="s">
        <v>398</v>
      </c>
      <c r="U5670" s="117" t="s">
        <v>398</v>
      </c>
      <c r="V5670" s="117" t="s">
        <v>398</v>
      </c>
      <c r="W5670" s="123">
        <v>83</v>
      </c>
      <c r="X5670" s="117" t="s">
        <v>907</v>
      </c>
      <c r="Y5670" s="120">
        <v>43565</v>
      </c>
      <c r="Z5670" s="121">
        <v>0.625</v>
      </c>
      <c r="AA5670" s="121">
        <v>0.71527777777777779</v>
      </c>
      <c r="AB5670" s="117" t="s">
        <v>582</v>
      </c>
      <c r="AC5670" s="119" t="s">
        <v>398</v>
      </c>
      <c r="AD5670" s="119" t="s">
        <v>398</v>
      </c>
    </row>
    <row r="5671" spans="1:30">
      <c r="A5671" s="117">
        <v>5670</v>
      </c>
      <c r="B5671" s="123" t="s">
        <v>469</v>
      </c>
      <c r="C5671" s="117" t="s">
        <v>5</v>
      </c>
      <c r="D5671" s="117" t="s">
        <v>595</v>
      </c>
      <c r="E5671" s="117">
        <v>5670</v>
      </c>
      <c r="F5671" s="117" t="s">
        <v>923</v>
      </c>
      <c r="G5671" s="117" t="s">
        <v>591</v>
      </c>
      <c r="H5671" s="117" t="s">
        <v>1016</v>
      </c>
      <c r="I5671" s="117" t="s">
        <v>398</v>
      </c>
      <c r="J5671" s="117" t="s">
        <v>398</v>
      </c>
      <c r="K5671" s="117" t="s">
        <v>398</v>
      </c>
      <c r="L5671" s="117" t="s">
        <v>398</v>
      </c>
      <c r="M5671" s="117" t="s">
        <v>398</v>
      </c>
      <c r="N5671" s="117" t="s">
        <v>398</v>
      </c>
      <c r="O5671" s="125" t="s">
        <v>579</v>
      </c>
      <c r="P5671" s="117">
        <v>1</v>
      </c>
      <c r="Q5671" s="117" t="s">
        <v>398</v>
      </c>
      <c r="R5671" s="117" t="s">
        <v>398</v>
      </c>
      <c r="S5671" s="117" t="s">
        <v>398</v>
      </c>
      <c r="T5671" s="117" t="s">
        <v>398</v>
      </c>
      <c r="U5671" s="117" t="s">
        <v>398</v>
      </c>
      <c r="V5671" s="117" t="s">
        <v>398</v>
      </c>
      <c r="W5671" s="123">
        <v>83</v>
      </c>
      <c r="X5671" s="117" t="s">
        <v>907</v>
      </c>
      <c r="Y5671" s="120">
        <v>43565</v>
      </c>
      <c r="Z5671" s="121">
        <v>0.625</v>
      </c>
      <c r="AA5671" s="121">
        <v>0.71527777777777779</v>
      </c>
      <c r="AB5671" s="117" t="s">
        <v>582</v>
      </c>
      <c r="AC5671" s="119" t="s">
        <v>398</v>
      </c>
      <c r="AD5671" s="119" t="s">
        <v>398</v>
      </c>
    </row>
    <row r="5672" spans="1:30">
      <c r="A5672" s="117">
        <v>5671</v>
      </c>
      <c r="B5672" s="123" t="s">
        <v>469</v>
      </c>
      <c r="C5672" s="117" t="s">
        <v>5</v>
      </c>
      <c r="D5672" s="117" t="s">
        <v>595</v>
      </c>
      <c r="E5672" s="117">
        <v>5671</v>
      </c>
      <c r="F5672" s="117" t="s">
        <v>923</v>
      </c>
      <c r="G5672" s="117" t="s">
        <v>591</v>
      </c>
      <c r="H5672" s="117" t="s">
        <v>1016</v>
      </c>
      <c r="I5672" s="117" t="s">
        <v>398</v>
      </c>
      <c r="J5672" s="117" t="s">
        <v>398</v>
      </c>
      <c r="K5672" s="117" t="s">
        <v>398</v>
      </c>
      <c r="L5672" s="117" t="s">
        <v>398</v>
      </c>
      <c r="M5672" s="117" t="s">
        <v>398</v>
      </c>
      <c r="N5672" s="117" t="s">
        <v>398</v>
      </c>
      <c r="O5672" s="125" t="s">
        <v>579</v>
      </c>
      <c r="P5672" s="117">
        <v>1</v>
      </c>
      <c r="Q5672" s="117" t="s">
        <v>398</v>
      </c>
      <c r="R5672" s="117" t="s">
        <v>398</v>
      </c>
      <c r="S5672" s="117" t="s">
        <v>398</v>
      </c>
      <c r="T5672" s="117" t="s">
        <v>398</v>
      </c>
      <c r="U5672" s="117" t="s">
        <v>398</v>
      </c>
      <c r="V5672" s="117" t="s">
        <v>398</v>
      </c>
      <c r="W5672" s="123">
        <v>83</v>
      </c>
      <c r="X5672" s="117" t="s">
        <v>907</v>
      </c>
      <c r="Y5672" s="120">
        <v>43565</v>
      </c>
      <c r="Z5672" s="121">
        <v>0.625</v>
      </c>
      <c r="AA5672" s="121">
        <v>0.71527777777777779</v>
      </c>
      <c r="AB5672" s="117" t="s">
        <v>582</v>
      </c>
      <c r="AC5672" s="119" t="s">
        <v>398</v>
      </c>
      <c r="AD5672" s="119" t="s">
        <v>398</v>
      </c>
    </row>
    <row r="5673" spans="1:30">
      <c r="A5673" s="117">
        <v>5672</v>
      </c>
      <c r="B5673" s="123" t="s">
        <v>469</v>
      </c>
      <c r="C5673" s="117" t="s">
        <v>5</v>
      </c>
      <c r="D5673" s="117" t="s">
        <v>595</v>
      </c>
      <c r="E5673" s="117">
        <v>5672</v>
      </c>
      <c r="F5673" s="117" t="s">
        <v>923</v>
      </c>
      <c r="G5673" s="117" t="s">
        <v>591</v>
      </c>
      <c r="H5673" s="117" t="s">
        <v>1016</v>
      </c>
      <c r="I5673" s="117" t="s">
        <v>398</v>
      </c>
      <c r="J5673" s="117" t="s">
        <v>398</v>
      </c>
      <c r="K5673" s="117" t="s">
        <v>398</v>
      </c>
      <c r="L5673" s="117" t="s">
        <v>398</v>
      </c>
      <c r="M5673" s="117" t="s">
        <v>398</v>
      </c>
      <c r="N5673" s="117" t="s">
        <v>398</v>
      </c>
      <c r="O5673" s="125" t="s">
        <v>579</v>
      </c>
      <c r="P5673" s="117">
        <v>1</v>
      </c>
      <c r="Q5673" s="117" t="s">
        <v>398</v>
      </c>
      <c r="R5673" s="117" t="s">
        <v>398</v>
      </c>
      <c r="S5673" s="117" t="s">
        <v>398</v>
      </c>
      <c r="T5673" s="117" t="s">
        <v>398</v>
      </c>
      <c r="U5673" s="117" t="s">
        <v>398</v>
      </c>
      <c r="V5673" s="117" t="s">
        <v>398</v>
      </c>
      <c r="W5673" s="123">
        <v>83</v>
      </c>
      <c r="X5673" s="117" t="s">
        <v>907</v>
      </c>
      <c r="Y5673" s="120">
        <v>43565</v>
      </c>
      <c r="Z5673" s="121">
        <v>0.625</v>
      </c>
      <c r="AA5673" s="121">
        <v>0.71527777777777779</v>
      </c>
      <c r="AB5673" s="117" t="s">
        <v>582</v>
      </c>
      <c r="AC5673" s="119" t="s">
        <v>398</v>
      </c>
      <c r="AD5673" s="119" t="s">
        <v>398</v>
      </c>
    </row>
    <row r="5674" spans="1:30">
      <c r="A5674" s="117">
        <v>5673</v>
      </c>
      <c r="B5674" s="123" t="s">
        <v>469</v>
      </c>
      <c r="C5674" s="117" t="s">
        <v>5</v>
      </c>
      <c r="D5674" s="117" t="s">
        <v>595</v>
      </c>
      <c r="E5674" s="117">
        <v>5673</v>
      </c>
      <c r="F5674" s="117" t="s">
        <v>923</v>
      </c>
      <c r="G5674" s="117" t="s">
        <v>591</v>
      </c>
      <c r="H5674" s="117" t="s">
        <v>1016</v>
      </c>
      <c r="I5674" s="117" t="s">
        <v>398</v>
      </c>
      <c r="J5674" s="117" t="s">
        <v>398</v>
      </c>
      <c r="K5674" s="117" t="s">
        <v>398</v>
      </c>
      <c r="L5674" s="117" t="s">
        <v>398</v>
      </c>
      <c r="M5674" s="117" t="s">
        <v>398</v>
      </c>
      <c r="N5674" s="117" t="s">
        <v>398</v>
      </c>
      <c r="O5674" s="125" t="s">
        <v>579</v>
      </c>
      <c r="P5674" s="117">
        <v>1</v>
      </c>
      <c r="Q5674" s="117" t="s">
        <v>398</v>
      </c>
      <c r="R5674" s="117" t="s">
        <v>398</v>
      </c>
      <c r="S5674" s="117" t="s">
        <v>398</v>
      </c>
      <c r="T5674" s="117" t="s">
        <v>398</v>
      </c>
      <c r="U5674" s="117" t="s">
        <v>398</v>
      </c>
      <c r="V5674" s="117" t="s">
        <v>398</v>
      </c>
      <c r="W5674" s="123">
        <v>83</v>
      </c>
      <c r="X5674" s="117" t="s">
        <v>907</v>
      </c>
      <c r="Y5674" s="120">
        <v>43565</v>
      </c>
      <c r="Z5674" s="121">
        <v>0.625</v>
      </c>
      <c r="AA5674" s="121">
        <v>0.71527777777777779</v>
      </c>
      <c r="AB5674" s="117" t="s">
        <v>582</v>
      </c>
      <c r="AC5674" s="119" t="s">
        <v>398</v>
      </c>
      <c r="AD5674" s="119" t="s">
        <v>398</v>
      </c>
    </row>
    <row r="5675" spans="1:30">
      <c r="A5675" s="117">
        <v>5674</v>
      </c>
      <c r="B5675" s="123" t="s">
        <v>469</v>
      </c>
      <c r="C5675" s="117" t="s">
        <v>5</v>
      </c>
      <c r="D5675" s="117" t="s">
        <v>595</v>
      </c>
      <c r="E5675" s="117">
        <v>5674</v>
      </c>
      <c r="F5675" s="117" t="s">
        <v>923</v>
      </c>
      <c r="G5675" s="117" t="s">
        <v>591</v>
      </c>
      <c r="H5675" s="117" t="s">
        <v>1016</v>
      </c>
      <c r="I5675" s="117" t="s">
        <v>398</v>
      </c>
      <c r="J5675" s="117" t="s">
        <v>398</v>
      </c>
      <c r="K5675" s="117" t="s">
        <v>398</v>
      </c>
      <c r="L5675" s="117" t="s">
        <v>398</v>
      </c>
      <c r="M5675" s="117" t="s">
        <v>398</v>
      </c>
      <c r="N5675" s="117" t="s">
        <v>398</v>
      </c>
      <c r="O5675" s="125" t="s">
        <v>579</v>
      </c>
      <c r="P5675" s="117">
        <v>1</v>
      </c>
      <c r="Q5675" s="117" t="s">
        <v>398</v>
      </c>
      <c r="R5675" s="117" t="s">
        <v>398</v>
      </c>
      <c r="S5675" s="117" t="s">
        <v>398</v>
      </c>
      <c r="T5675" s="117" t="s">
        <v>398</v>
      </c>
      <c r="U5675" s="117" t="s">
        <v>398</v>
      </c>
      <c r="V5675" s="117" t="s">
        <v>398</v>
      </c>
      <c r="W5675" s="123">
        <v>83</v>
      </c>
      <c r="X5675" s="117" t="s">
        <v>907</v>
      </c>
      <c r="Y5675" s="120">
        <v>43565</v>
      </c>
      <c r="Z5675" s="121">
        <v>0.625</v>
      </c>
      <c r="AA5675" s="121">
        <v>0.71527777777777779</v>
      </c>
      <c r="AB5675" s="117" t="s">
        <v>582</v>
      </c>
      <c r="AC5675" s="119" t="s">
        <v>398</v>
      </c>
      <c r="AD5675" s="119" t="s">
        <v>398</v>
      </c>
    </row>
    <row r="5676" spans="1:30">
      <c r="A5676" s="117">
        <v>5675</v>
      </c>
      <c r="B5676" s="123" t="s">
        <v>469</v>
      </c>
      <c r="C5676" s="117" t="s">
        <v>5</v>
      </c>
      <c r="D5676" s="117" t="s">
        <v>595</v>
      </c>
      <c r="E5676" s="117">
        <v>5675</v>
      </c>
      <c r="F5676" s="117" t="s">
        <v>923</v>
      </c>
      <c r="G5676" s="117" t="s">
        <v>591</v>
      </c>
      <c r="H5676" s="117" t="s">
        <v>1016</v>
      </c>
      <c r="I5676" s="117" t="s">
        <v>398</v>
      </c>
      <c r="J5676" s="117" t="s">
        <v>398</v>
      </c>
      <c r="K5676" s="117" t="s">
        <v>398</v>
      </c>
      <c r="L5676" s="117" t="s">
        <v>398</v>
      </c>
      <c r="M5676" s="117" t="s">
        <v>398</v>
      </c>
      <c r="N5676" s="117" t="s">
        <v>398</v>
      </c>
      <c r="O5676" s="125" t="s">
        <v>579</v>
      </c>
      <c r="P5676" s="117">
        <v>1</v>
      </c>
      <c r="Q5676" s="117" t="s">
        <v>398</v>
      </c>
      <c r="R5676" s="117" t="s">
        <v>398</v>
      </c>
      <c r="S5676" s="117" t="s">
        <v>398</v>
      </c>
      <c r="T5676" s="117" t="s">
        <v>398</v>
      </c>
      <c r="U5676" s="117" t="s">
        <v>398</v>
      </c>
      <c r="V5676" s="117" t="s">
        <v>398</v>
      </c>
      <c r="W5676" s="123">
        <v>83</v>
      </c>
      <c r="X5676" s="117" t="s">
        <v>907</v>
      </c>
      <c r="Y5676" s="120">
        <v>43565</v>
      </c>
      <c r="Z5676" s="121">
        <v>0.625</v>
      </c>
      <c r="AA5676" s="121">
        <v>0.71527777777777779</v>
      </c>
      <c r="AB5676" s="117" t="s">
        <v>582</v>
      </c>
      <c r="AC5676" s="119" t="s">
        <v>398</v>
      </c>
      <c r="AD5676" s="119" t="s">
        <v>398</v>
      </c>
    </row>
    <row r="5677" spans="1:30">
      <c r="A5677" s="117">
        <v>5676</v>
      </c>
      <c r="B5677" s="123" t="s">
        <v>469</v>
      </c>
      <c r="C5677" s="117" t="s">
        <v>5</v>
      </c>
      <c r="D5677" s="117" t="s">
        <v>595</v>
      </c>
      <c r="E5677" s="117">
        <v>5676</v>
      </c>
      <c r="F5677" s="117" t="s">
        <v>923</v>
      </c>
      <c r="G5677" s="117" t="s">
        <v>591</v>
      </c>
      <c r="H5677" s="117" t="s">
        <v>1016</v>
      </c>
      <c r="I5677" s="117" t="s">
        <v>398</v>
      </c>
      <c r="J5677" s="117" t="s">
        <v>398</v>
      </c>
      <c r="K5677" s="117" t="s">
        <v>398</v>
      </c>
      <c r="L5677" s="117" t="s">
        <v>398</v>
      </c>
      <c r="M5677" s="117" t="s">
        <v>398</v>
      </c>
      <c r="N5677" s="117" t="s">
        <v>398</v>
      </c>
      <c r="O5677" s="125" t="s">
        <v>579</v>
      </c>
      <c r="P5677" s="117">
        <v>1</v>
      </c>
      <c r="Q5677" s="117" t="s">
        <v>398</v>
      </c>
      <c r="R5677" s="117" t="s">
        <v>398</v>
      </c>
      <c r="S5677" s="117" t="s">
        <v>398</v>
      </c>
      <c r="T5677" s="117" t="s">
        <v>398</v>
      </c>
      <c r="U5677" s="117" t="s">
        <v>398</v>
      </c>
      <c r="V5677" s="117" t="s">
        <v>398</v>
      </c>
      <c r="W5677" s="123">
        <v>83</v>
      </c>
      <c r="X5677" s="117" t="s">
        <v>907</v>
      </c>
      <c r="Y5677" s="120">
        <v>43565</v>
      </c>
      <c r="Z5677" s="121">
        <v>0.625</v>
      </c>
      <c r="AA5677" s="121">
        <v>0.71527777777777779</v>
      </c>
      <c r="AB5677" s="117" t="s">
        <v>582</v>
      </c>
      <c r="AC5677" s="119" t="s">
        <v>398</v>
      </c>
      <c r="AD5677" s="119" t="s">
        <v>398</v>
      </c>
    </row>
    <row r="5678" spans="1:30">
      <c r="A5678" s="117">
        <v>5677</v>
      </c>
      <c r="B5678" s="123" t="s">
        <v>469</v>
      </c>
      <c r="C5678" s="117" t="s">
        <v>5</v>
      </c>
      <c r="D5678" s="117" t="s">
        <v>595</v>
      </c>
      <c r="E5678" s="117">
        <v>5677</v>
      </c>
      <c r="F5678" s="117" t="s">
        <v>923</v>
      </c>
      <c r="G5678" s="117" t="s">
        <v>591</v>
      </c>
      <c r="H5678" s="117" t="s">
        <v>1016</v>
      </c>
      <c r="I5678" s="117" t="s">
        <v>398</v>
      </c>
      <c r="J5678" s="117" t="s">
        <v>398</v>
      </c>
      <c r="K5678" s="117" t="s">
        <v>398</v>
      </c>
      <c r="L5678" s="117" t="s">
        <v>398</v>
      </c>
      <c r="M5678" s="117" t="s">
        <v>398</v>
      </c>
      <c r="N5678" s="117" t="s">
        <v>398</v>
      </c>
      <c r="O5678" s="125" t="s">
        <v>579</v>
      </c>
      <c r="P5678" s="117">
        <v>1</v>
      </c>
      <c r="Q5678" s="117" t="s">
        <v>398</v>
      </c>
      <c r="R5678" s="117" t="s">
        <v>398</v>
      </c>
      <c r="S5678" s="117" t="s">
        <v>398</v>
      </c>
      <c r="T5678" s="117" t="s">
        <v>398</v>
      </c>
      <c r="U5678" s="117" t="s">
        <v>398</v>
      </c>
      <c r="V5678" s="117" t="s">
        <v>398</v>
      </c>
      <c r="W5678" s="123">
        <v>83</v>
      </c>
      <c r="X5678" s="117" t="s">
        <v>907</v>
      </c>
      <c r="Y5678" s="120">
        <v>43565</v>
      </c>
      <c r="Z5678" s="121">
        <v>0.625</v>
      </c>
      <c r="AA5678" s="121">
        <v>0.71527777777777779</v>
      </c>
      <c r="AB5678" s="117" t="s">
        <v>582</v>
      </c>
      <c r="AC5678" s="119" t="s">
        <v>398</v>
      </c>
      <c r="AD5678" s="119" t="s">
        <v>398</v>
      </c>
    </row>
    <row r="5679" spans="1:30">
      <c r="A5679" s="117">
        <v>5678</v>
      </c>
      <c r="B5679" s="123" t="s">
        <v>469</v>
      </c>
      <c r="C5679" s="117" t="s">
        <v>5</v>
      </c>
      <c r="D5679" s="117" t="s">
        <v>595</v>
      </c>
      <c r="E5679" s="117">
        <v>5678</v>
      </c>
      <c r="F5679" s="117" t="s">
        <v>923</v>
      </c>
      <c r="G5679" s="117" t="s">
        <v>591</v>
      </c>
      <c r="H5679" s="117" t="s">
        <v>1016</v>
      </c>
      <c r="I5679" s="117" t="s">
        <v>398</v>
      </c>
      <c r="J5679" s="117" t="s">
        <v>398</v>
      </c>
      <c r="K5679" s="117" t="s">
        <v>398</v>
      </c>
      <c r="L5679" s="117" t="s">
        <v>398</v>
      </c>
      <c r="M5679" s="117" t="s">
        <v>398</v>
      </c>
      <c r="N5679" s="117" t="s">
        <v>398</v>
      </c>
      <c r="O5679" s="125" t="s">
        <v>579</v>
      </c>
      <c r="P5679" s="117">
        <v>1</v>
      </c>
      <c r="Q5679" s="117" t="s">
        <v>398</v>
      </c>
      <c r="R5679" s="117" t="s">
        <v>398</v>
      </c>
      <c r="S5679" s="117" t="s">
        <v>398</v>
      </c>
      <c r="T5679" s="117" t="s">
        <v>398</v>
      </c>
      <c r="U5679" s="117" t="s">
        <v>398</v>
      </c>
      <c r="V5679" s="117" t="s">
        <v>398</v>
      </c>
      <c r="W5679" s="123">
        <v>83</v>
      </c>
      <c r="X5679" s="117" t="s">
        <v>907</v>
      </c>
      <c r="Y5679" s="120">
        <v>43565</v>
      </c>
      <c r="Z5679" s="121">
        <v>0.625</v>
      </c>
      <c r="AA5679" s="121">
        <v>0.71527777777777779</v>
      </c>
      <c r="AB5679" s="117" t="s">
        <v>582</v>
      </c>
      <c r="AC5679" s="119" t="s">
        <v>398</v>
      </c>
      <c r="AD5679" s="119" t="s">
        <v>398</v>
      </c>
    </row>
    <row r="5680" spans="1:30">
      <c r="A5680" s="117">
        <v>5679</v>
      </c>
      <c r="B5680" s="123" t="s">
        <v>469</v>
      </c>
      <c r="C5680" s="117" t="s">
        <v>5</v>
      </c>
      <c r="D5680" s="117" t="s">
        <v>595</v>
      </c>
      <c r="E5680" s="117">
        <v>5679</v>
      </c>
      <c r="F5680" s="117" t="s">
        <v>923</v>
      </c>
      <c r="G5680" s="117" t="s">
        <v>591</v>
      </c>
      <c r="H5680" s="117" t="s">
        <v>1016</v>
      </c>
      <c r="I5680" s="117" t="s">
        <v>398</v>
      </c>
      <c r="J5680" s="117" t="s">
        <v>398</v>
      </c>
      <c r="K5680" s="117" t="s">
        <v>398</v>
      </c>
      <c r="L5680" s="117" t="s">
        <v>398</v>
      </c>
      <c r="M5680" s="117" t="s">
        <v>398</v>
      </c>
      <c r="N5680" s="117" t="s">
        <v>398</v>
      </c>
      <c r="O5680" s="125" t="s">
        <v>579</v>
      </c>
      <c r="P5680" s="117">
        <v>1</v>
      </c>
      <c r="Q5680" s="117" t="s">
        <v>398</v>
      </c>
      <c r="R5680" s="117" t="s">
        <v>398</v>
      </c>
      <c r="S5680" s="117" t="s">
        <v>398</v>
      </c>
      <c r="T5680" s="117" t="s">
        <v>398</v>
      </c>
      <c r="U5680" s="117" t="s">
        <v>398</v>
      </c>
      <c r="V5680" s="117" t="s">
        <v>398</v>
      </c>
      <c r="W5680" s="123">
        <v>83</v>
      </c>
      <c r="X5680" s="117" t="s">
        <v>907</v>
      </c>
      <c r="Y5680" s="120">
        <v>43565</v>
      </c>
      <c r="Z5680" s="121">
        <v>0.625</v>
      </c>
      <c r="AA5680" s="121">
        <v>0.71527777777777779</v>
      </c>
      <c r="AB5680" s="117" t="s">
        <v>582</v>
      </c>
      <c r="AC5680" s="119" t="s">
        <v>398</v>
      </c>
      <c r="AD5680" s="119" t="s">
        <v>398</v>
      </c>
    </row>
    <row r="5681" spans="1:30">
      <c r="A5681" s="117">
        <v>5680</v>
      </c>
      <c r="B5681" s="123" t="s">
        <v>469</v>
      </c>
      <c r="C5681" s="117" t="s">
        <v>5</v>
      </c>
      <c r="D5681" s="117" t="s">
        <v>595</v>
      </c>
      <c r="E5681" s="117">
        <v>5680</v>
      </c>
      <c r="F5681" s="117" t="s">
        <v>923</v>
      </c>
      <c r="G5681" s="117" t="s">
        <v>591</v>
      </c>
      <c r="H5681" s="117" t="s">
        <v>1016</v>
      </c>
      <c r="I5681" s="117" t="s">
        <v>398</v>
      </c>
      <c r="J5681" s="117" t="s">
        <v>398</v>
      </c>
      <c r="K5681" s="117" t="s">
        <v>398</v>
      </c>
      <c r="L5681" s="117" t="s">
        <v>398</v>
      </c>
      <c r="M5681" s="117" t="s">
        <v>398</v>
      </c>
      <c r="N5681" s="117" t="s">
        <v>398</v>
      </c>
      <c r="O5681" s="125" t="s">
        <v>579</v>
      </c>
      <c r="P5681" s="117">
        <v>1</v>
      </c>
      <c r="Q5681" s="117" t="s">
        <v>398</v>
      </c>
      <c r="R5681" s="117" t="s">
        <v>398</v>
      </c>
      <c r="S5681" s="117" t="s">
        <v>398</v>
      </c>
      <c r="T5681" s="117" t="s">
        <v>398</v>
      </c>
      <c r="U5681" s="117" t="s">
        <v>398</v>
      </c>
      <c r="V5681" s="117" t="s">
        <v>398</v>
      </c>
      <c r="W5681" s="123">
        <v>83</v>
      </c>
      <c r="X5681" s="117" t="s">
        <v>907</v>
      </c>
      <c r="Y5681" s="120">
        <v>43565</v>
      </c>
      <c r="Z5681" s="121">
        <v>0.625</v>
      </c>
      <c r="AA5681" s="121">
        <v>0.71527777777777779</v>
      </c>
      <c r="AB5681" s="117" t="s">
        <v>582</v>
      </c>
      <c r="AC5681" s="119" t="s">
        <v>398</v>
      </c>
      <c r="AD5681" s="119" t="s">
        <v>398</v>
      </c>
    </row>
    <row r="5682" spans="1:30">
      <c r="A5682" s="117">
        <v>5681</v>
      </c>
      <c r="B5682" s="123" t="s">
        <v>469</v>
      </c>
      <c r="C5682" s="117" t="s">
        <v>5</v>
      </c>
      <c r="D5682" s="117" t="s">
        <v>595</v>
      </c>
      <c r="E5682" s="117">
        <v>5681</v>
      </c>
      <c r="F5682" s="117" t="s">
        <v>923</v>
      </c>
      <c r="G5682" s="117" t="s">
        <v>591</v>
      </c>
      <c r="H5682" s="117" t="s">
        <v>1016</v>
      </c>
      <c r="I5682" s="117" t="s">
        <v>398</v>
      </c>
      <c r="J5682" s="117" t="s">
        <v>398</v>
      </c>
      <c r="K5682" s="117" t="s">
        <v>398</v>
      </c>
      <c r="L5682" s="117" t="s">
        <v>398</v>
      </c>
      <c r="M5682" s="117" t="s">
        <v>398</v>
      </c>
      <c r="N5682" s="117" t="s">
        <v>398</v>
      </c>
      <c r="O5682" s="125" t="s">
        <v>579</v>
      </c>
      <c r="P5682" s="117">
        <v>1</v>
      </c>
      <c r="Q5682" s="117" t="s">
        <v>398</v>
      </c>
      <c r="R5682" s="117" t="s">
        <v>398</v>
      </c>
      <c r="S5682" s="117" t="s">
        <v>398</v>
      </c>
      <c r="T5682" s="117" t="s">
        <v>398</v>
      </c>
      <c r="U5682" s="117" t="s">
        <v>398</v>
      </c>
      <c r="V5682" s="117" t="s">
        <v>398</v>
      </c>
      <c r="W5682" s="123">
        <v>83</v>
      </c>
      <c r="X5682" s="117" t="s">
        <v>907</v>
      </c>
      <c r="Y5682" s="120">
        <v>43565</v>
      </c>
      <c r="Z5682" s="121">
        <v>0.625</v>
      </c>
      <c r="AA5682" s="121">
        <v>0.71527777777777779</v>
      </c>
      <c r="AB5682" s="117" t="s">
        <v>582</v>
      </c>
      <c r="AC5682" s="119" t="s">
        <v>398</v>
      </c>
      <c r="AD5682" s="119" t="s">
        <v>398</v>
      </c>
    </row>
    <row r="5683" spans="1:30">
      <c r="A5683" s="117">
        <v>5682</v>
      </c>
      <c r="B5683" s="123" t="s">
        <v>469</v>
      </c>
      <c r="C5683" s="117" t="s">
        <v>5</v>
      </c>
      <c r="D5683" s="117" t="s">
        <v>595</v>
      </c>
      <c r="E5683" s="117">
        <v>5682</v>
      </c>
      <c r="F5683" s="117" t="s">
        <v>923</v>
      </c>
      <c r="G5683" s="117" t="s">
        <v>591</v>
      </c>
      <c r="H5683" s="117" t="s">
        <v>1016</v>
      </c>
      <c r="I5683" s="117" t="s">
        <v>398</v>
      </c>
      <c r="J5683" s="117" t="s">
        <v>398</v>
      </c>
      <c r="K5683" s="117" t="s">
        <v>398</v>
      </c>
      <c r="L5683" s="117" t="s">
        <v>398</v>
      </c>
      <c r="M5683" s="117" t="s">
        <v>398</v>
      </c>
      <c r="N5683" s="117" t="s">
        <v>398</v>
      </c>
      <c r="O5683" s="125" t="s">
        <v>579</v>
      </c>
      <c r="P5683" s="117">
        <v>1</v>
      </c>
      <c r="Q5683" s="117" t="s">
        <v>398</v>
      </c>
      <c r="R5683" s="117" t="s">
        <v>398</v>
      </c>
      <c r="S5683" s="117" t="s">
        <v>398</v>
      </c>
      <c r="T5683" s="117" t="s">
        <v>398</v>
      </c>
      <c r="U5683" s="117" t="s">
        <v>398</v>
      </c>
      <c r="V5683" s="117" t="s">
        <v>398</v>
      </c>
      <c r="W5683" s="123">
        <v>83</v>
      </c>
      <c r="X5683" s="117" t="s">
        <v>907</v>
      </c>
      <c r="Y5683" s="120">
        <v>43565</v>
      </c>
      <c r="Z5683" s="121">
        <v>0.625</v>
      </c>
      <c r="AA5683" s="121">
        <v>0.71527777777777779</v>
      </c>
      <c r="AB5683" s="117" t="s">
        <v>582</v>
      </c>
      <c r="AC5683" s="119" t="s">
        <v>398</v>
      </c>
      <c r="AD5683" s="119" t="s">
        <v>398</v>
      </c>
    </row>
    <row r="5684" spans="1:30">
      <c r="A5684" s="117">
        <v>5683</v>
      </c>
      <c r="B5684" s="123" t="s">
        <v>469</v>
      </c>
      <c r="C5684" s="117" t="s">
        <v>5</v>
      </c>
      <c r="D5684" s="117" t="s">
        <v>595</v>
      </c>
      <c r="E5684" s="117">
        <v>5683</v>
      </c>
      <c r="F5684" s="117" t="s">
        <v>923</v>
      </c>
      <c r="G5684" s="117" t="s">
        <v>591</v>
      </c>
      <c r="H5684" s="117" t="s">
        <v>1016</v>
      </c>
      <c r="I5684" s="117" t="s">
        <v>398</v>
      </c>
      <c r="J5684" s="117" t="s">
        <v>398</v>
      </c>
      <c r="K5684" s="117" t="s">
        <v>398</v>
      </c>
      <c r="L5684" s="117" t="s">
        <v>398</v>
      </c>
      <c r="M5684" s="117" t="s">
        <v>398</v>
      </c>
      <c r="N5684" s="117" t="s">
        <v>398</v>
      </c>
      <c r="O5684" s="125" t="s">
        <v>579</v>
      </c>
      <c r="P5684" s="117">
        <v>1</v>
      </c>
      <c r="Q5684" s="117" t="s">
        <v>398</v>
      </c>
      <c r="R5684" s="117" t="s">
        <v>398</v>
      </c>
      <c r="S5684" s="117" t="s">
        <v>398</v>
      </c>
      <c r="T5684" s="117" t="s">
        <v>398</v>
      </c>
      <c r="U5684" s="117" t="s">
        <v>398</v>
      </c>
      <c r="V5684" s="117" t="s">
        <v>398</v>
      </c>
      <c r="W5684" s="123">
        <v>83</v>
      </c>
      <c r="X5684" s="117" t="s">
        <v>907</v>
      </c>
      <c r="Y5684" s="120">
        <v>43565</v>
      </c>
      <c r="Z5684" s="121">
        <v>0.625</v>
      </c>
      <c r="AA5684" s="121">
        <v>0.71527777777777779</v>
      </c>
      <c r="AB5684" s="117" t="s">
        <v>582</v>
      </c>
      <c r="AC5684" s="119" t="s">
        <v>398</v>
      </c>
      <c r="AD5684" s="119" t="s">
        <v>398</v>
      </c>
    </row>
    <row r="5685" spans="1:30">
      <c r="A5685" s="117">
        <v>5684</v>
      </c>
      <c r="B5685" s="123" t="s">
        <v>469</v>
      </c>
      <c r="C5685" s="117" t="s">
        <v>5</v>
      </c>
      <c r="D5685" s="117" t="s">
        <v>595</v>
      </c>
      <c r="E5685" s="117">
        <v>5684</v>
      </c>
      <c r="F5685" s="117" t="s">
        <v>923</v>
      </c>
      <c r="G5685" s="117" t="s">
        <v>591</v>
      </c>
      <c r="H5685" s="117" t="s">
        <v>1016</v>
      </c>
      <c r="I5685" s="117" t="s">
        <v>398</v>
      </c>
      <c r="J5685" s="117" t="s">
        <v>398</v>
      </c>
      <c r="K5685" s="117" t="s">
        <v>398</v>
      </c>
      <c r="L5685" s="117" t="s">
        <v>398</v>
      </c>
      <c r="M5685" s="117" t="s">
        <v>398</v>
      </c>
      <c r="N5685" s="117" t="s">
        <v>398</v>
      </c>
      <c r="O5685" s="125" t="s">
        <v>579</v>
      </c>
      <c r="P5685" s="117">
        <v>1</v>
      </c>
      <c r="Q5685" s="117" t="s">
        <v>398</v>
      </c>
      <c r="R5685" s="117" t="s">
        <v>398</v>
      </c>
      <c r="S5685" s="117" t="s">
        <v>398</v>
      </c>
      <c r="T5685" s="117" t="s">
        <v>398</v>
      </c>
      <c r="U5685" s="117" t="s">
        <v>398</v>
      </c>
      <c r="V5685" s="117" t="s">
        <v>398</v>
      </c>
      <c r="W5685" s="123">
        <v>83</v>
      </c>
      <c r="X5685" s="117" t="s">
        <v>907</v>
      </c>
      <c r="Y5685" s="120">
        <v>43565</v>
      </c>
      <c r="Z5685" s="121">
        <v>0.625</v>
      </c>
      <c r="AA5685" s="121">
        <v>0.71527777777777779</v>
      </c>
      <c r="AB5685" s="117" t="s">
        <v>582</v>
      </c>
      <c r="AC5685" s="119" t="s">
        <v>398</v>
      </c>
      <c r="AD5685" s="119" t="s">
        <v>398</v>
      </c>
    </row>
    <row r="5686" spans="1:30">
      <c r="A5686" s="117">
        <v>5685</v>
      </c>
      <c r="B5686" s="123" t="s">
        <v>469</v>
      </c>
      <c r="C5686" s="117" t="s">
        <v>5</v>
      </c>
      <c r="D5686" s="117" t="s">
        <v>595</v>
      </c>
      <c r="E5686" s="117">
        <v>5685</v>
      </c>
      <c r="F5686" s="117" t="s">
        <v>923</v>
      </c>
      <c r="G5686" s="117" t="s">
        <v>591</v>
      </c>
      <c r="H5686" s="117" t="s">
        <v>1016</v>
      </c>
      <c r="I5686" s="117" t="s">
        <v>398</v>
      </c>
      <c r="J5686" s="117" t="s">
        <v>398</v>
      </c>
      <c r="K5686" s="117" t="s">
        <v>398</v>
      </c>
      <c r="L5686" s="117" t="s">
        <v>398</v>
      </c>
      <c r="M5686" s="117" t="s">
        <v>398</v>
      </c>
      <c r="N5686" s="117" t="s">
        <v>398</v>
      </c>
      <c r="O5686" s="125" t="s">
        <v>579</v>
      </c>
      <c r="P5686" s="117">
        <v>1</v>
      </c>
      <c r="Q5686" s="117" t="s">
        <v>398</v>
      </c>
      <c r="R5686" s="117" t="s">
        <v>398</v>
      </c>
      <c r="S5686" s="117" t="s">
        <v>398</v>
      </c>
      <c r="T5686" s="117" t="s">
        <v>398</v>
      </c>
      <c r="U5686" s="117" t="s">
        <v>398</v>
      </c>
      <c r="V5686" s="117" t="s">
        <v>398</v>
      </c>
      <c r="W5686" s="123">
        <v>83</v>
      </c>
      <c r="X5686" s="117" t="s">
        <v>907</v>
      </c>
      <c r="Y5686" s="120">
        <v>43565</v>
      </c>
      <c r="Z5686" s="121">
        <v>0.625</v>
      </c>
      <c r="AA5686" s="121">
        <v>0.71527777777777779</v>
      </c>
      <c r="AB5686" s="117" t="s">
        <v>582</v>
      </c>
      <c r="AC5686" s="119" t="s">
        <v>398</v>
      </c>
      <c r="AD5686" s="119" t="s">
        <v>398</v>
      </c>
    </row>
    <row r="5687" spans="1:30">
      <c r="A5687" s="117">
        <v>5686</v>
      </c>
      <c r="B5687" s="123" t="s">
        <v>469</v>
      </c>
      <c r="C5687" s="117" t="s">
        <v>5</v>
      </c>
      <c r="D5687" s="117" t="s">
        <v>595</v>
      </c>
      <c r="E5687" s="117">
        <v>5686</v>
      </c>
      <c r="F5687" s="117" t="s">
        <v>923</v>
      </c>
      <c r="G5687" s="117" t="s">
        <v>591</v>
      </c>
      <c r="H5687" s="117" t="s">
        <v>1016</v>
      </c>
      <c r="I5687" s="117" t="s">
        <v>398</v>
      </c>
      <c r="J5687" s="117" t="s">
        <v>398</v>
      </c>
      <c r="K5687" s="117" t="s">
        <v>398</v>
      </c>
      <c r="L5687" s="117" t="s">
        <v>398</v>
      </c>
      <c r="M5687" s="117" t="s">
        <v>398</v>
      </c>
      <c r="N5687" s="117" t="s">
        <v>398</v>
      </c>
      <c r="O5687" s="125" t="s">
        <v>579</v>
      </c>
      <c r="P5687" s="117">
        <v>1</v>
      </c>
      <c r="Q5687" s="117" t="s">
        <v>398</v>
      </c>
      <c r="R5687" s="117" t="s">
        <v>398</v>
      </c>
      <c r="S5687" s="117" t="s">
        <v>398</v>
      </c>
      <c r="T5687" s="117" t="s">
        <v>398</v>
      </c>
      <c r="U5687" s="117" t="s">
        <v>398</v>
      </c>
      <c r="V5687" s="117" t="s">
        <v>398</v>
      </c>
      <c r="W5687" s="123">
        <v>83</v>
      </c>
      <c r="X5687" s="117" t="s">
        <v>907</v>
      </c>
      <c r="Y5687" s="120">
        <v>43565</v>
      </c>
      <c r="Z5687" s="121">
        <v>0.625</v>
      </c>
      <c r="AA5687" s="121">
        <v>0.71527777777777779</v>
      </c>
      <c r="AB5687" s="117" t="s">
        <v>582</v>
      </c>
      <c r="AC5687" s="119" t="s">
        <v>398</v>
      </c>
      <c r="AD5687" s="119" t="s">
        <v>398</v>
      </c>
    </row>
    <row r="5688" spans="1:30">
      <c r="A5688" s="117">
        <v>5687</v>
      </c>
      <c r="B5688" s="123" t="s">
        <v>469</v>
      </c>
      <c r="C5688" s="117" t="s">
        <v>5</v>
      </c>
      <c r="D5688" s="117" t="s">
        <v>595</v>
      </c>
      <c r="E5688" s="117">
        <v>5687</v>
      </c>
      <c r="F5688" s="117" t="s">
        <v>923</v>
      </c>
      <c r="G5688" s="117" t="s">
        <v>591</v>
      </c>
      <c r="H5688" s="117" t="s">
        <v>1016</v>
      </c>
      <c r="I5688" s="117" t="s">
        <v>398</v>
      </c>
      <c r="J5688" s="117" t="s">
        <v>398</v>
      </c>
      <c r="K5688" s="117" t="s">
        <v>398</v>
      </c>
      <c r="L5688" s="117" t="s">
        <v>398</v>
      </c>
      <c r="M5688" s="117" t="s">
        <v>398</v>
      </c>
      <c r="N5688" s="117" t="s">
        <v>398</v>
      </c>
      <c r="O5688" s="125" t="s">
        <v>579</v>
      </c>
      <c r="P5688" s="117">
        <v>1</v>
      </c>
      <c r="Q5688" s="117" t="s">
        <v>398</v>
      </c>
      <c r="R5688" s="117" t="s">
        <v>398</v>
      </c>
      <c r="S5688" s="117" t="s">
        <v>398</v>
      </c>
      <c r="T5688" s="117" t="s">
        <v>398</v>
      </c>
      <c r="U5688" s="117" t="s">
        <v>398</v>
      </c>
      <c r="V5688" s="117" t="s">
        <v>398</v>
      </c>
      <c r="W5688" s="123">
        <v>83</v>
      </c>
      <c r="X5688" s="117" t="s">
        <v>907</v>
      </c>
      <c r="Y5688" s="120">
        <v>43565</v>
      </c>
      <c r="Z5688" s="121">
        <v>0.625</v>
      </c>
      <c r="AA5688" s="121">
        <v>0.71527777777777779</v>
      </c>
      <c r="AB5688" s="117" t="s">
        <v>582</v>
      </c>
      <c r="AC5688" s="119" t="s">
        <v>398</v>
      </c>
      <c r="AD5688" s="119" t="s">
        <v>398</v>
      </c>
    </row>
    <row r="5689" spans="1:30">
      <c r="A5689" s="117">
        <v>5688</v>
      </c>
      <c r="B5689" s="123" t="s">
        <v>469</v>
      </c>
      <c r="C5689" s="117" t="s">
        <v>5</v>
      </c>
      <c r="D5689" s="117" t="s">
        <v>595</v>
      </c>
      <c r="E5689" s="117">
        <v>5688</v>
      </c>
      <c r="F5689" s="117" t="s">
        <v>923</v>
      </c>
      <c r="G5689" s="117" t="s">
        <v>591</v>
      </c>
      <c r="H5689" s="117" t="s">
        <v>1016</v>
      </c>
      <c r="I5689" s="117" t="s">
        <v>398</v>
      </c>
      <c r="J5689" s="117" t="s">
        <v>398</v>
      </c>
      <c r="K5689" s="117" t="s">
        <v>398</v>
      </c>
      <c r="L5689" s="117" t="s">
        <v>398</v>
      </c>
      <c r="M5689" s="117" t="s">
        <v>398</v>
      </c>
      <c r="N5689" s="117" t="s">
        <v>398</v>
      </c>
      <c r="O5689" s="125" t="s">
        <v>579</v>
      </c>
      <c r="P5689" s="117">
        <v>1</v>
      </c>
      <c r="Q5689" s="117" t="s">
        <v>398</v>
      </c>
      <c r="R5689" s="117" t="s">
        <v>398</v>
      </c>
      <c r="S5689" s="117" t="s">
        <v>398</v>
      </c>
      <c r="T5689" s="117" t="s">
        <v>398</v>
      </c>
      <c r="U5689" s="117" t="s">
        <v>398</v>
      </c>
      <c r="V5689" s="117" t="s">
        <v>398</v>
      </c>
      <c r="W5689" s="123">
        <v>83</v>
      </c>
      <c r="X5689" s="117" t="s">
        <v>907</v>
      </c>
      <c r="Y5689" s="120">
        <v>43565</v>
      </c>
      <c r="Z5689" s="121">
        <v>0.625</v>
      </c>
      <c r="AA5689" s="121">
        <v>0.71527777777777779</v>
      </c>
      <c r="AB5689" s="117" t="s">
        <v>582</v>
      </c>
      <c r="AC5689" s="119" t="s">
        <v>398</v>
      </c>
      <c r="AD5689" s="119" t="s">
        <v>398</v>
      </c>
    </row>
    <row r="5690" spans="1:30">
      <c r="A5690" s="117">
        <v>5689</v>
      </c>
      <c r="B5690" s="123" t="s">
        <v>469</v>
      </c>
      <c r="C5690" s="117" t="s">
        <v>5</v>
      </c>
      <c r="D5690" s="117" t="s">
        <v>595</v>
      </c>
      <c r="E5690" s="117">
        <v>5689</v>
      </c>
      <c r="F5690" s="117" t="s">
        <v>923</v>
      </c>
      <c r="G5690" s="117" t="s">
        <v>591</v>
      </c>
      <c r="H5690" s="117" t="s">
        <v>1016</v>
      </c>
      <c r="I5690" s="117" t="s">
        <v>398</v>
      </c>
      <c r="J5690" s="117" t="s">
        <v>398</v>
      </c>
      <c r="K5690" s="117" t="s">
        <v>398</v>
      </c>
      <c r="L5690" s="117" t="s">
        <v>398</v>
      </c>
      <c r="M5690" s="117" t="s">
        <v>398</v>
      </c>
      <c r="N5690" s="117" t="s">
        <v>398</v>
      </c>
      <c r="O5690" s="125" t="s">
        <v>579</v>
      </c>
      <c r="P5690" s="117">
        <v>1</v>
      </c>
      <c r="Q5690" s="117" t="s">
        <v>398</v>
      </c>
      <c r="R5690" s="117" t="s">
        <v>398</v>
      </c>
      <c r="S5690" s="117" t="s">
        <v>398</v>
      </c>
      <c r="T5690" s="117" t="s">
        <v>398</v>
      </c>
      <c r="U5690" s="117" t="s">
        <v>398</v>
      </c>
      <c r="V5690" s="117" t="s">
        <v>398</v>
      </c>
      <c r="W5690" s="123">
        <v>83</v>
      </c>
      <c r="X5690" s="117" t="s">
        <v>907</v>
      </c>
      <c r="Y5690" s="120">
        <v>43565</v>
      </c>
      <c r="Z5690" s="121">
        <v>0.625</v>
      </c>
      <c r="AA5690" s="121">
        <v>0.71527777777777779</v>
      </c>
      <c r="AB5690" s="117" t="s">
        <v>582</v>
      </c>
      <c r="AC5690" s="119" t="s">
        <v>398</v>
      </c>
      <c r="AD5690" s="119" t="s">
        <v>398</v>
      </c>
    </row>
    <row r="5691" spans="1:30">
      <c r="A5691" s="117">
        <v>5690</v>
      </c>
      <c r="B5691" s="123" t="s">
        <v>469</v>
      </c>
      <c r="C5691" s="117" t="s">
        <v>5</v>
      </c>
      <c r="D5691" s="117" t="s">
        <v>595</v>
      </c>
      <c r="E5691" s="117">
        <v>5690</v>
      </c>
      <c r="F5691" s="117" t="s">
        <v>923</v>
      </c>
      <c r="G5691" s="117" t="s">
        <v>591</v>
      </c>
      <c r="H5691" s="117" t="s">
        <v>1016</v>
      </c>
      <c r="I5691" s="117" t="s">
        <v>398</v>
      </c>
      <c r="J5691" s="117" t="s">
        <v>398</v>
      </c>
      <c r="K5691" s="117" t="s">
        <v>398</v>
      </c>
      <c r="L5691" s="117" t="s">
        <v>398</v>
      </c>
      <c r="M5691" s="117" t="s">
        <v>398</v>
      </c>
      <c r="N5691" s="117" t="s">
        <v>398</v>
      </c>
      <c r="O5691" s="125" t="s">
        <v>579</v>
      </c>
      <c r="P5691" s="117">
        <v>1</v>
      </c>
      <c r="Q5691" s="117" t="s">
        <v>398</v>
      </c>
      <c r="R5691" s="117" t="s">
        <v>398</v>
      </c>
      <c r="S5691" s="117" t="s">
        <v>398</v>
      </c>
      <c r="T5691" s="117" t="s">
        <v>398</v>
      </c>
      <c r="U5691" s="117" t="s">
        <v>398</v>
      </c>
      <c r="V5691" s="117" t="s">
        <v>398</v>
      </c>
      <c r="W5691" s="123">
        <v>83</v>
      </c>
      <c r="X5691" s="117" t="s">
        <v>907</v>
      </c>
      <c r="Y5691" s="120">
        <v>43565</v>
      </c>
      <c r="Z5691" s="121">
        <v>0.625</v>
      </c>
      <c r="AA5691" s="121">
        <v>0.71527777777777779</v>
      </c>
      <c r="AB5691" s="117" t="s">
        <v>582</v>
      </c>
      <c r="AC5691" s="119" t="s">
        <v>398</v>
      </c>
      <c r="AD5691" s="119" t="s">
        <v>398</v>
      </c>
    </row>
    <row r="5692" spans="1:30">
      <c r="A5692" s="117">
        <v>5691</v>
      </c>
      <c r="B5692" s="123" t="s">
        <v>469</v>
      </c>
      <c r="C5692" s="117" t="s">
        <v>5</v>
      </c>
      <c r="D5692" s="117" t="s">
        <v>595</v>
      </c>
      <c r="E5692" s="117">
        <v>5691</v>
      </c>
      <c r="F5692" s="117" t="s">
        <v>923</v>
      </c>
      <c r="G5692" s="117" t="s">
        <v>591</v>
      </c>
      <c r="H5692" s="117" t="s">
        <v>1016</v>
      </c>
      <c r="I5692" s="117" t="s">
        <v>398</v>
      </c>
      <c r="J5692" s="117" t="s">
        <v>398</v>
      </c>
      <c r="K5692" s="117" t="s">
        <v>398</v>
      </c>
      <c r="L5692" s="117" t="s">
        <v>398</v>
      </c>
      <c r="M5692" s="117" t="s">
        <v>398</v>
      </c>
      <c r="N5692" s="117" t="s">
        <v>398</v>
      </c>
      <c r="O5692" s="125" t="s">
        <v>579</v>
      </c>
      <c r="P5692" s="117">
        <v>1</v>
      </c>
      <c r="Q5692" s="117" t="s">
        <v>398</v>
      </c>
      <c r="R5692" s="117" t="s">
        <v>398</v>
      </c>
      <c r="S5692" s="117" t="s">
        <v>398</v>
      </c>
      <c r="T5692" s="117" t="s">
        <v>398</v>
      </c>
      <c r="U5692" s="117" t="s">
        <v>398</v>
      </c>
      <c r="V5692" s="117" t="s">
        <v>398</v>
      </c>
      <c r="W5692" s="123">
        <v>83</v>
      </c>
      <c r="X5692" s="117" t="s">
        <v>907</v>
      </c>
      <c r="Y5692" s="120">
        <v>43565</v>
      </c>
      <c r="Z5692" s="121">
        <v>0.625</v>
      </c>
      <c r="AA5692" s="121">
        <v>0.71527777777777779</v>
      </c>
      <c r="AB5692" s="117" t="s">
        <v>582</v>
      </c>
      <c r="AC5692" s="119" t="s">
        <v>398</v>
      </c>
      <c r="AD5692" s="119" t="s">
        <v>398</v>
      </c>
    </row>
    <row r="5693" spans="1:30">
      <c r="A5693" s="117">
        <v>5692</v>
      </c>
      <c r="B5693" s="123" t="s">
        <v>469</v>
      </c>
      <c r="C5693" s="117" t="s">
        <v>5</v>
      </c>
      <c r="D5693" s="117" t="s">
        <v>595</v>
      </c>
      <c r="E5693" s="117">
        <v>5692</v>
      </c>
      <c r="F5693" s="117" t="s">
        <v>923</v>
      </c>
      <c r="G5693" s="117" t="s">
        <v>591</v>
      </c>
      <c r="H5693" s="117" t="s">
        <v>1016</v>
      </c>
      <c r="I5693" s="117" t="s">
        <v>398</v>
      </c>
      <c r="J5693" s="117" t="s">
        <v>398</v>
      </c>
      <c r="K5693" s="117" t="s">
        <v>398</v>
      </c>
      <c r="L5693" s="117" t="s">
        <v>398</v>
      </c>
      <c r="M5693" s="117" t="s">
        <v>398</v>
      </c>
      <c r="N5693" s="117" t="s">
        <v>398</v>
      </c>
      <c r="O5693" s="125" t="s">
        <v>579</v>
      </c>
      <c r="P5693" s="117">
        <v>1</v>
      </c>
      <c r="Q5693" s="117" t="s">
        <v>398</v>
      </c>
      <c r="R5693" s="117" t="s">
        <v>398</v>
      </c>
      <c r="S5693" s="117" t="s">
        <v>398</v>
      </c>
      <c r="T5693" s="117" t="s">
        <v>398</v>
      </c>
      <c r="U5693" s="117" t="s">
        <v>398</v>
      </c>
      <c r="V5693" s="117" t="s">
        <v>398</v>
      </c>
      <c r="W5693" s="123">
        <v>83</v>
      </c>
      <c r="X5693" s="117" t="s">
        <v>907</v>
      </c>
      <c r="Y5693" s="120">
        <v>43565</v>
      </c>
      <c r="Z5693" s="121">
        <v>0.625</v>
      </c>
      <c r="AA5693" s="121">
        <v>0.71527777777777779</v>
      </c>
      <c r="AB5693" s="117" t="s">
        <v>582</v>
      </c>
      <c r="AC5693" s="119" t="s">
        <v>398</v>
      </c>
      <c r="AD5693" s="119" t="s">
        <v>398</v>
      </c>
    </row>
    <row r="5694" spans="1:30">
      <c r="A5694" s="117">
        <v>5693</v>
      </c>
      <c r="B5694" s="123" t="s">
        <v>469</v>
      </c>
      <c r="C5694" s="117" t="s">
        <v>5</v>
      </c>
      <c r="D5694" s="117" t="s">
        <v>595</v>
      </c>
      <c r="E5694" s="117">
        <v>5693</v>
      </c>
      <c r="F5694" s="117" t="s">
        <v>923</v>
      </c>
      <c r="G5694" s="117" t="s">
        <v>591</v>
      </c>
      <c r="H5694" s="117" t="s">
        <v>1016</v>
      </c>
      <c r="I5694" s="117" t="s">
        <v>398</v>
      </c>
      <c r="J5694" s="117" t="s">
        <v>398</v>
      </c>
      <c r="K5694" s="117" t="s">
        <v>398</v>
      </c>
      <c r="L5694" s="117" t="s">
        <v>398</v>
      </c>
      <c r="M5694" s="117" t="s">
        <v>398</v>
      </c>
      <c r="N5694" s="117" t="s">
        <v>398</v>
      </c>
      <c r="O5694" s="125" t="s">
        <v>579</v>
      </c>
      <c r="P5694" s="117">
        <v>1</v>
      </c>
      <c r="Q5694" s="117" t="s">
        <v>398</v>
      </c>
      <c r="R5694" s="117" t="s">
        <v>398</v>
      </c>
      <c r="S5694" s="117" t="s">
        <v>398</v>
      </c>
      <c r="T5694" s="117" t="s">
        <v>398</v>
      </c>
      <c r="U5694" s="117" t="s">
        <v>398</v>
      </c>
      <c r="V5694" s="117" t="s">
        <v>398</v>
      </c>
      <c r="W5694" s="123">
        <v>83</v>
      </c>
      <c r="X5694" s="117" t="s">
        <v>907</v>
      </c>
      <c r="Y5694" s="120">
        <v>43565</v>
      </c>
      <c r="Z5694" s="121">
        <v>0.625</v>
      </c>
      <c r="AA5694" s="121">
        <v>0.71527777777777779</v>
      </c>
      <c r="AB5694" s="117" t="s">
        <v>582</v>
      </c>
      <c r="AC5694" s="119" t="s">
        <v>398</v>
      </c>
      <c r="AD5694" s="119" t="s">
        <v>398</v>
      </c>
    </row>
    <row r="5695" spans="1:30">
      <c r="A5695" s="117">
        <v>5694</v>
      </c>
      <c r="B5695" s="123" t="s">
        <v>469</v>
      </c>
      <c r="C5695" s="117" t="s">
        <v>5</v>
      </c>
      <c r="D5695" s="117" t="s">
        <v>595</v>
      </c>
      <c r="E5695" s="117">
        <v>5694</v>
      </c>
      <c r="F5695" s="117" t="s">
        <v>923</v>
      </c>
      <c r="G5695" s="117" t="s">
        <v>591</v>
      </c>
      <c r="H5695" s="117" t="s">
        <v>1016</v>
      </c>
      <c r="I5695" s="117" t="s">
        <v>398</v>
      </c>
      <c r="J5695" s="117" t="s">
        <v>398</v>
      </c>
      <c r="K5695" s="117" t="s">
        <v>398</v>
      </c>
      <c r="L5695" s="117" t="s">
        <v>398</v>
      </c>
      <c r="M5695" s="117" t="s">
        <v>398</v>
      </c>
      <c r="N5695" s="117" t="s">
        <v>398</v>
      </c>
      <c r="O5695" s="125" t="s">
        <v>579</v>
      </c>
      <c r="P5695" s="117">
        <v>1</v>
      </c>
      <c r="Q5695" s="117" t="s">
        <v>398</v>
      </c>
      <c r="R5695" s="117" t="s">
        <v>398</v>
      </c>
      <c r="S5695" s="117" t="s">
        <v>398</v>
      </c>
      <c r="T5695" s="117" t="s">
        <v>398</v>
      </c>
      <c r="U5695" s="117" t="s">
        <v>398</v>
      </c>
      <c r="V5695" s="117" t="s">
        <v>398</v>
      </c>
      <c r="W5695" s="123">
        <v>83</v>
      </c>
      <c r="X5695" s="117" t="s">
        <v>907</v>
      </c>
      <c r="Y5695" s="120">
        <v>43565</v>
      </c>
      <c r="Z5695" s="121">
        <v>0.625</v>
      </c>
      <c r="AA5695" s="121">
        <v>0.71527777777777779</v>
      </c>
      <c r="AB5695" s="117" t="s">
        <v>582</v>
      </c>
      <c r="AC5695" s="119" t="s">
        <v>398</v>
      </c>
      <c r="AD5695" s="119" t="s">
        <v>398</v>
      </c>
    </row>
    <row r="5696" spans="1:30">
      <c r="A5696" s="117">
        <v>5695</v>
      </c>
      <c r="B5696" s="123" t="s">
        <v>469</v>
      </c>
      <c r="C5696" s="117" t="s">
        <v>5</v>
      </c>
      <c r="D5696" s="117" t="s">
        <v>595</v>
      </c>
      <c r="E5696" s="117">
        <v>5695</v>
      </c>
      <c r="F5696" s="117" t="s">
        <v>923</v>
      </c>
      <c r="G5696" s="117" t="s">
        <v>591</v>
      </c>
      <c r="H5696" s="117" t="s">
        <v>1016</v>
      </c>
      <c r="I5696" s="117" t="s">
        <v>398</v>
      </c>
      <c r="J5696" s="117" t="s">
        <v>398</v>
      </c>
      <c r="K5696" s="117" t="s">
        <v>398</v>
      </c>
      <c r="L5696" s="117" t="s">
        <v>398</v>
      </c>
      <c r="M5696" s="117" t="s">
        <v>398</v>
      </c>
      <c r="N5696" s="117" t="s">
        <v>398</v>
      </c>
      <c r="O5696" s="125" t="s">
        <v>579</v>
      </c>
      <c r="P5696" s="117">
        <v>1</v>
      </c>
      <c r="Q5696" s="117" t="s">
        <v>398</v>
      </c>
      <c r="R5696" s="117" t="s">
        <v>398</v>
      </c>
      <c r="S5696" s="117" t="s">
        <v>398</v>
      </c>
      <c r="T5696" s="117" t="s">
        <v>398</v>
      </c>
      <c r="U5696" s="117" t="s">
        <v>398</v>
      </c>
      <c r="V5696" s="117" t="s">
        <v>398</v>
      </c>
      <c r="W5696" s="123">
        <v>83</v>
      </c>
      <c r="X5696" s="117" t="s">
        <v>907</v>
      </c>
      <c r="Y5696" s="120">
        <v>43565</v>
      </c>
      <c r="Z5696" s="121">
        <v>0.625</v>
      </c>
      <c r="AA5696" s="121">
        <v>0.71527777777777779</v>
      </c>
      <c r="AB5696" s="117" t="s">
        <v>582</v>
      </c>
      <c r="AC5696" s="119" t="s">
        <v>398</v>
      </c>
      <c r="AD5696" s="119" t="s">
        <v>398</v>
      </c>
    </row>
    <row r="5697" spans="1:30">
      <c r="A5697" s="117">
        <v>5696</v>
      </c>
      <c r="B5697" s="123" t="s">
        <v>469</v>
      </c>
      <c r="C5697" s="117" t="s">
        <v>5</v>
      </c>
      <c r="D5697" s="117" t="s">
        <v>595</v>
      </c>
      <c r="E5697" s="117">
        <v>5696</v>
      </c>
      <c r="F5697" s="117" t="s">
        <v>923</v>
      </c>
      <c r="G5697" s="117" t="s">
        <v>591</v>
      </c>
      <c r="H5697" s="117" t="s">
        <v>1016</v>
      </c>
      <c r="I5697" s="117" t="s">
        <v>398</v>
      </c>
      <c r="J5697" s="117" t="s">
        <v>398</v>
      </c>
      <c r="K5697" s="117" t="s">
        <v>398</v>
      </c>
      <c r="L5697" s="117" t="s">
        <v>398</v>
      </c>
      <c r="M5697" s="117" t="s">
        <v>398</v>
      </c>
      <c r="N5697" s="117" t="s">
        <v>398</v>
      </c>
      <c r="O5697" s="125" t="s">
        <v>579</v>
      </c>
      <c r="P5697" s="117">
        <v>1</v>
      </c>
      <c r="Q5697" s="117" t="s">
        <v>398</v>
      </c>
      <c r="R5697" s="117" t="s">
        <v>398</v>
      </c>
      <c r="S5697" s="117" t="s">
        <v>398</v>
      </c>
      <c r="T5697" s="117" t="s">
        <v>398</v>
      </c>
      <c r="U5697" s="117" t="s">
        <v>398</v>
      </c>
      <c r="V5697" s="117" t="s">
        <v>398</v>
      </c>
      <c r="W5697" s="123">
        <v>83</v>
      </c>
      <c r="X5697" s="117" t="s">
        <v>907</v>
      </c>
      <c r="Y5697" s="120">
        <v>43565</v>
      </c>
      <c r="Z5697" s="121">
        <v>0.625</v>
      </c>
      <c r="AA5697" s="121">
        <v>0.71527777777777779</v>
      </c>
      <c r="AB5697" s="117" t="s">
        <v>582</v>
      </c>
      <c r="AC5697" s="119" t="s">
        <v>398</v>
      </c>
      <c r="AD5697" s="119" t="s">
        <v>398</v>
      </c>
    </row>
    <row r="5698" spans="1:30">
      <c r="A5698" s="117">
        <v>5697</v>
      </c>
      <c r="B5698" s="123" t="s">
        <v>469</v>
      </c>
      <c r="C5698" s="117" t="s">
        <v>5</v>
      </c>
      <c r="D5698" s="117" t="s">
        <v>595</v>
      </c>
      <c r="E5698" s="117">
        <v>5697</v>
      </c>
      <c r="F5698" s="117" t="s">
        <v>923</v>
      </c>
      <c r="G5698" s="117" t="s">
        <v>591</v>
      </c>
      <c r="H5698" s="117" t="s">
        <v>1016</v>
      </c>
      <c r="I5698" s="117" t="s">
        <v>398</v>
      </c>
      <c r="J5698" s="117" t="s">
        <v>398</v>
      </c>
      <c r="K5698" s="117" t="s">
        <v>398</v>
      </c>
      <c r="L5698" s="117" t="s">
        <v>398</v>
      </c>
      <c r="M5698" s="117" t="s">
        <v>398</v>
      </c>
      <c r="N5698" s="117" t="s">
        <v>398</v>
      </c>
      <c r="O5698" s="125" t="s">
        <v>579</v>
      </c>
      <c r="P5698" s="117">
        <v>1</v>
      </c>
      <c r="Q5698" s="117" t="s">
        <v>398</v>
      </c>
      <c r="R5698" s="117" t="s">
        <v>398</v>
      </c>
      <c r="S5698" s="117" t="s">
        <v>398</v>
      </c>
      <c r="T5698" s="117" t="s">
        <v>398</v>
      </c>
      <c r="U5698" s="117" t="s">
        <v>398</v>
      </c>
      <c r="V5698" s="117" t="s">
        <v>398</v>
      </c>
      <c r="W5698" s="123">
        <v>83</v>
      </c>
      <c r="X5698" s="117" t="s">
        <v>907</v>
      </c>
      <c r="Y5698" s="120">
        <v>43565</v>
      </c>
      <c r="Z5698" s="121">
        <v>0.625</v>
      </c>
      <c r="AA5698" s="121">
        <v>0.71527777777777779</v>
      </c>
      <c r="AB5698" s="117" t="s">
        <v>582</v>
      </c>
      <c r="AC5698" s="119" t="s">
        <v>398</v>
      </c>
      <c r="AD5698" s="119" t="s">
        <v>398</v>
      </c>
    </row>
    <row r="5699" spans="1:30">
      <c r="A5699" s="117">
        <v>5698</v>
      </c>
      <c r="B5699" s="123" t="s">
        <v>469</v>
      </c>
      <c r="C5699" s="117" t="s">
        <v>5</v>
      </c>
      <c r="D5699" s="117" t="s">
        <v>595</v>
      </c>
      <c r="E5699" s="117">
        <v>5698</v>
      </c>
      <c r="F5699" s="117" t="s">
        <v>923</v>
      </c>
      <c r="G5699" s="117" t="s">
        <v>591</v>
      </c>
      <c r="H5699" s="117" t="s">
        <v>1016</v>
      </c>
      <c r="I5699" s="117" t="s">
        <v>398</v>
      </c>
      <c r="J5699" s="117" t="s">
        <v>398</v>
      </c>
      <c r="K5699" s="117" t="s">
        <v>398</v>
      </c>
      <c r="L5699" s="117" t="s">
        <v>398</v>
      </c>
      <c r="M5699" s="117" t="s">
        <v>398</v>
      </c>
      <c r="N5699" s="117" t="s">
        <v>398</v>
      </c>
      <c r="O5699" s="125" t="s">
        <v>579</v>
      </c>
      <c r="P5699" s="117">
        <v>1</v>
      </c>
      <c r="Q5699" s="117" t="s">
        <v>398</v>
      </c>
      <c r="R5699" s="117" t="s">
        <v>398</v>
      </c>
      <c r="S5699" s="117" t="s">
        <v>398</v>
      </c>
      <c r="T5699" s="117" t="s">
        <v>398</v>
      </c>
      <c r="U5699" s="117" t="s">
        <v>398</v>
      </c>
      <c r="V5699" s="117" t="s">
        <v>398</v>
      </c>
      <c r="W5699" s="123">
        <v>83</v>
      </c>
      <c r="X5699" s="117" t="s">
        <v>907</v>
      </c>
      <c r="Y5699" s="120">
        <v>43565</v>
      </c>
      <c r="Z5699" s="121">
        <v>0.625</v>
      </c>
      <c r="AA5699" s="121">
        <v>0.71527777777777779</v>
      </c>
      <c r="AB5699" s="117" t="s">
        <v>582</v>
      </c>
      <c r="AC5699" s="119" t="s">
        <v>398</v>
      </c>
      <c r="AD5699" s="119" t="s">
        <v>398</v>
      </c>
    </row>
    <row r="5700" spans="1:30">
      <c r="A5700" s="117">
        <v>5699</v>
      </c>
      <c r="B5700" s="123" t="s">
        <v>469</v>
      </c>
      <c r="C5700" s="117" t="s">
        <v>5</v>
      </c>
      <c r="D5700" s="117" t="s">
        <v>595</v>
      </c>
      <c r="E5700" s="117">
        <v>5699</v>
      </c>
      <c r="F5700" s="117" t="s">
        <v>923</v>
      </c>
      <c r="G5700" s="117" t="s">
        <v>591</v>
      </c>
      <c r="H5700" s="117" t="s">
        <v>1016</v>
      </c>
      <c r="I5700" s="117" t="s">
        <v>398</v>
      </c>
      <c r="J5700" s="117" t="s">
        <v>398</v>
      </c>
      <c r="K5700" s="117" t="s">
        <v>398</v>
      </c>
      <c r="L5700" s="117" t="s">
        <v>398</v>
      </c>
      <c r="M5700" s="117" t="s">
        <v>398</v>
      </c>
      <c r="N5700" s="117" t="s">
        <v>398</v>
      </c>
      <c r="O5700" s="125" t="s">
        <v>579</v>
      </c>
      <c r="P5700" s="117">
        <v>1</v>
      </c>
      <c r="Q5700" s="117" t="s">
        <v>398</v>
      </c>
      <c r="R5700" s="117" t="s">
        <v>398</v>
      </c>
      <c r="S5700" s="117" t="s">
        <v>398</v>
      </c>
      <c r="T5700" s="117" t="s">
        <v>398</v>
      </c>
      <c r="U5700" s="117" t="s">
        <v>398</v>
      </c>
      <c r="V5700" s="117" t="s">
        <v>398</v>
      </c>
      <c r="W5700" s="123">
        <v>83</v>
      </c>
      <c r="X5700" s="117" t="s">
        <v>907</v>
      </c>
      <c r="Y5700" s="120">
        <v>43565</v>
      </c>
      <c r="Z5700" s="121">
        <v>0.625</v>
      </c>
      <c r="AA5700" s="121">
        <v>0.71527777777777779</v>
      </c>
      <c r="AB5700" s="117" t="s">
        <v>582</v>
      </c>
      <c r="AC5700" s="119" t="s">
        <v>398</v>
      </c>
      <c r="AD5700" s="119" t="s">
        <v>398</v>
      </c>
    </row>
    <row r="5701" spans="1:30">
      <c r="A5701" s="117">
        <v>5700</v>
      </c>
      <c r="B5701" s="123" t="s">
        <v>469</v>
      </c>
      <c r="C5701" s="117" t="s">
        <v>5</v>
      </c>
      <c r="D5701" s="117" t="s">
        <v>595</v>
      </c>
      <c r="E5701" s="117">
        <v>5700</v>
      </c>
      <c r="F5701" s="117" t="s">
        <v>923</v>
      </c>
      <c r="G5701" s="117" t="s">
        <v>591</v>
      </c>
      <c r="H5701" s="117" t="s">
        <v>1016</v>
      </c>
      <c r="I5701" s="117" t="s">
        <v>398</v>
      </c>
      <c r="J5701" s="117" t="s">
        <v>398</v>
      </c>
      <c r="K5701" s="117" t="s">
        <v>398</v>
      </c>
      <c r="L5701" s="117" t="s">
        <v>398</v>
      </c>
      <c r="M5701" s="117" t="s">
        <v>398</v>
      </c>
      <c r="N5701" s="117" t="s">
        <v>398</v>
      </c>
      <c r="O5701" s="125" t="s">
        <v>579</v>
      </c>
      <c r="P5701" s="117">
        <v>1</v>
      </c>
      <c r="Q5701" s="117" t="s">
        <v>398</v>
      </c>
      <c r="R5701" s="117" t="s">
        <v>398</v>
      </c>
      <c r="S5701" s="117" t="s">
        <v>398</v>
      </c>
      <c r="T5701" s="117" t="s">
        <v>398</v>
      </c>
      <c r="U5701" s="117" t="s">
        <v>398</v>
      </c>
      <c r="V5701" s="117" t="s">
        <v>398</v>
      </c>
      <c r="W5701" s="123">
        <v>83</v>
      </c>
      <c r="X5701" s="117" t="s">
        <v>907</v>
      </c>
      <c r="Y5701" s="120">
        <v>43565</v>
      </c>
      <c r="Z5701" s="121">
        <v>0.625</v>
      </c>
      <c r="AA5701" s="121">
        <v>0.71527777777777779</v>
      </c>
      <c r="AB5701" s="117" t="s">
        <v>582</v>
      </c>
      <c r="AC5701" s="119" t="s">
        <v>398</v>
      </c>
      <c r="AD5701" s="119" t="s">
        <v>398</v>
      </c>
    </row>
    <row r="5702" spans="1:30">
      <c r="A5702" s="117">
        <v>5701</v>
      </c>
      <c r="B5702" s="123" t="s">
        <v>469</v>
      </c>
      <c r="C5702" s="117" t="s">
        <v>5</v>
      </c>
      <c r="D5702" s="117" t="s">
        <v>595</v>
      </c>
      <c r="E5702" s="117">
        <v>5701</v>
      </c>
      <c r="F5702" s="117" t="s">
        <v>923</v>
      </c>
      <c r="G5702" s="117" t="s">
        <v>591</v>
      </c>
      <c r="H5702" s="117" t="s">
        <v>1016</v>
      </c>
      <c r="I5702" s="117" t="s">
        <v>398</v>
      </c>
      <c r="J5702" s="117" t="s">
        <v>398</v>
      </c>
      <c r="K5702" s="117" t="s">
        <v>398</v>
      </c>
      <c r="L5702" s="117" t="s">
        <v>398</v>
      </c>
      <c r="M5702" s="117" t="s">
        <v>398</v>
      </c>
      <c r="N5702" s="117" t="s">
        <v>398</v>
      </c>
      <c r="O5702" s="125" t="s">
        <v>579</v>
      </c>
      <c r="P5702" s="117">
        <v>1</v>
      </c>
      <c r="Q5702" s="117" t="s">
        <v>398</v>
      </c>
      <c r="R5702" s="117" t="s">
        <v>398</v>
      </c>
      <c r="S5702" s="117" t="s">
        <v>398</v>
      </c>
      <c r="T5702" s="117" t="s">
        <v>398</v>
      </c>
      <c r="U5702" s="117" t="s">
        <v>398</v>
      </c>
      <c r="V5702" s="117" t="s">
        <v>398</v>
      </c>
      <c r="W5702" s="123">
        <v>83</v>
      </c>
      <c r="X5702" s="117" t="s">
        <v>907</v>
      </c>
      <c r="Y5702" s="120">
        <v>43565</v>
      </c>
      <c r="Z5702" s="121">
        <v>0.625</v>
      </c>
      <c r="AA5702" s="121">
        <v>0.71527777777777779</v>
      </c>
      <c r="AB5702" s="117" t="s">
        <v>582</v>
      </c>
      <c r="AC5702" s="119" t="s">
        <v>398</v>
      </c>
      <c r="AD5702" s="119" t="s">
        <v>398</v>
      </c>
    </row>
    <row r="5703" spans="1:30">
      <c r="A5703" s="117">
        <v>5702</v>
      </c>
      <c r="B5703" s="123" t="s">
        <v>469</v>
      </c>
      <c r="C5703" s="117" t="s">
        <v>5</v>
      </c>
      <c r="D5703" s="117" t="s">
        <v>595</v>
      </c>
      <c r="E5703" s="117">
        <v>5702</v>
      </c>
      <c r="F5703" s="117" t="s">
        <v>923</v>
      </c>
      <c r="G5703" s="117" t="s">
        <v>591</v>
      </c>
      <c r="H5703" s="117" t="s">
        <v>1016</v>
      </c>
      <c r="I5703" s="117" t="s">
        <v>398</v>
      </c>
      <c r="J5703" s="117" t="s">
        <v>398</v>
      </c>
      <c r="K5703" s="117" t="s">
        <v>398</v>
      </c>
      <c r="L5703" s="117" t="s">
        <v>398</v>
      </c>
      <c r="M5703" s="117" t="s">
        <v>398</v>
      </c>
      <c r="N5703" s="117" t="s">
        <v>398</v>
      </c>
      <c r="O5703" s="125" t="s">
        <v>579</v>
      </c>
      <c r="P5703" s="117">
        <v>1</v>
      </c>
      <c r="Q5703" s="117" t="s">
        <v>398</v>
      </c>
      <c r="R5703" s="117" t="s">
        <v>398</v>
      </c>
      <c r="S5703" s="117" t="s">
        <v>398</v>
      </c>
      <c r="T5703" s="117" t="s">
        <v>398</v>
      </c>
      <c r="U5703" s="117" t="s">
        <v>398</v>
      </c>
      <c r="V5703" s="117" t="s">
        <v>398</v>
      </c>
      <c r="W5703" s="123">
        <v>83</v>
      </c>
      <c r="X5703" s="117" t="s">
        <v>907</v>
      </c>
      <c r="Y5703" s="120">
        <v>43565</v>
      </c>
      <c r="Z5703" s="121">
        <v>0.625</v>
      </c>
      <c r="AA5703" s="121">
        <v>0.71527777777777779</v>
      </c>
      <c r="AB5703" s="117" t="s">
        <v>582</v>
      </c>
      <c r="AC5703" s="119" t="s">
        <v>398</v>
      </c>
      <c r="AD5703" s="119" t="s">
        <v>398</v>
      </c>
    </row>
    <row r="5704" spans="1:30">
      <c r="A5704" s="117">
        <v>5703</v>
      </c>
      <c r="B5704" s="123" t="s">
        <v>469</v>
      </c>
      <c r="C5704" s="117" t="s">
        <v>5</v>
      </c>
      <c r="D5704" s="117" t="s">
        <v>595</v>
      </c>
      <c r="E5704" s="117">
        <v>5703</v>
      </c>
      <c r="F5704" s="117" t="s">
        <v>923</v>
      </c>
      <c r="G5704" s="117" t="s">
        <v>591</v>
      </c>
      <c r="H5704" s="117" t="s">
        <v>1016</v>
      </c>
      <c r="I5704" s="117" t="s">
        <v>398</v>
      </c>
      <c r="J5704" s="117" t="s">
        <v>398</v>
      </c>
      <c r="K5704" s="117" t="s">
        <v>398</v>
      </c>
      <c r="L5704" s="117" t="s">
        <v>398</v>
      </c>
      <c r="M5704" s="117" t="s">
        <v>398</v>
      </c>
      <c r="N5704" s="117" t="s">
        <v>398</v>
      </c>
      <c r="O5704" s="125" t="s">
        <v>579</v>
      </c>
      <c r="P5704" s="117">
        <v>1</v>
      </c>
      <c r="Q5704" s="117" t="s">
        <v>398</v>
      </c>
      <c r="R5704" s="117" t="s">
        <v>398</v>
      </c>
      <c r="S5704" s="117" t="s">
        <v>398</v>
      </c>
      <c r="T5704" s="117" t="s">
        <v>398</v>
      </c>
      <c r="U5704" s="117" t="s">
        <v>398</v>
      </c>
      <c r="V5704" s="117" t="s">
        <v>398</v>
      </c>
      <c r="W5704" s="123">
        <v>83</v>
      </c>
      <c r="X5704" s="117" t="s">
        <v>907</v>
      </c>
      <c r="Y5704" s="120">
        <v>43565</v>
      </c>
      <c r="Z5704" s="121">
        <v>0.625</v>
      </c>
      <c r="AA5704" s="121">
        <v>0.71527777777777779</v>
      </c>
      <c r="AB5704" s="117" t="s">
        <v>582</v>
      </c>
      <c r="AC5704" s="119" t="s">
        <v>398</v>
      </c>
      <c r="AD5704" s="119" t="s">
        <v>398</v>
      </c>
    </row>
    <row r="5705" spans="1:30">
      <c r="A5705" s="117">
        <v>5704</v>
      </c>
      <c r="B5705" s="123" t="s">
        <v>469</v>
      </c>
      <c r="C5705" s="117" t="s">
        <v>5</v>
      </c>
      <c r="D5705" s="117" t="s">
        <v>595</v>
      </c>
      <c r="E5705" s="117">
        <v>5704</v>
      </c>
      <c r="F5705" s="117" t="s">
        <v>923</v>
      </c>
      <c r="G5705" s="117" t="s">
        <v>591</v>
      </c>
      <c r="H5705" s="117" t="s">
        <v>1016</v>
      </c>
      <c r="I5705" s="117" t="s">
        <v>398</v>
      </c>
      <c r="J5705" s="117" t="s">
        <v>398</v>
      </c>
      <c r="K5705" s="117" t="s">
        <v>398</v>
      </c>
      <c r="L5705" s="117" t="s">
        <v>398</v>
      </c>
      <c r="M5705" s="117" t="s">
        <v>398</v>
      </c>
      <c r="N5705" s="117" t="s">
        <v>398</v>
      </c>
      <c r="O5705" s="125" t="s">
        <v>579</v>
      </c>
      <c r="P5705" s="117">
        <v>1</v>
      </c>
      <c r="Q5705" s="117" t="s">
        <v>398</v>
      </c>
      <c r="R5705" s="117" t="s">
        <v>398</v>
      </c>
      <c r="S5705" s="117" t="s">
        <v>398</v>
      </c>
      <c r="T5705" s="117" t="s">
        <v>398</v>
      </c>
      <c r="U5705" s="117" t="s">
        <v>398</v>
      </c>
      <c r="V5705" s="117" t="s">
        <v>398</v>
      </c>
      <c r="W5705" s="123">
        <v>83</v>
      </c>
      <c r="X5705" s="117" t="s">
        <v>907</v>
      </c>
      <c r="Y5705" s="120">
        <v>43565</v>
      </c>
      <c r="Z5705" s="121">
        <v>0.625</v>
      </c>
      <c r="AA5705" s="121">
        <v>0.71527777777777779</v>
      </c>
      <c r="AB5705" s="117" t="s">
        <v>582</v>
      </c>
      <c r="AC5705" s="119" t="s">
        <v>398</v>
      </c>
      <c r="AD5705" s="119" t="s">
        <v>398</v>
      </c>
    </row>
    <row r="5706" spans="1:30">
      <c r="A5706" s="117">
        <v>5705</v>
      </c>
      <c r="B5706" s="123" t="s">
        <v>469</v>
      </c>
      <c r="C5706" s="117" t="s">
        <v>5</v>
      </c>
      <c r="D5706" s="117" t="s">
        <v>595</v>
      </c>
      <c r="E5706" s="117">
        <v>5705</v>
      </c>
      <c r="F5706" s="117" t="s">
        <v>923</v>
      </c>
      <c r="G5706" s="117" t="s">
        <v>591</v>
      </c>
      <c r="H5706" s="117" t="s">
        <v>1016</v>
      </c>
      <c r="I5706" s="117" t="s">
        <v>398</v>
      </c>
      <c r="J5706" s="117" t="s">
        <v>398</v>
      </c>
      <c r="K5706" s="117" t="s">
        <v>398</v>
      </c>
      <c r="L5706" s="117" t="s">
        <v>398</v>
      </c>
      <c r="M5706" s="117" t="s">
        <v>398</v>
      </c>
      <c r="N5706" s="117" t="s">
        <v>398</v>
      </c>
      <c r="O5706" s="125" t="s">
        <v>579</v>
      </c>
      <c r="P5706" s="117">
        <v>1</v>
      </c>
      <c r="Q5706" s="117" t="s">
        <v>398</v>
      </c>
      <c r="R5706" s="117" t="s">
        <v>398</v>
      </c>
      <c r="S5706" s="117" t="s">
        <v>398</v>
      </c>
      <c r="T5706" s="117" t="s">
        <v>398</v>
      </c>
      <c r="U5706" s="117" t="s">
        <v>398</v>
      </c>
      <c r="V5706" s="117" t="s">
        <v>398</v>
      </c>
      <c r="W5706" s="123">
        <v>83</v>
      </c>
      <c r="X5706" s="117" t="s">
        <v>907</v>
      </c>
      <c r="Y5706" s="120">
        <v>43565</v>
      </c>
      <c r="Z5706" s="121">
        <v>0.625</v>
      </c>
      <c r="AA5706" s="121">
        <v>0.71527777777777779</v>
      </c>
      <c r="AB5706" s="117" t="s">
        <v>582</v>
      </c>
      <c r="AC5706" s="119" t="s">
        <v>398</v>
      </c>
      <c r="AD5706" s="119" t="s">
        <v>398</v>
      </c>
    </row>
    <row r="5707" spans="1:30">
      <c r="A5707" s="117">
        <v>5706</v>
      </c>
      <c r="B5707" s="123" t="s">
        <v>469</v>
      </c>
      <c r="C5707" s="117" t="s">
        <v>5</v>
      </c>
      <c r="D5707" s="117" t="s">
        <v>595</v>
      </c>
      <c r="E5707" s="117">
        <v>5706</v>
      </c>
      <c r="F5707" s="117" t="s">
        <v>923</v>
      </c>
      <c r="G5707" s="117" t="s">
        <v>591</v>
      </c>
      <c r="H5707" s="117" t="s">
        <v>1016</v>
      </c>
      <c r="I5707" s="117" t="s">
        <v>398</v>
      </c>
      <c r="J5707" s="117" t="s">
        <v>398</v>
      </c>
      <c r="K5707" s="117" t="s">
        <v>398</v>
      </c>
      <c r="L5707" s="117" t="s">
        <v>398</v>
      </c>
      <c r="M5707" s="117" t="s">
        <v>398</v>
      </c>
      <c r="N5707" s="117" t="s">
        <v>398</v>
      </c>
      <c r="O5707" s="125" t="s">
        <v>579</v>
      </c>
      <c r="P5707" s="117">
        <v>1</v>
      </c>
      <c r="Q5707" s="117" t="s">
        <v>398</v>
      </c>
      <c r="R5707" s="117" t="s">
        <v>398</v>
      </c>
      <c r="S5707" s="117" t="s">
        <v>398</v>
      </c>
      <c r="T5707" s="117" t="s">
        <v>398</v>
      </c>
      <c r="U5707" s="117" t="s">
        <v>398</v>
      </c>
      <c r="V5707" s="117" t="s">
        <v>398</v>
      </c>
      <c r="W5707" s="123">
        <v>83</v>
      </c>
      <c r="X5707" s="117" t="s">
        <v>907</v>
      </c>
      <c r="Y5707" s="120">
        <v>43565</v>
      </c>
      <c r="Z5707" s="121">
        <v>0.625</v>
      </c>
      <c r="AA5707" s="121">
        <v>0.71527777777777779</v>
      </c>
      <c r="AB5707" s="117" t="s">
        <v>582</v>
      </c>
      <c r="AC5707" s="119" t="s">
        <v>398</v>
      </c>
      <c r="AD5707" s="119" t="s">
        <v>398</v>
      </c>
    </row>
    <row r="5708" spans="1:30">
      <c r="A5708" s="117">
        <v>5707</v>
      </c>
      <c r="B5708" s="123" t="s">
        <v>469</v>
      </c>
      <c r="C5708" s="117" t="s">
        <v>5</v>
      </c>
      <c r="D5708" s="117" t="s">
        <v>595</v>
      </c>
      <c r="E5708" s="117">
        <v>5707</v>
      </c>
      <c r="F5708" s="117" t="s">
        <v>923</v>
      </c>
      <c r="G5708" s="117" t="s">
        <v>591</v>
      </c>
      <c r="H5708" s="117" t="s">
        <v>1016</v>
      </c>
      <c r="I5708" s="117" t="s">
        <v>398</v>
      </c>
      <c r="J5708" s="117" t="s">
        <v>398</v>
      </c>
      <c r="K5708" s="117" t="s">
        <v>398</v>
      </c>
      <c r="L5708" s="117" t="s">
        <v>398</v>
      </c>
      <c r="M5708" s="117" t="s">
        <v>398</v>
      </c>
      <c r="N5708" s="117" t="s">
        <v>398</v>
      </c>
      <c r="O5708" s="125" t="s">
        <v>579</v>
      </c>
      <c r="P5708" s="117">
        <v>1</v>
      </c>
      <c r="Q5708" s="117" t="s">
        <v>398</v>
      </c>
      <c r="R5708" s="117" t="s">
        <v>398</v>
      </c>
      <c r="S5708" s="117" t="s">
        <v>398</v>
      </c>
      <c r="T5708" s="117" t="s">
        <v>398</v>
      </c>
      <c r="U5708" s="117" t="s">
        <v>398</v>
      </c>
      <c r="V5708" s="117" t="s">
        <v>398</v>
      </c>
      <c r="W5708" s="123">
        <v>83</v>
      </c>
      <c r="X5708" s="117" t="s">
        <v>907</v>
      </c>
      <c r="Y5708" s="120">
        <v>43565</v>
      </c>
      <c r="Z5708" s="121">
        <v>0.625</v>
      </c>
      <c r="AA5708" s="121">
        <v>0.71527777777777779</v>
      </c>
      <c r="AB5708" s="117" t="s">
        <v>582</v>
      </c>
      <c r="AC5708" s="119" t="s">
        <v>398</v>
      </c>
      <c r="AD5708" s="119" t="s">
        <v>398</v>
      </c>
    </row>
    <row r="5709" spans="1:30">
      <c r="A5709" s="117">
        <v>5708</v>
      </c>
      <c r="B5709" s="123" t="s">
        <v>469</v>
      </c>
      <c r="C5709" s="117" t="s">
        <v>5</v>
      </c>
      <c r="D5709" s="117" t="s">
        <v>595</v>
      </c>
      <c r="E5709" s="117">
        <v>5708</v>
      </c>
      <c r="F5709" s="117" t="s">
        <v>923</v>
      </c>
      <c r="G5709" s="117" t="s">
        <v>591</v>
      </c>
      <c r="H5709" s="117" t="s">
        <v>1016</v>
      </c>
      <c r="I5709" s="117" t="s">
        <v>398</v>
      </c>
      <c r="J5709" s="117" t="s">
        <v>398</v>
      </c>
      <c r="K5709" s="117" t="s">
        <v>398</v>
      </c>
      <c r="L5709" s="117" t="s">
        <v>398</v>
      </c>
      <c r="M5709" s="117" t="s">
        <v>398</v>
      </c>
      <c r="N5709" s="117" t="s">
        <v>398</v>
      </c>
      <c r="O5709" s="125" t="s">
        <v>579</v>
      </c>
      <c r="P5709" s="117">
        <v>1</v>
      </c>
      <c r="Q5709" s="117" t="s">
        <v>398</v>
      </c>
      <c r="R5709" s="117" t="s">
        <v>398</v>
      </c>
      <c r="S5709" s="117" t="s">
        <v>398</v>
      </c>
      <c r="T5709" s="117" t="s">
        <v>398</v>
      </c>
      <c r="U5709" s="117" t="s">
        <v>398</v>
      </c>
      <c r="V5709" s="117" t="s">
        <v>398</v>
      </c>
      <c r="W5709" s="123">
        <v>83</v>
      </c>
      <c r="X5709" s="117" t="s">
        <v>907</v>
      </c>
      <c r="Y5709" s="120">
        <v>43565</v>
      </c>
      <c r="Z5709" s="121">
        <v>0.625</v>
      </c>
      <c r="AA5709" s="121">
        <v>0.71527777777777779</v>
      </c>
      <c r="AB5709" s="117" t="s">
        <v>582</v>
      </c>
      <c r="AC5709" s="119" t="s">
        <v>398</v>
      </c>
      <c r="AD5709" s="119" t="s">
        <v>398</v>
      </c>
    </row>
    <row r="5710" spans="1:30">
      <c r="A5710" s="117">
        <v>5709</v>
      </c>
      <c r="B5710" s="123" t="s">
        <v>469</v>
      </c>
      <c r="C5710" s="117" t="s">
        <v>5</v>
      </c>
      <c r="D5710" s="117" t="s">
        <v>595</v>
      </c>
      <c r="E5710" s="117">
        <v>5709</v>
      </c>
      <c r="F5710" s="117" t="s">
        <v>923</v>
      </c>
      <c r="G5710" s="117" t="s">
        <v>591</v>
      </c>
      <c r="H5710" s="117" t="s">
        <v>1016</v>
      </c>
      <c r="I5710" s="117" t="s">
        <v>398</v>
      </c>
      <c r="J5710" s="117" t="s">
        <v>398</v>
      </c>
      <c r="K5710" s="117" t="s">
        <v>398</v>
      </c>
      <c r="L5710" s="117" t="s">
        <v>398</v>
      </c>
      <c r="M5710" s="117" t="s">
        <v>398</v>
      </c>
      <c r="N5710" s="117" t="s">
        <v>398</v>
      </c>
      <c r="O5710" s="125" t="s">
        <v>579</v>
      </c>
      <c r="P5710" s="117">
        <v>1</v>
      </c>
      <c r="Q5710" s="117" t="s">
        <v>398</v>
      </c>
      <c r="R5710" s="117" t="s">
        <v>398</v>
      </c>
      <c r="S5710" s="117" t="s">
        <v>398</v>
      </c>
      <c r="T5710" s="117" t="s">
        <v>398</v>
      </c>
      <c r="U5710" s="117" t="s">
        <v>398</v>
      </c>
      <c r="V5710" s="117" t="s">
        <v>398</v>
      </c>
      <c r="W5710" s="123">
        <v>83</v>
      </c>
      <c r="X5710" s="117" t="s">
        <v>907</v>
      </c>
      <c r="Y5710" s="120">
        <v>43565</v>
      </c>
      <c r="Z5710" s="121">
        <v>0.625</v>
      </c>
      <c r="AA5710" s="121">
        <v>0.71527777777777779</v>
      </c>
      <c r="AB5710" s="117" t="s">
        <v>582</v>
      </c>
      <c r="AC5710" s="119" t="s">
        <v>398</v>
      </c>
      <c r="AD5710" s="119" t="s">
        <v>398</v>
      </c>
    </row>
    <row r="5711" spans="1:30">
      <c r="A5711" s="117">
        <v>5710</v>
      </c>
      <c r="B5711" s="123" t="s">
        <v>469</v>
      </c>
      <c r="C5711" s="117" t="s">
        <v>5</v>
      </c>
      <c r="D5711" s="117" t="s">
        <v>595</v>
      </c>
      <c r="E5711" s="117">
        <v>5710</v>
      </c>
      <c r="F5711" s="117" t="s">
        <v>923</v>
      </c>
      <c r="G5711" s="117" t="s">
        <v>591</v>
      </c>
      <c r="H5711" s="117" t="s">
        <v>1016</v>
      </c>
      <c r="I5711" s="117" t="s">
        <v>398</v>
      </c>
      <c r="J5711" s="117" t="s">
        <v>398</v>
      </c>
      <c r="K5711" s="117" t="s">
        <v>398</v>
      </c>
      <c r="L5711" s="117" t="s">
        <v>398</v>
      </c>
      <c r="M5711" s="117" t="s">
        <v>398</v>
      </c>
      <c r="N5711" s="117" t="s">
        <v>398</v>
      </c>
      <c r="O5711" s="125" t="s">
        <v>579</v>
      </c>
      <c r="P5711" s="117">
        <v>1</v>
      </c>
      <c r="Q5711" s="117" t="s">
        <v>398</v>
      </c>
      <c r="R5711" s="117" t="s">
        <v>398</v>
      </c>
      <c r="S5711" s="117" t="s">
        <v>398</v>
      </c>
      <c r="T5711" s="117" t="s">
        <v>398</v>
      </c>
      <c r="U5711" s="117" t="s">
        <v>398</v>
      </c>
      <c r="V5711" s="117" t="s">
        <v>398</v>
      </c>
      <c r="W5711" s="123">
        <v>83</v>
      </c>
      <c r="X5711" s="117" t="s">
        <v>907</v>
      </c>
      <c r="Y5711" s="120">
        <v>43565</v>
      </c>
      <c r="Z5711" s="121">
        <v>0.625</v>
      </c>
      <c r="AA5711" s="121">
        <v>0.71527777777777779</v>
      </c>
      <c r="AB5711" s="117" t="s">
        <v>582</v>
      </c>
      <c r="AC5711" s="119" t="s">
        <v>398</v>
      </c>
      <c r="AD5711" s="119" t="s">
        <v>398</v>
      </c>
    </row>
    <row r="5712" spans="1:30">
      <c r="A5712" s="117">
        <v>5711</v>
      </c>
      <c r="B5712" s="123" t="s">
        <v>469</v>
      </c>
      <c r="C5712" s="117" t="s">
        <v>5</v>
      </c>
      <c r="D5712" s="117" t="s">
        <v>595</v>
      </c>
      <c r="E5712" s="117">
        <v>5711</v>
      </c>
      <c r="F5712" s="117" t="s">
        <v>923</v>
      </c>
      <c r="G5712" s="117" t="s">
        <v>591</v>
      </c>
      <c r="H5712" s="117" t="s">
        <v>1016</v>
      </c>
      <c r="I5712" s="117" t="s">
        <v>398</v>
      </c>
      <c r="J5712" s="117" t="s">
        <v>398</v>
      </c>
      <c r="K5712" s="117" t="s">
        <v>398</v>
      </c>
      <c r="L5712" s="117" t="s">
        <v>398</v>
      </c>
      <c r="M5712" s="117" t="s">
        <v>398</v>
      </c>
      <c r="N5712" s="117" t="s">
        <v>398</v>
      </c>
      <c r="O5712" s="125" t="s">
        <v>579</v>
      </c>
      <c r="P5712" s="117">
        <v>1</v>
      </c>
      <c r="Q5712" s="117" t="s">
        <v>398</v>
      </c>
      <c r="R5712" s="117" t="s">
        <v>398</v>
      </c>
      <c r="S5712" s="117" t="s">
        <v>398</v>
      </c>
      <c r="T5712" s="117" t="s">
        <v>398</v>
      </c>
      <c r="U5712" s="117" t="s">
        <v>398</v>
      </c>
      <c r="V5712" s="117" t="s">
        <v>398</v>
      </c>
      <c r="W5712" s="123">
        <v>83</v>
      </c>
      <c r="X5712" s="117" t="s">
        <v>907</v>
      </c>
      <c r="Y5712" s="120">
        <v>43565</v>
      </c>
      <c r="Z5712" s="121">
        <v>0.625</v>
      </c>
      <c r="AA5712" s="121">
        <v>0.71527777777777779</v>
      </c>
      <c r="AB5712" s="117" t="s">
        <v>582</v>
      </c>
      <c r="AC5712" s="119" t="s">
        <v>398</v>
      </c>
      <c r="AD5712" s="119" t="s">
        <v>398</v>
      </c>
    </row>
    <row r="5713" spans="1:30">
      <c r="A5713" s="117">
        <v>5712</v>
      </c>
      <c r="B5713" s="123" t="s">
        <v>469</v>
      </c>
      <c r="C5713" s="117" t="s">
        <v>5</v>
      </c>
      <c r="D5713" s="117" t="s">
        <v>595</v>
      </c>
      <c r="E5713" s="117">
        <v>5712</v>
      </c>
      <c r="F5713" s="117" t="s">
        <v>923</v>
      </c>
      <c r="G5713" s="117" t="s">
        <v>591</v>
      </c>
      <c r="H5713" s="117" t="s">
        <v>1016</v>
      </c>
      <c r="I5713" s="117" t="s">
        <v>398</v>
      </c>
      <c r="J5713" s="117" t="s">
        <v>398</v>
      </c>
      <c r="K5713" s="117" t="s">
        <v>398</v>
      </c>
      <c r="L5713" s="117" t="s">
        <v>398</v>
      </c>
      <c r="M5713" s="117" t="s">
        <v>398</v>
      </c>
      <c r="N5713" s="117" t="s">
        <v>398</v>
      </c>
      <c r="O5713" s="125" t="s">
        <v>579</v>
      </c>
      <c r="P5713" s="117">
        <v>1</v>
      </c>
      <c r="Q5713" s="117" t="s">
        <v>398</v>
      </c>
      <c r="R5713" s="117" t="s">
        <v>398</v>
      </c>
      <c r="S5713" s="117" t="s">
        <v>398</v>
      </c>
      <c r="T5713" s="117" t="s">
        <v>398</v>
      </c>
      <c r="U5713" s="117" t="s">
        <v>398</v>
      </c>
      <c r="V5713" s="117" t="s">
        <v>398</v>
      </c>
      <c r="W5713" s="123">
        <v>83</v>
      </c>
      <c r="X5713" s="117" t="s">
        <v>907</v>
      </c>
      <c r="Y5713" s="120">
        <v>43565</v>
      </c>
      <c r="Z5713" s="121">
        <v>0.625</v>
      </c>
      <c r="AA5713" s="121">
        <v>0.71527777777777779</v>
      </c>
      <c r="AB5713" s="117" t="s">
        <v>582</v>
      </c>
      <c r="AC5713" s="119" t="s">
        <v>398</v>
      </c>
      <c r="AD5713" s="119" t="s">
        <v>398</v>
      </c>
    </row>
    <row r="5714" spans="1:30">
      <c r="A5714" s="117">
        <v>5713</v>
      </c>
      <c r="B5714" s="123" t="s">
        <v>469</v>
      </c>
      <c r="C5714" s="117" t="s">
        <v>5</v>
      </c>
      <c r="D5714" s="117" t="s">
        <v>595</v>
      </c>
      <c r="E5714" s="117">
        <v>5713</v>
      </c>
      <c r="F5714" s="117" t="s">
        <v>923</v>
      </c>
      <c r="G5714" s="117" t="s">
        <v>591</v>
      </c>
      <c r="H5714" s="117" t="s">
        <v>1016</v>
      </c>
      <c r="I5714" s="117" t="s">
        <v>398</v>
      </c>
      <c r="J5714" s="117" t="s">
        <v>398</v>
      </c>
      <c r="K5714" s="117" t="s">
        <v>398</v>
      </c>
      <c r="L5714" s="117" t="s">
        <v>398</v>
      </c>
      <c r="M5714" s="117" t="s">
        <v>398</v>
      </c>
      <c r="N5714" s="117" t="s">
        <v>398</v>
      </c>
      <c r="O5714" s="125" t="s">
        <v>579</v>
      </c>
      <c r="P5714" s="117">
        <v>1</v>
      </c>
      <c r="Q5714" s="117" t="s">
        <v>398</v>
      </c>
      <c r="R5714" s="117" t="s">
        <v>398</v>
      </c>
      <c r="S5714" s="117" t="s">
        <v>398</v>
      </c>
      <c r="T5714" s="117" t="s">
        <v>398</v>
      </c>
      <c r="U5714" s="117" t="s">
        <v>398</v>
      </c>
      <c r="V5714" s="117" t="s">
        <v>398</v>
      </c>
      <c r="W5714" s="123">
        <v>83</v>
      </c>
      <c r="X5714" s="117" t="s">
        <v>907</v>
      </c>
      <c r="Y5714" s="120">
        <v>43565</v>
      </c>
      <c r="Z5714" s="121">
        <v>0.625</v>
      </c>
      <c r="AA5714" s="121">
        <v>0.71527777777777779</v>
      </c>
      <c r="AB5714" s="117" t="s">
        <v>582</v>
      </c>
      <c r="AC5714" s="119" t="s">
        <v>398</v>
      </c>
      <c r="AD5714" s="119" t="s">
        <v>398</v>
      </c>
    </row>
    <row r="5715" spans="1:30">
      <c r="A5715" s="117">
        <v>5714</v>
      </c>
      <c r="B5715" s="123" t="s">
        <v>469</v>
      </c>
      <c r="C5715" s="117" t="s">
        <v>5</v>
      </c>
      <c r="D5715" s="117" t="s">
        <v>595</v>
      </c>
      <c r="E5715" s="117">
        <v>5714</v>
      </c>
      <c r="F5715" s="117" t="s">
        <v>923</v>
      </c>
      <c r="G5715" s="117" t="s">
        <v>591</v>
      </c>
      <c r="H5715" s="117" t="s">
        <v>1016</v>
      </c>
      <c r="I5715" s="117" t="s">
        <v>398</v>
      </c>
      <c r="J5715" s="117" t="s">
        <v>398</v>
      </c>
      <c r="K5715" s="117" t="s">
        <v>398</v>
      </c>
      <c r="L5715" s="117" t="s">
        <v>398</v>
      </c>
      <c r="M5715" s="117" t="s">
        <v>398</v>
      </c>
      <c r="N5715" s="117" t="s">
        <v>398</v>
      </c>
      <c r="O5715" s="125" t="s">
        <v>579</v>
      </c>
      <c r="P5715" s="117">
        <v>1</v>
      </c>
      <c r="Q5715" s="117" t="s">
        <v>398</v>
      </c>
      <c r="R5715" s="117" t="s">
        <v>398</v>
      </c>
      <c r="S5715" s="117" t="s">
        <v>398</v>
      </c>
      <c r="T5715" s="117" t="s">
        <v>398</v>
      </c>
      <c r="U5715" s="117" t="s">
        <v>398</v>
      </c>
      <c r="V5715" s="117" t="s">
        <v>398</v>
      </c>
      <c r="W5715" s="123">
        <v>83</v>
      </c>
      <c r="X5715" s="117" t="s">
        <v>907</v>
      </c>
      <c r="Y5715" s="120">
        <v>43565</v>
      </c>
      <c r="Z5715" s="121">
        <v>0.625</v>
      </c>
      <c r="AA5715" s="121">
        <v>0.71527777777777779</v>
      </c>
      <c r="AB5715" s="117" t="s">
        <v>582</v>
      </c>
      <c r="AC5715" s="119" t="s">
        <v>398</v>
      </c>
      <c r="AD5715" s="119" t="s">
        <v>398</v>
      </c>
    </row>
    <row r="5716" spans="1:30">
      <c r="A5716" s="117">
        <v>5715</v>
      </c>
      <c r="B5716" s="123" t="s">
        <v>469</v>
      </c>
      <c r="C5716" s="117" t="s">
        <v>5</v>
      </c>
      <c r="D5716" s="117" t="s">
        <v>595</v>
      </c>
      <c r="E5716" s="117">
        <v>5715</v>
      </c>
      <c r="F5716" s="117" t="s">
        <v>923</v>
      </c>
      <c r="G5716" s="117" t="s">
        <v>591</v>
      </c>
      <c r="H5716" s="117" t="s">
        <v>1016</v>
      </c>
      <c r="I5716" s="117" t="s">
        <v>398</v>
      </c>
      <c r="J5716" s="117" t="s">
        <v>398</v>
      </c>
      <c r="K5716" s="117" t="s">
        <v>398</v>
      </c>
      <c r="L5716" s="117" t="s">
        <v>398</v>
      </c>
      <c r="M5716" s="117" t="s">
        <v>398</v>
      </c>
      <c r="N5716" s="117" t="s">
        <v>398</v>
      </c>
      <c r="O5716" s="125" t="s">
        <v>579</v>
      </c>
      <c r="P5716" s="117">
        <v>1</v>
      </c>
      <c r="Q5716" s="117" t="s">
        <v>398</v>
      </c>
      <c r="R5716" s="117" t="s">
        <v>398</v>
      </c>
      <c r="S5716" s="117" t="s">
        <v>398</v>
      </c>
      <c r="T5716" s="117" t="s">
        <v>398</v>
      </c>
      <c r="U5716" s="117" t="s">
        <v>398</v>
      </c>
      <c r="V5716" s="117" t="s">
        <v>398</v>
      </c>
      <c r="W5716" s="123">
        <v>83</v>
      </c>
      <c r="X5716" s="117" t="s">
        <v>907</v>
      </c>
      <c r="Y5716" s="120">
        <v>43565</v>
      </c>
      <c r="Z5716" s="121">
        <v>0.625</v>
      </c>
      <c r="AA5716" s="121">
        <v>0.71527777777777779</v>
      </c>
      <c r="AB5716" s="117" t="s">
        <v>582</v>
      </c>
      <c r="AC5716" s="119" t="s">
        <v>398</v>
      </c>
      <c r="AD5716" s="119" t="s">
        <v>398</v>
      </c>
    </row>
    <row r="5717" spans="1:30">
      <c r="A5717" s="117">
        <v>5716</v>
      </c>
      <c r="B5717" s="123" t="s">
        <v>469</v>
      </c>
      <c r="C5717" s="117" t="s">
        <v>5</v>
      </c>
      <c r="D5717" s="117" t="s">
        <v>595</v>
      </c>
      <c r="E5717" s="117">
        <v>5716</v>
      </c>
      <c r="F5717" s="117" t="s">
        <v>923</v>
      </c>
      <c r="G5717" s="117" t="s">
        <v>591</v>
      </c>
      <c r="H5717" s="117" t="s">
        <v>1016</v>
      </c>
      <c r="I5717" s="117" t="s">
        <v>398</v>
      </c>
      <c r="J5717" s="117" t="s">
        <v>398</v>
      </c>
      <c r="K5717" s="117" t="s">
        <v>398</v>
      </c>
      <c r="L5717" s="117" t="s">
        <v>398</v>
      </c>
      <c r="M5717" s="117" t="s">
        <v>398</v>
      </c>
      <c r="N5717" s="117" t="s">
        <v>398</v>
      </c>
      <c r="O5717" s="125" t="s">
        <v>579</v>
      </c>
      <c r="P5717" s="117">
        <v>1</v>
      </c>
      <c r="Q5717" s="117" t="s">
        <v>398</v>
      </c>
      <c r="R5717" s="117" t="s">
        <v>398</v>
      </c>
      <c r="S5717" s="117" t="s">
        <v>398</v>
      </c>
      <c r="T5717" s="117" t="s">
        <v>398</v>
      </c>
      <c r="U5717" s="117" t="s">
        <v>398</v>
      </c>
      <c r="V5717" s="117" t="s">
        <v>398</v>
      </c>
      <c r="W5717" s="123">
        <v>83</v>
      </c>
      <c r="X5717" s="117" t="s">
        <v>907</v>
      </c>
      <c r="Y5717" s="120">
        <v>43565</v>
      </c>
      <c r="Z5717" s="121">
        <v>0.625</v>
      </c>
      <c r="AA5717" s="121">
        <v>0.71527777777777779</v>
      </c>
      <c r="AB5717" s="117" t="s">
        <v>582</v>
      </c>
      <c r="AC5717" s="119" t="s">
        <v>398</v>
      </c>
      <c r="AD5717" s="119" t="s">
        <v>398</v>
      </c>
    </row>
    <row r="5718" spans="1:30">
      <c r="A5718" s="117">
        <v>5717</v>
      </c>
      <c r="B5718" s="123" t="s">
        <v>469</v>
      </c>
      <c r="C5718" s="117" t="s">
        <v>5</v>
      </c>
      <c r="D5718" s="117" t="s">
        <v>595</v>
      </c>
      <c r="E5718" s="117">
        <v>5717</v>
      </c>
      <c r="F5718" s="117" t="s">
        <v>923</v>
      </c>
      <c r="G5718" s="117" t="s">
        <v>591</v>
      </c>
      <c r="H5718" s="117" t="s">
        <v>1016</v>
      </c>
      <c r="I5718" s="117" t="s">
        <v>398</v>
      </c>
      <c r="J5718" s="117" t="s">
        <v>398</v>
      </c>
      <c r="K5718" s="117" t="s">
        <v>398</v>
      </c>
      <c r="L5718" s="117" t="s">
        <v>398</v>
      </c>
      <c r="M5718" s="117" t="s">
        <v>398</v>
      </c>
      <c r="N5718" s="117" t="s">
        <v>398</v>
      </c>
      <c r="O5718" s="125" t="s">
        <v>579</v>
      </c>
      <c r="P5718" s="117">
        <v>1</v>
      </c>
      <c r="Q5718" s="117" t="s">
        <v>398</v>
      </c>
      <c r="R5718" s="117" t="s">
        <v>398</v>
      </c>
      <c r="S5718" s="117" t="s">
        <v>398</v>
      </c>
      <c r="T5718" s="117" t="s">
        <v>398</v>
      </c>
      <c r="U5718" s="117" t="s">
        <v>398</v>
      </c>
      <c r="V5718" s="117" t="s">
        <v>398</v>
      </c>
      <c r="W5718" s="123">
        <v>83</v>
      </c>
      <c r="X5718" s="117" t="s">
        <v>907</v>
      </c>
      <c r="Y5718" s="120">
        <v>43565</v>
      </c>
      <c r="Z5718" s="121">
        <v>0.625</v>
      </c>
      <c r="AA5718" s="121">
        <v>0.71527777777777779</v>
      </c>
      <c r="AB5718" s="117" t="s">
        <v>582</v>
      </c>
      <c r="AC5718" s="119" t="s">
        <v>398</v>
      </c>
      <c r="AD5718" s="119" t="s">
        <v>398</v>
      </c>
    </row>
    <row r="5719" spans="1:30">
      <c r="A5719" s="117">
        <v>5718</v>
      </c>
      <c r="B5719" s="123" t="s">
        <v>469</v>
      </c>
      <c r="C5719" s="117" t="s">
        <v>5</v>
      </c>
      <c r="D5719" s="117" t="s">
        <v>595</v>
      </c>
      <c r="E5719" s="117">
        <v>5718</v>
      </c>
      <c r="F5719" s="117" t="s">
        <v>923</v>
      </c>
      <c r="G5719" s="117" t="s">
        <v>591</v>
      </c>
      <c r="H5719" s="117" t="s">
        <v>1016</v>
      </c>
      <c r="I5719" s="117" t="s">
        <v>398</v>
      </c>
      <c r="J5719" s="117" t="s">
        <v>398</v>
      </c>
      <c r="K5719" s="117" t="s">
        <v>398</v>
      </c>
      <c r="L5719" s="117" t="s">
        <v>398</v>
      </c>
      <c r="M5719" s="117" t="s">
        <v>398</v>
      </c>
      <c r="N5719" s="117" t="s">
        <v>398</v>
      </c>
      <c r="O5719" s="125" t="s">
        <v>579</v>
      </c>
      <c r="P5719" s="117">
        <v>1</v>
      </c>
      <c r="Q5719" s="117" t="s">
        <v>398</v>
      </c>
      <c r="R5719" s="117" t="s">
        <v>398</v>
      </c>
      <c r="S5719" s="117" t="s">
        <v>398</v>
      </c>
      <c r="T5719" s="117" t="s">
        <v>398</v>
      </c>
      <c r="U5719" s="117" t="s">
        <v>398</v>
      </c>
      <c r="V5719" s="117" t="s">
        <v>398</v>
      </c>
      <c r="W5719" s="123">
        <v>83</v>
      </c>
      <c r="X5719" s="117" t="s">
        <v>907</v>
      </c>
      <c r="Y5719" s="120">
        <v>43565</v>
      </c>
      <c r="Z5719" s="121">
        <v>0.625</v>
      </c>
      <c r="AA5719" s="121">
        <v>0.71527777777777779</v>
      </c>
      <c r="AB5719" s="117" t="s">
        <v>582</v>
      </c>
      <c r="AC5719" s="119" t="s">
        <v>398</v>
      </c>
      <c r="AD5719" s="119" t="s">
        <v>398</v>
      </c>
    </row>
    <row r="5720" spans="1:30">
      <c r="A5720" s="117">
        <v>5719</v>
      </c>
      <c r="B5720" s="123" t="s">
        <v>469</v>
      </c>
      <c r="C5720" s="117" t="s">
        <v>5</v>
      </c>
      <c r="D5720" s="117" t="s">
        <v>595</v>
      </c>
      <c r="E5720" s="117">
        <v>5719</v>
      </c>
      <c r="F5720" s="117" t="s">
        <v>923</v>
      </c>
      <c r="G5720" s="117" t="s">
        <v>591</v>
      </c>
      <c r="H5720" s="117" t="s">
        <v>1016</v>
      </c>
      <c r="I5720" s="117" t="s">
        <v>398</v>
      </c>
      <c r="J5720" s="117" t="s">
        <v>398</v>
      </c>
      <c r="K5720" s="117" t="s">
        <v>398</v>
      </c>
      <c r="L5720" s="117" t="s">
        <v>398</v>
      </c>
      <c r="M5720" s="117" t="s">
        <v>398</v>
      </c>
      <c r="N5720" s="117" t="s">
        <v>398</v>
      </c>
      <c r="O5720" s="125" t="s">
        <v>579</v>
      </c>
      <c r="P5720" s="117">
        <v>1</v>
      </c>
      <c r="Q5720" s="117" t="s">
        <v>398</v>
      </c>
      <c r="R5720" s="117" t="s">
        <v>398</v>
      </c>
      <c r="S5720" s="117" t="s">
        <v>398</v>
      </c>
      <c r="T5720" s="117" t="s">
        <v>398</v>
      </c>
      <c r="U5720" s="117" t="s">
        <v>398</v>
      </c>
      <c r="V5720" s="117" t="s">
        <v>398</v>
      </c>
      <c r="W5720" s="123">
        <v>83</v>
      </c>
      <c r="X5720" s="117" t="s">
        <v>907</v>
      </c>
      <c r="Y5720" s="120">
        <v>43565</v>
      </c>
      <c r="Z5720" s="121">
        <v>0.625</v>
      </c>
      <c r="AA5720" s="121">
        <v>0.71527777777777779</v>
      </c>
      <c r="AB5720" s="117" t="s">
        <v>582</v>
      </c>
      <c r="AC5720" s="119" t="s">
        <v>398</v>
      </c>
      <c r="AD5720" s="119" t="s">
        <v>398</v>
      </c>
    </row>
    <row r="5721" spans="1:30">
      <c r="A5721" s="117">
        <v>5720</v>
      </c>
      <c r="B5721" s="123" t="s">
        <v>469</v>
      </c>
      <c r="C5721" s="117" t="s">
        <v>5</v>
      </c>
      <c r="D5721" s="117" t="s">
        <v>595</v>
      </c>
      <c r="E5721" s="117">
        <v>5720</v>
      </c>
      <c r="F5721" s="117" t="s">
        <v>923</v>
      </c>
      <c r="G5721" s="117" t="s">
        <v>591</v>
      </c>
      <c r="H5721" s="117" t="s">
        <v>1016</v>
      </c>
      <c r="I5721" s="117" t="s">
        <v>398</v>
      </c>
      <c r="J5721" s="117" t="s">
        <v>398</v>
      </c>
      <c r="K5721" s="117" t="s">
        <v>398</v>
      </c>
      <c r="L5721" s="117" t="s">
        <v>398</v>
      </c>
      <c r="M5721" s="117" t="s">
        <v>398</v>
      </c>
      <c r="N5721" s="117" t="s">
        <v>398</v>
      </c>
      <c r="O5721" s="125" t="s">
        <v>579</v>
      </c>
      <c r="P5721" s="117">
        <v>1</v>
      </c>
      <c r="Q5721" s="117" t="s">
        <v>398</v>
      </c>
      <c r="R5721" s="117" t="s">
        <v>398</v>
      </c>
      <c r="S5721" s="117" t="s">
        <v>398</v>
      </c>
      <c r="T5721" s="117" t="s">
        <v>398</v>
      </c>
      <c r="U5721" s="117" t="s">
        <v>398</v>
      </c>
      <c r="V5721" s="117" t="s">
        <v>398</v>
      </c>
      <c r="W5721" s="123">
        <v>83</v>
      </c>
      <c r="X5721" s="117" t="s">
        <v>907</v>
      </c>
      <c r="Y5721" s="120">
        <v>43565</v>
      </c>
      <c r="Z5721" s="121">
        <v>0.625</v>
      </c>
      <c r="AA5721" s="121">
        <v>0.71527777777777779</v>
      </c>
      <c r="AB5721" s="117" t="s">
        <v>582</v>
      </c>
      <c r="AC5721" s="119" t="s">
        <v>398</v>
      </c>
      <c r="AD5721" s="119" t="s">
        <v>398</v>
      </c>
    </row>
    <row r="5722" spans="1:30">
      <c r="A5722" s="117">
        <v>5721</v>
      </c>
      <c r="B5722" s="123" t="s">
        <v>469</v>
      </c>
      <c r="C5722" s="117" t="s">
        <v>5</v>
      </c>
      <c r="D5722" s="117" t="s">
        <v>595</v>
      </c>
      <c r="E5722" s="117">
        <v>5721</v>
      </c>
      <c r="F5722" s="117" t="s">
        <v>923</v>
      </c>
      <c r="G5722" s="117" t="s">
        <v>591</v>
      </c>
      <c r="H5722" s="117" t="s">
        <v>1016</v>
      </c>
      <c r="I5722" s="117" t="s">
        <v>398</v>
      </c>
      <c r="J5722" s="117" t="s">
        <v>398</v>
      </c>
      <c r="K5722" s="117" t="s">
        <v>398</v>
      </c>
      <c r="L5722" s="117" t="s">
        <v>398</v>
      </c>
      <c r="M5722" s="117" t="s">
        <v>398</v>
      </c>
      <c r="N5722" s="117" t="s">
        <v>398</v>
      </c>
      <c r="O5722" s="125" t="s">
        <v>579</v>
      </c>
      <c r="P5722" s="117">
        <v>1</v>
      </c>
      <c r="Q5722" s="117" t="s">
        <v>398</v>
      </c>
      <c r="R5722" s="117" t="s">
        <v>398</v>
      </c>
      <c r="S5722" s="117" t="s">
        <v>398</v>
      </c>
      <c r="T5722" s="117" t="s">
        <v>398</v>
      </c>
      <c r="U5722" s="117" t="s">
        <v>398</v>
      </c>
      <c r="V5722" s="117" t="s">
        <v>398</v>
      </c>
      <c r="W5722" s="123">
        <v>83</v>
      </c>
      <c r="X5722" s="117" t="s">
        <v>907</v>
      </c>
      <c r="Y5722" s="120">
        <v>43565</v>
      </c>
      <c r="Z5722" s="121">
        <v>0.625</v>
      </c>
      <c r="AA5722" s="121">
        <v>0.71527777777777779</v>
      </c>
      <c r="AB5722" s="117" t="s">
        <v>582</v>
      </c>
      <c r="AC5722" s="119" t="s">
        <v>398</v>
      </c>
      <c r="AD5722" s="119" t="s">
        <v>398</v>
      </c>
    </row>
    <row r="5723" spans="1:30">
      <c r="A5723" s="117">
        <v>5722</v>
      </c>
      <c r="B5723" s="123" t="s">
        <v>469</v>
      </c>
      <c r="C5723" s="117" t="s">
        <v>5</v>
      </c>
      <c r="D5723" s="117" t="s">
        <v>595</v>
      </c>
      <c r="E5723" s="117">
        <v>5722</v>
      </c>
      <c r="F5723" s="117" t="s">
        <v>923</v>
      </c>
      <c r="G5723" s="117" t="s">
        <v>591</v>
      </c>
      <c r="H5723" s="117" t="s">
        <v>1016</v>
      </c>
      <c r="I5723" s="117" t="s">
        <v>398</v>
      </c>
      <c r="J5723" s="117" t="s">
        <v>398</v>
      </c>
      <c r="K5723" s="117" t="s">
        <v>398</v>
      </c>
      <c r="L5723" s="117" t="s">
        <v>398</v>
      </c>
      <c r="M5723" s="117" t="s">
        <v>398</v>
      </c>
      <c r="N5723" s="117" t="s">
        <v>398</v>
      </c>
      <c r="O5723" s="125" t="s">
        <v>579</v>
      </c>
      <c r="P5723" s="117">
        <v>1</v>
      </c>
      <c r="Q5723" s="117" t="s">
        <v>398</v>
      </c>
      <c r="R5723" s="117" t="s">
        <v>398</v>
      </c>
      <c r="S5723" s="117" t="s">
        <v>398</v>
      </c>
      <c r="T5723" s="117" t="s">
        <v>398</v>
      </c>
      <c r="U5723" s="117" t="s">
        <v>398</v>
      </c>
      <c r="V5723" s="117" t="s">
        <v>398</v>
      </c>
      <c r="W5723" s="123">
        <v>83</v>
      </c>
      <c r="X5723" s="117" t="s">
        <v>907</v>
      </c>
      <c r="Y5723" s="120">
        <v>43565</v>
      </c>
      <c r="Z5723" s="121">
        <v>0.625</v>
      </c>
      <c r="AA5723" s="121">
        <v>0.71527777777777779</v>
      </c>
      <c r="AB5723" s="117" t="s">
        <v>582</v>
      </c>
      <c r="AC5723" s="119" t="s">
        <v>398</v>
      </c>
      <c r="AD5723" s="119" t="s">
        <v>398</v>
      </c>
    </row>
    <row r="5724" spans="1:30">
      <c r="A5724" s="117">
        <v>5723</v>
      </c>
      <c r="B5724" s="123" t="s">
        <v>469</v>
      </c>
      <c r="C5724" s="117" t="s">
        <v>5</v>
      </c>
      <c r="D5724" s="117" t="s">
        <v>595</v>
      </c>
      <c r="E5724" s="117">
        <v>5723</v>
      </c>
      <c r="F5724" s="117" t="s">
        <v>923</v>
      </c>
      <c r="G5724" s="117" t="s">
        <v>591</v>
      </c>
      <c r="H5724" s="117" t="s">
        <v>1016</v>
      </c>
      <c r="I5724" s="117" t="s">
        <v>398</v>
      </c>
      <c r="J5724" s="117" t="s">
        <v>398</v>
      </c>
      <c r="K5724" s="117" t="s">
        <v>398</v>
      </c>
      <c r="L5724" s="117" t="s">
        <v>398</v>
      </c>
      <c r="M5724" s="117" t="s">
        <v>398</v>
      </c>
      <c r="N5724" s="117" t="s">
        <v>398</v>
      </c>
      <c r="O5724" s="125" t="s">
        <v>579</v>
      </c>
      <c r="P5724" s="117">
        <v>1</v>
      </c>
      <c r="Q5724" s="117" t="s">
        <v>398</v>
      </c>
      <c r="R5724" s="117" t="s">
        <v>398</v>
      </c>
      <c r="S5724" s="117" t="s">
        <v>398</v>
      </c>
      <c r="T5724" s="117" t="s">
        <v>398</v>
      </c>
      <c r="U5724" s="117" t="s">
        <v>398</v>
      </c>
      <c r="V5724" s="117" t="s">
        <v>398</v>
      </c>
      <c r="W5724" s="123">
        <v>83</v>
      </c>
      <c r="X5724" s="117" t="s">
        <v>907</v>
      </c>
      <c r="Y5724" s="120">
        <v>43565</v>
      </c>
      <c r="Z5724" s="121">
        <v>0.625</v>
      </c>
      <c r="AA5724" s="121">
        <v>0.71527777777777779</v>
      </c>
      <c r="AB5724" s="117" t="s">
        <v>582</v>
      </c>
      <c r="AC5724" s="119" t="s">
        <v>398</v>
      </c>
      <c r="AD5724" s="119" t="s">
        <v>398</v>
      </c>
    </row>
    <row r="5725" spans="1:30">
      <c r="A5725" s="117">
        <v>5724</v>
      </c>
      <c r="B5725" s="123" t="s">
        <v>469</v>
      </c>
      <c r="C5725" s="117" t="s">
        <v>5</v>
      </c>
      <c r="D5725" s="117" t="s">
        <v>595</v>
      </c>
      <c r="E5725" s="117">
        <v>5724</v>
      </c>
      <c r="F5725" s="117" t="s">
        <v>923</v>
      </c>
      <c r="G5725" s="117" t="s">
        <v>591</v>
      </c>
      <c r="H5725" s="117" t="s">
        <v>1016</v>
      </c>
      <c r="I5725" s="117" t="s">
        <v>398</v>
      </c>
      <c r="J5725" s="117" t="s">
        <v>398</v>
      </c>
      <c r="K5725" s="117" t="s">
        <v>398</v>
      </c>
      <c r="L5725" s="117" t="s">
        <v>398</v>
      </c>
      <c r="M5725" s="117" t="s">
        <v>398</v>
      </c>
      <c r="N5725" s="117" t="s">
        <v>398</v>
      </c>
      <c r="O5725" s="125" t="s">
        <v>579</v>
      </c>
      <c r="P5725" s="117">
        <v>1</v>
      </c>
      <c r="Q5725" s="117" t="s">
        <v>398</v>
      </c>
      <c r="R5725" s="117" t="s">
        <v>398</v>
      </c>
      <c r="S5725" s="117" t="s">
        <v>398</v>
      </c>
      <c r="T5725" s="117" t="s">
        <v>398</v>
      </c>
      <c r="U5725" s="117" t="s">
        <v>398</v>
      </c>
      <c r="V5725" s="117" t="s">
        <v>398</v>
      </c>
      <c r="W5725" s="123">
        <v>83</v>
      </c>
      <c r="X5725" s="117" t="s">
        <v>907</v>
      </c>
      <c r="Y5725" s="120">
        <v>43565</v>
      </c>
      <c r="Z5725" s="121">
        <v>0.625</v>
      </c>
      <c r="AA5725" s="121">
        <v>0.71527777777777779</v>
      </c>
      <c r="AB5725" s="117" t="s">
        <v>582</v>
      </c>
      <c r="AC5725" s="119" t="s">
        <v>398</v>
      </c>
      <c r="AD5725" s="119" t="s">
        <v>398</v>
      </c>
    </row>
    <row r="5726" spans="1:30">
      <c r="A5726" s="117">
        <v>5725</v>
      </c>
      <c r="B5726" s="123" t="s">
        <v>469</v>
      </c>
      <c r="C5726" s="117" t="s">
        <v>5</v>
      </c>
      <c r="D5726" s="117" t="s">
        <v>595</v>
      </c>
      <c r="E5726" s="117">
        <v>5725</v>
      </c>
      <c r="F5726" s="117" t="s">
        <v>923</v>
      </c>
      <c r="G5726" s="117" t="s">
        <v>591</v>
      </c>
      <c r="H5726" s="117" t="s">
        <v>1016</v>
      </c>
      <c r="I5726" s="117" t="s">
        <v>398</v>
      </c>
      <c r="J5726" s="117" t="s">
        <v>398</v>
      </c>
      <c r="K5726" s="117" t="s">
        <v>398</v>
      </c>
      <c r="L5726" s="117" t="s">
        <v>398</v>
      </c>
      <c r="M5726" s="117" t="s">
        <v>398</v>
      </c>
      <c r="N5726" s="117" t="s">
        <v>398</v>
      </c>
      <c r="O5726" s="125" t="s">
        <v>579</v>
      </c>
      <c r="P5726" s="117">
        <v>1</v>
      </c>
      <c r="Q5726" s="117" t="s">
        <v>398</v>
      </c>
      <c r="R5726" s="117" t="s">
        <v>398</v>
      </c>
      <c r="S5726" s="117" t="s">
        <v>398</v>
      </c>
      <c r="T5726" s="117" t="s">
        <v>398</v>
      </c>
      <c r="U5726" s="117" t="s">
        <v>398</v>
      </c>
      <c r="V5726" s="117" t="s">
        <v>398</v>
      </c>
      <c r="W5726" s="123">
        <v>83</v>
      </c>
      <c r="X5726" s="117" t="s">
        <v>907</v>
      </c>
      <c r="Y5726" s="120">
        <v>43565</v>
      </c>
      <c r="Z5726" s="121">
        <v>0.625</v>
      </c>
      <c r="AA5726" s="121">
        <v>0.71527777777777779</v>
      </c>
      <c r="AB5726" s="117" t="s">
        <v>582</v>
      </c>
      <c r="AC5726" s="119" t="s">
        <v>398</v>
      </c>
      <c r="AD5726" s="119" t="s">
        <v>398</v>
      </c>
    </row>
    <row r="5727" spans="1:30">
      <c r="A5727" s="117">
        <v>5726</v>
      </c>
      <c r="B5727" s="123" t="s">
        <v>469</v>
      </c>
      <c r="C5727" s="117" t="s">
        <v>5</v>
      </c>
      <c r="D5727" s="117" t="s">
        <v>595</v>
      </c>
      <c r="E5727" s="117">
        <v>5726</v>
      </c>
      <c r="F5727" s="117" t="s">
        <v>923</v>
      </c>
      <c r="G5727" s="117" t="s">
        <v>591</v>
      </c>
      <c r="H5727" s="117" t="s">
        <v>1016</v>
      </c>
      <c r="I5727" s="117" t="s">
        <v>398</v>
      </c>
      <c r="J5727" s="117" t="s">
        <v>398</v>
      </c>
      <c r="K5727" s="117" t="s">
        <v>398</v>
      </c>
      <c r="L5727" s="117" t="s">
        <v>398</v>
      </c>
      <c r="M5727" s="117" t="s">
        <v>398</v>
      </c>
      <c r="N5727" s="117" t="s">
        <v>398</v>
      </c>
      <c r="O5727" s="125" t="s">
        <v>579</v>
      </c>
      <c r="P5727" s="117">
        <v>1</v>
      </c>
      <c r="Q5727" s="117" t="s">
        <v>398</v>
      </c>
      <c r="R5727" s="117" t="s">
        <v>398</v>
      </c>
      <c r="S5727" s="117" t="s">
        <v>398</v>
      </c>
      <c r="T5727" s="117" t="s">
        <v>398</v>
      </c>
      <c r="U5727" s="117" t="s">
        <v>398</v>
      </c>
      <c r="V5727" s="117" t="s">
        <v>398</v>
      </c>
      <c r="W5727" s="123">
        <v>83</v>
      </c>
      <c r="X5727" s="117" t="s">
        <v>907</v>
      </c>
      <c r="Y5727" s="120">
        <v>43565</v>
      </c>
      <c r="Z5727" s="121">
        <v>0.625</v>
      </c>
      <c r="AA5727" s="121">
        <v>0.71527777777777779</v>
      </c>
      <c r="AB5727" s="117" t="s">
        <v>582</v>
      </c>
      <c r="AC5727" s="119" t="s">
        <v>398</v>
      </c>
      <c r="AD5727" s="119" t="s">
        <v>398</v>
      </c>
    </row>
    <row r="5728" spans="1:30">
      <c r="A5728" s="117">
        <v>5727</v>
      </c>
      <c r="B5728" s="123" t="s">
        <v>469</v>
      </c>
      <c r="C5728" s="117" t="s">
        <v>5</v>
      </c>
      <c r="D5728" s="117" t="s">
        <v>595</v>
      </c>
      <c r="E5728" s="117">
        <v>5727</v>
      </c>
      <c r="F5728" s="117" t="s">
        <v>923</v>
      </c>
      <c r="G5728" s="117" t="s">
        <v>591</v>
      </c>
      <c r="H5728" s="117" t="s">
        <v>1016</v>
      </c>
      <c r="I5728" s="117" t="s">
        <v>398</v>
      </c>
      <c r="J5728" s="117" t="s">
        <v>398</v>
      </c>
      <c r="K5728" s="117" t="s">
        <v>398</v>
      </c>
      <c r="L5728" s="117" t="s">
        <v>398</v>
      </c>
      <c r="M5728" s="117" t="s">
        <v>398</v>
      </c>
      <c r="N5728" s="117" t="s">
        <v>398</v>
      </c>
      <c r="O5728" s="125" t="s">
        <v>579</v>
      </c>
      <c r="P5728" s="117">
        <v>1</v>
      </c>
      <c r="Q5728" s="117" t="s">
        <v>398</v>
      </c>
      <c r="R5728" s="117" t="s">
        <v>398</v>
      </c>
      <c r="S5728" s="117" t="s">
        <v>398</v>
      </c>
      <c r="T5728" s="117" t="s">
        <v>398</v>
      </c>
      <c r="U5728" s="117" t="s">
        <v>398</v>
      </c>
      <c r="V5728" s="117" t="s">
        <v>398</v>
      </c>
      <c r="W5728" s="123">
        <v>83</v>
      </c>
      <c r="X5728" s="117" t="s">
        <v>907</v>
      </c>
      <c r="Y5728" s="120">
        <v>43565</v>
      </c>
      <c r="Z5728" s="121">
        <v>0.625</v>
      </c>
      <c r="AA5728" s="121">
        <v>0.71527777777777779</v>
      </c>
      <c r="AB5728" s="117" t="s">
        <v>582</v>
      </c>
      <c r="AC5728" s="119" t="s">
        <v>398</v>
      </c>
      <c r="AD5728" s="119" t="s">
        <v>398</v>
      </c>
    </row>
    <row r="5729" spans="1:30">
      <c r="A5729" s="117">
        <v>5728</v>
      </c>
      <c r="B5729" s="123" t="s">
        <v>469</v>
      </c>
      <c r="C5729" s="117" t="s">
        <v>5</v>
      </c>
      <c r="D5729" s="117" t="s">
        <v>595</v>
      </c>
      <c r="E5729" s="117">
        <v>5728</v>
      </c>
      <c r="F5729" s="117" t="s">
        <v>923</v>
      </c>
      <c r="G5729" s="117" t="s">
        <v>591</v>
      </c>
      <c r="H5729" s="117" t="s">
        <v>1016</v>
      </c>
      <c r="I5729" s="117" t="s">
        <v>398</v>
      </c>
      <c r="J5729" s="117" t="s">
        <v>398</v>
      </c>
      <c r="K5729" s="117" t="s">
        <v>398</v>
      </c>
      <c r="L5729" s="117" t="s">
        <v>398</v>
      </c>
      <c r="M5729" s="117" t="s">
        <v>398</v>
      </c>
      <c r="N5729" s="117" t="s">
        <v>398</v>
      </c>
      <c r="O5729" s="125" t="s">
        <v>579</v>
      </c>
      <c r="P5729" s="117">
        <v>1</v>
      </c>
      <c r="Q5729" s="117" t="s">
        <v>398</v>
      </c>
      <c r="R5729" s="117" t="s">
        <v>398</v>
      </c>
      <c r="S5729" s="117" t="s">
        <v>398</v>
      </c>
      <c r="T5729" s="117" t="s">
        <v>398</v>
      </c>
      <c r="U5729" s="117" t="s">
        <v>398</v>
      </c>
      <c r="V5729" s="117" t="s">
        <v>398</v>
      </c>
      <c r="W5729" s="123">
        <v>83</v>
      </c>
      <c r="X5729" s="117" t="s">
        <v>907</v>
      </c>
      <c r="Y5729" s="120">
        <v>43565</v>
      </c>
      <c r="Z5729" s="121">
        <v>0.625</v>
      </c>
      <c r="AA5729" s="121">
        <v>0.71527777777777779</v>
      </c>
      <c r="AB5729" s="117" t="s">
        <v>582</v>
      </c>
      <c r="AC5729" s="119" t="s">
        <v>398</v>
      </c>
      <c r="AD5729" s="119" t="s">
        <v>398</v>
      </c>
    </row>
    <row r="5730" spans="1:30">
      <c r="A5730" s="117">
        <v>5729</v>
      </c>
      <c r="B5730" s="123" t="s">
        <v>469</v>
      </c>
      <c r="C5730" s="117" t="s">
        <v>5</v>
      </c>
      <c r="D5730" s="117" t="s">
        <v>595</v>
      </c>
      <c r="E5730" s="117">
        <v>5729</v>
      </c>
      <c r="F5730" s="117" t="s">
        <v>923</v>
      </c>
      <c r="G5730" s="117" t="s">
        <v>591</v>
      </c>
      <c r="H5730" s="117" t="s">
        <v>1016</v>
      </c>
      <c r="I5730" s="117" t="s">
        <v>398</v>
      </c>
      <c r="J5730" s="117" t="s">
        <v>398</v>
      </c>
      <c r="K5730" s="117" t="s">
        <v>398</v>
      </c>
      <c r="L5730" s="117" t="s">
        <v>398</v>
      </c>
      <c r="M5730" s="117" t="s">
        <v>398</v>
      </c>
      <c r="N5730" s="117" t="s">
        <v>398</v>
      </c>
      <c r="O5730" s="125" t="s">
        <v>579</v>
      </c>
      <c r="P5730" s="117">
        <v>1</v>
      </c>
      <c r="Q5730" s="117" t="s">
        <v>398</v>
      </c>
      <c r="R5730" s="117" t="s">
        <v>398</v>
      </c>
      <c r="S5730" s="117" t="s">
        <v>398</v>
      </c>
      <c r="T5730" s="117" t="s">
        <v>398</v>
      </c>
      <c r="U5730" s="117" t="s">
        <v>398</v>
      </c>
      <c r="V5730" s="117" t="s">
        <v>398</v>
      </c>
      <c r="W5730" s="123">
        <v>83</v>
      </c>
      <c r="X5730" s="117" t="s">
        <v>907</v>
      </c>
      <c r="Y5730" s="120">
        <v>43565</v>
      </c>
      <c r="Z5730" s="121">
        <v>0.625</v>
      </c>
      <c r="AA5730" s="121">
        <v>0.71527777777777779</v>
      </c>
      <c r="AB5730" s="117" t="s">
        <v>582</v>
      </c>
      <c r="AC5730" s="119" t="s">
        <v>398</v>
      </c>
      <c r="AD5730" s="119" t="s">
        <v>398</v>
      </c>
    </row>
    <row r="5731" spans="1:30">
      <c r="A5731" s="117">
        <v>5730</v>
      </c>
      <c r="B5731" s="123" t="s">
        <v>469</v>
      </c>
      <c r="C5731" s="117" t="s">
        <v>5</v>
      </c>
      <c r="D5731" s="117" t="s">
        <v>595</v>
      </c>
      <c r="E5731" s="117">
        <v>5730</v>
      </c>
      <c r="F5731" s="117" t="s">
        <v>923</v>
      </c>
      <c r="G5731" s="117" t="s">
        <v>591</v>
      </c>
      <c r="H5731" s="117" t="s">
        <v>1016</v>
      </c>
      <c r="I5731" s="117" t="s">
        <v>398</v>
      </c>
      <c r="J5731" s="117" t="s">
        <v>398</v>
      </c>
      <c r="K5731" s="117" t="s">
        <v>398</v>
      </c>
      <c r="L5731" s="117" t="s">
        <v>398</v>
      </c>
      <c r="M5731" s="117" t="s">
        <v>398</v>
      </c>
      <c r="N5731" s="117" t="s">
        <v>398</v>
      </c>
      <c r="O5731" s="125" t="s">
        <v>579</v>
      </c>
      <c r="P5731" s="117">
        <v>1</v>
      </c>
      <c r="Q5731" s="117" t="s">
        <v>398</v>
      </c>
      <c r="R5731" s="117" t="s">
        <v>398</v>
      </c>
      <c r="S5731" s="117" t="s">
        <v>398</v>
      </c>
      <c r="T5731" s="117" t="s">
        <v>398</v>
      </c>
      <c r="U5731" s="117" t="s">
        <v>398</v>
      </c>
      <c r="V5731" s="117" t="s">
        <v>398</v>
      </c>
      <c r="W5731" s="123">
        <v>83</v>
      </c>
      <c r="X5731" s="117" t="s">
        <v>907</v>
      </c>
      <c r="Y5731" s="120">
        <v>43565</v>
      </c>
      <c r="Z5731" s="121">
        <v>0.625</v>
      </c>
      <c r="AA5731" s="121">
        <v>0.71527777777777779</v>
      </c>
      <c r="AB5731" s="117" t="s">
        <v>582</v>
      </c>
      <c r="AC5731" s="119" t="s">
        <v>398</v>
      </c>
      <c r="AD5731" s="119" t="s">
        <v>398</v>
      </c>
    </row>
    <row r="5732" spans="1:30">
      <c r="A5732" s="117">
        <v>5731</v>
      </c>
      <c r="B5732" s="123" t="s">
        <v>469</v>
      </c>
      <c r="C5732" s="117" t="s">
        <v>5</v>
      </c>
      <c r="D5732" s="117" t="s">
        <v>595</v>
      </c>
      <c r="E5732" s="117">
        <v>5731</v>
      </c>
      <c r="F5732" s="117" t="s">
        <v>923</v>
      </c>
      <c r="G5732" s="117" t="s">
        <v>591</v>
      </c>
      <c r="H5732" s="117" t="s">
        <v>1016</v>
      </c>
      <c r="I5732" s="117" t="s">
        <v>398</v>
      </c>
      <c r="J5732" s="117" t="s">
        <v>398</v>
      </c>
      <c r="K5732" s="117" t="s">
        <v>398</v>
      </c>
      <c r="L5732" s="117" t="s">
        <v>398</v>
      </c>
      <c r="M5732" s="117" t="s">
        <v>398</v>
      </c>
      <c r="N5732" s="117" t="s">
        <v>398</v>
      </c>
      <c r="O5732" s="125" t="s">
        <v>579</v>
      </c>
      <c r="P5732" s="117">
        <v>1</v>
      </c>
      <c r="Q5732" s="117" t="s">
        <v>398</v>
      </c>
      <c r="R5732" s="117" t="s">
        <v>398</v>
      </c>
      <c r="S5732" s="117" t="s">
        <v>398</v>
      </c>
      <c r="T5732" s="117" t="s">
        <v>398</v>
      </c>
      <c r="U5732" s="117" t="s">
        <v>398</v>
      </c>
      <c r="V5732" s="117" t="s">
        <v>398</v>
      </c>
      <c r="W5732" s="123">
        <v>83</v>
      </c>
      <c r="X5732" s="117" t="s">
        <v>907</v>
      </c>
      <c r="Y5732" s="120">
        <v>43565</v>
      </c>
      <c r="Z5732" s="121">
        <v>0.625</v>
      </c>
      <c r="AA5732" s="121">
        <v>0.71527777777777779</v>
      </c>
      <c r="AB5732" s="117" t="s">
        <v>582</v>
      </c>
      <c r="AC5732" s="119" t="s">
        <v>398</v>
      </c>
      <c r="AD5732" s="119" t="s">
        <v>398</v>
      </c>
    </row>
    <row r="5733" spans="1:30">
      <c r="A5733" s="117">
        <v>5732</v>
      </c>
      <c r="B5733" s="123" t="s">
        <v>469</v>
      </c>
      <c r="C5733" s="117" t="s">
        <v>5</v>
      </c>
      <c r="D5733" s="117" t="s">
        <v>595</v>
      </c>
      <c r="E5733" s="117">
        <v>5732</v>
      </c>
      <c r="F5733" s="117" t="s">
        <v>923</v>
      </c>
      <c r="G5733" s="117" t="s">
        <v>591</v>
      </c>
      <c r="H5733" s="117" t="s">
        <v>1016</v>
      </c>
      <c r="I5733" s="117" t="s">
        <v>398</v>
      </c>
      <c r="J5733" s="117" t="s">
        <v>398</v>
      </c>
      <c r="K5733" s="117" t="s">
        <v>398</v>
      </c>
      <c r="L5733" s="117" t="s">
        <v>398</v>
      </c>
      <c r="M5733" s="117" t="s">
        <v>398</v>
      </c>
      <c r="N5733" s="117" t="s">
        <v>398</v>
      </c>
      <c r="O5733" s="125" t="s">
        <v>579</v>
      </c>
      <c r="P5733" s="117">
        <v>1</v>
      </c>
      <c r="Q5733" s="117" t="s">
        <v>398</v>
      </c>
      <c r="R5733" s="117" t="s">
        <v>398</v>
      </c>
      <c r="S5733" s="117" t="s">
        <v>398</v>
      </c>
      <c r="T5733" s="117" t="s">
        <v>398</v>
      </c>
      <c r="U5733" s="117" t="s">
        <v>398</v>
      </c>
      <c r="V5733" s="117" t="s">
        <v>398</v>
      </c>
      <c r="W5733" s="123">
        <v>83</v>
      </c>
      <c r="X5733" s="117" t="s">
        <v>907</v>
      </c>
      <c r="Y5733" s="120">
        <v>43565</v>
      </c>
      <c r="Z5733" s="121">
        <v>0.625</v>
      </c>
      <c r="AA5733" s="121">
        <v>0.71527777777777779</v>
      </c>
      <c r="AB5733" s="117" t="s">
        <v>582</v>
      </c>
      <c r="AC5733" s="119" t="s">
        <v>398</v>
      </c>
      <c r="AD5733" s="119" t="s">
        <v>398</v>
      </c>
    </row>
    <row r="5734" spans="1:30">
      <c r="A5734" s="117">
        <v>5733</v>
      </c>
      <c r="B5734" s="123" t="s">
        <v>469</v>
      </c>
      <c r="C5734" s="117" t="s">
        <v>5</v>
      </c>
      <c r="D5734" s="117" t="s">
        <v>595</v>
      </c>
      <c r="E5734" s="117">
        <v>5733</v>
      </c>
      <c r="F5734" s="117" t="s">
        <v>923</v>
      </c>
      <c r="G5734" s="117" t="s">
        <v>591</v>
      </c>
      <c r="H5734" s="117" t="s">
        <v>1016</v>
      </c>
      <c r="I5734" s="117" t="s">
        <v>398</v>
      </c>
      <c r="J5734" s="117" t="s">
        <v>398</v>
      </c>
      <c r="K5734" s="117" t="s">
        <v>398</v>
      </c>
      <c r="L5734" s="117" t="s">
        <v>398</v>
      </c>
      <c r="M5734" s="117" t="s">
        <v>398</v>
      </c>
      <c r="N5734" s="117" t="s">
        <v>398</v>
      </c>
      <c r="O5734" s="125" t="s">
        <v>579</v>
      </c>
      <c r="P5734" s="117">
        <v>1</v>
      </c>
      <c r="Q5734" s="117" t="s">
        <v>398</v>
      </c>
      <c r="R5734" s="117" t="s">
        <v>398</v>
      </c>
      <c r="S5734" s="117" t="s">
        <v>398</v>
      </c>
      <c r="T5734" s="117" t="s">
        <v>398</v>
      </c>
      <c r="U5734" s="117" t="s">
        <v>398</v>
      </c>
      <c r="V5734" s="117" t="s">
        <v>398</v>
      </c>
      <c r="W5734" s="123">
        <v>83</v>
      </c>
      <c r="X5734" s="117" t="s">
        <v>907</v>
      </c>
      <c r="Y5734" s="120">
        <v>43565</v>
      </c>
      <c r="Z5734" s="121">
        <v>0.625</v>
      </c>
      <c r="AA5734" s="121">
        <v>0.71527777777777779</v>
      </c>
      <c r="AB5734" s="117" t="s">
        <v>582</v>
      </c>
      <c r="AC5734" s="119" t="s">
        <v>398</v>
      </c>
      <c r="AD5734" s="119" t="s">
        <v>398</v>
      </c>
    </row>
    <row r="5735" spans="1:30">
      <c r="A5735" s="117">
        <v>5734</v>
      </c>
      <c r="B5735" s="123" t="s">
        <v>469</v>
      </c>
      <c r="C5735" s="117" t="s">
        <v>5</v>
      </c>
      <c r="D5735" s="117" t="s">
        <v>595</v>
      </c>
      <c r="E5735" s="117">
        <v>5734</v>
      </c>
      <c r="F5735" s="117" t="s">
        <v>923</v>
      </c>
      <c r="G5735" s="117" t="s">
        <v>591</v>
      </c>
      <c r="H5735" s="117" t="s">
        <v>1016</v>
      </c>
      <c r="I5735" s="117" t="s">
        <v>398</v>
      </c>
      <c r="J5735" s="117" t="s">
        <v>398</v>
      </c>
      <c r="K5735" s="117" t="s">
        <v>398</v>
      </c>
      <c r="L5735" s="117" t="s">
        <v>398</v>
      </c>
      <c r="M5735" s="117" t="s">
        <v>398</v>
      </c>
      <c r="N5735" s="117" t="s">
        <v>398</v>
      </c>
      <c r="O5735" s="125" t="s">
        <v>579</v>
      </c>
      <c r="P5735" s="117">
        <v>1</v>
      </c>
      <c r="Q5735" s="117" t="s">
        <v>398</v>
      </c>
      <c r="R5735" s="117" t="s">
        <v>398</v>
      </c>
      <c r="S5735" s="117" t="s">
        <v>398</v>
      </c>
      <c r="T5735" s="117" t="s">
        <v>398</v>
      </c>
      <c r="U5735" s="117" t="s">
        <v>398</v>
      </c>
      <c r="V5735" s="117" t="s">
        <v>398</v>
      </c>
      <c r="W5735" s="123">
        <v>83</v>
      </c>
      <c r="X5735" s="117" t="s">
        <v>907</v>
      </c>
      <c r="Y5735" s="120">
        <v>43565</v>
      </c>
      <c r="Z5735" s="121">
        <v>0.625</v>
      </c>
      <c r="AA5735" s="121">
        <v>0.71527777777777779</v>
      </c>
      <c r="AB5735" s="117" t="s">
        <v>582</v>
      </c>
      <c r="AC5735" s="119" t="s">
        <v>398</v>
      </c>
      <c r="AD5735" s="119" t="s">
        <v>398</v>
      </c>
    </row>
    <row r="5736" spans="1:30">
      <c r="A5736" s="117">
        <v>5735</v>
      </c>
      <c r="B5736" s="123" t="s">
        <v>469</v>
      </c>
      <c r="C5736" s="117" t="s">
        <v>5</v>
      </c>
      <c r="D5736" s="117" t="s">
        <v>595</v>
      </c>
      <c r="E5736" s="117">
        <v>5735</v>
      </c>
      <c r="F5736" s="117" t="s">
        <v>923</v>
      </c>
      <c r="G5736" s="117" t="s">
        <v>591</v>
      </c>
      <c r="H5736" s="117" t="s">
        <v>1016</v>
      </c>
      <c r="I5736" s="117" t="s">
        <v>398</v>
      </c>
      <c r="J5736" s="117" t="s">
        <v>398</v>
      </c>
      <c r="K5736" s="117" t="s">
        <v>398</v>
      </c>
      <c r="L5736" s="117" t="s">
        <v>398</v>
      </c>
      <c r="M5736" s="117" t="s">
        <v>398</v>
      </c>
      <c r="N5736" s="117" t="s">
        <v>398</v>
      </c>
      <c r="O5736" s="125" t="s">
        <v>579</v>
      </c>
      <c r="P5736" s="117">
        <v>1</v>
      </c>
      <c r="Q5736" s="117" t="s">
        <v>398</v>
      </c>
      <c r="R5736" s="117" t="s">
        <v>398</v>
      </c>
      <c r="S5736" s="117" t="s">
        <v>398</v>
      </c>
      <c r="T5736" s="117" t="s">
        <v>398</v>
      </c>
      <c r="U5736" s="117" t="s">
        <v>398</v>
      </c>
      <c r="V5736" s="117" t="s">
        <v>398</v>
      </c>
      <c r="W5736" s="123">
        <v>83</v>
      </c>
      <c r="X5736" s="117" t="s">
        <v>907</v>
      </c>
      <c r="Y5736" s="120">
        <v>43565</v>
      </c>
      <c r="Z5736" s="121">
        <v>0.625</v>
      </c>
      <c r="AA5736" s="121">
        <v>0.71527777777777779</v>
      </c>
      <c r="AB5736" s="117" t="s">
        <v>582</v>
      </c>
      <c r="AC5736" s="119" t="s">
        <v>398</v>
      </c>
      <c r="AD5736" s="119" t="s">
        <v>398</v>
      </c>
    </row>
    <row r="5737" spans="1:30">
      <c r="A5737" s="117">
        <v>5736</v>
      </c>
      <c r="B5737" s="123" t="s">
        <v>469</v>
      </c>
      <c r="C5737" s="117" t="s">
        <v>5</v>
      </c>
      <c r="D5737" s="117" t="s">
        <v>595</v>
      </c>
      <c r="E5737" s="117">
        <v>5736</v>
      </c>
      <c r="F5737" s="117" t="s">
        <v>923</v>
      </c>
      <c r="G5737" s="117" t="s">
        <v>591</v>
      </c>
      <c r="H5737" s="117" t="s">
        <v>1016</v>
      </c>
      <c r="I5737" s="117" t="s">
        <v>398</v>
      </c>
      <c r="J5737" s="117" t="s">
        <v>398</v>
      </c>
      <c r="K5737" s="117" t="s">
        <v>398</v>
      </c>
      <c r="L5737" s="117" t="s">
        <v>398</v>
      </c>
      <c r="M5737" s="117" t="s">
        <v>398</v>
      </c>
      <c r="N5737" s="117" t="s">
        <v>398</v>
      </c>
      <c r="O5737" s="125" t="s">
        <v>579</v>
      </c>
      <c r="P5737" s="117">
        <v>1</v>
      </c>
      <c r="Q5737" s="117" t="s">
        <v>398</v>
      </c>
      <c r="R5737" s="117" t="s">
        <v>398</v>
      </c>
      <c r="S5737" s="117" t="s">
        <v>398</v>
      </c>
      <c r="T5737" s="117" t="s">
        <v>398</v>
      </c>
      <c r="U5737" s="117" t="s">
        <v>398</v>
      </c>
      <c r="V5737" s="117" t="s">
        <v>398</v>
      </c>
      <c r="W5737" s="123">
        <v>83</v>
      </c>
      <c r="X5737" s="117" t="s">
        <v>907</v>
      </c>
      <c r="Y5737" s="120">
        <v>43565</v>
      </c>
      <c r="Z5737" s="121">
        <v>0.625</v>
      </c>
      <c r="AA5737" s="121">
        <v>0.71527777777777779</v>
      </c>
      <c r="AB5737" s="117" t="s">
        <v>582</v>
      </c>
      <c r="AC5737" s="119" t="s">
        <v>398</v>
      </c>
      <c r="AD5737" s="119" t="s">
        <v>398</v>
      </c>
    </row>
    <row r="5738" spans="1:30">
      <c r="A5738" s="117">
        <v>5737</v>
      </c>
      <c r="B5738" s="123" t="s">
        <v>469</v>
      </c>
      <c r="C5738" s="117" t="s">
        <v>5</v>
      </c>
      <c r="D5738" s="117" t="s">
        <v>595</v>
      </c>
      <c r="E5738" s="117">
        <v>5737</v>
      </c>
      <c r="F5738" s="117" t="s">
        <v>923</v>
      </c>
      <c r="G5738" s="117" t="s">
        <v>591</v>
      </c>
      <c r="H5738" s="117" t="s">
        <v>1016</v>
      </c>
      <c r="I5738" s="117" t="s">
        <v>398</v>
      </c>
      <c r="J5738" s="117" t="s">
        <v>398</v>
      </c>
      <c r="K5738" s="117" t="s">
        <v>398</v>
      </c>
      <c r="L5738" s="117" t="s">
        <v>398</v>
      </c>
      <c r="M5738" s="117" t="s">
        <v>398</v>
      </c>
      <c r="N5738" s="117" t="s">
        <v>398</v>
      </c>
      <c r="O5738" s="125" t="s">
        <v>579</v>
      </c>
      <c r="P5738" s="117">
        <v>1</v>
      </c>
      <c r="Q5738" s="117" t="s">
        <v>398</v>
      </c>
      <c r="R5738" s="117" t="s">
        <v>398</v>
      </c>
      <c r="S5738" s="117" t="s">
        <v>398</v>
      </c>
      <c r="T5738" s="117" t="s">
        <v>398</v>
      </c>
      <c r="U5738" s="117" t="s">
        <v>398</v>
      </c>
      <c r="V5738" s="117" t="s">
        <v>398</v>
      </c>
      <c r="W5738" s="123">
        <v>83</v>
      </c>
      <c r="X5738" s="117" t="s">
        <v>907</v>
      </c>
      <c r="Y5738" s="120">
        <v>43565</v>
      </c>
      <c r="Z5738" s="121">
        <v>0.625</v>
      </c>
      <c r="AA5738" s="121">
        <v>0.71527777777777779</v>
      </c>
      <c r="AB5738" s="117" t="s">
        <v>582</v>
      </c>
      <c r="AC5738" s="119" t="s">
        <v>398</v>
      </c>
      <c r="AD5738" s="119" t="s">
        <v>398</v>
      </c>
    </row>
    <row r="5739" spans="1:30">
      <c r="A5739" s="117">
        <v>5738</v>
      </c>
      <c r="B5739" s="123" t="s">
        <v>469</v>
      </c>
      <c r="C5739" s="117" t="s">
        <v>5</v>
      </c>
      <c r="D5739" s="117" t="s">
        <v>595</v>
      </c>
      <c r="E5739" s="117">
        <v>5738</v>
      </c>
      <c r="F5739" s="117" t="s">
        <v>923</v>
      </c>
      <c r="G5739" s="117" t="s">
        <v>591</v>
      </c>
      <c r="H5739" s="117" t="s">
        <v>1016</v>
      </c>
      <c r="I5739" s="117" t="s">
        <v>398</v>
      </c>
      <c r="J5739" s="117" t="s">
        <v>398</v>
      </c>
      <c r="K5739" s="117" t="s">
        <v>398</v>
      </c>
      <c r="L5739" s="117" t="s">
        <v>398</v>
      </c>
      <c r="M5739" s="117" t="s">
        <v>398</v>
      </c>
      <c r="N5739" s="117" t="s">
        <v>398</v>
      </c>
      <c r="O5739" s="125" t="s">
        <v>579</v>
      </c>
      <c r="P5739" s="117">
        <v>1</v>
      </c>
      <c r="Q5739" s="117" t="s">
        <v>398</v>
      </c>
      <c r="R5739" s="117" t="s">
        <v>398</v>
      </c>
      <c r="S5739" s="117" t="s">
        <v>398</v>
      </c>
      <c r="T5739" s="117" t="s">
        <v>398</v>
      </c>
      <c r="U5739" s="117" t="s">
        <v>398</v>
      </c>
      <c r="V5739" s="117" t="s">
        <v>398</v>
      </c>
      <c r="W5739" s="123">
        <v>83</v>
      </c>
      <c r="X5739" s="117" t="s">
        <v>907</v>
      </c>
      <c r="Y5739" s="120">
        <v>43565</v>
      </c>
      <c r="Z5739" s="121">
        <v>0.625</v>
      </c>
      <c r="AA5739" s="121">
        <v>0.71527777777777779</v>
      </c>
      <c r="AB5739" s="117" t="s">
        <v>582</v>
      </c>
      <c r="AC5739" s="119" t="s">
        <v>398</v>
      </c>
      <c r="AD5739" s="119" t="s">
        <v>398</v>
      </c>
    </row>
    <row r="5740" spans="1:30">
      <c r="A5740" s="117">
        <v>5739</v>
      </c>
      <c r="B5740" s="123" t="s">
        <v>469</v>
      </c>
      <c r="C5740" s="117" t="s">
        <v>5</v>
      </c>
      <c r="D5740" s="117" t="s">
        <v>595</v>
      </c>
      <c r="E5740" s="117">
        <v>5739</v>
      </c>
      <c r="F5740" s="117" t="s">
        <v>923</v>
      </c>
      <c r="G5740" s="117" t="s">
        <v>591</v>
      </c>
      <c r="H5740" s="117" t="s">
        <v>1016</v>
      </c>
      <c r="I5740" s="117" t="s">
        <v>398</v>
      </c>
      <c r="J5740" s="117" t="s">
        <v>398</v>
      </c>
      <c r="K5740" s="117" t="s">
        <v>398</v>
      </c>
      <c r="L5740" s="117" t="s">
        <v>398</v>
      </c>
      <c r="M5740" s="117" t="s">
        <v>398</v>
      </c>
      <c r="N5740" s="117" t="s">
        <v>398</v>
      </c>
      <c r="O5740" s="125" t="s">
        <v>579</v>
      </c>
      <c r="P5740" s="117">
        <v>1</v>
      </c>
      <c r="Q5740" s="117" t="s">
        <v>398</v>
      </c>
      <c r="R5740" s="117" t="s">
        <v>398</v>
      </c>
      <c r="S5740" s="117" t="s">
        <v>398</v>
      </c>
      <c r="T5740" s="117" t="s">
        <v>398</v>
      </c>
      <c r="U5740" s="117" t="s">
        <v>398</v>
      </c>
      <c r="V5740" s="117" t="s">
        <v>398</v>
      </c>
      <c r="W5740" s="123">
        <v>83</v>
      </c>
      <c r="X5740" s="117" t="s">
        <v>907</v>
      </c>
      <c r="Y5740" s="120">
        <v>43565</v>
      </c>
      <c r="Z5740" s="121">
        <v>0.625</v>
      </c>
      <c r="AA5740" s="121">
        <v>0.71527777777777779</v>
      </c>
      <c r="AB5740" s="117" t="s">
        <v>582</v>
      </c>
      <c r="AC5740" s="119" t="s">
        <v>398</v>
      </c>
      <c r="AD5740" s="119" t="s">
        <v>398</v>
      </c>
    </row>
    <row r="5741" spans="1:30">
      <c r="A5741" s="117">
        <v>5740</v>
      </c>
      <c r="B5741" s="123" t="s">
        <v>469</v>
      </c>
      <c r="C5741" s="117" t="s">
        <v>5</v>
      </c>
      <c r="D5741" s="117" t="s">
        <v>595</v>
      </c>
      <c r="E5741" s="117">
        <v>5740</v>
      </c>
      <c r="F5741" s="117" t="s">
        <v>923</v>
      </c>
      <c r="G5741" s="117" t="s">
        <v>591</v>
      </c>
      <c r="H5741" s="117" t="s">
        <v>1016</v>
      </c>
      <c r="I5741" s="117" t="s">
        <v>398</v>
      </c>
      <c r="J5741" s="117" t="s">
        <v>398</v>
      </c>
      <c r="K5741" s="117" t="s">
        <v>398</v>
      </c>
      <c r="L5741" s="117" t="s">
        <v>398</v>
      </c>
      <c r="M5741" s="117" t="s">
        <v>398</v>
      </c>
      <c r="N5741" s="117" t="s">
        <v>398</v>
      </c>
      <c r="O5741" s="125" t="s">
        <v>579</v>
      </c>
      <c r="P5741" s="117">
        <v>1</v>
      </c>
      <c r="Q5741" s="117" t="s">
        <v>398</v>
      </c>
      <c r="R5741" s="117" t="s">
        <v>398</v>
      </c>
      <c r="S5741" s="117" t="s">
        <v>398</v>
      </c>
      <c r="T5741" s="117" t="s">
        <v>398</v>
      </c>
      <c r="U5741" s="117" t="s">
        <v>398</v>
      </c>
      <c r="V5741" s="117" t="s">
        <v>398</v>
      </c>
      <c r="W5741" s="123">
        <v>83</v>
      </c>
      <c r="X5741" s="117" t="s">
        <v>907</v>
      </c>
      <c r="Y5741" s="120">
        <v>43565</v>
      </c>
      <c r="Z5741" s="121">
        <v>0.625</v>
      </c>
      <c r="AA5741" s="121">
        <v>0.71527777777777779</v>
      </c>
      <c r="AB5741" s="117" t="s">
        <v>582</v>
      </c>
      <c r="AC5741" s="119" t="s">
        <v>398</v>
      </c>
      <c r="AD5741" s="119" t="s">
        <v>398</v>
      </c>
    </row>
    <row r="5742" spans="1:30">
      <c r="A5742" s="117">
        <v>5741</v>
      </c>
      <c r="B5742" s="123" t="s">
        <v>469</v>
      </c>
      <c r="C5742" s="117" t="s">
        <v>5</v>
      </c>
      <c r="D5742" s="117" t="s">
        <v>595</v>
      </c>
      <c r="E5742" s="117">
        <v>5741</v>
      </c>
      <c r="F5742" s="117" t="s">
        <v>923</v>
      </c>
      <c r="G5742" s="117" t="s">
        <v>591</v>
      </c>
      <c r="H5742" s="117" t="s">
        <v>1016</v>
      </c>
      <c r="I5742" s="117" t="s">
        <v>398</v>
      </c>
      <c r="J5742" s="117" t="s">
        <v>398</v>
      </c>
      <c r="K5742" s="117" t="s">
        <v>398</v>
      </c>
      <c r="L5742" s="117" t="s">
        <v>398</v>
      </c>
      <c r="M5742" s="117" t="s">
        <v>398</v>
      </c>
      <c r="N5742" s="117" t="s">
        <v>398</v>
      </c>
      <c r="O5742" s="125" t="s">
        <v>579</v>
      </c>
      <c r="P5742" s="117">
        <v>1</v>
      </c>
      <c r="Q5742" s="117" t="s">
        <v>398</v>
      </c>
      <c r="R5742" s="117" t="s">
        <v>398</v>
      </c>
      <c r="S5742" s="117" t="s">
        <v>398</v>
      </c>
      <c r="T5742" s="117" t="s">
        <v>398</v>
      </c>
      <c r="U5742" s="117" t="s">
        <v>398</v>
      </c>
      <c r="V5742" s="117" t="s">
        <v>398</v>
      </c>
      <c r="W5742" s="123">
        <v>83</v>
      </c>
      <c r="X5742" s="117" t="s">
        <v>907</v>
      </c>
      <c r="Y5742" s="120">
        <v>43565</v>
      </c>
      <c r="Z5742" s="121">
        <v>0.625</v>
      </c>
      <c r="AA5742" s="121">
        <v>0.71527777777777779</v>
      </c>
      <c r="AB5742" s="117" t="s">
        <v>582</v>
      </c>
      <c r="AC5742" s="119" t="s">
        <v>398</v>
      </c>
      <c r="AD5742" s="119" t="s">
        <v>398</v>
      </c>
    </row>
    <row r="5743" spans="1:30">
      <c r="A5743" s="117">
        <v>5742</v>
      </c>
      <c r="B5743" s="123" t="s">
        <v>469</v>
      </c>
      <c r="C5743" s="117" t="s">
        <v>5</v>
      </c>
      <c r="D5743" s="117" t="s">
        <v>595</v>
      </c>
      <c r="E5743" s="117">
        <v>5742</v>
      </c>
      <c r="F5743" s="117" t="s">
        <v>923</v>
      </c>
      <c r="G5743" s="117" t="s">
        <v>591</v>
      </c>
      <c r="H5743" s="117" t="s">
        <v>1016</v>
      </c>
      <c r="I5743" s="117" t="s">
        <v>398</v>
      </c>
      <c r="J5743" s="117" t="s">
        <v>398</v>
      </c>
      <c r="K5743" s="117" t="s">
        <v>398</v>
      </c>
      <c r="L5743" s="117" t="s">
        <v>398</v>
      </c>
      <c r="M5743" s="117" t="s">
        <v>398</v>
      </c>
      <c r="N5743" s="117" t="s">
        <v>398</v>
      </c>
      <c r="O5743" s="125" t="s">
        <v>579</v>
      </c>
      <c r="P5743" s="117">
        <v>1</v>
      </c>
      <c r="Q5743" s="117" t="s">
        <v>398</v>
      </c>
      <c r="R5743" s="117" t="s">
        <v>398</v>
      </c>
      <c r="S5743" s="117" t="s">
        <v>398</v>
      </c>
      <c r="T5743" s="117" t="s">
        <v>398</v>
      </c>
      <c r="U5743" s="117" t="s">
        <v>398</v>
      </c>
      <c r="V5743" s="117" t="s">
        <v>398</v>
      </c>
      <c r="W5743" s="123">
        <v>83</v>
      </c>
      <c r="X5743" s="117" t="s">
        <v>907</v>
      </c>
      <c r="Y5743" s="120">
        <v>43565</v>
      </c>
      <c r="Z5743" s="121">
        <v>0.625</v>
      </c>
      <c r="AA5743" s="121">
        <v>0.71527777777777779</v>
      </c>
      <c r="AB5743" s="117" t="s">
        <v>582</v>
      </c>
      <c r="AC5743" s="119" t="s">
        <v>398</v>
      </c>
      <c r="AD5743" s="119" t="s">
        <v>398</v>
      </c>
    </row>
    <row r="5744" spans="1:30">
      <c r="A5744" s="117">
        <v>5743</v>
      </c>
      <c r="B5744" s="123" t="s">
        <v>469</v>
      </c>
      <c r="C5744" s="117" t="s">
        <v>5</v>
      </c>
      <c r="D5744" s="117" t="s">
        <v>595</v>
      </c>
      <c r="E5744" s="117">
        <v>5743</v>
      </c>
      <c r="F5744" s="117" t="s">
        <v>923</v>
      </c>
      <c r="G5744" s="117" t="s">
        <v>591</v>
      </c>
      <c r="H5744" s="117" t="s">
        <v>1016</v>
      </c>
      <c r="I5744" s="117" t="s">
        <v>398</v>
      </c>
      <c r="J5744" s="117" t="s">
        <v>398</v>
      </c>
      <c r="K5744" s="117" t="s">
        <v>398</v>
      </c>
      <c r="L5744" s="117" t="s">
        <v>398</v>
      </c>
      <c r="M5744" s="117" t="s">
        <v>398</v>
      </c>
      <c r="N5744" s="117" t="s">
        <v>398</v>
      </c>
      <c r="O5744" s="125" t="s">
        <v>579</v>
      </c>
      <c r="P5744" s="117">
        <v>1</v>
      </c>
      <c r="Q5744" s="117" t="s">
        <v>398</v>
      </c>
      <c r="R5744" s="117" t="s">
        <v>398</v>
      </c>
      <c r="S5744" s="117" t="s">
        <v>398</v>
      </c>
      <c r="T5744" s="117" t="s">
        <v>398</v>
      </c>
      <c r="U5744" s="117" t="s">
        <v>398</v>
      </c>
      <c r="V5744" s="117" t="s">
        <v>398</v>
      </c>
      <c r="W5744" s="123">
        <v>83</v>
      </c>
      <c r="X5744" s="117" t="s">
        <v>907</v>
      </c>
      <c r="Y5744" s="120">
        <v>43565</v>
      </c>
      <c r="Z5744" s="121">
        <v>0.625</v>
      </c>
      <c r="AA5744" s="121">
        <v>0.71527777777777779</v>
      </c>
      <c r="AB5744" s="117" t="s">
        <v>582</v>
      </c>
      <c r="AC5744" s="119" t="s">
        <v>398</v>
      </c>
      <c r="AD5744" s="119" t="s">
        <v>398</v>
      </c>
    </row>
    <row r="5745" spans="1:30">
      <c r="A5745" s="117">
        <v>5744</v>
      </c>
      <c r="B5745" s="123" t="s">
        <v>469</v>
      </c>
      <c r="C5745" s="117" t="s">
        <v>5</v>
      </c>
      <c r="D5745" s="117" t="s">
        <v>595</v>
      </c>
      <c r="E5745" s="117">
        <v>5744</v>
      </c>
      <c r="F5745" s="117" t="s">
        <v>923</v>
      </c>
      <c r="G5745" s="117" t="s">
        <v>591</v>
      </c>
      <c r="H5745" s="117" t="s">
        <v>1016</v>
      </c>
      <c r="I5745" s="117" t="s">
        <v>398</v>
      </c>
      <c r="J5745" s="117" t="s">
        <v>398</v>
      </c>
      <c r="K5745" s="117" t="s">
        <v>398</v>
      </c>
      <c r="L5745" s="117" t="s">
        <v>398</v>
      </c>
      <c r="M5745" s="117" t="s">
        <v>398</v>
      </c>
      <c r="N5745" s="117" t="s">
        <v>398</v>
      </c>
      <c r="O5745" s="125" t="s">
        <v>579</v>
      </c>
      <c r="P5745" s="117">
        <v>1</v>
      </c>
      <c r="Q5745" s="117" t="s">
        <v>398</v>
      </c>
      <c r="R5745" s="117" t="s">
        <v>398</v>
      </c>
      <c r="S5745" s="117" t="s">
        <v>398</v>
      </c>
      <c r="T5745" s="117" t="s">
        <v>398</v>
      </c>
      <c r="U5745" s="117" t="s">
        <v>398</v>
      </c>
      <c r="V5745" s="117" t="s">
        <v>398</v>
      </c>
      <c r="W5745" s="123">
        <v>83</v>
      </c>
      <c r="X5745" s="117" t="s">
        <v>907</v>
      </c>
      <c r="Y5745" s="120">
        <v>43565</v>
      </c>
      <c r="Z5745" s="121">
        <v>0.625</v>
      </c>
      <c r="AA5745" s="121">
        <v>0.71527777777777779</v>
      </c>
      <c r="AB5745" s="117" t="s">
        <v>582</v>
      </c>
      <c r="AC5745" s="119" t="s">
        <v>398</v>
      </c>
      <c r="AD5745" s="119" t="s">
        <v>398</v>
      </c>
    </row>
    <row r="5746" spans="1:30">
      <c r="A5746" s="117">
        <v>5745</v>
      </c>
      <c r="B5746" s="123" t="s">
        <v>469</v>
      </c>
      <c r="C5746" s="117" t="s">
        <v>5</v>
      </c>
      <c r="D5746" s="117" t="s">
        <v>595</v>
      </c>
      <c r="E5746" s="117">
        <v>5745</v>
      </c>
      <c r="F5746" s="117" t="s">
        <v>923</v>
      </c>
      <c r="G5746" s="117" t="s">
        <v>591</v>
      </c>
      <c r="H5746" s="117" t="s">
        <v>1016</v>
      </c>
      <c r="I5746" s="117" t="s">
        <v>398</v>
      </c>
      <c r="J5746" s="117" t="s">
        <v>398</v>
      </c>
      <c r="K5746" s="117" t="s">
        <v>398</v>
      </c>
      <c r="L5746" s="117" t="s">
        <v>398</v>
      </c>
      <c r="M5746" s="117" t="s">
        <v>398</v>
      </c>
      <c r="N5746" s="117" t="s">
        <v>398</v>
      </c>
      <c r="O5746" s="125" t="s">
        <v>579</v>
      </c>
      <c r="P5746" s="117">
        <v>1</v>
      </c>
      <c r="Q5746" s="117" t="s">
        <v>398</v>
      </c>
      <c r="R5746" s="117" t="s">
        <v>398</v>
      </c>
      <c r="S5746" s="117" t="s">
        <v>398</v>
      </c>
      <c r="T5746" s="117" t="s">
        <v>398</v>
      </c>
      <c r="U5746" s="117" t="s">
        <v>398</v>
      </c>
      <c r="V5746" s="117" t="s">
        <v>398</v>
      </c>
      <c r="W5746" s="123">
        <v>83</v>
      </c>
      <c r="X5746" s="117" t="s">
        <v>907</v>
      </c>
      <c r="Y5746" s="120">
        <v>43565</v>
      </c>
      <c r="Z5746" s="121">
        <v>0.625</v>
      </c>
      <c r="AA5746" s="121">
        <v>0.71527777777777779</v>
      </c>
      <c r="AB5746" s="117" t="s">
        <v>582</v>
      </c>
      <c r="AC5746" s="119" t="s">
        <v>398</v>
      </c>
      <c r="AD5746" s="119" t="s">
        <v>398</v>
      </c>
    </row>
    <row r="5747" spans="1:30">
      <c r="A5747" s="117">
        <v>5746</v>
      </c>
      <c r="B5747" s="123" t="s">
        <v>469</v>
      </c>
      <c r="C5747" s="117" t="s">
        <v>5</v>
      </c>
      <c r="D5747" s="117" t="s">
        <v>595</v>
      </c>
      <c r="E5747" s="117">
        <v>5746</v>
      </c>
      <c r="F5747" s="117" t="s">
        <v>923</v>
      </c>
      <c r="G5747" s="117" t="s">
        <v>591</v>
      </c>
      <c r="H5747" s="117" t="s">
        <v>1016</v>
      </c>
      <c r="I5747" s="117" t="s">
        <v>398</v>
      </c>
      <c r="J5747" s="117" t="s">
        <v>398</v>
      </c>
      <c r="K5747" s="117" t="s">
        <v>398</v>
      </c>
      <c r="L5747" s="117" t="s">
        <v>398</v>
      </c>
      <c r="M5747" s="117" t="s">
        <v>398</v>
      </c>
      <c r="N5747" s="117" t="s">
        <v>398</v>
      </c>
      <c r="O5747" s="125" t="s">
        <v>579</v>
      </c>
      <c r="P5747" s="117">
        <v>1</v>
      </c>
      <c r="Q5747" s="117" t="s">
        <v>398</v>
      </c>
      <c r="R5747" s="117" t="s">
        <v>398</v>
      </c>
      <c r="S5747" s="117" t="s">
        <v>398</v>
      </c>
      <c r="T5747" s="117" t="s">
        <v>398</v>
      </c>
      <c r="U5747" s="117" t="s">
        <v>398</v>
      </c>
      <c r="V5747" s="117" t="s">
        <v>398</v>
      </c>
      <c r="W5747" s="123">
        <v>83</v>
      </c>
      <c r="X5747" s="117" t="s">
        <v>907</v>
      </c>
      <c r="Y5747" s="120">
        <v>43565</v>
      </c>
      <c r="Z5747" s="121">
        <v>0.625</v>
      </c>
      <c r="AA5747" s="121">
        <v>0.71527777777777779</v>
      </c>
      <c r="AB5747" s="117" t="s">
        <v>582</v>
      </c>
      <c r="AC5747" s="119" t="s">
        <v>398</v>
      </c>
      <c r="AD5747" s="119" t="s">
        <v>398</v>
      </c>
    </row>
    <row r="5748" spans="1:30">
      <c r="A5748" s="117">
        <v>5747</v>
      </c>
      <c r="B5748" s="123" t="s">
        <v>469</v>
      </c>
      <c r="C5748" s="117" t="s">
        <v>5</v>
      </c>
      <c r="D5748" s="117" t="s">
        <v>595</v>
      </c>
      <c r="E5748" s="117">
        <v>5747</v>
      </c>
      <c r="F5748" s="117" t="s">
        <v>923</v>
      </c>
      <c r="G5748" s="117" t="s">
        <v>591</v>
      </c>
      <c r="H5748" s="117" t="s">
        <v>1016</v>
      </c>
      <c r="I5748" s="117" t="s">
        <v>398</v>
      </c>
      <c r="J5748" s="117" t="s">
        <v>398</v>
      </c>
      <c r="K5748" s="117" t="s">
        <v>398</v>
      </c>
      <c r="L5748" s="117" t="s">
        <v>398</v>
      </c>
      <c r="M5748" s="117" t="s">
        <v>398</v>
      </c>
      <c r="N5748" s="117" t="s">
        <v>398</v>
      </c>
      <c r="O5748" s="125" t="s">
        <v>579</v>
      </c>
      <c r="P5748" s="117">
        <v>1</v>
      </c>
      <c r="Q5748" s="117" t="s">
        <v>398</v>
      </c>
      <c r="R5748" s="117" t="s">
        <v>398</v>
      </c>
      <c r="S5748" s="117" t="s">
        <v>398</v>
      </c>
      <c r="T5748" s="117" t="s">
        <v>398</v>
      </c>
      <c r="U5748" s="117" t="s">
        <v>398</v>
      </c>
      <c r="V5748" s="117" t="s">
        <v>398</v>
      </c>
      <c r="W5748" s="123">
        <v>83</v>
      </c>
      <c r="X5748" s="117" t="s">
        <v>907</v>
      </c>
      <c r="Y5748" s="120">
        <v>43565</v>
      </c>
      <c r="Z5748" s="121">
        <v>0.625</v>
      </c>
      <c r="AA5748" s="121">
        <v>0.71527777777777779</v>
      </c>
      <c r="AB5748" s="117" t="s">
        <v>582</v>
      </c>
      <c r="AC5748" s="119" t="s">
        <v>398</v>
      </c>
      <c r="AD5748" s="119" t="s">
        <v>398</v>
      </c>
    </row>
    <row r="5749" spans="1:30">
      <c r="A5749" s="117">
        <v>5748</v>
      </c>
      <c r="B5749" s="123" t="s">
        <v>469</v>
      </c>
      <c r="C5749" s="117" t="s">
        <v>5</v>
      </c>
      <c r="D5749" s="117" t="s">
        <v>595</v>
      </c>
      <c r="E5749" s="117">
        <v>5748</v>
      </c>
      <c r="F5749" s="117" t="s">
        <v>923</v>
      </c>
      <c r="G5749" s="117" t="s">
        <v>591</v>
      </c>
      <c r="H5749" s="117" t="s">
        <v>1016</v>
      </c>
      <c r="I5749" s="117" t="s">
        <v>398</v>
      </c>
      <c r="J5749" s="117" t="s">
        <v>398</v>
      </c>
      <c r="K5749" s="117" t="s">
        <v>398</v>
      </c>
      <c r="L5749" s="117" t="s">
        <v>398</v>
      </c>
      <c r="M5749" s="117" t="s">
        <v>398</v>
      </c>
      <c r="N5749" s="117" t="s">
        <v>398</v>
      </c>
      <c r="O5749" s="125" t="s">
        <v>579</v>
      </c>
      <c r="P5749" s="117">
        <v>1</v>
      </c>
      <c r="Q5749" s="117" t="s">
        <v>398</v>
      </c>
      <c r="R5749" s="117" t="s">
        <v>398</v>
      </c>
      <c r="S5749" s="117" t="s">
        <v>398</v>
      </c>
      <c r="T5749" s="117" t="s">
        <v>398</v>
      </c>
      <c r="U5749" s="117" t="s">
        <v>398</v>
      </c>
      <c r="V5749" s="117" t="s">
        <v>398</v>
      </c>
      <c r="W5749" s="123">
        <v>83</v>
      </c>
      <c r="X5749" s="117" t="s">
        <v>907</v>
      </c>
      <c r="Y5749" s="120">
        <v>43565</v>
      </c>
      <c r="Z5749" s="121">
        <v>0.625</v>
      </c>
      <c r="AA5749" s="121">
        <v>0.71527777777777779</v>
      </c>
      <c r="AB5749" s="117" t="s">
        <v>582</v>
      </c>
      <c r="AC5749" s="119" t="s">
        <v>398</v>
      </c>
      <c r="AD5749" s="119" t="s">
        <v>398</v>
      </c>
    </row>
    <row r="5750" spans="1:30">
      <c r="A5750" s="117">
        <v>5749</v>
      </c>
      <c r="B5750" s="123" t="s">
        <v>469</v>
      </c>
      <c r="C5750" s="117" t="s">
        <v>5</v>
      </c>
      <c r="D5750" s="117" t="s">
        <v>595</v>
      </c>
      <c r="E5750" s="117">
        <v>5749</v>
      </c>
      <c r="F5750" s="117" t="s">
        <v>923</v>
      </c>
      <c r="G5750" s="117" t="s">
        <v>591</v>
      </c>
      <c r="H5750" s="117" t="s">
        <v>1016</v>
      </c>
      <c r="I5750" s="117" t="s">
        <v>398</v>
      </c>
      <c r="J5750" s="117" t="s">
        <v>398</v>
      </c>
      <c r="K5750" s="117" t="s">
        <v>398</v>
      </c>
      <c r="L5750" s="117" t="s">
        <v>398</v>
      </c>
      <c r="M5750" s="117" t="s">
        <v>398</v>
      </c>
      <c r="N5750" s="117" t="s">
        <v>398</v>
      </c>
      <c r="O5750" s="125" t="s">
        <v>579</v>
      </c>
      <c r="P5750" s="117">
        <v>1</v>
      </c>
      <c r="Q5750" s="117" t="s">
        <v>398</v>
      </c>
      <c r="R5750" s="117" t="s">
        <v>398</v>
      </c>
      <c r="S5750" s="117" t="s">
        <v>398</v>
      </c>
      <c r="T5750" s="117" t="s">
        <v>398</v>
      </c>
      <c r="U5750" s="117" t="s">
        <v>398</v>
      </c>
      <c r="V5750" s="117" t="s">
        <v>398</v>
      </c>
      <c r="W5750" s="123">
        <v>83</v>
      </c>
      <c r="X5750" s="117" t="s">
        <v>907</v>
      </c>
      <c r="Y5750" s="120">
        <v>43565</v>
      </c>
      <c r="Z5750" s="121">
        <v>0.625</v>
      </c>
      <c r="AA5750" s="121">
        <v>0.71527777777777779</v>
      </c>
      <c r="AB5750" s="117" t="s">
        <v>582</v>
      </c>
      <c r="AC5750" s="119" t="s">
        <v>398</v>
      </c>
      <c r="AD5750" s="119" t="s">
        <v>398</v>
      </c>
    </row>
    <row r="5751" spans="1:30">
      <c r="A5751" s="117">
        <v>5750</v>
      </c>
      <c r="B5751" s="123" t="s">
        <v>469</v>
      </c>
      <c r="C5751" s="117" t="s">
        <v>5</v>
      </c>
      <c r="D5751" s="117" t="s">
        <v>595</v>
      </c>
      <c r="E5751" s="117">
        <v>5750</v>
      </c>
      <c r="F5751" s="117" t="s">
        <v>923</v>
      </c>
      <c r="G5751" s="117" t="s">
        <v>591</v>
      </c>
      <c r="H5751" s="117" t="s">
        <v>1016</v>
      </c>
      <c r="I5751" s="117" t="s">
        <v>398</v>
      </c>
      <c r="J5751" s="117" t="s">
        <v>398</v>
      </c>
      <c r="K5751" s="117" t="s">
        <v>398</v>
      </c>
      <c r="L5751" s="117" t="s">
        <v>398</v>
      </c>
      <c r="M5751" s="117" t="s">
        <v>398</v>
      </c>
      <c r="N5751" s="117" t="s">
        <v>398</v>
      </c>
      <c r="O5751" s="125" t="s">
        <v>579</v>
      </c>
      <c r="P5751" s="117">
        <v>1</v>
      </c>
      <c r="Q5751" s="117" t="s">
        <v>398</v>
      </c>
      <c r="R5751" s="117" t="s">
        <v>398</v>
      </c>
      <c r="S5751" s="117" t="s">
        <v>398</v>
      </c>
      <c r="T5751" s="117" t="s">
        <v>398</v>
      </c>
      <c r="U5751" s="117" t="s">
        <v>398</v>
      </c>
      <c r="V5751" s="117" t="s">
        <v>398</v>
      </c>
      <c r="W5751" s="123">
        <v>83</v>
      </c>
      <c r="X5751" s="117" t="s">
        <v>907</v>
      </c>
      <c r="Y5751" s="120">
        <v>43565</v>
      </c>
      <c r="Z5751" s="121">
        <v>0.625</v>
      </c>
      <c r="AA5751" s="121">
        <v>0.71527777777777779</v>
      </c>
      <c r="AB5751" s="117" t="s">
        <v>582</v>
      </c>
      <c r="AC5751" s="119" t="s">
        <v>398</v>
      </c>
      <c r="AD5751" s="119" t="s">
        <v>398</v>
      </c>
    </row>
    <row r="5752" spans="1:30">
      <c r="A5752" s="117">
        <v>5751</v>
      </c>
      <c r="B5752" s="123" t="s">
        <v>469</v>
      </c>
      <c r="C5752" s="117" t="s">
        <v>5</v>
      </c>
      <c r="D5752" s="117" t="s">
        <v>595</v>
      </c>
      <c r="E5752" s="117">
        <v>5751</v>
      </c>
      <c r="F5752" s="117" t="s">
        <v>923</v>
      </c>
      <c r="G5752" s="117" t="s">
        <v>591</v>
      </c>
      <c r="H5752" s="117" t="s">
        <v>1016</v>
      </c>
      <c r="I5752" s="117" t="s">
        <v>398</v>
      </c>
      <c r="J5752" s="117" t="s">
        <v>398</v>
      </c>
      <c r="K5752" s="117" t="s">
        <v>398</v>
      </c>
      <c r="L5752" s="117" t="s">
        <v>398</v>
      </c>
      <c r="M5752" s="117" t="s">
        <v>398</v>
      </c>
      <c r="N5752" s="117" t="s">
        <v>398</v>
      </c>
      <c r="O5752" s="125" t="s">
        <v>579</v>
      </c>
      <c r="P5752" s="117">
        <v>1</v>
      </c>
      <c r="Q5752" s="117" t="s">
        <v>398</v>
      </c>
      <c r="R5752" s="117" t="s">
        <v>398</v>
      </c>
      <c r="S5752" s="117" t="s">
        <v>398</v>
      </c>
      <c r="T5752" s="117" t="s">
        <v>398</v>
      </c>
      <c r="U5752" s="117" t="s">
        <v>398</v>
      </c>
      <c r="V5752" s="117" t="s">
        <v>398</v>
      </c>
      <c r="W5752" s="123">
        <v>83</v>
      </c>
      <c r="X5752" s="117" t="s">
        <v>907</v>
      </c>
      <c r="Y5752" s="120">
        <v>43565</v>
      </c>
      <c r="Z5752" s="121">
        <v>0.625</v>
      </c>
      <c r="AA5752" s="121">
        <v>0.71527777777777779</v>
      </c>
      <c r="AB5752" s="117" t="s">
        <v>582</v>
      </c>
      <c r="AC5752" s="119" t="s">
        <v>398</v>
      </c>
      <c r="AD5752" s="119" t="s">
        <v>398</v>
      </c>
    </row>
    <row r="5753" spans="1:30">
      <c r="A5753" s="117">
        <v>5752</v>
      </c>
      <c r="B5753" s="123" t="s">
        <v>469</v>
      </c>
      <c r="C5753" s="117" t="s">
        <v>5</v>
      </c>
      <c r="D5753" s="117" t="s">
        <v>595</v>
      </c>
      <c r="E5753" s="117">
        <v>5752</v>
      </c>
      <c r="F5753" s="117" t="s">
        <v>923</v>
      </c>
      <c r="G5753" s="117" t="s">
        <v>591</v>
      </c>
      <c r="H5753" s="117" t="s">
        <v>1016</v>
      </c>
      <c r="I5753" s="117" t="s">
        <v>398</v>
      </c>
      <c r="J5753" s="117" t="s">
        <v>398</v>
      </c>
      <c r="K5753" s="117" t="s">
        <v>398</v>
      </c>
      <c r="L5753" s="117" t="s">
        <v>398</v>
      </c>
      <c r="M5753" s="117" t="s">
        <v>398</v>
      </c>
      <c r="N5753" s="117" t="s">
        <v>398</v>
      </c>
      <c r="O5753" s="125" t="s">
        <v>579</v>
      </c>
      <c r="P5753" s="117">
        <v>1</v>
      </c>
      <c r="Q5753" s="117" t="s">
        <v>398</v>
      </c>
      <c r="R5753" s="117" t="s">
        <v>398</v>
      </c>
      <c r="S5753" s="117" t="s">
        <v>398</v>
      </c>
      <c r="T5753" s="117" t="s">
        <v>398</v>
      </c>
      <c r="U5753" s="117" t="s">
        <v>398</v>
      </c>
      <c r="V5753" s="117" t="s">
        <v>398</v>
      </c>
      <c r="W5753" s="123">
        <v>83</v>
      </c>
      <c r="X5753" s="117" t="s">
        <v>907</v>
      </c>
      <c r="Y5753" s="120">
        <v>43565</v>
      </c>
      <c r="Z5753" s="121">
        <v>0.625</v>
      </c>
      <c r="AA5753" s="121">
        <v>0.71527777777777779</v>
      </c>
      <c r="AB5753" s="117" t="s">
        <v>582</v>
      </c>
      <c r="AC5753" s="119" t="s">
        <v>398</v>
      </c>
      <c r="AD5753" s="119" t="s">
        <v>398</v>
      </c>
    </row>
    <row r="5754" spans="1:30">
      <c r="A5754" s="117">
        <v>5753</v>
      </c>
      <c r="B5754" s="123" t="s">
        <v>469</v>
      </c>
      <c r="C5754" s="117" t="s">
        <v>5</v>
      </c>
      <c r="D5754" s="117" t="s">
        <v>595</v>
      </c>
      <c r="E5754" s="117">
        <v>5753</v>
      </c>
      <c r="F5754" s="117" t="s">
        <v>923</v>
      </c>
      <c r="G5754" s="117" t="s">
        <v>591</v>
      </c>
      <c r="H5754" s="117" t="s">
        <v>1016</v>
      </c>
      <c r="I5754" s="117" t="s">
        <v>398</v>
      </c>
      <c r="J5754" s="117" t="s">
        <v>398</v>
      </c>
      <c r="K5754" s="117" t="s">
        <v>398</v>
      </c>
      <c r="L5754" s="117" t="s">
        <v>398</v>
      </c>
      <c r="M5754" s="117" t="s">
        <v>398</v>
      </c>
      <c r="N5754" s="117" t="s">
        <v>398</v>
      </c>
      <c r="O5754" s="125" t="s">
        <v>579</v>
      </c>
      <c r="P5754" s="117">
        <v>1</v>
      </c>
      <c r="Q5754" s="117" t="s">
        <v>398</v>
      </c>
      <c r="R5754" s="117" t="s">
        <v>398</v>
      </c>
      <c r="S5754" s="117" t="s">
        <v>398</v>
      </c>
      <c r="T5754" s="117" t="s">
        <v>398</v>
      </c>
      <c r="U5754" s="117" t="s">
        <v>398</v>
      </c>
      <c r="V5754" s="117" t="s">
        <v>398</v>
      </c>
      <c r="W5754" s="123">
        <v>83</v>
      </c>
      <c r="X5754" s="117" t="s">
        <v>907</v>
      </c>
      <c r="Y5754" s="120">
        <v>43565</v>
      </c>
      <c r="Z5754" s="121">
        <v>0.625</v>
      </c>
      <c r="AA5754" s="121">
        <v>0.71527777777777779</v>
      </c>
      <c r="AB5754" s="117" t="s">
        <v>582</v>
      </c>
      <c r="AC5754" s="119" t="s">
        <v>398</v>
      </c>
      <c r="AD5754" s="119" t="s">
        <v>398</v>
      </c>
    </row>
    <row r="5755" spans="1:30">
      <c r="A5755" s="117">
        <v>5754</v>
      </c>
      <c r="B5755" s="123" t="s">
        <v>469</v>
      </c>
      <c r="C5755" s="117" t="s">
        <v>5</v>
      </c>
      <c r="D5755" s="117" t="s">
        <v>595</v>
      </c>
      <c r="E5755" s="117">
        <v>5754</v>
      </c>
      <c r="F5755" s="117" t="s">
        <v>923</v>
      </c>
      <c r="G5755" s="117" t="s">
        <v>591</v>
      </c>
      <c r="H5755" s="117" t="s">
        <v>1016</v>
      </c>
      <c r="I5755" s="117" t="s">
        <v>398</v>
      </c>
      <c r="J5755" s="117" t="s">
        <v>398</v>
      </c>
      <c r="K5755" s="117" t="s">
        <v>398</v>
      </c>
      <c r="L5755" s="117" t="s">
        <v>398</v>
      </c>
      <c r="M5755" s="117" t="s">
        <v>398</v>
      </c>
      <c r="N5755" s="117" t="s">
        <v>398</v>
      </c>
      <c r="O5755" s="125" t="s">
        <v>579</v>
      </c>
      <c r="P5755" s="117">
        <v>1</v>
      </c>
      <c r="Q5755" s="117" t="s">
        <v>398</v>
      </c>
      <c r="R5755" s="117" t="s">
        <v>398</v>
      </c>
      <c r="S5755" s="117" t="s">
        <v>398</v>
      </c>
      <c r="T5755" s="117" t="s">
        <v>398</v>
      </c>
      <c r="U5755" s="117" t="s">
        <v>398</v>
      </c>
      <c r="V5755" s="117" t="s">
        <v>398</v>
      </c>
      <c r="W5755" s="123">
        <v>83</v>
      </c>
      <c r="X5755" s="117" t="s">
        <v>907</v>
      </c>
      <c r="Y5755" s="120">
        <v>43565</v>
      </c>
      <c r="Z5755" s="121">
        <v>0.625</v>
      </c>
      <c r="AA5755" s="121">
        <v>0.71527777777777779</v>
      </c>
      <c r="AB5755" s="117" t="s">
        <v>582</v>
      </c>
      <c r="AC5755" s="119" t="s">
        <v>398</v>
      </c>
      <c r="AD5755" s="119" t="s">
        <v>398</v>
      </c>
    </row>
    <row r="5756" spans="1:30">
      <c r="A5756" s="117">
        <v>5755</v>
      </c>
      <c r="B5756" s="123" t="s">
        <v>469</v>
      </c>
      <c r="C5756" s="117" t="s">
        <v>5</v>
      </c>
      <c r="D5756" s="117" t="s">
        <v>595</v>
      </c>
      <c r="E5756" s="117">
        <v>5755</v>
      </c>
      <c r="F5756" s="117" t="s">
        <v>923</v>
      </c>
      <c r="G5756" s="117" t="s">
        <v>591</v>
      </c>
      <c r="H5756" s="117" t="s">
        <v>1016</v>
      </c>
      <c r="I5756" s="117" t="s">
        <v>398</v>
      </c>
      <c r="J5756" s="117" t="s">
        <v>398</v>
      </c>
      <c r="K5756" s="117" t="s">
        <v>398</v>
      </c>
      <c r="L5756" s="117" t="s">
        <v>398</v>
      </c>
      <c r="M5756" s="117" t="s">
        <v>398</v>
      </c>
      <c r="N5756" s="117" t="s">
        <v>398</v>
      </c>
      <c r="O5756" s="125" t="s">
        <v>579</v>
      </c>
      <c r="P5756" s="117">
        <v>1</v>
      </c>
      <c r="Q5756" s="117" t="s">
        <v>398</v>
      </c>
      <c r="R5756" s="117" t="s">
        <v>398</v>
      </c>
      <c r="S5756" s="117" t="s">
        <v>398</v>
      </c>
      <c r="T5756" s="117" t="s">
        <v>398</v>
      </c>
      <c r="U5756" s="117" t="s">
        <v>398</v>
      </c>
      <c r="V5756" s="117" t="s">
        <v>398</v>
      </c>
      <c r="W5756" s="123">
        <v>83</v>
      </c>
      <c r="X5756" s="117" t="s">
        <v>907</v>
      </c>
      <c r="Y5756" s="120">
        <v>43565</v>
      </c>
      <c r="Z5756" s="121">
        <v>0.625</v>
      </c>
      <c r="AA5756" s="121">
        <v>0.71527777777777779</v>
      </c>
      <c r="AB5756" s="117" t="s">
        <v>582</v>
      </c>
      <c r="AC5756" s="119" t="s">
        <v>398</v>
      </c>
      <c r="AD5756" s="119" t="s">
        <v>398</v>
      </c>
    </row>
    <row r="5757" spans="1:30">
      <c r="A5757" s="117">
        <v>5756</v>
      </c>
      <c r="B5757" s="123" t="s">
        <v>469</v>
      </c>
      <c r="C5757" s="117" t="s">
        <v>5</v>
      </c>
      <c r="D5757" s="117" t="s">
        <v>595</v>
      </c>
      <c r="E5757" s="117">
        <v>5756</v>
      </c>
      <c r="F5757" s="117" t="s">
        <v>923</v>
      </c>
      <c r="G5757" s="117" t="s">
        <v>591</v>
      </c>
      <c r="H5757" s="117" t="s">
        <v>1016</v>
      </c>
      <c r="I5757" s="117" t="s">
        <v>398</v>
      </c>
      <c r="J5757" s="117" t="s">
        <v>398</v>
      </c>
      <c r="K5757" s="117" t="s">
        <v>398</v>
      </c>
      <c r="L5757" s="117" t="s">
        <v>398</v>
      </c>
      <c r="M5757" s="117" t="s">
        <v>398</v>
      </c>
      <c r="N5757" s="117" t="s">
        <v>398</v>
      </c>
      <c r="O5757" s="125" t="s">
        <v>579</v>
      </c>
      <c r="P5757" s="117">
        <v>1</v>
      </c>
      <c r="Q5757" s="117" t="s">
        <v>398</v>
      </c>
      <c r="R5757" s="117" t="s">
        <v>398</v>
      </c>
      <c r="S5757" s="117" t="s">
        <v>398</v>
      </c>
      <c r="T5757" s="117" t="s">
        <v>398</v>
      </c>
      <c r="U5757" s="117" t="s">
        <v>398</v>
      </c>
      <c r="V5757" s="117" t="s">
        <v>398</v>
      </c>
      <c r="W5757" s="123">
        <v>83</v>
      </c>
      <c r="X5757" s="117" t="s">
        <v>907</v>
      </c>
      <c r="Y5757" s="120">
        <v>43565</v>
      </c>
      <c r="Z5757" s="121">
        <v>0.625</v>
      </c>
      <c r="AA5757" s="121">
        <v>0.71527777777777779</v>
      </c>
      <c r="AB5757" s="117" t="s">
        <v>582</v>
      </c>
      <c r="AC5757" s="119" t="s">
        <v>398</v>
      </c>
      <c r="AD5757" s="119" t="s">
        <v>398</v>
      </c>
    </row>
    <row r="5758" spans="1:30">
      <c r="A5758" s="117">
        <v>5757</v>
      </c>
      <c r="B5758" s="123" t="s">
        <v>469</v>
      </c>
      <c r="C5758" s="117" t="s">
        <v>5</v>
      </c>
      <c r="D5758" s="117" t="s">
        <v>595</v>
      </c>
      <c r="E5758" s="117">
        <v>5757</v>
      </c>
      <c r="F5758" s="117" t="s">
        <v>923</v>
      </c>
      <c r="G5758" s="117" t="s">
        <v>591</v>
      </c>
      <c r="H5758" s="117" t="s">
        <v>1016</v>
      </c>
      <c r="I5758" s="117" t="s">
        <v>398</v>
      </c>
      <c r="J5758" s="117" t="s">
        <v>398</v>
      </c>
      <c r="K5758" s="117" t="s">
        <v>398</v>
      </c>
      <c r="L5758" s="117" t="s">
        <v>398</v>
      </c>
      <c r="M5758" s="117" t="s">
        <v>398</v>
      </c>
      <c r="N5758" s="117" t="s">
        <v>398</v>
      </c>
      <c r="O5758" s="125" t="s">
        <v>579</v>
      </c>
      <c r="P5758" s="117">
        <v>1</v>
      </c>
      <c r="Q5758" s="117" t="s">
        <v>398</v>
      </c>
      <c r="R5758" s="117" t="s">
        <v>398</v>
      </c>
      <c r="S5758" s="117" t="s">
        <v>398</v>
      </c>
      <c r="T5758" s="117" t="s">
        <v>398</v>
      </c>
      <c r="U5758" s="117" t="s">
        <v>398</v>
      </c>
      <c r="V5758" s="117" t="s">
        <v>398</v>
      </c>
      <c r="W5758" s="123">
        <v>83</v>
      </c>
      <c r="X5758" s="117" t="s">
        <v>907</v>
      </c>
      <c r="Y5758" s="120">
        <v>43565</v>
      </c>
      <c r="Z5758" s="121">
        <v>0.625</v>
      </c>
      <c r="AA5758" s="121">
        <v>0.71527777777777779</v>
      </c>
      <c r="AB5758" s="117" t="s">
        <v>582</v>
      </c>
      <c r="AC5758" s="119" t="s">
        <v>398</v>
      </c>
      <c r="AD5758" s="119" t="s">
        <v>398</v>
      </c>
    </row>
    <row r="5759" spans="1:30">
      <c r="A5759" s="117">
        <v>5758</v>
      </c>
      <c r="B5759" s="123" t="s">
        <v>469</v>
      </c>
      <c r="C5759" s="117" t="s">
        <v>5</v>
      </c>
      <c r="D5759" s="117" t="s">
        <v>595</v>
      </c>
      <c r="E5759" s="117">
        <v>5758</v>
      </c>
      <c r="F5759" s="117" t="s">
        <v>923</v>
      </c>
      <c r="G5759" s="117" t="s">
        <v>591</v>
      </c>
      <c r="H5759" s="117" t="s">
        <v>1016</v>
      </c>
      <c r="I5759" s="117" t="s">
        <v>398</v>
      </c>
      <c r="J5759" s="117" t="s">
        <v>398</v>
      </c>
      <c r="K5759" s="117" t="s">
        <v>398</v>
      </c>
      <c r="L5759" s="117" t="s">
        <v>398</v>
      </c>
      <c r="M5759" s="117" t="s">
        <v>398</v>
      </c>
      <c r="N5759" s="117" t="s">
        <v>398</v>
      </c>
      <c r="O5759" s="125" t="s">
        <v>579</v>
      </c>
      <c r="P5759" s="117">
        <v>1</v>
      </c>
      <c r="Q5759" s="117" t="s">
        <v>398</v>
      </c>
      <c r="R5759" s="117" t="s">
        <v>398</v>
      </c>
      <c r="S5759" s="117" t="s">
        <v>398</v>
      </c>
      <c r="T5759" s="117" t="s">
        <v>398</v>
      </c>
      <c r="U5759" s="117" t="s">
        <v>398</v>
      </c>
      <c r="V5759" s="117" t="s">
        <v>398</v>
      </c>
      <c r="W5759" s="123">
        <v>83</v>
      </c>
      <c r="X5759" s="117" t="s">
        <v>907</v>
      </c>
      <c r="Y5759" s="120">
        <v>43565</v>
      </c>
      <c r="Z5759" s="121">
        <v>0.625</v>
      </c>
      <c r="AA5759" s="121">
        <v>0.71527777777777779</v>
      </c>
      <c r="AB5759" s="117" t="s">
        <v>582</v>
      </c>
      <c r="AC5759" s="119" t="s">
        <v>398</v>
      </c>
      <c r="AD5759" s="119" t="s">
        <v>398</v>
      </c>
    </row>
    <row r="5760" spans="1:30">
      <c r="A5760" s="117">
        <v>5759</v>
      </c>
      <c r="B5760" s="123" t="s">
        <v>469</v>
      </c>
      <c r="C5760" s="117" t="s">
        <v>5</v>
      </c>
      <c r="D5760" s="117" t="s">
        <v>595</v>
      </c>
      <c r="E5760" s="117">
        <v>5759</v>
      </c>
      <c r="F5760" s="117" t="s">
        <v>923</v>
      </c>
      <c r="G5760" s="117" t="s">
        <v>591</v>
      </c>
      <c r="H5760" s="117" t="s">
        <v>1016</v>
      </c>
      <c r="I5760" s="117" t="s">
        <v>398</v>
      </c>
      <c r="J5760" s="117" t="s">
        <v>398</v>
      </c>
      <c r="K5760" s="117" t="s">
        <v>398</v>
      </c>
      <c r="L5760" s="117" t="s">
        <v>398</v>
      </c>
      <c r="M5760" s="117" t="s">
        <v>398</v>
      </c>
      <c r="N5760" s="117" t="s">
        <v>398</v>
      </c>
      <c r="O5760" s="125" t="s">
        <v>579</v>
      </c>
      <c r="P5760" s="117">
        <v>1</v>
      </c>
      <c r="Q5760" s="117" t="s">
        <v>398</v>
      </c>
      <c r="R5760" s="117" t="s">
        <v>398</v>
      </c>
      <c r="S5760" s="117" t="s">
        <v>398</v>
      </c>
      <c r="T5760" s="117" t="s">
        <v>398</v>
      </c>
      <c r="U5760" s="117" t="s">
        <v>398</v>
      </c>
      <c r="V5760" s="117" t="s">
        <v>398</v>
      </c>
      <c r="W5760" s="123">
        <v>83</v>
      </c>
      <c r="X5760" s="117" t="s">
        <v>907</v>
      </c>
      <c r="Y5760" s="120">
        <v>43565</v>
      </c>
      <c r="Z5760" s="121">
        <v>0.625</v>
      </c>
      <c r="AA5760" s="121">
        <v>0.71527777777777779</v>
      </c>
      <c r="AB5760" s="117" t="s">
        <v>582</v>
      </c>
      <c r="AC5760" s="119" t="s">
        <v>398</v>
      </c>
      <c r="AD5760" s="119" t="s">
        <v>398</v>
      </c>
    </row>
    <row r="5761" spans="1:30">
      <c r="A5761" s="117">
        <v>5760</v>
      </c>
      <c r="B5761" s="123" t="s">
        <v>469</v>
      </c>
      <c r="C5761" s="117" t="s">
        <v>5</v>
      </c>
      <c r="D5761" s="117" t="s">
        <v>595</v>
      </c>
      <c r="E5761" s="117">
        <v>5760</v>
      </c>
      <c r="F5761" s="117" t="s">
        <v>923</v>
      </c>
      <c r="G5761" s="117" t="s">
        <v>591</v>
      </c>
      <c r="H5761" s="117" t="s">
        <v>1016</v>
      </c>
      <c r="I5761" s="117" t="s">
        <v>398</v>
      </c>
      <c r="J5761" s="117" t="s">
        <v>398</v>
      </c>
      <c r="K5761" s="117" t="s">
        <v>398</v>
      </c>
      <c r="L5761" s="117" t="s">
        <v>398</v>
      </c>
      <c r="M5761" s="117" t="s">
        <v>398</v>
      </c>
      <c r="N5761" s="117" t="s">
        <v>398</v>
      </c>
      <c r="O5761" s="125" t="s">
        <v>579</v>
      </c>
      <c r="P5761" s="117">
        <v>1</v>
      </c>
      <c r="Q5761" s="117" t="s">
        <v>398</v>
      </c>
      <c r="R5761" s="117" t="s">
        <v>398</v>
      </c>
      <c r="S5761" s="117" t="s">
        <v>398</v>
      </c>
      <c r="T5761" s="117" t="s">
        <v>398</v>
      </c>
      <c r="U5761" s="117" t="s">
        <v>398</v>
      </c>
      <c r="V5761" s="117" t="s">
        <v>398</v>
      </c>
      <c r="W5761" s="123">
        <v>83</v>
      </c>
      <c r="X5761" s="117" t="s">
        <v>907</v>
      </c>
      <c r="Y5761" s="120">
        <v>43565</v>
      </c>
      <c r="Z5761" s="121">
        <v>0.625</v>
      </c>
      <c r="AA5761" s="121">
        <v>0.71527777777777779</v>
      </c>
      <c r="AB5761" s="117" t="s">
        <v>582</v>
      </c>
      <c r="AC5761" s="119" t="s">
        <v>398</v>
      </c>
      <c r="AD5761" s="119" t="s">
        <v>398</v>
      </c>
    </row>
    <row r="5762" spans="1:30">
      <c r="A5762" s="117">
        <v>5761</v>
      </c>
      <c r="B5762" s="123" t="s">
        <v>469</v>
      </c>
      <c r="C5762" s="117" t="s">
        <v>5</v>
      </c>
      <c r="D5762" s="117" t="s">
        <v>595</v>
      </c>
      <c r="E5762" s="117">
        <v>5761</v>
      </c>
      <c r="F5762" s="117" t="s">
        <v>923</v>
      </c>
      <c r="G5762" s="117" t="s">
        <v>591</v>
      </c>
      <c r="H5762" s="117" t="s">
        <v>1016</v>
      </c>
      <c r="I5762" s="117" t="s">
        <v>398</v>
      </c>
      <c r="J5762" s="117" t="s">
        <v>398</v>
      </c>
      <c r="K5762" s="117" t="s">
        <v>398</v>
      </c>
      <c r="L5762" s="117" t="s">
        <v>398</v>
      </c>
      <c r="M5762" s="117" t="s">
        <v>398</v>
      </c>
      <c r="N5762" s="117" t="s">
        <v>398</v>
      </c>
      <c r="O5762" s="125" t="s">
        <v>579</v>
      </c>
      <c r="P5762" s="117">
        <v>1</v>
      </c>
      <c r="Q5762" s="117" t="s">
        <v>398</v>
      </c>
      <c r="R5762" s="117" t="s">
        <v>398</v>
      </c>
      <c r="S5762" s="117" t="s">
        <v>398</v>
      </c>
      <c r="T5762" s="117" t="s">
        <v>398</v>
      </c>
      <c r="U5762" s="117" t="s">
        <v>398</v>
      </c>
      <c r="V5762" s="117" t="s">
        <v>398</v>
      </c>
      <c r="W5762" s="123">
        <v>83</v>
      </c>
      <c r="X5762" s="117" t="s">
        <v>907</v>
      </c>
      <c r="Y5762" s="120">
        <v>43565</v>
      </c>
      <c r="Z5762" s="121">
        <v>0.625</v>
      </c>
      <c r="AA5762" s="121">
        <v>0.71527777777777779</v>
      </c>
      <c r="AB5762" s="117" t="s">
        <v>582</v>
      </c>
      <c r="AC5762" s="119" t="s">
        <v>398</v>
      </c>
      <c r="AD5762" s="119" t="s">
        <v>398</v>
      </c>
    </row>
    <row r="5763" spans="1:30">
      <c r="A5763" s="117">
        <v>5762</v>
      </c>
      <c r="B5763" s="123" t="s">
        <v>469</v>
      </c>
      <c r="C5763" s="117" t="s">
        <v>5</v>
      </c>
      <c r="D5763" s="117" t="s">
        <v>595</v>
      </c>
      <c r="E5763" s="117">
        <v>5762</v>
      </c>
      <c r="F5763" s="117" t="s">
        <v>923</v>
      </c>
      <c r="G5763" s="117" t="s">
        <v>591</v>
      </c>
      <c r="H5763" s="117" t="s">
        <v>1016</v>
      </c>
      <c r="I5763" s="117" t="s">
        <v>398</v>
      </c>
      <c r="J5763" s="117" t="s">
        <v>398</v>
      </c>
      <c r="K5763" s="117" t="s">
        <v>398</v>
      </c>
      <c r="L5763" s="117" t="s">
        <v>398</v>
      </c>
      <c r="M5763" s="117" t="s">
        <v>398</v>
      </c>
      <c r="N5763" s="117" t="s">
        <v>398</v>
      </c>
      <c r="O5763" s="125" t="s">
        <v>579</v>
      </c>
      <c r="P5763" s="117">
        <v>1</v>
      </c>
      <c r="Q5763" s="117" t="s">
        <v>398</v>
      </c>
      <c r="R5763" s="117" t="s">
        <v>398</v>
      </c>
      <c r="S5763" s="117" t="s">
        <v>398</v>
      </c>
      <c r="T5763" s="117" t="s">
        <v>398</v>
      </c>
      <c r="U5763" s="117" t="s">
        <v>398</v>
      </c>
      <c r="V5763" s="117" t="s">
        <v>398</v>
      </c>
      <c r="W5763" s="123">
        <v>83</v>
      </c>
      <c r="X5763" s="117" t="s">
        <v>907</v>
      </c>
      <c r="Y5763" s="120">
        <v>43565</v>
      </c>
      <c r="Z5763" s="121">
        <v>0.625</v>
      </c>
      <c r="AA5763" s="121">
        <v>0.71527777777777779</v>
      </c>
      <c r="AB5763" s="117" t="s">
        <v>582</v>
      </c>
      <c r="AC5763" s="119" t="s">
        <v>398</v>
      </c>
      <c r="AD5763" s="119" t="s">
        <v>398</v>
      </c>
    </row>
    <row r="5764" spans="1:30">
      <c r="A5764" s="117">
        <v>5763</v>
      </c>
      <c r="B5764" s="123" t="s">
        <v>469</v>
      </c>
      <c r="C5764" s="117" t="s">
        <v>5</v>
      </c>
      <c r="D5764" s="117" t="s">
        <v>595</v>
      </c>
      <c r="E5764" s="117">
        <v>5763</v>
      </c>
      <c r="F5764" s="117" t="s">
        <v>923</v>
      </c>
      <c r="G5764" s="117" t="s">
        <v>591</v>
      </c>
      <c r="H5764" s="117" t="s">
        <v>1016</v>
      </c>
      <c r="I5764" s="117" t="s">
        <v>398</v>
      </c>
      <c r="J5764" s="117" t="s">
        <v>398</v>
      </c>
      <c r="K5764" s="117" t="s">
        <v>398</v>
      </c>
      <c r="L5764" s="117" t="s">
        <v>398</v>
      </c>
      <c r="M5764" s="117" t="s">
        <v>398</v>
      </c>
      <c r="N5764" s="117" t="s">
        <v>398</v>
      </c>
      <c r="O5764" s="125" t="s">
        <v>579</v>
      </c>
      <c r="P5764" s="117">
        <v>1</v>
      </c>
      <c r="Q5764" s="117" t="s">
        <v>398</v>
      </c>
      <c r="R5764" s="117" t="s">
        <v>398</v>
      </c>
      <c r="S5764" s="117" t="s">
        <v>398</v>
      </c>
      <c r="T5764" s="117" t="s">
        <v>398</v>
      </c>
      <c r="U5764" s="117" t="s">
        <v>398</v>
      </c>
      <c r="V5764" s="117" t="s">
        <v>398</v>
      </c>
      <c r="W5764" s="123">
        <v>83</v>
      </c>
      <c r="X5764" s="117" t="s">
        <v>907</v>
      </c>
      <c r="Y5764" s="120">
        <v>43565</v>
      </c>
      <c r="Z5764" s="121">
        <v>0.625</v>
      </c>
      <c r="AA5764" s="121">
        <v>0.71527777777777779</v>
      </c>
      <c r="AB5764" s="117" t="s">
        <v>582</v>
      </c>
      <c r="AC5764" s="119" t="s">
        <v>398</v>
      </c>
      <c r="AD5764" s="119" t="s">
        <v>398</v>
      </c>
    </row>
    <row r="5765" spans="1:30">
      <c r="A5765" s="117">
        <v>5764</v>
      </c>
      <c r="B5765" s="123" t="s">
        <v>469</v>
      </c>
      <c r="C5765" s="117" t="s">
        <v>5</v>
      </c>
      <c r="D5765" s="117" t="s">
        <v>595</v>
      </c>
      <c r="E5765" s="117">
        <v>5764</v>
      </c>
      <c r="F5765" s="117" t="s">
        <v>923</v>
      </c>
      <c r="G5765" s="117" t="s">
        <v>591</v>
      </c>
      <c r="H5765" s="117" t="s">
        <v>1016</v>
      </c>
      <c r="I5765" s="117" t="s">
        <v>398</v>
      </c>
      <c r="J5765" s="117" t="s">
        <v>398</v>
      </c>
      <c r="K5765" s="117" t="s">
        <v>398</v>
      </c>
      <c r="L5765" s="117" t="s">
        <v>398</v>
      </c>
      <c r="M5765" s="117" t="s">
        <v>398</v>
      </c>
      <c r="N5765" s="117" t="s">
        <v>398</v>
      </c>
      <c r="O5765" s="125" t="s">
        <v>579</v>
      </c>
      <c r="P5765" s="117">
        <v>1</v>
      </c>
      <c r="Q5765" s="117" t="s">
        <v>398</v>
      </c>
      <c r="R5765" s="117" t="s">
        <v>398</v>
      </c>
      <c r="S5765" s="117" t="s">
        <v>398</v>
      </c>
      <c r="T5765" s="117" t="s">
        <v>398</v>
      </c>
      <c r="U5765" s="117" t="s">
        <v>398</v>
      </c>
      <c r="V5765" s="117" t="s">
        <v>398</v>
      </c>
      <c r="W5765" s="123">
        <v>83</v>
      </c>
      <c r="X5765" s="117" t="s">
        <v>907</v>
      </c>
      <c r="Y5765" s="120">
        <v>43565</v>
      </c>
      <c r="Z5765" s="121">
        <v>0.625</v>
      </c>
      <c r="AA5765" s="121">
        <v>0.71527777777777779</v>
      </c>
      <c r="AB5765" s="117" t="s">
        <v>582</v>
      </c>
      <c r="AC5765" s="119" t="s">
        <v>398</v>
      </c>
      <c r="AD5765" s="119" t="s">
        <v>398</v>
      </c>
    </row>
    <row r="5766" spans="1:30">
      <c r="A5766" s="117">
        <v>5765</v>
      </c>
      <c r="B5766" s="123" t="s">
        <v>469</v>
      </c>
      <c r="C5766" s="117" t="s">
        <v>5</v>
      </c>
      <c r="D5766" s="117" t="s">
        <v>595</v>
      </c>
      <c r="E5766" s="117">
        <v>5765</v>
      </c>
      <c r="F5766" s="117" t="s">
        <v>923</v>
      </c>
      <c r="G5766" s="117" t="s">
        <v>591</v>
      </c>
      <c r="H5766" s="117" t="s">
        <v>1016</v>
      </c>
      <c r="I5766" s="117" t="s">
        <v>398</v>
      </c>
      <c r="J5766" s="117" t="s">
        <v>398</v>
      </c>
      <c r="K5766" s="117" t="s">
        <v>398</v>
      </c>
      <c r="L5766" s="117" t="s">
        <v>398</v>
      </c>
      <c r="M5766" s="117" t="s">
        <v>398</v>
      </c>
      <c r="N5766" s="117" t="s">
        <v>398</v>
      </c>
      <c r="O5766" s="125" t="s">
        <v>579</v>
      </c>
      <c r="P5766" s="117">
        <v>1</v>
      </c>
      <c r="Q5766" s="117" t="s">
        <v>398</v>
      </c>
      <c r="R5766" s="117" t="s">
        <v>398</v>
      </c>
      <c r="S5766" s="117" t="s">
        <v>398</v>
      </c>
      <c r="T5766" s="117" t="s">
        <v>398</v>
      </c>
      <c r="U5766" s="117" t="s">
        <v>398</v>
      </c>
      <c r="V5766" s="117" t="s">
        <v>398</v>
      </c>
      <c r="W5766" s="123">
        <v>83</v>
      </c>
      <c r="X5766" s="117" t="s">
        <v>907</v>
      </c>
      <c r="Y5766" s="120">
        <v>43565</v>
      </c>
      <c r="Z5766" s="121">
        <v>0.625</v>
      </c>
      <c r="AA5766" s="121">
        <v>0.71527777777777779</v>
      </c>
      <c r="AB5766" s="117" t="s">
        <v>582</v>
      </c>
      <c r="AC5766" s="119" t="s">
        <v>398</v>
      </c>
      <c r="AD5766" s="119" t="s">
        <v>398</v>
      </c>
    </row>
    <row r="5767" spans="1:30">
      <c r="A5767" s="117">
        <v>5766</v>
      </c>
      <c r="B5767" s="123" t="s">
        <v>469</v>
      </c>
      <c r="C5767" s="117" t="s">
        <v>5</v>
      </c>
      <c r="D5767" s="117" t="s">
        <v>595</v>
      </c>
      <c r="E5767" s="117">
        <v>5766</v>
      </c>
      <c r="F5767" s="117" t="s">
        <v>923</v>
      </c>
      <c r="G5767" s="117" t="s">
        <v>591</v>
      </c>
      <c r="H5767" s="117" t="s">
        <v>1016</v>
      </c>
      <c r="I5767" s="117" t="s">
        <v>398</v>
      </c>
      <c r="J5767" s="117" t="s">
        <v>398</v>
      </c>
      <c r="K5767" s="117" t="s">
        <v>398</v>
      </c>
      <c r="L5767" s="117" t="s">
        <v>398</v>
      </c>
      <c r="M5767" s="117" t="s">
        <v>398</v>
      </c>
      <c r="N5767" s="117" t="s">
        <v>398</v>
      </c>
      <c r="O5767" s="125" t="s">
        <v>579</v>
      </c>
      <c r="P5767" s="117">
        <v>1</v>
      </c>
      <c r="Q5767" s="117" t="s">
        <v>398</v>
      </c>
      <c r="R5767" s="117" t="s">
        <v>398</v>
      </c>
      <c r="S5767" s="117" t="s">
        <v>398</v>
      </c>
      <c r="T5767" s="117" t="s">
        <v>398</v>
      </c>
      <c r="U5767" s="117" t="s">
        <v>398</v>
      </c>
      <c r="V5767" s="117" t="s">
        <v>398</v>
      </c>
      <c r="W5767" s="123">
        <v>83</v>
      </c>
      <c r="X5767" s="117" t="s">
        <v>907</v>
      </c>
      <c r="Y5767" s="120">
        <v>43565</v>
      </c>
      <c r="Z5767" s="121">
        <v>0.625</v>
      </c>
      <c r="AA5767" s="121">
        <v>0.71527777777777779</v>
      </c>
      <c r="AB5767" s="117" t="s">
        <v>582</v>
      </c>
      <c r="AC5767" s="119" t="s">
        <v>398</v>
      </c>
      <c r="AD5767" s="119" t="s">
        <v>398</v>
      </c>
    </row>
    <row r="5768" spans="1:30">
      <c r="A5768" s="117">
        <v>5767</v>
      </c>
      <c r="B5768" s="123" t="s">
        <v>469</v>
      </c>
      <c r="C5768" s="117" t="s">
        <v>5</v>
      </c>
      <c r="D5768" s="117" t="s">
        <v>595</v>
      </c>
      <c r="E5768" s="117">
        <v>5767</v>
      </c>
      <c r="F5768" s="117" t="s">
        <v>923</v>
      </c>
      <c r="G5768" s="117" t="s">
        <v>591</v>
      </c>
      <c r="H5768" s="117" t="s">
        <v>1016</v>
      </c>
      <c r="I5768" s="117" t="s">
        <v>398</v>
      </c>
      <c r="J5768" s="117" t="s">
        <v>398</v>
      </c>
      <c r="K5768" s="117" t="s">
        <v>398</v>
      </c>
      <c r="L5768" s="117" t="s">
        <v>398</v>
      </c>
      <c r="M5768" s="117" t="s">
        <v>398</v>
      </c>
      <c r="N5768" s="117" t="s">
        <v>398</v>
      </c>
      <c r="O5768" s="125" t="s">
        <v>579</v>
      </c>
      <c r="P5768" s="117">
        <v>1</v>
      </c>
      <c r="Q5768" s="117" t="s">
        <v>398</v>
      </c>
      <c r="R5768" s="117" t="s">
        <v>398</v>
      </c>
      <c r="S5768" s="117" t="s">
        <v>398</v>
      </c>
      <c r="T5768" s="117" t="s">
        <v>398</v>
      </c>
      <c r="U5768" s="117" t="s">
        <v>398</v>
      </c>
      <c r="V5768" s="117" t="s">
        <v>398</v>
      </c>
      <c r="W5768" s="123">
        <v>83</v>
      </c>
      <c r="X5768" s="117" t="s">
        <v>907</v>
      </c>
      <c r="Y5768" s="120">
        <v>43565</v>
      </c>
      <c r="Z5768" s="121">
        <v>0.625</v>
      </c>
      <c r="AA5768" s="121">
        <v>0.71527777777777779</v>
      </c>
      <c r="AB5768" s="117" t="s">
        <v>582</v>
      </c>
      <c r="AC5768" s="119" t="s">
        <v>398</v>
      </c>
      <c r="AD5768" s="119" t="s">
        <v>398</v>
      </c>
    </row>
    <row r="5769" spans="1:30">
      <c r="A5769" s="117">
        <v>5768</v>
      </c>
      <c r="B5769" s="123" t="s">
        <v>469</v>
      </c>
      <c r="C5769" s="117" t="s">
        <v>5</v>
      </c>
      <c r="D5769" s="117" t="s">
        <v>595</v>
      </c>
      <c r="E5769" s="117">
        <v>5768</v>
      </c>
      <c r="F5769" s="117" t="s">
        <v>923</v>
      </c>
      <c r="G5769" s="117" t="s">
        <v>591</v>
      </c>
      <c r="H5769" s="117" t="s">
        <v>1016</v>
      </c>
      <c r="I5769" s="117" t="s">
        <v>398</v>
      </c>
      <c r="J5769" s="117" t="s">
        <v>398</v>
      </c>
      <c r="K5769" s="117" t="s">
        <v>398</v>
      </c>
      <c r="L5769" s="117" t="s">
        <v>398</v>
      </c>
      <c r="M5769" s="117" t="s">
        <v>398</v>
      </c>
      <c r="N5769" s="117" t="s">
        <v>398</v>
      </c>
      <c r="O5769" s="125" t="s">
        <v>579</v>
      </c>
      <c r="P5769" s="117">
        <v>1</v>
      </c>
      <c r="Q5769" s="117" t="s">
        <v>398</v>
      </c>
      <c r="R5769" s="117" t="s">
        <v>398</v>
      </c>
      <c r="S5769" s="117" t="s">
        <v>398</v>
      </c>
      <c r="T5769" s="117" t="s">
        <v>398</v>
      </c>
      <c r="U5769" s="117" t="s">
        <v>398</v>
      </c>
      <c r="V5769" s="117" t="s">
        <v>398</v>
      </c>
      <c r="W5769" s="123">
        <v>83</v>
      </c>
      <c r="X5769" s="117" t="s">
        <v>907</v>
      </c>
      <c r="Y5769" s="120">
        <v>43565</v>
      </c>
      <c r="Z5769" s="121">
        <v>0.625</v>
      </c>
      <c r="AA5769" s="121">
        <v>0.71527777777777779</v>
      </c>
      <c r="AB5769" s="117" t="s">
        <v>582</v>
      </c>
      <c r="AC5769" s="119" t="s">
        <v>398</v>
      </c>
      <c r="AD5769" s="119" t="s">
        <v>398</v>
      </c>
    </row>
    <row r="5770" spans="1:30">
      <c r="A5770" s="117">
        <v>5769</v>
      </c>
      <c r="B5770" s="123" t="s">
        <v>469</v>
      </c>
      <c r="C5770" s="117" t="s">
        <v>5</v>
      </c>
      <c r="D5770" s="117" t="s">
        <v>595</v>
      </c>
      <c r="E5770" s="117">
        <v>5769</v>
      </c>
      <c r="F5770" s="117" t="s">
        <v>923</v>
      </c>
      <c r="G5770" s="117" t="s">
        <v>591</v>
      </c>
      <c r="H5770" s="117" t="s">
        <v>1016</v>
      </c>
      <c r="I5770" s="117" t="s">
        <v>398</v>
      </c>
      <c r="J5770" s="117" t="s">
        <v>398</v>
      </c>
      <c r="K5770" s="117" t="s">
        <v>398</v>
      </c>
      <c r="L5770" s="117" t="s">
        <v>398</v>
      </c>
      <c r="M5770" s="117" t="s">
        <v>398</v>
      </c>
      <c r="N5770" s="117" t="s">
        <v>398</v>
      </c>
      <c r="O5770" s="125" t="s">
        <v>579</v>
      </c>
      <c r="P5770" s="117">
        <v>1</v>
      </c>
      <c r="Q5770" s="117" t="s">
        <v>398</v>
      </c>
      <c r="R5770" s="117" t="s">
        <v>398</v>
      </c>
      <c r="S5770" s="117" t="s">
        <v>398</v>
      </c>
      <c r="T5770" s="117" t="s">
        <v>398</v>
      </c>
      <c r="U5770" s="117" t="s">
        <v>398</v>
      </c>
      <c r="V5770" s="117" t="s">
        <v>398</v>
      </c>
      <c r="W5770" s="123">
        <v>83</v>
      </c>
      <c r="X5770" s="117" t="s">
        <v>907</v>
      </c>
      <c r="Y5770" s="120">
        <v>43565</v>
      </c>
      <c r="Z5770" s="121">
        <v>0.625</v>
      </c>
      <c r="AA5770" s="121">
        <v>0.71527777777777779</v>
      </c>
      <c r="AB5770" s="117" t="s">
        <v>582</v>
      </c>
      <c r="AC5770" s="119" t="s">
        <v>398</v>
      </c>
      <c r="AD5770" s="119" t="s">
        <v>398</v>
      </c>
    </row>
    <row r="5771" spans="1:30">
      <c r="A5771" s="117">
        <v>5770</v>
      </c>
      <c r="B5771" s="123" t="s">
        <v>469</v>
      </c>
      <c r="C5771" s="117" t="s">
        <v>5</v>
      </c>
      <c r="D5771" s="117" t="s">
        <v>595</v>
      </c>
      <c r="E5771" s="117">
        <v>5770</v>
      </c>
      <c r="F5771" s="117" t="s">
        <v>923</v>
      </c>
      <c r="G5771" s="117" t="s">
        <v>591</v>
      </c>
      <c r="H5771" s="117" t="s">
        <v>1016</v>
      </c>
      <c r="I5771" s="117" t="s">
        <v>398</v>
      </c>
      <c r="J5771" s="117" t="s">
        <v>398</v>
      </c>
      <c r="K5771" s="117" t="s">
        <v>398</v>
      </c>
      <c r="L5771" s="117" t="s">
        <v>398</v>
      </c>
      <c r="M5771" s="117" t="s">
        <v>398</v>
      </c>
      <c r="N5771" s="117" t="s">
        <v>398</v>
      </c>
      <c r="O5771" s="125" t="s">
        <v>579</v>
      </c>
      <c r="P5771" s="117">
        <v>1</v>
      </c>
      <c r="Q5771" s="117" t="s">
        <v>398</v>
      </c>
      <c r="R5771" s="117" t="s">
        <v>398</v>
      </c>
      <c r="S5771" s="117" t="s">
        <v>398</v>
      </c>
      <c r="T5771" s="117" t="s">
        <v>398</v>
      </c>
      <c r="U5771" s="117" t="s">
        <v>398</v>
      </c>
      <c r="V5771" s="117" t="s">
        <v>398</v>
      </c>
      <c r="W5771" s="123">
        <v>83</v>
      </c>
      <c r="X5771" s="117" t="s">
        <v>907</v>
      </c>
      <c r="Y5771" s="120">
        <v>43565</v>
      </c>
      <c r="Z5771" s="121">
        <v>0.625</v>
      </c>
      <c r="AA5771" s="121">
        <v>0.71527777777777779</v>
      </c>
      <c r="AB5771" s="117" t="s">
        <v>582</v>
      </c>
      <c r="AC5771" s="119" t="s">
        <v>398</v>
      </c>
      <c r="AD5771" s="119" t="s">
        <v>398</v>
      </c>
    </row>
    <row r="5772" spans="1:30">
      <c r="A5772" s="117">
        <v>5771</v>
      </c>
      <c r="B5772" s="123" t="s">
        <v>469</v>
      </c>
      <c r="C5772" s="117" t="s">
        <v>5</v>
      </c>
      <c r="D5772" s="117" t="s">
        <v>595</v>
      </c>
      <c r="E5772" s="117">
        <v>5771</v>
      </c>
      <c r="F5772" s="117" t="s">
        <v>923</v>
      </c>
      <c r="G5772" s="117" t="s">
        <v>591</v>
      </c>
      <c r="H5772" s="117" t="s">
        <v>1016</v>
      </c>
      <c r="I5772" s="117" t="s">
        <v>398</v>
      </c>
      <c r="J5772" s="117" t="s">
        <v>398</v>
      </c>
      <c r="K5772" s="117" t="s">
        <v>398</v>
      </c>
      <c r="L5772" s="117" t="s">
        <v>398</v>
      </c>
      <c r="M5772" s="117" t="s">
        <v>398</v>
      </c>
      <c r="N5772" s="117" t="s">
        <v>398</v>
      </c>
      <c r="O5772" s="125" t="s">
        <v>579</v>
      </c>
      <c r="P5772" s="117">
        <v>1</v>
      </c>
      <c r="Q5772" s="117" t="s">
        <v>398</v>
      </c>
      <c r="R5772" s="117" t="s">
        <v>398</v>
      </c>
      <c r="S5772" s="117" t="s">
        <v>398</v>
      </c>
      <c r="T5772" s="117" t="s">
        <v>398</v>
      </c>
      <c r="U5772" s="117" t="s">
        <v>398</v>
      </c>
      <c r="V5772" s="117" t="s">
        <v>398</v>
      </c>
      <c r="W5772" s="123">
        <v>83</v>
      </c>
      <c r="X5772" s="117" t="s">
        <v>907</v>
      </c>
      <c r="Y5772" s="120">
        <v>43565</v>
      </c>
      <c r="Z5772" s="121">
        <v>0.625</v>
      </c>
      <c r="AA5772" s="121">
        <v>0.71527777777777779</v>
      </c>
      <c r="AB5772" s="117" t="s">
        <v>582</v>
      </c>
      <c r="AC5772" s="119" t="s">
        <v>398</v>
      </c>
      <c r="AD5772" s="119" t="s">
        <v>398</v>
      </c>
    </row>
    <row r="5773" spans="1:30">
      <c r="A5773" s="117">
        <v>5772</v>
      </c>
      <c r="B5773" s="123" t="s">
        <v>469</v>
      </c>
      <c r="C5773" s="117" t="s">
        <v>5</v>
      </c>
      <c r="D5773" s="117" t="s">
        <v>595</v>
      </c>
      <c r="E5773" s="117">
        <v>5772</v>
      </c>
      <c r="F5773" s="117" t="s">
        <v>923</v>
      </c>
      <c r="G5773" s="117" t="s">
        <v>591</v>
      </c>
      <c r="H5773" s="117" t="s">
        <v>1016</v>
      </c>
      <c r="I5773" s="117" t="s">
        <v>398</v>
      </c>
      <c r="J5773" s="117" t="s">
        <v>398</v>
      </c>
      <c r="K5773" s="117" t="s">
        <v>398</v>
      </c>
      <c r="L5773" s="117" t="s">
        <v>398</v>
      </c>
      <c r="M5773" s="117" t="s">
        <v>398</v>
      </c>
      <c r="N5773" s="117" t="s">
        <v>398</v>
      </c>
      <c r="O5773" s="125" t="s">
        <v>579</v>
      </c>
      <c r="P5773" s="117">
        <v>1</v>
      </c>
      <c r="Q5773" s="117" t="s">
        <v>398</v>
      </c>
      <c r="R5773" s="117" t="s">
        <v>398</v>
      </c>
      <c r="S5773" s="117" t="s">
        <v>398</v>
      </c>
      <c r="T5773" s="117" t="s">
        <v>398</v>
      </c>
      <c r="U5773" s="117" t="s">
        <v>398</v>
      </c>
      <c r="V5773" s="117" t="s">
        <v>398</v>
      </c>
      <c r="W5773" s="123">
        <v>83</v>
      </c>
      <c r="X5773" s="117" t="s">
        <v>907</v>
      </c>
      <c r="Y5773" s="120">
        <v>43565</v>
      </c>
      <c r="Z5773" s="121">
        <v>0.625</v>
      </c>
      <c r="AA5773" s="121">
        <v>0.71527777777777779</v>
      </c>
      <c r="AB5773" s="117" t="s">
        <v>582</v>
      </c>
      <c r="AC5773" s="119" t="s">
        <v>398</v>
      </c>
      <c r="AD5773" s="119" t="s">
        <v>398</v>
      </c>
    </row>
    <row r="5774" spans="1:30">
      <c r="A5774" s="117">
        <v>5773</v>
      </c>
      <c r="B5774" s="123" t="s">
        <v>469</v>
      </c>
      <c r="C5774" s="117" t="s">
        <v>5</v>
      </c>
      <c r="D5774" s="117" t="s">
        <v>595</v>
      </c>
      <c r="E5774" s="117">
        <v>5773</v>
      </c>
      <c r="F5774" s="117" t="s">
        <v>923</v>
      </c>
      <c r="G5774" s="117" t="s">
        <v>591</v>
      </c>
      <c r="H5774" s="117" t="s">
        <v>1016</v>
      </c>
      <c r="I5774" s="117" t="s">
        <v>398</v>
      </c>
      <c r="J5774" s="117" t="s">
        <v>398</v>
      </c>
      <c r="K5774" s="117" t="s">
        <v>398</v>
      </c>
      <c r="L5774" s="117" t="s">
        <v>398</v>
      </c>
      <c r="M5774" s="117" t="s">
        <v>398</v>
      </c>
      <c r="N5774" s="117" t="s">
        <v>398</v>
      </c>
      <c r="O5774" s="125" t="s">
        <v>579</v>
      </c>
      <c r="P5774" s="117">
        <v>1</v>
      </c>
      <c r="Q5774" s="117" t="s">
        <v>398</v>
      </c>
      <c r="R5774" s="117" t="s">
        <v>398</v>
      </c>
      <c r="S5774" s="117" t="s">
        <v>398</v>
      </c>
      <c r="T5774" s="117" t="s">
        <v>398</v>
      </c>
      <c r="U5774" s="117" t="s">
        <v>398</v>
      </c>
      <c r="V5774" s="117" t="s">
        <v>398</v>
      </c>
      <c r="W5774" s="123">
        <v>83</v>
      </c>
      <c r="X5774" s="117" t="s">
        <v>907</v>
      </c>
      <c r="Y5774" s="120">
        <v>43565</v>
      </c>
      <c r="Z5774" s="121">
        <v>0.625</v>
      </c>
      <c r="AA5774" s="121">
        <v>0.71527777777777779</v>
      </c>
      <c r="AB5774" s="117" t="s">
        <v>582</v>
      </c>
      <c r="AC5774" s="119" t="s">
        <v>398</v>
      </c>
      <c r="AD5774" s="119" t="s">
        <v>398</v>
      </c>
    </row>
    <row r="5775" spans="1:30">
      <c r="A5775" s="117">
        <v>5774</v>
      </c>
      <c r="B5775" s="123" t="s">
        <v>469</v>
      </c>
      <c r="C5775" s="117" t="s">
        <v>5</v>
      </c>
      <c r="D5775" s="117" t="s">
        <v>595</v>
      </c>
      <c r="E5775" s="117">
        <v>5774</v>
      </c>
      <c r="F5775" s="117" t="s">
        <v>923</v>
      </c>
      <c r="G5775" s="117" t="s">
        <v>591</v>
      </c>
      <c r="H5775" s="117" t="s">
        <v>1016</v>
      </c>
      <c r="I5775" s="117" t="s">
        <v>398</v>
      </c>
      <c r="J5775" s="117" t="s">
        <v>398</v>
      </c>
      <c r="K5775" s="117" t="s">
        <v>398</v>
      </c>
      <c r="L5775" s="117" t="s">
        <v>398</v>
      </c>
      <c r="M5775" s="117" t="s">
        <v>398</v>
      </c>
      <c r="N5775" s="117" t="s">
        <v>398</v>
      </c>
      <c r="O5775" s="125" t="s">
        <v>579</v>
      </c>
      <c r="P5775" s="117">
        <v>1</v>
      </c>
      <c r="Q5775" s="117" t="s">
        <v>398</v>
      </c>
      <c r="R5775" s="117" t="s">
        <v>398</v>
      </c>
      <c r="S5775" s="117" t="s">
        <v>398</v>
      </c>
      <c r="T5775" s="117" t="s">
        <v>398</v>
      </c>
      <c r="U5775" s="117" t="s">
        <v>398</v>
      </c>
      <c r="V5775" s="117" t="s">
        <v>398</v>
      </c>
      <c r="W5775" s="123">
        <v>83</v>
      </c>
      <c r="X5775" s="117" t="s">
        <v>907</v>
      </c>
      <c r="Y5775" s="120">
        <v>43565</v>
      </c>
      <c r="Z5775" s="121">
        <v>0.625</v>
      </c>
      <c r="AA5775" s="121">
        <v>0.71527777777777779</v>
      </c>
      <c r="AB5775" s="117" t="s">
        <v>582</v>
      </c>
      <c r="AC5775" s="119" t="s">
        <v>398</v>
      </c>
      <c r="AD5775" s="119" t="s">
        <v>398</v>
      </c>
    </row>
    <row r="5776" spans="1:30">
      <c r="A5776" s="117">
        <v>5775</v>
      </c>
      <c r="B5776" s="123" t="s">
        <v>469</v>
      </c>
      <c r="C5776" s="117" t="s">
        <v>5</v>
      </c>
      <c r="D5776" s="117" t="s">
        <v>595</v>
      </c>
      <c r="E5776" s="117">
        <v>5775</v>
      </c>
      <c r="F5776" s="117" t="s">
        <v>923</v>
      </c>
      <c r="G5776" s="117" t="s">
        <v>591</v>
      </c>
      <c r="H5776" s="117" t="s">
        <v>1016</v>
      </c>
      <c r="I5776" s="117" t="s">
        <v>398</v>
      </c>
      <c r="J5776" s="117" t="s">
        <v>398</v>
      </c>
      <c r="K5776" s="117" t="s">
        <v>398</v>
      </c>
      <c r="L5776" s="117" t="s">
        <v>398</v>
      </c>
      <c r="M5776" s="117" t="s">
        <v>398</v>
      </c>
      <c r="N5776" s="117" t="s">
        <v>398</v>
      </c>
      <c r="O5776" s="125" t="s">
        <v>579</v>
      </c>
      <c r="P5776" s="117">
        <v>1</v>
      </c>
      <c r="Q5776" s="117" t="s">
        <v>398</v>
      </c>
      <c r="R5776" s="117" t="s">
        <v>398</v>
      </c>
      <c r="S5776" s="117" t="s">
        <v>398</v>
      </c>
      <c r="T5776" s="117" t="s">
        <v>398</v>
      </c>
      <c r="U5776" s="117" t="s">
        <v>398</v>
      </c>
      <c r="V5776" s="117" t="s">
        <v>398</v>
      </c>
      <c r="W5776" s="123">
        <v>83</v>
      </c>
      <c r="X5776" s="117" t="s">
        <v>907</v>
      </c>
      <c r="Y5776" s="120">
        <v>43565</v>
      </c>
      <c r="Z5776" s="121">
        <v>0.625</v>
      </c>
      <c r="AA5776" s="121">
        <v>0.71527777777777779</v>
      </c>
      <c r="AB5776" s="117" t="s">
        <v>582</v>
      </c>
      <c r="AC5776" s="119" t="s">
        <v>398</v>
      </c>
      <c r="AD5776" s="119" t="s">
        <v>398</v>
      </c>
    </row>
    <row r="5777" spans="1:30">
      <c r="A5777" s="117">
        <v>5776</v>
      </c>
      <c r="B5777" s="123" t="s">
        <v>469</v>
      </c>
      <c r="C5777" s="117" t="s">
        <v>5</v>
      </c>
      <c r="D5777" s="117" t="s">
        <v>595</v>
      </c>
      <c r="E5777" s="117">
        <v>5776</v>
      </c>
      <c r="F5777" s="117" t="s">
        <v>923</v>
      </c>
      <c r="G5777" s="117" t="s">
        <v>591</v>
      </c>
      <c r="H5777" s="117" t="s">
        <v>1016</v>
      </c>
      <c r="I5777" s="117" t="s">
        <v>398</v>
      </c>
      <c r="J5777" s="117" t="s">
        <v>398</v>
      </c>
      <c r="K5777" s="117" t="s">
        <v>398</v>
      </c>
      <c r="L5777" s="117" t="s">
        <v>398</v>
      </c>
      <c r="M5777" s="117" t="s">
        <v>398</v>
      </c>
      <c r="N5777" s="117" t="s">
        <v>398</v>
      </c>
      <c r="O5777" s="125" t="s">
        <v>579</v>
      </c>
      <c r="P5777" s="117">
        <v>1</v>
      </c>
      <c r="Q5777" s="117" t="s">
        <v>398</v>
      </c>
      <c r="R5777" s="117" t="s">
        <v>398</v>
      </c>
      <c r="S5777" s="117" t="s">
        <v>398</v>
      </c>
      <c r="T5777" s="117" t="s">
        <v>398</v>
      </c>
      <c r="U5777" s="117" t="s">
        <v>398</v>
      </c>
      <c r="V5777" s="117" t="s">
        <v>398</v>
      </c>
      <c r="W5777" s="123">
        <v>83</v>
      </c>
      <c r="X5777" s="117" t="s">
        <v>907</v>
      </c>
      <c r="Y5777" s="120">
        <v>43565</v>
      </c>
      <c r="Z5777" s="121">
        <v>0.625</v>
      </c>
      <c r="AA5777" s="121">
        <v>0.71527777777777779</v>
      </c>
      <c r="AB5777" s="117" t="s">
        <v>582</v>
      </c>
      <c r="AC5777" s="119" t="s">
        <v>398</v>
      </c>
      <c r="AD5777" s="119" t="s">
        <v>398</v>
      </c>
    </row>
    <row r="5778" spans="1:30">
      <c r="A5778" s="117">
        <v>5777</v>
      </c>
      <c r="B5778" s="123" t="s">
        <v>469</v>
      </c>
      <c r="C5778" s="117" t="s">
        <v>5</v>
      </c>
      <c r="D5778" s="117" t="s">
        <v>595</v>
      </c>
      <c r="E5778" s="117">
        <v>5777</v>
      </c>
      <c r="F5778" s="117" t="s">
        <v>923</v>
      </c>
      <c r="G5778" s="117" t="s">
        <v>591</v>
      </c>
      <c r="H5778" s="117" t="s">
        <v>1016</v>
      </c>
      <c r="I5778" s="117" t="s">
        <v>398</v>
      </c>
      <c r="J5778" s="117" t="s">
        <v>398</v>
      </c>
      <c r="K5778" s="117" t="s">
        <v>398</v>
      </c>
      <c r="L5778" s="117" t="s">
        <v>398</v>
      </c>
      <c r="M5778" s="117" t="s">
        <v>398</v>
      </c>
      <c r="N5778" s="117" t="s">
        <v>398</v>
      </c>
      <c r="O5778" s="125" t="s">
        <v>579</v>
      </c>
      <c r="P5778" s="117">
        <v>1</v>
      </c>
      <c r="Q5778" s="117" t="s">
        <v>398</v>
      </c>
      <c r="R5778" s="117" t="s">
        <v>398</v>
      </c>
      <c r="S5778" s="117" t="s">
        <v>398</v>
      </c>
      <c r="T5778" s="117" t="s">
        <v>398</v>
      </c>
      <c r="U5778" s="117" t="s">
        <v>398</v>
      </c>
      <c r="V5778" s="117" t="s">
        <v>398</v>
      </c>
      <c r="W5778" s="123">
        <v>83</v>
      </c>
      <c r="X5778" s="117" t="s">
        <v>907</v>
      </c>
      <c r="Y5778" s="120">
        <v>43565</v>
      </c>
      <c r="Z5778" s="121">
        <v>0.625</v>
      </c>
      <c r="AA5778" s="121">
        <v>0.71527777777777779</v>
      </c>
      <c r="AB5778" s="117" t="s">
        <v>582</v>
      </c>
      <c r="AC5778" s="119" t="s">
        <v>398</v>
      </c>
      <c r="AD5778" s="119" t="s">
        <v>398</v>
      </c>
    </row>
    <row r="5779" spans="1:30">
      <c r="A5779" s="117">
        <v>5778</v>
      </c>
      <c r="B5779" s="123" t="s">
        <v>469</v>
      </c>
      <c r="C5779" s="117" t="s">
        <v>5</v>
      </c>
      <c r="D5779" s="117" t="s">
        <v>595</v>
      </c>
      <c r="E5779" s="117">
        <v>5778</v>
      </c>
      <c r="F5779" s="117" t="s">
        <v>923</v>
      </c>
      <c r="G5779" s="117" t="s">
        <v>591</v>
      </c>
      <c r="H5779" s="117" t="s">
        <v>1016</v>
      </c>
      <c r="I5779" s="117" t="s">
        <v>398</v>
      </c>
      <c r="J5779" s="117" t="s">
        <v>398</v>
      </c>
      <c r="K5779" s="117" t="s">
        <v>398</v>
      </c>
      <c r="L5779" s="117" t="s">
        <v>398</v>
      </c>
      <c r="M5779" s="117" t="s">
        <v>398</v>
      </c>
      <c r="N5779" s="117" t="s">
        <v>398</v>
      </c>
      <c r="O5779" s="125" t="s">
        <v>579</v>
      </c>
      <c r="P5779" s="117">
        <v>1</v>
      </c>
      <c r="Q5779" s="117" t="s">
        <v>398</v>
      </c>
      <c r="R5779" s="117" t="s">
        <v>398</v>
      </c>
      <c r="S5779" s="117" t="s">
        <v>398</v>
      </c>
      <c r="T5779" s="117" t="s">
        <v>398</v>
      </c>
      <c r="U5779" s="117" t="s">
        <v>398</v>
      </c>
      <c r="V5779" s="117" t="s">
        <v>398</v>
      </c>
      <c r="W5779" s="123">
        <v>83</v>
      </c>
      <c r="X5779" s="117" t="s">
        <v>907</v>
      </c>
      <c r="Y5779" s="120">
        <v>43565</v>
      </c>
      <c r="Z5779" s="121">
        <v>0.625</v>
      </c>
      <c r="AA5779" s="121">
        <v>0.71527777777777779</v>
      </c>
      <c r="AB5779" s="117" t="s">
        <v>582</v>
      </c>
      <c r="AC5779" s="119" t="s">
        <v>398</v>
      </c>
      <c r="AD5779" s="119" t="s">
        <v>398</v>
      </c>
    </row>
    <row r="5780" spans="1:30">
      <c r="A5780" s="117">
        <v>5779</v>
      </c>
      <c r="B5780" s="123" t="s">
        <v>469</v>
      </c>
      <c r="C5780" s="117" t="s">
        <v>5</v>
      </c>
      <c r="D5780" s="117" t="s">
        <v>595</v>
      </c>
      <c r="E5780" s="117">
        <v>5779</v>
      </c>
      <c r="F5780" s="117" t="s">
        <v>923</v>
      </c>
      <c r="G5780" s="117" t="s">
        <v>591</v>
      </c>
      <c r="H5780" s="117" t="s">
        <v>1016</v>
      </c>
      <c r="I5780" s="117" t="s">
        <v>398</v>
      </c>
      <c r="J5780" s="117" t="s">
        <v>398</v>
      </c>
      <c r="K5780" s="117" t="s">
        <v>398</v>
      </c>
      <c r="L5780" s="117" t="s">
        <v>398</v>
      </c>
      <c r="M5780" s="117" t="s">
        <v>398</v>
      </c>
      <c r="N5780" s="117" t="s">
        <v>398</v>
      </c>
      <c r="O5780" s="125" t="s">
        <v>579</v>
      </c>
      <c r="P5780" s="117">
        <v>1</v>
      </c>
      <c r="Q5780" s="117" t="s">
        <v>398</v>
      </c>
      <c r="R5780" s="117" t="s">
        <v>398</v>
      </c>
      <c r="S5780" s="117" t="s">
        <v>398</v>
      </c>
      <c r="T5780" s="117" t="s">
        <v>398</v>
      </c>
      <c r="U5780" s="117" t="s">
        <v>398</v>
      </c>
      <c r="V5780" s="117" t="s">
        <v>398</v>
      </c>
      <c r="W5780" s="123">
        <v>83</v>
      </c>
      <c r="X5780" s="117" t="s">
        <v>907</v>
      </c>
      <c r="Y5780" s="120">
        <v>43565</v>
      </c>
      <c r="Z5780" s="121">
        <v>0.625</v>
      </c>
      <c r="AA5780" s="121">
        <v>0.71527777777777779</v>
      </c>
      <c r="AB5780" s="117" t="s">
        <v>582</v>
      </c>
      <c r="AC5780" s="119" t="s">
        <v>398</v>
      </c>
      <c r="AD5780" s="119" t="s">
        <v>398</v>
      </c>
    </row>
    <row r="5781" spans="1:30">
      <c r="A5781" s="117">
        <v>5780</v>
      </c>
      <c r="B5781" s="123" t="s">
        <v>469</v>
      </c>
      <c r="C5781" s="117" t="s">
        <v>5</v>
      </c>
      <c r="D5781" s="117" t="s">
        <v>595</v>
      </c>
      <c r="E5781" s="117">
        <v>5780</v>
      </c>
      <c r="F5781" s="117" t="s">
        <v>923</v>
      </c>
      <c r="G5781" s="117" t="s">
        <v>591</v>
      </c>
      <c r="H5781" s="117" t="s">
        <v>1016</v>
      </c>
      <c r="I5781" s="117" t="s">
        <v>398</v>
      </c>
      <c r="J5781" s="117" t="s">
        <v>398</v>
      </c>
      <c r="K5781" s="117" t="s">
        <v>398</v>
      </c>
      <c r="L5781" s="117" t="s">
        <v>398</v>
      </c>
      <c r="M5781" s="117" t="s">
        <v>398</v>
      </c>
      <c r="N5781" s="117" t="s">
        <v>398</v>
      </c>
      <c r="O5781" s="125" t="s">
        <v>579</v>
      </c>
      <c r="P5781" s="117">
        <v>1</v>
      </c>
      <c r="Q5781" s="117" t="s">
        <v>398</v>
      </c>
      <c r="R5781" s="117" t="s">
        <v>398</v>
      </c>
      <c r="S5781" s="117" t="s">
        <v>398</v>
      </c>
      <c r="T5781" s="117" t="s">
        <v>398</v>
      </c>
      <c r="U5781" s="117" t="s">
        <v>398</v>
      </c>
      <c r="V5781" s="117" t="s">
        <v>398</v>
      </c>
      <c r="W5781" s="123">
        <v>83</v>
      </c>
      <c r="X5781" s="117" t="s">
        <v>907</v>
      </c>
      <c r="Y5781" s="120">
        <v>43565</v>
      </c>
      <c r="Z5781" s="121">
        <v>0.625</v>
      </c>
      <c r="AA5781" s="121">
        <v>0.71527777777777779</v>
      </c>
      <c r="AB5781" s="117" t="s">
        <v>582</v>
      </c>
      <c r="AC5781" s="119" t="s">
        <v>398</v>
      </c>
      <c r="AD5781" s="119" t="s">
        <v>398</v>
      </c>
    </row>
    <row r="5782" spans="1:30">
      <c r="A5782" s="117">
        <v>5781</v>
      </c>
      <c r="B5782" s="123" t="s">
        <v>469</v>
      </c>
      <c r="C5782" s="117" t="s">
        <v>5</v>
      </c>
      <c r="D5782" s="117" t="s">
        <v>595</v>
      </c>
      <c r="E5782" s="117">
        <v>5781</v>
      </c>
      <c r="F5782" s="117" t="s">
        <v>923</v>
      </c>
      <c r="G5782" s="117" t="s">
        <v>591</v>
      </c>
      <c r="H5782" s="117" t="s">
        <v>1016</v>
      </c>
      <c r="I5782" s="117" t="s">
        <v>398</v>
      </c>
      <c r="J5782" s="117" t="s">
        <v>398</v>
      </c>
      <c r="K5782" s="117" t="s">
        <v>398</v>
      </c>
      <c r="L5782" s="117" t="s">
        <v>398</v>
      </c>
      <c r="M5782" s="117" t="s">
        <v>398</v>
      </c>
      <c r="N5782" s="117" t="s">
        <v>398</v>
      </c>
      <c r="O5782" s="125" t="s">
        <v>579</v>
      </c>
      <c r="P5782" s="117">
        <v>1</v>
      </c>
      <c r="Q5782" s="117" t="s">
        <v>398</v>
      </c>
      <c r="R5782" s="117" t="s">
        <v>398</v>
      </c>
      <c r="S5782" s="117" t="s">
        <v>398</v>
      </c>
      <c r="T5782" s="117" t="s">
        <v>398</v>
      </c>
      <c r="U5782" s="117" t="s">
        <v>398</v>
      </c>
      <c r="V5782" s="117" t="s">
        <v>398</v>
      </c>
      <c r="W5782" s="123">
        <v>83</v>
      </c>
      <c r="X5782" s="117" t="s">
        <v>907</v>
      </c>
      <c r="Y5782" s="120">
        <v>43565</v>
      </c>
      <c r="Z5782" s="121">
        <v>0.625</v>
      </c>
      <c r="AA5782" s="121">
        <v>0.71527777777777779</v>
      </c>
      <c r="AB5782" s="117" t="s">
        <v>582</v>
      </c>
      <c r="AC5782" s="119" t="s">
        <v>398</v>
      </c>
      <c r="AD5782" s="119" t="s">
        <v>398</v>
      </c>
    </row>
    <row r="5783" spans="1:30">
      <c r="A5783" s="117">
        <v>5782</v>
      </c>
      <c r="B5783" s="123" t="s">
        <v>469</v>
      </c>
      <c r="C5783" s="117" t="s">
        <v>5</v>
      </c>
      <c r="D5783" s="117" t="s">
        <v>595</v>
      </c>
      <c r="E5783" s="117">
        <v>5782</v>
      </c>
      <c r="F5783" s="117" t="s">
        <v>923</v>
      </c>
      <c r="G5783" s="117" t="s">
        <v>591</v>
      </c>
      <c r="H5783" s="117" t="s">
        <v>1016</v>
      </c>
      <c r="I5783" s="117" t="s">
        <v>398</v>
      </c>
      <c r="J5783" s="117" t="s">
        <v>398</v>
      </c>
      <c r="K5783" s="117" t="s">
        <v>398</v>
      </c>
      <c r="L5783" s="117" t="s">
        <v>398</v>
      </c>
      <c r="M5783" s="117" t="s">
        <v>398</v>
      </c>
      <c r="N5783" s="117" t="s">
        <v>398</v>
      </c>
      <c r="O5783" s="125" t="s">
        <v>579</v>
      </c>
      <c r="P5783" s="117">
        <v>1</v>
      </c>
      <c r="Q5783" s="117" t="s">
        <v>398</v>
      </c>
      <c r="R5783" s="117" t="s">
        <v>398</v>
      </c>
      <c r="S5783" s="117" t="s">
        <v>398</v>
      </c>
      <c r="T5783" s="117" t="s">
        <v>398</v>
      </c>
      <c r="U5783" s="117" t="s">
        <v>398</v>
      </c>
      <c r="V5783" s="117" t="s">
        <v>398</v>
      </c>
      <c r="W5783" s="123">
        <v>83</v>
      </c>
      <c r="X5783" s="117" t="s">
        <v>907</v>
      </c>
      <c r="Y5783" s="120">
        <v>43565</v>
      </c>
      <c r="Z5783" s="121">
        <v>0.625</v>
      </c>
      <c r="AA5783" s="121">
        <v>0.71527777777777779</v>
      </c>
      <c r="AB5783" s="117" t="s">
        <v>582</v>
      </c>
      <c r="AC5783" s="119" t="s">
        <v>398</v>
      </c>
      <c r="AD5783" s="119" t="s">
        <v>398</v>
      </c>
    </row>
    <row r="5784" spans="1:30">
      <c r="A5784" s="117">
        <v>5783</v>
      </c>
      <c r="B5784" s="123" t="s">
        <v>469</v>
      </c>
      <c r="C5784" s="117" t="s">
        <v>5</v>
      </c>
      <c r="D5784" s="117" t="s">
        <v>595</v>
      </c>
      <c r="E5784" s="117">
        <v>5783</v>
      </c>
      <c r="F5784" s="117" t="s">
        <v>923</v>
      </c>
      <c r="G5784" s="117" t="s">
        <v>591</v>
      </c>
      <c r="H5784" s="117" t="s">
        <v>1016</v>
      </c>
      <c r="I5784" s="117" t="s">
        <v>398</v>
      </c>
      <c r="J5784" s="117" t="s">
        <v>398</v>
      </c>
      <c r="K5784" s="117" t="s">
        <v>398</v>
      </c>
      <c r="L5784" s="117" t="s">
        <v>398</v>
      </c>
      <c r="M5784" s="117" t="s">
        <v>398</v>
      </c>
      <c r="N5784" s="117" t="s">
        <v>398</v>
      </c>
      <c r="O5784" s="125" t="s">
        <v>579</v>
      </c>
      <c r="P5784" s="117">
        <v>1</v>
      </c>
      <c r="Q5784" s="117" t="s">
        <v>398</v>
      </c>
      <c r="R5784" s="117" t="s">
        <v>398</v>
      </c>
      <c r="S5784" s="117" t="s">
        <v>398</v>
      </c>
      <c r="T5784" s="117" t="s">
        <v>398</v>
      </c>
      <c r="U5784" s="117" t="s">
        <v>398</v>
      </c>
      <c r="V5784" s="117" t="s">
        <v>398</v>
      </c>
      <c r="W5784" s="123">
        <v>83</v>
      </c>
      <c r="X5784" s="117" t="s">
        <v>907</v>
      </c>
      <c r="Y5784" s="120">
        <v>43565</v>
      </c>
      <c r="Z5784" s="121">
        <v>0.625</v>
      </c>
      <c r="AA5784" s="121">
        <v>0.71527777777777779</v>
      </c>
      <c r="AB5784" s="117" t="s">
        <v>582</v>
      </c>
      <c r="AC5784" s="119" t="s">
        <v>398</v>
      </c>
      <c r="AD5784" s="119" t="s">
        <v>398</v>
      </c>
    </row>
    <row r="5785" spans="1:30">
      <c r="A5785" s="117">
        <v>5784</v>
      </c>
      <c r="B5785" s="123" t="s">
        <v>469</v>
      </c>
      <c r="C5785" s="117" t="s">
        <v>5</v>
      </c>
      <c r="D5785" s="117" t="s">
        <v>595</v>
      </c>
      <c r="E5785" s="117">
        <v>5784</v>
      </c>
      <c r="F5785" s="117" t="s">
        <v>923</v>
      </c>
      <c r="G5785" s="117" t="s">
        <v>591</v>
      </c>
      <c r="H5785" s="117" t="s">
        <v>1016</v>
      </c>
      <c r="I5785" s="117" t="s">
        <v>398</v>
      </c>
      <c r="J5785" s="117" t="s">
        <v>398</v>
      </c>
      <c r="K5785" s="117" t="s">
        <v>398</v>
      </c>
      <c r="L5785" s="117" t="s">
        <v>398</v>
      </c>
      <c r="M5785" s="117" t="s">
        <v>398</v>
      </c>
      <c r="N5785" s="117" t="s">
        <v>398</v>
      </c>
      <c r="O5785" s="125" t="s">
        <v>579</v>
      </c>
      <c r="P5785" s="117">
        <v>1</v>
      </c>
      <c r="Q5785" s="117" t="s">
        <v>398</v>
      </c>
      <c r="R5785" s="117" t="s">
        <v>398</v>
      </c>
      <c r="S5785" s="117" t="s">
        <v>398</v>
      </c>
      <c r="T5785" s="117" t="s">
        <v>398</v>
      </c>
      <c r="U5785" s="117" t="s">
        <v>398</v>
      </c>
      <c r="V5785" s="117" t="s">
        <v>398</v>
      </c>
      <c r="W5785" s="123">
        <v>83</v>
      </c>
      <c r="X5785" s="117" t="s">
        <v>907</v>
      </c>
      <c r="Y5785" s="120">
        <v>43565</v>
      </c>
      <c r="Z5785" s="121">
        <v>0.625</v>
      </c>
      <c r="AA5785" s="121">
        <v>0.71527777777777779</v>
      </c>
      <c r="AB5785" s="117" t="s">
        <v>582</v>
      </c>
      <c r="AC5785" s="119" t="s">
        <v>398</v>
      </c>
      <c r="AD5785" s="119" t="s">
        <v>398</v>
      </c>
    </row>
    <row r="5786" spans="1:30">
      <c r="A5786" s="117">
        <v>5785</v>
      </c>
      <c r="B5786" s="123" t="s">
        <v>469</v>
      </c>
      <c r="C5786" s="117" t="s">
        <v>5</v>
      </c>
      <c r="D5786" s="117" t="s">
        <v>595</v>
      </c>
      <c r="E5786" s="117">
        <v>5785</v>
      </c>
      <c r="F5786" s="117" t="s">
        <v>923</v>
      </c>
      <c r="G5786" s="117" t="s">
        <v>591</v>
      </c>
      <c r="H5786" s="117" t="s">
        <v>1016</v>
      </c>
      <c r="I5786" s="117" t="s">
        <v>398</v>
      </c>
      <c r="J5786" s="117" t="s">
        <v>398</v>
      </c>
      <c r="K5786" s="117" t="s">
        <v>398</v>
      </c>
      <c r="L5786" s="117" t="s">
        <v>398</v>
      </c>
      <c r="M5786" s="117" t="s">
        <v>398</v>
      </c>
      <c r="N5786" s="117" t="s">
        <v>398</v>
      </c>
      <c r="O5786" s="125" t="s">
        <v>579</v>
      </c>
      <c r="P5786" s="117">
        <v>1</v>
      </c>
      <c r="Q5786" s="117" t="s">
        <v>398</v>
      </c>
      <c r="R5786" s="117" t="s">
        <v>398</v>
      </c>
      <c r="S5786" s="117" t="s">
        <v>398</v>
      </c>
      <c r="T5786" s="117" t="s">
        <v>398</v>
      </c>
      <c r="U5786" s="117" t="s">
        <v>398</v>
      </c>
      <c r="V5786" s="117" t="s">
        <v>398</v>
      </c>
      <c r="W5786" s="123">
        <v>83</v>
      </c>
      <c r="X5786" s="117" t="s">
        <v>907</v>
      </c>
      <c r="Y5786" s="120">
        <v>43565</v>
      </c>
      <c r="Z5786" s="121">
        <v>0.625</v>
      </c>
      <c r="AA5786" s="121">
        <v>0.71527777777777779</v>
      </c>
      <c r="AB5786" s="117" t="s">
        <v>582</v>
      </c>
      <c r="AC5786" s="119" t="s">
        <v>398</v>
      </c>
      <c r="AD5786" s="119" t="s">
        <v>398</v>
      </c>
    </row>
    <row r="5787" spans="1:30">
      <c r="A5787" s="117">
        <v>5786</v>
      </c>
      <c r="B5787" s="123" t="s">
        <v>469</v>
      </c>
      <c r="C5787" s="117" t="s">
        <v>5</v>
      </c>
      <c r="D5787" s="117" t="s">
        <v>595</v>
      </c>
      <c r="E5787" s="117">
        <v>5786</v>
      </c>
      <c r="F5787" s="117" t="s">
        <v>923</v>
      </c>
      <c r="G5787" s="117" t="s">
        <v>591</v>
      </c>
      <c r="H5787" s="117" t="s">
        <v>1016</v>
      </c>
      <c r="I5787" s="117" t="s">
        <v>398</v>
      </c>
      <c r="J5787" s="117" t="s">
        <v>398</v>
      </c>
      <c r="K5787" s="117" t="s">
        <v>398</v>
      </c>
      <c r="L5787" s="117" t="s">
        <v>398</v>
      </c>
      <c r="M5787" s="117" t="s">
        <v>398</v>
      </c>
      <c r="N5787" s="117" t="s">
        <v>398</v>
      </c>
      <c r="O5787" s="125" t="s">
        <v>579</v>
      </c>
      <c r="P5787" s="117">
        <v>1</v>
      </c>
      <c r="Q5787" s="117" t="s">
        <v>398</v>
      </c>
      <c r="R5787" s="117" t="s">
        <v>398</v>
      </c>
      <c r="S5787" s="117" t="s">
        <v>398</v>
      </c>
      <c r="T5787" s="117" t="s">
        <v>398</v>
      </c>
      <c r="U5787" s="117" t="s">
        <v>398</v>
      </c>
      <c r="V5787" s="117" t="s">
        <v>398</v>
      </c>
      <c r="W5787" s="123">
        <v>83</v>
      </c>
      <c r="X5787" s="117" t="s">
        <v>907</v>
      </c>
      <c r="Y5787" s="120">
        <v>43565</v>
      </c>
      <c r="Z5787" s="121">
        <v>0.625</v>
      </c>
      <c r="AA5787" s="121">
        <v>0.71527777777777779</v>
      </c>
      <c r="AB5787" s="117" t="s">
        <v>582</v>
      </c>
      <c r="AC5787" s="119" t="s">
        <v>398</v>
      </c>
      <c r="AD5787" s="119" t="s">
        <v>398</v>
      </c>
    </row>
    <row r="5788" spans="1:30">
      <c r="A5788" s="117">
        <v>5787</v>
      </c>
      <c r="B5788" s="123" t="s">
        <v>469</v>
      </c>
      <c r="C5788" s="117" t="s">
        <v>5</v>
      </c>
      <c r="D5788" s="117" t="s">
        <v>595</v>
      </c>
      <c r="E5788" s="117">
        <v>5787</v>
      </c>
      <c r="F5788" s="117" t="s">
        <v>923</v>
      </c>
      <c r="G5788" s="117" t="s">
        <v>591</v>
      </c>
      <c r="H5788" s="117" t="s">
        <v>1016</v>
      </c>
      <c r="I5788" s="117" t="s">
        <v>398</v>
      </c>
      <c r="J5788" s="117" t="s">
        <v>398</v>
      </c>
      <c r="K5788" s="117" t="s">
        <v>398</v>
      </c>
      <c r="L5788" s="117" t="s">
        <v>398</v>
      </c>
      <c r="M5788" s="117" t="s">
        <v>398</v>
      </c>
      <c r="N5788" s="117" t="s">
        <v>398</v>
      </c>
      <c r="O5788" s="125" t="s">
        <v>579</v>
      </c>
      <c r="P5788" s="117">
        <v>1</v>
      </c>
      <c r="Q5788" s="117" t="s">
        <v>398</v>
      </c>
      <c r="R5788" s="117" t="s">
        <v>398</v>
      </c>
      <c r="S5788" s="117" t="s">
        <v>398</v>
      </c>
      <c r="T5788" s="117" t="s">
        <v>398</v>
      </c>
      <c r="U5788" s="117" t="s">
        <v>398</v>
      </c>
      <c r="V5788" s="117" t="s">
        <v>398</v>
      </c>
      <c r="W5788" s="123">
        <v>83</v>
      </c>
      <c r="X5788" s="117" t="s">
        <v>907</v>
      </c>
      <c r="Y5788" s="120">
        <v>43565</v>
      </c>
      <c r="Z5788" s="121">
        <v>0.625</v>
      </c>
      <c r="AA5788" s="121">
        <v>0.71527777777777779</v>
      </c>
      <c r="AB5788" s="117" t="s">
        <v>582</v>
      </c>
      <c r="AC5788" s="119" t="s">
        <v>398</v>
      </c>
      <c r="AD5788" s="119" t="s">
        <v>398</v>
      </c>
    </row>
    <row r="5789" spans="1:30">
      <c r="A5789" s="117">
        <v>5788</v>
      </c>
      <c r="B5789" s="123" t="s">
        <v>469</v>
      </c>
      <c r="C5789" s="117" t="s">
        <v>5</v>
      </c>
      <c r="D5789" s="117" t="s">
        <v>595</v>
      </c>
      <c r="E5789" s="117">
        <v>5788</v>
      </c>
      <c r="F5789" s="117" t="s">
        <v>923</v>
      </c>
      <c r="G5789" s="117" t="s">
        <v>591</v>
      </c>
      <c r="H5789" s="117" t="s">
        <v>1016</v>
      </c>
      <c r="I5789" s="117" t="s">
        <v>398</v>
      </c>
      <c r="J5789" s="117" t="s">
        <v>398</v>
      </c>
      <c r="K5789" s="117" t="s">
        <v>398</v>
      </c>
      <c r="L5789" s="117" t="s">
        <v>398</v>
      </c>
      <c r="M5789" s="117" t="s">
        <v>398</v>
      </c>
      <c r="N5789" s="117" t="s">
        <v>398</v>
      </c>
      <c r="O5789" s="125" t="s">
        <v>579</v>
      </c>
      <c r="P5789" s="117">
        <v>1</v>
      </c>
      <c r="Q5789" s="117" t="s">
        <v>398</v>
      </c>
      <c r="R5789" s="117" t="s">
        <v>398</v>
      </c>
      <c r="S5789" s="117" t="s">
        <v>398</v>
      </c>
      <c r="T5789" s="117" t="s">
        <v>398</v>
      </c>
      <c r="U5789" s="117" t="s">
        <v>398</v>
      </c>
      <c r="V5789" s="117" t="s">
        <v>398</v>
      </c>
      <c r="W5789" s="123">
        <v>83</v>
      </c>
      <c r="X5789" s="117" t="s">
        <v>907</v>
      </c>
      <c r="Y5789" s="120">
        <v>43565</v>
      </c>
      <c r="Z5789" s="121">
        <v>0.625</v>
      </c>
      <c r="AA5789" s="121">
        <v>0.71527777777777779</v>
      </c>
      <c r="AB5789" s="117" t="s">
        <v>582</v>
      </c>
      <c r="AC5789" s="119" t="s">
        <v>398</v>
      </c>
      <c r="AD5789" s="119" t="s">
        <v>398</v>
      </c>
    </row>
    <row r="5790" spans="1:30">
      <c r="A5790" s="117">
        <v>5789</v>
      </c>
      <c r="B5790" s="123" t="s">
        <v>469</v>
      </c>
      <c r="C5790" s="117" t="s">
        <v>5</v>
      </c>
      <c r="D5790" s="117" t="s">
        <v>595</v>
      </c>
      <c r="E5790" s="117">
        <v>5789</v>
      </c>
      <c r="F5790" s="117" t="s">
        <v>923</v>
      </c>
      <c r="G5790" s="117" t="s">
        <v>591</v>
      </c>
      <c r="H5790" s="117" t="s">
        <v>1016</v>
      </c>
      <c r="I5790" s="117" t="s">
        <v>398</v>
      </c>
      <c r="J5790" s="117" t="s">
        <v>398</v>
      </c>
      <c r="K5790" s="117" t="s">
        <v>398</v>
      </c>
      <c r="L5790" s="117" t="s">
        <v>398</v>
      </c>
      <c r="M5790" s="117" t="s">
        <v>398</v>
      </c>
      <c r="N5790" s="117" t="s">
        <v>398</v>
      </c>
      <c r="O5790" s="125" t="s">
        <v>579</v>
      </c>
      <c r="P5790" s="117">
        <v>1</v>
      </c>
      <c r="Q5790" s="117" t="s">
        <v>398</v>
      </c>
      <c r="R5790" s="117" t="s">
        <v>398</v>
      </c>
      <c r="S5790" s="117" t="s">
        <v>398</v>
      </c>
      <c r="T5790" s="117" t="s">
        <v>398</v>
      </c>
      <c r="U5790" s="117" t="s">
        <v>398</v>
      </c>
      <c r="V5790" s="117" t="s">
        <v>398</v>
      </c>
      <c r="W5790" s="123">
        <v>83</v>
      </c>
      <c r="X5790" s="117" t="s">
        <v>907</v>
      </c>
      <c r="Y5790" s="120">
        <v>43565</v>
      </c>
      <c r="Z5790" s="121">
        <v>0.625</v>
      </c>
      <c r="AA5790" s="121">
        <v>0.71527777777777779</v>
      </c>
      <c r="AB5790" s="117" t="s">
        <v>582</v>
      </c>
      <c r="AC5790" s="119" t="s">
        <v>398</v>
      </c>
      <c r="AD5790" s="119" t="s">
        <v>398</v>
      </c>
    </row>
    <row r="5791" spans="1:30">
      <c r="A5791" s="117">
        <v>5790</v>
      </c>
      <c r="B5791" s="123" t="s">
        <v>469</v>
      </c>
      <c r="C5791" s="117" t="s">
        <v>5</v>
      </c>
      <c r="D5791" s="117" t="s">
        <v>595</v>
      </c>
      <c r="E5791" s="117">
        <v>5790</v>
      </c>
      <c r="F5791" s="117" t="s">
        <v>923</v>
      </c>
      <c r="G5791" s="117" t="s">
        <v>591</v>
      </c>
      <c r="H5791" s="117" t="s">
        <v>1016</v>
      </c>
      <c r="I5791" s="117" t="s">
        <v>398</v>
      </c>
      <c r="J5791" s="117" t="s">
        <v>398</v>
      </c>
      <c r="K5791" s="117" t="s">
        <v>398</v>
      </c>
      <c r="L5791" s="117" t="s">
        <v>398</v>
      </c>
      <c r="M5791" s="117" t="s">
        <v>398</v>
      </c>
      <c r="N5791" s="117" t="s">
        <v>398</v>
      </c>
      <c r="O5791" s="125" t="s">
        <v>579</v>
      </c>
      <c r="P5791" s="117">
        <v>1</v>
      </c>
      <c r="Q5791" s="117" t="s">
        <v>398</v>
      </c>
      <c r="R5791" s="117" t="s">
        <v>398</v>
      </c>
      <c r="S5791" s="117" t="s">
        <v>398</v>
      </c>
      <c r="T5791" s="117" t="s">
        <v>398</v>
      </c>
      <c r="U5791" s="117" t="s">
        <v>398</v>
      </c>
      <c r="V5791" s="117" t="s">
        <v>398</v>
      </c>
      <c r="W5791" s="123">
        <v>83</v>
      </c>
      <c r="X5791" s="117" t="s">
        <v>907</v>
      </c>
      <c r="Y5791" s="120">
        <v>43565</v>
      </c>
      <c r="Z5791" s="121">
        <v>0.625</v>
      </c>
      <c r="AA5791" s="121">
        <v>0.71527777777777779</v>
      </c>
      <c r="AB5791" s="117" t="s">
        <v>582</v>
      </c>
      <c r="AC5791" s="119" t="s">
        <v>398</v>
      </c>
      <c r="AD5791" s="119" t="s">
        <v>398</v>
      </c>
    </row>
    <row r="5792" spans="1:30">
      <c r="A5792" s="117">
        <v>5791</v>
      </c>
      <c r="B5792" s="123" t="s">
        <v>469</v>
      </c>
      <c r="C5792" s="117" t="s">
        <v>5</v>
      </c>
      <c r="D5792" s="117" t="s">
        <v>595</v>
      </c>
      <c r="E5792" s="117">
        <v>5791</v>
      </c>
      <c r="F5792" s="117" t="s">
        <v>923</v>
      </c>
      <c r="G5792" s="117" t="s">
        <v>591</v>
      </c>
      <c r="H5792" s="117" t="s">
        <v>1016</v>
      </c>
      <c r="I5792" s="117" t="s">
        <v>398</v>
      </c>
      <c r="J5792" s="117" t="s">
        <v>398</v>
      </c>
      <c r="K5792" s="117" t="s">
        <v>398</v>
      </c>
      <c r="L5792" s="117" t="s">
        <v>398</v>
      </c>
      <c r="M5792" s="117" t="s">
        <v>398</v>
      </c>
      <c r="N5792" s="117" t="s">
        <v>398</v>
      </c>
      <c r="O5792" s="125" t="s">
        <v>579</v>
      </c>
      <c r="P5792" s="117">
        <v>1</v>
      </c>
      <c r="Q5792" s="117" t="s">
        <v>398</v>
      </c>
      <c r="R5792" s="117" t="s">
        <v>398</v>
      </c>
      <c r="S5792" s="117" t="s">
        <v>398</v>
      </c>
      <c r="T5792" s="117" t="s">
        <v>398</v>
      </c>
      <c r="U5792" s="117" t="s">
        <v>398</v>
      </c>
      <c r="V5792" s="117" t="s">
        <v>398</v>
      </c>
      <c r="W5792" s="123">
        <v>83</v>
      </c>
      <c r="X5792" s="117" t="s">
        <v>907</v>
      </c>
      <c r="Y5792" s="120">
        <v>43565</v>
      </c>
      <c r="Z5792" s="121">
        <v>0.625</v>
      </c>
      <c r="AA5792" s="121">
        <v>0.71527777777777779</v>
      </c>
      <c r="AB5792" s="117" t="s">
        <v>582</v>
      </c>
      <c r="AC5792" s="119" t="s">
        <v>398</v>
      </c>
      <c r="AD5792" s="119" t="s">
        <v>398</v>
      </c>
    </row>
    <row r="5793" spans="1:30">
      <c r="A5793" s="117">
        <v>5792</v>
      </c>
      <c r="B5793" s="123" t="s">
        <v>469</v>
      </c>
      <c r="C5793" s="117" t="s">
        <v>5</v>
      </c>
      <c r="D5793" s="117" t="s">
        <v>595</v>
      </c>
      <c r="E5793" s="117">
        <v>5792</v>
      </c>
      <c r="F5793" s="117" t="s">
        <v>923</v>
      </c>
      <c r="G5793" s="117" t="s">
        <v>591</v>
      </c>
      <c r="H5793" s="117" t="s">
        <v>1016</v>
      </c>
      <c r="I5793" s="117" t="s">
        <v>398</v>
      </c>
      <c r="J5793" s="117" t="s">
        <v>398</v>
      </c>
      <c r="K5793" s="117" t="s">
        <v>398</v>
      </c>
      <c r="L5793" s="117" t="s">
        <v>398</v>
      </c>
      <c r="M5793" s="117" t="s">
        <v>398</v>
      </c>
      <c r="N5793" s="117" t="s">
        <v>398</v>
      </c>
      <c r="O5793" s="125" t="s">
        <v>579</v>
      </c>
      <c r="P5793" s="117">
        <v>1</v>
      </c>
      <c r="Q5793" s="117" t="s">
        <v>398</v>
      </c>
      <c r="R5793" s="117" t="s">
        <v>398</v>
      </c>
      <c r="S5793" s="117" t="s">
        <v>398</v>
      </c>
      <c r="T5793" s="117" t="s">
        <v>398</v>
      </c>
      <c r="U5793" s="117" t="s">
        <v>398</v>
      </c>
      <c r="V5793" s="117" t="s">
        <v>398</v>
      </c>
      <c r="W5793" s="123">
        <v>83</v>
      </c>
      <c r="X5793" s="117" t="s">
        <v>907</v>
      </c>
      <c r="Y5793" s="120">
        <v>43565</v>
      </c>
      <c r="Z5793" s="121">
        <v>0.625</v>
      </c>
      <c r="AA5793" s="121">
        <v>0.71527777777777779</v>
      </c>
      <c r="AB5793" s="117" t="s">
        <v>582</v>
      </c>
      <c r="AC5793" s="119" t="s">
        <v>398</v>
      </c>
      <c r="AD5793" s="119" t="s">
        <v>398</v>
      </c>
    </row>
    <row r="5794" spans="1:30">
      <c r="A5794" s="117">
        <v>5793</v>
      </c>
      <c r="B5794" s="123" t="s">
        <v>469</v>
      </c>
      <c r="C5794" s="117" t="s">
        <v>5</v>
      </c>
      <c r="D5794" s="117" t="s">
        <v>595</v>
      </c>
      <c r="E5794" s="117">
        <v>5793</v>
      </c>
      <c r="F5794" s="117" t="s">
        <v>923</v>
      </c>
      <c r="G5794" s="117" t="s">
        <v>591</v>
      </c>
      <c r="H5794" s="117" t="s">
        <v>1016</v>
      </c>
      <c r="I5794" s="117" t="s">
        <v>398</v>
      </c>
      <c r="J5794" s="117" t="s">
        <v>398</v>
      </c>
      <c r="K5794" s="117" t="s">
        <v>398</v>
      </c>
      <c r="L5794" s="117" t="s">
        <v>398</v>
      </c>
      <c r="M5794" s="117" t="s">
        <v>398</v>
      </c>
      <c r="N5794" s="117" t="s">
        <v>398</v>
      </c>
      <c r="O5794" s="125" t="s">
        <v>579</v>
      </c>
      <c r="P5794" s="117">
        <v>1</v>
      </c>
      <c r="Q5794" s="117" t="s">
        <v>398</v>
      </c>
      <c r="R5794" s="117" t="s">
        <v>398</v>
      </c>
      <c r="S5794" s="117" t="s">
        <v>398</v>
      </c>
      <c r="T5794" s="117" t="s">
        <v>398</v>
      </c>
      <c r="U5794" s="117" t="s">
        <v>398</v>
      </c>
      <c r="V5794" s="117" t="s">
        <v>398</v>
      </c>
      <c r="W5794" s="123">
        <v>83</v>
      </c>
      <c r="X5794" s="117" t="s">
        <v>907</v>
      </c>
      <c r="Y5794" s="120">
        <v>43565</v>
      </c>
      <c r="Z5794" s="121">
        <v>0.625</v>
      </c>
      <c r="AA5794" s="121">
        <v>0.71527777777777779</v>
      </c>
      <c r="AB5794" s="117" t="s">
        <v>582</v>
      </c>
      <c r="AC5794" s="119" t="s">
        <v>398</v>
      </c>
      <c r="AD5794" s="119" t="s">
        <v>398</v>
      </c>
    </row>
    <row r="5795" spans="1:30">
      <c r="A5795" s="117">
        <v>5794</v>
      </c>
      <c r="B5795" s="123" t="s">
        <v>469</v>
      </c>
      <c r="C5795" s="117" t="s">
        <v>5</v>
      </c>
      <c r="D5795" s="117" t="s">
        <v>595</v>
      </c>
      <c r="E5795" s="117">
        <v>5794</v>
      </c>
      <c r="F5795" s="117" t="s">
        <v>923</v>
      </c>
      <c r="G5795" s="117" t="s">
        <v>591</v>
      </c>
      <c r="H5795" s="117" t="s">
        <v>1016</v>
      </c>
      <c r="I5795" s="117" t="s">
        <v>398</v>
      </c>
      <c r="J5795" s="117" t="s">
        <v>398</v>
      </c>
      <c r="K5795" s="117" t="s">
        <v>398</v>
      </c>
      <c r="L5795" s="117" t="s">
        <v>398</v>
      </c>
      <c r="M5795" s="117" t="s">
        <v>398</v>
      </c>
      <c r="N5795" s="117" t="s">
        <v>398</v>
      </c>
      <c r="O5795" s="125" t="s">
        <v>579</v>
      </c>
      <c r="P5795" s="117">
        <v>1</v>
      </c>
      <c r="Q5795" s="117" t="s">
        <v>398</v>
      </c>
      <c r="R5795" s="117" t="s">
        <v>398</v>
      </c>
      <c r="S5795" s="117" t="s">
        <v>398</v>
      </c>
      <c r="T5795" s="117" t="s">
        <v>398</v>
      </c>
      <c r="U5795" s="117" t="s">
        <v>398</v>
      </c>
      <c r="V5795" s="117" t="s">
        <v>398</v>
      </c>
      <c r="W5795" s="123">
        <v>83</v>
      </c>
      <c r="X5795" s="117" t="s">
        <v>907</v>
      </c>
      <c r="Y5795" s="120">
        <v>43565</v>
      </c>
      <c r="Z5795" s="121">
        <v>0.625</v>
      </c>
      <c r="AA5795" s="121">
        <v>0.71527777777777779</v>
      </c>
      <c r="AB5795" s="117" t="s">
        <v>582</v>
      </c>
      <c r="AC5795" s="119" t="s">
        <v>398</v>
      </c>
      <c r="AD5795" s="119" t="s">
        <v>398</v>
      </c>
    </row>
    <row r="5796" spans="1:30">
      <c r="A5796" s="117">
        <v>5795</v>
      </c>
      <c r="B5796" s="123" t="s">
        <v>469</v>
      </c>
      <c r="C5796" s="117" t="s">
        <v>5</v>
      </c>
      <c r="D5796" s="117" t="s">
        <v>595</v>
      </c>
      <c r="E5796" s="117">
        <v>5795</v>
      </c>
      <c r="F5796" s="117" t="s">
        <v>923</v>
      </c>
      <c r="G5796" s="117" t="s">
        <v>591</v>
      </c>
      <c r="H5796" s="117" t="s">
        <v>1016</v>
      </c>
      <c r="I5796" s="117" t="s">
        <v>398</v>
      </c>
      <c r="J5796" s="117" t="s">
        <v>398</v>
      </c>
      <c r="K5796" s="117" t="s">
        <v>398</v>
      </c>
      <c r="L5796" s="117" t="s">
        <v>398</v>
      </c>
      <c r="M5796" s="117" t="s">
        <v>398</v>
      </c>
      <c r="N5796" s="117" t="s">
        <v>398</v>
      </c>
      <c r="O5796" s="125" t="s">
        <v>579</v>
      </c>
      <c r="P5796" s="117">
        <v>1</v>
      </c>
      <c r="Q5796" s="117" t="s">
        <v>398</v>
      </c>
      <c r="R5796" s="117" t="s">
        <v>398</v>
      </c>
      <c r="S5796" s="117" t="s">
        <v>398</v>
      </c>
      <c r="T5796" s="117" t="s">
        <v>398</v>
      </c>
      <c r="U5796" s="117" t="s">
        <v>398</v>
      </c>
      <c r="V5796" s="117" t="s">
        <v>398</v>
      </c>
      <c r="W5796" s="123">
        <v>83</v>
      </c>
      <c r="X5796" s="117" t="s">
        <v>907</v>
      </c>
      <c r="Y5796" s="120">
        <v>43565</v>
      </c>
      <c r="Z5796" s="121">
        <v>0.625</v>
      </c>
      <c r="AA5796" s="121">
        <v>0.71527777777777779</v>
      </c>
      <c r="AB5796" s="117" t="s">
        <v>582</v>
      </c>
      <c r="AC5796" s="119" t="s">
        <v>398</v>
      </c>
      <c r="AD5796" s="119" t="s">
        <v>398</v>
      </c>
    </row>
    <row r="5797" spans="1:30">
      <c r="A5797" s="117">
        <v>5796</v>
      </c>
      <c r="B5797" s="123" t="s">
        <v>469</v>
      </c>
      <c r="C5797" s="117" t="s">
        <v>5</v>
      </c>
      <c r="D5797" s="117" t="s">
        <v>595</v>
      </c>
      <c r="E5797" s="117">
        <v>5796</v>
      </c>
      <c r="F5797" s="117" t="s">
        <v>923</v>
      </c>
      <c r="G5797" s="117" t="s">
        <v>591</v>
      </c>
      <c r="H5797" s="117" t="s">
        <v>1016</v>
      </c>
      <c r="I5797" s="117" t="s">
        <v>398</v>
      </c>
      <c r="J5797" s="117" t="s">
        <v>398</v>
      </c>
      <c r="K5797" s="117" t="s">
        <v>398</v>
      </c>
      <c r="L5797" s="117" t="s">
        <v>398</v>
      </c>
      <c r="M5797" s="117" t="s">
        <v>398</v>
      </c>
      <c r="N5797" s="117" t="s">
        <v>398</v>
      </c>
      <c r="O5797" s="125" t="s">
        <v>579</v>
      </c>
      <c r="P5797" s="117">
        <v>1</v>
      </c>
      <c r="Q5797" s="117" t="s">
        <v>398</v>
      </c>
      <c r="R5797" s="117" t="s">
        <v>398</v>
      </c>
      <c r="S5797" s="117" t="s">
        <v>398</v>
      </c>
      <c r="T5797" s="117" t="s">
        <v>398</v>
      </c>
      <c r="U5797" s="117" t="s">
        <v>398</v>
      </c>
      <c r="V5797" s="117" t="s">
        <v>398</v>
      </c>
      <c r="W5797" s="123">
        <v>83</v>
      </c>
      <c r="X5797" s="117" t="s">
        <v>907</v>
      </c>
      <c r="Y5797" s="120">
        <v>43565</v>
      </c>
      <c r="Z5797" s="121">
        <v>0.625</v>
      </c>
      <c r="AA5797" s="121">
        <v>0.71527777777777779</v>
      </c>
      <c r="AB5797" s="117" t="s">
        <v>582</v>
      </c>
      <c r="AC5797" s="119" t="s">
        <v>398</v>
      </c>
      <c r="AD5797" s="119" t="s">
        <v>398</v>
      </c>
    </row>
    <row r="5798" spans="1:30">
      <c r="A5798" s="117">
        <v>5797</v>
      </c>
      <c r="B5798" s="123" t="s">
        <v>469</v>
      </c>
      <c r="C5798" s="117" t="s">
        <v>5</v>
      </c>
      <c r="D5798" s="117" t="s">
        <v>595</v>
      </c>
      <c r="E5798" s="117">
        <v>5797</v>
      </c>
      <c r="F5798" s="117" t="s">
        <v>923</v>
      </c>
      <c r="G5798" s="117" t="s">
        <v>591</v>
      </c>
      <c r="H5798" s="117" t="s">
        <v>1016</v>
      </c>
      <c r="I5798" s="117" t="s">
        <v>398</v>
      </c>
      <c r="J5798" s="117" t="s">
        <v>398</v>
      </c>
      <c r="K5798" s="117" t="s">
        <v>398</v>
      </c>
      <c r="L5798" s="117" t="s">
        <v>398</v>
      </c>
      <c r="M5798" s="117" t="s">
        <v>398</v>
      </c>
      <c r="N5798" s="117" t="s">
        <v>398</v>
      </c>
      <c r="O5798" s="125" t="s">
        <v>579</v>
      </c>
      <c r="P5798" s="117">
        <v>1</v>
      </c>
      <c r="Q5798" s="117" t="s">
        <v>398</v>
      </c>
      <c r="R5798" s="117" t="s">
        <v>398</v>
      </c>
      <c r="S5798" s="117" t="s">
        <v>398</v>
      </c>
      <c r="T5798" s="117" t="s">
        <v>398</v>
      </c>
      <c r="U5798" s="117" t="s">
        <v>398</v>
      </c>
      <c r="V5798" s="117" t="s">
        <v>398</v>
      </c>
      <c r="W5798" s="123">
        <v>83</v>
      </c>
      <c r="X5798" s="117" t="s">
        <v>907</v>
      </c>
      <c r="Y5798" s="120">
        <v>43565</v>
      </c>
      <c r="Z5798" s="121">
        <v>0.625</v>
      </c>
      <c r="AA5798" s="121">
        <v>0.71527777777777779</v>
      </c>
      <c r="AB5798" s="117" t="s">
        <v>582</v>
      </c>
      <c r="AC5798" s="119" t="s">
        <v>398</v>
      </c>
      <c r="AD5798" s="119" t="s">
        <v>398</v>
      </c>
    </row>
    <row r="5799" spans="1:30">
      <c r="A5799" s="117">
        <v>5798</v>
      </c>
      <c r="B5799" s="123" t="s">
        <v>469</v>
      </c>
      <c r="C5799" s="117" t="s">
        <v>5</v>
      </c>
      <c r="D5799" s="117" t="s">
        <v>595</v>
      </c>
      <c r="E5799" s="117">
        <v>5798</v>
      </c>
      <c r="F5799" s="117" t="s">
        <v>923</v>
      </c>
      <c r="G5799" s="117" t="s">
        <v>591</v>
      </c>
      <c r="H5799" s="117" t="s">
        <v>1016</v>
      </c>
      <c r="I5799" s="117" t="s">
        <v>398</v>
      </c>
      <c r="J5799" s="117" t="s">
        <v>398</v>
      </c>
      <c r="K5799" s="117" t="s">
        <v>398</v>
      </c>
      <c r="L5799" s="117" t="s">
        <v>398</v>
      </c>
      <c r="M5799" s="117" t="s">
        <v>398</v>
      </c>
      <c r="N5799" s="117" t="s">
        <v>398</v>
      </c>
      <c r="O5799" s="125" t="s">
        <v>579</v>
      </c>
      <c r="P5799" s="117">
        <v>1</v>
      </c>
      <c r="Q5799" s="117" t="s">
        <v>398</v>
      </c>
      <c r="R5799" s="117" t="s">
        <v>398</v>
      </c>
      <c r="S5799" s="117" t="s">
        <v>398</v>
      </c>
      <c r="T5799" s="117" t="s">
        <v>398</v>
      </c>
      <c r="U5799" s="117" t="s">
        <v>398</v>
      </c>
      <c r="V5799" s="117" t="s">
        <v>398</v>
      </c>
      <c r="W5799" s="123">
        <v>83</v>
      </c>
      <c r="X5799" s="117" t="s">
        <v>907</v>
      </c>
      <c r="Y5799" s="120">
        <v>43565</v>
      </c>
      <c r="Z5799" s="121">
        <v>0.625</v>
      </c>
      <c r="AA5799" s="121">
        <v>0.71527777777777779</v>
      </c>
      <c r="AB5799" s="117" t="s">
        <v>582</v>
      </c>
      <c r="AC5799" s="119" t="s">
        <v>398</v>
      </c>
      <c r="AD5799" s="119" t="s">
        <v>398</v>
      </c>
    </row>
    <row r="5800" spans="1:30">
      <c r="A5800" s="117">
        <v>5799</v>
      </c>
      <c r="B5800" s="123" t="s">
        <v>469</v>
      </c>
      <c r="C5800" s="117" t="s">
        <v>5</v>
      </c>
      <c r="D5800" s="117" t="s">
        <v>595</v>
      </c>
      <c r="E5800" s="117">
        <v>5799</v>
      </c>
      <c r="F5800" s="117" t="s">
        <v>923</v>
      </c>
      <c r="G5800" s="117" t="s">
        <v>591</v>
      </c>
      <c r="H5800" s="117" t="s">
        <v>1016</v>
      </c>
      <c r="I5800" s="117" t="s">
        <v>398</v>
      </c>
      <c r="J5800" s="117" t="s">
        <v>398</v>
      </c>
      <c r="K5800" s="117" t="s">
        <v>398</v>
      </c>
      <c r="L5800" s="117" t="s">
        <v>398</v>
      </c>
      <c r="M5800" s="117" t="s">
        <v>398</v>
      </c>
      <c r="N5800" s="117" t="s">
        <v>398</v>
      </c>
      <c r="O5800" s="125" t="s">
        <v>579</v>
      </c>
      <c r="P5800" s="117">
        <v>1</v>
      </c>
      <c r="Q5800" s="117" t="s">
        <v>398</v>
      </c>
      <c r="R5800" s="117" t="s">
        <v>398</v>
      </c>
      <c r="S5800" s="117" t="s">
        <v>398</v>
      </c>
      <c r="T5800" s="117" t="s">
        <v>398</v>
      </c>
      <c r="U5800" s="117" t="s">
        <v>398</v>
      </c>
      <c r="V5800" s="117" t="s">
        <v>398</v>
      </c>
      <c r="W5800" s="123">
        <v>83</v>
      </c>
      <c r="X5800" s="117" t="s">
        <v>907</v>
      </c>
      <c r="Y5800" s="120">
        <v>43565</v>
      </c>
      <c r="Z5800" s="121">
        <v>0.625</v>
      </c>
      <c r="AA5800" s="121">
        <v>0.71527777777777779</v>
      </c>
      <c r="AB5800" s="117" t="s">
        <v>582</v>
      </c>
      <c r="AC5800" s="119" t="s">
        <v>398</v>
      </c>
      <c r="AD5800" s="119" t="s">
        <v>398</v>
      </c>
    </row>
    <row r="5801" spans="1:30">
      <c r="A5801" s="117">
        <v>5800</v>
      </c>
      <c r="B5801" s="123" t="s">
        <v>469</v>
      </c>
      <c r="C5801" s="117" t="s">
        <v>5</v>
      </c>
      <c r="D5801" s="117" t="s">
        <v>595</v>
      </c>
      <c r="E5801" s="117">
        <v>5800</v>
      </c>
      <c r="F5801" s="117" t="s">
        <v>923</v>
      </c>
      <c r="G5801" s="117" t="s">
        <v>591</v>
      </c>
      <c r="H5801" s="117" t="s">
        <v>1016</v>
      </c>
      <c r="I5801" s="117" t="s">
        <v>398</v>
      </c>
      <c r="J5801" s="117" t="s">
        <v>398</v>
      </c>
      <c r="K5801" s="117" t="s">
        <v>398</v>
      </c>
      <c r="L5801" s="117" t="s">
        <v>398</v>
      </c>
      <c r="M5801" s="117" t="s">
        <v>398</v>
      </c>
      <c r="N5801" s="117" t="s">
        <v>398</v>
      </c>
      <c r="O5801" s="125" t="s">
        <v>579</v>
      </c>
      <c r="P5801" s="117">
        <v>1</v>
      </c>
      <c r="Q5801" s="117" t="s">
        <v>398</v>
      </c>
      <c r="R5801" s="117" t="s">
        <v>398</v>
      </c>
      <c r="S5801" s="117" t="s">
        <v>398</v>
      </c>
      <c r="T5801" s="117" t="s">
        <v>398</v>
      </c>
      <c r="U5801" s="117" t="s">
        <v>398</v>
      </c>
      <c r="V5801" s="117" t="s">
        <v>398</v>
      </c>
      <c r="W5801" s="123">
        <v>83</v>
      </c>
      <c r="X5801" s="117" t="s">
        <v>907</v>
      </c>
      <c r="Y5801" s="120">
        <v>43565</v>
      </c>
      <c r="Z5801" s="121">
        <v>0.625</v>
      </c>
      <c r="AA5801" s="121">
        <v>0.71527777777777779</v>
      </c>
      <c r="AB5801" s="117" t="s">
        <v>582</v>
      </c>
      <c r="AC5801" s="119" t="s">
        <v>398</v>
      </c>
      <c r="AD5801" s="119" t="s">
        <v>398</v>
      </c>
    </row>
    <row r="5802" spans="1:30">
      <c r="A5802" s="117">
        <v>5801</v>
      </c>
      <c r="B5802" s="123" t="s">
        <v>469</v>
      </c>
      <c r="C5802" s="117" t="s">
        <v>5</v>
      </c>
      <c r="D5802" s="117" t="s">
        <v>595</v>
      </c>
      <c r="E5802" s="117">
        <v>5801</v>
      </c>
      <c r="F5802" s="117" t="s">
        <v>923</v>
      </c>
      <c r="G5802" s="117" t="s">
        <v>591</v>
      </c>
      <c r="H5802" s="117" t="s">
        <v>1016</v>
      </c>
      <c r="I5802" s="117" t="s">
        <v>398</v>
      </c>
      <c r="J5802" s="117" t="s">
        <v>398</v>
      </c>
      <c r="K5802" s="117" t="s">
        <v>398</v>
      </c>
      <c r="L5802" s="117" t="s">
        <v>398</v>
      </c>
      <c r="M5802" s="117" t="s">
        <v>398</v>
      </c>
      <c r="N5802" s="117" t="s">
        <v>398</v>
      </c>
      <c r="O5802" s="125" t="s">
        <v>579</v>
      </c>
      <c r="P5802" s="117">
        <v>1</v>
      </c>
      <c r="Q5802" s="117" t="s">
        <v>398</v>
      </c>
      <c r="R5802" s="117" t="s">
        <v>398</v>
      </c>
      <c r="S5802" s="117" t="s">
        <v>398</v>
      </c>
      <c r="T5802" s="117" t="s">
        <v>398</v>
      </c>
      <c r="U5802" s="117" t="s">
        <v>398</v>
      </c>
      <c r="V5802" s="117" t="s">
        <v>398</v>
      </c>
      <c r="W5802" s="123">
        <v>83</v>
      </c>
      <c r="X5802" s="117" t="s">
        <v>907</v>
      </c>
      <c r="Y5802" s="120">
        <v>43565</v>
      </c>
      <c r="Z5802" s="121">
        <v>0.625</v>
      </c>
      <c r="AA5802" s="121">
        <v>0.71527777777777779</v>
      </c>
      <c r="AB5802" s="117" t="s">
        <v>582</v>
      </c>
      <c r="AC5802" s="119" t="s">
        <v>398</v>
      </c>
      <c r="AD5802" s="119" t="s">
        <v>398</v>
      </c>
    </row>
    <row r="5803" spans="1:30">
      <c r="A5803" s="117">
        <v>5802</v>
      </c>
      <c r="B5803" s="123" t="s">
        <v>469</v>
      </c>
      <c r="C5803" s="117" t="s">
        <v>5</v>
      </c>
      <c r="D5803" s="117" t="s">
        <v>595</v>
      </c>
      <c r="E5803" s="117">
        <v>5802</v>
      </c>
      <c r="F5803" s="117" t="s">
        <v>923</v>
      </c>
      <c r="G5803" s="117" t="s">
        <v>591</v>
      </c>
      <c r="H5803" s="117" t="s">
        <v>1016</v>
      </c>
      <c r="I5803" s="117" t="s">
        <v>398</v>
      </c>
      <c r="J5803" s="117" t="s">
        <v>398</v>
      </c>
      <c r="K5803" s="117" t="s">
        <v>398</v>
      </c>
      <c r="L5803" s="117" t="s">
        <v>398</v>
      </c>
      <c r="M5803" s="117" t="s">
        <v>398</v>
      </c>
      <c r="N5803" s="117" t="s">
        <v>398</v>
      </c>
      <c r="O5803" s="125" t="s">
        <v>579</v>
      </c>
      <c r="P5803" s="117">
        <v>1</v>
      </c>
      <c r="Q5803" s="117" t="s">
        <v>398</v>
      </c>
      <c r="R5803" s="117" t="s">
        <v>398</v>
      </c>
      <c r="S5803" s="117" t="s">
        <v>398</v>
      </c>
      <c r="T5803" s="117" t="s">
        <v>398</v>
      </c>
      <c r="U5803" s="117" t="s">
        <v>398</v>
      </c>
      <c r="V5803" s="117" t="s">
        <v>398</v>
      </c>
      <c r="W5803" s="123">
        <v>83</v>
      </c>
      <c r="X5803" s="117" t="s">
        <v>907</v>
      </c>
      <c r="Y5803" s="120">
        <v>43565</v>
      </c>
      <c r="Z5803" s="121">
        <v>0.625</v>
      </c>
      <c r="AA5803" s="121">
        <v>0.71527777777777779</v>
      </c>
      <c r="AB5803" s="117" t="s">
        <v>582</v>
      </c>
      <c r="AC5803" s="119" t="s">
        <v>398</v>
      </c>
      <c r="AD5803" s="119" t="s">
        <v>398</v>
      </c>
    </row>
    <row r="5804" spans="1:30">
      <c r="A5804" s="117">
        <v>5803</v>
      </c>
      <c r="B5804" s="123" t="s">
        <v>469</v>
      </c>
      <c r="C5804" s="117" t="s">
        <v>5</v>
      </c>
      <c r="D5804" s="117" t="s">
        <v>595</v>
      </c>
      <c r="E5804" s="117">
        <v>5803</v>
      </c>
      <c r="F5804" s="117" t="s">
        <v>923</v>
      </c>
      <c r="G5804" s="117" t="s">
        <v>591</v>
      </c>
      <c r="H5804" s="117" t="s">
        <v>1016</v>
      </c>
      <c r="I5804" s="117" t="s">
        <v>398</v>
      </c>
      <c r="J5804" s="117" t="s">
        <v>398</v>
      </c>
      <c r="K5804" s="117" t="s">
        <v>398</v>
      </c>
      <c r="L5804" s="117" t="s">
        <v>398</v>
      </c>
      <c r="M5804" s="117" t="s">
        <v>398</v>
      </c>
      <c r="N5804" s="117" t="s">
        <v>398</v>
      </c>
      <c r="O5804" s="125" t="s">
        <v>579</v>
      </c>
      <c r="P5804" s="117">
        <v>1</v>
      </c>
      <c r="Q5804" s="117" t="s">
        <v>398</v>
      </c>
      <c r="R5804" s="117" t="s">
        <v>398</v>
      </c>
      <c r="S5804" s="117" t="s">
        <v>398</v>
      </c>
      <c r="T5804" s="117" t="s">
        <v>398</v>
      </c>
      <c r="U5804" s="117" t="s">
        <v>398</v>
      </c>
      <c r="V5804" s="117" t="s">
        <v>398</v>
      </c>
      <c r="W5804" s="123">
        <v>83</v>
      </c>
      <c r="X5804" s="117" t="s">
        <v>907</v>
      </c>
      <c r="Y5804" s="120">
        <v>43565</v>
      </c>
      <c r="Z5804" s="121">
        <v>0.625</v>
      </c>
      <c r="AA5804" s="121">
        <v>0.71527777777777779</v>
      </c>
      <c r="AB5804" s="117" t="s">
        <v>582</v>
      </c>
      <c r="AC5804" s="119" t="s">
        <v>398</v>
      </c>
      <c r="AD5804" s="119" t="s">
        <v>398</v>
      </c>
    </row>
    <row r="5805" spans="1:30">
      <c r="A5805" s="117">
        <v>5804</v>
      </c>
      <c r="B5805" s="123" t="s">
        <v>469</v>
      </c>
      <c r="C5805" s="117" t="s">
        <v>5</v>
      </c>
      <c r="D5805" s="117" t="s">
        <v>595</v>
      </c>
      <c r="E5805" s="117">
        <v>5804</v>
      </c>
      <c r="F5805" s="117" t="s">
        <v>923</v>
      </c>
      <c r="G5805" s="117" t="s">
        <v>591</v>
      </c>
      <c r="H5805" s="117" t="s">
        <v>1016</v>
      </c>
      <c r="I5805" s="117" t="s">
        <v>398</v>
      </c>
      <c r="J5805" s="117" t="s">
        <v>398</v>
      </c>
      <c r="K5805" s="117" t="s">
        <v>398</v>
      </c>
      <c r="L5805" s="117" t="s">
        <v>398</v>
      </c>
      <c r="M5805" s="117" t="s">
        <v>398</v>
      </c>
      <c r="N5805" s="117" t="s">
        <v>398</v>
      </c>
      <c r="O5805" s="125" t="s">
        <v>579</v>
      </c>
      <c r="P5805" s="117">
        <v>1</v>
      </c>
      <c r="Q5805" s="117" t="s">
        <v>398</v>
      </c>
      <c r="R5805" s="117" t="s">
        <v>398</v>
      </c>
      <c r="S5805" s="117" t="s">
        <v>398</v>
      </c>
      <c r="T5805" s="117" t="s">
        <v>398</v>
      </c>
      <c r="U5805" s="117" t="s">
        <v>398</v>
      </c>
      <c r="V5805" s="117" t="s">
        <v>398</v>
      </c>
      <c r="W5805" s="123">
        <v>83</v>
      </c>
      <c r="X5805" s="117" t="s">
        <v>907</v>
      </c>
      <c r="Y5805" s="120">
        <v>43565</v>
      </c>
      <c r="Z5805" s="121">
        <v>0.625</v>
      </c>
      <c r="AA5805" s="121">
        <v>0.71527777777777779</v>
      </c>
      <c r="AB5805" s="117" t="s">
        <v>582</v>
      </c>
      <c r="AC5805" s="119" t="s">
        <v>398</v>
      </c>
      <c r="AD5805" s="119" t="s">
        <v>398</v>
      </c>
    </row>
    <row r="5806" spans="1:30">
      <c r="A5806" s="117">
        <v>5805</v>
      </c>
      <c r="B5806" s="123" t="s">
        <v>469</v>
      </c>
      <c r="C5806" s="117" t="s">
        <v>5</v>
      </c>
      <c r="D5806" s="117" t="s">
        <v>595</v>
      </c>
      <c r="E5806" s="117">
        <v>5805</v>
      </c>
      <c r="F5806" s="117" t="s">
        <v>923</v>
      </c>
      <c r="G5806" s="117" t="s">
        <v>591</v>
      </c>
      <c r="H5806" s="117" t="s">
        <v>1016</v>
      </c>
      <c r="I5806" s="117" t="s">
        <v>398</v>
      </c>
      <c r="J5806" s="117" t="s">
        <v>398</v>
      </c>
      <c r="K5806" s="117" t="s">
        <v>398</v>
      </c>
      <c r="L5806" s="117" t="s">
        <v>398</v>
      </c>
      <c r="M5806" s="117" t="s">
        <v>398</v>
      </c>
      <c r="N5806" s="117" t="s">
        <v>398</v>
      </c>
      <c r="O5806" s="125" t="s">
        <v>579</v>
      </c>
      <c r="P5806" s="117">
        <v>1</v>
      </c>
      <c r="Q5806" s="117" t="s">
        <v>398</v>
      </c>
      <c r="R5806" s="117" t="s">
        <v>398</v>
      </c>
      <c r="S5806" s="117" t="s">
        <v>398</v>
      </c>
      <c r="T5806" s="117" t="s">
        <v>398</v>
      </c>
      <c r="U5806" s="117" t="s">
        <v>398</v>
      </c>
      <c r="V5806" s="117" t="s">
        <v>398</v>
      </c>
      <c r="W5806" s="123">
        <v>83</v>
      </c>
      <c r="X5806" s="117" t="s">
        <v>907</v>
      </c>
      <c r="Y5806" s="120">
        <v>43565</v>
      </c>
      <c r="Z5806" s="121">
        <v>0.625</v>
      </c>
      <c r="AA5806" s="121">
        <v>0.71527777777777779</v>
      </c>
      <c r="AB5806" s="117" t="s">
        <v>582</v>
      </c>
      <c r="AC5806" s="119" t="s">
        <v>398</v>
      </c>
      <c r="AD5806" s="119" t="s">
        <v>398</v>
      </c>
    </row>
    <row r="5807" spans="1:30">
      <c r="A5807" s="117">
        <v>5806</v>
      </c>
      <c r="B5807" s="123" t="s">
        <v>469</v>
      </c>
      <c r="C5807" s="117" t="s">
        <v>5</v>
      </c>
      <c r="D5807" s="117" t="s">
        <v>595</v>
      </c>
      <c r="E5807" s="117">
        <v>5806</v>
      </c>
      <c r="F5807" s="117" t="s">
        <v>923</v>
      </c>
      <c r="G5807" s="117" t="s">
        <v>591</v>
      </c>
      <c r="H5807" s="117" t="s">
        <v>1016</v>
      </c>
      <c r="I5807" s="117" t="s">
        <v>398</v>
      </c>
      <c r="J5807" s="117" t="s">
        <v>398</v>
      </c>
      <c r="K5807" s="117" t="s">
        <v>398</v>
      </c>
      <c r="L5807" s="117" t="s">
        <v>398</v>
      </c>
      <c r="M5807" s="117" t="s">
        <v>398</v>
      </c>
      <c r="N5807" s="117" t="s">
        <v>398</v>
      </c>
      <c r="O5807" s="125" t="s">
        <v>579</v>
      </c>
      <c r="P5807" s="117">
        <v>1</v>
      </c>
      <c r="Q5807" s="117" t="s">
        <v>398</v>
      </c>
      <c r="R5807" s="117" t="s">
        <v>398</v>
      </c>
      <c r="S5807" s="117" t="s">
        <v>398</v>
      </c>
      <c r="T5807" s="117" t="s">
        <v>398</v>
      </c>
      <c r="U5807" s="117" t="s">
        <v>398</v>
      </c>
      <c r="V5807" s="117" t="s">
        <v>398</v>
      </c>
      <c r="W5807" s="123">
        <v>83</v>
      </c>
      <c r="X5807" s="117" t="s">
        <v>907</v>
      </c>
      <c r="Y5807" s="120">
        <v>43565</v>
      </c>
      <c r="Z5807" s="121">
        <v>0.625</v>
      </c>
      <c r="AA5807" s="121">
        <v>0.71527777777777779</v>
      </c>
      <c r="AB5807" s="117" t="s">
        <v>582</v>
      </c>
      <c r="AC5807" s="119" t="s">
        <v>398</v>
      </c>
      <c r="AD5807" s="119" t="s">
        <v>398</v>
      </c>
    </row>
    <row r="5808" spans="1:30">
      <c r="A5808" s="117">
        <v>5807</v>
      </c>
      <c r="B5808" s="123" t="s">
        <v>469</v>
      </c>
      <c r="C5808" s="117" t="s">
        <v>5</v>
      </c>
      <c r="D5808" s="117" t="s">
        <v>595</v>
      </c>
      <c r="E5808" s="117">
        <v>5807</v>
      </c>
      <c r="F5808" s="117" t="s">
        <v>923</v>
      </c>
      <c r="G5808" s="117" t="s">
        <v>591</v>
      </c>
      <c r="H5808" s="117" t="s">
        <v>1016</v>
      </c>
      <c r="I5808" s="117" t="s">
        <v>398</v>
      </c>
      <c r="J5808" s="117" t="s">
        <v>398</v>
      </c>
      <c r="K5808" s="117" t="s">
        <v>398</v>
      </c>
      <c r="L5808" s="117" t="s">
        <v>398</v>
      </c>
      <c r="M5808" s="117" t="s">
        <v>398</v>
      </c>
      <c r="N5808" s="117" t="s">
        <v>398</v>
      </c>
      <c r="O5808" s="125" t="s">
        <v>579</v>
      </c>
      <c r="P5808" s="117">
        <v>1</v>
      </c>
      <c r="Q5808" s="117" t="s">
        <v>398</v>
      </c>
      <c r="R5808" s="117" t="s">
        <v>398</v>
      </c>
      <c r="S5808" s="117" t="s">
        <v>398</v>
      </c>
      <c r="T5808" s="117" t="s">
        <v>398</v>
      </c>
      <c r="U5808" s="117" t="s">
        <v>398</v>
      </c>
      <c r="V5808" s="117" t="s">
        <v>398</v>
      </c>
      <c r="W5808" s="123">
        <v>83</v>
      </c>
      <c r="X5808" s="117" t="s">
        <v>907</v>
      </c>
      <c r="Y5808" s="120">
        <v>43565</v>
      </c>
      <c r="Z5808" s="121">
        <v>0.625</v>
      </c>
      <c r="AA5808" s="121">
        <v>0.71527777777777779</v>
      </c>
      <c r="AB5808" s="117" t="s">
        <v>582</v>
      </c>
      <c r="AC5808" s="119" t="s">
        <v>398</v>
      </c>
      <c r="AD5808" s="119" t="s">
        <v>398</v>
      </c>
    </row>
    <row r="5809" spans="1:30">
      <c r="A5809" s="117">
        <v>5808</v>
      </c>
      <c r="B5809" s="123" t="s">
        <v>469</v>
      </c>
      <c r="C5809" s="117" t="s">
        <v>5</v>
      </c>
      <c r="D5809" s="117" t="s">
        <v>595</v>
      </c>
      <c r="E5809" s="117">
        <v>5808</v>
      </c>
      <c r="F5809" s="117" t="s">
        <v>923</v>
      </c>
      <c r="G5809" s="117" t="s">
        <v>591</v>
      </c>
      <c r="H5809" s="117" t="s">
        <v>1016</v>
      </c>
      <c r="I5809" s="117" t="s">
        <v>398</v>
      </c>
      <c r="J5809" s="117" t="s">
        <v>398</v>
      </c>
      <c r="K5809" s="117" t="s">
        <v>398</v>
      </c>
      <c r="L5809" s="117" t="s">
        <v>398</v>
      </c>
      <c r="M5809" s="117" t="s">
        <v>398</v>
      </c>
      <c r="N5809" s="117" t="s">
        <v>398</v>
      </c>
      <c r="O5809" s="125" t="s">
        <v>579</v>
      </c>
      <c r="P5809" s="117">
        <v>1</v>
      </c>
      <c r="Q5809" s="117" t="s">
        <v>398</v>
      </c>
      <c r="R5809" s="117" t="s">
        <v>398</v>
      </c>
      <c r="S5809" s="117" t="s">
        <v>398</v>
      </c>
      <c r="T5809" s="117" t="s">
        <v>398</v>
      </c>
      <c r="U5809" s="117" t="s">
        <v>398</v>
      </c>
      <c r="V5809" s="117" t="s">
        <v>398</v>
      </c>
      <c r="W5809" s="123">
        <v>83</v>
      </c>
      <c r="X5809" s="117" t="s">
        <v>907</v>
      </c>
      <c r="Y5809" s="120">
        <v>43565</v>
      </c>
      <c r="Z5809" s="121">
        <v>0.625</v>
      </c>
      <c r="AA5809" s="121">
        <v>0.71527777777777779</v>
      </c>
      <c r="AB5809" s="117" t="s">
        <v>582</v>
      </c>
      <c r="AC5809" s="119" t="s">
        <v>398</v>
      </c>
      <c r="AD5809" s="119" t="s">
        <v>398</v>
      </c>
    </row>
    <row r="5810" spans="1:30">
      <c r="A5810" s="117">
        <v>5809</v>
      </c>
      <c r="B5810" s="123" t="s">
        <v>469</v>
      </c>
      <c r="C5810" s="117" t="s">
        <v>5</v>
      </c>
      <c r="D5810" s="117" t="s">
        <v>595</v>
      </c>
      <c r="E5810" s="117">
        <v>5809</v>
      </c>
      <c r="F5810" s="117" t="s">
        <v>923</v>
      </c>
      <c r="G5810" s="117" t="s">
        <v>591</v>
      </c>
      <c r="H5810" s="117" t="s">
        <v>1016</v>
      </c>
      <c r="I5810" s="117" t="s">
        <v>398</v>
      </c>
      <c r="J5810" s="117" t="s">
        <v>398</v>
      </c>
      <c r="K5810" s="117" t="s">
        <v>398</v>
      </c>
      <c r="L5810" s="117" t="s">
        <v>398</v>
      </c>
      <c r="M5810" s="117" t="s">
        <v>398</v>
      </c>
      <c r="N5810" s="117" t="s">
        <v>398</v>
      </c>
      <c r="O5810" s="125" t="s">
        <v>579</v>
      </c>
      <c r="P5810" s="117">
        <v>1</v>
      </c>
      <c r="Q5810" s="117" t="s">
        <v>398</v>
      </c>
      <c r="R5810" s="117" t="s">
        <v>398</v>
      </c>
      <c r="S5810" s="117" t="s">
        <v>398</v>
      </c>
      <c r="T5810" s="117" t="s">
        <v>398</v>
      </c>
      <c r="U5810" s="117" t="s">
        <v>398</v>
      </c>
      <c r="V5810" s="117" t="s">
        <v>398</v>
      </c>
      <c r="W5810" s="123">
        <v>83</v>
      </c>
      <c r="X5810" s="117" t="s">
        <v>907</v>
      </c>
      <c r="Y5810" s="120">
        <v>43565</v>
      </c>
      <c r="Z5810" s="121">
        <v>0.625</v>
      </c>
      <c r="AA5810" s="121">
        <v>0.71527777777777779</v>
      </c>
      <c r="AB5810" s="117" t="s">
        <v>582</v>
      </c>
      <c r="AC5810" s="119" t="s">
        <v>398</v>
      </c>
      <c r="AD5810" s="119" t="s">
        <v>398</v>
      </c>
    </row>
    <row r="5811" spans="1:30">
      <c r="A5811" s="117">
        <v>5810</v>
      </c>
      <c r="B5811" s="123" t="s">
        <v>469</v>
      </c>
      <c r="C5811" s="117" t="s">
        <v>5</v>
      </c>
      <c r="D5811" s="117" t="s">
        <v>595</v>
      </c>
      <c r="E5811" s="117">
        <v>5810</v>
      </c>
      <c r="F5811" s="117" t="s">
        <v>923</v>
      </c>
      <c r="G5811" s="117" t="s">
        <v>591</v>
      </c>
      <c r="H5811" s="117" t="s">
        <v>1016</v>
      </c>
      <c r="I5811" s="117" t="s">
        <v>398</v>
      </c>
      <c r="J5811" s="117" t="s">
        <v>398</v>
      </c>
      <c r="K5811" s="117" t="s">
        <v>398</v>
      </c>
      <c r="L5811" s="117" t="s">
        <v>398</v>
      </c>
      <c r="M5811" s="117" t="s">
        <v>398</v>
      </c>
      <c r="N5811" s="117" t="s">
        <v>398</v>
      </c>
      <c r="O5811" s="125" t="s">
        <v>579</v>
      </c>
      <c r="P5811" s="117">
        <v>1</v>
      </c>
      <c r="Q5811" s="117" t="s">
        <v>398</v>
      </c>
      <c r="R5811" s="117" t="s">
        <v>398</v>
      </c>
      <c r="S5811" s="117" t="s">
        <v>398</v>
      </c>
      <c r="T5811" s="117" t="s">
        <v>398</v>
      </c>
      <c r="U5811" s="117" t="s">
        <v>398</v>
      </c>
      <c r="V5811" s="117" t="s">
        <v>398</v>
      </c>
      <c r="W5811" s="123">
        <v>83</v>
      </c>
      <c r="X5811" s="117" t="s">
        <v>907</v>
      </c>
      <c r="Y5811" s="120">
        <v>43565</v>
      </c>
      <c r="Z5811" s="121">
        <v>0.625</v>
      </c>
      <c r="AA5811" s="121">
        <v>0.71527777777777779</v>
      </c>
      <c r="AB5811" s="117" t="s">
        <v>582</v>
      </c>
      <c r="AC5811" s="119" t="s">
        <v>398</v>
      </c>
      <c r="AD5811" s="119" t="s">
        <v>398</v>
      </c>
    </row>
    <row r="5812" spans="1:30">
      <c r="A5812" s="117">
        <v>5811</v>
      </c>
      <c r="B5812" s="123" t="s">
        <v>469</v>
      </c>
      <c r="C5812" s="117" t="s">
        <v>5</v>
      </c>
      <c r="D5812" s="117" t="s">
        <v>595</v>
      </c>
      <c r="E5812" s="117">
        <v>5811</v>
      </c>
      <c r="F5812" s="117" t="s">
        <v>923</v>
      </c>
      <c r="G5812" s="117" t="s">
        <v>591</v>
      </c>
      <c r="H5812" s="117" t="s">
        <v>1016</v>
      </c>
      <c r="I5812" s="117" t="s">
        <v>398</v>
      </c>
      <c r="J5812" s="117" t="s">
        <v>398</v>
      </c>
      <c r="K5812" s="117" t="s">
        <v>398</v>
      </c>
      <c r="L5812" s="117" t="s">
        <v>398</v>
      </c>
      <c r="M5812" s="117" t="s">
        <v>398</v>
      </c>
      <c r="N5812" s="117" t="s">
        <v>398</v>
      </c>
      <c r="O5812" s="125" t="s">
        <v>579</v>
      </c>
      <c r="P5812" s="117">
        <v>1</v>
      </c>
      <c r="Q5812" s="117" t="s">
        <v>398</v>
      </c>
      <c r="R5812" s="117" t="s">
        <v>398</v>
      </c>
      <c r="S5812" s="117" t="s">
        <v>398</v>
      </c>
      <c r="T5812" s="117" t="s">
        <v>398</v>
      </c>
      <c r="U5812" s="117" t="s">
        <v>398</v>
      </c>
      <c r="V5812" s="117" t="s">
        <v>398</v>
      </c>
      <c r="W5812" s="123">
        <v>83</v>
      </c>
      <c r="X5812" s="117" t="s">
        <v>907</v>
      </c>
      <c r="Y5812" s="120">
        <v>43565</v>
      </c>
      <c r="Z5812" s="121">
        <v>0.625</v>
      </c>
      <c r="AA5812" s="121">
        <v>0.71527777777777779</v>
      </c>
      <c r="AB5812" s="117" t="s">
        <v>582</v>
      </c>
      <c r="AC5812" s="119" t="s">
        <v>398</v>
      </c>
      <c r="AD5812" s="119" t="s">
        <v>398</v>
      </c>
    </row>
    <row r="5813" spans="1:30">
      <c r="A5813" s="117">
        <v>5812</v>
      </c>
      <c r="B5813" s="123" t="s">
        <v>469</v>
      </c>
      <c r="C5813" s="117" t="s">
        <v>5</v>
      </c>
      <c r="D5813" s="117" t="s">
        <v>595</v>
      </c>
      <c r="E5813" s="117">
        <v>5812</v>
      </c>
      <c r="F5813" s="117" t="s">
        <v>923</v>
      </c>
      <c r="G5813" s="117" t="s">
        <v>591</v>
      </c>
      <c r="H5813" s="117" t="s">
        <v>1016</v>
      </c>
      <c r="I5813" s="117" t="s">
        <v>398</v>
      </c>
      <c r="J5813" s="117" t="s">
        <v>398</v>
      </c>
      <c r="K5813" s="117" t="s">
        <v>398</v>
      </c>
      <c r="L5813" s="117" t="s">
        <v>398</v>
      </c>
      <c r="M5813" s="117" t="s">
        <v>398</v>
      </c>
      <c r="N5813" s="117" t="s">
        <v>398</v>
      </c>
      <c r="O5813" s="125" t="s">
        <v>579</v>
      </c>
      <c r="P5813" s="117">
        <v>1</v>
      </c>
      <c r="Q5813" s="117" t="s">
        <v>398</v>
      </c>
      <c r="R5813" s="117" t="s">
        <v>398</v>
      </c>
      <c r="S5813" s="117" t="s">
        <v>398</v>
      </c>
      <c r="T5813" s="117" t="s">
        <v>398</v>
      </c>
      <c r="U5813" s="117" t="s">
        <v>398</v>
      </c>
      <c r="V5813" s="117" t="s">
        <v>398</v>
      </c>
      <c r="W5813" s="123">
        <v>83</v>
      </c>
      <c r="X5813" s="117" t="s">
        <v>907</v>
      </c>
      <c r="Y5813" s="120">
        <v>43565</v>
      </c>
      <c r="Z5813" s="121">
        <v>0.625</v>
      </c>
      <c r="AA5813" s="121">
        <v>0.71527777777777779</v>
      </c>
      <c r="AB5813" s="117" t="s">
        <v>582</v>
      </c>
      <c r="AC5813" s="119" t="s">
        <v>398</v>
      </c>
      <c r="AD5813" s="119" t="s">
        <v>398</v>
      </c>
    </row>
    <row r="5814" spans="1:30">
      <c r="A5814" s="117">
        <v>5813</v>
      </c>
      <c r="B5814" s="123" t="s">
        <v>469</v>
      </c>
      <c r="C5814" s="117" t="s">
        <v>5</v>
      </c>
      <c r="D5814" s="117" t="s">
        <v>595</v>
      </c>
      <c r="E5814" s="117">
        <v>5813</v>
      </c>
      <c r="F5814" s="117" t="s">
        <v>923</v>
      </c>
      <c r="G5814" s="117" t="s">
        <v>591</v>
      </c>
      <c r="H5814" s="117" t="s">
        <v>1016</v>
      </c>
      <c r="I5814" s="117" t="s">
        <v>398</v>
      </c>
      <c r="J5814" s="117" t="s">
        <v>398</v>
      </c>
      <c r="K5814" s="117" t="s">
        <v>398</v>
      </c>
      <c r="L5814" s="117" t="s">
        <v>398</v>
      </c>
      <c r="M5814" s="117" t="s">
        <v>398</v>
      </c>
      <c r="N5814" s="117" t="s">
        <v>398</v>
      </c>
      <c r="O5814" s="125" t="s">
        <v>579</v>
      </c>
      <c r="P5814" s="117">
        <v>1</v>
      </c>
      <c r="Q5814" s="117" t="s">
        <v>398</v>
      </c>
      <c r="R5814" s="117" t="s">
        <v>398</v>
      </c>
      <c r="S5814" s="117" t="s">
        <v>398</v>
      </c>
      <c r="T5814" s="117" t="s">
        <v>398</v>
      </c>
      <c r="U5814" s="117" t="s">
        <v>398</v>
      </c>
      <c r="V5814" s="117" t="s">
        <v>398</v>
      </c>
      <c r="W5814" s="123">
        <v>83</v>
      </c>
      <c r="X5814" s="117" t="s">
        <v>907</v>
      </c>
      <c r="Y5814" s="120">
        <v>43565</v>
      </c>
      <c r="Z5814" s="121">
        <v>0.625</v>
      </c>
      <c r="AA5814" s="121">
        <v>0.71527777777777779</v>
      </c>
      <c r="AB5814" s="117" t="s">
        <v>582</v>
      </c>
      <c r="AC5814" s="119" t="s">
        <v>398</v>
      </c>
      <c r="AD5814" s="119" t="s">
        <v>398</v>
      </c>
    </row>
    <row r="5815" spans="1:30">
      <c r="A5815" s="117">
        <v>5814</v>
      </c>
      <c r="B5815" s="123" t="s">
        <v>469</v>
      </c>
      <c r="C5815" s="117" t="s">
        <v>5</v>
      </c>
      <c r="D5815" s="117" t="s">
        <v>595</v>
      </c>
      <c r="E5815" s="117">
        <v>5814</v>
      </c>
      <c r="F5815" s="117" t="s">
        <v>923</v>
      </c>
      <c r="G5815" s="117" t="s">
        <v>591</v>
      </c>
      <c r="H5815" s="117" t="s">
        <v>1016</v>
      </c>
      <c r="I5815" s="117" t="s">
        <v>398</v>
      </c>
      <c r="J5815" s="117" t="s">
        <v>398</v>
      </c>
      <c r="K5815" s="117" t="s">
        <v>398</v>
      </c>
      <c r="L5815" s="117" t="s">
        <v>398</v>
      </c>
      <c r="M5815" s="117" t="s">
        <v>398</v>
      </c>
      <c r="N5815" s="117" t="s">
        <v>398</v>
      </c>
      <c r="O5815" s="125" t="s">
        <v>579</v>
      </c>
      <c r="P5815" s="117">
        <v>1</v>
      </c>
      <c r="Q5815" s="117" t="s">
        <v>398</v>
      </c>
      <c r="R5815" s="117" t="s">
        <v>398</v>
      </c>
      <c r="S5815" s="117" t="s">
        <v>398</v>
      </c>
      <c r="T5815" s="117" t="s">
        <v>398</v>
      </c>
      <c r="U5815" s="117" t="s">
        <v>398</v>
      </c>
      <c r="V5815" s="117" t="s">
        <v>398</v>
      </c>
      <c r="W5815" s="123">
        <v>83</v>
      </c>
      <c r="X5815" s="117" t="s">
        <v>907</v>
      </c>
      <c r="Y5815" s="120">
        <v>43565</v>
      </c>
      <c r="Z5815" s="121">
        <v>0.625</v>
      </c>
      <c r="AA5815" s="121">
        <v>0.71527777777777779</v>
      </c>
      <c r="AB5815" s="117" t="s">
        <v>582</v>
      </c>
      <c r="AC5815" s="119" t="s">
        <v>398</v>
      </c>
      <c r="AD5815" s="119" t="s">
        <v>398</v>
      </c>
    </row>
    <row r="5816" spans="1:30">
      <c r="A5816" s="117">
        <v>5815</v>
      </c>
      <c r="B5816" s="123" t="s">
        <v>469</v>
      </c>
      <c r="C5816" s="117" t="s">
        <v>5</v>
      </c>
      <c r="D5816" s="117" t="s">
        <v>595</v>
      </c>
      <c r="E5816" s="117">
        <v>5815</v>
      </c>
      <c r="F5816" s="117" t="s">
        <v>923</v>
      </c>
      <c r="G5816" s="117" t="s">
        <v>591</v>
      </c>
      <c r="H5816" s="117" t="s">
        <v>1016</v>
      </c>
      <c r="I5816" s="117" t="s">
        <v>398</v>
      </c>
      <c r="J5816" s="117" t="s">
        <v>398</v>
      </c>
      <c r="K5816" s="117" t="s">
        <v>398</v>
      </c>
      <c r="L5816" s="117" t="s">
        <v>398</v>
      </c>
      <c r="M5816" s="117" t="s">
        <v>398</v>
      </c>
      <c r="N5816" s="117" t="s">
        <v>398</v>
      </c>
      <c r="O5816" s="125" t="s">
        <v>579</v>
      </c>
      <c r="P5816" s="117">
        <v>1</v>
      </c>
      <c r="Q5816" s="117" t="s">
        <v>398</v>
      </c>
      <c r="R5816" s="117" t="s">
        <v>398</v>
      </c>
      <c r="S5816" s="117" t="s">
        <v>398</v>
      </c>
      <c r="T5816" s="117" t="s">
        <v>398</v>
      </c>
      <c r="U5816" s="117" t="s">
        <v>398</v>
      </c>
      <c r="V5816" s="117" t="s">
        <v>398</v>
      </c>
      <c r="W5816" s="123">
        <v>83</v>
      </c>
      <c r="X5816" s="117" t="s">
        <v>907</v>
      </c>
      <c r="Y5816" s="120">
        <v>43565</v>
      </c>
      <c r="Z5816" s="121">
        <v>0.625</v>
      </c>
      <c r="AA5816" s="121">
        <v>0.71527777777777779</v>
      </c>
      <c r="AB5816" s="117" t="s">
        <v>582</v>
      </c>
      <c r="AC5816" s="119" t="s">
        <v>398</v>
      </c>
      <c r="AD5816" s="119" t="s">
        <v>398</v>
      </c>
    </row>
    <row r="5817" spans="1:30">
      <c r="A5817" s="117">
        <v>5816</v>
      </c>
      <c r="B5817" s="123" t="s">
        <v>469</v>
      </c>
      <c r="C5817" s="117" t="s">
        <v>5</v>
      </c>
      <c r="D5817" s="117" t="s">
        <v>595</v>
      </c>
      <c r="E5817" s="117">
        <v>5816</v>
      </c>
      <c r="F5817" s="117" t="s">
        <v>923</v>
      </c>
      <c r="G5817" s="117" t="s">
        <v>591</v>
      </c>
      <c r="H5817" s="117" t="s">
        <v>1016</v>
      </c>
      <c r="I5817" s="117" t="s">
        <v>398</v>
      </c>
      <c r="J5817" s="117" t="s">
        <v>398</v>
      </c>
      <c r="K5817" s="117" t="s">
        <v>398</v>
      </c>
      <c r="L5817" s="117" t="s">
        <v>398</v>
      </c>
      <c r="M5817" s="117" t="s">
        <v>398</v>
      </c>
      <c r="N5817" s="117" t="s">
        <v>398</v>
      </c>
      <c r="O5817" s="125" t="s">
        <v>579</v>
      </c>
      <c r="P5817" s="117">
        <v>1</v>
      </c>
      <c r="Q5817" s="117" t="s">
        <v>398</v>
      </c>
      <c r="R5817" s="117" t="s">
        <v>398</v>
      </c>
      <c r="S5817" s="117" t="s">
        <v>398</v>
      </c>
      <c r="T5817" s="117" t="s">
        <v>398</v>
      </c>
      <c r="U5817" s="117" t="s">
        <v>398</v>
      </c>
      <c r="V5817" s="117" t="s">
        <v>398</v>
      </c>
      <c r="W5817" s="123">
        <v>83</v>
      </c>
      <c r="X5817" s="117" t="s">
        <v>907</v>
      </c>
      <c r="Y5817" s="120">
        <v>43565</v>
      </c>
      <c r="Z5817" s="121">
        <v>0.625</v>
      </c>
      <c r="AA5817" s="121">
        <v>0.71527777777777779</v>
      </c>
      <c r="AB5817" s="117" t="s">
        <v>582</v>
      </c>
      <c r="AC5817" s="119" t="s">
        <v>398</v>
      </c>
      <c r="AD5817" s="119" t="s">
        <v>398</v>
      </c>
    </row>
    <row r="5818" spans="1:30">
      <c r="A5818" s="117">
        <v>5817</v>
      </c>
      <c r="B5818" s="123" t="s">
        <v>469</v>
      </c>
      <c r="C5818" s="117" t="s">
        <v>5</v>
      </c>
      <c r="D5818" s="117" t="s">
        <v>595</v>
      </c>
      <c r="E5818" s="117">
        <v>5817</v>
      </c>
      <c r="F5818" s="117" t="s">
        <v>923</v>
      </c>
      <c r="G5818" s="117" t="s">
        <v>591</v>
      </c>
      <c r="H5818" s="117" t="s">
        <v>1016</v>
      </c>
      <c r="I5818" s="117" t="s">
        <v>398</v>
      </c>
      <c r="J5818" s="117" t="s">
        <v>398</v>
      </c>
      <c r="K5818" s="117" t="s">
        <v>398</v>
      </c>
      <c r="L5818" s="117" t="s">
        <v>398</v>
      </c>
      <c r="M5818" s="117" t="s">
        <v>398</v>
      </c>
      <c r="N5818" s="117" t="s">
        <v>398</v>
      </c>
      <c r="O5818" s="125" t="s">
        <v>579</v>
      </c>
      <c r="P5818" s="117">
        <v>1</v>
      </c>
      <c r="Q5818" s="117" t="s">
        <v>398</v>
      </c>
      <c r="R5818" s="117" t="s">
        <v>398</v>
      </c>
      <c r="S5818" s="117" t="s">
        <v>398</v>
      </c>
      <c r="T5818" s="117" t="s">
        <v>398</v>
      </c>
      <c r="U5818" s="117" t="s">
        <v>398</v>
      </c>
      <c r="V5818" s="117" t="s">
        <v>398</v>
      </c>
      <c r="W5818" s="123">
        <v>83</v>
      </c>
      <c r="X5818" s="117" t="s">
        <v>907</v>
      </c>
      <c r="Y5818" s="120">
        <v>43565</v>
      </c>
      <c r="Z5818" s="121">
        <v>0.625</v>
      </c>
      <c r="AA5818" s="121">
        <v>0.71527777777777779</v>
      </c>
      <c r="AB5818" s="117" t="s">
        <v>582</v>
      </c>
      <c r="AC5818" s="119" t="s">
        <v>398</v>
      </c>
      <c r="AD5818" s="119" t="s">
        <v>398</v>
      </c>
    </row>
    <row r="5819" spans="1:30">
      <c r="A5819" s="117">
        <v>5818</v>
      </c>
      <c r="B5819" s="123" t="s">
        <v>469</v>
      </c>
      <c r="C5819" s="117" t="s">
        <v>5</v>
      </c>
      <c r="D5819" s="117" t="s">
        <v>595</v>
      </c>
      <c r="E5819" s="117">
        <v>5818</v>
      </c>
      <c r="F5819" s="117" t="s">
        <v>923</v>
      </c>
      <c r="G5819" s="117" t="s">
        <v>591</v>
      </c>
      <c r="H5819" s="117" t="s">
        <v>1016</v>
      </c>
      <c r="I5819" s="117" t="s">
        <v>398</v>
      </c>
      <c r="J5819" s="117" t="s">
        <v>398</v>
      </c>
      <c r="K5819" s="117" t="s">
        <v>398</v>
      </c>
      <c r="L5819" s="117" t="s">
        <v>398</v>
      </c>
      <c r="M5819" s="117" t="s">
        <v>398</v>
      </c>
      <c r="N5819" s="117" t="s">
        <v>398</v>
      </c>
      <c r="O5819" s="125" t="s">
        <v>579</v>
      </c>
      <c r="P5819" s="117">
        <v>1</v>
      </c>
      <c r="Q5819" s="117" t="s">
        <v>398</v>
      </c>
      <c r="R5819" s="117" t="s">
        <v>398</v>
      </c>
      <c r="S5819" s="117" t="s">
        <v>398</v>
      </c>
      <c r="T5819" s="117" t="s">
        <v>398</v>
      </c>
      <c r="U5819" s="117" t="s">
        <v>398</v>
      </c>
      <c r="V5819" s="117" t="s">
        <v>398</v>
      </c>
      <c r="W5819" s="123">
        <v>83</v>
      </c>
      <c r="X5819" s="117" t="s">
        <v>907</v>
      </c>
      <c r="Y5819" s="120">
        <v>43565</v>
      </c>
      <c r="Z5819" s="121">
        <v>0.625</v>
      </c>
      <c r="AA5819" s="121">
        <v>0.71527777777777779</v>
      </c>
      <c r="AB5819" s="117" t="s">
        <v>582</v>
      </c>
      <c r="AC5819" s="119" t="s">
        <v>398</v>
      </c>
      <c r="AD5819" s="119" t="s">
        <v>398</v>
      </c>
    </row>
    <row r="5820" spans="1:30">
      <c r="A5820" s="117">
        <v>5819</v>
      </c>
      <c r="B5820" s="123" t="s">
        <v>469</v>
      </c>
      <c r="C5820" s="117" t="s">
        <v>5</v>
      </c>
      <c r="D5820" s="117" t="s">
        <v>595</v>
      </c>
      <c r="E5820" s="117">
        <v>5819</v>
      </c>
      <c r="F5820" s="117" t="s">
        <v>923</v>
      </c>
      <c r="G5820" s="117" t="s">
        <v>591</v>
      </c>
      <c r="H5820" s="117" t="s">
        <v>1016</v>
      </c>
      <c r="I5820" s="117" t="s">
        <v>398</v>
      </c>
      <c r="J5820" s="117" t="s">
        <v>398</v>
      </c>
      <c r="K5820" s="117" t="s">
        <v>398</v>
      </c>
      <c r="L5820" s="117" t="s">
        <v>398</v>
      </c>
      <c r="M5820" s="117" t="s">
        <v>398</v>
      </c>
      <c r="N5820" s="117" t="s">
        <v>398</v>
      </c>
      <c r="O5820" s="125" t="s">
        <v>579</v>
      </c>
      <c r="P5820" s="117">
        <v>1</v>
      </c>
      <c r="Q5820" s="117" t="s">
        <v>398</v>
      </c>
      <c r="R5820" s="117" t="s">
        <v>398</v>
      </c>
      <c r="S5820" s="117" t="s">
        <v>398</v>
      </c>
      <c r="T5820" s="117" t="s">
        <v>398</v>
      </c>
      <c r="U5820" s="117" t="s">
        <v>398</v>
      </c>
      <c r="V5820" s="117" t="s">
        <v>398</v>
      </c>
      <c r="W5820" s="123">
        <v>83</v>
      </c>
      <c r="X5820" s="117" t="s">
        <v>907</v>
      </c>
      <c r="Y5820" s="120">
        <v>43565</v>
      </c>
      <c r="Z5820" s="121">
        <v>0.625</v>
      </c>
      <c r="AA5820" s="121">
        <v>0.71527777777777779</v>
      </c>
      <c r="AB5820" s="117" t="s">
        <v>582</v>
      </c>
      <c r="AC5820" s="119" t="s">
        <v>398</v>
      </c>
      <c r="AD5820" s="119" t="s">
        <v>398</v>
      </c>
    </row>
    <row r="5821" spans="1:30">
      <c r="A5821" s="117">
        <v>5820</v>
      </c>
      <c r="B5821" s="123" t="s">
        <v>469</v>
      </c>
      <c r="C5821" s="117" t="s">
        <v>5</v>
      </c>
      <c r="D5821" s="117" t="s">
        <v>595</v>
      </c>
      <c r="E5821" s="117">
        <v>5820</v>
      </c>
      <c r="F5821" s="117" t="s">
        <v>923</v>
      </c>
      <c r="G5821" s="117" t="s">
        <v>591</v>
      </c>
      <c r="H5821" s="117" t="s">
        <v>1016</v>
      </c>
      <c r="I5821" s="117" t="s">
        <v>398</v>
      </c>
      <c r="J5821" s="117" t="s">
        <v>398</v>
      </c>
      <c r="K5821" s="117" t="s">
        <v>398</v>
      </c>
      <c r="L5821" s="117" t="s">
        <v>398</v>
      </c>
      <c r="M5821" s="117" t="s">
        <v>398</v>
      </c>
      <c r="N5821" s="117" t="s">
        <v>398</v>
      </c>
      <c r="O5821" s="125" t="s">
        <v>579</v>
      </c>
      <c r="P5821" s="117">
        <v>1</v>
      </c>
      <c r="Q5821" s="117" t="s">
        <v>398</v>
      </c>
      <c r="R5821" s="117" t="s">
        <v>398</v>
      </c>
      <c r="S5821" s="117" t="s">
        <v>398</v>
      </c>
      <c r="T5821" s="117" t="s">
        <v>398</v>
      </c>
      <c r="U5821" s="117" t="s">
        <v>398</v>
      </c>
      <c r="V5821" s="117" t="s">
        <v>398</v>
      </c>
      <c r="W5821" s="123">
        <v>83</v>
      </c>
      <c r="X5821" s="117" t="s">
        <v>907</v>
      </c>
      <c r="Y5821" s="120">
        <v>43565</v>
      </c>
      <c r="Z5821" s="121">
        <v>0.625</v>
      </c>
      <c r="AA5821" s="121">
        <v>0.71527777777777779</v>
      </c>
      <c r="AB5821" s="117" t="s">
        <v>582</v>
      </c>
      <c r="AC5821" s="119" t="s">
        <v>398</v>
      </c>
      <c r="AD5821" s="119" t="s">
        <v>398</v>
      </c>
    </row>
    <row r="5822" spans="1:30">
      <c r="A5822" s="117">
        <v>5821</v>
      </c>
      <c r="B5822" s="123" t="s">
        <v>469</v>
      </c>
      <c r="C5822" s="117" t="s">
        <v>5</v>
      </c>
      <c r="D5822" s="117" t="s">
        <v>595</v>
      </c>
      <c r="E5822" s="117">
        <v>5821</v>
      </c>
      <c r="F5822" s="117" t="s">
        <v>923</v>
      </c>
      <c r="G5822" s="117" t="s">
        <v>591</v>
      </c>
      <c r="H5822" s="117" t="s">
        <v>1016</v>
      </c>
      <c r="I5822" s="117" t="s">
        <v>398</v>
      </c>
      <c r="J5822" s="117" t="s">
        <v>398</v>
      </c>
      <c r="K5822" s="117" t="s">
        <v>398</v>
      </c>
      <c r="L5822" s="117" t="s">
        <v>398</v>
      </c>
      <c r="M5822" s="117" t="s">
        <v>398</v>
      </c>
      <c r="N5822" s="117" t="s">
        <v>398</v>
      </c>
      <c r="O5822" s="125" t="s">
        <v>579</v>
      </c>
      <c r="P5822" s="117">
        <v>1</v>
      </c>
      <c r="Q5822" s="117" t="s">
        <v>398</v>
      </c>
      <c r="R5822" s="117" t="s">
        <v>398</v>
      </c>
      <c r="S5822" s="117" t="s">
        <v>398</v>
      </c>
      <c r="T5822" s="117" t="s">
        <v>398</v>
      </c>
      <c r="U5822" s="117" t="s">
        <v>398</v>
      </c>
      <c r="V5822" s="117" t="s">
        <v>398</v>
      </c>
      <c r="W5822" s="123">
        <v>83</v>
      </c>
      <c r="X5822" s="117" t="s">
        <v>907</v>
      </c>
      <c r="Y5822" s="120">
        <v>43565</v>
      </c>
      <c r="Z5822" s="121">
        <v>0.625</v>
      </c>
      <c r="AA5822" s="121">
        <v>0.71527777777777779</v>
      </c>
      <c r="AB5822" s="117" t="s">
        <v>582</v>
      </c>
      <c r="AC5822" s="119" t="s">
        <v>398</v>
      </c>
      <c r="AD5822" s="119" t="s">
        <v>398</v>
      </c>
    </row>
    <row r="5823" spans="1:30">
      <c r="A5823" s="117">
        <v>5822</v>
      </c>
      <c r="B5823" s="123" t="s">
        <v>469</v>
      </c>
      <c r="C5823" s="117" t="s">
        <v>5</v>
      </c>
      <c r="D5823" s="117" t="s">
        <v>595</v>
      </c>
      <c r="E5823" s="117">
        <v>5822</v>
      </c>
      <c r="F5823" s="117" t="s">
        <v>923</v>
      </c>
      <c r="G5823" s="117" t="s">
        <v>591</v>
      </c>
      <c r="H5823" s="117" t="s">
        <v>1016</v>
      </c>
      <c r="I5823" s="117" t="s">
        <v>398</v>
      </c>
      <c r="J5823" s="117" t="s">
        <v>398</v>
      </c>
      <c r="K5823" s="117" t="s">
        <v>398</v>
      </c>
      <c r="L5823" s="117" t="s">
        <v>398</v>
      </c>
      <c r="M5823" s="117" t="s">
        <v>398</v>
      </c>
      <c r="N5823" s="117" t="s">
        <v>398</v>
      </c>
      <c r="O5823" s="125" t="s">
        <v>579</v>
      </c>
      <c r="P5823" s="117">
        <v>1</v>
      </c>
      <c r="Q5823" s="117" t="s">
        <v>398</v>
      </c>
      <c r="R5823" s="117" t="s">
        <v>398</v>
      </c>
      <c r="S5823" s="117" t="s">
        <v>398</v>
      </c>
      <c r="T5823" s="117" t="s">
        <v>398</v>
      </c>
      <c r="U5823" s="117" t="s">
        <v>398</v>
      </c>
      <c r="V5823" s="117" t="s">
        <v>398</v>
      </c>
      <c r="W5823" s="123">
        <v>83</v>
      </c>
      <c r="X5823" s="117" t="s">
        <v>907</v>
      </c>
      <c r="Y5823" s="120">
        <v>43565</v>
      </c>
      <c r="Z5823" s="121">
        <v>0.625</v>
      </c>
      <c r="AA5823" s="121">
        <v>0.71527777777777779</v>
      </c>
      <c r="AB5823" s="117" t="s">
        <v>582</v>
      </c>
      <c r="AC5823" s="119" t="s">
        <v>398</v>
      </c>
      <c r="AD5823" s="119" t="s">
        <v>398</v>
      </c>
    </row>
    <row r="5824" spans="1:30">
      <c r="A5824" s="117">
        <v>5823</v>
      </c>
      <c r="B5824" s="123" t="s">
        <v>469</v>
      </c>
      <c r="C5824" s="117" t="s">
        <v>5</v>
      </c>
      <c r="D5824" s="117" t="s">
        <v>595</v>
      </c>
      <c r="E5824" s="117">
        <v>5823</v>
      </c>
      <c r="F5824" s="117" t="s">
        <v>923</v>
      </c>
      <c r="G5824" s="117" t="s">
        <v>591</v>
      </c>
      <c r="H5824" s="117" t="s">
        <v>1016</v>
      </c>
      <c r="I5824" s="117" t="s">
        <v>398</v>
      </c>
      <c r="J5824" s="117" t="s">
        <v>398</v>
      </c>
      <c r="K5824" s="117" t="s">
        <v>398</v>
      </c>
      <c r="L5824" s="117" t="s">
        <v>398</v>
      </c>
      <c r="M5824" s="117" t="s">
        <v>398</v>
      </c>
      <c r="N5824" s="117" t="s">
        <v>398</v>
      </c>
      <c r="O5824" s="125" t="s">
        <v>579</v>
      </c>
      <c r="P5824" s="117">
        <v>1</v>
      </c>
      <c r="Q5824" s="117" t="s">
        <v>398</v>
      </c>
      <c r="R5824" s="117" t="s">
        <v>398</v>
      </c>
      <c r="S5824" s="117" t="s">
        <v>398</v>
      </c>
      <c r="T5824" s="117" t="s">
        <v>398</v>
      </c>
      <c r="U5824" s="117" t="s">
        <v>398</v>
      </c>
      <c r="V5824" s="117" t="s">
        <v>398</v>
      </c>
      <c r="W5824" s="123">
        <v>83</v>
      </c>
      <c r="X5824" s="117" t="s">
        <v>907</v>
      </c>
      <c r="Y5824" s="120">
        <v>43565</v>
      </c>
      <c r="Z5824" s="121">
        <v>0.625</v>
      </c>
      <c r="AA5824" s="121">
        <v>0.71527777777777779</v>
      </c>
      <c r="AB5824" s="117" t="s">
        <v>582</v>
      </c>
      <c r="AC5824" s="119" t="s">
        <v>398</v>
      </c>
      <c r="AD5824" s="119" t="s">
        <v>398</v>
      </c>
    </row>
    <row r="5825" spans="1:30">
      <c r="A5825" s="117">
        <v>5824</v>
      </c>
      <c r="B5825" s="123" t="s">
        <v>469</v>
      </c>
      <c r="C5825" s="117" t="s">
        <v>5</v>
      </c>
      <c r="D5825" s="117" t="s">
        <v>595</v>
      </c>
      <c r="E5825" s="117">
        <v>5824</v>
      </c>
      <c r="F5825" s="117" t="s">
        <v>923</v>
      </c>
      <c r="G5825" s="117" t="s">
        <v>591</v>
      </c>
      <c r="H5825" s="117" t="s">
        <v>1016</v>
      </c>
      <c r="I5825" s="117" t="s">
        <v>398</v>
      </c>
      <c r="J5825" s="117" t="s">
        <v>398</v>
      </c>
      <c r="K5825" s="117" t="s">
        <v>398</v>
      </c>
      <c r="L5825" s="117" t="s">
        <v>398</v>
      </c>
      <c r="M5825" s="117" t="s">
        <v>398</v>
      </c>
      <c r="N5825" s="117" t="s">
        <v>398</v>
      </c>
      <c r="O5825" s="125" t="s">
        <v>579</v>
      </c>
      <c r="P5825" s="117">
        <v>1</v>
      </c>
      <c r="Q5825" s="117" t="s">
        <v>398</v>
      </c>
      <c r="R5825" s="117" t="s">
        <v>398</v>
      </c>
      <c r="S5825" s="117" t="s">
        <v>398</v>
      </c>
      <c r="T5825" s="117" t="s">
        <v>398</v>
      </c>
      <c r="U5825" s="117" t="s">
        <v>398</v>
      </c>
      <c r="V5825" s="117" t="s">
        <v>398</v>
      </c>
      <c r="W5825" s="123">
        <v>83</v>
      </c>
      <c r="X5825" s="117" t="s">
        <v>907</v>
      </c>
      <c r="Y5825" s="120">
        <v>43565</v>
      </c>
      <c r="Z5825" s="121">
        <v>0.625</v>
      </c>
      <c r="AA5825" s="121">
        <v>0.71527777777777779</v>
      </c>
      <c r="AB5825" s="117" t="s">
        <v>582</v>
      </c>
      <c r="AC5825" s="119" t="s">
        <v>398</v>
      </c>
      <c r="AD5825" s="119" t="s">
        <v>398</v>
      </c>
    </row>
    <row r="5826" spans="1:30">
      <c r="A5826" s="117">
        <v>5825</v>
      </c>
      <c r="B5826" s="123" t="s">
        <v>469</v>
      </c>
      <c r="C5826" s="117" t="s">
        <v>5</v>
      </c>
      <c r="D5826" s="117" t="s">
        <v>595</v>
      </c>
      <c r="E5826" s="117">
        <v>5825</v>
      </c>
      <c r="F5826" s="117" t="s">
        <v>923</v>
      </c>
      <c r="G5826" s="117" t="s">
        <v>591</v>
      </c>
      <c r="H5826" s="117" t="s">
        <v>1016</v>
      </c>
      <c r="I5826" s="117" t="s">
        <v>398</v>
      </c>
      <c r="J5826" s="117" t="s">
        <v>398</v>
      </c>
      <c r="K5826" s="117" t="s">
        <v>398</v>
      </c>
      <c r="L5826" s="117" t="s">
        <v>398</v>
      </c>
      <c r="M5826" s="117" t="s">
        <v>398</v>
      </c>
      <c r="N5826" s="117" t="s">
        <v>398</v>
      </c>
      <c r="O5826" s="125" t="s">
        <v>579</v>
      </c>
      <c r="P5826" s="117">
        <v>1</v>
      </c>
      <c r="Q5826" s="117" t="s">
        <v>398</v>
      </c>
      <c r="R5826" s="117" t="s">
        <v>398</v>
      </c>
      <c r="S5826" s="117" t="s">
        <v>398</v>
      </c>
      <c r="T5826" s="117" t="s">
        <v>398</v>
      </c>
      <c r="U5826" s="117" t="s">
        <v>398</v>
      </c>
      <c r="V5826" s="117" t="s">
        <v>398</v>
      </c>
      <c r="W5826" s="123">
        <v>83</v>
      </c>
      <c r="X5826" s="117" t="s">
        <v>907</v>
      </c>
      <c r="Y5826" s="120">
        <v>43565</v>
      </c>
      <c r="Z5826" s="121">
        <v>0.625</v>
      </c>
      <c r="AA5826" s="121">
        <v>0.71527777777777779</v>
      </c>
      <c r="AB5826" s="117" t="s">
        <v>582</v>
      </c>
      <c r="AC5826" s="119" t="s">
        <v>398</v>
      </c>
      <c r="AD5826" s="119" t="s">
        <v>398</v>
      </c>
    </row>
    <row r="5827" spans="1:30">
      <c r="A5827" s="117">
        <v>5826</v>
      </c>
      <c r="B5827" s="123" t="s">
        <v>469</v>
      </c>
      <c r="C5827" s="117" t="s">
        <v>5</v>
      </c>
      <c r="D5827" s="117" t="s">
        <v>595</v>
      </c>
      <c r="E5827" s="117">
        <v>5826</v>
      </c>
      <c r="F5827" s="117" t="s">
        <v>923</v>
      </c>
      <c r="G5827" s="117" t="s">
        <v>591</v>
      </c>
      <c r="H5827" s="117" t="s">
        <v>1016</v>
      </c>
      <c r="I5827" s="117" t="s">
        <v>398</v>
      </c>
      <c r="J5827" s="117" t="s">
        <v>398</v>
      </c>
      <c r="K5827" s="117" t="s">
        <v>398</v>
      </c>
      <c r="L5827" s="117" t="s">
        <v>398</v>
      </c>
      <c r="M5827" s="117" t="s">
        <v>398</v>
      </c>
      <c r="N5827" s="117" t="s">
        <v>398</v>
      </c>
      <c r="O5827" s="125" t="s">
        <v>579</v>
      </c>
      <c r="P5827" s="117">
        <v>1</v>
      </c>
      <c r="Q5827" s="117" t="s">
        <v>398</v>
      </c>
      <c r="R5827" s="117" t="s">
        <v>398</v>
      </c>
      <c r="S5827" s="117" t="s">
        <v>398</v>
      </c>
      <c r="T5827" s="117" t="s">
        <v>398</v>
      </c>
      <c r="U5827" s="117" t="s">
        <v>398</v>
      </c>
      <c r="V5827" s="117" t="s">
        <v>398</v>
      </c>
      <c r="W5827" s="123">
        <v>83</v>
      </c>
      <c r="X5827" s="117" t="s">
        <v>907</v>
      </c>
      <c r="Y5827" s="120">
        <v>43565</v>
      </c>
      <c r="Z5827" s="121">
        <v>0.625</v>
      </c>
      <c r="AA5827" s="121">
        <v>0.71527777777777779</v>
      </c>
      <c r="AB5827" s="117" t="s">
        <v>582</v>
      </c>
      <c r="AC5827" s="119" t="s">
        <v>398</v>
      </c>
      <c r="AD5827" s="119" t="s">
        <v>398</v>
      </c>
    </row>
    <row r="5828" spans="1:30">
      <c r="A5828" s="117">
        <v>5827</v>
      </c>
      <c r="B5828" s="123" t="s">
        <v>469</v>
      </c>
      <c r="C5828" s="117" t="s">
        <v>5</v>
      </c>
      <c r="D5828" s="117" t="s">
        <v>595</v>
      </c>
      <c r="E5828" s="117">
        <v>5827</v>
      </c>
      <c r="F5828" s="117" t="s">
        <v>923</v>
      </c>
      <c r="G5828" s="117" t="s">
        <v>591</v>
      </c>
      <c r="H5828" s="117" t="s">
        <v>1016</v>
      </c>
      <c r="I5828" s="117" t="s">
        <v>398</v>
      </c>
      <c r="J5828" s="117" t="s">
        <v>398</v>
      </c>
      <c r="K5828" s="117" t="s">
        <v>398</v>
      </c>
      <c r="L5828" s="117" t="s">
        <v>398</v>
      </c>
      <c r="M5828" s="117" t="s">
        <v>398</v>
      </c>
      <c r="N5828" s="117" t="s">
        <v>398</v>
      </c>
      <c r="O5828" s="125" t="s">
        <v>579</v>
      </c>
      <c r="P5828" s="117">
        <v>1</v>
      </c>
      <c r="Q5828" s="117" t="s">
        <v>398</v>
      </c>
      <c r="R5828" s="117" t="s">
        <v>398</v>
      </c>
      <c r="S5828" s="117" t="s">
        <v>398</v>
      </c>
      <c r="T5828" s="117" t="s">
        <v>398</v>
      </c>
      <c r="U5828" s="117" t="s">
        <v>398</v>
      </c>
      <c r="V5828" s="117" t="s">
        <v>398</v>
      </c>
      <c r="W5828" s="123">
        <v>83</v>
      </c>
      <c r="X5828" s="117" t="s">
        <v>907</v>
      </c>
      <c r="Y5828" s="120">
        <v>43565</v>
      </c>
      <c r="Z5828" s="121">
        <v>0.625</v>
      </c>
      <c r="AA5828" s="121">
        <v>0.71527777777777779</v>
      </c>
      <c r="AB5828" s="117" t="s">
        <v>582</v>
      </c>
      <c r="AC5828" s="119" t="s">
        <v>398</v>
      </c>
      <c r="AD5828" s="119" t="s">
        <v>398</v>
      </c>
    </row>
    <row r="5829" spans="1:30">
      <c r="A5829" s="117">
        <v>5828</v>
      </c>
      <c r="B5829" s="123" t="s">
        <v>469</v>
      </c>
      <c r="C5829" s="117" t="s">
        <v>5</v>
      </c>
      <c r="D5829" s="117" t="s">
        <v>595</v>
      </c>
      <c r="E5829" s="117">
        <v>5828</v>
      </c>
      <c r="F5829" s="117" t="s">
        <v>923</v>
      </c>
      <c r="G5829" s="117" t="s">
        <v>591</v>
      </c>
      <c r="H5829" s="117" t="s">
        <v>1016</v>
      </c>
      <c r="I5829" s="117" t="s">
        <v>398</v>
      </c>
      <c r="J5829" s="117" t="s">
        <v>398</v>
      </c>
      <c r="K5829" s="117" t="s">
        <v>398</v>
      </c>
      <c r="L5829" s="117" t="s">
        <v>398</v>
      </c>
      <c r="M5829" s="117" t="s">
        <v>398</v>
      </c>
      <c r="N5829" s="117" t="s">
        <v>398</v>
      </c>
      <c r="O5829" s="125" t="s">
        <v>579</v>
      </c>
      <c r="P5829" s="117">
        <v>1</v>
      </c>
      <c r="Q5829" s="117" t="s">
        <v>398</v>
      </c>
      <c r="R5829" s="117" t="s">
        <v>398</v>
      </c>
      <c r="S5829" s="117" t="s">
        <v>398</v>
      </c>
      <c r="T5829" s="117" t="s">
        <v>398</v>
      </c>
      <c r="U5829" s="117" t="s">
        <v>398</v>
      </c>
      <c r="V5829" s="117" t="s">
        <v>398</v>
      </c>
      <c r="W5829" s="123">
        <v>83</v>
      </c>
      <c r="X5829" s="117" t="s">
        <v>907</v>
      </c>
      <c r="Y5829" s="120">
        <v>43565</v>
      </c>
      <c r="Z5829" s="121">
        <v>0.625</v>
      </c>
      <c r="AA5829" s="121">
        <v>0.71527777777777779</v>
      </c>
      <c r="AB5829" s="117" t="s">
        <v>582</v>
      </c>
      <c r="AC5829" s="119" t="s">
        <v>398</v>
      </c>
      <c r="AD5829" s="119" t="s">
        <v>398</v>
      </c>
    </row>
    <row r="5830" spans="1:30">
      <c r="A5830" s="117">
        <v>5829</v>
      </c>
      <c r="B5830" s="123" t="s">
        <v>469</v>
      </c>
      <c r="C5830" s="117" t="s">
        <v>5</v>
      </c>
      <c r="D5830" s="117" t="s">
        <v>595</v>
      </c>
      <c r="E5830" s="117">
        <v>5829</v>
      </c>
      <c r="F5830" s="117" t="s">
        <v>923</v>
      </c>
      <c r="G5830" s="117" t="s">
        <v>591</v>
      </c>
      <c r="H5830" s="117" t="s">
        <v>1016</v>
      </c>
      <c r="I5830" s="117" t="s">
        <v>398</v>
      </c>
      <c r="J5830" s="117" t="s">
        <v>398</v>
      </c>
      <c r="K5830" s="117" t="s">
        <v>398</v>
      </c>
      <c r="L5830" s="117" t="s">
        <v>398</v>
      </c>
      <c r="M5830" s="117" t="s">
        <v>398</v>
      </c>
      <c r="N5830" s="117" t="s">
        <v>398</v>
      </c>
      <c r="O5830" s="125" t="s">
        <v>579</v>
      </c>
      <c r="P5830" s="117">
        <v>1</v>
      </c>
      <c r="Q5830" s="117" t="s">
        <v>398</v>
      </c>
      <c r="R5830" s="117" t="s">
        <v>398</v>
      </c>
      <c r="S5830" s="117" t="s">
        <v>398</v>
      </c>
      <c r="T5830" s="117" t="s">
        <v>398</v>
      </c>
      <c r="U5830" s="117" t="s">
        <v>398</v>
      </c>
      <c r="V5830" s="117" t="s">
        <v>398</v>
      </c>
      <c r="W5830" s="123">
        <v>83</v>
      </c>
      <c r="X5830" s="117" t="s">
        <v>907</v>
      </c>
      <c r="Y5830" s="120">
        <v>43565</v>
      </c>
      <c r="Z5830" s="121">
        <v>0.625</v>
      </c>
      <c r="AA5830" s="121">
        <v>0.71527777777777779</v>
      </c>
      <c r="AB5830" s="117" t="s">
        <v>582</v>
      </c>
      <c r="AC5830" s="119" t="s">
        <v>398</v>
      </c>
      <c r="AD5830" s="119" t="s">
        <v>398</v>
      </c>
    </row>
    <row r="5831" spans="1:30">
      <c r="A5831" s="117">
        <v>5830</v>
      </c>
      <c r="B5831" s="123" t="s">
        <v>469</v>
      </c>
      <c r="C5831" s="117" t="s">
        <v>5</v>
      </c>
      <c r="D5831" s="117" t="s">
        <v>595</v>
      </c>
      <c r="E5831" s="117">
        <v>5830</v>
      </c>
      <c r="F5831" s="117" t="s">
        <v>923</v>
      </c>
      <c r="G5831" s="117" t="s">
        <v>591</v>
      </c>
      <c r="H5831" s="117" t="s">
        <v>1016</v>
      </c>
      <c r="I5831" s="117" t="s">
        <v>398</v>
      </c>
      <c r="J5831" s="117" t="s">
        <v>398</v>
      </c>
      <c r="K5831" s="117" t="s">
        <v>398</v>
      </c>
      <c r="L5831" s="117" t="s">
        <v>398</v>
      </c>
      <c r="M5831" s="117" t="s">
        <v>398</v>
      </c>
      <c r="N5831" s="117" t="s">
        <v>398</v>
      </c>
      <c r="O5831" s="125" t="s">
        <v>579</v>
      </c>
      <c r="P5831" s="117">
        <v>1</v>
      </c>
      <c r="Q5831" s="117" t="s">
        <v>398</v>
      </c>
      <c r="R5831" s="117" t="s">
        <v>398</v>
      </c>
      <c r="S5831" s="117" t="s">
        <v>398</v>
      </c>
      <c r="T5831" s="117" t="s">
        <v>398</v>
      </c>
      <c r="U5831" s="117" t="s">
        <v>398</v>
      </c>
      <c r="V5831" s="117" t="s">
        <v>398</v>
      </c>
      <c r="W5831" s="123">
        <v>83</v>
      </c>
      <c r="X5831" s="117" t="s">
        <v>907</v>
      </c>
      <c r="Y5831" s="120">
        <v>43565</v>
      </c>
      <c r="Z5831" s="121">
        <v>0.625</v>
      </c>
      <c r="AA5831" s="121">
        <v>0.71527777777777779</v>
      </c>
      <c r="AB5831" s="117" t="s">
        <v>582</v>
      </c>
      <c r="AC5831" s="119" t="s">
        <v>398</v>
      </c>
      <c r="AD5831" s="119" t="s">
        <v>398</v>
      </c>
    </row>
    <row r="5832" spans="1:30">
      <c r="A5832" s="117">
        <v>5831</v>
      </c>
      <c r="B5832" s="123" t="s">
        <v>469</v>
      </c>
      <c r="C5832" s="117" t="s">
        <v>5</v>
      </c>
      <c r="D5832" s="117" t="s">
        <v>595</v>
      </c>
      <c r="E5832" s="117">
        <v>5831</v>
      </c>
      <c r="F5832" s="117" t="s">
        <v>923</v>
      </c>
      <c r="G5832" s="117" t="s">
        <v>591</v>
      </c>
      <c r="H5832" s="117" t="s">
        <v>1016</v>
      </c>
      <c r="I5832" s="117" t="s">
        <v>398</v>
      </c>
      <c r="J5832" s="117" t="s">
        <v>398</v>
      </c>
      <c r="K5832" s="117" t="s">
        <v>398</v>
      </c>
      <c r="L5832" s="117" t="s">
        <v>398</v>
      </c>
      <c r="M5832" s="117" t="s">
        <v>398</v>
      </c>
      <c r="N5832" s="117" t="s">
        <v>398</v>
      </c>
      <c r="O5832" s="125" t="s">
        <v>579</v>
      </c>
      <c r="P5832" s="117">
        <v>1</v>
      </c>
      <c r="Q5832" s="117" t="s">
        <v>398</v>
      </c>
      <c r="R5832" s="117" t="s">
        <v>398</v>
      </c>
      <c r="S5832" s="117" t="s">
        <v>398</v>
      </c>
      <c r="T5832" s="117" t="s">
        <v>398</v>
      </c>
      <c r="U5832" s="117" t="s">
        <v>398</v>
      </c>
      <c r="V5832" s="117" t="s">
        <v>398</v>
      </c>
      <c r="W5832" s="123">
        <v>83</v>
      </c>
      <c r="X5832" s="117" t="s">
        <v>907</v>
      </c>
      <c r="Y5832" s="120">
        <v>43565</v>
      </c>
      <c r="Z5832" s="121">
        <v>0.625</v>
      </c>
      <c r="AA5832" s="121">
        <v>0.71527777777777779</v>
      </c>
      <c r="AB5832" s="117" t="s">
        <v>582</v>
      </c>
      <c r="AC5832" s="119" t="s">
        <v>398</v>
      </c>
      <c r="AD5832" s="119" t="s">
        <v>398</v>
      </c>
    </row>
    <row r="5833" spans="1:30">
      <c r="A5833" s="117">
        <v>5832</v>
      </c>
      <c r="B5833" s="123" t="s">
        <v>469</v>
      </c>
      <c r="C5833" s="117" t="s">
        <v>5</v>
      </c>
      <c r="D5833" s="117" t="s">
        <v>595</v>
      </c>
      <c r="E5833" s="117">
        <v>5832</v>
      </c>
      <c r="F5833" s="117" t="s">
        <v>923</v>
      </c>
      <c r="G5833" s="117" t="s">
        <v>591</v>
      </c>
      <c r="H5833" s="117" t="s">
        <v>1016</v>
      </c>
      <c r="I5833" s="117" t="s">
        <v>398</v>
      </c>
      <c r="J5833" s="117" t="s">
        <v>398</v>
      </c>
      <c r="K5833" s="117" t="s">
        <v>398</v>
      </c>
      <c r="L5833" s="117" t="s">
        <v>398</v>
      </c>
      <c r="M5833" s="117" t="s">
        <v>398</v>
      </c>
      <c r="N5833" s="117" t="s">
        <v>398</v>
      </c>
      <c r="O5833" s="125" t="s">
        <v>579</v>
      </c>
      <c r="P5833" s="117">
        <v>1</v>
      </c>
      <c r="Q5833" s="117" t="s">
        <v>398</v>
      </c>
      <c r="R5833" s="117" t="s">
        <v>398</v>
      </c>
      <c r="S5833" s="117" t="s">
        <v>398</v>
      </c>
      <c r="T5833" s="117" t="s">
        <v>398</v>
      </c>
      <c r="U5833" s="117" t="s">
        <v>398</v>
      </c>
      <c r="V5833" s="117" t="s">
        <v>398</v>
      </c>
      <c r="W5833" s="123">
        <v>83</v>
      </c>
      <c r="X5833" s="117" t="s">
        <v>907</v>
      </c>
      <c r="Y5833" s="120">
        <v>43565</v>
      </c>
      <c r="Z5833" s="121">
        <v>0.625</v>
      </c>
      <c r="AA5833" s="121">
        <v>0.71527777777777779</v>
      </c>
      <c r="AB5833" s="117" t="s">
        <v>582</v>
      </c>
      <c r="AC5833" s="119" t="s">
        <v>398</v>
      </c>
      <c r="AD5833" s="119" t="s">
        <v>398</v>
      </c>
    </row>
    <row r="5834" spans="1:30">
      <c r="A5834" s="117">
        <v>5833</v>
      </c>
      <c r="B5834" s="123" t="s">
        <v>469</v>
      </c>
      <c r="C5834" s="117" t="s">
        <v>5</v>
      </c>
      <c r="D5834" s="117" t="s">
        <v>595</v>
      </c>
      <c r="E5834" s="117">
        <v>5833</v>
      </c>
      <c r="F5834" s="117" t="s">
        <v>923</v>
      </c>
      <c r="G5834" s="117" t="s">
        <v>591</v>
      </c>
      <c r="H5834" s="117" t="s">
        <v>1016</v>
      </c>
      <c r="I5834" s="117" t="s">
        <v>398</v>
      </c>
      <c r="J5834" s="117" t="s">
        <v>398</v>
      </c>
      <c r="K5834" s="117" t="s">
        <v>398</v>
      </c>
      <c r="L5834" s="117" t="s">
        <v>398</v>
      </c>
      <c r="M5834" s="117" t="s">
        <v>398</v>
      </c>
      <c r="N5834" s="117" t="s">
        <v>398</v>
      </c>
      <c r="O5834" s="125" t="s">
        <v>579</v>
      </c>
      <c r="P5834" s="117">
        <v>1</v>
      </c>
      <c r="Q5834" s="117" t="s">
        <v>398</v>
      </c>
      <c r="R5834" s="117" t="s">
        <v>398</v>
      </c>
      <c r="S5834" s="117" t="s">
        <v>398</v>
      </c>
      <c r="T5834" s="117" t="s">
        <v>398</v>
      </c>
      <c r="U5834" s="117" t="s">
        <v>398</v>
      </c>
      <c r="V5834" s="117" t="s">
        <v>398</v>
      </c>
      <c r="W5834" s="123">
        <v>83</v>
      </c>
      <c r="X5834" s="117" t="s">
        <v>907</v>
      </c>
      <c r="Y5834" s="120">
        <v>43565</v>
      </c>
      <c r="Z5834" s="121">
        <v>0.625</v>
      </c>
      <c r="AA5834" s="121">
        <v>0.71527777777777779</v>
      </c>
      <c r="AB5834" s="117" t="s">
        <v>582</v>
      </c>
      <c r="AC5834" s="119" t="s">
        <v>398</v>
      </c>
      <c r="AD5834" s="119" t="s">
        <v>398</v>
      </c>
    </row>
    <row r="5835" spans="1:30">
      <c r="A5835" s="117">
        <v>5834</v>
      </c>
      <c r="B5835" s="123" t="s">
        <v>469</v>
      </c>
      <c r="C5835" s="117" t="s">
        <v>5</v>
      </c>
      <c r="D5835" s="117" t="s">
        <v>595</v>
      </c>
      <c r="E5835" s="117">
        <v>5834</v>
      </c>
      <c r="F5835" s="117" t="s">
        <v>923</v>
      </c>
      <c r="G5835" s="117" t="s">
        <v>591</v>
      </c>
      <c r="H5835" s="117" t="s">
        <v>1016</v>
      </c>
      <c r="I5835" s="117" t="s">
        <v>398</v>
      </c>
      <c r="J5835" s="117" t="s">
        <v>398</v>
      </c>
      <c r="K5835" s="117" t="s">
        <v>398</v>
      </c>
      <c r="L5835" s="117" t="s">
        <v>398</v>
      </c>
      <c r="M5835" s="117" t="s">
        <v>398</v>
      </c>
      <c r="N5835" s="117" t="s">
        <v>398</v>
      </c>
      <c r="O5835" s="125" t="s">
        <v>579</v>
      </c>
      <c r="P5835" s="117">
        <v>1</v>
      </c>
      <c r="Q5835" s="117" t="s">
        <v>398</v>
      </c>
      <c r="R5835" s="117" t="s">
        <v>398</v>
      </c>
      <c r="S5835" s="117" t="s">
        <v>398</v>
      </c>
      <c r="T5835" s="117" t="s">
        <v>398</v>
      </c>
      <c r="U5835" s="117" t="s">
        <v>398</v>
      </c>
      <c r="V5835" s="117" t="s">
        <v>398</v>
      </c>
      <c r="W5835" s="123">
        <v>83</v>
      </c>
      <c r="X5835" s="117" t="s">
        <v>907</v>
      </c>
      <c r="Y5835" s="120">
        <v>43565</v>
      </c>
      <c r="Z5835" s="121">
        <v>0.625</v>
      </c>
      <c r="AA5835" s="121">
        <v>0.71527777777777779</v>
      </c>
      <c r="AB5835" s="117" t="s">
        <v>582</v>
      </c>
      <c r="AC5835" s="119" t="s">
        <v>398</v>
      </c>
      <c r="AD5835" s="119" t="s">
        <v>398</v>
      </c>
    </row>
    <row r="5836" spans="1:30">
      <c r="A5836" s="117">
        <v>5835</v>
      </c>
      <c r="B5836" s="123" t="s">
        <v>469</v>
      </c>
      <c r="C5836" s="117" t="s">
        <v>5</v>
      </c>
      <c r="D5836" s="117" t="s">
        <v>595</v>
      </c>
      <c r="E5836" s="117">
        <v>5835</v>
      </c>
      <c r="F5836" s="117" t="s">
        <v>923</v>
      </c>
      <c r="G5836" s="117" t="s">
        <v>591</v>
      </c>
      <c r="H5836" s="117" t="s">
        <v>1016</v>
      </c>
      <c r="I5836" s="117" t="s">
        <v>398</v>
      </c>
      <c r="J5836" s="117" t="s">
        <v>398</v>
      </c>
      <c r="K5836" s="117" t="s">
        <v>398</v>
      </c>
      <c r="L5836" s="117" t="s">
        <v>398</v>
      </c>
      <c r="M5836" s="117" t="s">
        <v>398</v>
      </c>
      <c r="N5836" s="117" t="s">
        <v>398</v>
      </c>
      <c r="O5836" s="125" t="s">
        <v>579</v>
      </c>
      <c r="P5836" s="117">
        <v>1</v>
      </c>
      <c r="Q5836" s="117" t="s">
        <v>398</v>
      </c>
      <c r="R5836" s="117" t="s">
        <v>398</v>
      </c>
      <c r="S5836" s="117" t="s">
        <v>398</v>
      </c>
      <c r="T5836" s="117" t="s">
        <v>398</v>
      </c>
      <c r="U5836" s="117" t="s">
        <v>398</v>
      </c>
      <c r="V5836" s="117" t="s">
        <v>398</v>
      </c>
      <c r="W5836" s="123">
        <v>83</v>
      </c>
      <c r="X5836" s="117" t="s">
        <v>907</v>
      </c>
      <c r="Y5836" s="120">
        <v>43565</v>
      </c>
      <c r="Z5836" s="121">
        <v>0.625</v>
      </c>
      <c r="AA5836" s="121">
        <v>0.71527777777777779</v>
      </c>
      <c r="AB5836" s="117" t="s">
        <v>582</v>
      </c>
      <c r="AC5836" s="119" t="s">
        <v>398</v>
      </c>
      <c r="AD5836" s="119" t="s">
        <v>398</v>
      </c>
    </row>
    <row r="5837" spans="1:30">
      <c r="A5837" s="117">
        <v>5836</v>
      </c>
      <c r="B5837" s="123" t="s">
        <v>469</v>
      </c>
      <c r="C5837" s="117" t="s">
        <v>5</v>
      </c>
      <c r="D5837" s="117" t="s">
        <v>595</v>
      </c>
      <c r="E5837" s="117">
        <v>5836</v>
      </c>
      <c r="F5837" s="117" t="s">
        <v>923</v>
      </c>
      <c r="G5837" s="117" t="s">
        <v>591</v>
      </c>
      <c r="H5837" s="117" t="s">
        <v>1016</v>
      </c>
      <c r="I5837" s="117" t="s">
        <v>398</v>
      </c>
      <c r="J5837" s="117" t="s">
        <v>398</v>
      </c>
      <c r="K5837" s="117" t="s">
        <v>398</v>
      </c>
      <c r="L5837" s="117" t="s">
        <v>398</v>
      </c>
      <c r="M5837" s="117" t="s">
        <v>398</v>
      </c>
      <c r="N5837" s="117" t="s">
        <v>398</v>
      </c>
      <c r="O5837" s="125" t="s">
        <v>579</v>
      </c>
      <c r="P5837" s="117">
        <v>1</v>
      </c>
      <c r="Q5837" s="117" t="s">
        <v>398</v>
      </c>
      <c r="R5837" s="117" t="s">
        <v>398</v>
      </c>
      <c r="S5837" s="117" t="s">
        <v>398</v>
      </c>
      <c r="T5837" s="117" t="s">
        <v>398</v>
      </c>
      <c r="U5837" s="117" t="s">
        <v>398</v>
      </c>
      <c r="V5837" s="117" t="s">
        <v>398</v>
      </c>
      <c r="W5837" s="123">
        <v>83</v>
      </c>
      <c r="X5837" s="117" t="s">
        <v>907</v>
      </c>
      <c r="Y5837" s="120">
        <v>43565</v>
      </c>
      <c r="Z5837" s="121">
        <v>0.625</v>
      </c>
      <c r="AA5837" s="121">
        <v>0.71527777777777779</v>
      </c>
      <c r="AB5837" s="117" t="s">
        <v>582</v>
      </c>
      <c r="AC5837" s="119" t="s">
        <v>398</v>
      </c>
      <c r="AD5837" s="119" t="s">
        <v>398</v>
      </c>
    </row>
    <row r="5838" spans="1:30">
      <c r="A5838" s="117">
        <v>5837</v>
      </c>
      <c r="B5838" s="123" t="s">
        <v>469</v>
      </c>
      <c r="C5838" s="117" t="s">
        <v>5</v>
      </c>
      <c r="D5838" s="117" t="s">
        <v>595</v>
      </c>
      <c r="E5838" s="117">
        <v>5837</v>
      </c>
      <c r="F5838" s="117" t="s">
        <v>923</v>
      </c>
      <c r="G5838" s="117" t="s">
        <v>591</v>
      </c>
      <c r="H5838" s="117" t="s">
        <v>1016</v>
      </c>
      <c r="I5838" s="117" t="s">
        <v>398</v>
      </c>
      <c r="J5838" s="117" t="s">
        <v>398</v>
      </c>
      <c r="K5838" s="117" t="s">
        <v>398</v>
      </c>
      <c r="L5838" s="117" t="s">
        <v>398</v>
      </c>
      <c r="M5838" s="117" t="s">
        <v>398</v>
      </c>
      <c r="N5838" s="117" t="s">
        <v>398</v>
      </c>
      <c r="O5838" s="125" t="s">
        <v>579</v>
      </c>
      <c r="P5838" s="117">
        <v>1</v>
      </c>
      <c r="Q5838" s="117" t="s">
        <v>398</v>
      </c>
      <c r="R5838" s="117" t="s">
        <v>398</v>
      </c>
      <c r="S5838" s="117" t="s">
        <v>398</v>
      </c>
      <c r="T5838" s="117" t="s">
        <v>398</v>
      </c>
      <c r="U5838" s="117" t="s">
        <v>398</v>
      </c>
      <c r="V5838" s="117" t="s">
        <v>398</v>
      </c>
      <c r="W5838" s="123">
        <v>83</v>
      </c>
      <c r="X5838" s="117" t="s">
        <v>907</v>
      </c>
      <c r="Y5838" s="120">
        <v>43565</v>
      </c>
      <c r="Z5838" s="121">
        <v>0.625</v>
      </c>
      <c r="AA5838" s="121">
        <v>0.71527777777777779</v>
      </c>
      <c r="AB5838" s="117" t="s">
        <v>582</v>
      </c>
      <c r="AC5838" s="119" t="s">
        <v>398</v>
      </c>
      <c r="AD5838" s="119" t="s">
        <v>398</v>
      </c>
    </row>
    <row r="5839" spans="1:30">
      <c r="A5839" s="117">
        <v>5838</v>
      </c>
      <c r="B5839" s="123" t="s">
        <v>469</v>
      </c>
      <c r="C5839" s="117" t="s">
        <v>5</v>
      </c>
      <c r="D5839" s="117" t="s">
        <v>595</v>
      </c>
      <c r="E5839" s="117">
        <v>5838</v>
      </c>
      <c r="F5839" s="117" t="s">
        <v>923</v>
      </c>
      <c r="G5839" s="117" t="s">
        <v>591</v>
      </c>
      <c r="H5839" s="117" t="s">
        <v>1016</v>
      </c>
      <c r="I5839" s="117" t="s">
        <v>398</v>
      </c>
      <c r="J5839" s="117" t="s">
        <v>398</v>
      </c>
      <c r="K5839" s="117" t="s">
        <v>398</v>
      </c>
      <c r="L5839" s="117" t="s">
        <v>398</v>
      </c>
      <c r="M5839" s="117" t="s">
        <v>398</v>
      </c>
      <c r="N5839" s="117" t="s">
        <v>398</v>
      </c>
      <c r="O5839" s="125" t="s">
        <v>579</v>
      </c>
      <c r="P5839" s="117">
        <v>1</v>
      </c>
      <c r="Q5839" s="117" t="s">
        <v>398</v>
      </c>
      <c r="R5839" s="117" t="s">
        <v>398</v>
      </c>
      <c r="S5839" s="117" t="s">
        <v>398</v>
      </c>
      <c r="T5839" s="117" t="s">
        <v>398</v>
      </c>
      <c r="U5839" s="117" t="s">
        <v>398</v>
      </c>
      <c r="V5839" s="117" t="s">
        <v>398</v>
      </c>
      <c r="W5839" s="123">
        <v>83</v>
      </c>
      <c r="X5839" s="117" t="s">
        <v>907</v>
      </c>
      <c r="Y5839" s="120">
        <v>43565</v>
      </c>
      <c r="Z5839" s="121">
        <v>0.625</v>
      </c>
      <c r="AA5839" s="121">
        <v>0.71527777777777779</v>
      </c>
      <c r="AB5839" s="117" t="s">
        <v>582</v>
      </c>
      <c r="AC5839" s="119" t="s">
        <v>398</v>
      </c>
      <c r="AD5839" s="119" t="s">
        <v>398</v>
      </c>
    </row>
    <row r="5840" spans="1:30">
      <c r="A5840" s="117">
        <v>5839</v>
      </c>
      <c r="B5840" s="123" t="s">
        <v>469</v>
      </c>
      <c r="C5840" s="117" t="s">
        <v>5</v>
      </c>
      <c r="D5840" s="117" t="s">
        <v>595</v>
      </c>
      <c r="E5840" s="117">
        <v>5839</v>
      </c>
      <c r="F5840" s="117" t="s">
        <v>923</v>
      </c>
      <c r="G5840" s="117" t="s">
        <v>591</v>
      </c>
      <c r="H5840" s="117" t="s">
        <v>1016</v>
      </c>
      <c r="I5840" s="117" t="s">
        <v>398</v>
      </c>
      <c r="J5840" s="117" t="s">
        <v>398</v>
      </c>
      <c r="K5840" s="117" t="s">
        <v>398</v>
      </c>
      <c r="L5840" s="117" t="s">
        <v>398</v>
      </c>
      <c r="M5840" s="117" t="s">
        <v>398</v>
      </c>
      <c r="N5840" s="117" t="s">
        <v>398</v>
      </c>
      <c r="O5840" s="125" t="s">
        <v>579</v>
      </c>
      <c r="P5840" s="117">
        <v>1</v>
      </c>
      <c r="Q5840" s="117" t="s">
        <v>398</v>
      </c>
      <c r="R5840" s="117" t="s">
        <v>398</v>
      </c>
      <c r="S5840" s="117" t="s">
        <v>398</v>
      </c>
      <c r="T5840" s="117" t="s">
        <v>398</v>
      </c>
      <c r="U5840" s="117" t="s">
        <v>398</v>
      </c>
      <c r="V5840" s="117" t="s">
        <v>398</v>
      </c>
      <c r="W5840" s="123">
        <v>83</v>
      </c>
      <c r="X5840" s="117" t="s">
        <v>907</v>
      </c>
      <c r="Y5840" s="120">
        <v>43565</v>
      </c>
      <c r="Z5840" s="121">
        <v>0.625</v>
      </c>
      <c r="AA5840" s="121">
        <v>0.71527777777777779</v>
      </c>
      <c r="AB5840" s="117" t="s">
        <v>582</v>
      </c>
      <c r="AC5840" s="119" t="s">
        <v>398</v>
      </c>
      <c r="AD5840" s="119" t="s">
        <v>398</v>
      </c>
    </row>
    <row r="5841" spans="1:30">
      <c r="A5841" s="117">
        <v>5840</v>
      </c>
      <c r="B5841" s="123" t="s">
        <v>469</v>
      </c>
      <c r="C5841" s="117" t="s">
        <v>5</v>
      </c>
      <c r="D5841" s="117" t="s">
        <v>595</v>
      </c>
      <c r="E5841" s="117">
        <v>5840</v>
      </c>
      <c r="F5841" s="117" t="s">
        <v>923</v>
      </c>
      <c r="G5841" s="117" t="s">
        <v>591</v>
      </c>
      <c r="H5841" s="117" t="s">
        <v>1016</v>
      </c>
      <c r="I5841" s="117" t="s">
        <v>398</v>
      </c>
      <c r="J5841" s="117" t="s">
        <v>398</v>
      </c>
      <c r="K5841" s="117" t="s">
        <v>398</v>
      </c>
      <c r="L5841" s="117" t="s">
        <v>398</v>
      </c>
      <c r="M5841" s="117" t="s">
        <v>398</v>
      </c>
      <c r="N5841" s="117" t="s">
        <v>398</v>
      </c>
      <c r="O5841" s="125" t="s">
        <v>579</v>
      </c>
      <c r="P5841" s="117">
        <v>1</v>
      </c>
      <c r="Q5841" s="117" t="s">
        <v>398</v>
      </c>
      <c r="R5841" s="117" t="s">
        <v>398</v>
      </c>
      <c r="S5841" s="117" t="s">
        <v>398</v>
      </c>
      <c r="T5841" s="117" t="s">
        <v>398</v>
      </c>
      <c r="U5841" s="117" t="s">
        <v>398</v>
      </c>
      <c r="V5841" s="117" t="s">
        <v>398</v>
      </c>
      <c r="W5841" s="123">
        <v>83</v>
      </c>
      <c r="X5841" s="117" t="s">
        <v>907</v>
      </c>
      <c r="Y5841" s="120">
        <v>43565</v>
      </c>
      <c r="Z5841" s="121">
        <v>0.625</v>
      </c>
      <c r="AA5841" s="121">
        <v>0.71527777777777779</v>
      </c>
      <c r="AB5841" s="117" t="s">
        <v>582</v>
      </c>
      <c r="AC5841" s="119" t="s">
        <v>398</v>
      </c>
      <c r="AD5841" s="119" t="s">
        <v>398</v>
      </c>
    </row>
    <row r="5842" spans="1:30">
      <c r="A5842" s="117">
        <v>5841</v>
      </c>
      <c r="B5842" s="123" t="s">
        <v>469</v>
      </c>
      <c r="C5842" s="117" t="s">
        <v>5</v>
      </c>
      <c r="D5842" s="117" t="s">
        <v>595</v>
      </c>
      <c r="E5842" s="117">
        <v>5841</v>
      </c>
      <c r="F5842" s="117" t="s">
        <v>923</v>
      </c>
      <c r="G5842" s="117" t="s">
        <v>591</v>
      </c>
      <c r="H5842" s="117" t="s">
        <v>1016</v>
      </c>
      <c r="I5842" s="117" t="s">
        <v>398</v>
      </c>
      <c r="J5842" s="117" t="s">
        <v>398</v>
      </c>
      <c r="K5842" s="117" t="s">
        <v>398</v>
      </c>
      <c r="L5842" s="117" t="s">
        <v>398</v>
      </c>
      <c r="M5842" s="117" t="s">
        <v>398</v>
      </c>
      <c r="N5842" s="117" t="s">
        <v>398</v>
      </c>
      <c r="O5842" s="125" t="s">
        <v>579</v>
      </c>
      <c r="P5842" s="117">
        <v>1</v>
      </c>
      <c r="Q5842" s="117" t="s">
        <v>398</v>
      </c>
      <c r="R5842" s="117" t="s">
        <v>398</v>
      </c>
      <c r="S5842" s="117" t="s">
        <v>398</v>
      </c>
      <c r="T5842" s="117" t="s">
        <v>398</v>
      </c>
      <c r="U5842" s="117" t="s">
        <v>398</v>
      </c>
      <c r="V5842" s="117" t="s">
        <v>398</v>
      </c>
      <c r="W5842" s="123">
        <v>83</v>
      </c>
      <c r="X5842" s="117" t="s">
        <v>907</v>
      </c>
      <c r="Y5842" s="120">
        <v>43565</v>
      </c>
      <c r="Z5842" s="121">
        <v>0.625</v>
      </c>
      <c r="AA5842" s="121">
        <v>0.71527777777777779</v>
      </c>
      <c r="AB5842" s="117" t="s">
        <v>582</v>
      </c>
      <c r="AC5842" s="119" t="s">
        <v>398</v>
      </c>
      <c r="AD5842" s="119" t="s">
        <v>398</v>
      </c>
    </row>
    <row r="5843" spans="1:30">
      <c r="A5843" s="117">
        <v>5842</v>
      </c>
      <c r="B5843" s="123" t="s">
        <v>469</v>
      </c>
      <c r="C5843" s="117" t="s">
        <v>5</v>
      </c>
      <c r="D5843" s="117" t="s">
        <v>595</v>
      </c>
      <c r="E5843" s="117">
        <v>5842</v>
      </c>
      <c r="F5843" s="117" t="s">
        <v>923</v>
      </c>
      <c r="G5843" s="117" t="s">
        <v>591</v>
      </c>
      <c r="H5843" s="117" t="s">
        <v>1016</v>
      </c>
      <c r="I5843" s="117" t="s">
        <v>398</v>
      </c>
      <c r="J5843" s="117" t="s">
        <v>398</v>
      </c>
      <c r="K5843" s="117" t="s">
        <v>398</v>
      </c>
      <c r="L5843" s="117" t="s">
        <v>398</v>
      </c>
      <c r="M5843" s="117" t="s">
        <v>398</v>
      </c>
      <c r="N5843" s="117" t="s">
        <v>398</v>
      </c>
      <c r="O5843" s="125" t="s">
        <v>579</v>
      </c>
      <c r="P5843" s="117">
        <v>1</v>
      </c>
      <c r="Q5843" s="117" t="s">
        <v>398</v>
      </c>
      <c r="R5843" s="117" t="s">
        <v>398</v>
      </c>
      <c r="S5843" s="117" t="s">
        <v>398</v>
      </c>
      <c r="T5843" s="117" t="s">
        <v>398</v>
      </c>
      <c r="U5843" s="117" t="s">
        <v>398</v>
      </c>
      <c r="V5843" s="117" t="s">
        <v>398</v>
      </c>
      <c r="W5843" s="123">
        <v>83</v>
      </c>
      <c r="X5843" s="117" t="s">
        <v>907</v>
      </c>
      <c r="Y5843" s="120">
        <v>43565</v>
      </c>
      <c r="Z5843" s="121">
        <v>0.625</v>
      </c>
      <c r="AA5843" s="121">
        <v>0.71527777777777779</v>
      </c>
      <c r="AB5843" s="117" t="s">
        <v>582</v>
      </c>
      <c r="AC5843" s="119" t="s">
        <v>398</v>
      </c>
      <c r="AD5843" s="119" t="s">
        <v>398</v>
      </c>
    </row>
    <row r="5844" spans="1:30">
      <c r="A5844" s="117">
        <v>5843</v>
      </c>
      <c r="B5844" s="123" t="s">
        <v>469</v>
      </c>
      <c r="C5844" s="117" t="s">
        <v>5</v>
      </c>
      <c r="D5844" s="117" t="s">
        <v>595</v>
      </c>
      <c r="E5844" s="117">
        <v>5843</v>
      </c>
      <c r="F5844" s="117" t="s">
        <v>923</v>
      </c>
      <c r="G5844" s="117" t="s">
        <v>591</v>
      </c>
      <c r="H5844" s="117" t="s">
        <v>1016</v>
      </c>
      <c r="I5844" s="117" t="s">
        <v>398</v>
      </c>
      <c r="J5844" s="117" t="s">
        <v>398</v>
      </c>
      <c r="K5844" s="117" t="s">
        <v>398</v>
      </c>
      <c r="L5844" s="117" t="s">
        <v>398</v>
      </c>
      <c r="M5844" s="117" t="s">
        <v>398</v>
      </c>
      <c r="N5844" s="117" t="s">
        <v>398</v>
      </c>
      <c r="O5844" s="125" t="s">
        <v>579</v>
      </c>
      <c r="P5844" s="117">
        <v>1</v>
      </c>
      <c r="Q5844" s="117" t="s">
        <v>398</v>
      </c>
      <c r="R5844" s="117" t="s">
        <v>398</v>
      </c>
      <c r="S5844" s="117" t="s">
        <v>398</v>
      </c>
      <c r="T5844" s="117" t="s">
        <v>398</v>
      </c>
      <c r="U5844" s="117" t="s">
        <v>398</v>
      </c>
      <c r="V5844" s="117" t="s">
        <v>398</v>
      </c>
      <c r="W5844" s="123">
        <v>83</v>
      </c>
      <c r="X5844" s="117" t="s">
        <v>907</v>
      </c>
      <c r="Y5844" s="120">
        <v>43565</v>
      </c>
      <c r="Z5844" s="121">
        <v>0.625</v>
      </c>
      <c r="AA5844" s="121">
        <v>0.71527777777777779</v>
      </c>
      <c r="AB5844" s="117" t="s">
        <v>582</v>
      </c>
      <c r="AC5844" s="119" t="s">
        <v>398</v>
      </c>
      <c r="AD5844" s="119" t="s">
        <v>398</v>
      </c>
    </row>
    <row r="5845" spans="1:30">
      <c r="A5845" s="117">
        <v>5844</v>
      </c>
      <c r="B5845" s="123" t="s">
        <v>469</v>
      </c>
      <c r="C5845" s="117" t="s">
        <v>5</v>
      </c>
      <c r="D5845" s="117" t="s">
        <v>595</v>
      </c>
      <c r="E5845" s="117">
        <v>5844</v>
      </c>
      <c r="F5845" s="117" t="s">
        <v>923</v>
      </c>
      <c r="G5845" s="117" t="s">
        <v>591</v>
      </c>
      <c r="H5845" s="117" t="s">
        <v>1016</v>
      </c>
      <c r="I5845" s="117" t="s">
        <v>398</v>
      </c>
      <c r="J5845" s="117" t="s">
        <v>398</v>
      </c>
      <c r="K5845" s="117" t="s">
        <v>398</v>
      </c>
      <c r="L5845" s="117" t="s">
        <v>398</v>
      </c>
      <c r="M5845" s="117" t="s">
        <v>398</v>
      </c>
      <c r="N5845" s="117" t="s">
        <v>398</v>
      </c>
      <c r="O5845" s="125" t="s">
        <v>579</v>
      </c>
      <c r="P5845" s="117">
        <v>1</v>
      </c>
      <c r="Q5845" s="117" t="s">
        <v>398</v>
      </c>
      <c r="R5845" s="117" t="s">
        <v>398</v>
      </c>
      <c r="S5845" s="117" t="s">
        <v>398</v>
      </c>
      <c r="T5845" s="117" t="s">
        <v>398</v>
      </c>
      <c r="U5845" s="117" t="s">
        <v>398</v>
      </c>
      <c r="V5845" s="117" t="s">
        <v>398</v>
      </c>
      <c r="W5845" s="123">
        <v>83</v>
      </c>
      <c r="X5845" s="117" t="s">
        <v>907</v>
      </c>
      <c r="Y5845" s="120">
        <v>43565</v>
      </c>
      <c r="Z5845" s="121">
        <v>0.625</v>
      </c>
      <c r="AA5845" s="121">
        <v>0.71527777777777779</v>
      </c>
      <c r="AB5845" s="117" t="s">
        <v>582</v>
      </c>
      <c r="AC5845" s="119" t="s">
        <v>398</v>
      </c>
      <c r="AD5845" s="119" t="s">
        <v>398</v>
      </c>
    </row>
    <row r="5846" spans="1:30">
      <c r="A5846" s="117">
        <v>5845</v>
      </c>
      <c r="B5846" s="123" t="s">
        <v>469</v>
      </c>
      <c r="C5846" s="117" t="s">
        <v>5</v>
      </c>
      <c r="D5846" s="117" t="s">
        <v>595</v>
      </c>
      <c r="E5846" s="117">
        <v>5845</v>
      </c>
      <c r="F5846" s="117" t="s">
        <v>923</v>
      </c>
      <c r="G5846" s="117" t="s">
        <v>591</v>
      </c>
      <c r="H5846" s="117" t="s">
        <v>1016</v>
      </c>
      <c r="I5846" s="117" t="s">
        <v>398</v>
      </c>
      <c r="J5846" s="117" t="s">
        <v>398</v>
      </c>
      <c r="K5846" s="117" t="s">
        <v>398</v>
      </c>
      <c r="L5846" s="117" t="s">
        <v>398</v>
      </c>
      <c r="M5846" s="117" t="s">
        <v>398</v>
      </c>
      <c r="N5846" s="117" t="s">
        <v>398</v>
      </c>
      <c r="O5846" s="125" t="s">
        <v>579</v>
      </c>
      <c r="P5846" s="117">
        <v>1</v>
      </c>
      <c r="Q5846" s="117" t="s">
        <v>398</v>
      </c>
      <c r="R5846" s="117" t="s">
        <v>398</v>
      </c>
      <c r="S5846" s="117" t="s">
        <v>398</v>
      </c>
      <c r="T5846" s="117" t="s">
        <v>398</v>
      </c>
      <c r="U5846" s="117" t="s">
        <v>398</v>
      </c>
      <c r="V5846" s="117" t="s">
        <v>398</v>
      </c>
      <c r="W5846" s="123">
        <v>83</v>
      </c>
      <c r="X5846" s="117" t="s">
        <v>907</v>
      </c>
      <c r="Y5846" s="120">
        <v>43565</v>
      </c>
      <c r="Z5846" s="121">
        <v>0.625</v>
      </c>
      <c r="AA5846" s="121">
        <v>0.71527777777777779</v>
      </c>
      <c r="AB5846" s="117" t="s">
        <v>582</v>
      </c>
      <c r="AC5846" s="119" t="s">
        <v>398</v>
      </c>
      <c r="AD5846" s="119" t="s">
        <v>398</v>
      </c>
    </row>
    <row r="5847" spans="1:30">
      <c r="A5847" s="117">
        <v>5846</v>
      </c>
      <c r="B5847" s="123" t="s">
        <v>469</v>
      </c>
      <c r="C5847" s="117" t="s">
        <v>5</v>
      </c>
      <c r="D5847" s="117" t="s">
        <v>595</v>
      </c>
      <c r="E5847" s="117">
        <v>5846</v>
      </c>
      <c r="F5847" s="117" t="s">
        <v>923</v>
      </c>
      <c r="G5847" s="117" t="s">
        <v>591</v>
      </c>
      <c r="H5847" s="117" t="s">
        <v>1016</v>
      </c>
      <c r="I5847" s="117" t="s">
        <v>398</v>
      </c>
      <c r="J5847" s="117" t="s">
        <v>398</v>
      </c>
      <c r="K5847" s="117" t="s">
        <v>398</v>
      </c>
      <c r="L5847" s="117" t="s">
        <v>398</v>
      </c>
      <c r="M5847" s="117" t="s">
        <v>398</v>
      </c>
      <c r="N5847" s="117" t="s">
        <v>398</v>
      </c>
      <c r="O5847" s="125" t="s">
        <v>579</v>
      </c>
      <c r="P5847" s="117">
        <v>1</v>
      </c>
      <c r="Q5847" s="117" t="s">
        <v>398</v>
      </c>
      <c r="R5847" s="117" t="s">
        <v>398</v>
      </c>
      <c r="S5847" s="117" t="s">
        <v>398</v>
      </c>
      <c r="T5847" s="117" t="s">
        <v>398</v>
      </c>
      <c r="U5847" s="117" t="s">
        <v>398</v>
      </c>
      <c r="V5847" s="117" t="s">
        <v>398</v>
      </c>
      <c r="W5847" s="123">
        <v>83</v>
      </c>
      <c r="X5847" s="117" t="s">
        <v>907</v>
      </c>
      <c r="Y5847" s="120">
        <v>43565</v>
      </c>
      <c r="Z5847" s="121">
        <v>0.625</v>
      </c>
      <c r="AA5847" s="121">
        <v>0.71527777777777779</v>
      </c>
      <c r="AB5847" s="117" t="s">
        <v>582</v>
      </c>
      <c r="AC5847" s="119" t="s">
        <v>398</v>
      </c>
      <c r="AD5847" s="119" t="s">
        <v>398</v>
      </c>
    </row>
    <row r="5848" spans="1:30">
      <c r="A5848" s="117">
        <v>5847</v>
      </c>
      <c r="B5848" s="123" t="s">
        <v>469</v>
      </c>
      <c r="C5848" s="117" t="s">
        <v>5</v>
      </c>
      <c r="D5848" s="117" t="s">
        <v>595</v>
      </c>
      <c r="E5848" s="117">
        <v>5847</v>
      </c>
      <c r="F5848" s="117" t="s">
        <v>923</v>
      </c>
      <c r="G5848" s="117" t="s">
        <v>591</v>
      </c>
      <c r="H5848" s="117" t="s">
        <v>1016</v>
      </c>
      <c r="I5848" s="117" t="s">
        <v>398</v>
      </c>
      <c r="J5848" s="117" t="s">
        <v>398</v>
      </c>
      <c r="K5848" s="117" t="s">
        <v>398</v>
      </c>
      <c r="L5848" s="117" t="s">
        <v>398</v>
      </c>
      <c r="M5848" s="117" t="s">
        <v>398</v>
      </c>
      <c r="N5848" s="117" t="s">
        <v>398</v>
      </c>
      <c r="O5848" s="125" t="s">
        <v>579</v>
      </c>
      <c r="P5848" s="117">
        <v>1</v>
      </c>
      <c r="Q5848" s="117" t="s">
        <v>398</v>
      </c>
      <c r="R5848" s="117" t="s">
        <v>398</v>
      </c>
      <c r="S5848" s="117" t="s">
        <v>398</v>
      </c>
      <c r="T5848" s="117" t="s">
        <v>398</v>
      </c>
      <c r="U5848" s="117" t="s">
        <v>398</v>
      </c>
      <c r="V5848" s="117" t="s">
        <v>398</v>
      </c>
      <c r="W5848" s="123">
        <v>83</v>
      </c>
      <c r="X5848" s="117" t="s">
        <v>907</v>
      </c>
      <c r="Y5848" s="120">
        <v>43565</v>
      </c>
      <c r="Z5848" s="121">
        <v>0.625</v>
      </c>
      <c r="AA5848" s="121">
        <v>0.71527777777777779</v>
      </c>
      <c r="AB5848" s="117" t="s">
        <v>582</v>
      </c>
      <c r="AC5848" s="119" t="s">
        <v>398</v>
      </c>
      <c r="AD5848" s="119" t="s">
        <v>398</v>
      </c>
    </row>
    <row r="5849" spans="1:30">
      <c r="A5849" s="117">
        <v>5848</v>
      </c>
      <c r="B5849" s="123" t="s">
        <v>469</v>
      </c>
      <c r="C5849" s="117" t="s">
        <v>5</v>
      </c>
      <c r="D5849" s="117" t="s">
        <v>595</v>
      </c>
      <c r="E5849" s="117">
        <v>5848</v>
      </c>
      <c r="F5849" s="117" t="s">
        <v>923</v>
      </c>
      <c r="G5849" s="117" t="s">
        <v>591</v>
      </c>
      <c r="H5849" s="117" t="s">
        <v>1016</v>
      </c>
      <c r="I5849" s="117" t="s">
        <v>398</v>
      </c>
      <c r="J5849" s="117" t="s">
        <v>398</v>
      </c>
      <c r="K5849" s="117" t="s">
        <v>398</v>
      </c>
      <c r="L5849" s="117" t="s">
        <v>398</v>
      </c>
      <c r="M5849" s="117" t="s">
        <v>398</v>
      </c>
      <c r="N5849" s="117" t="s">
        <v>398</v>
      </c>
      <c r="O5849" s="125" t="s">
        <v>579</v>
      </c>
      <c r="P5849" s="117">
        <v>1</v>
      </c>
      <c r="Q5849" s="117" t="s">
        <v>398</v>
      </c>
      <c r="R5849" s="117" t="s">
        <v>398</v>
      </c>
      <c r="S5849" s="117" t="s">
        <v>398</v>
      </c>
      <c r="T5849" s="117" t="s">
        <v>398</v>
      </c>
      <c r="U5849" s="117" t="s">
        <v>398</v>
      </c>
      <c r="V5849" s="117" t="s">
        <v>398</v>
      </c>
      <c r="W5849" s="123">
        <v>83</v>
      </c>
      <c r="X5849" s="117" t="s">
        <v>907</v>
      </c>
      <c r="Y5849" s="120">
        <v>43565</v>
      </c>
      <c r="Z5849" s="121">
        <v>0.625</v>
      </c>
      <c r="AA5849" s="121">
        <v>0.71527777777777779</v>
      </c>
      <c r="AB5849" s="117" t="s">
        <v>582</v>
      </c>
      <c r="AC5849" s="119" t="s">
        <v>398</v>
      </c>
      <c r="AD5849" s="119" t="s">
        <v>398</v>
      </c>
    </row>
    <row r="5850" spans="1:30">
      <c r="A5850" s="117">
        <v>5849</v>
      </c>
      <c r="B5850" s="123" t="s">
        <v>469</v>
      </c>
      <c r="C5850" s="117" t="s">
        <v>5</v>
      </c>
      <c r="D5850" s="117" t="s">
        <v>595</v>
      </c>
      <c r="E5850" s="117">
        <v>5849</v>
      </c>
      <c r="F5850" s="117" t="s">
        <v>923</v>
      </c>
      <c r="G5850" s="117" t="s">
        <v>591</v>
      </c>
      <c r="H5850" s="117" t="s">
        <v>1016</v>
      </c>
      <c r="I5850" s="117" t="s">
        <v>398</v>
      </c>
      <c r="J5850" s="117" t="s">
        <v>398</v>
      </c>
      <c r="K5850" s="117" t="s">
        <v>398</v>
      </c>
      <c r="L5850" s="117" t="s">
        <v>398</v>
      </c>
      <c r="M5850" s="117" t="s">
        <v>398</v>
      </c>
      <c r="N5850" s="117" t="s">
        <v>398</v>
      </c>
      <c r="O5850" s="125" t="s">
        <v>579</v>
      </c>
      <c r="P5850" s="117">
        <v>1</v>
      </c>
      <c r="Q5850" s="117" t="s">
        <v>398</v>
      </c>
      <c r="R5850" s="117" t="s">
        <v>398</v>
      </c>
      <c r="S5850" s="117" t="s">
        <v>398</v>
      </c>
      <c r="T5850" s="117" t="s">
        <v>398</v>
      </c>
      <c r="U5850" s="117" t="s">
        <v>398</v>
      </c>
      <c r="V5850" s="117" t="s">
        <v>398</v>
      </c>
      <c r="W5850" s="123">
        <v>83</v>
      </c>
      <c r="X5850" s="117" t="s">
        <v>907</v>
      </c>
      <c r="Y5850" s="120">
        <v>43565</v>
      </c>
      <c r="Z5850" s="121">
        <v>0.625</v>
      </c>
      <c r="AA5850" s="121">
        <v>0.71527777777777779</v>
      </c>
      <c r="AB5850" s="117" t="s">
        <v>582</v>
      </c>
      <c r="AC5850" s="119" t="s">
        <v>398</v>
      </c>
      <c r="AD5850" s="119" t="s">
        <v>398</v>
      </c>
    </row>
    <row r="5851" spans="1:30">
      <c r="A5851" s="117">
        <v>5850</v>
      </c>
      <c r="B5851" s="123" t="s">
        <v>469</v>
      </c>
      <c r="C5851" s="117" t="s">
        <v>5</v>
      </c>
      <c r="D5851" s="117" t="s">
        <v>595</v>
      </c>
      <c r="E5851" s="117">
        <v>5850</v>
      </c>
      <c r="F5851" s="117" t="s">
        <v>923</v>
      </c>
      <c r="G5851" s="117" t="s">
        <v>591</v>
      </c>
      <c r="H5851" s="117" t="s">
        <v>1016</v>
      </c>
      <c r="I5851" s="117" t="s">
        <v>398</v>
      </c>
      <c r="J5851" s="117" t="s">
        <v>398</v>
      </c>
      <c r="K5851" s="117" t="s">
        <v>398</v>
      </c>
      <c r="L5851" s="117" t="s">
        <v>398</v>
      </c>
      <c r="M5851" s="117" t="s">
        <v>398</v>
      </c>
      <c r="N5851" s="117" t="s">
        <v>398</v>
      </c>
      <c r="O5851" s="125" t="s">
        <v>579</v>
      </c>
      <c r="P5851" s="117">
        <v>1</v>
      </c>
      <c r="Q5851" s="117" t="s">
        <v>398</v>
      </c>
      <c r="R5851" s="117" t="s">
        <v>398</v>
      </c>
      <c r="S5851" s="117" t="s">
        <v>398</v>
      </c>
      <c r="T5851" s="117" t="s">
        <v>398</v>
      </c>
      <c r="U5851" s="117" t="s">
        <v>398</v>
      </c>
      <c r="V5851" s="117" t="s">
        <v>398</v>
      </c>
      <c r="W5851" s="123">
        <v>83</v>
      </c>
      <c r="X5851" s="117" t="s">
        <v>907</v>
      </c>
      <c r="Y5851" s="120">
        <v>43565</v>
      </c>
      <c r="Z5851" s="121">
        <v>0.625</v>
      </c>
      <c r="AA5851" s="121">
        <v>0.71527777777777779</v>
      </c>
      <c r="AB5851" s="117" t="s">
        <v>582</v>
      </c>
      <c r="AC5851" s="119" t="s">
        <v>398</v>
      </c>
      <c r="AD5851" s="119" t="s">
        <v>398</v>
      </c>
    </row>
    <row r="5852" spans="1:30">
      <c r="A5852" s="117">
        <v>5851</v>
      </c>
      <c r="B5852" s="123" t="s">
        <v>469</v>
      </c>
      <c r="C5852" s="117" t="s">
        <v>5</v>
      </c>
      <c r="D5852" s="117" t="s">
        <v>595</v>
      </c>
      <c r="E5852" s="117">
        <v>5851</v>
      </c>
      <c r="F5852" s="117" t="s">
        <v>923</v>
      </c>
      <c r="G5852" s="117" t="s">
        <v>591</v>
      </c>
      <c r="H5852" s="117" t="s">
        <v>1016</v>
      </c>
      <c r="I5852" s="117" t="s">
        <v>398</v>
      </c>
      <c r="J5852" s="117" t="s">
        <v>398</v>
      </c>
      <c r="K5852" s="117" t="s">
        <v>398</v>
      </c>
      <c r="L5852" s="117" t="s">
        <v>398</v>
      </c>
      <c r="M5852" s="117" t="s">
        <v>398</v>
      </c>
      <c r="N5852" s="117" t="s">
        <v>398</v>
      </c>
      <c r="O5852" s="125" t="s">
        <v>579</v>
      </c>
      <c r="P5852" s="117">
        <v>1</v>
      </c>
      <c r="Q5852" s="117" t="s">
        <v>398</v>
      </c>
      <c r="R5852" s="117" t="s">
        <v>398</v>
      </c>
      <c r="S5852" s="117" t="s">
        <v>398</v>
      </c>
      <c r="T5852" s="117" t="s">
        <v>398</v>
      </c>
      <c r="U5852" s="117" t="s">
        <v>398</v>
      </c>
      <c r="V5852" s="117" t="s">
        <v>398</v>
      </c>
      <c r="W5852" s="123">
        <v>83</v>
      </c>
      <c r="X5852" s="117" t="s">
        <v>907</v>
      </c>
      <c r="Y5852" s="120">
        <v>43565</v>
      </c>
      <c r="Z5852" s="121">
        <v>0.625</v>
      </c>
      <c r="AA5852" s="121">
        <v>0.71527777777777779</v>
      </c>
      <c r="AB5852" s="117" t="s">
        <v>582</v>
      </c>
      <c r="AC5852" s="119" t="s">
        <v>398</v>
      </c>
      <c r="AD5852" s="119" t="s">
        <v>398</v>
      </c>
    </row>
    <row r="5853" spans="1:30">
      <c r="A5853" s="117">
        <v>5852</v>
      </c>
      <c r="B5853" s="123" t="s">
        <v>469</v>
      </c>
      <c r="C5853" s="117" t="s">
        <v>5</v>
      </c>
      <c r="D5853" s="117" t="s">
        <v>595</v>
      </c>
      <c r="E5853" s="117">
        <v>5852</v>
      </c>
      <c r="F5853" s="117" t="s">
        <v>923</v>
      </c>
      <c r="G5853" s="117" t="s">
        <v>591</v>
      </c>
      <c r="H5853" s="117" t="s">
        <v>1016</v>
      </c>
      <c r="I5853" s="117" t="s">
        <v>398</v>
      </c>
      <c r="J5853" s="117" t="s">
        <v>398</v>
      </c>
      <c r="K5853" s="117" t="s">
        <v>398</v>
      </c>
      <c r="L5853" s="117" t="s">
        <v>398</v>
      </c>
      <c r="M5853" s="117" t="s">
        <v>398</v>
      </c>
      <c r="N5853" s="117" t="s">
        <v>398</v>
      </c>
      <c r="O5853" s="125" t="s">
        <v>579</v>
      </c>
      <c r="P5853" s="117">
        <v>1</v>
      </c>
      <c r="Q5853" s="117" t="s">
        <v>398</v>
      </c>
      <c r="R5853" s="117" t="s">
        <v>398</v>
      </c>
      <c r="S5853" s="117" t="s">
        <v>398</v>
      </c>
      <c r="T5853" s="117" t="s">
        <v>398</v>
      </c>
      <c r="U5853" s="117" t="s">
        <v>398</v>
      </c>
      <c r="V5853" s="117" t="s">
        <v>398</v>
      </c>
      <c r="W5853" s="123">
        <v>83</v>
      </c>
      <c r="X5853" s="117" t="s">
        <v>907</v>
      </c>
      <c r="Y5853" s="120">
        <v>43565</v>
      </c>
      <c r="Z5853" s="121">
        <v>0.625</v>
      </c>
      <c r="AA5853" s="121">
        <v>0.71527777777777779</v>
      </c>
      <c r="AB5853" s="117" t="s">
        <v>582</v>
      </c>
      <c r="AC5853" s="119" t="s">
        <v>398</v>
      </c>
      <c r="AD5853" s="119" t="s">
        <v>398</v>
      </c>
    </row>
    <row r="5854" spans="1:30">
      <c r="A5854" s="117">
        <v>5853</v>
      </c>
      <c r="B5854" s="123" t="s">
        <v>469</v>
      </c>
      <c r="C5854" s="117" t="s">
        <v>5</v>
      </c>
      <c r="D5854" s="117" t="s">
        <v>595</v>
      </c>
      <c r="E5854" s="117">
        <v>5853</v>
      </c>
      <c r="F5854" s="117" t="s">
        <v>923</v>
      </c>
      <c r="G5854" s="117" t="s">
        <v>591</v>
      </c>
      <c r="H5854" s="117" t="s">
        <v>1016</v>
      </c>
      <c r="I5854" s="117" t="s">
        <v>398</v>
      </c>
      <c r="J5854" s="117" t="s">
        <v>398</v>
      </c>
      <c r="K5854" s="117" t="s">
        <v>398</v>
      </c>
      <c r="L5854" s="117" t="s">
        <v>398</v>
      </c>
      <c r="M5854" s="117" t="s">
        <v>398</v>
      </c>
      <c r="N5854" s="117" t="s">
        <v>398</v>
      </c>
      <c r="O5854" s="125" t="s">
        <v>579</v>
      </c>
      <c r="P5854" s="117">
        <v>1</v>
      </c>
      <c r="Q5854" s="117" t="s">
        <v>398</v>
      </c>
      <c r="R5854" s="117" t="s">
        <v>398</v>
      </c>
      <c r="S5854" s="117" t="s">
        <v>398</v>
      </c>
      <c r="T5854" s="117" t="s">
        <v>398</v>
      </c>
      <c r="U5854" s="117" t="s">
        <v>398</v>
      </c>
      <c r="V5854" s="117" t="s">
        <v>398</v>
      </c>
      <c r="W5854" s="123">
        <v>83</v>
      </c>
      <c r="X5854" s="117" t="s">
        <v>907</v>
      </c>
      <c r="Y5854" s="120">
        <v>43565</v>
      </c>
      <c r="Z5854" s="121">
        <v>0.625</v>
      </c>
      <c r="AA5854" s="121">
        <v>0.71527777777777779</v>
      </c>
      <c r="AB5854" s="117" t="s">
        <v>582</v>
      </c>
      <c r="AC5854" s="119" t="s">
        <v>398</v>
      </c>
      <c r="AD5854" s="119" t="s">
        <v>398</v>
      </c>
    </row>
    <row r="5855" spans="1:30">
      <c r="A5855" s="117">
        <v>5854</v>
      </c>
      <c r="B5855" s="123" t="s">
        <v>469</v>
      </c>
      <c r="C5855" s="117" t="s">
        <v>5</v>
      </c>
      <c r="D5855" s="117" t="s">
        <v>595</v>
      </c>
      <c r="E5855" s="117">
        <v>5854</v>
      </c>
      <c r="F5855" s="117" t="s">
        <v>923</v>
      </c>
      <c r="G5855" s="117" t="s">
        <v>591</v>
      </c>
      <c r="H5855" s="117" t="s">
        <v>1016</v>
      </c>
      <c r="I5855" s="117" t="s">
        <v>398</v>
      </c>
      <c r="J5855" s="117" t="s">
        <v>398</v>
      </c>
      <c r="K5855" s="117" t="s">
        <v>398</v>
      </c>
      <c r="L5855" s="117" t="s">
        <v>398</v>
      </c>
      <c r="M5855" s="117" t="s">
        <v>398</v>
      </c>
      <c r="N5855" s="117" t="s">
        <v>398</v>
      </c>
      <c r="O5855" s="125" t="s">
        <v>579</v>
      </c>
      <c r="P5855" s="117">
        <v>1</v>
      </c>
      <c r="Q5855" s="117" t="s">
        <v>398</v>
      </c>
      <c r="R5855" s="117" t="s">
        <v>398</v>
      </c>
      <c r="S5855" s="117" t="s">
        <v>398</v>
      </c>
      <c r="T5855" s="117" t="s">
        <v>398</v>
      </c>
      <c r="U5855" s="117" t="s">
        <v>398</v>
      </c>
      <c r="V5855" s="117" t="s">
        <v>398</v>
      </c>
      <c r="W5855" s="123">
        <v>83</v>
      </c>
      <c r="X5855" s="117" t="s">
        <v>907</v>
      </c>
      <c r="Y5855" s="120">
        <v>43565</v>
      </c>
      <c r="Z5855" s="121">
        <v>0.625</v>
      </c>
      <c r="AA5855" s="121">
        <v>0.71527777777777779</v>
      </c>
      <c r="AB5855" s="117" t="s">
        <v>582</v>
      </c>
      <c r="AC5855" s="119" t="s">
        <v>398</v>
      </c>
      <c r="AD5855" s="119" t="s">
        <v>398</v>
      </c>
    </row>
    <row r="5856" spans="1:30">
      <c r="A5856" s="117">
        <v>5855</v>
      </c>
      <c r="B5856" s="123" t="s">
        <v>469</v>
      </c>
      <c r="C5856" s="117" t="s">
        <v>5</v>
      </c>
      <c r="D5856" s="117" t="s">
        <v>595</v>
      </c>
      <c r="E5856" s="117">
        <v>5855</v>
      </c>
      <c r="F5856" s="117" t="s">
        <v>923</v>
      </c>
      <c r="G5856" s="117" t="s">
        <v>591</v>
      </c>
      <c r="H5856" s="117" t="s">
        <v>1016</v>
      </c>
      <c r="I5856" s="117" t="s">
        <v>398</v>
      </c>
      <c r="J5856" s="117" t="s">
        <v>398</v>
      </c>
      <c r="K5856" s="117" t="s">
        <v>398</v>
      </c>
      <c r="L5856" s="117" t="s">
        <v>398</v>
      </c>
      <c r="M5856" s="117" t="s">
        <v>398</v>
      </c>
      <c r="N5856" s="117" t="s">
        <v>398</v>
      </c>
      <c r="O5856" s="125" t="s">
        <v>579</v>
      </c>
      <c r="P5856" s="117">
        <v>1</v>
      </c>
      <c r="Q5856" s="117" t="s">
        <v>398</v>
      </c>
      <c r="R5856" s="117" t="s">
        <v>398</v>
      </c>
      <c r="S5856" s="117" t="s">
        <v>398</v>
      </c>
      <c r="T5856" s="117" t="s">
        <v>398</v>
      </c>
      <c r="U5856" s="117" t="s">
        <v>398</v>
      </c>
      <c r="V5856" s="117" t="s">
        <v>398</v>
      </c>
      <c r="W5856" s="123">
        <v>83</v>
      </c>
      <c r="X5856" s="117" t="s">
        <v>907</v>
      </c>
      <c r="Y5856" s="120">
        <v>43565</v>
      </c>
      <c r="Z5856" s="121">
        <v>0.625</v>
      </c>
      <c r="AA5856" s="121">
        <v>0.71527777777777779</v>
      </c>
      <c r="AB5856" s="117" t="s">
        <v>582</v>
      </c>
      <c r="AC5856" s="119" t="s">
        <v>398</v>
      </c>
      <c r="AD5856" s="119" t="s">
        <v>398</v>
      </c>
    </row>
    <row r="5857" spans="1:30">
      <c r="A5857" s="117">
        <v>5856</v>
      </c>
      <c r="B5857" s="123" t="s">
        <v>469</v>
      </c>
      <c r="C5857" s="117" t="s">
        <v>5</v>
      </c>
      <c r="D5857" s="117" t="s">
        <v>595</v>
      </c>
      <c r="E5857" s="117">
        <v>5856</v>
      </c>
      <c r="F5857" s="117" t="s">
        <v>923</v>
      </c>
      <c r="G5857" s="117" t="s">
        <v>591</v>
      </c>
      <c r="H5857" s="117" t="s">
        <v>1016</v>
      </c>
      <c r="I5857" s="117" t="s">
        <v>398</v>
      </c>
      <c r="J5857" s="117" t="s">
        <v>398</v>
      </c>
      <c r="K5857" s="117" t="s">
        <v>398</v>
      </c>
      <c r="L5857" s="117" t="s">
        <v>398</v>
      </c>
      <c r="M5857" s="117" t="s">
        <v>398</v>
      </c>
      <c r="N5857" s="117" t="s">
        <v>398</v>
      </c>
      <c r="O5857" s="125" t="s">
        <v>579</v>
      </c>
      <c r="P5857" s="117">
        <v>1</v>
      </c>
      <c r="Q5857" s="117" t="s">
        <v>398</v>
      </c>
      <c r="R5857" s="117" t="s">
        <v>398</v>
      </c>
      <c r="S5857" s="117" t="s">
        <v>398</v>
      </c>
      <c r="T5857" s="117" t="s">
        <v>398</v>
      </c>
      <c r="U5857" s="117" t="s">
        <v>398</v>
      </c>
      <c r="V5857" s="117" t="s">
        <v>398</v>
      </c>
      <c r="W5857" s="123">
        <v>83</v>
      </c>
      <c r="X5857" s="117" t="s">
        <v>907</v>
      </c>
      <c r="Y5857" s="120">
        <v>43565</v>
      </c>
      <c r="Z5857" s="121">
        <v>0.625</v>
      </c>
      <c r="AA5857" s="121">
        <v>0.71527777777777779</v>
      </c>
      <c r="AB5857" s="117" t="s">
        <v>582</v>
      </c>
      <c r="AC5857" s="119" t="s">
        <v>398</v>
      </c>
      <c r="AD5857" s="119" t="s">
        <v>398</v>
      </c>
    </row>
    <row r="5858" spans="1:30">
      <c r="A5858" s="117">
        <v>5857</v>
      </c>
      <c r="B5858" s="123" t="s">
        <v>469</v>
      </c>
      <c r="C5858" s="117" t="s">
        <v>5</v>
      </c>
      <c r="D5858" s="117" t="s">
        <v>595</v>
      </c>
      <c r="E5858" s="117">
        <v>5857</v>
      </c>
      <c r="F5858" s="117" t="s">
        <v>923</v>
      </c>
      <c r="G5858" s="117" t="s">
        <v>591</v>
      </c>
      <c r="H5858" s="117" t="s">
        <v>1016</v>
      </c>
      <c r="I5858" s="117" t="s">
        <v>398</v>
      </c>
      <c r="J5858" s="117" t="s">
        <v>398</v>
      </c>
      <c r="K5858" s="117" t="s">
        <v>398</v>
      </c>
      <c r="L5858" s="117" t="s">
        <v>398</v>
      </c>
      <c r="M5858" s="117" t="s">
        <v>398</v>
      </c>
      <c r="N5858" s="117" t="s">
        <v>398</v>
      </c>
      <c r="O5858" s="125" t="s">
        <v>579</v>
      </c>
      <c r="P5858" s="117">
        <v>1</v>
      </c>
      <c r="Q5858" s="117" t="s">
        <v>398</v>
      </c>
      <c r="R5858" s="117" t="s">
        <v>398</v>
      </c>
      <c r="S5858" s="117" t="s">
        <v>398</v>
      </c>
      <c r="T5858" s="117" t="s">
        <v>398</v>
      </c>
      <c r="U5858" s="117" t="s">
        <v>398</v>
      </c>
      <c r="V5858" s="117" t="s">
        <v>398</v>
      </c>
      <c r="W5858" s="123">
        <v>83</v>
      </c>
      <c r="X5858" s="117" t="s">
        <v>907</v>
      </c>
      <c r="Y5858" s="120">
        <v>43565</v>
      </c>
      <c r="Z5858" s="121">
        <v>0.625</v>
      </c>
      <c r="AA5858" s="121">
        <v>0.71527777777777779</v>
      </c>
      <c r="AB5858" s="117" t="s">
        <v>582</v>
      </c>
      <c r="AC5858" s="119" t="s">
        <v>398</v>
      </c>
      <c r="AD5858" s="119" t="s">
        <v>398</v>
      </c>
    </row>
    <row r="5859" spans="1:30">
      <c r="A5859" s="117">
        <v>5858</v>
      </c>
      <c r="B5859" s="123" t="s">
        <v>469</v>
      </c>
      <c r="C5859" s="117" t="s">
        <v>5</v>
      </c>
      <c r="D5859" s="117" t="s">
        <v>595</v>
      </c>
      <c r="E5859" s="117">
        <v>5858</v>
      </c>
      <c r="F5859" s="117" t="s">
        <v>923</v>
      </c>
      <c r="G5859" s="117" t="s">
        <v>591</v>
      </c>
      <c r="H5859" s="117" t="s">
        <v>1016</v>
      </c>
      <c r="I5859" s="117" t="s">
        <v>398</v>
      </c>
      <c r="J5859" s="117" t="s">
        <v>398</v>
      </c>
      <c r="K5859" s="117" t="s">
        <v>398</v>
      </c>
      <c r="L5859" s="117" t="s">
        <v>398</v>
      </c>
      <c r="M5859" s="117" t="s">
        <v>398</v>
      </c>
      <c r="N5859" s="117" t="s">
        <v>398</v>
      </c>
      <c r="O5859" s="125" t="s">
        <v>579</v>
      </c>
      <c r="P5859" s="117">
        <v>1</v>
      </c>
      <c r="Q5859" s="117" t="s">
        <v>398</v>
      </c>
      <c r="R5859" s="117" t="s">
        <v>398</v>
      </c>
      <c r="S5859" s="117" t="s">
        <v>398</v>
      </c>
      <c r="T5859" s="117" t="s">
        <v>398</v>
      </c>
      <c r="U5859" s="117" t="s">
        <v>398</v>
      </c>
      <c r="V5859" s="117" t="s">
        <v>398</v>
      </c>
      <c r="W5859" s="123">
        <v>83</v>
      </c>
      <c r="X5859" s="117" t="s">
        <v>907</v>
      </c>
      <c r="Y5859" s="120">
        <v>43565</v>
      </c>
      <c r="Z5859" s="121">
        <v>0.625</v>
      </c>
      <c r="AA5859" s="121">
        <v>0.71527777777777779</v>
      </c>
      <c r="AB5859" s="117" t="s">
        <v>582</v>
      </c>
      <c r="AC5859" s="119" t="s">
        <v>398</v>
      </c>
      <c r="AD5859" s="119" t="s">
        <v>398</v>
      </c>
    </row>
    <row r="5860" spans="1:30">
      <c r="A5860" s="117">
        <v>5859</v>
      </c>
      <c r="B5860" s="123" t="s">
        <v>469</v>
      </c>
      <c r="C5860" s="117" t="s">
        <v>5</v>
      </c>
      <c r="D5860" s="117" t="s">
        <v>595</v>
      </c>
      <c r="E5860" s="117">
        <v>5859</v>
      </c>
      <c r="F5860" s="117" t="s">
        <v>923</v>
      </c>
      <c r="G5860" s="117" t="s">
        <v>591</v>
      </c>
      <c r="H5860" s="117" t="s">
        <v>1016</v>
      </c>
      <c r="I5860" s="117" t="s">
        <v>398</v>
      </c>
      <c r="J5860" s="117" t="s">
        <v>398</v>
      </c>
      <c r="K5860" s="117" t="s">
        <v>398</v>
      </c>
      <c r="L5860" s="117" t="s">
        <v>398</v>
      </c>
      <c r="M5860" s="117" t="s">
        <v>398</v>
      </c>
      <c r="N5860" s="117" t="s">
        <v>398</v>
      </c>
      <c r="O5860" s="125" t="s">
        <v>579</v>
      </c>
      <c r="P5860" s="117">
        <v>1</v>
      </c>
      <c r="Q5860" s="117" t="s">
        <v>398</v>
      </c>
      <c r="R5860" s="117" t="s">
        <v>398</v>
      </c>
      <c r="S5860" s="117" t="s">
        <v>398</v>
      </c>
      <c r="T5860" s="117" t="s">
        <v>398</v>
      </c>
      <c r="U5860" s="117" t="s">
        <v>398</v>
      </c>
      <c r="V5860" s="117" t="s">
        <v>398</v>
      </c>
      <c r="W5860" s="123">
        <v>83</v>
      </c>
      <c r="X5860" s="117" t="s">
        <v>907</v>
      </c>
      <c r="Y5860" s="120">
        <v>43565</v>
      </c>
      <c r="Z5860" s="121">
        <v>0.625</v>
      </c>
      <c r="AA5860" s="121">
        <v>0.71527777777777779</v>
      </c>
      <c r="AB5860" s="117" t="s">
        <v>582</v>
      </c>
      <c r="AC5860" s="119" t="s">
        <v>398</v>
      </c>
      <c r="AD5860" s="119" t="s">
        <v>398</v>
      </c>
    </row>
    <row r="5861" spans="1:30">
      <c r="A5861" s="117">
        <v>5860</v>
      </c>
      <c r="B5861" s="123" t="s">
        <v>469</v>
      </c>
      <c r="C5861" s="117" t="s">
        <v>5</v>
      </c>
      <c r="D5861" s="117" t="s">
        <v>595</v>
      </c>
      <c r="E5861" s="117">
        <v>5860</v>
      </c>
      <c r="F5861" s="117" t="s">
        <v>923</v>
      </c>
      <c r="G5861" s="117" t="s">
        <v>591</v>
      </c>
      <c r="H5861" s="117" t="s">
        <v>1016</v>
      </c>
      <c r="I5861" s="117" t="s">
        <v>398</v>
      </c>
      <c r="J5861" s="117" t="s">
        <v>398</v>
      </c>
      <c r="K5861" s="117" t="s">
        <v>398</v>
      </c>
      <c r="L5861" s="117" t="s">
        <v>398</v>
      </c>
      <c r="M5861" s="117" t="s">
        <v>398</v>
      </c>
      <c r="N5861" s="117" t="s">
        <v>398</v>
      </c>
      <c r="O5861" s="125" t="s">
        <v>579</v>
      </c>
      <c r="P5861" s="117">
        <v>1</v>
      </c>
      <c r="Q5861" s="117" t="s">
        <v>398</v>
      </c>
      <c r="R5861" s="117" t="s">
        <v>398</v>
      </c>
      <c r="S5861" s="117" t="s">
        <v>398</v>
      </c>
      <c r="T5861" s="117" t="s">
        <v>398</v>
      </c>
      <c r="U5861" s="117" t="s">
        <v>398</v>
      </c>
      <c r="V5861" s="117" t="s">
        <v>398</v>
      </c>
      <c r="W5861" s="123">
        <v>83</v>
      </c>
      <c r="X5861" s="117" t="s">
        <v>907</v>
      </c>
      <c r="Y5861" s="120">
        <v>43565</v>
      </c>
      <c r="Z5861" s="121">
        <v>0.625</v>
      </c>
      <c r="AA5861" s="121">
        <v>0.71527777777777779</v>
      </c>
      <c r="AB5861" s="117" t="s">
        <v>582</v>
      </c>
      <c r="AC5861" s="119" t="s">
        <v>398</v>
      </c>
      <c r="AD5861" s="119" t="s">
        <v>398</v>
      </c>
    </row>
    <row r="5862" spans="1:30">
      <c r="A5862" s="117">
        <v>5861</v>
      </c>
      <c r="B5862" s="123" t="s">
        <v>469</v>
      </c>
      <c r="C5862" s="117" t="s">
        <v>5</v>
      </c>
      <c r="D5862" s="117" t="s">
        <v>595</v>
      </c>
      <c r="E5862" s="117">
        <v>5861</v>
      </c>
      <c r="F5862" s="117" t="s">
        <v>923</v>
      </c>
      <c r="G5862" s="117" t="s">
        <v>591</v>
      </c>
      <c r="H5862" s="117" t="s">
        <v>1016</v>
      </c>
      <c r="I5862" s="117" t="s">
        <v>398</v>
      </c>
      <c r="J5862" s="117" t="s">
        <v>398</v>
      </c>
      <c r="K5862" s="117" t="s">
        <v>398</v>
      </c>
      <c r="L5862" s="117" t="s">
        <v>398</v>
      </c>
      <c r="M5862" s="117" t="s">
        <v>398</v>
      </c>
      <c r="N5862" s="117" t="s">
        <v>398</v>
      </c>
      <c r="O5862" s="125" t="s">
        <v>579</v>
      </c>
      <c r="P5862" s="117">
        <v>1</v>
      </c>
      <c r="Q5862" s="117" t="s">
        <v>398</v>
      </c>
      <c r="R5862" s="117" t="s">
        <v>398</v>
      </c>
      <c r="S5862" s="117" t="s">
        <v>398</v>
      </c>
      <c r="T5862" s="117" t="s">
        <v>398</v>
      </c>
      <c r="U5862" s="117" t="s">
        <v>398</v>
      </c>
      <c r="V5862" s="117" t="s">
        <v>398</v>
      </c>
      <c r="W5862" s="123">
        <v>83</v>
      </c>
      <c r="X5862" s="117" t="s">
        <v>907</v>
      </c>
      <c r="Y5862" s="120">
        <v>43565</v>
      </c>
      <c r="Z5862" s="121">
        <v>0.625</v>
      </c>
      <c r="AA5862" s="121">
        <v>0.71527777777777779</v>
      </c>
      <c r="AB5862" s="117" t="s">
        <v>582</v>
      </c>
      <c r="AC5862" s="119" t="s">
        <v>398</v>
      </c>
      <c r="AD5862" s="119" t="s">
        <v>398</v>
      </c>
    </row>
    <row r="5863" spans="1:30">
      <c r="A5863" s="117">
        <v>5862</v>
      </c>
      <c r="B5863" s="123" t="s">
        <v>469</v>
      </c>
      <c r="C5863" s="117" t="s">
        <v>5</v>
      </c>
      <c r="D5863" s="117" t="s">
        <v>595</v>
      </c>
      <c r="E5863" s="117">
        <v>5862</v>
      </c>
      <c r="F5863" s="117" t="s">
        <v>923</v>
      </c>
      <c r="G5863" s="117" t="s">
        <v>591</v>
      </c>
      <c r="H5863" s="117" t="s">
        <v>1016</v>
      </c>
      <c r="I5863" s="117" t="s">
        <v>398</v>
      </c>
      <c r="J5863" s="117" t="s">
        <v>398</v>
      </c>
      <c r="K5863" s="117" t="s">
        <v>398</v>
      </c>
      <c r="L5863" s="117" t="s">
        <v>398</v>
      </c>
      <c r="M5863" s="117" t="s">
        <v>398</v>
      </c>
      <c r="N5863" s="117" t="s">
        <v>398</v>
      </c>
      <c r="O5863" s="125" t="s">
        <v>579</v>
      </c>
      <c r="P5863" s="117">
        <v>1</v>
      </c>
      <c r="Q5863" s="117" t="s">
        <v>398</v>
      </c>
      <c r="R5863" s="117" t="s">
        <v>398</v>
      </c>
      <c r="S5863" s="117" t="s">
        <v>398</v>
      </c>
      <c r="T5863" s="117" t="s">
        <v>398</v>
      </c>
      <c r="U5863" s="117" t="s">
        <v>398</v>
      </c>
      <c r="V5863" s="117" t="s">
        <v>398</v>
      </c>
      <c r="W5863" s="123">
        <v>83</v>
      </c>
      <c r="X5863" s="117" t="s">
        <v>907</v>
      </c>
      <c r="Y5863" s="120">
        <v>43565</v>
      </c>
      <c r="Z5863" s="121">
        <v>0.625</v>
      </c>
      <c r="AA5863" s="121">
        <v>0.71527777777777779</v>
      </c>
      <c r="AB5863" s="117" t="s">
        <v>582</v>
      </c>
      <c r="AC5863" s="119" t="s">
        <v>398</v>
      </c>
      <c r="AD5863" s="119" t="s">
        <v>398</v>
      </c>
    </row>
    <row r="5864" spans="1:30">
      <c r="A5864" s="117">
        <v>5863</v>
      </c>
      <c r="B5864" s="123" t="s">
        <v>469</v>
      </c>
      <c r="C5864" s="117" t="s">
        <v>5</v>
      </c>
      <c r="D5864" s="117" t="s">
        <v>595</v>
      </c>
      <c r="E5864" s="117">
        <v>5863</v>
      </c>
      <c r="F5864" s="117" t="s">
        <v>923</v>
      </c>
      <c r="G5864" s="117" t="s">
        <v>591</v>
      </c>
      <c r="H5864" s="117" t="s">
        <v>1016</v>
      </c>
      <c r="I5864" s="117" t="s">
        <v>398</v>
      </c>
      <c r="J5864" s="117" t="s">
        <v>398</v>
      </c>
      <c r="K5864" s="117" t="s">
        <v>398</v>
      </c>
      <c r="L5864" s="117" t="s">
        <v>398</v>
      </c>
      <c r="M5864" s="117" t="s">
        <v>398</v>
      </c>
      <c r="N5864" s="117" t="s">
        <v>398</v>
      </c>
      <c r="O5864" s="125" t="s">
        <v>579</v>
      </c>
      <c r="P5864" s="117">
        <v>1</v>
      </c>
      <c r="Q5864" s="117" t="s">
        <v>398</v>
      </c>
      <c r="R5864" s="117" t="s">
        <v>398</v>
      </c>
      <c r="S5864" s="117" t="s">
        <v>398</v>
      </c>
      <c r="T5864" s="117" t="s">
        <v>398</v>
      </c>
      <c r="U5864" s="117" t="s">
        <v>398</v>
      </c>
      <c r="V5864" s="117" t="s">
        <v>398</v>
      </c>
      <c r="W5864" s="123">
        <v>83</v>
      </c>
      <c r="X5864" s="117" t="s">
        <v>907</v>
      </c>
      <c r="Y5864" s="120">
        <v>43565</v>
      </c>
      <c r="Z5864" s="121">
        <v>0.625</v>
      </c>
      <c r="AA5864" s="121">
        <v>0.71527777777777779</v>
      </c>
      <c r="AB5864" s="117" t="s">
        <v>582</v>
      </c>
      <c r="AC5864" s="119" t="s">
        <v>398</v>
      </c>
      <c r="AD5864" s="119" t="s">
        <v>398</v>
      </c>
    </row>
    <row r="5865" spans="1:30">
      <c r="A5865" s="117">
        <v>5864</v>
      </c>
      <c r="B5865" s="123" t="s">
        <v>469</v>
      </c>
      <c r="C5865" s="117" t="s">
        <v>5</v>
      </c>
      <c r="D5865" s="117" t="s">
        <v>595</v>
      </c>
      <c r="E5865" s="117">
        <v>5864</v>
      </c>
      <c r="F5865" s="117" t="s">
        <v>923</v>
      </c>
      <c r="G5865" s="117" t="s">
        <v>591</v>
      </c>
      <c r="H5865" s="117" t="s">
        <v>1016</v>
      </c>
      <c r="I5865" s="117" t="s">
        <v>398</v>
      </c>
      <c r="J5865" s="117" t="s">
        <v>398</v>
      </c>
      <c r="K5865" s="117" t="s">
        <v>398</v>
      </c>
      <c r="L5865" s="117" t="s">
        <v>398</v>
      </c>
      <c r="M5865" s="117" t="s">
        <v>398</v>
      </c>
      <c r="N5865" s="117" t="s">
        <v>398</v>
      </c>
      <c r="O5865" s="125" t="s">
        <v>579</v>
      </c>
      <c r="P5865" s="117">
        <v>1</v>
      </c>
      <c r="Q5865" s="117" t="s">
        <v>398</v>
      </c>
      <c r="R5865" s="117" t="s">
        <v>398</v>
      </c>
      <c r="S5865" s="117" t="s">
        <v>398</v>
      </c>
      <c r="T5865" s="117" t="s">
        <v>398</v>
      </c>
      <c r="U5865" s="117" t="s">
        <v>398</v>
      </c>
      <c r="V5865" s="117" t="s">
        <v>398</v>
      </c>
      <c r="W5865" s="123">
        <v>83</v>
      </c>
      <c r="X5865" s="117" t="s">
        <v>907</v>
      </c>
      <c r="Y5865" s="120">
        <v>43565</v>
      </c>
      <c r="Z5865" s="121">
        <v>0.625</v>
      </c>
      <c r="AA5865" s="121">
        <v>0.71527777777777779</v>
      </c>
      <c r="AB5865" s="117" t="s">
        <v>582</v>
      </c>
      <c r="AC5865" s="119" t="s">
        <v>398</v>
      </c>
      <c r="AD5865" s="119" t="s">
        <v>398</v>
      </c>
    </row>
    <row r="5866" spans="1:30">
      <c r="A5866" s="117">
        <v>5865</v>
      </c>
      <c r="B5866" s="123" t="s">
        <v>469</v>
      </c>
      <c r="C5866" s="117" t="s">
        <v>5</v>
      </c>
      <c r="D5866" s="117" t="s">
        <v>595</v>
      </c>
      <c r="E5866" s="117">
        <v>5865</v>
      </c>
      <c r="F5866" s="117" t="s">
        <v>923</v>
      </c>
      <c r="G5866" s="117" t="s">
        <v>591</v>
      </c>
      <c r="H5866" s="117" t="s">
        <v>1016</v>
      </c>
      <c r="I5866" s="117" t="s">
        <v>398</v>
      </c>
      <c r="J5866" s="117" t="s">
        <v>398</v>
      </c>
      <c r="K5866" s="117" t="s">
        <v>398</v>
      </c>
      <c r="L5866" s="117" t="s">
        <v>398</v>
      </c>
      <c r="M5866" s="117" t="s">
        <v>398</v>
      </c>
      <c r="N5866" s="117" t="s">
        <v>398</v>
      </c>
      <c r="O5866" s="125" t="s">
        <v>579</v>
      </c>
      <c r="P5866" s="117">
        <v>1</v>
      </c>
      <c r="Q5866" s="117" t="s">
        <v>398</v>
      </c>
      <c r="R5866" s="117" t="s">
        <v>398</v>
      </c>
      <c r="S5866" s="117" t="s">
        <v>398</v>
      </c>
      <c r="T5866" s="117" t="s">
        <v>398</v>
      </c>
      <c r="U5866" s="117" t="s">
        <v>398</v>
      </c>
      <c r="V5866" s="117" t="s">
        <v>398</v>
      </c>
      <c r="W5866" s="123">
        <v>83</v>
      </c>
      <c r="X5866" s="117" t="s">
        <v>907</v>
      </c>
      <c r="Y5866" s="120">
        <v>43565</v>
      </c>
      <c r="Z5866" s="121">
        <v>0.625</v>
      </c>
      <c r="AA5866" s="121">
        <v>0.71527777777777779</v>
      </c>
      <c r="AB5866" s="117" t="s">
        <v>582</v>
      </c>
      <c r="AC5866" s="119" t="s">
        <v>398</v>
      </c>
      <c r="AD5866" s="119" t="s">
        <v>398</v>
      </c>
    </row>
    <row r="5867" spans="1:30">
      <c r="A5867" s="117">
        <v>5866</v>
      </c>
      <c r="B5867" s="123" t="s">
        <v>469</v>
      </c>
      <c r="C5867" s="117" t="s">
        <v>5</v>
      </c>
      <c r="D5867" s="117" t="s">
        <v>595</v>
      </c>
      <c r="E5867" s="117">
        <v>5866</v>
      </c>
      <c r="F5867" s="117" t="s">
        <v>923</v>
      </c>
      <c r="G5867" s="117" t="s">
        <v>591</v>
      </c>
      <c r="H5867" s="117" t="s">
        <v>1016</v>
      </c>
      <c r="I5867" s="117" t="s">
        <v>398</v>
      </c>
      <c r="J5867" s="117" t="s">
        <v>398</v>
      </c>
      <c r="K5867" s="117" t="s">
        <v>398</v>
      </c>
      <c r="L5867" s="117" t="s">
        <v>398</v>
      </c>
      <c r="M5867" s="117" t="s">
        <v>398</v>
      </c>
      <c r="N5867" s="117" t="s">
        <v>398</v>
      </c>
      <c r="O5867" s="125" t="s">
        <v>579</v>
      </c>
      <c r="P5867" s="117">
        <v>1</v>
      </c>
      <c r="Q5867" s="117" t="s">
        <v>398</v>
      </c>
      <c r="R5867" s="117" t="s">
        <v>398</v>
      </c>
      <c r="S5867" s="117" t="s">
        <v>398</v>
      </c>
      <c r="T5867" s="117" t="s">
        <v>398</v>
      </c>
      <c r="U5867" s="117" t="s">
        <v>398</v>
      </c>
      <c r="V5867" s="117" t="s">
        <v>398</v>
      </c>
      <c r="W5867" s="123">
        <v>83</v>
      </c>
      <c r="X5867" s="117" t="s">
        <v>907</v>
      </c>
      <c r="Y5867" s="120">
        <v>43565</v>
      </c>
      <c r="Z5867" s="121">
        <v>0.625</v>
      </c>
      <c r="AA5867" s="121">
        <v>0.71527777777777779</v>
      </c>
      <c r="AB5867" s="117" t="s">
        <v>582</v>
      </c>
      <c r="AC5867" s="119" t="s">
        <v>398</v>
      </c>
      <c r="AD5867" s="119" t="s">
        <v>398</v>
      </c>
    </row>
    <row r="5868" spans="1:30">
      <c r="A5868" s="117">
        <v>5867</v>
      </c>
      <c r="B5868" s="123" t="s">
        <v>469</v>
      </c>
      <c r="C5868" s="117" t="s">
        <v>5</v>
      </c>
      <c r="D5868" s="117" t="s">
        <v>595</v>
      </c>
      <c r="E5868" s="117">
        <v>5867</v>
      </c>
      <c r="F5868" s="117" t="s">
        <v>923</v>
      </c>
      <c r="G5868" s="117" t="s">
        <v>591</v>
      </c>
      <c r="H5868" s="117" t="s">
        <v>1016</v>
      </c>
      <c r="I5868" s="117" t="s">
        <v>398</v>
      </c>
      <c r="J5868" s="117" t="s">
        <v>398</v>
      </c>
      <c r="K5868" s="117" t="s">
        <v>398</v>
      </c>
      <c r="L5868" s="117" t="s">
        <v>398</v>
      </c>
      <c r="M5868" s="117" t="s">
        <v>398</v>
      </c>
      <c r="N5868" s="117" t="s">
        <v>398</v>
      </c>
      <c r="O5868" s="125" t="s">
        <v>579</v>
      </c>
      <c r="P5868" s="117">
        <v>1</v>
      </c>
      <c r="Q5868" s="117" t="s">
        <v>398</v>
      </c>
      <c r="R5868" s="117" t="s">
        <v>398</v>
      </c>
      <c r="S5868" s="117" t="s">
        <v>398</v>
      </c>
      <c r="T5868" s="117" t="s">
        <v>398</v>
      </c>
      <c r="U5868" s="117" t="s">
        <v>398</v>
      </c>
      <c r="V5868" s="117" t="s">
        <v>398</v>
      </c>
      <c r="W5868" s="123">
        <v>83</v>
      </c>
      <c r="X5868" s="117" t="s">
        <v>907</v>
      </c>
      <c r="Y5868" s="120">
        <v>43565</v>
      </c>
      <c r="Z5868" s="121">
        <v>0.625</v>
      </c>
      <c r="AA5868" s="121">
        <v>0.71527777777777779</v>
      </c>
      <c r="AB5868" s="117" t="s">
        <v>582</v>
      </c>
      <c r="AC5868" s="119" t="s">
        <v>398</v>
      </c>
      <c r="AD5868" s="119" t="s">
        <v>398</v>
      </c>
    </row>
    <row r="5869" spans="1:30">
      <c r="A5869" s="117">
        <v>5868</v>
      </c>
      <c r="B5869" s="123" t="s">
        <v>469</v>
      </c>
      <c r="C5869" s="117" t="s">
        <v>5</v>
      </c>
      <c r="D5869" s="117" t="s">
        <v>595</v>
      </c>
      <c r="E5869" s="117">
        <v>5868</v>
      </c>
      <c r="F5869" s="117" t="s">
        <v>923</v>
      </c>
      <c r="G5869" s="117" t="s">
        <v>591</v>
      </c>
      <c r="H5869" s="117" t="s">
        <v>1016</v>
      </c>
      <c r="I5869" s="117" t="s">
        <v>398</v>
      </c>
      <c r="J5869" s="117" t="s">
        <v>398</v>
      </c>
      <c r="K5869" s="117" t="s">
        <v>398</v>
      </c>
      <c r="L5869" s="117" t="s">
        <v>398</v>
      </c>
      <c r="M5869" s="117" t="s">
        <v>398</v>
      </c>
      <c r="N5869" s="117" t="s">
        <v>398</v>
      </c>
      <c r="O5869" s="125" t="s">
        <v>579</v>
      </c>
      <c r="P5869" s="117">
        <v>1</v>
      </c>
      <c r="Q5869" s="117" t="s">
        <v>398</v>
      </c>
      <c r="R5869" s="117" t="s">
        <v>398</v>
      </c>
      <c r="S5869" s="117" t="s">
        <v>398</v>
      </c>
      <c r="T5869" s="117" t="s">
        <v>398</v>
      </c>
      <c r="U5869" s="117" t="s">
        <v>398</v>
      </c>
      <c r="V5869" s="117" t="s">
        <v>398</v>
      </c>
      <c r="W5869" s="123">
        <v>83</v>
      </c>
      <c r="X5869" s="117" t="s">
        <v>907</v>
      </c>
      <c r="Y5869" s="120">
        <v>43565</v>
      </c>
      <c r="Z5869" s="121">
        <v>0.625</v>
      </c>
      <c r="AA5869" s="121">
        <v>0.71527777777777779</v>
      </c>
      <c r="AB5869" s="117" t="s">
        <v>582</v>
      </c>
      <c r="AC5869" s="119" t="s">
        <v>398</v>
      </c>
      <c r="AD5869" s="119" t="s">
        <v>398</v>
      </c>
    </row>
    <row r="5870" spans="1:30">
      <c r="A5870" s="117">
        <v>5869</v>
      </c>
      <c r="B5870" s="123" t="s">
        <v>469</v>
      </c>
      <c r="C5870" s="117" t="s">
        <v>5</v>
      </c>
      <c r="D5870" s="117" t="s">
        <v>595</v>
      </c>
      <c r="E5870" s="117">
        <v>5869</v>
      </c>
      <c r="F5870" s="117" t="s">
        <v>923</v>
      </c>
      <c r="G5870" s="117" t="s">
        <v>591</v>
      </c>
      <c r="H5870" s="117" t="s">
        <v>1016</v>
      </c>
      <c r="I5870" s="117" t="s">
        <v>398</v>
      </c>
      <c r="J5870" s="117" t="s">
        <v>398</v>
      </c>
      <c r="K5870" s="117" t="s">
        <v>398</v>
      </c>
      <c r="L5870" s="117" t="s">
        <v>398</v>
      </c>
      <c r="M5870" s="117" t="s">
        <v>398</v>
      </c>
      <c r="N5870" s="117" t="s">
        <v>398</v>
      </c>
      <c r="O5870" s="125" t="s">
        <v>579</v>
      </c>
      <c r="P5870" s="117">
        <v>1</v>
      </c>
      <c r="Q5870" s="117" t="s">
        <v>398</v>
      </c>
      <c r="R5870" s="117" t="s">
        <v>398</v>
      </c>
      <c r="S5870" s="117" t="s">
        <v>398</v>
      </c>
      <c r="T5870" s="117" t="s">
        <v>398</v>
      </c>
      <c r="U5870" s="117" t="s">
        <v>398</v>
      </c>
      <c r="V5870" s="117" t="s">
        <v>398</v>
      </c>
      <c r="W5870" s="123">
        <v>83</v>
      </c>
      <c r="X5870" s="117" t="s">
        <v>907</v>
      </c>
      <c r="Y5870" s="120">
        <v>43565</v>
      </c>
      <c r="Z5870" s="121">
        <v>0.625</v>
      </c>
      <c r="AA5870" s="121">
        <v>0.71527777777777779</v>
      </c>
      <c r="AB5870" s="117" t="s">
        <v>582</v>
      </c>
      <c r="AC5870" s="119" t="s">
        <v>398</v>
      </c>
      <c r="AD5870" s="119" t="s">
        <v>398</v>
      </c>
    </row>
    <row r="5871" spans="1:30">
      <c r="A5871" s="117">
        <v>5870</v>
      </c>
      <c r="B5871" s="123" t="s">
        <v>469</v>
      </c>
      <c r="C5871" s="117" t="s">
        <v>5</v>
      </c>
      <c r="D5871" s="117" t="s">
        <v>595</v>
      </c>
      <c r="E5871" s="117">
        <v>5870</v>
      </c>
      <c r="F5871" s="117" t="s">
        <v>923</v>
      </c>
      <c r="G5871" s="117" t="s">
        <v>591</v>
      </c>
      <c r="H5871" s="117" t="s">
        <v>1016</v>
      </c>
      <c r="I5871" s="117" t="s">
        <v>398</v>
      </c>
      <c r="J5871" s="117" t="s">
        <v>398</v>
      </c>
      <c r="K5871" s="117" t="s">
        <v>398</v>
      </c>
      <c r="L5871" s="117" t="s">
        <v>398</v>
      </c>
      <c r="M5871" s="117" t="s">
        <v>398</v>
      </c>
      <c r="N5871" s="117" t="s">
        <v>398</v>
      </c>
      <c r="O5871" s="125" t="s">
        <v>579</v>
      </c>
      <c r="P5871" s="117">
        <v>1</v>
      </c>
      <c r="Q5871" s="117" t="s">
        <v>398</v>
      </c>
      <c r="R5871" s="117" t="s">
        <v>398</v>
      </c>
      <c r="S5871" s="117" t="s">
        <v>398</v>
      </c>
      <c r="T5871" s="117" t="s">
        <v>398</v>
      </c>
      <c r="U5871" s="117" t="s">
        <v>398</v>
      </c>
      <c r="V5871" s="117" t="s">
        <v>398</v>
      </c>
      <c r="W5871" s="123">
        <v>83</v>
      </c>
      <c r="X5871" s="117" t="s">
        <v>907</v>
      </c>
      <c r="Y5871" s="120">
        <v>43565</v>
      </c>
      <c r="Z5871" s="121">
        <v>0.625</v>
      </c>
      <c r="AA5871" s="121">
        <v>0.71527777777777779</v>
      </c>
      <c r="AB5871" s="117" t="s">
        <v>582</v>
      </c>
      <c r="AC5871" s="119" t="s">
        <v>398</v>
      </c>
      <c r="AD5871" s="119" t="s">
        <v>398</v>
      </c>
    </row>
    <row r="5872" spans="1:30">
      <c r="A5872" s="117">
        <v>5871</v>
      </c>
      <c r="B5872" s="123" t="s">
        <v>469</v>
      </c>
      <c r="C5872" s="117" t="s">
        <v>5</v>
      </c>
      <c r="D5872" s="117" t="s">
        <v>595</v>
      </c>
      <c r="E5872" s="117">
        <v>5871</v>
      </c>
      <c r="F5872" s="117" t="s">
        <v>923</v>
      </c>
      <c r="G5872" s="117" t="s">
        <v>591</v>
      </c>
      <c r="H5872" s="117" t="s">
        <v>1016</v>
      </c>
      <c r="I5872" s="117" t="s">
        <v>398</v>
      </c>
      <c r="J5872" s="117" t="s">
        <v>398</v>
      </c>
      <c r="K5872" s="117" t="s">
        <v>398</v>
      </c>
      <c r="L5872" s="117" t="s">
        <v>398</v>
      </c>
      <c r="M5872" s="117" t="s">
        <v>398</v>
      </c>
      <c r="N5872" s="117" t="s">
        <v>398</v>
      </c>
      <c r="O5872" s="125" t="s">
        <v>579</v>
      </c>
      <c r="P5872" s="117">
        <v>1</v>
      </c>
      <c r="Q5872" s="117" t="s">
        <v>398</v>
      </c>
      <c r="R5872" s="117" t="s">
        <v>398</v>
      </c>
      <c r="S5872" s="117" t="s">
        <v>398</v>
      </c>
      <c r="T5872" s="117" t="s">
        <v>398</v>
      </c>
      <c r="U5872" s="117" t="s">
        <v>398</v>
      </c>
      <c r="V5872" s="117" t="s">
        <v>398</v>
      </c>
      <c r="W5872" s="123">
        <v>83</v>
      </c>
      <c r="X5872" s="117" t="s">
        <v>907</v>
      </c>
      <c r="Y5872" s="120">
        <v>43565</v>
      </c>
      <c r="Z5872" s="121">
        <v>0.625</v>
      </c>
      <c r="AA5872" s="121">
        <v>0.71527777777777779</v>
      </c>
      <c r="AB5872" s="117" t="s">
        <v>582</v>
      </c>
      <c r="AC5872" s="119" t="s">
        <v>398</v>
      </c>
      <c r="AD5872" s="119" t="s">
        <v>398</v>
      </c>
    </row>
    <row r="5873" spans="1:30">
      <c r="A5873" s="117">
        <v>5872</v>
      </c>
      <c r="B5873" s="123" t="s">
        <v>469</v>
      </c>
      <c r="C5873" s="117" t="s">
        <v>5</v>
      </c>
      <c r="D5873" s="117" t="s">
        <v>595</v>
      </c>
      <c r="E5873" s="117">
        <v>5872</v>
      </c>
      <c r="F5873" s="117" t="s">
        <v>923</v>
      </c>
      <c r="G5873" s="117" t="s">
        <v>591</v>
      </c>
      <c r="H5873" s="117" t="s">
        <v>1016</v>
      </c>
      <c r="I5873" s="117" t="s">
        <v>398</v>
      </c>
      <c r="J5873" s="117" t="s">
        <v>398</v>
      </c>
      <c r="K5873" s="117" t="s">
        <v>398</v>
      </c>
      <c r="L5873" s="117" t="s">
        <v>398</v>
      </c>
      <c r="M5873" s="117" t="s">
        <v>398</v>
      </c>
      <c r="N5873" s="117" t="s">
        <v>398</v>
      </c>
      <c r="O5873" s="125" t="s">
        <v>579</v>
      </c>
      <c r="P5873" s="117">
        <v>1</v>
      </c>
      <c r="Q5873" s="117" t="s">
        <v>398</v>
      </c>
      <c r="R5873" s="117" t="s">
        <v>398</v>
      </c>
      <c r="S5873" s="117" t="s">
        <v>398</v>
      </c>
      <c r="T5873" s="117" t="s">
        <v>398</v>
      </c>
      <c r="U5873" s="117" t="s">
        <v>398</v>
      </c>
      <c r="V5873" s="117" t="s">
        <v>398</v>
      </c>
      <c r="W5873" s="123">
        <v>83</v>
      </c>
      <c r="X5873" s="117" t="s">
        <v>907</v>
      </c>
      <c r="Y5873" s="120">
        <v>43565</v>
      </c>
      <c r="Z5873" s="121">
        <v>0.625</v>
      </c>
      <c r="AA5873" s="121">
        <v>0.71527777777777779</v>
      </c>
      <c r="AB5873" s="117" t="s">
        <v>582</v>
      </c>
      <c r="AC5873" s="119" t="s">
        <v>398</v>
      </c>
      <c r="AD5873" s="119" t="s">
        <v>398</v>
      </c>
    </row>
    <row r="5874" spans="1:30">
      <c r="A5874" s="117">
        <v>5873</v>
      </c>
      <c r="B5874" s="123" t="s">
        <v>469</v>
      </c>
      <c r="C5874" s="117" t="s">
        <v>5</v>
      </c>
      <c r="D5874" s="117" t="s">
        <v>595</v>
      </c>
      <c r="E5874" s="117">
        <v>5873</v>
      </c>
      <c r="F5874" s="117" t="s">
        <v>923</v>
      </c>
      <c r="G5874" s="117" t="s">
        <v>591</v>
      </c>
      <c r="H5874" s="117" t="s">
        <v>1016</v>
      </c>
      <c r="I5874" s="117" t="s">
        <v>398</v>
      </c>
      <c r="J5874" s="117" t="s">
        <v>398</v>
      </c>
      <c r="K5874" s="117" t="s">
        <v>398</v>
      </c>
      <c r="L5874" s="117" t="s">
        <v>398</v>
      </c>
      <c r="M5874" s="117" t="s">
        <v>398</v>
      </c>
      <c r="N5874" s="117" t="s">
        <v>398</v>
      </c>
      <c r="O5874" s="125" t="s">
        <v>579</v>
      </c>
      <c r="P5874" s="117">
        <v>1</v>
      </c>
      <c r="Q5874" s="117" t="s">
        <v>398</v>
      </c>
      <c r="R5874" s="117" t="s">
        <v>398</v>
      </c>
      <c r="S5874" s="117" t="s">
        <v>398</v>
      </c>
      <c r="T5874" s="117" t="s">
        <v>398</v>
      </c>
      <c r="U5874" s="117" t="s">
        <v>398</v>
      </c>
      <c r="V5874" s="117" t="s">
        <v>398</v>
      </c>
      <c r="W5874" s="123">
        <v>83</v>
      </c>
      <c r="X5874" s="117" t="s">
        <v>907</v>
      </c>
      <c r="Y5874" s="120">
        <v>43565</v>
      </c>
      <c r="Z5874" s="121">
        <v>0.625</v>
      </c>
      <c r="AA5874" s="121">
        <v>0.71527777777777779</v>
      </c>
      <c r="AB5874" s="117" t="s">
        <v>582</v>
      </c>
      <c r="AC5874" s="119" t="s">
        <v>398</v>
      </c>
      <c r="AD5874" s="119" t="s">
        <v>398</v>
      </c>
    </row>
    <row r="5875" spans="1:30">
      <c r="A5875" s="117">
        <v>5874</v>
      </c>
      <c r="B5875" s="123" t="s">
        <v>469</v>
      </c>
      <c r="C5875" s="117" t="s">
        <v>5</v>
      </c>
      <c r="D5875" s="117" t="s">
        <v>595</v>
      </c>
      <c r="E5875" s="117">
        <v>5874</v>
      </c>
      <c r="F5875" s="117" t="s">
        <v>923</v>
      </c>
      <c r="G5875" s="117" t="s">
        <v>591</v>
      </c>
      <c r="H5875" s="117" t="s">
        <v>1016</v>
      </c>
      <c r="I5875" s="117" t="s">
        <v>398</v>
      </c>
      <c r="J5875" s="117" t="s">
        <v>398</v>
      </c>
      <c r="K5875" s="117" t="s">
        <v>398</v>
      </c>
      <c r="L5875" s="117" t="s">
        <v>398</v>
      </c>
      <c r="M5875" s="117" t="s">
        <v>398</v>
      </c>
      <c r="N5875" s="117" t="s">
        <v>398</v>
      </c>
      <c r="O5875" s="125" t="s">
        <v>579</v>
      </c>
      <c r="P5875" s="117">
        <v>1</v>
      </c>
      <c r="Q5875" s="117" t="s">
        <v>398</v>
      </c>
      <c r="R5875" s="117" t="s">
        <v>398</v>
      </c>
      <c r="S5875" s="117" t="s">
        <v>398</v>
      </c>
      <c r="T5875" s="117" t="s">
        <v>398</v>
      </c>
      <c r="U5875" s="117" t="s">
        <v>398</v>
      </c>
      <c r="V5875" s="117" t="s">
        <v>398</v>
      </c>
      <c r="W5875" s="123">
        <v>83</v>
      </c>
      <c r="X5875" s="117" t="s">
        <v>907</v>
      </c>
      <c r="Y5875" s="120">
        <v>43565</v>
      </c>
      <c r="Z5875" s="121">
        <v>0.625</v>
      </c>
      <c r="AA5875" s="121">
        <v>0.71527777777777779</v>
      </c>
      <c r="AB5875" s="117" t="s">
        <v>582</v>
      </c>
      <c r="AC5875" s="119" t="s">
        <v>398</v>
      </c>
      <c r="AD5875" s="119" t="s">
        <v>398</v>
      </c>
    </row>
    <row r="5876" spans="1:30">
      <c r="A5876" s="117">
        <v>5875</v>
      </c>
      <c r="B5876" s="123" t="s">
        <v>469</v>
      </c>
      <c r="C5876" s="117" t="s">
        <v>5</v>
      </c>
      <c r="D5876" s="117" t="s">
        <v>595</v>
      </c>
      <c r="E5876" s="117">
        <v>5875</v>
      </c>
      <c r="F5876" s="117" t="s">
        <v>923</v>
      </c>
      <c r="G5876" s="117" t="s">
        <v>591</v>
      </c>
      <c r="H5876" s="117" t="s">
        <v>1016</v>
      </c>
      <c r="I5876" s="117" t="s">
        <v>398</v>
      </c>
      <c r="J5876" s="117" t="s">
        <v>398</v>
      </c>
      <c r="K5876" s="117" t="s">
        <v>398</v>
      </c>
      <c r="L5876" s="117" t="s">
        <v>398</v>
      </c>
      <c r="M5876" s="117" t="s">
        <v>398</v>
      </c>
      <c r="N5876" s="117" t="s">
        <v>398</v>
      </c>
      <c r="O5876" s="125" t="s">
        <v>579</v>
      </c>
      <c r="P5876" s="117">
        <v>1</v>
      </c>
      <c r="Q5876" s="117" t="s">
        <v>398</v>
      </c>
      <c r="R5876" s="117" t="s">
        <v>398</v>
      </c>
      <c r="S5876" s="117" t="s">
        <v>398</v>
      </c>
      <c r="T5876" s="117" t="s">
        <v>398</v>
      </c>
      <c r="U5876" s="117" t="s">
        <v>398</v>
      </c>
      <c r="V5876" s="117" t="s">
        <v>398</v>
      </c>
      <c r="W5876" s="123">
        <v>83</v>
      </c>
      <c r="X5876" s="117" t="s">
        <v>907</v>
      </c>
      <c r="Y5876" s="120">
        <v>43565</v>
      </c>
      <c r="Z5876" s="121">
        <v>0.625</v>
      </c>
      <c r="AA5876" s="121">
        <v>0.71527777777777779</v>
      </c>
      <c r="AB5876" s="117" t="s">
        <v>582</v>
      </c>
      <c r="AC5876" s="119" t="s">
        <v>398</v>
      </c>
      <c r="AD5876" s="119" t="s">
        <v>398</v>
      </c>
    </row>
    <row r="5877" spans="1:30">
      <c r="A5877" s="117">
        <v>5876</v>
      </c>
      <c r="B5877" s="123" t="s">
        <v>469</v>
      </c>
      <c r="C5877" s="117" t="s">
        <v>5</v>
      </c>
      <c r="D5877" s="117" t="s">
        <v>595</v>
      </c>
      <c r="E5877" s="117">
        <v>5876</v>
      </c>
      <c r="F5877" s="117" t="s">
        <v>923</v>
      </c>
      <c r="G5877" s="117" t="s">
        <v>591</v>
      </c>
      <c r="H5877" s="117" t="s">
        <v>1016</v>
      </c>
      <c r="I5877" s="117" t="s">
        <v>398</v>
      </c>
      <c r="J5877" s="117" t="s">
        <v>398</v>
      </c>
      <c r="K5877" s="117" t="s">
        <v>398</v>
      </c>
      <c r="L5877" s="117" t="s">
        <v>398</v>
      </c>
      <c r="M5877" s="117" t="s">
        <v>398</v>
      </c>
      <c r="N5877" s="117" t="s">
        <v>398</v>
      </c>
      <c r="O5877" s="125" t="s">
        <v>579</v>
      </c>
      <c r="P5877" s="117">
        <v>1</v>
      </c>
      <c r="Q5877" s="117" t="s">
        <v>398</v>
      </c>
      <c r="R5877" s="117" t="s">
        <v>398</v>
      </c>
      <c r="S5877" s="117" t="s">
        <v>398</v>
      </c>
      <c r="T5877" s="117" t="s">
        <v>398</v>
      </c>
      <c r="U5877" s="117" t="s">
        <v>398</v>
      </c>
      <c r="V5877" s="117" t="s">
        <v>398</v>
      </c>
      <c r="W5877" s="123">
        <v>83</v>
      </c>
      <c r="X5877" s="117" t="s">
        <v>907</v>
      </c>
      <c r="Y5877" s="120">
        <v>43565</v>
      </c>
      <c r="Z5877" s="121">
        <v>0.625</v>
      </c>
      <c r="AA5877" s="121">
        <v>0.71527777777777779</v>
      </c>
      <c r="AB5877" s="117" t="s">
        <v>582</v>
      </c>
      <c r="AC5877" s="119" t="s">
        <v>398</v>
      </c>
      <c r="AD5877" s="119" t="s">
        <v>398</v>
      </c>
    </row>
    <row r="5878" spans="1:30">
      <c r="A5878" s="117">
        <v>5877</v>
      </c>
      <c r="B5878" s="123" t="s">
        <v>469</v>
      </c>
      <c r="C5878" s="117" t="s">
        <v>5</v>
      </c>
      <c r="D5878" s="117" t="s">
        <v>595</v>
      </c>
      <c r="E5878" s="117">
        <v>5877</v>
      </c>
      <c r="F5878" s="117" t="s">
        <v>923</v>
      </c>
      <c r="G5878" s="117" t="s">
        <v>591</v>
      </c>
      <c r="H5878" s="117" t="s">
        <v>1016</v>
      </c>
      <c r="I5878" s="117" t="s">
        <v>398</v>
      </c>
      <c r="J5878" s="117" t="s">
        <v>398</v>
      </c>
      <c r="K5878" s="117" t="s">
        <v>398</v>
      </c>
      <c r="L5878" s="117" t="s">
        <v>398</v>
      </c>
      <c r="M5878" s="117" t="s">
        <v>398</v>
      </c>
      <c r="N5878" s="117" t="s">
        <v>398</v>
      </c>
      <c r="O5878" s="125" t="s">
        <v>579</v>
      </c>
      <c r="P5878" s="117">
        <v>1</v>
      </c>
      <c r="Q5878" s="117" t="s">
        <v>398</v>
      </c>
      <c r="R5878" s="117" t="s">
        <v>398</v>
      </c>
      <c r="S5878" s="117" t="s">
        <v>398</v>
      </c>
      <c r="T5878" s="117" t="s">
        <v>398</v>
      </c>
      <c r="U5878" s="117" t="s">
        <v>398</v>
      </c>
      <c r="V5878" s="117" t="s">
        <v>398</v>
      </c>
      <c r="W5878" s="123">
        <v>83</v>
      </c>
      <c r="X5878" s="117" t="s">
        <v>907</v>
      </c>
      <c r="Y5878" s="120">
        <v>43565</v>
      </c>
      <c r="Z5878" s="121">
        <v>0.625</v>
      </c>
      <c r="AA5878" s="121">
        <v>0.71527777777777779</v>
      </c>
      <c r="AB5878" s="117" t="s">
        <v>582</v>
      </c>
      <c r="AC5878" s="119" t="s">
        <v>398</v>
      </c>
      <c r="AD5878" s="119" t="s">
        <v>398</v>
      </c>
    </row>
    <row r="5879" spans="1:30">
      <c r="A5879" s="117">
        <v>5878</v>
      </c>
      <c r="B5879" s="123" t="s">
        <v>469</v>
      </c>
      <c r="C5879" s="117" t="s">
        <v>5</v>
      </c>
      <c r="D5879" s="117" t="s">
        <v>595</v>
      </c>
      <c r="E5879" s="117">
        <v>5878</v>
      </c>
      <c r="F5879" s="117" t="s">
        <v>923</v>
      </c>
      <c r="G5879" s="117" t="s">
        <v>591</v>
      </c>
      <c r="H5879" s="117" t="s">
        <v>1016</v>
      </c>
      <c r="I5879" s="117" t="s">
        <v>398</v>
      </c>
      <c r="J5879" s="117" t="s">
        <v>398</v>
      </c>
      <c r="K5879" s="117" t="s">
        <v>398</v>
      </c>
      <c r="L5879" s="117" t="s">
        <v>398</v>
      </c>
      <c r="M5879" s="117" t="s">
        <v>398</v>
      </c>
      <c r="N5879" s="117" t="s">
        <v>398</v>
      </c>
      <c r="O5879" s="125" t="s">
        <v>579</v>
      </c>
      <c r="P5879" s="117">
        <v>1</v>
      </c>
      <c r="Q5879" s="117" t="s">
        <v>398</v>
      </c>
      <c r="R5879" s="117" t="s">
        <v>398</v>
      </c>
      <c r="S5879" s="117" t="s">
        <v>398</v>
      </c>
      <c r="T5879" s="117" t="s">
        <v>398</v>
      </c>
      <c r="U5879" s="117" t="s">
        <v>398</v>
      </c>
      <c r="V5879" s="117" t="s">
        <v>398</v>
      </c>
      <c r="W5879" s="123">
        <v>83</v>
      </c>
      <c r="X5879" s="117" t="s">
        <v>907</v>
      </c>
      <c r="Y5879" s="120">
        <v>43565</v>
      </c>
      <c r="Z5879" s="121">
        <v>0.625</v>
      </c>
      <c r="AA5879" s="121">
        <v>0.71527777777777779</v>
      </c>
      <c r="AB5879" s="117" t="s">
        <v>582</v>
      </c>
      <c r="AC5879" s="119" t="s">
        <v>398</v>
      </c>
      <c r="AD5879" s="119" t="s">
        <v>398</v>
      </c>
    </row>
    <row r="5880" spans="1:30">
      <c r="A5880" s="117">
        <v>5879</v>
      </c>
      <c r="B5880" s="123" t="s">
        <v>469</v>
      </c>
      <c r="C5880" s="117" t="s">
        <v>5</v>
      </c>
      <c r="D5880" s="117" t="s">
        <v>595</v>
      </c>
      <c r="E5880" s="117">
        <v>5879</v>
      </c>
      <c r="F5880" s="117" t="s">
        <v>923</v>
      </c>
      <c r="G5880" s="117" t="s">
        <v>591</v>
      </c>
      <c r="H5880" s="117" t="s">
        <v>1016</v>
      </c>
      <c r="I5880" s="117" t="s">
        <v>398</v>
      </c>
      <c r="J5880" s="117" t="s">
        <v>398</v>
      </c>
      <c r="K5880" s="117" t="s">
        <v>398</v>
      </c>
      <c r="L5880" s="117" t="s">
        <v>398</v>
      </c>
      <c r="M5880" s="117" t="s">
        <v>398</v>
      </c>
      <c r="N5880" s="117" t="s">
        <v>398</v>
      </c>
      <c r="O5880" s="125" t="s">
        <v>579</v>
      </c>
      <c r="P5880" s="117">
        <v>1</v>
      </c>
      <c r="Q5880" s="117" t="s">
        <v>398</v>
      </c>
      <c r="R5880" s="117" t="s">
        <v>398</v>
      </c>
      <c r="S5880" s="117" t="s">
        <v>398</v>
      </c>
      <c r="T5880" s="117" t="s">
        <v>398</v>
      </c>
      <c r="U5880" s="117" t="s">
        <v>398</v>
      </c>
      <c r="V5880" s="117" t="s">
        <v>398</v>
      </c>
      <c r="W5880" s="123">
        <v>83</v>
      </c>
      <c r="X5880" s="117" t="s">
        <v>907</v>
      </c>
      <c r="Y5880" s="120">
        <v>43565</v>
      </c>
      <c r="Z5880" s="121">
        <v>0.625</v>
      </c>
      <c r="AA5880" s="121">
        <v>0.71527777777777779</v>
      </c>
      <c r="AB5880" s="117" t="s">
        <v>582</v>
      </c>
      <c r="AC5880" s="119" t="s">
        <v>398</v>
      </c>
      <c r="AD5880" s="119" t="s">
        <v>398</v>
      </c>
    </row>
    <row r="5881" spans="1:30">
      <c r="A5881" s="117">
        <v>5880</v>
      </c>
      <c r="B5881" s="123" t="s">
        <v>469</v>
      </c>
      <c r="C5881" s="117" t="s">
        <v>5</v>
      </c>
      <c r="D5881" s="117" t="s">
        <v>595</v>
      </c>
      <c r="E5881" s="117">
        <v>5880</v>
      </c>
      <c r="F5881" s="117" t="s">
        <v>923</v>
      </c>
      <c r="G5881" s="117" t="s">
        <v>591</v>
      </c>
      <c r="H5881" s="117" t="s">
        <v>1016</v>
      </c>
      <c r="I5881" s="117" t="s">
        <v>398</v>
      </c>
      <c r="J5881" s="117" t="s">
        <v>398</v>
      </c>
      <c r="K5881" s="117" t="s">
        <v>398</v>
      </c>
      <c r="L5881" s="117" t="s">
        <v>398</v>
      </c>
      <c r="M5881" s="117" t="s">
        <v>398</v>
      </c>
      <c r="N5881" s="117" t="s">
        <v>398</v>
      </c>
      <c r="O5881" s="125" t="s">
        <v>579</v>
      </c>
      <c r="P5881" s="117">
        <v>1</v>
      </c>
      <c r="Q5881" s="117" t="s">
        <v>398</v>
      </c>
      <c r="R5881" s="117" t="s">
        <v>398</v>
      </c>
      <c r="S5881" s="117" t="s">
        <v>398</v>
      </c>
      <c r="T5881" s="117" t="s">
        <v>398</v>
      </c>
      <c r="U5881" s="117" t="s">
        <v>398</v>
      </c>
      <c r="V5881" s="117" t="s">
        <v>398</v>
      </c>
      <c r="W5881" s="123">
        <v>83</v>
      </c>
      <c r="X5881" s="117" t="s">
        <v>907</v>
      </c>
      <c r="Y5881" s="120">
        <v>43565</v>
      </c>
      <c r="Z5881" s="121">
        <v>0.625</v>
      </c>
      <c r="AA5881" s="121">
        <v>0.71527777777777779</v>
      </c>
      <c r="AB5881" s="117" t="s">
        <v>582</v>
      </c>
      <c r="AC5881" s="119" t="s">
        <v>398</v>
      </c>
      <c r="AD5881" s="119" t="s">
        <v>398</v>
      </c>
    </row>
    <row r="5882" spans="1:30">
      <c r="A5882" s="117">
        <v>5881</v>
      </c>
      <c r="B5882" s="123" t="s">
        <v>469</v>
      </c>
      <c r="C5882" s="117" t="s">
        <v>5</v>
      </c>
      <c r="D5882" s="117" t="s">
        <v>595</v>
      </c>
      <c r="E5882" s="117">
        <v>5881</v>
      </c>
      <c r="F5882" s="117" t="s">
        <v>923</v>
      </c>
      <c r="G5882" s="117" t="s">
        <v>591</v>
      </c>
      <c r="H5882" s="117" t="s">
        <v>1016</v>
      </c>
      <c r="I5882" s="117" t="s">
        <v>398</v>
      </c>
      <c r="J5882" s="117" t="s">
        <v>398</v>
      </c>
      <c r="K5882" s="117" t="s">
        <v>398</v>
      </c>
      <c r="L5882" s="117" t="s">
        <v>398</v>
      </c>
      <c r="M5882" s="117" t="s">
        <v>398</v>
      </c>
      <c r="N5882" s="117" t="s">
        <v>398</v>
      </c>
      <c r="O5882" s="125" t="s">
        <v>579</v>
      </c>
      <c r="P5882" s="117">
        <v>1</v>
      </c>
      <c r="Q5882" s="117" t="s">
        <v>398</v>
      </c>
      <c r="R5882" s="117" t="s">
        <v>398</v>
      </c>
      <c r="S5882" s="117" t="s">
        <v>398</v>
      </c>
      <c r="T5882" s="117" t="s">
        <v>398</v>
      </c>
      <c r="U5882" s="117" t="s">
        <v>398</v>
      </c>
      <c r="V5882" s="117" t="s">
        <v>398</v>
      </c>
      <c r="W5882" s="123">
        <v>83</v>
      </c>
      <c r="X5882" s="117" t="s">
        <v>907</v>
      </c>
      <c r="Y5882" s="120">
        <v>43565</v>
      </c>
      <c r="Z5882" s="121">
        <v>0.625</v>
      </c>
      <c r="AA5882" s="121">
        <v>0.71527777777777779</v>
      </c>
      <c r="AB5882" s="117" t="s">
        <v>582</v>
      </c>
      <c r="AC5882" s="119" t="s">
        <v>398</v>
      </c>
      <c r="AD5882" s="119" t="s">
        <v>398</v>
      </c>
    </row>
    <row r="5883" spans="1:30">
      <c r="A5883" s="117">
        <v>5882</v>
      </c>
      <c r="B5883" s="123" t="s">
        <v>469</v>
      </c>
      <c r="C5883" s="117" t="s">
        <v>5</v>
      </c>
      <c r="D5883" s="117" t="s">
        <v>595</v>
      </c>
      <c r="E5883" s="117">
        <v>5882</v>
      </c>
      <c r="F5883" s="117" t="s">
        <v>923</v>
      </c>
      <c r="G5883" s="117" t="s">
        <v>591</v>
      </c>
      <c r="H5883" s="117" t="s">
        <v>1016</v>
      </c>
      <c r="I5883" s="117" t="s">
        <v>398</v>
      </c>
      <c r="J5883" s="117" t="s">
        <v>398</v>
      </c>
      <c r="K5883" s="117" t="s">
        <v>398</v>
      </c>
      <c r="L5883" s="117" t="s">
        <v>398</v>
      </c>
      <c r="M5883" s="117" t="s">
        <v>398</v>
      </c>
      <c r="N5883" s="117" t="s">
        <v>398</v>
      </c>
      <c r="O5883" s="125" t="s">
        <v>579</v>
      </c>
      <c r="P5883" s="117">
        <v>1</v>
      </c>
      <c r="Q5883" s="117" t="s">
        <v>398</v>
      </c>
      <c r="R5883" s="117" t="s">
        <v>398</v>
      </c>
      <c r="S5883" s="117" t="s">
        <v>398</v>
      </c>
      <c r="T5883" s="117" t="s">
        <v>398</v>
      </c>
      <c r="U5883" s="117" t="s">
        <v>398</v>
      </c>
      <c r="V5883" s="117" t="s">
        <v>398</v>
      </c>
      <c r="W5883" s="123">
        <v>83</v>
      </c>
      <c r="X5883" s="117" t="s">
        <v>907</v>
      </c>
      <c r="Y5883" s="120">
        <v>43565</v>
      </c>
      <c r="Z5883" s="121">
        <v>0.625</v>
      </c>
      <c r="AA5883" s="121">
        <v>0.71527777777777779</v>
      </c>
      <c r="AB5883" s="117" t="s">
        <v>582</v>
      </c>
      <c r="AC5883" s="119" t="s">
        <v>398</v>
      </c>
      <c r="AD5883" s="119" t="s">
        <v>398</v>
      </c>
    </row>
    <row r="5884" spans="1:30">
      <c r="A5884" s="117">
        <v>5883</v>
      </c>
      <c r="B5884" s="123" t="s">
        <v>469</v>
      </c>
      <c r="C5884" s="117" t="s">
        <v>5</v>
      </c>
      <c r="D5884" s="117" t="s">
        <v>595</v>
      </c>
      <c r="E5884" s="117">
        <v>5883</v>
      </c>
      <c r="F5884" s="117" t="s">
        <v>923</v>
      </c>
      <c r="G5884" s="117" t="s">
        <v>591</v>
      </c>
      <c r="H5884" s="117" t="s">
        <v>1016</v>
      </c>
      <c r="I5884" s="117" t="s">
        <v>398</v>
      </c>
      <c r="J5884" s="117" t="s">
        <v>398</v>
      </c>
      <c r="K5884" s="117" t="s">
        <v>398</v>
      </c>
      <c r="L5884" s="117" t="s">
        <v>398</v>
      </c>
      <c r="M5884" s="117" t="s">
        <v>398</v>
      </c>
      <c r="N5884" s="117" t="s">
        <v>398</v>
      </c>
      <c r="O5884" s="125" t="s">
        <v>579</v>
      </c>
      <c r="P5884" s="117">
        <v>1</v>
      </c>
      <c r="Q5884" s="117" t="s">
        <v>398</v>
      </c>
      <c r="R5884" s="117" t="s">
        <v>398</v>
      </c>
      <c r="S5884" s="117" t="s">
        <v>398</v>
      </c>
      <c r="T5884" s="117" t="s">
        <v>398</v>
      </c>
      <c r="U5884" s="117" t="s">
        <v>398</v>
      </c>
      <c r="V5884" s="117" t="s">
        <v>398</v>
      </c>
      <c r="W5884" s="123">
        <v>83</v>
      </c>
      <c r="X5884" s="117" t="s">
        <v>907</v>
      </c>
      <c r="Y5884" s="120">
        <v>43565</v>
      </c>
      <c r="Z5884" s="121">
        <v>0.625</v>
      </c>
      <c r="AA5884" s="121">
        <v>0.71527777777777779</v>
      </c>
      <c r="AB5884" s="117" t="s">
        <v>582</v>
      </c>
      <c r="AC5884" s="119" t="s">
        <v>398</v>
      </c>
      <c r="AD5884" s="119" t="s">
        <v>398</v>
      </c>
    </row>
    <row r="5885" spans="1:30">
      <c r="A5885" s="117">
        <v>5884</v>
      </c>
      <c r="B5885" s="123" t="s">
        <v>469</v>
      </c>
      <c r="C5885" s="117" t="s">
        <v>5</v>
      </c>
      <c r="D5885" s="117" t="s">
        <v>595</v>
      </c>
      <c r="E5885" s="117">
        <v>5884</v>
      </c>
      <c r="F5885" s="117" t="s">
        <v>923</v>
      </c>
      <c r="G5885" s="117" t="s">
        <v>591</v>
      </c>
      <c r="H5885" s="117" t="s">
        <v>1016</v>
      </c>
      <c r="I5885" s="117" t="s">
        <v>398</v>
      </c>
      <c r="J5885" s="117" t="s">
        <v>398</v>
      </c>
      <c r="K5885" s="117" t="s">
        <v>398</v>
      </c>
      <c r="L5885" s="117" t="s">
        <v>398</v>
      </c>
      <c r="M5885" s="117" t="s">
        <v>398</v>
      </c>
      <c r="N5885" s="117" t="s">
        <v>398</v>
      </c>
      <c r="O5885" s="125" t="s">
        <v>579</v>
      </c>
      <c r="P5885" s="117">
        <v>1</v>
      </c>
      <c r="Q5885" s="117" t="s">
        <v>398</v>
      </c>
      <c r="R5885" s="117" t="s">
        <v>398</v>
      </c>
      <c r="S5885" s="117" t="s">
        <v>398</v>
      </c>
      <c r="T5885" s="117" t="s">
        <v>398</v>
      </c>
      <c r="U5885" s="117" t="s">
        <v>398</v>
      </c>
      <c r="V5885" s="117" t="s">
        <v>398</v>
      </c>
      <c r="W5885" s="123">
        <v>83</v>
      </c>
      <c r="X5885" s="117" t="s">
        <v>907</v>
      </c>
      <c r="Y5885" s="120">
        <v>43565</v>
      </c>
      <c r="Z5885" s="121">
        <v>0.625</v>
      </c>
      <c r="AA5885" s="121">
        <v>0.71527777777777779</v>
      </c>
      <c r="AB5885" s="117" t="s">
        <v>582</v>
      </c>
      <c r="AC5885" s="119" t="s">
        <v>398</v>
      </c>
      <c r="AD5885" s="119" t="s">
        <v>398</v>
      </c>
    </row>
    <row r="5886" spans="1:30">
      <c r="A5886" s="117">
        <v>5885</v>
      </c>
      <c r="B5886" s="123" t="s">
        <v>469</v>
      </c>
      <c r="C5886" s="117" t="s">
        <v>5</v>
      </c>
      <c r="D5886" s="117" t="s">
        <v>595</v>
      </c>
      <c r="E5886" s="117">
        <v>5885</v>
      </c>
      <c r="F5886" s="117" t="s">
        <v>923</v>
      </c>
      <c r="G5886" s="117" t="s">
        <v>591</v>
      </c>
      <c r="H5886" s="117" t="s">
        <v>1016</v>
      </c>
      <c r="I5886" s="117" t="s">
        <v>398</v>
      </c>
      <c r="J5886" s="117" t="s">
        <v>398</v>
      </c>
      <c r="K5886" s="117" t="s">
        <v>398</v>
      </c>
      <c r="L5886" s="117" t="s">
        <v>398</v>
      </c>
      <c r="M5886" s="117" t="s">
        <v>398</v>
      </c>
      <c r="N5886" s="117" t="s">
        <v>398</v>
      </c>
      <c r="O5886" s="125" t="s">
        <v>579</v>
      </c>
      <c r="P5886" s="117">
        <v>1</v>
      </c>
      <c r="Q5886" s="117" t="s">
        <v>398</v>
      </c>
      <c r="R5886" s="117" t="s">
        <v>398</v>
      </c>
      <c r="S5886" s="117" t="s">
        <v>398</v>
      </c>
      <c r="T5886" s="117" t="s">
        <v>398</v>
      </c>
      <c r="U5886" s="117" t="s">
        <v>398</v>
      </c>
      <c r="V5886" s="117" t="s">
        <v>398</v>
      </c>
      <c r="W5886" s="123">
        <v>83</v>
      </c>
      <c r="X5886" s="117" t="s">
        <v>907</v>
      </c>
      <c r="Y5886" s="120">
        <v>43565</v>
      </c>
      <c r="Z5886" s="121">
        <v>0.625</v>
      </c>
      <c r="AA5886" s="121">
        <v>0.71527777777777779</v>
      </c>
      <c r="AB5886" s="117" t="s">
        <v>582</v>
      </c>
      <c r="AC5886" s="119" t="s">
        <v>398</v>
      </c>
      <c r="AD5886" s="119" t="s">
        <v>398</v>
      </c>
    </row>
    <row r="5887" spans="1:30">
      <c r="A5887" s="117">
        <v>5886</v>
      </c>
      <c r="B5887" s="123" t="s">
        <v>469</v>
      </c>
      <c r="C5887" s="117" t="s">
        <v>5</v>
      </c>
      <c r="D5887" s="117" t="s">
        <v>595</v>
      </c>
      <c r="E5887" s="117">
        <v>5886</v>
      </c>
      <c r="F5887" s="117" t="s">
        <v>923</v>
      </c>
      <c r="G5887" s="117" t="s">
        <v>591</v>
      </c>
      <c r="H5887" s="117" t="s">
        <v>1016</v>
      </c>
      <c r="I5887" s="117" t="s">
        <v>398</v>
      </c>
      <c r="J5887" s="117" t="s">
        <v>398</v>
      </c>
      <c r="K5887" s="117" t="s">
        <v>398</v>
      </c>
      <c r="L5887" s="117" t="s">
        <v>398</v>
      </c>
      <c r="M5887" s="117" t="s">
        <v>398</v>
      </c>
      <c r="N5887" s="117" t="s">
        <v>398</v>
      </c>
      <c r="O5887" s="125" t="s">
        <v>579</v>
      </c>
      <c r="P5887" s="117">
        <v>1</v>
      </c>
      <c r="Q5887" s="117" t="s">
        <v>398</v>
      </c>
      <c r="R5887" s="117" t="s">
        <v>398</v>
      </c>
      <c r="S5887" s="117" t="s">
        <v>398</v>
      </c>
      <c r="T5887" s="117" t="s">
        <v>398</v>
      </c>
      <c r="U5887" s="117" t="s">
        <v>398</v>
      </c>
      <c r="V5887" s="117" t="s">
        <v>398</v>
      </c>
      <c r="W5887" s="123">
        <v>83</v>
      </c>
      <c r="X5887" s="117" t="s">
        <v>907</v>
      </c>
      <c r="Y5887" s="120">
        <v>43565</v>
      </c>
      <c r="Z5887" s="121">
        <v>0.625</v>
      </c>
      <c r="AA5887" s="121">
        <v>0.71527777777777779</v>
      </c>
      <c r="AB5887" s="117" t="s">
        <v>582</v>
      </c>
      <c r="AC5887" s="119" t="s">
        <v>398</v>
      </c>
      <c r="AD5887" s="119" t="s">
        <v>398</v>
      </c>
    </row>
    <row r="5888" spans="1:30">
      <c r="A5888" s="117">
        <v>5887</v>
      </c>
      <c r="B5888" s="123" t="s">
        <v>469</v>
      </c>
      <c r="C5888" s="117" t="s">
        <v>5</v>
      </c>
      <c r="D5888" s="117" t="s">
        <v>595</v>
      </c>
      <c r="E5888" s="117">
        <v>5887</v>
      </c>
      <c r="F5888" s="117" t="s">
        <v>923</v>
      </c>
      <c r="G5888" s="117" t="s">
        <v>591</v>
      </c>
      <c r="H5888" s="117" t="s">
        <v>1016</v>
      </c>
      <c r="I5888" s="117" t="s">
        <v>398</v>
      </c>
      <c r="J5888" s="117" t="s">
        <v>398</v>
      </c>
      <c r="K5888" s="117" t="s">
        <v>398</v>
      </c>
      <c r="L5888" s="117" t="s">
        <v>398</v>
      </c>
      <c r="M5888" s="117" t="s">
        <v>398</v>
      </c>
      <c r="N5888" s="117" t="s">
        <v>398</v>
      </c>
      <c r="O5888" s="125" t="s">
        <v>579</v>
      </c>
      <c r="P5888" s="117">
        <v>1</v>
      </c>
      <c r="Q5888" s="117" t="s">
        <v>398</v>
      </c>
      <c r="R5888" s="117" t="s">
        <v>398</v>
      </c>
      <c r="S5888" s="117" t="s">
        <v>398</v>
      </c>
      <c r="T5888" s="117" t="s">
        <v>398</v>
      </c>
      <c r="U5888" s="117" t="s">
        <v>398</v>
      </c>
      <c r="V5888" s="117" t="s">
        <v>398</v>
      </c>
      <c r="W5888" s="123">
        <v>83</v>
      </c>
      <c r="X5888" s="117" t="s">
        <v>907</v>
      </c>
      <c r="Y5888" s="120">
        <v>43565</v>
      </c>
      <c r="Z5888" s="121">
        <v>0.625</v>
      </c>
      <c r="AA5888" s="121">
        <v>0.71527777777777779</v>
      </c>
      <c r="AB5888" s="117" t="s">
        <v>582</v>
      </c>
      <c r="AC5888" s="119" t="s">
        <v>398</v>
      </c>
      <c r="AD5888" s="119" t="s">
        <v>398</v>
      </c>
    </row>
    <row r="5889" spans="1:30">
      <c r="A5889" s="117">
        <v>5888</v>
      </c>
      <c r="B5889" s="123" t="s">
        <v>469</v>
      </c>
      <c r="C5889" s="117" t="s">
        <v>5</v>
      </c>
      <c r="D5889" s="117" t="s">
        <v>595</v>
      </c>
      <c r="E5889" s="117">
        <v>5888</v>
      </c>
      <c r="F5889" s="117" t="s">
        <v>923</v>
      </c>
      <c r="G5889" s="117" t="s">
        <v>591</v>
      </c>
      <c r="H5889" s="117" t="s">
        <v>1016</v>
      </c>
      <c r="I5889" s="117" t="s">
        <v>398</v>
      </c>
      <c r="J5889" s="117" t="s">
        <v>398</v>
      </c>
      <c r="K5889" s="117" t="s">
        <v>398</v>
      </c>
      <c r="L5889" s="117" t="s">
        <v>398</v>
      </c>
      <c r="M5889" s="117" t="s">
        <v>398</v>
      </c>
      <c r="N5889" s="117" t="s">
        <v>398</v>
      </c>
      <c r="O5889" s="125" t="s">
        <v>579</v>
      </c>
      <c r="P5889" s="117">
        <v>1</v>
      </c>
      <c r="Q5889" s="117" t="s">
        <v>398</v>
      </c>
      <c r="R5889" s="117" t="s">
        <v>398</v>
      </c>
      <c r="S5889" s="117" t="s">
        <v>398</v>
      </c>
      <c r="T5889" s="117" t="s">
        <v>398</v>
      </c>
      <c r="U5889" s="117" t="s">
        <v>398</v>
      </c>
      <c r="V5889" s="117" t="s">
        <v>398</v>
      </c>
      <c r="W5889" s="123">
        <v>83</v>
      </c>
      <c r="X5889" s="117" t="s">
        <v>907</v>
      </c>
      <c r="Y5889" s="120">
        <v>43565</v>
      </c>
      <c r="Z5889" s="121">
        <v>0.625</v>
      </c>
      <c r="AA5889" s="121">
        <v>0.71527777777777779</v>
      </c>
      <c r="AB5889" s="117" t="s">
        <v>582</v>
      </c>
      <c r="AC5889" s="119" t="s">
        <v>398</v>
      </c>
      <c r="AD5889" s="119" t="s">
        <v>398</v>
      </c>
    </row>
    <row r="5890" spans="1:30">
      <c r="A5890" s="117">
        <v>5889</v>
      </c>
      <c r="B5890" s="123" t="s">
        <v>469</v>
      </c>
      <c r="C5890" s="117" t="s">
        <v>5</v>
      </c>
      <c r="D5890" s="117" t="s">
        <v>595</v>
      </c>
      <c r="E5890" s="117">
        <v>5889</v>
      </c>
      <c r="F5890" s="117" t="s">
        <v>923</v>
      </c>
      <c r="G5890" s="117" t="s">
        <v>591</v>
      </c>
      <c r="H5890" s="117" t="s">
        <v>1016</v>
      </c>
      <c r="I5890" s="117" t="s">
        <v>398</v>
      </c>
      <c r="J5890" s="117" t="s">
        <v>398</v>
      </c>
      <c r="K5890" s="117" t="s">
        <v>398</v>
      </c>
      <c r="L5890" s="117" t="s">
        <v>398</v>
      </c>
      <c r="M5890" s="117" t="s">
        <v>398</v>
      </c>
      <c r="N5890" s="117" t="s">
        <v>398</v>
      </c>
      <c r="O5890" s="125" t="s">
        <v>579</v>
      </c>
      <c r="P5890" s="117">
        <v>1</v>
      </c>
      <c r="Q5890" s="117" t="s">
        <v>398</v>
      </c>
      <c r="R5890" s="117" t="s">
        <v>398</v>
      </c>
      <c r="S5890" s="117" t="s">
        <v>398</v>
      </c>
      <c r="T5890" s="117" t="s">
        <v>398</v>
      </c>
      <c r="U5890" s="117" t="s">
        <v>398</v>
      </c>
      <c r="V5890" s="117" t="s">
        <v>398</v>
      </c>
      <c r="W5890" s="123">
        <v>83</v>
      </c>
      <c r="X5890" s="117" t="s">
        <v>907</v>
      </c>
      <c r="Y5890" s="120">
        <v>43565</v>
      </c>
      <c r="Z5890" s="121">
        <v>0.625</v>
      </c>
      <c r="AA5890" s="121">
        <v>0.71527777777777779</v>
      </c>
      <c r="AB5890" s="117" t="s">
        <v>582</v>
      </c>
      <c r="AC5890" s="119" t="s">
        <v>398</v>
      </c>
      <c r="AD5890" s="119" t="s">
        <v>398</v>
      </c>
    </row>
    <row r="5891" spans="1:30">
      <c r="A5891" s="117">
        <v>5890</v>
      </c>
      <c r="B5891" s="123" t="s">
        <v>469</v>
      </c>
      <c r="C5891" s="117" t="s">
        <v>5</v>
      </c>
      <c r="D5891" s="117" t="s">
        <v>595</v>
      </c>
      <c r="E5891" s="117">
        <v>5890</v>
      </c>
      <c r="F5891" s="117" t="s">
        <v>923</v>
      </c>
      <c r="G5891" s="117" t="s">
        <v>591</v>
      </c>
      <c r="H5891" s="117" t="s">
        <v>1016</v>
      </c>
      <c r="I5891" s="117" t="s">
        <v>398</v>
      </c>
      <c r="J5891" s="117" t="s">
        <v>398</v>
      </c>
      <c r="K5891" s="117" t="s">
        <v>398</v>
      </c>
      <c r="L5891" s="117" t="s">
        <v>398</v>
      </c>
      <c r="M5891" s="117" t="s">
        <v>398</v>
      </c>
      <c r="N5891" s="117" t="s">
        <v>398</v>
      </c>
      <c r="O5891" s="125" t="s">
        <v>579</v>
      </c>
      <c r="P5891" s="117">
        <v>1</v>
      </c>
      <c r="Q5891" s="117" t="s">
        <v>398</v>
      </c>
      <c r="R5891" s="117" t="s">
        <v>398</v>
      </c>
      <c r="S5891" s="117" t="s">
        <v>398</v>
      </c>
      <c r="T5891" s="117" t="s">
        <v>398</v>
      </c>
      <c r="U5891" s="117" t="s">
        <v>398</v>
      </c>
      <c r="V5891" s="117" t="s">
        <v>398</v>
      </c>
      <c r="W5891" s="123">
        <v>83</v>
      </c>
      <c r="X5891" s="117" t="s">
        <v>907</v>
      </c>
      <c r="Y5891" s="120">
        <v>43565</v>
      </c>
      <c r="Z5891" s="121">
        <v>0.625</v>
      </c>
      <c r="AA5891" s="121">
        <v>0.71527777777777779</v>
      </c>
      <c r="AB5891" s="117" t="s">
        <v>582</v>
      </c>
      <c r="AC5891" s="119" t="s">
        <v>398</v>
      </c>
      <c r="AD5891" s="119" t="s">
        <v>398</v>
      </c>
    </row>
    <row r="5892" spans="1:30">
      <c r="A5892" s="117">
        <v>5891</v>
      </c>
      <c r="B5892" s="123" t="s">
        <v>469</v>
      </c>
      <c r="C5892" s="117" t="s">
        <v>5</v>
      </c>
      <c r="D5892" s="117" t="s">
        <v>595</v>
      </c>
      <c r="E5892" s="117">
        <v>5891</v>
      </c>
      <c r="F5892" s="117" t="s">
        <v>923</v>
      </c>
      <c r="G5892" s="117" t="s">
        <v>591</v>
      </c>
      <c r="H5892" s="117" t="s">
        <v>1016</v>
      </c>
      <c r="I5892" s="117" t="s">
        <v>398</v>
      </c>
      <c r="J5892" s="117" t="s">
        <v>398</v>
      </c>
      <c r="K5892" s="117" t="s">
        <v>398</v>
      </c>
      <c r="L5892" s="117" t="s">
        <v>398</v>
      </c>
      <c r="M5892" s="117" t="s">
        <v>398</v>
      </c>
      <c r="N5892" s="117" t="s">
        <v>398</v>
      </c>
      <c r="O5892" s="125" t="s">
        <v>579</v>
      </c>
      <c r="P5892" s="117">
        <v>1</v>
      </c>
      <c r="Q5892" s="117" t="s">
        <v>398</v>
      </c>
      <c r="R5892" s="117" t="s">
        <v>398</v>
      </c>
      <c r="S5892" s="117" t="s">
        <v>398</v>
      </c>
      <c r="T5892" s="117" t="s">
        <v>398</v>
      </c>
      <c r="U5892" s="117" t="s">
        <v>398</v>
      </c>
      <c r="V5892" s="117" t="s">
        <v>398</v>
      </c>
      <c r="W5892" s="123">
        <v>83</v>
      </c>
      <c r="X5892" s="117" t="s">
        <v>907</v>
      </c>
      <c r="Y5892" s="120">
        <v>43565</v>
      </c>
      <c r="Z5892" s="121">
        <v>0.625</v>
      </c>
      <c r="AA5892" s="121">
        <v>0.71527777777777779</v>
      </c>
      <c r="AB5892" s="117" t="s">
        <v>582</v>
      </c>
      <c r="AC5892" s="119" t="s">
        <v>398</v>
      </c>
      <c r="AD5892" s="119" t="s">
        <v>398</v>
      </c>
    </row>
    <row r="5893" spans="1:30">
      <c r="A5893" s="117">
        <v>5892</v>
      </c>
      <c r="B5893" s="123" t="s">
        <v>469</v>
      </c>
      <c r="C5893" s="117" t="s">
        <v>5</v>
      </c>
      <c r="D5893" s="117" t="s">
        <v>595</v>
      </c>
      <c r="E5893" s="117">
        <v>5892</v>
      </c>
      <c r="F5893" s="117" t="s">
        <v>923</v>
      </c>
      <c r="G5893" s="117" t="s">
        <v>591</v>
      </c>
      <c r="H5893" s="117" t="s">
        <v>1016</v>
      </c>
      <c r="I5893" s="117" t="s">
        <v>398</v>
      </c>
      <c r="J5893" s="117" t="s">
        <v>398</v>
      </c>
      <c r="K5893" s="117" t="s">
        <v>398</v>
      </c>
      <c r="L5893" s="117" t="s">
        <v>398</v>
      </c>
      <c r="M5893" s="117" t="s">
        <v>398</v>
      </c>
      <c r="N5893" s="117" t="s">
        <v>398</v>
      </c>
      <c r="O5893" s="125" t="s">
        <v>579</v>
      </c>
      <c r="P5893" s="117">
        <v>1</v>
      </c>
      <c r="Q5893" s="117" t="s">
        <v>398</v>
      </c>
      <c r="R5893" s="117" t="s">
        <v>398</v>
      </c>
      <c r="S5893" s="117" t="s">
        <v>398</v>
      </c>
      <c r="T5893" s="117" t="s">
        <v>398</v>
      </c>
      <c r="U5893" s="117" t="s">
        <v>398</v>
      </c>
      <c r="V5893" s="117" t="s">
        <v>398</v>
      </c>
      <c r="W5893" s="123">
        <v>83</v>
      </c>
      <c r="X5893" s="117" t="s">
        <v>907</v>
      </c>
      <c r="Y5893" s="120">
        <v>43565</v>
      </c>
      <c r="Z5893" s="121">
        <v>0.625</v>
      </c>
      <c r="AA5893" s="121">
        <v>0.71527777777777779</v>
      </c>
      <c r="AB5893" s="117" t="s">
        <v>582</v>
      </c>
      <c r="AC5893" s="119" t="s">
        <v>398</v>
      </c>
      <c r="AD5893" s="119" t="s">
        <v>398</v>
      </c>
    </row>
    <row r="5894" spans="1:30">
      <c r="A5894" s="117">
        <v>5893</v>
      </c>
      <c r="B5894" s="123" t="s">
        <v>469</v>
      </c>
      <c r="C5894" s="117" t="s">
        <v>5</v>
      </c>
      <c r="D5894" s="117" t="s">
        <v>595</v>
      </c>
      <c r="E5894" s="117">
        <v>5893</v>
      </c>
      <c r="F5894" s="117" t="s">
        <v>923</v>
      </c>
      <c r="G5894" s="117" t="s">
        <v>591</v>
      </c>
      <c r="H5894" s="117" t="s">
        <v>1016</v>
      </c>
      <c r="I5894" s="117" t="s">
        <v>398</v>
      </c>
      <c r="J5894" s="117" t="s">
        <v>398</v>
      </c>
      <c r="K5894" s="117" t="s">
        <v>398</v>
      </c>
      <c r="L5894" s="117" t="s">
        <v>398</v>
      </c>
      <c r="M5894" s="117" t="s">
        <v>398</v>
      </c>
      <c r="N5894" s="117" t="s">
        <v>398</v>
      </c>
      <c r="O5894" s="125" t="s">
        <v>579</v>
      </c>
      <c r="P5894" s="117">
        <v>1</v>
      </c>
      <c r="Q5894" s="117" t="s">
        <v>398</v>
      </c>
      <c r="R5894" s="117" t="s">
        <v>398</v>
      </c>
      <c r="S5894" s="117" t="s">
        <v>398</v>
      </c>
      <c r="T5894" s="117" t="s">
        <v>398</v>
      </c>
      <c r="U5894" s="117" t="s">
        <v>398</v>
      </c>
      <c r="V5894" s="117" t="s">
        <v>398</v>
      </c>
      <c r="W5894" s="123">
        <v>83</v>
      </c>
      <c r="X5894" s="117" t="s">
        <v>907</v>
      </c>
      <c r="Y5894" s="120">
        <v>43565</v>
      </c>
      <c r="Z5894" s="121">
        <v>0.625</v>
      </c>
      <c r="AA5894" s="121">
        <v>0.71527777777777779</v>
      </c>
      <c r="AB5894" s="117" t="s">
        <v>582</v>
      </c>
      <c r="AC5894" s="119" t="s">
        <v>398</v>
      </c>
      <c r="AD5894" s="119" t="s">
        <v>398</v>
      </c>
    </row>
    <row r="5895" spans="1:30">
      <c r="A5895" s="117">
        <v>5894</v>
      </c>
      <c r="B5895" s="123" t="s">
        <v>469</v>
      </c>
      <c r="C5895" s="117" t="s">
        <v>5</v>
      </c>
      <c r="D5895" s="117" t="s">
        <v>595</v>
      </c>
      <c r="E5895" s="117">
        <v>5894</v>
      </c>
      <c r="F5895" s="117" t="s">
        <v>923</v>
      </c>
      <c r="G5895" s="117" t="s">
        <v>591</v>
      </c>
      <c r="H5895" s="117" t="s">
        <v>1016</v>
      </c>
      <c r="I5895" s="117" t="s">
        <v>398</v>
      </c>
      <c r="J5895" s="117" t="s">
        <v>398</v>
      </c>
      <c r="K5895" s="117" t="s">
        <v>398</v>
      </c>
      <c r="L5895" s="117" t="s">
        <v>398</v>
      </c>
      <c r="M5895" s="117" t="s">
        <v>398</v>
      </c>
      <c r="N5895" s="117" t="s">
        <v>398</v>
      </c>
      <c r="O5895" s="125" t="s">
        <v>579</v>
      </c>
      <c r="P5895" s="117">
        <v>1</v>
      </c>
      <c r="Q5895" s="117" t="s">
        <v>398</v>
      </c>
      <c r="R5895" s="117" t="s">
        <v>398</v>
      </c>
      <c r="S5895" s="117" t="s">
        <v>398</v>
      </c>
      <c r="T5895" s="117" t="s">
        <v>398</v>
      </c>
      <c r="U5895" s="117" t="s">
        <v>398</v>
      </c>
      <c r="V5895" s="117" t="s">
        <v>398</v>
      </c>
      <c r="W5895" s="123">
        <v>83</v>
      </c>
      <c r="X5895" s="117" t="s">
        <v>907</v>
      </c>
      <c r="Y5895" s="120">
        <v>43565</v>
      </c>
      <c r="Z5895" s="121">
        <v>0.625</v>
      </c>
      <c r="AA5895" s="121">
        <v>0.71527777777777779</v>
      </c>
      <c r="AB5895" s="117" t="s">
        <v>582</v>
      </c>
      <c r="AC5895" s="119" t="s">
        <v>398</v>
      </c>
      <c r="AD5895" s="119" t="s">
        <v>398</v>
      </c>
    </row>
    <row r="5896" spans="1:30">
      <c r="A5896" s="117">
        <v>5895</v>
      </c>
      <c r="B5896" s="123" t="s">
        <v>469</v>
      </c>
      <c r="C5896" s="117" t="s">
        <v>5</v>
      </c>
      <c r="D5896" s="117" t="s">
        <v>595</v>
      </c>
      <c r="E5896" s="117">
        <v>5895</v>
      </c>
      <c r="F5896" s="117" t="s">
        <v>923</v>
      </c>
      <c r="G5896" s="117" t="s">
        <v>591</v>
      </c>
      <c r="H5896" s="117" t="s">
        <v>1016</v>
      </c>
      <c r="I5896" s="117" t="s">
        <v>398</v>
      </c>
      <c r="J5896" s="117" t="s">
        <v>398</v>
      </c>
      <c r="K5896" s="117" t="s">
        <v>398</v>
      </c>
      <c r="L5896" s="117" t="s">
        <v>398</v>
      </c>
      <c r="M5896" s="117" t="s">
        <v>398</v>
      </c>
      <c r="N5896" s="117" t="s">
        <v>398</v>
      </c>
      <c r="O5896" s="125" t="s">
        <v>579</v>
      </c>
      <c r="P5896" s="117">
        <v>1</v>
      </c>
      <c r="Q5896" s="117" t="s">
        <v>398</v>
      </c>
      <c r="R5896" s="117" t="s">
        <v>398</v>
      </c>
      <c r="S5896" s="117" t="s">
        <v>398</v>
      </c>
      <c r="T5896" s="117" t="s">
        <v>398</v>
      </c>
      <c r="U5896" s="117" t="s">
        <v>398</v>
      </c>
      <c r="V5896" s="117" t="s">
        <v>398</v>
      </c>
      <c r="W5896" s="123">
        <v>83</v>
      </c>
      <c r="X5896" s="117" t="s">
        <v>907</v>
      </c>
      <c r="Y5896" s="120">
        <v>43565</v>
      </c>
      <c r="Z5896" s="121">
        <v>0.625</v>
      </c>
      <c r="AA5896" s="121">
        <v>0.71527777777777779</v>
      </c>
      <c r="AB5896" s="117" t="s">
        <v>582</v>
      </c>
      <c r="AC5896" s="119" t="s">
        <v>398</v>
      </c>
      <c r="AD5896" s="119" t="s">
        <v>398</v>
      </c>
    </row>
    <row r="5897" spans="1:30">
      <c r="A5897" s="117">
        <v>5896</v>
      </c>
      <c r="B5897" s="123" t="s">
        <v>469</v>
      </c>
      <c r="C5897" s="117" t="s">
        <v>5</v>
      </c>
      <c r="D5897" s="117" t="s">
        <v>595</v>
      </c>
      <c r="E5897" s="117">
        <v>5896</v>
      </c>
      <c r="F5897" s="117" t="s">
        <v>923</v>
      </c>
      <c r="G5897" s="117" t="s">
        <v>591</v>
      </c>
      <c r="H5897" s="117" t="s">
        <v>1016</v>
      </c>
      <c r="I5897" s="117" t="s">
        <v>398</v>
      </c>
      <c r="J5897" s="117" t="s">
        <v>398</v>
      </c>
      <c r="K5897" s="117" t="s">
        <v>398</v>
      </c>
      <c r="L5897" s="117" t="s">
        <v>398</v>
      </c>
      <c r="M5897" s="117" t="s">
        <v>398</v>
      </c>
      <c r="N5897" s="117" t="s">
        <v>398</v>
      </c>
      <c r="O5897" s="125" t="s">
        <v>579</v>
      </c>
      <c r="P5897" s="117">
        <v>1</v>
      </c>
      <c r="Q5897" s="117" t="s">
        <v>398</v>
      </c>
      <c r="R5897" s="117" t="s">
        <v>398</v>
      </c>
      <c r="S5897" s="117" t="s">
        <v>398</v>
      </c>
      <c r="T5897" s="117" t="s">
        <v>398</v>
      </c>
      <c r="U5897" s="117" t="s">
        <v>398</v>
      </c>
      <c r="V5897" s="117" t="s">
        <v>398</v>
      </c>
      <c r="W5897" s="123">
        <v>83</v>
      </c>
      <c r="X5897" s="117" t="s">
        <v>907</v>
      </c>
      <c r="Y5897" s="120">
        <v>43565</v>
      </c>
      <c r="Z5897" s="121">
        <v>0.625</v>
      </c>
      <c r="AA5897" s="121">
        <v>0.71527777777777779</v>
      </c>
      <c r="AB5897" s="117" t="s">
        <v>582</v>
      </c>
      <c r="AC5897" s="119" t="s">
        <v>398</v>
      </c>
      <c r="AD5897" s="119" t="s">
        <v>398</v>
      </c>
    </row>
    <row r="5898" spans="1:30">
      <c r="A5898" s="117">
        <v>5897</v>
      </c>
      <c r="B5898" s="123" t="s">
        <v>469</v>
      </c>
      <c r="C5898" s="117" t="s">
        <v>5</v>
      </c>
      <c r="D5898" s="117" t="s">
        <v>595</v>
      </c>
      <c r="E5898" s="117">
        <v>5897</v>
      </c>
      <c r="F5898" s="117" t="s">
        <v>923</v>
      </c>
      <c r="G5898" s="117" t="s">
        <v>591</v>
      </c>
      <c r="H5898" s="117" t="s">
        <v>1016</v>
      </c>
      <c r="I5898" s="117" t="s">
        <v>398</v>
      </c>
      <c r="J5898" s="117" t="s">
        <v>398</v>
      </c>
      <c r="K5898" s="117" t="s">
        <v>398</v>
      </c>
      <c r="L5898" s="117" t="s">
        <v>398</v>
      </c>
      <c r="M5898" s="117" t="s">
        <v>398</v>
      </c>
      <c r="N5898" s="117" t="s">
        <v>398</v>
      </c>
      <c r="O5898" s="125" t="s">
        <v>579</v>
      </c>
      <c r="P5898" s="117">
        <v>1</v>
      </c>
      <c r="Q5898" s="117" t="s">
        <v>398</v>
      </c>
      <c r="R5898" s="117" t="s">
        <v>398</v>
      </c>
      <c r="S5898" s="117" t="s">
        <v>398</v>
      </c>
      <c r="T5898" s="117" t="s">
        <v>398</v>
      </c>
      <c r="U5898" s="117" t="s">
        <v>398</v>
      </c>
      <c r="V5898" s="117" t="s">
        <v>398</v>
      </c>
      <c r="W5898" s="123">
        <v>83</v>
      </c>
      <c r="X5898" s="117" t="s">
        <v>907</v>
      </c>
      <c r="Y5898" s="120">
        <v>43565</v>
      </c>
      <c r="Z5898" s="121">
        <v>0.625</v>
      </c>
      <c r="AA5898" s="121">
        <v>0.71527777777777779</v>
      </c>
      <c r="AB5898" s="117" t="s">
        <v>582</v>
      </c>
      <c r="AC5898" s="119" t="s">
        <v>398</v>
      </c>
      <c r="AD5898" s="119" t="s">
        <v>398</v>
      </c>
    </row>
    <row r="5899" spans="1:30">
      <c r="A5899" s="117">
        <v>5898</v>
      </c>
      <c r="B5899" s="123" t="s">
        <v>469</v>
      </c>
      <c r="C5899" s="117" t="s">
        <v>5</v>
      </c>
      <c r="D5899" s="117" t="s">
        <v>595</v>
      </c>
      <c r="E5899" s="117">
        <v>5898</v>
      </c>
      <c r="F5899" s="117" t="s">
        <v>923</v>
      </c>
      <c r="G5899" s="117" t="s">
        <v>591</v>
      </c>
      <c r="H5899" s="117" t="s">
        <v>1016</v>
      </c>
      <c r="I5899" s="117" t="s">
        <v>398</v>
      </c>
      <c r="J5899" s="117" t="s">
        <v>398</v>
      </c>
      <c r="K5899" s="117" t="s">
        <v>398</v>
      </c>
      <c r="L5899" s="117" t="s">
        <v>398</v>
      </c>
      <c r="M5899" s="117" t="s">
        <v>398</v>
      </c>
      <c r="N5899" s="117" t="s">
        <v>398</v>
      </c>
      <c r="O5899" s="125" t="s">
        <v>579</v>
      </c>
      <c r="P5899" s="117">
        <v>1</v>
      </c>
      <c r="Q5899" s="117" t="s">
        <v>398</v>
      </c>
      <c r="R5899" s="117" t="s">
        <v>398</v>
      </c>
      <c r="S5899" s="117" t="s">
        <v>398</v>
      </c>
      <c r="T5899" s="117" t="s">
        <v>398</v>
      </c>
      <c r="U5899" s="117" t="s">
        <v>398</v>
      </c>
      <c r="V5899" s="117" t="s">
        <v>398</v>
      </c>
      <c r="W5899" s="123">
        <v>83</v>
      </c>
      <c r="X5899" s="117" t="s">
        <v>907</v>
      </c>
      <c r="Y5899" s="120">
        <v>43565</v>
      </c>
      <c r="Z5899" s="121">
        <v>0.625</v>
      </c>
      <c r="AA5899" s="121">
        <v>0.71527777777777779</v>
      </c>
      <c r="AB5899" s="117" t="s">
        <v>582</v>
      </c>
      <c r="AC5899" s="119" t="s">
        <v>398</v>
      </c>
      <c r="AD5899" s="119" t="s">
        <v>398</v>
      </c>
    </row>
    <row r="5900" spans="1:30">
      <c r="A5900" s="117">
        <v>5899</v>
      </c>
      <c r="B5900" s="123" t="s">
        <v>469</v>
      </c>
      <c r="C5900" s="117" t="s">
        <v>5</v>
      </c>
      <c r="D5900" s="117" t="s">
        <v>595</v>
      </c>
      <c r="E5900" s="117">
        <v>5899</v>
      </c>
      <c r="F5900" s="117" t="s">
        <v>923</v>
      </c>
      <c r="G5900" s="117" t="s">
        <v>591</v>
      </c>
      <c r="H5900" s="117" t="s">
        <v>1016</v>
      </c>
      <c r="I5900" s="117" t="s">
        <v>398</v>
      </c>
      <c r="J5900" s="117" t="s">
        <v>398</v>
      </c>
      <c r="K5900" s="117" t="s">
        <v>398</v>
      </c>
      <c r="L5900" s="117" t="s">
        <v>398</v>
      </c>
      <c r="M5900" s="117" t="s">
        <v>398</v>
      </c>
      <c r="N5900" s="117" t="s">
        <v>398</v>
      </c>
      <c r="O5900" s="125" t="s">
        <v>579</v>
      </c>
      <c r="P5900" s="117">
        <v>1</v>
      </c>
      <c r="Q5900" s="117" t="s">
        <v>398</v>
      </c>
      <c r="R5900" s="117" t="s">
        <v>398</v>
      </c>
      <c r="S5900" s="117" t="s">
        <v>398</v>
      </c>
      <c r="T5900" s="117" t="s">
        <v>398</v>
      </c>
      <c r="U5900" s="117" t="s">
        <v>398</v>
      </c>
      <c r="V5900" s="117" t="s">
        <v>398</v>
      </c>
      <c r="W5900" s="123">
        <v>83</v>
      </c>
      <c r="X5900" s="117" t="s">
        <v>907</v>
      </c>
      <c r="Y5900" s="120">
        <v>43565</v>
      </c>
      <c r="Z5900" s="121">
        <v>0.625</v>
      </c>
      <c r="AA5900" s="121">
        <v>0.71527777777777779</v>
      </c>
      <c r="AB5900" s="117" t="s">
        <v>582</v>
      </c>
      <c r="AC5900" s="119" t="s">
        <v>398</v>
      </c>
      <c r="AD5900" s="119" t="s">
        <v>398</v>
      </c>
    </row>
    <row r="5901" spans="1:30">
      <c r="A5901" s="117">
        <v>5900</v>
      </c>
      <c r="B5901" s="123" t="s">
        <v>469</v>
      </c>
      <c r="C5901" s="117" t="s">
        <v>5</v>
      </c>
      <c r="D5901" s="117" t="s">
        <v>595</v>
      </c>
      <c r="E5901" s="117">
        <v>5900</v>
      </c>
      <c r="F5901" s="117" t="s">
        <v>923</v>
      </c>
      <c r="G5901" s="117" t="s">
        <v>591</v>
      </c>
      <c r="H5901" s="117" t="s">
        <v>1016</v>
      </c>
      <c r="I5901" s="117" t="s">
        <v>398</v>
      </c>
      <c r="J5901" s="117" t="s">
        <v>398</v>
      </c>
      <c r="K5901" s="117" t="s">
        <v>398</v>
      </c>
      <c r="L5901" s="117" t="s">
        <v>398</v>
      </c>
      <c r="M5901" s="117" t="s">
        <v>398</v>
      </c>
      <c r="N5901" s="117" t="s">
        <v>398</v>
      </c>
      <c r="O5901" s="125" t="s">
        <v>579</v>
      </c>
      <c r="P5901" s="117">
        <v>1</v>
      </c>
      <c r="Q5901" s="117" t="s">
        <v>398</v>
      </c>
      <c r="R5901" s="117" t="s">
        <v>398</v>
      </c>
      <c r="S5901" s="117" t="s">
        <v>398</v>
      </c>
      <c r="T5901" s="117" t="s">
        <v>398</v>
      </c>
      <c r="U5901" s="117" t="s">
        <v>398</v>
      </c>
      <c r="V5901" s="117" t="s">
        <v>398</v>
      </c>
      <c r="W5901" s="123">
        <v>83</v>
      </c>
      <c r="X5901" s="117" t="s">
        <v>907</v>
      </c>
      <c r="Y5901" s="120">
        <v>43565</v>
      </c>
      <c r="Z5901" s="121">
        <v>0.625</v>
      </c>
      <c r="AA5901" s="121">
        <v>0.71527777777777779</v>
      </c>
      <c r="AB5901" s="117" t="s">
        <v>582</v>
      </c>
      <c r="AC5901" s="119" t="s">
        <v>398</v>
      </c>
      <c r="AD5901" s="119" t="s">
        <v>398</v>
      </c>
    </row>
    <row r="5902" spans="1:30">
      <c r="A5902" s="117">
        <v>5901</v>
      </c>
      <c r="B5902" s="123" t="s">
        <v>469</v>
      </c>
      <c r="C5902" s="117" t="s">
        <v>5</v>
      </c>
      <c r="D5902" s="117" t="s">
        <v>595</v>
      </c>
      <c r="E5902" s="117">
        <v>5901</v>
      </c>
      <c r="F5902" s="117" t="s">
        <v>923</v>
      </c>
      <c r="G5902" s="117" t="s">
        <v>591</v>
      </c>
      <c r="H5902" s="117" t="s">
        <v>1016</v>
      </c>
      <c r="I5902" s="117" t="s">
        <v>398</v>
      </c>
      <c r="J5902" s="117" t="s">
        <v>398</v>
      </c>
      <c r="K5902" s="117" t="s">
        <v>398</v>
      </c>
      <c r="L5902" s="117" t="s">
        <v>398</v>
      </c>
      <c r="M5902" s="117" t="s">
        <v>398</v>
      </c>
      <c r="N5902" s="117" t="s">
        <v>398</v>
      </c>
      <c r="O5902" s="125" t="s">
        <v>579</v>
      </c>
      <c r="P5902" s="117">
        <v>1</v>
      </c>
      <c r="Q5902" s="117" t="s">
        <v>398</v>
      </c>
      <c r="R5902" s="117" t="s">
        <v>398</v>
      </c>
      <c r="S5902" s="117" t="s">
        <v>398</v>
      </c>
      <c r="T5902" s="117" t="s">
        <v>398</v>
      </c>
      <c r="U5902" s="117" t="s">
        <v>398</v>
      </c>
      <c r="V5902" s="117" t="s">
        <v>398</v>
      </c>
      <c r="W5902" s="123">
        <v>83</v>
      </c>
      <c r="X5902" s="117" t="s">
        <v>907</v>
      </c>
      <c r="Y5902" s="120">
        <v>43565</v>
      </c>
      <c r="Z5902" s="121">
        <v>0.625</v>
      </c>
      <c r="AA5902" s="121">
        <v>0.71527777777777779</v>
      </c>
      <c r="AB5902" s="117" t="s">
        <v>582</v>
      </c>
      <c r="AC5902" s="119" t="s">
        <v>398</v>
      </c>
      <c r="AD5902" s="119" t="s">
        <v>398</v>
      </c>
    </row>
    <row r="5903" spans="1:30">
      <c r="A5903" s="117">
        <v>5902</v>
      </c>
      <c r="B5903" s="123" t="s">
        <v>469</v>
      </c>
      <c r="C5903" s="117" t="s">
        <v>5</v>
      </c>
      <c r="D5903" s="117" t="s">
        <v>595</v>
      </c>
      <c r="E5903" s="117">
        <v>5902</v>
      </c>
      <c r="F5903" s="117" t="s">
        <v>923</v>
      </c>
      <c r="G5903" s="117" t="s">
        <v>591</v>
      </c>
      <c r="H5903" s="117" t="s">
        <v>1016</v>
      </c>
      <c r="I5903" s="117" t="s">
        <v>398</v>
      </c>
      <c r="J5903" s="117" t="s">
        <v>398</v>
      </c>
      <c r="K5903" s="117" t="s">
        <v>398</v>
      </c>
      <c r="L5903" s="117" t="s">
        <v>398</v>
      </c>
      <c r="M5903" s="117" t="s">
        <v>398</v>
      </c>
      <c r="N5903" s="117" t="s">
        <v>398</v>
      </c>
      <c r="O5903" s="125" t="s">
        <v>579</v>
      </c>
      <c r="P5903" s="117">
        <v>1</v>
      </c>
      <c r="Q5903" s="117" t="s">
        <v>398</v>
      </c>
      <c r="R5903" s="117" t="s">
        <v>398</v>
      </c>
      <c r="S5903" s="117" t="s">
        <v>398</v>
      </c>
      <c r="T5903" s="117" t="s">
        <v>398</v>
      </c>
      <c r="U5903" s="117" t="s">
        <v>398</v>
      </c>
      <c r="V5903" s="117" t="s">
        <v>398</v>
      </c>
      <c r="W5903" s="123">
        <v>83</v>
      </c>
      <c r="X5903" s="117" t="s">
        <v>907</v>
      </c>
      <c r="Y5903" s="120">
        <v>43565</v>
      </c>
      <c r="Z5903" s="121">
        <v>0.625</v>
      </c>
      <c r="AA5903" s="121">
        <v>0.71527777777777779</v>
      </c>
      <c r="AB5903" s="117" t="s">
        <v>582</v>
      </c>
      <c r="AC5903" s="119" t="s">
        <v>398</v>
      </c>
      <c r="AD5903" s="119" t="s">
        <v>398</v>
      </c>
    </row>
    <row r="5904" spans="1:30">
      <c r="A5904" s="117">
        <v>5903</v>
      </c>
      <c r="B5904" s="123" t="s">
        <v>469</v>
      </c>
      <c r="C5904" s="117" t="s">
        <v>5</v>
      </c>
      <c r="D5904" s="117" t="s">
        <v>595</v>
      </c>
      <c r="E5904" s="117">
        <v>5903</v>
      </c>
      <c r="F5904" s="117" t="s">
        <v>923</v>
      </c>
      <c r="G5904" s="117" t="s">
        <v>591</v>
      </c>
      <c r="H5904" s="117" t="s">
        <v>1016</v>
      </c>
      <c r="I5904" s="117" t="s">
        <v>398</v>
      </c>
      <c r="J5904" s="117" t="s">
        <v>398</v>
      </c>
      <c r="K5904" s="117" t="s">
        <v>398</v>
      </c>
      <c r="L5904" s="117" t="s">
        <v>398</v>
      </c>
      <c r="M5904" s="117" t="s">
        <v>398</v>
      </c>
      <c r="N5904" s="117" t="s">
        <v>398</v>
      </c>
      <c r="O5904" s="125" t="s">
        <v>579</v>
      </c>
      <c r="P5904" s="117">
        <v>1</v>
      </c>
      <c r="Q5904" s="117" t="s">
        <v>398</v>
      </c>
      <c r="R5904" s="117" t="s">
        <v>398</v>
      </c>
      <c r="S5904" s="117" t="s">
        <v>398</v>
      </c>
      <c r="T5904" s="117" t="s">
        <v>398</v>
      </c>
      <c r="U5904" s="117" t="s">
        <v>398</v>
      </c>
      <c r="V5904" s="117" t="s">
        <v>398</v>
      </c>
      <c r="W5904" s="123">
        <v>83</v>
      </c>
      <c r="X5904" s="117" t="s">
        <v>907</v>
      </c>
      <c r="Y5904" s="120">
        <v>43565</v>
      </c>
      <c r="Z5904" s="121">
        <v>0.625</v>
      </c>
      <c r="AA5904" s="121">
        <v>0.71527777777777779</v>
      </c>
      <c r="AB5904" s="117" t="s">
        <v>582</v>
      </c>
      <c r="AC5904" s="119" t="s">
        <v>398</v>
      </c>
      <c r="AD5904" s="119" t="s">
        <v>398</v>
      </c>
    </row>
    <row r="5905" spans="1:30">
      <c r="A5905" s="117">
        <v>5904</v>
      </c>
      <c r="B5905" s="123" t="s">
        <v>469</v>
      </c>
      <c r="C5905" s="117" t="s">
        <v>5</v>
      </c>
      <c r="D5905" s="117" t="s">
        <v>595</v>
      </c>
      <c r="E5905" s="117">
        <v>5904</v>
      </c>
      <c r="F5905" s="117" t="s">
        <v>923</v>
      </c>
      <c r="G5905" s="117" t="s">
        <v>591</v>
      </c>
      <c r="H5905" s="117" t="s">
        <v>1016</v>
      </c>
      <c r="I5905" s="117" t="s">
        <v>398</v>
      </c>
      <c r="J5905" s="117" t="s">
        <v>398</v>
      </c>
      <c r="K5905" s="117" t="s">
        <v>398</v>
      </c>
      <c r="L5905" s="117" t="s">
        <v>398</v>
      </c>
      <c r="M5905" s="117" t="s">
        <v>398</v>
      </c>
      <c r="N5905" s="117" t="s">
        <v>398</v>
      </c>
      <c r="O5905" s="125" t="s">
        <v>579</v>
      </c>
      <c r="P5905" s="117">
        <v>1</v>
      </c>
      <c r="Q5905" s="117" t="s">
        <v>398</v>
      </c>
      <c r="R5905" s="117" t="s">
        <v>398</v>
      </c>
      <c r="S5905" s="117" t="s">
        <v>398</v>
      </c>
      <c r="T5905" s="117" t="s">
        <v>398</v>
      </c>
      <c r="U5905" s="117" t="s">
        <v>398</v>
      </c>
      <c r="V5905" s="117" t="s">
        <v>398</v>
      </c>
      <c r="W5905" s="123">
        <v>83</v>
      </c>
      <c r="X5905" s="117" t="s">
        <v>907</v>
      </c>
      <c r="Y5905" s="120">
        <v>43565</v>
      </c>
      <c r="Z5905" s="121">
        <v>0.625</v>
      </c>
      <c r="AA5905" s="121">
        <v>0.71527777777777779</v>
      </c>
      <c r="AB5905" s="117" t="s">
        <v>582</v>
      </c>
      <c r="AC5905" s="119" t="s">
        <v>398</v>
      </c>
      <c r="AD5905" s="119" t="s">
        <v>398</v>
      </c>
    </row>
    <row r="5906" spans="1:30">
      <c r="A5906" s="117">
        <v>5905</v>
      </c>
      <c r="B5906" s="123" t="s">
        <v>469</v>
      </c>
      <c r="C5906" s="117" t="s">
        <v>5</v>
      </c>
      <c r="D5906" s="117" t="s">
        <v>595</v>
      </c>
      <c r="E5906" s="117">
        <v>5905</v>
      </c>
      <c r="F5906" s="117" t="s">
        <v>923</v>
      </c>
      <c r="G5906" s="117" t="s">
        <v>591</v>
      </c>
      <c r="H5906" s="117" t="s">
        <v>1016</v>
      </c>
      <c r="I5906" s="117" t="s">
        <v>398</v>
      </c>
      <c r="J5906" s="117" t="s">
        <v>398</v>
      </c>
      <c r="K5906" s="117" t="s">
        <v>398</v>
      </c>
      <c r="L5906" s="117" t="s">
        <v>398</v>
      </c>
      <c r="M5906" s="117" t="s">
        <v>398</v>
      </c>
      <c r="N5906" s="117" t="s">
        <v>398</v>
      </c>
      <c r="O5906" s="125" t="s">
        <v>579</v>
      </c>
      <c r="P5906" s="117">
        <v>1</v>
      </c>
      <c r="Q5906" s="117" t="s">
        <v>398</v>
      </c>
      <c r="R5906" s="117" t="s">
        <v>398</v>
      </c>
      <c r="S5906" s="117" t="s">
        <v>398</v>
      </c>
      <c r="T5906" s="117" t="s">
        <v>398</v>
      </c>
      <c r="U5906" s="117" t="s">
        <v>398</v>
      </c>
      <c r="V5906" s="117" t="s">
        <v>398</v>
      </c>
      <c r="W5906" s="123">
        <v>83</v>
      </c>
      <c r="X5906" s="117" t="s">
        <v>907</v>
      </c>
      <c r="Y5906" s="120">
        <v>43565</v>
      </c>
      <c r="Z5906" s="121">
        <v>0.625</v>
      </c>
      <c r="AA5906" s="121">
        <v>0.71527777777777779</v>
      </c>
      <c r="AB5906" s="117" t="s">
        <v>582</v>
      </c>
      <c r="AC5906" s="119" t="s">
        <v>398</v>
      </c>
      <c r="AD5906" s="119" t="s">
        <v>398</v>
      </c>
    </row>
    <row r="5907" spans="1:30">
      <c r="A5907" s="117">
        <v>5906</v>
      </c>
      <c r="B5907" s="123" t="s">
        <v>469</v>
      </c>
      <c r="C5907" s="117" t="s">
        <v>5</v>
      </c>
      <c r="D5907" s="117" t="s">
        <v>595</v>
      </c>
      <c r="E5907" s="117">
        <v>5906</v>
      </c>
      <c r="F5907" s="117" t="s">
        <v>923</v>
      </c>
      <c r="G5907" s="117" t="s">
        <v>591</v>
      </c>
      <c r="H5907" s="117" t="s">
        <v>1016</v>
      </c>
      <c r="I5907" s="117" t="s">
        <v>398</v>
      </c>
      <c r="J5907" s="117" t="s">
        <v>398</v>
      </c>
      <c r="K5907" s="117" t="s">
        <v>398</v>
      </c>
      <c r="L5907" s="117" t="s">
        <v>398</v>
      </c>
      <c r="M5907" s="117" t="s">
        <v>398</v>
      </c>
      <c r="N5907" s="117" t="s">
        <v>398</v>
      </c>
      <c r="O5907" s="125" t="s">
        <v>579</v>
      </c>
      <c r="P5907" s="117">
        <v>1</v>
      </c>
      <c r="Q5907" s="117" t="s">
        <v>398</v>
      </c>
      <c r="R5907" s="117" t="s">
        <v>398</v>
      </c>
      <c r="S5907" s="117" t="s">
        <v>398</v>
      </c>
      <c r="T5907" s="117" t="s">
        <v>398</v>
      </c>
      <c r="U5907" s="117" t="s">
        <v>398</v>
      </c>
      <c r="V5907" s="117" t="s">
        <v>398</v>
      </c>
      <c r="W5907" s="123">
        <v>83</v>
      </c>
      <c r="X5907" s="117" t="s">
        <v>907</v>
      </c>
      <c r="Y5907" s="120">
        <v>43565</v>
      </c>
      <c r="Z5907" s="121">
        <v>0.625</v>
      </c>
      <c r="AA5907" s="121">
        <v>0.71527777777777779</v>
      </c>
      <c r="AB5907" s="117" t="s">
        <v>582</v>
      </c>
      <c r="AC5907" s="119" t="s">
        <v>398</v>
      </c>
      <c r="AD5907" s="119" t="s">
        <v>398</v>
      </c>
    </row>
    <row r="5908" spans="1:30">
      <c r="A5908" s="117">
        <v>5907</v>
      </c>
      <c r="B5908" s="123" t="s">
        <v>469</v>
      </c>
      <c r="C5908" s="117" t="s">
        <v>5</v>
      </c>
      <c r="D5908" s="117" t="s">
        <v>595</v>
      </c>
      <c r="E5908" s="117">
        <v>5907</v>
      </c>
      <c r="F5908" s="117" t="s">
        <v>923</v>
      </c>
      <c r="G5908" s="117" t="s">
        <v>591</v>
      </c>
      <c r="H5908" s="117" t="s">
        <v>1016</v>
      </c>
      <c r="I5908" s="117" t="s">
        <v>398</v>
      </c>
      <c r="J5908" s="117" t="s">
        <v>398</v>
      </c>
      <c r="K5908" s="117" t="s">
        <v>398</v>
      </c>
      <c r="L5908" s="117" t="s">
        <v>398</v>
      </c>
      <c r="M5908" s="117" t="s">
        <v>398</v>
      </c>
      <c r="N5908" s="117" t="s">
        <v>398</v>
      </c>
      <c r="O5908" s="125" t="s">
        <v>579</v>
      </c>
      <c r="P5908" s="117">
        <v>1</v>
      </c>
      <c r="Q5908" s="117" t="s">
        <v>398</v>
      </c>
      <c r="R5908" s="117" t="s">
        <v>398</v>
      </c>
      <c r="S5908" s="117" t="s">
        <v>398</v>
      </c>
      <c r="T5908" s="117" t="s">
        <v>398</v>
      </c>
      <c r="U5908" s="117" t="s">
        <v>398</v>
      </c>
      <c r="V5908" s="117" t="s">
        <v>398</v>
      </c>
      <c r="W5908" s="123">
        <v>83</v>
      </c>
      <c r="X5908" s="117" t="s">
        <v>907</v>
      </c>
      <c r="Y5908" s="120">
        <v>43565</v>
      </c>
      <c r="Z5908" s="121">
        <v>0.625</v>
      </c>
      <c r="AA5908" s="121">
        <v>0.71527777777777779</v>
      </c>
      <c r="AB5908" s="117" t="s">
        <v>582</v>
      </c>
      <c r="AC5908" s="119" t="s">
        <v>398</v>
      </c>
      <c r="AD5908" s="119" t="s">
        <v>398</v>
      </c>
    </row>
    <row r="5909" spans="1:30">
      <c r="A5909" s="117">
        <v>5908</v>
      </c>
      <c r="B5909" s="123" t="s">
        <v>469</v>
      </c>
      <c r="C5909" s="117" t="s">
        <v>5</v>
      </c>
      <c r="D5909" s="117" t="s">
        <v>595</v>
      </c>
      <c r="E5909" s="117">
        <v>5908</v>
      </c>
      <c r="F5909" s="117" t="s">
        <v>923</v>
      </c>
      <c r="G5909" s="117" t="s">
        <v>591</v>
      </c>
      <c r="H5909" s="117" t="s">
        <v>1016</v>
      </c>
      <c r="I5909" s="117" t="s">
        <v>398</v>
      </c>
      <c r="J5909" s="117" t="s">
        <v>398</v>
      </c>
      <c r="K5909" s="117" t="s">
        <v>398</v>
      </c>
      <c r="L5909" s="117" t="s">
        <v>398</v>
      </c>
      <c r="M5909" s="117" t="s">
        <v>398</v>
      </c>
      <c r="N5909" s="117" t="s">
        <v>398</v>
      </c>
      <c r="O5909" s="125" t="s">
        <v>579</v>
      </c>
      <c r="P5909" s="117">
        <v>1</v>
      </c>
      <c r="Q5909" s="117" t="s">
        <v>398</v>
      </c>
      <c r="R5909" s="117" t="s">
        <v>398</v>
      </c>
      <c r="S5909" s="117" t="s">
        <v>398</v>
      </c>
      <c r="T5909" s="117" t="s">
        <v>398</v>
      </c>
      <c r="U5909" s="117" t="s">
        <v>398</v>
      </c>
      <c r="V5909" s="117" t="s">
        <v>398</v>
      </c>
      <c r="W5909" s="123">
        <v>83</v>
      </c>
      <c r="X5909" s="117" t="s">
        <v>907</v>
      </c>
      <c r="Y5909" s="120">
        <v>43565</v>
      </c>
      <c r="Z5909" s="121">
        <v>0.625</v>
      </c>
      <c r="AA5909" s="121">
        <v>0.71527777777777779</v>
      </c>
      <c r="AB5909" s="117" t="s">
        <v>582</v>
      </c>
      <c r="AC5909" s="119" t="s">
        <v>398</v>
      </c>
      <c r="AD5909" s="119" t="s">
        <v>398</v>
      </c>
    </row>
    <row r="5910" spans="1:30">
      <c r="A5910" s="117">
        <v>5909</v>
      </c>
      <c r="B5910" s="123" t="s">
        <v>469</v>
      </c>
      <c r="C5910" s="117" t="s">
        <v>5</v>
      </c>
      <c r="D5910" s="117" t="s">
        <v>595</v>
      </c>
      <c r="E5910" s="117">
        <v>5909</v>
      </c>
      <c r="F5910" s="117" t="s">
        <v>923</v>
      </c>
      <c r="G5910" s="117" t="s">
        <v>591</v>
      </c>
      <c r="H5910" s="117" t="s">
        <v>1016</v>
      </c>
      <c r="I5910" s="117" t="s">
        <v>398</v>
      </c>
      <c r="J5910" s="117" t="s">
        <v>398</v>
      </c>
      <c r="K5910" s="117" t="s">
        <v>398</v>
      </c>
      <c r="L5910" s="117" t="s">
        <v>398</v>
      </c>
      <c r="M5910" s="117" t="s">
        <v>398</v>
      </c>
      <c r="N5910" s="117" t="s">
        <v>398</v>
      </c>
      <c r="O5910" s="125" t="s">
        <v>579</v>
      </c>
      <c r="P5910" s="117">
        <v>1</v>
      </c>
      <c r="Q5910" s="117" t="s">
        <v>398</v>
      </c>
      <c r="R5910" s="117" t="s">
        <v>398</v>
      </c>
      <c r="S5910" s="117" t="s">
        <v>398</v>
      </c>
      <c r="T5910" s="117" t="s">
        <v>398</v>
      </c>
      <c r="U5910" s="117" t="s">
        <v>398</v>
      </c>
      <c r="V5910" s="117" t="s">
        <v>398</v>
      </c>
      <c r="W5910" s="123">
        <v>83</v>
      </c>
      <c r="X5910" s="117" t="s">
        <v>907</v>
      </c>
      <c r="Y5910" s="120">
        <v>43565</v>
      </c>
      <c r="Z5910" s="121">
        <v>0.625</v>
      </c>
      <c r="AA5910" s="121">
        <v>0.71527777777777779</v>
      </c>
      <c r="AB5910" s="117" t="s">
        <v>582</v>
      </c>
      <c r="AC5910" s="119" t="s">
        <v>398</v>
      </c>
      <c r="AD5910" s="119" t="s">
        <v>398</v>
      </c>
    </row>
    <row r="5911" spans="1:30">
      <c r="A5911" s="117">
        <v>5910</v>
      </c>
      <c r="B5911" s="123" t="s">
        <v>469</v>
      </c>
      <c r="C5911" s="117" t="s">
        <v>5</v>
      </c>
      <c r="D5911" s="117" t="s">
        <v>595</v>
      </c>
      <c r="E5911" s="117">
        <v>5910</v>
      </c>
      <c r="F5911" s="117" t="s">
        <v>923</v>
      </c>
      <c r="G5911" s="117" t="s">
        <v>591</v>
      </c>
      <c r="H5911" s="117" t="s">
        <v>1016</v>
      </c>
      <c r="I5911" s="117" t="s">
        <v>398</v>
      </c>
      <c r="J5911" s="117" t="s">
        <v>398</v>
      </c>
      <c r="K5911" s="117" t="s">
        <v>398</v>
      </c>
      <c r="L5911" s="117" t="s">
        <v>398</v>
      </c>
      <c r="M5911" s="117" t="s">
        <v>398</v>
      </c>
      <c r="N5911" s="117" t="s">
        <v>398</v>
      </c>
      <c r="O5911" s="125" t="s">
        <v>579</v>
      </c>
      <c r="P5911" s="117">
        <v>1</v>
      </c>
      <c r="Q5911" s="117" t="s">
        <v>398</v>
      </c>
      <c r="R5911" s="117" t="s">
        <v>398</v>
      </c>
      <c r="S5911" s="117" t="s">
        <v>398</v>
      </c>
      <c r="T5911" s="117" t="s">
        <v>398</v>
      </c>
      <c r="U5911" s="117" t="s">
        <v>398</v>
      </c>
      <c r="V5911" s="117" t="s">
        <v>398</v>
      </c>
      <c r="W5911" s="123">
        <v>83</v>
      </c>
      <c r="X5911" s="117" t="s">
        <v>907</v>
      </c>
      <c r="Y5911" s="120">
        <v>43565</v>
      </c>
      <c r="Z5911" s="121">
        <v>0.625</v>
      </c>
      <c r="AA5911" s="121">
        <v>0.71527777777777779</v>
      </c>
      <c r="AB5911" s="117" t="s">
        <v>582</v>
      </c>
      <c r="AC5911" s="119" t="s">
        <v>398</v>
      </c>
      <c r="AD5911" s="119" t="s">
        <v>398</v>
      </c>
    </row>
    <row r="5912" spans="1:30">
      <c r="A5912" s="117">
        <v>5911</v>
      </c>
      <c r="B5912" s="123" t="s">
        <v>469</v>
      </c>
      <c r="C5912" s="117" t="s">
        <v>5</v>
      </c>
      <c r="D5912" s="117" t="s">
        <v>595</v>
      </c>
      <c r="E5912" s="117">
        <v>5911</v>
      </c>
      <c r="F5912" s="117" t="s">
        <v>923</v>
      </c>
      <c r="G5912" s="117" t="s">
        <v>591</v>
      </c>
      <c r="H5912" s="117" t="s">
        <v>1016</v>
      </c>
      <c r="I5912" s="117" t="s">
        <v>398</v>
      </c>
      <c r="J5912" s="117" t="s">
        <v>398</v>
      </c>
      <c r="K5912" s="117" t="s">
        <v>398</v>
      </c>
      <c r="L5912" s="117" t="s">
        <v>398</v>
      </c>
      <c r="M5912" s="117" t="s">
        <v>398</v>
      </c>
      <c r="N5912" s="117" t="s">
        <v>398</v>
      </c>
      <c r="O5912" s="125" t="s">
        <v>579</v>
      </c>
      <c r="P5912" s="117">
        <v>1</v>
      </c>
      <c r="Q5912" s="117" t="s">
        <v>398</v>
      </c>
      <c r="R5912" s="117" t="s">
        <v>398</v>
      </c>
      <c r="S5912" s="117" t="s">
        <v>398</v>
      </c>
      <c r="T5912" s="117" t="s">
        <v>398</v>
      </c>
      <c r="U5912" s="117" t="s">
        <v>398</v>
      </c>
      <c r="V5912" s="117" t="s">
        <v>398</v>
      </c>
      <c r="W5912" s="123">
        <v>83</v>
      </c>
      <c r="X5912" s="117" t="s">
        <v>907</v>
      </c>
      <c r="Y5912" s="120">
        <v>43565</v>
      </c>
      <c r="Z5912" s="121">
        <v>0.625</v>
      </c>
      <c r="AA5912" s="121">
        <v>0.71527777777777779</v>
      </c>
      <c r="AB5912" s="117" t="s">
        <v>582</v>
      </c>
      <c r="AC5912" s="119" t="s">
        <v>398</v>
      </c>
      <c r="AD5912" s="119" t="s">
        <v>398</v>
      </c>
    </row>
    <row r="5913" spans="1:30">
      <c r="A5913" s="117">
        <v>5912</v>
      </c>
      <c r="B5913" s="123" t="s">
        <v>469</v>
      </c>
      <c r="C5913" s="117" t="s">
        <v>5</v>
      </c>
      <c r="D5913" s="117" t="s">
        <v>595</v>
      </c>
      <c r="E5913" s="117">
        <v>5912</v>
      </c>
      <c r="F5913" s="117" t="s">
        <v>923</v>
      </c>
      <c r="G5913" s="117" t="s">
        <v>591</v>
      </c>
      <c r="H5913" s="117" t="s">
        <v>1016</v>
      </c>
      <c r="I5913" s="117" t="s">
        <v>398</v>
      </c>
      <c r="J5913" s="117" t="s">
        <v>398</v>
      </c>
      <c r="K5913" s="117" t="s">
        <v>398</v>
      </c>
      <c r="L5913" s="117" t="s">
        <v>398</v>
      </c>
      <c r="M5913" s="117" t="s">
        <v>398</v>
      </c>
      <c r="N5913" s="117" t="s">
        <v>398</v>
      </c>
      <c r="O5913" s="125" t="s">
        <v>579</v>
      </c>
      <c r="P5913" s="117">
        <v>1</v>
      </c>
      <c r="Q5913" s="117" t="s">
        <v>398</v>
      </c>
      <c r="R5913" s="117" t="s">
        <v>398</v>
      </c>
      <c r="S5913" s="117" t="s">
        <v>398</v>
      </c>
      <c r="T5913" s="117" t="s">
        <v>398</v>
      </c>
      <c r="U5913" s="117" t="s">
        <v>398</v>
      </c>
      <c r="V5913" s="117" t="s">
        <v>398</v>
      </c>
      <c r="W5913" s="123">
        <v>83</v>
      </c>
      <c r="X5913" s="117" t="s">
        <v>907</v>
      </c>
      <c r="Y5913" s="120">
        <v>43565</v>
      </c>
      <c r="Z5913" s="121">
        <v>0.625</v>
      </c>
      <c r="AA5913" s="121">
        <v>0.71527777777777779</v>
      </c>
      <c r="AB5913" s="117" t="s">
        <v>582</v>
      </c>
      <c r="AC5913" s="119" t="s">
        <v>398</v>
      </c>
      <c r="AD5913" s="119" t="s">
        <v>398</v>
      </c>
    </row>
    <row r="5914" spans="1:30">
      <c r="A5914" s="117">
        <v>5913</v>
      </c>
      <c r="B5914" s="123" t="s">
        <v>469</v>
      </c>
      <c r="C5914" s="117" t="s">
        <v>5</v>
      </c>
      <c r="D5914" s="117" t="s">
        <v>595</v>
      </c>
      <c r="E5914" s="117">
        <v>5913</v>
      </c>
      <c r="F5914" s="117" t="s">
        <v>923</v>
      </c>
      <c r="G5914" s="117" t="s">
        <v>591</v>
      </c>
      <c r="H5914" s="117" t="s">
        <v>1016</v>
      </c>
      <c r="I5914" s="117" t="s">
        <v>398</v>
      </c>
      <c r="J5914" s="117" t="s">
        <v>398</v>
      </c>
      <c r="K5914" s="117" t="s">
        <v>398</v>
      </c>
      <c r="L5914" s="117" t="s">
        <v>398</v>
      </c>
      <c r="M5914" s="117" t="s">
        <v>398</v>
      </c>
      <c r="N5914" s="117" t="s">
        <v>398</v>
      </c>
      <c r="O5914" s="125" t="s">
        <v>579</v>
      </c>
      <c r="P5914" s="117">
        <v>1</v>
      </c>
      <c r="Q5914" s="117" t="s">
        <v>398</v>
      </c>
      <c r="R5914" s="117" t="s">
        <v>398</v>
      </c>
      <c r="S5914" s="117" t="s">
        <v>398</v>
      </c>
      <c r="T5914" s="117" t="s">
        <v>398</v>
      </c>
      <c r="U5914" s="117" t="s">
        <v>398</v>
      </c>
      <c r="V5914" s="117" t="s">
        <v>398</v>
      </c>
      <c r="W5914" s="123">
        <v>83</v>
      </c>
      <c r="X5914" s="117" t="s">
        <v>907</v>
      </c>
      <c r="Y5914" s="120">
        <v>43565</v>
      </c>
      <c r="Z5914" s="121">
        <v>0.625</v>
      </c>
      <c r="AA5914" s="121">
        <v>0.71527777777777779</v>
      </c>
      <c r="AB5914" s="117" t="s">
        <v>582</v>
      </c>
      <c r="AC5914" s="119" t="s">
        <v>398</v>
      </c>
      <c r="AD5914" s="119" t="s">
        <v>398</v>
      </c>
    </row>
    <row r="5915" spans="1:30">
      <c r="A5915" s="117">
        <v>5914</v>
      </c>
      <c r="B5915" s="123" t="s">
        <v>469</v>
      </c>
      <c r="C5915" s="117" t="s">
        <v>5</v>
      </c>
      <c r="D5915" s="117" t="s">
        <v>595</v>
      </c>
      <c r="E5915" s="117">
        <v>5914</v>
      </c>
      <c r="F5915" s="117" t="s">
        <v>923</v>
      </c>
      <c r="G5915" s="117" t="s">
        <v>591</v>
      </c>
      <c r="H5915" s="117" t="s">
        <v>1016</v>
      </c>
      <c r="I5915" s="117" t="s">
        <v>398</v>
      </c>
      <c r="J5915" s="117" t="s">
        <v>398</v>
      </c>
      <c r="K5915" s="117" t="s">
        <v>398</v>
      </c>
      <c r="L5915" s="117" t="s">
        <v>398</v>
      </c>
      <c r="M5915" s="117" t="s">
        <v>398</v>
      </c>
      <c r="N5915" s="117" t="s">
        <v>398</v>
      </c>
      <c r="O5915" s="125" t="s">
        <v>579</v>
      </c>
      <c r="P5915" s="117">
        <v>1</v>
      </c>
      <c r="Q5915" s="117" t="s">
        <v>398</v>
      </c>
      <c r="R5915" s="117" t="s">
        <v>398</v>
      </c>
      <c r="S5915" s="117" t="s">
        <v>398</v>
      </c>
      <c r="T5915" s="117" t="s">
        <v>398</v>
      </c>
      <c r="U5915" s="117" t="s">
        <v>398</v>
      </c>
      <c r="V5915" s="117" t="s">
        <v>398</v>
      </c>
      <c r="W5915" s="123">
        <v>83</v>
      </c>
      <c r="X5915" s="117" t="s">
        <v>907</v>
      </c>
      <c r="Y5915" s="120">
        <v>43565</v>
      </c>
      <c r="Z5915" s="121">
        <v>0.625</v>
      </c>
      <c r="AA5915" s="121">
        <v>0.71527777777777779</v>
      </c>
      <c r="AB5915" s="117" t="s">
        <v>582</v>
      </c>
      <c r="AC5915" s="119" t="s">
        <v>398</v>
      </c>
      <c r="AD5915" s="119" t="s">
        <v>398</v>
      </c>
    </row>
    <row r="5916" spans="1:30">
      <c r="A5916" s="117">
        <v>5915</v>
      </c>
      <c r="B5916" s="123" t="s">
        <v>469</v>
      </c>
      <c r="C5916" s="117" t="s">
        <v>5</v>
      </c>
      <c r="D5916" s="117" t="s">
        <v>595</v>
      </c>
      <c r="E5916" s="117">
        <v>5915</v>
      </c>
      <c r="F5916" s="117" t="s">
        <v>923</v>
      </c>
      <c r="G5916" s="117" t="s">
        <v>591</v>
      </c>
      <c r="H5916" s="117" t="s">
        <v>1016</v>
      </c>
      <c r="I5916" s="117" t="s">
        <v>398</v>
      </c>
      <c r="J5916" s="117" t="s">
        <v>398</v>
      </c>
      <c r="K5916" s="117" t="s">
        <v>398</v>
      </c>
      <c r="L5916" s="117" t="s">
        <v>398</v>
      </c>
      <c r="M5916" s="117" t="s">
        <v>398</v>
      </c>
      <c r="N5916" s="117" t="s">
        <v>398</v>
      </c>
      <c r="O5916" s="125" t="s">
        <v>579</v>
      </c>
      <c r="P5916" s="117">
        <v>1</v>
      </c>
      <c r="Q5916" s="117" t="s">
        <v>398</v>
      </c>
      <c r="R5916" s="117" t="s">
        <v>398</v>
      </c>
      <c r="S5916" s="117" t="s">
        <v>398</v>
      </c>
      <c r="T5916" s="117" t="s">
        <v>398</v>
      </c>
      <c r="U5916" s="117" t="s">
        <v>398</v>
      </c>
      <c r="V5916" s="117" t="s">
        <v>398</v>
      </c>
      <c r="W5916" s="123">
        <v>83</v>
      </c>
      <c r="X5916" s="117" t="s">
        <v>907</v>
      </c>
      <c r="Y5916" s="120">
        <v>43565</v>
      </c>
      <c r="Z5916" s="121">
        <v>0.625</v>
      </c>
      <c r="AA5916" s="121">
        <v>0.71527777777777779</v>
      </c>
      <c r="AB5916" s="117" t="s">
        <v>582</v>
      </c>
      <c r="AC5916" s="119" t="s">
        <v>398</v>
      </c>
      <c r="AD5916" s="119" t="s">
        <v>398</v>
      </c>
    </row>
    <row r="5917" spans="1:30">
      <c r="A5917" s="117">
        <v>5916</v>
      </c>
      <c r="B5917" s="123" t="s">
        <v>469</v>
      </c>
      <c r="C5917" s="117" t="s">
        <v>5</v>
      </c>
      <c r="D5917" s="117" t="s">
        <v>595</v>
      </c>
      <c r="E5917" s="117">
        <v>5916</v>
      </c>
      <c r="F5917" s="117" t="s">
        <v>923</v>
      </c>
      <c r="G5917" s="117" t="s">
        <v>591</v>
      </c>
      <c r="H5917" s="117" t="s">
        <v>1016</v>
      </c>
      <c r="I5917" s="117" t="s">
        <v>398</v>
      </c>
      <c r="J5917" s="117" t="s">
        <v>398</v>
      </c>
      <c r="K5917" s="117" t="s">
        <v>398</v>
      </c>
      <c r="L5917" s="117" t="s">
        <v>398</v>
      </c>
      <c r="M5917" s="117" t="s">
        <v>398</v>
      </c>
      <c r="N5917" s="117" t="s">
        <v>398</v>
      </c>
      <c r="O5917" s="125" t="s">
        <v>579</v>
      </c>
      <c r="P5917" s="117">
        <v>1</v>
      </c>
      <c r="Q5917" s="117" t="s">
        <v>398</v>
      </c>
      <c r="R5917" s="117" t="s">
        <v>398</v>
      </c>
      <c r="S5917" s="117" t="s">
        <v>398</v>
      </c>
      <c r="T5917" s="117" t="s">
        <v>398</v>
      </c>
      <c r="U5917" s="117" t="s">
        <v>398</v>
      </c>
      <c r="V5917" s="117" t="s">
        <v>398</v>
      </c>
      <c r="W5917" s="123">
        <v>83</v>
      </c>
      <c r="X5917" s="117" t="s">
        <v>907</v>
      </c>
      <c r="Y5917" s="120">
        <v>43565</v>
      </c>
      <c r="Z5917" s="121">
        <v>0.625</v>
      </c>
      <c r="AA5917" s="121">
        <v>0.71527777777777779</v>
      </c>
      <c r="AB5917" s="117" t="s">
        <v>582</v>
      </c>
      <c r="AC5917" s="119" t="s">
        <v>398</v>
      </c>
      <c r="AD5917" s="119" t="s">
        <v>398</v>
      </c>
    </row>
    <row r="5918" spans="1:30">
      <c r="A5918" s="117">
        <v>5917</v>
      </c>
      <c r="B5918" s="123" t="s">
        <v>469</v>
      </c>
      <c r="C5918" s="117" t="s">
        <v>5</v>
      </c>
      <c r="D5918" s="117" t="s">
        <v>595</v>
      </c>
      <c r="E5918" s="117">
        <v>5917</v>
      </c>
      <c r="F5918" s="117" t="s">
        <v>923</v>
      </c>
      <c r="G5918" s="117" t="s">
        <v>591</v>
      </c>
      <c r="H5918" s="117" t="s">
        <v>1016</v>
      </c>
      <c r="I5918" s="117" t="s">
        <v>398</v>
      </c>
      <c r="J5918" s="117" t="s">
        <v>398</v>
      </c>
      <c r="K5918" s="117" t="s">
        <v>398</v>
      </c>
      <c r="L5918" s="117" t="s">
        <v>398</v>
      </c>
      <c r="M5918" s="117" t="s">
        <v>398</v>
      </c>
      <c r="N5918" s="117" t="s">
        <v>398</v>
      </c>
      <c r="O5918" s="125" t="s">
        <v>579</v>
      </c>
      <c r="P5918" s="117">
        <v>1</v>
      </c>
      <c r="Q5918" s="117" t="s">
        <v>398</v>
      </c>
      <c r="R5918" s="117" t="s">
        <v>398</v>
      </c>
      <c r="S5918" s="117" t="s">
        <v>398</v>
      </c>
      <c r="T5918" s="117" t="s">
        <v>398</v>
      </c>
      <c r="U5918" s="117" t="s">
        <v>398</v>
      </c>
      <c r="V5918" s="117" t="s">
        <v>398</v>
      </c>
      <c r="W5918" s="123">
        <v>83</v>
      </c>
      <c r="X5918" s="117" t="s">
        <v>907</v>
      </c>
      <c r="Y5918" s="120">
        <v>43565</v>
      </c>
      <c r="Z5918" s="121">
        <v>0.625</v>
      </c>
      <c r="AA5918" s="121">
        <v>0.71527777777777779</v>
      </c>
      <c r="AB5918" s="117" t="s">
        <v>582</v>
      </c>
      <c r="AC5918" s="119" t="s">
        <v>398</v>
      </c>
      <c r="AD5918" s="119" t="s">
        <v>398</v>
      </c>
    </row>
    <row r="5919" spans="1:30">
      <c r="A5919" s="117">
        <v>5918</v>
      </c>
      <c r="B5919" s="123" t="s">
        <v>469</v>
      </c>
      <c r="C5919" s="117" t="s">
        <v>5</v>
      </c>
      <c r="D5919" s="117" t="s">
        <v>595</v>
      </c>
      <c r="E5919" s="117">
        <v>5918</v>
      </c>
      <c r="F5919" s="117" t="s">
        <v>923</v>
      </c>
      <c r="G5919" s="117" t="s">
        <v>591</v>
      </c>
      <c r="H5919" s="117" t="s">
        <v>1016</v>
      </c>
      <c r="I5919" s="117" t="s">
        <v>398</v>
      </c>
      <c r="J5919" s="117" t="s">
        <v>398</v>
      </c>
      <c r="K5919" s="117" t="s">
        <v>398</v>
      </c>
      <c r="L5919" s="117" t="s">
        <v>398</v>
      </c>
      <c r="M5919" s="117" t="s">
        <v>398</v>
      </c>
      <c r="N5919" s="117" t="s">
        <v>398</v>
      </c>
      <c r="O5919" s="125" t="s">
        <v>579</v>
      </c>
      <c r="P5919" s="117">
        <v>1</v>
      </c>
      <c r="Q5919" s="117" t="s">
        <v>398</v>
      </c>
      <c r="R5919" s="117" t="s">
        <v>398</v>
      </c>
      <c r="S5919" s="117" t="s">
        <v>398</v>
      </c>
      <c r="T5919" s="117" t="s">
        <v>398</v>
      </c>
      <c r="U5919" s="117" t="s">
        <v>398</v>
      </c>
      <c r="V5919" s="117" t="s">
        <v>398</v>
      </c>
      <c r="W5919" s="123">
        <v>83</v>
      </c>
      <c r="X5919" s="117" t="s">
        <v>907</v>
      </c>
      <c r="Y5919" s="120">
        <v>43565</v>
      </c>
      <c r="Z5919" s="121">
        <v>0.625</v>
      </c>
      <c r="AA5919" s="121">
        <v>0.71527777777777779</v>
      </c>
      <c r="AB5919" s="117" t="s">
        <v>582</v>
      </c>
      <c r="AC5919" s="119" t="s">
        <v>398</v>
      </c>
      <c r="AD5919" s="119" t="s">
        <v>398</v>
      </c>
    </row>
    <row r="5920" spans="1:30">
      <c r="A5920" s="117">
        <v>5919</v>
      </c>
      <c r="B5920" s="123" t="s">
        <v>469</v>
      </c>
      <c r="C5920" s="117" t="s">
        <v>5</v>
      </c>
      <c r="D5920" s="117" t="s">
        <v>595</v>
      </c>
      <c r="E5920" s="117">
        <v>5919</v>
      </c>
      <c r="F5920" s="117" t="s">
        <v>923</v>
      </c>
      <c r="G5920" s="117" t="s">
        <v>591</v>
      </c>
      <c r="H5920" s="117" t="s">
        <v>1016</v>
      </c>
      <c r="I5920" s="117" t="s">
        <v>398</v>
      </c>
      <c r="J5920" s="117" t="s">
        <v>398</v>
      </c>
      <c r="K5920" s="117" t="s">
        <v>398</v>
      </c>
      <c r="L5920" s="117" t="s">
        <v>398</v>
      </c>
      <c r="M5920" s="117" t="s">
        <v>398</v>
      </c>
      <c r="N5920" s="117" t="s">
        <v>398</v>
      </c>
      <c r="O5920" s="125" t="s">
        <v>579</v>
      </c>
      <c r="P5920" s="117">
        <v>1</v>
      </c>
      <c r="Q5920" s="117" t="s">
        <v>398</v>
      </c>
      <c r="R5920" s="117" t="s">
        <v>398</v>
      </c>
      <c r="S5920" s="117" t="s">
        <v>398</v>
      </c>
      <c r="T5920" s="117" t="s">
        <v>398</v>
      </c>
      <c r="U5920" s="117" t="s">
        <v>398</v>
      </c>
      <c r="V5920" s="117" t="s">
        <v>398</v>
      </c>
      <c r="W5920" s="123">
        <v>83</v>
      </c>
      <c r="X5920" s="117" t="s">
        <v>907</v>
      </c>
      <c r="Y5920" s="120">
        <v>43565</v>
      </c>
      <c r="Z5920" s="121">
        <v>0.625</v>
      </c>
      <c r="AA5920" s="121">
        <v>0.71527777777777779</v>
      </c>
      <c r="AB5920" s="117" t="s">
        <v>582</v>
      </c>
      <c r="AC5920" s="119" t="s">
        <v>398</v>
      </c>
      <c r="AD5920" s="119" t="s">
        <v>398</v>
      </c>
    </row>
    <row r="5921" spans="1:30">
      <c r="A5921" s="117">
        <v>5920</v>
      </c>
      <c r="B5921" s="123" t="s">
        <v>469</v>
      </c>
      <c r="C5921" s="117" t="s">
        <v>5</v>
      </c>
      <c r="D5921" s="117" t="s">
        <v>595</v>
      </c>
      <c r="E5921" s="117">
        <v>5920</v>
      </c>
      <c r="F5921" s="117" t="s">
        <v>923</v>
      </c>
      <c r="G5921" s="117" t="s">
        <v>591</v>
      </c>
      <c r="H5921" s="117" t="s">
        <v>1016</v>
      </c>
      <c r="I5921" s="117" t="s">
        <v>398</v>
      </c>
      <c r="J5921" s="117" t="s">
        <v>398</v>
      </c>
      <c r="K5921" s="117" t="s">
        <v>398</v>
      </c>
      <c r="L5921" s="117" t="s">
        <v>398</v>
      </c>
      <c r="M5921" s="117" t="s">
        <v>398</v>
      </c>
      <c r="N5921" s="117" t="s">
        <v>398</v>
      </c>
      <c r="O5921" s="125" t="s">
        <v>579</v>
      </c>
      <c r="P5921" s="117">
        <v>1</v>
      </c>
      <c r="Q5921" s="117" t="s">
        <v>398</v>
      </c>
      <c r="R5921" s="117" t="s">
        <v>398</v>
      </c>
      <c r="S5921" s="117" t="s">
        <v>398</v>
      </c>
      <c r="T5921" s="117" t="s">
        <v>398</v>
      </c>
      <c r="U5921" s="117" t="s">
        <v>398</v>
      </c>
      <c r="V5921" s="117" t="s">
        <v>398</v>
      </c>
      <c r="W5921" s="123">
        <v>83</v>
      </c>
      <c r="X5921" s="117" t="s">
        <v>907</v>
      </c>
      <c r="Y5921" s="120">
        <v>43565</v>
      </c>
      <c r="Z5921" s="121">
        <v>0.625</v>
      </c>
      <c r="AA5921" s="121">
        <v>0.71527777777777779</v>
      </c>
      <c r="AB5921" s="117" t="s">
        <v>582</v>
      </c>
      <c r="AC5921" s="119" t="s">
        <v>398</v>
      </c>
      <c r="AD5921" s="119" t="s">
        <v>398</v>
      </c>
    </row>
    <row r="5922" spans="1:30">
      <c r="A5922" s="117">
        <v>5921</v>
      </c>
      <c r="B5922" s="123" t="s">
        <v>469</v>
      </c>
      <c r="C5922" s="117" t="s">
        <v>5</v>
      </c>
      <c r="D5922" s="117" t="s">
        <v>595</v>
      </c>
      <c r="E5922" s="117">
        <v>5921</v>
      </c>
      <c r="F5922" s="117" t="s">
        <v>923</v>
      </c>
      <c r="G5922" s="117" t="s">
        <v>591</v>
      </c>
      <c r="H5922" s="117" t="s">
        <v>1016</v>
      </c>
      <c r="I5922" s="117" t="s">
        <v>398</v>
      </c>
      <c r="J5922" s="117" t="s">
        <v>398</v>
      </c>
      <c r="K5922" s="117" t="s">
        <v>398</v>
      </c>
      <c r="L5922" s="117" t="s">
        <v>398</v>
      </c>
      <c r="M5922" s="117" t="s">
        <v>398</v>
      </c>
      <c r="N5922" s="117" t="s">
        <v>398</v>
      </c>
      <c r="O5922" s="125" t="s">
        <v>579</v>
      </c>
      <c r="P5922" s="117">
        <v>1</v>
      </c>
      <c r="Q5922" s="117" t="s">
        <v>398</v>
      </c>
      <c r="R5922" s="117" t="s">
        <v>398</v>
      </c>
      <c r="S5922" s="117" t="s">
        <v>398</v>
      </c>
      <c r="T5922" s="117" t="s">
        <v>398</v>
      </c>
      <c r="U5922" s="117" t="s">
        <v>398</v>
      </c>
      <c r="V5922" s="117" t="s">
        <v>398</v>
      </c>
      <c r="W5922" s="123">
        <v>83</v>
      </c>
      <c r="X5922" s="117" t="s">
        <v>907</v>
      </c>
      <c r="Y5922" s="120">
        <v>43565</v>
      </c>
      <c r="Z5922" s="121">
        <v>0.625</v>
      </c>
      <c r="AA5922" s="121">
        <v>0.71527777777777779</v>
      </c>
      <c r="AB5922" s="117" t="s">
        <v>582</v>
      </c>
      <c r="AC5922" s="119" t="s">
        <v>398</v>
      </c>
      <c r="AD5922" s="119" t="s">
        <v>398</v>
      </c>
    </row>
    <row r="5923" spans="1:30">
      <c r="A5923" s="117">
        <v>5922</v>
      </c>
      <c r="B5923" s="123" t="s">
        <v>469</v>
      </c>
      <c r="C5923" s="117" t="s">
        <v>5</v>
      </c>
      <c r="D5923" s="117" t="s">
        <v>595</v>
      </c>
      <c r="E5923" s="117">
        <v>5922</v>
      </c>
      <c r="F5923" s="117" t="s">
        <v>923</v>
      </c>
      <c r="G5923" s="117" t="s">
        <v>591</v>
      </c>
      <c r="H5923" s="117" t="s">
        <v>1016</v>
      </c>
      <c r="I5923" s="117" t="s">
        <v>398</v>
      </c>
      <c r="J5923" s="117" t="s">
        <v>398</v>
      </c>
      <c r="K5923" s="117" t="s">
        <v>398</v>
      </c>
      <c r="L5923" s="117" t="s">
        <v>398</v>
      </c>
      <c r="M5923" s="117" t="s">
        <v>398</v>
      </c>
      <c r="N5923" s="117" t="s">
        <v>398</v>
      </c>
      <c r="O5923" s="125" t="s">
        <v>579</v>
      </c>
      <c r="P5923" s="117">
        <v>1</v>
      </c>
      <c r="Q5923" s="117" t="s">
        <v>398</v>
      </c>
      <c r="R5923" s="117" t="s">
        <v>398</v>
      </c>
      <c r="S5923" s="117" t="s">
        <v>398</v>
      </c>
      <c r="T5923" s="117" t="s">
        <v>398</v>
      </c>
      <c r="U5923" s="117" t="s">
        <v>398</v>
      </c>
      <c r="V5923" s="117" t="s">
        <v>398</v>
      </c>
      <c r="W5923" s="123">
        <v>83</v>
      </c>
      <c r="X5923" s="117" t="s">
        <v>907</v>
      </c>
      <c r="Y5923" s="120">
        <v>43565</v>
      </c>
      <c r="Z5923" s="121">
        <v>0.625</v>
      </c>
      <c r="AA5923" s="121">
        <v>0.71527777777777779</v>
      </c>
      <c r="AB5923" s="117" t="s">
        <v>582</v>
      </c>
      <c r="AC5923" s="119" t="s">
        <v>398</v>
      </c>
      <c r="AD5923" s="119" t="s">
        <v>398</v>
      </c>
    </row>
    <row r="5924" spans="1:30">
      <c r="A5924" s="117">
        <v>5923</v>
      </c>
      <c r="B5924" s="123" t="s">
        <v>469</v>
      </c>
      <c r="C5924" s="117" t="s">
        <v>5</v>
      </c>
      <c r="D5924" s="117" t="s">
        <v>595</v>
      </c>
      <c r="E5924" s="117">
        <v>5923</v>
      </c>
      <c r="F5924" s="117" t="s">
        <v>923</v>
      </c>
      <c r="G5924" s="117" t="s">
        <v>591</v>
      </c>
      <c r="H5924" s="117" t="s">
        <v>1016</v>
      </c>
      <c r="I5924" s="117" t="s">
        <v>398</v>
      </c>
      <c r="J5924" s="117" t="s">
        <v>398</v>
      </c>
      <c r="K5924" s="117" t="s">
        <v>398</v>
      </c>
      <c r="L5924" s="117" t="s">
        <v>398</v>
      </c>
      <c r="M5924" s="117" t="s">
        <v>398</v>
      </c>
      <c r="N5924" s="117" t="s">
        <v>398</v>
      </c>
      <c r="O5924" s="125" t="s">
        <v>579</v>
      </c>
      <c r="P5924" s="117">
        <v>1</v>
      </c>
      <c r="Q5924" s="117" t="s">
        <v>398</v>
      </c>
      <c r="R5924" s="117" t="s">
        <v>398</v>
      </c>
      <c r="S5924" s="117" t="s">
        <v>398</v>
      </c>
      <c r="T5924" s="117" t="s">
        <v>398</v>
      </c>
      <c r="U5924" s="117" t="s">
        <v>398</v>
      </c>
      <c r="V5924" s="117" t="s">
        <v>398</v>
      </c>
      <c r="W5924" s="123">
        <v>83</v>
      </c>
      <c r="X5924" s="117" t="s">
        <v>907</v>
      </c>
      <c r="Y5924" s="120">
        <v>43565</v>
      </c>
      <c r="Z5924" s="121">
        <v>0.625</v>
      </c>
      <c r="AA5924" s="121">
        <v>0.71527777777777779</v>
      </c>
      <c r="AB5924" s="117" t="s">
        <v>582</v>
      </c>
      <c r="AC5924" s="119" t="s">
        <v>398</v>
      </c>
      <c r="AD5924" s="119" t="s">
        <v>398</v>
      </c>
    </row>
    <row r="5925" spans="1:30">
      <c r="A5925" s="117">
        <v>5924</v>
      </c>
      <c r="B5925" s="123" t="s">
        <v>469</v>
      </c>
      <c r="C5925" s="117" t="s">
        <v>5</v>
      </c>
      <c r="D5925" s="117" t="s">
        <v>595</v>
      </c>
      <c r="E5925" s="117">
        <v>5924</v>
      </c>
      <c r="F5925" s="117" t="s">
        <v>923</v>
      </c>
      <c r="G5925" s="117" t="s">
        <v>591</v>
      </c>
      <c r="H5925" s="117" t="s">
        <v>1016</v>
      </c>
      <c r="I5925" s="117" t="s">
        <v>398</v>
      </c>
      <c r="J5925" s="117" t="s">
        <v>398</v>
      </c>
      <c r="K5925" s="117" t="s">
        <v>398</v>
      </c>
      <c r="L5925" s="117" t="s">
        <v>398</v>
      </c>
      <c r="M5925" s="117" t="s">
        <v>398</v>
      </c>
      <c r="N5925" s="117" t="s">
        <v>398</v>
      </c>
      <c r="O5925" s="125" t="s">
        <v>579</v>
      </c>
      <c r="P5925" s="117">
        <v>1</v>
      </c>
      <c r="Q5925" s="117" t="s">
        <v>398</v>
      </c>
      <c r="R5925" s="117" t="s">
        <v>398</v>
      </c>
      <c r="S5925" s="117" t="s">
        <v>398</v>
      </c>
      <c r="T5925" s="117" t="s">
        <v>398</v>
      </c>
      <c r="U5925" s="117" t="s">
        <v>398</v>
      </c>
      <c r="V5925" s="117" t="s">
        <v>398</v>
      </c>
      <c r="W5925" s="123">
        <v>83</v>
      </c>
      <c r="X5925" s="117" t="s">
        <v>907</v>
      </c>
      <c r="Y5925" s="120">
        <v>43565</v>
      </c>
      <c r="Z5925" s="121">
        <v>0.625</v>
      </c>
      <c r="AA5925" s="121">
        <v>0.71527777777777779</v>
      </c>
      <c r="AB5925" s="117" t="s">
        <v>582</v>
      </c>
      <c r="AC5925" s="119" t="s">
        <v>398</v>
      </c>
      <c r="AD5925" s="119" t="s">
        <v>398</v>
      </c>
    </row>
    <row r="5926" spans="1:30">
      <c r="A5926" s="117">
        <v>5925</v>
      </c>
      <c r="B5926" s="123" t="s">
        <v>469</v>
      </c>
      <c r="C5926" s="117" t="s">
        <v>5</v>
      </c>
      <c r="D5926" s="117" t="s">
        <v>595</v>
      </c>
      <c r="E5926" s="117">
        <v>5925</v>
      </c>
      <c r="F5926" s="117" t="s">
        <v>923</v>
      </c>
      <c r="G5926" s="117" t="s">
        <v>591</v>
      </c>
      <c r="H5926" s="117" t="s">
        <v>1016</v>
      </c>
      <c r="I5926" s="117" t="s">
        <v>398</v>
      </c>
      <c r="J5926" s="117" t="s">
        <v>398</v>
      </c>
      <c r="K5926" s="117" t="s">
        <v>398</v>
      </c>
      <c r="L5926" s="117" t="s">
        <v>398</v>
      </c>
      <c r="M5926" s="117" t="s">
        <v>398</v>
      </c>
      <c r="N5926" s="117" t="s">
        <v>398</v>
      </c>
      <c r="O5926" s="125" t="s">
        <v>579</v>
      </c>
      <c r="P5926" s="117">
        <v>1</v>
      </c>
      <c r="Q5926" s="117" t="s">
        <v>398</v>
      </c>
      <c r="R5926" s="117" t="s">
        <v>398</v>
      </c>
      <c r="S5926" s="117" t="s">
        <v>398</v>
      </c>
      <c r="T5926" s="117" t="s">
        <v>398</v>
      </c>
      <c r="U5926" s="117" t="s">
        <v>398</v>
      </c>
      <c r="V5926" s="117" t="s">
        <v>398</v>
      </c>
      <c r="W5926" s="123">
        <v>83</v>
      </c>
      <c r="X5926" s="117" t="s">
        <v>907</v>
      </c>
      <c r="Y5926" s="120">
        <v>43565</v>
      </c>
      <c r="Z5926" s="121">
        <v>0.625</v>
      </c>
      <c r="AA5926" s="121">
        <v>0.71527777777777779</v>
      </c>
      <c r="AB5926" s="117" t="s">
        <v>582</v>
      </c>
      <c r="AC5926" s="119" t="s">
        <v>398</v>
      </c>
      <c r="AD5926" s="119" t="s">
        <v>398</v>
      </c>
    </row>
    <row r="5927" spans="1:30">
      <c r="A5927" s="117">
        <v>5926</v>
      </c>
      <c r="B5927" s="123" t="s">
        <v>469</v>
      </c>
      <c r="C5927" s="117" t="s">
        <v>5</v>
      </c>
      <c r="D5927" s="117" t="s">
        <v>595</v>
      </c>
      <c r="E5927" s="117">
        <v>5926</v>
      </c>
      <c r="F5927" s="117" t="s">
        <v>923</v>
      </c>
      <c r="G5927" s="117" t="s">
        <v>591</v>
      </c>
      <c r="H5927" s="117" t="s">
        <v>1016</v>
      </c>
      <c r="I5927" s="117" t="s">
        <v>398</v>
      </c>
      <c r="J5927" s="117" t="s">
        <v>398</v>
      </c>
      <c r="K5927" s="117" t="s">
        <v>398</v>
      </c>
      <c r="L5927" s="117" t="s">
        <v>398</v>
      </c>
      <c r="M5927" s="117" t="s">
        <v>398</v>
      </c>
      <c r="N5927" s="117" t="s">
        <v>398</v>
      </c>
      <c r="O5927" s="125" t="s">
        <v>579</v>
      </c>
      <c r="P5927" s="117">
        <v>1</v>
      </c>
      <c r="Q5927" s="117" t="s">
        <v>398</v>
      </c>
      <c r="R5927" s="117" t="s">
        <v>398</v>
      </c>
      <c r="S5927" s="117" t="s">
        <v>398</v>
      </c>
      <c r="T5927" s="117" t="s">
        <v>398</v>
      </c>
      <c r="U5927" s="117" t="s">
        <v>398</v>
      </c>
      <c r="V5927" s="117" t="s">
        <v>398</v>
      </c>
      <c r="W5927" s="123">
        <v>83</v>
      </c>
      <c r="X5927" s="117" t="s">
        <v>907</v>
      </c>
      <c r="Y5927" s="120">
        <v>43565</v>
      </c>
      <c r="Z5927" s="121">
        <v>0.625</v>
      </c>
      <c r="AA5927" s="121">
        <v>0.71527777777777779</v>
      </c>
      <c r="AB5927" s="117" t="s">
        <v>582</v>
      </c>
      <c r="AC5927" s="119" t="s">
        <v>398</v>
      </c>
      <c r="AD5927" s="119" t="s">
        <v>398</v>
      </c>
    </row>
    <row r="5928" spans="1:30">
      <c r="A5928" s="117">
        <v>5927</v>
      </c>
      <c r="B5928" s="123" t="s">
        <v>469</v>
      </c>
      <c r="C5928" s="117" t="s">
        <v>5</v>
      </c>
      <c r="D5928" s="117" t="s">
        <v>595</v>
      </c>
      <c r="E5928" s="117">
        <v>5927</v>
      </c>
      <c r="F5928" s="117" t="s">
        <v>923</v>
      </c>
      <c r="G5928" s="117" t="s">
        <v>591</v>
      </c>
      <c r="H5928" s="117" t="s">
        <v>1016</v>
      </c>
      <c r="I5928" s="117" t="s">
        <v>398</v>
      </c>
      <c r="J5928" s="117" t="s">
        <v>398</v>
      </c>
      <c r="K5928" s="117" t="s">
        <v>398</v>
      </c>
      <c r="L5928" s="117" t="s">
        <v>398</v>
      </c>
      <c r="M5928" s="117" t="s">
        <v>398</v>
      </c>
      <c r="N5928" s="117" t="s">
        <v>398</v>
      </c>
      <c r="O5928" s="125" t="s">
        <v>579</v>
      </c>
      <c r="P5928" s="117">
        <v>1</v>
      </c>
      <c r="Q5928" s="117" t="s">
        <v>398</v>
      </c>
      <c r="R5928" s="117" t="s">
        <v>398</v>
      </c>
      <c r="S5928" s="117" t="s">
        <v>398</v>
      </c>
      <c r="T5928" s="117" t="s">
        <v>398</v>
      </c>
      <c r="U5928" s="117" t="s">
        <v>398</v>
      </c>
      <c r="V5928" s="117" t="s">
        <v>398</v>
      </c>
      <c r="W5928" s="123">
        <v>83</v>
      </c>
      <c r="X5928" s="117" t="s">
        <v>907</v>
      </c>
      <c r="Y5928" s="120">
        <v>43565</v>
      </c>
      <c r="Z5928" s="121">
        <v>0.625</v>
      </c>
      <c r="AA5928" s="121">
        <v>0.71527777777777779</v>
      </c>
      <c r="AB5928" s="117" t="s">
        <v>582</v>
      </c>
      <c r="AC5928" s="119" t="s">
        <v>398</v>
      </c>
      <c r="AD5928" s="119" t="s">
        <v>398</v>
      </c>
    </row>
    <row r="5929" spans="1:30">
      <c r="A5929" s="117">
        <v>5928</v>
      </c>
      <c r="B5929" s="123" t="s">
        <v>469</v>
      </c>
      <c r="C5929" s="117" t="s">
        <v>5</v>
      </c>
      <c r="D5929" s="117" t="s">
        <v>595</v>
      </c>
      <c r="E5929" s="117">
        <v>5928</v>
      </c>
      <c r="F5929" s="117" t="s">
        <v>923</v>
      </c>
      <c r="G5929" s="117" t="s">
        <v>591</v>
      </c>
      <c r="H5929" s="117" t="s">
        <v>1016</v>
      </c>
      <c r="I5929" s="117" t="s">
        <v>398</v>
      </c>
      <c r="J5929" s="117" t="s">
        <v>398</v>
      </c>
      <c r="K5929" s="117" t="s">
        <v>398</v>
      </c>
      <c r="L5929" s="117" t="s">
        <v>398</v>
      </c>
      <c r="M5929" s="117" t="s">
        <v>398</v>
      </c>
      <c r="N5929" s="117" t="s">
        <v>398</v>
      </c>
      <c r="O5929" s="125" t="s">
        <v>579</v>
      </c>
      <c r="P5929" s="117">
        <v>1</v>
      </c>
      <c r="Q5929" s="117" t="s">
        <v>398</v>
      </c>
      <c r="R5929" s="117" t="s">
        <v>398</v>
      </c>
      <c r="S5929" s="117" t="s">
        <v>398</v>
      </c>
      <c r="T5929" s="117" t="s">
        <v>398</v>
      </c>
      <c r="U5929" s="117" t="s">
        <v>398</v>
      </c>
      <c r="V5929" s="117" t="s">
        <v>398</v>
      </c>
      <c r="W5929" s="123">
        <v>83</v>
      </c>
      <c r="X5929" s="117" t="s">
        <v>907</v>
      </c>
      <c r="Y5929" s="120">
        <v>43565</v>
      </c>
      <c r="Z5929" s="121">
        <v>0.625</v>
      </c>
      <c r="AA5929" s="121">
        <v>0.71527777777777779</v>
      </c>
      <c r="AB5929" s="117" t="s">
        <v>582</v>
      </c>
      <c r="AC5929" s="119" t="s">
        <v>398</v>
      </c>
      <c r="AD5929" s="119" t="s">
        <v>398</v>
      </c>
    </row>
    <row r="5930" spans="1:30">
      <c r="A5930" s="117">
        <v>5929</v>
      </c>
      <c r="B5930" s="123" t="s">
        <v>469</v>
      </c>
      <c r="C5930" s="117" t="s">
        <v>5</v>
      </c>
      <c r="D5930" s="117" t="s">
        <v>595</v>
      </c>
      <c r="E5930" s="117">
        <v>5929</v>
      </c>
      <c r="F5930" s="117" t="s">
        <v>923</v>
      </c>
      <c r="G5930" s="117" t="s">
        <v>591</v>
      </c>
      <c r="H5930" s="117" t="s">
        <v>1016</v>
      </c>
      <c r="I5930" s="117" t="s">
        <v>398</v>
      </c>
      <c r="J5930" s="117" t="s">
        <v>398</v>
      </c>
      <c r="K5930" s="117" t="s">
        <v>398</v>
      </c>
      <c r="L5930" s="117" t="s">
        <v>398</v>
      </c>
      <c r="M5930" s="117" t="s">
        <v>398</v>
      </c>
      <c r="N5930" s="117" t="s">
        <v>398</v>
      </c>
      <c r="O5930" s="125" t="s">
        <v>579</v>
      </c>
      <c r="P5930" s="117">
        <v>1</v>
      </c>
      <c r="Q5930" s="117" t="s">
        <v>398</v>
      </c>
      <c r="R5930" s="117" t="s">
        <v>398</v>
      </c>
      <c r="S5930" s="117" t="s">
        <v>398</v>
      </c>
      <c r="T5930" s="117" t="s">
        <v>398</v>
      </c>
      <c r="U5930" s="117" t="s">
        <v>398</v>
      </c>
      <c r="V5930" s="117" t="s">
        <v>398</v>
      </c>
      <c r="W5930" s="123">
        <v>83</v>
      </c>
      <c r="X5930" s="117" t="s">
        <v>907</v>
      </c>
      <c r="Y5930" s="120">
        <v>43565</v>
      </c>
      <c r="Z5930" s="121">
        <v>0.625</v>
      </c>
      <c r="AA5930" s="121">
        <v>0.71527777777777779</v>
      </c>
      <c r="AB5930" s="117" t="s">
        <v>582</v>
      </c>
      <c r="AC5930" s="119" t="s">
        <v>398</v>
      </c>
      <c r="AD5930" s="119" t="s">
        <v>398</v>
      </c>
    </row>
    <row r="5931" spans="1:30">
      <c r="A5931" s="117">
        <v>5930</v>
      </c>
      <c r="B5931" s="123" t="s">
        <v>469</v>
      </c>
      <c r="C5931" s="117" t="s">
        <v>5</v>
      </c>
      <c r="D5931" s="117" t="s">
        <v>595</v>
      </c>
      <c r="E5931" s="117">
        <v>5930</v>
      </c>
      <c r="F5931" s="117" t="s">
        <v>923</v>
      </c>
      <c r="G5931" s="117" t="s">
        <v>591</v>
      </c>
      <c r="H5931" s="117" t="s">
        <v>1016</v>
      </c>
      <c r="I5931" s="117" t="s">
        <v>398</v>
      </c>
      <c r="J5931" s="117" t="s">
        <v>398</v>
      </c>
      <c r="K5931" s="117" t="s">
        <v>398</v>
      </c>
      <c r="L5931" s="117" t="s">
        <v>398</v>
      </c>
      <c r="M5931" s="117" t="s">
        <v>398</v>
      </c>
      <c r="N5931" s="117" t="s">
        <v>398</v>
      </c>
      <c r="O5931" s="125" t="s">
        <v>579</v>
      </c>
      <c r="P5931" s="117">
        <v>1</v>
      </c>
      <c r="Q5931" s="117" t="s">
        <v>398</v>
      </c>
      <c r="R5931" s="117" t="s">
        <v>398</v>
      </c>
      <c r="S5931" s="117" t="s">
        <v>398</v>
      </c>
      <c r="T5931" s="117" t="s">
        <v>398</v>
      </c>
      <c r="U5931" s="117" t="s">
        <v>398</v>
      </c>
      <c r="V5931" s="117" t="s">
        <v>398</v>
      </c>
      <c r="W5931" s="123">
        <v>83</v>
      </c>
      <c r="X5931" s="117" t="s">
        <v>907</v>
      </c>
      <c r="Y5931" s="120">
        <v>43565</v>
      </c>
      <c r="Z5931" s="121">
        <v>0.625</v>
      </c>
      <c r="AA5931" s="121">
        <v>0.71527777777777779</v>
      </c>
      <c r="AB5931" s="117" t="s">
        <v>582</v>
      </c>
      <c r="AC5931" s="119" t="s">
        <v>398</v>
      </c>
      <c r="AD5931" s="119" t="s">
        <v>398</v>
      </c>
    </row>
    <row r="5932" spans="1:30">
      <c r="A5932" s="117">
        <v>5931</v>
      </c>
      <c r="B5932" s="123" t="s">
        <v>469</v>
      </c>
      <c r="C5932" s="117" t="s">
        <v>5</v>
      </c>
      <c r="D5932" s="117" t="s">
        <v>595</v>
      </c>
      <c r="E5932" s="117">
        <v>5931</v>
      </c>
      <c r="F5932" s="117" t="s">
        <v>923</v>
      </c>
      <c r="G5932" s="117" t="s">
        <v>591</v>
      </c>
      <c r="H5932" s="117" t="s">
        <v>1016</v>
      </c>
      <c r="I5932" s="117" t="s">
        <v>398</v>
      </c>
      <c r="J5932" s="117" t="s">
        <v>398</v>
      </c>
      <c r="K5932" s="117" t="s">
        <v>398</v>
      </c>
      <c r="L5932" s="117" t="s">
        <v>398</v>
      </c>
      <c r="M5932" s="117" t="s">
        <v>398</v>
      </c>
      <c r="N5932" s="117" t="s">
        <v>398</v>
      </c>
      <c r="O5932" s="125" t="s">
        <v>579</v>
      </c>
      <c r="P5932" s="117">
        <v>1</v>
      </c>
      <c r="Q5932" s="117" t="s">
        <v>398</v>
      </c>
      <c r="R5932" s="117" t="s">
        <v>398</v>
      </c>
      <c r="S5932" s="117" t="s">
        <v>398</v>
      </c>
      <c r="T5932" s="117" t="s">
        <v>398</v>
      </c>
      <c r="U5932" s="117" t="s">
        <v>398</v>
      </c>
      <c r="V5932" s="117" t="s">
        <v>398</v>
      </c>
      <c r="W5932" s="123">
        <v>83</v>
      </c>
      <c r="X5932" s="117" t="s">
        <v>907</v>
      </c>
      <c r="Y5932" s="120">
        <v>43565</v>
      </c>
      <c r="Z5932" s="121">
        <v>0.625</v>
      </c>
      <c r="AA5932" s="121">
        <v>0.71527777777777779</v>
      </c>
      <c r="AB5932" s="117" t="s">
        <v>582</v>
      </c>
      <c r="AC5932" s="119" t="s">
        <v>398</v>
      </c>
      <c r="AD5932" s="119" t="s">
        <v>398</v>
      </c>
    </row>
    <row r="5933" spans="1:30">
      <c r="A5933" s="117">
        <v>5932</v>
      </c>
      <c r="B5933" s="123" t="s">
        <v>469</v>
      </c>
      <c r="C5933" s="117" t="s">
        <v>5</v>
      </c>
      <c r="D5933" s="117" t="s">
        <v>595</v>
      </c>
      <c r="E5933" s="117">
        <v>5932</v>
      </c>
      <c r="F5933" s="117" t="s">
        <v>923</v>
      </c>
      <c r="G5933" s="117" t="s">
        <v>591</v>
      </c>
      <c r="H5933" s="117" t="s">
        <v>1016</v>
      </c>
      <c r="I5933" s="117" t="s">
        <v>398</v>
      </c>
      <c r="J5933" s="117" t="s">
        <v>398</v>
      </c>
      <c r="K5933" s="117" t="s">
        <v>398</v>
      </c>
      <c r="L5933" s="117" t="s">
        <v>398</v>
      </c>
      <c r="M5933" s="117" t="s">
        <v>398</v>
      </c>
      <c r="N5933" s="117" t="s">
        <v>398</v>
      </c>
      <c r="O5933" s="125" t="s">
        <v>579</v>
      </c>
      <c r="P5933" s="117">
        <v>1</v>
      </c>
      <c r="Q5933" s="117" t="s">
        <v>398</v>
      </c>
      <c r="R5933" s="117" t="s">
        <v>398</v>
      </c>
      <c r="S5933" s="117" t="s">
        <v>398</v>
      </c>
      <c r="T5933" s="117" t="s">
        <v>398</v>
      </c>
      <c r="U5933" s="117" t="s">
        <v>398</v>
      </c>
      <c r="V5933" s="117" t="s">
        <v>398</v>
      </c>
      <c r="W5933" s="123">
        <v>83</v>
      </c>
      <c r="X5933" s="117" t="s">
        <v>907</v>
      </c>
      <c r="Y5933" s="120">
        <v>43565</v>
      </c>
      <c r="Z5933" s="121">
        <v>0.625</v>
      </c>
      <c r="AA5933" s="121">
        <v>0.71527777777777779</v>
      </c>
      <c r="AB5933" s="117" t="s">
        <v>582</v>
      </c>
      <c r="AC5933" s="119" t="s">
        <v>398</v>
      </c>
      <c r="AD5933" s="119" t="s">
        <v>398</v>
      </c>
    </row>
    <row r="5934" spans="1:30">
      <c r="A5934" s="117">
        <v>5933</v>
      </c>
      <c r="B5934" s="123" t="s">
        <v>469</v>
      </c>
      <c r="C5934" s="117" t="s">
        <v>5</v>
      </c>
      <c r="D5934" s="117" t="s">
        <v>595</v>
      </c>
      <c r="E5934" s="117">
        <v>5933</v>
      </c>
      <c r="F5934" s="117" t="s">
        <v>923</v>
      </c>
      <c r="G5934" s="117" t="s">
        <v>591</v>
      </c>
      <c r="H5934" s="117" t="s">
        <v>1016</v>
      </c>
      <c r="I5934" s="117" t="s">
        <v>398</v>
      </c>
      <c r="J5934" s="117" t="s">
        <v>398</v>
      </c>
      <c r="K5934" s="117" t="s">
        <v>398</v>
      </c>
      <c r="L5934" s="117" t="s">
        <v>398</v>
      </c>
      <c r="M5934" s="117" t="s">
        <v>398</v>
      </c>
      <c r="N5934" s="117" t="s">
        <v>398</v>
      </c>
      <c r="O5934" s="125" t="s">
        <v>579</v>
      </c>
      <c r="P5934" s="117">
        <v>1</v>
      </c>
      <c r="Q5934" s="117" t="s">
        <v>398</v>
      </c>
      <c r="R5934" s="117" t="s">
        <v>398</v>
      </c>
      <c r="S5934" s="117" t="s">
        <v>398</v>
      </c>
      <c r="T5934" s="117" t="s">
        <v>398</v>
      </c>
      <c r="U5934" s="117" t="s">
        <v>398</v>
      </c>
      <c r="V5934" s="117" t="s">
        <v>398</v>
      </c>
      <c r="W5934" s="123">
        <v>83</v>
      </c>
      <c r="X5934" s="117" t="s">
        <v>907</v>
      </c>
      <c r="Y5934" s="120">
        <v>43565</v>
      </c>
      <c r="Z5934" s="121">
        <v>0.625</v>
      </c>
      <c r="AA5934" s="121">
        <v>0.71527777777777779</v>
      </c>
      <c r="AB5934" s="117" t="s">
        <v>582</v>
      </c>
      <c r="AC5934" s="119" t="s">
        <v>398</v>
      </c>
      <c r="AD5934" s="119" t="s">
        <v>398</v>
      </c>
    </row>
    <row r="5935" spans="1:30">
      <c r="A5935" s="117">
        <v>5934</v>
      </c>
      <c r="B5935" s="123" t="s">
        <v>469</v>
      </c>
      <c r="C5935" s="117" t="s">
        <v>5</v>
      </c>
      <c r="D5935" s="117" t="s">
        <v>595</v>
      </c>
      <c r="E5935" s="117">
        <v>5934</v>
      </c>
      <c r="F5935" s="117" t="s">
        <v>923</v>
      </c>
      <c r="G5935" s="117" t="s">
        <v>591</v>
      </c>
      <c r="H5935" s="117" t="s">
        <v>1016</v>
      </c>
      <c r="I5935" s="117" t="s">
        <v>398</v>
      </c>
      <c r="J5935" s="117" t="s">
        <v>398</v>
      </c>
      <c r="K5935" s="117" t="s">
        <v>398</v>
      </c>
      <c r="L5935" s="117" t="s">
        <v>398</v>
      </c>
      <c r="M5935" s="117" t="s">
        <v>398</v>
      </c>
      <c r="N5935" s="117" t="s">
        <v>398</v>
      </c>
      <c r="O5935" s="125" t="s">
        <v>579</v>
      </c>
      <c r="P5935" s="117">
        <v>1</v>
      </c>
      <c r="Q5935" s="117" t="s">
        <v>398</v>
      </c>
      <c r="R5935" s="117" t="s">
        <v>398</v>
      </c>
      <c r="S5935" s="117" t="s">
        <v>398</v>
      </c>
      <c r="T5935" s="117" t="s">
        <v>398</v>
      </c>
      <c r="U5935" s="117" t="s">
        <v>398</v>
      </c>
      <c r="V5935" s="117" t="s">
        <v>398</v>
      </c>
      <c r="W5935" s="123">
        <v>83</v>
      </c>
      <c r="X5935" s="117" t="s">
        <v>907</v>
      </c>
      <c r="Y5935" s="120">
        <v>43565</v>
      </c>
      <c r="Z5935" s="121">
        <v>0.625</v>
      </c>
      <c r="AA5935" s="121">
        <v>0.71527777777777779</v>
      </c>
      <c r="AB5935" s="117" t="s">
        <v>582</v>
      </c>
      <c r="AC5935" s="119" t="s">
        <v>398</v>
      </c>
      <c r="AD5935" s="119" t="s">
        <v>398</v>
      </c>
    </row>
    <row r="5936" spans="1:30">
      <c r="A5936" s="117">
        <v>5935</v>
      </c>
      <c r="B5936" s="123" t="s">
        <v>469</v>
      </c>
      <c r="C5936" s="117" t="s">
        <v>5</v>
      </c>
      <c r="D5936" s="117" t="s">
        <v>595</v>
      </c>
      <c r="E5936" s="117">
        <v>5935</v>
      </c>
      <c r="F5936" s="117" t="s">
        <v>923</v>
      </c>
      <c r="G5936" s="117" t="s">
        <v>591</v>
      </c>
      <c r="H5936" s="117" t="s">
        <v>1016</v>
      </c>
      <c r="I5936" s="117" t="s">
        <v>398</v>
      </c>
      <c r="J5936" s="117" t="s">
        <v>398</v>
      </c>
      <c r="K5936" s="117" t="s">
        <v>398</v>
      </c>
      <c r="L5936" s="117" t="s">
        <v>398</v>
      </c>
      <c r="M5936" s="117" t="s">
        <v>398</v>
      </c>
      <c r="N5936" s="117" t="s">
        <v>398</v>
      </c>
      <c r="O5936" s="125" t="s">
        <v>579</v>
      </c>
      <c r="P5936" s="117">
        <v>1</v>
      </c>
      <c r="Q5936" s="117" t="s">
        <v>398</v>
      </c>
      <c r="R5936" s="117" t="s">
        <v>398</v>
      </c>
      <c r="S5936" s="117" t="s">
        <v>398</v>
      </c>
      <c r="T5936" s="117" t="s">
        <v>398</v>
      </c>
      <c r="U5936" s="117" t="s">
        <v>398</v>
      </c>
      <c r="V5936" s="117" t="s">
        <v>398</v>
      </c>
      <c r="W5936" s="123">
        <v>83</v>
      </c>
      <c r="X5936" s="117" t="s">
        <v>907</v>
      </c>
      <c r="Y5936" s="120">
        <v>43565</v>
      </c>
      <c r="Z5936" s="121">
        <v>0.625</v>
      </c>
      <c r="AA5936" s="121">
        <v>0.71527777777777779</v>
      </c>
      <c r="AB5936" s="117" t="s">
        <v>582</v>
      </c>
      <c r="AC5936" s="119" t="s">
        <v>398</v>
      </c>
      <c r="AD5936" s="119" t="s">
        <v>398</v>
      </c>
    </row>
    <row r="5937" spans="1:30">
      <c r="A5937" s="117">
        <v>5936</v>
      </c>
      <c r="B5937" s="123" t="s">
        <v>469</v>
      </c>
      <c r="C5937" s="117" t="s">
        <v>5</v>
      </c>
      <c r="D5937" s="117" t="s">
        <v>595</v>
      </c>
      <c r="E5937" s="117">
        <v>5936</v>
      </c>
      <c r="F5937" s="117" t="s">
        <v>923</v>
      </c>
      <c r="G5937" s="117" t="s">
        <v>591</v>
      </c>
      <c r="H5937" s="117" t="s">
        <v>1016</v>
      </c>
      <c r="I5937" s="117" t="s">
        <v>398</v>
      </c>
      <c r="J5937" s="117" t="s">
        <v>398</v>
      </c>
      <c r="K5937" s="117" t="s">
        <v>398</v>
      </c>
      <c r="L5937" s="117" t="s">
        <v>398</v>
      </c>
      <c r="M5937" s="117" t="s">
        <v>398</v>
      </c>
      <c r="N5937" s="117" t="s">
        <v>398</v>
      </c>
      <c r="O5937" s="125" t="s">
        <v>579</v>
      </c>
      <c r="P5937" s="117">
        <v>1</v>
      </c>
      <c r="Q5937" s="117" t="s">
        <v>398</v>
      </c>
      <c r="R5937" s="117" t="s">
        <v>398</v>
      </c>
      <c r="S5937" s="117" t="s">
        <v>398</v>
      </c>
      <c r="T5937" s="117" t="s">
        <v>398</v>
      </c>
      <c r="U5937" s="117" t="s">
        <v>398</v>
      </c>
      <c r="V5937" s="117" t="s">
        <v>398</v>
      </c>
      <c r="W5937" s="123">
        <v>83</v>
      </c>
      <c r="X5937" s="117" t="s">
        <v>907</v>
      </c>
      <c r="Y5937" s="120">
        <v>43565</v>
      </c>
      <c r="Z5937" s="121">
        <v>0.625</v>
      </c>
      <c r="AA5937" s="121">
        <v>0.71527777777777779</v>
      </c>
      <c r="AB5937" s="117" t="s">
        <v>582</v>
      </c>
      <c r="AC5937" s="119" t="s">
        <v>398</v>
      </c>
      <c r="AD5937" s="119" t="s">
        <v>398</v>
      </c>
    </row>
    <row r="5938" spans="1:30">
      <c r="A5938" s="117">
        <v>5937</v>
      </c>
      <c r="B5938" s="123" t="s">
        <v>469</v>
      </c>
      <c r="C5938" s="117" t="s">
        <v>5</v>
      </c>
      <c r="D5938" s="117" t="s">
        <v>595</v>
      </c>
      <c r="E5938" s="117">
        <v>5937</v>
      </c>
      <c r="F5938" s="117" t="s">
        <v>923</v>
      </c>
      <c r="G5938" s="117" t="s">
        <v>591</v>
      </c>
      <c r="H5938" s="117" t="s">
        <v>1016</v>
      </c>
      <c r="I5938" s="117" t="s">
        <v>398</v>
      </c>
      <c r="J5938" s="117" t="s">
        <v>398</v>
      </c>
      <c r="K5938" s="117" t="s">
        <v>398</v>
      </c>
      <c r="L5938" s="117" t="s">
        <v>398</v>
      </c>
      <c r="M5938" s="117" t="s">
        <v>398</v>
      </c>
      <c r="N5938" s="117" t="s">
        <v>398</v>
      </c>
      <c r="O5938" s="125" t="s">
        <v>579</v>
      </c>
      <c r="P5938" s="117">
        <v>1</v>
      </c>
      <c r="Q5938" s="117" t="s">
        <v>398</v>
      </c>
      <c r="R5938" s="117" t="s">
        <v>398</v>
      </c>
      <c r="S5938" s="117" t="s">
        <v>398</v>
      </c>
      <c r="T5938" s="117" t="s">
        <v>398</v>
      </c>
      <c r="U5938" s="117" t="s">
        <v>398</v>
      </c>
      <c r="V5938" s="117" t="s">
        <v>398</v>
      </c>
      <c r="W5938" s="123">
        <v>83</v>
      </c>
      <c r="X5938" s="117" t="s">
        <v>907</v>
      </c>
      <c r="Y5938" s="120">
        <v>43565</v>
      </c>
      <c r="Z5938" s="121">
        <v>0.625</v>
      </c>
      <c r="AA5938" s="121">
        <v>0.71527777777777779</v>
      </c>
      <c r="AB5938" s="117" t="s">
        <v>582</v>
      </c>
      <c r="AC5938" s="119" t="s">
        <v>398</v>
      </c>
      <c r="AD5938" s="119" t="s">
        <v>398</v>
      </c>
    </row>
    <row r="5939" spans="1:30">
      <c r="A5939" s="117">
        <v>5938</v>
      </c>
      <c r="B5939" s="123" t="s">
        <v>469</v>
      </c>
      <c r="C5939" s="117" t="s">
        <v>5</v>
      </c>
      <c r="D5939" s="117" t="s">
        <v>595</v>
      </c>
      <c r="E5939" s="117">
        <v>5938</v>
      </c>
      <c r="F5939" s="117" t="s">
        <v>923</v>
      </c>
      <c r="G5939" s="117" t="s">
        <v>591</v>
      </c>
      <c r="H5939" s="117" t="s">
        <v>1016</v>
      </c>
      <c r="I5939" s="117" t="s">
        <v>398</v>
      </c>
      <c r="J5939" s="117" t="s">
        <v>398</v>
      </c>
      <c r="K5939" s="117" t="s">
        <v>398</v>
      </c>
      <c r="L5939" s="117" t="s">
        <v>398</v>
      </c>
      <c r="M5939" s="117" t="s">
        <v>398</v>
      </c>
      <c r="N5939" s="117" t="s">
        <v>398</v>
      </c>
      <c r="O5939" s="125" t="s">
        <v>579</v>
      </c>
      <c r="P5939" s="117">
        <v>1</v>
      </c>
      <c r="Q5939" s="117" t="s">
        <v>398</v>
      </c>
      <c r="R5939" s="117" t="s">
        <v>398</v>
      </c>
      <c r="S5939" s="117" t="s">
        <v>398</v>
      </c>
      <c r="T5939" s="117" t="s">
        <v>398</v>
      </c>
      <c r="U5939" s="117" t="s">
        <v>398</v>
      </c>
      <c r="V5939" s="117" t="s">
        <v>398</v>
      </c>
      <c r="W5939" s="123">
        <v>83</v>
      </c>
      <c r="X5939" s="117" t="s">
        <v>907</v>
      </c>
      <c r="Y5939" s="120">
        <v>43565</v>
      </c>
      <c r="Z5939" s="121">
        <v>0.625</v>
      </c>
      <c r="AA5939" s="121">
        <v>0.71527777777777779</v>
      </c>
      <c r="AB5939" s="117" t="s">
        <v>582</v>
      </c>
      <c r="AC5939" s="119" t="s">
        <v>398</v>
      </c>
      <c r="AD5939" s="119" t="s">
        <v>398</v>
      </c>
    </row>
    <row r="5940" spans="1:30">
      <c r="A5940" s="117">
        <v>5939</v>
      </c>
      <c r="B5940" s="123" t="s">
        <v>469</v>
      </c>
      <c r="C5940" s="117" t="s">
        <v>5</v>
      </c>
      <c r="D5940" s="117" t="s">
        <v>595</v>
      </c>
      <c r="E5940" s="117">
        <v>5939</v>
      </c>
      <c r="F5940" s="117" t="s">
        <v>923</v>
      </c>
      <c r="G5940" s="117" t="s">
        <v>591</v>
      </c>
      <c r="H5940" s="117" t="s">
        <v>1016</v>
      </c>
      <c r="I5940" s="117" t="s">
        <v>398</v>
      </c>
      <c r="J5940" s="117" t="s">
        <v>398</v>
      </c>
      <c r="K5940" s="117" t="s">
        <v>398</v>
      </c>
      <c r="L5940" s="117" t="s">
        <v>398</v>
      </c>
      <c r="M5940" s="117" t="s">
        <v>398</v>
      </c>
      <c r="N5940" s="117" t="s">
        <v>398</v>
      </c>
      <c r="O5940" s="125" t="s">
        <v>579</v>
      </c>
      <c r="P5940" s="117">
        <v>1</v>
      </c>
      <c r="Q5940" s="117" t="s">
        <v>398</v>
      </c>
      <c r="R5940" s="117" t="s">
        <v>398</v>
      </c>
      <c r="S5940" s="117" t="s">
        <v>398</v>
      </c>
      <c r="T5940" s="117" t="s">
        <v>398</v>
      </c>
      <c r="U5940" s="117" t="s">
        <v>398</v>
      </c>
      <c r="V5940" s="117" t="s">
        <v>398</v>
      </c>
      <c r="W5940" s="123">
        <v>83</v>
      </c>
      <c r="X5940" s="117" t="s">
        <v>907</v>
      </c>
      <c r="Y5940" s="120">
        <v>43565</v>
      </c>
      <c r="Z5940" s="121">
        <v>0.625</v>
      </c>
      <c r="AA5940" s="121">
        <v>0.71527777777777779</v>
      </c>
      <c r="AB5940" s="117" t="s">
        <v>582</v>
      </c>
      <c r="AC5940" s="119" t="s">
        <v>398</v>
      </c>
      <c r="AD5940" s="119" t="s">
        <v>398</v>
      </c>
    </row>
    <row r="5941" spans="1:30">
      <c r="A5941" s="117">
        <v>5940</v>
      </c>
      <c r="B5941" s="123" t="s">
        <v>469</v>
      </c>
      <c r="C5941" s="117" t="s">
        <v>5</v>
      </c>
      <c r="D5941" s="117" t="s">
        <v>595</v>
      </c>
      <c r="E5941" s="117">
        <v>5940</v>
      </c>
      <c r="F5941" s="117" t="s">
        <v>923</v>
      </c>
      <c r="G5941" s="117" t="s">
        <v>591</v>
      </c>
      <c r="H5941" s="117" t="s">
        <v>1016</v>
      </c>
      <c r="I5941" s="117" t="s">
        <v>398</v>
      </c>
      <c r="J5941" s="117" t="s">
        <v>398</v>
      </c>
      <c r="K5941" s="117" t="s">
        <v>398</v>
      </c>
      <c r="L5941" s="117" t="s">
        <v>398</v>
      </c>
      <c r="M5941" s="117" t="s">
        <v>398</v>
      </c>
      <c r="N5941" s="117" t="s">
        <v>398</v>
      </c>
      <c r="O5941" s="125" t="s">
        <v>579</v>
      </c>
      <c r="P5941" s="117">
        <v>1</v>
      </c>
      <c r="Q5941" s="117" t="s">
        <v>398</v>
      </c>
      <c r="R5941" s="117" t="s">
        <v>398</v>
      </c>
      <c r="S5941" s="117" t="s">
        <v>398</v>
      </c>
      <c r="T5941" s="117" t="s">
        <v>398</v>
      </c>
      <c r="U5941" s="117" t="s">
        <v>398</v>
      </c>
      <c r="V5941" s="117" t="s">
        <v>398</v>
      </c>
      <c r="W5941" s="123">
        <v>83</v>
      </c>
      <c r="X5941" s="117" t="s">
        <v>907</v>
      </c>
      <c r="Y5941" s="120">
        <v>43565</v>
      </c>
      <c r="Z5941" s="121">
        <v>0.625</v>
      </c>
      <c r="AA5941" s="121">
        <v>0.71527777777777779</v>
      </c>
      <c r="AB5941" s="117" t="s">
        <v>582</v>
      </c>
      <c r="AC5941" s="119" t="s">
        <v>398</v>
      </c>
      <c r="AD5941" s="119" t="s">
        <v>398</v>
      </c>
    </row>
    <row r="5942" spans="1:30">
      <c r="A5942" s="117">
        <v>5941</v>
      </c>
      <c r="B5942" s="123" t="s">
        <v>469</v>
      </c>
      <c r="C5942" s="117" t="s">
        <v>5</v>
      </c>
      <c r="D5942" s="117" t="s">
        <v>595</v>
      </c>
      <c r="E5942" s="117">
        <v>5941</v>
      </c>
      <c r="F5942" s="117" t="s">
        <v>923</v>
      </c>
      <c r="G5942" s="117" t="s">
        <v>591</v>
      </c>
      <c r="H5942" s="117" t="s">
        <v>1016</v>
      </c>
      <c r="I5942" s="117" t="s">
        <v>398</v>
      </c>
      <c r="J5942" s="117" t="s">
        <v>398</v>
      </c>
      <c r="K5942" s="117" t="s">
        <v>398</v>
      </c>
      <c r="L5942" s="117" t="s">
        <v>398</v>
      </c>
      <c r="M5942" s="117" t="s">
        <v>398</v>
      </c>
      <c r="N5942" s="117" t="s">
        <v>398</v>
      </c>
      <c r="O5942" s="125" t="s">
        <v>579</v>
      </c>
      <c r="P5942" s="117">
        <v>1</v>
      </c>
      <c r="Q5942" s="117" t="s">
        <v>398</v>
      </c>
      <c r="R5942" s="117" t="s">
        <v>398</v>
      </c>
      <c r="S5942" s="117" t="s">
        <v>398</v>
      </c>
      <c r="T5942" s="117" t="s">
        <v>398</v>
      </c>
      <c r="U5942" s="117" t="s">
        <v>398</v>
      </c>
      <c r="V5942" s="117" t="s">
        <v>398</v>
      </c>
      <c r="W5942" s="123">
        <v>83</v>
      </c>
      <c r="X5942" s="117" t="s">
        <v>907</v>
      </c>
      <c r="Y5942" s="120">
        <v>43565</v>
      </c>
      <c r="Z5942" s="121">
        <v>0.625</v>
      </c>
      <c r="AA5942" s="121">
        <v>0.71527777777777779</v>
      </c>
      <c r="AB5942" s="117" t="s">
        <v>582</v>
      </c>
      <c r="AC5942" s="119" t="s">
        <v>398</v>
      </c>
      <c r="AD5942" s="119" t="s">
        <v>398</v>
      </c>
    </row>
    <row r="5943" spans="1:30">
      <c r="A5943" s="117">
        <v>5942</v>
      </c>
      <c r="B5943" s="123" t="s">
        <v>469</v>
      </c>
      <c r="C5943" s="117" t="s">
        <v>5</v>
      </c>
      <c r="D5943" s="117" t="s">
        <v>595</v>
      </c>
      <c r="E5943" s="117">
        <v>5942</v>
      </c>
      <c r="F5943" s="117" t="s">
        <v>923</v>
      </c>
      <c r="G5943" s="117" t="s">
        <v>591</v>
      </c>
      <c r="H5943" s="117" t="s">
        <v>1016</v>
      </c>
      <c r="I5943" s="117" t="s">
        <v>398</v>
      </c>
      <c r="J5943" s="117" t="s">
        <v>398</v>
      </c>
      <c r="K5943" s="117" t="s">
        <v>398</v>
      </c>
      <c r="L5943" s="117" t="s">
        <v>398</v>
      </c>
      <c r="M5943" s="117" t="s">
        <v>398</v>
      </c>
      <c r="N5943" s="117" t="s">
        <v>398</v>
      </c>
      <c r="O5943" s="125" t="s">
        <v>579</v>
      </c>
      <c r="P5943" s="117">
        <v>1</v>
      </c>
      <c r="Q5943" s="117" t="s">
        <v>398</v>
      </c>
      <c r="R5943" s="117" t="s">
        <v>398</v>
      </c>
      <c r="S5943" s="117" t="s">
        <v>398</v>
      </c>
      <c r="T5943" s="117" t="s">
        <v>398</v>
      </c>
      <c r="U5943" s="117" t="s">
        <v>398</v>
      </c>
      <c r="V5943" s="117" t="s">
        <v>398</v>
      </c>
      <c r="W5943" s="123">
        <v>83</v>
      </c>
      <c r="X5943" s="117" t="s">
        <v>907</v>
      </c>
      <c r="Y5943" s="120">
        <v>43565</v>
      </c>
      <c r="Z5943" s="121">
        <v>0.625</v>
      </c>
      <c r="AA5943" s="121">
        <v>0.71527777777777779</v>
      </c>
      <c r="AB5943" s="117" t="s">
        <v>582</v>
      </c>
      <c r="AC5943" s="119" t="s">
        <v>398</v>
      </c>
      <c r="AD5943" s="119" t="s">
        <v>398</v>
      </c>
    </row>
    <row r="5944" spans="1:30">
      <c r="A5944" s="117">
        <v>5943</v>
      </c>
      <c r="B5944" s="123" t="s">
        <v>469</v>
      </c>
      <c r="C5944" s="117" t="s">
        <v>5</v>
      </c>
      <c r="D5944" s="117" t="s">
        <v>595</v>
      </c>
      <c r="E5944" s="117">
        <v>5943</v>
      </c>
      <c r="F5944" s="117" t="s">
        <v>923</v>
      </c>
      <c r="G5944" s="117" t="s">
        <v>591</v>
      </c>
      <c r="H5944" s="117" t="s">
        <v>1016</v>
      </c>
      <c r="I5944" s="117" t="s">
        <v>398</v>
      </c>
      <c r="J5944" s="117" t="s">
        <v>398</v>
      </c>
      <c r="K5944" s="117" t="s">
        <v>398</v>
      </c>
      <c r="L5944" s="117" t="s">
        <v>398</v>
      </c>
      <c r="M5944" s="117" t="s">
        <v>398</v>
      </c>
      <c r="N5944" s="117" t="s">
        <v>398</v>
      </c>
      <c r="O5944" s="125" t="s">
        <v>579</v>
      </c>
      <c r="P5944" s="117">
        <v>1</v>
      </c>
      <c r="Q5944" s="117" t="s">
        <v>398</v>
      </c>
      <c r="R5944" s="117" t="s">
        <v>398</v>
      </c>
      <c r="S5944" s="117" t="s">
        <v>398</v>
      </c>
      <c r="T5944" s="117" t="s">
        <v>398</v>
      </c>
      <c r="U5944" s="117" t="s">
        <v>398</v>
      </c>
      <c r="V5944" s="117" t="s">
        <v>398</v>
      </c>
      <c r="W5944" s="123">
        <v>83</v>
      </c>
      <c r="X5944" s="117" t="s">
        <v>907</v>
      </c>
      <c r="Y5944" s="120">
        <v>43565</v>
      </c>
      <c r="Z5944" s="121">
        <v>0.625</v>
      </c>
      <c r="AA5944" s="121">
        <v>0.71527777777777779</v>
      </c>
      <c r="AB5944" s="117" t="s">
        <v>582</v>
      </c>
      <c r="AC5944" s="119" t="s">
        <v>398</v>
      </c>
      <c r="AD5944" s="119" t="s">
        <v>398</v>
      </c>
    </row>
    <row r="5945" spans="1:30">
      <c r="A5945" s="117">
        <v>5944</v>
      </c>
      <c r="B5945" s="123" t="s">
        <v>469</v>
      </c>
      <c r="C5945" s="117" t="s">
        <v>5</v>
      </c>
      <c r="D5945" s="117" t="s">
        <v>595</v>
      </c>
      <c r="E5945" s="117">
        <v>5944</v>
      </c>
      <c r="F5945" s="117" t="s">
        <v>923</v>
      </c>
      <c r="G5945" s="117" t="s">
        <v>591</v>
      </c>
      <c r="H5945" s="117" t="s">
        <v>1016</v>
      </c>
      <c r="I5945" s="117" t="s">
        <v>398</v>
      </c>
      <c r="J5945" s="117" t="s">
        <v>398</v>
      </c>
      <c r="K5945" s="117" t="s">
        <v>398</v>
      </c>
      <c r="L5945" s="117" t="s">
        <v>398</v>
      </c>
      <c r="M5945" s="117" t="s">
        <v>398</v>
      </c>
      <c r="N5945" s="117" t="s">
        <v>398</v>
      </c>
      <c r="O5945" s="125" t="s">
        <v>579</v>
      </c>
      <c r="P5945" s="117">
        <v>1</v>
      </c>
      <c r="Q5945" s="117" t="s">
        <v>398</v>
      </c>
      <c r="R5945" s="117" t="s">
        <v>398</v>
      </c>
      <c r="S5945" s="117" t="s">
        <v>398</v>
      </c>
      <c r="T5945" s="117" t="s">
        <v>398</v>
      </c>
      <c r="U5945" s="117" t="s">
        <v>398</v>
      </c>
      <c r="V5945" s="117" t="s">
        <v>398</v>
      </c>
      <c r="W5945" s="123">
        <v>83</v>
      </c>
      <c r="X5945" s="117" t="s">
        <v>907</v>
      </c>
      <c r="Y5945" s="120">
        <v>43565</v>
      </c>
      <c r="Z5945" s="121">
        <v>0.625</v>
      </c>
      <c r="AA5945" s="121">
        <v>0.71527777777777779</v>
      </c>
      <c r="AB5945" s="117" t="s">
        <v>582</v>
      </c>
      <c r="AC5945" s="119" t="s">
        <v>398</v>
      </c>
      <c r="AD5945" s="119" t="s">
        <v>398</v>
      </c>
    </row>
    <row r="5946" spans="1:30">
      <c r="A5946" s="117">
        <v>5945</v>
      </c>
      <c r="B5946" s="123" t="s">
        <v>469</v>
      </c>
      <c r="C5946" s="117" t="s">
        <v>5</v>
      </c>
      <c r="D5946" s="117" t="s">
        <v>595</v>
      </c>
      <c r="E5946" s="117">
        <v>5945</v>
      </c>
      <c r="F5946" s="117" t="s">
        <v>923</v>
      </c>
      <c r="G5946" s="117" t="s">
        <v>591</v>
      </c>
      <c r="H5946" s="117" t="s">
        <v>1016</v>
      </c>
      <c r="I5946" s="117" t="s">
        <v>398</v>
      </c>
      <c r="J5946" s="117" t="s">
        <v>398</v>
      </c>
      <c r="K5946" s="117" t="s">
        <v>398</v>
      </c>
      <c r="L5946" s="117" t="s">
        <v>398</v>
      </c>
      <c r="M5946" s="117" t="s">
        <v>398</v>
      </c>
      <c r="N5946" s="117" t="s">
        <v>398</v>
      </c>
      <c r="O5946" s="125" t="s">
        <v>579</v>
      </c>
      <c r="P5946" s="117">
        <v>1</v>
      </c>
      <c r="Q5946" s="117" t="s">
        <v>398</v>
      </c>
      <c r="R5946" s="117" t="s">
        <v>398</v>
      </c>
      <c r="S5946" s="117" t="s">
        <v>398</v>
      </c>
      <c r="T5946" s="117" t="s">
        <v>398</v>
      </c>
      <c r="U5946" s="117" t="s">
        <v>398</v>
      </c>
      <c r="V5946" s="117" t="s">
        <v>398</v>
      </c>
      <c r="W5946" s="123">
        <v>83</v>
      </c>
      <c r="X5946" s="117" t="s">
        <v>907</v>
      </c>
      <c r="Y5946" s="120">
        <v>43565</v>
      </c>
      <c r="Z5946" s="121">
        <v>0.625</v>
      </c>
      <c r="AA5946" s="121">
        <v>0.71527777777777779</v>
      </c>
      <c r="AB5946" s="117" t="s">
        <v>582</v>
      </c>
      <c r="AC5946" s="119" t="s">
        <v>398</v>
      </c>
      <c r="AD5946" s="119" t="s">
        <v>398</v>
      </c>
    </row>
    <row r="5947" spans="1:30">
      <c r="A5947" s="117">
        <v>5946</v>
      </c>
      <c r="B5947" s="123" t="s">
        <v>469</v>
      </c>
      <c r="C5947" s="117" t="s">
        <v>5</v>
      </c>
      <c r="D5947" s="117" t="s">
        <v>595</v>
      </c>
      <c r="E5947" s="117">
        <v>5946</v>
      </c>
      <c r="F5947" s="117" t="s">
        <v>923</v>
      </c>
      <c r="G5947" s="117" t="s">
        <v>591</v>
      </c>
      <c r="H5947" s="117" t="s">
        <v>1016</v>
      </c>
      <c r="I5947" s="117" t="s">
        <v>398</v>
      </c>
      <c r="J5947" s="117" t="s">
        <v>398</v>
      </c>
      <c r="K5947" s="117" t="s">
        <v>398</v>
      </c>
      <c r="L5947" s="117" t="s">
        <v>398</v>
      </c>
      <c r="M5947" s="117" t="s">
        <v>398</v>
      </c>
      <c r="N5947" s="117" t="s">
        <v>398</v>
      </c>
      <c r="O5947" s="125" t="s">
        <v>579</v>
      </c>
      <c r="P5947" s="117">
        <v>1</v>
      </c>
      <c r="Q5947" s="117" t="s">
        <v>398</v>
      </c>
      <c r="R5947" s="117" t="s">
        <v>398</v>
      </c>
      <c r="S5947" s="117" t="s">
        <v>398</v>
      </c>
      <c r="T5947" s="117" t="s">
        <v>398</v>
      </c>
      <c r="U5947" s="117" t="s">
        <v>398</v>
      </c>
      <c r="V5947" s="117" t="s">
        <v>398</v>
      </c>
      <c r="W5947" s="123">
        <v>83</v>
      </c>
      <c r="X5947" s="117" t="s">
        <v>907</v>
      </c>
      <c r="Y5947" s="120">
        <v>43565</v>
      </c>
      <c r="Z5947" s="121">
        <v>0.625</v>
      </c>
      <c r="AA5947" s="121">
        <v>0.71527777777777779</v>
      </c>
      <c r="AB5947" s="117" t="s">
        <v>582</v>
      </c>
      <c r="AC5947" s="119" t="s">
        <v>398</v>
      </c>
      <c r="AD5947" s="119" t="s">
        <v>398</v>
      </c>
    </row>
    <row r="5948" spans="1:30">
      <c r="A5948" s="117">
        <v>5947</v>
      </c>
      <c r="B5948" s="123" t="s">
        <v>469</v>
      </c>
      <c r="C5948" s="117" t="s">
        <v>5</v>
      </c>
      <c r="D5948" s="117" t="s">
        <v>595</v>
      </c>
      <c r="E5948" s="117">
        <v>5947</v>
      </c>
      <c r="F5948" s="117" t="s">
        <v>923</v>
      </c>
      <c r="G5948" s="117" t="s">
        <v>591</v>
      </c>
      <c r="H5948" s="117" t="s">
        <v>1016</v>
      </c>
      <c r="I5948" s="117" t="s">
        <v>398</v>
      </c>
      <c r="J5948" s="117" t="s">
        <v>398</v>
      </c>
      <c r="K5948" s="117" t="s">
        <v>398</v>
      </c>
      <c r="L5948" s="117" t="s">
        <v>398</v>
      </c>
      <c r="M5948" s="117" t="s">
        <v>398</v>
      </c>
      <c r="N5948" s="117" t="s">
        <v>398</v>
      </c>
      <c r="O5948" s="125" t="s">
        <v>579</v>
      </c>
      <c r="P5948" s="117">
        <v>1</v>
      </c>
      <c r="Q5948" s="117" t="s">
        <v>398</v>
      </c>
      <c r="R5948" s="117" t="s">
        <v>398</v>
      </c>
      <c r="S5948" s="117" t="s">
        <v>398</v>
      </c>
      <c r="T5948" s="117" t="s">
        <v>398</v>
      </c>
      <c r="U5948" s="117" t="s">
        <v>398</v>
      </c>
      <c r="V5948" s="117" t="s">
        <v>398</v>
      </c>
      <c r="W5948" s="123">
        <v>83</v>
      </c>
      <c r="X5948" s="117" t="s">
        <v>907</v>
      </c>
      <c r="Y5948" s="120">
        <v>43565</v>
      </c>
      <c r="Z5948" s="121">
        <v>0.625</v>
      </c>
      <c r="AA5948" s="121">
        <v>0.71527777777777779</v>
      </c>
      <c r="AB5948" s="117" t="s">
        <v>582</v>
      </c>
      <c r="AC5948" s="119" t="s">
        <v>398</v>
      </c>
      <c r="AD5948" s="119" t="s">
        <v>398</v>
      </c>
    </row>
    <row r="5949" spans="1:30">
      <c r="A5949" s="117">
        <v>5948</v>
      </c>
      <c r="B5949" s="123" t="s">
        <v>469</v>
      </c>
      <c r="C5949" s="117" t="s">
        <v>5</v>
      </c>
      <c r="D5949" s="117" t="s">
        <v>595</v>
      </c>
      <c r="E5949" s="117">
        <v>5948</v>
      </c>
      <c r="F5949" s="117" t="s">
        <v>923</v>
      </c>
      <c r="G5949" s="117" t="s">
        <v>591</v>
      </c>
      <c r="H5949" s="117" t="s">
        <v>1016</v>
      </c>
      <c r="I5949" s="117" t="s">
        <v>398</v>
      </c>
      <c r="J5949" s="117" t="s">
        <v>398</v>
      </c>
      <c r="K5949" s="117" t="s">
        <v>398</v>
      </c>
      <c r="L5949" s="117" t="s">
        <v>398</v>
      </c>
      <c r="M5949" s="117" t="s">
        <v>398</v>
      </c>
      <c r="N5949" s="117" t="s">
        <v>398</v>
      </c>
      <c r="O5949" s="125" t="s">
        <v>579</v>
      </c>
      <c r="P5949" s="117">
        <v>1</v>
      </c>
      <c r="Q5949" s="117" t="s">
        <v>398</v>
      </c>
      <c r="R5949" s="117" t="s">
        <v>398</v>
      </c>
      <c r="S5949" s="117" t="s">
        <v>398</v>
      </c>
      <c r="T5949" s="117" t="s">
        <v>398</v>
      </c>
      <c r="U5949" s="117" t="s">
        <v>398</v>
      </c>
      <c r="V5949" s="117" t="s">
        <v>398</v>
      </c>
      <c r="W5949" s="123">
        <v>83</v>
      </c>
      <c r="X5949" s="117" t="s">
        <v>907</v>
      </c>
      <c r="Y5949" s="120">
        <v>43565</v>
      </c>
      <c r="Z5949" s="121">
        <v>0.625</v>
      </c>
      <c r="AA5949" s="121">
        <v>0.71527777777777779</v>
      </c>
      <c r="AB5949" s="117" t="s">
        <v>582</v>
      </c>
      <c r="AC5949" s="119" t="s">
        <v>398</v>
      </c>
      <c r="AD5949" s="119" t="s">
        <v>398</v>
      </c>
    </row>
    <row r="5950" spans="1:30">
      <c r="A5950" s="117">
        <v>5949</v>
      </c>
      <c r="B5950" s="123" t="s">
        <v>469</v>
      </c>
      <c r="C5950" s="117" t="s">
        <v>5</v>
      </c>
      <c r="D5950" s="117" t="s">
        <v>595</v>
      </c>
      <c r="E5950" s="117">
        <v>5949</v>
      </c>
      <c r="F5950" s="117" t="s">
        <v>923</v>
      </c>
      <c r="G5950" s="117" t="s">
        <v>591</v>
      </c>
      <c r="H5950" s="117" t="s">
        <v>1016</v>
      </c>
      <c r="I5950" s="117" t="s">
        <v>398</v>
      </c>
      <c r="J5950" s="117" t="s">
        <v>398</v>
      </c>
      <c r="K5950" s="117" t="s">
        <v>398</v>
      </c>
      <c r="L5950" s="117" t="s">
        <v>398</v>
      </c>
      <c r="M5950" s="117" t="s">
        <v>398</v>
      </c>
      <c r="N5950" s="117" t="s">
        <v>398</v>
      </c>
      <c r="O5950" s="125" t="s">
        <v>579</v>
      </c>
      <c r="P5950" s="117">
        <v>1</v>
      </c>
      <c r="Q5950" s="117" t="s">
        <v>398</v>
      </c>
      <c r="R5950" s="117" t="s">
        <v>398</v>
      </c>
      <c r="S5950" s="117" t="s">
        <v>398</v>
      </c>
      <c r="T5950" s="117" t="s">
        <v>398</v>
      </c>
      <c r="U5950" s="117" t="s">
        <v>398</v>
      </c>
      <c r="V5950" s="117" t="s">
        <v>398</v>
      </c>
      <c r="W5950" s="123">
        <v>83</v>
      </c>
      <c r="X5950" s="117" t="s">
        <v>907</v>
      </c>
      <c r="Y5950" s="120">
        <v>43565</v>
      </c>
      <c r="Z5950" s="121">
        <v>0.625</v>
      </c>
      <c r="AA5950" s="121">
        <v>0.71527777777777779</v>
      </c>
      <c r="AB5950" s="117" t="s">
        <v>582</v>
      </c>
      <c r="AC5950" s="119" t="s">
        <v>398</v>
      </c>
      <c r="AD5950" s="119" t="s">
        <v>398</v>
      </c>
    </row>
    <row r="5951" spans="1:30">
      <c r="A5951" s="117">
        <v>5950</v>
      </c>
      <c r="B5951" s="123" t="s">
        <v>469</v>
      </c>
      <c r="C5951" s="117" t="s">
        <v>5</v>
      </c>
      <c r="D5951" s="117" t="s">
        <v>595</v>
      </c>
      <c r="E5951" s="117">
        <v>5950</v>
      </c>
      <c r="F5951" s="117" t="s">
        <v>923</v>
      </c>
      <c r="G5951" s="117" t="s">
        <v>591</v>
      </c>
      <c r="H5951" s="117" t="s">
        <v>1016</v>
      </c>
      <c r="I5951" s="117" t="s">
        <v>398</v>
      </c>
      <c r="J5951" s="117" t="s">
        <v>398</v>
      </c>
      <c r="K5951" s="117" t="s">
        <v>398</v>
      </c>
      <c r="L5951" s="117" t="s">
        <v>398</v>
      </c>
      <c r="M5951" s="117" t="s">
        <v>398</v>
      </c>
      <c r="N5951" s="117" t="s">
        <v>398</v>
      </c>
      <c r="O5951" s="125" t="s">
        <v>579</v>
      </c>
      <c r="P5951" s="117">
        <v>1</v>
      </c>
      <c r="Q5951" s="117" t="s">
        <v>398</v>
      </c>
      <c r="R5951" s="117" t="s">
        <v>398</v>
      </c>
      <c r="S5951" s="117" t="s">
        <v>398</v>
      </c>
      <c r="T5951" s="117" t="s">
        <v>398</v>
      </c>
      <c r="U5951" s="117" t="s">
        <v>398</v>
      </c>
      <c r="V5951" s="117" t="s">
        <v>398</v>
      </c>
      <c r="W5951" s="123">
        <v>83</v>
      </c>
      <c r="X5951" s="117" t="s">
        <v>907</v>
      </c>
      <c r="Y5951" s="120">
        <v>43565</v>
      </c>
      <c r="Z5951" s="121">
        <v>0.625</v>
      </c>
      <c r="AA5951" s="121">
        <v>0.71527777777777779</v>
      </c>
      <c r="AB5951" s="117" t="s">
        <v>582</v>
      </c>
      <c r="AC5951" s="119" t="s">
        <v>398</v>
      </c>
      <c r="AD5951" s="119" t="s">
        <v>398</v>
      </c>
    </row>
    <row r="5952" spans="1:30">
      <c r="A5952" s="117">
        <v>5951</v>
      </c>
      <c r="B5952" s="123" t="s">
        <v>469</v>
      </c>
      <c r="C5952" s="117" t="s">
        <v>5</v>
      </c>
      <c r="D5952" s="117" t="s">
        <v>595</v>
      </c>
      <c r="E5952" s="117">
        <v>5951</v>
      </c>
      <c r="F5952" s="117" t="s">
        <v>923</v>
      </c>
      <c r="G5952" s="117" t="s">
        <v>591</v>
      </c>
      <c r="H5952" s="117" t="s">
        <v>1016</v>
      </c>
      <c r="I5952" s="117" t="s">
        <v>398</v>
      </c>
      <c r="J5952" s="117" t="s">
        <v>398</v>
      </c>
      <c r="K5952" s="117" t="s">
        <v>398</v>
      </c>
      <c r="L5952" s="117" t="s">
        <v>398</v>
      </c>
      <c r="M5952" s="117" t="s">
        <v>398</v>
      </c>
      <c r="N5952" s="117" t="s">
        <v>398</v>
      </c>
      <c r="O5952" s="125" t="s">
        <v>579</v>
      </c>
      <c r="P5952" s="117">
        <v>1</v>
      </c>
      <c r="Q5952" s="117" t="s">
        <v>398</v>
      </c>
      <c r="R5952" s="117" t="s">
        <v>398</v>
      </c>
      <c r="S5952" s="117" t="s">
        <v>398</v>
      </c>
      <c r="T5952" s="117" t="s">
        <v>398</v>
      </c>
      <c r="U5952" s="117" t="s">
        <v>398</v>
      </c>
      <c r="V5952" s="117" t="s">
        <v>398</v>
      </c>
      <c r="W5952" s="123">
        <v>83</v>
      </c>
      <c r="X5952" s="117" t="s">
        <v>907</v>
      </c>
      <c r="Y5952" s="120">
        <v>43565</v>
      </c>
      <c r="Z5952" s="121">
        <v>0.625</v>
      </c>
      <c r="AA5952" s="121">
        <v>0.71527777777777779</v>
      </c>
      <c r="AB5952" s="117" t="s">
        <v>582</v>
      </c>
      <c r="AC5952" s="119" t="s">
        <v>398</v>
      </c>
      <c r="AD5952" s="119" t="s">
        <v>398</v>
      </c>
    </row>
    <row r="5953" spans="1:30">
      <c r="A5953" s="117">
        <v>5952</v>
      </c>
      <c r="B5953" s="123" t="s">
        <v>469</v>
      </c>
      <c r="C5953" s="117" t="s">
        <v>5</v>
      </c>
      <c r="D5953" s="117" t="s">
        <v>595</v>
      </c>
      <c r="E5953" s="117">
        <v>5952</v>
      </c>
      <c r="F5953" s="117" t="s">
        <v>923</v>
      </c>
      <c r="G5953" s="117" t="s">
        <v>591</v>
      </c>
      <c r="H5953" s="117" t="s">
        <v>1016</v>
      </c>
      <c r="I5953" s="117" t="s">
        <v>398</v>
      </c>
      <c r="J5953" s="117" t="s">
        <v>398</v>
      </c>
      <c r="K5953" s="117" t="s">
        <v>398</v>
      </c>
      <c r="L5953" s="117" t="s">
        <v>398</v>
      </c>
      <c r="M5953" s="117" t="s">
        <v>398</v>
      </c>
      <c r="N5953" s="117" t="s">
        <v>398</v>
      </c>
      <c r="O5953" s="125" t="s">
        <v>579</v>
      </c>
      <c r="P5953" s="117">
        <v>1</v>
      </c>
      <c r="Q5953" s="117" t="s">
        <v>398</v>
      </c>
      <c r="R5953" s="117" t="s">
        <v>398</v>
      </c>
      <c r="S5953" s="117" t="s">
        <v>398</v>
      </c>
      <c r="T5953" s="117" t="s">
        <v>398</v>
      </c>
      <c r="U5953" s="117" t="s">
        <v>398</v>
      </c>
      <c r="V5953" s="117" t="s">
        <v>398</v>
      </c>
      <c r="W5953" s="123">
        <v>83</v>
      </c>
      <c r="X5953" s="117" t="s">
        <v>907</v>
      </c>
      <c r="Y5953" s="120">
        <v>43565</v>
      </c>
      <c r="Z5953" s="121">
        <v>0.625</v>
      </c>
      <c r="AA5953" s="121">
        <v>0.71527777777777779</v>
      </c>
      <c r="AB5953" s="117" t="s">
        <v>582</v>
      </c>
      <c r="AC5953" s="119" t="s">
        <v>398</v>
      </c>
      <c r="AD5953" s="119" t="s">
        <v>398</v>
      </c>
    </row>
    <row r="5954" spans="1:30">
      <c r="A5954" s="117">
        <v>5953</v>
      </c>
      <c r="B5954" s="123" t="s">
        <v>469</v>
      </c>
      <c r="C5954" s="117" t="s">
        <v>5</v>
      </c>
      <c r="D5954" s="117" t="s">
        <v>595</v>
      </c>
      <c r="E5954" s="117">
        <v>5953</v>
      </c>
      <c r="F5954" s="117" t="s">
        <v>923</v>
      </c>
      <c r="G5954" s="117" t="s">
        <v>591</v>
      </c>
      <c r="H5954" s="117" t="s">
        <v>1016</v>
      </c>
      <c r="I5954" s="117" t="s">
        <v>398</v>
      </c>
      <c r="J5954" s="117" t="s">
        <v>398</v>
      </c>
      <c r="K5954" s="117" t="s">
        <v>398</v>
      </c>
      <c r="L5954" s="117" t="s">
        <v>398</v>
      </c>
      <c r="M5954" s="117" t="s">
        <v>398</v>
      </c>
      <c r="N5954" s="117" t="s">
        <v>398</v>
      </c>
      <c r="O5954" s="125" t="s">
        <v>579</v>
      </c>
      <c r="P5954" s="117">
        <v>1</v>
      </c>
      <c r="Q5954" s="117" t="s">
        <v>398</v>
      </c>
      <c r="R5954" s="117" t="s">
        <v>398</v>
      </c>
      <c r="S5954" s="117" t="s">
        <v>398</v>
      </c>
      <c r="T5954" s="117" t="s">
        <v>398</v>
      </c>
      <c r="U5954" s="117" t="s">
        <v>398</v>
      </c>
      <c r="V5954" s="117" t="s">
        <v>398</v>
      </c>
      <c r="W5954" s="123">
        <v>83</v>
      </c>
      <c r="X5954" s="117" t="s">
        <v>907</v>
      </c>
      <c r="Y5954" s="120">
        <v>43565</v>
      </c>
      <c r="Z5954" s="121">
        <v>0.625</v>
      </c>
      <c r="AA5954" s="121">
        <v>0.71527777777777779</v>
      </c>
      <c r="AB5954" s="117" t="s">
        <v>582</v>
      </c>
      <c r="AC5954" s="119" t="s">
        <v>398</v>
      </c>
      <c r="AD5954" s="119" t="s">
        <v>398</v>
      </c>
    </row>
    <row r="5955" spans="1:30">
      <c r="A5955" s="117">
        <v>5954</v>
      </c>
      <c r="B5955" s="123" t="s">
        <v>469</v>
      </c>
      <c r="C5955" s="117" t="s">
        <v>5</v>
      </c>
      <c r="D5955" s="117" t="s">
        <v>595</v>
      </c>
      <c r="E5955" s="117">
        <v>5954</v>
      </c>
      <c r="F5955" s="117" t="s">
        <v>923</v>
      </c>
      <c r="G5955" s="117" t="s">
        <v>591</v>
      </c>
      <c r="H5955" s="117" t="s">
        <v>1016</v>
      </c>
      <c r="I5955" s="117" t="s">
        <v>398</v>
      </c>
      <c r="J5955" s="117" t="s">
        <v>398</v>
      </c>
      <c r="K5955" s="117" t="s">
        <v>398</v>
      </c>
      <c r="L5955" s="117" t="s">
        <v>398</v>
      </c>
      <c r="M5955" s="117" t="s">
        <v>398</v>
      </c>
      <c r="N5955" s="117" t="s">
        <v>398</v>
      </c>
      <c r="O5955" s="125" t="s">
        <v>579</v>
      </c>
      <c r="P5955" s="117">
        <v>1</v>
      </c>
      <c r="Q5955" s="117" t="s">
        <v>398</v>
      </c>
      <c r="R5955" s="117" t="s">
        <v>398</v>
      </c>
      <c r="S5955" s="117" t="s">
        <v>398</v>
      </c>
      <c r="T5955" s="117" t="s">
        <v>398</v>
      </c>
      <c r="U5955" s="117" t="s">
        <v>398</v>
      </c>
      <c r="V5955" s="117" t="s">
        <v>398</v>
      </c>
      <c r="W5955" s="123">
        <v>83</v>
      </c>
      <c r="X5955" s="117" t="s">
        <v>907</v>
      </c>
      <c r="Y5955" s="120">
        <v>43565</v>
      </c>
      <c r="Z5955" s="121">
        <v>0.625</v>
      </c>
      <c r="AA5955" s="121">
        <v>0.71527777777777779</v>
      </c>
      <c r="AB5955" s="117" t="s">
        <v>582</v>
      </c>
      <c r="AC5955" s="119" t="s">
        <v>398</v>
      </c>
      <c r="AD5955" s="119" t="s">
        <v>398</v>
      </c>
    </row>
    <row r="5956" spans="1:30">
      <c r="A5956" s="117">
        <v>5955</v>
      </c>
      <c r="B5956" s="123" t="s">
        <v>469</v>
      </c>
      <c r="C5956" s="117" t="s">
        <v>5</v>
      </c>
      <c r="D5956" s="117" t="s">
        <v>595</v>
      </c>
      <c r="E5956" s="117">
        <v>5955</v>
      </c>
      <c r="F5956" s="117" t="s">
        <v>923</v>
      </c>
      <c r="G5956" s="117" t="s">
        <v>591</v>
      </c>
      <c r="H5956" s="117" t="s">
        <v>1016</v>
      </c>
      <c r="I5956" s="117" t="s">
        <v>398</v>
      </c>
      <c r="J5956" s="117" t="s">
        <v>398</v>
      </c>
      <c r="K5956" s="117" t="s">
        <v>398</v>
      </c>
      <c r="L5956" s="117" t="s">
        <v>398</v>
      </c>
      <c r="M5956" s="117" t="s">
        <v>398</v>
      </c>
      <c r="N5956" s="117" t="s">
        <v>398</v>
      </c>
      <c r="O5956" s="125" t="s">
        <v>579</v>
      </c>
      <c r="P5956" s="117">
        <v>1</v>
      </c>
      <c r="Q5956" s="117" t="s">
        <v>398</v>
      </c>
      <c r="R5956" s="117" t="s">
        <v>398</v>
      </c>
      <c r="S5956" s="117" t="s">
        <v>398</v>
      </c>
      <c r="T5956" s="117" t="s">
        <v>398</v>
      </c>
      <c r="U5956" s="117" t="s">
        <v>398</v>
      </c>
      <c r="V5956" s="117" t="s">
        <v>398</v>
      </c>
      <c r="W5956" s="123">
        <v>83</v>
      </c>
      <c r="X5956" s="117" t="s">
        <v>907</v>
      </c>
      <c r="Y5956" s="120">
        <v>43565</v>
      </c>
      <c r="Z5956" s="121">
        <v>0.625</v>
      </c>
      <c r="AA5956" s="121">
        <v>0.71527777777777779</v>
      </c>
      <c r="AB5956" s="117" t="s">
        <v>582</v>
      </c>
      <c r="AC5956" s="119" t="s">
        <v>398</v>
      </c>
      <c r="AD5956" s="119" t="s">
        <v>398</v>
      </c>
    </row>
    <row r="5957" spans="1:30">
      <c r="A5957" s="117">
        <v>5956</v>
      </c>
      <c r="B5957" s="123" t="s">
        <v>469</v>
      </c>
      <c r="C5957" s="117" t="s">
        <v>5</v>
      </c>
      <c r="D5957" s="117" t="s">
        <v>595</v>
      </c>
      <c r="E5957" s="117">
        <v>5956</v>
      </c>
      <c r="F5957" s="117" t="s">
        <v>923</v>
      </c>
      <c r="G5957" s="117" t="s">
        <v>591</v>
      </c>
      <c r="H5957" s="117" t="s">
        <v>1016</v>
      </c>
      <c r="I5957" s="117" t="s">
        <v>398</v>
      </c>
      <c r="J5957" s="117" t="s">
        <v>398</v>
      </c>
      <c r="K5957" s="117" t="s">
        <v>398</v>
      </c>
      <c r="L5957" s="117" t="s">
        <v>398</v>
      </c>
      <c r="M5957" s="117" t="s">
        <v>398</v>
      </c>
      <c r="N5957" s="117" t="s">
        <v>398</v>
      </c>
      <c r="O5957" s="125" t="s">
        <v>579</v>
      </c>
      <c r="P5957" s="117">
        <v>1</v>
      </c>
      <c r="Q5957" s="117" t="s">
        <v>398</v>
      </c>
      <c r="R5957" s="117" t="s">
        <v>398</v>
      </c>
      <c r="S5957" s="117" t="s">
        <v>398</v>
      </c>
      <c r="T5957" s="117" t="s">
        <v>398</v>
      </c>
      <c r="U5957" s="117" t="s">
        <v>398</v>
      </c>
      <c r="V5957" s="117" t="s">
        <v>398</v>
      </c>
      <c r="W5957" s="123">
        <v>83</v>
      </c>
      <c r="X5957" s="117" t="s">
        <v>907</v>
      </c>
      <c r="Y5957" s="120">
        <v>43565</v>
      </c>
      <c r="Z5957" s="121">
        <v>0.625</v>
      </c>
      <c r="AA5957" s="121">
        <v>0.71527777777777779</v>
      </c>
      <c r="AB5957" s="117" t="s">
        <v>582</v>
      </c>
      <c r="AC5957" s="119" t="s">
        <v>398</v>
      </c>
      <c r="AD5957" s="119" t="s">
        <v>398</v>
      </c>
    </row>
    <row r="5958" spans="1:30">
      <c r="A5958" s="117">
        <v>5957</v>
      </c>
      <c r="B5958" s="123" t="s">
        <v>469</v>
      </c>
      <c r="C5958" s="117" t="s">
        <v>5</v>
      </c>
      <c r="D5958" s="117" t="s">
        <v>595</v>
      </c>
      <c r="E5958" s="117">
        <v>5957</v>
      </c>
      <c r="F5958" s="117" t="s">
        <v>923</v>
      </c>
      <c r="G5958" s="117" t="s">
        <v>591</v>
      </c>
      <c r="H5958" s="117" t="s">
        <v>1016</v>
      </c>
      <c r="I5958" s="117" t="s">
        <v>398</v>
      </c>
      <c r="J5958" s="117" t="s">
        <v>398</v>
      </c>
      <c r="K5958" s="117" t="s">
        <v>398</v>
      </c>
      <c r="L5958" s="117" t="s">
        <v>398</v>
      </c>
      <c r="M5958" s="117" t="s">
        <v>398</v>
      </c>
      <c r="N5958" s="117" t="s">
        <v>398</v>
      </c>
      <c r="O5958" s="125" t="s">
        <v>579</v>
      </c>
      <c r="P5958" s="117">
        <v>1</v>
      </c>
      <c r="Q5958" s="117" t="s">
        <v>398</v>
      </c>
      <c r="R5958" s="117" t="s">
        <v>398</v>
      </c>
      <c r="S5958" s="117" t="s">
        <v>398</v>
      </c>
      <c r="T5958" s="117" t="s">
        <v>398</v>
      </c>
      <c r="U5958" s="117" t="s">
        <v>398</v>
      </c>
      <c r="V5958" s="117" t="s">
        <v>398</v>
      </c>
      <c r="W5958" s="123">
        <v>83</v>
      </c>
      <c r="X5958" s="117" t="s">
        <v>907</v>
      </c>
      <c r="Y5958" s="120">
        <v>43565</v>
      </c>
      <c r="Z5958" s="121">
        <v>0.625</v>
      </c>
      <c r="AA5958" s="121">
        <v>0.71527777777777779</v>
      </c>
      <c r="AB5958" s="117" t="s">
        <v>582</v>
      </c>
      <c r="AC5958" s="119" t="s">
        <v>398</v>
      </c>
      <c r="AD5958" s="119" t="s">
        <v>398</v>
      </c>
    </row>
    <row r="5959" spans="1:30">
      <c r="A5959" s="117">
        <v>5958</v>
      </c>
      <c r="B5959" s="123" t="s">
        <v>469</v>
      </c>
      <c r="C5959" s="117" t="s">
        <v>5</v>
      </c>
      <c r="D5959" s="117" t="s">
        <v>595</v>
      </c>
      <c r="E5959" s="117">
        <v>5958</v>
      </c>
      <c r="F5959" s="117" t="s">
        <v>923</v>
      </c>
      <c r="G5959" s="117" t="s">
        <v>591</v>
      </c>
      <c r="H5959" s="117" t="s">
        <v>1016</v>
      </c>
      <c r="I5959" s="117" t="s">
        <v>398</v>
      </c>
      <c r="J5959" s="117" t="s">
        <v>398</v>
      </c>
      <c r="K5959" s="117" t="s">
        <v>398</v>
      </c>
      <c r="L5959" s="117" t="s">
        <v>398</v>
      </c>
      <c r="M5959" s="117" t="s">
        <v>398</v>
      </c>
      <c r="N5959" s="117" t="s">
        <v>398</v>
      </c>
      <c r="O5959" s="125" t="s">
        <v>579</v>
      </c>
      <c r="P5959" s="117">
        <v>1</v>
      </c>
      <c r="Q5959" s="117" t="s">
        <v>398</v>
      </c>
      <c r="R5959" s="117" t="s">
        <v>398</v>
      </c>
      <c r="S5959" s="117" t="s">
        <v>398</v>
      </c>
      <c r="T5959" s="117" t="s">
        <v>398</v>
      </c>
      <c r="U5959" s="117" t="s">
        <v>398</v>
      </c>
      <c r="V5959" s="117" t="s">
        <v>398</v>
      </c>
      <c r="W5959" s="123">
        <v>83</v>
      </c>
      <c r="X5959" s="117" t="s">
        <v>907</v>
      </c>
      <c r="Y5959" s="120">
        <v>43565</v>
      </c>
      <c r="Z5959" s="121">
        <v>0.625</v>
      </c>
      <c r="AA5959" s="121">
        <v>0.71527777777777779</v>
      </c>
      <c r="AB5959" s="117" t="s">
        <v>582</v>
      </c>
      <c r="AC5959" s="119" t="s">
        <v>398</v>
      </c>
      <c r="AD5959" s="119" t="s">
        <v>398</v>
      </c>
    </row>
    <row r="5960" spans="1:30">
      <c r="A5960" s="117">
        <v>5959</v>
      </c>
      <c r="B5960" s="123" t="s">
        <v>469</v>
      </c>
      <c r="C5960" s="117" t="s">
        <v>5</v>
      </c>
      <c r="D5960" s="117" t="s">
        <v>595</v>
      </c>
      <c r="E5960" s="117">
        <v>5959</v>
      </c>
      <c r="F5960" s="117" t="s">
        <v>923</v>
      </c>
      <c r="G5960" s="117" t="s">
        <v>591</v>
      </c>
      <c r="H5960" s="117" t="s">
        <v>1016</v>
      </c>
      <c r="I5960" s="117" t="s">
        <v>398</v>
      </c>
      <c r="J5960" s="117" t="s">
        <v>398</v>
      </c>
      <c r="K5960" s="117" t="s">
        <v>398</v>
      </c>
      <c r="L5960" s="117" t="s">
        <v>398</v>
      </c>
      <c r="M5960" s="117" t="s">
        <v>398</v>
      </c>
      <c r="N5960" s="117" t="s">
        <v>398</v>
      </c>
      <c r="O5960" s="125" t="s">
        <v>579</v>
      </c>
      <c r="P5960" s="117">
        <v>1</v>
      </c>
      <c r="Q5960" s="117" t="s">
        <v>398</v>
      </c>
      <c r="R5960" s="117" t="s">
        <v>398</v>
      </c>
      <c r="S5960" s="117" t="s">
        <v>398</v>
      </c>
      <c r="T5960" s="117" t="s">
        <v>398</v>
      </c>
      <c r="U5960" s="117" t="s">
        <v>398</v>
      </c>
      <c r="V5960" s="117" t="s">
        <v>398</v>
      </c>
      <c r="W5960" s="123">
        <v>83</v>
      </c>
      <c r="X5960" s="117" t="s">
        <v>907</v>
      </c>
      <c r="Y5960" s="120">
        <v>43565</v>
      </c>
      <c r="Z5960" s="121">
        <v>0.625</v>
      </c>
      <c r="AA5960" s="121">
        <v>0.71527777777777779</v>
      </c>
      <c r="AB5960" s="117" t="s">
        <v>582</v>
      </c>
      <c r="AC5960" s="119" t="s">
        <v>398</v>
      </c>
      <c r="AD5960" s="119" t="s">
        <v>398</v>
      </c>
    </row>
    <row r="5961" spans="1:30">
      <c r="A5961" s="117">
        <v>5960</v>
      </c>
      <c r="B5961" s="123" t="s">
        <v>469</v>
      </c>
      <c r="C5961" s="117" t="s">
        <v>5</v>
      </c>
      <c r="D5961" s="117" t="s">
        <v>595</v>
      </c>
      <c r="E5961" s="117">
        <v>5960</v>
      </c>
      <c r="F5961" s="117" t="s">
        <v>923</v>
      </c>
      <c r="G5961" s="117" t="s">
        <v>591</v>
      </c>
      <c r="H5961" s="117" t="s">
        <v>1016</v>
      </c>
      <c r="I5961" s="117" t="s">
        <v>398</v>
      </c>
      <c r="J5961" s="117" t="s">
        <v>398</v>
      </c>
      <c r="K5961" s="117" t="s">
        <v>398</v>
      </c>
      <c r="L5961" s="117" t="s">
        <v>398</v>
      </c>
      <c r="M5961" s="117" t="s">
        <v>398</v>
      </c>
      <c r="N5961" s="117" t="s">
        <v>398</v>
      </c>
      <c r="O5961" s="125" t="s">
        <v>579</v>
      </c>
      <c r="P5961" s="117">
        <v>1</v>
      </c>
      <c r="Q5961" s="117" t="s">
        <v>398</v>
      </c>
      <c r="R5961" s="117" t="s">
        <v>398</v>
      </c>
      <c r="S5961" s="117" t="s">
        <v>398</v>
      </c>
      <c r="T5961" s="117" t="s">
        <v>398</v>
      </c>
      <c r="U5961" s="117" t="s">
        <v>398</v>
      </c>
      <c r="V5961" s="117" t="s">
        <v>398</v>
      </c>
      <c r="W5961" s="123">
        <v>83</v>
      </c>
      <c r="X5961" s="117" t="s">
        <v>907</v>
      </c>
      <c r="Y5961" s="120">
        <v>43565</v>
      </c>
      <c r="Z5961" s="121">
        <v>0.625</v>
      </c>
      <c r="AA5961" s="121">
        <v>0.71527777777777779</v>
      </c>
      <c r="AB5961" s="117" t="s">
        <v>582</v>
      </c>
      <c r="AC5961" s="119" t="s">
        <v>398</v>
      </c>
      <c r="AD5961" s="119" t="s">
        <v>398</v>
      </c>
    </row>
    <row r="5962" spans="1:30">
      <c r="A5962" s="117">
        <v>5961</v>
      </c>
      <c r="B5962" s="123" t="s">
        <v>469</v>
      </c>
      <c r="C5962" s="117" t="s">
        <v>5</v>
      </c>
      <c r="D5962" s="117" t="s">
        <v>595</v>
      </c>
      <c r="E5962" s="117">
        <v>5961</v>
      </c>
      <c r="F5962" s="117" t="s">
        <v>923</v>
      </c>
      <c r="G5962" s="117" t="s">
        <v>591</v>
      </c>
      <c r="H5962" s="117" t="s">
        <v>1016</v>
      </c>
      <c r="I5962" s="117" t="s">
        <v>398</v>
      </c>
      <c r="J5962" s="117" t="s">
        <v>398</v>
      </c>
      <c r="K5962" s="117" t="s">
        <v>398</v>
      </c>
      <c r="L5962" s="117" t="s">
        <v>398</v>
      </c>
      <c r="M5962" s="117" t="s">
        <v>398</v>
      </c>
      <c r="N5962" s="117" t="s">
        <v>398</v>
      </c>
      <c r="O5962" s="125" t="s">
        <v>579</v>
      </c>
      <c r="P5962" s="117">
        <v>1</v>
      </c>
      <c r="Q5962" s="117" t="s">
        <v>398</v>
      </c>
      <c r="R5962" s="117" t="s">
        <v>398</v>
      </c>
      <c r="S5962" s="117" t="s">
        <v>398</v>
      </c>
      <c r="T5962" s="117" t="s">
        <v>398</v>
      </c>
      <c r="U5962" s="117" t="s">
        <v>398</v>
      </c>
      <c r="V5962" s="117" t="s">
        <v>398</v>
      </c>
      <c r="W5962" s="123">
        <v>83</v>
      </c>
      <c r="X5962" s="117" t="s">
        <v>907</v>
      </c>
      <c r="Y5962" s="120">
        <v>43565</v>
      </c>
      <c r="Z5962" s="121">
        <v>0.625</v>
      </c>
      <c r="AA5962" s="121">
        <v>0.71527777777777779</v>
      </c>
      <c r="AB5962" s="117" t="s">
        <v>582</v>
      </c>
      <c r="AC5962" s="119" t="s">
        <v>398</v>
      </c>
      <c r="AD5962" s="119" t="s">
        <v>398</v>
      </c>
    </row>
    <row r="5963" spans="1:30">
      <c r="A5963" s="117">
        <v>5962</v>
      </c>
      <c r="B5963" s="123" t="s">
        <v>469</v>
      </c>
      <c r="C5963" s="117" t="s">
        <v>5</v>
      </c>
      <c r="D5963" s="117" t="s">
        <v>595</v>
      </c>
      <c r="E5963" s="117">
        <v>5962</v>
      </c>
      <c r="F5963" s="117" t="s">
        <v>923</v>
      </c>
      <c r="G5963" s="117" t="s">
        <v>591</v>
      </c>
      <c r="H5963" s="117" t="s">
        <v>1016</v>
      </c>
      <c r="I5963" s="117" t="s">
        <v>398</v>
      </c>
      <c r="J5963" s="117" t="s">
        <v>398</v>
      </c>
      <c r="K5963" s="117" t="s">
        <v>398</v>
      </c>
      <c r="L5963" s="117" t="s">
        <v>398</v>
      </c>
      <c r="M5963" s="117" t="s">
        <v>398</v>
      </c>
      <c r="N5963" s="117" t="s">
        <v>398</v>
      </c>
      <c r="O5963" s="125" t="s">
        <v>579</v>
      </c>
      <c r="P5963" s="117">
        <v>1</v>
      </c>
      <c r="Q5963" s="117" t="s">
        <v>398</v>
      </c>
      <c r="R5963" s="117" t="s">
        <v>398</v>
      </c>
      <c r="S5963" s="117" t="s">
        <v>398</v>
      </c>
      <c r="T5963" s="117" t="s">
        <v>398</v>
      </c>
      <c r="U5963" s="117" t="s">
        <v>398</v>
      </c>
      <c r="V5963" s="117" t="s">
        <v>398</v>
      </c>
      <c r="W5963" s="123">
        <v>83</v>
      </c>
      <c r="X5963" s="117" t="s">
        <v>907</v>
      </c>
      <c r="Y5963" s="120">
        <v>43565</v>
      </c>
      <c r="Z5963" s="121">
        <v>0.625</v>
      </c>
      <c r="AA5963" s="121">
        <v>0.71527777777777779</v>
      </c>
      <c r="AB5963" s="117" t="s">
        <v>582</v>
      </c>
      <c r="AC5963" s="119" t="s">
        <v>398</v>
      </c>
      <c r="AD5963" s="119" t="s">
        <v>398</v>
      </c>
    </row>
    <row r="5964" spans="1:30">
      <c r="A5964" s="117">
        <v>5963</v>
      </c>
      <c r="B5964" s="123" t="s">
        <v>469</v>
      </c>
      <c r="C5964" s="117" t="s">
        <v>5</v>
      </c>
      <c r="D5964" s="117" t="s">
        <v>595</v>
      </c>
      <c r="E5964" s="117">
        <v>5963</v>
      </c>
      <c r="F5964" s="117" t="s">
        <v>923</v>
      </c>
      <c r="G5964" s="117" t="s">
        <v>591</v>
      </c>
      <c r="H5964" s="117" t="s">
        <v>1016</v>
      </c>
      <c r="I5964" s="117" t="s">
        <v>398</v>
      </c>
      <c r="J5964" s="117" t="s">
        <v>398</v>
      </c>
      <c r="K5964" s="117" t="s">
        <v>398</v>
      </c>
      <c r="L5964" s="117" t="s">
        <v>398</v>
      </c>
      <c r="M5964" s="117" t="s">
        <v>398</v>
      </c>
      <c r="N5964" s="117" t="s">
        <v>398</v>
      </c>
      <c r="O5964" s="125" t="s">
        <v>579</v>
      </c>
      <c r="P5964" s="117">
        <v>1</v>
      </c>
      <c r="Q5964" s="117" t="s">
        <v>398</v>
      </c>
      <c r="R5964" s="117" t="s">
        <v>398</v>
      </c>
      <c r="S5964" s="117" t="s">
        <v>398</v>
      </c>
      <c r="T5964" s="117" t="s">
        <v>398</v>
      </c>
      <c r="U5964" s="117" t="s">
        <v>398</v>
      </c>
      <c r="V5964" s="117" t="s">
        <v>398</v>
      </c>
      <c r="W5964" s="123">
        <v>83</v>
      </c>
      <c r="X5964" s="117" t="s">
        <v>907</v>
      </c>
      <c r="Y5964" s="120">
        <v>43565</v>
      </c>
      <c r="Z5964" s="121">
        <v>0.625</v>
      </c>
      <c r="AA5964" s="121">
        <v>0.71527777777777779</v>
      </c>
      <c r="AB5964" s="117" t="s">
        <v>582</v>
      </c>
      <c r="AC5964" s="119" t="s">
        <v>398</v>
      </c>
      <c r="AD5964" s="119" t="s">
        <v>398</v>
      </c>
    </row>
    <row r="5965" spans="1:30">
      <c r="A5965" s="117">
        <v>5964</v>
      </c>
      <c r="B5965" s="123" t="s">
        <v>469</v>
      </c>
      <c r="C5965" s="117" t="s">
        <v>5</v>
      </c>
      <c r="D5965" s="117" t="s">
        <v>595</v>
      </c>
      <c r="E5965" s="117">
        <v>5964</v>
      </c>
      <c r="F5965" s="117" t="s">
        <v>923</v>
      </c>
      <c r="G5965" s="117" t="s">
        <v>591</v>
      </c>
      <c r="H5965" s="117" t="s">
        <v>1016</v>
      </c>
      <c r="I5965" s="117" t="s">
        <v>398</v>
      </c>
      <c r="J5965" s="117" t="s">
        <v>398</v>
      </c>
      <c r="K5965" s="117" t="s">
        <v>398</v>
      </c>
      <c r="L5965" s="117" t="s">
        <v>398</v>
      </c>
      <c r="M5965" s="117" t="s">
        <v>398</v>
      </c>
      <c r="N5965" s="117" t="s">
        <v>398</v>
      </c>
      <c r="O5965" s="125" t="s">
        <v>579</v>
      </c>
      <c r="P5965" s="117">
        <v>1</v>
      </c>
      <c r="Q5965" s="117" t="s">
        <v>398</v>
      </c>
      <c r="R5965" s="117" t="s">
        <v>398</v>
      </c>
      <c r="S5965" s="117" t="s">
        <v>398</v>
      </c>
      <c r="T5965" s="117" t="s">
        <v>398</v>
      </c>
      <c r="U5965" s="117" t="s">
        <v>398</v>
      </c>
      <c r="V5965" s="117" t="s">
        <v>398</v>
      </c>
      <c r="W5965" s="123">
        <v>83</v>
      </c>
      <c r="X5965" s="117" t="s">
        <v>907</v>
      </c>
      <c r="Y5965" s="120">
        <v>43565</v>
      </c>
      <c r="Z5965" s="121">
        <v>0.625</v>
      </c>
      <c r="AA5965" s="121">
        <v>0.71527777777777779</v>
      </c>
      <c r="AB5965" s="117" t="s">
        <v>582</v>
      </c>
      <c r="AC5965" s="119" t="s">
        <v>398</v>
      </c>
      <c r="AD5965" s="119" t="s">
        <v>398</v>
      </c>
    </row>
    <row r="5966" spans="1:30">
      <c r="A5966" s="117">
        <v>5965</v>
      </c>
      <c r="B5966" s="123" t="s">
        <v>469</v>
      </c>
      <c r="C5966" s="117" t="s">
        <v>5</v>
      </c>
      <c r="D5966" s="117" t="s">
        <v>595</v>
      </c>
      <c r="E5966" s="117">
        <v>5965</v>
      </c>
      <c r="F5966" s="117" t="s">
        <v>923</v>
      </c>
      <c r="G5966" s="117" t="s">
        <v>591</v>
      </c>
      <c r="H5966" s="117" t="s">
        <v>1016</v>
      </c>
      <c r="I5966" s="117" t="s">
        <v>398</v>
      </c>
      <c r="J5966" s="117" t="s">
        <v>398</v>
      </c>
      <c r="K5966" s="117" t="s">
        <v>398</v>
      </c>
      <c r="L5966" s="117" t="s">
        <v>398</v>
      </c>
      <c r="M5966" s="117" t="s">
        <v>398</v>
      </c>
      <c r="N5966" s="117" t="s">
        <v>398</v>
      </c>
      <c r="O5966" s="125" t="s">
        <v>579</v>
      </c>
      <c r="P5966" s="117">
        <v>1</v>
      </c>
      <c r="Q5966" s="117" t="s">
        <v>398</v>
      </c>
      <c r="R5966" s="117" t="s">
        <v>398</v>
      </c>
      <c r="S5966" s="117" t="s">
        <v>398</v>
      </c>
      <c r="T5966" s="117" t="s">
        <v>398</v>
      </c>
      <c r="U5966" s="117" t="s">
        <v>398</v>
      </c>
      <c r="V5966" s="117" t="s">
        <v>398</v>
      </c>
      <c r="W5966" s="123">
        <v>83</v>
      </c>
      <c r="X5966" s="117" t="s">
        <v>907</v>
      </c>
      <c r="Y5966" s="120">
        <v>43565</v>
      </c>
      <c r="Z5966" s="121">
        <v>0.625</v>
      </c>
      <c r="AA5966" s="121">
        <v>0.71527777777777779</v>
      </c>
      <c r="AB5966" s="117" t="s">
        <v>582</v>
      </c>
      <c r="AC5966" s="119" t="s">
        <v>398</v>
      </c>
      <c r="AD5966" s="119" t="s">
        <v>398</v>
      </c>
    </row>
    <row r="5967" spans="1:30">
      <c r="A5967" s="117">
        <v>5966</v>
      </c>
      <c r="B5967" s="123" t="s">
        <v>469</v>
      </c>
      <c r="C5967" s="117" t="s">
        <v>5</v>
      </c>
      <c r="D5967" s="117" t="s">
        <v>595</v>
      </c>
      <c r="E5967" s="117">
        <v>5966</v>
      </c>
      <c r="F5967" s="117" t="s">
        <v>923</v>
      </c>
      <c r="G5967" s="117" t="s">
        <v>591</v>
      </c>
      <c r="H5967" s="117" t="s">
        <v>1016</v>
      </c>
      <c r="I5967" s="117" t="s">
        <v>398</v>
      </c>
      <c r="J5967" s="117" t="s">
        <v>398</v>
      </c>
      <c r="K5967" s="117" t="s">
        <v>398</v>
      </c>
      <c r="L5967" s="117" t="s">
        <v>398</v>
      </c>
      <c r="M5967" s="117" t="s">
        <v>398</v>
      </c>
      <c r="N5967" s="117" t="s">
        <v>398</v>
      </c>
      <c r="O5967" s="125" t="s">
        <v>579</v>
      </c>
      <c r="P5967" s="117">
        <v>1</v>
      </c>
      <c r="Q5967" s="117" t="s">
        <v>398</v>
      </c>
      <c r="R5967" s="117" t="s">
        <v>398</v>
      </c>
      <c r="S5967" s="117" t="s">
        <v>398</v>
      </c>
      <c r="T5967" s="117" t="s">
        <v>398</v>
      </c>
      <c r="U5967" s="117" t="s">
        <v>398</v>
      </c>
      <c r="V5967" s="117" t="s">
        <v>398</v>
      </c>
      <c r="W5967" s="123">
        <v>83</v>
      </c>
      <c r="X5967" s="117" t="s">
        <v>907</v>
      </c>
      <c r="Y5967" s="120">
        <v>43565</v>
      </c>
      <c r="Z5967" s="121">
        <v>0.625</v>
      </c>
      <c r="AA5967" s="121">
        <v>0.71527777777777779</v>
      </c>
      <c r="AB5967" s="117" t="s">
        <v>582</v>
      </c>
      <c r="AC5967" s="119" t="s">
        <v>398</v>
      </c>
      <c r="AD5967" s="119" t="s">
        <v>398</v>
      </c>
    </row>
    <row r="5968" spans="1:30">
      <c r="A5968" s="117">
        <v>5967</v>
      </c>
      <c r="B5968" s="123" t="s">
        <v>469</v>
      </c>
      <c r="C5968" s="117" t="s">
        <v>5</v>
      </c>
      <c r="D5968" s="117" t="s">
        <v>595</v>
      </c>
      <c r="E5968" s="117">
        <v>5967</v>
      </c>
      <c r="F5968" s="117" t="s">
        <v>923</v>
      </c>
      <c r="G5968" s="117" t="s">
        <v>591</v>
      </c>
      <c r="H5968" s="117" t="s">
        <v>1016</v>
      </c>
      <c r="I5968" s="117" t="s">
        <v>398</v>
      </c>
      <c r="J5968" s="117" t="s">
        <v>398</v>
      </c>
      <c r="K5968" s="117" t="s">
        <v>398</v>
      </c>
      <c r="L5968" s="117" t="s">
        <v>398</v>
      </c>
      <c r="M5968" s="117" t="s">
        <v>398</v>
      </c>
      <c r="N5968" s="117" t="s">
        <v>398</v>
      </c>
      <c r="O5968" s="125" t="s">
        <v>579</v>
      </c>
      <c r="P5968" s="117">
        <v>1</v>
      </c>
      <c r="Q5968" s="117" t="s">
        <v>398</v>
      </c>
      <c r="R5968" s="117" t="s">
        <v>398</v>
      </c>
      <c r="S5968" s="117" t="s">
        <v>398</v>
      </c>
      <c r="T5968" s="117" t="s">
        <v>398</v>
      </c>
      <c r="U5968" s="117" t="s">
        <v>398</v>
      </c>
      <c r="V5968" s="117" t="s">
        <v>398</v>
      </c>
      <c r="W5968" s="123">
        <v>83</v>
      </c>
      <c r="X5968" s="117" t="s">
        <v>907</v>
      </c>
      <c r="Y5968" s="120">
        <v>43565</v>
      </c>
      <c r="Z5968" s="121">
        <v>0.625</v>
      </c>
      <c r="AA5968" s="121">
        <v>0.71527777777777779</v>
      </c>
      <c r="AB5968" s="117" t="s">
        <v>582</v>
      </c>
      <c r="AC5968" s="119" t="s">
        <v>398</v>
      </c>
      <c r="AD5968" s="119" t="s">
        <v>398</v>
      </c>
    </row>
    <row r="5969" spans="1:30">
      <c r="A5969" s="117">
        <v>5968</v>
      </c>
      <c r="B5969" s="123" t="s">
        <v>469</v>
      </c>
      <c r="C5969" s="117" t="s">
        <v>5</v>
      </c>
      <c r="D5969" s="117" t="s">
        <v>595</v>
      </c>
      <c r="E5969" s="117">
        <v>5968</v>
      </c>
      <c r="F5969" s="117" t="s">
        <v>923</v>
      </c>
      <c r="G5969" s="117" t="s">
        <v>591</v>
      </c>
      <c r="H5969" s="117" t="s">
        <v>1016</v>
      </c>
      <c r="I5969" s="117" t="s">
        <v>398</v>
      </c>
      <c r="J5969" s="117" t="s">
        <v>398</v>
      </c>
      <c r="K5969" s="117" t="s">
        <v>398</v>
      </c>
      <c r="L5969" s="117" t="s">
        <v>398</v>
      </c>
      <c r="M5969" s="117" t="s">
        <v>398</v>
      </c>
      <c r="N5969" s="117" t="s">
        <v>398</v>
      </c>
      <c r="O5969" s="125" t="s">
        <v>579</v>
      </c>
      <c r="P5969" s="117">
        <v>1</v>
      </c>
      <c r="Q5969" s="117" t="s">
        <v>398</v>
      </c>
      <c r="R5969" s="117" t="s">
        <v>398</v>
      </c>
      <c r="S5969" s="117" t="s">
        <v>398</v>
      </c>
      <c r="T5969" s="117" t="s">
        <v>398</v>
      </c>
      <c r="U5969" s="117" t="s">
        <v>398</v>
      </c>
      <c r="V5969" s="117" t="s">
        <v>398</v>
      </c>
      <c r="W5969" s="123">
        <v>83</v>
      </c>
      <c r="X5969" s="117" t="s">
        <v>907</v>
      </c>
      <c r="Y5969" s="120">
        <v>43565</v>
      </c>
      <c r="Z5969" s="121">
        <v>0.625</v>
      </c>
      <c r="AA5969" s="121">
        <v>0.71527777777777779</v>
      </c>
      <c r="AB5969" s="117" t="s">
        <v>582</v>
      </c>
      <c r="AC5969" s="119" t="s">
        <v>398</v>
      </c>
      <c r="AD5969" s="119" t="s">
        <v>398</v>
      </c>
    </row>
    <row r="5970" spans="1:30">
      <c r="A5970" s="117">
        <v>5969</v>
      </c>
      <c r="B5970" s="123" t="s">
        <v>469</v>
      </c>
      <c r="C5970" s="117" t="s">
        <v>5</v>
      </c>
      <c r="D5970" s="117" t="s">
        <v>595</v>
      </c>
      <c r="E5970" s="117">
        <v>5969</v>
      </c>
      <c r="F5970" s="117" t="s">
        <v>923</v>
      </c>
      <c r="G5970" s="117" t="s">
        <v>591</v>
      </c>
      <c r="H5970" s="117" t="s">
        <v>1016</v>
      </c>
      <c r="I5970" s="117" t="s">
        <v>398</v>
      </c>
      <c r="J5970" s="117" t="s">
        <v>398</v>
      </c>
      <c r="K5970" s="117" t="s">
        <v>398</v>
      </c>
      <c r="L5970" s="117" t="s">
        <v>398</v>
      </c>
      <c r="M5970" s="117" t="s">
        <v>398</v>
      </c>
      <c r="N5970" s="117" t="s">
        <v>398</v>
      </c>
      <c r="O5970" s="125" t="s">
        <v>579</v>
      </c>
      <c r="P5970" s="117">
        <v>1</v>
      </c>
      <c r="Q5970" s="117" t="s">
        <v>398</v>
      </c>
      <c r="R5970" s="117" t="s">
        <v>398</v>
      </c>
      <c r="S5970" s="117" t="s">
        <v>398</v>
      </c>
      <c r="T5970" s="117" t="s">
        <v>398</v>
      </c>
      <c r="U5970" s="117" t="s">
        <v>398</v>
      </c>
      <c r="V5970" s="117" t="s">
        <v>398</v>
      </c>
      <c r="W5970" s="123">
        <v>83</v>
      </c>
      <c r="X5970" s="117" t="s">
        <v>907</v>
      </c>
      <c r="Y5970" s="120">
        <v>43565</v>
      </c>
      <c r="Z5970" s="121">
        <v>0.625</v>
      </c>
      <c r="AA5970" s="121">
        <v>0.71527777777777779</v>
      </c>
      <c r="AB5970" s="117" t="s">
        <v>582</v>
      </c>
      <c r="AC5970" s="119" t="s">
        <v>398</v>
      </c>
      <c r="AD5970" s="119" t="s">
        <v>398</v>
      </c>
    </row>
    <row r="5971" spans="1:30">
      <c r="A5971" s="117">
        <v>5970</v>
      </c>
      <c r="B5971" s="123" t="s">
        <v>469</v>
      </c>
      <c r="C5971" s="117" t="s">
        <v>5</v>
      </c>
      <c r="D5971" s="117" t="s">
        <v>595</v>
      </c>
      <c r="E5971" s="117">
        <v>5970</v>
      </c>
      <c r="F5971" s="117" t="s">
        <v>923</v>
      </c>
      <c r="G5971" s="117" t="s">
        <v>591</v>
      </c>
      <c r="H5971" s="117" t="s">
        <v>1016</v>
      </c>
      <c r="I5971" s="117" t="s">
        <v>398</v>
      </c>
      <c r="J5971" s="117" t="s">
        <v>398</v>
      </c>
      <c r="K5971" s="117" t="s">
        <v>398</v>
      </c>
      <c r="L5971" s="117" t="s">
        <v>398</v>
      </c>
      <c r="M5971" s="117" t="s">
        <v>398</v>
      </c>
      <c r="N5971" s="117" t="s">
        <v>398</v>
      </c>
      <c r="O5971" s="125" t="s">
        <v>579</v>
      </c>
      <c r="P5971" s="117">
        <v>1</v>
      </c>
      <c r="Q5971" s="117" t="s">
        <v>398</v>
      </c>
      <c r="R5971" s="117" t="s">
        <v>398</v>
      </c>
      <c r="S5971" s="117" t="s">
        <v>398</v>
      </c>
      <c r="T5971" s="117" t="s">
        <v>398</v>
      </c>
      <c r="U5971" s="117" t="s">
        <v>398</v>
      </c>
      <c r="V5971" s="117" t="s">
        <v>398</v>
      </c>
      <c r="W5971" s="123">
        <v>83</v>
      </c>
      <c r="X5971" s="117" t="s">
        <v>907</v>
      </c>
      <c r="Y5971" s="120">
        <v>43565</v>
      </c>
      <c r="Z5971" s="121">
        <v>0.625</v>
      </c>
      <c r="AA5971" s="121">
        <v>0.71527777777777779</v>
      </c>
      <c r="AB5971" s="117" t="s">
        <v>582</v>
      </c>
      <c r="AC5971" s="119" t="s">
        <v>398</v>
      </c>
      <c r="AD5971" s="119" t="s">
        <v>398</v>
      </c>
    </row>
    <row r="5972" spans="1:30">
      <c r="A5972" s="117">
        <v>5971</v>
      </c>
      <c r="B5972" s="123" t="s">
        <v>469</v>
      </c>
      <c r="C5972" s="117" t="s">
        <v>5</v>
      </c>
      <c r="D5972" s="117" t="s">
        <v>595</v>
      </c>
      <c r="E5972" s="117">
        <v>5971</v>
      </c>
      <c r="F5972" s="117" t="s">
        <v>923</v>
      </c>
      <c r="G5972" s="117" t="s">
        <v>591</v>
      </c>
      <c r="H5972" s="117" t="s">
        <v>1016</v>
      </c>
      <c r="I5972" s="117" t="s">
        <v>398</v>
      </c>
      <c r="J5972" s="117" t="s">
        <v>398</v>
      </c>
      <c r="K5972" s="117" t="s">
        <v>398</v>
      </c>
      <c r="L5972" s="117" t="s">
        <v>398</v>
      </c>
      <c r="M5972" s="117" t="s">
        <v>398</v>
      </c>
      <c r="N5972" s="117" t="s">
        <v>398</v>
      </c>
      <c r="O5972" s="125" t="s">
        <v>579</v>
      </c>
      <c r="P5972" s="117">
        <v>1</v>
      </c>
      <c r="Q5972" s="117" t="s">
        <v>398</v>
      </c>
      <c r="R5972" s="117" t="s">
        <v>398</v>
      </c>
      <c r="S5972" s="117" t="s">
        <v>398</v>
      </c>
      <c r="T5972" s="117" t="s">
        <v>398</v>
      </c>
      <c r="U5972" s="117" t="s">
        <v>398</v>
      </c>
      <c r="V5972" s="117" t="s">
        <v>398</v>
      </c>
      <c r="W5972" s="123">
        <v>83</v>
      </c>
      <c r="X5972" s="117" t="s">
        <v>907</v>
      </c>
      <c r="Y5972" s="120">
        <v>43565</v>
      </c>
      <c r="Z5972" s="121">
        <v>0.625</v>
      </c>
      <c r="AA5972" s="121">
        <v>0.71527777777777779</v>
      </c>
      <c r="AB5972" s="117" t="s">
        <v>582</v>
      </c>
      <c r="AC5972" s="119" t="s">
        <v>398</v>
      </c>
      <c r="AD5972" s="119" t="s">
        <v>398</v>
      </c>
    </row>
    <row r="5973" spans="1:30">
      <c r="A5973" s="117">
        <v>5972</v>
      </c>
      <c r="B5973" s="123" t="s">
        <v>469</v>
      </c>
      <c r="C5973" s="117" t="s">
        <v>5</v>
      </c>
      <c r="D5973" s="117" t="s">
        <v>595</v>
      </c>
      <c r="E5973" s="117">
        <v>5972</v>
      </c>
      <c r="F5973" s="117" t="s">
        <v>923</v>
      </c>
      <c r="G5973" s="117" t="s">
        <v>591</v>
      </c>
      <c r="H5973" s="117" t="s">
        <v>1016</v>
      </c>
      <c r="I5973" s="117" t="s">
        <v>398</v>
      </c>
      <c r="J5973" s="117" t="s">
        <v>398</v>
      </c>
      <c r="K5973" s="117" t="s">
        <v>398</v>
      </c>
      <c r="L5973" s="117" t="s">
        <v>398</v>
      </c>
      <c r="M5973" s="117" t="s">
        <v>398</v>
      </c>
      <c r="N5973" s="117" t="s">
        <v>398</v>
      </c>
      <c r="O5973" s="125" t="s">
        <v>579</v>
      </c>
      <c r="P5973" s="117">
        <v>1</v>
      </c>
      <c r="Q5973" s="117" t="s">
        <v>398</v>
      </c>
      <c r="R5973" s="117" t="s">
        <v>398</v>
      </c>
      <c r="S5973" s="117" t="s">
        <v>398</v>
      </c>
      <c r="T5973" s="117" t="s">
        <v>398</v>
      </c>
      <c r="U5973" s="117" t="s">
        <v>398</v>
      </c>
      <c r="V5973" s="117" t="s">
        <v>398</v>
      </c>
      <c r="W5973" s="123">
        <v>83</v>
      </c>
      <c r="X5973" s="117" t="s">
        <v>907</v>
      </c>
      <c r="Y5973" s="120">
        <v>43565</v>
      </c>
      <c r="Z5973" s="121">
        <v>0.625</v>
      </c>
      <c r="AA5973" s="121">
        <v>0.71527777777777779</v>
      </c>
      <c r="AB5973" s="117" t="s">
        <v>582</v>
      </c>
      <c r="AC5973" s="119" t="s">
        <v>398</v>
      </c>
      <c r="AD5973" s="119" t="s">
        <v>398</v>
      </c>
    </row>
    <row r="5974" spans="1:30">
      <c r="A5974" s="117">
        <v>5973</v>
      </c>
      <c r="B5974" s="123" t="s">
        <v>469</v>
      </c>
      <c r="C5974" s="117" t="s">
        <v>5</v>
      </c>
      <c r="D5974" s="117" t="s">
        <v>595</v>
      </c>
      <c r="E5974" s="117">
        <v>5973</v>
      </c>
      <c r="F5974" s="117" t="s">
        <v>923</v>
      </c>
      <c r="G5974" s="117" t="s">
        <v>591</v>
      </c>
      <c r="H5974" s="117" t="s">
        <v>1016</v>
      </c>
      <c r="I5974" s="117" t="s">
        <v>398</v>
      </c>
      <c r="J5974" s="117" t="s">
        <v>398</v>
      </c>
      <c r="K5974" s="117" t="s">
        <v>398</v>
      </c>
      <c r="L5974" s="117" t="s">
        <v>398</v>
      </c>
      <c r="M5974" s="117" t="s">
        <v>398</v>
      </c>
      <c r="N5974" s="117" t="s">
        <v>398</v>
      </c>
      <c r="O5974" s="125" t="s">
        <v>579</v>
      </c>
      <c r="P5974" s="117">
        <v>1</v>
      </c>
      <c r="Q5974" s="117" t="s">
        <v>398</v>
      </c>
      <c r="R5974" s="117" t="s">
        <v>398</v>
      </c>
      <c r="S5974" s="117" t="s">
        <v>398</v>
      </c>
      <c r="T5974" s="117" t="s">
        <v>398</v>
      </c>
      <c r="U5974" s="117" t="s">
        <v>398</v>
      </c>
      <c r="V5974" s="117" t="s">
        <v>398</v>
      </c>
      <c r="W5974" s="123">
        <v>83</v>
      </c>
      <c r="X5974" s="117" t="s">
        <v>907</v>
      </c>
      <c r="Y5974" s="120">
        <v>43565</v>
      </c>
      <c r="Z5974" s="121">
        <v>0.625</v>
      </c>
      <c r="AA5974" s="121">
        <v>0.71527777777777779</v>
      </c>
      <c r="AB5974" s="117" t="s">
        <v>582</v>
      </c>
      <c r="AC5974" s="119" t="s">
        <v>398</v>
      </c>
      <c r="AD5974" s="119" t="s">
        <v>398</v>
      </c>
    </row>
    <row r="5975" spans="1:30">
      <c r="A5975" s="117">
        <v>5974</v>
      </c>
      <c r="B5975" s="123" t="s">
        <v>469</v>
      </c>
      <c r="C5975" s="117" t="s">
        <v>5</v>
      </c>
      <c r="D5975" s="117" t="s">
        <v>595</v>
      </c>
      <c r="E5975" s="117">
        <v>5974</v>
      </c>
      <c r="F5975" s="117" t="s">
        <v>923</v>
      </c>
      <c r="G5975" s="117" t="s">
        <v>591</v>
      </c>
      <c r="H5975" s="117" t="s">
        <v>1016</v>
      </c>
      <c r="I5975" s="117" t="s">
        <v>398</v>
      </c>
      <c r="J5975" s="117" t="s">
        <v>398</v>
      </c>
      <c r="K5975" s="117" t="s">
        <v>398</v>
      </c>
      <c r="L5975" s="117" t="s">
        <v>398</v>
      </c>
      <c r="M5975" s="117" t="s">
        <v>398</v>
      </c>
      <c r="N5975" s="117" t="s">
        <v>398</v>
      </c>
      <c r="O5975" s="125" t="s">
        <v>579</v>
      </c>
      <c r="P5975" s="117">
        <v>1</v>
      </c>
      <c r="Q5975" s="117" t="s">
        <v>398</v>
      </c>
      <c r="R5975" s="117" t="s">
        <v>398</v>
      </c>
      <c r="S5975" s="117" t="s">
        <v>398</v>
      </c>
      <c r="T5975" s="117" t="s">
        <v>398</v>
      </c>
      <c r="U5975" s="117" t="s">
        <v>398</v>
      </c>
      <c r="V5975" s="117" t="s">
        <v>398</v>
      </c>
      <c r="W5975" s="123">
        <v>83</v>
      </c>
      <c r="X5975" s="117" t="s">
        <v>907</v>
      </c>
      <c r="Y5975" s="120">
        <v>43565</v>
      </c>
      <c r="Z5975" s="121">
        <v>0.625</v>
      </c>
      <c r="AA5975" s="121">
        <v>0.71527777777777779</v>
      </c>
      <c r="AB5975" s="117" t="s">
        <v>582</v>
      </c>
      <c r="AC5975" s="119" t="s">
        <v>398</v>
      </c>
      <c r="AD5975" s="119" t="s">
        <v>398</v>
      </c>
    </row>
    <row r="5976" spans="1:30">
      <c r="A5976" s="117">
        <v>5975</v>
      </c>
      <c r="B5976" s="123" t="s">
        <v>469</v>
      </c>
      <c r="C5976" s="117" t="s">
        <v>5</v>
      </c>
      <c r="D5976" s="117" t="s">
        <v>595</v>
      </c>
      <c r="E5976" s="117">
        <v>5975</v>
      </c>
      <c r="F5976" s="117" t="s">
        <v>923</v>
      </c>
      <c r="G5976" s="117" t="s">
        <v>591</v>
      </c>
      <c r="H5976" s="117" t="s">
        <v>1016</v>
      </c>
      <c r="I5976" s="117" t="s">
        <v>398</v>
      </c>
      <c r="J5976" s="117" t="s">
        <v>398</v>
      </c>
      <c r="K5976" s="117" t="s">
        <v>398</v>
      </c>
      <c r="L5976" s="117" t="s">
        <v>398</v>
      </c>
      <c r="M5976" s="117" t="s">
        <v>398</v>
      </c>
      <c r="N5976" s="117" t="s">
        <v>398</v>
      </c>
      <c r="O5976" s="125" t="s">
        <v>579</v>
      </c>
      <c r="P5976" s="117">
        <v>1</v>
      </c>
      <c r="Q5976" s="117" t="s">
        <v>398</v>
      </c>
      <c r="R5976" s="117" t="s">
        <v>398</v>
      </c>
      <c r="S5976" s="117" t="s">
        <v>398</v>
      </c>
      <c r="T5976" s="117" t="s">
        <v>398</v>
      </c>
      <c r="U5976" s="117" t="s">
        <v>398</v>
      </c>
      <c r="V5976" s="117" t="s">
        <v>398</v>
      </c>
      <c r="W5976" s="123">
        <v>83</v>
      </c>
      <c r="X5976" s="117" t="s">
        <v>907</v>
      </c>
      <c r="Y5976" s="120">
        <v>43565</v>
      </c>
      <c r="Z5976" s="121">
        <v>0.625</v>
      </c>
      <c r="AA5976" s="121">
        <v>0.71527777777777779</v>
      </c>
      <c r="AB5976" s="117" t="s">
        <v>582</v>
      </c>
      <c r="AC5976" s="119" t="s">
        <v>398</v>
      </c>
      <c r="AD5976" s="119" t="s">
        <v>398</v>
      </c>
    </row>
    <row r="5977" spans="1:30">
      <c r="A5977" s="117">
        <v>5976</v>
      </c>
      <c r="B5977" s="123" t="s">
        <v>469</v>
      </c>
      <c r="C5977" s="117" t="s">
        <v>5</v>
      </c>
      <c r="D5977" s="117" t="s">
        <v>595</v>
      </c>
      <c r="E5977" s="117">
        <v>5976</v>
      </c>
      <c r="F5977" s="117" t="s">
        <v>923</v>
      </c>
      <c r="G5977" s="117" t="s">
        <v>591</v>
      </c>
      <c r="H5977" s="117" t="s">
        <v>1016</v>
      </c>
      <c r="I5977" s="117" t="s">
        <v>398</v>
      </c>
      <c r="J5977" s="117" t="s">
        <v>398</v>
      </c>
      <c r="K5977" s="117" t="s">
        <v>398</v>
      </c>
      <c r="L5977" s="117" t="s">
        <v>398</v>
      </c>
      <c r="M5977" s="117" t="s">
        <v>398</v>
      </c>
      <c r="N5977" s="117" t="s">
        <v>398</v>
      </c>
      <c r="O5977" s="125" t="s">
        <v>579</v>
      </c>
      <c r="P5977" s="117">
        <v>1</v>
      </c>
      <c r="Q5977" s="117" t="s">
        <v>398</v>
      </c>
      <c r="R5977" s="117" t="s">
        <v>398</v>
      </c>
      <c r="S5977" s="117" t="s">
        <v>398</v>
      </c>
      <c r="T5977" s="117" t="s">
        <v>398</v>
      </c>
      <c r="U5977" s="117" t="s">
        <v>398</v>
      </c>
      <c r="V5977" s="117" t="s">
        <v>398</v>
      </c>
      <c r="W5977" s="123">
        <v>83</v>
      </c>
      <c r="X5977" s="117" t="s">
        <v>907</v>
      </c>
      <c r="Y5977" s="120">
        <v>43565</v>
      </c>
      <c r="Z5977" s="121">
        <v>0.625</v>
      </c>
      <c r="AA5977" s="121">
        <v>0.71527777777777779</v>
      </c>
      <c r="AB5977" s="117" t="s">
        <v>582</v>
      </c>
      <c r="AC5977" s="119" t="s">
        <v>398</v>
      </c>
      <c r="AD5977" s="119" t="s">
        <v>398</v>
      </c>
    </row>
    <row r="5978" spans="1:30">
      <c r="A5978" s="117">
        <v>5977</v>
      </c>
      <c r="B5978" s="123" t="s">
        <v>469</v>
      </c>
      <c r="C5978" s="117" t="s">
        <v>5</v>
      </c>
      <c r="D5978" s="117" t="s">
        <v>595</v>
      </c>
      <c r="E5978" s="117">
        <v>5977</v>
      </c>
      <c r="F5978" s="117" t="s">
        <v>923</v>
      </c>
      <c r="G5978" s="117" t="s">
        <v>591</v>
      </c>
      <c r="H5978" s="117" t="s">
        <v>1016</v>
      </c>
      <c r="I5978" s="117" t="s">
        <v>398</v>
      </c>
      <c r="J5978" s="117" t="s">
        <v>398</v>
      </c>
      <c r="K5978" s="117" t="s">
        <v>398</v>
      </c>
      <c r="L5978" s="117" t="s">
        <v>398</v>
      </c>
      <c r="M5978" s="117" t="s">
        <v>398</v>
      </c>
      <c r="N5978" s="117" t="s">
        <v>398</v>
      </c>
      <c r="O5978" s="125" t="s">
        <v>579</v>
      </c>
      <c r="P5978" s="117">
        <v>1</v>
      </c>
      <c r="Q5978" s="117" t="s">
        <v>398</v>
      </c>
      <c r="R5978" s="117" t="s">
        <v>398</v>
      </c>
      <c r="S5978" s="117" t="s">
        <v>398</v>
      </c>
      <c r="T5978" s="117" t="s">
        <v>398</v>
      </c>
      <c r="U5978" s="117" t="s">
        <v>398</v>
      </c>
      <c r="V5978" s="117" t="s">
        <v>398</v>
      </c>
      <c r="W5978" s="123">
        <v>83</v>
      </c>
      <c r="X5978" s="117" t="s">
        <v>907</v>
      </c>
      <c r="Y5978" s="120">
        <v>43565</v>
      </c>
      <c r="Z5978" s="121">
        <v>0.625</v>
      </c>
      <c r="AA5978" s="121">
        <v>0.71527777777777779</v>
      </c>
      <c r="AB5978" s="117" t="s">
        <v>582</v>
      </c>
      <c r="AC5978" s="119" t="s">
        <v>398</v>
      </c>
      <c r="AD5978" s="119" t="s">
        <v>398</v>
      </c>
    </row>
    <row r="5979" spans="1:30">
      <c r="A5979" s="117">
        <v>5978</v>
      </c>
      <c r="B5979" s="123" t="s">
        <v>469</v>
      </c>
      <c r="C5979" s="117" t="s">
        <v>5</v>
      </c>
      <c r="D5979" s="117" t="s">
        <v>595</v>
      </c>
      <c r="E5979" s="117">
        <v>5978</v>
      </c>
      <c r="F5979" s="117" t="s">
        <v>923</v>
      </c>
      <c r="G5979" s="117" t="s">
        <v>591</v>
      </c>
      <c r="H5979" s="117" t="s">
        <v>1016</v>
      </c>
      <c r="I5979" s="117" t="s">
        <v>398</v>
      </c>
      <c r="J5979" s="117" t="s">
        <v>398</v>
      </c>
      <c r="K5979" s="117" t="s">
        <v>398</v>
      </c>
      <c r="L5979" s="117" t="s">
        <v>398</v>
      </c>
      <c r="M5979" s="117" t="s">
        <v>398</v>
      </c>
      <c r="N5979" s="117" t="s">
        <v>398</v>
      </c>
      <c r="O5979" s="125" t="s">
        <v>579</v>
      </c>
      <c r="P5979" s="117">
        <v>1</v>
      </c>
      <c r="Q5979" s="117" t="s">
        <v>398</v>
      </c>
      <c r="R5979" s="117" t="s">
        <v>398</v>
      </c>
      <c r="S5979" s="117" t="s">
        <v>398</v>
      </c>
      <c r="T5979" s="117" t="s">
        <v>398</v>
      </c>
      <c r="U5979" s="117" t="s">
        <v>398</v>
      </c>
      <c r="V5979" s="117" t="s">
        <v>398</v>
      </c>
      <c r="W5979" s="123">
        <v>83</v>
      </c>
      <c r="X5979" s="117" t="s">
        <v>907</v>
      </c>
      <c r="Y5979" s="120">
        <v>43565</v>
      </c>
      <c r="Z5979" s="121">
        <v>0.625</v>
      </c>
      <c r="AA5979" s="121">
        <v>0.71527777777777779</v>
      </c>
      <c r="AB5979" s="117" t="s">
        <v>582</v>
      </c>
      <c r="AC5979" s="119" t="s">
        <v>398</v>
      </c>
      <c r="AD5979" s="119" t="s">
        <v>398</v>
      </c>
    </row>
    <row r="5980" spans="1:30">
      <c r="A5980" s="117">
        <v>5979</v>
      </c>
      <c r="B5980" s="123" t="s">
        <v>469</v>
      </c>
      <c r="C5980" s="117" t="s">
        <v>5</v>
      </c>
      <c r="D5980" s="117" t="s">
        <v>595</v>
      </c>
      <c r="E5980" s="117">
        <v>5979</v>
      </c>
      <c r="F5980" s="117" t="s">
        <v>923</v>
      </c>
      <c r="G5980" s="117" t="s">
        <v>591</v>
      </c>
      <c r="H5980" s="117" t="s">
        <v>1016</v>
      </c>
      <c r="I5980" s="117" t="s">
        <v>398</v>
      </c>
      <c r="J5980" s="117" t="s">
        <v>398</v>
      </c>
      <c r="K5980" s="117" t="s">
        <v>398</v>
      </c>
      <c r="L5980" s="117" t="s">
        <v>398</v>
      </c>
      <c r="M5980" s="117" t="s">
        <v>398</v>
      </c>
      <c r="N5980" s="117" t="s">
        <v>398</v>
      </c>
      <c r="O5980" s="125" t="s">
        <v>579</v>
      </c>
      <c r="P5980" s="117">
        <v>1</v>
      </c>
      <c r="Q5980" s="117" t="s">
        <v>398</v>
      </c>
      <c r="R5980" s="117" t="s">
        <v>398</v>
      </c>
      <c r="S5980" s="117" t="s">
        <v>398</v>
      </c>
      <c r="T5980" s="117" t="s">
        <v>398</v>
      </c>
      <c r="U5980" s="117" t="s">
        <v>398</v>
      </c>
      <c r="V5980" s="117" t="s">
        <v>398</v>
      </c>
      <c r="W5980" s="123">
        <v>83</v>
      </c>
      <c r="X5980" s="117" t="s">
        <v>907</v>
      </c>
      <c r="Y5980" s="120">
        <v>43565</v>
      </c>
      <c r="Z5980" s="121">
        <v>0.625</v>
      </c>
      <c r="AA5980" s="121">
        <v>0.71527777777777779</v>
      </c>
      <c r="AB5980" s="117" t="s">
        <v>582</v>
      </c>
      <c r="AC5980" s="119" t="s">
        <v>398</v>
      </c>
      <c r="AD5980" s="119" t="s">
        <v>398</v>
      </c>
    </row>
    <row r="5981" spans="1:30">
      <c r="A5981" s="117">
        <v>5980</v>
      </c>
      <c r="B5981" s="123" t="s">
        <v>469</v>
      </c>
      <c r="C5981" s="117" t="s">
        <v>5</v>
      </c>
      <c r="D5981" s="117" t="s">
        <v>595</v>
      </c>
      <c r="E5981" s="117">
        <v>5980</v>
      </c>
      <c r="F5981" s="117" t="s">
        <v>923</v>
      </c>
      <c r="G5981" s="117" t="s">
        <v>591</v>
      </c>
      <c r="H5981" s="117" t="s">
        <v>1016</v>
      </c>
      <c r="I5981" s="117" t="s">
        <v>398</v>
      </c>
      <c r="J5981" s="117" t="s">
        <v>398</v>
      </c>
      <c r="K5981" s="117" t="s">
        <v>398</v>
      </c>
      <c r="L5981" s="117" t="s">
        <v>398</v>
      </c>
      <c r="M5981" s="117" t="s">
        <v>398</v>
      </c>
      <c r="N5981" s="117" t="s">
        <v>398</v>
      </c>
      <c r="O5981" s="125" t="s">
        <v>579</v>
      </c>
      <c r="P5981" s="117">
        <v>1</v>
      </c>
      <c r="Q5981" s="117" t="s">
        <v>398</v>
      </c>
      <c r="R5981" s="117" t="s">
        <v>398</v>
      </c>
      <c r="S5981" s="117" t="s">
        <v>398</v>
      </c>
      <c r="T5981" s="117" t="s">
        <v>398</v>
      </c>
      <c r="U5981" s="117" t="s">
        <v>398</v>
      </c>
      <c r="V5981" s="117" t="s">
        <v>398</v>
      </c>
      <c r="W5981" s="123">
        <v>83</v>
      </c>
      <c r="X5981" s="117" t="s">
        <v>907</v>
      </c>
      <c r="Y5981" s="120">
        <v>43565</v>
      </c>
      <c r="Z5981" s="121">
        <v>0.625</v>
      </c>
      <c r="AA5981" s="121">
        <v>0.71527777777777779</v>
      </c>
      <c r="AB5981" s="117" t="s">
        <v>582</v>
      </c>
      <c r="AC5981" s="119" t="s">
        <v>398</v>
      </c>
      <c r="AD5981" s="119" t="s">
        <v>398</v>
      </c>
    </row>
    <row r="5982" spans="1:30">
      <c r="A5982" s="117">
        <v>5981</v>
      </c>
      <c r="B5982" s="123" t="s">
        <v>469</v>
      </c>
      <c r="C5982" s="117" t="s">
        <v>5</v>
      </c>
      <c r="D5982" s="117" t="s">
        <v>595</v>
      </c>
      <c r="E5982" s="117">
        <v>5981</v>
      </c>
      <c r="F5982" s="117" t="s">
        <v>923</v>
      </c>
      <c r="G5982" s="117" t="s">
        <v>591</v>
      </c>
      <c r="H5982" s="117" t="s">
        <v>1016</v>
      </c>
      <c r="I5982" s="117" t="s">
        <v>398</v>
      </c>
      <c r="J5982" s="117" t="s">
        <v>398</v>
      </c>
      <c r="K5982" s="117" t="s">
        <v>398</v>
      </c>
      <c r="L5982" s="117" t="s">
        <v>398</v>
      </c>
      <c r="M5982" s="117" t="s">
        <v>398</v>
      </c>
      <c r="N5982" s="117" t="s">
        <v>398</v>
      </c>
      <c r="O5982" s="125" t="s">
        <v>579</v>
      </c>
      <c r="P5982" s="117">
        <v>1</v>
      </c>
      <c r="Q5982" s="117" t="s">
        <v>398</v>
      </c>
      <c r="R5982" s="117" t="s">
        <v>398</v>
      </c>
      <c r="S5982" s="117" t="s">
        <v>398</v>
      </c>
      <c r="T5982" s="117" t="s">
        <v>398</v>
      </c>
      <c r="U5982" s="117" t="s">
        <v>398</v>
      </c>
      <c r="V5982" s="117" t="s">
        <v>398</v>
      </c>
      <c r="W5982" s="123">
        <v>83</v>
      </c>
      <c r="X5982" s="117" t="s">
        <v>907</v>
      </c>
      <c r="Y5982" s="120">
        <v>43565</v>
      </c>
      <c r="Z5982" s="121">
        <v>0.625</v>
      </c>
      <c r="AA5982" s="121">
        <v>0.71527777777777779</v>
      </c>
      <c r="AB5982" s="117" t="s">
        <v>582</v>
      </c>
      <c r="AC5982" s="119" t="s">
        <v>398</v>
      </c>
      <c r="AD5982" s="119" t="s">
        <v>398</v>
      </c>
    </row>
    <row r="5983" spans="1:30">
      <c r="A5983" s="117">
        <v>5982</v>
      </c>
      <c r="B5983" s="123" t="s">
        <v>469</v>
      </c>
      <c r="C5983" s="117" t="s">
        <v>5</v>
      </c>
      <c r="D5983" s="117" t="s">
        <v>595</v>
      </c>
      <c r="E5983" s="117">
        <v>5982</v>
      </c>
      <c r="F5983" s="117" t="s">
        <v>923</v>
      </c>
      <c r="G5983" s="117" t="s">
        <v>591</v>
      </c>
      <c r="H5983" s="117" t="s">
        <v>1016</v>
      </c>
      <c r="I5983" s="117" t="s">
        <v>398</v>
      </c>
      <c r="J5983" s="117" t="s">
        <v>398</v>
      </c>
      <c r="K5983" s="117" t="s">
        <v>398</v>
      </c>
      <c r="L5983" s="117" t="s">
        <v>398</v>
      </c>
      <c r="M5983" s="117" t="s">
        <v>398</v>
      </c>
      <c r="N5983" s="117" t="s">
        <v>398</v>
      </c>
      <c r="O5983" s="125" t="s">
        <v>579</v>
      </c>
      <c r="P5983" s="117">
        <v>1</v>
      </c>
      <c r="Q5983" s="117" t="s">
        <v>398</v>
      </c>
      <c r="R5983" s="117" t="s">
        <v>398</v>
      </c>
      <c r="S5983" s="117" t="s">
        <v>398</v>
      </c>
      <c r="T5983" s="117" t="s">
        <v>398</v>
      </c>
      <c r="U5983" s="117" t="s">
        <v>398</v>
      </c>
      <c r="V5983" s="117" t="s">
        <v>398</v>
      </c>
      <c r="W5983" s="123">
        <v>83</v>
      </c>
      <c r="X5983" s="117" t="s">
        <v>907</v>
      </c>
      <c r="Y5983" s="120">
        <v>43565</v>
      </c>
      <c r="Z5983" s="121">
        <v>0.625</v>
      </c>
      <c r="AA5983" s="121">
        <v>0.71527777777777779</v>
      </c>
      <c r="AB5983" s="117" t="s">
        <v>582</v>
      </c>
      <c r="AC5983" s="119" t="s">
        <v>398</v>
      </c>
      <c r="AD5983" s="119" t="s">
        <v>398</v>
      </c>
    </row>
    <row r="5984" spans="1:30">
      <c r="A5984" s="117">
        <v>5983</v>
      </c>
      <c r="B5984" s="123" t="s">
        <v>469</v>
      </c>
      <c r="C5984" s="117" t="s">
        <v>5</v>
      </c>
      <c r="D5984" s="117" t="s">
        <v>595</v>
      </c>
      <c r="E5984" s="117">
        <v>5983</v>
      </c>
      <c r="F5984" s="117" t="s">
        <v>923</v>
      </c>
      <c r="G5984" s="117" t="s">
        <v>591</v>
      </c>
      <c r="H5984" s="117" t="s">
        <v>1016</v>
      </c>
      <c r="I5984" s="117" t="s">
        <v>398</v>
      </c>
      <c r="J5984" s="117" t="s">
        <v>398</v>
      </c>
      <c r="K5984" s="117" t="s">
        <v>398</v>
      </c>
      <c r="L5984" s="117" t="s">
        <v>398</v>
      </c>
      <c r="M5984" s="117" t="s">
        <v>398</v>
      </c>
      <c r="N5984" s="117" t="s">
        <v>398</v>
      </c>
      <c r="O5984" s="125" t="s">
        <v>579</v>
      </c>
      <c r="P5984" s="117">
        <v>1</v>
      </c>
      <c r="Q5984" s="117" t="s">
        <v>398</v>
      </c>
      <c r="R5984" s="117" t="s">
        <v>398</v>
      </c>
      <c r="S5984" s="117" t="s">
        <v>398</v>
      </c>
      <c r="T5984" s="117" t="s">
        <v>398</v>
      </c>
      <c r="U5984" s="117" t="s">
        <v>398</v>
      </c>
      <c r="V5984" s="117" t="s">
        <v>398</v>
      </c>
      <c r="W5984" s="123">
        <v>83</v>
      </c>
      <c r="X5984" s="117" t="s">
        <v>907</v>
      </c>
      <c r="Y5984" s="120">
        <v>43565</v>
      </c>
      <c r="Z5984" s="121">
        <v>0.625</v>
      </c>
      <c r="AA5984" s="121">
        <v>0.71527777777777779</v>
      </c>
      <c r="AB5984" s="117" t="s">
        <v>582</v>
      </c>
      <c r="AC5984" s="119" t="s">
        <v>398</v>
      </c>
      <c r="AD5984" s="119" t="s">
        <v>398</v>
      </c>
    </row>
    <row r="5985" spans="1:30">
      <c r="A5985" s="117">
        <v>5984</v>
      </c>
      <c r="B5985" s="123" t="s">
        <v>469</v>
      </c>
      <c r="C5985" s="117" t="s">
        <v>5</v>
      </c>
      <c r="D5985" s="117" t="s">
        <v>595</v>
      </c>
      <c r="E5985" s="117">
        <v>5984</v>
      </c>
      <c r="F5985" s="117" t="s">
        <v>923</v>
      </c>
      <c r="G5985" s="117" t="s">
        <v>591</v>
      </c>
      <c r="H5985" s="117" t="s">
        <v>1016</v>
      </c>
      <c r="I5985" s="117" t="s">
        <v>398</v>
      </c>
      <c r="J5985" s="117" t="s">
        <v>398</v>
      </c>
      <c r="K5985" s="117" t="s">
        <v>398</v>
      </c>
      <c r="L5985" s="117" t="s">
        <v>398</v>
      </c>
      <c r="M5985" s="117" t="s">
        <v>398</v>
      </c>
      <c r="N5985" s="117" t="s">
        <v>398</v>
      </c>
      <c r="O5985" s="125" t="s">
        <v>579</v>
      </c>
      <c r="P5985" s="117">
        <v>1</v>
      </c>
      <c r="Q5985" s="117" t="s">
        <v>398</v>
      </c>
      <c r="R5985" s="117" t="s">
        <v>398</v>
      </c>
      <c r="S5985" s="117" t="s">
        <v>398</v>
      </c>
      <c r="T5985" s="117" t="s">
        <v>398</v>
      </c>
      <c r="U5985" s="117" t="s">
        <v>398</v>
      </c>
      <c r="V5985" s="117" t="s">
        <v>398</v>
      </c>
      <c r="W5985" s="123">
        <v>83</v>
      </c>
      <c r="X5985" s="117" t="s">
        <v>907</v>
      </c>
      <c r="Y5985" s="120">
        <v>43565</v>
      </c>
      <c r="Z5985" s="121">
        <v>0.625</v>
      </c>
      <c r="AA5985" s="121">
        <v>0.71527777777777779</v>
      </c>
      <c r="AB5985" s="117" t="s">
        <v>582</v>
      </c>
      <c r="AC5985" s="119" t="s">
        <v>398</v>
      </c>
      <c r="AD5985" s="119" t="s">
        <v>398</v>
      </c>
    </row>
    <row r="5986" spans="1:30">
      <c r="A5986" s="117">
        <v>5985</v>
      </c>
      <c r="B5986" s="123" t="s">
        <v>469</v>
      </c>
      <c r="C5986" s="117" t="s">
        <v>5</v>
      </c>
      <c r="D5986" s="117" t="s">
        <v>595</v>
      </c>
      <c r="E5986" s="117">
        <v>5985</v>
      </c>
      <c r="F5986" s="117" t="s">
        <v>923</v>
      </c>
      <c r="G5986" s="117" t="s">
        <v>591</v>
      </c>
      <c r="H5986" s="117" t="s">
        <v>1016</v>
      </c>
      <c r="I5986" s="117" t="s">
        <v>398</v>
      </c>
      <c r="J5986" s="117" t="s">
        <v>398</v>
      </c>
      <c r="K5986" s="117" t="s">
        <v>398</v>
      </c>
      <c r="L5986" s="117" t="s">
        <v>398</v>
      </c>
      <c r="M5986" s="117" t="s">
        <v>398</v>
      </c>
      <c r="N5986" s="117" t="s">
        <v>398</v>
      </c>
      <c r="O5986" s="125" t="s">
        <v>579</v>
      </c>
      <c r="P5986" s="117">
        <v>1</v>
      </c>
      <c r="Q5986" s="117" t="s">
        <v>398</v>
      </c>
      <c r="R5986" s="117" t="s">
        <v>398</v>
      </c>
      <c r="S5986" s="117" t="s">
        <v>398</v>
      </c>
      <c r="T5986" s="117" t="s">
        <v>398</v>
      </c>
      <c r="U5986" s="117" t="s">
        <v>398</v>
      </c>
      <c r="V5986" s="117" t="s">
        <v>398</v>
      </c>
      <c r="W5986" s="123">
        <v>83</v>
      </c>
      <c r="X5986" s="117" t="s">
        <v>907</v>
      </c>
      <c r="Y5986" s="120">
        <v>43565</v>
      </c>
      <c r="Z5986" s="121">
        <v>0.625</v>
      </c>
      <c r="AA5986" s="121">
        <v>0.71527777777777779</v>
      </c>
      <c r="AB5986" s="117" t="s">
        <v>582</v>
      </c>
      <c r="AC5986" s="119" t="s">
        <v>398</v>
      </c>
      <c r="AD5986" s="119" t="s">
        <v>398</v>
      </c>
    </row>
    <row r="5987" spans="1:30">
      <c r="A5987" s="117">
        <v>5986</v>
      </c>
      <c r="B5987" s="123" t="s">
        <v>469</v>
      </c>
      <c r="C5987" s="117" t="s">
        <v>5</v>
      </c>
      <c r="D5987" s="117" t="s">
        <v>595</v>
      </c>
      <c r="E5987" s="117">
        <v>5986</v>
      </c>
      <c r="F5987" s="117" t="s">
        <v>923</v>
      </c>
      <c r="G5987" s="117" t="s">
        <v>591</v>
      </c>
      <c r="H5987" s="117" t="s">
        <v>1016</v>
      </c>
      <c r="I5987" s="117" t="s">
        <v>398</v>
      </c>
      <c r="J5987" s="117" t="s">
        <v>398</v>
      </c>
      <c r="K5987" s="117" t="s">
        <v>398</v>
      </c>
      <c r="L5987" s="117" t="s">
        <v>398</v>
      </c>
      <c r="M5987" s="117" t="s">
        <v>398</v>
      </c>
      <c r="N5987" s="117" t="s">
        <v>398</v>
      </c>
      <c r="O5987" s="125" t="s">
        <v>579</v>
      </c>
      <c r="P5987" s="117">
        <v>1</v>
      </c>
      <c r="Q5987" s="117" t="s">
        <v>398</v>
      </c>
      <c r="R5987" s="117" t="s">
        <v>398</v>
      </c>
      <c r="S5987" s="117" t="s">
        <v>398</v>
      </c>
      <c r="T5987" s="117" t="s">
        <v>398</v>
      </c>
      <c r="U5987" s="117" t="s">
        <v>398</v>
      </c>
      <c r="V5987" s="117" t="s">
        <v>398</v>
      </c>
      <c r="W5987" s="123">
        <v>83</v>
      </c>
      <c r="X5987" s="117" t="s">
        <v>907</v>
      </c>
      <c r="Y5987" s="120">
        <v>43565</v>
      </c>
      <c r="Z5987" s="121">
        <v>0.625</v>
      </c>
      <c r="AA5987" s="121">
        <v>0.71527777777777779</v>
      </c>
      <c r="AB5987" s="117" t="s">
        <v>582</v>
      </c>
      <c r="AC5987" s="119" t="s">
        <v>398</v>
      </c>
      <c r="AD5987" s="119" t="s">
        <v>398</v>
      </c>
    </row>
    <row r="5988" spans="1:30">
      <c r="A5988" s="117">
        <v>5987</v>
      </c>
      <c r="B5988" s="123" t="s">
        <v>469</v>
      </c>
      <c r="C5988" s="117" t="s">
        <v>5</v>
      </c>
      <c r="D5988" s="117" t="s">
        <v>595</v>
      </c>
      <c r="E5988" s="117">
        <v>5987</v>
      </c>
      <c r="F5988" s="117" t="s">
        <v>923</v>
      </c>
      <c r="G5988" s="117" t="s">
        <v>591</v>
      </c>
      <c r="H5988" s="117" t="s">
        <v>1016</v>
      </c>
      <c r="I5988" s="117" t="s">
        <v>398</v>
      </c>
      <c r="J5988" s="117" t="s">
        <v>398</v>
      </c>
      <c r="K5988" s="117" t="s">
        <v>398</v>
      </c>
      <c r="L5988" s="117" t="s">
        <v>398</v>
      </c>
      <c r="M5988" s="117" t="s">
        <v>398</v>
      </c>
      <c r="N5988" s="117" t="s">
        <v>398</v>
      </c>
      <c r="O5988" s="125" t="s">
        <v>579</v>
      </c>
      <c r="P5988" s="117">
        <v>1</v>
      </c>
      <c r="Q5988" s="117" t="s">
        <v>398</v>
      </c>
      <c r="R5988" s="117" t="s">
        <v>398</v>
      </c>
      <c r="S5988" s="117" t="s">
        <v>398</v>
      </c>
      <c r="T5988" s="117" t="s">
        <v>398</v>
      </c>
      <c r="U5988" s="117" t="s">
        <v>398</v>
      </c>
      <c r="V5988" s="117" t="s">
        <v>398</v>
      </c>
      <c r="W5988" s="123">
        <v>83</v>
      </c>
      <c r="X5988" s="117" t="s">
        <v>907</v>
      </c>
      <c r="Y5988" s="120">
        <v>43565</v>
      </c>
      <c r="Z5988" s="121">
        <v>0.625</v>
      </c>
      <c r="AA5988" s="121">
        <v>0.71527777777777779</v>
      </c>
      <c r="AB5988" s="117" t="s">
        <v>582</v>
      </c>
      <c r="AC5988" s="119" t="s">
        <v>398</v>
      </c>
      <c r="AD5988" s="119" t="s">
        <v>398</v>
      </c>
    </row>
    <row r="5989" spans="1:30">
      <c r="A5989" s="117">
        <v>5988</v>
      </c>
      <c r="B5989" s="123" t="s">
        <v>469</v>
      </c>
      <c r="C5989" s="117" t="s">
        <v>5</v>
      </c>
      <c r="D5989" s="117" t="s">
        <v>595</v>
      </c>
      <c r="E5989" s="117">
        <v>5988</v>
      </c>
      <c r="F5989" s="117" t="s">
        <v>923</v>
      </c>
      <c r="G5989" s="117" t="s">
        <v>591</v>
      </c>
      <c r="H5989" s="117" t="s">
        <v>1016</v>
      </c>
      <c r="I5989" s="117" t="s">
        <v>398</v>
      </c>
      <c r="J5989" s="117" t="s">
        <v>398</v>
      </c>
      <c r="K5989" s="117" t="s">
        <v>398</v>
      </c>
      <c r="L5989" s="117" t="s">
        <v>398</v>
      </c>
      <c r="M5989" s="117" t="s">
        <v>398</v>
      </c>
      <c r="N5989" s="117" t="s">
        <v>398</v>
      </c>
      <c r="O5989" s="125" t="s">
        <v>579</v>
      </c>
      <c r="P5989" s="117">
        <v>1</v>
      </c>
      <c r="Q5989" s="117" t="s">
        <v>398</v>
      </c>
      <c r="R5989" s="117" t="s">
        <v>398</v>
      </c>
      <c r="S5989" s="117" t="s">
        <v>398</v>
      </c>
      <c r="T5989" s="117" t="s">
        <v>398</v>
      </c>
      <c r="U5989" s="117" t="s">
        <v>398</v>
      </c>
      <c r="V5989" s="117" t="s">
        <v>398</v>
      </c>
      <c r="W5989" s="123">
        <v>83</v>
      </c>
      <c r="X5989" s="117" t="s">
        <v>907</v>
      </c>
      <c r="Y5989" s="120">
        <v>43565</v>
      </c>
      <c r="Z5989" s="121">
        <v>0.625</v>
      </c>
      <c r="AA5989" s="121">
        <v>0.71527777777777779</v>
      </c>
      <c r="AB5989" s="117" t="s">
        <v>582</v>
      </c>
      <c r="AC5989" s="119" t="s">
        <v>398</v>
      </c>
      <c r="AD5989" s="119" t="s">
        <v>398</v>
      </c>
    </row>
    <row r="5990" spans="1:30">
      <c r="A5990" s="117">
        <v>5989</v>
      </c>
      <c r="B5990" s="123" t="s">
        <v>469</v>
      </c>
      <c r="C5990" s="117" t="s">
        <v>5</v>
      </c>
      <c r="D5990" s="117" t="s">
        <v>595</v>
      </c>
      <c r="E5990" s="117">
        <v>5989</v>
      </c>
      <c r="F5990" s="117" t="s">
        <v>923</v>
      </c>
      <c r="G5990" s="117" t="s">
        <v>591</v>
      </c>
      <c r="H5990" s="117" t="s">
        <v>1016</v>
      </c>
      <c r="I5990" s="117" t="s">
        <v>398</v>
      </c>
      <c r="J5990" s="117" t="s">
        <v>398</v>
      </c>
      <c r="K5990" s="117" t="s">
        <v>398</v>
      </c>
      <c r="L5990" s="117" t="s">
        <v>398</v>
      </c>
      <c r="M5990" s="117" t="s">
        <v>398</v>
      </c>
      <c r="N5990" s="117" t="s">
        <v>398</v>
      </c>
      <c r="O5990" s="125" t="s">
        <v>579</v>
      </c>
      <c r="P5990" s="117">
        <v>1</v>
      </c>
      <c r="Q5990" s="117" t="s">
        <v>398</v>
      </c>
      <c r="R5990" s="117" t="s">
        <v>398</v>
      </c>
      <c r="S5990" s="117" t="s">
        <v>398</v>
      </c>
      <c r="T5990" s="117" t="s">
        <v>398</v>
      </c>
      <c r="U5990" s="117" t="s">
        <v>398</v>
      </c>
      <c r="V5990" s="117" t="s">
        <v>398</v>
      </c>
      <c r="W5990" s="123">
        <v>83</v>
      </c>
      <c r="X5990" s="117" t="s">
        <v>907</v>
      </c>
      <c r="Y5990" s="120">
        <v>43565</v>
      </c>
      <c r="Z5990" s="121">
        <v>0.625</v>
      </c>
      <c r="AA5990" s="121">
        <v>0.71527777777777779</v>
      </c>
      <c r="AB5990" s="117" t="s">
        <v>582</v>
      </c>
      <c r="AC5990" s="119" t="s">
        <v>398</v>
      </c>
      <c r="AD5990" s="119" t="s">
        <v>398</v>
      </c>
    </row>
    <row r="5991" spans="1:30">
      <c r="A5991" s="117">
        <v>5990</v>
      </c>
      <c r="B5991" s="123" t="s">
        <v>469</v>
      </c>
      <c r="C5991" s="117" t="s">
        <v>5</v>
      </c>
      <c r="D5991" s="117" t="s">
        <v>595</v>
      </c>
      <c r="E5991" s="117">
        <v>5990</v>
      </c>
      <c r="F5991" s="117" t="s">
        <v>923</v>
      </c>
      <c r="G5991" s="117" t="s">
        <v>591</v>
      </c>
      <c r="H5991" s="117" t="s">
        <v>1016</v>
      </c>
      <c r="I5991" s="117" t="s">
        <v>398</v>
      </c>
      <c r="J5991" s="117" t="s">
        <v>398</v>
      </c>
      <c r="K5991" s="117" t="s">
        <v>398</v>
      </c>
      <c r="L5991" s="117" t="s">
        <v>398</v>
      </c>
      <c r="M5991" s="117" t="s">
        <v>398</v>
      </c>
      <c r="N5991" s="117" t="s">
        <v>398</v>
      </c>
      <c r="O5991" s="125" t="s">
        <v>579</v>
      </c>
      <c r="P5991" s="117">
        <v>1</v>
      </c>
      <c r="Q5991" s="117" t="s">
        <v>398</v>
      </c>
      <c r="R5991" s="117" t="s">
        <v>398</v>
      </c>
      <c r="S5991" s="117" t="s">
        <v>398</v>
      </c>
      <c r="T5991" s="117" t="s">
        <v>398</v>
      </c>
      <c r="U5991" s="117" t="s">
        <v>398</v>
      </c>
      <c r="V5991" s="117" t="s">
        <v>398</v>
      </c>
      <c r="W5991" s="123">
        <v>83</v>
      </c>
      <c r="X5991" s="117" t="s">
        <v>907</v>
      </c>
      <c r="Y5991" s="120">
        <v>43565</v>
      </c>
      <c r="Z5991" s="121">
        <v>0.625</v>
      </c>
      <c r="AA5991" s="121">
        <v>0.71527777777777779</v>
      </c>
      <c r="AB5991" s="117" t="s">
        <v>582</v>
      </c>
      <c r="AC5991" s="119" t="s">
        <v>398</v>
      </c>
      <c r="AD5991" s="119" t="s">
        <v>398</v>
      </c>
    </row>
    <row r="5992" spans="1:30">
      <c r="A5992" s="117">
        <v>5991</v>
      </c>
      <c r="B5992" s="123" t="s">
        <v>469</v>
      </c>
      <c r="C5992" s="117" t="s">
        <v>5</v>
      </c>
      <c r="D5992" s="117" t="s">
        <v>595</v>
      </c>
      <c r="E5992" s="117">
        <v>5991</v>
      </c>
      <c r="F5992" s="117" t="s">
        <v>923</v>
      </c>
      <c r="G5992" s="117" t="s">
        <v>591</v>
      </c>
      <c r="H5992" s="117" t="s">
        <v>1016</v>
      </c>
      <c r="I5992" s="117" t="s">
        <v>398</v>
      </c>
      <c r="J5992" s="117" t="s">
        <v>398</v>
      </c>
      <c r="K5992" s="117" t="s">
        <v>398</v>
      </c>
      <c r="L5992" s="117" t="s">
        <v>398</v>
      </c>
      <c r="M5992" s="117" t="s">
        <v>398</v>
      </c>
      <c r="N5992" s="117" t="s">
        <v>398</v>
      </c>
      <c r="O5992" s="125" t="s">
        <v>579</v>
      </c>
      <c r="P5992" s="117">
        <v>1</v>
      </c>
      <c r="Q5992" s="117" t="s">
        <v>398</v>
      </c>
      <c r="R5992" s="117" t="s">
        <v>398</v>
      </c>
      <c r="S5992" s="117" t="s">
        <v>398</v>
      </c>
      <c r="T5992" s="117" t="s">
        <v>398</v>
      </c>
      <c r="U5992" s="117" t="s">
        <v>398</v>
      </c>
      <c r="V5992" s="117" t="s">
        <v>398</v>
      </c>
      <c r="W5992" s="123">
        <v>83</v>
      </c>
      <c r="X5992" s="117" t="s">
        <v>907</v>
      </c>
      <c r="Y5992" s="120">
        <v>43565</v>
      </c>
      <c r="Z5992" s="121">
        <v>0.625</v>
      </c>
      <c r="AA5992" s="121">
        <v>0.71527777777777779</v>
      </c>
      <c r="AB5992" s="117" t="s">
        <v>582</v>
      </c>
      <c r="AC5992" s="119" t="s">
        <v>398</v>
      </c>
      <c r="AD5992" s="119" t="s">
        <v>398</v>
      </c>
    </row>
    <row r="5993" spans="1:30">
      <c r="A5993" s="117">
        <v>5992</v>
      </c>
      <c r="B5993" s="123" t="s">
        <v>469</v>
      </c>
      <c r="C5993" s="117" t="s">
        <v>5</v>
      </c>
      <c r="D5993" s="117" t="s">
        <v>595</v>
      </c>
      <c r="E5993" s="117">
        <v>5992</v>
      </c>
      <c r="F5993" s="117" t="s">
        <v>923</v>
      </c>
      <c r="G5993" s="117" t="s">
        <v>591</v>
      </c>
      <c r="H5993" s="117" t="s">
        <v>1016</v>
      </c>
      <c r="I5993" s="117" t="s">
        <v>398</v>
      </c>
      <c r="J5993" s="117" t="s">
        <v>398</v>
      </c>
      <c r="K5993" s="117" t="s">
        <v>398</v>
      </c>
      <c r="L5993" s="117" t="s">
        <v>398</v>
      </c>
      <c r="M5993" s="117" t="s">
        <v>398</v>
      </c>
      <c r="N5993" s="117" t="s">
        <v>398</v>
      </c>
      <c r="O5993" s="125" t="s">
        <v>579</v>
      </c>
      <c r="P5993" s="117">
        <v>1</v>
      </c>
      <c r="Q5993" s="117" t="s">
        <v>398</v>
      </c>
      <c r="R5993" s="117" t="s">
        <v>398</v>
      </c>
      <c r="S5993" s="117" t="s">
        <v>398</v>
      </c>
      <c r="T5993" s="117" t="s">
        <v>398</v>
      </c>
      <c r="U5993" s="117" t="s">
        <v>398</v>
      </c>
      <c r="V5993" s="117" t="s">
        <v>398</v>
      </c>
      <c r="W5993" s="123">
        <v>83</v>
      </c>
      <c r="X5993" s="117" t="s">
        <v>907</v>
      </c>
      <c r="Y5993" s="120">
        <v>43565</v>
      </c>
      <c r="Z5993" s="121">
        <v>0.625</v>
      </c>
      <c r="AA5993" s="121">
        <v>0.71527777777777779</v>
      </c>
      <c r="AB5993" s="117" t="s">
        <v>582</v>
      </c>
      <c r="AC5993" s="119" t="s">
        <v>398</v>
      </c>
      <c r="AD5993" s="119" t="s">
        <v>398</v>
      </c>
    </row>
    <row r="5994" spans="1:30">
      <c r="A5994" s="117">
        <v>5993</v>
      </c>
      <c r="B5994" s="123" t="s">
        <v>469</v>
      </c>
      <c r="C5994" s="117" t="s">
        <v>5</v>
      </c>
      <c r="D5994" s="117" t="s">
        <v>595</v>
      </c>
      <c r="E5994" s="117">
        <v>5993</v>
      </c>
      <c r="F5994" s="117" t="s">
        <v>923</v>
      </c>
      <c r="G5994" s="117" t="s">
        <v>591</v>
      </c>
      <c r="H5994" s="117" t="s">
        <v>1016</v>
      </c>
      <c r="I5994" s="117" t="s">
        <v>398</v>
      </c>
      <c r="J5994" s="117" t="s">
        <v>398</v>
      </c>
      <c r="K5994" s="117" t="s">
        <v>398</v>
      </c>
      <c r="L5994" s="117" t="s">
        <v>398</v>
      </c>
      <c r="M5994" s="117" t="s">
        <v>398</v>
      </c>
      <c r="N5994" s="117" t="s">
        <v>398</v>
      </c>
      <c r="O5994" s="125" t="s">
        <v>579</v>
      </c>
      <c r="P5994" s="117">
        <v>1</v>
      </c>
      <c r="Q5994" s="117" t="s">
        <v>398</v>
      </c>
      <c r="R5994" s="117" t="s">
        <v>398</v>
      </c>
      <c r="S5994" s="117" t="s">
        <v>398</v>
      </c>
      <c r="T5994" s="117" t="s">
        <v>398</v>
      </c>
      <c r="U5994" s="117" t="s">
        <v>398</v>
      </c>
      <c r="V5994" s="117" t="s">
        <v>398</v>
      </c>
      <c r="W5994" s="123">
        <v>83</v>
      </c>
      <c r="X5994" s="117" t="s">
        <v>907</v>
      </c>
      <c r="Y5994" s="120">
        <v>43565</v>
      </c>
      <c r="Z5994" s="121">
        <v>0.625</v>
      </c>
      <c r="AA5994" s="121">
        <v>0.71527777777777779</v>
      </c>
      <c r="AB5994" s="117" t="s">
        <v>582</v>
      </c>
      <c r="AC5994" s="119" t="s">
        <v>398</v>
      </c>
      <c r="AD5994" s="119" t="s">
        <v>398</v>
      </c>
    </row>
    <row r="5995" spans="1:30">
      <c r="A5995" s="117">
        <v>5994</v>
      </c>
      <c r="B5995" s="123" t="s">
        <v>469</v>
      </c>
      <c r="C5995" s="117" t="s">
        <v>5</v>
      </c>
      <c r="D5995" s="117" t="s">
        <v>595</v>
      </c>
      <c r="E5995" s="117">
        <v>5994</v>
      </c>
      <c r="F5995" s="117" t="s">
        <v>923</v>
      </c>
      <c r="G5995" s="117" t="s">
        <v>591</v>
      </c>
      <c r="H5995" s="117" t="s">
        <v>1016</v>
      </c>
      <c r="I5995" s="117" t="s">
        <v>398</v>
      </c>
      <c r="J5995" s="117" t="s">
        <v>398</v>
      </c>
      <c r="K5995" s="117" t="s">
        <v>398</v>
      </c>
      <c r="L5995" s="117" t="s">
        <v>398</v>
      </c>
      <c r="M5995" s="117" t="s">
        <v>398</v>
      </c>
      <c r="N5995" s="117" t="s">
        <v>398</v>
      </c>
      <c r="O5995" s="125" t="s">
        <v>579</v>
      </c>
      <c r="P5995" s="117">
        <v>1</v>
      </c>
      <c r="Q5995" s="117" t="s">
        <v>398</v>
      </c>
      <c r="R5995" s="117" t="s">
        <v>398</v>
      </c>
      <c r="S5995" s="117" t="s">
        <v>398</v>
      </c>
      <c r="T5995" s="117" t="s">
        <v>398</v>
      </c>
      <c r="U5995" s="117" t="s">
        <v>398</v>
      </c>
      <c r="V5995" s="117" t="s">
        <v>398</v>
      </c>
      <c r="W5995" s="123">
        <v>83</v>
      </c>
      <c r="X5995" s="117" t="s">
        <v>907</v>
      </c>
      <c r="Y5995" s="120">
        <v>43565</v>
      </c>
      <c r="Z5995" s="121">
        <v>0.625</v>
      </c>
      <c r="AA5995" s="121">
        <v>0.71527777777777779</v>
      </c>
      <c r="AB5995" s="117" t="s">
        <v>582</v>
      </c>
      <c r="AC5995" s="119" t="s">
        <v>398</v>
      </c>
      <c r="AD5995" s="119" t="s">
        <v>398</v>
      </c>
    </row>
    <row r="5996" spans="1:30">
      <c r="A5996" s="117">
        <v>5995</v>
      </c>
      <c r="B5996" s="123" t="s">
        <v>469</v>
      </c>
      <c r="C5996" s="117" t="s">
        <v>5</v>
      </c>
      <c r="D5996" s="117" t="s">
        <v>595</v>
      </c>
      <c r="E5996" s="117">
        <v>5995</v>
      </c>
      <c r="F5996" s="117" t="s">
        <v>923</v>
      </c>
      <c r="G5996" s="117" t="s">
        <v>591</v>
      </c>
      <c r="H5996" s="117" t="s">
        <v>1016</v>
      </c>
      <c r="I5996" s="117" t="s">
        <v>398</v>
      </c>
      <c r="J5996" s="117" t="s">
        <v>398</v>
      </c>
      <c r="K5996" s="117" t="s">
        <v>398</v>
      </c>
      <c r="L5996" s="117" t="s">
        <v>398</v>
      </c>
      <c r="M5996" s="117" t="s">
        <v>398</v>
      </c>
      <c r="N5996" s="117" t="s">
        <v>398</v>
      </c>
      <c r="O5996" s="125" t="s">
        <v>579</v>
      </c>
      <c r="P5996" s="117">
        <v>1</v>
      </c>
      <c r="Q5996" s="117" t="s">
        <v>398</v>
      </c>
      <c r="R5996" s="117" t="s">
        <v>398</v>
      </c>
      <c r="S5996" s="117" t="s">
        <v>398</v>
      </c>
      <c r="T5996" s="117" t="s">
        <v>398</v>
      </c>
      <c r="U5996" s="117" t="s">
        <v>398</v>
      </c>
      <c r="V5996" s="117" t="s">
        <v>398</v>
      </c>
      <c r="W5996" s="123">
        <v>83</v>
      </c>
      <c r="X5996" s="117" t="s">
        <v>907</v>
      </c>
      <c r="Y5996" s="120">
        <v>43565</v>
      </c>
      <c r="Z5996" s="121">
        <v>0.625</v>
      </c>
      <c r="AA5996" s="121">
        <v>0.71527777777777779</v>
      </c>
      <c r="AB5996" s="117" t="s">
        <v>582</v>
      </c>
      <c r="AC5996" s="119" t="s">
        <v>398</v>
      </c>
      <c r="AD5996" s="119" t="s">
        <v>398</v>
      </c>
    </row>
    <row r="5997" spans="1:30">
      <c r="A5997" s="117">
        <v>5996</v>
      </c>
      <c r="B5997" s="123" t="s">
        <v>469</v>
      </c>
      <c r="C5997" s="117" t="s">
        <v>5</v>
      </c>
      <c r="D5997" s="117" t="s">
        <v>595</v>
      </c>
      <c r="E5997" s="117">
        <v>5996</v>
      </c>
      <c r="F5997" s="117" t="s">
        <v>923</v>
      </c>
      <c r="G5997" s="117" t="s">
        <v>591</v>
      </c>
      <c r="H5997" s="117" t="s">
        <v>1016</v>
      </c>
      <c r="I5997" s="117" t="s">
        <v>398</v>
      </c>
      <c r="J5997" s="117" t="s">
        <v>398</v>
      </c>
      <c r="K5997" s="117" t="s">
        <v>398</v>
      </c>
      <c r="L5997" s="117" t="s">
        <v>398</v>
      </c>
      <c r="M5997" s="117" t="s">
        <v>398</v>
      </c>
      <c r="N5997" s="117" t="s">
        <v>398</v>
      </c>
      <c r="O5997" s="125" t="s">
        <v>579</v>
      </c>
      <c r="P5997" s="117">
        <v>1</v>
      </c>
      <c r="Q5997" s="117" t="s">
        <v>398</v>
      </c>
      <c r="R5997" s="117" t="s">
        <v>398</v>
      </c>
      <c r="S5997" s="117" t="s">
        <v>398</v>
      </c>
      <c r="T5997" s="117" t="s">
        <v>398</v>
      </c>
      <c r="U5997" s="117" t="s">
        <v>398</v>
      </c>
      <c r="V5997" s="117" t="s">
        <v>398</v>
      </c>
      <c r="W5997" s="123">
        <v>83</v>
      </c>
      <c r="X5997" s="117" t="s">
        <v>907</v>
      </c>
      <c r="Y5997" s="120">
        <v>43565</v>
      </c>
      <c r="Z5997" s="121">
        <v>0.625</v>
      </c>
      <c r="AA5997" s="121">
        <v>0.71527777777777779</v>
      </c>
      <c r="AB5997" s="117" t="s">
        <v>582</v>
      </c>
      <c r="AC5997" s="119" t="s">
        <v>398</v>
      </c>
      <c r="AD5997" s="119" t="s">
        <v>398</v>
      </c>
    </row>
    <row r="5998" spans="1:30">
      <c r="A5998" s="117">
        <v>5997</v>
      </c>
      <c r="B5998" s="123" t="s">
        <v>469</v>
      </c>
      <c r="C5998" s="117" t="s">
        <v>5</v>
      </c>
      <c r="D5998" s="117" t="s">
        <v>595</v>
      </c>
      <c r="E5998" s="117">
        <v>5997</v>
      </c>
      <c r="F5998" s="117" t="s">
        <v>923</v>
      </c>
      <c r="G5998" s="117" t="s">
        <v>591</v>
      </c>
      <c r="H5998" s="117" t="s">
        <v>1016</v>
      </c>
      <c r="I5998" s="117" t="s">
        <v>398</v>
      </c>
      <c r="J5998" s="117" t="s">
        <v>398</v>
      </c>
      <c r="K5998" s="117" t="s">
        <v>398</v>
      </c>
      <c r="L5998" s="117" t="s">
        <v>398</v>
      </c>
      <c r="M5998" s="117" t="s">
        <v>398</v>
      </c>
      <c r="N5998" s="117" t="s">
        <v>398</v>
      </c>
      <c r="O5998" s="125" t="s">
        <v>579</v>
      </c>
      <c r="P5998" s="117">
        <v>1</v>
      </c>
      <c r="Q5998" s="117" t="s">
        <v>398</v>
      </c>
      <c r="R5998" s="117" t="s">
        <v>398</v>
      </c>
      <c r="S5998" s="117" t="s">
        <v>398</v>
      </c>
      <c r="T5998" s="117" t="s">
        <v>398</v>
      </c>
      <c r="U5998" s="117" t="s">
        <v>398</v>
      </c>
      <c r="V5998" s="117" t="s">
        <v>398</v>
      </c>
      <c r="W5998" s="123">
        <v>83</v>
      </c>
      <c r="X5998" s="117" t="s">
        <v>907</v>
      </c>
      <c r="Y5998" s="120">
        <v>43565</v>
      </c>
      <c r="Z5998" s="121">
        <v>0.625</v>
      </c>
      <c r="AA5998" s="121">
        <v>0.71527777777777779</v>
      </c>
      <c r="AB5998" s="117" t="s">
        <v>582</v>
      </c>
      <c r="AC5998" s="119" t="s">
        <v>398</v>
      </c>
      <c r="AD5998" s="119" t="s">
        <v>398</v>
      </c>
    </row>
    <row r="5999" spans="1:30">
      <c r="A5999" s="117">
        <v>5998</v>
      </c>
      <c r="B5999" s="123" t="s">
        <v>469</v>
      </c>
      <c r="C5999" s="117" t="s">
        <v>5</v>
      </c>
      <c r="D5999" s="117" t="s">
        <v>595</v>
      </c>
      <c r="E5999" s="117">
        <v>5998</v>
      </c>
      <c r="F5999" s="117" t="s">
        <v>923</v>
      </c>
      <c r="G5999" s="117" t="s">
        <v>591</v>
      </c>
      <c r="H5999" s="117" t="s">
        <v>1016</v>
      </c>
      <c r="I5999" s="117" t="s">
        <v>398</v>
      </c>
      <c r="J5999" s="117" t="s">
        <v>398</v>
      </c>
      <c r="K5999" s="117" t="s">
        <v>398</v>
      </c>
      <c r="L5999" s="117" t="s">
        <v>398</v>
      </c>
      <c r="M5999" s="117" t="s">
        <v>398</v>
      </c>
      <c r="N5999" s="117" t="s">
        <v>398</v>
      </c>
      <c r="O5999" s="125" t="s">
        <v>579</v>
      </c>
      <c r="P5999" s="117">
        <v>1</v>
      </c>
      <c r="Q5999" s="117" t="s">
        <v>398</v>
      </c>
      <c r="R5999" s="117" t="s">
        <v>398</v>
      </c>
      <c r="S5999" s="117" t="s">
        <v>398</v>
      </c>
      <c r="T5999" s="117" t="s">
        <v>398</v>
      </c>
      <c r="U5999" s="117" t="s">
        <v>398</v>
      </c>
      <c r="V5999" s="117" t="s">
        <v>398</v>
      </c>
      <c r="W5999" s="123">
        <v>83</v>
      </c>
      <c r="X5999" s="117" t="s">
        <v>907</v>
      </c>
      <c r="Y5999" s="120">
        <v>43565</v>
      </c>
      <c r="Z5999" s="121">
        <v>0.625</v>
      </c>
      <c r="AA5999" s="121">
        <v>0.71527777777777779</v>
      </c>
      <c r="AB5999" s="117" t="s">
        <v>582</v>
      </c>
      <c r="AC5999" s="119" t="s">
        <v>398</v>
      </c>
      <c r="AD5999" s="119" t="s">
        <v>398</v>
      </c>
    </row>
    <row r="6000" spans="1:30">
      <c r="A6000" s="117">
        <v>5999</v>
      </c>
      <c r="B6000" s="123" t="s">
        <v>469</v>
      </c>
      <c r="C6000" s="117" t="s">
        <v>5</v>
      </c>
      <c r="D6000" s="117" t="s">
        <v>595</v>
      </c>
      <c r="E6000" s="117">
        <v>5999</v>
      </c>
      <c r="F6000" s="117" t="s">
        <v>923</v>
      </c>
      <c r="G6000" s="117" t="s">
        <v>591</v>
      </c>
      <c r="H6000" s="117" t="s">
        <v>1016</v>
      </c>
      <c r="I6000" s="117" t="s">
        <v>398</v>
      </c>
      <c r="J6000" s="117" t="s">
        <v>398</v>
      </c>
      <c r="K6000" s="117" t="s">
        <v>398</v>
      </c>
      <c r="L6000" s="117" t="s">
        <v>398</v>
      </c>
      <c r="M6000" s="117" t="s">
        <v>398</v>
      </c>
      <c r="N6000" s="117" t="s">
        <v>398</v>
      </c>
      <c r="O6000" s="125" t="s">
        <v>579</v>
      </c>
      <c r="P6000" s="117">
        <v>1</v>
      </c>
      <c r="Q6000" s="117" t="s">
        <v>398</v>
      </c>
      <c r="R6000" s="117" t="s">
        <v>398</v>
      </c>
      <c r="S6000" s="117" t="s">
        <v>398</v>
      </c>
      <c r="T6000" s="117" t="s">
        <v>398</v>
      </c>
      <c r="U6000" s="117" t="s">
        <v>398</v>
      </c>
      <c r="V6000" s="117" t="s">
        <v>398</v>
      </c>
      <c r="W6000" s="123">
        <v>83</v>
      </c>
      <c r="X6000" s="117" t="s">
        <v>907</v>
      </c>
      <c r="Y6000" s="120">
        <v>43565</v>
      </c>
      <c r="Z6000" s="121">
        <v>0.625</v>
      </c>
      <c r="AA6000" s="121">
        <v>0.71527777777777779</v>
      </c>
      <c r="AB6000" s="117" t="s">
        <v>582</v>
      </c>
      <c r="AC6000" s="119" t="s">
        <v>398</v>
      </c>
      <c r="AD6000" s="119" t="s">
        <v>398</v>
      </c>
    </row>
    <row r="6001" spans="1:30">
      <c r="A6001" s="117">
        <v>6000</v>
      </c>
      <c r="B6001" s="123" t="s">
        <v>469</v>
      </c>
      <c r="C6001" s="117" t="s">
        <v>5</v>
      </c>
      <c r="D6001" s="117" t="s">
        <v>595</v>
      </c>
      <c r="E6001" s="117">
        <v>6000</v>
      </c>
      <c r="F6001" s="117" t="s">
        <v>923</v>
      </c>
      <c r="G6001" s="117" t="s">
        <v>591</v>
      </c>
      <c r="H6001" s="117" t="s">
        <v>1016</v>
      </c>
      <c r="I6001" s="117" t="s">
        <v>398</v>
      </c>
      <c r="J6001" s="117" t="s">
        <v>398</v>
      </c>
      <c r="K6001" s="117" t="s">
        <v>398</v>
      </c>
      <c r="L6001" s="117" t="s">
        <v>398</v>
      </c>
      <c r="M6001" s="117" t="s">
        <v>398</v>
      </c>
      <c r="N6001" s="117" t="s">
        <v>398</v>
      </c>
      <c r="O6001" s="125" t="s">
        <v>579</v>
      </c>
      <c r="P6001" s="117">
        <v>1</v>
      </c>
      <c r="Q6001" s="117" t="s">
        <v>398</v>
      </c>
      <c r="R6001" s="117" t="s">
        <v>398</v>
      </c>
      <c r="S6001" s="117" t="s">
        <v>398</v>
      </c>
      <c r="T6001" s="117" t="s">
        <v>398</v>
      </c>
      <c r="U6001" s="117" t="s">
        <v>398</v>
      </c>
      <c r="V6001" s="117" t="s">
        <v>398</v>
      </c>
      <c r="W6001" s="123">
        <v>83</v>
      </c>
      <c r="X6001" s="117" t="s">
        <v>907</v>
      </c>
      <c r="Y6001" s="120">
        <v>43565</v>
      </c>
      <c r="Z6001" s="121">
        <v>0.625</v>
      </c>
      <c r="AA6001" s="121">
        <v>0.71527777777777779</v>
      </c>
      <c r="AB6001" s="117" t="s">
        <v>582</v>
      </c>
      <c r="AC6001" s="119" t="s">
        <v>398</v>
      </c>
      <c r="AD6001" s="119" t="s">
        <v>398</v>
      </c>
    </row>
    <row r="6002" spans="1:30">
      <c r="A6002" s="117">
        <v>6001</v>
      </c>
      <c r="B6002" s="123" t="s">
        <v>469</v>
      </c>
      <c r="C6002" s="117" t="s">
        <v>5</v>
      </c>
      <c r="D6002" s="117" t="s">
        <v>595</v>
      </c>
      <c r="E6002" s="117">
        <v>6001</v>
      </c>
      <c r="F6002" s="117" t="s">
        <v>923</v>
      </c>
      <c r="G6002" s="117" t="s">
        <v>591</v>
      </c>
      <c r="H6002" s="117" t="s">
        <v>1016</v>
      </c>
      <c r="I6002" s="117" t="s">
        <v>398</v>
      </c>
      <c r="J6002" s="117" t="s">
        <v>398</v>
      </c>
      <c r="K6002" s="117" t="s">
        <v>398</v>
      </c>
      <c r="L6002" s="117" t="s">
        <v>398</v>
      </c>
      <c r="M6002" s="117" t="s">
        <v>398</v>
      </c>
      <c r="N6002" s="117" t="s">
        <v>398</v>
      </c>
      <c r="O6002" s="125" t="s">
        <v>579</v>
      </c>
      <c r="P6002" s="117">
        <v>1</v>
      </c>
      <c r="Q6002" s="117" t="s">
        <v>398</v>
      </c>
      <c r="R6002" s="117" t="s">
        <v>398</v>
      </c>
      <c r="S6002" s="117" t="s">
        <v>398</v>
      </c>
      <c r="T6002" s="117" t="s">
        <v>398</v>
      </c>
      <c r="U6002" s="117" t="s">
        <v>398</v>
      </c>
      <c r="V6002" s="117" t="s">
        <v>398</v>
      </c>
      <c r="W6002" s="123">
        <v>83</v>
      </c>
      <c r="X6002" s="117" t="s">
        <v>907</v>
      </c>
      <c r="Y6002" s="120">
        <v>43565</v>
      </c>
      <c r="Z6002" s="121">
        <v>0.625</v>
      </c>
      <c r="AA6002" s="121">
        <v>0.71527777777777779</v>
      </c>
      <c r="AB6002" s="117" t="s">
        <v>582</v>
      </c>
      <c r="AC6002" s="119" t="s">
        <v>398</v>
      </c>
      <c r="AD6002" s="119" t="s">
        <v>398</v>
      </c>
    </row>
    <row r="6003" spans="1:30">
      <c r="A6003" s="117">
        <v>6002</v>
      </c>
      <c r="B6003" s="123" t="s">
        <v>469</v>
      </c>
      <c r="C6003" s="117" t="s">
        <v>5</v>
      </c>
      <c r="D6003" s="117" t="s">
        <v>595</v>
      </c>
      <c r="E6003" s="117">
        <v>6002</v>
      </c>
      <c r="F6003" s="117" t="s">
        <v>923</v>
      </c>
      <c r="G6003" s="117" t="s">
        <v>591</v>
      </c>
      <c r="H6003" s="117" t="s">
        <v>1016</v>
      </c>
      <c r="I6003" s="117" t="s">
        <v>398</v>
      </c>
      <c r="J6003" s="117" t="s">
        <v>398</v>
      </c>
      <c r="K6003" s="117" t="s">
        <v>398</v>
      </c>
      <c r="L6003" s="117" t="s">
        <v>398</v>
      </c>
      <c r="M6003" s="117" t="s">
        <v>398</v>
      </c>
      <c r="N6003" s="117" t="s">
        <v>398</v>
      </c>
      <c r="O6003" s="125" t="s">
        <v>579</v>
      </c>
      <c r="P6003" s="117">
        <v>1</v>
      </c>
      <c r="Q6003" s="117" t="s">
        <v>398</v>
      </c>
      <c r="R6003" s="117" t="s">
        <v>398</v>
      </c>
      <c r="S6003" s="117" t="s">
        <v>398</v>
      </c>
      <c r="T6003" s="117" t="s">
        <v>398</v>
      </c>
      <c r="U6003" s="117" t="s">
        <v>398</v>
      </c>
      <c r="V6003" s="117" t="s">
        <v>398</v>
      </c>
      <c r="W6003" s="123">
        <v>83</v>
      </c>
      <c r="X6003" s="117" t="s">
        <v>907</v>
      </c>
      <c r="Y6003" s="120">
        <v>43565</v>
      </c>
      <c r="Z6003" s="121">
        <v>0.625</v>
      </c>
      <c r="AA6003" s="121">
        <v>0.71527777777777779</v>
      </c>
      <c r="AB6003" s="117" t="s">
        <v>582</v>
      </c>
      <c r="AC6003" s="119" t="s">
        <v>398</v>
      </c>
      <c r="AD6003" s="119" t="s">
        <v>398</v>
      </c>
    </row>
    <row r="6004" spans="1:30">
      <c r="A6004" s="117">
        <v>6003</v>
      </c>
      <c r="B6004" s="123" t="s">
        <v>469</v>
      </c>
      <c r="C6004" s="117" t="s">
        <v>5</v>
      </c>
      <c r="D6004" s="117" t="s">
        <v>595</v>
      </c>
      <c r="E6004" s="117">
        <v>6003</v>
      </c>
      <c r="F6004" s="117" t="s">
        <v>923</v>
      </c>
      <c r="G6004" s="117" t="s">
        <v>591</v>
      </c>
      <c r="H6004" s="117" t="s">
        <v>1016</v>
      </c>
      <c r="I6004" s="117" t="s">
        <v>398</v>
      </c>
      <c r="J6004" s="117" t="s">
        <v>398</v>
      </c>
      <c r="K6004" s="117" t="s">
        <v>398</v>
      </c>
      <c r="L6004" s="117" t="s">
        <v>398</v>
      </c>
      <c r="M6004" s="117" t="s">
        <v>398</v>
      </c>
      <c r="N6004" s="117" t="s">
        <v>398</v>
      </c>
      <c r="O6004" s="125" t="s">
        <v>579</v>
      </c>
      <c r="P6004" s="117">
        <v>1</v>
      </c>
      <c r="Q6004" s="117" t="s">
        <v>398</v>
      </c>
      <c r="R6004" s="117" t="s">
        <v>398</v>
      </c>
      <c r="S6004" s="117" t="s">
        <v>398</v>
      </c>
      <c r="T6004" s="117" t="s">
        <v>398</v>
      </c>
      <c r="U6004" s="117" t="s">
        <v>398</v>
      </c>
      <c r="V6004" s="117" t="s">
        <v>398</v>
      </c>
      <c r="W6004" s="123">
        <v>83</v>
      </c>
      <c r="X6004" s="117" t="s">
        <v>907</v>
      </c>
      <c r="Y6004" s="120">
        <v>43565</v>
      </c>
      <c r="Z6004" s="121">
        <v>0.625</v>
      </c>
      <c r="AA6004" s="121">
        <v>0.71527777777777779</v>
      </c>
      <c r="AB6004" s="117" t="s">
        <v>582</v>
      </c>
      <c r="AC6004" s="119" t="s">
        <v>398</v>
      </c>
      <c r="AD6004" s="119" t="s">
        <v>398</v>
      </c>
    </row>
    <row r="6005" spans="1:30">
      <c r="A6005" s="117">
        <v>6004</v>
      </c>
      <c r="B6005" s="123" t="s">
        <v>469</v>
      </c>
      <c r="C6005" s="117" t="s">
        <v>5</v>
      </c>
      <c r="D6005" s="117" t="s">
        <v>595</v>
      </c>
      <c r="E6005" s="117">
        <v>6004</v>
      </c>
      <c r="F6005" s="117" t="s">
        <v>923</v>
      </c>
      <c r="G6005" s="117" t="s">
        <v>591</v>
      </c>
      <c r="H6005" s="117" t="s">
        <v>1016</v>
      </c>
      <c r="I6005" s="117" t="s">
        <v>398</v>
      </c>
      <c r="J6005" s="117" t="s">
        <v>398</v>
      </c>
      <c r="K6005" s="117" t="s">
        <v>398</v>
      </c>
      <c r="L6005" s="117" t="s">
        <v>398</v>
      </c>
      <c r="M6005" s="117" t="s">
        <v>398</v>
      </c>
      <c r="N6005" s="117" t="s">
        <v>398</v>
      </c>
      <c r="O6005" s="125" t="s">
        <v>579</v>
      </c>
      <c r="P6005" s="117">
        <v>1</v>
      </c>
      <c r="Q6005" s="117" t="s">
        <v>398</v>
      </c>
      <c r="R6005" s="117" t="s">
        <v>398</v>
      </c>
      <c r="S6005" s="117" t="s">
        <v>398</v>
      </c>
      <c r="T6005" s="117" t="s">
        <v>398</v>
      </c>
      <c r="U6005" s="117" t="s">
        <v>398</v>
      </c>
      <c r="V6005" s="117" t="s">
        <v>398</v>
      </c>
      <c r="W6005" s="123">
        <v>83</v>
      </c>
      <c r="X6005" s="117" t="s">
        <v>907</v>
      </c>
      <c r="Y6005" s="120">
        <v>43565</v>
      </c>
      <c r="Z6005" s="121">
        <v>0.625</v>
      </c>
      <c r="AA6005" s="121">
        <v>0.71527777777777779</v>
      </c>
      <c r="AB6005" s="117" t="s">
        <v>582</v>
      </c>
      <c r="AC6005" s="119" t="s">
        <v>398</v>
      </c>
      <c r="AD6005" s="119" t="s">
        <v>398</v>
      </c>
    </row>
    <row r="6006" spans="1:30">
      <c r="A6006" s="117">
        <v>6005</v>
      </c>
      <c r="B6006" s="123" t="s">
        <v>469</v>
      </c>
      <c r="C6006" s="117" t="s">
        <v>5</v>
      </c>
      <c r="D6006" s="117" t="s">
        <v>595</v>
      </c>
      <c r="E6006" s="117">
        <v>6005</v>
      </c>
      <c r="F6006" s="117" t="s">
        <v>923</v>
      </c>
      <c r="G6006" s="117" t="s">
        <v>591</v>
      </c>
      <c r="H6006" s="117" t="s">
        <v>1016</v>
      </c>
      <c r="I6006" s="117" t="s">
        <v>398</v>
      </c>
      <c r="J6006" s="117" t="s">
        <v>398</v>
      </c>
      <c r="K6006" s="117" t="s">
        <v>398</v>
      </c>
      <c r="L6006" s="117" t="s">
        <v>398</v>
      </c>
      <c r="M6006" s="117" t="s">
        <v>398</v>
      </c>
      <c r="N6006" s="117" t="s">
        <v>398</v>
      </c>
      <c r="O6006" s="125" t="s">
        <v>579</v>
      </c>
      <c r="P6006" s="117">
        <v>1</v>
      </c>
      <c r="Q6006" s="117" t="s">
        <v>398</v>
      </c>
      <c r="R6006" s="117" t="s">
        <v>398</v>
      </c>
      <c r="S6006" s="117" t="s">
        <v>398</v>
      </c>
      <c r="T6006" s="117" t="s">
        <v>398</v>
      </c>
      <c r="U6006" s="117" t="s">
        <v>398</v>
      </c>
      <c r="V6006" s="117" t="s">
        <v>398</v>
      </c>
      <c r="W6006" s="123">
        <v>83</v>
      </c>
      <c r="X6006" s="117" t="s">
        <v>907</v>
      </c>
      <c r="Y6006" s="120">
        <v>43565</v>
      </c>
      <c r="Z6006" s="121">
        <v>0.625</v>
      </c>
      <c r="AA6006" s="121">
        <v>0.71527777777777779</v>
      </c>
      <c r="AB6006" s="117" t="s">
        <v>582</v>
      </c>
      <c r="AC6006" s="119" t="s">
        <v>398</v>
      </c>
      <c r="AD6006" s="119" t="s">
        <v>398</v>
      </c>
    </row>
    <row r="6007" spans="1:30">
      <c r="A6007" s="117">
        <v>6006</v>
      </c>
      <c r="B6007" s="123" t="s">
        <v>469</v>
      </c>
      <c r="C6007" s="117" t="s">
        <v>5</v>
      </c>
      <c r="D6007" s="117" t="s">
        <v>595</v>
      </c>
      <c r="E6007" s="117">
        <v>6006</v>
      </c>
      <c r="F6007" s="117" t="s">
        <v>923</v>
      </c>
      <c r="G6007" s="117" t="s">
        <v>591</v>
      </c>
      <c r="H6007" s="117" t="s">
        <v>1016</v>
      </c>
      <c r="I6007" s="117" t="s">
        <v>398</v>
      </c>
      <c r="J6007" s="117" t="s">
        <v>398</v>
      </c>
      <c r="K6007" s="117" t="s">
        <v>398</v>
      </c>
      <c r="L6007" s="117" t="s">
        <v>398</v>
      </c>
      <c r="M6007" s="117" t="s">
        <v>398</v>
      </c>
      <c r="N6007" s="117" t="s">
        <v>398</v>
      </c>
      <c r="O6007" s="125" t="s">
        <v>579</v>
      </c>
      <c r="P6007" s="117">
        <v>1</v>
      </c>
      <c r="Q6007" s="117" t="s">
        <v>398</v>
      </c>
      <c r="R6007" s="117" t="s">
        <v>398</v>
      </c>
      <c r="S6007" s="117" t="s">
        <v>398</v>
      </c>
      <c r="T6007" s="117" t="s">
        <v>398</v>
      </c>
      <c r="U6007" s="117" t="s">
        <v>398</v>
      </c>
      <c r="V6007" s="117" t="s">
        <v>398</v>
      </c>
      <c r="W6007" s="123">
        <v>83</v>
      </c>
      <c r="X6007" s="117" t="s">
        <v>907</v>
      </c>
      <c r="Y6007" s="120">
        <v>43565</v>
      </c>
      <c r="Z6007" s="121">
        <v>0.625</v>
      </c>
      <c r="AA6007" s="121">
        <v>0.71527777777777779</v>
      </c>
      <c r="AB6007" s="117" t="s">
        <v>582</v>
      </c>
      <c r="AC6007" s="119" t="s">
        <v>398</v>
      </c>
      <c r="AD6007" s="119" t="s">
        <v>398</v>
      </c>
    </row>
    <row r="6008" spans="1:30">
      <c r="A6008" s="117">
        <v>6007</v>
      </c>
      <c r="B6008" s="123" t="s">
        <v>469</v>
      </c>
      <c r="C6008" s="117" t="s">
        <v>5</v>
      </c>
      <c r="D6008" s="117" t="s">
        <v>595</v>
      </c>
      <c r="E6008" s="117">
        <v>6007</v>
      </c>
      <c r="F6008" s="117" t="s">
        <v>923</v>
      </c>
      <c r="G6008" s="117" t="s">
        <v>591</v>
      </c>
      <c r="H6008" s="117" t="s">
        <v>1016</v>
      </c>
      <c r="I6008" s="117" t="s">
        <v>398</v>
      </c>
      <c r="J6008" s="117" t="s">
        <v>398</v>
      </c>
      <c r="K6008" s="117" t="s">
        <v>398</v>
      </c>
      <c r="L6008" s="117" t="s">
        <v>398</v>
      </c>
      <c r="M6008" s="117" t="s">
        <v>398</v>
      </c>
      <c r="N6008" s="117" t="s">
        <v>398</v>
      </c>
      <c r="O6008" s="125" t="s">
        <v>579</v>
      </c>
      <c r="P6008" s="117">
        <v>1</v>
      </c>
      <c r="Q6008" s="117" t="s">
        <v>398</v>
      </c>
      <c r="R6008" s="117" t="s">
        <v>398</v>
      </c>
      <c r="S6008" s="117" t="s">
        <v>398</v>
      </c>
      <c r="T6008" s="117" t="s">
        <v>398</v>
      </c>
      <c r="U6008" s="117" t="s">
        <v>398</v>
      </c>
      <c r="V6008" s="117" t="s">
        <v>398</v>
      </c>
      <c r="W6008" s="123">
        <v>83</v>
      </c>
      <c r="X6008" s="117" t="s">
        <v>907</v>
      </c>
      <c r="Y6008" s="120">
        <v>43565</v>
      </c>
      <c r="Z6008" s="121">
        <v>0.625</v>
      </c>
      <c r="AA6008" s="121">
        <v>0.71527777777777779</v>
      </c>
      <c r="AB6008" s="117" t="s">
        <v>582</v>
      </c>
      <c r="AC6008" s="119" t="s">
        <v>398</v>
      </c>
      <c r="AD6008" s="119" t="s">
        <v>398</v>
      </c>
    </row>
    <row r="6009" spans="1:30">
      <c r="A6009" s="117">
        <v>6008</v>
      </c>
      <c r="B6009" s="123" t="s">
        <v>469</v>
      </c>
      <c r="C6009" s="117" t="s">
        <v>5</v>
      </c>
      <c r="D6009" s="117" t="s">
        <v>595</v>
      </c>
      <c r="E6009" s="117">
        <v>6008</v>
      </c>
      <c r="F6009" s="117" t="s">
        <v>923</v>
      </c>
      <c r="G6009" s="117" t="s">
        <v>591</v>
      </c>
      <c r="H6009" s="117" t="s">
        <v>1016</v>
      </c>
      <c r="I6009" s="117" t="s">
        <v>398</v>
      </c>
      <c r="J6009" s="117" t="s">
        <v>398</v>
      </c>
      <c r="K6009" s="117" t="s">
        <v>398</v>
      </c>
      <c r="L6009" s="117" t="s">
        <v>398</v>
      </c>
      <c r="M6009" s="117" t="s">
        <v>398</v>
      </c>
      <c r="N6009" s="117" t="s">
        <v>398</v>
      </c>
      <c r="O6009" s="125" t="s">
        <v>579</v>
      </c>
      <c r="P6009" s="117">
        <v>1</v>
      </c>
      <c r="Q6009" s="117" t="s">
        <v>398</v>
      </c>
      <c r="R6009" s="117" t="s">
        <v>398</v>
      </c>
      <c r="S6009" s="117" t="s">
        <v>398</v>
      </c>
      <c r="T6009" s="117" t="s">
        <v>398</v>
      </c>
      <c r="U6009" s="117" t="s">
        <v>398</v>
      </c>
      <c r="V6009" s="117" t="s">
        <v>398</v>
      </c>
      <c r="W6009" s="123">
        <v>83</v>
      </c>
      <c r="X6009" s="117" t="s">
        <v>907</v>
      </c>
      <c r="Y6009" s="120">
        <v>43565</v>
      </c>
      <c r="Z6009" s="121">
        <v>0.625</v>
      </c>
      <c r="AA6009" s="121">
        <v>0.71527777777777779</v>
      </c>
      <c r="AB6009" s="117" t="s">
        <v>582</v>
      </c>
      <c r="AC6009" s="119" t="s">
        <v>398</v>
      </c>
      <c r="AD6009" s="119" t="s">
        <v>398</v>
      </c>
    </row>
    <row r="6010" spans="1:30">
      <c r="A6010" s="117">
        <v>6009</v>
      </c>
      <c r="B6010" s="123" t="s">
        <v>469</v>
      </c>
      <c r="C6010" s="117" t="s">
        <v>5</v>
      </c>
      <c r="D6010" s="117" t="s">
        <v>595</v>
      </c>
      <c r="E6010" s="117">
        <v>6009</v>
      </c>
      <c r="F6010" s="117" t="s">
        <v>923</v>
      </c>
      <c r="G6010" s="117" t="s">
        <v>591</v>
      </c>
      <c r="H6010" s="117" t="s">
        <v>1016</v>
      </c>
      <c r="I6010" s="117" t="s">
        <v>398</v>
      </c>
      <c r="J6010" s="117" t="s">
        <v>398</v>
      </c>
      <c r="K6010" s="117" t="s">
        <v>398</v>
      </c>
      <c r="L6010" s="117" t="s">
        <v>398</v>
      </c>
      <c r="M6010" s="117" t="s">
        <v>398</v>
      </c>
      <c r="N6010" s="117" t="s">
        <v>398</v>
      </c>
      <c r="O6010" s="125" t="s">
        <v>579</v>
      </c>
      <c r="P6010" s="117">
        <v>1</v>
      </c>
      <c r="Q6010" s="117" t="s">
        <v>398</v>
      </c>
      <c r="R6010" s="117" t="s">
        <v>398</v>
      </c>
      <c r="S6010" s="117" t="s">
        <v>398</v>
      </c>
      <c r="T6010" s="117" t="s">
        <v>398</v>
      </c>
      <c r="U6010" s="117" t="s">
        <v>398</v>
      </c>
      <c r="V6010" s="117" t="s">
        <v>398</v>
      </c>
      <c r="W6010" s="123">
        <v>83</v>
      </c>
      <c r="X6010" s="117" t="s">
        <v>907</v>
      </c>
      <c r="Y6010" s="120">
        <v>43565</v>
      </c>
      <c r="Z6010" s="121">
        <v>0.625</v>
      </c>
      <c r="AA6010" s="121">
        <v>0.71527777777777779</v>
      </c>
      <c r="AB6010" s="117" t="s">
        <v>582</v>
      </c>
      <c r="AC6010" s="119" t="s">
        <v>398</v>
      </c>
      <c r="AD6010" s="119" t="s">
        <v>398</v>
      </c>
    </row>
    <row r="6011" spans="1:30">
      <c r="A6011" s="117">
        <v>6010</v>
      </c>
      <c r="B6011" s="123" t="s">
        <v>469</v>
      </c>
      <c r="C6011" s="117" t="s">
        <v>5</v>
      </c>
      <c r="D6011" s="117" t="s">
        <v>595</v>
      </c>
      <c r="E6011" s="117">
        <v>6010</v>
      </c>
      <c r="F6011" s="117" t="s">
        <v>923</v>
      </c>
      <c r="G6011" s="117" t="s">
        <v>591</v>
      </c>
      <c r="H6011" s="117" t="s">
        <v>1016</v>
      </c>
      <c r="I6011" s="117" t="s">
        <v>398</v>
      </c>
      <c r="J6011" s="117" t="s">
        <v>398</v>
      </c>
      <c r="K6011" s="117" t="s">
        <v>398</v>
      </c>
      <c r="L6011" s="117" t="s">
        <v>398</v>
      </c>
      <c r="M6011" s="117" t="s">
        <v>398</v>
      </c>
      <c r="N6011" s="117" t="s">
        <v>398</v>
      </c>
      <c r="O6011" s="125" t="s">
        <v>579</v>
      </c>
      <c r="P6011" s="117">
        <v>1</v>
      </c>
      <c r="Q6011" s="117" t="s">
        <v>398</v>
      </c>
      <c r="R6011" s="117" t="s">
        <v>398</v>
      </c>
      <c r="S6011" s="117" t="s">
        <v>398</v>
      </c>
      <c r="T6011" s="117" t="s">
        <v>398</v>
      </c>
      <c r="U6011" s="117" t="s">
        <v>398</v>
      </c>
      <c r="V6011" s="117" t="s">
        <v>398</v>
      </c>
      <c r="W6011" s="123">
        <v>83</v>
      </c>
      <c r="X6011" s="117" t="s">
        <v>907</v>
      </c>
      <c r="Y6011" s="120">
        <v>43565</v>
      </c>
      <c r="Z6011" s="121">
        <v>0.625</v>
      </c>
      <c r="AA6011" s="121">
        <v>0.71527777777777779</v>
      </c>
      <c r="AB6011" s="117" t="s">
        <v>582</v>
      </c>
      <c r="AC6011" s="119" t="s">
        <v>398</v>
      </c>
      <c r="AD6011" s="119" t="s">
        <v>398</v>
      </c>
    </row>
    <row r="6012" spans="1:30">
      <c r="A6012" s="117">
        <v>6011</v>
      </c>
      <c r="B6012" s="123" t="s">
        <v>469</v>
      </c>
      <c r="C6012" s="117" t="s">
        <v>5</v>
      </c>
      <c r="D6012" s="117" t="s">
        <v>595</v>
      </c>
      <c r="E6012" s="117">
        <v>6011</v>
      </c>
      <c r="F6012" s="117" t="s">
        <v>923</v>
      </c>
      <c r="G6012" s="117" t="s">
        <v>591</v>
      </c>
      <c r="H6012" s="117" t="s">
        <v>1016</v>
      </c>
      <c r="I6012" s="117" t="s">
        <v>398</v>
      </c>
      <c r="J6012" s="117" t="s">
        <v>398</v>
      </c>
      <c r="K6012" s="117" t="s">
        <v>398</v>
      </c>
      <c r="L6012" s="117" t="s">
        <v>398</v>
      </c>
      <c r="M6012" s="117" t="s">
        <v>398</v>
      </c>
      <c r="N6012" s="117" t="s">
        <v>398</v>
      </c>
      <c r="O6012" s="125" t="s">
        <v>579</v>
      </c>
      <c r="P6012" s="117">
        <v>1</v>
      </c>
      <c r="Q6012" s="117" t="s">
        <v>398</v>
      </c>
      <c r="R6012" s="117" t="s">
        <v>398</v>
      </c>
      <c r="S6012" s="117" t="s">
        <v>398</v>
      </c>
      <c r="T6012" s="117" t="s">
        <v>398</v>
      </c>
      <c r="U6012" s="117" t="s">
        <v>398</v>
      </c>
      <c r="V6012" s="117" t="s">
        <v>398</v>
      </c>
      <c r="W6012" s="123">
        <v>83</v>
      </c>
      <c r="X6012" s="117" t="s">
        <v>907</v>
      </c>
      <c r="Y6012" s="120">
        <v>43565</v>
      </c>
      <c r="Z6012" s="121">
        <v>0.625</v>
      </c>
      <c r="AA6012" s="121">
        <v>0.71527777777777779</v>
      </c>
      <c r="AB6012" s="117" t="s">
        <v>582</v>
      </c>
      <c r="AC6012" s="119" t="s">
        <v>398</v>
      </c>
      <c r="AD6012" s="119" t="s">
        <v>398</v>
      </c>
    </row>
    <row r="6013" spans="1:30">
      <c r="A6013" s="117">
        <v>6012</v>
      </c>
      <c r="B6013" s="123" t="s">
        <v>469</v>
      </c>
      <c r="C6013" s="117" t="s">
        <v>5</v>
      </c>
      <c r="D6013" s="117" t="s">
        <v>595</v>
      </c>
      <c r="E6013" s="117">
        <v>6012</v>
      </c>
      <c r="F6013" s="117" t="s">
        <v>923</v>
      </c>
      <c r="G6013" s="117" t="s">
        <v>591</v>
      </c>
      <c r="H6013" s="117" t="s">
        <v>1016</v>
      </c>
      <c r="I6013" s="117" t="s">
        <v>398</v>
      </c>
      <c r="J6013" s="117" t="s">
        <v>398</v>
      </c>
      <c r="K6013" s="117" t="s">
        <v>398</v>
      </c>
      <c r="L6013" s="117" t="s">
        <v>398</v>
      </c>
      <c r="M6013" s="117" t="s">
        <v>398</v>
      </c>
      <c r="N6013" s="117" t="s">
        <v>398</v>
      </c>
      <c r="O6013" s="125" t="s">
        <v>579</v>
      </c>
      <c r="P6013" s="117">
        <v>1</v>
      </c>
      <c r="Q6013" s="117" t="s">
        <v>398</v>
      </c>
      <c r="R6013" s="117" t="s">
        <v>398</v>
      </c>
      <c r="S6013" s="117" t="s">
        <v>398</v>
      </c>
      <c r="T6013" s="117" t="s">
        <v>398</v>
      </c>
      <c r="U6013" s="117" t="s">
        <v>398</v>
      </c>
      <c r="V6013" s="117" t="s">
        <v>398</v>
      </c>
      <c r="W6013" s="123">
        <v>83</v>
      </c>
      <c r="X6013" s="117" t="s">
        <v>907</v>
      </c>
      <c r="Y6013" s="120">
        <v>43565</v>
      </c>
      <c r="Z6013" s="121">
        <v>0.625</v>
      </c>
      <c r="AA6013" s="121">
        <v>0.71527777777777779</v>
      </c>
      <c r="AB6013" s="117" t="s">
        <v>582</v>
      </c>
      <c r="AC6013" s="119" t="s">
        <v>398</v>
      </c>
      <c r="AD6013" s="119" t="s">
        <v>398</v>
      </c>
    </row>
    <row r="6014" spans="1:30">
      <c r="A6014" s="117">
        <v>6013</v>
      </c>
      <c r="B6014" s="123" t="s">
        <v>469</v>
      </c>
      <c r="C6014" s="117" t="s">
        <v>5</v>
      </c>
      <c r="D6014" s="117" t="s">
        <v>595</v>
      </c>
      <c r="E6014" s="117">
        <v>6013</v>
      </c>
      <c r="F6014" s="117" t="s">
        <v>923</v>
      </c>
      <c r="G6014" s="117" t="s">
        <v>591</v>
      </c>
      <c r="H6014" s="117" t="s">
        <v>1016</v>
      </c>
      <c r="I6014" s="117" t="s">
        <v>398</v>
      </c>
      <c r="J6014" s="117" t="s">
        <v>398</v>
      </c>
      <c r="K6014" s="117" t="s">
        <v>398</v>
      </c>
      <c r="L6014" s="117" t="s">
        <v>398</v>
      </c>
      <c r="M6014" s="117" t="s">
        <v>398</v>
      </c>
      <c r="N6014" s="117" t="s">
        <v>398</v>
      </c>
      <c r="O6014" s="125" t="s">
        <v>579</v>
      </c>
      <c r="P6014" s="117">
        <v>1</v>
      </c>
      <c r="Q6014" s="117" t="s">
        <v>398</v>
      </c>
      <c r="R6014" s="117" t="s">
        <v>398</v>
      </c>
      <c r="S6014" s="117" t="s">
        <v>398</v>
      </c>
      <c r="T6014" s="117" t="s">
        <v>398</v>
      </c>
      <c r="U6014" s="117" t="s">
        <v>398</v>
      </c>
      <c r="V6014" s="117" t="s">
        <v>398</v>
      </c>
      <c r="W6014" s="123">
        <v>83</v>
      </c>
      <c r="X6014" s="117" t="s">
        <v>907</v>
      </c>
      <c r="Y6014" s="120">
        <v>43565</v>
      </c>
      <c r="Z6014" s="121">
        <v>0.625</v>
      </c>
      <c r="AA6014" s="121">
        <v>0.71527777777777779</v>
      </c>
      <c r="AB6014" s="117" t="s">
        <v>582</v>
      </c>
      <c r="AC6014" s="119" t="s">
        <v>398</v>
      </c>
      <c r="AD6014" s="119" t="s">
        <v>398</v>
      </c>
    </row>
    <row r="6015" spans="1:30">
      <c r="A6015" s="117">
        <v>6014</v>
      </c>
      <c r="B6015" s="123" t="s">
        <v>469</v>
      </c>
      <c r="C6015" s="117" t="s">
        <v>5</v>
      </c>
      <c r="D6015" s="117" t="s">
        <v>595</v>
      </c>
      <c r="E6015" s="117">
        <v>6014</v>
      </c>
      <c r="F6015" s="117" t="s">
        <v>923</v>
      </c>
      <c r="G6015" s="117" t="s">
        <v>591</v>
      </c>
      <c r="H6015" s="117" t="s">
        <v>1016</v>
      </c>
      <c r="I6015" s="117" t="s">
        <v>398</v>
      </c>
      <c r="J6015" s="117" t="s">
        <v>398</v>
      </c>
      <c r="K6015" s="117" t="s">
        <v>398</v>
      </c>
      <c r="L6015" s="117" t="s">
        <v>398</v>
      </c>
      <c r="M6015" s="117" t="s">
        <v>398</v>
      </c>
      <c r="N6015" s="117" t="s">
        <v>398</v>
      </c>
      <c r="O6015" s="125" t="s">
        <v>579</v>
      </c>
      <c r="P6015" s="117">
        <v>1</v>
      </c>
      <c r="Q6015" s="117" t="s">
        <v>398</v>
      </c>
      <c r="R6015" s="117" t="s">
        <v>398</v>
      </c>
      <c r="S6015" s="117" t="s">
        <v>398</v>
      </c>
      <c r="T6015" s="117" t="s">
        <v>398</v>
      </c>
      <c r="U6015" s="117" t="s">
        <v>398</v>
      </c>
      <c r="V6015" s="117" t="s">
        <v>398</v>
      </c>
      <c r="W6015" s="123">
        <v>83</v>
      </c>
      <c r="X6015" s="117" t="s">
        <v>907</v>
      </c>
      <c r="Y6015" s="120">
        <v>43565</v>
      </c>
      <c r="Z6015" s="121">
        <v>0.625</v>
      </c>
      <c r="AA6015" s="121">
        <v>0.71527777777777779</v>
      </c>
      <c r="AB6015" s="117" t="s">
        <v>582</v>
      </c>
      <c r="AC6015" s="119" t="s">
        <v>398</v>
      </c>
      <c r="AD6015" s="119" t="s">
        <v>398</v>
      </c>
    </row>
    <row r="6016" spans="1:30">
      <c r="A6016" s="117">
        <v>6015</v>
      </c>
      <c r="B6016" s="123" t="s">
        <v>469</v>
      </c>
      <c r="C6016" s="117" t="s">
        <v>5</v>
      </c>
      <c r="D6016" s="117" t="s">
        <v>595</v>
      </c>
      <c r="E6016" s="117">
        <v>6015</v>
      </c>
      <c r="F6016" s="117" t="s">
        <v>923</v>
      </c>
      <c r="G6016" s="117" t="s">
        <v>591</v>
      </c>
      <c r="H6016" s="117" t="s">
        <v>1016</v>
      </c>
      <c r="I6016" s="117" t="s">
        <v>398</v>
      </c>
      <c r="J6016" s="117" t="s">
        <v>398</v>
      </c>
      <c r="K6016" s="117" t="s">
        <v>398</v>
      </c>
      <c r="L6016" s="117" t="s">
        <v>398</v>
      </c>
      <c r="M6016" s="117" t="s">
        <v>398</v>
      </c>
      <c r="N6016" s="117" t="s">
        <v>398</v>
      </c>
      <c r="O6016" s="125" t="s">
        <v>579</v>
      </c>
      <c r="P6016" s="117">
        <v>1</v>
      </c>
      <c r="Q6016" s="117" t="s">
        <v>398</v>
      </c>
      <c r="R6016" s="117" t="s">
        <v>398</v>
      </c>
      <c r="S6016" s="117" t="s">
        <v>398</v>
      </c>
      <c r="T6016" s="117" t="s">
        <v>398</v>
      </c>
      <c r="U6016" s="117" t="s">
        <v>398</v>
      </c>
      <c r="V6016" s="117" t="s">
        <v>398</v>
      </c>
      <c r="W6016" s="123">
        <v>83</v>
      </c>
      <c r="X6016" s="117" t="s">
        <v>907</v>
      </c>
      <c r="Y6016" s="120">
        <v>43565</v>
      </c>
      <c r="Z6016" s="121">
        <v>0.625</v>
      </c>
      <c r="AA6016" s="121">
        <v>0.71527777777777779</v>
      </c>
      <c r="AB6016" s="117" t="s">
        <v>582</v>
      </c>
      <c r="AC6016" s="119" t="s">
        <v>398</v>
      </c>
      <c r="AD6016" s="119" t="s">
        <v>398</v>
      </c>
    </row>
    <row r="6017" spans="1:30">
      <c r="A6017" s="117">
        <v>6016</v>
      </c>
      <c r="B6017" s="123" t="s">
        <v>469</v>
      </c>
      <c r="C6017" s="117" t="s">
        <v>5</v>
      </c>
      <c r="D6017" s="117" t="s">
        <v>595</v>
      </c>
      <c r="E6017" s="117">
        <v>6016</v>
      </c>
      <c r="F6017" s="117" t="s">
        <v>923</v>
      </c>
      <c r="G6017" s="117" t="s">
        <v>591</v>
      </c>
      <c r="H6017" s="117" t="s">
        <v>1016</v>
      </c>
      <c r="I6017" s="117" t="s">
        <v>398</v>
      </c>
      <c r="J6017" s="117" t="s">
        <v>398</v>
      </c>
      <c r="K6017" s="117" t="s">
        <v>398</v>
      </c>
      <c r="L6017" s="117" t="s">
        <v>398</v>
      </c>
      <c r="M6017" s="117" t="s">
        <v>398</v>
      </c>
      <c r="N6017" s="117" t="s">
        <v>398</v>
      </c>
      <c r="O6017" s="125" t="s">
        <v>579</v>
      </c>
      <c r="P6017" s="117">
        <v>1</v>
      </c>
      <c r="Q6017" s="117" t="s">
        <v>398</v>
      </c>
      <c r="R6017" s="117" t="s">
        <v>398</v>
      </c>
      <c r="S6017" s="117" t="s">
        <v>398</v>
      </c>
      <c r="T6017" s="117" t="s">
        <v>398</v>
      </c>
      <c r="U6017" s="117" t="s">
        <v>398</v>
      </c>
      <c r="V6017" s="117" t="s">
        <v>398</v>
      </c>
      <c r="W6017" s="123">
        <v>83</v>
      </c>
      <c r="X6017" s="117" t="s">
        <v>907</v>
      </c>
      <c r="Y6017" s="120">
        <v>43565</v>
      </c>
      <c r="Z6017" s="121">
        <v>0.625</v>
      </c>
      <c r="AA6017" s="121">
        <v>0.71527777777777779</v>
      </c>
      <c r="AB6017" s="117" t="s">
        <v>582</v>
      </c>
      <c r="AC6017" s="119" t="s">
        <v>398</v>
      </c>
      <c r="AD6017" s="119" t="s">
        <v>398</v>
      </c>
    </row>
    <row r="6018" spans="1:30">
      <c r="A6018" s="117">
        <v>6017</v>
      </c>
      <c r="B6018" s="123" t="s">
        <v>469</v>
      </c>
      <c r="C6018" s="117" t="s">
        <v>5</v>
      </c>
      <c r="D6018" s="117" t="s">
        <v>595</v>
      </c>
      <c r="E6018" s="117">
        <v>6017</v>
      </c>
      <c r="F6018" s="117" t="s">
        <v>923</v>
      </c>
      <c r="G6018" s="117" t="s">
        <v>591</v>
      </c>
      <c r="H6018" s="117" t="s">
        <v>1016</v>
      </c>
      <c r="I6018" s="117" t="s">
        <v>398</v>
      </c>
      <c r="J6018" s="117" t="s">
        <v>398</v>
      </c>
      <c r="K6018" s="117" t="s">
        <v>398</v>
      </c>
      <c r="L6018" s="117" t="s">
        <v>398</v>
      </c>
      <c r="M6018" s="117" t="s">
        <v>398</v>
      </c>
      <c r="N6018" s="117" t="s">
        <v>398</v>
      </c>
      <c r="O6018" s="125" t="s">
        <v>579</v>
      </c>
      <c r="P6018" s="117">
        <v>1</v>
      </c>
      <c r="Q6018" s="117" t="s">
        <v>398</v>
      </c>
      <c r="R6018" s="117" t="s">
        <v>398</v>
      </c>
      <c r="S6018" s="117" t="s">
        <v>398</v>
      </c>
      <c r="T6018" s="117" t="s">
        <v>398</v>
      </c>
      <c r="U6018" s="117" t="s">
        <v>398</v>
      </c>
      <c r="V6018" s="117" t="s">
        <v>398</v>
      </c>
      <c r="W6018" s="123">
        <v>83</v>
      </c>
      <c r="X6018" s="117" t="s">
        <v>907</v>
      </c>
      <c r="Y6018" s="120">
        <v>43565</v>
      </c>
      <c r="Z6018" s="121">
        <v>0.625</v>
      </c>
      <c r="AA6018" s="121">
        <v>0.71527777777777779</v>
      </c>
      <c r="AB6018" s="117" t="s">
        <v>582</v>
      </c>
      <c r="AC6018" s="119" t="s">
        <v>398</v>
      </c>
      <c r="AD6018" s="119" t="s">
        <v>398</v>
      </c>
    </row>
    <row r="6019" spans="1:30">
      <c r="A6019" s="117">
        <v>6018</v>
      </c>
      <c r="B6019" s="123" t="s">
        <v>469</v>
      </c>
      <c r="C6019" s="117" t="s">
        <v>5</v>
      </c>
      <c r="D6019" s="117" t="s">
        <v>595</v>
      </c>
      <c r="E6019" s="117">
        <v>6018</v>
      </c>
      <c r="F6019" s="117" t="s">
        <v>923</v>
      </c>
      <c r="G6019" s="117" t="s">
        <v>591</v>
      </c>
      <c r="H6019" s="117" t="s">
        <v>1016</v>
      </c>
      <c r="I6019" s="117" t="s">
        <v>398</v>
      </c>
      <c r="J6019" s="117" t="s">
        <v>398</v>
      </c>
      <c r="K6019" s="117" t="s">
        <v>398</v>
      </c>
      <c r="L6019" s="117" t="s">
        <v>398</v>
      </c>
      <c r="M6019" s="117" t="s">
        <v>398</v>
      </c>
      <c r="N6019" s="117" t="s">
        <v>398</v>
      </c>
      <c r="O6019" s="125" t="s">
        <v>579</v>
      </c>
      <c r="P6019" s="117">
        <v>1</v>
      </c>
      <c r="Q6019" s="117" t="s">
        <v>398</v>
      </c>
      <c r="R6019" s="117" t="s">
        <v>398</v>
      </c>
      <c r="S6019" s="117" t="s">
        <v>398</v>
      </c>
      <c r="T6019" s="117" t="s">
        <v>398</v>
      </c>
      <c r="U6019" s="117" t="s">
        <v>398</v>
      </c>
      <c r="V6019" s="117" t="s">
        <v>398</v>
      </c>
      <c r="W6019" s="123">
        <v>83</v>
      </c>
      <c r="X6019" s="117" t="s">
        <v>907</v>
      </c>
      <c r="Y6019" s="120">
        <v>43565</v>
      </c>
      <c r="Z6019" s="121">
        <v>0.625</v>
      </c>
      <c r="AA6019" s="121">
        <v>0.71527777777777779</v>
      </c>
      <c r="AB6019" s="117" t="s">
        <v>582</v>
      </c>
      <c r="AC6019" s="119" t="s">
        <v>398</v>
      </c>
      <c r="AD6019" s="119" t="s">
        <v>398</v>
      </c>
    </row>
    <row r="6020" spans="1:30">
      <c r="A6020" s="117">
        <v>6019</v>
      </c>
      <c r="B6020" s="123" t="s">
        <v>469</v>
      </c>
      <c r="C6020" s="117" t="s">
        <v>5</v>
      </c>
      <c r="D6020" s="117" t="s">
        <v>595</v>
      </c>
      <c r="E6020" s="117">
        <v>6019</v>
      </c>
      <c r="F6020" s="117" t="s">
        <v>923</v>
      </c>
      <c r="G6020" s="117" t="s">
        <v>591</v>
      </c>
      <c r="H6020" s="117" t="s">
        <v>1016</v>
      </c>
      <c r="I6020" s="117" t="s">
        <v>398</v>
      </c>
      <c r="J6020" s="117" t="s">
        <v>398</v>
      </c>
      <c r="K6020" s="117" t="s">
        <v>398</v>
      </c>
      <c r="L6020" s="117" t="s">
        <v>398</v>
      </c>
      <c r="M6020" s="117" t="s">
        <v>398</v>
      </c>
      <c r="N6020" s="117" t="s">
        <v>398</v>
      </c>
      <c r="O6020" s="125" t="s">
        <v>579</v>
      </c>
      <c r="P6020" s="117">
        <v>1</v>
      </c>
      <c r="Q6020" s="117" t="s">
        <v>398</v>
      </c>
      <c r="R6020" s="117" t="s">
        <v>398</v>
      </c>
      <c r="S6020" s="117" t="s">
        <v>398</v>
      </c>
      <c r="T6020" s="117" t="s">
        <v>398</v>
      </c>
      <c r="U6020" s="117" t="s">
        <v>398</v>
      </c>
      <c r="V6020" s="117" t="s">
        <v>398</v>
      </c>
      <c r="W6020" s="123">
        <v>83</v>
      </c>
      <c r="X6020" s="117" t="s">
        <v>907</v>
      </c>
      <c r="Y6020" s="120">
        <v>43565</v>
      </c>
      <c r="Z6020" s="121">
        <v>0.625</v>
      </c>
      <c r="AA6020" s="121">
        <v>0.71527777777777779</v>
      </c>
      <c r="AB6020" s="117" t="s">
        <v>582</v>
      </c>
      <c r="AC6020" s="119" t="s">
        <v>398</v>
      </c>
      <c r="AD6020" s="119" t="s">
        <v>398</v>
      </c>
    </row>
    <row r="6021" spans="1:30">
      <c r="A6021" s="117">
        <v>6020</v>
      </c>
      <c r="B6021" s="123" t="s">
        <v>469</v>
      </c>
      <c r="C6021" s="117" t="s">
        <v>5</v>
      </c>
      <c r="D6021" s="117" t="s">
        <v>595</v>
      </c>
      <c r="E6021" s="117">
        <v>6020</v>
      </c>
      <c r="F6021" s="117" t="s">
        <v>923</v>
      </c>
      <c r="G6021" s="117" t="s">
        <v>591</v>
      </c>
      <c r="H6021" s="117" t="s">
        <v>1016</v>
      </c>
      <c r="I6021" s="117" t="s">
        <v>398</v>
      </c>
      <c r="J6021" s="117" t="s">
        <v>398</v>
      </c>
      <c r="K6021" s="117" t="s">
        <v>398</v>
      </c>
      <c r="L6021" s="117" t="s">
        <v>398</v>
      </c>
      <c r="M6021" s="117" t="s">
        <v>398</v>
      </c>
      <c r="N6021" s="117" t="s">
        <v>398</v>
      </c>
      <c r="O6021" s="125" t="s">
        <v>579</v>
      </c>
      <c r="P6021" s="117">
        <v>1</v>
      </c>
      <c r="Q6021" s="117" t="s">
        <v>398</v>
      </c>
      <c r="R6021" s="117" t="s">
        <v>398</v>
      </c>
      <c r="S6021" s="117" t="s">
        <v>398</v>
      </c>
      <c r="T6021" s="117" t="s">
        <v>398</v>
      </c>
      <c r="U6021" s="117" t="s">
        <v>398</v>
      </c>
      <c r="V6021" s="117" t="s">
        <v>398</v>
      </c>
      <c r="W6021" s="123">
        <v>83</v>
      </c>
      <c r="X6021" s="117" t="s">
        <v>907</v>
      </c>
      <c r="Y6021" s="120">
        <v>43565</v>
      </c>
      <c r="Z6021" s="121">
        <v>0.625</v>
      </c>
      <c r="AA6021" s="121">
        <v>0.71527777777777779</v>
      </c>
      <c r="AB6021" s="117" t="s">
        <v>582</v>
      </c>
      <c r="AC6021" s="119" t="s">
        <v>398</v>
      </c>
      <c r="AD6021" s="119" t="s">
        <v>398</v>
      </c>
    </row>
    <row r="6022" spans="1:30">
      <c r="A6022" s="117">
        <v>6021</v>
      </c>
      <c r="B6022" s="123" t="s">
        <v>469</v>
      </c>
      <c r="C6022" s="117" t="s">
        <v>5</v>
      </c>
      <c r="D6022" s="117" t="s">
        <v>595</v>
      </c>
      <c r="E6022" s="117">
        <v>6021</v>
      </c>
      <c r="F6022" s="117" t="s">
        <v>923</v>
      </c>
      <c r="G6022" s="117" t="s">
        <v>591</v>
      </c>
      <c r="H6022" s="117" t="s">
        <v>1016</v>
      </c>
      <c r="I6022" s="117" t="s">
        <v>398</v>
      </c>
      <c r="J6022" s="117" t="s">
        <v>398</v>
      </c>
      <c r="K6022" s="117" t="s">
        <v>398</v>
      </c>
      <c r="L6022" s="117" t="s">
        <v>398</v>
      </c>
      <c r="M6022" s="117" t="s">
        <v>398</v>
      </c>
      <c r="N6022" s="117" t="s">
        <v>398</v>
      </c>
      <c r="O6022" s="125" t="s">
        <v>579</v>
      </c>
      <c r="P6022" s="117">
        <v>1</v>
      </c>
      <c r="Q6022" s="117" t="s">
        <v>398</v>
      </c>
      <c r="R6022" s="117" t="s">
        <v>398</v>
      </c>
      <c r="S6022" s="117" t="s">
        <v>398</v>
      </c>
      <c r="T6022" s="117" t="s">
        <v>398</v>
      </c>
      <c r="U6022" s="117" t="s">
        <v>398</v>
      </c>
      <c r="V6022" s="117" t="s">
        <v>398</v>
      </c>
      <c r="W6022" s="123">
        <v>83</v>
      </c>
      <c r="X6022" s="117" t="s">
        <v>907</v>
      </c>
      <c r="Y6022" s="120">
        <v>43565</v>
      </c>
      <c r="Z6022" s="121">
        <v>0.625</v>
      </c>
      <c r="AA6022" s="121">
        <v>0.71527777777777779</v>
      </c>
      <c r="AB6022" s="117" t="s">
        <v>582</v>
      </c>
      <c r="AC6022" s="119" t="s">
        <v>398</v>
      </c>
      <c r="AD6022" s="119" t="s">
        <v>398</v>
      </c>
    </row>
    <row r="6023" spans="1:30">
      <c r="A6023" s="117">
        <v>6022</v>
      </c>
      <c r="B6023" s="123" t="s">
        <v>469</v>
      </c>
      <c r="C6023" s="117" t="s">
        <v>5</v>
      </c>
      <c r="D6023" s="117" t="s">
        <v>595</v>
      </c>
      <c r="E6023" s="117">
        <v>6022</v>
      </c>
      <c r="F6023" s="117" t="s">
        <v>923</v>
      </c>
      <c r="G6023" s="117" t="s">
        <v>591</v>
      </c>
      <c r="H6023" s="117" t="s">
        <v>1016</v>
      </c>
      <c r="I6023" s="117" t="s">
        <v>398</v>
      </c>
      <c r="J6023" s="117" t="s">
        <v>398</v>
      </c>
      <c r="K6023" s="117" t="s">
        <v>398</v>
      </c>
      <c r="L6023" s="117" t="s">
        <v>398</v>
      </c>
      <c r="M6023" s="117" t="s">
        <v>398</v>
      </c>
      <c r="N6023" s="117" t="s">
        <v>398</v>
      </c>
      <c r="O6023" s="125" t="s">
        <v>579</v>
      </c>
      <c r="P6023" s="117">
        <v>1</v>
      </c>
      <c r="Q6023" s="117" t="s">
        <v>398</v>
      </c>
      <c r="R6023" s="117" t="s">
        <v>398</v>
      </c>
      <c r="S6023" s="117" t="s">
        <v>398</v>
      </c>
      <c r="T6023" s="117" t="s">
        <v>398</v>
      </c>
      <c r="U6023" s="117" t="s">
        <v>398</v>
      </c>
      <c r="V6023" s="117" t="s">
        <v>398</v>
      </c>
      <c r="W6023" s="123">
        <v>83</v>
      </c>
      <c r="X6023" s="117" t="s">
        <v>907</v>
      </c>
      <c r="Y6023" s="120">
        <v>43565</v>
      </c>
      <c r="Z6023" s="121">
        <v>0.625</v>
      </c>
      <c r="AA6023" s="121">
        <v>0.71527777777777779</v>
      </c>
      <c r="AB6023" s="117" t="s">
        <v>582</v>
      </c>
      <c r="AC6023" s="119" t="s">
        <v>398</v>
      </c>
      <c r="AD6023" s="119" t="s">
        <v>398</v>
      </c>
    </row>
    <row r="6024" spans="1:30">
      <c r="A6024" s="117">
        <v>6023</v>
      </c>
      <c r="B6024" s="123" t="s">
        <v>469</v>
      </c>
      <c r="C6024" s="117" t="s">
        <v>5</v>
      </c>
      <c r="D6024" s="117" t="s">
        <v>595</v>
      </c>
      <c r="E6024" s="117">
        <v>6023</v>
      </c>
      <c r="F6024" s="117" t="s">
        <v>923</v>
      </c>
      <c r="G6024" s="117" t="s">
        <v>591</v>
      </c>
      <c r="H6024" s="117" t="s">
        <v>1016</v>
      </c>
      <c r="I6024" s="117" t="s">
        <v>398</v>
      </c>
      <c r="J6024" s="117" t="s">
        <v>398</v>
      </c>
      <c r="K6024" s="117" t="s">
        <v>398</v>
      </c>
      <c r="L6024" s="117" t="s">
        <v>398</v>
      </c>
      <c r="M6024" s="117" t="s">
        <v>398</v>
      </c>
      <c r="N6024" s="117" t="s">
        <v>398</v>
      </c>
      <c r="O6024" s="125" t="s">
        <v>579</v>
      </c>
      <c r="P6024" s="117">
        <v>1</v>
      </c>
      <c r="Q6024" s="117" t="s">
        <v>398</v>
      </c>
      <c r="R6024" s="117" t="s">
        <v>398</v>
      </c>
      <c r="S6024" s="117" t="s">
        <v>398</v>
      </c>
      <c r="T6024" s="117" t="s">
        <v>398</v>
      </c>
      <c r="U6024" s="117" t="s">
        <v>398</v>
      </c>
      <c r="V6024" s="117" t="s">
        <v>398</v>
      </c>
      <c r="W6024" s="123">
        <v>83</v>
      </c>
      <c r="X6024" s="117" t="s">
        <v>907</v>
      </c>
      <c r="Y6024" s="120">
        <v>43565</v>
      </c>
      <c r="Z6024" s="121">
        <v>0.625</v>
      </c>
      <c r="AA6024" s="121">
        <v>0.71527777777777779</v>
      </c>
      <c r="AB6024" s="117" t="s">
        <v>582</v>
      </c>
      <c r="AC6024" s="119" t="s">
        <v>398</v>
      </c>
      <c r="AD6024" s="119" t="s">
        <v>398</v>
      </c>
    </row>
    <row r="6025" spans="1:30">
      <c r="A6025" s="117">
        <v>6024</v>
      </c>
      <c r="B6025" s="123" t="s">
        <v>469</v>
      </c>
      <c r="C6025" s="117" t="s">
        <v>5</v>
      </c>
      <c r="D6025" s="117" t="s">
        <v>595</v>
      </c>
      <c r="E6025" s="117">
        <v>6024</v>
      </c>
      <c r="F6025" s="117" t="s">
        <v>923</v>
      </c>
      <c r="G6025" s="117" t="s">
        <v>591</v>
      </c>
      <c r="H6025" s="117" t="s">
        <v>1016</v>
      </c>
      <c r="I6025" s="117" t="s">
        <v>398</v>
      </c>
      <c r="J6025" s="117" t="s">
        <v>398</v>
      </c>
      <c r="K6025" s="117" t="s">
        <v>398</v>
      </c>
      <c r="L6025" s="117" t="s">
        <v>398</v>
      </c>
      <c r="M6025" s="117" t="s">
        <v>398</v>
      </c>
      <c r="N6025" s="117" t="s">
        <v>398</v>
      </c>
      <c r="O6025" s="125" t="s">
        <v>579</v>
      </c>
      <c r="P6025" s="117">
        <v>1</v>
      </c>
      <c r="Q6025" s="117" t="s">
        <v>398</v>
      </c>
      <c r="R6025" s="117" t="s">
        <v>398</v>
      </c>
      <c r="S6025" s="117" t="s">
        <v>398</v>
      </c>
      <c r="T6025" s="117" t="s">
        <v>398</v>
      </c>
      <c r="U6025" s="117" t="s">
        <v>398</v>
      </c>
      <c r="V6025" s="117" t="s">
        <v>398</v>
      </c>
      <c r="W6025" s="123">
        <v>83</v>
      </c>
      <c r="X6025" s="117" t="s">
        <v>907</v>
      </c>
      <c r="Y6025" s="120">
        <v>43565</v>
      </c>
      <c r="Z6025" s="121">
        <v>0.625</v>
      </c>
      <c r="AA6025" s="121">
        <v>0.71527777777777779</v>
      </c>
      <c r="AB6025" s="117" t="s">
        <v>582</v>
      </c>
      <c r="AC6025" s="119" t="s">
        <v>398</v>
      </c>
      <c r="AD6025" s="119" t="s">
        <v>398</v>
      </c>
    </row>
    <row r="6026" spans="1:30">
      <c r="A6026" s="117">
        <v>6025</v>
      </c>
      <c r="B6026" s="123" t="s">
        <v>469</v>
      </c>
      <c r="C6026" s="117" t="s">
        <v>5</v>
      </c>
      <c r="D6026" s="117" t="s">
        <v>595</v>
      </c>
      <c r="E6026" s="117">
        <v>6025</v>
      </c>
      <c r="F6026" s="117" t="s">
        <v>924</v>
      </c>
      <c r="G6026" s="117" t="s">
        <v>577</v>
      </c>
      <c r="H6026" s="117" t="s">
        <v>398</v>
      </c>
      <c r="I6026" s="117" t="s">
        <v>398</v>
      </c>
      <c r="J6026" s="117" t="s">
        <v>398</v>
      </c>
      <c r="K6026" s="117" t="s">
        <v>398</v>
      </c>
      <c r="L6026" s="117" t="s">
        <v>398</v>
      </c>
      <c r="M6026" s="117" t="s">
        <v>398</v>
      </c>
      <c r="N6026" s="117" t="s">
        <v>398</v>
      </c>
      <c r="O6026" s="125" t="s">
        <v>579</v>
      </c>
      <c r="P6026" s="117">
        <v>1</v>
      </c>
      <c r="Q6026" s="117" t="s">
        <v>398</v>
      </c>
      <c r="R6026" s="117" t="s">
        <v>398</v>
      </c>
      <c r="S6026" s="117" t="s">
        <v>398</v>
      </c>
      <c r="T6026" s="117" t="s">
        <v>398</v>
      </c>
      <c r="U6026" s="117" t="s">
        <v>398</v>
      </c>
      <c r="V6026" s="117" t="s">
        <v>398</v>
      </c>
      <c r="W6026" s="123">
        <v>84</v>
      </c>
      <c r="X6026" s="117" t="s">
        <v>907</v>
      </c>
      <c r="Y6026" s="120">
        <v>43565</v>
      </c>
      <c r="Z6026" s="121">
        <v>0.625</v>
      </c>
      <c r="AA6026" s="121">
        <v>0.71527777777777779</v>
      </c>
      <c r="AB6026" s="117" t="s">
        <v>582</v>
      </c>
      <c r="AC6026" s="119" t="s">
        <v>398</v>
      </c>
      <c r="AD6026" s="119" t="s">
        <v>720</v>
      </c>
    </row>
    <row r="6027" spans="1:30">
      <c r="A6027" s="117">
        <v>6026</v>
      </c>
      <c r="B6027" s="123" t="s">
        <v>469</v>
      </c>
      <c r="C6027" s="117" t="s">
        <v>5</v>
      </c>
      <c r="D6027" s="117" t="s">
        <v>595</v>
      </c>
      <c r="E6027" s="117">
        <v>6026</v>
      </c>
      <c r="F6027" s="117" t="s">
        <v>924</v>
      </c>
      <c r="G6027" s="117" t="s">
        <v>577</v>
      </c>
      <c r="H6027" s="117" t="s">
        <v>398</v>
      </c>
      <c r="I6027" s="117" t="s">
        <v>398</v>
      </c>
      <c r="J6027" s="117" t="s">
        <v>398</v>
      </c>
      <c r="K6027" s="117" t="s">
        <v>398</v>
      </c>
      <c r="L6027" s="117" t="s">
        <v>398</v>
      </c>
      <c r="M6027" s="117" t="s">
        <v>398</v>
      </c>
      <c r="N6027" s="117" t="s">
        <v>398</v>
      </c>
      <c r="O6027" s="125" t="s">
        <v>579</v>
      </c>
      <c r="P6027" s="117">
        <v>1</v>
      </c>
      <c r="Q6027" s="117" t="s">
        <v>398</v>
      </c>
      <c r="R6027" s="117" t="s">
        <v>398</v>
      </c>
      <c r="S6027" s="117" t="s">
        <v>398</v>
      </c>
      <c r="T6027" s="117" t="s">
        <v>398</v>
      </c>
      <c r="U6027" s="117" t="s">
        <v>398</v>
      </c>
      <c r="V6027" s="117" t="s">
        <v>398</v>
      </c>
      <c r="W6027" s="123">
        <v>84</v>
      </c>
      <c r="X6027" s="117" t="s">
        <v>907</v>
      </c>
      <c r="Y6027" s="120">
        <v>43565</v>
      </c>
      <c r="Z6027" s="121">
        <v>0.625</v>
      </c>
      <c r="AA6027" s="121">
        <v>0.71527777777777779</v>
      </c>
      <c r="AB6027" s="117" t="s">
        <v>582</v>
      </c>
      <c r="AC6027" s="119" t="s">
        <v>398</v>
      </c>
      <c r="AD6027" s="119" t="s">
        <v>398</v>
      </c>
    </row>
    <row r="6028" spans="1:30">
      <c r="A6028" s="117">
        <v>6027</v>
      </c>
      <c r="B6028" s="123" t="s">
        <v>469</v>
      </c>
      <c r="C6028" s="117" t="s">
        <v>5</v>
      </c>
      <c r="D6028" s="117" t="s">
        <v>595</v>
      </c>
      <c r="E6028" s="117">
        <v>6027</v>
      </c>
      <c r="F6028" s="117" t="s">
        <v>924</v>
      </c>
      <c r="G6028" s="117" t="s">
        <v>577</v>
      </c>
      <c r="H6028" s="117" t="s">
        <v>398</v>
      </c>
      <c r="I6028" s="117" t="s">
        <v>398</v>
      </c>
      <c r="J6028" s="117" t="s">
        <v>398</v>
      </c>
      <c r="K6028" s="117" t="s">
        <v>398</v>
      </c>
      <c r="L6028" s="117" t="s">
        <v>398</v>
      </c>
      <c r="M6028" s="117" t="s">
        <v>398</v>
      </c>
      <c r="N6028" s="117" t="s">
        <v>398</v>
      </c>
      <c r="O6028" s="125" t="s">
        <v>579</v>
      </c>
      <c r="P6028" s="117">
        <v>1</v>
      </c>
      <c r="Q6028" s="117" t="s">
        <v>398</v>
      </c>
      <c r="R6028" s="117" t="s">
        <v>398</v>
      </c>
      <c r="S6028" s="117" t="s">
        <v>398</v>
      </c>
      <c r="T6028" s="117" t="s">
        <v>398</v>
      </c>
      <c r="U6028" s="117" t="s">
        <v>398</v>
      </c>
      <c r="V6028" s="117" t="s">
        <v>398</v>
      </c>
      <c r="W6028" s="123">
        <v>84</v>
      </c>
      <c r="X6028" s="117" t="s">
        <v>907</v>
      </c>
      <c r="Y6028" s="120">
        <v>43565</v>
      </c>
      <c r="Z6028" s="121">
        <v>0.625</v>
      </c>
      <c r="AA6028" s="121">
        <v>0.71527777777777779</v>
      </c>
      <c r="AB6028" s="117" t="s">
        <v>582</v>
      </c>
      <c r="AC6028" s="119" t="s">
        <v>398</v>
      </c>
      <c r="AD6028" s="119" t="s">
        <v>398</v>
      </c>
    </row>
    <row r="6029" spans="1:30">
      <c r="A6029" s="117">
        <v>6028</v>
      </c>
      <c r="B6029" s="123" t="s">
        <v>469</v>
      </c>
      <c r="C6029" s="117" t="s">
        <v>5</v>
      </c>
      <c r="D6029" s="117" t="s">
        <v>595</v>
      </c>
      <c r="E6029" s="117">
        <v>6028</v>
      </c>
      <c r="F6029" s="117" t="s">
        <v>924</v>
      </c>
      <c r="G6029" s="117" t="s">
        <v>577</v>
      </c>
      <c r="H6029" s="117" t="s">
        <v>398</v>
      </c>
      <c r="I6029" s="117" t="s">
        <v>398</v>
      </c>
      <c r="J6029" s="117" t="s">
        <v>398</v>
      </c>
      <c r="K6029" s="117" t="s">
        <v>398</v>
      </c>
      <c r="L6029" s="117" t="s">
        <v>398</v>
      </c>
      <c r="M6029" s="117" t="s">
        <v>398</v>
      </c>
      <c r="N6029" s="117" t="s">
        <v>398</v>
      </c>
      <c r="O6029" s="125" t="s">
        <v>579</v>
      </c>
      <c r="P6029" s="117">
        <v>1</v>
      </c>
      <c r="Q6029" s="117" t="s">
        <v>398</v>
      </c>
      <c r="R6029" s="117" t="s">
        <v>398</v>
      </c>
      <c r="S6029" s="117" t="s">
        <v>398</v>
      </c>
      <c r="T6029" s="117" t="s">
        <v>398</v>
      </c>
      <c r="U6029" s="117" t="s">
        <v>398</v>
      </c>
      <c r="V6029" s="117" t="s">
        <v>398</v>
      </c>
      <c r="W6029" s="123">
        <v>84</v>
      </c>
      <c r="X6029" s="117" t="s">
        <v>907</v>
      </c>
      <c r="Y6029" s="120">
        <v>43565</v>
      </c>
      <c r="Z6029" s="121">
        <v>0.625</v>
      </c>
      <c r="AA6029" s="121">
        <v>0.71527777777777779</v>
      </c>
      <c r="AB6029" s="117" t="s">
        <v>582</v>
      </c>
      <c r="AC6029" s="119" t="s">
        <v>398</v>
      </c>
      <c r="AD6029" s="119" t="s">
        <v>398</v>
      </c>
    </row>
    <row r="6030" spans="1:30">
      <c r="A6030" s="117">
        <v>6029</v>
      </c>
      <c r="B6030" s="123" t="s">
        <v>469</v>
      </c>
      <c r="C6030" s="117" t="s">
        <v>5</v>
      </c>
      <c r="D6030" s="117" t="s">
        <v>595</v>
      </c>
      <c r="E6030" s="117">
        <v>6029</v>
      </c>
      <c r="F6030" s="117" t="s">
        <v>924</v>
      </c>
      <c r="G6030" s="117" t="s">
        <v>577</v>
      </c>
      <c r="H6030" s="117" t="s">
        <v>398</v>
      </c>
      <c r="I6030" s="117" t="s">
        <v>398</v>
      </c>
      <c r="J6030" s="117" t="s">
        <v>398</v>
      </c>
      <c r="K6030" s="117" t="s">
        <v>398</v>
      </c>
      <c r="L6030" s="117" t="s">
        <v>398</v>
      </c>
      <c r="M6030" s="117" t="s">
        <v>398</v>
      </c>
      <c r="N6030" s="117" t="s">
        <v>398</v>
      </c>
      <c r="O6030" s="125" t="s">
        <v>579</v>
      </c>
      <c r="P6030" s="117">
        <v>1</v>
      </c>
      <c r="Q6030" s="117" t="s">
        <v>398</v>
      </c>
      <c r="R6030" s="117" t="s">
        <v>398</v>
      </c>
      <c r="S6030" s="117" t="s">
        <v>398</v>
      </c>
      <c r="T6030" s="117" t="s">
        <v>398</v>
      </c>
      <c r="U6030" s="117" t="s">
        <v>398</v>
      </c>
      <c r="V6030" s="117" t="s">
        <v>398</v>
      </c>
      <c r="W6030" s="123">
        <v>84</v>
      </c>
      <c r="X6030" s="117" t="s">
        <v>907</v>
      </c>
      <c r="Y6030" s="120">
        <v>43565</v>
      </c>
      <c r="Z6030" s="121">
        <v>0.625</v>
      </c>
      <c r="AA6030" s="121">
        <v>0.71527777777777779</v>
      </c>
      <c r="AB6030" s="117" t="s">
        <v>582</v>
      </c>
      <c r="AC6030" s="119" t="s">
        <v>398</v>
      </c>
      <c r="AD6030" s="119" t="s">
        <v>398</v>
      </c>
    </row>
    <row r="6031" spans="1:30">
      <c r="A6031" s="117">
        <v>6030</v>
      </c>
      <c r="B6031" s="123" t="s">
        <v>469</v>
      </c>
      <c r="C6031" s="117" t="s">
        <v>5</v>
      </c>
      <c r="D6031" s="117" t="s">
        <v>595</v>
      </c>
      <c r="E6031" s="117">
        <v>6030</v>
      </c>
      <c r="F6031" s="117" t="s">
        <v>924</v>
      </c>
      <c r="G6031" s="117" t="s">
        <v>577</v>
      </c>
      <c r="H6031" s="117" t="s">
        <v>398</v>
      </c>
      <c r="I6031" s="117" t="s">
        <v>398</v>
      </c>
      <c r="J6031" s="117" t="s">
        <v>398</v>
      </c>
      <c r="K6031" s="117" t="s">
        <v>398</v>
      </c>
      <c r="L6031" s="117" t="s">
        <v>398</v>
      </c>
      <c r="M6031" s="117" t="s">
        <v>398</v>
      </c>
      <c r="N6031" s="117" t="s">
        <v>398</v>
      </c>
      <c r="O6031" s="125" t="s">
        <v>579</v>
      </c>
      <c r="P6031" s="117">
        <v>1</v>
      </c>
      <c r="Q6031" s="117" t="s">
        <v>398</v>
      </c>
      <c r="R6031" s="117" t="s">
        <v>398</v>
      </c>
      <c r="S6031" s="117" t="s">
        <v>398</v>
      </c>
      <c r="T6031" s="117" t="s">
        <v>398</v>
      </c>
      <c r="U6031" s="117" t="s">
        <v>398</v>
      </c>
      <c r="V6031" s="117" t="s">
        <v>398</v>
      </c>
      <c r="W6031" s="123">
        <v>84</v>
      </c>
      <c r="X6031" s="117" t="s">
        <v>907</v>
      </c>
      <c r="Y6031" s="120">
        <v>43565</v>
      </c>
      <c r="Z6031" s="121">
        <v>0.625</v>
      </c>
      <c r="AA6031" s="121">
        <v>0.71527777777777779</v>
      </c>
      <c r="AB6031" s="117" t="s">
        <v>582</v>
      </c>
      <c r="AC6031" s="119" t="s">
        <v>398</v>
      </c>
      <c r="AD6031" s="119" t="s">
        <v>398</v>
      </c>
    </row>
    <row r="6032" spans="1:30">
      <c r="A6032" s="117">
        <v>6031</v>
      </c>
      <c r="B6032" s="123" t="s">
        <v>469</v>
      </c>
      <c r="C6032" s="117" t="s">
        <v>5</v>
      </c>
      <c r="D6032" s="117" t="s">
        <v>595</v>
      </c>
      <c r="E6032" s="117">
        <v>6031</v>
      </c>
      <c r="F6032" s="117" t="s">
        <v>924</v>
      </c>
      <c r="G6032" s="117" t="s">
        <v>577</v>
      </c>
      <c r="H6032" s="117" t="s">
        <v>398</v>
      </c>
      <c r="I6032" s="117" t="s">
        <v>398</v>
      </c>
      <c r="J6032" s="117" t="s">
        <v>398</v>
      </c>
      <c r="K6032" s="117" t="s">
        <v>398</v>
      </c>
      <c r="L6032" s="117" t="s">
        <v>398</v>
      </c>
      <c r="M6032" s="117" t="s">
        <v>398</v>
      </c>
      <c r="N6032" s="117" t="s">
        <v>398</v>
      </c>
      <c r="O6032" s="125" t="s">
        <v>579</v>
      </c>
      <c r="P6032" s="117">
        <v>1</v>
      </c>
      <c r="Q6032" s="117" t="s">
        <v>398</v>
      </c>
      <c r="R6032" s="117" t="s">
        <v>398</v>
      </c>
      <c r="S6032" s="117" t="s">
        <v>398</v>
      </c>
      <c r="T6032" s="117" t="s">
        <v>398</v>
      </c>
      <c r="U6032" s="117" t="s">
        <v>398</v>
      </c>
      <c r="V6032" s="117" t="s">
        <v>398</v>
      </c>
      <c r="W6032" s="123">
        <v>84</v>
      </c>
      <c r="X6032" s="117" t="s">
        <v>907</v>
      </c>
      <c r="Y6032" s="120">
        <v>43565</v>
      </c>
      <c r="Z6032" s="121">
        <v>0.625</v>
      </c>
      <c r="AA6032" s="121">
        <v>0.71527777777777779</v>
      </c>
      <c r="AB6032" s="117" t="s">
        <v>582</v>
      </c>
      <c r="AC6032" s="119" t="s">
        <v>398</v>
      </c>
      <c r="AD6032" s="119" t="s">
        <v>398</v>
      </c>
    </row>
    <row r="6033" spans="1:30">
      <c r="A6033" s="117">
        <v>6032</v>
      </c>
      <c r="B6033" s="123" t="s">
        <v>469</v>
      </c>
      <c r="C6033" s="117" t="s">
        <v>5</v>
      </c>
      <c r="D6033" s="117" t="s">
        <v>595</v>
      </c>
      <c r="E6033" s="117">
        <v>6032</v>
      </c>
      <c r="F6033" s="117" t="s">
        <v>924</v>
      </c>
      <c r="G6033" s="117" t="s">
        <v>577</v>
      </c>
      <c r="H6033" s="117" t="s">
        <v>398</v>
      </c>
      <c r="I6033" s="117" t="s">
        <v>398</v>
      </c>
      <c r="J6033" s="117" t="s">
        <v>398</v>
      </c>
      <c r="K6033" s="117" t="s">
        <v>398</v>
      </c>
      <c r="L6033" s="117" t="s">
        <v>398</v>
      </c>
      <c r="M6033" s="117" t="s">
        <v>398</v>
      </c>
      <c r="N6033" s="117" t="s">
        <v>398</v>
      </c>
      <c r="O6033" s="125" t="s">
        <v>579</v>
      </c>
      <c r="P6033" s="117">
        <v>1</v>
      </c>
      <c r="Q6033" s="117" t="s">
        <v>398</v>
      </c>
      <c r="R6033" s="117" t="s">
        <v>398</v>
      </c>
      <c r="S6033" s="117" t="s">
        <v>398</v>
      </c>
      <c r="T6033" s="117" t="s">
        <v>398</v>
      </c>
      <c r="U6033" s="117" t="s">
        <v>398</v>
      </c>
      <c r="V6033" s="117" t="s">
        <v>398</v>
      </c>
      <c r="W6033" s="123">
        <v>84</v>
      </c>
      <c r="X6033" s="117" t="s">
        <v>907</v>
      </c>
      <c r="Y6033" s="120">
        <v>43565</v>
      </c>
      <c r="Z6033" s="121">
        <v>0.625</v>
      </c>
      <c r="AA6033" s="121">
        <v>0.71527777777777779</v>
      </c>
      <c r="AB6033" s="117" t="s">
        <v>582</v>
      </c>
      <c r="AC6033" s="119" t="s">
        <v>398</v>
      </c>
      <c r="AD6033" s="119" t="s">
        <v>398</v>
      </c>
    </row>
    <row r="6034" spans="1:30">
      <c r="A6034" s="117">
        <v>6033</v>
      </c>
      <c r="B6034" s="123" t="s">
        <v>469</v>
      </c>
      <c r="C6034" s="117" t="s">
        <v>5</v>
      </c>
      <c r="D6034" s="117" t="s">
        <v>595</v>
      </c>
      <c r="E6034" s="117">
        <v>6033</v>
      </c>
      <c r="F6034" s="117" t="s">
        <v>924</v>
      </c>
      <c r="G6034" s="117" t="s">
        <v>577</v>
      </c>
      <c r="H6034" s="117" t="s">
        <v>398</v>
      </c>
      <c r="I6034" s="117" t="s">
        <v>398</v>
      </c>
      <c r="J6034" s="117" t="s">
        <v>398</v>
      </c>
      <c r="K6034" s="117" t="s">
        <v>398</v>
      </c>
      <c r="L6034" s="117" t="s">
        <v>398</v>
      </c>
      <c r="M6034" s="117" t="s">
        <v>398</v>
      </c>
      <c r="N6034" s="117" t="s">
        <v>398</v>
      </c>
      <c r="O6034" s="125" t="s">
        <v>579</v>
      </c>
      <c r="P6034" s="117">
        <v>1</v>
      </c>
      <c r="Q6034" s="117" t="s">
        <v>398</v>
      </c>
      <c r="R6034" s="117" t="s">
        <v>398</v>
      </c>
      <c r="S6034" s="117" t="s">
        <v>398</v>
      </c>
      <c r="T6034" s="117" t="s">
        <v>398</v>
      </c>
      <c r="U6034" s="117" t="s">
        <v>398</v>
      </c>
      <c r="V6034" s="117" t="s">
        <v>398</v>
      </c>
      <c r="W6034" s="123">
        <v>84</v>
      </c>
      <c r="X6034" s="117" t="s">
        <v>907</v>
      </c>
      <c r="Y6034" s="120">
        <v>43565</v>
      </c>
      <c r="Z6034" s="121">
        <v>0.625</v>
      </c>
      <c r="AA6034" s="121">
        <v>0.71527777777777779</v>
      </c>
      <c r="AB6034" s="117" t="s">
        <v>582</v>
      </c>
      <c r="AC6034" s="119" t="s">
        <v>398</v>
      </c>
      <c r="AD6034" s="119" t="s">
        <v>398</v>
      </c>
    </row>
    <row r="6035" spans="1:30">
      <c r="A6035" s="117">
        <v>6034</v>
      </c>
      <c r="B6035" s="123" t="s">
        <v>469</v>
      </c>
      <c r="C6035" s="117" t="s">
        <v>5</v>
      </c>
      <c r="D6035" s="117" t="s">
        <v>595</v>
      </c>
      <c r="E6035" s="117">
        <v>6034</v>
      </c>
      <c r="F6035" s="117" t="s">
        <v>924</v>
      </c>
      <c r="G6035" s="117" t="s">
        <v>577</v>
      </c>
      <c r="H6035" s="117" t="s">
        <v>398</v>
      </c>
      <c r="I6035" s="117" t="s">
        <v>398</v>
      </c>
      <c r="J6035" s="117" t="s">
        <v>398</v>
      </c>
      <c r="K6035" s="117" t="s">
        <v>398</v>
      </c>
      <c r="L6035" s="117" t="s">
        <v>398</v>
      </c>
      <c r="M6035" s="117" t="s">
        <v>398</v>
      </c>
      <c r="N6035" s="117" t="s">
        <v>398</v>
      </c>
      <c r="O6035" s="125" t="s">
        <v>579</v>
      </c>
      <c r="P6035" s="117">
        <v>1</v>
      </c>
      <c r="Q6035" s="117" t="s">
        <v>398</v>
      </c>
      <c r="R6035" s="117" t="s">
        <v>398</v>
      </c>
      <c r="S6035" s="117" t="s">
        <v>398</v>
      </c>
      <c r="T6035" s="117" t="s">
        <v>398</v>
      </c>
      <c r="U6035" s="117" t="s">
        <v>398</v>
      </c>
      <c r="V6035" s="117" t="s">
        <v>398</v>
      </c>
      <c r="W6035" s="123">
        <v>84</v>
      </c>
      <c r="X6035" s="117" t="s">
        <v>907</v>
      </c>
      <c r="Y6035" s="120">
        <v>43565</v>
      </c>
      <c r="Z6035" s="121">
        <v>0.625</v>
      </c>
      <c r="AA6035" s="121">
        <v>0.71527777777777779</v>
      </c>
      <c r="AB6035" s="117" t="s">
        <v>582</v>
      </c>
      <c r="AC6035" s="119" t="s">
        <v>398</v>
      </c>
      <c r="AD6035" s="119" t="s">
        <v>398</v>
      </c>
    </row>
    <row r="6036" spans="1:30">
      <c r="A6036" s="117">
        <v>6035</v>
      </c>
      <c r="B6036" s="123" t="s">
        <v>469</v>
      </c>
      <c r="C6036" s="117" t="s">
        <v>5</v>
      </c>
      <c r="D6036" s="117" t="s">
        <v>595</v>
      </c>
      <c r="E6036" s="117">
        <v>6035</v>
      </c>
      <c r="F6036" s="117" t="s">
        <v>924</v>
      </c>
      <c r="G6036" s="117" t="s">
        <v>577</v>
      </c>
      <c r="H6036" s="117" t="s">
        <v>398</v>
      </c>
      <c r="I6036" s="117" t="s">
        <v>398</v>
      </c>
      <c r="J6036" s="117" t="s">
        <v>398</v>
      </c>
      <c r="K6036" s="117" t="s">
        <v>398</v>
      </c>
      <c r="L6036" s="117" t="s">
        <v>398</v>
      </c>
      <c r="M6036" s="117" t="s">
        <v>398</v>
      </c>
      <c r="N6036" s="117" t="s">
        <v>398</v>
      </c>
      <c r="O6036" s="125" t="s">
        <v>579</v>
      </c>
      <c r="P6036" s="117">
        <v>1</v>
      </c>
      <c r="Q6036" s="117" t="s">
        <v>398</v>
      </c>
      <c r="R6036" s="117" t="s">
        <v>398</v>
      </c>
      <c r="S6036" s="117" t="s">
        <v>398</v>
      </c>
      <c r="T6036" s="117" t="s">
        <v>398</v>
      </c>
      <c r="U6036" s="117" t="s">
        <v>398</v>
      </c>
      <c r="V6036" s="117" t="s">
        <v>398</v>
      </c>
      <c r="W6036" s="123">
        <v>84</v>
      </c>
      <c r="X6036" s="117" t="s">
        <v>907</v>
      </c>
      <c r="Y6036" s="120">
        <v>43565</v>
      </c>
      <c r="Z6036" s="121">
        <v>0.625</v>
      </c>
      <c r="AA6036" s="121">
        <v>0.71527777777777779</v>
      </c>
      <c r="AB6036" s="117" t="s">
        <v>582</v>
      </c>
      <c r="AC6036" s="119" t="s">
        <v>398</v>
      </c>
      <c r="AD6036" s="119" t="s">
        <v>398</v>
      </c>
    </row>
    <row r="6037" spans="1:30">
      <c r="A6037" s="117">
        <v>6036</v>
      </c>
      <c r="B6037" s="123" t="s">
        <v>469</v>
      </c>
      <c r="C6037" s="117" t="s">
        <v>5</v>
      </c>
      <c r="D6037" s="117" t="s">
        <v>595</v>
      </c>
      <c r="E6037" s="117">
        <v>6036</v>
      </c>
      <c r="F6037" s="117" t="s">
        <v>924</v>
      </c>
      <c r="G6037" s="117" t="s">
        <v>577</v>
      </c>
      <c r="H6037" s="117" t="s">
        <v>398</v>
      </c>
      <c r="I6037" s="117" t="s">
        <v>398</v>
      </c>
      <c r="J6037" s="117" t="s">
        <v>398</v>
      </c>
      <c r="K6037" s="117" t="s">
        <v>398</v>
      </c>
      <c r="L6037" s="117" t="s">
        <v>398</v>
      </c>
      <c r="M6037" s="117" t="s">
        <v>398</v>
      </c>
      <c r="N6037" s="117" t="s">
        <v>398</v>
      </c>
      <c r="O6037" s="125" t="s">
        <v>579</v>
      </c>
      <c r="P6037" s="117">
        <v>1</v>
      </c>
      <c r="Q6037" s="117" t="s">
        <v>398</v>
      </c>
      <c r="R6037" s="117" t="s">
        <v>398</v>
      </c>
      <c r="S6037" s="117" t="s">
        <v>398</v>
      </c>
      <c r="T6037" s="117" t="s">
        <v>398</v>
      </c>
      <c r="U6037" s="117" t="s">
        <v>398</v>
      </c>
      <c r="V6037" s="117" t="s">
        <v>398</v>
      </c>
      <c r="W6037" s="123">
        <v>84</v>
      </c>
      <c r="X6037" s="117" t="s">
        <v>907</v>
      </c>
      <c r="Y6037" s="120">
        <v>43565</v>
      </c>
      <c r="Z6037" s="121">
        <v>0.625</v>
      </c>
      <c r="AA6037" s="121">
        <v>0.71527777777777779</v>
      </c>
      <c r="AB6037" s="117" t="s">
        <v>582</v>
      </c>
      <c r="AC6037" s="119" t="s">
        <v>398</v>
      </c>
      <c r="AD6037" s="119" t="s">
        <v>398</v>
      </c>
    </row>
    <row r="6038" spans="1:30">
      <c r="A6038" s="117">
        <v>6037</v>
      </c>
      <c r="B6038" s="123" t="s">
        <v>469</v>
      </c>
      <c r="C6038" s="117" t="s">
        <v>5</v>
      </c>
      <c r="D6038" s="117" t="s">
        <v>595</v>
      </c>
      <c r="E6038" s="117">
        <v>6037</v>
      </c>
      <c r="F6038" s="117" t="s">
        <v>924</v>
      </c>
      <c r="G6038" s="117" t="s">
        <v>577</v>
      </c>
      <c r="H6038" s="117" t="s">
        <v>398</v>
      </c>
      <c r="I6038" s="117" t="s">
        <v>398</v>
      </c>
      <c r="J6038" s="117" t="s">
        <v>398</v>
      </c>
      <c r="K6038" s="117" t="s">
        <v>398</v>
      </c>
      <c r="L6038" s="117" t="s">
        <v>398</v>
      </c>
      <c r="M6038" s="117" t="s">
        <v>398</v>
      </c>
      <c r="N6038" s="117" t="s">
        <v>398</v>
      </c>
      <c r="O6038" s="125" t="s">
        <v>579</v>
      </c>
      <c r="P6038" s="117">
        <v>1</v>
      </c>
      <c r="Q6038" s="117" t="s">
        <v>398</v>
      </c>
      <c r="R6038" s="117" t="s">
        <v>398</v>
      </c>
      <c r="S6038" s="117" t="s">
        <v>398</v>
      </c>
      <c r="T6038" s="117" t="s">
        <v>398</v>
      </c>
      <c r="U6038" s="117" t="s">
        <v>398</v>
      </c>
      <c r="V6038" s="117" t="s">
        <v>398</v>
      </c>
      <c r="W6038" s="123">
        <v>84</v>
      </c>
      <c r="X6038" s="117" t="s">
        <v>907</v>
      </c>
      <c r="Y6038" s="120">
        <v>43565</v>
      </c>
      <c r="Z6038" s="121">
        <v>0.625</v>
      </c>
      <c r="AA6038" s="121">
        <v>0.71527777777777779</v>
      </c>
      <c r="AB6038" s="117" t="s">
        <v>582</v>
      </c>
      <c r="AC6038" s="119" t="s">
        <v>398</v>
      </c>
      <c r="AD6038" s="119" t="s">
        <v>398</v>
      </c>
    </row>
    <row r="6039" spans="1:30">
      <c r="A6039" s="117">
        <v>6038</v>
      </c>
      <c r="B6039" s="123" t="s">
        <v>469</v>
      </c>
      <c r="C6039" s="117" t="s">
        <v>5</v>
      </c>
      <c r="D6039" s="117" t="s">
        <v>595</v>
      </c>
      <c r="E6039" s="117">
        <v>6038</v>
      </c>
      <c r="F6039" s="117" t="s">
        <v>924</v>
      </c>
      <c r="G6039" s="117" t="s">
        <v>577</v>
      </c>
      <c r="H6039" s="117" t="s">
        <v>398</v>
      </c>
      <c r="I6039" s="117" t="s">
        <v>398</v>
      </c>
      <c r="J6039" s="117" t="s">
        <v>398</v>
      </c>
      <c r="K6039" s="117" t="s">
        <v>398</v>
      </c>
      <c r="L6039" s="117" t="s">
        <v>398</v>
      </c>
      <c r="M6039" s="117" t="s">
        <v>398</v>
      </c>
      <c r="N6039" s="117" t="s">
        <v>398</v>
      </c>
      <c r="O6039" s="125" t="s">
        <v>579</v>
      </c>
      <c r="P6039" s="117">
        <v>1</v>
      </c>
      <c r="Q6039" s="117" t="s">
        <v>398</v>
      </c>
      <c r="R6039" s="117" t="s">
        <v>398</v>
      </c>
      <c r="S6039" s="117" t="s">
        <v>398</v>
      </c>
      <c r="T6039" s="117" t="s">
        <v>398</v>
      </c>
      <c r="U6039" s="117" t="s">
        <v>398</v>
      </c>
      <c r="V6039" s="117" t="s">
        <v>398</v>
      </c>
      <c r="W6039" s="123">
        <v>84</v>
      </c>
      <c r="X6039" s="117" t="s">
        <v>907</v>
      </c>
      <c r="Y6039" s="120">
        <v>43565</v>
      </c>
      <c r="Z6039" s="121">
        <v>0.625</v>
      </c>
      <c r="AA6039" s="121">
        <v>0.71527777777777779</v>
      </c>
      <c r="AB6039" s="117" t="s">
        <v>582</v>
      </c>
      <c r="AC6039" s="119" t="s">
        <v>398</v>
      </c>
      <c r="AD6039" s="119" t="s">
        <v>398</v>
      </c>
    </row>
    <row r="6040" spans="1:30">
      <c r="A6040" s="117">
        <v>6039</v>
      </c>
      <c r="B6040" s="123" t="s">
        <v>469</v>
      </c>
      <c r="C6040" s="117" t="s">
        <v>5</v>
      </c>
      <c r="D6040" s="117" t="s">
        <v>595</v>
      </c>
      <c r="E6040" s="117">
        <v>6039</v>
      </c>
      <c r="F6040" s="117" t="s">
        <v>924</v>
      </c>
      <c r="G6040" s="117" t="s">
        <v>577</v>
      </c>
      <c r="H6040" s="117" t="s">
        <v>398</v>
      </c>
      <c r="I6040" s="117" t="s">
        <v>398</v>
      </c>
      <c r="J6040" s="117" t="s">
        <v>398</v>
      </c>
      <c r="K6040" s="117" t="s">
        <v>398</v>
      </c>
      <c r="L6040" s="117" t="s">
        <v>398</v>
      </c>
      <c r="M6040" s="117" t="s">
        <v>398</v>
      </c>
      <c r="N6040" s="117" t="s">
        <v>398</v>
      </c>
      <c r="O6040" s="125" t="s">
        <v>579</v>
      </c>
      <c r="P6040" s="117">
        <v>1</v>
      </c>
      <c r="Q6040" s="117" t="s">
        <v>398</v>
      </c>
      <c r="R6040" s="117" t="s">
        <v>398</v>
      </c>
      <c r="S6040" s="117" t="s">
        <v>398</v>
      </c>
      <c r="T6040" s="117" t="s">
        <v>398</v>
      </c>
      <c r="U6040" s="117" t="s">
        <v>398</v>
      </c>
      <c r="V6040" s="117" t="s">
        <v>398</v>
      </c>
      <c r="W6040" s="123">
        <v>84</v>
      </c>
      <c r="X6040" s="117" t="s">
        <v>907</v>
      </c>
      <c r="Y6040" s="120">
        <v>43565</v>
      </c>
      <c r="Z6040" s="121">
        <v>0.625</v>
      </c>
      <c r="AA6040" s="121">
        <v>0.71527777777777779</v>
      </c>
      <c r="AB6040" s="117" t="s">
        <v>582</v>
      </c>
      <c r="AC6040" s="119" t="s">
        <v>398</v>
      </c>
      <c r="AD6040" s="119" t="s">
        <v>398</v>
      </c>
    </row>
    <row r="6041" spans="1:30">
      <c r="A6041" s="117">
        <v>6040</v>
      </c>
      <c r="B6041" s="123" t="s">
        <v>469</v>
      </c>
      <c r="C6041" s="117" t="s">
        <v>5</v>
      </c>
      <c r="D6041" s="117" t="s">
        <v>595</v>
      </c>
      <c r="E6041" s="117">
        <v>6040</v>
      </c>
      <c r="F6041" s="117" t="s">
        <v>924</v>
      </c>
      <c r="G6041" s="117" t="s">
        <v>577</v>
      </c>
      <c r="H6041" s="117" t="s">
        <v>398</v>
      </c>
      <c r="I6041" s="117" t="s">
        <v>398</v>
      </c>
      <c r="J6041" s="117" t="s">
        <v>398</v>
      </c>
      <c r="K6041" s="117" t="s">
        <v>398</v>
      </c>
      <c r="L6041" s="117" t="s">
        <v>398</v>
      </c>
      <c r="M6041" s="117" t="s">
        <v>398</v>
      </c>
      <c r="N6041" s="117" t="s">
        <v>398</v>
      </c>
      <c r="O6041" s="125" t="s">
        <v>579</v>
      </c>
      <c r="P6041" s="117">
        <v>1</v>
      </c>
      <c r="Q6041" s="117" t="s">
        <v>398</v>
      </c>
      <c r="R6041" s="117" t="s">
        <v>398</v>
      </c>
      <c r="S6041" s="117" t="s">
        <v>398</v>
      </c>
      <c r="T6041" s="117" t="s">
        <v>398</v>
      </c>
      <c r="U6041" s="117" t="s">
        <v>398</v>
      </c>
      <c r="V6041" s="117" t="s">
        <v>398</v>
      </c>
      <c r="W6041" s="123">
        <v>84</v>
      </c>
      <c r="X6041" s="117" t="s">
        <v>907</v>
      </c>
      <c r="Y6041" s="120">
        <v>43565</v>
      </c>
      <c r="Z6041" s="121">
        <v>0.625</v>
      </c>
      <c r="AA6041" s="121">
        <v>0.71527777777777779</v>
      </c>
      <c r="AB6041" s="117" t="s">
        <v>582</v>
      </c>
      <c r="AC6041" s="119" t="s">
        <v>398</v>
      </c>
      <c r="AD6041" s="119" t="s">
        <v>398</v>
      </c>
    </row>
    <row r="6042" spans="1:30">
      <c r="A6042" s="117">
        <v>6041</v>
      </c>
      <c r="B6042" s="123" t="s">
        <v>469</v>
      </c>
      <c r="C6042" s="117" t="s">
        <v>5</v>
      </c>
      <c r="D6042" s="117" t="s">
        <v>595</v>
      </c>
      <c r="E6042" s="117">
        <v>6041</v>
      </c>
      <c r="F6042" s="117" t="s">
        <v>924</v>
      </c>
      <c r="G6042" s="117" t="s">
        <v>577</v>
      </c>
      <c r="H6042" s="117" t="s">
        <v>398</v>
      </c>
      <c r="I6042" s="117" t="s">
        <v>398</v>
      </c>
      <c r="J6042" s="117" t="s">
        <v>398</v>
      </c>
      <c r="K6042" s="117" t="s">
        <v>398</v>
      </c>
      <c r="L6042" s="117" t="s">
        <v>398</v>
      </c>
      <c r="M6042" s="117" t="s">
        <v>398</v>
      </c>
      <c r="N6042" s="117" t="s">
        <v>398</v>
      </c>
      <c r="O6042" s="125" t="s">
        <v>579</v>
      </c>
      <c r="P6042" s="117">
        <v>1</v>
      </c>
      <c r="Q6042" s="117" t="s">
        <v>398</v>
      </c>
      <c r="R6042" s="117" t="s">
        <v>398</v>
      </c>
      <c r="S6042" s="117" t="s">
        <v>398</v>
      </c>
      <c r="T6042" s="117" t="s">
        <v>398</v>
      </c>
      <c r="U6042" s="117" t="s">
        <v>398</v>
      </c>
      <c r="V6042" s="117" t="s">
        <v>398</v>
      </c>
      <c r="W6042" s="123">
        <v>84</v>
      </c>
      <c r="X6042" s="117" t="s">
        <v>907</v>
      </c>
      <c r="Y6042" s="120">
        <v>43565</v>
      </c>
      <c r="Z6042" s="121">
        <v>0.625</v>
      </c>
      <c r="AA6042" s="121">
        <v>0.71527777777777779</v>
      </c>
      <c r="AB6042" s="117" t="s">
        <v>582</v>
      </c>
      <c r="AC6042" s="119" t="s">
        <v>398</v>
      </c>
      <c r="AD6042" s="119" t="s">
        <v>398</v>
      </c>
    </row>
    <row r="6043" spans="1:30">
      <c r="A6043" s="117">
        <v>6042</v>
      </c>
      <c r="B6043" s="123" t="s">
        <v>469</v>
      </c>
      <c r="C6043" s="117" t="s">
        <v>5</v>
      </c>
      <c r="D6043" s="117" t="s">
        <v>595</v>
      </c>
      <c r="E6043" s="117">
        <v>6042</v>
      </c>
      <c r="F6043" s="117" t="s">
        <v>924</v>
      </c>
      <c r="G6043" s="117" t="s">
        <v>577</v>
      </c>
      <c r="H6043" s="117" t="s">
        <v>398</v>
      </c>
      <c r="I6043" s="117" t="s">
        <v>398</v>
      </c>
      <c r="J6043" s="117" t="s">
        <v>398</v>
      </c>
      <c r="K6043" s="117" t="s">
        <v>398</v>
      </c>
      <c r="L6043" s="117" t="s">
        <v>398</v>
      </c>
      <c r="M6043" s="117" t="s">
        <v>398</v>
      </c>
      <c r="N6043" s="117" t="s">
        <v>398</v>
      </c>
      <c r="O6043" s="125" t="s">
        <v>579</v>
      </c>
      <c r="P6043" s="117">
        <v>1</v>
      </c>
      <c r="Q6043" s="117" t="s">
        <v>398</v>
      </c>
      <c r="R6043" s="117" t="s">
        <v>398</v>
      </c>
      <c r="S6043" s="117" t="s">
        <v>398</v>
      </c>
      <c r="T6043" s="117" t="s">
        <v>398</v>
      </c>
      <c r="U6043" s="117" t="s">
        <v>398</v>
      </c>
      <c r="V6043" s="117" t="s">
        <v>398</v>
      </c>
      <c r="W6043" s="123">
        <v>84</v>
      </c>
      <c r="X6043" s="117" t="s">
        <v>907</v>
      </c>
      <c r="Y6043" s="120">
        <v>43565</v>
      </c>
      <c r="Z6043" s="121">
        <v>0.625</v>
      </c>
      <c r="AA6043" s="121">
        <v>0.71527777777777779</v>
      </c>
      <c r="AB6043" s="117" t="s">
        <v>582</v>
      </c>
      <c r="AC6043" s="119" t="s">
        <v>398</v>
      </c>
      <c r="AD6043" s="119" t="s">
        <v>398</v>
      </c>
    </row>
    <row r="6044" spans="1:30">
      <c r="A6044" s="117">
        <v>6043</v>
      </c>
      <c r="B6044" s="123" t="s">
        <v>469</v>
      </c>
      <c r="C6044" s="117" t="s">
        <v>5</v>
      </c>
      <c r="D6044" s="117" t="s">
        <v>595</v>
      </c>
      <c r="E6044" s="117">
        <v>6043</v>
      </c>
      <c r="F6044" s="117" t="s">
        <v>924</v>
      </c>
      <c r="G6044" s="117" t="s">
        <v>577</v>
      </c>
      <c r="H6044" s="117" t="s">
        <v>398</v>
      </c>
      <c r="I6044" s="117" t="s">
        <v>398</v>
      </c>
      <c r="J6044" s="117" t="s">
        <v>398</v>
      </c>
      <c r="K6044" s="117" t="s">
        <v>398</v>
      </c>
      <c r="L6044" s="117" t="s">
        <v>398</v>
      </c>
      <c r="M6044" s="117" t="s">
        <v>398</v>
      </c>
      <c r="N6044" s="117" t="s">
        <v>398</v>
      </c>
      <c r="O6044" s="125" t="s">
        <v>579</v>
      </c>
      <c r="P6044" s="117">
        <v>1</v>
      </c>
      <c r="Q6044" s="117" t="s">
        <v>398</v>
      </c>
      <c r="R6044" s="117" t="s">
        <v>398</v>
      </c>
      <c r="S6044" s="117" t="s">
        <v>398</v>
      </c>
      <c r="T6044" s="117" t="s">
        <v>398</v>
      </c>
      <c r="U6044" s="117" t="s">
        <v>398</v>
      </c>
      <c r="V6044" s="117" t="s">
        <v>398</v>
      </c>
      <c r="W6044" s="123">
        <v>84</v>
      </c>
      <c r="X6044" s="117" t="s">
        <v>907</v>
      </c>
      <c r="Y6044" s="120">
        <v>43565</v>
      </c>
      <c r="Z6044" s="121">
        <v>0.625</v>
      </c>
      <c r="AA6044" s="121">
        <v>0.71527777777777779</v>
      </c>
      <c r="AB6044" s="117" t="s">
        <v>582</v>
      </c>
      <c r="AC6044" s="119" t="s">
        <v>398</v>
      </c>
      <c r="AD6044" s="119" t="s">
        <v>398</v>
      </c>
    </row>
    <row r="6045" spans="1:30">
      <c r="A6045" s="117">
        <v>6044</v>
      </c>
      <c r="B6045" s="123" t="s">
        <v>469</v>
      </c>
      <c r="C6045" s="117" t="s">
        <v>5</v>
      </c>
      <c r="D6045" s="117" t="s">
        <v>595</v>
      </c>
      <c r="E6045" s="117">
        <v>6044</v>
      </c>
      <c r="F6045" s="117" t="s">
        <v>924</v>
      </c>
      <c r="G6045" s="117" t="s">
        <v>591</v>
      </c>
      <c r="H6045" s="117" t="s">
        <v>398</v>
      </c>
      <c r="I6045" s="117" t="s">
        <v>398</v>
      </c>
      <c r="J6045" s="117" t="s">
        <v>398</v>
      </c>
      <c r="K6045" s="117" t="s">
        <v>398</v>
      </c>
      <c r="L6045" s="117" t="s">
        <v>398</v>
      </c>
      <c r="M6045" s="117" t="s">
        <v>398</v>
      </c>
      <c r="N6045" s="117" t="s">
        <v>398</v>
      </c>
      <c r="O6045" s="125" t="s">
        <v>579</v>
      </c>
      <c r="P6045" s="117">
        <v>1</v>
      </c>
      <c r="Q6045" s="117" t="s">
        <v>398</v>
      </c>
      <c r="R6045" s="117" t="s">
        <v>398</v>
      </c>
      <c r="S6045" s="117" t="s">
        <v>398</v>
      </c>
      <c r="T6045" s="117" t="s">
        <v>398</v>
      </c>
      <c r="U6045" s="117" t="s">
        <v>398</v>
      </c>
      <c r="V6045" s="117" t="s">
        <v>398</v>
      </c>
      <c r="W6045" s="123">
        <v>85</v>
      </c>
      <c r="X6045" s="117" t="s">
        <v>907</v>
      </c>
      <c r="Y6045" s="120">
        <v>43565</v>
      </c>
      <c r="Z6045" s="121">
        <v>0.625</v>
      </c>
      <c r="AA6045" s="121">
        <v>0.71527777777777779</v>
      </c>
      <c r="AB6045" s="117" t="s">
        <v>582</v>
      </c>
      <c r="AC6045" s="119" t="s">
        <v>398</v>
      </c>
      <c r="AD6045" s="119" t="s">
        <v>398</v>
      </c>
    </row>
    <row r="6046" spans="1:30">
      <c r="A6046" s="117">
        <v>6045</v>
      </c>
      <c r="B6046" s="123" t="s">
        <v>469</v>
      </c>
      <c r="C6046" s="117" t="s">
        <v>5</v>
      </c>
      <c r="D6046" s="117" t="s">
        <v>595</v>
      </c>
      <c r="E6046" s="117">
        <v>6045</v>
      </c>
      <c r="F6046" s="117" t="s">
        <v>924</v>
      </c>
      <c r="G6046" s="117" t="s">
        <v>591</v>
      </c>
      <c r="H6046" s="117" t="s">
        <v>398</v>
      </c>
      <c r="I6046" s="117" t="s">
        <v>398</v>
      </c>
      <c r="J6046" s="117" t="s">
        <v>398</v>
      </c>
      <c r="K6046" s="117" t="s">
        <v>398</v>
      </c>
      <c r="L6046" s="117" t="s">
        <v>398</v>
      </c>
      <c r="M6046" s="117" t="s">
        <v>398</v>
      </c>
      <c r="N6046" s="117" t="s">
        <v>398</v>
      </c>
      <c r="O6046" s="125" t="s">
        <v>579</v>
      </c>
      <c r="P6046" s="117">
        <v>1</v>
      </c>
      <c r="Q6046" s="117" t="s">
        <v>398</v>
      </c>
      <c r="R6046" s="117" t="s">
        <v>398</v>
      </c>
      <c r="S6046" s="117" t="s">
        <v>398</v>
      </c>
      <c r="T6046" s="117" t="s">
        <v>398</v>
      </c>
      <c r="U6046" s="117" t="s">
        <v>398</v>
      </c>
      <c r="V6046" s="117" t="s">
        <v>398</v>
      </c>
      <c r="W6046" s="123">
        <v>85</v>
      </c>
      <c r="X6046" s="117" t="s">
        <v>907</v>
      </c>
      <c r="Y6046" s="120">
        <v>43565</v>
      </c>
      <c r="Z6046" s="121">
        <v>0.625</v>
      </c>
      <c r="AA6046" s="121">
        <v>0.71527777777777779</v>
      </c>
      <c r="AB6046" s="117" t="s">
        <v>582</v>
      </c>
      <c r="AC6046" s="119" t="s">
        <v>398</v>
      </c>
      <c r="AD6046" s="119" t="s">
        <v>398</v>
      </c>
    </row>
    <row r="6047" spans="1:30">
      <c r="A6047" s="117">
        <v>6046</v>
      </c>
      <c r="B6047" s="123" t="s">
        <v>469</v>
      </c>
      <c r="C6047" s="117" t="s">
        <v>5</v>
      </c>
      <c r="D6047" s="117" t="s">
        <v>595</v>
      </c>
      <c r="E6047" s="117">
        <v>6046</v>
      </c>
      <c r="F6047" s="117" t="s">
        <v>924</v>
      </c>
      <c r="G6047" s="117" t="s">
        <v>591</v>
      </c>
      <c r="H6047" s="117" t="s">
        <v>398</v>
      </c>
      <c r="I6047" s="117" t="s">
        <v>398</v>
      </c>
      <c r="J6047" s="117" t="s">
        <v>398</v>
      </c>
      <c r="K6047" s="117" t="s">
        <v>398</v>
      </c>
      <c r="L6047" s="117" t="s">
        <v>398</v>
      </c>
      <c r="M6047" s="117" t="s">
        <v>398</v>
      </c>
      <c r="N6047" s="117" t="s">
        <v>398</v>
      </c>
      <c r="O6047" s="125" t="s">
        <v>579</v>
      </c>
      <c r="P6047" s="117">
        <v>1</v>
      </c>
      <c r="Q6047" s="117" t="s">
        <v>398</v>
      </c>
      <c r="R6047" s="117" t="s">
        <v>398</v>
      </c>
      <c r="S6047" s="117" t="s">
        <v>398</v>
      </c>
      <c r="T6047" s="117" t="s">
        <v>398</v>
      </c>
      <c r="U6047" s="117" t="s">
        <v>398</v>
      </c>
      <c r="V6047" s="117" t="s">
        <v>398</v>
      </c>
      <c r="W6047" s="123">
        <v>85</v>
      </c>
      <c r="X6047" s="117" t="s">
        <v>907</v>
      </c>
      <c r="Y6047" s="120">
        <v>43565</v>
      </c>
      <c r="Z6047" s="121">
        <v>0.625</v>
      </c>
      <c r="AA6047" s="121">
        <v>0.71527777777777779</v>
      </c>
      <c r="AB6047" s="117" t="s">
        <v>582</v>
      </c>
      <c r="AC6047" s="119" t="s">
        <v>398</v>
      </c>
      <c r="AD6047" s="119" t="s">
        <v>398</v>
      </c>
    </row>
    <row r="6048" spans="1:30">
      <c r="A6048" s="117">
        <v>6047</v>
      </c>
      <c r="B6048" s="123" t="s">
        <v>469</v>
      </c>
      <c r="C6048" s="117" t="s">
        <v>5</v>
      </c>
      <c r="D6048" s="117" t="s">
        <v>595</v>
      </c>
      <c r="E6048" s="117">
        <v>6047</v>
      </c>
      <c r="F6048" s="117" t="s">
        <v>924</v>
      </c>
      <c r="G6048" s="117" t="s">
        <v>591</v>
      </c>
      <c r="H6048" s="117" t="s">
        <v>398</v>
      </c>
      <c r="I6048" s="117" t="s">
        <v>398</v>
      </c>
      <c r="J6048" s="117" t="s">
        <v>398</v>
      </c>
      <c r="K6048" s="117" t="s">
        <v>398</v>
      </c>
      <c r="L6048" s="117" t="s">
        <v>398</v>
      </c>
      <c r="M6048" s="117" t="s">
        <v>398</v>
      </c>
      <c r="N6048" s="117" t="s">
        <v>398</v>
      </c>
      <c r="O6048" s="125" t="s">
        <v>579</v>
      </c>
      <c r="P6048" s="117">
        <v>1</v>
      </c>
      <c r="Q6048" s="117" t="s">
        <v>398</v>
      </c>
      <c r="R6048" s="117" t="s">
        <v>398</v>
      </c>
      <c r="S6048" s="117" t="s">
        <v>398</v>
      </c>
      <c r="T6048" s="117" t="s">
        <v>398</v>
      </c>
      <c r="U6048" s="117" t="s">
        <v>398</v>
      </c>
      <c r="V6048" s="117" t="s">
        <v>398</v>
      </c>
      <c r="W6048" s="123">
        <v>85</v>
      </c>
      <c r="X6048" s="117" t="s">
        <v>907</v>
      </c>
      <c r="Y6048" s="120">
        <v>43565</v>
      </c>
      <c r="Z6048" s="121">
        <v>0.625</v>
      </c>
      <c r="AA6048" s="121">
        <v>0.71527777777777779</v>
      </c>
      <c r="AB6048" s="117" t="s">
        <v>582</v>
      </c>
      <c r="AC6048" s="119" t="s">
        <v>398</v>
      </c>
      <c r="AD6048" s="119" t="s">
        <v>398</v>
      </c>
    </row>
    <row r="6049" spans="1:30">
      <c r="A6049" s="117">
        <v>6048</v>
      </c>
      <c r="B6049" s="123" t="s">
        <v>469</v>
      </c>
      <c r="C6049" s="117" t="s">
        <v>5</v>
      </c>
      <c r="D6049" s="117" t="s">
        <v>595</v>
      </c>
      <c r="E6049" s="117">
        <v>6048</v>
      </c>
      <c r="F6049" s="117" t="s">
        <v>924</v>
      </c>
      <c r="G6049" s="117" t="s">
        <v>591</v>
      </c>
      <c r="H6049" s="117" t="s">
        <v>398</v>
      </c>
      <c r="I6049" s="117" t="s">
        <v>398</v>
      </c>
      <c r="J6049" s="117" t="s">
        <v>398</v>
      </c>
      <c r="K6049" s="117" t="s">
        <v>398</v>
      </c>
      <c r="L6049" s="117" t="s">
        <v>398</v>
      </c>
      <c r="M6049" s="117" t="s">
        <v>398</v>
      </c>
      <c r="N6049" s="117" t="s">
        <v>398</v>
      </c>
      <c r="O6049" s="125" t="s">
        <v>579</v>
      </c>
      <c r="P6049" s="117">
        <v>1</v>
      </c>
      <c r="Q6049" s="117" t="s">
        <v>398</v>
      </c>
      <c r="R6049" s="117" t="s">
        <v>398</v>
      </c>
      <c r="S6049" s="117" t="s">
        <v>398</v>
      </c>
      <c r="T6049" s="117" t="s">
        <v>398</v>
      </c>
      <c r="U6049" s="117" t="s">
        <v>398</v>
      </c>
      <c r="V6049" s="117" t="s">
        <v>398</v>
      </c>
      <c r="W6049" s="123">
        <v>85</v>
      </c>
      <c r="X6049" s="117" t="s">
        <v>907</v>
      </c>
      <c r="Y6049" s="120">
        <v>43565</v>
      </c>
      <c r="Z6049" s="121">
        <v>0.625</v>
      </c>
      <c r="AA6049" s="121">
        <v>0.71527777777777779</v>
      </c>
      <c r="AB6049" s="117" t="s">
        <v>582</v>
      </c>
      <c r="AC6049" s="119" t="s">
        <v>398</v>
      </c>
      <c r="AD6049" s="119" t="s">
        <v>398</v>
      </c>
    </row>
    <row r="6050" spans="1:30">
      <c r="A6050" s="117">
        <v>6049</v>
      </c>
      <c r="B6050" s="123" t="s">
        <v>469</v>
      </c>
      <c r="C6050" s="117" t="s">
        <v>5</v>
      </c>
      <c r="D6050" s="117" t="s">
        <v>595</v>
      </c>
      <c r="E6050" s="117">
        <v>6049</v>
      </c>
      <c r="F6050" s="117" t="s">
        <v>924</v>
      </c>
      <c r="G6050" s="117" t="s">
        <v>591</v>
      </c>
      <c r="H6050" s="117" t="s">
        <v>398</v>
      </c>
      <c r="I6050" s="117" t="s">
        <v>398</v>
      </c>
      <c r="J6050" s="117" t="s">
        <v>398</v>
      </c>
      <c r="K6050" s="117" t="s">
        <v>398</v>
      </c>
      <c r="L6050" s="117" t="s">
        <v>398</v>
      </c>
      <c r="M6050" s="117" t="s">
        <v>398</v>
      </c>
      <c r="N6050" s="117" t="s">
        <v>398</v>
      </c>
      <c r="O6050" s="125" t="s">
        <v>579</v>
      </c>
      <c r="P6050" s="117">
        <v>1</v>
      </c>
      <c r="Q6050" s="117" t="s">
        <v>398</v>
      </c>
      <c r="R6050" s="117" t="s">
        <v>398</v>
      </c>
      <c r="S6050" s="117" t="s">
        <v>398</v>
      </c>
      <c r="T6050" s="117" t="s">
        <v>398</v>
      </c>
      <c r="U6050" s="117" t="s">
        <v>398</v>
      </c>
      <c r="V6050" s="117" t="s">
        <v>398</v>
      </c>
      <c r="W6050" s="123">
        <v>85</v>
      </c>
      <c r="X6050" s="117" t="s">
        <v>907</v>
      </c>
      <c r="Y6050" s="120">
        <v>43565</v>
      </c>
      <c r="Z6050" s="121">
        <v>0.625</v>
      </c>
      <c r="AA6050" s="121">
        <v>0.71527777777777779</v>
      </c>
      <c r="AB6050" s="117" t="s">
        <v>582</v>
      </c>
      <c r="AC6050" s="119" t="s">
        <v>398</v>
      </c>
      <c r="AD6050" s="119" t="s">
        <v>398</v>
      </c>
    </row>
    <row r="6051" spans="1:30">
      <c r="A6051" s="117">
        <v>6050</v>
      </c>
      <c r="B6051" s="123" t="s">
        <v>469</v>
      </c>
      <c r="C6051" s="117" t="s">
        <v>5</v>
      </c>
      <c r="D6051" s="117" t="s">
        <v>595</v>
      </c>
      <c r="E6051" s="117">
        <v>6050</v>
      </c>
      <c r="F6051" s="117" t="s">
        <v>924</v>
      </c>
      <c r="G6051" s="117" t="s">
        <v>591</v>
      </c>
      <c r="H6051" s="117" t="s">
        <v>398</v>
      </c>
      <c r="I6051" s="117" t="s">
        <v>398</v>
      </c>
      <c r="J6051" s="117" t="s">
        <v>398</v>
      </c>
      <c r="K6051" s="117" t="s">
        <v>398</v>
      </c>
      <c r="L6051" s="117" t="s">
        <v>398</v>
      </c>
      <c r="M6051" s="117" t="s">
        <v>398</v>
      </c>
      <c r="N6051" s="117" t="s">
        <v>398</v>
      </c>
      <c r="O6051" s="125" t="s">
        <v>579</v>
      </c>
      <c r="P6051" s="117">
        <v>1</v>
      </c>
      <c r="Q6051" s="117" t="s">
        <v>398</v>
      </c>
      <c r="R6051" s="117" t="s">
        <v>398</v>
      </c>
      <c r="S6051" s="117" t="s">
        <v>398</v>
      </c>
      <c r="T6051" s="117" t="s">
        <v>398</v>
      </c>
      <c r="U6051" s="117" t="s">
        <v>398</v>
      </c>
      <c r="V6051" s="117" t="s">
        <v>398</v>
      </c>
      <c r="W6051" s="123">
        <v>85</v>
      </c>
      <c r="X6051" s="117" t="s">
        <v>907</v>
      </c>
      <c r="Y6051" s="120">
        <v>43565</v>
      </c>
      <c r="Z6051" s="121">
        <v>0.625</v>
      </c>
      <c r="AA6051" s="121">
        <v>0.71527777777777779</v>
      </c>
      <c r="AB6051" s="117" t="s">
        <v>582</v>
      </c>
      <c r="AC6051" s="119" t="s">
        <v>398</v>
      </c>
      <c r="AD6051" s="119" t="s">
        <v>398</v>
      </c>
    </row>
    <row r="6052" spans="1:30">
      <c r="A6052" s="117">
        <v>6051</v>
      </c>
      <c r="B6052" s="123" t="s">
        <v>469</v>
      </c>
      <c r="C6052" s="117" t="s">
        <v>5</v>
      </c>
      <c r="D6052" s="117" t="s">
        <v>595</v>
      </c>
      <c r="E6052" s="117">
        <v>6051</v>
      </c>
      <c r="F6052" s="117" t="s">
        <v>924</v>
      </c>
      <c r="G6052" s="117" t="s">
        <v>591</v>
      </c>
      <c r="H6052" s="117" t="s">
        <v>398</v>
      </c>
      <c r="I6052" s="117" t="s">
        <v>398</v>
      </c>
      <c r="J6052" s="117" t="s">
        <v>398</v>
      </c>
      <c r="K6052" s="117" t="s">
        <v>398</v>
      </c>
      <c r="L6052" s="117" t="s">
        <v>398</v>
      </c>
      <c r="M6052" s="117" t="s">
        <v>398</v>
      </c>
      <c r="N6052" s="117" t="s">
        <v>398</v>
      </c>
      <c r="O6052" s="125" t="s">
        <v>579</v>
      </c>
      <c r="P6052" s="117">
        <v>1</v>
      </c>
      <c r="Q6052" s="117" t="s">
        <v>398</v>
      </c>
      <c r="R6052" s="117" t="s">
        <v>398</v>
      </c>
      <c r="S6052" s="117" t="s">
        <v>398</v>
      </c>
      <c r="T6052" s="117" t="s">
        <v>398</v>
      </c>
      <c r="U6052" s="117" t="s">
        <v>398</v>
      </c>
      <c r="V6052" s="117" t="s">
        <v>398</v>
      </c>
      <c r="W6052" s="123">
        <v>85</v>
      </c>
      <c r="X6052" s="117" t="s">
        <v>907</v>
      </c>
      <c r="Y6052" s="120">
        <v>43565</v>
      </c>
      <c r="Z6052" s="121">
        <v>0.625</v>
      </c>
      <c r="AA6052" s="121">
        <v>0.71527777777777779</v>
      </c>
      <c r="AB6052" s="117" t="s">
        <v>582</v>
      </c>
      <c r="AC6052" s="119" t="s">
        <v>398</v>
      </c>
      <c r="AD6052" s="119" t="s">
        <v>398</v>
      </c>
    </row>
    <row r="6053" spans="1:30">
      <c r="A6053" s="117">
        <v>6052</v>
      </c>
      <c r="B6053" s="123" t="s">
        <v>469</v>
      </c>
      <c r="C6053" s="117" t="s">
        <v>5</v>
      </c>
      <c r="D6053" s="117" t="s">
        <v>595</v>
      </c>
      <c r="E6053" s="117">
        <v>6052</v>
      </c>
      <c r="F6053" s="117" t="s">
        <v>924</v>
      </c>
      <c r="G6053" s="117" t="s">
        <v>591</v>
      </c>
      <c r="H6053" s="117" t="s">
        <v>398</v>
      </c>
      <c r="I6053" s="117" t="s">
        <v>398</v>
      </c>
      <c r="J6053" s="117" t="s">
        <v>398</v>
      </c>
      <c r="K6053" s="117" t="s">
        <v>398</v>
      </c>
      <c r="L6053" s="117" t="s">
        <v>398</v>
      </c>
      <c r="M6053" s="117" t="s">
        <v>398</v>
      </c>
      <c r="N6053" s="117" t="s">
        <v>398</v>
      </c>
      <c r="O6053" s="125" t="s">
        <v>579</v>
      </c>
      <c r="P6053" s="117">
        <v>1</v>
      </c>
      <c r="Q6053" s="117" t="s">
        <v>398</v>
      </c>
      <c r="R6053" s="117" t="s">
        <v>398</v>
      </c>
      <c r="S6053" s="117" t="s">
        <v>398</v>
      </c>
      <c r="T6053" s="117" t="s">
        <v>398</v>
      </c>
      <c r="U6053" s="117" t="s">
        <v>398</v>
      </c>
      <c r="V6053" s="117" t="s">
        <v>398</v>
      </c>
      <c r="W6053" s="123">
        <v>85</v>
      </c>
      <c r="X6053" s="117" t="s">
        <v>907</v>
      </c>
      <c r="Y6053" s="120">
        <v>43565</v>
      </c>
      <c r="Z6053" s="121">
        <v>0.625</v>
      </c>
      <c r="AA6053" s="121">
        <v>0.71527777777777779</v>
      </c>
      <c r="AB6053" s="117" t="s">
        <v>582</v>
      </c>
      <c r="AC6053" s="119" t="s">
        <v>398</v>
      </c>
      <c r="AD6053" s="119" t="s">
        <v>398</v>
      </c>
    </row>
    <row r="6054" spans="1:30">
      <c r="A6054" s="117">
        <v>6053</v>
      </c>
      <c r="B6054" s="123" t="s">
        <v>469</v>
      </c>
      <c r="C6054" s="117" t="s">
        <v>5</v>
      </c>
      <c r="D6054" s="117" t="s">
        <v>595</v>
      </c>
      <c r="E6054" s="117">
        <v>6053</v>
      </c>
      <c r="F6054" s="117" t="s">
        <v>924</v>
      </c>
      <c r="G6054" s="117" t="s">
        <v>591</v>
      </c>
      <c r="H6054" s="117" t="s">
        <v>398</v>
      </c>
      <c r="I6054" s="117" t="s">
        <v>398</v>
      </c>
      <c r="J6054" s="117" t="s">
        <v>398</v>
      </c>
      <c r="K6054" s="117" t="s">
        <v>398</v>
      </c>
      <c r="L6054" s="117" t="s">
        <v>398</v>
      </c>
      <c r="M6054" s="117" t="s">
        <v>398</v>
      </c>
      <c r="N6054" s="117" t="s">
        <v>398</v>
      </c>
      <c r="O6054" s="125" t="s">
        <v>579</v>
      </c>
      <c r="P6054" s="117">
        <v>1</v>
      </c>
      <c r="Q6054" s="117" t="s">
        <v>398</v>
      </c>
      <c r="R6054" s="117" t="s">
        <v>398</v>
      </c>
      <c r="S6054" s="117" t="s">
        <v>398</v>
      </c>
      <c r="T6054" s="117" t="s">
        <v>398</v>
      </c>
      <c r="U6054" s="117" t="s">
        <v>398</v>
      </c>
      <c r="V6054" s="117" t="s">
        <v>398</v>
      </c>
      <c r="W6054" s="123">
        <v>85</v>
      </c>
      <c r="X6054" s="117" t="s">
        <v>907</v>
      </c>
      <c r="Y6054" s="120">
        <v>43565</v>
      </c>
      <c r="Z6054" s="121">
        <v>0.625</v>
      </c>
      <c r="AA6054" s="121">
        <v>0.71527777777777779</v>
      </c>
      <c r="AB6054" s="117" t="s">
        <v>582</v>
      </c>
      <c r="AC6054" s="119" t="s">
        <v>398</v>
      </c>
      <c r="AD6054" s="119" t="s">
        <v>398</v>
      </c>
    </row>
    <row r="6055" spans="1:30">
      <c r="A6055" s="117">
        <v>6054</v>
      </c>
      <c r="B6055" s="123" t="s">
        <v>469</v>
      </c>
      <c r="C6055" s="117" t="s">
        <v>5</v>
      </c>
      <c r="D6055" s="117" t="s">
        <v>595</v>
      </c>
      <c r="E6055" s="117">
        <v>6054</v>
      </c>
      <c r="F6055" s="117" t="s">
        <v>924</v>
      </c>
      <c r="G6055" s="117" t="s">
        <v>591</v>
      </c>
      <c r="H6055" s="117" t="s">
        <v>398</v>
      </c>
      <c r="I6055" s="117" t="s">
        <v>398</v>
      </c>
      <c r="J6055" s="117" t="s">
        <v>398</v>
      </c>
      <c r="K6055" s="117" t="s">
        <v>398</v>
      </c>
      <c r="L6055" s="117" t="s">
        <v>398</v>
      </c>
      <c r="M6055" s="117" t="s">
        <v>398</v>
      </c>
      <c r="N6055" s="117" t="s">
        <v>398</v>
      </c>
      <c r="O6055" s="125" t="s">
        <v>579</v>
      </c>
      <c r="P6055" s="117">
        <v>1</v>
      </c>
      <c r="Q6055" s="117" t="s">
        <v>398</v>
      </c>
      <c r="R6055" s="117" t="s">
        <v>398</v>
      </c>
      <c r="S6055" s="117" t="s">
        <v>398</v>
      </c>
      <c r="T6055" s="117" t="s">
        <v>398</v>
      </c>
      <c r="U6055" s="117" t="s">
        <v>398</v>
      </c>
      <c r="V6055" s="117" t="s">
        <v>398</v>
      </c>
      <c r="W6055" s="123">
        <v>85</v>
      </c>
      <c r="X6055" s="117" t="s">
        <v>907</v>
      </c>
      <c r="Y6055" s="120">
        <v>43565</v>
      </c>
      <c r="Z6055" s="121">
        <v>0.625</v>
      </c>
      <c r="AA6055" s="121">
        <v>0.71527777777777779</v>
      </c>
      <c r="AB6055" s="117" t="s">
        <v>582</v>
      </c>
      <c r="AC6055" s="119" t="s">
        <v>398</v>
      </c>
      <c r="AD6055" s="119" t="s">
        <v>398</v>
      </c>
    </row>
    <row r="6056" spans="1:30">
      <c r="A6056" s="117">
        <v>6055</v>
      </c>
      <c r="B6056" s="123" t="s">
        <v>469</v>
      </c>
      <c r="C6056" s="117" t="s">
        <v>5</v>
      </c>
      <c r="D6056" s="117" t="s">
        <v>595</v>
      </c>
      <c r="E6056" s="117">
        <v>6055</v>
      </c>
      <c r="F6056" s="117" t="s">
        <v>924</v>
      </c>
      <c r="G6056" s="117" t="s">
        <v>591</v>
      </c>
      <c r="H6056" s="117" t="s">
        <v>398</v>
      </c>
      <c r="I6056" s="117" t="s">
        <v>398</v>
      </c>
      <c r="J6056" s="117" t="s">
        <v>398</v>
      </c>
      <c r="K6056" s="117" t="s">
        <v>398</v>
      </c>
      <c r="L6056" s="117" t="s">
        <v>398</v>
      </c>
      <c r="M6056" s="117" t="s">
        <v>398</v>
      </c>
      <c r="N6056" s="117" t="s">
        <v>398</v>
      </c>
      <c r="O6056" s="125" t="s">
        <v>579</v>
      </c>
      <c r="P6056" s="117">
        <v>1</v>
      </c>
      <c r="Q6056" s="117" t="s">
        <v>398</v>
      </c>
      <c r="R6056" s="117" t="s">
        <v>398</v>
      </c>
      <c r="S6056" s="117" t="s">
        <v>398</v>
      </c>
      <c r="T6056" s="117" t="s">
        <v>398</v>
      </c>
      <c r="U6056" s="117" t="s">
        <v>398</v>
      </c>
      <c r="V6056" s="117" t="s">
        <v>398</v>
      </c>
      <c r="W6056" s="123">
        <v>85</v>
      </c>
      <c r="X6056" s="117" t="s">
        <v>907</v>
      </c>
      <c r="Y6056" s="120">
        <v>43565</v>
      </c>
      <c r="Z6056" s="121">
        <v>0.625</v>
      </c>
      <c r="AA6056" s="121">
        <v>0.71527777777777779</v>
      </c>
      <c r="AB6056" s="117" t="s">
        <v>582</v>
      </c>
      <c r="AC6056" s="119" t="s">
        <v>398</v>
      </c>
      <c r="AD6056" s="119" t="s">
        <v>398</v>
      </c>
    </row>
    <row r="6057" spans="1:30">
      <c r="A6057" s="117">
        <v>6056</v>
      </c>
      <c r="B6057" s="123" t="s">
        <v>469</v>
      </c>
      <c r="C6057" s="117" t="s">
        <v>5</v>
      </c>
      <c r="D6057" s="117" t="s">
        <v>595</v>
      </c>
      <c r="E6057" s="117">
        <v>6056</v>
      </c>
      <c r="F6057" s="117" t="s">
        <v>924</v>
      </c>
      <c r="G6057" s="117" t="s">
        <v>591</v>
      </c>
      <c r="H6057" s="117" t="s">
        <v>398</v>
      </c>
      <c r="I6057" s="117" t="s">
        <v>398</v>
      </c>
      <c r="J6057" s="117" t="s">
        <v>398</v>
      </c>
      <c r="K6057" s="117" t="s">
        <v>398</v>
      </c>
      <c r="L6057" s="117" t="s">
        <v>398</v>
      </c>
      <c r="M6057" s="117" t="s">
        <v>398</v>
      </c>
      <c r="N6057" s="117" t="s">
        <v>398</v>
      </c>
      <c r="O6057" s="125" t="s">
        <v>579</v>
      </c>
      <c r="P6057" s="117">
        <v>1</v>
      </c>
      <c r="Q6057" s="117" t="s">
        <v>398</v>
      </c>
      <c r="R6057" s="117" t="s">
        <v>398</v>
      </c>
      <c r="S6057" s="117" t="s">
        <v>398</v>
      </c>
      <c r="T6057" s="117" t="s">
        <v>398</v>
      </c>
      <c r="U6057" s="117" t="s">
        <v>398</v>
      </c>
      <c r="V6057" s="117" t="s">
        <v>398</v>
      </c>
      <c r="W6057" s="123">
        <v>85</v>
      </c>
      <c r="X6057" s="117" t="s">
        <v>907</v>
      </c>
      <c r="Y6057" s="120">
        <v>43565</v>
      </c>
      <c r="Z6057" s="121">
        <v>0.625</v>
      </c>
      <c r="AA6057" s="121">
        <v>0.71527777777777779</v>
      </c>
      <c r="AB6057" s="117" t="s">
        <v>582</v>
      </c>
      <c r="AC6057" s="119" t="s">
        <v>398</v>
      </c>
      <c r="AD6057" s="119" t="s">
        <v>398</v>
      </c>
    </row>
    <row r="6058" spans="1:30">
      <c r="A6058" s="117">
        <v>6057</v>
      </c>
      <c r="B6058" s="123" t="s">
        <v>469</v>
      </c>
      <c r="C6058" s="117" t="s">
        <v>5</v>
      </c>
      <c r="D6058" s="117" t="s">
        <v>595</v>
      </c>
      <c r="E6058" s="117">
        <v>6057</v>
      </c>
      <c r="F6058" s="117" t="s">
        <v>924</v>
      </c>
      <c r="G6058" s="117" t="s">
        <v>591</v>
      </c>
      <c r="H6058" s="117" t="s">
        <v>398</v>
      </c>
      <c r="I6058" s="117" t="s">
        <v>398</v>
      </c>
      <c r="J6058" s="117" t="s">
        <v>398</v>
      </c>
      <c r="K6058" s="117" t="s">
        <v>398</v>
      </c>
      <c r="L6058" s="117" t="s">
        <v>398</v>
      </c>
      <c r="M6058" s="117" t="s">
        <v>398</v>
      </c>
      <c r="N6058" s="117" t="s">
        <v>398</v>
      </c>
      <c r="O6058" s="125" t="s">
        <v>579</v>
      </c>
      <c r="P6058" s="117">
        <v>1</v>
      </c>
      <c r="Q6058" s="117" t="s">
        <v>398</v>
      </c>
      <c r="R6058" s="117" t="s">
        <v>398</v>
      </c>
      <c r="S6058" s="117" t="s">
        <v>398</v>
      </c>
      <c r="T6058" s="117" t="s">
        <v>398</v>
      </c>
      <c r="U6058" s="117" t="s">
        <v>398</v>
      </c>
      <c r="V6058" s="117" t="s">
        <v>398</v>
      </c>
      <c r="W6058" s="123">
        <v>85</v>
      </c>
      <c r="X6058" s="117" t="s">
        <v>907</v>
      </c>
      <c r="Y6058" s="120">
        <v>43565</v>
      </c>
      <c r="Z6058" s="121">
        <v>0.625</v>
      </c>
      <c r="AA6058" s="121">
        <v>0.71527777777777779</v>
      </c>
      <c r="AB6058" s="117" t="s">
        <v>582</v>
      </c>
      <c r="AC6058" s="119" t="s">
        <v>398</v>
      </c>
      <c r="AD6058" s="119" t="s">
        <v>398</v>
      </c>
    </row>
    <row r="6059" spans="1:30">
      <c r="A6059" s="117">
        <v>6058</v>
      </c>
      <c r="B6059" s="123" t="s">
        <v>469</v>
      </c>
      <c r="C6059" s="117" t="s">
        <v>5</v>
      </c>
      <c r="D6059" s="117" t="s">
        <v>595</v>
      </c>
      <c r="E6059" s="117">
        <v>6058</v>
      </c>
      <c r="F6059" s="117" t="s">
        <v>924</v>
      </c>
      <c r="G6059" s="117" t="s">
        <v>591</v>
      </c>
      <c r="H6059" s="117" t="s">
        <v>398</v>
      </c>
      <c r="I6059" s="117" t="s">
        <v>398</v>
      </c>
      <c r="J6059" s="117" t="s">
        <v>398</v>
      </c>
      <c r="K6059" s="117" t="s">
        <v>398</v>
      </c>
      <c r="L6059" s="117" t="s">
        <v>398</v>
      </c>
      <c r="M6059" s="117" t="s">
        <v>398</v>
      </c>
      <c r="N6059" s="117" t="s">
        <v>398</v>
      </c>
      <c r="O6059" s="125" t="s">
        <v>579</v>
      </c>
      <c r="P6059" s="117">
        <v>1</v>
      </c>
      <c r="Q6059" s="117" t="s">
        <v>398</v>
      </c>
      <c r="R6059" s="117" t="s">
        <v>398</v>
      </c>
      <c r="S6059" s="117" t="s">
        <v>398</v>
      </c>
      <c r="T6059" s="117" t="s">
        <v>398</v>
      </c>
      <c r="U6059" s="117" t="s">
        <v>398</v>
      </c>
      <c r="V6059" s="117" t="s">
        <v>398</v>
      </c>
      <c r="W6059" s="123">
        <v>85</v>
      </c>
      <c r="X6059" s="117" t="s">
        <v>907</v>
      </c>
      <c r="Y6059" s="120">
        <v>43565</v>
      </c>
      <c r="Z6059" s="121">
        <v>0.625</v>
      </c>
      <c r="AA6059" s="121">
        <v>0.71527777777777779</v>
      </c>
      <c r="AB6059" s="117" t="s">
        <v>582</v>
      </c>
      <c r="AC6059" s="119" t="s">
        <v>398</v>
      </c>
      <c r="AD6059" s="119" t="s">
        <v>398</v>
      </c>
    </row>
    <row r="6060" spans="1:30">
      <c r="A6060" s="117">
        <v>6059</v>
      </c>
      <c r="B6060" s="123" t="s">
        <v>469</v>
      </c>
      <c r="C6060" s="117" t="s">
        <v>5</v>
      </c>
      <c r="D6060" s="117" t="s">
        <v>595</v>
      </c>
      <c r="E6060" s="117">
        <v>6059</v>
      </c>
      <c r="F6060" s="117" t="s">
        <v>924</v>
      </c>
      <c r="G6060" s="117" t="s">
        <v>591</v>
      </c>
      <c r="H6060" s="117" t="s">
        <v>398</v>
      </c>
      <c r="I6060" s="117" t="s">
        <v>398</v>
      </c>
      <c r="J6060" s="117" t="s">
        <v>398</v>
      </c>
      <c r="K6060" s="117" t="s">
        <v>398</v>
      </c>
      <c r="L6060" s="117" t="s">
        <v>398</v>
      </c>
      <c r="M6060" s="117" t="s">
        <v>398</v>
      </c>
      <c r="N6060" s="117" t="s">
        <v>398</v>
      </c>
      <c r="O6060" s="125" t="s">
        <v>579</v>
      </c>
      <c r="P6060" s="117">
        <v>1</v>
      </c>
      <c r="Q6060" s="117" t="s">
        <v>398</v>
      </c>
      <c r="R6060" s="117" t="s">
        <v>398</v>
      </c>
      <c r="S6060" s="117" t="s">
        <v>398</v>
      </c>
      <c r="T6060" s="117" t="s">
        <v>398</v>
      </c>
      <c r="U6060" s="117" t="s">
        <v>398</v>
      </c>
      <c r="V6060" s="117" t="s">
        <v>398</v>
      </c>
      <c r="W6060" s="123">
        <v>85</v>
      </c>
      <c r="X6060" s="117" t="s">
        <v>907</v>
      </c>
      <c r="Y6060" s="120">
        <v>43565</v>
      </c>
      <c r="Z6060" s="121">
        <v>0.625</v>
      </c>
      <c r="AA6060" s="121">
        <v>0.71527777777777779</v>
      </c>
      <c r="AB6060" s="117" t="s">
        <v>582</v>
      </c>
      <c r="AC6060" s="119" t="s">
        <v>398</v>
      </c>
      <c r="AD6060" s="119" t="s">
        <v>398</v>
      </c>
    </row>
    <row r="6061" spans="1:30">
      <c r="A6061" s="117">
        <v>6060</v>
      </c>
      <c r="B6061" s="123" t="s">
        <v>469</v>
      </c>
      <c r="C6061" s="117" t="s">
        <v>5</v>
      </c>
      <c r="D6061" s="117" t="s">
        <v>595</v>
      </c>
      <c r="E6061" s="117">
        <v>6060</v>
      </c>
      <c r="F6061" s="117" t="s">
        <v>924</v>
      </c>
      <c r="G6061" s="117" t="s">
        <v>591</v>
      </c>
      <c r="H6061" s="117" t="s">
        <v>398</v>
      </c>
      <c r="I6061" s="117" t="s">
        <v>398</v>
      </c>
      <c r="J6061" s="117" t="s">
        <v>398</v>
      </c>
      <c r="K6061" s="117" t="s">
        <v>398</v>
      </c>
      <c r="L6061" s="117" t="s">
        <v>398</v>
      </c>
      <c r="M6061" s="117" t="s">
        <v>398</v>
      </c>
      <c r="N6061" s="117" t="s">
        <v>398</v>
      </c>
      <c r="O6061" s="125" t="s">
        <v>579</v>
      </c>
      <c r="P6061" s="117">
        <v>1</v>
      </c>
      <c r="Q6061" s="117" t="s">
        <v>398</v>
      </c>
      <c r="R6061" s="117" t="s">
        <v>398</v>
      </c>
      <c r="S6061" s="117" t="s">
        <v>398</v>
      </c>
      <c r="T6061" s="117" t="s">
        <v>398</v>
      </c>
      <c r="U6061" s="117" t="s">
        <v>398</v>
      </c>
      <c r="V6061" s="117" t="s">
        <v>398</v>
      </c>
      <c r="W6061" s="123">
        <v>85</v>
      </c>
      <c r="X6061" s="117" t="s">
        <v>907</v>
      </c>
      <c r="Y6061" s="120">
        <v>43565</v>
      </c>
      <c r="Z6061" s="121">
        <v>0.625</v>
      </c>
      <c r="AA6061" s="121">
        <v>0.71527777777777779</v>
      </c>
      <c r="AB6061" s="117" t="s">
        <v>582</v>
      </c>
      <c r="AC6061" s="119" t="s">
        <v>398</v>
      </c>
      <c r="AD6061" s="119" t="s">
        <v>398</v>
      </c>
    </row>
    <row r="6062" spans="1:30">
      <c r="A6062" s="117">
        <v>6061</v>
      </c>
      <c r="B6062" s="123" t="s">
        <v>469</v>
      </c>
      <c r="C6062" s="117" t="s">
        <v>5</v>
      </c>
      <c r="D6062" s="117" t="s">
        <v>595</v>
      </c>
      <c r="E6062" s="117">
        <v>6061</v>
      </c>
      <c r="F6062" s="117" t="s">
        <v>924</v>
      </c>
      <c r="G6062" s="117" t="s">
        <v>591</v>
      </c>
      <c r="H6062" s="117" t="s">
        <v>398</v>
      </c>
      <c r="I6062" s="117" t="s">
        <v>398</v>
      </c>
      <c r="J6062" s="117" t="s">
        <v>398</v>
      </c>
      <c r="K6062" s="117" t="s">
        <v>398</v>
      </c>
      <c r="L6062" s="117" t="s">
        <v>398</v>
      </c>
      <c r="M6062" s="117" t="s">
        <v>398</v>
      </c>
      <c r="N6062" s="117" t="s">
        <v>398</v>
      </c>
      <c r="O6062" s="125" t="s">
        <v>579</v>
      </c>
      <c r="P6062" s="117">
        <v>1</v>
      </c>
      <c r="Q6062" s="117" t="s">
        <v>398</v>
      </c>
      <c r="R6062" s="117" t="s">
        <v>398</v>
      </c>
      <c r="S6062" s="117" t="s">
        <v>398</v>
      </c>
      <c r="T6062" s="117" t="s">
        <v>398</v>
      </c>
      <c r="U6062" s="117" t="s">
        <v>398</v>
      </c>
      <c r="V6062" s="117" t="s">
        <v>398</v>
      </c>
      <c r="W6062" s="123">
        <v>85</v>
      </c>
      <c r="X6062" s="117" t="s">
        <v>907</v>
      </c>
      <c r="Y6062" s="120">
        <v>43565</v>
      </c>
      <c r="Z6062" s="121">
        <v>0.625</v>
      </c>
      <c r="AA6062" s="121">
        <v>0.71527777777777779</v>
      </c>
      <c r="AB6062" s="117" t="s">
        <v>582</v>
      </c>
      <c r="AC6062" s="119" t="s">
        <v>398</v>
      </c>
      <c r="AD6062" s="119" t="s">
        <v>398</v>
      </c>
    </row>
    <row r="6063" spans="1:30">
      <c r="A6063" s="117">
        <v>6062</v>
      </c>
      <c r="B6063" s="123" t="s">
        <v>469</v>
      </c>
      <c r="C6063" s="117" t="s">
        <v>5</v>
      </c>
      <c r="D6063" s="117" t="s">
        <v>595</v>
      </c>
      <c r="E6063" s="117">
        <v>6062</v>
      </c>
      <c r="F6063" s="117" t="s">
        <v>924</v>
      </c>
      <c r="G6063" s="117" t="s">
        <v>591</v>
      </c>
      <c r="H6063" s="117" t="s">
        <v>398</v>
      </c>
      <c r="I6063" s="117" t="s">
        <v>398</v>
      </c>
      <c r="J6063" s="117" t="s">
        <v>398</v>
      </c>
      <c r="K6063" s="117" t="s">
        <v>398</v>
      </c>
      <c r="L6063" s="117" t="s">
        <v>398</v>
      </c>
      <c r="M6063" s="117" t="s">
        <v>398</v>
      </c>
      <c r="N6063" s="117" t="s">
        <v>398</v>
      </c>
      <c r="O6063" s="125" t="s">
        <v>579</v>
      </c>
      <c r="P6063" s="117">
        <v>1</v>
      </c>
      <c r="Q6063" s="117" t="s">
        <v>398</v>
      </c>
      <c r="R6063" s="117" t="s">
        <v>398</v>
      </c>
      <c r="S6063" s="117" t="s">
        <v>398</v>
      </c>
      <c r="T6063" s="117" t="s">
        <v>398</v>
      </c>
      <c r="U6063" s="117" t="s">
        <v>398</v>
      </c>
      <c r="V6063" s="117" t="s">
        <v>398</v>
      </c>
      <c r="W6063" s="123">
        <v>85</v>
      </c>
      <c r="X6063" s="117" t="s">
        <v>907</v>
      </c>
      <c r="Y6063" s="120">
        <v>43565</v>
      </c>
      <c r="Z6063" s="121">
        <v>0.625</v>
      </c>
      <c r="AA6063" s="121">
        <v>0.71527777777777779</v>
      </c>
      <c r="AB6063" s="117" t="s">
        <v>582</v>
      </c>
      <c r="AC6063" s="119" t="s">
        <v>398</v>
      </c>
      <c r="AD6063" s="119" t="s">
        <v>398</v>
      </c>
    </row>
    <row r="6064" spans="1:30">
      <c r="A6064" s="117">
        <v>6063</v>
      </c>
      <c r="B6064" s="123" t="s">
        <v>469</v>
      </c>
      <c r="C6064" s="117" t="s">
        <v>5</v>
      </c>
      <c r="D6064" s="117" t="s">
        <v>595</v>
      </c>
      <c r="E6064" s="117">
        <v>6063</v>
      </c>
      <c r="F6064" s="117" t="s">
        <v>924</v>
      </c>
      <c r="G6064" s="117" t="s">
        <v>591</v>
      </c>
      <c r="H6064" s="117" t="s">
        <v>398</v>
      </c>
      <c r="I6064" s="117" t="s">
        <v>398</v>
      </c>
      <c r="J6064" s="117" t="s">
        <v>398</v>
      </c>
      <c r="K6064" s="117" t="s">
        <v>398</v>
      </c>
      <c r="L6064" s="117" t="s">
        <v>398</v>
      </c>
      <c r="M6064" s="117" t="s">
        <v>398</v>
      </c>
      <c r="N6064" s="117" t="s">
        <v>398</v>
      </c>
      <c r="O6064" s="125" t="s">
        <v>579</v>
      </c>
      <c r="P6064" s="117">
        <v>1</v>
      </c>
      <c r="Q6064" s="117" t="s">
        <v>398</v>
      </c>
      <c r="R6064" s="117" t="s">
        <v>398</v>
      </c>
      <c r="S6064" s="117" t="s">
        <v>398</v>
      </c>
      <c r="T6064" s="117" t="s">
        <v>398</v>
      </c>
      <c r="U6064" s="117" t="s">
        <v>398</v>
      </c>
      <c r="V6064" s="117" t="s">
        <v>398</v>
      </c>
      <c r="W6064" s="123">
        <v>85</v>
      </c>
      <c r="X6064" s="117" t="s">
        <v>907</v>
      </c>
      <c r="Y6064" s="120">
        <v>43565</v>
      </c>
      <c r="Z6064" s="121">
        <v>0.625</v>
      </c>
      <c r="AA6064" s="121">
        <v>0.71527777777777779</v>
      </c>
      <c r="AB6064" s="117" t="s">
        <v>582</v>
      </c>
      <c r="AC6064" s="119" t="s">
        <v>398</v>
      </c>
      <c r="AD6064" s="119" t="s">
        <v>398</v>
      </c>
    </row>
    <row r="6065" spans="1:30">
      <c r="A6065" s="117">
        <v>6064</v>
      </c>
      <c r="B6065" s="123" t="s">
        <v>469</v>
      </c>
      <c r="C6065" s="117" t="s">
        <v>5</v>
      </c>
      <c r="D6065" s="117" t="s">
        <v>595</v>
      </c>
      <c r="E6065" s="117">
        <v>6064</v>
      </c>
      <c r="F6065" s="117" t="s">
        <v>924</v>
      </c>
      <c r="G6065" s="117" t="s">
        <v>591</v>
      </c>
      <c r="H6065" s="117" t="s">
        <v>398</v>
      </c>
      <c r="I6065" s="117" t="s">
        <v>398</v>
      </c>
      <c r="J6065" s="117" t="s">
        <v>398</v>
      </c>
      <c r="K6065" s="117" t="s">
        <v>398</v>
      </c>
      <c r="L6065" s="117" t="s">
        <v>398</v>
      </c>
      <c r="M6065" s="117" t="s">
        <v>398</v>
      </c>
      <c r="N6065" s="117" t="s">
        <v>398</v>
      </c>
      <c r="O6065" s="125" t="s">
        <v>579</v>
      </c>
      <c r="P6065" s="117">
        <v>1</v>
      </c>
      <c r="Q6065" s="117" t="s">
        <v>398</v>
      </c>
      <c r="R6065" s="117" t="s">
        <v>398</v>
      </c>
      <c r="S6065" s="117" t="s">
        <v>398</v>
      </c>
      <c r="T6065" s="117" t="s">
        <v>398</v>
      </c>
      <c r="U6065" s="117" t="s">
        <v>398</v>
      </c>
      <c r="V6065" s="117" t="s">
        <v>398</v>
      </c>
      <c r="W6065" s="123">
        <v>85</v>
      </c>
      <c r="X6065" s="117" t="s">
        <v>907</v>
      </c>
      <c r="Y6065" s="120">
        <v>43565</v>
      </c>
      <c r="Z6065" s="121">
        <v>0.625</v>
      </c>
      <c r="AA6065" s="121">
        <v>0.71527777777777779</v>
      </c>
      <c r="AB6065" s="117" t="s">
        <v>582</v>
      </c>
      <c r="AC6065" s="119" t="s">
        <v>398</v>
      </c>
      <c r="AD6065" s="119" t="s">
        <v>398</v>
      </c>
    </row>
    <row r="6066" spans="1:30">
      <c r="A6066" s="117">
        <v>6065</v>
      </c>
      <c r="B6066" s="123" t="s">
        <v>469</v>
      </c>
      <c r="C6066" s="117" t="s">
        <v>5</v>
      </c>
      <c r="D6066" s="117" t="s">
        <v>595</v>
      </c>
      <c r="E6066" s="117">
        <v>6065</v>
      </c>
      <c r="F6066" s="117" t="s">
        <v>924</v>
      </c>
      <c r="G6066" s="117" t="s">
        <v>591</v>
      </c>
      <c r="H6066" s="117" t="s">
        <v>398</v>
      </c>
      <c r="I6066" s="117" t="s">
        <v>398</v>
      </c>
      <c r="J6066" s="117" t="s">
        <v>398</v>
      </c>
      <c r="K6066" s="117" t="s">
        <v>398</v>
      </c>
      <c r="L6066" s="117" t="s">
        <v>398</v>
      </c>
      <c r="M6066" s="117" t="s">
        <v>398</v>
      </c>
      <c r="N6066" s="117" t="s">
        <v>398</v>
      </c>
      <c r="O6066" s="125" t="s">
        <v>579</v>
      </c>
      <c r="P6066" s="117">
        <v>1</v>
      </c>
      <c r="Q6066" s="117" t="s">
        <v>398</v>
      </c>
      <c r="R6066" s="117" t="s">
        <v>398</v>
      </c>
      <c r="S6066" s="117" t="s">
        <v>398</v>
      </c>
      <c r="T6066" s="117" t="s">
        <v>398</v>
      </c>
      <c r="U6066" s="117" t="s">
        <v>398</v>
      </c>
      <c r="V6066" s="117" t="s">
        <v>398</v>
      </c>
      <c r="W6066" s="123">
        <v>85</v>
      </c>
      <c r="X6066" s="117" t="s">
        <v>907</v>
      </c>
      <c r="Y6066" s="120">
        <v>43565</v>
      </c>
      <c r="Z6066" s="121">
        <v>0.625</v>
      </c>
      <c r="AA6066" s="121">
        <v>0.71527777777777779</v>
      </c>
      <c r="AB6066" s="117" t="s">
        <v>582</v>
      </c>
      <c r="AC6066" s="119" t="s">
        <v>398</v>
      </c>
      <c r="AD6066" s="119" t="s">
        <v>398</v>
      </c>
    </row>
    <row r="6067" spans="1:30">
      <c r="A6067" s="117">
        <v>6066</v>
      </c>
      <c r="B6067" s="123" t="s">
        <v>469</v>
      </c>
      <c r="C6067" s="117" t="s">
        <v>5</v>
      </c>
      <c r="D6067" s="117" t="s">
        <v>595</v>
      </c>
      <c r="E6067" s="117">
        <v>6066</v>
      </c>
      <c r="F6067" s="117" t="s">
        <v>924</v>
      </c>
      <c r="G6067" s="117" t="s">
        <v>591</v>
      </c>
      <c r="H6067" s="117" t="s">
        <v>398</v>
      </c>
      <c r="I6067" s="117" t="s">
        <v>398</v>
      </c>
      <c r="J6067" s="117" t="s">
        <v>398</v>
      </c>
      <c r="K6067" s="117" t="s">
        <v>398</v>
      </c>
      <c r="L6067" s="117" t="s">
        <v>398</v>
      </c>
      <c r="M6067" s="117" t="s">
        <v>398</v>
      </c>
      <c r="N6067" s="117" t="s">
        <v>398</v>
      </c>
      <c r="O6067" s="125" t="s">
        <v>579</v>
      </c>
      <c r="P6067" s="117">
        <v>1</v>
      </c>
      <c r="Q6067" s="117" t="s">
        <v>398</v>
      </c>
      <c r="R6067" s="117" t="s">
        <v>398</v>
      </c>
      <c r="S6067" s="117" t="s">
        <v>398</v>
      </c>
      <c r="T6067" s="117" t="s">
        <v>398</v>
      </c>
      <c r="U6067" s="117" t="s">
        <v>398</v>
      </c>
      <c r="V6067" s="117" t="s">
        <v>398</v>
      </c>
      <c r="W6067" s="123">
        <v>85</v>
      </c>
      <c r="X6067" s="117" t="s">
        <v>907</v>
      </c>
      <c r="Y6067" s="120">
        <v>43565</v>
      </c>
      <c r="Z6067" s="121">
        <v>0.625</v>
      </c>
      <c r="AA6067" s="121">
        <v>0.71527777777777779</v>
      </c>
      <c r="AB6067" s="117" t="s">
        <v>582</v>
      </c>
      <c r="AC6067" s="119" t="s">
        <v>398</v>
      </c>
      <c r="AD6067" s="119" t="s">
        <v>398</v>
      </c>
    </row>
    <row r="6068" spans="1:30">
      <c r="A6068" s="117">
        <v>6067</v>
      </c>
      <c r="B6068" s="123" t="s">
        <v>469</v>
      </c>
      <c r="C6068" s="117" t="s">
        <v>5</v>
      </c>
      <c r="D6068" s="117" t="s">
        <v>595</v>
      </c>
      <c r="E6068" s="117">
        <v>6067</v>
      </c>
      <c r="F6068" s="117" t="s">
        <v>924</v>
      </c>
      <c r="G6068" s="117" t="s">
        <v>591</v>
      </c>
      <c r="H6068" s="117" t="s">
        <v>398</v>
      </c>
      <c r="I6068" s="117" t="s">
        <v>398</v>
      </c>
      <c r="J6068" s="117" t="s">
        <v>398</v>
      </c>
      <c r="K6068" s="117" t="s">
        <v>398</v>
      </c>
      <c r="L6068" s="117" t="s">
        <v>398</v>
      </c>
      <c r="M6068" s="117" t="s">
        <v>398</v>
      </c>
      <c r="N6068" s="117" t="s">
        <v>398</v>
      </c>
      <c r="O6068" s="125" t="s">
        <v>579</v>
      </c>
      <c r="P6068" s="117">
        <v>1</v>
      </c>
      <c r="Q6068" s="117" t="s">
        <v>398</v>
      </c>
      <c r="R6068" s="117" t="s">
        <v>398</v>
      </c>
      <c r="S6068" s="117" t="s">
        <v>398</v>
      </c>
      <c r="T6068" s="117" t="s">
        <v>398</v>
      </c>
      <c r="U6068" s="117" t="s">
        <v>398</v>
      </c>
      <c r="V6068" s="117" t="s">
        <v>398</v>
      </c>
      <c r="W6068" s="123">
        <v>85</v>
      </c>
      <c r="X6068" s="117" t="s">
        <v>907</v>
      </c>
      <c r="Y6068" s="120">
        <v>43565</v>
      </c>
      <c r="Z6068" s="121">
        <v>0.625</v>
      </c>
      <c r="AA6068" s="121">
        <v>0.71527777777777779</v>
      </c>
      <c r="AB6068" s="117" t="s">
        <v>582</v>
      </c>
      <c r="AC6068" s="119" t="s">
        <v>398</v>
      </c>
      <c r="AD6068" s="119" t="s">
        <v>398</v>
      </c>
    </row>
    <row r="6069" spans="1:30">
      <c r="A6069" s="117">
        <v>6068</v>
      </c>
      <c r="B6069" s="123" t="s">
        <v>469</v>
      </c>
      <c r="C6069" s="117" t="s">
        <v>5</v>
      </c>
      <c r="D6069" s="117" t="s">
        <v>595</v>
      </c>
      <c r="E6069" s="117">
        <v>6068</v>
      </c>
      <c r="F6069" s="117" t="s">
        <v>924</v>
      </c>
      <c r="G6069" s="117" t="s">
        <v>591</v>
      </c>
      <c r="H6069" s="117" t="s">
        <v>398</v>
      </c>
      <c r="I6069" s="117" t="s">
        <v>398</v>
      </c>
      <c r="J6069" s="117" t="s">
        <v>398</v>
      </c>
      <c r="K6069" s="117" t="s">
        <v>398</v>
      </c>
      <c r="L6069" s="117" t="s">
        <v>398</v>
      </c>
      <c r="M6069" s="117" t="s">
        <v>398</v>
      </c>
      <c r="N6069" s="117" t="s">
        <v>398</v>
      </c>
      <c r="O6069" s="125" t="s">
        <v>579</v>
      </c>
      <c r="P6069" s="117">
        <v>1</v>
      </c>
      <c r="Q6069" s="117" t="s">
        <v>398</v>
      </c>
      <c r="R6069" s="117" t="s">
        <v>398</v>
      </c>
      <c r="S6069" s="117" t="s">
        <v>398</v>
      </c>
      <c r="T6069" s="117" t="s">
        <v>398</v>
      </c>
      <c r="U6069" s="117" t="s">
        <v>398</v>
      </c>
      <c r="V6069" s="117" t="s">
        <v>398</v>
      </c>
      <c r="W6069" s="123">
        <v>85</v>
      </c>
      <c r="X6069" s="117" t="s">
        <v>907</v>
      </c>
      <c r="Y6069" s="120">
        <v>43565</v>
      </c>
      <c r="Z6069" s="121">
        <v>0.625</v>
      </c>
      <c r="AA6069" s="121">
        <v>0.71527777777777779</v>
      </c>
      <c r="AB6069" s="117" t="s">
        <v>582</v>
      </c>
      <c r="AC6069" s="119" t="s">
        <v>398</v>
      </c>
      <c r="AD6069" s="119" t="s">
        <v>398</v>
      </c>
    </row>
    <row r="6070" spans="1:30">
      <c r="A6070" s="117">
        <v>6069</v>
      </c>
      <c r="B6070" s="123" t="s">
        <v>469</v>
      </c>
      <c r="C6070" s="117" t="s">
        <v>5</v>
      </c>
      <c r="D6070" s="117" t="s">
        <v>595</v>
      </c>
      <c r="E6070" s="117">
        <v>6069</v>
      </c>
      <c r="F6070" s="117" t="s">
        <v>924</v>
      </c>
      <c r="G6070" s="117" t="s">
        <v>591</v>
      </c>
      <c r="H6070" s="117" t="s">
        <v>398</v>
      </c>
      <c r="I6070" s="117" t="s">
        <v>398</v>
      </c>
      <c r="J6070" s="117" t="s">
        <v>398</v>
      </c>
      <c r="K6070" s="117" t="s">
        <v>398</v>
      </c>
      <c r="L6070" s="117" t="s">
        <v>398</v>
      </c>
      <c r="M6070" s="117" t="s">
        <v>398</v>
      </c>
      <c r="N6070" s="117" t="s">
        <v>398</v>
      </c>
      <c r="O6070" s="125" t="s">
        <v>579</v>
      </c>
      <c r="P6070" s="117">
        <v>1</v>
      </c>
      <c r="Q6070" s="117" t="s">
        <v>398</v>
      </c>
      <c r="R6070" s="117" t="s">
        <v>398</v>
      </c>
      <c r="S6070" s="117" t="s">
        <v>398</v>
      </c>
      <c r="T6070" s="117" t="s">
        <v>398</v>
      </c>
      <c r="U6070" s="117" t="s">
        <v>398</v>
      </c>
      <c r="V6070" s="117" t="s">
        <v>398</v>
      </c>
      <c r="W6070" s="123">
        <v>85</v>
      </c>
      <c r="X6070" s="117" t="s">
        <v>907</v>
      </c>
      <c r="Y6070" s="120">
        <v>43565</v>
      </c>
      <c r="Z6070" s="121">
        <v>0.625</v>
      </c>
      <c r="AA6070" s="121">
        <v>0.71527777777777779</v>
      </c>
      <c r="AB6070" s="117" t="s">
        <v>582</v>
      </c>
      <c r="AC6070" s="119" t="s">
        <v>398</v>
      </c>
      <c r="AD6070" s="119" t="s">
        <v>398</v>
      </c>
    </row>
    <row r="6071" spans="1:30">
      <c r="A6071" s="117">
        <v>6070</v>
      </c>
      <c r="B6071" s="123" t="s">
        <v>469</v>
      </c>
      <c r="C6071" s="117" t="s">
        <v>5</v>
      </c>
      <c r="D6071" s="117" t="s">
        <v>595</v>
      </c>
      <c r="E6071" s="117">
        <v>6070</v>
      </c>
      <c r="F6071" s="117" t="s">
        <v>924</v>
      </c>
      <c r="G6071" s="117" t="s">
        <v>591</v>
      </c>
      <c r="H6071" s="117" t="s">
        <v>398</v>
      </c>
      <c r="I6071" s="117" t="s">
        <v>398</v>
      </c>
      <c r="J6071" s="117" t="s">
        <v>398</v>
      </c>
      <c r="K6071" s="117" t="s">
        <v>398</v>
      </c>
      <c r="L6071" s="117" t="s">
        <v>398</v>
      </c>
      <c r="M6071" s="117" t="s">
        <v>398</v>
      </c>
      <c r="N6071" s="117" t="s">
        <v>398</v>
      </c>
      <c r="O6071" s="125" t="s">
        <v>579</v>
      </c>
      <c r="P6071" s="117">
        <v>1</v>
      </c>
      <c r="Q6071" s="117" t="s">
        <v>398</v>
      </c>
      <c r="R6071" s="117" t="s">
        <v>398</v>
      </c>
      <c r="S6071" s="117" t="s">
        <v>398</v>
      </c>
      <c r="T6071" s="117" t="s">
        <v>398</v>
      </c>
      <c r="U6071" s="117" t="s">
        <v>398</v>
      </c>
      <c r="V6071" s="117" t="s">
        <v>398</v>
      </c>
      <c r="W6071" s="123">
        <v>85</v>
      </c>
      <c r="X6071" s="117" t="s">
        <v>907</v>
      </c>
      <c r="Y6071" s="120">
        <v>43565</v>
      </c>
      <c r="Z6071" s="121">
        <v>0.625</v>
      </c>
      <c r="AA6071" s="121">
        <v>0.71527777777777779</v>
      </c>
      <c r="AB6071" s="117" t="s">
        <v>582</v>
      </c>
      <c r="AC6071" s="119" t="s">
        <v>398</v>
      </c>
      <c r="AD6071" s="119" t="s">
        <v>398</v>
      </c>
    </row>
    <row r="6072" spans="1:30">
      <c r="A6072" s="117">
        <v>6071</v>
      </c>
      <c r="B6072" s="123" t="s">
        <v>469</v>
      </c>
      <c r="C6072" s="117" t="s">
        <v>5</v>
      </c>
      <c r="D6072" s="117" t="s">
        <v>595</v>
      </c>
      <c r="E6072" s="117">
        <v>6071</v>
      </c>
      <c r="F6072" s="117" t="s">
        <v>924</v>
      </c>
      <c r="G6072" s="117" t="s">
        <v>591</v>
      </c>
      <c r="H6072" s="117" t="s">
        <v>398</v>
      </c>
      <c r="I6072" s="117" t="s">
        <v>398</v>
      </c>
      <c r="J6072" s="117" t="s">
        <v>398</v>
      </c>
      <c r="K6072" s="117" t="s">
        <v>398</v>
      </c>
      <c r="L6072" s="117" t="s">
        <v>398</v>
      </c>
      <c r="M6072" s="117" t="s">
        <v>398</v>
      </c>
      <c r="N6072" s="117" t="s">
        <v>398</v>
      </c>
      <c r="O6072" s="125" t="s">
        <v>579</v>
      </c>
      <c r="P6072" s="117">
        <v>1</v>
      </c>
      <c r="Q6072" s="117" t="s">
        <v>398</v>
      </c>
      <c r="R6072" s="117" t="s">
        <v>398</v>
      </c>
      <c r="S6072" s="117" t="s">
        <v>398</v>
      </c>
      <c r="T6072" s="117" t="s">
        <v>398</v>
      </c>
      <c r="U6072" s="117" t="s">
        <v>398</v>
      </c>
      <c r="V6072" s="117" t="s">
        <v>398</v>
      </c>
      <c r="W6072" s="123">
        <v>85</v>
      </c>
      <c r="X6072" s="117" t="s">
        <v>907</v>
      </c>
      <c r="Y6072" s="120">
        <v>43565</v>
      </c>
      <c r="Z6072" s="121">
        <v>0.625</v>
      </c>
      <c r="AA6072" s="121">
        <v>0.71527777777777779</v>
      </c>
      <c r="AB6072" s="117" t="s">
        <v>582</v>
      </c>
      <c r="AC6072" s="119" t="s">
        <v>398</v>
      </c>
      <c r="AD6072" s="119" t="s">
        <v>398</v>
      </c>
    </row>
    <row r="6073" spans="1:30">
      <c r="A6073" s="117">
        <v>6072</v>
      </c>
      <c r="B6073" s="123" t="s">
        <v>469</v>
      </c>
      <c r="C6073" s="117" t="s">
        <v>5</v>
      </c>
      <c r="D6073" s="117" t="s">
        <v>595</v>
      </c>
      <c r="E6073" s="117">
        <v>6072</v>
      </c>
      <c r="F6073" s="117" t="s">
        <v>924</v>
      </c>
      <c r="G6073" s="117" t="s">
        <v>591</v>
      </c>
      <c r="H6073" s="117" t="s">
        <v>398</v>
      </c>
      <c r="I6073" s="117" t="s">
        <v>398</v>
      </c>
      <c r="J6073" s="117" t="s">
        <v>398</v>
      </c>
      <c r="K6073" s="117" t="s">
        <v>398</v>
      </c>
      <c r="L6073" s="117" t="s">
        <v>398</v>
      </c>
      <c r="M6073" s="117" t="s">
        <v>398</v>
      </c>
      <c r="N6073" s="117" t="s">
        <v>398</v>
      </c>
      <c r="O6073" s="125" t="s">
        <v>579</v>
      </c>
      <c r="P6073" s="117">
        <v>1</v>
      </c>
      <c r="Q6073" s="117" t="s">
        <v>398</v>
      </c>
      <c r="R6073" s="117" t="s">
        <v>398</v>
      </c>
      <c r="S6073" s="117" t="s">
        <v>398</v>
      </c>
      <c r="T6073" s="117" t="s">
        <v>398</v>
      </c>
      <c r="U6073" s="117" t="s">
        <v>398</v>
      </c>
      <c r="V6073" s="117" t="s">
        <v>398</v>
      </c>
      <c r="W6073" s="123">
        <v>85</v>
      </c>
      <c r="X6073" s="117" t="s">
        <v>907</v>
      </c>
      <c r="Y6073" s="120">
        <v>43565</v>
      </c>
      <c r="Z6073" s="121">
        <v>0.625</v>
      </c>
      <c r="AA6073" s="121">
        <v>0.71527777777777779</v>
      </c>
      <c r="AB6073" s="117" t="s">
        <v>582</v>
      </c>
      <c r="AC6073" s="119" t="s">
        <v>398</v>
      </c>
      <c r="AD6073" s="119" t="s">
        <v>398</v>
      </c>
    </row>
    <row r="6074" spans="1:30">
      <c r="A6074" s="117">
        <v>6073</v>
      </c>
      <c r="B6074" s="123" t="s">
        <v>469</v>
      </c>
      <c r="C6074" s="117" t="s">
        <v>5</v>
      </c>
      <c r="D6074" s="117" t="s">
        <v>595</v>
      </c>
      <c r="E6074" s="117">
        <v>6073</v>
      </c>
      <c r="F6074" s="117" t="s">
        <v>924</v>
      </c>
      <c r="G6074" s="117" t="s">
        <v>591</v>
      </c>
      <c r="H6074" s="117" t="s">
        <v>398</v>
      </c>
      <c r="I6074" s="117" t="s">
        <v>398</v>
      </c>
      <c r="J6074" s="117" t="s">
        <v>398</v>
      </c>
      <c r="K6074" s="117" t="s">
        <v>398</v>
      </c>
      <c r="L6074" s="117" t="s">
        <v>398</v>
      </c>
      <c r="M6074" s="117" t="s">
        <v>398</v>
      </c>
      <c r="N6074" s="117" t="s">
        <v>398</v>
      </c>
      <c r="O6074" s="125" t="s">
        <v>579</v>
      </c>
      <c r="P6074" s="117">
        <v>1</v>
      </c>
      <c r="Q6074" s="117" t="s">
        <v>398</v>
      </c>
      <c r="R6074" s="117" t="s">
        <v>398</v>
      </c>
      <c r="S6074" s="117" t="s">
        <v>398</v>
      </c>
      <c r="T6074" s="117" t="s">
        <v>398</v>
      </c>
      <c r="U6074" s="117" t="s">
        <v>398</v>
      </c>
      <c r="V6074" s="117" t="s">
        <v>398</v>
      </c>
      <c r="W6074" s="123">
        <v>85</v>
      </c>
      <c r="X6074" s="117" t="s">
        <v>907</v>
      </c>
      <c r="Y6074" s="120">
        <v>43565</v>
      </c>
      <c r="Z6074" s="121">
        <v>0.625</v>
      </c>
      <c r="AA6074" s="121">
        <v>0.71527777777777779</v>
      </c>
      <c r="AB6074" s="117" t="s">
        <v>582</v>
      </c>
      <c r="AC6074" s="119" t="s">
        <v>398</v>
      </c>
      <c r="AD6074" s="119" t="s">
        <v>398</v>
      </c>
    </row>
    <row r="6075" spans="1:30">
      <c r="A6075" s="117">
        <v>6074</v>
      </c>
      <c r="B6075" s="123" t="s">
        <v>469</v>
      </c>
      <c r="C6075" s="117" t="s">
        <v>5</v>
      </c>
      <c r="D6075" s="117" t="s">
        <v>595</v>
      </c>
      <c r="E6075" s="117">
        <v>6074</v>
      </c>
      <c r="F6075" s="117" t="s">
        <v>924</v>
      </c>
      <c r="G6075" s="117" t="s">
        <v>591</v>
      </c>
      <c r="H6075" s="117" t="s">
        <v>398</v>
      </c>
      <c r="I6075" s="117" t="s">
        <v>398</v>
      </c>
      <c r="J6075" s="117" t="s">
        <v>398</v>
      </c>
      <c r="K6075" s="117" t="s">
        <v>398</v>
      </c>
      <c r="L6075" s="117" t="s">
        <v>398</v>
      </c>
      <c r="M6075" s="117" t="s">
        <v>398</v>
      </c>
      <c r="N6075" s="117" t="s">
        <v>398</v>
      </c>
      <c r="O6075" s="125" t="s">
        <v>579</v>
      </c>
      <c r="P6075" s="117">
        <v>1</v>
      </c>
      <c r="Q6075" s="117" t="s">
        <v>398</v>
      </c>
      <c r="R6075" s="117" t="s">
        <v>398</v>
      </c>
      <c r="S6075" s="117" t="s">
        <v>398</v>
      </c>
      <c r="T6075" s="117" t="s">
        <v>398</v>
      </c>
      <c r="U6075" s="117" t="s">
        <v>398</v>
      </c>
      <c r="V6075" s="117" t="s">
        <v>398</v>
      </c>
      <c r="W6075" s="123">
        <v>85</v>
      </c>
      <c r="X6075" s="117" t="s">
        <v>907</v>
      </c>
      <c r="Y6075" s="120">
        <v>43565</v>
      </c>
      <c r="Z6075" s="121">
        <v>0.625</v>
      </c>
      <c r="AA6075" s="121">
        <v>0.71527777777777779</v>
      </c>
      <c r="AB6075" s="117" t="s">
        <v>582</v>
      </c>
      <c r="AC6075" s="119" t="s">
        <v>398</v>
      </c>
      <c r="AD6075" s="119" t="s">
        <v>398</v>
      </c>
    </row>
    <row r="6076" spans="1:30">
      <c r="A6076" s="117">
        <v>6075</v>
      </c>
      <c r="B6076" s="123" t="s">
        <v>469</v>
      </c>
      <c r="C6076" s="117" t="s">
        <v>5</v>
      </c>
      <c r="D6076" s="117" t="s">
        <v>595</v>
      </c>
      <c r="E6076" s="117">
        <v>6075</v>
      </c>
      <c r="F6076" s="117" t="s">
        <v>924</v>
      </c>
      <c r="G6076" s="117" t="s">
        <v>591</v>
      </c>
      <c r="H6076" s="117" t="s">
        <v>398</v>
      </c>
      <c r="I6076" s="117" t="s">
        <v>398</v>
      </c>
      <c r="J6076" s="117" t="s">
        <v>398</v>
      </c>
      <c r="K6076" s="117" t="s">
        <v>398</v>
      </c>
      <c r="L6076" s="117" t="s">
        <v>398</v>
      </c>
      <c r="M6076" s="117" t="s">
        <v>398</v>
      </c>
      <c r="N6076" s="117" t="s">
        <v>398</v>
      </c>
      <c r="O6076" s="125" t="s">
        <v>579</v>
      </c>
      <c r="P6076" s="117">
        <v>1</v>
      </c>
      <c r="Q6076" s="117" t="s">
        <v>398</v>
      </c>
      <c r="R6076" s="117" t="s">
        <v>398</v>
      </c>
      <c r="S6076" s="117" t="s">
        <v>398</v>
      </c>
      <c r="T6076" s="117" t="s">
        <v>398</v>
      </c>
      <c r="U6076" s="117" t="s">
        <v>398</v>
      </c>
      <c r="V6076" s="117" t="s">
        <v>398</v>
      </c>
      <c r="W6076" s="123">
        <v>85</v>
      </c>
      <c r="X6076" s="117" t="s">
        <v>907</v>
      </c>
      <c r="Y6076" s="120">
        <v>43565</v>
      </c>
      <c r="Z6076" s="121">
        <v>0.625</v>
      </c>
      <c r="AA6076" s="121">
        <v>0.71527777777777779</v>
      </c>
      <c r="AB6076" s="117" t="s">
        <v>582</v>
      </c>
      <c r="AC6076" s="119" t="s">
        <v>398</v>
      </c>
      <c r="AD6076" s="119" t="s">
        <v>398</v>
      </c>
    </row>
    <row r="6077" spans="1:30">
      <c r="A6077" s="117">
        <v>6076</v>
      </c>
      <c r="B6077" s="123" t="s">
        <v>469</v>
      </c>
      <c r="C6077" s="117" t="s">
        <v>5</v>
      </c>
      <c r="D6077" s="117" t="s">
        <v>595</v>
      </c>
      <c r="E6077" s="117">
        <v>6076</v>
      </c>
      <c r="F6077" s="117" t="s">
        <v>924</v>
      </c>
      <c r="G6077" s="117" t="s">
        <v>591</v>
      </c>
      <c r="H6077" s="117" t="s">
        <v>398</v>
      </c>
      <c r="I6077" s="117" t="s">
        <v>398</v>
      </c>
      <c r="J6077" s="117" t="s">
        <v>398</v>
      </c>
      <c r="K6077" s="117" t="s">
        <v>398</v>
      </c>
      <c r="L6077" s="117" t="s">
        <v>398</v>
      </c>
      <c r="M6077" s="117" t="s">
        <v>398</v>
      </c>
      <c r="N6077" s="117" t="s">
        <v>398</v>
      </c>
      <c r="O6077" s="125" t="s">
        <v>579</v>
      </c>
      <c r="P6077" s="117">
        <v>1</v>
      </c>
      <c r="Q6077" s="117" t="s">
        <v>398</v>
      </c>
      <c r="R6077" s="117" t="s">
        <v>398</v>
      </c>
      <c r="S6077" s="117" t="s">
        <v>398</v>
      </c>
      <c r="T6077" s="117" t="s">
        <v>398</v>
      </c>
      <c r="U6077" s="117" t="s">
        <v>398</v>
      </c>
      <c r="V6077" s="117" t="s">
        <v>398</v>
      </c>
      <c r="W6077" s="123">
        <v>85</v>
      </c>
      <c r="X6077" s="117" t="s">
        <v>907</v>
      </c>
      <c r="Y6077" s="120">
        <v>43565</v>
      </c>
      <c r="Z6077" s="121">
        <v>0.625</v>
      </c>
      <c r="AA6077" s="121">
        <v>0.71527777777777779</v>
      </c>
      <c r="AB6077" s="117" t="s">
        <v>582</v>
      </c>
      <c r="AC6077" s="119" t="s">
        <v>398</v>
      </c>
      <c r="AD6077" s="119" t="s">
        <v>398</v>
      </c>
    </row>
    <row r="6078" spans="1:30">
      <c r="A6078" s="117">
        <v>6077</v>
      </c>
      <c r="B6078" s="123" t="s">
        <v>469</v>
      </c>
      <c r="C6078" s="117" t="s">
        <v>5</v>
      </c>
      <c r="D6078" s="117" t="s">
        <v>595</v>
      </c>
      <c r="E6078" s="117">
        <v>6077</v>
      </c>
      <c r="F6078" s="117" t="s">
        <v>924</v>
      </c>
      <c r="G6078" s="117" t="s">
        <v>591</v>
      </c>
      <c r="H6078" s="117" t="s">
        <v>398</v>
      </c>
      <c r="I6078" s="117" t="s">
        <v>398</v>
      </c>
      <c r="J6078" s="117" t="s">
        <v>398</v>
      </c>
      <c r="K6078" s="117" t="s">
        <v>398</v>
      </c>
      <c r="L6078" s="117" t="s">
        <v>398</v>
      </c>
      <c r="M6078" s="117" t="s">
        <v>398</v>
      </c>
      <c r="N6078" s="117" t="s">
        <v>398</v>
      </c>
      <c r="O6078" s="125" t="s">
        <v>579</v>
      </c>
      <c r="P6078" s="117">
        <v>1</v>
      </c>
      <c r="Q6078" s="117" t="s">
        <v>398</v>
      </c>
      <c r="R6078" s="117" t="s">
        <v>398</v>
      </c>
      <c r="S6078" s="117" t="s">
        <v>398</v>
      </c>
      <c r="T6078" s="117" t="s">
        <v>398</v>
      </c>
      <c r="U6078" s="117" t="s">
        <v>398</v>
      </c>
      <c r="V6078" s="117" t="s">
        <v>398</v>
      </c>
      <c r="W6078" s="123">
        <v>85</v>
      </c>
      <c r="X6078" s="117" t="s">
        <v>907</v>
      </c>
      <c r="Y6078" s="120">
        <v>43565</v>
      </c>
      <c r="Z6078" s="121">
        <v>0.625</v>
      </c>
      <c r="AA6078" s="121">
        <v>0.71527777777777779</v>
      </c>
      <c r="AB6078" s="117" t="s">
        <v>582</v>
      </c>
      <c r="AC6078" s="119" t="s">
        <v>398</v>
      </c>
      <c r="AD6078" s="119" t="s">
        <v>398</v>
      </c>
    </row>
    <row r="6079" spans="1:30">
      <c r="A6079" s="117">
        <v>6078</v>
      </c>
      <c r="B6079" s="123" t="s">
        <v>469</v>
      </c>
      <c r="C6079" s="117" t="s">
        <v>5</v>
      </c>
      <c r="D6079" s="117" t="s">
        <v>595</v>
      </c>
      <c r="E6079" s="117">
        <v>6078</v>
      </c>
      <c r="F6079" s="117" t="s">
        <v>924</v>
      </c>
      <c r="G6079" s="117" t="s">
        <v>591</v>
      </c>
      <c r="H6079" s="117" t="s">
        <v>398</v>
      </c>
      <c r="I6079" s="117" t="s">
        <v>398</v>
      </c>
      <c r="J6079" s="117" t="s">
        <v>398</v>
      </c>
      <c r="K6079" s="117" t="s">
        <v>398</v>
      </c>
      <c r="L6079" s="117" t="s">
        <v>398</v>
      </c>
      <c r="M6079" s="117" t="s">
        <v>398</v>
      </c>
      <c r="N6079" s="117" t="s">
        <v>398</v>
      </c>
      <c r="O6079" s="125" t="s">
        <v>579</v>
      </c>
      <c r="P6079" s="117">
        <v>1</v>
      </c>
      <c r="Q6079" s="117" t="s">
        <v>398</v>
      </c>
      <c r="R6079" s="117" t="s">
        <v>398</v>
      </c>
      <c r="S6079" s="117" t="s">
        <v>398</v>
      </c>
      <c r="T6079" s="117" t="s">
        <v>398</v>
      </c>
      <c r="U6079" s="117" t="s">
        <v>398</v>
      </c>
      <c r="V6079" s="117" t="s">
        <v>398</v>
      </c>
      <c r="W6079" s="123">
        <v>85</v>
      </c>
      <c r="X6079" s="117" t="s">
        <v>907</v>
      </c>
      <c r="Y6079" s="120">
        <v>43565</v>
      </c>
      <c r="Z6079" s="121">
        <v>0.625</v>
      </c>
      <c r="AA6079" s="121">
        <v>0.71527777777777779</v>
      </c>
      <c r="AB6079" s="117" t="s">
        <v>582</v>
      </c>
      <c r="AC6079" s="119" t="s">
        <v>398</v>
      </c>
      <c r="AD6079" s="119" t="s">
        <v>398</v>
      </c>
    </row>
    <row r="6080" spans="1:30">
      <c r="A6080" s="117">
        <v>6079</v>
      </c>
      <c r="B6080" s="123" t="s">
        <v>469</v>
      </c>
      <c r="C6080" s="117" t="s">
        <v>5</v>
      </c>
      <c r="D6080" s="117" t="s">
        <v>595</v>
      </c>
      <c r="E6080" s="117">
        <v>6079</v>
      </c>
      <c r="F6080" s="117" t="s">
        <v>924</v>
      </c>
      <c r="G6080" s="117" t="s">
        <v>591</v>
      </c>
      <c r="H6080" s="117" t="s">
        <v>398</v>
      </c>
      <c r="I6080" s="117" t="s">
        <v>398</v>
      </c>
      <c r="J6080" s="117" t="s">
        <v>398</v>
      </c>
      <c r="K6080" s="117" t="s">
        <v>398</v>
      </c>
      <c r="L6080" s="117" t="s">
        <v>398</v>
      </c>
      <c r="M6080" s="117" t="s">
        <v>398</v>
      </c>
      <c r="N6080" s="117" t="s">
        <v>398</v>
      </c>
      <c r="O6080" s="125" t="s">
        <v>579</v>
      </c>
      <c r="P6080" s="117">
        <v>1</v>
      </c>
      <c r="Q6080" s="117" t="s">
        <v>398</v>
      </c>
      <c r="R6080" s="117" t="s">
        <v>398</v>
      </c>
      <c r="S6080" s="117" t="s">
        <v>398</v>
      </c>
      <c r="T6080" s="117" t="s">
        <v>398</v>
      </c>
      <c r="U6080" s="117" t="s">
        <v>398</v>
      </c>
      <c r="V6080" s="117" t="s">
        <v>398</v>
      </c>
      <c r="W6080" s="123">
        <v>85</v>
      </c>
      <c r="X6080" s="117" t="s">
        <v>907</v>
      </c>
      <c r="Y6080" s="120">
        <v>43565</v>
      </c>
      <c r="Z6080" s="121">
        <v>0.625</v>
      </c>
      <c r="AA6080" s="121">
        <v>0.71527777777777779</v>
      </c>
      <c r="AB6080" s="117" t="s">
        <v>582</v>
      </c>
      <c r="AC6080" s="119" t="s">
        <v>398</v>
      </c>
      <c r="AD6080" s="119" t="s">
        <v>398</v>
      </c>
    </row>
    <row r="6081" spans="1:30">
      <c r="A6081" s="117">
        <v>6080</v>
      </c>
      <c r="B6081" s="123" t="s">
        <v>469</v>
      </c>
      <c r="C6081" s="117" t="s">
        <v>5</v>
      </c>
      <c r="D6081" s="117" t="s">
        <v>595</v>
      </c>
      <c r="E6081" s="117">
        <v>6080</v>
      </c>
      <c r="F6081" s="117" t="s">
        <v>924</v>
      </c>
      <c r="G6081" s="117" t="s">
        <v>591</v>
      </c>
      <c r="H6081" s="117" t="s">
        <v>398</v>
      </c>
      <c r="I6081" s="117" t="s">
        <v>398</v>
      </c>
      <c r="J6081" s="117" t="s">
        <v>398</v>
      </c>
      <c r="K6081" s="117" t="s">
        <v>398</v>
      </c>
      <c r="L6081" s="117" t="s">
        <v>398</v>
      </c>
      <c r="M6081" s="117" t="s">
        <v>398</v>
      </c>
      <c r="N6081" s="117" t="s">
        <v>398</v>
      </c>
      <c r="O6081" s="125" t="s">
        <v>579</v>
      </c>
      <c r="P6081" s="117">
        <v>1</v>
      </c>
      <c r="Q6081" s="117" t="s">
        <v>398</v>
      </c>
      <c r="R6081" s="117" t="s">
        <v>398</v>
      </c>
      <c r="S6081" s="117" t="s">
        <v>398</v>
      </c>
      <c r="T6081" s="117" t="s">
        <v>398</v>
      </c>
      <c r="U6081" s="117" t="s">
        <v>398</v>
      </c>
      <c r="V6081" s="117" t="s">
        <v>398</v>
      </c>
      <c r="W6081" s="123">
        <v>85</v>
      </c>
      <c r="X6081" s="117" t="s">
        <v>907</v>
      </c>
      <c r="Y6081" s="120">
        <v>43565</v>
      </c>
      <c r="Z6081" s="121">
        <v>0.625</v>
      </c>
      <c r="AA6081" s="121">
        <v>0.71527777777777779</v>
      </c>
      <c r="AB6081" s="117" t="s">
        <v>582</v>
      </c>
      <c r="AC6081" s="119" t="s">
        <v>398</v>
      </c>
      <c r="AD6081" s="119" t="s">
        <v>398</v>
      </c>
    </row>
    <row r="6082" spans="1:30">
      <c r="A6082" s="117">
        <v>6081</v>
      </c>
      <c r="B6082" s="123" t="s">
        <v>469</v>
      </c>
      <c r="C6082" s="117" t="s">
        <v>5</v>
      </c>
      <c r="D6082" s="117" t="s">
        <v>595</v>
      </c>
      <c r="E6082" s="117">
        <v>6081</v>
      </c>
      <c r="F6082" s="117" t="s">
        <v>924</v>
      </c>
      <c r="G6082" s="117" t="s">
        <v>591</v>
      </c>
      <c r="H6082" s="117" t="s">
        <v>398</v>
      </c>
      <c r="I6082" s="117" t="s">
        <v>398</v>
      </c>
      <c r="J6082" s="117" t="s">
        <v>398</v>
      </c>
      <c r="K6082" s="117" t="s">
        <v>398</v>
      </c>
      <c r="L6082" s="117" t="s">
        <v>398</v>
      </c>
      <c r="M6082" s="117" t="s">
        <v>398</v>
      </c>
      <c r="N6082" s="117" t="s">
        <v>398</v>
      </c>
      <c r="O6082" s="125" t="s">
        <v>579</v>
      </c>
      <c r="P6082" s="117">
        <v>1</v>
      </c>
      <c r="Q6082" s="117" t="s">
        <v>398</v>
      </c>
      <c r="R6082" s="117" t="s">
        <v>398</v>
      </c>
      <c r="S6082" s="117" t="s">
        <v>398</v>
      </c>
      <c r="T6082" s="117" t="s">
        <v>398</v>
      </c>
      <c r="U6082" s="117" t="s">
        <v>398</v>
      </c>
      <c r="V6082" s="117" t="s">
        <v>398</v>
      </c>
      <c r="W6082" s="123">
        <v>85</v>
      </c>
      <c r="X6082" s="117" t="s">
        <v>907</v>
      </c>
      <c r="Y6082" s="120">
        <v>43565</v>
      </c>
      <c r="Z6082" s="121">
        <v>0.625</v>
      </c>
      <c r="AA6082" s="121">
        <v>0.71527777777777779</v>
      </c>
      <c r="AB6082" s="117" t="s">
        <v>582</v>
      </c>
      <c r="AC6082" s="119" t="s">
        <v>398</v>
      </c>
      <c r="AD6082" s="119" t="s">
        <v>398</v>
      </c>
    </row>
    <row r="6083" spans="1:30">
      <c r="A6083" s="117">
        <v>6082</v>
      </c>
      <c r="B6083" s="123" t="s">
        <v>469</v>
      </c>
      <c r="C6083" s="117" t="s">
        <v>5</v>
      </c>
      <c r="D6083" s="117" t="s">
        <v>595</v>
      </c>
      <c r="E6083" s="117">
        <v>6082</v>
      </c>
      <c r="F6083" s="117" t="s">
        <v>924</v>
      </c>
      <c r="G6083" s="117" t="s">
        <v>591</v>
      </c>
      <c r="H6083" s="117" t="s">
        <v>398</v>
      </c>
      <c r="I6083" s="117" t="s">
        <v>398</v>
      </c>
      <c r="J6083" s="117" t="s">
        <v>398</v>
      </c>
      <c r="K6083" s="117" t="s">
        <v>398</v>
      </c>
      <c r="L6083" s="117" t="s">
        <v>398</v>
      </c>
      <c r="M6083" s="117" t="s">
        <v>398</v>
      </c>
      <c r="N6083" s="117" t="s">
        <v>398</v>
      </c>
      <c r="O6083" s="125" t="s">
        <v>579</v>
      </c>
      <c r="P6083" s="117">
        <v>1</v>
      </c>
      <c r="Q6083" s="117" t="s">
        <v>398</v>
      </c>
      <c r="R6083" s="117" t="s">
        <v>398</v>
      </c>
      <c r="S6083" s="117" t="s">
        <v>398</v>
      </c>
      <c r="T6083" s="117" t="s">
        <v>398</v>
      </c>
      <c r="U6083" s="117" t="s">
        <v>398</v>
      </c>
      <c r="V6083" s="117" t="s">
        <v>398</v>
      </c>
      <c r="W6083" s="123">
        <v>85</v>
      </c>
      <c r="X6083" s="117" t="s">
        <v>907</v>
      </c>
      <c r="Y6083" s="120">
        <v>43565</v>
      </c>
      <c r="Z6083" s="121">
        <v>0.625</v>
      </c>
      <c r="AA6083" s="121">
        <v>0.71527777777777779</v>
      </c>
      <c r="AB6083" s="117" t="s">
        <v>582</v>
      </c>
      <c r="AC6083" s="119" t="s">
        <v>398</v>
      </c>
      <c r="AD6083" s="119" t="s">
        <v>398</v>
      </c>
    </row>
    <row r="6084" spans="1:30">
      <c r="A6084" s="117">
        <v>6083</v>
      </c>
      <c r="B6084" s="123" t="s">
        <v>469</v>
      </c>
      <c r="C6084" s="117" t="s">
        <v>5</v>
      </c>
      <c r="D6084" s="117" t="s">
        <v>595</v>
      </c>
      <c r="E6084" s="117">
        <v>6083</v>
      </c>
      <c r="F6084" s="117" t="s">
        <v>924</v>
      </c>
      <c r="G6084" s="117" t="s">
        <v>591</v>
      </c>
      <c r="H6084" s="117" t="s">
        <v>398</v>
      </c>
      <c r="I6084" s="117" t="s">
        <v>398</v>
      </c>
      <c r="J6084" s="117" t="s">
        <v>398</v>
      </c>
      <c r="K6084" s="117" t="s">
        <v>398</v>
      </c>
      <c r="L6084" s="117" t="s">
        <v>398</v>
      </c>
      <c r="M6084" s="117" t="s">
        <v>398</v>
      </c>
      <c r="N6084" s="117" t="s">
        <v>398</v>
      </c>
      <c r="O6084" s="125" t="s">
        <v>579</v>
      </c>
      <c r="P6084" s="117">
        <v>1</v>
      </c>
      <c r="Q6084" s="117" t="s">
        <v>398</v>
      </c>
      <c r="R6084" s="117" t="s">
        <v>398</v>
      </c>
      <c r="S6084" s="117" t="s">
        <v>398</v>
      </c>
      <c r="T6084" s="117" t="s">
        <v>398</v>
      </c>
      <c r="U6084" s="117" t="s">
        <v>398</v>
      </c>
      <c r="V6084" s="117" t="s">
        <v>398</v>
      </c>
      <c r="W6084" s="123">
        <v>85</v>
      </c>
      <c r="X6084" s="117" t="s">
        <v>907</v>
      </c>
      <c r="Y6084" s="120">
        <v>43565</v>
      </c>
      <c r="Z6084" s="121">
        <v>0.625</v>
      </c>
      <c r="AA6084" s="121">
        <v>0.71527777777777779</v>
      </c>
      <c r="AB6084" s="117" t="s">
        <v>582</v>
      </c>
      <c r="AC6084" s="119" t="s">
        <v>398</v>
      </c>
      <c r="AD6084" s="119" t="s">
        <v>398</v>
      </c>
    </row>
    <row r="6085" spans="1:30">
      <c r="A6085" s="117">
        <v>6084</v>
      </c>
      <c r="B6085" s="123" t="s">
        <v>469</v>
      </c>
      <c r="C6085" s="117" t="s">
        <v>5</v>
      </c>
      <c r="D6085" s="117" t="s">
        <v>595</v>
      </c>
      <c r="E6085" s="117">
        <v>6084</v>
      </c>
      <c r="F6085" s="117" t="s">
        <v>924</v>
      </c>
      <c r="G6085" s="117" t="s">
        <v>591</v>
      </c>
      <c r="H6085" s="117" t="s">
        <v>398</v>
      </c>
      <c r="I6085" s="117" t="s">
        <v>398</v>
      </c>
      <c r="J6085" s="117" t="s">
        <v>398</v>
      </c>
      <c r="K6085" s="117" t="s">
        <v>398</v>
      </c>
      <c r="L6085" s="117" t="s">
        <v>398</v>
      </c>
      <c r="M6085" s="117" t="s">
        <v>398</v>
      </c>
      <c r="N6085" s="117" t="s">
        <v>398</v>
      </c>
      <c r="O6085" s="125" t="s">
        <v>579</v>
      </c>
      <c r="P6085" s="117">
        <v>1</v>
      </c>
      <c r="Q6085" s="117" t="s">
        <v>398</v>
      </c>
      <c r="R6085" s="117" t="s">
        <v>398</v>
      </c>
      <c r="S6085" s="117" t="s">
        <v>398</v>
      </c>
      <c r="T6085" s="117" t="s">
        <v>398</v>
      </c>
      <c r="U6085" s="117" t="s">
        <v>398</v>
      </c>
      <c r="V6085" s="117" t="s">
        <v>398</v>
      </c>
      <c r="W6085" s="123">
        <v>85</v>
      </c>
      <c r="X6085" s="117" t="s">
        <v>907</v>
      </c>
      <c r="Y6085" s="120">
        <v>43565</v>
      </c>
      <c r="Z6085" s="121">
        <v>0.625</v>
      </c>
      <c r="AA6085" s="121">
        <v>0.71527777777777779</v>
      </c>
      <c r="AB6085" s="117" t="s">
        <v>582</v>
      </c>
      <c r="AC6085" s="119" t="s">
        <v>398</v>
      </c>
      <c r="AD6085" s="119" t="s">
        <v>398</v>
      </c>
    </row>
    <row r="6086" spans="1:30">
      <c r="A6086" s="117">
        <v>6085</v>
      </c>
      <c r="B6086" s="123" t="s">
        <v>469</v>
      </c>
      <c r="C6086" s="117" t="s">
        <v>5</v>
      </c>
      <c r="D6086" s="117" t="s">
        <v>595</v>
      </c>
      <c r="E6086" s="117">
        <v>6085</v>
      </c>
      <c r="F6086" s="117" t="s">
        <v>924</v>
      </c>
      <c r="G6086" s="117" t="s">
        <v>591</v>
      </c>
      <c r="H6086" s="117" t="s">
        <v>398</v>
      </c>
      <c r="I6086" s="117" t="s">
        <v>398</v>
      </c>
      <c r="J6086" s="117" t="s">
        <v>398</v>
      </c>
      <c r="K6086" s="117" t="s">
        <v>398</v>
      </c>
      <c r="L6086" s="117" t="s">
        <v>398</v>
      </c>
      <c r="M6086" s="117" t="s">
        <v>398</v>
      </c>
      <c r="N6086" s="117" t="s">
        <v>398</v>
      </c>
      <c r="O6086" s="125" t="s">
        <v>579</v>
      </c>
      <c r="P6086" s="117">
        <v>1</v>
      </c>
      <c r="Q6086" s="117" t="s">
        <v>398</v>
      </c>
      <c r="R6086" s="117" t="s">
        <v>398</v>
      </c>
      <c r="S6086" s="117" t="s">
        <v>398</v>
      </c>
      <c r="T6086" s="117" t="s">
        <v>398</v>
      </c>
      <c r="U6086" s="117" t="s">
        <v>398</v>
      </c>
      <c r="V6086" s="117" t="s">
        <v>398</v>
      </c>
      <c r="W6086" s="123">
        <v>85</v>
      </c>
      <c r="X6086" s="117" t="s">
        <v>907</v>
      </c>
      <c r="Y6086" s="120">
        <v>43565</v>
      </c>
      <c r="Z6086" s="121">
        <v>0.625</v>
      </c>
      <c r="AA6086" s="121">
        <v>0.71527777777777779</v>
      </c>
      <c r="AB6086" s="117" t="s">
        <v>582</v>
      </c>
      <c r="AC6086" s="119" t="s">
        <v>398</v>
      </c>
      <c r="AD6086" s="119" t="s">
        <v>398</v>
      </c>
    </row>
    <row r="6087" spans="1:30">
      <c r="A6087" s="117">
        <v>6086</v>
      </c>
      <c r="B6087" s="123" t="s">
        <v>469</v>
      </c>
      <c r="C6087" s="117" t="s">
        <v>5</v>
      </c>
      <c r="D6087" s="117" t="s">
        <v>595</v>
      </c>
      <c r="E6087" s="117">
        <v>6086</v>
      </c>
      <c r="F6087" s="117" t="s">
        <v>924</v>
      </c>
      <c r="G6087" s="117" t="s">
        <v>591</v>
      </c>
      <c r="H6087" s="117" t="s">
        <v>398</v>
      </c>
      <c r="I6087" s="117" t="s">
        <v>398</v>
      </c>
      <c r="J6087" s="117" t="s">
        <v>398</v>
      </c>
      <c r="K6087" s="117" t="s">
        <v>398</v>
      </c>
      <c r="L6087" s="117" t="s">
        <v>398</v>
      </c>
      <c r="M6087" s="117" t="s">
        <v>398</v>
      </c>
      <c r="N6087" s="117" t="s">
        <v>398</v>
      </c>
      <c r="O6087" s="125" t="s">
        <v>579</v>
      </c>
      <c r="P6087" s="117">
        <v>1</v>
      </c>
      <c r="Q6087" s="117" t="s">
        <v>398</v>
      </c>
      <c r="R6087" s="117" t="s">
        <v>398</v>
      </c>
      <c r="S6087" s="117" t="s">
        <v>398</v>
      </c>
      <c r="T6087" s="117" t="s">
        <v>398</v>
      </c>
      <c r="U6087" s="117" t="s">
        <v>398</v>
      </c>
      <c r="V6087" s="117" t="s">
        <v>398</v>
      </c>
      <c r="W6087" s="123">
        <v>85</v>
      </c>
      <c r="X6087" s="117" t="s">
        <v>907</v>
      </c>
      <c r="Y6087" s="120">
        <v>43565</v>
      </c>
      <c r="Z6087" s="121">
        <v>0.625</v>
      </c>
      <c r="AA6087" s="121">
        <v>0.71527777777777779</v>
      </c>
      <c r="AB6087" s="117" t="s">
        <v>582</v>
      </c>
      <c r="AC6087" s="119" t="s">
        <v>398</v>
      </c>
      <c r="AD6087" s="119" t="s">
        <v>398</v>
      </c>
    </row>
    <row r="6088" spans="1:30">
      <c r="A6088" s="117">
        <v>6087</v>
      </c>
      <c r="B6088" s="123" t="s">
        <v>469</v>
      </c>
      <c r="C6088" s="117" t="s">
        <v>5</v>
      </c>
      <c r="D6088" s="117" t="s">
        <v>595</v>
      </c>
      <c r="E6088" s="117">
        <v>6087</v>
      </c>
      <c r="F6088" s="117" t="s">
        <v>924</v>
      </c>
      <c r="G6088" s="117" t="s">
        <v>591</v>
      </c>
      <c r="H6088" s="117" t="s">
        <v>398</v>
      </c>
      <c r="I6088" s="117" t="s">
        <v>398</v>
      </c>
      <c r="J6088" s="117" t="s">
        <v>398</v>
      </c>
      <c r="K6088" s="117" t="s">
        <v>398</v>
      </c>
      <c r="L6088" s="117" t="s">
        <v>398</v>
      </c>
      <c r="M6088" s="117" t="s">
        <v>398</v>
      </c>
      <c r="N6088" s="117" t="s">
        <v>398</v>
      </c>
      <c r="O6088" s="125" t="s">
        <v>579</v>
      </c>
      <c r="P6088" s="117">
        <v>1</v>
      </c>
      <c r="Q6088" s="117" t="s">
        <v>398</v>
      </c>
      <c r="R6088" s="117" t="s">
        <v>398</v>
      </c>
      <c r="S6088" s="117" t="s">
        <v>398</v>
      </c>
      <c r="T6088" s="117" t="s">
        <v>398</v>
      </c>
      <c r="U6088" s="117" t="s">
        <v>398</v>
      </c>
      <c r="V6088" s="117" t="s">
        <v>398</v>
      </c>
      <c r="W6088" s="123">
        <v>85</v>
      </c>
      <c r="X6088" s="117" t="s">
        <v>907</v>
      </c>
      <c r="Y6088" s="120">
        <v>43565</v>
      </c>
      <c r="Z6088" s="121">
        <v>0.625</v>
      </c>
      <c r="AA6088" s="121">
        <v>0.71527777777777779</v>
      </c>
      <c r="AB6088" s="117" t="s">
        <v>582</v>
      </c>
      <c r="AC6088" s="119" t="s">
        <v>398</v>
      </c>
      <c r="AD6088" s="119" t="s">
        <v>398</v>
      </c>
    </row>
    <row r="6089" spans="1:30">
      <c r="A6089" s="117">
        <v>6088</v>
      </c>
      <c r="B6089" s="123" t="s">
        <v>469</v>
      </c>
      <c r="C6089" s="117" t="s">
        <v>5</v>
      </c>
      <c r="D6089" s="117" t="s">
        <v>595</v>
      </c>
      <c r="E6089" s="117">
        <v>6088</v>
      </c>
      <c r="F6089" s="117" t="s">
        <v>924</v>
      </c>
      <c r="G6089" s="117" t="s">
        <v>591</v>
      </c>
      <c r="H6089" s="117" t="s">
        <v>398</v>
      </c>
      <c r="I6089" s="117" t="s">
        <v>398</v>
      </c>
      <c r="J6089" s="117" t="s">
        <v>398</v>
      </c>
      <c r="K6089" s="117" t="s">
        <v>398</v>
      </c>
      <c r="L6089" s="117" t="s">
        <v>398</v>
      </c>
      <c r="M6089" s="117" t="s">
        <v>398</v>
      </c>
      <c r="N6089" s="117" t="s">
        <v>398</v>
      </c>
      <c r="O6089" s="125" t="s">
        <v>579</v>
      </c>
      <c r="P6089" s="117">
        <v>1</v>
      </c>
      <c r="Q6089" s="117" t="s">
        <v>398</v>
      </c>
      <c r="R6089" s="117" t="s">
        <v>398</v>
      </c>
      <c r="S6089" s="117" t="s">
        <v>398</v>
      </c>
      <c r="T6089" s="117" t="s">
        <v>398</v>
      </c>
      <c r="U6089" s="117" t="s">
        <v>398</v>
      </c>
      <c r="V6089" s="117" t="s">
        <v>398</v>
      </c>
      <c r="W6089" s="123">
        <v>85</v>
      </c>
      <c r="X6089" s="117" t="s">
        <v>907</v>
      </c>
      <c r="Y6089" s="120">
        <v>43565</v>
      </c>
      <c r="Z6089" s="121">
        <v>0.625</v>
      </c>
      <c r="AA6089" s="121">
        <v>0.71527777777777779</v>
      </c>
      <c r="AB6089" s="117" t="s">
        <v>582</v>
      </c>
      <c r="AC6089" s="119" t="s">
        <v>398</v>
      </c>
      <c r="AD6089" s="119" t="s">
        <v>398</v>
      </c>
    </row>
    <row r="6090" spans="1:30">
      <c r="A6090" s="117">
        <v>6089</v>
      </c>
      <c r="B6090" s="123" t="s">
        <v>469</v>
      </c>
      <c r="C6090" s="117" t="s">
        <v>5</v>
      </c>
      <c r="D6090" s="117" t="s">
        <v>595</v>
      </c>
      <c r="E6090" s="117">
        <v>6089</v>
      </c>
      <c r="F6090" s="117" t="s">
        <v>924</v>
      </c>
      <c r="G6090" s="117" t="s">
        <v>591</v>
      </c>
      <c r="H6090" s="117" t="s">
        <v>398</v>
      </c>
      <c r="I6090" s="117" t="s">
        <v>398</v>
      </c>
      <c r="J6090" s="117" t="s">
        <v>398</v>
      </c>
      <c r="K6090" s="117" t="s">
        <v>398</v>
      </c>
      <c r="L6090" s="117" t="s">
        <v>398</v>
      </c>
      <c r="M6090" s="117" t="s">
        <v>398</v>
      </c>
      <c r="N6090" s="117" t="s">
        <v>398</v>
      </c>
      <c r="O6090" s="125" t="s">
        <v>579</v>
      </c>
      <c r="P6090" s="117">
        <v>1</v>
      </c>
      <c r="Q6090" s="117" t="s">
        <v>398</v>
      </c>
      <c r="R6090" s="117" t="s">
        <v>398</v>
      </c>
      <c r="S6090" s="117" t="s">
        <v>398</v>
      </c>
      <c r="T6090" s="117" t="s">
        <v>398</v>
      </c>
      <c r="U6090" s="117" t="s">
        <v>398</v>
      </c>
      <c r="V6090" s="117" t="s">
        <v>398</v>
      </c>
      <c r="W6090" s="123">
        <v>85</v>
      </c>
      <c r="X6090" s="117" t="s">
        <v>907</v>
      </c>
      <c r="Y6090" s="120">
        <v>43565</v>
      </c>
      <c r="Z6090" s="121">
        <v>0.625</v>
      </c>
      <c r="AA6090" s="121">
        <v>0.71527777777777779</v>
      </c>
      <c r="AB6090" s="117" t="s">
        <v>582</v>
      </c>
      <c r="AC6090" s="119" t="s">
        <v>398</v>
      </c>
      <c r="AD6090" s="119" t="s">
        <v>398</v>
      </c>
    </row>
    <row r="6091" spans="1:30">
      <c r="A6091" s="117">
        <v>6090</v>
      </c>
      <c r="B6091" s="123" t="s">
        <v>469</v>
      </c>
      <c r="C6091" s="117" t="s">
        <v>5</v>
      </c>
      <c r="D6091" s="117" t="s">
        <v>595</v>
      </c>
      <c r="E6091" s="117">
        <v>6090</v>
      </c>
      <c r="F6091" s="117" t="s">
        <v>924</v>
      </c>
      <c r="G6091" s="117" t="s">
        <v>591</v>
      </c>
      <c r="H6091" s="117" t="s">
        <v>398</v>
      </c>
      <c r="I6091" s="117" t="s">
        <v>398</v>
      </c>
      <c r="J6091" s="117" t="s">
        <v>398</v>
      </c>
      <c r="K6091" s="117" t="s">
        <v>398</v>
      </c>
      <c r="L6091" s="117" t="s">
        <v>398</v>
      </c>
      <c r="M6091" s="117" t="s">
        <v>398</v>
      </c>
      <c r="N6091" s="117" t="s">
        <v>398</v>
      </c>
      <c r="O6091" s="125" t="s">
        <v>579</v>
      </c>
      <c r="P6091" s="117">
        <v>1</v>
      </c>
      <c r="Q6091" s="117" t="s">
        <v>398</v>
      </c>
      <c r="R6091" s="117" t="s">
        <v>398</v>
      </c>
      <c r="S6091" s="117" t="s">
        <v>398</v>
      </c>
      <c r="T6091" s="117" t="s">
        <v>398</v>
      </c>
      <c r="U6091" s="117" t="s">
        <v>398</v>
      </c>
      <c r="V6091" s="117" t="s">
        <v>398</v>
      </c>
      <c r="W6091" s="123">
        <v>85</v>
      </c>
      <c r="X6091" s="117" t="s">
        <v>907</v>
      </c>
      <c r="Y6091" s="120">
        <v>43565</v>
      </c>
      <c r="Z6091" s="121">
        <v>0.625</v>
      </c>
      <c r="AA6091" s="121">
        <v>0.71527777777777779</v>
      </c>
      <c r="AB6091" s="117" t="s">
        <v>582</v>
      </c>
      <c r="AC6091" s="119" t="s">
        <v>398</v>
      </c>
      <c r="AD6091" s="119" t="s">
        <v>398</v>
      </c>
    </row>
    <row r="6092" spans="1:30">
      <c r="A6092" s="117">
        <v>6091</v>
      </c>
      <c r="B6092" s="123" t="s">
        <v>469</v>
      </c>
      <c r="C6092" s="117" t="s">
        <v>5</v>
      </c>
      <c r="D6092" s="117" t="s">
        <v>595</v>
      </c>
      <c r="E6092" s="117">
        <v>6091</v>
      </c>
      <c r="F6092" s="117" t="s">
        <v>924</v>
      </c>
      <c r="G6092" s="117" t="s">
        <v>591</v>
      </c>
      <c r="H6092" s="117" t="s">
        <v>398</v>
      </c>
      <c r="I6092" s="117" t="s">
        <v>398</v>
      </c>
      <c r="J6092" s="117" t="s">
        <v>398</v>
      </c>
      <c r="K6092" s="117" t="s">
        <v>398</v>
      </c>
      <c r="L6092" s="117" t="s">
        <v>398</v>
      </c>
      <c r="M6092" s="117" t="s">
        <v>398</v>
      </c>
      <c r="N6092" s="117" t="s">
        <v>398</v>
      </c>
      <c r="O6092" s="125" t="s">
        <v>579</v>
      </c>
      <c r="P6092" s="117">
        <v>1</v>
      </c>
      <c r="Q6092" s="117" t="s">
        <v>398</v>
      </c>
      <c r="R6092" s="117" t="s">
        <v>398</v>
      </c>
      <c r="S6092" s="117" t="s">
        <v>398</v>
      </c>
      <c r="T6092" s="117" t="s">
        <v>398</v>
      </c>
      <c r="U6092" s="117" t="s">
        <v>398</v>
      </c>
      <c r="V6092" s="117" t="s">
        <v>398</v>
      </c>
      <c r="W6092" s="123">
        <v>85</v>
      </c>
      <c r="X6092" s="117" t="s">
        <v>907</v>
      </c>
      <c r="Y6092" s="120">
        <v>43565</v>
      </c>
      <c r="Z6092" s="121">
        <v>0.625</v>
      </c>
      <c r="AA6092" s="121">
        <v>0.71527777777777779</v>
      </c>
      <c r="AB6092" s="117" t="s">
        <v>582</v>
      </c>
      <c r="AC6092" s="119" t="s">
        <v>398</v>
      </c>
      <c r="AD6092" s="119" t="s">
        <v>398</v>
      </c>
    </row>
    <row r="6093" spans="1:30">
      <c r="A6093" s="117">
        <v>6092</v>
      </c>
      <c r="B6093" s="123" t="s">
        <v>469</v>
      </c>
      <c r="C6093" s="117" t="s">
        <v>5</v>
      </c>
      <c r="D6093" s="117" t="s">
        <v>595</v>
      </c>
      <c r="E6093" s="117">
        <v>6092</v>
      </c>
      <c r="F6093" s="117" t="s">
        <v>924</v>
      </c>
      <c r="G6093" s="117" t="s">
        <v>591</v>
      </c>
      <c r="H6093" s="117" t="s">
        <v>398</v>
      </c>
      <c r="I6093" s="117" t="s">
        <v>398</v>
      </c>
      <c r="J6093" s="117" t="s">
        <v>398</v>
      </c>
      <c r="K6093" s="117" t="s">
        <v>398</v>
      </c>
      <c r="L6093" s="117" t="s">
        <v>398</v>
      </c>
      <c r="M6093" s="117" t="s">
        <v>398</v>
      </c>
      <c r="N6093" s="117" t="s">
        <v>398</v>
      </c>
      <c r="O6093" s="125" t="s">
        <v>579</v>
      </c>
      <c r="P6093" s="117">
        <v>1</v>
      </c>
      <c r="Q6093" s="117" t="s">
        <v>398</v>
      </c>
      <c r="R6093" s="117" t="s">
        <v>398</v>
      </c>
      <c r="S6093" s="117" t="s">
        <v>398</v>
      </c>
      <c r="T6093" s="117" t="s">
        <v>398</v>
      </c>
      <c r="U6093" s="117" t="s">
        <v>398</v>
      </c>
      <c r="V6093" s="117" t="s">
        <v>398</v>
      </c>
      <c r="W6093" s="123">
        <v>85</v>
      </c>
      <c r="X6093" s="117" t="s">
        <v>907</v>
      </c>
      <c r="Y6093" s="120">
        <v>43565</v>
      </c>
      <c r="Z6093" s="121">
        <v>0.625</v>
      </c>
      <c r="AA6093" s="121">
        <v>0.71527777777777779</v>
      </c>
      <c r="AB6093" s="117" t="s">
        <v>582</v>
      </c>
      <c r="AC6093" s="119" t="s">
        <v>398</v>
      </c>
      <c r="AD6093" s="119" t="s">
        <v>398</v>
      </c>
    </row>
    <row r="6094" spans="1:30">
      <c r="A6094" s="117">
        <v>6093</v>
      </c>
      <c r="B6094" s="123" t="s">
        <v>469</v>
      </c>
      <c r="C6094" s="117" t="s">
        <v>5</v>
      </c>
      <c r="D6094" s="117" t="s">
        <v>595</v>
      </c>
      <c r="E6094" s="117">
        <v>6093</v>
      </c>
      <c r="F6094" s="117" t="s">
        <v>924</v>
      </c>
      <c r="G6094" s="117" t="s">
        <v>591</v>
      </c>
      <c r="H6094" s="117" t="s">
        <v>398</v>
      </c>
      <c r="I6094" s="117" t="s">
        <v>398</v>
      </c>
      <c r="J6094" s="117" t="s">
        <v>398</v>
      </c>
      <c r="K6094" s="117" t="s">
        <v>398</v>
      </c>
      <c r="L6094" s="117" t="s">
        <v>398</v>
      </c>
      <c r="M6094" s="117" t="s">
        <v>398</v>
      </c>
      <c r="N6094" s="117" t="s">
        <v>398</v>
      </c>
      <c r="O6094" s="125" t="s">
        <v>579</v>
      </c>
      <c r="P6094" s="117">
        <v>1</v>
      </c>
      <c r="Q6094" s="117" t="s">
        <v>398</v>
      </c>
      <c r="R6094" s="117" t="s">
        <v>398</v>
      </c>
      <c r="S6094" s="117" t="s">
        <v>398</v>
      </c>
      <c r="T6094" s="117" t="s">
        <v>398</v>
      </c>
      <c r="U6094" s="117" t="s">
        <v>398</v>
      </c>
      <c r="V6094" s="117" t="s">
        <v>398</v>
      </c>
      <c r="W6094" s="123">
        <v>85</v>
      </c>
      <c r="X6094" s="117" t="s">
        <v>907</v>
      </c>
      <c r="Y6094" s="120">
        <v>43565</v>
      </c>
      <c r="Z6094" s="121">
        <v>0.625</v>
      </c>
      <c r="AA6094" s="121">
        <v>0.71527777777777779</v>
      </c>
      <c r="AB6094" s="117" t="s">
        <v>582</v>
      </c>
      <c r="AC6094" s="119" t="s">
        <v>398</v>
      </c>
      <c r="AD6094" s="119" t="s">
        <v>398</v>
      </c>
    </row>
    <row r="6095" spans="1:30">
      <c r="A6095" s="117">
        <v>6094</v>
      </c>
      <c r="B6095" s="123" t="s">
        <v>469</v>
      </c>
      <c r="C6095" s="117" t="s">
        <v>5</v>
      </c>
      <c r="D6095" s="117" t="s">
        <v>595</v>
      </c>
      <c r="E6095" s="117">
        <v>6094</v>
      </c>
      <c r="F6095" s="117" t="s">
        <v>924</v>
      </c>
      <c r="G6095" s="117" t="s">
        <v>591</v>
      </c>
      <c r="H6095" s="117" t="s">
        <v>398</v>
      </c>
      <c r="I6095" s="117" t="s">
        <v>398</v>
      </c>
      <c r="J6095" s="117" t="s">
        <v>398</v>
      </c>
      <c r="K6095" s="117" t="s">
        <v>398</v>
      </c>
      <c r="L6095" s="117" t="s">
        <v>398</v>
      </c>
      <c r="M6095" s="117" t="s">
        <v>398</v>
      </c>
      <c r="N6095" s="117" t="s">
        <v>398</v>
      </c>
      <c r="O6095" s="125" t="s">
        <v>579</v>
      </c>
      <c r="P6095" s="117">
        <v>1</v>
      </c>
      <c r="Q6095" s="117" t="s">
        <v>398</v>
      </c>
      <c r="R6095" s="117" t="s">
        <v>398</v>
      </c>
      <c r="S6095" s="117" t="s">
        <v>398</v>
      </c>
      <c r="T6095" s="117" t="s">
        <v>398</v>
      </c>
      <c r="U6095" s="117" t="s">
        <v>398</v>
      </c>
      <c r="V6095" s="117" t="s">
        <v>398</v>
      </c>
      <c r="W6095" s="123">
        <v>85</v>
      </c>
      <c r="X6095" s="117" t="s">
        <v>907</v>
      </c>
      <c r="Y6095" s="120">
        <v>43565</v>
      </c>
      <c r="Z6095" s="121">
        <v>0.625</v>
      </c>
      <c r="AA6095" s="121">
        <v>0.71527777777777779</v>
      </c>
      <c r="AB6095" s="117" t="s">
        <v>582</v>
      </c>
      <c r="AC6095" s="119" t="s">
        <v>398</v>
      </c>
      <c r="AD6095" s="119" t="s">
        <v>398</v>
      </c>
    </row>
    <row r="6096" spans="1:30">
      <c r="A6096" s="117">
        <v>6095</v>
      </c>
      <c r="B6096" s="123" t="s">
        <v>469</v>
      </c>
      <c r="C6096" s="117" t="s">
        <v>5</v>
      </c>
      <c r="D6096" s="117" t="s">
        <v>595</v>
      </c>
      <c r="E6096" s="117">
        <v>6095</v>
      </c>
      <c r="F6096" s="117" t="s">
        <v>924</v>
      </c>
      <c r="G6096" s="117" t="s">
        <v>591</v>
      </c>
      <c r="H6096" s="117" t="s">
        <v>398</v>
      </c>
      <c r="I6096" s="117" t="s">
        <v>398</v>
      </c>
      <c r="J6096" s="117" t="s">
        <v>398</v>
      </c>
      <c r="K6096" s="117" t="s">
        <v>398</v>
      </c>
      <c r="L6096" s="117" t="s">
        <v>398</v>
      </c>
      <c r="M6096" s="117" t="s">
        <v>398</v>
      </c>
      <c r="N6096" s="117" t="s">
        <v>398</v>
      </c>
      <c r="O6096" s="125" t="s">
        <v>579</v>
      </c>
      <c r="P6096" s="117">
        <v>1</v>
      </c>
      <c r="Q6096" s="117" t="s">
        <v>398</v>
      </c>
      <c r="R6096" s="117" t="s">
        <v>398</v>
      </c>
      <c r="S6096" s="117" t="s">
        <v>398</v>
      </c>
      <c r="T6096" s="117" t="s">
        <v>398</v>
      </c>
      <c r="U6096" s="117" t="s">
        <v>398</v>
      </c>
      <c r="V6096" s="117" t="s">
        <v>398</v>
      </c>
      <c r="W6096" s="123">
        <v>85</v>
      </c>
      <c r="X6096" s="117" t="s">
        <v>907</v>
      </c>
      <c r="Y6096" s="120">
        <v>43565</v>
      </c>
      <c r="Z6096" s="121">
        <v>0.625</v>
      </c>
      <c r="AA6096" s="121">
        <v>0.71527777777777779</v>
      </c>
      <c r="AB6096" s="117" t="s">
        <v>582</v>
      </c>
      <c r="AC6096" s="119" t="s">
        <v>398</v>
      </c>
      <c r="AD6096" s="119" t="s">
        <v>398</v>
      </c>
    </row>
    <row r="6097" spans="1:30">
      <c r="A6097" s="117">
        <v>6096</v>
      </c>
      <c r="B6097" s="123" t="s">
        <v>469</v>
      </c>
      <c r="C6097" s="117" t="s">
        <v>5</v>
      </c>
      <c r="D6097" s="117" t="s">
        <v>595</v>
      </c>
      <c r="E6097" s="117">
        <v>6096</v>
      </c>
      <c r="F6097" s="117" t="s">
        <v>924</v>
      </c>
      <c r="G6097" s="117" t="s">
        <v>591</v>
      </c>
      <c r="H6097" s="117" t="s">
        <v>398</v>
      </c>
      <c r="I6097" s="117" t="s">
        <v>398</v>
      </c>
      <c r="J6097" s="117" t="s">
        <v>398</v>
      </c>
      <c r="K6097" s="117" t="s">
        <v>398</v>
      </c>
      <c r="L6097" s="117" t="s">
        <v>398</v>
      </c>
      <c r="M6097" s="117" t="s">
        <v>398</v>
      </c>
      <c r="N6097" s="117" t="s">
        <v>398</v>
      </c>
      <c r="O6097" s="125" t="s">
        <v>579</v>
      </c>
      <c r="P6097" s="117">
        <v>1</v>
      </c>
      <c r="Q6097" s="117" t="s">
        <v>398</v>
      </c>
      <c r="R6097" s="117" t="s">
        <v>398</v>
      </c>
      <c r="S6097" s="117" t="s">
        <v>398</v>
      </c>
      <c r="T6097" s="117" t="s">
        <v>398</v>
      </c>
      <c r="U6097" s="117" t="s">
        <v>398</v>
      </c>
      <c r="V6097" s="117" t="s">
        <v>398</v>
      </c>
      <c r="W6097" s="123">
        <v>85</v>
      </c>
      <c r="X6097" s="117" t="s">
        <v>907</v>
      </c>
      <c r="Y6097" s="120">
        <v>43565</v>
      </c>
      <c r="Z6097" s="121">
        <v>0.625</v>
      </c>
      <c r="AA6097" s="121">
        <v>0.71527777777777779</v>
      </c>
      <c r="AB6097" s="117" t="s">
        <v>582</v>
      </c>
      <c r="AC6097" s="119" t="s">
        <v>398</v>
      </c>
      <c r="AD6097" s="119" t="s">
        <v>398</v>
      </c>
    </row>
    <row r="6098" spans="1:30">
      <c r="A6098" s="117">
        <v>6097</v>
      </c>
      <c r="B6098" s="123" t="s">
        <v>469</v>
      </c>
      <c r="C6098" s="117" t="s">
        <v>5</v>
      </c>
      <c r="D6098" s="117" t="s">
        <v>595</v>
      </c>
      <c r="E6098" s="117">
        <v>6097</v>
      </c>
      <c r="F6098" s="117" t="s">
        <v>924</v>
      </c>
      <c r="G6098" s="117" t="s">
        <v>591</v>
      </c>
      <c r="H6098" s="117" t="s">
        <v>398</v>
      </c>
      <c r="I6098" s="117" t="s">
        <v>398</v>
      </c>
      <c r="J6098" s="117" t="s">
        <v>398</v>
      </c>
      <c r="K6098" s="117" t="s">
        <v>398</v>
      </c>
      <c r="L6098" s="117" t="s">
        <v>398</v>
      </c>
      <c r="M6098" s="117" t="s">
        <v>398</v>
      </c>
      <c r="N6098" s="117" t="s">
        <v>398</v>
      </c>
      <c r="O6098" s="125" t="s">
        <v>579</v>
      </c>
      <c r="P6098" s="117">
        <v>1</v>
      </c>
      <c r="Q6098" s="117" t="s">
        <v>398</v>
      </c>
      <c r="R6098" s="117" t="s">
        <v>398</v>
      </c>
      <c r="S6098" s="117" t="s">
        <v>398</v>
      </c>
      <c r="T6098" s="117" t="s">
        <v>398</v>
      </c>
      <c r="U6098" s="117" t="s">
        <v>398</v>
      </c>
      <c r="V6098" s="117" t="s">
        <v>398</v>
      </c>
      <c r="W6098" s="123">
        <v>85</v>
      </c>
      <c r="X6098" s="117" t="s">
        <v>907</v>
      </c>
      <c r="Y6098" s="120">
        <v>43565</v>
      </c>
      <c r="Z6098" s="121">
        <v>0.625</v>
      </c>
      <c r="AA6098" s="121">
        <v>0.71527777777777779</v>
      </c>
      <c r="AB6098" s="117" t="s">
        <v>582</v>
      </c>
      <c r="AC6098" s="119" t="s">
        <v>398</v>
      </c>
      <c r="AD6098" s="119" t="s">
        <v>398</v>
      </c>
    </row>
    <row r="6099" spans="1:30">
      <c r="A6099" s="117">
        <v>6098</v>
      </c>
      <c r="B6099" s="123" t="s">
        <v>469</v>
      </c>
      <c r="C6099" s="117" t="s">
        <v>5</v>
      </c>
      <c r="D6099" s="117" t="s">
        <v>595</v>
      </c>
      <c r="E6099" s="117">
        <v>6098</v>
      </c>
      <c r="F6099" s="117" t="s">
        <v>924</v>
      </c>
      <c r="G6099" s="117" t="s">
        <v>591</v>
      </c>
      <c r="H6099" s="117" t="s">
        <v>398</v>
      </c>
      <c r="I6099" s="117" t="s">
        <v>398</v>
      </c>
      <c r="J6099" s="117" t="s">
        <v>398</v>
      </c>
      <c r="K6099" s="117" t="s">
        <v>398</v>
      </c>
      <c r="L6099" s="117" t="s">
        <v>398</v>
      </c>
      <c r="M6099" s="117" t="s">
        <v>398</v>
      </c>
      <c r="N6099" s="117" t="s">
        <v>398</v>
      </c>
      <c r="O6099" s="125" t="s">
        <v>579</v>
      </c>
      <c r="P6099" s="117">
        <v>1</v>
      </c>
      <c r="Q6099" s="117" t="s">
        <v>398</v>
      </c>
      <c r="R6099" s="117" t="s">
        <v>398</v>
      </c>
      <c r="S6099" s="117" t="s">
        <v>398</v>
      </c>
      <c r="T6099" s="117" t="s">
        <v>398</v>
      </c>
      <c r="U6099" s="117" t="s">
        <v>398</v>
      </c>
      <c r="V6099" s="117" t="s">
        <v>398</v>
      </c>
      <c r="W6099" s="123">
        <v>85</v>
      </c>
      <c r="X6099" s="117" t="s">
        <v>907</v>
      </c>
      <c r="Y6099" s="120">
        <v>43565</v>
      </c>
      <c r="Z6099" s="121">
        <v>0.625</v>
      </c>
      <c r="AA6099" s="121">
        <v>0.71527777777777779</v>
      </c>
      <c r="AB6099" s="117" t="s">
        <v>582</v>
      </c>
      <c r="AC6099" s="119" t="s">
        <v>398</v>
      </c>
      <c r="AD6099" s="119" t="s">
        <v>398</v>
      </c>
    </row>
    <row r="6100" spans="1:30">
      <c r="A6100" s="117">
        <v>6099</v>
      </c>
      <c r="B6100" s="123" t="s">
        <v>469</v>
      </c>
      <c r="C6100" s="117" t="s">
        <v>5</v>
      </c>
      <c r="D6100" s="117" t="s">
        <v>595</v>
      </c>
      <c r="E6100" s="117">
        <v>6099</v>
      </c>
      <c r="F6100" s="117" t="s">
        <v>924</v>
      </c>
      <c r="G6100" s="117" t="s">
        <v>591</v>
      </c>
      <c r="H6100" s="117" t="s">
        <v>398</v>
      </c>
      <c r="I6100" s="117" t="s">
        <v>398</v>
      </c>
      <c r="J6100" s="117" t="s">
        <v>398</v>
      </c>
      <c r="K6100" s="117" t="s">
        <v>398</v>
      </c>
      <c r="L6100" s="117" t="s">
        <v>398</v>
      </c>
      <c r="M6100" s="117" t="s">
        <v>398</v>
      </c>
      <c r="N6100" s="117" t="s">
        <v>398</v>
      </c>
      <c r="O6100" s="125" t="s">
        <v>579</v>
      </c>
      <c r="P6100" s="117">
        <v>1</v>
      </c>
      <c r="Q6100" s="117" t="s">
        <v>398</v>
      </c>
      <c r="R6100" s="117" t="s">
        <v>398</v>
      </c>
      <c r="S6100" s="117" t="s">
        <v>398</v>
      </c>
      <c r="T6100" s="117" t="s">
        <v>398</v>
      </c>
      <c r="U6100" s="117" t="s">
        <v>398</v>
      </c>
      <c r="V6100" s="117" t="s">
        <v>398</v>
      </c>
      <c r="W6100" s="123">
        <v>85</v>
      </c>
      <c r="X6100" s="117" t="s">
        <v>907</v>
      </c>
      <c r="Y6100" s="120">
        <v>43565</v>
      </c>
      <c r="Z6100" s="121">
        <v>0.625</v>
      </c>
      <c r="AA6100" s="121">
        <v>0.71527777777777779</v>
      </c>
      <c r="AB6100" s="117" t="s">
        <v>582</v>
      </c>
      <c r="AC6100" s="119" t="s">
        <v>398</v>
      </c>
      <c r="AD6100" s="119" t="s">
        <v>398</v>
      </c>
    </row>
    <row r="6101" spans="1:30">
      <c r="A6101" s="117">
        <v>6100</v>
      </c>
      <c r="B6101" s="123" t="s">
        <v>469</v>
      </c>
      <c r="C6101" s="117" t="s">
        <v>5</v>
      </c>
      <c r="D6101" s="117" t="s">
        <v>595</v>
      </c>
      <c r="E6101" s="117">
        <v>6100</v>
      </c>
      <c r="F6101" s="117" t="s">
        <v>924</v>
      </c>
      <c r="G6101" s="117" t="s">
        <v>591</v>
      </c>
      <c r="H6101" s="117" t="s">
        <v>398</v>
      </c>
      <c r="I6101" s="117" t="s">
        <v>398</v>
      </c>
      <c r="J6101" s="117" t="s">
        <v>398</v>
      </c>
      <c r="K6101" s="117" t="s">
        <v>398</v>
      </c>
      <c r="L6101" s="117" t="s">
        <v>398</v>
      </c>
      <c r="M6101" s="117" t="s">
        <v>398</v>
      </c>
      <c r="N6101" s="117" t="s">
        <v>398</v>
      </c>
      <c r="O6101" s="125" t="s">
        <v>579</v>
      </c>
      <c r="P6101" s="117">
        <v>1</v>
      </c>
      <c r="Q6101" s="117" t="s">
        <v>398</v>
      </c>
      <c r="R6101" s="117" t="s">
        <v>398</v>
      </c>
      <c r="S6101" s="117" t="s">
        <v>398</v>
      </c>
      <c r="T6101" s="117" t="s">
        <v>398</v>
      </c>
      <c r="U6101" s="117" t="s">
        <v>398</v>
      </c>
      <c r="V6101" s="117" t="s">
        <v>398</v>
      </c>
      <c r="W6101" s="123">
        <v>85</v>
      </c>
      <c r="X6101" s="117" t="s">
        <v>907</v>
      </c>
      <c r="Y6101" s="120">
        <v>43565</v>
      </c>
      <c r="Z6101" s="121">
        <v>0.625</v>
      </c>
      <c r="AA6101" s="121">
        <v>0.71527777777777779</v>
      </c>
      <c r="AB6101" s="117" t="s">
        <v>582</v>
      </c>
      <c r="AC6101" s="119" t="s">
        <v>398</v>
      </c>
      <c r="AD6101" s="119" t="s">
        <v>398</v>
      </c>
    </row>
    <row r="6102" spans="1:30">
      <c r="A6102" s="117">
        <v>6101</v>
      </c>
      <c r="B6102" s="123" t="s">
        <v>469</v>
      </c>
      <c r="C6102" s="117" t="s">
        <v>5</v>
      </c>
      <c r="D6102" s="117" t="s">
        <v>595</v>
      </c>
      <c r="E6102" s="117">
        <v>6101</v>
      </c>
      <c r="F6102" s="117" t="s">
        <v>924</v>
      </c>
      <c r="G6102" s="117" t="s">
        <v>591</v>
      </c>
      <c r="H6102" s="117" t="s">
        <v>398</v>
      </c>
      <c r="I6102" s="117" t="s">
        <v>398</v>
      </c>
      <c r="J6102" s="117" t="s">
        <v>398</v>
      </c>
      <c r="K6102" s="117" t="s">
        <v>398</v>
      </c>
      <c r="L6102" s="117" t="s">
        <v>398</v>
      </c>
      <c r="M6102" s="117" t="s">
        <v>398</v>
      </c>
      <c r="N6102" s="117" t="s">
        <v>398</v>
      </c>
      <c r="O6102" s="125" t="s">
        <v>579</v>
      </c>
      <c r="P6102" s="117">
        <v>1</v>
      </c>
      <c r="Q6102" s="117" t="s">
        <v>398</v>
      </c>
      <c r="R6102" s="117" t="s">
        <v>398</v>
      </c>
      <c r="S6102" s="117" t="s">
        <v>398</v>
      </c>
      <c r="T6102" s="117" t="s">
        <v>398</v>
      </c>
      <c r="U6102" s="117" t="s">
        <v>398</v>
      </c>
      <c r="V6102" s="117" t="s">
        <v>398</v>
      </c>
      <c r="W6102" s="123">
        <v>85</v>
      </c>
      <c r="X6102" s="117" t="s">
        <v>907</v>
      </c>
      <c r="Y6102" s="120">
        <v>43565</v>
      </c>
      <c r="Z6102" s="121">
        <v>0.625</v>
      </c>
      <c r="AA6102" s="121">
        <v>0.71527777777777779</v>
      </c>
      <c r="AB6102" s="117" t="s">
        <v>582</v>
      </c>
      <c r="AC6102" s="119" t="s">
        <v>398</v>
      </c>
      <c r="AD6102" s="119" t="s">
        <v>398</v>
      </c>
    </row>
    <row r="6103" spans="1:30">
      <c r="A6103" s="117">
        <v>6102</v>
      </c>
      <c r="B6103" s="123" t="s">
        <v>469</v>
      </c>
      <c r="C6103" s="117" t="s">
        <v>5</v>
      </c>
      <c r="D6103" s="117" t="s">
        <v>595</v>
      </c>
      <c r="E6103" s="117">
        <v>6102</v>
      </c>
      <c r="F6103" s="117" t="s">
        <v>924</v>
      </c>
      <c r="G6103" s="117" t="s">
        <v>591</v>
      </c>
      <c r="H6103" s="117" t="s">
        <v>398</v>
      </c>
      <c r="I6103" s="117" t="s">
        <v>398</v>
      </c>
      <c r="J6103" s="117" t="s">
        <v>398</v>
      </c>
      <c r="K6103" s="117" t="s">
        <v>398</v>
      </c>
      <c r="L6103" s="117" t="s">
        <v>398</v>
      </c>
      <c r="M6103" s="117" t="s">
        <v>398</v>
      </c>
      <c r="N6103" s="117" t="s">
        <v>398</v>
      </c>
      <c r="O6103" s="125" t="s">
        <v>579</v>
      </c>
      <c r="P6103" s="117">
        <v>1</v>
      </c>
      <c r="Q6103" s="117" t="s">
        <v>398</v>
      </c>
      <c r="R6103" s="117" t="s">
        <v>398</v>
      </c>
      <c r="S6103" s="117" t="s">
        <v>398</v>
      </c>
      <c r="T6103" s="117" t="s">
        <v>398</v>
      </c>
      <c r="U6103" s="117" t="s">
        <v>398</v>
      </c>
      <c r="V6103" s="117" t="s">
        <v>398</v>
      </c>
      <c r="W6103" s="123">
        <v>85</v>
      </c>
      <c r="X6103" s="117" t="s">
        <v>907</v>
      </c>
      <c r="Y6103" s="120">
        <v>43565</v>
      </c>
      <c r="Z6103" s="121">
        <v>0.625</v>
      </c>
      <c r="AA6103" s="121">
        <v>0.71527777777777779</v>
      </c>
      <c r="AB6103" s="117" t="s">
        <v>582</v>
      </c>
      <c r="AC6103" s="119" t="s">
        <v>398</v>
      </c>
      <c r="AD6103" s="119" t="s">
        <v>398</v>
      </c>
    </row>
    <row r="6104" spans="1:30">
      <c r="A6104" s="117">
        <v>6103</v>
      </c>
      <c r="B6104" s="123" t="s">
        <v>469</v>
      </c>
      <c r="C6104" s="117" t="s">
        <v>5</v>
      </c>
      <c r="D6104" s="117" t="s">
        <v>595</v>
      </c>
      <c r="E6104" s="117">
        <v>6103</v>
      </c>
      <c r="F6104" s="117" t="s">
        <v>924</v>
      </c>
      <c r="G6104" s="117" t="s">
        <v>591</v>
      </c>
      <c r="H6104" s="117" t="s">
        <v>398</v>
      </c>
      <c r="I6104" s="117" t="s">
        <v>398</v>
      </c>
      <c r="J6104" s="117" t="s">
        <v>398</v>
      </c>
      <c r="K6104" s="117" t="s">
        <v>398</v>
      </c>
      <c r="L6104" s="117" t="s">
        <v>398</v>
      </c>
      <c r="M6104" s="117" t="s">
        <v>398</v>
      </c>
      <c r="N6104" s="117" t="s">
        <v>398</v>
      </c>
      <c r="O6104" s="125" t="s">
        <v>579</v>
      </c>
      <c r="P6104" s="117">
        <v>1</v>
      </c>
      <c r="Q6104" s="117" t="s">
        <v>398</v>
      </c>
      <c r="R6104" s="117" t="s">
        <v>398</v>
      </c>
      <c r="S6104" s="117" t="s">
        <v>398</v>
      </c>
      <c r="T6104" s="117" t="s">
        <v>398</v>
      </c>
      <c r="U6104" s="117" t="s">
        <v>398</v>
      </c>
      <c r="V6104" s="117" t="s">
        <v>398</v>
      </c>
      <c r="W6104" s="123">
        <v>85</v>
      </c>
      <c r="X6104" s="117" t="s">
        <v>907</v>
      </c>
      <c r="Y6104" s="120">
        <v>43565</v>
      </c>
      <c r="Z6104" s="121">
        <v>0.625</v>
      </c>
      <c r="AA6104" s="121">
        <v>0.71527777777777779</v>
      </c>
      <c r="AB6104" s="117" t="s">
        <v>582</v>
      </c>
      <c r="AC6104" s="119" t="s">
        <v>398</v>
      </c>
      <c r="AD6104" s="119" t="s">
        <v>398</v>
      </c>
    </row>
    <row r="6105" spans="1:30">
      <c r="A6105" s="117">
        <v>6104</v>
      </c>
      <c r="B6105" s="123" t="s">
        <v>469</v>
      </c>
      <c r="C6105" s="117" t="s">
        <v>5</v>
      </c>
      <c r="D6105" s="117" t="s">
        <v>595</v>
      </c>
      <c r="E6105" s="117">
        <v>6104</v>
      </c>
      <c r="F6105" s="117" t="s">
        <v>924</v>
      </c>
      <c r="G6105" s="117" t="s">
        <v>591</v>
      </c>
      <c r="H6105" s="117" t="s">
        <v>398</v>
      </c>
      <c r="I6105" s="117" t="s">
        <v>398</v>
      </c>
      <c r="J6105" s="117" t="s">
        <v>398</v>
      </c>
      <c r="K6105" s="117" t="s">
        <v>398</v>
      </c>
      <c r="L6105" s="117" t="s">
        <v>398</v>
      </c>
      <c r="M6105" s="117" t="s">
        <v>398</v>
      </c>
      <c r="N6105" s="117" t="s">
        <v>398</v>
      </c>
      <c r="O6105" s="125" t="s">
        <v>579</v>
      </c>
      <c r="P6105" s="117">
        <v>1</v>
      </c>
      <c r="Q6105" s="117" t="s">
        <v>398</v>
      </c>
      <c r="R6105" s="117" t="s">
        <v>398</v>
      </c>
      <c r="S6105" s="117" t="s">
        <v>398</v>
      </c>
      <c r="T6105" s="117" t="s">
        <v>398</v>
      </c>
      <c r="U6105" s="117" t="s">
        <v>398</v>
      </c>
      <c r="V6105" s="117" t="s">
        <v>398</v>
      </c>
      <c r="W6105" s="123">
        <v>85</v>
      </c>
      <c r="X6105" s="117" t="s">
        <v>907</v>
      </c>
      <c r="Y6105" s="120">
        <v>43565</v>
      </c>
      <c r="Z6105" s="121">
        <v>0.625</v>
      </c>
      <c r="AA6105" s="121">
        <v>0.71527777777777779</v>
      </c>
      <c r="AB6105" s="117" t="s">
        <v>582</v>
      </c>
      <c r="AC6105" s="119" t="s">
        <v>398</v>
      </c>
      <c r="AD6105" s="119" t="s">
        <v>398</v>
      </c>
    </row>
    <row r="6106" spans="1:30">
      <c r="A6106" s="117">
        <v>6105</v>
      </c>
      <c r="B6106" s="123" t="s">
        <v>469</v>
      </c>
      <c r="C6106" s="117" t="s">
        <v>5</v>
      </c>
      <c r="D6106" s="117" t="s">
        <v>595</v>
      </c>
      <c r="E6106" s="117">
        <v>6105</v>
      </c>
      <c r="F6106" s="117" t="s">
        <v>924</v>
      </c>
      <c r="G6106" s="117" t="s">
        <v>591</v>
      </c>
      <c r="H6106" s="117" t="s">
        <v>398</v>
      </c>
      <c r="I6106" s="117" t="s">
        <v>398</v>
      </c>
      <c r="J6106" s="117" t="s">
        <v>398</v>
      </c>
      <c r="K6106" s="117" t="s">
        <v>398</v>
      </c>
      <c r="L6106" s="117" t="s">
        <v>398</v>
      </c>
      <c r="M6106" s="117" t="s">
        <v>398</v>
      </c>
      <c r="N6106" s="117" t="s">
        <v>398</v>
      </c>
      <c r="O6106" s="125" t="s">
        <v>579</v>
      </c>
      <c r="P6106" s="117">
        <v>1</v>
      </c>
      <c r="Q6106" s="117" t="s">
        <v>398</v>
      </c>
      <c r="R6106" s="117" t="s">
        <v>398</v>
      </c>
      <c r="S6106" s="117" t="s">
        <v>398</v>
      </c>
      <c r="T6106" s="117" t="s">
        <v>398</v>
      </c>
      <c r="U6106" s="117" t="s">
        <v>398</v>
      </c>
      <c r="V6106" s="117" t="s">
        <v>398</v>
      </c>
      <c r="W6106" s="123">
        <v>85</v>
      </c>
      <c r="X6106" s="117" t="s">
        <v>907</v>
      </c>
      <c r="Y6106" s="120">
        <v>43565</v>
      </c>
      <c r="Z6106" s="121">
        <v>0.625</v>
      </c>
      <c r="AA6106" s="121">
        <v>0.71527777777777779</v>
      </c>
      <c r="AB6106" s="117" t="s">
        <v>582</v>
      </c>
      <c r="AC6106" s="119" t="s">
        <v>398</v>
      </c>
      <c r="AD6106" s="119" t="s">
        <v>398</v>
      </c>
    </row>
    <row r="6107" spans="1:30">
      <c r="A6107" s="117">
        <v>6106</v>
      </c>
      <c r="B6107" s="123" t="s">
        <v>469</v>
      </c>
      <c r="C6107" s="117" t="s">
        <v>5</v>
      </c>
      <c r="D6107" s="117" t="s">
        <v>595</v>
      </c>
      <c r="E6107" s="117">
        <v>6106</v>
      </c>
      <c r="F6107" s="117" t="s">
        <v>924</v>
      </c>
      <c r="G6107" s="117" t="s">
        <v>591</v>
      </c>
      <c r="H6107" s="117" t="s">
        <v>398</v>
      </c>
      <c r="I6107" s="117" t="s">
        <v>398</v>
      </c>
      <c r="J6107" s="117" t="s">
        <v>398</v>
      </c>
      <c r="K6107" s="117" t="s">
        <v>398</v>
      </c>
      <c r="L6107" s="117" t="s">
        <v>398</v>
      </c>
      <c r="M6107" s="117" t="s">
        <v>398</v>
      </c>
      <c r="N6107" s="117" t="s">
        <v>398</v>
      </c>
      <c r="O6107" s="125" t="s">
        <v>579</v>
      </c>
      <c r="P6107" s="117">
        <v>1</v>
      </c>
      <c r="Q6107" s="117" t="s">
        <v>398</v>
      </c>
      <c r="R6107" s="117" t="s">
        <v>398</v>
      </c>
      <c r="S6107" s="117" t="s">
        <v>398</v>
      </c>
      <c r="T6107" s="117" t="s">
        <v>398</v>
      </c>
      <c r="U6107" s="117" t="s">
        <v>398</v>
      </c>
      <c r="V6107" s="117" t="s">
        <v>398</v>
      </c>
      <c r="W6107" s="123">
        <v>85</v>
      </c>
      <c r="X6107" s="117" t="s">
        <v>907</v>
      </c>
      <c r="Y6107" s="120">
        <v>43565</v>
      </c>
      <c r="Z6107" s="121">
        <v>0.625</v>
      </c>
      <c r="AA6107" s="121">
        <v>0.71527777777777779</v>
      </c>
      <c r="AB6107" s="117" t="s">
        <v>582</v>
      </c>
      <c r="AC6107" s="119" t="s">
        <v>398</v>
      </c>
      <c r="AD6107" s="119" t="s">
        <v>398</v>
      </c>
    </row>
    <row r="6108" spans="1:30">
      <c r="A6108" s="117">
        <v>6107</v>
      </c>
      <c r="B6108" s="123" t="s">
        <v>469</v>
      </c>
      <c r="C6108" s="117" t="s">
        <v>5</v>
      </c>
      <c r="D6108" s="117" t="s">
        <v>595</v>
      </c>
      <c r="E6108" s="117">
        <v>6107</v>
      </c>
      <c r="F6108" s="117" t="s">
        <v>924</v>
      </c>
      <c r="G6108" s="117" t="s">
        <v>591</v>
      </c>
      <c r="H6108" s="117" t="s">
        <v>398</v>
      </c>
      <c r="I6108" s="117" t="s">
        <v>398</v>
      </c>
      <c r="J6108" s="117" t="s">
        <v>398</v>
      </c>
      <c r="K6108" s="117" t="s">
        <v>398</v>
      </c>
      <c r="L6108" s="117" t="s">
        <v>398</v>
      </c>
      <c r="M6108" s="117" t="s">
        <v>398</v>
      </c>
      <c r="N6108" s="117" t="s">
        <v>398</v>
      </c>
      <c r="O6108" s="125" t="s">
        <v>579</v>
      </c>
      <c r="P6108" s="117">
        <v>1</v>
      </c>
      <c r="Q6108" s="117" t="s">
        <v>398</v>
      </c>
      <c r="R6108" s="117" t="s">
        <v>398</v>
      </c>
      <c r="S6108" s="117" t="s">
        <v>398</v>
      </c>
      <c r="T6108" s="117" t="s">
        <v>398</v>
      </c>
      <c r="U6108" s="117" t="s">
        <v>398</v>
      </c>
      <c r="V6108" s="117" t="s">
        <v>398</v>
      </c>
      <c r="W6108" s="123">
        <v>85</v>
      </c>
      <c r="X6108" s="117" t="s">
        <v>907</v>
      </c>
      <c r="Y6108" s="120">
        <v>43565</v>
      </c>
      <c r="Z6108" s="121">
        <v>0.625</v>
      </c>
      <c r="AA6108" s="121">
        <v>0.71527777777777779</v>
      </c>
      <c r="AB6108" s="117" t="s">
        <v>582</v>
      </c>
      <c r="AC6108" s="119" t="s">
        <v>398</v>
      </c>
      <c r="AD6108" s="119" t="s">
        <v>398</v>
      </c>
    </row>
    <row r="6109" spans="1:30">
      <c r="A6109" s="117">
        <v>6108</v>
      </c>
      <c r="B6109" s="123" t="s">
        <v>469</v>
      </c>
      <c r="C6109" s="117" t="s">
        <v>5</v>
      </c>
      <c r="D6109" s="117" t="s">
        <v>595</v>
      </c>
      <c r="E6109" s="117">
        <v>6108</v>
      </c>
      <c r="F6109" s="117" t="s">
        <v>924</v>
      </c>
      <c r="G6109" s="117" t="s">
        <v>591</v>
      </c>
      <c r="H6109" s="117" t="s">
        <v>398</v>
      </c>
      <c r="I6109" s="117" t="s">
        <v>398</v>
      </c>
      <c r="J6109" s="117" t="s">
        <v>398</v>
      </c>
      <c r="K6109" s="117" t="s">
        <v>398</v>
      </c>
      <c r="L6109" s="117" t="s">
        <v>398</v>
      </c>
      <c r="M6109" s="117" t="s">
        <v>398</v>
      </c>
      <c r="N6109" s="117" t="s">
        <v>398</v>
      </c>
      <c r="O6109" s="125" t="s">
        <v>579</v>
      </c>
      <c r="P6109" s="117">
        <v>1</v>
      </c>
      <c r="Q6109" s="117" t="s">
        <v>398</v>
      </c>
      <c r="R6109" s="117" t="s">
        <v>398</v>
      </c>
      <c r="S6109" s="117" t="s">
        <v>398</v>
      </c>
      <c r="T6109" s="117" t="s">
        <v>398</v>
      </c>
      <c r="U6109" s="117" t="s">
        <v>398</v>
      </c>
      <c r="V6109" s="117" t="s">
        <v>398</v>
      </c>
      <c r="W6109" s="123">
        <v>85</v>
      </c>
      <c r="X6109" s="117" t="s">
        <v>907</v>
      </c>
      <c r="Y6109" s="120">
        <v>43565</v>
      </c>
      <c r="Z6109" s="121">
        <v>0.625</v>
      </c>
      <c r="AA6109" s="121">
        <v>0.71527777777777779</v>
      </c>
      <c r="AB6109" s="117" t="s">
        <v>582</v>
      </c>
      <c r="AC6109" s="119" t="s">
        <v>398</v>
      </c>
      <c r="AD6109" s="119" t="s">
        <v>398</v>
      </c>
    </row>
    <row r="6110" spans="1:30">
      <c r="A6110" s="117">
        <v>6109</v>
      </c>
      <c r="B6110" s="123" t="s">
        <v>469</v>
      </c>
      <c r="C6110" s="117" t="s">
        <v>5</v>
      </c>
      <c r="D6110" s="117" t="s">
        <v>595</v>
      </c>
      <c r="E6110" s="117">
        <v>6109</v>
      </c>
      <c r="F6110" s="117" t="s">
        <v>924</v>
      </c>
      <c r="G6110" s="117" t="s">
        <v>591</v>
      </c>
      <c r="H6110" s="117" t="s">
        <v>398</v>
      </c>
      <c r="I6110" s="117" t="s">
        <v>398</v>
      </c>
      <c r="J6110" s="117" t="s">
        <v>398</v>
      </c>
      <c r="K6110" s="117" t="s">
        <v>398</v>
      </c>
      <c r="L6110" s="117" t="s">
        <v>398</v>
      </c>
      <c r="M6110" s="117" t="s">
        <v>398</v>
      </c>
      <c r="N6110" s="117" t="s">
        <v>398</v>
      </c>
      <c r="O6110" s="125" t="s">
        <v>579</v>
      </c>
      <c r="P6110" s="117">
        <v>1</v>
      </c>
      <c r="Q6110" s="117" t="s">
        <v>398</v>
      </c>
      <c r="R6110" s="117" t="s">
        <v>398</v>
      </c>
      <c r="S6110" s="117" t="s">
        <v>398</v>
      </c>
      <c r="T6110" s="117" t="s">
        <v>398</v>
      </c>
      <c r="U6110" s="117" t="s">
        <v>398</v>
      </c>
      <c r="V6110" s="117" t="s">
        <v>398</v>
      </c>
      <c r="W6110" s="123">
        <v>85</v>
      </c>
      <c r="X6110" s="117" t="s">
        <v>907</v>
      </c>
      <c r="Y6110" s="120">
        <v>43565</v>
      </c>
      <c r="Z6110" s="121">
        <v>0.625</v>
      </c>
      <c r="AA6110" s="121">
        <v>0.71527777777777779</v>
      </c>
      <c r="AB6110" s="117" t="s">
        <v>582</v>
      </c>
      <c r="AC6110" s="119" t="s">
        <v>398</v>
      </c>
      <c r="AD6110" s="119" t="s">
        <v>398</v>
      </c>
    </row>
    <row r="6111" spans="1:30">
      <c r="A6111" s="117">
        <v>6110</v>
      </c>
      <c r="B6111" s="123" t="s">
        <v>469</v>
      </c>
      <c r="C6111" s="117" t="s">
        <v>5</v>
      </c>
      <c r="D6111" s="117" t="s">
        <v>595</v>
      </c>
      <c r="E6111" s="117">
        <v>6110</v>
      </c>
      <c r="F6111" s="117" t="s">
        <v>924</v>
      </c>
      <c r="G6111" s="117" t="s">
        <v>591</v>
      </c>
      <c r="H6111" s="117" t="s">
        <v>398</v>
      </c>
      <c r="I6111" s="117" t="s">
        <v>398</v>
      </c>
      <c r="J6111" s="117" t="s">
        <v>398</v>
      </c>
      <c r="K6111" s="117" t="s">
        <v>398</v>
      </c>
      <c r="L6111" s="117" t="s">
        <v>398</v>
      </c>
      <c r="M6111" s="117" t="s">
        <v>398</v>
      </c>
      <c r="N6111" s="117" t="s">
        <v>398</v>
      </c>
      <c r="O6111" s="125" t="s">
        <v>579</v>
      </c>
      <c r="P6111" s="117">
        <v>1</v>
      </c>
      <c r="Q6111" s="117" t="s">
        <v>398</v>
      </c>
      <c r="R6111" s="117" t="s">
        <v>398</v>
      </c>
      <c r="S6111" s="117" t="s">
        <v>398</v>
      </c>
      <c r="T6111" s="117" t="s">
        <v>398</v>
      </c>
      <c r="U6111" s="117" t="s">
        <v>398</v>
      </c>
      <c r="V6111" s="117" t="s">
        <v>398</v>
      </c>
      <c r="W6111" s="123">
        <v>85</v>
      </c>
      <c r="X6111" s="117" t="s">
        <v>907</v>
      </c>
      <c r="Y6111" s="120">
        <v>43565</v>
      </c>
      <c r="Z6111" s="121">
        <v>0.625</v>
      </c>
      <c r="AA6111" s="121">
        <v>0.71527777777777779</v>
      </c>
      <c r="AB6111" s="117" t="s">
        <v>582</v>
      </c>
      <c r="AC6111" s="119" t="s">
        <v>398</v>
      </c>
      <c r="AD6111" s="119" t="s">
        <v>398</v>
      </c>
    </row>
    <row r="6112" spans="1:30">
      <c r="A6112" s="117">
        <v>6111</v>
      </c>
      <c r="B6112" s="123" t="s">
        <v>469</v>
      </c>
      <c r="C6112" s="117" t="s">
        <v>5</v>
      </c>
      <c r="D6112" s="117" t="s">
        <v>595</v>
      </c>
      <c r="E6112" s="117">
        <v>6111</v>
      </c>
      <c r="F6112" s="117" t="s">
        <v>924</v>
      </c>
      <c r="G6112" s="117" t="s">
        <v>591</v>
      </c>
      <c r="H6112" s="117" t="s">
        <v>398</v>
      </c>
      <c r="I6112" s="117" t="s">
        <v>398</v>
      </c>
      <c r="J6112" s="117" t="s">
        <v>398</v>
      </c>
      <c r="K6112" s="117" t="s">
        <v>398</v>
      </c>
      <c r="L6112" s="117" t="s">
        <v>398</v>
      </c>
      <c r="M6112" s="117" t="s">
        <v>398</v>
      </c>
      <c r="N6112" s="117" t="s">
        <v>398</v>
      </c>
      <c r="O6112" s="125" t="s">
        <v>579</v>
      </c>
      <c r="P6112" s="117">
        <v>1</v>
      </c>
      <c r="Q6112" s="117" t="s">
        <v>398</v>
      </c>
      <c r="R6112" s="117" t="s">
        <v>398</v>
      </c>
      <c r="S6112" s="117" t="s">
        <v>398</v>
      </c>
      <c r="T6112" s="117" t="s">
        <v>398</v>
      </c>
      <c r="U6112" s="117" t="s">
        <v>398</v>
      </c>
      <c r="V6112" s="117" t="s">
        <v>398</v>
      </c>
      <c r="W6112" s="123">
        <v>85</v>
      </c>
      <c r="X6112" s="117" t="s">
        <v>907</v>
      </c>
      <c r="Y6112" s="120">
        <v>43565</v>
      </c>
      <c r="Z6112" s="121">
        <v>0.625</v>
      </c>
      <c r="AA6112" s="121">
        <v>0.71527777777777779</v>
      </c>
      <c r="AB6112" s="117" t="s">
        <v>582</v>
      </c>
      <c r="AC6112" s="119" t="s">
        <v>398</v>
      </c>
      <c r="AD6112" s="119" t="s">
        <v>398</v>
      </c>
    </row>
    <row r="6113" spans="1:30">
      <c r="A6113" s="117">
        <v>6112</v>
      </c>
      <c r="B6113" s="123" t="s">
        <v>469</v>
      </c>
      <c r="C6113" s="117" t="s">
        <v>5</v>
      </c>
      <c r="D6113" s="117" t="s">
        <v>595</v>
      </c>
      <c r="E6113" s="117">
        <v>6112</v>
      </c>
      <c r="F6113" s="117" t="s">
        <v>924</v>
      </c>
      <c r="G6113" s="117" t="s">
        <v>591</v>
      </c>
      <c r="H6113" s="117" t="s">
        <v>398</v>
      </c>
      <c r="I6113" s="117" t="s">
        <v>398</v>
      </c>
      <c r="J6113" s="117" t="s">
        <v>398</v>
      </c>
      <c r="K6113" s="117" t="s">
        <v>398</v>
      </c>
      <c r="L6113" s="117" t="s">
        <v>398</v>
      </c>
      <c r="M6113" s="117" t="s">
        <v>398</v>
      </c>
      <c r="N6113" s="117" t="s">
        <v>398</v>
      </c>
      <c r="O6113" s="125" t="s">
        <v>579</v>
      </c>
      <c r="P6113" s="117">
        <v>1</v>
      </c>
      <c r="Q6113" s="117" t="s">
        <v>398</v>
      </c>
      <c r="R6113" s="117" t="s">
        <v>398</v>
      </c>
      <c r="S6113" s="117" t="s">
        <v>398</v>
      </c>
      <c r="T6113" s="117" t="s">
        <v>398</v>
      </c>
      <c r="U6113" s="117" t="s">
        <v>398</v>
      </c>
      <c r="V6113" s="117" t="s">
        <v>398</v>
      </c>
      <c r="W6113" s="123">
        <v>85</v>
      </c>
      <c r="X6113" s="117" t="s">
        <v>907</v>
      </c>
      <c r="Y6113" s="120">
        <v>43565</v>
      </c>
      <c r="Z6113" s="121">
        <v>0.625</v>
      </c>
      <c r="AA6113" s="121">
        <v>0.71527777777777779</v>
      </c>
      <c r="AB6113" s="117" t="s">
        <v>582</v>
      </c>
      <c r="AC6113" s="119" t="s">
        <v>398</v>
      </c>
      <c r="AD6113" s="119" t="s">
        <v>398</v>
      </c>
    </row>
    <row r="6114" spans="1:30">
      <c r="A6114" s="117">
        <v>6113</v>
      </c>
      <c r="B6114" s="123" t="s">
        <v>469</v>
      </c>
      <c r="C6114" s="117" t="s">
        <v>5</v>
      </c>
      <c r="D6114" s="117" t="s">
        <v>595</v>
      </c>
      <c r="E6114" s="117">
        <v>6113</v>
      </c>
      <c r="F6114" s="117" t="s">
        <v>924</v>
      </c>
      <c r="G6114" s="117" t="s">
        <v>591</v>
      </c>
      <c r="H6114" s="117" t="s">
        <v>398</v>
      </c>
      <c r="I6114" s="117" t="s">
        <v>398</v>
      </c>
      <c r="J6114" s="117" t="s">
        <v>398</v>
      </c>
      <c r="K6114" s="117" t="s">
        <v>398</v>
      </c>
      <c r="L6114" s="117" t="s">
        <v>398</v>
      </c>
      <c r="M6114" s="117" t="s">
        <v>398</v>
      </c>
      <c r="N6114" s="117" t="s">
        <v>398</v>
      </c>
      <c r="O6114" s="125" t="s">
        <v>579</v>
      </c>
      <c r="P6114" s="117">
        <v>1</v>
      </c>
      <c r="Q6114" s="117" t="s">
        <v>398</v>
      </c>
      <c r="R6114" s="117" t="s">
        <v>398</v>
      </c>
      <c r="S6114" s="117" t="s">
        <v>398</v>
      </c>
      <c r="T6114" s="117" t="s">
        <v>398</v>
      </c>
      <c r="U6114" s="117" t="s">
        <v>398</v>
      </c>
      <c r="V6114" s="117" t="s">
        <v>398</v>
      </c>
      <c r="W6114" s="123">
        <v>85</v>
      </c>
      <c r="X6114" s="117" t="s">
        <v>907</v>
      </c>
      <c r="Y6114" s="120">
        <v>43565</v>
      </c>
      <c r="Z6114" s="121">
        <v>0.625</v>
      </c>
      <c r="AA6114" s="121">
        <v>0.71527777777777779</v>
      </c>
      <c r="AB6114" s="117" t="s">
        <v>582</v>
      </c>
      <c r="AC6114" s="119" t="s">
        <v>398</v>
      </c>
      <c r="AD6114" s="119" t="s">
        <v>398</v>
      </c>
    </row>
    <row r="6115" spans="1:30">
      <c r="A6115" s="117">
        <v>6114</v>
      </c>
      <c r="B6115" s="123" t="s">
        <v>469</v>
      </c>
      <c r="C6115" s="117" t="s">
        <v>5</v>
      </c>
      <c r="D6115" s="117" t="s">
        <v>595</v>
      </c>
      <c r="E6115" s="117">
        <v>6114</v>
      </c>
      <c r="F6115" s="117" t="s">
        <v>924</v>
      </c>
      <c r="G6115" s="117" t="s">
        <v>591</v>
      </c>
      <c r="H6115" s="117" t="s">
        <v>398</v>
      </c>
      <c r="I6115" s="117" t="s">
        <v>398</v>
      </c>
      <c r="J6115" s="117" t="s">
        <v>398</v>
      </c>
      <c r="K6115" s="117" t="s">
        <v>398</v>
      </c>
      <c r="L6115" s="117" t="s">
        <v>398</v>
      </c>
      <c r="M6115" s="117" t="s">
        <v>398</v>
      </c>
      <c r="N6115" s="117" t="s">
        <v>398</v>
      </c>
      <c r="O6115" s="125" t="s">
        <v>579</v>
      </c>
      <c r="P6115" s="117">
        <v>1</v>
      </c>
      <c r="Q6115" s="117" t="s">
        <v>398</v>
      </c>
      <c r="R6115" s="117" t="s">
        <v>398</v>
      </c>
      <c r="S6115" s="117" t="s">
        <v>398</v>
      </c>
      <c r="T6115" s="117" t="s">
        <v>398</v>
      </c>
      <c r="U6115" s="117" t="s">
        <v>398</v>
      </c>
      <c r="V6115" s="117" t="s">
        <v>398</v>
      </c>
      <c r="W6115" s="123">
        <v>85</v>
      </c>
      <c r="X6115" s="117" t="s">
        <v>907</v>
      </c>
      <c r="Y6115" s="120">
        <v>43565</v>
      </c>
      <c r="Z6115" s="121">
        <v>0.625</v>
      </c>
      <c r="AA6115" s="121">
        <v>0.71527777777777779</v>
      </c>
      <c r="AB6115" s="117" t="s">
        <v>582</v>
      </c>
      <c r="AC6115" s="119" t="s">
        <v>398</v>
      </c>
      <c r="AD6115" s="119" t="s">
        <v>398</v>
      </c>
    </row>
    <row r="6116" spans="1:30">
      <c r="A6116" s="117">
        <v>6115</v>
      </c>
      <c r="B6116" s="123" t="s">
        <v>469</v>
      </c>
      <c r="C6116" s="117" t="s">
        <v>5</v>
      </c>
      <c r="D6116" s="117" t="s">
        <v>595</v>
      </c>
      <c r="E6116" s="117">
        <v>6115</v>
      </c>
      <c r="F6116" s="117" t="s">
        <v>924</v>
      </c>
      <c r="G6116" s="117" t="s">
        <v>591</v>
      </c>
      <c r="H6116" s="117" t="s">
        <v>398</v>
      </c>
      <c r="I6116" s="117" t="s">
        <v>398</v>
      </c>
      <c r="J6116" s="117" t="s">
        <v>398</v>
      </c>
      <c r="K6116" s="117" t="s">
        <v>398</v>
      </c>
      <c r="L6116" s="117" t="s">
        <v>398</v>
      </c>
      <c r="M6116" s="117" t="s">
        <v>398</v>
      </c>
      <c r="N6116" s="117" t="s">
        <v>398</v>
      </c>
      <c r="O6116" s="125" t="s">
        <v>579</v>
      </c>
      <c r="P6116" s="117">
        <v>1</v>
      </c>
      <c r="Q6116" s="117" t="s">
        <v>398</v>
      </c>
      <c r="R6116" s="117" t="s">
        <v>398</v>
      </c>
      <c r="S6116" s="117" t="s">
        <v>398</v>
      </c>
      <c r="T6116" s="117" t="s">
        <v>398</v>
      </c>
      <c r="U6116" s="117" t="s">
        <v>398</v>
      </c>
      <c r="V6116" s="117" t="s">
        <v>398</v>
      </c>
      <c r="W6116" s="123">
        <v>85</v>
      </c>
      <c r="X6116" s="117" t="s">
        <v>907</v>
      </c>
      <c r="Y6116" s="120">
        <v>43565</v>
      </c>
      <c r="Z6116" s="121">
        <v>0.625</v>
      </c>
      <c r="AA6116" s="121">
        <v>0.71527777777777779</v>
      </c>
      <c r="AB6116" s="117" t="s">
        <v>582</v>
      </c>
      <c r="AC6116" s="119" t="s">
        <v>398</v>
      </c>
      <c r="AD6116" s="119" t="s">
        <v>398</v>
      </c>
    </row>
    <row r="6117" spans="1:30">
      <c r="A6117" s="117">
        <v>6116</v>
      </c>
      <c r="B6117" s="123" t="s">
        <v>469</v>
      </c>
      <c r="C6117" s="117" t="s">
        <v>5</v>
      </c>
      <c r="D6117" s="117" t="s">
        <v>595</v>
      </c>
      <c r="E6117" s="117">
        <v>6116</v>
      </c>
      <c r="F6117" s="117" t="s">
        <v>924</v>
      </c>
      <c r="G6117" s="117" t="s">
        <v>591</v>
      </c>
      <c r="H6117" s="117" t="s">
        <v>398</v>
      </c>
      <c r="I6117" s="117" t="s">
        <v>398</v>
      </c>
      <c r="J6117" s="117" t="s">
        <v>398</v>
      </c>
      <c r="K6117" s="117" t="s">
        <v>398</v>
      </c>
      <c r="L6117" s="117" t="s">
        <v>398</v>
      </c>
      <c r="M6117" s="117" t="s">
        <v>398</v>
      </c>
      <c r="N6117" s="117" t="s">
        <v>398</v>
      </c>
      <c r="O6117" s="125" t="s">
        <v>579</v>
      </c>
      <c r="P6117" s="117">
        <v>1</v>
      </c>
      <c r="Q6117" s="117" t="s">
        <v>398</v>
      </c>
      <c r="R6117" s="117" t="s">
        <v>398</v>
      </c>
      <c r="S6117" s="117" t="s">
        <v>398</v>
      </c>
      <c r="T6117" s="117" t="s">
        <v>398</v>
      </c>
      <c r="U6117" s="117" t="s">
        <v>398</v>
      </c>
      <c r="V6117" s="117" t="s">
        <v>398</v>
      </c>
      <c r="W6117" s="123">
        <v>85</v>
      </c>
      <c r="X6117" s="117" t="s">
        <v>907</v>
      </c>
      <c r="Y6117" s="120">
        <v>43565</v>
      </c>
      <c r="Z6117" s="121">
        <v>0.625</v>
      </c>
      <c r="AA6117" s="121">
        <v>0.71527777777777779</v>
      </c>
      <c r="AB6117" s="117" t="s">
        <v>582</v>
      </c>
      <c r="AC6117" s="119" t="s">
        <v>398</v>
      </c>
      <c r="AD6117" s="119" t="s">
        <v>398</v>
      </c>
    </row>
    <row r="6118" spans="1:30">
      <c r="A6118" s="117">
        <v>6117</v>
      </c>
      <c r="B6118" s="123" t="s">
        <v>469</v>
      </c>
      <c r="C6118" s="117" t="s">
        <v>5</v>
      </c>
      <c r="D6118" s="117" t="s">
        <v>595</v>
      </c>
      <c r="E6118" s="117">
        <v>6117</v>
      </c>
      <c r="F6118" s="117" t="s">
        <v>924</v>
      </c>
      <c r="G6118" s="117" t="s">
        <v>591</v>
      </c>
      <c r="H6118" s="117" t="s">
        <v>398</v>
      </c>
      <c r="I6118" s="117" t="s">
        <v>398</v>
      </c>
      <c r="J6118" s="117" t="s">
        <v>398</v>
      </c>
      <c r="K6118" s="117" t="s">
        <v>398</v>
      </c>
      <c r="L6118" s="117" t="s">
        <v>398</v>
      </c>
      <c r="M6118" s="117" t="s">
        <v>398</v>
      </c>
      <c r="N6118" s="117" t="s">
        <v>398</v>
      </c>
      <c r="O6118" s="125" t="s">
        <v>579</v>
      </c>
      <c r="P6118" s="117">
        <v>1</v>
      </c>
      <c r="Q6118" s="117" t="s">
        <v>398</v>
      </c>
      <c r="R6118" s="117" t="s">
        <v>398</v>
      </c>
      <c r="S6118" s="117" t="s">
        <v>398</v>
      </c>
      <c r="T6118" s="117" t="s">
        <v>398</v>
      </c>
      <c r="U6118" s="117" t="s">
        <v>398</v>
      </c>
      <c r="V6118" s="117" t="s">
        <v>398</v>
      </c>
      <c r="W6118" s="123">
        <v>85</v>
      </c>
      <c r="X6118" s="117" t="s">
        <v>907</v>
      </c>
      <c r="Y6118" s="120">
        <v>43565</v>
      </c>
      <c r="Z6118" s="121">
        <v>0.625</v>
      </c>
      <c r="AA6118" s="121">
        <v>0.71527777777777779</v>
      </c>
      <c r="AB6118" s="117" t="s">
        <v>582</v>
      </c>
      <c r="AC6118" s="119" t="s">
        <v>398</v>
      </c>
      <c r="AD6118" s="119" t="s">
        <v>398</v>
      </c>
    </row>
    <row r="6119" spans="1:30">
      <c r="A6119" s="117">
        <v>6118</v>
      </c>
      <c r="B6119" s="123" t="s">
        <v>469</v>
      </c>
      <c r="C6119" s="117" t="s">
        <v>5</v>
      </c>
      <c r="D6119" s="117" t="s">
        <v>595</v>
      </c>
      <c r="E6119" s="117">
        <v>6118</v>
      </c>
      <c r="F6119" s="117" t="s">
        <v>924</v>
      </c>
      <c r="G6119" s="117" t="s">
        <v>591</v>
      </c>
      <c r="H6119" s="117" t="s">
        <v>398</v>
      </c>
      <c r="I6119" s="117" t="s">
        <v>398</v>
      </c>
      <c r="J6119" s="117" t="s">
        <v>398</v>
      </c>
      <c r="K6119" s="117" t="s">
        <v>398</v>
      </c>
      <c r="L6119" s="117" t="s">
        <v>398</v>
      </c>
      <c r="M6119" s="117" t="s">
        <v>398</v>
      </c>
      <c r="N6119" s="117" t="s">
        <v>398</v>
      </c>
      <c r="O6119" s="125" t="s">
        <v>579</v>
      </c>
      <c r="P6119" s="117">
        <v>1</v>
      </c>
      <c r="Q6119" s="117" t="s">
        <v>398</v>
      </c>
      <c r="R6119" s="117" t="s">
        <v>398</v>
      </c>
      <c r="S6119" s="117" t="s">
        <v>398</v>
      </c>
      <c r="T6119" s="117" t="s">
        <v>398</v>
      </c>
      <c r="U6119" s="117" t="s">
        <v>398</v>
      </c>
      <c r="V6119" s="117" t="s">
        <v>398</v>
      </c>
      <c r="W6119" s="123">
        <v>85</v>
      </c>
      <c r="X6119" s="117" t="s">
        <v>907</v>
      </c>
      <c r="Y6119" s="120">
        <v>43565</v>
      </c>
      <c r="Z6119" s="121">
        <v>0.625</v>
      </c>
      <c r="AA6119" s="121">
        <v>0.71527777777777779</v>
      </c>
      <c r="AB6119" s="117" t="s">
        <v>582</v>
      </c>
      <c r="AC6119" s="119" t="s">
        <v>398</v>
      </c>
      <c r="AD6119" s="119" t="s">
        <v>398</v>
      </c>
    </row>
    <row r="6120" spans="1:30">
      <c r="A6120" s="117">
        <v>6119</v>
      </c>
      <c r="B6120" s="123" t="s">
        <v>469</v>
      </c>
      <c r="C6120" s="117" t="s">
        <v>5</v>
      </c>
      <c r="D6120" s="117" t="s">
        <v>595</v>
      </c>
      <c r="E6120" s="117">
        <v>6119</v>
      </c>
      <c r="F6120" s="117" t="s">
        <v>924</v>
      </c>
      <c r="G6120" s="117" t="s">
        <v>591</v>
      </c>
      <c r="H6120" s="117" t="s">
        <v>398</v>
      </c>
      <c r="I6120" s="117" t="s">
        <v>398</v>
      </c>
      <c r="J6120" s="117" t="s">
        <v>398</v>
      </c>
      <c r="K6120" s="117" t="s">
        <v>398</v>
      </c>
      <c r="L6120" s="117" t="s">
        <v>398</v>
      </c>
      <c r="M6120" s="117" t="s">
        <v>398</v>
      </c>
      <c r="N6120" s="117" t="s">
        <v>398</v>
      </c>
      <c r="O6120" s="125" t="s">
        <v>579</v>
      </c>
      <c r="P6120" s="117">
        <v>1</v>
      </c>
      <c r="Q6120" s="117" t="s">
        <v>398</v>
      </c>
      <c r="R6120" s="117" t="s">
        <v>398</v>
      </c>
      <c r="S6120" s="117" t="s">
        <v>398</v>
      </c>
      <c r="T6120" s="117" t="s">
        <v>398</v>
      </c>
      <c r="U6120" s="117" t="s">
        <v>398</v>
      </c>
      <c r="V6120" s="117" t="s">
        <v>398</v>
      </c>
      <c r="W6120" s="123">
        <v>85</v>
      </c>
      <c r="X6120" s="117" t="s">
        <v>907</v>
      </c>
      <c r="Y6120" s="120">
        <v>43565</v>
      </c>
      <c r="Z6120" s="121">
        <v>0.625</v>
      </c>
      <c r="AA6120" s="121">
        <v>0.71527777777777779</v>
      </c>
      <c r="AB6120" s="117" t="s">
        <v>582</v>
      </c>
      <c r="AC6120" s="119" t="s">
        <v>398</v>
      </c>
      <c r="AD6120" s="119" t="s">
        <v>398</v>
      </c>
    </row>
    <row r="6121" spans="1:30">
      <c r="A6121" s="117">
        <v>6120</v>
      </c>
      <c r="B6121" s="123" t="s">
        <v>469</v>
      </c>
      <c r="C6121" s="117" t="s">
        <v>5</v>
      </c>
      <c r="D6121" s="117" t="s">
        <v>595</v>
      </c>
      <c r="E6121" s="117">
        <v>6120</v>
      </c>
      <c r="F6121" s="117" t="s">
        <v>924</v>
      </c>
      <c r="G6121" s="117" t="s">
        <v>591</v>
      </c>
      <c r="H6121" s="117" t="s">
        <v>398</v>
      </c>
      <c r="I6121" s="117" t="s">
        <v>398</v>
      </c>
      <c r="J6121" s="117" t="s">
        <v>398</v>
      </c>
      <c r="K6121" s="117" t="s">
        <v>398</v>
      </c>
      <c r="L6121" s="117" t="s">
        <v>398</v>
      </c>
      <c r="M6121" s="117" t="s">
        <v>398</v>
      </c>
      <c r="N6121" s="117" t="s">
        <v>398</v>
      </c>
      <c r="O6121" s="125" t="s">
        <v>579</v>
      </c>
      <c r="P6121" s="117">
        <v>1</v>
      </c>
      <c r="Q6121" s="117" t="s">
        <v>398</v>
      </c>
      <c r="R6121" s="117" t="s">
        <v>398</v>
      </c>
      <c r="S6121" s="117" t="s">
        <v>398</v>
      </c>
      <c r="T6121" s="117" t="s">
        <v>398</v>
      </c>
      <c r="U6121" s="117" t="s">
        <v>398</v>
      </c>
      <c r="V6121" s="117" t="s">
        <v>398</v>
      </c>
      <c r="W6121" s="123">
        <v>85</v>
      </c>
      <c r="X6121" s="117" t="s">
        <v>907</v>
      </c>
      <c r="Y6121" s="120">
        <v>43565</v>
      </c>
      <c r="Z6121" s="121">
        <v>0.625</v>
      </c>
      <c r="AA6121" s="121">
        <v>0.71527777777777779</v>
      </c>
      <c r="AB6121" s="117" t="s">
        <v>582</v>
      </c>
      <c r="AC6121" s="119" t="s">
        <v>398</v>
      </c>
      <c r="AD6121" s="119" t="s">
        <v>398</v>
      </c>
    </row>
    <row r="6122" spans="1:30">
      <c r="A6122" s="117">
        <v>6121</v>
      </c>
      <c r="B6122" s="123" t="s">
        <v>469</v>
      </c>
      <c r="C6122" s="117" t="s">
        <v>5</v>
      </c>
      <c r="D6122" s="117" t="s">
        <v>595</v>
      </c>
      <c r="E6122" s="117">
        <v>6121</v>
      </c>
      <c r="F6122" s="117" t="s">
        <v>924</v>
      </c>
      <c r="G6122" s="117" t="s">
        <v>591</v>
      </c>
      <c r="H6122" s="117" t="s">
        <v>398</v>
      </c>
      <c r="I6122" s="117" t="s">
        <v>398</v>
      </c>
      <c r="J6122" s="117" t="s">
        <v>398</v>
      </c>
      <c r="K6122" s="117" t="s">
        <v>398</v>
      </c>
      <c r="L6122" s="117" t="s">
        <v>398</v>
      </c>
      <c r="M6122" s="117" t="s">
        <v>398</v>
      </c>
      <c r="N6122" s="117" t="s">
        <v>398</v>
      </c>
      <c r="O6122" s="125" t="s">
        <v>579</v>
      </c>
      <c r="P6122" s="117">
        <v>1</v>
      </c>
      <c r="Q6122" s="117" t="s">
        <v>398</v>
      </c>
      <c r="R6122" s="117" t="s">
        <v>398</v>
      </c>
      <c r="S6122" s="117" t="s">
        <v>398</v>
      </c>
      <c r="T6122" s="117" t="s">
        <v>398</v>
      </c>
      <c r="U6122" s="117" t="s">
        <v>398</v>
      </c>
      <c r="V6122" s="117" t="s">
        <v>398</v>
      </c>
      <c r="W6122" s="123">
        <v>85</v>
      </c>
      <c r="X6122" s="117" t="s">
        <v>907</v>
      </c>
      <c r="Y6122" s="120">
        <v>43565</v>
      </c>
      <c r="Z6122" s="121">
        <v>0.625</v>
      </c>
      <c r="AA6122" s="121">
        <v>0.71527777777777779</v>
      </c>
      <c r="AB6122" s="117" t="s">
        <v>582</v>
      </c>
      <c r="AC6122" s="119" t="s">
        <v>398</v>
      </c>
      <c r="AD6122" s="119" t="s">
        <v>398</v>
      </c>
    </row>
    <row r="6123" spans="1:30">
      <c r="A6123" s="117">
        <v>6122</v>
      </c>
      <c r="B6123" s="123" t="s">
        <v>469</v>
      </c>
      <c r="C6123" s="117" t="s">
        <v>5</v>
      </c>
      <c r="D6123" s="117" t="s">
        <v>595</v>
      </c>
      <c r="E6123" s="117">
        <v>6122</v>
      </c>
      <c r="F6123" s="117" t="s">
        <v>924</v>
      </c>
      <c r="G6123" s="117" t="s">
        <v>591</v>
      </c>
      <c r="H6123" s="117" t="s">
        <v>398</v>
      </c>
      <c r="I6123" s="117" t="s">
        <v>398</v>
      </c>
      <c r="J6123" s="117" t="s">
        <v>398</v>
      </c>
      <c r="K6123" s="117" t="s">
        <v>398</v>
      </c>
      <c r="L6123" s="117" t="s">
        <v>398</v>
      </c>
      <c r="M6123" s="117" t="s">
        <v>398</v>
      </c>
      <c r="N6123" s="117" t="s">
        <v>398</v>
      </c>
      <c r="O6123" s="125" t="s">
        <v>579</v>
      </c>
      <c r="P6123" s="117">
        <v>1</v>
      </c>
      <c r="Q6123" s="117" t="s">
        <v>398</v>
      </c>
      <c r="R6123" s="117" t="s">
        <v>398</v>
      </c>
      <c r="S6123" s="117" t="s">
        <v>398</v>
      </c>
      <c r="T6123" s="117" t="s">
        <v>398</v>
      </c>
      <c r="U6123" s="117" t="s">
        <v>398</v>
      </c>
      <c r="V6123" s="117" t="s">
        <v>398</v>
      </c>
      <c r="W6123" s="123">
        <v>85</v>
      </c>
      <c r="X6123" s="117" t="s">
        <v>907</v>
      </c>
      <c r="Y6123" s="120">
        <v>43565</v>
      </c>
      <c r="Z6123" s="121">
        <v>0.625</v>
      </c>
      <c r="AA6123" s="121">
        <v>0.71527777777777779</v>
      </c>
      <c r="AB6123" s="117" t="s">
        <v>582</v>
      </c>
      <c r="AC6123" s="119" t="s">
        <v>398</v>
      </c>
      <c r="AD6123" s="119" t="s">
        <v>398</v>
      </c>
    </row>
    <row r="6124" spans="1:30">
      <c r="A6124" s="117">
        <v>6123</v>
      </c>
      <c r="B6124" s="123" t="s">
        <v>469</v>
      </c>
      <c r="C6124" s="117" t="s">
        <v>5</v>
      </c>
      <c r="D6124" s="117" t="s">
        <v>595</v>
      </c>
      <c r="E6124" s="117">
        <v>6123</v>
      </c>
      <c r="F6124" s="117" t="s">
        <v>924</v>
      </c>
      <c r="G6124" s="117" t="s">
        <v>591</v>
      </c>
      <c r="H6124" s="117" t="s">
        <v>398</v>
      </c>
      <c r="I6124" s="117" t="s">
        <v>398</v>
      </c>
      <c r="J6124" s="117" t="s">
        <v>398</v>
      </c>
      <c r="K6124" s="117" t="s">
        <v>398</v>
      </c>
      <c r="L6124" s="117" t="s">
        <v>398</v>
      </c>
      <c r="M6124" s="117" t="s">
        <v>398</v>
      </c>
      <c r="N6124" s="117" t="s">
        <v>398</v>
      </c>
      <c r="O6124" s="125" t="s">
        <v>579</v>
      </c>
      <c r="P6124" s="117">
        <v>1</v>
      </c>
      <c r="Q6124" s="117" t="s">
        <v>398</v>
      </c>
      <c r="R6124" s="117" t="s">
        <v>398</v>
      </c>
      <c r="S6124" s="117" t="s">
        <v>398</v>
      </c>
      <c r="T6124" s="117" t="s">
        <v>398</v>
      </c>
      <c r="U6124" s="117" t="s">
        <v>398</v>
      </c>
      <c r="V6124" s="117" t="s">
        <v>398</v>
      </c>
      <c r="W6124" s="123">
        <v>85</v>
      </c>
      <c r="X6124" s="117" t="s">
        <v>907</v>
      </c>
      <c r="Y6124" s="120">
        <v>43565</v>
      </c>
      <c r="Z6124" s="121">
        <v>0.625</v>
      </c>
      <c r="AA6124" s="121">
        <v>0.71527777777777779</v>
      </c>
      <c r="AB6124" s="117" t="s">
        <v>582</v>
      </c>
      <c r="AC6124" s="119" t="s">
        <v>398</v>
      </c>
      <c r="AD6124" s="119" t="s">
        <v>398</v>
      </c>
    </row>
    <row r="6125" spans="1:30">
      <c r="A6125" s="117">
        <v>6124</v>
      </c>
      <c r="B6125" s="123" t="s">
        <v>469</v>
      </c>
      <c r="C6125" s="117" t="s">
        <v>5</v>
      </c>
      <c r="D6125" s="117" t="s">
        <v>595</v>
      </c>
      <c r="E6125" s="117">
        <v>6124</v>
      </c>
      <c r="F6125" s="117" t="s">
        <v>924</v>
      </c>
      <c r="G6125" s="117" t="s">
        <v>591</v>
      </c>
      <c r="H6125" s="117" t="s">
        <v>398</v>
      </c>
      <c r="I6125" s="117" t="s">
        <v>398</v>
      </c>
      <c r="J6125" s="117" t="s">
        <v>398</v>
      </c>
      <c r="K6125" s="117" t="s">
        <v>398</v>
      </c>
      <c r="L6125" s="117" t="s">
        <v>398</v>
      </c>
      <c r="M6125" s="117" t="s">
        <v>398</v>
      </c>
      <c r="N6125" s="117" t="s">
        <v>398</v>
      </c>
      <c r="O6125" s="125" t="s">
        <v>579</v>
      </c>
      <c r="P6125" s="117">
        <v>1</v>
      </c>
      <c r="Q6125" s="117" t="s">
        <v>398</v>
      </c>
      <c r="R6125" s="117" t="s">
        <v>398</v>
      </c>
      <c r="S6125" s="117" t="s">
        <v>398</v>
      </c>
      <c r="T6125" s="117" t="s">
        <v>398</v>
      </c>
      <c r="U6125" s="117" t="s">
        <v>398</v>
      </c>
      <c r="V6125" s="117" t="s">
        <v>398</v>
      </c>
      <c r="W6125" s="123">
        <v>85</v>
      </c>
      <c r="X6125" s="117" t="s">
        <v>907</v>
      </c>
      <c r="Y6125" s="120">
        <v>43565</v>
      </c>
      <c r="Z6125" s="121">
        <v>0.625</v>
      </c>
      <c r="AA6125" s="121">
        <v>0.71527777777777779</v>
      </c>
      <c r="AB6125" s="117" t="s">
        <v>582</v>
      </c>
      <c r="AC6125" s="119" t="s">
        <v>398</v>
      </c>
      <c r="AD6125" s="119" t="s">
        <v>398</v>
      </c>
    </row>
    <row r="6126" spans="1:30">
      <c r="A6126" s="117">
        <v>6125</v>
      </c>
      <c r="B6126" s="123" t="s">
        <v>469</v>
      </c>
      <c r="C6126" s="117" t="s">
        <v>5</v>
      </c>
      <c r="D6126" s="117" t="s">
        <v>595</v>
      </c>
      <c r="E6126" s="117">
        <v>6125</v>
      </c>
      <c r="F6126" s="117" t="s">
        <v>924</v>
      </c>
      <c r="G6126" s="117" t="s">
        <v>591</v>
      </c>
      <c r="H6126" s="117" t="s">
        <v>398</v>
      </c>
      <c r="I6126" s="117" t="s">
        <v>398</v>
      </c>
      <c r="J6126" s="117" t="s">
        <v>398</v>
      </c>
      <c r="K6126" s="117" t="s">
        <v>398</v>
      </c>
      <c r="L6126" s="117" t="s">
        <v>398</v>
      </c>
      <c r="M6126" s="117" t="s">
        <v>398</v>
      </c>
      <c r="N6126" s="117" t="s">
        <v>398</v>
      </c>
      <c r="O6126" s="125" t="s">
        <v>579</v>
      </c>
      <c r="P6126" s="117">
        <v>1</v>
      </c>
      <c r="Q6126" s="117" t="s">
        <v>398</v>
      </c>
      <c r="R6126" s="117" t="s">
        <v>398</v>
      </c>
      <c r="S6126" s="117" t="s">
        <v>398</v>
      </c>
      <c r="T6126" s="117" t="s">
        <v>398</v>
      </c>
      <c r="U6126" s="117" t="s">
        <v>398</v>
      </c>
      <c r="V6126" s="117" t="s">
        <v>398</v>
      </c>
      <c r="W6126" s="123">
        <v>85</v>
      </c>
      <c r="X6126" s="117" t="s">
        <v>907</v>
      </c>
      <c r="Y6126" s="120">
        <v>43565</v>
      </c>
      <c r="Z6126" s="121">
        <v>0.625</v>
      </c>
      <c r="AA6126" s="121">
        <v>0.71527777777777779</v>
      </c>
      <c r="AB6126" s="117" t="s">
        <v>582</v>
      </c>
      <c r="AC6126" s="119" t="s">
        <v>398</v>
      </c>
      <c r="AD6126" s="119" t="s">
        <v>398</v>
      </c>
    </row>
    <row r="6127" spans="1:30">
      <c r="A6127" s="117">
        <v>6126</v>
      </c>
      <c r="B6127" s="123" t="s">
        <v>469</v>
      </c>
      <c r="C6127" s="117" t="s">
        <v>5</v>
      </c>
      <c r="D6127" s="117" t="s">
        <v>595</v>
      </c>
      <c r="E6127" s="117">
        <v>6126</v>
      </c>
      <c r="F6127" s="117" t="s">
        <v>924</v>
      </c>
      <c r="G6127" s="117" t="s">
        <v>591</v>
      </c>
      <c r="H6127" s="117" t="s">
        <v>398</v>
      </c>
      <c r="I6127" s="117" t="s">
        <v>398</v>
      </c>
      <c r="J6127" s="117" t="s">
        <v>398</v>
      </c>
      <c r="K6127" s="117" t="s">
        <v>398</v>
      </c>
      <c r="L6127" s="117" t="s">
        <v>398</v>
      </c>
      <c r="M6127" s="117" t="s">
        <v>398</v>
      </c>
      <c r="N6127" s="117" t="s">
        <v>398</v>
      </c>
      <c r="O6127" s="125" t="s">
        <v>579</v>
      </c>
      <c r="P6127" s="117">
        <v>1</v>
      </c>
      <c r="Q6127" s="117" t="s">
        <v>398</v>
      </c>
      <c r="R6127" s="117" t="s">
        <v>398</v>
      </c>
      <c r="S6127" s="117" t="s">
        <v>398</v>
      </c>
      <c r="T6127" s="117" t="s">
        <v>398</v>
      </c>
      <c r="U6127" s="117" t="s">
        <v>398</v>
      </c>
      <c r="V6127" s="117" t="s">
        <v>398</v>
      </c>
      <c r="W6127" s="123">
        <v>85</v>
      </c>
      <c r="X6127" s="117" t="s">
        <v>907</v>
      </c>
      <c r="Y6127" s="120">
        <v>43565</v>
      </c>
      <c r="Z6127" s="121">
        <v>0.625</v>
      </c>
      <c r="AA6127" s="121">
        <v>0.71527777777777779</v>
      </c>
      <c r="AB6127" s="117" t="s">
        <v>582</v>
      </c>
      <c r="AC6127" s="119" t="s">
        <v>398</v>
      </c>
      <c r="AD6127" s="119" t="s">
        <v>398</v>
      </c>
    </row>
    <row r="6128" spans="1:30">
      <c r="A6128" s="117">
        <v>6127</v>
      </c>
      <c r="B6128" s="123" t="s">
        <v>469</v>
      </c>
      <c r="C6128" s="117" t="s">
        <v>5</v>
      </c>
      <c r="D6128" s="117" t="s">
        <v>595</v>
      </c>
      <c r="E6128" s="117">
        <v>6127</v>
      </c>
      <c r="F6128" s="117" t="s">
        <v>924</v>
      </c>
      <c r="G6128" s="117" t="s">
        <v>591</v>
      </c>
      <c r="H6128" s="117" t="s">
        <v>398</v>
      </c>
      <c r="I6128" s="117" t="s">
        <v>398</v>
      </c>
      <c r="J6128" s="117" t="s">
        <v>398</v>
      </c>
      <c r="K6128" s="117" t="s">
        <v>398</v>
      </c>
      <c r="L6128" s="117" t="s">
        <v>398</v>
      </c>
      <c r="M6128" s="117" t="s">
        <v>398</v>
      </c>
      <c r="N6128" s="117" t="s">
        <v>398</v>
      </c>
      <c r="O6128" s="125" t="s">
        <v>579</v>
      </c>
      <c r="P6128" s="117">
        <v>1</v>
      </c>
      <c r="Q6128" s="117" t="s">
        <v>398</v>
      </c>
      <c r="R6128" s="117" t="s">
        <v>398</v>
      </c>
      <c r="S6128" s="117" t="s">
        <v>398</v>
      </c>
      <c r="T6128" s="117" t="s">
        <v>398</v>
      </c>
      <c r="U6128" s="117" t="s">
        <v>398</v>
      </c>
      <c r="V6128" s="117" t="s">
        <v>398</v>
      </c>
      <c r="W6128" s="123">
        <v>85</v>
      </c>
      <c r="X6128" s="117" t="s">
        <v>907</v>
      </c>
      <c r="Y6128" s="120">
        <v>43565</v>
      </c>
      <c r="Z6128" s="121">
        <v>0.625</v>
      </c>
      <c r="AA6128" s="121">
        <v>0.71527777777777779</v>
      </c>
      <c r="AB6128" s="117" t="s">
        <v>582</v>
      </c>
      <c r="AC6128" s="119" t="s">
        <v>398</v>
      </c>
      <c r="AD6128" s="119" t="s">
        <v>398</v>
      </c>
    </row>
    <row r="6129" spans="1:30">
      <c r="A6129" s="117">
        <v>6128</v>
      </c>
      <c r="B6129" s="123" t="s">
        <v>469</v>
      </c>
      <c r="C6129" s="117" t="s">
        <v>5</v>
      </c>
      <c r="D6129" s="117" t="s">
        <v>595</v>
      </c>
      <c r="E6129" s="117">
        <v>6128</v>
      </c>
      <c r="F6129" s="117" t="s">
        <v>924</v>
      </c>
      <c r="G6129" s="117" t="s">
        <v>591</v>
      </c>
      <c r="H6129" s="117" t="s">
        <v>398</v>
      </c>
      <c r="I6129" s="117" t="s">
        <v>398</v>
      </c>
      <c r="J6129" s="117" t="s">
        <v>398</v>
      </c>
      <c r="K6129" s="117" t="s">
        <v>398</v>
      </c>
      <c r="L6129" s="117" t="s">
        <v>398</v>
      </c>
      <c r="M6129" s="117" t="s">
        <v>398</v>
      </c>
      <c r="N6129" s="117" t="s">
        <v>398</v>
      </c>
      <c r="O6129" s="125" t="s">
        <v>579</v>
      </c>
      <c r="P6129" s="117">
        <v>1</v>
      </c>
      <c r="Q6129" s="117" t="s">
        <v>398</v>
      </c>
      <c r="R6129" s="117" t="s">
        <v>398</v>
      </c>
      <c r="S6129" s="117" t="s">
        <v>398</v>
      </c>
      <c r="T6129" s="117" t="s">
        <v>398</v>
      </c>
      <c r="U6129" s="117" t="s">
        <v>398</v>
      </c>
      <c r="V6129" s="117" t="s">
        <v>398</v>
      </c>
      <c r="W6129" s="123">
        <v>85</v>
      </c>
      <c r="X6129" s="117" t="s">
        <v>907</v>
      </c>
      <c r="Y6129" s="120">
        <v>43565</v>
      </c>
      <c r="Z6129" s="121">
        <v>0.625</v>
      </c>
      <c r="AA6129" s="121">
        <v>0.71527777777777779</v>
      </c>
      <c r="AB6129" s="117" t="s">
        <v>582</v>
      </c>
      <c r="AC6129" s="119" t="s">
        <v>398</v>
      </c>
      <c r="AD6129" s="119" t="s">
        <v>398</v>
      </c>
    </row>
    <row r="6130" spans="1:30">
      <c r="A6130" s="117">
        <v>6129</v>
      </c>
      <c r="B6130" s="123" t="s">
        <v>469</v>
      </c>
      <c r="C6130" s="117" t="s">
        <v>5</v>
      </c>
      <c r="D6130" s="117" t="s">
        <v>595</v>
      </c>
      <c r="E6130" s="117">
        <v>6129</v>
      </c>
      <c r="F6130" s="117" t="s">
        <v>924</v>
      </c>
      <c r="G6130" s="117" t="s">
        <v>591</v>
      </c>
      <c r="H6130" s="117" t="s">
        <v>398</v>
      </c>
      <c r="I6130" s="117" t="s">
        <v>398</v>
      </c>
      <c r="J6130" s="117" t="s">
        <v>398</v>
      </c>
      <c r="K6130" s="117" t="s">
        <v>398</v>
      </c>
      <c r="L6130" s="117" t="s">
        <v>398</v>
      </c>
      <c r="M6130" s="117" t="s">
        <v>398</v>
      </c>
      <c r="N6130" s="117" t="s">
        <v>398</v>
      </c>
      <c r="O6130" s="125" t="s">
        <v>579</v>
      </c>
      <c r="P6130" s="117">
        <v>1</v>
      </c>
      <c r="Q6130" s="117" t="s">
        <v>398</v>
      </c>
      <c r="R6130" s="117" t="s">
        <v>398</v>
      </c>
      <c r="S6130" s="117" t="s">
        <v>398</v>
      </c>
      <c r="T6130" s="117" t="s">
        <v>398</v>
      </c>
      <c r="U6130" s="117" t="s">
        <v>398</v>
      </c>
      <c r="V6130" s="117" t="s">
        <v>398</v>
      </c>
      <c r="W6130" s="123">
        <v>85</v>
      </c>
      <c r="X6130" s="117" t="s">
        <v>907</v>
      </c>
      <c r="Y6130" s="120">
        <v>43565</v>
      </c>
      <c r="Z6130" s="121">
        <v>0.625</v>
      </c>
      <c r="AA6130" s="121">
        <v>0.71527777777777779</v>
      </c>
      <c r="AB6130" s="117" t="s">
        <v>582</v>
      </c>
      <c r="AC6130" s="119" t="s">
        <v>398</v>
      </c>
      <c r="AD6130" s="119" t="s">
        <v>398</v>
      </c>
    </row>
    <row r="6131" spans="1:30">
      <c r="A6131" s="117">
        <v>6130</v>
      </c>
      <c r="B6131" s="123" t="s">
        <v>469</v>
      </c>
      <c r="C6131" s="117" t="s">
        <v>5</v>
      </c>
      <c r="D6131" s="117" t="s">
        <v>595</v>
      </c>
      <c r="E6131" s="117">
        <v>6130</v>
      </c>
      <c r="F6131" s="117" t="s">
        <v>924</v>
      </c>
      <c r="G6131" s="117" t="s">
        <v>591</v>
      </c>
      <c r="H6131" s="117" t="s">
        <v>398</v>
      </c>
      <c r="I6131" s="117" t="s">
        <v>398</v>
      </c>
      <c r="J6131" s="117" t="s">
        <v>398</v>
      </c>
      <c r="K6131" s="117" t="s">
        <v>398</v>
      </c>
      <c r="L6131" s="117" t="s">
        <v>398</v>
      </c>
      <c r="M6131" s="117" t="s">
        <v>398</v>
      </c>
      <c r="N6131" s="117" t="s">
        <v>398</v>
      </c>
      <c r="O6131" s="125" t="s">
        <v>579</v>
      </c>
      <c r="P6131" s="117">
        <v>1</v>
      </c>
      <c r="Q6131" s="117" t="s">
        <v>398</v>
      </c>
      <c r="R6131" s="117" t="s">
        <v>398</v>
      </c>
      <c r="S6131" s="117" t="s">
        <v>398</v>
      </c>
      <c r="T6131" s="117" t="s">
        <v>398</v>
      </c>
      <c r="U6131" s="117" t="s">
        <v>398</v>
      </c>
      <c r="V6131" s="117" t="s">
        <v>398</v>
      </c>
      <c r="W6131" s="123">
        <v>85</v>
      </c>
      <c r="X6131" s="117" t="s">
        <v>907</v>
      </c>
      <c r="Y6131" s="120">
        <v>43565</v>
      </c>
      <c r="Z6131" s="121">
        <v>0.625</v>
      </c>
      <c r="AA6131" s="121">
        <v>0.71527777777777779</v>
      </c>
      <c r="AB6131" s="117" t="s">
        <v>582</v>
      </c>
      <c r="AC6131" s="119" t="s">
        <v>398</v>
      </c>
      <c r="AD6131" s="119" t="s">
        <v>398</v>
      </c>
    </row>
    <row r="6132" spans="1:30">
      <c r="A6132" s="117">
        <v>6131</v>
      </c>
      <c r="B6132" s="123" t="s">
        <v>469</v>
      </c>
      <c r="C6132" s="117" t="s">
        <v>5</v>
      </c>
      <c r="D6132" s="117" t="s">
        <v>595</v>
      </c>
      <c r="E6132" s="117">
        <v>6131</v>
      </c>
      <c r="F6132" s="117" t="s">
        <v>924</v>
      </c>
      <c r="G6132" s="117" t="s">
        <v>591</v>
      </c>
      <c r="H6132" s="117" t="s">
        <v>398</v>
      </c>
      <c r="I6132" s="117" t="s">
        <v>398</v>
      </c>
      <c r="J6132" s="117" t="s">
        <v>398</v>
      </c>
      <c r="K6132" s="117" t="s">
        <v>398</v>
      </c>
      <c r="L6132" s="117" t="s">
        <v>398</v>
      </c>
      <c r="M6132" s="117" t="s">
        <v>398</v>
      </c>
      <c r="N6132" s="117" t="s">
        <v>398</v>
      </c>
      <c r="O6132" s="125" t="s">
        <v>579</v>
      </c>
      <c r="P6132" s="117">
        <v>1</v>
      </c>
      <c r="Q6132" s="117" t="s">
        <v>398</v>
      </c>
      <c r="R6132" s="117" t="s">
        <v>398</v>
      </c>
      <c r="S6132" s="117" t="s">
        <v>398</v>
      </c>
      <c r="T6132" s="117" t="s">
        <v>398</v>
      </c>
      <c r="U6132" s="117" t="s">
        <v>398</v>
      </c>
      <c r="V6132" s="117" t="s">
        <v>398</v>
      </c>
      <c r="W6132" s="123">
        <v>85</v>
      </c>
      <c r="X6132" s="117" t="s">
        <v>907</v>
      </c>
      <c r="Y6132" s="120">
        <v>43565</v>
      </c>
      <c r="Z6132" s="121">
        <v>0.625</v>
      </c>
      <c r="AA6132" s="121">
        <v>0.71527777777777779</v>
      </c>
      <c r="AB6132" s="117" t="s">
        <v>582</v>
      </c>
      <c r="AC6132" s="119" t="s">
        <v>398</v>
      </c>
      <c r="AD6132" s="119" t="s">
        <v>398</v>
      </c>
    </row>
    <row r="6133" spans="1:30">
      <c r="A6133" s="117">
        <v>6132</v>
      </c>
      <c r="B6133" s="123" t="s">
        <v>469</v>
      </c>
      <c r="C6133" s="117" t="s">
        <v>5</v>
      </c>
      <c r="D6133" s="117" t="s">
        <v>595</v>
      </c>
      <c r="E6133" s="117">
        <v>6132</v>
      </c>
      <c r="F6133" s="117" t="s">
        <v>924</v>
      </c>
      <c r="G6133" s="117" t="s">
        <v>591</v>
      </c>
      <c r="H6133" s="117" t="s">
        <v>398</v>
      </c>
      <c r="I6133" s="117" t="s">
        <v>398</v>
      </c>
      <c r="J6133" s="117" t="s">
        <v>398</v>
      </c>
      <c r="K6133" s="117" t="s">
        <v>398</v>
      </c>
      <c r="L6133" s="117" t="s">
        <v>398</v>
      </c>
      <c r="M6133" s="117" t="s">
        <v>398</v>
      </c>
      <c r="N6133" s="117" t="s">
        <v>398</v>
      </c>
      <c r="O6133" s="125" t="s">
        <v>579</v>
      </c>
      <c r="P6133" s="117">
        <v>1</v>
      </c>
      <c r="Q6133" s="117" t="s">
        <v>398</v>
      </c>
      <c r="R6133" s="117" t="s">
        <v>398</v>
      </c>
      <c r="S6133" s="117" t="s">
        <v>398</v>
      </c>
      <c r="T6133" s="117" t="s">
        <v>398</v>
      </c>
      <c r="U6133" s="117" t="s">
        <v>398</v>
      </c>
      <c r="V6133" s="117" t="s">
        <v>398</v>
      </c>
      <c r="W6133" s="123">
        <v>85</v>
      </c>
      <c r="X6133" s="117" t="s">
        <v>907</v>
      </c>
      <c r="Y6133" s="120">
        <v>43565</v>
      </c>
      <c r="Z6133" s="121">
        <v>0.625</v>
      </c>
      <c r="AA6133" s="121">
        <v>0.71527777777777779</v>
      </c>
      <c r="AB6133" s="117" t="s">
        <v>582</v>
      </c>
      <c r="AC6133" s="119" t="s">
        <v>398</v>
      </c>
      <c r="AD6133" s="119" t="s">
        <v>398</v>
      </c>
    </row>
    <row r="6134" spans="1:30">
      <c r="A6134" s="117">
        <v>6133</v>
      </c>
      <c r="B6134" s="123" t="s">
        <v>469</v>
      </c>
      <c r="C6134" s="117" t="s">
        <v>5</v>
      </c>
      <c r="D6134" s="117" t="s">
        <v>595</v>
      </c>
      <c r="E6134" s="117">
        <v>6133</v>
      </c>
      <c r="F6134" s="117" t="s">
        <v>924</v>
      </c>
      <c r="G6134" s="117" t="s">
        <v>591</v>
      </c>
      <c r="H6134" s="117" t="s">
        <v>398</v>
      </c>
      <c r="I6134" s="117" t="s">
        <v>398</v>
      </c>
      <c r="J6134" s="117" t="s">
        <v>398</v>
      </c>
      <c r="K6134" s="117" t="s">
        <v>398</v>
      </c>
      <c r="L6134" s="117" t="s">
        <v>398</v>
      </c>
      <c r="M6134" s="117" t="s">
        <v>398</v>
      </c>
      <c r="N6134" s="117" t="s">
        <v>398</v>
      </c>
      <c r="O6134" s="125" t="s">
        <v>579</v>
      </c>
      <c r="P6134" s="117">
        <v>1</v>
      </c>
      <c r="Q6134" s="117" t="s">
        <v>398</v>
      </c>
      <c r="R6134" s="117" t="s">
        <v>398</v>
      </c>
      <c r="S6134" s="117" t="s">
        <v>398</v>
      </c>
      <c r="T6134" s="117" t="s">
        <v>398</v>
      </c>
      <c r="U6134" s="117" t="s">
        <v>398</v>
      </c>
      <c r="V6134" s="117" t="s">
        <v>398</v>
      </c>
      <c r="W6134" s="123">
        <v>85</v>
      </c>
      <c r="X6134" s="117" t="s">
        <v>907</v>
      </c>
      <c r="Y6134" s="120">
        <v>43565</v>
      </c>
      <c r="Z6134" s="121">
        <v>0.625</v>
      </c>
      <c r="AA6134" s="121">
        <v>0.71527777777777779</v>
      </c>
      <c r="AB6134" s="117" t="s">
        <v>582</v>
      </c>
      <c r="AC6134" s="119" t="s">
        <v>398</v>
      </c>
      <c r="AD6134" s="119" t="s">
        <v>398</v>
      </c>
    </row>
    <row r="6135" spans="1:30">
      <c r="A6135" s="117">
        <v>6134</v>
      </c>
      <c r="B6135" s="123" t="s">
        <v>469</v>
      </c>
      <c r="C6135" s="117" t="s">
        <v>5</v>
      </c>
      <c r="D6135" s="117" t="s">
        <v>595</v>
      </c>
      <c r="E6135" s="117">
        <v>6134</v>
      </c>
      <c r="F6135" s="117" t="s">
        <v>924</v>
      </c>
      <c r="G6135" s="117" t="s">
        <v>591</v>
      </c>
      <c r="H6135" s="117" t="s">
        <v>398</v>
      </c>
      <c r="I6135" s="117" t="s">
        <v>398</v>
      </c>
      <c r="J6135" s="117" t="s">
        <v>398</v>
      </c>
      <c r="K6135" s="117" t="s">
        <v>398</v>
      </c>
      <c r="L6135" s="117" t="s">
        <v>398</v>
      </c>
      <c r="M6135" s="117" t="s">
        <v>398</v>
      </c>
      <c r="N6135" s="117" t="s">
        <v>398</v>
      </c>
      <c r="O6135" s="125" t="s">
        <v>579</v>
      </c>
      <c r="P6135" s="117">
        <v>1</v>
      </c>
      <c r="Q6135" s="117" t="s">
        <v>398</v>
      </c>
      <c r="R6135" s="117" t="s">
        <v>398</v>
      </c>
      <c r="S6135" s="117" t="s">
        <v>398</v>
      </c>
      <c r="T6135" s="117" t="s">
        <v>398</v>
      </c>
      <c r="U6135" s="117" t="s">
        <v>398</v>
      </c>
      <c r="V6135" s="117" t="s">
        <v>398</v>
      </c>
      <c r="W6135" s="123">
        <v>85</v>
      </c>
      <c r="X6135" s="117" t="s">
        <v>907</v>
      </c>
      <c r="Y6135" s="120">
        <v>43565</v>
      </c>
      <c r="Z6135" s="121">
        <v>0.625</v>
      </c>
      <c r="AA6135" s="121">
        <v>0.71527777777777779</v>
      </c>
      <c r="AB6135" s="117" t="s">
        <v>582</v>
      </c>
      <c r="AC6135" s="119" t="s">
        <v>398</v>
      </c>
      <c r="AD6135" s="119" t="s">
        <v>398</v>
      </c>
    </row>
    <row r="6136" spans="1:30">
      <c r="A6136" s="117">
        <v>6135</v>
      </c>
      <c r="B6136" s="123" t="s">
        <v>469</v>
      </c>
      <c r="C6136" s="117" t="s">
        <v>5</v>
      </c>
      <c r="D6136" s="117" t="s">
        <v>595</v>
      </c>
      <c r="E6136" s="117">
        <v>6135</v>
      </c>
      <c r="F6136" s="117" t="s">
        <v>924</v>
      </c>
      <c r="G6136" s="117" t="s">
        <v>591</v>
      </c>
      <c r="H6136" s="117" t="s">
        <v>398</v>
      </c>
      <c r="I6136" s="117" t="s">
        <v>398</v>
      </c>
      <c r="J6136" s="117" t="s">
        <v>398</v>
      </c>
      <c r="K6136" s="117" t="s">
        <v>398</v>
      </c>
      <c r="L6136" s="117" t="s">
        <v>398</v>
      </c>
      <c r="M6136" s="117" t="s">
        <v>398</v>
      </c>
      <c r="N6136" s="117" t="s">
        <v>398</v>
      </c>
      <c r="O6136" s="125" t="s">
        <v>579</v>
      </c>
      <c r="P6136" s="117">
        <v>1</v>
      </c>
      <c r="Q6136" s="117" t="s">
        <v>398</v>
      </c>
      <c r="R6136" s="117" t="s">
        <v>398</v>
      </c>
      <c r="S6136" s="117" t="s">
        <v>398</v>
      </c>
      <c r="T6136" s="117" t="s">
        <v>398</v>
      </c>
      <c r="U6136" s="117" t="s">
        <v>398</v>
      </c>
      <c r="V6136" s="117" t="s">
        <v>398</v>
      </c>
      <c r="W6136" s="123">
        <v>85</v>
      </c>
      <c r="X6136" s="117" t="s">
        <v>907</v>
      </c>
      <c r="Y6136" s="120">
        <v>43565</v>
      </c>
      <c r="Z6136" s="121">
        <v>0.625</v>
      </c>
      <c r="AA6136" s="121">
        <v>0.71527777777777779</v>
      </c>
      <c r="AB6136" s="117" t="s">
        <v>582</v>
      </c>
      <c r="AC6136" s="119" t="s">
        <v>398</v>
      </c>
      <c r="AD6136" s="119" t="s">
        <v>398</v>
      </c>
    </row>
    <row r="6137" spans="1:30">
      <c r="A6137" s="117">
        <v>6136</v>
      </c>
      <c r="B6137" s="123" t="s">
        <v>469</v>
      </c>
      <c r="C6137" s="117" t="s">
        <v>5</v>
      </c>
      <c r="D6137" s="117" t="s">
        <v>595</v>
      </c>
      <c r="E6137" s="117">
        <v>6136</v>
      </c>
      <c r="F6137" s="117" t="s">
        <v>924</v>
      </c>
      <c r="G6137" s="117" t="s">
        <v>591</v>
      </c>
      <c r="H6137" s="117" t="s">
        <v>398</v>
      </c>
      <c r="I6137" s="117" t="s">
        <v>398</v>
      </c>
      <c r="J6137" s="117" t="s">
        <v>398</v>
      </c>
      <c r="K6137" s="117" t="s">
        <v>398</v>
      </c>
      <c r="L6137" s="117" t="s">
        <v>398</v>
      </c>
      <c r="M6137" s="117" t="s">
        <v>398</v>
      </c>
      <c r="N6137" s="117" t="s">
        <v>398</v>
      </c>
      <c r="O6137" s="125" t="s">
        <v>579</v>
      </c>
      <c r="P6137" s="117">
        <v>1</v>
      </c>
      <c r="Q6137" s="117" t="s">
        <v>398</v>
      </c>
      <c r="R6137" s="117" t="s">
        <v>398</v>
      </c>
      <c r="S6137" s="117" t="s">
        <v>398</v>
      </c>
      <c r="T6137" s="117" t="s">
        <v>398</v>
      </c>
      <c r="U6137" s="117" t="s">
        <v>398</v>
      </c>
      <c r="V6137" s="117" t="s">
        <v>398</v>
      </c>
      <c r="W6137" s="123">
        <v>85</v>
      </c>
      <c r="X6137" s="117" t="s">
        <v>907</v>
      </c>
      <c r="Y6137" s="120">
        <v>43565</v>
      </c>
      <c r="Z6137" s="121">
        <v>0.625</v>
      </c>
      <c r="AA6137" s="121">
        <v>0.71527777777777779</v>
      </c>
      <c r="AB6137" s="117" t="s">
        <v>582</v>
      </c>
      <c r="AC6137" s="119" t="s">
        <v>398</v>
      </c>
      <c r="AD6137" s="119" t="s">
        <v>398</v>
      </c>
    </row>
    <row r="6138" spans="1:30">
      <c r="A6138" s="117">
        <v>6137</v>
      </c>
      <c r="B6138" s="123" t="s">
        <v>469</v>
      </c>
      <c r="C6138" s="117" t="s">
        <v>5</v>
      </c>
      <c r="D6138" s="117" t="s">
        <v>595</v>
      </c>
      <c r="E6138" s="117">
        <v>6137</v>
      </c>
      <c r="F6138" s="117" t="s">
        <v>924</v>
      </c>
      <c r="G6138" s="117" t="s">
        <v>591</v>
      </c>
      <c r="H6138" s="117" t="s">
        <v>398</v>
      </c>
      <c r="I6138" s="117" t="s">
        <v>398</v>
      </c>
      <c r="J6138" s="117" t="s">
        <v>398</v>
      </c>
      <c r="K6138" s="117" t="s">
        <v>398</v>
      </c>
      <c r="L6138" s="117" t="s">
        <v>398</v>
      </c>
      <c r="M6138" s="117" t="s">
        <v>398</v>
      </c>
      <c r="N6138" s="117" t="s">
        <v>398</v>
      </c>
      <c r="O6138" s="125" t="s">
        <v>579</v>
      </c>
      <c r="P6138" s="117">
        <v>1</v>
      </c>
      <c r="Q6138" s="117" t="s">
        <v>398</v>
      </c>
      <c r="R6138" s="117" t="s">
        <v>398</v>
      </c>
      <c r="S6138" s="117" t="s">
        <v>398</v>
      </c>
      <c r="T6138" s="117" t="s">
        <v>398</v>
      </c>
      <c r="U6138" s="117" t="s">
        <v>398</v>
      </c>
      <c r="V6138" s="117" t="s">
        <v>398</v>
      </c>
      <c r="W6138" s="123">
        <v>85</v>
      </c>
      <c r="X6138" s="117" t="s">
        <v>907</v>
      </c>
      <c r="Y6138" s="120">
        <v>43565</v>
      </c>
      <c r="Z6138" s="121">
        <v>0.625</v>
      </c>
      <c r="AA6138" s="121">
        <v>0.71527777777777779</v>
      </c>
      <c r="AB6138" s="117" t="s">
        <v>582</v>
      </c>
      <c r="AC6138" s="119" t="s">
        <v>398</v>
      </c>
      <c r="AD6138" s="119" t="s">
        <v>398</v>
      </c>
    </row>
    <row r="6139" spans="1:30">
      <c r="A6139" s="117">
        <v>6138</v>
      </c>
      <c r="B6139" s="123" t="s">
        <v>469</v>
      </c>
      <c r="C6139" s="117" t="s">
        <v>5</v>
      </c>
      <c r="D6139" s="117" t="s">
        <v>595</v>
      </c>
      <c r="E6139" s="117">
        <v>6138</v>
      </c>
      <c r="F6139" s="117" t="s">
        <v>924</v>
      </c>
      <c r="G6139" s="117" t="s">
        <v>591</v>
      </c>
      <c r="H6139" s="117" t="s">
        <v>398</v>
      </c>
      <c r="I6139" s="117" t="s">
        <v>398</v>
      </c>
      <c r="J6139" s="117" t="s">
        <v>398</v>
      </c>
      <c r="K6139" s="117" t="s">
        <v>398</v>
      </c>
      <c r="L6139" s="117" t="s">
        <v>398</v>
      </c>
      <c r="M6139" s="117" t="s">
        <v>398</v>
      </c>
      <c r="N6139" s="117" t="s">
        <v>398</v>
      </c>
      <c r="O6139" s="125" t="s">
        <v>579</v>
      </c>
      <c r="P6139" s="117">
        <v>1</v>
      </c>
      <c r="Q6139" s="117" t="s">
        <v>398</v>
      </c>
      <c r="R6139" s="117" t="s">
        <v>398</v>
      </c>
      <c r="S6139" s="117" t="s">
        <v>398</v>
      </c>
      <c r="T6139" s="117" t="s">
        <v>398</v>
      </c>
      <c r="U6139" s="117" t="s">
        <v>398</v>
      </c>
      <c r="V6139" s="117" t="s">
        <v>398</v>
      </c>
      <c r="W6139" s="123">
        <v>85</v>
      </c>
      <c r="X6139" s="117" t="s">
        <v>907</v>
      </c>
      <c r="Y6139" s="120">
        <v>43565</v>
      </c>
      <c r="Z6139" s="121">
        <v>0.625</v>
      </c>
      <c r="AA6139" s="121">
        <v>0.71527777777777779</v>
      </c>
      <c r="AB6139" s="117" t="s">
        <v>582</v>
      </c>
      <c r="AC6139" s="119" t="s">
        <v>398</v>
      </c>
      <c r="AD6139" s="119" t="s">
        <v>398</v>
      </c>
    </row>
    <row r="6140" spans="1:30">
      <c r="A6140" s="117">
        <v>6139</v>
      </c>
      <c r="B6140" s="123" t="s">
        <v>469</v>
      </c>
      <c r="C6140" s="117" t="s">
        <v>5</v>
      </c>
      <c r="D6140" s="117" t="s">
        <v>595</v>
      </c>
      <c r="E6140" s="117">
        <v>6139</v>
      </c>
      <c r="F6140" s="117" t="s">
        <v>924</v>
      </c>
      <c r="G6140" s="117" t="s">
        <v>591</v>
      </c>
      <c r="H6140" s="117" t="s">
        <v>398</v>
      </c>
      <c r="I6140" s="117" t="s">
        <v>398</v>
      </c>
      <c r="J6140" s="117" t="s">
        <v>398</v>
      </c>
      <c r="K6140" s="117" t="s">
        <v>398</v>
      </c>
      <c r="L6140" s="117" t="s">
        <v>398</v>
      </c>
      <c r="M6140" s="117" t="s">
        <v>398</v>
      </c>
      <c r="N6140" s="117" t="s">
        <v>398</v>
      </c>
      <c r="O6140" s="125" t="s">
        <v>579</v>
      </c>
      <c r="P6140" s="117">
        <v>1</v>
      </c>
      <c r="Q6140" s="117" t="s">
        <v>398</v>
      </c>
      <c r="R6140" s="117" t="s">
        <v>398</v>
      </c>
      <c r="S6140" s="117" t="s">
        <v>398</v>
      </c>
      <c r="T6140" s="117" t="s">
        <v>398</v>
      </c>
      <c r="U6140" s="117" t="s">
        <v>398</v>
      </c>
      <c r="V6140" s="117" t="s">
        <v>398</v>
      </c>
      <c r="W6140" s="123">
        <v>85</v>
      </c>
      <c r="X6140" s="117" t="s">
        <v>907</v>
      </c>
      <c r="Y6140" s="120">
        <v>43565</v>
      </c>
      <c r="Z6140" s="121">
        <v>0.625</v>
      </c>
      <c r="AA6140" s="121">
        <v>0.71527777777777779</v>
      </c>
      <c r="AB6140" s="117" t="s">
        <v>582</v>
      </c>
      <c r="AC6140" s="119" t="s">
        <v>398</v>
      </c>
      <c r="AD6140" s="119" t="s">
        <v>398</v>
      </c>
    </row>
    <row r="6141" spans="1:30">
      <c r="A6141" s="117">
        <v>6140</v>
      </c>
      <c r="B6141" s="123" t="s">
        <v>469</v>
      </c>
      <c r="C6141" s="117" t="s">
        <v>5</v>
      </c>
      <c r="D6141" s="117" t="s">
        <v>595</v>
      </c>
      <c r="E6141" s="117">
        <v>6140</v>
      </c>
      <c r="F6141" s="117" t="s">
        <v>924</v>
      </c>
      <c r="G6141" s="117" t="s">
        <v>591</v>
      </c>
      <c r="H6141" s="117" t="s">
        <v>398</v>
      </c>
      <c r="I6141" s="117" t="s">
        <v>398</v>
      </c>
      <c r="J6141" s="117" t="s">
        <v>398</v>
      </c>
      <c r="K6141" s="117" t="s">
        <v>398</v>
      </c>
      <c r="L6141" s="117" t="s">
        <v>398</v>
      </c>
      <c r="M6141" s="117" t="s">
        <v>398</v>
      </c>
      <c r="N6141" s="117" t="s">
        <v>398</v>
      </c>
      <c r="O6141" s="125" t="s">
        <v>579</v>
      </c>
      <c r="P6141" s="117">
        <v>1</v>
      </c>
      <c r="Q6141" s="117" t="s">
        <v>398</v>
      </c>
      <c r="R6141" s="117" t="s">
        <v>398</v>
      </c>
      <c r="S6141" s="117" t="s">
        <v>398</v>
      </c>
      <c r="T6141" s="117" t="s">
        <v>398</v>
      </c>
      <c r="U6141" s="117" t="s">
        <v>398</v>
      </c>
      <c r="V6141" s="117" t="s">
        <v>398</v>
      </c>
      <c r="W6141" s="123">
        <v>85</v>
      </c>
      <c r="X6141" s="117" t="s">
        <v>907</v>
      </c>
      <c r="Y6141" s="120">
        <v>43565</v>
      </c>
      <c r="Z6141" s="121">
        <v>0.625</v>
      </c>
      <c r="AA6141" s="121">
        <v>0.71527777777777779</v>
      </c>
      <c r="AB6141" s="117" t="s">
        <v>582</v>
      </c>
      <c r="AC6141" s="119" t="s">
        <v>398</v>
      </c>
      <c r="AD6141" s="119" t="s">
        <v>398</v>
      </c>
    </row>
    <row r="6142" spans="1:30">
      <c r="A6142" s="117">
        <v>6141</v>
      </c>
      <c r="B6142" s="123" t="s">
        <v>469</v>
      </c>
      <c r="C6142" s="117" t="s">
        <v>5</v>
      </c>
      <c r="D6142" s="117" t="s">
        <v>595</v>
      </c>
      <c r="E6142" s="117">
        <v>6141</v>
      </c>
      <c r="F6142" s="117" t="s">
        <v>924</v>
      </c>
      <c r="G6142" s="117" t="s">
        <v>591</v>
      </c>
      <c r="H6142" s="117" t="s">
        <v>398</v>
      </c>
      <c r="I6142" s="117" t="s">
        <v>398</v>
      </c>
      <c r="J6142" s="117" t="s">
        <v>398</v>
      </c>
      <c r="K6142" s="117" t="s">
        <v>398</v>
      </c>
      <c r="L6142" s="117" t="s">
        <v>398</v>
      </c>
      <c r="M6142" s="117" t="s">
        <v>398</v>
      </c>
      <c r="N6142" s="117" t="s">
        <v>398</v>
      </c>
      <c r="O6142" s="125" t="s">
        <v>579</v>
      </c>
      <c r="P6142" s="117">
        <v>1</v>
      </c>
      <c r="Q6142" s="117" t="s">
        <v>398</v>
      </c>
      <c r="R6142" s="117" t="s">
        <v>398</v>
      </c>
      <c r="S6142" s="117" t="s">
        <v>398</v>
      </c>
      <c r="T6142" s="117" t="s">
        <v>398</v>
      </c>
      <c r="U6142" s="117" t="s">
        <v>398</v>
      </c>
      <c r="V6142" s="117" t="s">
        <v>398</v>
      </c>
      <c r="W6142" s="123">
        <v>85</v>
      </c>
      <c r="X6142" s="117" t="s">
        <v>907</v>
      </c>
      <c r="Y6142" s="120">
        <v>43565</v>
      </c>
      <c r="Z6142" s="121">
        <v>0.625</v>
      </c>
      <c r="AA6142" s="121">
        <v>0.71527777777777779</v>
      </c>
      <c r="AB6142" s="117" t="s">
        <v>582</v>
      </c>
      <c r="AC6142" s="119" t="s">
        <v>398</v>
      </c>
      <c r="AD6142" s="119" t="s">
        <v>398</v>
      </c>
    </row>
    <row r="6143" spans="1:30">
      <c r="A6143" s="117">
        <v>6142</v>
      </c>
      <c r="B6143" s="123" t="s">
        <v>469</v>
      </c>
      <c r="C6143" s="117" t="s">
        <v>5</v>
      </c>
      <c r="D6143" s="117" t="s">
        <v>595</v>
      </c>
      <c r="E6143" s="117">
        <v>6142</v>
      </c>
      <c r="F6143" s="117" t="s">
        <v>924</v>
      </c>
      <c r="G6143" s="117" t="s">
        <v>591</v>
      </c>
      <c r="H6143" s="117" t="s">
        <v>398</v>
      </c>
      <c r="I6143" s="117" t="s">
        <v>398</v>
      </c>
      <c r="J6143" s="117" t="s">
        <v>398</v>
      </c>
      <c r="K6143" s="117" t="s">
        <v>398</v>
      </c>
      <c r="L6143" s="117" t="s">
        <v>398</v>
      </c>
      <c r="M6143" s="117" t="s">
        <v>398</v>
      </c>
      <c r="N6143" s="117" t="s">
        <v>398</v>
      </c>
      <c r="O6143" s="125" t="s">
        <v>579</v>
      </c>
      <c r="P6143" s="117">
        <v>1</v>
      </c>
      <c r="Q6143" s="117" t="s">
        <v>398</v>
      </c>
      <c r="R6143" s="117" t="s">
        <v>398</v>
      </c>
      <c r="S6143" s="117" t="s">
        <v>398</v>
      </c>
      <c r="T6143" s="117" t="s">
        <v>398</v>
      </c>
      <c r="U6143" s="117" t="s">
        <v>398</v>
      </c>
      <c r="V6143" s="117" t="s">
        <v>398</v>
      </c>
      <c r="W6143" s="123">
        <v>85</v>
      </c>
      <c r="X6143" s="117" t="s">
        <v>907</v>
      </c>
      <c r="Y6143" s="120">
        <v>43565</v>
      </c>
      <c r="Z6143" s="121">
        <v>0.625</v>
      </c>
      <c r="AA6143" s="121">
        <v>0.71527777777777779</v>
      </c>
      <c r="AB6143" s="117" t="s">
        <v>582</v>
      </c>
      <c r="AC6143" s="119" t="s">
        <v>398</v>
      </c>
      <c r="AD6143" s="119" t="s">
        <v>398</v>
      </c>
    </row>
    <row r="6144" spans="1:30">
      <c r="A6144" s="117">
        <v>6143</v>
      </c>
      <c r="B6144" s="123" t="s">
        <v>469</v>
      </c>
      <c r="C6144" s="117" t="s">
        <v>5</v>
      </c>
      <c r="D6144" s="117" t="s">
        <v>595</v>
      </c>
      <c r="E6144" s="117">
        <v>6143</v>
      </c>
      <c r="F6144" s="117" t="s">
        <v>924</v>
      </c>
      <c r="G6144" s="117" t="s">
        <v>591</v>
      </c>
      <c r="H6144" s="117" t="s">
        <v>398</v>
      </c>
      <c r="I6144" s="117" t="s">
        <v>398</v>
      </c>
      <c r="J6144" s="117" t="s">
        <v>398</v>
      </c>
      <c r="K6144" s="117" t="s">
        <v>398</v>
      </c>
      <c r="L6144" s="117" t="s">
        <v>398</v>
      </c>
      <c r="M6144" s="117" t="s">
        <v>398</v>
      </c>
      <c r="N6144" s="117" t="s">
        <v>398</v>
      </c>
      <c r="O6144" s="125" t="s">
        <v>579</v>
      </c>
      <c r="P6144" s="117">
        <v>1</v>
      </c>
      <c r="Q6144" s="117" t="s">
        <v>398</v>
      </c>
      <c r="R6144" s="117" t="s">
        <v>398</v>
      </c>
      <c r="S6144" s="117" t="s">
        <v>398</v>
      </c>
      <c r="T6144" s="117" t="s">
        <v>398</v>
      </c>
      <c r="U6144" s="117" t="s">
        <v>398</v>
      </c>
      <c r="V6144" s="117" t="s">
        <v>398</v>
      </c>
      <c r="W6144" s="123">
        <v>85</v>
      </c>
      <c r="X6144" s="117" t="s">
        <v>907</v>
      </c>
      <c r="Y6144" s="120">
        <v>43565</v>
      </c>
      <c r="Z6144" s="121">
        <v>0.625</v>
      </c>
      <c r="AA6144" s="121">
        <v>0.71527777777777779</v>
      </c>
      <c r="AB6144" s="117" t="s">
        <v>582</v>
      </c>
      <c r="AC6144" s="119" t="s">
        <v>398</v>
      </c>
      <c r="AD6144" s="119" t="s">
        <v>398</v>
      </c>
    </row>
    <row r="6145" spans="1:30">
      <c r="A6145" s="117">
        <v>6144</v>
      </c>
      <c r="B6145" s="123" t="s">
        <v>469</v>
      </c>
      <c r="C6145" s="117" t="s">
        <v>5</v>
      </c>
      <c r="D6145" s="117" t="s">
        <v>595</v>
      </c>
      <c r="E6145" s="117">
        <v>6144</v>
      </c>
      <c r="F6145" s="117" t="s">
        <v>924</v>
      </c>
      <c r="G6145" s="117" t="s">
        <v>591</v>
      </c>
      <c r="H6145" s="117" t="s">
        <v>398</v>
      </c>
      <c r="I6145" s="117" t="s">
        <v>398</v>
      </c>
      <c r="J6145" s="117" t="s">
        <v>398</v>
      </c>
      <c r="K6145" s="117" t="s">
        <v>398</v>
      </c>
      <c r="L6145" s="117" t="s">
        <v>398</v>
      </c>
      <c r="M6145" s="117" t="s">
        <v>398</v>
      </c>
      <c r="N6145" s="117" t="s">
        <v>398</v>
      </c>
      <c r="O6145" s="125" t="s">
        <v>579</v>
      </c>
      <c r="P6145" s="117">
        <v>1</v>
      </c>
      <c r="Q6145" s="117" t="s">
        <v>398</v>
      </c>
      <c r="R6145" s="117" t="s">
        <v>398</v>
      </c>
      <c r="S6145" s="117" t="s">
        <v>398</v>
      </c>
      <c r="T6145" s="117" t="s">
        <v>398</v>
      </c>
      <c r="U6145" s="117" t="s">
        <v>398</v>
      </c>
      <c r="V6145" s="117" t="s">
        <v>398</v>
      </c>
      <c r="W6145" s="123">
        <v>85</v>
      </c>
      <c r="X6145" s="117" t="s">
        <v>907</v>
      </c>
      <c r="Y6145" s="120">
        <v>43565</v>
      </c>
      <c r="Z6145" s="121">
        <v>0.625</v>
      </c>
      <c r="AA6145" s="121">
        <v>0.71527777777777779</v>
      </c>
      <c r="AB6145" s="117" t="s">
        <v>582</v>
      </c>
      <c r="AC6145" s="119" t="s">
        <v>398</v>
      </c>
      <c r="AD6145" s="119" t="s">
        <v>398</v>
      </c>
    </row>
    <row r="6146" spans="1:30">
      <c r="A6146" s="117">
        <v>6145</v>
      </c>
      <c r="B6146" s="123" t="s">
        <v>469</v>
      </c>
      <c r="C6146" s="117" t="s">
        <v>5</v>
      </c>
      <c r="D6146" s="117" t="s">
        <v>595</v>
      </c>
      <c r="E6146" s="117">
        <v>6145</v>
      </c>
      <c r="F6146" s="117" t="s">
        <v>924</v>
      </c>
      <c r="G6146" s="117" t="s">
        <v>591</v>
      </c>
      <c r="H6146" s="117" t="s">
        <v>398</v>
      </c>
      <c r="I6146" s="117" t="s">
        <v>398</v>
      </c>
      <c r="J6146" s="117" t="s">
        <v>398</v>
      </c>
      <c r="K6146" s="117" t="s">
        <v>398</v>
      </c>
      <c r="L6146" s="117" t="s">
        <v>398</v>
      </c>
      <c r="M6146" s="117" t="s">
        <v>398</v>
      </c>
      <c r="N6146" s="117" t="s">
        <v>398</v>
      </c>
      <c r="O6146" s="125" t="s">
        <v>579</v>
      </c>
      <c r="P6146" s="117">
        <v>1</v>
      </c>
      <c r="Q6146" s="117" t="s">
        <v>398</v>
      </c>
      <c r="R6146" s="117" t="s">
        <v>398</v>
      </c>
      <c r="S6146" s="117" t="s">
        <v>398</v>
      </c>
      <c r="T6146" s="117" t="s">
        <v>398</v>
      </c>
      <c r="U6146" s="117" t="s">
        <v>398</v>
      </c>
      <c r="V6146" s="117" t="s">
        <v>398</v>
      </c>
      <c r="W6146" s="123">
        <v>85</v>
      </c>
      <c r="X6146" s="117" t="s">
        <v>907</v>
      </c>
      <c r="Y6146" s="120">
        <v>43565</v>
      </c>
      <c r="Z6146" s="121">
        <v>0.625</v>
      </c>
      <c r="AA6146" s="121">
        <v>0.71527777777777779</v>
      </c>
      <c r="AB6146" s="117" t="s">
        <v>582</v>
      </c>
      <c r="AC6146" s="119" t="s">
        <v>398</v>
      </c>
      <c r="AD6146" s="119" t="s">
        <v>398</v>
      </c>
    </row>
    <row r="6147" spans="1:30">
      <c r="A6147" s="117">
        <v>6146</v>
      </c>
      <c r="B6147" s="123" t="s">
        <v>469</v>
      </c>
      <c r="C6147" s="117" t="s">
        <v>5</v>
      </c>
      <c r="D6147" s="117" t="s">
        <v>595</v>
      </c>
      <c r="E6147" s="117">
        <v>6146</v>
      </c>
      <c r="F6147" s="117" t="s">
        <v>924</v>
      </c>
      <c r="G6147" s="117" t="s">
        <v>591</v>
      </c>
      <c r="H6147" s="117" t="s">
        <v>398</v>
      </c>
      <c r="I6147" s="117" t="s">
        <v>398</v>
      </c>
      <c r="J6147" s="117" t="s">
        <v>398</v>
      </c>
      <c r="K6147" s="117" t="s">
        <v>398</v>
      </c>
      <c r="L6147" s="117" t="s">
        <v>398</v>
      </c>
      <c r="M6147" s="117" t="s">
        <v>398</v>
      </c>
      <c r="N6147" s="117" t="s">
        <v>398</v>
      </c>
      <c r="O6147" s="125" t="s">
        <v>579</v>
      </c>
      <c r="P6147" s="117">
        <v>1</v>
      </c>
      <c r="Q6147" s="117" t="s">
        <v>398</v>
      </c>
      <c r="R6147" s="117" t="s">
        <v>398</v>
      </c>
      <c r="S6147" s="117" t="s">
        <v>398</v>
      </c>
      <c r="T6147" s="117" t="s">
        <v>398</v>
      </c>
      <c r="U6147" s="117" t="s">
        <v>398</v>
      </c>
      <c r="V6147" s="117" t="s">
        <v>398</v>
      </c>
      <c r="W6147" s="123">
        <v>85</v>
      </c>
      <c r="X6147" s="117" t="s">
        <v>907</v>
      </c>
      <c r="Y6147" s="120">
        <v>43565</v>
      </c>
      <c r="Z6147" s="121">
        <v>0.625</v>
      </c>
      <c r="AA6147" s="121">
        <v>0.71527777777777779</v>
      </c>
      <c r="AB6147" s="117" t="s">
        <v>582</v>
      </c>
      <c r="AC6147" s="119" t="s">
        <v>398</v>
      </c>
      <c r="AD6147" s="119" t="s">
        <v>398</v>
      </c>
    </row>
    <row r="6148" spans="1:30">
      <c r="A6148" s="117">
        <v>6147</v>
      </c>
      <c r="B6148" s="123" t="s">
        <v>469</v>
      </c>
      <c r="C6148" s="117" t="s">
        <v>5</v>
      </c>
      <c r="D6148" s="117" t="s">
        <v>595</v>
      </c>
      <c r="E6148" s="117">
        <v>6147</v>
      </c>
      <c r="F6148" s="117" t="s">
        <v>924</v>
      </c>
      <c r="G6148" s="117" t="s">
        <v>591</v>
      </c>
      <c r="H6148" s="117" t="s">
        <v>398</v>
      </c>
      <c r="I6148" s="117" t="s">
        <v>398</v>
      </c>
      <c r="J6148" s="117" t="s">
        <v>398</v>
      </c>
      <c r="K6148" s="117" t="s">
        <v>398</v>
      </c>
      <c r="L6148" s="117" t="s">
        <v>398</v>
      </c>
      <c r="M6148" s="117" t="s">
        <v>398</v>
      </c>
      <c r="N6148" s="117" t="s">
        <v>398</v>
      </c>
      <c r="O6148" s="125" t="s">
        <v>579</v>
      </c>
      <c r="P6148" s="117">
        <v>1</v>
      </c>
      <c r="Q6148" s="117" t="s">
        <v>398</v>
      </c>
      <c r="R6148" s="117" t="s">
        <v>398</v>
      </c>
      <c r="S6148" s="117" t="s">
        <v>398</v>
      </c>
      <c r="T6148" s="117" t="s">
        <v>398</v>
      </c>
      <c r="U6148" s="117" t="s">
        <v>398</v>
      </c>
      <c r="V6148" s="117" t="s">
        <v>398</v>
      </c>
      <c r="W6148" s="123">
        <v>85</v>
      </c>
      <c r="X6148" s="117" t="s">
        <v>907</v>
      </c>
      <c r="Y6148" s="120">
        <v>43565</v>
      </c>
      <c r="Z6148" s="121">
        <v>0.625</v>
      </c>
      <c r="AA6148" s="121">
        <v>0.71527777777777779</v>
      </c>
      <c r="AB6148" s="117" t="s">
        <v>582</v>
      </c>
      <c r="AC6148" s="119" t="s">
        <v>398</v>
      </c>
      <c r="AD6148" s="119" t="s">
        <v>398</v>
      </c>
    </row>
    <row r="6149" spans="1:30">
      <c r="A6149" s="117">
        <v>6148</v>
      </c>
      <c r="B6149" s="123" t="s">
        <v>469</v>
      </c>
      <c r="C6149" s="117" t="s">
        <v>5</v>
      </c>
      <c r="D6149" s="117" t="s">
        <v>595</v>
      </c>
      <c r="E6149" s="117">
        <v>6148</v>
      </c>
      <c r="F6149" s="117" t="s">
        <v>924</v>
      </c>
      <c r="G6149" s="117" t="s">
        <v>591</v>
      </c>
      <c r="H6149" s="117" t="s">
        <v>398</v>
      </c>
      <c r="I6149" s="117" t="s">
        <v>398</v>
      </c>
      <c r="J6149" s="117" t="s">
        <v>398</v>
      </c>
      <c r="K6149" s="117" t="s">
        <v>398</v>
      </c>
      <c r="L6149" s="117" t="s">
        <v>398</v>
      </c>
      <c r="M6149" s="117" t="s">
        <v>398</v>
      </c>
      <c r="N6149" s="117" t="s">
        <v>398</v>
      </c>
      <c r="O6149" s="125" t="s">
        <v>579</v>
      </c>
      <c r="P6149" s="117">
        <v>1</v>
      </c>
      <c r="Q6149" s="117" t="s">
        <v>398</v>
      </c>
      <c r="R6149" s="117" t="s">
        <v>398</v>
      </c>
      <c r="S6149" s="117" t="s">
        <v>398</v>
      </c>
      <c r="T6149" s="117" t="s">
        <v>398</v>
      </c>
      <c r="U6149" s="117" t="s">
        <v>398</v>
      </c>
      <c r="V6149" s="117" t="s">
        <v>398</v>
      </c>
      <c r="W6149" s="123">
        <v>85</v>
      </c>
      <c r="X6149" s="117" t="s">
        <v>907</v>
      </c>
      <c r="Y6149" s="120">
        <v>43565</v>
      </c>
      <c r="Z6149" s="121">
        <v>0.625</v>
      </c>
      <c r="AA6149" s="121">
        <v>0.71527777777777779</v>
      </c>
      <c r="AB6149" s="117" t="s">
        <v>582</v>
      </c>
      <c r="AC6149" s="119" t="s">
        <v>398</v>
      </c>
      <c r="AD6149" s="119" t="s">
        <v>398</v>
      </c>
    </row>
    <row r="6150" spans="1:30">
      <c r="A6150" s="117">
        <v>6149</v>
      </c>
      <c r="B6150" s="123" t="s">
        <v>469</v>
      </c>
      <c r="C6150" s="117" t="s">
        <v>5</v>
      </c>
      <c r="D6150" s="117" t="s">
        <v>595</v>
      </c>
      <c r="E6150" s="117">
        <v>6149</v>
      </c>
      <c r="F6150" s="117" t="s">
        <v>924</v>
      </c>
      <c r="G6150" s="117" t="s">
        <v>591</v>
      </c>
      <c r="H6150" s="117" t="s">
        <v>398</v>
      </c>
      <c r="I6150" s="117" t="s">
        <v>398</v>
      </c>
      <c r="J6150" s="117" t="s">
        <v>398</v>
      </c>
      <c r="K6150" s="117" t="s">
        <v>398</v>
      </c>
      <c r="L6150" s="117" t="s">
        <v>398</v>
      </c>
      <c r="M6150" s="117" t="s">
        <v>398</v>
      </c>
      <c r="N6150" s="117" t="s">
        <v>398</v>
      </c>
      <c r="O6150" s="125" t="s">
        <v>579</v>
      </c>
      <c r="P6150" s="117">
        <v>1</v>
      </c>
      <c r="Q6150" s="117" t="s">
        <v>398</v>
      </c>
      <c r="R6150" s="117" t="s">
        <v>398</v>
      </c>
      <c r="S6150" s="117" t="s">
        <v>398</v>
      </c>
      <c r="T6150" s="117" t="s">
        <v>398</v>
      </c>
      <c r="U6150" s="117" t="s">
        <v>398</v>
      </c>
      <c r="V6150" s="117" t="s">
        <v>398</v>
      </c>
      <c r="W6150" s="123">
        <v>85</v>
      </c>
      <c r="X6150" s="117" t="s">
        <v>907</v>
      </c>
      <c r="Y6150" s="120">
        <v>43565</v>
      </c>
      <c r="Z6150" s="121">
        <v>0.625</v>
      </c>
      <c r="AA6150" s="121">
        <v>0.71527777777777779</v>
      </c>
      <c r="AB6150" s="117" t="s">
        <v>582</v>
      </c>
      <c r="AC6150" s="119" t="s">
        <v>398</v>
      </c>
      <c r="AD6150" s="119" t="s">
        <v>398</v>
      </c>
    </row>
    <row r="6151" spans="1:30">
      <c r="A6151" s="117">
        <v>6150</v>
      </c>
      <c r="B6151" s="123" t="s">
        <v>469</v>
      </c>
      <c r="C6151" s="117" t="s">
        <v>5</v>
      </c>
      <c r="D6151" s="117" t="s">
        <v>595</v>
      </c>
      <c r="E6151" s="117">
        <v>6150</v>
      </c>
      <c r="F6151" s="117" t="s">
        <v>924</v>
      </c>
      <c r="G6151" s="117" t="s">
        <v>591</v>
      </c>
      <c r="H6151" s="117" t="s">
        <v>398</v>
      </c>
      <c r="I6151" s="117" t="s">
        <v>398</v>
      </c>
      <c r="J6151" s="117" t="s">
        <v>398</v>
      </c>
      <c r="K6151" s="117" t="s">
        <v>398</v>
      </c>
      <c r="L6151" s="117" t="s">
        <v>398</v>
      </c>
      <c r="M6151" s="117" t="s">
        <v>398</v>
      </c>
      <c r="N6151" s="117" t="s">
        <v>398</v>
      </c>
      <c r="O6151" s="125" t="s">
        <v>579</v>
      </c>
      <c r="P6151" s="117">
        <v>1</v>
      </c>
      <c r="Q6151" s="117" t="s">
        <v>398</v>
      </c>
      <c r="R6151" s="117" t="s">
        <v>398</v>
      </c>
      <c r="S6151" s="117" t="s">
        <v>398</v>
      </c>
      <c r="T6151" s="117" t="s">
        <v>398</v>
      </c>
      <c r="U6151" s="117" t="s">
        <v>398</v>
      </c>
      <c r="V6151" s="117" t="s">
        <v>398</v>
      </c>
      <c r="W6151" s="123">
        <v>85</v>
      </c>
      <c r="X6151" s="117" t="s">
        <v>907</v>
      </c>
      <c r="Y6151" s="120">
        <v>43565</v>
      </c>
      <c r="Z6151" s="121">
        <v>0.625</v>
      </c>
      <c r="AA6151" s="121">
        <v>0.71527777777777779</v>
      </c>
      <c r="AB6151" s="117" t="s">
        <v>582</v>
      </c>
      <c r="AC6151" s="119" t="s">
        <v>398</v>
      </c>
      <c r="AD6151" s="119" t="s">
        <v>398</v>
      </c>
    </row>
    <row r="6152" spans="1:30">
      <c r="A6152" s="117">
        <v>6151</v>
      </c>
      <c r="B6152" s="123" t="s">
        <v>469</v>
      </c>
      <c r="C6152" s="117" t="s">
        <v>5</v>
      </c>
      <c r="D6152" s="117" t="s">
        <v>595</v>
      </c>
      <c r="E6152" s="117">
        <v>6151</v>
      </c>
      <c r="F6152" s="117" t="s">
        <v>924</v>
      </c>
      <c r="G6152" s="117" t="s">
        <v>591</v>
      </c>
      <c r="H6152" s="117" t="s">
        <v>398</v>
      </c>
      <c r="I6152" s="117" t="s">
        <v>398</v>
      </c>
      <c r="J6152" s="117" t="s">
        <v>398</v>
      </c>
      <c r="K6152" s="117" t="s">
        <v>398</v>
      </c>
      <c r="L6152" s="117" t="s">
        <v>398</v>
      </c>
      <c r="M6152" s="117" t="s">
        <v>398</v>
      </c>
      <c r="N6152" s="117" t="s">
        <v>398</v>
      </c>
      <c r="O6152" s="125" t="s">
        <v>579</v>
      </c>
      <c r="P6152" s="117">
        <v>1</v>
      </c>
      <c r="Q6152" s="117" t="s">
        <v>398</v>
      </c>
      <c r="R6152" s="117" t="s">
        <v>398</v>
      </c>
      <c r="S6152" s="117" t="s">
        <v>398</v>
      </c>
      <c r="T6152" s="117" t="s">
        <v>398</v>
      </c>
      <c r="U6152" s="117" t="s">
        <v>398</v>
      </c>
      <c r="V6152" s="117" t="s">
        <v>398</v>
      </c>
      <c r="W6152" s="123">
        <v>85</v>
      </c>
      <c r="X6152" s="117" t="s">
        <v>907</v>
      </c>
      <c r="Y6152" s="120">
        <v>43565</v>
      </c>
      <c r="Z6152" s="121">
        <v>0.625</v>
      </c>
      <c r="AA6152" s="121">
        <v>0.71527777777777779</v>
      </c>
      <c r="AB6152" s="117" t="s">
        <v>582</v>
      </c>
      <c r="AC6152" s="119" t="s">
        <v>398</v>
      </c>
      <c r="AD6152" s="119" t="s">
        <v>398</v>
      </c>
    </row>
    <row r="6153" spans="1:30">
      <c r="A6153" s="117">
        <v>6152</v>
      </c>
      <c r="B6153" s="123" t="s">
        <v>469</v>
      </c>
      <c r="C6153" s="117" t="s">
        <v>5</v>
      </c>
      <c r="D6153" s="117" t="s">
        <v>595</v>
      </c>
      <c r="E6153" s="117">
        <v>6152</v>
      </c>
      <c r="F6153" s="117" t="s">
        <v>924</v>
      </c>
      <c r="G6153" s="117" t="s">
        <v>591</v>
      </c>
      <c r="H6153" s="117" t="s">
        <v>398</v>
      </c>
      <c r="I6153" s="117" t="s">
        <v>398</v>
      </c>
      <c r="J6153" s="117" t="s">
        <v>398</v>
      </c>
      <c r="K6153" s="117" t="s">
        <v>398</v>
      </c>
      <c r="L6153" s="117" t="s">
        <v>398</v>
      </c>
      <c r="M6153" s="117" t="s">
        <v>398</v>
      </c>
      <c r="N6153" s="117" t="s">
        <v>398</v>
      </c>
      <c r="O6153" s="125" t="s">
        <v>579</v>
      </c>
      <c r="P6153" s="117">
        <v>1</v>
      </c>
      <c r="Q6153" s="117" t="s">
        <v>398</v>
      </c>
      <c r="R6153" s="117" t="s">
        <v>398</v>
      </c>
      <c r="S6153" s="117" t="s">
        <v>398</v>
      </c>
      <c r="T6153" s="117" t="s">
        <v>398</v>
      </c>
      <c r="U6153" s="117" t="s">
        <v>398</v>
      </c>
      <c r="V6153" s="117" t="s">
        <v>398</v>
      </c>
      <c r="W6153" s="123">
        <v>85</v>
      </c>
      <c r="X6153" s="117" t="s">
        <v>907</v>
      </c>
      <c r="Y6153" s="120">
        <v>43565</v>
      </c>
      <c r="Z6153" s="121">
        <v>0.625</v>
      </c>
      <c r="AA6153" s="121">
        <v>0.71527777777777779</v>
      </c>
      <c r="AB6153" s="117" t="s">
        <v>582</v>
      </c>
      <c r="AC6153" s="119" t="s">
        <v>398</v>
      </c>
      <c r="AD6153" s="119" t="s">
        <v>398</v>
      </c>
    </row>
    <row r="6154" spans="1:30">
      <c r="A6154" s="117">
        <v>6153</v>
      </c>
      <c r="B6154" s="123" t="s">
        <v>469</v>
      </c>
      <c r="C6154" s="117" t="s">
        <v>5</v>
      </c>
      <c r="D6154" s="117" t="s">
        <v>595</v>
      </c>
      <c r="E6154" s="117">
        <v>6153</v>
      </c>
      <c r="F6154" s="117" t="s">
        <v>924</v>
      </c>
      <c r="G6154" s="117" t="s">
        <v>591</v>
      </c>
      <c r="H6154" s="117" t="s">
        <v>398</v>
      </c>
      <c r="I6154" s="117" t="s">
        <v>398</v>
      </c>
      <c r="J6154" s="117" t="s">
        <v>398</v>
      </c>
      <c r="K6154" s="117" t="s">
        <v>398</v>
      </c>
      <c r="L6154" s="117" t="s">
        <v>398</v>
      </c>
      <c r="M6154" s="117" t="s">
        <v>398</v>
      </c>
      <c r="N6154" s="117" t="s">
        <v>398</v>
      </c>
      <c r="O6154" s="125" t="s">
        <v>579</v>
      </c>
      <c r="P6154" s="117">
        <v>1</v>
      </c>
      <c r="Q6154" s="117" t="s">
        <v>398</v>
      </c>
      <c r="R6154" s="117" t="s">
        <v>398</v>
      </c>
      <c r="S6154" s="117" t="s">
        <v>398</v>
      </c>
      <c r="T6154" s="117" t="s">
        <v>398</v>
      </c>
      <c r="U6154" s="117" t="s">
        <v>398</v>
      </c>
      <c r="V6154" s="117" t="s">
        <v>398</v>
      </c>
      <c r="W6154" s="123">
        <v>85</v>
      </c>
      <c r="X6154" s="117" t="s">
        <v>907</v>
      </c>
      <c r="Y6154" s="120">
        <v>43565</v>
      </c>
      <c r="Z6154" s="121">
        <v>0.625</v>
      </c>
      <c r="AA6154" s="121">
        <v>0.71527777777777779</v>
      </c>
      <c r="AB6154" s="117" t="s">
        <v>582</v>
      </c>
      <c r="AC6154" s="119" t="s">
        <v>398</v>
      </c>
      <c r="AD6154" s="119" t="s">
        <v>398</v>
      </c>
    </row>
    <row r="6155" spans="1:30">
      <c r="A6155" s="117">
        <v>6154</v>
      </c>
      <c r="B6155" s="123" t="s">
        <v>469</v>
      </c>
      <c r="C6155" s="117" t="s">
        <v>5</v>
      </c>
      <c r="D6155" s="117" t="s">
        <v>595</v>
      </c>
      <c r="E6155" s="117">
        <v>6154</v>
      </c>
      <c r="F6155" s="117" t="s">
        <v>924</v>
      </c>
      <c r="G6155" s="117" t="s">
        <v>591</v>
      </c>
      <c r="H6155" s="117" t="s">
        <v>398</v>
      </c>
      <c r="I6155" s="117" t="s">
        <v>398</v>
      </c>
      <c r="J6155" s="117" t="s">
        <v>398</v>
      </c>
      <c r="K6155" s="117" t="s">
        <v>398</v>
      </c>
      <c r="L6155" s="117" t="s">
        <v>398</v>
      </c>
      <c r="M6155" s="117" t="s">
        <v>398</v>
      </c>
      <c r="N6155" s="117" t="s">
        <v>398</v>
      </c>
      <c r="O6155" s="125" t="s">
        <v>579</v>
      </c>
      <c r="P6155" s="117">
        <v>1</v>
      </c>
      <c r="Q6155" s="117" t="s">
        <v>398</v>
      </c>
      <c r="R6155" s="117" t="s">
        <v>398</v>
      </c>
      <c r="S6155" s="117" t="s">
        <v>398</v>
      </c>
      <c r="T6155" s="117" t="s">
        <v>398</v>
      </c>
      <c r="U6155" s="117" t="s">
        <v>398</v>
      </c>
      <c r="V6155" s="117" t="s">
        <v>398</v>
      </c>
      <c r="W6155" s="123">
        <v>85</v>
      </c>
      <c r="X6155" s="117" t="s">
        <v>907</v>
      </c>
      <c r="Y6155" s="120">
        <v>43565</v>
      </c>
      <c r="Z6155" s="121">
        <v>0.625</v>
      </c>
      <c r="AA6155" s="121">
        <v>0.71527777777777779</v>
      </c>
      <c r="AB6155" s="117" t="s">
        <v>582</v>
      </c>
      <c r="AC6155" s="119" t="s">
        <v>398</v>
      </c>
      <c r="AD6155" s="119" t="s">
        <v>398</v>
      </c>
    </row>
    <row r="6156" spans="1:30">
      <c r="A6156" s="117">
        <v>6155</v>
      </c>
      <c r="B6156" s="123" t="s">
        <v>469</v>
      </c>
      <c r="C6156" s="117" t="s">
        <v>5</v>
      </c>
      <c r="D6156" s="117" t="s">
        <v>595</v>
      </c>
      <c r="E6156" s="117">
        <v>6155</v>
      </c>
      <c r="F6156" s="117" t="s">
        <v>924</v>
      </c>
      <c r="G6156" s="117" t="s">
        <v>591</v>
      </c>
      <c r="H6156" s="117" t="s">
        <v>398</v>
      </c>
      <c r="I6156" s="117" t="s">
        <v>398</v>
      </c>
      <c r="J6156" s="117" t="s">
        <v>398</v>
      </c>
      <c r="K6156" s="117" t="s">
        <v>398</v>
      </c>
      <c r="L6156" s="117" t="s">
        <v>398</v>
      </c>
      <c r="M6156" s="117" t="s">
        <v>398</v>
      </c>
      <c r="N6156" s="117" t="s">
        <v>398</v>
      </c>
      <c r="O6156" s="125" t="s">
        <v>579</v>
      </c>
      <c r="P6156" s="117">
        <v>1</v>
      </c>
      <c r="Q6156" s="117" t="s">
        <v>398</v>
      </c>
      <c r="R6156" s="117" t="s">
        <v>398</v>
      </c>
      <c r="S6156" s="117" t="s">
        <v>398</v>
      </c>
      <c r="T6156" s="117" t="s">
        <v>398</v>
      </c>
      <c r="U6156" s="117" t="s">
        <v>398</v>
      </c>
      <c r="V6156" s="117" t="s">
        <v>398</v>
      </c>
      <c r="W6156" s="123">
        <v>85</v>
      </c>
      <c r="X6156" s="117" t="s">
        <v>907</v>
      </c>
      <c r="Y6156" s="120">
        <v>43565</v>
      </c>
      <c r="Z6156" s="121">
        <v>0.625</v>
      </c>
      <c r="AA6156" s="121">
        <v>0.71527777777777779</v>
      </c>
      <c r="AB6156" s="117" t="s">
        <v>582</v>
      </c>
      <c r="AC6156" s="119" t="s">
        <v>398</v>
      </c>
      <c r="AD6156" s="119" t="s">
        <v>398</v>
      </c>
    </row>
    <row r="6157" spans="1:30">
      <c r="A6157" s="117">
        <v>6156</v>
      </c>
      <c r="B6157" s="123" t="s">
        <v>469</v>
      </c>
      <c r="C6157" s="117" t="s">
        <v>5</v>
      </c>
      <c r="D6157" s="117" t="s">
        <v>595</v>
      </c>
      <c r="E6157" s="117">
        <v>6156</v>
      </c>
      <c r="F6157" s="117" t="s">
        <v>924</v>
      </c>
      <c r="G6157" s="117" t="s">
        <v>591</v>
      </c>
      <c r="H6157" s="117" t="s">
        <v>398</v>
      </c>
      <c r="I6157" s="117" t="s">
        <v>398</v>
      </c>
      <c r="J6157" s="117" t="s">
        <v>398</v>
      </c>
      <c r="K6157" s="117" t="s">
        <v>398</v>
      </c>
      <c r="L6157" s="117" t="s">
        <v>398</v>
      </c>
      <c r="M6157" s="117" t="s">
        <v>398</v>
      </c>
      <c r="N6157" s="117" t="s">
        <v>398</v>
      </c>
      <c r="O6157" s="125" t="s">
        <v>579</v>
      </c>
      <c r="P6157" s="117">
        <v>1</v>
      </c>
      <c r="Q6157" s="117" t="s">
        <v>398</v>
      </c>
      <c r="R6157" s="117" t="s">
        <v>398</v>
      </c>
      <c r="S6157" s="117" t="s">
        <v>398</v>
      </c>
      <c r="T6157" s="117" t="s">
        <v>398</v>
      </c>
      <c r="U6157" s="117" t="s">
        <v>398</v>
      </c>
      <c r="V6157" s="117" t="s">
        <v>398</v>
      </c>
      <c r="W6157" s="123">
        <v>85</v>
      </c>
      <c r="X6157" s="117" t="s">
        <v>907</v>
      </c>
      <c r="Y6157" s="120">
        <v>43565</v>
      </c>
      <c r="Z6157" s="121">
        <v>0.625</v>
      </c>
      <c r="AA6157" s="121">
        <v>0.71527777777777779</v>
      </c>
      <c r="AB6157" s="117" t="s">
        <v>582</v>
      </c>
      <c r="AC6157" s="119" t="s">
        <v>398</v>
      </c>
      <c r="AD6157" s="119" t="s">
        <v>398</v>
      </c>
    </row>
    <row r="6158" spans="1:30">
      <c r="A6158" s="117">
        <v>6157</v>
      </c>
      <c r="B6158" s="123" t="s">
        <v>469</v>
      </c>
      <c r="C6158" s="117" t="s">
        <v>5</v>
      </c>
      <c r="D6158" s="117" t="s">
        <v>595</v>
      </c>
      <c r="E6158" s="117">
        <v>6157</v>
      </c>
      <c r="F6158" s="117" t="s">
        <v>924</v>
      </c>
      <c r="G6158" s="117" t="s">
        <v>591</v>
      </c>
      <c r="H6158" s="117" t="s">
        <v>398</v>
      </c>
      <c r="I6158" s="117" t="s">
        <v>398</v>
      </c>
      <c r="J6158" s="117" t="s">
        <v>398</v>
      </c>
      <c r="K6158" s="117" t="s">
        <v>398</v>
      </c>
      <c r="L6158" s="117" t="s">
        <v>398</v>
      </c>
      <c r="M6158" s="117" t="s">
        <v>398</v>
      </c>
      <c r="N6158" s="117" t="s">
        <v>398</v>
      </c>
      <c r="O6158" s="125" t="s">
        <v>579</v>
      </c>
      <c r="P6158" s="117">
        <v>1</v>
      </c>
      <c r="Q6158" s="117" t="s">
        <v>398</v>
      </c>
      <c r="R6158" s="117" t="s">
        <v>398</v>
      </c>
      <c r="S6158" s="117" t="s">
        <v>398</v>
      </c>
      <c r="T6158" s="117" t="s">
        <v>398</v>
      </c>
      <c r="U6158" s="117" t="s">
        <v>398</v>
      </c>
      <c r="V6158" s="117" t="s">
        <v>398</v>
      </c>
      <c r="W6158" s="123">
        <v>85</v>
      </c>
      <c r="X6158" s="117" t="s">
        <v>907</v>
      </c>
      <c r="Y6158" s="120">
        <v>43565</v>
      </c>
      <c r="Z6158" s="121">
        <v>0.625</v>
      </c>
      <c r="AA6158" s="121">
        <v>0.71527777777777779</v>
      </c>
      <c r="AB6158" s="117" t="s">
        <v>582</v>
      </c>
      <c r="AC6158" s="119" t="s">
        <v>398</v>
      </c>
      <c r="AD6158" s="119" t="s">
        <v>398</v>
      </c>
    </row>
    <row r="6159" spans="1:30">
      <c r="A6159" s="117">
        <v>6158</v>
      </c>
      <c r="B6159" s="123" t="s">
        <v>469</v>
      </c>
      <c r="C6159" s="117" t="s">
        <v>5</v>
      </c>
      <c r="D6159" s="117" t="s">
        <v>595</v>
      </c>
      <c r="E6159" s="117">
        <v>6158</v>
      </c>
      <c r="F6159" s="117" t="s">
        <v>924</v>
      </c>
      <c r="G6159" s="117" t="s">
        <v>591</v>
      </c>
      <c r="H6159" s="117" t="s">
        <v>398</v>
      </c>
      <c r="I6159" s="117" t="s">
        <v>398</v>
      </c>
      <c r="J6159" s="117" t="s">
        <v>398</v>
      </c>
      <c r="K6159" s="117" t="s">
        <v>398</v>
      </c>
      <c r="L6159" s="117" t="s">
        <v>398</v>
      </c>
      <c r="M6159" s="117" t="s">
        <v>398</v>
      </c>
      <c r="N6159" s="117" t="s">
        <v>398</v>
      </c>
      <c r="O6159" s="125" t="s">
        <v>579</v>
      </c>
      <c r="P6159" s="117">
        <v>1</v>
      </c>
      <c r="Q6159" s="117" t="s">
        <v>398</v>
      </c>
      <c r="R6159" s="117" t="s">
        <v>398</v>
      </c>
      <c r="S6159" s="117" t="s">
        <v>398</v>
      </c>
      <c r="T6159" s="117" t="s">
        <v>398</v>
      </c>
      <c r="U6159" s="117" t="s">
        <v>398</v>
      </c>
      <c r="V6159" s="117" t="s">
        <v>398</v>
      </c>
      <c r="W6159" s="123">
        <v>85</v>
      </c>
      <c r="X6159" s="117" t="s">
        <v>907</v>
      </c>
      <c r="Y6159" s="120">
        <v>43565</v>
      </c>
      <c r="Z6159" s="121">
        <v>0.625</v>
      </c>
      <c r="AA6159" s="121">
        <v>0.71527777777777779</v>
      </c>
      <c r="AB6159" s="117" t="s">
        <v>582</v>
      </c>
      <c r="AC6159" s="119" t="s">
        <v>398</v>
      </c>
      <c r="AD6159" s="119" t="s">
        <v>398</v>
      </c>
    </row>
    <row r="6160" spans="1:30">
      <c r="A6160" s="117">
        <v>6159</v>
      </c>
      <c r="B6160" s="123" t="s">
        <v>469</v>
      </c>
      <c r="C6160" s="117" t="s">
        <v>5</v>
      </c>
      <c r="D6160" s="117" t="s">
        <v>595</v>
      </c>
      <c r="E6160" s="117">
        <v>6159</v>
      </c>
      <c r="F6160" s="117" t="s">
        <v>924</v>
      </c>
      <c r="G6160" s="117" t="s">
        <v>591</v>
      </c>
      <c r="H6160" s="117" t="s">
        <v>398</v>
      </c>
      <c r="I6160" s="117" t="s">
        <v>398</v>
      </c>
      <c r="J6160" s="117" t="s">
        <v>398</v>
      </c>
      <c r="K6160" s="117" t="s">
        <v>398</v>
      </c>
      <c r="L6160" s="117" t="s">
        <v>398</v>
      </c>
      <c r="M6160" s="117" t="s">
        <v>398</v>
      </c>
      <c r="N6160" s="117" t="s">
        <v>398</v>
      </c>
      <c r="O6160" s="125" t="s">
        <v>579</v>
      </c>
      <c r="P6160" s="117">
        <v>1</v>
      </c>
      <c r="Q6160" s="117" t="s">
        <v>398</v>
      </c>
      <c r="R6160" s="117" t="s">
        <v>398</v>
      </c>
      <c r="S6160" s="117" t="s">
        <v>398</v>
      </c>
      <c r="T6160" s="117" t="s">
        <v>398</v>
      </c>
      <c r="U6160" s="117" t="s">
        <v>398</v>
      </c>
      <c r="V6160" s="117" t="s">
        <v>398</v>
      </c>
      <c r="W6160" s="123">
        <v>85</v>
      </c>
      <c r="X6160" s="117" t="s">
        <v>907</v>
      </c>
      <c r="Y6160" s="120">
        <v>43565</v>
      </c>
      <c r="Z6160" s="121">
        <v>0.625</v>
      </c>
      <c r="AA6160" s="121">
        <v>0.71527777777777779</v>
      </c>
      <c r="AB6160" s="117" t="s">
        <v>582</v>
      </c>
      <c r="AC6160" s="119" t="s">
        <v>398</v>
      </c>
      <c r="AD6160" s="119" t="s">
        <v>398</v>
      </c>
    </row>
    <row r="6161" spans="1:30">
      <c r="A6161" s="117">
        <v>6160</v>
      </c>
      <c r="B6161" s="123" t="s">
        <v>469</v>
      </c>
      <c r="C6161" s="117" t="s">
        <v>5</v>
      </c>
      <c r="D6161" s="117" t="s">
        <v>595</v>
      </c>
      <c r="E6161" s="117">
        <v>6160</v>
      </c>
      <c r="F6161" s="117" t="s">
        <v>924</v>
      </c>
      <c r="G6161" s="117" t="s">
        <v>591</v>
      </c>
      <c r="H6161" s="117" t="s">
        <v>398</v>
      </c>
      <c r="I6161" s="117" t="s">
        <v>398</v>
      </c>
      <c r="J6161" s="117" t="s">
        <v>398</v>
      </c>
      <c r="K6161" s="117" t="s">
        <v>398</v>
      </c>
      <c r="L6161" s="117" t="s">
        <v>398</v>
      </c>
      <c r="M6161" s="117" t="s">
        <v>398</v>
      </c>
      <c r="N6161" s="117" t="s">
        <v>398</v>
      </c>
      <c r="O6161" s="125" t="s">
        <v>579</v>
      </c>
      <c r="P6161" s="117">
        <v>1</v>
      </c>
      <c r="Q6161" s="117" t="s">
        <v>398</v>
      </c>
      <c r="R6161" s="117" t="s">
        <v>398</v>
      </c>
      <c r="S6161" s="117" t="s">
        <v>398</v>
      </c>
      <c r="T6161" s="117" t="s">
        <v>398</v>
      </c>
      <c r="U6161" s="117" t="s">
        <v>398</v>
      </c>
      <c r="V6161" s="117" t="s">
        <v>398</v>
      </c>
      <c r="W6161" s="123">
        <v>85</v>
      </c>
      <c r="X6161" s="117" t="s">
        <v>907</v>
      </c>
      <c r="Y6161" s="120">
        <v>43565</v>
      </c>
      <c r="Z6161" s="121">
        <v>0.625</v>
      </c>
      <c r="AA6161" s="121">
        <v>0.71527777777777779</v>
      </c>
      <c r="AB6161" s="117" t="s">
        <v>582</v>
      </c>
      <c r="AC6161" s="119" t="s">
        <v>398</v>
      </c>
      <c r="AD6161" s="119" t="s">
        <v>398</v>
      </c>
    </row>
    <row r="6162" spans="1:30">
      <c r="A6162" s="117">
        <v>6161</v>
      </c>
      <c r="B6162" s="123" t="s">
        <v>469</v>
      </c>
      <c r="C6162" s="117" t="s">
        <v>5</v>
      </c>
      <c r="D6162" s="117" t="s">
        <v>595</v>
      </c>
      <c r="E6162" s="117">
        <v>6161</v>
      </c>
      <c r="F6162" s="117" t="s">
        <v>924</v>
      </c>
      <c r="G6162" s="117" t="s">
        <v>591</v>
      </c>
      <c r="H6162" s="117" t="s">
        <v>398</v>
      </c>
      <c r="I6162" s="117" t="s">
        <v>398</v>
      </c>
      <c r="J6162" s="117" t="s">
        <v>398</v>
      </c>
      <c r="K6162" s="117" t="s">
        <v>398</v>
      </c>
      <c r="L6162" s="117" t="s">
        <v>398</v>
      </c>
      <c r="M6162" s="117" t="s">
        <v>398</v>
      </c>
      <c r="N6162" s="117" t="s">
        <v>398</v>
      </c>
      <c r="O6162" s="125" t="s">
        <v>579</v>
      </c>
      <c r="P6162" s="117">
        <v>1</v>
      </c>
      <c r="Q6162" s="117" t="s">
        <v>398</v>
      </c>
      <c r="R6162" s="117" t="s">
        <v>398</v>
      </c>
      <c r="S6162" s="117" t="s">
        <v>398</v>
      </c>
      <c r="T6162" s="117" t="s">
        <v>398</v>
      </c>
      <c r="U6162" s="117" t="s">
        <v>398</v>
      </c>
      <c r="V6162" s="117" t="s">
        <v>398</v>
      </c>
      <c r="W6162" s="123">
        <v>85</v>
      </c>
      <c r="X6162" s="117" t="s">
        <v>907</v>
      </c>
      <c r="Y6162" s="120">
        <v>43565</v>
      </c>
      <c r="Z6162" s="121">
        <v>0.625</v>
      </c>
      <c r="AA6162" s="121">
        <v>0.71527777777777779</v>
      </c>
      <c r="AB6162" s="117" t="s">
        <v>582</v>
      </c>
      <c r="AC6162" s="119" t="s">
        <v>398</v>
      </c>
      <c r="AD6162" s="119" t="s">
        <v>398</v>
      </c>
    </row>
    <row r="6163" spans="1:30">
      <c r="A6163" s="117">
        <v>6162</v>
      </c>
      <c r="B6163" s="123" t="s">
        <v>469</v>
      </c>
      <c r="C6163" s="117" t="s">
        <v>5</v>
      </c>
      <c r="D6163" s="117" t="s">
        <v>595</v>
      </c>
      <c r="E6163" s="117">
        <v>6162</v>
      </c>
      <c r="F6163" s="117" t="s">
        <v>924</v>
      </c>
      <c r="G6163" s="117" t="s">
        <v>591</v>
      </c>
      <c r="H6163" s="117" t="s">
        <v>398</v>
      </c>
      <c r="I6163" s="117" t="s">
        <v>398</v>
      </c>
      <c r="J6163" s="117" t="s">
        <v>398</v>
      </c>
      <c r="K6163" s="117" t="s">
        <v>398</v>
      </c>
      <c r="L6163" s="117" t="s">
        <v>398</v>
      </c>
      <c r="M6163" s="117" t="s">
        <v>398</v>
      </c>
      <c r="N6163" s="117" t="s">
        <v>398</v>
      </c>
      <c r="O6163" s="125" t="s">
        <v>579</v>
      </c>
      <c r="P6163" s="117">
        <v>1</v>
      </c>
      <c r="Q6163" s="117" t="s">
        <v>398</v>
      </c>
      <c r="R6163" s="117" t="s">
        <v>398</v>
      </c>
      <c r="S6163" s="117" t="s">
        <v>398</v>
      </c>
      <c r="T6163" s="117" t="s">
        <v>398</v>
      </c>
      <c r="U6163" s="117" t="s">
        <v>398</v>
      </c>
      <c r="V6163" s="117" t="s">
        <v>398</v>
      </c>
      <c r="W6163" s="123">
        <v>85</v>
      </c>
      <c r="X6163" s="117" t="s">
        <v>907</v>
      </c>
      <c r="Y6163" s="120">
        <v>43565</v>
      </c>
      <c r="Z6163" s="121">
        <v>0.625</v>
      </c>
      <c r="AA6163" s="121">
        <v>0.71527777777777779</v>
      </c>
      <c r="AB6163" s="117" t="s">
        <v>582</v>
      </c>
      <c r="AC6163" s="119" t="s">
        <v>398</v>
      </c>
      <c r="AD6163" s="119" t="s">
        <v>398</v>
      </c>
    </row>
    <row r="6164" spans="1:30">
      <c r="A6164" s="117">
        <v>6163</v>
      </c>
      <c r="B6164" s="123" t="s">
        <v>469</v>
      </c>
      <c r="C6164" s="117" t="s">
        <v>5</v>
      </c>
      <c r="D6164" s="117" t="s">
        <v>595</v>
      </c>
      <c r="E6164" s="117">
        <v>6163</v>
      </c>
      <c r="F6164" s="117" t="s">
        <v>924</v>
      </c>
      <c r="G6164" s="117" t="s">
        <v>591</v>
      </c>
      <c r="H6164" s="117" t="s">
        <v>398</v>
      </c>
      <c r="I6164" s="117" t="s">
        <v>398</v>
      </c>
      <c r="J6164" s="117" t="s">
        <v>398</v>
      </c>
      <c r="K6164" s="117" t="s">
        <v>398</v>
      </c>
      <c r="L6164" s="117" t="s">
        <v>398</v>
      </c>
      <c r="M6164" s="117" t="s">
        <v>398</v>
      </c>
      <c r="N6164" s="117" t="s">
        <v>398</v>
      </c>
      <c r="O6164" s="125" t="s">
        <v>579</v>
      </c>
      <c r="P6164" s="117">
        <v>1</v>
      </c>
      <c r="Q6164" s="117" t="s">
        <v>398</v>
      </c>
      <c r="R6164" s="117" t="s">
        <v>398</v>
      </c>
      <c r="S6164" s="117" t="s">
        <v>398</v>
      </c>
      <c r="T6164" s="117" t="s">
        <v>398</v>
      </c>
      <c r="U6164" s="117" t="s">
        <v>398</v>
      </c>
      <c r="V6164" s="117" t="s">
        <v>398</v>
      </c>
      <c r="W6164" s="123">
        <v>85</v>
      </c>
      <c r="X6164" s="117" t="s">
        <v>907</v>
      </c>
      <c r="Y6164" s="120">
        <v>43565</v>
      </c>
      <c r="Z6164" s="121">
        <v>0.625</v>
      </c>
      <c r="AA6164" s="121">
        <v>0.71527777777777779</v>
      </c>
      <c r="AB6164" s="117" t="s">
        <v>582</v>
      </c>
      <c r="AC6164" s="119" t="s">
        <v>398</v>
      </c>
      <c r="AD6164" s="119" t="s">
        <v>398</v>
      </c>
    </row>
    <row r="6165" spans="1:30">
      <c r="A6165" s="117">
        <v>6164</v>
      </c>
      <c r="B6165" s="123" t="s">
        <v>469</v>
      </c>
      <c r="C6165" s="117" t="s">
        <v>5</v>
      </c>
      <c r="D6165" s="117" t="s">
        <v>595</v>
      </c>
      <c r="E6165" s="117">
        <v>6164</v>
      </c>
      <c r="F6165" s="117" t="s">
        <v>924</v>
      </c>
      <c r="G6165" s="117" t="s">
        <v>591</v>
      </c>
      <c r="H6165" s="117" t="s">
        <v>398</v>
      </c>
      <c r="I6165" s="117" t="s">
        <v>398</v>
      </c>
      <c r="J6165" s="117" t="s">
        <v>398</v>
      </c>
      <c r="K6165" s="117" t="s">
        <v>398</v>
      </c>
      <c r="L6165" s="117" t="s">
        <v>398</v>
      </c>
      <c r="M6165" s="117" t="s">
        <v>398</v>
      </c>
      <c r="N6165" s="117" t="s">
        <v>398</v>
      </c>
      <c r="O6165" s="125" t="s">
        <v>579</v>
      </c>
      <c r="P6165" s="117">
        <v>1</v>
      </c>
      <c r="Q6165" s="117" t="s">
        <v>398</v>
      </c>
      <c r="R6165" s="117" t="s">
        <v>398</v>
      </c>
      <c r="S6165" s="117" t="s">
        <v>398</v>
      </c>
      <c r="T6165" s="117" t="s">
        <v>398</v>
      </c>
      <c r="U6165" s="117" t="s">
        <v>398</v>
      </c>
      <c r="V6165" s="117" t="s">
        <v>398</v>
      </c>
      <c r="W6165" s="123">
        <v>85</v>
      </c>
      <c r="X6165" s="117" t="s">
        <v>907</v>
      </c>
      <c r="Y6165" s="120">
        <v>43565</v>
      </c>
      <c r="Z6165" s="121">
        <v>0.625</v>
      </c>
      <c r="AA6165" s="121">
        <v>0.71527777777777779</v>
      </c>
      <c r="AB6165" s="117" t="s">
        <v>582</v>
      </c>
      <c r="AC6165" s="119" t="s">
        <v>398</v>
      </c>
      <c r="AD6165" s="119" t="s">
        <v>398</v>
      </c>
    </row>
    <row r="6166" spans="1:30">
      <c r="A6166" s="117">
        <v>6165</v>
      </c>
      <c r="B6166" s="123" t="s">
        <v>469</v>
      </c>
      <c r="C6166" s="117" t="s">
        <v>5</v>
      </c>
      <c r="D6166" s="117" t="s">
        <v>595</v>
      </c>
      <c r="E6166" s="117">
        <v>6165</v>
      </c>
      <c r="F6166" s="117" t="s">
        <v>924</v>
      </c>
      <c r="G6166" s="117" t="s">
        <v>591</v>
      </c>
      <c r="H6166" s="117" t="s">
        <v>398</v>
      </c>
      <c r="I6166" s="117" t="s">
        <v>398</v>
      </c>
      <c r="J6166" s="117" t="s">
        <v>398</v>
      </c>
      <c r="K6166" s="117" t="s">
        <v>398</v>
      </c>
      <c r="L6166" s="117" t="s">
        <v>398</v>
      </c>
      <c r="M6166" s="117" t="s">
        <v>398</v>
      </c>
      <c r="N6166" s="117" t="s">
        <v>398</v>
      </c>
      <c r="O6166" s="125" t="s">
        <v>579</v>
      </c>
      <c r="P6166" s="117">
        <v>1</v>
      </c>
      <c r="Q6166" s="117" t="s">
        <v>398</v>
      </c>
      <c r="R6166" s="117" t="s">
        <v>398</v>
      </c>
      <c r="S6166" s="117" t="s">
        <v>398</v>
      </c>
      <c r="T6166" s="117" t="s">
        <v>398</v>
      </c>
      <c r="U6166" s="117" t="s">
        <v>398</v>
      </c>
      <c r="V6166" s="117" t="s">
        <v>398</v>
      </c>
      <c r="W6166" s="123">
        <v>85</v>
      </c>
      <c r="X6166" s="117" t="s">
        <v>907</v>
      </c>
      <c r="Y6166" s="120">
        <v>43565</v>
      </c>
      <c r="Z6166" s="121">
        <v>0.625</v>
      </c>
      <c r="AA6166" s="121">
        <v>0.71527777777777779</v>
      </c>
      <c r="AB6166" s="117" t="s">
        <v>582</v>
      </c>
      <c r="AC6166" s="119" t="s">
        <v>398</v>
      </c>
      <c r="AD6166" s="119" t="s">
        <v>398</v>
      </c>
    </row>
    <row r="6167" spans="1:30">
      <c r="A6167" s="117">
        <v>6166</v>
      </c>
      <c r="B6167" s="123" t="s">
        <v>469</v>
      </c>
      <c r="C6167" s="117" t="s">
        <v>5</v>
      </c>
      <c r="D6167" s="117" t="s">
        <v>595</v>
      </c>
      <c r="E6167" s="117">
        <v>6166</v>
      </c>
      <c r="F6167" s="117" t="s">
        <v>924</v>
      </c>
      <c r="G6167" s="117" t="s">
        <v>591</v>
      </c>
      <c r="H6167" s="117" t="s">
        <v>398</v>
      </c>
      <c r="I6167" s="117" t="s">
        <v>398</v>
      </c>
      <c r="J6167" s="117" t="s">
        <v>398</v>
      </c>
      <c r="K6167" s="117" t="s">
        <v>398</v>
      </c>
      <c r="L6167" s="117" t="s">
        <v>398</v>
      </c>
      <c r="M6167" s="117" t="s">
        <v>398</v>
      </c>
      <c r="N6167" s="117" t="s">
        <v>398</v>
      </c>
      <c r="O6167" s="125" t="s">
        <v>579</v>
      </c>
      <c r="P6167" s="117">
        <v>1</v>
      </c>
      <c r="Q6167" s="117" t="s">
        <v>398</v>
      </c>
      <c r="R6167" s="117" t="s">
        <v>398</v>
      </c>
      <c r="S6167" s="117" t="s">
        <v>398</v>
      </c>
      <c r="T6167" s="117" t="s">
        <v>398</v>
      </c>
      <c r="U6167" s="117" t="s">
        <v>398</v>
      </c>
      <c r="V6167" s="117" t="s">
        <v>398</v>
      </c>
      <c r="W6167" s="123">
        <v>85</v>
      </c>
      <c r="X6167" s="117" t="s">
        <v>907</v>
      </c>
      <c r="Y6167" s="120">
        <v>43565</v>
      </c>
      <c r="Z6167" s="121">
        <v>0.625</v>
      </c>
      <c r="AA6167" s="121">
        <v>0.71527777777777779</v>
      </c>
      <c r="AB6167" s="117" t="s">
        <v>582</v>
      </c>
      <c r="AC6167" s="119" t="s">
        <v>398</v>
      </c>
      <c r="AD6167" s="119" t="s">
        <v>398</v>
      </c>
    </row>
    <row r="6168" spans="1:30">
      <c r="A6168" s="117">
        <v>6167</v>
      </c>
      <c r="B6168" s="123" t="s">
        <v>469</v>
      </c>
      <c r="C6168" s="117" t="s">
        <v>5</v>
      </c>
      <c r="D6168" s="117" t="s">
        <v>595</v>
      </c>
      <c r="E6168" s="117">
        <v>6167</v>
      </c>
      <c r="F6168" s="117" t="s">
        <v>924</v>
      </c>
      <c r="G6168" s="117" t="s">
        <v>591</v>
      </c>
      <c r="H6168" s="117" t="s">
        <v>398</v>
      </c>
      <c r="I6168" s="117" t="s">
        <v>398</v>
      </c>
      <c r="J6168" s="117" t="s">
        <v>398</v>
      </c>
      <c r="K6168" s="117" t="s">
        <v>398</v>
      </c>
      <c r="L6168" s="117" t="s">
        <v>398</v>
      </c>
      <c r="M6168" s="117" t="s">
        <v>398</v>
      </c>
      <c r="N6168" s="117" t="s">
        <v>398</v>
      </c>
      <c r="O6168" s="125" t="s">
        <v>579</v>
      </c>
      <c r="P6168" s="117">
        <v>1</v>
      </c>
      <c r="Q6168" s="117" t="s">
        <v>398</v>
      </c>
      <c r="R6168" s="117" t="s">
        <v>398</v>
      </c>
      <c r="S6168" s="117" t="s">
        <v>398</v>
      </c>
      <c r="T6168" s="117" t="s">
        <v>398</v>
      </c>
      <c r="U6168" s="117" t="s">
        <v>398</v>
      </c>
      <c r="V6168" s="117" t="s">
        <v>398</v>
      </c>
      <c r="W6168" s="123">
        <v>85</v>
      </c>
      <c r="X6168" s="117" t="s">
        <v>907</v>
      </c>
      <c r="Y6168" s="120">
        <v>43565</v>
      </c>
      <c r="Z6168" s="121">
        <v>0.625</v>
      </c>
      <c r="AA6168" s="121">
        <v>0.71527777777777779</v>
      </c>
      <c r="AB6168" s="117" t="s">
        <v>582</v>
      </c>
      <c r="AC6168" s="119" t="s">
        <v>398</v>
      </c>
      <c r="AD6168" s="119" t="s">
        <v>398</v>
      </c>
    </row>
    <row r="6169" spans="1:30">
      <c r="A6169" s="117">
        <v>6168</v>
      </c>
      <c r="B6169" s="123" t="s">
        <v>469</v>
      </c>
      <c r="C6169" s="117" t="s">
        <v>5</v>
      </c>
      <c r="D6169" s="117" t="s">
        <v>595</v>
      </c>
      <c r="E6169" s="117">
        <v>6168</v>
      </c>
      <c r="F6169" s="117" t="s">
        <v>924</v>
      </c>
      <c r="G6169" s="117" t="s">
        <v>591</v>
      </c>
      <c r="H6169" s="117" t="s">
        <v>398</v>
      </c>
      <c r="I6169" s="117" t="s">
        <v>398</v>
      </c>
      <c r="J6169" s="117" t="s">
        <v>398</v>
      </c>
      <c r="K6169" s="117" t="s">
        <v>398</v>
      </c>
      <c r="L6169" s="117" t="s">
        <v>398</v>
      </c>
      <c r="M6169" s="117" t="s">
        <v>398</v>
      </c>
      <c r="N6169" s="117" t="s">
        <v>398</v>
      </c>
      <c r="O6169" s="125" t="s">
        <v>579</v>
      </c>
      <c r="P6169" s="117">
        <v>1</v>
      </c>
      <c r="Q6169" s="117" t="s">
        <v>398</v>
      </c>
      <c r="R6169" s="117" t="s">
        <v>398</v>
      </c>
      <c r="S6169" s="117" t="s">
        <v>398</v>
      </c>
      <c r="T6169" s="117" t="s">
        <v>398</v>
      </c>
      <c r="U6169" s="117" t="s">
        <v>398</v>
      </c>
      <c r="V6169" s="117" t="s">
        <v>398</v>
      </c>
      <c r="W6169" s="123">
        <v>85</v>
      </c>
      <c r="X6169" s="117" t="s">
        <v>907</v>
      </c>
      <c r="Y6169" s="120">
        <v>43565</v>
      </c>
      <c r="Z6169" s="121">
        <v>0.625</v>
      </c>
      <c r="AA6169" s="121">
        <v>0.71527777777777779</v>
      </c>
      <c r="AB6169" s="117" t="s">
        <v>582</v>
      </c>
      <c r="AC6169" s="119" t="s">
        <v>398</v>
      </c>
      <c r="AD6169" s="119" t="s">
        <v>398</v>
      </c>
    </row>
    <row r="6170" spans="1:30">
      <c r="A6170" s="117">
        <v>6169</v>
      </c>
      <c r="B6170" s="123" t="s">
        <v>469</v>
      </c>
      <c r="C6170" s="117" t="s">
        <v>5</v>
      </c>
      <c r="D6170" s="117" t="s">
        <v>595</v>
      </c>
      <c r="E6170" s="117">
        <v>6169</v>
      </c>
      <c r="F6170" s="117" t="s">
        <v>924</v>
      </c>
      <c r="G6170" s="117" t="s">
        <v>591</v>
      </c>
      <c r="H6170" s="117" t="s">
        <v>398</v>
      </c>
      <c r="I6170" s="117" t="s">
        <v>398</v>
      </c>
      <c r="J6170" s="117" t="s">
        <v>398</v>
      </c>
      <c r="K6170" s="117" t="s">
        <v>398</v>
      </c>
      <c r="L6170" s="117" t="s">
        <v>398</v>
      </c>
      <c r="M6170" s="117" t="s">
        <v>398</v>
      </c>
      <c r="N6170" s="117" t="s">
        <v>398</v>
      </c>
      <c r="O6170" s="125" t="s">
        <v>579</v>
      </c>
      <c r="P6170" s="117">
        <v>1</v>
      </c>
      <c r="Q6170" s="117" t="s">
        <v>398</v>
      </c>
      <c r="R6170" s="117" t="s">
        <v>398</v>
      </c>
      <c r="S6170" s="117" t="s">
        <v>398</v>
      </c>
      <c r="T6170" s="117" t="s">
        <v>398</v>
      </c>
      <c r="U6170" s="117" t="s">
        <v>398</v>
      </c>
      <c r="V6170" s="117" t="s">
        <v>398</v>
      </c>
      <c r="W6170" s="123">
        <v>85</v>
      </c>
      <c r="X6170" s="117" t="s">
        <v>907</v>
      </c>
      <c r="Y6170" s="120">
        <v>43565</v>
      </c>
      <c r="Z6170" s="121">
        <v>0.625</v>
      </c>
      <c r="AA6170" s="121">
        <v>0.71527777777777779</v>
      </c>
      <c r="AB6170" s="117" t="s">
        <v>582</v>
      </c>
      <c r="AC6170" s="119" t="s">
        <v>398</v>
      </c>
      <c r="AD6170" s="119" t="s">
        <v>398</v>
      </c>
    </row>
    <row r="6171" spans="1:30">
      <c r="A6171" s="117">
        <v>6170</v>
      </c>
      <c r="B6171" s="123" t="s">
        <v>469</v>
      </c>
      <c r="C6171" s="117" t="s">
        <v>5</v>
      </c>
      <c r="D6171" s="117" t="s">
        <v>595</v>
      </c>
      <c r="E6171" s="117">
        <v>6170</v>
      </c>
      <c r="F6171" s="117" t="s">
        <v>924</v>
      </c>
      <c r="G6171" s="117" t="s">
        <v>591</v>
      </c>
      <c r="H6171" s="117" t="s">
        <v>398</v>
      </c>
      <c r="I6171" s="117" t="s">
        <v>398</v>
      </c>
      <c r="J6171" s="117" t="s">
        <v>398</v>
      </c>
      <c r="K6171" s="117" t="s">
        <v>398</v>
      </c>
      <c r="L6171" s="117" t="s">
        <v>398</v>
      </c>
      <c r="M6171" s="117" t="s">
        <v>398</v>
      </c>
      <c r="N6171" s="117" t="s">
        <v>398</v>
      </c>
      <c r="O6171" s="125" t="s">
        <v>579</v>
      </c>
      <c r="P6171" s="117">
        <v>1</v>
      </c>
      <c r="Q6171" s="117" t="s">
        <v>398</v>
      </c>
      <c r="R6171" s="117" t="s">
        <v>398</v>
      </c>
      <c r="S6171" s="117" t="s">
        <v>398</v>
      </c>
      <c r="T6171" s="117" t="s">
        <v>398</v>
      </c>
      <c r="U6171" s="117" t="s">
        <v>398</v>
      </c>
      <c r="V6171" s="117" t="s">
        <v>398</v>
      </c>
      <c r="W6171" s="123">
        <v>85</v>
      </c>
      <c r="X6171" s="117" t="s">
        <v>907</v>
      </c>
      <c r="Y6171" s="120">
        <v>43565</v>
      </c>
      <c r="Z6171" s="121">
        <v>0.625</v>
      </c>
      <c r="AA6171" s="121">
        <v>0.71527777777777779</v>
      </c>
      <c r="AB6171" s="117" t="s">
        <v>582</v>
      </c>
      <c r="AC6171" s="119" t="s">
        <v>398</v>
      </c>
      <c r="AD6171" s="119" t="s">
        <v>398</v>
      </c>
    </row>
    <row r="6172" spans="1:30">
      <c r="A6172" s="117">
        <v>6171</v>
      </c>
      <c r="B6172" s="123" t="s">
        <v>469</v>
      </c>
      <c r="C6172" s="117" t="s">
        <v>5</v>
      </c>
      <c r="D6172" s="117" t="s">
        <v>595</v>
      </c>
      <c r="E6172" s="117">
        <v>6171</v>
      </c>
      <c r="F6172" s="117" t="s">
        <v>924</v>
      </c>
      <c r="G6172" s="117" t="s">
        <v>591</v>
      </c>
      <c r="H6172" s="117" t="s">
        <v>398</v>
      </c>
      <c r="I6172" s="117" t="s">
        <v>398</v>
      </c>
      <c r="J6172" s="117" t="s">
        <v>398</v>
      </c>
      <c r="K6172" s="117" t="s">
        <v>398</v>
      </c>
      <c r="L6172" s="117" t="s">
        <v>398</v>
      </c>
      <c r="M6172" s="117" t="s">
        <v>398</v>
      </c>
      <c r="N6172" s="117" t="s">
        <v>398</v>
      </c>
      <c r="O6172" s="125" t="s">
        <v>579</v>
      </c>
      <c r="P6172" s="117">
        <v>1</v>
      </c>
      <c r="Q6172" s="117" t="s">
        <v>398</v>
      </c>
      <c r="R6172" s="117" t="s">
        <v>398</v>
      </c>
      <c r="S6172" s="117" t="s">
        <v>398</v>
      </c>
      <c r="T6172" s="117" t="s">
        <v>398</v>
      </c>
      <c r="U6172" s="117" t="s">
        <v>398</v>
      </c>
      <c r="V6172" s="117" t="s">
        <v>398</v>
      </c>
      <c r="W6172" s="123">
        <v>85</v>
      </c>
      <c r="X6172" s="117" t="s">
        <v>907</v>
      </c>
      <c r="Y6172" s="120">
        <v>43565</v>
      </c>
      <c r="Z6172" s="121">
        <v>0.625</v>
      </c>
      <c r="AA6172" s="121">
        <v>0.71527777777777779</v>
      </c>
      <c r="AB6172" s="117" t="s">
        <v>582</v>
      </c>
      <c r="AC6172" s="119" t="s">
        <v>398</v>
      </c>
      <c r="AD6172" s="119" t="s">
        <v>398</v>
      </c>
    </row>
    <row r="6173" spans="1:30">
      <c r="A6173" s="117">
        <v>6172</v>
      </c>
      <c r="B6173" s="123" t="s">
        <v>469</v>
      </c>
      <c r="C6173" s="117" t="s">
        <v>5</v>
      </c>
      <c r="D6173" s="117" t="s">
        <v>595</v>
      </c>
      <c r="E6173" s="117">
        <v>6172</v>
      </c>
      <c r="F6173" s="117" t="s">
        <v>924</v>
      </c>
      <c r="G6173" s="117" t="s">
        <v>591</v>
      </c>
      <c r="H6173" s="117" t="s">
        <v>398</v>
      </c>
      <c r="I6173" s="117" t="s">
        <v>398</v>
      </c>
      <c r="J6173" s="117" t="s">
        <v>398</v>
      </c>
      <c r="K6173" s="117" t="s">
        <v>398</v>
      </c>
      <c r="L6173" s="117" t="s">
        <v>398</v>
      </c>
      <c r="M6173" s="117" t="s">
        <v>398</v>
      </c>
      <c r="N6173" s="117" t="s">
        <v>398</v>
      </c>
      <c r="O6173" s="125" t="s">
        <v>579</v>
      </c>
      <c r="P6173" s="117">
        <v>1</v>
      </c>
      <c r="Q6173" s="117" t="s">
        <v>398</v>
      </c>
      <c r="R6173" s="117" t="s">
        <v>398</v>
      </c>
      <c r="S6173" s="117" t="s">
        <v>398</v>
      </c>
      <c r="T6173" s="117" t="s">
        <v>398</v>
      </c>
      <c r="U6173" s="117" t="s">
        <v>398</v>
      </c>
      <c r="V6173" s="117" t="s">
        <v>398</v>
      </c>
      <c r="W6173" s="123">
        <v>85</v>
      </c>
      <c r="X6173" s="117" t="s">
        <v>907</v>
      </c>
      <c r="Y6173" s="120">
        <v>43565</v>
      </c>
      <c r="Z6173" s="121">
        <v>0.625</v>
      </c>
      <c r="AA6173" s="121">
        <v>0.71527777777777779</v>
      </c>
      <c r="AB6173" s="117" t="s">
        <v>582</v>
      </c>
      <c r="AC6173" s="119" t="s">
        <v>398</v>
      </c>
      <c r="AD6173" s="119" t="s">
        <v>398</v>
      </c>
    </row>
    <row r="6174" spans="1:30">
      <c r="A6174" s="117">
        <v>6173</v>
      </c>
      <c r="B6174" s="123" t="s">
        <v>469</v>
      </c>
      <c r="C6174" s="117" t="s">
        <v>5</v>
      </c>
      <c r="D6174" s="117" t="s">
        <v>595</v>
      </c>
      <c r="E6174" s="117">
        <v>6173</v>
      </c>
      <c r="F6174" s="117" t="s">
        <v>924</v>
      </c>
      <c r="G6174" s="117" t="s">
        <v>591</v>
      </c>
      <c r="H6174" s="117" t="s">
        <v>398</v>
      </c>
      <c r="I6174" s="117" t="s">
        <v>398</v>
      </c>
      <c r="J6174" s="117" t="s">
        <v>398</v>
      </c>
      <c r="K6174" s="117" t="s">
        <v>398</v>
      </c>
      <c r="L6174" s="117" t="s">
        <v>398</v>
      </c>
      <c r="M6174" s="117" t="s">
        <v>398</v>
      </c>
      <c r="N6174" s="117" t="s">
        <v>398</v>
      </c>
      <c r="O6174" s="125" t="s">
        <v>579</v>
      </c>
      <c r="P6174" s="117">
        <v>1</v>
      </c>
      <c r="Q6174" s="117" t="s">
        <v>398</v>
      </c>
      <c r="R6174" s="117" t="s">
        <v>398</v>
      </c>
      <c r="S6174" s="117" t="s">
        <v>398</v>
      </c>
      <c r="T6174" s="117" t="s">
        <v>398</v>
      </c>
      <c r="U6174" s="117" t="s">
        <v>398</v>
      </c>
      <c r="V6174" s="117" t="s">
        <v>398</v>
      </c>
      <c r="W6174" s="123">
        <v>85</v>
      </c>
      <c r="X6174" s="117" t="s">
        <v>907</v>
      </c>
      <c r="Y6174" s="120">
        <v>43565</v>
      </c>
      <c r="Z6174" s="121">
        <v>0.625</v>
      </c>
      <c r="AA6174" s="121">
        <v>0.71527777777777779</v>
      </c>
      <c r="AB6174" s="117" t="s">
        <v>582</v>
      </c>
      <c r="AC6174" s="119" t="s">
        <v>398</v>
      </c>
      <c r="AD6174" s="119" t="s">
        <v>398</v>
      </c>
    </row>
    <row r="6175" spans="1:30">
      <c r="A6175" s="117">
        <v>6174</v>
      </c>
      <c r="B6175" s="123" t="s">
        <v>469</v>
      </c>
      <c r="C6175" s="117" t="s">
        <v>5</v>
      </c>
      <c r="D6175" s="117" t="s">
        <v>595</v>
      </c>
      <c r="E6175" s="117">
        <v>6174</v>
      </c>
      <c r="F6175" s="117" t="s">
        <v>924</v>
      </c>
      <c r="G6175" s="117" t="s">
        <v>591</v>
      </c>
      <c r="H6175" s="117" t="s">
        <v>398</v>
      </c>
      <c r="I6175" s="117" t="s">
        <v>398</v>
      </c>
      <c r="J6175" s="117" t="s">
        <v>398</v>
      </c>
      <c r="K6175" s="117" t="s">
        <v>398</v>
      </c>
      <c r="L6175" s="117" t="s">
        <v>398</v>
      </c>
      <c r="M6175" s="117" t="s">
        <v>398</v>
      </c>
      <c r="N6175" s="117" t="s">
        <v>398</v>
      </c>
      <c r="O6175" s="125" t="s">
        <v>579</v>
      </c>
      <c r="P6175" s="117">
        <v>1</v>
      </c>
      <c r="Q6175" s="117" t="s">
        <v>398</v>
      </c>
      <c r="R6175" s="117" t="s">
        <v>398</v>
      </c>
      <c r="S6175" s="117" t="s">
        <v>398</v>
      </c>
      <c r="T6175" s="117" t="s">
        <v>398</v>
      </c>
      <c r="U6175" s="117" t="s">
        <v>398</v>
      </c>
      <c r="V6175" s="117" t="s">
        <v>398</v>
      </c>
      <c r="W6175" s="123">
        <v>85</v>
      </c>
      <c r="X6175" s="117" t="s">
        <v>907</v>
      </c>
      <c r="Y6175" s="120">
        <v>43565</v>
      </c>
      <c r="Z6175" s="121">
        <v>0.625</v>
      </c>
      <c r="AA6175" s="121">
        <v>0.71527777777777779</v>
      </c>
      <c r="AB6175" s="117" t="s">
        <v>582</v>
      </c>
      <c r="AC6175" s="119" t="s">
        <v>398</v>
      </c>
      <c r="AD6175" s="119" t="s">
        <v>398</v>
      </c>
    </row>
    <row r="6176" spans="1:30">
      <c r="A6176" s="117">
        <v>6175</v>
      </c>
      <c r="B6176" s="123" t="s">
        <v>469</v>
      </c>
      <c r="C6176" s="117" t="s">
        <v>5</v>
      </c>
      <c r="D6176" s="117" t="s">
        <v>595</v>
      </c>
      <c r="E6176" s="117">
        <v>6175</v>
      </c>
      <c r="F6176" s="117" t="s">
        <v>924</v>
      </c>
      <c r="G6176" s="117" t="s">
        <v>591</v>
      </c>
      <c r="H6176" s="117" t="s">
        <v>398</v>
      </c>
      <c r="I6176" s="117" t="s">
        <v>398</v>
      </c>
      <c r="J6176" s="117" t="s">
        <v>398</v>
      </c>
      <c r="K6176" s="117" t="s">
        <v>398</v>
      </c>
      <c r="L6176" s="117" t="s">
        <v>398</v>
      </c>
      <c r="M6176" s="117" t="s">
        <v>398</v>
      </c>
      <c r="N6176" s="117" t="s">
        <v>398</v>
      </c>
      <c r="O6176" s="125" t="s">
        <v>579</v>
      </c>
      <c r="P6176" s="117">
        <v>1</v>
      </c>
      <c r="Q6176" s="117" t="s">
        <v>398</v>
      </c>
      <c r="R6176" s="117" t="s">
        <v>398</v>
      </c>
      <c r="S6176" s="117" t="s">
        <v>398</v>
      </c>
      <c r="T6176" s="117" t="s">
        <v>398</v>
      </c>
      <c r="U6176" s="117" t="s">
        <v>398</v>
      </c>
      <c r="V6176" s="117" t="s">
        <v>398</v>
      </c>
      <c r="W6176" s="123">
        <v>85</v>
      </c>
      <c r="X6176" s="117" t="s">
        <v>907</v>
      </c>
      <c r="Y6176" s="120">
        <v>43565</v>
      </c>
      <c r="Z6176" s="121">
        <v>0.625</v>
      </c>
      <c r="AA6176" s="121">
        <v>0.71527777777777779</v>
      </c>
      <c r="AB6176" s="117" t="s">
        <v>582</v>
      </c>
      <c r="AC6176" s="119" t="s">
        <v>398</v>
      </c>
      <c r="AD6176" s="119" t="s">
        <v>398</v>
      </c>
    </row>
    <row r="6177" spans="1:30">
      <c r="A6177" s="117">
        <v>6176</v>
      </c>
      <c r="B6177" s="123" t="s">
        <v>469</v>
      </c>
      <c r="C6177" s="117" t="s">
        <v>5</v>
      </c>
      <c r="D6177" s="117" t="s">
        <v>595</v>
      </c>
      <c r="E6177" s="117">
        <v>6176</v>
      </c>
      <c r="F6177" s="117" t="s">
        <v>924</v>
      </c>
      <c r="G6177" s="117" t="s">
        <v>591</v>
      </c>
      <c r="H6177" s="117" t="s">
        <v>398</v>
      </c>
      <c r="I6177" s="117" t="s">
        <v>398</v>
      </c>
      <c r="J6177" s="117" t="s">
        <v>398</v>
      </c>
      <c r="K6177" s="117" t="s">
        <v>398</v>
      </c>
      <c r="L6177" s="117" t="s">
        <v>398</v>
      </c>
      <c r="M6177" s="117" t="s">
        <v>398</v>
      </c>
      <c r="N6177" s="117" t="s">
        <v>398</v>
      </c>
      <c r="O6177" s="125" t="s">
        <v>579</v>
      </c>
      <c r="P6177" s="117">
        <v>1</v>
      </c>
      <c r="Q6177" s="117" t="s">
        <v>398</v>
      </c>
      <c r="R6177" s="117" t="s">
        <v>398</v>
      </c>
      <c r="S6177" s="117" t="s">
        <v>398</v>
      </c>
      <c r="T6177" s="117" t="s">
        <v>398</v>
      </c>
      <c r="U6177" s="117" t="s">
        <v>398</v>
      </c>
      <c r="V6177" s="117" t="s">
        <v>398</v>
      </c>
      <c r="W6177" s="123">
        <v>85</v>
      </c>
      <c r="X6177" s="117" t="s">
        <v>907</v>
      </c>
      <c r="Y6177" s="120">
        <v>43565</v>
      </c>
      <c r="Z6177" s="121">
        <v>0.625</v>
      </c>
      <c r="AA6177" s="121">
        <v>0.71527777777777779</v>
      </c>
      <c r="AB6177" s="117" t="s">
        <v>582</v>
      </c>
      <c r="AC6177" s="119" t="s">
        <v>398</v>
      </c>
      <c r="AD6177" s="119" t="s">
        <v>398</v>
      </c>
    </row>
    <row r="6178" spans="1:30">
      <c r="A6178" s="117">
        <v>6177</v>
      </c>
      <c r="B6178" s="123" t="s">
        <v>469</v>
      </c>
      <c r="C6178" s="117" t="s">
        <v>5</v>
      </c>
      <c r="D6178" s="117" t="s">
        <v>595</v>
      </c>
      <c r="E6178" s="117">
        <v>6177</v>
      </c>
      <c r="F6178" s="117" t="s">
        <v>924</v>
      </c>
      <c r="G6178" s="117" t="s">
        <v>591</v>
      </c>
      <c r="H6178" s="117" t="s">
        <v>398</v>
      </c>
      <c r="I6178" s="117" t="s">
        <v>398</v>
      </c>
      <c r="J6178" s="117" t="s">
        <v>398</v>
      </c>
      <c r="K6178" s="117" t="s">
        <v>398</v>
      </c>
      <c r="L6178" s="117" t="s">
        <v>398</v>
      </c>
      <c r="M6178" s="117" t="s">
        <v>398</v>
      </c>
      <c r="N6178" s="117" t="s">
        <v>398</v>
      </c>
      <c r="O6178" s="125" t="s">
        <v>579</v>
      </c>
      <c r="P6178" s="117">
        <v>1</v>
      </c>
      <c r="Q6178" s="117" t="s">
        <v>398</v>
      </c>
      <c r="R6178" s="117" t="s">
        <v>398</v>
      </c>
      <c r="S6178" s="117" t="s">
        <v>398</v>
      </c>
      <c r="T6178" s="117" t="s">
        <v>398</v>
      </c>
      <c r="U6178" s="117" t="s">
        <v>398</v>
      </c>
      <c r="V6178" s="117" t="s">
        <v>398</v>
      </c>
      <c r="W6178" s="123">
        <v>85</v>
      </c>
      <c r="X6178" s="117" t="s">
        <v>907</v>
      </c>
      <c r="Y6178" s="120">
        <v>43565</v>
      </c>
      <c r="Z6178" s="121">
        <v>0.625</v>
      </c>
      <c r="AA6178" s="121">
        <v>0.71527777777777779</v>
      </c>
      <c r="AB6178" s="117" t="s">
        <v>582</v>
      </c>
      <c r="AC6178" s="119" t="s">
        <v>398</v>
      </c>
      <c r="AD6178" s="119" t="s">
        <v>398</v>
      </c>
    </row>
    <row r="6179" spans="1:30">
      <c r="A6179" s="117">
        <v>6178</v>
      </c>
      <c r="B6179" s="123" t="s">
        <v>469</v>
      </c>
      <c r="C6179" s="117" t="s">
        <v>5</v>
      </c>
      <c r="D6179" s="117" t="s">
        <v>595</v>
      </c>
      <c r="E6179" s="117">
        <v>6178</v>
      </c>
      <c r="F6179" s="117" t="s">
        <v>924</v>
      </c>
      <c r="G6179" s="117" t="s">
        <v>591</v>
      </c>
      <c r="H6179" s="117" t="s">
        <v>398</v>
      </c>
      <c r="I6179" s="117" t="s">
        <v>398</v>
      </c>
      <c r="J6179" s="117" t="s">
        <v>398</v>
      </c>
      <c r="K6179" s="117" t="s">
        <v>398</v>
      </c>
      <c r="L6179" s="117" t="s">
        <v>398</v>
      </c>
      <c r="M6179" s="117" t="s">
        <v>398</v>
      </c>
      <c r="N6179" s="117" t="s">
        <v>398</v>
      </c>
      <c r="O6179" s="125" t="s">
        <v>579</v>
      </c>
      <c r="P6179" s="117">
        <v>1</v>
      </c>
      <c r="Q6179" s="117" t="s">
        <v>398</v>
      </c>
      <c r="R6179" s="117" t="s">
        <v>398</v>
      </c>
      <c r="S6179" s="117" t="s">
        <v>398</v>
      </c>
      <c r="T6179" s="117" t="s">
        <v>398</v>
      </c>
      <c r="U6179" s="117" t="s">
        <v>398</v>
      </c>
      <c r="V6179" s="117" t="s">
        <v>398</v>
      </c>
      <c r="W6179" s="123">
        <v>85</v>
      </c>
      <c r="X6179" s="117" t="s">
        <v>907</v>
      </c>
      <c r="Y6179" s="120">
        <v>43565</v>
      </c>
      <c r="Z6179" s="121">
        <v>0.625</v>
      </c>
      <c r="AA6179" s="121">
        <v>0.71527777777777779</v>
      </c>
      <c r="AB6179" s="117" t="s">
        <v>582</v>
      </c>
      <c r="AC6179" s="119" t="s">
        <v>398</v>
      </c>
      <c r="AD6179" s="119" t="s">
        <v>398</v>
      </c>
    </row>
    <row r="6180" spans="1:30">
      <c r="A6180" s="117">
        <v>6179</v>
      </c>
      <c r="B6180" s="123" t="s">
        <v>469</v>
      </c>
      <c r="C6180" s="117" t="s">
        <v>5</v>
      </c>
      <c r="D6180" s="117" t="s">
        <v>595</v>
      </c>
      <c r="E6180" s="117">
        <v>6179</v>
      </c>
      <c r="F6180" s="117" t="s">
        <v>924</v>
      </c>
      <c r="G6180" s="117" t="s">
        <v>591</v>
      </c>
      <c r="H6180" s="117" t="s">
        <v>398</v>
      </c>
      <c r="I6180" s="117" t="s">
        <v>398</v>
      </c>
      <c r="J6180" s="117" t="s">
        <v>398</v>
      </c>
      <c r="K6180" s="117" t="s">
        <v>398</v>
      </c>
      <c r="L6180" s="117" t="s">
        <v>398</v>
      </c>
      <c r="M6180" s="117" t="s">
        <v>398</v>
      </c>
      <c r="N6180" s="117" t="s">
        <v>398</v>
      </c>
      <c r="O6180" s="125" t="s">
        <v>579</v>
      </c>
      <c r="P6180" s="117">
        <v>1</v>
      </c>
      <c r="Q6180" s="117" t="s">
        <v>398</v>
      </c>
      <c r="R6180" s="117" t="s">
        <v>398</v>
      </c>
      <c r="S6180" s="117" t="s">
        <v>398</v>
      </c>
      <c r="T6180" s="117" t="s">
        <v>398</v>
      </c>
      <c r="U6180" s="117" t="s">
        <v>398</v>
      </c>
      <c r="V6180" s="117" t="s">
        <v>398</v>
      </c>
      <c r="W6180" s="123">
        <v>85</v>
      </c>
      <c r="X6180" s="117" t="s">
        <v>907</v>
      </c>
      <c r="Y6180" s="120">
        <v>43565</v>
      </c>
      <c r="Z6180" s="121">
        <v>0.625</v>
      </c>
      <c r="AA6180" s="121">
        <v>0.71527777777777779</v>
      </c>
      <c r="AB6180" s="117" t="s">
        <v>582</v>
      </c>
      <c r="AC6180" s="119" t="s">
        <v>398</v>
      </c>
      <c r="AD6180" s="119" t="s">
        <v>398</v>
      </c>
    </row>
    <row r="6181" spans="1:30">
      <c r="A6181" s="117">
        <v>6180</v>
      </c>
      <c r="B6181" s="123" t="s">
        <v>469</v>
      </c>
      <c r="C6181" s="117" t="s">
        <v>5</v>
      </c>
      <c r="D6181" s="117" t="s">
        <v>595</v>
      </c>
      <c r="E6181" s="117">
        <v>6180</v>
      </c>
      <c r="F6181" s="117" t="s">
        <v>924</v>
      </c>
      <c r="G6181" s="117" t="s">
        <v>591</v>
      </c>
      <c r="H6181" s="117" t="s">
        <v>398</v>
      </c>
      <c r="I6181" s="117" t="s">
        <v>398</v>
      </c>
      <c r="J6181" s="117" t="s">
        <v>398</v>
      </c>
      <c r="K6181" s="117" t="s">
        <v>398</v>
      </c>
      <c r="L6181" s="117" t="s">
        <v>398</v>
      </c>
      <c r="M6181" s="117" t="s">
        <v>398</v>
      </c>
      <c r="N6181" s="117" t="s">
        <v>398</v>
      </c>
      <c r="O6181" s="125" t="s">
        <v>579</v>
      </c>
      <c r="P6181" s="117">
        <v>1</v>
      </c>
      <c r="Q6181" s="117" t="s">
        <v>398</v>
      </c>
      <c r="R6181" s="117" t="s">
        <v>398</v>
      </c>
      <c r="S6181" s="117" t="s">
        <v>398</v>
      </c>
      <c r="T6181" s="117" t="s">
        <v>398</v>
      </c>
      <c r="U6181" s="117" t="s">
        <v>398</v>
      </c>
      <c r="V6181" s="117" t="s">
        <v>398</v>
      </c>
      <c r="W6181" s="123">
        <v>85</v>
      </c>
      <c r="X6181" s="117" t="s">
        <v>907</v>
      </c>
      <c r="Y6181" s="120">
        <v>43565</v>
      </c>
      <c r="Z6181" s="121">
        <v>0.625</v>
      </c>
      <c r="AA6181" s="121">
        <v>0.71527777777777779</v>
      </c>
      <c r="AB6181" s="117" t="s">
        <v>582</v>
      </c>
      <c r="AC6181" s="119" t="s">
        <v>398</v>
      </c>
      <c r="AD6181" s="119" t="s">
        <v>398</v>
      </c>
    </row>
    <row r="6182" spans="1:30">
      <c r="A6182" s="117">
        <v>6181</v>
      </c>
      <c r="B6182" s="123" t="s">
        <v>469</v>
      </c>
      <c r="C6182" s="117" t="s">
        <v>5</v>
      </c>
      <c r="D6182" s="117" t="s">
        <v>595</v>
      </c>
      <c r="E6182" s="117">
        <v>6181</v>
      </c>
      <c r="F6182" s="117" t="s">
        <v>924</v>
      </c>
      <c r="G6182" s="117" t="s">
        <v>591</v>
      </c>
      <c r="H6182" s="117" t="s">
        <v>398</v>
      </c>
      <c r="I6182" s="117" t="s">
        <v>398</v>
      </c>
      <c r="J6182" s="117" t="s">
        <v>398</v>
      </c>
      <c r="K6182" s="117" t="s">
        <v>398</v>
      </c>
      <c r="L6182" s="117" t="s">
        <v>398</v>
      </c>
      <c r="M6182" s="117" t="s">
        <v>398</v>
      </c>
      <c r="N6182" s="117" t="s">
        <v>398</v>
      </c>
      <c r="O6182" s="125" t="s">
        <v>579</v>
      </c>
      <c r="P6182" s="117">
        <v>1</v>
      </c>
      <c r="Q6182" s="117" t="s">
        <v>398</v>
      </c>
      <c r="R6182" s="117" t="s">
        <v>398</v>
      </c>
      <c r="S6182" s="117" t="s">
        <v>398</v>
      </c>
      <c r="T6182" s="117" t="s">
        <v>398</v>
      </c>
      <c r="U6182" s="117" t="s">
        <v>398</v>
      </c>
      <c r="V6182" s="117" t="s">
        <v>398</v>
      </c>
      <c r="W6182" s="123">
        <v>85</v>
      </c>
      <c r="X6182" s="117" t="s">
        <v>907</v>
      </c>
      <c r="Y6182" s="120">
        <v>43565</v>
      </c>
      <c r="Z6182" s="121">
        <v>0.625</v>
      </c>
      <c r="AA6182" s="121">
        <v>0.71527777777777779</v>
      </c>
      <c r="AB6182" s="117" t="s">
        <v>582</v>
      </c>
      <c r="AC6182" s="119" t="s">
        <v>398</v>
      </c>
      <c r="AD6182" s="119" t="s">
        <v>398</v>
      </c>
    </row>
    <row r="6183" spans="1:30">
      <c r="A6183" s="117">
        <v>6182</v>
      </c>
      <c r="B6183" s="123" t="s">
        <v>469</v>
      </c>
      <c r="C6183" s="117" t="s">
        <v>5</v>
      </c>
      <c r="D6183" s="117" t="s">
        <v>595</v>
      </c>
      <c r="E6183" s="117">
        <v>6182</v>
      </c>
      <c r="F6183" s="117" t="s">
        <v>924</v>
      </c>
      <c r="G6183" s="117" t="s">
        <v>591</v>
      </c>
      <c r="H6183" s="117" t="s">
        <v>398</v>
      </c>
      <c r="I6183" s="117" t="s">
        <v>398</v>
      </c>
      <c r="J6183" s="117" t="s">
        <v>398</v>
      </c>
      <c r="K6183" s="117" t="s">
        <v>398</v>
      </c>
      <c r="L6183" s="117" t="s">
        <v>398</v>
      </c>
      <c r="M6183" s="117" t="s">
        <v>398</v>
      </c>
      <c r="N6183" s="117" t="s">
        <v>398</v>
      </c>
      <c r="O6183" s="125" t="s">
        <v>579</v>
      </c>
      <c r="P6183" s="117">
        <v>1</v>
      </c>
      <c r="Q6183" s="117" t="s">
        <v>398</v>
      </c>
      <c r="R6183" s="117" t="s">
        <v>398</v>
      </c>
      <c r="S6183" s="117" t="s">
        <v>398</v>
      </c>
      <c r="T6183" s="117" t="s">
        <v>398</v>
      </c>
      <c r="U6183" s="117" t="s">
        <v>398</v>
      </c>
      <c r="V6183" s="117" t="s">
        <v>398</v>
      </c>
      <c r="W6183" s="123">
        <v>85</v>
      </c>
      <c r="X6183" s="117" t="s">
        <v>907</v>
      </c>
      <c r="Y6183" s="120">
        <v>43565</v>
      </c>
      <c r="Z6183" s="121">
        <v>0.625</v>
      </c>
      <c r="AA6183" s="121">
        <v>0.71527777777777779</v>
      </c>
      <c r="AB6183" s="117" t="s">
        <v>582</v>
      </c>
      <c r="AC6183" s="119" t="s">
        <v>398</v>
      </c>
      <c r="AD6183" s="119" t="s">
        <v>398</v>
      </c>
    </row>
    <row r="6184" spans="1:30">
      <c r="A6184" s="117">
        <v>6183</v>
      </c>
      <c r="B6184" s="123" t="s">
        <v>469</v>
      </c>
      <c r="C6184" s="117" t="s">
        <v>5</v>
      </c>
      <c r="D6184" s="117" t="s">
        <v>595</v>
      </c>
      <c r="E6184" s="117">
        <v>6183</v>
      </c>
      <c r="F6184" s="117" t="s">
        <v>924</v>
      </c>
      <c r="G6184" s="117" t="s">
        <v>591</v>
      </c>
      <c r="H6184" s="117" t="s">
        <v>398</v>
      </c>
      <c r="I6184" s="117" t="s">
        <v>398</v>
      </c>
      <c r="J6184" s="117" t="s">
        <v>398</v>
      </c>
      <c r="K6184" s="117" t="s">
        <v>398</v>
      </c>
      <c r="L6184" s="117" t="s">
        <v>398</v>
      </c>
      <c r="M6184" s="117" t="s">
        <v>398</v>
      </c>
      <c r="N6184" s="117" t="s">
        <v>398</v>
      </c>
      <c r="O6184" s="125" t="s">
        <v>579</v>
      </c>
      <c r="P6184" s="117">
        <v>1</v>
      </c>
      <c r="Q6184" s="117" t="s">
        <v>398</v>
      </c>
      <c r="R6184" s="117" t="s">
        <v>398</v>
      </c>
      <c r="S6184" s="117" t="s">
        <v>398</v>
      </c>
      <c r="T6184" s="117" t="s">
        <v>398</v>
      </c>
      <c r="U6184" s="117" t="s">
        <v>398</v>
      </c>
      <c r="V6184" s="117" t="s">
        <v>398</v>
      </c>
      <c r="W6184" s="123">
        <v>85</v>
      </c>
      <c r="X6184" s="117" t="s">
        <v>907</v>
      </c>
      <c r="Y6184" s="120">
        <v>43565</v>
      </c>
      <c r="Z6184" s="121">
        <v>0.625</v>
      </c>
      <c r="AA6184" s="121">
        <v>0.71527777777777779</v>
      </c>
      <c r="AB6184" s="117" t="s">
        <v>582</v>
      </c>
      <c r="AC6184" s="119" t="s">
        <v>398</v>
      </c>
      <c r="AD6184" s="119" t="s">
        <v>398</v>
      </c>
    </row>
    <row r="6185" spans="1:30">
      <c r="A6185" s="117">
        <v>6184</v>
      </c>
      <c r="B6185" s="123" t="s">
        <v>469</v>
      </c>
      <c r="C6185" s="117" t="s">
        <v>5</v>
      </c>
      <c r="D6185" s="117" t="s">
        <v>595</v>
      </c>
      <c r="E6185" s="117">
        <v>6184</v>
      </c>
      <c r="F6185" s="117" t="s">
        <v>924</v>
      </c>
      <c r="G6185" s="117" t="s">
        <v>591</v>
      </c>
      <c r="H6185" s="117" t="s">
        <v>398</v>
      </c>
      <c r="I6185" s="117" t="s">
        <v>398</v>
      </c>
      <c r="J6185" s="117" t="s">
        <v>398</v>
      </c>
      <c r="K6185" s="117" t="s">
        <v>398</v>
      </c>
      <c r="L6185" s="117" t="s">
        <v>398</v>
      </c>
      <c r="M6185" s="117" t="s">
        <v>398</v>
      </c>
      <c r="N6185" s="117" t="s">
        <v>398</v>
      </c>
      <c r="O6185" s="125" t="s">
        <v>579</v>
      </c>
      <c r="P6185" s="117">
        <v>1</v>
      </c>
      <c r="Q6185" s="117" t="s">
        <v>398</v>
      </c>
      <c r="R6185" s="117" t="s">
        <v>398</v>
      </c>
      <c r="S6185" s="117" t="s">
        <v>398</v>
      </c>
      <c r="T6185" s="117" t="s">
        <v>398</v>
      </c>
      <c r="U6185" s="117" t="s">
        <v>398</v>
      </c>
      <c r="V6185" s="117" t="s">
        <v>398</v>
      </c>
      <c r="W6185" s="123">
        <v>85</v>
      </c>
      <c r="X6185" s="117" t="s">
        <v>907</v>
      </c>
      <c r="Y6185" s="120">
        <v>43565</v>
      </c>
      <c r="Z6185" s="121">
        <v>0.625</v>
      </c>
      <c r="AA6185" s="121">
        <v>0.71527777777777779</v>
      </c>
      <c r="AB6185" s="117" t="s">
        <v>582</v>
      </c>
      <c r="AC6185" s="119" t="s">
        <v>398</v>
      </c>
      <c r="AD6185" s="119" t="s">
        <v>398</v>
      </c>
    </row>
    <row r="6186" spans="1:30">
      <c r="A6186" s="117">
        <v>6185</v>
      </c>
      <c r="B6186" s="123" t="s">
        <v>469</v>
      </c>
      <c r="C6186" s="117" t="s">
        <v>5</v>
      </c>
      <c r="D6186" s="117" t="s">
        <v>595</v>
      </c>
      <c r="E6186" s="117">
        <v>6185</v>
      </c>
      <c r="F6186" s="117" t="s">
        <v>924</v>
      </c>
      <c r="G6186" s="117" t="s">
        <v>591</v>
      </c>
      <c r="H6186" s="117" t="s">
        <v>398</v>
      </c>
      <c r="I6186" s="117" t="s">
        <v>398</v>
      </c>
      <c r="J6186" s="117" t="s">
        <v>398</v>
      </c>
      <c r="K6186" s="117" t="s">
        <v>398</v>
      </c>
      <c r="L6186" s="117" t="s">
        <v>398</v>
      </c>
      <c r="M6186" s="117" t="s">
        <v>398</v>
      </c>
      <c r="N6186" s="117" t="s">
        <v>398</v>
      </c>
      <c r="O6186" s="125" t="s">
        <v>579</v>
      </c>
      <c r="P6186" s="117">
        <v>1</v>
      </c>
      <c r="Q6186" s="117" t="s">
        <v>398</v>
      </c>
      <c r="R6186" s="117" t="s">
        <v>398</v>
      </c>
      <c r="S6186" s="117" t="s">
        <v>398</v>
      </c>
      <c r="T6186" s="117" t="s">
        <v>398</v>
      </c>
      <c r="U6186" s="117" t="s">
        <v>398</v>
      </c>
      <c r="V6186" s="117" t="s">
        <v>398</v>
      </c>
      <c r="W6186" s="123">
        <v>85</v>
      </c>
      <c r="X6186" s="117" t="s">
        <v>907</v>
      </c>
      <c r="Y6186" s="120">
        <v>43565</v>
      </c>
      <c r="Z6186" s="121">
        <v>0.625</v>
      </c>
      <c r="AA6186" s="121">
        <v>0.71527777777777779</v>
      </c>
      <c r="AB6186" s="117" t="s">
        <v>582</v>
      </c>
      <c r="AC6186" s="119" t="s">
        <v>398</v>
      </c>
      <c r="AD6186" s="119" t="s">
        <v>398</v>
      </c>
    </row>
    <row r="6187" spans="1:30">
      <c r="A6187" s="117">
        <v>6186</v>
      </c>
      <c r="B6187" s="123" t="s">
        <v>469</v>
      </c>
      <c r="C6187" s="117" t="s">
        <v>5</v>
      </c>
      <c r="D6187" s="117" t="s">
        <v>595</v>
      </c>
      <c r="E6187" s="117">
        <v>6186</v>
      </c>
      <c r="F6187" s="117" t="s">
        <v>924</v>
      </c>
      <c r="G6187" s="117" t="s">
        <v>591</v>
      </c>
      <c r="H6187" s="117" t="s">
        <v>398</v>
      </c>
      <c r="I6187" s="117" t="s">
        <v>398</v>
      </c>
      <c r="J6187" s="117" t="s">
        <v>398</v>
      </c>
      <c r="K6187" s="117" t="s">
        <v>398</v>
      </c>
      <c r="L6187" s="117" t="s">
        <v>398</v>
      </c>
      <c r="M6187" s="117" t="s">
        <v>398</v>
      </c>
      <c r="N6187" s="117" t="s">
        <v>398</v>
      </c>
      <c r="O6187" s="125" t="s">
        <v>579</v>
      </c>
      <c r="P6187" s="117">
        <v>1</v>
      </c>
      <c r="Q6187" s="117" t="s">
        <v>398</v>
      </c>
      <c r="R6187" s="117" t="s">
        <v>398</v>
      </c>
      <c r="S6187" s="117" t="s">
        <v>398</v>
      </c>
      <c r="T6187" s="117" t="s">
        <v>398</v>
      </c>
      <c r="U6187" s="117" t="s">
        <v>398</v>
      </c>
      <c r="V6187" s="117" t="s">
        <v>398</v>
      </c>
      <c r="W6187" s="123">
        <v>85</v>
      </c>
      <c r="X6187" s="117" t="s">
        <v>907</v>
      </c>
      <c r="Y6187" s="120">
        <v>43565</v>
      </c>
      <c r="Z6187" s="121">
        <v>0.625</v>
      </c>
      <c r="AA6187" s="121">
        <v>0.71527777777777779</v>
      </c>
      <c r="AB6187" s="117" t="s">
        <v>582</v>
      </c>
      <c r="AC6187" s="119" t="s">
        <v>398</v>
      </c>
      <c r="AD6187" s="119" t="s">
        <v>398</v>
      </c>
    </row>
    <row r="6188" spans="1:30">
      <c r="A6188" s="117">
        <v>6187</v>
      </c>
      <c r="B6188" s="123" t="s">
        <v>469</v>
      </c>
      <c r="C6188" s="117" t="s">
        <v>5</v>
      </c>
      <c r="D6188" s="117" t="s">
        <v>595</v>
      </c>
      <c r="E6188" s="117">
        <v>6187</v>
      </c>
      <c r="F6188" s="117" t="s">
        <v>924</v>
      </c>
      <c r="G6188" s="117" t="s">
        <v>591</v>
      </c>
      <c r="H6188" s="117" t="s">
        <v>398</v>
      </c>
      <c r="I6188" s="117" t="s">
        <v>398</v>
      </c>
      <c r="J6188" s="117" t="s">
        <v>398</v>
      </c>
      <c r="K6188" s="117" t="s">
        <v>398</v>
      </c>
      <c r="L6188" s="117" t="s">
        <v>398</v>
      </c>
      <c r="M6188" s="117" t="s">
        <v>398</v>
      </c>
      <c r="N6188" s="117" t="s">
        <v>398</v>
      </c>
      <c r="O6188" s="125" t="s">
        <v>579</v>
      </c>
      <c r="P6188" s="117">
        <v>1</v>
      </c>
      <c r="Q6188" s="117" t="s">
        <v>398</v>
      </c>
      <c r="R6188" s="117" t="s">
        <v>398</v>
      </c>
      <c r="S6188" s="117" t="s">
        <v>398</v>
      </c>
      <c r="T6188" s="117" t="s">
        <v>398</v>
      </c>
      <c r="U6188" s="117" t="s">
        <v>398</v>
      </c>
      <c r="V6188" s="117" t="s">
        <v>398</v>
      </c>
      <c r="W6188" s="123">
        <v>85</v>
      </c>
      <c r="X6188" s="117" t="s">
        <v>907</v>
      </c>
      <c r="Y6188" s="120">
        <v>43565</v>
      </c>
      <c r="Z6188" s="121">
        <v>0.625</v>
      </c>
      <c r="AA6188" s="121">
        <v>0.71527777777777779</v>
      </c>
      <c r="AB6188" s="117" t="s">
        <v>582</v>
      </c>
      <c r="AC6188" s="119" t="s">
        <v>398</v>
      </c>
      <c r="AD6188" s="119" t="s">
        <v>398</v>
      </c>
    </row>
    <row r="6189" spans="1:30">
      <c r="A6189" s="117">
        <v>6188</v>
      </c>
      <c r="B6189" s="123" t="s">
        <v>469</v>
      </c>
      <c r="C6189" s="117" t="s">
        <v>5</v>
      </c>
      <c r="D6189" s="117" t="s">
        <v>595</v>
      </c>
      <c r="E6189" s="117">
        <v>6188</v>
      </c>
      <c r="F6189" s="117" t="s">
        <v>924</v>
      </c>
      <c r="G6189" s="117" t="s">
        <v>591</v>
      </c>
      <c r="H6189" s="117" t="s">
        <v>398</v>
      </c>
      <c r="I6189" s="117" t="s">
        <v>398</v>
      </c>
      <c r="J6189" s="117" t="s">
        <v>398</v>
      </c>
      <c r="K6189" s="117" t="s">
        <v>398</v>
      </c>
      <c r="L6189" s="117" t="s">
        <v>398</v>
      </c>
      <c r="M6189" s="117" t="s">
        <v>398</v>
      </c>
      <c r="N6189" s="117" t="s">
        <v>398</v>
      </c>
      <c r="O6189" s="125" t="s">
        <v>579</v>
      </c>
      <c r="P6189" s="117">
        <v>1</v>
      </c>
      <c r="Q6189" s="117" t="s">
        <v>398</v>
      </c>
      <c r="R6189" s="117" t="s">
        <v>398</v>
      </c>
      <c r="S6189" s="117" t="s">
        <v>398</v>
      </c>
      <c r="T6189" s="117" t="s">
        <v>398</v>
      </c>
      <c r="U6189" s="117" t="s">
        <v>398</v>
      </c>
      <c r="V6189" s="117" t="s">
        <v>398</v>
      </c>
      <c r="W6189" s="123">
        <v>85</v>
      </c>
      <c r="X6189" s="117" t="s">
        <v>907</v>
      </c>
      <c r="Y6189" s="120">
        <v>43565</v>
      </c>
      <c r="Z6189" s="121">
        <v>0.625</v>
      </c>
      <c r="AA6189" s="121">
        <v>0.71527777777777779</v>
      </c>
      <c r="AB6189" s="117" t="s">
        <v>582</v>
      </c>
      <c r="AC6189" s="119" t="s">
        <v>398</v>
      </c>
      <c r="AD6189" s="119" t="s">
        <v>398</v>
      </c>
    </row>
    <row r="6190" spans="1:30">
      <c r="A6190" s="117">
        <v>6189</v>
      </c>
      <c r="B6190" s="123" t="s">
        <v>469</v>
      </c>
      <c r="C6190" s="117" t="s">
        <v>5</v>
      </c>
      <c r="D6190" s="117" t="s">
        <v>595</v>
      </c>
      <c r="E6190" s="117">
        <v>6189</v>
      </c>
      <c r="F6190" s="117" t="s">
        <v>924</v>
      </c>
      <c r="G6190" s="117" t="s">
        <v>591</v>
      </c>
      <c r="H6190" s="117" t="s">
        <v>398</v>
      </c>
      <c r="I6190" s="117" t="s">
        <v>398</v>
      </c>
      <c r="J6190" s="117" t="s">
        <v>398</v>
      </c>
      <c r="K6190" s="117" t="s">
        <v>398</v>
      </c>
      <c r="L6190" s="117" t="s">
        <v>398</v>
      </c>
      <c r="M6190" s="117" t="s">
        <v>398</v>
      </c>
      <c r="N6190" s="117" t="s">
        <v>398</v>
      </c>
      <c r="O6190" s="125" t="s">
        <v>579</v>
      </c>
      <c r="P6190" s="117">
        <v>1</v>
      </c>
      <c r="Q6190" s="117" t="s">
        <v>398</v>
      </c>
      <c r="R6190" s="117" t="s">
        <v>398</v>
      </c>
      <c r="S6190" s="117" t="s">
        <v>398</v>
      </c>
      <c r="T6190" s="117" t="s">
        <v>398</v>
      </c>
      <c r="U6190" s="117" t="s">
        <v>398</v>
      </c>
      <c r="V6190" s="117" t="s">
        <v>398</v>
      </c>
      <c r="W6190" s="123">
        <v>85</v>
      </c>
      <c r="X6190" s="117" t="s">
        <v>907</v>
      </c>
      <c r="Y6190" s="120">
        <v>43565</v>
      </c>
      <c r="Z6190" s="121">
        <v>0.625</v>
      </c>
      <c r="AA6190" s="121">
        <v>0.71527777777777779</v>
      </c>
      <c r="AB6190" s="117" t="s">
        <v>582</v>
      </c>
      <c r="AC6190" s="119" t="s">
        <v>398</v>
      </c>
      <c r="AD6190" s="119" t="s">
        <v>398</v>
      </c>
    </row>
    <row r="6191" spans="1:30">
      <c r="A6191" s="117">
        <v>6190</v>
      </c>
      <c r="B6191" s="123" t="s">
        <v>469</v>
      </c>
      <c r="C6191" s="117" t="s">
        <v>5</v>
      </c>
      <c r="D6191" s="117" t="s">
        <v>595</v>
      </c>
      <c r="E6191" s="117">
        <v>6190</v>
      </c>
      <c r="F6191" s="117" t="s">
        <v>924</v>
      </c>
      <c r="G6191" s="117" t="s">
        <v>591</v>
      </c>
      <c r="H6191" s="117" t="s">
        <v>398</v>
      </c>
      <c r="I6191" s="117" t="s">
        <v>398</v>
      </c>
      <c r="J6191" s="117" t="s">
        <v>398</v>
      </c>
      <c r="K6191" s="117" t="s">
        <v>398</v>
      </c>
      <c r="L6191" s="117" t="s">
        <v>398</v>
      </c>
      <c r="M6191" s="117" t="s">
        <v>398</v>
      </c>
      <c r="N6191" s="117" t="s">
        <v>398</v>
      </c>
      <c r="O6191" s="125" t="s">
        <v>579</v>
      </c>
      <c r="P6191" s="117">
        <v>1</v>
      </c>
      <c r="Q6191" s="117" t="s">
        <v>398</v>
      </c>
      <c r="R6191" s="117" t="s">
        <v>398</v>
      </c>
      <c r="S6191" s="117" t="s">
        <v>398</v>
      </c>
      <c r="T6191" s="117" t="s">
        <v>398</v>
      </c>
      <c r="U6191" s="117" t="s">
        <v>398</v>
      </c>
      <c r="V6191" s="117" t="s">
        <v>398</v>
      </c>
      <c r="W6191" s="123">
        <v>85</v>
      </c>
      <c r="X6191" s="117" t="s">
        <v>907</v>
      </c>
      <c r="Y6191" s="120">
        <v>43565</v>
      </c>
      <c r="Z6191" s="121">
        <v>0.625</v>
      </c>
      <c r="AA6191" s="121">
        <v>0.71527777777777779</v>
      </c>
      <c r="AB6191" s="117" t="s">
        <v>582</v>
      </c>
      <c r="AC6191" s="119" t="s">
        <v>398</v>
      </c>
      <c r="AD6191" s="119" t="s">
        <v>398</v>
      </c>
    </row>
    <row r="6192" spans="1:30">
      <c r="A6192" s="117">
        <v>6191</v>
      </c>
      <c r="B6192" s="123" t="s">
        <v>469</v>
      </c>
      <c r="C6192" s="117" t="s">
        <v>5</v>
      </c>
      <c r="D6192" s="117" t="s">
        <v>595</v>
      </c>
      <c r="E6192" s="117">
        <v>6191</v>
      </c>
      <c r="F6192" s="117" t="s">
        <v>924</v>
      </c>
      <c r="G6192" s="117" t="s">
        <v>591</v>
      </c>
      <c r="H6192" s="117" t="s">
        <v>398</v>
      </c>
      <c r="I6192" s="117" t="s">
        <v>398</v>
      </c>
      <c r="J6192" s="117" t="s">
        <v>398</v>
      </c>
      <c r="K6192" s="117" t="s">
        <v>398</v>
      </c>
      <c r="L6192" s="117" t="s">
        <v>398</v>
      </c>
      <c r="M6192" s="117" t="s">
        <v>398</v>
      </c>
      <c r="N6192" s="117" t="s">
        <v>398</v>
      </c>
      <c r="O6192" s="125" t="s">
        <v>579</v>
      </c>
      <c r="P6192" s="117">
        <v>1</v>
      </c>
      <c r="Q6192" s="117" t="s">
        <v>398</v>
      </c>
      <c r="R6192" s="117" t="s">
        <v>398</v>
      </c>
      <c r="S6192" s="117" t="s">
        <v>398</v>
      </c>
      <c r="T6192" s="117" t="s">
        <v>398</v>
      </c>
      <c r="U6192" s="117" t="s">
        <v>398</v>
      </c>
      <c r="V6192" s="117" t="s">
        <v>398</v>
      </c>
      <c r="W6192" s="123">
        <v>85</v>
      </c>
      <c r="X6192" s="117" t="s">
        <v>907</v>
      </c>
      <c r="Y6192" s="120">
        <v>43565</v>
      </c>
      <c r="Z6192" s="121">
        <v>0.625</v>
      </c>
      <c r="AA6192" s="121">
        <v>0.71527777777777779</v>
      </c>
      <c r="AB6192" s="117" t="s">
        <v>582</v>
      </c>
      <c r="AC6192" s="119" t="s">
        <v>398</v>
      </c>
      <c r="AD6192" s="119" t="s">
        <v>398</v>
      </c>
    </row>
    <row r="6193" spans="1:30">
      <c r="A6193" s="117">
        <v>6192</v>
      </c>
      <c r="B6193" s="123" t="s">
        <v>469</v>
      </c>
      <c r="C6193" s="117" t="s">
        <v>5</v>
      </c>
      <c r="D6193" s="117" t="s">
        <v>595</v>
      </c>
      <c r="E6193" s="117">
        <v>6192</v>
      </c>
      <c r="F6193" s="117" t="s">
        <v>924</v>
      </c>
      <c r="G6193" s="117" t="s">
        <v>591</v>
      </c>
      <c r="H6193" s="117" t="s">
        <v>398</v>
      </c>
      <c r="I6193" s="117" t="s">
        <v>398</v>
      </c>
      <c r="J6193" s="117" t="s">
        <v>398</v>
      </c>
      <c r="K6193" s="117" t="s">
        <v>398</v>
      </c>
      <c r="L6193" s="117" t="s">
        <v>398</v>
      </c>
      <c r="M6193" s="117" t="s">
        <v>398</v>
      </c>
      <c r="N6193" s="117" t="s">
        <v>398</v>
      </c>
      <c r="O6193" s="125" t="s">
        <v>579</v>
      </c>
      <c r="P6193" s="117">
        <v>1</v>
      </c>
      <c r="Q6193" s="117" t="s">
        <v>398</v>
      </c>
      <c r="R6193" s="117" t="s">
        <v>398</v>
      </c>
      <c r="S6193" s="117" t="s">
        <v>398</v>
      </c>
      <c r="T6193" s="117" t="s">
        <v>398</v>
      </c>
      <c r="U6193" s="117" t="s">
        <v>398</v>
      </c>
      <c r="V6193" s="117" t="s">
        <v>398</v>
      </c>
      <c r="W6193" s="123">
        <v>85</v>
      </c>
      <c r="X6193" s="117" t="s">
        <v>907</v>
      </c>
      <c r="Y6193" s="120">
        <v>43565</v>
      </c>
      <c r="Z6193" s="121">
        <v>0.625</v>
      </c>
      <c r="AA6193" s="121">
        <v>0.71527777777777779</v>
      </c>
      <c r="AB6193" s="117" t="s">
        <v>582</v>
      </c>
      <c r="AC6193" s="119" t="s">
        <v>398</v>
      </c>
      <c r="AD6193" s="119" t="s">
        <v>398</v>
      </c>
    </row>
    <row r="6194" spans="1:30">
      <c r="A6194" s="117">
        <v>6193</v>
      </c>
      <c r="B6194" s="123" t="s">
        <v>469</v>
      </c>
      <c r="C6194" s="117" t="s">
        <v>5</v>
      </c>
      <c r="D6194" s="117" t="s">
        <v>595</v>
      </c>
      <c r="E6194" s="117">
        <v>6193</v>
      </c>
      <c r="F6194" s="117" t="s">
        <v>924</v>
      </c>
      <c r="G6194" s="117" t="s">
        <v>591</v>
      </c>
      <c r="H6194" s="117" t="s">
        <v>398</v>
      </c>
      <c r="I6194" s="117" t="s">
        <v>398</v>
      </c>
      <c r="J6194" s="117" t="s">
        <v>398</v>
      </c>
      <c r="K6194" s="117" t="s">
        <v>398</v>
      </c>
      <c r="L6194" s="117" t="s">
        <v>398</v>
      </c>
      <c r="M6194" s="117" t="s">
        <v>398</v>
      </c>
      <c r="N6194" s="117" t="s">
        <v>398</v>
      </c>
      <c r="O6194" s="125" t="s">
        <v>579</v>
      </c>
      <c r="P6194" s="117">
        <v>1</v>
      </c>
      <c r="Q6194" s="117" t="s">
        <v>398</v>
      </c>
      <c r="R6194" s="117" t="s">
        <v>398</v>
      </c>
      <c r="S6194" s="117" t="s">
        <v>398</v>
      </c>
      <c r="T6194" s="117" t="s">
        <v>398</v>
      </c>
      <c r="U6194" s="117" t="s">
        <v>398</v>
      </c>
      <c r="V6194" s="117" t="s">
        <v>398</v>
      </c>
      <c r="W6194" s="123">
        <v>85</v>
      </c>
      <c r="X6194" s="117" t="s">
        <v>907</v>
      </c>
      <c r="Y6194" s="120">
        <v>43565</v>
      </c>
      <c r="Z6194" s="121">
        <v>0.625</v>
      </c>
      <c r="AA6194" s="121">
        <v>0.71527777777777779</v>
      </c>
      <c r="AB6194" s="117" t="s">
        <v>582</v>
      </c>
      <c r="AC6194" s="119" t="s">
        <v>398</v>
      </c>
      <c r="AD6194" s="119" t="s">
        <v>398</v>
      </c>
    </row>
    <row r="6195" spans="1:30">
      <c r="A6195" s="117">
        <v>6194</v>
      </c>
      <c r="B6195" s="123" t="s">
        <v>469</v>
      </c>
      <c r="C6195" s="117" t="s">
        <v>5</v>
      </c>
      <c r="D6195" s="117" t="s">
        <v>595</v>
      </c>
      <c r="E6195" s="117">
        <v>6194</v>
      </c>
      <c r="F6195" s="117" t="s">
        <v>924</v>
      </c>
      <c r="G6195" s="117" t="s">
        <v>591</v>
      </c>
      <c r="H6195" s="117" t="s">
        <v>398</v>
      </c>
      <c r="I6195" s="117" t="s">
        <v>398</v>
      </c>
      <c r="J6195" s="117" t="s">
        <v>398</v>
      </c>
      <c r="K6195" s="117" t="s">
        <v>398</v>
      </c>
      <c r="L6195" s="117" t="s">
        <v>398</v>
      </c>
      <c r="M6195" s="117" t="s">
        <v>398</v>
      </c>
      <c r="N6195" s="117" t="s">
        <v>398</v>
      </c>
      <c r="O6195" s="125" t="s">
        <v>579</v>
      </c>
      <c r="P6195" s="117">
        <v>1</v>
      </c>
      <c r="Q6195" s="117" t="s">
        <v>398</v>
      </c>
      <c r="R6195" s="117" t="s">
        <v>398</v>
      </c>
      <c r="S6195" s="117" t="s">
        <v>398</v>
      </c>
      <c r="T6195" s="117" t="s">
        <v>398</v>
      </c>
      <c r="U6195" s="117" t="s">
        <v>398</v>
      </c>
      <c r="V6195" s="117" t="s">
        <v>398</v>
      </c>
      <c r="W6195" s="123">
        <v>85</v>
      </c>
      <c r="X6195" s="117" t="s">
        <v>907</v>
      </c>
      <c r="Y6195" s="120">
        <v>43565</v>
      </c>
      <c r="Z6195" s="121">
        <v>0.625</v>
      </c>
      <c r="AA6195" s="121">
        <v>0.71527777777777779</v>
      </c>
      <c r="AB6195" s="117" t="s">
        <v>582</v>
      </c>
      <c r="AC6195" s="119" t="s">
        <v>398</v>
      </c>
      <c r="AD6195" s="119" t="s">
        <v>398</v>
      </c>
    </row>
    <row r="6196" spans="1:30">
      <c r="A6196" s="117">
        <v>6195</v>
      </c>
      <c r="B6196" s="123" t="s">
        <v>469</v>
      </c>
      <c r="C6196" s="117" t="s">
        <v>5</v>
      </c>
      <c r="D6196" s="117" t="s">
        <v>595</v>
      </c>
      <c r="E6196" s="117">
        <v>6195</v>
      </c>
      <c r="F6196" s="117" t="s">
        <v>924</v>
      </c>
      <c r="G6196" s="117" t="s">
        <v>591</v>
      </c>
      <c r="H6196" s="117" t="s">
        <v>398</v>
      </c>
      <c r="I6196" s="117" t="s">
        <v>398</v>
      </c>
      <c r="J6196" s="117" t="s">
        <v>398</v>
      </c>
      <c r="K6196" s="117" t="s">
        <v>398</v>
      </c>
      <c r="L6196" s="117" t="s">
        <v>398</v>
      </c>
      <c r="M6196" s="117" t="s">
        <v>398</v>
      </c>
      <c r="N6196" s="117" t="s">
        <v>398</v>
      </c>
      <c r="O6196" s="125" t="s">
        <v>579</v>
      </c>
      <c r="P6196" s="117">
        <v>1</v>
      </c>
      <c r="Q6196" s="117" t="s">
        <v>398</v>
      </c>
      <c r="R6196" s="117" t="s">
        <v>398</v>
      </c>
      <c r="S6196" s="117" t="s">
        <v>398</v>
      </c>
      <c r="T6196" s="117" t="s">
        <v>398</v>
      </c>
      <c r="U6196" s="117" t="s">
        <v>398</v>
      </c>
      <c r="V6196" s="117" t="s">
        <v>398</v>
      </c>
      <c r="W6196" s="123">
        <v>85</v>
      </c>
      <c r="X6196" s="117" t="s">
        <v>907</v>
      </c>
      <c r="Y6196" s="120">
        <v>43565</v>
      </c>
      <c r="Z6196" s="121">
        <v>0.625</v>
      </c>
      <c r="AA6196" s="121">
        <v>0.71527777777777779</v>
      </c>
      <c r="AB6196" s="117" t="s">
        <v>582</v>
      </c>
      <c r="AC6196" s="119" t="s">
        <v>398</v>
      </c>
      <c r="AD6196" s="119" t="s">
        <v>398</v>
      </c>
    </row>
    <row r="6197" spans="1:30">
      <c r="A6197" s="117">
        <v>6196</v>
      </c>
      <c r="B6197" s="123" t="s">
        <v>469</v>
      </c>
      <c r="C6197" s="117" t="s">
        <v>5</v>
      </c>
      <c r="D6197" s="117" t="s">
        <v>595</v>
      </c>
      <c r="E6197" s="117">
        <v>6196</v>
      </c>
      <c r="F6197" s="117" t="s">
        <v>924</v>
      </c>
      <c r="G6197" s="117" t="s">
        <v>591</v>
      </c>
      <c r="H6197" s="117" t="s">
        <v>398</v>
      </c>
      <c r="I6197" s="117" t="s">
        <v>398</v>
      </c>
      <c r="J6197" s="117" t="s">
        <v>398</v>
      </c>
      <c r="K6197" s="117" t="s">
        <v>398</v>
      </c>
      <c r="L6197" s="117" t="s">
        <v>398</v>
      </c>
      <c r="M6197" s="117" t="s">
        <v>398</v>
      </c>
      <c r="N6197" s="117" t="s">
        <v>398</v>
      </c>
      <c r="O6197" s="125" t="s">
        <v>579</v>
      </c>
      <c r="P6197" s="117">
        <v>1</v>
      </c>
      <c r="Q6197" s="117" t="s">
        <v>398</v>
      </c>
      <c r="R6197" s="117" t="s">
        <v>398</v>
      </c>
      <c r="S6197" s="117" t="s">
        <v>398</v>
      </c>
      <c r="T6197" s="117" t="s">
        <v>398</v>
      </c>
      <c r="U6197" s="117" t="s">
        <v>398</v>
      </c>
      <c r="V6197" s="117" t="s">
        <v>398</v>
      </c>
      <c r="W6197" s="123">
        <v>85</v>
      </c>
      <c r="X6197" s="117" t="s">
        <v>907</v>
      </c>
      <c r="Y6197" s="120">
        <v>43565</v>
      </c>
      <c r="Z6197" s="121">
        <v>0.625</v>
      </c>
      <c r="AA6197" s="121">
        <v>0.71527777777777779</v>
      </c>
      <c r="AB6197" s="117" t="s">
        <v>582</v>
      </c>
      <c r="AC6197" s="119" t="s">
        <v>398</v>
      </c>
      <c r="AD6197" s="119" t="s">
        <v>398</v>
      </c>
    </row>
    <row r="6198" spans="1:30">
      <c r="A6198" s="117">
        <v>6197</v>
      </c>
      <c r="B6198" s="123" t="s">
        <v>469</v>
      </c>
      <c r="C6198" s="117" t="s">
        <v>5</v>
      </c>
      <c r="D6198" s="117" t="s">
        <v>595</v>
      </c>
      <c r="E6198" s="117">
        <v>6197</v>
      </c>
      <c r="F6198" s="117" t="s">
        <v>924</v>
      </c>
      <c r="G6198" s="117" t="s">
        <v>591</v>
      </c>
      <c r="H6198" s="117" t="s">
        <v>398</v>
      </c>
      <c r="I6198" s="117" t="s">
        <v>398</v>
      </c>
      <c r="J6198" s="117" t="s">
        <v>398</v>
      </c>
      <c r="K6198" s="117" t="s">
        <v>398</v>
      </c>
      <c r="L6198" s="117" t="s">
        <v>398</v>
      </c>
      <c r="M6198" s="117" t="s">
        <v>398</v>
      </c>
      <c r="N6198" s="117" t="s">
        <v>398</v>
      </c>
      <c r="O6198" s="125" t="s">
        <v>579</v>
      </c>
      <c r="P6198" s="117">
        <v>1</v>
      </c>
      <c r="Q6198" s="117" t="s">
        <v>398</v>
      </c>
      <c r="R6198" s="117" t="s">
        <v>398</v>
      </c>
      <c r="S6198" s="117" t="s">
        <v>398</v>
      </c>
      <c r="T6198" s="117" t="s">
        <v>398</v>
      </c>
      <c r="U6198" s="117" t="s">
        <v>398</v>
      </c>
      <c r="V6198" s="117" t="s">
        <v>398</v>
      </c>
      <c r="W6198" s="123">
        <v>85</v>
      </c>
      <c r="X6198" s="117" t="s">
        <v>907</v>
      </c>
      <c r="Y6198" s="120">
        <v>43565</v>
      </c>
      <c r="Z6198" s="121">
        <v>0.625</v>
      </c>
      <c r="AA6198" s="121">
        <v>0.71527777777777779</v>
      </c>
      <c r="AB6198" s="117" t="s">
        <v>582</v>
      </c>
      <c r="AC6198" s="119" t="s">
        <v>398</v>
      </c>
      <c r="AD6198" s="119" t="s">
        <v>398</v>
      </c>
    </row>
    <row r="6199" spans="1:30">
      <c r="A6199" s="117">
        <v>6198</v>
      </c>
      <c r="B6199" s="123" t="s">
        <v>469</v>
      </c>
      <c r="C6199" s="117" t="s">
        <v>5</v>
      </c>
      <c r="D6199" s="117" t="s">
        <v>595</v>
      </c>
      <c r="E6199" s="117">
        <v>6198</v>
      </c>
      <c r="F6199" s="117" t="s">
        <v>924</v>
      </c>
      <c r="G6199" s="117" t="s">
        <v>591</v>
      </c>
      <c r="H6199" s="117" t="s">
        <v>398</v>
      </c>
      <c r="I6199" s="117" t="s">
        <v>398</v>
      </c>
      <c r="J6199" s="117" t="s">
        <v>398</v>
      </c>
      <c r="K6199" s="117" t="s">
        <v>398</v>
      </c>
      <c r="L6199" s="117" t="s">
        <v>398</v>
      </c>
      <c r="M6199" s="117" t="s">
        <v>398</v>
      </c>
      <c r="N6199" s="117" t="s">
        <v>398</v>
      </c>
      <c r="O6199" s="125" t="s">
        <v>579</v>
      </c>
      <c r="P6199" s="117">
        <v>1</v>
      </c>
      <c r="Q6199" s="117" t="s">
        <v>398</v>
      </c>
      <c r="R6199" s="117" t="s">
        <v>398</v>
      </c>
      <c r="S6199" s="117" t="s">
        <v>398</v>
      </c>
      <c r="T6199" s="117" t="s">
        <v>398</v>
      </c>
      <c r="U6199" s="117" t="s">
        <v>398</v>
      </c>
      <c r="V6199" s="117" t="s">
        <v>398</v>
      </c>
      <c r="W6199" s="123">
        <v>85</v>
      </c>
      <c r="X6199" s="117" t="s">
        <v>907</v>
      </c>
      <c r="Y6199" s="120">
        <v>43565</v>
      </c>
      <c r="Z6199" s="121">
        <v>0.625</v>
      </c>
      <c r="AA6199" s="121">
        <v>0.71527777777777779</v>
      </c>
      <c r="AB6199" s="117" t="s">
        <v>582</v>
      </c>
      <c r="AC6199" s="119" t="s">
        <v>398</v>
      </c>
      <c r="AD6199" s="119" t="s">
        <v>398</v>
      </c>
    </row>
    <row r="6200" spans="1:30">
      <c r="A6200" s="117">
        <v>6199</v>
      </c>
      <c r="B6200" s="123" t="s">
        <v>469</v>
      </c>
      <c r="C6200" s="117" t="s">
        <v>5</v>
      </c>
      <c r="D6200" s="117" t="s">
        <v>595</v>
      </c>
      <c r="E6200" s="117">
        <v>6199</v>
      </c>
      <c r="F6200" s="117" t="s">
        <v>924</v>
      </c>
      <c r="G6200" s="117" t="s">
        <v>591</v>
      </c>
      <c r="H6200" s="117" t="s">
        <v>398</v>
      </c>
      <c r="I6200" s="117" t="s">
        <v>398</v>
      </c>
      <c r="J6200" s="117" t="s">
        <v>398</v>
      </c>
      <c r="K6200" s="117" t="s">
        <v>398</v>
      </c>
      <c r="L6200" s="117" t="s">
        <v>398</v>
      </c>
      <c r="M6200" s="117" t="s">
        <v>398</v>
      </c>
      <c r="N6200" s="117" t="s">
        <v>398</v>
      </c>
      <c r="O6200" s="125" t="s">
        <v>579</v>
      </c>
      <c r="P6200" s="117">
        <v>1</v>
      </c>
      <c r="Q6200" s="117" t="s">
        <v>398</v>
      </c>
      <c r="R6200" s="117" t="s">
        <v>398</v>
      </c>
      <c r="S6200" s="117" t="s">
        <v>398</v>
      </c>
      <c r="T6200" s="117" t="s">
        <v>398</v>
      </c>
      <c r="U6200" s="117" t="s">
        <v>398</v>
      </c>
      <c r="V6200" s="117" t="s">
        <v>398</v>
      </c>
      <c r="W6200" s="123">
        <v>85</v>
      </c>
      <c r="X6200" s="117" t="s">
        <v>907</v>
      </c>
      <c r="Y6200" s="120">
        <v>43565</v>
      </c>
      <c r="Z6200" s="121">
        <v>0.625</v>
      </c>
      <c r="AA6200" s="121">
        <v>0.71527777777777779</v>
      </c>
      <c r="AB6200" s="117" t="s">
        <v>582</v>
      </c>
      <c r="AC6200" s="119" t="s">
        <v>398</v>
      </c>
      <c r="AD6200" s="119" t="s">
        <v>398</v>
      </c>
    </row>
    <row r="6201" spans="1:30">
      <c r="A6201" s="117">
        <v>6200</v>
      </c>
      <c r="B6201" s="123" t="s">
        <v>469</v>
      </c>
      <c r="C6201" s="117" t="s">
        <v>5</v>
      </c>
      <c r="D6201" s="117" t="s">
        <v>595</v>
      </c>
      <c r="E6201" s="117">
        <v>6200</v>
      </c>
      <c r="F6201" s="117" t="s">
        <v>924</v>
      </c>
      <c r="G6201" s="117" t="s">
        <v>591</v>
      </c>
      <c r="H6201" s="117" t="s">
        <v>398</v>
      </c>
      <c r="I6201" s="117" t="s">
        <v>398</v>
      </c>
      <c r="J6201" s="117" t="s">
        <v>398</v>
      </c>
      <c r="K6201" s="117" t="s">
        <v>398</v>
      </c>
      <c r="L6201" s="117" t="s">
        <v>398</v>
      </c>
      <c r="M6201" s="117" t="s">
        <v>398</v>
      </c>
      <c r="N6201" s="117" t="s">
        <v>398</v>
      </c>
      <c r="O6201" s="125" t="s">
        <v>579</v>
      </c>
      <c r="P6201" s="117">
        <v>1</v>
      </c>
      <c r="Q6201" s="117" t="s">
        <v>398</v>
      </c>
      <c r="R6201" s="117" t="s">
        <v>398</v>
      </c>
      <c r="S6201" s="117" t="s">
        <v>398</v>
      </c>
      <c r="T6201" s="117" t="s">
        <v>398</v>
      </c>
      <c r="U6201" s="117" t="s">
        <v>398</v>
      </c>
      <c r="V6201" s="117" t="s">
        <v>398</v>
      </c>
      <c r="W6201" s="123">
        <v>85</v>
      </c>
      <c r="X6201" s="117" t="s">
        <v>907</v>
      </c>
      <c r="Y6201" s="120">
        <v>43565</v>
      </c>
      <c r="Z6201" s="121">
        <v>0.625</v>
      </c>
      <c r="AA6201" s="121">
        <v>0.71527777777777779</v>
      </c>
      <c r="AB6201" s="117" t="s">
        <v>582</v>
      </c>
      <c r="AC6201" s="119" t="s">
        <v>398</v>
      </c>
      <c r="AD6201" s="119" t="s">
        <v>398</v>
      </c>
    </row>
    <row r="6202" spans="1:30">
      <c r="A6202" s="117">
        <v>6201</v>
      </c>
      <c r="B6202" s="123" t="s">
        <v>469</v>
      </c>
      <c r="C6202" s="117" t="s">
        <v>5</v>
      </c>
      <c r="D6202" s="117" t="s">
        <v>595</v>
      </c>
      <c r="E6202" s="117">
        <v>6201</v>
      </c>
      <c r="F6202" s="117" t="s">
        <v>924</v>
      </c>
      <c r="G6202" s="117" t="s">
        <v>591</v>
      </c>
      <c r="H6202" s="117" t="s">
        <v>398</v>
      </c>
      <c r="I6202" s="117" t="s">
        <v>398</v>
      </c>
      <c r="J6202" s="117" t="s">
        <v>398</v>
      </c>
      <c r="K6202" s="117" t="s">
        <v>398</v>
      </c>
      <c r="L6202" s="117" t="s">
        <v>398</v>
      </c>
      <c r="M6202" s="117" t="s">
        <v>398</v>
      </c>
      <c r="N6202" s="117" t="s">
        <v>398</v>
      </c>
      <c r="O6202" s="125" t="s">
        <v>579</v>
      </c>
      <c r="P6202" s="117">
        <v>1</v>
      </c>
      <c r="Q6202" s="117" t="s">
        <v>398</v>
      </c>
      <c r="R6202" s="117" t="s">
        <v>398</v>
      </c>
      <c r="S6202" s="117" t="s">
        <v>398</v>
      </c>
      <c r="T6202" s="117" t="s">
        <v>398</v>
      </c>
      <c r="U6202" s="117" t="s">
        <v>398</v>
      </c>
      <c r="V6202" s="117" t="s">
        <v>398</v>
      </c>
      <c r="W6202" s="123">
        <v>85</v>
      </c>
      <c r="X6202" s="117" t="s">
        <v>907</v>
      </c>
      <c r="Y6202" s="120">
        <v>43565</v>
      </c>
      <c r="Z6202" s="121">
        <v>0.625</v>
      </c>
      <c r="AA6202" s="121">
        <v>0.71527777777777779</v>
      </c>
      <c r="AB6202" s="117" t="s">
        <v>582</v>
      </c>
      <c r="AC6202" s="119" t="s">
        <v>398</v>
      </c>
      <c r="AD6202" s="119" t="s">
        <v>398</v>
      </c>
    </row>
    <row r="6203" spans="1:30">
      <c r="A6203" s="117">
        <v>6202</v>
      </c>
      <c r="B6203" s="123" t="s">
        <v>469</v>
      </c>
      <c r="C6203" s="117" t="s">
        <v>5</v>
      </c>
      <c r="D6203" s="117" t="s">
        <v>595</v>
      </c>
      <c r="E6203" s="117">
        <v>6202</v>
      </c>
      <c r="F6203" s="117" t="s">
        <v>924</v>
      </c>
      <c r="G6203" s="117" t="s">
        <v>591</v>
      </c>
      <c r="H6203" s="117" t="s">
        <v>398</v>
      </c>
      <c r="I6203" s="117" t="s">
        <v>398</v>
      </c>
      <c r="J6203" s="117" t="s">
        <v>398</v>
      </c>
      <c r="K6203" s="117" t="s">
        <v>398</v>
      </c>
      <c r="L6203" s="117" t="s">
        <v>398</v>
      </c>
      <c r="M6203" s="117" t="s">
        <v>398</v>
      </c>
      <c r="N6203" s="117" t="s">
        <v>398</v>
      </c>
      <c r="O6203" s="125" t="s">
        <v>579</v>
      </c>
      <c r="P6203" s="117">
        <v>1</v>
      </c>
      <c r="Q6203" s="117" t="s">
        <v>398</v>
      </c>
      <c r="R6203" s="117" t="s">
        <v>398</v>
      </c>
      <c r="S6203" s="117" t="s">
        <v>398</v>
      </c>
      <c r="T6203" s="117" t="s">
        <v>398</v>
      </c>
      <c r="U6203" s="117" t="s">
        <v>398</v>
      </c>
      <c r="V6203" s="117" t="s">
        <v>398</v>
      </c>
      <c r="W6203" s="123">
        <v>85</v>
      </c>
      <c r="X6203" s="117" t="s">
        <v>907</v>
      </c>
      <c r="Y6203" s="120">
        <v>43565</v>
      </c>
      <c r="Z6203" s="121">
        <v>0.625</v>
      </c>
      <c r="AA6203" s="121">
        <v>0.71527777777777779</v>
      </c>
      <c r="AB6203" s="117" t="s">
        <v>582</v>
      </c>
      <c r="AC6203" s="119" t="s">
        <v>398</v>
      </c>
      <c r="AD6203" s="119" t="s">
        <v>398</v>
      </c>
    </row>
    <row r="6204" spans="1:30">
      <c r="A6204" s="117">
        <v>6203</v>
      </c>
      <c r="B6204" s="123" t="s">
        <v>469</v>
      </c>
      <c r="C6204" s="117" t="s">
        <v>5</v>
      </c>
      <c r="D6204" s="117" t="s">
        <v>595</v>
      </c>
      <c r="E6204" s="117">
        <v>6203</v>
      </c>
      <c r="F6204" s="117" t="s">
        <v>924</v>
      </c>
      <c r="G6204" s="117" t="s">
        <v>591</v>
      </c>
      <c r="H6204" s="117" t="s">
        <v>398</v>
      </c>
      <c r="I6204" s="117" t="s">
        <v>398</v>
      </c>
      <c r="J6204" s="117" t="s">
        <v>398</v>
      </c>
      <c r="K6204" s="117" t="s">
        <v>398</v>
      </c>
      <c r="L6204" s="117" t="s">
        <v>398</v>
      </c>
      <c r="M6204" s="117" t="s">
        <v>398</v>
      </c>
      <c r="N6204" s="117" t="s">
        <v>398</v>
      </c>
      <c r="O6204" s="125" t="s">
        <v>579</v>
      </c>
      <c r="P6204" s="117">
        <v>1</v>
      </c>
      <c r="Q6204" s="117" t="s">
        <v>398</v>
      </c>
      <c r="R6204" s="117" t="s">
        <v>398</v>
      </c>
      <c r="S6204" s="117" t="s">
        <v>398</v>
      </c>
      <c r="T6204" s="117" t="s">
        <v>398</v>
      </c>
      <c r="U6204" s="117" t="s">
        <v>398</v>
      </c>
      <c r="V6204" s="117" t="s">
        <v>398</v>
      </c>
      <c r="W6204" s="123">
        <v>85</v>
      </c>
      <c r="X6204" s="117" t="s">
        <v>907</v>
      </c>
      <c r="Y6204" s="120">
        <v>43565</v>
      </c>
      <c r="Z6204" s="121">
        <v>0.625</v>
      </c>
      <c r="AA6204" s="121">
        <v>0.71527777777777779</v>
      </c>
      <c r="AB6204" s="117" t="s">
        <v>582</v>
      </c>
      <c r="AC6204" s="119" t="s">
        <v>398</v>
      </c>
      <c r="AD6204" s="119" t="s">
        <v>398</v>
      </c>
    </row>
    <row r="6205" spans="1:30">
      <c r="A6205" s="117">
        <v>6204</v>
      </c>
      <c r="B6205" s="123" t="s">
        <v>469</v>
      </c>
      <c r="C6205" s="117" t="s">
        <v>5</v>
      </c>
      <c r="D6205" s="117" t="s">
        <v>595</v>
      </c>
      <c r="E6205" s="117">
        <v>6204</v>
      </c>
      <c r="F6205" s="117" t="s">
        <v>924</v>
      </c>
      <c r="G6205" s="117" t="s">
        <v>591</v>
      </c>
      <c r="H6205" s="117" t="s">
        <v>398</v>
      </c>
      <c r="I6205" s="117" t="s">
        <v>398</v>
      </c>
      <c r="J6205" s="117" t="s">
        <v>398</v>
      </c>
      <c r="K6205" s="117" t="s">
        <v>398</v>
      </c>
      <c r="L6205" s="117" t="s">
        <v>398</v>
      </c>
      <c r="M6205" s="117" t="s">
        <v>398</v>
      </c>
      <c r="N6205" s="117" t="s">
        <v>398</v>
      </c>
      <c r="O6205" s="125" t="s">
        <v>579</v>
      </c>
      <c r="P6205" s="117">
        <v>1</v>
      </c>
      <c r="Q6205" s="117" t="s">
        <v>398</v>
      </c>
      <c r="R6205" s="117" t="s">
        <v>398</v>
      </c>
      <c r="S6205" s="117" t="s">
        <v>398</v>
      </c>
      <c r="T6205" s="117" t="s">
        <v>398</v>
      </c>
      <c r="U6205" s="117" t="s">
        <v>398</v>
      </c>
      <c r="V6205" s="117" t="s">
        <v>398</v>
      </c>
      <c r="W6205" s="123">
        <v>85</v>
      </c>
      <c r="X6205" s="117" t="s">
        <v>907</v>
      </c>
      <c r="Y6205" s="120">
        <v>43565</v>
      </c>
      <c r="Z6205" s="121">
        <v>0.625</v>
      </c>
      <c r="AA6205" s="121">
        <v>0.71527777777777779</v>
      </c>
      <c r="AB6205" s="117" t="s">
        <v>582</v>
      </c>
      <c r="AC6205" s="119" t="s">
        <v>398</v>
      </c>
      <c r="AD6205" s="119" t="s">
        <v>398</v>
      </c>
    </row>
    <row r="6206" spans="1:30">
      <c r="A6206" s="117">
        <v>6205</v>
      </c>
      <c r="B6206" s="123" t="s">
        <v>469</v>
      </c>
      <c r="C6206" s="117" t="s">
        <v>5</v>
      </c>
      <c r="D6206" s="117" t="s">
        <v>595</v>
      </c>
      <c r="E6206" s="117">
        <v>6205</v>
      </c>
      <c r="F6206" s="117" t="s">
        <v>924</v>
      </c>
      <c r="G6206" s="117" t="s">
        <v>591</v>
      </c>
      <c r="H6206" s="117" t="s">
        <v>398</v>
      </c>
      <c r="I6206" s="117" t="s">
        <v>398</v>
      </c>
      <c r="J6206" s="117" t="s">
        <v>398</v>
      </c>
      <c r="K6206" s="117" t="s">
        <v>398</v>
      </c>
      <c r="L6206" s="117" t="s">
        <v>398</v>
      </c>
      <c r="M6206" s="117" t="s">
        <v>398</v>
      </c>
      <c r="N6206" s="117" t="s">
        <v>398</v>
      </c>
      <c r="O6206" s="125" t="s">
        <v>579</v>
      </c>
      <c r="P6206" s="117">
        <v>1</v>
      </c>
      <c r="Q6206" s="117" t="s">
        <v>398</v>
      </c>
      <c r="R6206" s="117" t="s">
        <v>398</v>
      </c>
      <c r="S6206" s="117" t="s">
        <v>398</v>
      </c>
      <c r="T6206" s="117" t="s">
        <v>398</v>
      </c>
      <c r="U6206" s="117" t="s">
        <v>398</v>
      </c>
      <c r="V6206" s="117" t="s">
        <v>398</v>
      </c>
      <c r="W6206" s="123">
        <v>85</v>
      </c>
      <c r="X6206" s="117" t="s">
        <v>907</v>
      </c>
      <c r="Y6206" s="120">
        <v>43565</v>
      </c>
      <c r="Z6206" s="121">
        <v>0.625</v>
      </c>
      <c r="AA6206" s="121">
        <v>0.71527777777777779</v>
      </c>
      <c r="AB6206" s="117" t="s">
        <v>582</v>
      </c>
      <c r="AC6206" s="119" t="s">
        <v>398</v>
      </c>
      <c r="AD6206" s="119" t="s">
        <v>398</v>
      </c>
    </row>
    <row r="6207" spans="1:30">
      <c r="A6207" s="117">
        <v>6206</v>
      </c>
      <c r="B6207" s="123" t="s">
        <v>469</v>
      </c>
      <c r="C6207" s="117" t="s">
        <v>5</v>
      </c>
      <c r="D6207" s="117" t="s">
        <v>595</v>
      </c>
      <c r="E6207" s="117">
        <v>6206</v>
      </c>
      <c r="F6207" s="117" t="s">
        <v>924</v>
      </c>
      <c r="G6207" s="117" t="s">
        <v>591</v>
      </c>
      <c r="H6207" s="117" t="s">
        <v>398</v>
      </c>
      <c r="I6207" s="117" t="s">
        <v>398</v>
      </c>
      <c r="J6207" s="117" t="s">
        <v>398</v>
      </c>
      <c r="K6207" s="117" t="s">
        <v>398</v>
      </c>
      <c r="L6207" s="117" t="s">
        <v>398</v>
      </c>
      <c r="M6207" s="117" t="s">
        <v>398</v>
      </c>
      <c r="N6207" s="117" t="s">
        <v>398</v>
      </c>
      <c r="O6207" s="125" t="s">
        <v>579</v>
      </c>
      <c r="P6207" s="117">
        <v>1</v>
      </c>
      <c r="Q6207" s="117" t="s">
        <v>398</v>
      </c>
      <c r="R6207" s="117" t="s">
        <v>398</v>
      </c>
      <c r="S6207" s="117" t="s">
        <v>398</v>
      </c>
      <c r="T6207" s="117" t="s">
        <v>398</v>
      </c>
      <c r="U6207" s="117" t="s">
        <v>398</v>
      </c>
      <c r="V6207" s="117" t="s">
        <v>398</v>
      </c>
      <c r="W6207" s="123">
        <v>85</v>
      </c>
      <c r="X6207" s="117" t="s">
        <v>907</v>
      </c>
      <c r="Y6207" s="120">
        <v>43565</v>
      </c>
      <c r="Z6207" s="121">
        <v>0.625</v>
      </c>
      <c r="AA6207" s="121">
        <v>0.71527777777777779</v>
      </c>
      <c r="AB6207" s="117" t="s">
        <v>582</v>
      </c>
      <c r="AC6207" s="119" t="s">
        <v>398</v>
      </c>
      <c r="AD6207" s="119" t="s">
        <v>398</v>
      </c>
    </row>
    <row r="6208" spans="1:30">
      <c r="A6208" s="117">
        <v>6207</v>
      </c>
      <c r="B6208" s="123" t="s">
        <v>469</v>
      </c>
      <c r="C6208" s="117" t="s">
        <v>5</v>
      </c>
      <c r="D6208" s="117" t="s">
        <v>595</v>
      </c>
      <c r="E6208" s="117">
        <v>6207</v>
      </c>
      <c r="F6208" s="117" t="s">
        <v>924</v>
      </c>
      <c r="G6208" s="117" t="s">
        <v>591</v>
      </c>
      <c r="H6208" s="117" t="s">
        <v>398</v>
      </c>
      <c r="I6208" s="117" t="s">
        <v>398</v>
      </c>
      <c r="J6208" s="117" t="s">
        <v>398</v>
      </c>
      <c r="K6208" s="117" t="s">
        <v>398</v>
      </c>
      <c r="L6208" s="117" t="s">
        <v>398</v>
      </c>
      <c r="M6208" s="117" t="s">
        <v>398</v>
      </c>
      <c r="N6208" s="117" t="s">
        <v>398</v>
      </c>
      <c r="O6208" s="125" t="s">
        <v>579</v>
      </c>
      <c r="P6208" s="117">
        <v>1</v>
      </c>
      <c r="Q6208" s="117" t="s">
        <v>398</v>
      </c>
      <c r="R6208" s="117" t="s">
        <v>398</v>
      </c>
      <c r="S6208" s="117" t="s">
        <v>398</v>
      </c>
      <c r="T6208" s="117" t="s">
        <v>398</v>
      </c>
      <c r="U6208" s="117" t="s">
        <v>398</v>
      </c>
      <c r="V6208" s="117" t="s">
        <v>398</v>
      </c>
      <c r="W6208" s="123">
        <v>85</v>
      </c>
      <c r="X6208" s="117" t="s">
        <v>907</v>
      </c>
      <c r="Y6208" s="120">
        <v>43565</v>
      </c>
      <c r="Z6208" s="121">
        <v>0.625</v>
      </c>
      <c r="AA6208" s="121">
        <v>0.71527777777777779</v>
      </c>
      <c r="AB6208" s="117" t="s">
        <v>582</v>
      </c>
      <c r="AC6208" s="119" t="s">
        <v>398</v>
      </c>
      <c r="AD6208" s="119" t="s">
        <v>398</v>
      </c>
    </row>
    <row r="6209" spans="1:30">
      <c r="A6209" s="117">
        <v>6208</v>
      </c>
      <c r="B6209" s="123" t="s">
        <v>469</v>
      </c>
      <c r="C6209" s="117" t="s">
        <v>5</v>
      </c>
      <c r="D6209" s="117" t="s">
        <v>595</v>
      </c>
      <c r="E6209" s="117">
        <v>6208</v>
      </c>
      <c r="F6209" s="117" t="s">
        <v>924</v>
      </c>
      <c r="G6209" s="117" t="s">
        <v>591</v>
      </c>
      <c r="H6209" s="117" t="s">
        <v>398</v>
      </c>
      <c r="I6209" s="117" t="s">
        <v>398</v>
      </c>
      <c r="J6209" s="117" t="s">
        <v>398</v>
      </c>
      <c r="K6209" s="117" t="s">
        <v>398</v>
      </c>
      <c r="L6209" s="117" t="s">
        <v>398</v>
      </c>
      <c r="M6209" s="117" t="s">
        <v>398</v>
      </c>
      <c r="N6209" s="117" t="s">
        <v>398</v>
      </c>
      <c r="O6209" s="125" t="s">
        <v>579</v>
      </c>
      <c r="P6209" s="117">
        <v>1</v>
      </c>
      <c r="Q6209" s="117" t="s">
        <v>398</v>
      </c>
      <c r="R6209" s="117" t="s">
        <v>398</v>
      </c>
      <c r="S6209" s="117" t="s">
        <v>398</v>
      </c>
      <c r="T6209" s="117" t="s">
        <v>398</v>
      </c>
      <c r="U6209" s="117" t="s">
        <v>398</v>
      </c>
      <c r="V6209" s="117" t="s">
        <v>398</v>
      </c>
      <c r="W6209" s="123">
        <v>85</v>
      </c>
      <c r="X6209" s="117" t="s">
        <v>907</v>
      </c>
      <c r="Y6209" s="120">
        <v>43565</v>
      </c>
      <c r="Z6209" s="121">
        <v>0.625</v>
      </c>
      <c r="AA6209" s="121">
        <v>0.71527777777777779</v>
      </c>
      <c r="AB6209" s="117" t="s">
        <v>582</v>
      </c>
      <c r="AC6209" s="119" t="s">
        <v>398</v>
      </c>
      <c r="AD6209" s="119" t="s">
        <v>398</v>
      </c>
    </row>
    <row r="6210" spans="1:30">
      <c r="A6210" s="117">
        <v>6209</v>
      </c>
      <c r="B6210" s="123" t="s">
        <v>469</v>
      </c>
      <c r="C6210" s="117" t="s">
        <v>5</v>
      </c>
      <c r="D6210" s="117" t="s">
        <v>595</v>
      </c>
      <c r="E6210" s="117">
        <v>6209</v>
      </c>
      <c r="F6210" s="117" t="s">
        <v>924</v>
      </c>
      <c r="G6210" s="117" t="s">
        <v>591</v>
      </c>
      <c r="H6210" s="117" t="s">
        <v>398</v>
      </c>
      <c r="I6210" s="117" t="s">
        <v>398</v>
      </c>
      <c r="J6210" s="117" t="s">
        <v>398</v>
      </c>
      <c r="K6210" s="117" t="s">
        <v>398</v>
      </c>
      <c r="L6210" s="117" t="s">
        <v>398</v>
      </c>
      <c r="M6210" s="117" t="s">
        <v>398</v>
      </c>
      <c r="N6210" s="117" t="s">
        <v>398</v>
      </c>
      <c r="O6210" s="125" t="s">
        <v>579</v>
      </c>
      <c r="P6210" s="117">
        <v>1</v>
      </c>
      <c r="Q6210" s="117" t="s">
        <v>398</v>
      </c>
      <c r="R6210" s="117" t="s">
        <v>398</v>
      </c>
      <c r="S6210" s="117" t="s">
        <v>398</v>
      </c>
      <c r="T6210" s="117" t="s">
        <v>398</v>
      </c>
      <c r="U6210" s="117" t="s">
        <v>398</v>
      </c>
      <c r="V6210" s="117" t="s">
        <v>398</v>
      </c>
      <c r="W6210" s="123">
        <v>85</v>
      </c>
      <c r="X6210" s="117" t="s">
        <v>907</v>
      </c>
      <c r="Y6210" s="120">
        <v>43565</v>
      </c>
      <c r="Z6210" s="121">
        <v>0.625</v>
      </c>
      <c r="AA6210" s="121">
        <v>0.71527777777777779</v>
      </c>
      <c r="AB6210" s="117" t="s">
        <v>582</v>
      </c>
      <c r="AC6210" s="119" t="s">
        <v>398</v>
      </c>
      <c r="AD6210" s="119" t="s">
        <v>398</v>
      </c>
    </row>
    <row r="6211" spans="1:30">
      <c r="A6211" s="117">
        <v>6210</v>
      </c>
      <c r="B6211" s="123" t="s">
        <v>469</v>
      </c>
      <c r="C6211" s="117" t="s">
        <v>5</v>
      </c>
      <c r="D6211" s="117" t="s">
        <v>595</v>
      </c>
      <c r="E6211" s="117">
        <v>6210</v>
      </c>
      <c r="F6211" s="117" t="s">
        <v>924</v>
      </c>
      <c r="G6211" s="117" t="s">
        <v>591</v>
      </c>
      <c r="H6211" s="117" t="s">
        <v>398</v>
      </c>
      <c r="I6211" s="117" t="s">
        <v>398</v>
      </c>
      <c r="J6211" s="117" t="s">
        <v>398</v>
      </c>
      <c r="K6211" s="117" t="s">
        <v>398</v>
      </c>
      <c r="L6211" s="117" t="s">
        <v>398</v>
      </c>
      <c r="M6211" s="117" t="s">
        <v>398</v>
      </c>
      <c r="N6211" s="117" t="s">
        <v>398</v>
      </c>
      <c r="O6211" s="125" t="s">
        <v>579</v>
      </c>
      <c r="P6211" s="117">
        <v>1</v>
      </c>
      <c r="Q6211" s="117" t="s">
        <v>398</v>
      </c>
      <c r="R6211" s="117" t="s">
        <v>398</v>
      </c>
      <c r="S6211" s="117" t="s">
        <v>398</v>
      </c>
      <c r="T6211" s="117" t="s">
        <v>398</v>
      </c>
      <c r="U6211" s="117" t="s">
        <v>398</v>
      </c>
      <c r="V6211" s="117" t="s">
        <v>398</v>
      </c>
      <c r="W6211" s="123">
        <v>85</v>
      </c>
      <c r="X6211" s="117" t="s">
        <v>907</v>
      </c>
      <c r="Y6211" s="120">
        <v>43565</v>
      </c>
      <c r="Z6211" s="121">
        <v>0.625</v>
      </c>
      <c r="AA6211" s="121">
        <v>0.71527777777777779</v>
      </c>
      <c r="AB6211" s="117" t="s">
        <v>582</v>
      </c>
      <c r="AC6211" s="119" t="s">
        <v>398</v>
      </c>
      <c r="AD6211" s="119" t="s">
        <v>398</v>
      </c>
    </row>
    <row r="6212" spans="1:30">
      <c r="A6212" s="117">
        <v>6211</v>
      </c>
      <c r="B6212" s="123" t="s">
        <v>469</v>
      </c>
      <c r="C6212" s="117" t="s">
        <v>5</v>
      </c>
      <c r="D6212" s="117" t="s">
        <v>595</v>
      </c>
      <c r="E6212" s="117">
        <v>6211</v>
      </c>
      <c r="F6212" s="117" t="s">
        <v>924</v>
      </c>
      <c r="G6212" s="117" t="s">
        <v>591</v>
      </c>
      <c r="H6212" s="117" t="s">
        <v>398</v>
      </c>
      <c r="I6212" s="117" t="s">
        <v>398</v>
      </c>
      <c r="J6212" s="117" t="s">
        <v>398</v>
      </c>
      <c r="K6212" s="117" t="s">
        <v>398</v>
      </c>
      <c r="L6212" s="117" t="s">
        <v>398</v>
      </c>
      <c r="M6212" s="117" t="s">
        <v>398</v>
      </c>
      <c r="N6212" s="117" t="s">
        <v>398</v>
      </c>
      <c r="O6212" s="125" t="s">
        <v>579</v>
      </c>
      <c r="P6212" s="117">
        <v>1</v>
      </c>
      <c r="Q6212" s="117" t="s">
        <v>398</v>
      </c>
      <c r="R6212" s="117" t="s">
        <v>398</v>
      </c>
      <c r="S6212" s="117" t="s">
        <v>398</v>
      </c>
      <c r="T6212" s="117" t="s">
        <v>398</v>
      </c>
      <c r="U6212" s="117" t="s">
        <v>398</v>
      </c>
      <c r="V6212" s="117" t="s">
        <v>398</v>
      </c>
      <c r="W6212" s="123">
        <v>85</v>
      </c>
      <c r="X6212" s="117" t="s">
        <v>907</v>
      </c>
      <c r="Y6212" s="120">
        <v>43565</v>
      </c>
      <c r="Z6212" s="121">
        <v>0.625</v>
      </c>
      <c r="AA6212" s="121">
        <v>0.71527777777777779</v>
      </c>
      <c r="AB6212" s="117" t="s">
        <v>582</v>
      </c>
      <c r="AC6212" s="119" t="s">
        <v>398</v>
      </c>
      <c r="AD6212" s="119" t="s">
        <v>398</v>
      </c>
    </row>
    <row r="6213" spans="1:30">
      <c r="A6213" s="117">
        <v>6212</v>
      </c>
      <c r="B6213" s="123" t="s">
        <v>469</v>
      </c>
      <c r="C6213" s="117" t="s">
        <v>5</v>
      </c>
      <c r="D6213" s="117" t="s">
        <v>595</v>
      </c>
      <c r="E6213" s="117">
        <v>6212</v>
      </c>
      <c r="F6213" s="117" t="s">
        <v>924</v>
      </c>
      <c r="G6213" s="117" t="s">
        <v>591</v>
      </c>
      <c r="H6213" s="117" t="s">
        <v>398</v>
      </c>
      <c r="I6213" s="117" t="s">
        <v>398</v>
      </c>
      <c r="J6213" s="117" t="s">
        <v>398</v>
      </c>
      <c r="K6213" s="117" t="s">
        <v>398</v>
      </c>
      <c r="L6213" s="117" t="s">
        <v>398</v>
      </c>
      <c r="M6213" s="117" t="s">
        <v>398</v>
      </c>
      <c r="N6213" s="117" t="s">
        <v>398</v>
      </c>
      <c r="O6213" s="125" t="s">
        <v>579</v>
      </c>
      <c r="P6213" s="117">
        <v>1</v>
      </c>
      <c r="Q6213" s="117" t="s">
        <v>398</v>
      </c>
      <c r="R6213" s="117" t="s">
        <v>398</v>
      </c>
      <c r="S6213" s="117" t="s">
        <v>398</v>
      </c>
      <c r="T6213" s="117" t="s">
        <v>398</v>
      </c>
      <c r="U6213" s="117" t="s">
        <v>398</v>
      </c>
      <c r="V6213" s="117" t="s">
        <v>398</v>
      </c>
      <c r="W6213" s="123">
        <v>85</v>
      </c>
      <c r="X6213" s="117" t="s">
        <v>907</v>
      </c>
      <c r="Y6213" s="120">
        <v>43565</v>
      </c>
      <c r="Z6213" s="121">
        <v>0.625</v>
      </c>
      <c r="AA6213" s="121">
        <v>0.71527777777777779</v>
      </c>
      <c r="AB6213" s="117" t="s">
        <v>582</v>
      </c>
      <c r="AC6213" s="119" t="s">
        <v>398</v>
      </c>
      <c r="AD6213" s="119" t="s">
        <v>398</v>
      </c>
    </row>
    <row r="6214" spans="1:30">
      <c r="A6214" s="117">
        <v>6213</v>
      </c>
      <c r="B6214" s="123" t="s">
        <v>469</v>
      </c>
      <c r="C6214" s="117" t="s">
        <v>5</v>
      </c>
      <c r="D6214" s="117" t="s">
        <v>595</v>
      </c>
      <c r="E6214" s="117">
        <v>6213</v>
      </c>
      <c r="F6214" s="117" t="s">
        <v>924</v>
      </c>
      <c r="G6214" s="117" t="s">
        <v>591</v>
      </c>
      <c r="H6214" s="117" t="s">
        <v>398</v>
      </c>
      <c r="I6214" s="117" t="s">
        <v>398</v>
      </c>
      <c r="J6214" s="117" t="s">
        <v>398</v>
      </c>
      <c r="K6214" s="117" t="s">
        <v>398</v>
      </c>
      <c r="L6214" s="117" t="s">
        <v>398</v>
      </c>
      <c r="M6214" s="117" t="s">
        <v>398</v>
      </c>
      <c r="N6214" s="117" t="s">
        <v>398</v>
      </c>
      <c r="O6214" s="125" t="s">
        <v>579</v>
      </c>
      <c r="P6214" s="117">
        <v>1</v>
      </c>
      <c r="Q6214" s="117" t="s">
        <v>398</v>
      </c>
      <c r="R6214" s="117" t="s">
        <v>398</v>
      </c>
      <c r="S6214" s="117" t="s">
        <v>398</v>
      </c>
      <c r="T6214" s="117" t="s">
        <v>398</v>
      </c>
      <c r="U6214" s="117" t="s">
        <v>398</v>
      </c>
      <c r="V6214" s="117" t="s">
        <v>398</v>
      </c>
      <c r="W6214" s="123">
        <v>85</v>
      </c>
      <c r="X6214" s="117" t="s">
        <v>907</v>
      </c>
      <c r="Y6214" s="120">
        <v>43565</v>
      </c>
      <c r="Z6214" s="121">
        <v>0.625</v>
      </c>
      <c r="AA6214" s="121">
        <v>0.71527777777777779</v>
      </c>
      <c r="AB6214" s="117" t="s">
        <v>582</v>
      </c>
      <c r="AC6214" s="119" t="s">
        <v>398</v>
      </c>
      <c r="AD6214" s="119" t="s">
        <v>398</v>
      </c>
    </row>
    <row r="6215" spans="1:30">
      <c r="A6215" s="117">
        <v>6214</v>
      </c>
      <c r="B6215" s="123" t="s">
        <v>469</v>
      </c>
      <c r="C6215" s="117" t="s">
        <v>5</v>
      </c>
      <c r="D6215" s="117" t="s">
        <v>595</v>
      </c>
      <c r="E6215" s="117">
        <v>6214</v>
      </c>
      <c r="F6215" s="117" t="s">
        <v>924</v>
      </c>
      <c r="G6215" s="117" t="s">
        <v>591</v>
      </c>
      <c r="H6215" s="117" t="s">
        <v>398</v>
      </c>
      <c r="I6215" s="117" t="s">
        <v>398</v>
      </c>
      <c r="J6215" s="117" t="s">
        <v>398</v>
      </c>
      <c r="K6215" s="117" t="s">
        <v>398</v>
      </c>
      <c r="L6215" s="117" t="s">
        <v>398</v>
      </c>
      <c r="M6215" s="117" t="s">
        <v>398</v>
      </c>
      <c r="N6215" s="117" t="s">
        <v>398</v>
      </c>
      <c r="O6215" s="125" t="s">
        <v>579</v>
      </c>
      <c r="P6215" s="117">
        <v>1</v>
      </c>
      <c r="Q6215" s="117" t="s">
        <v>398</v>
      </c>
      <c r="R6215" s="117" t="s">
        <v>398</v>
      </c>
      <c r="S6215" s="117" t="s">
        <v>398</v>
      </c>
      <c r="T6215" s="117" t="s">
        <v>398</v>
      </c>
      <c r="U6215" s="117" t="s">
        <v>398</v>
      </c>
      <c r="V6215" s="117" t="s">
        <v>398</v>
      </c>
      <c r="W6215" s="123">
        <v>85</v>
      </c>
      <c r="X6215" s="117" t="s">
        <v>907</v>
      </c>
      <c r="Y6215" s="120">
        <v>43565</v>
      </c>
      <c r="Z6215" s="121">
        <v>0.625</v>
      </c>
      <c r="AA6215" s="121">
        <v>0.71527777777777779</v>
      </c>
      <c r="AB6215" s="117" t="s">
        <v>582</v>
      </c>
      <c r="AC6215" s="119" t="s">
        <v>398</v>
      </c>
      <c r="AD6215" s="119" t="s">
        <v>398</v>
      </c>
    </row>
    <row r="6216" spans="1:30">
      <c r="A6216" s="117">
        <v>6215</v>
      </c>
      <c r="B6216" s="123" t="s">
        <v>469</v>
      </c>
      <c r="C6216" s="117" t="s">
        <v>5</v>
      </c>
      <c r="D6216" s="117" t="s">
        <v>595</v>
      </c>
      <c r="E6216" s="117">
        <v>6215</v>
      </c>
      <c r="F6216" s="117" t="s">
        <v>924</v>
      </c>
      <c r="G6216" s="117" t="s">
        <v>591</v>
      </c>
      <c r="H6216" s="117" t="s">
        <v>398</v>
      </c>
      <c r="I6216" s="117" t="s">
        <v>398</v>
      </c>
      <c r="J6216" s="117" t="s">
        <v>398</v>
      </c>
      <c r="K6216" s="117" t="s">
        <v>398</v>
      </c>
      <c r="L6216" s="117" t="s">
        <v>398</v>
      </c>
      <c r="M6216" s="117" t="s">
        <v>398</v>
      </c>
      <c r="N6216" s="117" t="s">
        <v>398</v>
      </c>
      <c r="O6216" s="125" t="s">
        <v>579</v>
      </c>
      <c r="P6216" s="117">
        <v>1</v>
      </c>
      <c r="Q6216" s="117" t="s">
        <v>398</v>
      </c>
      <c r="R6216" s="117" t="s">
        <v>398</v>
      </c>
      <c r="S6216" s="117" t="s">
        <v>398</v>
      </c>
      <c r="T6216" s="117" t="s">
        <v>398</v>
      </c>
      <c r="U6216" s="117" t="s">
        <v>398</v>
      </c>
      <c r="V6216" s="117" t="s">
        <v>398</v>
      </c>
      <c r="W6216" s="123">
        <v>85</v>
      </c>
      <c r="X6216" s="117" t="s">
        <v>907</v>
      </c>
      <c r="Y6216" s="120">
        <v>43565</v>
      </c>
      <c r="Z6216" s="121">
        <v>0.625</v>
      </c>
      <c r="AA6216" s="121">
        <v>0.71527777777777779</v>
      </c>
      <c r="AB6216" s="117" t="s">
        <v>582</v>
      </c>
      <c r="AC6216" s="119" t="s">
        <v>398</v>
      </c>
      <c r="AD6216" s="119" t="s">
        <v>398</v>
      </c>
    </row>
    <row r="6217" spans="1:30">
      <c r="A6217" s="117">
        <v>6216</v>
      </c>
      <c r="B6217" s="123" t="s">
        <v>469</v>
      </c>
      <c r="C6217" s="117" t="s">
        <v>5</v>
      </c>
      <c r="D6217" s="117" t="s">
        <v>595</v>
      </c>
      <c r="E6217" s="117">
        <v>6216</v>
      </c>
      <c r="F6217" s="117" t="s">
        <v>924</v>
      </c>
      <c r="G6217" s="117" t="s">
        <v>591</v>
      </c>
      <c r="H6217" s="117" t="s">
        <v>398</v>
      </c>
      <c r="I6217" s="117" t="s">
        <v>398</v>
      </c>
      <c r="J6217" s="117" t="s">
        <v>398</v>
      </c>
      <c r="K6217" s="117" t="s">
        <v>398</v>
      </c>
      <c r="L6217" s="117" t="s">
        <v>398</v>
      </c>
      <c r="M6217" s="117" t="s">
        <v>398</v>
      </c>
      <c r="N6217" s="117" t="s">
        <v>398</v>
      </c>
      <c r="O6217" s="125" t="s">
        <v>579</v>
      </c>
      <c r="P6217" s="117">
        <v>1</v>
      </c>
      <c r="Q6217" s="117" t="s">
        <v>398</v>
      </c>
      <c r="R6217" s="117" t="s">
        <v>398</v>
      </c>
      <c r="S6217" s="117" t="s">
        <v>398</v>
      </c>
      <c r="T6217" s="117" t="s">
        <v>398</v>
      </c>
      <c r="U6217" s="117" t="s">
        <v>398</v>
      </c>
      <c r="V6217" s="117" t="s">
        <v>398</v>
      </c>
      <c r="W6217" s="123">
        <v>85</v>
      </c>
      <c r="X6217" s="117" t="s">
        <v>907</v>
      </c>
      <c r="Y6217" s="120">
        <v>43565</v>
      </c>
      <c r="Z6217" s="121">
        <v>0.625</v>
      </c>
      <c r="AA6217" s="121">
        <v>0.71527777777777779</v>
      </c>
      <c r="AB6217" s="117" t="s">
        <v>582</v>
      </c>
      <c r="AC6217" s="119" t="s">
        <v>398</v>
      </c>
      <c r="AD6217" s="119" t="s">
        <v>398</v>
      </c>
    </row>
    <row r="6218" spans="1:30">
      <c r="A6218" s="117">
        <v>6217</v>
      </c>
      <c r="B6218" s="123" t="s">
        <v>469</v>
      </c>
      <c r="C6218" s="117" t="s">
        <v>5</v>
      </c>
      <c r="D6218" s="117" t="s">
        <v>595</v>
      </c>
      <c r="E6218" s="117">
        <v>6217</v>
      </c>
      <c r="F6218" s="117" t="s">
        <v>924</v>
      </c>
      <c r="G6218" s="117" t="s">
        <v>591</v>
      </c>
      <c r="H6218" s="117" t="s">
        <v>398</v>
      </c>
      <c r="I6218" s="117" t="s">
        <v>398</v>
      </c>
      <c r="J6218" s="117" t="s">
        <v>398</v>
      </c>
      <c r="K6218" s="117" t="s">
        <v>398</v>
      </c>
      <c r="L6218" s="117" t="s">
        <v>398</v>
      </c>
      <c r="M6218" s="117" t="s">
        <v>398</v>
      </c>
      <c r="N6218" s="117" t="s">
        <v>398</v>
      </c>
      <c r="O6218" s="125" t="s">
        <v>579</v>
      </c>
      <c r="P6218" s="117">
        <v>1</v>
      </c>
      <c r="Q6218" s="117" t="s">
        <v>398</v>
      </c>
      <c r="R6218" s="117" t="s">
        <v>398</v>
      </c>
      <c r="S6218" s="117" t="s">
        <v>398</v>
      </c>
      <c r="T6218" s="117" t="s">
        <v>398</v>
      </c>
      <c r="U6218" s="117" t="s">
        <v>398</v>
      </c>
      <c r="V6218" s="117" t="s">
        <v>398</v>
      </c>
      <c r="W6218" s="123">
        <v>85</v>
      </c>
      <c r="X6218" s="117" t="s">
        <v>907</v>
      </c>
      <c r="Y6218" s="120">
        <v>43565</v>
      </c>
      <c r="Z6218" s="121">
        <v>0.625</v>
      </c>
      <c r="AA6218" s="121">
        <v>0.71527777777777779</v>
      </c>
      <c r="AB6218" s="117" t="s">
        <v>582</v>
      </c>
      <c r="AC6218" s="119" t="s">
        <v>398</v>
      </c>
      <c r="AD6218" s="119" t="s">
        <v>398</v>
      </c>
    </row>
    <row r="6219" spans="1:30">
      <c r="A6219" s="117">
        <v>6218</v>
      </c>
      <c r="B6219" s="123" t="s">
        <v>469</v>
      </c>
      <c r="C6219" s="117" t="s">
        <v>5</v>
      </c>
      <c r="D6219" s="117" t="s">
        <v>595</v>
      </c>
      <c r="E6219" s="117">
        <v>6218</v>
      </c>
      <c r="F6219" s="117" t="s">
        <v>924</v>
      </c>
      <c r="G6219" s="117" t="s">
        <v>591</v>
      </c>
      <c r="H6219" s="117" t="s">
        <v>398</v>
      </c>
      <c r="I6219" s="117" t="s">
        <v>398</v>
      </c>
      <c r="J6219" s="117" t="s">
        <v>398</v>
      </c>
      <c r="K6219" s="117" t="s">
        <v>398</v>
      </c>
      <c r="L6219" s="117" t="s">
        <v>398</v>
      </c>
      <c r="M6219" s="117" t="s">
        <v>398</v>
      </c>
      <c r="N6219" s="117" t="s">
        <v>398</v>
      </c>
      <c r="O6219" s="125" t="s">
        <v>579</v>
      </c>
      <c r="P6219" s="117">
        <v>1</v>
      </c>
      <c r="Q6219" s="117" t="s">
        <v>398</v>
      </c>
      <c r="R6219" s="117" t="s">
        <v>398</v>
      </c>
      <c r="S6219" s="117" t="s">
        <v>398</v>
      </c>
      <c r="T6219" s="117" t="s">
        <v>398</v>
      </c>
      <c r="U6219" s="117" t="s">
        <v>398</v>
      </c>
      <c r="V6219" s="117" t="s">
        <v>398</v>
      </c>
      <c r="W6219" s="123">
        <v>85</v>
      </c>
      <c r="X6219" s="117" t="s">
        <v>907</v>
      </c>
      <c r="Y6219" s="120">
        <v>43565</v>
      </c>
      <c r="Z6219" s="121">
        <v>0.625</v>
      </c>
      <c r="AA6219" s="121">
        <v>0.71527777777777779</v>
      </c>
      <c r="AB6219" s="117" t="s">
        <v>582</v>
      </c>
      <c r="AC6219" s="119" t="s">
        <v>398</v>
      </c>
      <c r="AD6219" s="119" t="s">
        <v>398</v>
      </c>
    </row>
    <row r="6220" spans="1:30">
      <c r="A6220" s="117">
        <v>6219</v>
      </c>
      <c r="B6220" s="123" t="s">
        <v>469</v>
      </c>
      <c r="C6220" s="117" t="s">
        <v>5</v>
      </c>
      <c r="D6220" s="117" t="s">
        <v>595</v>
      </c>
      <c r="E6220" s="117">
        <v>6219</v>
      </c>
      <c r="F6220" s="117" t="s">
        <v>924</v>
      </c>
      <c r="G6220" s="117" t="s">
        <v>591</v>
      </c>
      <c r="H6220" s="117" t="s">
        <v>398</v>
      </c>
      <c r="I6220" s="117" t="s">
        <v>398</v>
      </c>
      <c r="J6220" s="117" t="s">
        <v>398</v>
      </c>
      <c r="K6220" s="117" t="s">
        <v>398</v>
      </c>
      <c r="L6220" s="117" t="s">
        <v>398</v>
      </c>
      <c r="M6220" s="117" t="s">
        <v>398</v>
      </c>
      <c r="N6220" s="117" t="s">
        <v>398</v>
      </c>
      <c r="O6220" s="125" t="s">
        <v>579</v>
      </c>
      <c r="P6220" s="117">
        <v>1</v>
      </c>
      <c r="Q6220" s="117" t="s">
        <v>398</v>
      </c>
      <c r="R6220" s="117" t="s">
        <v>398</v>
      </c>
      <c r="S6220" s="117" t="s">
        <v>398</v>
      </c>
      <c r="T6220" s="117" t="s">
        <v>398</v>
      </c>
      <c r="U6220" s="117" t="s">
        <v>398</v>
      </c>
      <c r="V6220" s="117" t="s">
        <v>398</v>
      </c>
      <c r="W6220" s="123">
        <v>85</v>
      </c>
      <c r="X6220" s="117" t="s">
        <v>907</v>
      </c>
      <c r="Y6220" s="120">
        <v>43565</v>
      </c>
      <c r="Z6220" s="121">
        <v>0.625</v>
      </c>
      <c r="AA6220" s="121">
        <v>0.71527777777777779</v>
      </c>
      <c r="AB6220" s="117" t="s">
        <v>582</v>
      </c>
      <c r="AC6220" s="119" t="s">
        <v>398</v>
      </c>
      <c r="AD6220" s="119" t="s">
        <v>398</v>
      </c>
    </row>
    <row r="6221" spans="1:30">
      <c r="A6221" s="117">
        <v>6220</v>
      </c>
      <c r="B6221" s="123" t="s">
        <v>469</v>
      </c>
      <c r="C6221" s="117" t="s">
        <v>5</v>
      </c>
      <c r="D6221" s="117" t="s">
        <v>595</v>
      </c>
      <c r="E6221" s="117">
        <v>6220</v>
      </c>
      <c r="F6221" s="117" t="s">
        <v>924</v>
      </c>
      <c r="G6221" s="117" t="s">
        <v>591</v>
      </c>
      <c r="H6221" s="117" t="s">
        <v>398</v>
      </c>
      <c r="I6221" s="117" t="s">
        <v>398</v>
      </c>
      <c r="J6221" s="117" t="s">
        <v>398</v>
      </c>
      <c r="K6221" s="117" t="s">
        <v>398</v>
      </c>
      <c r="L6221" s="117" t="s">
        <v>398</v>
      </c>
      <c r="M6221" s="117" t="s">
        <v>398</v>
      </c>
      <c r="N6221" s="117" t="s">
        <v>398</v>
      </c>
      <c r="O6221" s="125" t="s">
        <v>579</v>
      </c>
      <c r="P6221" s="117">
        <v>1</v>
      </c>
      <c r="Q6221" s="117" t="s">
        <v>398</v>
      </c>
      <c r="R6221" s="117" t="s">
        <v>398</v>
      </c>
      <c r="S6221" s="117" t="s">
        <v>398</v>
      </c>
      <c r="T6221" s="117" t="s">
        <v>398</v>
      </c>
      <c r="U6221" s="117" t="s">
        <v>398</v>
      </c>
      <c r="V6221" s="117" t="s">
        <v>398</v>
      </c>
      <c r="W6221" s="123">
        <v>85</v>
      </c>
      <c r="X6221" s="117" t="s">
        <v>907</v>
      </c>
      <c r="Y6221" s="120">
        <v>43565</v>
      </c>
      <c r="Z6221" s="121">
        <v>0.625</v>
      </c>
      <c r="AA6221" s="121">
        <v>0.71527777777777779</v>
      </c>
      <c r="AB6221" s="117" t="s">
        <v>582</v>
      </c>
      <c r="AC6221" s="119" t="s">
        <v>398</v>
      </c>
      <c r="AD6221" s="119" t="s">
        <v>398</v>
      </c>
    </row>
    <row r="6222" spans="1:30">
      <c r="A6222" s="117">
        <v>6221</v>
      </c>
      <c r="B6222" s="123" t="s">
        <v>469</v>
      </c>
      <c r="C6222" s="117" t="s">
        <v>5</v>
      </c>
      <c r="D6222" s="117" t="s">
        <v>595</v>
      </c>
      <c r="E6222" s="117">
        <v>6221</v>
      </c>
      <c r="F6222" s="117" t="s">
        <v>924</v>
      </c>
      <c r="G6222" s="117" t="s">
        <v>591</v>
      </c>
      <c r="H6222" s="117" t="s">
        <v>398</v>
      </c>
      <c r="I6222" s="117" t="s">
        <v>398</v>
      </c>
      <c r="J6222" s="117" t="s">
        <v>398</v>
      </c>
      <c r="K6222" s="117" t="s">
        <v>398</v>
      </c>
      <c r="L6222" s="117" t="s">
        <v>398</v>
      </c>
      <c r="M6222" s="117" t="s">
        <v>398</v>
      </c>
      <c r="N6222" s="117" t="s">
        <v>398</v>
      </c>
      <c r="O6222" s="125" t="s">
        <v>579</v>
      </c>
      <c r="P6222" s="117">
        <v>1</v>
      </c>
      <c r="Q6222" s="117" t="s">
        <v>398</v>
      </c>
      <c r="R6222" s="117" t="s">
        <v>398</v>
      </c>
      <c r="S6222" s="117" t="s">
        <v>398</v>
      </c>
      <c r="T6222" s="117" t="s">
        <v>398</v>
      </c>
      <c r="U6222" s="117" t="s">
        <v>398</v>
      </c>
      <c r="V6222" s="117" t="s">
        <v>398</v>
      </c>
      <c r="W6222" s="123">
        <v>85</v>
      </c>
      <c r="X6222" s="117" t="s">
        <v>907</v>
      </c>
      <c r="Y6222" s="120">
        <v>43565</v>
      </c>
      <c r="Z6222" s="121">
        <v>0.625</v>
      </c>
      <c r="AA6222" s="121">
        <v>0.71527777777777779</v>
      </c>
      <c r="AB6222" s="117" t="s">
        <v>582</v>
      </c>
      <c r="AC6222" s="119" t="s">
        <v>398</v>
      </c>
      <c r="AD6222" s="119" t="s">
        <v>398</v>
      </c>
    </row>
    <row r="6223" spans="1:30">
      <c r="A6223" s="117">
        <v>6222</v>
      </c>
      <c r="B6223" s="123" t="s">
        <v>469</v>
      </c>
      <c r="C6223" s="117" t="s">
        <v>5</v>
      </c>
      <c r="D6223" s="117" t="s">
        <v>595</v>
      </c>
      <c r="E6223" s="117">
        <v>6222</v>
      </c>
      <c r="F6223" s="117" t="s">
        <v>924</v>
      </c>
      <c r="G6223" s="117" t="s">
        <v>591</v>
      </c>
      <c r="H6223" s="117" t="s">
        <v>398</v>
      </c>
      <c r="I6223" s="117" t="s">
        <v>398</v>
      </c>
      <c r="J6223" s="117" t="s">
        <v>398</v>
      </c>
      <c r="K6223" s="117" t="s">
        <v>398</v>
      </c>
      <c r="L6223" s="117" t="s">
        <v>398</v>
      </c>
      <c r="M6223" s="117" t="s">
        <v>398</v>
      </c>
      <c r="N6223" s="117" t="s">
        <v>398</v>
      </c>
      <c r="O6223" s="125" t="s">
        <v>579</v>
      </c>
      <c r="P6223" s="117">
        <v>1</v>
      </c>
      <c r="Q6223" s="117" t="s">
        <v>398</v>
      </c>
      <c r="R6223" s="117" t="s">
        <v>398</v>
      </c>
      <c r="S6223" s="117" t="s">
        <v>398</v>
      </c>
      <c r="T6223" s="117" t="s">
        <v>398</v>
      </c>
      <c r="U6223" s="117" t="s">
        <v>398</v>
      </c>
      <c r="V6223" s="117" t="s">
        <v>398</v>
      </c>
      <c r="W6223" s="123">
        <v>85</v>
      </c>
      <c r="X6223" s="117" t="s">
        <v>907</v>
      </c>
      <c r="Y6223" s="120">
        <v>43565</v>
      </c>
      <c r="Z6223" s="121">
        <v>0.625</v>
      </c>
      <c r="AA6223" s="121">
        <v>0.71527777777777779</v>
      </c>
      <c r="AB6223" s="117" t="s">
        <v>582</v>
      </c>
      <c r="AC6223" s="119" t="s">
        <v>398</v>
      </c>
      <c r="AD6223" s="119" t="s">
        <v>398</v>
      </c>
    </row>
    <row r="6224" spans="1:30">
      <c r="A6224" s="117">
        <v>6223</v>
      </c>
      <c r="B6224" s="123" t="s">
        <v>469</v>
      </c>
      <c r="C6224" s="117" t="s">
        <v>5</v>
      </c>
      <c r="D6224" s="117" t="s">
        <v>595</v>
      </c>
      <c r="E6224" s="117">
        <v>6223</v>
      </c>
      <c r="F6224" s="117" t="s">
        <v>924</v>
      </c>
      <c r="G6224" s="117" t="s">
        <v>591</v>
      </c>
      <c r="H6224" s="117" t="s">
        <v>398</v>
      </c>
      <c r="I6224" s="117" t="s">
        <v>398</v>
      </c>
      <c r="J6224" s="117" t="s">
        <v>398</v>
      </c>
      <c r="K6224" s="117" t="s">
        <v>398</v>
      </c>
      <c r="L6224" s="117" t="s">
        <v>398</v>
      </c>
      <c r="M6224" s="117" t="s">
        <v>398</v>
      </c>
      <c r="N6224" s="117" t="s">
        <v>398</v>
      </c>
      <c r="O6224" s="125" t="s">
        <v>579</v>
      </c>
      <c r="P6224" s="117">
        <v>1</v>
      </c>
      <c r="Q6224" s="117" t="s">
        <v>398</v>
      </c>
      <c r="R6224" s="117" t="s">
        <v>398</v>
      </c>
      <c r="S6224" s="117" t="s">
        <v>398</v>
      </c>
      <c r="T6224" s="117" t="s">
        <v>398</v>
      </c>
      <c r="U6224" s="117" t="s">
        <v>398</v>
      </c>
      <c r="V6224" s="117" t="s">
        <v>398</v>
      </c>
      <c r="W6224" s="123">
        <v>85</v>
      </c>
      <c r="X6224" s="117" t="s">
        <v>907</v>
      </c>
      <c r="Y6224" s="120">
        <v>43565</v>
      </c>
      <c r="Z6224" s="121">
        <v>0.625</v>
      </c>
      <c r="AA6224" s="121">
        <v>0.71527777777777779</v>
      </c>
      <c r="AB6224" s="117" t="s">
        <v>582</v>
      </c>
      <c r="AC6224" s="119" t="s">
        <v>398</v>
      </c>
      <c r="AD6224" s="119" t="s">
        <v>398</v>
      </c>
    </row>
    <row r="6225" spans="1:30">
      <c r="A6225" s="117">
        <v>6224</v>
      </c>
      <c r="B6225" s="123" t="s">
        <v>469</v>
      </c>
      <c r="C6225" s="117" t="s">
        <v>5</v>
      </c>
      <c r="D6225" s="117" t="s">
        <v>595</v>
      </c>
      <c r="E6225" s="117">
        <v>6224</v>
      </c>
      <c r="F6225" s="117" t="s">
        <v>924</v>
      </c>
      <c r="G6225" s="117" t="s">
        <v>591</v>
      </c>
      <c r="H6225" s="117" t="s">
        <v>398</v>
      </c>
      <c r="I6225" s="117" t="s">
        <v>398</v>
      </c>
      <c r="J6225" s="117" t="s">
        <v>398</v>
      </c>
      <c r="K6225" s="117" t="s">
        <v>398</v>
      </c>
      <c r="L6225" s="117" t="s">
        <v>398</v>
      </c>
      <c r="M6225" s="117" t="s">
        <v>398</v>
      </c>
      <c r="N6225" s="117" t="s">
        <v>398</v>
      </c>
      <c r="O6225" s="125" t="s">
        <v>579</v>
      </c>
      <c r="P6225" s="117">
        <v>1</v>
      </c>
      <c r="Q6225" s="117" t="s">
        <v>398</v>
      </c>
      <c r="R6225" s="117" t="s">
        <v>398</v>
      </c>
      <c r="S6225" s="117" t="s">
        <v>398</v>
      </c>
      <c r="T6225" s="117" t="s">
        <v>398</v>
      </c>
      <c r="U6225" s="117" t="s">
        <v>398</v>
      </c>
      <c r="V6225" s="117" t="s">
        <v>398</v>
      </c>
      <c r="W6225" s="123">
        <v>85</v>
      </c>
      <c r="X6225" s="117" t="s">
        <v>907</v>
      </c>
      <c r="Y6225" s="120">
        <v>43565</v>
      </c>
      <c r="Z6225" s="121">
        <v>0.625</v>
      </c>
      <c r="AA6225" s="121">
        <v>0.71527777777777779</v>
      </c>
      <c r="AB6225" s="117" t="s">
        <v>582</v>
      </c>
      <c r="AC6225" s="119" t="s">
        <v>398</v>
      </c>
      <c r="AD6225" s="119" t="s">
        <v>398</v>
      </c>
    </row>
    <row r="6226" spans="1:30">
      <c r="A6226" s="117">
        <v>6225</v>
      </c>
      <c r="B6226" s="123" t="s">
        <v>469</v>
      </c>
      <c r="C6226" s="117" t="s">
        <v>5</v>
      </c>
      <c r="D6226" s="117" t="s">
        <v>595</v>
      </c>
      <c r="E6226" s="117">
        <v>6225</v>
      </c>
      <c r="F6226" s="117" t="s">
        <v>924</v>
      </c>
      <c r="G6226" s="117" t="s">
        <v>591</v>
      </c>
      <c r="H6226" s="117" t="s">
        <v>398</v>
      </c>
      <c r="I6226" s="117" t="s">
        <v>398</v>
      </c>
      <c r="J6226" s="117" t="s">
        <v>398</v>
      </c>
      <c r="K6226" s="117" t="s">
        <v>398</v>
      </c>
      <c r="L6226" s="117" t="s">
        <v>398</v>
      </c>
      <c r="M6226" s="117" t="s">
        <v>398</v>
      </c>
      <c r="N6226" s="117" t="s">
        <v>398</v>
      </c>
      <c r="O6226" s="125" t="s">
        <v>579</v>
      </c>
      <c r="P6226" s="117">
        <v>1</v>
      </c>
      <c r="Q6226" s="117" t="s">
        <v>398</v>
      </c>
      <c r="R6226" s="117" t="s">
        <v>398</v>
      </c>
      <c r="S6226" s="117" t="s">
        <v>398</v>
      </c>
      <c r="T6226" s="117" t="s">
        <v>398</v>
      </c>
      <c r="U6226" s="117" t="s">
        <v>398</v>
      </c>
      <c r="V6226" s="117" t="s">
        <v>398</v>
      </c>
      <c r="W6226" s="123">
        <v>85</v>
      </c>
      <c r="X6226" s="117" t="s">
        <v>907</v>
      </c>
      <c r="Y6226" s="120">
        <v>43565</v>
      </c>
      <c r="Z6226" s="121">
        <v>0.625</v>
      </c>
      <c r="AA6226" s="121">
        <v>0.71527777777777779</v>
      </c>
      <c r="AB6226" s="117" t="s">
        <v>582</v>
      </c>
      <c r="AC6226" s="119" t="s">
        <v>398</v>
      </c>
      <c r="AD6226" s="119" t="s">
        <v>398</v>
      </c>
    </row>
    <row r="6227" spans="1:30">
      <c r="A6227" s="117">
        <v>6226</v>
      </c>
      <c r="B6227" s="123" t="s">
        <v>469</v>
      </c>
      <c r="C6227" s="117" t="s">
        <v>5</v>
      </c>
      <c r="D6227" s="117" t="s">
        <v>595</v>
      </c>
      <c r="E6227" s="117">
        <v>6226</v>
      </c>
      <c r="F6227" s="117" t="s">
        <v>924</v>
      </c>
      <c r="G6227" s="117" t="s">
        <v>591</v>
      </c>
      <c r="H6227" s="117" t="s">
        <v>398</v>
      </c>
      <c r="I6227" s="117" t="s">
        <v>398</v>
      </c>
      <c r="J6227" s="117" t="s">
        <v>398</v>
      </c>
      <c r="K6227" s="117" t="s">
        <v>398</v>
      </c>
      <c r="L6227" s="117" t="s">
        <v>398</v>
      </c>
      <c r="M6227" s="117" t="s">
        <v>398</v>
      </c>
      <c r="N6227" s="117" t="s">
        <v>398</v>
      </c>
      <c r="O6227" s="125" t="s">
        <v>579</v>
      </c>
      <c r="P6227" s="117">
        <v>1</v>
      </c>
      <c r="Q6227" s="117" t="s">
        <v>398</v>
      </c>
      <c r="R6227" s="117" t="s">
        <v>398</v>
      </c>
      <c r="S6227" s="117" t="s">
        <v>398</v>
      </c>
      <c r="T6227" s="117" t="s">
        <v>398</v>
      </c>
      <c r="U6227" s="117" t="s">
        <v>398</v>
      </c>
      <c r="V6227" s="117" t="s">
        <v>398</v>
      </c>
      <c r="W6227" s="123">
        <v>85</v>
      </c>
      <c r="X6227" s="117" t="s">
        <v>907</v>
      </c>
      <c r="Y6227" s="120">
        <v>43565</v>
      </c>
      <c r="Z6227" s="121">
        <v>0.625</v>
      </c>
      <c r="AA6227" s="121">
        <v>0.71527777777777779</v>
      </c>
      <c r="AB6227" s="117" t="s">
        <v>582</v>
      </c>
      <c r="AC6227" s="119" t="s">
        <v>398</v>
      </c>
      <c r="AD6227" s="119" t="s">
        <v>398</v>
      </c>
    </row>
    <row r="6228" spans="1:30">
      <c r="A6228" s="117">
        <v>6227</v>
      </c>
      <c r="B6228" s="123" t="s">
        <v>469</v>
      </c>
      <c r="C6228" s="117" t="s">
        <v>5</v>
      </c>
      <c r="D6228" s="117" t="s">
        <v>595</v>
      </c>
      <c r="E6228" s="117">
        <v>6227</v>
      </c>
      <c r="F6228" s="117" t="s">
        <v>924</v>
      </c>
      <c r="G6228" s="117" t="s">
        <v>591</v>
      </c>
      <c r="H6228" s="117" t="s">
        <v>398</v>
      </c>
      <c r="I6228" s="117" t="s">
        <v>398</v>
      </c>
      <c r="J6228" s="117" t="s">
        <v>398</v>
      </c>
      <c r="K6228" s="117" t="s">
        <v>398</v>
      </c>
      <c r="L6228" s="117" t="s">
        <v>398</v>
      </c>
      <c r="M6228" s="117" t="s">
        <v>398</v>
      </c>
      <c r="N6228" s="117" t="s">
        <v>398</v>
      </c>
      <c r="O6228" s="125" t="s">
        <v>579</v>
      </c>
      <c r="P6228" s="117">
        <v>1</v>
      </c>
      <c r="Q6228" s="117" t="s">
        <v>398</v>
      </c>
      <c r="R6228" s="117" t="s">
        <v>398</v>
      </c>
      <c r="S6228" s="117" t="s">
        <v>398</v>
      </c>
      <c r="T6228" s="117" t="s">
        <v>398</v>
      </c>
      <c r="U6228" s="117" t="s">
        <v>398</v>
      </c>
      <c r="V6228" s="117" t="s">
        <v>398</v>
      </c>
      <c r="W6228" s="123">
        <v>85</v>
      </c>
      <c r="X6228" s="117" t="s">
        <v>907</v>
      </c>
      <c r="Y6228" s="120">
        <v>43565</v>
      </c>
      <c r="Z6228" s="121">
        <v>0.625</v>
      </c>
      <c r="AA6228" s="121">
        <v>0.71527777777777779</v>
      </c>
      <c r="AB6228" s="117" t="s">
        <v>582</v>
      </c>
      <c r="AC6228" s="119" t="s">
        <v>398</v>
      </c>
      <c r="AD6228" s="119" t="s">
        <v>398</v>
      </c>
    </row>
    <row r="6229" spans="1:30">
      <c r="A6229" s="117">
        <v>6228</v>
      </c>
      <c r="B6229" s="123" t="s">
        <v>469</v>
      </c>
      <c r="C6229" s="117" t="s">
        <v>5</v>
      </c>
      <c r="D6229" s="117" t="s">
        <v>595</v>
      </c>
      <c r="E6229" s="117">
        <v>6228</v>
      </c>
      <c r="F6229" s="117" t="s">
        <v>924</v>
      </c>
      <c r="G6229" s="117" t="s">
        <v>591</v>
      </c>
      <c r="H6229" s="117" t="s">
        <v>398</v>
      </c>
      <c r="I6229" s="117" t="s">
        <v>398</v>
      </c>
      <c r="J6229" s="117" t="s">
        <v>398</v>
      </c>
      <c r="K6229" s="117" t="s">
        <v>398</v>
      </c>
      <c r="L6229" s="117" t="s">
        <v>398</v>
      </c>
      <c r="M6229" s="117" t="s">
        <v>398</v>
      </c>
      <c r="N6229" s="117" t="s">
        <v>398</v>
      </c>
      <c r="O6229" s="125" t="s">
        <v>579</v>
      </c>
      <c r="P6229" s="117">
        <v>1</v>
      </c>
      <c r="Q6229" s="117" t="s">
        <v>398</v>
      </c>
      <c r="R6229" s="117" t="s">
        <v>398</v>
      </c>
      <c r="S6229" s="117" t="s">
        <v>398</v>
      </c>
      <c r="T6229" s="117" t="s">
        <v>398</v>
      </c>
      <c r="U6229" s="117" t="s">
        <v>398</v>
      </c>
      <c r="V6229" s="117" t="s">
        <v>398</v>
      </c>
      <c r="W6229" s="123">
        <v>85</v>
      </c>
      <c r="X6229" s="117" t="s">
        <v>907</v>
      </c>
      <c r="Y6229" s="120">
        <v>43565</v>
      </c>
      <c r="Z6229" s="121">
        <v>0.625</v>
      </c>
      <c r="AA6229" s="121">
        <v>0.71527777777777779</v>
      </c>
      <c r="AB6229" s="117" t="s">
        <v>582</v>
      </c>
      <c r="AC6229" s="119" t="s">
        <v>398</v>
      </c>
      <c r="AD6229" s="119" t="s">
        <v>398</v>
      </c>
    </row>
    <row r="6230" spans="1:30">
      <c r="A6230" s="117">
        <v>6229</v>
      </c>
      <c r="B6230" s="123" t="s">
        <v>469</v>
      </c>
      <c r="C6230" s="117" t="s">
        <v>5</v>
      </c>
      <c r="D6230" s="117" t="s">
        <v>595</v>
      </c>
      <c r="E6230" s="117">
        <v>6229</v>
      </c>
      <c r="F6230" s="117" t="s">
        <v>924</v>
      </c>
      <c r="G6230" s="117" t="s">
        <v>591</v>
      </c>
      <c r="H6230" s="117" t="s">
        <v>398</v>
      </c>
      <c r="I6230" s="117" t="s">
        <v>398</v>
      </c>
      <c r="J6230" s="117" t="s">
        <v>398</v>
      </c>
      <c r="K6230" s="117" t="s">
        <v>398</v>
      </c>
      <c r="L6230" s="117" t="s">
        <v>398</v>
      </c>
      <c r="M6230" s="117" t="s">
        <v>398</v>
      </c>
      <c r="N6230" s="117" t="s">
        <v>398</v>
      </c>
      <c r="O6230" s="125" t="s">
        <v>579</v>
      </c>
      <c r="P6230" s="117">
        <v>1</v>
      </c>
      <c r="Q6230" s="117" t="s">
        <v>398</v>
      </c>
      <c r="R6230" s="117" t="s">
        <v>398</v>
      </c>
      <c r="S6230" s="117" t="s">
        <v>398</v>
      </c>
      <c r="T6230" s="117" t="s">
        <v>398</v>
      </c>
      <c r="U6230" s="117" t="s">
        <v>398</v>
      </c>
      <c r="V6230" s="117" t="s">
        <v>398</v>
      </c>
      <c r="W6230" s="123">
        <v>85</v>
      </c>
      <c r="X6230" s="117" t="s">
        <v>907</v>
      </c>
      <c r="Y6230" s="120">
        <v>43565</v>
      </c>
      <c r="Z6230" s="121">
        <v>0.625</v>
      </c>
      <c r="AA6230" s="121">
        <v>0.71527777777777779</v>
      </c>
      <c r="AB6230" s="117" t="s">
        <v>582</v>
      </c>
      <c r="AC6230" s="119" t="s">
        <v>398</v>
      </c>
      <c r="AD6230" s="119" t="s">
        <v>398</v>
      </c>
    </row>
    <row r="6231" spans="1:30">
      <c r="A6231" s="117">
        <v>6230</v>
      </c>
      <c r="B6231" s="123" t="s">
        <v>469</v>
      </c>
      <c r="C6231" s="117" t="s">
        <v>5</v>
      </c>
      <c r="D6231" s="117" t="s">
        <v>595</v>
      </c>
      <c r="E6231" s="117">
        <v>6230</v>
      </c>
      <c r="F6231" s="117" t="s">
        <v>924</v>
      </c>
      <c r="G6231" s="117" t="s">
        <v>591</v>
      </c>
      <c r="H6231" s="117" t="s">
        <v>398</v>
      </c>
      <c r="I6231" s="117" t="s">
        <v>398</v>
      </c>
      <c r="J6231" s="117" t="s">
        <v>398</v>
      </c>
      <c r="K6231" s="117" t="s">
        <v>398</v>
      </c>
      <c r="L6231" s="117" t="s">
        <v>398</v>
      </c>
      <c r="M6231" s="117" t="s">
        <v>398</v>
      </c>
      <c r="N6231" s="117" t="s">
        <v>398</v>
      </c>
      <c r="O6231" s="125" t="s">
        <v>579</v>
      </c>
      <c r="P6231" s="117">
        <v>1</v>
      </c>
      <c r="Q6231" s="117" t="s">
        <v>398</v>
      </c>
      <c r="R6231" s="117" t="s">
        <v>398</v>
      </c>
      <c r="S6231" s="117" t="s">
        <v>398</v>
      </c>
      <c r="T6231" s="117" t="s">
        <v>398</v>
      </c>
      <c r="U6231" s="117" t="s">
        <v>398</v>
      </c>
      <c r="V6231" s="117" t="s">
        <v>398</v>
      </c>
      <c r="W6231" s="123">
        <v>85</v>
      </c>
      <c r="X6231" s="117" t="s">
        <v>907</v>
      </c>
      <c r="Y6231" s="120">
        <v>43565</v>
      </c>
      <c r="Z6231" s="121">
        <v>0.625</v>
      </c>
      <c r="AA6231" s="121">
        <v>0.71527777777777779</v>
      </c>
      <c r="AB6231" s="117" t="s">
        <v>582</v>
      </c>
      <c r="AC6231" s="119" t="s">
        <v>398</v>
      </c>
      <c r="AD6231" s="119" t="s">
        <v>398</v>
      </c>
    </row>
    <row r="6232" spans="1:30">
      <c r="A6232" s="117">
        <v>6231</v>
      </c>
      <c r="B6232" s="123" t="s">
        <v>469</v>
      </c>
      <c r="C6232" s="117" t="s">
        <v>5</v>
      </c>
      <c r="D6232" s="117" t="s">
        <v>595</v>
      </c>
      <c r="E6232" s="117">
        <v>6231</v>
      </c>
      <c r="F6232" s="117" t="s">
        <v>924</v>
      </c>
      <c r="G6232" s="117" t="s">
        <v>591</v>
      </c>
      <c r="H6232" s="117" t="s">
        <v>398</v>
      </c>
      <c r="I6232" s="117" t="s">
        <v>398</v>
      </c>
      <c r="J6232" s="117" t="s">
        <v>398</v>
      </c>
      <c r="K6232" s="117" t="s">
        <v>398</v>
      </c>
      <c r="L6232" s="117" t="s">
        <v>398</v>
      </c>
      <c r="M6232" s="117" t="s">
        <v>398</v>
      </c>
      <c r="N6232" s="117" t="s">
        <v>398</v>
      </c>
      <c r="O6232" s="125" t="s">
        <v>579</v>
      </c>
      <c r="P6232" s="117">
        <v>1</v>
      </c>
      <c r="Q6232" s="117" t="s">
        <v>398</v>
      </c>
      <c r="R6232" s="117" t="s">
        <v>398</v>
      </c>
      <c r="S6232" s="117" t="s">
        <v>398</v>
      </c>
      <c r="T6232" s="117" t="s">
        <v>398</v>
      </c>
      <c r="U6232" s="117" t="s">
        <v>398</v>
      </c>
      <c r="V6232" s="117" t="s">
        <v>398</v>
      </c>
      <c r="W6232" s="123">
        <v>85</v>
      </c>
      <c r="X6232" s="117" t="s">
        <v>907</v>
      </c>
      <c r="Y6232" s="120">
        <v>43565</v>
      </c>
      <c r="Z6232" s="121">
        <v>0.625</v>
      </c>
      <c r="AA6232" s="121">
        <v>0.71527777777777779</v>
      </c>
      <c r="AB6232" s="117" t="s">
        <v>582</v>
      </c>
      <c r="AC6232" s="119" t="s">
        <v>398</v>
      </c>
      <c r="AD6232" s="119" t="s">
        <v>398</v>
      </c>
    </row>
    <row r="6233" spans="1:30">
      <c r="A6233" s="117">
        <v>6232</v>
      </c>
      <c r="B6233" s="123" t="s">
        <v>469</v>
      </c>
      <c r="C6233" s="117" t="s">
        <v>5</v>
      </c>
      <c r="D6233" s="117" t="s">
        <v>595</v>
      </c>
      <c r="E6233" s="117">
        <v>6232</v>
      </c>
      <c r="F6233" s="117" t="s">
        <v>924</v>
      </c>
      <c r="G6233" s="117" t="s">
        <v>591</v>
      </c>
      <c r="H6233" s="117" t="s">
        <v>398</v>
      </c>
      <c r="I6233" s="117" t="s">
        <v>398</v>
      </c>
      <c r="J6233" s="117" t="s">
        <v>398</v>
      </c>
      <c r="K6233" s="117" t="s">
        <v>398</v>
      </c>
      <c r="L6233" s="117" t="s">
        <v>398</v>
      </c>
      <c r="M6233" s="117" t="s">
        <v>398</v>
      </c>
      <c r="N6233" s="117" t="s">
        <v>398</v>
      </c>
      <c r="O6233" s="125" t="s">
        <v>579</v>
      </c>
      <c r="P6233" s="117">
        <v>1</v>
      </c>
      <c r="Q6233" s="117" t="s">
        <v>398</v>
      </c>
      <c r="R6233" s="117" t="s">
        <v>398</v>
      </c>
      <c r="S6233" s="117" t="s">
        <v>398</v>
      </c>
      <c r="T6233" s="117" t="s">
        <v>398</v>
      </c>
      <c r="U6233" s="117" t="s">
        <v>398</v>
      </c>
      <c r="V6233" s="117" t="s">
        <v>398</v>
      </c>
      <c r="W6233" s="123">
        <v>85</v>
      </c>
      <c r="X6233" s="117" t="s">
        <v>907</v>
      </c>
      <c r="Y6233" s="120">
        <v>43565</v>
      </c>
      <c r="Z6233" s="121">
        <v>0.625</v>
      </c>
      <c r="AA6233" s="121">
        <v>0.71527777777777779</v>
      </c>
      <c r="AB6233" s="117" t="s">
        <v>582</v>
      </c>
      <c r="AC6233" s="119" t="s">
        <v>398</v>
      </c>
      <c r="AD6233" s="119" t="s">
        <v>398</v>
      </c>
    </row>
    <row r="6234" spans="1:30">
      <c r="A6234" s="117">
        <v>6233</v>
      </c>
      <c r="B6234" s="123" t="s">
        <v>469</v>
      </c>
      <c r="C6234" s="117" t="s">
        <v>5</v>
      </c>
      <c r="D6234" s="117" t="s">
        <v>595</v>
      </c>
      <c r="E6234" s="117">
        <v>6233</v>
      </c>
      <c r="F6234" s="117" t="s">
        <v>924</v>
      </c>
      <c r="G6234" s="117" t="s">
        <v>591</v>
      </c>
      <c r="H6234" s="117" t="s">
        <v>398</v>
      </c>
      <c r="I6234" s="117" t="s">
        <v>398</v>
      </c>
      <c r="J6234" s="117" t="s">
        <v>398</v>
      </c>
      <c r="K6234" s="117" t="s">
        <v>398</v>
      </c>
      <c r="L6234" s="117" t="s">
        <v>398</v>
      </c>
      <c r="M6234" s="117" t="s">
        <v>398</v>
      </c>
      <c r="N6234" s="117" t="s">
        <v>398</v>
      </c>
      <c r="O6234" s="125" t="s">
        <v>579</v>
      </c>
      <c r="P6234" s="117">
        <v>1</v>
      </c>
      <c r="Q6234" s="117" t="s">
        <v>398</v>
      </c>
      <c r="R6234" s="117" t="s">
        <v>398</v>
      </c>
      <c r="S6234" s="117" t="s">
        <v>398</v>
      </c>
      <c r="T6234" s="117" t="s">
        <v>398</v>
      </c>
      <c r="U6234" s="117" t="s">
        <v>398</v>
      </c>
      <c r="V6234" s="117" t="s">
        <v>398</v>
      </c>
      <c r="W6234" s="123">
        <v>85</v>
      </c>
      <c r="X6234" s="117" t="s">
        <v>907</v>
      </c>
      <c r="Y6234" s="120">
        <v>43565</v>
      </c>
      <c r="Z6234" s="121">
        <v>0.625</v>
      </c>
      <c r="AA6234" s="121">
        <v>0.71527777777777779</v>
      </c>
      <c r="AB6234" s="117" t="s">
        <v>582</v>
      </c>
      <c r="AC6234" s="119" t="s">
        <v>398</v>
      </c>
      <c r="AD6234" s="119" t="s">
        <v>398</v>
      </c>
    </row>
    <row r="6235" spans="1:30">
      <c r="A6235" s="117">
        <v>6234</v>
      </c>
      <c r="B6235" s="123" t="s">
        <v>469</v>
      </c>
      <c r="C6235" s="117" t="s">
        <v>5</v>
      </c>
      <c r="D6235" s="117" t="s">
        <v>595</v>
      </c>
      <c r="E6235" s="117">
        <v>6234</v>
      </c>
      <c r="F6235" s="117" t="s">
        <v>924</v>
      </c>
      <c r="G6235" s="117" t="s">
        <v>591</v>
      </c>
      <c r="H6235" s="117" t="s">
        <v>398</v>
      </c>
      <c r="I6235" s="117" t="s">
        <v>398</v>
      </c>
      <c r="J6235" s="117" t="s">
        <v>398</v>
      </c>
      <c r="K6235" s="117" t="s">
        <v>398</v>
      </c>
      <c r="L6235" s="117" t="s">
        <v>398</v>
      </c>
      <c r="M6235" s="117" t="s">
        <v>398</v>
      </c>
      <c r="N6235" s="117" t="s">
        <v>398</v>
      </c>
      <c r="O6235" s="125" t="s">
        <v>579</v>
      </c>
      <c r="P6235" s="117">
        <v>1</v>
      </c>
      <c r="Q6235" s="117" t="s">
        <v>398</v>
      </c>
      <c r="R6235" s="117" t="s">
        <v>398</v>
      </c>
      <c r="S6235" s="117" t="s">
        <v>398</v>
      </c>
      <c r="T6235" s="117" t="s">
        <v>398</v>
      </c>
      <c r="U6235" s="117" t="s">
        <v>398</v>
      </c>
      <c r="V6235" s="117" t="s">
        <v>398</v>
      </c>
      <c r="W6235" s="123">
        <v>85</v>
      </c>
      <c r="X6235" s="117" t="s">
        <v>907</v>
      </c>
      <c r="Y6235" s="120">
        <v>43565</v>
      </c>
      <c r="Z6235" s="121">
        <v>0.625</v>
      </c>
      <c r="AA6235" s="121">
        <v>0.71527777777777779</v>
      </c>
      <c r="AB6235" s="117" t="s">
        <v>582</v>
      </c>
      <c r="AC6235" s="119" t="s">
        <v>398</v>
      </c>
      <c r="AD6235" s="119" t="s">
        <v>398</v>
      </c>
    </row>
    <row r="6236" spans="1:30">
      <c r="A6236" s="117">
        <v>6235</v>
      </c>
      <c r="B6236" s="123" t="s">
        <v>469</v>
      </c>
      <c r="C6236" s="117" t="s">
        <v>5</v>
      </c>
      <c r="D6236" s="117" t="s">
        <v>595</v>
      </c>
      <c r="E6236" s="117">
        <v>6235</v>
      </c>
      <c r="F6236" s="117" t="s">
        <v>924</v>
      </c>
      <c r="G6236" s="117" t="s">
        <v>591</v>
      </c>
      <c r="H6236" s="117" t="s">
        <v>398</v>
      </c>
      <c r="I6236" s="117" t="s">
        <v>398</v>
      </c>
      <c r="J6236" s="117" t="s">
        <v>398</v>
      </c>
      <c r="K6236" s="117" t="s">
        <v>398</v>
      </c>
      <c r="L6236" s="117" t="s">
        <v>398</v>
      </c>
      <c r="M6236" s="117" t="s">
        <v>398</v>
      </c>
      <c r="N6236" s="117" t="s">
        <v>398</v>
      </c>
      <c r="O6236" s="125" t="s">
        <v>579</v>
      </c>
      <c r="P6236" s="117">
        <v>1</v>
      </c>
      <c r="Q6236" s="117" t="s">
        <v>398</v>
      </c>
      <c r="R6236" s="117" t="s">
        <v>398</v>
      </c>
      <c r="S6236" s="117" t="s">
        <v>398</v>
      </c>
      <c r="T6236" s="117" t="s">
        <v>398</v>
      </c>
      <c r="U6236" s="117" t="s">
        <v>398</v>
      </c>
      <c r="V6236" s="117" t="s">
        <v>398</v>
      </c>
      <c r="W6236" s="123">
        <v>85</v>
      </c>
      <c r="X6236" s="117" t="s">
        <v>907</v>
      </c>
      <c r="Y6236" s="120">
        <v>43565</v>
      </c>
      <c r="Z6236" s="121">
        <v>0.625</v>
      </c>
      <c r="AA6236" s="121">
        <v>0.71527777777777779</v>
      </c>
      <c r="AB6236" s="117" t="s">
        <v>582</v>
      </c>
      <c r="AC6236" s="119" t="s">
        <v>398</v>
      </c>
      <c r="AD6236" s="119" t="s">
        <v>398</v>
      </c>
    </row>
    <row r="6237" spans="1:30">
      <c r="A6237" s="117">
        <v>6236</v>
      </c>
      <c r="B6237" s="123" t="s">
        <v>469</v>
      </c>
      <c r="C6237" s="117" t="s">
        <v>5</v>
      </c>
      <c r="D6237" s="117" t="s">
        <v>595</v>
      </c>
      <c r="E6237" s="117">
        <v>6236</v>
      </c>
      <c r="F6237" s="117" t="s">
        <v>924</v>
      </c>
      <c r="G6237" s="117" t="s">
        <v>591</v>
      </c>
      <c r="H6237" s="117" t="s">
        <v>398</v>
      </c>
      <c r="I6237" s="117" t="s">
        <v>398</v>
      </c>
      <c r="J6237" s="117" t="s">
        <v>398</v>
      </c>
      <c r="K6237" s="117" t="s">
        <v>398</v>
      </c>
      <c r="L6237" s="117" t="s">
        <v>398</v>
      </c>
      <c r="M6237" s="117" t="s">
        <v>398</v>
      </c>
      <c r="N6237" s="117" t="s">
        <v>398</v>
      </c>
      <c r="O6237" s="125" t="s">
        <v>579</v>
      </c>
      <c r="P6237" s="117">
        <v>1</v>
      </c>
      <c r="Q6237" s="117" t="s">
        <v>398</v>
      </c>
      <c r="R6237" s="117" t="s">
        <v>398</v>
      </c>
      <c r="S6237" s="117" t="s">
        <v>398</v>
      </c>
      <c r="T6237" s="117" t="s">
        <v>398</v>
      </c>
      <c r="U6237" s="117" t="s">
        <v>398</v>
      </c>
      <c r="V6237" s="117" t="s">
        <v>398</v>
      </c>
      <c r="W6237" s="123">
        <v>85</v>
      </c>
      <c r="X6237" s="117" t="s">
        <v>907</v>
      </c>
      <c r="Y6237" s="120">
        <v>43565</v>
      </c>
      <c r="Z6237" s="121">
        <v>0.625</v>
      </c>
      <c r="AA6237" s="121">
        <v>0.71527777777777779</v>
      </c>
      <c r="AB6237" s="117" t="s">
        <v>582</v>
      </c>
      <c r="AC6237" s="119" t="s">
        <v>398</v>
      </c>
      <c r="AD6237" s="119" t="s">
        <v>398</v>
      </c>
    </row>
    <row r="6238" spans="1:30">
      <c r="A6238" s="117">
        <v>6237</v>
      </c>
      <c r="B6238" s="123" t="s">
        <v>469</v>
      </c>
      <c r="C6238" s="117" t="s">
        <v>5</v>
      </c>
      <c r="D6238" s="117" t="s">
        <v>595</v>
      </c>
      <c r="E6238" s="117">
        <v>6237</v>
      </c>
      <c r="F6238" s="117" t="s">
        <v>924</v>
      </c>
      <c r="G6238" s="117" t="s">
        <v>591</v>
      </c>
      <c r="H6238" s="117" t="s">
        <v>398</v>
      </c>
      <c r="I6238" s="117" t="s">
        <v>398</v>
      </c>
      <c r="J6238" s="117" t="s">
        <v>398</v>
      </c>
      <c r="K6238" s="117" t="s">
        <v>398</v>
      </c>
      <c r="L6238" s="117" t="s">
        <v>398</v>
      </c>
      <c r="M6238" s="117" t="s">
        <v>398</v>
      </c>
      <c r="N6238" s="117" t="s">
        <v>398</v>
      </c>
      <c r="O6238" s="125" t="s">
        <v>579</v>
      </c>
      <c r="P6238" s="117">
        <v>1</v>
      </c>
      <c r="Q6238" s="117" t="s">
        <v>398</v>
      </c>
      <c r="R6238" s="117" t="s">
        <v>398</v>
      </c>
      <c r="S6238" s="117" t="s">
        <v>398</v>
      </c>
      <c r="T6238" s="117" t="s">
        <v>398</v>
      </c>
      <c r="U6238" s="117" t="s">
        <v>398</v>
      </c>
      <c r="V6238" s="117" t="s">
        <v>398</v>
      </c>
      <c r="W6238" s="123">
        <v>85</v>
      </c>
      <c r="X6238" s="117" t="s">
        <v>907</v>
      </c>
      <c r="Y6238" s="120">
        <v>43565</v>
      </c>
      <c r="Z6238" s="121">
        <v>0.625</v>
      </c>
      <c r="AA6238" s="121">
        <v>0.71527777777777779</v>
      </c>
      <c r="AB6238" s="117" t="s">
        <v>582</v>
      </c>
      <c r="AC6238" s="119" t="s">
        <v>398</v>
      </c>
      <c r="AD6238" s="119" t="s">
        <v>398</v>
      </c>
    </row>
    <row r="6239" spans="1:30">
      <c r="A6239" s="117">
        <v>6238</v>
      </c>
      <c r="B6239" s="123" t="s">
        <v>469</v>
      </c>
      <c r="C6239" s="117" t="s">
        <v>5</v>
      </c>
      <c r="D6239" s="117" t="s">
        <v>595</v>
      </c>
      <c r="E6239" s="117">
        <v>6238</v>
      </c>
      <c r="F6239" s="117" t="s">
        <v>924</v>
      </c>
      <c r="G6239" s="117" t="s">
        <v>591</v>
      </c>
      <c r="H6239" s="117" t="s">
        <v>398</v>
      </c>
      <c r="I6239" s="117" t="s">
        <v>398</v>
      </c>
      <c r="J6239" s="117" t="s">
        <v>398</v>
      </c>
      <c r="K6239" s="117" t="s">
        <v>398</v>
      </c>
      <c r="L6239" s="117" t="s">
        <v>398</v>
      </c>
      <c r="M6239" s="117" t="s">
        <v>398</v>
      </c>
      <c r="N6239" s="117" t="s">
        <v>398</v>
      </c>
      <c r="O6239" s="125" t="s">
        <v>579</v>
      </c>
      <c r="P6239" s="117">
        <v>1</v>
      </c>
      <c r="Q6239" s="117" t="s">
        <v>398</v>
      </c>
      <c r="R6239" s="117" t="s">
        <v>398</v>
      </c>
      <c r="S6239" s="117" t="s">
        <v>398</v>
      </c>
      <c r="T6239" s="117" t="s">
        <v>398</v>
      </c>
      <c r="U6239" s="117" t="s">
        <v>398</v>
      </c>
      <c r="V6239" s="117" t="s">
        <v>398</v>
      </c>
      <c r="W6239" s="123">
        <v>85</v>
      </c>
      <c r="X6239" s="117" t="s">
        <v>907</v>
      </c>
      <c r="Y6239" s="120">
        <v>43565</v>
      </c>
      <c r="Z6239" s="121">
        <v>0.625</v>
      </c>
      <c r="AA6239" s="121">
        <v>0.71527777777777779</v>
      </c>
      <c r="AB6239" s="117" t="s">
        <v>582</v>
      </c>
      <c r="AC6239" s="119" t="s">
        <v>398</v>
      </c>
      <c r="AD6239" s="119" t="s">
        <v>398</v>
      </c>
    </row>
    <row r="6240" spans="1:30">
      <c r="A6240" s="117">
        <v>6239</v>
      </c>
      <c r="B6240" s="123" t="s">
        <v>469</v>
      </c>
      <c r="C6240" s="117" t="s">
        <v>5</v>
      </c>
      <c r="D6240" s="117" t="s">
        <v>595</v>
      </c>
      <c r="E6240" s="117">
        <v>6239</v>
      </c>
      <c r="F6240" s="117" t="s">
        <v>924</v>
      </c>
      <c r="G6240" s="117" t="s">
        <v>591</v>
      </c>
      <c r="H6240" s="117" t="s">
        <v>398</v>
      </c>
      <c r="I6240" s="117" t="s">
        <v>398</v>
      </c>
      <c r="J6240" s="117" t="s">
        <v>398</v>
      </c>
      <c r="K6240" s="117" t="s">
        <v>398</v>
      </c>
      <c r="L6240" s="117" t="s">
        <v>398</v>
      </c>
      <c r="M6240" s="117" t="s">
        <v>398</v>
      </c>
      <c r="N6240" s="117" t="s">
        <v>398</v>
      </c>
      <c r="O6240" s="125" t="s">
        <v>579</v>
      </c>
      <c r="P6240" s="117">
        <v>1</v>
      </c>
      <c r="Q6240" s="117" t="s">
        <v>398</v>
      </c>
      <c r="R6240" s="117" t="s">
        <v>398</v>
      </c>
      <c r="S6240" s="117" t="s">
        <v>398</v>
      </c>
      <c r="T6240" s="117" t="s">
        <v>398</v>
      </c>
      <c r="U6240" s="117" t="s">
        <v>398</v>
      </c>
      <c r="V6240" s="117" t="s">
        <v>398</v>
      </c>
      <c r="W6240" s="123">
        <v>85</v>
      </c>
      <c r="X6240" s="117" t="s">
        <v>907</v>
      </c>
      <c r="Y6240" s="120">
        <v>43565</v>
      </c>
      <c r="Z6240" s="121">
        <v>0.625</v>
      </c>
      <c r="AA6240" s="121">
        <v>0.71527777777777779</v>
      </c>
      <c r="AB6240" s="117" t="s">
        <v>582</v>
      </c>
      <c r="AC6240" s="119" t="s">
        <v>398</v>
      </c>
      <c r="AD6240" s="119" t="s">
        <v>398</v>
      </c>
    </row>
    <row r="6241" spans="1:30">
      <c r="A6241" s="117">
        <v>6240</v>
      </c>
      <c r="B6241" s="123" t="s">
        <v>469</v>
      </c>
      <c r="C6241" s="117" t="s">
        <v>5</v>
      </c>
      <c r="D6241" s="117" t="s">
        <v>595</v>
      </c>
      <c r="E6241" s="117">
        <v>6240</v>
      </c>
      <c r="F6241" s="117" t="s">
        <v>924</v>
      </c>
      <c r="G6241" s="117" t="s">
        <v>591</v>
      </c>
      <c r="H6241" s="117" t="s">
        <v>398</v>
      </c>
      <c r="I6241" s="117" t="s">
        <v>398</v>
      </c>
      <c r="J6241" s="117" t="s">
        <v>398</v>
      </c>
      <c r="K6241" s="117" t="s">
        <v>398</v>
      </c>
      <c r="L6241" s="117" t="s">
        <v>398</v>
      </c>
      <c r="M6241" s="117" t="s">
        <v>398</v>
      </c>
      <c r="N6241" s="117" t="s">
        <v>398</v>
      </c>
      <c r="O6241" s="125" t="s">
        <v>579</v>
      </c>
      <c r="P6241" s="117">
        <v>1</v>
      </c>
      <c r="Q6241" s="117" t="s">
        <v>398</v>
      </c>
      <c r="R6241" s="117" t="s">
        <v>398</v>
      </c>
      <c r="S6241" s="117" t="s">
        <v>398</v>
      </c>
      <c r="T6241" s="117" t="s">
        <v>398</v>
      </c>
      <c r="U6241" s="117" t="s">
        <v>398</v>
      </c>
      <c r="V6241" s="117" t="s">
        <v>398</v>
      </c>
      <c r="W6241" s="123">
        <v>85</v>
      </c>
      <c r="X6241" s="117" t="s">
        <v>907</v>
      </c>
      <c r="Y6241" s="120">
        <v>43565</v>
      </c>
      <c r="Z6241" s="121">
        <v>0.625</v>
      </c>
      <c r="AA6241" s="121">
        <v>0.71527777777777779</v>
      </c>
      <c r="AB6241" s="117" t="s">
        <v>582</v>
      </c>
      <c r="AC6241" s="119" t="s">
        <v>398</v>
      </c>
      <c r="AD6241" s="119" t="s">
        <v>398</v>
      </c>
    </row>
    <row r="6242" spans="1:30">
      <c r="A6242" s="117">
        <v>6241</v>
      </c>
      <c r="B6242" s="123" t="s">
        <v>469</v>
      </c>
      <c r="C6242" s="117" t="s">
        <v>5</v>
      </c>
      <c r="D6242" s="117" t="s">
        <v>595</v>
      </c>
      <c r="E6242" s="117">
        <v>6241</v>
      </c>
      <c r="F6242" s="117" t="s">
        <v>924</v>
      </c>
      <c r="G6242" s="117" t="s">
        <v>591</v>
      </c>
      <c r="H6242" s="117" t="s">
        <v>398</v>
      </c>
      <c r="I6242" s="117" t="s">
        <v>398</v>
      </c>
      <c r="J6242" s="117" t="s">
        <v>398</v>
      </c>
      <c r="K6242" s="117" t="s">
        <v>398</v>
      </c>
      <c r="L6242" s="117" t="s">
        <v>398</v>
      </c>
      <c r="M6242" s="117" t="s">
        <v>398</v>
      </c>
      <c r="N6242" s="117" t="s">
        <v>398</v>
      </c>
      <c r="O6242" s="125" t="s">
        <v>579</v>
      </c>
      <c r="P6242" s="117">
        <v>1</v>
      </c>
      <c r="Q6242" s="117" t="s">
        <v>398</v>
      </c>
      <c r="R6242" s="117" t="s">
        <v>398</v>
      </c>
      <c r="S6242" s="117" t="s">
        <v>398</v>
      </c>
      <c r="T6242" s="117" t="s">
        <v>398</v>
      </c>
      <c r="U6242" s="117" t="s">
        <v>398</v>
      </c>
      <c r="V6242" s="117" t="s">
        <v>398</v>
      </c>
      <c r="W6242" s="123">
        <v>85</v>
      </c>
      <c r="X6242" s="117" t="s">
        <v>907</v>
      </c>
      <c r="Y6242" s="120">
        <v>43565</v>
      </c>
      <c r="Z6242" s="121">
        <v>0.625</v>
      </c>
      <c r="AA6242" s="121">
        <v>0.71527777777777779</v>
      </c>
      <c r="AB6242" s="117" t="s">
        <v>582</v>
      </c>
      <c r="AC6242" s="119" t="s">
        <v>398</v>
      </c>
      <c r="AD6242" s="119" t="s">
        <v>398</v>
      </c>
    </row>
    <row r="6243" spans="1:30">
      <c r="A6243" s="117">
        <v>6242</v>
      </c>
      <c r="B6243" s="123" t="s">
        <v>469</v>
      </c>
      <c r="C6243" s="117" t="s">
        <v>5</v>
      </c>
      <c r="D6243" s="117" t="s">
        <v>595</v>
      </c>
      <c r="E6243" s="117">
        <v>6242</v>
      </c>
      <c r="F6243" s="117" t="s">
        <v>924</v>
      </c>
      <c r="G6243" s="117" t="s">
        <v>591</v>
      </c>
      <c r="H6243" s="117" t="s">
        <v>398</v>
      </c>
      <c r="I6243" s="117" t="s">
        <v>398</v>
      </c>
      <c r="J6243" s="117" t="s">
        <v>398</v>
      </c>
      <c r="K6243" s="117" t="s">
        <v>398</v>
      </c>
      <c r="L6243" s="117" t="s">
        <v>398</v>
      </c>
      <c r="M6243" s="117" t="s">
        <v>398</v>
      </c>
      <c r="N6243" s="117" t="s">
        <v>398</v>
      </c>
      <c r="O6243" s="125" t="s">
        <v>579</v>
      </c>
      <c r="P6243" s="117">
        <v>1</v>
      </c>
      <c r="Q6243" s="117" t="s">
        <v>398</v>
      </c>
      <c r="R6243" s="117" t="s">
        <v>398</v>
      </c>
      <c r="S6243" s="117" t="s">
        <v>398</v>
      </c>
      <c r="T6243" s="117" t="s">
        <v>398</v>
      </c>
      <c r="U6243" s="117" t="s">
        <v>398</v>
      </c>
      <c r="V6243" s="117" t="s">
        <v>398</v>
      </c>
      <c r="W6243" s="123">
        <v>85</v>
      </c>
      <c r="X6243" s="117" t="s">
        <v>907</v>
      </c>
      <c r="Y6243" s="120">
        <v>43565</v>
      </c>
      <c r="Z6243" s="121">
        <v>0.625</v>
      </c>
      <c r="AA6243" s="121">
        <v>0.71527777777777779</v>
      </c>
      <c r="AB6243" s="117" t="s">
        <v>582</v>
      </c>
      <c r="AC6243" s="119" t="s">
        <v>398</v>
      </c>
      <c r="AD6243" s="119" t="s">
        <v>398</v>
      </c>
    </row>
    <row r="6244" spans="1:30">
      <c r="A6244" s="117">
        <v>6243</v>
      </c>
      <c r="B6244" s="123" t="s">
        <v>469</v>
      </c>
      <c r="C6244" s="117" t="s">
        <v>5</v>
      </c>
      <c r="D6244" s="117" t="s">
        <v>595</v>
      </c>
      <c r="E6244" s="117">
        <v>6243</v>
      </c>
      <c r="F6244" s="117" t="s">
        <v>924</v>
      </c>
      <c r="G6244" s="117" t="s">
        <v>591</v>
      </c>
      <c r="H6244" s="117" t="s">
        <v>398</v>
      </c>
      <c r="I6244" s="117" t="s">
        <v>398</v>
      </c>
      <c r="J6244" s="117" t="s">
        <v>398</v>
      </c>
      <c r="K6244" s="117" t="s">
        <v>398</v>
      </c>
      <c r="L6244" s="117" t="s">
        <v>398</v>
      </c>
      <c r="M6244" s="117" t="s">
        <v>398</v>
      </c>
      <c r="N6244" s="117" t="s">
        <v>398</v>
      </c>
      <c r="O6244" s="125" t="s">
        <v>579</v>
      </c>
      <c r="P6244" s="117">
        <v>1</v>
      </c>
      <c r="Q6244" s="117" t="s">
        <v>398</v>
      </c>
      <c r="R6244" s="117" t="s">
        <v>398</v>
      </c>
      <c r="S6244" s="117" t="s">
        <v>398</v>
      </c>
      <c r="T6244" s="117" t="s">
        <v>398</v>
      </c>
      <c r="U6244" s="117" t="s">
        <v>398</v>
      </c>
      <c r="V6244" s="117" t="s">
        <v>398</v>
      </c>
      <c r="W6244" s="123">
        <v>85</v>
      </c>
      <c r="X6244" s="117" t="s">
        <v>907</v>
      </c>
      <c r="Y6244" s="120">
        <v>43565</v>
      </c>
      <c r="Z6244" s="121">
        <v>0.625</v>
      </c>
      <c r="AA6244" s="121">
        <v>0.71527777777777779</v>
      </c>
      <c r="AB6244" s="117" t="s">
        <v>582</v>
      </c>
      <c r="AC6244" s="119" t="s">
        <v>398</v>
      </c>
      <c r="AD6244" s="119" t="s">
        <v>398</v>
      </c>
    </row>
    <row r="6245" spans="1:30">
      <c r="A6245" s="117">
        <v>6244</v>
      </c>
      <c r="B6245" s="123" t="s">
        <v>469</v>
      </c>
      <c r="C6245" s="117" t="s">
        <v>5</v>
      </c>
      <c r="D6245" s="117" t="s">
        <v>595</v>
      </c>
      <c r="E6245" s="117">
        <v>6244</v>
      </c>
      <c r="F6245" s="117" t="s">
        <v>924</v>
      </c>
      <c r="G6245" s="117" t="s">
        <v>591</v>
      </c>
      <c r="H6245" s="117" t="s">
        <v>398</v>
      </c>
      <c r="I6245" s="117" t="s">
        <v>398</v>
      </c>
      <c r="J6245" s="117" t="s">
        <v>398</v>
      </c>
      <c r="K6245" s="117" t="s">
        <v>398</v>
      </c>
      <c r="L6245" s="117" t="s">
        <v>398</v>
      </c>
      <c r="M6245" s="117" t="s">
        <v>398</v>
      </c>
      <c r="N6245" s="117" t="s">
        <v>398</v>
      </c>
      <c r="O6245" s="125" t="s">
        <v>579</v>
      </c>
      <c r="P6245" s="117">
        <v>1</v>
      </c>
      <c r="Q6245" s="117" t="s">
        <v>398</v>
      </c>
      <c r="R6245" s="117" t="s">
        <v>398</v>
      </c>
      <c r="S6245" s="117" t="s">
        <v>398</v>
      </c>
      <c r="T6245" s="117" t="s">
        <v>398</v>
      </c>
      <c r="U6245" s="117" t="s">
        <v>398</v>
      </c>
      <c r="V6245" s="117" t="s">
        <v>398</v>
      </c>
      <c r="W6245" s="123">
        <v>85</v>
      </c>
      <c r="X6245" s="117" t="s">
        <v>907</v>
      </c>
      <c r="Y6245" s="120">
        <v>43565</v>
      </c>
      <c r="Z6245" s="121">
        <v>0.625</v>
      </c>
      <c r="AA6245" s="121">
        <v>0.71527777777777779</v>
      </c>
      <c r="AB6245" s="117" t="s">
        <v>582</v>
      </c>
      <c r="AC6245" s="119" t="s">
        <v>398</v>
      </c>
      <c r="AD6245" s="119" t="s">
        <v>398</v>
      </c>
    </row>
    <row r="6246" spans="1:30">
      <c r="A6246" s="117">
        <v>6245</v>
      </c>
      <c r="B6246" s="123" t="s">
        <v>469</v>
      </c>
      <c r="C6246" s="117" t="s">
        <v>5</v>
      </c>
      <c r="D6246" s="117" t="s">
        <v>595</v>
      </c>
      <c r="E6246" s="117">
        <v>6245</v>
      </c>
      <c r="F6246" s="117" t="s">
        <v>924</v>
      </c>
      <c r="G6246" s="117" t="s">
        <v>591</v>
      </c>
      <c r="H6246" s="117" t="s">
        <v>398</v>
      </c>
      <c r="I6246" s="117" t="s">
        <v>398</v>
      </c>
      <c r="J6246" s="117" t="s">
        <v>398</v>
      </c>
      <c r="K6246" s="117" t="s">
        <v>398</v>
      </c>
      <c r="L6246" s="117" t="s">
        <v>398</v>
      </c>
      <c r="M6246" s="117" t="s">
        <v>398</v>
      </c>
      <c r="N6246" s="117" t="s">
        <v>398</v>
      </c>
      <c r="O6246" s="125" t="s">
        <v>579</v>
      </c>
      <c r="P6246" s="117">
        <v>1</v>
      </c>
      <c r="Q6246" s="117" t="s">
        <v>398</v>
      </c>
      <c r="R6246" s="117" t="s">
        <v>398</v>
      </c>
      <c r="S6246" s="117" t="s">
        <v>398</v>
      </c>
      <c r="T6246" s="117" t="s">
        <v>398</v>
      </c>
      <c r="U6246" s="117" t="s">
        <v>398</v>
      </c>
      <c r="V6246" s="117" t="s">
        <v>398</v>
      </c>
      <c r="W6246" s="123">
        <v>85</v>
      </c>
      <c r="X6246" s="117" t="s">
        <v>907</v>
      </c>
      <c r="Y6246" s="120">
        <v>43565</v>
      </c>
      <c r="Z6246" s="121">
        <v>0.625</v>
      </c>
      <c r="AA6246" s="121">
        <v>0.71527777777777779</v>
      </c>
      <c r="AB6246" s="117" t="s">
        <v>582</v>
      </c>
      <c r="AC6246" s="119" t="s">
        <v>398</v>
      </c>
      <c r="AD6246" s="119" t="s">
        <v>398</v>
      </c>
    </row>
    <row r="6247" spans="1:30">
      <c r="A6247" s="117">
        <v>6246</v>
      </c>
      <c r="B6247" s="123" t="s">
        <v>469</v>
      </c>
      <c r="C6247" s="117" t="s">
        <v>5</v>
      </c>
      <c r="D6247" s="117" t="s">
        <v>595</v>
      </c>
      <c r="E6247" s="117">
        <v>6246</v>
      </c>
      <c r="F6247" s="117" t="s">
        <v>924</v>
      </c>
      <c r="G6247" s="117" t="s">
        <v>591</v>
      </c>
      <c r="H6247" s="117" t="s">
        <v>398</v>
      </c>
      <c r="I6247" s="117" t="s">
        <v>398</v>
      </c>
      <c r="J6247" s="117" t="s">
        <v>398</v>
      </c>
      <c r="K6247" s="117" t="s">
        <v>398</v>
      </c>
      <c r="L6247" s="117" t="s">
        <v>398</v>
      </c>
      <c r="M6247" s="117" t="s">
        <v>398</v>
      </c>
      <c r="N6247" s="117" t="s">
        <v>398</v>
      </c>
      <c r="O6247" s="125" t="s">
        <v>579</v>
      </c>
      <c r="P6247" s="117">
        <v>1</v>
      </c>
      <c r="Q6247" s="117" t="s">
        <v>398</v>
      </c>
      <c r="R6247" s="117" t="s">
        <v>398</v>
      </c>
      <c r="S6247" s="117" t="s">
        <v>398</v>
      </c>
      <c r="T6247" s="117" t="s">
        <v>398</v>
      </c>
      <c r="U6247" s="117" t="s">
        <v>398</v>
      </c>
      <c r="V6247" s="117" t="s">
        <v>398</v>
      </c>
      <c r="W6247" s="123">
        <v>85</v>
      </c>
      <c r="X6247" s="117" t="s">
        <v>907</v>
      </c>
      <c r="Y6247" s="120">
        <v>43565</v>
      </c>
      <c r="Z6247" s="121">
        <v>0.625</v>
      </c>
      <c r="AA6247" s="121">
        <v>0.71527777777777779</v>
      </c>
      <c r="AB6247" s="117" t="s">
        <v>582</v>
      </c>
      <c r="AC6247" s="119" t="s">
        <v>398</v>
      </c>
      <c r="AD6247" s="119" t="s">
        <v>398</v>
      </c>
    </row>
    <row r="6248" spans="1:30">
      <c r="A6248" s="117">
        <v>6247</v>
      </c>
      <c r="B6248" s="123" t="s">
        <v>469</v>
      </c>
      <c r="C6248" s="117" t="s">
        <v>5</v>
      </c>
      <c r="D6248" s="117" t="s">
        <v>595</v>
      </c>
      <c r="E6248" s="117">
        <v>6247</v>
      </c>
      <c r="F6248" s="117" t="s">
        <v>924</v>
      </c>
      <c r="G6248" s="117" t="s">
        <v>591</v>
      </c>
      <c r="H6248" s="117" t="s">
        <v>398</v>
      </c>
      <c r="I6248" s="117" t="s">
        <v>398</v>
      </c>
      <c r="J6248" s="117" t="s">
        <v>398</v>
      </c>
      <c r="K6248" s="117" t="s">
        <v>398</v>
      </c>
      <c r="L6248" s="117" t="s">
        <v>398</v>
      </c>
      <c r="M6248" s="117" t="s">
        <v>398</v>
      </c>
      <c r="N6248" s="117" t="s">
        <v>398</v>
      </c>
      <c r="O6248" s="125" t="s">
        <v>579</v>
      </c>
      <c r="P6248" s="117">
        <v>1</v>
      </c>
      <c r="Q6248" s="117" t="s">
        <v>398</v>
      </c>
      <c r="R6248" s="117" t="s">
        <v>398</v>
      </c>
      <c r="S6248" s="117" t="s">
        <v>398</v>
      </c>
      <c r="T6248" s="117" t="s">
        <v>398</v>
      </c>
      <c r="U6248" s="117" t="s">
        <v>398</v>
      </c>
      <c r="V6248" s="117" t="s">
        <v>398</v>
      </c>
      <c r="W6248" s="123">
        <v>85</v>
      </c>
      <c r="X6248" s="117" t="s">
        <v>907</v>
      </c>
      <c r="Y6248" s="120">
        <v>43565</v>
      </c>
      <c r="Z6248" s="121">
        <v>0.625</v>
      </c>
      <c r="AA6248" s="121">
        <v>0.71527777777777779</v>
      </c>
      <c r="AB6248" s="117" t="s">
        <v>582</v>
      </c>
      <c r="AC6248" s="119" t="s">
        <v>398</v>
      </c>
      <c r="AD6248" s="119" t="s">
        <v>398</v>
      </c>
    </row>
    <row r="6249" spans="1:30">
      <c r="A6249" s="117">
        <v>6248</v>
      </c>
      <c r="B6249" s="123" t="s">
        <v>469</v>
      </c>
      <c r="C6249" s="117" t="s">
        <v>5</v>
      </c>
      <c r="D6249" s="117" t="s">
        <v>595</v>
      </c>
      <c r="E6249" s="117">
        <v>6248</v>
      </c>
      <c r="F6249" s="117" t="s">
        <v>924</v>
      </c>
      <c r="G6249" s="117" t="s">
        <v>591</v>
      </c>
      <c r="H6249" s="117" t="s">
        <v>398</v>
      </c>
      <c r="I6249" s="117" t="s">
        <v>398</v>
      </c>
      <c r="J6249" s="117" t="s">
        <v>398</v>
      </c>
      <c r="K6249" s="117" t="s">
        <v>398</v>
      </c>
      <c r="L6249" s="117" t="s">
        <v>398</v>
      </c>
      <c r="M6249" s="117" t="s">
        <v>398</v>
      </c>
      <c r="N6249" s="117" t="s">
        <v>398</v>
      </c>
      <c r="O6249" s="125" t="s">
        <v>579</v>
      </c>
      <c r="P6249" s="117">
        <v>1</v>
      </c>
      <c r="Q6249" s="117" t="s">
        <v>398</v>
      </c>
      <c r="R6249" s="117" t="s">
        <v>398</v>
      </c>
      <c r="S6249" s="117" t="s">
        <v>398</v>
      </c>
      <c r="T6249" s="117" t="s">
        <v>398</v>
      </c>
      <c r="U6249" s="117" t="s">
        <v>398</v>
      </c>
      <c r="V6249" s="117" t="s">
        <v>398</v>
      </c>
      <c r="W6249" s="123">
        <v>85</v>
      </c>
      <c r="X6249" s="117" t="s">
        <v>907</v>
      </c>
      <c r="Y6249" s="120">
        <v>43565</v>
      </c>
      <c r="Z6249" s="121">
        <v>0.625</v>
      </c>
      <c r="AA6249" s="121">
        <v>0.71527777777777779</v>
      </c>
      <c r="AB6249" s="117" t="s">
        <v>582</v>
      </c>
      <c r="AC6249" s="119" t="s">
        <v>398</v>
      </c>
      <c r="AD6249" s="119" t="s">
        <v>398</v>
      </c>
    </row>
    <row r="6250" spans="1:30">
      <c r="A6250" s="117">
        <v>6249</v>
      </c>
      <c r="B6250" s="123" t="s">
        <v>469</v>
      </c>
      <c r="C6250" s="117" t="s">
        <v>5</v>
      </c>
      <c r="D6250" s="117" t="s">
        <v>595</v>
      </c>
      <c r="E6250" s="117">
        <v>6249</v>
      </c>
      <c r="F6250" s="117" t="s">
        <v>924</v>
      </c>
      <c r="G6250" s="117" t="s">
        <v>591</v>
      </c>
      <c r="H6250" s="117" t="s">
        <v>398</v>
      </c>
      <c r="I6250" s="117" t="s">
        <v>398</v>
      </c>
      <c r="J6250" s="117" t="s">
        <v>398</v>
      </c>
      <c r="K6250" s="117" t="s">
        <v>398</v>
      </c>
      <c r="L6250" s="117" t="s">
        <v>398</v>
      </c>
      <c r="M6250" s="117" t="s">
        <v>398</v>
      </c>
      <c r="N6250" s="117" t="s">
        <v>398</v>
      </c>
      <c r="O6250" s="125" t="s">
        <v>579</v>
      </c>
      <c r="P6250" s="117">
        <v>1</v>
      </c>
      <c r="Q6250" s="117" t="s">
        <v>398</v>
      </c>
      <c r="R6250" s="117" t="s">
        <v>398</v>
      </c>
      <c r="S6250" s="117" t="s">
        <v>398</v>
      </c>
      <c r="T6250" s="117" t="s">
        <v>398</v>
      </c>
      <c r="U6250" s="117" t="s">
        <v>398</v>
      </c>
      <c r="V6250" s="117" t="s">
        <v>398</v>
      </c>
      <c r="W6250" s="123">
        <v>85</v>
      </c>
      <c r="X6250" s="117" t="s">
        <v>907</v>
      </c>
      <c r="Y6250" s="120">
        <v>43565</v>
      </c>
      <c r="Z6250" s="121">
        <v>0.625</v>
      </c>
      <c r="AA6250" s="121">
        <v>0.71527777777777779</v>
      </c>
      <c r="AB6250" s="117" t="s">
        <v>582</v>
      </c>
      <c r="AC6250" s="119" t="s">
        <v>398</v>
      </c>
      <c r="AD6250" s="119" t="s">
        <v>398</v>
      </c>
    </row>
    <row r="6251" spans="1:30">
      <c r="A6251" s="117">
        <v>6250</v>
      </c>
      <c r="B6251" s="123" t="s">
        <v>469</v>
      </c>
      <c r="C6251" s="117" t="s">
        <v>5</v>
      </c>
      <c r="D6251" s="117" t="s">
        <v>595</v>
      </c>
      <c r="E6251" s="117">
        <v>6250</v>
      </c>
      <c r="F6251" s="117" t="s">
        <v>924</v>
      </c>
      <c r="G6251" s="117" t="s">
        <v>591</v>
      </c>
      <c r="H6251" s="117" t="s">
        <v>398</v>
      </c>
      <c r="I6251" s="117" t="s">
        <v>398</v>
      </c>
      <c r="J6251" s="117" t="s">
        <v>398</v>
      </c>
      <c r="K6251" s="117" t="s">
        <v>398</v>
      </c>
      <c r="L6251" s="117" t="s">
        <v>398</v>
      </c>
      <c r="M6251" s="117" t="s">
        <v>398</v>
      </c>
      <c r="N6251" s="117" t="s">
        <v>398</v>
      </c>
      <c r="O6251" s="125" t="s">
        <v>579</v>
      </c>
      <c r="P6251" s="117">
        <v>1</v>
      </c>
      <c r="Q6251" s="117" t="s">
        <v>398</v>
      </c>
      <c r="R6251" s="117" t="s">
        <v>398</v>
      </c>
      <c r="S6251" s="117" t="s">
        <v>398</v>
      </c>
      <c r="T6251" s="117" t="s">
        <v>398</v>
      </c>
      <c r="U6251" s="117" t="s">
        <v>398</v>
      </c>
      <c r="V6251" s="117" t="s">
        <v>398</v>
      </c>
      <c r="W6251" s="123">
        <v>85</v>
      </c>
      <c r="X6251" s="117" t="s">
        <v>907</v>
      </c>
      <c r="Y6251" s="120">
        <v>43565</v>
      </c>
      <c r="Z6251" s="121">
        <v>0.625</v>
      </c>
      <c r="AA6251" s="121">
        <v>0.71527777777777779</v>
      </c>
      <c r="AB6251" s="117" t="s">
        <v>582</v>
      </c>
      <c r="AC6251" s="119" t="s">
        <v>398</v>
      </c>
      <c r="AD6251" s="119" t="s">
        <v>398</v>
      </c>
    </row>
    <row r="6252" spans="1:30">
      <c r="A6252" s="117">
        <v>6251</v>
      </c>
      <c r="B6252" s="123" t="s">
        <v>469</v>
      </c>
      <c r="C6252" s="117" t="s">
        <v>5</v>
      </c>
      <c r="D6252" s="117" t="s">
        <v>595</v>
      </c>
      <c r="E6252" s="117">
        <v>6251</v>
      </c>
      <c r="F6252" s="117" t="s">
        <v>924</v>
      </c>
      <c r="G6252" s="117" t="s">
        <v>591</v>
      </c>
      <c r="H6252" s="117" t="s">
        <v>398</v>
      </c>
      <c r="I6252" s="117" t="s">
        <v>398</v>
      </c>
      <c r="J6252" s="117" t="s">
        <v>398</v>
      </c>
      <c r="K6252" s="117" t="s">
        <v>398</v>
      </c>
      <c r="L6252" s="117" t="s">
        <v>398</v>
      </c>
      <c r="M6252" s="117" t="s">
        <v>398</v>
      </c>
      <c r="N6252" s="117" t="s">
        <v>398</v>
      </c>
      <c r="O6252" s="125" t="s">
        <v>579</v>
      </c>
      <c r="P6252" s="117">
        <v>1</v>
      </c>
      <c r="Q6252" s="117" t="s">
        <v>398</v>
      </c>
      <c r="R6252" s="117" t="s">
        <v>398</v>
      </c>
      <c r="S6252" s="117" t="s">
        <v>398</v>
      </c>
      <c r="T6252" s="117" t="s">
        <v>398</v>
      </c>
      <c r="U6252" s="117" t="s">
        <v>398</v>
      </c>
      <c r="V6252" s="117" t="s">
        <v>398</v>
      </c>
      <c r="W6252" s="123">
        <v>85</v>
      </c>
      <c r="X6252" s="117" t="s">
        <v>907</v>
      </c>
      <c r="Y6252" s="120">
        <v>43565</v>
      </c>
      <c r="Z6252" s="121">
        <v>0.625</v>
      </c>
      <c r="AA6252" s="121">
        <v>0.71527777777777779</v>
      </c>
      <c r="AB6252" s="117" t="s">
        <v>582</v>
      </c>
      <c r="AC6252" s="119" t="s">
        <v>398</v>
      </c>
      <c r="AD6252" s="119" t="s">
        <v>398</v>
      </c>
    </row>
    <row r="6253" spans="1:30">
      <c r="A6253" s="117">
        <v>6252</v>
      </c>
      <c r="B6253" s="123" t="s">
        <v>469</v>
      </c>
      <c r="C6253" s="117" t="s">
        <v>5</v>
      </c>
      <c r="D6253" s="117" t="s">
        <v>595</v>
      </c>
      <c r="E6253" s="117">
        <v>6252</v>
      </c>
      <c r="F6253" s="117" t="s">
        <v>924</v>
      </c>
      <c r="G6253" s="117" t="s">
        <v>591</v>
      </c>
      <c r="H6253" s="117" t="s">
        <v>398</v>
      </c>
      <c r="I6253" s="117" t="s">
        <v>398</v>
      </c>
      <c r="J6253" s="117" t="s">
        <v>398</v>
      </c>
      <c r="K6253" s="117" t="s">
        <v>398</v>
      </c>
      <c r="L6253" s="117" t="s">
        <v>398</v>
      </c>
      <c r="M6253" s="117" t="s">
        <v>398</v>
      </c>
      <c r="N6253" s="117" t="s">
        <v>398</v>
      </c>
      <c r="O6253" s="125" t="s">
        <v>579</v>
      </c>
      <c r="P6253" s="117">
        <v>1</v>
      </c>
      <c r="Q6253" s="117" t="s">
        <v>398</v>
      </c>
      <c r="R6253" s="117" t="s">
        <v>398</v>
      </c>
      <c r="S6253" s="117" t="s">
        <v>398</v>
      </c>
      <c r="T6253" s="117" t="s">
        <v>398</v>
      </c>
      <c r="U6253" s="117" t="s">
        <v>398</v>
      </c>
      <c r="V6253" s="117" t="s">
        <v>398</v>
      </c>
      <c r="W6253" s="123">
        <v>85</v>
      </c>
      <c r="X6253" s="117" t="s">
        <v>907</v>
      </c>
      <c r="Y6253" s="120">
        <v>43565</v>
      </c>
      <c r="Z6253" s="121">
        <v>0.625</v>
      </c>
      <c r="AA6253" s="121">
        <v>0.71527777777777779</v>
      </c>
      <c r="AB6253" s="117" t="s">
        <v>582</v>
      </c>
      <c r="AC6253" s="119" t="s">
        <v>398</v>
      </c>
      <c r="AD6253" s="119" t="s">
        <v>398</v>
      </c>
    </row>
    <row r="6254" spans="1:30">
      <c r="A6254" s="117">
        <v>6253</v>
      </c>
      <c r="B6254" s="123" t="s">
        <v>469</v>
      </c>
      <c r="C6254" s="117" t="s">
        <v>5</v>
      </c>
      <c r="D6254" s="117" t="s">
        <v>595</v>
      </c>
      <c r="E6254" s="117">
        <v>6253</v>
      </c>
      <c r="F6254" s="117" t="s">
        <v>924</v>
      </c>
      <c r="G6254" s="117" t="s">
        <v>591</v>
      </c>
      <c r="H6254" s="117" t="s">
        <v>398</v>
      </c>
      <c r="I6254" s="117" t="s">
        <v>398</v>
      </c>
      <c r="J6254" s="117" t="s">
        <v>398</v>
      </c>
      <c r="K6254" s="117" t="s">
        <v>398</v>
      </c>
      <c r="L6254" s="117" t="s">
        <v>398</v>
      </c>
      <c r="M6254" s="117" t="s">
        <v>398</v>
      </c>
      <c r="N6254" s="117" t="s">
        <v>398</v>
      </c>
      <c r="O6254" s="125" t="s">
        <v>579</v>
      </c>
      <c r="P6254" s="117">
        <v>1</v>
      </c>
      <c r="Q6254" s="117" t="s">
        <v>398</v>
      </c>
      <c r="R6254" s="117" t="s">
        <v>398</v>
      </c>
      <c r="S6254" s="117" t="s">
        <v>398</v>
      </c>
      <c r="T6254" s="117" t="s">
        <v>398</v>
      </c>
      <c r="U6254" s="117" t="s">
        <v>398</v>
      </c>
      <c r="V6254" s="117" t="s">
        <v>398</v>
      </c>
      <c r="W6254" s="123">
        <v>85</v>
      </c>
      <c r="X6254" s="117" t="s">
        <v>907</v>
      </c>
      <c r="Y6254" s="120">
        <v>43565</v>
      </c>
      <c r="Z6254" s="121">
        <v>0.625</v>
      </c>
      <c r="AA6254" s="121">
        <v>0.71527777777777779</v>
      </c>
      <c r="AB6254" s="117" t="s">
        <v>582</v>
      </c>
      <c r="AC6254" s="119" t="s">
        <v>398</v>
      </c>
      <c r="AD6254" s="119" t="s">
        <v>398</v>
      </c>
    </row>
    <row r="6255" spans="1:30">
      <c r="A6255" s="117">
        <v>6254</v>
      </c>
      <c r="B6255" s="123" t="s">
        <v>469</v>
      </c>
      <c r="C6255" s="117" t="s">
        <v>5</v>
      </c>
      <c r="D6255" s="117" t="s">
        <v>595</v>
      </c>
      <c r="E6255" s="117">
        <v>6254</v>
      </c>
      <c r="F6255" s="117" t="s">
        <v>924</v>
      </c>
      <c r="G6255" s="117" t="s">
        <v>591</v>
      </c>
      <c r="H6255" s="117" t="s">
        <v>398</v>
      </c>
      <c r="I6255" s="117" t="s">
        <v>398</v>
      </c>
      <c r="J6255" s="117" t="s">
        <v>398</v>
      </c>
      <c r="K6255" s="117" t="s">
        <v>398</v>
      </c>
      <c r="L6255" s="117" t="s">
        <v>398</v>
      </c>
      <c r="M6255" s="117" t="s">
        <v>398</v>
      </c>
      <c r="N6255" s="117" t="s">
        <v>398</v>
      </c>
      <c r="O6255" s="125" t="s">
        <v>579</v>
      </c>
      <c r="P6255" s="117">
        <v>1</v>
      </c>
      <c r="Q6255" s="117" t="s">
        <v>398</v>
      </c>
      <c r="R6255" s="117" t="s">
        <v>398</v>
      </c>
      <c r="S6255" s="117" t="s">
        <v>398</v>
      </c>
      <c r="T6255" s="117" t="s">
        <v>398</v>
      </c>
      <c r="U6255" s="117" t="s">
        <v>398</v>
      </c>
      <c r="V6255" s="117" t="s">
        <v>398</v>
      </c>
      <c r="W6255" s="123">
        <v>85</v>
      </c>
      <c r="X6255" s="117" t="s">
        <v>907</v>
      </c>
      <c r="Y6255" s="120">
        <v>43565</v>
      </c>
      <c r="Z6255" s="121">
        <v>0.625</v>
      </c>
      <c r="AA6255" s="121">
        <v>0.71527777777777779</v>
      </c>
      <c r="AB6255" s="117" t="s">
        <v>582</v>
      </c>
      <c r="AC6255" s="119" t="s">
        <v>398</v>
      </c>
      <c r="AD6255" s="119" t="s">
        <v>398</v>
      </c>
    </row>
    <row r="6256" spans="1:30">
      <c r="A6256" s="117">
        <v>6255</v>
      </c>
      <c r="B6256" s="123" t="s">
        <v>469</v>
      </c>
      <c r="C6256" s="117" t="s">
        <v>5</v>
      </c>
      <c r="D6256" s="117" t="s">
        <v>595</v>
      </c>
      <c r="E6256" s="117">
        <v>6255</v>
      </c>
      <c r="F6256" s="117" t="s">
        <v>924</v>
      </c>
      <c r="G6256" s="117" t="s">
        <v>591</v>
      </c>
      <c r="H6256" s="117" t="s">
        <v>398</v>
      </c>
      <c r="I6256" s="117" t="s">
        <v>398</v>
      </c>
      <c r="J6256" s="117" t="s">
        <v>398</v>
      </c>
      <c r="K6256" s="117" t="s">
        <v>398</v>
      </c>
      <c r="L6256" s="117" t="s">
        <v>398</v>
      </c>
      <c r="M6256" s="117" t="s">
        <v>398</v>
      </c>
      <c r="N6256" s="117" t="s">
        <v>398</v>
      </c>
      <c r="O6256" s="125" t="s">
        <v>579</v>
      </c>
      <c r="P6256" s="117">
        <v>1</v>
      </c>
      <c r="Q6256" s="117" t="s">
        <v>398</v>
      </c>
      <c r="R6256" s="117" t="s">
        <v>398</v>
      </c>
      <c r="S6256" s="117" t="s">
        <v>398</v>
      </c>
      <c r="T6256" s="117" t="s">
        <v>398</v>
      </c>
      <c r="U6256" s="117" t="s">
        <v>398</v>
      </c>
      <c r="V6256" s="117" t="s">
        <v>398</v>
      </c>
      <c r="W6256" s="123">
        <v>85</v>
      </c>
      <c r="X6256" s="117" t="s">
        <v>907</v>
      </c>
      <c r="Y6256" s="120">
        <v>43565</v>
      </c>
      <c r="Z6256" s="121">
        <v>0.625</v>
      </c>
      <c r="AA6256" s="121">
        <v>0.71527777777777779</v>
      </c>
      <c r="AB6256" s="117" t="s">
        <v>582</v>
      </c>
      <c r="AC6256" s="119" t="s">
        <v>398</v>
      </c>
      <c r="AD6256" s="119" t="s">
        <v>398</v>
      </c>
    </row>
    <row r="6257" spans="1:30">
      <c r="A6257" s="117">
        <v>6256</v>
      </c>
      <c r="B6257" s="123" t="s">
        <v>469</v>
      </c>
      <c r="C6257" s="117" t="s">
        <v>5</v>
      </c>
      <c r="D6257" s="117" t="s">
        <v>595</v>
      </c>
      <c r="E6257" s="117">
        <v>6256</v>
      </c>
      <c r="F6257" s="117" t="s">
        <v>924</v>
      </c>
      <c r="G6257" s="117" t="s">
        <v>591</v>
      </c>
      <c r="H6257" s="117" t="s">
        <v>398</v>
      </c>
      <c r="I6257" s="117" t="s">
        <v>398</v>
      </c>
      <c r="J6257" s="117" t="s">
        <v>398</v>
      </c>
      <c r="K6257" s="117" t="s">
        <v>398</v>
      </c>
      <c r="L6257" s="117" t="s">
        <v>398</v>
      </c>
      <c r="M6257" s="117" t="s">
        <v>398</v>
      </c>
      <c r="N6257" s="117" t="s">
        <v>398</v>
      </c>
      <c r="O6257" s="125" t="s">
        <v>579</v>
      </c>
      <c r="P6257" s="117">
        <v>1</v>
      </c>
      <c r="Q6257" s="117" t="s">
        <v>398</v>
      </c>
      <c r="R6257" s="117" t="s">
        <v>398</v>
      </c>
      <c r="S6257" s="117" t="s">
        <v>398</v>
      </c>
      <c r="T6257" s="117" t="s">
        <v>398</v>
      </c>
      <c r="U6257" s="117" t="s">
        <v>398</v>
      </c>
      <c r="V6257" s="117" t="s">
        <v>398</v>
      </c>
      <c r="W6257" s="123">
        <v>85</v>
      </c>
      <c r="X6257" s="117" t="s">
        <v>907</v>
      </c>
      <c r="Y6257" s="120">
        <v>43565</v>
      </c>
      <c r="Z6257" s="121">
        <v>0.625</v>
      </c>
      <c r="AA6257" s="121">
        <v>0.71527777777777779</v>
      </c>
      <c r="AB6257" s="117" t="s">
        <v>582</v>
      </c>
      <c r="AC6257" s="119" t="s">
        <v>398</v>
      </c>
      <c r="AD6257" s="119" t="s">
        <v>398</v>
      </c>
    </row>
    <row r="6258" spans="1:30">
      <c r="A6258" s="117">
        <v>6257</v>
      </c>
      <c r="B6258" s="123" t="s">
        <v>469</v>
      </c>
      <c r="C6258" s="117" t="s">
        <v>5</v>
      </c>
      <c r="D6258" s="117" t="s">
        <v>595</v>
      </c>
      <c r="E6258" s="117">
        <v>6257</v>
      </c>
      <c r="F6258" s="117" t="s">
        <v>924</v>
      </c>
      <c r="G6258" s="117" t="s">
        <v>591</v>
      </c>
      <c r="H6258" s="117" t="s">
        <v>398</v>
      </c>
      <c r="I6258" s="117" t="s">
        <v>398</v>
      </c>
      <c r="J6258" s="117" t="s">
        <v>398</v>
      </c>
      <c r="K6258" s="117" t="s">
        <v>398</v>
      </c>
      <c r="L6258" s="117" t="s">
        <v>398</v>
      </c>
      <c r="M6258" s="117" t="s">
        <v>398</v>
      </c>
      <c r="N6258" s="117" t="s">
        <v>398</v>
      </c>
      <c r="O6258" s="125" t="s">
        <v>579</v>
      </c>
      <c r="P6258" s="117">
        <v>1</v>
      </c>
      <c r="Q6258" s="117" t="s">
        <v>398</v>
      </c>
      <c r="R6258" s="117" t="s">
        <v>398</v>
      </c>
      <c r="S6258" s="117" t="s">
        <v>398</v>
      </c>
      <c r="T6258" s="117" t="s">
        <v>398</v>
      </c>
      <c r="U6258" s="117" t="s">
        <v>398</v>
      </c>
      <c r="V6258" s="117" t="s">
        <v>398</v>
      </c>
      <c r="W6258" s="123">
        <v>85</v>
      </c>
      <c r="X6258" s="117" t="s">
        <v>907</v>
      </c>
      <c r="Y6258" s="120">
        <v>43565</v>
      </c>
      <c r="Z6258" s="121">
        <v>0.625</v>
      </c>
      <c r="AA6258" s="121">
        <v>0.71527777777777779</v>
      </c>
      <c r="AB6258" s="117" t="s">
        <v>582</v>
      </c>
      <c r="AC6258" s="119" t="s">
        <v>398</v>
      </c>
      <c r="AD6258" s="119" t="s">
        <v>398</v>
      </c>
    </row>
    <row r="6259" spans="1:30">
      <c r="A6259" s="117">
        <v>6258</v>
      </c>
      <c r="B6259" s="123" t="s">
        <v>469</v>
      </c>
      <c r="C6259" s="117" t="s">
        <v>5</v>
      </c>
      <c r="D6259" s="117" t="s">
        <v>595</v>
      </c>
      <c r="E6259" s="117">
        <v>6258</v>
      </c>
      <c r="F6259" s="117" t="s">
        <v>924</v>
      </c>
      <c r="G6259" s="117" t="s">
        <v>591</v>
      </c>
      <c r="H6259" s="117" t="s">
        <v>398</v>
      </c>
      <c r="I6259" s="117" t="s">
        <v>398</v>
      </c>
      <c r="J6259" s="117" t="s">
        <v>398</v>
      </c>
      <c r="K6259" s="117" t="s">
        <v>398</v>
      </c>
      <c r="L6259" s="117" t="s">
        <v>398</v>
      </c>
      <c r="M6259" s="117" t="s">
        <v>398</v>
      </c>
      <c r="N6259" s="117" t="s">
        <v>398</v>
      </c>
      <c r="O6259" s="125" t="s">
        <v>579</v>
      </c>
      <c r="P6259" s="117">
        <v>1</v>
      </c>
      <c r="Q6259" s="117" t="s">
        <v>398</v>
      </c>
      <c r="R6259" s="117" t="s">
        <v>398</v>
      </c>
      <c r="S6259" s="117" t="s">
        <v>398</v>
      </c>
      <c r="T6259" s="117" t="s">
        <v>398</v>
      </c>
      <c r="U6259" s="117" t="s">
        <v>398</v>
      </c>
      <c r="V6259" s="117" t="s">
        <v>398</v>
      </c>
      <c r="W6259" s="123">
        <v>85</v>
      </c>
      <c r="X6259" s="117" t="s">
        <v>907</v>
      </c>
      <c r="Y6259" s="120">
        <v>43565</v>
      </c>
      <c r="Z6259" s="121">
        <v>0.625</v>
      </c>
      <c r="AA6259" s="121">
        <v>0.71527777777777779</v>
      </c>
      <c r="AB6259" s="117" t="s">
        <v>582</v>
      </c>
      <c r="AC6259" s="119" t="s">
        <v>398</v>
      </c>
      <c r="AD6259" s="119" t="s">
        <v>398</v>
      </c>
    </row>
    <row r="6260" spans="1:30">
      <c r="A6260" s="117">
        <v>6259</v>
      </c>
      <c r="B6260" s="123" t="s">
        <v>469</v>
      </c>
      <c r="C6260" s="117" t="s">
        <v>5</v>
      </c>
      <c r="D6260" s="117" t="s">
        <v>595</v>
      </c>
      <c r="E6260" s="117">
        <v>6259</v>
      </c>
      <c r="F6260" s="117" t="s">
        <v>924</v>
      </c>
      <c r="G6260" s="117" t="s">
        <v>591</v>
      </c>
      <c r="H6260" s="117" t="s">
        <v>398</v>
      </c>
      <c r="I6260" s="117" t="s">
        <v>398</v>
      </c>
      <c r="J6260" s="117" t="s">
        <v>398</v>
      </c>
      <c r="K6260" s="117" t="s">
        <v>398</v>
      </c>
      <c r="L6260" s="117" t="s">
        <v>398</v>
      </c>
      <c r="M6260" s="117" t="s">
        <v>398</v>
      </c>
      <c r="N6260" s="117" t="s">
        <v>398</v>
      </c>
      <c r="O6260" s="125" t="s">
        <v>579</v>
      </c>
      <c r="P6260" s="117">
        <v>1</v>
      </c>
      <c r="Q6260" s="117" t="s">
        <v>398</v>
      </c>
      <c r="R6260" s="117" t="s">
        <v>398</v>
      </c>
      <c r="S6260" s="117" t="s">
        <v>398</v>
      </c>
      <c r="T6260" s="117" t="s">
        <v>398</v>
      </c>
      <c r="U6260" s="117" t="s">
        <v>398</v>
      </c>
      <c r="V6260" s="117" t="s">
        <v>398</v>
      </c>
      <c r="W6260" s="123">
        <v>85</v>
      </c>
      <c r="X6260" s="117" t="s">
        <v>907</v>
      </c>
      <c r="Y6260" s="120">
        <v>43565</v>
      </c>
      <c r="Z6260" s="121">
        <v>0.625</v>
      </c>
      <c r="AA6260" s="121">
        <v>0.71527777777777779</v>
      </c>
      <c r="AB6260" s="117" t="s">
        <v>582</v>
      </c>
      <c r="AC6260" s="119" t="s">
        <v>398</v>
      </c>
      <c r="AD6260" s="119" t="s">
        <v>398</v>
      </c>
    </row>
    <row r="6261" spans="1:30">
      <c r="A6261" s="117">
        <v>6260</v>
      </c>
      <c r="B6261" s="123" t="s">
        <v>469</v>
      </c>
      <c r="C6261" s="117" t="s">
        <v>5</v>
      </c>
      <c r="D6261" s="117" t="s">
        <v>595</v>
      </c>
      <c r="E6261" s="117">
        <v>6260</v>
      </c>
      <c r="F6261" s="117" t="s">
        <v>924</v>
      </c>
      <c r="G6261" s="117" t="s">
        <v>591</v>
      </c>
      <c r="H6261" s="117" t="s">
        <v>398</v>
      </c>
      <c r="I6261" s="117" t="s">
        <v>398</v>
      </c>
      <c r="J6261" s="117" t="s">
        <v>398</v>
      </c>
      <c r="K6261" s="117" t="s">
        <v>398</v>
      </c>
      <c r="L6261" s="117" t="s">
        <v>398</v>
      </c>
      <c r="M6261" s="117" t="s">
        <v>398</v>
      </c>
      <c r="N6261" s="117" t="s">
        <v>398</v>
      </c>
      <c r="O6261" s="125" t="s">
        <v>579</v>
      </c>
      <c r="P6261" s="117">
        <v>1</v>
      </c>
      <c r="Q6261" s="117" t="s">
        <v>398</v>
      </c>
      <c r="R6261" s="117" t="s">
        <v>398</v>
      </c>
      <c r="S6261" s="117" t="s">
        <v>398</v>
      </c>
      <c r="T6261" s="117" t="s">
        <v>398</v>
      </c>
      <c r="U6261" s="117" t="s">
        <v>398</v>
      </c>
      <c r="V6261" s="117" t="s">
        <v>398</v>
      </c>
      <c r="W6261" s="123">
        <v>85</v>
      </c>
      <c r="X6261" s="117" t="s">
        <v>907</v>
      </c>
      <c r="Y6261" s="120">
        <v>43565</v>
      </c>
      <c r="Z6261" s="121">
        <v>0.625</v>
      </c>
      <c r="AA6261" s="121">
        <v>0.71527777777777779</v>
      </c>
      <c r="AB6261" s="117" t="s">
        <v>582</v>
      </c>
      <c r="AC6261" s="119" t="s">
        <v>398</v>
      </c>
      <c r="AD6261" s="119" t="s">
        <v>398</v>
      </c>
    </row>
    <row r="6262" spans="1:30">
      <c r="A6262" s="117">
        <v>6261</v>
      </c>
      <c r="B6262" s="123" t="s">
        <v>469</v>
      </c>
      <c r="C6262" s="117" t="s">
        <v>5</v>
      </c>
      <c r="D6262" s="117" t="s">
        <v>595</v>
      </c>
      <c r="E6262" s="117">
        <v>6261</v>
      </c>
      <c r="F6262" s="117" t="s">
        <v>924</v>
      </c>
      <c r="G6262" s="117" t="s">
        <v>591</v>
      </c>
      <c r="H6262" s="117" t="s">
        <v>398</v>
      </c>
      <c r="I6262" s="117" t="s">
        <v>398</v>
      </c>
      <c r="J6262" s="117" t="s">
        <v>398</v>
      </c>
      <c r="K6262" s="117" t="s">
        <v>398</v>
      </c>
      <c r="L6262" s="117" t="s">
        <v>398</v>
      </c>
      <c r="M6262" s="117" t="s">
        <v>398</v>
      </c>
      <c r="N6262" s="117" t="s">
        <v>398</v>
      </c>
      <c r="O6262" s="125" t="s">
        <v>579</v>
      </c>
      <c r="P6262" s="117">
        <v>1</v>
      </c>
      <c r="Q6262" s="117" t="s">
        <v>398</v>
      </c>
      <c r="R6262" s="117" t="s">
        <v>398</v>
      </c>
      <c r="S6262" s="117" t="s">
        <v>398</v>
      </c>
      <c r="T6262" s="117" t="s">
        <v>398</v>
      </c>
      <c r="U6262" s="117" t="s">
        <v>398</v>
      </c>
      <c r="V6262" s="117" t="s">
        <v>398</v>
      </c>
      <c r="W6262" s="123">
        <v>85</v>
      </c>
      <c r="X6262" s="117" t="s">
        <v>907</v>
      </c>
      <c r="Y6262" s="120">
        <v>43565</v>
      </c>
      <c r="Z6262" s="121">
        <v>0.625</v>
      </c>
      <c r="AA6262" s="121">
        <v>0.71527777777777779</v>
      </c>
      <c r="AB6262" s="117" t="s">
        <v>582</v>
      </c>
      <c r="AC6262" s="119" t="s">
        <v>398</v>
      </c>
      <c r="AD6262" s="119" t="s">
        <v>398</v>
      </c>
    </row>
    <row r="6263" spans="1:30">
      <c r="A6263" s="117">
        <v>6262</v>
      </c>
      <c r="B6263" s="123" t="s">
        <v>469</v>
      </c>
      <c r="C6263" s="117" t="s">
        <v>5</v>
      </c>
      <c r="D6263" s="117" t="s">
        <v>595</v>
      </c>
      <c r="E6263" s="117">
        <v>6262</v>
      </c>
      <c r="F6263" s="117" t="s">
        <v>924</v>
      </c>
      <c r="G6263" s="117" t="s">
        <v>591</v>
      </c>
      <c r="H6263" s="117" t="s">
        <v>398</v>
      </c>
      <c r="I6263" s="117" t="s">
        <v>398</v>
      </c>
      <c r="J6263" s="117" t="s">
        <v>398</v>
      </c>
      <c r="K6263" s="117" t="s">
        <v>398</v>
      </c>
      <c r="L6263" s="117" t="s">
        <v>398</v>
      </c>
      <c r="M6263" s="117" t="s">
        <v>398</v>
      </c>
      <c r="N6263" s="117" t="s">
        <v>398</v>
      </c>
      <c r="O6263" s="125" t="s">
        <v>579</v>
      </c>
      <c r="P6263" s="117">
        <v>1</v>
      </c>
      <c r="Q6263" s="117" t="s">
        <v>398</v>
      </c>
      <c r="R6263" s="117" t="s">
        <v>398</v>
      </c>
      <c r="S6263" s="117" t="s">
        <v>398</v>
      </c>
      <c r="T6263" s="117" t="s">
        <v>398</v>
      </c>
      <c r="U6263" s="117" t="s">
        <v>398</v>
      </c>
      <c r="V6263" s="117" t="s">
        <v>398</v>
      </c>
      <c r="W6263" s="123">
        <v>85</v>
      </c>
      <c r="X6263" s="117" t="s">
        <v>907</v>
      </c>
      <c r="Y6263" s="120">
        <v>43565</v>
      </c>
      <c r="Z6263" s="121">
        <v>0.625</v>
      </c>
      <c r="AA6263" s="121">
        <v>0.71527777777777779</v>
      </c>
      <c r="AB6263" s="117" t="s">
        <v>582</v>
      </c>
      <c r="AC6263" s="119" t="s">
        <v>398</v>
      </c>
      <c r="AD6263" s="119" t="s">
        <v>398</v>
      </c>
    </row>
    <row r="6264" spans="1:30">
      <c r="A6264" s="117">
        <v>6263</v>
      </c>
      <c r="B6264" s="123" t="s">
        <v>469</v>
      </c>
      <c r="C6264" s="117" t="s">
        <v>5</v>
      </c>
      <c r="D6264" s="117" t="s">
        <v>595</v>
      </c>
      <c r="E6264" s="117">
        <v>6263</v>
      </c>
      <c r="F6264" s="117" t="s">
        <v>924</v>
      </c>
      <c r="G6264" s="117" t="s">
        <v>591</v>
      </c>
      <c r="H6264" s="117" t="s">
        <v>398</v>
      </c>
      <c r="I6264" s="117" t="s">
        <v>398</v>
      </c>
      <c r="J6264" s="117" t="s">
        <v>398</v>
      </c>
      <c r="K6264" s="117" t="s">
        <v>398</v>
      </c>
      <c r="L6264" s="117" t="s">
        <v>398</v>
      </c>
      <c r="M6264" s="117" t="s">
        <v>398</v>
      </c>
      <c r="N6264" s="117" t="s">
        <v>398</v>
      </c>
      <c r="O6264" s="125" t="s">
        <v>579</v>
      </c>
      <c r="P6264" s="117">
        <v>1</v>
      </c>
      <c r="Q6264" s="117" t="s">
        <v>398</v>
      </c>
      <c r="R6264" s="117" t="s">
        <v>398</v>
      </c>
      <c r="S6264" s="117" t="s">
        <v>398</v>
      </c>
      <c r="T6264" s="117" t="s">
        <v>398</v>
      </c>
      <c r="U6264" s="117" t="s">
        <v>398</v>
      </c>
      <c r="V6264" s="117" t="s">
        <v>398</v>
      </c>
      <c r="W6264" s="123">
        <v>85</v>
      </c>
      <c r="X6264" s="117" t="s">
        <v>907</v>
      </c>
      <c r="Y6264" s="120">
        <v>43565</v>
      </c>
      <c r="Z6264" s="121">
        <v>0.625</v>
      </c>
      <c r="AA6264" s="121">
        <v>0.71527777777777779</v>
      </c>
      <c r="AB6264" s="117" t="s">
        <v>582</v>
      </c>
      <c r="AC6264" s="119" t="s">
        <v>398</v>
      </c>
      <c r="AD6264" s="119" t="s">
        <v>398</v>
      </c>
    </row>
    <row r="6265" spans="1:30">
      <c r="A6265" s="117">
        <v>6264</v>
      </c>
      <c r="B6265" s="123" t="s">
        <v>469</v>
      </c>
      <c r="C6265" s="117" t="s">
        <v>5</v>
      </c>
      <c r="D6265" s="117" t="s">
        <v>595</v>
      </c>
      <c r="E6265" s="117">
        <v>6264</v>
      </c>
      <c r="F6265" s="117" t="s">
        <v>924</v>
      </c>
      <c r="G6265" s="117" t="s">
        <v>591</v>
      </c>
      <c r="H6265" s="117" t="s">
        <v>398</v>
      </c>
      <c r="I6265" s="117" t="s">
        <v>398</v>
      </c>
      <c r="J6265" s="117" t="s">
        <v>398</v>
      </c>
      <c r="K6265" s="117" t="s">
        <v>398</v>
      </c>
      <c r="L6265" s="117" t="s">
        <v>398</v>
      </c>
      <c r="M6265" s="117" t="s">
        <v>398</v>
      </c>
      <c r="N6265" s="117" t="s">
        <v>398</v>
      </c>
      <c r="O6265" s="125" t="s">
        <v>579</v>
      </c>
      <c r="P6265" s="117">
        <v>1</v>
      </c>
      <c r="Q6265" s="117" t="s">
        <v>398</v>
      </c>
      <c r="R6265" s="117" t="s">
        <v>398</v>
      </c>
      <c r="S6265" s="117" t="s">
        <v>398</v>
      </c>
      <c r="T6265" s="117" t="s">
        <v>398</v>
      </c>
      <c r="U6265" s="117" t="s">
        <v>398</v>
      </c>
      <c r="V6265" s="117" t="s">
        <v>398</v>
      </c>
      <c r="W6265" s="123">
        <v>85</v>
      </c>
      <c r="X6265" s="117" t="s">
        <v>907</v>
      </c>
      <c r="Y6265" s="120">
        <v>43565</v>
      </c>
      <c r="Z6265" s="121">
        <v>0.625</v>
      </c>
      <c r="AA6265" s="121">
        <v>0.71527777777777779</v>
      </c>
      <c r="AB6265" s="117" t="s">
        <v>582</v>
      </c>
      <c r="AC6265" s="119" t="s">
        <v>398</v>
      </c>
      <c r="AD6265" s="119" t="s">
        <v>398</v>
      </c>
    </row>
    <row r="6266" spans="1:30">
      <c r="A6266" s="117">
        <v>6265</v>
      </c>
      <c r="B6266" s="123" t="s">
        <v>469</v>
      </c>
      <c r="C6266" s="117" t="s">
        <v>5</v>
      </c>
      <c r="D6266" s="117" t="s">
        <v>595</v>
      </c>
      <c r="E6266" s="117">
        <v>6265</v>
      </c>
      <c r="F6266" s="117" t="s">
        <v>924</v>
      </c>
      <c r="G6266" s="117" t="s">
        <v>591</v>
      </c>
      <c r="H6266" s="117" t="s">
        <v>398</v>
      </c>
      <c r="I6266" s="117" t="s">
        <v>398</v>
      </c>
      <c r="J6266" s="117" t="s">
        <v>398</v>
      </c>
      <c r="K6266" s="117" t="s">
        <v>398</v>
      </c>
      <c r="L6266" s="117" t="s">
        <v>398</v>
      </c>
      <c r="M6266" s="117" t="s">
        <v>398</v>
      </c>
      <c r="N6266" s="117" t="s">
        <v>398</v>
      </c>
      <c r="O6266" s="125" t="s">
        <v>579</v>
      </c>
      <c r="P6266" s="117">
        <v>1</v>
      </c>
      <c r="Q6266" s="117" t="s">
        <v>398</v>
      </c>
      <c r="R6266" s="117" t="s">
        <v>398</v>
      </c>
      <c r="S6266" s="117" t="s">
        <v>398</v>
      </c>
      <c r="T6266" s="117" t="s">
        <v>398</v>
      </c>
      <c r="U6266" s="117" t="s">
        <v>398</v>
      </c>
      <c r="V6266" s="117" t="s">
        <v>398</v>
      </c>
      <c r="W6266" s="123">
        <v>85</v>
      </c>
      <c r="X6266" s="117" t="s">
        <v>907</v>
      </c>
      <c r="Y6266" s="120">
        <v>43565</v>
      </c>
      <c r="Z6266" s="121">
        <v>0.625</v>
      </c>
      <c r="AA6266" s="121">
        <v>0.71527777777777779</v>
      </c>
      <c r="AB6266" s="117" t="s">
        <v>582</v>
      </c>
      <c r="AC6266" s="119" t="s">
        <v>398</v>
      </c>
      <c r="AD6266" s="119" t="s">
        <v>398</v>
      </c>
    </row>
    <row r="6267" spans="1:30">
      <c r="A6267" s="117">
        <v>6266</v>
      </c>
      <c r="B6267" s="123" t="s">
        <v>469</v>
      </c>
      <c r="C6267" s="117" t="s">
        <v>5</v>
      </c>
      <c r="D6267" s="117" t="s">
        <v>595</v>
      </c>
      <c r="E6267" s="117">
        <v>6266</v>
      </c>
      <c r="F6267" s="117" t="s">
        <v>924</v>
      </c>
      <c r="G6267" s="117" t="s">
        <v>591</v>
      </c>
      <c r="H6267" s="117" t="s">
        <v>398</v>
      </c>
      <c r="I6267" s="117" t="s">
        <v>398</v>
      </c>
      <c r="J6267" s="117" t="s">
        <v>398</v>
      </c>
      <c r="K6267" s="117" t="s">
        <v>398</v>
      </c>
      <c r="L6267" s="117" t="s">
        <v>398</v>
      </c>
      <c r="M6267" s="117" t="s">
        <v>398</v>
      </c>
      <c r="N6267" s="117" t="s">
        <v>398</v>
      </c>
      <c r="O6267" s="125" t="s">
        <v>579</v>
      </c>
      <c r="P6267" s="117">
        <v>1</v>
      </c>
      <c r="Q6267" s="117" t="s">
        <v>398</v>
      </c>
      <c r="R6267" s="117" t="s">
        <v>398</v>
      </c>
      <c r="S6267" s="117" t="s">
        <v>398</v>
      </c>
      <c r="T6267" s="117" t="s">
        <v>398</v>
      </c>
      <c r="U6267" s="117" t="s">
        <v>398</v>
      </c>
      <c r="V6267" s="117" t="s">
        <v>398</v>
      </c>
      <c r="W6267" s="123">
        <v>85</v>
      </c>
      <c r="X6267" s="117" t="s">
        <v>907</v>
      </c>
      <c r="Y6267" s="120">
        <v>43565</v>
      </c>
      <c r="Z6267" s="121">
        <v>0.625</v>
      </c>
      <c r="AA6267" s="121">
        <v>0.71527777777777779</v>
      </c>
      <c r="AB6267" s="117" t="s">
        <v>582</v>
      </c>
      <c r="AC6267" s="119" t="s">
        <v>398</v>
      </c>
      <c r="AD6267" s="119" t="s">
        <v>398</v>
      </c>
    </row>
    <row r="6268" spans="1:30">
      <c r="A6268" s="117">
        <v>6267</v>
      </c>
      <c r="B6268" s="123" t="s">
        <v>469</v>
      </c>
      <c r="C6268" s="117" t="s">
        <v>5</v>
      </c>
      <c r="D6268" s="117" t="s">
        <v>595</v>
      </c>
      <c r="E6268" s="117">
        <v>6267</v>
      </c>
      <c r="F6268" s="117" t="s">
        <v>924</v>
      </c>
      <c r="G6268" s="117" t="s">
        <v>591</v>
      </c>
      <c r="H6268" s="117" t="s">
        <v>398</v>
      </c>
      <c r="I6268" s="117" t="s">
        <v>398</v>
      </c>
      <c r="J6268" s="117" t="s">
        <v>398</v>
      </c>
      <c r="K6268" s="117" t="s">
        <v>398</v>
      </c>
      <c r="L6268" s="117" t="s">
        <v>398</v>
      </c>
      <c r="M6268" s="117" t="s">
        <v>398</v>
      </c>
      <c r="N6268" s="117" t="s">
        <v>398</v>
      </c>
      <c r="O6268" s="125" t="s">
        <v>579</v>
      </c>
      <c r="P6268" s="117">
        <v>1</v>
      </c>
      <c r="Q6268" s="117" t="s">
        <v>398</v>
      </c>
      <c r="R6268" s="117" t="s">
        <v>398</v>
      </c>
      <c r="S6268" s="117" t="s">
        <v>398</v>
      </c>
      <c r="T6268" s="117" t="s">
        <v>398</v>
      </c>
      <c r="U6268" s="117" t="s">
        <v>398</v>
      </c>
      <c r="V6268" s="117" t="s">
        <v>398</v>
      </c>
      <c r="W6268" s="123">
        <v>85</v>
      </c>
      <c r="X6268" s="117" t="s">
        <v>907</v>
      </c>
      <c r="Y6268" s="120">
        <v>43565</v>
      </c>
      <c r="Z6268" s="121">
        <v>0.625</v>
      </c>
      <c r="AA6268" s="121">
        <v>0.71527777777777779</v>
      </c>
      <c r="AB6268" s="117" t="s">
        <v>582</v>
      </c>
      <c r="AC6268" s="119" t="s">
        <v>398</v>
      </c>
      <c r="AD6268" s="119" t="s">
        <v>398</v>
      </c>
    </row>
    <row r="6269" spans="1:30">
      <c r="A6269" s="117">
        <v>6268</v>
      </c>
      <c r="B6269" s="123" t="s">
        <v>469</v>
      </c>
      <c r="C6269" s="117" t="s">
        <v>5</v>
      </c>
      <c r="D6269" s="117" t="s">
        <v>595</v>
      </c>
      <c r="E6269" s="117">
        <v>6268</v>
      </c>
      <c r="F6269" s="117" t="s">
        <v>924</v>
      </c>
      <c r="G6269" s="117" t="s">
        <v>591</v>
      </c>
      <c r="H6269" s="117" t="s">
        <v>398</v>
      </c>
      <c r="I6269" s="117" t="s">
        <v>398</v>
      </c>
      <c r="J6269" s="117" t="s">
        <v>398</v>
      </c>
      <c r="K6269" s="117" t="s">
        <v>398</v>
      </c>
      <c r="L6269" s="117" t="s">
        <v>398</v>
      </c>
      <c r="M6269" s="117" t="s">
        <v>398</v>
      </c>
      <c r="N6269" s="117" t="s">
        <v>398</v>
      </c>
      <c r="O6269" s="125" t="s">
        <v>579</v>
      </c>
      <c r="P6269" s="117">
        <v>1</v>
      </c>
      <c r="Q6269" s="117" t="s">
        <v>398</v>
      </c>
      <c r="R6269" s="117" t="s">
        <v>398</v>
      </c>
      <c r="S6269" s="117" t="s">
        <v>398</v>
      </c>
      <c r="T6269" s="117" t="s">
        <v>398</v>
      </c>
      <c r="U6269" s="117" t="s">
        <v>398</v>
      </c>
      <c r="V6269" s="117" t="s">
        <v>398</v>
      </c>
      <c r="W6269" s="123">
        <v>85</v>
      </c>
      <c r="X6269" s="117" t="s">
        <v>907</v>
      </c>
      <c r="Y6269" s="120">
        <v>43565</v>
      </c>
      <c r="Z6269" s="121">
        <v>0.625</v>
      </c>
      <c r="AA6269" s="121">
        <v>0.71527777777777779</v>
      </c>
      <c r="AB6269" s="117" t="s">
        <v>582</v>
      </c>
      <c r="AC6269" s="119" t="s">
        <v>398</v>
      </c>
      <c r="AD6269" s="119" t="s">
        <v>398</v>
      </c>
    </row>
    <row r="6270" spans="1:30">
      <c r="A6270" s="117">
        <v>6269</v>
      </c>
      <c r="B6270" s="123" t="s">
        <v>469</v>
      </c>
      <c r="C6270" s="117" t="s">
        <v>5</v>
      </c>
      <c r="D6270" s="117" t="s">
        <v>595</v>
      </c>
      <c r="E6270" s="117">
        <v>6269</v>
      </c>
      <c r="F6270" s="117" t="s">
        <v>924</v>
      </c>
      <c r="G6270" s="117" t="s">
        <v>591</v>
      </c>
      <c r="H6270" s="117" t="s">
        <v>398</v>
      </c>
      <c r="I6270" s="117" t="s">
        <v>398</v>
      </c>
      <c r="J6270" s="117" t="s">
        <v>398</v>
      </c>
      <c r="K6270" s="117" t="s">
        <v>398</v>
      </c>
      <c r="L6270" s="117" t="s">
        <v>398</v>
      </c>
      <c r="M6270" s="117" t="s">
        <v>398</v>
      </c>
      <c r="N6270" s="117" t="s">
        <v>398</v>
      </c>
      <c r="O6270" s="125" t="s">
        <v>579</v>
      </c>
      <c r="P6270" s="117">
        <v>1</v>
      </c>
      <c r="Q6270" s="117" t="s">
        <v>398</v>
      </c>
      <c r="R6270" s="117" t="s">
        <v>398</v>
      </c>
      <c r="S6270" s="117" t="s">
        <v>398</v>
      </c>
      <c r="T6270" s="117" t="s">
        <v>398</v>
      </c>
      <c r="U6270" s="117" t="s">
        <v>398</v>
      </c>
      <c r="V6270" s="117" t="s">
        <v>398</v>
      </c>
      <c r="W6270" s="123">
        <v>85</v>
      </c>
      <c r="X6270" s="117" t="s">
        <v>907</v>
      </c>
      <c r="Y6270" s="120">
        <v>43565</v>
      </c>
      <c r="Z6270" s="121">
        <v>0.625</v>
      </c>
      <c r="AA6270" s="121">
        <v>0.71527777777777779</v>
      </c>
      <c r="AB6270" s="117" t="s">
        <v>582</v>
      </c>
      <c r="AC6270" s="119" t="s">
        <v>398</v>
      </c>
      <c r="AD6270" s="119" t="s">
        <v>398</v>
      </c>
    </row>
    <row r="6271" spans="1:30">
      <c r="A6271" s="117">
        <v>6270</v>
      </c>
      <c r="B6271" s="123" t="s">
        <v>469</v>
      </c>
      <c r="C6271" s="117" t="s">
        <v>5</v>
      </c>
      <c r="D6271" s="117" t="s">
        <v>595</v>
      </c>
      <c r="E6271" s="117">
        <v>6270</v>
      </c>
      <c r="F6271" s="117" t="s">
        <v>924</v>
      </c>
      <c r="G6271" s="117" t="s">
        <v>591</v>
      </c>
      <c r="H6271" s="117" t="s">
        <v>398</v>
      </c>
      <c r="I6271" s="117" t="s">
        <v>398</v>
      </c>
      <c r="J6271" s="117" t="s">
        <v>398</v>
      </c>
      <c r="K6271" s="117" t="s">
        <v>398</v>
      </c>
      <c r="L6271" s="117" t="s">
        <v>398</v>
      </c>
      <c r="M6271" s="117" t="s">
        <v>398</v>
      </c>
      <c r="N6271" s="117" t="s">
        <v>398</v>
      </c>
      <c r="O6271" s="125" t="s">
        <v>579</v>
      </c>
      <c r="P6271" s="117">
        <v>1</v>
      </c>
      <c r="Q6271" s="117" t="s">
        <v>398</v>
      </c>
      <c r="R6271" s="117" t="s">
        <v>398</v>
      </c>
      <c r="S6271" s="117" t="s">
        <v>398</v>
      </c>
      <c r="T6271" s="117" t="s">
        <v>398</v>
      </c>
      <c r="U6271" s="117" t="s">
        <v>398</v>
      </c>
      <c r="V6271" s="117" t="s">
        <v>398</v>
      </c>
      <c r="W6271" s="123">
        <v>85</v>
      </c>
      <c r="X6271" s="117" t="s">
        <v>907</v>
      </c>
      <c r="Y6271" s="120">
        <v>43565</v>
      </c>
      <c r="Z6271" s="121">
        <v>0.625</v>
      </c>
      <c r="AA6271" s="121">
        <v>0.71527777777777779</v>
      </c>
      <c r="AB6271" s="117" t="s">
        <v>582</v>
      </c>
      <c r="AC6271" s="119" t="s">
        <v>398</v>
      </c>
      <c r="AD6271" s="119" t="s">
        <v>398</v>
      </c>
    </row>
    <row r="6272" spans="1:30">
      <c r="A6272" s="117">
        <v>6271</v>
      </c>
      <c r="B6272" s="123" t="s">
        <v>469</v>
      </c>
      <c r="C6272" s="117" t="s">
        <v>5</v>
      </c>
      <c r="D6272" s="117" t="s">
        <v>595</v>
      </c>
      <c r="E6272" s="117">
        <v>6271</v>
      </c>
      <c r="F6272" s="117" t="s">
        <v>924</v>
      </c>
      <c r="G6272" s="117" t="s">
        <v>591</v>
      </c>
      <c r="H6272" s="117" t="s">
        <v>398</v>
      </c>
      <c r="I6272" s="117" t="s">
        <v>398</v>
      </c>
      <c r="J6272" s="117" t="s">
        <v>398</v>
      </c>
      <c r="K6272" s="117" t="s">
        <v>398</v>
      </c>
      <c r="L6272" s="117" t="s">
        <v>398</v>
      </c>
      <c r="M6272" s="117" t="s">
        <v>398</v>
      </c>
      <c r="N6272" s="117" t="s">
        <v>398</v>
      </c>
      <c r="O6272" s="125" t="s">
        <v>579</v>
      </c>
      <c r="P6272" s="117">
        <v>1</v>
      </c>
      <c r="Q6272" s="117" t="s">
        <v>398</v>
      </c>
      <c r="R6272" s="117" t="s">
        <v>398</v>
      </c>
      <c r="S6272" s="117" t="s">
        <v>398</v>
      </c>
      <c r="T6272" s="117" t="s">
        <v>398</v>
      </c>
      <c r="U6272" s="117" t="s">
        <v>398</v>
      </c>
      <c r="V6272" s="117" t="s">
        <v>398</v>
      </c>
      <c r="W6272" s="123">
        <v>85</v>
      </c>
      <c r="X6272" s="117" t="s">
        <v>907</v>
      </c>
      <c r="Y6272" s="120">
        <v>43565</v>
      </c>
      <c r="Z6272" s="121">
        <v>0.625</v>
      </c>
      <c r="AA6272" s="121">
        <v>0.71527777777777779</v>
      </c>
      <c r="AB6272" s="117" t="s">
        <v>582</v>
      </c>
      <c r="AC6272" s="119" t="s">
        <v>398</v>
      </c>
      <c r="AD6272" s="119" t="s">
        <v>398</v>
      </c>
    </row>
    <row r="6273" spans="1:30">
      <c r="A6273" s="117">
        <v>6272</v>
      </c>
      <c r="B6273" s="123" t="s">
        <v>469</v>
      </c>
      <c r="C6273" s="117" t="s">
        <v>5</v>
      </c>
      <c r="D6273" s="117" t="s">
        <v>595</v>
      </c>
      <c r="E6273" s="117">
        <v>6272</v>
      </c>
      <c r="F6273" s="117" t="s">
        <v>924</v>
      </c>
      <c r="G6273" s="117" t="s">
        <v>591</v>
      </c>
      <c r="H6273" s="117" t="s">
        <v>398</v>
      </c>
      <c r="I6273" s="117" t="s">
        <v>398</v>
      </c>
      <c r="J6273" s="117" t="s">
        <v>398</v>
      </c>
      <c r="K6273" s="117" t="s">
        <v>398</v>
      </c>
      <c r="L6273" s="117" t="s">
        <v>398</v>
      </c>
      <c r="M6273" s="117" t="s">
        <v>398</v>
      </c>
      <c r="N6273" s="117" t="s">
        <v>398</v>
      </c>
      <c r="O6273" s="125" t="s">
        <v>579</v>
      </c>
      <c r="P6273" s="117">
        <v>1</v>
      </c>
      <c r="Q6273" s="117" t="s">
        <v>398</v>
      </c>
      <c r="R6273" s="117" t="s">
        <v>398</v>
      </c>
      <c r="S6273" s="117" t="s">
        <v>398</v>
      </c>
      <c r="T6273" s="117" t="s">
        <v>398</v>
      </c>
      <c r="U6273" s="117" t="s">
        <v>398</v>
      </c>
      <c r="V6273" s="117" t="s">
        <v>398</v>
      </c>
      <c r="W6273" s="123">
        <v>85</v>
      </c>
      <c r="X6273" s="117" t="s">
        <v>907</v>
      </c>
      <c r="Y6273" s="120">
        <v>43565</v>
      </c>
      <c r="Z6273" s="121">
        <v>0.625</v>
      </c>
      <c r="AA6273" s="121">
        <v>0.71527777777777779</v>
      </c>
      <c r="AB6273" s="117" t="s">
        <v>582</v>
      </c>
      <c r="AC6273" s="119" t="s">
        <v>398</v>
      </c>
      <c r="AD6273" s="119" t="s">
        <v>398</v>
      </c>
    </row>
    <row r="6274" spans="1:30">
      <c r="A6274" s="117">
        <v>6273</v>
      </c>
      <c r="B6274" s="123" t="s">
        <v>469</v>
      </c>
      <c r="C6274" s="117" t="s">
        <v>5</v>
      </c>
      <c r="D6274" s="117" t="s">
        <v>595</v>
      </c>
      <c r="E6274" s="117">
        <v>6273</v>
      </c>
      <c r="F6274" s="117" t="s">
        <v>924</v>
      </c>
      <c r="G6274" s="117" t="s">
        <v>591</v>
      </c>
      <c r="H6274" s="117" t="s">
        <v>398</v>
      </c>
      <c r="I6274" s="117" t="s">
        <v>398</v>
      </c>
      <c r="J6274" s="117" t="s">
        <v>398</v>
      </c>
      <c r="K6274" s="117" t="s">
        <v>398</v>
      </c>
      <c r="L6274" s="117" t="s">
        <v>398</v>
      </c>
      <c r="M6274" s="117" t="s">
        <v>398</v>
      </c>
      <c r="N6274" s="117" t="s">
        <v>398</v>
      </c>
      <c r="O6274" s="125" t="s">
        <v>579</v>
      </c>
      <c r="P6274" s="117">
        <v>1</v>
      </c>
      <c r="Q6274" s="117" t="s">
        <v>398</v>
      </c>
      <c r="R6274" s="117" t="s">
        <v>398</v>
      </c>
      <c r="S6274" s="117" t="s">
        <v>398</v>
      </c>
      <c r="T6274" s="117" t="s">
        <v>398</v>
      </c>
      <c r="U6274" s="117" t="s">
        <v>398</v>
      </c>
      <c r="V6274" s="117" t="s">
        <v>398</v>
      </c>
      <c r="W6274" s="123">
        <v>85</v>
      </c>
      <c r="X6274" s="117" t="s">
        <v>907</v>
      </c>
      <c r="Y6274" s="120">
        <v>43565</v>
      </c>
      <c r="Z6274" s="121">
        <v>0.625</v>
      </c>
      <c r="AA6274" s="121">
        <v>0.71527777777777779</v>
      </c>
      <c r="AB6274" s="117" t="s">
        <v>582</v>
      </c>
      <c r="AC6274" s="119" t="s">
        <v>398</v>
      </c>
      <c r="AD6274" s="119" t="s">
        <v>398</v>
      </c>
    </row>
    <row r="6275" spans="1:30">
      <c r="A6275" s="117">
        <v>6274</v>
      </c>
      <c r="B6275" s="123" t="s">
        <v>469</v>
      </c>
      <c r="C6275" s="117" t="s">
        <v>5</v>
      </c>
      <c r="D6275" s="117" t="s">
        <v>595</v>
      </c>
      <c r="E6275" s="117">
        <v>6274</v>
      </c>
      <c r="F6275" s="117" t="s">
        <v>924</v>
      </c>
      <c r="G6275" s="117" t="s">
        <v>591</v>
      </c>
      <c r="H6275" s="117" t="s">
        <v>398</v>
      </c>
      <c r="I6275" s="117" t="s">
        <v>398</v>
      </c>
      <c r="J6275" s="117" t="s">
        <v>398</v>
      </c>
      <c r="K6275" s="117" t="s">
        <v>398</v>
      </c>
      <c r="L6275" s="117" t="s">
        <v>398</v>
      </c>
      <c r="M6275" s="117" t="s">
        <v>398</v>
      </c>
      <c r="N6275" s="117" t="s">
        <v>398</v>
      </c>
      <c r="O6275" s="125" t="s">
        <v>579</v>
      </c>
      <c r="P6275" s="117">
        <v>1</v>
      </c>
      <c r="Q6275" s="117" t="s">
        <v>398</v>
      </c>
      <c r="R6275" s="117" t="s">
        <v>398</v>
      </c>
      <c r="S6275" s="117" t="s">
        <v>398</v>
      </c>
      <c r="T6275" s="117" t="s">
        <v>398</v>
      </c>
      <c r="U6275" s="117" t="s">
        <v>398</v>
      </c>
      <c r="V6275" s="117" t="s">
        <v>398</v>
      </c>
      <c r="W6275" s="123">
        <v>85</v>
      </c>
      <c r="X6275" s="117" t="s">
        <v>907</v>
      </c>
      <c r="Y6275" s="120">
        <v>43565</v>
      </c>
      <c r="Z6275" s="121">
        <v>0.625</v>
      </c>
      <c r="AA6275" s="121">
        <v>0.71527777777777779</v>
      </c>
      <c r="AB6275" s="117" t="s">
        <v>582</v>
      </c>
      <c r="AC6275" s="119" t="s">
        <v>398</v>
      </c>
      <c r="AD6275" s="119" t="s">
        <v>398</v>
      </c>
    </row>
    <row r="6276" spans="1:30">
      <c r="A6276" s="117">
        <v>6275</v>
      </c>
      <c r="B6276" s="123" t="s">
        <v>469</v>
      </c>
      <c r="C6276" s="117" t="s">
        <v>5</v>
      </c>
      <c r="D6276" s="117" t="s">
        <v>595</v>
      </c>
      <c r="E6276" s="117">
        <v>6275</v>
      </c>
      <c r="F6276" s="117" t="s">
        <v>924</v>
      </c>
      <c r="G6276" s="117" t="s">
        <v>591</v>
      </c>
      <c r="H6276" s="117" t="s">
        <v>398</v>
      </c>
      <c r="I6276" s="117" t="s">
        <v>398</v>
      </c>
      <c r="J6276" s="117" t="s">
        <v>398</v>
      </c>
      <c r="K6276" s="117" t="s">
        <v>398</v>
      </c>
      <c r="L6276" s="117" t="s">
        <v>398</v>
      </c>
      <c r="M6276" s="117" t="s">
        <v>398</v>
      </c>
      <c r="N6276" s="117" t="s">
        <v>398</v>
      </c>
      <c r="O6276" s="125" t="s">
        <v>579</v>
      </c>
      <c r="P6276" s="117">
        <v>1</v>
      </c>
      <c r="Q6276" s="117" t="s">
        <v>398</v>
      </c>
      <c r="R6276" s="117" t="s">
        <v>398</v>
      </c>
      <c r="S6276" s="117" t="s">
        <v>398</v>
      </c>
      <c r="T6276" s="117" t="s">
        <v>398</v>
      </c>
      <c r="U6276" s="117" t="s">
        <v>398</v>
      </c>
      <c r="V6276" s="117" t="s">
        <v>398</v>
      </c>
      <c r="W6276" s="123">
        <v>85</v>
      </c>
      <c r="X6276" s="117" t="s">
        <v>907</v>
      </c>
      <c r="Y6276" s="120">
        <v>43565</v>
      </c>
      <c r="Z6276" s="121">
        <v>0.625</v>
      </c>
      <c r="AA6276" s="121">
        <v>0.71527777777777779</v>
      </c>
      <c r="AB6276" s="117" t="s">
        <v>582</v>
      </c>
      <c r="AC6276" s="119" t="s">
        <v>398</v>
      </c>
      <c r="AD6276" s="119" t="s">
        <v>398</v>
      </c>
    </row>
    <row r="6277" spans="1:30">
      <c r="A6277" s="117">
        <v>6276</v>
      </c>
      <c r="B6277" s="123" t="s">
        <v>469</v>
      </c>
      <c r="C6277" s="117" t="s">
        <v>5</v>
      </c>
      <c r="D6277" s="117" t="s">
        <v>595</v>
      </c>
      <c r="E6277" s="117">
        <v>6276</v>
      </c>
      <c r="F6277" s="117" t="s">
        <v>924</v>
      </c>
      <c r="G6277" s="117" t="s">
        <v>591</v>
      </c>
      <c r="H6277" s="117" t="s">
        <v>398</v>
      </c>
      <c r="I6277" s="117" t="s">
        <v>398</v>
      </c>
      <c r="J6277" s="117" t="s">
        <v>398</v>
      </c>
      <c r="K6277" s="117" t="s">
        <v>398</v>
      </c>
      <c r="L6277" s="117" t="s">
        <v>398</v>
      </c>
      <c r="M6277" s="117" t="s">
        <v>398</v>
      </c>
      <c r="N6277" s="117" t="s">
        <v>398</v>
      </c>
      <c r="O6277" s="125" t="s">
        <v>579</v>
      </c>
      <c r="P6277" s="117">
        <v>1</v>
      </c>
      <c r="Q6277" s="117" t="s">
        <v>398</v>
      </c>
      <c r="R6277" s="117" t="s">
        <v>398</v>
      </c>
      <c r="S6277" s="117" t="s">
        <v>398</v>
      </c>
      <c r="T6277" s="117" t="s">
        <v>398</v>
      </c>
      <c r="U6277" s="117" t="s">
        <v>398</v>
      </c>
      <c r="V6277" s="117" t="s">
        <v>398</v>
      </c>
      <c r="W6277" s="123">
        <v>85</v>
      </c>
      <c r="X6277" s="117" t="s">
        <v>907</v>
      </c>
      <c r="Y6277" s="120">
        <v>43565</v>
      </c>
      <c r="Z6277" s="121">
        <v>0.625</v>
      </c>
      <c r="AA6277" s="121">
        <v>0.71527777777777779</v>
      </c>
      <c r="AB6277" s="117" t="s">
        <v>582</v>
      </c>
      <c r="AC6277" s="119" t="s">
        <v>398</v>
      </c>
      <c r="AD6277" s="119" t="s">
        <v>398</v>
      </c>
    </row>
    <row r="6278" spans="1:30">
      <c r="A6278" s="117">
        <v>6277</v>
      </c>
      <c r="B6278" s="123" t="s">
        <v>469</v>
      </c>
      <c r="C6278" s="117" t="s">
        <v>5</v>
      </c>
      <c r="D6278" s="117" t="s">
        <v>595</v>
      </c>
      <c r="E6278" s="117">
        <v>6277</v>
      </c>
      <c r="F6278" s="117" t="s">
        <v>924</v>
      </c>
      <c r="G6278" s="117" t="s">
        <v>591</v>
      </c>
      <c r="H6278" s="117" t="s">
        <v>398</v>
      </c>
      <c r="I6278" s="117" t="s">
        <v>398</v>
      </c>
      <c r="J6278" s="117" t="s">
        <v>398</v>
      </c>
      <c r="K6278" s="117" t="s">
        <v>398</v>
      </c>
      <c r="L6278" s="117" t="s">
        <v>398</v>
      </c>
      <c r="M6278" s="117" t="s">
        <v>398</v>
      </c>
      <c r="N6278" s="117" t="s">
        <v>398</v>
      </c>
      <c r="O6278" s="125" t="s">
        <v>579</v>
      </c>
      <c r="P6278" s="117">
        <v>1</v>
      </c>
      <c r="Q6278" s="117" t="s">
        <v>398</v>
      </c>
      <c r="R6278" s="117" t="s">
        <v>398</v>
      </c>
      <c r="S6278" s="117" t="s">
        <v>398</v>
      </c>
      <c r="T6278" s="117" t="s">
        <v>398</v>
      </c>
      <c r="U6278" s="117" t="s">
        <v>398</v>
      </c>
      <c r="V6278" s="117" t="s">
        <v>398</v>
      </c>
      <c r="W6278" s="123">
        <v>85</v>
      </c>
      <c r="X6278" s="117" t="s">
        <v>907</v>
      </c>
      <c r="Y6278" s="120">
        <v>43565</v>
      </c>
      <c r="Z6278" s="121">
        <v>0.625</v>
      </c>
      <c r="AA6278" s="121">
        <v>0.71527777777777779</v>
      </c>
      <c r="AB6278" s="117" t="s">
        <v>582</v>
      </c>
      <c r="AC6278" s="119" t="s">
        <v>398</v>
      </c>
      <c r="AD6278" s="119" t="s">
        <v>398</v>
      </c>
    </row>
    <row r="6279" spans="1:30">
      <c r="A6279" s="117">
        <v>6278</v>
      </c>
      <c r="B6279" s="123" t="s">
        <v>469</v>
      </c>
      <c r="C6279" s="117" t="s">
        <v>5</v>
      </c>
      <c r="D6279" s="117" t="s">
        <v>595</v>
      </c>
      <c r="E6279" s="117">
        <v>6278</v>
      </c>
      <c r="F6279" s="117" t="s">
        <v>924</v>
      </c>
      <c r="G6279" s="117" t="s">
        <v>591</v>
      </c>
      <c r="H6279" s="117" t="s">
        <v>398</v>
      </c>
      <c r="I6279" s="117" t="s">
        <v>398</v>
      </c>
      <c r="J6279" s="117" t="s">
        <v>398</v>
      </c>
      <c r="K6279" s="117" t="s">
        <v>398</v>
      </c>
      <c r="L6279" s="117" t="s">
        <v>398</v>
      </c>
      <c r="M6279" s="117" t="s">
        <v>398</v>
      </c>
      <c r="N6279" s="117" t="s">
        <v>398</v>
      </c>
      <c r="O6279" s="125" t="s">
        <v>579</v>
      </c>
      <c r="P6279" s="117">
        <v>1</v>
      </c>
      <c r="Q6279" s="117" t="s">
        <v>398</v>
      </c>
      <c r="R6279" s="117" t="s">
        <v>398</v>
      </c>
      <c r="S6279" s="117" t="s">
        <v>398</v>
      </c>
      <c r="T6279" s="117" t="s">
        <v>398</v>
      </c>
      <c r="U6279" s="117" t="s">
        <v>398</v>
      </c>
      <c r="V6279" s="117" t="s">
        <v>398</v>
      </c>
      <c r="W6279" s="123">
        <v>85</v>
      </c>
      <c r="X6279" s="117" t="s">
        <v>907</v>
      </c>
      <c r="Y6279" s="120">
        <v>43565</v>
      </c>
      <c r="Z6279" s="121">
        <v>0.625</v>
      </c>
      <c r="AA6279" s="121">
        <v>0.71527777777777779</v>
      </c>
      <c r="AB6279" s="117" t="s">
        <v>582</v>
      </c>
      <c r="AC6279" s="119" t="s">
        <v>398</v>
      </c>
      <c r="AD6279" s="119" t="s">
        <v>398</v>
      </c>
    </row>
    <row r="6280" spans="1:30">
      <c r="A6280" s="117">
        <v>6279</v>
      </c>
      <c r="B6280" s="123" t="s">
        <v>469</v>
      </c>
      <c r="C6280" s="117" t="s">
        <v>5</v>
      </c>
      <c r="D6280" s="117" t="s">
        <v>595</v>
      </c>
      <c r="E6280" s="117">
        <v>6279</v>
      </c>
      <c r="F6280" s="117" t="s">
        <v>924</v>
      </c>
      <c r="G6280" s="117" t="s">
        <v>591</v>
      </c>
      <c r="H6280" s="117" t="s">
        <v>398</v>
      </c>
      <c r="I6280" s="117" t="s">
        <v>398</v>
      </c>
      <c r="J6280" s="117" t="s">
        <v>398</v>
      </c>
      <c r="K6280" s="117" t="s">
        <v>398</v>
      </c>
      <c r="L6280" s="117" t="s">
        <v>398</v>
      </c>
      <c r="M6280" s="117" t="s">
        <v>398</v>
      </c>
      <c r="N6280" s="117" t="s">
        <v>398</v>
      </c>
      <c r="O6280" s="125" t="s">
        <v>579</v>
      </c>
      <c r="P6280" s="117">
        <v>1</v>
      </c>
      <c r="Q6280" s="117" t="s">
        <v>398</v>
      </c>
      <c r="R6280" s="117" t="s">
        <v>398</v>
      </c>
      <c r="S6280" s="117" t="s">
        <v>398</v>
      </c>
      <c r="T6280" s="117" t="s">
        <v>398</v>
      </c>
      <c r="U6280" s="117" t="s">
        <v>398</v>
      </c>
      <c r="V6280" s="117" t="s">
        <v>398</v>
      </c>
      <c r="W6280" s="123">
        <v>85</v>
      </c>
      <c r="X6280" s="117" t="s">
        <v>907</v>
      </c>
      <c r="Y6280" s="120">
        <v>43565</v>
      </c>
      <c r="Z6280" s="121">
        <v>0.625</v>
      </c>
      <c r="AA6280" s="121">
        <v>0.71527777777777779</v>
      </c>
      <c r="AB6280" s="117" t="s">
        <v>582</v>
      </c>
      <c r="AC6280" s="119" t="s">
        <v>398</v>
      </c>
      <c r="AD6280" s="119" t="s">
        <v>398</v>
      </c>
    </row>
    <row r="6281" spans="1:30">
      <c r="A6281" s="117">
        <v>6280</v>
      </c>
      <c r="B6281" s="123" t="s">
        <v>469</v>
      </c>
      <c r="C6281" s="117" t="s">
        <v>5</v>
      </c>
      <c r="D6281" s="117" t="s">
        <v>595</v>
      </c>
      <c r="E6281" s="117">
        <v>6280</v>
      </c>
      <c r="F6281" s="117" t="s">
        <v>924</v>
      </c>
      <c r="G6281" s="117" t="s">
        <v>591</v>
      </c>
      <c r="H6281" s="117" t="s">
        <v>398</v>
      </c>
      <c r="I6281" s="117" t="s">
        <v>398</v>
      </c>
      <c r="J6281" s="117" t="s">
        <v>398</v>
      </c>
      <c r="K6281" s="117" t="s">
        <v>398</v>
      </c>
      <c r="L6281" s="117" t="s">
        <v>398</v>
      </c>
      <c r="M6281" s="117" t="s">
        <v>398</v>
      </c>
      <c r="N6281" s="117" t="s">
        <v>398</v>
      </c>
      <c r="O6281" s="125" t="s">
        <v>579</v>
      </c>
      <c r="P6281" s="117">
        <v>1</v>
      </c>
      <c r="Q6281" s="117" t="s">
        <v>398</v>
      </c>
      <c r="R6281" s="117" t="s">
        <v>398</v>
      </c>
      <c r="S6281" s="117" t="s">
        <v>398</v>
      </c>
      <c r="T6281" s="117" t="s">
        <v>398</v>
      </c>
      <c r="U6281" s="117" t="s">
        <v>398</v>
      </c>
      <c r="V6281" s="117" t="s">
        <v>398</v>
      </c>
      <c r="W6281" s="123">
        <v>85</v>
      </c>
      <c r="X6281" s="117" t="s">
        <v>907</v>
      </c>
      <c r="Y6281" s="120">
        <v>43565</v>
      </c>
      <c r="Z6281" s="121">
        <v>0.625</v>
      </c>
      <c r="AA6281" s="121">
        <v>0.71527777777777779</v>
      </c>
      <c r="AB6281" s="117" t="s">
        <v>582</v>
      </c>
      <c r="AC6281" s="119" t="s">
        <v>398</v>
      </c>
      <c r="AD6281" s="119" t="s">
        <v>398</v>
      </c>
    </row>
    <row r="6282" spans="1:30">
      <c r="A6282" s="117">
        <v>6281</v>
      </c>
      <c r="B6282" s="123" t="s">
        <v>469</v>
      </c>
      <c r="C6282" s="117" t="s">
        <v>5</v>
      </c>
      <c r="D6282" s="117" t="s">
        <v>595</v>
      </c>
      <c r="E6282" s="117">
        <v>6281</v>
      </c>
      <c r="F6282" s="117" t="s">
        <v>924</v>
      </c>
      <c r="G6282" s="117" t="s">
        <v>591</v>
      </c>
      <c r="H6282" s="117" t="s">
        <v>398</v>
      </c>
      <c r="I6282" s="117" t="s">
        <v>398</v>
      </c>
      <c r="J6282" s="117" t="s">
        <v>398</v>
      </c>
      <c r="K6282" s="117" t="s">
        <v>398</v>
      </c>
      <c r="L6282" s="117" t="s">
        <v>398</v>
      </c>
      <c r="M6282" s="117" t="s">
        <v>398</v>
      </c>
      <c r="N6282" s="117" t="s">
        <v>398</v>
      </c>
      <c r="O6282" s="125" t="s">
        <v>579</v>
      </c>
      <c r="P6282" s="117">
        <v>1</v>
      </c>
      <c r="Q6282" s="117" t="s">
        <v>398</v>
      </c>
      <c r="R6282" s="117" t="s">
        <v>398</v>
      </c>
      <c r="S6282" s="117" t="s">
        <v>398</v>
      </c>
      <c r="T6282" s="117" t="s">
        <v>398</v>
      </c>
      <c r="U6282" s="117" t="s">
        <v>398</v>
      </c>
      <c r="V6282" s="117" t="s">
        <v>398</v>
      </c>
      <c r="W6282" s="123">
        <v>85</v>
      </c>
      <c r="X6282" s="117" t="s">
        <v>907</v>
      </c>
      <c r="Y6282" s="120">
        <v>43565</v>
      </c>
      <c r="Z6282" s="121">
        <v>0.625</v>
      </c>
      <c r="AA6282" s="121">
        <v>0.71527777777777779</v>
      </c>
      <c r="AB6282" s="117" t="s">
        <v>582</v>
      </c>
      <c r="AC6282" s="119" t="s">
        <v>398</v>
      </c>
      <c r="AD6282" s="119" t="s">
        <v>398</v>
      </c>
    </row>
    <row r="6283" spans="1:30">
      <c r="A6283" s="117">
        <v>6282</v>
      </c>
      <c r="B6283" s="123" t="s">
        <v>469</v>
      </c>
      <c r="C6283" s="117" t="s">
        <v>5</v>
      </c>
      <c r="D6283" s="117" t="s">
        <v>595</v>
      </c>
      <c r="E6283" s="117">
        <v>6282</v>
      </c>
      <c r="F6283" s="117" t="s">
        <v>924</v>
      </c>
      <c r="G6283" s="117" t="s">
        <v>591</v>
      </c>
      <c r="H6283" s="117" t="s">
        <v>398</v>
      </c>
      <c r="I6283" s="117" t="s">
        <v>398</v>
      </c>
      <c r="J6283" s="117" t="s">
        <v>398</v>
      </c>
      <c r="K6283" s="117" t="s">
        <v>398</v>
      </c>
      <c r="L6283" s="117" t="s">
        <v>398</v>
      </c>
      <c r="M6283" s="117" t="s">
        <v>398</v>
      </c>
      <c r="N6283" s="117" t="s">
        <v>398</v>
      </c>
      <c r="O6283" s="125" t="s">
        <v>579</v>
      </c>
      <c r="P6283" s="117">
        <v>1</v>
      </c>
      <c r="Q6283" s="117" t="s">
        <v>398</v>
      </c>
      <c r="R6283" s="117" t="s">
        <v>398</v>
      </c>
      <c r="S6283" s="117" t="s">
        <v>398</v>
      </c>
      <c r="T6283" s="117" t="s">
        <v>398</v>
      </c>
      <c r="U6283" s="117" t="s">
        <v>398</v>
      </c>
      <c r="V6283" s="117" t="s">
        <v>398</v>
      </c>
      <c r="W6283" s="123">
        <v>85</v>
      </c>
      <c r="X6283" s="117" t="s">
        <v>907</v>
      </c>
      <c r="Y6283" s="120">
        <v>43565</v>
      </c>
      <c r="Z6283" s="121">
        <v>0.625</v>
      </c>
      <c r="AA6283" s="121">
        <v>0.71527777777777779</v>
      </c>
      <c r="AB6283" s="117" t="s">
        <v>582</v>
      </c>
      <c r="AC6283" s="119" t="s">
        <v>398</v>
      </c>
      <c r="AD6283" s="119" t="s">
        <v>398</v>
      </c>
    </row>
    <row r="6284" spans="1:30">
      <c r="A6284" s="117">
        <v>6283</v>
      </c>
      <c r="B6284" s="123" t="s">
        <v>469</v>
      </c>
      <c r="C6284" s="117" t="s">
        <v>5</v>
      </c>
      <c r="D6284" s="117" t="s">
        <v>595</v>
      </c>
      <c r="E6284" s="117">
        <v>6283</v>
      </c>
      <c r="F6284" s="117" t="s">
        <v>924</v>
      </c>
      <c r="G6284" s="117" t="s">
        <v>591</v>
      </c>
      <c r="H6284" s="117" t="s">
        <v>398</v>
      </c>
      <c r="I6284" s="117" t="s">
        <v>398</v>
      </c>
      <c r="J6284" s="117" t="s">
        <v>398</v>
      </c>
      <c r="K6284" s="117" t="s">
        <v>398</v>
      </c>
      <c r="L6284" s="117" t="s">
        <v>398</v>
      </c>
      <c r="M6284" s="117" t="s">
        <v>398</v>
      </c>
      <c r="N6284" s="117" t="s">
        <v>398</v>
      </c>
      <c r="O6284" s="125" t="s">
        <v>579</v>
      </c>
      <c r="P6284" s="117">
        <v>1</v>
      </c>
      <c r="Q6284" s="117" t="s">
        <v>398</v>
      </c>
      <c r="R6284" s="117" t="s">
        <v>398</v>
      </c>
      <c r="S6284" s="117" t="s">
        <v>398</v>
      </c>
      <c r="T6284" s="117" t="s">
        <v>398</v>
      </c>
      <c r="U6284" s="117" t="s">
        <v>398</v>
      </c>
      <c r="V6284" s="117" t="s">
        <v>398</v>
      </c>
      <c r="W6284" s="123">
        <v>85</v>
      </c>
      <c r="X6284" s="117" t="s">
        <v>907</v>
      </c>
      <c r="Y6284" s="120">
        <v>43565</v>
      </c>
      <c r="Z6284" s="121">
        <v>0.625</v>
      </c>
      <c r="AA6284" s="121">
        <v>0.71527777777777779</v>
      </c>
      <c r="AB6284" s="117" t="s">
        <v>582</v>
      </c>
      <c r="AC6284" s="119" t="s">
        <v>398</v>
      </c>
      <c r="AD6284" s="119" t="s">
        <v>398</v>
      </c>
    </row>
    <row r="6285" spans="1:30">
      <c r="A6285" s="117">
        <v>6284</v>
      </c>
      <c r="B6285" s="123" t="s">
        <v>469</v>
      </c>
      <c r="C6285" s="117" t="s">
        <v>5</v>
      </c>
      <c r="D6285" s="117" t="s">
        <v>595</v>
      </c>
      <c r="E6285" s="117">
        <v>6284</v>
      </c>
      <c r="F6285" s="117" t="s">
        <v>924</v>
      </c>
      <c r="G6285" s="117" t="s">
        <v>591</v>
      </c>
      <c r="H6285" s="117" t="s">
        <v>398</v>
      </c>
      <c r="I6285" s="117" t="s">
        <v>398</v>
      </c>
      <c r="J6285" s="117" t="s">
        <v>398</v>
      </c>
      <c r="K6285" s="117" t="s">
        <v>398</v>
      </c>
      <c r="L6285" s="117" t="s">
        <v>398</v>
      </c>
      <c r="M6285" s="117" t="s">
        <v>398</v>
      </c>
      <c r="N6285" s="117" t="s">
        <v>398</v>
      </c>
      <c r="O6285" s="125" t="s">
        <v>579</v>
      </c>
      <c r="P6285" s="117">
        <v>1</v>
      </c>
      <c r="Q6285" s="117" t="s">
        <v>398</v>
      </c>
      <c r="R6285" s="117" t="s">
        <v>398</v>
      </c>
      <c r="S6285" s="117" t="s">
        <v>398</v>
      </c>
      <c r="T6285" s="117" t="s">
        <v>398</v>
      </c>
      <c r="U6285" s="117" t="s">
        <v>398</v>
      </c>
      <c r="V6285" s="117" t="s">
        <v>398</v>
      </c>
      <c r="W6285" s="123">
        <v>85</v>
      </c>
      <c r="X6285" s="117" t="s">
        <v>907</v>
      </c>
      <c r="Y6285" s="120">
        <v>43565</v>
      </c>
      <c r="Z6285" s="121">
        <v>0.625</v>
      </c>
      <c r="AA6285" s="121">
        <v>0.71527777777777779</v>
      </c>
      <c r="AB6285" s="117" t="s">
        <v>582</v>
      </c>
      <c r="AC6285" s="119" t="s">
        <v>398</v>
      </c>
      <c r="AD6285" s="119" t="s">
        <v>398</v>
      </c>
    </row>
    <row r="6286" spans="1:30">
      <c r="A6286" s="117">
        <v>6285</v>
      </c>
      <c r="B6286" s="123" t="s">
        <v>469</v>
      </c>
      <c r="C6286" s="117" t="s">
        <v>5</v>
      </c>
      <c r="D6286" s="117" t="s">
        <v>595</v>
      </c>
      <c r="E6286" s="117">
        <v>6285</v>
      </c>
      <c r="F6286" s="117" t="s">
        <v>924</v>
      </c>
      <c r="G6286" s="117" t="s">
        <v>591</v>
      </c>
      <c r="H6286" s="117" t="s">
        <v>398</v>
      </c>
      <c r="I6286" s="117" t="s">
        <v>398</v>
      </c>
      <c r="J6286" s="117" t="s">
        <v>398</v>
      </c>
      <c r="K6286" s="117" t="s">
        <v>398</v>
      </c>
      <c r="L6286" s="117" t="s">
        <v>398</v>
      </c>
      <c r="M6286" s="117" t="s">
        <v>398</v>
      </c>
      <c r="N6286" s="117" t="s">
        <v>398</v>
      </c>
      <c r="O6286" s="125" t="s">
        <v>579</v>
      </c>
      <c r="P6286" s="117">
        <v>1</v>
      </c>
      <c r="Q6286" s="117" t="s">
        <v>398</v>
      </c>
      <c r="R6286" s="117" t="s">
        <v>398</v>
      </c>
      <c r="S6286" s="117" t="s">
        <v>398</v>
      </c>
      <c r="T6286" s="117" t="s">
        <v>398</v>
      </c>
      <c r="U6286" s="117" t="s">
        <v>398</v>
      </c>
      <c r="V6286" s="117" t="s">
        <v>398</v>
      </c>
      <c r="W6286" s="123">
        <v>85</v>
      </c>
      <c r="X6286" s="117" t="s">
        <v>907</v>
      </c>
      <c r="Y6286" s="120">
        <v>43565</v>
      </c>
      <c r="Z6286" s="121">
        <v>0.625</v>
      </c>
      <c r="AA6286" s="121">
        <v>0.71527777777777779</v>
      </c>
      <c r="AB6286" s="117" t="s">
        <v>582</v>
      </c>
      <c r="AC6286" s="119" t="s">
        <v>398</v>
      </c>
      <c r="AD6286" s="119" t="s">
        <v>398</v>
      </c>
    </row>
    <row r="6287" spans="1:30">
      <c r="A6287" s="117">
        <v>6286</v>
      </c>
      <c r="B6287" s="123" t="s">
        <v>469</v>
      </c>
      <c r="C6287" s="117" t="s">
        <v>5</v>
      </c>
      <c r="D6287" s="117" t="s">
        <v>595</v>
      </c>
      <c r="E6287" s="117">
        <v>6286</v>
      </c>
      <c r="F6287" s="117" t="s">
        <v>924</v>
      </c>
      <c r="G6287" s="117" t="s">
        <v>591</v>
      </c>
      <c r="H6287" s="117" t="s">
        <v>398</v>
      </c>
      <c r="I6287" s="117" t="s">
        <v>398</v>
      </c>
      <c r="J6287" s="117" t="s">
        <v>398</v>
      </c>
      <c r="K6287" s="117" t="s">
        <v>398</v>
      </c>
      <c r="L6287" s="117" t="s">
        <v>398</v>
      </c>
      <c r="M6287" s="117" t="s">
        <v>398</v>
      </c>
      <c r="N6287" s="117" t="s">
        <v>398</v>
      </c>
      <c r="O6287" s="125" t="s">
        <v>579</v>
      </c>
      <c r="P6287" s="117">
        <v>1</v>
      </c>
      <c r="Q6287" s="117" t="s">
        <v>398</v>
      </c>
      <c r="R6287" s="117" t="s">
        <v>398</v>
      </c>
      <c r="S6287" s="117" t="s">
        <v>398</v>
      </c>
      <c r="T6287" s="117" t="s">
        <v>398</v>
      </c>
      <c r="U6287" s="117" t="s">
        <v>398</v>
      </c>
      <c r="V6287" s="117" t="s">
        <v>398</v>
      </c>
      <c r="W6287" s="123">
        <v>85</v>
      </c>
      <c r="X6287" s="117" t="s">
        <v>907</v>
      </c>
      <c r="Y6287" s="120">
        <v>43565</v>
      </c>
      <c r="Z6287" s="121">
        <v>0.625</v>
      </c>
      <c r="AA6287" s="121">
        <v>0.71527777777777779</v>
      </c>
      <c r="AB6287" s="117" t="s">
        <v>582</v>
      </c>
      <c r="AC6287" s="119" t="s">
        <v>398</v>
      </c>
      <c r="AD6287" s="119" t="s">
        <v>398</v>
      </c>
    </row>
    <row r="6288" spans="1:30">
      <c r="A6288" s="117">
        <v>6287</v>
      </c>
      <c r="B6288" s="123" t="s">
        <v>469</v>
      </c>
      <c r="C6288" s="117" t="s">
        <v>5</v>
      </c>
      <c r="D6288" s="117" t="s">
        <v>595</v>
      </c>
      <c r="E6288" s="117">
        <v>6287</v>
      </c>
      <c r="F6288" s="117" t="s">
        <v>924</v>
      </c>
      <c r="G6288" s="117" t="s">
        <v>591</v>
      </c>
      <c r="H6288" s="117" t="s">
        <v>398</v>
      </c>
      <c r="I6288" s="117" t="s">
        <v>398</v>
      </c>
      <c r="J6288" s="117" t="s">
        <v>398</v>
      </c>
      <c r="K6288" s="117" t="s">
        <v>398</v>
      </c>
      <c r="L6288" s="117" t="s">
        <v>398</v>
      </c>
      <c r="M6288" s="117" t="s">
        <v>398</v>
      </c>
      <c r="N6288" s="117" t="s">
        <v>398</v>
      </c>
      <c r="O6288" s="125" t="s">
        <v>579</v>
      </c>
      <c r="P6288" s="117">
        <v>1</v>
      </c>
      <c r="Q6288" s="117" t="s">
        <v>398</v>
      </c>
      <c r="R6288" s="117" t="s">
        <v>398</v>
      </c>
      <c r="S6288" s="117" t="s">
        <v>398</v>
      </c>
      <c r="T6288" s="117" t="s">
        <v>398</v>
      </c>
      <c r="U6288" s="117" t="s">
        <v>398</v>
      </c>
      <c r="V6288" s="117" t="s">
        <v>398</v>
      </c>
      <c r="W6288" s="123">
        <v>85</v>
      </c>
      <c r="X6288" s="117" t="s">
        <v>907</v>
      </c>
      <c r="Y6288" s="120">
        <v>43565</v>
      </c>
      <c r="Z6288" s="121">
        <v>0.625</v>
      </c>
      <c r="AA6288" s="121">
        <v>0.71527777777777779</v>
      </c>
      <c r="AB6288" s="117" t="s">
        <v>582</v>
      </c>
      <c r="AC6288" s="119" t="s">
        <v>398</v>
      </c>
      <c r="AD6288" s="119" t="s">
        <v>398</v>
      </c>
    </row>
    <row r="6289" spans="1:30">
      <c r="A6289" s="117">
        <v>6288</v>
      </c>
      <c r="B6289" s="123" t="s">
        <v>469</v>
      </c>
      <c r="C6289" s="117" t="s">
        <v>5</v>
      </c>
      <c r="D6289" s="117" t="s">
        <v>595</v>
      </c>
      <c r="E6289" s="117">
        <v>6288</v>
      </c>
      <c r="F6289" s="117" t="s">
        <v>924</v>
      </c>
      <c r="G6289" s="117" t="s">
        <v>591</v>
      </c>
      <c r="H6289" s="117" t="s">
        <v>398</v>
      </c>
      <c r="I6289" s="117" t="s">
        <v>398</v>
      </c>
      <c r="J6289" s="117" t="s">
        <v>398</v>
      </c>
      <c r="K6289" s="117" t="s">
        <v>398</v>
      </c>
      <c r="L6289" s="117" t="s">
        <v>398</v>
      </c>
      <c r="M6289" s="117" t="s">
        <v>398</v>
      </c>
      <c r="N6289" s="117" t="s">
        <v>398</v>
      </c>
      <c r="O6289" s="125" t="s">
        <v>579</v>
      </c>
      <c r="P6289" s="117">
        <v>1</v>
      </c>
      <c r="Q6289" s="117" t="s">
        <v>398</v>
      </c>
      <c r="R6289" s="117" t="s">
        <v>398</v>
      </c>
      <c r="S6289" s="117" t="s">
        <v>398</v>
      </c>
      <c r="T6289" s="117" t="s">
        <v>398</v>
      </c>
      <c r="U6289" s="117" t="s">
        <v>398</v>
      </c>
      <c r="V6289" s="117" t="s">
        <v>398</v>
      </c>
      <c r="W6289" s="123">
        <v>85</v>
      </c>
      <c r="X6289" s="117" t="s">
        <v>907</v>
      </c>
      <c r="Y6289" s="120">
        <v>43565</v>
      </c>
      <c r="Z6289" s="121">
        <v>0.625</v>
      </c>
      <c r="AA6289" s="121">
        <v>0.71527777777777779</v>
      </c>
      <c r="AB6289" s="117" t="s">
        <v>582</v>
      </c>
      <c r="AC6289" s="119" t="s">
        <v>398</v>
      </c>
      <c r="AD6289" s="119" t="s">
        <v>398</v>
      </c>
    </row>
    <row r="6290" spans="1:30">
      <c r="A6290" s="117">
        <v>6289</v>
      </c>
      <c r="B6290" s="123" t="s">
        <v>469</v>
      </c>
      <c r="C6290" s="117" t="s">
        <v>5</v>
      </c>
      <c r="D6290" s="117" t="s">
        <v>595</v>
      </c>
      <c r="E6290" s="117">
        <v>6289</v>
      </c>
      <c r="F6290" s="117" t="s">
        <v>924</v>
      </c>
      <c r="G6290" s="117" t="s">
        <v>591</v>
      </c>
      <c r="H6290" s="117" t="s">
        <v>398</v>
      </c>
      <c r="I6290" s="117" t="s">
        <v>398</v>
      </c>
      <c r="J6290" s="117" t="s">
        <v>398</v>
      </c>
      <c r="K6290" s="117" t="s">
        <v>398</v>
      </c>
      <c r="L6290" s="117" t="s">
        <v>398</v>
      </c>
      <c r="M6290" s="117" t="s">
        <v>398</v>
      </c>
      <c r="N6290" s="117" t="s">
        <v>398</v>
      </c>
      <c r="O6290" s="125" t="s">
        <v>579</v>
      </c>
      <c r="P6290" s="117">
        <v>1</v>
      </c>
      <c r="Q6290" s="117" t="s">
        <v>398</v>
      </c>
      <c r="R6290" s="117" t="s">
        <v>398</v>
      </c>
      <c r="S6290" s="117" t="s">
        <v>398</v>
      </c>
      <c r="T6290" s="117" t="s">
        <v>398</v>
      </c>
      <c r="U6290" s="117" t="s">
        <v>398</v>
      </c>
      <c r="V6290" s="117" t="s">
        <v>398</v>
      </c>
      <c r="W6290" s="123">
        <v>85</v>
      </c>
      <c r="X6290" s="117" t="s">
        <v>907</v>
      </c>
      <c r="Y6290" s="120">
        <v>43565</v>
      </c>
      <c r="Z6290" s="121">
        <v>0.625</v>
      </c>
      <c r="AA6290" s="121">
        <v>0.71527777777777779</v>
      </c>
      <c r="AB6290" s="117" t="s">
        <v>582</v>
      </c>
      <c r="AC6290" s="119" t="s">
        <v>398</v>
      </c>
      <c r="AD6290" s="119" t="s">
        <v>398</v>
      </c>
    </row>
    <row r="6291" spans="1:30">
      <c r="A6291" s="117">
        <v>6290</v>
      </c>
      <c r="B6291" s="123" t="s">
        <v>469</v>
      </c>
      <c r="C6291" s="117" t="s">
        <v>5</v>
      </c>
      <c r="D6291" s="117" t="s">
        <v>595</v>
      </c>
      <c r="E6291" s="117">
        <v>6290</v>
      </c>
      <c r="F6291" s="117" t="s">
        <v>924</v>
      </c>
      <c r="G6291" s="117" t="s">
        <v>591</v>
      </c>
      <c r="H6291" s="117" t="s">
        <v>398</v>
      </c>
      <c r="I6291" s="117" t="s">
        <v>398</v>
      </c>
      <c r="J6291" s="117" t="s">
        <v>398</v>
      </c>
      <c r="K6291" s="117" t="s">
        <v>398</v>
      </c>
      <c r="L6291" s="117" t="s">
        <v>398</v>
      </c>
      <c r="M6291" s="117" t="s">
        <v>398</v>
      </c>
      <c r="N6291" s="117" t="s">
        <v>398</v>
      </c>
      <c r="O6291" s="125" t="s">
        <v>579</v>
      </c>
      <c r="P6291" s="117">
        <v>1</v>
      </c>
      <c r="Q6291" s="117" t="s">
        <v>398</v>
      </c>
      <c r="R6291" s="117" t="s">
        <v>398</v>
      </c>
      <c r="S6291" s="117" t="s">
        <v>398</v>
      </c>
      <c r="T6291" s="117" t="s">
        <v>398</v>
      </c>
      <c r="U6291" s="117" t="s">
        <v>398</v>
      </c>
      <c r="V6291" s="117" t="s">
        <v>398</v>
      </c>
      <c r="W6291" s="123">
        <v>85</v>
      </c>
      <c r="X6291" s="117" t="s">
        <v>907</v>
      </c>
      <c r="Y6291" s="120">
        <v>43565</v>
      </c>
      <c r="Z6291" s="121">
        <v>0.625</v>
      </c>
      <c r="AA6291" s="121">
        <v>0.71527777777777779</v>
      </c>
      <c r="AB6291" s="117" t="s">
        <v>582</v>
      </c>
      <c r="AC6291" s="119" t="s">
        <v>398</v>
      </c>
      <c r="AD6291" s="119" t="s">
        <v>398</v>
      </c>
    </row>
    <row r="6292" spans="1:30">
      <c r="A6292" s="117">
        <v>6291</v>
      </c>
      <c r="B6292" s="123" t="s">
        <v>469</v>
      </c>
      <c r="C6292" s="117" t="s">
        <v>5</v>
      </c>
      <c r="D6292" s="117" t="s">
        <v>595</v>
      </c>
      <c r="E6292" s="117">
        <v>6291</v>
      </c>
      <c r="F6292" s="117" t="s">
        <v>924</v>
      </c>
      <c r="G6292" s="117" t="s">
        <v>591</v>
      </c>
      <c r="H6292" s="117" t="s">
        <v>398</v>
      </c>
      <c r="I6292" s="117" t="s">
        <v>398</v>
      </c>
      <c r="J6292" s="117" t="s">
        <v>398</v>
      </c>
      <c r="K6292" s="117" t="s">
        <v>398</v>
      </c>
      <c r="L6292" s="117" t="s">
        <v>398</v>
      </c>
      <c r="M6292" s="117" t="s">
        <v>398</v>
      </c>
      <c r="N6292" s="117" t="s">
        <v>398</v>
      </c>
      <c r="O6292" s="125" t="s">
        <v>579</v>
      </c>
      <c r="P6292" s="117">
        <v>1</v>
      </c>
      <c r="Q6292" s="117" t="s">
        <v>398</v>
      </c>
      <c r="R6292" s="117" t="s">
        <v>398</v>
      </c>
      <c r="S6292" s="117" t="s">
        <v>398</v>
      </c>
      <c r="T6292" s="117" t="s">
        <v>398</v>
      </c>
      <c r="U6292" s="117" t="s">
        <v>398</v>
      </c>
      <c r="V6292" s="117" t="s">
        <v>398</v>
      </c>
      <c r="W6292" s="123">
        <v>85</v>
      </c>
      <c r="X6292" s="117" t="s">
        <v>907</v>
      </c>
      <c r="Y6292" s="120">
        <v>43565</v>
      </c>
      <c r="Z6292" s="121">
        <v>0.625</v>
      </c>
      <c r="AA6292" s="121">
        <v>0.71527777777777779</v>
      </c>
      <c r="AB6292" s="117" t="s">
        <v>582</v>
      </c>
      <c r="AC6292" s="119" t="s">
        <v>398</v>
      </c>
      <c r="AD6292" s="119" t="s">
        <v>398</v>
      </c>
    </row>
    <row r="6293" spans="1:30">
      <c r="A6293" s="117">
        <v>6292</v>
      </c>
      <c r="B6293" s="123" t="s">
        <v>469</v>
      </c>
      <c r="C6293" s="117" t="s">
        <v>5</v>
      </c>
      <c r="D6293" s="117" t="s">
        <v>595</v>
      </c>
      <c r="E6293" s="117">
        <v>6292</v>
      </c>
      <c r="F6293" s="117" t="s">
        <v>924</v>
      </c>
      <c r="G6293" s="117" t="s">
        <v>591</v>
      </c>
      <c r="H6293" s="117" t="s">
        <v>398</v>
      </c>
      <c r="I6293" s="117" t="s">
        <v>398</v>
      </c>
      <c r="J6293" s="117" t="s">
        <v>398</v>
      </c>
      <c r="K6293" s="117" t="s">
        <v>398</v>
      </c>
      <c r="L6293" s="117" t="s">
        <v>398</v>
      </c>
      <c r="M6293" s="117" t="s">
        <v>398</v>
      </c>
      <c r="N6293" s="117" t="s">
        <v>398</v>
      </c>
      <c r="O6293" s="125" t="s">
        <v>579</v>
      </c>
      <c r="P6293" s="117">
        <v>1</v>
      </c>
      <c r="Q6293" s="117" t="s">
        <v>398</v>
      </c>
      <c r="R6293" s="117" t="s">
        <v>398</v>
      </c>
      <c r="S6293" s="117" t="s">
        <v>398</v>
      </c>
      <c r="T6293" s="117" t="s">
        <v>398</v>
      </c>
      <c r="U6293" s="117" t="s">
        <v>398</v>
      </c>
      <c r="V6293" s="117" t="s">
        <v>398</v>
      </c>
      <c r="W6293" s="123">
        <v>85</v>
      </c>
      <c r="X6293" s="117" t="s">
        <v>907</v>
      </c>
      <c r="Y6293" s="120">
        <v>43565</v>
      </c>
      <c r="Z6293" s="121">
        <v>0.625</v>
      </c>
      <c r="AA6293" s="121">
        <v>0.71527777777777779</v>
      </c>
      <c r="AB6293" s="117" t="s">
        <v>582</v>
      </c>
      <c r="AC6293" s="119" t="s">
        <v>398</v>
      </c>
      <c r="AD6293" s="119" t="s">
        <v>398</v>
      </c>
    </row>
    <row r="6294" spans="1:30">
      <c r="A6294" s="117">
        <v>6293</v>
      </c>
      <c r="B6294" s="123" t="s">
        <v>469</v>
      </c>
      <c r="C6294" s="117" t="s">
        <v>5</v>
      </c>
      <c r="D6294" s="117" t="s">
        <v>595</v>
      </c>
      <c r="E6294" s="117">
        <v>6293</v>
      </c>
      <c r="F6294" s="117" t="s">
        <v>924</v>
      </c>
      <c r="G6294" s="117" t="s">
        <v>591</v>
      </c>
      <c r="H6294" s="117" t="s">
        <v>398</v>
      </c>
      <c r="I6294" s="117" t="s">
        <v>398</v>
      </c>
      <c r="J6294" s="117" t="s">
        <v>398</v>
      </c>
      <c r="K6294" s="117" t="s">
        <v>398</v>
      </c>
      <c r="L6294" s="117" t="s">
        <v>398</v>
      </c>
      <c r="M6294" s="117" t="s">
        <v>398</v>
      </c>
      <c r="N6294" s="117" t="s">
        <v>398</v>
      </c>
      <c r="O6294" s="125" t="s">
        <v>579</v>
      </c>
      <c r="P6294" s="117">
        <v>1</v>
      </c>
      <c r="Q6294" s="117" t="s">
        <v>398</v>
      </c>
      <c r="R6294" s="117" t="s">
        <v>398</v>
      </c>
      <c r="S6294" s="117" t="s">
        <v>398</v>
      </c>
      <c r="T6294" s="117" t="s">
        <v>398</v>
      </c>
      <c r="U6294" s="117" t="s">
        <v>398</v>
      </c>
      <c r="V6294" s="117" t="s">
        <v>398</v>
      </c>
      <c r="W6294" s="123">
        <v>85</v>
      </c>
      <c r="X6294" s="117" t="s">
        <v>907</v>
      </c>
      <c r="Y6294" s="120">
        <v>43565</v>
      </c>
      <c r="Z6294" s="121">
        <v>0.625</v>
      </c>
      <c r="AA6294" s="121">
        <v>0.71527777777777779</v>
      </c>
      <c r="AB6294" s="117" t="s">
        <v>582</v>
      </c>
      <c r="AC6294" s="119" t="s">
        <v>398</v>
      </c>
      <c r="AD6294" s="119" t="s">
        <v>398</v>
      </c>
    </row>
    <row r="6295" spans="1:30">
      <c r="A6295" s="117">
        <v>6294</v>
      </c>
      <c r="B6295" s="123" t="s">
        <v>469</v>
      </c>
      <c r="C6295" s="117" t="s">
        <v>5</v>
      </c>
      <c r="D6295" s="117" t="s">
        <v>595</v>
      </c>
      <c r="E6295" s="117">
        <v>6294</v>
      </c>
      <c r="F6295" s="117" t="s">
        <v>924</v>
      </c>
      <c r="G6295" s="117" t="s">
        <v>591</v>
      </c>
      <c r="H6295" s="117" t="s">
        <v>398</v>
      </c>
      <c r="I6295" s="117" t="s">
        <v>398</v>
      </c>
      <c r="J6295" s="117" t="s">
        <v>398</v>
      </c>
      <c r="K6295" s="117" t="s">
        <v>398</v>
      </c>
      <c r="L6295" s="117" t="s">
        <v>398</v>
      </c>
      <c r="M6295" s="117" t="s">
        <v>398</v>
      </c>
      <c r="N6295" s="117" t="s">
        <v>398</v>
      </c>
      <c r="O6295" s="125" t="s">
        <v>579</v>
      </c>
      <c r="P6295" s="117">
        <v>1</v>
      </c>
      <c r="Q6295" s="117" t="s">
        <v>398</v>
      </c>
      <c r="R6295" s="117" t="s">
        <v>398</v>
      </c>
      <c r="S6295" s="117" t="s">
        <v>398</v>
      </c>
      <c r="T6295" s="117" t="s">
        <v>398</v>
      </c>
      <c r="U6295" s="117" t="s">
        <v>398</v>
      </c>
      <c r="V6295" s="117" t="s">
        <v>398</v>
      </c>
      <c r="W6295" s="123">
        <v>85</v>
      </c>
      <c r="X6295" s="117" t="s">
        <v>907</v>
      </c>
      <c r="Y6295" s="120">
        <v>43565</v>
      </c>
      <c r="Z6295" s="121">
        <v>0.625</v>
      </c>
      <c r="AA6295" s="121">
        <v>0.71527777777777779</v>
      </c>
      <c r="AB6295" s="117" t="s">
        <v>582</v>
      </c>
      <c r="AC6295" s="119" t="s">
        <v>398</v>
      </c>
      <c r="AD6295" s="119" t="s">
        <v>398</v>
      </c>
    </row>
    <row r="6296" spans="1:30">
      <c r="A6296" s="117">
        <v>6295</v>
      </c>
      <c r="B6296" s="123" t="s">
        <v>469</v>
      </c>
      <c r="C6296" s="117" t="s">
        <v>5</v>
      </c>
      <c r="D6296" s="117" t="s">
        <v>595</v>
      </c>
      <c r="E6296" s="117">
        <v>6295</v>
      </c>
      <c r="F6296" s="117" t="s">
        <v>924</v>
      </c>
      <c r="G6296" s="117" t="s">
        <v>591</v>
      </c>
      <c r="H6296" s="117" t="s">
        <v>398</v>
      </c>
      <c r="I6296" s="117" t="s">
        <v>398</v>
      </c>
      <c r="J6296" s="117" t="s">
        <v>398</v>
      </c>
      <c r="K6296" s="117" t="s">
        <v>398</v>
      </c>
      <c r="L6296" s="117" t="s">
        <v>398</v>
      </c>
      <c r="M6296" s="117" t="s">
        <v>398</v>
      </c>
      <c r="N6296" s="117" t="s">
        <v>398</v>
      </c>
      <c r="O6296" s="125" t="s">
        <v>579</v>
      </c>
      <c r="P6296" s="117">
        <v>1</v>
      </c>
      <c r="Q6296" s="117" t="s">
        <v>398</v>
      </c>
      <c r="R6296" s="117" t="s">
        <v>398</v>
      </c>
      <c r="S6296" s="117" t="s">
        <v>398</v>
      </c>
      <c r="T6296" s="117" t="s">
        <v>398</v>
      </c>
      <c r="U6296" s="117" t="s">
        <v>398</v>
      </c>
      <c r="V6296" s="117" t="s">
        <v>398</v>
      </c>
      <c r="W6296" s="123">
        <v>85</v>
      </c>
      <c r="X6296" s="117" t="s">
        <v>907</v>
      </c>
      <c r="Y6296" s="120">
        <v>43565</v>
      </c>
      <c r="Z6296" s="121">
        <v>0.625</v>
      </c>
      <c r="AA6296" s="121">
        <v>0.71527777777777779</v>
      </c>
      <c r="AB6296" s="117" t="s">
        <v>582</v>
      </c>
      <c r="AC6296" s="119" t="s">
        <v>398</v>
      </c>
      <c r="AD6296" s="119" t="s">
        <v>398</v>
      </c>
    </row>
    <row r="6297" spans="1:30">
      <c r="A6297" s="117">
        <v>6296</v>
      </c>
      <c r="B6297" s="123" t="s">
        <v>469</v>
      </c>
      <c r="C6297" s="117" t="s">
        <v>5</v>
      </c>
      <c r="D6297" s="117" t="s">
        <v>595</v>
      </c>
      <c r="E6297" s="117">
        <v>6296</v>
      </c>
      <c r="F6297" s="117" t="s">
        <v>924</v>
      </c>
      <c r="G6297" s="117" t="s">
        <v>591</v>
      </c>
      <c r="H6297" s="117" t="s">
        <v>398</v>
      </c>
      <c r="I6297" s="117" t="s">
        <v>398</v>
      </c>
      <c r="J6297" s="117" t="s">
        <v>398</v>
      </c>
      <c r="K6297" s="117" t="s">
        <v>398</v>
      </c>
      <c r="L6297" s="117" t="s">
        <v>398</v>
      </c>
      <c r="M6297" s="117" t="s">
        <v>398</v>
      </c>
      <c r="N6297" s="117" t="s">
        <v>398</v>
      </c>
      <c r="O6297" s="125" t="s">
        <v>579</v>
      </c>
      <c r="P6297" s="117">
        <v>1</v>
      </c>
      <c r="Q6297" s="117" t="s">
        <v>398</v>
      </c>
      <c r="R6297" s="117" t="s">
        <v>398</v>
      </c>
      <c r="S6297" s="117" t="s">
        <v>398</v>
      </c>
      <c r="T6297" s="117" t="s">
        <v>398</v>
      </c>
      <c r="U6297" s="117" t="s">
        <v>398</v>
      </c>
      <c r="V6297" s="117" t="s">
        <v>398</v>
      </c>
      <c r="W6297" s="123">
        <v>85</v>
      </c>
      <c r="X6297" s="117" t="s">
        <v>907</v>
      </c>
      <c r="Y6297" s="120">
        <v>43565</v>
      </c>
      <c r="Z6297" s="121">
        <v>0.625</v>
      </c>
      <c r="AA6297" s="121">
        <v>0.71527777777777779</v>
      </c>
      <c r="AB6297" s="117" t="s">
        <v>582</v>
      </c>
      <c r="AC6297" s="119" t="s">
        <v>398</v>
      </c>
      <c r="AD6297" s="119" t="s">
        <v>398</v>
      </c>
    </row>
    <row r="6298" spans="1:30">
      <c r="A6298" s="117">
        <v>6297</v>
      </c>
      <c r="B6298" s="123" t="s">
        <v>469</v>
      </c>
      <c r="C6298" s="117" t="s">
        <v>5</v>
      </c>
      <c r="D6298" s="117" t="s">
        <v>595</v>
      </c>
      <c r="E6298" s="117">
        <v>6297</v>
      </c>
      <c r="F6298" s="117" t="s">
        <v>924</v>
      </c>
      <c r="G6298" s="117" t="s">
        <v>591</v>
      </c>
      <c r="H6298" s="117" t="s">
        <v>398</v>
      </c>
      <c r="I6298" s="117" t="s">
        <v>398</v>
      </c>
      <c r="J6298" s="117" t="s">
        <v>398</v>
      </c>
      <c r="K6298" s="117" t="s">
        <v>398</v>
      </c>
      <c r="L6298" s="117" t="s">
        <v>398</v>
      </c>
      <c r="M6298" s="117" t="s">
        <v>398</v>
      </c>
      <c r="N6298" s="117" t="s">
        <v>398</v>
      </c>
      <c r="O6298" s="125" t="s">
        <v>579</v>
      </c>
      <c r="P6298" s="117">
        <v>1</v>
      </c>
      <c r="Q6298" s="117" t="s">
        <v>398</v>
      </c>
      <c r="R6298" s="117" t="s">
        <v>398</v>
      </c>
      <c r="S6298" s="117" t="s">
        <v>398</v>
      </c>
      <c r="T6298" s="117" t="s">
        <v>398</v>
      </c>
      <c r="U6298" s="117" t="s">
        <v>398</v>
      </c>
      <c r="V6298" s="117" t="s">
        <v>398</v>
      </c>
      <c r="W6298" s="123">
        <v>85</v>
      </c>
      <c r="X6298" s="117" t="s">
        <v>907</v>
      </c>
      <c r="Y6298" s="120">
        <v>43565</v>
      </c>
      <c r="Z6298" s="121">
        <v>0.625</v>
      </c>
      <c r="AA6298" s="121">
        <v>0.71527777777777779</v>
      </c>
      <c r="AB6298" s="117" t="s">
        <v>582</v>
      </c>
      <c r="AC6298" s="119" t="s">
        <v>398</v>
      </c>
      <c r="AD6298" s="119" t="s">
        <v>398</v>
      </c>
    </row>
    <row r="6299" spans="1:30">
      <c r="A6299" s="117">
        <v>6298</v>
      </c>
      <c r="B6299" s="123" t="s">
        <v>469</v>
      </c>
      <c r="C6299" s="117" t="s">
        <v>5</v>
      </c>
      <c r="D6299" s="117" t="s">
        <v>595</v>
      </c>
      <c r="E6299" s="117">
        <v>6298</v>
      </c>
      <c r="F6299" s="117" t="s">
        <v>924</v>
      </c>
      <c r="G6299" s="117" t="s">
        <v>591</v>
      </c>
      <c r="H6299" s="117" t="s">
        <v>398</v>
      </c>
      <c r="I6299" s="117" t="s">
        <v>398</v>
      </c>
      <c r="J6299" s="117" t="s">
        <v>398</v>
      </c>
      <c r="K6299" s="117" t="s">
        <v>398</v>
      </c>
      <c r="L6299" s="117" t="s">
        <v>398</v>
      </c>
      <c r="M6299" s="117" t="s">
        <v>398</v>
      </c>
      <c r="N6299" s="117" t="s">
        <v>398</v>
      </c>
      <c r="O6299" s="125" t="s">
        <v>579</v>
      </c>
      <c r="P6299" s="117">
        <v>1</v>
      </c>
      <c r="Q6299" s="117" t="s">
        <v>398</v>
      </c>
      <c r="R6299" s="117" t="s">
        <v>398</v>
      </c>
      <c r="S6299" s="117" t="s">
        <v>398</v>
      </c>
      <c r="T6299" s="117" t="s">
        <v>398</v>
      </c>
      <c r="U6299" s="117" t="s">
        <v>398</v>
      </c>
      <c r="V6299" s="117" t="s">
        <v>398</v>
      </c>
      <c r="W6299" s="123">
        <v>85</v>
      </c>
      <c r="X6299" s="117" t="s">
        <v>907</v>
      </c>
      <c r="Y6299" s="120">
        <v>43565</v>
      </c>
      <c r="Z6299" s="121">
        <v>0.625</v>
      </c>
      <c r="AA6299" s="121">
        <v>0.71527777777777779</v>
      </c>
      <c r="AB6299" s="117" t="s">
        <v>582</v>
      </c>
      <c r="AC6299" s="119" t="s">
        <v>398</v>
      </c>
      <c r="AD6299" s="119" t="s">
        <v>398</v>
      </c>
    </row>
    <row r="6300" spans="1:30">
      <c r="A6300" s="117">
        <v>6299</v>
      </c>
      <c r="B6300" s="123" t="s">
        <v>469</v>
      </c>
      <c r="C6300" s="117" t="s">
        <v>5</v>
      </c>
      <c r="D6300" s="117" t="s">
        <v>595</v>
      </c>
      <c r="E6300" s="117">
        <v>6299</v>
      </c>
      <c r="F6300" s="117" t="s">
        <v>924</v>
      </c>
      <c r="G6300" s="117" t="s">
        <v>591</v>
      </c>
      <c r="H6300" s="117" t="s">
        <v>398</v>
      </c>
      <c r="I6300" s="117" t="s">
        <v>398</v>
      </c>
      <c r="J6300" s="117" t="s">
        <v>398</v>
      </c>
      <c r="K6300" s="117" t="s">
        <v>398</v>
      </c>
      <c r="L6300" s="117" t="s">
        <v>398</v>
      </c>
      <c r="M6300" s="117" t="s">
        <v>398</v>
      </c>
      <c r="N6300" s="117" t="s">
        <v>398</v>
      </c>
      <c r="O6300" s="125" t="s">
        <v>579</v>
      </c>
      <c r="P6300" s="117">
        <v>1</v>
      </c>
      <c r="Q6300" s="117" t="s">
        <v>398</v>
      </c>
      <c r="R6300" s="117" t="s">
        <v>398</v>
      </c>
      <c r="S6300" s="117" t="s">
        <v>398</v>
      </c>
      <c r="T6300" s="117" t="s">
        <v>398</v>
      </c>
      <c r="U6300" s="117" t="s">
        <v>398</v>
      </c>
      <c r="V6300" s="117" t="s">
        <v>398</v>
      </c>
      <c r="W6300" s="123">
        <v>85</v>
      </c>
      <c r="X6300" s="117" t="s">
        <v>907</v>
      </c>
      <c r="Y6300" s="120">
        <v>43565</v>
      </c>
      <c r="Z6300" s="121">
        <v>0.625</v>
      </c>
      <c r="AA6300" s="121">
        <v>0.71527777777777779</v>
      </c>
      <c r="AB6300" s="117" t="s">
        <v>582</v>
      </c>
      <c r="AC6300" s="119" t="s">
        <v>398</v>
      </c>
      <c r="AD6300" s="119" t="s">
        <v>398</v>
      </c>
    </row>
    <row r="6301" spans="1:30">
      <c r="A6301" s="117">
        <v>6300</v>
      </c>
      <c r="B6301" s="123" t="s">
        <v>469</v>
      </c>
      <c r="C6301" s="117" t="s">
        <v>5</v>
      </c>
      <c r="D6301" s="117" t="s">
        <v>595</v>
      </c>
      <c r="E6301" s="117">
        <v>6300</v>
      </c>
      <c r="F6301" s="117" t="s">
        <v>924</v>
      </c>
      <c r="G6301" s="117" t="s">
        <v>591</v>
      </c>
      <c r="H6301" s="117" t="s">
        <v>398</v>
      </c>
      <c r="I6301" s="117" t="s">
        <v>398</v>
      </c>
      <c r="J6301" s="117" t="s">
        <v>398</v>
      </c>
      <c r="K6301" s="117" t="s">
        <v>398</v>
      </c>
      <c r="L6301" s="117" t="s">
        <v>398</v>
      </c>
      <c r="M6301" s="117" t="s">
        <v>398</v>
      </c>
      <c r="N6301" s="117" t="s">
        <v>398</v>
      </c>
      <c r="O6301" s="125" t="s">
        <v>579</v>
      </c>
      <c r="P6301" s="117">
        <v>1</v>
      </c>
      <c r="Q6301" s="117" t="s">
        <v>398</v>
      </c>
      <c r="R6301" s="117" t="s">
        <v>398</v>
      </c>
      <c r="S6301" s="117" t="s">
        <v>398</v>
      </c>
      <c r="T6301" s="117" t="s">
        <v>398</v>
      </c>
      <c r="U6301" s="117" t="s">
        <v>398</v>
      </c>
      <c r="V6301" s="117" t="s">
        <v>398</v>
      </c>
      <c r="W6301" s="123">
        <v>85</v>
      </c>
      <c r="X6301" s="117" t="s">
        <v>907</v>
      </c>
      <c r="Y6301" s="120">
        <v>43565</v>
      </c>
      <c r="Z6301" s="121">
        <v>0.625</v>
      </c>
      <c r="AA6301" s="121">
        <v>0.71527777777777779</v>
      </c>
      <c r="AB6301" s="117" t="s">
        <v>582</v>
      </c>
      <c r="AC6301" s="119" t="s">
        <v>398</v>
      </c>
      <c r="AD6301" s="119" t="s">
        <v>398</v>
      </c>
    </row>
    <row r="6302" spans="1:30">
      <c r="A6302" s="117">
        <v>6301</v>
      </c>
      <c r="B6302" s="123" t="s">
        <v>469</v>
      </c>
      <c r="C6302" s="117" t="s">
        <v>5</v>
      </c>
      <c r="D6302" s="117" t="s">
        <v>595</v>
      </c>
      <c r="E6302" s="117">
        <v>6301</v>
      </c>
      <c r="F6302" s="117" t="s">
        <v>924</v>
      </c>
      <c r="G6302" s="117" t="s">
        <v>591</v>
      </c>
      <c r="H6302" s="117" t="s">
        <v>398</v>
      </c>
      <c r="I6302" s="117" t="s">
        <v>398</v>
      </c>
      <c r="J6302" s="117" t="s">
        <v>398</v>
      </c>
      <c r="K6302" s="117" t="s">
        <v>398</v>
      </c>
      <c r="L6302" s="117" t="s">
        <v>398</v>
      </c>
      <c r="M6302" s="117" t="s">
        <v>398</v>
      </c>
      <c r="N6302" s="117" t="s">
        <v>398</v>
      </c>
      <c r="O6302" s="125" t="s">
        <v>579</v>
      </c>
      <c r="P6302" s="117">
        <v>1</v>
      </c>
      <c r="Q6302" s="117" t="s">
        <v>398</v>
      </c>
      <c r="R6302" s="117" t="s">
        <v>398</v>
      </c>
      <c r="S6302" s="117" t="s">
        <v>398</v>
      </c>
      <c r="T6302" s="117" t="s">
        <v>398</v>
      </c>
      <c r="U6302" s="117" t="s">
        <v>398</v>
      </c>
      <c r="V6302" s="117" t="s">
        <v>398</v>
      </c>
      <c r="W6302" s="123">
        <v>85</v>
      </c>
      <c r="X6302" s="117" t="s">
        <v>907</v>
      </c>
      <c r="Y6302" s="120">
        <v>43565</v>
      </c>
      <c r="Z6302" s="121">
        <v>0.625</v>
      </c>
      <c r="AA6302" s="121">
        <v>0.71527777777777779</v>
      </c>
      <c r="AB6302" s="117" t="s">
        <v>582</v>
      </c>
      <c r="AC6302" s="119" t="s">
        <v>398</v>
      </c>
      <c r="AD6302" s="119" t="s">
        <v>398</v>
      </c>
    </row>
    <row r="6303" spans="1:30">
      <c r="A6303" s="117">
        <v>6302</v>
      </c>
      <c r="B6303" s="123" t="s">
        <v>469</v>
      </c>
      <c r="C6303" s="117" t="s">
        <v>5</v>
      </c>
      <c r="D6303" s="117" t="s">
        <v>595</v>
      </c>
      <c r="E6303" s="117">
        <v>6302</v>
      </c>
      <c r="F6303" s="117" t="s">
        <v>924</v>
      </c>
      <c r="G6303" s="117" t="s">
        <v>591</v>
      </c>
      <c r="H6303" s="117" t="s">
        <v>398</v>
      </c>
      <c r="I6303" s="117" t="s">
        <v>398</v>
      </c>
      <c r="J6303" s="117" t="s">
        <v>398</v>
      </c>
      <c r="K6303" s="117" t="s">
        <v>398</v>
      </c>
      <c r="L6303" s="117" t="s">
        <v>398</v>
      </c>
      <c r="M6303" s="117" t="s">
        <v>398</v>
      </c>
      <c r="N6303" s="117" t="s">
        <v>398</v>
      </c>
      <c r="O6303" s="125" t="s">
        <v>579</v>
      </c>
      <c r="P6303" s="117">
        <v>1</v>
      </c>
      <c r="Q6303" s="117" t="s">
        <v>398</v>
      </c>
      <c r="R6303" s="117" t="s">
        <v>398</v>
      </c>
      <c r="S6303" s="117" t="s">
        <v>398</v>
      </c>
      <c r="T6303" s="117" t="s">
        <v>398</v>
      </c>
      <c r="U6303" s="117" t="s">
        <v>398</v>
      </c>
      <c r="V6303" s="117" t="s">
        <v>398</v>
      </c>
      <c r="W6303" s="123">
        <v>85</v>
      </c>
      <c r="X6303" s="117" t="s">
        <v>907</v>
      </c>
      <c r="Y6303" s="120">
        <v>43565</v>
      </c>
      <c r="Z6303" s="121">
        <v>0.625</v>
      </c>
      <c r="AA6303" s="121">
        <v>0.71527777777777779</v>
      </c>
      <c r="AB6303" s="117" t="s">
        <v>582</v>
      </c>
      <c r="AC6303" s="119" t="s">
        <v>398</v>
      </c>
      <c r="AD6303" s="119" t="s">
        <v>398</v>
      </c>
    </row>
    <row r="6304" spans="1:30">
      <c r="A6304" s="117">
        <v>6303</v>
      </c>
      <c r="B6304" s="123" t="s">
        <v>469</v>
      </c>
      <c r="C6304" s="117" t="s">
        <v>5</v>
      </c>
      <c r="D6304" s="117" t="s">
        <v>595</v>
      </c>
      <c r="E6304" s="117">
        <v>6303</v>
      </c>
      <c r="F6304" s="117" t="s">
        <v>924</v>
      </c>
      <c r="G6304" s="117" t="s">
        <v>591</v>
      </c>
      <c r="H6304" s="117" t="s">
        <v>398</v>
      </c>
      <c r="I6304" s="117" t="s">
        <v>398</v>
      </c>
      <c r="J6304" s="117" t="s">
        <v>398</v>
      </c>
      <c r="K6304" s="117" t="s">
        <v>398</v>
      </c>
      <c r="L6304" s="117" t="s">
        <v>398</v>
      </c>
      <c r="M6304" s="117" t="s">
        <v>398</v>
      </c>
      <c r="N6304" s="117" t="s">
        <v>398</v>
      </c>
      <c r="O6304" s="125" t="s">
        <v>579</v>
      </c>
      <c r="P6304" s="117">
        <v>1</v>
      </c>
      <c r="Q6304" s="117" t="s">
        <v>398</v>
      </c>
      <c r="R6304" s="117" t="s">
        <v>398</v>
      </c>
      <c r="S6304" s="117" t="s">
        <v>398</v>
      </c>
      <c r="T6304" s="117" t="s">
        <v>398</v>
      </c>
      <c r="U6304" s="117" t="s">
        <v>398</v>
      </c>
      <c r="V6304" s="117" t="s">
        <v>398</v>
      </c>
      <c r="W6304" s="123">
        <v>85</v>
      </c>
      <c r="X6304" s="117" t="s">
        <v>907</v>
      </c>
      <c r="Y6304" s="120">
        <v>43565</v>
      </c>
      <c r="Z6304" s="121">
        <v>0.625</v>
      </c>
      <c r="AA6304" s="121">
        <v>0.71527777777777779</v>
      </c>
      <c r="AB6304" s="117" t="s">
        <v>582</v>
      </c>
      <c r="AC6304" s="119" t="s">
        <v>398</v>
      </c>
      <c r="AD6304" s="119" t="s">
        <v>398</v>
      </c>
    </row>
    <row r="6305" spans="1:30">
      <c r="A6305" s="117">
        <v>6304</v>
      </c>
      <c r="B6305" s="123" t="s">
        <v>469</v>
      </c>
      <c r="C6305" s="117" t="s">
        <v>5</v>
      </c>
      <c r="D6305" s="117" t="s">
        <v>595</v>
      </c>
      <c r="E6305" s="117">
        <v>6304</v>
      </c>
      <c r="F6305" s="117" t="s">
        <v>924</v>
      </c>
      <c r="G6305" s="117" t="s">
        <v>591</v>
      </c>
      <c r="H6305" s="117" t="s">
        <v>398</v>
      </c>
      <c r="I6305" s="117" t="s">
        <v>398</v>
      </c>
      <c r="J6305" s="117" t="s">
        <v>398</v>
      </c>
      <c r="K6305" s="117" t="s">
        <v>398</v>
      </c>
      <c r="L6305" s="117" t="s">
        <v>398</v>
      </c>
      <c r="M6305" s="117" t="s">
        <v>398</v>
      </c>
      <c r="N6305" s="117" t="s">
        <v>398</v>
      </c>
      <c r="O6305" s="125" t="s">
        <v>579</v>
      </c>
      <c r="P6305" s="117">
        <v>1</v>
      </c>
      <c r="Q6305" s="117" t="s">
        <v>398</v>
      </c>
      <c r="R6305" s="117" t="s">
        <v>398</v>
      </c>
      <c r="S6305" s="117" t="s">
        <v>398</v>
      </c>
      <c r="T6305" s="117" t="s">
        <v>398</v>
      </c>
      <c r="U6305" s="117" t="s">
        <v>398</v>
      </c>
      <c r="V6305" s="117" t="s">
        <v>398</v>
      </c>
      <c r="W6305" s="123">
        <v>85</v>
      </c>
      <c r="X6305" s="117" t="s">
        <v>907</v>
      </c>
      <c r="Y6305" s="120">
        <v>43565</v>
      </c>
      <c r="Z6305" s="121">
        <v>0.625</v>
      </c>
      <c r="AA6305" s="121">
        <v>0.71527777777777779</v>
      </c>
      <c r="AB6305" s="117" t="s">
        <v>582</v>
      </c>
      <c r="AC6305" s="119" t="s">
        <v>398</v>
      </c>
      <c r="AD6305" s="119" t="s">
        <v>398</v>
      </c>
    </row>
    <row r="6306" spans="1:30">
      <c r="A6306" s="117">
        <v>6305</v>
      </c>
      <c r="B6306" s="123" t="s">
        <v>469</v>
      </c>
      <c r="C6306" s="117" t="s">
        <v>5</v>
      </c>
      <c r="D6306" s="117" t="s">
        <v>595</v>
      </c>
      <c r="E6306" s="117">
        <v>6305</v>
      </c>
      <c r="F6306" s="117" t="s">
        <v>924</v>
      </c>
      <c r="G6306" s="117" t="s">
        <v>591</v>
      </c>
      <c r="H6306" s="117" t="s">
        <v>398</v>
      </c>
      <c r="I6306" s="117" t="s">
        <v>398</v>
      </c>
      <c r="J6306" s="117" t="s">
        <v>398</v>
      </c>
      <c r="K6306" s="117" t="s">
        <v>398</v>
      </c>
      <c r="L6306" s="117" t="s">
        <v>398</v>
      </c>
      <c r="M6306" s="117" t="s">
        <v>398</v>
      </c>
      <c r="N6306" s="117" t="s">
        <v>398</v>
      </c>
      <c r="O6306" s="125" t="s">
        <v>579</v>
      </c>
      <c r="P6306" s="117">
        <v>1</v>
      </c>
      <c r="Q6306" s="117" t="s">
        <v>398</v>
      </c>
      <c r="R6306" s="117" t="s">
        <v>398</v>
      </c>
      <c r="S6306" s="117" t="s">
        <v>398</v>
      </c>
      <c r="T6306" s="117" t="s">
        <v>398</v>
      </c>
      <c r="U6306" s="117" t="s">
        <v>398</v>
      </c>
      <c r="V6306" s="117" t="s">
        <v>398</v>
      </c>
      <c r="W6306" s="123">
        <v>85</v>
      </c>
      <c r="X6306" s="117" t="s">
        <v>907</v>
      </c>
      <c r="Y6306" s="120">
        <v>43565</v>
      </c>
      <c r="Z6306" s="121">
        <v>0.625</v>
      </c>
      <c r="AA6306" s="121">
        <v>0.71527777777777779</v>
      </c>
      <c r="AB6306" s="117" t="s">
        <v>582</v>
      </c>
      <c r="AC6306" s="119" t="s">
        <v>398</v>
      </c>
      <c r="AD6306" s="119" t="s">
        <v>398</v>
      </c>
    </row>
    <row r="6307" spans="1:30">
      <c r="A6307" s="117">
        <v>6306</v>
      </c>
      <c r="B6307" s="123" t="s">
        <v>469</v>
      </c>
      <c r="C6307" s="117" t="s">
        <v>5</v>
      </c>
      <c r="D6307" s="117" t="s">
        <v>595</v>
      </c>
      <c r="E6307" s="117">
        <v>6306</v>
      </c>
      <c r="F6307" s="117" t="s">
        <v>924</v>
      </c>
      <c r="G6307" s="117" t="s">
        <v>591</v>
      </c>
      <c r="H6307" s="117" t="s">
        <v>398</v>
      </c>
      <c r="I6307" s="117" t="s">
        <v>398</v>
      </c>
      <c r="J6307" s="117" t="s">
        <v>398</v>
      </c>
      <c r="K6307" s="117" t="s">
        <v>398</v>
      </c>
      <c r="L6307" s="117" t="s">
        <v>398</v>
      </c>
      <c r="M6307" s="117" t="s">
        <v>398</v>
      </c>
      <c r="N6307" s="117" t="s">
        <v>398</v>
      </c>
      <c r="O6307" s="125" t="s">
        <v>579</v>
      </c>
      <c r="P6307" s="117">
        <v>1</v>
      </c>
      <c r="Q6307" s="117" t="s">
        <v>398</v>
      </c>
      <c r="R6307" s="117" t="s">
        <v>398</v>
      </c>
      <c r="S6307" s="117" t="s">
        <v>398</v>
      </c>
      <c r="T6307" s="117" t="s">
        <v>398</v>
      </c>
      <c r="U6307" s="117" t="s">
        <v>398</v>
      </c>
      <c r="V6307" s="117" t="s">
        <v>398</v>
      </c>
      <c r="W6307" s="123">
        <v>85</v>
      </c>
      <c r="X6307" s="117" t="s">
        <v>907</v>
      </c>
      <c r="Y6307" s="120">
        <v>43565</v>
      </c>
      <c r="Z6307" s="121">
        <v>0.625</v>
      </c>
      <c r="AA6307" s="121">
        <v>0.71527777777777779</v>
      </c>
      <c r="AB6307" s="117" t="s">
        <v>582</v>
      </c>
      <c r="AC6307" s="119" t="s">
        <v>398</v>
      </c>
      <c r="AD6307" s="119" t="s">
        <v>398</v>
      </c>
    </row>
    <row r="6308" spans="1:30">
      <c r="A6308" s="117">
        <v>6307</v>
      </c>
      <c r="B6308" s="123" t="s">
        <v>469</v>
      </c>
      <c r="C6308" s="117" t="s">
        <v>5</v>
      </c>
      <c r="D6308" s="117" t="s">
        <v>595</v>
      </c>
      <c r="E6308" s="117">
        <v>6307</v>
      </c>
      <c r="F6308" s="117" t="s">
        <v>924</v>
      </c>
      <c r="G6308" s="117" t="s">
        <v>591</v>
      </c>
      <c r="H6308" s="117" t="s">
        <v>398</v>
      </c>
      <c r="I6308" s="117" t="s">
        <v>398</v>
      </c>
      <c r="J6308" s="117" t="s">
        <v>398</v>
      </c>
      <c r="K6308" s="117" t="s">
        <v>398</v>
      </c>
      <c r="L6308" s="117" t="s">
        <v>398</v>
      </c>
      <c r="M6308" s="117" t="s">
        <v>398</v>
      </c>
      <c r="N6308" s="117" t="s">
        <v>398</v>
      </c>
      <c r="O6308" s="125" t="s">
        <v>579</v>
      </c>
      <c r="P6308" s="117">
        <v>1</v>
      </c>
      <c r="Q6308" s="117" t="s">
        <v>398</v>
      </c>
      <c r="R6308" s="117" t="s">
        <v>398</v>
      </c>
      <c r="S6308" s="117" t="s">
        <v>398</v>
      </c>
      <c r="T6308" s="117" t="s">
        <v>398</v>
      </c>
      <c r="U6308" s="117" t="s">
        <v>398</v>
      </c>
      <c r="V6308" s="117" t="s">
        <v>398</v>
      </c>
      <c r="W6308" s="123">
        <v>85</v>
      </c>
      <c r="X6308" s="117" t="s">
        <v>907</v>
      </c>
      <c r="Y6308" s="120">
        <v>43565</v>
      </c>
      <c r="Z6308" s="121">
        <v>0.625</v>
      </c>
      <c r="AA6308" s="121">
        <v>0.71527777777777779</v>
      </c>
      <c r="AB6308" s="117" t="s">
        <v>582</v>
      </c>
      <c r="AC6308" s="119" t="s">
        <v>398</v>
      </c>
      <c r="AD6308" s="119" t="s">
        <v>398</v>
      </c>
    </row>
    <row r="6309" spans="1:30">
      <c r="A6309" s="117">
        <v>6308</v>
      </c>
      <c r="B6309" s="123" t="s">
        <v>469</v>
      </c>
      <c r="C6309" s="117" t="s">
        <v>5</v>
      </c>
      <c r="D6309" s="117" t="s">
        <v>595</v>
      </c>
      <c r="E6309" s="117">
        <v>6308</v>
      </c>
      <c r="F6309" s="117" t="s">
        <v>924</v>
      </c>
      <c r="G6309" s="117" t="s">
        <v>591</v>
      </c>
      <c r="H6309" s="117" t="s">
        <v>398</v>
      </c>
      <c r="I6309" s="117" t="s">
        <v>398</v>
      </c>
      <c r="J6309" s="117" t="s">
        <v>398</v>
      </c>
      <c r="K6309" s="117" t="s">
        <v>398</v>
      </c>
      <c r="L6309" s="117" t="s">
        <v>398</v>
      </c>
      <c r="M6309" s="117" t="s">
        <v>398</v>
      </c>
      <c r="N6309" s="117" t="s">
        <v>398</v>
      </c>
      <c r="O6309" s="125" t="s">
        <v>579</v>
      </c>
      <c r="P6309" s="117">
        <v>1</v>
      </c>
      <c r="Q6309" s="117" t="s">
        <v>398</v>
      </c>
      <c r="R6309" s="117" t="s">
        <v>398</v>
      </c>
      <c r="S6309" s="117" t="s">
        <v>398</v>
      </c>
      <c r="T6309" s="117" t="s">
        <v>398</v>
      </c>
      <c r="U6309" s="117" t="s">
        <v>398</v>
      </c>
      <c r="V6309" s="117" t="s">
        <v>398</v>
      </c>
      <c r="W6309" s="123">
        <v>85</v>
      </c>
      <c r="X6309" s="117" t="s">
        <v>907</v>
      </c>
      <c r="Y6309" s="120">
        <v>43565</v>
      </c>
      <c r="Z6309" s="121">
        <v>0.625</v>
      </c>
      <c r="AA6309" s="121">
        <v>0.71527777777777779</v>
      </c>
      <c r="AB6309" s="117" t="s">
        <v>582</v>
      </c>
      <c r="AC6309" s="119" t="s">
        <v>398</v>
      </c>
      <c r="AD6309" s="119" t="s">
        <v>398</v>
      </c>
    </row>
    <row r="6310" spans="1:30">
      <c r="A6310" s="117">
        <v>6309</v>
      </c>
      <c r="B6310" s="123" t="s">
        <v>469</v>
      </c>
      <c r="C6310" s="117" t="s">
        <v>5</v>
      </c>
      <c r="D6310" s="117" t="s">
        <v>595</v>
      </c>
      <c r="E6310" s="117">
        <v>6309</v>
      </c>
      <c r="F6310" s="117" t="s">
        <v>924</v>
      </c>
      <c r="G6310" s="117" t="s">
        <v>591</v>
      </c>
      <c r="H6310" s="117" t="s">
        <v>398</v>
      </c>
      <c r="I6310" s="117" t="s">
        <v>398</v>
      </c>
      <c r="J6310" s="117" t="s">
        <v>398</v>
      </c>
      <c r="K6310" s="117" t="s">
        <v>398</v>
      </c>
      <c r="L6310" s="117" t="s">
        <v>398</v>
      </c>
      <c r="M6310" s="117" t="s">
        <v>398</v>
      </c>
      <c r="N6310" s="117" t="s">
        <v>398</v>
      </c>
      <c r="O6310" s="125" t="s">
        <v>579</v>
      </c>
      <c r="P6310" s="117">
        <v>1</v>
      </c>
      <c r="Q6310" s="117" t="s">
        <v>398</v>
      </c>
      <c r="R6310" s="117" t="s">
        <v>398</v>
      </c>
      <c r="S6310" s="117" t="s">
        <v>398</v>
      </c>
      <c r="T6310" s="117" t="s">
        <v>398</v>
      </c>
      <c r="U6310" s="117" t="s">
        <v>398</v>
      </c>
      <c r="V6310" s="117" t="s">
        <v>398</v>
      </c>
      <c r="W6310" s="123">
        <v>85</v>
      </c>
      <c r="X6310" s="117" t="s">
        <v>907</v>
      </c>
      <c r="Y6310" s="120">
        <v>43565</v>
      </c>
      <c r="Z6310" s="121">
        <v>0.625</v>
      </c>
      <c r="AA6310" s="121">
        <v>0.71527777777777779</v>
      </c>
      <c r="AB6310" s="117" t="s">
        <v>582</v>
      </c>
      <c r="AC6310" s="119" t="s">
        <v>398</v>
      </c>
      <c r="AD6310" s="119" t="s">
        <v>398</v>
      </c>
    </row>
    <row r="6311" spans="1:30">
      <c r="A6311" s="117">
        <v>6310</v>
      </c>
      <c r="B6311" s="123" t="s">
        <v>469</v>
      </c>
      <c r="C6311" s="117" t="s">
        <v>5</v>
      </c>
      <c r="D6311" s="117" t="s">
        <v>595</v>
      </c>
      <c r="E6311" s="117">
        <v>6310</v>
      </c>
      <c r="F6311" s="117" t="s">
        <v>924</v>
      </c>
      <c r="G6311" s="117" t="s">
        <v>591</v>
      </c>
      <c r="H6311" s="117" t="s">
        <v>398</v>
      </c>
      <c r="I6311" s="117" t="s">
        <v>398</v>
      </c>
      <c r="J6311" s="117" t="s">
        <v>398</v>
      </c>
      <c r="K6311" s="117" t="s">
        <v>398</v>
      </c>
      <c r="L6311" s="117" t="s">
        <v>398</v>
      </c>
      <c r="M6311" s="117" t="s">
        <v>398</v>
      </c>
      <c r="N6311" s="117" t="s">
        <v>398</v>
      </c>
      <c r="O6311" s="125" t="s">
        <v>579</v>
      </c>
      <c r="P6311" s="117">
        <v>1</v>
      </c>
      <c r="Q6311" s="117" t="s">
        <v>398</v>
      </c>
      <c r="R6311" s="117" t="s">
        <v>398</v>
      </c>
      <c r="S6311" s="117" t="s">
        <v>398</v>
      </c>
      <c r="T6311" s="117" t="s">
        <v>398</v>
      </c>
      <c r="U6311" s="117" t="s">
        <v>398</v>
      </c>
      <c r="V6311" s="117" t="s">
        <v>398</v>
      </c>
      <c r="W6311" s="123">
        <v>85</v>
      </c>
      <c r="X6311" s="117" t="s">
        <v>907</v>
      </c>
      <c r="Y6311" s="120">
        <v>43565</v>
      </c>
      <c r="Z6311" s="121">
        <v>0.625</v>
      </c>
      <c r="AA6311" s="121">
        <v>0.71527777777777779</v>
      </c>
      <c r="AB6311" s="117" t="s">
        <v>582</v>
      </c>
      <c r="AC6311" s="119" t="s">
        <v>398</v>
      </c>
      <c r="AD6311" s="119" t="s">
        <v>398</v>
      </c>
    </row>
    <row r="6312" spans="1:30">
      <c r="A6312" s="117">
        <v>6311</v>
      </c>
      <c r="B6312" s="123" t="s">
        <v>469</v>
      </c>
      <c r="C6312" s="117" t="s">
        <v>5</v>
      </c>
      <c r="D6312" s="117" t="s">
        <v>595</v>
      </c>
      <c r="E6312" s="117">
        <v>6311</v>
      </c>
      <c r="F6312" s="117" t="s">
        <v>924</v>
      </c>
      <c r="G6312" s="117" t="s">
        <v>591</v>
      </c>
      <c r="H6312" s="117" t="s">
        <v>398</v>
      </c>
      <c r="I6312" s="117" t="s">
        <v>398</v>
      </c>
      <c r="J6312" s="117" t="s">
        <v>398</v>
      </c>
      <c r="K6312" s="117" t="s">
        <v>398</v>
      </c>
      <c r="L6312" s="117" t="s">
        <v>398</v>
      </c>
      <c r="M6312" s="117" t="s">
        <v>398</v>
      </c>
      <c r="N6312" s="117" t="s">
        <v>398</v>
      </c>
      <c r="O6312" s="125" t="s">
        <v>579</v>
      </c>
      <c r="P6312" s="117">
        <v>1</v>
      </c>
      <c r="Q6312" s="117" t="s">
        <v>398</v>
      </c>
      <c r="R6312" s="117" t="s">
        <v>398</v>
      </c>
      <c r="S6312" s="117" t="s">
        <v>398</v>
      </c>
      <c r="T6312" s="117" t="s">
        <v>398</v>
      </c>
      <c r="U6312" s="117" t="s">
        <v>398</v>
      </c>
      <c r="V6312" s="117" t="s">
        <v>398</v>
      </c>
      <c r="W6312" s="123">
        <v>85</v>
      </c>
      <c r="X6312" s="117" t="s">
        <v>907</v>
      </c>
      <c r="Y6312" s="120">
        <v>43565</v>
      </c>
      <c r="Z6312" s="121">
        <v>0.625</v>
      </c>
      <c r="AA6312" s="121">
        <v>0.71527777777777779</v>
      </c>
      <c r="AB6312" s="117" t="s">
        <v>582</v>
      </c>
      <c r="AC6312" s="119" t="s">
        <v>398</v>
      </c>
      <c r="AD6312" s="119" t="s">
        <v>398</v>
      </c>
    </row>
    <row r="6313" spans="1:30">
      <c r="A6313" s="117">
        <v>6312</v>
      </c>
      <c r="B6313" s="123" t="s">
        <v>469</v>
      </c>
      <c r="C6313" s="117" t="s">
        <v>5</v>
      </c>
      <c r="D6313" s="117" t="s">
        <v>595</v>
      </c>
      <c r="E6313" s="117">
        <v>6312</v>
      </c>
      <c r="F6313" s="117" t="s">
        <v>924</v>
      </c>
      <c r="G6313" s="117" t="s">
        <v>591</v>
      </c>
      <c r="H6313" s="117" t="s">
        <v>398</v>
      </c>
      <c r="I6313" s="117" t="s">
        <v>398</v>
      </c>
      <c r="J6313" s="117" t="s">
        <v>398</v>
      </c>
      <c r="K6313" s="117" t="s">
        <v>398</v>
      </c>
      <c r="L6313" s="117" t="s">
        <v>398</v>
      </c>
      <c r="M6313" s="117" t="s">
        <v>398</v>
      </c>
      <c r="N6313" s="117" t="s">
        <v>398</v>
      </c>
      <c r="O6313" s="125" t="s">
        <v>579</v>
      </c>
      <c r="P6313" s="117">
        <v>1</v>
      </c>
      <c r="Q6313" s="117" t="s">
        <v>398</v>
      </c>
      <c r="R6313" s="117" t="s">
        <v>398</v>
      </c>
      <c r="S6313" s="117" t="s">
        <v>398</v>
      </c>
      <c r="T6313" s="117" t="s">
        <v>398</v>
      </c>
      <c r="U6313" s="117" t="s">
        <v>398</v>
      </c>
      <c r="V6313" s="117" t="s">
        <v>398</v>
      </c>
      <c r="W6313" s="123">
        <v>85</v>
      </c>
      <c r="X6313" s="117" t="s">
        <v>907</v>
      </c>
      <c r="Y6313" s="120">
        <v>43565</v>
      </c>
      <c r="Z6313" s="121">
        <v>0.625</v>
      </c>
      <c r="AA6313" s="121">
        <v>0.71527777777777779</v>
      </c>
      <c r="AB6313" s="117" t="s">
        <v>582</v>
      </c>
      <c r="AC6313" s="119" t="s">
        <v>398</v>
      </c>
      <c r="AD6313" s="119" t="s">
        <v>398</v>
      </c>
    </row>
    <row r="6314" spans="1:30">
      <c r="A6314" s="117">
        <v>6313</v>
      </c>
      <c r="B6314" s="123" t="s">
        <v>469</v>
      </c>
      <c r="C6314" s="117" t="s">
        <v>5</v>
      </c>
      <c r="D6314" s="117" t="s">
        <v>595</v>
      </c>
      <c r="E6314" s="117">
        <v>6313</v>
      </c>
      <c r="F6314" s="117" t="s">
        <v>924</v>
      </c>
      <c r="G6314" s="117" t="s">
        <v>591</v>
      </c>
      <c r="H6314" s="117" t="s">
        <v>398</v>
      </c>
      <c r="I6314" s="117" t="s">
        <v>398</v>
      </c>
      <c r="J6314" s="117" t="s">
        <v>398</v>
      </c>
      <c r="K6314" s="117" t="s">
        <v>398</v>
      </c>
      <c r="L6314" s="117" t="s">
        <v>398</v>
      </c>
      <c r="M6314" s="117" t="s">
        <v>398</v>
      </c>
      <c r="N6314" s="117" t="s">
        <v>398</v>
      </c>
      <c r="O6314" s="125" t="s">
        <v>579</v>
      </c>
      <c r="P6314" s="117">
        <v>1</v>
      </c>
      <c r="Q6314" s="117" t="s">
        <v>398</v>
      </c>
      <c r="R6314" s="117" t="s">
        <v>398</v>
      </c>
      <c r="S6314" s="117" t="s">
        <v>398</v>
      </c>
      <c r="T6314" s="117" t="s">
        <v>398</v>
      </c>
      <c r="U6314" s="117" t="s">
        <v>398</v>
      </c>
      <c r="V6314" s="117" t="s">
        <v>398</v>
      </c>
      <c r="W6314" s="123">
        <v>85</v>
      </c>
      <c r="X6314" s="117" t="s">
        <v>907</v>
      </c>
      <c r="Y6314" s="120">
        <v>43565</v>
      </c>
      <c r="Z6314" s="121">
        <v>0.625</v>
      </c>
      <c r="AA6314" s="121">
        <v>0.71527777777777779</v>
      </c>
      <c r="AB6314" s="117" t="s">
        <v>582</v>
      </c>
      <c r="AC6314" s="119" t="s">
        <v>398</v>
      </c>
      <c r="AD6314" s="119" t="s">
        <v>398</v>
      </c>
    </row>
    <row r="6315" spans="1:30">
      <c r="A6315" s="117">
        <v>6314</v>
      </c>
      <c r="B6315" s="123" t="s">
        <v>469</v>
      </c>
      <c r="C6315" s="117" t="s">
        <v>5</v>
      </c>
      <c r="D6315" s="117" t="s">
        <v>595</v>
      </c>
      <c r="E6315" s="117">
        <v>6314</v>
      </c>
      <c r="F6315" s="117" t="s">
        <v>924</v>
      </c>
      <c r="G6315" s="117" t="s">
        <v>591</v>
      </c>
      <c r="H6315" s="117" t="s">
        <v>398</v>
      </c>
      <c r="I6315" s="117" t="s">
        <v>398</v>
      </c>
      <c r="J6315" s="117" t="s">
        <v>398</v>
      </c>
      <c r="K6315" s="117" t="s">
        <v>398</v>
      </c>
      <c r="L6315" s="117" t="s">
        <v>398</v>
      </c>
      <c r="M6315" s="117" t="s">
        <v>398</v>
      </c>
      <c r="N6315" s="117" t="s">
        <v>398</v>
      </c>
      <c r="O6315" s="125" t="s">
        <v>579</v>
      </c>
      <c r="P6315" s="117">
        <v>1</v>
      </c>
      <c r="Q6315" s="117" t="s">
        <v>398</v>
      </c>
      <c r="R6315" s="117" t="s">
        <v>398</v>
      </c>
      <c r="S6315" s="117" t="s">
        <v>398</v>
      </c>
      <c r="T6315" s="117" t="s">
        <v>398</v>
      </c>
      <c r="U6315" s="117" t="s">
        <v>398</v>
      </c>
      <c r="V6315" s="117" t="s">
        <v>398</v>
      </c>
      <c r="W6315" s="123">
        <v>85</v>
      </c>
      <c r="X6315" s="117" t="s">
        <v>907</v>
      </c>
      <c r="Y6315" s="120">
        <v>43565</v>
      </c>
      <c r="Z6315" s="121">
        <v>0.625</v>
      </c>
      <c r="AA6315" s="121">
        <v>0.71527777777777779</v>
      </c>
      <c r="AB6315" s="117" t="s">
        <v>582</v>
      </c>
      <c r="AC6315" s="119" t="s">
        <v>398</v>
      </c>
      <c r="AD6315" s="119" t="s">
        <v>398</v>
      </c>
    </row>
    <row r="6316" spans="1:30">
      <c r="A6316" s="117">
        <v>6315</v>
      </c>
      <c r="B6316" s="123" t="s">
        <v>469</v>
      </c>
      <c r="C6316" s="117" t="s">
        <v>5</v>
      </c>
      <c r="D6316" s="117" t="s">
        <v>595</v>
      </c>
      <c r="E6316" s="117">
        <v>6315</v>
      </c>
      <c r="F6316" s="117" t="s">
        <v>924</v>
      </c>
      <c r="G6316" s="117" t="s">
        <v>591</v>
      </c>
      <c r="H6316" s="117" t="s">
        <v>398</v>
      </c>
      <c r="I6316" s="117" t="s">
        <v>398</v>
      </c>
      <c r="J6316" s="117" t="s">
        <v>398</v>
      </c>
      <c r="K6316" s="117" t="s">
        <v>398</v>
      </c>
      <c r="L6316" s="117" t="s">
        <v>398</v>
      </c>
      <c r="M6316" s="117" t="s">
        <v>398</v>
      </c>
      <c r="N6316" s="117" t="s">
        <v>398</v>
      </c>
      <c r="O6316" s="125" t="s">
        <v>579</v>
      </c>
      <c r="P6316" s="117">
        <v>1</v>
      </c>
      <c r="Q6316" s="117" t="s">
        <v>398</v>
      </c>
      <c r="R6316" s="117" t="s">
        <v>398</v>
      </c>
      <c r="S6316" s="117" t="s">
        <v>398</v>
      </c>
      <c r="T6316" s="117" t="s">
        <v>398</v>
      </c>
      <c r="U6316" s="117" t="s">
        <v>398</v>
      </c>
      <c r="V6316" s="117" t="s">
        <v>398</v>
      </c>
      <c r="W6316" s="123">
        <v>85</v>
      </c>
      <c r="X6316" s="117" t="s">
        <v>907</v>
      </c>
      <c r="Y6316" s="120">
        <v>43565</v>
      </c>
      <c r="Z6316" s="121">
        <v>0.625</v>
      </c>
      <c r="AA6316" s="121">
        <v>0.71527777777777779</v>
      </c>
      <c r="AB6316" s="117" t="s">
        <v>582</v>
      </c>
      <c r="AC6316" s="119" t="s">
        <v>398</v>
      </c>
      <c r="AD6316" s="119" t="s">
        <v>398</v>
      </c>
    </row>
    <row r="6317" spans="1:30">
      <c r="A6317" s="117">
        <v>6316</v>
      </c>
      <c r="B6317" s="123" t="s">
        <v>469</v>
      </c>
      <c r="C6317" s="117" t="s">
        <v>5</v>
      </c>
      <c r="D6317" s="117" t="s">
        <v>595</v>
      </c>
      <c r="E6317" s="117">
        <v>6316</v>
      </c>
      <c r="F6317" s="117" t="s">
        <v>924</v>
      </c>
      <c r="G6317" s="117" t="s">
        <v>591</v>
      </c>
      <c r="H6317" s="117" t="s">
        <v>398</v>
      </c>
      <c r="I6317" s="117" t="s">
        <v>398</v>
      </c>
      <c r="J6317" s="117" t="s">
        <v>398</v>
      </c>
      <c r="K6317" s="117" t="s">
        <v>398</v>
      </c>
      <c r="L6317" s="117" t="s">
        <v>398</v>
      </c>
      <c r="M6317" s="117" t="s">
        <v>398</v>
      </c>
      <c r="N6317" s="117" t="s">
        <v>398</v>
      </c>
      <c r="O6317" s="125" t="s">
        <v>579</v>
      </c>
      <c r="P6317" s="117">
        <v>1</v>
      </c>
      <c r="Q6317" s="117" t="s">
        <v>398</v>
      </c>
      <c r="R6317" s="117" t="s">
        <v>398</v>
      </c>
      <c r="S6317" s="117" t="s">
        <v>398</v>
      </c>
      <c r="T6317" s="117" t="s">
        <v>398</v>
      </c>
      <c r="U6317" s="117" t="s">
        <v>398</v>
      </c>
      <c r="V6317" s="117" t="s">
        <v>398</v>
      </c>
      <c r="W6317" s="123">
        <v>85</v>
      </c>
      <c r="X6317" s="117" t="s">
        <v>907</v>
      </c>
      <c r="Y6317" s="120">
        <v>43565</v>
      </c>
      <c r="Z6317" s="121">
        <v>0.625</v>
      </c>
      <c r="AA6317" s="121">
        <v>0.71527777777777779</v>
      </c>
      <c r="AB6317" s="117" t="s">
        <v>582</v>
      </c>
      <c r="AC6317" s="119" t="s">
        <v>398</v>
      </c>
      <c r="AD6317" s="119" t="s">
        <v>398</v>
      </c>
    </row>
    <row r="6318" spans="1:30">
      <c r="A6318" s="117">
        <v>6317</v>
      </c>
      <c r="B6318" s="123" t="s">
        <v>469</v>
      </c>
      <c r="C6318" s="117" t="s">
        <v>5</v>
      </c>
      <c r="D6318" s="117" t="s">
        <v>595</v>
      </c>
      <c r="E6318" s="117">
        <v>6317</v>
      </c>
      <c r="F6318" s="117" t="s">
        <v>924</v>
      </c>
      <c r="G6318" s="117" t="s">
        <v>591</v>
      </c>
      <c r="H6318" s="117" t="s">
        <v>398</v>
      </c>
      <c r="I6318" s="117" t="s">
        <v>398</v>
      </c>
      <c r="J6318" s="117" t="s">
        <v>398</v>
      </c>
      <c r="K6318" s="117" t="s">
        <v>398</v>
      </c>
      <c r="L6318" s="117" t="s">
        <v>398</v>
      </c>
      <c r="M6318" s="117" t="s">
        <v>398</v>
      </c>
      <c r="N6318" s="117" t="s">
        <v>398</v>
      </c>
      <c r="O6318" s="125" t="s">
        <v>579</v>
      </c>
      <c r="P6318" s="117">
        <v>1</v>
      </c>
      <c r="Q6318" s="117" t="s">
        <v>398</v>
      </c>
      <c r="R6318" s="117" t="s">
        <v>398</v>
      </c>
      <c r="S6318" s="117" t="s">
        <v>398</v>
      </c>
      <c r="T6318" s="117" t="s">
        <v>398</v>
      </c>
      <c r="U6318" s="117" t="s">
        <v>398</v>
      </c>
      <c r="V6318" s="117" t="s">
        <v>398</v>
      </c>
      <c r="W6318" s="123">
        <v>85</v>
      </c>
      <c r="X6318" s="117" t="s">
        <v>907</v>
      </c>
      <c r="Y6318" s="120">
        <v>43565</v>
      </c>
      <c r="Z6318" s="121">
        <v>0.625</v>
      </c>
      <c r="AA6318" s="121">
        <v>0.71527777777777779</v>
      </c>
      <c r="AB6318" s="117" t="s">
        <v>582</v>
      </c>
      <c r="AC6318" s="119" t="s">
        <v>398</v>
      </c>
      <c r="AD6318" s="119" t="s">
        <v>398</v>
      </c>
    </row>
    <row r="6319" spans="1:30">
      <c r="A6319" s="117">
        <v>6318</v>
      </c>
      <c r="B6319" s="123" t="s">
        <v>469</v>
      </c>
      <c r="C6319" s="117" t="s">
        <v>5</v>
      </c>
      <c r="D6319" s="117" t="s">
        <v>595</v>
      </c>
      <c r="E6319" s="117">
        <v>6318</v>
      </c>
      <c r="F6319" s="117" t="s">
        <v>924</v>
      </c>
      <c r="G6319" s="117" t="s">
        <v>591</v>
      </c>
      <c r="H6319" s="117" t="s">
        <v>398</v>
      </c>
      <c r="I6319" s="117" t="s">
        <v>398</v>
      </c>
      <c r="J6319" s="117" t="s">
        <v>398</v>
      </c>
      <c r="K6319" s="117" t="s">
        <v>398</v>
      </c>
      <c r="L6319" s="117" t="s">
        <v>398</v>
      </c>
      <c r="M6319" s="117" t="s">
        <v>398</v>
      </c>
      <c r="N6319" s="117" t="s">
        <v>398</v>
      </c>
      <c r="O6319" s="125" t="s">
        <v>579</v>
      </c>
      <c r="P6319" s="117">
        <v>1</v>
      </c>
      <c r="Q6319" s="117" t="s">
        <v>398</v>
      </c>
      <c r="R6319" s="117" t="s">
        <v>398</v>
      </c>
      <c r="S6319" s="117" t="s">
        <v>398</v>
      </c>
      <c r="T6319" s="117" t="s">
        <v>398</v>
      </c>
      <c r="U6319" s="117" t="s">
        <v>398</v>
      </c>
      <c r="V6319" s="117" t="s">
        <v>398</v>
      </c>
      <c r="W6319" s="123">
        <v>85</v>
      </c>
      <c r="X6319" s="117" t="s">
        <v>907</v>
      </c>
      <c r="Y6319" s="120">
        <v>43565</v>
      </c>
      <c r="Z6319" s="121">
        <v>0.625</v>
      </c>
      <c r="AA6319" s="121">
        <v>0.71527777777777779</v>
      </c>
      <c r="AB6319" s="117" t="s">
        <v>582</v>
      </c>
      <c r="AC6319" s="119" t="s">
        <v>398</v>
      </c>
      <c r="AD6319" s="119" t="s">
        <v>398</v>
      </c>
    </row>
    <row r="6320" spans="1:30">
      <c r="A6320" s="117">
        <v>6319</v>
      </c>
      <c r="B6320" s="123" t="s">
        <v>469</v>
      </c>
      <c r="C6320" s="117" t="s">
        <v>5</v>
      </c>
      <c r="D6320" s="117" t="s">
        <v>595</v>
      </c>
      <c r="E6320" s="117">
        <v>6319</v>
      </c>
      <c r="F6320" s="117" t="s">
        <v>924</v>
      </c>
      <c r="G6320" s="117" t="s">
        <v>591</v>
      </c>
      <c r="H6320" s="117" t="s">
        <v>398</v>
      </c>
      <c r="I6320" s="117" t="s">
        <v>398</v>
      </c>
      <c r="J6320" s="117" t="s">
        <v>398</v>
      </c>
      <c r="K6320" s="117" t="s">
        <v>398</v>
      </c>
      <c r="L6320" s="117" t="s">
        <v>398</v>
      </c>
      <c r="M6320" s="117" t="s">
        <v>398</v>
      </c>
      <c r="N6320" s="117" t="s">
        <v>398</v>
      </c>
      <c r="O6320" s="125" t="s">
        <v>579</v>
      </c>
      <c r="P6320" s="117">
        <v>1</v>
      </c>
      <c r="Q6320" s="117" t="s">
        <v>398</v>
      </c>
      <c r="R6320" s="117" t="s">
        <v>398</v>
      </c>
      <c r="S6320" s="117" t="s">
        <v>398</v>
      </c>
      <c r="T6320" s="117" t="s">
        <v>398</v>
      </c>
      <c r="U6320" s="117" t="s">
        <v>398</v>
      </c>
      <c r="V6320" s="117" t="s">
        <v>398</v>
      </c>
      <c r="W6320" s="123">
        <v>85</v>
      </c>
      <c r="X6320" s="117" t="s">
        <v>907</v>
      </c>
      <c r="Y6320" s="120">
        <v>43565</v>
      </c>
      <c r="Z6320" s="121">
        <v>0.625</v>
      </c>
      <c r="AA6320" s="121">
        <v>0.71527777777777779</v>
      </c>
      <c r="AB6320" s="117" t="s">
        <v>582</v>
      </c>
      <c r="AC6320" s="119" t="s">
        <v>398</v>
      </c>
      <c r="AD6320" s="119" t="s">
        <v>398</v>
      </c>
    </row>
    <row r="6321" spans="1:30">
      <c r="A6321" s="117">
        <v>6320</v>
      </c>
      <c r="B6321" s="123" t="s">
        <v>469</v>
      </c>
      <c r="C6321" s="117" t="s">
        <v>5</v>
      </c>
      <c r="D6321" s="117" t="s">
        <v>595</v>
      </c>
      <c r="E6321" s="117">
        <v>6320</v>
      </c>
      <c r="F6321" s="117" t="s">
        <v>924</v>
      </c>
      <c r="G6321" s="117" t="s">
        <v>591</v>
      </c>
      <c r="H6321" s="117" t="s">
        <v>398</v>
      </c>
      <c r="I6321" s="117" t="s">
        <v>398</v>
      </c>
      <c r="J6321" s="117" t="s">
        <v>398</v>
      </c>
      <c r="K6321" s="117" t="s">
        <v>398</v>
      </c>
      <c r="L6321" s="117" t="s">
        <v>398</v>
      </c>
      <c r="M6321" s="117" t="s">
        <v>398</v>
      </c>
      <c r="N6321" s="117" t="s">
        <v>398</v>
      </c>
      <c r="O6321" s="125" t="s">
        <v>579</v>
      </c>
      <c r="P6321" s="117">
        <v>1</v>
      </c>
      <c r="Q6321" s="117" t="s">
        <v>398</v>
      </c>
      <c r="R6321" s="117" t="s">
        <v>398</v>
      </c>
      <c r="S6321" s="117" t="s">
        <v>398</v>
      </c>
      <c r="T6321" s="117" t="s">
        <v>398</v>
      </c>
      <c r="U6321" s="117" t="s">
        <v>398</v>
      </c>
      <c r="V6321" s="117" t="s">
        <v>398</v>
      </c>
      <c r="W6321" s="123">
        <v>85</v>
      </c>
      <c r="X6321" s="117" t="s">
        <v>907</v>
      </c>
      <c r="Y6321" s="120">
        <v>43565</v>
      </c>
      <c r="Z6321" s="121">
        <v>0.625</v>
      </c>
      <c r="AA6321" s="121">
        <v>0.71527777777777779</v>
      </c>
      <c r="AB6321" s="117" t="s">
        <v>582</v>
      </c>
      <c r="AC6321" s="119" t="s">
        <v>398</v>
      </c>
      <c r="AD6321" s="119" t="s">
        <v>398</v>
      </c>
    </row>
    <row r="6322" spans="1:30">
      <c r="A6322" s="117">
        <v>6321</v>
      </c>
      <c r="B6322" s="123" t="s">
        <v>469</v>
      </c>
      <c r="C6322" s="117" t="s">
        <v>5</v>
      </c>
      <c r="D6322" s="117" t="s">
        <v>595</v>
      </c>
      <c r="E6322" s="117">
        <v>6321</v>
      </c>
      <c r="F6322" s="117" t="s">
        <v>924</v>
      </c>
      <c r="G6322" s="117" t="s">
        <v>591</v>
      </c>
      <c r="H6322" s="117" t="s">
        <v>398</v>
      </c>
      <c r="I6322" s="117" t="s">
        <v>398</v>
      </c>
      <c r="J6322" s="117" t="s">
        <v>398</v>
      </c>
      <c r="K6322" s="117" t="s">
        <v>398</v>
      </c>
      <c r="L6322" s="117" t="s">
        <v>398</v>
      </c>
      <c r="M6322" s="117" t="s">
        <v>398</v>
      </c>
      <c r="N6322" s="117" t="s">
        <v>398</v>
      </c>
      <c r="O6322" s="125" t="s">
        <v>579</v>
      </c>
      <c r="P6322" s="117">
        <v>1</v>
      </c>
      <c r="Q6322" s="117" t="s">
        <v>398</v>
      </c>
      <c r="R6322" s="117" t="s">
        <v>398</v>
      </c>
      <c r="S6322" s="117" t="s">
        <v>398</v>
      </c>
      <c r="T6322" s="117" t="s">
        <v>398</v>
      </c>
      <c r="U6322" s="117" t="s">
        <v>398</v>
      </c>
      <c r="V6322" s="117" t="s">
        <v>398</v>
      </c>
      <c r="W6322" s="123">
        <v>85</v>
      </c>
      <c r="X6322" s="117" t="s">
        <v>907</v>
      </c>
      <c r="Y6322" s="120">
        <v>43565</v>
      </c>
      <c r="Z6322" s="121">
        <v>0.625</v>
      </c>
      <c r="AA6322" s="121">
        <v>0.71527777777777779</v>
      </c>
      <c r="AB6322" s="117" t="s">
        <v>582</v>
      </c>
      <c r="AC6322" s="119" t="s">
        <v>398</v>
      </c>
      <c r="AD6322" s="119" t="s">
        <v>398</v>
      </c>
    </row>
    <row r="6323" spans="1:30">
      <c r="A6323" s="117">
        <v>6322</v>
      </c>
      <c r="B6323" s="123" t="s">
        <v>469</v>
      </c>
      <c r="C6323" s="117" t="s">
        <v>5</v>
      </c>
      <c r="D6323" s="117" t="s">
        <v>595</v>
      </c>
      <c r="E6323" s="117">
        <v>6322</v>
      </c>
      <c r="F6323" s="117" t="s">
        <v>924</v>
      </c>
      <c r="G6323" s="117" t="s">
        <v>591</v>
      </c>
      <c r="H6323" s="117" t="s">
        <v>398</v>
      </c>
      <c r="I6323" s="117" t="s">
        <v>398</v>
      </c>
      <c r="J6323" s="117" t="s">
        <v>398</v>
      </c>
      <c r="K6323" s="117" t="s">
        <v>398</v>
      </c>
      <c r="L6323" s="117" t="s">
        <v>398</v>
      </c>
      <c r="M6323" s="117" t="s">
        <v>398</v>
      </c>
      <c r="N6323" s="117" t="s">
        <v>398</v>
      </c>
      <c r="O6323" s="125" t="s">
        <v>579</v>
      </c>
      <c r="P6323" s="117">
        <v>1</v>
      </c>
      <c r="Q6323" s="117" t="s">
        <v>398</v>
      </c>
      <c r="R6323" s="117" t="s">
        <v>398</v>
      </c>
      <c r="S6323" s="117" t="s">
        <v>398</v>
      </c>
      <c r="T6323" s="117" t="s">
        <v>398</v>
      </c>
      <c r="U6323" s="117" t="s">
        <v>398</v>
      </c>
      <c r="V6323" s="117" t="s">
        <v>398</v>
      </c>
      <c r="W6323" s="123">
        <v>85</v>
      </c>
      <c r="X6323" s="117" t="s">
        <v>907</v>
      </c>
      <c r="Y6323" s="120">
        <v>43565</v>
      </c>
      <c r="Z6323" s="121">
        <v>0.625</v>
      </c>
      <c r="AA6323" s="121">
        <v>0.71527777777777779</v>
      </c>
      <c r="AB6323" s="117" t="s">
        <v>582</v>
      </c>
      <c r="AC6323" s="119" t="s">
        <v>398</v>
      </c>
      <c r="AD6323" s="119" t="s">
        <v>398</v>
      </c>
    </row>
    <row r="6324" spans="1:30">
      <c r="A6324" s="117">
        <v>6323</v>
      </c>
      <c r="B6324" s="123" t="s">
        <v>469</v>
      </c>
      <c r="C6324" s="117" t="s">
        <v>5</v>
      </c>
      <c r="D6324" s="117" t="s">
        <v>595</v>
      </c>
      <c r="E6324" s="117">
        <v>6323</v>
      </c>
      <c r="F6324" s="117" t="s">
        <v>924</v>
      </c>
      <c r="G6324" s="117" t="s">
        <v>591</v>
      </c>
      <c r="H6324" s="117" t="s">
        <v>398</v>
      </c>
      <c r="I6324" s="117" t="s">
        <v>398</v>
      </c>
      <c r="J6324" s="117" t="s">
        <v>398</v>
      </c>
      <c r="K6324" s="117" t="s">
        <v>398</v>
      </c>
      <c r="L6324" s="117" t="s">
        <v>398</v>
      </c>
      <c r="M6324" s="117" t="s">
        <v>398</v>
      </c>
      <c r="N6324" s="117" t="s">
        <v>398</v>
      </c>
      <c r="O6324" s="125" t="s">
        <v>579</v>
      </c>
      <c r="P6324" s="117">
        <v>1</v>
      </c>
      <c r="Q6324" s="117" t="s">
        <v>398</v>
      </c>
      <c r="R6324" s="117" t="s">
        <v>398</v>
      </c>
      <c r="S6324" s="117" t="s">
        <v>398</v>
      </c>
      <c r="T6324" s="117" t="s">
        <v>398</v>
      </c>
      <c r="U6324" s="117" t="s">
        <v>398</v>
      </c>
      <c r="V6324" s="117" t="s">
        <v>398</v>
      </c>
      <c r="W6324" s="123">
        <v>85</v>
      </c>
      <c r="X6324" s="117" t="s">
        <v>907</v>
      </c>
      <c r="Y6324" s="120">
        <v>43565</v>
      </c>
      <c r="Z6324" s="121">
        <v>0.625</v>
      </c>
      <c r="AA6324" s="121">
        <v>0.71527777777777779</v>
      </c>
      <c r="AB6324" s="117" t="s">
        <v>582</v>
      </c>
      <c r="AC6324" s="119" t="s">
        <v>398</v>
      </c>
      <c r="AD6324" s="119" t="s">
        <v>398</v>
      </c>
    </row>
    <row r="6325" spans="1:30">
      <c r="A6325" s="117">
        <v>6324</v>
      </c>
      <c r="B6325" s="123" t="s">
        <v>469</v>
      </c>
      <c r="C6325" s="117" t="s">
        <v>5</v>
      </c>
      <c r="D6325" s="117" t="s">
        <v>595</v>
      </c>
      <c r="E6325" s="117">
        <v>6324</v>
      </c>
      <c r="F6325" s="117" t="s">
        <v>924</v>
      </c>
      <c r="G6325" s="117" t="s">
        <v>591</v>
      </c>
      <c r="H6325" s="117" t="s">
        <v>398</v>
      </c>
      <c r="I6325" s="117" t="s">
        <v>398</v>
      </c>
      <c r="J6325" s="117" t="s">
        <v>398</v>
      </c>
      <c r="K6325" s="117" t="s">
        <v>398</v>
      </c>
      <c r="L6325" s="117" t="s">
        <v>398</v>
      </c>
      <c r="M6325" s="117" t="s">
        <v>398</v>
      </c>
      <c r="N6325" s="117" t="s">
        <v>398</v>
      </c>
      <c r="O6325" s="125" t="s">
        <v>579</v>
      </c>
      <c r="P6325" s="117">
        <v>1</v>
      </c>
      <c r="Q6325" s="117" t="s">
        <v>398</v>
      </c>
      <c r="R6325" s="117" t="s">
        <v>398</v>
      </c>
      <c r="S6325" s="117" t="s">
        <v>398</v>
      </c>
      <c r="T6325" s="117" t="s">
        <v>398</v>
      </c>
      <c r="U6325" s="117" t="s">
        <v>398</v>
      </c>
      <c r="V6325" s="117" t="s">
        <v>398</v>
      </c>
      <c r="W6325" s="123">
        <v>85</v>
      </c>
      <c r="X6325" s="117" t="s">
        <v>907</v>
      </c>
      <c r="Y6325" s="120">
        <v>43565</v>
      </c>
      <c r="Z6325" s="121">
        <v>0.625</v>
      </c>
      <c r="AA6325" s="121">
        <v>0.71527777777777779</v>
      </c>
      <c r="AB6325" s="117" t="s">
        <v>582</v>
      </c>
      <c r="AC6325" s="119" t="s">
        <v>398</v>
      </c>
      <c r="AD6325" s="119" t="s">
        <v>398</v>
      </c>
    </row>
    <row r="6326" spans="1:30">
      <c r="A6326" s="117">
        <v>6325</v>
      </c>
      <c r="B6326" s="123" t="s">
        <v>469</v>
      </c>
      <c r="C6326" s="117" t="s">
        <v>5</v>
      </c>
      <c r="D6326" s="117" t="s">
        <v>595</v>
      </c>
      <c r="E6326" s="117">
        <v>6325</v>
      </c>
      <c r="F6326" s="117" t="s">
        <v>924</v>
      </c>
      <c r="G6326" s="117" t="s">
        <v>591</v>
      </c>
      <c r="H6326" s="117" t="s">
        <v>398</v>
      </c>
      <c r="I6326" s="117" t="s">
        <v>398</v>
      </c>
      <c r="J6326" s="117" t="s">
        <v>398</v>
      </c>
      <c r="K6326" s="117" t="s">
        <v>398</v>
      </c>
      <c r="L6326" s="117" t="s">
        <v>398</v>
      </c>
      <c r="M6326" s="117" t="s">
        <v>398</v>
      </c>
      <c r="N6326" s="117" t="s">
        <v>398</v>
      </c>
      <c r="O6326" s="125" t="s">
        <v>579</v>
      </c>
      <c r="P6326" s="117">
        <v>1</v>
      </c>
      <c r="Q6326" s="117" t="s">
        <v>398</v>
      </c>
      <c r="R6326" s="117" t="s">
        <v>398</v>
      </c>
      <c r="S6326" s="117" t="s">
        <v>398</v>
      </c>
      <c r="T6326" s="117" t="s">
        <v>398</v>
      </c>
      <c r="U6326" s="117" t="s">
        <v>398</v>
      </c>
      <c r="V6326" s="117" t="s">
        <v>398</v>
      </c>
      <c r="W6326" s="123">
        <v>85</v>
      </c>
      <c r="X6326" s="117" t="s">
        <v>907</v>
      </c>
      <c r="Y6326" s="120">
        <v>43565</v>
      </c>
      <c r="Z6326" s="121">
        <v>0.625</v>
      </c>
      <c r="AA6326" s="121">
        <v>0.71527777777777779</v>
      </c>
      <c r="AB6326" s="117" t="s">
        <v>582</v>
      </c>
      <c r="AC6326" s="119" t="s">
        <v>398</v>
      </c>
      <c r="AD6326" s="119" t="s">
        <v>398</v>
      </c>
    </row>
    <row r="6327" spans="1:30">
      <c r="A6327" s="117">
        <v>6326</v>
      </c>
      <c r="B6327" s="123" t="s">
        <v>469</v>
      </c>
      <c r="C6327" s="117" t="s">
        <v>5</v>
      </c>
      <c r="D6327" s="117" t="s">
        <v>595</v>
      </c>
      <c r="E6327" s="117">
        <v>6326</v>
      </c>
      <c r="F6327" s="117" t="s">
        <v>924</v>
      </c>
      <c r="G6327" s="117" t="s">
        <v>591</v>
      </c>
      <c r="H6327" s="117" t="s">
        <v>398</v>
      </c>
      <c r="I6327" s="117" t="s">
        <v>398</v>
      </c>
      <c r="J6327" s="117" t="s">
        <v>398</v>
      </c>
      <c r="K6327" s="117" t="s">
        <v>398</v>
      </c>
      <c r="L6327" s="117" t="s">
        <v>398</v>
      </c>
      <c r="M6327" s="117" t="s">
        <v>398</v>
      </c>
      <c r="N6327" s="117" t="s">
        <v>398</v>
      </c>
      <c r="O6327" s="125" t="s">
        <v>579</v>
      </c>
      <c r="P6327" s="117">
        <v>1</v>
      </c>
      <c r="Q6327" s="117" t="s">
        <v>398</v>
      </c>
      <c r="R6327" s="117" t="s">
        <v>398</v>
      </c>
      <c r="S6327" s="117" t="s">
        <v>398</v>
      </c>
      <c r="T6327" s="117" t="s">
        <v>398</v>
      </c>
      <c r="U6327" s="117" t="s">
        <v>398</v>
      </c>
      <c r="V6327" s="117" t="s">
        <v>398</v>
      </c>
      <c r="W6327" s="123">
        <v>85</v>
      </c>
      <c r="X6327" s="117" t="s">
        <v>907</v>
      </c>
      <c r="Y6327" s="120">
        <v>43565</v>
      </c>
      <c r="Z6327" s="121">
        <v>0.625</v>
      </c>
      <c r="AA6327" s="121">
        <v>0.71527777777777779</v>
      </c>
      <c r="AB6327" s="117" t="s">
        <v>582</v>
      </c>
      <c r="AC6327" s="119" t="s">
        <v>398</v>
      </c>
      <c r="AD6327" s="119" t="s">
        <v>398</v>
      </c>
    </row>
    <row r="6328" spans="1:30">
      <c r="A6328" s="117">
        <v>6327</v>
      </c>
      <c r="B6328" s="123" t="s">
        <v>469</v>
      </c>
      <c r="C6328" s="117" t="s">
        <v>5</v>
      </c>
      <c r="D6328" s="117" t="s">
        <v>595</v>
      </c>
      <c r="E6328" s="117">
        <v>6327</v>
      </c>
      <c r="F6328" s="117" t="s">
        <v>924</v>
      </c>
      <c r="G6328" s="117" t="s">
        <v>591</v>
      </c>
      <c r="H6328" s="117" t="s">
        <v>398</v>
      </c>
      <c r="I6328" s="117" t="s">
        <v>398</v>
      </c>
      <c r="J6328" s="117" t="s">
        <v>398</v>
      </c>
      <c r="K6328" s="117" t="s">
        <v>398</v>
      </c>
      <c r="L6328" s="117" t="s">
        <v>398</v>
      </c>
      <c r="M6328" s="117" t="s">
        <v>398</v>
      </c>
      <c r="N6328" s="117" t="s">
        <v>398</v>
      </c>
      <c r="O6328" s="125" t="s">
        <v>579</v>
      </c>
      <c r="P6328" s="117">
        <v>1</v>
      </c>
      <c r="Q6328" s="117" t="s">
        <v>398</v>
      </c>
      <c r="R6328" s="117" t="s">
        <v>398</v>
      </c>
      <c r="S6328" s="117" t="s">
        <v>398</v>
      </c>
      <c r="T6328" s="117" t="s">
        <v>398</v>
      </c>
      <c r="U6328" s="117" t="s">
        <v>398</v>
      </c>
      <c r="V6328" s="117" t="s">
        <v>398</v>
      </c>
      <c r="W6328" s="123">
        <v>85</v>
      </c>
      <c r="X6328" s="117" t="s">
        <v>907</v>
      </c>
      <c r="Y6328" s="120">
        <v>43565</v>
      </c>
      <c r="Z6328" s="121">
        <v>0.625</v>
      </c>
      <c r="AA6328" s="121">
        <v>0.71527777777777779</v>
      </c>
      <c r="AB6328" s="117" t="s">
        <v>582</v>
      </c>
      <c r="AC6328" s="119" t="s">
        <v>398</v>
      </c>
      <c r="AD6328" s="119" t="s">
        <v>398</v>
      </c>
    </row>
    <row r="6329" spans="1:30">
      <c r="A6329" s="117">
        <v>6328</v>
      </c>
      <c r="B6329" s="123" t="s">
        <v>469</v>
      </c>
      <c r="C6329" s="117" t="s">
        <v>5</v>
      </c>
      <c r="D6329" s="117" t="s">
        <v>595</v>
      </c>
      <c r="E6329" s="117">
        <v>6328</v>
      </c>
      <c r="F6329" s="117" t="s">
        <v>924</v>
      </c>
      <c r="G6329" s="117" t="s">
        <v>591</v>
      </c>
      <c r="H6329" s="117" t="s">
        <v>398</v>
      </c>
      <c r="I6329" s="117" t="s">
        <v>398</v>
      </c>
      <c r="J6329" s="117" t="s">
        <v>398</v>
      </c>
      <c r="K6329" s="117" t="s">
        <v>398</v>
      </c>
      <c r="L6329" s="117" t="s">
        <v>398</v>
      </c>
      <c r="M6329" s="117" t="s">
        <v>398</v>
      </c>
      <c r="N6329" s="117" t="s">
        <v>398</v>
      </c>
      <c r="O6329" s="125" t="s">
        <v>579</v>
      </c>
      <c r="P6329" s="117">
        <v>1</v>
      </c>
      <c r="Q6329" s="117" t="s">
        <v>398</v>
      </c>
      <c r="R6329" s="117" t="s">
        <v>398</v>
      </c>
      <c r="S6329" s="117" t="s">
        <v>398</v>
      </c>
      <c r="T6329" s="117" t="s">
        <v>398</v>
      </c>
      <c r="U6329" s="117" t="s">
        <v>398</v>
      </c>
      <c r="V6329" s="117" t="s">
        <v>398</v>
      </c>
      <c r="W6329" s="123">
        <v>85</v>
      </c>
      <c r="X6329" s="117" t="s">
        <v>907</v>
      </c>
      <c r="Y6329" s="120">
        <v>43565</v>
      </c>
      <c r="Z6329" s="121">
        <v>0.625</v>
      </c>
      <c r="AA6329" s="121">
        <v>0.71527777777777779</v>
      </c>
      <c r="AB6329" s="117" t="s">
        <v>582</v>
      </c>
      <c r="AC6329" s="119" t="s">
        <v>398</v>
      </c>
      <c r="AD6329" s="119" t="s">
        <v>398</v>
      </c>
    </row>
    <row r="6330" spans="1:30">
      <c r="A6330" s="117">
        <v>6329</v>
      </c>
      <c r="B6330" s="123" t="s">
        <v>469</v>
      </c>
      <c r="C6330" s="117" t="s">
        <v>5</v>
      </c>
      <c r="D6330" s="117" t="s">
        <v>595</v>
      </c>
      <c r="E6330" s="117">
        <v>6329</v>
      </c>
      <c r="F6330" s="117" t="s">
        <v>924</v>
      </c>
      <c r="G6330" s="117" t="s">
        <v>591</v>
      </c>
      <c r="H6330" s="117" t="s">
        <v>398</v>
      </c>
      <c r="I6330" s="117" t="s">
        <v>398</v>
      </c>
      <c r="J6330" s="117" t="s">
        <v>398</v>
      </c>
      <c r="K6330" s="117" t="s">
        <v>398</v>
      </c>
      <c r="L6330" s="117" t="s">
        <v>398</v>
      </c>
      <c r="M6330" s="117" t="s">
        <v>398</v>
      </c>
      <c r="N6330" s="117" t="s">
        <v>398</v>
      </c>
      <c r="O6330" s="125" t="s">
        <v>579</v>
      </c>
      <c r="P6330" s="117">
        <v>1</v>
      </c>
      <c r="Q6330" s="117" t="s">
        <v>398</v>
      </c>
      <c r="R6330" s="117" t="s">
        <v>398</v>
      </c>
      <c r="S6330" s="117" t="s">
        <v>398</v>
      </c>
      <c r="T6330" s="117" t="s">
        <v>398</v>
      </c>
      <c r="U6330" s="117" t="s">
        <v>398</v>
      </c>
      <c r="V6330" s="117" t="s">
        <v>398</v>
      </c>
      <c r="W6330" s="123">
        <v>85</v>
      </c>
      <c r="X6330" s="117" t="s">
        <v>907</v>
      </c>
      <c r="Y6330" s="120">
        <v>43565</v>
      </c>
      <c r="Z6330" s="121">
        <v>0.625</v>
      </c>
      <c r="AA6330" s="121">
        <v>0.71527777777777779</v>
      </c>
      <c r="AB6330" s="117" t="s">
        <v>582</v>
      </c>
      <c r="AC6330" s="119" t="s">
        <v>398</v>
      </c>
      <c r="AD6330" s="119" t="s">
        <v>398</v>
      </c>
    </row>
    <row r="6331" spans="1:30">
      <c r="A6331" s="117">
        <v>6330</v>
      </c>
      <c r="B6331" s="123" t="s">
        <v>469</v>
      </c>
      <c r="C6331" s="117" t="s">
        <v>5</v>
      </c>
      <c r="D6331" s="117" t="s">
        <v>595</v>
      </c>
      <c r="E6331" s="117">
        <v>6330</v>
      </c>
      <c r="F6331" s="117" t="s">
        <v>924</v>
      </c>
      <c r="G6331" s="117" t="s">
        <v>591</v>
      </c>
      <c r="H6331" s="117" t="s">
        <v>398</v>
      </c>
      <c r="I6331" s="117" t="s">
        <v>398</v>
      </c>
      <c r="J6331" s="117" t="s">
        <v>398</v>
      </c>
      <c r="K6331" s="117" t="s">
        <v>398</v>
      </c>
      <c r="L6331" s="117" t="s">
        <v>398</v>
      </c>
      <c r="M6331" s="117" t="s">
        <v>398</v>
      </c>
      <c r="N6331" s="117" t="s">
        <v>398</v>
      </c>
      <c r="O6331" s="125" t="s">
        <v>579</v>
      </c>
      <c r="P6331" s="117">
        <v>1</v>
      </c>
      <c r="Q6331" s="117" t="s">
        <v>398</v>
      </c>
      <c r="R6331" s="117" t="s">
        <v>398</v>
      </c>
      <c r="S6331" s="117" t="s">
        <v>398</v>
      </c>
      <c r="T6331" s="117" t="s">
        <v>398</v>
      </c>
      <c r="U6331" s="117" t="s">
        <v>398</v>
      </c>
      <c r="V6331" s="117" t="s">
        <v>398</v>
      </c>
      <c r="W6331" s="123">
        <v>85</v>
      </c>
      <c r="X6331" s="117" t="s">
        <v>907</v>
      </c>
      <c r="Y6331" s="120">
        <v>43565</v>
      </c>
      <c r="Z6331" s="121">
        <v>0.625</v>
      </c>
      <c r="AA6331" s="121">
        <v>0.71527777777777779</v>
      </c>
      <c r="AB6331" s="117" t="s">
        <v>582</v>
      </c>
      <c r="AC6331" s="119" t="s">
        <v>398</v>
      </c>
      <c r="AD6331" s="119" t="s">
        <v>398</v>
      </c>
    </row>
    <row r="6332" spans="1:30">
      <c r="A6332" s="117">
        <v>6331</v>
      </c>
      <c r="B6332" s="123" t="s">
        <v>469</v>
      </c>
      <c r="C6332" s="117" t="s">
        <v>5</v>
      </c>
      <c r="D6332" s="117" t="s">
        <v>595</v>
      </c>
      <c r="E6332" s="117">
        <v>6331</v>
      </c>
      <c r="F6332" s="117" t="s">
        <v>924</v>
      </c>
      <c r="G6332" s="117" t="s">
        <v>591</v>
      </c>
      <c r="H6332" s="117" t="s">
        <v>398</v>
      </c>
      <c r="I6332" s="117" t="s">
        <v>398</v>
      </c>
      <c r="J6332" s="117" t="s">
        <v>398</v>
      </c>
      <c r="K6332" s="117" t="s">
        <v>398</v>
      </c>
      <c r="L6332" s="117" t="s">
        <v>398</v>
      </c>
      <c r="M6332" s="117" t="s">
        <v>398</v>
      </c>
      <c r="N6332" s="117" t="s">
        <v>398</v>
      </c>
      <c r="O6332" s="125" t="s">
        <v>579</v>
      </c>
      <c r="P6332" s="117">
        <v>1</v>
      </c>
      <c r="Q6332" s="117" t="s">
        <v>398</v>
      </c>
      <c r="R6332" s="117" t="s">
        <v>398</v>
      </c>
      <c r="S6332" s="117" t="s">
        <v>398</v>
      </c>
      <c r="T6332" s="117" t="s">
        <v>398</v>
      </c>
      <c r="U6332" s="117" t="s">
        <v>398</v>
      </c>
      <c r="V6332" s="117" t="s">
        <v>398</v>
      </c>
      <c r="W6332" s="123">
        <v>85</v>
      </c>
      <c r="X6332" s="117" t="s">
        <v>907</v>
      </c>
      <c r="Y6332" s="120">
        <v>43565</v>
      </c>
      <c r="Z6332" s="121">
        <v>0.625</v>
      </c>
      <c r="AA6332" s="121">
        <v>0.71527777777777779</v>
      </c>
      <c r="AB6332" s="117" t="s">
        <v>582</v>
      </c>
      <c r="AC6332" s="119" t="s">
        <v>398</v>
      </c>
      <c r="AD6332" s="119" t="s">
        <v>398</v>
      </c>
    </row>
    <row r="6333" spans="1:30">
      <c r="A6333" s="117">
        <v>6332</v>
      </c>
      <c r="B6333" s="123" t="s">
        <v>469</v>
      </c>
      <c r="C6333" s="117" t="s">
        <v>5</v>
      </c>
      <c r="D6333" s="117" t="s">
        <v>595</v>
      </c>
      <c r="E6333" s="117">
        <v>6332</v>
      </c>
      <c r="F6333" s="117" t="s">
        <v>924</v>
      </c>
      <c r="G6333" s="117" t="s">
        <v>591</v>
      </c>
      <c r="H6333" s="117" t="s">
        <v>398</v>
      </c>
      <c r="I6333" s="117" t="s">
        <v>398</v>
      </c>
      <c r="J6333" s="117" t="s">
        <v>398</v>
      </c>
      <c r="K6333" s="117" t="s">
        <v>398</v>
      </c>
      <c r="L6333" s="117" t="s">
        <v>398</v>
      </c>
      <c r="M6333" s="117" t="s">
        <v>398</v>
      </c>
      <c r="N6333" s="117" t="s">
        <v>398</v>
      </c>
      <c r="O6333" s="125" t="s">
        <v>579</v>
      </c>
      <c r="P6333" s="117">
        <v>1</v>
      </c>
      <c r="Q6333" s="117" t="s">
        <v>398</v>
      </c>
      <c r="R6333" s="117" t="s">
        <v>398</v>
      </c>
      <c r="S6333" s="117" t="s">
        <v>398</v>
      </c>
      <c r="T6333" s="117" t="s">
        <v>398</v>
      </c>
      <c r="U6333" s="117" t="s">
        <v>398</v>
      </c>
      <c r="V6333" s="117" t="s">
        <v>398</v>
      </c>
      <c r="W6333" s="123">
        <v>85</v>
      </c>
      <c r="X6333" s="117" t="s">
        <v>907</v>
      </c>
      <c r="Y6333" s="120">
        <v>43565</v>
      </c>
      <c r="Z6333" s="121">
        <v>0.625</v>
      </c>
      <c r="AA6333" s="121">
        <v>0.71527777777777779</v>
      </c>
      <c r="AB6333" s="117" t="s">
        <v>582</v>
      </c>
      <c r="AC6333" s="119" t="s">
        <v>398</v>
      </c>
      <c r="AD6333" s="119" t="s">
        <v>398</v>
      </c>
    </row>
    <row r="6334" spans="1:30">
      <c r="A6334" s="117">
        <v>6333</v>
      </c>
      <c r="B6334" s="123" t="s">
        <v>469</v>
      </c>
      <c r="C6334" s="117" t="s">
        <v>5</v>
      </c>
      <c r="D6334" s="117" t="s">
        <v>595</v>
      </c>
      <c r="E6334" s="117">
        <v>6333</v>
      </c>
      <c r="F6334" s="117" t="s">
        <v>924</v>
      </c>
      <c r="G6334" s="117" t="s">
        <v>591</v>
      </c>
      <c r="H6334" s="117" t="s">
        <v>398</v>
      </c>
      <c r="I6334" s="117" t="s">
        <v>398</v>
      </c>
      <c r="J6334" s="117" t="s">
        <v>398</v>
      </c>
      <c r="K6334" s="117" t="s">
        <v>398</v>
      </c>
      <c r="L6334" s="117" t="s">
        <v>398</v>
      </c>
      <c r="M6334" s="117" t="s">
        <v>398</v>
      </c>
      <c r="N6334" s="117" t="s">
        <v>398</v>
      </c>
      <c r="O6334" s="125" t="s">
        <v>579</v>
      </c>
      <c r="P6334" s="117">
        <v>1</v>
      </c>
      <c r="Q6334" s="117" t="s">
        <v>398</v>
      </c>
      <c r="R6334" s="117" t="s">
        <v>398</v>
      </c>
      <c r="S6334" s="117" t="s">
        <v>398</v>
      </c>
      <c r="T6334" s="117" t="s">
        <v>398</v>
      </c>
      <c r="U6334" s="117" t="s">
        <v>398</v>
      </c>
      <c r="V6334" s="117" t="s">
        <v>398</v>
      </c>
      <c r="W6334" s="123">
        <v>85</v>
      </c>
      <c r="X6334" s="117" t="s">
        <v>907</v>
      </c>
      <c r="Y6334" s="120">
        <v>43565</v>
      </c>
      <c r="Z6334" s="121">
        <v>0.625</v>
      </c>
      <c r="AA6334" s="121">
        <v>0.71527777777777779</v>
      </c>
      <c r="AB6334" s="117" t="s">
        <v>582</v>
      </c>
      <c r="AC6334" s="119" t="s">
        <v>398</v>
      </c>
      <c r="AD6334" s="119" t="s">
        <v>398</v>
      </c>
    </row>
    <row r="6335" spans="1:30">
      <c r="A6335" s="117">
        <v>6334</v>
      </c>
      <c r="B6335" s="123" t="s">
        <v>469</v>
      </c>
      <c r="C6335" s="117" t="s">
        <v>5</v>
      </c>
      <c r="D6335" s="117" t="s">
        <v>595</v>
      </c>
      <c r="E6335" s="117">
        <v>6334</v>
      </c>
      <c r="F6335" s="117" t="s">
        <v>924</v>
      </c>
      <c r="G6335" s="117" t="s">
        <v>591</v>
      </c>
      <c r="H6335" s="117" t="s">
        <v>398</v>
      </c>
      <c r="I6335" s="117" t="s">
        <v>398</v>
      </c>
      <c r="J6335" s="117" t="s">
        <v>398</v>
      </c>
      <c r="K6335" s="117" t="s">
        <v>398</v>
      </c>
      <c r="L6335" s="117" t="s">
        <v>398</v>
      </c>
      <c r="M6335" s="117" t="s">
        <v>398</v>
      </c>
      <c r="N6335" s="117" t="s">
        <v>398</v>
      </c>
      <c r="O6335" s="125" t="s">
        <v>579</v>
      </c>
      <c r="P6335" s="117">
        <v>1</v>
      </c>
      <c r="Q6335" s="117" t="s">
        <v>398</v>
      </c>
      <c r="R6335" s="117" t="s">
        <v>398</v>
      </c>
      <c r="S6335" s="117" t="s">
        <v>398</v>
      </c>
      <c r="T6335" s="117" t="s">
        <v>398</v>
      </c>
      <c r="U6335" s="117" t="s">
        <v>398</v>
      </c>
      <c r="V6335" s="117" t="s">
        <v>398</v>
      </c>
      <c r="W6335" s="123">
        <v>85</v>
      </c>
      <c r="X6335" s="117" t="s">
        <v>907</v>
      </c>
      <c r="Y6335" s="120">
        <v>43565</v>
      </c>
      <c r="Z6335" s="121">
        <v>0.625</v>
      </c>
      <c r="AA6335" s="121">
        <v>0.71527777777777779</v>
      </c>
      <c r="AB6335" s="117" t="s">
        <v>582</v>
      </c>
      <c r="AC6335" s="119" t="s">
        <v>398</v>
      </c>
      <c r="AD6335" s="119" t="s">
        <v>398</v>
      </c>
    </row>
    <row r="6336" spans="1:30">
      <c r="A6336" s="117">
        <v>6335</v>
      </c>
      <c r="B6336" s="123" t="s">
        <v>469</v>
      </c>
      <c r="C6336" s="117" t="s">
        <v>5</v>
      </c>
      <c r="D6336" s="117" t="s">
        <v>595</v>
      </c>
      <c r="E6336" s="117">
        <v>6335</v>
      </c>
      <c r="F6336" s="117" t="s">
        <v>924</v>
      </c>
      <c r="G6336" s="117" t="s">
        <v>591</v>
      </c>
      <c r="H6336" s="117" t="s">
        <v>398</v>
      </c>
      <c r="I6336" s="117" t="s">
        <v>398</v>
      </c>
      <c r="J6336" s="117" t="s">
        <v>398</v>
      </c>
      <c r="K6336" s="117" t="s">
        <v>398</v>
      </c>
      <c r="L6336" s="117" t="s">
        <v>398</v>
      </c>
      <c r="M6336" s="117" t="s">
        <v>398</v>
      </c>
      <c r="N6336" s="117" t="s">
        <v>398</v>
      </c>
      <c r="O6336" s="125" t="s">
        <v>579</v>
      </c>
      <c r="P6336" s="117">
        <v>1</v>
      </c>
      <c r="Q6336" s="117" t="s">
        <v>398</v>
      </c>
      <c r="R6336" s="117" t="s">
        <v>398</v>
      </c>
      <c r="S6336" s="117" t="s">
        <v>398</v>
      </c>
      <c r="T6336" s="117" t="s">
        <v>398</v>
      </c>
      <c r="U6336" s="117" t="s">
        <v>398</v>
      </c>
      <c r="V6336" s="117" t="s">
        <v>398</v>
      </c>
      <c r="W6336" s="123">
        <v>85</v>
      </c>
      <c r="X6336" s="117" t="s">
        <v>907</v>
      </c>
      <c r="Y6336" s="120">
        <v>43565</v>
      </c>
      <c r="Z6336" s="121">
        <v>0.625</v>
      </c>
      <c r="AA6336" s="121">
        <v>0.71527777777777779</v>
      </c>
      <c r="AB6336" s="117" t="s">
        <v>582</v>
      </c>
      <c r="AC6336" s="119" t="s">
        <v>398</v>
      </c>
      <c r="AD6336" s="119" t="s">
        <v>398</v>
      </c>
    </row>
    <row r="6337" spans="1:30">
      <c r="A6337" s="117">
        <v>6336</v>
      </c>
      <c r="B6337" s="123" t="s">
        <v>469</v>
      </c>
      <c r="C6337" s="117" t="s">
        <v>5</v>
      </c>
      <c r="D6337" s="117" t="s">
        <v>595</v>
      </c>
      <c r="E6337" s="117">
        <v>6336</v>
      </c>
      <c r="F6337" s="117" t="s">
        <v>924</v>
      </c>
      <c r="G6337" s="117" t="s">
        <v>591</v>
      </c>
      <c r="H6337" s="117" t="s">
        <v>398</v>
      </c>
      <c r="I6337" s="117" t="s">
        <v>398</v>
      </c>
      <c r="J6337" s="117" t="s">
        <v>398</v>
      </c>
      <c r="K6337" s="117" t="s">
        <v>398</v>
      </c>
      <c r="L6337" s="117" t="s">
        <v>398</v>
      </c>
      <c r="M6337" s="117" t="s">
        <v>398</v>
      </c>
      <c r="N6337" s="117" t="s">
        <v>398</v>
      </c>
      <c r="O6337" s="125" t="s">
        <v>579</v>
      </c>
      <c r="P6337" s="117">
        <v>1</v>
      </c>
      <c r="Q6337" s="117" t="s">
        <v>398</v>
      </c>
      <c r="R6337" s="117" t="s">
        <v>398</v>
      </c>
      <c r="S6337" s="117" t="s">
        <v>398</v>
      </c>
      <c r="T6337" s="117" t="s">
        <v>398</v>
      </c>
      <c r="U6337" s="117" t="s">
        <v>398</v>
      </c>
      <c r="V6337" s="117" t="s">
        <v>398</v>
      </c>
      <c r="W6337" s="123">
        <v>85</v>
      </c>
      <c r="X6337" s="117" t="s">
        <v>907</v>
      </c>
      <c r="Y6337" s="120">
        <v>43565</v>
      </c>
      <c r="Z6337" s="121">
        <v>0.625</v>
      </c>
      <c r="AA6337" s="121">
        <v>0.71527777777777779</v>
      </c>
      <c r="AB6337" s="117" t="s">
        <v>582</v>
      </c>
      <c r="AC6337" s="119" t="s">
        <v>398</v>
      </c>
      <c r="AD6337" s="119" t="s">
        <v>398</v>
      </c>
    </row>
    <row r="6338" spans="1:30">
      <c r="A6338" s="117">
        <v>6337</v>
      </c>
      <c r="B6338" s="123" t="s">
        <v>469</v>
      </c>
      <c r="C6338" s="117" t="s">
        <v>5</v>
      </c>
      <c r="D6338" s="117" t="s">
        <v>595</v>
      </c>
      <c r="E6338" s="117">
        <v>6337</v>
      </c>
      <c r="F6338" s="117" t="s">
        <v>924</v>
      </c>
      <c r="G6338" s="117" t="s">
        <v>591</v>
      </c>
      <c r="H6338" s="117" t="s">
        <v>398</v>
      </c>
      <c r="I6338" s="117" t="s">
        <v>398</v>
      </c>
      <c r="J6338" s="117" t="s">
        <v>398</v>
      </c>
      <c r="K6338" s="117" t="s">
        <v>398</v>
      </c>
      <c r="L6338" s="117" t="s">
        <v>398</v>
      </c>
      <c r="M6338" s="117" t="s">
        <v>398</v>
      </c>
      <c r="N6338" s="117" t="s">
        <v>398</v>
      </c>
      <c r="O6338" s="125" t="s">
        <v>579</v>
      </c>
      <c r="P6338" s="117">
        <v>1</v>
      </c>
      <c r="Q6338" s="117" t="s">
        <v>398</v>
      </c>
      <c r="R6338" s="117" t="s">
        <v>398</v>
      </c>
      <c r="S6338" s="117" t="s">
        <v>398</v>
      </c>
      <c r="T6338" s="117" t="s">
        <v>398</v>
      </c>
      <c r="U6338" s="117" t="s">
        <v>398</v>
      </c>
      <c r="V6338" s="117" t="s">
        <v>398</v>
      </c>
      <c r="W6338" s="123">
        <v>85</v>
      </c>
      <c r="X6338" s="117" t="s">
        <v>907</v>
      </c>
      <c r="Y6338" s="120">
        <v>43565</v>
      </c>
      <c r="Z6338" s="121">
        <v>0.625</v>
      </c>
      <c r="AA6338" s="121">
        <v>0.71527777777777779</v>
      </c>
      <c r="AB6338" s="117" t="s">
        <v>582</v>
      </c>
      <c r="AC6338" s="119" t="s">
        <v>398</v>
      </c>
      <c r="AD6338" s="119" t="s">
        <v>398</v>
      </c>
    </row>
    <row r="6339" spans="1:30">
      <c r="A6339" s="117">
        <v>6338</v>
      </c>
      <c r="B6339" s="123" t="s">
        <v>469</v>
      </c>
      <c r="C6339" s="117" t="s">
        <v>5</v>
      </c>
      <c r="D6339" s="117" t="s">
        <v>595</v>
      </c>
      <c r="E6339" s="117">
        <v>6338</v>
      </c>
      <c r="F6339" s="117" t="s">
        <v>924</v>
      </c>
      <c r="G6339" s="117" t="s">
        <v>591</v>
      </c>
      <c r="H6339" s="117" t="s">
        <v>398</v>
      </c>
      <c r="I6339" s="117" t="s">
        <v>398</v>
      </c>
      <c r="J6339" s="117" t="s">
        <v>398</v>
      </c>
      <c r="K6339" s="117" t="s">
        <v>398</v>
      </c>
      <c r="L6339" s="117" t="s">
        <v>398</v>
      </c>
      <c r="M6339" s="117" t="s">
        <v>398</v>
      </c>
      <c r="N6339" s="117" t="s">
        <v>398</v>
      </c>
      <c r="O6339" s="125" t="s">
        <v>579</v>
      </c>
      <c r="P6339" s="117">
        <v>1</v>
      </c>
      <c r="Q6339" s="117" t="s">
        <v>398</v>
      </c>
      <c r="R6339" s="117" t="s">
        <v>398</v>
      </c>
      <c r="S6339" s="117" t="s">
        <v>398</v>
      </c>
      <c r="T6339" s="117" t="s">
        <v>398</v>
      </c>
      <c r="U6339" s="117" t="s">
        <v>398</v>
      </c>
      <c r="V6339" s="117" t="s">
        <v>398</v>
      </c>
      <c r="W6339" s="123">
        <v>85</v>
      </c>
      <c r="X6339" s="117" t="s">
        <v>907</v>
      </c>
      <c r="Y6339" s="120">
        <v>43565</v>
      </c>
      <c r="Z6339" s="121">
        <v>0.625</v>
      </c>
      <c r="AA6339" s="121">
        <v>0.71527777777777779</v>
      </c>
      <c r="AB6339" s="117" t="s">
        <v>582</v>
      </c>
      <c r="AC6339" s="119" t="s">
        <v>398</v>
      </c>
      <c r="AD6339" s="119" t="s">
        <v>398</v>
      </c>
    </row>
    <row r="6340" spans="1:30">
      <c r="A6340" s="117">
        <v>6339</v>
      </c>
      <c r="B6340" s="123" t="s">
        <v>469</v>
      </c>
      <c r="C6340" s="117" t="s">
        <v>5</v>
      </c>
      <c r="D6340" s="117" t="s">
        <v>595</v>
      </c>
      <c r="E6340" s="117">
        <v>6339</v>
      </c>
      <c r="F6340" s="117" t="s">
        <v>924</v>
      </c>
      <c r="G6340" s="117" t="s">
        <v>591</v>
      </c>
      <c r="H6340" s="117" t="s">
        <v>398</v>
      </c>
      <c r="I6340" s="117" t="s">
        <v>398</v>
      </c>
      <c r="J6340" s="117" t="s">
        <v>398</v>
      </c>
      <c r="K6340" s="117" t="s">
        <v>398</v>
      </c>
      <c r="L6340" s="117" t="s">
        <v>398</v>
      </c>
      <c r="M6340" s="117" t="s">
        <v>398</v>
      </c>
      <c r="N6340" s="117" t="s">
        <v>398</v>
      </c>
      <c r="O6340" s="125" t="s">
        <v>579</v>
      </c>
      <c r="P6340" s="117">
        <v>1</v>
      </c>
      <c r="Q6340" s="117" t="s">
        <v>398</v>
      </c>
      <c r="R6340" s="117" t="s">
        <v>398</v>
      </c>
      <c r="S6340" s="117" t="s">
        <v>398</v>
      </c>
      <c r="T6340" s="117" t="s">
        <v>398</v>
      </c>
      <c r="U6340" s="117" t="s">
        <v>398</v>
      </c>
      <c r="V6340" s="117" t="s">
        <v>398</v>
      </c>
      <c r="W6340" s="123">
        <v>85</v>
      </c>
      <c r="X6340" s="117" t="s">
        <v>907</v>
      </c>
      <c r="Y6340" s="120">
        <v>43565</v>
      </c>
      <c r="Z6340" s="121">
        <v>0.625</v>
      </c>
      <c r="AA6340" s="121">
        <v>0.71527777777777779</v>
      </c>
      <c r="AB6340" s="117" t="s">
        <v>582</v>
      </c>
      <c r="AC6340" s="119" t="s">
        <v>398</v>
      </c>
      <c r="AD6340" s="119" t="s">
        <v>398</v>
      </c>
    </row>
    <row r="6341" spans="1:30">
      <c r="A6341" s="117">
        <v>6340</v>
      </c>
      <c r="B6341" s="123" t="s">
        <v>469</v>
      </c>
      <c r="C6341" s="117" t="s">
        <v>5</v>
      </c>
      <c r="D6341" s="117" t="s">
        <v>595</v>
      </c>
      <c r="E6341" s="117">
        <v>6340</v>
      </c>
      <c r="F6341" s="117" t="s">
        <v>924</v>
      </c>
      <c r="G6341" s="117" t="s">
        <v>591</v>
      </c>
      <c r="H6341" s="117" t="s">
        <v>398</v>
      </c>
      <c r="I6341" s="117" t="s">
        <v>398</v>
      </c>
      <c r="J6341" s="117" t="s">
        <v>398</v>
      </c>
      <c r="K6341" s="117" t="s">
        <v>398</v>
      </c>
      <c r="L6341" s="117" t="s">
        <v>398</v>
      </c>
      <c r="M6341" s="117" t="s">
        <v>398</v>
      </c>
      <c r="N6341" s="117" t="s">
        <v>398</v>
      </c>
      <c r="O6341" s="125" t="s">
        <v>579</v>
      </c>
      <c r="P6341" s="117">
        <v>1</v>
      </c>
      <c r="Q6341" s="117" t="s">
        <v>398</v>
      </c>
      <c r="R6341" s="117" t="s">
        <v>398</v>
      </c>
      <c r="S6341" s="117" t="s">
        <v>398</v>
      </c>
      <c r="T6341" s="117" t="s">
        <v>398</v>
      </c>
      <c r="U6341" s="117" t="s">
        <v>398</v>
      </c>
      <c r="V6341" s="117" t="s">
        <v>398</v>
      </c>
      <c r="W6341" s="123">
        <v>85</v>
      </c>
      <c r="X6341" s="117" t="s">
        <v>907</v>
      </c>
      <c r="Y6341" s="120">
        <v>43565</v>
      </c>
      <c r="Z6341" s="121">
        <v>0.625</v>
      </c>
      <c r="AA6341" s="121">
        <v>0.71527777777777779</v>
      </c>
      <c r="AB6341" s="117" t="s">
        <v>582</v>
      </c>
      <c r="AC6341" s="119" t="s">
        <v>398</v>
      </c>
      <c r="AD6341" s="119" t="s">
        <v>398</v>
      </c>
    </row>
    <row r="6342" spans="1:30">
      <c r="A6342" s="117">
        <v>6341</v>
      </c>
      <c r="B6342" s="123" t="s">
        <v>469</v>
      </c>
      <c r="C6342" s="117" t="s">
        <v>5</v>
      </c>
      <c r="D6342" s="117" t="s">
        <v>595</v>
      </c>
      <c r="E6342" s="117">
        <v>6341</v>
      </c>
      <c r="F6342" s="117" t="s">
        <v>924</v>
      </c>
      <c r="G6342" s="117" t="s">
        <v>591</v>
      </c>
      <c r="H6342" s="117" t="s">
        <v>398</v>
      </c>
      <c r="I6342" s="117" t="s">
        <v>398</v>
      </c>
      <c r="J6342" s="117" t="s">
        <v>398</v>
      </c>
      <c r="K6342" s="117" t="s">
        <v>398</v>
      </c>
      <c r="L6342" s="117" t="s">
        <v>398</v>
      </c>
      <c r="M6342" s="117" t="s">
        <v>398</v>
      </c>
      <c r="N6342" s="117" t="s">
        <v>398</v>
      </c>
      <c r="O6342" s="125" t="s">
        <v>579</v>
      </c>
      <c r="P6342" s="117">
        <v>1</v>
      </c>
      <c r="Q6342" s="117" t="s">
        <v>398</v>
      </c>
      <c r="R6342" s="117" t="s">
        <v>398</v>
      </c>
      <c r="S6342" s="117" t="s">
        <v>398</v>
      </c>
      <c r="T6342" s="117" t="s">
        <v>398</v>
      </c>
      <c r="U6342" s="117" t="s">
        <v>398</v>
      </c>
      <c r="V6342" s="117" t="s">
        <v>398</v>
      </c>
      <c r="W6342" s="123">
        <v>85</v>
      </c>
      <c r="X6342" s="117" t="s">
        <v>907</v>
      </c>
      <c r="Y6342" s="120">
        <v>43565</v>
      </c>
      <c r="Z6342" s="121">
        <v>0.625</v>
      </c>
      <c r="AA6342" s="121">
        <v>0.71527777777777779</v>
      </c>
      <c r="AB6342" s="117" t="s">
        <v>582</v>
      </c>
      <c r="AC6342" s="119" t="s">
        <v>398</v>
      </c>
      <c r="AD6342" s="119" t="s">
        <v>398</v>
      </c>
    </row>
    <row r="6343" spans="1:30">
      <c r="A6343" s="117">
        <v>6342</v>
      </c>
      <c r="B6343" s="123" t="s">
        <v>469</v>
      </c>
      <c r="C6343" s="117" t="s">
        <v>5</v>
      </c>
      <c r="D6343" s="117" t="s">
        <v>595</v>
      </c>
      <c r="E6343" s="117">
        <v>6342</v>
      </c>
      <c r="F6343" s="117" t="s">
        <v>924</v>
      </c>
      <c r="G6343" s="117" t="s">
        <v>591</v>
      </c>
      <c r="H6343" s="117" t="s">
        <v>398</v>
      </c>
      <c r="I6343" s="117" t="s">
        <v>398</v>
      </c>
      <c r="J6343" s="117" t="s">
        <v>398</v>
      </c>
      <c r="K6343" s="117" t="s">
        <v>398</v>
      </c>
      <c r="L6343" s="117" t="s">
        <v>398</v>
      </c>
      <c r="M6343" s="117" t="s">
        <v>398</v>
      </c>
      <c r="N6343" s="117" t="s">
        <v>398</v>
      </c>
      <c r="O6343" s="125" t="s">
        <v>579</v>
      </c>
      <c r="P6343" s="117">
        <v>1</v>
      </c>
      <c r="Q6343" s="117" t="s">
        <v>398</v>
      </c>
      <c r="R6343" s="117" t="s">
        <v>398</v>
      </c>
      <c r="S6343" s="117" t="s">
        <v>398</v>
      </c>
      <c r="T6343" s="117" t="s">
        <v>398</v>
      </c>
      <c r="U6343" s="117" t="s">
        <v>398</v>
      </c>
      <c r="V6343" s="117" t="s">
        <v>398</v>
      </c>
      <c r="W6343" s="123">
        <v>85</v>
      </c>
      <c r="X6343" s="117" t="s">
        <v>907</v>
      </c>
      <c r="Y6343" s="120">
        <v>43565</v>
      </c>
      <c r="Z6343" s="121">
        <v>0.625</v>
      </c>
      <c r="AA6343" s="121">
        <v>0.71527777777777779</v>
      </c>
      <c r="AB6343" s="117" t="s">
        <v>582</v>
      </c>
      <c r="AC6343" s="119" t="s">
        <v>398</v>
      </c>
      <c r="AD6343" s="119" t="s">
        <v>398</v>
      </c>
    </row>
    <row r="6344" spans="1:30">
      <c r="A6344" s="117">
        <v>6343</v>
      </c>
      <c r="B6344" s="123" t="s">
        <v>469</v>
      </c>
      <c r="C6344" s="117" t="s">
        <v>5</v>
      </c>
      <c r="D6344" s="117" t="s">
        <v>595</v>
      </c>
      <c r="E6344" s="117">
        <v>6343</v>
      </c>
      <c r="F6344" s="117" t="s">
        <v>924</v>
      </c>
      <c r="G6344" s="117" t="s">
        <v>591</v>
      </c>
      <c r="H6344" s="117" t="s">
        <v>398</v>
      </c>
      <c r="I6344" s="117" t="s">
        <v>398</v>
      </c>
      <c r="J6344" s="117" t="s">
        <v>398</v>
      </c>
      <c r="K6344" s="117" t="s">
        <v>398</v>
      </c>
      <c r="L6344" s="117" t="s">
        <v>398</v>
      </c>
      <c r="M6344" s="117" t="s">
        <v>398</v>
      </c>
      <c r="N6344" s="117" t="s">
        <v>398</v>
      </c>
      <c r="O6344" s="125" t="s">
        <v>579</v>
      </c>
      <c r="P6344" s="117">
        <v>1</v>
      </c>
      <c r="Q6344" s="117" t="s">
        <v>398</v>
      </c>
      <c r="R6344" s="117" t="s">
        <v>398</v>
      </c>
      <c r="S6344" s="117" t="s">
        <v>398</v>
      </c>
      <c r="T6344" s="117" t="s">
        <v>398</v>
      </c>
      <c r="U6344" s="117" t="s">
        <v>398</v>
      </c>
      <c r="V6344" s="117" t="s">
        <v>398</v>
      </c>
      <c r="W6344" s="123">
        <v>85</v>
      </c>
      <c r="X6344" s="117" t="s">
        <v>907</v>
      </c>
      <c r="Y6344" s="120">
        <v>43565</v>
      </c>
      <c r="Z6344" s="121">
        <v>0.625</v>
      </c>
      <c r="AA6344" s="121">
        <v>0.71527777777777779</v>
      </c>
      <c r="AB6344" s="117" t="s">
        <v>582</v>
      </c>
      <c r="AC6344" s="119" t="s">
        <v>398</v>
      </c>
      <c r="AD6344" s="119" t="s">
        <v>398</v>
      </c>
    </row>
    <row r="6345" spans="1:30">
      <c r="A6345" s="117">
        <v>6344</v>
      </c>
      <c r="B6345" s="123" t="s">
        <v>469</v>
      </c>
      <c r="C6345" s="117" t="s">
        <v>5</v>
      </c>
      <c r="D6345" s="117" t="s">
        <v>595</v>
      </c>
      <c r="E6345" s="117">
        <v>6344</v>
      </c>
      <c r="F6345" s="117" t="s">
        <v>924</v>
      </c>
      <c r="G6345" s="117" t="s">
        <v>591</v>
      </c>
      <c r="H6345" s="117" t="s">
        <v>398</v>
      </c>
      <c r="I6345" s="117" t="s">
        <v>398</v>
      </c>
      <c r="J6345" s="117" t="s">
        <v>398</v>
      </c>
      <c r="K6345" s="117" t="s">
        <v>398</v>
      </c>
      <c r="L6345" s="117" t="s">
        <v>398</v>
      </c>
      <c r="M6345" s="117" t="s">
        <v>398</v>
      </c>
      <c r="N6345" s="117" t="s">
        <v>398</v>
      </c>
      <c r="O6345" s="125" t="s">
        <v>579</v>
      </c>
      <c r="P6345" s="117">
        <v>1</v>
      </c>
      <c r="Q6345" s="117" t="s">
        <v>398</v>
      </c>
      <c r="R6345" s="117" t="s">
        <v>398</v>
      </c>
      <c r="S6345" s="117" t="s">
        <v>398</v>
      </c>
      <c r="T6345" s="117" t="s">
        <v>398</v>
      </c>
      <c r="U6345" s="117" t="s">
        <v>398</v>
      </c>
      <c r="V6345" s="117" t="s">
        <v>398</v>
      </c>
      <c r="W6345" s="123">
        <v>85</v>
      </c>
      <c r="X6345" s="117" t="s">
        <v>907</v>
      </c>
      <c r="Y6345" s="120">
        <v>43565</v>
      </c>
      <c r="Z6345" s="121">
        <v>0.625</v>
      </c>
      <c r="AA6345" s="121">
        <v>0.71527777777777779</v>
      </c>
      <c r="AB6345" s="117" t="s">
        <v>582</v>
      </c>
      <c r="AC6345" s="119" t="s">
        <v>398</v>
      </c>
      <c r="AD6345" s="119" t="s">
        <v>398</v>
      </c>
    </row>
    <row r="6346" spans="1:30">
      <c r="A6346" s="117">
        <v>6345</v>
      </c>
      <c r="B6346" s="123" t="s">
        <v>469</v>
      </c>
      <c r="C6346" s="117" t="s">
        <v>5</v>
      </c>
      <c r="D6346" s="117" t="s">
        <v>595</v>
      </c>
      <c r="E6346" s="117">
        <v>6345</v>
      </c>
      <c r="F6346" s="117" t="s">
        <v>924</v>
      </c>
      <c r="G6346" s="117" t="s">
        <v>591</v>
      </c>
      <c r="H6346" s="117" t="s">
        <v>398</v>
      </c>
      <c r="I6346" s="117" t="s">
        <v>398</v>
      </c>
      <c r="J6346" s="117" t="s">
        <v>398</v>
      </c>
      <c r="K6346" s="117" t="s">
        <v>398</v>
      </c>
      <c r="L6346" s="117" t="s">
        <v>398</v>
      </c>
      <c r="M6346" s="117" t="s">
        <v>398</v>
      </c>
      <c r="N6346" s="117" t="s">
        <v>398</v>
      </c>
      <c r="O6346" s="125" t="s">
        <v>579</v>
      </c>
      <c r="P6346" s="117">
        <v>1</v>
      </c>
      <c r="Q6346" s="117" t="s">
        <v>398</v>
      </c>
      <c r="R6346" s="117" t="s">
        <v>398</v>
      </c>
      <c r="S6346" s="117" t="s">
        <v>398</v>
      </c>
      <c r="T6346" s="117" t="s">
        <v>398</v>
      </c>
      <c r="U6346" s="117" t="s">
        <v>398</v>
      </c>
      <c r="V6346" s="117" t="s">
        <v>398</v>
      </c>
      <c r="W6346" s="123">
        <v>85</v>
      </c>
      <c r="X6346" s="117" t="s">
        <v>907</v>
      </c>
      <c r="Y6346" s="120">
        <v>43565</v>
      </c>
      <c r="Z6346" s="121">
        <v>0.625</v>
      </c>
      <c r="AA6346" s="121">
        <v>0.71527777777777779</v>
      </c>
      <c r="AB6346" s="117" t="s">
        <v>582</v>
      </c>
      <c r="AC6346" s="119" t="s">
        <v>398</v>
      </c>
      <c r="AD6346" s="119" t="s">
        <v>398</v>
      </c>
    </row>
    <row r="6347" spans="1:30">
      <c r="A6347" s="117">
        <v>6346</v>
      </c>
      <c r="B6347" s="123" t="s">
        <v>469</v>
      </c>
      <c r="C6347" s="117" t="s">
        <v>5</v>
      </c>
      <c r="D6347" s="117" t="s">
        <v>595</v>
      </c>
      <c r="E6347" s="117">
        <v>6346</v>
      </c>
      <c r="F6347" s="117" t="s">
        <v>924</v>
      </c>
      <c r="G6347" s="117" t="s">
        <v>591</v>
      </c>
      <c r="H6347" s="117" t="s">
        <v>398</v>
      </c>
      <c r="I6347" s="117" t="s">
        <v>398</v>
      </c>
      <c r="J6347" s="117" t="s">
        <v>398</v>
      </c>
      <c r="K6347" s="117" t="s">
        <v>398</v>
      </c>
      <c r="L6347" s="117" t="s">
        <v>398</v>
      </c>
      <c r="M6347" s="117" t="s">
        <v>398</v>
      </c>
      <c r="N6347" s="117" t="s">
        <v>398</v>
      </c>
      <c r="O6347" s="125" t="s">
        <v>579</v>
      </c>
      <c r="P6347" s="117">
        <v>1</v>
      </c>
      <c r="Q6347" s="117" t="s">
        <v>398</v>
      </c>
      <c r="R6347" s="117" t="s">
        <v>398</v>
      </c>
      <c r="S6347" s="117" t="s">
        <v>398</v>
      </c>
      <c r="T6347" s="117" t="s">
        <v>398</v>
      </c>
      <c r="U6347" s="117" t="s">
        <v>398</v>
      </c>
      <c r="V6347" s="117" t="s">
        <v>398</v>
      </c>
      <c r="W6347" s="123">
        <v>85</v>
      </c>
      <c r="X6347" s="117" t="s">
        <v>907</v>
      </c>
      <c r="Y6347" s="120">
        <v>43565</v>
      </c>
      <c r="Z6347" s="121">
        <v>0.625</v>
      </c>
      <c r="AA6347" s="121">
        <v>0.71527777777777779</v>
      </c>
      <c r="AB6347" s="117" t="s">
        <v>582</v>
      </c>
      <c r="AC6347" s="119" t="s">
        <v>398</v>
      </c>
      <c r="AD6347" s="119" t="s">
        <v>398</v>
      </c>
    </row>
    <row r="6348" spans="1:30">
      <c r="A6348" s="117">
        <v>6347</v>
      </c>
      <c r="B6348" s="123" t="s">
        <v>469</v>
      </c>
      <c r="C6348" s="117" t="s">
        <v>5</v>
      </c>
      <c r="D6348" s="117" t="s">
        <v>595</v>
      </c>
      <c r="E6348" s="117">
        <v>6347</v>
      </c>
      <c r="F6348" s="117" t="s">
        <v>924</v>
      </c>
      <c r="G6348" s="117" t="s">
        <v>591</v>
      </c>
      <c r="H6348" s="117" t="s">
        <v>398</v>
      </c>
      <c r="I6348" s="117" t="s">
        <v>398</v>
      </c>
      <c r="J6348" s="117" t="s">
        <v>398</v>
      </c>
      <c r="K6348" s="117" t="s">
        <v>398</v>
      </c>
      <c r="L6348" s="117" t="s">
        <v>398</v>
      </c>
      <c r="M6348" s="117" t="s">
        <v>398</v>
      </c>
      <c r="N6348" s="117" t="s">
        <v>398</v>
      </c>
      <c r="O6348" s="125" t="s">
        <v>579</v>
      </c>
      <c r="P6348" s="117">
        <v>1</v>
      </c>
      <c r="Q6348" s="117" t="s">
        <v>398</v>
      </c>
      <c r="R6348" s="117" t="s">
        <v>398</v>
      </c>
      <c r="S6348" s="117" t="s">
        <v>398</v>
      </c>
      <c r="T6348" s="117" t="s">
        <v>398</v>
      </c>
      <c r="U6348" s="117" t="s">
        <v>398</v>
      </c>
      <c r="V6348" s="117" t="s">
        <v>398</v>
      </c>
      <c r="W6348" s="123">
        <v>85</v>
      </c>
      <c r="X6348" s="117" t="s">
        <v>907</v>
      </c>
      <c r="Y6348" s="120">
        <v>43565</v>
      </c>
      <c r="Z6348" s="121">
        <v>0.625</v>
      </c>
      <c r="AA6348" s="121">
        <v>0.71527777777777779</v>
      </c>
      <c r="AB6348" s="117" t="s">
        <v>582</v>
      </c>
      <c r="AC6348" s="119" t="s">
        <v>398</v>
      </c>
      <c r="AD6348" s="119" t="s">
        <v>398</v>
      </c>
    </row>
    <row r="6349" spans="1:30">
      <c r="A6349" s="117">
        <v>6348</v>
      </c>
      <c r="B6349" s="123" t="s">
        <v>469</v>
      </c>
      <c r="C6349" s="117" t="s">
        <v>5</v>
      </c>
      <c r="D6349" s="117" t="s">
        <v>595</v>
      </c>
      <c r="E6349" s="117">
        <v>6348</v>
      </c>
      <c r="F6349" s="117" t="s">
        <v>924</v>
      </c>
      <c r="G6349" s="117" t="s">
        <v>591</v>
      </c>
      <c r="H6349" s="117" t="s">
        <v>398</v>
      </c>
      <c r="I6349" s="117" t="s">
        <v>398</v>
      </c>
      <c r="J6349" s="117" t="s">
        <v>398</v>
      </c>
      <c r="K6349" s="117" t="s">
        <v>398</v>
      </c>
      <c r="L6349" s="117" t="s">
        <v>398</v>
      </c>
      <c r="M6349" s="117" t="s">
        <v>398</v>
      </c>
      <c r="N6349" s="117" t="s">
        <v>398</v>
      </c>
      <c r="O6349" s="125" t="s">
        <v>579</v>
      </c>
      <c r="P6349" s="117">
        <v>1</v>
      </c>
      <c r="Q6349" s="117" t="s">
        <v>398</v>
      </c>
      <c r="R6349" s="117" t="s">
        <v>398</v>
      </c>
      <c r="S6349" s="117" t="s">
        <v>398</v>
      </c>
      <c r="T6349" s="117" t="s">
        <v>398</v>
      </c>
      <c r="U6349" s="117" t="s">
        <v>398</v>
      </c>
      <c r="V6349" s="117" t="s">
        <v>398</v>
      </c>
      <c r="W6349" s="123">
        <v>85</v>
      </c>
      <c r="X6349" s="117" t="s">
        <v>907</v>
      </c>
      <c r="Y6349" s="120">
        <v>43565</v>
      </c>
      <c r="Z6349" s="121">
        <v>0.625</v>
      </c>
      <c r="AA6349" s="121">
        <v>0.71527777777777779</v>
      </c>
      <c r="AB6349" s="117" t="s">
        <v>582</v>
      </c>
      <c r="AC6349" s="119" t="s">
        <v>398</v>
      </c>
      <c r="AD6349" s="119" t="s">
        <v>398</v>
      </c>
    </row>
    <row r="6350" spans="1:30">
      <c r="A6350" s="117">
        <v>6349</v>
      </c>
      <c r="B6350" s="123" t="s">
        <v>469</v>
      </c>
      <c r="C6350" s="117" t="s">
        <v>5</v>
      </c>
      <c r="D6350" s="117" t="s">
        <v>595</v>
      </c>
      <c r="E6350" s="117">
        <v>6349</v>
      </c>
      <c r="F6350" s="117" t="s">
        <v>924</v>
      </c>
      <c r="G6350" s="117" t="s">
        <v>591</v>
      </c>
      <c r="H6350" s="117" t="s">
        <v>398</v>
      </c>
      <c r="I6350" s="117" t="s">
        <v>398</v>
      </c>
      <c r="J6350" s="117" t="s">
        <v>398</v>
      </c>
      <c r="K6350" s="117" t="s">
        <v>398</v>
      </c>
      <c r="L6350" s="117" t="s">
        <v>398</v>
      </c>
      <c r="M6350" s="117" t="s">
        <v>398</v>
      </c>
      <c r="N6350" s="117" t="s">
        <v>398</v>
      </c>
      <c r="O6350" s="125" t="s">
        <v>579</v>
      </c>
      <c r="P6350" s="117">
        <v>1</v>
      </c>
      <c r="Q6350" s="117" t="s">
        <v>398</v>
      </c>
      <c r="R6350" s="117" t="s">
        <v>398</v>
      </c>
      <c r="S6350" s="117" t="s">
        <v>398</v>
      </c>
      <c r="T6350" s="117" t="s">
        <v>398</v>
      </c>
      <c r="U6350" s="117" t="s">
        <v>398</v>
      </c>
      <c r="V6350" s="117" t="s">
        <v>398</v>
      </c>
      <c r="W6350" s="123">
        <v>85</v>
      </c>
      <c r="X6350" s="117" t="s">
        <v>907</v>
      </c>
      <c r="Y6350" s="120">
        <v>43565</v>
      </c>
      <c r="Z6350" s="121">
        <v>0.625</v>
      </c>
      <c r="AA6350" s="121">
        <v>0.71527777777777779</v>
      </c>
      <c r="AB6350" s="117" t="s">
        <v>582</v>
      </c>
      <c r="AC6350" s="119" t="s">
        <v>398</v>
      </c>
      <c r="AD6350" s="119" t="s">
        <v>398</v>
      </c>
    </row>
    <row r="6351" spans="1:30">
      <c r="A6351" s="117">
        <v>6350</v>
      </c>
      <c r="B6351" s="123" t="s">
        <v>469</v>
      </c>
      <c r="C6351" s="117" t="s">
        <v>5</v>
      </c>
      <c r="D6351" s="117" t="s">
        <v>595</v>
      </c>
      <c r="E6351" s="117">
        <v>6350</v>
      </c>
      <c r="F6351" s="117" t="s">
        <v>924</v>
      </c>
      <c r="G6351" s="117" t="s">
        <v>591</v>
      </c>
      <c r="H6351" s="117" t="s">
        <v>398</v>
      </c>
      <c r="I6351" s="117" t="s">
        <v>398</v>
      </c>
      <c r="J6351" s="117" t="s">
        <v>398</v>
      </c>
      <c r="K6351" s="117" t="s">
        <v>398</v>
      </c>
      <c r="L6351" s="117" t="s">
        <v>398</v>
      </c>
      <c r="M6351" s="117" t="s">
        <v>398</v>
      </c>
      <c r="N6351" s="117" t="s">
        <v>398</v>
      </c>
      <c r="O6351" s="125" t="s">
        <v>579</v>
      </c>
      <c r="P6351" s="117">
        <v>1</v>
      </c>
      <c r="Q6351" s="117" t="s">
        <v>398</v>
      </c>
      <c r="R6351" s="117" t="s">
        <v>398</v>
      </c>
      <c r="S6351" s="117" t="s">
        <v>398</v>
      </c>
      <c r="T6351" s="117" t="s">
        <v>398</v>
      </c>
      <c r="U6351" s="117" t="s">
        <v>398</v>
      </c>
      <c r="V6351" s="117" t="s">
        <v>398</v>
      </c>
      <c r="W6351" s="123">
        <v>85</v>
      </c>
      <c r="X6351" s="117" t="s">
        <v>907</v>
      </c>
      <c r="Y6351" s="120">
        <v>43565</v>
      </c>
      <c r="Z6351" s="121">
        <v>0.625</v>
      </c>
      <c r="AA6351" s="121">
        <v>0.71527777777777779</v>
      </c>
      <c r="AB6351" s="117" t="s">
        <v>582</v>
      </c>
      <c r="AC6351" s="119" t="s">
        <v>398</v>
      </c>
      <c r="AD6351" s="119" t="s">
        <v>398</v>
      </c>
    </row>
    <row r="6352" spans="1:30">
      <c r="A6352" s="117">
        <v>6351</v>
      </c>
      <c r="B6352" s="123" t="s">
        <v>469</v>
      </c>
      <c r="C6352" s="117" t="s">
        <v>5</v>
      </c>
      <c r="D6352" s="117" t="s">
        <v>595</v>
      </c>
      <c r="E6352" s="117">
        <v>6351</v>
      </c>
      <c r="F6352" s="117" t="s">
        <v>924</v>
      </c>
      <c r="G6352" s="117" t="s">
        <v>591</v>
      </c>
      <c r="H6352" s="117" t="s">
        <v>398</v>
      </c>
      <c r="I6352" s="117" t="s">
        <v>398</v>
      </c>
      <c r="J6352" s="117" t="s">
        <v>398</v>
      </c>
      <c r="K6352" s="117" t="s">
        <v>398</v>
      </c>
      <c r="L6352" s="117" t="s">
        <v>398</v>
      </c>
      <c r="M6352" s="117" t="s">
        <v>398</v>
      </c>
      <c r="N6352" s="117" t="s">
        <v>398</v>
      </c>
      <c r="O6352" s="125" t="s">
        <v>579</v>
      </c>
      <c r="P6352" s="117">
        <v>1</v>
      </c>
      <c r="Q6352" s="117" t="s">
        <v>398</v>
      </c>
      <c r="R6352" s="117" t="s">
        <v>398</v>
      </c>
      <c r="S6352" s="117" t="s">
        <v>398</v>
      </c>
      <c r="T6352" s="117" t="s">
        <v>398</v>
      </c>
      <c r="U6352" s="117" t="s">
        <v>398</v>
      </c>
      <c r="V6352" s="117" t="s">
        <v>398</v>
      </c>
      <c r="W6352" s="123">
        <v>85</v>
      </c>
      <c r="X6352" s="117" t="s">
        <v>907</v>
      </c>
      <c r="Y6352" s="120">
        <v>43565</v>
      </c>
      <c r="Z6352" s="121">
        <v>0.625</v>
      </c>
      <c r="AA6352" s="121">
        <v>0.71527777777777779</v>
      </c>
      <c r="AB6352" s="117" t="s">
        <v>582</v>
      </c>
      <c r="AC6352" s="119" t="s">
        <v>398</v>
      </c>
      <c r="AD6352" s="119" t="s">
        <v>398</v>
      </c>
    </row>
    <row r="6353" spans="1:30">
      <c r="A6353" s="117">
        <v>6352</v>
      </c>
      <c r="B6353" s="123" t="s">
        <v>469</v>
      </c>
      <c r="C6353" s="117" t="s">
        <v>5</v>
      </c>
      <c r="D6353" s="117" t="s">
        <v>595</v>
      </c>
      <c r="E6353" s="117">
        <v>6352</v>
      </c>
      <c r="F6353" s="117" t="s">
        <v>924</v>
      </c>
      <c r="G6353" s="117" t="s">
        <v>591</v>
      </c>
      <c r="H6353" s="117" t="s">
        <v>398</v>
      </c>
      <c r="I6353" s="117" t="s">
        <v>398</v>
      </c>
      <c r="J6353" s="117" t="s">
        <v>398</v>
      </c>
      <c r="K6353" s="117" t="s">
        <v>398</v>
      </c>
      <c r="L6353" s="117" t="s">
        <v>398</v>
      </c>
      <c r="M6353" s="117" t="s">
        <v>398</v>
      </c>
      <c r="N6353" s="117" t="s">
        <v>398</v>
      </c>
      <c r="O6353" s="125" t="s">
        <v>579</v>
      </c>
      <c r="P6353" s="117">
        <v>1</v>
      </c>
      <c r="Q6353" s="117" t="s">
        <v>398</v>
      </c>
      <c r="R6353" s="117" t="s">
        <v>398</v>
      </c>
      <c r="S6353" s="117" t="s">
        <v>398</v>
      </c>
      <c r="T6353" s="117" t="s">
        <v>398</v>
      </c>
      <c r="U6353" s="117" t="s">
        <v>398</v>
      </c>
      <c r="V6353" s="117" t="s">
        <v>398</v>
      </c>
      <c r="W6353" s="123">
        <v>85</v>
      </c>
      <c r="X6353" s="117" t="s">
        <v>907</v>
      </c>
      <c r="Y6353" s="120">
        <v>43565</v>
      </c>
      <c r="Z6353" s="121">
        <v>0.625</v>
      </c>
      <c r="AA6353" s="121">
        <v>0.71527777777777779</v>
      </c>
      <c r="AB6353" s="117" t="s">
        <v>582</v>
      </c>
      <c r="AC6353" s="119" t="s">
        <v>398</v>
      </c>
      <c r="AD6353" s="119" t="s">
        <v>398</v>
      </c>
    </row>
    <row r="6354" spans="1:30">
      <c r="A6354" s="117">
        <v>6353</v>
      </c>
      <c r="B6354" s="123" t="s">
        <v>469</v>
      </c>
      <c r="C6354" s="117" t="s">
        <v>5</v>
      </c>
      <c r="D6354" s="117" t="s">
        <v>595</v>
      </c>
      <c r="E6354" s="117">
        <v>6353</v>
      </c>
      <c r="F6354" s="117" t="s">
        <v>924</v>
      </c>
      <c r="G6354" s="117" t="s">
        <v>591</v>
      </c>
      <c r="H6354" s="117" t="s">
        <v>398</v>
      </c>
      <c r="I6354" s="117" t="s">
        <v>398</v>
      </c>
      <c r="J6354" s="117" t="s">
        <v>398</v>
      </c>
      <c r="K6354" s="117" t="s">
        <v>398</v>
      </c>
      <c r="L6354" s="117" t="s">
        <v>398</v>
      </c>
      <c r="M6354" s="117" t="s">
        <v>398</v>
      </c>
      <c r="N6354" s="117" t="s">
        <v>398</v>
      </c>
      <c r="O6354" s="125" t="s">
        <v>579</v>
      </c>
      <c r="P6354" s="117">
        <v>1</v>
      </c>
      <c r="Q6354" s="117" t="s">
        <v>398</v>
      </c>
      <c r="R6354" s="117" t="s">
        <v>398</v>
      </c>
      <c r="S6354" s="117" t="s">
        <v>398</v>
      </c>
      <c r="T6354" s="117" t="s">
        <v>398</v>
      </c>
      <c r="U6354" s="117" t="s">
        <v>398</v>
      </c>
      <c r="V6354" s="117" t="s">
        <v>398</v>
      </c>
      <c r="W6354" s="123">
        <v>85</v>
      </c>
      <c r="X6354" s="117" t="s">
        <v>907</v>
      </c>
      <c r="Y6354" s="120">
        <v>43565</v>
      </c>
      <c r="Z6354" s="121">
        <v>0.625</v>
      </c>
      <c r="AA6354" s="121">
        <v>0.71527777777777779</v>
      </c>
      <c r="AB6354" s="117" t="s">
        <v>582</v>
      </c>
      <c r="AC6354" s="119" t="s">
        <v>398</v>
      </c>
      <c r="AD6354" s="119" t="s">
        <v>398</v>
      </c>
    </row>
    <row r="6355" spans="1:30">
      <c r="A6355" s="117">
        <v>6354</v>
      </c>
      <c r="B6355" s="123" t="s">
        <v>469</v>
      </c>
      <c r="C6355" s="117" t="s">
        <v>5</v>
      </c>
      <c r="D6355" s="117" t="s">
        <v>595</v>
      </c>
      <c r="E6355" s="117">
        <v>6354</v>
      </c>
      <c r="F6355" s="117" t="s">
        <v>924</v>
      </c>
      <c r="G6355" s="117" t="s">
        <v>591</v>
      </c>
      <c r="H6355" s="117" t="s">
        <v>398</v>
      </c>
      <c r="I6355" s="117" t="s">
        <v>398</v>
      </c>
      <c r="J6355" s="117" t="s">
        <v>398</v>
      </c>
      <c r="K6355" s="117" t="s">
        <v>398</v>
      </c>
      <c r="L6355" s="117" t="s">
        <v>398</v>
      </c>
      <c r="M6355" s="117" t="s">
        <v>398</v>
      </c>
      <c r="N6355" s="117" t="s">
        <v>398</v>
      </c>
      <c r="O6355" s="125" t="s">
        <v>579</v>
      </c>
      <c r="P6355" s="117">
        <v>1</v>
      </c>
      <c r="Q6355" s="117" t="s">
        <v>398</v>
      </c>
      <c r="R6355" s="117" t="s">
        <v>398</v>
      </c>
      <c r="S6355" s="117" t="s">
        <v>398</v>
      </c>
      <c r="T6355" s="117" t="s">
        <v>398</v>
      </c>
      <c r="U6355" s="117" t="s">
        <v>398</v>
      </c>
      <c r="V6355" s="117" t="s">
        <v>398</v>
      </c>
      <c r="W6355" s="123">
        <v>85</v>
      </c>
      <c r="X6355" s="117" t="s">
        <v>907</v>
      </c>
      <c r="Y6355" s="120">
        <v>43565</v>
      </c>
      <c r="Z6355" s="121">
        <v>0.625</v>
      </c>
      <c r="AA6355" s="121">
        <v>0.71527777777777779</v>
      </c>
      <c r="AB6355" s="117" t="s">
        <v>582</v>
      </c>
      <c r="AC6355" s="119" t="s">
        <v>398</v>
      </c>
      <c r="AD6355" s="119" t="s">
        <v>398</v>
      </c>
    </row>
    <row r="6356" spans="1:30">
      <c r="A6356" s="117">
        <v>6355</v>
      </c>
      <c r="B6356" s="123" t="s">
        <v>469</v>
      </c>
      <c r="C6356" s="117" t="s">
        <v>5</v>
      </c>
      <c r="D6356" s="117" t="s">
        <v>595</v>
      </c>
      <c r="E6356" s="117">
        <v>6355</v>
      </c>
      <c r="F6356" s="117" t="s">
        <v>924</v>
      </c>
      <c r="G6356" s="117" t="s">
        <v>591</v>
      </c>
      <c r="H6356" s="117" t="s">
        <v>398</v>
      </c>
      <c r="I6356" s="117" t="s">
        <v>398</v>
      </c>
      <c r="J6356" s="117" t="s">
        <v>398</v>
      </c>
      <c r="K6356" s="117" t="s">
        <v>398</v>
      </c>
      <c r="L6356" s="117" t="s">
        <v>398</v>
      </c>
      <c r="M6356" s="117" t="s">
        <v>398</v>
      </c>
      <c r="N6356" s="117" t="s">
        <v>398</v>
      </c>
      <c r="O6356" s="125" t="s">
        <v>579</v>
      </c>
      <c r="P6356" s="117">
        <v>1</v>
      </c>
      <c r="Q6356" s="117" t="s">
        <v>398</v>
      </c>
      <c r="R6356" s="117" t="s">
        <v>398</v>
      </c>
      <c r="S6356" s="117" t="s">
        <v>398</v>
      </c>
      <c r="T6356" s="117" t="s">
        <v>398</v>
      </c>
      <c r="U6356" s="117" t="s">
        <v>398</v>
      </c>
      <c r="V6356" s="117" t="s">
        <v>398</v>
      </c>
      <c r="W6356" s="123">
        <v>85</v>
      </c>
      <c r="X6356" s="117" t="s">
        <v>907</v>
      </c>
      <c r="Y6356" s="120">
        <v>43565</v>
      </c>
      <c r="Z6356" s="121">
        <v>0.625</v>
      </c>
      <c r="AA6356" s="121">
        <v>0.71527777777777779</v>
      </c>
      <c r="AB6356" s="117" t="s">
        <v>582</v>
      </c>
      <c r="AC6356" s="119" t="s">
        <v>398</v>
      </c>
      <c r="AD6356" s="119" t="s">
        <v>398</v>
      </c>
    </row>
    <row r="6357" spans="1:30">
      <c r="A6357" s="117">
        <v>6356</v>
      </c>
      <c r="B6357" s="123" t="s">
        <v>469</v>
      </c>
      <c r="C6357" s="117" t="s">
        <v>5</v>
      </c>
      <c r="D6357" s="117" t="s">
        <v>595</v>
      </c>
      <c r="E6357" s="117">
        <v>6356</v>
      </c>
      <c r="F6357" s="117" t="s">
        <v>924</v>
      </c>
      <c r="G6357" s="117" t="s">
        <v>591</v>
      </c>
      <c r="H6357" s="117" t="s">
        <v>398</v>
      </c>
      <c r="I6357" s="117" t="s">
        <v>398</v>
      </c>
      <c r="J6357" s="117" t="s">
        <v>398</v>
      </c>
      <c r="K6357" s="117" t="s">
        <v>398</v>
      </c>
      <c r="L6357" s="117" t="s">
        <v>398</v>
      </c>
      <c r="M6357" s="117" t="s">
        <v>398</v>
      </c>
      <c r="N6357" s="117" t="s">
        <v>398</v>
      </c>
      <c r="O6357" s="125" t="s">
        <v>579</v>
      </c>
      <c r="P6357" s="117">
        <v>1</v>
      </c>
      <c r="Q6357" s="117" t="s">
        <v>398</v>
      </c>
      <c r="R6357" s="117" t="s">
        <v>398</v>
      </c>
      <c r="S6357" s="117" t="s">
        <v>398</v>
      </c>
      <c r="T6357" s="117" t="s">
        <v>398</v>
      </c>
      <c r="U6357" s="117" t="s">
        <v>398</v>
      </c>
      <c r="V6357" s="117" t="s">
        <v>398</v>
      </c>
      <c r="W6357" s="123">
        <v>85</v>
      </c>
      <c r="X6357" s="117" t="s">
        <v>907</v>
      </c>
      <c r="Y6357" s="120">
        <v>43565</v>
      </c>
      <c r="Z6357" s="121">
        <v>0.625</v>
      </c>
      <c r="AA6357" s="121">
        <v>0.71527777777777779</v>
      </c>
      <c r="AB6357" s="117" t="s">
        <v>582</v>
      </c>
      <c r="AC6357" s="119" t="s">
        <v>398</v>
      </c>
      <c r="AD6357" s="119" t="s">
        <v>398</v>
      </c>
    </row>
    <row r="6358" spans="1:30">
      <c r="A6358" s="117">
        <v>6357</v>
      </c>
      <c r="B6358" s="123" t="s">
        <v>469</v>
      </c>
      <c r="C6358" s="117" t="s">
        <v>5</v>
      </c>
      <c r="D6358" s="117" t="s">
        <v>595</v>
      </c>
      <c r="E6358" s="117">
        <v>6357</v>
      </c>
      <c r="F6358" s="117" t="s">
        <v>924</v>
      </c>
      <c r="G6358" s="117" t="s">
        <v>591</v>
      </c>
      <c r="H6358" s="117" t="s">
        <v>398</v>
      </c>
      <c r="I6358" s="117" t="s">
        <v>398</v>
      </c>
      <c r="J6358" s="117" t="s">
        <v>398</v>
      </c>
      <c r="K6358" s="117" t="s">
        <v>398</v>
      </c>
      <c r="L6358" s="117" t="s">
        <v>398</v>
      </c>
      <c r="M6358" s="117" t="s">
        <v>398</v>
      </c>
      <c r="N6358" s="117" t="s">
        <v>398</v>
      </c>
      <c r="O6358" s="125" t="s">
        <v>579</v>
      </c>
      <c r="P6358" s="117">
        <v>1</v>
      </c>
      <c r="Q6358" s="117" t="s">
        <v>398</v>
      </c>
      <c r="R6358" s="117" t="s">
        <v>398</v>
      </c>
      <c r="S6358" s="117" t="s">
        <v>398</v>
      </c>
      <c r="T6358" s="117" t="s">
        <v>398</v>
      </c>
      <c r="U6358" s="117" t="s">
        <v>398</v>
      </c>
      <c r="V6358" s="117" t="s">
        <v>398</v>
      </c>
      <c r="W6358" s="123">
        <v>85</v>
      </c>
      <c r="X6358" s="117" t="s">
        <v>907</v>
      </c>
      <c r="Y6358" s="120">
        <v>43565</v>
      </c>
      <c r="Z6358" s="121">
        <v>0.625</v>
      </c>
      <c r="AA6358" s="121">
        <v>0.71527777777777779</v>
      </c>
      <c r="AB6358" s="117" t="s">
        <v>582</v>
      </c>
      <c r="AC6358" s="119" t="s">
        <v>398</v>
      </c>
      <c r="AD6358" s="119" t="s">
        <v>398</v>
      </c>
    </row>
    <row r="6359" spans="1:30">
      <c r="A6359" s="117">
        <v>6358</v>
      </c>
      <c r="B6359" s="123" t="s">
        <v>469</v>
      </c>
      <c r="C6359" s="117" t="s">
        <v>5</v>
      </c>
      <c r="D6359" s="117" t="s">
        <v>595</v>
      </c>
      <c r="E6359" s="117">
        <v>6358</v>
      </c>
      <c r="F6359" s="117" t="s">
        <v>924</v>
      </c>
      <c r="G6359" s="117" t="s">
        <v>591</v>
      </c>
      <c r="H6359" s="117" t="s">
        <v>398</v>
      </c>
      <c r="I6359" s="117" t="s">
        <v>398</v>
      </c>
      <c r="J6359" s="117" t="s">
        <v>398</v>
      </c>
      <c r="K6359" s="117" t="s">
        <v>398</v>
      </c>
      <c r="L6359" s="117" t="s">
        <v>398</v>
      </c>
      <c r="M6359" s="117" t="s">
        <v>398</v>
      </c>
      <c r="N6359" s="117" t="s">
        <v>398</v>
      </c>
      <c r="O6359" s="125" t="s">
        <v>579</v>
      </c>
      <c r="P6359" s="117">
        <v>1</v>
      </c>
      <c r="Q6359" s="117" t="s">
        <v>398</v>
      </c>
      <c r="R6359" s="117" t="s">
        <v>398</v>
      </c>
      <c r="S6359" s="117" t="s">
        <v>398</v>
      </c>
      <c r="T6359" s="117" t="s">
        <v>398</v>
      </c>
      <c r="U6359" s="117" t="s">
        <v>398</v>
      </c>
      <c r="V6359" s="117" t="s">
        <v>398</v>
      </c>
      <c r="W6359" s="123">
        <v>85</v>
      </c>
      <c r="X6359" s="117" t="s">
        <v>907</v>
      </c>
      <c r="Y6359" s="120">
        <v>43565</v>
      </c>
      <c r="Z6359" s="121">
        <v>0.625</v>
      </c>
      <c r="AA6359" s="121">
        <v>0.71527777777777779</v>
      </c>
      <c r="AB6359" s="117" t="s">
        <v>582</v>
      </c>
      <c r="AC6359" s="119" t="s">
        <v>398</v>
      </c>
      <c r="AD6359" s="119" t="s">
        <v>398</v>
      </c>
    </row>
    <row r="6360" spans="1:30">
      <c r="A6360" s="117">
        <v>6359</v>
      </c>
      <c r="B6360" s="123" t="s">
        <v>469</v>
      </c>
      <c r="C6360" s="117" t="s">
        <v>5</v>
      </c>
      <c r="D6360" s="117" t="s">
        <v>595</v>
      </c>
      <c r="E6360" s="117">
        <v>6359</v>
      </c>
      <c r="F6360" s="117" t="s">
        <v>924</v>
      </c>
      <c r="G6360" s="117" t="s">
        <v>591</v>
      </c>
      <c r="H6360" s="117" t="s">
        <v>398</v>
      </c>
      <c r="I6360" s="117" t="s">
        <v>398</v>
      </c>
      <c r="J6360" s="117" t="s">
        <v>398</v>
      </c>
      <c r="K6360" s="117" t="s">
        <v>398</v>
      </c>
      <c r="L6360" s="117" t="s">
        <v>398</v>
      </c>
      <c r="M6360" s="117" t="s">
        <v>398</v>
      </c>
      <c r="N6360" s="117" t="s">
        <v>398</v>
      </c>
      <c r="O6360" s="125" t="s">
        <v>579</v>
      </c>
      <c r="P6360" s="117">
        <v>1</v>
      </c>
      <c r="Q6360" s="117" t="s">
        <v>398</v>
      </c>
      <c r="R6360" s="117" t="s">
        <v>398</v>
      </c>
      <c r="S6360" s="117" t="s">
        <v>398</v>
      </c>
      <c r="T6360" s="117" t="s">
        <v>398</v>
      </c>
      <c r="U6360" s="117" t="s">
        <v>398</v>
      </c>
      <c r="V6360" s="117" t="s">
        <v>398</v>
      </c>
      <c r="W6360" s="123">
        <v>85</v>
      </c>
      <c r="X6360" s="117" t="s">
        <v>907</v>
      </c>
      <c r="Y6360" s="120">
        <v>43565</v>
      </c>
      <c r="Z6360" s="121">
        <v>0.625</v>
      </c>
      <c r="AA6360" s="121">
        <v>0.71527777777777779</v>
      </c>
      <c r="AB6360" s="117" t="s">
        <v>582</v>
      </c>
      <c r="AC6360" s="119" t="s">
        <v>398</v>
      </c>
      <c r="AD6360" s="119" t="s">
        <v>398</v>
      </c>
    </row>
    <row r="6361" spans="1:30">
      <c r="A6361" s="117">
        <v>6360</v>
      </c>
      <c r="B6361" s="123" t="s">
        <v>469</v>
      </c>
      <c r="C6361" s="117" t="s">
        <v>5</v>
      </c>
      <c r="D6361" s="117" t="s">
        <v>595</v>
      </c>
      <c r="E6361" s="117">
        <v>6360</v>
      </c>
      <c r="F6361" s="117" t="s">
        <v>924</v>
      </c>
      <c r="G6361" s="117" t="s">
        <v>591</v>
      </c>
      <c r="H6361" s="117" t="s">
        <v>398</v>
      </c>
      <c r="I6361" s="117" t="s">
        <v>398</v>
      </c>
      <c r="J6361" s="117" t="s">
        <v>398</v>
      </c>
      <c r="K6361" s="117" t="s">
        <v>398</v>
      </c>
      <c r="L6361" s="117" t="s">
        <v>398</v>
      </c>
      <c r="M6361" s="117" t="s">
        <v>398</v>
      </c>
      <c r="N6361" s="117" t="s">
        <v>398</v>
      </c>
      <c r="O6361" s="125" t="s">
        <v>579</v>
      </c>
      <c r="P6361" s="117">
        <v>1</v>
      </c>
      <c r="Q6361" s="117" t="s">
        <v>398</v>
      </c>
      <c r="R6361" s="117" t="s">
        <v>398</v>
      </c>
      <c r="S6361" s="117" t="s">
        <v>398</v>
      </c>
      <c r="T6361" s="117" t="s">
        <v>398</v>
      </c>
      <c r="U6361" s="117" t="s">
        <v>398</v>
      </c>
      <c r="V6361" s="117" t="s">
        <v>398</v>
      </c>
      <c r="W6361" s="123">
        <v>85</v>
      </c>
      <c r="X6361" s="117" t="s">
        <v>907</v>
      </c>
      <c r="Y6361" s="120">
        <v>43565</v>
      </c>
      <c r="Z6361" s="121">
        <v>0.625</v>
      </c>
      <c r="AA6361" s="121">
        <v>0.71527777777777779</v>
      </c>
      <c r="AB6361" s="117" t="s">
        <v>582</v>
      </c>
      <c r="AC6361" s="119" t="s">
        <v>398</v>
      </c>
      <c r="AD6361" s="119" t="s">
        <v>398</v>
      </c>
    </row>
    <row r="6362" spans="1:30">
      <c r="A6362" s="117">
        <v>6361</v>
      </c>
      <c r="B6362" s="123" t="s">
        <v>469</v>
      </c>
      <c r="C6362" s="117" t="s">
        <v>5</v>
      </c>
      <c r="D6362" s="117" t="s">
        <v>595</v>
      </c>
      <c r="E6362" s="117">
        <v>6361</v>
      </c>
      <c r="F6362" s="117" t="s">
        <v>924</v>
      </c>
      <c r="G6362" s="117" t="s">
        <v>591</v>
      </c>
      <c r="H6362" s="117" t="s">
        <v>398</v>
      </c>
      <c r="I6362" s="117" t="s">
        <v>398</v>
      </c>
      <c r="J6362" s="117" t="s">
        <v>398</v>
      </c>
      <c r="K6362" s="117" t="s">
        <v>398</v>
      </c>
      <c r="L6362" s="117" t="s">
        <v>398</v>
      </c>
      <c r="M6362" s="117" t="s">
        <v>398</v>
      </c>
      <c r="N6362" s="117" t="s">
        <v>398</v>
      </c>
      <c r="O6362" s="125" t="s">
        <v>579</v>
      </c>
      <c r="P6362" s="117">
        <v>1</v>
      </c>
      <c r="Q6362" s="117" t="s">
        <v>398</v>
      </c>
      <c r="R6362" s="117" t="s">
        <v>398</v>
      </c>
      <c r="S6362" s="117" t="s">
        <v>398</v>
      </c>
      <c r="T6362" s="117" t="s">
        <v>398</v>
      </c>
      <c r="U6362" s="117" t="s">
        <v>398</v>
      </c>
      <c r="V6362" s="117" t="s">
        <v>398</v>
      </c>
      <c r="W6362" s="123">
        <v>85</v>
      </c>
      <c r="X6362" s="117" t="s">
        <v>907</v>
      </c>
      <c r="Y6362" s="120">
        <v>43565</v>
      </c>
      <c r="Z6362" s="121">
        <v>0.625</v>
      </c>
      <c r="AA6362" s="121">
        <v>0.71527777777777779</v>
      </c>
      <c r="AB6362" s="117" t="s">
        <v>582</v>
      </c>
      <c r="AC6362" s="119" t="s">
        <v>398</v>
      </c>
      <c r="AD6362" s="119" t="s">
        <v>398</v>
      </c>
    </row>
    <row r="6363" spans="1:30">
      <c r="A6363" s="117">
        <v>6362</v>
      </c>
      <c r="B6363" s="123" t="s">
        <v>469</v>
      </c>
      <c r="C6363" s="117" t="s">
        <v>5</v>
      </c>
      <c r="D6363" s="117" t="s">
        <v>595</v>
      </c>
      <c r="E6363" s="117">
        <v>6362</v>
      </c>
      <c r="F6363" s="117" t="s">
        <v>924</v>
      </c>
      <c r="G6363" s="117" t="s">
        <v>591</v>
      </c>
      <c r="H6363" s="117" t="s">
        <v>398</v>
      </c>
      <c r="I6363" s="117" t="s">
        <v>398</v>
      </c>
      <c r="J6363" s="117" t="s">
        <v>398</v>
      </c>
      <c r="K6363" s="117" t="s">
        <v>398</v>
      </c>
      <c r="L6363" s="117" t="s">
        <v>398</v>
      </c>
      <c r="M6363" s="117" t="s">
        <v>398</v>
      </c>
      <c r="N6363" s="117" t="s">
        <v>398</v>
      </c>
      <c r="O6363" s="125" t="s">
        <v>579</v>
      </c>
      <c r="P6363" s="117">
        <v>1</v>
      </c>
      <c r="Q6363" s="117" t="s">
        <v>398</v>
      </c>
      <c r="R6363" s="117" t="s">
        <v>398</v>
      </c>
      <c r="S6363" s="117" t="s">
        <v>398</v>
      </c>
      <c r="T6363" s="117" t="s">
        <v>398</v>
      </c>
      <c r="U6363" s="117" t="s">
        <v>398</v>
      </c>
      <c r="V6363" s="117" t="s">
        <v>398</v>
      </c>
      <c r="W6363" s="123">
        <v>85</v>
      </c>
      <c r="X6363" s="117" t="s">
        <v>907</v>
      </c>
      <c r="Y6363" s="120">
        <v>43565</v>
      </c>
      <c r="Z6363" s="121">
        <v>0.625</v>
      </c>
      <c r="AA6363" s="121">
        <v>0.71527777777777779</v>
      </c>
      <c r="AB6363" s="117" t="s">
        <v>582</v>
      </c>
      <c r="AC6363" s="119" t="s">
        <v>398</v>
      </c>
      <c r="AD6363" s="119" t="s">
        <v>398</v>
      </c>
    </row>
    <row r="6364" spans="1:30">
      <c r="A6364" s="117">
        <v>6363</v>
      </c>
      <c r="B6364" s="123" t="s">
        <v>469</v>
      </c>
      <c r="C6364" s="117" t="s">
        <v>5</v>
      </c>
      <c r="D6364" s="117" t="s">
        <v>595</v>
      </c>
      <c r="E6364" s="117">
        <v>6363</v>
      </c>
      <c r="F6364" s="117" t="s">
        <v>924</v>
      </c>
      <c r="G6364" s="117" t="s">
        <v>591</v>
      </c>
      <c r="H6364" s="117" t="s">
        <v>398</v>
      </c>
      <c r="I6364" s="117" t="s">
        <v>398</v>
      </c>
      <c r="J6364" s="117" t="s">
        <v>398</v>
      </c>
      <c r="K6364" s="117" t="s">
        <v>398</v>
      </c>
      <c r="L6364" s="117" t="s">
        <v>398</v>
      </c>
      <c r="M6364" s="117" t="s">
        <v>398</v>
      </c>
      <c r="N6364" s="117" t="s">
        <v>398</v>
      </c>
      <c r="O6364" s="125" t="s">
        <v>579</v>
      </c>
      <c r="P6364" s="117">
        <v>1</v>
      </c>
      <c r="Q6364" s="117" t="s">
        <v>398</v>
      </c>
      <c r="R6364" s="117" t="s">
        <v>398</v>
      </c>
      <c r="S6364" s="117" t="s">
        <v>398</v>
      </c>
      <c r="T6364" s="117" t="s">
        <v>398</v>
      </c>
      <c r="U6364" s="117" t="s">
        <v>398</v>
      </c>
      <c r="V6364" s="117" t="s">
        <v>398</v>
      </c>
      <c r="W6364" s="123">
        <v>85</v>
      </c>
      <c r="X6364" s="117" t="s">
        <v>907</v>
      </c>
      <c r="Y6364" s="120">
        <v>43565</v>
      </c>
      <c r="Z6364" s="121">
        <v>0.625</v>
      </c>
      <c r="AA6364" s="121">
        <v>0.71527777777777779</v>
      </c>
      <c r="AB6364" s="117" t="s">
        <v>582</v>
      </c>
      <c r="AC6364" s="119" t="s">
        <v>398</v>
      </c>
      <c r="AD6364" s="119" t="s">
        <v>398</v>
      </c>
    </row>
    <row r="6365" spans="1:30">
      <c r="A6365" s="117">
        <v>6364</v>
      </c>
      <c r="B6365" s="123" t="s">
        <v>469</v>
      </c>
      <c r="C6365" s="117" t="s">
        <v>5</v>
      </c>
      <c r="D6365" s="117" t="s">
        <v>595</v>
      </c>
      <c r="E6365" s="117">
        <v>6364</v>
      </c>
      <c r="F6365" s="117" t="s">
        <v>924</v>
      </c>
      <c r="G6365" s="117" t="s">
        <v>591</v>
      </c>
      <c r="H6365" s="117" t="s">
        <v>398</v>
      </c>
      <c r="I6365" s="117" t="s">
        <v>398</v>
      </c>
      <c r="J6365" s="117" t="s">
        <v>398</v>
      </c>
      <c r="K6365" s="117" t="s">
        <v>398</v>
      </c>
      <c r="L6365" s="117" t="s">
        <v>398</v>
      </c>
      <c r="M6365" s="117" t="s">
        <v>398</v>
      </c>
      <c r="N6365" s="117" t="s">
        <v>398</v>
      </c>
      <c r="O6365" s="125" t="s">
        <v>579</v>
      </c>
      <c r="P6365" s="117">
        <v>1</v>
      </c>
      <c r="Q6365" s="117" t="s">
        <v>398</v>
      </c>
      <c r="R6365" s="117" t="s">
        <v>398</v>
      </c>
      <c r="S6365" s="117" t="s">
        <v>398</v>
      </c>
      <c r="T6365" s="117" t="s">
        <v>398</v>
      </c>
      <c r="U6365" s="117" t="s">
        <v>398</v>
      </c>
      <c r="V6365" s="117" t="s">
        <v>398</v>
      </c>
      <c r="W6365" s="123">
        <v>85</v>
      </c>
      <c r="X6365" s="117" t="s">
        <v>907</v>
      </c>
      <c r="Y6365" s="120">
        <v>43565</v>
      </c>
      <c r="Z6365" s="121">
        <v>0.625</v>
      </c>
      <c r="AA6365" s="121">
        <v>0.71527777777777779</v>
      </c>
      <c r="AB6365" s="117" t="s">
        <v>582</v>
      </c>
      <c r="AC6365" s="119" t="s">
        <v>398</v>
      </c>
      <c r="AD6365" s="119" t="s">
        <v>398</v>
      </c>
    </row>
    <row r="6366" spans="1:30">
      <c r="A6366" s="117">
        <v>6365</v>
      </c>
      <c r="B6366" s="123" t="s">
        <v>469</v>
      </c>
      <c r="C6366" s="117" t="s">
        <v>5</v>
      </c>
      <c r="D6366" s="117" t="s">
        <v>595</v>
      </c>
      <c r="E6366" s="117">
        <v>6365</v>
      </c>
      <c r="F6366" s="117" t="s">
        <v>924</v>
      </c>
      <c r="G6366" s="117" t="s">
        <v>591</v>
      </c>
      <c r="H6366" s="117" t="s">
        <v>398</v>
      </c>
      <c r="I6366" s="117" t="s">
        <v>398</v>
      </c>
      <c r="J6366" s="117" t="s">
        <v>398</v>
      </c>
      <c r="K6366" s="117" t="s">
        <v>398</v>
      </c>
      <c r="L6366" s="117" t="s">
        <v>398</v>
      </c>
      <c r="M6366" s="117" t="s">
        <v>398</v>
      </c>
      <c r="N6366" s="117" t="s">
        <v>398</v>
      </c>
      <c r="O6366" s="125" t="s">
        <v>579</v>
      </c>
      <c r="P6366" s="117">
        <v>1</v>
      </c>
      <c r="Q6366" s="117" t="s">
        <v>398</v>
      </c>
      <c r="R6366" s="117" t="s">
        <v>398</v>
      </c>
      <c r="S6366" s="117" t="s">
        <v>398</v>
      </c>
      <c r="T6366" s="117" t="s">
        <v>398</v>
      </c>
      <c r="U6366" s="117" t="s">
        <v>398</v>
      </c>
      <c r="V6366" s="117" t="s">
        <v>398</v>
      </c>
      <c r="W6366" s="123">
        <v>85</v>
      </c>
      <c r="X6366" s="117" t="s">
        <v>907</v>
      </c>
      <c r="Y6366" s="120">
        <v>43565</v>
      </c>
      <c r="Z6366" s="121">
        <v>0.625</v>
      </c>
      <c r="AA6366" s="121">
        <v>0.71527777777777779</v>
      </c>
      <c r="AB6366" s="117" t="s">
        <v>582</v>
      </c>
      <c r="AC6366" s="119" t="s">
        <v>398</v>
      </c>
      <c r="AD6366" s="119" t="s">
        <v>398</v>
      </c>
    </row>
    <row r="6367" spans="1:30">
      <c r="A6367" s="117">
        <v>6366</v>
      </c>
      <c r="B6367" s="123" t="s">
        <v>469</v>
      </c>
      <c r="C6367" s="117" t="s">
        <v>5</v>
      </c>
      <c r="D6367" s="117" t="s">
        <v>595</v>
      </c>
      <c r="E6367" s="117">
        <v>6366</v>
      </c>
      <c r="F6367" s="117" t="s">
        <v>924</v>
      </c>
      <c r="G6367" s="117" t="s">
        <v>591</v>
      </c>
      <c r="H6367" s="117" t="s">
        <v>398</v>
      </c>
      <c r="I6367" s="117" t="s">
        <v>398</v>
      </c>
      <c r="J6367" s="117" t="s">
        <v>398</v>
      </c>
      <c r="K6367" s="117" t="s">
        <v>398</v>
      </c>
      <c r="L6367" s="117" t="s">
        <v>398</v>
      </c>
      <c r="M6367" s="117" t="s">
        <v>398</v>
      </c>
      <c r="N6367" s="117" t="s">
        <v>398</v>
      </c>
      <c r="O6367" s="125" t="s">
        <v>579</v>
      </c>
      <c r="P6367" s="117">
        <v>1</v>
      </c>
      <c r="Q6367" s="117" t="s">
        <v>398</v>
      </c>
      <c r="R6367" s="117" t="s">
        <v>398</v>
      </c>
      <c r="S6367" s="117" t="s">
        <v>398</v>
      </c>
      <c r="T6367" s="117" t="s">
        <v>398</v>
      </c>
      <c r="U6367" s="117" t="s">
        <v>398</v>
      </c>
      <c r="V6367" s="117" t="s">
        <v>398</v>
      </c>
      <c r="W6367" s="123">
        <v>85</v>
      </c>
      <c r="X6367" s="117" t="s">
        <v>907</v>
      </c>
      <c r="Y6367" s="120">
        <v>43565</v>
      </c>
      <c r="Z6367" s="121">
        <v>0.625</v>
      </c>
      <c r="AA6367" s="121">
        <v>0.71527777777777779</v>
      </c>
      <c r="AB6367" s="117" t="s">
        <v>582</v>
      </c>
      <c r="AC6367" s="119" t="s">
        <v>398</v>
      </c>
      <c r="AD6367" s="119" t="s">
        <v>398</v>
      </c>
    </row>
    <row r="6368" spans="1:30">
      <c r="A6368" s="117">
        <v>6367</v>
      </c>
      <c r="B6368" s="123" t="s">
        <v>469</v>
      </c>
      <c r="C6368" s="117" t="s">
        <v>5</v>
      </c>
      <c r="D6368" s="117" t="s">
        <v>595</v>
      </c>
      <c r="E6368" s="117">
        <v>6367</v>
      </c>
      <c r="F6368" s="117" t="s">
        <v>924</v>
      </c>
      <c r="G6368" s="117" t="s">
        <v>591</v>
      </c>
      <c r="H6368" s="117" t="s">
        <v>398</v>
      </c>
      <c r="I6368" s="117" t="s">
        <v>398</v>
      </c>
      <c r="J6368" s="117" t="s">
        <v>398</v>
      </c>
      <c r="K6368" s="117" t="s">
        <v>398</v>
      </c>
      <c r="L6368" s="117" t="s">
        <v>398</v>
      </c>
      <c r="M6368" s="117" t="s">
        <v>398</v>
      </c>
      <c r="N6368" s="117" t="s">
        <v>398</v>
      </c>
      <c r="O6368" s="125" t="s">
        <v>579</v>
      </c>
      <c r="P6368" s="117">
        <v>1</v>
      </c>
      <c r="Q6368" s="117" t="s">
        <v>398</v>
      </c>
      <c r="R6368" s="117" t="s">
        <v>398</v>
      </c>
      <c r="S6368" s="117" t="s">
        <v>398</v>
      </c>
      <c r="T6368" s="117" t="s">
        <v>398</v>
      </c>
      <c r="U6368" s="117" t="s">
        <v>398</v>
      </c>
      <c r="V6368" s="117" t="s">
        <v>398</v>
      </c>
      <c r="W6368" s="123">
        <v>85</v>
      </c>
      <c r="X6368" s="117" t="s">
        <v>907</v>
      </c>
      <c r="Y6368" s="120">
        <v>43565</v>
      </c>
      <c r="Z6368" s="121">
        <v>0.625</v>
      </c>
      <c r="AA6368" s="121">
        <v>0.71527777777777779</v>
      </c>
      <c r="AB6368" s="117" t="s">
        <v>582</v>
      </c>
      <c r="AC6368" s="119" t="s">
        <v>398</v>
      </c>
      <c r="AD6368" s="119" t="s">
        <v>398</v>
      </c>
    </row>
    <row r="6369" spans="1:30">
      <c r="A6369" s="117">
        <v>6368</v>
      </c>
      <c r="B6369" s="123" t="s">
        <v>469</v>
      </c>
      <c r="C6369" s="117" t="s">
        <v>5</v>
      </c>
      <c r="D6369" s="117" t="s">
        <v>595</v>
      </c>
      <c r="E6369" s="117">
        <v>6368</v>
      </c>
      <c r="F6369" s="117" t="s">
        <v>924</v>
      </c>
      <c r="G6369" s="117" t="s">
        <v>591</v>
      </c>
      <c r="H6369" s="117" t="s">
        <v>398</v>
      </c>
      <c r="I6369" s="117" t="s">
        <v>398</v>
      </c>
      <c r="J6369" s="117" t="s">
        <v>398</v>
      </c>
      <c r="K6369" s="117" t="s">
        <v>398</v>
      </c>
      <c r="L6369" s="117" t="s">
        <v>398</v>
      </c>
      <c r="M6369" s="117" t="s">
        <v>398</v>
      </c>
      <c r="N6369" s="117" t="s">
        <v>398</v>
      </c>
      <c r="O6369" s="125" t="s">
        <v>579</v>
      </c>
      <c r="P6369" s="117">
        <v>1</v>
      </c>
      <c r="Q6369" s="117" t="s">
        <v>398</v>
      </c>
      <c r="R6369" s="117" t="s">
        <v>398</v>
      </c>
      <c r="S6369" s="117" t="s">
        <v>398</v>
      </c>
      <c r="T6369" s="117" t="s">
        <v>398</v>
      </c>
      <c r="U6369" s="117" t="s">
        <v>398</v>
      </c>
      <c r="V6369" s="117" t="s">
        <v>398</v>
      </c>
      <c r="W6369" s="123">
        <v>85</v>
      </c>
      <c r="X6369" s="117" t="s">
        <v>907</v>
      </c>
      <c r="Y6369" s="120">
        <v>43565</v>
      </c>
      <c r="Z6369" s="121">
        <v>0.625</v>
      </c>
      <c r="AA6369" s="121">
        <v>0.71527777777777779</v>
      </c>
      <c r="AB6369" s="117" t="s">
        <v>582</v>
      </c>
      <c r="AC6369" s="119" t="s">
        <v>398</v>
      </c>
      <c r="AD6369" s="119" t="s">
        <v>398</v>
      </c>
    </row>
    <row r="6370" spans="1:30">
      <c r="A6370" s="117">
        <v>6369</v>
      </c>
      <c r="B6370" s="123" t="s">
        <v>469</v>
      </c>
      <c r="C6370" s="117" t="s">
        <v>5</v>
      </c>
      <c r="D6370" s="117" t="s">
        <v>595</v>
      </c>
      <c r="E6370" s="117">
        <v>6369</v>
      </c>
      <c r="F6370" s="117" t="s">
        <v>924</v>
      </c>
      <c r="G6370" s="117" t="s">
        <v>591</v>
      </c>
      <c r="H6370" s="117" t="s">
        <v>398</v>
      </c>
      <c r="I6370" s="117" t="s">
        <v>398</v>
      </c>
      <c r="J6370" s="117" t="s">
        <v>398</v>
      </c>
      <c r="K6370" s="117" t="s">
        <v>398</v>
      </c>
      <c r="L6370" s="117" t="s">
        <v>398</v>
      </c>
      <c r="M6370" s="117" t="s">
        <v>398</v>
      </c>
      <c r="N6370" s="117" t="s">
        <v>398</v>
      </c>
      <c r="O6370" s="125" t="s">
        <v>579</v>
      </c>
      <c r="P6370" s="117">
        <v>1</v>
      </c>
      <c r="Q6370" s="117" t="s">
        <v>398</v>
      </c>
      <c r="R6370" s="117" t="s">
        <v>398</v>
      </c>
      <c r="S6370" s="117" t="s">
        <v>398</v>
      </c>
      <c r="T6370" s="117" t="s">
        <v>398</v>
      </c>
      <c r="U6370" s="117" t="s">
        <v>398</v>
      </c>
      <c r="V6370" s="117" t="s">
        <v>398</v>
      </c>
      <c r="W6370" s="123">
        <v>85</v>
      </c>
      <c r="X6370" s="117" t="s">
        <v>907</v>
      </c>
      <c r="Y6370" s="120">
        <v>43565</v>
      </c>
      <c r="Z6370" s="121">
        <v>0.625</v>
      </c>
      <c r="AA6370" s="121">
        <v>0.71527777777777779</v>
      </c>
      <c r="AB6370" s="117" t="s">
        <v>582</v>
      </c>
      <c r="AC6370" s="119" t="s">
        <v>398</v>
      </c>
      <c r="AD6370" s="119" t="s">
        <v>398</v>
      </c>
    </row>
    <row r="6371" spans="1:30">
      <c r="A6371" s="117">
        <v>6370</v>
      </c>
      <c r="B6371" s="123" t="s">
        <v>469</v>
      </c>
      <c r="C6371" s="117" t="s">
        <v>5</v>
      </c>
      <c r="D6371" s="117" t="s">
        <v>595</v>
      </c>
      <c r="E6371" s="117">
        <v>6370</v>
      </c>
      <c r="F6371" s="117" t="s">
        <v>924</v>
      </c>
      <c r="G6371" s="117" t="s">
        <v>591</v>
      </c>
      <c r="H6371" s="117" t="s">
        <v>398</v>
      </c>
      <c r="I6371" s="117" t="s">
        <v>398</v>
      </c>
      <c r="J6371" s="117" t="s">
        <v>398</v>
      </c>
      <c r="K6371" s="117" t="s">
        <v>398</v>
      </c>
      <c r="L6371" s="117" t="s">
        <v>398</v>
      </c>
      <c r="M6371" s="117" t="s">
        <v>398</v>
      </c>
      <c r="N6371" s="117" t="s">
        <v>398</v>
      </c>
      <c r="O6371" s="125" t="s">
        <v>579</v>
      </c>
      <c r="P6371" s="117">
        <v>1</v>
      </c>
      <c r="Q6371" s="117" t="s">
        <v>398</v>
      </c>
      <c r="R6371" s="117" t="s">
        <v>398</v>
      </c>
      <c r="S6371" s="117" t="s">
        <v>398</v>
      </c>
      <c r="T6371" s="117" t="s">
        <v>398</v>
      </c>
      <c r="U6371" s="117" t="s">
        <v>398</v>
      </c>
      <c r="V6371" s="117" t="s">
        <v>398</v>
      </c>
      <c r="W6371" s="123">
        <v>85</v>
      </c>
      <c r="X6371" s="117" t="s">
        <v>907</v>
      </c>
      <c r="Y6371" s="120">
        <v>43565</v>
      </c>
      <c r="Z6371" s="121">
        <v>0.625</v>
      </c>
      <c r="AA6371" s="121">
        <v>0.71527777777777779</v>
      </c>
      <c r="AB6371" s="117" t="s">
        <v>582</v>
      </c>
      <c r="AC6371" s="119" t="s">
        <v>398</v>
      </c>
      <c r="AD6371" s="119" t="s">
        <v>398</v>
      </c>
    </row>
    <row r="6372" spans="1:30">
      <c r="A6372" s="117">
        <v>6371</v>
      </c>
      <c r="B6372" s="123" t="s">
        <v>469</v>
      </c>
      <c r="C6372" s="117" t="s">
        <v>5</v>
      </c>
      <c r="D6372" s="117" t="s">
        <v>595</v>
      </c>
      <c r="E6372" s="117">
        <v>6371</v>
      </c>
      <c r="F6372" s="117" t="s">
        <v>924</v>
      </c>
      <c r="G6372" s="117" t="s">
        <v>591</v>
      </c>
      <c r="H6372" s="117" t="s">
        <v>398</v>
      </c>
      <c r="I6372" s="117" t="s">
        <v>398</v>
      </c>
      <c r="J6372" s="117" t="s">
        <v>398</v>
      </c>
      <c r="K6372" s="117" t="s">
        <v>398</v>
      </c>
      <c r="L6372" s="117" t="s">
        <v>398</v>
      </c>
      <c r="M6372" s="117" t="s">
        <v>398</v>
      </c>
      <c r="N6372" s="117" t="s">
        <v>398</v>
      </c>
      <c r="O6372" s="125" t="s">
        <v>579</v>
      </c>
      <c r="P6372" s="117">
        <v>1</v>
      </c>
      <c r="Q6372" s="117" t="s">
        <v>398</v>
      </c>
      <c r="R6372" s="117" t="s">
        <v>398</v>
      </c>
      <c r="S6372" s="117" t="s">
        <v>398</v>
      </c>
      <c r="T6372" s="117" t="s">
        <v>398</v>
      </c>
      <c r="U6372" s="117" t="s">
        <v>398</v>
      </c>
      <c r="V6372" s="117" t="s">
        <v>398</v>
      </c>
      <c r="W6372" s="123">
        <v>85</v>
      </c>
      <c r="X6372" s="117" t="s">
        <v>907</v>
      </c>
      <c r="Y6372" s="120">
        <v>43565</v>
      </c>
      <c r="Z6372" s="121">
        <v>0.625</v>
      </c>
      <c r="AA6372" s="121">
        <v>0.71527777777777779</v>
      </c>
      <c r="AB6372" s="117" t="s">
        <v>582</v>
      </c>
      <c r="AC6372" s="119" t="s">
        <v>398</v>
      </c>
      <c r="AD6372" s="119" t="s">
        <v>398</v>
      </c>
    </row>
    <row r="6373" spans="1:30">
      <c r="A6373" s="117">
        <v>6372</v>
      </c>
      <c r="B6373" s="123" t="s">
        <v>469</v>
      </c>
      <c r="C6373" s="117" t="s">
        <v>5</v>
      </c>
      <c r="D6373" s="117" t="s">
        <v>595</v>
      </c>
      <c r="E6373" s="117">
        <v>6372</v>
      </c>
      <c r="F6373" s="117" t="s">
        <v>924</v>
      </c>
      <c r="G6373" s="117" t="s">
        <v>591</v>
      </c>
      <c r="H6373" s="117" t="s">
        <v>398</v>
      </c>
      <c r="I6373" s="117" t="s">
        <v>398</v>
      </c>
      <c r="J6373" s="117" t="s">
        <v>398</v>
      </c>
      <c r="K6373" s="117" t="s">
        <v>398</v>
      </c>
      <c r="L6373" s="117" t="s">
        <v>398</v>
      </c>
      <c r="M6373" s="117" t="s">
        <v>398</v>
      </c>
      <c r="N6373" s="117" t="s">
        <v>398</v>
      </c>
      <c r="O6373" s="125" t="s">
        <v>579</v>
      </c>
      <c r="P6373" s="117">
        <v>1</v>
      </c>
      <c r="Q6373" s="117" t="s">
        <v>398</v>
      </c>
      <c r="R6373" s="117" t="s">
        <v>398</v>
      </c>
      <c r="S6373" s="117" t="s">
        <v>398</v>
      </c>
      <c r="T6373" s="117" t="s">
        <v>398</v>
      </c>
      <c r="U6373" s="117" t="s">
        <v>398</v>
      </c>
      <c r="V6373" s="117" t="s">
        <v>398</v>
      </c>
      <c r="W6373" s="123">
        <v>85</v>
      </c>
      <c r="X6373" s="117" t="s">
        <v>907</v>
      </c>
      <c r="Y6373" s="120">
        <v>43565</v>
      </c>
      <c r="Z6373" s="121">
        <v>0.625</v>
      </c>
      <c r="AA6373" s="121">
        <v>0.71527777777777779</v>
      </c>
      <c r="AB6373" s="117" t="s">
        <v>582</v>
      </c>
      <c r="AC6373" s="119" t="s">
        <v>398</v>
      </c>
      <c r="AD6373" s="119" t="s">
        <v>398</v>
      </c>
    </row>
    <row r="6374" spans="1:30">
      <c r="A6374" s="117">
        <v>6373</v>
      </c>
      <c r="B6374" s="123" t="s">
        <v>469</v>
      </c>
      <c r="C6374" s="117" t="s">
        <v>5</v>
      </c>
      <c r="D6374" s="117" t="s">
        <v>595</v>
      </c>
      <c r="E6374" s="117">
        <v>6373</v>
      </c>
      <c r="F6374" s="117" t="s">
        <v>924</v>
      </c>
      <c r="G6374" s="117" t="s">
        <v>591</v>
      </c>
      <c r="H6374" s="117" t="s">
        <v>398</v>
      </c>
      <c r="I6374" s="117" t="s">
        <v>398</v>
      </c>
      <c r="J6374" s="117" t="s">
        <v>398</v>
      </c>
      <c r="K6374" s="117" t="s">
        <v>398</v>
      </c>
      <c r="L6374" s="117" t="s">
        <v>398</v>
      </c>
      <c r="M6374" s="117" t="s">
        <v>398</v>
      </c>
      <c r="N6374" s="117" t="s">
        <v>398</v>
      </c>
      <c r="O6374" s="125" t="s">
        <v>579</v>
      </c>
      <c r="P6374" s="117">
        <v>1</v>
      </c>
      <c r="Q6374" s="117" t="s">
        <v>398</v>
      </c>
      <c r="R6374" s="117" t="s">
        <v>398</v>
      </c>
      <c r="S6374" s="117" t="s">
        <v>398</v>
      </c>
      <c r="T6374" s="117" t="s">
        <v>398</v>
      </c>
      <c r="U6374" s="117" t="s">
        <v>398</v>
      </c>
      <c r="V6374" s="117" t="s">
        <v>398</v>
      </c>
      <c r="W6374" s="123">
        <v>85</v>
      </c>
      <c r="X6374" s="117" t="s">
        <v>907</v>
      </c>
      <c r="Y6374" s="120">
        <v>43565</v>
      </c>
      <c r="Z6374" s="121">
        <v>0.625</v>
      </c>
      <c r="AA6374" s="121">
        <v>0.71527777777777779</v>
      </c>
      <c r="AB6374" s="117" t="s">
        <v>582</v>
      </c>
      <c r="AC6374" s="119" t="s">
        <v>398</v>
      </c>
      <c r="AD6374" s="119" t="s">
        <v>398</v>
      </c>
    </row>
    <row r="6375" spans="1:30">
      <c r="A6375" s="117">
        <v>6374</v>
      </c>
      <c r="B6375" s="123" t="s">
        <v>469</v>
      </c>
      <c r="C6375" s="117" t="s">
        <v>5</v>
      </c>
      <c r="D6375" s="117" t="s">
        <v>595</v>
      </c>
      <c r="E6375" s="117">
        <v>6374</v>
      </c>
      <c r="F6375" s="117" t="s">
        <v>924</v>
      </c>
      <c r="G6375" s="117" t="s">
        <v>591</v>
      </c>
      <c r="H6375" s="117" t="s">
        <v>398</v>
      </c>
      <c r="I6375" s="117" t="s">
        <v>398</v>
      </c>
      <c r="J6375" s="117" t="s">
        <v>398</v>
      </c>
      <c r="K6375" s="117" t="s">
        <v>398</v>
      </c>
      <c r="L6375" s="117" t="s">
        <v>398</v>
      </c>
      <c r="M6375" s="117" t="s">
        <v>398</v>
      </c>
      <c r="N6375" s="117" t="s">
        <v>398</v>
      </c>
      <c r="O6375" s="125" t="s">
        <v>579</v>
      </c>
      <c r="P6375" s="117">
        <v>1</v>
      </c>
      <c r="Q6375" s="117" t="s">
        <v>398</v>
      </c>
      <c r="R6375" s="117" t="s">
        <v>398</v>
      </c>
      <c r="S6375" s="117" t="s">
        <v>398</v>
      </c>
      <c r="T6375" s="117" t="s">
        <v>398</v>
      </c>
      <c r="U6375" s="117" t="s">
        <v>398</v>
      </c>
      <c r="V6375" s="117" t="s">
        <v>398</v>
      </c>
      <c r="W6375" s="123">
        <v>85</v>
      </c>
      <c r="X6375" s="117" t="s">
        <v>907</v>
      </c>
      <c r="Y6375" s="120">
        <v>43565</v>
      </c>
      <c r="Z6375" s="121">
        <v>0.625</v>
      </c>
      <c r="AA6375" s="121">
        <v>0.71527777777777779</v>
      </c>
      <c r="AB6375" s="117" t="s">
        <v>582</v>
      </c>
      <c r="AC6375" s="119" t="s">
        <v>398</v>
      </c>
      <c r="AD6375" s="119" t="s">
        <v>398</v>
      </c>
    </row>
    <row r="6376" spans="1:30">
      <c r="A6376" s="117">
        <v>6375</v>
      </c>
      <c r="B6376" s="123" t="s">
        <v>469</v>
      </c>
      <c r="C6376" s="117" t="s">
        <v>5</v>
      </c>
      <c r="D6376" s="117" t="s">
        <v>595</v>
      </c>
      <c r="E6376" s="117">
        <v>6375</v>
      </c>
      <c r="F6376" s="117" t="s">
        <v>924</v>
      </c>
      <c r="G6376" s="117" t="s">
        <v>591</v>
      </c>
      <c r="H6376" s="117" t="s">
        <v>398</v>
      </c>
      <c r="I6376" s="117" t="s">
        <v>398</v>
      </c>
      <c r="J6376" s="117" t="s">
        <v>398</v>
      </c>
      <c r="K6376" s="117" t="s">
        <v>398</v>
      </c>
      <c r="L6376" s="117" t="s">
        <v>398</v>
      </c>
      <c r="M6376" s="117" t="s">
        <v>398</v>
      </c>
      <c r="N6376" s="117" t="s">
        <v>398</v>
      </c>
      <c r="O6376" s="125" t="s">
        <v>579</v>
      </c>
      <c r="P6376" s="117">
        <v>1</v>
      </c>
      <c r="Q6376" s="117" t="s">
        <v>398</v>
      </c>
      <c r="R6376" s="117" t="s">
        <v>398</v>
      </c>
      <c r="S6376" s="117" t="s">
        <v>398</v>
      </c>
      <c r="T6376" s="117" t="s">
        <v>398</v>
      </c>
      <c r="U6376" s="117" t="s">
        <v>398</v>
      </c>
      <c r="V6376" s="117" t="s">
        <v>398</v>
      </c>
      <c r="W6376" s="123">
        <v>85</v>
      </c>
      <c r="X6376" s="117" t="s">
        <v>907</v>
      </c>
      <c r="Y6376" s="120">
        <v>43565</v>
      </c>
      <c r="Z6376" s="121">
        <v>0.625</v>
      </c>
      <c r="AA6376" s="121">
        <v>0.71527777777777779</v>
      </c>
      <c r="AB6376" s="117" t="s">
        <v>582</v>
      </c>
      <c r="AC6376" s="119" t="s">
        <v>398</v>
      </c>
      <c r="AD6376" s="119" t="s">
        <v>398</v>
      </c>
    </row>
    <row r="6377" spans="1:30">
      <c r="A6377" s="117">
        <v>6376</v>
      </c>
      <c r="B6377" s="123" t="s">
        <v>469</v>
      </c>
      <c r="C6377" s="117" t="s">
        <v>5</v>
      </c>
      <c r="D6377" s="117" t="s">
        <v>595</v>
      </c>
      <c r="E6377" s="117">
        <v>6376</v>
      </c>
      <c r="F6377" s="117" t="s">
        <v>924</v>
      </c>
      <c r="G6377" s="117" t="s">
        <v>591</v>
      </c>
      <c r="H6377" s="117" t="s">
        <v>398</v>
      </c>
      <c r="I6377" s="117" t="s">
        <v>398</v>
      </c>
      <c r="J6377" s="117" t="s">
        <v>398</v>
      </c>
      <c r="K6377" s="117" t="s">
        <v>398</v>
      </c>
      <c r="L6377" s="117" t="s">
        <v>398</v>
      </c>
      <c r="M6377" s="117" t="s">
        <v>398</v>
      </c>
      <c r="N6377" s="117" t="s">
        <v>398</v>
      </c>
      <c r="O6377" s="125" t="s">
        <v>579</v>
      </c>
      <c r="P6377" s="117">
        <v>1</v>
      </c>
      <c r="Q6377" s="117" t="s">
        <v>398</v>
      </c>
      <c r="R6377" s="117" t="s">
        <v>398</v>
      </c>
      <c r="S6377" s="117" t="s">
        <v>398</v>
      </c>
      <c r="T6377" s="117" t="s">
        <v>398</v>
      </c>
      <c r="U6377" s="117" t="s">
        <v>398</v>
      </c>
      <c r="V6377" s="117" t="s">
        <v>398</v>
      </c>
      <c r="W6377" s="123">
        <v>85</v>
      </c>
      <c r="X6377" s="117" t="s">
        <v>907</v>
      </c>
      <c r="Y6377" s="120">
        <v>43565</v>
      </c>
      <c r="Z6377" s="121">
        <v>0.625</v>
      </c>
      <c r="AA6377" s="121">
        <v>0.71527777777777779</v>
      </c>
      <c r="AB6377" s="117" t="s">
        <v>582</v>
      </c>
      <c r="AC6377" s="119" t="s">
        <v>398</v>
      </c>
      <c r="AD6377" s="119" t="s">
        <v>398</v>
      </c>
    </row>
    <row r="6378" spans="1:30">
      <c r="A6378" s="117">
        <v>6377</v>
      </c>
      <c r="B6378" s="123" t="s">
        <v>469</v>
      </c>
      <c r="C6378" s="117" t="s">
        <v>5</v>
      </c>
      <c r="D6378" s="117" t="s">
        <v>595</v>
      </c>
      <c r="E6378" s="117">
        <v>6377</v>
      </c>
      <c r="F6378" s="117" t="s">
        <v>924</v>
      </c>
      <c r="G6378" s="117" t="s">
        <v>591</v>
      </c>
      <c r="H6378" s="117" t="s">
        <v>398</v>
      </c>
      <c r="I6378" s="117" t="s">
        <v>398</v>
      </c>
      <c r="J6378" s="117" t="s">
        <v>398</v>
      </c>
      <c r="K6378" s="117" t="s">
        <v>398</v>
      </c>
      <c r="L6378" s="117" t="s">
        <v>398</v>
      </c>
      <c r="M6378" s="117" t="s">
        <v>398</v>
      </c>
      <c r="N6378" s="117" t="s">
        <v>398</v>
      </c>
      <c r="O6378" s="125" t="s">
        <v>579</v>
      </c>
      <c r="P6378" s="117">
        <v>1</v>
      </c>
      <c r="Q6378" s="117" t="s">
        <v>398</v>
      </c>
      <c r="R6378" s="117" t="s">
        <v>398</v>
      </c>
      <c r="S6378" s="117" t="s">
        <v>398</v>
      </c>
      <c r="T6378" s="117" t="s">
        <v>398</v>
      </c>
      <c r="U6378" s="117" t="s">
        <v>398</v>
      </c>
      <c r="V6378" s="117" t="s">
        <v>398</v>
      </c>
      <c r="W6378" s="123">
        <v>85</v>
      </c>
      <c r="X6378" s="117" t="s">
        <v>907</v>
      </c>
      <c r="Y6378" s="120">
        <v>43565</v>
      </c>
      <c r="Z6378" s="121">
        <v>0.625</v>
      </c>
      <c r="AA6378" s="121">
        <v>0.71527777777777779</v>
      </c>
      <c r="AB6378" s="117" t="s">
        <v>582</v>
      </c>
      <c r="AC6378" s="119" t="s">
        <v>398</v>
      </c>
      <c r="AD6378" s="119" t="s">
        <v>398</v>
      </c>
    </row>
    <row r="6379" spans="1:30">
      <c r="A6379" s="117">
        <v>6378</v>
      </c>
      <c r="B6379" s="123" t="s">
        <v>469</v>
      </c>
      <c r="C6379" s="117" t="s">
        <v>5</v>
      </c>
      <c r="D6379" s="117" t="s">
        <v>595</v>
      </c>
      <c r="E6379" s="117">
        <v>6378</v>
      </c>
      <c r="F6379" s="117" t="s">
        <v>924</v>
      </c>
      <c r="G6379" s="117" t="s">
        <v>591</v>
      </c>
      <c r="H6379" s="117" t="s">
        <v>398</v>
      </c>
      <c r="I6379" s="117" t="s">
        <v>398</v>
      </c>
      <c r="J6379" s="117" t="s">
        <v>398</v>
      </c>
      <c r="K6379" s="117" t="s">
        <v>398</v>
      </c>
      <c r="L6379" s="117" t="s">
        <v>398</v>
      </c>
      <c r="M6379" s="117" t="s">
        <v>398</v>
      </c>
      <c r="N6379" s="117" t="s">
        <v>398</v>
      </c>
      <c r="O6379" s="125" t="s">
        <v>579</v>
      </c>
      <c r="P6379" s="117">
        <v>1</v>
      </c>
      <c r="Q6379" s="117" t="s">
        <v>398</v>
      </c>
      <c r="R6379" s="117" t="s">
        <v>398</v>
      </c>
      <c r="S6379" s="117" t="s">
        <v>398</v>
      </c>
      <c r="T6379" s="117" t="s">
        <v>398</v>
      </c>
      <c r="U6379" s="117" t="s">
        <v>398</v>
      </c>
      <c r="V6379" s="117" t="s">
        <v>398</v>
      </c>
      <c r="W6379" s="123">
        <v>85</v>
      </c>
      <c r="X6379" s="117" t="s">
        <v>907</v>
      </c>
      <c r="Y6379" s="120">
        <v>43565</v>
      </c>
      <c r="Z6379" s="121">
        <v>0.625</v>
      </c>
      <c r="AA6379" s="121">
        <v>0.71527777777777779</v>
      </c>
      <c r="AB6379" s="117" t="s">
        <v>582</v>
      </c>
      <c r="AC6379" s="119" t="s">
        <v>398</v>
      </c>
      <c r="AD6379" s="119" t="s">
        <v>398</v>
      </c>
    </row>
    <row r="6380" spans="1:30">
      <c r="A6380" s="117">
        <v>6379</v>
      </c>
      <c r="B6380" s="123" t="s">
        <v>469</v>
      </c>
      <c r="C6380" s="117" t="s">
        <v>5</v>
      </c>
      <c r="D6380" s="117" t="s">
        <v>595</v>
      </c>
      <c r="E6380" s="117">
        <v>6379</v>
      </c>
      <c r="F6380" s="117" t="s">
        <v>924</v>
      </c>
      <c r="G6380" s="117" t="s">
        <v>591</v>
      </c>
      <c r="H6380" s="117" t="s">
        <v>398</v>
      </c>
      <c r="I6380" s="117" t="s">
        <v>398</v>
      </c>
      <c r="J6380" s="117" t="s">
        <v>398</v>
      </c>
      <c r="K6380" s="117" t="s">
        <v>398</v>
      </c>
      <c r="L6380" s="117" t="s">
        <v>398</v>
      </c>
      <c r="M6380" s="117" t="s">
        <v>398</v>
      </c>
      <c r="N6380" s="117" t="s">
        <v>398</v>
      </c>
      <c r="O6380" s="125" t="s">
        <v>579</v>
      </c>
      <c r="P6380" s="117">
        <v>1</v>
      </c>
      <c r="Q6380" s="117" t="s">
        <v>398</v>
      </c>
      <c r="R6380" s="117" t="s">
        <v>398</v>
      </c>
      <c r="S6380" s="117" t="s">
        <v>398</v>
      </c>
      <c r="T6380" s="117" t="s">
        <v>398</v>
      </c>
      <c r="U6380" s="117" t="s">
        <v>398</v>
      </c>
      <c r="V6380" s="117" t="s">
        <v>398</v>
      </c>
      <c r="W6380" s="123">
        <v>85</v>
      </c>
      <c r="X6380" s="117" t="s">
        <v>907</v>
      </c>
      <c r="Y6380" s="120">
        <v>43565</v>
      </c>
      <c r="Z6380" s="121">
        <v>0.625</v>
      </c>
      <c r="AA6380" s="121">
        <v>0.71527777777777779</v>
      </c>
      <c r="AB6380" s="117" t="s">
        <v>582</v>
      </c>
      <c r="AC6380" s="119" t="s">
        <v>398</v>
      </c>
      <c r="AD6380" s="119" t="s">
        <v>398</v>
      </c>
    </row>
    <row r="6381" spans="1:30">
      <c r="A6381" s="117">
        <v>6380</v>
      </c>
      <c r="B6381" s="123" t="s">
        <v>469</v>
      </c>
      <c r="C6381" s="117" t="s">
        <v>5</v>
      </c>
      <c r="D6381" s="117" t="s">
        <v>595</v>
      </c>
      <c r="E6381" s="117">
        <v>6380</v>
      </c>
      <c r="F6381" s="117" t="s">
        <v>924</v>
      </c>
      <c r="G6381" s="117" t="s">
        <v>591</v>
      </c>
      <c r="H6381" s="117" t="s">
        <v>398</v>
      </c>
      <c r="I6381" s="117" t="s">
        <v>398</v>
      </c>
      <c r="J6381" s="117" t="s">
        <v>398</v>
      </c>
      <c r="K6381" s="117" t="s">
        <v>398</v>
      </c>
      <c r="L6381" s="117" t="s">
        <v>398</v>
      </c>
      <c r="M6381" s="117" t="s">
        <v>398</v>
      </c>
      <c r="N6381" s="117" t="s">
        <v>398</v>
      </c>
      <c r="O6381" s="125" t="s">
        <v>579</v>
      </c>
      <c r="P6381" s="117">
        <v>1</v>
      </c>
      <c r="Q6381" s="117" t="s">
        <v>398</v>
      </c>
      <c r="R6381" s="117" t="s">
        <v>398</v>
      </c>
      <c r="S6381" s="117" t="s">
        <v>398</v>
      </c>
      <c r="T6381" s="117" t="s">
        <v>398</v>
      </c>
      <c r="U6381" s="117" t="s">
        <v>398</v>
      </c>
      <c r="V6381" s="117" t="s">
        <v>398</v>
      </c>
      <c r="W6381" s="123">
        <v>85</v>
      </c>
      <c r="X6381" s="117" t="s">
        <v>907</v>
      </c>
      <c r="Y6381" s="120">
        <v>43565</v>
      </c>
      <c r="Z6381" s="121">
        <v>0.625</v>
      </c>
      <c r="AA6381" s="121">
        <v>0.71527777777777779</v>
      </c>
      <c r="AB6381" s="117" t="s">
        <v>582</v>
      </c>
      <c r="AC6381" s="119" t="s">
        <v>398</v>
      </c>
      <c r="AD6381" s="119" t="s">
        <v>398</v>
      </c>
    </row>
    <row r="6382" spans="1:30">
      <c r="A6382" s="117">
        <v>6381</v>
      </c>
      <c r="B6382" s="123" t="s">
        <v>469</v>
      </c>
      <c r="C6382" s="117" t="s">
        <v>5</v>
      </c>
      <c r="D6382" s="117" t="s">
        <v>595</v>
      </c>
      <c r="E6382" s="117">
        <v>6381</v>
      </c>
      <c r="F6382" s="117" t="s">
        <v>924</v>
      </c>
      <c r="G6382" s="117" t="s">
        <v>591</v>
      </c>
      <c r="H6382" s="117" t="s">
        <v>398</v>
      </c>
      <c r="I6382" s="117" t="s">
        <v>398</v>
      </c>
      <c r="J6382" s="117" t="s">
        <v>398</v>
      </c>
      <c r="K6382" s="117" t="s">
        <v>398</v>
      </c>
      <c r="L6382" s="117" t="s">
        <v>398</v>
      </c>
      <c r="M6382" s="117" t="s">
        <v>398</v>
      </c>
      <c r="N6382" s="117" t="s">
        <v>398</v>
      </c>
      <c r="O6382" s="125" t="s">
        <v>579</v>
      </c>
      <c r="P6382" s="117">
        <v>1</v>
      </c>
      <c r="Q6382" s="117" t="s">
        <v>398</v>
      </c>
      <c r="R6382" s="117" t="s">
        <v>398</v>
      </c>
      <c r="S6382" s="117" t="s">
        <v>398</v>
      </c>
      <c r="T6382" s="117" t="s">
        <v>398</v>
      </c>
      <c r="U6382" s="117" t="s">
        <v>398</v>
      </c>
      <c r="V6382" s="117" t="s">
        <v>398</v>
      </c>
      <c r="W6382" s="123">
        <v>85</v>
      </c>
      <c r="X6382" s="117" t="s">
        <v>907</v>
      </c>
      <c r="Y6382" s="120">
        <v>43565</v>
      </c>
      <c r="Z6382" s="121">
        <v>0.625</v>
      </c>
      <c r="AA6382" s="121">
        <v>0.71527777777777779</v>
      </c>
      <c r="AB6382" s="117" t="s">
        <v>582</v>
      </c>
      <c r="AC6382" s="119" t="s">
        <v>398</v>
      </c>
      <c r="AD6382" s="119" t="s">
        <v>398</v>
      </c>
    </row>
    <row r="6383" spans="1:30">
      <c r="A6383" s="117">
        <v>6382</v>
      </c>
      <c r="B6383" s="123" t="s">
        <v>469</v>
      </c>
      <c r="C6383" s="117" t="s">
        <v>5</v>
      </c>
      <c r="D6383" s="117" t="s">
        <v>595</v>
      </c>
      <c r="E6383" s="117">
        <v>6382</v>
      </c>
      <c r="F6383" s="117" t="s">
        <v>924</v>
      </c>
      <c r="G6383" s="117" t="s">
        <v>591</v>
      </c>
      <c r="H6383" s="117" t="s">
        <v>398</v>
      </c>
      <c r="I6383" s="117" t="s">
        <v>398</v>
      </c>
      <c r="J6383" s="117" t="s">
        <v>398</v>
      </c>
      <c r="K6383" s="117" t="s">
        <v>398</v>
      </c>
      <c r="L6383" s="117" t="s">
        <v>398</v>
      </c>
      <c r="M6383" s="117" t="s">
        <v>398</v>
      </c>
      <c r="N6383" s="117" t="s">
        <v>398</v>
      </c>
      <c r="O6383" s="125" t="s">
        <v>579</v>
      </c>
      <c r="P6383" s="117">
        <v>1</v>
      </c>
      <c r="Q6383" s="117" t="s">
        <v>398</v>
      </c>
      <c r="R6383" s="117" t="s">
        <v>398</v>
      </c>
      <c r="S6383" s="117" t="s">
        <v>398</v>
      </c>
      <c r="T6383" s="117" t="s">
        <v>398</v>
      </c>
      <c r="U6383" s="117" t="s">
        <v>398</v>
      </c>
      <c r="V6383" s="117" t="s">
        <v>398</v>
      </c>
      <c r="W6383" s="123">
        <v>85</v>
      </c>
      <c r="X6383" s="117" t="s">
        <v>907</v>
      </c>
      <c r="Y6383" s="120">
        <v>43565</v>
      </c>
      <c r="Z6383" s="121">
        <v>0.625</v>
      </c>
      <c r="AA6383" s="121">
        <v>0.71527777777777779</v>
      </c>
      <c r="AB6383" s="117" t="s">
        <v>582</v>
      </c>
      <c r="AC6383" s="119" t="s">
        <v>398</v>
      </c>
      <c r="AD6383" s="119" t="s">
        <v>398</v>
      </c>
    </row>
    <row r="6384" spans="1:30">
      <c r="A6384" s="117">
        <v>6383</v>
      </c>
      <c r="B6384" s="123" t="s">
        <v>469</v>
      </c>
      <c r="C6384" s="117" t="s">
        <v>5</v>
      </c>
      <c r="D6384" s="117" t="s">
        <v>595</v>
      </c>
      <c r="E6384" s="117">
        <v>6383</v>
      </c>
      <c r="F6384" s="117" t="s">
        <v>924</v>
      </c>
      <c r="G6384" s="117" t="s">
        <v>591</v>
      </c>
      <c r="H6384" s="117" t="s">
        <v>398</v>
      </c>
      <c r="I6384" s="117" t="s">
        <v>398</v>
      </c>
      <c r="J6384" s="117" t="s">
        <v>398</v>
      </c>
      <c r="K6384" s="117" t="s">
        <v>398</v>
      </c>
      <c r="L6384" s="117" t="s">
        <v>398</v>
      </c>
      <c r="M6384" s="117" t="s">
        <v>398</v>
      </c>
      <c r="N6384" s="117" t="s">
        <v>398</v>
      </c>
      <c r="O6384" s="125" t="s">
        <v>579</v>
      </c>
      <c r="P6384" s="117">
        <v>1</v>
      </c>
      <c r="Q6384" s="117" t="s">
        <v>398</v>
      </c>
      <c r="R6384" s="117" t="s">
        <v>398</v>
      </c>
      <c r="S6384" s="117" t="s">
        <v>398</v>
      </c>
      <c r="T6384" s="117" t="s">
        <v>398</v>
      </c>
      <c r="U6384" s="117" t="s">
        <v>398</v>
      </c>
      <c r="V6384" s="117" t="s">
        <v>398</v>
      </c>
      <c r="W6384" s="123">
        <v>85</v>
      </c>
      <c r="X6384" s="117" t="s">
        <v>907</v>
      </c>
      <c r="Y6384" s="120">
        <v>43565</v>
      </c>
      <c r="Z6384" s="121">
        <v>0.625</v>
      </c>
      <c r="AA6384" s="121">
        <v>0.71527777777777779</v>
      </c>
      <c r="AB6384" s="117" t="s">
        <v>582</v>
      </c>
      <c r="AC6384" s="119" t="s">
        <v>398</v>
      </c>
      <c r="AD6384" s="119" t="s">
        <v>398</v>
      </c>
    </row>
    <row r="6385" spans="1:30">
      <c r="A6385" s="117">
        <v>6384</v>
      </c>
      <c r="B6385" s="123" t="s">
        <v>469</v>
      </c>
      <c r="C6385" s="117" t="s">
        <v>5</v>
      </c>
      <c r="D6385" s="117" t="s">
        <v>595</v>
      </c>
      <c r="E6385" s="117">
        <v>6384</v>
      </c>
      <c r="F6385" s="117" t="s">
        <v>924</v>
      </c>
      <c r="G6385" s="117" t="s">
        <v>591</v>
      </c>
      <c r="H6385" s="117" t="s">
        <v>398</v>
      </c>
      <c r="I6385" s="117" t="s">
        <v>398</v>
      </c>
      <c r="J6385" s="117" t="s">
        <v>398</v>
      </c>
      <c r="K6385" s="117" t="s">
        <v>398</v>
      </c>
      <c r="L6385" s="117" t="s">
        <v>398</v>
      </c>
      <c r="M6385" s="117" t="s">
        <v>398</v>
      </c>
      <c r="N6385" s="117" t="s">
        <v>398</v>
      </c>
      <c r="O6385" s="125" t="s">
        <v>579</v>
      </c>
      <c r="P6385" s="117">
        <v>1</v>
      </c>
      <c r="Q6385" s="117" t="s">
        <v>398</v>
      </c>
      <c r="R6385" s="117" t="s">
        <v>398</v>
      </c>
      <c r="S6385" s="117" t="s">
        <v>398</v>
      </c>
      <c r="T6385" s="117" t="s">
        <v>398</v>
      </c>
      <c r="U6385" s="117" t="s">
        <v>398</v>
      </c>
      <c r="V6385" s="117" t="s">
        <v>398</v>
      </c>
      <c r="W6385" s="123">
        <v>85</v>
      </c>
      <c r="X6385" s="117" t="s">
        <v>907</v>
      </c>
      <c r="Y6385" s="120">
        <v>43565</v>
      </c>
      <c r="Z6385" s="121">
        <v>0.625</v>
      </c>
      <c r="AA6385" s="121">
        <v>0.71527777777777779</v>
      </c>
      <c r="AB6385" s="117" t="s">
        <v>582</v>
      </c>
      <c r="AC6385" s="119" t="s">
        <v>398</v>
      </c>
      <c r="AD6385" s="119" t="s">
        <v>398</v>
      </c>
    </row>
    <row r="6386" spans="1:30">
      <c r="A6386" s="117">
        <v>6385</v>
      </c>
      <c r="B6386" s="123" t="s">
        <v>469</v>
      </c>
      <c r="C6386" s="117" t="s">
        <v>5</v>
      </c>
      <c r="D6386" s="117" t="s">
        <v>595</v>
      </c>
      <c r="E6386" s="117">
        <v>6385</v>
      </c>
      <c r="F6386" s="117" t="s">
        <v>924</v>
      </c>
      <c r="G6386" s="117" t="s">
        <v>591</v>
      </c>
      <c r="H6386" s="117" t="s">
        <v>398</v>
      </c>
      <c r="I6386" s="117" t="s">
        <v>398</v>
      </c>
      <c r="J6386" s="117" t="s">
        <v>398</v>
      </c>
      <c r="K6386" s="117" t="s">
        <v>398</v>
      </c>
      <c r="L6386" s="117" t="s">
        <v>398</v>
      </c>
      <c r="M6386" s="117" t="s">
        <v>398</v>
      </c>
      <c r="N6386" s="117" t="s">
        <v>398</v>
      </c>
      <c r="O6386" s="125" t="s">
        <v>579</v>
      </c>
      <c r="P6386" s="117">
        <v>1</v>
      </c>
      <c r="Q6386" s="117" t="s">
        <v>398</v>
      </c>
      <c r="R6386" s="117" t="s">
        <v>398</v>
      </c>
      <c r="S6386" s="117" t="s">
        <v>398</v>
      </c>
      <c r="T6386" s="117" t="s">
        <v>398</v>
      </c>
      <c r="U6386" s="117" t="s">
        <v>398</v>
      </c>
      <c r="V6386" s="117" t="s">
        <v>398</v>
      </c>
      <c r="W6386" s="123">
        <v>85</v>
      </c>
      <c r="X6386" s="117" t="s">
        <v>907</v>
      </c>
      <c r="Y6386" s="120">
        <v>43565</v>
      </c>
      <c r="Z6386" s="121">
        <v>0.625</v>
      </c>
      <c r="AA6386" s="121">
        <v>0.71527777777777779</v>
      </c>
      <c r="AB6386" s="117" t="s">
        <v>582</v>
      </c>
      <c r="AC6386" s="119" t="s">
        <v>398</v>
      </c>
      <c r="AD6386" s="119" t="s">
        <v>398</v>
      </c>
    </row>
    <row r="6387" spans="1:30">
      <c r="A6387" s="117">
        <v>6386</v>
      </c>
      <c r="B6387" s="123" t="s">
        <v>469</v>
      </c>
      <c r="C6387" s="117" t="s">
        <v>5</v>
      </c>
      <c r="D6387" s="117" t="s">
        <v>595</v>
      </c>
      <c r="E6387" s="117">
        <v>6386</v>
      </c>
      <c r="F6387" s="117" t="s">
        <v>924</v>
      </c>
      <c r="G6387" s="117" t="s">
        <v>591</v>
      </c>
      <c r="H6387" s="117" t="s">
        <v>398</v>
      </c>
      <c r="I6387" s="117" t="s">
        <v>398</v>
      </c>
      <c r="J6387" s="117" t="s">
        <v>398</v>
      </c>
      <c r="K6387" s="117" t="s">
        <v>398</v>
      </c>
      <c r="L6387" s="117" t="s">
        <v>398</v>
      </c>
      <c r="M6387" s="117" t="s">
        <v>398</v>
      </c>
      <c r="N6387" s="117" t="s">
        <v>398</v>
      </c>
      <c r="O6387" s="125" t="s">
        <v>579</v>
      </c>
      <c r="P6387" s="117">
        <v>1</v>
      </c>
      <c r="Q6387" s="117" t="s">
        <v>398</v>
      </c>
      <c r="R6387" s="117" t="s">
        <v>398</v>
      </c>
      <c r="S6387" s="117" t="s">
        <v>398</v>
      </c>
      <c r="T6387" s="117" t="s">
        <v>398</v>
      </c>
      <c r="U6387" s="117" t="s">
        <v>398</v>
      </c>
      <c r="V6387" s="117" t="s">
        <v>398</v>
      </c>
      <c r="W6387" s="123">
        <v>85</v>
      </c>
      <c r="X6387" s="117" t="s">
        <v>907</v>
      </c>
      <c r="Y6387" s="120">
        <v>43565</v>
      </c>
      <c r="Z6387" s="121">
        <v>0.625</v>
      </c>
      <c r="AA6387" s="121">
        <v>0.71527777777777779</v>
      </c>
      <c r="AB6387" s="117" t="s">
        <v>582</v>
      </c>
      <c r="AC6387" s="119" t="s">
        <v>398</v>
      </c>
      <c r="AD6387" s="119" t="s">
        <v>398</v>
      </c>
    </row>
    <row r="6388" spans="1:30">
      <c r="A6388" s="117">
        <v>6387</v>
      </c>
      <c r="B6388" s="123" t="s">
        <v>469</v>
      </c>
      <c r="C6388" s="117" t="s">
        <v>5</v>
      </c>
      <c r="D6388" s="117" t="s">
        <v>595</v>
      </c>
      <c r="E6388" s="117">
        <v>6387</v>
      </c>
      <c r="F6388" s="117" t="s">
        <v>924</v>
      </c>
      <c r="G6388" s="117" t="s">
        <v>591</v>
      </c>
      <c r="H6388" s="117" t="s">
        <v>398</v>
      </c>
      <c r="I6388" s="117" t="s">
        <v>398</v>
      </c>
      <c r="J6388" s="117" t="s">
        <v>398</v>
      </c>
      <c r="K6388" s="117" t="s">
        <v>398</v>
      </c>
      <c r="L6388" s="117" t="s">
        <v>398</v>
      </c>
      <c r="M6388" s="117" t="s">
        <v>398</v>
      </c>
      <c r="N6388" s="117" t="s">
        <v>398</v>
      </c>
      <c r="O6388" s="125" t="s">
        <v>579</v>
      </c>
      <c r="P6388" s="117">
        <v>1</v>
      </c>
      <c r="Q6388" s="117" t="s">
        <v>398</v>
      </c>
      <c r="R6388" s="117" t="s">
        <v>398</v>
      </c>
      <c r="S6388" s="117" t="s">
        <v>398</v>
      </c>
      <c r="T6388" s="117" t="s">
        <v>398</v>
      </c>
      <c r="U6388" s="117" t="s">
        <v>398</v>
      </c>
      <c r="V6388" s="117" t="s">
        <v>398</v>
      </c>
      <c r="W6388" s="123">
        <v>85</v>
      </c>
      <c r="X6388" s="117" t="s">
        <v>907</v>
      </c>
      <c r="Y6388" s="120">
        <v>43565</v>
      </c>
      <c r="Z6388" s="121">
        <v>0.625</v>
      </c>
      <c r="AA6388" s="121">
        <v>0.71527777777777779</v>
      </c>
      <c r="AB6388" s="117" t="s">
        <v>582</v>
      </c>
      <c r="AC6388" s="119" t="s">
        <v>398</v>
      </c>
      <c r="AD6388" s="119" t="s">
        <v>398</v>
      </c>
    </row>
    <row r="6389" spans="1:30">
      <c r="A6389" s="117">
        <v>6388</v>
      </c>
      <c r="B6389" s="123" t="s">
        <v>469</v>
      </c>
      <c r="C6389" s="117" t="s">
        <v>5</v>
      </c>
      <c r="D6389" s="117" t="s">
        <v>595</v>
      </c>
      <c r="E6389" s="117">
        <v>6388</v>
      </c>
      <c r="F6389" s="117" t="s">
        <v>924</v>
      </c>
      <c r="G6389" s="117" t="s">
        <v>591</v>
      </c>
      <c r="H6389" s="117" t="s">
        <v>398</v>
      </c>
      <c r="I6389" s="117" t="s">
        <v>398</v>
      </c>
      <c r="J6389" s="117" t="s">
        <v>398</v>
      </c>
      <c r="K6389" s="117" t="s">
        <v>398</v>
      </c>
      <c r="L6389" s="117" t="s">
        <v>398</v>
      </c>
      <c r="M6389" s="117" t="s">
        <v>398</v>
      </c>
      <c r="N6389" s="117" t="s">
        <v>398</v>
      </c>
      <c r="O6389" s="125" t="s">
        <v>579</v>
      </c>
      <c r="P6389" s="117">
        <v>1</v>
      </c>
      <c r="Q6389" s="117" t="s">
        <v>398</v>
      </c>
      <c r="R6389" s="117" t="s">
        <v>398</v>
      </c>
      <c r="S6389" s="117" t="s">
        <v>398</v>
      </c>
      <c r="T6389" s="117" t="s">
        <v>398</v>
      </c>
      <c r="U6389" s="117" t="s">
        <v>398</v>
      </c>
      <c r="V6389" s="117" t="s">
        <v>398</v>
      </c>
      <c r="W6389" s="123">
        <v>85</v>
      </c>
      <c r="X6389" s="117" t="s">
        <v>907</v>
      </c>
      <c r="Y6389" s="120">
        <v>43565</v>
      </c>
      <c r="Z6389" s="121">
        <v>0.625</v>
      </c>
      <c r="AA6389" s="121">
        <v>0.71527777777777779</v>
      </c>
      <c r="AB6389" s="117" t="s">
        <v>582</v>
      </c>
      <c r="AC6389" s="119" t="s">
        <v>398</v>
      </c>
      <c r="AD6389" s="119" t="s">
        <v>398</v>
      </c>
    </row>
    <row r="6390" spans="1:30">
      <c r="A6390" s="117">
        <v>6389</v>
      </c>
      <c r="B6390" s="123" t="s">
        <v>469</v>
      </c>
      <c r="C6390" s="117" t="s">
        <v>5</v>
      </c>
      <c r="D6390" s="117" t="s">
        <v>595</v>
      </c>
      <c r="E6390" s="117">
        <v>6389</v>
      </c>
      <c r="F6390" s="117" t="s">
        <v>924</v>
      </c>
      <c r="G6390" s="117" t="s">
        <v>591</v>
      </c>
      <c r="H6390" s="117" t="s">
        <v>398</v>
      </c>
      <c r="I6390" s="117" t="s">
        <v>398</v>
      </c>
      <c r="J6390" s="117" t="s">
        <v>398</v>
      </c>
      <c r="K6390" s="117" t="s">
        <v>398</v>
      </c>
      <c r="L6390" s="117" t="s">
        <v>398</v>
      </c>
      <c r="M6390" s="117" t="s">
        <v>398</v>
      </c>
      <c r="N6390" s="117" t="s">
        <v>398</v>
      </c>
      <c r="O6390" s="125" t="s">
        <v>579</v>
      </c>
      <c r="P6390" s="117">
        <v>1</v>
      </c>
      <c r="Q6390" s="117" t="s">
        <v>398</v>
      </c>
      <c r="R6390" s="117" t="s">
        <v>398</v>
      </c>
      <c r="S6390" s="117" t="s">
        <v>398</v>
      </c>
      <c r="T6390" s="117" t="s">
        <v>398</v>
      </c>
      <c r="U6390" s="117" t="s">
        <v>398</v>
      </c>
      <c r="V6390" s="117" t="s">
        <v>398</v>
      </c>
      <c r="W6390" s="123">
        <v>85</v>
      </c>
      <c r="X6390" s="117" t="s">
        <v>907</v>
      </c>
      <c r="Y6390" s="120">
        <v>43565</v>
      </c>
      <c r="Z6390" s="121">
        <v>0.625</v>
      </c>
      <c r="AA6390" s="121">
        <v>0.71527777777777779</v>
      </c>
      <c r="AB6390" s="117" t="s">
        <v>582</v>
      </c>
      <c r="AC6390" s="119" t="s">
        <v>398</v>
      </c>
      <c r="AD6390" s="119" t="s">
        <v>398</v>
      </c>
    </row>
    <row r="6391" spans="1:30">
      <c r="A6391" s="117">
        <v>6390</v>
      </c>
      <c r="B6391" s="123" t="s">
        <v>469</v>
      </c>
      <c r="C6391" s="117" t="s">
        <v>5</v>
      </c>
      <c r="D6391" s="117" t="s">
        <v>595</v>
      </c>
      <c r="E6391" s="117">
        <v>6390</v>
      </c>
      <c r="F6391" s="117" t="s">
        <v>924</v>
      </c>
      <c r="G6391" s="117" t="s">
        <v>591</v>
      </c>
      <c r="H6391" s="117" t="s">
        <v>398</v>
      </c>
      <c r="I6391" s="117" t="s">
        <v>398</v>
      </c>
      <c r="J6391" s="117" t="s">
        <v>398</v>
      </c>
      <c r="K6391" s="117" t="s">
        <v>398</v>
      </c>
      <c r="L6391" s="117" t="s">
        <v>398</v>
      </c>
      <c r="M6391" s="117" t="s">
        <v>398</v>
      </c>
      <c r="N6391" s="117" t="s">
        <v>398</v>
      </c>
      <c r="O6391" s="125" t="s">
        <v>579</v>
      </c>
      <c r="P6391" s="117">
        <v>1</v>
      </c>
      <c r="Q6391" s="117" t="s">
        <v>398</v>
      </c>
      <c r="R6391" s="117" t="s">
        <v>398</v>
      </c>
      <c r="S6391" s="117" t="s">
        <v>398</v>
      </c>
      <c r="T6391" s="117" t="s">
        <v>398</v>
      </c>
      <c r="U6391" s="117" t="s">
        <v>398</v>
      </c>
      <c r="V6391" s="117" t="s">
        <v>398</v>
      </c>
      <c r="W6391" s="123">
        <v>85</v>
      </c>
      <c r="X6391" s="117" t="s">
        <v>907</v>
      </c>
      <c r="Y6391" s="120">
        <v>43565</v>
      </c>
      <c r="Z6391" s="121">
        <v>0.625</v>
      </c>
      <c r="AA6391" s="121">
        <v>0.71527777777777779</v>
      </c>
      <c r="AB6391" s="117" t="s">
        <v>582</v>
      </c>
      <c r="AC6391" s="119" t="s">
        <v>398</v>
      </c>
      <c r="AD6391" s="119" t="s">
        <v>398</v>
      </c>
    </row>
    <row r="6392" spans="1:30">
      <c r="A6392" s="117">
        <v>6391</v>
      </c>
      <c r="B6392" s="123" t="s">
        <v>469</v>
      </c>
      <c r="C6392" s="117" t="s">
        <v>5</v>
      </c>
      <c r="D6392" s="117" t="s">
        <v>595</v>
      </c>
      <c r="E6392" s="117">
        <v>6391</v>
      </c>
      <c r="F6392" s="117" t="s">
        <v>924</v>
      </c>
      <c r="G6392" s="117" t="s">
        <v>591</v>
      </c>
      <c r="H6392" s="117" t="s">
        <v>398</v>
      </c>
      <c r="I6392" s="117" t="s">
        <v>398</v>
      </c>
      <c r="J6392" s="117" t="s">
        <v>398</v>
      </c>
      <c r="K6392" s="117" t="s">
        <v>398</v>
      </c>
      <c r="L6392" s="117" t="s">
        <v>398</v>
      </c>
      <c r="M6392" s="117" t="s">
        <v>398</v>
      </c>
      <c r="N6392" s="117" t="s">
        <v>398</v>
      </c>
      <c r="O6392" s="125" t="s">
        <v>579</v>
      </c>
      <c r="P6392" s="117">
        <v>1</v>
      </c>
      <c r="Q6392" s="117" t="s">
        <v>398</v>
      </c>
      <c r="R6392" s="117" t="s">
        <v>398</v>
      </c>
      <c r="S6392" s="117" t="s">
        <v>398</v>
      </c>
      <c r="T6392" s="117" t="s">
        <v>398</v>
      </c>
      <c r="U6392" s="117" t="s">
        <v>398</v>
      </c>
      <c r="V6392" s="117" t="s">
        <v>398</v>
      </c>
      <c r="W6392" s="123">
        <v>85</v>
      </c>
      <c r="X6392" s="117" t="s">
        <v>907</v>
      </c>
      <c r="Y6392" s="120">
        <v>43565</v>
      </c>
      <c r="Z6392" s="121">
        <v>0.625</v>
      </c>
      <c r="AA6392" s="121">
        <v>0.71527777777777779</v>
      </c>
      <c r="AB6392" s="117" t="s">
        <v>582</v>
      </c>
      <c r="AC6392" s="119" t="s">
        <v>398</v>
      </c>
      <c r="AD6392" s="119" t="s">
        <v>398</v>
      </c>
    </row>
    <row r="6393" spans="1:30">
      <c r="A6393" s="117">
        <v>6392</v>
      </c>
      <c r="B6393" s="123" t="s">
        <v>469</v>
      </c>
      <c r="C6393" s="117" t="s">
        <v>5</v>
      </c>
      <c r="D6393" s="117" t="s">
        <v>595</v>
      </c>
      <c r="E6393" s="117">
        <v>6392</v>
      </c>
      <c r="F6393" s="117" t="s">
        <v>924</v>
      </c>
      <c r="G6393" s="117" t="s">
        <v>591</v>
      </c>
      <c r="H6393" s="117" t="s">
        <v>398</v>
      </c>
      <c r="I6393" s="117" t="s">
        <v>398</v>
      </c>
      <c r="J6393" s="117" t="s">
        <v>398</v>
      </c>
      <c r="K6393" s="117" t="s">
        <v>398</v>
      </c>
      <c r="L6393" s="117" t="s">
        <v>398</v>
      </c>
      <c r="M6393" s="117" t="s">
        <v>398</v>
      </c>
      <c r="N6393" s="117" t="s">
        <v>398</v>
      </c>
      <c r="O6393" s="125" t="s">
        <v>579</v>
      </c>
      <c r="P6393" s="117">
        <v>1</v>
      </c>
      <c r="Q6393" s="117" t="s">
        <v>398</v>
      </c>
      <c r="R6393" s="117" t="s">
        <v>398</v>
      </c>
      <c r="S6393" s="117" t="s">
        <v>398</v>
      </c>
      <c r="T6393" s="117" t="s">
        <v>398</v>
      </c>
      <c r="U6393" s="117" t="s">
        <v>398</v>
      </c>
      <c r="V6393" s="117" t="s">
        <v>398</v>
      </c>
      <c r="W6393" s="123">
        <v>85</v>
      </c>
      <c r="X6393" s="117" t="s">
        <v>907</v>
      </c>
      <c r="Y6393" s="120">
        <v>43565</v>
      </c>
      <c r="Z6393" s="121">
        <v>0.625</v>
      </c>
      <c r="AA6393" s="121">
        <v>0.71527777777777779</v>
      </c>
      <c r="AB6393" s="117" t="s">
        <v>582</v>
      </c>
      <c r="AC6393" s="119" t="s">
        <v>398</v>
      </c>
      <c r="AD6393" s="119" t="s">
        <v>398</v>
      </c>
    </row>
    <row r="6394" spans="1:30">
      <c r="A6394" s="117">
        <v>6393</v>
      </c>
      <c r="B6394" s="123" t="s">
        <v>469</v>
      </c>
      <c r="C6394" s="117" t="s">
        <v>5</v>
      </c>
      <c r="D6394" s="117" t="s">
        <v>595</v>
      </c>
      <c r="E6394" s="117">
        <v>6393</v>
      </c>
      <c r="F6394" s="117" t="s">
        <v>924</v>
      </c>
      <c r="G6394" s="117" t="s">
        <v>591</v>
      </c>
      <c r="H6394" s="117" t="s">
        <v>398</v>
      </c>
      <c r="I6394" s="117" t="s">
        <v>398</v>
      </c>
      <c r="J6394" s="117" t="s">
        <v>398</v>
      </c>
      <c r="K6394" s="117" t="s">
        <v>398</v>
      </c>
      <c r="L6394" s="117" t="s">
        <v>398</v>
      </c>
      <c r="M6394" s="117" t="s">
        <v>398</v>
      </c>
      <c r="N6394" s="117" t="s">
        <v>398</v>
      </c>
      <c r="O6394" s="125" t="s">
        <v>579</v>
      </c>
      <c r="P6394" s="117">
        <v>1</v>
      </c>
      <c r="Q6394" s="117" t="s">
        <v>398</v>
      </c>
      <c r="R6394" s="117" t="s">
        <v>398</v>
      </c>
      <c r="S6394" s="117" t="s">
        <v>398</v>
      </c>
      <c r="T6394" s="117" t="s">
        <v>398</v>
      </c>
      <c r="U6394" s="117" t="s">
        <v>398</v>
      </c>
      <c r="V6394" s="117" t="s">
        <v>398</v>
      </c>
      <c r="W6394" s="123">
        <v>85</v>
      </c>
      <c r="X6394" s="117" t="s">
        <v>907</v>
      </c>
      <c r="Y6394" s="120">
        <v>43565</v>
      </c>
      <c r="Z6394" s="121">
        <v>0.625</v>
      </c>
      <c r="AA6394" s="121">
        <v>0.71527777777777779</v>
      </c>
      <c r="AB6394" s="117" t="s">
        <v>582</v>
      </c>
      <c r="AC6394" s="119" t="s">
        <v>398</v>
      </c>
      <c r="AD6394" s="119" t="s">
        <v>398</v>
      </c>
    </row>
    <row r="6395" spans="1:30">
      <c r="A6395" s="117">
        <v>6394</v>
      </c>
      <c r="B6395" s="123" t="s">
        <v>469</v>
      </c>
      <c r="C6395" s="117" t="s">
        <v>5</v>
      </c>
      <c r="D6395" s="117" t="s">
        <v>595</v>
      </c>
      <c r="E6395" s="117">
        <v>6394</v>
      </c>
      <c r="F6395" s="117" t="s">
        <v>924</v>
      </c>
      <c r="G6395" s="117" t="s">
        <v>591</v>
      </c>
      <c r="H6395" s="117" t="s">
        <v>398</v>
      </c>
      <c r="I6395" s="117" t="s">
        <v>398</v>
      </c>
      <c r="J6395" s="117" t="s">
        <v>398</v>
      </c>
      <c r="K6395" s="117" t="s">
        <v>398</v>
      </c>
      <c r="L6395" s="117" t="s">
        <v>398</v>
      </c>
      <c r="M6395" s="117" t="s">
        <v>398</v>
      </c>
      <c r="N6395" s="117" t="s">
        <v>398</v>
      </c>
      <c r="O6395" s="125" t="s">
        <v>579</v>
      </c>
      <c r="P6395" s="117">
        <v>1</v>
      </c>
      <c r="Q6395" s="117" t="s">
        <v>398</v>
      </c>
      <c r="R6395" s="117" t="s">
        <v>398</v>
      </c>
      <c r="S6395" s="117" t="s">
        <v>398</v>
      </c>
      <c r="T6395" s="117" t="s">
        <v>398</v>
      </c>
      <c r="U6395" s="117" t="s">
        <v>398</v>
      </c>
      <c r="V6395" s="117" t="s">
        <v>398</v>
      </c>
      <c r="W6395" s="123">
        <v>85</v>
      </c>
      <c r="X6395" s="117" t="s">
        <v>907</v>
      </c>
      <c r="Y6395" s="120">
        <v>43565</v>
      </c>
      <c r="Z6395" s="121">
        <v>0.625</v>
      </c>
      <c r="AA6395" s="121">
        <v>0.71527777777777779</v>
      </c>
      <c r="AB6395" s="117" t="s">
        <v>582</v>
      </c>
      <c r="AC6395" s="119" t="s">
        <v>398</v>
      </c>
      <c r="AD6395" s="119" t="s">
        <v>398</v>
      </c>
    </row>
    <row r="6396" spans="1:30">
      <c r="A6396" s="117">
        <v>6395</v>
      </c>
      <c r="B6396" s="123" t="s">
        <v>469</v>
      </c>
      <c r="C6396" s="117" t="s">
        <v>5</v>
      </c>
      <c r="D6396" s="117" t="s">
        <v>595</v>
      </c>
      <c r="E6396" s="117">
        <v>6395</v>
      </c>
      <c r="F6396" s="117" t="s">
        <v>924</v>
      </c>
      <c r="G6396" s="117" t="s">
        <v>591</v>
      </c>
      <c r="H6396" s="117" t="s">
        <v>398</v>
      </c>
      <c r="I6396" s="117" t="s">
        <v>398</v>
      </c>
      <c r="J6396" s="117" t="s">
        <v>398</v>
      </c>
      <c r="K6396" s="117" t="s">
        <v>398</v>
      </c>
      <c r="L6396" s="117" t="s">
        <v>398</v>
      </c>
      <c r="M6396" s="117" t="s">
        <v>398</v>
      </c>
      <c r="N6396" s="117" t="s">
        <v>398</v>
      </c>
      <c r="O6396" s="125" t="s">
        <v>579</v>
      </c>
      <c r="P6396" s="117">
        <v>1</v>
      </c>
      <c r="Q6396" s="117" t="s">
        <v>398</v>
      </c>
      <c r="R6396" s="117" t="s">
        <v>398</v>
      </c>
      <c r="S6396" s="117" t="s">
        <v>398</v>
      </c>
      <c r="T6396" s="117" t="s">
        <v>398</v>
      </c>
      <c r="U6396" s="117" t="s">
        <v>398</v>
      </c>
      <c r="V6396" s="117" t="s">
        <v>398</v>
      </c>
      <c r="W6396" s="123">
        <v>85</v>
      </c>
      <c r="X6396" s="117" t="s">
        <v>907</v>
      </c>
      <c r="Y6396" s="120">
        <v>43565</v>
      </c>
      <c r="Z6396" s="121">
        <v>0.625</v>
      </c>
      <c r="AA6396" s="121">
        <v>0.71527777777777779</v>
      </c>
      <c r="AB6396" s="117" t="s">
        <v>582</v>
      </c>
      <c r="AC6396" s="119" t="s">
        <v>398</v>
      </c>
      <c r="AD6396" s="119" t="s">
        <v>398</v>
      </c>
    </row>
    <row r="6397" spans="1:30">
      <c r="A6397" s="117">
        <v>6396</v>
      </c>
      <c r="B6397" s="123" t="s">
        <v>469</v>
      </c>
      <c r="C6397" s="117" t="s">
        <v>5</v>
      </c>
      <c r="D6397" s="117" t="s">
        <v>595</v>
      </c>
      <c r="E6397" s="117">
        <v>6396</v>
      </c>
      <c r="F6397" s="117" t="s">
        <v>924</v>
      </c>
      <c r="G6397" s="117" t="s">
        <v>591</v>
      </c>
      <c r="H6397" s="117" t="s">
        <v>398</v>
      </c>
      <c r="I6397" s="117" t="s">
        <v>398</v>
      </c>
      <c r="J6397" s="117" t="s">
        <v>398</v>
      </c>
      <c r="K6397" s="117" t="s">
        <v>398</v>
      </c>
      <c r="L6397" s="117" t="s">
        <v>398</v>
      </c>
      <c r="M6397" s="117" t="s">
        <v>398</v>
      </c>
      <c r="N6397" s="117" t="s">
        <v>398</v>
      </c>
      <c r="O6397" s="125" t="s">
        <v>579</v>
      </c>
      <c r="P6397" s="117">
        <v>1</v>
      </c>
      <c r="Q6397" s="117" t="s">
        <v>398</v>
      </c>
      <c r="R6397" s="117" t="s">
        <v>398</v>
      </c>
      <c r="S6397" s="117" t="s">
        <v>398</v>
      </c>
      <c r="T6397" s="117" t="s">
        <v>398</v>
      </c>
      <c r="U6397" s="117" t="s">
        <v>398</v>
      </c>
      <c r="V6397" s="117" t="s">
        <v>398</v>
      </c>
      <c r="W6397" s="123">
        <v>85</v>
      </c>
      <c r="X6397" s="117" t="s">
        <v>907</v>
      </c>
      <c r="Y6397" s="120">
        <v>43565</v>
      </c>
      <c r="Z6397" s="121">
        <v>0.625</v>
      </c>
      <c r="AA6397" s="121">
        <v>0.71527777777777779</v>
      </c>
      <c r="AB6397" s="117" t="s">
        <v>582</v>
      </c>
      <c r="AC6397" s="119" t="s">
        <v>398</v>
      </c>
      <c r="AD6397" s="119" t="s">
        <v>398</v>
      </c>
    </row>
    <row r="6398" spans="1:30">
      <c r="A6398" s="117">
        <v>6397</v>
      </c>
      <c r="B6398" s="123" t="s">
        <v>469</v>
      </c>
      <c r="C6398" s="117" t="s">
        <v>5</v>
      </c>
      <c r="D6398" s="117" t="s">
        <v>595</v>
      </c>
      <c r="E6398" s="117">
        <v>6397</v>
      </c>
      <c r="F6398" s="117" t="s">
        <v>924</v>
      </c>
      <c r="G6398" s="117" t="s">
        <v>591</v>
      </c>
      <c r="H6398" s="117" t="s">
        <v>398</v>
      </c>
      <c r="I6398" s="117" t="s">
        <v>398</v>
      </c>
      <c r="J6398" s="117" t="s">
        <v>398</v>
      </c>
      <c r="K6398" s="117" t="s">
        <v>398</v>
      </c>
      <c r="L6398" s="117" t="s">
        <v>398</v>
      </c>
      <c r="M6398" s="117" t="s">
        <v>398</v>
      </c>
      <c r="N6398" s="117" t="s">
        <v>398</v>
      </c>
      <c r="O6398" s="125" t="s">
        <v>579</v>
      </c>
      <c r="P6398" s="117">
        <v>1</v>
      </c>
      <c r="Q6398" s="117" t="s">
        <v>398</v>
      </c>
      <c r="R6398" s="117" t="s">
        <v>398</v>
      </c>
      <c r="S6398" s="117" t="s">
        <v>398</v>
      </c>
      <c r="T6398" s="117" t="s">
        <v>398</v>
      </c>
      <c r="U6398" s="117" t="s">
        <v>398</v>
      </c>
      <c r="V6398" s="117" t="s">
        <v>398</v>
      </c>
      <c r="W6398" s="123">
        <v>85</v>
      </c>
      <c r="X6398" s="117" t="s">
        <v>907</v>
      </c>
      <c r="Y6398" s="120">
        <v>43565</v>
      </c>
      <c r="Z6398" s="121">
        <v>0.625</v>
      </c>
      <c r="AA6398" s="121">
        <v>0.71527777777777779</v>
      </c>
      <c r="AB6398" s="117" t="s">
        <v>582</v>
      </c>
      <c r="AC6398" s="119" t="s">
        <v>398</v>
      </c>
      <c r="AD6398" s="119" t="s">
        <v>398</v>
      </c>
    </row>
    <row r="6399" spans="1:30">
      <c r="A6399" s="117">
        <v>6398</v>
      </c>
      <c r="B6399" s="123" t="s">
        <v>469</v>
      </c>
      <c r="C6399" s="117" t="s">
        <v>5</v>
      </c>
      <c r="D6399" s="117" t="s">
        <v>595</v>
      </c>
      <c r="E6399" s="117">
        <v>6398</v>
      </c>
      <c r="F6399" s="117" t="s">
        <v>924</v>
      </c>
      <c r="G6399" s="117" t="s">
        <v>591</v>
      </c>
      <c r="H6399" s="117" t="s">
        <v>398</v>
      </c>
      <c r="I6399" s="117" t="s">
        <v>398</v>
      </c>
      <c r="J6399" s="117" t="s">
        <v>398</v>
      </c>
      <c r="K6399" s="117" t="s">
        <v>398</v>
      </c>
      <c r="L6399" s="117" t="s">
        <v>398</v>
      </c>
      <c r="M6399" s="117" t="s">
        <v>398</v>
      </c>
      <c r="N6399" s="117" t="s">
        <v>398</v>
      </c>
      <c r="O6399" s="125" t="s">
        <v>579</v>
      </c>
      <c r="P6399" s="117">
        <v>1</v>
      </c>
      <c r="Q6399" s="117" t="s">
        <v>398</v>
      </c>
      <c r="R6399" s="117" t="s">
        <v>398</v>
      </c>
      <c r="S6399" s="117" t="s">
        <v>398</v>
      </c>
      <c r="T6399" s="117" t="s">
        <v>398</v>
      </c>
      <c r="U6399" s="117" t="s">
        <v>398</v>
      </c>
      <c r="V6399" s="117" t="s">
        <v>398</v>
      </c>
      <c r="W6399" s="123">
        <v>85</v>
      </c>
      <c r="X6399" s="117" t="s">
        <v>907</v>
      </c>
      <c r="Y6399" s="120">
        <v>43565</v>
      </c>
      <c r="Z6399" s="121">
        <v>0.625</v>
      </c>
      <c r="AA6399" s="121">
        <v>0.71527777777777779</v>
      </c>
      <c r="AB6399" s="117" t="s">
        <v>582</v>
      </c>
      <c r="AC6399" s="119" t="s">
        <v>398</v>
      </c>
      <c r="AD6399" s="119" t="s">
        <v>398</v>
      </c>
    </row>
    <row r="6400" spans="1:30">
      <c r="A6400" s="117">
        <v>6399</v>
      </c>
      <c r="B6400" s="123" t="s">
        <v>469</v>
      </c>
      <c r="C6400" s="117" t="s">
        <v>5</v>
      </c>
      <c r="D6400" s="117" t="s">
        <v>595</v>
      </c>
      <c r="E6400" s="117">
        <v>6399</v>
      </c>
      <c r="F6400" s="117" t="s">
        <v>924</v>
      </c>
      <c r="G6400" s="117" t="s">
        <v>591</v>
      </c>
      <c r="H6400" s="117" t="s">
        <v>398</v>
      </c>
      <c r="I6400" s="117" t="s">
        <v>398</v>
      </c>
      <c r="J6400" s="117" t="s">
        <v>398</v>
      </c>
      <c r="K6400" s="117" t="s">
        <v>398</v>
      </c>
      <c r="L6400" s="117" t="s">
        <v>398</v>
      </c>
      <c r="M6400" s="117" t="s">
        <v>398</v>
      </c>
      <c r="N6400" s="117" t="s">
        <v>398</v>
      </c>
      <c r="O6400" s="125" t="s">
        <v>579</v>
      </c>
      <c r="P6400" s="117">
        <v>1</v>
      </c>
      <c r="Q6400" s="117" t="s">
        <v>398</v>
      </c>
      <c r="R6400" s="117" t="s">
        <v>398</v>
      </c>
      <c r="S6400" s="117" t="s">
        <v>398</v>
      </c>
      <c r="T6400" s="117" t="s">
        <v>398</v>
      </c>
      <c r="U6400" s="117" t="s">
        <v>398</v>
      </c>
      <c r="V6400" s="117" t="s">
        <v>398</v>
      </c>
      <c r="W6400" s="123">
        <v>85</v>
      </c>
      <c r="X6400" s="117" t="s">
        <v>907</v>
      </c>
      <c r="Y6400" s="120">
        <v>43565</v>
      </c>
      <c r="Z6400" s="121">
        <v>0.625</v>
      </c>
      <c r="AA6400" s="121">
        <v>0.71527777777777779</v>
      </c>
      <c r="AB6400" s="117" t="s">
        <v>582</v>
      </c>
      <c r="AC6400" s="119" t="s">
        <v>398</v>
      </c>
      <c r="AD6400" s="119" t="s">
        <v>398</v>
      </c>
    </row>
    <row r="6401" spans="1:30">
      <c r="A6401" s="117">
        <v>6400</v>
      </c>
      <c r="B6401" s="123" t="s">
        <v>469</v>
      </c>
      <c r="C6401" s="117" t="s">
        <v>5</v>
      </c>
      <c r="D6401" s="117" t="s">
        <v>595</v>
      </c>
      <c r="E6401" s="117">
        <v>6400</v>
      </c>
      <c r="F6401" s="117" t="s">
        <v>924</v>
      </c>
      <c r="G6401" s="117" t="s">
        <v>591</v>
      </c>
      <c r="H6401" s="117" t="s">
        <v>398</v>
      </c>
      <c r="I6401" s="117" t="s">
        <v>398</v>
      </c>
      <c r="J6401" s="117" t="s">
        <v>398</v>
      </c>
      <c r="K6401" s="117" t="s">
        <v>398</v>
      </c>
      <c r="L6401" s="117" t="s">
        <v>398</v>
      </c>
      <c r="M6401" s="117" t="s">
        <v>398</v>
      </c>
      <c r="N6401" s="117" t="s">
        <v>398</v>
      </c>
      <c r="O6401" s="125" t="s">
        <v>579</v>
      </c>
      <c r="P6401" s="117">
        <v>1</v>
      </c>
      <c r="Q6401" s="117" t="s">
        <v>398</v>
      </c>
      <c r="R6401" s="117" t="s">
        <v>398</v>
      </c>
      <c r="S6401" s="117" t="s">
        <v>398</v>
      </c>
      <c r="T6401" s="117" t="s">
        <v>398</v>
      </c>
      <c r="U6401" s="117" t="s">
        <v>398</v>
      </c>
      <c r="V6401" s="117" t="s">
        <v>398</v>
      </c>
      <c r="W6401" s="123">
        <v>85</v>
      </c>
      <c r="X6401" s="117" t="s">
        <v>907</v>
      </c>
      <c r="Y6401" s="120">
        <v>43565</v>
      </c>
      <c r="Z6401" s="121">
        <v>0.625</v>
      </c>
      <c r="AA6401" s="121">
        <v>0.71527777777777779</v>
      </c>
      <c r="AB6401" s="117" t="s">
        <v>582</v>
      </c>
      <c r="AC6401" s="119" t="s">
        <v>398</v>
      </c>
      <c r="AD6401" s="119" t="s">
        <v>398</v>
      </c>
    </row>
    <row r="6402" spans="1:30">
      <c r="A6402" s="117">
        <v>6401</v>
      </c>
      <c r="B6402" s="123" t="s">
        <v>469</v>
      </c>
      <c r="C6402" s="117" t="s">
        <v>5</v>
      </c>
      <c r="D6402" s="117" t="s">
        <v>595</v>
      </c>
      <c r="E6402" s="117">
        <v>6401</v>
      </c>
      <c r="F6402" s="117" t="s">
        <v>924</v>
      </c>
      <c r="G6402" s="117" t="s">
        <v>591</v>
      </c>
      <c r="H6402" s="117" t="s">
        <v>398</v>
      </c>
      <c r="I6402" s="117" t="s">
        <v>398</v>
      </c>
      <c r="J6402" s="117" t="s">
        <v>398</v>
      </c>
      <c r="K6402" s="117" t="s">
        <v>398</v>
      </c>
      <c r="L6402" s="117" t="s">
        <v>398</v>
      </c>
      <c r="M6402" s="117" t="s">
        <v>398</v>
      </c>
      <c r="N6402" s="117" t="s">
        <v>398</v>
      </c>
      <c r="O6402" s="125" t="s">
        <v>579</v>
      </c>
      <c r="P6402" s="117">
        <v>1</v>
      </c>
      <c r="Q6402" s="117" t="s">
        <v>398</v>
      </c>
      <c r="R6402" s="117" t="s">
        <v>398</v>
      </c>
      <c r="S6402" s="117" t="s">
        <v>398</v>
      </c>
      <c r="T6402" s="117" t="s">
        <v>398</v>
      </c>
      <c r="U6402" s="117" t="s">
        <v>398</v>
      </c>
      <c r="V6402" s="117" t="s">
        <v>398</v>
      </c>
      <c r="W6402" s="123">
        <v>85</v>
      </c>
      <c r="X6402" s="117" t="s">
        <v>907</v>
      </c>
      <c r="Y6402" s="120">
        <v>43565</v>
      </c>
      <c r="Z6402" s="121">
        <v>0.625</v>
      </c>
      <c r="AA6402" s="121">
        <v>0.71527777777777779</v>
      </c>
      <c r="AB6402" s="117" t="s">
        <v>582</v>
      </c>
      <c r="AC6402" s="119" t="s">
        <v>398</v>
      </c>
      <c r="AD6402" s="119" t="s">
        <v>398</v>
      </c>
    </row>
    <row r="6403" spans="1:30">
      <c r="A6403" s="117">
        <v>6402</v>
      </c>
      <c r="B6403" s="123" t="s">
        <v>469</v>
      </c>
      <c r="C6403" s="117" t="s">
        <v>5</v>
      </c>
      <c r="D6403" s="117" t="s">
        <v>595</v>
      </c>
      <c r="E6403" s="117">
        <v>6402</v>
      </c>
      <c r="F6403" s="117" t="s">
        <v>924</v>
      </c>
      <c r="G6403" s="117" t="s">
        <v>591</v>
      </c>
      <c r="H6403" s="117" t="s">
        <v>398</v>
      </c>
      <c r="I6403" s="117" t="s">
        <v>398</v>
      </c>
      <c r="J6403" s="117" t="s">
        <v>398</v>
      </c>
      <c r="K6403" s="117" t="s">
        <v>398</v>
      </c>
      <c r="L6403" s="117" t="s">
        <v>398</v>
      </c>
      <c r="M6403" s="117" t="s">
        <v>398</v>
      </c>
      <c r="N6403" s="117" t="s">
        <v>398</v>
      </c>
      <c r="O6403" s="125" t="s">
        <v>579</v>
      </c>
      <c r="P6403" s="117">
        <v>1</v>
      </c>
      <c r="Q6403" s="117" t="s">
        <v>398</v>
      </c>
      <c r="R6403" s="117" t="s">
        <v>398</v>
      </c>
      <c r="S6403" s="117" t="s">
        <v>398</v>
      </c>
      <c r="T6403" s="117" t="s">
        <v>398</v>
      </c>
      <c r="U6403" s="117" t="s">
        <v>398</v>
      </c>
      <c r="V6403" s="117" t="s">
        <v>398</v>
      </c>
      <c r="W6403" s="123">
        <v>85</v>
      </c>
      <c r="X6403" s="117" t="s">
        <v>907</v>
      </c>
      <c r="Y6403" s="120">
        <v>43565</v>
      </c>
      <c r="Z6403" s="121">
        <v>0.625</v>
      </c>
      <c r="AA6403" s="121">
        <v>0.71527777777777779</v>
      </c>
      <c r="AB6403" s="117" t="s">
        <v>582</v>
      </c>
      <c r="AC6403" s="119" t="s">
        <v>398</v>
      </c>
      <c r="AD6403" s="119" t="s">
        <v>398</v>
      </c>
    </row>
    <row r="6404" spans="1:30">
      <c r="A6404" s="117">
        <v>6403</v>
      </c>
      <c r="B6404" s="123" t="s">
        <v>469</v>
      </c>
      <c r="C6404" s="117" t="s">
        <v>5</v>
      </c>
      <c r="D6404" s="117" t="s">
        <v>595</v>
      </c>
      <c r="E6404" s="117">
        <v>6403</v>
      </c>
      <c r="F6404" s="117" t="s">
        <v>924</v>
      </c>
      <c r="G6404" s="117" t="s">
        <v>591</v>
      </c>
      <c r="H6404" s="117" t="s">
        <v>398</v>
      </c>
      <c r="I6404" s="117" t="s">
        <v>398</v>
      </c>
      <c r="J6404" s="117" t="s">
        <v>398</v>
      </c>
      <c r="K6404" s="117" t="s">
        <v>398</v>
      </c>
      <c r="L6404" s="117" t="s">
        <v>398</v>
      </c>
      <c r="M6404" s="117" t="s">
        <v>398</v>
      </c>
      <c r="N6404" s="117" t="s">
        <v>398</v>
      </c>
      <c r="O6404" s="125" t="s">
        <v>579</v>
      </c>
      <c r="P6404" s="117">
        <v>1</v>
      </c>
      <c r="Q6404" s="117" t="s">
        <v>398</v>
      </c>
      <c r="R6404" s="117" t="s">
        <v>398</v>
      </c>
      <c r="S6404" s="117" t="s">
        <v>398</v>
      </c>
      <c r="T6404" s="117" t="s">
        <v>398</v>
      </c>
      <c r="U6404" s="117" t="s">
        <v>398</v>
      </c>
      <c r="V6404" s="117" t="s">
        <v>398</v>
      </c>
      <c r="W6404" s="123">
        <v>85</v>
      </c>
      <c r="X6404" s="117" t="s">
        <v>907</v>
      </c>
      <c r="Y6404" s="120">
        <v>43565</v>
      </c>
      <c r="Z6404" s="121">
        <v>0.625</v>
      </c>
      <c r="AA6404" s="121">
        <v>0.71527777777777779</v>
      </c>
      <c r="AB6404" s="117" t="s">
        <v>582</v>
      </c>
      <c r="AC6404" s="119" t="s">
        <v>398</v>
      </c>
      <c r="AD6404" s="119" t="s">
        <v>398</v>
      </c>
    </row>
    <row r="6405" spans="1:30">
      <c r="A6405" s="117">
        <v>6404</v>
      </c>
      <c r="B6405" s="123" t="s">
        <v>469</v>
      </c>
      <c r="C6405" s="117" t="s">
        <v>5</v>
      </c>
      <c r="D6405" s="117" t="s">
        <v>595</v>
      </c>
      <c r="E6405" s="117">
        <v>6404</v>
      </c>
      <c r="F6405" s="117" t="s">
        <v>924</v>
      </c>
      <c r="G6405" s="117" t="s">
        <v>591</v>
      </c>
      <c r="H6405" s="117" t="s">
        <v>398</v>
      </c>
      <c r="I6405" s="117" t="s">
        <v>398</v>
      </c>
      <c r="J6405" s="117" t="s">
        <v>398</v>
      </c>
      <c r="K6405" s="117" t="s">
        <v>398</v>
      </c>
      <c r="L6405" s="117" t="s">
        <v>398</v>
      </c>
      <c r="M6405" s="117" t="s">
        <v>398</v>
      </c>
      <c r="N6405" s="117" t="s">
        <v>398</v>
      </c>
      <c r="O6405" s="125" t="s">
        <v>579</v>
      </c>
      <c r="P6405" s="117">
        <v>1</v>
      </c>
      <c r="Q6405" s="117" t="s">
        <v>398</v>
      </c>
      <c r="R6405" s="117" t="s">
        <v>398</v>
      </c>
      <c r="S6405" s="117" t="s">
        <v>398</v>
      </c>
      <c r="T6405" s="117" t="s">
        <v>398</v>
      </c>
      <c r="U6405" s="117" t="s">
        <v>398</v>
      </c>
      <c r="V6405" s="117" t="s">
        <v>398</v>
      </c>
      <c r="W6405" s="123">
        <v>85</v>
      </c>
      <c r="X6405" s="117" t="s">
        <v>907</v>
      </c>
      <c r="Y6405" s="120">
        <v>43565</v>
      </c>
      <c r="Z6405" s="121">
        <v>0.625</v>
      </c>
      <c r="AA6405" s="121">
        <v>0.71527777777777779</v>
      </c>
      <c r="AB6405" s="117" t="s">
        <v>582</v>
      </c>
      <c r="AC6405" s="119" t="s">
        <v>398</v>
      </c>
      <c r="AD6405" s="119" t="s">
        <v>398</v>
      </c>
    </row>
    <row r="6406" spans="1:30">
      <c r="A6406" s="117">
        <v>6405</v>
      </c>
      <c r="B6406" s="123" t="s">
        <v>469</v>
      </c>
      <c r="C6406" s="117" t="s">
        <v>5</v>
      </c>
      <c r="D6406" s="117" t="s">
        <v>595</v>
      </c>
      <c r="E6406" s="117">
        <v>6405</v>
      </c>
      <c r="F6406" s="117" t="s">
        <v>924</v>
      </c>
      <c r="G6406" s="117" t="s">
        <v>591</v>
      </c>
      <c r="H6406" s="117" t="s">
        <v>398</v>
      </c>
      <c r="I6406" s="117" t="s">
        <v>398</v>
      </c>
      <c r="J6406" s="117" t="s">
        <v>398</v>
      </c>
      <c r="K6406" s="117" t="s">
        <v>398</v>
      </c>
      <c r="L6406" s="117" t="s">
        <v>398</v>
      </c>
      <c r="M6406" s="117" t="s">
        <v>398</v>
      </c>
      <c r="N6406" s="117" t="s">
        <v>398</v>
      </c>
      <c r="O6406" s="125" t="s">
        <v>579</v>
      </c>
      <c r="P6406" s="117">
        <v>1</v>
      </c>
      <c r="Q6406" s="117" t="s">
        <v>398</v>
      </c>
      <c r="R6406" s="117" t="s">
        <v>398</v>
      </c>
      <c r="S6406" s="117" t="s">
        <v>398</v>
      </c>
      <c r="T6406" s="117" t="s">
        <v>398</v>
      </c>
      <c r="U6406" s="117" t="s">
        <v>398</v>
      </c>
      <c r="V6406" s="117" t="s">
        <v>398</v>
      </c>
      <c r="W6406" s="123">
        <v>85</v>
      </c>
      <c r="X6406" s="117" t="s">
        <v>907</v>
      </c>
      <c r="Y6406" s="120">
        <v>43565</v>
      </c>
      <c r="Z6406" s="121">
        <v>0.625</v>
      </c>
      <c r="AA6406" s="121">
        <v>0.71527777777777779</v>
      </c>
      <c r="AB6406" s="117" t="s">
        <v>582</v>
      </c>
      <c r="AC6406" s="119" t="s">
        <v>398</v>
      </c>
      <c r="AD6406" s="119" t="s">
        <v>398</v>
      </c>
    </row>
    <row r="6407" spans="1:30">
      <c r="A6407" s="117">
        <v>6406</v>
      </c>
      <c r="B6407" s="123" t="s">
        <v>469</v>
      </c>
      <c r="C6407" s="117" t="s">
        <v>5</v>
      </c>
      <c r="D6407" s="117" t="s">
        <v>595</v>
      </c>
      <c r="E6407" s="117">
        <v>6406</v>
      </c>
      <c r="F6407" s="117" t="s">
        <v>924</v>
      </c>
      <c r="G6407" s="117" t="s">
        <v>591</v>
      </c>
      <c r="H6407" s="117" t="s">
        <v>398</v>
      </c>
      <c r="I6407" s="117" t="s">
        <v>398</v>
      </c>
      <c r="J6407" s="117" t="s">
        <v>398</v>
      </c>
      <c r="K6407" s="117" t="s">
        <v>398</v>
      </c>
      <c r="L6407" s="117" t="s">
        <v>398</v>
      </c>
      <c r="M6407" s="117" t="s">
        <v>398</v>
      </c>
      <c r="N6407" s="117" t="s">
        <v>398</v>
      </c>
      <c r="O6407" s="125" t="s">
        <v>579</v>
      </c>
      <c r="P6407" s="117">
        <v>1</v>
      </c>
      <c r="Q6407" s="117" t="s">
        <v>398</v>
      </c>
      <c r="R6407" s="117" t="s">
        <v>398</v>
      </c>
      <c r="S6407" s="117" t="s">
        <v>398</v>
      </c>
      <c r="T6407" s="117" t="s">
        <v>398</v>
      </c>
      <c r="U6407" s="117" t="s">
        <v>398</v>
      </c>
      <c r="V6407" s="117" t="s">
        <v>398</v>
      </c>
      <c r="W6407" s="123">
        <v>85</v>
      </c>
      <c r="X6407" s="117" t="s">
        <v>907</v>
      </c>
      <c r="Y6407" s="120">
        <v>43565</v>
      </c>
      <c r="Z6407" s="121">
        <v>0.625</v>
      </c>
      <c r="AA6407" s="121">
        <v>0.71527777777777779</v>
      </c>
      <c r="AB6407" s="117" t="s">
        <v>582</v>
      </c>
      <c r="AC6407" s="119" t="s">
        <v>398</v>
      </c>
      <c r="AD6407" s="119" t="s">
        <v>398</v>
      </c>
    </row>
    <row r="6408" spans="1:30">
      <c r="A6408" s="117">
        <v>6407</v>
      </c>
      <c r="B6408" s="123" t="s">
        <v>469</v>
      </c>
      <c r="C6408" s="117" t="s">
        <v>5</v>
      </c>
      <c r="D6408" s="117" t="s">
        <v>595</v>
      </c>
      <c r="E6408" s="117">
        <v>6407</v>
      </c>
      <c r="F6408" s="117" t="s">
        <v>924</v>
      </c>
      <c r="G6408" s="117" t="s">
        <v>591</v>
      </c>
      <c r="H6408" s="117" t="s">
        <v>398</v>
      </c>
      <c r="I6408" s="117" t="s">
        <v>398</v>
      </c>
      <c r="J6408" s="117" t="s">
        <v>398</v>
      </c>
      <c r="K6408" s="117" t="s">
        <v>398</v>
      </c>
      <c r="L6408" s="117" t="s">
        <v>398</v>
      </c>
      <c r="M6408" s="117" t="s">
        <v>398</v>
      </c>
      <c r="N6408" s="117" t="s">
        <v>398</v>
      </c>
      <c r="O6408" s="125" t="s">
        <v>579</v>
      </c>
      <c r="P6408" s="117">
        <v>1</v>
      </c>
      <c r="Q6408" s="117" t="s">
        <v>398</v>
      </c>
      <c r="R6408" s="117" t="s">
        <v>398</v>
      </c>
      <c r="S6408" s="117" t="s">
        <v>398</v>
      </c>
      <c r="T6408" s="117" t="s">
        <v>398</v>
      </c>
      <c r="U6408" s="117" t="s">
        <v>398</v>
      </c>
      <c r="V6408" s="117" t="s">
        <v>398</v>
      </c>
      <c r="W6408" s="123">
        <v>85</v>
      </c>
      <c r="X6408" s="117" t="s">
        <v>907</v>
      </c>
      <c r="Y6408" s="120">
        <v>43565</v>
      </c>
      <c r="Z6408" s="121">
        <v>0.625</v>
      </c>
      <c r="AA6408" s="121">
        <v>0.71527777777777779</v>
      </c>
      <c r="AB6408" s="117" t="s">
        <v>582</v>
      </c>
      <c r="AC6408" s="119" t="s">
        <v>398</v>
      </c>
      <c r="AD6408" s="119" t="s">
        <v>398</v>
      </c>
    </row>
    <row r="6409" spans="1:30">
      <c r="A6409" s="117">
        <v>6408</v>
      </c>
      <c r="B6409" s="123" t="s">
        <v>469</v>
      </c>
      <c r="C6409" s="117" t="s">
        <v>5</v>
      </c>
      <c r="D6409" s="117" t="s">
        <v>595</v>
      </c>
      <c r="E6409" s="117">
        <v>6408</v>
      </c>
      <c r="F6409" s="117" t="s">
        <v>924</v>
      </c>
      <c r="G6409" s="117" t="s">
        <v>591</v>
      </c>
      <c r="H6409" s="117" t="s">
        <v>398</v>
      </c>
      <c r="I6409" s="117" t="s">
        <v>398</v>
      </c>
      <c r="J6409" s="117" t="s">
        <v>398</v>
      </c>
      <c r="K6409" s="117" t="s">
        <v>398</v>
      </c>
      <c r="L6409" s="117" t="s">
        <v>398</v>
      </c>
      <c r="M6409" s="117" t="s">
        <v>398</v>
      </c>
      <c r="N6409" s="117" t="s">
        <v>398</v>
      </c>
      <c r="O6409" s="125" t="s">
        <v>579</v>
      </c>
      <c r="P6409" s="117">
        <v>1</v>
      </c>
      <c r="Q6409" s="117" t="s">
        <v>398</v>
      </c>
      <c r="R6409" s="117" t="s">
        <v>398</v>
      </c>
      <c r="S6409" s="117" t="s">
        <v>398</v>
      </c>
      <c r="T6409" s="117" t="s">
        <v>398</v>
      </c>
      <c r="U6409" s="117" t="s">
        <v>398</v>
      </c>
      <c r="V6409" s="117" t="s">
        <v>398</v>
      </c>
      <c r="W6409" s="123">
        <v>85</v>
      </c>
      <c r="X6409" s="117" t="s">
        <v>907</v>
      </c>
      <c r="Y6409" s="120">
        <v>43565</v>
      </c>
      <c r="Z6409" s="121">
        <v>0.625</v>
      </c>
      <c r="AA6409" s="121">
        <v>0.71527777777777779</v>
      </c>
      <c r="AB6409" s="117" t="s">
        <v>582</v>
      </c>
      <c r="AC6409" s="119" t="s">
        <v>398</v>
      </c>
      <c r="AD6409" s="119" t="s">
        <v>398</v>
      </c>
    </row>
    <row r="6410" spans="1:30">
      <c r="A6410" s="117">
        <v>6409</v>
      </c>
      <c r="B6410" s="123" t="s">
        <v>469</v>
      </c>
      <c r="C6410" s="117" t="s">
        <v>5</v>
      </c>
      <c r="D6410" s="117" t="s">
        <v>595</v>
      </c>
      <c r="E6410" s="117">
        <v>6409</v>
      </c>
      <c r="F6410" s="117" t="s">
        <v>924</v>
      </c>
      <c r="G6410" s="117" t="s">
        <v>591</v>
      </c>
      <c r="H6410" s="117" t="s">
        <v>398</v>
      </c>
      <c r="I6410" s="117" t="s">
        <v>398</v>
      </c>
      <c r="J6410" s="117" t="s">
        <v>398</v>
      </c>
      <c r="K6410" s="117" t="s">
        <v>398</v>
      </c>
      <c r="L6410" s="117" t="s">
        <v>398</v>
      </c>
      <c r="M6410" s="117" t="s">
        <v>398</v>
      </c>
      <c r="N6410" s="117" t="s">
        <v>398</v>
      </c>
      <c r="O6410" s="125" t="s">
        <v>579</v>
      </c>
      <c r="P6410" s="117">
        <v>1</v>
      </c>
      <c r="Q6410" s="117" t="s">
        <v>398</v>
      </c>
      <c r="R6410" s="117" t="s">
        <v>398</v>
      </c>
      <c r="S6410" s="117" t="s">
        <v>398</v>
      </c>
      <c r="T6410" s="117" t="s">
        <v>398</v>
      </c>
      <c r="U6410" s="117" t="s">
        <v>398</v>
      </c>
      <c r="V6410" s="117" t="s">
        <v>398</v>
      </c>
      <c r="W6410" s="123">
        <v>85</v>
      </c>
      <c r="X6410" s="117" t="s">
        <v>907</v>
      </c>
      <c r="Y6410" s="120">
        <v>43565</v>
      </c>
      <c r="Z6410" s="121">
        <v>0.625</v>
      </c>
      <c r="AA6410" s="121">
        <v>0.71527777777777779</v>
      </c>
      <c r="AB6410" s="117" t="s">
        <v>582</v>
      </c>
      <c r="AC6410" s="119" t="s">
        <v>398</v>
      </c>
      <c r="AD6410" s="119" t="s">
        <v>398</v>
      </c>
    </row>
    <row r="6411" spans="1:30">
      <c r="A6411" s="117">
        <v>6410</v>
      </c>
      <c r="B6411" s="123" t="s">
        <v>469</v>
      </c>
      <c r="C6411" s="117" t="s">
        <v>5</v>
      </c>
      <c r="D6411" s="117" t="s">
        <v>595</v>
      </c>
      <c r="E6411" s="117">
        <v>6410</v>
      </c>
      <c r="F6411" s="117" t="s">
        <v>924</v>
      </c>
      <c r="G6411" s="117" t="s">
        <v>591</v>
      </c>
      <c r="H6411" s="117" t="s">
        <v>398</v>
      </c>
      <c r="I6411" s="117" t="s">
        <v>398</v>
      </c>
      <c r="J6411" s="117" t="s">
        <v>398</v>
      </c>
      <c r="K6411" s="117" t="s">
        <v>398</v>
      </c>
      <c r="L6411" s="117" t="s">
        <v>398</v>
      </c>
      <c r="M6411" s="117" t="s">
        <v>398</v>
      </c>
      <c r="N6411" s="117" t="s">
        <v>398</v>
      </c>
      <c r="O6411" s="125" t="s">
        <v>579</v>
      </c>
      <c r="P6411" s="117">
        <v>1</v>
      </c>
      <c r="Q6411" s="117" t="s">
        <v>398</v>
      </c>
      <c r="R6411" s="117" t="s">
        <v>398</v>
      </c>
      <c r="S6411" s="117" t="s">
        <v>398</v>
      </c>
      <c r="T6411" s="117" t="s">
        <v>398</v>
      </c>
      <c r="U6411" s="117" t="s">
        <v>398</v>
      </c>
      <c r="V6411" s="117" t="s">
        <v>398</v>
      </c>
      <c r="W6411" s="123">
        <v>85</v>
      </c>
      <c r="X6411" s="117" t="s">
        <v>907</v>
      </c>
      <c r="Y6411" s="120">
        <v>43565</v>
      </c>
      <c r="Z6411" s="121">
        <v>0.625</v>
      </c>
      <c r="AA6411" s="121">
        <v>0.71527777777777779</v>
      </c>
      <c r="AB6411" s="117" t="s">
        <v>582</v>
      </c>
      <c r="AC6411" s="119" t="s">
        <v>398</v>
      </c>
      <c r="AD6411" s="119" t="s">
        <v>398</v>
      </c>
    </row>
    <row r="6412" spans="1:30">
      <c r="A6412" s="117">
        <v>6411</v>
      </c>
      <c r="B6412" s="123" t="s">
        <v>469</v>
      </c>
      <c r="C6412" s="117" t="s">
        <v>5</v>
      </c>
      <c r="D6412" s="117" t="s">
        <v>595</v>
      </c>
      <c r="E6412" s="117">
        <v>6411</v>
      </c>
      <c r="F6412" s="117" t="s">
        <v>924</v>
      </c>
      <c r="G6412" s="117" t="s">
        <v>591</v>
      </c>
      <c r="H6412" s="117" t="s">
        <v>398</v>
      </c>
      <c r="I6412" s="117" t="s">
        <v>398</v>
      </c>
      <c r="J6412" s="117" t="s">
        <v>398</v>
      </c>
      <c r="K6412" s="117" t="s">
        <v>398</v>
      </c>
      <c r="L6412" s="117" t="s">
        <v>398</v>
      </c>
      <c r="M6412" s="117" t="s">
        <v>398</v>
      </c>
      <c r="N6412" s="117" t="s">
        <v>398</v>
      </c>
      <c r="O6412" s="125" t="s">
        <v>579</v>
      </c>
      <c r="P6412" s="117">
        <v>1</v>
      </c>
      <c r="Q6412" s="117" t="s">
        <v>398</v>
      </c>
      <c r="R6412" s="117" t="s">
        <v>398</v>
      </c>
      <c r="S6412" s="117" t="s">
        <v>398</v>
      </c>
      <c r="T6412" s="117" t="s">
        <v>398</v>
      </c>
      <c r="U6412" s="117" t="s">
        <v>398</v>
      </c>
      <c r="V6412" s="117" t="s">
        <v>398</v>
      </c>
      <c r="W6412" s="123">
        <v>85</v>
      </c>
      <c r="X6412" s="117" t="s">
        <v>907</v>
      </c>
      <c r="Y6412" s="120">
        <v>43565</v>
      </c>
      <c r="Z6412" s="121">
        <v>0.625</v>
      </c>
      <c r="AA6412" s="121">
        <v>0.71527777777777779</v>
      </c>
      <c r="AB6412" s="117" t="s">
        <v>582</v>
      </c>
      <c r="AC6412" s="119" t="s">
        <v>398</v>
      </c>
      <c r="AD6412" s="119" t="s">
        <v>398</v>
      </c>
    </row>
    <row r="6413" spans="1:30">
      <c r="A6413" s="117">
        <v>6412</v>
      </c>
      <c r="B6413" s="123" t="s">
        <v>469</v>
      </c>
      <c r="C6413" s="117" t="s">
        <v>5</v>
      </c>
      <c r="D6413" s="117" t="s">
        <v>595</v>
      </c>
      <c r="E6413" s="117">
        <v>6412</v>
      </c>
      <c r="F6413" s="117" t="s">
        <v>924</v>
      </c>
      <c r="G6413" s="117" t="s">
        <v>591</v>
      </c>
      <c r="H6413" s="117" t="s">
        <v>398</v>
      </c>
      <c r="I6413" s="117" t="s">
        <v>398</v>
      </c>
      <c r="J6413" s="117" t="s">
        <v>398</v>
      </c>
      <c r="K6413" s="117" t="s">
        <v>398</v>
      </c>
      <c r="L6413" s="117" t="s">
        <v>398</v>
      </c>
      <c r="M6413" s="117" t="s">
        <v>398</v>
      </c>
      <c r="N6413" s="117" t="s">
        <v>398</v>
      </c>
      <c r="O6413" s="125" t="s">
        <v>579</v>
      </c>
      <c r="P6413" s="117">
        <v>1</v>
      </c>
      <c r="Q6413" s="117" t="s">
        <v>398</v>
      </c>
      <c r="R6413" s="117" t="s">
        <v>398</v>
      </c>
      <c r="S6413" s="117" t="s">
        <v>398</v>
      </c>
      <c r="T6413" s="117" t="s">
        <v>398</v>
      </c>
      <c r="U6413" s="117" t="s">
        <v>398</v>
      </c>
      <c r="V6413" s="117" t="s">
        <v>398</v>
      </c>
      <c r="W6413" s="123">
        <v>85</v>
      </c>
      <c r="X6413" s="117" t="s">
        <v>907</v>
      </c>
      <c r="Y6413" s="120">
        <v>43565</v>
      </c>
      <c r="Z6413" s="121">
        <v>0.625</v>
      </c>
      <c r="AA6413" s="121">
        <v>0.71527777777777779</v>
      </c>
      <c r="AB6413" s="117" t="s">
        <v>582</v>
      </c>
      <c r="AC6413" s="119" t="s">
        <v>398</v>
      </c>
      <c r="AD6413" s="119" t="s">
        <v>398</v>
      </c>
    </row>
    <row r="6414" spans="1:30">
      <c r="A6414" s="117">
        <v>6413</v>
      </c>
      <c r="B6414" s="123" t="s">
        <v>469</v>
      </c>
      <c r="C6414" s="117" t="s">
        <v>5</v>
      </c>
      <c r="D6414" s="117" t="s">
        <v>595</v>
      </c>
      <c r="E6414" s="117">
        <v>6413</v>
      </c>
      <c r="F6414" s="117" t="s">
        <v>924</v>
      </c>
      <c r="G6414" s="117" t="s">
        <v>591</v>
      </c>
      <c r="H6414" s="117" t="s">
        <v>398</v>
      </c>
      <c r="I6414" s="117" t="s">
        <v>398</v>
      </c>
      <c r="J6414" s="117" t="s">
        <v>398</v>
      </c>
      <c r="K6414" s="117" t="s">
        <v>398</v>
      </c>
      <c r="L6414" s="117" t="s">
        <v>398</v>
      </c>
      <c r="M6414" s="117" t="s">
        <v>398</v>
      </c>
      <c r="N6414" s="117" t="s">
        <v>398</v>
      </c>
      <c r="O6414" s="125" t="s">
        <v>579</v>
      </c>
      <c r="P6414" s="117">
        <v>1</v>
      </c>
      <c r="Q6414" s="117" t="s">
        <v>398</v>
      </c>
      <c r="R6414" s="117" t="s">
        <v>398</v>
      </c>
      <c r="S6414" s="117" t="s">
        <v>398</v>
      </c>
      <c r="T6414" s="117" t="s">
        <v>398</v>
      </c>
      <c r="U6414" s="117" t="s">
        <v>398</v>
      </c>
      <c r="V6414" s="117" t="s">
        <v>398</v>
      </c>
      <c r="W6414" s="123">
        <v>85</v>
      </c>
      <c r="X6414" s="117" t="s">
        <v>907</v>
      </c>
      <c r="Y6414" s="120">
        <v>43565</v>
      </c>
      <c r="Z6414" s="121">
        <v>0.625</v>
      </c>
      <c r="AA6414" s="121">
        <v>0.71527777777777779</v>
      </c>
      <c r="AB6414" s="117" t="s">
        <v>582</v>
      </c>
      <c r="AC6414" s="119" t="s">
        <v>398</v>
      </c>
      <c r="AD6414" s="119" t="s">
        <v>398</v>
      </c>
    </row>
    <row r="6415" spans="1:30">
      <c r="A6415" s="117">
        <v>6414</v>
      </c>
      <c r="B6415" s="123" t="s">
        <v>469</v>
      </c>
      <c r="C6415" s="117" t="s">
        <v>5</v>
      </c>
      <c r="D6415" s="117" t="s">
        <v>595</v>
      </c>
      <c r="E6415" s="117">
        <v>6414</v>
      </c>
      <c r="F6415" s="117" t="s">
        <v>924</v>
      </c>
      <c r="G6415" s="117" t="s">
        <v>591</v>
      </c>
      <c r="H6415" s="117" t="s">
        <v>398</v>
      </c>
      <c r="I6415" s="117" t="s">
        <v>398</v>
      </c>
      <c r="J6415" s="117" t="s">
        <v>398</v>
      </c>
      <c r="K6415" s="117" t="s">
        <v>398</v>
      </c>
      <c r="L6415" s="117" t="s">
        <v>398</v>
      </c>
      <c r="M6415" s="117" t="s">
        <v>398</v>
      </c>
      <c r="N6415" s="117" t="s">
        <v>398</v>
      </c>
      <c r="O6415" s="125" t="s">
        <v>579</v>
      </c>
      <c r="P6415" s="117">
        <v>1</v>
      </c>
      <c r="Q6415" s="117" t="s">
        <v>398</v>
      </c>
      <c r="R6415" s="117" t="s">
        <v>398</v>
      </c>
      <c r="S6415" s="117" t="s">
        <v>398</v>
      </c>
      <c r="T6415" s="117" t="s">
        <v>398</v>
      </c>
      <c r="U6415" s="117" t="s">
        <v>398</v>
      </c>
      <c r="V6415" s="117" t="s">
        <v>398</v>
      </c>
      <c r="W6415" s="123">
        <v>85</v>
      </c>
      <c r="X6415" s="117" t="s">
        <v>907</v>
      </c>
      <c r="Y6415" s="120">
        <v>43565</v>
      </c>
      <c r="Z6415" s="121">
        <v>0.625</v>
      </c>
      <c r="AA6415" s="121">
        <v>0.71527777777777779</v>
      </c>
      <c r="AB6415" s="117" t="s">
        <v>582</v>
      </c>
      <c r="AC6415" s="119" t="s">
        <v>398</v>
      </c>
      <c r="AD6415" s="119" t="s">
        <v>398</v>
      </c>
    </row>
    <row r="6416" spans="1:30">
      <c r="A6416" s="117">
        <v>6415</v>
      </c>
      <c r="B6416" s="123" t="s">
        <v>469</v>
      </c>
      <c r="C6416" s="117" t="s">
        <v>5</v>
      </c>
      <c r="D6416" s="117" t="s">
        <v>595</v>
      </c>
      <c r="E6416" s="117">
        <v>6415</v>
      </c>
      <c r="F6416" s="117" t="s">
        <v>924</v>
      </c>
      <c r="G6416" s="117" t="s">
        <v>591</v>
      </c>
      <c r="H6416" s="117" t="s">
        <v>398</v>
      </c>
      <c r="I6416" s="117" t="s">
        <v>398</v>
      </c>
      <c r="J6416" s="117" t="s">
        <v>398</v>
      </c>
      <c r="K6416" s="117" t="s">
        <v>398</v>
      </c>
      <c r="L6416" s="117" t="s">
        <v>398</v>
      </c>
      <c r="M6416" s="117" t="s">
        <v>398</v>
      </c>
      <c r="N6416" s="117" t="s">
        <v>398</v>
      </c>
      <c r="O6416" s="125" t="s">
        <v>579</v>
      </c>
      <c r="P6416" s="117">
        <v>1</v>
      </c>
      <c r="Q6416" s="117" t="s">
        <v>398</v>
      </c>
      <c r="R6416" s="117" t="s">
        <v>398</v>
      </c>
      <c r="S6416" s="117" t="s">
        <v>398</v>
      </c>
      <c r="T6416" s="117" t="s">
        <v>398</v>
      </c>
      <c r="U6416" s="117" t="s">
        <v>398</v>
      </c>
      <c r="V6416" s="117" t="s">
        <v>398</v>
      </c>
      <c r="W6416" s="123">
        <v>85</v>
      </c>
      <c r="X6416" s="117" t="s">
        <v>907</v>
      </c>
      <c r="Y6416" s="120">
        <v>43565</v>
      </c>
      <c r="Z6416" s="121">
        <v>0.625</v>
      </c>
      <c r="AA6416" s="121">
        <v>0.71527777777777779</v>
      </c>
      <c r="AB6416" s="117" t="s">
        <v>582</v>
      </c>
      <c r="AC6416" s="119" t="s">
        <v>398</v>
      </c>
      <c r="AD6416" s="119" t="s">
        <v>398</v>
      </c>
    </row>
    <row r="6417" spans="1:30">
      <c r="A6417" s="117">
        <v>6416</v>
      </c>
      <c r="B6417" s="123" t="s">
        <v>469</v>
      </c>
      <c r="C6417" s="117" t="s">
        <v>5</v>
      </c>
      <c r="D6417" s="117" t="s">
        <v>595</v>
      </c>
      <c r="E6417" s="117">
        <v>6416</v>
      </c>
      <c r="F6417" s="117" t="s">
        <v>924</v>
      </c>
      <c r="G6417" s="117" t="s">
        <v>591</v>
      </c>
      <c r="H6417" s="117" t="s">
        <v>398</v>
      </c>
      <c r="I6417" s="117" t="s">
        <v>398</v>
      </c>
      <c r="J6417" s="117" t="s">
        <v>398</v>
      </c>
      <c r="K6417" s="117" t="s">
        <v>398</v>
      </c>
      <c r="L6417" s="117" t="s">
        <v>398</v>
      </c>
      <c r="M6417" s="117" t="s">
        <v>398</v>
      </c>
      <c r="N6417" s="117" t="s">
        <v>398</v>
      </c>
      <c r="O6417" s="125" t="s">
        <v>579</v>
      </c>
      <c r="P6417" s="117">
        <v>1</v>
      </c>
      <c r="Q6417" s="117" t="s">
        <v>398</v>
      </c>
      <c r="R6417" s="117" t="s">
        <v>398</v>
      </c>
      <c r="S6417" s="117" t="s">
        <v>398</v>
      </c>
      <c r="T6417" s="117" t="s">
        <v>398</v>
      </c>
      <c r="U6417" s="117" t="s">
        <v>398</v>
      </c>
      <c r="V6417" s="117" t="s">
        <v>398</v>
      </c>
      <c r="W6417" s="123">
        <v>85</v>
      </c>
      <c r="X6417" s="117" t="s">
        <v>907</v>
      </c>
      <c r="Y6417" s="120">
        <v>43565</v>
      </c>
      <c r="Z6417" s="121">
        <v>0.625</v>
      </c>
      <c r="AA6417" s="121">
        <v>0.71527777777777779</v>
      </c>
      <c r="AB6417" s="117" t="s">
        <v>582</v>
      </c>
      <c r="AC6417" s="119" t="s">
        <v>398</v>
      </c>
      <c r="AD6417" s="119" t="s">
        <v>398</v>
      </c>
    </row>
    <row r="6418" spans="1:30">
      <c r="A6418" s="117">
        <v>6417</v>
      </c>
      <c r="B6418" s="123" t="s">
        <v>469</v>
      </c>
      <c r="C6418" s="117" t="s">
        <v>5</v>
      </c>
      <c r="D6418" s="117" t="s">
        <v>595</v>
      </c>
      <c r="E6418" s="117">
        <v>6417</v>
      </c>
      <c r="F6418" s="117" t="s">
        <v>924</v>
      </c>
      <c r="G6418" s="117" t="s">
        <v>591</v>
      </c>
      <c r="H6418" s="117" t="s">
        <v>398</v>
      </c>
      <c r="I6418" s="117" t="s">
        <v>398</v>
      </c>
      <c r="J6418" s="117" t="s">
        <v>398</v>
      </c>
      <c r="K6418" s="117" t="s">
        <v>398</v>
      </c>
      <c r="L6418" s="117" t="s">
        <v>398</v>
      </c>
      <c r="M6418" s="117" t="s">
        <v>398</v>
      </c>
      <c r="N6418" s="117" t="s">
        <v>398</v>
      </c>
      <c r="O6418" s="125" t="s">
        <v>579</v>
      </c>
      <c r="P6418" s="117">
        <v>1</v>
      </c>
      <c r="Q6418" s="117" t="s">
        <v>398</v>
      </c>
      <c r="R6418" s="117" t="s">
        <v>398</v>
      </c>
      <c r="S6418" s="117" t="s">
        <v>398</v>
      </c>
      <c r="T6418" s="117" t="s">
        <v>398</v>
      </c>
      <c r="U6418" s="117" t="s">
        <v>398</v>
      </c>
      <c r="V6418" s="117" t="s">
        <v>398</v>
      </c>
      <c r="W6418" s="123">
        <v>85</v>
      </c>
      <c r="X6418" s="117" t="s">
        <v>907</v>
      </c>
      <c r="Y6418" s="120">
        <v>43565</v>
      </c>
      <c r="Z6418" s="121">
        <v>0.625</v>
      </c>
      <c r="AA6418" s="121">
        <v>0.71527777777777779</v>
      </c>
      <c r="AB6418" s="117" t="s">
        <v>582</v>
      </c>
      <c r="AC6418" s="119" t="s">
        <v>398</v>
      </c>
      <c r="AD6418" s="119" t="s">
        <v>398</v>
      </c>
    </row>
    <row r="6419" spans="1:30">
      <c r="A6419" s="117">
        <v>6418</v>
      </c>
      <c r="B6419" s="123" t="s">
        <v>469</v>
      </c>
      <c r="C6419" s="117" t="s">
        <v>5</v>
      </c>
      <c r="D6419" s="117" t="s">
        <v>595</v>
      </c>
      <c r="E6419" s="117">
        <v>6418</v>
      </c>
      <c r="F6419" s="117" t="s">
        <v>924</v>
      </c>
      <c r="G6419" s="117" t="s">
        <v>591</v>
      </c>
      <c r="H6419" s="117" t="s">
        <v>398</v>
      </c>
      <c r="I6419" s="117" t="s">
        <v>398</v>
      </c>
      <c r="J6419" s="117" t="s">
        <v>398</v>
      </c>
      <c r="K6419" s="117" t="s">
        <v>398</v>
      </c>
      <c r="L6419" s="117" t="s">
        <v>398</v>
      </c>
      <c r="M6419" s="117" t="s">
        <v>398</v>
      </c>
      <c r="N6419" s="117" t="s">
        <v>398</v>
      </c>
      <c r="O6419" s="125" t="s">
        <v>579</v>
      </c>
      <c r="P6419" s="117">
        <v>1</v>
      </c>
      <c r="Q6419" s="117" t="s">
        <v>398</v>
      </c>
      <c r="R6419" s="117" t="s">
        <v>398</v>
      </c>
      <c r="S6419" s="117" t="s">
        <v>398</v>
      </c>
      <c r="T6419" s="117" t="s">
        <v>398</v>
      </c>
      <c r="U6419" s="117" t="s">
        <v>398</v>
      </c>
      <c r="V6419" s="117" t="s">
        <v>398</v>
      </c>
      <c r="W6419" s="123">
        <v>85</v>
      </c>
      <c r="X6419" s="117" t="s">
        <v>907</v>
      </c>
      <c r="Y6419" s="120">
        <v>43565</v>
      </c>
      <c r="Z6419" s="121">
        <v>0.625</v>
      </c>
      <c r="AA6419" s="121">
        <v>0.71527777777777779</v>
      </c>
      <c r="AB6419" s="117" t="s">
        <v>582</v>
      </c>
      <c r="AC6419" s="119" t="s">
        <v>398</v>
      </c>
      <c r="AD6419" s="119" t="s">
        <v>398</v>
      </c>
    </row>
    <row r="6420" spans="1:30">
      <c r="A6420" s="117">
        <v>6419</v>
      </c>
      <c r="B6420" s="123" t="s">
        <v>469</v>
      </c>
      <c r="C6420" s="117" t="s">
        <v>5</v>
      </c>
      <c r="D6420" s="117" t="s">
        <v>595</v>
      </c>
      <c r="E6420" s="117">
        <v>6419</v>
      </c>
      <c r="F6420" s="117" t="s">
        <v>924</v>
      </c>
      <c r="G6420" s="117" t="s">
        <v>591</v>
      </c>
      <c r="H6420" s="117" t="s">
        <v>398</v>
      </c>
      <c r="I6420" s="117" t="s">
        <v>398</v>
      </c>
      <c r="J6420" s="117" t="s">
        <v>398</v>
      </c>
      <c r="K6420" s="117" t="s">
        <v>398</v>
      </c>
      <c r="L6420" s="117" t="s">
        <v>398</v>
      </c>
      <c r="M6420" s="117" t="s">
        <v>398</v>
      </c>
      <c r="N6420" s="117" t="s">
        <v>398</v>
      </c>
      <c r="O6420" s="125" t="s">
        <v>579</v>
      </c>
      <c r="P6420" s="117">
        <v>1</v>
      </c>
      <c r="Q6420" s="117" t="s">
        <v>398</v>
      </c>
      <c r="R6420" s="117" t="s">
        <v>398</v>
      </c>
      <c r="S6420" s="117" t="s">
        <v>398</v>
      </c>
      <c r="T6420" s="117" t="s">
        <v>398</v>
      </c>
      <c r="U6420" s="117" t="s">
        <v>398</v>
      </c>
      <c r="V6420" s="117" t="s">
        <v>398</v>
      </c>
      <c r="W6420" s="123">
        <v>85</v>
      </c>
      <c r="X6420" s="117" t="s">
        <v>907</v>
      </c>
      <c r="Y6420" s="120">
        <v>43565</v>
      </c>
      <c r="Z6420" s="121">
        <v>0.625</v>
      </c>
      <c r="AA6420" s="121">
        <v>0.71527777777777779</v>
      </c>
      <c r="AB6420" s="117" t="s">
        <v>582</v>
      </c>
      <c r="AC6420" s="119" t="s">
        <v>398</v>
      </c>
      <c r="AD6420" s="119" t="s">
        <v>398</v>
      </c>
    </row>
    <row r="6421" spans="1:30">
      <c r="A6421" s="117">
        <v>6420</v>
      </c>
      <c r="B6421" s="123" t="s">
        <v>469</v>
      </c>
      <c r="C6421" s="117" t="s">
        <v>5</v>
      </c>
      <c r="D6421" s="117" t="s">
        <v>595</v>
      </c>
      <c r="E6421" s="117">
        <v>6420</v>
      </c>
      <c r="F6421" s="117" t="s">
        <v>924</v>
      </c>
      <c r="G6421" s="117" t="s">
        <v>591</v>
      </c>
      <c r="H6421" s="117" t="s">
        <v>398</v>
      </c>
      <c r="I6421" s="117" t="s">
        <v>398</v>
      </c>
      <c r="J6421" s="117" t="s">
        <v>398</v>
      </c>
      <c r="K6421" s="117" t="s">
        <v>398</v>
      </c>
      <c r="L6421" s="117" t="s">
        <v>398</v>
      </c>
      <c r="M6421" s="117" t="s">
        <v>398</v>
      </c>
      <c r="N6421" s="117" t="s">
        <v>398</v>
      </c>
      <c r="O6421" s="125" t="s">
        <v>579</v>
      </c>
      <c r="P6421" s="117">
        <v>1</v>
      </c>
      <c r="Q6421" s="117" t="s">
        <v>398</v>
      </c>
      <c r="R6421" s="117" t="s">
        <v>398</v>
      </c>
      <c r="S6421" s="117" t="s">
        <v>398</v>
      </c>
      <c r="T6421" s="117" t="s">
        <v>398</v>
      </c>
      <c r="U6421" s="117" t="s">
        <v>398</v>
      </c>
      <c r="V6421" s="117" t="s">
        <v>398</v>
      </c>
      <c r="W6421" s="123">
        <v>85</v>
      </c>
      <c r="X6421" s="117" t="s">
        <v>907</v>
      </c>
      <c r="Y6421" s="120">
        <v>43565</v>
      </c>
      <c r="Z6421" s="121">
        <v>0.625</v>
      </c>
      <c r="AA6421" s="121">
        <v>0.71527777777777779</v>
      </c>
      <c r="AB6421" s="117" t="s">
        <v>582</v>
      </c>
      <c r="AC6421" s="119" t="s">
        <v>398</v>
      </c>
      <c r="AD6421" s="119" t="s">
        <v>398</v>
      </c>
    </row>
    <row r="6422" spans="1:30">
      <c r="A6422" s="117">
        <v>6421</v>
      </c>
      <c r="B6422" s="123" t="s">
        <v>469</v>
      </c>
      <c r="C6422" s="117" t="s">
        <v>5</v>
      </c>
      <c r="D6422" s="117" t="s">
        <v>595</v>
      </c>
      <c r="E6422" s="117">
        <v>6421</v>
      </c>
      <c r="F6422" s="117" t="s">
        <v>924</v>
      </c>
      <c r="G6422" s="117" t="s">
        <v>591</v>
      </c>
      <c r="H6422" s="117" t="s">
        <v>398</v>
      </c>
      <c r="I6422" s="117" t="s">
        <v>398</v>
      </c>
      <c r="J6422" s="117" t="s">
        <v>398</v>
      </c>
      <c r="K6422" s="117" t="s">
        <v>398</v>
      </c>
      <c r="L6422" s="117" t="s">
        <v>398</v>
      </c>
      <c r="M6422" s="117" t="s">
        <v>398</v>
      </c>
      <c r="N6422" s="117" t="s">
        <v>398</v>
      </c>
      <c r="O6422" s="125" t="s">
        <v>579</v>
      </c>
      <c r="P6422" s="117">
        <v>1</v>
      </c>
      <c r="Q6422" s="117" t="s">
        <v>398</v>
      </c>
      <c r="R6422" s="117" t="s">
        <v>398</v>
      </c>
      <c r="S6422" s="117" t="s">
        <v>398</v>
      </c>
      <c r="T6422" s="117" t="s">
        <v>398</v>
      </c>
      <c r="U6422" s="117" t="s">
        <v>398</v>
      </c>
      <c r="V6422" s="117" t="s">
        <v>398</v>
      </c>
      <c r="W6422" s="123">
        <v>85</v>
      </c>
      <c r="X6422" s="117" t="s">
        <v>907</v>
      </c>
      <c r="Y6422" s="120">
        <v>43565</v>
      </c>
      <c r="Z6422" s="121">
        <v>0.625</v>
      </c>
      <c r="AA6422" s="121">
        <v>0.71527777777777779</v>
      </c>
      <c r="AB6422" s="117" t="s">
        <v>582</v>
      </c>
      <c r="AC6422" s="119" t="s">
        <v>398</v>
      </c>
      <c r="AD6422" s="119" t="s">
        <v>398</v>
      </c>
    </row>
    <row r="6423" spans="1:30">
      <c r="A6423" s="117">
        <v>6422</v>
      </c>
      <c r="B6423" s="123" t="s">
        <v>469</v>
      </c>
      <c r="C6423" s="117" t="s">
        <v>5</v>
      </c>
      <c r="D6423" s="117" t="s">
        <v>595</v>
      </c>
      <c r="E6423" s="117">
        <v>6422</v>
      </c>
      <c r="F6423" s="117" t="s">
        <v>924</v>
      </c>
      <c r="G6423" s="117" t="s">
        <v>591</v>
      </c>
      <c r="H6423" s="117" t="s">
        <v>398</v>
      </c>
      <c r="I6423" s="117" t="s">
        <v>398</v>
      </c>
      <c r="J6423" s="117" t="s">
        <v>398</v>
      </c>
      <c r="K6423" s="117" t="s">
        <v>398</v>
      </c>
      <c r="L6423" s="117" t="s">
        <v>398</v>
      </c>
      <c r="M6423" s="117" t="s">
        <v>398</v>
      </c>
      <c r="N6423" s="117" t="s">
        <v>398</v>
      </c>
      <c r="O6423" s="125" t="s">
        <v>579</v>
      </c>
      <c r="P6423" s="117">
        <v>1</v>
      </c>
      <c r="Q6423" s="117" t="s">
        <v>398</v>
      </c>
      <c r="R6423" s="117" t="s">
        <v>398</v>
      </c>
      <c r="S6423" s="117" t="s">
        <v>398</v>
      </c>
      <c r="T6423" s="117" t="s">
        <v>398</v>
      </c>
      <c r="U6423" s="117" t="s">
        <v>398</v>
      </c>
      <c r="V6423" s="117" t="s">
        <v>398</v>
      </c>
      <c r="W6423" s="123">
        <v>85</v>
      </c>
      <c r="X6423" s="117" t="s">
        <v>907</v>
      </c>
      <c r="Y6423" s="120">
        <v>43565</v>
      </c>
      <c r="Z6423" s="121">
        <v>0.625</v>
      </c>
      <c r="AA6423" s="121">
        <v>0.71527777777777779</v>
      </c>
      <c r="AB6423" s="117" t="s">
        <v>582</v>
      </c>
      <c r="AC6423" s="119" t="s">
        <v>398</v>
      </c>
      <c r="AD6423" s="119" t="s">
        <v>398</v>
      </c>
    </row>
    <row r="6424" spans="1:30">
      <c r="A6424" s="117">
        <v>6423</v>
      </c>
      <c r="B6424" s="123" t="s">
        <v>469</v>
      </c>
      <c r="C6424" s="117" t="s">
        <v>5</v>
      </c>
      <c r="D6424" s="117" t="s">
        <v>595</v>
      </c>
      <c r="E6424" s="117">
        <v>6423</v>
      </c>
      <c r="F6424" s="117" t="s">
        <v>924</v>
      </c>
      <c r="G6424" s="117" t="s">
        <v>591</v>
      </c>
      <c r="H6424" s="117" t="s">
        <v>398</v>
      </c>
      <c r="I6424" s="117" t="s">
        <v>398</v>
      </c>
      <c r="J6424" s="117" t="s">
        <v>398</v>
      </c>
      <c r="K6424" s="117" t="s">
        <v>398</v>
      </c>
      <c r="L6424" s="117" t="s">
        <v>398</v>
      </c>
      <c r="M6424" s="117" t="s">
        <v>398</v>
      </c>
      <c r="N6424" s="117" t="s">
        <v>398</v>
      </c>
      <c r="O6424" s="125" t="s">
        <v>579</v>
      </c>
      <c r="P6424" s="117">
        <v>1</v>
      </c>
      <c r="Q6424" s="117" t="s">
        <v>398</v>
      </c>
      <c r="R6424" s="117" t="s">
        <v>398</v>
      </c>
      <c r="S6424" s="117" t="s">
        <v>398</v>
      </c>
      <c r="T6424" s="117" t="s">
        <v>398</v>
      </c>
      <c r="U6424" s="117" t="s">
        <v>398</v>
      </c>
      <c r="V6424" s="117" t="s">
        <v>398</v>
      </c>
      <c r="W6424" s="123">
        <v>85</v>
      </c>
      <c r="X6424" s="117" t="s">
        <v>907</v>
      </c>
      <c r="Y6424" s="120">
        <v>43565</v>
      </c>
      <c r="Z6424" s="121">
        <v>0.625</v>
      </c>
      <c r="AA6424" s="121">
        <v>0.71527777777777779</v>
      </c>
      <c r="AB6424" s="117" t="s">
        <v>582</v>
      </c>
      <c r="AC6424" s="119" t="s">
        <v>398</v>
      </c>
      <c r="AD6424" s="119" t="s">
        <v>398</v>
      </c>
    </row>
    <row r="6425" spans="1:30">
      <c r="A6425" s="117">
        <v>6424</v>
      </c>
      <c r="B6425" s="123" t="s">
        <v>469</v>
      </c>
      <c r="C6425" s="117" t="s">
        <v>5</v>
      </c>
      <c r="D6425" s="117" t="s">
        <v>595</v>
      </c>
      <c r="E6425" s="117">
        <v>6424</v>
      </c>
      <c r="F6425" s="117" t="s">
        <v>924</v>
      </c>
      <c r="G6425" s="117" t="s">
        <v>591</v>
      </c>
      <c r="H6425" s="117" t="s">
        <v>398</v>
      </c>
      <c r="I6425" s="117" t="s">
        <v>398</v>
      </c>
      <c r="J6425" s="117" t="s">
        <v>398</v>
      </c>
      <c r="K6425" s="117" t="s">
        <v>398</v>
      </c>
      <c r="L6425" s="117" t="s">
        <v>398</v>
      </c>
      <c r="M6425" s="117" t="s">
        <v>398</v>
      </c>
      <c r="N6425" s="117" t="s">
        <v>398</v>
      </c>
      <c r="O6425" s="125" t="s">
        <v>579</v>
      </c>
      <c r="P6425" s="117">
        <v>1</v>
      </c>
      <c r="Q6425" s="117" t="s">
        <v>398</v>
      </c>
      <c r="R6425" s="117" t="s">
        <v>398</v>
      </c>
      <c r="S6425" s="117" t="s">
        <v>398</v>
      </c>
      <c r="T6425" s="117" t="s">
        <v>398</v>
      </c>
      <c r="U6425" s="117" t="s">
        <v>398</v>
      </c>
      <c r="V6425" s="117" t="s">
        <v>398</v>
      </c>
      <c r="W6425" s="123">
        <v>85</v>
      </c>
      <c r="X6425" s="117" t="s">
        <v>907</v>
      </c>
      <c r="Y6425" s="120">
        <v>43565</v>
      </c>
      <c r="Z6425" s="121">
        <v>0.625</v>
      </c>
      <c r="AA6425" s="121">
        <v>0.71527777777777779</v>
      </c>
      <c r="AB6425" s="117" t="s">
        <v>582</v>
      </c>
      <c r="AC6425" s="119" t="s">
        <v>398</v>
      </c>
      <c r="AD6425" s="119" t="s">
        <v>398</v>
      </c>
    </row>
    <row r="6426" spans="1:30">
      <c r="A6426" s="117">
        <v>6425</v>
      </c>
      <c r="B6426" s="123" t="s">
        <v>469</v>
      </c>
      <c r="C6426" s="117" t="s">
        <v>5</v>
      </c>
      <c r="D6426" s="117" t="s">
        <v>595</v>
      </c>
      <c r="E6426" s="117">
        <v>6425</v>
      </c>
      <c r="F6426" s="117" t="s">
        <v>924</v>
      </c>
      <c r="G6426" s="117" t="s">
        <v>591</v>
      </c>
      <c r="H6426" s="117" t="s">
        <v>398</v>
      </c>
      <c r="I6426" s="117" t="s">
        <v>398</v>
      </c>
      <c r="J6426" s="117" t="s">
        <v>398</v>
      </c>
      <c r="K6426" s="117" t="s">
        <v>398</v>
      </c>
      <c r="L6426" s="117" t="s">
        <v>398</v>
      </c>
      <c r="M6426" s="117" t="s">
        <v>398</v>
      </c>
      <c r="N6426" s="117" t="s">
        <v>398</v>
      </c>
      <c r="O6426" s="125" t="s">
        <v>579</v>
      </c>
      <c r="P6426" s="117">
        <v>1</v>
      </c>
      <c r="Q6426" s="117" t="s">
        <v>398</v>
      </c>
      <c r="R6426" s="117" t="s">
        <v>398</v>
      </c>
      <c r="S6426" s="117" t="s">
        <v>398</v>
      </c>
      <c r="T6426" s="117" t="s">
        <v>398</v>
      </c>
      <c r="U6426" s="117" t="s">
        <v>398</v>
      </c>
      <c r="V6426" s="117" t="s">
        <v>398</v>
      </c>
      <c r="W6426" s="123">
        <v>85</v>
      </c>
      <c r="X6426" s="117" t="s">
        <v>907</v>
      </c>
      <c r="Y6426" s="120">
        <v>43565</v>
      </c>
      <c r="Z6426" s="121">
        <v>0.625</v>
      </c>
      <c r="AA6426" s="121">
        <v>0.71527777777777779</v>
      </c>
      <c r="AB6426" s="117" t="s">
        <v>582</v>
      </c>
      <c r="AC6426" s="119" t="s">
        <v>398</v>
      </c>
      <c r="AD6426" s="119" t="s">
        <v>398</v>
      </c>
    </row>
    <row r="6427" spans="1:30">
      <c r="A6427" s="117">
        <v>6426</v>
      </c>
      <c r="B6427" s="123" t="s">
        <v>469</v>
      </c>
      <c r="C6427" s="117" t="s">
        <v>5</v>
      </c>
      <c r="D6427" s="117" t="s">
        <v>595</v>
      </c>
      <c r="E6427" s="117">
        <v>6426</v>
      </c>
      <c r="F6427" s="117" t="s">
        <v>924</v>
      </c>
      <c r="G6427" s="117" t="s">
        <v>591</v>
      </c>
      <c r="H6427" s="117" t="s">
        <v>398</v>
      </c>
      <c r="I6427" s="117" t="s">
        <v>398</v>
      </c>
      <c r="J6427" s="117" t="s">
        <v>398</v>
      </c>
      <c r="K6427" s="117" t="s">
        <v>398</v>
      </c>
      <c r="L6427" s="117" t="s">
        <v>398</v>
      </c>
      <c r="M6427" s="117" t="s">
        <v>398</v>
      </c>
      <c r="N6427" s="117" t="s">
        <v>398</v>
      </c>
      <c r="O6427" s="125" t="s">
        <v>579</v>
      </c>
      <c r="P6427" s="117">
        <v>1</v>
      </c>
      <c r="Q6427" s="117" t="s">
        <v>398</v>
      </c>
      <c r="R6427" s="117" t="s">
        <v>398</v>
      </c>
      <c r="S6427" s="117" t="s">
        <v>398</v>
      </c>
      <c r="T6427" s="117" t="s">
        <v>398</v>
      </c>
      <c r="U6427" s="117" t="s">
        <v>398</v>
      </c>
      <c r="V6427" s="117" t="s">
        <v>398</v>
      </c>
      <c r="W6427" s="123">
        <v>85</v>
      </c>
      <c r="X6427" s="117" t="s">
        <v>907</v>
      </c>
      <c r="Y6427" s="120">
        <v>43565</v>
      </c>
      <c r="Z6427" s="121">
        <v>0.625</v>
      </c>
      <c r="AA6427" s="121">
        <v>0.71527777777777779</v>
      </c>
      <c r="AB6427" s="117" t="s">
        <v>582</v>
      </c>
      <c r="AC6427" s="119" t="s">
        <v>398</v>
      </c>
      <c r="AD6427" s="119" t="s">
        <v>398</v>
      </c>
    </row>
    <row r="6428" spans="1:30">
      <c r="A6428" s="117">
        <v>6427</v>
      </c>
      <c r="B6428" s="123" t="s">
        <v>469</v>
      </c>
      <c r="C6428" s="117" t="s">
        <v>5</v>
      </c>
      <c r="D6428" s="117" t="s">
        <v>595</v>
      </c>
      <c r="E6428" s="117">
        <v>6427</v>
      </c>
      <c r="F6428" s="117" t="s">
        <v>924</v>
      </c>
      <c r="G6428" s="117" t="s">
        <v>591</v>
      </c>
      <c r="H6428" s="117" t="s">
        <v>398</v>
      </c>
      <c r="I6428" s="117" t="s">
        <v>398</v>
      </c>
      <c r="J6428" s="117" t="s">
        <v>398</v>
      </c>
      <c r="K6428" s="117" t="s">
        <v>398</v>
      </c>
      <c r="L6428" s="117" t="s">
        <v>398</v>
      </c>
      <c r="M6428" s="117" t="s">
        <v>398</v>
      </c>
      <c r="N6428" s="117" t="s">
        <v>398</v>
      </c>
      <c r="O6428" s="125" t="s">
        <v>579</v>
      </c>
      <c r="P6428" s="117">
        <v>1</v>
      </c>
      <c r="Q6428" s="117" t="s">
        <v>398</v>
      </c>
      <c r="R6428" s="117" t="s">
        <v>398</v>
      </c>
      <c r="S6428" s="117" t="s">
        <v>398</v>
      </c>
      <c r="T6428" s="117" t="s">
        <v>398</v>
      </c>
      <c r="U6428" s="117" t="s">
        <v>398</v>
      </c>
      <c r="V6428" s="117" t="s">
        <v>398</v>
      </c>
      <c r="W6428" s="123">
        <v>85</v>
      </c>
      <c r="X6428" s="117" t="s">
        <v>907</v>
      </c>
      <c r="Y6428" s="120">
        <v>43565</v>
      </c>
      <c r="Z6428" s="121">
        <v>0.625</v>
      </c>
      <c r="AA6428" s="121">
        <v>0.71527777777777779</v>
      </c>
      <c r="AB6428" s="117" t="s">
        <v>582</v>
      </c>
      <c r="AC6428" s="119" t="s">
        <v>398</v>
      </c>
      <c r="AD6428" s="119" t="s">
        <v>398</v>
      </c>
    </row>
    <row r="6429" spans="1:30">
      <c r="A6429" s="117">
        <v>6428</v>
      </c>
      <c r="B6429" s="123" t="s">
        <v>469</v>
      </c>
      <c r="C6429" s="117" t="s">
        <v>5</v>
      </c>
      <c r="D6429" s="117" t="s">
        <v>595</v>
      </c>
      <c r="E6429" s="117">
        <v>6428</v>
      </c>
      <c r="F6429" s="117" t="s">
        <v>924</v>
      </c>
      <c r="G6429" s="117" t="s">
        <v>591</v>
      </c>
      <c r="H6429" s="117" t="s">
        <v>398</v>
      </c>
      <c r="I6429" s="117" t="s">
        <v>398</v>
      </c>
      <c r="J6429" s="117" t="s">
        <v>398</v>
      </c>
      <c r="K6429" s="117" t="s">
        <v>398</v>
      </c>
      <c r="L6429" s="117" t="s">
        <v>398</v>
      </c>
      <c r="M6429" s="117" t="s">
        <v>398</v>
      </c>
      <c r="N6429" s="117" t="s">
        <v>398</v>
      </c>
      <c r="O6429" s="125" t="s">
        <v>579</v>
      </c>
      <c r="P6429" s="117">
        <v>1</v>
      </c>
      <c r="Q6429" s="117" t="s">
        <v>398</v>
      </c>
      <c r="R6429" s="117" t="s">
        <v>398</v>
      </c>
      <c r="S6429" s="117" t="s">
        <v>398</v>
      </c>
      <c r="T6429" s="117" t="s">
        <v>398</v>
      </c>
      <c r="U6429" s="117" t="s">
        <v>398</v>
      </c>
      <c r="V6429" s="117" t="s">
        <v>398</v>
      </c>
      <c r="W6429" s="123">
        <v>85</v>
      </c>
      <c r="X6429" s="117" t="s">
        <v>907</v>
      </c>
      <c r="Y6429" s="120">
        <v>43565</v>
      </c>
      <c r="Z6429" s="121">
        <v>0.625</v>
      </c>
      <c r="AA6429" s="121">
        <v>0.71527777777777779</v>
      </c>
      <c r="AB6429" s="117" t="s">
        <v>582</v>
      </c>
      <c r="AC6429" s="119" t="s">
        <v>398</v>
      </c>
      <c r="AD6429" s="119" t="s">
        <v>398</v>
      </c>
    </row>
    <row r="6430" spans="1:30">
      <c r="A6430" s="117">
        <v>6429</v>
      </c>
      <c r="B6430" s="123" t="s">
        <v>469</v>
      </c>
      <c r="C6430" s="117" t="s">
        <v>5</v>
      </c>
      <c r="D6430" s="117" t="s">
        <v>595</v>
      </c>
      <c r="E6430" s="117">
        <v>6429</v>
      </c>
      <c r="F6430" s="117" t="s">
        <v>924</v>
      </c>
      <c r="G6430" s="117" t="s">
        <v>591</v>
      </c>
      <c r="H6430" s="117" t="s">
        <v>398</v>
      </c>
      <c r="I6430" s="117" t="s">
        <v>398</v>
      </c>
      <c r="J6430" s="117" t="s">
        <v>398</v>
      </c>
      <c r="K6430" s="117" t="s">
        <v>398</v>
      </c>
      <c r="L6430" s="117" t="s">
        <v>398</v>
      </c>
      <c r="M6430" s="117" t="s">
        <v>398</v>
      </c>
      <c r="N6430" s="117" t="s">
        <v>398</v>
      </c>
      <c r="O6430" s="125" t="s">
        <v>579</v>
      </c>
      <c r="P6430" s="117">
        <v>1</v>
      </c>
      <c r="Q6430" s="117" t="s">
        <v>398</v>
      </c>
      <c r="R6430" s="117" t="s">
        <v>398</v>
      </c>
      <c r="S6430" s="117" t="s">
        <v>398</v>
      </c>
      <c r="T6430" s="117" t="s">
        <v>398</v>
      </c>
      <c r="U6430" s="117" t="s">
        <v>398</v>
      </c>
      <c r="V6430" s="117" t="s">
        <v>398</v>
      </c>
      <c r="W6430" s="123">
        <v>85</v>
      </c>
      <c r="X6430" s="117" t="s">
        <v>907</v>
      </c>
      <c r="Y6430" s="120">
        <v>43565</v>
      </c>
      <c r="Z6430" s="121">
        <v>0.625</v>
      </c>
      <c r="AA6430" s="121">
        <v>0.71527777777777779</v>
      </c>
      <c r="AB6430" s="117" t="s">
        <v>582</v>
      </c>
      <c r="AC6430" s="119" t="s">
        <v>398</v>
      </c>
      <c r="AD6430" s="119" t="s">
        <v>398</v>
      </c>
    </row>
    <row r="6431" spans="1:30">
      <c r="A6431" s="117">
        <v>6430</v>
      </c>
      <c r="B6431" s="123" t="s">
        <v>469</v>
      </c>
      <c r="C6431" s="117" t="s">
        <v>5</v>
      </c>
      <c r="D6431" s="117" t="s">
        <v>595</v>
      </c>
      <c r="E6431" s="117">
        <v>6430</v>
      </c>
      <c r="F6431" s="117" t="s">
        <v>924</v>
      </c>
      <c r="G6431" s="117" t="s">
        <v>591</v>
      </c>
      <c r="H6431" s="117" t="s">
        <v>398</v>
      </c>
      <c r="I6431" s="117" t="s">
        <v>398</v>
      </c>
      <c r="J6431" s="117" t="s">
        <v>398</v>
      </c>
      <c r="K6431" s="117" t="s">
        <v>398</v>
      </c>
      <c r="L6431" s="117" t="s">
        <v>398</v>
      </c>
      <c r="M6431" s="117" t="s">
        <v>398</v>
      </c>
      <c r="N6431" s="117" t="s">
        <v>398</v>
      </c>
      <c r="O6431" s="125" t="s">
        <v>579</v>
      </c>
      <c r="P6431" s="117">
        <v>1</v>
      </c>
      <c r="Q6431" s="117" t="s">
        <v>398</v>
      </c>
      <c r="R6431" s="117" t="s">
        <v>398</v>
      </c>
      <c r="S6431" s="117" t="s">
        <v>398</v>
      </c>
      <c r="T6431" s="117" t="s">
        <v>398</v>
      </c>
      <c r="U6431" s="117" t="s">
        <v>398</v>
      </c>
      <c r="V6431" s="117" t="s">
        <v>398</v>
      </c>
      <c r="W6431" s="123">
        <v>85</v>
      </c>
      <c r="X6431" s="117" t="s">
        <v>907</v>
      </c>
      <c r="Y6431" s="120">
        <v>43565</v>
      </c>
      <c r="Z6431" s="121">
        <v>0.625</v>
      </c>
      <c r="AA6431" s="121">
        <v>0.71527777777777779</v>
      </c>
      <c r="AB6431" s="117" t="s">
        <v>582</v>
      </c>
      <c r="AC6431" s="119" t="s">
        <v>398</v>
      </c>
      <c r="AD6431" s="119" t="s">
        <v>398</v>
      </c>
    </row>
    <row r="6432" spans="1:30">
      <c r="A6432" s="117">
        <v>6431</v>
      </c>
      <c r="B6432" s="123" t="s">
        <v>469</v>
      </c>
      <c r="C6432" s="117" t="s">
        <v>5</v>
      </c>
      <c r="D6432" s="117" t="s">
        <v>595</v>
      </c>
      <c r="E6432" s="117">
        <v>6431</v>
      </c>
      <c r="F6432" s="117" t="s">
        <v>924</v>
      </c>
      <c r="G6432" s="117" t="s">
        <v>591</v>
      </c>
      <c r="H6432" s="117" t="s">
        <v>398</v>
      </c>
      <c r="I6432" s="117" t="s">
        <v>398</v>
      </c>
      <c r="J6432" s="117" t="s">
        <v>398</v>
      </c>
      <c r="K6432" s="117" t="s">
        <v>398</v>
      </c>
      <c r="L6432" s="117" t="s">
        <v>398</v>
      </c>
      <c r="M6432" s="117" t="s">
        <v>398</v>
      </c>
      <c r="N6432" s="117" t="s">
        <v>398</v>
      </c>
      <c r="O6432" s="125" t="s">
        <v>579</v>
      </c>
      <c r="P6432" s="117">
        <v>1</v>
      </c>
      <c r="Q6432" s="117" t="s">
        <v>398</v>
      </c>
      <c r="R6432" s="117" t="s">
        <v>398</v>
      </c>
      <c r="S6432" s="117" t="s">
        <v>398</v>
      </c>
      <c r="T6432" s="117" t="s">
        <v>398</v>
      </c>
      <c r="U6432" s="117" t="s">
        <v>398</v>
      </c>
      <c r="V6432" s="117" t="s">
        <v>398</v>
      </c>
      <c r="W6432" s="123">
        <v>85</v>
      </c>
      <c r="X6432" s="117" t="s">
        <v>907</v>
      </c>
      <c r="Y6432" s="120">
        <v>43565</v>
      </c>
      <c r="Z6432" s="121">
        <v>0.625</v>
      </c>
      <c r="AA6432" s="121">
        <v>0.71527777777777779</v>
      </c>
      <c r="AB6432" s="117" t="s">
        <v>582</v>
      </c>
      <c r="AC6432" s="119" t="s">
        <v>398</v>
      </c>
      <c r="AD6432" s="119" t="s">
        <v>398</v>
      </c>
    </row>
    <row r="6433" spans="1:30">
      <c r="A6433" s="117">
        <v>6432</v>
      </c>
      <c r="B6433" s="123" t="s">
        <v>469</v>
      </c>
      <c r="C6433" s="117" t="s">
        <v>5</v>
      </c>
      <c r="D6433" s="117" t="s">
        <v>595</v>
      </c>
      <c r="E6433" s="117">
        <v>6432</v>
      </c>
      <c r="F6433" s="117" t="s">
        <v>924</v>
      </c>
      <c r="G6433" s="117" t="s">
        <v>591</v>
      </c>
      <c r="H6433" s="117" t="s">
        <v>398</v>
      </c>
      <c r="I6433" s="117" t="s">
        <v>398</v>
      </c>
      <c r="J6433" s="117" t="s">
        <v>398</v>
      </c>
      <c r="K6433" s="117" t="s">
        <v>398</v>
      </c>
      <c r="L6433" s="117" t="s">
        <v>398</v>
      </c>
      <c r="M6433" s="117" t="s">
        <v>398</v>
      </c>
      <c r="N6433" s="117" t="s">
        <v>398</v>
      </c>
      <c r="O6433" s="125" t="s">
        <v>579</v>
      </c>
      <c r="P6433" s="117">
        <v>1</v>
      </c>
      <c r="Q6433" s="117" t="s">
        <v>398</v>
      </c>
      <c r="R6433" s="117" t="s">
        <v>398</v>
      </c>
      <c r="S6433" s="117" t="s">
        <v>398</v>
      </c>
      <c r="T6433" s="117" t="s">
        <v>398</v>
      </c>
      <c r="U6433" s="117" t="s">
        <v>398</v>
      </c>
      <c r="V6433" s="117" t="s">
        <v>398</v>
      </c>
      <c r="W6433" s="123">
        <v>85</v>
      </c>
      <c r="X6433" s="117" t="s">
        <v>907</v>
      </c>
      <c r="Y6433" s="120">
        <v>43565</v>
      </c>
      <c r="Z6433" s="121">
        <v>0.625</v>
      </c>
      <c r="AA6433" s="121">
        <v>0.71527777777777779</v>
      </c>
      <c r="AB6433" s="117" t="s">
        <v>582</v>
      </c>
      <c r="AC6433" s="119" t="s">
        <v>398</v>
      </c>
      <c r="AD6433" s="119" t="s">
        <v>398</v>
      </c>
    </row>
    <row r="6434" spans="1:30">
      <c r="A6434" s="117">
        <v>6433</v>
      </c>
      <c r="B6434" s="123" t="s">
        <v>469</v>
      </c>
      <c r="C6434" s="117" t="s">
        <v>5</v>
      </c>
      <c r="D6434" s="117" t="s">
        <v>595</v>
      </c>
      <c r="E6434" s="117">
        <v>6433</v>
      </c>
      <c r="F6434" s="117" t="s">
        <v>924</v>
      </c>
      <c r="G6434" s="117" t="s">
        <v>591</v>
      </c>
      <c r="H6434" s="117" t="s">
        <v>398</v>
      </c>
      <c r="I6434" s="117" t="s">
        <v>398</v>
      </c>
      <c r="J6434" s="117" t="s">
        <v>398</v>
      </c>
      <c r="K6434" s="117" t="s">
        <v>398</v>
      </c>
      <c r="L6434" s="117" t="s">
        <v>398</v>
      </c>
      <c r="M6434" s="117" t="s">
        <v>398</v>
      </c>
      <c r="N6434" s="117" t="s">
        <v>398</v>
      </c>
      <c r="O6434" s="125" t="s">
        <v>579</v>
      </c>
      <c r="P6434" s="117">
        <v>1</v>
      </c>
      <c r="Q6434" s="117" t="s">
        <v>398</v>
      </c>
      <c r="R6434" s="117" t="s">
        <v>398</v>
      </c>
      <c r="S6434" s="117" t="s">
        <v>398</v>
      </c>
      <c r="T6434" s="117" t="s">
        <v>398</v>
      </c>
      <c r="U6434" s="117" t="s">
        <v>398</v>
      </c>
      <c r="V6434" s="117" t="s">
        <v>398</v>
      </c>
      <c r="W6434" s="123">
        <v>85</v>
      </c>
      <c r="X6434" s="117" t="s">
        <v>907</v>
      </c>
      <c r="Y6434" s="120">
        <v>43565</v>
      </c>
      <c r="Z6434" s="121">
        <v>0.625</v>
      </c>
      <c r="AA6434" s="121">
        <v>0.71527777777777779</v>
      </c>
      <c r="AB6434" s="117" t="s">
        <v>582</v>
      </c>
      <c r="AC6434" s="119" t="s">
        <v>398</v>
      </c>
      <c r="AD6434" s="119" t="s">
        <v>398</v>
      </c>
    </row>
    <row r="6435" spans="1:30">
      <c r="A6435" s="117">
        <v>6434</v>
      </c>
      <c r="B6435" s="123" t="s">
        <v>469</v>
      </c>
      <c r="C6435" s="117" t="s">
        <v>5</v>
      </c>
      <c r="D6435" s="117" t="s">
        <v>595</v>
      </c>
      <c r="E6435" s="117">
        <v>6434</v>
      </c>
      <c r="F6435" s="117" t="s">
        <v>924</v>
      </c>
      <c r="G6435" s="117" t="s">
        <v>591</v>
      </c>
      <c r="H6435" s="117" t="s">
        <v>398</v>
      </c>
      <c r="I6435" s="117" t="s">
        <v>398</v>
      </c>
      <c r="J6435" s="117" t="s">
        <v>398</v>
      </c>
      <c r="K6435" s="117" t="s">
        <v>398</v>
      </c>
      <c r="L6435" s="117" t="s">
        <v>398</v>
      </c>
      <c r="M6435" s="117" t="s">
        <v>398</v>
      </c>
      <c r="N6435" s="117" t="s">
        <v>398</v>
      </c>
      <c r="O6435" s="125" t="s">
        <v>579</v>
      </c>
      <c r="P6435" s="117">
        <v>1</v>
      </c>
      <c r="Q6435" s="117" t="s">
        <v>398</v>
      </c>
      <c r="R6435" s="117" t="s">
        <v>398</v>
      </c>
      <c r="S6435" s="117" t="s">
        <v>398</v>
      </c>
      <c r="T6435" s="117" t="s">
        <v>398</v>
      </c>
      <c r="U6435" s="117" t="s">
        <v>398</v>
      </c>
      <c r="V6435" s="117" t="s">
        <v>398</v>
      </c>
      <c r="W6435" s="123">
        <v>85</v>
      </c>
      <c r="X6435" s="117" t="s">
        <v>907</v>
      </c>
      <c r="Y6435" s="120">
        <v>43565</v>
      </c>
      <c r="Z6435" s="121">
        <v>0.625</v>
      </c>
      <c r="AA6435" s="121">
        <v>0.71527777777777779</v>
      </c>
      <c r="AB6435" s="117" t="s">
        <v>582</v>
      </c>
      <c r="AC6435" s="119" t="s">
        <v>398</v>
      </c>
      <c r="AD6435" s="119" t="s">
        <v>398</v>
      </c>
    </row>
    <row r="6436" spans="1:30">
      <c r="A6436" s="117">
        <v>6435</v>
      </c>
      <c r="B6436" s="123" t="s">
        <v>469</v>
      </c>
      <c r="C6436" s="117" t="s">
        <v>5</v>
      </c>
      <c r="D6436" s="117" t="s">
        <v>595</v>
      </c>
      <c r="E6436" s="117">
        <v>6435</v>
      </c>
      <c r="F6436" s="117" t="s">
        <v>924</v>
      </c>
      <c r="G6436" s="117" t="s">
        <v>591</v>
      </c>
      <c r="H6436" s="117" t="s">
        <v>398</v>
      </c>
      <c r="I6436" s="117" t="s">
        <v>398</v>
      </c>
      <c r="J6436" s="117" t="s">
        <v>398</v>
      </c>
      <c r="K6436" s="117" t="s">
        <v>398</v>
      </c>
      <c r="L6436" s="117" t="s">
        <v>398</v>
      </c>
      <c r="M6436" s="117" t="s">
        <v>398</v>
      </c>
      <c r="N6436" s="117" t="s">
        <v>398</v>
      </c>
      <c r="O6436" s="125" t="s">
        <v>579</v>
      </c>
      <c r="P6436" s="117">
        <v>1</v>
      </c>
      <c r="Q6436" s="117" t="s">
        <v>398</v>
      </c>
      <c r="R6436" s="117" t="s">
        <v>398</v>
      </c>
      <c r="S6436" s="117" t="s">
        <v>398</v>
      </c>
      <c r="T6436" s="117" t="s">
        <v>398</v>
      </c>
      <c r="U6436" s="117" t="s">
        <v>398</v>
      </c>
      <c r="V6436" s="117" t="s">
        <v>398</v>
      </c>
      <c r="W6436" s="123">
        <v>85</v>
      </c>
      <c r="X6436" s="117" t="s">
        <v>907</v>
      </c>
      <c r="Y6436" s="120">
        <v>43565</v>
      </c>
      <c r="Z6436" s="121">
        <v>0.625</v>
      </c>
      <c r="AA6436" s="121">
        <v>0.71527777777777779</v>
      </c>
      <c r="AB6436" s="117" t="s">
        <v>582</v>
      </c>
      <c r="AC6436" s="119" t="s">
        <v>398</v>
      </c>
      <c r="AD6436" s="119" t="s">
        <v>398</v>
      </c>
    </row>
    <row r="6437" spans="1:30">
      <c r="A6437" s="117">
        <v>6436</v>
      </c>
      <c r="B6437" s="123" t="s">
        <v>469</v>
      </c>
      <c r="C6437" s="117" t="s">
        <v>5</v>
      </c>
      <c r="D6437" s="117" t="s">
        <v>595</v>
      </c>
      <c r="E6437" s="117">
        <v>6436</v>
      </c>
      <c r="F6437" s="117" t="s">
        <v>924</v>
      </c>
      <c r="G6437" s="117" t="s">
        <v>591</v>
      </c>
      <c r="H6437" s="117" t="s">
        <v>398</v>
      </c>
      <c r="I6437" s="117" t="s">
        <v>398</v>
      </c>
      <c r="J6437" s="117" t="s">
        <v>398</v>
      </c>
      <c r="K6437" s="117" t="s">
        <v>398</v>
      </c>
      <c r="L6437" s="117" t="s">
        <v>398</v>
      </c>
      <c r="M6437" s="117" t="s">
        <v>398</v>
      </c>
      <c r="N6437" s="117" t="s">
        <v>398</v>
      </c>
      <c r="O6437" s="125" t="s">
        <v>579</v>
      </c>
      <c r="P6437" s="117">
        <v>1</v>
      </c>
      <c r="Q6437" s="117" t="s">
        <v>398</v>
      </c>
      <c r="R6437" s="117" t="s">
        <v>398</v>
      </c>
      <c r="S6437" s="117" t="s">
        <v>398</v>
      </c>
      <c r="T6437" s="117" t="s">
        <v>398</v>
      </c>
      <c r="U6437" s="117" t="s">
        <v>398</v>
      </c>
      <c r="V6437" s="117" t="s">
        <v>398</v>
      </c>
      <c r="W6437" s="123">
        <v>85</v>
      </c>
      <c r="X6437" s="117" t="s">
        <v>907</v>
      </c>
      <c r="Y6437" s="120">
        <v>43565</v>
      </c>
      <c r="Z6437" s="121">
        <v>0.625</v>
      </c>
      <c r="AA6437" s="121">
        <v>0.71527777777777779</v>
      </c>
      <c r="AB6437" s="117" t="s">
        <v>582</v>
      </c>
      <c r="AC6437" s="119" t="s">
        <v>398</v>
      </c>
      <c r="AD6437" s="119" t="s">
        <v>398</v>
      </c>
    </row>
    <row r="6438" spans="1:30">
      <c r="A6438" s="117">
        <v>6437</v>
      </c>
      <c r="B6438" s="123" t="s">
        <v>469</v>
      </c>
      <c r="C6438" s="117" t="s">
        <v>5</v>
      </c>
      <c r="D6438" s="117" t="s">
        <v>595</v>
      </c>
      <c r="E6438" s="117">
        <v>6437</v>
      </c>
      <c r="F6438" s="117" t="s">
        <v>924</v>
      </c>
      <c r="G6438" s="117" t="s">
        <v>591</v>
      </c>
      <c r="H6438" s="117" t="s">
        <v>398</v>
      </c>
      <c r="I6438" s="117" t="s">
        <v>398</v>
      </c>
      <c r="J6438" s="117" t="s">
        <v>398</v>
      </c>
      <c r="K6438" s="117" t="s">
        <v>398</v>
      </c>
      <c r="L6438" s="117" t="s">
        <v>398</v>
      </c>
      <c r="M6438" s="117" t="s">
        <v>398</v>
      </c>
      <c r="N6438" s="117" t="s">
        <v>398</v>
      </c>
      <c r="O6438" s="125" t="s">
        <v>579</v>
      </c>
      <c r="P6438" s="117">
        <v>1</v>
      </c>
      <c r="Q6438" s="117" t="s">
        <v>398</v>
      </c>
      <c r="R6438" s="117" t="s">
        <v>398</v>
      </c>
      <c r="S6438" s="117" t="s">
        <v>398</v>
      </c>
      <c r="T6438" s="117" t="s">
        <v>398</v>
      </c>
      <c r="U6438" s="117" t="s">
        <v>398</v>
      </c>
      <c r="V6438" s="117" t="s">
        <v>398</v>
      </c>
      <c r="W6438" s="123">
        <v>85</v>
      </c>
      <c r="X6438" s="117" t="s">
        <v>907</v>
      </c>
      <c r="Y6438" s="120">
        <v>43565</v>
      </c>
      <c r="Z6438" s="121">
        <v>0.625</v>
      </c>
      <c r="AA6438" s="121">
        <v>0.71527777777777779</v>
      </c>
      <c r="AB6438" s="117" t="s">
        <v>582</v>
      </c>
      <c r="AC6438" s="119" t="s">
        <v>398</v>
      </c>
      <c r="AD6438" s="119" t="s">
        <v>398</v>
      </c>
    </row>
    <row r="6439" spans="1:30">
      <c r="A6439" s="117">
        <v>6438</v>
      </c>
      <c r="B6439" s="123" t="s">
        <v>469</v>
      </c>
      <c r="C6439" s="117" t="s">
        <v>5</v>
      </c>
      <c r="D6439" s="117" t="s">
        <v>595</v>
      </c>
      <c r="E6439" s="117">
        <v>6438</v>
      </c>
      <c r="F6439" s="117" t="s">
        <v>924</v>
      </c>
      <c r="G6439" s="117" t="s">
        <v>591</v>
      </c>
      <c r="H6439" s="117" t="s">
        <v>398</v>
      </c>
      <c r="I6439" s="117" t="s">
        <v>398</v>
      </c>
      <c r="J6439" s="117" t="s">
        <v>398</v>
      </c>
      <c r="K6439" s="117" t="s">
        <v>398</v>
      </c>
      <c r="L6439" s="117" t="s">
        <v>398</v>
      </c>
      <c r="M6439" s="117" t="s">
        <v>398</v>
      </c>
      <c r="N6439" s="117" t="s">
        <v>398</v>
      </c>
      <c r="O6439" s="125" t="s">
        <v>579</v>
      </c>
      <c r="P6439" s="117">
        <v>1</v>
      </c>
      <c r="Q6439" s="117" t="s">
        <v>398</v>
      </c>
      <c r="R6439" s="117" t="s">
        <v>398</v>
      </c>
      <c r="S6439" s="117" t="s">
        <v>398</v>
      </c>
      <c r="T6439" s="117" t="s">
        <v>398</v>
      </c>
      <c r="U6439" s="117" t="s">
        <v>398</v>
      </c>
      <c r="V6439" s="117" t="s">
        <v>398</v>
      </c>
      <c r="W6439" s="123">
        <v>85</v>
      </c>
      <c r="X6439" s="117" t="s">
        <v>907</v>
      </c>
      <c r="Y6439" s="120">
        <v>43565</v>
      </c>
      <c r="Z6439" s="121">
        <v>0.625</v>
      </c>
      <c r="AA6439" s="121">
        <v>0.71527777777777779</v>
      </c>
      <c r="AB6439" s="117" t="s">
        <v>582</v>
      </c>
      <c r="AC6439" s="119" t="s">
        <v>398</v>
      </c>
      <c r="AD6439" s="119" t="s">
        <v>398</v>
      </c>
    </row>
    <row r="6440" spans="1:30">
      <c r="A6440" s="117">
        <v>6439</v>
      </c>
      <c r="B6440" s="123" t="s">
        <v>469</v>
      </c>
      <c r="C6440" s="117" t="s">
        <v>5</v>
      </c>
      <c r="D6440" s="117" t="s">
        <v>595</v>
      </c>
      <c r="E6440" s="117">
        <v>6439</v>
      </c>
      <c r="F6440" s="117" t="s">
        <v>924</v>
      </c>
      <c r="G6440" s="117" t="s">
        <v>591</v>
      </c>
      <c r="H6440" s="117" t="s">
        <v>398</v>
      </c>
      <c r="I6440" s="117" t="s">
        <v>398</v>
      </c>
      <c r="J6440" s="117" t="s">
        <v>398</v>
      </c>
      <c r="K6440" s="117" t="s">
        <v>398</v>
      </c>
      <c r="L6440" s="117" t="s">
        <v>398</v>
      </c>
      <c r="M6440" s="117" t="s">
        <v>398</v>
      </c>
      <c r="N6440" s="117" t="s">
        <v>398</v>
      </c>
      <c r="O6440" s="125" t="s">
        <v>579</v>
      </c>
      <c r="P6440" s="117">
        <v>1</v>
      </c>
      <c r="Q6440" s="117" t="s">
        <v>398</v>
      </c>
      <c r="R6440" s="117" t="s">
        <v>398</v>
      </c>
      <c r="S6440" s="117" t="s">
        <v>398</v>
      </c>
      <c r="T6440" s="117" t="s">
        <v>398</v>
      </c>
      <c r="U6440" s="117" t="s">
        <v>398</v>
      </c>
      <c r="V6440" s="117" t="s">
        <v>398</v>
      </c>
      <c r="W6440" s="123">
        <v>85</v>
      </c>
      <c r="X6440" s="117" t="s">
        <v>907</v>
      </c>
      <c r="Y6440" s="120">
        <v>43565</v>
      </c>
      <c r="Z6440" s="121">
        <v>0.625</v>
      </c>
      <c r="AA6440" s="121">
        <v>0.71527777777777779</v>
      </c>
      <c r="AB6440" s="117" t="s">
        <v>582</v>
      </c>
      <c r="AC6440" s="119" t="s">
        <v>398</v>
      </c>
      <c r="AD6440" s="119" t="s">
        <v>398</v>
      </c>
    </row>
    <row r="6441" spans="1:30">
      <c r="A6441" s="117">
        <v>6440</v>
      </c>
      <c r="B6441" s="123" t="s">
        <v>469</v>
      </c>
      <c r="C6441" s="117" t="s">
        <v>5</v>
      </c>
      <c r="D6441" s="117" t="s">
        <v>595</v>
      </c>
      <c r="E6441" s="117">
        <v>6440</v>
      </c>
      <c r="F6441" s="117" t="s">
        <v>924</v>
      </c>
      <c r="G6441" s="117" t="s">
        <v>591</v>
      </c>
      <c r="H6441" s="117" t="s">
        <v>398</v>
      </c>
      <c r="I6441" s="117" t="s">
        <v>398</v>
      </c>
      <c r="J6441" s="117" t="s">
        <v>398</v>
      </c>
      <c r="K6441" s="117" t="s">
        <v>398</v>
      </c>
      <c r="L6441" s="117" t="s">
        <v>398</v>
      </c>
      <c r="M6441" s="117" t="s">
        <v>398</v>
      </c>
      <c r="N6441" s="117" t="s">
        <v>398</v>
      </c>
      <c r="O6441" s="125" t="s">
        <v>579</v>
      </c>
      <c r="P6441" s="117">
        <v>1</v>
      </c>
      <c r="Q6441" s="117" t="s">
        <v>398</v>
      </c>
      <c r="R6441" s="117" t="s">
        <v>398</v>
      </c>
      <c r="S6441" s="117" t="s">
        <v>398</v>
      </c>
      <c r="T6441" s="117" t="s">
        <v>398</v>
      </c>
      <c r="U6441" s="117" t="s">
        <v>398</v>
      </c>
      <c r="V6441" s="117" t="s">
        <v>398</v>
      </c>
      <c r="W6441" s="123">
        <v>85</v>
      </c>
      <c r="X6441" s="117" t="s">
        <v>907</v>
      </c>
      <c r="Y6441" s="120">
        <v>43565</v>
      </c>
      <c r="Z6441" s="121">
        <v>0.625</v>
      </c>
      <c r="AA6441" s="121">
        <v>0.71527777777777779</v>
      </c>
      <c r="AB6441" s="117" t="s">
        <v>582</v>
      </c>
      <c r="AC6441" s="119" t="s">
        <v>398</v>
      </c>
      <c r="AD6441" s="119" t="s">
        <v>398</v>
      </c>
    </row>
    <row r="6442" spans="1:30">
      <c r="A6442" s="117">
        <v>6441</v>
      </c>
      <c r="B6442" s="123" t="s">
        <v>469</v>
      </c>
      <c r="C6442" s="117" t="s">
        <v>5</v>
      </c>
      <c r="D6442" s="117" t="s">
        <v>595</v>
      </c>
      <c r="E6442" s="117">
        <v>6441</v>
      </c>
      <c r="F6442" s="117" t="s">
        <v>924</v>
      </c>
      <c r="G6442" s="117" t="s">
        <v>591</v>
      </c>
      <c r="H6442" s="117" t="s">
        <v>398</v>
      </c>
      <c r="I6442" s="117" t="s">
        <v>398</v>
      </c>
      <c r="J6442" s="117" t="s">
        <v>398</v>
      </c>
      <c r="K6442" s="117" t="s">
        <v>398</v>
      </c>
      <c r="L6442" s="117" t="s">
        <v>398</v>
      </c>
      <c r="M6442" s="117" t="s">
        <v>398</v>
      </c>
      <c r="N6442" s="117" t="s">
        <v>398</v>
      </c>
      <c r="O6442" s="125" t="s">
        <v>579</v>
      </c>
      <c r="P6442" s="117">
        <v>1</v>
      </c>
      <c r="Q6442" s="117" t="s">
        <v>398</v>
      </c>
      <c r="R6442" s="117" t="s">
        <v>398</v>
      </c>
      <c r="S6442" s="117" t="s">
        <v>398</v>
      </c>
      <c r="T6442" s="117" t="s">
        <v>398</v>
      </c>
      <c r="U6442" s="117" t="s">
        <v>398</v>
      </c>
      <c r="V6442" s="117" t="s">
        <v>398</v>
      </c>
      <c r="W6442" s="123">
        <v>85</v>
      </c>
      <c r="X6442" s="117" t="s">
        <v>907</v>
      </c>
      <c r="Y6442" s="120">
        <v>43565</v>
      </c>
      <c r="Z6442" s="121">
        <v>0.625</v>
      </c>
      <c r="AA6442" s="121">
        <v>0.71527777777777779</v>
      </c>
      <c r="AB6442" s="117" t="s">
        <v>582</v>
      </c>
      <c r="AC6442" s="119" t="s">
        <v>398</v>
      </c>
      <c r="AD6442" s="119" t="s">
        <v>398</v>
      </c>
    </row>
    <row r="6443" spans="1:30">
      <c r="A6443" s="117">
        <v>6442</v>
      </c>
      <c r="B6443" s="123" t="s">
        <v>469</v>
      </c>
      <c r="C6443" s="117" t="s">
        <v>5</v>
      </c>
      <c r="D6443" s="117" t="s">
        <v>595</v>
      </c>
      <c r="E6443" s="117">
        <v>6442</v>
      </c>
      <c r="F6443" s="117" t="s">
        <v>924</v>
      </c>
      <c r="G6443" s="117" t="s">
        <v>591</v>
      </c>
      <c r="H6443" s="117" t="s">
        <v>398</v>
      </c>
      <c r="I6443" s="117" t="s">
        <v>398</v>
      </c>
      <c r="J6443" s="117" t="s">
        <v>398</v>
      </c>
      <c r="K6443" s="117" t="s">
        <v>398</v>
      </c>
      <c r="L6443" s="117" t="s">
        <v>398</v>
      </c>
      <c r="M6443" s="117" t="s">
        <v>398</v>
      </c>
      <c r="N6443" s="117" t="s">
        <v>398</v>
      </c>
      <c r="O6443" s="125" t="s">
        <v>579</v>
      </c>
      <c r="P6443" s="117">
        <v>1</v>
      </c>
      <c r="Q6443" s="117" t="s">
        <v>398</v>
      </c>
      <c r="R6443" s="117" t="s">
        <v>398</v>
      </c>
      <c r="S6443" s="117" t="s">
        <v>398</v>
      </c>
      <c r="T6443" s="117" t="s">
        <v>398</v>
      </c>
      <c r="U6443" s="117" t="s">
        <v>398</v>
      </c>
      <c r="V6443" s="117" t="s">
        <v>398</v>
      </c>
      <c r="W6443" s="123">
        <v>85</v>
      </c>
      <c r="X6443" s="117" t="s">
        <v>907</v>
      </c>
      <c r="Y6443" s="120">
        <v>43565</v>
      </c>
      <c r="Z6443" s="121">
        <v>0.625</v>
      </c>
      <c r="AA6443" s="121">
        <v>0.71527777777777779</v>
      </c>
      <c r="AB6443" s="117" t="s">
        <v>582</v>
      </c>
      <c r="AC6443" s="119" t="s">
        <v>398</v>
      </c>
      <c r="AD6443" s="119" t="s">
        <v>398</v>
      </c>
    </row>
    <row r="6444" spans="1:30">
      <c r="A6444" s="117">
        <v>6443</v>
      </c>
      <c r="B6444" s="123" t="s">
        <v>469</v>
      </c>
      <c r="C6444" s="117" t="s">
        <v>5</v>
      </c>
      <c r="D6444" s="117" t="s">
        <v>595</v>
      </c>
      <c r="E6444" s="117">
        <v>6443</v>
      </c>
      <c r="F6444" s="117" t="s">
        <v>924</v>
      </c>
      <c r="G6444" s="117" t="s">
        <v>591</v>
      </c>
      <c r="H6444" s="117" t="s">
        <v>398</v>
      </c>
      <c r="I6444" s="117" t="s">
        <v>398</v>
      </c>
      <c r="J6444" s="117" t="s">
        <v>398</v>
      </c>
      <c r="K6444" s="117" t="s">
        <v>398</v>
      </c>
      <c r="L6444" s="117" t="s">
        <v>398</v>
      </c>
      <c r="M6444" s="117" t="s">
        <v>398</v>
      </c>
      <c r="N6444" s="117" t="s">
        <v>398</v>
      </c>
      <c r="O6444" s="125" t="s">
        <v>579</v>
      </c>
      <c r="P6444" s="117">
        <v>1</v>
      </c>
      <c r="Q6444" s="117" t="s">
        <v>398</v>
      </c>
      <c r="R6444" s="117" t="s">
        <v>398</v>
      </c>
      <c r="S6444" s="117" t="s">
        <v>398</v>
      </c>
      <c r="T6444" s="117" t="s">
        <v>398</v>
      </c>
      <c r="U6444" s="117" t="s">
        <v>398</v>
      </c>
      <c r="V6444" s="117" t="s">
        <v>398</v>
      </c>
      <c r="W6444" s="123">
        <v>85</v>
      </c>
      <c r="X6444" s="117" t="s">
        <v>907</v>
      </c>
      <c r="Y6444" s="120">
        <v>43565</v>
      </c>
      <c r="Z6444" s="121">
        <v>0.625</v>
      </c>
      <c r="AA6444" s="121">
        <v>0.71527777777777779</v>
      </c>
      <c r="AB6444" s="117" t="s">
        <v>582</v>
      </c>
      <c r="AC6444" s="119" t="s">
        <v>398</v>
      </c>
      <c r="AD6444" s="119" t="s">
        <v>398</v>
      </c>
    </row>
    <row r="6445" spans="1:30">
      <c r="A6445" s="117">
        <v>6444</v>
      </c>
      <c r="B6445" s="123" t="s">
        <v>469</v>
      </c>
      <c r="C6445" s="117" t="s">
        <v>5</v>
      </c>
      <c r="D6445" s="117" t="s">
        <v>595</v>
      </c>
      <c r="E6445" s="117">
        <v>6444</v>
      </c>
      <c r="F6445" s="117" t="s">
        <v>924</v>
      </c>
      <c r="G6445" s="117" t="s">
        <v>591</v>
      </c>
      <c r="H6445" s="117" t="s">
        <v>398</v>
      </c>
      <c r="I6445" s="117" t="s">
        <v>398</v>
      </c>
      <c r="J6445" s="117" t="s">
        <v>398</v>
      </c>
      <c r="K6445" s="117" t="s">
        <v>398</v>
      </c>
      <c r="L6445" s="117" t="s">
        <v>398</v>
      </c>
      <c r="M6445" s="117" t="s">
        <v>398</v>
      </c>
      <c r="N6445" s="117" t="s">
        <v>398</v>
      </c>
      <c r="O6445" s="125" t="s">
        <v>579</v>
      </c>
      <c r="P6445" s="117">
        <v>1</v>
      </c>
      <c r="Q6445" s="117" t="s">
        <v>398</v>
      </c>
      <c r="R6445" s="117" t="s">
        <v>398</v>
      </c>
      <c r="S6445" s="117" t="s">
        <v>398</v>
      </c>
      <c r="T6445" s="117" t="s">
        <v>398</v>
      </c>
      <c r="U6445" s="117" t="s">
        <v>398</v>
      </c>
      <c r="V6445" s="117" t="s">
        <v>398</v>
      </c>
      <c r="W6445" s="123">
        <v>85</v>
      </c>
      <c r="X6445" s="117" t="s">
        <v>907</v>
      </c>
      <c r="Y6445" s="120">
        <v>43565</v>
      </c>
      <c r="Z6445" s="121">
        <v>0.625</v>
      </c>
      <c r="AA6445" s="121">
        <v>0.71527777777777779</v>
      </c>
      <c r="AB6445" s="117" t="s">
        <v>582</v>
      </c>
      <c r="AC6445" s="119" t="s">
        <v>398</v>
      </c>
      <c r="AD6445" s="119" t="s">
        <v>398</v>
      </c>
    </row>
    <row r="6446" spans="1:30">
      <c r="A6446" s="117">
        <v>6445</v>
      </c>
      <c r="B6446" s="123" t="s">
        <v>469</v>
      </c>
      <c r="C6446" s="117" t="s">
        <v>5</v>
      </c>
      <c r="D6446" s="117" t="s">
        <v>595</v>
      </c>
      <c r="E6446" s="117">
        <v>6445</v>
      </c>
      <c r="F6446" s="117" t="s">
        <v>924</v>
      </c>
      <c r="G6446" s="117" t="s">
        <v>591</v>
      </c>
      <c r="H6446" s="117" t="s">
        <v>398</v>
      </c>
      <c r="I6446" s="117" t="s">
        <v>398</v>
      </c>
      <c r="J6446" s="117" t="s">
        <v>398</v>
      </c>
      <c r="K6446" s="117" t="s">
        <v>398</v>
      </c>
      <c r="L6446" s="117" t="s">
        <v>398</v>
      </c>
      <c r="M6446" s="117" t="s">
        <v>398</v>
      </c>
      <c r="N6446" s="117" t="s">
        <v>398</v>
      </c>
      <c r="O6446" s="125" t="s">
        <v>579</v>
      </c>
      <c r="P6446" s="117">
        <v>1</v>
      </c>
      <c r="Q6446" s="117" t="s">
        <v>398</v>
      </c>
      <c r="R6446" s="117" t="s">
        <v>398</v>
      </c>
      <c r="S6446" s="117" t="s">
        <v>398</v>
      </c>
      <c r="T6446" s="117" t="s">
        <v>398</v>
      </c>
      <c r="U6446" s="117" t="s">
        <v>398</v>
      </c>
      <c r="V6446" s="117" t="s">
        <v>398</v>
      </c>
      <c r="W6446" s="123">
        <v>85</v>
      </c>
      <c r="X6446" s="117" t="s">
        <v>907</v>
      </c>
      <c r="Y6446" s="120">
        <v>43565</v>
      </c>
      <c r="Z6446" s="121">
        <v>0.625</v>
      </c>
      <c r="AA6446" s="121">
        <v>0.71527777777777779</v>
      </c>
      <c r="AB6446" s="117" t="s">
        <v>582</v>
      </c>
      <c r="AC6446" s="119" t="s">
        <v>398</v>
      </c>
      <c r="AD6446" s="119" t="s">
        <v>398</v>
      </c>
    </row>
    <row r="6447" spans="1:30">
      <c r="A6447" s="117">
        <v>6446</v>
      </c>
      <c r="B6447" s="123" t="s">
        <v>469</v>
      </c>
      <c r="C6447" s="117" t="s">
        <v>5</v>
      </c>
      <c r="D6447" s="117" t="s">
        <v>595</v>
      </c>
      <c r="E6447" s="117">
        <v>6446</v>
      </c>
      <c r="F6447" s="117" t="s">
        <v>924</v>
      </c>
      <c r="G6447" s="117" t="s">
        <v>591</v>
      </c>
      <c r="H6447" s="117" t="s">
        <v>398</v>
      </c>
      <c r="I6447" s="117" t="s">
        <v>398</v>
      </c>
      <c r="J6447" s="117" t="s">
        <v>398</v>
      </c>
      <c r="K6447" s="117" t="s">
        <v>398</v>
      </c>
      <c r="L6447" s="117" t="s">
        <v>398</v>
      </c>
      <c r="M6447" s="117" t="s">
        <v>398</v>
      </c>
      <c r="N6447" s="117" t="s">
        <v>398</v>
      </c>
      <c r="O6447" s="125" t="s">
        <v>579</v>
      </c>
      <c r="P6447" s="117">
        <v>1</v>
      </c>
      <c r="Q6447" s="117" t="s">
        <v>398</v>
      </c>
      <c r="R6447" s="117" t="s">
        <v>398</v>
      </c>
      <c r="S6447" s="117" t="s">
        <v>398</v>
      </c>
      <c r="T6447" s="117" t="s">
        <v>398</v>
      </c>
      <c r="U6447" s="117" t="s">
        <v>398</v>
      </c>
      <c r="V6447" s="117" t="s">
        <v>398</v>
      </c>
      <c r="W6447" s="123">
        <v>85</v>
      </c>
      <c r="X6447" s="117" t="s">
        <v>907</v>
      </c>
      <c r="Y6447" s="120">
        <v>43565</v>
      </c>
      <c r="Z6447" s="121">
        <v>0.625</v>
      </c>
      <c r="AA6447" s="121">
        <v>0.71527777777777779</v>
      </c>
      <c r="AB6447" s="117" t="s">
        <v>582</v>
      </c>
      <c r="AC6447" s="119" t="s">
        <v>398</v>
      </c>
      <c r="AD6447" s="119" t="s">
        <v>398</v>
      </c>
    </row>
    <row r="6448" spans="1:30">
      <c r="A6448" s="117">
        <v>6447</v>
      </c>
      <c r="B6448" s="123" t="s">
        <v>469</v>
      </c>
      <c r="C6448" s="117" t="s">
        <v>5</v>
      </c>
      <c r="D6448" s="117" t="s">
        <v>595</v>
      </c>
      <c r="E6448" s="117">
        <v>6447</v>
      </c>
      <c r="F6448" s="117" t="s">
        <v>924</v>
      </c>
      <c r="G6448" s="117" t="s">
        <v>591</v>
      </c>
      <c r="H6448" s="117" t="s">
        <v>398</v>
      </c>
      <c r="I6448" s="117" t="s">
        <v>398</v>
      </c>
      <c r="J6448" s="117" t="s">
        <v>398</v>
      </c>
      <c r="K6448" s="117" t="s">
        <v>398</v>
      </c>
      <c r="L6448" s="117" t="s">
        <v>398</v>
      </c>
      <c r="M6448" s="117" t="s">
        <v>398</v>
      </c>
      <c r="N6448" s="117" t="s">
        <v>398</v>
      </c>
      <c r="O6448" s="125" t="s">
        <v>579</v>
      </c>
      <c r="P6448" s="117">
        <v>1</v>
      </c>
      <c r="Q6448" s="117" t="s">
        <v>398</v>
      </c>
      <c r="R6448" s="117" t="s">
        <v>398</v>
      </c>
      <c r="S6448" s="117" t="s">
        <v>398</v>
      </c>
      <c r="T6448" s="117" t="s">
        <v>398</v>
      </c>
      <c r="U6448" s="117" t="s">
        <v>398</v>
      </c>
      <c r="V6448" s="117" t="s">
        <v>398</v>
      </c>
      <c r="W6448" s="123">
        <v>85</v>
      </c>
      <c r="X6448" s="117" t="s">
        <v>907</v>
      </c>
      <c r="Y6448" s="120">
        <v>43565</v>
      </c>
      <c r="Z6448" s="121">
        <v>0.625</v>
      </c>
      <c r="AA6448" s="121">
        <v>0.71527777777777779</v>
      </c>
      <c r="AB6448" s="117" t="s">
        <v>582</v>
      </c>
      <c r="AC6448" s="119" t="s">
        <v>398</v>
      </c>
      <c r="AD6448" s="119" t="s">
        <v>398</v>
      </c>
    </row>
    <row r="6449" spans="1:30">
      <c r="A6449" s="117">
        <v>6448</v>
      </c>
      <c r="B6449" s="123" t="s">
        <v>469</v>
      </c>
      <c r="C6449" s="117" t="s">
        <v>5</v>
      </c>
      <c r="D6449" s="117" t="s">
        <v>595</v>
      </c>
      <c r="E6449" s="117">
        <v>6448</v>
      </c>
      <c r="F6449" s="117" t="s">
        <v>924</v>
      </c>
      <c r="G6449" s="117" t="s">
        <v>591</v>
      </c>
      <c r="H6449" s="117" t="s">
        <v>398</v>
      </c>
      <c r="I6449" s="117" t="s">
        <v>398</v>
      </c>
      <c r="J6449" s="117" t="s">
        <v>398</v>
      </c>
      <c r="K6449" s="117" t="s">
        <v>398</v>
      </c>
      <c r="L6449" s="117" t="s">
        <v>398</v>
      </c>
      <c r="M6449" s="117" t="s">
        <v>398</v>
      </c>
      <c r="N6449" s="117" t="s">
        <v>398</v>
      </c>
      <c r="O6449" s="125" t="s">
        <v>579</v>
      </c>
      <c r="P6449" s="117">
        <v>1</v>
      </c>
      <c r="Q6449" s="117" t="s">
        <v>398</v>
      </c>
      <c r="R6449" s="117" t="s">
        <v>398</v>
      </c>
      <c r="S6449" s="117" t="s">
        <v>398</v>
      </c>
      <c r="T6449" s="117" t="s">
        <v>398</v>
      </c>
      <c r="U6449" s="117" t="s">
        <v>398</v>
      </c>
      <c r="V6449" s="117" t="s">
        <v>398</v>
      </c>
      <c r="W6449" s="123">
        <v>85</v>
      </c>
      <c r="X6449" s="117" t="s">
        <v>907</v>
      </c>
      <c r="Y6449" s="120">
        <v>43565</v>
      </c>
      <c r="Z6449" s="121">
        <v>0.625</v>
      </c>
      <c r="AA6449" s="121">
        <v>0.71527777777777779</v>
      </c>
      <c r="AB6449" s="117" t="s">
        <v>582</v>
      </c>
      <c r="AC6449" s="119" t="s">
        <v>398</v>
      </c>
      <c r="AD6449" s="119" t="s">
        <v>398</v>
      </c>
    </row>
    <row r="6450" spans="1:30">
      <c r="A6450" s="117">
        <v>6449</v>
      </c>
      <c r="B6450" s="123" t="s">
        <v>469</v>
      </c>
      <c r="C6450" s="117" t="s">
        <v>5</v>
      </c>
      <c r="D6450" s="117" t="s">
        <v>595</v>
      </c>
      <c r="E6450" s="117">
        <v>6449</v>
      </c>
      <c r="F6450" s="117" t="s">
        <v>924</v>
      </c>
      <c r="G6450" s="117" t="s">
        <v>591</v>
      </c>
      <c r="H6450" s="117" t="s">
        <v>398</v>
      </c>
      <c r="I6450" s="117" t="s">
        <v>398</v>
      </c>
      <c r="J6450" s="117" t="s">
        <v>398</v>
      </c>
      <c r="K6450" s="117" t="s">
        <v>398</v>
      </c>
      <c r="L6450" s="117" t="s">
        <v>398</v>
      </c>
      <c r="M6450" s="117" t="s">
        <v>398</v>
      </c>
      <c r="N6450" s="117" t="s">
        <v>398</v>
      </c>
      <c r="O6450" s="125" t="s">
        <v>579</v>
      </c>
      <c r="P6450" s="117">
        <v>1</v>
      </c>
      <c r="Q6450" s="117" t="s">
        <v>398</v>
      </c>
      <c r="R6450" s="117" t="s">
        <v>398</v>
      </c>
      <c r="S6450" s="117" t="s">
        <v>398</v>
      </c>
      <c r="T6450" s="117" t="s">
        <v>398</v>
      </c>
      <c r="U6450" s="117" t="s">
        <v>398</v>
      </c>
      <c r="V6450" s="117" t="s">
        <v>398</v>
      </c>
      <c r="W6450" s="123">
        <v>85</v>
      </c>
      <c r="X6450" s="117" t="s">
        <v>907</v>
      </c>
      <c r="Y6450" s="120">
        <v>43565</v>
      </c>
      <c r="Z6450" s="121">
        <v>0.625</v>
      </c>
      <c r="AA6450" s="121">
        <v>0.71527777777777779</v>
      </c>
      <c r="AB6450" s="117" t="s">
        <v>582</v>
      </c>
      <c r="AC6450" s="119" t="s">
        <v>398</v>
      </c>
      <c r="AD6450" s="119" t="s">
        <v>398</v>
      </c>
    </row>
    <row r="6451" spans="1:30">
      <c r="A6451" s="117">
        <v>6450</v>
      </c>
      <c r="B6451" s="123" t="s">
        <v>469</v>
      </c>
      <c r="C6451" s="117" t="s">
        <v>5</v>
      </c>
      <c r="D6451" s="117" t="s">
        <v>595</v>
      </c>
      <c r="E6451" s="117">
        <v>6450</v>
      </c>
      <c r="F6451" s="117" t="s">
        <v>924</v>
      </c>
      <c r="G6451" s="117" t="s">
        <v>591</v>
      </c>
      <c r="H6451" s="117" t="s">
        <v>398</v>
      </c>
      <c r="I6451" s="117" t="s">
        <v>398</v>
      </c>
      <c r="J6451" s="117" t="s">
        <v>398</v>
      </c>
      <c r="K6451" s="117" t="s">
        <v>398</v>
      </c>
      <c r="L6451" s="117" t="s">
        <v>398</v>
      </c>
      <c r="M6451" s="117" t="s">
        <v>398</v>
      </c>
      <c r="N6451" s="117" t="s">
        <v>398</v>
      </c>
      <c r="O6451" s="125" t="s">
        <v>579</v>
      </c>
      <c r="P6451" s="117">
        <v>1</v>
      </c>
      <c r="Q6451" s="117" t="s">
        <v>398</v>
      </c>
      <c r="R6451" s="117" t="s">
        <v>398</v>
      </c>
      <c r="S6451" s="117" t="s">
        <v>398</v>
      </c>
      <c r="T6451" s="117" t="s">
        <v>398</v>
      </c>
      <c r="U6451" s="117" t="s">
        <v>398</v>
      </c>
      <c r="V6451" s="117" t="s">
        <v>398</v>
      </c>
      <c r="W6451" s="123">
        <v>85</v>
      </c>
      <c r="X6451" s="117" t="s">
        <v>907</v>
      </c>
      <c r="Y6451" s="120">
        <v>43565</v>
      </c>
      <c r="Z6451" s="121">
        <v>0.625</v>
      </c>
      <c r="AA6451" s="121">
        <v>0.71527777777777779</v>
      </c>
      <c r="AB6451" s="117" t="s">
        <v>582</v>
      </c>
      <c r="AC6451" s="119" t="s">
        <v>398</v>
      </c>
      <c r="AD6451" s="119" t="s">
        <v>398</v>
      </c>
    </row>
    <row r="6452" spans="1:30">
      <c r="A6452" s="117">
        <v>6451</v>
      </c>
      <c r="B6452" s="123" t="s">
        <v>469</v>
      </c>
      <c r="C6452" s="117" t="s">
        <v>5</v>
      </c>
      <c r="D6452" s="117" t="s">
        <v>595</v>
      </c>
      <c r="E6452" s="117">
        <v>6451</v>
      </c>
      <c r="F6452" s="117" t="s">
        <v>924</v>
      </c>
      <c r="G6452" s="117" t="s">
        <v>591</v>
      </c>
      <c r="H6452" s="117" t="s">
        <v>398</v>
      </c>
      <c r="I6452" s="117" t="s">
        <v>398</v>
      </c>
      <c r="J6452" s="117" t="s">
        <v>398</v>
      </c>
      <c r="K6452" s="117" t="s">
        <v>398</v>
      </c>
      <c r="L6452" s="117" t="s">
        <v>398</v>
      </c>
      <c r="M6452" s="117" t="s">
        <v>398</v>
      </c>
      <c r="N6452" s="117" t="s">
        <v>398</v>
      </c>
      <c r="O6452" s="125" t="s">
        <v>579</v>
      </c>
      <c r="P6452" s="117">
        <v>1</v>
      </c>
      <c r="Q6452" s="117" t="s">
        <v>398</v>
      </c>
      <c r="R6452" s="117" t="s">
        <v>398</v>
      </c>
      <c r="S6452" s="117" t="s">
        <v>398</v>
      </c>
      <c r="T6452" s="117" t="s">
        <v>398</v>
      </c>
      <c r="U6452" s="117" t="s">
        <v>398</v>
      </c>
      <c r="V6452" s="117" t="s">
        <v>398</v>
      </c>
      <c r="W6452" s="123">
        <v>85</v>
      </c>
      <c r="X6452" s="117" t="s">
        <v>907</v>
      </c>
      <c r="Y6452" s="120">
        <v>43565</v>
      </c>
      <c r="Z6452" s="121">
        <v>0.625</v>
      </c>
      <c r="AA6452" s="121">
        <v>0.71527777777777779</v>
      </c>
      <c r="AB6452" s="117" t="s">
        <v>582</v>
      </c>
      <c r="AC6452" s="119" t="s">
        <v>398</v>
      </c>
      <c r="AD6452" s="119" t="s">
        <v>398</v>
      </c>
    </row>
    <row r="6453" spans="1:30">
      <c r="A6453" s="117">
        <v>6452</v>
      </c>
      <c r="B6453" s="123" t="s">
        <v>469</v>
      </c>
      <c r="C6453" s="117" t="s">
        <v>5</v>
      </c>
      <c r="D6453" s="117" t="s">
        <v>595</v>
      </c>
      <c r="E6453" s="117">
        <v>6452</v>
      </c>
      <c r="F6453" s="117" t="s">
        <v>924</v>
      </c>
      <c r="G6453" s="117" t="s">
        <v>591</v>
      </c>
      <c r="H6453" s="117" t="s">
        <v>398</v>
      </c>
      <c r="I6453" s="117" t="s">
        <v>398</v>
      </c>
      <c r="J6453" s="117" t="s">
        <v>398</v>
      </c>
      <c r="K6453" s="117" t="s">
        <v>398</v>
      </c>
      <c r="L6453" s="117" t="s">
        <v>398</v>
      </c>
      <c r="M6453" s="117" t="s">
        <v>398</v>
      </c>
      <c r="N6453" s="117" t="s">
        <v>398</v>
      </c>
      <c r="O6453" s="125" t="s">
        <v>579</v>
      </c>
      <c r="P6453" s="117">
        <v>1</v>
      </c>
      <c r="Q6453" s="117" t="s">
        <v>398</v>
      </c>
      <c r="R6453" s="117" t="s">
        <v>398</v>
      </c>
      <c r="S6453" s="117" t="s">
        <v>398</v>
      </c>
      <c r="T6453" s="117" t="s">
        <v>398</v>
      </c>
      <c r="U6453" s="117" t="s">
        <v>398</v>
      </c>
      <c r="V6453" s="117" t="s">
        <v>398</v>
      </c>
      <c r="W6453" s="123">
        <v>85</v>
      </c>
      <c r="X6453" s="117" t="s">
        <v>907</v>
      </c>
      <c r="Y6453" s="120">
        <v>43565</v>
      </c>
      <c r="Z6453" s="121">
        <v>0.625</v>
      </c>
      <c r="AA6453" s="121">
        <v>0.71527777777777779</v>
      </c>
      <c r="AB6453" s="117" t="s">
        <v>582</v>
      </c>
      <c r="AC6453" s="119" t="s">
        <v>398</v>
      </c>
      <c r="AD6453" s="119" t="s">
        <v>398</v>
      </c>
    </row>
    <row r="6454" spans="1:30">
      <c r="A6454" s="117">
        <v>6453</v>
      </c>
      <c r="B6454" s="123" t="s">
        <v>469</v>
      </c>
      <c r="C6454" s="117" t="s">
        <v>5</v>
      </c>
      <c r="D6454" s="117" t="s">
        <v>595</v>
      </c>
      <c r="E6454" s="117">
        <v>6453</v>
      </c>
      <c r="F6454" s="117" t="s">
        <v>924</v>
      </c>
      <c r="G6454" s="117" t="s">
        <v>591</v>
      </c>
      <c r="H6454" s="117" t="s">
        <v>398</v>
      </c>
      <c r="I6454" s="117" t="s">
        <v>398</v>
      </c>
      <c r="J6454" s="117" t="s">
        <v>398</v>
      </c>
      <c r="K6454" s="117" t="s">
        <v>398</v>
      </c>
      <c r="L6454" s="117" t="s">
        <v>398</v>
      </c>
      <c r="M6454" s="117" t="s">
        <v>398</v>
      </c>
      <c r="N6454" s="117" t="s">
        <v>398</v>
      </c>
      <c r="O6454" s="125" t="s">
        <v>579</v>
      </c>
      <c r="P6454" s="117">
        <v>1</v>
      </c>
      <c r="Q6454" s="117" t="s">
        <v>398</v>
      </c>
      <c r="R6454" s="117" t="s">
        <v>398</v>
      </c>
      <c r="S6454" s="117" t="s">
        <v>398</v>
      </c>
      <c r="T6454" s="117" t="s">
        <v>398</v>
      </c>
      <c r="U6454" s="117" t="s">
        <v>398</v>
      </c>
      <c r="V6454" s="117" t="s">
        <v>398</v>
      </c>
      <c r="W6454" s="123">
        <v>85</v>
      </c>
      <c r="X6454" s="117" t="s">
        <v>907</v>
      </c>
      <c r="Y6454" s="120">
        <v>43565</v>
      </c>
      <c r="Z6454" s="121">
        <v>0.625</v>
      </c>
      <c r="AA6454" s="121">
        <v>0.71527777777777779</v>
      </c>
      <c r="AB6454" s="117" t="s">
        <v>582</v>
      </c>
      <c r="AC6454" s="119" t="s">
        <v>398</v>
      </c>
      <c r="AD6454" s="119" t="s">
        <v>398</v>
      </c>
    </row>
    <row r="6455" spans="1:30">
      <c r="A6455" s="117">
        <v>6454</v>
      </c>
      <c r="B6455" s="123" t="s">
        <v>469</v>
      </c>
      <c r="C6455" s="117" t="s">
        <v>5</v>
      </c>
      <c r="D6455" s="117" t="s">
        <v>595</v>
      </c>
      <c r="E6455" s="117">
        <v>6454</v>
      </c>
      <c r="F6455" s="117" t="s">
        <v>924</v>
      </c>
      <c r="G6455" s="117" t="s">
        <v>591</v>
      </c>
      <c r="H6455" s="117" t="s">
        <v>398</v>
      </c>
      <c r="I6455" s="117" t="s">
        <v>398</v>
      </c>
      <c r="J6455" s="117" t="s">
        <v>398</v>
      </c>
      <c r="K6455" s="117" t="s">
        <v>398</v>
      </c>
      <c r="L6455" s="117" t="s">
        <v>398</v>
      </c>
      <c r="M6455" s="117" t="s">
        <v>398</v>
      </c>
      <c r="N6455" s="117" t="s">
        <v>398</v>
      </c>
      <c r="O6455" s="125" t="s">
        <v>579</v>
      </c>
      <c r="P6455" s="117">
        <v>1</v>
      </c>
      <c r="Q6455" s="117" t="s">
        <v>398</v>
      </c>
      <c r="R6455" s="117" t="s">
        <v>398</v>
      </c>
      <c r="S6455" s="117" t="s">
        <v>398</v>
      </c>
      <c r="T6455" s="117" t="s">
        <v>398</v>
      </c>
      <c r="U6455" s="117" t="s">
        <v>398</v>
      </c>
      <c r="V6455" s="117" t="s">
        <v>398</v>
      </c>
      <c r="W6455" s="123">
        <v>85</v>
      </c>
      <c r="X6455" s="117" t="s">
        <v>907</v>
      </c>
      <c r="Y6455" s="120">
        <v>43565</v>
      </c>
      <c r="Z6455" s="121">
        <v>0.625</v>
      </c>
      <c r="AA6455" s="121">
        <v>0.71527777777777779</v>
      </c>
      <c r="AB6455" s="117" t="s">
        <v>582</v>
      </c>
      <c r="AC6455" s="119" t="s">
        <v>398</v>
      </c>
      <c r="AD6455" s="119" t="s">
        <v>398</v>
      </c>
    </row>
    <row r="6456" spans="1:30">
      <c r="A6456" s="117">
        <v>6455</v>
      </c>
      <c r="B6456" s="123" t="s">
        <v>469</v>
      </c>
      <c r="C6456" s="117" t="s">
        <v>5</v>
      </c>
      <c r="D6456" s="117" t="s">
        <v>595</v>
      </c>
      <c r="E6456" s="117">
        <v>6455</v>
      </c>
      <c r="F6456" s="117" t="s">
        <v>924</v>
      </c>
      <c r="G6456" s="117" t="s">
        <v>591</v>
      </c>
      <c r="H6456" s="117" t="s">
        <v>398</v>
      </c>
      <c r="I6456" s="117" t="s">
        <v>398</v>
      </c>
      <c r="J6456" s="117" t="s">
        <v>398</v>
      </c>
      <c r="K6456" s="117" t="s">
        <v>398</v>
      </c>
      <c r="L6456" s="117" t="s">
        <v>398</v>
      </c>
      <c r="M6456" s="117" t="s">
        <v>398</v>
      </c>
      <c r="N6456" s="117" t="s">
        <v>398</v>
      </c>
      <c r="O6456" s="125" t="s">
        <v>579</v>
      </c>
      <c r="P6456" s="117">
        <v>1</v>
      </c>
      <c r="Q6456" s="117" t="s">
        <v>398</v>
      </c>
      <c r="R6456" s="117" t="s">
        <v>398</v>
      </c>
      <c r="S6456" s="117" t="s">
        <v>398</v>
      </c>
      <c r="T6456" s="117" t="s">
        <v>398</v>
      </c>
      <c r="U6456" s="117" t="s">
        <v>398</v>
      </c>
      <c r="V6456" s="117" t="s">
        <v>398</v>
      </c>
      <c r="W6456" s="123">
        <v>85</v>
      </c>
      <c r="X6456" s="117" t="s">
        <v>907</v>
      </c>
      <c r="Y6456" s="120">
        <v>43565</v>
      </c>
      <c r="Z6456" s="121">
        <v>0.625</v>
      </c>
      <c r="AA6456" s="121">
        <v>0.71527777777777779</v>
      </c>
      <c r="AB6456" s="117" t="s">
        <v>582</v>
      </c>
      <c r="AC6456" s="119" t="s">
        <v>398</v>
      </c>
      <c r="AD6456" s="119" t="s">
        <v>398</v>
      </c>
    </row>
    <row r="6457" spans="1:30">
      <c r="A6457" s="117">
        <v>6456</v>
      </c>
      <c r="B6457" s="123" t="s">
        <v>469</v>
      </c>
      <c r="C6457" s="117" t="s">
        <v>5</v>
      </c>
      <c r="D6457" s="117" t="s">
        <v>595</v>
      </c>
      <c r="E6457" s="117">
        <v>6456</v>
      </c>
      <c r="F6457" s="117" t="s">
        <v>924</v>
      </c>
      <c r="G6457" s="117" t="s">
        <v>591</v>
      </c>
      <c r="H6457" s="117" t="s">
        <v>398</v>
      </c>
      <c r="I6457" s="117" t="s">
        <v>398</v>
      </c>
      <c r="J6457" s="117" t="s">
        <v>398</v>
      </c>
      <c r="K6457" s="117" t="s">
        <v>398</v>
      </c>
      <c r="L6457" s="117" t="s">
        <v>398</v>
      </c>
      <c r="M6457" s="117" t="s">
        <v>398</v>
      </c>
      <c r="N6457" s="117" t="s">
        <v>398</v>
      </c>
      <c r="O6457" s="125" t="s">
        <v>579</v>
      </c>
      <c r="P6457" s="117">
        <v>1</v>
      </c>
      <c r="Q6457" s="117" t="s">
        <v>398</v>
      </c>
      <c r="R6457" s="117" t="s">
        <v>398</v>
      </c>
      <c r="S6457" s="117" t="s">
        <v>398</v>
      </c>
      <c r="T6457" s="117" t="s">
        <v>398</v>
      </c>
      <c r="U6457" s="117" t="s">
        <v>398</v>
      </c>
      <c r="V6457" s="117" t="s">
        <v>398</v>
      </c>
      <c r="W6457" s="123">
        <v>85</v>
      </c>
      <c r="X6457" s="117" t="s">
        <v>907</v>
      </c>
      <c r="Y6457" s="120">
        <v>43565</v>
      </c>
      <c r="Z6457" s="121">
        <v>0.625</v>
      </c>
      <c r="AA6457" s="121">
        <v>0.71527777777777779</v>
      </c>
      <c r="AB6457" s="117" t="s">
        <v>582</v>
      </c>
      <c r="AC6457" s="119" t="s">
        <v>398</v>
      </c>
      <c r="AD6457" s="119" t="s">
        <v>398</v>
      </c>
    </row>
    <row r="6458" spans="1:30">
      <c r="A6458" s="117">
        <v>6457</v>
      </c>
      <c r="B6458" s="123" t="s">
        <v>469</v>
      </c>
      <c r="C6458" s="117" t="s">
        <v>5</v>
      </c>
      <c r="D6458" s="117" t="s">
        <v>595</v>
      </c>
      <c r="E6458" s="117">
        <v>6457</v>
      </c>
      <c r="F6458" s="117" t="s">
        <v>924</v>
      </c>
      <c r="G6458" s="117" t="s">
        <v>591</v>
      </c>
      <c r="H6458" s="117" t="s">
        <v>398</v>
      </c>
      <c r="I6458" s="117" t="s">
        <v>398</v>
      </c>
      <c r="J6458" s="117" t="s">
        <v>398</v>
      </c>
      <c r="K6458" s="117" t="s">
        <v>398</v>
      </c>
      <c r="L6458" s="117" t="s">
        <v>398</v>
      </c>
      <c r="M6458" s="117" t="s">
        <v>398</v>
      </c>
      <c r="N6458" s="117" t="s">
        <v>398</v>
      </c>
      <c r="O6458" s="125" t="s">
        <v>579</v>
      </c>
      <c r="P6458" s="117">
        <v>1</v>
      </c>
      <c r="Q6458" s="117" t="s">
        <v>398</v>
      </c>
      <c r="R6458" s="117" t="s">
        <v>398</v>
      </c>
      <c r="S6458" s="117" t="s">
        <v>398</v>
      </c>
      <c r="T6458" s="117" t="s">
        <v>398</v>
      </c>
      <c r="U6458" s="117" t="s">
        <v>398</v>
      </c>
      <c r="V6458" s="117" t="s">
        <v>398</v>
      </c>
      <c r="W6458" s="123">
        <v>85</v>
      </c>
      <c r="X6458" s="117" t="s">
        <v>907</v>
      </c>
      <c r="Y6458" s="120">
        <v>43565</v>
      </c>
      <c r="Z6458" s="121">
        <v>0.625</v>
      </c>
      <c r="AA6458" s="121">
        <v>0.71527777777777779</v>
      </c>
      <c r="AB6458" s="117" t="s">
        <v>582</v>
      </c>
      <c r="AC6458" s="119" t="s">
        <v>398</v>
      </c>
      <c r="AD6458" s="119" t="s">
        <v>398</v>
      </c>
    </row>
    <row r="6459" spans="1:30">
      <c r="A6459" s="117">
        <v>6458</v>
      </c>
      <c r="B6459" s="123" t="s">
        <v>469</v>
      </c>
      <c r="C6459" s="117" t="s">
        <v>5</v>
      </c>
      <c r="D6459" s="117" t="s">
        <v>595</v>
      </c>
      <c r="E6459" s="117">
        <v>6458</v>
      </c>
      <c r="F6459" s="117" t="s">
        <v>924</v>
      </c>
      <c r="G6459" s="117" t="s">
        <v>591</v>
      </c>
      <c r="H6459" s="117" t="s">
        <v>398</v>
      </c>
      <c r="I6459" s="117" t="s">
        <v>398</v>
      </c>
      <c r="J6459" s="117" t="s">
        <v>398</v>
      </c>
      <c r="K6459" s="117" t="s">
        <v>398</v>
      </c>
      <c r="L6459" s="117" t="s">
        <v>398</v>
      </c>
      <c r="M6459" s="117" t="s">
        <v>398</v>
      </c>
      <c r="N6459" s="117" t="s">
        <v>398</v>
      </c>
      <c r="O6459" s="125" t="s">
        <v>579</v>
      </c>
      <c r="P6459" s="117">
        <v>1</v>
      </c>
      <c r="Q6459" s="117" t="s">
        <v>398</v>
      </c>
      <c r="R6459" s="117" t="s">
        <v>398</v>
      </c>
      <c r="S6459" s="117" t="s">
        <v>398</v>
      </c>
      <c r="T6459" s="117" t="s">
        <v>398</v>
      </c>
      <c r="U6459" s="117" t="s">
        <v>398</v>
      </c>
      <c r="V6459" s="117" t="s">
        <v>398</v>
      </c>
      <c r="W6459" s="123">
        <v>85</v>
      </c>
      <c r="X6459" s="117" t="s">
        <v>907</v>
      </c>
      <c r="Y6459" s="120">
        <v>43565</v>
      </c>
      <c r="Z6459" s="121">
        <v>0.625</v>
      </c>
      <c r="AA6459" s="121">
        <v>0.71527777777777779</v>
      </c>
      <c r="AB6459" s="117" t="s">
        <v>582</v>
      </c>
      <c r="AC6459" s="119" t="s">
        <v>398</v>
      </c>
      <c r="AD6459" s="119" t="s">
        <v>398</v>
      </c>
    </row>
    <row r="6460" spans="1:30">
      <c r="A6460" s="117">
        <v>6459</v>
      </c>
      <c r="B6460" s="123" t="s">
        <v>469</v>
      </c>
      <c r="C6460" s="117" t="s">
        <v>5</v>
      </c>
      <c r="D6460" s="117" t="s">
        <v>595</v>
      </c>
      <c r="E6460" s="117">
        <v>6459</v>
      </c>
      <c r="F6460" s="117" t="s">
        <v>924</v>
      </c>
      <c r="G6460" s="117" t="s">
        <v>591</v>
      </c>
      <c r="H6460" s="117" t="s">
        <v>398</v>
      </c>
      <c r="I6460" s="117" t="s">
        <v>398</v>
      </c>
      <c r="J6460" s="117" t="s">
        <v>398</v>
      </c>
      <c r="K6460" s="117" t="s">
        <v>398</v>
      </c>
      <c r="L6460" s="117" t="s">
        <v>398</v>
      </c>
      <c r="M6460" s="117" t="s">
        <v>398</v>
      </c>
      <c r="N6460" s="117" t="s">
        <v>398</v>
      </c>
      <c r="O6460" s="125" t="s">
        <v>579</v>
      </c>
      <c r="P6460" s="117">
        <v>1</v>
      </c>
      <c r="Q6460" s="117" t="s">
        <v>398</v>
      </c>
      <c r="R6460" s="117" t="s">
        <v>398</v>
      </c>
      <c r="S6460" s="117" t="s">
        <v>398</v>
      </c>
      <c r="T6460" s="117" t="s">
        <v>398</v>
      </c>
      <c r="U6460" s="117" t="s">
        <v>398</v>
      </c>
      <c r="V6460" s="117" t="s">
        <v>398</v>
      </c>
      <c r="W6460" s="123">
        <v>85</v>
      </c>
      <c r="X6460" s="117" t="s">
        <v>907</v>
      </c>
      <c r="Y6460" s="120">
        <v>43565</v>
      </c>
      <c r="Z6460" s="121">
        <v>0.625</v>
      </c>
      <c r="AA6460" s="121">
        <v>0.71527777777777779</v>
      </c>
      <c r="AB6460" s="117" t="s">
        <v>582</v>
      </c>
      <c r="AC6460" s="119" t="s">
        <v>398</v>
      </c>
      <c r="AD6460" s="119" t="s">
        <v>398</v>
      </c>
    </row>
    <row r="6461" spans="1:30">
      <c r="A6461" s="117">
        <v>6460</v>
      </c>
      <c r="B6461" s="123" t="s">
        <v>469</v>
      </c>
      <c r="C6461" s="117" t="s">
        <v>5</v>
      </c>
      <c r="D6461" s="117" t="s">
        <v>595</v>
      </c>
      <c r="E6461" s="117">
        <v>6460</v>
      </c>
      <c r="F6461" s="117" t="s">
        <v>924</v>
      </c>
      <c r="G6461" s="117" t="s">
        <v>591</v>
      </c>
      <c r="H6461" s="117" t="s">
        <v>398</v>
      </c>
      <c r="I6461" s="117" t="s">
        <v>398</v>
      </c>
      <c r="J6461" s="117" t="s">
        <v>398</v>
      </c>
      <c r="K6461" s="117" t="s">
        <v>398</v>
      </c>
      <c r="L6461" s="117" t="s">
        <v>398</v>
      </c>
      <c r="M6461" s="117" t="s">
        <v>398</v>
      </c>
      <c r="N6461" s="117" t="s">
        <v>398</v>
      </c>
      <c r="O6461" s="125" t="s">
        <v>579</v>
      </c>
      <c r="P6461" s="117">
        <v>1</v>
      </c>
      <c r="Q6461" s="117" t="s">
        <v>398</v>
      </c>
      <c r="R6461" s="117" t="s">
        <v>398</v>
      </c>
      <c r="S6461" s="117" t="s">
        <v>398</v>
      </c>
      <c r="T6461" s="117" t="s">
        <v>398</v>
      </c>
      <c r="U6461" s="117" t="s">
        <v>398</v>
      </c>
      <c r="V6461" s="117" t="s">
        <v>398</v>
      </c>
      <c r="W6461" s="123">
        <v>85</v>
      </c>
      <c r="X6461" s="117" t="s">
        <v>907</v>
      </c>
      <c r="Y6461" s="120">
        <v>43565</v>
      </c>
      <c r="Z6461" s="121">
        <v>0.625</v>
      </c>
      <c r="AA6461" s="121">
        <v>0.71527777777777779</v>
      </c>
      <c r="AB6461" s="117" t="s">
        <v>582</v>
      </c>
      <c r="AC6461" s="119" t="s">
        <v>398</v>
      </c>
      <c r="AD6461" s="119" t="s">
        <v>398</v>
      </c>
    </row>
    <row r="6462" spans="1:30">
      <c r="A6462" s="117">
        <v>6461</v>
      </c>
      <c r="B6462" s="123" t="s">
        <v>469</v>
      </c>
      <c r="C6462" s="117" t="s">
        <v>5</v>
      </c>
      <c r="D6462" s="117" t="s">
        <v>595</v>
      </c>
      <c r="E6462" s="117">
        <v>6461</v>
      </c>
      <c r="F6462" s="117" t="s">
        <v>924</v>
      </c>
      <c r="G6462" s="117" t="s">
        <v>591</v>
      </c>
      <c r="H6462" s="117" t="s">
        <v>398</v>
      </c>
      <c r="I6462" s="117" t="s">
        <v>398</v>
      </c>
      <c r="J6462" s="117" t="s">
        <v>398</v>
      </c>
      <c r="K6462" s="117" t="s">
        <v>398</v>
      </c>
      <c r="L6462" s="117" t="s">
        <v>398</v>
      </c>
      <c r="M6462" s="117" t="s">
        <v>398</v>
      </c>
      <c r="N6462" s="117" t="s">
        <v>398</v>
      </c>
      <c r="O6462" s="125" t="s">
        <v>579</v>
      </c>
      <c r="P6462" s="117">
        <v>1</v>
      </c>
      <c r="Q6462" s="117" t="s">
        <v>398</v>
      </c>
      <c r="R6462" s="117" t="s">
        <v>398</v>
      </c>
      <c r="S6462" s="117" t="s">
        <v>398</v>
      </c>
      <c r="T6462" s="117" t="s">
        <v>398</v>
      </c>
      <c r="U6462" s="117" t="s">
        <v>398</v>
      </c>
      <c r="V6462" s="117" t="s">
        <v>398</v>
      </c>
      <c r="W6462" s="123">
        <v>85</v>
      </c>
      <c r="X6462" s="117" t="s">
        <v>907</v>
      </c>
      <c r="Y6462" s="120">
        <v>43565</v>
      </c>
      <c r="Z6462" s="121">
        <v>0.625</v>
      </c>
      <c r="AA6462" s="121">
        <v>0.71527777777777779</v>
      </c>
      <c r="AB6462" s="117" t="s">
        <v>582</v>
      </c>
      <c r="AC6462" s="119" t="s">
        <v>398</v>
      </c>
      <c r="AD6462" s="119" t="s">
        <v>398</v>
      </c>
    </row>
    <row r="6463" spans="1:30">
      <c r="A6463" s="117">
        <v>6462</v>
      </c>
      <c r="B6463" s="123" t="s">
        <v>469</v>
      </c>
      <c r="C6463" s="117" t="s">
        <v>5</v>
      </c>
      <c r="D6463" s="117" t="s">
        <v>595</v>
      </c>
      <c r="E6463" s="117">
        <v>6462</v>
      </c>
      <c r="F6463" s="117" t="s">
        <v>924</v>
      </c>
      <c r="G6463" s="117" t="s">
        <v>591</v>
      </c>
      <c r="H6463" s="117" t="s">
        <v>398</v>
      </c>
      <c r="I6463" s="117" t="s">
        <v>398</v>
      </c>
      <c r="J6463" s="117" t="s">
        <v>398</v>
      </c>
      <c r="K6463" s="117" t="s">
        <v>398</v>
      </c>
      <c r="L6463" s="117" t="s">
        <v>398</v>
      </c>
      <c r="M6463" s="117" t="s">
        <v>398</v>
      </c>
      <c r="N6463" s="117" t="s">
        <v>398</v>
      </c>
      <c r="O6463" s="125" t="s">
        <v>579</v>
      </c>
      <c r="P6463" s="117">
        <v>1</v>
      </c>
      <c r="Q6463" s="117" t="s">
        <v>398</v>
      </c>
      <c r="R6463" s="117" t="s">
        <v>398</v>
      </c>
      <c r="S6463" s="117" t="s">
        <v>398</v>
      </c>
      <c r="T6463" s="117" t="s">
        <v>398</v>
      </c>
      <c r="U6463" s="117" t="s">
        <v>398</v>
      </c>
      <c r="V6463" s="117" t="s">
        <v>398</v>
      </c>
      <c r="W6463" s="123">
        <v>85</v>
      </c>
      <c r="X6463" s="117" t="s">
        <v>907</v>
      </c>
      <c r="Y6463" s="120">
        <v>43565</v>
      </c>
      <c r="Z6463" s="121">
        <v>0.625</v>
      </c>
      <c r="AA6463" s="121">
        <v>0.71527777777777779</v>
      </c>
      <c r="AB6463" s="117" t="s">
        <v>582</v>
      </c>
      <c r="AC6463" s="119" t="s">
        <v>398</v>
      </c>
      <c r="AD6463" s="119" t="s">
        <v>398</v>
      </c>
    </row>
    <row r="6464" spans="1:30">
      <c r="A6464" s="117">
        <v>6463</v>
      </c>
      <c r="B6464" s="123" t="s">
        <v>469</v>
      </c>
      <c r="C6464" s="117" t="s">
        <v>5</v>
      </c>
      <c r="D6464" s="117" t="s">
        <v>595</v>
      </c>
      <c r="E6464" s="117">
        <v>6463</v>
      </c>
      <c r="F6464" s="117" t="s">
        <v>924</v>
      </c>
      <c r="G6464" s="117" t="s">
        <v>591</v>
      </c>
      <c r="H6464" s="117" t="s">
        <v>398</v>
      </c>
      <c r="I6464" s="117" t="s">
        <v>398</v>
      </c>
      <c r="J6464" s="117" t="s">
        <v>398</v>
      </c>
      <c r="K6464" s="117" t="s">
        <v>398</v>
      </c>
      <c r="L6464" s="117" t="s">
        <v>398</v>
      </c>
      <c r="M6464" s="117" t="s">
        <v>398</v>
      </c>
      <c r="N6464" s="117" t="s">
        <v>398</v>
      </c>
      <c r="O6464" s="125" t="s">
        <v>579</v>
      </c>
      <c r="P6464" s="117">
        <v>1</v>
      </c>
      <c r="Q6464" s="117" t="s">
        <v>398</v>
      </c>
      <c r="R6464" s="117" t="s">
        <v>398</v>
      </c>
      <c r="S6464" s="117" t="s">
        <v>398</v>
      </c>
      <c r="T6464" s="117" t="s">
        <v>398</v>
      </c>
      <c r="U6464" s="117" t="s">
        <v>398</v>
      </c>
      <c r="V6464" s="117" t="s">
        <v>398</v>
      </c>
      <c r="W6464" s="123">
        <v>85</v>
      </c>
      <c r="X6464" s="117" t="s">
        <v>907</v>
      </c>
      <c r="Y6464" s="120">
        <v>43565</v>
      </c>
      <c r="Z6464" s="121">
        <v>0.625</v>
      </c>
      <c r="AA6464" s="121">
        <v>0.71527777777777779</v>
      </c>
      <c r="AB6464" s="117" t="s">
        <v>582</v>
      </c>
      <c r="AC6464" s="119" t="s">
        <v>398</v>
      </c>
      <c r="AD6464" s="119" t="s">
        <v>398</v>
      </c>
    </row>
    <row r="6465" spans="1:30">
      <c r="A6465" s="117">
        <v>6464</v>
      </c>
      <c r="B6465" s="123" t="s">
        <v>469</v>
      </c>
      <c r="C6465" s="117" t="s">
        <v>5</v>
      </c>
      <c r="D6465" s="117" t="s">
        <v>595</v>
      </c>
      <c r="E6465" s="117">
        <v>6464</v>
      </c>
      <c r="F6465" s="117" t="s">
        <v>924</v>
      </c>
      <c r="G6465" s="117" t="s">
        <v>591</v>
      </c>
      <c r="H6465" s="117" t="s">
        <v>398</v>
      </c>
      <c r="I6465" s="117" t="s">
        <v>398</v>
      </c>
      <c r="J6465" s="117" t="s">
        <v>398</v>
      </c>
      <c r="K6465" s="117" t="s">
        <v>398</v>
      </c>
      <c r="L6465" s="117" t="s">
        <v>398</v>
      </c>
      <c r="M6465" s="117" t="s">
        <v>398</v>
      </c>
      <c r="N6465" s="117" t="s">
        <v>398</v>
      </c>
      <c r="O6465" s="125" t="s">
        <v>579</v>
      </c>
      <c r="P6465" s="117">
        <v>1</v>
      </c>
      <c r="Q6465" s="117" t="s">
        <v>398</v>
      </c>
      <c r="R6465" s="117" t="s">
        <v>398</v>
      </c>
      <c r="S6465" s="117" t="s">
        <v>398</v>
      </c>
      <c r="T6465" s="117" t="s">
        <v>398</v>
      </c>
      <c r="U6465" s="117" t="s">
        <v>398</v>
      </c>
      <c r="V6465" s="117" t="s">
        <v>398</v>
      </c>
      <c r="W6465" s="123">
        <v>85</v>
      </c>
      <c r="X6465" s="117" t="s">
        <v>907</v>
      </c>
      <c r="Y6465" s="120">
        <v>43565</v>
      </c>
      <c r="Z6465" s="121">
        <v>0.625</v>
      </c>
      <c r="AA6465" s="121">
        <v>0.71527777777777779</v>
      </c>
      <c r="AB6465" s="117" t="s">
        <v>582</v>
      </c>
      <c r="AC6465" s="119" t="s">
        <v>398</v>
      </c>
      <c r="AD6465" s="119" t="s">
        <v>398</v>
      </c>
    </row>
    <row r="6466" spans="1:30">
      <c r="A6466" s="117">
        <v>6465</v>
      </c>
      <c r="B6466" s="123" t="s">
        <v>469</v>
      </c>
      <c r="C6466" s="117" t="s">
        <v>5</v>
      </c>
      <c r="D6466" s="117" t="s">
        <v>595</v>
      </c>
      <c r="E6466" s="117">
        <v>6465</v>
      </c>
      <c r="F6466" s="117" t="s">
        <v>924</v>
      </c>
      <c r="G6466" s="117" t="s">
        <v>591</v>
      </c>
      <c r="H6466" s="117" t="s">
        <v>398</v>
      </c>
      <c r="I6466" s="117" t="s">
        <v>398</v>
      </c>
      <c r="J6466" s="117" t="s">
        <v>398</v>
      </c>
      <c r="K6466" s="117" t="s">
        <v>398</v>
      </c>
      <c r="L6466" s="117" t="s">
        <v>398</v>
      </c>
      <c r="M6466" s="117" t="s">
        <v>398</v>
      </c>
      <c r="N6466" s="117" t="s">
        <v>398</v>
      </c>
      <c r="O6466" s="125" t="s">
        <v>579</v>
      </c>
      <c r="P6466" s="117">
        <v>1</v>
      </c>
      <c r="Q6466" s="117" t="s">
        <v>398</v>
      </c>
      <c r="R6466" s="117" t="s">
        <v>398</v>
      </c>
      <c r="S6466" s="117" t="s">
        <v>398</v>
      </c>
      <c r="T6466" s="117" t="s">
        <v>398</v>
      </c>
      <c r="U6466" s="117" t="s">
        <v>398</v>
      </c>
      <c r="V6466" s="117" t="s">
        <v>398</v>
      </c>
      <c r="W6466" s="123">
        <v>85</v>
      </c>
      <c r="X6466" s="117" t="s">
        <v>907</v>
      </c>
      <c r="Y6466" s="120">
        <v>43565</v>
      </c>
      <c r="Z6466" s="121">
        <v>0.625</v>
      </c>
      <c r="AA6466" s="121">
        <v>0.71527777777777779</v>
      </c>
      <c r="AB6466" s="117" t="s">
        <v>582</v>
      </c>
      <c r="AC6466" s="119" t="s">
        <v>398</v>
      </c>
      <c r="AD6466" s="119" t="s">
        <v>398</v>
      </c>
    </row>
    <row r="6467" spans="1:30">
      <c r="A6467" s="117">
        <v>6466</v>
      </c>
      <c r="B6467" s="123" t="s">
        <v>469</v>
      </c>
      <c r="C6467" s="117" t="s">
        <v>5</v>
      </c>
      <c r="D6467" s="117" t="s">
        <v>595</v>
      </c>
      <c r="E6467" s="117">
        <v>6466</v>
      </c>
      <c r="F6467" s="117" t="s">
        <v>924</v>
      </c>
      <c r="G6467" s="117" t="s">
        <v>591</v>
      </c>
      <c r="H6467" s="117" t="s">
        <v>398</v>
      </c>
      <c r="I6467" s="117" t="s">
        <v>398</v>
      </c>
      <c r="J6467" s="117" t="s">
        <v>398</v>
      </c>
      <c r="K6467" s="117" t="s">
        <v>398</v>
      </c>
      <c r="L6467" s="117" t="s">
        <v>398</v>
      </c>
      <c r="M6467" s="117" t="s">
        <v>398</v>
      </c>
      <c r="N6467" s="117" t="s">
        <v>398</v>
      </c>
      <c r="O6467" s="125" t="s">
        <v>579</v>
      </c>
      <c r="P6467" s="117">
        <v>1</v>
      </c>
      <c r="Q6467" s="117" t="s">
        <v>398</v>
      </c>
      <c r="R6467" s="117" t="s">
        <v>398</v>
      </c>
      <c r="S6467" s="117" t="s">
        <v>398</v>
      </c>
      <c r="T6467" s="117" t="s">
        <v>398</v>
      </c>
      <c r="U6467" s="117" t="s">
        <v>398</v>
      </c>
      <c r="V6467" s="117" t="s">
        <v>398</v>
      </c>
      <c r="W6467" s="123">
        <v>85</v>
      </c>
      <c r="X6467" s="117" t="s">
        <v>907</v>
      </c>
      <c r="Y6467" s="120">
        <v>43565</v>
      </c>
      <c r="Z6467" s="121">
        <v>0.625</v>
      </c>
      <c r="AA6467" s="121">
        <v>0.71527777777777779</v>
      </c>
      <c r="AB6467" s="117" t="s">
        <v>582</v>
      </c>
      <c r="AC6467" s="119" t="s">
        <v>398</v>
      </c>
      <c r="AD6467" s="119" t="s">
        <v>398</v>
      </c>
    </row>
    <row r="6468" spans="1:30">
      <c r="A6468" s="117">
        <v>6467</v>
      </c>
      <c r="B6468" s="123" t="s">
        <v>469</v>
      </c>
      <c r="C6468" s="117" t="s">
        <v>5</v>
      </c>
      <c r="D6468" s="117" t="s">
        <v>595</v>
      </c>
      <c r="E6468" s="117">
        <v>6467</v>
      </c>
      <c r="F6468" s="117" t="s">
        <v>924</v>
      </c>
      <c r="G6468" s="117" t="s">
        <v>591</v>
      </c>
      <c r="H6468" s="117" t="s">
        <v>398</v>
      </c>
      <c r="I6468" s="117" t="s">
        <v>398</v>
      </c>
      <c r="J6468" s="117" t="s">
        <v>398</v>
      </c>
      <c r="K6468" s="117" t="s">
        <v>398</v>
      </c>
      <c r="L6468" s="117" t="s">
        <v>398</v>
      </c>
      <c r="M6468" s="117" t="s">
        <v>398</v>
      </c>
      <c r="N6468" s="117" t="s">
        <v>398</v>
      </c>
      <c r="O6468" s="125" t="s">
        <v>579</v>
      </c>
      <c r="P6468" s="117">
        <v>1</v>
      </c>
      <c r="Q6468" s="117" t="s">
        <v>398</v>
      </c>
      <c r="R6468" s="117" t="s">
        <v>398</v>
      </c>
      <c r="S6468" s="117" t="s">
        <v>398</v>
      </c>
      <c r="T6468" s="117" t="s">
        <v>398</v>
      </c>
      <c r="U6468" s="117" t="s">
        <v>398</v>
      </c>
      <c r="V6468" s="117" t="s">
        <v>398</v>
      </c>
      <c r="W6468" s="123">
        <v>85</v>
      </c>
      <c r="X6468" s="117" t="s">
        <v>907</v>
      </c>
      <c r="Y6468" s="120">
        <v>43565</v>
      </c>
      <c r="Z6468" s="121">
        <v>0.625</v>
      </c>
      <c r="AA6468" s="121">
        <v>0.71527777777777779</v>
      </c>
      <c r="AB6468" s="117" t="s">
        <v>582</v>
      </c>
      <c r="AC6468" s="119" t="s">
        <v>398</v>
      </c>
      <c r="AD6468" s="119" t="s">
        <v>398</v>
      </c>
    </row>
    <row r="6469" spans="1:30">
      <c r="A6469" s="117">
        <v>6468</v>
      </c>
      <c r="B6469" s="123" t="s">
        <v>469</v>
      </c>
      <c r="C6469" s="117" t="s">
        <v>5</v>
      </c>
      <c r="D6469" s="117" t="s">
        <v>595</v>
      </c>
      <c r="E6469" s="117">
        <v>6468</v>
      </c>
      <c r="F6469" s="117" t="s">
        <v>924</v>
      </c>
      <c r="G6469" s="117" t="s">
        <v>591</v>
      </c>
      <c r="H6469" s="117" t="s">
        <v>398</v>
      </c>
      <c r="I6469" s="117" t="s">
        <v>398</v>
      </c>
      <c r="J6469" s="117" t="s">
        <v>398</v>
      </c>
      <c r="K6469" s="117" t="s">
        <v>398</v>
      </c>
      <c r="L6469" s="117" t="s">
        <v>398</v>
      </c>
      <c r="M6469" s="117" t="s">
        <v>398</v>
      </c>
      <c r="N6469" s="117" t="s">
        <v>398</v>
      </c>
      <c r="O6469" s="125" t="s">
        <v>579</v>
      </c>
      <c r="P6469" s="117">
        <v>1</v>
      </c>
      <c r="Q6469" s="117" t="s">
        <v>398</v>
      </c>
      <c r="R6469" s="117" t="s">
        <v>398</v>
      </c>
      <c r="S6469" s="117" t="s">
        <v>398</v>
      </c>
      <c r="T6469" s="117" t="s">
        <v>398</v>
      </c>
      <c r="U6469" s="117" t="s">
        <v>398</v>
      </c>
      <c r="V6469" s="117" t="s">
        <v>398</v>
      </c>
      <c r="W6469" s="123">
        <v>85</v>
      </c>
      <c r="X6469" s="117" t="s">
        <v>907</v>
      </c>
      <c r="Y6469" s="120">
        <v>43565</v>
      </c>
      <c r="Z6469" s="121">
        <v>0.625</v>
      </c>
      <c r="AA6469" s="121">
        <v>0.71527777777777779</v>
      </c>
      <c r="AB6469" s="117" t="s">
        <v>582</v>
      </c>
      <c r="AC6469" s="119" t="s">
        <v>398</v>
      </c>
      <c r="AD6469" s="119" t="s">
        <v>398</v>
      </c>
    </row>
    <row r="6470" spans="1:30">
      <c r="A6470" s="117">
        <v>6469</v>
      </c>
      <c r="B6470" s="123" t="s">
        <v>469</v>
      </c>
      <c r="C6470" s="117" t="s">
        <v>5</v>
      </c>
      <c r="D6470" s="117" t="s">
        <v>595</v>
      </c>
      <c r="E6470" s="117">
        <v>6469</v>
      </c>
      <c r="F6470" s="117" t="s">
        <v>924</v>
      </c>
      <c r="G6470" s="117" t="s">
        <v>591</v>
      </c>
      <c r="H6470" s="117" t="s">
        <v>398</v>
      </c>
      <c r="I6470" s="117" t="s">
        <v>398</v>
      </c>
      <c r="J6470" s="117" t="s">
        <v>398</v>
      </c>
      <c r="K6470" s="117" t="s">
        <v>398</v>
      </c>
      <c r="L6470" s="117" t="s">
        <v>398</v>
      </c>
      <c r="M6470" s="117" t="s">
        <v>398</v>
      </c>
      <c r="N6470" s="117" t="s">
        <v>398</v>
      </c>
      <c r="O6470" s="125" t="s">
        <v>579</v>
      </c>
      <c r="P6470" s="117">
        <v>1</v>
      </c>
      <c r="Q6470" s="117" t="s">
        <v>398</v>
      </c>
      <c r="R6470" s="117" t="s">
        <v>398</v>
      </c>
      <c r="S6470" s="117" t="s">
        <v>398</v>
      </c>
      <c r="T6470" s="117" t="s">
        <v>398</v>
      </c>
      <c r="U6470" s="117" t="s">
        <v>398</v>
      </c>
      <c r="V6470" s="117" t="s">
        <v>398</v>
      </c>
      <c r="W6470" s="123">
        <v>85</v>
      </c>
      <c r="X6470" s="117" t="s">
        <v>907</v>
      </c>
      <c r="Y6470" s="120">
        <v>43565</v>
      </c>
      <c r="Z6470" s="121">
        <v>0.625</v>
      </c>
      <c r="AA6470" s="121">
        <v>0.71527777777777779</v>
      </c>
      <c r="AB6470" s="117" t="s">
        <v>582</v>
      </c>
      <c r="AC6470" s="119" t="s">
        <v>398</v>
      </c>
      <c r="AD6470" s="119" t="s">
        <v>398</v>
      </c>
    </row>
    <row r="6471" spans="1:30">
      <c r="A6471" s="117">
        <v>6470</v>
      </c>
      <c r="B6471" s="123" t="s">
        <v>469</v>
      </c>
      <c r="C6471" s="117" t="s">
        <v>5</v>
      </c>
      <c r="D6471" s="117" t="s">
        <v>595</v>
      </c>
      <c r="E6471" s="117">
        <v>6470</v>
      </c>
      <c r="F6471" s="117" t="s">
        <v>924</v>
      </c>
      <c r="G6471" s="117" t="s">
        <v>591</v>
      </c>
      <c r="H6471" s="117" t="s">
        <v>398</v>
      </c>
      <c r="I6471" s="117" t="s">
        <v>398</v>
      </c>
      <c r="J6471" s="117" t="s">
        <v>398</v>
      </c>
      <c r="K6471" s="117" t="s">
        <v>398</v>
      </c>
      <c r="L6471" s="117" t="s">
        <v>398</v>
      </c>
      <c r="M6471" s="117" t="s">
        <v>398</v>
      </c>
      <c r="N6471" s="117" t="s">
        <v>398</v>
      </c>
      <c r="O6471" s="125" t="s">
        <v>579</v>
      </c>
      <c r="P6471" s="117">
        <v>1</v>
      </c>
      <c r="Q6471" s="117" t="s">
        <v>398</v>
      </c>
      <c r="R6471" s="117" t="s">
        <v>398</v>
      </c>
      <c r="S6471" s="117" t="s">
        <v>398</v>
      </c>
      <c r="T6471" s="117" t="s">
        <v>398</v>
      </c>
      <c r="U6471" s="117" t="s">
        <v>398</v>
      </c>
      <c r="V6471" s="117" t="s">
        <v>398</v>
      </c>
      <c r="W6471" s="123">
        <v>85</v>
      </c>
      <c r="X6471" s="117" t="s">
        <v>907</v>
      </c>
      <c r="Y6471" s="120">
        <v>43565</v>
      </c>
      <c r="Z6471" s="121">
        <v>0.625</v>
      </c>
      <c r="AA6471" s="121">
        <v>0.71527777777777779</v>
      </c>
      <c r="AB6471" s="117" t="s">
        <v>582</v>
      </c>
      <c r="AC6471" s="119" t="s">
        <v>398</v>
      </c>
      <c r="AD6471" s="119" t="s">
        <v>398</v>
      </c>
    </row>
    <row r="6472" spans="1:30">
      <c r="A6472" s="117">
        <v>6471</v>
      </c>
      <c r="B6472" s="123" t="s">
        <v>469</v>
      </c>
      <c r="C6472" s="117" t="s">
        <v>5</v>
      </c>
      <c r="D6472" s="117" t="s">
        <v>595</v>
      </c>
      <c r="E6472" s="117">
        <v>6471</v>
      </c>
      <c r="F6472" s="117" t="s">
        <v>924</v>
      </c>
      <c r="G6472" s="117" t="s">
        <v>591</v>
      </c>
      <c r="H6472" s="117" t="s">
        <v>398</v>
      </c>
      <c r="I6472" s="117" t="s">
        <v>398</v>
      </c>
      <c r="J6472" s="117" t="s">
        <v>398</v>
      </c>
      <c r="K6472" s="117" t="s">
        <v>398</v>
      </c>
      <c r="L6472" s="117" t="s">
        <v>398</v>
      </c>
      <c r="M6472" s="117" t="s">
        <v>398</v>
      </c>
      <c r="N6472" s="117" t="s">
        <v>398</v>
      </c>
      <c r="O6472" s="125" t="s">
        <v>579</v>
      </c>
      <c r="P6472" s="117">
        <v>1</v>
      </c>
      <c r="Q6472" s="117" t="s">
        <v>398</v>
      </c>
      <c r="R6472" s="117" t="s">
        <v>398</v>
      </c>
      <c r="S6472" s="117" t="s">
        <v>398</v>
      </c>
      <c r="T6472" s="117" t="s">
        <v>398</v>
      </c>
      <c r="U6472" s="117" t="s">
        <v>398</v>
      </c>
      <c r="V6472" s="117" t="s">
        <v>398</v>
      </c>
      <c r="W6472" s="123">
        <v>85</v>
      </c>
      <c r="X6472" s="117" t="s">
        <v>907</v>
      </c>
      <c r="Y6472" s="120">
        <v>43565</v>
      </c>
      <c r="Z6472" s="121">
        <v>0.625</v>
      </c>
      <c r="AA6472" s="121">
        <v>0.71527777777777779</v>
      </c>
      <c r="AB6472" s="117" t="s">
        <v>582</v>
      </c>
      <c r="AC6472" s="119" t="s">
        <v>398</v>
      </c>
      <c r="AD6472" s="119" t="s">
        <v>398</v>
      </c>
    </row>
    <row r="6473" spans="1:30">
      <c r="A6473" s="117">
        <v>6472</v>
      </c>
      <c r="B6473" s="123" t="s">
        <v>469</v>
      </c>
      <c r="C6473" s="117" t="s">
        <v>5</v>
      </c>
      <c r="D6473" s="117" t="s">
        <v>595</v>
      </c>
      <c r="E6473" s="117">
        <v>6472</v>
      </c>
      <c r="F6473" s="117" t="s">
        <v>924</v>
      </c>
      <c r="G6473" s="117" t="s">
        <v>591</v>
      </c>
      <c r="H6473" s="117" t="s">
        <v>398</v>
      </c>
      <c r="I6473" s="117" t="s">
        <v>398</v>
      </c>
      <c r="J6473" s="117" t="s">
        <v>398</v>
      </c>
      <c r="K6473" s="117" t="s">
        <v>398</v>
      </c>
      <c r="L6473" s="117" t="s">
        <v>398</v>
      </c>
      <c r="M6473" s="117" t="s">
        <v>398</v>
      </c>
      <c r="N6473" s="117" t="s">
        <v>398</v>
      </c>
      <c r="O6473" s="125" t="s">
        <v>579</v>
      </c>
      <c r="P6473" s="117">
        <v>1</v>
      </c>
      <c r="Q6473" s="117" t="s">
        <v>398</v>
      </c>
      <c r="R6473" s="117" t="s">
        <v>398</v>
      </c>
      <c r="S6473" s="117" t="s">
        <v>398</v>
      </c>
      <c r="T6473" s="117" t="s">
        <v>398</v>
      </c>
      <c r="U6473" s="117" t="s">
        <v>398</v>
      </c>
      <c r="V6473" s="117" t="s">
        <v>398</v>
      </c>
      <c r="W6473" s="123">
        <v>85</v>
      </c>
      <c r="X6473" s="117" t="s">
        <v>907</v>
      </c>
      <c r="Y6473" s="120">
        <v>43565</v>
      </c>
      <c r="Z6473" s="121">
        <v>0.625</v>
      </c>
      <c r="AA6473" s="121">
        <v>0.71527777777777779</v>
      </c>
      <c r="AB6473" s="117" t="s">
        <v>582</v>
      </c>
      <c r="AC6473" s="119" t="s">
        <v>398</v>
      </c>
      <c r="AD6473" s="119" t="s">
        <v>398</v>
      </c>
    </row>
    <row r="6474" spans="1:30">
      <c r="A6474" s="117">
        <v>6473</v>
      </c>
      <c r="B6474" s="123" t="s">
        <v>469</v>
      </c>
      <c r="C6474" s="117" t="s">
        <v>5</v>
      </c>
      <c r="D6474" s="117" t="s">
        <v>595</v>
      </c>
      <c r="E6474" s="117">
        <v>6473</v>
      </c>
      <c r="F6474" s="117" t="s">
        <v>924</v>
      </c>
      <c r="G6474" s="117" t="s">
        <v>591</v>
      </c>
      <c r="H6474" s="117" t="s">
        <v>398</v>
      </c>
      <c r="I6474" s="117" t="s">
        <v>398</v>
      </c>
      <c r="J6474" s="117" t="s">
        <v>398</v>
      </c>
      <c r="K6474" s="117" t="s">
        <v>398</v>
      </c>
      <c r="L6474" s="117" t="s">
        <v>398</v>
      </c>
      <c r="M6474" s="117" t="s">
        <v>398</v>
      </c>
      <c r="N6474" s="117" t="s">
        <v>398</v>
      </c>
      <c r="O6474" s="125" t="s">
        <v>579</v>
      </c>
      <c r="P6474" s="117">
        <v>1</v>
      </c>
      <c r="Q6474" s="117" t="s">
        <v>398</v>
      </c>
      <c r="R6474" s="117" t="s">
        <v>398</v>
      </c>
      <c r="S6474" s="117" t="s">
        <v>398</v>
      </c>
      <c r="T6474" s="117" t="s">
        <v>398</v>
      </c>
      <c r="U6474" s="117" t="s">
        <v>398</v>
      </c>
      <c r="V6474" s="117" t="s">
        <v>398</v>
      </c>
      <c r="W6474" s="123">
        <v>85</v>
      </c>
      <c r="X6474" s="117" t="s">
        <v>907</v>
      </c>
      <c r="Y6474" s="120">
        <v>43565</v>
      </c>
      <c r="Z6474" s="121">
        <v>0.625</v>
      </c>
      <c r="AA6474" s="121">
        <v>0.71527777777777779</v>
      </c>
      <c r="AB6474" s="117" t="s">
        <v>582</v>
      </c>
      <c r="AC6474" s="119" t="s">
        <v>398</v>
      </c>
      <c r="AD6474" s="119" t="s">
        <v>398</v>
      </c>
    </row>
    <row r="6475" spans="1:30">
      <c r="A6475" s="117">
        <v>6474</v>
      </c>
      <c r="B6475" s="123" t="s">
        <v>469</v>
      </c>
      <c r="C6475" s="117" t="s">
        <v>5</v>
      </c>
      <c r="D6475" s="117" t="s">
        <v>595</v>
      </c>
      <c r="E6475" s="117">
        <v>6474</v>
      </c>
      <c r="F6475" s="117" t="s">
        <v>924</v>
      </c>
      <c r="G6475" s="117" t="s">
        <v>591</v>
      </c>
      <c r="H6475" s="117" t="s">
        <v>398</v>
      </c>
      <c r="I6475" s="117" t="s">
        <v>398</v>
      </c>
      <c r="J6475" s="117" t="s">
        <v>398</v>
      </c>
      <c r="K6475" s="117" t="s">
        <v>398</v>
      </c>
      <c r="L6475" s="117" t="s">
        <v>398</v>
      </c>
      <c r="M6475" s="117" t="s">
        <v>398</v>
      </c>
      <c r="N6475" s="117" t="s">
        <v>398</v>
      </c>
      <c r="O6475" s="125" t="s">
        <v>579</v>
      </c>
      <c r="P6475" s="117">
        <v>1</v>
      </c>
      <c r="Q6475" s="117" t="s">
        <v>398</v>
      </c>
      <c r="R6475" s="117" t="s">
        <v>398</v>
      </c>
      <c r="S6475" s="117" t="s">
        <v>398</v>
      </c>
      <c r="T6475" s="117" t="s">
        <v>398</v>
      </c>
      <c r="U6475" s="117" t="s">
        <v>398</v>
      </c>
      <c r="V6475" s="117" t="s">
        <v>398</v>
      </c>
      <c r="W6475" s="123">
        <v>85</v>
      </c>
      <c r="X6475" s="117" t="s">
        <v>907</v>
      </c>
      <c r="Y6475" s="120">
        <v>43565</v>
      </c>
      <c r="Z6475" s="121">
        <v>0.625</v>
      </c>
      <c r="AA6475" s="121">
        <v>0.71527777777777779</v>
      </c>
      <c r="AB6475" s="117" t="s">
        <v>582</v>
      </c>
      <c r="AC6475" s="119" t="s">
        <v>398</v>
      </c>
      <c r="AD6475" s="119" t="s">
        <v>398</v>
      </c>
    </row>
    <row r="6476" spans="1:30">
      <c r="A6476" s="117">
        <v>6475</v>
      </c>
      <c r="B6476" s="123" t="s">
        <v>469</v>
      </c>
      <c r="C6476" s="117" t="s">
        <v>5</v>
      </c>
      <c r="D6476" s="117" t="s">
        <v>595</v>
      </c>
      <c r="E6476" s="117">
        <v>6475</v>
      </c>
      <c r="F6476" s="117" t="s">
        <v>924</v>
      </c>
      <c r="G6476" s="117" t="s">
        <v>591</v>
      </c>
      <c r="H6476" s="117" t="s">
        <v>398</v>
      </c>
      <c r="I6476" s="117" t="s">
        <v>398</v>
      </c>
      <c r="J6476" s="117" t="s">
        <v>398</v>
      </c>
      <c r="K6476" s="117" t="s">
        <v>398</v>
      </c>
      <c r="L6476" s="117" t="s">
        <v>398</v>
      </c>
      <c r="M6476" s="117" t="s">
        <v>398</v>
      </c>
      <c r="N6476" s="117" t="s">
        <v>398</v>
      </c>
      <c r="O6476" s="125" t="s">
        <v>579</v>
      </c>
      <c r="P6476" s="117">
        <v>1</v>
      </c>
      <c r="Q6476" s="117" t="s">
        <v>398</v>
      </c>
      <c r="R6476" s="117" t="s">
        <v>398</v>
      </c>
      <c r="S6476" s="117" t="s">
        <v>398</v>
      </c>
      <c r="T6476" s="117" t="s">
        <v>398</v>
      </c>
      <c r="U6476" s="117" t="s">
        <v>398</v>
      </c>
      <c r="V6476" s="117" t="s">
        <v>398</v>
      </c>
      <c r="W6476" s="123">
        <v>85</v>
      </c>
      <c r="X6476" s="117" t="s">
        <v>907</v>
      </c>
      <c r="Y6476" s="120">
        <v>43565</v>
      </c>
      <c r="Z6476" s="121">
        <v>0.625</v>
      </c>
      <c r="AA6476" s="121">
        <v>0.71527777777777779</v>
      </c>
      <c r="AB6476" s="117" t="s">
        <v>582</v>
      </c>
      <c r="AC6476" s="119" t="s">
        <v>398</v>
      </c>
      <c r="AD6476" s="119" t="s">
        <v>398</v>
      </c>
    </row>
    <row r="6477" spans="1:30">
      <c r="A6477" s="117">
        <v>6476</v>
      </c>
      <c r="B6477" s="123" t="s">
        <v>469</v>
      </c>
      <c r="C6477" s="117" t="s">
        <v>5</v>
      </c>
      <c r="D6477" s="117" t="s">
        <v>595</v>
      </c>
      <c r="E6477" s="117">
        <v>6476</v>
      </c>
      <c r="F6477" s="117" t="s">
        <v>924</v>
      </c>
      <c r="G6477" s="117" t="s">
        <v>591</v>
      </c>
      <c r="H6477" s="117" t="s">
        <v>398</v>
      </c>
      <c r="I6477" s="117" t="s">
        <v>398</v>
      </c>
      <c r="J6477" s="117" t="s">
        <v>398</v>
      </c>
      <c r="K6477" s="117" t="s">
        <v>398</v>
      </c>
      <c r="L6477" s="117" t="s">
        <v>398</v>
      </c>
      <c r="M6477" s="117" t="s">
        <v>398</v>
      </c>
      <c r="N6477" s="117" t="s">
        <v>398</v>
      </c>
      <c r="O6477" s="125" t="s">
        <v>579</v>
      </c>
      <c r="P6477" s="117">
        <v>1</v>
      </c>
      <c r="Q6477" s="117" t="s">
        <v>398</v>
      </c>
      <c r="R6477" s="117" t="s">
        <v>398</v>
      </c>
      <c r="S6477" s="117" t="s">
        <v>398</v>
      </c>
      <c r="T6477" s="117" t="s">
        <v>398</v>
      </c>
      <c r="U6477" s="117" t="s">
        <v>398</v>
      </c>
      <c r="V6477" s="117" t="s">
        <v>398</v>
      </c>
      <c r="W6477" s="123">
        <v>85</v>
      </c>
      <c r="X6477" s="117" t="s">
        <v>907</v>
      </c>
      <c r="Y6477" s="120">
        <v>43565</v>
      </c>
      <c r="Z6477" s="121">
        <v>0.625</v>
      </c>
      <c r="AA6477" s="121">
        <v>0.71527777777777779</v>
      </c>
      <c r="AB6477" s="117" t="s">
        <v>582</v>
      </c>
      <c r="AC6477" s="119" t="s">
        <v>398</v>
      </c>
      <c r="AD6477" s="119" t="s">
        <v>398</v>
      </c>
    </row>
    <row r="6478" spans="1:30">
      <c r="A6478" s="117">
        <v>6477</v>
      </c>
      <c r="B6478" s="123" t="s">
        <v>469</v>
      </c>
      <c r="C6478" s="117" t="s">
        <v>5</v>
      </c>
      <c r="D6478" s="117" t="s">
        <v>595</v>
      </c>
      <c r="E6478" s="117">
        <v>6477</v>
      </c>
      <c r="F6478" s="117" t="s">
        <v>924</v>
      </c>
      <c r="G6478" s="117" t="s">
        <v>591</v>
      </c>
      <c r="H6478" s="117" t="s">
        <v>398</v>
      </c>
      <c r="I6478" s="117" t="s">
        <v>398</v>
      </c>
      <c r="J6478" s="117" t="s">
        <v>398</v>
      </c>
      <c r="K6478" s="117" t="s">
        <v>398</v>
      </c>
      <c r="L6478" s="117" t="s">
        <v>398</v>
      </c>
      <c r="M6478" s="117" t="s">
        <v>398</v>
      </c>
      <c r="N6478" s="117" t="s">
        <v>398</v>
      </c>
      <c r="O6478" s="125" t="s">
        <v>579</v>
      </c>
      <c r="P6478" s="117">
        <v>1</v>
      </c>
      <c r="Q6478" s="117" t="s">
        <v>398</v>
      </c>
      <c r="R6478" s="117" t="s">
        <v>398</v>
      </c>
      <c r="S6478" s="117" t="s">
        <v>398</v>
      </c>
      <c r="T6478" s="117" t="s">
        <v>398</v>
      </c>
      <c r="U6478" s="117" t="s">
        <v>398</v>
      </c>
      <c r="V6478" s="117" t="s">
        <v>398</v>
      </c>
      <c r="W6478" s="123">
        <v>85</v>
      </c>
      <c r="X6478" s="117" t="s">
        <v>907</v>
      </c>
      <c r="Y6478" s="120">
        <v>43565</v>
      </c>
      <c r="Z6478" s="121">
        <v>0.625</v>
      </c>
      <c r="AA6478" s="121">
        <v>0.71527777777777779</v>
      </c>
      <c r="AB6478" s="117" t="s">
        <v>582</v>
      </c>
      <c r="AC6478" s="119" t="s">
        <v>398</v>
      </c>
      <c r="AD6478" s="119" t="s">
        <v>398</v>
      </c>
    </row>
    <row r="6479" spans="1:30">
      <c r="A6479" s="117">
        <v>6478</v>
      </c>
      <c r="B6479" s="123" t="s">
        <v>469</v>
      </c>
      <c r="C6479" s="117" t="s">
        <v>5</v>
      </c>
      <c r="D6479" s="117" t="s">
        <v>595</v>
      </c>
      <c r="E6479" s="117">
        <v>6478</v>
      </c>
      <c r="F6479" s="117" t="s">
        <v>924</v>
      </c>
      <c r="G6479" s="117" t="s">
        <v>591</v>
      </c>
      <c r="H6479" s="117" t="s">
        <v>398</v>
      </c>
      <c r="I6479" s="117" t="s">
        <v>398</v>
      </c>
      <c r="J6479" s="117" t="s">
        <v>398</v>
      </c>
      <c r="K6479" s="117" t="s">
        <v>398</v>
      </c>
      <c r="L6479" s="117" t="s">
        <v>398</v>
      </c>
      <c r="M6479" s="117" t="s">
        <v>398</v>
      </c>
      <c r="N6479" s="117" t="s">
        <v>398</v>
      </c>
      <c r="O6479" s="125" t="s">
        <v>579</v>
      </c>
      <c r="P6479" s="117">
        <v>1</v>
      </c>
      <c r="Q6479" s="117" t="s">
        <v>398</v>
      </c>
      <c r="R6479" s="117" t="s">
        <v>398</v>
      </c>
      <c r="S6479" s="117" t="s">
        <v>398</v>
      </c>
      <c r="T6479" s="117" t="s">
        <v>398</v>
      </c>
      <c r="U6479" s="117" t="s">
        <v>398</v>
      </c>
      <c r="V6479" s="117" t="s">
        <v>398</v>
      </c>
      <c r="W6479" s="123">
        <v>85</v>
      </c>
      <c r="X6479" s="117" t="s">
        <v>907</v>
      </c>
      <c r="Y6479" s="120">
        <v>43565</v>
      </c>
      <c r="Z6479" s="121">
        <v>0.625</v>
      </c>
      <c r="AA6479" s="121">
        <v>0.71527777777777779</v>
      </c>
      <c r="AB6479" s="117" t="s">
        <v>582</v>
      </c>
      <c r="AC6479" s="119" t="s">
        <v>398</v>
      </c>
      <c r="AD6479" s="119" t="s">
        <v>398</v>
      </c>
    </row>
    <row r="6480" spans="1:30">
      <c r="A6480" s="117">
        <v>6479</v>
      </c>
      <c r="B6480" s="123" t="s">
        <v>469</v>
      </c>
      <c r="C6480" s="117" t="s">
        <v>5</v>
      </c>
      <c r="D6480" s="117" t="s">
        <v>595</v>
      </c>
      <c r="E6480" s="117">
        <v>6479</v>
      </c>
      <c r="F6480" s="117" t="s">
        <v>924</v>
      </c>
      <c r="G6480" s="117" t="s">
        <v>591</v>
      </c>
      <c r="H6480" s="117" t="s">
        <v>398</v>
      </c>
      <c r="I6480" s="117" t="s">
        <v>398</v>
      </c>
      <c r="J6480" s="117" t="s">
        <v>398</v>
      </c>
      <c r="K6480" s="117" t="s">
        <v>398</v>
      </c>
      <c r="L6480" s="117" t="s">
        <v>398</v>
      </c>
      <c r="M6480" s="117" t="s">
        <v>398</v>
      </c>
      <c r="N6480" s="117" t="s">
        <v>398</v>
      </c>
      <c r="O6480" s="125" t="s">
        <v>579</v>
      </c>
      <c r="P6480" s="117">
        <v>1</v>
      </c>
      <c r="Q6480" s="117" t="s">
        <v>398</v>
      </c>
      <c r="R6480" s="117" t="s">
        <v>398</v>
      </c>
      <c r="S6480" s="117" t="s">
        <v>398</v>
      </c>
      <c r="T6480" s="117" t="s">
        <v>398</v>
      </c>
      <c r="U6480" s="117" t="s">
        <v>398</v>
      </c>
      <c r="V6480" s="117" t="s">
        <v>398</v>
      </c>
      <c r="W6480" s="123">
        <v>85</v>
      </c>
      <c r="X6480" s="117" t="s">
        <v>907</v>
      </c>
      <c r="Y6480" s="120">
        <v>43565</v>
      </c>
      <c r="Z6480" s="121">
        <v>0.625</v>
      </c>
      <c r="AA6480" s="121">
        <v>0.71527777777777779</v>
      </c>
      <c r="AB6480" s="117" t="s">
        <v>582</v>
      </c>
      <c r="AC6480" s="119" t="s">
        <v>398</v>
      </c>
      <c r="AD6480" s="119" t="s">
        <v>398</v>
      </c>
    </row>
    <row r="6481" spans="1:30">
      <c r="A6481" s="117">
        <v>6480</v>
      </c>
      <c r="B6481" s="123" t="s">
        <v>469</v>
      </c>
      <c r="C6481" s="117" t="s">
        <v>5</v>
      </c>
      <c r="D6481" s="117" t="s">
        <v>595</v>
      </c>
      <c r="E6481" s="117">
        <v>6480</v>
      </c>
      <c r="F6481" s="117" t="s">
        <v>924</v>
      </c>
      <c r="G6481" s="117" t="s">
        <v>591</v>
      </c>
      <c r="H6481" s="117" t="s">
        <v>398</v>
      </c>
      <c r="I6481" s="117" t="s">
        <v>398</v>
      </c>
      <c r="J6481" s="117" t="s">
        <v>398</v>
      </c>
      <c r="K6481" s="117" t="s">
        <v>398</v>
      </c>
      <c r="L6481" s="117" t="s">
        <v>398</v>
      </c>
      <c r="M6481" s="117" t="s">
        <v>398</v>
      </c>
      <c r="N6481" s="117" t="s">
        <v>398</v>
      </c>
      <c r="O6481" s="125" t="s">
        <v>579</v>
      </c>
      <c r="P6481" s="117">
        <v>1</v>
      </c>
      <c r="Q6481" s="117" t="s">
        <v>398</v>
      </c>
      <c r="R6481" s="117" t="s">
        <v>398</v>
      </c>
      <c r="S6481" s="117" t="s">
        <v>398</v>
      </c>
      <c r="T6481" s="117" t="s">
        <v>398</v>
      </c>
      <c r="U6481" s="117" t="s">
        <v>398</v>
      </c>
      <c r="V6481" s="117" t="s">
        <v>398</v>
      </c>
      <c r="W6481" s="123">
        <v>85</v>
      </c>
      <c r="X6481" s="117" t="s">
        <v>907</v>
      </c>
      <c r="Y6481" s="120">
        <v>43565</v>
      </c>
      <c r="Z6481" s="121">
        <v>0.625</v>
      </c>
      <c r="AA6481" s="121">
        <v>0.71527777777777779</v>
      </c>
      <c r="AB6481" s="117" t="s">
        <v>582</v>
      </c>
      <c r="AC6481" s="119" t="s">
        <v>398</v>
      </c>
      <c r="AD6481" s="119" t="s">
        <v>398</v>
      </c>
    </row>
    <row r="6482" spans="1:30">
      <c r="A6482" s="117">
        <v>6481</v>
      </c>
      <c r="B6482" s="123" t="s">
        <v>469</v>
      </c>
      <c r="C6482" s="117" t="s">
        <v>5</v>
      </c>
      <c r="D6482" s="117" t="s">
        <v>595</v>
      </c>
      <c r="E6482" s="117">
        <v>6481</v>
      </c>
      <c r="F6482" s="117" t="s">
        <v>924</v>
      </c>
      <c r="G6482" s="117" t="s">
        <v>591</v>
      </c>
      <c r="H6482" s="117" t="s">
        <v>398</v>
      </c>
      <c r="I6482" s="117" t="s">
        <v>398</v>
      </c>
      <c r="J6482" s="117" t="s">
        <v>398</v>
      </c>
      <c r="K6482" s="117" t="s">
        <v>398</v>
      </c>
      <c r="L6482" s="117" t="s">
        <v>398</v>
      </c>
      <c r="M6482" s="117" t="s">
        <v>398</v>
      </c>
      <c r="N6482" s="117" t="s">
        <v>398</v>
      </c>
      <c r="O6482" s="125" t="s">
        <v>579</v>
      </c>
      <c r="P6482" s="117">
        <v>1</v>
      </c>
      <c r="Q6482" s="117" t="s">
        <v>398</v>
      </c>
      <c r="R6482" s="117" t="s">
        <v>398</v>
      </c>
      <c r="S6482" s="117" t="s">
        <v>398</v>
      </c>
      <c r="T6482" s="117" t="s">
        <v>398</v>
      </c>
      <c r="U6482" s="117" t="s">
        <v>398</v>
      </c>
      <c r="V6482" s="117" t="s">
        <v>398</v>
      </c>
      <c r="W6482" s="123">
        <v>85</v>
      </c>
      <c r="X6482" s="117" t="s">
        <v>907</v>
      </c>
      <c r="Y6482" s="120">
        <v>43565</v>
      </c>
      <c r="Z6482" s="121">
        <v>0.625</v>
      </c>
      <c r="AA6482" s="121">
        <v>0.71527777777777779</v>
      </c>
      <c r="AB6482" s="117" t="s">
        <v>582</v>
      </c>
      <c r="AC6482" s="119" t="s">
        <v>398</v>
      </c>
      <c r="AD6482" s="119" t="s">
        <v>398</v>
      </c>
    </row>
    <row r="6483" spans="1:30">
      <c r="A6483" s="117">
        <v>6482</v>
      </c>
      <c r="B6483" s="123" t="s">
        <v>469</v>
      </c>
      <c r="C6483" s="117" t="s">
        <v>5</v>
      </c>
      <c r="D6483" s="117" t="s">
        <v>595</v>
      </c>
      <c r="E6483" s="117">
        <v>6482</v>
      </c>
      <c r="F6483" s="117" t="s">
        <v>924</v>
      </c>
      <c r="G6483" s="117" t="s">
        <v>591</v>
      </c>
      <c r="H6483" s="117" t="s">
        <v>398</v>
      </c>
      <c r="I6483" s="117" t="s">
        <v>398</v>
      </c>
      <c r="J6483" s="117" t="s">
        <v>398</v>
      </c>
      <c r="K6483" s="117" t="s">
        <v>398</v>
      </c>
      <c r="L6483" s="117" t="s">
        <v>398</v>
      </c>
      <c r="M6483" s="117" t="s">
        <v>398</v>
      </c>
      <c r="N6483" s="117" t="s">
        <v>398</v>
      </c>
      <c r="O6483" s="125" t="s">
        <v>579</v>
      </c>
      <c r="P6483" s="117">
        <v>1</v>
      </c>
      <c r="Q6483" s="117" t="s">
        <v>398</v>
      </c>
      <c r="R6483" s="117" t="s">
        <v>398</v>
      </c>
      <c r="S6483" s="117" t="s">
        <v>398</v>
      </c>
      <c r="T6483" s="117" t="s">
        <v>398</v>
      </c>
      <c r="U6483" s="117" t="s">
        <v>398</v>
      </c>
      <c r="V6483" s="117" t="s">
        <v>398</v>
      </c>
      <c r="W6483" s="123">
        <v>85</v>
      </c>
      <c r="X6483" s="117" t="s">
        <v>907</v>
      </c>
      <c r="Y6483" s="120">
        <v>43565</v>
      </c>
      <c r="Z6483" s="121">
        <v>0.625</v>
      </c>
      <c r="AA6483" s="121">
        <v>0.71527777777777779</v>
      </c>
      <c r="AB6483" s="117" t="s">
        <v>582</v>
      </c>
      <c r="AC6483" s="119" t="s">
        <v>398</v>
      </c>
      <c r="AD6483" s="119" t="s">
        <v>398</v>
      </c>
    </row>
    <row r="6484" spans="1:30">
      <c r="A6484" s="117">
        <v>6483</v>
      </c>
      <c r="B6484" s="123" t="s">
        <v>469</v>
      </c>
      <c r="C6484" s="117" t="s">
        <v>5</v>
      </c>
      <c r="D6484" s="117" t="s">
        <v>595</v>
      </c>
      <c r="E6484" s="117">
        <v>6483</v>
      </c>
      <c r="F6484" s="117" t="s">
        <v>924</v>
      </c>
      <c r="G6484" s="117" t="s">
        <v>591</v>
      </c>
      <c r="H6484" s="117" t="s">
        <v>398</v>
      </c>
      <c r="I6484" s="117" t="s">
        <v>398</v>
      </c>
      <c r="J6484" s="117" t="s">
        <v>398</v>
      </c>
      <c r="K6484" s="117" t="s">
        <v>398</v>
      </c>
      <c r="L6484" s="117" t="s">
        <v>398</v>
      </c>
      <c r="M6484" s="117" t="s">
        <v>398</v>
      </c>
      <c r="N6484" s="117" t="s">
        <v>398</v>
      </c>
      <c r="O6484" s="125" t="s">
        <v>579</v>
      </c>
      <c r="P6484" s="117">
        <v>1</v>
      </c>
      <c r="Q6484" s="117" t="s">
        <v>398</v>
      </c>
      <c r="R6484" s="117" t="s">
        <v>398</v>
      </c>
      <c r="S6484" s="117" t="s">
        <v>398</v>
      </c>
      <c r="T6484" s="117" t="s">
        <v>398</v>
      </c>
      <c r="U6484" s="117" t="s">
        <v>398</v>
      </c>
      <c r="V6484" s="117" t="s">
        <v>398</v>
      </c>
      <c r="W6484" s="123">
        <v>85</v>
      </c>
      <c r="X6484" s="117" t="s">
        <v>907</v>
      </c>
      <c r="Y6484" s="120">
        <v>43565</v>
      </c>
      <c r="Z6484" s="121">
        <v>0.625</v>
      </c>
      <c r="AA6484" s="121">
        <v>0.71527777777777779</v>
      </c>
      <c r="AB6484" s="117" t="s">
        <v>582</v>
      </c>
      <c r="AC6484" s="119" t="s">
        <v>398</v>
      </c>
      <c r="AD6484" s="119" t="s">
        <v>398</v>
      </c>
    </row>
    <row r="6485" spans="1:30">
      <c r="A6485" s="117">
        <v>6484</v>
      </c>
      <c r="B6485" s="123" t="s">
        <v>469</v>
      </c>
      <c r="C6485" s="117" t="s">
        <v>5</v>
      </c>
      <c r="D6485" s="117" t="s">
        <v>595</v>
      </c>
      <c r="E6485" s="117">
        <v>6484</v>
      </c>
      <c r="F6485" s="117" t="s">
        <v>924</v>
      </c>
      <c r="G6485" s="117" t="s">
        <v>591</v>
      </c>
      <c r="H6485" s="117" t="s">
        <v>398</v>
      </c>
      <c r="I6485" s="117" t="s">
        <v>398</v>
      </c>
      <c r="J6485" s="117" t="s">
        <v>398</v>
      </c>
      <c r="K6485" s="117" t="s">
        <v>398</v>
      </c>
      <c r="L6485" s="117" t="s">
        <v>398</v>
      </c>
      <c r="M6485" s="117" t="s">
        <v>398</v>
      </c>
      <c r="N6485" s="117" t="s">
        <v>398</v>
      </c>
      <c r="O6485" s="125" t="s">
        <v>579</v>
      </c>
      <c r="P6485" s="117">
        <v>1</v>
      </c>
      <c r="Q6485" s="117" t="s">
        <v>398</v>
      </c>
      <c r="R6485" s="117" t="s">
        <v>398</v>
      </c>
      <c r="S6485" s="117" t="s">
        <v>398</v>
      </c>
      <c r="T6485" s="117" t="s">
        <v>398</v>
      </c>
      <c r="U6485" s="117" t="s">
        <v>398</v>
      </c>
      <c r="V6485" s="117" t="s">
        <v>398</v>
      </c>
      <c r="W6485" s="123">
        <v>85</v>
      </c>
      <c r="X6485" s="117" t="s">
        <v>907</v>
      </c>
      <c r="Y6485" s="120">
        <v>43565</v>
      </c>
      <c r="Z6485" s="121">
        <v>0.625</v>
      </c>
      <c r="AA6485" s="121">
        <v>0.71527777777777779</v>
      </c>
      <c r="AB6485" s="117" t="s">
        <v>582</v>
      </c>
      <c r="AC6485" s="119" t="s">
        <v>398</v>
      </c>
      <c r="AD6485" s="119" t="s">
        <v>398</v>
      </c>
    </row>
    <row r="6486" spans="1:30">
      <c r="A6486" s="117">
        <v>6485</v>
      </c>
      <c r="B6486" s="123" t="s">
        <v>469</v>
      </c>
      <c r="C6486" s="117" t="s">
        <v>5</v>
      </c>
      <c r="D6486" s="117" t="s">
        <v>595</v>
      </c>
      <c r="E6486" s="117">
        <v>6485</v>
      </c>
      <c r="F6486" s="117" t="s">
        <v>924</v>
      </c>
      <c r="G6486" s="117" t="s">
        <v>591</v>
      </c>
      <c r="H6486" s="117" t="s">
        <v>398</v>
      </c>
      <c r="I6486" s="117" t="s">
        <v>398</v>
      </c>
      <c r="J6486" s="117" t="s">
        <v>398</v>
      </c>
      <c r="K6486" s="117" t="s">
        <v>398</v>
      </c>
      <c r="L6486" s="117" t="s">
        <v>398</v>
      </c>
      <c r="M6486" s="117" t="s">
        <v>398</v>
      </c>
      <c r="N6486" s="117" t="s">
        <v>398</v>
      </c>
      <c r="O6486" s="125" t="s">
        <v>579</v>
      </c>
      <c r="P6486" s="117">
        <v>1</v>
      </c>
      <c r="Q6486" s="117" t="s">
        <v>398</v>
      </c>
      <c r="R6486" s="117" t="s">
        <v>398</v>
      </c>
      <c r="S6486" s="117" t="s">
        <v>398</v>
      </c>
      <c r="T6486" s="117" t="s">
        <v>398</v>
      </c>
      <c r="U6486" s="117" t="s">
        <v>398</v>
      </c>
      <c r="V6486" s="117" t="s">
        <v>398</v>
      </c>
      <c r="W6486" s="123">
        <v>85</v>
      </c>
      <c r="X6486" s="117" t="s">
        <v>907</v>
      </c>
      <c r="Y6486" s="120">
        <v>43565</v>
      </c>
      <c r="Z6486" s="121">
        <v>0.625</v>
      </c>
      <c r="AA6486" s="121">
        <v>0.71527777777777779</v>
      </c>
      <c r="AB6486" s="117" t="s">
        <v>582</v>
      </c>
      <c r="AC6486" s="119" t="s">
        <v>398</v>
      </c>
      <c r="AD6486" s="119" t="s">
        <v>398</v>
      </c>
    </row>
    <row r="6487" spans="1:30">
      <c r="A6487" s="117">
        <v>6486</v>
      </c>
      <c r="B6487" s="123" t="s">
        <v>469</v>
      </c>
      <c r="C6487" s="117" t="s">
        <v>5</v>
      </c>
      <c r="D6487" s="117" t="s">
        <v>595</v>
      </c>
      <c r="E6487" s="117">
        <v>6486</v>
      </c>
      <c r="F6487" s="117" t="s">
        <v>924</v>
      </c>
      <c r="G6487" s="117" t="s">
        <v>591</v>
      </c>
      <c r="H6487" s="117" t="s">
        <v>398</v>
      </c>
      <c r="I6487" s="117" t="s">
        <v>398</v>
      </c>
      <c r="J6487" s="117" t="s">
        <v>398</v>
      </c>
      <c r="K6487" s="117" t="s">
        <v>398</v>
      </c>
      <c r="L6487" s="117" t="s">
        <v>398</v>
      </c>
      <c r="M6487" s="117" t="s">
        <v>398</v>
      </c>
      <c r="N6487" s="117" t="s">
        <v>398</v>
      </c>
      <c r="O6487" s="125" t="s">
        <v>579</v>
      </c>
      <c r="P6487" s="117">
        <v>1</v>
      </c>
      <c r="Q6487" s="117" t="s">
        <v>398</v>
      </c>
      <c r="R6487" s="117" t="s">
        <v>398</v>
      </c>
      <c r="S6487" s="117" t="s">
        <v>398</v>
      </c>
      <c r="T6487" s="117" t="s">
        <v>398</v>
      </c>
      <c r="U6487" s="117" t="s">
        <v>398</v>
      </c>
      <c r="V6487" s="117" t="s">
        <v>398</v>
      </c>
      <c r="W6487" s="123">
        <v>85</v>
      </c>
      <c r="X6487" s="117" t="s">
        <v>907</v>
      </c>
      <c r="Y6487" s="120">
        <v>43565</v>
      </c>
      <c r="Z6487" s="121">
        <v>0.625</v>
      </c>
      <c r="AA6487" s="121">
        <v>0.71527777777777779</v>
      </c>
      <c r="AB6487" s="117" t="s">
        <v>582</v>
      </c>
      <c r="AC6487" s="119" t="s">
        <v>398</v>
      </c>
      <c r="AD6487" s="119" t="s">
        <v>398</v>
      </c>
    </row>
    <row r="6488" spans="1:30">
      <c r="A6488" s="117">
        <v>6487</v>
      </c>
      <c r="B6488" s="123" t="s">
        <v>469</v>
      </c>
      <c r="C6488" s="117" t="s">
        <v>5</v>
      </c>
      <c r="D6488" s="117" t="s">
        <v>595</v>
      </c>
      <c r="E6488" s="117">
        <v>6487</v>
      </c>
      <c r="F6488" s="117" t="s">
        <v>924</v>
      </c>
      <c r="G6488" s="117" t="s">
        <v>591</v>
      </c>
      <c r="H6488" s="117" t="s">
        <v>398</v>
      </c>
      <c r="I6488" s="117" t="s">
        <v>398</v>
      </c>
      <c r="J6488" s="117" t="s">
        <v>398</v>
      </c>
      <c r="K6488" s="117" t="s">
        <v>398</v>
      </c>
      <c r="L6488" s="117" t="s">
        <v>398</v>
      </c>
      <c r="M6488" s="117" t="s">
        <v>398</v>
      </c>
      <c r="N6488" s="117" t="s">
        <v>398</v>
      </c>
      <c r="O6488" s="125" t="s">
        <v>579</v>
      </c>
      <c r="P6488" s="117">
        <v>1</v>
      </c>
      <c r="Q6488" s="117" t="s">
        <v>398</v>
      </c>
      <c r="R6488" s="117" t="s">
        <v>398</v>
      </c>
      <c r="S6488" s="117" t="s">
        <v>398</v>
      </c>
      <c r="T6488" s="117" t="s">
        <v>398</v>
      </c>
      <c r="U6488" s="117" t="s">
        <v>398</v>
      </c>
      <c r="V6488" s="117" t="s">
        <v>398</v>
      </c>
      <c r="W6488" s="123">
        <v>85</v>
      </c>
      <c r="X6488" s="117" t="s">
        <v>907</v>
      </c>
      <c r="Y6488" s="120">
        <v>43565</v>
      </c>
      <c r="Z6488" s="121">
        <v>0.625</v>
      </c>
      <c r="AA6488" s="121">
        <v>0.71527777777777779</v>
      </c>
      <c r="AB6488" s="117" t="s">
        <v>582</v>
      </c>
      <c r="AC6488" s="119" t="s">
        <v>398</v>
      </c>
      <c r="AD6488" s="119" t="s">
        <v>398</v>
      </c>
    </row>
    <row r="6489" spans="1:30">
      <c r="A6489" s="117">
        <v>6488</v>
      </c>
      <c r="B6489" s="123" t="s">
        <v>469</v>
      </c>
      <c r="C6489" s="117" t="s">
        <v>5</v>
      </c>
      <c r="D6489" s="117" t="s">
        <v>595</v>
      </c>
      <c r="E6489" s="117">
        <v>6488</v>
      </c>
      <c r="F6489" s="117" t="s">
        <v>924</v>
      </c>
      <c r="G6489" s="117" t="s">
        <v>591</v>
      </c>
      <c r="H6489" s="117" t="s">
        <v>398</v>
      </c>
      <c r="I6489" s="117" t="s">
        <v>398</v>
      </c>
      <c r="J6489" s="117" t="s">
        <v>398</v>
      </c>
      <c r="K6489" s="117" t="s">
        <v>398</v>
      </c>
      <c r="L6489" s="117" t="s">
        <v>398</v>
      </c>
      <c r="M6489" s="117" t="s">
        <v>398</v>
      </c>
      <c r="N6489" s="117" t="s">
        <v>398</v>
      </c>
      <c r="O6489" s="125" t="s">
        <v>579</v>
      </c>
      <c r="P6489" s="117">
        <v>1</v>
      </c>
      <c r="Q6489" s="117" t="s">
        <v>398</v>
      </c>
      <c r="R6489" s="117" t="s">
        <v>398</v>
      </c>
      <c r="S6489" s="117" t="s">
        <v>398</v>
      </c>
      <c r="T6489" s="117" t="s">
        <v>398</v>
      </c>
      <c r="U6489" s="117" t="s">
        <v>398</v>
      </c>
      <c r="V6489" s="117" t="s">
        <v>398</v>
      </c>
      <c r="W6489" s="123">
        <v>85</v>
      </c>
      <c r="X6489" s="117" t="s">
        <v>907</v>
      </c>
      <c r="Y6489" s="120">
        <v>43565</v>
      </c>
      <c r="Z6489" s="121">
        <v>0.625</v>
      </c>
      <c r="AA6489" s="121">
        <v>0.71527777777777779</v>
      </c>
      <c r="AB6489" s="117" t="s">
        <v>582</v>
      </c>
      <c r="AC6489" s="119" t="s">
        <v>398</v>
      </c>
      <c r="AD6489" s="119" t="s">
        <v>398</v>
      </c>
    </row>
    <row r="6490" spans="1:30">
      <c r="A6490" s="117">
        <v>6489</v>
      </c>
      <c r="B6490" s="123" t="s">
        <v>469</v>
      </c>
      <c r="C6490" s="117" t="s">
        <v>5</v>
      </c>
      <c r="D6490" s="117" t="s">
        <v>595</v>
      </c>
      <c r="E6490" s="117">
        <v>6489</v>
      </c>
      <c r="F6490" s="117" t="s">
        <v>924</v>
      </c>
      <c r="G6490" s="117" t="s">
        <v>591</v>
      </c>
      <c r="H6490" s="117" t="s">
        <v>398</v>
      </c>
      <c r="I6490" s="117" t="s">
        <v>398</v>
      </c>
      <c r="J6490" s="117" t="s">
        <v>398</v>
      </c>
      <c r="K6490" s="117" t="s">
        <v>398</v>
      </c>
      <c r="L6490" s="117" t="s">
        <v>398</v>
      </c>
      <c r="M6490" s="117" t="s">
        <v>398</v>
      </c>
      <c r="N6490" s="117" t="s">
        <v>398</v>
      </c>
      <c r="O6490" s="125" t="s">
        <v>579</v>
      </c>
      <c r="P6490" s="117">
        <v>1</v>
      </c>
      <c r="Q6490" s="117" t="s">
        <v>398</v>
      </c>
      <c r="R6490" s="117" t="s">
        <v>398</v>
      </c>
      <c r="S6490" s="117" t="s">
        <v>398</v>
      </c>
      <c r="T6490" s="117" t="s">
        <v>398</v>
      </c>
      <c r="U6490" s="117" t="s">
        <v>398</v>
      </c>
      <c r="V6490" s="117" t="s">
        <v>398</v>
      </c>
      <c r="W6490" s="123">
        <v>85</v>
      </c>
      <c r="X6490" s="117" t="s">
        <v>907</v>
      </c>
      <c r="Y6490" s="120">
        <v>43565</v>
      </c>
      <c r="Z6490" s="121">
        <v>0.625</v>
      </c>
      <c r="AA6490" s="121">
        <v>0.71527777777777779</v>
      </c>
      <c r="AB6490" s="117" t="s">
        <v>582</v>
      </c>
      <c r="AC6490" s="119" t="s">
        <v>398</v>
      </c>
      <c r="AD6490" s="119" t="s">
        <v>398</v>
      </c>
    </row>
    <row r="6491" spans="1:30">
      <c r="A6491" s="117">
        <v>6490</v>
      </c>
      <c r="B6491" s="123" t="s">
        <v>469</v>
      </c>
      <c r="C6491" s="117" t="s">
        <v>5</v>
      </c>
      <c r="D6491" s="117" t="s">
        <v>595</v>
      </c>
      <c r="E6491" s="117">
        <v>6490</v>
      </c>
      <c r="F6491" s="117" t="s">
        <v>924</v>
      </c>
      <c r="G6491" s="117" t="s">
        <v>591</v>
      </c>
      <c r="H6491" s="117" t="s">
        <v>398</v>
      </c>
      <c r="I6491" s="117" t="s">
        <v>398</v>
      </c>
      <c r="J6491" s="117" t="s">
        <v>398</v>
      </c>
      <c r="K6491" s="117" t="s">
        <v>398</v>
      </c>
      <c r="L6491" s="117" t="s">
        <v>398</v>
      </c>
      <c r="M6491" s="117" t="s">
        <v>398</v>
      </c>
      <c r="N6491" s="117" t="s">
        <v>398</v>
      </c>
      <c r="O6491" s="125" t="s">
        <v>579</v>
      </c>
      <c r="P6491" s="117">
        <v>1</v>
      </c>
      <c r="Q6491" s="117" t="s">
        <v>398</v>
      </c>
      <c r="R6491" s="117" t="s">
        <v>398</v>
      </c>
      <c r="S6491" s="117" t="s">
        <v>398</v>
      </c>
      <c r="T6491" s="117" t="s">
        <v>398</v>
      </c>
      <c r="U6491" s="117" t="s">
        <v>398</v>
      </c>
      <c r="V6491" s="117" t="s">
        <v>398</v>
      </c>
      <c r="W6491" s="123">
        <v>85</v>
      </c>
      <c r="X6491" s="117" t="s">
        <v>907</v>
      </c>
      <c r="Y6491" s="120">
        <v>43565</v>
      </c>
      <c r="Z6491" s="121">
        <v>0.625</v>
      </c>
      <c r="AA6491" s="121">
        <v>0.71527777777777779</v>
      </c>
      <c r="AB6491" s="117" t="s">
        <v>582</v>
      </c>
      <c r="AC6491" s="119" t="s">
        <v>398</v>
      </c>
      <c r="AD6491" s="119" t="s">
        <v>398</v>
      </c>
    </row>
    <row r="6492" spans="1:30">
      <c r="A6492" s="117">
        <v>6491</v>
      </c>
      <c r="B6492" s="123" t="s">
        <v>469</v>
      </c>
      <c r="C6492" s="117" t="s">
        <v>5</v>
      </c>
      <c r="D6492" s="117" t="s">
        <v>595</v>
      </c>
      <c r="E6492" s="117">
        <v>6491</v>
      </c>
      <c r="F6492" s="117" t="s">
        <v>924</v>
      </c>
      <c r="G6492" s="117" t="s">
        <v>591</v>
      </c>
      <c r="H6492" s="117" t="s">
        <v>398</v>
      </c>
      <c r="I6492" s="117" t="s">
        <v>398</v>
      </c>
      <c r="J6492" s="117" t="s">
        <v>398</v>
      </c>
      <c r="K6492" s="117" t="s">
        <v>398</v>
      </c>
      <c r="L6492" s="117" t="s">
        <v>398</v>
      </c>
      <c r="M6492" s="117" t="s">
        <v>398</v>
      </c>
      <c r="N6492" s="117" t="s">
        <v>398</v>
      </c>
      <c r="O6492" s="125" t="s">
        <v>579</v>
      </c>
      <c r="P6492" s="117">
        <v>1</v>
      </c>
      <c r="Q6492" s="117" t="s">
        <v>398</v>
      </c>
      <c r="R6492" s="117" t="s">
        <v>398</v>
      </c>
      <c r="S6492" s="117" t="s">
        <v>398</v>
      </c>
      <c r="T6492" s="117" t="s">
        <v>398</v>
      </c>
      <c r="U6492" s="117" t="s">
        <v>398</v>
      </c>
      <c r="V6492" s="117" t="s">
        <v>398</v>
      </c>
      <c r="W6492" s="123">
        <v>85</v>
      </c>
      <c r="X6492" s="117" t="s">
        <v>907</v>
      </c>
      <c r="Y6492" s="120">
        <v>43565</v>
      </c>
      <c r="Z6492" s="121">
        <v>0.625</v>
      </c>
      <c r="AA6492" s="121">
        <v>0.71527777777777779</v>
      </c>
      <c r="AB6492" s="117" t="s">
        <v>582</v>
      </c>
      <c r="AC6492" s="119" t="s">
        <v>398</v>
      </c>
      <c r="AD6492" s="119" t="s">
        <v>398</v>
      </c>
    </row>
    <row r="6493" spans="1:30">
      <c r="A6493" s="117">
        <v>6492</v>
      </c>
      <c r="B6493" s="123" t="s">
        <v>469</v>
      </c>
      <c r="C6493" s="117" t="s">
        <v>5</v>
      </c>
      <c r="D6493" s="117" t="s">
        <v>595</v>
      </c>
      <c r="E6493" s="117">
        <v>6492</v>
      </c>
      <c r="F6493" s="117" t="s">
        <v>924</v>
      </c>
      <c r="G6493" s="117" t="s">
        <v>591</v>
      </c>
      <c r="H6493" s="117" t="s">
        <v>398</v>
      </c>
      <c r="I6493" s="117" t="s">
        <v>398</v>
      </c>
      <c r="J6493" s="117" t="s">
        <v>398</v>
      </c>
      <c r="K6493" s="117" t="s">
        <v>398</v>
      </c>
      <c r="L6493" s="117" t="s">
        <v>398</v>
      </c>
      <c r="M6493" s="117" t="s">
        <v>398</v>
      </c>
      <c r="N6493" s="117" t="s">
        <v>398</v>
      </c>
      <c r="O6493" s="125" t="s">
        <v>579</v>
      </c>
      <c r="P6493" s="117">
        <v>1</v>
      </c>
      <c r="Q6493" s="117" t="s">
        <v>398</v>
      </c>
      <c r="R6493" s="117" t="s">
        <v>398</v>
      </c>
      <c r="S6493" s="117" t="s">
        <v>398</v>
      </c>
      <c r="T6493" s="117" t="s">
        <v>398</v>
      </c>
      <c r="U6493" s="117" t="s">
        <v>398</v>
      </c>
      <c r="V6493" s="117" t="s">
        <v>398</v>
      </c>
      <c r="W6493" s="123">
        <v>85</v>
      </c>
      <c r="X6493" s="117" t="s">
        <v>907</v>
      </c>
      <c r="Y6493" s="120">
        <v>43565</v>
      </c>
      <c r="Z6493" s="121">
        <v>0.625</v>
      </c>
      <c r="AA6493" s="121">
        <v>0.71527777777777779</v>
      </c>
      <c r="AB6493" s="117" t="s">
        <v>582</v>
      </c>
      <c r="AC6493" s="119" t="s">
        <v>398</v>
      </c>
      <c r="AD6493" s="119" t="s">
        <v>398</v>
      </c>
    </row>
    <row r="6494" spans="1:30">
      <c r="A6494" s="117">
        <v>6493</v>
      </c>
      <c r="B6494" s="123" t="s">
        <v>469</v>
      </c>
      <c r="C6494" s="117" t="s">
        <v>5</v>
      </c>
      <c r="D6494" s="117" t="s">
        <v>595</v>
      </c>
      <c r="E6494" s="117">
        <v>6493</v>
      </c>
      <c r="F6494" s="117" t="s">
        <v>924</v>
      </c>
      <c r="G6494" s="117" t="s">
        <v>591</v>
      </c>
      <c r="H6494" s="117" t="s">
        <v>398</v>
      </c>
      <c r="I6494" s="117" t="s">
        <v>398</v>
      </c>
      <c r="J6494" s="117" t="s">
        <v>398</v>
      </c>
      <c r="K6494" s="117" t="s">
        <v>398</v>
      </c>
      <c r="L6494" s="117" t="s">
        <v>398</v>
      </c>
      <c r="M6494" s="117" t="s">
        <v>398</v>
      </c>
      <c r="N6494" s="117" t="s">
        <v>398</v>
      </c>
      <c r="O6494" s="125" t="s">
        <v>579</v>
      </c>
      <c r="P6494" s="117">
        <v>1</v>
      </c>
      <c r="Q6494" s="117" t="s">
        <v>398</v>
      </c>
      <c r="R6494" s="117" t="s">
        <v>398</v>
      </c>
      <c r="S6494" s="117" t="s">
        <v>398</v>
      </c>
      <c r="T6494" s="117" t="s">
        <v>398</v>
      </c>
      <c r="U6494" s="117" t="s">
        <v>398</v>
      </c>
      <c r="V6494" s="117" t="s">
        <v>398</v>
      </c>
      <c r="W6494" s="123">
        <v>85</v>
      </c>
      <c r="X6494" s="117" t="s">
        <v>907</v>
      </c>
      <c r="Y6494" s="120">
        <v>43565</v>
      </c>
      <c r="Z6494" s="121">
        <v>0.625</v>
      </c>
      <c r="AA6494" s="121">
        <v>0.71527777777777779</v>
      </c>
      <c r="AB6494" s="117" t="s">
        <v>582</v>
      </c>
      <c r="AC6494" s="119" t="s">
        <v>398</v>
      </c>
      <c r="AD6494" s="119" t="s">
        <v>398</v>
      </c>
    </row>
    <row r="6495" spans="1:30">
      <c r="A6495" s="117">
        <v>6494</v>
      </c>
      <c r="B6495" s="123" t="s">
        <v>469</v>
      </c>
      <c r="C6495" s="117" t="s">
        <v>5</v>
      </c>
      <c r="D6495" s="117" t="s">
        <v>595</v>
      </c>
      <c r="E6495" s="117">
        <v>6494</v>
      </c>
      <c r="F6495" s="117" t="s">
        <v>924</v>
      </c>
      <c r="G6495" s="117" t="s">
        <v>591</v>
      </c>
      <c r="H6495" s="117" t="s">
        <v>398</v>
      </c>
      <c r="I6495" s="117" t="s">
        <v>398</v>
      </c>
      <c r="J6495" s="117" t="s">
        <v>398</v>
      </c>
      <c r="K6495" s="117" t="s">
        <v>398</v>
      </c>
      <c r="L6495" s="117" t="s">
        <v>398</v>
      </c>
      <c r="M6495" s="117" t="s">
        <v>398</v>
      </c>
      <c r="N6495" s="117" t="s">
        <v>398</v>
      </c>
      <c r="O6495" s="125" t="s">
        <v>579</v>
      </c>
      <c r="P6495" s="117">
        <v>1</v>
      </c>
      <c r="Q6495" s="117" t="s">
        <v>398</v>
      </c>
      <c r="R6495" s="117" t="s">
        <v>398</v>
      </c>
      <c r="S6495" s="117" t="s">
        <v>398</v>
      </c>
      <c r="T6495" s="117" t="s">
        <v>398</v>
      </c>
      <c r="U6495" s="117" t="s">
        <v>398</v>
      </c>
      <c r="V6495" s="117" t="s">
        <v>398</v>
      </c>
      <c r="W6495" s="123">
        <v>85</v>
      </c>
      <c r="X6495" s="117" t="s">
        <v>907</v>
      </c>
      <c r="Y6495" s="120">
        <v>43565</v>
      </c>
      <c r="Z6495" s="121">
        <v>0.625</v>
      </c>
      <c r="AA6495" s="121">
        <v>0.71527777777777779</v>
      </c>
      <c r="AB6495" s="117" t="s">
        <v>582</v>
      </c>
      <c r="AC6495" s="119" t="s">
        <v>398</v>
      </c>
      <c r="AD6495" s="119" t="s">
        <v>398</v>
      </c>
    </row>
    <row r="6496" spans="1:30">
      <c r="A6496" s="117">
        <v>6495</v>
      </c>
      <c r="B6496" s="123" t="s">
        <v>469</v>
      </c>
      <c r="C6496" s="117" t="s">
        <v>5</v>
      </c>
      <c r="D6496" s="117" t="s">
        <v>595</v>
      </c>
      <c r="E6496" s="117">
        <v>6495</v>
      </c>
      <c r="F6496" s="117" t="s">
        <v>924</v>
      </c>
      <c r="G6496" s="117" t="s">
        <v>591</v>
      </c>
      <c r="H6496" s="117" t="s">
        <v>398</v>
      </c>
      <c r="I6496" s="117" t="s">
        <v>398</v>
      </c>
      <c r="J6496" s="117" t="s">
        <v>398</v>
      </c>
      <c r="K6496" s="117" t="s">
        <v>398</v>
      </c>
      <c r="L6496" s="117" t="s">
        <v>398</v>
      </c>
      <c r="M6496" s="117" t="s">
        <v>398</v>
      </c>
      <c r="N6496" s="117" t="s">
        <v>398</v>
      </c>
      <c r="O6496" s="125" t="s">
        <v>579</v>
      </c>
      <c r="P6496" s="117">
        <v>1</v>
      </c>
      <c r="Q6496" s="117" t="s">
        <v>398</v>
      </c>
      <c r="R6496" s="117" t="s">
        <v>398</v>
      </c>
      <c r="S6496" s="117" t="s">
        <v>398</v>
      </c>
      <c r="T6496" s="117" t="s">
        <v>398</v>
      </c>
      <c r="U6496" s="117" t="s">
        <v>398</v>
      </c>
      <c r="V6496" s="117" t="s">
        <v>398</v>
      </c>
      <c r="W6496" s="123">
        <v>85</v>
      </c>
      <c r="X6496" s="117" t="s">
        <v>907</v>
      </c>
      <c r="Y6496" s="120">
        <v>43565</v>
      </c>
      <c r="Z6496" s="121">
        <v>0.625</v>
      </c>
      <c r="AA6496" s="121">
        <v>0.71527777777777779</v>
      </c>
      <c r="AB6496" s="117" t="s">
        <v>582</v>
      </c>
      <c r="AC6496" s="119" t="s">
        <v>398</v>
      </c>
      <c r="AD6496" s="119" t="s">
        <v>398</v>
      </c>
    </row>
    <row r="6497" spans="1:30">
      <c r="A6497" s="117">
        <v>6496</v>
      </c>
      <c r="B6497" s="123" t="s">
        <v>469</v>
      </c>
      <c r="C6497" s="117" t="s">
        <v>5</v>
      </c>
      <c r="D6497" s="117" t="s">
        <v>595</v>
      </c>
      <c r="E6497" s="117">
        <v>6496</v>
      </c>
      <c r="F6497" s="117" t="s">
        <v>924</v>
      </c>
      <c r="G6497" s="117" t="s">
        <v>591</v>
      </c>
      <c r="H6497" s="117" t="s">
        <v>398</v>
      </c>
      <c r="I6497" s="117" t="s">
        <v>398</v>
      </c>
      <c r="J6497" s="117" t="s">
        <v>398</v>
      </c>
      <c r="K6497" s="117" t="s">
        <v>398</v>
      </c>
      <c r="L6497" s="117" t="s">
        <v>398</v>
      </c>
      <c r="M6497" s="117" t="s">
        <v>398</v>
      </c>
      <c r="N6497" s="117" t="s">
        <v>398</v>
      </c>
      <c r="O6497" s="125" t="s">
        <v>579</v>
      </c>
      <c r="P6497" s="117">
        <v>1</v>
      </c>
      <c r="Q6497" s="117" t="s">
        <v>398</v>
      </c>
      <c r="R6497" s="117" t="s">
        <v>398</v>
      </c>
      <c r="S6497" s="117" t="s">
        <v>398</v>
      </c>
      <c r="T6497" s="117" t="s">
        <v>398</v>
      </c>
      <c r="U6497" s="117" t="s">
        <v>398</v>
      </c>
      <c r="V6497" s="117" t="s">
        <v>398</v>
      </c>
      <c r="W6497" s="123">
        <v>85</v>
      </c>
      <c r="X6497" s="117" t="s">
        <v>907</v>
      </c>
      <c r="Y6497" s="120">
        <v>43565</v>
      </c>
      <c r="Z6497" s="121">
        <v>0.625</v>
      </c>
      <c r="AA6497" s="121">
        <v>0.71527777777777779</v>
      </c>
      <c r="AB6497" s="117" t="s">
        <v>582</v>
      </c>
      <c r="AC6497" s="119" t="s">
        <v>398</v>
      </c>
      <c r="AD6497" s="119" t="s">
        <v>398</v>
      </c>
    </row>
    <row r="6498" spans="1:30">
      <c r="A6498" s="117">
        <v>6497</v>
      </c>
      <c r="B6498" s="123" t="s">
        <v>469</v>
      </c>
      <c r="C6498" s="117" t="s">
        <v>5</v>
      </c>
      <c r="D6498" s="117" t="s">
        <v>595</v>
      </c>
      <c r="E6498" s="117">
        <v>6497</v>
      </c>
      <c r="F6498" s="117" t="s">
        <v>924</v>
      </c>
      <c r="G6498" s="117" t="s">
        <v>591</v>
      </c>
      <c r="H6498" s="117" t="s">
        <v>398</v>
      </c>
      <c r="I6498" s="117" t="s">
        <v>398</v>
      </c>
      <c r="J6498" s="117" t="s">
        <v>398</v>
      </c>
      <c r="K6498" s="117" t="s">
        <v>398</v>
      </c>
      <c r="L6498" s="117" t="s">
        <v>398</v>
      </c>
      <c r="M6498" s="117" t="s">
        <v>398</v>
      </c>
      <c r="N6498" s="117" t="s">
        <v>398</v>
      </c>
      <c r="O6498" s="125" t="s">
        <v>579</v>
      </c>
      <c r="P6498" s="117">
        <v>1</v>
      </c>
      <c r="Q6498" s="117" t="s">
        <v>398</v>
      </c>
      <c r="R6498" s="117" t="s">
        <v>398</v>
      </c>
      <c r="S6498" s="117" t="s">
        <v>398</v>
      </c>
      <c r="T6498" s="117" t="s">
        <v>398</v>
      </c>
      <c r="U6498" s="117" t="s">
        <v>398</v>
      </c>
      <c r="V6498" s="117" t="s">
        <v>398</v>
      </c>
      <c r="W6498" s="123">
        <v>85</v>
      </c>
      <c r="X6498" s="117" t="s">
        <v>907</v>
      </c>
      <c r="Y6498" s="120">
        <v>43565</v>
      </c>
      <c r="Z6498" s="121">
        <v>0.625</v>
      </c>
      <c r="AA6498" s="121">
        <v>0.71527777777777779</v>
      </c>
      <c r="AB6498" s="117" t="s">
        <v>582</v>
      </c>
      <c r="AC6498" s="119" t="s">
        <v>398</v>
      </c>
      <c r="AD6498" s="119" t="s">
        <v>398</v>
      </c>
    </row>
    <row r="6499" spans="1:30">
      <c r="A6499" s="117">
        <v>6498</v>
      </c>
      <c r="B6499" s="123" t="s">
        <v>469</v>
      </c>
      <c r="C6499" s="117" t="s">
        <v>5</v>
      </c>
      <c r="D6499" s="117" t="s">
        <v>595</v>
      </c>
      <c r="E6499" s="117">
        <v>6498</v>
      </c>
      <c r="F6499" s="117" t="s">
        <v>924</v>
      </c>
      <c r="G6499" s="117" t="s">
        <v>591</v>
      </c>
      <c r="H6499" s="117" t="s">
        <v>398</v>
      </c>
      <c r="I6499" s="117" t="s">
        <v>398</v>
      </c>
      <c r="J6499" s="117" t="s">
        <v>398</v>
      </c>
      <c r="K6499" s="117" t="s">
        <v>398</v>
      </c>
      <c r="L6499" s="117" t="s">
        <v>398</v>
      </c>
      <c r="M6499" s="117" t="s">
        <v>398</v>
      </c>
      <c r="N6499" s="117" t="s">
        <v>398</v>
      </c>
      <c r="O6499" s="125" t="s">
        <v>579</v>
      </c>
      <c r="P6499" s="117">
        <v>1</v>
      </c>
      <c r="Q6499" s="117" t="s">
        <v>398</v>
      </c>
      <c r="R6499" s="117" t="s">
        <v>398</v>
      </c>
      <c r="S6499" s="117" t="s">
        <v>398</v>
      </c>
      <c r="T6499" s="117" t="s">
        <v>398</v>
      </c>
      <c r="U6499" s="117" t="s">
        <v>398</v>
      </c>
      <c r="V6499" s="117" t="s">
        <v>398</v>
      </c>
      <c r="W6499" s="123">
        <v>85</v>
      </c>
      <c r="X6499" s="117" t="s">
        <v>907</v>
      </c>
      <c r="Y6499" s="120">
        <v>43565</v>
      </c>
      <c r="Z6499" s="121">
        <v>0.625</v>
      </c>
      <c r="AA6499" s="121">
        <v>0.71527777777777779</v>
      </c>
      <c r="AB6499" s="117" t="s">
        <v>582</v>
      </c>
      <c r="AC6499" s="119" t="s">
        <v>398</v>
      </c>
      <c r="AD6499" s="119" t="s">
        <v>398</v>
      </c>
    </row>
    <row r="6500" spans="1:30">
      <c r="A6500" s="117">
        <v>6499</v>
      </c>
      <c r="B6500" s="123" t="s">
        <v>469</v>
      </c>
      <c r="C6500" s="117" t="s">
        <v>5</v>
      </c>
      <c r="D6500" s="117" t="s">
        <v>595</v>
      </c>
      <c r="E6500" s="117">
        <v>6499</v>
      </c>
      <c r="F6500" s="117" t="s">
        <v>924</v>
      </c>
      <c r="G6500" s="117" t="s">
        <v>591</v>
      </c>
      <c r="H6500" s="117" t="s">
        <v>398</v>
      </c>
      <c r="I6500" s="117" t="s">
        <v>398</v>
      </c>
      <c r="J6500" s="117" t="s">
        <v>398</v>
      </c>
      <c r="K6500" s="117" t="s">
        <v>398</v>
      </c>
      <c r="L6500" s="117" t="s">
        <v>398</v>
      </c>
      <c r="M6500" s="117" t="s">
        <v>398</v>
      </c>
      <c r="N6500" s="117" t="s">
        <v>398</v>
      </c>
      <c r="O6500" s="125" t="s">
        <v>579</v>
      </c>
      <c r="P6500" s="117">
        <v>1</v>
      </c>
      <c r="Q6500" s="117" t="s">
        <v>398</v>
      </c>
      <c r="R6500" s="117" t="s">
        <v>398</v>
      </c>
      <c r="S6500" s="117" t="s">
        <v>398</v>
      </c>
      <c r="T6500" s="117" t="s">
        <v>398</v>
      </c>
      <c r="U6500" s="117" t="s">
        <v>398</v>
      </c>
      <c r="V6500" s="117" t="s">
        <v>398</v>
      </c>
      <c r="W6500" s="123">
        <v>85</v>
      </c>
      <c r="X6500" s="117" t="s">
        <v>907</v>
      </c>
      <c r="Y6500" s="120">
        <v>43565</v>
      </c>
      <c r="Z6500" s="121">
        <v>0.625</v>
      </c>
      <c r="AA6500" s="121">
        <v>0.71527777777777779</v>
      </c>
      <c r="AB6500" s="117" t="s">
        <v>582</v>
      </c>
      <c r="AC6500" s="119" t="s">
        <v>398</v>
      </c>
      <c r="AD6500" s="119" t="s">
        <v>398</v>
      </c>
    </row>
    <row r="6501" spans="1:30">
      <c r="A6501" s="117">
        <v>6500</v>
      </c>
      <c r="B6501" s="123" t="s">
        <v>469</v>
      </c>
      <c r="C6501" s="117" t="s">
        <v>5</v>
      </c>
      <c r="D6501" s="117" t="s">
        <v>595</v>
      </c>
      <c r="E6501" s="117">
        <v>6500</v>
      </c>
      <c r="F6501" s="117" t="s">
        <v>924</v>
      </c>
      <c r="G6501" s="117" t="s">
        <v>591</v>
      </c>
      <c r="H6501" s="117" t="s">
        <v>398</v>
      </c>
      <c r="I6501" s="117" t="s">
        <v>398</v>
      </c>
      <c r="J6501" s="117" t="s">
        <v>398</v>
      </c>
      <c r="K6501" s="117" t="s">
        <v>398</v>
      </c>
      <c r="L6501" s="117" t="s">
        <v>398</v>
      </c>
      <c r="M6501" s="117" t="s">
        <v>398</v>
      </c>
      <c r="N6501" s="117" t="s">
        <v>398</v>
      </c>
      <c r="O6501" s="125" t="s">
        <v>579</v>
      </c>
      <c r="P6501" s="117">
        <v>1</v>
      </c>
      <c r="Q6501" s="117" t="s">
        <v>398</v>
      </c>
      <c r="R6501" s="117" t="s">
        <v>398</v>
      </c>
      <c r="S6501" s="117" t="s">
        <v>398</v>
      </c>
      <c r="T6501" s="117" t="s">
        <v>398</v>
      </c>
      <c r="U6501" s="117" t="s">
        <v>398</v>
      </c>
      <c r="V6501" s="117" t="s">
        <v>398</v>
      </c>
      <c r="W6501" s="123">
        <v>85</v>
      </c>
      <c r="X6501" s="117" t="s">
        <v>907</v>
      </c>
      <c r="Y6501" s="120">
        <v>43565</v>
      </c>
      <c r="Z6501" s="121">
        <v>0.625</v>
      </c>
      <c r="AA6501" s="121">
        <v>0.71527777777777779</v>
      </c>
      <c r="AB6501" s="117" t="s">
        <v>582</v>
      </c>
      <c r="AC6501" s="119" t="s">
        <v>398</v>
      </c>
      <c r="AD6501" s="119" t="s">
        <v>398</v>
      </c>
    </row>
    <row r="6502" spans="1:30">
      <c r="A6502" s="117">
        <v>6501</v>
      </c>
      <c r="B6502" s="123" t="s">
        <v>469</v>
      </c>
      <c r="C6502" s="117" t="s">
        <v>5</v>
      </c>
      <c r="D6502" s="117" t="s">
        <v>595</v>
      </c>
      <c r="E6502" s="117">
        <v>6501</v>
      </c>
      <c r="F6502" s="117" t="s">
        <v>924</v>
      </c>
      <c r="G6502" s="117" t="s">
        <v>591</v>
      </c>
      <c r="H6502" s="117" t="s">
        <v>398</v>
      </c>
      <c r="I6502" s="117" t="s">
        <v>398</v>
      </c>
      <c r="J6502" s="117" t="s">
        <v>398</v>
      </c>
      <c r="K6502" s="117" t="s">
        <v>398</v>
      </c>
      <c r="L6502" s="117" t="s">
        <v>398</v>
      </c>
      <c r="M6502" s="117" t="s">
        <v>398</v>
      </c>
      <c r="N6502" s="117" t="s">
        <v>398</v>
      </c>
      <c r="O6502" s="125" t="s">
        <v>579</v>
      </c>
      <c r="P6502" s="117">
        <v>1</v>
      </c>
      <c r="Q6502" s="117" t="s">
        <v>398</v>
      </c>
      <c r="R6502" s="117" t="s">
        <v>398</v>
      </c>
      <c r="S6502" s="117" t="s">
        <v>398</v>
      </c>
      <c r="T6502" s="117" t="s">
        <v>398</v>
      </c>
      <c r="U6502" s="117" t="s">
        <v>398</v>
      </c>
      <c r="V6502" s="117" t="s">
        <v>398</v>
      </c>
      <c r="W6502" s="123">
        <v>85</v>
      </c>
      <c r="X6502" s="117" t="s">
        <v>907</v>
      </c>
      <c r="Y6502" s="120">
        <v>43565</v>
      </c>
      <c r="Z6502" s="121">
        <v>0.625</v>
      </c>
      <c r="AA6502" s="121">
        <v>0.71527777777777779</v>
      </c>
      <c r="AB6502" s="117" t="s">
        <v>582</v>
      </c>
      <c r="AC6502" s="119" t="s">
        <v>398</v>
      </c>
      <c r="AD6502" s="119" t="s">
        <v>398</v>
      </c>
    </row>
    <row r="6503" spans="1:30">
      <c r="A6503" s="117">
        <v>6502</v>
      </c>
      <c r="B6503" s="123" t="s">
        <v>469</v>
      </c>
      <c r="C6503" s="117" t="s">
        <v>5</v>
      </c>
      <c r="D6503" s="117" t="s">
        <v>595</v>
      </c>
      <c r="E6503" s="117">
        <v>6502</v>
      </c>
      <c r="F6503" s="117" t="s">
        <v>924</v>
      </c>
      <c r="G6503" s="117" t="s">
        <v>591</v>
      </c>
      <c r="H6503" s="117" t="s">
        <v>398</v>
      </c>
      <c r="I6503" s="117" t="s">
        <v>398</v>
      </c>
      <c r="J6503" s="117" t="s">
        <v>398</v>
      </c>
      <c r="K6503" s="117" t="s">
        <v>398</v>
      </c>
      <c r="L6503" s="117" t="s">
        <v>398</v>
      </c>
      <c r="M6503" s="117" t="s">
        <v>398</v>
      </c>
      <c r="N6503" s="117" t="s">
        <v>398</v>
      </c>
      <c r="O6503" s="125" t="s">
        <v>579</v>
      </c>
      <c r="P6503" s="117">
        <v>1</v>
      </c>
      <c r="Q6503" s="117" t="s">
        <v>398</v>
      </c>
      <c r="R6503" s="117" t="s">
        <v>398</v>
      </c>
      <c r="S6503" s="117" t="s">
        <v>398</v>
      </c>
      <c r="T6503" s="117" t="s">
        <v>398</v>
      </c>
      <c r="U6503" s="117" t="s">
        <v>398</v>
      </c>
      <c r="V6503" s="117" t="s">
        <v>398</v>
      </c>
      <c r="W6503" s="123">
        <v>85</v>
      </c>
      <c r="X6503" s="117" t="s">
        <v>907</v>
      </c>
      <c r="Y6503" s="120">
        <v>43565</v>
      </c>
      <c r="Z6503" s="121">
        <v>0.625</v>
      </c>
      <c r="AA6503" s="121">
        <v>0.71527777777777779</v>
      </c>
      <c r="AB6503" s="117" t="s">
        <v>582</v>
      </c>
      <c r="AC6503" s="119" t="s">
        <v>398</v>
      </c>
      <c r="AD6503" s="119" t="s">
        <v>398</v>
      </c>
    </row>
    <row r="6504" spans="1:30">
      <c r="A6504" s="117">
        <v>6503</v>
      </c>
      <c r="B6504" s="123" t="s">
        <v>469</v>
      </c>
      <c r="C6504" s="117" t="s">
        <v>5</v>
      </c>
      <c r="D6504" s="117" t="s">
        <v>595</v>
      </c>
      <c r="E6504" s="117">
        <v>6503</v>
      </c>
      <c r="F6504" s="117" t="s">
        <v>924</v>
      </c>
      <c r="G6504" s="117" t="s">
        <v>591</v>
      </c>
      <c r="H6504" s="117" t="s">
        <v>398</v>
      </c>
      <c r="I6504" s="117" t="s">
        <v>398</v>
      </c>
      <c r="J6504" s="117" t="s">
        <v>398</v>
      </c>
      <c r="K6504" s="117" t="s">
        <v>398</v>
      </c>
      <c r="L6504" s="117" t="s">
        <v>398</v>
      </c>
      <c r="M6504" s="117" t="s">
        <v>398</v>
      </c>
      <c r="N6504" s="117" t="s">
        <v>398</v>
      </c>
      <c r="O6504" s="125" t="s">
        <v>579</v>
      </c>
      <c r="P6504" s="117">
        <v>1</v>
      </c>
      <c r="Q6504" s="117" t="s">
        <v>398</v>
      </c>
      <c r="R6504" s="117" t="s">
        <v>398</v>
      </c>
      <c r="S6504" s="117" t="s">
        <v>398</v>
      </c>
      <c r="T6504" s="117" t="s">
        <v>398</v>
      </c>
      <c r="U6504" s="117" t="s">
        <v>398</v>
      </c>
      <c r="V6504" s="117" t="s">
        <v>398</v>
      </c>
      <c r="W6504" s="123">
        <v>85</v>
      </c>
      <c r="X6504" s="117" t="s">
        <v>907</v>
      </c>
      <c r="Y6504" s="120">
        <v>43565</v>
      </c>
      <c r="Z6504" s="121">
        <v>0.625</v>
      </c>
      <c r="AA6504" s="121">
        <v>0.71527777777777779</v>
      </c>
      <c r="AB6504" s="117" t="s">
        <v>582</v>
      </c>
      <c r="AC6504" s="119" t="s">
        <v>398</v>
      </c>
      <c r="AD6504" s="119" t="s">
        <v>398</v>
      </c>
    </row>
    <row r="6505" spans="1:30">
      <c r="A6505" s="117">
        <v>6504</v>
      </c>
      <c r="B6505" s="123" t="s">
        <v>469</v>
      </c>
      <c r="C6505" s="117" t="s">
        <v>5</v>
      </c>
      <c r="D6505" s="117" t="s">
        <v>595</v>
      </c>
      <c r="E6505" s="117">
        <v>6504</v>
      </c>
      <c r="F6505" s="117" t="s">
        <v>924</v>
      </c>
      <c r="G6505" s="117" t="s">
        <v>591</v>
      </c>
      <c r="H6505" s="117" t="s">
        <v>398</v>
      </c>
      <c r="I6505" s="117" t="s">
        <v>398</v>
      </c>
      <c r="J6505" s="117" t="s">
        <v>398</v>
      </c>
      <c r="K6505" s="117" t="s">
        <v>398</v>
      </c>
      <c r="L6505" s="117" t="s">
        <v>398</v>
      </c>
      <c r="M6505" s="117" t="s">
        <v>398</v>
      </c>
      <c r="N6505" s="117" t="s">
        <v>398</v>
      </c>
      <c r="O6505" s="125" t="s">
        <v>579</v>
      </c>
      <c r="P6505" s="117">
        <v>1</v>
      </c>
      <c r="Q6505" s="117" t="s">
        <v>398</v>
      </c>
      <c r="R6505" s="117" t="s">
        <v>398</v>
      </c>
      <c r="S6505" s="117" t="s">
        <v>398</v>
      </c>
      <c r="T6505" s="117" t="s">
        <v>398</v>
      </c>
      <c r="U6505" s="117" t="s">
        <v>398</v>
      </c>
      <c r="V6505" s="117" t="s">
        <v>398</v>
      </c>
      <c r="W6505" s="123">
        <v>85</v>
      </c>
      <c r="X6505" s="117" t="s">
        <v>907</v>
      </c>
      <c r="Y6505" s="120">
        <v>43565</v>
      </c>
      <c r="Z6505" s="121">
        <v>0.625</v>
      </c>
      <c r="AA6505" s="121">
        <v>0.71527777777777779</v>
      </c>
      <c r="AB6505" s="117" t="s">
        <v>582</v>
      </c>
      <c r="AC6505" s="119" t="s">
        <v>398</v>
      </c>
      <c r="AD6505" s="119" t="s">
        <v>398</v>
      </c>
    </row>
    <row r="6506" spans="1:30">
      <c r="A6506" s="117">
        <v>6505</v>
      </c>
      <c r="B6506" s="123" t="s">
        <v>469</v>
      </c>
      <c r="C6506" s="117" t="s">
        <v>5</v>
      </c>
      <c r="D6506" s="117" t="s">
        <v>595</v>
      </c>
      <c r="E6506" s="117">
        <v>6505</v>
      </c>
      <c r="F6506" s="117" t="s">
        <v>924</v>
      </c>
      <c r="G6506" s="117" t="s">
        <v>591</v>
      </c>
      <c r="H6506" s="117" t="s">
        <v>398</v>
      </c>
      <c r="I6506" s="117" t="s">
        <v>398</v>
      </c>
      <c r="J6506" s="117" t="s">
        <v>398</v>
      </c>
      <c r="K6506" s="117" t="s">
        <v>398</v>
      </c>
      <c r="L6506" s="117" t="s">
        <v>398</v>
      </c>
      <c r="M6506" s="117" t="s">
        <v>398</v>
      </c>
      <c r="N6506" s="117" t="s">
        <v>398</v>
      </c>
      <c r="O6506" s="125" t="s">
        <v>579</v>
      </c>
      <c r="P6506" s="117">
        <v>1</v>
      </c>
      <c r="Q6506" s="117" t="s">
        <v>398</v>
      </c>
      <c r="R6506" s="117" t="s">
        <v>398</v>
      </c>
      <c r="S6506" s="117" t="s">
        <v>398</v>
      </c>
      <c r="T6506" s="117" t="s">
        <v>398</v>
      </c>
      <c r="U6506" s="117" t="s">
        <v>398</v>
      </c>
      <c r="V6506" s="117" t="s">
        <v>398</v>
      </c>
      <c r="W6506" s="123">
        <v>85</v>
      </c>
      <c r="X6506" s="117" t="s">
        <v>907</v>
      </c>
      <c r="Y6506" s="120">
        <v>43565</v>
      </c>
      <c r="Z6506" s="121">
        <v>0.625</v>
      </c>
      <c r="AA6506" s="121">
        <v>0.71527777777777779</v>
      </c>
      <c r="AB6506" s="117" t="s">
        <v>582</v>
      </c>
      <c r="AC6506" s="119" t="s">
        <v>398</v>
      </c>
      <c r="AD6506" s="119" t="s">
        <v>398</v>
      </c>
    </row>
    <row r="6507" spans="1:30">
      <c r="A6507" s="117">
        <v>6506</v>
      </c>
      <c r="B6507" s="123" t="s">
        <v>469</v>
      </c>
      <c r="C6507" s="117" t="s">
        <v>5</v>
      </c>
      <c r="D6507" s="117" t="s">
        <v>595</v>
      </c>
      <c r="E6507" s="117">
        <v>6506</v>
      </c>
      <c r="F6507" s="117" t="s">
        <v>924</v>
      </c>
      <c r="G6507" s="117" t="s">
        <v>591</v>
      </c>
      <c r="H6507" s="117" t="s">
        <v>398</v>
      </c>
      <c r="I6507" s="117" t="s">
        <v>398</v>
      </c>
      <c r="J6507" s="117" t="s">
        <v>398</v>
      </c>
      <c r="K6507" s="117" t="s">
        <v>398</v>
      </c>
      <c r="L6507" s="117" t="s">
        <v>398</v>
      </c>
      <c r="M6507" s="117" t="s">
        <v>398</v>
      </c>
      <c r="N6507" s="117" t="s">
        <v>398</v>
      </c>
      <c r="O6507" s="125" t="s">
        <v>579</v>
      </c>
      <c r="P6507" s="117">
        <v>1</v>
      </c>
      <c r="Q6507" s="117" t="s">
        <v>398</v>
      </c>
      <c r="R6507" s="117" t="s">
        <v>398</v>
      </c>
      <c r="S6507" s="117" t="s">
        <v>398</v>
      </c>
      <c r="T6507" s="117" t="s">
        <v>398</v>
      </c>
      <c r="U6507" s="117" t="s">
        <v>398</v>
      </c>
      <c r="V6507" s="117" t="s">
        <v>398</v>
      </c>
      <c r="W6507" s="123">
        <v>85</v>
      </c>
      <c r="X6507" s="117" t="s">
        <v>907</v>
      </c>
      <c r="Y6507" s="120">
        <v>43565</v>
      </c>
      <c r="Z6507" s="121">
        <v>0.625</v>
      </c>
      <c r="AA6507" s="121">
        <v>0.71527777777777779</v>
      </c>
      <c r="AB6507" s="117" t="s">
        <v>582</v>
      </c>
      <c r="AC6507" s="119" t="s">
        <v>398</v>
      </c>
      <c r="AD6507" s="119" t="s">
        <v>398</v>
      </c>
    </row>
    <row r="6508" spans="1:30">
      <c r="A6508" s="117">
        <v>6507</v>
      </c>
      <c r="B6508" s="123" t="s">
        <v>469</v>
      </c>
      <c r="C6508" s="117" t="s">
        <v>5</v>
      </c>
      <c r="D6508" s="117" t="s">
        <v>595</v>
      </c>
      <c r="E6508" s="117">
        <v>6507</v>
      </c>
      <c r="F6508" s="117" t="s">
        <v>924</v>
      </c>
      <c r="G6508" s="117" t="s">
        <v>591</v>
      </c>
      <c r="H6508" s="117" t="s">
        <v>398</v>
      </c>
      <c r="I6508" s="117" t="s">
        <v>398</v>
      </c>
      <c r="J6508" s="117" t="s">
        <v>398</v>
      </c>
      <c r="K6508" s="117" t="s">
        <v>398</v>
      </c>
      <c r="L6508" s="117" t="s">
        <v>398</v>
      </c>
      <c r="M6508" s="117" t="s">
        <v>398</v>
      </c>
      <c r="N6508" s="117" t="s">
        <v>398</v>
      </c>
      <c r="O6508" s="125" t="s">
        <v>579</v>
      </c>
      <c r="P6508" s="117">
        <v>1</v>
      </c>
      <c r="Q6508" s="117" t="s">
        <v>398</v>
      </c>
      <c r="R6508" s="117" t="s">
        <v>398</v>
      </c>
      <c r="S6508" s="117" t="s">
        <v>398</v>
      </c>
      <c r="T6508" s="117" t="s">
        <v>398</v>
      </c>
      <c r="U6508" s="117" t="s">
        <v>398</v>
      </c>
      <c r="V6508" s="117" t="s">
        <v>398</v>
      </c>
      <c r="W6508" s="123">
        <v>85</v>
      </c>
      <c r="X6508" s="117" t="s">
        <v>907</v>
      </c>
      <c r="Y6508" s="120">
        <v>43565</v>
      </c>
      <c r="Z6508" s="121">
        <v>0.625</v>
      </c>
      <c r="AA6508" s="121">
        <v>0.71527777777777779</v>
      </c>
      <c r="AB6508" s="117" t="s">
        <v>582</v>
      </c>
      <c r="AC6508" s="119" t="s">
        <v>398</v>
      </c>
      <c r="AD6508" s="119" t="s">
        <v>398</v>
      </c>
    </row>
    <row r="6509" spans="1:30">
      <c r="A6509" s="117">
        <v>6508</v>
      </c>
      <c r="B6509" s="123" t="s">
        <v>469</v>
      </c>
      <c r="C6509" s="117" t="s">
        <v>5</v>
      </c>
      <c r="D6509" s="117" t="s">
        <v>595</v>
      </c>
      <c r="E6509" s="117">
        <v>6508</v>
      </c>
      <c r="F6509" s="117" t="s">
        <v>924</v>
      </c>
      <c r="G6509" s="117" t="s">
        <v>591</v>
      </c>
      <c r="H6509" s="117" t="s">
        <v>398</v>
      </c>
      <c r="I6509" s="117" t="s">
        <v>398</v>
      </c>
      <c r="J6509" s="117" t="s">
        <v>398</v>
      </c>
      <c r="K6509" s="117" t="s">
        <v>398</v>
      </c>
      <c r="L6509" s="117" t="s">
        <v>398</v>
      </c>
      <c r="M6509" s="117" t="s">
        <v>398</v>
      </c>
      <c r="N6509" s="117" t="s">
        <v>398</v>
      </c>
      <c r="O6509" s="125" t="s">
        <v>579</v>
      </c>
      <c r="P6509" s="117">
        <v>1</v>
      </c>
      <c r="Q6509" s="117" t="s">
        <v>398</v>
      </c>
      <c r="R6509" s="117" t="s">
        <v>398</v>
      </c>
      <c r="S6509" s="117" t="s">
        <v>398</v>
      </c>
      <c r="T6509" s="117" t="s">
        <v>398</v>
      </c>
      <c r="U6509" s="117" t="s">
        <v>398</v>
      </c>
      <c r="V6509" s="117" t="s">
        <v>398</v>
      </c>
      <c r="W6509" s="123">
        <v>85</v>
      </c>
      <c r="X6509" s="117" t="s">
        <v>907</v>
      </c>
      <c r="Y6509" s="120">
        <v>43565</v>
      </c>
      <c r="Z6509" s="121">
        <v>0.625</v>
      </c>
      <c r="AA6509" s="121">
        <v>0.71527777777777779</v>
      </c>
      <c r="AB6509" s="117" t="s">
        <v>582</v>
      </c>
      <c r="AC6509" s="119" t="s">
        <v>398</v>
      </c>
      <c r="AD6509" s="119" t="s">
        <v>398</v>
      </c>
    </row>
    <row r="6510" spans="1:30">
      <c r="A6510" s="117">
        <v>6509</v>
      </c>
      <c r="B6510" s="123" t="s">
        <v>469</v>
      </c>
      <c r="C6510" s="117" t="s">
        <v>5</v>
      </c>
      <c r="D6510" s="117" t="s">
        <v>595</v>
      </c>
      <c r="E6510" s="117">
        <v>6509</v>
      </c>
      <c r="F6510" s="117" t="s">
        <v>924</v>
      </c>
      <c r="G6510" s="117" t="s">
        <v>591</v>
      </c>
      <c r="H6510" s="117" t="s">
        <v>398</v>
      </c>
      <c r="I6510" s="117" t="s">
        <v>398</v>
      </c>
      <c r="J6510" s="117" t="s">
        <v>398</v>
      </c>
      <c r="K6510" s="117" t="s">
        <v>398</v>
      </c>
      <c r="L6510" s="117" t="s">
        <v>398</v>
      </c>
      <c r="M6510" s="117" t="s">
        <v>398</v>
      </c>
      <c r="N6510" s="117" t="s">
        <v>398</v>
      </c>
      <c r="O6510" s="125" t="s">
        <v>579</v>
      </c>
      <c r="P6510" s="117">
        <v>1</v>
      </c>
      <c r="Q6510" s="117" t="s">
        <v>398</v>
      </c>
      <c r="R6510" s="117" t="s">
        <v>398</v>
      </c>
      <c r="S6510" s="117" t="s">
        <v>398</v>
      </c>
      <c r="T6510" s="117" t="s">
        <v>398</v>
      </c>
      <c r="U6510" s="117" t="s">
        <v>398</v>
      </c>
      <c r="V6510" s="117" t="s">
        <v>398</v>
      </c>
      <c r="W6510" s="123">
        <v>85</v>
      </c>
      <c r="X6510" s="117" t="s">
        <v>907</v>
      </c>
      <c r="Y6510" s="120">
        <v>43565</v>
      </c>
      <c r="Z6510" s="121">
        <v>0.625</v>
      </c>
      <c r="AA6510" s="121">
        <v>0.71527777777777779</v>
      </c>
      <c r="AB6510" s="117" t="s">
        <v>582</v>
      </c>
      <c r="AC6510" s="119" t="s">
        <v>398</v>
      </c>
      <c r="AD6510" s="119" t="s">
        <v>398</v>
      </c>
    </row>
    <row r="6511" spans="1:30">
      <c r="A6511" s="117">
        <v>6510</v>
      </c>
      <c r="B6511" s="123" t="s">
        <v>469</v>
      </c>
      <c r="C6511" s="117" t="s">
        <v>5</v>
      </c>
      <c r="D6511" s="117" t="s">
        <v>595</v>
      </c>
      <c r="E6511" s="117">
        <v>6510</v>
      </c>
      <c r="F6511" s="117" t="s">
        <v>924</v>
      </c>
      <c r="G6511" s="117" t="s">
        <v>591</v>
      </c>
      <c r="H6511" s="117" t="s">
        <v>398</v>
      </c>
      <c r="I6511" s="117" t="s">
        <v>398</v>
      </c>
      <c r="J6511" s="117" t="s">
        <v>398</v>
      </c>
      <c r="K6511" s="117" t="s">
        <v>398</v>
      </c>
      <c r="L6511" s="117" t="s">
        <v>398</v>
      </c>
      <c r="M6511" s="117" t="s">
        <v>398</v>
      </c>
      <c r="N6511" s="117" t="s">
        <v>398</v>
      </c>
      <c r="O6511" s="125" t="s">
        <v>579</v>
      </c>
      <c r="P6511" s="117">
        <v>1</v>
      </c>
      <c r="Q6511" s="117" t="s">
        <v>398</v>
      </c>
      <c r="R6511" s="117" t="s">
        <v>398</v>
      </c>
      <c r="S6511" s="117" t="s">
        <v>398</v>
      </c>
      <c r="T6511" s="117" t="s">
        <v>398</v>
      </c>
      <c r="U6511" s="117" t="s">
        <v>398</v>
      </c>
      <c r="V6511" s="117" t="s">
        <v>398</v>
      </c>
      <c r="W6511" s="123">
        <v>85</v>
      </c>
      <c r="X6511" s="117" t="s">
        <v>907</v>
      </c>
      <c r="Y6511" s="120">
        <v>43565</v>
      </c>
      <c r="Z6511" s="121">
        <v>0.625</v>
      </c>
      <c r="AA6511" s="121">
        <v>0.71527777777777779</v>
      </c>
      <c r="AB6511" s="117" t="s">
        <v>582</v>
      </c>
      <c r="AC6511" s="119" t="s">
        <v>398</v>
      </c>
      <c r="AD6511" s="119" t="s">
        <v>398</v>
      </c>
    </row>
    <row r="6512" spans="1:30">
      <c r="A6512" s="117">
        <v>6511</v>
      </c>
      <c r="B6512" s="123" t="s">
        <v>469</v>
      </c>
      <c r="C6512" s="117" t="s">
        <v>5</v>
      </c>
      <c r="D6512" s="117" t="s">
        <v>595</v>
      </c>
      <c r="E6512" s="117">
        <v>6511</v>
      </c>
      <c r="F6512" s="117" t="s">
        <v>924</v>
      </c>
      <c r="G6512" s="117" t="s">
        <v>591</v>
      </c>
      <c r="H6512" s="117" t="s">
        <v>398</v>
      </c>
      <c r="I6512" s="117" t="s">
        <v>398</v>
      </c>
      <c r="J6512" s="117" t="s">
        <v>398</v>
      </c>
      <c r="K6512" s="117" t="s">
        <v>398</v>
      </c>
      <c r="L6512" s="117" t="s">
        <v>398</v>
      </c>
      <c r="M6512" s="117" t="s">
        <v>398</v>
      </c>
      <c r="N6512" s="117" t="s">
        <v>398</v>
      </c>
      <c r="O6512" s="125" t="s">
        <v>579</v>
      </c>
      <c r="P6512" s="117">
        <v>1</v>
      </c>
      <c r="Q6512" s="117" t="s">
        <v>398</v>
      </c>
      <c r="R6512" s="117" t="s">
        <v>398</v>
      </c>
      <c r="S6512" s="117" t="s">
        <v>398</v>
      </c>
      <c r="T6512" s="117" t="s">
        <v>398</v>
      </c>
      <c r="U6512" s="117" t="s">
        <v>398</v>
      </c>
      <c r="V6512" s="117" t="s">
        <v>398</v>
      </c>
      <c r="W6512" s="123">
        <v>85</v>
      </c>
      <c r="X6512" s="117" t="s">
        <v>907</v>
      </c>
      <c r="Y6512" s="120">
        <v>43565</v>
      </c>
      <c r="Z6512" s="121">
        <v>0.625</v>
      </c>
      <c r="AA6512" s="121">
        <v>0.71527777777777779</v>
      </c>
      <c r="AB6512" s="117" t="s">
        <v>582</v>
      </c>
      <c r="AC6512" s="119" t="s">
        <v>398</v>
      </c>
      <c r="AD6512" s="119" t="s">
        <v>398</v>
      </c>
    </row>
    <row r="6513" spans="1:30">
      <c r="A6513" s="117">
        <v>6512</v>
      </c>
      <c r="B6513" s="123" t="s">
        <v>469</v>
      </c>
      <c r="C6513" s="117" t="s">
        <v>5</v>
      </c>
      <c r="D6513" s="117" t="s">
        <v>595</v>
      </c>
      <c r="E6513" s="117">
        <v>6512</v>
      </c>
      <c r="F6513" s="117" t="s">
        <v>924</v>
      </c>
      <c r="G6513" s="117" t="s">
        <v>591</v>
      </c>
      <c r="H6513" s="117" t="s">
        <v>398</v>
      </c>
      <c r="I6513" s="117" t="s">
        <v>398</v>
      </c>
      <c r="J6513" s="117" t="s">
        <v>398</v>
      </c>
      <c r="K6513" s="117" t="s">
        <v>398</v>
      </c>
      <c r="L6513" s="117" t="s">
        <v>398</v>
      </c>
      <c r="M6513" s="117" t="s">
        <v>398</v>
      </c>
      <c r="N6513" s="117" t="s">
        <v>398</v>
      </c>
      <c r="O6513" s="125" t="s">
        <v>579</v>
      </c>
      <c r="P6513" s="117">
        <v>1</v>
      </c>
      <c r="Q6513" s="117" t="s">
        <v>398</v>
      </c>
      <c r="R6513" s="117" t="s">
        <v>398</v>
      </c>
      <c r="S6513" s="117" t="s">
        <v>398</v>
      </c>
      <c r="T6513" s="117" t="s">
        <v>398</v>
      </c>
      <c r="U6513" s="117" t="s">
        <v>398</v>
      </c>
      <c r="V6513" s="117" t="s">
        <v>398</v>
      </c>
      <c r="W6513" s="123">
        <v>85</v>
      </c>
      <c r="X6513" s="117" t="s">
        <v>907</v>
      </c>
      <c r="Y6513" s="120">
        <v>43565</v>
      </c>
      <c r="Z6513" s="121">
        <v>0.625</v>
      </c>
      <c r="AA6513" s="121">
        <v>0.71527777777777779</v>
      </c>
      <c r="AB6513" s="117" t="s">
        <v>582</v>
      </c>
      <c r="AC6513" s="119" t="s">
        <v>398</v>
      </c>
      <c r="AD6513" s="119" t="s">
        <v>398</v>
      </c>
    </row>
    <row r="6514" spans="1:30">
      <c r="A6514" s="117">
        <v>6513</v>
      </c>
      <c r="B6514" s="123" t="s">
        <v>469</v>
      </c>
      <c r="C6514" s="117" t="s">
        <v>5</v>
      </c>
      <c r="D6514" s="117" t="s">
        <v>595</v>
      </c>
      <c r="E6514" s="117">
        <v>6513</v>
      </c>
      <c r="F6514" s="117" t="s">
        <v>924</v>
      </c>
      <c r="G6514" s="117" t="s">
        <v>591</v>
      </c>
      <c r="H6514" s="117" t="s">
        <v>398</v>
      </c>
      <c r="I6514" s="117" t="s">
        <v>398</v>
      </c>
      <c r="J6514" s="117" t="s">
        <v>398</v>
      </c>
      <c r="K6514" s="117" t="s">
        <v>398</v>
      </c>
      <c r="L6514" s="117" t="s">
        <v>398</v>
      </c>
      <c r="M6514" s="117" t="s">
        <v>398</v>
      </c>
      <c r="N6514" s="117" t="s">
        <v>398</v>
      </c>
      <c r="O6514" s="125" t="s">
        <v>579</v>
      </c>
      <c r="P6514" s="117">
        <v>1</v>
      </c>
      <c r="Q6514" s="117" t="s">
        <v>398</v>
      </c>
      <c r="R6514" s="117" t="s">
        <v>398</v>
      </c>
      <c r="S6514" s="117" t="s">
        <v>398</v>
      </c>
      <c r="T6514" s="117" t="s">
        <v>398</v>
      </c>
      <c r="U6514" s="117" t="s">
        <v>398</v>
      </c>
      <c r="V6514" s="117" t="s">
        <v>398</v>
      </c>
      <c r="W6514" s="123">
        <v>85</v>
      </c>
      <c r="X6514" s="117" t="s">
        <v>907</v>
      </c>
      <c r="Y6514" s="120">
        <v>43565</v>
      </c>
      <c r="Z6514" s="121">
        <v>0.625</v>
      </c>
      <c r="AA6514" s="121">
        <v>0.71527777777777779</v>
      </c>
      <c r="AB6514" s="117" t="s">
        <v>582</v>
      </c>
      <c r="AC6514" s="119" t="s">
        <v>398</v>
      </c>
      <c r="AD6514" s="119" t="s">
        <v>398</v>
      </c>
    </row>
    <row r="6515" spans="1:30">
      <c r="A6515" s="117">
        <v>6514</v>
      </c>
      <c r="B6515" s="123" t="s">
        <v>469</v>
      </c>
      <c r="C6515" s="117" t="s">
        <v>5</v>
      </c>
      <c r="D6515" s="117" t="s">
        <v>595</v>
      </c>
      <c r="E6515" s="117">
        <v>6514</v>
      </c>
      <c r="F6515" s="117" t="s">
        <v>924</v>
      </c>
      <c r="G6515" s="117" t="s">
        <v>591</v>
      </c>
      <c r="H6515" s="117" t="s">
        <v>398</v>
      </c>
      <c r="I6515" s="117" t="s">
        <v>398</v>
      </c>
      <c r="J6515" s="117" t="s">
        <v>398</v>
      </c>
      <c r="K6515" s="117" t="s">
        <v>398</v>
      </c>
      <c r="L6515" s="117" t="s">
        <v>398</v>
      </c>
      <c r="M6515" s="117" t="s">
        <v>398</v>
      </c>
      <c r="N6515" s="117" t="s">
        <v>398</v>
      </c>
      <c r="O6515" s="125" t="s">
        <v>579</v>
      </c>
      <c r="P6515" s="117">
        <v>1</v>
      </c>
      <c r="Q6515" s="117" t="s">
        <v>398</v>
      </c>
      <c r="R6515" s="117" t="s">
        <v>398</v>
      </c>
      <c r="S6515" s="117" t="s">
        <v>398</v>
      </c>
      <c r="T6515" s="117" t="s">
        <v>398</v>
      </c>
      <c r="U6515" s="117" t="s">
        <v>398</v>
      </c>
      <c r="V6515" s="117" t="s">
        <v>398</v>
      </c>
      <c r="W6515" s="123">
        <v>85</v>
      </c>
      <c r="X6515" s="117" t="s">
        <v>907</v>
      </c>
      <c r="Y6515" s="120">
        <v>43565</v>
      </c>
      <c r="Z6515" s="121">
        <v>0.625</v>
      </c>
      <c r="AA6515" s="121">
        <v>0.71527777777777779</v>
      </c>
      <c r="AB6515" s="117" t="s">
        <v>582</v>
      </c>
      <c r="AC6515" s="119" t="s">
        <v>398</v>
      </c>
      <c r="AD6515" s="119" t="s">
        <v>398</v>
      </c>
    </row>
    <row r="6516" spans="1:30">
      <c r="A6516" s="117">
        <v>6515</v>
      </c>
      <c r="B6516" s="123" t="s">
        <v>469</v>
      </c>
      <c r="C6516" s="117" t="s">
        <v>5</v>
      </c>
      <c r="D6516" s="117" t="s">
        <v>595</v>
      </c>
      <c r="E6516" s="117">
        <v>6515</v>
      </c>
      <c r="F6516" s="117" t="s">
        <v>924</v>
      </c>
      <c r="G6516" s="117" t="s">
        <v>591</v>
      </c>
      <c r="H6516" s="117" t="s">
        <v>398</v>
      </c>
      <c r="I6516" s="117" t="s">
        <v>398</v>
      </c>
      <c r="J6516" s="117" t="s">
        <v>398</v>
      </c>
      <c r="K6516" s="117" t="s">
        <v>398</v>
      </c>
      <c r="L6516" s="117" t="s">
        <v>398</v>
      </c>
      <c r="M6516" s="117" t="s">
        <v>398</v>
      </c>
      <c r="N6516" s="117" t="s">
        <v>398</v>
      </c>
      <c r="O6516" s="125" t="s">
        <v>579</v>
      </c>
      <c r="P6516" s="117">
        <v>1</v>
      </c>
      <c r="Q6516" s="117" t="s">
        <v>398</v>
      </c>
      <c r="R6516" s="117" t="s">
        <v>398</v>
      </c>
      <c r="S6516" s="117" t="s">
        <v>398</v>
      </c>
      <c r="T6516" s="117" t="s">
        <v>398</v>
      </c>
      <c r="U6516" s="117" t="s">
        <v>398</v>
      </c>
      <c r="V6516" s="117" t="s">
        <v>398</v>
      </c>
      <c r="W6516" s="123">
        <v>85</v>
      </c>
      <c r="X6516" s="117" t="s">
        <v>907</v>
      </c>
      <c r="Y6516" s="120">
        <v>43565</v>
      </c>
      <c r="Z6516" s="121">
        <v>0.625</v>
      </c>
      <c r="AA6516" s="121">
        <v>0.71527777777777779</v>
      </c>
      <c r="AB6516" s="117" t="s">
        <v>582</v>
      </c>
      <c r="AC6516" s="119" t="s">
        <v>398</v>
      </c>
      <c r="AD6516" s="119" t="s">
        <v>398</v>
      </c>
    </row>
    <row r="6517" spans="1:30">
      <c r="A6517" s="117">
        <v>6516</v>
      </c>
      <c r="B6517" s="123" t="s">
        <v>469</v>
      </c>
      <c r="C6517" s="117" t="s">
        <v>5</v>
      </c>
      <c r="D6517" s="117" t="s">
        <v>595</v>
      </c>
      <c r="E6517" s="117">
        <v>6516</v>
      </c>
      <c r="F6517" s="117" t="s">
        <v>924</v>
      </c>
      <c r="G6517" s="117" t="s">
        <v>591</v>
      </c>
      <c r="H6517" s="117" t="s">
        <v>398</v>
      </c>
      <c r="I6517" s="117" t="s">
        <v>398</v>
      </c>
      <c r="J6517" s="117" t="s">
        <v>398</v>
      </c>
      <c r="K6517" s="117" t="s">
        <v>398</v>
      </c>
      <c r="L6517" s="117" t="s">
        <v>398</v>
      </c>
      <c r="M6517" s="117" t="s">
        <v>398</v>
      </c>
      <c r="N6517" s="117" t="s">
        <v>398</v>
      </c>
      <c r="O6517" s="125" t="s">
        <v>579</v>
      </c>
      <c r="P6517" s="117">
        <v>1</v>
      </c>
      <c r="Q6517" s="117" t="s">
        <v>398</v>
      </c>
      <c r="R6517" s="117" t="s">
        <v>398</v>
      </c>
      <c r="S6517" s="117" t="s">
        <v>398</v>
      </c>
      <c r="T6517" s="117" t="s">
        <v>398</v>
      </c>
      <c r="U6517" s="117" t="s">
        <v>398</v>
      </c>
      <c r="V6517" s="117" t="s">
        <v>398</v>
      </c>
      <c r="W6517" s="123">
        <v>85</v>
      </c>
      <c r="X6517" s="117" t="s">
        <v>907</v>
      </c>
      <c r="Y6517" s="120">
        <v>43565</v>
      </c>
      <c r="Z6517" s="121">
        <v>0.625</v>
      </c>
      <c r="AA6517" s="121">
        <v>0.71527777777777779</v>
      </c>
      <c r="AB6517" s="117" t="s">
        <v>582</v>
      </c>
      <c r="AC6517" s="119" t="s">
        <v>398</v>
      </c>
      <c r="AD6517" s="119" t="s">
        <v>398</v>
      </c>
    </row>
    <row r="6518" spans="1:30">
      <c r="A6518" s="117">
        <v>6517</v>
      </c>
      <c r="B6518" s="123" t="s">
        <v>469</v>
      </c>
      <c r="C6518" s="117" t="s">
        <v>5</v>
      </c>
      <c r="D6518" s="117" t="s">
        <v>595</v>
      </c>
      <c r="E6518" s="117">
        <v>6517</v>
      </c>
      <c r="F6518" s="117" t="s">
        <v>924</v>
      </c>
      <c r="G6518" s="117" t="s">
        <v>591</v>
      </c>
      <c r="H6518" s="117" t="s">
        <v>398</v>
      </c>
      <c r="I6518" s="117" t="s">
        <v>398</v>
      </c>
      <c r="J6518" s="117" t="s">
        <v>398</v>
      </c>
      <c r="K6518" s="117" t="s">
        <v>398</v>
      </c>
      <c r="L6518" s="117" t="s">
        <v>398</v>
      </c>
      <c r="M6518" s="117" t="s">
        <v>398</v>
      </c>
      <c r="N6518" s="117" t="s">
        <v>398</v>
      </c>
      <c r="O6518" s="125" t="s">
        <v>579</v>
      </c>
      <c r="P6518" s="117">
        <v>1</v>
      </c>
      <c r="Q6518" s="117" t="s">
        <v>398</v>
      </c>
      <c r="R6518" s="117" t="s">
        <v>398</v>
      </c>
      <c r="S6518" s="117" t="s">
        <v>398</v>
      </c>
      <c r="T6518" s="117" t="s">
        <v>398</v>
      </c>
      <c r="U6518" s="117" t="s">
        <v>398</v>
      </c>
      <c r="V6518" s="117" t="s">
        <v>398</v>
      </c>
      <c r="W6518" s="123">
        <v>85</v>
      </c>
      <c r="X6518" s="117" t="s">
        <v>907</v>
      </c>
      <c r="Y6518" s="120">
        <v>43565</v>
      </c>
      <c r="Z6518" s="121">
        <v>0.625</v>
      </c>
      <c r="AA6518" s="121">
        <v>0.71527777777777779</v>
      </c>
      <c r="AB6518" s="117" t="s">
        <v>582</v>
      </c>
      <c r="AC6518" s="119" t="s">
        <v>398</v>
      </c>
      <c r="AD6518" s="119" t="s">
        <v>398</v>
      </c>
    </row>
    <row r="6519" spans="1:30">
      <c r="A6519" s="117">
        <v>6518</v>
      </c>
      <c r="B6519" s="123" t="s">
        <v>469</v>
      </c>
      <c r="C6519" s="117" t="s">
        <v>5</v>
      </c>
      <c r="D6519" s="117" t="s">
        <v>595</v>
      </c>
      <c r="E6519" s="117">
        <v>6518</v>
      </c>
      <c r="F6519" s="117" t="s">
        <v>924</v>
      </c>
      <c r="G6519" s="117" t="s">
        <v>591</v>
      </c>
      <c r="H6519" s="117" t="s">
        <v>398</v>
      </c>
      <c r="I6519" s="117" t="s">
        <v>398</v>
      </c>
      <c r="J6519" s="117" t="s">
        <v>398</v>
      </c>
      <c r="K6519" s="117" t="s">
        <v>398</v>
      </c>
      <c r="L6519" s="117" t="s">
        <v>398</v>
      </c>
      <c r="M6519" s="117" t="s">
        <v>398</v>
      </c>
      <c r="N6519" s="117" t="s">
        <v>398</v>
      </c>
      <c r="O6519" s="125" t="s">
        <v>579</v>
      </c>
      <c r="P6519" s="117">
        <v>1</v>
      </c>
      <c r="Q6519" s="117" t="s">
        <v>398</v>
      </c>
      <c r="R6519" s="117" t="s">
        <v>398</v>
      </c>
      <c r="S6519" s="117" t="s">
        <v>398</v>
      </c>
      <c r="T6519" s="117" t="s">
        <v>398</v>
      </c>
      <c r="U6519" s="117" t="s">
        <v>398</v>
      </c>
      <c r="V6519" s="117" t="s">
        <v>398</v>
      </c>
      <c r="W6519" s="123">
        <v>85</v>
      </c>
      <c r="X6519" s="117" t="s">
        <v>907</v>
      </c>
      <c r="Y6519" s="120">
        <v>43565</v>
      </c>
      <c r="Z6519" s="121">
        <v>0.625</v>
      </c>
      <c r="AA6519" s="121">
        <v>0.71527777777777779</v>
      </c>
      <c r="AB6519" s="117" t="s">
        <v>582</v>
      </c>
      <c r="AC6519" s="119" t="s">
        <v>398</v>
      </c>
      <c r="AD6519" s="119" t="s">
        <v>398</v>
      </c>
    </row>
    <row r="6520" spans="1:30">
      <c r="A6520" s="117">
        <v>6519</v>
      </c>
      <c r="B6520" s="123" t="s">
        <v>469</v>
      </c>
      <c r="C6520" s="117" t="s">
        <v>5</v>
      </c>
      <c r="D6520" s="117" t="s">
        <v>595</v>
      </c>
      <c r="E6520" s="117">
        <v>6519</v>
      </c>
      <c r="F6520" s="117" t="s">
        <v>924</v>
      </c>
      <c r="G6520" s="117" t="s">
        <v>591</v>
      </c>
      <c r="H6520" s="117" t="s">
        <v>398</v>
      </c>
      <c r="I6520" s="117" t="s">
        <v>398</v>
      </c>
      <c r="J6520" s="117" t="s">
        <v>398</v>
      </c>
      <c r="K6520" s="117" t="s">
        <v>398</v>
      </c>
      <c r="L6520" s="117" t="s">
        <v>398</v>
      </c>
      <c r="M6520" s="117" t="s">
        <v>398</v>
      </c>
      <c r="N6520" s="117" t="s">
        <v>398</v>
      </c>
      <c r="O6520" s="125" t="s">
        <v>579</v>
      </c>
      <c r="P6520" s="117">
        <v>1</v>
      </c>
      <c r="Q6520" s="117" t="s">
        <v>398</v>
      </c>
      <c r="R6520" s="117" t="s">
        <v>398</v>
      </c>
      <c r="S6520" s="117" t="s">
        <v>398</v>
      </c>
      <c r="T6520" s="117" t="s">
        <v>398</v>
      </c>
      <c r="U6520" s="117" t="s">
        <v>398</v>
      </c>
      <c r="V6520" s="117" t="s">
        <v>398</v>
      </c>
      <c r="W6520" s="123">
        <v>85</v>
      </c>
      <c r="X6520" s="117" t="s">
        <v>907</v>
      </c>
      <c r="Y6520" s="120">
        <v>43565</v>
      </c>
      <c r="Z6520" s="121">
        <v>0.625</v>
      </c>
      <c r="AA6520" s="121">
        <v>0.71527777777777779</v>
      </c>
      <c r="AB6520" s="117" t="s">
        <v>582</v>
      </c>
      <c r="AC6520" s="119" t="s">
        <v>398</v>
      </c>
      <c r="AD6520" s="119" t="s">
        <v>398</v>
      </c>
    </row>
    <row r="6521" spans="1:30">
      <c r="A6521" s="117">
        <v>6520</v>
      </c>
      <c r="B6521" s="123" t="s">
        <v>469</v>
      </c>
      <c r="C6521" s="117" t="s">
        <v>5</v>
      </c>
      <c r="D6521" s="117" t="s">
        <v>595</v>
      </c>
      <c r="E6521" s="117">
        <v>6520</v>
      </c>
      <c r="F6521" s="117" t="s">
        <v>924</v>
      </c>
      <c r="G6521" s="117" t="s">
        <v>591</v>
      </c>
      <c r="H6521" s="117" t="s">
        <v>398</v>
      </c>
      <c r="I6521" s="117" t="s">
        <v>398</v>
      </c>
      <c r="J6521" s="117" t="s">
        <v>398</v>
      </c>
      <c r="K6521" s="117" t="s">
        <v>398</v>
      </c>
      <c r="L6521" s="117" t="s">
        <v>398</v>
      </c>
      <c r="M6521" s="117" t="s">
        <v>398</v>
      </c>
      <c r="N6521" s="117" t="s">
        <v>398</v>
      </c>
      <c r="O6521" s="125" t="s">
        <v>579</v>
      </c>
      <c r="P6521" s="117">
        <v>1</v>
      </c>
      <c r="Q6521" s="117" t="s">
        <v>398</v>
      </c>
      <c r="R6521" s="117" t="s">
        <v>398</v>
      </c>
      <c r="S6521" s="117" t="s">
        <v>398</v>
      </c>
      <c r="T6521" s="117" t="s">
        <v>398</v>
      </c>
      <c r="U6521" s="117" t="s">
        <v>398</v>
      </c>
      <c r="V6521" s="117" t="s">
        <v>398</v>
      </c>
      <c r="W6521" s="123">
        <v>85</v>
      </c>
      <c r="X6521" s="117" t="s">
        <v>907</v>
      </c>
      <c r="Y6521" s="120">
        <v>43565</v>
      </c>
      <c r="Z6521" s="121">
        <v>0.625</v>
      </c>
      <c r="AA6521" s="121">
        <v>0.71527777777777779</v>
      </c>
      <c r="AB6521" s="117" t="s">
        <v>582</v>
      </c>
      <c r="AC6521" s="119" t="s">
        <v>398</v>
      </c>
      <c r="AD6521" s="119" t="s">
        <v>398</v>
      </c>
    </row>
    <row r="6522" spans="1:30">
      <c r="A6522" s="117">
        <v>6521</v>
      </c>
      <c r="B6522" s="123" t="s">
        <v>469</v>
      </c>
      <c r="C6522" s="117" t="s">
        <v>5</v>
      </c>
      <c r="D6522" s="117" t="s">
        <v>595</v>
      </c>
      <c r="E6522" s="117">
        <v>6521</v>
      </c>
      <c r="F6522" s="117" t="s">
        <v>924</v>
      </c>
      <c r="G6522" s="117" t="s">
        <v>591</v>
      </c>
      <c r="H6522" s="117" t="s">
        <v>398</v>
      </c>
      <c r="I6522" s="117" t="s">
        <v>398</v>
      </c>
      <c r="J6522" s="117" t="s">
        <v>398</v>
      </c>
      <c r="K6522" s="117" t="s">
        <v>398</v>
      </c>
      <c r="L6522" s="117" t="s">
        <v>398</v>
      </c>
      <c r="M6522" s="117" t="s">
        <v>398</v>
      </c>
      <c r="N6522" s="117" t="s">
        <v>398</v>
      </c>
      <c r="O6522" s="125" t="s">
        <v>579</v>
      </c>
      <c r="P6522" s="117">
        <v>1</v>
      </c>
      <c r="Q6522" s="117" t="s">
        <v>398</v>
      </c>
      <c r="R6522" s="117" t="s">
        <v>398</v>
      </c>
      <c r="S6522" s="117" t="s">
        <v>398</v>
      </c>
      <c r="T6522" s="117" t="s">
        <v>398</v>
      </c>
      <c r="U6522" s="117" t="s">
        <v>398</v>
      </c>
      <c r="V6522" s="117" t="s">
        <v>398</v>
      </c>
      <c r="W6522" s="123">
        <v>85</v>
      </c>
      <c r="X6522" s="117" t="s">
        <v>907</v>
      </c>
      <c r="Y6522" s="120">
        <v>43565</v>
      </c>
      <c r="Z6522" s="121">
        <v>0.625</v>
      </c>
      <c r="AA6522" s="121">
        <v>0.71527777777777779</v>
      </c>
      <c r="AB6522" s="117" t="s">
        <v>582</v>
      </c>
      <c r="AC6522" s="119" t="s">
        <v>398</v>
      </c>
      <c r="AD6522" s="119" t="s">
        <v>398</v>
      </c>
    </row>
    <row r="6523" spans="1:30">
      <c r="A6523" s="117">
        <v>6522</v>
      </c>
      <c r="B6523" s="123" t="s">
        <v>469</v>
      </c>
      <c r="C6523" s="117" t="s">
        <v>5</v>
      </c>
      <c r="D6523" s="117" t="s">
        <v>595</v>
      </c>
      <c r="E6523" s="117">
        <v>6522</v>
      </c>
      <c r="F6523" s="117" t="s">
        <v>924</v>
      </c>
      <c r="G6523" s="117" t="s">
        <v>591</v>
      </c>
      <c r="H6523" s="117" t="s">
        <v>398</v>
      </c>
      <c r="I6523" s="117" t="s">
        <v>398</v>
      </c>
      <c r="J6523" s="117" t="s">
        <v>398</v>
      </c>
      <c r="K6523" s="117" t="s">
        <v>398</v>
      </c>
      <c r="L6523" s="117" t="s">
        <v>398</v>
      </c>
      <c r="M6523" s="117" t="s">
        <v>398</v>
      </c>
      <c r="N6523" s="117" t="s">
        <v>398</v>
      </c>
      <c r="O6523" s="125" t="s">
        <v>579</v>
      </c>
      <c r="P6523" s="117">
        <v>1</v>
      </c>
      <c r="Q6523" s="117" t="s">
        <v>398</v>
      </c>
      <c r="R6523" s="117" t="s">
        <v>398</v>
      </c>
      <c r="S6523" s="117" t="s">
        <v>398</v>
      </c>
      <c r="T6523" s="117" t="s">
        <v>398</v>
      </c>
      <c r="U6523" s="117" t="s">
        <v>398</v>
      </c>
      <c r="V6523" s="117" t="s">
        <v>398</v>
      </c>
      <c r="W6523" s="123">
        <v>85</v>
      </c>
      <c r="X6523" s="117" t="s">
        <v>907</v>
      </c>
      <c r="Y6523" s="120">
        <v>43565</v>
      </c>
      <c r="Z6523" s="121">
        <v>0.625</v>
      </c>
      <c r="AA6523" s="121">
        <v>0.71527777777777779</v>
      </c>
      <c r="AB6523" s="117" t="s">
        <v>582</v>
      </c>
      <c r="AC6523" s="119" t="s">
        <v>398</v>
      </c>
      <c r="AD6523" s="119" t="s">
        <v>398</v>
      </c>
    </row>
    <row r="6524" spans="1:30">
      <c r="A6524" s="117">
        <v>6523</v>
      </c>
      <c r="B6524" s="123" t="s">
        <v>469</v>
      </c>
      <c r="C6524" s="117" t="s">
        <v>5</v>
      </c>
      <c r="D6524" s="117" t="s">
        <v>595</v>
      </c>
      <c r="E6524" s="117">
        <v>6523</v>
      </c>
      <c r="F6524" s="117" t="s">
        <v>924</v>
      </c>
      <c r="G6524" s="117" t="s">
        <v>591</v>
      </c>
      <c r="H6524" s="117" t="s">
        <v>398</v>
      </c>
      <c r="I6524" s="117" t="s">
        <v>398</v>
      </c>
      <c r="J6524" s="117" t="s">
        <v>398</v>
      </c>
      <c r="K6524" s="117" t="s">
        <v>398</v>
      </c>
      <c r="L6524" s="117" t="s">
        <v>398</v>
      </c>
      <c r="M6524" s="117" t="s">
        <v>398</v>
      </c>
      <c r="N6524" s="117" t="s">
        <v>398</v>
      </c>
      <c r="O6524" s="125" t="s">
        <v>579</v>
      </c>
      <c r="P6524" s="117">
        <v>1</v>
      </c>
      <c r="Q6524" s="117" t="s">
        <v>398</v>
      </c>
      <c r="R6524" s="117" t="s">
        <v>398</v>
      </c>
      <c r="S6524" s="117" t="s">
        <v>398</v>
      </c>
      <c r="T6524" s="117" t="s">
        <v>398</v>
      </c>
      <c r="U6524" s="117" t="s">
        <v>398</v>
      </c>
      <c r="V6524" s="117" t="s">
        <v>398</v>
      </c>
      <c r="W6524" s="123">
        <v>85</v>
      </c>
      <c r="X6524" s="117" t="s">
        <v>907</v>
      </c>
      <c r="Y6524" s="120">
        <v>43565</v>
      </c>
      <c r="Z6524" s="121">
        <v>0.625</v>
      </c>
      <c r="AA6524" s="121">
        <v>0.71527777777777779</v>
      </c>
      <c r="AB6524" s="117" t="s">
        <v>582</v>
      </c>
      <c r="AC6524" s="119" t="s">
        <v>398</v>
      </c>
      <c r="AD6524" s="119" t="s">
        <v>398</v>
      </c>
    </row>
    <row r="6525" spans="1:30">
      <c r="A6525" s="117">
        <v>6524</v>
      </c>
      <c r="B6525" s="123" t="s">
        <v>469</v>
      </c>
      <c r="C6525" s="117" t="s">
        <v>5</v>
      </c>
      <c r="D6525" s="117" t="s">
        <v>595</v>
      </c>
      <c r="E6525" s="117">
        <v>6524</v>
      </c>
      <c r="F6525" s="117" t="s">
        <v>924</v>
      </c>
      <c r="G6525" s="117" t="s">
        <v>591</v>
      </c>
      <c r="H6525" s="117" t="s">
        <v>398</v>
      </c>
      <c r="I6525" s="117" t="s">
        <v>398</v>
      </c>
      <c r="J6525" s="117" t="s">
        <v>398</v>
      </c>
      <c r="K6525" s="117" t="s">
        <v>398</v>
      </c>
      <c r="L6525" s="117" t="s">
        <v>398</v>
      </c>
      <c r="M6525" s="117" t="s">
        <v>398</v>
      </c>
      <c r="N6525" s="117" t="s">
        <v>398</v>
      </c>
      <c r="O6525" s="125" t="s">
        <v>579</v>
      </c>
      <c r="P6525" s="117">
        <v>1</v>
      </c>
      <c r="Q6525" s="117" t="s">
        <v>398</v>
      </c>
      <c r="R6525" s="117" t="s">
        <v>398</v>
      </c>
      <c r="S6525" s="117" t="s">
        <v>398</v>
      </c>
      <c r="T6525" s="117" t="s">
        <v>398</v>
      </c>
      <c r="U6525" s="117" t="s">
        <v>398</v>
      </c>
      <c r="V6525" s="117" t="s">
        <v>398</v>
      </c>
      <c r="W6525" s="123">
        <v>85</v>
      </c>
      <c r="X6525" s="117" t="s">
        <v>907</v>
      </c>
      <c r="Y6525" s="120">
        <v>43565</v>
      </c>
      <c r="Z6525" s="121">
        <v>0.625</v>
      </c>
      <c r="AA6525" s="121">
        <v>0.71527777777777779</v>
      </c>
      <c r="AB6525" s="117" t="s">
        <v>582</v>
      </c>
      <c r="AC6525" s="119" t="s">
        <v>398</v>
      </c>
      <c r="AD6525" s="119" t="s">
        <v>398</v>
      </c>
    </row>
    <row r="6526" spans="1:30">
      <c r="A6526" s="117">
        <v>6525</v>
      </c>
      <c r="B6526" s="123" t="s">
        <v>469</v>
      </c>
      <c r="C6526" s="117" t="s">
        <v>5</v>
      </c>
      <c r="D6526" s="117" t="s">
        <v>595</v>
      </c>
      <c r="E6526" s="117">
        <v>6525</v>
      </c>
      <c r="F6526" s="117" t="s">
        <v>924</v>
      </c>
      <c r="G6526" s="117" t="s">
        <v>591</v>
      </c>
      <c r="H6526" s="117" t="s">
        <v>398</v>
      </c>
      <c r="I6526" s="117" t="s">
        <v>398</v>
      </c>
      <c r="J6526" s="117" t="s">
        <v>398</v>
      </c>
      <c r="K6526" s="117" t="s">
        <v>398</v>
      </c>
      <c r="L6526" s="117" t="s">
        <v>398</v>
      </c>
      <c r="M6526" s="117" t="s">
        <v>398</v>
      </c>
      <c r="N6526" s="117" t="s">
        <v>398</v>
      </c>
      <c r="O6526" s="125" t="s">
        <v>579</v>
      </c>
      <c r="P6526" s="117">
        <v>1</v>
      </c>
      <c r="Q6526" s="117" t="s">
        <v>398</v>
      </c>
      <c r="R6526" s="117" t="s">
        <v>398</v>
      </c>
      <c r="S6526" s="117" t="s">
        <v>398</v>
      </c>
      <c r="T6526" s="117" t="s">
        <v>398</v>
      </c>
      <c r="U6526" s="117" t="s">
        <v>398</v>
      </c>
      <c r="V6526" s="117" t="s">
        <v>398</v>
      </c>
      <c r="W6526" s="123">
        <v>85</v>
      </c>
      <c r="X6526" s="117" t="s">
        <v>907</v>
      </c>
      <c r="Y6526" s="120">
        <v>43565</v>
      </c>
      <c r="Z6526" s="121">
        <v>0.625</v>
      </c>
      <c r="AA6526" s="121">
        <v>0.71527777777777779</v>
      </c>
      <c r="AB6526" s="117" t="s">
        <v>582</v>
      </c>
      <c r="AC6526" s="119" t="s">
        <v>398</v>
      </c>
      <c r="AD6526" s="119" t="s">
        <v>398</v>
      </c>
    </row>
    <row r="6527" spans="1:30">
      <c r="A6527" s="117">
        <v>6526</v>
      </c>
      <c r="B6527" s="123" t="s">
        <v>469</v>
      </c>
      <c r="C6527" s="117" t="s">
        <v>5</v>
      </c>
      <c r="D6527" s="117" t="s">
        <v>595</v>
      </c>
      <c r="E6527" s="117">
        <v>6526</v>
      </c>
      <c r="F6527" s="117" t="s">
        <v>924</v>
      </c>
      <c r="G6527" s="117" t="s">
        <v>591</v>
      </c>
      <c r="H6527" s="117" t="s">
        <v>398</v>
      </c>
      <c r="I6527" s="117" t="s">
        <v>398</v>
      </c>
      <c r="J6527" s="117" t="s">
        <v>398</v>
      </c>
      <c r="K6527" s="117" t="s">
        <v>398</v>
      </c>
      <c r="L6527" s="117" t="s">
        <v>398</v>
      </c>
      <c r="M6527" s="117" t="s">
        <v>398</v>
      </c>
      <c r="N6527" s="117" t="s">
        <v>398</v>
      </c>
      <c r="O6527" s="125" t="s">
        <v>579</v>
      </c>
      <c r="P6527" s="117">
        <v>1</v>
      </c>
      <c r="Q6527" s="117" t="s">
        <v>398</v>
      </c>
      <c r="R6527" s="117" t="s">
        <v>398</v>
      </c>
      <c r="S6527" s="117" t="s">
        <v>398</v>
      </c>
      <c r="T6527" s="117" t="s">
        <v>398</v>
      </c>
      <c r="U6527" s="117" t="s">
        <v>398</v>
      </c>
      <c r="V6527" s="117" t="s">
        <v>398</v>
      </c>
      <c r="W6527" s="123">
        <v>85</v>
      </c>
      <c r="X6527" s="117" t="s">
        <v>907</v>
      </c>
      <c r="Y6527" s="120">
        <v>43565</v>
      </c>
      <c r="Z6527" s="121">
        <v>0.625</v>
      </c>
      <c r="AA6527" s="121">
        <v>0.71527777777777779</v>
      </c>
      <c r="AB6527" s="117" t="s">
        <v>582</v>
      </c>
      <c r="AC6527" s="119" t="s">
        <v>398</v>
      </c>
      <c r="AD6527" s="119" t="s">
        <v>398</v>
      </c>
    </row>
    <row r="6528" spans="1:30">
      <c r="A6528" s="117">
        <v>6527</v>
      </c>
      <c r="B6528" s="123" t="s">
        <v>469</v>
      </c>
      <c r="C6528" s="117" t="s">
        <v>5</v>
      </c>
      <c r="D6528" s="117" t="s">
        <v>595</v>
      </c>
      <c r="E6528" s="117">
        <v>6527</v>
      </c>
      <c r="F6528" s="117" t="s">
        <v>924</v>
      </c>
      <c r="G6528" s="117" t="s">
        <v>591</v>
      </c>
      <c r="H6528" s="117" t="s">
        <v>398</v>
      </c>
      <c r="I6528" s="117" t="s">
        <v>398</v>
      </c>
      <c r="J6528" s="117" t="s">
        <v>398</v>
      </c>
      <c r="K6528" s="117" t="s">
        <v>398</v>
      </c>
      <c r="L6528" s="117" t="s">
        <v>398</v>
      </c>
      <c r="M6528" s="117" t="s">
        <v>398</v>
      </c>
      <c r="N6528" s="117" t="s">
        <v>398</v>
      </c>
      <c r="O6528" s="125" t="s">
        <v>579</v>
      </c>
      <c r="P6528" s="117">
        <v>1</v>
      </c>
      <c r="Q6528" s="117" t="s">
        <v>398</v>
      </c>
      <c r="R6528" s="117" t="s">
        <v>398</v>
      </c>
      <c r="S6528" s="117" t="s">
        <v>398</v>
      </c>
      <c r="T6528" s="117" t="s">
        <v>398</v>
      </c>
      <c r="U6528" s="117" t="s">
        <v>398</v>
      </c>
      <c r="V6528" s="117" t="s">
        <v>398</v>
      </c>
      <c r="W6528" s="123">
        <v>85</v>
      </c>
      <c r="X6528" s="117" t="s">
        <v>907</v>
      </c>
      <c r="Y6528" s="120">
        <v>43565</v>
      </c>
      <c r="Z6528" s="121">
        <v>0.625</v>
      </c>
      <c r="AA6528" s="121">
        <v>0.71527777777777779</v>
      </c>
      <c r="AB6528" s="117" t="s">
        <v>582</v>
      </c>
      <c r="AC6528" s="119" t="s">
        <v>398</v>
      </c>
      <c r="AD6528" s="119" t="s">
        <v>398</v>
      </c>
    </row>
    <row r="6529" spans="1:30">
      <c r="A6529" s="117">
        <v>6528</v>
      </c>
      <c r="B6529" s="123" t="s">
        <v>469</v>
      </c>
      <c r="C6529" s="117" t="s">
        <v>5</v>
      </c>
      <c r="D6529" s="117" t="s">
        <v>595</v>
      </c>
      <c r="E6529" s="117">
        <v>6528</v>
      </c>
      <c r="F6529" s="117" t="s">
        <v>924</v>
      </c>
      <c r="G6529" s="117" t="s">
        <v>591</v>
      </c>
      <c r="H6529" s="117" t="s">
        <v>398</v>
      </c>
      <c r="I6529" s="117" t="s">
        <v>398</v>
      </c>
      <c r="J6529" s="117" t="s">
        <v>398</v>
      </c>
      <c r="K6529" s="117" t="s">
        <v>398</v>
      </c>
      <c r="L6529" s="117" t="s">
        <v>398</v>
      </c>
      <c r="M6529" s="117" t="s">
        <v>398</v>
      </c>
      <c r="N6529" s="117" t="s">
        <v>398</v>
      </c>
      <c r="O6529" s="125" t="s">
        <v>579</v>
      </c>
      <c r="P6529" s="117">
        <v>1</v>
      </c>
      <c r="Q6529" s="117" t="s">
        <v>398</v>
      </c>
      <c r="R6529" s="117" t="s">
        <v>398</v>
      </c>
      <c r="S6529" s="117" t="s">
        <v>398</v>
      </c>
      <c r="T6529" s="117" t="s">
        <v>398</v>
      </c>
      <c r="U6529" s="117" t="s">
        <v>398</v>
      </c>
      <c r="V6529" s="117" t="s">
        <v>398</v>
      </c>
      <c r="W6529" s="123">
        <v>85</v>
      </c>
      <c r="X6529" s="117" t="s">
        <v>907</v>
      </c>
      <c r="Y6529" s="120">
        <v>43565</v>
      </c>
      <c r="Z6529" s="121">
        <v>0.625</v>
      </c>
      <c r="AA6529" s="121">
        <v>0.71527777777777779</v>
      </c>
      <c r="AB6529" s="117" t="s">
        <v>582</v>
      </c>
      <c r="AC6529" s="119" t="s">
        <v>398</v>
      </c>
      <c r="AD6529" s="119" t="s">
        <v>398</v>
      </c>
    </row>
    <row r="6530" spans="1:30">
      <c r="A6530" s="117">
        <v>6529</v>
      </c>
      <c r="B6530" s="123" t="s">
        <v>469</v>
      </c>
      <c r="C6530" s="117" t="s">
        <v>5</v>
      </c>
      <c r="D6530" s="117" t="s">
        <v>595</v>
      </c>
      <c r="E6530" s="117">
        <v>6529</v>
      </c>
      <c r="F6530" s="117" t="s">
        <v>924</v>
      </c>
      <c r="G6530" s="117" t="s">
        <v>591</v>
      </c>
      <c r="H6530" s="117" t="s">
        <v>398</v>
      </c>
      <c r="I6530" s="117" t="s">
        <v>398</v>
      </c>
      <c r="J6530" s="117" t="s">
        <v>398</v>
      </c>
      <c r="K6530" s="117" t="s">
        <v>398</v>
      </c>
      <c r="L6530" s="117" t="s">
        <v>398</v>
      </c>
      <c r="M6530" s="117" t="s">
        <v>398</v>
      </c>
      <c r="N6530" s="117" t="s">
        <v>398</v>
      </c>
      <c r="O6530" s="125" t="s">
        <v>579</v>
      </c>
      <c r="P6530" s="117">
        <v>1</v>
      </c>
      <c r="Q6530" s="117" t="s">
        <v>398</v>
      </c>
      <c r="R6530" s="117" t="s">
        <v>398</v>
      </c>
      <c r="S6530" s="117" t="s">
        <v>398</v>
      </c>
      <c r="T6530" s="117" t="s">
        <v>398</v>
      </c>
      <c r="U6530" s="117" t="s">
        <v>398</v>
      </c>
      <c r="V6530" s="117" t="s">
        <v>398</v>
      </c>
      <c r="W6530" s="123">
        <v>85</v>
      </c>
      <c r="X6530" s="117" t="s">
        <v>907</v>
      </c>
      <c r="Y6530" s="120">
        <v>43565</v>
      </c>
      <c r="Z6530" s="121">
        <v>0.625</v>
      </c>
      <c r="AA6530" s="121">
        <v>0.71527777777777779</v>
      </c>
      <c r="AB6530" s="117" t="s">
        <v>582</v>
      </c>
      <c r="AC6530" s="119" t="s">
        <v>398</v>
      </c>
      <c r="AD6530" s="119" t="s">
        <v>398</v>
      </c>
    </row>
    <row r="6531" spans="1:30">
      <c r="A6531" s="117">
        <v>6530</v>
      </c>
      <c r="B6531" s="123" t="s">
        <v>469</v>
      </c>
      <c r="C6531" s="117" t="s">
        <v>5</v>
      </c>
      <c r="D6531" s="117" t="s">
        <v>595</v>
      </c>
      <c r="E6531" s="117">
        <v>6530</v>
      </c>
      <c r="F6531" s="117" t="s">
        <v>924</v>
      </c>
      <c r="G6531" s="117" t="s">
        <v>591</v>
      </c>
      <c r="H6531" s="117" t="s">
        <v>398</v>
      </c>
      <c r="I6531" s="117" t="s">
        <v>398</v>
      </c>
      <c r="J6531" s="117" t="s">
        <v>398</v>
      </c>
      <c r="K6531" s="117" t="s">
        <v>398</v>
      </c>
      <c r="L6531" s="117" t="s">
        <v>398</v>
      </c>
      <c r="M6531" s="117" t="s">
        <v>398</v>
      </c>
      <c r="N6531" s="117" t="s">
        <v>398</v>
      </c>
      <c r="O6531" s="125" t="s">
        <v>579</v>
      </c>
      <c r="P6531" s="117">
        <v>1</v>
      </c>
      <c r="Q6531" s="117" t="s">
        <v>398</v>
      </c>
      <c r="R6531" s="117" t="s">
        <v>398</v>
      </c>
      <c r="S6531" s="117" t="s">
        <v>398</v>
      </c>
      <c r="T6531" s="117" t="s">
        <v>398</v>
      </c>
      <c r="U6531" s="117" t="s">
        <v>398</v>
      </c>
      <c r="V6531" s="117" t="s">
        <v>398</v>
      </c>
      <c r="W6531" s="123">
        <v>85</v>
      </c>
      <c r="X6531" s="117" t="s">
        <v>907</v>
      </c>
      <c r="Y6531" s="120">
        <v>43565</v>
      </c>
      <c r="Z6531" s="121">
        <v>0.625</v>
      </c>
      <c r="AA6531" s="121">
        <v>0.71527777777777779</v>
      </c>
      <c r="AB6531" s="117" t="s">
        <v>582</v>
      </c>
      <c r="AC6531" s="119" t="s">
        <v>398</v>
      </c>
      <c r="AD6531" s="119" t="s">
        <v>398</v>
      </c>
    </row>
    <row r="6532" spans="1:30">
      <c r="A6532" s="117">
        <v>6531</v>
      </c>
      <c r="B6532" s="123" t="s">
        <v>469</v>
      </c>
      <c r="C6532" s="117" t="s">
        <v>5</v>
      </c>
      <c r="D6532" s="117" t="s">
        <v>595</v>
      </c>
      <c r="E6532" s="117">
        <v>6531</v>
      </c>
      <c r="F6532" s="117" t="s">
        <v>924</v>
      </c>
      <c r="G6532" s="117" t="s">
        <v>591</v>
      </c>
      <c r="H6532" s="117" t="s">
        <v>398</v>
      </c>
      <c r="I6532" s="117" t="s">
        <v>398</v>
      </c>
      <c r="J6532" s="117" t="s">
        <v>398</v>
      </c>
      <c r="K6532" s="117" t="s">
        <v>398</v>
      </c>
      <c r="L6532" s="117" t="s">
        <v>398</v>
      </c>
      <c r="M6532" s="117" t="s">
        <v>398</v>
      </c>
      <c r="N6532" s="117" t="s">
        <v>398</v>
      </c>
      <c r="O6532" s="125" t="s">
        <v>579</v>
      </c>
      <c r="P6532" s="117">
        <v>1</v>
      </c>
      <c r="Q6532" s="117" t="s">
        <v>398</v>
      </c>
      <c r="R6532" s="117" t="s">
        <v>398</v>
      </c>
      <c r="S6532" s="117" t="s">
        <v>398</v>
      </c>
      <c r="T6532" s="117" t="s">
        <v>398</v>
      </c>
      <c r="U6532" s="117" t="s">
        <v>398</v>
      </c>
      <c r="V6532" s="117" t="s">
        <v>398</v>
      </c>
      <c r="W6532" s="123">
        <v>85</v>
      </c>
      <c r="X6532" s="117" t="s">
        <v>907</v>
      </c>
      <c r="Y6532" s="120">
        <v>43565</v>
      </c>
      <c r="Z6532" s="121">
        <v>0.625</v>
      </c>
      <c r="AA6532" s="121">
        <v>0.71527777777777779</v>
      </c>
      <c r="AB6532" s="117" t="s">
        <v>582</v>
      </c>
      <c r="AC6532" s="119" t="s">
        <v>398</v>
      </c>
      <c r="AD6532" s="119" t="s">
        <v>398</v>
      </c>
    </row>
    <row r="6533" spans="1:30">
      <c r="A6533" s="117">
        <v>6532</v>
      </c>
      <c r="B6533" s="123" t="s">
        <v>469</v>
      </c>
      <c r="C6533" s="117" t="s">
        <v>5</v>
      </c>
      <c r="D6533" s="117" t="s">
        <v>595</v>
      </c>
      <c r="E6533" s="117">
        <v>6532</v>
      </c>
      <c r="F6533" s="117" t="s">
        <v>924</v>
      </c>
      <c r="G6533" s="117" t="s">
        <v>591</v>
      </c>
      <c r="H6533" s="117" t="s">
        <v>398</v>
      </c>
      <c r="I6533" s="117" t="s">
        <v>398</v>
      </c>
      <c r="J6533" s="117" t="s">
        <v>398</v>
      </c>
      <c r="K6533" s="117" t="s">
        <v>398</v>
      </c>
      <c r="L6533" s="117" t="s">
        <v>398</v>
      </c>
      <c r="M6533" s="117" t="s">
        <v>398</v>
      </c>
      <c r="N6533" s="117" t="s">
        <v>398</v>
      </c>
      <c r="O6533" s="125" t="s">
        <v>579</v>
      </c>
      <c r="P6533" s="117">
        <v>1</v>
      </c>
      <c r="Q6533" s="117" t="s">
        <v>398</v>
      </c>
      <c r="R6533" s="117" t="s">
        <v>398</v>
      </c>
      <c r="S6533" s="117" t="s">
        <v>398</v>
      </c>
      <c r="T6533" s="117" t="s">
        <v>398</v>
      </c>
      <c r="U6533" s="117" t="s">
        <v>398</v>
      </c>
      <c r="V6533" s="117" t="s">
        <v>398</v>
      </c>
      <c r="W6533" s="123">
        <v>85</v>
      </c>
      <c r="X6533" s="117" t="s">
        <v>907</v>
      </c>
      <c r="Y6533" s="120">
        <v>43565</v>
      </c>
      <c r="Z6533" s="121">
        <v>0.625</v>
      </c>
      <c r="AA6533" s="121">
        <v>0.71527777777777779</v>
      </c>
      <c r="AB6533" s="117" t="s">
        <v>582</v>
      </c>
      <c r="AC6533" s="119" t="s">
        <v>398</v>
      </c>
      <c r="AD6533" s="119" t="s">
        <v>398</v>
      </c>
    </row>
    <row r="6534" spans="1:30">
      <c r="A6534" s="117">
        <v>6533</v>
      </c>
      <c r="B6534" s="123" t="s">
        <v>469</v>
      </c>
      <c r="C6534" s="117" t="s">
        <v>5</v>
      </c>
      <c r="D6534" s="117" t="s">
        <v>595</v>
      </c>
      <c r="E6534" s="117">
        <v>6533</v>
      </c>
      <c r="F6534" s="117" t="s">
        <v>924</v>
      </c>
      <c r="G6534" s="117" t="s">
        <v>591</v>
      </c>
      <c r="H6534" s="117" t="s">
        <v>398</v>
      </c>
      <c r="I6534" s="117" t="s">
        <v>398</v>
      </c>
      <c r="J6534" s="117" t="s">
        <v>398</v>
      </c>
      <c r="K6534" s="117" t="s">
        <v>398</v>
      </c>
      <c r="L6534" s="117" t="s">
        <v>398</v>
      </c>
      <c r="M6534" s="117" t="s">
        <v>398</v>
      </c>
      <c r="N6534" s="117" t="s">
        <v>398</v>
      </c>
      <c r="O6534" s="125" t="s">
        <v>579</v>
      </c>
      <c r="P6534" s="117">
        <v>1</v>
      </c>
      <c r="Q6534" s="117" t="s">
        <v>398</v>
      </c>
      <c r="R6534" s="117" t="s">
        <v>398</v>
      </c>
      <c r="S6534" s="117" t="s">
        <v>398</v>
      </c>
      <c r="T6534" s="117" t="s">
        <v>398</v>
      </c>
      <c r="U6534" s="117" t="s">
        <v>398</v>
      </c>
      <c r="V6534" s="117" t="s">
        <v>398</v>
      </c>
      <c r="W6534" s="123">
        <v>85</v>
      </c>
      <c r="X6534" s="117" t="s">
        <v>907</v>
      </c>
      <c r="Y6534" s="120">
        <v>43565</v>
      </c>
      <c r="Z6534" s="121">
        <v>0.625</v>
      </c>
      <c r="AA6534" s="121">
        <v>0.71527777777777779</v>
      </c>
      <c r="AB6534" s="117" t="s">
        <v>582</v>
      </c>
      <c r="AC6534" s="119" t="s">
        <v>398</v>
      </c>
      <c r="AD6534" s="119" t="s">
        <v>398</v>
      </c>
    </row>
    <row r="6535" spans="1:30">
      <c r="A6535" s="117">
        <v>6534</v>
      </c>
      <c r="B6535" s="123" t="s">
        <v>469</v>
      </c>
      <c r="C6535" s="117" t="s">
        <v>5</v>
      </c>
      <c r="D6535" s="117" t="s">
        <v>595</v>
      </c>
      <c r="E6535" s="117">
        <v>6534</v>
      </c>
      <c r="F6535" s="117" t="s">
        <v>924</v>
      </c>
      <c r="G6535" s="117" t="s">
        <v>591</v>
      </c>
      <c r="H6535" s="117" t="s">
        <v>398</v>
      </c>
      <c r="I6535" s="117" t="s">
        <v>398</v>
      </c>
      <c r="J6535" s="117" t="s">
        <v>398</v>
      </c>
      <c r="K6535" s="117" t="s">
        <v>398</v>
      </c>
      <c r="L6535" s="117" t="s">
        <v>398</v>
      </c>
      <c r="M6535" s="117" t="s">
        <v>398</v>
      </c>
      <c r="N6535" s="117" t="s">
        <v>398</v>
      </c>
      <c r="O6535" s="125" t="s">
        <v>579</v>
      </c>
      <c r="P6535" s="117">
        <v>1</v>
      </c>
      <c r="Q6535" s="117" t="s">
        <v>398</v>
      </c>
      <c r="R6535" s="117" t="s">
        <v>398</v>
      </c>
      <c r="S6535" s="117" t="s">
        <v>398</v>
      </c>
      <c r="T6535" s="117" t="s">
        <v>398</v>
      </c>
      <c r="U6535" s="117" t="s">
        <v>398</v>
      </c>
      <c r="V6535" s="117" t="s">
        <v>398</v>
      </c>
      <c r="W6535" s="123">
        <v>85</v>
      </c>
      <c r="X6535" s="117" t="s">
        <v>907</v>
      </c>
      <c r="Y6535" s="120">
        <v>43565</v>
      </c>
      <c r="Z6535" s="121">
        <v>0.625</v>
      </c>
      <c r="AA6535" s="121">
        <v>0.71527777777777779</v>
      </c>
      <c r="AB6535" s="117" t="s">
        <v>582</v>
      </c>
      <c r="AC6535" s="119" t="s">
        <v>398</v>
      </c>
      <c r="AD6535" s="119" t="s">
        <v>398</v>
      </c>
    </row>
    <row r="6536" spans="1:30">
      <c r="A6536" s="117">
        <v>6535</v>
      </c>
      <c r="B6536" s="123" t="s">
        <v>469</v>
      </c>
      <c r="C6536" s="117" t="s">
        <v>5</v>
      </c>
      <c r="D6536" s="117" t="s">
        <v>595</v>
      </c>
      <c r="E6536" s="117">
        <v>6535</v>
      </c>
      <c r="F6536" s="117" t="s">
        <v>924</v>
      </c>
      <c r="G6536" s="117" t="s">
        <v>591</v>
      </c>
      <c r="H6536" s="117" t="s">
        <v>398</v>
      </c>
      <c r="I6536" s="117" t="s">
        <v>398</v>
      </c>
      <c r="J6536" s="117" t="s">
        <v>398</v>
      </c>
      <c r="K6536" s="117" t="s">
        <v>398</v>
      </c>
      <c r="L6536" s="117" t="s">
        <v>398</v>
      </c>
      <c r="M6536" s="117" t="s">
        <v>398</v>
      </c>
      <c r="N6536" s="117" t="s">
        <v>398</v>
      </c>
      <c r="O6536" s="125" t="s">
        <v>579</v>
      </c>
      <c r="P6536" s="117">
        <v>1</v>
      </c>
      <c r="Q6536" s="117" t="s">
        <v>398</v>
      </c>
      <c r="R6536" s="117" t="s">
        <v>398</v>
      </c>
      <c r="S6536" s="117" t="s">
        <v>398</v>
      </c>
      <c r="T6536" s="117" t="s">
        <v>398</v>
      </c>
      <c r="U6536" s="117" t="s">
        <v>398</v>
      </c>
      <c r="V6536" s="117" t="s">
        <v>398</v>
      </c>
      <c r="W6536" s="123">
        <v>85</v>
      </c>
      <c r="X6536" s="117" t="s">
        <v>907</v>
      </c>
      <c r="Y6536" s="120">
        <v>43565</v>
      </c>
      <c r="Z6536" s="121">
        <v>0.625</v>
      </c>
      <c r="AA6536" s="121">
        <v>0.71527777777777779</v>
      </c>
      <c r="AB6536" s="117" t="s">
        <v>582</v>
      </c>
      <c r="AC6536" s="119" t="s">
        <v>398</v>
      </c>
      <c r="AD6536" s="119" t="s">
        <v>398</v>
      </c>
    </row>
    <row r="6537" spans="1:30">
      <c r="A6537" s="117">
        <v>6536</v>
      </c>
      <c r="B6537" s="123" t="s">
        <v>469</v>
      </c>
      <c r="C6537" s="117" t="s">
        <v>5</v>
      </c>
      <c r="D6537" s="117" t="s">
        <v>595</v>
      </c>
      <c r="E6537" s="117">
        <v>6536</v>
      </c>
      <c r="F6537" s="117" t="s">
        <v>924</v>
      </c>
      <c r="G6537" s="117" t="s">
        <v>591</v>
      </c>
      <c r="H6537" s="117" t="s">
        <v>398</v>
      </c>
      <c r="I6537" s="117" t="s">
        <v>398</v>
      </c>
      <c r="J6537" s="117" t="s">
        <v>398</v>
      </c>
      <c r="K6537" s="117" t="s">
        <v>398</v>
      </c>
      <c r="L6537" s="117" t="s">
        <v>398</v>
      </c>
      <c r="M6537" s="117" t="s">
        <v>398</v>
      </c>
      <c r="N6537" s="117" t="s">
        <v>398</v>
      </c>
      <c r="O6537" s="125" t="s">
        <v>579</v>
      </c>
      <c r="P6537" s="117">
        <v>1</v>
      </c>
      <c r="Q6537" s="117" t="s">
        <v>398</v>
      </c>
      <c r="R6537" s="117" t="s">
        <v>398</v>
      </c>
      <c r="S6537" s="117" t="s">
        <v>398</v>
      </c>
      <c r="T6537" s="117" t="s">
        <v>398</v>
      </c>
      <c r="U6537" s="117" t="s">
        <v>398</v>
      </c>
      <c r="V6537" s="117" t="s">
        <v>398</v>
      </c>
      <c r="W6537" s="123">
        <v>85</v>
      </c>
      <c r="X6537" s="117" t="s">
        <v>907</v>
      </c>
      <c r="Y6537" s="120">
        <v>43565</v>
      </c>
      <c r="Z6537" s="121">
        <v>0.625</v>
      </c>
      <c r="AA6537" s="121">
        <v>0.71527777777777779</v>
      </c>
      <c r="AB6537" s="117" t="s">
        <v>582</v>
      </c>
      <c r="AC6537" s="119" t="s">
        <v>398</v>
      </c>
      <c r="AD6537" s="119" t="s">
        <v>398</v>
      </c>
    </row>
    <row r="6538" spans="1:30">
      <c r="A6538" s="117">
        <v>6537</v>
      </c>
      <c r="B6538" s="123" t="s">
        <v>469</v>
      </c>
      <c r="C6538" s="117" t="s">
        <v>5</v>
      </c>
      <c r="D6538" s="117" t="s">
        <v>595</v>
      </c>
      <c r="E6538" s="117">
        <v>6537</v>
      </c>
      <c r="F6538" s="117" t="s">
        <v>924</v>
      </c>
      <c r="G6538" s="117" t="s">
        <v>591</v>
      </c>
      <c r="H6538" s="117" t="s">
        <v>398</v>
      </c>
      <c r="I6538" s="117" t="s">
        <v>398</v>
      </c>
      <c r="J6538" s="117" t="s">
        <v>398</v>
      </c>
      <c r="K6538" s="117" t="s">
        <v>398</v>
      </c>
      <c r="L6538" s="117" t="s">
        <v>398</v>
      </c>
      <c r="M6538" s="117" t="s">
        <v>398</v>
      </c>
      <c r="N6538" s="117" t="s">
        <v>398</v>
      </c>
      <c r="O6538" s="125" t="s">
        <v>579</v>
      </c>
      <c r="P6538" s="117">
        <v>1</v>
      </c>
      <c r="Q6538" s="117" t="s">
        <v>398</v>
      </c>
      <c r="R6538" s="117" t="s">
        <v>398</v>
      </c>
      <c r="S6538" s="117" t="s">
        <v>398</v>
      </c>
      <c r="T6538" s="117" t="s">
        <v>398</v>
      </c>
      <c r="U6538" s="117" t="s">
        <v>398</v>
      </c>
      <c r="V6538" s="117" t="s">
        <v>398</v>
      </c>
      <c r="W6538" s="123">
        <v>85</v>
      </c>
      <c r="X6538" s="117" t="s">
        <v>907</v>
      </c>
      <c r="Y6538" s="120">
        <v>43565</v>
      </c>
      <c r="Z6538" s="121">
        <v>0.625</v>
      </c>
      <c r="AA6538" s="121">
        <v>0.71527777777777779</v>
      </c>
      <c r="AB6538" s="117" t="s">
        <v>582</v>
      </c>
      <c r="AC6538" s="119" t="s">
        <v>398</v>
      </c>
      <c r="AD6538" s="119" t="s">
        <v>398</v>
      </c>
    </row>
    <row r="6539" spans="1:30">
      <c r="A6539" s="117">
        <v>6538</v>
      </c>
      <c r="B6539" s="123" t="s">
        <v>469</v>
      </c>
      <c r="C6539" s="117" t="s">
        <v>5</v>
      </c>
      <c r="D6539" s="117" t="s">
        <v>595</v>
      </c>
      <c r="E6539" s="117">
        <v>6538</v>
      </c>
      <c r="F6539" s="117" t="s">
        <v>924</v>
      </c>
      <c r="G6539" s="117" t="s">
        <v>591</v>
      </c>
      <c r="H6539" s="117" t="s">
        <v>398</v>
      </c>
      <c r="I6539" s="117" t="s">
        <v>398</v>
      </c>
      <c r="J6539" s="117" t="s">
        <v>398</v>
      </c>
      <c r="K6539" s="117" t="s">
        <v>398</v>
      </c>
      <c r="L6539" s="117" t="s">
        <v>398</v>
      </c>
      <c r="M6539" s="117" t="s">
        <v>398</v>
      </c>
      <c r="N6539" s="117" t="s">
        <v>398</v>
      </c>
      <c r="O6539" s="125" t="s">
        <v>579</v>
      </c>
      <c r="P6539" s="117">
        <v>1</v>
      </c>
      <c r="Q6539" s="117" t="s">
        <v>398</v>
      </c>
      <c r="R6539" s="117" t="s">
        <v>398</v>
      </c>
      <c r="S6539" s="117" t="s">
        <v>398</v>
      </c>
      <c r="T6539" s="117" t="s">
        <v>398</v>
      </c>
      <c r="U6539" s="117" t="s">
        <v>398</v>
      </c>
      <c r="V6539" s="117" t="s">
        <v>398</v>
      </c>
      <c r="W6539" s="123">
        <v>85</v>
      </c>
      <c r="X6539" s="117" t="s">
        <v>907</v>
      </c>
      <c r="Y6539" s="120">
        <v>43565</v>
      </c>
      <c r="Z6539" s="121">
        <v>0.625</v>
      </c>
      <c r="AA6539" s="121">
        <v>0.71527777777777779</v>
      </c>
      <c r="AB6539" s="117" t="s">
        <v>582</v>
      </c>
      <c r="AC6539" s="119" t="s">
        <v>398</v>
      </c>
      <c r="AD6539" s="119" t="s">
        <v>398</v>
      </c>
    </row>
    <row r="6540" spans="1:30">
      <c r="A6540" s="117">
        <v>6539</v>
      </c>
      <c r="B6540" s="123" t="s">
        <v>469</v>
      </c>
      <c r="C6540" s="117" t="s">
        <v>5</v>
      </c>
      <c r="D6540" s="117" t="s">
        <v>595</v>
      </c>
      <c r="E6540" s="117">
        <v>6539</v>
      </c>
      <c r="F6540" s="117" t="s">
        <v>924</v>
      </c>
      <c r="G6540" s="117" t="s">
        <v>591</v>
      </c>
      <c r="H6540" s="117" t="s">
        <v>398</v>
      </c>
      <c r="I6540" s="117" t="s">
        <v>398</v>
      </c>
      <c r="J6540" s="117" t="s">
        <v>398</v>
      </c>
      <c r="K6540" s="117" t="s">
        <v>398</v>
      </c>
      <c r="L6540" s="117" t="s">
        <v>398</v>
      </c>
      <c r="M6540" s="117" t="s">
        <v>398</v>
      </c>
      <c r="N6540" s="117" t="s">
        <v>398</v>
      </c>
      <c r="O6540" s="125" t="s">
        <v>579</v>
      </c>
      <c r="P6540" s="117">
        <v>1</v>
      </c>
      <c r="Q6540" s="117" t="s">
        <v>398</v>
      </c>
      <c r="R6540" s="117" t="s">
        <v>398</v>
      </c>
      <c r="S6540" s="117" t="s">
        <v>398</v>
      </c>
      <c r="T6540" s="117" t="s">
        <v>398</v>
      </c>
      <c r="U6540" s="117" t="s">
        <v>398</v>
      </c>
      <c r="V6540" s="117" t="s">
        <v>398</v>
      </c>
      <c r="W6540" s="123">
        <v>85</v>
      </c>
      <c r="X6540" s="117" t="s">
        <v>907</v>
      </c>
      <c r="Y6540" s="120">
        <v>43565</v>
      </c>
      <c r="Z6540" s="121">
        <v>0.625</v>
      </c>
      <c r="AA6540" s="121">
        <v>0.71527777777777779</v>
      </c>
      <c r="AB6540" s="117" t="s">
        <v>582</v>
      </c>
      <c r="AC6540" s="119" t="s">
        <v>398</v>
      </c>
      <c r="AD6540" s="119" t="s">
        <v>398</v>
      </c>
    </row>
    <row r="6541" spans="1:30">
      <c r="A6541" s="117">
        <v>6540</v>
      </c>
      <c r="B6541" s="123" t="s">
        <v>469</v>
      </c>
      <c r="C6541" s="117" t="s">
        <v>5</v>
      </c>
      <c r="D6541" s="117" t="s">
        <v>595</v>
      </c>
      <c r="E6541" s="117">
        <v>6540</v>
      </c>
      <c r="F6541" s="117" t="s">
        <v>924</v>
      </c>
      <c r="G6541" s="117" t="s">
        <v>591</v>
      </c>
      <c r="H6541" s="117" t="s">
        <v>398</v>
      </c>
      <c r="I6541" s="117" t="s">
        <v>398</v>
      </c>
      <c r="J6541" s="117" t="s">
        <v>398</v>
      </c>
      <c r="K6541" s="117" t="s">
        <v>398</v>
      </c>
      <c r="L6541" s="117" t="s">
        <v>398</v>
      </c>
      <c r="M6541" s="117" t="s">
        <v>398</v>
      </c>
      <c r="N6541" s="117" t="s">
        <v>398</v>
      </c>
      <c r="O6541" s="125" t="s">
        <v>579</v>
      </c>
      <c r="P6541" s="117">
        <v>1</v>
      </c>
      <c r="Q6541" s="117" t="s">
        <v>398</v>
      </c>
      <c r="R6541" s="117" t="s">
        <v>398</v>
      </c>
      <c r="S6541" s="117" t="s">
        <v>398</v>
      </c>
      <c r="T6541" s="117" t="s">
        <v>398</v>
      </c>
      <c r="U6541" s="117" t="s">
        <v>398</v>
      </c>
      <c r="V6541" s="117" t="s">
        <v>398</v>
      </c>
      <c r="W6541" s="123">
        <v>85</v>
      </c>
      <c r="X6541" s="117" t="s">
        <v>907</v>
      </c>
      <c r="Y6541" s="120">
        <v>43565</v>
      </c>
      <c r="Z6541" s="121">
        <v>0.625</v>
      </c>
      <c r="AA6541" s="121">
        <v>0.71527777777777779</v>
      </c>
      <c r="AB6541" s="117" t="s">
        <v>582</v>
      </c>
      <c r="AC6541" s="119" t="s">
        <v>398</v>
      </c>
      <c r="AD6541" s="119" t="s">
        <v>398</v>
      </c>
    </row>
    <row r="6542" spans="1:30">
      <c r="A6542" s="117">
        <v>6541</v>
      </c>
      <c r="B6542" s="123" t="s">
        <v>469</v>
      </c>
      <c r="C6542" s="117" t="s">
        <v>5</v>
      </c>
      <c r="D6542" s="117" t="s">
        <v>595</v>
      </c>
      <c r="E6542" s="117">
        <v>6541</v>
      </c>
      <c r="F6542" s="117" t="s">
        <v>924</v>
      </c>
      <c r="G6542" s="117" t="s">
        <v>591</v>
      </c>
      <c r="H6542" s="117" t="s">
        <v>398</v>
      </c>
      <c r="I6542" s="117" t="s">
        <v>398</v>
      </c>
      <c r="J6542" s="117" t="s">
        <v>398</v>
      </c>
      <c r="K6542" s="117" t="s">
        <v>398</v>
      </c>
      <c r="L6542" s="117" t="s">
        <v>398</v>
      </c>
      <c r="M6542" s="117" t="s">
        <v>398</v>
      </c>
      <c r="N6542" s="117" t="s">
        <v>398</v>
      </c>
      <c r="O6542" s="125" t="s">
        <v>579</v>
      </c>
      <c r="P6542" s="117">
        <v>1</v>
      </c>
      <c r="Q6542" s="117" t="s">
        <v>398</v>
      </c>
      <c r="R6542" s="117" t="s">
        <v>398</v>
      </c>
      <c r="S6542" s="117" t="s">
        <v>398</v>
      </c>
      <c r="T6542" s="117" t="s">
        <v>398</v>
      </c>
      <c r="U6542" s="117" t="s">
        <v>398</v>
      </c>
      <c r="V6542" s="117" t="s">
        <v>398</v>
      </c>
      <c r="W6542" s="123">
        <v>85</v>
      </c>
      <c r="X6542" s="117" t="s">
        <v>907</v>
      </c>
      <c r="Y6542" s="120">
        <v>43565</v>
      </c>
      <c r="Z6542" s="121">
        <v>0.625</v>
      </c>
      <c r="AA6542" s="121">
        <v>0.71527777777777779</v>
      </c>
      <c r="AB6542" s="117" t="s">
        <v>582</v>
      </c>
      <c r="AC6542" s="119" t="s">
        <v>398</v>
      </c>
      <c r="AD6542" s="119" t="s">
        <v>398</v>
      </c>
    </row>
    <row r="6543" spans="1:30">
      <c r="A6543" s="117">
        <v>6542</v>
      </c>
      <c r="B6543" s="123" t="s">
        <v>469</v>
      </c>
      <c r="C6543" s="117" t="s">
        <v>5</v>
      </c>
      <c r="D6543" s="117" t="s">
        <v>595</v>
      </c>
      <c r="E6543" s="117">
        <v>6542</v>
      </c>
      <c r="F6543" s="117" t="s">
        <v>924</v>
      </c>
      <c r="G6543" s="117" t="s">
        <v>591</v>
      </c>
      <c r="H6543" s="117" t="s">
        <v>398</v>
      </c>
      <c r="I6543" s="117" t="s">
        <v>398</v>
      </c>
      <c r="J6543" s="117" t="s">
        <v>398</v>
      </c>
      <c r="K6543" s="117" t="s">
        <v>398</v>
      </c>
      <c r="L6543" s="117" t="s">
        <v>398</v>
      </c>
      <c r="M6543" s="117" t="s">
        <v>398</v>
      </c>
      <c r="N6543" s="117" t="s">
        <v>398</v>
      </c>
      <c r="O6543" s="125" t="s">
        <v>579</v>
      </c>
      <c r="P6543" s="117">
        <v>1</v>
      </c>
      <c r="Q6543" s="117" t="s">
        <v>398</v>
      </c>
      <c r="R6543" s="117" t="s">
        <v>398</v>
      </c>
      <c r="S6543" s="117" t="s">
        <v>398</v>
      </c>
      <c r="T6543" s="117" t="s">
        <v>398</v>
      </c>
      <c r="U6543" s="117" t="s">
        <v>398</v>
      </c>
      <c r="V6543" s="117" t="s">
        <v>398</v>
      </c>
      <c r="W6543" s="123">
        <v>85</v>
      </c>
      <c r="X6543" s="117" t="s">
        <v>907</v>
      </c>
      <c r="Y6543" s="120">
        <v>43565</v>
      </c>
      <c r="Z6543" s="121">
        <v>0.625</v>
      </c>
      <c r="AA6543" s="121">
        <v>0.71527777777777779</v>
      </c>
      <c r="AB6543" s="117" t="s">
        <v>582</v>
      </c>
      <c r="AC6543" s="119" t="s">
        <v>398</v>
      </c>
      <c r="AD6543" s="119" t="s">
        <v>398</v>
      </c>
    </row>
    <row r="6544" spans="1:30">
      <c r="A6544" s="117">
        <v>6543</v>
      </c>
      <c r="B6544" s="123" t="s">
        <v>469</v>
      </c>
      <c r="C6544" s="117" t="s">
        <v>5</v>
      </c>
      <c r="D6544" s="117" t="s">
        <v>595</v>
      </c>
      <c r="E6544" s="117">
        <v>6543</v>
      </c>
      <c r="F6544" s="117" t="s">
        <v>924</v>
      </c>
      <c r="G6544" s="117" t="s">
        <v>591</v>
      </c>
      <c r="H6544" s="117" t="s">
        <v>398</v>
      </c>
      <c r="I6544" s="117" t="s">
        <v>398</v>
      </c>
      <c r="J6544" s="117" t="s">
        <v>398</v>
      </c>
      <c r="K6544" s="117" t="s">
        <v>398</v>
      </c>
      <c r="L6544" s="117" t="s">
        <v>398</v>
      </c>
      <c r="M6544" s="117" t="s">
        <v>398</v>
      </c>
      <c r="N6544" s="117" t="s">
        <v>398</v>
      </c>
      <c r="O6544" s="125" t="s">
        <v>579</v>
      </c>
      <c r="P6544" s="117">
        <v>1</v>
      </c>
      <c r="Q6544" s="117" t="s">
        <v>398</v>
      </c>
      <c r="R6544" s="117" t="s">
        <v>398</v>
      </c>
      <c r="S6544" s="117" t="s">
        <v>398</v>
      </c>
      <c r="T6544" s="117" t="s">
        <v>398</v>
      </c>
      <c r="U6544" s="117" t="s">
        <v>398</v>
      </c>
      <c r="V6544" s="117" t="s">
        <v>398</v>
      </c>
      <c r="W6544" s="123">
        <v>85</v>
      </c>
      <c r="X6544" s="117" t="s">
        <v>907</v>
      </c>
      <c r="Y6544" s="120">
        <v>43565</v>
      </c>
      <c r="Z6544" s="121">
        <v>0.625</v>
      </c>
      <c r="AA6544" s="121">
        <v>0.71527777777777779</v>
      </c>
      <c r="AB6544" s="117" t="s">
        <v>582</v>
      </c>
      <c r="AC6544" s="119" t="s">
        <v>398</v>
      </c>
      <c r="AD6544" s="119" t="s">
        <v>398</v>
      </c>
    </row>
    <row r="6545" spans="1:30">
      <c r="A6545" s="117">
        <v>6544</v>
      </c>
      <c r="B6545" s="123" t="s">
        <v>469</v>
      </c>
      <c r="C6545" s="117" t="s">
        <v>5</v>
      </c>
      <c r="D6545" s="117" t="s">
        <v>595</v>
      </c>
      <c r="E6545" s="117">
        <v>6544</v>
      </c>
      <c r="F6545" s="117" t="s">
        <v>924</v>
      </c>
      <c r="G6545" s="117" t="s">
        <v>591</v>
      </c>
      <c r="H6545" s="117" t="s">
        <v>398</v>
      </c>
      <c r="I6545" s="117" t="s">
        <v>398</v>
      </c>
      <c r="J6545" s="117" t="s">
        <v>398</v>
      </c>
      <c r="K6545" s="117" t="s">
        <v>398</v>
      </c>
      <c r="L6545" s="117" t="s">
        <v>398</v>
      </c>
      <c r="M6545" s="117" t="s">
        <v>398</v>
      </c>
      <c r="N6545" s="117" t="s">
        <v>398</v>
      </c>
      <c r="O6545" s="125" t="s">
        <v>579</v>
      </c>
      <c r="P6545" s="117">
        <v>1</v>
      </c>
      <c r="Q6545" s="117" t="s">
        <v>398</v>
      </c>
      <c r="R6545" s="117" t="s">
        <v>398</v>
      </c>
      <c r="S6545" s="117" t="s">
        <v>398</v>
      </c>
      <c r="T6545" s="117" t="s">
        <v>398</v>
      </c>
      <c r="U6545" s="117" t="s">
        <v>398</v>
      </c>
      <c r="V6545" s="117" t="s">
        <v>398</v>
      </c>
      <c r="W6545" s="123">
        <v>85</v>
      </c>
      <c r="X6545" s="117" t="s">
        <v>907</v>
      </c>
      <c r="Y6545" s="120">
        <v>43565</v>
      </c>
      <c r="Z6545" s="121">
        <v>0.625</v>
      </c>
      <c r="AA6545" s="121">
        <v>0.71527777777777779</v>
      </c>
      <c r="AB6545" s="117" t="s">
        <v>582</v>
      </c>
      <c r="AC6545" s="119" t="s">
        <v>398</v>
      </c>
      <c r="AD6545" s="119" t="s">
        <v>398</v>
      </c>
    </row>
    <row r="6546" spans="1:30">
      <c r="A6546" s="117">
        <v>6545</v>
      </c>
      <c r="B6546" s="123" t="s">
        <v>469</v>
      </c>
      <c r="C6546" s="117" t="s">
        <v>5</v>
      </c>
      <c r="D6546" s="117" t="s">
        <v>595</v>
      </c>
      <c r="E6546" s="117">
        <v>6545</v>
      </c>
      <c r="F6546" s="117" t="s">
        <v>924</v>
      </c>
      <c r="G6546" s="117" t="s">
        <v>591</v>
      </c>
      <c r="H6546" s="117" t="s">
        <v>398</v>
      </c>
      <c r="I6546" s="117" t="s">
        <v>398</v>
      </c>
      <c r="J6546" s="117" t="s">
        <v>398</v>
      </c>
      <c r="K6546" s="117" t="s">
        <v>398</v>
      </c>
      <c r="L6546" s="117" t="s">
        <v>398</v>
      </c>
      <c r="M6546" s="117" t="s">
        <v>398</v>
      </c>
      <c r="N6546" s="117" t="s">
        <v>398</v>
      </c>
      <c r="O6546" s="125" t="s">
        <v>579</v>
      </c>
      <c r="P6546" s="117">
        <v>1</v>
      </c>
      <c r="Q6546" s="117" t="s">
        <v>398</v>
      </c>
      <c r="R6546" s="117" t="s">
        <v>398</v>
      </c>
      <c r="S6546" s="117" t="s">
        <v>398</v>
      </c>
      <c r="T6546" s="117" t="s">
        <v>398</v>
      </c>
      <c r="U6546" s="117" t="s">
        <v>398</v>
      </c>
      <c r="V6546" s="117" t="s">
        <v>398</v>
      </c>
      <c r="W6546" s="123">
        <v>85</v>
      </c>
      <c r="X6546" s="117" t="s">
        <v>907</v>
      </c>
      <c r="Y6546" s="120">
        <v>43565</v>
      </c>
      <c r="Z6546" s="121">
        <v>0.625</v>
      </c>
      <c r="AA6546" s="121">
        <v>0.71527777777777779</v>
      </c>
      <c r="AB6546" s="117" t="s">
        <v>582</v>
      </c>
      <c r="AC6546" s="119" t="s">
        <v>398</v>
      </c>
      <c r="AD6546" s="119" t="s">
        <v>398</v>
      </c>
    </row>
    <row r="6547" spans="1:30">
      <c r="A6547" s="117">
        <v>6546</v>
      </c>
      <c r="B6547" s="123" t="s">
        <v>469</v>
      </c>
      <c r="C6547" s="117" t="s">
        <v>5</v>
      </c>
      <c r="D6547" s="117" t="s">
        <v>595</v>
      </c>
      <c r="E6547" s="117">
        <v>6546</v>
      </c>
      <c r="F6547" s="117" t="s">
        <v>924</v>
      </c>
      <c r="G6547" s="117" t="s">
        <v>591</v>
      </c>
      <c r="H6547" s="117" t="s">
        <v>398</v>
      </c>
      <c r="I6547" s="117" t="s">
        <v>398</v>
      </c>
      <c r="J6547" s="117" t="s">
        <v>398</v>
      </c>
      <c r="K6547" s="117" t="s">
        <v>398</v>
      </c>
      <c r="L6547" s="117" t="s">
        <v>398</v>
      </c>
      <c r="M6547" s="117" t="s">
        <v>398</v>
      </c>
      <c r="N6547" s="117" t="s">
        <v>398</v>
      </c>
      <c r="O6547" s="125" t="s">
        <v>579</v>
      </c>
      <c r="P6547" s="117">
        <v>1</v>
      </c>
      <c r="Q6547" s="117" t="s">
        <v>398</v>
      </c>
      <c r="R6547" s="117" t="s">
        <v>398</v>
      </c>
      <c r="S6547" s="117" t="s">
        <v>398</v>
      </c>
      <c r="T6547" s="117" t="s">
        <v>398</v>
      </c>
      <c r="U6547" s="117" t="s">
        <v>398</v>
      </c>
      <c r="V6547" s="117" t="s">
        <v>398</v>
      </c>
      <c r="W6547" s="123">
        <v>85</v>
      </c>
      <c r="X6547" s="117" t="s">
        <v>907</v>
      </c>
      <c r="Y6547" s="120">
        <v>43565</v>
      </c>
      <c r="Z6547" s="121">
        <v>0.625</v>
      </c>
      <c r="AA6547" s="121">
        <v>0.71527777777777779</v>
      </c>
      <c r="AB6547" s="117" t="s">
        <v>582</v>
      </c>
      <c r="AC6547" s="119" t="s">
        <v>398</v>
      </c>
      <c r="AD6547" s="119" t="s">
        <v>398</v>
      </c>
    </row>
    <row r="6548" spans="1:30">
      <c r="A6548" s="117">
        <v>6547</v>
      </c>
      <c r="B6548" s="123" t="s">
        <v>469</v>
      </c>
      <c r="C6548" s="117" t="s">
        <v>5</v>
      </c>
      <c r="D6548" s="117" t="s">
        <v>595</v>
      </c>
      <c r="E6548" s="117">
        <v>6547</v>
      </c>
      <c r="F6548" s="117" t="s">
        <v>924</v>
      </c>
      <c r="G6548" s="117" t="s">
        <v>591</v>
      </c>
      <c r="H6548" s="117" t="s">
        <v>398</v>
      </c>
      <c r="I6548" s="117" t="s">
        <v>398</v>
      </c>
      <c r="J6548" s="117" t="s">
        <v>398</v>
      </c>
      <c r="K6548" s="117" t="s">
        <v>398</v>
      </c>
      <c r="L6548" s="117" t="s">
        <v>398</v>
      </c>
      <c r="M6548" s="117" t="s">
        <v>398</v>
      </c>
      <c r="N6548" s="117" t="s">
        <v>398</v>
      </c>
      <c r="O6548" s="125" t="s">
        <v>579</v>
      </c>
      <c r="P6548" s="117">
        <v>1</v>
      </c>
      <c r="Q6548" s="117" t="s">
        <v>398</v>
      </c>
      <c r="R6548" s="117" t="s">
        <v>398</v>
      </c>
      <c r="S6548" s="117" t="s">
        <v>398</v>
      </c>
      <c r="T6548" s="117" t="s">
        <v>398</v>
      </c>
      <c r="U6548" s="117" t="s">
        <v>398</v>
      </c>
      <c r="V6548" s="117" t="s">
        <v>398</v>
      </c>
      <c r="W6548" s="123">
        <v>85</v>
      </c>
      <c r="X6548" s="117" t="s">
        <v>907</v>
      </c>
      <c r="Y6548" s="120">
        <v>43565</v>
      </c>
      <c r="Z6548" s="121">
        <v>0.625</v>
      </c>
      <c r="AA6548" s="121">
        <v>0.71527777777777779</v>
      </c>
      <c r="AB6548" s="117" t="s">
        <v>582</v>
      </c>
      <c r="AC6548" s="119" t="s">
        <v>398</v>
      </c>
      <c r="AD6548" s="119" t="s">
        <v>398</v>
      </c>
    </row>
    <row r="6549" spans="1:30">
      <c r="A6549" s="117">
        <v>6548</v>
      </c>
      <c r="B6549" s="123" t="s">
        <v>469</v>
      </c>
      <c r="C6549" s="117" t="s">
        <v>5</v>
      </c>
      <c r="D6549" s="117" t="s">
        <v>595</v>
      </c>
      <c r="E6549" s="117">
        <v>6548</v>
      </c>
      <c r="F6549" s="117" t="s">
        <v>924</v>
      </c>
      <c r="G6549" s="117" t="s">
        <v>591</v>
      </c>
      <c r="H6549" s="117" t="s">
        <v>398</v>
      </c>
      <c r="I6549" s="117" t="s">
        <v>398</v>
      </c>
      <c r="J6549" s="117" t="s">
        <v>398</v>
      </c>
      <c r="K6549" s="117" t="s">
        <v>398</v>
      </c>
      <c r="L6549" s="117" t="s">
        <v>398</v>
      </c>
      <c r="M6549" s="117" t="s">
        <v>398</v>
      </c>
      <c r="N6549" s="117" t="s">
        <v>398</v>
      </c>
      <c r="O6549" s="125" t="s">
        <v>579</v>
      </c>
      <c r="P6549" s="117">
        <v>1</v>
      </c>
      <c r="Q6549" s="117" t="s">
        <v>398</v>
      </c>
      <c r="R6549" s="117" t="s">
        <v>398</v>
      </c>
      <c r="S6549" s="117" t="s">
        <v>398</v>
      </c>
      <c r="T6549" s="117" t="s">
        <v>398</v>
      </c>
      <c r="U6549" s="117" t="s">
        <v>398</v>
      </c>
      <c r="V6549" s="117" t="s">
        <v>398</v>
      </c>
      <c r="W6549" s="123">
        <v>85</v>
      </c>
      <c r="X6549" s="117" t="s">
        <v>907</v>
      </c>
      <c r="Y6549" s="120">
        <v>43565</v>
      </c>
      <c r="Z6549" s="121">
        <v>0.625</v>
      </c>
      <c r="AA6549" s="121">
        <v>0.71527777777777779</v>
      </c>
      <c r="AB6549" s="117" t="s">
        <v>582</v>
      </c>
      <c r="AC6549" s="119" t="s">
        <v>398</v>
      </c>
      <c r="AD6549" s="119" t="s">
        <v>398</v>
      </c>
    </row>
    <row r="6550" spans="1:30">
      <c r="A6550" s="117">
        <v>6549</v>
      </c>
      <c r="B6550" s="123" t="s">
        <v>469</v>
      </c>
      <c r="C6550" s="117" t="s">
        <v>5</v>
      </c>
      <c r="D6550" s="117" t="s">
        <v>595</v>
      </c>
      <c r="E6550" s="117">
        <v>6549</v>
      </c>
      <c r="F6550" s="117" t="s">
        <v>924</v>
      </c>
      <c r="G6550" s="117" t="s">
        <v>591</v>
      </c>
      <c r="H6550" s="117" t="s">
        <v>398</v>
      </c>
      <c r="I6550" s="117" t="s">
        <v>398</v>
      </c>
      <c r="J6550" s="117" t="s">
        <v>398</v>
      </c>
      <c r="K6550" s="117" t="s">
        <v>398</v>
      </c>
      <c r="L6550" s="117" t="s">
        <v>398</v>
      </c>
      <c r="M6550" s="117" t="s">
        <v>398</v>
      </c>
      <c r="N6550" s="117" t="s">
        <v>398</v>
      </c>
      <c r="O6550" s="125" t="s">
        <v>579</v>
      </c>
      <c r="P6550" s="117">
        <v>1</v>
      </c>
      <c r="Q6550" s="117" t="s">
        <v>398</v>
      </c>
      <c r="R6550" s="117" t="s">
        <v>398</v>
      </c>
      <c r="S6550" s="117" t="s">
        <v>398</v>
      </c>
      <c r="T6550" s="117" t="s">
        <v>398</v>
      </c>
      <c r="U6550" s="117" t="s">
        <v>398</v>
      </c>
      <c r="V6550" s="117" t="s">
        <v>398</v>
      </c>
      <c r="W6550" s="123">
        <v>85</v>
      </c>
      <c r="X6550" s="117" t="s">
        <v>907</v>
      </c>
      <c r="Y6550" s="120">
        <v>43565</v>
      </c>
      <c r="Z6550" s="121">
        <v>0.625</v>
      </c>
      <c r="AA6550" s="121">
        <v>0.71527777777777779</v>
      </c>
      <c r="AB6550" s="117" t="s">
        <v>582</v>
      </c>
      <c r="AC6550" s="119" t="s">
        <v>398</v>
      </c>
      <c r="AD6550" s="119" t="s">
        <v>398</v>
      </c>
    </row>
    <row r="6551" spans="1:30">
      <c r="A6551" s="117">
        <v>6550</v>
      </c>
      <c r="B6551" s="123" t="s">
        <v>469</v>
      </c>
      <c r="C6551" s="117" t="s">
        <v>5</v>
      </c>
      <c r="D6551" s="117" t="s">
        <v>595</v>
      </c>
      <c r="E6551" s="117">
        <v>6550</v>
      </c>
      <c r="F6551" s="117" t="s">
        <v>924</v>
      </c>
      <c r="G6551" s="117" t="s">
        <v>591</v>
      </c>
      <c r="H6551" s="117" t="s">
        <v>398</v>
      </c>
      <c r="I6551" s="117" t="s">
        <v>398</v>
      </c>
      <c r="J6551" s="117" t="s">
        <v>398</v>
      </c>
      <c r="K6551" s="117" t="s">
        <v>398</v>
      </c>
      <c r="L6551" s="117" t="s">
        <v>398</v>
      </c>
      <c r="M6551" s="117" t="s">
        <v>398</v>
      </c>
      <c r="N6551" s="117" t="s">
        <v>398</v>
      </c>
      <c r="O6551" s="125" t="s">
        <v>579</v>
      </c>
      <c r="P6551" s="117">
        <v>1</v>
      </c>
      <c r="Q6551" s="117" t="s">
        <v>398</v>
      </c>
      <c r="R6551" s="117" t="s">
        <v>398</v>
      </c>
      <c r="S6551" s="117" t="s">
        <v>398</v>
      </c>
      <c r="T6551" s="117" t="s">
        <v>398</v>
      </c>
      <c r="U6551" s="117" t="s">
        <v>398</v>
      </c>
      <c r="V6551" s="117" t="s">
        <v>398</v>
      </c>
      <c r="W6551" s="123">
        <v>85</v>
      </c>
      <c r="X6551" s="117" t="s">
        <v>907</v>
      </c>
      <c r="Y6551" s="120">
        <v>43565</v>
      </c>
      <c r="Z6551" s="121">
        <v>0.625</v>
      </c>
      <c r="AA6551" s="121">
        <v>0.71527777777777779</v>
      </c>
      <c r="AB6551" s="117" t="s">
        <v>582</v>
      </c>
      <c r="AC6551" s="119" t="s">
        <v>398</v>
      </c>
      <c r="AD6551" s="119" t="s">
        <v>398</v>
      </c>
    </row>
    <row r="6552" spans="1:30">
      <c r="A6552" s="117">
        <v>6551</v>
      </c>
      <c r="B6552" s="123" t="s">
        <v>469</v>
      </c>
      <c r="C6552" s="117" t="s">
        <v>5</v>
      </c>
      <c r="D6552" s="117" t="s">
        <v>595</v>
      </c>
      <c r="E6552" s="117">
        <v>6551</v>
      </c>
      <c r="F6552" s="117" t="s">
        <v>924</v>
      </c>
      <c r="G6552" s="117" t="s">
        <v>591</v>
      </c>
      <c r="H6552" s="117" t="s">
        <v>398</v>
      </c>
      <c r="I6552" s="117" t="s">
        <v>398</v>
      </c>
      <c r="J6552" s="117" t="s">
        <v>398</v>
      </c>
      <c r="K6552" s="117" t="s">
        <v>398</v>
      </c>
      <c r="L6552" s="117" t="s">
        <v>398</v>
      </c>
      <c r="M6552" s="117" t="s">
        <v>398</v>
      </c>
      <c r="N6552" s="117" t="s">
        <v>398</v>
      </c>
      <c r="O6552" s="125" t="s">
        <v>579</v>
      </c>
      <c r="P6552" s="117">
        <v>1</v>
      </c>
      <c r="Q6552" s="117" t="s">
        <v>398</v>
      </c>
      <c r="R6552" s="117" t="s">
        <v>398</v>
      </c>
      <c r="S6552" s="117" t="s">
        <v>398</v>
      </c>
      <c r="T6552" s="117" t="s">
        <v>398</v>
      </c>
      <c r="U6552" s="117" t="s">
        <v>398</v>
      </c>
      <c r="V6552" s="117" t="s">
        <v>398</v>
      </c>
      <c r="W6552" s="123">
        <v>85</v>
      </c>
      <c r="X6552" s="117" t="s">
        <v>907</v>
      </c>
      <c r="Y6552" s="120">
        <v>43565</v>
      </c>
      <c r="Z6552" s="121">
        <v>0.625</v>
      </c>
      <c r="AA6552" s="121">
        <v>0.71527777777777779</v>
      </c>
      <c r="AB6552" s="117" t="s">
        <v>582</v>
      </c>
      <c r="AC6552" s="119" t="s">
        <v>398</v>
      </c>
      <c r="AD6552" s="119" t="s">
        <v>398</v>
      </c>
    </row>
    <row r="6553" spans="1:30">
      <c r="A6553" s="117">
        <v>6552</v>
      </c>
      <c r="B6553" s="123" t="s">
        <v>469</v>
      </c>
      <c r="C6553" s="117" t="s">
        <v>5</v>
      </c>
      <c r="D6553" s="117" t="s">
        <v>595</v>
      </c>
      <c r="E6553" s="117">
        <v>6552</v>
      </c>
      <c r="F6553" s="117" t="s">
        <v>924</v>
      </c>
      <c r="G6553" s="117" t="s">
        <v>591</v>
      </c>
      <c r="H6553" s="117" t="s">
        <v>398</v>
      </c>
      <c r="I6553" s="117" t="s">
        <v>398</v>
      </c>
      <c r="J6553" s="117" t="s">
        <v>398</v>
      </c>
      <c r="K6553" s="117" t="s">
        <v>398</v>
      </c>
      <c r="L6553" s="117" t="s">
        <v>398</v>
      </c>
      <c r="M6553" s="117" t="s">
        <v>398</v>
      </c>
      <c r="N6553" s="117" t="s">
        <v>398</v>
      </c>
      <c r="O6553" s="125" t="s">
        <v>579</v>
      </c>
      <c r="P6553" s="117">
        <v>1</v>
      </c>
      <c r="Q6553" s="117" t="s">
        <v>398</v>
      </c>
      <c r="R6553" s="117" t="s">
        <v>398</v>
      </c>
      <c r="S6553" s="117" t="s">
        <v>398</v>
      </c>
      <c r="T6553" s="117" t="s">
        <v>398</v>
      </c>
      <c r="U6553" s="117" t="s">
        <v>398</v>
      </c>
      <c r="V6553" s="117" t="s">
        <v>398</v>
      </c>
      <c r="W6553" s="123">
        <v>85</v>
      </c>
      <c r="X6553" s="117" t="s">
        <v>907</v>
      </c>
      <c r="Y6553" s="120">
        <v>43565</v>
      </c>
      <c r="Z6553" s="121">
        <v>0.625</v>
      </c>
      <c r="AA6553" s="121">
        <v>0.71527777777777779</v>
      </c>
      <c r="AB6553" s="117" t="s">
        <v>582</v>
      </c>
      <c r="AC6553" s="119" t="s">
        <v>398</v>
      </c>
      <c r="AD6553" s="119" t="s">
        <v>398</v>
      </c>
    </row>
    <row r="6554" spans="1:30">
      <c r="A6554" s="117">
        <v>6553</v>
      </c>
      <c r="B6554" s="123" t="s">
        <v>469</v>
      </c>
      <c r="C6554" s="117" t="s">
        <v>5</v>
      </c>
      <c r="D6554" s="117" t="s">
        <v>595</v>
      </c>
      <c r="E6554" s="117">
        <v>6553</v>
      </c>
      <c r="F6554" s="117" t="s">
        <v>924</v>
      </c>
      <c r="G6554" s="117" t="s">
        <v>591</v>
      </c>
      <c r="H6554" s="117" t="s">
        <v>398</v>
      </c>
      <c r="I6554" s="117" t="s">
        <v>398</v>
      </c>
      <c r="J6554" s="117" t="s">
        <v>398</v>
      </c>
      <c r="K6554" s="117" t="s">
        <v>398</v>
      </c>
      <c r="L6554" s="117" t="s">
        <v>398</v>
      </c>
      <c r="M6554" s="117" t="s">
        <v>398</v>
      </c>
      <c r="N6554" s="117" t="s">
        <v>398</v>
      </c>
      <c r="O6554" s="125" t="s">
        <v>579</v>
      </c>
      <c r="P6554" s="117">
        <v>1</v>
      </c>
      <c r="Q6554" s="117" t="s">
        <v>398</v>
      </c>
      <c r="R6554" s="117" t="s">
        <v>398</v>
      </c>
      <c r="S6554" s="117" t="s">
        <v>398</v>
      </c>
      <c r="T6554" s="117" t="s">
        <v>398</v>
      </c>
      <c r="U6554" s="117" t="s">
        <v>398</v>
      </c>
      <c r="V6554" s="117" t="s">
        <v>398</v>
      </c>
      <c r="W6554" s="123">
        <v>85</v>
      </c>
      <c r="X6554" s="117" t="s">
        <v>907</v>
      </c>
      <c r="Y6554" s="120">
        <v>43565</v>
      </c>
      <c r="Z6554" s="121">
        <v>0.625</v>
      </c>
      <c r="AA6554" s="121">
        <v>0.71527777777777779</v>
      </c>
      <c r="AB6554" s="117" t="s">
        <v>582</v>
      </c>
      <c r="AC6554" s="119" t="s">
        <v>398</v>
      </c>
      <c r="AD6554" s="119" t="s">
        <v>398</v>
      </c>
    </row>
    <row r="6555" spans="1:30">
      <c r="A6555" s="117">
        <v>6554</v>
      </c>
      <c r="B6555" s="123" t="s">
        <v>469</v>
      </c>
      <c r="C6555" s="117" t="s">
        <v>5</v>
      </c>
      <c r="D6555" s="117" t="s">
        <v>595</v>
      </c>
      <c r="E6555" s="117">
        <v>6554</v>
      </c>
      <c r="F6555" s="117" t="s">
        <v>924</v>
      </c>
      <c r="G6555" s="117" t="s">
        <v>591</v>
      </c>
      <c r="H6555" s="117" t="s">
        <v>398</v>
      </c>
      <c r="I6555" s="117" t="s">
        <v>398</v>
      </c>
      <c r="J6555" s="117" t="s">
        <v>398</v>
      </c>
      <c r="K6555" s="117" t="s">
        <v>398</v>
      </c>
      <c r="L6555" s="117" t="s">
        <v>398</v>
      </c>
      <c r="M6555" s="117" t="s">
        <v>398</v>
      </c>
      <c r="N6555" s="117" t="s">
        <v>398</v>
      </c>
      <c r="O6555" s="125" t="s">
        <v>579</v>
      </c>
      <c r="P6555" s="117">
        <v>1</v>
      </c>
      <c r="Q6555" s="117" t="s">
        <v>398</v>
      </c>
      <c r="R6555" s="117" t="s">
        <v>398</v>
      </c>
      <c r="S6555" s="117" t="s">
        <v>398</v>
      </c>
      <c r="T6555" s="117" t="s">
        <v>398</v>
      </c>
      <c r="U6555" s="117" t="s">
        <v>398</v>
      </c>
      <c r="V6555" s="117" t="s">
        <v>398</v>
      </c>
      <c r="W6555" s="123">
        <v>85</v>
      </c>
      <c r="X6555" s="117" t="s">
        <v>907</v>
      </c>
      <c r="Y6555" s="120">
        <v>43565</v>
      </c>
      <c r="Z6555" s="121">
        <v>0.625</v>
      </c>
      <c r="AA6555" s="121">
        <v>0.71527777777777779</v>
      </c>
      <c r="AB6555" s="117" t="s">
        <v>582</v>
      </c>
      <c r="AC6555" s="119" t="s">
        <v>398</v>
      </c>
      <c r="AD6555" s="119" t="s">
        <v>398</v>
      </c>
    </row>
    <row r="6556" spans="1:30">
      <c r="A6556" s="117">
        <v>6555</v>
      </c>
      <c r="B6556" s="123" t="s">
        <v>469</v>
      </c>
      <c r="C6556" s="117" t="s">
        <v>5</v>
      </c>
      <c r="D6556" s="117" t="s">
        <v>595</v>
      </c>
      <c r="E6556" s="117">
        <v>6555</v>
      </c>
      <c r="F6556" s="117" t="s">
        <v>924</v>
      </c>
      <c r="G6556" s="117" t="s">
        <v>591</v>
      </c>
      <c r="H6556" s="117" t="s">
        <v>398</v>
      </c>
      <c r="I6556" s="117" t="s">
        <v>398</v>
      </c>
      <c r="J6556" s="117" t="s">
        <v>398</v>
      </c>
      <c r="K6556" s="117" t="s">
        <v>398</v>
      </c>
      <c r="L6556" s="117" t="s">
        <v>398</v>
      </c>
      <c r="M6556" s="117" t="s">
        <v>398</v>
      </c>
      <c r="N6556" s="117" t="s">
        <v>398</v>
      </c>
      <c r="O6556" s="125" t="s">
        <v>579</v>
      </c>
      <c r="P6556" s="117">
        <v>1</v>
      </c>
      <c r="Q6556" s="117" t="s">
        <v>398</v>
      </c>
      <c r="R6556" s="117" t="s">
        <v>398</v>
      </c>
      <c r="S6556" s="117" t="s">
        <v>398</v>
      </c>
      <c r="T6556" s="117" t="s">
        <v>398</v>
      </c>
      <c r="U6556" s="117" t="s">
        <v>398</v>
      </c>
      <c r="V6556" s="117" t="s">
        <v>398</v>
      </c>
      <c r="W6556" s="123">
        <v>85</v>
      </c>
      <c r="X6556" s="117" t="s">
        <v>907</v>
      </c>
      <c r="Y6556" s="120">
        <v>43565</v>
      </c>
      <c r="Z6556" s="121">
        <v>0.625</v>
      </c>
      <c r="AA6556" s="121">
        <v>0.71527777777777779</v>
      </c>
      <c r="AB6556" s="117" t="s">
        <v>582</v>
      </c>
      <c r="AC6556" s="119" t="s">
        <v>398</v>
      </c>
      <c r="AD6556" s="119" t="s">
        <v>398</v>
      </c>
    </row>
    <row r="6557" spans="1:30">
      <c r="A6557" s="117">
        <v>6556</v>
      </c>
      <c r="B6557" s="123" t="s">
        <v>469</v>
      </c>
      <c r="C6557" s="117" t="s">
        <v>5</v>
      </c>
      <c r="D6557" s="117" t="s">
        <v>595</v>
      </c>
      <c r="E6557" s="117">
        <v>6556</v>
      </c>
      <c r="F6557" s="117" t="s">
        <v>924</v>
      </c>
      <c r="G6557" s="117" t="s">
        <v>591</v>
      </c>
      <c r="H6557" s="117" t="s">
        <v>398</v>
      </c>
      <c r="I6557" s="117" t="s">
        <v>398</v>
      </c>
      <c r="J6557" s="117" t="s">
        <v>398</v>
      </c>
      <c r="K6557" s="117" t="s">
        <v>398</v>
      </c>
      <c r="L6557" s="117" t="s">
        <v>398</v>
      </c>
      <c r="M6557" s="117" t="s">
        <v>398</v>
      </c>
      <c r="N6557" s="117" t="s">
        <v>398</v>
      </c>
      <c r="O6557" s="125" t="s">
        <v>579</v>
      </c>
      <c r="P6557" s="117">
        <v>1</v>
      </c>
      <c r="Q6557" s="117" t="s">
        <v>398</v>
      </c>
      <c r="R6557" s="117" t="s">
        <v>398</v>
      </c>
      <c r="S6557" s="117" t="s">
        <v>398</v>
      </c>
      <c r="T6557" s="117" t="s">
        <v>398</v>
      </c>
      <c r="U6557" s="117" t="s">
        <v>398</v>
      </c>
      <c r="V6557" s="117" t="s">
        <v>398</v>
      </c>
      <c r="W6557" s="123">
        <v>85</v>
      </c>
      <c r="X6557" s="117" t="s">
        <v>907</v>
      </c>
      <c r="Y6557" s="120">
        <v>43565</v>
      </c>
      <c r="Z6557" s="121">
        <v>0.625</v>
      </c>
      <c r="AA6557" s="121">
        <v>0.71527777777777779</v>
      </c>
      <c r="AB6557" s="117" t="s">
        <v>582</v>
      </c>
      <c r="AC6557" s="119" t="s">
        <v>398</v>
      </c>
      <c r="AD6557" s="119" t="s">
        <v>398</v>
      </c>
    </row>
    <row r="6558" spans="1:30">
      <c r="A6558" s="117">
        <v>6557</v>
      </c>
      <c r="B6558" s="123" t="s">
        <v>469</v>
      </c>
      <c r="C6558" s="117" t="s">
        <v>5</v>
      </c>
      <c r="D6558" s="117" t="s">
        <v>595</v>
      </c>
      <c r="E6558" s="117">
        <v>6557</v>
      </c>
      <c r="F6558" s="117" t="s">
        <v>924</v>
      </c>
      <c r="G6558" s="117" t="s">
        <v>591</v>
      </c>
      <c r="H6558" s="117" t="s">
        <v>398</v>
      </c>
      <c r="I6558" s="117" t="s">
        <v>398</v>
      </c>
      <c r="J6558" s="117" t="s">
        <v>398</v>
      </c>
      <c r="K6558" s="117" t="s">
        <v>398</v>
      </c>
      <c r="L6558" s="117" t="s">
        <v>398</v>
      </c>
      <c r="M6558" s="117" t="s">
        <v>398</v>
      </c>
      <c r="N6558" s="117" t="s">
        <v>398</v>
      </c>
      <c r="O6558" s="125" t="s">
        <v>579</v>
      </c>
      <c r="P6558" s="117">
        <v>1</v>
      </c>
      <c r="Q6558" s="117" t="s">
        <v>398</v>
      </c>
      <c r="R6558" s="117" t="s">
        <v>398</v>
      </c>
      <c r="S6558" s="117" t="s">
        <v>398</v>
      </c>
      <c r="T6558" s="117" t="s">
        <v>398</v>
      </c>
      <c r="U6558" s="117" t="s">
        <v>398</v>
      </c>
      <c r="V6558" s="117" t="s">
        <v>398</v>
      </c>
      <c r="W6558" s="123">
        <v>85</v>
      </c>
      <c r="X6558" s="117" t="s">
        <v>907</v>
      </c>
      <c r="Y6558" s="120">
        <v>43565</v>
      </c>
      <c r="Z6558" s="121">
        <v>0.625</v>
      </c>
      <c r="AA6558" s="121">
        <v>0.71527777777777779</v>
      </c>
      <c r="AB6558" s="117" t="s">
        <v>582</v>
      </c>
      <c r="AC6558" s="119" t="s">
        <v>398</v>
      </c>
      <c r="AD6558" s="119" t="s">
        <v>398</v>
      </c>
    </row>
    <row r="6559" spans="1:30">
      <c r="A6559" s="117">
        <v>6558</v>
      </c>
      <c r="B6559" s="123" t="s">
        <v>469</v>
      </c>
      <c r="C6559" s="117" t="s">
        <v>5</v>
      </c>
      <c r="D6559" s="117" t="s">
        <v>595</v>
      </c>
      <c r="E6559" s="117">
        <v>6558</v>
      </c>
      <c r="F6559" s="117" t="s">
        <v>924</v>
      </c>
      <c r="G6559" s="117" t="s">
        <v>591</v>
      </c>
      <c r="H6559" s="117" t="s">
        <v>398</v>
      </c>
      <c r="I6559" s="117" t="s">
        <v>398</v>
      </c>
      <c r="J6559" s="117" t="s">
        <v>398</v>
      </c>
      <c r="K6559" s="117" t="s">
        <v>398</v>
      </c>
      <c r="L6559" s="117" t="s">
        <v>398</v>
      </c>
      <c r="M6559" s="117" t="s">
        <v>398</v>
      </c>
      <c r="N6559" s="117" t="s">
        <v>398</v>
      </c>
      <c r="O6559" s="125" t="s">
        <v>579</v>
      </c>
      <c r="P6559" s="117">
        <v>1</v>
      </c>
      <c r="Q6559" s="117" t="s">
        <v>398</v>
      </c>
      <c r="R6559" s="117" t="s">
        <v>398</v>
      </c>
      <c r="S6559" s="117" t="s">
        <v>398</v>
      </c>
      <c r="T6559" s="117" t="s">
        <v>398</v>
      </c>
      <c r="U6559" s="117" t="s">
        <v>398</v>
      </c>
      <c r="V6559" s="117" t="s">
        <v>398</v>
      </c>
      <c r="W6559" s="123">
        <v>85</v>
      </c>
      <c r="X6559" s="117" t="s">
        <v>907</v>
      </c>
      <c r="Y6559" s="120">
        <v>43565</v>
      </c>
      <c r="Z6559" s="121">
        <v>0.625</v>
      </c>
      <c r="AA6559" s="121">
        <v>0.71527777777777779</v>
      </c>
      <c r="AB6559" s="117" t="s">
        <v>582</v>
      </c>
      <c r="AC6559" s="119" t="s">
        <v>398</v>
      </c>
      <c r="AD6559" s="119" t="s">
        <v>398</v>
      </c>
    </row>
    <row r="6560" spans="1:30">
      <c r="A6560" s="117">
        <v>6559</v>
      </c>
      <c r="B6560" s="123" t="s">
        <v>469</v>
      </c>
      <c r="C6560" s="117" t="s">
        <v>5</v>
      </c>
      <c r="D6560" s="117" t="s">
        <v>595</v>
      </c>
      <c r="E6560" s="117">
        <v>6559</v>
      </c>
      <c r="F6560" s="117" t="s">
        <v>924</v>
      </c>
      <c r="G6560" s="117" t="s">
        <v>591</v>
      </c>
      <c r="H6560" s="117" t="s">
        <v>398</v>
      </c>
      <c r="I6560" s="117" t="s">
        <v>398</v>
      </c>
      <c r="J6560" s="117" t="s">
        <v>398</v>
      </c>
      <c r="K6560" s="117" t="s">
        <v>398</v>
      </c>
      <c r="L6560" s="117" t="s">
        <v>398</v>
      </c>
      <c r="M6560" s="117" t="s">
        <v>398</v>
      </c>
      <c r="N6560" s="117" t="s">
        <v>398</v>
      </c>
      <c r="O6560" s="125" t="s">
        <v>579</v>
      </c>
      <c r="P6560" s="117">
        <v>1</v>
      </c>
      <c r="Q6560" s="117" t="s">
        <v>398</v>
      </c>
      <c r="R6560" s="117" t="s">
        <v>398</v>
      </c>
      <c r="S6560" s="117" t="s">
        <v>398</v>
      </c>
      <c r="T6560" s="117" t="s">
        <v>398</v>
      </c>
      <c r="U6560" s="117" t="s">
        <v>398</v>
      </c>
      <c r="V6560" s="117" t="s">
        <v>398</v>
      </c>
      <c r="W6560" s="123">
        <v>85</v>
      </c>
      <c r="X6560" s="117" t="s">
        <v>907</v>
      </c>
      <c r="Y6560" s="120">
        <v>43565</v>
      </c>
      <c r="Z6560" s="121">
        <v>0.625</v>
      </c>
      <c r="AA6560" s="121">
        <v>0.71527777777777779</v>
      </c>
      <c r="AB6560" s="117" t="s">
        <v>582</v>
      </c>
      <c r="AC6560" s="119" t="s">
        <v>398</v>
      </c>
      <c r="AD6560" s="119" t="s">
        <v>398</v>
      </c>
    </row>
    <row r="6561" spans="1:30">
      <c r="A6561" s="117">
        <v>6560</v>
      </c>
      <c r="B6561" s="123" t="s">
        <v>469</v>
      </c>
      <c r="C6561" s="117" t="s">
        <v>5</v>
      </c>
      <c r="D6561" s="117" t="s">
        <v>595</v>
      </c>
      <c r="E6561" s="117">
        <v>6560</v>
      </c>
      <c r="F6561" s="117" t="s">
        <v>924</v>
      </c>
      <c r="G6561" s="117" t="s">
        <v>591</v>
      </c>
      <c r="H6561" s="117" t="s">
        <v>398</v>
      </c>
      <c r="I6561" s="117" t="s">
        <v>398</v>
      </c>
      <c r="J6561" s="117" t="s">
        <v>398</v>
      </c>
      <c r="K6561" s="117" t="s">
        <v>398</v>
      </c>
      <c r="L6561" s="117" t="s">
        <v>398</v>
      </c>
      <c r="M6561" s="117" t="s">
        <v>398</v>
      </c>
      <c r="N6561" s="117" t="s">
        <v>398</v>
      </c>
      <c r="O6561" s="125" t="s">
        <v>579</v>
      </c>
      <c r="P6561" s="117">
        <v>1</v>
      </c>
      <c r="Q6561" s="117" t="s">
        <v>398</v>
      </c>
      <c r="R6561" s="117" t="s">
        <v>398</v>
      </c>
      <c r="S6561" s="117" t="s">
        <v>398</v>
      </c>
      <c r="T6561" s="117" t="s">
        <v>398</v>
      </c>
      <c r="U6561" s="117" t="s">
        <v>398</v>
      </c>
      <c r="V6561" s="117" t="s">
        <v>398</v>
      </c>
      <c r="W6561" s="123">
        <v>85</v>
      </c>
      <c r="X6561" s="117" t="s">
        <v>907</v>
      </c>
      <c r="Y6561" s="120">
        <v>43565</v>
      </c>
      <c r="Z6561" s="121">
        <v>0.625</v>
      </c>
      <c r="AA6561" s="121">
        <v>0.71527777777777779</v>
      </c>
      <c r="AB6561" s="117" t="s">
        <v>582</v>
      </c>
      <c r="AC6561" s="119" t="s">
        <v>398</v>
      </c>
      <c r="AD6561" s="119" t="s">
        <v>398</v>
      </c>
    </row>
    <row r="6562" spans="1:30">
      <c r="A6562" s="117">
        <v>6561</v>
      </c>
      <c r="B6562" s="123" t="s">
        <v>469</v>
      </c>
      <c r="C6562" s="117" t="s">
        <v>5</v>
      </c>
      <c r="D6562" s="117" t="s">
        <v>595</v>
      </c>
      <c r="E6562" s="117">
        <v>6561</v>
      </c>
      <c r="F6562" s="117" t="s">
        <v>924</v>
      </c>
      <c r="G6562" s="117" t="s">
        <v>591</v>
      </c>
      <c r="H6562" s="117" t="s">
        <v>398</v>
      </c>
      <c r="I6562" s="117" t="s">
        <v>398</v>
      </c>
      <c r="J6562" s="117" t="s">
        <v>398</v>
      </c>
      <c r="K6562" s="117" t="s">
        <v>398</v>
      </c>
      <c r="L6562" s="117" t="s">
        <v>398</v>
      </c>
      <c r="M6562" s="117" t="s">
        <v>398</v>
      </c>
      <c r="N6562" s="117" t="s">
        <v>398</v>
      </c>
      <c r="O6562" s="125" t="s">
        <v>579</v>
      </c>
      <c r="P6562" s="117">
        <v>1</v>
      </c>
      <c r="Q6562" s="117" t="s">
        <v>398</v>
      </c>
      <c r="R6562" s="117" t="s">
        <v>398</v>
      </c>
      <c r="S6562" s="117" t="s">
        <v>398</v>
      </c>
      <c r="T6562" s="117" t="s">
        <v>398</v>
      </c>
      <c r="U6562" s="117" t="s">
        <v>398</v>
      </c>
      <c r="V6562" s="117" t="s">
        <v>398</v>
      </c>
      <c r="W6562" s="123">
        <v>85</v>
      </c>
      <c r="X6562" s="117" t="s">
        <v>907</v>
      </c>
      <c r="Y6562" s="120">
        <v>43565</v>
      </c>
      <c r="Z6562" s="121">
        <v>0.625</v>
      </c>
      <c r="AA6562" s="121">
        <v>0.71527777777777779</v>
      </c>
      <c r="AB6562" s="117" t="s">
        <v>582</v>
      </c>
      <c r="AC6562" s="119" t="s">
        <v>398</v>
      </c>
      <c r="AD6562" s="119" t="s">
        <v>398</v>
      </c>
    </row>
    <row r="6563" spans="1:30">
      <c r="A6563" s="117">
        <v>6562</v>
      </c>
      <c r="B6563" s="123" t="s">
        <v>469</v>
      </c>
      <c r="C6563" s="117" t="s">
        <v>5</v>
      </c>
      <c r="D6563" s="117" t="s">
        <v>595</v>
      </c>
      <c r="E6563" s="117">
        <v>6562</v>
      </c>
      <c r="F6563" s="117" t="s">
        <v>924</v>
      </c>
      <c r="G6563" s="117" t="s">
        <v>591</v>
      </c>
      <c r="H6563" s="117" t="s">
        <v>398</v>
      </c>
      <c r="I6563" s="117" t="s">
        <v>398</v>
      </c>
      <c r="J6563" s="117" t="s">
        <v>398</v>
      </c>
      <c r="K6563" s="117" t="s">
        <v>398</v>
      </c>
      <c r="L6563" s="117" t="s">
        <v>398</v>
      </c>
      <c r="M6563" s="117" t="s">
        <v>398</v>
      </c>
      <c r="N6563" s="117" t="s">
        <v>398</v>
      </c>
      <c r="O6563" s="125" t="s">
        <v>579</v>
      </c>
      <c r="P6563" s="117">
        <v>1</v>
      </c>
      <c r="Q6563" s="117" t="s">
        <v>398</v>
      </c>
      <c r="R6563" s="117" t="s">
        <v>398</v>
      </c>
      <c r="S6563" s="117" t="s">
        <v>398</v>
      </c>
      <c r="T6563" s="117" t="s">
        <v>398</v>
      </c>
      <c r="U6563" s="117" t="s">
        <v>398</v>
      </c>
      <c r="V6563" s="117" t="s">
        <v>398</v>
      </c>
      <c r="W6563" s="123">
        <v>85</v>
      </c>
      <c r="X6563" s="117" t="s">
        <v>907</v>
      </c>
      <c r="Y6563" s="120">
        <v>43565</v>
      </c>
      <c r="Z6563" s="121">
        <v>0.625</v>
      </c>
      <c r="AA6563" s="121">
        <v>0.71527777777777779</v>
      </c>
      <c r="AB6563" s="117" t="s">
        <v>582</v>
      </c>
      <c r="AC6563" s="119" t="s">
        <v>398</v>
      </c>
      <c r="AD6563" s="119" t="s">
        <v>398</v>
      </c>
    </row>
    <row r="6564" spans="1:30">
      <c r="A6564" s="117">
        <v>6563</v>
      </c>
      <c r="B6564" s="123" t="s">
        <v>469</v>
      </c>
      <c r="C6564" s="117" t="s">
        <v>5</v>
      </c>
      <c r="D6564" s="117" t="s">
        <v>595</v>
      </c>
      <c r="E6564" s="117">
        <v>6563</v>
      </c>
      <c r="F6564" s="117" t="s">
        <v>924</v>
      </c>
      <c r="G6564" s="117" t="s">
        <v>591</v>
      </c>
      <c r="H6564" s="117" t="s">
        <v>398</v>
      </c>
      <c r="I6564" s="117" t="s">
        <v>398</v>
      </c>
      <c r="J6564" s="117" t="s">
        <v>398</v>
      </c>
      <c r="K6564" s="117" t="s">
        <v>398</v>
      </c>
      <c r="L6564" s="117" t="s">
        <v>398</v>
      </c>
      <c r="M6564" s="117" t="s">
        <v>398</v>
      </c>
      <c r="N6564" s="117" t="s">
        <v>398</v>
      </c>
      <c r="O6564" s="125" t="s">
        <v>579</v>
      </c>
      <c r="P6564" s="117">
        <v>1</v>
      </c>
      <c r="Q6564" s="117" t="s">
        <v>398</v>
      </c>
      <c r="R6564" s="117" t="s">
        <v>398</v>
      </c>
      <c r="S6564" s="117" t="s">
        <v>398</v>
      </c>
      <c r="T6564" s="117" t="s">
        <v>398</v>
      </c>
      <c r="U6564" s="117" t="s">
        <v>398</v>
      </c>
      <c r="V6564" s="117" t="s">
        <v>398</v>
      </c>
      <c r="W6564" s="123">
        <v>85</v>
      </c>
      <c r="X6564" s="117" t="s">
        <v>907</v>
      </c>
      <c r="Y6564" s="120">
        <v>43565</v>
      </c>
      <c r="Z6564" s="121">
        <v>0.625</v>
      </c>
      <c r="AA6564" s="121">
        <v>0.71527777777777779</v>
      </c>
      <c r="AB6564" s="117" t="s">
        <v>582</v>
      </c>
      <c r="AC6564" s="119" t="s">
        <v>398</v>
      </c>
      <c r="AD6564" s="119" t="s">
        <v>398</v>
      </c>
    </row>
    <row r="6565" spans="1:30">
      <c r="A6565" s="117">
        <v>6564</v>
      </c>
      <c r="B6565" s="123" t="s">
        <v>469</v>
      </c>
      <c r="C6565" s="117" t="s">
        <v>5</v>
      </c>
      <c r="D6565" s="117" t="s">
        <v>595</v>
      </c>
      <c r="E6565" s="117">
        <v>6564</v>
      </c>
      <c r="F6565" s="117" t="s">
        <v>924</v>
      </c>
      <c r="G6565" s="117" t="s">
        <v>591</v>
      </c>
      <c r="H6565" s="117" t="s">
        <v>398</v>
      </c>
      <c r="I6565" s="117" t="s">
        <v>398</v>
      </c>
      <c r="J6565" s="117" t="s">
        <v>398</v>
      </c>
      <c r="K6565" s="117" t="s">
        <v>398</v>
      </c>
      <c r="L6565" s="117" t="s">
        <v>398</v>
      </c>
      <c r="M6565" s="117" t="s">
        <v>398</v>
      </c>
      <c r="N6565" s="117" t="s">
        <v>398</v>
      </c>
      <c r="O6565" s="125" t="s">
        <v>579</v>
      </c>
      <c r="P6565" s="117">
        <v>1</v>
      </c>
      <c r="Q6565" s="117" t="s">
        <v>398</v>
      </c>
      <c r="R6565" s="117" t="s">
        <v>398</v>
      </c>
      <c r="S6565" s="117" t="s">
        <v>398</v>
      </c>
      <c r="T6565" s="117" t="s">
        <v>398</v>
      </c>
      <c r="U6565" s="117" t="s">
        <v>398</v>
      </c>
      <c r="V6565" s="117" t="s">
        <v>398</v>
      </c>
      <c r="W6565" s="123">
        <v>85</v>
      </c>
      <c r="X6565" s="117" t="s">
        <v>907</v>
      </c>
      <c r="Y6565" s="120">
        <v>43565</v>
      </c>
      <c r="Z6565" s="121">
        <v>0.625</v>
      </c>
      <c r="AA6565" s="121">
        <v>0.71527777777777779</v>
      </c>
      <c r="AB6565" s="117" t="s">
        <v>582</v>
      </c>
      <c r="AC6565" s="119" t="s">
        <v>398</v>
      </c>
      <c r="AD6565" s="119" t="s">
        <v>398</v>
      </c>
    </row>
    <row r="6566" spans="1:30">
      <c r="A6566" s="117">
        <v>6565</v>
      </c>
      <c r="B6566" s="123" t="s">
        <v>469</v>
      </c>
      <c r="C6566" s="117" t="s">
        <v>5</v>
      </c>
      <c r="D6566" s="117" t="s">
        <v>595</v>
      </c>
      <c r="E6566" s="117">
        <v>6565</v>
      </c>
      <c r="F6566" s="117" t="s">
        <v>924</v>
      </c>
      <c r="G6566" s="117" t="s">
        <v>591</v>
      </c>
      <c r="H6566" s="117" t="s">
        <v>398</v>
      </c>
      <c r="I6566" s="117" t="s">
        <v>398</v>
      </c>
      <c r="J6566" s="117" t="s">
        <v>398</v>
      </c>
      <c r="K6566" s="117" t="s">
        <v>398</v>
      </c>
      <c r="L6566" s="117" t="s">
        <v>398</v>
      </c>
      <c r="M6566" s="117" t="s">
        <v>398</v>
      </c>
      <c r="N6566" s="117" t="s">
        <v>398</v>
      </c>
      <c r="O6566" s="125" t="s">
        <v>579</v>
      </c>
      <c r="P6566" s="117">
        <v>1</v>
      </c>
      <c r="Q6566" s="117" t="s">
        <v>398</v>
      </c>
      <c r="R6566" s="117" t="s">
        <v>398</v>
      </c>
      <c r="S6566" s="117" t="s">
        <v>398</v>
      </c>
      <c r="T6566" s="117" t="s">
        <v>398</v>
      </c>
      <c r="U6566" s="117" t="s">
        <v>398</v>
      </c>
      <c r="V6566" s="117" t="s">
        <v>398</v>
      </c>
      <c r="W6566" s="123">
        <v>85</v>
      </c>
      <c r="X6566" s="117" t="s">
        <v>907</v>
      </c>
      <c r="Y6566" s="120">
        <v>43565</v>
      </c>
      <c r="Z6566" s="121">
        <v>0.625</v>
      </c>
      <c r="AA6566" s="121">
        <v>0.71527777777777779</v>
      </c>
      <c r="AB6566" s="117" t="s">
        <v>582</v>
      </c>
      <c r="AC6566" s="119" t="s">
        <v>398</v>
      </c>
      <c r="AD6566" s="119" t="s">
        <v>398</v>
      </c>
    </row>
    <row r="6567" spans="1:30">
      <c r="A6567" s="117">
        <v>6566</v>
      </c>
      <c r="B6567" s="123" t="s">
        <v>469</v>
      </c>
      <c r="C6567" s="117" t="s">
        <v>5</v>
      </c>
      <c r="D6567" s="117" t="s">
        <v>595</v>
      </c>
      <c r="E6567" s="117">
        <v>6566</v>
      </c>
      <c r="F6567" s="117" t="s">
        <v>924</v>
      </c>
      <c r="G6567" s="117" t="s">
        <v>591</v>
      </c>
      <c r="H6567" s="117" t="s">
        <v>398</v>
      </c>
      <c r="I6567" s="117" t="s">
        <v>398</v>
      </c>
      <c r="J6567" s="117" t="s">
        <v>398</v>
      </c>
      <c r="K6567" s="117" t="s">
        <v>398</v>
      </c>
      <c r="L6567" s="117" t="s">
        <v>398</v>
      </c>
      <c r="M6567" s="117" t="s">
        <v>398</v>
      </c>
      <c r="N6567" s="117" t="s">
        <v>398</v>
      </c>
      <c r="O6567" s="125" t="s">
        <v>579</v>
      </c>
      <c r="P6567" s="117">
        <v>1</v>
      </c>
      <c r="Q6567" s="117" t="s">
        <v>398</v>
      </c>
      <c r="R6567" s="117" t="s">
        <v>398</v>
      </c>
      <c r="S6567" s="117" t="s">
        <v>398</v>
      </c>
      <c r="T6567" s="117" t="s">
        <v>398</v>
      </c>
      <c r="U6567" s="117" t="s">
        <v>398</v>
      </c>
      <c r="V6567" s="117" t="s">
        <v>398</v>
      </c>
      <c r="W6567" s="123">
        <v>85</v>
      </c>
      <c r="X6567" s="117" t="s">
        <v>907</v>
      </c>
      <c r="Y6567" s="120">
        <v>43565</v>
      </c>
      <c r="Z6567" s="121">
        <v>0.625</v>
      </c>
      <c r="AA6567" s="121">
        <v>0.71527777777777779</v>
      </c>
      <c r="AB6567" s="117" t="s">
        <v>582</v>
      </c>
      <c r="AC6567" s="119" t="s">
        <v>398</v>
      </c>
      <c r="AD6567" s="119" t="s">
        <v>398</v>
      </c>
    </row>
    <row r="6568" spans="1:30">
      <c r="A6568" s="117">
        <v>6567</v>
      </c>
      <c r="B6568" s="123" t="s">
        <v>469</v>
      </c>
      <c r="C6568" s="117" t="s">
        <v>5</v>
      </c>
      <c r="D6568" s="117" t="s">
        <v>595</v>
      </c>
      <c r="E6568" s="117">
        <v>6567</v>
      </c>
      <c r="F6568" s="117" t="s">
        <v>924</v>
      </c>
      <c r="G6568" s="117" t="s">
        <v>591</v>
      </c>
      <c r="H6568" s="117" t="s">
        <v>398</v>
      </c>
      <c r="I6568" s="117" t="s">
        <v>398</v>
      </c>
      <c r="J6568" s="117" t="s">
        <v>398</v>
      </c>
      <c r="K6568" s="117" t="s">
        <v>398</v>
      </c>
      <c r="L6568" s="117" t="s">
        <v>398</v>
      </c>
      <c r="M6568" s="117" t="s">
        <v>398</v>
      </c>
      <c r="N6568" s="117" t="s">
        <v>398</v>
      </c>
      <c r="O6568" s="125" t="s">
        <v>579</v>
      </c>
      <c r="P6568" s="117">
        <v>1</v>
      </c>
      <c r="Q6568" s="117" t="s">
        <v>398</v>
      </c>
      <c r="R6568" s="117" t="s">
        <v>398</v>
      </c>
      <c r="S6568" s="117" t="s">
        <v>398</v>
      </c>
      <c r="T6568" s="117" t="s">
        <v>398</v>
      </c>
      <c r="U6568" s="117" t="s">
        <v>398</v>
      </c>
      <c r="V6568" s="117" t="s">
        <v>398</v>
      </c>
      <c r="W6568" s="123">
        <v>85</v>
      </c>
      <c r="X6568" s="117" t="s">
        <v>907</v>
      </c>
      <c r="Y6568" s="120">
        <v>43565</v>
      </c>
      <c r="Z6568" s="121">
        <v>0.625</v>
      </c>
      <c r="AA6568" s="121">
        <v>0.71527777777777779</v>
      </c>
      <c r="AB6568" s="117" t="s">
        <v>582</v>
      </c>
      <c r="AC6568" s="119" t="s">
        <v>398</v>
      </c>
      <c r="AD6568" s="119" t="s">
        <v>398</v>
      </c>
    </row>
    <row r="6569" spans="1:30">
      <c r="A6569" s="117">
        <v>6568</v>
      </c>
      <c r="B6569" s="123" t="s">
        <v>469</v>
      </c>
      <c r="C6569" s="117" t="s">
        <v>5</v>
      </c>
      <c r="D6569" s="117" t="s">
        <v>595</v>
      </c>
      <c r="E6569" s="117">
        <v>6568</v>
      </c>
      <c r="F6569" s="117" t="s">
        <v>924</v>
      </c>
      <c r="G6569" s="117" t="s">
        <v>591</v>
      </c>
      <c r="H6569" s="117" t="s">
        <v>398</v>
      </c>
      <c r="I6569" s="117" t="s">
        <v>398</v>
      </c>
      <c r="J6569" s="117" t="s">
        <v>398</v>
      </c>
      <c r="K6569" s="117" t="s">
        <v>398</v>
      </c>
      <c r="L6569" s="117" t="s">
        <v>398</v>
      </c>
      <c r="M6569" s="117" t="s">
        <v>398</v>
      </c>
      <c r="N6569" s="117" t="s">
        <v>398</v>
      </c>
      <c r="O6569" s="125" t="s">
        <v>579</v>
      </c>
      <c r="P6569" s="117">
        <v>1</v>
      </c>
      <c r="Q6569" s="117" t="s">
        <v>398</v>
      </c>
      <c r="R6569" s="117" t="s">
        <v>398</v>
      </c>
      <c r="S6569" s="117" t="s">
        <v>398</v>
      </c>
      <c r="T6569" s="117" t="s">
        <v>398</v>
      </c>
      <c r="U6569" s="117" t="s">
        <v>398</v>
      </c>
      <c r="V6569" s="117" t="s">
        <v>398</v>
      </c>
      <c r="W6569" s="123">
        <v>85</v>
      </c>
      <c r="X6569" s="117" t="s">
        <v>907</v>
      </c>
      <c r="Y6569" s="120">
        <v>43565</v>
      </c>
      <c r="Z6569" s="121">
        <v>0.625</v>
      </c>
      <c r="AA6569" s="121">
        <v>0.71527777777777779</v>
      </c>
      <c r="AB6569" s="117" t="s">
        <v>582</v>
      </c>
      <c r="AC6569" s="119" t="s">
        <v>398</v>
      </c>
      <c r="AD6569" s="119" t="s">
        <v>398</v>
      </c>
    </row>
    <row r="6570" spans="1:30">
      <c r="A6570" s="117">
        <v>6569</v>
      </c>
      <c r="B6570" s="123" t="s">
        <v>469</v>
      </c>
      <c r="C6570" s="117" t="s">
        <v>5</v>
      </c>
      <c r="D6570" s="117" t="s">
        <v>595</v>
      </c>
      <c r="E6570" s="117">
        <v>6569</v>
      </c>
      <c r="F6570" s="117" t="s">
        <v>924</v>
      </c>
      <c r="G6570" s="117" t="s">
        <v>591</v>
      </c>
      <c r="H6570" s="117" t="s">
        <v>398</v>
      </c>
      <c r="I6570" s="117" t="s">
        <v>398</v>
      </c>
      <c r="J6570" s="117" t="s">
        <v>398</v>
      </c>
      <c r="K6570" s="117" t="s">
        <v>398</v>
      </c>
      <c r="L6570" s="117" t="s">
        <v>398</v>
      </c>
      <c r="M6570" s="117" t="s">
        <v>398</v>
      </c>
      <c r="N6570" s="117" t="s">
        <v>398</v>
      </c>
      <c r="O6570" s="125" t="s">
        <v>579</v>
      </c>
      <c r="P6570" s="117">
        <v>1</v>
      </c>
      <c r="Q6570" s="117" t="s">
        <v>398</v>
      </c>
      <c r="R6570" s="117" t="s">
        <v>398</v>
      </c>
      <c r="S6570" s="117" t="s">
        <v>398</v>
      </c>
      <c r="T6570" s="117" t="s">
        <v>398</v>
      </c>
      <c r="U6570" s="117" t="s">
        <v>398</v>
      </c>
      <c r="V6570" s="117" t="s">
        <v>398</v>
      </c>
      <c r="W6570" s="123">
        <v>85</v>
      </c>
      <c r="X6570" s="117" t="s">
        <v>907</v>
      </c>
      <c r="Y6570" s="120">
        <v>43565</v>
      </c>
      <c r="Z6570" s="121">
        <v>0.625</v>
      </c>
      <c r="AA6570" s="121">
        <v>0.71527777777777779</v>
      </c>
      <c r="AB6570" s="117" t="s">
        <v>582</v>
      </c>
      <c r="AC6570" s="119" t="s">
        <v>398</v>
      </c>
      <c r="AD6570" s="119" t="s">
        <v>398</v>
      </c>
    </row>
    <row r="6571" spans="1:30">
      <c r="A6571" s="117">
        <v>6570</v>
      </c>
      <c r="B6571" s="123" t="s">
        <v>469</v>
      </c>
      <c r="C6571" s="117" t="s">
        <v>5</v>
      </c>
      <c r="D6571" s="117" t="s">
        <v>595</v>
      </c>
      <c r="E6571" s="117">
        <v>6570</v>
      </c>
      <c r="F6571" s="117" t="s">
        <v>924</v>
      </c>
      <c r="G6571" s="117" t="s">
        <v>591</v>
      </c>
      <c r="H6571" s="117" t="s">
        <v>398</v>
      </c>
      <c r="I6571" s="117" t="s">
        <v>398</v>
      </c>
      <c r="J6571" s="117" t="s">
        <v>398</v>
      </c>
      <c r="K6571" s="117" t="s">
        <v>398</v>
      </c>
      <c r="L6571" s="117" t="s">
        <v>398</v>
      </c>
      <c r="M6571" s="117" t="s">
        <v>398</v>
      </c>
      <c r="N6571" s="117" t="s">
        <v>398</v>
      </c>
      <c r="O6571" s="125" t="s">
        <v>579</v>
      </c>
      <c r="P6571" s="117">
        <v>1</v>
      </c>
      <c r="Q6571" s="117" t="s">
        <v>398</v>
      </c>
      <c r="R6571" s="117" t="s">
        <v>398</v>
      </c>
      <c r="S6571" s="117" t="s">
        <v>398</v>
      </c>
      <c r="T6571" s="117" t="s">
        <v>398</v>
      </c>
      <c r="U6571" s="117" t="s">
        <v>398</v>
      </c>
      <c r="V6571" s="117" t="s">
        <v>398</v>
      </c>
      <c r="W6571" s="123">
        <v>85</v>
      </c>
      <c r="X6571" s="117" t="s">
        <v>907</v>
      </c>
      <c r="Y6571" s="120">
        <v>43565</v>
      </c>
      <c r="Z6571" s="121">
        <v>0.625</v>
      </c>
      <c r="AA6571" s="121">
        <v>0.71527777777777779</v>
      </c>
      <c r="AB6571" s="117" t="s">
        <v>582</v>
      </c>
      <c r="AC6571" s="119" t="s">
        <v>398</v>
      </c>
      <c r="AD6571" s="119" t="s">
        <v>398</v>
      </c>
    </row>
    <row r="6572" spans="1:30">
      <c r="A6572" s="117">
        <v>6571</v>
      </c>
      <c r="B6572" s="123" t="s">
        <v>469</v>
      </c>
      <c r="C6572" s="117" t="s">
        <v>5</v>
      </c>
      <c r="D6572" s="117" t="s">
        <v>595</v>
      </c>
      <c r="E6572" s="117">
        <v>6571</v>
      </c>
      <c r="F6572" s="117" t="s">
        <v>924</v>
      </c>
      <c r="G6572" s="117" t="s">
        <v>591</v>
      </c>
      <c r="H6572" s="117" t="s">
        <v>398</v>
      </c>
      <c r="I6572" s="117" t="s">
        <v>398</v>
      </c>
      <c r="J6572" s="117" t="s">
        <v>398</v>
      </c>
      <c r="K6572" s="117" t="s">
        <v>398</v>
      </c>
      <c r="L6572" s="117" t="s">
        <v>398</v>
      </c>
      <c r="M6572" s="117" t="s">
        <v>398</v>
      </c>
      <c r="N6572" s="117" t="s">
        <v>398</v>
      </c>
      <c r="O6572" s="125" t="s">
        <v>579</v>
      </c>
      <c r="P6572" s="117">
        <v>1</v>
      </c>
      <c r="Q6572" s="117" t="s">
        <v>398</v>
      </c>
      <c r="R6572" s="117" t="s">
        <v>398</v>
      </c>
      <c r="S6572" s="117" t="s">
        <v>398</v>
      </c>
      <c r="T6572" s="117" t="s">
        <v>398</v>
      </c>
      <c r="U6572" s="117" t="s">
        <v>398</v>
      </c>
      <c r="V6572" s="117" t="s">
        <v>398</v>
      </c>
      <c r="W6572" s="123">
        <v>85</v>
      </c>
      <c r="X6572" s="117" t="s">
        <v>907</v>
      </c>
      <c r="Y6572" s="120">
        <v>43565</v>
      </c>
      <c r="Z6572" s="121">
        <v>0.625</v>
      </c>
      <c r="AA6572" s="121">
        <v>0.71527777777777779</v>
      </c>
      <c r="AB6572" s="117" t="s">
        <v>582</v>
      </c>
      <c r="AC6572" s="119" t="s">
        <v>398</v>
      </c>
      <c r="AD6572" s="119" t="s">
        <v>398</v>
      </c>
    </row>
    <row r="6573" spans="1:30">
      <c r="A6573" s="117">
        <v>6572</v>
      </c>
      <c r="B6573" s="123" t="s">
        <v>469</v>
      </c>
      <c r="C6573" s="117" t="s">
        <v>5</v>
      </c>
      <c r="D6573" s="117" t="s">
        <v>595</v>
      </c>
      <c r="E6573" s="117">
        <v>6572</v>
      </c>
      <c r="F6573" s="117" t="s">
        <v>924</v>
      </c>
      <c r="G6573" s="117" t="s">
        <v>591</v>
      </c>
      <c r="H6573" s="117" t="s">
        <v>398</v>
      </c>
      <c r="I6573" s="117" t="s">
        <v>398</v>
      </c>
      <c r="J6573" s="117" t="s">
        <v>398</v>
      </c>
      <c r="K6573" s="117" t="s">
        <v>398</v>
      </c>
      <c r="L6573" s="117" t="s">
        <v>398</v>
      </c>
      <c r="M6573" s="117" t="s">
        <v>398</v>
      </c>
      <c r="N6573" s="117" t="s">
        <v>398</v>
      </c>
      <c r="O6573" s="125" t="s">
        <v>579</v>
      </c>
      <c r="P6573" s="117">
        <v>1</v>
      </c>
      <c r="Q6573" s="117" t="s">
        <v>398</v>
      </c>
      <c r="R6573" s="117" t="s">
        <v>398</v>
      </c>
      <c r="S6573" s="117" t="s">
        <v>398</v>
      </c>
      <c r="T6573" s="117" t="s">
        <v>398</v>
      </c>
      <c r="U6573" s="117" t="s">
        <v>398</v>
      </c>
      <c r="V6573" s="117" t="s">
        <v>398</v>
      </c>
      <c r="W6573" s="123">
        <v>85</v>
      </c>
      <c r="X6573" s="117" t="s">
        <v>907</v>
      </c>
      <c r="Y6573" s="120">
        <v>43565</v>
      </c>
      <c r="Z6573" s="121">
        <v>0.625</v>
      </c>
      <c r="AA6573" s="121">
        <v>0.71527777777777779</v>
      </c>
      <c r="AB6573" s="117" t="s">
        <v>582</v>
      </c>
      <c r="AC6573" s="119" t="s">
        <v>398</v>
      </c>
      <c r="AD6573" s="119" t="s">
        <v>398</v>
      </c>
    </row>
    <row r="6574" spans="1:30">
      <c r="A6574" s="117">
        <v>6573</v>
      </c>
      <c r="B6574" s="123" t="s">
        <v>469</v>
      </c>
      <c r="C6574" s="117" t="s">
        <v>5</v>
      </c>
      <c r="D6574" s="117" t="s">
        <v>595</v>
      </c>
      <c r="E6574" s="117">
        <v>6573</v>
      </c>
      <c r="F6574" s="117" t="s">
        <v>924</v>
      </c>
      <c r="G6574" s="117" t="s">
        <v>591</v>
      </c>
      <c r="H6574" s="117" t="s">
        <v>398</v>
      </c>
      <c r="I6574" s="117" t="s">
        <v>398</v>
      </c>
      <c r="J6574" s="117" t="s">
        <v>398</v>
      </c>
      <c r="K6574" s="117" t="s">
        <v>398</v>
      </c>
      <c r="L6574" s="117" t="s">
        <v>398</v>
      </c>
      <c r="M6574" s="117" t="s">
        <v>398</v>
      </c>
      <c r="N6574" s="117" t="s">
        <v>398</v>
      </c>
      <c r="O6574" s="125" t="s">
        <v>579</v>
      </c>
      <c r="P6574" s="117">
        <v>1</v>
      </c>
      <c r="Q6574" s="117" t="s">
        <v>398</v>
      </c>
      <c r="R6574" s="117" t="s">
        <v>398</v>
      </c>
      <c r="S6574" s="117" t="s">
        <v>398</v>
      </c>
      <c r="T6574" s="117" t="s">
        <v>398</v>
      </c>
      <c r="U6574" s="117" t="s">
        <v>398</v>
      </c>
      <c r="V6574" s="117" t="s">
        <v>398</v>
      </c>
      <c r="W6574" s="123">
        <v>85</v>
      </c>
      <c r="X6574" s="117" t="s">
        <v>907</v>
      </c>
      <c r="Y6574" s="120">
        <v>43565</v>
      </c>
      <c r="Z6574" s="121">
        <v>0.625</v>
      </c>
      <c r="AA6574" s="121">
        <v>0.71527777777777779</v>
      </c>
      <c r="AB6574" s="117" t="s">
        <v>582</v>
      </c>
      <c r="AC6574" s="119" t="s">
        <v>398</v>
      </c>
      <c r="AD6574" s="119" t="s">
        <v>398</v>
      </c>
    </row>
    <row r="6575" spans="1:30">
      <c r="A6575" s="117">
        <v>6574</v>
      </c>
      <c r="B6575" s="123" t="s">
        <v>469</v>
      </c>
      <c r="C6575" s="117" t="s">
        <v>5</v>
      </c>
      <c r="D6575" s="117" t="s">
        <v>595</v>
      </c>
      <c r="E6575" s="117">
        <v>6574</v>
      </c>
      <c r="F6575" s="117" t="s">
        <v>924</v>
      </c>
      <c r="G6575" s="117" t="s">
        <v>591</v>
      </c>
      <c r="H6575" s="117" t="s">
        <v>398</v>
      </c>
      <c r="I6575" s="117" t="s">
        <v>398</v>
      </c>
      <c r="J6575" s="117" t="s">
        <v>398</v>
      </c>
      <c r="K6575" s="117" t="s">
        <v>398</v>
      </c>
      <c r="L6575" s="117" t="s">
        <v>398</v>
      </c>
      <c r="M6575" s="117" t="s">
        <v>398</v>
      </c>
      <c r="N6575" s="117" t="s">
        <v>398</v>
      </c>
      <c r="O6575" s="125" t="s">
        <v>579</v>
      </c>
      <c r="P6575" s="117">
        <v>1</v>
      </c>
      <c r="Q6575" s="117" t="s">
        <v>398</v>
      </c>
      <c r="R6575" s="117" t="s">
        <v>398</v>
      </c>
      <c r="S6575" s="117" t="s">
        <v>398</v>
      </c>
      <c r="T6575" s="117" t="s">
        <v>398</v>
      </c>
      <c r="U6575" s="117" t="s">
        <v>398</v>
      </c>
      <c r="V6575" s="117" t="s">
        <v>398</v>
      </c>
      <c r="W6575" s="123">
        <v>85</v>
      </c>
      <c r="X6575" s="117" t="s">
        <v>907</v>
      </c>
      <c r="Y6575" s="120">
        <v>43565</v>
      </c>
      <c r="Z6575" s="121">
        <v>0.625</v>
      </c>
      <c r="AA6575" s="121">
        <v>0.71527777777777779</v>
      </c>
      <c r="AB6575" s="117" t="s">
        <v>582</v>
      </c>
      <c r="AC6575" s="119" t="s">
        <v>398</v>
      </c>
      <c r="AD6575" s="119" t="s">
        <v>398</v>
      </c>
    </row>
    <row r="6576" spans="1:30">
      <c r="A6576" s="117">
        <v>6575</v>
      </c>
      <c r="B6576" s="123" t="s">
        <v>469</v>
      </c>
      <c r="C6576" s="117" t="s">
        <v>5</v>
      </c>
      <c r="D6576" s="117" t="s">
        <v>595</v>
      </c>
      <c r="E6576" s="117">
        <v>6575</v>
      </c>
      <c r="F6576" s="117" t="s">
        <v>924</v>
      </c>
      <c r="G6576" s="117" t="s">
        <v>591</v>
      </c>
      <c r="H6576" s="117" t="s">
        <v>398</v>
      </c>
      <c r="I6576" s="117" t="s">
        <v>398</v>
      </c>
      <c r="J6576" s="117" t="s">
        <v>398</v>
      </c>
      <c r="K6576" s="117" t="s">
        <v>398</v>
      </c>
      <c r="L6576" s="117" t="s">
        <v>398</v>
      </c>
      <c r="M6576" s="117" t="s">
        <v>398</v>
      </c>
      <c r="N6576" s="117" t="s">
        <v>398</v>
      </c>
      <c r="O6576" s="125" t="s">
        <v>579</v>
      </c>
      <c r="P6576" s="117">
        <v>1</v>
      </c>
      <c r="Q6576" s="117" t="s">
        <v>398</v>
      </c>
      <c r="R6576" s="117" t="s">
        <v>398</v>
      </c>
      <c r="S6576" s="117" t="s">
        <v>398</v>
      </c>
      <c r="T6576" s="117" t="s">
        <v>398</v>
      </c>
      <c r="U6576" s="117" t="s">
        <v>398</v>
      </c>
      <c r="V6576" s="117" t="s">
        <v>398</v>
      </c>
      <c r="W6576" s="123">
        <v>85</v>
      </c>
      <c r="X6576" s="117" t="s">
        <v>907</v>
      </c>
      <c r="Y6576" s="120">
        <v>43565</v>
      </c>
      <c r="Z6576" s="121">
        <v>0.625</v>
      </c>
      <c r="AA6576" s="121">
        <v>0.71527777777777779</v>
      </c>
      <c r="AB6576" s="117" t="s">
        <v>582</v>
      </c>
      <c r="AC6576" s="119" t="s">
        <v>398</v>
      </c>
      <c r="AD6576" s="119" t="s">
        <v>398</v>
      </c>
    </row>
    <row r="6577" spans="1:30">
      <c r="A6577" s="117">
        <v>6576</v>
      </c>
      <c r="B6577" s="123" t="s">
        <v>469</v>
      </c>
      <c r="C6577" s="117" t="s">
        <v>5</v>
      </c>
      <c r="D6577" s="117" t="s">
        <v>595</v>
      </c>
      <c r="E6577" s="117">
        <v>6576</v>
      </c>
      <c r="F6577" s="117" t="s">
        <v>924</v>
      </c>
      <c r="G6577" s="117" t="s">
        <v>591</v>
      </c>
      <c r="H6577" s="117" t="s">
        <v>398</v>
      </c>
      <c r="I6577" s="117" t="s">
        <v>398</v>
      </c>
      <c r="J6577" s="117" t="s">
        <v>398</v>
      </c>
      <c r="K6577" s="117" t="s">
        <v>398</v>
      </c>
      <c r="L6577" s="117" t="s">
        <v>398</v>
      </c>
      <c r="M6577" s="117" t="s">
        <v>398</v>
      </c>
      <c r="N6577" s="117" t="s">
        <v>398</v>
      </c>
      <c r="O6577" s="125" t="s">
        <v>579</v>
      </c>
      <c r="P6577" s="117">
        <v>1</v>
      </c>
      <c r="Q6577" s="117" t="s">
        <v>398</v>
      </c>
      <c r="R6577" s="117" t="s">
        <v>398</v>
      </c>
      <c r="S6577" s="117" t="s">
        <v>398</v>
      </c>
      <c r="T6577" s="117" t="s">
        <v>398</v>
      </c>
      <c r="U6577" s="117" t="s">
        <v>398</v>
      </c>
      <c r="V6577" s="117" t="s">
        <v>398</v>
      </c>
      <c r="W6577" s="123">
        <v>85</v>
      </c>
      <c r="X6577" s="117" t="s">
        <v>907</v>
      </c>
      <c r="Y6577" s="120">
        <v>43565</v>
      </c>
      <c r="Z6577" s="121">
        <v>0.625</v>
      </c>
      <c r="AA6577" s="121">
        <v>0.71527777777777779</v>
      </c>
      <c r="AB6577" s="117" t="s">
        <v>582</v>
      </c>
      <c r="AC6577" s="119" t="s">
        <v>398</v>
      </c>
      <c r="AD6577" s="119" t="s">
        <v>398</v>
      </c>
    </row>
    <row r="6578" spans="1:30">
      <c r="A6578" s="117">
        <v>6577</v>
      </c>
      <c r="B6578" s="123" t="s">
        <v>469</v>
      </c>
      <c r="C6578" s="117" t="s">
        <v>5</v>
      </c>
      <c r="D6578" s="117" t="s">
        <v>595</v>
      </c>
      <c r="E6578" s="117">
        <v>6577</v>
      </c>
      <c r="F6578" s="117" t="s">
        <v>924</v>
      </c>
      <c r="G6578" s="117" t="s">
        <v>591</v>
      </c>
      <c r="H6578" s="117" t="s">
        <v>398</v>
      </c>
      <c r="I6578" s="117" t="s">
        <v>398</v>
      </c>
      <c r="J6578" s="117" t="s">
        <v>398</v>
      </c>
      <c r="K6578" s="117" t="s">
        <v>398</v>
      </c>
      <c r="L6578" s="117" t="s">
        <v>398</v>
      </c>
      <c r="M6578" s="117" t="s">
        <v>398</v>
      </c>
      <c r="N6578" s="117" t="s">
        <v>398</v>
      </c>
      <c r="O6578" s="125" t="s">
        <v>579</v>
      </c>
      <c r="P6578" s="117">
        <v>1</v>
      </c>
      <c r="Q6578" s="117" t="s">
        <v>398</v>
      </c>
      <c r="R6578" s="117" t="s">
        <v>398</v>
      </c>
      <c r="S6578" s="117" t="s">
        <v>398</v>
      </c>
      <c r="T6578" s="117" t="s">
        <v>398</v>
      </c>
      <c r="U6578" s="117" t="s">
        <v>398</v>
      </c>
      <c r="V6578" s="117" t="s">
        <v>398</v>
      </c>
      <c r="W6578" s="123">
        <v>85</v>
      </c>
      <c r="X6578" s="117" t="s">
        <v>907</v>
      </c>
      <c r="Y6578" s="120">
        <v>43565</v>
      </c>
      <c r="Z6578" s="121">
        <v>0.625</v>
      </c>
      <c r="AA6578" s="121">
        <v>0.71527777777777779</v>
      </c>
      <c r="AB6578" s="117" t="s">
        <v>582</v>
      </c>
      <c r="AC6578" s="119" t="s">
        <v>398</v>
      </c>
      <c r="AD6578" s="119" t="s">
        <v>398</v>
      </c>
    </row>
    <row r="6579" spans="1:30">
      <c r="A6579" s="117">
        <v>6578</v>
      </c>
      <c r="B6579" s="123" t="s">
        <v>469</v>
      </c>
      <c r="C6579" s="117" t="s">
        <v>5</v>
      </c>
      <c r="D6579" s="117" t="s">
        <v>595</v>
      </c>
      <c r="E6579" s="117">
        <v>6578</v>
      </c>
      <c r="F6579" s="117" t="s">
        <v>924</v>
      </c>
      <c r="G6579" s="117" t="s">
        <v>591</v>
      </c>
      <c r="H6579" s="117" t="s">
        <v>398</v>
      </c>
      <c r="I6579" s="117" t="s">
        <v>398</v>
      </c>
      <c r="J6579" s="117" t="s">
        <v>398</v>
      </c>
      <c r="K6579" s="117" t="s">
        <v>398</v>
      </c>
      <c r="L6579" s="117" t="s">
        <v>398</v>
      </c>
      <c r="M6579" s="117" t="s">
        <v>398</v>
      </c>
      <c r="N6579" s="117" t="s">
        <v>398</v>
      </c>
      <c r="O6579" s="125" t="s">
        <v>579</v>
      </c>
      <c r="P6579" s="117">
        <v>1</v>
      </c>
      <c r="Q6579" s="117" t="s">
        <v>398</v>
      </c>
      <c r="R6579" s="117" t="s">
        <v>398</v>
      </c>
      <c r="S6579" s="117" t="s">
        <v>398</v>
      </c>
      <c r="T6579" s="117" t="s">
        <v>398</v>
      </c>
      <c r="U6579" s="117" t="s">
        <v>398</v>
      </c>
      <c r="V6579" s="117" t="s">
        <v>398</v>
      </c>
      <c r="W6579" s="123">
        <v>85</v>
      </c>
      <c r="X6579" s="117" t="s">
        <v>907</v>
      </c>
      <c r="Y6579" s="120">
        <v>43565</v>
      </c>
      <c r="Z6579" s="121">
        <v>0.625</v>
      </c>
      <c r="AA6579" s="121">
        <v>0.71527777777777779</v>
      </c>
      <c r="AB6579" s="117" t="s">
        <v>582</v>
      </c>
      <c r="AC6579" s="119" t="s">
        <v>398</v>
      </c>
      <c r="AD6579" s="119" t="s">
        <v>398</v>
      </c>
    </row>
    <row r="6580" spans="1:30">
      <c r="A6580" s="117">
        <v>6579</v>
      </c>
      <c r="B6580" s="123" t="s">
        <v>469</v>
      </c>
      <c r="C6580" s="117" t="s">
        <v>5</v>
      </c>
      <c r="D6580" s="117" t="s">
        <v>595</v>
      </c>
      <c r="E6580" s="117">
        <v>6579</v>
      </c>
      <c r="F6580" s="117" t="s">
        <v>924</v>
      </c>
      <c r="G6580" s="117" t="s">
        <v>591</v>
      </c>
      <c r="H6580" s="117" t="s">
        <v>398</v>
      </c>
      <c r="I6580" s="117" t="s">
        <v>398</v>
      </c>
      <c r="J6580" s="117" t="s">
        <v>398</v>
      </c>
      <c r="K6580" s="117" t="s">
        <v>398</v>
      </c>
      <c r="L6580" s="117" t="s">
        <v>398</v>
      </c>
      <c r="M6580" s="117" t="s">
        <v>398</v>
      </c>
      <c r="N6580" s="117" t="s">
        <v>398</v>
      </c>
      <c r="O6580" s="125" t="s">
        <v>579</v>
      </c>
      <c r="P6580" s="117">
        <v>1</v>
      </c>
      <c r="Q6580" s="117" t="s">
        <v>398</v>
      </c>
      <c r="R6580" s="117" t="s">
        <v>398</v>
      </c>
      <c r="S6580" s="117" t="s">
        <v>398</v>
      </c>
      <c r="T6580" s="117" t="s">
        <v>398</v>
      </c>
      <c r="U6580" s="117" t="s">
        <v>398</v>
      </c>
      <c r="V6580" s="117" t="s">
        <v>398</v>
      </c>
      <c r="W6580" s="123">
        <v>85</v>
      </c>
      <c r="X6580" s="117" t="s">
        <v>907</v>
      </c>
      <c r="Y6580" s="120">
        <v>43565</v>
      </c>
      <c r="Z6580" s="121">
        <v>0.625</v>
      </c>
      <c r="AA6580" s="121">
        <v>0.71527777777777779</v>
      </c>
      <c r="AB6580" s="117" t="s">
        <v>582</v>
      </c>
      <c r="AC6580" s="119" t="s">
        <v>398</v>
      </c>
      <c r="AD6580" s="119" t="s">
        <v>398</v>
      </c>
    </row>
    <row r="6581" spans="1:30">
      <c r="A6581" s="117">
        <v>6580</v>
      </c>
      <c r="B6581" s="123" t="s">
        <v>469</v>
      </c>
      <c r="C6581" s="117" t="s">
        <v>5</v>
      </c>
      <c r="D6581" s="117" t="s">
        <v>595</v>
      </c>
      <c r="E6581" s="117">
        <v>6580</v>
      </c>
      <c r="F6581" s="117" t="s">
        <v>924</v>
      </c>
      <c r="G6581" s="117" t="s">
        <v>591</v>
      </c>
      <c r="H6581" s="117" t="s">
        <v>398</v>
      </c>
      <c r="I6581" s="117" t="s">
        <v>398</v>
      </c>
      <c r="J6581" s="117" t="s">
        <v>398</v>
      </c>
      <c r="K6581" s="117" t="s">
        <v>398</v>
      </c>
      <c r="L6581" s="117" t="s">
        <v>398</v>
      </c>
      <c r="M6581" s="117" t="s">
        <v>398</v>
      </c>
      <c r="N6581" s="117" t="s">
        <v>398</v>
      </c>
      <c r="O6581" s="125" t="s">
        <v>579</v>
      </c>
      <c r="P6581" s="117">
        <v>1</v>
      </c>
      <c r="Q6581" s="117" t="s">
        <v>398</v>
      </c>
      <c r="R6581" s="117" t="s">
        <v>398</v>
      </c>
      <c r="S6581" s="117" t="s">
        <v>398</v>
      </c>
      <c r="T6581" s="117" t="s">
        <v>398</v>
      </c>
      <c r="U6581" s="117" t="s">
        <v>398</v>
      </c>
      <c r="V6581" s="117" t="s">
        <v>398</v>
      </c>
      <c r="W6581" s="123">
        <v>85</v>
      </c>
      <c r="X6581" s="117" t="s">
        <v>907</v>
      </c>
      <c r="Y6581" s="120">
        <v>43565</v>
      </c>
      <c r="Z6581" s="121">
        <v>0.625</v>
      </c>
      <c r="AA6581" s="121">
        <v>0.71527777777777779</v>
      </c>
      <c r="AB6581" s="117" t="s">
        <v>582</v>
      </c>
      <c r="AC6581" s="119" t="s">
        <v>398</v>
      </c>
      <c r="AD6581" s="119" t="s">
        <v>398</v>
      </c>
    </row>
    <row r="6582" spans="1:30">
      <c r="A6582" s="117">
        <v>6581</v>
      </c>
      <c r="B6582" s="123" t="s">
        <v>469</v>
      </c>
      <c r="C6582" s="117" t="s">
        <v>5</v>
      </c>
      <c r="D6582" s="117" t="s">
        <v>595</v>
      </c>
      <c r="E6582" s="117">
        <v>6581</v>
      </c>
      <c r="F6582" s="117" t="s">
        <v>924</v>
      </c>
      <c r="G6582" s="117" t="s">
        <v>591</v>
      </c>
      <c r="H6582" s="117" t="s">
        <v>398</v>
      </c>
      <c r="I6582" s="117" t="s">
        <v>398</v>
      </c>
      <c r="J6582" s="117" t="s">
        <v>398</v>
      </c>
      <c r="K6582" s="117" t="s">
        <v>398</v>
      </c>
      <c r="L6582" s="117" t="s">
        <v>398</v>
      </c>
      <c r="M6582" s="117" t="s">
        <v>398</v>
      </c>
      <c r="N6582" s="117" t="s">
        <v>398</v>
      </c>
      <c r="O6582" s="125" t="s">
        <v>579</v>
      </c>
      <c r="P6582" s="117">
        <v>1</v>
      </c>
      <c r="Q6582" s="117" t="s">
        <v>398</v>
      </c>
      <c r="R6582" s="117" t="s">
        <v>398</v>
      </c>
      <c r="S6582" s="117" t="s">
        <v>398</v>
      </c>
      <c r="T6582" s="117" t="s">
        <v>398</v>
      </c>
      <c r="U6582" s="117" t="s">
        <v>398</v>
      </c>
      <c r="V6582" s="117" t="s">
        <v>398</v>
      </c>
      <c r="W6582" s="123">
        <v>85</v>
      </c>
      <c r="X6582" s="117" t="s">
        <v>907</v>
      </c>
      <c r="Y6582" s="120">
        <v>43565</v>
      </c>
      <c r="Z6582" s="121">
        <v>0.625</v>
      </c>
      <c r="AA6582" s="121">
        <v>0.71527777777777779</v>
      </c>
      <c r="AB6582" s="117" t="s">
        <v>582</v>
      </c>
      <c r="AC6582" s="119" t="s">
        <v>398</v>
      </c>
      <c r="AD6582" s="119" t="s">
        <v>398</v>
      </c>
    </row>
    <row r="6583" spans="1:30">
      <c r="A6583" s="117">
        <v>6582</v>
      </c>
      <c r="B6583" s="123" t="s">
        <v>469</v>
      </c>
      <c r="C6583" s="117" t="s">
        <v>5</v>
      </c>
      <c r="D6583" s="117" t="s">
        <v>595</v>
      </c>
      <c r="E6583" s="117">
        <v>6582</v>
      </c>
      <c r="F6583" s="117" t="s">
        <v>924</v>
      </c>
      <c r="G6583" s="117" t="s">
        <v>591</v>
      </c>
      <c r="H6583" s="117" t="s">
        <v>398</v>
      </c>
      <c r="I6583" s="117" t="s">
        <v>398</v>
      </c>
      <c r="J6583" s="117" t="s">
        <v>398</v>
      </c>
      <c r="K6583" s="117" t="s">
        <v>398</v>
      </c>
      <c r="L6583" s="117" t="s">
        <v>398</v>
      </c>
      <c r="M6583" s="117" t="s">
        <v>398</v>
      </c>
      <c r="N6583" s="117" t="s">
        <v>398</v>
      </c>
      <c r="O6583" s="125" t="s">
        <v>579</v>
      </c>
      <c r="P6583" s="117">
        <v>1</v>
      </c>
      <c r="Q6583" s="117" t="s">
        <v>398</v>
      </c>
      <c r="R6583" s="117" t="s">
        <v>398</v>
      </c>
      <c r="S6583" s="117" t="s">
        <v>398</v>
      </c>
      <c r="T6583" s="117" t="s">
        <v>398</v>
      </c>
      <c r="U6583" s="117" t="s">
        <v>398</v>
      </c>
      <c r="V6583" s="117" t="s">
        <v>398</v>
      </c>
      <c r="W6583" s="123">
        <v>85</v>
      </c>
      <c r="X6583" s="117" t="s">
        <v>907</v>
      </c>
      <c r="Y6583" s="120">
        <v>43565</v>
      </c>
      <c r="Z6583" s="121">
        <v>0.625</v>
      </c>
      <c r="AA6583" s="121">
        <v>0.71527777777777779</v>
      </c>
      <c r="AB6583" s="117" t="s">
        <v>582</v>
      </c>
      <c r="AC6583" s="119" t="s">
        <v>398</v>
      </c>
      <c r="AD6583" s="119" t="s">
        <v>398</v>
      </c>
    </row>
    <row r="6584" spans="1:30">
      <c r="A6584" s="117">
        <v>6583</v>
      </c>
      <c r="B6584" s="123" t="s">
        <v>469</v>
      </c>
      <c r="C6584" s="117" t="s">
        <v>5</v>
      </c>
      <c r="D6584" s="117" t="s">
        <v>595</v>
      </c>
      <c r="E6584" s="117">
        <v>6583</v>
      </c>
      <c r="F6584" s="117" t="s">
        <v>924</v>
      </c>
      <c r="G6584" s="117" t="s">
        <v>591</v>
      </c>
      <c r="H6584" s="117" t="s">
        <v>398</v>
      </c>
      <c r="I6584" s="117" t="s">
        <v>398</v>
      </c>
      <c r="J6584" s="117" t="s">
        <v>398</v>
      </c>
      <c r="K6584" s="117" t="s">
        <v>398</v>
      </c>
      <c r="L6584" s="117" t="s">
        <v>398</v>
      </c>
      <c r="M6584" s="117" t="s">
        <v>398</v>
      </c>
      <c r="N6584" s="117" t="s">
        <v>398</v>
      </c>
      <c r="O6584" s="125" t="s">
        <v>579</v>
      </c>
      <c r="P6584" s="117">
        <v>1</v>
      </c>
      <c r="Q6584" s="117" t="s">
        <v>398</v>
      </c>
      <c r="R6584" s="117" t="s">
        <v>398</v>
      </c>
      <c r="S6584" s="117" t="s">
        <v>398</v>
      </c>
      <c r="T6584" s="117" t="s">
        <v>398</v>
      </c>
      <c r="U6584" s="117" t="s">
        <v>398</v>
      </c>
      <c r="V6584" s="117" t="s">
        <v>398</v>
      </c>
      <c r="W6584" s="123">
        <v>85</v>
      </c>
      <c r="X6584" s="117" t="s">
        <v>907</v>
      </c>
      <c r="Y6584" s="120">
        <v>43565</v>
      </c>
      <c r="Z6584" s="121">
        <v>0.625</v>
      </c>
      <c r="AA6584" s="121">
        <v>0.71527777777777779</v>
      </c>
      <c r="AB6584" s="117" t="s">
        <v>582</v>
      </c>
      <c r="AC6584" s="119" t="s">
        <v>398</v>
      </c>
      <c r="AD6584" s="119" t="s">
        <v>398</v>
      </c>
    </row>
    <row r="6585" spans="1:30">
      <c r="A6585" s="117">
        <v>6584</v>
      </c>
      <c r="B6585" s="123" t="s">
        <v>469</v>
      </c>
      <c r="C6585" s="117" t="s">
        <v>5</v>
      </c>
      <c r="D6585" s="117" t="s">
        <v>595</v>
      </c>
      <c r="E6585" s="117">
        <v>6584</v>
      </c>
      <c r="F6585" s="117" t="s">
        <v>924</v>
      </c>
      <c r="G6585" s="117" t="s">
        <v>591</v>
      </c>
      <c r="H6585" s="117" t="s">
        <v>398</v>
      </c>
      <c r="I6585" s="117" t="s">
        <v>398</v>
      </c>
      <c r="J6585" s="117" t="s">
        <v>398</v>
      </c>
      <c r="K6585" s="117" t="s">
        <v>398</v>
      </c>
      <c r="L6585" s="117" t="s">
        <v>398</v>
      </c>
      <c r="M6585" s="117" t="s">
        <v>398</v>
      </c>
      <c r="N6585" s="117" t="s">
        <v>398</v>
      </c>
      <c r="O6585" s="125" t="s">
        <v>579</v>
      </c>
      <c r="P6585" s="117">
        <v>1</v>
      </c>
      <c r="Q6585" s="117" t="s">
        <v>398</v>
      </c>
      <c r="R6585" s="117" t="s">
        <v>398</v>
      </c>
      <c r="S6585" s="117" t="s">
        <v>398</v>
      </c>
      <c r="T6585" s="117" t="s">
        <v>398</v>
      </c>
      <c r="U6585" s="117" t="s">
        <v>398</v>
      </c>
      <c r="V6585" s="117" t="s">
        <v>398</v>
      </c>
      <c r="W6585" s="123">
        <v>85</v>
      </c>
      <c r="X6585" s="117" t="s">
        <v>907</v>
      </c>
      <c r="Y6585" s="120">
        <v>43565</v>
      </c>
      <c r="Z6585" s="121">
        <v>0.625</v>
      </c>
      <c r="AA6585" s="121">
        <v>0.71527777777777779</v>
      </c>
      <c r="AB6585" s="117" t="s">
        <v>582</v>
      </c>
      <c r="AC6585" s="119" t="s">
        <v>398</v>
      </c>
      <c r="AD6585" s="119" t="s">
        <v>398</v>
      </c>
    </row>
    <row r="6586" spans="1:30">
      <c r="A6586" s="117">
        <v>6585</v>
      </c>
      <c r="B6586" s="123" t="s">
        <v>469</v>
      </c>
      <c r="C6586" s="117" t="s">
        <v>5</v>
      </c>
      <c r="D6586" s="117" t="s">
        <v>595</v>
      </c>
      <c r="E6586" s="117">
        <v>6585</v>
      </c>
      <c r="F6586" s="117" t="s">
        <v>924</v>
      </c>
      <c r="G6586" s="117" t="s">
        <v>591</v>
      </c>
      <c r="H6586" s="117" t="s">
        <v>398</v>
      </c>
      <c r="I6586" s="117" t="s">
        <v>398</v>
      </c>
      <c r="J6586" s="117" t="s">
        <v>398</v>
      </c>
      <c r="K6586" s="117" t="s">
        <v>398</v>
      </c>
      <c r="L6586" s="117" t="s">
        <v>398</v>
      </c>
      <c r="M6586" s="117" t="s">
        <v>398</v>
      </c>
      <c r="N6586" s="117" t="s">
        <v>398</v>
      </c>
      <c r="O6586" s="125" t="s">
        <v>579</v>
      </c>
      <c r="P6586" s="117">
        <v>1</v>
      </c>
      <c r="Q6586" s="117" t="s">
        <v>398</v>
      </c>
      <c r="R6586" s="117" t="s">
        <v>398</v>
      </c>
      <c r="S6586" s="117" t="s">
        <v>398</v>
      </c>
      <c r="T6586" s="117" t="s">
        <v>398</v>
      </c>
      <c r="U6586" s="117" t="s">
        <v>398</v>
      </c>
      <c r="V6586" s="117" t="s">
        <v>398</v>
      </c>
      <c r="W6586" s="123">
        <v>85</v>
      </c>
      <c r="X6586" s="117" t="s">
        <v>907</v>
      </c>
      <c r="Y6586" s="120">
        <v>43565</v>
      </c>
      <c r="Z6586" s="121">
        <v>0.625</v>
      </c>
      <c r="AA6586" s="121">
        <v>0.71527777777777779</v>
      </c>
      <c r="AB6586" s="117" t="s">
        <v>582</v>
      </c>
      <c r="AC6586" s="119" t="s">
        <v>398</v>
      </c>
      <c r="AD6586" s="119" t="s">
        <v>398</v>
      </c>
    </row>
    <row r="6587" spans="1:30">
      <c r="A6587" s="117">
        <v>6586</v>
      </c>
      <c r="B6587" s="123" t="s">
        <v>469</v>
      </c>
      <c r="C6587" s="117" t="s">
        <v>5</v>
      </c>
      <c r="D6587" s="117" t="s">
        <v>595</v>
      </c>
      <c r="E6587" s="117">
        <v>6586</v>
      </c>
      <c r="F6587" s="117" t="s">
        <v>924</v>
      </c>
      <c r="G6587" s="117" t="s">
        <v>591</v>
      </c>
      <c r="H6587" s="117" t="s">
        <v>398</v>
      </c>
      <c r="I6587" s="117" t="s">
        <v>398</v>
      </c>
      <c r="J6587" s="117" t="s">
        <v>398</v>
      </c>
      <c r="K6587" s="117" t="s">
        <v>398</v>
      </c>
      <c r="L6587" s="117" t="s">
        <v>398</v>
      </c>
      <c r="M6587" s="117" t="s">
        <v>398</v>
      </c>
      <c r="N6587" s="117" t="s">
        <v>398</v>
      </c>
      <c r="O6587" s="125" t="s">
        <v>579</v>
      </c>
      <c r="P6587" s="117">
        <v>1</v>
      </c>
      <c r="Q6587" s="117" t="s">
        <v>398</v>
      </c>
      <c r="R6587" s="117" t="s">
        <v>398</v>
      </c>
      <c r="S6587" s="117" t="s">
        <v>398</v>
      </c>
      <c r="T6587" s="117" t="s">
        <v>398</v>
      </c>
      <c r="U6587" s="117" t="s">
        <v>398</v>
      </c>
      <c r="V6587" s="117" t="s">
        <v>398</v>
      </c>
      <c r="W6587" s="123">
        <v>85</v>
      </c>
      <c r="X6587" s="117" t="s">
        <v>907</v>
      </c>
      <c r="Y6587" s="120">
        <v>43565</v>
      </c>
      <c r="Z6587" s="121">
        <v>0.625</v>
      </c>
      <c r="AA6587" s="121">
        <v>0.71527777777777779</v>
      </c>
      <c r="AB6587" s="117" t="s">
        <v>582</v>
      </c>
      <c r="AC6587" s="119" t="s">
        <v>398</v>
      </c>
      <c r="AD6587" s="119" t="s">
        <v>398</v>
      </c>
    </row>
    <row r="6588" spans="1:30">
      <c r="A6588" s="117">
        <v>6587</v>
      </c>
      <c r="B6588" s="123" t="s">
        <v>469</v>
      </c>
      <c r="C6588" s="117" t="s">
        <v>5</v>
      </c>
      <c r="D6588" s="117" t="s">
        <v>595</v>
      </c>
      <c r="E6588" s="117">
        <v>6587</v>
      </c>
      <c r="F6588" s="117" t="s">
        <v>924</v>
      </c>
      <c r="G6588" s="117" t="s">
        <v>591</v>
      </c>
      <c r="H6588" s="117" t="s">
        <v>398</v>
      </c>
      <c r="I6588" s="117" t="s">
        <v>398</v>
      </c>
      <c r="J6588" s="117" t="s">
        <v>398</v>
      </c>
      <c r="K6588" s="117" t="s">
        <v>398</v>
      </c>
      <c r="L6588" s="117" t="s">
        <v>398</v>
      </c>
      <c r="M6588" s="117" t="s">
        <v>398</v>
      </c>
      <c r="N6588" s="117" t="s">
        <v>398</v>
      </c>
      <c r="O6588" s="125" t="s">
        <v>579</v>
      </c>
      <c r="P6588" s="117">
        <v>1</v>
      </c>
      <c r="Q6588" s="117" t="s">
        <v>398</v>
      </c>
      <c r="R6588" s="117" t="s">
        <v>398</v>
      </c>
      <c r="S6588" s="117" t="s">
        <v>398</v>
      </c>
      <c r="T6588" s="117" t="s">
        <v>398</v>
      </c>
      <c r="U6588" s="117" t="s">
        <v>398</v>
      </c>
      <c r="V6588" s="117" t="s">
        <v>398</v>
      </c>
      <c r="W6588" s="123">
        <v>85</v>
      </c>
      <c r="X6588" s="117" t="s">
        <v>907</v>
      </c>
      <c r="Y6588" s="120">
        <v>43565</v>
      </c>
      <c r="Z6588" s="121">
        <v>0.625</v>
      </c>
      <c r="AA6588" s="121">
        <v>0.71527777777777779</v>
      </c>
      <c r="AB6588" s="117" t="s">
        <v>582</v>
      </c>
      <c r="AC6588" s="119" t="s">
        <v>398</v>
      </c>
      <c r="AD6588" s="119" t="s">
        <v>398</v>
      </c>
    </row>
    <row r="6589" spans="1:30">
      <c r="A6589" s="117">
        <v>6588</v>
      </c>
      <c r="B6589" s="123" t="s">
        <v>469</v>
      </c>
      <c r="C6589" s="117" t="s">
        <v>5</v>
      </c>
      <c r="D6589" s="117" t="s">
        <v>595</v>
      </c>
      <c r="E6589" s="117">
        <v>6588</v>
      </c>
      <c r="F6589" s="117" t="s">
        <v>924</v>
      </c>
      <c r="G6589" s="117" t="s">
        <v>591</v>
      </c>
      <c r="H6589" s="117" t="s">
        <v>398</v>
      </c>
      <c r="I6589" s="117" t="s">
        <v>398</v>
      </c>
      <c r="J6589" s="117" t="s">
        <v>398</v>
      </c>
      <c r="K6589" s="117" t="s">
        <v>398</v>
      </c>
      <c r="L6589" s="117" t="s">
        <v>398</v>
      </c>
      <c r="M6589" s="117" t="s">
        <v>398</v>
      </c>
      <c r="N6589" s="117" t="s">
        <v>398</v>
      </c>
      <c r="O6589" s="125" t="s">
        <v>579</v>
      </c>
      <c r="P6589" s="117">
        <v>1</v>
      </c>
      <c r="Q6589" s="117" t="s">
        <v>398</v>
      </c>
      <c r="R6589" s="117" t="s">
        <v>398</v>
      </c>
      <c r="S6589" s="117" t="s">
        <v>398</v>
      </c>
      <c r="T6589" s="117" t="s">
        <v>398</v>
      </c>
      <c r="U6589" s="117" t="s">
        <v>398</v>
      </c>
      <c r="V6589" s="117" t="s">
        <v>398</v>
      </c>
      <c r="W6589" s="123">
        <v>85</v>
      </c>
      <c r="X6589" s="117" t="s">
        <v>907</v>
      </c>
      <c r="Y6589" s="120">
        <v>43565</v>
      </c>
      <c r="Z6589" s="121">
        <v>0.625</v>
      </c>
      <c r="AA6589" s="121">
        <v>0.71527777777777779</v>
      </c>
      <c r="AB6589" s="117" t="s">
        <v>582</v>
      </c>
      <c r="AC6589" s="119" t="s">
        <v>398</v>
      </c>
      <c r="AD6589" s="119" t="s">
        <v>398</v>
      </c>
    </row>
    <row r="6590" spans="1:30">
      <c r="A6590" s="117">
        <v>6589</v>
      </c>
      <c r="B6590" s="123" t="s">
        <v>469</v>
      </c>
      <c r="C6590" s="117" t="s">
        <v>5</v>
      </c>
      <c r="D6590" s="117" t="s">
        <v>595</v>
      </c>
      <c r="E6590" s="117">
        <v>6589</v>
      </c>
      <c r="F6590" s="117" t="s">
        <v>924</v>
      </c>
      <c r="G6590" s="117" t="s">
        <v>591</v>
      </c>
      <c r="H6590" s="117" t="s">
        <v>398</v>
      </c>
      <c r="I6590" s="117" t="s">
        <v>398</v>
      </c>
      <c r="J6590" s="117" t="s">
        <v>398</v>
      </c>
      <c r="K6590" s="117" t="s">
        <v>398</v>
      </c>
      <c r="L6590" s="117" t="s">
        <v>398</v>
      </c>
      <c r="M6590" s="117" t="s">
        <v>398</v>
      </c>
      <c r="N6590" s="117" t="s">
        <v>398</v>
      </c>
      <c r="O6590" s="125" t="s">
        <v>579</v>
      </c>
      <c r="P6590" s="117">
        <v>1</v>
      </c>
      <c r="Q6590" s="117" t="s">
        <v>398</v>
      </c>
      <c r="R6590" s="117" t="s">
        <v>398</v>
      </c>
      <c r="S6590" s="117" t="s">
        <v>398</v>
      </c>
      <c r="T6590" s="117" t="s">
        <v>398</v>
      </c>
      <c r="U6590" s="117" t="s">
        <v>398</v>
      </c>
      <c r="V6590" s="117" t="s">
        <v>398</v>
      </c>
      <c r="W6590" s="123">
        <v>85</v>
      </c>
      <c r="X6590" s="117" t="s">
        <v>907</v>
      </c>
      <c r="Y6590" s="120">
        <v>43565</v>
      </c>
      <c r="Z6590" s="121">
        <v>0.625</v>
      </c>
      <c r="AA6590" s="121">
        <v>0.71527777777777779</v>
      </c>
      <c r="AB6590" s="117" t="s">
        <v>582</v>
      </c>
      <c r="AC6590" s="119" t="s">
        <v>398</v>
      </c>
      <c r="AD6590" s="119" t="s">
        <v>398</v>
      </c>
    </row>
    <row r="6591" spans="1:30">
      <c r="A6591" s="117">
        <v>6590</v>
      </c>
      <c r="B6591" s="123" t="s">
        <v>469</v>
      </c>
      <c r="C6591" s="117" t="s">
        <v>5</v>
      </c>
      <c r="D6591" s="117" t="s">
        <v>595</v>
      </c>
      <c r="E6591" s="117">
        <v>6590</v>
      </c>
      <c r="F6591" s="117" t="s">
        <v>924</v>
      </c>
      <c r="G6591" s="117" t="s">
        <v>591</v>
      </c>
      <c r="H6591" s="117" t="s">
        <v>398</v>
      </c>
      <c r="I6591" s="117" t="s">
        <v>398</v>
      </c>
      <c r="J6591" s="117" t="s">
        <v>398</v>
      </c>
      <c r="K6591" s="117" t="s">
        <v>398</v>
      </c>
      <c r="L6591" s="117" t="s">
        <v>398</v>
      </c>
      <c r="M6591" s="117" t="s">
        <v>398</v>
      </c>
      <c r="N6591" s="117" t="s">
        <v>398</v>
      </c>
      <c r="O6591" s="125" t="s">
        <v>579</v>
      </c>
      <c r="P6591" s="117">
        <v>1</v>
      </c>
      <c r="Q6591" s="117" t="s">
        <v>398</v>
      </c>
      <c r="R6591" s="117" t="s">
        <v>398</v>
      </c>
      <c r="S6591" s="117" t="s">
        <v>398</v>
      </c>
      <c r="T6591" s="117" t="s">
        <v>398</v>
      </c>
      <c r="U6591" s="117" t="s">
        <v>398</v>
      </c>
      <c r="V6591" s="117" t="s">
        <v>398</v>
      </c>
      <c r="W6591" s="123">
        <v>85</v>
      </c>
      <c r="X6591" s="117" t="s">
        <v>907</v>
      </c>
      <c r="Y6591" s="120">
        <v>43565</v>
      </c>
      <c r="Z6591" s="121">
        <v>0.625</v>
      </c>
      <c r="AA6591" s="121">
        <v>0.71527777777777779</v>
      </c>
      <c r="AB6591" s="117" t="s">
        <v>582</v>
      </c>
      <c r="AC6591" s="119" t="s">
        <v>398</v>
      </c>
      <c r="AD6591" s="119" t="s">
        <v>398</v>
      </c>
    </row>
    <row r="6592" spans="1:30">
      <c r="A6592" s="117">
        <v>6591</v>
      </c>
      <c r="B6592" s="123" t="s">
        <v>469</v>
      </c>
      <c r="C6592" s="117" t="s">
        <v>5</v>
      </c>
      <c r="D6592" s="117" t="s">
        <v>595</v>
      </c>
      <c r="E6592" s="117">
        <v>6591</v>
      </c>
      <c r="F6592" s="117" t="s">
        <v>924</v>
      </c>
      <c r="G6592" s="117" t="s">
        <v>591</v>
      </c>
      <c r="H6592" s="117" t="s">
        <v>398</v>
      </c>
      <c r="I6592" s="117" t="s">
        <v>398</v>
      </c>
      <c r="J6592" s="117" t="s">
        <v>398</v>
      </c>
      <c r="K6592" s="117" t="s">
        <v>398</v>
      </c>
      <c r="L6592" s="117" t="s">
        <v>398</v>
      </c>
      <c r="M6592" s="117" t="s">
        <v>398</v>
      </c>
      <c r="N6592" s="117" t="s">
        <v>398</v>
      </c>
      <c r="O6592" s="125" t="s">
        <v>579</v>
      </c>
      <c r="P6592" s="117">
        <v>1</v>
      </c>
      <c r="Q6592" s="117" t="s">
        <v>398</v>
      </c>
      <c r="R6592" s="117" t="s">
        <v>398</v>
      </c>
      <c r="S6592" s="117" t="s">
        <v>398</v>
      </c>
      <c r="T6592" s="117" t="s">
        <v>398</v>
      </c>
      <c r="U6592" s="117" t="s">
        <v>398</v>
      </c>
      <c r="V6592" s="117" t="s">
        <v>398</v>
      </c>
      <c r="W6592" s="123">
        <v>85</v>
      </c>
      <c r="X6592" s="117" t="s">
        <v>907</v>
      </c>
      <c r="Y6592" s="120">
        <v>43565</v>
      </c>
      <c r="Z6592" s="121">
        <v>0.625</v>
      </c>
      <c r="AA6592" s="121">
        <v>0.71527777777777779</v>
      </c>
      <c r="AB6592" s="117" t="s">
        <v>582</v>
      </c>
      <c r="AC6592" s="119" t="s">
        <v>398</v>
      </c>
      <c r="AD6592" s="119" t="s">
        <v>398</v>
      </c>
    </row>
    <row r="6593" spans="1:30">
      <c r="A6593" s="117">
        <v>6592</v>
      </c>
      <c r="B6593" s="123" t="s">
        <v>469</v>
      </c>
      <c r="C6593" s="117" t="s">
        <v>5</v>
      </c>
      <c r="D6593" s="117" t="s">
        <v>595</v>
      </c>
      <c r="E6593" s="117">
        <v>6592</v>
      </c>
      <c r="F6593" s="117" t="s">
        <v>924</v>
      </c>
      <c r="G6593" s="117" t="s">
        <v>591</v>
      </c>
      <c r="H6593" s="117" t="s">
        <v>398</v>
      </c>
      <c r="I6593" s="117" t="s">
        <v>398</v>
      </c>
      <c r="J6593" s="117" t="s">
        <v>398</v>
      </c>
      <c r="K6593" s="117" t="s">
        <v>398</v>
      </c>
      <c r="L6593" s="117" t="s">
        <v>398</v>
      </c>
      <c r="M6593" s="117" t="s">
        <v>398</v>
      </c>
      <c r="N6593" s="117" t="s">
        <v>398</v>
      </c>
      <c r="O6593" s="125" t="s">
        <v>579</v>
      </c>
      <c r="P6593" s="117">
        <v>1</v>
      </c>
      <c r="Q6593" s="117" t="s">
        <v>398</v>
      </c>
      <c r="R6593" s="117" t="s">
        <v>398</v>
      </c>
      <c r="S6593" s="117" t="s">
        <v>398</v>
      </c>
      <c r="T6593" s="117" t="s">
        <v>398</v>
      </c>
      <c r="U6593" s="117" t="s">
        <v>398</v>
      </c>
      <c r="V6593" s="117" t="s">
        <v>398</v>
      </c>
      <c r="W6593" s="123">
        <v>85</v>
      </c>
      <c r="X6593" s="117" t="s">
        <v>907</v>
      </c>
      <c r="Y6593" s="120">
        <v>43565</v>
      </c>
      <c r="Z6593" s="121">
        <v>0.625</v>
      </c>
      <c r="AA6593" s="121">
        <v>0.71527777777777779</v>
      </c>
      <c r="AB6593" s="117" t="s">
        <v>582</v>
      </c>
      <c r="AC6593" s="119" t="s">
        <v>398</v>
      </c>
      <c r="AD6593" s="119" t="s">
        <v>398</v>
      </c>
    </row>
    <row r="6594" spans="1:30">
      <c r="A6594" s="117">
        <v>6593</v>
      </c>
      <c r="B6594" s="123" t="s">
        <v>469</v>
      </c>
      <c r="C6594" s="117" t="s">
        <v>5</v>
      </c>
      <c r="D6594" s="117" t="s">
        <v>595</v>
      </c>
      <c r="E6594" s="117">
        <v>6593</v>
      </c>
      <c r="F6594" s="117" t="s">
        <v>924</v>
      </c>
      <c r="G6594" s="117" t="s">
        <v>591</v>
      </c>
      <c r="H6594" s="117" t="s">
        <v>398</v>
      </c>
      <c r="I6594" s="117" t="s">
        <v>398</v>
      </c>
      <c r="J6594" s="117" t="s">
        <v>398</v>
      </c>
      <c r="K6594" s="117" t="s">
        <v>398</v>
      </c>
      <c r="L6594" s="117" t="s">
        <v>398</v>
      </c>
      <c r="M6594" s="117" t="s">
        <v>398</v>
      </c>
      <c r="N6594" s="117" t="s">
        <v>398</v>
      </c>
      <c r="O6594" s="125" t="s">
        <v>579</v>
      </c>
      <c r="P6594" s="117">
        <v>1</v>
      </c>
      <c r="Q6594" s="117" t="s">
        <v>398</v>
      </c>
      <c r="R6594" s="117" t="s">
        <v>398</v>
      </c>
      <c r="S6594" s="117" t="s">
        <v>398</v>
      </c>
      <c r="T6594" s="117" t="s">
        <v>398</v>
      </c>
      <c r="U6594" s="117" t="s">
        <v>398</v>
      </c>
      <c r="V6594" s="117" t="s">
        <v>398</v>
      </c>
      <c r="W6594" s="123">
        <v>85</v>
      </c>
      <c r="X6594" s="117" t="s">
        <v>907</v>
      </c>
      <c r="Y6594" s="120">
        <v>43565</v>
      </c>
      <c r="Z6594" s="121">
        <v>0.625</v>
      </c>
      <c r="AA6594" s="121">
        <v>0.71527777777777779</v>
      </c>
      <c r="AB6594" s="117" t="s">
        <v>582</v>
      </c>
      <c r="AC6594" s="119" t="s">
        <v>398</v>
      </c>
      <c r="AD6594" s="119" t="s">
        <v>398</v>
      </c>
    </row>
    <row r="6595" spans="1:30">
      <c r="A6595" s="117">
        <v>6594</v>
      </c>
      <c r="B6595" s="123" t="s">
        <v>469</v>
      </c>
      <c r="C6595" s="117" t="s">
        <v>5</v>
      </c>
      <c r="D6595" s="117" t="s">
        <v>595</v>
      </c>
      <c r="E6595" s="117">
        <v>6594</v>
      </c>
      <c r="F6595" s="117" t="s">
        <v>924</v>
      </c>
      <c r="G6595" s="117" t="s">
        <v>591</v>
      </c>
      <c r="H6595" s="117" t="s">
        <v>398</v>
      </c>
      <c r="I6595" s="117" t="s">
        <v>398</v>
      </c>
      <c r="J6595" s="117" t="s">
        <v>398</v>
      </c>
      <c r="K6595" s="117" t="s">
        <v>398</v>
      </c>
      <c r="L6595" s="117" t="s">
        <v>398</v>
      </c>
      <c r="M6595" s="117" t="s">
        <v>398</v>
      </c>
      <c r="N6595" s="117" t="s">
        <v>398</v>
      </c>
      <c r="O6595" s="125" t="s">
        <v>579</v>
      </c>
      <c r="P6595" s="117">
        <v>1</v>
      </c>
      <c r="Q6595" s="117" t="s">
        <v>398</v>
      </c>
      <c r="R6595" s="117" t="s">
        <v>398</v>
      </c>
      <c r="S6595" s="117" t="s">
        <v>398</v>
      </c>
      <c r="T6595" s="117" t="s">
        <v>398</v>
      </c>
      <c r="U6595" s="117" t="s">
        <v>398</v>
      </c>
      <c r="V6595" s="117" t="s">
        <v>398</v>
      </c>
      <c r="W6595" s="123">
        <v>85</v>
      </c>
      <c r="X6595" s="117" t="s">
        <v>907</v>
      </c>
      <c r="Y6595" s="120">
        <v>43565</v>
      </c>
      <c r="Z6595" s="121">
        <v>0.625</v>
      </c>
      <c r="AA6595" s="121">
        <v>0.71527777777777779</v>
      </c>
      <c r="AB6595" s="117" t="s">
        <v>582</v>
      </c>
      <c r="AC6595" s="119" t="s">
        <v>398</v>
      </c>
      <c r="AD6595" s="119" t="s">
        <v>398</v>
      </c>
    </row>
    <row r="6596" spans="1:30">
      <c r="A6596" s="117">
        <v>6595</v>
      </c>
      <c r="B6596" s="123" t="s">
        <v>469</v>
      </c>
      <c r="C6596" s="117" t="s">
        <v>5</v>
      </c>
      <c r="D6596" s="117" t="s">
        <v>595</v>
      </c>
      <c r="E6596" s="117">
        <v>6595</v>
      </c>
      <c r="F6596" s="117" t="s">
        <v>924</v>
      </c>
      <c r="G6596" s="117" t="s">
        <v>591</v>
      </c>
      <c r="H6596" s="117" t="s">
        <v>398</v>
      </c>
      <c r="I6596" s="117" t="s">
        <v>398</v>
      </c>
      <c r="J6596" s="117" t="s">
        <v>398</v>
      </c>
      <c r="K6596" s="117" t="s">
        <v>398</v>
      </c>
      <c r="L6596" s="117" t="s">
        <v>398</v>
      </c>
      <c r="M6596" s="117" t="s">
        <v>398</v>
      </c>
      <c r="N6596" s="117" t="s">
        <v>398</v>
      </c>
      <c r="O6596" s="125" t="s">
        <v>579</v>
      </c>
      <c r="P6596" s="117">
        <v>1</v>
      </c>
      <c r="Q6596" s="117" t="s">
        <v>398</v>
      </c>
      <c r="R6596" s="117" t="s">
        <v>398</v>
      </c>
      <c r="S6596" s="117" t="s">
        <v>398</v>
      </c>
      <c r="T6596" s="117" t="s">
        <v>398</v>
      </c>
      <c r="U6596" s="117" t="s">
        <v>398</v>
      </c>
      <c r="V6596" s="117" t="s">
        <v>398</v>
      </c>
      <c r="W6596" s="123">
        <v>85</v>
      </c>
      <c r="X6596" s="117" t="s">
        <v>907</v>
      </c>
      <c r="Y6596" s="120">
        <v>43565</v>
      </c>
      <c r="Z6596" s="121">
        <v>0.625</v>
      </c>
      <c r="AA6596" s="121">
        <v>0.71527777777777779</v>
      </c>
      <c r="AB6596" s="117" t="s">
        <v>582</v>
      </c>
      <c r="AC6596" s="119" t="s">
        <v>398</v>
      </c>
      <c r="AD6596" s="119" t="s">
        <v>398</v>
      </c>
    </row>
    <row r="6597" spans="1:30">
      <c r="A6597" s="117">
        <v>6596</v>
      </c>
      <c r="B6597" s="123" t="s">
        <v>469</v>
      </c>
      <c r="C6597" s="117" t="s">
        <v>5</v>
      </c>
      <c r="D6597" s="117" t="s">
        <v>595</v>
      </c>
      <c r="E6597" s="117">
        <v>6596</v>
      </c>
      <c r="F6597" s="117" t="s">
        <v>924</v>
      </c>
      <c r="G6597" s="117" t="s">
        <v>591</v>
      </c>
      <c r="H6597" s="117" t="s">
        <v>398</v>
      </c>
      <c r="I6597" s="117" t="s">
        <v>398</v>
      </c>
      <c r="J6597" s="117" t="s">
        <v>398</v>
      </c>
      <c r="K6597" s="117" t="s">
        <v>398</v>
      </c>
      <c r="L6597" s="117" t="s">
        <v>398</v>
      </c>
      <c r="M6597" s="117" t="s">
        <v>398</v>
      </c>
      <c r="N6597" s="117" t="s">
        <v>398</v>
      </c>
      <c r="O6597" s="125" t="s">
        <v>579</v>
      </c>
      <c r="P6597" s="117">
        <v>1</v>
      </c>
      <c r="Q6597" s="117" t="s">
        <v>398</v>
      </c>
      <c r="R6597" s="117" t="s">
        <v>398</v>
      </c>
      <c r="S6597" s="117" t="s">
        <v>398</v>
      </c>
      <c r="T6597" s="117" t="s">
        <v>398</v>
      </c>
      <c r="U6597" s="117" t="s">
        <v>398</v>
      </c>
      <c r="V6597" s="117" t="s">
        <v>398</v>
      </c>
      <c r="W6597" s="123">
        <v>85</v>
      </c>
      <c r="X6597" s="117" t="s">
        <v>907</v>
      </c>
      <c r="Y6597" s="120">
        <v>43565</v>
      </c>
      <c r="Z6597" s="121">
        <v>0.625</v>
      </c>
      <c r="AA6597" s="121">
        <v>0.71527777777777779</v>
      </c>
      <c r="AB6597" s="117" t="s">
        <v>582</v>
      </c>
      <c r="AC6597" s="119" t="s">
        <v>398</v>
      </c>
      <c r="AD6597" s="119" t="s">
        <v>398</v>
      </c>
    </row>
    <row r="6598" spans="1:30">
      <c r="A6598" s="117">
        <v>6597</v>
      </c>
      <c r="B6598" s="123" t="s">
        <v>469</v>
      </c>
      <c r="C6598" s="117" t="s">
        <v>5</v>
      </c>
      <c r="D6598" s="117" t="s">
        <v>595</v>
      </c>
      <c r="E6598" s="117">
        <v>6597</v>
      </c>
      <c r="F6598" s="117" t="s">
        <v>924</v>
      </c>
      <c r="G6598" s="117" t="s">
        <v>591</v>
      </c>
      <c r="H6598" s="117" t="s">
        <v>398</v>
      </c>
      <c r="I6598" s="117" t="s">
        <v>398</v>
      </c>
      <c r="J6598" s="117" t="s">
        <v>398</v>
      </c>
      <c r="K6598" s="117" t="s">
        <v>398</v>
      </c>
      <c r="L6598" s="117" t="s">
        <v>398</v>
      </c>
      <c r="M6598" s="117" t="s">
        <v>398</v>
      </c>
      <c r="N6598" s="117" t="s">
        <v>398</v>
      </c>
      <c r="O6598" s="125" t="s">
        <v>579</v>
      </c>
      <c r="P6598" s="117">
        <v>1</v>
      </c>
      <c r="Q6598" s="117" t="s">
        <v>398</v>
      </c>
      <c r="R6598" s="117" t="s">
        <v>398</v>
      </c>
      <c r="S6598" s="117" t="s">
        <v>398</v>
      </c>
      <c r="T6598" s="117" t="s">
        <v>398</v>
      </c>
      <c r="U6598" s="117" t="s">
        <v>398</v>
      </c>
      <c r="V6598" s="117" t="s">
        <v>398</v>
      </c>
      <c r="W6598" s="123">
        <v>85</v>
      </c>
      <c r="X6598" s="117" t="s">
        <v>907</v>
      </c>
      <c r="Y6598" s="120">
        <v>43565</v>
      </c>
      <c r="Z6598" s="121">
        <v>0.625</v>
      </c>
      <c r="AA6598" s="121">
        <v>0.71527777777777779</v>
      </c>
      <c r="AB6598" s="117" t="s">
        <v>582</v>
      </c>
      <c r="AC6598" s="119" t="s">
        <v>398</v>
      </c>
      <c r="AD6598" s="119" t="s">
        <v>398</v>
      </c>
    </row>
    <row r="6599" spans="1:30">
      <c r="A6599" s="117">
        <v>6598</v>
      </c>
      <c r="B6599" s="123" t="s">
        <v>469</v>
      </c>
      <c r="C6599" s="117" t="s">
        <v>5</v>
      </c>
      <c r="D6599" s="117" t="s">
        <v>595</v>
      </c>
      <c r="E6599" s="117">
        <v>6598</v>
      </c>
      <c r="F6599" s="117" t="s">
        <v>924</v>
      </c>
      <c r="G6599" s="117" t="s">
        <v>591</v>
      </c>
      <c r="H6599" s="117" t="s">
        <v>398</v>
      </c>
      <c r="I6599" s="117" t="s">
        <v>398</v>
      </c>
      <c r="J6599" s="117" t="s">
        <v>398</v>
      </c>
      <c r="K6599" s="117" t="s">
        <v>398</v>
      </c>
      <c r="L6599" s="117" t="s">
        <v>398</v>
      </c>
      <c r="M6599" s="117" t="s">
        <v>398</v>
      </c>
      <c r="N6599" s="117" t="s">
        <v>398</v>
      </c>
      <c r="O6599" s="125" t="s">
        <v>579</v>
      </c>
      <c r="P6599" s="117">
        <v>1</v>
      </c>
      <c r="Q6599" s="117" t="s">
        <v>398</v>
      </c>
      <c r="R6599" s="117" t="s">
        <v>398</v>
      </c>
      <c r="S6599" s="117" t="s">
        <v>398</v>
      </c>
      <c r="T6599" s="117" t="s">
        <v>398</v>
      </c>
      <c r="U6599" s="117" t="s">
        <v>398</v>
      </c>
      <c r="V6599" s="117" t="s">
        <v>398</v>
      </c>
      <c r="W6599" s="123">
        <v>85</v>
      </c>
      <c r="X6599" s="117" t="s">
        <v>907</v>
      </c>
      <c r="Y6599" s="120">
        <v>43565</v>
      </c>
      <c r="Z6599" s="121">
        <v>0.625</v>
      </c>
      <c r="AA6599" s="121">
        <v>0.71527777777777779</v>
      </c>
      <c r="AB6599" s="117" t="s">
        <v>582</v>
      </c>
      <c r="AC6599" s="119" t="s">
        <v>398</v>
      </c>
      <c r="AD6599" s="119" t="s">
        <v>398</v>
      </c>
    </row>
    <row r="6600" spans="1:30">
      <c r="A6600" s="117">
        <v>6599</v>
      </c>
      <c r="B6600" s="123" t="s">
        <v>469</v>
      </c>
      <c r="C6600" s="117" t="s">
        <v>5</v>
      </c>
      <c r="D6600" s="117" t="s">
        <v>595</v>
      </c>
      <c r="E6600" s="117">
        <v>6599</v>
      </c>
      <c r="F6600" s="117" t="s">
        <v>924</v>
      </c>
      <c r="G6600" s="117" t="s">
        <v>591</v>
      </c>
      <c r="H6600" s="117" t="s">
        <v>398</v>
      </c>
      <c r="I6600" s="117" t="s">
        <v>398</v>
      </c>
      <c r="J6600" s="117" t="s">
        <v>398</v>
      </c>
      <c r="K6600" s="117" t="s">
        <v>398</v>
      </c>
      <c r="L6600" s="117" t="s">
        <v>398</v>
      </c>
      <c r="M6600" s="117" t="s">
        <v>398</v>
      </c>
      <c r="N6600" s="117" t="s">
        <v>398</v>
      </c>
      <c r="O6600" s="125" t="s">
        <v>579</v>
      </c>
      <c r="P6600" s="117">
        <v>1</v>
      </c>
      <c r="Q6600" s="117" t="s">
        <v>398</v>
      </c>
      <c r="R6600" s="117" t="s">
        <v>398</v>
      </c>
      <c r="S6600" s="117" t="s">
        <v>398</v>
      </c>
      <c r="T6600" s="117" t="s">
        <v>398</v>
      </c>
      <c r="U6600" s="117" t="s">
        <v>398</v>
      </c>
      <c r="V6600" s="117" t="s">
        <v>398</v>
      </c>
      <c r="W6600" s="123">
        <v>85</v>
      </c>
      <c r="X6600" s="117" t="s">
        <v>907</v>
      </c>
      <c r="Y6600" s="120">
        <v>43565</v>
      </c>
      <c r="Z6600" s="121">
        <v>0.625</v>
      </c>
      <c r="AA6600" s="121">
        <v>0.71527777777777779</v>
      </c>
      <c r="AB6600" s="117" t="s">
        <v>582</v>
      </c>
      <c r="AC6600" s="119" t="s">
        <v>398</v>
      </c>
      <c r="AD6600" s="119" t="s">
        <v>398</v>
      </c>
    </row>
    <row r="6601" spans="1:30">
      <c r="A6601" s="117">
        <v>6600</v>
      </c>
      <c r="B6601" s="123" t="s">
        <v>469</v>
      </c>
      <c r="C6601" s="117" t="s">
        <v>5</v>
      </c>
      <c r="D6601" s="117" t="s">
        <v>595</v>
      </c>
      <c r="E6601" s="117">
        <v>6600</v>
      </c>
      <c r="F6601" s="117" t="s">
        <v>924</v>
      </c>
      <c r="G6601" s="117" t="s">
        <v>591</v>
      </c>
      <c r="H6601" s="117" t="s">
        <v>398</v>
      </c>
      <c r="I6601" s="117" t="s">
        <v>398</v>
      </c>
      <c r="J6601" s="117" t="s">
        <v>398</v>
      </c>
      <c r="K6601" s="117" t="s">
        <v>398</v>
      </c>
      <c r="L6601" s="117" t="s">
        <v>398</v>
      </c>
      <c r="M6601" s="117" t="s">
        <v>398</v>
      </c>
      <c r="N6601" s="117" t="s">
        <v>398</v>
      </c>
      <c r="O6601" s="125" t="s">
        <v>579</v>
      </c>
      <c r="P6601" s="117">
        <v>1</v>
      </c>
      <c r="Q6601" s="117" t="s">
        <v>398</v>
      </c>
      <c r="R6601" s="117" t="s">
        <v>398</v>
      </c>
      <c r="S6601" s="117" t="s">
        <v>398</v>
      </c>
      <c r="T6601" s="117" t="s">
        <v>398</v>
      </c>
      <c r="U6601" s="117" t="s">
        <v>398</v>
      </c>
      <c r="V6601" s="117" t="s">
        <v>398</v>
      </c>
      <c r="W6601" s="123">
        <v>85</v>
      </c>
      <c r="X6601" s="117" t="s">
        <v>907</v>
      </c>
      <c r="Y6601" s="120">
        <v>43565</v>
      </c>
      <c r="Z6601" s="121">
        <v>0.625</v>
      </c>
      <c r="AA6601" s="121">
        <v>0.71527777777777779</v>
      </c>
      <c r="AB6601" s="117" t="s">
        <v>582</v>
      </c>
      <c r="AC6601" s="119" t="s">
        <v>398</v>
      </c>
      <c r="AD6601" s="119" t="s">
        <v>398</v>
      </c>
    </row>
    <row r="6602" spans="1:30">
      <c r="A6602" s="117">
        <v>6601</v>
      </c>
      <c r="B6602" s="123" t="s">
        <v>469</v>
      </c>
      <c r="C6602" s="117" t="s">
        <v>5</v>
      </c>
      <c r="D6602" s="117" t="s">
        <v>595</v>
      </c>
      <c r="E6602" s="117">
        <v>6601</v>
      </c>
      <c r="F6602" s="117" t="s">
        <v>924</v>
      </c>
      <c r="G6602" s="117" t="s">
        <v>591</v>
      </c>
      <c r="H6602" s="117" t="s">
        <v>398</v>
      </c>
      <c r="I6602" s="117" t="s">
        <v>398</v>
      </c>
      <c r="J6602" s="117" t="s">
        <v>398</v>
      </c>
      <c r="K6602" s="117" t="s">
        <v>398</v>
      </c>
      <c r="L6602" s="117" t="s">
        <v>398</v>
      </c>
      <c r="M6602" s="117" t="s">
        <v>398</v>
      </c>
      <c r="N6602" s="117" t="s">
        <v>398</v>
      </c>
      <c r="O6602" s="125" t="s">
        <v>579</v>
      </c>
      <c r="P6602" s="117">
        <v>1</v>
      </c>
      <c r="Q6602" s="117" t="s">
        <v>398</v>
      </c>
      <c r="R6602" s="117" t="s">
        <v>398</v>
      </c>
      <c r="S6602" s="117" t="s">
        <v>398</v>
      </c>
      <c r="T6602" s="117" t="s">
        <v>398</v>
      </c>
      <c r="U6602" s="117" t="s">
        <v>398</v>
      </c>
      <c r="V6602" s="117" t="s">
        <v>398</v>
      </c>
      <c r="W6602" s="123">
        <v>85</v>
      </c>
      <c r="X6602" s="117" t="s">
        <v>907</v>
      </c>
      <c r="Y6602" s="120">
        <v>43565</v>
      </c>
      <c r="Z6602" s="121">
        <v>0.625</v>
      </c>
      <c r="AA6602" s="121">
        <v>0.71527777777777779</v>
      </c>
      <c r="AB6602" s="117" t="s">
        <v>582</v>
      </c>
      <c r="AC6602" s="119" t="s">
        <v>398</v>
      </c>
      <c r="AD6602" s="119" t="s">
        <v>398</v>
      </c>
    </row>
    <row r="6603" spans="1:30">
      <c r="A6603" s="117">
        <v>6602</v>
      </c>
      <c r="B6603" s="123" t="s">
        <v>469</v>
      </c>
      <c r="C6603" s="117" t="s">
        <v>5</v>
      </c>
      <c r="D6603" s="117" t="s">
        <v>595</v>
      </c>
      <c r="E6603" s="117">
        <v>6602</v>
      </c>
      <c r="F6603" s="117" t="s">
        <v>924</v>
      </c>
      <c r="G6603" s="117" t="s">
        <v>591</v>
      </c>
      <c r="H6603" s="117" t="s">
        <v>398</v>
      </c>
      <c r="I6603" s="117" t="s">
        <v>398</v>
      </c>
      <c r="J6603" s="117" t="s">
        <v>398</v>
      </c>
      <c r="K6603" s="117" t="s">
        <v>398</v>
      </c>
      <c r="L6603" s="117" t="s">
        <v>398</v>
      </c>
      <c r="M6603" s="117" t="s">
        <v>398</v>
      </c>
      <c r="N6603" s="117" t="s">
        <v>398</v>
      </c>
      <c r="O6603" s="125" t="s">
        <v>579</v>
      </c>
      <c r="P6603" s="117">
        <v>1</v>
      </c>
      <c r="Q6603" s="117" t="s">
        <v>398</v>
      </c>
      <c r="R6603" s="117" t="s">
        <v>398</v>
      </c>
      <c r="S6603" s="117" t="s">
        <v>398</v>
      </c>
      <c r="T6603" s="117" t="s">
        <v>398</v>
      </c>
      <c r="U6603" s="117" t="s">
        <v>398</v>
      </c>
      <c r="V6603" s="117" t="s">
        <v>398</v>
      </c>
      <c r="W6603" s="123">
        <v>85</v>
      </c>
      <c r="X6603" s="117" t="s">
        <v>907</v>
      </c>
      <c r="Y6603" s="120">
        <v>43565</v>
      </c>
      <c r="Z6603" s="121">
        <v>0.625</v>
      </c>
      <c r="AA6603" s="121">
        <v>0.71527777777777779</v>
      </c>
      <c r="AB6603" s="117" t="s">
        <v>582</v>
      </c>
      <c r="AC6603" s="119" t="s">
        <v>398</v>
      </c>
      <c r="AD6603" s="119" t="s">
        <v>398</v>
      </c>
    </row>
    <row r="6604" spans="1:30">
      <c r="A6604" s="117">
        <v>6603</v>
      </c>
      <c r="B6604" s="123" t="s">
        <v>469</v>
      </c>
      <c r="C6604" s="117" t="s">
        <v>5</v>
      </c>
      <c r="D6604" s="117" t="s">
        <v>595</v>
      </c>
      <c r="E6604" s="117">
        <v>6603</v>
      </c>
      <c r="F6604" s="117" t="s">
        <v>924</v>
      </c>
      <c r="G6604" s="117" t="s">
        <v>591</v>
      </c>
      <c r="H6604" s="117" t="s">
        <v>398</v>
      </c>
      <c r="I6604" s="117" t="s">
        <v>398</v>
      </c>
      <c r="J6604" s="117" t="s">
        <v>398</v>
      </c>
      <c r="K6604" s="117" t="s">
        <v>398</v>
      </c>
      <c r="L6604" s="117" t="s">
        <v>398</v>
      </c>
      <c r="M6604" s="117" t="s">
        <v>398</v>
      </c>
      <c r="N6604" s="117" t="s">
        <v>398</v>
      </c>
      <c r="O6604" s="125" t="s">
        <v>579</v>
      </c>
      <c r="P6604" s="117">
        <v>1</v>
      </c>
      <c r="Q6604" s="117" t="s">
        <v>398</v>
      </c>
      <c r="R6604" s="117" t="s">
        <v>398</v>
      </c>
      <c r="S6604" s="117" t="s">
        <v>398</v>
      </c>
      <c r="T6604" s="117" t="s">
        <v>398</v>
      </c>
      <c r="U6604" s="117" t="s">
        <v>398</v>
      </c>
      <c r="V6604" s="117" t="s">
        <v>398</v>
      </c>
      <c r="W6604" s="123">
        <v>85</v>
      </c>
      <c r="X6604" s="117" t="s">
        <v>907</v>
      </c>
      <c r="Y6604" s="120">
        <v>43565</v>
      </c>
      <c r="Z6604" s="121">
        <v>0.625</v>
      </c>
      <c r="AA6604" s="121">
        <v>0.71527777777777779</v>
      </c>
      <c r="AB6604" s="117" t="s">
        <v>582</v>
      </c>
      <c r="AC6604" s="119" t="s">
        <v>398</v>
      </c>
      <c r="AD6604" s="119" t="s">
        <v>398</v>
      </c>
    </row>
    <row r="6605" spans="1:30">
      <c r="A6605" s="117">
        <v>6604</v>
      </c>
      <c r="B6605" s="123" t="s">
        <v>469</v>
      </c>
      <c r="C6605" s="117" t="s">
        <v>5</v>
      </c>
      <c r="D6605" s="117" t="s">
        <v>595</v>
      </c>
      <c r="E6605" s="117">
        <v>6604</v>
      </c>
      <c r="F6605" s="117" t="s">
        <v>924</v>
      </c>
      <c r="G6605" s="117" t="s">
        <v>591</v>
      </c>
      <c r="H6605" s="117" t="s">
        <v>398</v>
      </c>
      <c r="I6605" s="117" t="s">
        <v>398</v>
      </c>
      <c r="J6605" s="117" t="s">
        <v>398</v>
      </c>
      <c r="K6605" s="117" t="s">
        <v>398</v>
      </c>
      <c r="L6605" s="117" t="s">
        <v>398</v>
      </c>
      <c r="M6605" s="117" t="s">
        <v>398</v>
      </c>
      <c r="N6605" s="117" t="s">
        <v>398</v>
      </c>
      <c r="O6605" s="125" t="s">
        <v>579</v>
      </c>
      <c r="P6605" s="117">
        <v>1</v>
      </c>
      <c r="Q6605" s="117" t="s">
        <v>398</v>
      </c>
      <c r="R6605" s="117" t="s">
        <v>398</v>
      </c>
      <c r="S6605" s="117" t="s">
        <v>398</v>
      </c>
      <c r="T6605" s="117" t="s">
        <v>398</v>
      </c>
      <c r="U6605" s="117" t="s">
        <v>398</v>
      </c>
      <c r="V6605" s="117" t="s">
        <v>398</v>
      </c>
      <c r="W6605" s="123">
        <v>85</v>
      </c>
      <c r="X6605" s="117" t="s">
        <v>907</v>
      </c>
      <c r="Y6605" s="120">
        <v>43565</v>
      </c>
      <c r="Z6605" s="121">
        <v>0.625</v>
      </c>
      <c r="AA6605" s="121">
        <v>0.71527777777777779</v>
      </c>
      <c r="AB6605" s="117" t="s">
        <v>582</v>
      </c>
      <c r="AC6605" s="119" t="s">
        <v>398</v>
      </c>
      <c r="AD6605" s="119" t="s">
        <v>398</v>
      </c>
    </row>
    <row r="6606" spans="1:30">
      <c r="A6606" s="117">
        <v>6605</v>
      </c>
      <c r="B6606" s="123" t="s">
        <v>469</v>
      </c>
      <c r="C6606" s="117" t="s">
        <v>5</v>
      </c>
      <c r="D6606" s="117" t="s">
        <v>595</v>
      </c>
      <c r="E6606" s="117">
        <v>6605</v>
      </c>
      <c r="F6606" s="117" t="s">
        <v>924</v>
      </c>
      <c r="G6606" s="117" t="s">
        <v>591</v>
      </c>
      <c r="H6606" s="117" t="s">
        <v>398</v>
      </c>
      <c r="I6606" s="117" t="s">
        <v>398</v>
      </c>
      <c r="J6606" s="117" t="s">
        <v>398</v>
      </c>
      <c r="K6606" s="117" t="s">
        <v>398</v>
      </c>
      <c r="L6606" s="117" t="s">
        <v>398</v>
      </c>
      <c r="M6606" s="117" t="s">
        <v>398</v>
      </c>
      <c r="N6606" s="117" t="s">
        <v>398</v>
      </c>
      <c r="O6606" s="125" t="s">
        <v>579</v>
      </c>
      <c r="P6606" s="117">
        <v>1</v>
      </c>
      <c r="Q6606" s="117" t="s">
        <v>398</v>
      </c>
      <c r="R6606" s="117" t="s">
        <v>398</v>
      </c>
      <c r="S6606" s="117" t="s">
        <v>398</v>
      </c>
      <c r="T6606" s="117" t="s">
        <v>398</v>
      </c>
      <c r="U6606" s="117" t="s">
        <v>398</v>
      </c>
      <c r="V6606" s="117" t="s">
        <v>398</v>
      </c>
      <c r="W6606" s="123">
        <v>85</v>
      </c>
      <c r="X6606" s="117" t="s">
        <v>907</v>
      </c>
      <c r="Y6606" s="120">
        <v>43565</v>
      </c>
      <c r="Z6606" s="121">
        <v>0.625</v>
      </c>
      <c r="AA6606" s="121">
        <v>0.71527777777777779</v>
      </c>
      <c r="AB6606" s="117" t="s">
        <v>582</v>
      </c>
      <c r="AC6606" s="119" t="s">
        <v>398</v>
      </c>
      <c r="AD6606" s="119" t="s">
        <v>398</v>
      </c>
    </row>
    <row r="6607" spans="1:30">
      <c r="A6607" s="117">
        <v>6606</v>
      </c>
      <c r="B6607" s="123" t="s">
        <v>469</v>
      </c>
      <c r="C6607" s="117" t="s">
        <v>5</v>
      </c>
      <c r="D6607" s="117" t="s">
        <v>595</v>
      </c>
      <c r="E6607" s="117">
        <v>6606</v>
      </c>
      <c r="F6607" s="117" t="s">
        <v>924</v>
      </c>
      <c r="G6607" s="117" t="s">
        <v>591</v>
      </c>
      <c r="H6607" s="117" t="s">
        <v>398</v>
      </c>
      <c r="I6607" s="117" t="s">
        <v>398</v>
      </c>
      <c r="J6607" s="117" t="s">
        <v>398</v>
      </c>
      <c r="K6607" s="117" t="s">
        <v>398</v>
      </c>
      <c r="L6607" s="117" t="s">
        <v>398</v>
      </c>
      <c r="M6607" s="117" t="s">
        <v>398</v>
      </c>
      <c r="N6607" s="117" t="s">
        <v>398</v>
      </c>
      <c r="O6607" s="125" t="s">
        <v>579</v>
      </c>
      <c r="P6607" s="117">
        <v>1</v>
      </c>
      <c r="Q6607" s="117" t="s">
        <v>398</v>
      </c>
      <c r="R6607" s="117" t="s">
        <v>398</v>
      </c>
      <c r="S6607" s="117" t="s">
        <v>398</v>
      </c>
      <c r="T6607" s="117" t="s">
        <v>398</v>
      </c>
      <c r="U6607" s="117" t="s">
        <v>398</v>
      </c>
      <c r="V6607" s="117" t="s">
        <v>398</v>
      </c>
      <c r="W6607" s="123">
        <v>85</v>
      </c>
      <c r="X6607" s="117" t="s">
        <v>907</v>
      </c>
      <c r="Y6607" s="120">
        <v>43565</v>
      </c>
      <c r="Z6607" s="121">
        <v>0.625</v>
      </c>
      <c r="AA6607" s="121">
        <v>0.71527777777777779</v>
      </c>
      <c r="AB6607" s="117" t="s">
        <v>582</v>
      </c>
      <c r="AC6607" s="119" t="s">
        <v>398</v>
      </c>
      <c r="AD6607" s="119" t="s">
        <v>398</v>
      </c>
    </row>
    <row r="6608" spans="1:30">
      <c r="A6608" s="117">
        <v>6607</v>
      </c>
      <c r="B6608" s="123" t="s">
        <v>469</v>
      </c>
      <c r="C6608" s="117" t="s">
        <v>5</v>
      </c>
      <c r="D6608" s="117" t="s">
        <v>595</v>
      </c>
      <c r="E6608" s="117">
        <v>6607</v>
      </c>
      <c r="F6608" s="117" t="s">
        <v>924</v>
      </c>
      <c r="G6608" s="117" t="s">
        <v>591</v>
      </c>
      <c r="H6608" s="117" t="s">
        <v>398</v>
      </c>
      <c r="I6608" s="117" t="s">
        <v>398</v>
      </c>
      <c r="J6608" s="117" t="s">
        <v>398</v>
      </c>
      <c r="K6608" s="117" t="s">
        <v>398</v>
      </c>
      <c r="L6608" s="117" t="s">
        <v>398</v>
      </c>
      <c r="M6608" s="117" t="s">
        <v>398</v>
      </c>
      <c r="N6608" s="117" t="s">
        <v>398</v>
      </c>
      <c r="O6608" s="125" t="s">
        <v>579</v>
      </c>
      <c r="P6608" s="117">
        <v>1</v>
      </c>
      <c r="Q6608" s="117" t="s">
        <v>398</v>
      </c>
      <c r="R6608" s="117" t="s">
        <v>398</v>
      </c>
      <c r="S6608" s="117" t="s">
        <v>398</v>
      </c>
      <c r="T6608" s="117" t="s">
        <v>398</v>
      </c>
      <c r="U6608" s="117" t="s">
        <v>398</v>
      </c>
      <c r="V6608" s="117" t="s">
        <v>398</v>
      </c>
      <c r="W6608" s="123">
        <v>85</v>
      </c>
      <c r="X6608" s="117" t="s">
        <v>907</v>
      </c>
      <c r="Y6608" s="120">
        <v>43565</v>
      </c>
      <c r="Z6608" s="121">
        <v>0.625</v>
      </c>
      <c r="AA6608" s="121">
        <v>0.71527777777777779</v>
      </c>
      <c r="AB6608" s="117" t="s">
        <v>582</v>
      </c>
      <c r="AC6608" s="119" t="s">
        <v>398</v>
      </c>
      <c r="AD6608" s="119" t="s">
        <v>398</v>
      </c>
    </row>
    <row r="6609" spans="1:30">
      <c r="A6609" s="117">
        <v>6608</v>
      </c>
      <c r="B6609" s="123" t="s">
        <v>469</v>
      </c>
      <c r="C6609" s="117" t="s">
        <v>5</v>
      </c>
      <c r="D6609" s="117" t="s">
        <v>595</v>
      </c>
      <c r="E6609" s="117">
        <v>6608</v>
      </c>
      <c r="F6609" s="117" t="s">
        <v>924</v>
      </c>
      <c r="G6609" s="117" t="s">
        <v>591</v>
      </c>
      <c r="H6609" s="117" t="s">
        <v>398</v>
      </c>
      <c r="I6609" s="117" t="s">
        <v>398</v>
      </c>
      <c r="J6609" s="117" t="s">
        <v>398</v>
      </c>
      <c r="K6609" s="117" t="s">
        <v>398</v>
      </c>
      <c r="L6609" s="117" t="s">
        <v>398</v>
      </c>
      <c r="M6609" s="117" t="s">
        <v>398</v>
      </c>
      <c r="N6609" s="117" t="s">
        <v>398</v>
      </c>
      <c r="O6609" s="125" t="s">
        <v>579</v>
      </c>
      <c r="P6609" s="117">
        <v>1</v>
      </c>
      <c r="Q6609" s="117" t="s">
        <v>398</v>
      </c>
      <c r="R6609" s="117" t="s">
        <v>398</v>
      </c>
      <c r="S6609" s="117" t="s">
        <v>398</v>
      </c>
      <c r="T6609" s="117" t="s">
        <v>398</v>
      </c>
      <c r="U6609" s="117" t="s">
        <v>398</v>
      </c>
      <c r="V6609" s="117" t="s">
        <v>398</v>
      </c>
      <c r="W6609" s="123">
        <v>85</v>
      </c>
      <c r="X6609" s="117" t="s">
        <v>907</v>
      </c>
      <c r="Y6609" s="120">
        <v>43565</v>
      </c>
      <c r="Z6609" s="121">
        <v>0.625</v>
      </c>
      <c r="AA6609" s="121">
        <v>0.71527777777777779</v>
      </c>
      <c r="AB6609" s="117" t="s">
        <v>582</v>
      </c>
      <c r="AC6609" s="119" t="s">
        <v>398</v>
      </c>
      <c r="AD6609" s="119" t="s">
        <v>398</v>
      </c>
    </row>
    <row r="6610" spans="1:30">
      <c r="A6610" s="117">
        <v>6609</v>
      </c>
      <c r="B6610" s="123" t="s">
        <v>469</v>
      </c>
      <c r="C6610" s="117" t="s">
        <v>5</v>
      </c>
      <c r="D6610" s="117" t="s">
        <v>595</v>
      </c>
      <c r="E6610" s="117">
        <v>6609</v>
      </c>
      <c r="F6610" s="117" t="s">
        <v>924</v>
      </c>
      <c r="G6610" s="117" t="s">
        <v>591</v>
      </c>
      <c r="H6610" s="117" t="s">
        <v>398</v>
      </c>
      <c r="I6610" s="117" t="s">
        <v>398</v>
      </c>
      <c r="J6610" s="117" t="s">
        <v>398</v>
      </c>
      <c r="K6610" s="117" t="s">
        <v>398</v>
      </c>
      <c r="L6610" s="117" t="s">
        <v>398</v>
      </c>
      <c r="M6610" s="117" t="s">
        <v>398</v>
      </c>
      <c r="N6610" s="117" t="s">
        <v>398</v>
      </c>
      <c r="O6610" s="125" t="s">
        <v>579</v>
      </c>
      <c r="P6610" s="117">
        <v>1</v>
      </c>
      <c r="Q6610" s="117" t="s">
        <v>398</v>
      </c>
      <c r="R6610" s="117" t="s">
        <v>398</v>
      </c>
      <c r="S6610" s="117" t="s">
        <v>398</v>
      </c>
      <c r="T6610" s="117" t="s">
        <v>398</v>
      </c>
      <c r="U6610" s="117" t="s">
        <v>398</v>
      </c>
      <c r="V6610" s="117" t="s">
        <v>398</v>
      </c>
      <c r="W6610" s="123">
        <v>85</v>
      </c>
      <c r="X6610" s="117" t="s">
        <v>907</v>
      </c>
      <c r="Y6610" s="120">
        <v>43565</v>
      </c>
      <c r="Z6610" s="121">
        <v>0.625</v>
      </c>
      <c r="AA6610" s="121">
        <v>0.71527777777777779</v>
      </c>
      <c r="AB6610" s="117" t="s">
        <v>582</v>
      </c>
      <c r="AC6610" s="119" t="s">
        <v>398</v>
      </c>
      <c r="AD6610" s="119" t="s">
        <v>398</v>
      </c>
    </row>
    <row r="6611" spans="1:30">
      <c r="A6611" s="117">
        <v>6610</v>
      </c>
      <c r="B6611" s="123" t="s">
        <v>469</v>
      </c>
      <c r="C6611" s="117" t="s">
        <v>5</v>
      </c>
      <c r="D6611" s="117" t="s">
        <v>595</v>
      </c>
      <c r="E6611" s="117">
        <v>6610</v>
      </c>
      <c r="F6611" s="117" t="s">
        <v>924</v>
      </c>
      <c r="G6611" s="117" t="s">
        <v>591</v>
      </c>
      <c r="H6611" s="117" t="s">
        <v>398</v>
      </c>
      <c r="I6611" s="117" t="s">
        <v>398</v>
      </c>
      <c r="J6611" s="117" t="s">
        <v>398</v>
      </c>
      <c r="K6611" s="117" t="s">
        <v>398</v>
      </c>
      <c r="L6611" s="117" t="s">
        <v>398</v>
      </c>
      <c r="M6611" s="117" t="s">
        <v>398</v>
      </c>
      <c r="N6611" s="117" t="s">
        <v>398</v>
      </c>
      <c r="O6611" s="125" t="s">
        <v>579</v>
      </c>
      <c r="P6611" s="117">
        <v>1</v>
      </c>
      <c r="Q6611" s="117" t="s">
        <v>398</v>
      </c>
      <c r="R6611" s="117" t="s">
        <v>398</v>
      </c>
      <c r="S6611" s="117" t="s">
        <v>398</v>
      </c>
      <c r="T6611" s="117" t="s">
        <v>398</v>
      </c>
      <c r="U6611" s="117" t="s">
        <v>398</v>
      </c>
      <c r="V6611" s="117" t="s">
        <v>398</v>
      </c>
      <c r="W6611" s="123">
        <v>85</v>
      </c>
      <c r="X6611" s="117" t="s">
        <v>907</v>
      </c>
      <c r="Y6611" s="120">
        <v>43565</v>
      </c>
      <c r="Z6611" s="121">
        <v>0.625</v>
      </c>
      <c r="AA6611" s="121">
        <v>0.71527777777777779</v>
      </c>
      <c r="AB6611" s="117" t="s">
        <v>582</v>
      </c>
      <c r="AC6611" s="119" t="s">
        <v>398</v>
      </c>
      <c r="AD6611" s="119" t="s">
        <v>398</v>
      </c>
    </row>
    <row r="6612" spans="1:30">
      <c r="A6612" s="117">
        <v>6611</v>
      </c>
      <c r="B6612" s="123" t="s">
        <v>469</v>
      </c>
      <c r="C6612" s="117" t="s">
        <v>5</v>
      </c>
      <c r="D6612" s="117" t="s">
        <v>595</v>
      </c>
      <c r="E6612" s="117">
        <v>6611</v>
      </c>
      <c r="F6612" s="117" t="s">
        <v>924</v>
      </c>
      <c r="G6612" s="117" t="s">
        <v>591</v>
      </c>
      <c r="H6612" s="117" t="s">
        <v>398</v>
      </c>
      <c r="I6612" s="117" t="s">
        <v>398</v>
      </c>
      <c r="J6612" s="117" t="s">
        <v>398</v>
      </c>
      <c r="K6612" s="117" t="s">
        <v>398</v>
      </c>
      <c r="L6612" s="117" t="s">
        <v>398</v>
      </c>
      <c r="M6612" s="117" t="s">
        <v>398</v>
      </c>
      <c r="N6612" s="117" t="s">
        <v>398</v>
      </c>
      <c r="O6612" s="125" t="s">
        <v>579</v>
      </c>
      <c r="P6612" s="117">
        <v>1</v>
      </c>
      <c r="Q6612" s="117" t="s">
        <v>398</v>
      </c>
      <c r="R6612" s="117" t="s">
        <v>398</v>
      </c>
      <c r="S6612" s="117" t="s">
        <v>398</v>
      </c>
      <c r="T6612" s="117" t="s">
        <v>398</v>
      </c>
      <c r="U6612" s="117" t="s">
        <v>398</v>
      </c>
      <c r="V6612" s="117" t="s">
        <v>398</v>
      </c>
      <c r="W6612" s="123">
        <v>85</v>
      </c>
      <c r="X6612" s="117" t="s">
        <v>907</v>
      </c>
      <c r="Y6612" s="120">
        <v>43565</v>
      </c>
      <c r="Z6612" s="121">
        <v>0.625</v>
      </c>
      <c r="AA6612" s="121">
        <v>0.71527777777777779</v>
      </c>
      <c r="AB6612" s="117" t="s">
        <v>582</v>
      </c>
      <c r="AC6612" s="119" t="s">
        <v>398</v>
      </c>
      <c r="AD6612" s="119" t="s">
        <v>398</v>
      </c>
    </row>
    <row r="6613" spans="1:30">
      <c r="A6613" s="117">
        <v>6612</v>
      </c>
      <c r="B6613" s="123" t="s">
        <v>469</v>
      </c>
      <c r="C6613" s="117" t="s">
        <v>5</v>
      </c>
      <c r="D6613" s="117" t="s">
        <v>595</v>
      </c>
      <c r="E6613" s="117">
        <v>6612</v>
      </c>
      <c r="F6613" s="117" t="s">
        <v>924</v>
      </c>
      <c r="G6613" s="117" t="s">
        <v>591</v>
      </c>
      <c r="H6613" s="117" t="s">
        <v>398</v>
      </c>
      <c r="I6613" s="117" t="s">
        <v>398</v>
      </c>
      <c r="J6613" s="117" t="s">
        <v>398</v>
      </c>
      <c r="K6613" s="117" t="s">
        <v>398</v>
      </c>
      <c r="L6613" s="117" t="s">
        <v>398</v>
      </c>
      <c r="M6613" s="117" t="s">
        <v>398</v>
      </c>
      <c r="N6613" s="117" t="s">
        <v>398</v>
      </c>
      <c r="O6613" s="125" t="s">
        <v>579</v>
      </c>
      <c r="P6613" s="117">
        <v>1</v>
      </c>
      <c r="Q6613" s="117" t="s">
        <v>398</v>
      </c>
      <c r="R6613" s="117" t="s">
        <v>398</v>
      </c>
      <c r="S6613" s="117" t="s">
        <v>398</v>
      </c>
      <c r="T6613" s="117" t="s">
        <v>398</v>
      </c>
      <c r="U6613" s="117" t="s">
        <v>398</v>
      </c>
      <c r="V6613" s="117" t="s">
        <v>398</v>
      </c>
      <c r="W6613" s="123">
        <v>85</v>
      </c>
      <c r="X6613" s="117" t="s">
        <v>907</v>
      </c>
      <c r="Y6613" s="120">
        <v>43565</v>
      </c>
      <c r="Z6613" s="121">
        <v>0.625</v>
      </c>
      <c r="AA6613" s="121">
        <v>0.71527777777777779</v>
      </c>
      <c r="AB6613" s="117" t="s">
        <v>582</v>
      </c>
      <c r="AC6613" s="119" t="s">
        <v>398</v>
      </c>
      <c r="AD6613" s="119" t="s">
        <v>398</v>
      </c>
    </row>
    <row r="6614" spans="1:30">
      <c r="A6614" s="117">
        <v>6613</v>
      </c>
      <c r="B6614" s="123" t="s">
        <v>469</v>
      </c>
      <c r="C6614" s="117" t="s">
        <v>5</v>
      </c>
      <c r="D6614" s="117" t="s">
        <v>595</v>
      </c>
      <c r="E6614" s="117">
        <v>6613</v>
      </c>
      <c r="F6614" s="117" t="s">
        <v>924</v>
      </c>
      <c r="G6614" s="117" t="s">
        <v>591</v>
      </c>
      <c r="H6614" s="117" t="s">
        <v>398</v>
      </c>
      <c r="I6614" s="117" t="s">
        <v>398</v>
      </c>
      <c r="J6614" s="117" t="s">
        <v>398</v>
      </c>
      <c r="K6614" s="117" t="s">
        <v>398</v>
      </c>
      <c r="L6614" s="117" t="s">
        <v>398</v>
      </c>
      <c r="M6614" s="117" t="s">
        <v>398</v>
      </c>
      <c r="N6614" s="117" t="s">
        <v>398</v>
      </c>
      <c r="O6614" s="125" t="s">
        <v>579</v>
      </c>
      <c r="P6614" s="117">
        <v>1</v>
      </c>
      <c r="Q6614" s="117" t="s">
        <v>398</v>
      </c>
      <c r="R6614" s="117" t="s">
        <v>398</v>
      </c>
      <c r="S6614" s="117" t="s">
        <v>398</v>
      </c>
      <c r="T6614" s="117" t="s">
        <v>398</v>
      </c>
      <c r="U6614" s="117" t="s">
        <v>398</v>
      </c>
      <c r="V6614" s="117" t="s">
        <v>398</v>
      </c>
      <c r="W6614" s="123">
        <v>85</v>
      </c>
      <c r="X6614" s="117" t="s">
        <v>907</v>
      </c>
      <c r="Y6614" s="120">
        <v>43565</v>
      </c>
      <c r="Z6614" s="121">
        <v>0.625</v>
      </c>
      <c r="AA6614" s="121">
        <v>0.71527777777777779</v>
      </c>
      <c r="AB6614" s="117" t="s">
        <v>582</v>
      </c>
      <c r="AC6614" s="119" t="s">
        <v>398</v>
      </c>
      <c r="AD6614" s="119" t="s">
        <v>398</v>
      </c>
    </row>
    <row r="6615" spans="1:30">
      <c r="A6615" s="117">
        <v>6614</v>
      </c>
      <c r="B6615" s="123" t="s">
        <v>469</v>
      </c>
      <c r="C6615" s="117" t="s">
        <v>5</v>
      </c>
      <c r="D6615" s="117" t="s">
        <v>595</v>
      </c>
      <c r="E6615" s="117">
        <v>6614</v>
      </c>
      <c r="F6615" s="117" t="s">
        <v>924</v>
      </c>
      <c r="G6615" s="117" t="s">
        <v>591</v>
      </c>
      <c r="H6615" s="117" t="s">
        <v>398</v>
      </c>
      <c r="I6615" s="117" t="s">
        <v>398</v>
      </c>
      <c r="J6615" s="117" t="s">
        <v>398</v>
      </c>
      <c r="K6615" s="117" t="s">
        <v>398</v>
      </c>
      <c r="L6615" s="117" t="s">
        <v>398</v>
      </c>
      <c r="M6615" s="117" t="s">
        <v>398</v>
      </c>
      <c r="N6615" s="117" t="s">
        <v>398</v>
      </c>
      <c r="O6615" s="125" t="s">
        <v>579</v>
      </c>
      <c r="P6615" s="117">
        <v>1</v>
      </c>
      <c r="Q6615" s="117" t="s">
        <v>398</v>
      </c>
      <c r="R6615" s="117" t="s">
        <v>398</v>
      </c>
      <c r="S6615" s="117" t="s">
        <v>398</v>
      </c>
      <c r="T6615" s="117" t="s">
        <v>398</v>
      </c>
      <c r="U6615" s="117" t="s">
        <v>398</v>
      </c>
      <c r="V6615" s="117" t="s">
        <v>398</v>
      </c>
      <c r="W6615" s="123">
        <v>85</v>
      </c>
      <c r="X6615" s="117" t="s">
        <v>907</v>
      </c>
      <c r="Y6615" s="120">
        <v>43565</v>
      </c>
      <c r="Z6615" s="121">
        <v>0.625</v>
      </c>
      <c r="AA6615" s="121">
        <v>0.71527777777777779</v>
      </c>
      <c r="AB6615" s="117" t="s">
        <v>582</v>
      </c>
      <c r="AC6615" s="119" t="s">
        <v>398</v>
      </c>
      <c r="AD6615" s="119" t="s">
        <v>398</v>
      </c>
    </row>
    <row r="6616" spans="1:30">
      <c r="A6616" s="117">
        <v>6615</v>
      </c>
      <c r="B6616" s="123" t="s">
        <v>469</v>
      </c>
      <c r="C6616" s="117" t="s">
        <v>5</v>
      </c>
      <c r="D6616" s="117" t="s">
        <v>595</v>
      </c>
      <c r="E6616" s="117">
        <v>6615</v>
      </c>
      <c r="F6616" s="117" t="s">
        <v>924</v>
      </c>
      <c r="G6616" s="117" t="s">
        <v>591</v>
      </c>
      <c r="H6616" s="117" t="s">
        <v>398</v>
      </c>
      <c r="I6616" s="117" t="s">
        <v>398</v>
      </c>
      <c r="J6616" s="117" t="s">
        <v>398</v>
      </c>
      <c r="K6616" s="117" t="s">
        <v>398</v>
      </c>
      <c r="L6616" s="117" t="s">
        <v>398</v>
      </c>
      <c r="M6616" s="117" t="s">
        <v>398</v>
      </c>
      <c r="N6616" s="117" t="s">
        <v>398</v>
      </c>
      <c r="O6616" s="125" t="s">
        <v>579</v>
      </c>
      <c r="P6616" s="117">
        <v>1</v>
      </c>
      <c r="Q6616" s="117" t="s">
        <v>398</v>
      </c>
      <c r="R6616" s="117" t="s">
        <v>398</v>
      </c>
      <c r="S6616" s="117" t="s">
        <v>398</v>
      </c>
      <c r="T6616" s="117" t="s">
        <v>398</v>
      </c>
      <c r="U6616" s="117" t="s">
        <v>398</v>
      </c>
      <c r="V6616" s="117" t="s">
        <v>398</v>
      </c>
      <c r="W6616" s="123">
        <v>85</v>
      </c>
      <c r="X6616" s="117" t="s">
        <v>907</v>
      </c>
      <c r="Y6616" s="120">
        <v>43565</v>
      </c>
      <c r="Z6616" s="121">
        <v>0.625</v>
      </c>
      <c r="AA6616" s="121">
        <v>0.71527777777777779</v>
      </c>
      <c r="AB6616" s="117" t="s">
        <v>582</v>
      </c>
      <c r="AC6616" s="119" t="s">
        <v>398</v>
      </c>
      <c r="AD6616" s="119" t="s">
        <v>398</v>
      </c>
    </row>
    <row r="6617" spans="1:30">
      <c r="A6617" s="117">
        <v>6616</v>
      </c>
      <c r="B6617" s="123" t="s">
        <v>469</v>
      </c>
      <c r="C6617" s="117" t="s">
        <v>5</v>
      </c>
      <c r="D6617" s="117" t="s">
        <v>595</v>
      </c>
      <c r="E6617" s="117">
        <v>6616</v>
      </c>
      <c r="F6617" s="117" t="s">
        <v>924</v>
      </c>
      <c r="G6617" s="117" t="s">
        <v>591</v>
      </c>
      <c r="H6617" s="117" t="s">
        <v>398</v>
      </c>
      <c r="I6617" s="117" t="s">
        <v>398</v>
      </c>
      <c r="J6617" s="117" t="s">
        <v>398</v>
      </c>
      <c r="K6617" s="117" t="s">
        <v>398</v>
      </c>
      <c r="L6617" s="117" t="s">
        <v>398</v>
      </c>
      <c r="M6617" s="117" t="s">
        <v>398</v>
      </c>
      <c r="N6617" s="117" t="s">
        <v>398</v>
      </c>
      <c r="O6617" s="125" t="s">
        <v>579</v>
      </c>
      <c r="P6617" s="117">
        <v>1</v>
      </c>
      <c r="Q6617" s="117" t="s">
        <v>398</v>
      </c>
      <c r="R6617" s="117" t="s">
        <v>398</v>
      </c>
      <c r="S6617" s="117" t="s">
        <v>398</v>
      </c>
      <c r="T6617" s="117" t="s">
        <v>398</v>
      </c>
      <c r="U6617" s="117" t="s">
        <v>398</v>
      </c>
      <c r="V6617" s="117" t="s">
        <v>398</v>
      </c>
      <c r="W6617" s="123">
        <v>85</v>
      </c>
      <c r="X6617" s="117" t="s">
        <v>907</v>
      </c>
      <c r="Y6617" s="120">
        <v>43565</v>
      </c>
      <c r="Z6617" s="121">
        <v>0.625</v>
      </c>
      <c r="AA6617" s="121">
        <v>0.71527777777777779</v>
      </c>
      <c r="AB6617" s="117" t="s">
        <v>582</v>
      </c>
      <c r="AC6617" s="119" t="s">
        <v>398</v>
      </c>
      <c r="AD6617" s="119" t="s">
        <v>398</v>
      </c>
    </row>
    <row r="6618" spans="1:30">
      <c r="A6618" s="117">
        <v>6617</v>
      </c>
      <c r="B6618" s="123" t="s">
        <v>469</v>
      </c>
      <c r="C6618" s="117" t="s">
        <v>5</v>
      </c>
      <c r="D6618" s="117" t="s">
        <v>595</v>
      </c>
      <c r="E6618" s="117">
        <v>6617</v>
      </c>
      <c r="F6618" s="117" t="s">
        <v>924</v>
      </c>
      <c r="G6618" s="117" t="s">
        <v>591</v>
      </c>
      <c r="H6618" s="117" t="s">
        <v>398</v>
      </c>
      <c r="I6618" s="117" t="s">
        <v>398</v>
      </c>
      <c r="J6618" s="117" t="s">
        <v>398</v>
      </c>
      <c r="K6618" s="117" t="s">
        <v>398</v>
      </c>
      <c r="L6618" s="117" t="s">
        <v>398</v>
      </c>
      <c r="M6618" s="117" t="s">
        <v>398</v>
      </c>
      <c r="N6618" s="117" t="s">
        <v>398</v>
      </c>
      <c r="O6618" s="125" t="s">
        <v>579</v>
      </c>
      <c r="P6618" s="117">
        <v>1</v>
      </c>
      <c r="Q6618" s="117" t="s">
        <v>398</v>
      </c>
      <c r="R6618" s="117" t="s">
        <v>398</v>
      </c>
      <c r="S6618" s="117" t="s">
        <v>398</v>
      </c>
      <c r="T6618" s="117" t="s">
        <v>398</v>
      </c>
      <c r="U6618" s="117" t="s">
        <v>398</v>
      </c>
      <c r="V6618" s="117" t="s">
        <v>398</v>
      </c>
      <c r="W6618" s="123">
        <v>85</v>
      </c>
      <c r="X6618" s="117" t="s">
        <v>907</v>
      </c>
      <c r="Y6618" s="120">
        <v>43565</v>
      </c>
      <c r="Z6618" s="121">
        <v>0.625</v>
      </c>
      <c r="AA6618" s="121">
        <v>0.71527777777777779</v>
      </c>
      <c r="AB6618" s="117" t="s">
        <v>582</v>
      </c>
      <c r="AC6618" s="119" t="s">
        <v>398</v>
      </c>
      <c r="AD6618" s="119" t="s">
        <v>398</v>
      </c>
    </row>
    <row r="6619" spans="1:30">
      <c r="A6619" s="117">
        <v>6618</v>
      </c>
      <c r="B6619" s="123" t="s">
        <v>469</v>
      </c>
      <c r="C6619" s="117" t="s">
        <v>5</v>
      </c>
      <c r="D6619" s="117" t="s">
        <v>595</v>
      </c>
      <c r="E6619" s="117">
        <v>6618</v>
      </c>
      <c r="F6619" s="117" t="s">
        <v>924</v>
      </c>
      <c r="G6619" s="117" t="s">
        <v>591</v>
      </c>
      <c r="H6619" s="117" t="s">
        <v>398</v>
      </c>
      <c r="I6619" s="117" t="s">
        <v>398</v>
      </c>
      <c r="J6619" s="117" t="s">
        <v>398</v>
      </c>
      <c r="K6619" s="117" t="s">
        <v>398</v>
      </c>
      <c r="L6619" s="117" t="s">
        <v>398</v>
      </c>
      <c r="M6619" s="117" t="s">
        <v>398</v>
      </c>
      <c r="N6619" s="117" t="s">
        <v>398</v>
      </c>
      <c r="O6619" s="125" t="s">
        <v>579</v>
      </c>
      <c r="P6619" s="117">
        <v>1</v>
      </c>
      <c r="Q6619" s="117" t="s">
        <v>398</v>
      </c>
      <c r="R6619" s="117" t="s">
        <v>398</v>
      </c>
      <c r="S6619" s="117" t="s">
        <v>398</v>
      </c>
      <c r="T6619" s="117" t="s">
        <v>398</v>
      </c>
      <c r="U6619" s="117" t="s">
        <v>398</v>
      </c>
      <c r="V6619" s="117" t="s">
        <v>398</v>
      </c>
      <c r="W6619" s="123">
        <v>85</v>
      </c>
      <c r="X6619" s="117" t="s">
        <v>907</v>
      </c>
      <c r="Y6619" s="120">
        <v>43565</v>
      </c>
      <c r="Z6619" s="121">
        <v>0.625</v>
      </c>
      <c r="AA6619" s="121">
        <v>0.71527777777777779</v>
      </c>
      <c r="AB6619" s="117" t="s">
        <v>582</v>
      </c>
      <c r="AC6619" s="119" t="s">
        <v>398</v>
      </c>
      <c r="AD6619" s="119" t="s">
        <v>398</v>
      </c>
    </row>
    <row r="6620" spans="1:30">
      <c r="A6620" s="117">
        <v>6619</v>
      </c>
      <c r="B6620" s="123" t="s">
        <v>469</v>
      </c>
      <c r="C6620" s="117" t="s">
        <v>5</v>
      </c>
      <c r="D6620" s="117" t="s">
        <v>595</v>
      </c>
      <c r="E6620" s="117">
        <v>6619</v>
      </c>
      <c r="F6620" s="117" t="s">
        <v>924</v>
      </c>
      <c r="G6620" s="117" t="s">
        <v>591</v>
      </c>
      <c r="H6620" s="117" t="s">
        <v>398</v>
      </c>
      <c r="I6620" s="117" t="s">
        <v>398</v>
      </c>
      <c r="J6620" s="117" t="s">
        <v>398</v>
      </c>
      <c r="K6620" s="117" t="s">
        <v>398</v>
      </c>
      <c r="L6620" s="117" t="s">
        <v>398</v>
      </c>
      <c r="M6620" s="117" t="s">
        <v>398</v>
      </c>
      <c r="N6620" s="117" t="s">
        <v>398</v>
      </c>
      <c r="O6620" s="125" t="s">
        <v>579</v>
      </c>
      <c r="P6620" s="117">
        <v>1</v>
      </c>
      <c r="Q6620" s="117" t="s">
        <v>398</v>
      </c>
      <c r="R6620" s="117" t="s">
        <v>398</v>
      </c>
      <c r="S6620" s="117" t="s">
        <v>398</v>
      </c>
      <c r="T6620" s="117" t="s">
        <v>398</v>
      </c>
      <c r="U6620" s="117" t="s">
        <v>398</v>
      </c>
      <c r="V6620" s="117" t="s">
        <v>398</v>
      </c>
      <c r="W6620" s="123">
        <v>85</v>
      </c>
      <c r="X6620" s="117" t="s">
        <v>907</v>
      </c>
      <c r="Y6620" s="120">
        <v>43565</v>
      </c>
      <c r="Z6620" s="121">
        <v>0.625</v>
      </c>
      <c r="AA6620" s="121">
        <v>0.71527777777777779</v>
      </c>
      <c r="AB6620" s="117" t="s">
        <v>582</v>
      </c>
      <c r="AC6620" s="119" t="s">
        <v>398</v>
      </c>
      <c r="AD6620" s="119" t="s">
        <v>398</v>
      </c>
    </row>
    <row r="6621" spans="1:30">
      <c r="A6621" s="117">
        <v>6620</v>
      </c>
      <c r="B6621" s="123" t="s">
        <v>469</v>
      </c>
      <c r="C6621" s="117" t="s">
        <v>5</v>
      </c>
      <c r="D6621" s="117" t="s">
        <v>595</v>
      </c>
      <c r="E6621" s="117">
        <v>6620</v>
      </c>
      <c r="F6621" s="117" t="s">
        <v>924</v>
      </c>
      <c r="G6621" s="117" t="s">
        <v>591</v>
      </c>
      <c r="H6621" s="117" t="s">
        <v>398</v>
      </c>
      <c r="I6621" s="117" t="s">
        <v>398</v>
      </c>
      <c r="J6621" s="117" t="s">
        <v>398</v>
      </c>
      <c r="K6621" s="117" t="s">
        <v>398</v>
      </c>
      <c r="L6621" s="117" t="s">
        <v>398</v>
      </c>
      <c r="M6621" s="117" t="s">
        <v>398</v>
      </c>
      <c r="N6621" s="117" t="s">
        <v>398</v>
      </c>
      <c r="O6621" s="125" t="s">
        <v>579</v>
      </c>
      <c r="P6621" s="117">
        <v>1</v>
      </c>
      <c r="Q6621" s="117" t="s">
        <v>398</v>
      </c>
      <c r="R6621" s="117" t="s">
        <v>398</v>
      </c>
      <c r="S6621" s="117" t="s">
        <v>398</v>
      </c>
      <c r="T6621" s="117" t="s">
        <v>398</v>
      </c>
      <c r="U6621" s="117" t="s">
        <v>398</v>
      </c>
      <c r="V6621" s="117" t="s">
        <v>398</v>
      </c>
      <c r="W6621" s="123">
        <v>85</v>
      </c>
      <c r="X6621" s="117" t="s">
        <v>907</v>
      </c>
      <c r="Y6621" s="120">
        <v>43565</v>
      </c>
      <c r="Z6621" s="121">
        <v>0.625</v>
      </c>
      <c r="AA6621" s="121">
        <v>0.71527777777777779</v>
      </c>
      <c r="AB6621" s="117" t="s">
        <v>582</v>
      </c>
      <c r="AC6621" s="119" t="s">
        <v>398</v>
      </c>
      <c r="AD6621" s="119" t="s">
        <v>398</v>
      </c>
    </row>
    <row r="6622" spans="1:30">
      <c r="A6622" s="117">
        <v>6621</v>
      </c>
      <c r="B6622" s="123" t="s">
        <v>469</v>
      </c>
      <c r="C6622" s="117" t="s">
        <v>5</v>
      </c>
      <c r="D6622" s="117" t="s">
        <v>595</v>
      </c>
      <c r="E6622" s="117">
        <v>6621</v>
      </c>
      <c r="F6622" s="117" t="s">
        <v>924</v>
      </c>
      <c r="G6622" s="117" t="s">
        <v>591</v>
      </c>
      <c r="H6622" s="117" t="s">
        <v>398</v>
      </c>
      <c r="I6622" s="117" t="s">
        <v>398</v>
      </c>
      <c r="J6622" s="117" t="s">
        <v>398</v>
      </c>
      <c r="K6622" s="117" t="s">
        <v>398</v>
      </c>
      <c r="L6622" s="117" t="s">
        <v>398</v>
      </c>
      <c r="M6622" s="117" t="s">
        <v>398</v>
      </c>
      <c r="N6622" s="117" t="s">
        <v>398</v>
      </c>
      <c r="O6622" s="125" t="s">
        <v>579</v>
      </c>
      <c r="P6622" s="117">
        <v>1</v>
      </c>
      <c r="Q6622" s="117" t="s">
        <v>398</v>
      </c>
      <c r="R6622" s="117" t="s">
        <v>398</v>
      </c>
      <c r="S6622" s="117" t="s">
        <v>398</v>
      </c>
      <c r="T6622" s="117" t="s">
        <v>398</v>
      </c>
      <c r="U6622" s="117" t="s">
        <v>398</v>
      </c>
      <c r="V6622" s="117" t="s">
        <v>398</v>
      </c>
      <c r="W6622" s="123">
        <v>85</v>
      </c>
      <c r="X6622" s="117" t="s">
        <v>907</v>
      </c>
      <c r="Y6622" s="120">
        <v>43565</v>
      </c>
      <c r="Z6622" s="121">
        <v>0.625</v>
      </c>
      <c r="AA6622" s="121">
        <v>0.71527777777777779</v>
      </c>
      <c r="AB6622" s="117" t="s">
        <v>582</v>
      </c>
      <c r="AC6622" s="119" t="s">
        <v>398</v>
      </c>
      <c r="AD6622" s="119" t="s">
        <v>398</v>
      </c>
    </row>
    <row r="6623" spans="1:30">
      <c r="A6623" s="117">
        <v>6622</v>
      </c>
      <c r="B6623" s="123" t="s">
        <v>469</v>
      </c>
      <c r="C6623" s="117" t="s">
        <v>5</v>
      </c>
      <c r="D6623" s="117" t="s">
        <v>595</v>
      </c>
      <c r="E6623" s="117">
        <v>6622</v>
      </c>
      <c r="F6623" s="117" t="s">
        <v>924</v>
      </c>
      <c r="G6623" s="117" t="s">
        <v>591</v>
      </c>
      <c r="H6623" s="117" t="s">
        <v>398</v>
      </c>
      <c r="I6623" s="117" t="s">
        <v>398</v>
      </c>
      <c r="J6623" s="117" t="s">
        <v>398</v>
      </c>
      <c r="K6623" s="117" t="s">
        <v>398</v>
      </c>
      <c r="L6623" s="117" t="s">
        <v>398</v>
      </c>
      <c r="M6623" s="117" t="s">
        <v>398</v>
      </c>
      <c r="N6623" s="117" t="s">
        <v>398</v>
      </c>
      <c r="O6623" s="125" t="s">
        <v>579</v>
      </c>
      <c r="P6623" s="117">
        <v>1</v>
      </c>
      <c r="Q6623" s="117" t="s">
        <v>398</v>
      </c>
      <c r="R6623" s="117" t="s">
        <v>398</v>
      </c>
      <c r="S6623" s="117" t="s">
        <v>398</v>
      </c>
      <c r="T6623" s="117" t="s">
        <v>398</v>
      </c>
      <c r="U6623" s="117" t="s">
        <v>398</v>
      </c>
      <c r="V6623" s="117" t="s">
        <v>398</v>
      </c>
      <c r="W6623" s="123">
        <v>85</v>
      </c>
      <c r="X6623" s="117" t="s">
        <v>907</v>
      </c>
      <c r="Y6623" s="120">
        <v>43565</v>
      </c>
      <c r="Z6623" s="121">
        <v>0.625</v>
      </c>
      <c r="AA6623" s="121">
        <v>0.71527777777777779</v>
      </c>
      <c r="AB6623" s="117" t="s">
        <v>582</v>
      </c>
      <c r="AC6623" s="119" t="s">
        <v>398</v>
      </c>
      <c r="AD6623" s="119" t="s">
        <v>398</v>
      </c>
    </row>
    <row r="6624" spans="1:30">
      <c r="A6624" s="117">
        <v>6623</v>
      </c>
      <c r="B6624" s="123" t="s">
        <v>469</v>
      </c>
      <c r="C6624" s="117" t="s">
        <v>5</v>
      </c>
      <c r="D6624" s="117" t="s">
        <v>595</v>
      </c>
      <c r="E6624" s="117">
        <v>6623</v>
      </c>
      <c r="F6624" s="117" t="s">
        <v>924</v>
      </c>
      <c r="G6624" s="117" t="s">
        <v>591</v>
      </c>
      <c r="H6624" s="117" t="s">
        <v>398</v>
      </c>
      <c r="I6624" s="117" t="s">
        <v>398</v>
      </c>
      <c r="J6624" s="117" t="s">
        <v>398</v>
      </c>
      <c r="K6624" s="117" t="s">
        <v>398</v>
      </c>
      <c r="L6624" s="117" t="s">
        <v>398</v>
      </c>
      <c r="M6624" s="117" t="s">
        <v>398</v>
      </c>
      <c r="N6624" s="117" t="s">
        <v>398</v>
      </c>
      <c r="O6624" s="125" t="s">
        <v>579</v>
      </c>
      <c r="P6624" s="117">
        <v>1</v>
      </c>
      <c r="Q6624" s="117" t="s">
        <v>398</v>
      </c>
      <c r="R6624" s="117" t="s">
        <v>398</v>
      </c>
      <c r="S6624" s="117" t="s">
        <v>398</v>
      </c>
      <c r="T6624" s="117" t="s">
        <v>398</v>
      </c>
      <c r="U6624" s="117" t="s">
        <v>398</v>
      </c>
      <c r="V6624" s="117" t="s">
        <v>398</v>
      </c>
      <c r="W6624" s="123">
        <v>85</v>
      </c>
      <c r="X6624" s="117" t="s">
        <v>907</v>
      </c>
      <c r="Y6624" s="120">
        <v>43565</v>
      </c>
      <c r="Z6624" s="121">
        <v>0.625</v>
      </c>
      <c r="AA6624" s="121">
        <v>0.71527777777777779</v>
      </c>
      <c r="AB6624" s="117" t="s">
        <v>582</v>
      </c>
      <c r="AC6624" s="119" t="s">
        <v>398</v>
      </c>
      <c r="AD6624" s="119" t="s">
        <v>398</v>
      </c>
    </row>
    <row r="6625" spans="1:30">
      <c r="A6625" s="117">
        <v>6624</v>
      </c>
      <c r="B6625" s="123" t="s">
        <v>469</v>
      </c>
      <c r="C6625" s="117" t="s">
        <v>5</v>
      </c>
      <c r="D6625" s="117" t="s">
        <v>595</v>
      </c>
      <c r="E6625" s="117">
        <v>6624</v>
      </c>
      <c r="F6625" s="117" t="s">
        <v>924</v>
      </c>
      <c r="G6625" s="117" t="s">
        <v>591</v>
      </c>
      <c r="H6625" s="117" t="s">
        <v>398</v>
      </c>
      <c r="I6625" s="117" t="s">
        <v>398</v>
      </c>
      <c r="J6625" s="117" t="s">
        <v>398</v>
      </c>
      <c r="K6625" s="117" t="s">
        <v>398</v>
      </c>
      <c r="L6625" s="117" t="s">
        <v>398</v>
      </c>
      <c r="M6625" s="117" t="s">
        <v>398</v>
      </c>
      <c r="N6625" s="117" t="s">
        <v>398</v>
      </c>
      <c r="O6625" s="125" t="s">
        <v>579</v>
      </c>
      <c r="P6625" s="117">
        <v>1</v>
      </c>
      <c r="Q6625" s="117" t="s">
        <v>398</v>
      </c>
      <c r="R6625" s="117" t="s">
        <v>398</v>
      </c>
      <c r="S6625" s="117" t="s">
        <v>398</v>
      </c>
      <c r="T6625" s="117" t="s">
        <v>398</v>
      </c>
      <c r="U6625" s="117" t="s">
        <v>398</v>
      </c>
      <c r="V6625" s="117" t="s">
        <v>398</v>
      </c>
      <c r="W6625" s="123">
        <v>85</v>
      </c>
      <c r="X6625" s="117" t="s">
        <v>907</v>
      </c>
      <c r="Y6625" s="120">
        <v>43565</v>
      </c>
      <c r="Z6625" s="121">
        <v>0.625</v>
      </c>
      <c r="AA6625" s="121">
        <v>0.71527777777777779</v>
      </c>
      <c r="AB6625" s="117" t="s">
        <v>582</v>
      </c>
      <c r="AC6625" s="119" t="s">
        <v>398</v>
      </c>
      <c r="AD6625" s="119" t="s">
        <v>398</v>
      </c>
    </row>
    <row r="6626" spans="1:30">
      <c r="A6626" s="117">
        <v>6625</v>
      </c>
      <c r="B6626" s="123" t="s">
        <v>469</v>
      </c>
      <c r="C6626" s="117" t="s">
        <v>5</v>
      </c>
      <c r="D6626" s="117" t="s">
        <v>595</v>
      </c>
      <c r="E6626" s="117">
        <v>6625</v>
      </c>
      <c r="F6626" s="117" t="s">
        <v>924</v>
      </c>
      <c r="G6626" s="117" t="s">
        <v>591</v>
      </c>
      <c r="H6626" s="117" t="s">
        <v>398</v>
      </c>
      <c r="I6626" s="117" t="s">
        <v>398</v>
      </c>
      <c r="J6626" s="117" t="s">
        <v>398</v>
      </c>
      <c r="K6626" s="117" t="s">
        <v>398</v>
      </c>
      <c r="L6626" s="117" t="s">
        <v>398</v>
      </c>
      <c r="M6626" s="117" t="s">
        <v>398</v>
      </c>
      <c r="N6626" s="117" t="s">
        <v>398</v>
      </c>
      <c r="O6626" s="125" t="s">
        <v>579</v>
      </c>
      <c r="P6626" s="117">
        <v>1</v>
      </c>
      <c r="Q6626" s="117" t="s">
        <v>398</v>
      </c>
      <c r="R6626" s="117" t="s">
        <v>398</v>
      </c>
      <c r="S6626" s="117" t="s">
        <v>398</v>
      </c>
      <c r="T6626" s="117" t="s">
        <v>398</v>
      </c>
      <c r="U6626" s="117" t="s">
        <v>398</v>
      </c>
      <c r="V6626" s="117" t="s">
        <v>398</v>
      </c>
      <c r="W6626" s="123">
        <v>85</v>
      </c>
      <c r="X6626" s="117" t="s">
        <v>907</v>
      </c>
      <c r="Y6626" s="120">
        <v>43565</v>
      </c>
      <c r="Z6626" s="121">
        <v>0.625</v>
      </c>
      <c r="AA6626" s="121">
        <v>0.71527777777777779</v>
      </c>
      <c r="AB6626" s="117" t="s">
        <v>582</v>
      </c>
      <c r="AC6626" s="119" t="s">
        <v>398</v>
      </c>
      <c r="AD6626" s="119" t="s">
        <v>398</v>
      </c>
    </row>
    <row r="6627" spans="1:30">
      <c r="A6627" s="117">
        <v>6626</v>
      </c>
      <c r="B6627" s="123" t="s">
        <v>469</v>
      </c>
      <c r="C6627" s="117" t="s">
        <v>5</v>
      </c>
      <c r="D6627" s="117" t="s">
        <v>595</v>
      </c>
      <c r="E6627" s="117">
        <v>6626</v>
      </c>
      <c r="F6627" s="117" t="s">
        <v>924</v>
      </c>
      <c r="G6627" s="117" t="s">
        <v>591</v>
      </c>
      <c r="H6627" s="117" t="s">
        <v>398</v>
      </c>
      <c r="I6627" s="117" t="s">
        <v>398</v>
      </c>
      <c r="J6627" s="117" t="s">
        <v>398</v>
      </c>
      <c r="K6627" s="117" t="s">
        <v>398</v>
      </c>
      <c r="L6627" s="117" t="s">
        <v>398</v>
      </c>
      <c r="M6627" s="117" t="s">
        <v>398</v>
      </c>
      <c r="N6627" s="117" t="s">
        <v>398</v>
      </c>
      <c r="O6627" s="125" t="s">
        <v>579</v>
      </c>
      <c r="P6627" s="117">
        <v>1</v>
      </c>
      <c r="Q6627" s="117" t="s">
        <v>398</v>
      </c>
      <c r="R6627" s="117" t="s">
        <v>398</v>
      </c>
      <c r="S6627" s="117" t="s">
        <v>398</v>
      </c>
      <c r="T6627" s="117" t="s">
        <v>398</v>
      </c>
      <c r="U6627" s="117" t="s">
        <v>398</v>
      </c>
      <c r="V6627" s="117" t="s">
        <v>398</v>
      </c>
      <c r="W6627" s="123">
        <v>85</v>
      </c>
      <c r="X6627" s="117" t="s">
        <v>907</v>
      </c>
      <c r="Y6627" s="120">
        <v>43565</v>
      </c>
      <c r="Z6627" s="121">
        <v>0.625</v>
      </c>
      <c r="AA6627" s="121">
        <v>0.71527777777777779</v>
      </c>
      <c r="AB6627" s="117" t="s">
        <v>582</v>
      </c>
      <c r="AC6627" s="119" t="s">
        <v>398</v>
      </c>
      <c r="AD6627" s="119" t="s">
        <v>398</v>
      </c>
    </row>
    <row r="6628" spans="1:30">
      <c r="A6628" s="117">
        <v>6627</v>
      </c>
      <c r="B6628" s="123" t="s">
        <v>469</v>
      </c>
      <c r="C6628" s="117" t="s">
        <v>5</v>
      </c>
      <c r="D6628" s="117" t="s">
        <v>595</v>
      </c>
      <c r="E6628" s="117">
        <v>6627</v>
      </c>
      <c r="F6628" s="117" t="s">
        <v>924</v>
      </c>
      <c r="G6628" s="117" t="s">
        <v>591</v>
      </c>
      <c r="H6628" s="117" t="s">
        <v>398</v>
      </c>
      <c r="I6628" s="117" t="s">
        <v>398</v>
      </c>
      <c r="J6628" s="117" t="s">
        <v>398</v>
      </c>
      <c r="K6628" s="117" t="s">
        <v>398</v>
      </c>
      <c r="L6628" s="117" t="s">
        <v>398</v>
      </c>
      <c r="M6628" s="117" t="s">
        <v>398</v>
      </c>
      <c r="N6628" s="117" t="s">
        <v>398</v>
      </c>
      <c r="O6628" s="125" t="s">
        <v>579</v>
      </c>
      <c r="P6628" s="117">
        <v>1</v>
      </c>
      <c r="Q6628" s="117" t="s">
        <v>398</v>
      </c>
      <c r="R6628" s="117" t="s">
        <v>398</v>
      </c>
      <c r="S6628" s="117" t="s">
        <v>398</v>
      </c>
      <c r="T6628" s="117" t="s">
        <v>398</v>
      </c>
      <c r="U6628" s="117" t="s">
        <v>398</v>
      </c>
      <c r="V6628" s="117" t="s">
        <v>398</v>
      </c>
      <c r="W6628" s="123">
        <v>85</v>
      </c>
      <c r="X6628" s="117" t="s">
        <v>907</v>
      </c>
      <c r="Y6628" s="120">
        <v>43565</v>
      </c>
      <c r="Z6628" s="121">
        <v>0.625</v>
      </c>
      <c r="AA6628" s="121">
        <v>0.71527777777777779</v>
      </c>
      <c r="AB6628" s="117" t="s">
        <v>582</v>
      </c>
      <c r="AC6628" s="119" t="s">
        <v>398</v>
      </c>
      <c r="AD6628" s="119" t="s">
        <v>398</v>
      </c>
    </row>
    <row r="6629" spans="1:30">
      <c r="A6629" s="117">
        <v>6628</v>
      </c>
      <c r="B6629" s="123" t="s">
        <v>469</v>
      </c>
      <c r="C6629" s="117" t="s">
        <v>5</v>
      </c>
      <c r="D6629" s="117" t="s">
        <v>595</v>
      </c>
      <c r="E6629" s="117">
        <v>6628</v>
      </c>
      <c r="F6629" s="117" t="s">
        <v>924</v>
      </c>
      <c r="G6629" s="117" t="s">
        <v>591</v>
      </c>
      <c r="H6629" s="117" t="s">
        <v>398</v>
      </c>
      <c r="I6629" s="117" t="s">
        <v>398</v>
      </c>
      <c r="J6629" s="117" t="s">
        <v>398</v>
      </c>
      <c r="K6629" s="117" t="s">
        <v>398</v>
      </c>
      <c r="L6629" s="117" t="s">
        <v>398</v>
      </c>
      <c r="M6629" s="117" t="s">
        <v>398</v>
      </c>
      <c r="N6629" s="117" t="s">
        <v>398</v>
      </c>
      <c r="O6629" s="125" t="s">
        <v>579</v>
      </c>
      <c r="P6629" s="117">
        <v>1</v>
      </c>
      <c r="Q6629" s="117" t="s">
        <v>398</v>
      </c>
      <c r="R6629" s="117" t="s">
        <v>398</v>
      </c>
      <c r="S6629" s="117" t="s">
        <v>398</v>
      </c>
      <c r="T6629" s="117" t="s">
        <v>398</v>
      </c>
      <c r="U6629" s="117" t="s">
        <v>398</v>
      </c>
      <c r="V6629" s="117" t="s">
        <v>398</v>
      </c>
      <c r="W6629" s="123">
        <v>85</v>
      </c>
      <c r="X6629" s="117" t="s">
        <v>907</v>
      </c>
      <c r="Y6629" s="120">
        <v>43565</v>
      </c>
      <c r="Z6629" s="121">
        <v>0.625</v>
      </c>
      <c r="AA6629" s="121">
        <v>0.71527777777777779</v>
      </c>
      <c r="AB6629" s="117" t="s">
        <v>582</v>
      </c>
      <c r="AC6629" s="119" t="s">
        <v>398</v>
      </c>
      <c r="AD6629" s="119" t="s">
        <v>398</v>
      </c>
    </row>
    <row r="6630" spans="1:30">
      <c r="A6630" s="117">
        <v>6629</v>
      </c>
      <c r="B6630" s="123" t="s">
        <v>469</v>
      </c>
      <c r="C6630" s="117" t="s">
        <v>5</v>
      </c>
      <c r="D6630" s="117" t="s">
        <v>595</v>
      </c>
      <c r="E6630" s="117">
        <v>6629</v>
      </c>
      <c r="F6630" s="117" t="s">
        <v>924</v>
      </c>
      <c r="G6630" s="117" t="s">
        <v>591</v>
      </c>
      <c r="H6630" s="117" t="s">
        <v>398</v>
      </c>
      <c r="I6630" s="117" t="s">
        <v>398</v>
      </c>
      <c r="J6630" s="117" t="s">
        <v>398</v>
      </c>
      <c r="K6630" s="117" t="s">
        <v>398</v>
      </c>
      <c r="L6630" s="117" t="s">
        <v>398</v>
      </c>
      <c r="M6630" s="117" t="s">
        <v>398</v>
      </c>
      <c r="N6630" s="117" t="s">
        <v>398</v>
      </c>
      <c r="O6630" s="125" t="s">
        <v>579</v>
      </c>
      <c r="P6630" s="117">
        <v>1</v>
      </c>
      <c r="Q6630" s="117" t="s">
        <v>398</v>
      </c>
      <c r="R6630" s="117" t="s">
        <v>398</v>
      </c>
      <c r="S6630" s="117" t="s">
        <v>398</v>
      </c>
      <c r="T6630" s="117" t="s">
        <v>398</v>
      </c>
      <c r="U6630" s="117" t="s">
        <v>398</v>
      </c>
      <c r="V6630" s="117" t="s">
        <v>398</v>
      </c>
      <c r="W6630" s="123">
        <v>85</v>
      </c>
      <c r="X6630" s="117" t="s">
        <v>907</v>
      </c>
      <c r="Y6630" s="120">
        <v>43565</v>
      </c>
      <c r="Z6630" s="121">
        <v>0.625</v>
      </c>
      <c r="AA6630" s="121">
        <v>0.71527777777777779</v>
      </c>
      <c r="AB6630" s="117" t="s">
        <v>582</v>
      </c>
      <c r="AC6630" s="119" t="s">
        <v>398</v>
      </c>
      <c r="AD6630" s="119" t="s">
        <v>398</v>
      </c>
    </row>
    <row r="6631" spans="1:30">
      <c r="A6631" s="117">
        <v>6630</v>
      </c>
      <c r="B6631" s="123" t="s">
        <v>469</v>
      </c>
      <c r="C6631" s="117" t="s">
        <v>5</v>
      </c>
      <c r="D6631" s="117" t="s">
        <v>595</v>
      </c>
      <c r="E6631" s="117">
        <v>6630</v>
      </c>
      <c r="F6631" s="117" t="s">
        <v>924</v>
      </c>
      <c r="G6631" s="117" t="s">
        <v>591</v>
      </c>
      <c r="H6631" s="117" t="s">
        <v>398</v>
      </c>
      <c r="I6631" s="117" t="s">
        <v>398</v>
      </c>
      <c r="J6631" s="117" t="s">
        <v>398</v>
      </c>
      <c r="K6631" s="117" t="s">
        <v>398</v>
      </c>
      <c r="L6631" s="117" t="s">
        <v>398</v>
      </c>
      <c r="M6631" s="117" t="s">
        <v>398</v>
      </c>
      <c r="N6631" s="117" t="s">
        <v>398</v>
      </c>
      <c r="O6631" s="125" t="s">
        <v>579</v>
      </c>
      <c r="P6631" s="117">
        <v>1</v>
      </c>
      <c r="Q6631" s="117" t="s">
        <v>398</v>
      </c>
      <c r="R6631" s="117" t="s">
        <v>398</v>
      </c>
      <c r="S6631" s="117" t="s">
        <v>398</v>
      </c>
      <c r="T6631" s="117" t="s">
        <v>398</v>
      </c>
      <c r="U6631" s="117" t="s">
        <v>398</v>
      </c>
      <c r="V6631" s="117" t="s">
        <v>398</v>
      </c>
      <c r="W6631" s="123">
        <v>85</v>
      </c>
      <c r="X6631" s="117" t="s">
        <v>907</v>
      </c>
      <c r="Y6631" s="120">
        <v>43565</v>
      </c>
      <c r="Z6631" s="121">
        <v>0.625</v>
      </c>
      <c r="AA6631" s="121">
        <v>0.71527777777777779</v>
      </c>
      <c r="AB6631" s="117" t="s">
        <v>582</v>
      </c>
      <c r="AC6631" s="119" t="s">
        <v>398</v>
      </c>
      <c r="AD6631" s="119" t="s">
        <v>398</v>
      </c>
    </row>
    <row r="6632" spans="1:30">
      <c r="A6632" s="117">
        <v>6631</v>
      </c>
      <c r="B6632" s="123" t="s">
        <v>469</v>
      </c>
      <c r="C6632" s="117" t="s">
        <v>5</v>
      </c>
      <c r="D6632" s="117" t="s">
        <v>595</v>
      </c>
      <c r="E6632" s="117">
        <v>6631</v>
      </c>
      <c r="F6632" s="117" t="s">
        <v>924</v>
      </c>
      <c r="G6632" s="117" t="s">
        <v>591</v>
      </c>
      <c r="H6632" s="117" t="s">
        <v>398</v>
      </c>
      <c r="I6632" s="117" t="s">
        <v>398</v>
      </c>
      <c r="J6632" s="117" t="s">
        <v>398</v>
      </c>
      <c r="K6632" s="117" t="s">
        <v>398</v>
      </c>
      <c r="L6632" s="117" t="s">
        <v>398</v>
      </c>
      <c r="M6632" s="117" t="s">
        <v>398</v>
      </c>
      <c r="N6632" s="117" t="s">
        <v>398</v>
      </c>
      <c r="O6632" s="125" t="s">
        <v>579</v>
      </c>
      <c r="P6632" s="117">
        <v>1</v>
      </c>
      <c r="Q6632" s="117" t="s">
        <v>398</v>
      </c>
      <c r="R6632" s="117" t="s">
        <v>398</v>
      </c>
      <c r="S6632" s="117" t="s">
        <v>398</v>
      </c>
      <c r="T6632" s="117" t="s">
        <v>398</v>
      </c>
      <c r="U6632" s="117" t="s">
        <v>398</v>
      </c>
      <c r="V6632" s="117" t="s">
        <v>398</v>
      </c>
      <c r="W6632" s="123">
        <v>85</v>
      </c>
      <c r="X6632" s="117" t="s">
        <v>907</v>
      </c>
      <c r="Y6632" s="120">
        <v>43565</v>
      </c>
      <c r="Z6632" s="121">
        <v>0.625</v>
      </c>
      <c r="AA6632" s="121">
        <v>0.71527777777777779</v>
      </c>
      <c r="AB6632" s="117" t="s">
        <v>582</v>
      </c>
      <c r="AC6632" s="119" t="s">
        <v>398</v>
      </c>
      <c r="AD6632" s="119" t="s">
        <v>398</v>
      </c>
    </row>
    <row r="6633" spans="1:30">
      <c r="A6633" s="117">
        <v>6632</v>
      </c>
      <c r="B6633" s="123" t="s">
        <v>469</v>
      </c>
      <c r="C6633" s="117" t="s">
        <v>5</v>
      </c>
      <c r="D6633" s="117" t="s">
        <v>595</v>
      </c>
      <c r="E6633" s="117">
        <v>6632</v>
      </c>
      <c r="F6633" s="117" t="s">
        <v>924</v>
      </c>
      <c r="G6633" s="117" t="s">
        <v>591</v>
      </c>
      <c r="H6633" s="117" t="s">
        <v>398</v>
      </c>
      <c r="I6633" s="117" t="s">
        <v>398</v>
      </c>
      <c r="J6633" s="117" t="s">
        <v>398</v>
      </c>
      <c r="K6633" s="117" t="s">
        <v>398</v>
      </c>
      <c r="L6633" s="117" t="s">
        <v>398</v>
      </c>
      <c r="M6633" s="117" t="s">
        <v>398</v>
      </c>
      <c r="N6633" s="117" t="s">
        <v>398</v>
      </c>
      <c r="O6633" s="125" t="s">
        <v>579</v>
      </c>
      <c r="P6633" s="117">
        <v>1</v>
      </c>
      <c r="Q6633" s="117" t="s">
        <v>398</v>
      </c>
      <c r="R6633" s="117" t="s">
        <v>398</v>
      </c>
      <c r="S6633" s="117" t="s">
        <v>398</v>
      </c>
      <c r="T6633" s="117" t="s">
        <v>398</v>
      </c>
      <c r="U6633" s="117" t="s">
        <v>398</v>
      </c>
      <c r="V6633" s="117" t="s">
        <v>398</v>
      </c>
      <c r="W6633" s="123">
        <v>85</v>
      </c>
      <c r="X6633" s="117" t="s">
        <v>907</v>
      </c>
      <c r="Y6633" s="120">
        <v>43565</v>
      </c>
      <c r="Z6633" s="121">
        <v>0.625</v>
      </c>
      <c r="AA6633" s="121">
        <v>0.71527777777777779</v>
      </c>
      <c r="AB6633" s="117" t="s">
        <v>582</v>
      </c>
      <c r="AC6633" s="119" t="s">
        <v>398</v>
      </c>
      <c r="AD6633" s="119" t="s">
        <v>398</v>
      </c>
    </row>
    <row r="6634" spans="1:30">
      <c r="A6634" s="117">
        <v>6633</v>
      </c>
      <c r="B6634" s="123" t="s">
        <v>469</v>
      </c>
      <c r="C6634" s="117" t="s">
        <v>5</v>
      </c>
      <c r="D6634" s="117" t="s">
        <v>595</v>
      </c>
      <c r="E6634" s="117">
        <v>6633</v>
      </c>
      <c r="F6634" s="117" t="s">
        <v>924</v>
      </c>
      <c r="G6634" s="117" t="s">
        <v>591</v>
      </c>
      <c r="H6634" s="117" t="s">
        <v>398</v>
      </c>
      <c r="I6634" s="117" t="s">
        <v>398</v>
      </c>
      <c r="J6634" s="117" t="s">
        <v>398</v>
      </c>
      <c r="K6634" s="117" t="s">
        <v>398</v>
      </c>
      <c r="L6634" s="117" t="s">
        <v>398</v>
      </c>
      <c r="M6634" s="117" t="s">
        <v>398</v>
      </c>
      <c r="N6634" s="117" t="s">
        <v>398</v>
      </c>
      <c r="O6634" s="125" t="s">
        <v>579</v>
      </c>
      <c r="P6634" s="117">
        <v>1</v>
      </c>
      <c r="Q6634" s="117" t="s">
        <v>398</v>
      </c>
      <c r="R6634" s="117" t="s">
        <v>398</v>
      </c>
      <c r="S6634" s="117" t="s">
        <v>398</v>
      </c>
      <c r="T6634" s="117" t="s">
        <v>398</v>
      </c>
      <c r="U6634" s="117" t="s">
        <v>398</v>
      </c>
      <c r="V6634" s="117" t="s">
        <v>398</v>
      </c>
      <c r="W6634" s="123">
        <v>85</v>
      </c>
      <c r="X6634" s="117" t="s">
        <v>907</v>
      </c>
      <c r="Y6634" s="120">
        <v>43565</v>
      </c>
      <c r="Z6634" s="121">
        <v>0.625</v>
      </c>
      <c r="AA6634" s="121">
        <v>0.71527777777777779</v>
      </c>
      <c r="AB6634" s="117" t="s">
        <v>582</v>
      </c>
      <c r="AC6634" s="119" t="s">
        <v>398</v>
      </c>
      <c r="AD6634" s="119" t="s">
        <v>398</v>
      </c>
    </row>
    <row r="6635" spans="1:30">
      <c r="A6635" s="117">
        <v>6634</v>
      </c>
      <c r="B6635" s="123" t="s">
        <v>469</v>
      </c>
      <c r="C6635" s="117" t="s">
        <v>5</v>
      </c>
      <c r="D6635" s="117" t="s">
        <v>595</v>
      </c>
      <c r="E6635" s="117">
        <v>6634</v>
      </c>
      <c r="F6635" s="117" t="s">
        <v>924</v>
      </c>
      <c r="G6635" s="117" t="s">
        <v>591</v>
      </c>
      <c r="H6635" s="117" t="s">
        <v>398</v>
      </c>
      <c r="I6635" s="117" t="s">
        <v>398</v>
      </c>
      <c r="J6635" s="117" t="s">
        <v>398</v>
      </c>
      <c r="K6635" s="117" t="s">
        <v>398</v>
      </c>
      <c r="L6635" s="117" t="s">
        <v>398</v>
      </c>
      <c r="M6635" s="117" t="s">
        <v>398</v>
      </c>
      <c r="N6635" s="117" t="s">
        <v>398</v>
      </c>
      <c r="O6635" s="125" t="s">
        <v>579</v>
      </c>
      <c r="P6635" s="117">
        <v>1</v>
      </c>
      <c r="Q6635" s="117" t="s">
        <v>398</v>
      </c>
      <c r="R6635" s="117" t="s">
        <v>398</v>
      </c>
      <c r="S6635" s="117" t="s">
        <v>398</v>
      </c>
      <c r="T6635" s="117" t="s">
        <v>398</v>
      </c>
      <c r="U6635" s="117" t="s">
        <v>398</v>
      </c>
      <c r="V6635" s="117" t="s">
        <v>398</v>
      </c>
      <c r="W6635" s="123">
        <v>85</v>
      </c>
      <c r="X6635" s="117" t="s">
        <v>907</v>
      </c>
      <c r="Y6635" s="120">
        <v>43565</v>
      </c>
      <c r="Z6635" s="121">
        <v>0.625</v>
      </c>
      <c r="AA6635" s="121">
        <v>0.71527777777777779</v>
      </c>
      <c r="AB6635" s="117" t="s">
        <v>582</v>
      </c>
      <c r="AC6635" s="119" t="s">
        <v>398</v>
      </c>
      <c r="AD6635" s="119" t="s">
        <v>398</v>
      </c>
    </row>
    <row r="6636" spans="1:30">
      <c r="A6636" s="117">
        <v>6635</v>
      </c>
      <c r="B6636" s="123" t="s">
        <v>469</v>
      </c>
      <c r="C6636" s="117" t="s">
        <v>5</v>
      </c>
      <c r="D6636" s="117" t="s">
        <v>595</v>
      </c>
      <c r="E6636" s="117">
        <v>6635</v>
      </c>
      <c r="F6636" s="117" t="s">
        <v>924</v>
      </c>
      <c r="G6636" s="117" t="s">
        <v>591</v>
      </c>
      <c r="H6636" s="117" t="s">
        <v>398</v>
      </c>
      <c r="I6636" s="117" t="s">
        <v>398</v>
      </c>
      <c r="J6636" s="117" t="s">
        <v>398</v>
      </c>
      <c r="K6636" s="117" t="s">
        <v>398</v>
      </c>
      <c r="L6636" s="117" t="s">
        <v>398</v>
      </c>
      <c r="M6636" s="117" t="s">
        <v>398</v>
      </c>
      <c r="N6636" s="117" t="s">
        <v>398</v>
      </c>
      <c r="O6636" s="125" t="s">
        <v>579</v>
      </c>
      <c r="P6636" s="117">
        <v>1</v>
      </c>
      <c r="Q6636" s="117" t="s">
        <v>398</v>
      </c>
      <c r="R6636" s="117" t="s">
        <v>398</v>
      </c>
      <c r="S6636" s="117" t="s">
        <v>398</v>
      </c>
      <c r="T6636" s="117" t="s">
        <v>398</v>
      </c>
      <c r="U6636" s="117" t="s">
        <v>398</v>
      </c>
      <c r="V6636" s="117" t="s">
        <v>398</v>
      </c>
      <c r="W6636" s="123">
        <v>85</v>
      </c>
      <c r="X6636" s="117" t="s">
        <v>907</v>
      </c>
      <c r="Y6636" s="120">
        <v>43565</v>
      </c>
      <c r="Z6636" s="121">
        <v>0.625</v>
      </c>
      <c r="AA6636" s="121">
        <v>0.71527777777777779</v>
      </c>
      <c r="AB6636" s="117" t="s">
        <v>582</v>
      </c>
      <c r="AC6636" s="119" t="s">
        <v>398</v>
      </c>
      <c r="AD6636" s="119" t="s">
        <v>398</v>
      </c>
    </row>
    <row r="6637" spans="1:30">
      <c r="A6637" s="117">
        <v>6636</v>
      </c>
      <c r="B6637" s="123" t="s">
        <v>469</v>
      </c>
      <c r="C6637" s="117" t="s">
        <v>5</v>
      </c>
      <c r="D6637" s="117" t="s">
        <v>595</v>
      </c>
      <c r="E6637" s="117">
        <v>6636</v>
      </c>
      <c r="F6637" s="117" t="s">
        <v>924</v>
      </c>
      <c r="G6637" s="117" t="s">
        <v>591</v>
      </c>
      <c r="H6637" s="117" t="s">
        <v>398</v>
      </c>
      <c r="I6637" s="117" t="s">
        <v>398</v>
      </c>
      <c r="J6637" s="117" t="s">
        <v>398</v>
      </c>
      <c r="K6637" s="117" t="s">
        <v>398</v>
      </c>
      <c r="L6637" s="117" t="s">
        <v>398</v>
      </c>
      <c r="M6637" s="117" t="s">
        <v>398</v>
      </c>
      <c r="N6637" s="117" t="s">
        <v>398</v>
      </c>
      <c r="O6637" s="125" t="s">
        <v>579</v>
      </c>
      <c r="P6637" s="117">
        <v>1</v>
      </c>
      <c r="Q6637" s="117" t="s">
        <v>398</v>
      </c>
      <c r="R6637" s="117" t="s">
        <v>398</v>
      </c>
      <c r="S6637" s="117" t="s">
        <v>398</v>
      </c>
      <c r="T6637" s="117" t="s">
        <v>398</v>
      </c>
      <c r="U6637" s="117" t="s">
        <v>398</v>
      </c>
      <c r="V6637" s="117" t="s">
        <v>398</v>
      </c>
      <c r="W6637" s="123">
        <v>85</v>
      </c>
      <c r="X6637" s="117" t="s">
        <v>907</v>
      </c>
      <c r="Y6637" s="120">
        <v>43565</v>
      </c>
      <c r="Z6637" s="121">
        <v>0.625</v>
      </c>
      <c r="AA6637" s="121">
        <v>0.71527777777777779</v>
      </c>
      <c r="AB6637" s="117" t="s">
        <v>582</v>
      </c>
      <c r="AC6637" s="119" t="s">
        <v>398</v>
      </c>
      <c r="AD6637" s="119" t="s">
        <v>398</v>
      </c>
    </row>
    <row r="6638" spans="1:30">
      <c r="A6638" s="117">
        <v>6637</v>
      </c>
      <c r="B6638" s="123" t="s">
        <v>469</v>
      </c>
      <c r="C6638" s="117" t="s">
        <v>5</v>
      </c>
      <c r="D6638" s="117" t="s">
        <v>595</v>
      </c>
      <c r="E6638" s="117">
        <v>6637</v>
      </c>
      <c r="F6638" s="117" t="s">
        <v>924</v>
      </c>
      <c r="G6638" s="117" t="s">
        <v>591</v>
      </c>
      <c r="H6638" s="117" t="s">
        <v>398</v>
      </c>
      <c r="I6638" s="117" t="s">
        <v>398</v>
      </c>
      <c r="J6638" s="117" t="s">
        <v>398</v>
      </c>
      <c r="K6638" s="117" t="s">
        <v>398</v>
      </c>
      <c r="L6638" s="117" t="s">
        <v>398</v>
      </c>
      <c r="M6638" s="117" t="s">
        <v>398</v>
      </c>
      <c r="N6638" s="117" t="s">
        <v>398</v>
      </c>
      <c r="O6638" s="125" t="s">
        <v>579</v>
      </c>
      <c r="P6638" s="117">
        <v>1</v>
      </c>
      <c r="Q6638" s="117" t="s">
        <v>398</v>
      </c>
      <c r="R6638" s="117" t="s">
        <v>398</v>
      </c>
      <c r="S6638" s="117" t="s">
        <v>398</v>
      </c>
      <c r="T6638" s="117" t="s">
        <v>398</v>
      </c>
      <c r="U6638" s="117" t="s">
        <v>398</v>
      </c>
      <c r="V6638" s="117" t="s">
        <v>398</v>
      </c>
      <c r="W6638" s="123">
        <v>85</v>
      </c>
      <c r="X6638" s="117" t="s">
        <v>907</v>
      </c>
      <c r="Y6638" s="120">
        <v>43565</v>
      </c>
      <c r="Z6638" s="121">
        <v>0.625</v>
      </c>
      <c r="AA6638" s="121">
        <v>0.71527777777777779</v>
      </c>
      <c r="AB6638" s="117" t="s">
        <v>582</v>
      </c>
      <c r="AC6638" s="119" t="s">
        <v>398</v>
      </c>
      <c r="AD6638" s="119" t="s">
        <v>398</v>
      </c>
    </row>
    <row r="6639" spans="1:30">
      <c r="A6639" s="117">
        <v>6638</v>
      </c>
      <c r="B6639" s="123" t="s">
        <v>469</v>
      </c>
      <c r="C6639" s="117" t="s">
        <v>5</v>
      </c>
      <c r="D6639" s="117" t="s">
        <v>595</v>
      </c>
      <c r="E6639" s="117">
        <v>6638</v>
      </c>
      <c r="F6639" s="117" t="s">
        <v>924</v>
      </c>
      <c r="G6639" s="117" t="s">
        <v>591</v>
      </c>
      <c r="H6639" s="117" t="s">
        <v>398</v>
      </c>
      <c r="I6639" s="117" t="s">
        <v>398</v>
      </c>
      <c r="J6639" s="117" t="s">
        <v>398</v>
      </c>
      <c r="K6639" s="117" t="s">
        <v>398</v>
      </c>
      <c r="L6639" s="117" t="s">
        <v>398</v>
      </c>
      <c r="M6639" s="117" t="s">
        <v>398</v>
      </c>
      <c r="N6639" s="117" t="s">
        <v>398</v>
      </c>
      <c r="O6639" s="125" t="s">
        <v>579</v>
      </c>
      <c r="P6639" s="117">
        <v>1</v>
      </c>
      <c r="Q6639" s="117" t="s">
        <v>398</v>
      </c>
      <c r="R6639" s="117" t="s">
        <v>398</v>
      </c>
      <c r="S6639" s="117" t="s">
        <v>398</v>
      </c>
      <c r="T6639" s="117" t="s">
        <v>398</v>
      </c>
      <c r="U6639" s="117" t="s">
        <v>398</v>
      </c>
      <c r="V6639" s="117" t="s">
        <v>398</v>
      </c>
      <c r="W6639" s="123">
        <v>85</v>
      </c>
      <c r="X6639" s="117" t="s">
        <v>907</v>
      </c>
      <c r="Y6639" s="120">
        <v>43565</v>
      </c>
      <c r="Z6639" s="121">
        <v>0.625</v>
      </c>
      <c r="AA6639" s="121">
        <v>0.71527777777777779</v>
      </c>
      <c r="AB6639" s="117" t="s">
        <v>582</v>
      </c>
      <c r="AC6639" s="119" t="s">
        <v>398</v>
      </c>
      <c r="AD6639" s="119" t="s">
        <v>398</v>
      </c>
    </row>
    <row r="6640" spans="1:30">
      <c r="A6640" s="117">
        <v>6639</v>
      </c>
      <c r="B6640" s="123" t="s">
        <v>469</v>
      </c>
      <c r="C6640" s="117" t="s">
        <v>5</v>
      </c>
      <c r="D6640" s="117" t="s">
        <v>595</v>
      </c>
      <c r="E6640" s="117">
        <v>6639</v>
      </c>
      <c r="F6640" s="117" t="s">
        <v>924</v>
      </c>
      <c r="G6640" s="117" t="s">
        <v>591</v>
      </c>
      <c r="H6640" s="117" t="s">
        <v>398</v>
      </c>
      <c r="I6640" s="117" t="s">
        <v>398</v>
      </c>
      <c r="J6640" s="117" t="s">
        <v>398</v>
      </c>
      <c r="K6640" s="117" t="s">
        <v>398</v>
      </c>
      <c r="L6640" s="117" t="s">
        <v>398</v>
      </c>
      <c r="M6640" s="117" t="s">
        <v>398</v>
      </c>
      <c r="N6640" s="117" t="s">
        <v>398</v>
      </c>
      <c r="O6640" s="125" t="s">
        <v>579</v>
      </c>
      <c r="P6640" s="117">
        <v>1</v>
      </c>
      <c r="Q6640" s="117" t="s">
        <v>398</v>
      </c>
      <c r="R6640" s="117" t="s">
        <v>398</v>
      </c>
      <c r="S6640" s="117" t="s">
        <v>398</v>
      </c>
      <c r="T6640" s="117" t="s">
        <v>398</v>
      </c>
      <c r="U6640" s="117" t="s">
        <v>398</v>
      </c>
      <c r="V6640" s="117" t="s">
        <v>398</v>
      </c>
      <c r="W6640" s="123">
        <v>85</v>
      </c>
      <c r="X6640" s="117" t="s">
        <v>907</v>
      </c>
      <c r="Y6640" s="120">
        <v>43565</v>
      </c>
      <c r="Z6640" s="121">
        <v>0.625</v>
      </c>
      <c r="AA6640" s="121">
        <v>0.71527777777777779</v>
      </c>
      <c r="AB6640" s="117" t="s">
        <v>582</v>
      </c>
      <c r="AC6640" s="119" t="s">
        <v>398</v>
      </c>
      <c r="AD6640" s="119" t="s">
        <v>398</v>
      </c>
    </row>
    <row r="6641" spans="1:30">
      <c r="A6641" s="117">
        <v>6640</v>
      </c>
      <c r="B6641" s="123" t="s">
        <v>469</v>
      </c>
      <c r="C6641" s="117" t="s">
        <v>5</v>
      </c>
      <c r="D6641" s="117" t="s">
        <v>595</v>
      </c>
      <c r="E6641" s="117">
        <v>6640</v>
      </c>
      <c r="F6641" s="117" t="s">
        <v>924</v>
      </c>
      <c r="G6641" s="117" t="s">
        <v>591</v>
      </c>
      <c r="H6641" s="117" t="s">
        <v>398</v>
      </c>
      <c r="I6641" s="117" t="s">
        <v>398</v>
      </c>
      <c r="J6641" s="117" t="s">
        <v>398</v>
      </c>
      <c r="K6641" s="117" t="s">
        <v>398</v>
      </c>
      <c r="L6641" s="117" t="s">
        <v>398</v>
      </c>
      <c r="M6641" s="117" t="s">
        <v>398</v>
      </c>
      <c r="N6641" s="117" t="s">
        <v>398</v>
      </c>
      <c r="O6641" s="125" t="s">
        <v>579</v>
      </c>
      <c r="P6641" s="117">
        <v>1</v>
      </c>
      <c r="Q6641" s="117" t="s">
        <v>398</v>
      </c>
      <c r="R6641" s="117" t="s">
        <v>398</v>
      </c>
      <c r="S6641" s="117" t="s">
        <v>398</v>
      </c>
      <c r="T6641" s="117" t="s">
        <v>398</v>
      </c>
      <c r="U6641" s="117" t="s">
        <v>398</v>
      </c>
      <c r="V6641" s="117" t="s">
        <v>398</v>
      </c>
      <c r="W6641" s="123">
        <v>85</v>
      </c>
      <c r="X6641" s="117" t="s">
        <v>907</v>
      </c>
      <c r="Y6641" s="120">
        <v>43565</v>
      </c>
      <c r="Z6641" s="121">
        <v>0.625</v>
      </c>
      <c r="AA6641" s="121">
        <v>0.71527777777777779</v>
      </c>
      <c r="AB6641" s="117" t="s">
        <v>582</v>
      </c>
      <c r="AC6641" s="119" t="s">
        <v>398</v>
      </c>
      <c r="AD6641" s="119" t="s">
        <v>398</v>
      </c>
    </row>
    <row r="6642" spans="1:30">
      <c r="A6642" s="117">
        <v>6641</v>
      </c>
      <c r="B6642" s="123" t="s">
        <v>469</v>
      </c>
      <c r="C6642" s="117" t="s">
        <v>5</v>
      </c>
      <c r="D6642" s="117" t="s">
        <v>595</v>
      </c>
      <c r="E6642" s="117">
        <v>6641</v>
      </c>
      <c r="F6642" s="117" t="s">
        <v>924</v>
      </c>
      <c r="G6642" s="117" t="s">
        <v>591</v>
      </c>
      <c r="H6642" s="117" t="s">
        <v>398</v>
      </c>
      <c r="I6642" s="117" t="s">
        <v>398</v>
      </c>
      <c r="J6642" s="117" t="s">
        <v>398</v>
      </c>
      <c r="K6642" s="117" t="s">
        <v>398</v>
      </c>
      <c r="L6642" s="117" t="s">
        <v>398</v>
      </c>
      <c r="M6642" s="117" t="s">
        <v>398</v>
      </c>
      <c r="N6642" s="117" t="s">
        <v>398</v>
      </c>
      <c r="O6642" s="125" t="s">
        <v>579</v>
      </c>
      <c r="P6642" s="117">
        <v>1</v>
      </c>
      <c r="Q6642" s="117" t="s">
        <v>398</v>
      </c>
      <c r="R6642" s="117" t="s">
        <v>398</v>
      </c>
      <c r="S6642" s="117" t="s">
        <v>398</v>
      </c>
      <c r="T6642" s="117" t="s">
        <v>398</v>
      </c>
      <c r="U6642" s="117" t="s">
        <v>398</v>
      </c>
      <c r="V6642" s="117" t="s">
        <v>398</v>
      </c>
      <c r="W6642" s="123">
        <v>85</v>
      </c>
      <c r="X6642" s="117" t="s">
        <v>907</v>
      </c>
      <c r="Y6642" s="120">
        <v>43565</v>
      </c>
      <c r="Z6642" s="121">
        <v>0.625</v>
      </c>
      <c r="AA6642" s="121">
        <v>0.71527777777777779</v>
      </c>
      <c r="AB6642" s="117" t="s">
        <v>582</v>
      </c>
      <c r="AC6642" s="119" t="s">
        <v>398</v>
      </c>
      <c r="AD6642" s="119" t="s">
        <v>398</v>
      </c>
    </row>
    <row r="6643" spans="1:30">
      <c r="A6643" s="117">
        <v>6642</v>
      </c>
      <c r="B6643" s="123" t="s">
        <v>469</v>
      </c>
      <c r="C6643" s="117" t="s">
        <v>5</v>
      </c>
      <c r="D6643" s="117" t="s">
        <v>595</v>
      </c>
      <c r="E6643" s="117">
        <v>6642</v>
      </c>
      <c r="F6643" s="117" t="s">
        <v>924</v>
      </c>
      <c r="G6643" s="117" t="s">
        <v>591</v>
      </c>
      <c r="H6643" s="117" t="s">
        <v>398</v>
      </c>
      <c r="I6643" s="117" t="s">
        <v>398</v>
      </c>
      <c r="J6643" s="117" t="s">
        <v>398</v>
      </c>
      <c r="K6643" s="117" t="s">
        <v>398</v>
      </c>
      <c r="L6643" s="117" t="s">
        <v>398</v>
      </c>
      <c r="M6643" s="117" t="s">
        <v>398</v>
      </c>
      <c r="N6643" s="117" t="s">
        <v>398</v>
      </c>
      <c r="O6643" s="125" t="s">
        <v>579</v>
      </c>
      <c r="P6643" s="117">
        <v>1</v>
      </c>
      <c r="Q6643" s="117" t="s">
        <v>398</v>
      </c>
      <c r="R6643" s="117" t="s">
        <v>398</v>
      </c>
      <c r="S6643" s="117" t="s">
        <v>398</v>
      </c>
      <c r="T6643" s="117" t="s">
        <v>398</v>
      </c>
      <c r="U6643" s="117" t="s">
        <v>398</v>
      </c>
      <c r="V6643" s="117" t="s">
        <v>398</v>
      </c>
      <c r="W6643" s="123">
        <v>85</v>
      </c>
      <c r="X6643" s="117" t="s">
        <v>907</v>
      </c>
      <c r="Y6643" s="120">
        <v>43565</v>
      </c>
      <c r="Z6643" s="121">
        <v>0.625</v>
      </c>
      <c r="AA6643" s="121">
        <v>0.71527777777777779</v>
      </c>
      <c r="AB6643" s="117" t="s">
        <v>582</v>
      </c>
      <c r="AC6643" s="119" t="s">
        <v>398</v>
      </c>
      <c r="AD6643" s="119" t="s">
        <v>398</v>
      </c>
    </row>
    <row r="6644" spans="1:30">
      <c r="A6644" s="117">
        <v>6643</v>
      </c>
      <c r="B6644" s="123" t="s">
        <v>469</v>
      </c>
      <c r="C6644" s="117" t="s">
        <v>5</v>
      </c>
      <c r="D6644" s="117" t="s">
        <v>595</v>
      </c>
      <c r="E6644" s="117">
        <v>6643</v>
      </c>
      <c r="F6644" s="117" t="s">
        <v>924</v>
      </c>
      <c r="G6644" s="117" t="s">
        <v>591</v>
      </c>
      <c r="H6644" s="117" t="s">
        <v>398</v>
      </c>
      <c r="I6644" s="117" t="s">
        <v>398</v>
      </c>
      <c r="J6644" s="117" t="s">
        <v>398</v>
      </c>
      <c r="K6644" s="117" t="s">
        <v>398</v>
      </c>
      <c r="L6644" s="117" t="s">
        <v>398</v>
      </c>
      <c r="M6644" s="117" t="s">
        <v>398</v>
      </c>
      <c r="N6644" s="117" t="s">
        <v>398</v>
      </c>
      <c r="O6644" s="125" t="s">
        <v>579</v>
      </c>
      <c r="P6644" s="117">
        <v>1</v>
      </c>
      <c r="Q6644" s="117" t="s">
        <v>398</v>
      </c>
      <c r="R6644" s="117" t="s">
        <v>398</v>
      </c>
      <c r="S6644" s="117" t="s">
        <v>398</v>
      </c>
      <c r="T6644" s="117" t="s">
        <v>398</v>
      </c>
      <c r="U6644" s="117" t="s">
        <v>398</v>
      </c>
      <c r="V6644" s="117" t="s">
        <v>398</v>
      </c>
      <c r="W6644" s="123">
        <v>85</v>
      </c>
      <c r="X6644" s="117" t="s">
        <v>907</v>
      </c>
      <c r="Y6644" s="120">
        <v>43565</v>
      </c>
      <c r="Z6644" s="121">
        <v>0.625</v>
      </c>
      <c r="AA6644" s="121">
        <v>0.71527777777777779</v>
      </c>
      <c r="AB6644" s="117" t="s">
        <v>582</v>
      </c>
      <c r="AC6644" s="119" t="s">
        <v>398</v>
      </c>
      <c r="AD6644" s="119" t="s">
        <v>398</v>
      </c>
    </row>
    <row r="6645" spans="1:30">
      <c r="A6645" s="117">
        <v>6644</v>
      </c>
      <c r="B6645" s="123" t="s">
        <v>469</v>
      </c>
      <c r="C6645" s="117" t="s">
        <v>5</v>
      </c>
      <c r="D6645" s="117" t="s">
        <v>595</v>
      </c>
      <c r="E6645" s="117">
        <v>6644</v>
      </c>
      <c r="F6645" s="117" t="s">
        <v>924</v>
      </c>
      <c r="G6645" s="117" t="s">
        <v>591</v>
      </c>
      <c r="H6645" s="117" t="s">
        <v>398</v>
      </c>
      <c r="I6645" s="117" t="s">
        <v>398</v>
      </c>
      <c r="J6645" s="117" t="s">
        <v>398</v>
      </c>
      <c r="K6645" s="117" t="s">
        <v>398</v>
      </c>
      <c r="L6645" s="117" t="s">
        <v>398</v>
      </c>
      <c r="M6645" s="117" t="s">
        <v>398</v>
      </c>
      <c r="N6645" s="117" t="s">
        <v>398</v>
      </c>
      <c r="O6645" s="125" t="s">
        <v>579</v>
      </c>
      <c r="P6645" s="117">
        <v>1</v>
      </c>
      <c r="Q6645" s="117" t="s">
        <v>398</v>
      </c>
      <c r="R6645" s="117" t="s">
        <v>398</v>
      </c>
      <c r="S6645" s="117" t="s">
        <v>398</v>
      </c>
      <c r="T6645" s="117" t="s">
        <v>398</v>
      </c>
      <c r="U6645" s="117" t="s">
        <v>398</v>
      </c>
      <c r="V6645" s="117" t="s">
        <v>398</v>
      </c>
      <c r="W6645" s="123">
        <v>85</v>
      </c>
      <c r="X6645" s="117" t="s">
        <v>907</v>
      </c>
      <c r="Y6645" s="120">
        <v>43565</v>
      </c>
      <c r="Z6645" s="121">
        <v>0.625</v>
      </c>
      <c r="AA6645" s="121">
        <v>0.71527777777777779</v>
      </c>
      <c r="AB6645" s="117" t="s">
        <v>582</v>
      </c>
      <c r="AC6645" s="119" t="s">
        <v>398</v>
      </c>
      <c r="AD6645" s="119" t="s">
        <v>398</v>
      </c>
    </row>
    <row r="6646" spans="1:30">
      <c r="A6646" s="117">
        <v>6645</v>
      </c>
      <c r="B6646" s="123" t="s">
        <v>469</v>
      </c>
      <c r="C6646" s="117" t="s">
        <v>5</v>
      </c>
      <c r="D6646" s="117" t="s">
        <v>595</v>
      </c>
      <c r="E6646" s="117">
        <v>6645</v>
      </c>
      <c r="F6646" s="117" t="s">
        <v>924</v>
      </c>
      <c r="G6646" s="117" t="s">
        <v>591</v>
      </c>
      <c r="H6646" s="117" t="s">
        <v>398</v>
      </c>
      <c r="I6646" s="117" t="s">
        <v>398</v>
      </c>
      <c r="J6646" s="117" t="s">
        <v>398</v>
      </c>
      <c r="K6646" s="117" t="s">
        <v>398</v>
      </c>
      <c r="L6646" s="117" t="s">
        <v>398</v>
      </c>
      <c r="M6646" s="117" t="s">
        <v>398</v>
      </c>
      <c r="N6646" s="117" t="s">
        <v>398</v>
      </c>
      <c r="O6646" s="125" t="s">
        <v>579</v>
      </c>
      <c r="P6646" s="117">
        <v>1</v>
      </c>
      <c r="Q6646" s="117" t="s">
        <v>398</v>
      </c>
      <c r="R6646" s="117" t="s">
        <v>398</v>
      </c>
      <c r="S6646" s="117" t="s">
        <v>398</v>
      </c>
      <c r="T6646" s="117" t="s">
        <v>398</v>
      </c>
      <c r="U6646" s="117" t="s">
        <v>398</v>
      </c>
      <c r="V6646" s="117" t="s">
        <v>398</v>
      </c>
      <c r="W6646" s="123">
        <v>85</v>
      </c>
      <c r="X6646" s="117" t="s">
        <v>907</v>
      </c>
      <c r="Y6646" s="120">
        <v>43565</v>
      </c>
      <c r="Z6646" s="121">
        <v>0.625</v>
      </c>
      <c r="AA6646" s="121">
        <v>0.71527777777777779</v>
      </c>
      <c r="AB6646" s="117" t="s">
        <v>582</v>
      </c>
      <c r="AC6646" s="119" t="s">
        <v>398</v>
      </c>
      <c r="AD6646" s="119" t="s">
        <v>398</v>
      </c>
    </row>
    <row r="6647" spans="1:30">
      <c r="A6647" s="117">
        <v>6646</v>
      </c>
      <c r="B6647" s="123" t="s">
        <v>469</v>
      </c>
      <c r="C6647" s="117" t="s">
        <v>5</v>
      </c>
      <c r="D6647" s="117" t="s">
        <v>595</v>
      </c>
      <c r="E6647" s="117">
        <v>6646</v>
      </c>
      <c r="F6647" s="117" t="s">
        <v>924</v>
      </c>
      <c r="G6647" s="117" t="s">
        <v>591</v>
      </c>
      <c r="H6647" s="117" t="s">
        <v>398</v>
      </c>
      <c r="I6647" s="117" t="s">
        <v>398</v>
      </c>
      <c r="J6647" s="117" t="s">
        <v>398</v>
      </c>
      <c r="K6647" s="117" t="s">
        <v>398</v>
      </c>
      <c r="L6647" s="117" t="s">
        <v>398</v>
      </c>
      <c r="M6647" s="117" t="s">
        <v>398</v>
      </c>
      <c r="N6647" s="117" t="s">
        <v>398</v>
      </c>
      <c r="O6647" s="125" t="s">
        <v>579</v>
      </c>
      <c r="P6647" s="117">
        <v>1</v>
      </c>
      <c r="Q6647" s="117" t="s">
        <v>398</v>
      </c>
      <c r="R6647" s="117" t="s">
        <v>398</v>
      </c>
      <c r="S6647" s="117" t="s">
        <v>398</v>
      </c>
      <c r="T6647" s="117" t="s">
        <v>398</v>
      </c>
      <c r="U6647" s="117" t="s">
        <v>398</v>
      </c>
      <c r="V6647" s="117" t="s">
        <v>398</v>
      </c>
      <c r="W6647" s="123">
        <v>85</v>
      </c>
      <c r="X6647" s="117" t="s">
        <v>907</v>
      </c>
      <c r="Y6647" s="120">
        <v>43565</v>
      </c>
      <c r="Z6647" s="121">
        <v>0.625</v>
      </c>
      <c r="AA6647" s="121">
        <v>0.71527777777777779</v>
      </c>
      <c r="AB6647" s="117" t="s">
        <v>582</v>
      </c>
      <c r="AC6647" s="119" t="s">
        <v>398</v>
      </c>
      <c r="AD6647" s="119" t="s">
        <v>398</v>
      </c>
    </row>
    <row r="6648" spans="1:30">
      <c r="A6648" s="117">
        <v>6647</v>
      </c>
      <c r="B6648" s="123" t="s">
        <v>469</v>
      </c>
      <c r="C6648" s="117" t="s">
        <v>5</v>
      </c>
      <c r="D6648" s="117" t="s">
        <v>595</v>
      </c>
      <c r="E6648" s="117">
        <v>6647</v>
      </c>
      <c r="F6648" s="117" t="s">
        <v>924</v>
      </c>
      <c r="G6648" s="117" t="s">
        <v>591</v>
      </c>
      <c r="H6648" s="117" t="s">
        <v>398</v>
      </c>
      <c r="I6648" s="117" t="s">
        <v>398</v>
      </c>
      <c r="J6648" s="117" t="s">
        <v>398</v>
      </c>
      <c r="K6648" s="117" t="s">
        <v>398</v>
      </c>
      <c r="L6648" s="117" t="s">
        <v>398</v>
      </c>
      <c r="M6648" s="117" t="s">
        <v>398</v>
      </c>
      <c r="N6648" s="117" t="s">
        <v>398</v>
      </c>
      <c r="O6648" s="125" t="s">
        <v>579</v>
      </c>
      <c r="P6648" s="117">
        <v>1</v>
      </c>
      <c r="Q6648" s="117" t="s">
        <v>398</v>
      </c>
      <c r="R6648" s="117" t="s">
        <v>398</v>
      </c>
      <c r="S6648" s="117" t="s">
        <v>398</v>
      </c>
      <c r="T6648" s="117" t="s">
        <v>398</v>
      </c>
      <c r="U6648" s="117" t="s">
        <v>398</v>
      </c>
      <c r="V6648" s="117" t="s">
        <v>398</v>
      </c>
      <c r="W6648" s="123">
        <v>85</v>
      </c>
      <c r="X6648" s="117" t="s">
        <v>907</v>
      </c>
      <c r="Y6648" s="120">
        <v>43565</v>
      </c>
      <c r="Z6648" s="121">
        <v>0.625</v>
      </c>
      <c r="AA6648" s="121">
        <v>0.71527777777777779</v>
      </c>
      <c r="AB6648" s="117" t="s">
        <v>582</v>
      </c>
      <c r="AC6648" s="119" t="s">
        <v>398</v>
      </c>
      <c r="AD6648" s="119" t="s">
        <v>398</v>
      </c>
    </row>
    <row r="6649" spans="1:30">
      <c r="A6649" s="117">
        <v>6648</v>
      </c>
      <c r="B6649" s="123" t="s">
        <v>469</v>
      </c>
      <c r="C6649" s="117" t="s">
        <v>5</v>
      </c>
      <c r="D6649" s="117" t="s">
        <v>595</v>
      </c>
      <c r="E6649" s="117">
        <v>6648</v>
      </c>
      <c r="F6649" s="117" t="s">
        <v>924</v>
      </c>
      <c r="G6649" s="117" t="s">
        <v>591</v>
      </c>
      <c r="H6649" s="117" t="s">
        <v>398</v>
      </c>
      <c r="I6649" s="117" t="s">
        <v>398</v>
      </c>
      <c r="J6649" s="117" t="s">
        <v>398</v>
      </c>
      <c r="K6649" s="117" t="s">
        <v>398</v>
      </c>
      <c r="L6649" s="117" t="s">
        <v>398</v>
      </c>
      <c r="M6649" s="117" t="s">
        <v>398</v>
      </c>
      <c r="N6649" s="117" t="s">
        <v>398</v>
      </c>
      <c r="O6649" s="125" t="s">
        <v>579</v>
      </c>
      <c r="P6649" s="117">
        <v>1</v>
      </c>
      <c r="Q6649" s="117" t="s">
        <v>398</v>
      </c>
      <c r="R6649" s="117" t="s">
        <v>398</v>
      </c>
      <c r="S6649" s="117" t="s">
        <v>398</v>
      </c>
      <c r="T6649" s="117" t="s">
        <v>398</v>
      </c>
      <c r="U6649" s="117" t="s">
        <v>398</v>
      </c>
      <c r="V6649" s="117" t="s">
        <v>398</v>
      </c>
      <c r="W6649" s="123">
        <v>85</v>
      </c>
      <c r="X6649" s="117" t="s">
        <v>907</v>
      </c>
      <c r="Y6649" s="120">
        <v>43565</v>
      </c>
      <c r="Z6649" s="121">
        <v>0.625</v>
      </c>
      <c r="AA6649" s="121">
        <v>0.71527777777777779</v>
      </c>
      <c r="AB6649" s="117" t="s">
        <v>582</v>
      </c>
      <c r="AC6649" s="119" t="s">
        <v>398</v>
      </c>
      <c r="AD6649" s="119" t="s">
        <v>398</v>
      </c>
    </row>
    <row r="6650" spans="1:30">
      <c r="A6650" s="117">
        <v>6649</v>
      </c>
      <c r="B6650" s="123" t="s">
        <v>469</v>
      </c>
      <c r="C6650" s="117" t="s">
        <v>5</v>
      </c>
      <c r="D6650" s="117" t="s">
        <v>595</v>
      </c>
      <c r="E6650" s="117">
        <v>6649</v>
      </c>
      <c r="F6650" s="117" t="s">
        <v>924</v>
      </c>
      <c r="G6650" s="117" t="s">
        <v>591</v>
      </c>
      <c r="H6650" s="117" t="s">
        <v>398</v>
      </c>
      <c r="I6650" s="117" t="s">
        <v>398</v>
      </c>
      <c r="J6650" s="117" t="s">
        <v>398</v>
      </c>
      <c r="K6650" s="117" t="s">
        <v>398</v>
      </c>
      <c r="L6650" s="117" t="s">
        <v>398</v>
      </c>
      <c r="M6650" s="117" t="s">
        <v>398</v>
      </c>
      <c r="N6650" s="117" t="s">
        <v>398</v>
      </c>
      <c r="O6650" s="125" t="s">
        <v>579</v>
      </c>
      <c r="P6650" s="117">
        <v>1</v>
      </c>
      <c r="Q6650" s="117" t="s">
        <v>398</v>
      </c>
      <c r="R6650" s="117" t="s">
        <v>398</v>
      </c>
      <c r="S6650" s="117" t="s">
        <v>398</v>
      </c>
      <c r="T6650" s="117" t="s">
        <v>398</v>
      </c>
      <c r="U6650" s="117" t="s">
        <v>398</v>
      </c>
      <c r="V6650" s="117" t="s">
        <v>398</v>
      </c>
      <c r="W6650" s="123">
        <v>85</v>
      </c>
      <c r="X6650" s="117" t="s">
        <v>907</v>
      </c>
      <c r="Y6650" s="120">
        <v>43565</v>
      </c>
      <c r="Z6650" s="121">
        <v>0.625</v>
      </c>
      <c r="AA6650" s="121">
        <v>0.71527777777777779</v>
      </c>
      <c r="AB6650" s="117" t="s">
        <v>582</v>
      </c>
      <c r="AC6650" s="119" t="s">
        <v>398</v>
      </c>
      <c r="AD6650" s="119" t="s">
        <v>398</v>
      </c>
    </row>
    <row r="6651" spans="1:30">
      <c r="A6651" s="117">
        <v>6650</v>
      </c>
      <c r="B6651" s="123" t="s">
        <v>469</v>
      </c>
      <c r="C6651" s="117" t="s">
        <v>5</v>
      </c>
      <c r="D6651" s="117" t="s">
        <v>595</v>
      </c>
      <c r="E6651" s="117">
        <v>6650</v>
      </c>
      <c r="F6651" s="117" t="s">
        <v>924</v>
      </c>
      <c r="G6651" s="117" t="s">
        <v>591</v>
      </c>
      <c r="H6651" s="117" t="s">
        <v>398</v>
      </c>
      <c r="I6651" s="117" t="s">
        <v>398</v>
      </c>
      <c r="J6651" s="117" t="s">
        <v>398</v>
      </c>
      <c r="K6651" s="117" t="s">
        <v>398</v>
      </c>
      <c r="L6651" s="117" t="s">
        <v>398</v>
      </c>
      <c r="M6651" s="117" t="s">
        <v>398</v>
      </c>
      <c r="N6651" s="117" t="s">
        <v>398</v>
      </c>
      <c r="O6651" s="125" t="s">
        <v>579</v>
      </c>
      <c r="P6651" s="117">
        <v>1</v>
      </c>
      <c r="Q6651" s="117" t="s">
        <v>398</v>
      </c>
      <c r="R6651" s="117" t="s">
        <v>398</v>
      </c>
      <c r="S6651" s="117" t="s">
        <v>398</v>
      </c>
      <c r="T6651" s="117" t="s">
        <v>398</v>
      </c>
      <c r="U6651" s="117" t="s">
        <v>398</v>
      </c>
      <c r="V6651" s="117" t="s">
        <v>398</v>
      </c>
      <c r="W6651" s="123">
        <v>85</v>
      </c>
      <c r="X6651" s="117" t="s">
        <v>907</v>
      </c>
      <c r="Y6651" s="120">
        <v>43565</v>
      </c>
      <c r="Z6651" s="121">
        <v>0.625</v>
      </c>
      <c r="AA6651" s="121">
        <v>0.71527777777777779</v>
      </c>
      <c r="AB6651" s="117" t="s">
        <v>582</v>
      </c>
      <c r="AC6651" s="119" t="s">
        <v>398</v>
      </c>
      <c r="AD6651" s="119" t="s">
        <v>398</v>
      </c>
    </row>
    <row r="6652" spans="1:30">
      <c r="A6652" s="117">
        <v>6651</v>
      </c>
      <c r="B6652" s="123" t="s">
        <v>469</v>
      </c>
      <c r="C6652" s="117" t="s">
        <v>5</v>
      </c>
      <c r="D6652" s="117" t="s">
        <v>595</v>
      </c>
      <c r="E6652" s="117">
        <v>6651</v>
      </c>
      <c r="F6652" s="117" t="s">
        <v>924</v>
      </c>
      <c r="G6652" s="117" t="s">
        <v>591</v>
      </c>
      <c r="H6652" s="117" t="s">
        <v>398</v>
      </c>
      <c r="I6652" s="117" t="s">
        <v>398</v>
      </c>
      <c r="J6652" s="117" t="s">
        <v>398</v>
      </c>
      <c r="K6652" s="117" t="s">
        <v>398</v>
      </c>
      <c r="L6652" s="117" t="s">
        <v>398</v>
      </c>
      <c r="M6652" s="117" t="s">
        <v>398</v>
      </c>
      <c r="N6652" s="117" t="s">
        <v>398</v>
      </c>
      <c r="O6652" s="125" t="s">
        <v>579</v>
      </c>
      <c r="P6652" s="117">
        <v>1</v>
      </c>
      <c r="Q6652" s="117" t="s">
        <v>398</v>
      </c>
      <c r="R6652" s="117" t="s">
        <v>398</v>
      </c>
      <c r="S6652" s="117" t="s">
        <v>398</v>
      </c>
      <c r="T6652" s="117" t="s">
        <v>398</v>
      </c>
      <c r="U6652" s="117" t="s">
        <v>398</v>
      </c>
      <c r="V6652" s="117" t="s">
        <v>398</v>
      </c>
      <c r="W6652" s="123">
        <v>85</v>
      </c>
      <c r="X6652" s="117" t="s">
        <v>907</v>
      </c>
      <c r="Y6652" s="120">
        <v>43565</v>
      </c>
      <c r="Z6652" s="121">
        <v>0.625</v>
      </c>
      <c r="AA6652" s="121">
        <v>0.71527777777777779</v>
      </c>
      <c r="AB6652" s="117" t="s">
        <v>582</v>
      </c>
      <c r="AC6652" s="119" t="s">
        <v>398</v>
      </c>
      <c r="AD6652" s="119" t="s">
        <v>398</v>
      </c>
    </row>
    <row r="6653" spans="1:30">
      <c r="A6653" s="117">
        <v>6652</v>
      </c>
      <c r="B6653" s="123" t="s">
        <v>469</v>
      </c>
      <c r="C6653" s="117" t="s">
        <v>5</v>
      </c>
      <c r="D6653" s="117" t="s">
        <v>595</v>
      </c>
      <c r="E6653" s="117">
        <v>6652</v>
      </c>
      <c r="F6653" s="117" t="s">
        <v>924</v>
      </c>
      <c r="G6653" s="117" t="s">
        <v>591</v>
      </c>
      <c r="H6653" s="117" t="s">
        <v>398</v>
      </c>
      <c r="I6653" s="117" t="s">
        <v>398</v>
      </c>
      <c r="J6653" s="117" t="s">
        <v>398</v>
      </c>
      <c r="K6653" s="117" t="s">
        <v>398</v>
      </c>
      <c r="L6653" s="117" t="s">
        <v>398</v>
      </c>
      <c r="M6653" s="117" t="s">
        <v>398</v>
      </c>
      <c r="N6653" s="117" t="s">
        <v>398</v>
      </c>
      <c r="O6653" s="125" t="s">
        <v>579</v>
      </c>
      <c r="P6653" s="117">
        <v>1</v>
      </c>
      <c r="Q6653" s="117" t="s">
        <v>398</v>
      </c>
      <c r="R6653" s="117" t="s">
        <v>398</v>
      </c>
      <c r="S6653" s="117" t="s">
        <v>398</v>
      </c>
      <c r="T6653" s="117" t="s">
        <v>398</v>
      </c>
      <c r="U6653" s="117" t="s">
        <v>398</v>
      </c>
      <c r="V6653" s="117" t="s">
        <v>398</v>
      </c>
      <c r="W6653" s="123">
        <v>85</v>
      </c>
      <c r="X6653" s="117" t="s">
        <v>907</v>
      </c>
      <c r="Y6653" s="120">
        <v>43565</v>
      </c>
      <c r="Z6653" s="121">
        <v>0.625</v>
      </c>
      <c r="AA6653" s="121">
        <v>0.71527777777777779</v>
      </c>
      <c r="AB6653" s="117" t="s">
        <v>582</v>
      </c>
      <c r="AC6653" s="119" t="s">
        <v>398</v>
      </c>
      <c r="AD6653" s="119" t="s">
        <v>398</v>
      </c>
    </row>
    <row r="6654" spans="1:30">
      <c r="A6654" s="117">
        <v>6653</v>
      </c>
      <c r="B6654" s="123" t="s">
        <v>469</v>
      </c>
      <c r="C6654" s="117" t="s">
        <v>5</v>
      </c>
      <c r="D6654" s="117" t="s">
        <v>595</v>
      </c>
      <c r="E6654" s="117">
        <v>6653</v>
      </c>
      <c r="F6654" s="117" t="s">
        <v>924</v>
      </c>
      <c r="G6654" s="117" t="s">
        <v>591</v>
      </c>
      <c r="H6654" s="117" t="s">
        <v>398</v>
      </c>
      <c r="I6654" s="117" t="s">
        <v>398</v>
      </c>
      <c r="J6654" s="117" t="s">
        <v>398</v>
      </c>
      <c r="K6654" s="117" t="s">
        <v>398</v>
      </c>
      <c r="L6654" s="117" t="s">
        <v>398</v>
      </c>
      <c r="M6654" s="117" t="s">
        <v>398</v>
      </c>
      <c r="N6654" s="117" t="s">
        <v>398</v>
      </c>
      <c r="O6654" s="125" t="s">
        <v>579</v>
      </c>
      <c r="P6654" s="117">
        <v>1</v>
      </c>
      <c r="Q6654" s="117" t="s">
        <v>398</v>
      </c>
      <c r="R6654" s="117" t="s">
        <v>398</v>
      </c>
      <c r="S6654" s="117" t="s">
        <v>398</v>
      </c>
      <c r="T6654" s="117" t="s">
        <v>398</v>
      </c>
      <c r="U6654" s="117" t="s">
        <v>398</v>
      </c>
      <c r="V6654" s="117" t="s">
        <v>398</v>
      </c>
      <c r="W6654" s="123">
        <v>85</v>
      </c>
      <c r="X6654" s="117" t="s">
        <v>907</v>
      </c>
      <c r="Y6654" s="120">
        <v>43565</v>
      </c>
      <c r="Z6654" s="121">
        <v>0.625</v>
      </c>
      <c r="AA6654" s="121">
        <v>0.71527777777777779</v>
      </c>
      <c r="AB6654" s="117" t="s">
        <v>582</v>
      </c>
      <c r="AC6654" s="119" t="s">
        <v>398</v>
      </c>
      <c r="AD6654" s="119" t="s">
        <v>398</v>
      </c>
    </row>
    <row r="6655" spans="1:30">
      <c r="A6655" s="117">
        <v>6654</v>
      </c>
      <c r="B6655" s="123" t="s">
        <v>469</v>
      </c>
      <c r="C6655" s="117" t="s">
        <v>5</v>
      </c>
      <c r="D6655" s="117" t="s">
        <v>595</v>
      </c>
      <c r="E6655" s="117">
        <v>6654</v>
      </c>
      <c r="F6655" s="117" t="s">
        <v>924</v>
      </c>
      <c r="G6655" s="117" t="s">
        <v>591</v>
      </c>
      <c r="H6655" s="117" t="s">
        <v>398</v>
      </c>
      <c r="I6655" s="117" t="s">
        <v>398</v>
      </c>
      <c r="J6655" s="117" t="s">
        <v>398</v>
      </c>
      <c r="K6655" s="117" t="s">
        <v>398</v>
      </c>
      <c r="L6655" s="117" t="s">
        <v>398</v>
      </c>
      <c r="M6655" s="117" t="s">
        <v>398</v>
      </c>
      <c r="N6655" s="117" t="s">
        <v>398</v>
      </c>
      <c r="O6655" s="125" t="s">
        <v>579</v>
      </c>
      <c r="P6655" s="117">
        <v>1</v>
      </c>
      <c r="Q6655" s="117" t="s">
        <v>398</v>
      </c>
      <c r="R6655" s="117" t="s">
        <v>398</v>
      </c>
      <c r="S6655" s="117" t="s">
        <v>398</v>
      </c>
      <c r="T6655" s="117" t="s">
        <v>398</v>
      </c>
      <c r="U6655" s="117" t="s">
        <v>398</v>
      </c>
      <c r="V6655" s="117" t="s">
        <v>398</v>
      </c>
      <c r="W6655" s="123">
        <v>85</v>
      </c>
      <c r="X6655" s="117" t="s">
        <v>907</v>
      </c>
      <c r="Y6655" s="120">
        <v>43565</v>
      </c>
      <c r="Z6655" s="121">
        <v>0.625</v>
      </c>
      <c r="AA6655" s="121">
        <v>0.71527777777777779</v>
      </c>
      <c r="AB6655" s="117" t="s">
        <v>582</v>
      </c>
      <c r="AC6655" s="119" t="s">
        <v>398</v>
      </c>
      <c r="AD6655" s="119" t="s">
        <v>398</v>
      </c>
    </row>
    <row r="6656" spans="1:30">
      <c r="A6656" s="117">
        <v>6655</v>
      </c>
      <c r="B6656" s="123" t="s">
        <v>469</v>
      </c>
      <c r="C6656" s="117" t="s">
        <v>5</v>
      </c>
      <c r="D6656" s="117" t="s">
        <v>595</v>
      </c>
      <c r="E6656" s="117">
        <v>6655</v>
      </c>
      <c r="F6656" s="117" t="s">
        <v>924</v>
      </c>
      <c r="G6656" s="117" t="s">
        <v>591</v>
      </c>
      <c r="H6656" s="117" t="s">
        <v>398</v>
      </c>
      <c r="I6656" s="117" t="s">
        <v>398</v>
      </c>
      <c r="J6656" s="117" t="s">
        <v>398</v>
      </c>
      <c r="K6656" s="117" t="s">
        <v>398</v>
      </c>
      <c r="L6656" s="117" t="s">
        <v>398</v>
      </c>
      <c r="M6656" s="117" t="s">
        <v>398</v>
      </c>
      <c r="N6656" s="117" t="s">
        <v>398</v>
      </c>
      <c r="O6656" s="125" t="s">
        <v>579</v>
      </c>
      <c r="P6656" s="117">
        <v>1</v>
      </c>
      <c r="Q6656" s="117" t="s">
        <v>398</v>
      </c>
      <c r="R6656" s="117" t="s">
        <v>398</v>
      </c>
      <c r="S6656" s="117" t="s">
        <v>398</v>
      </c>
      <c r="T6656" s="117" t="s">
        <v>398</v>
      </c>
      <c r="U6656" s="117" t="s">
        <v>398</v>
      </c>
      <c r="V6656" s="117" t="s">
        <v>398</v>
      </c>
      <c r="W6656" s="123">
        <v>85</v>
      </c>
      <c r="X6656" s="117" t="s">
        <v>907</v>
      </c>
      <c r="Y6656" s="120">
        <v>43565</v>
      </c>
      <c r="Z6656" s="121">
        <v>0.625</v>
      </c>
      <c r="AA6656" s="121">
        <v>0.71527777777777779</v>
      </c>
      <c r="AB6656" s="117" t="s">
        <v>582</v>
      </c>
      <c r="AC6656" s="119" t="s">
        <v>398</v>
      </c>
      <c r="AD6656" s="119" t="s">
        <v>398</v>
      </c>
    </row>
    <row r="6657" spans="1:30">
      <c r="A6657" s="117">
        <v>6656</v>
      </c>
      <c r="B6657" s="123" t="s">
        <v>469</v>
      </c>
      <c r="C6657" s="117" t="s">
        <v>5</v>
      </c>
      <c r="D6657" s="117" t="s">
        <v>595</v>
      </c>
      <c r="E6657" s="117">
        <v>6656</v>
      </c>
      <c r="F6657" s="117" t="s">
        <v>924</v>
      </c>
      <c r="G6657" s="117" t="s">
        <v>591</v>
      </c>
      <c r="H6657" s="117" t="s">
        <v>398</v>
      </c>
      <c r="I6657" s="117" t="s">
        <v>398</v>
      </c>
      <c r="J6657" s="117" t="s">
        <v>398</v>
      </c>
      <c r="K6657" s="117" t="s">
        <v>398</v>
      </c>
      <c r="L6657" s="117" t="s">
        <v>398</v>
      </c>
      <c r="M6657" s="117" t="s">
        <v>398</v>
      </c>
      <c r="N6657" s="117" t="s">
        <v>398</v>
      </c>
      <c r="O6657" s="125" t="s">
        <v>579</v>
      </c>
      <c r="P6657" s="117">
        <v>1</v>
      </c>
      <c r="Q6657" s="117" t="s">
        <v>398</v>
      </c>
      <c r="R6657" s="117" t="s">
        <v>398</v>
      </c>
      <c r="S6657" s="117" t="s">
        <v>398</v>
      </c>
      <c r="T6657" s="117" t="s">
        <v>398</v>
      </c>
      <c r="U6657" s="117" t="s">
        <v>398</v>
      </c>
      <c r="V6657" s="117" t="s">
        <v>398</v>
      </c>
      <c r="W6657" s="123">
        <v>85</v>
      </c>
      <c r="X6657" s="117" t="s">
        <v>907</v>
      </c>
      <c r="Y6657" s="120">
        <v>43565</v>
      </c>
      <c r="Z6657" s="121">
        <v>0.625</v>
      </c>
      <c r="AA6657" s="121">
        <v>0.71527777777777779</v>
      </c>
      <c r="AB6657" s="117" t="s">
        <v>582</v>
      </c>
      <c r="AC6657" s="119" t="s">
        <v>398</v>
      </c>
      <c r="AD6657" s="119" t="s">
        <v>398</v>
      </c>
    </row>
    <row r="6658" spans="1:30">
      <c r="A6658" s="117">
        <v>6657</v>
      </c>
      <c r="B6658" s="123" t="s">
        <v>469</v>
      </c>
      <c r="C6658" s="117" t="s">
        <v>5</v>
      </c>
      <c r="D6658" s="117" t="s">
        <v>595</v>
      </c>
      <c r="E6658" s="117">
        <v>6657</v>
      </c>
      <c r="F6658" s="117" t="s">
        <v>924</v>
      </c>
      <c r="G6658" s="117" t="s">
        <v>591</v>
      </c>
      <c r="H6658" s="117" t="s">
        <v>398</v>
      </c>
      <c r="I6658" s="117" t="s">
        <v>398</v>
      </c>
      <c r="J6658" s="117" t="s">
        <v>398</v>
      </c>
      <c r="K6658" s="117" t="s">
        <v>398</v>
      </c>
      <c r="L6658" s="117" t="s">
        <v>398</v>
      </c>
      <c r="M6658" s="117" t="s">
        <v>398</v>
      </c>
      <c r="N6658" s="117" t="s">
        <v>398</v>
      </c>
      <c r="O6658" s="125" t="s">
        <v>579</v>
      </c>
      <c r="P6658" s="117">
        <v>1</v>
      </c>
      <c r="Q6658" s="117" t="s">
        <v>398</v>
      </c>
      <c r="R6658" s="117" t="s">
        <v>398</v>
      </c>
      <c r="S6658" s="117" t="s">
        <v>398</v>
      </c>
      <c r="T6658" s="117" t="s">
        <v>398</v>
      </c>
      <c r="U6658" s="117" t="s">
        <v>398</v>
      </c>
      <c r="V6658" s="117" t="s">
        <v>398</v>
      </c>
      <c r="W6658" s="123">
        <v>85</v>
      </c>
      <c r="X6658" s="117" t="s">
        <v>907</v>
      </c>
      <c r="Y6658" s="120">
        <v>43565</v>
      </c>
      <c r="Z6658" s="121">
        <v>0.625</v>
      </c>
      <c r="AA6658" s="121">
        <v>0.71527777777777779</v>
      </c>
      <c r="AB6658" s="117" t="s">
        <v>582</v>
      </c>
      <c r="AC6658" s="119" t="s">
        <v>398</v>
      </c>
      <c r="AD6658" s="119" t="s">
        <v>398</v>
      </c>
    </row>
    <row r="6659" spans="1:30">
      <c r="A6659" s="117">
        <v>6658</v>
      </c>
      <c r="B6659" s="123" t="s">
        <v>469</v>
      </c>
      <c r="C6659" s="117" t="s">
        <v>5</v>
      </c>
      <c r="D6659" s="117" t="s">
        <v>595</v>
      </c>
      <c r="E6659" s="117">
        <v>6658</v>
      </c>
      <c r="F6659" s="117" t="s">
        <v>924</v>
      </c>
      <c r="G6659" s="117" t="s">
        <v>591</v>
      </c>
      <c r="H6659" s="117" t="s">
        <v>398</v>
      </c>
      <c r="I6659" s="117" t="s">
        <v>398</v>
      </c>
      <c r="J6659" s="117" t="s">
        <v>398</v>
      </c>
      <c r="K6659" s="117" t="s">
        <v>398</v>
      </c>
      <c r="L6659" s="117" t="s">
        <v>398</v>
      </c>
      <c r="M6659" s="117" t="s">
        <v>398</v>
      </c>
      <c r="N6659" s="117" t="s">
        <v>398</v>
      </c>
      <c r="O6659" s="125" t="s">
        <v>579</v>
      </c>
      <c r="P6659" s="117">
        <v>1</v>
      </c>
      <c r="Q6659" s="117" t="s">
        <v>398</v>
      </c>
      <c r="R6659" s="117" t="s">
        <v>398</v>
      </c>
      <c r="S6659" s="117" t="s">
        <v>398</v>
      </c>
      <c r="T6659" s="117" t="s">
        <v>398</v>
      </c>
      <c r="U6659" s="117" t="s">
        <v>398</v>
      </c>
      <c r="V6659" s="117" t="s">
        <v>398</v>
      </c>
      <c r="W6659" s="123">
        <v>85</v>
      </c>
      <c r="X6659" s="117" t="s">
        <v>907</v>
      </c>
      <c r="Y6659" s="120">
        <v>43565</v>
      </c>
      <c r="Z6659" s="121">
        <v>0.625</v>
      </c>
      <c r="AA6659" s="121">
        <v>0.71527777777777779</v>
      </c>
      <c r="AB6659" s="117" t="s">
        <v>582</v>
      </c>
      <c r="AC6659" s="119" t="s">
        <v>398</v>
      </c>
      <c r="AD6659" s="119" t="s">
        <v>398</v>
      </c>
    </row>
    <row r="6660" spans="1:30">
      <c r="A6660" s="117">
        <v>6659</v>
      </c>
      <c r="B6660" s="123" t="s">
        <v>469</v>
      </c>
      <c r="C6660" s="117" t="s">
        <v>5</v>
      </c>
      <c r="D6660" s="117" t="s">
        <v>595</v>
      </c>
      <c r="E6660" s="117">
        <v>6659</v>
      </c>
      <c r="F6660" s="117" t="s">
        <v>924</v>
      </c>
      <c r="G6660" s="117" t="s">
        <v>591</v>
      </c>
      <c r="H6660" s="117" t="s">
        <v>398</v>
      </c>
      <c r="I6660" s="117" t="s">
        <v>398</v>
      </c>
      <c r="J6660" s="117" t="s">
        <v>398</v>
      </c>
      <c r="K6660" s="117" t="s">
        <v>398</v>
      </c>
      <c r="L6660" s="117" t="s">
        <v>398</v>
      </c>
      <c r="M6660" s="117" t="s">
        <v>398</v>
      </c>
      <c r="N6660" s="117" t="s">
        <v>398</v>
      </c>
      <c r="O6660" s="125" t="s">
        <v>579</v>
      </c>
      <c r="P6660" s="117">
        <v>1</v>
      </c>
      <c r="Q6660" s="117" t="s">
        <v>398</v>
      </c>
      <c r="R6660" s="117" t="s">
        <v>398</v>
      </c>
      <c r="S6660" s="117" t="s">
        <v>398</v>
      </c>
      <c r="T6660" s="117" t="s">
        <v>398</v>
      </c>
      <c r="U6660" s="117" t="s">
        <v>398</v>
      </c>
      <c r="V6660" s="117" t="s">
        <v>398</v>
      </c>
      <c r="W6660" s="123">
        <v>85</v>
      </c>
      <c r="X6660" s="117" t="s">
        <v>907</v>
      </c>
      <c r="Y6660" s="120">
        <v>43565</v>
      </c>
      <c r="Z6660" s="121">
        <v>0.625</v>
      </c>
      <c r="AA6660" s="121">
        <v>0.71527777777777779</v>
      </c>
      <c r="AB6660" s="117" t="s">
        <v>582</v>
      </c>
      <c r="AC6660" s="119" t="s">
        <v>398</v>
      </c>
      <c r="AD6660" s="119" t="s">
        <v>398</v>
      </c>
    </row>
    <row r="6661" spans="1:30">
      <c r="A6661" s="117">
        <v>6660</v>
      </c>
      <c r="B6661" s="123" t="s">
        <v>469</v>
      </c>
      <c r="C6661" s="117" t="s">
        <v>5</v>
      </c>
      <c r="D6661" s="117" t="s">
        <v>595</v>
      </c>
      <c r="E6661" s="117">
        <v>6660</v>
      </c>
      <c r="F6661" s="117" t="s">
        <v>924</v>
      </c>
      <c r="G6661" s="117" t="s">
        <v>591</v>
      </c>
      <c r="H6661" s="117" t="s">
        <v>398</v>
      </c>
      <c r="I6661" s="117" t="s">
        <v>398</v>
      </c>
      <c r="J6661" s="117" t="s">
        <v>398</v>
      </c>
      <c r="K6661" s="117" t="s">
        <v>398</v>
      </c>
      <c r="L6661" s="117" t="s">
        <v>398</v>
      </c>
      <c r="M6661" s="117" t="s">
        <v>398</v>
      </c>
      <c r="N6661" s="117" t="s">
        <v>398</v>
      </c>
      <c r="O6661" s="125" t="s">
        <v>579</v>
      </c>
      <c r="P6661" s="117">
        <v>1</v>
      </c>
      <c r="Q6661" s="117" t="s">
        <v>398</v>
      </c>
      <c r="R6661" s="117" t="s">
        <v>398</v>
      </c>
      <c r="S6661" s="117" t="s">
        <v>398</v>
      </c>
      <c r="T6661" s="117" t="s">
        <v>398</v>
      </c>
      <c r="U6661" s="117" t="s">
        <v>398</v>
      </c>
      <c r="V6661" s="117" t="s">
        <v>398</v>
      </c>
      <c r="W6661" s="123">
        <v>85</v>
      </c>
      <c r="X6661" s="117" t="s">
        <v>907</v>
      </c>
      <c r="Y6661" s="120">
        <v>43565</v>
      </c>
      <c r="Z6661" s="121">
        <v>0.625</v>
      </c>
      <c r="AA6661" s="121">
        <v>0.71527777777777779</v>
      </c>
      <c r="AB6661" s="117" t="s">
        <v>582</v>
      </c>
      <c r="AC6661" s="119" t="s">
        <v>398</v>
      </c>
      <c r="AD6661" s="119" t="s">
        <v>398</v>
      </c>
    </row>
    <row r="6662" spans="1:30">
      <c r="A6662" s="117">
        <v>6661</v>
      </c>
      <c r="B6662" s="123" t="s">
        <v>469</v>
      </c>
      <c r="C6662" s="117" t="s">
        <v>5</v>
      </c>
      <c r="D6662" s="117" t="s">
        <v>595</v>
      </c>
      <c r="E6662" s="117">
        <v>6661</v>
      </c>
      <c r="F6662" s="117" t="s">
        <v>924</v>
      </c>
      <c r="G6662" s="117" t="s">
        <v>591</v>
      </c>
      <c r="H6662" s="117" t="s">
        <v>398</v>
      </c>
      <c r="I6662" s="117" t="s">
        <v>398</v>
      </c>
      <c r="J6662" s="117" t="s">
        <v>398</v>
      </c>
      <c r="K6662" s="117" t="s">
        <v>398</v>
      </c>
      <c r="L6662" s="117" t="s">
        <v>398</v>
      </c>
      <c r="M6662" s="117" t="s">
        <v>398</v>
      </c>
      <c r="N6662" s="117" t="s">
        <v>398</v>
      </c>
      <c r="O6662" s="125" t="s">
        <v>579</v>
      </c>
      <c r="P6662" s="117">
        <v>1</v>
      </c>
      <c r="Q6662" s="117" t="s">
        <v>398</v>
      </c>
      <c r="R6662" s="117" t="s">
        <v>398</v>
      </c>
      <c r="S6662" s="117" t="s">
        <v>398</v>
      </c>
      <c r="T6662" s="117" t="s">
        <v>398</v>
      </c>
      <c r="U6662" s="117" t="s">
        <v>398</v>
      </c>
      <c r="V6662" s="117" t="s">
        <v>398</v>
      </c>
      <c r="W6662" s="123">
        <v>85</v>
      </c>
      <c r="X6662" s="117" t="s">
        <v>907</v>
      </c>
      <c r="Y6662" s="120">
        <v>43565</v>
      </c>
      <c r="Z6662" s="121">
        <v>0.625</v>
      </c>
      <c r="AA6662" s="121">
        <v>0.71527777777777779</v>
      </c>
      <c r="AB6662" s="117" t="s">
        <v>582</v>
      </c>
      <c r="AC6662" s="119" t="s">
        <v>398</v>
      </c>
      <c r="AD6662" s="119" t="s">
        <v>398</v>
      </c>
    </row>
    <row r="6663" spans="1:30">
      <c r="A6663" s="117">
        <v>6662</v>
      </c>
      <c r="B6663" s="123" t="s">
        <v>469</v>
      </c>
      <c r="C6663" s="117" t="s">
        <v>5</v>
      </c>
      <c r="D6663" s="117" t="s">
        <v>595</v>
      </c>
      <c r="E6663" s="117">
        <v>6662</v>
      </c>
      <c r="F6663" s="117" t="s">
        <v>924</v>
      </c>
      <c r="G6663" s="117" t="s">
        <v>591</v>
      </c>
      <c r="H6663" s="117" t="s">
        <v>398</v>
      </c>
      <c r="I6663" s="117" t="s">
        <v>398</v>
      </c>
      <c r="J6663" s="117" t="s">
        <v>398</v>
      </c>
      <c r="K6663" s="117" t="s">
        <v>398</v>
      </c>
      <c r="L6663" s="117" t="s">
        <v>398</v>
      </c>
      <c r="M6663" s="117" t="s">
        <v>398</v>
      </c>
      <c r="N6663" s="117" t="s">
        <v>398</v>
      </c>
      <c r="O6663" s="125" t="s">
        <v>579</v>
      </c>
      <c r="P6663" s="117">
        <v>1</v>
      </c>
      <c r="Q6663" s="117" t="s">
        <v>398</v>
      </c>
      <c r="R6663" s="117" t="s">
        <v>398</v>
      </c>
      <c r="S6663" s="117" t="s">
        <v>398</v>
      </c>
      <c r="T6663" s="117" t="s">
        <v>398</v>
      </c>
      <c r="U6663" s="117" t="s">
        <v>398</v>
      </c>
      <c r="V6663" s="117" t="s">
        <v>398</v>
      </c>
      <c r="W6663" s="123">
        <v>85</v>
      </c>
      <c r="X6663" s="117" t="s">
        <v>907</v>
      </c>
      <c r="Y6663" s="120">
        <v>43565</v>
      </c>
      <c r="Z6663" s="121">
        <v>0.625</v>
      </c>
      <c r="AA6663" s="121">
        <v>0.71527777777777779</v>
      </c>
      <c r="AB6663" s="117" t="s">
        <v>582</v>
      </c>
      <c r="AC6663" s="119" t="s">
        <v>398</v>
      </c>
      <c r="AD6663" s="119" t="s">
        <v>398</v>
      </c>
    </row>
    <row r="6664" spans="1:30">
      <c r="A6664" s="117">
        <v>6663</v>
      </c>
      <c r="B6664" s="123" t="s">
        <v>469</v>
      </c>
      <c r="C6664" s="117" t="s">
        <v>5</v>
      </c>
      <c r="D6664" s="117" t="s">
        <v>595</v>
      </c>
      <c r="E6664" s="117">
        <v>6663</v>
      </c>
      <c r="F6664" s="117" t="s">
        <v>924</v>
      </c>
      <c r="G6664" s="117" t="s">
        <v>591</v>
      </c>
      <c r="H6664" s="117" t="s">
        <v>398</v>
      </c>
      <c r="I6664" s="117" t="s">
        <v>398</v>
      </c>
      <c r="J6664" s="117" t="s">
        <v>398</v>
      </c>
      <c r="K6664" s="117" t="s">
        <v>398</v>
      </c>
      <c r="L6664" s="117" t="s">
        <v>398</v>
      </c>
      <c r="M6664" s="117" t="s">
        <v>398</v>
      </c>
      <c r="N6664" s="117" t="s">
        <v>398</v>
      </c>
      <c r="O6664" s="125" t="s">
        <v>579</v>
      </c>
      <c r="P6664" s="117">
        <v>1</v>
      </c>
      <c r="Q6664" s="117" t="s">
        <v>398</v>
      </c>
      <c r="R6664" s="117" t="s">
        <v>398</v>
      </c>
      <c r="S6664" s="117" t="s">
        <v>398</v>
      </c>
      <c r="T6664" s="117" t="s">
        <v>398</v>
      </c>
      <c r="U6664" s="117" t="s">
        <v>398</v>
      </c>
      <c r="V6664" s="117" t="s">
        <v>398</v>
      </c>
      <c r="W6664" s="123">
        <v>85</v>
      </c>
      <c r="X6664" s="117" t="s">
        <v>907</v>
      </c>
      <c r="Y6664" s="120">
        <v>43565</v>
      </c>
      <c r="Z6664" s="121">
        <v>0.625</v>
      </c>
      <c r="AA6664" s="121">
        <v>0.71527777777777779</v>
      </c>
      <c r="AB6664" s="117" t="s">
        <v>582</v>
      </c>
      <c r="AC6664" s="119" t="s">
        <v>398</v>
      </c>
      <c r="AD6664" s="119" t="s">
        <v>398</v>
      </c>
    </row>
    <row r="6665" spans="1:30">
      <c r="A6665" s="117">
        <v>6664</v>
      </c>
      <c r="B6665" s="123" t="s">
        <v>469</v>
      </c>
      <c r="C6665" s="117" t="s">
        <v>5</v>
      </c>
      <c r="D6665" s="117" t="s">
        <v>595</v>
      </c>
      <c r="E6665" s="117">
        <v>6664</v>
      </c>
      <c r="F6665" s="117" t="s">
        <v>924</v>
      </c>
      <c r="G6665" s="117" t="s">
        <v>591</v>
      </c>
      <c r="H6665" s="117" t="s">
        <v>398</v>
      </c>
      <c r="I6665" s="117" t="s">
        <v>398</v>
      </c>
      <c r="J6665" s="117" t="s">
        <v>398</v>
      </c>
      <c r="K6665" s="117" t="s">
        <v>398</v>
      </c>
      <c r="L6665" s="117" t="s">
        <v>398</v>
      </c>
      <c r="M6665" s="117" t="s">
        <v>398</v>
      </c>
      <c r="N6665" s="117" t="s">
        <v>398</v>
      </c>
      <c r="O6665" s="125" t="s">
        <v>579</v>
      </c>
      <c r="P6665" s="117">
        <v>1</v>
      </c>
      <c r="Q6665" s="117" t="s">
        <v>398</v>
      </c>
      <c r="R6665" s="117" t="s">
        <v>398</v>
      </c>
      <c r="S6665" s="117" t="s">
        <v>398</v>
      </c>
      <c r="T6665" s="117" t="s">
        <v>398</v>
      </c>
      <c r="U6665" s="117" t="s">
        <v>398</v>
      </c>
      <c r="V6665" s="117" t="s">
        <v>398</v>
      </c>
      <c r="W6665" s="123">
        <v>85</v>
      </c>
      <c r="X6665" s="117" t="s">
        <v>907</v>
      </c>
      <c r="Y6665" s="120">
        <v>43565</v>
      </c>
      <c r="Z6665" s="121">
        <v>0.625</v>
      </c>
      <c r="AA6665" s="121">
        <v>0.71527777777777779</v>
      </c>
      <c r="AB6665" s="117" t="s">
        <v>582</v>
      </c>
      <c r="AC6665" s="119" t="s">
        <v>398</v>
      </c>
      <c r="AD6665" s="119" t="s">
        <v>398</v>
      </c>
    </row>
    <row r="6666" spans="1:30">
      <c r="A6666" s="117">
        <v>6665</v>
      </c>
      <c r="B6666" s="123" t="s">
        <v>469</v>
      </c>
      <c r="C6666" s="117" t="s">
        <v>5</v>
      </c>
      <c r="D6666" s="117" t="s">
        <v>595</v>
      </c>
      <c r="E6666" s="117">
        <v>6665</v>
      </c>
      <c r="F6666" s="117" t="s">
        <v>924</v>
      </c>
      <c r="G6666" s="117" t="s">
        <v>591</v>
      </c>
      <c r="H6666" s="117" t="s">
        <v>398</v>
      </c>
      <c r="I6666" s="117" t="s">
        <v>398</v>
      </c>
      <c r="J6666" s="117" t="s">
        <v>398</v>
      </c>
      <c r="K6666" s="117" t="s">
        <v>398</v>
      </c>
      <c r="L6666" s="117" t="s">
        <v>398</v>
      </c>
      <c r="M6666" s="117" t="s">
        <v>398</v>
      </c>
      <c r="N6666" s="117" t="s">
        <v>398</v>
      </c>
      <c r="O6666" s="125" t="s">
        <v>579</v>
      </c>
      <c r="P6666" s="117">
        <v>1</v>
      </c>
      <c r="Q6666" s="117" t="s">
        <v>398</v>
      </c>
      <c r="R6666" s="117" t="s">
        <v>398</v>
      </c>
      <c r="S6666" s="117" t="s">
        <v>398</v>
      </c>
      <c r="T6666" s="117" t="s">
        <v>398</v>
      </c>
      <c r="U6666" s="117" t="s">
        <v>398</v>
      </c>
      <c r="V6666" s="117" t="s">
        <v>398</v>
      </c>
      <c r="W6666" s="123">
        <v>85</v>
      </c>
      <c r="X6666" s="117" t="s">
        <v>907</v>
      </c>
      <c r="Y6666" s="120">
        <v>43565</v>
      </c>
      <c r="Z6666" s="121">
        <v>0.625</v>
      </c>
      <c r="AA6666" s="121">
        <v>0.71527777777777779</v>
      </c>
      <c r="AB6666" s="117" t="s">
        <v>582</v>
      </c>
      <c r="AC6666" s="119" t="s">
        <v>398</v>
      </c>
      <c r="AD6666" s="119" t="s">
        <v>398</v>
      </c>
    </row>
    <row r="6667" spans="1:30">
      <c r="A6667" s="117">
        <v>6666</v>
      </c>
      <c r="B6667" s="123" t="s">
        <v>469</v>
      </c>
      <c r="C6667" s="117" t="s">
        <v>5</v>
      </c>
      <c r="D6667" s="117" t="s">
        <v>595</v>
      </c>
      <c r="E6667" s="117">
        <v>6666</v>
      </c>
      <c r="F6667" s="117" t="s">
        <v>924</v>
      </c>
      <c r="G6667" s="117" t="s">
        <v>591</v>
      </c>
      <c r="H6667" s="117" t="s">
        <v>398</v>
      </c>
      <c r="I6667" s="117" t="s">
        <v>398</v>
      </c>
      <c r="J6667" s="117" t="s">
        <v>398</v>
      </c>
      <c r="K6667" s="117" t="s">
        <v>398</v>
      </c>
      <c r="L6667" s="117" t="s">
        <v>398</v>
      </c>
      <c r="M6667" s="117" t="s">
        <v>398</v>
      </c>
      <c r="N6667" s="117" t="s">
        <v>398</v>
      </c>
      <c r="O6667" s="125" t="s">
        <v>579</v>
      </c>
      <c r="P6667" s="117">
        <v>1</v>
      </c>
      <c r="Q6667" s="117" t="s">
        <v>398</v>
      </c>
      <c r="R6667" s="117" t="s">
        <v>398</v>
      </c>
      <c r="S6667" s="117" t="s">
        <v>398</v>
      </c>
      <c r="T6667" s="117" t="s">
        <v>398</v>
      </c>
      <c r="U6667" s="117" t="s">
        <v>398</v>
      </c>
      <c r="V6667" s="117" t="s">
        <v>398</v>
      </c>
      <c r="W6667" s="123">
        <v>85</v>
      </c>
      <c r="X6667" s="117" t="s">
        <v>907</v>
      </c>
      <c r="Y6667" s="120">
        <v>43565</v>
      </c>
      <c r="Z6667" s="121">
        <v>0.625</v>
      </c>
      <c r="AA6667" s="121">
        <v>0.71527777777777779</v>
      </c>
      <c r="AB6667" s="117" t="s">
        <v>582</v>
      </c>
      <c r="AC6667" s="119" t="s">
        <v>398</v>
      </c>
      <c r="AD6667" s="119" t="s">
        <v>398</v>
      </c>
    </row>
    <row r="6668" spans="1:30">
      <c r="A6668" s="117">
        <v>6667</v>
      </c>
      <c r="B6668" s="123" t="s">
        <v>469</v>
      </c>
      <c r="C6668" s="117" t="s">
        <v>5</v>
      </c>
      <c r="D6668" s="117" t="s">
        <v>595</v>
      </c>
      <c r="E6668" s="117">
        <v>6667</v>
      </c>
      <c r="F6668" s="117" t="s">
        <v>924</v>
      </c>
      <c r="G6668" s="117" t="s">
        <v>591</v>
      </c>
      <c r="H6668" s="117" t="s">
        <v>398</v>
      </c>
      <c r="I6668" s="117" t="s">
        <v>398</v>
      </c>
      <c r="J6668" s="117" t="s">
        <v>398</v>
      </c>
      <c r="K6668" s="117" t="s">
        <v>398</v>
      </c>
      <c r="L6668" s="117" t="s">
        <v>398</v>
      </c>
      <c r="M6668" s="117" t="s">
        <v>398</v>
      </c>
      <c r="N6668" s="117" t="s">
        <v>398</v>
      </c>
      <c r="O6668" s="125" t="s">
        <v>579</v>
      </c>
      <c r="P6668" s="117">
        <v>1</v>
      </c>
      <c r="Q6668" s="117" t="s">
        <v>398</v>
      </c>
      <c r="R6668" s="117" t="s">
        <v>398</v>
      </c>
      <c r="S6668" s="117" t="s">
        <v>398</v>
      </c>
      <c r="T6668" s="117" t="s">
        <v>398</v>
      </c>
      <c r="U6668" s="117" t="s">
        <v>398</v>
      </c>
      <c r="V6668" s="117" t="s">
        <v>398</v>
      </c>
      <c r="W6668" s="123">
        <v>85</v>
      </c>
      <c r="X6668" s="117" t="s">
        <v>907</v>
      </c>
      <c r="Y6668" s="120">
        <v>43565</v>
      </c>
      <c r="Z6668" s="121">
        <v>0.625</v>
      </c>
      <c r="AA6668" s="121">
        <v>0.71527777777777779</v>
      </c>
      <c r="AB6668" s="117" t="s">
        <v>582</v>
      </c>
      <c r="AC6668" s="119" t="s">
        <v>398</v>
      </c>
      <c r="AD6668" s="119" t="s">
        <v>398</v>
      </c>
    </row>
    <row r="6669" spans="1:30">
      <c r="A6669" s="117">
        <v>6668</v>
      </c>
      <c r="B6669" s="123" t="s">
        <v>469</v>
      </c>
      <c r="C6669" s="117" t="s">
        <v>5</v>
      </c>
      <c r="D6669" s="117" t="s">
        <v>595</v>
      </c>
      <c r="E6669" s="117">
        <v>6668</v>
      </c>
      <c r="F6669" s="117" t="s">
        <v>924</v>
      </c>
      <c r="G6669" s="117" t="s">
        <v>591</v>
      </c>
      <c r="H6669" s="117" t="s">
        <v>398</v>
      </c>
      <c r="I6669" s="117" t="s">
        <v>398</v>
      </c>
      <c r="J6669" s="117" t="s">
        <v>398</v>
      </c>
      <c r="K6669" s="117" t="s">
        <v>398</v>
      </c>
      <c r="L6669" s="117" t="s">
        <v>398</v>
      </c>
      <c r="M6669" s="117" t="s">
        <v>398</v>
      </c>
      <c r="N6669" s="117" t="s">
        <v>398</v>
      </c>
      <c r="O6669" s="125" t="s">
        <v>579</v>
      </c>
      <c r="P6669" s="117">
        <v>1</v>
      </c>
      <c r="Q6669" s="117" t="s">
        <v>398</v>
      </c>
      <c r="R6669" s="117" t="s">
        <v>398</v>
      </c>
      <c r="S6669" s="117" t="s">
        <v>398</v>
      </c>
      <c r="T6669" s="117" t="s">
        <v>398</v>
      </c>
      <c r="U6669" s="117" t="s">
        <v>398</v>
      </c>
      <c r="V6669" s="117" t="s">
        <v>398</v>
      </c>
      <c r="W6669" s="123">
        <v>85</v>
      </c>
      <c r="X6669" s="117" t="s">
        <v>907</v>
      </c>
      <c r="Y6669" s="120">
        <v>43565</v>
      </c>
      <c r="Z6669" s="121">
        <v>0.625</v>
      </c>
      <c r="AA6669" s="121">
        <v>0.71527777777777779</v>
      </c>
      <c r="AB6669" s="117" t="s">
        <v>582</v>
      </c>
      <c r="AC6669" s="119" t="s">
        <v>398</v>
      </c>
      <c r="AD6669" s="119" t="s">
        <v>398</v>
      </c>
    </row>
    <row r="6670" spans="1:30">
      <c r="A6670" s="117">
        <v>6669</v>
      </c>
      <c r="B6670" s="123" t="s">
        <v>469</v>
      </c>
      <c r="C6670" s="117" t="s">
        <v>5</v>
      </c>
      <c r="D6670" s="117" t="s">
        <v>595</v>
      </c>
      <c r="E6670" s="117">
        <v>6669</v>
      </c>
      <c r="F6670" s="117" t="s">
        <v>924</v>
      </c>
      <c r="G6670" s="117" t="s">
        <v>591</v>
      </c>
      <c r="H6670" s="117" t="s">
        <v>398</v>
      </c>
      <c r="I6670" s="117" t="s">
        <v>398</v>
      </c>
      <c r="J6670" s="117" t="s">
        <v>398</v>
      </c>
      <c r="K6670" s="117" t="s">
        <v>398</v>
      </c>
      <c r="L6670" s="117" t="s">
        <v>398</v>
      </c>
      <c r="M6670" s="117" t="s">
        <v>398</v>
      </c>
      <c r="N6670" s="117" t="s">
        <v>398</v>
      </c>
      <c r="O6670" s="125" t="s">
        <v>579</v>
      </c>
      <c r="P6670" s="117">
        <v>1</v>
      </c>
      <c r="Q6670" s="117" t="s">
        <v>398</v>
      </c>
      <c r="R6670" s="117" t="s">
        <v>398</v>
      </c>
      <c r="S6670" s="117" t="s">
        <v>398</v>
      </c>
      <c r="T6670" s="117" t="s">
        <v>398</v>
      </c>
      <c r="U6670" s="117" t="s">
        <v>398</v>
      </c>
      <c r="V6670" s="117" t="s">
        <v>398</v>
      </c>
      <c r="W6670" s="123">
        <v>85</v>
      </c>
      <c r="X6670" s="117" t="s">
        <v>907</v>
      </c>
      <c r="Y6670" s="120">
        <v>43565</v>
      </c>
      <c r="Z6670" s="121">
        <v>0.625</v>
      </c>
      <c r="AA6670" s="121">
        <v>0.71527777777777779</v>
      </c>
      <c r="AB6670" s="117" t="s">
        <v>582</v>
      </c>
      <c r="AC6670" s="119" t="s">
        <v>398</v>
      </c>
      <c r="AD6670" s="119" t="s">
        <v>398</v>
      </c>
    </row>
    <row r="6671" spans="1:30">
      <c r="A6671" s="117">
        <v>6670</v>
      </c>
      <c r="B6671" s="123" t="s">
        <v>469</v>
      </c>
      <c r="C6671" s="117" t="s">
        <v>5</v>
      </c>
      <c r="D6671" s="117" t="s">
        <v>595</v>
      </c>
      <c r="E6671" s="117">
        <v>6670</v>
      </c>
      <c r="F6671" s="117" t="s">
        <v>924</v>
      </c>
      <c r="G6671" s="117" t="s">
        <v>591</v>
      </c>
      <c r="H6671" s="117" t="s">
        <v>398</v>
      </c>
      <c r="I6671" s="117" t="s">
        <v>398</v>
      </c>
      <c r="J6671" s="117" t="s">
        <v>398</v>
      </c>
      <c r="K6671" s="117" t="s">
        <v>398</v>
      </c>
      <c r="L6671" s="117" t="s">
        <v>398</v>
      </c>
      <c r="M6671" s="117" t="s">
        <v>398</v>
      </c>
      <c r="N6671" s="117" t="s">
        <v>398</v>
      </c>
      <c r="O6671" s="125" t="s">
        <v>579</v>
      </c>
      <c r="P6671" s="117">
        <v>1</v>
      </c>
      <c r="Q6671" s="117" t="s">
        <v>398</v>
      </c>
      <c r="R6671" s="117" t="s">
        <v>398</v>
      </c>
      <c r="S6671" s="117" t="s">
        <v>398</v>
      </c>
      <c r="T6671" s="117" t="s">
        <v>398</v>
      </c>
      <c r="U6671" s="117" t="s">
        <v>398</v>
      </c>
      <c r="V6671" s="117" t="s">
        <v>398</v>
      </c>
      <c r="W6671" s="123">
        <v>85</v>
      </c>
      <c r="X6671" s="117" t="s">
        <v>907</v>
      </c>
      <c r="Y6671" s="120">
        <v>43565</v>
      </c>
      <c r="Z6671" s="121">
        <v>0.625</v>
      </c>
      <c r="AA6671" s="121">
        <v>0.71527777777777779</v>
      </c>
      <c r="AB6671" s="117" t="s">
        <v>582</v>
      </c>
      <c r="AC6671" s="119" t="s">
        <v>398</v>
      </c>
      <c r="AD6671" s="119" t="s">
        <v>398</v>
      </c>
    </row>
    <row r="6672" spans="1:30">
      <c r="A6672" s="117">
        <v>6671</v>
      </c>
      <c r="B6672" s="123" t="s">
        <v>469</v>
      </c>
      <c r="C6672" s="117" t="s">
        <v>5</v>
      </c>
      <c r="D6672" s="117" t="s">
        <v>595</v>
      </c>
      <c r="E6672" s="117">
        <v>6671</v>
      </c>
      <c r="F6672" s="117" t="s">
        <v>924</v>
      </c>
      <c r="G6672" s="117" t="s">
        <v>591</v>
      </c>
      <c r="H6672" s="117" t="s">
        <v>398</v>
      </c>
      <c r="I6672" s="117" t="s">
        <v>398</v>
      </c>
      <c r="J6672" s="117" t="s">
        <v>398</v>
      </c>
      <c r="K6672" s="117" t="s">
        <v>398</v>
      </c>
      <c r="L6672" s="117" t="s">
        <v>398</v>
      </c>
      <c r="M6672" s="117" t="s">
        <v>398</v>
      </c>
      <c r="N6672" s="117" t="s">
        <v>398</v>
      </c>
      <c r="O6672" s="125" t="s">
        <v>579</v>
      </c>
      <c r="P6672" s="117">
        <v>1</v>
      </c>
      <c r="Q6672" s="117" t="s">
        <v>398</v>
      </c>
      <c r="R6672" s="117" t="s">
        <v>398</v>
      </c>
      <c r="S6672" s="117" t="s">
        <v>398</v>
      </c>
      <c r="T6672" s="117" t="s">
        <v>398</v>
      </c>
      <c r="U6672" s="117" t="s">
        <v>398</v>
      </c>
      <c r="V6672" s="117" t="s">
        <v>398</v>
      </c>
      <c r="W6672" s="123">
        <v>85</v>
      </c>
      <c r="X6672" s="117" t="s">
        <v>907</v>
      </c>
      <c r="Y6672" s="120">
        <v>43565</v>
      </c>
      <c r="Z6672" s="121">
        <v>0.625</v>
      </c>
      <c r="AA6672" s="121">
        <v>0.71527777777777779</v>
      </c>
      <c r="AB6672" s="117" t="s">
        <v>582</v>
      </c>
      <c r="AC6672" s="119" t="s">
        <v>398</v>
      </c>
      <c r="AD6672" s="119" t="s">
        <v>398</v>
      </c>
    </row>
    <row r="6673" spans="1:30">
      <c r="A6673" s="117">
        <v>6672</v>
      </c>
      <c r="B6673" s="123" t="s">
        <v>469</v>
      </c>
      <c r="C6673" s="117" t="s">
        <v>5</v>
      </c>
      <c r="D6673" s="117" t="s">
        <v>595</v>
      </c>
      <c r="E6673" s="117">
        <v>6672</v>
      </c>
      <c r="F6673" s="117" t="s">
        <v>924</v>
      </c>
      <c r="G6673" s="117" t="s">
        <v>591</v>
      </c>
      <c r="H6673" s="117" t="s">
        <v>398</v>
      </c>
      <c r="I6673" s="117" t="s">
        <v>398</v>
      </c>
      <c r="J6673" s="117" t="s">
        <v>398</v>
      </c>
      <c r="K6673" s="117" t="s">
        <v>398</v>
      </c>
      <c r="L6673" s="117" t="s">
        <v>398</v>
      </c>
      <c r="M6673" s="117" t="s">
        <v>398</v>
      </c>
      <c r="N6673" s="117" t="s">
        <v>398</v>
      </c>
      <c r="O6673" s="125" t="s">
        <v>579</v>
      </c>
      <c r="P6673" s="117">
        <v>1</v>
      </c>
      <c r="Q6673" s="117" t="s">
        <v>398</v>
      </c>
      <c r="R6673" s="117" t="s">
        <v>398</v>
      </c>
      <c r="S6673" s="117" t="s">
        <v>398</v>
      </c>
      <c r="T6673" s="117" t="s">
        <v>398</v>
      </c>
      <c r="U6673" s="117" t="s">
        <v>398</v>
      </c>
      <c r="V6673" s="117" t="s">
        <v>398</v>
      </c>
      <c r="W6673" s="123">
        <v>85</v>
      </c>
      <c r="X6673" s="117" t="s">
        <v>907</v>
      </c>
      <c r="Y6673" s="120">
        <v>43565</v>
      </c>
      <c r="Z6673" s="121">
        <v>0.625</v>
      </c>
      <c r="AA6673" s="121">
        <v>0.71527777777777779</v>
      </c>
      <c r="AB6673" s="117" t="s">
        <v>582</v>
      </c>
      <c r="AC6673" s="119" t="s">
        <v>398</v>
      </c>
      <c r="AD6673" s="119" t="s">
        <v>398</v>
      </c>
    </row>
    <row r="6674" spans="1:30">
      <c r="A6674" s="117">
        <v>6673</v>
      </c>
      <c r="B6674" s="123" t="s">
        <v>469</v>
      </c>
      <c r="C6674" s="117" t="s">
        <v>5</v>
      </c>
      <c r="D6674" s="117" t="s">
        <v>595</v>
      </c>
      <c r="E6674" s="117">
        <v>6673</v>
      </c>
      <c r="F6674" s="117" t="s">
        <v>924</v>
      </c>
      <c r="G6674" s="117" t="s">
        <v>591</v>
      </c>
      <c r="H6674" s="117" t="s">
        <v>398</v>
      </c>
      <c r="I6674" s="117" t="s">
        <v>398</v>
      </c>
      <c r="J6674" s="117" t="s">
        <v>398</v>
      </c>
      <c r="K6674" s="117" t="s">
        <v>398</v>
      </c>
      <c r="L6674" s="117" t="s">
        <v>398</v>
      </c>
      <c r="M6674" s="117" t="s">
        <v>398</v>
      </c>
      <c r="N6674" s="117" t="s">
        <v>398</v>
      </c>
      <c r="O6674" s="125" t="s">
        <v>579</v>
      </c>
      <c r="P6674" s="117">
        <v>1</v>
      </c>
      <c r="Q6674" s="117" t="s">
        <v>398</v>
      </c>
      <c r="R6674" s="117" t="s">
        <v>398</v>
      </c>
      <c r="S6674" s="117" t="s">
        <v>398</v>
      </c>
      <c r="T6674" s="117" t="s">
        <v>398</v>
      </c>
      <c r="U6674" s="117" t="s">
        <v>398</v>
      </c>
      <c r="V6674" s="117" t="s">
        <v>398</v>
      </c>
      <c r="W6674" s="123">
        <v>85</v>
      </c>
      <c r="X6674" s="117" t="s">
        <v>907</v>
      </c>
      <c r="Y6674" s="120">
        <v>43565</v>
      </c>
      <c r="Z6674" s="121">
        <v>0.625</v>
      </c>
      <c r="AA6674" s="121">
        <v>0.71527777777777779</v>
      </c>
      <c r="AB6674" s="117" t="s">
        <v>582</v>
      </c>
      <c r="AC6674" s="119" t="s">
        <v>398</v>
      </c>
      <c r="AD6674" s="119" t="s">
        <v>398</v>
      </c>
    </row>
    <row r="6675" spans="1:30">
      <c r="A6675" s="117">
        <v>6674</v>
      </c>
      <c r="B6675" s="123" t="s">
        <v>469</v>
      </c>
      <c r="C6675" s="117" t="s">
        <v>5</v>
      </c>
      <c r="D6675" s="117" t="s">
        <v>595</v>
      </c>
      <c r="E6675" s="117">
        <v>6674</v>
      </c>
      <c r="F6675" s="117" t="s">
        <v>924</v>
      </c>
      <c r="G6675" s="117" t="s">
        <v>591</v>
      </c>
      <c r="H6675" s="117" t="s">
        <v>398</v>
      </c>
      <c r="I6675" s="117" t="s">
        <v>398</v>
      </c>
      <c r="J6675" s="117" t="s">
        <v>398</v>
      </c>
      <c r="K6675" s="117" t="s">
        <v>398</v>
      </c>
      <c r="L6675" s="117" t="s">
        <v>398</v>
      </c>
      <c r="M6675" s="117" t="s">
        <v>398</v>
      </c>
      <c r="N6675" s="117" t="s">
        <v>398</v>
      </c>
      <c r="O6675" s="125" t="s">
        <v>579</v>
      </c>
      <c r="P6675" s="117">
        <v>1</v>
      </c>
      <c r="Q6675" s="117" t="s">
        <v>398</v>
      </c>
      <c r="R6675" s="117" t="s">
        <v>398</v>
      </c>
      <c r="S6675" s="117" t="s">
        <v>398</v>
      </c>
      <c r="T6675" s="117" t="s">
        <v>398</v>
      </c>
      <c r="U6675" s="117" t="s">
        <v>398</v>
      </c>
      <c r="V6675" s="117" t="s">
        <v>398</v>
      </c>
      <c r="W6675" s="123">
        <v>85</v>
      </c>
      <c r="X6675" s="117" t="s">
        <v>907</v>
      </c>
      <c r="Y6675" s="120">
        <v>43565</v>
      </c>
      <c r="Z6675" s="121">
        <v>0.625</v>
      </c>
      <c r="AA6675" s="121">
        <v>0.71527777777777779</v>
      </c>
      <c r="AB6675" s="117" t="s">
        <v>582</v>
      </c>
      <c r="AC6675" s="119" t="s">
        <v>398</v>
      </c>
      <c r="AD6675" s="119" t="s">
        <v>398</v>
      </c>
    </row>
    <row r="6676" spans="1:30">
      <c r="A6676" s="117">
        <v>6675</v>
      </c>
      <c r="B6676" s="123" t="s">
        <v>469</v>
      </c>
      <c r="C6676" s="117" t="s">
        <v>5</v>
      </c>
      <c r="D6676" s="117" t="s">
        <v>595</v>
      </c>
      <c r="E6676" s="117">
        <v>6675</v>
      </c>
      <c r="F6676" s="117" t="s">
        <v>924</v>
      </c>
      <c r="G6676" s="117" t="s">
        <v>591</v>
      </c>
      <c r="H6676" s="117" t="s">
        <v>398</v>
      </c>
      <c r="I6676" s="117" t="s">
        <v>398</v>
      </c>
      <c r="J6676" s="117" t="s">
        <v>398</v>
      </c>
      <c r="K6676" s="117" t="s">
        <v>398</v>
      </c>
      <c r="L6676" s="117" t="s">
        <v>398</v>
      </c>
      <c r="M6676" s="117" t="s">
        <v>398</v>
      </c>
      <c r="N6676" s="117" t="s">
        <v>398</v>
      </c>
      <c r="O6676" s="125" t="s">
        <v>579</v>
      </c>
      <c r="P6676" s="117">
        <v>1</v>
      </c>
      <c r="Q6676" s="117" t="s">
        <v>398</v>
      </c>
      <c r="R6676" s="117" t="s">
        <v>398</v>
      </c>
      <c r="S6676" s="117" t="s">
        <v>398</v>
      </c>
      <c r="T6676" s="117" t="s">
        <v>398</v>
      </c>
      <c r="U6676" s="117" t="s">
        <v>398</v>
      </c>
      <c r="V6676" s="117" t="s">
        <v>398</v>
      </c>
      <c r="W6676" s="123">
        <v>85</v>
      </c>
      <c r="X6676" s="117" t="s">
        <v>907</v>
      </c>
      <c r="Y6676" s="120">
        <v>43565</v>
      </c>
      <c r="Z6676" s="121">
        <v>0.625</v>
      </c>
      <c r="AA6676" s="121">
        <v>0.71527777777777779</v>
      </c>
      <c r="AB6676" s="117" t="s">
        <v>582</v>
      </c>
      <c r="AC6676" s="119" t="s">
        <v>398</v>
      </c>
      <c r="AD6676" s="119" t="s">
        <v>398</v>
      </c>
    </row>
    <row r="6677" spans="1:30">
      <c r="A6677" s="117">
        <v>6676</v>
      </c>
      <c r="B6677" s="123" t="s">
        <v>469</v>
      </c>
      <c r="C6677" s="117" t="s">
        <v>5</v>
      </c>
      <c r="D6677" s="117" t="s">
        <v>595</v>
      </c>
      <c r="E6677" s="117">
        <v>6676</v>
      </c>
      <c r="F6677" s="117" t="s">
        <v>924</v>
      </c>
      <c r="G6677" s="117" t="s">
        <v>591</v>
      </c>
      <c r="H6677" s="117" t="s">
        <v>398</v>
      </c>
      <c r="I6677" s="117" t="s">
        <v>398</v>
      </c>
      <c r="J6677" s="117" t="s">
        <v>398</v>
      </c>
      <c r="K6677" s="117" t="s">
        <v>398</v>
      </c>
      <c r="L6677" s="117" t="s">
        <v>398</v>
      </c>
      <c r="M6677" s="117" t="s">
        <v>398</v>
      </c>
      <c r="N6677" s="117" t="s">
        <v>398</v>
      </c>
      <c r="O6677" s="125" t="s">
        <v>579</v>
      </c>
      <c r="P6677" s="117">
        <v>1</v>
      </c>
      <c r="Q6677" s="117" t="s">
        <v>398</v>
      </c>
      <c r="R6677" s="117" t="s">
        <v>398</v>
      </c>
      <c r="S6677" s="117" t="s">
        <v>398</v>
      </c>
      <c r="T6677" s="117" t="s">
        <v>398</v>
      </c>
      <c r="U6677" s="117" t="s">
        <v>398</v>
      </c>
      <c r="V6677" s="117" t="s">
        <v>398</v>
      </c>
      <c r="W6677" s="123">
        <v>85</v>
      </c>
      <c r="X6677" s="117" t="s">
        <v>907</v>
      </c>
      <c r="Y6677" s="120">
        <v>43565</v>
      </c>
      <c r="Z6677" s="121">
        <v>0.625</v>
      </c>
      <c r="AA6677" s="121">
        <v>0.71527777777777779</v>
      </c>
      <c r="AB6677" s="117" t="s">
        <v>582</v>
      </c>
      <c r="AC6677" s="119" t="s">
        <v>398</v>
      </c>
      <c r="AD6677" s="119" t="s">
        <v>398</v>
      </c>
    </row>
    <row r="6678" spans="1:30">
      <c r="A6678" s="117">
        <v>6677</v>
      </c>
      <c r="B6678" s="123" t="s">
        <v>469</v>
      </c>
      <c r="C6678" s="117" t="s">
        <v>5</v>
      </c>
      <c r="D6678" s="117" t="s">
        <v>595</v>
      </c>
      <c r="E6678" s="117">
        <v>6677</v>
      </c>
      <c r="F6678" s="117" t="s">
        <v>924</v>
      </c>
      <c r="G6678" s="117" t="s">
        <v>591</v>
      </c>
      <c r="H6678" s="117" t="s">
        <v>398</v>
      </c>
      <c r="I6678" s="117" t="s">
        <v>398</v>
      </c>
      <c r="J6678" s="117" t="s">
        <v>398</v>
      </c>
      <c r="K6678" s="117" t="s">
        <v>398</v>
      </c>
      <c r="L6678" s="117" t="s">
        <v>398</v>
      </c>
      <c r="M6678" s="117" t="s">
        <v>398</v>
      </c>
      <c r="N6678" s="117" t="s">
        <v>398</v>
      </c>
      <c r="O6678" s="125" t="s">
        <v>579</v>
      </c>
      <c r="P6678" s="117">
        <v>1</v>
      </c>
      <c r="Q6678" s="117" t="s">
        <v>398</v>
      </c>
      <c r="R6678" s="117" t="s">
        <v>398</v>
      </c>
      <c r="S6678" s="117" t="s">
        <v>398</v>
      </c>
      <c r="T6678" s="117" t="s">
        <v>398</v>
      </c>
      <c r="U6678" s="117" t="s">
        <v>398</v>
      </c>
      <c r="V6678" s="117" t="s">
        <v>398</v>
      </c>
      <c r="W6678" s="123">
        <v>85</v>
      </c>
      <c r="X6678" s="117" t="s">
        <v>907</v>
      </c>
      <c r="Y6678" s="120">
        <v>43565</v>
      </c>
      <c r="Z6678" s="121">
        <v>0.625</v>
      </c>
      <c r="AA6678" s="121">
        <v>0.71527777777777779</v>
      </c>
      <c r="AB6678" s="117" t="s">
        <v>582</v>
      </c>
      <c r="AC6678" s="119" t="s">
        <v>398</v>
      </c>
      <c r="AD6678" s="119" t="s">
        <v>398</v>
      </c>
    </row>
    <row r="6679" spans="1:30">
      <c r="A6679" s="117">
        <v>6678</v>
      </c>
      <c r="B6679" s="123" t="s">
        <v>469</v>
      </c>
      <c r="C6679" s="117" t="s">
        <v>5</v>
      </c>
      <c r="D6679" s="117" t="s">
        <v>595</v>
      </c>
      <c r="E6679" s="117">
        <v>6678</v>
      </c>
      <c r="F6679" s="117" t="s">
        <v>924</v>
      </c>
      <c r="G6679" s="117" t="s">
        <v>591</v>
      </c>
      <c r="H6679" s="117" t="s">
        <v>398</v>
      </c>
      <c r="I6679" s="117" t="s">
        <v>398</v>
      </c>
      <c r="J6679" s="117" t="s">
        <v>398</v>
      </c>
      <c r="K6679" s="117" t="s">
        <v>398</v>
      </c>
      <c r="L6679" s="117" t="s">
        <v>398</v>
      </c>
      <c r="M6679" s="117" t="s">
        <v>398</v>
      </c>
      <c r="N6679" s="117" t="s">
        <v>398</v>
      </c>
      <c r="O6679" s="125" t="s">
        <v>579</v>
      </c>
      <c r="P6679" s="117">
        <v>1</v>
      </c>
      <c r="Q6679" s="117" t="s">
        <v>398</v>
      </c>
      <c r="R6679" s="117" t="s">
        <v>398</v>
      </c>
      <c r="S6679" s="117" t="s">
        <v>398</v>
      </c>
      <c r="T6679" s="117" t="s">
        <v>398</v>
      </c>
      <c r="U6679" s="117" t="s">
        <v>398</v>
      </c>
      <c r="V6679" s="117" t="s">
        <v>398</v>
      </c>
      <c r="W6679" s="123">
        <v>85</v>
      </c>
      <c r="X6679" s="117" t="s">
        <v>907</v>
      </c>
      <c r="Y6679" s="120">
        <v>43565</v>
      </c>
      <c r="Z6679" s="121">
        <v>0.625</v>
      </c>
      <c r="AA6679" s="121">
        <v>0.71527777777777779</v>
      </c>
      <c r="AB6679" s="117" t="s">
        <v>582</v>
      </c>
      <c r="AC6679" s="119" t="s">
        <v>398</v>
      </c>
      <c r="AD6679" s="119" t="s">
        <v>398</v>
      </c>
    </row>
    <row r="6680" spans="1:30">
      <c r="A6680" s="117">
        <v>6679</v>
      </c>
      <c r="B6680" s="123" t="s">
        <v>469</v>
      </c>
      <c r="C6680" s="117" t="s">
        <v>5</v>
      </c>
      <c r="D6680" s="117" t="s">
        <v>595</v>
      </c>
      <c r="E6680" s="117">
        <v>6679</v>
      </c>
      <c r="F6680" s="117" t="s">
        <v>924</v>
      </c>
      <c r="G6680" s="117" t="s">
        <v>591</v>
      </c>
      <c r="H6680" s="117" t="s">
        <v>398</v>
      </c>
      <c r="I6680" s="117" t="s">
        <v>398</v>
      </c>
      <c r="J6680" s="117" t="s">
        <v>398</v>
      </c>
      <c r="K6680" s="117" t="s">
        <v>398</v>
      </c>
      <c r="L6680" s="117" t="s">
        <v>398</v>
      </c>
      <c r="M6680" s="117" t="s">
        <v>398</v>
      </c>
      <c r="N6680" s="117" t="s">
        <v>398</v>
      </c>
      <c r="O6680" s="125" t="s">
        <v>579</v>
      </c>
      <c r="P6680" s="117">
        <v>1</v>
      </c>
      <c r="Q6680" s="117" t="s">
        <v>398</v>
      </c>
      <c r="R6680" s="117" t="s">
        <v>398</v>
      </c>
      <c r="S6680" s="117" t="s">
        <v>398</v>
      </c>
      <c r="T6680" s="117" t="s">
        <v>398</v>
      </c>
      <c r="U6680" s="117" t="s">
        <v>398</v>
      </c>
      <c r="V6680" s="117" t="s">
        <v>398</v>
      </c>
      <c r="W6680" s="123">
        <v>85</v>
      </c>
      <c r="X6680" s="117" t="s">
        <v>907</v>
      </c>
      <c r="Y6680" s="120">
        <v>43565</v>
      </c>
      <c r="Z6680" s="121">
        <v>0.625</v>
      </c>
      <c r="AA6680" s="121">
        <v>0.71527777777777779</v>
      </c>
      <c r="AB6680" s="117" t="s">
        <v>582</v>
      </c>
      <c r="AC6680" s="119" t="s">
        <v>398</v>
      </c>
      <c r="AD6680" s="119" t="s">
        <v>398</v>
      </c>
    </row>
    <row r="6681" spans="1:30">
      <c r="A6681" s="117">
        <v>6680</v>
      </c>
      <c r="B6681" s="123" t="s">
        <v>469</v>
      </c>
      <c r="C6681" s="117" t="s">
        <v>5</v>
      </c>
      <c r="D6681" s="117" t="s">
        <v>595</v>
      </c>
      <c r="E6681" s="117">
        <v>6680</v>
      </c>
      <c r="F6681" s="117" t="s">
        <v>924</v>
      </c>
      <c r="G6681" s="117" t="s">
        <v>591</v>
      </c>
      <c r="H6681" s="117" t="s">
        <v>398</v>
      </c>
      <c r="I6681" s="117" t="s">
        <v>398</v>
      </c>
      <c r="J6681" s="117" t="s">
        <v>398</v>
      </c>
      <c r="K6681" s="117" t="s">
        <v>398</v>
      </c>
      <c r="L6681" s="117" t="s">
        <v>398</v>
      </c>
      <c r="M6681" s="117" t="s">
        <v>398</v>
      </c>
      <c r="N6681" s="117" t="s">
        <v>398</v>
      </c>
      <c r="O6681" s="125" t="s">
        <v>579</v>
      </c>
      <c r="P6681" s="117">
        <v>1</v>
      </c>
      <c r="Q6681" s="117" t="s">
        <v>398</v>
      </c>
      <c r="R6681" s="117" t="s">
        <v>398</v>
      </c>
      <c r="S6681" s="117" t="s">
        <v>398</v>
      </c>
      <c r="T6681" s="117" t="s">
        <v>398</v>
      </c>
      <c r="U6681" s="117" t="s">
        <v>398</v>
      </c>
      <c r="V6681" s="117" t="s">
        <v>398</v>
      </c>
      <c r="W6681" s="123">
        <v>85</v>
      </c>
      <c r="X6681" s="117" t="s">
        <v>907</v>
      </c>
      <c r="Y6681" s="120">
        <v>43565</v>
      </c>
      <c r="Z6681" s="121">
        <v>0.625</v>
      </c>
      <c r="AA6681" s="121">
        <v>0.71527777777777779</v>
      </c>
      <c r="AB6681" s="117" t="s">
        <v>582</v>
      </c>
      <c r="AC6681" s="119" t="s">
        <v>398</v>
      </c>
      <c r="AD6681" s="119" t="s">
        <v>398</v>
      </c>
    </row>
    <row r="6682" spans="1:30">
      <c r="A6682" s="117">
        <v>6681</v>
      </c>
      <c r="B6682" s="123" t="s">
        <v>469</v>
      </c>
      <c r="C6682" s="117" t="s">
        <v>5</v>
      </c>
      <c r="D6682" s="117" t="s">
        <v>595</v>
      </c>
      <c r="E6682" s="117">
        <v>6681</v>
      </c>
      <c r="F6682" s="117" t="s">
        <v>924</v>
      </c>
      <c r="G6682" s="117" t="s">
        <v>591</v>
      </c>
      <c r="H6682" s="117" t="s">
        <v>398</v>
      </c>
      <c r="I6682" s="117" t="s">
        <v>398</v>
      </c>
      <c r="J6682" s="117" t="s">
        <v>398</v>
      </c>
      <c r="K6682" s="117" t="s">
        <v>398</v>
      </c>
      <c r="L6682" s="117" t="s">
        <v>398</v>
      </c>
      <c r="M6682" s="117" t="s">
        <v>398</v>
      </c>
      <c r="N6682" s="117" t="s">
        <v>398</v>
      </c>
      <c r="O6682" s="125" t="s">
        <v>579</v>
      </c>
      <c r="P6682" s="117">
        <v>1</v>
      </c>
      <c r="Q6682" s="117" t="s">
        <v>398</v>
      </c>
      <c r="R6682" s="117" t="s">
        <v>398</v>
      </c>
      <c r="S6682" s="117" t="s">
        <v>398</v>
      </c>
      <c r="T6682" s="117" t="s">
        <v>398</v>
      </c>
      <c r="U6682" s="117" t="s">
        <v>398</v>
      </c>
      <c r="V6682" s="117" t="s">
        <v>398</v>
      </c>
      <c r="W6682" s="123">
        <v>85</v>
      </c>
      <c r="X6682" s="117" t="s">
        <v>907</v>
      </c>
      <c r="Y6682" s="120">
        <v>43565</v>
      </c>
      <c r="Z6682" s="121">
        <v>0.625</v>
      </c>
      <c r="AA6682" s="121">
        <v>0.71527777777777779</v>
      </c>
      <c r="AB6682" s="117" t="s">
        <v>582</v>
      </c>
      <c r="AC6682" s="119" t="s">
        <v>398</v>
      </c>
      <c r="AD6682" s="119" t="s">
        <v>398</v>
      </c>
    </row>
    <row r="6683" spans="1:30">
      <c r="A6683" s="117">
        <v>6682</v>
      </c>
      <c r="B6683" s="123" t="s">
        <v>469</v>
      </c>
      <c r="C6683" s="117" t="s">
        <v>5</v>
      </c>
      <c r="D6683" s="117" t="s">
        <v>595</v>
      </c>
      <c r="E6683" s="117">
        <v>6682</v>
      </c>
      <c r="F6683" s="117" t="s">
        <v>924</v>
      </c>
      <c r="G6683" s="117" t="s">
        <v>591</v>
      </c>
      <c r="H6683" s="117" t="s">
        <v>398</v>
      </c>
      <c r="I6683" s="117" t="s">
        <v>398</v>
      </c>
      <c r="J6683" s="117" t="s">
        <v>398</v>
      </c>
      <c r="K6683" s="117" t="s">
        <v>398</v>
      </c>
      <c r="L6683" s="117" t="s">
        <v>398</v>
      </c>
      <c r="M6683" s="117" t="s">
        <v>398</v>
      </c>
      <c r="N6683" s="117" t="s">
        <v>398</v>
      </c>
      <c r="O6683" s="125" t="s">
        <v>579</v>
      </c>
      <c r="P6683" s="117">
        <v>1</v>
      </c>
      <c r="Q6683" s="117" t="s">
        <v>398</v>
      </c>
      <c r="R6683" s="117" t="s">
        <v>398</v>
      </c>
      <c r="S6683" s="117" t="s">
        <v>398</v>
      </c>
      <c r="T6683" s="117" t="s">
        <v>398</v>
      </c>
      <c r="U6683" s="117" t="s">
        <v>398</v>
      </c>
      <c r="V6683" s="117" t="s">
        <v>398</v>
      </c>
      <c r="W6683" s="123">
        <v>85</v>
      </c>
      <c r="X6683" s="117" t="s">
        <v>907</v>
      </c>
      <c r="Y6683" s="120">
        <v>43565</v>
      </c>
      <c r="Z6683" s="121">
        <v>0.625</v>
      </c>
      <c r="AA6683" s="121">
        <v>0.71527777777777779</v>
      </c>
      <c r="AB6683" s="117" t="s">
        <v>582</v>
      </c>
      <c r="AC6683" s="119" t="s">
        <v>398</v>
      </c>
      <c r="AD6683" s="119" t="s">
        <v>398</v>
      </c>
    </row>
    <row r="6684" spans="1:30">
      <c r="A6684" s="117">
        <v>6683</v>
      </c>
      <c r="B6684" s="123" t="s">
        <v>469</v>
      </c>
      <c r="C6684" s="117" t="s">
        <v>5</v>
      </c>
      <c r="D6684" s="117" t="s">
        <v>595</v>
      </c>
      <c r="E6684" s="117">
        <v>6683</v>
      </c>
      <c r="F6684" s="117" t="s">
        <v>924</v>
      </c>
      <c r="G6684" s="117" t="s">
        <v>591</v>
      </c>
      <c r="H6684" s="117" t="s">
        <v>398</v>
      </c>
      <c r="I6684" s="117" t="s">
        <v>398</v>
      </c>
      <c r="J6684" s="117" t="s">
        <v>398</v>
      </c>
      <c r="K6684" s="117" t="s">
        <v>398</v>
      </c>
      <c r="L6684" s="117" t="s">
        <v>398</v>
      </c>
      <c r="M6684" s="117" t="s">
        <v>398</v>
      </c>
      <c r="N6684" s="117" t="s">
        <v>398</v>
      </c>
      <c r="O6684" s="125" t="s">
        <v>579</v>
      </c>
      <c r="P6684" s="117">
        <v>1</v>
      </c>
      <c r="Q6684" s="117" t="s">
        <v>398</v>
      </c>
      <c r="R6684" s="117" t="s">
        <v>398</v>
      </c>
      <c r="S6684" s="117" t="s">
        <v>398</v>
      </c>
      <c r="T6684" s="117" t="s">
        <v>398</v>
      </c>
      <c r="U6684" s="117" t="s">
        <v>398</v>
      </c>
      <c r="V6684" s="117" t="s">
        <v>398</v>
      </c>
      <c r="W6684" s="123">
        <v>85</v>
      </c>
      <c r="X6684" s="117" t="s">
        <v>907</v>
      </c>
      <c r="Y6684" s="120">
        <v>43565</v>
      </c>
      <c r="Z6684" s="121">
        <v>0.625</v>
      </c>
      <c r="AA6684" s="121">
        <v>0.71527777777777779</v>
      </c>
      <c r="AB6684" s="117" t="s">
        <v>582</v>
      </c>
      <c r="AC6684" s="119" t="s">
        <v>398</v>
      </c>
      <c r="AD6684" s="119" t="s">
        <v>398</v>
      </c>
    </row>
    <row r="6685" spans="1:30">
      <c r="A6685" s="117">
        <v>6684</v>
      </c>
      <c r="B6685" s="123" t="s">
        <v>469</v>
      </c>
      <c r="C6685" s="117" t="s">
        <v>5</v>
      </c>
      <c r="D6685" s="117" t="s">
        <v>595</v>
      </c>
      <c r="E6685" s="117">
        <v>6684</v>
      </c>
      <c r="F6685" s="117" t="s">
        <v>924</v>
      </c>
      <c r="G6685" s="117" t="s">
        <v>591</v>
      </c>
      <c r="H6685" s="117" t="s">
        <v>398</v>
      </c>
      <c r="I6685" s="117" t="s">
        <v>398</v>
      </c>
      <c r="J6685" s="117" t="s">
        <v>398</v>
      </c>
      <c r="K6685" s="117" t="s">
        <v>398</v>
      </c>
      <c r="L6685" s="117" t="s">
        <v>398</v>
      </c>
      <c r="M6685" s="117" t="s">
        <v>398</v>
      </c>
      <c r="N6685" s="117" t="s">
        <v>398</v>
      </c>
      <c r="O6685" s="125" t="s">
        <v>579</v>
      </c>
      <c r="P6685" s="117">
        <v>1</v>
      </c>
      <c r="Q6685" s="117" t="s">
        <v>398</v>
      </c>
      <c r="R6685" s="117" t="s">
        <v>398</v>
      </c>
      <c r="S6685" s="117" t="s">
        <v>398</v>
      </c>
      <c r="T6685" s="117" t="s">
        <v>398</v>
      </c>
      <c r="U6685" s="117" t="s">
        <v>398</v>
      </c>
      <c r="V6685" s="117" t="s">
        <v>398</v>
      </c>
      <c r="W6685" s="123">
        <v>85</v>
      </c>
      <c r="X6685" s="117" t="s">
        <v>907</v>
      </c>
      <c r="Y6685" s="120">
        <v>43565</v>
      </c>
      <c r="Z6685" s="121">
        <v>0.625</v>
      </c>
      <c r="AA6685" s="121">
        <v>0.71527777777777779</v>
      </c>
      <c r="AB6685" s="117" t="s">
        <v>582</v>
      </c>
      <c r="AC6685" s="119" t="s">
        <v>398</v>
      </c>
      <c r="AD6685" s="119" t="s">
        <v>398</v>
      </c>
    </row>
    <row r="6686" spans="1:30">
      <c r="A6686" s="117">
        <v>6685</v>
      </c>
      <c r="B6686" s="123" t="s">
        <v>469</v>
      </c>
      <c r="C6686" s="117" t="s">
        <v>5</v>
      </c>
      <c r="D6686" s="117" t="s">
        <v>595</v>
      </c>
      <c r="E6686" s="117">
        <v>6685</v>
      </c>
      <c r="F6686" s="117" t="s">
        <v>924</v>
      </c>
      <c r="G6686" s="117" t="s">
        <v>591</v>
      </c>
      <c r="H6686" s="117" t="s">
        <v>398</v>
      </c>
      <c r="I6686" s="117" t="s">
        <v>398</v>
      </c>
      <c r="J6686" s="117" t="s">
        <v>398</v>
      </c>
      <c r="K6686" s="117" t="s">
        <v>398</v>
      </c>
      <c r="L6686" s="117" t="s">
        <v>398</v>
      </c>
      <c r="M6686" s="117" t="s">
        <v>398</v>
      </c>
      <c r="N6686" s="117" t="s">
        <v>398</v>
      </c>
      <c r="O6686" s="125" t="s">
        <v>579</v>
      </c>
      <c r="P6686" s="117">
        <v>1</v>
      </c>
      <c r="Q6686" s="117" t="s">
        <v>398</v>
      </c>
      <c r="R6686" s="117" t="s">
        <v>398</v>
      </c>
      <c r="S6686" s="117" t="s">
        <v>398</v>
      </c>
      <c r="T6686" s="117" t="s">
        <v>398</v>
      </c>
      <c r="U6686" s="117" t="s">
        <v>398</v>
      </c>
      <c r="V6686" s="117" t="s">
        <v>398</v>
      </c>
      <c r="W6686" s="123">
        <v>85</v>
      </c>
      <c r="X6686" s="117" t="s">
        <v>907</v>
      </c>
      <c r="Y6686" s="120">
        <v>43565</v>
      </c>
      <c r="Z6686" s="121">
        <v>0.625</v>
      </c>
      <c r="AA6686" s="121">
        <v>0.71527777777777779</v>
      </c>
      <c r="AB6686" s="117" t="s">
        <v>582</v>
      </c>
      <c r="AC6686" s="119" t="s">
        <v>398</v>
      </c>
      <c r="AD6686" s="119" t="s">
        <v>398</v>
      </c>
    </row>
    <row r="6687" spans="1:30">
      <c r="A6687" s="117">
        <v>6686</v>
      </c>
      <c r="B6687" s="117" t="s">
        <v>448</v>
      </c>
      <c r="C6687" s="117" t="s">
        <v>5</v>
      </c>
      <c r="D6687" s="117" t="s">
        <v>20</v>
      </c>
      <c r="E6687" s="117">
        <v>6686</v>
      </c>
      <c r="F6687" s="117" t="s">
        <v>922</v>
      </c>
      <c r="G6687" s="117" t="s">
        <v>577</v>
      </c>
      <c r="H6687" s="117" t="s">
        <v>640</v>
      </c>
      <c r="I6687" s="118" t="s">
        <v>398</v>
      </c>
      <c r="J6687" s="117">
        <v>2.9999999999999997E-4</v>
      </c>
      <c r="K6687" s="117">
        <v>0.8</v>
      </c>
      <c r="L6687" s="117" t="s">
        <v>398</v>
      </c>
      <c r="M6687" s="117">
        <v>0.04</v>
      </c>
      <c r="N6687" s="117" t="s">
        <v>585</v>
      </c>
      <c r="O6687" s="117" t="s">
        <v>579</v>
      </c>
      <c r="P6687" s="117">
        <v>1</v>
      </c>
      <c r="Q6687" s="117" t="s">
        <v>398</v>
      </c>
      <c r="R6687" s="117" t="s">
        <v>398</v>
      </c>
      <c r="S6687" s="117" t="s">
        <v>398</v>
      </c>
      <c r="T6687" s="117" t="s">
        <v>398</v>
      </c>
      <c r="U6687" s="117" t="s">
        <v>398</v>
      </c>
      <c r="V6687" s="117" t="s">
        <v>398</v>
      </c>
      <c r="W6687" s="123">
        <v>4</v>
      </c>
      <c r="X6687" s="117" t="s">
        <v>909</v>
      </c>
      <c r="Y6687" s="120">
        <v>43571</v>
      </c>
      <c r="Z6687" s="121">
        <v>0.39583333333333331</v>
      </c>
      <c r="AA6687" s="117" t="s">
        <v>722</v>
      </c>
      <c r="AB6687" s="117" t="s">
        <v>582</v>
      </c>
      <c r="AC6687" s="119" t="s">
        <v>398</v>
      </c>
      <c r="AD6687" s="119" t="s">
        <v>721</v>
      </c>
    </row>
    <row r="6688" spans="1:30">
      <c r="A6688" s="117">
        <v>6687</v>
      </c>
      <c r="B6688" s="117" t="s">
        <v>448</v>
      </c>
      <c r="C6688" s="117" t="s">
        <v>5</v>
      </c>
      <c r="D6688" s="117" t="s">
        <v>20</v>
      </c>
      <c r="E6688" s="117">
        <v>6687</v>
      </c>
      <c r="F6688" s="117" t="s">
        <v>924</v>
      </c>
      <c r="G6688" s="117" t="s">
        <v>591</v>
      </c>
      <c r="H6688" s="117" t="s">
        <v>579</v>
      </c>
      <c r="I6688" s="118" t="s">
        <v>398</v>
      </c>
      <c r="J6688" s="117" t="s">
        <v>398</v>
      </c>
      <c r="K6688" s="117" t="s">
        <v>398</v>
      </c>
      <c r="L6688" s="117" t="s">
        <v>398</v>
      </c>
      <c r="M6688" s="117" t="s">
        <v>398</v>
      </c>
      <c r="N6688" s="123" t="s">
        <v>592</v>
      </c>
      <c r="O6688" s="117" t="s">
        <v>579</v>
      </c>
      <c r="P6688" s="117">
        <v>1</v>
      </c>
      <c r="Q6688" s="117" t="s">
        <v>398</v>
      </c>
      <c r="R6688" s="117" t="s">
        <v>398</v>
      </c>
      <c r="S6688" s="117" t="s">
        <v>398</v>
      </c>
      <c r="T6688" s="117" t="s">
        <v>398</v>
      </c>
      <c r="U6688" s="117" t="s">
        <v>398</v>
      </c>
      <c r="V6688" s="117" t="s">
        <v>398</v>
      </c>
      <c r="W6688" s="123">
        <v>5</v>
      </c>
      <c r="X6688" s="117" t="s">
        <v>909</v>
      </c>
      <c r="Y6688" s="120">
        <v>43571</v>
      </c>
      <c r="Z6688" s="121">
        <v>0.39583333333333331</v>
      </c>
      <c r="AA6688" s="117" t="s">
        <v>722</v>
      </c>
      <c r="AB6688" s="117" t="s">
        <v>582</v>
      </c>
      <c r="AC6688" s="119" t="s">
        <v>398</v>
      </c>
      <c r="AD6688" s="119" t="s">
        <v>398</v>
      </c>
    </row>
    <row r="6689" spans="1:30">
      <c r="A6689" s="117">
        <v>6688</v>
      </c>
      <c r="B6689" s="117" t="s">
        <v>448</v>
      </c>
      <c r="C6689" s="117" t="s">
        <v>5</v>
      </c>
      <c r="D6689" s="117" t="s">
        <v>20</v>
      </c>
      <c r="E6689" s="117">
        <v>6688</v>
      </c>
      <c r="F6689" s="117" t="s">
        <v>924</v>
      </c>
      <c r="G6689" s="117" t="s">
        <v>591</v>
      </c>
      <c r="H6689" s="117" t="s">
        <v>579</v>
      </c>
      <c r="I6689" s="118" t="s">
        <v>398</v>
      </c>
      <c r="J6689" s="117" t="s">
        <v>398</v>
      </c>
      <c r="K6689" s="117" t="s">
        <v>398</v>
      </c>
      <c r="L6689" s="117" t="s">
        <v>398</v>
      </c>
      <c r="M6689" s="117" t="s">
        <v>398</v>
      </c>
      <c r="N6689" s="123" t="s">
        <v>592</v>
      </c>
      <c r="O6689" s="117" t="s">
        <v>579</v>
      </c>
      <c r="P6689" s="117">
        <v>1</v>
      </c>
      <c r="Q6689" s="117" t="s">
        <v>398</v>
      </c>
      <c r="R6689" s="117" t="s">
        <v>398</v>
      </c>
      <c r="S6689" s="117" t="s">
        <v>398</v>
      </c>
      <c r="T6689" s="117" t="s">
        <v>398</v>
      </c>
      <c r="U6689" s="117" t="s">
        <v>398</v>
      </c>
      <c r="V6689" s="117" t="s">
        <v>398</v>
      </c>
      <c r="W6689" s="123">
        <v>5</v>
      </c>
      <c r="X6689" s="117" t="s">
        <v>909</v>
      </c>
      <c r="Y6689" s="120">
        <v>43571</v>
      </c>
      <c r="Z6689" s="121">
        <v>0.39583333333333331</v>
      </c>
      <c r="AA6689" s="117" t="s">
        <v>722</v>
      </c>
      <c r="AB6689" s="117" t="s">
        <v>582</v>
      </c>
      <c r="AC6689" s="119" t="s">
        <v>398</v>
      </c>
      <c r="AD6689" s="119" t="s">
        <v>398</v>
      </c>
    </row>
    <row r="6690" spans="1:30">
      <c r="A6690" s="117">
        <v>6689</v>
      </c>
      <c r="B6690" s="117" t="s">
        <v>448</v>
      </c>
      <c r="C6690" s="117" t="s">
        <v>5</v>
      </c>
      <c r="D6690" s="117" t="s">
        <v>20</v>
      </c>
      <c r="E6690" s="117">
        <v>6689</v>
      </c>
      <c r="F6690" s="117" t="s">
        <v>924</v>
      </c>
      <c r="G6690" s="117" t="s">
        <v>591</v>
      </c>
      <c r="H6690" s="117" t="s">
        <v>579</v>
      </c>
      <c r="I6690" s="118" t="s">
        <v>398</v>
      </c>
      <c r="J6690" s="117" t="s">
        <v>398</v>
      </c>
      <c r="K6690" s="117" t="s">
        <v>398</v>
      </c>
      <c r="L6690" s="117" t="s">
        <v>398</v>
      </c>
      <c r="M6690" s="117" t="s">
        <v>398</v>
      </c>
      <c r="N6690" s="123" t="s">
        <v>592</v>
      </c>
      <c r="O6690" s="117" t="s">
        <v>579</v>
      </c>
      <c r="P6690" s="117">
        <v>1</v>
      </c>
      <c r="Q6690" s="117" t="s">
        <v>398</v>
      </c>
      <c r="R6690" s="117" t="s">
        <v>398</v>
      </c>
      <c r="S6690" s="117" t="s">
        <v>398</v>
      </c>
      <c r="T6690" s="117" t="s">
        <v>398</v>
      </c>
      <c r="U6690" s="117" t="s">
        <v>398</v>
      </c>
      <c r="V6690" s="117" t="s">
        <v>398</v>
      </c>
      <c r="W6690" s="123">
        <v>5</v>
      </c>
      <c r="X6690" s="117" t="s">
        <v>909</v>
      </c>
      <c r="Y6690" s="120">
        <v>43571</v>
      </c>
      <c r="Z6690" s="121">
        <v>0.39583333333333331</v>
      </c>
      <c r="AA6690" s="117" t="s">
        <v>722</v>
      </c>
      <c r="AB6690" s="117" t="s">
        <v>582</v>
      </c>
      <c r="AC6690" s="119" t="s">
        <v>398</v>
      </c>
      <c r="AD6690" s="119" t="s">
        <v>398</v>
      </c>
    </row>
    <row r="6691" spans="1:30">
      <c r="A6691" s="117">
        <v>6690</v>
      </c>
      <c r="B6691" s="117" t="s">
        <v>448</v>
      </c>
      <c r="C6691" s="117" t="s">
        <v>5</v>
      </c>
      <c r="D6691" s="117" t="s">
        <v>20</v>
      </c>
      <c r="E6691" s="117">
        <v>6690</v>
      </c>
      <c r="F6691" s="117" t="s">
        <v>924</v>
      </c>
      <c r="G6691" s="117" t="s">
        <v>591</v>
      </c>
      <c r="H6691" s="117" t="s">
        <v>579</v>
      </c>
      <c r="I6691" s="118" t="s">
        <v>398</v>
      </c>
      <c r="J6691" s="117" t="s">
        <v>398</v>
      </c>
      <c r="K6691" s="117" t="s">
        <v>398</v>
      </c>
      <c r="L6691" s="117" t="s">
        <v>398</v>
      </c>
      <c r="M6691" s="117" t="s">
        <v>398</v>
      </c>
      <c r="N6691" s="123" t="s">
        <v>592</v>
      </c>
      <c r="O6691" s="117" t="s">
        <v>579</v>
      </c>
      <c r="P6691" s="117">
        <v>1</v>
      </c>
      <c r="Q6691" s="117" t="s">
        <v>398</v>
      </c>
      <c r="R6691" s="117" t="s">
        <v>398</v>
      </c>
      <c r="S6691" s="117" t="s">
        <v>398</v>
      </c>
      <c r="T6691" s="117" t="s">
        <v>398</v>
      </c>
      <c r="U6691" s="117" t="s">
        <v>398</v>
      </c>
      <c r="V6691" s="117" t="s">
        <v>398</v>
      </c>
      <c r="W6691" s="123">
        <v>5</v>
      </c>
      <c r="X6691" s="117" t="s">
        <v>909</v>
      </c>
      <c r="Y6691" s="120">
        <v>43571</v>
      </c>
      <c r="Z6691" s="121">
        <v>0.39583333333333331</v>
      </c>
      <c r="AA6691" s="117" t="s">
        <v>722</v>
      </c>
      <c r="AB6691" s="117" t="s">
        <v>582</v>
      </c>
      <c r="AC6691" s="119" t="s">
        <v>398</v>
      </c>
      <c r="AD6691" s="119" t="s">
        <v>398</v>
      </c>
    </row>
    <row r="6692" spans="1:30">
      <c r="A6692" s="117">
        <v>6691</v>
      </c>
      <c r="B6692" s="117" t="s">
        <v>448</v>
      </c>
      <c r="C6692" s="117" t="s">
        <v>5</v>
      </c>
      <c r="D6692" s="117" t="s">
        <v>20</v>
      </c>
      <c r="E6692" s="117">
        <v>6691</v>
      </c>
      <c r="F6692" s="117" t="s">
        <v>924</v>
      </c>
      <c r="G6692" s="117" t="s">
        <v>591</v>
      </c>
      <c r="H6692" s="117" t="s">
        <v>579</v>
      </c>
      <c r="I6692" s="118" t="s">
        <v>398</v>
      </c>
      <c r="J6692" s="117" t="s">
        <v>398</v>
      </c>
      <c r="K6692" s="117" t="s">
        <v>398</v>
      </c>
      <c r="L6692" s="117" t="s">
        <v>398</v>
      </c>
      <c r="M6692" s="117" t="s">
        <v>398</v>
      </c>
      <c r="N6692" s="123" t="s">
        <v>592</v>
      </c>
      <c r="O6692" s="117" t="s">
        <v>579</v>
      </c>
      <c r="P6692" s="117">
        <v>1</v>
      </c>
      <c r="Q6692" s="117" t="s">
        <v>398</v>
      </c>
      <c r="R6692" s="117" t="s">
        <v>398</v>
      </c>
      <c r="S6692" s="117" t="s">
        <v>398</v>
      </c>
      <c r="T6692" s="117" t="s">
        <v>398</v>
      </c>
      <c r="U6692" s="117" t="s">
        <v>398</v>
      </c>
      <c r="V6692" s="117" t="s">
        <v>398</v>
      </c>
      <c r="W6692" s="123">
        <v>5</v>
      </c>
      <c r="X6692" s="117" t="s">
        <v>909</v>
      </c>
      <c r="Y6692" s="120">
        <v>43571</v>
      </c>
      <c r="Z6692" s="121">
        <v>0.39583333333333331</v>
      </c>
      <c r="AA6692" s="117" t="s">
        <v>722</v>
      </c>
      <c r="AB6692" s="117" t="s">
        <v>582</v>
      </c>
      <c r="AC6692" s="119" t="s">
        <v>398</v>
      </c>
      <c r="AD6692" s="119" t="s">
        <v>398</v>
      </c>
    </row>
    <row r="6693" spans="1:30">
      <c r="A6693" s="117">
        <v>6692</v>
      </c>
      <c r="B6693" s="117" t="s">
        <v>449</v>
      </c>
      <c r="C6693" s="117" t="s">
        <v>5</v>
      </c>
      <c r="D6693" s="117" t="s">
        <v>20</v>
      </c>
      <c r="E6693" s="117">
        <v>6692</v>
      </c>
      <c r="F6693" s="117" t="s">
        <v>922</v>
      </c>
      <c r="G6693" s="117" t="s">
        <v>591</v>
      </c>
      <c r="H6693" s="117" t="s">
        <v>579</v>
      </c>
      <c r="I6693" s="118" t="s">
        <v>398</v>
      </c>
      <c r="J6693" s="117">
        <v>1.1900000000000001E-2</v>
      </c>
      <c r="K6693" s="117">
        <v>0.8</v>
      </c>
      <c r="L6693" s="117">
        <v>0.5</v>
      </c>
      <c r="M6693" s="117">
        <v>0.01</v>
      </c>
      <c r="N6693" s="117" t="s">
        <v>585</v>
      </c>
      <c r="O6693" s="117" t="s">
        <v>579</v>
      </c>
      <c r="P6693" s="117">
        <v>1</v>
      </c>
      <c r="Q6693" s="117" t="s">
        <v>398</v>
      </c>
      <c r="R6693" s="117" t="s">
        <v>398</v>
      </c>
      <c r="S6693" s="117" t="s">
        <v>398</v>
      </c>
      <c r="T6693" s="117" t="s">
        <v>398</v>
      </c>
      <c r="U6693" s="117" t="s">
        <v>398</v>
      </c>
      <c r="V6693" s="117" t="s">
        <v>398</v>
      </c>
      <c r="W6693" s="123">
        <v>6</v>
      </c>
      <c r="X6693" s="117" t="s">
        <v>909</v>
      </c>
      <c r="Y6693" s="120">
        <v>43571</v>
      </c>
      <c r="Z6693" s="121">
        <v>0.39583333333333331</v>
      </c>
      <c r="AA6693" s="117" t="s">
        <v>722</v>
      </c>
      <c r="AB6693" s="117" t="s">
        <v>582</v>
      </c>
      <c r="AC6693" s="119" t="s">
        <v>398</v>
      </c>
      <c r="AD6693" s="119" t="s">
        <v>398</v>
      </c>
    </row>
    <row r="6694" spans="1:30">
      <c r="A6694" s="117">
        <v>6693</v>
      </c>
      <c r="B6694" s="117" t="s">
        <v>449</v>
      </c>
      <c r="C6694" s="117" t="s">
        <v>5</v>
      </c>
      <c r="D6694" s="117" t="s">
        <v>20</v>
      </c>
      <c r="E6694" s="117">
        <v>6693</v>
      </c>
      <c r="F6694" s="117" t="s">
        <v>923</v>
      </c>
      <c r="G6694" s="117" t="s">
        <v>591</v>
      </c>
      <c r="H6694" s="117" t="s">
        <v>579</v>
      </c>
      <c r="I6694" s="118" t="s">
        <v>398</v>
      </c>
      <c r="J6694" s="117">
        <v>2.7000000000000001E-3</v>
      </c>
      <c r="K6694" s="117">
        <v>0.7</v>
      </c>
      <c r="L6694" s="117">
        <v>0.3</v>
      </c>
      <c r="M6694" s="117">
        <v>0.14000000000000001</v>
      </c>
      <c r="N6694" s="117" t="s">
        <v>585</v>
      </c>
      <c r="O6694" s="117" t="s">
        <v>579</v>
      </c>
      <c r="P6694" s="117">
        <v>1</v>
      </c>
      <c r="Q6694" s="117" t="s">
        <v>398</v>
      </c>
      <c r="R6694" s="117" t="s">
        <v>398</v>
      </c>
      <c r="S6694" s="117" t="s">
        <v>398</v>
      </c>
      <c r="T6694" s="117" t="s">
        <v>398</v>
      </c>
      <c r="U6694" s="117" t="s">
        <v>398</v>
      </c>
      <c r="V6694" s="117" t="s">
        <v>398</v>
      </c>
      <c r="W6694" s="123">
        <v>7</v>
      </c>
      <c r="X6694" s="117" t="s">
        <v>909</v>
      </c>
      <c r="Y6694" s="120">
        <v>43571</v>
      </c>
      <c r="Z6694" s="121">
        <v>0.39583333333333331</v>
      </c>
      <c r="AA6694" s="117" t="s">
        <v>722</v>
      </c>
      <c r="AB6694" s="117" t="s">
        <v>582</v>
      </c>
      <c r="AC6694" s="119" t="s">
        <v>398</v>
      </c>
      <c r="AD6694" s="119" t="s">
        <v>968</v>
      </c>
    </row>
    <row r="6695" spans="1:30">
      <c r="A6695" s="117">
        <v>6694</v>
      </c>
      <c r="B6695" s="117" t="s">
        <v>449</v>
      </c>
      <c r="C6695" s="117" t="s">
        <v>5</v>
      </c>
      <c r="D6695" s="117" t="s">
        <v>20</v>
      </c>
      <c r="E6695" s="117">
        <v>6694</v>
      </c>
      <c r="F6695" s="117" t="s">
        <v>924</v>
      </c>
      <c r="G6695" s="117" t="s">
        <v>591</v>
      </c>
      <c r="H6695" s="117" t="s">
        <v>597</v>
      </c>
      <c r="I6695" s="118" t="s">
        <v>398</v>
      </c>
      <c r="J6695" s="117">
        <v>1E-4</v>
      </c>
      <c r="K6695" s="117">
        <v>0.2</v>
      </c>
      <c r="L6695" s="117">
        <v>0.1</v>
      </c>
      <c r="M6695" s="117">
        <v>0.16</v>
      </c>
      <c r="N6695" s="117" t="s">
        <v>585</v>
      </c>
      <c r="O6695" s="117" t="s">
        <v>579</v>
      </c>
      <c r="P6695" s="117">
        <v>1</v>
      </c>
      <c r="Q6695" s="117" t="s">
        <v>398</v>
      </c>
      <c r="R6695" s="117" t="s">
        <v>398</v>
      </c>
      <c r="S6695" s="117" t="s">
        <v>398</v>
      </c>
      <c r="T6695" s="117" t="s">
        <v>398</v>
      </c>
      <c r="U6695" s="117" t="s">
        <v>398</v>
      </c>
      <c r="V6695" s="117" t="s">
        <v>398</v>
      </c>
      <c r="W6695" s="123">
        <v>8</v>
      </c>
      <c r="X6695" s="117" t="s">
        <v>909</v>
      </c>
      <c r="Y6695" s="120">
        <v>43571</v>
      </c>
      <c r="Z6695" s="121">
        <v>0.39583333333333331</v>
      </c>
      <c r="AA6695" s="117" t="s">
        <v>722</v>
      </c>
      <c r="AB6695" s="117" t="s">
        <v>582</v>
      </c>
      <c r="AC6695" s="119" t="s">
        <v>398</v>
      </c>
      <c r="AD6695" s="119" t="s">
        <v>398</v>
      </c>
    </row>
    <row r="6696" spans="1:30">
      <c r="A6696" s="117">
        <v>6695</v>
      </c>
      <c r="B6696" s="117" t="s">
        <v>450</v>
      </c>
      <c r="C6696" s="117" t="s">
        <v>5</v>
      </c>
      <c r="D6696" s="117" t="s">
        <v>20</v>
      </c>
      <c r="E6696" s="117">
        <v>6695</v>
      </c>
      <c r="F6696" s="117" t="s">
        <v>924</v>
      </c>
      <c r="G6696" s="117" t="s">
        <v>591</v>
      </c>
      <c r="H6696" s="117" t="s">
        <v>579</v>
      </c>
      <c r="I6696" s="118" t="s">
        <v>398</v>
      </c>
      <c r="J6696" s="117" t="s">
        <v>398</v>
      </c>
      <c r="K6696" s="117" t="s">
        <v>398</v>
      </c>
      <c r="L6696" s="117" t="s">
        <v>398</v>
      </c>
      <c r="M6696" s="117" t="s">
        <v>398</v>
      </c>
      <c r="N6696" s="117" t="s">
        <v>585</v>
      </c>
      <c r="O6696" s="117" t="s">
        <v>579</v>
      </c>
      <c r="P6696" s="117">
        <v>1</v>
      </c>
      <c r="Q6696" s="117" t="s">
        <v>398</v>
      </c>
      <c r="R6696" s="117" t="s">
        <v>398</v>
      </c>
      <c r="S6696" s="117" t="s">
        <v>398</v>
      </c>
      <c r="T6696" s="117" t="s">
        <v>398</v>
      </c>
      <c r="U6696" s="117" t="s">
        <v>398</v>
      </c>
      <c r="V6696" s="117" t="s">
        <v>398</v>
      </c>
      <c r="W6696" s="123">
        <v>9</v>
      </c>
      <c r="X6696" s="117" t="s">
        <v>909</v>
      </c>
      <c r="Y6696" s="120">
        <v>43571</v>
      </c>
      <c r="Z6696" s="121">
        <v>0.39583333333333331</v>
      </c>
      <c r="AA6696" s="117" t="s">
        <v>722</v>
      </c>
      <c r="AB6696" s="117" t="s">
        <v>582</v>
      </c>
      <c r="AC6696" s="119" t="s">
        <v>398</v>
      </c>
      <c r="AD6696" s="119" t="s">
        <v>398</v>
      </c>
    </row>
    <row r="6697" spans="1:30">
      <c r="A6697" s="117">
        <v>6696</v>
      </c>
      <c r="B6697" s="117" t="s">
        <v>450</v>
      </c>
      <c r="C6697" s="117" t="s">
        <v>5</v>
      </c>
      <c r="D6697" s="117" t="s">
        <v>20</v>
      </c>
      <c r="E6697" s="117">
        <v>6696</v>
      </c>
      <c r="F6697" s="117" t="s">
        <v>924</v>
      </c>
      <c r="G6697" s="117" t="s">
        <v>591</v>
      </c>
      <c r="H6697" s="117" t="s">
        <v>579</v>
      </c>
      <c r="I6697" s="118" t="s">
        <v>398</v>
      </c>
      <c r="J6697" s="117" t="s">
        <v>398</v>
      </c>
      <c r="K6697" s="117" t="s">
        <v>398</v>
      </c>
      <c r="L6697" s="117" t="s">
        <v>398</v>
      </c>
      <c r="M6697" s="117" t="s">
        <v>398</v>
      </c>
      <c r="N6697" s="117" t="s">
        <v>627</v>
      </c>
      <c r="O6697" s="117" t="s">
        <v>579</v>
      </c>
      <c r="P6697" s="117">
        <v>1</v>
      </c>
      <c r="Q6697" s="117" t="s">
        <v>398</v>
      </c>
      <c r="R6697" s="117" t="s">
        <v>398</v>
      </c>
      <c r="S6697" s="117" t="s">
        <v>398</v>
      </c>
      <c r="T6697" s="117" t="s">
        <v>398</v>
      </c>
      <c r="U6697" s="117" t="s">
        <v>398</v>
      </c>
      <c r="V6697" s="117" t="s">
        <v>398</v>
      </c>
      <c r="W6697" s="123">
        <v>9</v>
      </c>
      <c r="X6697" s="117" t="s">
        <v>909</v>
      </c>
      <c r="Y6697" s="120">
        <v>43571</v>
      </c>
      <c r="Z6697" s="121">
        <v>0.39583333333333331</v>
      </c>
      <c r="AA6697" s="117" t="s">
        <v>722</v>
      </c>
      <c r="AB6697" s="117" t="s">
        <v>582</v>
      </c>
      <c r="AC6697" s="119" t="s">
        <v>398</v>
      </c>
      <c r="AD6697" s="119" t="s">
        <v>398</v>
      </c>
    </row>
    <row r="6698" spans="1:30">
      <c r="A6698" s="117">
        <v>6697</v>
      </c>
      <c r="B6698" s="117" t="s">
        <v>451</v>
      </c>
      <c r="C6698" s="117" t="s">
        <v>5</v>
      </c>
      <c r="D6698" s="117" t="s">
        <v>20</v>
      </c>
      <c r="E6698" s="117">
        <v>6697</v>
      </c>
      <c r="F6698" s="117" t="s">
        <v>924</v>
      </c>
      <c r="G6698" s="117" t="s">
        <v>591</v>
      </c>
      <c r="H6698" s="117" t="s">
        <v>579</v>
      </c>
      <c r="I6698" s="118" t="s">
        <v>398</v>
      </c>
      <c r="J6698" s="117" t="s">
        <v>398</v>
      </c>
      <c r="K6698" s="117" t="s">
        <v>398</v>
      </c>
      <c r="L6698" s="117" t="s">
        <v>398</v>
      </c>
      <c r="M6698" s="117" t="s">
        <v>398</v>
      </c>
      <c r="N6698" s="117" t="s">
        <v>631</v>
      </c>
      <c r="O6698" s="117" t="s">
        <v>579</v>
      </c>
      <c r="P6698" s="117">
        <v>1</v>
      </c>
      <c r="Q6698" s="117" t="s">
        <v>398</v>
      </c>
      <c r="R6698" s="117" t="s">
        <v>398</v>
      </c>
      <c r="S6698" s="117" t="s">
        <v>398</v>
      </c>
      <c r="T6698" s="117" t="s">
        <v>398</v>
      </c>
      <c r="U6698" s="117" t="s">
        <v>398</v>
      </c>
      <c r="V6698" s="117" t="s">
        <v>398</v>
      </c>
      <c r="W6698" s="123">
        <v>10</v>
      </c>
      <c r="X6698" s="117" t="s">
        <v>909</v>
      </c>
      <c r="Y6698" s="120">
        <v>43571</v>
      </c>
      <c r="Z6698" s="121">
        <v>0.39583333333333331</v>
      </c>
      <c r="AA6698" s="117" t="s">
        <v>722</v>
      </c>
      <c r="AB6698" s="117" t="s">
        <v>582</v>
      </c>
      <c r="AC6698" s="119" t="s">
        <v>398</v>
      </c>
      <c r="AD6698" s="119" t="s">
        <v>398</v>
      </c>
    </row>
    <row r="6699" spans="1:30">
      <c r="A6699" s="117">
        <v>6698</v>
      </c>
      <c r="B6699" s="117" t="s">
        <v>452</v>
      </c>
      <c r="C6699" s="117" t="s">
        <v>5</v>
      </c>
      <c r="D6699" s="117" t="s">
        <v>20</v>
      </c>
      <c r="E6699" s="117">
        <v>6698</v>
      </c>
      <c r="F6699" s="117" t="s">
        <v>923</v>
      </c>
      <c r="G6699" s="117" t="s">
        <v>591</v>
      </c>
      <c r="H6699" s="117" t="s">
        <v>597</v>
      </c>
      <c r="I6699" s="118" t="s">
        <v>398</v>
      </c>
      <c r="J6699" s="117">
        <v>1E-3</v>
      </c>
      <c r="K6699" s="117">
        <v>0.4</v>
      </c>
      <c r="L6699" s="117">
        <v>0.3</v>
      </c>
      <c r="M6699" s="117">
        <v>0.28000000000000003</v>
      </c>
      <c r="N6699" s="117" t="s">
        <v>627</v>
      </c>
      <c r="O6699" s="117" t="s">
        <v>579</v>
      </c>
      <c r="P6699" s="117">
        <v>1</v>
      </c>
      <c r="Q6699" s="117" t="s">
        <v>398</v>
      </c>
      <c r="R6699" s="117" t="s">
        <v>398</v>
      </c>
      <c r="S6699" s="117" t="s">
        <v>398</v>
      </c>
      <c r="T6699" s="117" t="s">
        <v>398</v>
      </c>
      <c r="U6699" s="117" t="s">
        <v>398</v>
      </c>
      <c r="V6699" s="117" t="s">
        <v>398</v>
      </c>
      <c r="W6699" s="123">
        <v>11</v>
      </c>
      <c r="X6699" s="117" t="s">
        <v>907</v>
      </c>
      <c r="Y6699" s="120">
        <v>43572</v>
      </c>
      <c r="Z6699" s="121">
        <v>0.40972222222222227</v>
      </c>
      <c r="AA6699" s="117" t="s">
        <v>723</v>
      </c>
      <c r="AB6699" s="117" t="s">
        <v>582</v>
      </c>
      <c r="AC6699" s="119" t="s">
        <v>398</v>
      </c>
      <c r="AD6699" s="119" t="s">
        <v>398</v>
      </c>
    </row>
    <row r="6700" spans="1:30">
      <c r="A6700" s="117">
        <v>6699</v>
      </c>
      <c r="B6700" s="117" t="s">
        <v>455</v>
      </c>
      <c r="C6700" s="117" t="s">
        <v>5</v>
      </c>
      <c r="D6700" s="117" t="s">
        <v>20</v>
      </c>
      <c r="E6700" s="117">
        <v>6699</v>
      </c>
      <c r="F6700" s="117" t="s">
        <v>924</v>
      </c>
      <c r="G6700" s="117" t="s">
        <v>591</v>
      </c>
      <c r="H6700" s="117" t="s">
        <v>579</v>
      </c>
      <c r="I6700" s="118" t="s">
        <v>398</v>
      </c>
      <c r="J6700" s="117">
        <v>1.1999999999999999E-3</v>
      </c>
      <c r="K6700" s="117" t="s">
        <v>398</v>
      </c>
      <c r="L6700" s="117" t="s">
        <v>398</v>
      </c>
      <c r="M6700" s="117" t="s">
        <v>398</v>
      </c>
      <c r="N6700" s="123" t="s">
        <v>592</v>
      </c>
      <c r="O6700" s="117" t="s">
        <v>579</v>
      </c>
      <c r="P6700" s="117">
        <v>1</v>
      </c>
      <c r="Q6700" s="117" t="s">
        <v>398</v>
      </c>
      <c r="R6700" s="117" t="s">
        <v>398</v>
      </c>
      <c r="S6700" s="117" t="s">
        <v>398</v>
      </c>
      <c r="T6700" s="117" t="s">
        <v>398</v>
      </c>
      <c r="U6700" s="117" t="s">
        <v>398</v>
      </c>
      <c r="V6700" s="117" t="s">
        <v>398</v>
      </c>
      <c r="W6700" s="123">
        <v>12</v>
      </c>
      <c r="X6700" s="117" t="s">
        <v>907</v>
      </c>
      <c r="Y6700" s="120">
        <v>43572</v>
      </c>
      <c r="Z6700" s="121">
        <v>0.40972222222222227</v>
      </c>
      <c r="AA6700" s="117" t="s">
        <v>723</v>
      </c>
      <c r="AB6700" s="117" t="s">
        <v>582</v>
      </c>
      <c r="AC6700" s="119" t="s">
        <v>398</v>
      </c>
      <c r="AD6700" s="119" t="s">
        <v>398</v>
      </c>
    </row>
    <row r="6701" spans="1:30">
      <c r="A6701" s="117">
        <v>6700</v>
      </c>
      <c r="B6701" s="117" t="s">
        <v>455</v>
      </c>
      <c r="C6701" s="117" t="s">
        <v>5</v>
      </c>
      <c r="D6701" s="117" t="s">
        <v>20</v>
      </c>
      <c r="E6701" s="117">
        <v>6700</v>
      </c>
      <c r="F6701" s="117" t="s">
        <v>924</v>
      </c>
      <c r="G6701" s="117" t="s">
        <v>591</v>
      </c>
      <c r="H6701" s="117" t="s">
        <v>597</v>
      </c>
      <c r="I6701" s="118" t="s">
        <v>398</v>
      </c>
      <c r="J6701" s="117">
        <v>1E-4</v>
      </c>
      <c r="K6701" s="117" t="s">
        <v>398</v>
      </c>
      <c r="L6701" s="117" t="s">
        <v>398</v>
      </c>
      <c r="M6701" s="117" t="s">
        <v>398</v>
      </c>
      <c r="N6701" s="117" t="s">
        <v>613</v>
      </c>
      <c r="O6701" s="117" t="s">
        <v>579</v>
      </c>
      <c r="P6701" s="117">
        <v>1</v>
      </c>
      <c r="Q6701" s="117" t="s">
        <v>398</v>
      </c>
      <c r="R6701" s="117" t="s">
        <v>398</v>
      </c>
      <c r="S6701" s="117" t="s">
        <v>398</v>
      </c>
      <c r="T6701" s="117" t="s">
        <v>398</v>
      </c>
      <c r="U6701" s="117" t="s">
        <v>398</v>
      </c>
      <c r="V6701" s="117" t="s">
        <v>398</v>
      </c>
      <c r="W6701" s="123">
        <v>12</v>
      </c>
      <c r="X6701" s="117" t="s">
        <v>907</v>
      </c>
      <c r="Y6701" s="120">
        <v>43572</v>
      </c>
      <c r="Z6701" s="121">
        <v>0.40972222222222227</v>
      </c>
      <c r="AA6701" s="117" t="s">
        <v>723</v>
      </c>
      <c r="AB6701" s="117" t="s">
        <v>582</v>
      </c>
      <c r="AC6701" s="119" t="s">
        <v>398</v>
      </c>
      <c r="AD6701" s="119" t="s">
        <v>398</v>
      </c>
    </row>
    <row r="6702" spans="1:30">
      <c r="A6702" s="117">
        <v>6701</v>
      </c>
      <c r="B6702" s="117" t="s">
        <v>456</v>
      </c>
      <c r="C6702" s="117" t="s">
        <v>5</v>
      </c>
      <c r="D6702" s="117" t="s">
        <v>20</v>
      </c>
      <c r="E6702" s="117">
        <v>6701</v>
      </c>
      <c r="F6702" s="117" t="s">
        <v>923</v>
      </c>
      <c r="G6702" s="117" t="s">
        <v>579</v>
      </c>
      <c r="H6702" s="117" t="s">
        <v>584</v>
      </c>
      <c r="I6702" s="118" t="s">
        <v>398</v>
      </c>
      <c r="J6702" s="117">
        <v>4.1000000000000003E-3</v>
      </c>
      <c r="K6702" s="117">
        <v>0.6</v>
      </c>
      <c r="L6702" s="117">
        <v>0.5</v>
      </c>
      <c r="M6702" s="117">
        <v>0.34</v>
      </c>
      <c r="N6702" s="123" t="s">
        <v>592</v>
      </c>
      <c r="O6702" s="117" t="s">
        <v>579</v>
      </c>
      <c r="P6702" s="117">
        <v>2</v>
      </c>
      <c r="Q6702" s="117" t="s">
        <v>398</v>
      </c>
      <c r="R6702" s="117" t="s">
        <v>398</v>
      </c>
      <c r="S6702" s="117" t="s">
        <v>398</v>
      </c>
      <c r="T6702" s="117" t="s">
        <v>398</v>
      </c>
      <c r="U6702" s="117" t="s">
        <v>398</v>
      </c>
      <c r="V6702" s="117" t="s">
        <v>398</v>
      </c>
      <c r="W6702" s="123">
        <v>13</v>
      </c>
      <c r="X6702" s="123" t="s">
        <v>906</v>
      </c>
      <c r="Y6702" s="120">
        <v>43573</v>
      </c>
      <c r="Z6702" s="121">
        <v>0.4375</v>
      </c>
      <c r="AA6702" s="117" t="s">
        <v>725</v>
      </c>
      <c r="AB6702" s="117" t="s">
        <v>582</v>
      </c>
      <c r="AC6702" s="119" t="s">
        <v>398</v>
      </c>
      <c r="AD6702" s="119" t="s">
        <v>724</v>
      </c>
    </row>
    <row r="6703" spans="1:30">
      <c r="A6703" s="117">
        <v>6702</v>
      </c>
      <c r="B6703" s="117" t="s">
        <v>53</v>
      </c>
      <c r="C6703" s="117" t="s">
        <v>5</v>
      </c>
      <c r="D6703" s="117" t="s">
        <v>727</v>
      </c>
      <c r="E6703" s="117">
        <v>6702</v>
      </c>
      <c r="F6703" s="196" t="s">
        <v>920</v>
      </c>
      <c r="G6703" s="117" t="s">
        <v>577</v>
      </c>
      <c r="H6703" s="117" t="s">
        <v>640</v>
      </c>
      <c r="I6703" s="118" t="s">
        <v>398</v>
      </c>
      <c r="J6703" s="117">
        <v>1.2699999999999999E-2</v>
      </c>
      <c r="K6703" s="117">
        <v>8.6999999999999993</v>
      </c>
      <c r="L6703" s="117" t="s">
        <v>398</v>
      </c>
      <c r="M6703" s="117">
        <v>0.05</v>
      </c>
      <c r="N6703" s="117" t="s">
        <v>585</v>
      </c>
      <c r="O6703" s="117" t="s">
        <v>579</v>
      </c>
      <c r="P6703" s="117">
        <v>1</v>
      </c>
      <c r="Q6703" s="117" t="s">
        <v>398</v>
      </c>
      <c r="R6703" s="117" t="s">
        <v>398</v>
      </c>
      <c r="S6703" s="117" t="s">
        <v>398</v>
      </c>
      <c r="T6703" s="117" t="s">
        <v>398</v>
      </c>
      <c r="U6703" s="117" t="s">
        <v>398</v>
      </c>
      <c r="V6703" s="117" t="s">
        <v>398</v>
      </c>
      <c r="W6703" s="123">
        <v>86</v>
      </c>
      <c r="X6703" s="123" t="s">
        <v>906</v>
      </c>
      <c r="Y6703" s="120">
        <v>43573</v>
      </c>
      <c r="Z6703" s="121">
        <v>0.625</v>
      </c>
      <c r="AA6703" s="121">
        <v>0.67708333333333337</v>
      </c>
      <c r="AB6703" s="117" t="s">
        <v>726</v>
      </c>
      <c r="AC6703" s="119" t="s">
        <v>398</v>
      </c>
      <c r="AD6703" s="119" t="s">
        <v>398</v>
      </c>
    </row>
    <row r="6704" spans="1:30">
      <c r="A6704" s="117">
        <v>6703</v>
      </c>
      <c r="B6704" s="117" t="s">
        <v>53</v>
      </c>
      <c r="C6704" s="117" t="s">
        <v>5</v>
      </c>
      <c r="D6704" s="117" t="s">
        <v>727</v>
      </c>
      <c r="E6704" s="117">
        <v>6703</v>
      </c>
      <c r="F6704" s="117" t="s">
        <v>924</v>
      </c>
      <c r="G6704" s="117" t="s">
        <v>577</v>
      </c>
      <c r="H6704" s="117" t="s">
        <v>578</v>
      </c>
      <c r="I6704" s="118" t="s">
        <v>398</v>
      </c>
      <c r="J6704" s="117">
        <v>6.9999999999999999E-4</v>
      </c>
      <c r="K6704" s="117">
        <v>0.3</v>
      </c>
      <c r="L6704" s="117" t="s">
        <v>398</v>
      </c>
      <c r="M6704" s="117">
        <v>0.25</v>
      </c>
      <c r="N6704" s="117" t="s">
        <v>585</v>
      </c>
      <c r="O6704" s="117" t="s">
        <v>579</v>
      </c>
      <c r="P6704" s="117">
        <v>1</v>
      </c>
      <c r="Q6704" s="117" t="s">
        <v>398</v>
      </c>
      <c r="R6704" s="117" t="s">
        <v>398</v>
      </c>
      <c r="S6704" s="117" t="s">
        <v>398</v>
      </c>
      <c r="T6704" s="117" t="s">
        <v>398</v>
      </c>
      <c r="U6704" s="117" t="s">
        <v>398</v>
      </c>
      <c r="V6704" s="117" t="s">
        <v>398</v>
      </c>
      <c r="W6704" s="123">
        <v>87</v>
      </c>
      <c r="X6704" s="123" t="s">
        <v>906</v>
      </c>
      <c r="Y6704" s="120">
        <v>43573</v>
      </c>
      <c r="Z6704" s="121">
        <v>0.625</v>
      </c>
      <c r="AA6704" s="121">
        <v>0.67708333333333337</v>
      </c>
      <c r="AB6704" s="117" t="s">
        <v>726</v>
      </c>
      <c r="AC6704" s="119" t="s">
        <v>398</v>
      </c>
      <c r="AD6704" s="119" t="s">
        <v>398</v>
      </c>
    </row>
    <row r="6705" spans="1:30">
      <c r="A6705" s="117">
        <v>6704</v>
      </c>
      <c r="B6705" s="117" t="s">
        <v>53</v>
      </c>
      <c r="C6705" s="117" t="s">
        <v>5</v>
      </c>
      <c r="D6705" s="117" t="s">
        <v>727</v>
      </c>
      <c r="E6705" s="117">
        <v>6704</v>
      </c>
      <c r="F6705" s="117" t="s">
        <v>924</v>
      </c>
      <c r="G6705" s="117" t="s">
        <v>577</v>
      </c>
      <c r="H6705" s="117" t="s">
        <v>578</v>
      </c>
      <c r="I6705" s="118" t="s">
        <v>398</v>
      </c>
      <c r="J6705" s="117">
        <v>1E-4</v>
      </c>
      <c r="K6705" s="117">
        <v>0.2</v>
      </c>
      <c r="L6705" s="117" t="s">
        <v>398</v>
      </c>
      <c r="M6705" s="117">
        <v>0.2</v>
      </c>
      <c r="N6705" s="117" t="s">
        <v>632</v>
      </c>
      <c r="O6705" s="117" t="s">
        <v>579</v>
      </c>
      <c r="P6705" s="117">
        <v>1</v>
      </c>
      <c r="Q6705" s="117" t="s">
        <v>398</v>
      </c>
      <c r="R6705" s="117" t="s">
        <v>398</v>
      </c>
      <c r="S6705" s="117" t="s">
        <v>398</v>
      </c>
      <c r="T6705" s="117" t="s">
        <v>398</v>
      </c>
      <c r="U6705" s="117" t="s">
        <v>398</v>
      </c>
      <c r="V6705" s="117" t="s">
        <v>398</v>
      </c>
      <c r="W6705" s="123">
        <v>87</v>
      </c>
      <c r="X6705" s="123" t="s">
        <v>906</v>
      </c>
      <c r="Y6705" s="120">
        <v>43573</v>
      </c>
      <c r="Z6705" s="121">
        <v>0.625</v>
      </c>
      <c r="AA6705" s="121">
        <v>0.67708333333333337</v>
      </c>
      <c r="AB6705" s="117" t="s">
        <v>726</v>
      </c>
      <c r="AC6705" s="119" t="s">
        <v>398</v>
      </c>
      <c r="AD6705" s="119" t="s">
        <v>398</v>
      </c>
    </row>
    <row r="6706" spans="1:30">
      <c r="A6706" s="117">
        <v>6705</v>
      </c>
      <c r="B6706" s="117" t="s">
        <v>54</v>
      </c>
      <c r="C6706" s="117" t="s">
        <v>5</v>
      </c>
      <c r="D6706" s="117" t="s">
        <v>727</v>
      </c>
      <c r="E6706" s="117">
        <v>6705</v>
      </c>
      <c r="F6706" s="117" t="s">
        <v>924</v>
      </c>
      <c r="G6706" s="117" t="s">
        <v>591</v>
      </c>
      <c r="H6706" s="117" t="s">
        <v>597</v>
      </c>
      <c r="I6706" s="118" t="s">
        <v>398</v>
      </c>
      <c r="J6706" s="117">
        <v>1E-4</v>
      </c>
      <c r="K6706" s="117">
        <v>0.12</v>
      </c>
      <c r="L6706" s="117">
        <v>0.1</v>
      </c>
      <c r="M6706" s="117">
        <v>0.13700000000000001</v>
      </c>
      <c r="N6706" s="117" t="s">
        <v>585</v>
      </c>
      <c r="O6706" s="117" t="s">
        <v>579</v>
      </c>
      <c r="P6706" s="117">
        <v>1</v>
      </c>
      <c r="Q6706" s="117" t="s">
        <v>398</v>
      </c>
      <c r="R6706" s="117" t="s">
        <v>398</v>
      </c>
      <c r="S6706" s="117" t="s">
        <v>398</v>
      </c>
      <c r="T6706" s="117" t="s">
        <v>398</v>
      </c>
      <c r="U6706" s="117" t="s">
        <v>398</v>
      </c>
      <c r="V6706" s="117" t="s">
        <v>398</v>
      </c>
      <c r="W6706" s="123">
        <v>88</v>
      </c>
      <c r="X6706" s="117" t="s">
        <v>913</v>
      </c>
      <c r="Y6706" s="120">
        <v>43579</v>
      </c>
      <c r="Z6706" s="121">
        <v>0.38541666666666669</v>
      </c>
      <c r="AA6706" s="121">
        <v>0.5083333333333333</v>
      </c>
      <c r="AB6706" s="117" t="s">
        <v>726</v>
      </c>
      <c r="AC6706" s="119" t="s">
        <v>398</v>
      </c>
      <c r="AD6706" s="119" t="s">
        <v>398</v>
      </c>
    </row>
    <row r="6707" spans="1:30">
      <c r="A6707" s="117">
        <v>6706</v>
      </c>
      <c r="B6707" s="117" t="s">
        <v>54</v>
      </c>
      <c r="C6707" s="117" t="s">
        <v>5</v>
      </c>
      <c r="D6707" s="117" t="s">
        <v>727</v>
      </c>
      <c r="E6707" s="117">
        <v>6706</v>
      </c>
      <c r="F6707" s="117" t="s">
        <v>924</v>
      </c>
      <c r="G6707" s="117" t="s">
        <v>591</v>
      </c>
      <c r="H6707" s="117" t="s">
        <v>598</v>
      </c>
      <c r="I6707" s="118" t="s">
        <v>398</v>
      </c>
      <c r="J6707" s="117">
        <v>1E-4</v>
      </c>
      <c r="K6707" s="117">
        <v>0.12</v>
      </c>
      <c r="L6707" s="117">
        <v>0.11</v>
      </c>
      <c r="M6707" s="117">
        <v>0.04</v>
      </c>
      <c r="N6707" s="117" t="s">
        <v>728</v>
      </c>
      <c r="O6707" s="117" t="s">
        <v>579</v>
      </c>
      <c r="P6707" s="117">
        <v>1</v>
      </c>
      <c r="Q6707" s="117" t="s">
        <v>398</v>
      </c>
      <c r="R6707" s="117" t="s">
        <v>398</v>
      </c>
      <c r="S6707" s="117" t="s">
        <v>398</v>
      </c>
      <c r="T6707" s="117" t="s">
        <v>398</v>
      </c>
      <c r="U6707" s="117" t="s">
        <v>398</v>
      </c>
      <c r="V6707" s="117" t="s">
        <v>398</v>
      </c>
      <c r="W6707" s="123">
        <v>88</v>
      </c>
      <c r="X6707" s="117" t="s">
        <v>913</v>
      </c>
      <c r="Y6707" s="120">
        <v>43579</v>
      </c>
      <c r="Z6707" s="121">
        <v>0.38541666666666669</v>
      </c>
      <c r="AA6707" s="121">
        <v>0.5083333333333333</v>
      </c>
      <c r="AB6707" s="117" t="s">
        <v>726</v>
      </c>
      <c r="AC6707" s="119" t="s">
        <v>398</v>
      </c>
      <c r="AD6707" s="119" t="s">
        <v>398</v>
      </c>
    </row>
    <row r="6708" spans="1:30">
      <c r="A6708" s="117">
        <v>6707</v>
      </c>
      <c r="B6708" s="117" t="s">
        <v>54</v>
      </c>
      <c r="C6708" s="117" t="s">
        <v>5</v>
      </c>
      <c r="D6708" s="117" t="s">
        <v>727</v>
      </c>
      <c r="E6708" s="117">
        <v>6707</v>
      </c>
      <c r="F6708" s="117" t="s">
        <v>924</v>
      </c>
      <c r="G6708" s="117" t="s">
        <v>591</v>
      </c>
      <c r="H6708" s="117" t="s">
        <v>598</v>
      </c>
      <c r="I6708" s="118" t="s">
        <v>398</v>
      </c>
      <c r="J6708" s="117">
        <v>1E-4</v>
      </c>
      <c r="K6708" s="117">
        <v>0.12</v>
      </c>
      <c r="L6708" s="117">
        <v>0.1</v>
      </c>
      <c r="M6708" s="117">
        <v>0.06</v>
      </c>
      <c r="N6708" s="117" t="s">
        <v>631</v>
      </c>
      <c r="O6708" s="117" t="s">
        <v>579</v>
      </c>
      <c r="P6708" s="117">
        <v>1</v>
      </c>
      <c r="Q6708" s="117" t="s">
        <v>398</v>
      </c>
      <c r="R6708" s="117" t="s">
        <v>398</v>
      </c>
      <c r="S6708" s="117" t="s">
        <v>398</v>
      </c>
      <c r="T6708" s="117" t="s">
        <v>398</v>
      </c>
      <c r="U6708" s="117" t="s">
        <v>398</v>
      </c>
      <c r="V6708" s="117" t="s">
        <v>398</v>
      </c>
      <c r="W6708" s="123">
        <v>88</v>
      </c>
      <c r="X6708" s="117" t="s">
        <v>913</v>
      </c>
      <c r="Y6708" s="120">
        <v>43579</v>
      </c>
      <c r="Z6708" s="121">
        <v>0.38541666666666669</v>
      </c>
      <c r="AA6708" s="121">
        <v>0.5083333333333333</v>
      </c>
      <c r="AB6708" s="117" t="s">
        <v>726</v>
      </c>
      <c r="AC6708" s="119" t="s">
        <v>398</v>
      </c>
      <c r="AD6708" s="119" t="s">
        <v>398</v>
      </c>
    </row>
    <row r="6709" spans="1:30">
      <c r="A6709" s="117">
        <v>6708</v>
      </c>
      <c r="B6709" s="117" t="s">
        <v>54</v>
      </c>
      <c r="C6709" s="117" t="s">
        <v>5</v>
      </c>
      <c r="D6709" s="117" t="s">
        <v>727</v>
      </c>
      <c r="E6709" s="117">
        <v>6708</v>
      </c>
      <c r="F6709" s="117" t="s">
        <v>924</v>
      </c>
      <c r="G6709" s="117" t="s">
        <v>591</v>
      </c>
      <c r="H6709" s="117" t="s">
        <v>597</v>
      </c>
      <c r="I6709" s="118" t="s">
        <v>398</v>
      </c>
      <c r="J6709" s="117">
        <v>1E-4</v>
      </c>
      <c r="K6709" s="117">
        <v>0.13</v>
      </c>
      <c r="L6709" s="117">
        <v>0.08</v>
      </c>
      <c r="M6709" s="117">
        <v>0.13</v>
      </c>
      <c r="N6709" s="117" t="s">
        <v>585</v>
      </c>
      <c r="O6709" s="117" t="s">
        <v>579</v>
      </c>
      <c r="P6709" s="117">
        <v>1</v>
      </c>
      <c r="Q6709" s="117" t="s">
        <v>398</v>
      </c>
      <c r="R6709" s="117" t="s">
        <v>398</v>
      </c>
      <c r="S6709" s="117" t="s">
        <v>398</v>
      </c>
      <c r="T6709" s="117" t="s">
        <v>398</v>
      </c>
      <c r="U6709" s="117" t="s">
        <v>398</v>
      </c>
      <c r="V6709" s="117" t="s">
        <v>398</v>
      </c>
      <c r="W6709" s="123">
        <v>88</v>
      </c>
      <c r="X6709" s="117" t="s">
        <v>913</v>
      </c>
      <c r="Y6709" s="120">
        <v>43579</v>
      </c>
      <c r="Z6709" s="121">
        <v>0.38541666666666669</v>
      </c>
      <c r="AA6709" s="121">
        <v>0.5083333333333333</v>
      </c>
      <c r="AB6709" s="117" t="s">
        <v>726</v>
      </c>
      <c r="AC6709" s="119" t="s">
        <v>398</v>
      </c>
      <c r="AD6709" s="119" t="s">
        <v>398</v>
      </c>
    </row>
    <row r="6710" spans="1:30">
      <c r="A6710" s="117">
        <v>6709</v>
      </c>
      <c r="B6710" s="117" t="s">
        <v>54</v>
      </c>
      <c r="C6710" s="117" t="s">
        <v>5</v>
      </c>
      <c r="D6710" s="117" t="s">
        <v>727</v>
      </c>
      <c r="E6710" s="117">
        <v>6709</v>
      </c>
      <c r="F6710" s="117" t="s">
        <v>924</v>
      </c>
      <c r="G6710" s="117" t="s">
        <v>577</v>
      </c>
      <c r="H6710" s="117" t="s">
        <v>578</v>
      </c>
      <c r="I6710" s="118" t="s">
        <v>398</v>
      </c>
      <c r="J6710" s="117">
        <v>1E-4</v>
      </c>
      <c r="K6710" s="117">
        <v>0.45</v>
      </c>
      <c r="L6710" s="117">
        <v>5.0000000000000001E-3</v>
      </c>
      <c r="M6710" s="117">
        <v>5.0000000000000001E-3</v>
      </c>
      <c r="N6710" s="117" t="s">
        <v>627</v>
      </c>
      <c r="O6710" s="117" t="s">
        <v>579</v>
      </c>
      <c r="P6710" s="117">
        <v>1</v>
      </c>
      <c r="Q6710" s="117" t="s">
        <v>398</v>
      </c>
      <c r="R6710" s="117" t="s">
        <v>398</v>
      </c>
      <c r="S6710" s="117" t="s">
        <v>398</v>
      </c>
      <c r="T6710" s="117" t="s">
        <v>398</v>
      </c>
      <c r="U6710" s="117" t="s">
        <v>398</v>
      </c>
      <c r="V6710" s="117" t="s">
        <v>398</v>
      </c>
      <c r="W6710" s="123">
        <v>88</v>
      </c>
      <c r="X6710" s="117" t="s">
        <v>913</v>
      </c>
      <c r="Y6710" s="120">
        <v>43579</v>
      </c>
      <c r="Z6710" s="121">
        <v>0.38541666666666669</v>
      </c>
      <c r="AA6710" s="121">
        <v>0.5083333333333333</v>
      </c>
      <c r="AB6710" s="117" t="s">
        <v>726</v>
      </c>
      <c r="AC6710" s="119" t="s">
        <v>398</v>
      </c>
      <c r="AD6710" s="119" t="s">
        <v>729</v>
      </c>
    </row>
    <row r="6711" spans="1:30">
      <c r="A6711" s="117">
        <v>6710</v>
      </c>
      <c r="B6711" s="117" t="s">
        <v>54</v>
      </c>
      <c r="C6711" s="117" t="s">
        <v>5</v>
      </c>
      <c r="D6711" s="117" t="s">
        <v>727</v>
      </c>
      <c r="E6711" s="117">
        <v>6710</v>
      </c>
      <c r="F6711" s="117" t="s">
        <v>924</v>
      </c>
      <c r="G6711" s="117" t="s">
        <v>577</v>
      </c>
      <c r="H6711" s="117" t="s">
        <v>578</v>
      </c>
      <c r="I6711" s="118" t="s">
        <v>398</v>
      </c>
      <c r="J6711" s="117">
        <v>1E-4</v>
      </c>
      <c r="K6711" s="117">
        <v>0.3</v>
      </c>
      <c r="L6711" s="117">
        <v>2.9000000000000001E-2</v>
      </c>
      <c r="M6711" s="117">
        <v>2.9000000000000001E-2</v>
      </c>
      <c r="N6711" s="117" t="s">
        <v>632</v>
      </c>
      <c r="O6711" s="117" t="s">
        <v>579</v>
      </c>
      <c r="P6711" s="117">
        <v>1</v>
      </c>
      <c r="Q6711" s="117" t="s">
        <v>398</v>
      </c>
      <c r="R6711" s="117" t="s">
        <v>398</v>
      </c>
      <c r="S6711" s="117" t="s">
        <v>398</v>
      </c>
      <c r="T6711" s="117" t="s">
        <v>398</v>
      </c>
      <c r="U6711" s="117" t="s">
        <v>398</v>
      </c>
      <c r="V6711" s="117" t="s">
        <v>398</v>
      </c>
      <c r="W6711" s="123">
        <v>88</v>
      </c>
      <c r="X6711" s="117" t="s">
        <v>913</v>
      </c>
      <c r="Y6711" s="120">
        <v>43579</v>
      </c>
      <c r="Z6711" s="121">
        <v>0.38541666666666669</v>
      </c>
      <c r="AA6711" s="121">
        <v>0.5083333333333333</v>
      </c>
      <c r="AB6711" s="117" t="s">
        <v>726</v>
      </c>
      <c r="AC6711" s="119" t="s">
        <v>398</v>
      </c>
      <c r="AD6711" s="119" t="s">
        <v>398</v>
      </c>
    </row>
    <row r="6712" spans="1:30">
      <c r="A6712" s="117">
        <v>6711</v>
      </c>
      <c r="B6712" s="117" t="s">
        <v>54</v>
      </c>
      <c r="C6712" s="117" t="s">
        <v>5</v>
      </c>
      <c r="D6712" s="117" t="s">
        <v>727</v>
      </c>
      <c r="E6712" s="117">
        <v>6711</v>
      </c>
      <c r="F6712" s="117" t="s">
        <v>923</v>
      </c>
      <c r="G6712" s="117" t="s">
        <v>591</v>
      </c>
      <c r="H6712" s="117" t="s">
        <v>597</v>
      </c>
      <c r="I6712" s="118" t="s">
        <v>398</v>
      </c>
      <c r="J6712" s="117">
        <v>1E-4</v>
      </c>
      <c r="K6712" s="117">
        <v>0.31</v>
      </c>
      <c r="L6712" s="117">
        <v>8.7999999999999995E-2</v>
      </c>
      <c r="M6712" s="117">
        <v>0.16</v>
      </c>
      <c r="N6712" s="117" t="s">
        <v>613</v>
      </c>
      <c r="O6712" s="117" t="s">
        <v>579</v>
      </c>
      <c r="P6712" s="117">
        <v>1</v>
      </c>
      <c r="Q6712" s="117" t="s">
        <v>398</v>
      </c>
      <c r="R6712" s="117" t="s">
        <v>398</v>
      </c>
      <c r="S6712" s="117" t="s">
        <v>398</v>
      </c>
      <c r="T6712" s="117" t="s">
        <v>398</v>
      </c>
      <c r="U6712" s="117" t="s">
        <v>398</v>
      </c>
      <c r="V6712" s="117" t="s">
        <v>398</v>
      </c>
      <c r="W6712" s="123">
        <v>89</v>
      </c>
      <c r="X6712" s="117" t="s">
        <v>913</v>
      </c>
      <c r="Y6712" s="120">
        <v>43579</v>
      </c>
      <c r="Z6712" s="121">
        <v>0.38541666666666669</v>
      </c>
      <c r="AA6712" s="121">
        <v>0.5083333333333333</v>
      </c>
      <c r="AB6712" s="117" t="s">
        <v>726</v>
      </c>
      <c r="AC6712" s="119" t="s">
        <v>398</v>
      </c>
      <c r="AD6712" s="119" t="s">
        <v>398</v>
      </c>
    </row>
    <row r="6713" spans="1:30">
      <c r="A6713" s="117">
        <v>6712</v>
      </c>
      <c r="B6713" s="117" t="s">
        <v>54</v>
      </c>
      <c r="C6713" s="117" t="s">
        <v>5</v>
      </c>
      <c r="D6713" s="117" t="s">
        <v>727</v>
      </c>
      <c r="E6713" s="117">
        <v>6712</v>
      </c>
      <c r="F6713" s="117" t="s">
        <v>923</v>
      </c>
      <c r="G6713" s="117" t="s">
        <v>591</v>
      </c>
      <c r="H6713" s="117" t="s">
        <v>597</v>
      </c>
      <c r="I6713" s="118" t="s">
        <v>398</v>
      </c>
      <c r="J6713" s="117">
        <v>1E-4</v>
      </c>
      <c r="K6713" s="117">
        <v>0.15</v>
      </c>
      <c r="L6713" s="117">
        <v>0.10199999999999999</v>
      </c>
      <c r="M6713" s="117">
        <v>0.4</v>
      </c>
      <c r="N6713" s="117" t="s">
        <v>632</v>
      </c>
      <c r="O6713" s="117" t="s">
        <v>579</v>
      </c>
      <c r="P6713" s="117">
        <v>1</v>
      </c>
      <c r="Q6713" s="117" t="s">
        <v>398</v>
      </c>
      <c r="R6713" s="117" t="s">
        <v>398</v>
      </c>
      <c r="S6713" s="117" t="s">
        <v>398</v>
      </c>
      <c r="T6713" s="117" t="s">
        <v>398</v>
      </c>
      <c r="U6713" s="117" t="s">
        <v>398</v>
      </c>
      <c r="V6713" s="117" t="s">
        <v>398</v>
      </c>
      <c r="W6713" s="123">
        <v>89</v>
      </c>
      <c r="X6713" s="117" t="s">
        <v>913</v>
      </c>
      <c r="Y6713" s="120">
        <v>43579</v>
      </c>
      <c r="Z6713" s="121">
        <v>0.38541666666666669</v>
      </c>
      <c r="AA6713" s="121">
        <v>0.5083333333333333</v>
      </c>
      <c r="AB6713" s="117" t="s">
        <v>726</v>
      </c>
      <c r="AC6713" s="119" t="s">
        <v>398</v>
      </c>
      <c r="AD6713" s="119" t="s">
        <v>398</v>
      </c>
    </row>
    <row r="6714" spans="1:30">
      <c r="A6714" s="117">
        <v>6713</v>
      </c>
      <c r="B6714" s="117" t="s">
        <v>54</v>
      </c>
      <c r="C6714" s="117" t="s">
        <v>5</v>
      </c>
      <c r="D6714" s="117" t="s">
        <v>727</v>
      </c>
      <c r="E6714" s="117">
        <v>6713</v>
      </c>
      <c r="F6714" s="117" t="s">
        <v>923</v>
      </c>
      <c r="G6714" s="117" t="s">
        <v>577</v>
      </c>
      <c r="H6714" s="117" t="s">
        <v>578</v>
      </c>
      <c r="I6714" s="118" t="s">
        <v>398</v>
      </c>
      <c r="J6714" s="117">
        <v>1E-4</v>
      </c>
      <c r="K6714" s="117">
        <v>0.96</v>
      </c>
      <c r="L6714" s="117">
        <v>5.0000000000000001E-3</v>
      </c>
      <c r="M6714" s="117">
        <v>0.05</v>
      </c>
      <c r="N6714" s="117" t="s">
        <v>627</v>
      </c>
      <c r="O6714" s="117" t="s">
        <v>579</v>
      </c>
      <c r="P6714" s="117">
        <v>1</v>
      </c>
      <c r="Q6714" s="117" t="s">
        <v>398</v>
      </c>
      <c r="R6714" s="117" t="s">
        <v>398</v>
      </c>
      <c r="S6714" s="117" t="s">
        <v>398</v>
      </c>
      <c r="T6714" s="117" t="s">
        <v>398</v>
      </c>
      <c r="U6714" s="117" t="s">
        <v>398</v>
      </c>
      <c r="V6714" s="117" t="s">
        <v>398</v>
      </c>
      <c r="W6714" s="123">
        <v>89</v>
      </c>
      <c r="X6714" s="117" t="s">
        <v>913</v>
      </c>
      <c r="Y6714" s="120">
        <v>43579</v>
      </c>
      <c r="Z6714" s="121">
        <v>0.38541666666666669</v>
      </c>
      <c r="AA6714" s="121">
        <v>0.5083333333333333</v>
      </c>
      <c r="AB6714" s="117" t="s">
        <v>726</v>
      </c>
      <c r="AC6714" s="119" t="s">
        <v>398</v>
      </c>
      <c r="AD6714" s="119" t="s">
        <v>729</v>
      </c>
    </row>
    <row r="6715" spans="1:30">
      <c r="A6715" s="117">
        <v>6714</v>
      </c>
      <c r="B6715" s="117" t="s">
        <v>54</v>
      </c>
      <c r="C6715" s="117" t="s">
        <v>5</v>
      </c>
      <c r="D6715" s="117" t="s">
        <v>727</v>
      </c>
      <c r="E6715" s="117">
        <v>6714</v>
      </c>
      <c r="F6715" s="117" t="s">
        <v>923</v>
      </c>
      <c r="G6715" s="117" t="s">
        <v>577</v>
      </c>
      <c r="H6715" s="117" t="s">
        <v>578</v>
      </c>
      <c r="I6715" s="118" t="s">
        <v>398</v>
      </c>
      <c r="J6715" s="117">
        <v>1E-4</v>
      </c>
      <c r="K6715" s="117">
        <v>1.2749999999999999</v>
      </c>
      <c r="L6715" s="117">
        <v>5.0000000000000001E-3</v>
      </c>
      <c r="M6715" s="117">
        <v>0.05</v>
      </c>
      <c r="N6715" s="117" t="s">
        <v>585</v>
      </c>
      <c r="O6715" s="117" t="s">
        <v>579</v>
      </c>
      <c r="P6715" s="117">
        <v>1</v>
      </c>
      <c r="Q6715" s="117" t="s">
        <v>398</v>
      </c>
      <c r="R6715" s="117" t="s">
        <v>398</v>
      </c>
      <c r="S6715" s="117" t="s">
        <v>398</v>
      </c>
      <c r="T6715" s="117" t="s">
        <v>398</v>
      </c>
      <c r="U6715" s="117" t="s">
        <v>398</v>
      </c>
      <c r="V6715" s="117" t="s">
        <v>398</v>
      </c>
      <c r="W6715" s="123">
        <v>89</v>
      </c>
      <c r="X6715" s="117" t="s">
        <v>913</v>
      </c>
      <c r="Y6715" s="120">
        <v>43579</v>
      </c>
      <c r="Z6715" s="121">
        <v>0.38541666666666669</v>
      </c>
      <c r="AA6715" s="121">
        <v>0.5083333333333333</v>
      </c>
      <c r="AB6715" s="117" t="s">
        <v>726</v>
      </c>
      <c r="AC6715" s="119" t="s">
        <v>398</v>
      </c>
      <c r="AD6715" s="119" t="s">
        <v>730</v>
      </c>
    </row>
    <row r="6716" spans="1:30">
      <c r="A6716" s="117">
        <v>6715</v>
      </c>
      <c r="B6716" s="117" t="s">
        <v>54</v>
      </c>
      <c r="C6716" s="117" t="s">
        <v>5</v>
      </c>
      <c r="D6716" s="117" t="s">
        <v>727</v>
      </c>
      <c r="E6716" s="117">
        <v>6715</v>
      </c>
      <c r="F6716" s="117" t="s">
        <v>923</v>
      </c>
      <c r="G6716" s="117" t="s">
        <v>591</v>
      </c>
      <c r="H6716" s="117" t="s">
        <v>597</v>
      </c>
      <c r="I6716" s="118" t="s">
        <v>398</v>
      </c>
      <c r="J6716" s="117">
        <v>1E-4</v>
      </c>
      <c r="K6716" s="117">
        <v>0.38700000000000001</v>
      </c>
      <c r="L6716" s="117">
        <v>0.06</v>
      </c>
      <c r="M6716" s="117">
        <v>0.6</v>
      </c>
      <c r="N6716" s="117" t="s">
        <v>585</v>
      </c>
      <c r="O6716" s="117" t="s">
        <v>579</v>
      </c>
      <c r="P6716" s="117">
        <v>1</v>
      </c>
      <c r="Q6716" s="117" t="s">
        <v>398</v>
      </c>
      <c r="R6716" s="117" t="s">
        <v>398</v>
      </c>
      <c r="S6716" s="117" t="s">
        <v>398</v>
      </c>
      <c r="T6716" s="117" t="s">
        <v>398</v>
      </c>
      <c r="U6716" s="117" t="s">
        <v>398</v>
      </c>
      <c r="V6716" s="117" t="s">
        <v>398</v>
      </c>
      <c r="W6716" s="123">
        <v>89</v>
      </c>
      <c r="X6716" s="117" t="s">
        <v>913</v>
      </c>
      <c r="Y6716" s="120">
        <v>43579</v>
      </c>
      <c r="Z6716" s="121">
        <v>0.38541666666666669</v>
      </c>
      <c r="AA6716" s="121">
        <v>0.5083333333333333</v>
      </c>
      <c r="AB6716" s="117" t="s">
        <v>726</v>
      </c>
      <c r="AC6716" s="119" t="s">
        <v>398</v>
      </c>
      <c r="AD6716" s="119" t="s">
        <v>398</v>
      </c>
    </row>
    <row r="6717" spans="1:30">
      <c r="A6717" s="117">
        <v>6716</v>
      </c>
      <c r="B6717" s="117" t="s">
        <v>54</v>
      </c>
      <c r="C6717" s="117" t="s">
        <v>5</v>
      </c>
      <c r="D6717" s="117" t="s">
        <v>727</v>
      </c>
      <c r="E6717" s="117">
        <v>6716</v>
      </c>
      <c r="F6717" s="117" t="s">
        <v>923</v>
      </c>
      <c r="G6717" s="117" t="s">
        <v>591</v>
      </c>
      <c r="H6717" s="117" t="s">
        <v>597</v>
      </c>
      <c r="I6717" s="118" t="s">
        <v>398</v>
      </c>
      <c r="J6717" s="117">
        <v>1E-4</v>
      </c>
      <c r="K6717" s="117">
        <v>9.8000000000000004E-2</v>
      </c>
      <c r="L6717" s="117">
        <v>4.4999999999999998E-2</v>
      </c>
      <c r="M6717" s="117">
        <v>0.45</v>
      </c>
      <c r="N6717" s="117" t="s">
        <v>585</v>
      </c>
      <c r="O6717" s="117" t="s">
        <v>579</v>
      </c>
      <c r="P6717" s="117">
        <v>1</v>
      </c>
      <c r="Q6717" s="117" t="s">
        <v>398</v>
      </c>
      <c r="R6717" s="117" t="s">
        <v>398</v>
      </c>
      <c r="S6717" s="117" t="s">
        <v>398</v>
      </c>
      <c r="T6717" s="117" t="s">
        <v>398</v>
      </c>
      <c r="U6717" s="117" t="s">
        <v>398</v>
      </c>
      <c r="V6717" s="117" t="s">
        <v>398</v>
      </c>
      <c r="W6717" s="123">
        <v>89</v>
      </c>
      <c r="X6717" s="117" t="s">
        <v>913</v>
      </c>
      <c r="Y6717" s="120">
        <v>43579</v>
      </c>
      <c r="Z6717" s="121">
        <v>0.38541666666666669</v>
      </c>
      <c r="AA6717" s="121">
        <v>0.5083333333333333</v>
      </c>
      <c r="AB6717" s="117" t="s">
        <v>726</v>
      </c>
      <c r="AC6717" s="119" t="s">
        <v>398</v>
      </c>
      <c r="AD6717" s="119" t="s">
        <v>398</v>
      </c>
    </row>
    <row r="6718" spans="1:30">
      <c r="A6718" s="117">
        <v>6717</v>
      </c>
      <c r="B6718" s="117" t="s">
        <v>55</v>
      </c>
      <c r="C6718" s="117" t="s">
        <v>5</v>
      </c>
      <c r="D6718" s="117" t="s">
        <v>727</v>
      </c>
      <c r="E6718" s="117">
        <v>6717</v>
      </c>
      <c r="F6718" s="117" t="s">
        <v>924</v>
      </c>
      <c r="G6718" s="117" t="s">
        <v>591</v>
      </c>
      <c r="H6718" s="117" t="s">
        <v>597</v>
      </c>
      <c r="I6718" s="118" t="s">
        <v>398</v>
      </c>
      <c r="J6718" s="117">
        <v>1E-4</v>
      </c>
      <c r="K6718" s="117">
        <v>0.14000000000000001</v>
      </c>
      <c r="L6718" s="117">
        <v>1.4999999999999999E-2</v>
      </c>
      <c r="M6718" s="117">
        <v>0.45</v>
      </c>
      <c r="N6718" s="117" t="s">
        <v>631</v>
      </c>
      <c r="O6718" s="117" t="s">
        <v>579</v>
      </c>
      <c r="P6718" s="117">
        <v>1</v>
      </c>
      <c r="Q6718" s="117" t="s">
        <v>398</v>
      </c>
      <c r="R6718" s="117" t="s">
        <v>398</v>
      </c>
      <c r="S6718" s="117" t="s">
        <v>398</v>
      </c>
      <c r="T6718" s="117" t="s">
        <v>398</v>
      </c>
      <c r="U6718" s="117" t="s">
        <v>398</v>
      </c>
      <c r="V6718" s="117" t="s">
        <v>398</v>
      </c>
      <c r="W6718" s="123">
        <v>90</v>
      </c>
      <c r="X6718" s="117" t="s">
        <v>912</v>
      </c>
      <c r="Y6718" s="120">
        <v>43579</v>
      </c>
      <c r="Z6718" s="121">
        <v>0.54166666666666663</v>
      </c>
      <c r="AA6718" s="121">
        <v>0.65277777777777779</v>
      </c>
      <c r="AB6718" s="117" t="s">
        <v>726</v>
      </c>
      <c r="AC6718" s="119" t="s">
        <v>398</v>
      </c>
      <c r="AD6718" s="119" t="s">
        <v>731</v>
      </c>
    </row>
    <row r="6719" spans="1:30">
      <c r="A6719" s="117">
        <v>6718</v>
      </c>
      <c r="B6719" s="117" t="s">
        <v>55</v>
      </c>
      <c r="C6719" s="117" t="s">
        <v>5</v>
      </c>
      <c r="D6719" s="117" t="s">
        <v>727</v>
      </c>
      <c r="E6719" s="117">
        <v>6718</v>
      </c>
      <c r="F6719" s="117" t="s">
        <v>924</v>
      </c>
      <c r="G6719" s="117" t="s">
        <v>591</v>
      </c>
      <c r="H6719" s="117" t="s">
        <v>597</v>
      </c>
      <c r="I6719" s="118" t="s">
        <v>398</v>
      </c>
      <c r="J6719" s="117">
        <v>1E-4</v>
      </c>
      <c r="K6719" s="117">
        <v>9.8000000000000004E-2</v>
      </c>
      <c r="L6719" s="117">
        <v>6.4000000000000001E-2</v>
      </c>
      <c r="M6719" s="117">
        <v>0.45</v>
      </c>
      <c r="N6719" s="117" t="s">
        <v>631</v>
      </c>
      <c r="O6719" s="117" t="s">
        <v>579</v>
      </c>
      <c r="P6719" s="117">
        <v>1</v>
      </c>
      <c r="Q6719" s="117" t="s">
        <v>398</v>
      </c>
      <c r="R6719" s="117" t="s">
        <v>398</v>
      </c>
      <c r="S6719" s="117" t="s">
        <v>398</v>
      </c>
      <c r="T6719" s="117" t="s">
        <v>398</v>
      </c>
      <c r="U6719" s="117" t="s">
        <v>398</v>
      </c>
      <c r="V6719" s="117" t="s">
        <v>398</v>
      </c>
      <c r="W6719" s="123">
        <v>90</v>
      </c>
      <c r="X6719" s="117" t="s">
        <v>912</v>
      </c>
      <c r="Y6719" s="120">
        <v>43579</v>
      </c>
      <c r="Z6719" s="121">
        <v>0.54166666666666663</v>
      </c>
      <c r="AA6719" s="121">
        <v>0.65277777777777779</v>
      </c>
      <c r="AB6719" s="117" t="s">
        <v>726</v>
      </c>
      <c r="AC6719" s="119" t="s">
        <v>398</v>
      </c>
      <c r="AD6719" s="119" t="s">
        <v>731</v>
      </c>
    </row>
    <row r="6720" spans="1:30">
      <c r="A6720" s="117">
        <v>6719</v>
      </c>
      <c r="B6720" s="117" t="s">
        <v>55</v>
      </c>
      <c r="C6720" s="117" t="s">
        <v>5</v>
      </c>
      <c r="D6720" s="117" t="s">
        <v>727</v>
      </c>
      <c r="E6720" s="117">
        <v>6719</v>
      </c>
      <c r="F6720" s="117" t="s">
        <v>923</v>
      </c>
      <c r="G6720" s="117" t="s">
        <v>591</v>
      </c>
      <c r="H6720" s="117" t="s">
        <v>597</v>
      </c>
      <c r="I6720" s="118" t="s">
        <v>398</v>
      </c>
      <c r="J6720" s="117">
        <v>8.9999999999999998E-4</v>
      </c>
      <c r="K6720" s="117">
        <v>0.25</v>
      </c>
      <c r="L6720" s="117">
        <v>0.16800000000000001</v>
      </c>
      <c r="M6720" s="117">
        <v>0.4</v>
      </c>
      <c r="N6720" s="117" t="s">
        <v>585</v>
      </c>
      <c r="O6720" s="117" t="s">
        <v>579</v>
      </c>
      <c r="P6720" s="117">
        <v>1</v>
      </c>
      <c r="Q6720" s="117" t="s">
        <v>398</v>
      </c>
      <c r="R6720" s="117" t="s">
        <v>398</v>
      </c>
      <c r="S6720" s="117" t="s">
        <v>398</v>
      </c>
      <c r="T6720" s="117" t="s">
        <v>398</v>
      </c>
      <c r="U6720" s="117" t="s">
        <v>398</v>
      </c>
      <c r="V6720" s="117" t="s">
        <v>398</v>
      </c>
      <c r="W6720" s="123">
        <v>91</v>
      </c>
      <c r="X6720" s="117" t="s">
        <v>912</v>
      </c>
      <c r="Y6720" s="120">
        <v>43579</v>
      </c>
      <c r="Z6720" s="121">
        <v>0.54166666666666663</v>
      </c>
      <c r="AA6720" s="121">
        <v>0.65277777777777779</v>
      </c>
      <c r="AB6720" s="117" t="s">
        <v>726</v>
      </c>
      <c r="AC6720" s="119" t="s">
        <v>398</v>
      </c>
      <c r="AD6720" s="119" t="s">
        <v>398</v>
      </c>
    </row>
    <row r="6721" spans="1:30">
      <c r="A6721" s="117">
        <v>6720</v>
      </c>
      <c r="B6721" s="117" t="s">
        <v>57</v>
      </c>
      <c r="C6721" s="117" t="s">
        <v>5</v>
      </c>
      <c r="D6721" s="117" t="s">
        <v>727</v>
      </c>
      <c r="E6721" s="117">
        <v>6720</v>
      </c>
      <c r="F6721" s="117" t="s">
        <v>923</v>
      </c>
      <c r="G6721" s="117" t="s">
        <v>591</v>
      </c>
      <c r="H6721" s="117" t="s">
        <v>598</v>
      </c>
      <c r="I6721" s="118" t="s">
        <v>398</v>
      </c>
      <c r="J6721" s="117">
        <v>1.24E-2</v>
      </c>
      <c r="K6721" s="117">
        <v>0.33300000000000002</v>
      </c>
      <c r="L6721" s="117">
        <v>0.27700000000000002</v>
      </c>
      <c r="M6721" s="117">
        <v>0.03</v>
      </c>
      <c r="N6721" s="117" t="s">
        <v>631</v>
      </c>
      <c r="O6721" s="117" t="s">
        <v>579</v>
      </c>
      <c r="P6721" s="117">
        <v>1</v>
      </c>
      <c r="Q6721" s="117" t="s">
        <v>398</v>
      </c>
      <c r="R6721" s="117" t="s">
        <v>398</v>
      </c>
      <c r="S6721" s="117" t="s">
        <v>398</v>
      </c>
      <c r="T6721" s="117" t="s">
        <v>398</v>
      </c>
      <c r="U6721" s="117" t="s">
        <v>398</v>
      </c>
      <c r="V6721" s="117" t="s">
        <v>398</v>
      </c>
      <c r="W6721" s="123">
        <v>92</v>
      </c>
      <c r="X6721" s="117" t="s">
        <v>912</v>
      </c>
      <c r="Y6721" s="131">
        <v>43585</v>
      </c>
      <c r="Z6721" s="121">
        <v>0.56597222222222221</v>
      </c>
      <c r="AA6721" s="121">
        <v>0.6875</v>
      </c>
      <c r="AB6721" s="117" t="s">
        <v>726</v>
      </c>
      <c r="AC6721" s="119" t="s">
        <v>398</v>
      </c>
      <c r="AD6721" s="119" t="s">
        <v>732</v>
      </c>
    </row>
    <row r="6722" spans="1:30">
      <c r="A6722" s="117">
        <v>6721</v>
      </c>
      <c r="B6722" s="117" t="s">
        <v>57</v>
      </c>
      <c r="C6722" s="117" t="s">
        <v>5</v>
      </c>
      <c r="D6722" s="117" t="s">
        <v>727</v>
      </c>
      <c r="E6722" s="117">
        <v>6721</v>
      </c>
      <c r="F6722" s="117" t="s">
        <v>923</v>
      </c>
      <c r="G6722" s="117" t="s">
        <v>591</v>
      </c>
      <c r="H6722" s="117" t="s">
        <v>597</v>
      </c>
      <c r="I6722" s="118" t="s">
        <v>398</v>
      </c>
      <c r="J6722" s="117">
        <v>3.8999999999999998E-3</v>
      </c>
      <c r="K6722" s="117">
        <v>0.317</v>
      </c>
      <c r="L6722" s="117">
        <v>0.21299999999999999</v>
      </c>
      <c r="M6722" s="117">
        <v>0.82</v>
      </c>
      <c r="N6722" s="117" t="s">
        <v>585</v>
      </c>
      <c r="O6722" s="117" t="s">
        <v>579</v>
      </c>
      <c r="P6722" s="117">
        <v>1</v>
      </c>
      <c r="Q6722" s="117" t="s">
        <v>398</v>
      </c>
      <c r="R6722" s="117" t="s">
        <v>398</v>
      </c>
      <c r="S6722" s="117" t="s">
        <v>398</v>
      </c>
      <c r="T6722" s="117" t="s">
        <v>398</v>
      </c>
      <c r="U6722" s="117" t="s">
        <v>398</v>
      </c>
      <c r="V6722" s="117" t="s">
        <v>398</v>
      </c>
      <c r="W6722" s="123">
        <v>92</v>
      </c>
      <c r="X6722" s="117" t="s">
        <v>912</v>
      </c>
      <c r="Y6722" s="131">
        <v>43585</v>
      </c>
      <c r="Z6722" s="121">
        <v>0.56597222222222221</v>
      </c>
      <c r="AA6722" s="121">
        <v>0.6875</v>
      </c>
      <c r="AB6722" s="117" t="s">
        <v>726</v>
      </c>
      <c r="AC6722" s="119" t="s">
        <v>398</v>
      </c>
      <c r="AD6722" s="119" t="s">
        <v>733</v>
      </c>
    </row>
    <row r="6723" spans="1:30">
      <c r="A6723" s="117">
        <v>6722</v>
      </c>
      <c r="B6723" s="117" t="s">
        <v>57</v>
      </c>
      <c r="C6723" s="117" t="s">
        <v>5</v>
      </c>
      <c r="D6723" s="117" t="s">
        <v>727</v>
      </c>
      <c r="E6723" s="117">
        <v>6722</v>
      </c>
      <c r="F6723" s="117" t="s">
        <v>924</v>
      </c>
      <c r="G6723" s="117" t="s">
        <v>591</v>
      </c>
      <c r="H6723" s="117" t="s">
        <v>579</v>
      </c>
      <c r="I6723" s="118" t="s">
        <v>398</v>
      </c>
      <c r="J6723" s="117">
        <v>1E-4</v>
      </c>
      <c r="K6723" s="117">
        <v>0.11</v>
      </c>
      <c r="L6723" s="117">
        <v>5.7000000000000002E-2</v>
      </c>
      <c r="M6723" s="117">
        <v>0.02</v>
      </c>
      <c r="N6723" s="117" t="s">
        <v>585</v>
      </c>
      <c r="O6723" s="117" t="s">
        <v>579</v>
      </c>
      <c r="P6723" s="117">
        <v>1</v>
      </c>
      <c r="Q6723" s="117" t="s">
        <v>398</v>
      </c>
      <c r="R6723" s="117" t="s">
        <v>398</v>
      </c>
      <c r="S6723" s="117" t="s">
        <v>398</v>
      </c>
      <c r="T6723" s="117" t="s">
        <v>398</v>
      </c>
      <c r="U6723" s="117" t="s">
        <v>398</v>
      </c>
      <c r="V6723" s="117" t="s">
        <v>398</v>
      </c>
      <c r="W6723" s="123">
        <v>93</v>
      </c>
      <c r="X6723" s="117" t="s">
        <v>912</v>
      </c>
      <c r="Y6723" s="131">
        <v>43585</v>
      </c>
      <c r="Z6723" s="121">
        <v>0.56597222222222221</v>
      </c>
      <c r="AA6723" s="121">
        <v>0.6875</v>
      </c>
      <c r="AB6723" s="117" t="s">
        <v>726</v>
      </c>
      <c r="AC6723" s="119" t="s">
        <v>398</v>
      </c>
      <c r="AD6723" s="119" t="s">
        <v>398</v>
      </c>
    </row>
    <row r="6724" spans="1:30">
      <c r="A6724" s="117">
        <v>6723</v>
      </c>
      <c r="B6724" s="117" t="s">
        <v>58</v>
      </c>
      <c r="C6724" s="117" t="s">
        <v>5</v>
      </c>
      <c r="D6724" s="117" t="s">
        <v>727</v>
      </c>
      <c r="E6724" s="117">
        <v>6723</v>
      </c>
      <c r="F6724" s="117" t="s">
        <v>924</v>
      </c>
      <c r="G6724" s="117" t="s">
        <v>591</v>
      </c>
      <c r="H6724" s="117" t="s">
        <v>598</v>
      </c>
      <c r="I6724" s="118" t="s">
        <v>398</v>
      </c>
      <c r="J6724" s="117">
        <v>8.9999999999999998E-4</v>
      </c>
      <c r="K6724" s="117" t="s">
        <v>398</v>
      </c>
      <c r="L6724" s="117" t="s">
        <v>398</v>
      </c>
      <c r="M6724" s="117">
        <v>0.04</v>
      </c>
      <c r="N6724" s="117" t="s">
        <v>631</v>
      </c>
      <c r="O6724" s="117" t="s">
        <v>579</v>
      </c>
      <c r="P6724" s="117">
        <v>1</v>
      </c>
      <c r="Q6724" s="117" t="s">
        <v>398</v>
      </c>
      <c r="R6724" s="117" t="s">
        <v>398</v>
      </c>
      <c r="S6724" s="117" t="s">
        <v>398</v>
      </c>
      <c r="T6724" s="117" t="s">
        <v>398</v>
      </c>
      <c r="U6724" s="117" t="s">
        <v>398</v>
      </c>
      <c r="V6724" s="117" t="s">
        <v>398</v>
      </c>
      <c r="W6724" s="123">
        <v>94</v>
      </c>
      <c r="X6724" s="117" t="s">
        <v>912</v>
      </c>
      <c r="Y6724" s="120">
        <v>43586</v>
      </c>
      <c r="Z6724" s="121">
        <v>0.375</v>
      </c>
      <c r="AA6724" s="121" t="s">
        <v>734</v>
      </c>
      <c r="AB6724" s="117" t="s">
        <v>726</v>
      </c>
      <c r="AC6724" s="119" t="s">
        <v>398</v>
      </c>
      <c r="AD6724" s="119" t="s">
        <v>398</v>
      </c>
    </row>
    <row r="6725" spans="1:30">
      <c r="A6725" s="117">
        <v>6724</v>
      </c>
      <c r="B6725" s="117" t="s">
        <v>58</v>
      </c>
      <c r="C6725" s="117" t="s">
        <v>5</v>
      </c>
      <c r="D6725" s="117" t="s">
        <v>727</v>
      </c>
      <c r="E6725" s="117">
        <v>6724</v>
      </c>
      <c r="F6725" s="117" t="s">
        <v>924</v>
      </c>
      <c r="G6725" s="117" t="s">
        <v>577</v>
      </c>
      <c r="H6725" s="117" t="s">
        <v>578</v>
      </c>
      <c r="I6725" s="118" t="s">
        <v>398</v>
      </c>
      <c r="J6725" s="117">
        <v>5.9999999999999995E-4</v>
      </c>
      <c r="K6725" s="117">
        <v>0.624</v>
      </c>
      <c r="L6725" s="117" t="s">
        <v>398</v>
      </c>
      <c r="M6725" s="117">
        <v>0.14000000000000001</v>
      </c>
      <c r="N6725" s="117" t="s">
        <v>398</v>
      </c>
      <c r="O6725" s="117" t="s">
        <v>579</v>
      </c>
      <c r="P6725" s="117">
        <v>1</v>
      </c>
      <c r="Q6725" s="117" t="s">
        <v>398</v>
      </c>
      <c r="R6725" s="117" t="s">
        <v>398</v>
      </c>
      <c r="S6725" s="117" t="s">
        <v>398</v>
      </c>
      <c r="T6725" s="117" t="s">
        <v>398</v>
      </c>
      <c r="U6725" s="117" t="s">
        <v>398</v>
      </c>
      <c r="V6725" s="117" t="s">
        <v>398</v>
      </c>
      <c r="W6725" s="123">
        <v>94</v>
      </c>
      <c r="X6725" s="117" t="s">
        <v>912</v>
      </c>
      <c r="Y6725" s="120">
        <v>43586</v>
      </c>
      <c r="Z6725" s="121">
        <v>0.375</v>
      </c>
      <c r="AA6725" s="121" t="s">
        <v>734</v>
      </c>
      <c r="AB6725" s="117" t="s">
        <v>726</v>
      </c>
      <c r="AC6725" s="119" t="s">
        <v>398</v>
      </c>
      <c r="AD6725" s="119" t="s">
        <v>398</v>
      </c>
    </row>
    <row r="6726" spans="1:30">
      <c r="A6726" s="117">
        <v>6725</v>
      </c>
      <c r="B6726" s="117" t="s">
        <v>58</v>
      </c>
      <c r="C6726" s="117" t="s">
        <v>5</v>
      </c>
      <c r="D6726" s="117" t="s">
        <v>727</v>
      </c>
      <c r="E6726" s="117">
        <v>6725</v>
      </c>
      <c r="F6726" s="117" t="s">
        <v>924</v>
      </c>
      <c r="G6726" s="117" t="s">
        <v>577</v>
      </c>
      <c r="H6726" s="117" t="s">
        <v>578</v>
      </c>
      <c r="I6726" s="118" t="s">
        <v>398</v>
      </c>
      <c r="J6726" s="117">
        <v>1E-4</v>
      </c>
      <c r="K6726" s="117">
        <v>0.73599999999999999</v>
      </c>
      <c r="L6726" s="117" t="s">
        <v>398</v>
      </c>
      <c r="M6726" s="117">
        <v>0.01</v>
      </c>
      <c r="N6726" s="117" t="s">
        <v>398</v>
      </c>
      <c r="O6726" s="117" t="s">
        <v>579</v>
      </c>
      <c r="P6726" s="117">
        <v>1</v>
      </c>
      <c r="Q6726" s="117" t="s">
        <v>398</v>
      </c>
      <c r="R6726" s="117" t="s">
        <v>398</v>
      </c>
      <c r="S6726" s="117" t="s">
        <v>398</v>
      </c>
      <c r="T6726" s="117" t="s">
        <v>398</v>
      </c>
      <c r="U6726" s="117" t="s">
        <v>398</v>
      </c>
      <c r="V6726" s="117" t="s">
        <v>398</v>
      </c>
      <c r="W6726" s="123">
        <v>94</v>
      </c>
      <c r="X6726" s="117" t="s">
        <v>912</v>
      </c>
      <c r="Y6726" s="120">
        <v>43586</v>
      </c>
      <c r="Z6726" s="121">
        <v>0.375</v>
      </c>
      <c r="AA6726" s="121" t="s">
        <v>734</v>
      </c>
      <c r="AB6726" s="117" t="s">
        <v>726</v>
      </c>
      <c r="AC6726" s="119" t="s">
        <v>398</v>
      </c>
      <c r="AD6726" s="119" t="s">
        <v>398</v>
      </c>
    </row>
    <row r="6727" spans="1:30">
      <c r="A6727" s="117">
        <v>6726</v>
      </c>
      <c r="B6727" s="117" t="s">
        <v>59</v>
      </c>
      <c r="C6727" s="117" t="s">
        <v>5</v>
      </c>
      <c r="D6727" s="117" t="s">
        <v>727</v>
      </c>
      <c r="E6727" s="117">
        <v>6726</v>
      </c>
      <c r="F6727" s="117" t="s">
        <v>923</v>
      </c>
      <c r="G6727" s="117" t="s">
        <v>591</v>
      </c>
      <c r="H6727" s="117" t="s">
        <v>597</v>
      </c>
      <c r="I6727" s="118" t="s">
        <v>398</v>
      </c>
      <c r="J6727" s="117">
        <v>1.6199999999999999E-2</v>
      </c>
      <c r="K6727" s="117">
        <v>0.66600000000000004</v>
      </c>
      <c r="L6727" s="117">
        <v>0.44500000000000001</v>
      </c>
      <c r="M6727" s="117">
        <v>1.1200000000000001</v>
      </c>
      <c r="N6727" s="117" t="s">
        <v>585</v>
      </c>
      <c r="O6727" s="117" t="s">
        <v>579</v>
      </c>
      <c r="P6727" s="117">
        <v>1</v>
      </c>
      <c r="Q6727" s="117" t="s">
        <v>398</v>
      </c>
      <c r="R6727" s="117" t="s">
        <v>398</v>
      </c>
      <c r="S6727" s="117" t="s">
        <v>398</v>
      </c>
      <c r="T6727" s="117" t="s">
        <v>398</v>
      </c>
      <c r="U6727" s="117" t="s">
        <v>398</v>
      </c>
      <c r="V6727" s="117" t="s">
        <v>398</v>
      </c>
      <c r="W6727" s="123">
        <v>95</v>
      </c>
      <c r="X6727" s="117" t="s">
        <v>914</v>
      </c>
      <c r="Y6727" s="120">
        <v>43592</v>
      </c>
      <c r="Z6727" s="121">
        <v>0.41666666666666669</v>
      </c>
      <c r="AA6727" s="117" t="s">
        <v>735</v>
      </c>
      <c r="AB6727" s="117" t="s">
        <v>726</v>
      </c>
      <c r="AC6727" s="119" t="s">
        <v>398</v>
      </c>
      <c r="AD6727" s="119" t="s">
        <v>398</v>
      </c>
    </row>
    <row r="6728" spans="1:30">
      <c r="A6728" s="117">
        <v>6727</v>
      </c>
      <c r="B6728" s="117" t="s">
        <v>60</v>
      </c>
      <c r="C6728" s="117" t="s">
        <v>5</v>
      </c>
      <c r="D6728" s="117" t="s">
        <v>727</v>
      </c>
      <c r="E6728" s="117">
        <v>6727</v>
      </c>
      <c r="F6728" s="117" t="s">
        <v>923</v>
      </c>
      <c r="G6728" s="117" t="s">
        <v>577</v>
      </c>
      <c r="H6728" s="117" t="s">
        <v>640</v>
      </c>
      <c r="I6728" s="118" t="s">
        <v>398</v>
      </c>
      <c r="J6728" s="117">
        <v>1.1999999999999999E-3</v>
      </c>
      <c r="K6728" s="117">
        <v>0.2</v>
      </c>
      <c r="L6728" s="117">
        <v>0.1</v>
      </c>
      <c r="M6728" s="117">
        <v>0.05</v>
      </c>
      <c r="N6728" s="117" t="s">
        <v>728</v>
      </c>
      <c r="O6728" s="117" t="s">
        <v>579</v>
      </c>
      <c r="P6728" s="117">
        <v>1</v>
      </c>
      <c r="Q6728" s="117" t="s">
        <v>398</v>
      </c>
      <c r="R6728" s="117" t="s">
        <v>398</v>
      </c>
      <c r="S6728" s="117" t="s">
        <v>398</v>
      </c>
      <c r="T6728" s="117" t="s">
        <v>398</v>
      </c>
      <c r="U6728" s="117" t="s">
        <v>398</v>
      </c>
      <c r="V6728" s="117" t="s">
        <v>398</v>
      </c>
      <c r="W6728" s="123">
        <v>96</v>
      </c>
      <c r="X6728" s="117" t="s">
        <v>912</v>
      </c>
      <c r="Y6728" s="120">
        <v>43599</v>
      </c>
      <c r="Z6728" s="121">
        <v>0.40625</v>
      </c>
      <c r="AA6728" s="117" t="s">
        <v>735</v>
      </c>
      <c r="AB6728" s="117" t="s">
        <v>726</v>
      </c>
      <c r="AC6728" s="119" t="s">
        <v>398</v>
      </c>
      <c r="AD6728" s="119" t="s">
        <v>736</v>
      </c>
    </row>
    <row r="6729" spans="1:30">
      <c r="A6729" s="117">
        <v>6728</v>
      </c>
      <c r="B6729" s="117" t="s">
        <v>60</v>
      </c>
      <c r="C6729" s="117" t="s">
        <v>5</v>
      </c>
      <c r="D6729" s="117" t="s">
        <v>727</v>
      </c>
      <c r="E6729" s="117">
        <v>6728</v>
      </c>
      <c r="F6729" s="117" t="s">
        <v>923</v>
      </c>
      <c r="G6729" s="117" t="s">
        <v>577</v>
      </c>
      <c r="H6729" s="117" t="s">
        <v>578</v>
      </c>
      <c r="I6729" s="118" t="s">
        <v>398</v>
      </c>
      <c r="J6729" s="117">
        <v>1E-3</v>
      </c>
      <c r="K6729" s="117">
        <v>0.3</v>
      </c>
      <c r="L6729" s="117" t="s">
        <v>398</v>
      </c>
      <c r="M6729" s="117">
        <v>0.01</v>
      </c>
      <c r="N6729" s="117" t="s">
        <v>585</v>
      </c>
      <c r="O6729" s="117" t="s">
        <v>579</v>
      </c>
      <c r="P6729" s="117">
        <v>1</v>
      </c>
      <c r="Q6729" s="117" t="s">
        <v>398</v>
      </c>
      <c r="R6729" s="117" t="s">
        <v>398</v>
      </c>
      <c r="S6729" s="117" t="s">
        <v>398</v>
      </c>
      <c r="T6729" s="117" t="s">
        <v>398</v>
      </c>
      <c r="U6729" s="117" t="s">
        <v>398</v>
      </c>
      <c r="V6729" s="117" t="s">
        <v>398</v>
      </c>
      <c r="W6729" s="123">
        <v>96</v>
      </c>
      <c r="X6729" s="117" t="s">
        <v>912</v>
      </c>
      <c r="Y6729" s="120">
        <v>43599</v>
      </c>
      <c r="Z6729" s="121">
        <v>0.40625</v>
      </c>
      <c r="AA6729" s="117" t="s">
        <v>735</v>
      </c>
      <c r="AB6729" s="117" t="s">
        <v>726</v>
      </c>
      <c r="AC6729" s="119" t="s">
        <v>398</v>
      </c>
      <c r="AD6729" s="119" t="s">
        <v>737</v>
      </c>
    </row>
    <row r="6730" spans="1:30">
      <c r="A6730" s="117">
        <v>6729</v>
      </c>
      <c r="B6730" s="117" t="s">
        <v>61</v>
      </c>
      <c r="C6730" s="117" t="s">
        <v>5</v>
      </c>
      <c r="D6730" s="117" t="s">
        <v>727</v>
      </c>
      <c r="E6730" s="117">
        <v>6729</v>
      </c>
      <c r="F6730" s="117" t="s">
        <v>923</v>
      </c>
      <c r="G6730" s="117" t="s">
        <v>591</v>
      </c>
      <c r="H6730" s="117" t="s">
        <v>597</v>
      </c>
      <c r="I6730" s="118" t="s">
        <v>398</v>
      </c>
      <c r="J6730" s="117">
        <v>0.01</v>
      </c>
      <c r="K6730" s="117">
        <v>0.5</v>
      </c>
      <c r="L6730" s="117">
        <v>0.25</v>
      </c>
      <c r="M6730" s="117">
        <v>1.31</v>
      </c>
      <c r="N6730" s="117" t="s">
        <v>585</v>
      </c>
      <c r="O6730" s="117" t="s">
        <v>579</v>
      </c>
      <c r="P6730" s="117">
        <v>1</v>
      </c>
      <c r="Q6730" s="117" t="s">
        <v>398</v>
      </c>
      <c r="R6730" s="117" t="s">
        <v>398</v>
      </c>
      <c r="S6730" s="117" t="s">
        <v>398</v>
      </c>
      <c r="T6730" s="117" t="s">
        <v>398</v>
      </c>
      <c r="U6730" s="117" t="s">
        <v>398</v>
      </c>
      <c r="V6730" s="117" t="s">
        <v>398</v>
      </c>
      <c r="W6730" s="123">
        <v>97</v>
      </c>
      <c r="X6730" s="117" t="s">
        <v>908</v>
      </c>
      <c r="Y6730" s="120">
        <v>43600</v>
      </c>
      <c r="Z6730" s="121">
        <v>0.42708333333333331</v>
      </c>
      <c r="AA6730" s="121">
        <v>0.5</v>
      </c>
      <c r="AB6730" s="117" t="s">
        <v>726</v>
      </c>
      <c r="AC6730" s="119" t="s">
        <v>398</v>
      </c>
      <c r="AD6730" s="119" t="s">
        <v>398</v>
      </c>
    </row>
    <row r="6731" spans="1:30">
      <c r="A6731" s="117">
        <v>6730</v>
      </c>
      <c r="B6731" s="117" t="s">
        <v>61</v>
      </c>
      <c r="C6731" s="117" t="s">
        <v>5</v>
      </c>
      <c r="D6731" s="117" t="s">
        <v>727</v>
      </c>
      <c r="E6731" s="117">
        <v>6730</v>
      </c>
      <c r="F6731" s="117" t="s">
        <v>923</v>
      </c>
      <c r="G6731" s="117" t="s">
        <v>591</v>
      </c>
      <c r="H6731" s="117" t="s">
        <v>598</v>
      </c>
      <c r="I6731" s="118" t="s">
        <v>398</v>
      </c>
      <c r="J6731" s="117">
        <v>3.0000000000000001E-3</v>
      </c>
      <c r="K6731" s="117">
        <v>0.8</v>
      </c>
      <c r="L6731" s="117">
        <v>0.3</v>
      </c>
      <c r="M6731" s="117">
        <v>0.12</v>
      </c>
      <c r="N6731" s="123" t="s">
        <v>592</v>
      </c>
      <c r="O6731" s="117" t="s">
        <v>579</v>
      </c>
      <c r="P6731" s="117">
        <v>1</v>
      </c>
      <c r="Q6731" s="117" t="s">
        <v>398</v>
      </c>
      <c r="R6731" s="117" t="s">
        <v>398</v>
      </c>
      <c r="S6731" s="117" t="s">
        <v>398</v>
      </c>
      <c r="T6731" s="117" t="s">
        <v>398</v>
      </c>
      <c r="U6731" s="117" t="s">
        <v>398</v>
      </c>
      <c r="V6731" s="117" t="s">
        <v>398</v>
      </c>
      <c r="W6731" s="123">
        <v>97</v>
      </c>
      <c r="X6731" s="117" t="s">
        <v>908</v>
      </c>
      <c r="Y6731" s="120">
        <v>43600</v>
      </c>
      <c r="Z6731" s="121">
        <v>0.42708333333333331</v>
      </c>
      <c r="AA6731" s="121">
        <v>0.5</v>
      </c>
      <c r="AB6731" s="117" t="s">
        <v>726</v>
      </c>
      <c r="AC6731" s="119" t="s">
        <v>398</v>
      </c>
      <c r="AD6731" s="119" t="s">
        <v>398</v>
      </c>
    </row>
    <row r="6732" spans="1:30">
      <c r="A6732" s="117">
        <v>6731</v>
      </c>
      <c r="B6732" s="117" t="s">
        <v>61</v>
      </c>
      <c r="C6732" s="117" t="s">
        <v>5</v>
      </c>
      <c r="D6732" s="117" t="s">
        <v>727</v>
      </c>
      <c r="E6732" s="117">
        <v>6731</v>
      </c>
      <c r="F6732" s="117" t="s">
        <v>923</v>
      </c>
      <c r="G6732" s="117" t="s">
        <v>591</v>
      </c>
      <c r="H6732" s="117" t="s">
        <v>598</v>
      </c>
      <c r="I6732" s="118" t="s">
        <v>398</v>
      </c>
      <c r="J6732" s="117">
        <v>1E-4</v>
      </c>
      <c r="K6732" s="117">
        <v>0.4</v>
      </c>
      <c r="L6732" s="117">
        <v>0.1</v>
      </c>
      <c r="M6732" s="117">
        <v>0.01</v>
      </c>
      <c r="N6732" s="117" t="s">
        <v>585</v>
      </c>
      <c r="O6732" s="117" t="s">
        <v>579</v>
      </c>
      <c r="P6732" s="117">
        <v>1</v>
      </c>
      <c r="Q6732" s="117" t="s">
        <v>398</v>
      </c>
      <c r="R6732" s="117" t="s">
        <v>398</v>
      </c>
      <c r="S6732" s="117" t="s">
        <v>398</v>
      </c>
      <c r="T6732" s="117" t="s">
        <v>398</v>
      </c>
      <c r="U6732" s="117" t="s">
        <v>398</v>
      </c>
      <c r="V6732" s="117" t="s">
        <v>398</v>
      </c>
      <c r="W6732" s="123">
        <v>97</v>
      </c>
      <c r="X6732" s="117" t="s">
        <v>908</v>
      </c>
      <c r="Y6732" s="120">
        <v>43600</v>
      </c>
      <c r="Z6732" s="121">
        <v>0.42708333333333331</v>
      </c>
      <c r="AA6732" s="121">
        <v>0.5</v>
      </c>
      <c r="AB6732" s="117" t="s">
        <v>726</v>
      </c>
      <c r="AC6732" s="119" t="s">
        <v>398</v>
      </c>
      <c r="AD6732" s="119" t="s">
        <v>398</v>
      </c>
    </row>
    <row r="6733" spans="1:30">
      <c r="A6733" s="117">
        <v>6732</v>
      </c>
      <c r="B6733" s="117" t="s">
        <v>61</v>
      </c>
      <c r="C6733" s="117" t="s">
        <v>5</v>
      </c>
      <c r="D6733" s="117" t="s">
        <v>727</v>
      </c>
      <c r="E6733" s="117">
        <v>6732</v>
      </c>
      <c r="F6733" s="117" t="s">
        <v>923</v>
      </c>
      <c r="G6733" s="117" t="s">
        <v>591</v>
      </c>
      <c r="H6733" s="117" t="s">
        <v>598</v>
      </c>
      <c r="I6733" s="118" t="s">
        <v>398</v>
      </c>
      <c r="J6733" s="117">
        <v>0.02</v>
      </c>
      <c r="K6733" s="117">
        <v>0.5</v>
      </c>
      <c r="L6733" s="117">
        <v>0.2</v>
      </c>
      <c r="M6733" s="117">
        <v>0.01</v>
      </c>
      <c r="N6733" s="117" t="s">
        <v>728</v>
      </c>
      <c r="O6733" s="117" t="s">
        <v>579</v>
      </c>
      <c r="P6733" s="117">
        <v>1</v>
      </c>
      <c r="Q6733" s="117" t="s">
        <v>398</v>
      </c>
      <c r="R6733" s="117" t="s">
        <v>398</v>
      </c>
      <c r="S6733" s="117" t="s">
        <v>398</v>
      </c>
      <c r="T6733" s="117" t="s">
        <v>398</v>
      </c>
      <c r="U6733" s="117" t="s">
        <v>398</v>
      </c>
      <c r="V6733" s="117" t="s">
        <v>398</v>
      </c>
      <c r="W6733" s="123">
        <v>97</v>
      </c>
      <c r="X6733" s="117" t="s">
        <v>908</v>
      </c>
      <c r="Y6733" s="120">
        <v>43600</v>
      </c>
      <c r="Z6733" s="121">
        <v>0.42708333333333331</v>
      </c>
      <c r="AA6733" s="121">
        <v>0.5</v>
      </c>
      <c r="AB6733" s="117" t="s">
        <v>726</v>
      </c>
      <c r="AC6733" s="119" t="s">
        <v>398</v>
      </c>
      <c r="AD6733" s="119" t="s">
        <v>398</v>
      </c>
    </row>
    <row r="6734" spans="1:30">
      <c r="A6734" s="117">
        <v>6733</v>
      </c>
      <c r="B6734" s="117" t="s">
        <v>61</v>
      </c>
      <c r="C6734" s="117" t="s">
        <v>5</v>
      </c>
      <c r="D6734" s="117" t="s">
        <v>727</v>
      </c>
      <c r="E6734" s="117">
        <v>6733</v>
      </c>
      <c r="F6734" s="117" t="s">
        <v>923</v>
      </c>
      <c r="G6734" s="117" t="s">
        <v>591</v>
      </c>
      <c r="H6734" s="117" t="s">
        <v>598</v>
      </c>
      <c r="I6734" s="118" t="s">
        <v>398</v>
      </c>
      <c r="J6734" s="117">
        <v>1E-3</v>
      </c>
      <c r="K6734" s="117">
        <v>0.3</v>
      </c>
      <c r="L6734" s="117">
        <v>0.2</v>
      </c>
      <c r="M6734" s="117">
        <v>0.01</v>
      </c>
      <c r="N6734" s="117" t="s">
        <v>728</v>
      </c>
      <c r="O6734" s="117" t="s">
        <v>579</v>
      </c>
      <c r="P6734" s="117">
        <v>1</v>
      </c>
      <c r="Q6734" s="117" t="s">
        <v>398</v>
      </c>
      <c r="R6734" s="117" t="s">
        <v>398</v>
      </c>
      <c r="S6734" s="117" t="s">
        <v>398</v>
      </c>
      <c r="T6734" s="117" t="s">
        <v>398</v>
      </c>
      <c r="U6734" s="117" t="s">
        <v>398</v>
      </c>
      <c r="V6734" s="117" t="s">
        <v>398</v>
      </c>
      <c r="W6734" s="123">
        <v>97</v>
      </c>
      <c r="X6734" s="117" t="s">
        <v>908</v>
      </c>
      <c r="Y6734" s="120">
        <v>43600</v>
      </c>
      <c r="Z6734" s="121">
        <v>0.42708333333333331</v>
      </c>
      <c r="AA6734" s="121">
        <v>0.5</v>
      </c>
      <c r="AB6734" s="117" t="s">
        <v>726</v>
      </c>
      <c r="AC6734" s="119" t="s">
        <v>398</v>
      </c>
      <c r="AD6734" s="119" t="s">
        <v>398</v>
      </c>
    </row>
    <row r="6735" spans="1:30">
      <c r="A6735" s="117">
        <v>6734</v>
      </c>
      <c r="B6735" s="117" t="s">
        <v>61</v>
      </c>
      <c r="C6735" s="117" t="s">
        <v>5</v>
      </c>
      <c r="D6735" s="117" t="s">
        <v>727</v>
      </c>
      <c r="E6735" s="117">
        <v>6734</v>
      </c>
      <c r="F6735" s="117" t="s">
        <v>924</v>
      </c>
      <c r="G6735" s="117" t="s">
        <v>591</v>
      </c>
      <c r="H6735" s="117" t="s">
        <v>598</v>
      </c>
      <c r="I6735" s="118" t="s">
        <v>398</v>
      </c>
      <c r="J6735" s="117" t="s">
        <v>398</v>
      </c>
      <c r="K6735" s="117" t="s">
        <v>398</v>
      </c>
      <c r="L6735" s="117" t="s">
        <v>398</v>
      </c>
      <c r="M6735" s="117" t="s">
        <v>398</v>
      </c>
      <c r="N6735" s="117" t="s">
        <v>738</v>
      </c>
      <c r="O6735" s="117" t="s">
        <v>579</v>
      </c>
      <c r="P6735" s="117">
        <v>1</v>
      </c>
      <c r="Q6735" s="117" t="s">
        <v>398</v>
      </c>
      <c r="R6735" s="117" t="s">
        <v>398</v>
      </c>
      <c r="S6735" s="117" t="s">
        <v>398</v>
      </c>
      <c r="T6735" s="117" t="s">
        <v>398</v>
      </c>
      <c r="U6735" s="117" t="s">
        <v>398</v>
      </c>
      <c r="V6735" s="117" t="s">
        <v>398</v>
      </c>
      <c r="W6735" s="123">
        <v>98</v>
      </c>
      <c r="X6735" s="117" t="s">
        <v>908</v>
      </c>
      <c r="Y6735" s="120">
        <v>43600</v>
      </c>
      <c r="Z6735" s="121">
        <v>0.42708333333333331</v>
      </c>
      <c r="AA6735" s="121">
        <v>0.5</v>
      </c>
      <c r="AB6735" s="117" t="s">
        <v>726</v>
      </c>
      <c r="AC6735" s="119" t="s">
        <v>398</v>
      </c>
      <c r="AD6735" s="119" t="s">
        <v>398</v>
      </c>
    </row>
    <row r="6736" spans="1:30">
      <c r="A6736" s="117">
        <v>6735</v>
      </c>
      <c r="B6736" s="117" t="s">
        <v>61</v>
      </c>
      <c r="C6736" s="117" t="s">
        <v>5</v>
      </c>
      <c r="D6736" s="117" t="s">
        <v>727</v>
      </c>
      <c r="E6736" s="117">
        <v>6735</v>
      </c>
      <c r="F6736" s="117" t="s">
        <v>924</v>
      </c>
      <c r="G6736" s="117" t="s">
        <v>591</v>
      </c>
      <c r="H6736" s="117" t="s">
        <v>598</v>
      </c>
      <c r="I6736" s="118" t="s">
        <v>398</v>
      </c>
      <c r="J6736" s="117" t="s">
        <v>398</v>
      </c>
      <c r="K6736" s="117" t="s">
        <v>398</v>
      </c>
      <c r="L6736" s="117" t="s">
        <v>398</v>
      </c>
      <c r="M6736" s="117" t="s">
        <v>398</v>
      </c>
      <c r="N6736" s="117" t="s">
        <v>738</v>
      </c>
      <c r="O6736" s="117" t="s">
        <v>579</v>
      </c>
      <c r="P6736" s="117">
        <v>1</v>
      </c>
      <c r="Q6736" s="117" t="s">
        <v>398</v>
      </c>
      <c r="R6736" s="117" t="s">
        <v>398</v>
      </c>
      <c r="S6736" s="117" t="s">
        <v>398</v>
      </c>
      <c r="T6736" s="117" t="s">
        <v>398</v>
      </c>
      <c r="U6736" s="117" t="s">
        <v>398</v>
      </c>
      <c r="V6736" s="117" t="s">
        <v>398</v>
      </c>
      <c r="W6736" s="123">
        <v>98</v>
      </c>
      <c r="X6736" s="117" t="s">
        <v>908</v>
      </c>
      <c r="Y6736" s="120">
        <v>43600</v>
      </c>
      <c r="Z6736" s="121">
        <v>0.42708333333333331</v>
      </c>
      <c r="AA6736" s="121">
        <v>0.5</v>
      </c>
      <c r="AB6736" s="117" t="s">
        <v>726</v>
      </c>
      <c r="AC6736" s="119" t="s">
        <v>398</v>
      </c>
      <c r="AD6736" s="119" t="s">
        <v>398</v>
      </c>
    </row>
    <row r="6737" spans="1:30">
      <c r="A6737" s="117">
        <v>6736</v>
      </c>
      <c r="B6737" s="117" t="s">
        <v>61</v>
      </c>
      <c r="C6737" s="117" t="s">
        <v>5</v>
      </c>
      <c r="D6737" s="117" t="s">
        <v>727</v>
      </c>
      <c r="E6737" s="117">
        <v>6736</v>
      </c>
      <c r="F6737" s="117" t="s">
        <v>924</v>
      </c>
      <c r="G6737" s="117" t="s">
        <v>591</v>
      </c>
      <c r="H6737" s="117" t="s">
        <v>598</v>
      </c>
      <c r="I6737" s="118" t="s">
        <v>398</v>
      </c>
      <c r="J6737" s="117" t="s">
        <v>398</v>
      </c>
      <c r="K6737" s="117" t="s">
        <v>398</v>
      </c>
      <c r="L6737" s="117" t="s">
        <v>398</v>
      </c>
      <c r="M6737" s="117" t="s">
        <v>398</v>
      </c>
      <c r="N6737" s="117" t="s">
        <v>738</v>
      </c>
      <c r="O6737" s="117" t="s">
        <v>579</v>
      </c>
      <c r="P6737" s="117">
        <v>1</v>
      </c>
      <c r="Q6737" s="117" t="s">
        <v>398</v>
      </c>
      <c r="R6737" s="117" t="s">
        <v>398</v>
      </c>
      <c r="S6737" s="117" t="s">
        <v>398</v>
      </c>
      <c r="T6737" s="117" t="s">
        <v>398</v>
      </c>
      <c r="U6737" s="117" t="s">
        <v>398</v>
      </c>
      <c r="V6737" s="117" t="s">
        <v>398</v>
      </c>
      <c r="W6737" s="123">
        <v>98</v>
      </c>
      <c r="X6737" s="117" t="s">
        <v>908</v>
      </c>
      <c r="Y6737" s="120">
        <v>43600</v>
      </c>
      <c r="Z6737" s="121">
        <v>0.42708333333333331</v>
      </c>
      <c r="AA6737" s="121">
        <v>0.5</v>
      </c>
      <c r="AB6737" s="117" t="s">
        <v>726</v>
      </c>
      <c r="AC6737" s="119" t="s">
        <v>398</v>
      </c>
      <c r="AD6737" s="119" t="s">
        <v>398</v>
      </c>
    </row>
    <row r="6738" spans="1:30">
      <c r="A6738" s="117">
        <v>6737</v>
      </c>
      <c r="B6738" s="117" t="s">
        <v>61</v>
      </c>
      <c r="C6738" s="117" t="s">
        <v>5</v>
      </c>
      <c r="D6738" s="117" t="s">
        <v>727</v>
      </c>
      <c r="E6738" s="117">
        <v>6737</v>
      </c>
      <c r="F6738" s="117" t="s">
        <v>924</v>
      </c>
      <c r="G6738" s="117" t="s">
        <v>591</v>
      </c>
      <c r="H6738" s="117" t="s">
        <v>598</v>
      </c>
      <c r="I6738" s="118" t="s">
        <v>398</v>
      </c>
      <c r="J6738" s="117" t="s">
        <v>398</v>
      </c>
      <c r="K6738" s="117" t="s">
        <v>398</v>
      </c>
      <c r="L6738" s="117" t="s">
        <v>398</v>
      </c>
      <c r="M6738" s="117" t="s">
        <v>398</v>
      </c>
      <c r="N6738" s="117" t="s">
        <v>738</v>
      </c>
      <c r="O6738" s="117" t="s">
        <v>579</v>
      </c>
      <c r="P6738" s="117">
        <v>1</v>
      </c>
      <c r="Q6738" s="117" t="s">
        <v>398</v>
      </c>
      <c r="R6738" s="117" t="s">
        <v>398</v>
      </c>
      <c r="S6738" s="117" t="s">
        <v>398</v>
      </c>
      <c r="T6738" s="117" t="s">
        <v>398</v>
      </c>
      <c r="U6738" s="117" t="s">
        <v>398</v>
      </c>
      <c r="V6738" s="117" t="s">
        <v>398</v>
      </c>
      <c r="W6738" s="123">
        <v>98</v>
      </c>
      <c r="X6738" s="117" t="s">
        <v>908</v>
      </c>
      <c r="Y6738" s="120">
        <v>43600</v>
      </c>
      <c r="Z6738" s="121">
        <v>0.42708333333333331</v>
      </c>
      <c r="AA6738" s="121">
        <v>0.5</v>
      </c>
      <c r="AB6738" s="117" t="s">
        <v>726</v>
      </c>
      <c r="AC6738" s="119" t="s">
        <v>398</v>
      </c>
      <c r="AD6738" s="119" t="s">
        <v>398</v>
      </c>
    </row>
    <row r="6739" spans="1:30">
      <c r="A6739" s="117">
        <v>6738</v>
      </c>
      <c r="B6739" s="117" t="s">
        <v>61</v>
      </c>
      <c r="C6739" s="117" t="s">
        <v>5</v>
      </c>
      <c r="D6739" s="117" t="s">
        <v>727</v>
      </c>
      <c r="E6739" s="117">
        <v>6738</v>
      </c>
      <c r="F6739" s="117" t="s">
        <v>924</v>
      </c>
      <c r="G6739" s="117" t="s">
        <v>591</v>
      </c>
      <c r="H6739" s="117" t="s">
        <v>598</v>
      </c>
      <c r="I6739" s="118" t="s">
        <v>398</v>
      </c>
      <c r="J6739" s="117" t="s">
        <v>398</v>
      </c>
      <c r="K6739" s="117" t="s">
        <v>398</v>
      </c>
      <c r="L6739" s="117" t="s">
        <v>398</v>
      </c>
      <c r="M6739" s="117" t="s">
        <v>398</v>
      </c>
      <c r="N6739" s="117" t="s">
        <v>738</v>
      </c>
      <c r="O6739" s="117" t="s">
        <v>579</v>
      </c>
      <c r="P6739" s="117">
        <v>1</v>
      </c>
      <c r="Q6739" s="117" t="s">
        <v>398</v>
      </c>
      <c r="R6739" s="117" t="s">
        <v>398</v>
      </c>
      <c r="S6739" s="117" t="s">
        <v>398</v>
      </c>
      <c r="T6739" s="117" t="s">
        <v>398</v>
      </c>
      <c r="U6739" s="117" t="s">
        <v>398</v>
      </c>
      <c r="V6739" s="117" t="s">
        <v>398</v>
      </c>
      <c r="W6739" s="123">
        <v>98</v>
      </c>
      <c r="X6739" s="117" t="s">
        <v>908</v>
      </c>
      <c r="Y6739" s="120">
        <v>43600</v>
      </c>
      <c r="Z6739" s="121">
        <v>0.42708333333333331</v>
      </c>
      <c r="AA6739" s="121">
        <v>0.5</v>
      </c>
      <c r="AB6739" s="117" t="s">
        <v>726</v>
      </c>
      <c r="AC6739" s="119" t="s">
        <v>398</v>
      </c>
      <c r="AD6739" s="119" t="s">
        <v>398</v>
      </c>
    </row>
    <row r="6740" spans="1:30">
      <c r="A6740" s="117">
        <v>6739</v>
      </c>
      <c r="B6740" s="117" t="s">
        <v>61</v>
      </c>
      <c r="C6740" s="117" t="s">
        <v>5</v>
      </c>
      <c r="D6740" s="117" t="s">
        <v>727</v>
      </c>
      <c r="E6740" s="117">
        <v>6739</v>
      </c>
      <c r="F6740" s="117" t="s">
        <v>924</v>
      </c>
      <c r="G6740" s="117" t="s">
        <v>591</v>
      </c>
      <c r="H6740" s="117" t="s">
        <v>598</v>
      </c>
      <c r="I6740" s="118" t="s">
        <v>398</v>
      </c>
      <c r="J6740" s="117" t="s">
        <v>398</v>
      </c>
      <c r="K6740" s="117" t="s">
        <v>398</v>
      </c>
      <c r="L6740" s="117" t="s">
        <v>398</v>
      </c>
      <c r="M6740" s="117" t="s">
        <v>398</v>
      </c>
      <c r="N6740" s="117" t="s">
        <v>738</v>
      </c>
      <c r="O6740" s="117" t="s">
        <v>579</v>
      </c>
      <c r="P6740" s="117">
        <v>1</v>
      </c>
      <c r="Q6740" s="117" t="s">
        <v>398</v>
      </c>
      <c r="R6740" s="117" t="s">
        <v>398</v>
      </c>
      <c r="S6740" s="117" t="s">
        <v>398</v>
      </c>
      <c r="T6740" s="117" t="s">
        <v>398</v>
      </c>
      <c r="U6740" s="117" t="s">
        <v>398</v>
      </c>
      <c r="V6740" s="117" t="s">
        <v>398</v>
      </c>
      <c r="W6740" s="123">
        <v>98</v>
      </c>
      <c r="X6740" s="117" t="s">
        <v>908</v>
      </c>
      <c r="Y6740" s="120">
        <v>43600</v>
      </c>
      <c r="Z6740" s="121">
        <v>0.42708333333333331</v>
      </c>
      <c r="AA6740" s="121">
        <v>0.5</v>
      </c>
      <c r="AB6740" s="117" t="s">
        <v>726</v>
      </c>
      <c r="AC6740" s="119" t="s">
        <v>398</v>
      </c>
      <c r="AD6740" s="119" t="s">
        <v>398</v>
      </c>
    </row>
    <row r="6741" spans="1:30">
      <c r="A6741" s="117">
        <v>6740</v>
      </c>
      <c r="B6741" s="117" t="s">
        <v>61</v>
      </c>
      <c r="C6741" s="117" t="s">
        <v>5</v>
      </c>
      <c r="D6741" s="117" t="s">
        <v>727</v>
      </c>
      <c r="E6741" s="117">
        <v>6740</v>
      </c>
      <c r="F6741" s="117" t="s">
        <v>924</v>
      </c>
      <c r="G6741" s="117" t="s">
        <v>591</v>
      </c>
      <c r="H6741" s="117" t="s">
        <v>598</v>
      </c>
      <c r="I6741" s="118" t="s">
        <v>398</v>
      </c>
      <c r="J6741" s="117" t="s">
        <v>398</v>
      </c>
      <c r="K6741" s="117" t="s">
        <v>398</v>
      </c>
      <c r="L6741" s="117" t="s">
        <v>398</v>
      </c>
      <c r="M6741" s="117" t="s">
        <v>398</v>
      </c>
      <c r="N6741" s="117" t="s">
        <v>739</v>
      </c>
      <c r="O6741" s="117" t="s">
        <v>579</v>
      </c>
      <c r="P6741" s="117">
        <v>1</v>
      </c>
      <c r="Q6741" s="117" t="s">
        <v>398</v>
      </c>
      <c r="R6741" s="117" t="s">
        <v>398</v>
      </c>
      <c r="S6741" s="117" t="s">
        <v>398</v>
      </c>
      <c r="T6741" s="117" t="s">
        <v>398</v>
      </c>
      <c r="U6741" s="117" t="s">
        <v>398</v>
      </c>
      <c r="V6741" s="117" t="s">
        <v>398</v>
      </c>
      <c r="W6741" s="123">
        <v>98</v>
      </c>
      <c r="X6741" s="117" t="s">
        <v>908</v>
      </c>
      <c r="Y6741" s="120">
        <v>43600</v>
      </c>
      <c r="Z6741" s="121">
        <v>0.42708333333333331</v>
      </c>
      <c r="AA6741" s="121">
        <v>0.5</v>
      </c>
      <c r="AB6741" s="117" t="s">
        <v>726</v>
      </c>
      <c r="AC6741" s="119" t="s">
        <v>398</v>
      </c>
      <c r="AD6741" s="119" t="s">
        <v>398</v>
      </c>
    </row>
    <row r="6742" spans="1:30">
      <c r="A6742" s="117">
        <v>6741</v>
      </c>
      <c r="B6742" s="117" t="s">
        <v>61</v>
      </c>
      <c r="C6742" s="117" t="s">
        <v>5</v>
      </c>
      <c r="D6742" s="117" t="s">
        <v>727</v>
      </c>
      <c r="E6742" s="117">
        <v>6741</v>
      </c>
      <c r="F6742" s="117" t="s">
        <v>924</v>
      </c>
      <c r="G6742" s="117" t="s">
        <v>591</v>
      </c>
      <c r="H6742" s="117" t="s">
        <v>598</v>
      </c>
      <c r="I6742" s="118" t="s">
        <v>398</v>
      </c>
      <c r="J6742" s="117" t="s">
        <v>398</v>
      </c>
      <c r="K6742" s="117" t="s">
        <v>398</v>
      </c>
      <c r="L6742" s="117" t="s">
        <v>398</v>
      </c>
      <c r="M6742" s="117" t="s">
        <v>398</v>
      </c>
      <c r="N6742" s="117" t="s">
        <v>739</v>
      </c>
      <c r="O6742" s="117" t="s">
        <v>579</v>
      </c>
      <c r="P6742" s="117">
        <v>1</v>
      </c>
      <c r="Q6742" s="117" t="s">
        <v>398</v>
      </c>
      <c r="R6742" s="117" t="s">
        <v>398</v>
      </c>
      <c r="S6742" s="117" t="s">
        <v>398</v>
      </c>
      <c r="T6742" s="117" t="s">
        <v>398</v>
      </c>
      <c r="U6742" s="117" t="s">
        <v>398</v>
      </c>
      <c r="V6742" s="117" t="s">
        <v>398</v>
      </c>
      <c r="W6742" s="123">
        <v>98</v>
      </c>
      <c r="X6742" s="117" t="s">
        <v>908</v>
      </c>
      <c r="Y6742" s="120">
        <v>43600</v>
      </c>
      <c r="Z6742" s="121">
        <v>0.42708333333333331</v>
      </c>
      <c r="AA6742" s="121">
        <v>0.5</v>
      </c>
      <c r="AB6742" s="117" t="s">
        <v>726</v>
      </c>
      <c r="AC6742" s="119" t="s">
        <v>398</v>
      </c>
      <c r="AD6742" s="119" t="s">
        <v>398</v>
      </c>
    </row>
    <row r="6743" spans="1:30">
      <c r="A6743" s="117">
        <v>6742</v>
      </c>
      <c r="B6743" s="117" t="s">
        <v>61</v>
      </c>
      <c r="C6743" s="117" t="s">
        <v>5</v>
      </c>
      <c r="D6743" s="117" t="s">
        <v>727</v>
      </c>
      <c r="E6743" s="117">
        <v>6742</v>
      </c>
      <c r="F6743" s="117" t="s">
        <v>924</v>
      </c>
      <c r="G6743" s="117" t="s">
        <v>591</v>
      </c>
      <c r="H6743" s="117" t="s">
        <v>598</v>
      </c>
      <c r="I6743" s="118" t="s">
        <v>398</v>
      </c>
      <c r="J6743" s="117" t="s">
        <v>398</v>
      </c>
      <c r="K6743" s="117" t="s">
        <v>398</v>
      </c>
      <c r="L6743" s="117" t="s">
        <v>398</v>
      </c>
      <c r="M6743" s="117" t="s">
        <v>398</v>
      </c>
      <c r="N6743" s="117" t="s">
        <v>739</v>
      </c>
      <c r="O6743" s="117" t="s">
        <v>579</v>
      </c>
      <c r="P6743" s="117">
        <v>1</v>
      </c>
      <c r="Q6743" s="117" t="s">
        <v>398</v>
      </c>
      <c r="R6743" s="117" t="s">
        <v>398</v>
      </c>
      <c r="S6743" s="117" t="s">
        <v>398</v>
      </c>
      <c r="T6743" s="117" t="s">
        <v>398</v>
      </c>
      <c r="U6743" s="117" t="s">
        <v>398</v>
      </c>
      <c r="V6743" s="117" t="s">
        <v>398</v>
      </c>
      <c r="W6743" s="123">
        <v>98</v>
      </c>
      <c r="X6743" s="117" t="s">
        <v>908</v>
      </c>
      <c r="Y6743" s="120">
        <v>43600</v>
      </c>
      <c r="Z6743" s="121">
        <v>0.42708333333333331</v>
      </c>
      <c r="AA6743" s="121">
        <v>0.5</v>
      </c>
      <c r="AB6743" s="117" t="s">
        <v>726</v>
      </c>
      <c r="AC6743" s="119" t="s">
        <v>398</v>
      </c>
      <c r="AD6743" s="119" t="s">
        <v>398</v>
      </c>
    </row>
    <row r="6744" spans="1:30">
      <c r="A6744" s="117">
        <v>6743</v>
      </c>
      <c r="B6744" s="117" t="s">
        <v>61</v>
      </c>
      <c r="C6744" s="117" t="s">
        <v>5</v>
      </c>
      <c r="D6744" s="117" t="s">
        <v>727</v>
      </c>
      <c r="E6744" s="117">
        <v>6743</v>
      </c>
      <c r="F6744" s="117" t="s">
        <v>924</v>
      </c>
      <c r="G6744" s="117" t="s">
        <v>591</v>
      </c>
      <c r="H6744" s="117" t="s">
        <v>598</v>
      </c>
      <c r="I6744" s="118" t="s">
        <v>398</v>
      </c>
      <c r="J6744" s="117" t="s">
        <v>398</v>
      </c>
      <c r="K6744" s="117" t="s">
        <v>398</v>
      </c>
      <c r="L6744" s="117" t="s">
        <v>398</v>
      </c>
      <c r="M6744" s="117" t="s">
        <v>398</v>
      </c>
      <c r="N6744" s="117" t="s">
        <v>739</v>
      </c>
      <c r="O6744" s="117" t="s">
        <v>579</v>
      </c>
      <c r="P6744" s="117">
        <v>1</v>
      </c>
      <c r="Q6744" s="117" t="s">
        <v>398</v>
      </c>
      <c r="R6744" s="117" t="s">
        <v>398</v>
      </c>
      <c r="S6744" s="117" t="s">
        <v>398</v>
      </c>
      <c r="T6744" s="117" t="s">
        <v>398</v>
      </c>
      <c r="U6744" s="117" t="s">
        <v>398</v>
      </c>
      <c r="V6744" s="117" t="s">
        <v>398</v>
      </c>
      <c r="W6744" s="123">
        <v>98</v>
      </c>
      <c r="X6744" s="117" t="s">
        <v>908</v>
      </c>
      <c r="Y6744" s="120">
        <v>43600</v>
      </c>
      <c r="Z6744" s="121">
        <v>0.42708333333333331</v>
      </c>
      <c r="AA6744" s="121">
        <v>0.5</v>
      </c>
      <c r="AB6744" s="117" t="s">
        <v>726</v>
      </c>
      <c r="AC6744" s="119" t="s">
        <v>398</v>
      </c>
      <c r="AD6744" s="119" t="s">
        <v>398</v>
      </c>
    </row>
    <row r="6745" spans="1:30">
      <c r="A6745" s="117">
        <v>6744</v>
      </c>
      <c r="B6745" s="117" t="s">
        <v>61</v>
      </c>
      <c r="C6745" s="117" t="s">
        <v>5</v>
      </c>
      <c r="D6745" s="117" t="s">
        <v>727</v>
      </c>
      <c r="E6745" s="117">
        <v>6744</v>
      </c>
      <c r="F6745" s="117" t="s">
        <v>924</v>
      </c>
      <c r="G6745" s="117" t="s">
        <v>591</v>
      </c>
      <c r="H6745" s="117" t="s">
        <v>598</v>
      </c>
      <c r="I6745" s="118" t="s">
        <v>398</v>
      </c>
      <c r="J6745" s="117" t="s">
        <v>398</v>
      </c>
      <c r="K6745" s="117" t="s">
        <v>398</v>
      </c>
      <c r="L6745" s="117" t="s">
        <v>398</v>
      </c>
      <c r="M6745" s="117" t="s">
        <v>398</v>
      </c>
      <c r="N6745" s="117" t="s">
        <v>739</v>
      </c>
      <c r="O6745" s="117" t="s">
        <v>579</v>
      </c>
      <c r="P6745" s="117">
        <v>1</v>
      </c>
      <c r="Q6745" s="117" t="s">
        <v>398</v>
      </c>
      <c r="R6745" s="117" t="s">
        <v>398</v>
      </c>
      <c r="S6745" s="117" t="s">
        <v>398</v>
      </c>
      <c r="T6745" s="117" t="s">
        <v>398</v>
      </c>
      <c r="U6745" s="117" t="s">
        <v>398</v>
      </c>
      <c r="V6745" s="117" t="s">
        <v>398</v>
      </c>
      <c r="W6745" s="123">
        <v>98</v>
      </c>
      <c r="X6745" s="117" t="s">
        <v>908</v>
      </c>
      <c r="Y6745" s="120">
        <v>43600</v>
      </c>
      <c r="Z6745" s="121">
        <v>0.42708333333333331</v>
      </c>
      <c r="AA6745" s="121">
        <v>0.5</v>
      </c>
      <c r="AB6745" s="117" t="s">
        <v>726</v>
      </c>
      <c r="AC6745" s="119" t="s">
        <v>398</v>
      </c>
      <c r="AD6745" s="119" t="s">
        <v>398</v>
      </c>
    </row>
    <row r="6746" spans="1:30">
      <c r="A6746" s="117">
        <v>6745</v>
      </c>
      <c r="B6746" s="117" t="s">
        <v>61</v>
      </c>
      <c r="C6746" s="117" t="s">
        <v>5</v>
      </c>
      <c r="D6746" s="117" t="s">
        <v>727</v>
      </c>
      <c r="E6746" s="117">
        <v>6745</v>
      </c>
      <c r="F6746" s="117" t="s">
        <v>924</v>
      </c>
      <c r="G6746" s="117" t="s">
        <v>591</v>
      </c>
      <c r="H6746" s="117" t="s">
        <v>598</v>
      </c>
      <c r="I6746" s="118" t="s">
        <v>398</v>
      </c>
      <c r="J6746" s="117" t="s">
        <v>398</v>
      </c>
      <c r="K6746" s="117" t="s">
        <v>398</v>
      </c>
      <c r="L6746" s="117" t="s">
        <v>398</v>
      </c>
      <c r="M6746" s="117" t="s">
        <v>398</v>
      </c>
      <c r="N6746" s="117" t="s">
        <v>739</v>
      </c>
      <c r="O6746" s="117" t="s">
        <v>579</v>
      </c>
      <c r="P6746" s="117">
        <v>1</v>
      </c>
      <c r="Q6746" s="117" t="s">
        <v>398</v>
      </c>
      <c r="R6746" s="117" t="s">
        <v>398</v>
      </c>
      <c r="S6746" s="117" t="s">
        <v>398</v>
      </c>
      <c r="T6746" s="117" t="s">
        <v>398</v>
      </c>
      <c r="U6746" s="117" t="s">
        <v>398</v>
      </c>
      <c r="V6746" s="117" t="s">
        <v>398</v>
      </c>
      <c r="W6746" s="123">
        <v>98</v>
      </c>
      <c r="X6746" s="117" t="s">
        <v>908</v>
      </c>
      <c r="Y6746" s="120">
        <v>43600</v>
      </c>
      <c r="Z6746" s="121">
        <v>0.42708333333333331</v>
      </c>
      <c r="AA6746" s="121">
        <v>0.5</v>
      </c>
      <c r="AB6746" s="117" t="s">
        <v>726</v>
      </c>
      <c r="AC6746" s="119" t="s">
        <v>398</v>
      </c>
      <c r="AD6746" s="119" t="s">
        <v>398</v>
      </c>
    </row>
    <row r="6747" spans="1:30">
      <c r="A6747" s="117">
        <v>6746</v>
      </c>
      <c r="B6747" s="117" t="s">
        <v>61</v>
      </c>
      <c r="C6747" s="117" t="s">
        <v>5</v>
      </c>
      <c r="D6747" s="117" t="s">
        <v>727</v>
      </c>
      <c r="E6747" s="117">
        <v>6746</v>
      </c>
      <c r="F6747" s="117" t="s">
        <v>924</v>
      </c>
      <c r="G6747" s="117" t="s">
        <v>591</v>
      </c>
      <c r="H6747" s="117" t="s">
        <v>598</v>
      </c>
      <c r="I6747" s="118" t="s">
        <v>398</v>
      </c>
      <c r="J6747" s="117" t="s">
        <v>398</v>
      </c>
      <c r="K6747" s="117" t="s">
        <v>398</v>
      </c>
      <c r="L6747" s="117" t="s">
        <v>398</v>
      </c>
      <c r="M6747" s="117" t="s">
        <v>398</v>
      </c>
      <c r="N6747" s="117" t="s">
        <v>739</v>
      </c>
      <c r="O6747" s="117" t="s">
        <v>579</v>
      </c>
      <c r="P6747" s="117">
        <v>1</v>
      </c>
      <c r="Q6747" s="117" t="s">
        <v>398</v>
      </c>
      <c r="R6747" s="117" t="s">
        <v>398</v>
      </c>
      <c r="S6747" s="117" t="s">
        <v>398</v>
      </c>
      <c r="T6747" s="117" t="s">
        <v>398</v>
      </c>
      <c r="U6747" s="117" t="s">
        <v>398</v>
      </c>
      <c r="V6747" s="117" t="s">
        <v>398</v>
      </c>
      <c r="W6747" s="123">
        <v>98</v>
      </c>
      <c r="X6747" s="117" t="s">
        <v>908</v>
      </c>
      <c r="Y6747" s="120">
        <v>43600</v>
      </c>
      <c r="Z6747" s="121">
        <v>0.42708333333333331</v>
      </c>
      <c r="AA6747" s="121">
        <v>0.5</v>
      </c>
      <c r="AB6747" s="117" t="s">
        <v>726</v>
      </c>
      <c r="AC6747" s="119" t="s">
        <v>398</v>
      </c>
      <c r="AD6747" s="119" t="s">
        <v>398</v>
      </c>
    </row>
    <row r="6748" spans="1:30">
      <c r="A6748" s="117">
        <v>6747</v>
      </c>
      <c r="B6748" s="117" t="s">
        <v>61</v>
      </c>
      <c r="C6748" s="117" t="s">
        <v>5</v>
      </c>
      <c r="D6748" s="117" t="s">
        <v>727</v>
      </c>
      <c r="E6748" s="117">
        <v>6747</v>
      </c>
      <c r="F6748" s="117" t="s">
        <v>924</v>
      </c>
      <c r="G6748" s="117" t="s">
        <v>591</v>
      </c>
      <c r="H6748" s="117" t="s">
        <v>598</v>
      </c>
      <c r="I6748" s="118" t="s">
        <v>398</v>
      </c>
      <c r="J6748" s="117" t="s">
        <v>398</v>
      </c>
      <c r="K6748" s="117" t="s">
        <v>398</v>
      </c>
      <c r="L6748" s="117" t="s">
        <v>398</v>
      </c>
      <c r="M6748" s="117" t="s">
        <v>398</v>
      </c>
      <c r="N6748" s="117" t="s">
        <v>739</v>
      </c>
      <c r="O6748" s="117" t="s">
        <v>579</v>
      </c>
      <c r="P6748" s="117">
        <v>1</v>
      </c>
      <c r="Q6748" s="117" t="s">
        <v>398</v>
      </c>
      <c r="R6748" s="117" t="s">
        <v>398</v>
      </c>
      <c r="S6748" s="117" t="s">
        <v>398</v>
      </c>
      <c r="T6748" s="117" t="s">
        <v>398</v>
      </c>
      <c r="U6748" s="117" t="s">
        <v>398</v>
      </c>
      <c r="V6748" s="117" t="s">
        <v>398</v>
      </c>
      <c r="W6748" s="123">
        <v>98</v>
      </c>
      <c r="X6748" s="117" t="s">
        <v>908</v>
      </c>
      <c r="Y6748" s="120">
        <v>43600</v>
      </c>
      <c r="Z6748" s="121">
        <v>0.42708333333333331</v>
      </c>
      <c r="AA6748" s="121">
        <v>0.5</v>
      </c>
      <c r="AB6748" s="117" t="s">
        <v>726</v>
      </c>
      <c r="AC6748" s="119" t="s">
        <v>398</v>
      </c>
      <c r="AD6748" s="119" t="s">
        <v>398</v>
      </c>
    </row>
    <row r="6749" spans="1:30">
      <c r="A6749" s="117">
        <v>6748</v>
      </c>
      <c r="B6749" s="117" t="s">
        <v>61</v>
      </c>
      <c r="C6749" s="117" t="s">
        <v>5</v>
      </c>
      <c r="D6749" s="117" t="s">
        <v>727</v>
      </c>
      <c r="E6749" s="117">
        <v>6748</v>
      </c>
      <c r="F6749" s="117" t="s">
        <v>924</v>
      </c>
      <c r="G6749" s="117" t="s">
        <v>591</v>
      </c>
      <c r="H6749" s="117" t="s">
        <v>598</v>
      </c>
      <c r="I6749" s="118" t="s">
        <v>398</v>
      </c>
      <c r="J6749" s="117" t="s">
        <v>398</v>
      </c>
      <c r="K6749" s="117" t="s">
        <v>398</v>
      </c>
      <c r="L6749" s="117" t="s">
        <v>398</v>
      </c>
      <c r="M6749" s="117" t="s">
        <v>398</v>
      </c>
      <c r="N6749" s="117" t="s">
        <v>739</v>
      </c>
      <c r="O6749" s="117" t="s">
        <v>579</v>
      </c>
      <c r="P6749" s="117">
        <v>1</v>
      </c>
      <c r="Q6749" s="117" t="s">
        <v>398</v>
      </c>
      <c r="R6749" s="117" t="s">
        <v>398</v>
      </c>
      <c r="S6749" s="117" t="s">
        <v>398</v>
      </c>
      <c r="T6749" s="117" t="s">
        <v>398</v>
      </c>
      <c r="U6749" s="117" t="s">
        <v>398</v>
      </c>
      <c r="V6749" s="117" t="s">
        <v>398</v>
      </c>
      <c r="W6749" s="123">
        <v>98</v>
      </c>
      <c r="X6749" s="117" t="s">
        <v>908</v>
      </c>
      <c r="Y6749" s="120">
        <v>43600</v>
      </c>
      <c r="Z6749" s="121">
        <v>0.42708333333333331</v>
      </c>
      <c r="AA6749" s="121">
        <v>0.5</v>
      </c>
      <c r="AB6749" s="117" t="s">
        <v>726</v>
      </c>
      <c r="AC6749" s="119" t="s">
        <v>398</v>
      </c>
      <c r="AD6749" s="119" t="s">
        <v>398</v>
      </c>
    </row>
    <row r="6750" spans="1:30">
      <c r="A6750" s="117">
        <v>6749</v>
      </c>
      <c r="B6750" s="117" t="s">
        <v>61</v>
      </c>
      <c r="C6750" s="117" t="s">
        <v>5</v>
      </c>
      <c r="D6750" s="117" t="s">
        <v>727</v>
      </c>
      <c r="E6750" s="117">
        <v>6749</v>
      </c>
      <c r="F6750" s="117" t="s">
        <v>924</v>
      </c>
      <c r="G6750" s="117" t="s">
        <v>591</v>
      </c>
      <c r="H6750" s="117" t="s">
        <v>598</v>
      </c>
      <c r="I6750" s="118" t="s">
        <v>398</v>
      </c>
      <c r="J6750" s="117" t="s">
        <v>398</v>
      </c>
      <c r="K6750" s="117" t="s">
        <v>398</v>
      </c>
      <c r="L6750" s="117" t="s">
        <v>398</v>
      </c>
      <c r="M6750" s="117" t="s">
        <v>398</v>
      </c>
      <c r="N6750" s="117" t="s">
        <v>739</v>
      </c>
      <c r="O6750" s="117" t="s">
        <v>579</v>
      </c>
      <c r="P6750" s="117">
        <v>1</v>
      </c>
      <c r="Q6750" s="117" t="s">
        <v>398</v>
      </c>
      <c r="R6750" s="117" t="s">
        <v>398</v>
      </c>
      <c r="S6750" s="117" t="s">
        <v>398</v>
      </c>
      <c r="T6750" s="117" t="s">
        <v>398</v>
      </c>
      <c r="U6750" s="117" t="s">
        <v>398</v>
      </c>
      <c r="V6750" s="117" t="s">
        <v>398</v>
      </c>
      <c r="W6750" s="123">
        <v>98</v>
      </c>
      <c r="X6750" s="117" t="s">
        <v>908</v>
      </c>
      <c r="Y6750" s="120">
        <v>43600</v>
      </c>
      <c r="Z6750" s="121">
        <v>0.42708333333333331</v>
      </c>
      <c r="AA6750" s="121">
        <v>0.5</v>
      </c>
      <c r="AB6750" s="117" t="s">
        <v>726</v>
      </c>
      <c r="AC6750" s="119" t="s">
        <v>398</v>
      </c>
      <c r="AD6750" s="119" t="s">
        <v>398</v>
      </c>
    </row>
    <row r="6751" spans="1:30">
      <c r="A6751" s="117">
        <v>6750</v>
      </c>
      <c r="B6751" s="117" t="s">
        <v>61</v>
      </c>
      <c r="C6751" s="117" t="s">
        <v>5</v>
      </c>
      <c r="D6751" s="117" t="s">
        <v>727</v>
      </c>
      <c r="E6751" s="117">
        <v>6750</v>
      </c>
      <c r="F6751" s="117" t="s">
        <v>924</v>
      </c>
      <c r="G6751" s="117" t="s">
        <v>591</v>
      </c>
      <c r="H6751" s="117" t="s">
        <v>598</v>
      </c>
      <c r="I6751" s="118" t="s">
        <v>398</v>
      </c>
      <c r="J6751" s="117" t="s">
        <v>398</v>
      </c>
      <c r="K6751" s="117" t="s">
        <v>398</v>
      </c>
      <c r="L6751" s="117" t="s">
        <v>398</v>
      </c>
      <c r="M6751" s="117" t="s">
        <v>398</v>
      </c>
      <c r="N6751" s="117" t="s">
        <v>739</v>
      </c>
      <c r="O6751" s="117" t="s">
        <v>579</v>
      </c>
      <c r="P6751" s="117">
        <v>1</v>
      </c>
      <c r="Q6751" s="117" t="s">
        <v>398</v>
      </c>
      <c r="R6751" s="117" t="s">
        <v>398</v>
      </c>
      <c r="S6751" s="117" t="s">
        <v>398</v>
      </c>
      <c r="T6751" s="117" t="s">
        <v>398</v>
      </c>
      <c r="U6751" s="117" t="s">
        <v>398</v>
      </c>
      <c r="V6751" s="117" t="s">
        <v>398</v>
      </c>
      <c r="W6751" s="123">
        <v>98</v>
      </c>
      <c r="X6751" s="117" t="s">
        <v>908</v>
      </c>
      <c r="Y6751" s="120">
        <v>43600</v>
      </c>
      <c r="Z6751" s="121">
        <v>0.42708333333333331</v>
      </c>
      <c r="AA6751" s="121">
        <v>0.5</v>
      </c>
      <c r="AB6751" s="117" t="s">
        <v>726</v>
      </c>
      <c r="AC6751" s="119" t="s">
        <v>398</v>
      </c>
      <c r="AD6751" s="119" t="s">
        <v>398</v>
      </c>
    </row>
    <row r="6752" spans="1:30">
      <c r="A6752" s="117">
        <v>6751</v>
      </c>
      <c r="B6752" s="117" t="s">
        <v>61</v>
      </c>
      <c r="C6752" s="117" t="s">
        <v>5</v>
      </c>
      <c r="D6752" s="117" t="s">
        <v>727</v>
      </c>
      <c r="E6752" s="117">
        <v>6751</v>
      </c>
      <c r="F6752" s="117" t="s">
        <v>924</v>
      </c>
      <c r="G6752" s="117" t="s">
        <v>591</v>
      </c>
      <c r="H6752" s="117" t="s">
        <v>598</v>
      </c>
      <c r="I6752" s="118" t="s">
        <v>398</v>
      </c>
      <c r="J6752" s="117" t="s">
        <v>398</v>
      </c>
      <c r="K6752" s="117" t="s">
        <v>398</v>
      </c>
      <c r="L6752" s="117" t="s">
        <v>398</v>
      </c>
      <c r="M6752" s="117" t="s">
        <v>398</v>
      </c>
      <c r="N6752" s="117" t="s">
        <v>739</v>
      </c>
      <c r="O6752" s="117" t="s">
        <v>579</v>
      </c>
      <c r="P6752" s="117">
        <v>1</v>
      </c>
      <c r="Q6752" s="117" t="s">
        <v>398</v>
      </c>
      <c r="R6752" s="117" t="s">
        <v>398</v>
      </c>
      <c r="S6752" s="117" t="s">
        <v>398</v>
      </c>
      <c r="T6752" s="117" t="s">
        <v>398</v>
      </c>
      <c r="U6752" s="117" t="s">
        <v>398</v>
      </c>
      <c r="V6752" s="117" t="s">
        <v>398</v>
      </c>
      <c r="W6752" s="123">
        <v>98</v>
      </c>
      <c r="X6752" s="117" t="s">
        <v>908</v>
      </c>
      <c r="Y6752" s="120">
        <v>43600</v>
      </c>
      <c r="Z6752" s="121">
        <v>0.42708333333333331</v>
      </c>
      <c r="AA6752" s="121">
        <v>0.5</v>
      </c>
      <c r="AB6752" s="117" t="s">
        <v>726</v>
      </c>
      <c r="AC6752" s="119" t="s">
        <v>398</v>
      </c>
      <c r="AD6752" s="119" t="s">
        <v>398</v>
      </c>
    </row>
    <row r="6753" spans="1:30">
      <c r="A6753" s="117">
        <v>6752</v>
      </c>
      <c r="B6753" s="117" t="s">
        <v>61</v>
      </c>
      <c r="C6753" s="117" t="s">
        <v>5</v>
      </c>
      <c r="D6753" s="117" t="s">
        <v>727</v>
      </c>
      <c r="E6753" s="117">
        <v>6752</v>
      </c>
      <c r="F6753" s="117" t="s">
        <v>924</v>
      </c>
      <c r="G6753" s="117" t="s">
        <v>591</v>
      </c>
      <c r="H6753" s="117" t="s">
        <v>598</v>
      </c>
      <c r="I6753" s="118" t="s">
        <v>398</v>
      </c>
      <c r="J6753" s="117" t="s">
        <v>398</v>
      </c>
      <c r="K6753" s="117" t="s">
        <v>398</v>
      </c>
      <c r="L6753" s="117" t="s">
        <v>398</v>
      </c>
      <c r="M6753" s="117" t="s">
        <v>398</v>
      </c>
      <c r="N6753" s="117" t="s">
        <v>739</v>
      </c>
      <c r="O6753" s="117" t="s">
        <v>579</v>
      </c>
      <c r="P6753" s="117">
        <v>1</v>
      </c>
      <c r="Q6753" s="117" t="s">
        <v>398</v>
      </c>
      <c r="R6753" s="117" t="s">
        <v>398</v>
      </c>
      <c r="S6753" s="117" t="s">
        <v>398</v>
      </c>
      <c r="T6753" s="117" t="s">
        <v>398</v>
      </c>
      <c r="U6753" s="117" t="s">
        <v>398</v>
      </c>
      <c r="V6753" s="117" t="s">
        <v>398</v>
      </c>
      <c r="W6753" s="123">
        <v>98</v>
      </c>
      <c r="X6753" s="117" t="s">
        <v>908</v>
      </c>
      <c r="Y6753" s="120">
        <v>43600</v>
      </c>
      <c r="Z6753" s="121">
        <v>0.42708333333333331</v>
      </c>
      <c r="AA6753" s="121">
        <v>0.5</v>
      </c>
      <c r="AB6753" s="117" t="s">
        <v>726</v>
      </c>
      <c r="AC6753" s="119" t="s">
        <v>398</v>
      </c>
      <c r="AD6753" s="119" t="s">
        <v>398</v>
      </c>
    </row>
    <row r="6754" spans="1:30">
      <c r="A6754" s="117">
        <v>6753</v>
      </c>
      <c r="B6754" s="117" t="s">
        <v>61</v>
      </c>
      <c r="C6754" s="117" t="s">
        <v>5</v>
      </c>
      <c r="D6754" s="117" t="s">
        <v>727</v>
      </c>
      <c r="E6754" s="117">
        <v>6753</v>
      </c>
      <c r="F6754" s="117" t="s">
        <v>924</v>
      </c>
      <c r="G6754" s="117" t="s">
        <v>591</v>
      </c>
      <c r="H6754" s="117" t="s">
        <v>598</v>
      </c>
      <c r="I6754" s="118" t="s">
        <v>398</v>
      </c>
      <c r="J6754" s="117" t="s">
        <v>398</v>
      </c>
      <c r="K6754" s="117" t="s">
        <v>398</v>
      </c>
      <c r="L6754" s="117" t="s">
        <v>398</v>
      </c>
      <c r="M6754" s="117" t="s">
        <v>398</v>
      </c>
      <c r="N6754" s="123" t="s">
        <v>592</v>
      </c>
      <c r="O6754" s="117" t="s">
        <v>579</v>
      </c>
      <c r="P6754" s="117">
        <v>1</v>
      </c>
      <c r="Q6754" s="117" t="s">
        <v>398</v>
      </c>
      <c r="R6754" s="117" t="s">
        <v>398</v>
      </c>
      <c r="S6754" s="117" t="s">
        <v>398</v>
      </c>
      <c r="T6754" s="117" t="s">
        <v>398</v>
      </c>
      <c r="U6754" s="117" t="s">
        <v>398</v>
      </c>
      <c r="V6754" s="117" t="s">
        <v>398</v>
      </c>
      <c r="W6754" s="123">
        <v>98</v>
      </c>
      <c r="X6754" s="117" t="s">
        <v>908</v>
      </c>
      <c r="Y6754" s="120">
        <v>43600</v>
      </c>
      <c r="Z6754" s="121">
        <v>0.42708333333333331</v>
      </c>
      <c r="AA6754" s="121">
        <v>0.5</v>
      </c>
      <c r="AB6754" s="117" t="s">
        <v>726</v>
      </c>
      <c r="AC6754" s="119" t="s">
        <v>398</v>
      </c>
      <c r="AD6754" s="119" t="s">
        <v>398</v>
      </c>
    </row>
    <row r="6755" spans="1:30">
      <c r="A6755" s="117">
        <v>6754</v>
      </c>
      <c r="B6755" s="117" t="s">
        <v>61</v>
      </c>
      <c r="C6755" s="117" t="s">
        <v>5</v>
      </c>
      <c r="D6755" s="117" t="s">
        <v>727</v>
      </c>
      <c r="E6755" s="117">
        <v>6754</v>
      </c>
      <c r="F6755" s="117" t="s">
        <v>924</v>
      </c>
      <c r="G6755" s="117" t="s">
        <v>591</v>
      </c>
      <c r="H6755" s="117" t="s">
        <v>598</v>
      </c>
      <c r="I6755" s="118" t="s">
        <v>398</v>
      </c>
      <c r="J6755" s="117" t="s">
        <v>398</v>
      </c>
      <c r="K6755" s="117" t="s">
        <v>398</v>
      </c>
      <c r="L6755" s="117" t="s">
        <v>398</v>
      </c>
      <c r="M6755" s="117" t="s">
        <v>398</v>
      </c>
      <c r="N6755" s="123" t="s">
        <v>592</v>
      </c>
      <c r="O6755" s="117" t="s">
        <v>579</v>
      </c>
      <c r="P6755" s="117">
        <v>1</v>
      </c>
      <c r="Q6755" s="117" t="s">
        <v>398</v>
      </c>
      <c r="R6755" s="117" t="s">
        <v>398</v>
      </c>
      <c r="S6755" s="117" t="s">
        <v>398</v>
      </c>
      <c r="T6755" s="117" t="s">
        <v>398</v>
      </c>
      <c r="U6755" s="117" t="s">
        <v>398</v>
      </c>
      <c r="V6755" s="117" t="s">
        <v>398</v>
      </c>
      <c r="W6755" s="123">
        <v>98</v>
      </c>
      <c r="X6755" s="117" t="s">
        <v>908</v>
      </c>
      <c r="Y6755" s="120">
        <v>43600</v>
      </c>
      <c r="Z6755" s="121">
        <v>0.42708333333333331</v>
      </c>
      <c r="AA6755" s="121">
        <v>0.5</v>
      </c>
      <c r="AB6755" s="117" t="s">
        <v>726</v>
      </c>
      <c r="AC6755" s="119" t="s">
        <v>398</v>
      </c>
      <c r="AD6755" s="119" t="s">
        <v>398</v>
      </c>
    </row>
    <row r="6756" spans="1:30">
      <c r="A6756" s="117">
        <v>6755</v>
      </c>
      <c r="B6756" s="117" t="s">
        <v>63</v>
      </c>
      <c r="C6756" s="117" t="s">
        <v>5</v>
      </c>
      <c r="D6756" s="117" t="s">
        <v>727</v>
      </c>
      <c r="E6756" s="117">
        <v>6755</v>
      </c>
      <c r="F6756" s="196" t="s">
        <v>920</v>
      </c>
      <c r="G6756" s="117" t="s">
        <v>591</v>
      </c>
      <c r="H6756" s="117" t="s">
        <v>579</v>
      </c>
      <c r="I6756" s="118" t="s">
        <v>398</v>
      </c>
      <c r="J6756" s="117">
        <v>0.2021</v>
      </c>
      <c r="K6756" s="117">
        <v>5.0999999999999996</v>
      </c>
      <c r="L6756" s="117">
        <v>0.5</v>
      </c>
      <c r="M6756" s="117">
        <v>0.04</v>
      </c>
      <c r="N6756" s="123" t="s">
        <v>592</v>
      </c>
      <c r="O6756" s="117" t="s">
        <v>579</v>
      </c>
      <c r="P6756" s="117">
        <v>1</v>
      </c>
      <c r="Q6756" s="117" t="s">
        <v>398</v>
      </c>
      <c r="R6756" s="117" t="s">
        <v>398</v>
      </c>
      <c r="S6756" s="117" t="s">
        <v>398</v>
      </c>
      <c r="T6756" s="117" t="s">
        <v>398</v>
      </c>
      <c r="U6756" s="117" t="s">
        <v>398</v>
      </c>
      <c r="V6756" s="117" t="s">
        <v>398</v>
      </c>
      <c r="W6756" s="123">
        <v>99</v>
      </c>
      <c r="X6756" s="117" t="s">
        <v>907</v>
      </c>
      <c r="Y6756" s="120">
        <v>43600</v>
      </c>
      <c r="Z6756" s="121">
        <v>0.52083333333333337</v>
      </c>
      <c r="AA6756" s="121">
        <v>0.67361111111111116</v>
      </c>
      <c r="AB6756" s="117" t="s">
        <v>726</v>
      </c>
      <c r="AC6756" s="119" t="s">
        <v>398</v>
      </c>
      <c r="AD6756" s="119" t="s">
        <v>398</v>
      </c>
    </row>
    <row r="6757" spans="1:30">
      <c r="A6757" s="117">
        <v>6756</v>
      </c>
      <c r="B6757" s="117" t="s">
        <v>63</v>
      </c>
      <c r="C6757" s="117" t="s">
        <v>5</v>
      </c>
      <c r="D6757" s="117" t="s">
        <v>727</v>
      </c>
      <c r="E6757" s="117">
        <v>6756</v>
      </c>
      <c r="F6757" s="117" t="s">
        <v>924</v>
      </c>
      <c r="G6757" s="117" t="s">
        <v>591</v>
      </c>
      <c r="H6757" s="117" t="s">
        <v>598</v>
      </c>
      <c r="I6757" s="118" t="s">
        <v>398</v>
      </c>
      <c r="J6757" s="117" t="s">
        <v>398</v>
      </c>
      <c r="K6757" s="117" t="s">
        <v>398</v>
      </c>
      <c r="L6757" s="117" t="s">
        <v>398</v>
      </c>
      <c r="M6757" s="117" t="s">
        <v>398</v>
      </c>
      <c r="N6757" s="117" t="s">
        <v>632</v>
      </c>
      <c r="O6757" s="117" t="s">
        <v>579</v>
      </c>
      <c r="P6757" s="117">
        <v>1</v>
      </c>
      <c r="Q6757" s="117" t="s">
        <v>398</v>
      </c>
      <c r="R6757" s="117" t="s">
        <v>398</v>
      </c>
      <c r="S6757" s="117" t="s">
        <v>398</v>
      </c>
      <c r="T6757" s="117" t="s">
        <v>398</v>
      </c>
      <c r="U6757" s="117" t="s">
        <v>398</v>
      </c>
      <c r="V6757" s="117" t="s">
        <v>398</v>
      </c>
      <c r="W6757" s="123">
        <v>100</v>
      </c>
      <c r="X6757" s="117" t="s">
        <v>907</v>
      </c>
      <c r="Y6757" s="120">
        <v>43600</v>
      </c>
      <c r="Z6757" s="121">
        <v>0.52083333333333337</v>
      </c>
      <c r="AA6757" s="121">
        <v>0.67361111111111116</v>
      </c>
      <c r="AB6757" s="117" t="s">
        <v>726</v>
      </c>
      <c r="AC6757" s="119" t="s">
        <v>398</v>
      </c>
      <c r="AD6757" s="119" t="s">
        <v>740</v>
      </c>
    </row>
    <row r="6758" spans="1:30">
      <c r="A6758" s="117">
        <v>6757</v>
      </c>
      <c r="B6758" s="117" t="s">
        <v>63</v>
      </c>
      <c r="C6758" s="117" t="s">
        <v>5</v>
      </c>
      <c r="D6758" s="117" t="s">
        <v>727</v>
      </c>
      <c r="E6758" s="117">
        <v>6757</v>
      </c>
      <c r="F6758" s="117" t="s">
        <v>924</v>
      </c>
      <c r="G6758" s="117" t="s">
        <v>591</v>
      </c>
      <c r="H6758" s="117" t="s">
        <v>598</v>
      </c>
      <c r="I6758" s="118" t="s">
        <v>398</v>
      </c>
      <c r="J6758" s="117" t="s">
        <v>398</v>
      </c>
      <c r="K6758" s="117" t="s">
        <v>398</v>
      </c>
      <c r="L6758" s="117" t="s">
        <v>398</v>
      </c>
      <c r="M6758" s="117" t="s">
        <v>398</v>
      </c>
      <c r="N6758" s="117" t="s">
        <v>632</v>
      </c>
      <c r="O6758" s="117" t="s">
        <v>579</v>
      </c>
      <c r="P6758" s="117">
        <v>1</v>
      </c>
      <c r="Q6758" s="117" t="s">
        <v>398</v>
      </c>
      <c r="R6758" s="117" t="s">
        <v>398</v>
      </c>
      <c r="S6758" s="117" t="s">
        <v>398</v>
      </c>
      <c r="T6758" s="117" t="s">
        <v>398</v>
      </c>
      <c r="U6758" s="117" t="s">
        <v>398</v>
      </c>
      <c r="V6758" s="117" t="s">
        <v>398</v>
      </c>
      <c r="W6758" s="123">
        <v>100</v>
      </c>
      <c r="X6758" s="117" t="s">
        <v>907</v>
      </c>
      <c r="Y6758" s="120">
        <v>43600</v>
      </c>
      <c r="Z6758" s="121">
        <v>0.52083333333333337</v>
      </c>
      <c r="AA6758" s="121">
        <v>0.67361111111111116</v>
      </c>
      <c r="AB6758" s="117" t="s">
        <v>726</v>
      </c>
      <c r="AC6758" s="119" t="s">
        <v>398</v>
      </c>
      <c r="AD6758" s="119" t="s">
        <v>741</v>
      </c>
    </row>
    <row r="6759" spans="1:30">
      <c r="A6759" s="117">
        <v>6758</v>
      </c>
      <c r="B6759" s="117" t="s">
        <v>64</v>
      </c>
      <c r="C6759" s="117" t="s">
        <v>5</v>
      </c>
      <c r="D6759" s="117" t="s">
        <v>727</v>
      </c>
      <c r="E6759" s="117">
        <v>6758</v>
      </c>
      <c r="F6759" s="117" t="s">
        <v>922</v>
      </c>
      <c r="G6759" s="117" t="s">
        <v>591</v>
      </c>
      <c r="H6759" s="117" t="s">
        <v>598</v>
      </c>
      <c r="I6759" s="118" t="s">
        <v>398</v>
      </c>
      <c r="J6759" s="117">
        <v>1.9900000000000001E-2</v>
      </c>
      <c r="K6759" s="117">
        <v>0.2</v>
      </c>
      <c r="L6759" s="117">
        <v>0.2</v>
      </c>
      <c r="M6759" s="117">
        <v>0.01</v>
      </c>
      <c r="N6759" s="117" t="s">
        <v>627</v>
      </c>
      <c r="O6759" s="117" t="s">
        <v>579</v>
      </c>
      <c r="P6759" s="117">
        <v>1</v>
      </c>
      <c r="Q6759" s="117" t="s">
        <v>398</v>
      </c>
      <c r="R6759" s="117" t="s">
        <v>398</v>
      </c>
      <c r="S6759" s="117" t="s">
        <v>398</v>
      </c>
      <c r="T6759" s="117" t="s">
        <v>398</v>
      </c>
      <c r="U6759" s="117" t="s">
        <v>398</v>
      </c>
      <c r="V6759" s="117" t="s">
        <v>398</v>
      </c>
      <c r="W6759" s="123">
        <v>101</v>
      </c>
      <c r="X6759" s="117" t="s">
        <v>907</v>
      </c>
      <c r="Y6759" s="120">
        <v>43600</v>
      </c>
      <c r="Z6759" s="121">
        <v>0.52083333333333337</v>
      </c>
      <c r="AA6759" s="121">
        <v>0.67361111111111116</v>
      </c>
      <c r="AB6759" s="117" t="s">
        <v>726</v>
      </c>
      <c r="AC6759" s="119" t="s">
        <v>398</v>
      </c>
      <c r="AD6759" s="119" t="s">
        <v>398</v>
      </c>
    </row>
    <row r="6760" spans="1:30">
      <c r="A6760" s="117">
        <v>6759</v>
      </c>
      <c r="B6760" s="117" t="s">
        <v>64</v>
      </c>
      <c r="C6760" s="117" t="s">
        <v>5</v>
      </c>
      <c r="D6760" s="117" t="s">
        <v>727</v>
      </c>
      <c r="E6760" s="117">
        <v>6759</v>
      </c>
      <c r="F6760" s="117" t="s">
        <v>923</v>
      </c>
      <c r="G6760" s="117" t="s">
        <v>591</v>
      </c>
      <c r="H6760" s="117" t="s">
        <v>579</v>
      </c>
      <c r="I6760" s="118" t="s">
        <v>398</v>
      </c>
      <c r="J6760" s="117">
        <v>5.1000000000000004E-3</v>
      </c>
      <c r="K6760" s="117">
        <v>1.2</v>
      </c>
      <c r="L6760" s="117">
        <v>0.6</v>
      </c>
      <c r="M6760" s="117">
        <v>0.02</v>
      </c>
      <c r="N6760" s="117" t="s">
        <v>585</v>
      </c>
      <c r="O6760" s="117" t="s">
        <v>579</v>
      </c>
      <c r="P6760" s="117">
        <v>1</v>
      </c>
      <c r="Q6760" s="117" t="s">
        <v>398</v>
      </c>
      <c r="R6760" s="117" t="s">
        <v>398</v>
      </c>
      <c r="S6760" s="117" t="s">
        <v>398</v>
      </c>
      <c r="T6760" s="117" t="s">
        <v>398</v>
      </c>
      <c r="U6760" s="117" t="s">
        <v>398</v>
      </c>
      <c r="V6760" s="117" t="s">
        <v>398</v>
      </c>
      <c r="W6760" s="123">
        <v>102</v>
      </c>
      <c r="X6760" s="117" t="s">
        <v>907</v>
      </c>
      <c r="Y6760" s="120">
        <v>43600</v>
      </c>
      <c r="Z6760" s="121">
        <v>0.52083333333333337</v>
      </c>
      <c r="AA6760" s="121">
        <v>0.67361111111111116</v>
      </c>
      <c r="AB6760" s="117" t="s">
        <v>726</v>
      </c>
      <c r="AC6760" s="119" t="s">
        <v>398</v>
      </c>
      <c r="AD6760" s="119" t="s">
        <v>398</v>
      </c>
    </row>
    <row r="6761" spans="1:30">
      <c r="A6761" s="117">
        <v>6760</v>
      </c>
      <c r="B6761" s="117" t="s">
        <v>64</v>
      </c>
      <c r="C6761" s="117" t="s">
        <v>5</v>
      </c>
      <c r="D6761" s="117" t="s">
        <v>727</v>
      </c>
      <c r="E6761" s="117">
        <v>6760</v>
      </c>
      <c r="F6761" s="117" t="s">
        <v>923</v>
      </c>
      <c r="G6761" s="117" t="s">
        <v>591</v>
      </c>
      <c r="H6761" s="117" t="s">
        <v>579</v>
      </c>
      <c r="I6761" s="118" t="s">
        <v>398</v>
      </c>
      <c r="J6761" s="117">
        <v>2.8999999999999998E-3</v>
      </c>
      <c r="K6761" s="117">
        <v>1.1000000000000001</v>
      </c>
      <c r="L6761" s="117">
        <v>0.5</v>
      </c>
      <c r="M6761" s="117">
        <v>0.02</v>
      </c>
      <c r="N6761" s="117" t="s">
        <v>585</v>
      </c>
      <c r="O6761" s="117" t="s">
        <v>579</v>
      </c>
      <c r="P6761" s="117">
        <v>1</v>
      </c>
      <c r="Q6761" s="117" t="s">
        <v>398</v>
      </c>
      <c r="R6761" s="117" t="s">
        <v>398</v>
      </c>
      <c r="S6761" s="117" t="s">
        <v>398</v>
      </c>
      <c r="T6761" s="117" t="s">
        <v>398</v>
      </c>
      <c r="U6761" s="117" t="s">
        <v>398</v>
      </c>
      <c r="V6761" s="117" t="s">
        <v>398</v>
      </c>
      <c r="W6761" s="123">
        <v>102</v>
      </c>
      <c r="X6761" s="117" t="s">
        <v>907</v>
      </c>
      <c r="Y6761" s="120">
        <v>43600</v>
      </c>
      <c r="Z6761" s="121">
        <v>0.52083333333333337</v>
      </c>
      <c r="AA6761" s="121">
        <v>0.67361111111111116</v>
      </c>
      <c r="AB6761" s="117" t="s">
        <v>726</v>
      </c>
      <c r="AC6761" s="119" t="s">
        <v>398</v>
      </c>
      <c r="AD6761" s="119" t="s">
        <v>398</v>
      </c>
    </row>
    <row r="6762" spans="1:30">
      <c r="A6762" s="117">
        <v>6761</v>
      </c>
      <c r="B6762" s="117" t="s">
        <v>64</v>
      </c>
      <c r="C6762" s="117" t="s">
        <v>5</v>
      </c>
      <c r="D6762" s="117" t="s">
        <v>727</v>
      </c>
      <c r="E6762" s="117">
        <v>6761</v>
      </c>
      <c r="F6762" s="117" t="s">
        <v>924</v>
      </c>
      <c r="G6762" s="117" t="s">
        <v>577</v>
      </c>
      <c r="H6762" s="117" t="s">
        <v>578</v>
      </c>
      <c r="I6762" s="118" t="s">
        <v>398</v>
      </c>
      <c r="J6762" s="117">
        <v>2.9999999999999997E-4</v>
      </c>
      <c r="K6762" s="117">
        <v>0.4</v>
      </c>
      <c r="L6762" s="117" t="s">
        <v>398</v>
      </c>
      <c r="M6762" s="117">
        <v>0.02</v>
      </c>
      <c r="N6762" s="117" t="s">
        <v>627</v>
      </c>
      <c r="O6762" s="117" t="s">
        <v>579</v>
      </c>
      <c r="P6762" s="117">
        <v>1</v>
      </c>
      <c r="Q6762" s="117" t="s">
        <v>398</v>
      </c>
      <c r="R6762" s="117" t="s">
        <v>398</v>
      </c>
      <c r="S6762" s="117" t="s">
        <v>398</v>
      </c>
      <c r="T6762" s="117" t="s">
        <v>398</v>
      </c>
      <c r="U6762" s="117" t="s">
        <v>398</v>
      </c>
      <c r="V6762" s="117" t="s">
        <v>398</v>
      </c>
      <c r="W6762" s="123">
        <v>103</v>
      </c>
      <c r="X6762" s="117" t="s">
        <v>907</v>
      </c>
      <c r="Y6762" s="120">
        <v>43600</v>
      </c>
      <c r="Z6762" s="121">
        <v>0.52083333333333337</v>
      </c>
      <c r="AA6762" s="121">
        <v>0.67361111111111116</v>
      </c>
      <c r="AB6762" s="117" t="s">
        <v>726</v>
      </c>
      <c r="AC6762" s="119" t="s">
        <v>398</v>
      </c>
      <c r="AD6762" s="119" t="s">
        <v>398</v>
      </c>
    </row>
    <row r="6763" spans="1:30">
      <c r="A6763" s="117">
        <v>6762</v>
      </c>
      <c r="B6763" s="117" t="s">
        <v>64</v>
      </c>
      <c r="C6763" s="117" t="s">
        <v>5</v>
      </c>
      <c r="D6763" s="117" t="s">
        <v>727</v>
      </c>
      <c r="E6763" s="117">
        <v>6762</v>
      </c>
      <c r="F6763" s="117" t="s">
        <v>924</v>
      </c>
      <c r="G6763" s="117" t="s">
        <v>577</v>
      </c>
      <c r="H6763" s="117" t="s">
        <v>578</v>
      </c>
      <c r="I6763" s="118" t="s">
        <v>398</v>
      </c>
      <c r="J6763" s="117">
        <v>2.9999999999999997E-4</v>
      </c>
      <c r="K6763" s="117">
        <v>0.4</v>
      </c>
      <c r="L6763" s="117" t="s">
        <v>398</v>
      </c>
      <c r="M6763" s="117">
        <v>0.02</v>
      </c>
      <c r="N6763" s="117" t="s">
        <v>627</v>
      </c>
      <c r="O6763" s="117" t="s">
        <v>579</v>
      </c>
      <c r="P6763" s="117">
        <v>1</v>
      </c>
      <c r="Q6763" s="117" t="s">
        <v>398</v>
      </c>
      <c r="R6763" s="117" t="s">
        <v>398</v>
      </c>
      <c r="S6763" s="117" t="s">
        <v>398</v>
      </c>
      <c r="T6763" s="117" t="s">
        <v>398</v>
      </c>
      <c r="U6763" s="117" t="s">
        <v>398</v>
      </c>
      <c r="V6763" s="117" t="s">
        <v>398</v>
      </c>
      <c r="W6763" s="123">
        <v>103</v>
      </c>
      <c r="X6763" s="117" t="s">
        <v>907</v>
      </c>
      <c r="Y6763" s="120">
        <v>43600</v>
      </c>
      <c r="Z6763" s="121">
        <v>0.52083333333333337</v>
      </c>
      <c r="AA6763" s="121">
        <v>0.67361111111111116</v>
      </c>
      <c r="AB6763" s="117" t="s">
        <v>726</v>
      </c>
      <c r="AC6763" s="119" t="s">
        <v>398</v>
      </c>
      <c r="AD6763" s="119" t="s">
        <v>398</v>
      </c>
    </row>
    <row r="6764" spans="1:30">
      <c r="A6764" s="117">
        <v>6763</v>
      </c>
      <c r="B6764" s="117" t="s">
        <v>64</v>
      </c>
      <c r="C6764" s="117" t="s">
        <v>5</v>
      </c>
      <c r="D6764" s="117" t="s">
        <v>727</v>
      </c>
      <c r="E6764" s="117">
        <v>6763</v>
      </c>
      <c r="F6764" s="117" t="s">
        <v>924</v>
      </c>
      <c r="G6764" s="117" t="s">
        <v>591</v>
      </c>
      <c r="H6764" s="117" t="s">
        <v>598</v>
      </c>
      <c r="I6764" s="118" t="s">
        <v>398</v>
      </c>
      <c r="J6764" s="117">
        <v>1E-4</v>
      </c>
      <c r="K6764" s="117">
        <v>0.1</v>
      </c>
      <c r="L6764" s="117" t="s">
        <v>398</v>
      </c>
      <c r="M6764" s="117">
        <v>0.03</v>
      </c>
      <c r="N6764" s="117" t="s">
        <v>627</v>
      </c>
      <c r="O6764" s="117" t="s">
        <v>579</v>
      </c>
      <c r="P6764" s="117">
        <v>1</v>
      </c>
      <c r="Q6764" s="117" t="s">
        <v>398</v>
      </c>
      <c r="R6764" s="117" t="s">
        <v>398</v>
      </c>
      <c r="S6764" s="117" t="s">
        <v>398</v>
      </c>
      <c r="T6764" s="117" t="s">
        <v>398</v>
      </c>
      <c r="U6764" s="117" t="s">
        <v>398</v>
      </c>
      <c r="V6764" s="117" t="s">
        <v>398</v>
      </c>
      <c r="W6764" s="123">
        <v>104</v>
      </c>
      <c r="X6764" s="117" t="s">
        <v>907</v>
      </c>
      <c r="Y6764" s="120">
        <v>43600</v>
      </c>
      <c r="Z6764" s="121">
        <v>0.52083333333333337</v>
      </c>
      <c r="AA6764" s="121">
        <v>0.67361111111111116</v>
      </c>
      <c r="AB6764" s="117" t="s">
        <v>726</v>
      </c>
      <c r="AC6764" s="119" t="s">
        <v>398</v>
      </c>
      <c r="AD6764" s="119" t="s">
        <v>398</v>
      </c>
    </row>
    <row r="6765" spans="1:30">
      <c r="A6765" s="117">
        <v>6764</v>
      </c>
      <c r="B6765" s="117" t="s">
        <v>64</v>
      </c>
      <c r="C6765" s="117" t="s">
        <v>5</v>
      </c>
      <c r="D6765" s="117" t="s">
        <v>727</v>
      </c>
      <c r="E6765" s="117">
        <v>6764</v>
      </c>
      <c r="F6765" s="117" t="s">
        <v>924</v>
      </c>
      <c r="G6765" s="117" t="s">
        <v>591</v>
      </c>
      <c r="H6765" s="117" t="s">
        <v>598</v>
      </c>
      <c r="I6765" s="118" t="s">
        <v>398</v>
      </c>
      <c r="J6765" s="117">
        <v>1E-4</v>
      </c>
      <c r="K6765" s="117">
        <v>0.1</v>
      </c>
      <c r="L6765" s="117" t="s">
        <v>398</v>
      </c>
      <c r="M6765" s="117">
        <v>0.03</v>
      </c>
      <c r="N6765" s="117" t="s">
        <v>627</v>
      </c>
      <c r="O6765" s="117" t="s">
        <v>579</v>
      </c>
      <c r="P6765" s="117">
        <v>1</v>
      </c>
      <c r="Q6765" s="117" t="s">
        <v>398</v>
      </c>
      <c r="R6765" s="117" t="s">
        <v>398</v>
      </c>
      <c r="S6765" s="117" t="s">
        <v>398</v>
      </c>
      <c r="T6765" s="117" t="s">
        <v>398</v>
      </c>
      <c r="U6765" s="117" t="s">
        <v>398</v>
      </c>
      <c r="V6765" s="117" t="s">
        <v>398</v>
      </c>
      <c r="W6765" s="123">
        <v>104</v>
      </c>
      <c r="X6765" s="117" t="s">
        <v>907</v>
      </c>
      <c r="Y6765" s="120">
        <v>43600</v>
      </c>
      <c r="Z6765" s="121">
        <v>0.52083333333333337</v>
      </c>
      <c r="AA6765" s="121">
        <v>0.67361111111111116</v>
      </c>
      <c r="AB6765" s="117" t="s">
        <v>726</v>
      </c>
      <c r="AC6765" s="119" t="s">
        <v>398</v>
      </c>
      <c r="AD6765" s="119" t="s">
        <v>398</v>
      </c>
    </row>
    <row r="6766" spans="1:30">
      <c r="A6766" s="117">
        <v>6765</v>
      </c>
      <c r="B6766" s="117" t="s">
        <v>64</v>
      </c>
      <c r="C6766" s="117" t="s">
        <v>5</v>
      </c>
      <c r="D6766" s="117" t="s">
        <v>727</v>
      </c>
      <c r="E6766" s="117">
        <v>6765</v>
      </c>
      <c r="F6766" s="117" t="s">
        <v>924</v>
      </c>
      <c r="G6766" s="117" t="s">
        <v>591</v>
      </c>
      <c r="H6766" s="117" t="s">
        <v>597</v>
      </c>
      <c r="I6766" s="118" t="s">
        <v>398</v>
      </c>
      <c r="J6766" s="117">
        <v>2.0999999999999999E-3</v>
      </c>
      <c r="K6766" s="117">
        <v>0.15</v>
      </c>
      <c r="L6766" s="117">
        <v>0.1</v>
      </c>
      <c r="M6766" s="117">
        <v>0.09</v>
      </c>
      <c r="N6766" s="117" t="s">
        <v>585</v>
      </c>
      <c r="O6766" s="117" t="s">
        <v>579</v>
      </c>
      <c r="P6766" s="117">
        <v>1</v>
      </c>
      <c r="Q6766" s="117" t="s">
        <v>398</v>
      </c>
      <c r="R6766" s="117" t="s">
        <v>398</v>
      </c>
      <c r="S6766" s="117" t="s">
        <v>398</v>
      </c>
      <c r="T6766" s="117" t="s">
        <v>398</v>
      </c>
      <c r="U6766" s="117" t="s">
        <v>398</v>
      </c>
      <c r="V6766" s="117" t="s">
        <v>398</v>
      </c>
      <c r="W6766" s="123">
        <v>104</v>
      </c>
      <c r="X6766" s="117" t="s">
        <v>907</v>
      </c>
      <c r="Y6766" s="120">
        <v>43600</v>
      </c>
      <c r="Z6766" s="121">
        <v>0.52083333333333337</v>
      </c>
      <c r="AA6766" s="121">
        <v>0.67361111111111116</v>
      </c>
      <c r="AB6766" s="117" t="s">
        <v>726</v>
      </c>
      <c r="AC6766" s="119" t="s">
        <v>398</v>
      </c>
      <c r="AD6766" s="119" t="s">
        <v>398</v>
      </c>
    </row>
    <row r="6767" spans="1:30">
      <c r="A6767" s="117">
        <v>6766</v>
      </c>
      <c r="B6767" s="117" t="s">
        <v>65</v>
      </c>
      <c r="C6767" s="117" t="s">
        <v>5</v>
      </c>
      <c r="D6767" s="117" t="s">
        <v>727</v>
      </c>
      <c r="E6767" s="117">
        <v>6766</v>
      </c>
      <c r="F6767" s="117" t="s">
        <v>923</v>
      </c>
      <c r="G6767" s="117" t="s">
        <v>577</v>
      </c>
      <c r="H6767" s="117" t="s">
        <v>640</v>
      </c>
      <c r="I6767" s="118" t="s">
        <v>398</v>
      </c>
      <c r="J6767" s="117">
        <v>5.7000000000000002E-3</v>
      </c>
      <c r="K6767" s="117">
        <v>0.6</v>
      </c>
      <c r="L6767" s="117">
        <v>0.4</v>
      </c>
      <c r="M6767" s="117">
        <v>0.01</v>
      </c>
      <c r="N6767" s="117" t="s">
        <v>632</v>
      </c>
      <c r="O6767" s="117" t="s">
        <v>579</v>
      </c>
      <c r="P6767" s="117">
        <v>1</v>
      </c>
      <c r="Q6767" s="117" t="s">
        <v>398</v>
      </c>
      <c r="R6767" s="117" t="s">
        <v>398</v>
      </c>
      <c r="S6767" s="117" t="s">
        <v>398</v>
      </c>
      <c r="T6767" s="117" t="s">
        <v>398</v>
      </c>
      <c r="U6767" s="117" t="s">
        <v>398</v>
      </c>
      <c r="V6767" s="117" t="s">
        <v>398</v>
      </c>
      <c r="W6767" s="123">
        <v>105</v>
      </c>
      <c r="X6767" s="123" t="s">
        <v>906</v>
      </c>
      <c r="Y6767" s="120">
        <v>43602</v>
      </c>
      <c r="Z6767" s="121">
        <v>0.40277777777777773</v>
      </c>
      <c r="AA6767" s="121">
        <v>0.4861111111111111</v>
      </c>
      <c r="AB6767" s="117" t="s">
        <v>726</v>
      </c>
      <c r="AC6767" s="119" t="s">
        <v>398</v>
      </c>
      <c r="AD6767" s="119" t="s">
        <v>398</v>
      </c>
    </row>
    <row r="6768" spans="1:30">
      <c r="A6768" s="117">
        <v>6767</v>
      </c>
      <c r="B6768" s="117" t="s">
        <v>65</v>
      </c>
      <c r="C6768" s="117" t="s">
        <v>5</v>
      </c>
      <c r="D6768" s="117" t="s">
        <v>727</v>
      </c>
      <c r="E6768" s="117">
        <v>6767</v>
      </c>
      <c r="F6768" s="117" t="s">
        <v>923</v>
      </c>
      <c r="G6768" s="117" t="s">
        <v>577</v>
      </c>
      <c r="H6768" s="117" t="s">
        <v>578</v>
      </c>
      <c r="I6768" s="118" t="s">
        <v>398</v>
      </c>
      <c r="J6768" s="117">
        <v>1E-4</v>
      </c>
      <c r="K6768" s="117">
        <v>0.6</v>
      </c>
      <c r="L6768" s="117" t="s">
        <v>398</v>
      </c>
      <c r="M6768" s="117">
        <v>0.01</v>
      </c>
      <c r="N6768" s="117" t="s">
        <v>627</v>
      </c>
      <c r="O6768" s="117" t="s">
        <v>579</v>
      </c>
      <c r="P6768" s="117">
        <v>1</v>
      </c>
      <c r="Q6768" s="117" t="s">
        <v>398</v>
      </c>
      <c r="R6768" s="117" t="s">
        <v>398</v>
      </c>
      <c r="S6768" s="117" t="s">
        <v>398</v>
      </c>
      <c r="T6768" s="117" t="s">
        <v>398</v>
      </c>
      <c r="U6768" s="117" t="s">
        <v>398</v>
      </c>
      <c r="V6768" s="117" t="s">
        <v>398</v>
      </c>
      <c r="W6768" s="123">
        <v>105</v>
      </c>
      <c r="X6768" s="123" t="s">
        <v>906</v>
      </c>
      <c r="Y6768" s="120">
        <v>43602</v>
      </c>
      <c r="Z6768" s="121">
        <v>0.40277777777777773</v>
      </c>
      <c r="AA6768" s="121">
        <v>0.4861111111111111</v>
      </c>
      <c r="AB6768" s="117" t="s">
        <v>726</v>
      </c>
      <c r="AC6768" s="119" t="s">
        <v>398</v>
      </c>
      <c r="AD6768" s="119" t="s">
        <v>398</v>
      </c>
    </row>
    <row r="6769" spans="1:30">
      <c r="A6769" s="117">
        <v>6768</v>
      </c>
      <c r="B6769" s="117" t="s">
        <v>65</v>
      </c>
      <c r="C6769" s="117" t="s">
        <v>5</v>
      </c>
      <c r="D6769" s="117" t="s">
        <v>727</v>
      </c>
      <c r="E6769" s="117">
        <v>6768</v>
      </c>
      <c r="F6769" s="117" t="s">
        <v>923</v>
      </c>
      <c r="G6769" s="117" t="s">
        <v>577</v>
      </c>
      <c r="H6769" s="117" t="s">
        <v>578</v>
      </c>
      <c r="I6769" s="118" t="s">
        <v>398</v>
      </c>
      <c r="J6769" s="117">
        <v>1E-4</v>
      </c>
      <c r="K6769" s="117">
        <v>0.7</v>
      </c>
      <c r="L6769" s="117" t="s">
        <v>398</v>
      </c>
      <c r="M6769" s="117">
        <v>0.01</v>
      </c>
      <c r="N6769" s="117" t="s">
        <v>627</v>
      </c>
      <c r="O6769" s="117" t="s">
        <v>579</v>
      </c>
      <c r="P6769" s="117">
        <v>1</v>
      </c>
      <c r="Q6769" s="117" t="s">
        <v>398</v>
      </c>
      <c r="R6769" s="117" t="s">
        <v>398</v>
      </c>
      <c r="S6769" s="117" t="s">
        <v>398</v>
      </c>
      <c r="T6769" s="117" t="s">
        <v>398</v>
      </c>
      <c r="U6769" s="117" t="s">
        <v>398</v>
      </c>
      <c r="V6769" s="117" t="s">
        <v>398</v>
      </c>
      <c r="W6769" s="123">
        <v>105</v>
      </c>
      <c r="X6769" s="123" t="s">
        <v>906</v>
      </c>
      <c r="Y6769" s="120">
        <v>43602</v>
      </c>
      <c r="Z6769" s="121">
        <v>0.40277777777777773</v>
      </c>
      <c r="AA6769" s="121">
        <v>0.4861111111111111</v>
      </c>
      <c r="AB6769" s="117" t="s">
        <v>726</v>
      </c>
      <c r="AC6769" s="119" t="s">
        <v>398</v>
      </c>
      <c r="AD6769" s="119" t="s">
        <v>398</v>
      </c>
    </row>
    <row r="6770" spans="1:30">
      <c r="A6770" s="117">
        <v>6769</v>
      </c>
      <c r="B6770" s="117" t="s">
        <v>65</v>
      </c>
      <c r="C6770" s="117" t="s">
        <v>5</v>
      </c>
      <c r="D6770" s="117" t="s">
        <v>727</v>
      </c>
      <c r="E6770" s="117">
        <v>6769</v>
      </c>
      <c r="F6770" s="117" t="s">
        <v>923</v>
      </c>
      <c r="G6770" s="117" t="s">
        <v>577</v>
      </c>
      <c r="H6770" s="117" t="s">
        <v>578</v>
      </c>
      <c r="I6770" s="118" t="s">
        <v>398</v>
      </c>
      <c r="J6770" s="117">
        <v>1E-4</v>
      </c>
      <c r="K6770" s="117">
        <v>0.7</v>
      </c>
      <c r="L6770" s="117" t="s">
        <v>398</v>
      </c>
      <c r="M6770" s="117">
        <v>0.01</v>
      </c>
      <c r="N6770" s="117" t="s">
        <v>627</v>
      </c>
      <c r="O6770" s="117" t="s">
        <v>579</v>
      </c>
      <c r="P6770" s="117">
        <v>1</v>
      </c>
      <c r="Q6770" s="117" t="s">
        <v>398</v>
      </c>
      <c r="R6770" s="117" t="s">
        <v>398</v>
      </c>
      <c r="S6770" s="117" t="s">
        <v>398</v>
      </c>
      <c r="T6770" s="117" t="s">
        <v>398</v>
      </c>
      <c r="U6770" s="117" t="s">
        <v>398</v>
      </c>
      <c r="V6770" s="117" t="s">
        <v>398</v>
      </c>
      <c r="W6770" s="123">
        <v>105</v>
      </c>
      <c r="X6770" s="123" t="s">
        <v>906</v>
      </c>
      <c r="Y6770" s="120">
        <v>43602</v>
      </c>
      <c r="Z6770" s="121">
        <v>0.40277777777777773</v>
      </c>
      <c r="AA6770" s="121">
        <v>0.4861111111111111</v>
      </c>
      <c r="AB6770" s="117" t="s">
        <v>726</v>
      </c>
      <c r="AC6770" s="119" t="s">
        <v>398</v>
      </c>
      <c r="AD6770" s="119" t="s">
        <v>398</v>
      </c>
    </row>
    <row r="6771" spans="1:30">
      <c r="A6771" s="117">
        <v>6770</v>
      </c>
      <c r="B6771" s="117" t="s">
        <v>65</v>
      </c>
      <c r="C6771" s="117" t="s">
        <v>5</v>
      </c>
      <c r="D6771" s="117" t="s">
        <v>727</v>
      </c>
      <c r="E6771" s="117">
        <v>6770</v>
      </c>
      <c r="F6771" s="117" t="s">
        <v>923</v>
      </c>
      <c r="G6771" s="117" t="s">
        <v>577</v>
      </c>
      <c r="H6771" s="117" t="s">
        <v>640</v>
      </c>
      <c r="I6771" s="118" t="s">
        <v>398</v>
      </c>
      <c r="J6771" s="117">
        <v>1E-4</v>
      </c>
      <c r="K6771" s="117">
        <v>0.2</v>
      </c>
      <c r="L6771" s="117">
        <v>0.2</v>
      </c>
      <c r="M6771" s="117">
        <v>0.01</v>
      </c>
      <c r="N6771" s="117" t="s">
        <v>627</v>
      </c>
      <c r="O6771" s="117" t="s">
        <v>579</v>
      </c>
      <c r="P6771" s="117">
        <v>1</v>
      </c>
      <c r="Q6771" s="117" t="s">
        <v>398</v>
      </c>
      <c r="R6771" s="117" t="s">
        <v>398</v>
      </c>
      <c r="S6771" s="117" t="s">
        <v>398</v>
      </c>
      <c r="T6771" s="117" t="s">
        <v>398</v>
      </c>
      <c r="U6771" s="117" t="s">
        <v>398</v>
      </c>
      <c r="V6771" s="117" t="s">
        <v>398</v>
      </c>
      <c r="W6771" s="123">
        <v>105</v>
      </c>
      <c r="X6771" s="123" t="s">
        <v>906</v>
      </c>
      <c r="Y6771" s="120">
        <v>43602</v>
      </c>
      <c r="Z6771" s="121">
        <v>0.40277777777777773</v>
      </c>
      <c r="AA6771" s="121">
        <v>0.4861111111111111</v>
      </c>
      <c r="AB6771" s="117" t="s">
        <v>726</v>
      </c>
      <c r="AC6771" s="119" t="s">
        <v>398</v>
      </c>
      <c r="AD6771" s="119" t="s">
        <v>398</v>
      </c>
    </row>
    <row r="6772" spans="1:30">
      <c r="A6772" s="117">
        <v>6771</v>
      </c>
      <c r="B6772" s="117" t="s">
        <v>65</v>
      </c>
      <c r="C6772" s="117" t="s">
        <v>5</v>
      </c>
      <c r="D6772" s="117" t="s">
        <v>727</v>
      </c>
      <c r="E6772" s="117">
        <v>6771</v>
      </c>
      <c r="F6772" s="117" t="s">
        <v>923</v>
      </c>
      <c r="G6772" s="117" t="s">
        <v>577</v>
      </c>
      <c r="H6772" s="117" t="s">
        <v>578</v>
      </c>
      <c r="I6772" s="118" t="s">
        <v>398</v>
      </c>
      <c r="J6772" s="117">
        <v>1E-4</v>
      </c>
      <c r="K6772" s="117">
        <v>0.9</v>
      </c>
      <c r="L6772" s="117" t="s">
        <v>398</v>
      </c>
      <c r="M6772" s="117">
        <v>0.01</v>
      </c>
      <c r="N6772" s="117" t="s">
        <v>627</v>
      </c>
      <c r="O6772" s="117" t="s">
        <v>579</v>
      </c>
      <c r="P6772" s="117">
        <v>1</v>
      </c>
      <c r="Q6772" s="117" t="s">
        <v>398</v>
      </c>
      <c r="R6772" s="117" t="s">
        <v>398</v>
      </c>
      <c r="S6772" s="117" t="s">
        <v>398</v>
      </c>
      <c r="T6772" s="117" t="s">
        <v>398</v>
      </c>
      <c r="U6772" s="117" t="s">
        <v>398</v>
      </c>
      <c r="V6772" s="117" t="s">
        <v>398</v>
      </c>
      <c r="W6772" s="123">
        <v>105</v>
      </c>
      <c r="X6772" s="123" t="s">
        <v>906</v>
      </c>
      <c r="Y6772" s="120">
        <v>43602</v>
      </c>
      <c r="Z6772" s="121">
        <v>0.40277777777777773</v>
      </c>
      <c r="AA6772" s="121">
        <v>0.4861111111111111</v>
      </c>
      <c r="AB6772" s="117" t="s">
        <v>726</v>
      </c>
      <c r="AC6772" s="119" t="s">
        <v>398</v>
      </c>
      <c r="AD6772" s="119" t="s">
        <v>398</v>
      </c>
    </row>
    <row r="6773" spans="1:30">
      <c r="A6773" s="117">
        <v>6772</v>
      </c>
      <c r="B6773" s="117" t="s">
        <v>65</v>
      </c>
      <c r="C6773" s="117" t="s">
        <v>5</v>
      </c>
      <c r="D6773" s="117" t="s">
        <v>727</v>
      </c>
      <c r="E6773" s="117">
        <v>6772</v>
      </c>
      <c r="F6773" s="117" t="s">
        <v>923</v>
      </c>
      <c r="G6773" s="117" t="s">
        <v>577</v>
      </c>
      <c r="H6773" s="117" t="s">
        <v>578</v>
      </c>
      <c r="I6773" s="118" t="s">
        <v>398</v>
      </c>
      <c r="J6773" s="117">
        <v>1E-4</v>
      </c>
      <c r="K6773" s="117">
        <v>0.6</v>
      </c>
      <c r="L6773" s="117" t="s">
        <v>398</v>
      </c>
      <c r="M6773" s="117">
        <v>0.01</v>
      </c>
      <c r="N6773" s="117" t="s">
        <v>627</v>
      </c>
      <c r="O6773" s="117" t="s">
        <v>579</v>
      </c>
      <c r="P6773" s="117">
        <v>1</v>
      </c>
      <c r="Q6773" s="117" t="s">
        <v>398</v>
      </c>
      <c r="R6773" s="117" t="s">
        <v>398</v>
      </c>
      <c r="S6773" s="117" t="s">
        <v>398</v>
      </c>
      <c r="T6773" s="117" t="s">
        <v>398</v>
      </c>
      <c r="U6773" s="117" t="s">
        <v>398</v>
      </c>
      <c r="V6773" s="117" t="s">
        <v>398</v>
      </c>
      <c r="W6773" s="123">
        <v>105</v>
      </c>
      <c r="X6773" s="123" t="s">
        <v>906</v>
      </c>
      <c r="Y6773" s="120">
        <v>43602</v>
      </c>
      <c r="Z6773" s="121">
        <v>0.40277777777777773</v>
      </c>
      <c r="AA6773" s="121">
        <v>0.4861111111111111</v>
      </c>
      <c r="AB6773" s="117" t="s">
        <v>726</v>
      </c>
      <c r="AC6773" s="119" t="s">
        <v>398</v>
      </c>
      <c r="AD6773" s="119" t="s">
        <v>398</v>
      </c>
    </row>
    <row r="6774" spans="1:30">
      <c r="A6774" s="117">
        <v>6773</v>
      </c>
      <c r="B6774" s="117" t="s">
        <v>65</v>
      </c>
      <c r="C6774" s="117" t="s">
        <v>5</v>
      </c>
      <c r="D6774" s="117" t="s">
        <v>727</v>
      </c>
      <c r="E6774" s="117">
        <v>6773</v>
      </c>
      <c r="F6774" s="117" t="s">
        <v>923</v>
      </c>
      <c r="G6774" s="117" t="s">
        <v>577</v>
      </c>
      <c r="H6774" s="117" t="s">
        <v>578</v>
      </c>
      <c r="I6774" s="118" t="s">
        <v>398</v>
      </c>
      <c r="J6774" s="117">
        <v>1E-4</v>
      </c>
      <c r="K6774" s="117">
        <v>0.6</v>
      </c>
      <c r="L6774" s="117" t="s">
        <v>398</v>
      </c>
      <c r="M6774" s="117">
        <v>0.01</v>
      </c>
      <c r="N6774" s="117" t="s">
        <v>627</v>
      </c>
      <c r="O6774" s="117" t="s">
        <v>579</v>
      </c>
      <c r="P6774" s="117">
        <v>1</v>
      </c>
      <c r="Q6774" s="117" t="s">
        <v>398</v>
      </c>
      <c r="R6774" s="117" t="s">
        <v>398</v>
      </c>
      <c r="S6774" s="117" t="s">
        <v>398</v>
      </c>
      <c r="T6774" s="117" t="s">
        <v>398</v>
      </c>
      <c r="U6774" s="117" t="s">
        <v>398</v>
      </c>
      <c r="V6774" s="117" t="s">
        <v>398</v>
      </c>
      <c r="W6774" s="123">
        <v>105</v>
      </c>
      <c r="X6774" s="123" t="s">
        <v>906</v>
      </c>
      <c r="Y6774" s="120">
        <v>43602</v>
      </c>
      <c r="Z6774" s="121">
        <v>0.40277777777777773</v>
      </c>
      <c r="AA6774" s="121">
        <v>0.4861111111111111</v>
      </c>
      <c r="AB6774" s="117" t="s">
        <v>726</v>
      </c>
      <c r="AC6774" s="119" t="s">
        <v>398</v>
      </c>
      <c r="AD6774" s="119" t="s">
        <v>398</v>
      </c>
    </row>
    <row r="6775" spans="1:30">
      <c r="A6775" s="117">
        <v>6774</v>
      </c>
      <c r="B6775" s="117" t="s">
        <v>65</v>
      </c>
      <c r="C6775" s="117" t="s">
        <v>5</v>
      </c>
      <c r="D6775" s="117" t="s">
        <v>727</v>
      </c>
      <c r="E6775" s="117">
        <v>6774</v>
      </c>
      <c r="F6775" s="117" t="s">
        <v>923</v>
      </c>
      <c r="G6775" s="117" t="s">
        <v>577</v>
      </c>
      <c r="H6775" s="117" t="s">
        <v>578</v>
      </c>
      <c r="I6775" s="118" t="s">
        <v>398</v>
      </c>
      <c r="J6775" s="117">
        <v>1E-4</v>
      </c>
      <c r="K6775" s="117">
        <v>0.6</v>
      </c>
      <c r="L6775" s="117" t="s">
        <v>398</v>
      </c>
      <c r="M6775" s="117">
        <v>0.01</v>
      </c>
      <c r="N6775" s="117" t="s">
        <v>627</v>
      </c>
      <c r="O6775" s="117" t="s">
        <v>579</v>
      </c>
      <c r="P6775" s="117">
        <v>1</v>
      </c>
      <c r="Q6775" s="117" t="s">
        <v>398</v>
      </c>
      <c r="R6775" s="117" t="s">
        <v>398</v>
      </c>
      <c r="S6775" s="117" t="s">
        <v>398</v>
      </c>
      <c r="T6775" s="117" t="s">
        <v>398</v>
      </c>
      <c r="U6775" s="117" t="s">
        <v>398</v>
      </c>
      <c r="V6775" s="117" t="s">
        <v>398</v>
      </c>
      <c r="W6775" s="123">
        <v>105</v>
      </c>
      <c r="X6775" s="123" t="s">
        <v>906</v>
      </c>
      <c r="Y6775" s="120">
        <v>43602</v>
      </c>
      <c r="Z6775" s="121">
        <v>0.40277777777777773</v>
      </c>
      <c r="AA6775" s="121">
        <v>0.4861111111111111</v>
      </c>
      <c r="AB6775" s="117" t="s">
        <v>726</v>
      </c>
      <c r="AC6775" s="119" t="s">
        <v>398</v>
      </c>
      <c r="AD6775" s="119" t="s">
        <v>398</v>
      </c>
    </row>
    <row r="6776" spans="1:30">
      <c r="A6776" s="117">
        <v>6775</v>
      </c>
      <c r="B6776" s="117" t="s">
        <v>65</v>
      </c>
      <c r="C6776" s="117" t="s">
        <v>5</v>
      </c>
      <c r="D6776" s="117" t="s">
        <v>727</v>
      </c>
      <c r="E6776" s="117">
        <v>6775</v>
      </c>
      <c r="F6776" s="117" t="s">
        <v>924</v>
      </c>
      <c r="G6776" s="117" t="s">
        <v>577</v>
      </c>
      <c r="H6776" s="117" t="s">
        <v>578</v>
      </c>
      <c r="I6776" s="118" t="s">
        <v>398</v>
      </c>
      <c r="J6776" s="117" t="s">
        <v>398</v>
      </c>
      <c r="K6776" s="117" t="s">
        <v>398</v>
      </c>
      <c r="L6776" s="117" t="s">
        <v>398</v>
      </c>
      <c r="M6776" s="117" t="s">
        <v>398</v>
      </c>
      <c r="N6776" s="117" t="s">
        <v>627</v>
      </c>
      <c r="O6776" s="117" t="s">
        <v>579</v>
      </c>
      <c r="P6776" s="117">
        <v>1</v>
      </c>
      <c r="Q6776" s="117" t="s">
        <v>398</v>
      </c>
      <c r="R6776" s="117" t="s">
        <v>398</v>
      </c>
      <c r="S6776" s="117" t="s">
        <v>398</v>
      </c>
      <c r="T6776" s="117" t="s">
        <v>398</v>
      </c>
      <c r="U6776" s="117" t="s">
        <v>398</v>
      </c>
      <c r="V6776" s="117" t="s">
        <v>398</v>
      </c>
      <c r="W6776" s="123">
        <v>106</v>
      </c>
      <c r="X6776" s="123" t="s">
        <v>906</v>
      </c>
      <c r="Y6776" s="120">
        <v>43602</v>
      </c>
      <c r="Z6776" s="121">
        <v>0.40277777777777773</v>
      </c>
      <c r="AA6776" s="121">
        <v>0.4861111111111111</v>
      </c>
      <c r="AB6776" s="117" t="s">
        <v>726</v>
      </c>
      <c r="AC6776" s="119" t="s">
        <v>398</v>
      </c>
      <c r="AD6776" s="119" t="s">
        <v>742</v>
      </c>
    </row>
    <row r="6777" spans="1:30">
      <c r="A6777" s="117">
        <v>6776</v>
      </c>
      <c r="B6777" s="117" t="s">
        <v>65</v>
      </c>
      <c r="C6777" s="117" t="s">
        <v>5</v>
      </c>
      <c r="D6777" s="117" t="s">
        <v>727</v>
      </c>
      <c r="E6777" s="117">
        <v>6776</v>
      </c>
      <c r="F6777" s="117" t="s">
        <v>924</v>
      </c>
      <c r="G6777" s="117" t="s">
        <v>577</v>
      </c>
      <c r="H6777" s="117" t="s">
        <v>578</v>
      </c>
      <c r="I6777" s="118" t="s">
        <v>398</v>
      </c>
      <c r="J6777" s="117" t="s">
        <v>398</v>
      </c>
      <c r="K6777" s="117" t="s">
        <v>398</v>
      </c>
      <c r="L6777" s="117" t="s">
        <v>398</v>
      </c>
      <c r="M6777" s="117" t="s">
        <v>398</v>
      </c>
      <c r="N6777" s="117" t="s">
        <v>627</v>
      </c>
      <c r="O6777" s="117" t="s">
        <v>579</v>
      </c>
      <c r="P6777" s="117">
        <v>1</v>
      </c>
      <c r="Q6777" s="117" t="s">
        <v>398</v>
      </c>
      <c r="R6777" s="117" t="s">
        <v>398</v>
      </c>
      <c r="S6777" s="117" t="s">
        <v>398</v>
      </c>
      <c r="T6777" s="117" t="s">
        <v>398</v>
      </c>
      <c r="U6777" s="117" t="s">
        <v>398</v>
      </c>
      <c r="V6777" s="117" t="s">
        <v>398</v>
      </c>
      <c r="W6777" s="123">
        <v>106</v>
      </c>
      <c r="X6777" s="123" t="s">
        <v>906</v>
      </c>
      <c r="Y6777" s="120">
        <v>43602</v>
      </c>
      <c r="Z6777" s="121">
        <v>0.40277777777777773</v>
      </c>
      <c r="AA6777" s="121">
        <v>0.4861111111111111</v>
      </c>
      <c r="AB6777" s="117" t="s">
        <v>726</v>
      </c>
      <c r="AC6777" s="119" t="s">
        <v>398</v>
      </c>
      <c r="AD6777" s="119" t="s">
        <v>742</v>
      </c>
    </row>
    <row r="6778" spans="1:30">
      <c r="A6778" s="117">
        <v>6777</v>
      </c>
      <c r="B6778" s="117" t="s">
        <v>65</v>
      </c>
      <c r="C6778" s="117" t="s">
        <v>5</v>
      </c>
      <c r="D6778" s="117" t="s">
        <v>727</v>
      </c>
      <c r="E6778" s="117">
        <v>6777</v>
      </c>
      <c r="F6778" s="117" t="s">
        <v>924</v>
      </c>
      <c r="G6778" s="117" t="s">
        <v>577</v>
      </c>
      <c r="H6778" s="117" t="s">
        <v>578</v>
      </c>
      <c r="I6778" s="118" t="s">
        <v>398</v>
      </c>
      <c r="J6778" s="117" t="s">
        <v>398</v>
      </c>
      <c r="K6778" s="117" t="s">
        <v>398</v>
      </c>
      <c r="L6778" s="117" t="s">
        <v>398</v>
      </c>
      <c r="M6778" s="117" t="s">
        <v>398</v>
      </c>
      <c r="N6778" s="117" t="s">
        <v>627</v>
      </c>
      <c r="O6778" s="117" t="s">
        <v>579</v>
      </c>
      <c r="P6778" s="117">
        <v>1</v>
      </c>
      <c r="Q6778" s="117" t="s">
        <v>398</v>
      </c>
      <c r="R6778" s="117" t="s">
        <v>398</v>
      </c>
      <c r="S6778" s="117" t="s">
        <v>398</v>
      </c>
      <c r="T6778" s="117" t="s">
        <v>398</v>
      </c>
      <c r="U6778" s="117" t="s">
        <v>398</v>
      </c>
      <c r="V6778" s="117" t="s">
        <v>398</v>
      </c>
      <c r="W6778" s="123">
        <v>106</v>
      </c>
      <c r="X6778" s="123" t="s">
        <v>906</v>
      </c>
      <c r="Y6778" s="120">
        <v>43602</v>
      </c>
      <c r="Z6778" s="121">
        <v>0.40277777777777773</v>
      </c>
      <c r="AA6778" s="121">
        <v>0.4861111111111111</v>
      </c>
      <c r="AB6778" s="117" t="s">
        <v>726</v>
      </c>
      <c r="AC6778" s="119" t="s">
        <v>398</v>
      </c>
      <c r="AD6778" s="119" t="s">
        <v>742</v>
      </c>
    </row>
    <row r="6779" spans="1:30">
      <c r="A6779" s="117">
        <v>6778</v>
      </c>
      <c r="B6779" s="117" t="s">
        <v>65</v>
      </c>
      <c r="C6779" s="117" t="s">
        <v>5</v>
      </c>
      <c r="D6779" s="117" t="s">
        <v>727</v>
      </c>
      <c r="E6779" s="117">
        <v>6778</v>
      </c>
      <c r="F6779" s="117" t="s">
        <v>924</v>
      </c>
      <c r="G6779" s="117" t="s">
        <v>577</v>
      </c>
      <c r="H6779" s="117" t="s">
        <v>578</v>
      </c>
      <c r="I6779" s="118" t="s">
        <v>398</v>
      </c>
      <c r="J6779" s="117" t="s">
        <v>398</v>
      </c>
      <c r="K6779" s="117" t="s">
        <v>398</v>
      </c>
      <c r="L6779" s="117" t="s">
        <v>398</v>
      </c>
      <c r="M6779" s="117" t="s">
        <v>398</v>
      </c>
      <c r="N6779" s="117" t="s">
        <v>627</v>
      </c>
      <c r="O6779" s="117" t="s">
        <v>579</v>
      </c>
      <c r="P6779" s="117">
        <v>1</v>
      </c>
      <c r="Q6779" s="117" t="s">
        <v>398</v>
      </c>
      <c r="R6779" s="117" t="s">
        <v>398</v>
      </c>
      <c r="S6779" s="117" t="s">
        <v>398</v>
      </c>
      <c r="T6779" s="117" t="s">
        <v>398</v>
      </c>
      <c r="U6779" s="117" t="s">
        <v>398</v>
      </c>
      <c r="V6779" s="117" t="s">
        <v>398</v>
      </c>
      <c r="W6779" s="123">
        <v>106</v>
      </c>
      <c r="X6779" s="123" t="s">
        <v>906</v>
      </c>
      <c r="Y6779" s="120">
        <v>43602</v>
      </c>
      <c r="Z6779" s="121">
        <v>0.40277777777777773</v>
      </c>
      <c r="AA6779" s="121">
        <v>0.4861111111111111</v>
      </c>
      <c r="AB6779" s="117" t="s">
        <v>726</v>
      </c>
      <c r="AC6779" s="119" t="s">
        <v>398</v>
      </c>
      <c r="AD6779" s="119" t="s">
        <v>742</v>
      </c>
    </row>
    <row r="6780" spans="1:30">
      <c r="A6780" s="117">
        <v>6779</v>
      </c>
      <c r="B6780" s="117" t="s">
        <v>65</v>
      </c>
      <c r="C6780" s="117" t="s">
        <v>5</v>
      </c>
      <c r="D6780" s="117" t="s">
        <v>727</v>
      </c>
      <c r="E6780" s="117">
        <v>6779</v>
      </c>
      <c r="F6780" s="117" t="s">
        <v>924</v>
      </c>
      <c r="G6780" s="117" t="s">
        <v>577</v>
      </c>
      <c r="H6780" s="117" t="s">
        <v>578</v>
      </c>
      <c r="I6780" s="118" t="s">
        <v>398</v>
      </c>
      <c r="J6780" s="117" t="s">
        <v>398</v>
      </c>
      <c r="K6780" s="117" t="s">
        <v>398</v>
      </c>
      <c r="L6780" s="117" t="s">
        <v>398</v>
      </c>
      <c r="M6780" s="117" t="s">
        <v>398</v>
      </c>
      <c r="N6780" s="117" t="s">
        <v>627</v>
      </c>
      <c r="O6780" s="117" t="s">
        <v>579</v>
      </c>
      <c r="P6780" s="117">
        <v>1</v>
      </c>
      <c r="Q6780" s="117" t="s">
        <v>398</v>
      </c>
      <c r="R6780" s="117" t="s">
        <v>398</v>
      </c>
      <c r="S6780" s="117" t="s">
        <v>398</v>
      </c>
      <c r="T6780" s="117" t="s">
        <v>398</v>
      </c>
      <c r="U6780" s="117" t="s">
        <v>398</v>
      </c>
      <c r="V6780" s="117" t="s">
        <v>398</v>
      </c>
      <c r="W6780" s="123">
        <v>106</v>
      </c>
      <c r="X6780" s="123" t="s">
        <v>906</v>
      </c>
      <c r="Y6780" s="120">
        <v>43602</v>
      </c>
      <c r="Z6780" s="121">
        <v>0.40277777777777773</v>
      </c>
      <c r="AA6780" s="121">
        <v>0.4861111111111111</v>
      </c>
      <c r="AB6780" s="117" t="s">
        <v>726</v>
      </c>
      <c r="AC6780" s="119" t="s">
        <v>398</v>
      </c>
      <c r="AD6780" s="119" t="s">
        <v>742</v>
      </c>
    </row>
    <row r="6781" spans="1:30">
      <c r="A6781" s="117">
        <v>6780</v>
      </c>
      <c r="B6781" s="117" t="s">
        <v>65</v>
      </c>
      <c r="C6781" s="117" t="s">
        <v>5</v>
      </c>
      <c r="D6781" s="117" t="s">
        <v>727</v>
      </c>
      <c r="E6781" s="117">
        <v>6780</v>
      </c>
      <c r="F6781" s="117" t="s">
        <v>924</v>
      </c>
      <c r="G6781" s="117" t="s">
        <v>577</v>
      </c>
      <c r="H6781" s="117" t="s">
        <v>578</v>
      </c>
      <c r="I6781" s="118" t="s">
        <v>398</v>
      </c>
      <c r="J6781" s="117" t="s">
        <v>398</v>
      </c>
      <c r="K6781" s="117" t="s">
        <v>398</v>
      </c>
      <c r="L6781" s="117" t="s">
        <v>398</v>
      </c>
      <c r="M6781" s="117" t="s">
        <v>398</v>
      </c>
      <c r="N6781" s="117" t="s">
        <v>627</v>
      </c>
      <c r="O6781" s="117" t="s">
        <v>579</v>
      </c>
      <c r="P6781" s="117">
        <v>1</v>
      </c>
      <c r="Q6781" s="117" t="s">
        <v>398</v>
      </c>
      <c r="R6781" s="117" t="s">
        <v>398</v>
      </c>
      <c r="S6781" s="117" t="s">
        <v>398</v>
      </c>
      <c r="T6781" s="117" t="s">
        <v>398</v>
      </c>
      <c r="U6781" s="117" t="s">
        <v>398</v>
      </c>
      <c r="V6781" s="117" t="s">
        <v>398</v>
      </c>
      <c r="W6781" s="123">
        <v>106</v>
      </c>
      <c r="X6781" s="123" t="s">
        <v>906</v>
      </c>
      <c r="Y6781" s="120">
        <v>43602</v>
      </c>
      <c r="Z6781" s="121">
        <v>0.40277777777777773</v>
      </c>
      <c r="AA6781" s="121">
        <v>0.4861111111111111</v>
      </c>
      <c r="AB6781" s="117" t="s">
        <v>726</v>
      </c>
      <c r="AC6781" s="119" t="s">
        <v>398</v>
      </c>
      <c r="AD6781" s="119" t="s">
        <v>742</v>
      </c>
    </row>
    <row r="6782" spans="1:30">
      <c r="A6782" s="117">
        <v>6781</v>
      </c>
      <c r="B6782" s="117" t="s">
        <v>65</v>
      </c>
      <c r="C6782" s="117" t="s">
        <v>5</v>
      </c>
      <c r="D6782" s="117" t="s">
        <v>727</v>
      </c>
      <c r="E6782" s="117">
        <v>6781</v>
      </c>
      <c r="F6782" s="117" t="s">
        <v>924</v>
      </c>
      <c r="G6782" s="117" t="s">
        <v>577</v>
      </c>
      <c r="H6782" s="117" t="s">
        <v>578</v>
      </c>
      <c r="I6782" s="118" t="s">
        <v>398</v>
      </c>
      <c r="J6782" s="117" t="s">
        <v>398</v>
      </c>
      <c r="K6782" s="117" t="s">
        <v>398</v>
      </c>
      <c r="L6782" s="117" t="s">
        <v>398</v>
      </c>
      <c r="M6782" s="117" t="s">
        <v>398</v>
      </c>
      <c r="N6782" s="117" t="s">
        <v>627</v>
      </c>
      <c r="O6782" s="117" t="s">
        <v>579</v>
      </c>
      <c r="P6782" s="117">
        <v>1</v>
      </c>
      <c r="Q6782" s="117" t="s">
        <v>398</v>
      </c>
      <c r="R6782" s="117" t="s">
        <v>398</v>
      </c>
      <c r="S6782" s="117" t="s">
        <v>398</v>
      </c>
      <c r="T6782" s="117" t="s">
        <v>398</v>
      </c>
      <c r="U6782" s="117" t="s">
        <v>398</v>
      </c>
      <c r="V6782" s="117" t="s">
        <v>398</v>
      </c>
      <c r="W6782" s="123">
        <v>106</v>
      </c>
      <c r="X6782" s="123" t="s">
        <v>906</v>
      </c>
      <c r="Y6782" s="120">
        <v>43602</v>
      </c>
      <c r="Z6782" s="121">
        <v>0.40277777777777773</v>
      </c>
      <c r="AA6782" s="121">
        <v>0.4861111111111111</v>
      </c>
      <c r="AB6782" s="117" t="s">
        <v>726</v>
      </c>
      <c r="AC6782" s="119" t="s">
        <v>398</v>
      </c>
      <c r="AD6782" s="119" t="s">
        <v>742</v>
      </c>
    </row>
    <row r="6783" spans="1:30">
      <c r="A6783" s="117">
        <v>6782</v>
      </c>
      <c r="B6783" s="117" t="s">
        <v>65</v>
      </c>
      <c r="C6783" s="117" t="s">
        <v>5</v>
      </c>
      <c r="D6783" s="117" t="s">
        <v>727</v>
      </c>
      <c r="E6783" s="117">
        <v>6782</v>
      </c>
      <c r="F6783" s="117" t="s">
        <v>924</v>
      </c>
      <c r="G6783" s="117" t="s">
        <v>577</v>
      </c>
      <c r="H6783" s="117" t="s">
        <v>578</v>
      </c>
      <c r="I6783" s="118" t="s">
        <v>398</v>
      </c>
      <c r="J6783" s="117" t="s">
        <v>398</v>
      </c>
      <c r="K6783" s="117" t="s">
        <v>398</v>
      </c>
      <c r="L6783" s="117" t="s">
        <v>398</v>
      </c>
      <c r="M6783" s="117" t="s">
        <v>398</v>
      </c>
      <c r="N6783" s="117" t="s">
        <v>627</v>
      </c>
      <c r="O6783" s="117" t="s">
        <v>579</v>
      </c>
      <c r="P6783" s="117">
        <v>1</v>
      </c>
      <c r="Q6783" s="117" t="s">
        <v>398</v>
      </c>
      <c r="R6783" s="117" t="s">
        <v>398</v>
      </c>
      <c r="S6783" s="117" t="s">
        <v>398</v>
      </c>
      <c r="T6783" s="117" t="s">
        <v>398</v>
      </c>
      <c r="U6783" s="117" t="s">
        <v>398</v>
      </c>
      <c r="V6783" s="117" t="s">
        <v>398</v>
      </c>
      <c r="W6783" s="123">
        <v>106</v>
      </c>
      <c r="X6783" s="123" t="s">
        <v>906</v>
      </c>
      <c r="Y6783" s="120">
        <v>43602</v>
      </c>
      <c r="Z6783" s="121">
        <v>0.40277777777777773</v>
      </c>
      <c r="AA6783" s="121">
        <v>0.4861111111111111</v>
      </c>
      <c r="AB6783" s="117" t="s">
        <v>726</v>
      </c>
      <c r="AC6783" s="119" t="s">
        <v>398</v>
      </c>
      <c r="AD6783" s="119" t="s">
        <v>742</v>
      </c>
    </row>
    <row r="6784" spans="1:30">
      <c r="A6784" s="117">
        <v>6783</v>
      </c>
      <c r="B6784" s="117" t="s">
        <v>65</v>
      </c>
      <c r="C6784" s="117" t="s">
        <v>5</v>
      </c>
      <c r="D6784" s="117" t="s">
        <v>727</v>
      </c>
      <c r="E6784" s="117">
        <v>6783</v>
      </c>
      <c r="F6784" s="117" t="s">
        <v>924</v>
      </c>
      <c r="G6784" s="117" t="s">
        <v>577</v>
      </c>
      <c r="H6784" s="117" t="s">
        <v>578</v>
      </c>
      <c r="I6784" s="118" t="s">
        <v>398</v>
      </c>
      <c r="J6784" s="117" t="s">
        <v>398</v>
      </c>
      <c r="K6784" s="117" t="s">
        <v>398</v>
      </c>
      <c r="L6784" s="117" t="s">
        <v>398</v>
      </c>
      <c r="M6784" s="117" t="s">
        <v>398</v>
      </c>
      <c r="N6784" s="117" t="s">
        <v>627</v>
      </c>
      <c r="O6784" s="117" t="s">
        <v>579</v>
      </c>
      <c r="P6784" s="117">
        <v>1</v>
      </c>
      <c r="Q6784" s="117" t="s">
        <v>398</v>
      </c>
      <c r="R6784" s="117" t="s">
        <v>398</v>
      </c>
      <c r="S6784" s="117" t="s">
        <v>398</v>
      </c>
      <c r="T6784" s="117" t="s">
        <v>398</v>
      </c>
      <c r="U6784" s="117" t="s">
        <v>398</v>
      </c>
      <c r="V6784" s="117" t="s">
        <v>398</v>
      </c>
      <c r="W6784" s="123">
        <v>106</v>
      </c>
      <c r="X6784" s="123" t="s">
        <v>906</v>
      </c>
      <c r="Y6784" s="120">
        <v>43602</v>
      </c>
      <c r="Z6784" s="121">
        <v>0.40277777777777773</v>
      </c>
      <c r="AA6784" s="121">
        <v>0.4861111111111111</v>
      </c>
      <c r="AB6784" s="117" t="s">
        <v>726</v>
      </c>
      <c r="AC6784" s="119" t="s">
        <v>398</v>
      </c>
      <c r="AD6784" s="119" t="s">
        <v>742</v>
      </c>
    </row>
    <row r="6785" spans="1:30">
      <c r="A6785" s="117">
        <v>6784</v>
      </c>
      <c r="B6785" s="117" t="s">
        <v>65</v>
      </c>
      <c r="C6785" s="117" t="s">
        <v>5</v>
      </c>
      <c r="D6785" s="117" t="s">
        <v>727</v>
      </c>
      <c r="E6785" s="117">
        <v>6784</v>
      </c>
      <c r="F6785" s="117" t="s">
        <v>924</v>
      </c>
      <c r="G6785" s="117" t="s">
        <v>577</v>
      </c>
      <c r="H6785" s="117" t="s">
        <v>578</v>
      </c>
      <c r="I6785" s="118" t="s">
        <v>398</v>
      </c>
      <c r="J6785" s="117" t="s">
        <v>398</v>
      </c>
      <c r="K6785" s="117" t="s">
        <v>398</v>
      </c>
      <c r="L6785" s="117" t="s">
        <v>398</v>
      </c>
      <c r="M6785" s="117" t="s">
        <v>398</v>
      </c>
      <c r="N6785" s="117" t="s">
        <v>627</v>
      </c>
      <c r="O6785" s="117" t="s">
        <v>579</v>
      </c>
      <c r="P6785" s="117">
        <v>1</v>
      </c>
      <c r="Q6785" s="117" t="s">
        <v>398</v>
      </c>
      <c r="R6785" s="117" t="s">
        <v>398</v>
      </c>
      <c r="S6785" s="117" t="s">
        <v>398</v>
      </c>
      <c r="T6785" s="117" t="s">
        <v>398</v>
      </c>
      <c r="U6785" s="117" t="s">
        <v>398</v>
      </c>
      <c r="V6785" s="117" t="s">
        <v>398</v>
      </c>
      <c r="W6785" s="123">
        <v>106</v>
      </c>
      <c r="X6785" s="123" t="s">
        <v>906</v>
      </c>
      <c r="Y6785" s="120">
        <v>43602</v>
      </c>
      <c r="Z6785" s="121">
        <v>0.40277777777777773</v>
      </c>
      <c r="AA6785" s="121">
        <v>0.4861111111111111</v>
      </c>
      <c r="AB6785" s="117" t="s">
        <v>726</v>
      </c>
      <c r="AC6785" s="119" t="s">
        <v>398</v>
      </c>
      <c r="AD6785" s="119" t="s">
        <v>742</v>
      </c>
    </row>
    <row r="6786" spans="1:30">
      <c r="A6786" s="117">
        <v>6785</v>
      </c>
      <c r="B6786" s="117" t="s">
        <v>65</v>
      </c>
      <c r="C6786" s="117" t="s">
        <v>5</v>
      </c>
      <c r="D6786" s="117" t="s">
        <v>727</v>
      </c>
      <c r="E6786" s="117">
        <v>6785</v>
      </c>
      <c r="F6786" s="117" t="s">
        <v>924</v>
      </c>
      <c r="G6786" s="117" t="s">
        <v>577</v>
      </c>
      <c r="H6786" s="117" t="s">
        <v>578</v>
      </c>
      <c r="I6786" s="118" t="s">
        <v>398</v>
      </c>
      <c r="J6786" s="117" t="s">
        <v>398</v>
      </c>
      <c r="K6786" s="117" t="s">
        <v>398</v>
      </c>
      <c r="L6786" s="117" t="s">
        <v>398</v>
      </c>
      <c r="M6786" s="117" t="s">
        <v>398</v>
      </c>
      <c r="N6786" s="117" t="s">
        <v>627</v>
      </c>
      <c r="O6786" s="117" t="s">
        <v>579</v>
      </c>
      <c r="P6786" s="117">
        <v>1</v>
      </c>
      <c r="Q6786" s="117" t="s">
        <v>398</v>
      </c>
      <c r="R6786" s="117" t="s">
        <v>398</v>
      </c>
      <c r="S6786" s="117" t="s">
        <v>398</v>
      </c>
      <c r="T6786" s="117" t="s">
        <v>398</v>
      </c>
      <c r="U6786" s="117" t="s">
        <v>398</v>
      </c>
      <c r="V6786" s="117" t="s">
        <v>398</v>
      </c>
      <c r="W6786" s="123">
        <v>106</v>
      </c>
      <c r="X6786" s="123" t="s">
        <v>906</v>
      </c>
      <c r="Y6786" s="120">
        <v>43602</v>
      </c>
      <c r="Z6786" s="121">
        <v>0.40277777777777773</v>
      </c>
      <c r="AA6786" s="121">
        <v>0.4861111111111111</v>
      </c>
      <c r="AB6786" s="117" t="s">
        <v>726</v>
      </c>
      <c r="AC6786" s="119" t="s">
        <v>398</v>
      </c>
      <c r="AD6786" s="119" t="s">
        <v>742</v>
      </c>
    </row>
    <row r="6787" spans="1:30">
      <c r="A6787" s="117">
        <v>6786</v>
      </c>
      <c r="B6787" s="117" t="s">
        <v>65</v>
      </c>
      <c r="C6787" s="117" t="s">
        <v>5</v>
      </c>
      <c r="D6787" s="117" t="s">
        <v>727</v>
      </c>
      <c r="E6787" s="117">
        <v>6786</v>
      </c>
      <c r="F6787" s="117" t="s">
        <v>924</v>
      </c>
      <c r="G6787" s="117" t="s">
        <v>577</v>
      </c>
      <c r="H6787" s="117" t="s">
        <v>578</v>
      </c>
      <c r="I6787" s="118" t="s">
        <v>398</v>
      </c>
      <c r="J6787" s="117" t="s">
        <v>398</v>
      </c>
      <c r="K6787" s="117" t="s">
        <v>398</v>
      </c>
      <c r="L6787" s="117" t="s">
        <v>398</v>
      </c>
      <c r="M6787" s="117" t="s">
        <v>398</v>
      </c>
      <c r="N6787" s="117" t="s">
        <v>627</v>
      </c>
      <c r="O6787" s="117" t="s">
        <v>579</v>
      </c>
      <c r="P6787" s="117">
        <v>1</v>
      </c>
      <c r="Q6787" s="117" t="s">
        <v>398</v>
      </c>
      <c r="R6787" s="117" t="s">
        <v>398</v>
      </c>
      <c r="S6787" s="117" t="s">
        <v>398</v>
      </c>
      <c r="T6787" s="117" t="s">
        <v>398</v>
      </c>
      <c r="U6787" s="117" t="s">
        <v>398</v>
      </c>
      <c r="V6787" s="117" t="s">
        <v>398</v>
      </c>
      <c r="W6787" s="123">
        <v>106</v>
      </c>
      <c r="X6787" s="123" t="s">
        <v>906</v>
      </c>
      <c r="Y6787" s="120">
        <v>43602</v>
      </c>
      <c r="Z6787" s="121">
        <v>0.40277777777777773</v>
      </c>
      <c r="AA6787" s="121">
        <v>0.4861111111111111</v>
      </c>
      <c r="AB6787" s="117" t="s">
        <v>726</v>
      </c>
      <c r="AC6787" s="119" t="s">
        <v>398</v>
      </c>
      <c r="AD6787" s="119" t="s">
        <v>742</v>
      </c>
    </row>
    <row r="6788" spans="1:30">
      <c r="A6788" s="117">
        <v>6787</v>
      </c>
      <c r="B6788" s="117" t="s">
        <v>65</v>
      </c>
      <c r="C6788" s="117" t="s">
        <v>5</v>
      </c>
      <c r="D6788" s="117" t="s">
        <v>727</v>
      </c>
      <c r="E6788" s="117">
        <v>6787</v>
      </c>
      <c r="F6788" s="117" t="s">
        <v>924</v>
      </c>
      <c r="G6788" s="117" t="s">
        <v>577</v>
      </c>
      <c r="H6788" s="117" t="s">
        <v>578</v>
      </c>
      <c r="I6788" s="118" t="s">
        <v>398</v>
      </c>
      <c r="J6788" s="117" t="s">
        <v>398</v>
      </c>
      <c r="K6788" s="117" t="s">
        <v>398</v>
      </c>
      <c r="L6788" s="117" t="s">
        <v>398</v>
      </c>
      <c r="M6788" s="117" t="s">
        <v>398</v>
      </c>
      <c r="N6788" s="117" t="s">
        <v>627</v>
      </c>
      <c r="O6788" s="117" t="s">
        <v>579</v>
      </c>
      <c r="P6788" s="117">
        <v>1</v>
      </c>
      <c r="Q6788" s="117" t="s">
        <v>398</v>
      </c>
      <c r="R6788" s="117" t="s">
        <v>398</v>
      </c>
      <c r="S6788" s="117" t="s">
        <v>398</v>
      </c>
      <c r="T6788" s="117" t="s">
        <v>398</v>
      </c>
      <c r="U6788" s="117" t="s">
        <v>398</v>
      </c>
      <c r="V6788" s="117" t="s">
        <v>398</v>
      </c>
      <c r="W6788" s="123">
        <v>106</v>
      </c>
      <c r="X6788" s="123" t="s">
        <v>906</v>
      </c>
      <c r="Y6788" s="120">
        <v>43602</v>
      </c>
      <c r="Z6788" s="121">
        <v>0.40277777777777773</v>
      </c>
      <c r="AA6788" s="121">
        <v>0.4861111111111111</v>
      </c>
      <c r="AB6788" s="117" t="s">
        <v>726</v>
      </c>
      <c r="AC6788" s="119" t="s">
        <v>398</v>
      </c>
      <c r="AD6788" s="119" t="s">
        <v>742</v>
      </c>
    </row>
    <row r="6789" spans="1:30">
      <c r="A6789" s="117">
        <v>6788</v>
      </c>
      <c r="B6789" s="117" t="s">
        <v>65</v>
      </c>
      <c r="C6789" s="117" t="s">
        <v>5</v>
      </c>
      <c r="D6789" s="117" t="s">
        <v>727</v>
      </c>
      <c r="E6789" s="117">
        <v>6788</v>
      </c>
      <c r="F6789" s="117" t="s">
        <v>924</v>
      </c>
      <c r="G6789" s="117" t="s">
        <v>577</v>
      </c>
      <c r="H6789" s="117" t="s">
        <v>578</v>
      </c>
      <c r="I6789" s="118" t="s">
        <v>398</v>
      </c>
      <c r="J6789" s="117" t="s">
        <v>398</v>
      </c>
      <c r="K6789" s="117" t="s">
        <v>398</v>
      </c>
      <c r="L6789" s="117" t="s">
        <v>398</v>
      </c>
      <c r="M6789" s="117" t="s">
        <v>398</v>
      </c>
      <c r="N6789" s="117" t="s">
        <v>627</v>
      </c>
      <c r="O6789" s="117" t="s">
        <v>579</v>
      </c>
      <c r="P6789" s="117">
        <v>1</v>
      </c>
      <c r="Q6789" s="117" t="s">
        <v>398</v>
      </c>
      <c r="R6789" s="117" t="s">
        <v>398</v>
      </c>
      <c r="S6789" s="117" t="s">
        <v>398</v>
      </c>
      <c r="T6789" s="117" t="s">
        <v>398</v>
      </c>
      <c r="U6789" s="117" t="s">
        <v>398</v>
      </c>
      <c r="V6789" s="117" t="s">
        <v>398</v>
      </c>
      <c r="W6789" s="123">
        <v>106</v>
      </c>
      <c r="X6789" s="123" t="s">
        <v>906</v>
      </c>
      <c r="Y6789" s="120">
        <v>43602</v>
      </c>
      <c r="Z6789" s="121">
        <v>0.40277777777777773</v>
      </c>
      <c r="AA6789" s="121">
        <v>0.4861111111111111</v>
      </c>
      <c r="AB6789" s="117" t="s">
        <v>726</v>
      </c>
      <c r="AC6789" s="119" t="s">
        <v>398</v>
      </c>
      <c r="AD6789" s="119" t="s">
        <v>742</v>
      </c>
    </row>
    <row r="6790" spans="1:30">
      <c r="A6790" s="117">
        <v>6789</v>
      </c>
      <c r="B6790" s="117" t="s">
        <v>65</v>
      </c>
      <c r="C6790" s="117" t="s">
        <v>5</v>
      </c>
      <c r="D6790" s="117" t="s">
        <v>727</v>
      </c>
      <c r="E6790" s="117">
        <v>6789</v>
      </c>
      <c r="F6790" s="117" t="s">
        <v>924</v>
      </c>
      <c r="G6790" s="117" t="s">
        <v>577</v>
      </c>
      <c r="H6790" s="117" t="s">
        <v>578</v>
      </c>
      <c r="I6790" s="118" t="s">
        <v>398</v>
      </c>
      <c r="J6790" s="117" t="s">
        <v>398</v>
      </c>
      <c r="K6790" s="117" t="s">
        <v>398</v>
      </c>
      <c r="L6790" s="117" t="s">
        <v>398</v>
      </c>
      <c r="M6790" s="117" t="s">
        <v>398</v>
      </c>
      <c r="N6790" s="117" t="s">
        <v>627</v>
      </c>
      <c r="O6790" s="117" t="s">
        <v>579</v>
      </c>
      <c r="P6790" s="117">
        <v>1</v>
      </c>
      <c r="Q6790" s="117" t="s">
        <v>398</v>
      </c>
      <c r="R6790" s="117" t="s">
        <v>398</v>
      </c>
      <c r="S6790" s="117" t="s">
        <v>398</v>
      </c>
      <c r="T6790" s="117" t="s">
        <v>398</v>
      </c>
      <c r="U6790" s="117" t="s">
        <v>398</v>
      </c>
      <c r="V6790" s="117" t="s">
        <v>398</v>
      </c>
      <c r="W6790" s="123">
        <v>106</v>
      </c>
      <c r="X6790" s="123" t="s">
        <v>906</v>
      </c>
      <c r="Y6790" s="120">
        <v>43602</v>
      </c>
      <c r="Z6790" s="121">
        <v>0.40277777777777773</v>
      </c>
      <c r="AA6790" s="121">
        <v>0.4861111111111111</v>
      </c>
      <c r="AB6790" s="117" t="s">
        <v>726</v>
      </c>
      <c r="AC6790" s="119" t="s">
        <v>398</v>
      </c>
      <c r="AD6790" s="119" t="s">
        <v>742</v>
      </c>
    </row>
    <row r="6791" spans="1:30">
      <c r="A6791" s="117">
        <v>6790</v>
      </c>
      <c r="B6791" s="117" t="s">
        <v>65</v>
      </c>
      <c r="C6791" s="117" t="s">
        <v>5</v>
      </c>
      <c r="D6791" s="117" t="s">
        <v>727</v>
      </c>
      <c r="E6791" s="117">
        <v>6790</v>
      </c>
      <c r="F6791" s="117" t="s">
        <v>924</v>
      </c>
      <c r="G6791" s="117" t="s">
        <v>577</v>
      </c>
      <c r="H6791" s="117" t="s">
        <v>578</v>
      </c>
      <c r="I6791" s="118" t="s">
        <v>398</v>
      </c>
      <c r="J6791" s="117" t="s">
        <v>398</v>
      </c>
      <c r="K6791" s="117" t="s">
        <v>398</v>
      </c>
      <c r="L6791" s="117" t="s">
        <v>398</v>
      </c>
      <c r="M6791" s="117" t="s">
        <v>398</v>
      </c>
      <c r="N6791" s="117" t="s">
        <v>627</v>
      </c>
      <c r="O6791" s="117" t="s">
        <v>579</v>
      </c>
      <c r="P6791" s="117">
        <v>1</v>
      </c>
      <c r="Q6791" s="117" t="s">
        <v>398</v>
      </c>
      <c r="R6791" s="117" t="s">
        <v>398</v>
      </c>
      <c r="S6791" s="117" t="s">
        <v>398</v>
      </c>
      <c r="T6791" s="117" t="s">
        <v>398</v>
      </c>
      <c r="U6791" s="117" t="s">
        <v>398</v>
      </c>
      <c r="V6791" s="117" t="s">
        <v>398</v>
      </c>
      <c r="W6791" s="123">
        <v>106</v>
      </c>
      <c r="X6791" s="123" t="s">
        <v>906</v>
      </c>
      <c r="Y6791" s="120">
        <v>43602</v>
      </c>
      <c r="Z6791" s="121">
        <v>0.40277777777777773</v>
      </c>
      <c r="AA6791" s="121">
        <v>0.4861111111111111</v>
      </c>
      <c r="AB6791" s="117" t="s">
        <v>726</v>
      </c>
      <c r="AC6791" s="119" t="s">
        <v>398</v>
      </c>
      <c r="AD6791" s="119" t="s">
        <v>742</v>
      </c>
    </row>
    <row r="6792" spans="1:30">
      <c r="A6792" s="117">
        <v>6791</v>
      </c>
      <c r="B6792" s="117" t="s">
        <v>65</v>
      </c>
      <c r="C6792" s="117" t="s">
        <v>5</v>
      </c>
      <c r="D6792" s="117" t="s">
        <v>727</v>
      </c>
      <c r="E6792" s="117">
        <v>6791</v>
      </c>
      <c r="F6792" s="117" t="s">
        <v>924</v>
      </c>
      <c r="G6792" s="117" t="s">
        <v>577</v>
      </c>
      <c r="H6792" s="117" t="s">
        <v>578</v>
      </c>
      <c r="I6792" s="118" t="s">
        <v>398</v>
      </c>
      <c r="J6792" s="117" t="s">
        <v>398</v>
      </c>
      <c r="K6792" s="117" t="s">
        <v>398</v>
      </c>
      <c r="L6792" s="117" t="s">
        <v>398</v>
      </c>
      <c r="M6792" s="117" t="s">
        <v>398</v>
      </c>
      <c r="N6792" s="117" t="s">
        <v>627</v>
      </c>
      <c r="O6792" s="117" t="s">
        <v>579</v>
      </c>
      <c r="P6792" s="117">
        <v>1</v>
      </c>
      <c r="Q6792" s="117" t="s">
        <v>398</v>
      </c>
      <c r="R6792" s="117" t="s">
        <v>398</v>
      </c>
      <c r="S6792" s="117" t="s">
        <v>398</v>
      </c>
      <c r="T6792" s="117" t="s">
        <v>398</v>
      </c>
      <c r="U6792" s="117" t="s">
        <v>398</v>
      </c>
      <c r="V6792" s="117" t="s">
        <v>398</v>
      </c>
      <c r="W6792" s="123">
        <v>106</v>
      </c>
      <c r="X6792" s="123" t="s">
        <v>906</v>
      </c>
      <c r="Y6792" s="120">
        <v>43602</v>
      </c>
      <c r="Z6792" s="121">
        <v>0.40277777777777773</v>
      </c>
      <c r="AA6792" s="121">
        <v>0.4861111111111111</v>
      </c>
      <c r="AB6792" s="117" t="s">
        <v>726</v>
      </c>
      <c r="AC6792" s="119" t="s">
        <v>398</v>
      </c>
      <c r="AD6792" s="119" t="s">
        <v>742</v>
      </c>
    </row>
    <row r="6793" spans="1:30">
      <c r="A6793" s="117">
        <v>6792</v>
      </c>
      <c r="B6793" s="117" t="s">
        <v>65</v>
      </c>
      <c r="C6793" s="117" t="s">
        <v>5</v>
      </c>
      <c r="D6793" s="117" t="s">
        <v>727</v>
      </c>
      <c r="E6793" s="117">
        <v>6792</v>
      </c>
      <c r="F6793" s="117" t="s">
        <v>924</v>
      </c>
      <c r="G6793" s="117" t="s">
        <v>577</v>
      </c>
      <c r="H6793" s="117" t="s">
        <v>578</v>
      </c>
      <c r="I6793" s="118" t="s">
        <v>398</v>
      </c>
      <c r="J6793" s="117" t="s">
        <v>398</v>
      </c>
      <c r="K6793" s="117" t="s">
        <v>398</v>
      </c>
      <c r="L6793" s="117" t="s">
        <v>398</v>
      </c>
      <c r="M6793" s="117" t="s">
        <v>398</v>
      </c>
      <c r="N6793" s="117" t="s">
        <v>627</v>
      </c>
      <c r="O6793" s="117" t="s">
        <v>579</v>
      </c>
      <c r="P6793" s="117">
        <v>1</v>
      </c>
      <c r="Q6793" s="117" t="s">
        <v>398</v>
      </c>
      <c r="R6793" s="117" t="s">
        <v>398</v>
      </c>
      <c r="S6793" s="117" t="s">
        <v>398</v>
      </c>
      <c r="T6793" s="117" t="s">
        <v>398</v>
      </c>
      <c r="U6793" s="117" t="s">
        <v>398</v>
      </c>
      <c r="V6793" s="117" t="s">
        <v>398</v>
      </c>
      <c r="W6793" s="123">
        <v>106</v>
      </c>
      <c r="X6793" s="123" t="s">
        <v>906</v>
      </c>
      <c r="Y6793" s="120">
        <v>43602</v>
      </c>
      <c r="Z6793" s="121">
        <v>0.40277777777777773</v>
      </c>
      <c r="AA6793" s="121">
        <v>0.4861111111111111</v>
      </c>
      <c r="AB6793" s="117" t="s">
        <v>726</v>
      </c>
      <c r="AC6793" s="119" t="s">
        <v>398</v>
      </c>
      <c r="AD6793" s="119" t="s">
        <v>742</v>
      </c>
    </row>
    <row r="6794" spans="1:30">
      <c r="A6794" s="117">
        <v>6793</v>
      </c>
      <c r="B6794" s="117" t="s">
        <v>65</v>
      </c>
      <c r="C6794" s="117" t="s">
        <v>5</v>
      </c>
      <c r="D6794" s="117" t="s">
        <v>727</v>
      </c>
      <c r="E6794" s="117">
        <v>6793</v>
      </c>
      <c r="F6794" s="117" t="s">
        <v>924</v>
      </c>
      <c r="G6794" s="117" t="s">
        <v>577</v>
      </c>
      <c r="H6794" s="117" t="s">
        <v>578</v>
      </c>
      <c r="I6794" s="118" t="s">
        <v>398</v>
      </c>
      <c r="J6794" s="117" t="s">
        <v>398</v>
      </c>
      <c r="K6794" s="117" t="s">
        <v>398</v>
      </c>
      <c r="L6794" s="117" t="s">
        <v>398</v>
      </c>
      <c r="M6794" s="117" t="s">
        <v>398</v>
      </c>
      <c r="N6794" s="117" t="s">
        <v>627</v>
      </c>
      <c r="O6794" s="117" t="s">
        <v>579</v>
      </c>
      <c r="P6794" s="117">
        <v>1</v>
      </c>
      <c r="Q6794" s="117" t="s">
        <v>398</v>
      </c>
      <c r="R6794" s="117" t="s">
        <v>398</v>
      </c>
      <c r="S6794" s="117" t="s">
        <v>398</v>
      </c>
      <c r="T6794" s="117" t="s">
        <v>398</v>
      </c>
      <c r="U6794" s="117" t="s">
        <v>398</v>
      </c>
      <c r="V6794" s="117" t="s">
        <v>398</v>
      </c>
      <c r="W6794" s="123">
        <v>106</v>
      </c>
      <c r="X6794" s="123" t="s">
        <v>906</v>
      </c>
      <c r="Y6794" s="120">
        <v>43602</v>
      </c>
      <c r="Z6794" s="121">
        <v>0.40277777777777773</v>
      </c>
      <c r="AA6794" s="121">
        <v>0.4861111111111111</v>
      </c>
      <c r="AB6794" s="117" t="s">
        <v>726</v>
      </c>
      <c r="AC6794" s="119" t="s">
        <v>398</v>
      </c>
      <c r="AD6794" s="119" t="s">
        <v>742</v>
      </c>
    </row>
    <row r="6795" spans="1:30">
      <c r="A6795" s="117">
        <v>6794</v>
      </c>
      <c r="B6795" s="117" t="s">
        <v>65</v>
      </c>
      <c r="C6795" s="117" t="s">
        <v>5</v>
      </c>
      <c r="D6795" s="117" t="s">
        <v>727</v>
      </c>
      <c r="E6795" s="117">
        <v>6794</v>
      </c>
      <c r="F6795" s="117" t="s">
        <v>924</v>
      </c>
      <c r="G6795" s="117" t="s">
        <v>577</v>
      </c>
      <c r="H6795" s="117" t="s">
        <v>578</v>
      </c>
      <c r="I6795" s="118" t="s">
        <v>398</v>
      </c>
      <c r="J6795" s="117" t="s">
        <v>398</v>
      </c>
      <c r="K6795" s="117" t="s">
        <v>398</v>
      </c>
      <c r="L6795" s="117" t="s">
        <v>398</v>
      </c>
      <c r="M6795" s="117" t="s">
        <v>398</v>
      </c>
      <c r="N6795" s="117" t="s">
        <v>627</v>
      </c>
      <c r="O6795" s="117" t="s">
        <v>579</v>
      </c>
      <c r="P6795" s="117">
        <v>1</v>
      </c>
      <c r="Q6795" s="117" t="s">
        <v>398</v>
      </c>
      <c r="R6795" s="117" t="s">
        <v>398</v>
      </c>
      <c r="S6795" s="117" t="s">
        <v>398</v>
      </c>
      <c r="T6795" s="117" t="s">
        <v>398</v>
      </c>
      <c r="U6795" s="117" t="s">
        <v>398</v>
      </c>
      <c r="V6795" s="117" t="s">
        <v>398</v>
      </c>
      <c r="W6795" s="123">
        <v>106</v>
      </c>
      <c r="X6795" s="123" t="s">
        <v>906</v>
      </c>
      <c r="Y6795" s="120">
        <v>43602</v>
      </c>
      <c r="Z6795" s="121">
        <v>0.40277777777777773</v>
      </c>
      <c r="AA6795" s="121">
        <v>0.4861111111111111</v>
      </c>
      <c r="AB6795" s="117" t="s">
        <v>726</v>
      </c>
      <c r="AC6795" s="119" t="s">
        <v>398</v>
      </c>
      <c r="AD6795" s="119" t="s">
        <v>742</v>
      </c>
    </row>
    <row r="6796" spans="1:30">
      <c r="A6796" s="117">
        <v>6795</v>
      </c>
      <c r="B6796" s="117" t="s">
        <v>65</v>
      </c>
      <c r="C6796" s="117" t="s">
        <v>5</v>
      </c>
      <c r="D6796" s="117" t="s">
        <v>727</v>
      </c>
      <c r="E6796" s="117">
        <v>6795</v>
      </c>
      <c r="F6796" s="117" t="s">
        <v>924</v>
      </c>
      <c r="G6796" s="117" t="s">
        <v>591</v>
      </c>
      <c r="H6796" s="117" t="s">
        <v>598</v>
      </c>
      <c r="I6796" s="118" t="s">
        <v>398</v>
      </c>
      <c r="J6796" s="117">
        <v>1E-4</v>
      </c>
      <c r="K6796" s="117" t="s">
        <v>398</v>
      </c>
      <c r="L6796" s="117" t="s">
        <v>398</v>
      </c>
      <c r="M6796" s="117" t="s">
        <v>398</v>
      </c>
      <c r="N6796" s="117" t="s">
        <v>632</v>
      </c>
      <c r="O6796" s="117" t="s">
        <v>579</v>
      </c>
      <c r="P6796" s="117">
        <v>1</v>
      </c>
      <c r="Q6796" s="117" t="s">
        <v>398</v>
      </c>
      <c r="R6796" s="117" t="s">
        <v>398</v>
      </c>
      <c r="S6796" s="117" t="s">
        <v>398</v>
      </c>
      <c r="T6796" s="117" t="s">
        <v>398</v>
      </c>
      <c r="U6796" s="117" t="s">
        <v>398</v>
      </c>
      <c r="V6796" s="117" t="s">
        <v>398</v>
      </c>
      <c r="W6796" s="123">
        <v>107</v>
      </c>
      <c r="X6796" s="123" t="s">
        <v>906</v>
      </c>
      <c r="Y6796" s="120">
        <v>43602</v>
      </c>
      <c r="Z6796" s="121">
        <v>0.52777777777777779</v>
      </c>
      <c r="AA6796" s="121">
        <v>0.58333333333333337</v>
      </c>
      <c r="AB6796" s="117" t="s">
        <v>726</v>
      </c>
      <c r="AC6796" s="119" t="s">
        <v>398</v>
      </c>
      <c r="AD6796" s="119" t="s">
        <v>398</v>
      </c>
    </row>
    <row r="6797" spans="1:30">
      <c r="A6797" s="117">
        <v>6796</v>
      </c>
      <c r="B6797" s="117" t="s">
        <v>66</v>
      </c>
      <c r="C6797" s="117" t="s">
        <v>5</v>
      </c>
      <c r="D6797" s="117" t="s">
        <v>727</v>
      </c>
      <c r="E6797" s="117">
        <v>6796</v>
      </c>
      <c r="F6797" s="117" t="s">
        <v>922</v>
      </c>
      <c r="G6797" s="117" t="s">
        <v>577</v>
      </c>
      <c r="H6797" s="117" t="s">
        <v>578</v>
      </c>
      <c r="I6797" s="118" t="s">
        <v>398</v>
      </c>
      <c r="J6797" s="117">
        <v>1E-4</v>
      </c>
      <c r="K6797" s="117">
        <v>1.5</v>
      </c>
      <c r="L6797" s="117" t="s">
        <v>398</v>
      </c>
      <c r="M6797" s="117">
        <v>0.02</v>
      </c>
      <c r="N6797" s="117" t="s">
        <v>627</v>
      </c>
      <c r="O6797" s="117" t="s">
        <v>579</v>
      </c>
      <c r="P6797" s="117">
        <v>1</v>
      </c>
      <c r="Q6797" s="117" t="s">
        <v>398</v>
      </c>
      <c r="R6797" s="117" t="s">
        <v>398</v>
      </c>
      <c r="S6797" s="117" t="s">
        <v>398</v>
      </c>
      <c r="T6797" s="117" t="s">
        <v>398</v>
      </c>
      <c r="U6797" s="117" t="s">
        <v>398</v>
      </c>
      <c r="V6797" s="117" t="s">
        <v>398</v>
      </c>
      <c r="W6797" s="123">
        <v>108</v>
      </c>
      <c r="X6797" s="123" t="s">
        <v>906</v>
      </c>
      <c r="Y6797" s="120">
        <v>43602</v>
      </c>
      <c r="Z6797" s="121">
        <v>0.52777777777777779</v>
      </c>
      <c r="AA6797" s="121">
        <v>0.58333333333333337</v>
      </c>
      <c r="AB6797" s="117" t="s">
        <v>726</v>
      </c>
      <c r="AC6797" s="119" t="s">
        <v>398</v>
      </c>
      <c r="AD6797" s="119" t="s">
        <v>398</v>
      </c>
    </row>
    <row r="6798" spans="1:30">
      <c r="A6798" s="117">
        <v>6797</v>
      </c>
      <c r="B6798" s="117" t="s">
        <v>66</v>
      </c>
      <c r="C6798" s="117" t="s">
        <v>5</v>
      </c>
      <c r="D6798" s="117" t="s">
        <v>727</v>
      </c>
      <c r="E6798" s="117">
        <v>6797</v>
      </c>
      <c r="F6798" s="117" t="s">
        <v>923</v>
      </c>
      <c r="G6798" s="117" t="s">
        <v>591</v>
      </c>
      <c r="H6798" s="117" t="s">
        <v>597</v>
      </c>
      <c r="I6798" s="118" t="s">
        <v>398</v>
      </c>
      <c r="J6798" s="117">
        <v>1E-4</v>
      </c>
      <c r="K6798" s="117">
        <v>0.2</v>
      </c>
      <c r="L6798" s="117">
        <v>0.1</v>
      </c>
      <c r="M6798" s="117">
        <v>0.48</v>
      </c>
      <c r="N6798" s="117" t="s">
        <v>632</v>
      </c>
      <c r="O6798" s="117" t="s">
        <v>579</v>
      </c>
      <c r="P6798" s="117">
        <v>1</v>
      </c>
      <c r="Q6798" s="117" t="s">
        <v>398</v>
      </c>
      <c r="R6798" s="117" t="s">
        <v>398</v>
      </c>
      <c r="S6798" s="117" t="s">
        <v>398</v>
      </c>
      <c r="T6798" s="117" t="s">
        <v>398</v>
      </c>
      <c r="U6798" s="117" t="s">
        <v>398</v>
      </c>
      <c r="V6798" s="117" t="s">
        <v>398</v>
      </c>
      <c r="W6798" s="123">
        <v>109</v>
      </c>
      <c r="X6798" s="123" t="s">
        <v>906</v>
      </c>
      <c r="Y6798" s="120">
        <v>43602</v>
      </c>
      <c r="Z6798" s="121">
        <v>0.52777777777777779</v>
      </c>
      <c r="AA6798" s="121">
        <v>0.58333333333333337</v>
      </c>
      <c r="AB6798" s="117" t="s">
        <v>726</v>
      </c>
      <c r="AC6798" s="119" t="s">
        <v>398</v>
      </c>
      <c r="AD6798" s="119" t="s">
        <v>398</v>
      </c>
    </row>
    <row r="6799" spans="1:30">
      <c r="A6799" s="117">
        <v>6798</v>
      </c>
      <c r="B6799" s="117" t="s">
        <v>66</v>
      </c>
      <c r="C6799" s="117" t="s">
        <v>5</v>
      </c>
      <c r="D6799" s="117" t="s">
        <v>727</v>
      </c>
      <c r="E6799" s="117">
        <v>6798</v>
      </c>
      <c r="F6799" s="117" t="s">
        <v>923</v>
      </c>
      <c r="G6799" s="117" t="s">
        <v>577</v>
      </c>
      <c r="H6799" s="117" t="s">
        <v>578</v>
      </c>
      <c r="I6799" s="118" t="s">
        <v>398</v>
      </c>
      <c r="J6799" s="117">
        <v>1E-4</v>
      </c>
      <c r="K6799" s="117">
        <v>0.5</v>
      </c>
      <c r="L6799" s="117" t="s">
        <v>398</v>
      </c>
      <c r="M6799" s="117">
        <v>0.08</v>
      </c>
      <c r="N6799" s="117" t="s">
        <v>627</v>
      </c>
      <c r="O6799" s="117" t="s">
        <v>579</v>
      </c>
      <c r="P6799" s="117">
        <v>1</v>
      </c>
      <c r="Q6799" s="117" t="s">
        <v>398</v>
      </c>
      <c r="R6799" s="117" t="s">
        <v>398</v>
      </c>
      <c r="S6799" s="117" t="s">
        <v>398</v>
      </c>
      <c r="T6799" s="117" t="s">
        <v>398</v>
      </c>
      <c r="U6799" s="117" t="s">
        <v>398</v>
      </c>
      <c r="V6799" s="117" t="s">
        <v>398</v>
      </c>
      <c r="W6799" s="123">
        <v>110</v>
      </c>
      <c r="X6799" s="123" t="s">
        <v>906</v>
      </c>
      <c r="Y6799" s="120">
        <v>43602</v>
      </c>
      <c r="Z6799" s="121">
        <v>0.52777777777777779</v>
      </c>
      <c r="AA6799" s="121">
        <v>0.58333333333333337</v>
      </c>
      <c r="AB6799" s="117" t="s">
        <v>726</v>
      </c>
      <c r="AC6799" s="119" t="s">
        <v>398</v>
      </c>
      <c r="AD6799" s="119" t="s">
        <v>398</v>
      </c>
    </row>
    <row r="6800" spans="1:30">
      <c r="A6800" s="117">
        <v>6799</v>
      </c>
      <c r="B6800" s="117" t="s">
        <v>66</v>
      </c>
      <c r="C6800" s="117" t="s">
        <v>5</v>
      </c>
      <c r="D6800" s="117" t="s">
        <v>727</v>
      </c>
      <c r="E6800" s="117">
        <v>6799</v>
      </c>
      <c r="F6800" s="117" t="s">
        <v>923</v>
      </c>
      <c r="G6800" s="117" t="s">
        <v>577</v>
      </c>
      <c r="H6800" s="117" t="s">
        <v>578</v>
      </c>
      <c r="I6800" s="118" t="s">
        <v>398</v>
      </c>
      <c r="J6800" s="117">
        <v>1E-4</v>
      </c>
      <c r="K6800" s="117">
        <v>0.5</v>
      </c>
      <c r="L6800" s="117" t="s">
        <v>398</v>
      </c>
      <c r="M6800" s="117">
        <v>0.01</v>
      </c>
      <c r="N6800" s="117" t="s">
        <v>627</v>
      </c>
      <c r="O6800" s="117" t="s">
        <v>579</v>
      </c>
      <c r="P6800" s="117">
        <v>1</v>
      </c>
      <c r="Q6800" s="117" t="s">
        <v>398</v>
      </c>
      <c r="R6800" s="117" t="s">
        <v>398</v>
      </c>
      <c r="S6800" s="117" t="s">
        <v>398</v>
      </c>
      <c r="T6800" s="117" t="s">
        <v>398</v>
      </c>
      <c r="U6800" s="117" t="s">
        <v>398</v>
      </c>
      <c r="V6800" s="117" t="s">
        <v>398</v>
      </c>
      <c r="W6800" s="123">
        <v>110</v>
      </c>
      <c r="X6800" s="123" t="s">
        <v>906</v>
      </c>
      <c r="Y6800" s="120">
        <v>43602</v>
      </c>
      <c r="Z6800" s="121">
        <v>0.52777777777777779</v>
      </c>
      <c r="AA6800" s="121">
        <v>0.58333333333333337</v>
      </c>
      <c r="AB6800" s="117" t="s">
        <v>726</v>
      </c>
      <c r="AC6800" s="119" t="s">
        <v>398</v>
      </c>
      <c r="AD6800" s="119" t="s">
        <v>398</v>
      </c>
    </row>
    <row r="6801" spans="1:30">
      <c r="A6801" s="117">
        <v>6800</v>
      </c>
      <c r="B6801" s="117" t="s">
        <v>66</v>
      </c>
      <c r="C6801" s="117" t="s">
        <v>5</v>
      </c>
      <c r="D6801" s="117" t="s">
        <v>727</v>
      </c>
      <c r="E6801" s="117">
        <v>6800</v>
      </c>
      <c r="F6801" s="117" t="s">
        <v>923</v>
      </c>
      <c r="G6801" s="117" t="s">
        <v>591</v>
      </c>
      <c r="H6801" s="117" t="s">
        <v>579</v>
      </c>
      <c r="I6801" s="118" t="s">
        <v>398</v>
      </c>
      <c r="J6801" s="117">
        <v>1E-4</v>
      </c>
      <c r="K6801" s="117">
        <v>1.1000000000000001</v>
      </c>
      <c r="L6801" s="117" t="s">
        <v>398</v>
      </c>
      <c r="M6801" s="117">
        <v>0.01</v>
      </c>
      <c r="N6801" s="123" t="s">
        <v>592</v>
      </c>
      <c r="O6801" s="117" t="s">
        <v>579</v>
      </c>
      <c r="P6801" s="117">
        <v>1</v>
      </c>
      <c r="Q6801" s="117" t="s">
        <v>398</v>
      </c>
      <c r="R6801" s="117" t="s">
        <v>398</v>
      </c>
      <c r="S6801" s="117" t="s">
        <v>398</v>
      </c>
      <c r="T6801" s="117" t="s">
        <v>398</v>
      </c>
      <c r="U6801" s="117" t="s">
        <v>398</v>
      </c>
      <c r="V6801" s="117" t="s">
        <v>398</v>
      </c>
      <c r="W6801" s="123">
        <v>109</v>
      </c>
      <c r="X6801" s="123" t="s">
        <v>906</v>
      </c>
      <c r="Y6801" s="120">
        <v>43602</v>
      </c>
      <c r="Z6801" s="121">
        <v>0.52777777777777779</v>
      </c>
      <c r="AA6801" s="121">
        <v>0.58333333333333337</v>
      </c>
      <c r="AB6801" s="117" t="s">
        <v>726</v>
      </c>
      <c r="AC6801" s="119" t="s">
        <v>398</v>
      </c>
      <c r="AD6801" s="119" t="s">
        <v>398</v>
      </c>
    </row>
    <row r="6802" spans="1:30">
      <c r="A6802" s="117">
        <v>6801</v>
      </c>
      <c r="B6802" s="117" t="s">
        <v>66</v>
      </c>
      <c r="C6802" s="117" t="s">
        <v>5</v>
      </c>
      <c r="D6802" s="117" t="s">
        <v>727</v>
      </c>
      <c r="E6802" s="117">
        <v>6801</v>
      </c>
      <c r="F6802" s="117" t="s">
        <v>924</v>
      </c>
      <c r="G6802" s="117" t="s">
        <v>577</v>
      </c>
      <c r="H6802" s="117" t="s">
        <v>578</v>
      </c>
      <c r="I6802" s="118" t="s">
        <v>398</v>
      </c>
      <c r="J6802" s="117">
        <v>1E-4</v>
      </c>
      <c r="K6802" s="117">
        <v>0.6</v>
      </c>
      <c r="L6802" s="117" t="s">
        <v>398</v>
      </c>
      <c r="M6802" s="117">
        <v>0.01</v>
      </c>
      <c r="N6802" s="117" t="s">
        <v>627</v>
      </c>
      <c r="O6802" s="117" t="s">
        <v>579</v>
      </c>
      <c r="P6802" s="117">
        <v>1</v>
      </c>
      <c r="Q6802" s="117" t="s">
        <v>398</v>
      </c>
      <c r="R6802" s="117" t="s">
        <v>398</v>
      </c>
      <c r="S6802" s="117" t="s">
        <v>398</v>
      </c>
      <c r="T6802" s="117" t="s">
        <v>398</v>
      </c>
      <c r="U6802" s="117" t="s">
        <v>398</v>
      </c>
      <c r="V6802" s="117" t="s">
        <v>398</v>
      </c>
      <c r="W6802" s="123">
        <v>111</v>
      </c>
      <c r="X6802" s="123" t="s">
        <v>906</v>
      </c>
      <c r="Y6802" s="120">
        <v>43602</v>
      </c>
      <c r="Z6802" s="121">
        <v>0.52777777777777779</v>
      </c>
      <c r="AA6802" s="121">
        <v>0.58333333333333337</v>
      </c>
      <c r="AB6802" s="117" t="s">
        <v>726</v>
      </c>
      <c r="AC6802" s="119" t="s">
        <v>398</v>
      </c>
      <c r="AD6802" s="119" t="s">
        <v>398</v>
      </c>
    </row>
    <row r="6803" spans="1:30">
      <c r="A6803" s="117">
        <v>6802</v>
      </c>
      <c r="B6803" s="117" t="s">
        <v>66</v>
      </c>
      <c r="C6803" s="117" t="s">
        <v>5</v>
      </c>
      <c r="D6803" s="117" t="s">
        <v>727</v>
      </c>
      <c r="E6803" s="117">
        <v>6802</v>
      </c>
      <c r="F6803" s="117" t="s">
        <v>924</v>
      </c>
      <c r="G6803" s="117" t="s">
        <v>577</v>
      </c>
      <c r="H6803" s="117" t="s">
        <v>578</v>
      </c>
      <c r="I6803" s="118" t="s">
        <v>398</v>
      </c>
      <c r="J6803" s="117">
        <v>1E-4</v>
      </c>
      <c r="K6803" s="117">
        <v>0.3</v>
      </c>
      <c r="L6803" s="117" t="s">
        <v>398</v>
      </c>
      <c r="M6803" s="117">
        <v>0.01</v>
      </c>
      <c r="N6803" s="117" t="s">
        <v>627</v>
      </c>
      <c r="O6803" s="117" t="s">
        <v>579</v>
      </c>
      <c r="P6803" s="117">
        <v>1</v>
      </c>
      <c r="Q6803" s="117" t="s">
        <v>398</v>
      </c>
      <c r="R6803" s="117" t="s">
        <v>398</v>
      </c>
      <c r="S6803" s="117" t="s">
        <v>398</v>
      </c>
      <c r="T6803" s="117" t="s">
        <v>398</v>
      </c>
      <c r="U6803" s="117" t="s">
        <v>398</v>
      </c>
      <c r="V6803" s="117" t="s">
        <v>398</v>
      </c>
      <c r="W6803" s="123">
        <v>111</v>
      </c>
      <c r="X6803" s="123" t="s">
        <v>906</v>
      </c>
      <c r="Y6803" s="120">
        <v>43602</v>
      </c>
      <c r="Z6803" s="121">
        <v>0.52777777777777779</v>
      </c>
      <c r="AA6803" s="121">
        <v>0.58333333333333337</v>
      </c>
      <c r="AB6803" s="117" t="s">
        <v>726</v>
      </c>
      <c r="AC6803" s="119" t="s">
        <v>398</v>
      </c>
      <c r="AD6803" s="119" t="s">
        <v>398</v>
      </c>
    </row>
    <row r="6804" spans="1:30">
      <c r="A6804" s="117">
        <v>6803</v>
      </c>
      <c r="B6804" s="117" t="s">
        <v>66</v>
      </c>
      <c r="C6804" s="117" t="s">
        <v>5</v>
      </c>
      <c r="D6804" s="117" t="s">
        <v>727</v>
      </c>
      <c r="E6804" s="117">
        <v>6803</v>
      </c>
      <c r="F6804" s="117" t="s">
        <v>924</v>
      </c>
      <c r="G6804" s="117" t="s">
        <v>577</v>
      </c>
      <c r="H6804" s="117" t="s">
        <v>578</v>
      </c>
      <c r="I6804" s="118" t="s">
        <v>398</v>
      </c>
      <c r="J6804" s="117">
        <v>1E-4</v>
      </c>
      <c r="K6804" s="117">
        <v>0.5</v>
      </c>
      <c r="L6804" s="117" t="s">
        <v>398</v>
      </c>
      <c r="M6804" s="117">
        <v>0.01</v>
      </c>
      <c r="N6804" s="117" t="s">
        <v>627</v>
      </c>
      <c r="O6804" s="117" t="s">
        <v>579</v>
      </c>
      <c r="P6804" s="117">
        <v>1</v>
      </c>
      <c r="Q6804" s="117" t="s">
        <v>398</v>
      </c>
      <c r="R6804" s="117" t="s">
        <v>398</v>
      </c>
      <c r="S6804" s="117" t="s">
        <v>398</v>
      </c>
      <c r="T6804" s="117" t="s">
        <v>398</v>
      </c>
      <c r="U6804" s="117" t="s">
        <v>398</v>
      </c>
      <c r="V6804" s="117" t="s">
        <v>398</v>
      </c>
      <c r="W6804" s="123">
        <v>111</v>
      </c>
      <c r="X6804" s="123" t="s">
        <v>906</v>
      </c>
      <c r="Y6804" s="120">
        <v>43602</v>
      </c>
      <c r="Z6804" s="121">
        <v>0.52777777777777779</v>
      </c>
      <c r="AA6804" s="121">
        <v>0.58333333333333337</v>
      </c>
      <c r="AB6804" s="117" t="s">
        <v>726</v>
      </c>
      <c r="AC6804" s="119" t="s">
        <v>398</v>
      </c>
      <c r="AD6804" s="119" t="s">
        <v>398</v>
      </c>
    </row>
    <row r="6805" spans="1:30">
      <c r="A6805" s="117">
        <v>6804</v>
      </c>
      <c r="B6805" s="117" t="s">
        <v>66</v>
      </c>
      <c r="C6805" s="117" t="s">
        <v>5</v>
      </c>
      <c r="D6805" s="117" t="s">
        <v>727</v>
      </c>
      <c r="E6805" s="117">
        <v>6804</v>
      </c>
      <c r="F6805" s="117" t="s">
        <v>924</v>
      </c>
      <c r="G6805" s="117" t="s">
        <v>577</v>
      </c>
      <c r="H6805" s="117" t="s">
        <v>578</v>
      </c>
      <c r="I6805" s="118" t="s">
        <v>398</v>
      </c>
      <c r="J6805" s="117">
        <v>1E-4</v>
      </c>
      <c r="K6805" s="117">
        <v>1</v>
      </c>
      <c r="L6805" s="117" t="s">
        <v>398</v>
      </c>
      <c r="M6805" s="117">
        <v>0.01</v>
      </c>
      <c r="N6805" s="123" t="s">
        <v>592</v>
      </c>
      <c r="O6805" s="117" t="s">
        <v>579</v>
      </c>
      <c r="P6805" s="117">
        <v>1</v>
      </c>
      <c r="Q6805" s="117" t="s">
        <v>398</v>
      </c>
      <c r="R6805" s="117" t="s">
        <v>398</v>
      </c>
      <c r="S6805" s="117" t="s">
        <v>398</v>
      </c>
      <c r="T6805" s="117" t="s">
        <v>398</v>
      </c>
      <c r="U6805" s="117" t="s">
        <v>398</v>
      </c>
      <c r="V6805" s="117" t="s">
        <v>398</v>
      </c>
      <c r="W6805" s="123">
        <v>111</v>
      </c>
      <c r="X6805" s="123" t="s">
        <v>906</v>
      </c>
      <c r="Y6805" s="120">
        <v>43602</v>
      </c>
      <c r="Z6805" s="121">
        <v>0.52777777777777779</v>
      </c>
      <c r="AA6805" s="121">
        <v>0.58333333333333337</v>
      </c>
      <c r="AB6805" s="117" t="s">
        <v>726</v>
      </c>
      <c r="AC6805" s="119" t="s">
        <v>398</v>
      </c>
      <c r="AD6805" s="119" t="s">
        <v>398</v>
      </c>
    </row>
    <row r="6806" spans="1:30">
      <c r="A6806" s="117">
        <v>6805</v>
      </c>
      <c r="B6806" s="117" t="s">
        <v>67</v>
      </c>
      <c r="C6806" s="117" t="s">
        <v>5</v>
      </c>
      <c r="D6806" s="117" t="s">
        <v>727</v>
      </c>
      <c r="E6806" s="117">
        <v>6805</v>
      </c>
      <c r="F6806" s="117" t="s">
        <v>923</v>
      </c>
      <c r="G6806" s="117" t="s">
        <v>577</v>
      </c>
      <c r="H6806" s="117" t="s">
        <v>578</v>
      </c>
      <c r="I6806" s="118" t="s">
        <v>398</v>
      </c>
      <c r="J6806" s="117">
        <v>1E-4</v>
      </c>
      <c r="K6806" s="117">
        <v>0.4</v>
      </c>
      <c r="L6806" s="117" t="s">
        <v>398</v>
      </c>
      <c r="M6806" s="117">
        <v>0.41</v>
      </c>
      <c r="N6806" s="123" t="s">
        <v>592</v>
      </c>
      <c r="O6806" s="117" t="s">
        <v>579</v>
      </c>
      <c r="P6806" s="117">
        <v>1</v>
      </c>
      <c r="Q6806" s="117" t="s">
        <v>398</v>
      </c>
      <c r="R6806" s="117" t="s">
        <v>398</v>
      </c>
      <c r="S6806" s="117" t="s">
        <v>398</v>
      </c>
      <c r="T6806" s="117" t="s">
        <v>398</v>
      </c>
      <c r="U6806" s="117" t="s">
        <v>398</v>
      </c>
      <c r="V6806" s="117" t="s">
        <v>398</v>
      </c>
      <c r="W6806" s="123">
        <v>112</v>
      </c>
      <c r="X6806" s="123" t="s">
        <v>906</v>
      </c>
      <c r="Y6806" s="120">
        <v>43602</v>
      </c>
      <c r="Z6806" s="121">
        <v>0.58680555555555558</v>
      </c>
      <c r="AA6806" s="121">
        <v>0.65625</v>
      </c>
      <c r="AB6806" s="117" t="s">
        <v>726</v>
      </c>
      <c r="AC6806" s="119" t="s">
        <v>398</v>
      </c>
      <c r="AD6806" s="119" t="s">
        <v>743</v>
      </c>
    </row>
    <row r="6807" spans="1:30">
      <c r="A6807" s="117">
        <v>6806</v>
      </c>
      <c r="B6807" s="117" t="s">
        <v>67</v>
      </c>
      <c r="C6807" s="117" t="s">
        <v>5</v>
      </c>
      <c r="D6807" s="117" t="s">
        <v>727</v>
      </c>
      <c r="E6807" s="117">
        <v>6806</v>
      </c>
      <c r="F6807" s="117" t="s">
        <v>924</v>
      </c>
      <c r="G6807" s="117" t="s">
        <v>577</v>
      </c>
      <c r="H6807" s="117" t="s">
        <v>578</v>
      </c>
      <c r="I6807" s="118" t="s">
        <v>398</v>
      </c>
      <c r="J6807" s="117" t="s">
        <v>398</v>
      </c>
      <c r="K6807" s="117" t="s">
        <v>398</v>
      </c>
      <c r="L6807" s="117" t="s">
        <v>398</v>
      </c>
      <c r="M6807" s="117" t="s">
        <v>398</v>
      </c>
      <c r="N6807" s="123" t="s">
        <v>592</v>
      </c>
      <c r="O6807" s="117" t="s">
        <v>579</v>
      </c>
      <c r="P6807" s="117">
        <v>1</v>
      </c>
      <c r="Q6807" s="117" t="s">
        <v>398</v>
      </c>
      <c r="R6807" s="117" t="s">
        <v>398</v>
      </c>
      <c r="S6807" s="117" t="s">
        <v>398</v>
      </c>
      <c r="T6807" s="117" t="s">
        <v>398</v>
      </c>
      <c r="U6807" s="117" t="s">
        <v>398</v>
      </c>
      <c r="V6807" s="117" t="s">
        <v>398</v>
      </c>
      <c r="W6807" s="123">
        <v>114</v>
      </c>
      <c r="X6807" s="123" t="s">
        <v>906</v>
      </c>
      <c r="Y6807" s="120">
        <v>43602</v>
      </c>
      <c r="Z6807" s="121">
        <v>0.58680555555555558</v>
      </c>
      <c r="AA6807" s="121">
        <v>0.65625</v>
      </c>
      <c r="AB6807" s="117" t="s">
        <v>726</v>
      </c>
      <c r="AC6807" s="119" t="s">
        <v>398</v>
      </c>
      <c r="AD6807" s="119" t="s">
        <v>398</v>
      </c>
    </row>
    <row r="6808" spans="1:30">
      <c r="A6808" s="117">
        <v>6807</v>
      </c>
      <c r="B6808" s="117" t="s">
        <v>67</v>
      </c>
      <c r="C6808" s="117" t="s">
        <v>5</v>
      </c>
      <c r="D6808" s="117" t="s">
        <v>727</v>
      </c>
      <c r="E6808" s="117">
        <v>6807</v>
      </c>
      <c r="F6808" s="117" t="s">
        <v>924</v>
      </c>
      <c r="G6808" s="117" t="s">
        <v>577</v>
      </c>
      <c r="H6808" s="117" t="s">
        <v>578</v>
      </c>
      <c r="I6808" s="118" t="s">
        <v>398</v>
      </c>
      <c r="J6808" s="117" t="s">
        <v>398</v>
      </c>
      <c r="K6808" s="117" t="s">
        <v>398</v>
      </c>
      <c r="L6808" s="117" t="s">
        <v>398</v>
      </c>
      <c r="M6808" s="117" t="s">
        <v>398</v>
      </c>
      <c r="N6808" s="123" t="s">
        <v>592</v>
      </c>
      <c r="O6808" s="117" t="s">
        <v>579</v>
      </c>
      <c r="P6808" s="117">
        <v>1</v>
      </c>
      <c r="Q6808" s="117" t="s">
        <v>398</v>
      </c>
      <c r="R6808" s="117" t="s">
        <v>398</v>
      </c>
      <c r="S6808" s="117" t="s">
        <v>398</v>
      </c>
      <c r="T6808" s="117" t="s">
        <v>398</v>
      </c>
      <c r="U6808" s="117" t="s">
        <v>398</v>
      </c>
      <c r="V6808" s="117" t="s">
        <v>398</v>
      </c>
      <c r="W6808" s="123">
        <v>114</v>
      </c>
      <c r="X6808" s="123" t="s">
        <v>906</v>
      </c>
      <c r="Y6808" s="120">
        <v>43602</v>
      </c>
      <c r="Z6808" s="121">
        <v>0.58680555555555558</v>
      </c>
      <c r="AA6808" s="121">
        <v>0.65625</v>
      </c>
      <c r="AB6808" s="117" t="s">
        <v>726</v>
      </c>
      <c r="AC6808" s="119" t="s">
        <v>398</v>
      </c>
      <c r="AD6808" s="119" t="s">
        <v>398</v>
      </c>
    </row>
    <row r="6809" spans="1:30">
      <c r="A6809" s="117">
        <v>6808</v>
      </c>
      <c r="B6809" s="117" t="s">
        <v>67</v>
      </c>
      <c r="C6809" s="117" t="s">
        <v>5</v>
      </c>
      <c r="D6809" s="117" t="s">
        <v>727</v>
      </c>
      <c r="E6809" s="117">
        <v>6808</v>
      </c>
      <c r="F6809" s="117" t="s">
        <v>924</v>
      </c>
      <c r="G6809" s="117" t="s">
        <v>577</v>
      </c>
      <c r="H6809" s="117" t="s">
        <v>578</v>
      </c>
      <c r="I6809" s="118" t="s">
        <v>398</v>
      </c>
      <c r="J6809" s="117" t="s">
        <v>398</v>
      </c>
      <c r="K6809" s="117" t="s">
        <v>398</v>
      </c>
      <c r="L6809" s="117" t="s">
        <v>398</v>
      </c>
      <c r="M6809" s="117" t="s">
        <v>398</v>
      </c>
      <c r="N6809" s="123" t="s">
        <v>592</v>
      </c>
      <c r="O6809" s="117" t="s">
        <v>579</v>
      </c>
      <c r="P6809" s="117">
        <v>1</v>
      </c>
      <c r="Q6809" s="117" t="s">
        <v>398</v>
      </c>
      <c r="R6809" s="117" t="s">
        <v>398</v>
      </c>
      <c r="S6809" s="117" t="s">
        <v>398</v>
      </c>
      <c r="T6809" s="117" t="s">
        <v>398</v>
      </c>
      <c r="U6809" s="117" t="s">
        <v>398</v>
      </c>
      <c r="V6809" s="117" t="s">
        <v>398</v>
      </c>
      <c r="W6809" s="123">
        <v>114</v>
      </c>
      <c r="X6809" s="123" t="s">
        <v>906</v>
      </c>
      <c r="Y6809" s="120">
        <v>43602</v>
      </c>
      <c r="Z6809" s="121">
        <v>0.58680555555555558</v>
      </c>
      <c r="AA6809" s="121">
        <v>0.65625</v>
      </c>
      <c r="AB6809" s="117" t="s">
        <v>726</v>
      </c>
      <c r="AC6809" s="119" t="s">
        <v>398</v>
      </c>
      <c r="AD6809" s="119" t="s">
        <v>398</v>
      </c>
    </row>
    <row r="6810" spans="1:30">
      <c r="A6810" s="117">
        <v>6809</v>
      </c>
      <c r="B6810" s="117" t="s">
        <v>67</v>
      </c>
      <c r="C6810" s="117" t="s">
        <v>5</v>
      </c>
      <c r="D6810" s="117" t="s">
        <v>727</v>
      </c>
      <c r="E6810" s="117">
        <v>6809</v>
      </c>
      <c r="F6810" s="117" t="s">
        <v>924</v>
      </c>
      <c r="G6810" s="117" t="s">
        <v>577</v>
      </c>
      <c r="H6810" s="117" t="s">
        <v>578</v>
      </c>
      <c r="I6810" s="118" t="s">
        <v>398</v>
      </c>
      <c r="J6810" s="117" t="s">
        <v>398</v>
      </c>
      <c r="K6810" s="117" t="s">
        <v>398</v>
      </c>
      <c r="L6810" s="117" t="s">
        <v>398</v>
      </c>
      <c r="M6810" s="117" t="s">
        <v>398</v>
      </c>
      <c r="N6810" s="123" t="s">
        <v>592</v>
      </c>
      <c r="O6810" s="117" t="s">
        <v>579</v>
      </c>
      <c r="P6810" s="117">
        <v>1</v>
      </c>
      <c r="Q6810" s="117" t="s">
        <v>398</v>
      </c>
      <c r="R6810" s="117" t="s">
        <v>398</v>
      </c>
      <c r="S6810" s="117" t="s">
        <v>398</v>
      </c>
      <c r="T6810" s="117" t="s">
        <v>398</v>
      </c>
      <c r="U6810" s="117" t="s">
        <v>398</v>
      </c>
      <c r="V6810" s="117" t="s">
        <v>398</v>
      </c>
      <c r="W6810" s="123">
        <v>114</v>
      </c>
      <c r="X6810" s="123" t="s">
        <v>906</v>
      </c>
      <c r="Y6810" s="120">
        <v>43602</v>
      </c>
      <c r="Z6810" s="121">
        <v>0.58680555555555558</v>
      </c>
      <c r="AA6810" s="121">
        <v>0.65625</v>
      </c>
      <c r="AB6810" s="117" t="s">
        <v>726</v>
      </c>
      <c r="AC6810" s="119" t="s">
        <v>398</v>
      </c>
      <c r="AD6810" s="119" t="s">
        <v>398</v>
      </c>
    </row>
    <row r="6811" spans="1:30">
      <c r="A6811" s="117">
        <v>6810</v>
      </c>
      <c r="B6811" s="117" t="s">
        <v>67</v>
      </c>
      <c r="C6811" s="117" t="s">
        <v>5</v>
      </c>
      <c r="D6811" s="117" t="s">
        <v>727</v>
      </c>
      <c r="E6811" s="117">
        <v>6810</v>
      </c>
      <c r="F6811" s="117" t="s">
        <v>924</v>
      </c>
      <c r="G6811" s="117" t="s">
        <v>577</v>
      </c>
      <c r="H6811" s="117" t="s">
        <v>578</v>
      </c>
      <c r="I6811" s="118" t="s">
        <v>398</v>
      </c>
      <c r="J6811" s="117" t="s">
        <v>398</v>
      </c>
      <c r="K6811" s="117" t="s">
        <v>398</v>
      </c>
      <c r="L6811" s="117" t="s">
        <v>398</v>
      </c>
      <c r="M6811" s="117" t="s">
        <v>398</v>
      </c>
      <c r="N6811" s="123" t="s">
        <v>592</v>
      </c>
      <c r="O6811" s="117" t="s">
        <v>579</v>
      </c>
      <c r="P6811" s="117">
        <v>1</v>
      </c>
      <c r="Q6811" s="117" t="s">
        <v>398</v>
      </c>
      <c r="R6811" s="117" t="s">
        <v>398</v>
      </c>
      <c r="S6811" s="117" t="s">
        <v>398</v>
      </c>
      <c r="T6811" s="117" t="s">
        <v>398</v>
      </c>
      <c r="U6811" s="117" t="s">
        <v>398</v>
      </c>
      <c r="V6811" s="117" t="s">
        <v>398</v>
      </c>
      <c r="W6811" s="123">
        <v>114</v>
      </c>
      <c r="X6811" s="123" t="s">
        <v>906</v>
      </c>
      <c r="Y6811" s="120">
        <v>43602</v>
      </c>
      <c r="Z6811" s="121">
        <v>0.58680555555555558</v>
      </c>
      <c r="AA6811" s="121">
        <v>0.65625</v>
      </c>
      <c r="AB6811" s="117" t="s">
        <v>726</v>
      </c>
      <c r="AC6811" s="119" t="s">
        <v>398</v>
      </c>
      <c r="AD6811" s="119" t="s">
        <v>398</v>
      </c>
    </row>
    <row r="6812" spans="1:30">
      <c r="A6812" s="117">
        <v>6811</v>
      </c>
      <c r="B6812" s="117" t="s">
        <v>67</v>
      </c>
      <c r="C6812" s="117" t="s">
        <v>5</v>
      </c>
      <c r="D6812" s="117" t="s">
        <v>727</v>
      </c>
      <c r="E6812" s="117">
        <v>6811</v>
      </c>
      <c r="F6812" s="117" t="s">
        <v>924</v>
      </c>
      <c r="G6812" s="117" t="s">
        <v>577</v>
      </c>
      <c r="H6812" s="117" t="s">
        <v>578</v>
      </c>
      <c r="I6812" s="118" t="s">
        <v>398</v>
      </c>
      <c r="J6812" s="117" t="s">
        <v>398</v>
      </c>
      <c r="K6812" s="117" t="s">
        <v>398</v>
      </c>
      <c r="L6812" s="117" t="s">
        <v>398</v>
      </c>
      <c r="M6812" s="117" t="s">
        <v>398</v>
      </c>
      <c r="N6812" s="117" t="s">
        <v>627</v>
      </c>
      <c r="O6812" s="117" t="s">
        <v>579</v>
      </c>
      <c r="P6812" s="117">
        <v>1</v>
      </c>
      <c r="Q6812" s="117" t="s">
        <v>398</v>
      </c>
      <c r="R6812" s="117" t="s">
        <v>398</v>
      </c>
      <c r="S6812" s="117" t="s">
        <v>398</v>
      </c>
      <c r="T6812" s="117" t="s">
        <v>398</v>
      </c>
      <c r="U6812" s="117" t="s">
        <v>398</v>
      </c>
      <c r="V6812" s="117" t="s">
        <v>398</v>
      </c>
      <c r="W6812" s="123">
        <v>114</v>
      </c>
      <c r="X6812" s="123" t="s">
        <v>906</v>
      </c>
      <c r="Y6812" s="120">
        <v>43602</v>
      </c>
      <c r="Z6812" s="121">
        <v>0.58680555555555558</v>
      </c>
      <c r="AA6812" s="121">
        <v>0.65625</v>
      </c>
      <c r="AB6812" s="117" t="s">
        <v>726</v>
      </c>
      <c r="AC6812" s="119" t="s">
        <v>398</v>
      </c>
      <c r="AD6812" s="119" t="s">
        <v>398</v>
      </c>
    </row>
    <row r="6813" spans="1:30">
      <c r="A6813" s="117">
        <v>6812</v>
      </c>
      <c r="B6813" s="117" t="s">
        <v>67</v>
      </c>
      <c r="C6813" s="117" t="s">
        <v>5</v>
      </c>
      <c r="D6813" s="117" t="s">
        <v>727</v>
      </c>
      <c r="E6813" s="117">
        <v>6812</v>
      </c>
      <c r="F6813" s="117" t="s">
        <v>924</v>
      </c>
      <c r="G6813" s="117" t="s">
        <v>577</v>
      </c>
      <c r="H6813" s="117" t="s">
        <v>578</v>
      </c>
      <c r="I6813" s="118" t="s">
        <v>398</v>
      </c>
      <c r="J6813" s="117" t="s">
        <v>398</v>
      </c>
      <c r="K6813" s="117" t="s">
        <v>398</v>
      </c>
      <c r="L6813" s="117" t="s">
        <v>398</v>
      </c>
      <c r="M6813" s="117" t="s">
        <v>398</v>
      </c>
      <c r="N6813" s="117" t="s">
        <v>627</v>
      </c>
      <c r="O6813" s="117" t="s">
        <v>579</v>
      </c>
      <c r="P6813" s="117">
        <v>1</v>
      </c>
      <c r="Q6813" s="117" t="s">
        <v>398</v>
      </c>
      <c r="R6813" s="117" t="s">
        <v>398</v>
      </c>
      <c r="S6813" s="117" t="s">
        <v>398</v>
      </c>
      <c r="T6813" s="117" t="s">
        <v>398</v>
      </c>
      <c r="U6813" s="117" t="s">
        <v>398</v>
      </c>
      <c r="V6813" s="117" t="s">
        <v>398</v>
      </c>
      <c r="W6813" s="123">
        <v>114</v>
      </c>
      <c r="X6813" s="123" t="s">
        <v>906</v>
      </c>
      <c r="Y6813" s="120">
        <v>43602</v>
      </c>
      <c r="Z6813" s="121">
        <v>0.58680555555555558</v>
      </c>
      <c r="AA6813" s="121">
        <v>0.65625</v>
      </c>
      <c r="AB6813" s="117" t="s">
        <v>726</v>
      </c>
      <c r="AC6813" s="119" t="s">
        <v>398</v>
      </c>
      <c r="AD6813" s="119" t="s">
        <v>398</v>
      </c>
    </row>
    <row r="6814" spans="1:30">
      <c r="A6814" s="117">
        <v>6813</v>
      </c>
      <c r="B6814" s="117" t="s">
        <v>67</v>
      </c>
      <c r="C6814" s="117" t="s">
        <v>5</v>
      </c>
      <c r="D6814" s="117" t="s">
        <v>727</v>
      </c>
      <c r="E6814" s="117">
        <v>6813</v>
      </c>
      <c r="F6814" s="117" t="s">
        <v>924</v>
      </c>
      <c r="G6814" s="117" t="s">
        <v>577</v>
      </c>
      <c r="H6814" s="117" t="s">
        <v>578</v>
      </c>
      <c r="I6814" s="118" t="s">
        <v>398</v>
      </c>
      <c r="J6814" s="117" t="s">
        <v>398</v>
      </c>
      <c r="K6814" s="117" t="s">
        <v>398</v>
      </c>
      <c r="L6814" s="117" t="s">
        <v>398</v>
      </c>
      <c r="M6814" s="117" t="s">
        <v>398</v>
      </c>
      <c r="N6814" s="117" t="s">
        <v>627</v>
      </c>
      <c r="O6814" s="117" t="s">
        <v>579</v>
      </c>
      <c r="P6814" s="117">
        <v>1</v>
      </c>
      <c r="Q6814" s="117" t="s">
        <v>398</v>
      </c>
      <c r="R6814" s="117" t="s">
        <v>398</v>
      </c>
      <c r="S6814" s="117" t="s">
        <v>398</v>
      </c>
      <c r="T6814" s="117" t="s">
        <v>398</v>
      </c>
      <c r="U6814" s="117" t="s">
        <v>398</v>
      </c>
      <c r="V6814" s="117" t="s">
        <v>398</v>
      </c>
      <c r="W6814" s="123">
        <v>114</v>
      </c>
      <c r="X6814" s="123" t="s">
        <v>906</v>
      </c>
      <c r="Y6814" s="120">
        <v>43602</v>
      </c>
      <c r="Z6814" s="121">
        <v>0.58680555555555558</v>
      </c>
      <c r="AA6814" s="121">
        <v>0.65625</v>
      </c>
      <c r="AB6814" s="117" t="s">
        <v>726</v>
      </c>
      <c r="AC6814" s="119" t="s">
        <v>398</v>
      </c>
      <c r="AD6814" s="119" t="s">
        <v>398</v>
      </c>
    </row>
    <row r="6815" spans="1:30">
      <c r="A6815" s="117">
        <v>6814</v>
      </c>
      <c r="B6815" s="117" t="s">
        <v>67</v>
      </c>
      <c r="C6815" s="117" t="s">
        <v>5</v>
      </c>
      <c r="D6815" s="117" t="s">
        <v>727</v>
      </c>
      <c r="E6815" s="117">
        <v>6814</v>
      </c>
      <c r="F6815" s="117" t="s">
        <v>924</v>
      </c>
      <c r="G6815" s="117" t="s">
        <v>591</v>
      </c>
      <c r="H6815" s="117" t="s">
        <v>597</v>
      </c>
      <c r="I6815" s="118" t="s">
        <v>398</v>
      </c>
      <c r="J6815" s="117" t="s">
        <v>398</v>
      </c>
      <c r="K6815" s="117" t="s">
        <v>398</v>
      </c>
      <c r="L6815" s="117" t="s">
        <v>398</v>
      </c>
      <c r="M6815" s="117" t="s">
        <v>398</v>
      </c>
      <c r="N6815" s="117" t="s">
        <v>585</v>
      </c>
      <c r="O6815" s="117" t="s">
        <v>579</v>
      </c>
      <c r="P6815" s="117">
        <v>1</v>
      </c>
      <c r="Q6815" s="117" t="s">
        <v>398</v>
      </c>
      <c r="R6815" s="117" t="s">
        <v>398</v>
      </c>
      <c r="S6815" s="117" t="s">
        <v>398</v>
      </c>
      <c r="T6815" s="117" t="s">
        <v>398</v>
      </c>
      <c r="U6815" s="117" t="s">
        <v>398</v>
      </c>
      <c r="V6815" s="117" t="s">
        <v>398</v>
      </c>
      <c r="W6815" s="123">
        <v>113</v>
      </c>
      <c r="X6815" s="123" t="s">
        <v>906</v>
      </c>
      <c r="Y6815" s="120">
        <v>43602</v>
      </c>
      <c r="Z6815" s="121">
        <v>0.58680555555555558</v>
      </c>
      <c r="AA6815" s="121">
        <v>0.65625</v>
      </c>
      <c r="AB6815" s="117" t="s">
        <v>726</v>
      </c>
      <c r="AC6815" s="119" t="s">
        <v>398</v>
      </c>
      <c r="AD6815" s="119" t="s">
        <v>398</v>
      </c>
    </row>
    <row r="6816" spans="1:30">
      <c r="A6816" s="117">
        <v>6815</v>
      </c>
      <c r="B6816" s="117" t="s">
        <v>68</v>
      </c>
      <c r="C6816" s="117" t="s">
        <v>5</v>
      </c>
      <c r="D6816" s="117" t="s">
        <v>727</v>
      </c>
      <c r="E6816" s="117">
        <v>6815</v>
      </c>
      <c r="F6816" s="117" t="s">
        <v>923</v>
      </c>
      <c r="G6816" s="117" t="s">
        <v>591</v>
      </c>
      <c r="H6816" s="117" t="s">
        <v>579</v>
      </c>
      <c r="I6816" s="118" t="s">
        <v>398</v>
      </c>
      <c r="J6816" s="117">
        <v>2.0000000000000001E-4</v>
      </c>
      <c r="K6816" s="117">
        <v>0.3</v>
      </c>
      <c r="L6816" s="117">
        <v>0.2</v>
      </c>
      <c r="M6816" s="117">
        <v>0.03</v>
      </c>
      <c r="N6816" s="123" t="s">
        <v>592</v>
      </c>
      <c r="O6816" s="117" t="s">
        <v>579</v>
      </c>
      <c r="P6816" s="117">
        <v>1</v>
      </c>
      <c r="Q6816" s="117" t="s">
        <v>398</v>
      </c>
      <c r="R6816" s="117" t="s">
        <v>398</v>
      </c>
      <c r="S6816" s="117" t="s">
        <v>398</v>
      </c>
      <c r="T6816" s="117" t="s">
        <v>398</v>
      </c>
      <c r="U6816" s="117" t="s">
        <v>398</v>
      </c>
      <c r="V6816" s="117" t="s">
        <v>398</v>
      </c>
      <c r="W6816" s="123">
        <v>115</v>
      </c>
      <c r="X6816" s="123" t="s">
        <v>906</v>
      </c>
      <c r="Y6816" s="120">
        <v>43605</v>
      </c>
      <c r="Z6816" s="121">
        <v>0.39583333333333331</v>
      </c>
      <c r="AA6816" s="121">
        <v>0.45833333333333331</v>
      </c>
      <c r="AB6816" s="117" t="s">
        <v>726</v>
      </c>
      <c r="AC6816" s="119" t="s">
        <v>398</v>
      </c>
      <c r="AD6816" s="119" t="s">
        <v>398</v>
      </c>
    </row>
    <row r="6817" spans="1:30">
      <c r="A6817" s="117">
        <v>6816</v>
      </c>
      <c r="B6817" s="117" t="s">
        <v>69</v>
      </c>
      <c r="C6817" s="117" t="s">
        <v>5</v>
      </c>
      <c r="D6817" s="117" t="s">
        <v>727</v>
      </c>
      <c r="E6817" s="117">
        <v>6816</v>
      </c>
      <c r="F6817" s="117" t="s">
        <v>924</v>
      </c>
      <c r="G6817" s="117" t="s">
        <v>591</v>
      </c>
      <c r="H6817" s="117" t="s">
        <v>598</v>
      </c>
      <c r="I6817" s="118" t="s">
        <v>398</v>
      </c>
      <c r="J6817" s="117">
        <v>1E-4</v>
      </c>
      <c r="K6817" s="117">
        <v>0.2</v>
      </c>
      <c r="L6817" s="117" t="s">
        <v>398</v>
      </c>
      <c r="M6817" s="117">
        <v>0.12</v>
      </c>
      <c r="N6817" s="117" t="s">
        <v>585</v>
      </c>
      <c r="O6817" s="117" t="s">
        <v>579</v>
      </c>
      <c r="P6817" s="117">
        <v>1</v>
      </c>
      <c r="Q6817" s="117" t="s">
        <v>398</v>
      </c>
      <c r="R6817" s="117" t="s">
        <v>398</v>
      </c>
      <c r="S6817" s="117" t="s">
        <v>398</v>
      </c>
      <c r="T6817" s="117" t="s">
        <v>398</v>
      </c>
      <c r="U6817" s="117" t="s">
        <v>398</v>
      </c>
      <c r="V6817" s="117" t="s">
        <v>398</v>
      </c>
      <c r="W6817" s="123">
        <v>116</v>
      </c>
      <c r="X6817" s="123" t="s">
        <v>906</v>
      </c>
      <c r="Y6817" s="120">
        <v>43605</v>
      </c>
      <c r="Z6817" s="121">
        <v>0.46527777777777773</v>
      </c>
      <c r="AA6817" s="117" t="s">
        <v>745</v>
      </c>
      <c r="AB6817" s="117" t="s">
        <v>726</v>
      </c>
      <c r="AC6817" s="119" t="s">
        <v>398</v>
      </c>
      <c r="AD6817" s="119" t="s">
        <v>744</v>
      </c>
    </row>
    <row r="6818" spans="1:30">
      <c r="A6818" s="117">
        <v>6817</v>
      </c>
      <c r="B6818" s="117" t="s">
        <v>69</v>
      </c>
      <c r="C6818" s="117" t="s">
        <v>5</v>
      </c>
      <c r="D6818" s="117" t="s">
        <v>727</v>
      </c>
      <c r="E6818" s="117">
        <v>6817</v>
      </c>
      <c r="F6818" s="117" t="s">
        <v>924</v>
      </c>
      <c r="G6818" s="117" t="s">
        <v>591</v>
      </c>
      <c r="H6818" s="117" t="s">
        <v>598</v>
      </c>
      <c r="I6818" s="118" t="s">
        <v>398</v>
      </c>
      <c r="J6818" s="117">
        <v>1E-4</v>
      </c>
      <c r="K6818" s="117">
        <v>0.5</v>
      </c>
      <c r="L6818" s="117">
        <v>0.2</v>
      </c>
      <c r="M6818" s="117">
        <v>0.1</v>
      </c>
      <c r="N6818" s="117" t="s">
        <v>627</v>
      </c>
      <c r="O6818" s="117" t="s">
        <v>579</v>
      </c>
      <c r="P6818" s="117">
        <v>1</v>
      </c>
      <c r="Q6818" s="117" t="s">
        <v>398</v>
      </c>
      <c r="R6818" s="117" t="s">
        <v>398</v>
      </c>
      <c r="S6818" s="117" t="s">
        <v>398</v>
      </c>
      <c r="T6818" s="117" t="s">
        <v>398</v>
      </c>
      <c r="U6818" s="117" t="s">
        <v>398</v>
      </c>
      <c r="V6818" s="117" t="s">
        <v>398</v>
      </c>
      <c r="W6818" s="123">
        <v>116</v>
      </c>
      <c r="X6818" s="123" t="s">
        <v>906</v>
      </c>
      <c r="Y6818" s="120">
        <v>43605</v>
      </c>
      <c r="Z6818" s="121">
        <v>0.46527777777777773</v>
      </c>
      <c r="AA6818" s="117" t="s">
        <v>745</v>
      </c>
      <c r="AB6818" s="117" t="s">
        <v>726</v>
      </c>
      <c r="AC6818" s="119" t="s">
        <v>398</v>
      </c>
      <c r="AD6818" s="119" t="s">
        <v>398</v>
      </c>
    </row>
    <row r="6819" spans="1:30">
      <c r="A6819" s="117">
        <v>6818</v>
      </c>
      <c r="B6819" s="117" t="s">
        <v>69</v>
      </c>
      <c r="C6819" s="117" t="s">
        <v>5</v>
      </c>
      <c r="D6819" s="117" t="s">
        <v>727</v>
      </c>
      <c r="E6819" s="117">
        <v>6818</v>
      </c>
      <c r="F6819" s="117" t="s">
        <v>924</v>
      </c>
      <c r="G6819" s="117" t="s">
        <v>591</v>
      </c>
      <c r="H6819" s="117" t="s">
        <v>598</v>
      </c>
      <c r="I6819" s="118" t="s">
        <v>398</v>
      </c>
      <c r="J6819" s="117">
        <v>1E-4</v>
      </c>
      <c r="K6819" s="117">
        <v>0.2</v>
      </c>
      <c r="L6819" s="117">
        <v>0.1</v>
      </c>
      <c r="M6819" s="117">
        <v>0.13</v>
      </c>
      <c r="N6819" s="117" t="s">
        <v>585</v>
      </c>
      <c r="O6819" s="117" t="s">
        <v>579</v>
      </c>
      <c r="P6819" s="117">
        <v>1</v>
      </c>
      <c r="Q6819" s="117" t="s">
        <v>398</v>
      </c>
      <c r="R6819" s="117" t="s">
        <v>398</v>
      </c>
      <c r="S6819" s="117" t="s">
        <v>398</v>
      </c>
      <c r="T6819" s="117" t="s">
        <v>398</v>
      </c>
      <c r="U6819" s="117" t="s">
        <v>398</v>
      </c>
      <c r="V6819" s="117" t="s">
        <v>398</v>
      </c>
      <c r="W6819" s="123">
        <v>116</v>
      </c>
      <c r="X6819" s="123" t="s">
        <v>906</v>
      </c>
      <c r="Y6819" s="120">
        <v>43605</v>
      </c>
      <c r="Z6819" s="121">
        <v>0.46527777777777773</v>
      </c>
      <c r="AA6819" s="117" t="s">
        <v>745</v>
      </c>
      <c r="AB6819" s="117" t="s">
        <v>726</v>
      </c>
      <c r="AC6819" s="119" t="s">
        <v>398</v>
      </c>
      <c r="AD6819" s="119" t="s">
        <v>398</v>
      </c>
    </row>
    <row r="6820" spans="1:30">
      <c r="A6820" s="117">
        <v>6819</v>
      </c>
      <c r="B6820" s="117" t="s">
        <v>69</v>
      </c>
      <c r="C6820" s="117" t="s">
        <v>5</v>
      </c>
      <c r="D6820" s="117" t="s">
        <v>727</v>
      </c>
      <c r="E6820" s="117">
        <v>6819</v>
      </c>
      <c r="F6820" s="117" t="s">
        <v>924</v>
      </c>
      <c r="G6820" s="117" t="s">
        <v>577</v>
      </c>
      <c r="H6820" s="117" t="s">
        <v>578</v>
      </c>
      <c r="I6820" s="118" t="s">
        <v>398</v>
      </c>
      <c r="J6820" s="117">
        <v>1E-4</v>
      </c>
      <c r="K6820" s="117">
        <v>0.4</v>
      </c>
      <c r="L6820" s="117" t="s">
        <v>398</v>
      </c>
      <c r="M6820" s="117">
        <v>0.22</v>
      </c>
      <c r="N6820" s="117" t="s">
        <v>632</v>
      </c>
      <c r="O6820" s="117" t="s">
        <v>579</v>
      </c>
      <c r="P6820" s="117">
        <v>1</v>
      </c>
      <c r="Q6820" s="117" t="s">
        <v>398</v>
      </c>
      <c r="R6820" s="117" t="s">
        <v>398</v>
      </c>
      <c r="S6820" s="117" t="s">
        <v>398</v>
      </c>
      <c r="T6820" s="117" t="s">
        <v>398</v>
      </c>
      <c r="U6820" s="117" t="s">
        <v>398</v>
      </c>
      <c r="V6820" s="117" t="s">
        <v>398</v>
      </c>
      <c r="W6820" s="123">
        <v>117</v>
      </c>
      <c r="X6820" s="123" t="s">
        <v>906</v>
      </c>
      <c r="Y6820" s="120">
        <v>43605</v>
      </c>
      <c r="Z6820" s="121">
        <v>0.46527777777777773</v>
      </c>
      <c r="AA6820" s="117" t="s">
        <v>745</v>
      </c>
      <c r="AB6820" s="117" t="s">
        <v>726</v>
      </c>
      <c r="AC6820" s="119" t="s">
        <v>398</v>
      </c>
      <c r="AD6820" s="119" t="s">
        <v>398</v>
      </c>
    </row>
    <row r="6821" spans="1:30">
      <c r="A6821" s="117">
        <v>6820</v>
      </c>
      <c r="B6821" s="117" t="s">
        <v>70</v>
      </c>
      <c r="C6821" s="117" t="s">
        <v>5</v>
      </c>
      <c r="D6821" s="117" t="s">
        <v>727</v>
      </c>
      <c r="E6821" s="117">
        <v>6820</v>
      </c>
      <c r="F6821" s="117" t="s">
        <v>924</v>
      </c>
      <c r="G6821" s="117" t="s">
        <v>591</v>
      </c>
      <c r="H6821" s="117" t="s">
        <v>597</v>
      </c>
      <c r="I6821" s="118" t="s">
        <v>398</v>
      </c>
      <c r="J6821" s="117">
        <v>1E-4</v>
      </c>
      <c r="K6821" s="117">
        <v>0.2</v>
      </c>
      <c r="L6821" s="117">
        <v>0.1</v>
      </c>
      <c r="M6821" s="117">
        <v>0.59</v>
      </c>
      <c r="N6821" s="123" t="s">
        <v>592</v>
      </c>
      <c r="O6821" s="117" t="s">
        <v>579</v>
      </c>
      <c r="P6821" s="117">
        <v>1</v>
      </c>
      <c r="Q6821" s="117" t="s">
        <v>398</v>
      </c>
      <c r="R6821" s="117" t="s">
        <v>398</v>
      </c>
      <c r="S6821" s="117" t="s">
        <v>398</v>
      </c>
      <c r="T6821" s="117" t="s">
        <v>398</v>
      </c>
      <c r="U6821" s="117" t="s">
        <v>398</v>
      </c>
      <c r="V6821" s="117" t="s">
        <v>398</v>
      </c>
      <c r="W6821" s="123" t="s">
        <v>398</v>
      </c>
      <c r="X6821" s="123" t="s">
        <v>906</v>
      </c>
      <c r="Y6821" s="120">
        <v>43605</v>
      </c>
      <c r="Z6821" s="121">
        <v>0.59722222222222221</v>
      </c>
      <c r="AA6821" s="121">
        <v>0.64583333333333337</v>
      </c>
      <c r="AB6821" s="117" t="s">
        <v>726</v>
      </c>
      <c r="AC6821" s="119" t="s">
        <v>398</v>
      </c>
      <c r="AD6821" s="119" t="s">
        <v>746</v>
      </c>
    </row>
    <row r="6822" spans="1:30">
      <c r="A6822" s="117">
        <v>6821</v>
      </c>
      <c r="B6822" s="117" t="s">
        <v>71</v>
      </c>
      <c r="C6822" s="117" t="s">
        <v>5</v>
      </c>
      <c r="D6822" s="117" t="s">
        <v>727</v>
      </c>
      <c r="E6822" s="117">
        <v>6821</v>
      </c>
      <c r="F6822" s="117" t="s">
        <v>922</v>
      </c>
      <c r="G6822" s="117" t="s">
        <v>577</v>
      </c>
      <c r="H6822" s="117" t="s">
        <v>578</v>
      </c>
      <c r="I6822" s="118" t="s">
        <v>398</v>
      </c>
      <c r="J6822" s="117">
        <v>4.4000000000000003E-3</v>
      </c>
      <c r="K6822" s="117">
        <v>1.8</v>
      </c>
      <c r="L6822" s="117">
        <v>0.1</v>
      </c>
      <c r="M6822" s="117">
        <v>0.32</v>
      </c>
      <c r="N6822" s="117" t="s">
        <v>596</v>
      </c>
      <c r="O6822" s="117" t="s">
        <v>579</v>
      </c>
      <c r="P6822" s="117">
        <v>1</v>
      </c>
      <c r="Q6822" s="117" t="s">
        <v>398</v>
      </c>
      <c r="R6822" s="117" t="s">
        <v>398</v>
      </c>
      <c r="S6822" s="117" t="s">
        <v>398</v>
      </c>
      <c r="T6822" s="117" t="s">
        <v>398</v>
      </c>
      <c r="U6822" s="117" t="s">
        <v>398</v>
      </c>
      <c r="V6822" s="117" t="s">
        <v>398</v>
      </c>
      <c r="W6822" s="123">
        <v>118</v>
      </c>
      <c r="X6822" s="123" t="s">
        <v>906</v>
      </c>
      <c r="Y6822" s="120">
        <v>43606</v>
      </c>
      <c r="Z6822" s="121">
        <v>0.41666666666666669</v>
      </c>
      <c r="AA6822" s="121">
        <v>0.52083333333333337</v>
      </c>
      <c r="AB6822" s="117" t="s">
        <v>726</v>
      </c>
      <c r="AC6822" s="119" t="s">
        <v>398</v>
      </c>
      <c r="AD6822" s="119" t="s">
        <v>398</v>
      </c>
    </row>
    <row r="6823" spans="1:30">
      <c r="A6823" s="117">
        <v>6822</v>
      </c>
      <c r="B6823" s="117" t="s">
        <v>71</v>
      </c>
      <c r="C6823" s="117" t="s">
        <v>5</v>
      </c>
      <c r="D6823" s="117" t="s">
        <v>727</v>
      </c>
      <c r="E6823" s="117">
        <v>6822</v>
      </c>
      <c r="F6823" s="117" t="s">
        <v>923</v>
      </c>
      <c r="G6823" s="117" t="s">
        <v>577</v>
      </c>
      <c r="H6823" s="117" t="s">
        <v>578</v>
      </c>
      <c r="I6823" s="118" t="s">
        <v>398</v>
      </c>
      <c r="J6823" s="117">
        <v>8.9999999999999998E-4</v>
      </c>
      <c r="K6823" s="117">
        <v>0.9</v>
      </c>
      <c r="L6823" s="117" t="s">
        <v>398</v>
      </c>
      <c r="M6823" s="117">
        <v>0.31</v>
      </c>
      <c r="N6823" s="117" t="s">
        <v>596</v>
      </c>
      <c r="O6823" s="117" t="s">
        <v>579</v>
      </c>
      <c r="P6823" s="117">
        <v>1</v>
      </c>
      <c r="Q6823" s="117" t="s">
        <v>398</v>
      </c>
      <c r="R6823" s="117" t="s">
        <v>398</v>
      </c>
      <c r="S6823" s="117" t="s">
        <v>398</v>
      </c>
      <c r="T6823" s="117" t="s">
        <v>398</v>
      </c>
      <c r="U6823" s="117" t="s">
        <v>398</v>
      </c>
      <c r="V6823" s="117" t="s">
        <v>398</v>
      </c>
      <c r="W6823" s="123">
        <v>119</v>
      </c>
      <c r="X6823" s="123" t="s">
        <v>906</v>
      </c>
      <c r="Y6823" s="120">
        <v>43606</v>
      </c>
      <c r="Z6823" s="121">
        <v>0.41666666666666669</v>
      </c>
      <c r="AA6823" s="121">
        <v>0.52083333333333337</v>
      </c>
      <c r="AB6823" s="117" t="s">
        <v>726</v>
      </c>
      <c r="AC6823" s="119" t="s">
        <v>398</v>
      </c>
      <c r="AD6823" s="119" t="s">
        <v>398</v>
      </c>
    </row>
    <row r="6824" spans="1:30">
      <c r="A6824" s="117">
        <v>6823</v>
      </c>
      <c r="B6824" s="117" t="s">
        <v>71</v>
      </c>
      <c r="C6824" s="117" t="s">
        <v>5</v>
      </c>
      <c r="D6824" s="117" t="s">
        <v>727</v>
      </c>
      <c r="E6824" s="117">
        <v>6823</v>
      </c>
      <c r="F6824" s="117" t="s">
        <v>923</v>
      </c>
      <c r="G6824" s="117" t="s">
        <v>577</v>
      </c>
      <c r="H6824" s="117" t="s">
        <v>578</v>
      </c>
      <c r="I6824" s="118" t="s">
        <v>398</v>
      </c>
      <c r="J6824" s="117">
        <v>1.1999999999999999E-3</v>
      </c>
      <c r="K6824" s="117">
        <v>1</v>
      </c>
      <c r="L6824" s="117" t="s">
        <v>398</v>
      </c>
      <c r="M6824" s="117">
        <v>0.24</v>
      </c>
      <c r="N6824" s="123" t="s">
        <v>592</v>
      </c>
      <c r="O6824" s="117" t="s">
        <v>579</v>
      </c>
      <c r="P6824" s="117">
        <v>1</v>
      </c>
      <c r="Q6824" s="117" t="s">
        <v>398</v>
      </c>
      <c r="R6824" s="117" t="s">
        <v>398</v>
      </c>
      <c r="S6824" s="117" t="s">
        <v>398</v>
      </c>
      <c r="T6824" s="117" t="s">
        <v>398</v>
      </c>
      <c r="U6824" s="117" t="s">
        <v>398</v>
      </c>
      <c r="V6824" s="117" t="s">
        <v>398</v>
      </c>
      <c r="W6824" s="123">
        <v>119</v>
      </c>
      <c r="X6824" s="123" t="s">
        <v>906</v>
      </c>
      <c r="Y6824" s="120">
        <v>43606</v>
      </c>
      <c r="Z6824" s="121">
        <v>0.41666666666666669</v>
      </c>
      <c r="AA6824" s="121">
        <v>0.52083333333333337</v>
      </c>
      <c r="AB6824" s="117" t="s">
        <v>726</v>
      </c>
      <c r="AC6824" s="119" t="s">
        <v>398</v>
      </c>
      <c r="AD6824" s="119" t="s">
        <v>398</v>
      </c>
    </row>
    <row r="6825" spans="1:30">
      <c r="A6825" s="117">
        <v>6824</v>
      </c>
      <c r="B6825" s="117" t="s">
        <v>71</v>
      </c>
      <c r="C6825" s="117" t="s">
        <v>5</v>
      </c>
      <c r="D6825" s="117" t="s">
        <v>727</v>
      </c>
      <c r="E6825" s="117">
        <v>6824</v>
      </c>
      <c r="F6825" s="117" t="s">
        <v>923</v>
      </c>
      <c r="G6825" s="117" t="s">
        <v>577</v>
      </c>
      <c r="H6825" s="117" t="s">
        <v>578</v>
      </c>
      <c r="I6825" s="118" t="s">
        <v>398</v>
      </c>
      <c r="J6825" s="117">
        <v>1E-4</v>
      </c>
      <c r="K6825" s="117">
        <v>0.5</v>
      </c>
      <c r="L6825" s="117" t="s">
        <v>398</v>
      </c>
      <c r="M6825" s="117">
        <v>0.05</v>
      </c>
      <c r="N6825" s="117" t="s">
        <v>627</v>
      </c>
      <c r="O6825" s="117" t="s">
        <v>579</v>
      </c>
      <c r="P6825" s="117">
        <v>1</v>
      </c>
      <c r="Q6825" s="117" t="s">
        <v>398</v>
      </c>
      <c r="R6825" s="117" t="s">
        <v>398</v>
      </c>
      <c r="S6825" s="117" t="s">
        <v>398</v>
      </c>
      <c r="T6825" s="117" t="s">
        <v>398</v>
      </c>
      <c r="U6825" s="117" t="s">
        <v>398</v>
      </c>
      <c r="V6825" s="117" t="s">
        <v>398</v>
      </c>
      <c r="W6825" s="123">
        <v>119</v>
      </c>
      <c r="X6825" s="123" t="s">
        <v>906</v>
      </c>
      <c r="Y6825" s="120">
        <v>43606</v>
      </c>
      <c r="Z6825" s="121">
        <v>0.41666666666666669</v>
      </c>
      <c r="AA6825" s="121">
        <v>0.52083333333333337</v>
      </c>
      <c r="AB6825" s="117" t="s">
        <v>726</v>
      </c>
      <c r="AC6825" s="119" t="s">
        <v>398</v>
      </c>
      <c r="AD6825" s="119" t="s">
        <v>398</v>
      </c>
    </row>
    <row r="6826" spans="1:30">
      <c r="A6826" s="117">
        <v>6825</v>
      </c>
      <c r="B6826" s="117" t="s">
        <v>71</v>
      </c>
      <c r="C6826" s="117" t="s">
        <v>5</v>
      </c>
      <c r="D6826" s="117" t="s">
        <v>727</v>
      </c>
      <c r="E6826" s="117">
        <v>6825</v>
      </c>
      <c r="F6826" s="117" t="s">
        <v>923</v>
      </c>
      <c r="G6826" s="117" t="s">
        <v>577</v>
      </c>
      <c r="H6826" s="117" t="s">
        <v>578</v>
      </c>
      <c r="I6826" s="118" t="s">
        <v>398</v>
      </c>
      <c r="J6826" s="117">
        <v>1E-4</v>
      </c>
      <c r="K6826" s="117">
        <v>0.6</v>
      </c>
      <c r="L6826" s="117" t="s">
        <v>398</v>
      </c>
      <c r="M6826" s="117">
        <v>0.04</v>
      </c>
      <c r="N6826" s="117" t="s">
        <v>627</v>
      </c>
      <c r="O6826" s="117" t="s">
        <v>579</v>
      </c>
      <c r="P6826" s="117">
        <v>1</v>
      </c>
      <c r="Q6826" s="117" t="s">
        <v>398</v>
      </c>
      <c r="R6826" s="117" t="s">
        <v>398</v>
      </c>
      <c r="S6826" s="117" t="s">
        <v>398</v>
      </c>
      <c r="T6826" s="117" t="s">
        <v>398</v>
      </c>
      <c r="U6826" s="117" t="s">
        <v>398</v>
      </c>
      <c r="V6826" s="117" t="s">
        <v>398</v>
      </c>
      <c r="W6826" s="123">
        <v>119</v>
      </c>
      <c r="X6826" s="123" t="s">
        <v>906</v>
      </c>
      <c r="Y6826" s="120">
        <v>43606</v>
      </c>
      <c r="Z6826" s="121">
        <v>0.41666666666666669</v>
      </c>
      <c r="AA6826" s="121">
        <v>0.52083333333333337</v>
      </c>
      <c r="AB6826" s="117" t="s">
        <v>726</v>
      </c>
      <c r="AC6826" s="119" t="s">
        <v>398</v>
      </c>
      <c r="AD6826" s="119" t="s">
        <v>398</v>
      </c>
    </row>
    <row r="6827" spans="1:30">
      <c r="A6827" s="117">
        <v>6826</v>
      </c>
      <c r="B6827" s="117" t="s">
        <v>71</v>
      </c>
      <c r="C6827" s="117" t="s">
        <v>5</v>
      </c>
      <c r="D6827" s="117" t="s">
        <v>727</v>
      </c>
      <c r="E6827" s="117">
        <v>6826</v>
      </c>
      <c r="F6827" s="117" t="s">
        <v>924</v>
      </c>
      <c r="G6827" s="117" t="s">
        <v>577</v>
      </c>
      <c r="H6827" s="117" t="s">
        <v>578</v>
      </c>
      <c r="I6827" s="118" t="s">
        <v>398</v>
      </c>
      <c r="J6827" s="117">
        <v>1E-4</v>
      </c>
      <c r="K6827" s="117">
        <v>0.3</v>
      </c>
      <c r="L6827" s="117" t="s">
        <v>398</v>
      </c>
      <c r="M6827" s="117" t="s">
        <v>398</v>
      </c>
      <c r="N6827" s="117" t="s">
        <v>632</v>
      </c>
      <c r="O6827" s="117" t="s">
        <v>579</v>
      </c>
      <c r="P6827" s="117">
        <v>1</v>
      </c>
      <c r="Q6827" s="117" t="s">
        <v>398</v>
      </c>
      <c r="R6827" s="117" t="s">
        <v>398</v>
      </c>
      <c r="S6827" s="117" t="s">
        <v>398</v>
      </c>
      <c r="T6827" s="117" t="s">
        <v>398</v>
      </c>
      <c r="U6827" s="117" t="s">
        <v>398</v>
      </c>
      <c r="V6827" s="117" t="s">
        <v>398</v>
      </c>
      <c r="W6827" s="123">
        <v>120</v>
      </c>
      <c r="X6827" s="123" t="s">
        <v>906</v>
      </c>
      <c r="Y6827" s="120">
        <v>43606</v>
      </c>
      <c r="Z6827" s="121">
        <v>0.41666666666666669</v>
      </c>
      <c r="AA6827" s="121">
        <v>0.52083333333333337</v>
      </c>
      <c r="AB6827" s="117" t="s">
        <v>726</v>
      </c>
      <c r="AC6827" s="119" t="s">
        <v>398</v>
      </c>
      <c r="AD6827" s="119" t="s">
        <v>398</v>
      </c>
    </row>
    <row r="6828" spans="1:30">
      <c r="A6828" s="117">
        <v>6827</v>
      </c>
      <c r="B6828" s="117" t="s">
        <v>71</v>
      </c>
      <c r="C6828" s="117" t="s">
        <v>5</v>
      </c>
      <c r="D6828" s="117" t="s">
        <v>727</v>
      </c>
      <c r="E6828" s="117">
        <v>6827</v>
      </c>
      <c r="F6828" s="117" t="s">
        <v>924</v>
      </c>
      <c r="G6828" s="117" t="s">
        <v>591</v>
      </c>
      <c r="H6828" s="117" t="s">
        <v>598</v>
      </c>
      <c r="I6828" s="118" t="s">
        <v>398</v>
      </c>
      <c r="J6828" s="117" t="s">
        <v>398</v>
      </c>
      <c r="K6828" s="117">
        <v>0.1</v>
      </c>
      <c r="L6828" s="117">
        <v>0.1</v>
      </c>
      <c r="M6828" s="117" t="s">
        <v>398</v>
      </c>
      <c r="N6828" s="117" t="s">
        <v>585</v>
      </c>
      <c r="O6828" s="117" t="s">
        <v>579</v>
      </c>
      <c r="P6828" s="117">
        <v>1</v>
      </c>
      <c r="Q6828" s="117" t="s">
        <v>398</v>
      </c>
      <c r="R6828" s="117" t="s">
        <v>398</v>
      </c>
      <c r="S6828" s="117" t="s">
        <v>398</v>
      </c>
      <c r="T6828" s="117" t="s">
        <v>398</v>
      </c>
      <c r="U6828" s="117" t="s">
        <v>398</v>
      </c>
      <c r="V6828" s="117" t="s">
        <v>398</v>
      </c>
      <c r="W6828" s="123">
        <v>121</v>
      </c>
      <c r="X6828" s="123" t="s">
        <v>906</v>
      </c>
      <c r="Y6828" s="120">
        <v>43606</v>
      </c>
      <c r="Z6828" s="121">
        <v>0.41666666666666669</v>
      </c>
      <c r="AA6828" s="121">
        <v>0.52083333333333337</v>
      </c>
      <c r="AB6828" s="117" t="s">
        <v>726</v>
      </c>
      <c r="AC6828" s="119" t="s">
        <v>398</v>
      </c>
      <c r="AD6828" s="119" t="s">
        <v>398</v>
      </c>
    </row>
    <row r="6829" spans="1:30">
      <c r="A6829" s="117">
        <v>6828</v>
      </c>
      <c r="B6829" s="117" t="s">
        <v>71</v>
      </c>
      <c r="C6829" s="117" t="s">
        <v>5</v>
      </c>
      <c r="D6829" s="117" t="s">
        <v>727</v>
      </c>
      <c r="E6829" s="117">
        <v>6828</v>
      </c>
      <c r="F6829" s="117" t="s">
        <v>924</v>
      </c>
      <c r="G6829" s="117" t="s">
        <v>591</v>
      </c>
      <c r="H6829" s="117" t="s">
        <v>598</v>
      </c>
      <c r="I6829" s="118" t="s">
        <v>398</v>
      </c>
      <c r="J6829" s="117" t="s">
        <v>398</v>
      </c>
      <c r="K6829" s="117">
        <v>0.2</v>
      </c>
      <c r="L6829" s="117">
        <v>0.2</v>
      </c>
      <c r="M6829" s="117" t="s">
        <v>398</v>
      </c>
      <c r="N6829" s="117" t="s">
        <v>585</v>
      </c>
      <c r="O6829" s="117" t="s">
        <v>579</v>
      </c>
      <c r="P6829" s="117">
        <v>1</v>
      </c>
      <c r="Q6829" s="117" t="s">
        <v>398</v>
      </c>
      <c r="R6829" s="117" t="s">
        <v>398</v>
      </c>
      <c r="S6829" s="117" t="s">
        <v>398</v>
      </c>
      <c r="T6829" s="117" t="s">
        <v>398</v>
      </c>
      <c r="U6829" s="117" t="s">
        <v>398</v>
      </c>
      <c r="V6829" s="117" t="s">
        <v>398</v>
      </c>
      <c r="W6829" s="123">
        <v>121</v>
      </c>
      <c r="X6829" s="123" t="s">
        <v>906</v>
      </c>
      <c r="Y6829" s="120">
        <v>43606</v>
      </c>
      <c r="Z6829" s="121">
        <v>0.41666666666666669</v>
      </c>
      <c r="AA6829" s="121">
        <v>0.52083333333333337</v>
      </c>
      <c r="AB6829" s="117" t="s">
        <v>726</v>
      </c>
      <c r="AC6829" s="119" t="s">
        <v>398</v>
      </c>
      <c r="AD6829" s="119" t="s">
        <v>398</v>
      </c>
    </row>
    <row r="6830" spans="1:30">
      <c r="A6830" s="117">
        <v>6829</v>
      </c>
      <c r="B6830" s="117" t="s">
        <v>71</v>
      </c>
      <c r="C6830" s="117" t="s">
        <v>5</v>
      </c>
      <c r="D6830" s="117" t="s">
        <v>727</v>
      </c>
      <c r="E6830" s="117">
        <v>6829</v>
      </c>
      <c r="F6830" s="117" t="s">
        <v>924</v>
      </c>
      <c r="G6830" s="117" t="s">
        <v>591</v>
      </c>
      <c r="H6830" s="117" t="s">
        <v>598</v>
      </c>
      <c r="I6830" s="118" t="s">
        <v>398</v>
      </c>
      <c r="J6830" s="117" t="s">
        <v>398</v>
      </c>
      <c r="K6830" s="117">
        <v>0.4</v>
      </c>
      <c r="L6830" s="117">
        <v>0.1</v>
      </c>
      <c r="M6830" s="117" t="s">
        <v>398</v>
      </c>
      <c r="N6830" s="117" t="s">
        <v>632</v>
      </c>
      <c r="O6830" s="117" t="s">
        <v>579</v>
      </c>
      <c r="P6830" s="117">
        <v>1</v>
      </c>
      <c r="Q6830" s="117" t="s">
        <v>398</v>
      </c>
      <c r="R6830" s="117" t="s">
        <v>398</v>
      </c>
      <c r="S6830" s="117" t="s">
        <v>398</v>
      </c>
      <c r="T6830" s="117" t="s">
        <v>398</v>
      </c>
      <c r="U6830" s="117" t="s">
        <v>398</v>
      </c>
      <c r="V6830" s="117" t="s">
        <v>398</v>
      </c>
      <c r="W6830" s="123">
        <v>121</v>
      </c>
      <c r="X6830" s="123" t="s">
        <v>906</v>
      </c>
      <c r="Y6830" s="120">
        <v>43606</v>
      </c>
      <c r="Z6830" s="121">
        <v>0.41666666666666669</v>
      </c>
      <c r="AA6830" s="121">
        <v>0.52083333333333337</v>
      </c>
      <c r="AB6830" s="117" t="s">
        <v>726</v>
      </c>
      <c r="AC6830" s="119" t="s">
        <v>398</v>
      </c>
      <c r="AD6830" s="119" t="s">
        <v>398</v>
      </c>
    </row>
    <row r="6831" spans="1:30">
      <c r="A6831" s="117">
        <v>6830</v>
      </c>
      <c r="B6831" s="117" t="s">
        <v>71</v>
      </c>
      <c r="C6831" s="117" t="s">
        <v>5</v>
      </c>
      <c r="D6831" s="117" t="s">
        <v>727</v>
      </c>
      <c r="E6831" s="117">
        <v>6830</v>
      </c>
      <c r="F6831" s="117" t="s">
        <v>924</v>
      </c>
      <c r="G6831" s="117" t="s">
        <v>591</v>
      </c>
      <c r="H6831" s="117" t="s">
        <v>597</v>
      </c>
      <c r="I6831" s="118" t="s">
        <v>398</v>
      </c>
      <c r="J6831" s="117" t="s">
        <v>398</v>
      </c>
      <c r="K6831" s="117">
        <v>0.1</v>
      </c>
      <c r="L6831" s="117">
        <v>0.1</v>
      </c>
      <c r="M6831" s="117" t="s">
        <v>398</v>
      </c>
      <c r="N6831" s="123" t="s">
        <v>592</v>
      </c>
      <c r="O6831" s="117" t="s">
        <v>579</v>
      </c>
      <c r="P6831" s="117">
        <v>1</v>
      </c>
      <c r="Q6831" s="117" t="s">
        <v>398</v>
      </c>
      <c r="R6831" s="117" t="s">
        <v>398</v>
      </c>
      <c r="S6831" s="117" t="s">
        <v>398</v>
      </c>
      <c r="T6831" s="117" t="s">
        <v>398</v>
      </c>
      <c r="U6831" s="117" t="s">
        <v>398</v>
      </c>
      <c r="V6831" s="117" t="s">
        <v>398</v>
      </c>
      <c r="W6831" s="123">
        <v>121</v>
      </c>
      <c r="X6831" s="123" t="s">
        <v>906</v>
      </c>
      <c r="Y6831" s="120">
        <v>43606</v>
      </c>
      <c r="Z6831" s="121">
        <v>0.41666666666666669</v>
      </c>
      <c r="AA6831" s="121">
        <v>0.52083333333333337</v>
      </c>
      <c r="AB6831" s="117" t="s">
        <v>726</v>
      </c>
      <c r="AC6831" s="119" t="s">
        <v>398</v>
      </c>
      <c r="AD6831" s="119" t="s">
        <v>398</v>
      </c>
    </row>
    <row r="6832" spans="1:30">
      <c r="A6832" s="117">
        <v>6831</v>
      </c>
      <c r="B6832" s="117" t="s">
        <v>71</v>
      </c>
      <c r="C6832" s="117" t="s">
        <v>5</v>
      </c>
      <c r="D6832" s="117" t="s">
        <v>727</v>
      </c>
      <c r="E6832" s="117">
        <v>6831</v>
      </c>
      <c r="F6832" s="117" t="s">
        <v>924</v>
      </c>
      <c r="G6832" s="117" t="s">
        <v>591</v>
      </c>
      <c r="H6832" s="117" t="s">
        <v>597</v>
      </c>
      <c r="I6832" s="118" t="s">
        <v>398</v>
      </c>
      <c r="J6832" s="117" t="s">
        <v>398</v>
      </c>
      <c r="K6832" s="117">
        <v>0.1</v>
      </c>
      <c r="L6832" s="117">
        <v>0.1</v>
      </c>
      <c r="M6832" s="117" t="s">
        <v>398</v>
      </c>
      <c r="N6832" s="123" t="s">
        <v>592</v>
      </c>
      <c r="O6832" s="117" t="s">
        <v>579</v>
      </c>
      <c r="P6832" s="117">
        <v>1</v>
      </c>
      <c r="Q6832" s="117" t="s">
        <v>398</v>
      </c>
      <c r="R6832" s="117" t="s">
        <v>398</v>
      </c>
      <c r="S6832" s="117" t="s">
        <v>398</v>
      </c>
      <c r="T6832" s="117" t="s">
        <v>398</v>
      </c>
      <c r="U6832" s="117" t="s">
        <v>398</v>
      </c>
      <c r="V6832" s="117" t="s">
        <v>398</v>
      </c>
      <c r="W6832" s="123">
        <v>121</v>
      </c>
      <c r="X6832" s="123" t="s">
        <v>906</v>
      </c>
      <c r="Y6832" s="120">
        <v>43606</v>
      </c>
      <c r="Z6832" s="121">
        <v>0.41666666666666669</v>
      </c>
      <c r="AA6832" s="121">
        <v>0.52083333333333337</v>
      </c>
      <c r="AB6832" s="117" t="s">
        <v>726</v>
      </c>
      <c r="AC6832" s="119" t="s">
        <v>398</v>
      </c>
      <c r="AD6832" s="119" t="s">
        <v>398</v>
      </c>
    </row>
    <row r="6833" spans="1:30">
      <c r="A6833" s="117">
        <v>6832</v>
      </c>
      <c r="B6833" s="117" t="s">
        <v>71</v>
      </c>
      <c r="C6833" s="117" t="s">
        <v>5</v>
      </c>
      <c r="D6833" s="117" t="s">
        <v>727</v>
      </c>
      <c r="E6833" s="117">
        <v>6832</v>
      </c>
      <c r="F6833" s="117" t="s">
        <v>924</v>
      </c>
      <c r="G6833" s="117" t="s">
        <v>591</v>
      </c>
      <c r="H6833" s="117" t="s">
        <v>597</v>
      </c>
      <c r="I6833" s="118" t="s">
        <v>398</v>
      </c>
      <c r="J6833" s="117" t="s">
        <v>398</v>
      </c>
      <c r="K6833" s="117">
        <v>0.1</v>
      </c>
      <c r="L6833" s="117">
        <v>0.1</v>
      </c>
      <c r="M6833" s="117" t="s">
        <v>398</v>
      </c>
      <c r="N6833" s="123" t="s">
        <v>592</v>
      </c>
      <c r="O6833" s="117" t="s">
        <v>579</v>
      </c>
      <c r="P6833" s="117">
        <v>1</v>
      </c>
      <c r="Q6833" s="117" t="s">
        <v>398</v>
      </c>
      <c r="R6833" s="117" t="s">
        <v>398</v>
      </c>
      <c r="S6833" s="117" t="s">
        <v>398</v>
      </c>
      <c r="T6833" s="117" t="s">
        <v>398</v>
      </c>
      <c r="U6833" s="117" t="s">
        <v>398</v>
      </c>
      <c r="V6833" s="117" t="s">
        <v>398</v>
      </c>
      <c r="W6833" s="123">
        <v>121</v>
      </c>
      <c r="X6833" s="123" t="s">
        <v>906</v>
      </c>
      <c r="Y6833" s="120">
        <v>43606</v>
      </c>
      <c r="Z6833" s="121">
        <v>0.41666666666666669</v>
      </c>
      <c r="AA6833" s="121">
        <v>0.52083333333333337</v>
      </c>
      <c r="AB6833" s="117" t="s">
        <v>726</v>
      </c>
      <c r="AC6833" s="119" t="s">
        <v>398</v>
      </c>
      <c r="AD6833" s="119" t="s">
        <v>398</v>
      </c>
    </row>
    <row r="6834" spans="1:30">
      <c r="A6834" s="117">
        <v>6833</v>
      </c>
      <c r="B6834" s="117" t="s">
        <v>72</v>
      </c>
      <c r="C6834" s="117" t="s">
        <v>5</v>
      </c>
      <c r="D6834" s="117" t="s">
        <v>727</v>
      </c>
      <c r="E6834" s="117">
        <v>6833</v>
      </c>
      <c r="F6834" s="117" t="s">
        <v>923</v>
      </c>
      <c r="G6834" s="117" t="s">
        <v>591</v>
      </c>
      <c r="H6834" s="117" t="s">
        <v>597</v>
      </c>
      <c r="I6834" s="118" t="s">
        <v>398</v>
      </c>
      <c r="J6834" s="117">
        <v>5.1999999999999998E-3</v>
      </c>
      <c r="K6834" s="117">
        <v>0.5</v>
      </c>
      <c r="L6834" s="117">
        <v>0.4</v>
      </c>
      <c r="M6834" s="117">
        <v>0.87</v>
      </c>
      <c r="N6834" s="123" t="s">
        <v>592</v>
      </c>
      <c r="O6834" s="117" t="s">
        <v>579</v>
      </c>
      <c r="P6834" s="117">
        <v>1</v>
      </c>
      <c r="Q6834" s="117" t="s">
        <v>398</v>
      </c>
      <c r="R6834" s="117" t="s">
        <v>398</v>
      </c>
      <c r="S6834" s="117" t="s">
        <v>398</v>
      </c>
      <c r="T6834" s="117" t="s">
        <v>398</v>
      </c>
      <c r="U6834" s="117" t="s">
        <v>398</v>
      </c>
      <c r="V6834" s="117" t="s">
        <v>398</v>
      </c>
      <c r="W6834" s="123">
        <v>122</v>
      </c>
      <c r="X6834" s="123" t="s">
        <v>906</v>
      </c>
      <c r="Y6834" s="120">
        <v>43606</v>
      </c>
      <c r="Z6834" s="121">
        <v>0.52430555555555558</v>
      </c>
      <c r="AA6834" s="121">
        <v>0.59027777777777779</v>
      </c>
      <c r="AB6834" s="117" t="s">
        <v>726</v>
      </c>
      <c r="AC6834" s="119" t="s">
        <v>398</v>
      </c>
      <c r="AD6834" s="119" t="s">
        <v>398</v>
      </c>
    </row>
    <row r="6835" spans="1:30">
      <c r="A6835" s="117">
        <v>6834</v>
      </c>
      <c r="B6835" s="117" t="s">
        <v>72</v>
      </c>
      <c r="C6835" s="117" t="s">
        <v>5</v>
      </c>
      <c r="D6835" s="117" t="s">
        <v>727</v>
      </c>
      <c r="E6835" s="117">
        <v>6834</v>
      </c>
      <c r="F6835" s="117" t="s">
        <v>923</v>
      </c>
      <c r="G6835" s="117" t="s">
        <v>577</v>
      </c>
      <c r="H6835" s="117" t="s">
        <v>640</v>
      </c>
      <c r="I6835" s="118" t="s">
        <v>398</v>
      </c>
      <c r="J6835" s="117">
        <v>2.3999999999999998E-3</v>
      </c>
      <c r="K6835" s="117">
        <v>0.4</v>
      </c>
      <c r="L6835" s="117">
        <v>0.2</v>
      </c>
      <c r="M6835" s="117">
        <v>0.27</v>
      </c>
      <c r="N6835" s="117" t="s">
        <v>632</v>
      </c>
      <c r="O6835" s="117" t="s">
        <v>579</v>
      </c>
      <c r="P6835" s="117">
        <v>1</v>
      </c>
      <c r="Q6835" s="117" t="s">
        <v>398</v>
      </c>
      <c r="R6835" s="117" t="s">
        <v>398</v>
      </c>
      <c r="S6835" s="117" t="s">
        <v>398</v>
      </c>
      <c r="T6835" s="117" t="s">
        <v>398</v>
      </c>
      <c r="U6835" s="117" t="s">
        <v>398</v>
      </c>
      <c r="V6835" s="117" t="s">
        <v>398</v>
      </c>
      <c r="W6835" s="123">
        <v>123</v>
      </c>
      <c r="X6835" s="123" t="s">
        <v>906</v>
      </c>
      <c r="Y6835" s="120">
        <v>43606</v>
      </c>
      <c r="Z6835" s="121">
        <v>0.52430555555555558</v>
      </c>
      <c r="AA6835" s="121">
        <v>0.59027777777777779</v>
      </c>
      <c r="AB6835" s="117" t="s">
        <v>726</v>
      </c>
      <c r="AC6835" s="119" t="s">
        <v>398</v>
      </c>
      <c r="AD6835" s="119" t="s">
        <v>398</v>
      </c>
    </row>
    <row r="6836" spans="1:30">
      <c r="A6836" s="117">
        <v>6835</v>
      </c>
      <c r="B6836" s="117" t="s">
        <v>72</v>
      </c>
      <c r="C6836" s="117" t="s">
        <v>5</v>
      </c>
      <c r="D6836" s="117" t="s">
        <v>727</v>
      </c>
      <c r="E6836" s="117">
        <v>6835</v>
      </c>
      <c r="F6836" s="117" t="s">
        <v>923</v>
      </c>
      <c r="G6836" s="117" t="s">
        <v>611</v>
      </c>
      <c r="H6836" s="117" t="s">
        <v>612</v>
      </c>
      <c r="I6836" s="118" t="s">
        <v>398</v>
      </c>
      <c r="J6836" s="117">
        <v>2.0400000000000001E-2</v>
      </c>
      <c r="K6836" s="117">
        <v>0.4</v>
      </c>
      <c r="L6836" s="117">
        <v>0.3</v>
      </c>
      <c r="M6836" s="117">
        <v>2.56</v>
      </c>
      <c r="N6836" s="123" t="s">
        <v>592</v>
      </c>
      <c r="O6836" s="117" t="s">
        <v>686</v>
      </c>
      <c r="P6836" s="117">
        <v>1</v>
      </c>
      <c r="Q6836" s="117" t="s">
        <v>398</v>
      </c>
      <c r="R6836" s="117" t="s">
        <v>398</v>
      </c>
      <c r="S6836" s="117" t="s">
        <v>398</v>
      </c>
      <c r="T6836" s="117" t="s">
        <v>398</v>
      </c>
      <c r="U6836" s="117" t="s">
        <v>398</v>
      </c>
      <c r="V6836" s="117" t="s">
        <v>398</v>
      </c>
      <c r="W6836" s="123">
        <v>124</v>
      </c>
      <c r="X6836" s="123" t="s">
        <v>906</v>
      </c>
      <c r="Y6836" s="120">
        <v>43606</v>
      </c>
      <c r="Z6836" s="121">
        <v>0.52430555555555558</v>
      </c>
      <c r="AA6836" s="121">
        <v>0.59027777777777779</v>
      </c>
      <c r="AB6836" s="117" t="s">
        <v>726</v>
      </c>
      <c r="AC6836" s="119" t="s">
        <v>398</v>
      </c>
      <c r="AD6836" s="119" t="s">
        <v>398</v>
      </c>
    </row>
    <row r="6837" spans="1:30">
      <c r="A6837" s="117">
        <v>6836</v>
      </c>
      <c r="B6837" s="117" t="s">
        <v>72</v>
      </c>
      <c r="C6837" s="117" t="s">
        <v>5</v>
      </c>
      <c r="D6837" s="117" t="s">
        <v>727</v>
      </c>
      <c r="E6837" s="117">
        <v>6836</v>
      </c>
      <c r="F6837" s="117" t="s">
        <v>924</v>
      </c>
      <c r="G6837" s="117" t="s">
        <v>591</v>
      </c>
      <c r="H6837" s="117" t="s">
        <v>598</v>
      </c>
      <c r="I6837" s="118" t="s">
        <v>398</v>
      </c>
      <c r="J6837" s="117">
        <v>8.0000000000000004E-4</v>
      </c>
      <c r="K6837" s="117">
        <v>0.15</v>
      </c>
      <c r="L6837" s="117">
        <v>0.1</v>
      </c>
      <c r="M6837" s="117">
        <v>0.02</v>
      </c>
      <c r="N6837" s="117" t="s">
        <v>632</v>
      </c>
      <c r="O6837" s="117" t="s">
        <v>579</v>
      </c>
      <c r="P6837" s="117">
        <v>1</v>
      </c>
      <c r="Q6837" s="117" t="s">
        <v>398</v>
      </c>
      <c r="R6837" s="117" t="s">
        <v>398</v>
      </c>
      <c r="S6837" s="117" t="s">
        <v>398</v>
      </c>
      <c r="T6837" s="117" t="s">
        <v>398</v>
      </c>
      <c r="U6837" s="117" t="s">
        <v>398</v>
      </c>
      <c r="V6837" s="117" t="s">
        <v>398</v>
      </c>
      <c r="W6837" s="123">
        <v>125</v>
      </c>
      <c r="X6837" s="123" t="s">
        <v>906</v>
      </c>
      <c r="Y6837" s="120">
        <v>43606</v>
      </c>
      <c r="Z6837" s="121">
        <v>0.52430555555555558</v>
      </c>
      <c r="AA6837" s="121">
        <v>0.59027777777777779</v>
      </c>
      <c r="AB6837" s="117" t="s">
        <v>726</v>
      </c>
      <c r="AC6837" s="119" t="s">
        <v>398</v>
      </c>
      <c r="AD6837" s="119" t="s">
        <v>398</v>
      </c>
    </row>
    <row r="6838" spans="1:30">
      <c r="A6838" s="117">
        <v>6837</v>
      </c>
      <c r="B6838" s="117" t="s">
        <v>72</v>
      </c>
      <c r="C6838" s="117" t="s">
        <v>5</v>
      </c>
      <c r="D6838" s="117" t="s">
        <v>727</v>
      </c>
      <c r="E6838" s="117">
        <v>6837</v>
      </c>
      <c r="F6838" s="117" t="s">
        <v>924</v>
      </c>
      <c r="G6838" s="117" t="s">
        <v>591</v>
      </c>
      <c r="H6838" s="117" t="s">
        <v>598</v>
      </c>
      <c r="I6838" s="118" t="s">
        <v>398</v>
      </c>
      <c r="J6838" s="117">
        <v>1E-4</v>
      </c>
      <c r="K6838" s="117">
        <v>0.2</v>
      </c>
      <c r="L6838" s="117">
        <v>0.15</v>
      </c>
      <c r="M6838" s="117">
        <v>0.08</v>
      </c>
      <c r="N6838" s="117" t="s">
        <v>398</v>
      </c>
      <c r="O6838" s="117" t="s">
        <v>579</v>
      </c>
      <c r="P6838" s="117">
        <v>1</v>
      </c>
      <c r="Q6838" s="117" t="s">
        <v>398</v>
      </c>
      <c r="R6838" s="117" t="s">
        <v>398</v>
      </c>
      <c r="S6838" s="117" t="s">
        <v>398</v>
      </c>
      <c r="T6838" s="117" t="s">
        <v>398</v>
      </c>
      <c r="U6838" s="117" t="s">
        <v>398</v>
      </c>
      <c r="V6838" s="117" t="s">
        <v>398</v>
      </c>
      <c r="W6838" s="123">
        <v>125</v>
      </c>
      <c r="X6838" s="123" t="s">
        <v>906</v>
      </c>
      <c r="Y6838" s="120">
        <v>43606</v>
      </c>
      <c r="Z6838" s="121">
        <v>0.52430555555555558</v>
      </c>
      <c r="AA6838" s="121">
        <v>0.59027777777777779</v>
      </c>
      <c r="AB6838" s="117" t="s">
        <v>726</v>
      </c>
      <c r="AC6838" s="119" t="s">
        <v>398</v>
      </c>
      <c r="AD6838" s="119" t="s">
        <v>398</v>
      </c>
    </row>
    <row r="6839" spans="1:30">
      <c r="A6839" s="117">
        <v>6838</v>
      </c>
      <c r="B6839" s="117" t="s">
        <v>72</v>
      </c>
      <c r="C6839" s="117" t="s">
        <v>5</v>
      </c>
      <c r="D6839" s="117" t="s">
        <v>727</v>
      </c>
      <c r="E6839" s="117">
        <v>6838</v>
      </c>
      <c r="F6839" s="117" t="s">
        <v>924</v>
      </c>
      <c r="G6839" s="117" t="s">
        <v>591</v>
      </c>
      <c r="H6839" s="117" t="s">
        <v>598</v>
      </c>
      <c r="I6839" s="118" t="s">
        <v>398</v>
      </c>
      <c r="J6839" s="117">
        <v>1E-4</v>
      </c>
      <c r="K6839" s="117">
        <v>0.1</v>
      </c>
      <c r="L6839" s="117">
        <v>0.1</v>
      </c>
      <c r="M6839" s="117">
        <v>0.03</v>
      </c>
      <c r="N6839" s="117" t="s">
        <v>398</v>
      </c>
      <c r="O6839" s="117" t="s">
        <v>579</v>
      </c>
      <c r="P6839" s="117">
        <v>1</v>
      </c>
      <c r="Q6839" s="117" t="s">
        <v>398</v>
      </c>
      <c r="R6839" s="117" t="s">
        <v>398</v>
      </c>
      <c r="S6839" s="117" t="s">
        <v>398</v>
      </c>
      <c r="T6839" s="117" t="s">
        <v>398</v>
      </c>
      <c r="U6839" s="117" t="s">
        <v>398</v>
      </c>
      <c r="V6839" s="117" t="s">
        <v>398</v>
      </c>
      <c r="W6839" s="123">
        <v>125</v>
      </c>
      <c r="X6839" s="123" t="s">
        <v>906</v>
      </c>
      <c r="Y6839" s="120">
        <v>43606</v>
      </c>
      <c r="Z6839" s="121">
        <v>0.52430555555555558</v>
      </c>
      <c r="AA6839" s="121">
        <v>0.59027777777777779</v>
      </c>
      <c r="AB6839" s="117" t="s">
        <v>726</v>
      </c>
      <c r="AC6839" s="119" t="s">
        <v>398</v>
      </c>
      <c r="AD6839" s="119" t="s">
        <v>398</v>
      </c>
    </row>
    <row r="6840" spans="1:30">
      <c r="A6840" s="117">
        <v>6839</v>
      </c>
      <c r="B6840" s="117" t="s">
        <v>72</v>
      </c>
      <c r="C6840" s="117" t="s">
        <v>5</v>
      </c>
      <c r="D6840" s="117" t="s">
        <v>727</v>
      </c>
      <c r="E6840" s="117">
        <v>6839</v>
      </c>
      <c r="F6840" s="117" t="s">
        <v>924</v>
      </c>
      <c r="G6840" s="117" t="s">
        <v>591</v>
      </c>
      <c r="H6840" s="117" t="s">
        <v>598</v>
      </c>
      <c r="I6840" s="118" t="s">
        <v>398</v>
      </c>
      <c r="J6840" s="117">
        <v>1E-4</v>
      </c>
      <c r="K6840" s="117">
        <v>0.21</v>
      </c>
      <c r="L6840" s="117">
        <v>0.1</v>
      </c>
      <c r="M6840" s="117">
        <v>0.02</v>
      </c>
      <c r="N6840" s="117" t="s">
        <v>632</v>
      </c>
      <c r="O6840" s="117" t="s">
        <v>579</v>
      </c>
      <c r="P6840" s="117">
        <v>1</v>
      </c>
      <c r="Q6840" s="117" t="s">
        <v>398</v>
      </c>
      <c r="R6840" s="117" t="s">
        <v>398</v>
      </c>
      <c r="S6840" s="117" t="s">
        <v>398</v>
      </c>
      <c r="T6840" s="117" t="s">
        <v>398</v>
      </c>
      <c r="U6840" s="117" t="s">
        <v>398</v>
      </c>
      <c r="V6840" s="117" t="s">
        <v>398</v>
      </c>
      <c r="W6840" s="123">
        <v>125</v>
      </c>
      <c r="X6840" s="123" t="s">
        <v>906</v>
      </c>
      <c r="Y6840" s="120">
        <v>43606</v>
      </c>
      <c r="Z6840" s="121">
        <v>0.52430555555555558</v>
      </c>
      <c r="AA6840" s="121">
        <v>0.59027777777777779</v>
      </c>
      <c r="AB6840" s="117" t="s">
        <v>726</v>
      </c>
      <c r="AC6840" s="119" t="s">
        <v>398</v>
      </c>
      <c r="AD6840" s="119" t="s">
        <v>398</v>
      </c>
    </row>
    <row r="6841" spans="1:30">
      <c r="A6841" s="117">
        <v>6840</v>
      </c>
      <c r="B6841" s="117" t="s">
        <v>72</v>
      </c>
      <c r="C6841" s="117" t="s">
        <v>5</v>
      </c>
      <c r="D6841" s="117" t="s">
        <v>727</v>
      </c>
      <c r="E6841" s="117">
        <v>6840</v>
      </c>
      <c r="F6841" s="117" t="s">
        <v>924</v>
      </c>
      <c r="G6841" s="117" t="s">
        <v>577</v>
      </c>
      <c r="H6841" s="117" t="s">
        <v>578</v>
      </c>
      <c r="I6841" s="118" t="s">
        <v>398</v>
      </c>
      <c r="J6841" s="117">
        <v>4.8999999999999998E-3</v>
      </c>
      <c r="K6841" s="117">
        <v>0.4</v>
      </c>
      <c r="L6841" s="117">
        <v>0.05</v>
      </c>
      <c r="M6841" s="117">
        <v>0.25</v>
      </c>
      <c r="N6841" s="117" t="s">
        <v>398</v>
      </c>
      <c r="O6841" s="117" t="s">
        <v>579</v>
      </c>
      <c r="P6841" s="117">
        <v>1</v>
      </c>
      <c r="Q6841" s="117" t="s">
        <v>398</v>
      </c>
      <c r="R6841" s="117" t="s">
        <v>398</v>
      </c>
      <c r="S6841" s="117" t="s">
        <v>398</v>
      </c>
      <c r="T6841" s="117" t="s">
        <v>398</v>
      </c>
      <c r="U6841" s="117" t="s">
        <v>398</v>
      </c>
      <c r="V6841" s="117" t="s">
        <v>398</v>
      </c>
      <c r="W6841" s="123">
        <v>126</v>
      </c>
      <c r="X6841" s="123" t="s">
        <v>906</v>
      </c>
      <c r="Y6841" s="120">
        <v>43606</v>
      </c>
      <c r="Z6841" s="121">
        <v>0.52430555555555558</v>
      </c>
      <c r="AA6841" s="121">
        <v>0.59027777777777779</v>
      </c>
      <c r="AB6841" s="117" t="s">
        <v>726</v>
      </c>
      <c r="AC6841" s="119" t="s">
        <v>398</v>
      </c>
      <c r="AD6841" s="119" t="s">
        <v>398</v>
      </c>
    </row>
    <row r="6842" spans="1:30">
      <c r="A6842" s="117">
        <v>6841</v>
      </c>
      <c r="B6842" s="117" t="s">
        <v>72</v>
      </c>
      <c r="C6842" s="117" t="s">
        <v>5</v>
      </c>
      <c r="D6842" s="117" t="s">
        <v>727</v>
      </c>
      <c r="E6842" s="117">
        <v>6841</v>
      </c>
      <c r="F6842" s="117" t="s">
        <v>924</v>
      </c>
      <c r="G6842" s="117" t="s">
        <v>591</v>
      </c>
      <c r="H6842" s="117" t="s">
        <v>598</v>
      </c>
      <c r="I6842" s="118" t="s">
        <v>398</v>
      </c>
      <c r="J6842" s="117">
        <v>1E-4</v>
      </c>
      <c r="K6842" s="117">
        <v>0.1</v>
      </c>
      <c r="L6842" s="117">
        <v>0.1</v>
      </c>
      <c r="M6842" s="117">
        <v>0.08</v>
      </c>
      <c r="N6842" s="117" t="s">
        <v>398</v>
      </c>
      <c r="O6842" s="117" t="s">
        <v>579</v>
      </c>
      <c r="P6842" s="117">
        <v>1</v>
      </c>
      <c r="Q6842" s="117" t="s">
        <v>398</v>
      </c>
      <c r="R6842" s="117" t="s">
        <v>398</v>
      </c>
      <c r="S6842" s="117" t="s">
        <v>398</v>
      </c>
      <c r="T6842" s="117" t="s">
        <v>398</v>
      </c>
      <c r="U6842" s="117" t="s">
        <v>398</v>
      </c>
      <c r="V6842" s="117" t="s">
        <v>398</v>
      </c>
      <c r="W6842" s="123">
        <v>125</v>
      </c>
      <c r="X6842" s="123" t="s">
        <v>906</v>
      </c>
      <c r="Y6842" s="120">
        <v>43606</v>
      </c>
      <c r="Z6842" s="121">
        <v>0.52430555555555558</v>
      </c>
      <c r="AA6842" s="121">
        <v>0.59027777777777779</v>
      </c>
      <c r="AB6842" s="117" t="s">
        <v>726</v>
      </c>
      <c r="AC6842" s="119" t="s">
        <v>398</v>
      </c>
      <c r="AD6842" s="119" t="s">
        <v>398</v>
      </c>
    </row>
    <row r="6843" spans="1:30">
      <c r="A6843" s="117">
        <v>6842</v>
      </c>
      <c r="B6843" s="117" t="s">
        <v>72</v>
      </c>
      <c r="C6843" s="117" t="s">
        <v>5</v>
      </c>
      <c r="D6843" s="117" t="s">
        <v>727</v>
      </c>
      <c r="E6843" s="117">
        <v>6842</v>
      </c>
      <c r="F6843" s="117" t="s">
        <v>924</v>
      </c>
      <c r="G6843" s="117" t="s">
        <v>591</v>
      </c>
      <c r="H6843" s="117" t="s">
        <v>598</v>
      </c>
      <c r="I6843" s="118" t="s">
        <v>398</v>
      </c>
      <c r="J6843" s="117">
        <v>1E-4</v>
      </c>
      <c r="K6843" s="117">
        <v>0.2</v>
      </c>
      <c r="L6843" s="117">
        <v>0.15</v>
      </c>
      <c r="M6843" s="117">
        <v>0.02</v>
      </c>
      <c r="N6843" s="117" t="s">
        <v>398</v>
      </c>
      <c r="O6843" s="117" t="s">
        <v>579</v>
      </c>
      <c r="P6843" s="117">
        <v>1</v>
      </c>
      <c r="Q6843" s="117" t="s">
        <v>398</v>
      </c>
      <c r="R6843" s="117" t="s">
        <v>398</v>
      </c>
      <c r="S6843" s="117" t="s">
        <v>398</v>
      </c>
      <c r="T6843" s="117" t="s">
        <v>398</v>
      </c>
      <c r="U6843" s="117" t="s">
        <v>398</v>
      </c>
      <c r="V6843" s="117" t="s">
        <v>398</v>
      </c>
      <c r="W6843" s="123">
        <v>125</v>
      </c>
      <c r="X6843" s="123" t="s">
        <v>906</v>
      </c>
      <c r="Y6843" s="120">
        <v>43606</v>
      </c>
      <c r="Z6843" s="121">
        <v>0.52430555555555558</v>
      </c>
      <c r="AA6843" s="121">
        <v>0.59027777777777779</v>
      </c>
      <c r="AB6843" s="117" t="s">
        <v>726</v>
      </c>
      <c r="AC6843" s="119" t="s">
        <v>398</v>
      </c>
      <c r="AD6843" s="119" t="s">
        <v>398</v>
      </c>
    </row>
    <row r="6844" spans="1:30">
      <c r="A6844" s="117">
        <v>6843</v>
      </c>
      <c r="B6844" s="117" t="s">
        <v>72</v>
      </c>
      <c r="C6844" s="117" t="s">
        <v>5</v>
      </c>
      <c r="D6844" s="117" t="s">
        <v>727</v>
      </c>
      <c r="E6844" s="117">
        <v>6843</v>
      </c>
      <c r="F6844" s="117" t="s">
        <v>924</v>
      </c>
      <c r="G6844" s="117" t="s">
        <v>591</v>
      </c>
      <c r="H6844" s="117" t="s">
        <v>598</v>
      </c>
      <c r="I6844" s="118" t="s">
        <v>398</v>
      </c>
      <c r="J6844" s="117">
        <v>1E-4</v>
      </c>
      <c r="K6844" s="117">
        <v>0.05</v>
      </c>
      <c r="L6844" s="117">
        <v>0.03</v>
      </c>
      <c r="M6844" s="117">
        <v>0.02</v>
      </c>
      <c r="N6844" s="117" t="s">
        <v>398</v>
      </c>
      <c r="O6844" s="117" t="s">
        <v>579</v>
      </c>
      <c r="P6844" s="117">
        <v>1</v>
      </c>
      <c r="Q6844" s="117" t="s">
        <v>398</v>
      </c>
      <c r="R6844" s="117" t="s">
        <v>398</v>
      </c>
      <c r="S6844" s="117" t="s">
        <v>398</v>
      </c>
      <c r="T6844" s="117" t="s">
        <v>398</v>
      </c>
      <c r="U6844" s="117" t="s">
        <v>398</v>
      </c>
      <c r="V6844" s="117" t="s">
        <v>398</v>
      </c>
      <c r="W6844" s="123">
        <v>125</v>
      </c>
      <c r="X6844" s="123" t="s">
        <v>906</v>
      </c>
      <c r="Y6844" s="120">
        <v>43606</v>
      </c>
      <c r="Z6844" s="121">
        <v>0.52430555555555558</v>
      </c>
      <c r="AA6844" s="121">
        <v>0.59027777777777779</v>
      </c>
      <c r="AB6844" s="117" t="s">
        <v>726</v>
      </c>
      <c r="AC6844" s="119" t="s">
        <v>398</v>
      </c>
      <c r="AD6844" s="119" t="s">
        <v>398</v>
      </c>
    </row>
    <row r="6845" spans="1:30">
      <c r="A6845" s="117">
        <v>6844</v>
      </c>
      <c r="B6845" s="117" t="s">
        <v>72</v>
      </c>
      <c r="C6845" s="117" t="s">
        <v>5</v>
      </c>
      <c r="D6845" s="117" t="s">
        <v>727</v>
      </c>
      <c r="E6845" s="117">
        <v>6844</v>
      </c>
      <c r="F6845" s="117" t="s">
        <v>924</v>
      </c>
      <c r="G6845" s="117" t="s">
        <v>591</v>
      </c>
      <c r="H6845" s="117" t="s">
        <v>598</v>
      </c>
      <c r="I6845" s="118" t="s">
        <v>398</v>
      </c>
      <c r="J6845" s="117">
        <v>1E-4</v>
      </c>
      <c r="K6845" s="117">
        <v>0.1</v>
      </c>
      <c r="L6845" s="117">
        <v>0.02</v>
      </c>
      <c r="M6845" s="117">
        <v>0.02</v>
      </c>
      <c r="N6845" s="117" t="s">
        <v>632</v>
      </c>
      <c r="O6845" s="117" t="s">
        <v>579</v>
      </c>
      <c r="P6845" s="117">
        <v>1</v>
      </c>
      <c r="Q6845" s="117" t="s">
        <v>398</v>
      </c>
      <c r="R6845" s="117" t="s">
        <v>398</v>
      </c>
      <c r="S6845" s="117" t="s">
        <v>398</v>
      </c>
      <c r="T6845" s="117" t="s">
        <v>398</v>
      </c>
      <c r="U6845" s="117" t="s">
        <v>398</v>
      </c>
      <c r="V6845" s="117" t="s">
        <v>398</v>
      </c>
      <c r="W6845" s="123">
        <v>125</v>
      </c>
      <c r="X6845" s="123" t="s">
        <v>906</v>
      </c>
      <c r="Y6845" s="120">
        <v>43606</v>
      </c>
      <c r="Z6845" s="121">
        <v>0.52430555555555558</v>
      </c>
      <c r="AA6845" s="121">
        <v>0.59027777777777779</v>
      </c>
      <c r="AB6845" s="117" t="s">
        <v>726</v>
      </c>
      <c r="AC6845" s="119" t="s">
        <v>398</v>
      </c>
      <c r="AD6845" s="119" t="s">
        <v>398</v>
      </c>
    </row>
    <row r="6846" spans="1:30">
      <c r="A6846" s="117">
        <v>6845</v>
      </c>
      <c r="B6846" s="117" t="s">
        <v>73</v>
      </c>
      <c r="C6846" s="117" t="s">
        <v>5</v>
      </c>
      <c r="D6846" s="117" t="s">
        <v>727</v>
      </c>
      <c r="E6846" s="117">
        <v>6845</v>
      </c>
      <c r="F6846" s="117" t="s">
        <v>923</v>
      </c>
      <c r="G6846" s="117" t="s">
        <v>591</v>
      </c>
      <c r="H6846" s="117" t="s">
        <v>597</v>
      </c>
      <c r="I6846" s="118" t="s">
        <v>398</v>
      </c>
      <c r="J6846" s="117">
        <v>3.09E-2</v>
      </c>
      <c r="K6846" s="117">
        <v>0.6</v>
      </c>
      <c r="L6846" s="117">
        <v>0.6</v>
      </c>
      <c r="M6846" s="117">
        <v>1.34</v>
      </c>
      <c r="N6846" s="117" t="s">
        <v>585</v>
      </c>
      <c r="O6846" s="117" t="s">
        <v>579</v>
      </c>
      <c r="P6846" s="117">
        <v>1</v>
      </c>
      <c r="Q6846" s="117" t="s">
        <v>398</v>
      </c>
      <c r="R6846" s="117" t="s">
        <v>398</v>
      </c>
      <c r="S6846" s="117" t="s">
        <v>398</v>
      </c>
      <c r="T6846" s="117" t="s">
        <v>398</v>
      </c>
      <c r="U6846" s="117" t="s">
        <v>398</v>
      </c>
      <c r="V6846" s="117" t="s">
        <v>398</v>
      </c>
      <c r="W6846" s="123">
        <v>127</v>
      </c>
      <c r="X6846" s="123" t="s">
        <v>906</v>
      </c>
      <c r="Y6846" s="120">
        <v>43606</v>
      </c>
      <c r="Z6846" s="121">
        <v>0.59027777777777779</v>
      </c>
      <c r="AA6846" s="121">
        <v>0.63194444444444442</v>
      </c>
      <c r="AB6846" s="117" t="s">
        <v>726</v>
      </c>
      <c r="AC6846" s="119" t="s">
        <v>398</v>
      </c>
      <c r="AD6846" s="119" t="s">
        <v>398</v>
      </c>
    </row>
    <row r="6847" spans="1:30">
      <c r="A6847" s="117">
        <v>6846</v>
      </c>
      <c r="B6847" s="117" t="s">
        <v>74</v>
      </c>
      <c r="C6847" s="117" t="s">
        <v>5</v>
      </c>
      <c r="D6847" s="117" t="s">
        <v>727</v>
      </c>
      <c r="E6847" s="117">
        <v>6846</v>
      </c>
      <c r="F6847" s="117" t="s">
        <v>923</v>
      </c>
      <c r="G6847" s="117" t="s">
        <v>577</v>
      </c>
      <c r="H6847" s="117" t="s">
        <v>640</v>
      </c>
      <c r="I6847" s="118" t="s">
        <v>398</v>
      </c>
      <c r="J6847" s="117">
        <v>1E-4</v>
      </c>
      <c r="K6847" s="117">
        <v>0.8</v>
      </c>
      <c r="L6847" s="117" t="s">
        <v>398</v>
      </c>
      <c r="M6847" s="117">
        <v>0.16</v>
      </c>
      <c r="N6847" s="117" t="s">
        <v>632</v>
      </c>
      <c r="O6847" s="117" t="s">
        <v>579</v>
      </c>
      <c r="P6847" s="117">
        <v>1</v>
      </c>
      <c r="Q6847" s="117" t="s">
        <v>398</v>
      </c>
      <c r="R6847" s="117" t="s">
        <v>398</v>
      </c>
      <c r="S6847" s="117" t="s">
        <v>398</v>
      </c>
      <c r="T6847" s="117" t="s">
        <v>398</v>
      </c>
      <c r="U6847" s="117" t="s">
        <v>398</v>
      </c>
      <c r="V6847" s="117" t="s">
        <v>398</v>
      </c>
      <c r="W6847" s="123">
        <v>128</v>
      </c>
      <c r="X6847" s="123" t="s">
        <v>906</v>
      </c>
      <c r="Y6847" s="120">
        <v>43606</v>
      </c>
      <c r="Z6847" s="121">
        <v>0.63541666666666663</v>
      </c>
      <c r="AA6847" s="121">
        <v>0.68055555555555547</v>
      </c>
      <c r="AB6847" s="117" t="s">
        <v>726</v>
      </c>
      <c r="AC6847" s="119" t="s">
        <v>398</v>
      </c>
      <c r="AD6847" s="119" t="s">
        <v>398</v>
      </c>
    </row>
    <row r="6848" spans="1:30">
      <c r="A6848" s="117">
        <v>6847</v>
      </c>
      <c r="B6848" s="117" t="s">
        <v>74</v>
      </c>
      <c r="C6848" s="117" t="s">
        <v>5</v>
      </c>
      <c r="D6848" s="117" t="s">
        <v>727</v>
      </c>
      <c r="E6848" s="117">
        <v>6847</v>
      </c>
      <c r="F6848" s="117" t="s">
        <v>924</v>
      </c>
      <c r="G6848" s="117" t="s">
        <v>591</v>
      </c>
      <c r="H6848" s="117" t="s">
        <v>597</v>
      </c>
      <c r="I6848" s="118" t="s">
        <v>398</v>
      </c>
      <c r="J6848" s="117">
        <v>1E-4</v>
      </c>
      <c r="K6848" s="117">
        <v>0.2</v>
      </c>
      <c r="L6848" s="117">
        <v>0.1</v>
      </c>
      <c r="M6848" s="117">
        <v>0.26</v>
      </c>
      <c r="N6848" s="117" t="s">
        <v>632</v>
      </c>
      <c r="O6848" s="117" t="s">
        <v>579</v>
      </c>
      <c r="P6848" s="117">
        <v>1</v>
      </c>
      <c r="Q6848" s="117" t="s">
        <v>398</v>
      </c>
      <c r="R6848" s="117" t="s">
        <v>398</v>
      </c>
      <c r="S6848" s="117" t="s">
        <v>398</v>
      </c>
      <c r="T6848" s="117" t="s">
        <v>398</v>
      </c>
      <c r="U6848" s="117" t="s">
        <v>398</v>
      </c>
      <c r="V6848" s="117" t="s">
        <v>398</v>
      </c>
      <c r="W6848" s="123">
        <v>129</v>
      </c>
      <c r="X6848" s="123" t="s">
        <v>906</v>
      </c>
      <c r="Y6848" s="120">
        <v>43606</v>
      </c>
      <c r="Z6848" s="121">
        <v>0.63541666666666663</v>
      </c>
      <c r="AA6848" s="121">
        <v>0.68055555555555547</v>
      </c>
      <c r="AB6848" s="117" t="s">
        <v>726</v>
      </c>
      <c r="AC6848" s="119" t="s">
        <v>398</v>
      </c>
      <c r="AD6848" s="119" t="s">
        <v>398</v>
      </c>
    </row>
    <row r="6849" spans="1:30">
      <c r="A6849" s="117">
        <v>6848</v>
      </c>
      <c r="B6849" s="117" t="s">
        <v>74</v>
      </c>
      <c r="C6849" s="117" t="s">
        <v>5</v>
      </c>
      <c r="D6849" s="117" t="s">
        <v>727</v>
      </c>
      <c r="E6849" s="117">
        <v>6848</v>
      </c>
      <c r="F6849" s="117" t="s">
        <v>924</v>
      </c>
      <c r="G6849" s="117" t="s">
        <v>591</v>
      </c>
      <c r="H6849" s="117" t="s">
        <v>598</v>
      </c>
      <c r="I6849" s="118" t="s">
        <v>398</v>
      </c>
      <c r="J6849" s="117">
        <v>1E-4</v>
      </c>
      <c r="K6849" s="117">
        <v>0.1</v>
      </c>
      <c r="L6849" s="117">
        <v>0.05</v>
      </c>
      <c r="M6849" s="117">
        <v>0.02</v>
      </c>
      <c r="N6849" s="117" t="s">
        <v>585</v>
      </c>
      <c r="O6849" s="117" t="s">
        <v>579</v>
      </c>
      <c r="P6849" s="117">
        <v>1</v>
      </c>
      <c r="Q6849" s="117" t="s">
        <v>398</v>
      </c>
      <c r="R6849" s="117" t="s">
        <v>398</v>
      </c>
      <c r="S6849" s="117" t="s">
        <v>398</v>
      </c>
      <c r="T6849" s="117" t="s">
        <v>398</v>
      </c>
      <c r="U6849" s="117" t="s">
        <v>398</v>
      </c>
      <c r="V6849" s="117" t="s">
        <v>398</v>
      </c>
      <c r="W6849" s="123">
        <v>129</v>
      </c>
      <c r="X6849" s="123" t="s">
        <v>906</v>
      </c>
      <c r="Y6849" s="120">
        <v>43606</v>
      </c>
      <c r="Z6849" s="121">
        <v>0.63541666666666663</v>
      </c>
      <c r="AA6849" s="121">
        <v>0.68055555555555547</v>
      </c>
      <c r="AB6849" s="117" t="s">
        <v>726</v>
      </c>
      <c r="AC6849" s="119" t="s">
        <v>398</v>
      </c>
      <c r="AD6849" s="119" t="s">
        <v>398</v>
      </c>
    </row>
    <row r="6850" spans="1:30">
      <c r="A6850" s="117">
        <v>6849</v>
      </c>
      <c r="B6850" s="117" t="s">
        <v>75</v>
      </c>
      <c r="C6850" s="117" t="s">
        <v>5</v>
      </c>
      <c r="D6850" s="117" t="s">
        <v>727</v>
      </c>
      <c r="E6850" s="117">
        <v>6849</v>
      </c>
      <c r="F6850" s="117" t="s">
        <v>923</v>
      </c>
      <c r="G6850" s="117" t="s">
        <v>577</v>
      </c>
      <c r="H6850" s="117" t="s">
        <v>578</v>
      </c>
      <c r="I6850" s="118" t="s">
        <v>398</v>
      </c>
      <c r="J6850" s="117">
        <v>5.0000000000000001E-4</v>
      </c>
      <c r="K6850" s="117">
        <v>0.5</v>
      </c>
      <c r="L6850" s="117" t="s">
        <v>398</v>
      </c>
      <c r="M6850" s="117">
        <v>0.3</v>
      </c>
      <c r="N6850" s="117" t="s">
        <v>585</v>
      </c>
      <c r="O6850" s="117" t="s">
        <v>579</v>
      </c>
      <c r="P6850" s="117">
        <v>1</v>
      </c>
      <c r="Q6850" s="117" t="s">
        <v>398</v>
      </c>
      <c r="R6850" s="117" t="s">
        <v>398</v>
      </c>
      <c r="S6850" s="117" t="s">
        <v>398</v>
      </c>
      <c r="T6850" s="117" t="s">
        <v>398</v>
      </c>
      <c r="U6850" s="117" t="s">
        <v>398</v>
      </c>
      <c r="V6850" s="117" t="s">
        <v>398</v>
      </c>
      <c r="W6850" s="123">
        <v>130</v>
      </c>
      <c r="X6850" s="123" t="s">
        <v>906</v>
      </c>
      <c r="Y6850" s="120">
        <v>43607</v>
      </c>
      <c r="Z6850" s="121">
        <v>0.4375</v>
      </c>
      <c r="AA6850" s="121">
        <v>0.49305555555555558</v>
      </c>
      <c r="AB6850" s="117" t="s">
        <v>726</v>
      </c>
      <c r="AC6850" s="119" t="s">
        <v>398</v>
      </c>
      <c r="AD6850" s="119" t="s">
        <v>398</v>
      </c>
    </row>
    <row r="6851" spans="1:30">
      <c r="A6851" s="117">
        <v>6850</v>
      </c>
      <c r="B6851" s="117" t="s">
        <v>75</v>
      </c>
      <c r="C6851" s="117" t="s">
        <v>5</v>
      </c>
      <c r="D6851" s="117" t="s">
        <v>727</v>
      </c>
      <c r="E6851" s="117">
        <v>6850</v>
      </c>
      <c r="F6851" s="117" t="s">
        <v>923</v>
      </c>
      <c r="G6851" s="117" t="s">
        <v>577</v>
      </c>
      <c r="H6851" s="117" t="s">
        <v>578</v>
      </c>
      <c r="I6851" s="118" t="s">
        <v>398</v>
      </c>
      <c r="J6851" s="117">
        <v>4.0000000000000002E-4</v>
      </c>
      <c r="K6851" s="117">
        <v>0.6</v>
      </c>
      <c r="L6851" s="117" t="s">
        <v>398</v>
      </c>
      <c r="M6851" s="117">
        <v>0.28000000000000003</v>
      </c>
      <c r="N6851" s="117" t="s">
        <v>632</v>
      </c>
      <c r="O6851" s="117" t="s">
        <v>579</v>
      </c>
      <c r="P6851" s="117">
        <v>1</v>
      </c>
      <c r="Q6851" s="117" t="s">
        <v>398</v>
      </c>
      <c r="R6851" s="117" t="s">
        <v>398</v>
      </c>
      <c r="S6851" s="117" t="s">
        <v>398</v>
      </c>
      <c r="T6851" s="117" t="s">
        <v>398</v>
      </c>
      <c r="U6851" s="117" t="s">
        <v>398</v>
      </c>
      <c r="V6851" s="117" t="s">
        <v>398</v>
      </c>
      <c r="W6851" s="123">
        <v>130</v>
      </c>
      <c r="X6851" s="123" t="s">
        <v>906</v>
      </c>
      <c r="Y6851" s="120">
        <v>43607</v>
      </c>
      <c r="Z6851" s="121">
        <v>0.4375</v>
      </c>
      <c r="AA6851" s="121">
        <v>0.49305555555555558</v>
      </c>
      <c r="AB6851" s="117" t="s">
        <v>726</v>
      </c>
      <c r="AC6851" s="119" t="s">
        <v>398</v>
      </c>
      <c r="AD6851" s="119" t="s">
        <v>398</v>
      </c>
    </row>
    <row r="6852" spans="1:30">
      <c r="A6852" s="117">
        <v>6851</v>
      </c>
      <c r="B6852" s="117" t="s">
        <v>75</v>
      </c>
      <c r="C6852" s="117" t="s">
        <v>5</v>
      </c>
      <c r="D6852" s="117" t="s">
        <v>727</v>
      </c>
      <c r="E6852" s="117">
        <v>6851</v>
      </c>
      <c r="F6852" s="117" t="s">
        <v>924</v>
      </c>
      <c r="G6852" s="117" t="s">
        <v>577</v>
      </c>
      <c r="H6852" s="117" t="s">
        <v>578</v>
      </c>
      <c r="I6852" s="118" t="s">
        <v>398</v>
      </c>
      <c r="J6852" s="117" t="s">
        <v>398</v>
      </c>
      <c r="K6852" s="117">
        <v>0.5</v>
      </c>
      <c r="L6852" s="117" t="s">
        <v>398</v>
      </c>
      <c r="M6852" s="117">
        <v>0.35</v>
      </c>
      <c r="N6852" s="117" t="s">
        <v>632</v>
      </c>
      <c r="O6852" s="117" t="s">
        <v>579</v>
      </c>
      <c r="P6852" s="117">
        <v>1</v>
      </c>
      <c r="Q6852" s="117" t="s">
        <v>398</v>
      </c>
      <c r="R6852" s="117" t="s">
        <v>398</v>
      </c>
      <c r="S6852" s="117" t="s">
        <v>398</v>
      </c>
      <c r="T6852" s="117" t="s">
        <v>398</v>
      </c>
      <c r="U6852" s="117" t="s">
        <v>398</v>
      </c>
      <c r="V6852" s="117" t="s">
        <v>398</v>
      </c>
      <c r="W6852" s="123">
        <v>131</v>
      </c>
      <c r="X6852" s="123" t="s">
        <v>906</v>
      </c>
      <c r="Y6852" s="120">
        <v>43607</v>
      </c>
      <c r="Z6852" s="121">
        <v>0.4375</v>
      </c>
      <c r="AA6852" s="121">
        <v>0.49305555555555558</v>
      </c>
      <c r="AB6852" s="117" t="s">
        <v>726</v>
      </c>
      <c r="AC6852" s="119" t="s">
        <v>398</v>
      </c>
      <c r="AD6852" s="119" t="s">
        <v>398</v>
      </c>
    </row>
    <row r="6853" spans="1:30">
      <c r="A6853" s="117">
        <v>6852</v>
      </c>
      <c r="B6853" s="117" t="s">
        <v>75</v>
      </c>
      <c r="C6853" s="117" t="s">
        <v>5</v>
      </c>
      <c r="D6853" s="117" t="s">
        <v>727</v>
      </c>
      <c r="E6853" s="117">
        <v>6852</v>
      </c>
      <c r="F6853" s="117" t="s">
        <v>924</v>
      </c>
      <c r="G6853" s="117" t="s">
        <v>577</v>
      </c>
      <c r="H6853" s="117" t="s">
        <v>578</v>
      </c>
      <c r="I6853" s="118" t="s">
        <v>398</v>
      </c>
      <c r="J6853" s="117" t="s">
        <v>398</v>
      </c>
      <c r="K6853" s="117">
        <v>0.4</v>
      </c>
      <c r="L6853" s="117" t="s">
        <v>398</v>
      </c>
      <c r="M6853" s="117">
        <v>0.24</v>
      </c>
      <c r="N6853" s="117" t="s">
        <v>585</v>
      </c>
      <c r="O6853" s="117" t="s">
        <v>579</v>
      </c>
      <c r="P6853" s="117">
        <v>1</v>
      </c>
      <c r="Q6853" s="117" t="s">
        <v>398</v>
      </c>
      <c r="R6853" s="117" t="s">
        <v>398</v>
      </c>
      <c r="S6853" s="117" t="s">
        <v>398</v>
      </c>
      <c r="T6853" s="117" t="s">
        <v>398</v>
      </c>
      <c r="U6853" s="117" t="s">
        <v>398</v>
      </c>
      <c r="V6853" s="117" t="s">
        <v>398</v>
      </c>
      <c r="W6853" s="123">
        <v>131</v>
      </c>
      <c r="X6853" s="123" t="s">
        <v>906</v>
      </c>
      <c r="Y6853" s="120">
        <v>43607</v>
      </c>
      <c r="Z6853" s="121">
        <v>0.4375</v>
      </c>
      <c r="AA6853" s="121">
        <v>0.49305555555555558</v>
      </c>
      <c r="AB6853" s="117" t="s">
        <v>726</v>
      </c>
      <c r="AC6853" s="119" t="s">
        <v>398</v>
      </c>
      <c r="AD6853" s="119" t="s">
        <v>398</v>
      </c>
    </row>
    <row r="6854" spans="1:30">
      <c r="A6854" s="117">
        <v>6853</v>
      </c>
      <c r="B6854" s="117" t="s">
        <v>75</v>
      </c>
      <c r="C6854" s="117" t="s">
        <v>5</v>
      </c>
      <c r="D6854" s="117" t="s">
        <v>727</v>
      </c>
      <c r="E6854" s="117">
        <v>6853</v>
      </c>
      <c r="F6854" s="117" t="s">
        <v>924</v>
      </c>
      <c r="G6854" s="117" t="s">
        <v>577</v>
      </c>
      <c r="H6854" s="117" t="s">
        <v>578</v>
      </c>
      <c r="I6854" s="118" t="s">
        <v>398</v>
      </c>
      <c r="J6854" s="117" t="s">
        <v>398</v>
      </c>
      <c r="K6854" s="117">
        <v>0.4</v>
      </c>
      <c r="L6854" s="117" t="s">
        <v>398</v>
      </c>
      <c r="M6854" s="117">
        <v>0.28999999999999998</v>
      </c>
      <c r="N6854" s="117" t="s">
        <v>632</v>
      </c>
      <c r="O6854" s="117" t="s">
        <v>579</v>
      </c>
      <c r="P6854" s="117">
        <v>1</v>
      </c>
      <c r="Q6854" s="117" t="s">
        <v>398</v>
      </c>
      <c r="R6854" s="117" t="s">
        <v>398</v>
      </c>
      <c r="S6854" s="117" t="s">
        <v>398</v>
      </c>
      <c r="T6854" s="117" t="s">
        <v>398</v>
      </c>
      <c r="U6854" s="117" t="s">
        <v>398</v>
      </c>
      <c r="V6854" s="117" t="s">
        <v>398</v>
      </c>
      <c r="W6854" s="123">
        <v>131</v>
      </c>
      <c r="X6854" s="123" t="s">
        <v>906</v>
      </c>
      <c r="Y6854" s="120">
        <v>43607</v>
      </c>
      <c r="Z6854" s="121">
        <v>0.4375</v>
      </c>
      <c r="AA6854" s="121">
        <v>0.49305555555555558</v>
      </c>
      <c r="AB6854" s="117" t="s">
        <v>726</v>
      </c>
      <c r="AC6854" s="119" t="s">
        <v>398</v>
      </c>
      <c r="AD6854" s="119" t="s">
        <v>398</v>
      </c>
    </row>
    <row r="6855" spans="1:30">
      <c r="A6855" s="117">
        <v>6854</v>
      </c>
      <c r="B6855" s="117" t="s">
        <v>75</v>
      </c>
      <c r="C6855" s="117" t="s">
        <v>5</v>
      </c>
      <c r="D6855" s="117" t="s">
        <v>727</v>
      </c>
      <c r="E6855" s="117">
        <v>6854</v>
      </c>
      <c r="F6855" s="117" t="s">
        <v>924</v>
      </c>
      <c r="G6855" s="117" t="s">
        <v>577</v>
      </c>
      <c r="H6855" s="117" t="s">
        <v>578</v>
      </c>
      <c r="I6855" s="118" t="s">
        <v>398</v>
      </c>
      <c r="J6855" s="117" t="s">
        <v>398</v>
      </c>
      <c r="K6855" s="117">
        <v>0.4</v>
      </c>
      <c r="L6855" s="117" t="s">
        <v>398</v>
      </c>
      <c r="M6855" s="117">
        <v>0.24</v>
      </c>
      <c r="N6855" s="117" t="s">
        <v>632</v>
      </c>
      <c r="O6855" s="117" t="s">
        <v>579</v>
      </c>
      <c r="P6855" s="117">
        <v>1</v>
      </c>
      <c r="Q6855" s="117" t="s">
        <v>398</v>
      </c>
      <c r="R6855" s="117" t="s">
        <v>398</v>
      </c>
      <c r="S6855" s="117" t="s">
        <v>398</v>
      </c>
      <c r="T6855" s="117" t="s">
        <v>398</v>
      </c>
      <c r="U6855" s="117" t="s">
        <v>398</v>
      </c>
      <c r="V6855" s="117" t="s">
        <v>398</v>
      </c>
      <c r="W6855" s="123">
        <v>131</v>
      </c>
      <c r="X6855" s="123" t="s">
        <v>906</v>
      </c>
      <c r="Y6855" s="120">
        <v>43607</v>
      </c>
      <c r="Z6855" s="121">
        <v>0.4375</v>
      </c>
      <c r="AA6855" s="121">
        <v>0.49305555555555558</v>
      </c>
      <c r="AB6855" s="117" t="s">
        <v>726</v>
      </c>
      <c r="AC6855" s="119" t="s">
        <v>398</v>
      </c>
      <c r="AD6855" s="119" t="s">
        <v>398</v>
      </c>
    </row>
    <row r="6856" spans="1:30">
      <c r="A6856" s="117">
        <v>6855</v>
      </c>
      <c r="B6856" s="117" t="s">
        <v>75</v>
      </c>
      <c r="C6856" s="117" t="s">
        <v>5</v>
      </c>
      <c r="D6856" s="117" t="s">
        <v>727</v>
      </c>
      <c r="E6856" s="117">
        <v>6855</v>
      </c>
      <c r="F6856" s="117" t="s">
        <v>924</v>
      </c>
      <c r="G6856" s="117" t="s">
        <v>577</v>
      </c>
      <c r="H6856" s="117" t="s">
        <v>578</v>
      </c>
      <c r="I6856" s="118" t="s">
        <v>398</v>
      </c>
      <c r="J6856" s="117" t="s">
        <v>398</v>
      </c>
      <c r="K6856" s="117">
        <v>0.2</v>
      </c>
      <c r="L6856" s="117" t="s">
        <v>398</v>
      </c>
      <c r="M6856" s="117">
        <v>0.15</v>
      </c>
      <c r="N6856" s="117" t="s">
        <v>596</v>
      </c>
      <c r="O6856" s="117" t="s">
        <v>579</v>
      </c>
      <c r="P6856" s="117">
        <v>1</v>
      </c>
      <c r="Q6856" s="117" t="s">
        <v>398</v>
      </c>
      <c r="R6856" s="117" t="s">
        <v>398</v>
      </c>
      <c r="S6856" s="117" t="s">
        <v>398</v>
      </c>
      <c r="T6856" s="117" t="s">
        <v>398</v>
      </c>
      <c r="U6856" s="117" t="s">
        <v>398</v>
      </c>
      <c r="V6856" s="117" t="s">
        <v>398</v>
      </c>
      <c r="W6856" s="123">
        <v>131</v>
      </c>
      <c r="X6856" s="123" t="s">
        <v>906</v>
      </c>
      <c r="Y6856" s="120">
        <v>43607</v>
      </c>
      <c r="Z6856" s="121">
        <v>0.4375</v>
      </c>
      <c r="AA6856" s="121">
        <v>0.49305555555555558</v>
      </c>
      <c r="AB6856" s="117" t="s">
        <v>726</v>
      </c>
      <c r="AC6856" s="119" t="s">
        <v>398</v>
      </c>
      <c r="AD6856" s="119" t="s">
        <v>398</v>
      </c>
    </row>
    <row r="6857" spans="1:30">
      <c r="A6857" s="117">
        <v>6856</v>
      </c>
      <c r="B6857" s="117" t="s">
        <v>75</v>
      </c>
      <c r="C6857" s="117" t="s">
        <v>5</v>
      </c>
      <c r="D6857" s="117" t="s">
        <v>727</v>
      </c>
      <c r="E6857" s="117">
        <v>6856</v>
      </c>
      <c r="F6857" s="117" t="s">
        <v>924</v>
      </c>
      <c r="G6857" s="117" t="s">
        <v>577</v>
      </c>
      <c r="H6857" s="117" t="s">
        <v>578</v>
      </c>
      <c r="I6857" s="118" t="s">
        <v>398</v>
      </c>
      <c r="J6857" s="117" t="s">
        <v>398</v>
      </c>
      <c r="K6857" s="117">
        <v>0.5</v>
      </c>
      <c r="L6857" s="117" t="s">
        <v>398</v>
      </c>
      <c r="M6857" s="117">
        <v>0.19</v>
      </c>
      <c r="N6857" s="117" t="s">
        <v>585</v>
      </c>
      <c r="O6857" s="117" t="s">
        <v>579</v>
      </c>
      <c r="P6857" s="117">
        <v>1</v>
      </c>
      <c r="Q6857" s="117" t="s">
        <v>398</v>
      </c>
      <c r="R6857" s="117" t="s">
        <v>398</v>
      </c>
      <c r="S6857" s="117" t="s">
        <v>398</v>
      </c>
      <c r="T6857" s="117" t="s">
        <v>398</v>
      </c>
      <c r="U6857" s="117" t="s">
        <v>398</v>
      </c>
      <c r="V6857" s="117" t="s">
        <v>398</v>
      </c>
      <c r="W6857" s="123">
        <v>131</v>
      </c>
      <c r="X6857" s="123" t="s">
        <v>906</v>
      </c>
      <c r="Y6857" s="120">
        <v>43607</v>
      </c>
      <c r="Z6857" s="121">
        <v>0.4375</v>
      </c>
      <c r="AA6857" s="121">
        <v>0.49305555555555558</v>
      </c>
      <c r="AB6857" s="117" t="s">
        <v>726</v>
      </c>
      <c r="AC6857" s="119" t="s">
        <v>398</v>
      </c>
      <c r="AD6857" s="119" t="s">
        <v>398</v>
      </c>
    </row>
    <row r="6858" spans="1:30">
      <c r="A6858" s="117">
        <v>6857</v>
      </c>
      <c r="B6858" s="117" t="s">
        <v>75</v>
      </c>
      <c r="C6858" s="117" t="s">
        <v>5</v>
      </c>
      <c r="D6858" s="117" t="s">
        <v>727</v>
      </c>
      <c r="E6858" s="117">
        <v>6857</v>
      </c>
      <c r="F6858" s="117" t="s">
        <v>924</v>
      </c>
      <c r="G6858" s="117" t="s">
        <v>591</v>
      </c>
      <c r="H6858" s="117" t="s">
        <v>597</v>
      </c>
      <c r="I6858" s="118" t="s">
        <v>398</v>
      </c>
      <c r="J6858" s="117" t="s">
        <v>398</v>
      </c>
      <c r="K6858" s="117">
        <v>0.1</v>
      </c>
      <c r="L6858" s="117">
        <v>0.1</v>
      </c>
      <c r="M6858" s="117">
        <v>0.42</v>
      </c>
      <c r="N6858" s="117" t="s">
        <v>585</v>
      </c>
      <c r="O6858" s="117" t="s">
        <v>579</v>
      </c>
      <c r="P6858" s="117">
        <v>1</v>
      </c>
      <c r="Q6858" s="117" t="s">
        <v>398</v>
      </c>
      <c r="R6858" s="117" t="s">
        <v>398</v>
      </c>
      <c r="S6858" s="117" t="s">
        <v>398</v>
      </c>
      <c r="T6858" s="117" t="s">
        <v>398</v>
      </c>
      <c r="U6858" s="117" t="s">
        <v>398</v>
      </c>
      <c r="V6858" s="117" t="s">
        <v>398</v>
      </c>
      <c r="W6858" s="123">
        <v>132</v>
      </c>
      <c r="X6858" s="123" t="s">
        <v>906</v>
      </c>
      <c r="Y6858" s="120">
        <v>43607</v>
      </c>
      <c r="Z6858" s="121">
        <v>0.4375</v>
      </c>
      <c r="AA6858" s="121">
        <v>0.49305555555555558</v>
      </c>
      <c r="AB6858" s="117" t="s">
        <v>726</v>
      </c>
      <c r="AC6858" s="119" t="s">
        <v>398</v>
      </c>
      <c r="AD6858" s="119" t="s">
        <v>398</v>
      </c>
    </row>
    <row r="6859" spans="1:30">
      <c r="A6859" s="117">
        <v>6858</v>
      </c>
      <c r="B6859" s="117" t="s">
        <v>75</v>
      </c>
      <c r="C6859" s="117" t="s">
        <v>5</v>
      </c>
      <c r="D6859" s="117" t="s">
        <v>727</v>
      </c>
      <c r="E6859" s="117">
        <v>6858</v>
      </c>
      <c r="F6859" s="117" t="s">
        <v>924</v>
      </c>
      <c r="G6859" s="117" t="s">
        <v>591</v>
      </c>
      <c r="H6859" s="117" t="s">
        <v>597</v>
      </c>
      <c r="I6859" s="118" t="s">
        <v>398</v>
      </c>
      <c r="J6859" s="117" t="s">
        <v>398</v>
      </c>
      <c r="K6859" s="117">
        <v>0.2</v>
      </c>
      <c r="L6859" s="117">
        <v>0.1</v>
      </c>
      <c r="M6859" s="117">
        <v>0.28999999999999998</v>
      </c>
      <c r="N6859" s="117" t="s">
        <v>613</v>
      </c>
      <c r="O6859" s="117" t="s">
        <v>579</v>
      </c>
      <c r="P6859" s="117">
        <v>1</v>
      </c>
      <c r="Q6859" s="117" t="s">
        <v>398</v>
      </c>
      <c r="R6859" s="117" t="s">
        <v>398</v>
      </c>
      <c r="S6859" s="117" t="s">
        <v>398</v>
      </c>
      <c r="T6859" s="117" t="s">
        <v>398</v>
      </c>
      <c r="U6859" s="117" t="s">
        <v>398</v>
      </c>
      <c r="V6859" s="117" t="s">
        <v>398</v>
      </c>
      <c r="W6859" s="123">
        <v>132</v>
      </c>
      <c r="X6859" s="123" t="s">
        <v>906</v>
      </c>
      <c r="Y6859" s="120">
        <v>43607</v>
      </c>
      <c r="Z6859" s="121">
        <v>0.4375</v>
      </c>
      <c r="AA6859" s="121">
        <v>0.49305555555555558</v>
      </c>
      <c r="AB6859" s="117" t="s">
        <v>726</v>
      </c>
      <c r="AC6859" s="119" t="s">
        <v>398</v>
      </c>
      <c r="AD6859" s="119" t="s">
        <v>398</v>
      </c>
    </row>
    <row r="6860" spans="1:30">
      <c r="A6860" s="117">
        <v>6859</v>
      </c>
      <c r="B6860" s="117" t="s">
        <v>75</v>
      </c>
      <c r="C6860" s="117" t="s">
        <v>5</v>
      </c>
      <c r="D6860" s="117" t="s">
        <v>727</v>
      </c>
      <c r="E6860" s="117">
        <v>6859</v>
      </c>
      <c r="F6860" s="117" t="s">
        <v>924</v>
      </c>
      <c r="G6860" s="117" t="s">
        <v>591</v>
      </c>
      <c r="H6860" s="117" t="s">
        <v>579</v>
      </c>
      <c r="I6860" s="118" t="s">
        <v>398</v>
      </c>
      <c r="J6860" s="117" t="s">
        <v>398</v>
      </c>
      <c r="K6860" s="117">
        <v>0.2</v>
      </c>
      <c r="L6860" s="117">
        <v>0.1</v>
      </c>
      <c r="M6860" s="117">
        <v>0.05</v>
      </c>
      <c r="N6860" s="117" t="s">
        <v>585</v>
      </c>
      <c r="O6860" s="117" t="s">
        <v>579</v>
      </c>
      <c r="P6860" s="117">
        <v>1</v>
      </c>
      <c r="Q6860" s="117" t="s">
        <v>398</v>
      </c>
      <c r="R6860" s="117" t="s">
        <v>398</v>
      </c>
      <c r="S6860" s="117" t="s">
        <v>398</v>
      </c>
      <c r="T6860" s="117" t="s">
        <v>398</v>
      </c>
      <c r="U6860" s="117" t="s">
        <v>398</v>
      </c>
      <c r="V6860" s="117" t="s">
        <v>398</v>
      </c>
      <c r="W6860" s="123">
        <v>132</v>
      </c>
      <c r="X6860" s="123" t="s">
        <v>906</v>
      </c>
      <c r="Y6860" s="120">
        <v>43607</v>
      </c>
      <c r="Z6860" s="121">
        <v>0.4375</v>
      </c>
      <c r="AA6860" s="121">
        <v>0.49305555555555558</v>
      </c>
      <c r="AB6860" s="117" t="s">
        <v>726</v>
      </c>
      <c r="AC6860" s="119" t="s">
        <v>398</v>
      </c>
      <c r="AD6860" s="119" t="s">
        <v>398</v>
      </c>
    </row>
    <row r="6861" spans="1:30">
      <c r="A6861" s="117">
        <v>6860</v>
      </c>
      <c r="B6861" s="117" t="s">
        <v>76</v>
      </c>
      <c r="C6861" s="117" t="s">
        <v>5</v>
      </c>
      <c r="D6861" s="117" t="s">
        <v>727</v>
      </c>
      <c r="E6861" s="117">
        <v>6860</v>
      </c>
      <c r="F6861" s="196" t="s">
        <v>920</v>
      </c>
      <c r="G6861" s="117" t="s">
        <v>577</v>
      </c>
      <c r="H6861" s="117" t="s">
        <v>640</v>
      </c>
      <c r="I6861" s="118" t="s">
        <v>398</v>
      </c>
      <c r="J6861" s="117">
        <v>4.0000000000000002E-4</v>
      </c>
      <c r="K6861" s="117">
        <v>8</v>
      </c>
      <c r="L6861" s="117">
        <v>0.3</v>
      </c>
      <c r="M6861" s="117">
        <v>5.1999999999999998E-2</v>
      </c>
      <c r="N6861" s="117" t="s">
        <v>627</v>
      </c>
      <c r="O6861" s="117" t="s">
        <v>579</v>
      </c>
      <c r="P6861" s="117">
        <v>1</v>
      </c>
      <c r="Q6861" s="117" t="s">
        <v>398</v>
      </c>
      <c r="R6861" s="117" t="s">
        <v>398</v>
      </c>
      <c r="S6861" s="117" t="s">
        <v>398</v>
      </c>
      <c r="T6861" s="117" t="s">
        <v>398</v>
      </c>
      <c r="U6861" s="117" t="s">
        <v>398</v>
      </c>
      <c r="V6861" s="117" t="s">
        <v>398</v>
      </c>
      <c r="W6861" s="123">
        <v>133</v>
      </c>
      <c r="X6861" s="123" t="s">
        <v>906</v>
      </c>
      <c r="Y6861" s="120">
        <v>43607</v>
      </c>
      <c r="Z6861" s="121">
        <v>0.54166666666666663</v>
      </c>
      <c r="AA6861" s="121">
        <v>0.60416666666666663</v>
      </c>
      <c r="AB6861" s="117" t="s">
        <v>726</v>
      </c>
      <c r="AC6861" s="119" t="s">
        <v>398</v>
      </c>
      <c r="AD6861" s="119" t="s">
        <v>398</v>
      </c>
    </row>
    <row r="6862" spans="1:30">
      <c r="A6862" s="117">
        <v>6861</v>
      </c>
      <c r="B6862" s="117" t="s">
        <v>76</v>
      </c>
      <c r="C6862" s="117" t="s">
        <v>5</v>
      </c>
      <c r="D6862" s="117" t="s">
        <v>727</v>
      </c>
      <c r="E6862" s="117">
        <v>6861</v>
      </c>
      <c r="F6862" s="117" t="s">
        <v>922</v>
      </c>
      <c r="G6862" s="117" t="s">
        <v>577</v>
      </c>
      <c r="H6862" s="117" t="s">
        <v>578</v>
      </c>
      <c r="I6862" s="118" t="s">
        <v>398</v>
      </c>
      <c r="J6862" s="117">
        <v>0.10199999999999999</v>
      </c>
      <c r="K6862" s="117">
        <v>0.9</v>
      </c>
      <c r="L6862" s="117">
        <v>0.24</v>
      </c>
      <c r="M6862" s="117">
        <v>0.24</v>
      </c>
      <c r="N6862" s="117" t="s">
        <v>632</v>
      </c>
      <c r="O6862" s="117" t="s">
        <v>579</v>
      </c>
      <c r="P6862" s="117">
        <v>1</v>
      </c>
      <c r="Q6862" s="117" t="s">
        <v>398</v>
      </c>
      <c r="R6862" s="117" t="s">
        <v>398</v>
      </c>
      <c r="S6862" s="117" t="s">
        <v>398</v>
      </c>
      <c r="T6862" s="117" t="s">
        <v>398</v>
      </c>
      <c r="U6862" s="117" t="s">
        <v>398</v>
      </c>
      <c r="V6862" s="117" t="s">
        <v>398</v>
      </c>
      <c r="W6862" s="123">
        <v>133</v>
      </c>
      <c r="X6862" s="123" t="s">
        <v>906</v>
      </c>
      <c r="Y6862" s="120">
        <v>43607</v>
      </c>
      <c r="Z6862" s="121">
        <v>0.54166666666666663</v>
      </c>
      <c r="AA6862" s="121">
        <v>0.60416666666666663</v>
      </c>
      <c r="AB6862" s="117" t="s">
        <v>726</v>
      </c>
      <c r="AC6862" s="119" t="s">
        <v>398</v>
      </c>
      <c r="AD6862" s="119" t="s">
        <v>398</v>
      </c>
    </row>
    <row r="6863" spans="1:30">
      <c r="A6863" s="117">
        <v>6862</v>
      </c>
      <c r="B6863" s="117" t="s">
        <v>76</v>
      </c>
      <c r="C6863" s="117" t="s">
        <v>5</v>
      </c>
      <c r="D6863" s="117" t="s">
        <v>727</v>
      </c>
      <c r="E6863" s="117">
        <v>6862</v>
      </c>
      <c r="F6863" s="117" t="s">
        <v>923</v>
      </c>
      <c r="G6863" s="117" t="s">
        <v>577</v>
      </c>
      <c r="H6863" s="117" t="s">
        <v>578</v>
      </c>
      <c r="I6863" s="118" t="s">
        <v>398</v>
      </c>
      <c r="J6863" s="117">
        <v>1E-4</v>
      </c>
      <c r="K6863" s="117">
        <v>0.5</v>
      </c>
      <c r="L6863" s="117" t="s">
        <v>398</v>
      </c>
      <c r="M6863" s="117">
        <v>0.17</v>
      </c>
      <c r="N6863" s="117" t="s">
        <v>585</v>
      </c>
      <c r="O6863" s="117" t="s">
        <v>579</v>
      </c>
      <c r="P6863" s="117">
        <v>1</v>
      </c>
      <c r="Q6863" s="117" t="s">
        <v>398</v>
      </c>
      <c r="R6863" s="117" t="s">
        <v>398</v>
      </c>
      <c r="S6863" s="117" t="s">
        <v>398</v>
      </c>
      <c r="T6863" s="117" t="s">
        <v>398</v>
      </c>
      <c r="U6863" s="117" t="s">
        <v>398</v>
      </c>
      <c r="V6863" s="117" t="s">
        <v>398</v>
      </c>
      <c r="W6863" s="123">
        <v>134</v>
      </c>
      <c r="X6863" s="123" t="s">
        <v>906</v>
      </c>
      <c r="Y6863" s="120">
        <v>43607</v>
      </c>
      <c r="Z6863" s="121">
        <v>0.54166666666666663</v>
      </c>
      <c r="AA6863" s="121">
        <v>0.60416666666666663</v>
      </c>
      <c r="AB6863" s="117" t="s">
        <v>726</v>
      </c>
      <c r="AC6863" s="119" t="s">
        <v>398</v>
      </c>
      <c r="AD6863" s="119" t="s">
        <v>398</v>
      </c>
    </row>
    <row r="6864" spans="1:30">
      <c r="A6864" s="117">
        <v>6863</v>
      </c>
      <c r="B6864" s="117" t="s">
        <v>76</v>
      </c>
      <c r="C6864" s="117" t="s">
        <v>5</v>
      </c>
      <c r="D6864" s="117" t="s">
        <v>727</v>
      </c>
      <c r="E6864" s="117">
        <v>6863</v>
      </c>
      <c r="F6864" s="117" t="s">
        <v>923</v>
      </c>
      <c r="G6864" s="117" t="s">
        <v>591</v>
      </c>
      <c r="H6864" s="117" t="s">
        <v>597</v>
      </c>
      <c r="I6864" s="118" t="s">
        <v>398</v>
      </c>
      <c r="J6864" s="117">
        <v>4.7999999999999996E-3</v>
      </c>
      <c r="K6864" s="117">
        <v>0.5</v>
      </c>
      <c r="L6864" s="117">
        <v>0.4</v>
      </c>
      <c r="M6864" s="117">
        <v>0.76</v>
      </c>
      <c r="N6864" s="117" t="s">
        <v>585</v>
      </c>
      <c r="O6864" s="117" t="s">
        <v>579</v>
      </c>
      <c r="P6864" s="117">
        <v>1</v>
      </c>
      <c r="Q6864" s="117" t="s">
        <v>398</v>
      </c>
      <c r="R6864" s="117" t="s">
        <v>398</v>
      </c>
      <c r="S6864" s="117" t="s">
        <v>398</v>
      </c>
      <c r="T6864" s="117" t="s">
        <v>398</v>
      </c>
      <c r="U6864" s="117" t="s">
        <v>398</v>
      </c>
      <c r="V6864" s="117" t="s">
        <v>398</v>
      </c>
      <c r="W6864" s="123">
        <v>135</v>
      </c>
      <c r="X6864" s="123" t="s">
        <v>906</v>
      </c>
      <c r="Y6864" s="120">
        <v>43607</v>
      </c>
      <c r="Z6864" s="121">
        <v>0.54166666666666663</v>
      </c>
      <c r="AA6864" s="121">
        <v>0.60416666666666663</v>
      </c>
      <c r="AB6864" s="117" t="s">
        <v>726</v>
      </c>
      <c r="AC6864" s="119" t="s">
        <v>398</v>
      </c>
      <c r="AD6864" s="119" t="s">
        <v>398</v>
      </c>
    </row>
    <row r="6865" spans="1:30">
      <c r="A6865" s="117">
        <v>6864</v>
      </c>
      <c r="B6865" s="117" t="s">
        <v>76</v>
      </c>
      <c r="C6865" s="117" t="s">
        <v>5</v>
      </c>
      <c r="D6865" s="117" t="s">
        <v>727</v>
      </c>
      <c r="E6865" s="117">
        <v>6864</v>
      </c>
      <c r="F6865" s="117" t="s">
        <v>924</v>
      </c>
      <c r="G6865" s="117" t="s">
        <v>591</v>
      </c>
      <c r="H6865" s="117" t="s">
        <v>598</v>
      </c>
      <c r="I6865" s="118" t="s">
        <v>398</v>
      </c>
      <c r="J6865" s="117" t="s">
        <v>398</v>
      </c>
      <c r="K6865" s="117">
        <v>0.2</v>
      </c>
      <c r="L6865" s="117">
        <v>0.1</v>
      </c>
      <c r="M6865" s="117">
        <v>0.16</v>
      </c>
      <c r="N6865" s="117" t="s">
        <v>627</v>
      </c>
      <c r="O6865" s="117" t="s">
        <v>579</v>
      </c>
      <c r="P6865" s="117">
        <v>1</v>
      </c>
      <c r="Q6865" s="117" t="s">
        <v>398</v>
      </c>
      <c r="R6865" s="117" t="s">
        <v>398</v>
      </c>
      <c r="S6865" s="117" t="s">
        <v>398</v>
      </c>
      <c r="T6865" s="117" t="s">
        <v>398</v>
      </c>
      <c r="U6865" s="117" t="s">
        <v>398</v>
      </c>
      <c r="V6865" s="117" t="s">
        <v>398</v>
      </c>
      <c r="W6865" s="123">
        <v>136</v>
      </c>
      <c r="X6865" s="123" t="s">
        <v>906</v>
      </c>
      <c r="Y6865" s="120">
        <v>43607</v>
      </c>
      <c r="Z6865" s="121">
        <v>0.54166666666666663</v>
      </c>
      <c r="AA6865" s="121">
        <v>0.60416666666666663</v>
      </c>
      <c r="AB6865" s="117" t="s">
        <v>726</v>
      </c>
      <c r="AC6865" s="119" t="s">
        <v>398</v>
      </c>
      <c r="AD6865" s="119" t="s">
        <v>398</v>
      </c>
    </row>
    <row r="6866" spans="1:30">
      <c r="A6866" s="117">
        <v>6865</v>
      </c>
      <c r="B6866" s="117" t="s">
        <v>76</v>
      </c>
      <c r="C6866" s="117" t="s">
        <v>5</v>
      </c>
      <c r="D6866" s="117" t="s">
        <v>727</v>
      </c>
      <c r="E6866" s="117">
        <v>6865</v>
      </c>
      <c r="F6866" s="117" t="s">
        <v>924</v>
      </c>
      <c r="G6866" s="117" t="s">
        <v>591</v>
      </c>
      <c r="H6866" s="117" t="s">
        <v>597</v>
      </c>
      <c r="I6866" s="118" t="s">
        <v>398</v>
      </c>
      <c r="J6866" s="117" t="s">
        <v>398</v>
      </c>
      <c r="K6866" s="117">
        <v>0.1</v>
      </c>
      <c r="L6866" s="117">
        <v>0.1</v>
      </c>
      <c r="M6866" s="117" t="s">
        <v>398</v>
      </c>
      <c r="N6866" s="117" t="s">
        <v>398</v>
      </c>
      <c r="O6866" s="117" t="s">
        <v>579</v>
      </c>
      <c r="P6866" s="117">
        <v>1</v>
      </c>
      <c r="Q6866" s="117" t="s">
        <v>398</v>
      </c>
      <c r="R6866" s="117" t="s">
        <v>398</v>
      </c>
      <c r="S6866" s="117" t="s">
        <v>398</v>
      </c>
      <c r="T6866" s="117" t="s">
        <v>398</v>
      </c>
      <c r="U6866" s="117" t="s">
        <v>398</v>
      </c>
      <c r="V6866" s="117" t="s">
        <v>398</v>
      </c>
      <c r="W6866" s="123">
        <v>136</v>
      </c>
      <c r="X6866" s="123" t="s">
        <v>906</v>
      </c>
      <c r="Y6866" s="120">
        <v>43607</v>
      </c>
      <c r="Z6866" s="121">
        <v>0.54166666666666663</v>
      </c>
      <c r="AA6866" s="121">
        <v>0.60416666666666663</v>
      </c>
      <c r="AB6866" s="117" t="s">
        <v>726</v>
      </c>
      <c r="AC6866" s="119" t="s">
        <v>398</v>
      </c>
      <c r="AD6866" s="119" t="s">
        <v>398</v>
      </c>
    </row>
    <row r="6867" spans="1:30">
      <c r="A6867" s="117">
        <v>6866</v>
      </c>
      <c r="B6867" s="117" t="s">
        <v>76</v>
      </c>
      <c r="C6867" s="117" t="s">
        <v>5</v>
      </c>
      <c r="D6867" s="117" t="s">
        <v>727</v>
      </c>
      <c r="E6867" s="117">
        <v>6866</v>
      </c>
      <c r="F6867" s="117" t="s">
        <v>924</v>
      </c>
      <c r="G6867" s="117" t="s">
        <v>591</v>
      </c>
      <c r="H6867" s="117" t="s">
        <v>597</v>
      </c>
      <c r="I6867" s="118" t="s">
        <v>398</v>
      </c>
      <c r="J6867" s="117" t="s">
        <v>398</v>
      </c>
      <c r="K6867" s="117">
        <v>0.1</v>
      </c>
      <c r="L6867" s="117">
        <v>0.1</v>
      </c>
      <c r="M6867" s="117" t="s">
        <v>398</v>
      </c>
      <c r="N6867" s="117" t="s">
        <v>398</v>
      </c>
      <c r="O6867" s="117" t="s">
        <v>579</v>
      </c>
      <c r="P6867" s="117">
        <v>1</v>
      </c>
      <c r="Q6867" s="117" t="s">
        <v>398</v>
      </c>
      <c r="R6867" s="117" t="s">
        <v>398</v>
      </c>
      <c r="S6867" s="117" t="s">
        <v>398</v>
      </c>
      <c r="T6867" s="117" t="s">
        <v>398</v>
      </c>
      <c r="U6867" s="117" t="s">
        <v>398</v>
      </c>
      <c r="V6867" s="117" t="s">
        <v>398</v>
      </c>
      <c r="W6867" s="123">
        <v>136</v>
      </c>
      <c r="X6867" s="123" t="s">
        <v>906</v>
      </c>
      <c r="Y6867" s="120">
        <v>43607</v>
      </c>
      <c r="Z6867" s="121">
        <v>0.54166666666666663</v>
      </c>
      <c r="AA6867" s="121">
        <v>0.60416666666666663</v>
      </c>
      <c r="AB6867" s="117" t="s">
        <v>726</v>
      </c>
      <c r="AC6867" s="119" t="s">
        <v>398</v>
      </c>
      <c r="AD6867" s="119" t="s">
        <v>398</v>
      </c>
    </row>
    <row r="6868" spans="1:30">
      <c r="A6868" s="117">
        <v>6867</v>
      </c>
      <c r="B6868" s="117" t="s">
        <v>76</v>
      </c>
      <c r="C6868" s="117" t="s">
        <v>5</v>
      </c>
      <c r="D6868" s="117" t="s">
        <v>727</v>
      </c>
      <c r="E6868" s="117">
        <v>6867</v>
      </c>
      <c r="F6868" s="117" t="s">
        <v>924</v>
      </c>
      <c r="G6868" s="117" t="s">
        <v>591</v>
      </c>
      <c r="H6868" s="117" t="s">
        <v>597</v>
      </c>
      <c r="I6868" s="118" t="s">
        <v>398</v>
      </c>
      <c r="J6868" s="117" t="s">
        <v>398</v>
      </c>
      <c r="K6868" s="117">
        <v>0.1</v>
      </c>
      <c r="L6868" s="117">
        <v>0.1</v>
      </c>
      <c r="M6868" s="117" t="s">
        <v>398</v>
      </c>
      <c r="N6868" s="117" t="s">
        <v>398</v>
      </c>
      <c r="O6868" s="117" t="s">
        <v>579</v>
      </c>
      <c r="P6868" s="117">
        <v>1</v>
      </c>
      <c r="Q6868" s="117" t="s">
        <v>398</v>
      </c>
      <c r="R6868" s="117" t="s">
        <v>398</v>
      </c>
      <c r="S6868" s="117" t="s">
        <v>398</v>
      </c>
      <c r="T6868" s="117" t="s">
        <v>398</v>
      </c>
      <c r="U6868" s="117" t="s">
        <v>398</v>
      </c>
      <c r="V6868" s="117" t="s">
        <v>398</v>
      </c>
      <c r="W6868" s="123">
        <v>136</v>
      </c>
      <c r="X6868" s="123" t="s">
        <v>906</v>
      </c>
      <c r="Y6868" s="120">
        <v>43607</v>
      </c>
      <c r="Z6868" s="121">
        <v>0.54166666666666663</v>
      </c>
      <c r="AA6868" s="121">
        <v>0.60416666666666663</v>
      </c>
      <c r="AB6868" s="117" t="s">
        <v>726</v>
      </c>
      <c r="AC6868" s="119" t="s">
        <v>398</v>
      </c>
      <c r="AD6868" s="119" t="s">
        <v>398</v>
      </c>
    </row>
    <row r="6869" spans="1:30">
      <c r="A6869" s="117">
        <v>6868</v>
      </c>
      <c r="B6869" s="117" t="s">
        <v>76</v>
      </c>
      <c r="C6869" s="117" t="s">
        <v>5</v>
      </c>
      <c r="D6869" s="117" t="s">
        <v>727</v>
      </c>
      <c r="E6869" s="117">
        <v>6868</v>
      </c>
      <c r="F6869" s="117" t="s">
        <v>924</v>
      </c>
      <c r="G6869" s="117" t="s">
        <v>591</v>
      </c>
      <c r="H6869" s="117" t="s">
        <v>597</v>
      </c>
      <c r="I6869" s="118" t="s">
        <v>398</v>
      </c>
      <c r="J6869" s="117" t="s">
        <v>398</v>
      </c>
      <c r="K6869" s="117">
        <v>0.1</v>
      </c>
      <c r="L6869" s="117">
        <v>0.1</v>
      </c>
      <c r="M6869" s="117" t="s">
        <v>398</v>
      </c>
      <c r="N6869" s="117" t="s">
        <v>398</v>
      </c>
      <c r="O6869" s="117" t="s">
        <v>579</v>
      </c>
      <c r="P6869" s="117">
        <v>1</v>
      </c>
      <c r="Q6869" s="117" t="s">
        <v>398</v>
      </c>
      <c r="R6869" s="117" t="s">
        <v>398</v>
      </c>
      <c r="S6869" s="117" t="s">
        <v>398</v>
      </c>
      <c r="T6869" s="117" t="s">
        <v>398</v>
      </c>
      <c r="U6869" s="117" t="s">
        <v>398</v>
      </c>
      <c r="V6869" s="117" t="s">
        <v>398</v>
      </c>
      <c r="W6869" s="123">
        <v>136</v>
      </c>
      <c r="X6869" s="123" t="s">
        <v>906</v>
      </c>
      <c r="Y6869" s="120">
        <v>43607</v>
      </c>
      <c r="Z6869" s="121">
        <v>0.54166666666666663</v>
      </c>
      <c r="AA6869" s="121">
        <v>0.60416666666666663</v>
      </c>
      <c r="AB6869" s="117" t="s">
        <v>726</v>
      </c>
      <c r="AC6869" s="119" t="s">
        <v>398</v>
      </c>
      <c r="AD6869" s="119" t="s">
        <v>398</v>
      </c>
    </row>
    <row r="6870" spans="1:30">
      <c r="A6870" s="117">
        <v>6869</v>
      </c>
      <c r="B6870" s="117" t="s">
        <v>76</v>
      </c>
      <c r="C6870" s="117" t="s">
        <v>5</v>
      </c>
      <c r="D6870" s="117" t="s">
        <v>727</v>
      </c>
      <c r="E6870" s="117">
        <v>6869</v>
      </c>
      <c r="F6870" s="117" t="s">
        <v>924</v>
      </c>
      <c r="G6870" s="117" t="s">
        <v>591</v>
      </c>
      <c r="H6870" s="117" t="s">
        <v>598</v>
      </c>
      <c r="I6870" s="118" t="s">
        <v>398</v>
      </c>
      <c r="J6870" s="117" t="s">
        <v>398</v>
      </c>
      <c r="K6870" s="117">
        <v>0.2</v>
      </c>
      <c r="L6870" s="117">
        <v>0.1</v>
      </c>
      <c r="M6870" s="117" t="s">
        <v>398</v>
      </c>
      <c r="N6870" s="117" t="s">
        <v>398</v>
      </c>
      <c r="O6870" s="117" t="s">
        <v>579</v>
      </c>
      <c r="P6870" s="117">
        <v>1</v>
      </c>
      <c r="Q6870" s="117" t="s">
        <v>398</v>
      </c>
      <c r="R6870" s="117" t="s">
        <v>398</v>
      </c>
      <c r="S6870" s="117" t="s">
        <v>398</v>
      </c>
      <c r="T6870" s="117" t="s">
        <v>398</v>
      </c>
      <c r="U6870" s="117" t="s">
        <v>398</v>
      </c>
      <c r="V6870" s="117" t="s">
        <v>398</v>
      </c>
      <c r="W6870" s="123">
        <v>136</v>
      </c>
      <c r="X6870" s="123" t="s">
        <v>906</v>
      </c>
      <c r="Y6870" s="120">
        <v>43607</v>
      </c>
      <c r="Z6870" s="121">
        <v>0.54166666666666663</v>
      </c>
      <c r="AA6870" s="121">
        <v>0.60416666666666663</v>
      </c>
      <c r="AB6870" s="117" t="s">
        <v>726</v>
      </c>
      <c r="AC6870" s="119" t="s">
        <v>398</v>
      </c>
      <c r="AD6870" s="119" t="s">
        <v>398</v>
      </c>
    </row>
    <row r="6871" spans="1:30">
      <c r="A6871" s="117">
        <v>6870</v>
      </c>
      <c r="B6871" s="117" t="s">
        <v>76</v>
      </c>
      <c r="C6871" s="117" t="s">
        <v>5</v>
      </c>
      <c r="D6871" s="117" t="s">
        <v>727</v>
      </c>
      <c r="E6871" s="117">
        <v>6870</v>
      </c>
      <c r="F6871" s="117" t="s">
        <v>924</v>
      </c>
      <c r="G6871" s="117" t="s">
        <v>577</v>
      </c>
      <c r="H6871" s="117" t="s">
        <v>578</v>
      </c>
      <c r="I6871" s="118" t="s">
        <v>398</v>
      </c>
      <c r="J6871" s="117" t="s">
        <v>398</v>
      </c>
      <c r="K6871" s="117">
        <v>0.2</v>
      </c>
      <c r="L6871" s="117" t="s">
        <v>398</v>
      </c>
      <c r="M6871" s="117" t="s">
        <v>398</v>
      </c>
      <c r="N6871" s="117" t="s">
        <v>632</v>
      </c>
      <c r="O6871" s="117" t="s">
        <v>579</v>
      </c>
      <c r="P6871" s="117">
        <v>1</v>
      </c>
      <c r="Q6871" s="117" t="s">
        <v>398</v>
      </c>
      <c r="R6871" s="117" t="s">
        <v>398</v>
      </c>
      <c r="S6871" s="117" t="s">
        <v>398</v>
      </c>
      <c r="T6871" s="117" t="s">
        <v>398</v>
      </c>
      <c r="U6871" s="117" t="s">
        <v>398</v>
      </c>
      <c r="V6871" s="117" t="s">
        <v>398</v>
      </c>
      <c r="W6871" s="123">
        <v>137</v>
      </c>
      <c r="X6871" s="123" t="s">
        <v>906</v>
      </c>
      <c r="Y6871" s="120">
        <v>43607</v>
      </c>
      <c r="Z6871" s="121">
        <v>0.54166666666666663</v>
      </c>
      <c r="AA6871" s="121">
        <v>0.60416666666666663</v>
      </c>
      <c r="AB6871" s="117" t="s">
        <v>726</v>
      </c>
      <c r="AC6871" s="119" t="s">
        <v>398</v>
      </c>
      <c r="AD6871" s="119" t="s">
        <v>398</v>
      </c>
    </row>
    <row r="6872" spans="1:30">
      <c r="A6872" s="117">
        <v>6871</v>
      </c>
      <c r="B6872" s="117" t="s">
        <v>77</v>
      </c>
      <c r="C6872" s="117" t="s">
        <v>5</v>
      </c>
      <c r="D6872" s="117" t="s">
        <v>727</v>
      </c>
      <c r="E6872" s="117">
        <v>6871</v>
      </c>
      <c r="F6872" s="117" t="s">
        <v>923</v>
      </c>
      <c r="G6872" s="117" t="s">
        <v>591</v>
      </c>
      <c r="H6872" s="117" t="s">
        <v>597</v>
      </c>
      <c r="I6872" s="118" t="s">
        <v>398</v>
      </c>
      <c r="J6872" s="117">
        <v>1E-4</v>
      </c>
      <c r="K6872" s="117">
        <v>2.2999999999999998</v>
      </c>
      <c r="L6872" s="117">
        <v>0.1</v>
      </c>
      <c r="M6872" s="117">
        <v>0.43</v>
      </c>
      <c r="N6872" s="117" t="s">
        <v>585</v>
      </c>
      <c r="O6872" s="117" t="s">
        <v>579</v>
      </c>
      <c r="P6872" s="117">
        <v>1</v>
      </c>
      <c r="Q6872" s="117" t="s">
        <v>398</v>
      </c>
      <c r="R6872" s="117" t="s">
        <v>398</v>
      </c>
      <c r="S6872" s="117" t="s">
        <v>398</v>
      </c>
      <c r="T6872" s="117" t="s">
        <v>398</v>
      </c>
      <c r="U6872" s="117" t="s">
        <v>398</v>
      </c>
      <c r="V6872" s="117" t="s">
        <v>398</v>
      </c>
      <c r="W6872" s="123">
        <v>138</v>
      </c>
      <c r="X6872" s="123" t="s">
        <v>906</v>
      </c>
      <c r="Y6872" s="120">
        <v>43607</v>
      </c>
      <c r="Z6872" s="121">
        <v>0.60416666666666663</v>
      </c>
      <c r="AA6872" s="121">
        <v>0.66666666666666663</v>
      </c>
      <c r="AB6872" s="117" t="s">
        <v>726</v>
      </c>
      <c r="AC6872" s="119" t="s">
        <v>398</v>
      </c>
      <c r="AD6872" s="119" t="s">
        <v>398</v>
      </c>
    </row>
    <row r="6873" spans="1:30">
      <c r="A6873" s="117">
        <v>6872</v>
      </c>
      <c r="B6873" s="117" t="s">
        <v>77</v>
      </c>
      <c r="C6873" s="117" t="s">
        <v>5</v>
      </c>
      <c r="D6873" s="117" t="s">
        <v>727</v>
      </c>
      <c r="E6873" s="117">
        <v>6872</v>
      </c>
      <c r="F6873" s="117" t="s">
        <v>924</v>
      </c>
      <c r="G6873" s="117" t="s">
        <v>591</v>
      </c>
      <c r="H6873" s="117" t="s">
        <v>597</v>
      </c>
      <c r="I6873" s="118" t="s">
        <v>398</v>
      </c>
      <c r="J6873" s="117">
        <v>4.0000000000000002E-4</v>
      </c>
      <c r="K6873" s="117">
        <v>8.2000000000000003E-2</v>
      </c>
      <c r="L6873" s="117">
        <v>6.2E-2</v>
      </c>
      <c r="M6873" s="117">
        <v>0.81</v>
      </c>
      <c r="N6873" s="117" t="s">
        <v>585</v>
      </c>
      <c r="O6873" s="117" t="s">
        <v>579</v>
      </c>
      <c r="P6873" s="117">
        <v>1</v>
      </c>
      <c r="Q6873" s="117" t="s">
        <v>398</v>
      </c>
      <c r="R6873" s="117" t="s">
        <v>398</v>
      </c>
      <c r="S6873" s="117" t="s">
        <v>398</v>
      </c>
      <c r="T6873" s="117" t="s">
        <v>398</v>
      </c>
      <c r="U6873" s="117" t="s">
        <v>398</v>
      </c>
      <c r="V6873" s="117" t="s">
        <v>398</v>
      </c>
      <c r="W6873" s="123">
        <v>139</v>
      </c>
      <c r="X6873" s="123" t="s">
        <v>906</v>
      </c>
      <c r="Y6873" s="120">
        <v>43607</v>
      </c>
      <c r="Z6873" s="121">
        <v>0.60416666666666663</v>
      </c>
      <c r="AA6873" s="121">
        <v>0.66666666666666663</v>
      </c>
      <c r="AB6873" s="117" t="s">
        <v>726</v>
      </c>
      <c r="AC6873" s="119" t="s">
        <v>398</v>
      </c>
      <c r="AD6873" s="119" t="s">
        <v>398</v>
      </c>
    </row>
    <row r="6874" spans="1:30">
      <c r="A6874" s="117">
        <v>6873</v>
      </c>
      <c r="B6874" s="117" t="s">
        <v>78</v>
      </c>
      <c r="C6874" s="117" t="s">
        <v>5</v>
      </c>
      <c r="D6874" s="117" t="s">
        <v>727</v>
      </c>
      <c r="E6874" s="117">
        <v>6873</v>
      </c>
      <c r="F6874" s="117" t="s">
        <v>924</v>
      </c>
      <c r="G6874" s="117" t="s">
        <v>591</v>
      </c>
      <c r="H6874" s="117" t="s">
        <v>598</v>
      </c>
      <c r="I6874" s="118" t="s">
        <v>398</v>
      </c>
      <c r="J6874" s="117">
        <v>1E-4</v>
      </c>
      <c r="K6874" s="117">
        <v>0.4</v>
      </c>
      <c r="L6874" s="117" t="s">
        <v>398</v>
      </c>
      <c r="M6874" s="117">
        <v>0.01</v>
      </c>
      <c r="N6874" s="117" t="s">
        <v>632</v>
      </c>
      <c r="O6874" s="117" t="s">
        <v>579</v>
      </c>
      <c r="P6874" s="117">
        <v>1</v>
      </c>
      <c r="Q6874" s="117" t="s">
        <v>398</v>
      </c>
      <c r="R6874" s="117" t="s">
        <v>398</v>
      </c>
      <c r="S6874" s="117" t="s">
        <v>398</v>
      </c>
      <c r="T6874" s="117" t="s">
        <v>398</v>
      </c>
      <c r="U6874" s="117" t="s">
        <v>398</v>
      </c>
      <c r="V6874" s="117" t="s">
        <v>398</v>
      </c>
      <c r="W6874" s="123">
        <v>139</v>
      </c>
      <c r="X6874" s="123" t="s">
        <v>906</v>
      </c>
      <c r="Y6874" s="120">
        <v>43608</v>
      </c>
      <c r="Z6874" s="121">
        <v>0.5</v>
      </c>
      <c r="AA6874" s="121">
        <v>0.5625</v>
      </c>
      <c r="AB6874" s="117" t="s">
        <v>726</v>
      </c>
      <c r="AC6874" s="119" t="s">
        <v>398</v>
      </c>
      <c r="AD6874" s="119" t="s">
        <v>398</v>
      </c>
    </row>
    <row r="6875" spans="1:30">
      <c r="A6875" s="117">
        <v>6874</v>
      </c>
      <c r="B6875" s="117" t="s">
        <v>78</v>
      </c>
      <c r="C6875" s="117" t="s">
        <v>5</v>
      </c>
      <c r="D6875" s="117" t="s">
        <v>727</v>
      </c>
      <c r="E6875" s="117">
        <v>6874</v>
      </c>
      <c r="F6875" s="117" t="s">
        <v>924</v>
      </c>
      <c r="G6875" s="117" t="s">
        <v>577</v>
      </c>
      <c r="H6875" s="117" t="s">
        <v>578</v>
      </c>
      <c r="I6875" s="118" t="s">
        <v>398</v>
      </c>
      <c r="J6875" s="117">
        <v>1E-4</v>
      </c>
      <c r="K6875" s="117">
        <v>0.5</v>
      </c>
      <c r="L6875" s="117" t="s">
        <v>398</v>
      </c>
      <c r="M6875" s="117">
        <v>0.05</v>
      </c>
      <c r="N6875" s="117" t="s">
        <v>585</v>
      </c>
      <c r="O6875" s="117" t="s">
        <v>579</v>
      </c>
      <c r="P6875" s="117">
        <v>1</v>
      </c>
      <c r="Q6875" s="117" t="s">
        <v>398</v>
      </c>
      <c r="R6875" s="117" t="s">
        <v>398</v>
      </c>
      <c r="S6875" s="117" t="s">
        <v>398</v>
      </c>
      <c r="T6875" s="117" t="s">
        <v>398</v>
      </c>
      <c r="U6875" s="117" t="s">
        <v>398</v>
      </c>
      <c r="V6875" s="117" t="s">
        <v>398</v>
      </c>
      <c r="W6875" s="123">
        <v>140</v>
      </c>
      <c r="X6875" s="123" t="s">
        <v>906</v>
      </c>
      <c r="Y6875" s="120">
        <v>43608</v>
      </c>
      <c r="Z6875" s="121">
        <v>0.5</v>
      </c>
      <c r="AA6875" s="121">
        <v>0.5625</v>
      </c>
      <c r="AB6875" s="117" t="s">
        <v>726</v>
      </c>
      <c r="AC6875" s="119" t="s">
        <v>398</v>
      </c>
      <c r="AD6875" s="119" t="s">
        <v>398</v>
      </c>
    </row>
    <row r="6876" spans="1:30">
      <c r="A6876" s="117">
        <v>6875</v>
      </c>
      <c r="B6876" s="117" t="s">
        <v>78</v>
      </c>
      <c r="C6876" s="117" t="s">
        <v>5</v>
      </c>
      <c r="D6876" s="117" t="s">
        <v>727</v>
      </c>
      <c r="E6876" s="117">
        <v>6875</v>
      </c>
      <c r="F6876" s="117" t="s">
        <v>924</v>
      </c>
      <c r="G6876" s="117" t="s">
        <v>591</v>
      </c>
      <c r="H6876" s="117" t="s">
        <v>597</v>
      </c>
      <c r="I6876" s="118" t="s">
        <v>398</v>
      </c>
      <c r="J6876" s="117">
        <v>1E-4</v>
      </c>
      <c r="K6876" s="117">
        <v>0.15</v>
      </c>
      <c r="L6876" s="117">
        <v>0.1</v>
      </c>
      <c r="M6876" s="117">
        <v>0.14000000000000001</v>
      </c>
      <c r="N6876" s="123" t="s">
        <v>592</v>
      </c>
      <c r="O6876" s="117" t="s">
        <v>579</v>
      </c>
      <c r="P6876" s="117">
        <v>1</v>
      </c>
      <c r="Q6876" s="117" t="s">
        <v>398</v>
      </c>
      <c r="R6876" s="117" t="s">
        <v>398</v>
      </c>
      <c r="S6876" s="117" t="s">
        <v>398</v>
      </c>
      <c r="T6876" s="117" t="s">
        <v>398</v>
      </c>
      <c r="U6876" s="117" t="s">
        <v>398</v>
      </c>
      <c r="V6876" s="117" t="s">
        <v>398</v>
      </c>
      <c r="W6876" s="123">
        <v>141</v>
      </c>
      <c r="X6876" s="123" t="s">
        <v>906</v>
      </c>
      <c r="Y6876" s="120">
        <v>43608</v>
      </c>
      <c r="Z6876" s="121">
        <v>0.5</v>
      </c>
      <c r="AA6876" s="121">
        <v>0.5625</v>
      </c>
      <c r="AB6876" s="117" t="s">
        <v>726</v>
      </c>
      <c r="AC6876" s="119" t="s">
        <v>398</v>
      </c>
      <c r="AD6876" s="119" t="s">
        <v>398</v>
      </c>
    </row>
    <row r="6877" spans="1:30">
      <c r="A6877" s="117">
        <v>6876</v>
      </c>
      <c r="B6877" s="117" t="s">
        <v>413</v>
      </c>
      <c r="C6877" s="117" t="s">
        <v>5</v>
      </c>
      <c r="D6877" s="117" t="s">
        <v>44</v>
      </c>
      <c r="E6877" s="117">
        <v>6876</v>
      </c>
      <c r="F6877" s="117" t="s">
        <v>923</v>
      </c>
      <c r="G6877" s="117" t="s">
        <v>577</v>
      </c>
      <c r="H6877" s="117" t="s">
        <v>578</v>
      </c>
      <c r="I6877" s="118" t="s">
        <v>398</v>
      </c>
      <c r="J6877" s="117">
        <v>1E-4</v>
      </c>
      <c r="K6877" s="117">
        <v>1.2</v>
      </c>
      <c r="L6877" s="117" t="s">
        <v>398</v>
      </c>
      <c r="M6877" s="117">
        <v>0.13</v>
      </c>
      <c r="N6877" s="117" t="s">
        <v>585</v>
      </c>
      <c r="O6877" s="117" t="s">
        <v>579</v>
      </c>
      <c r="P6877" s="117">
        <v>1</v>
      </c>
      <c r="Q6877" s="117" t="s">
        <v>398</v>
      </c>
      <c r="R6877" s="117" t="s">
        <v>398</v>
      </c>
      <c r="S6877" s="117" t="s">
        <v>398</v>
      </c>
      <c r="T6877" s="117" t="s">
        <v>398</v>
      </c>
      <c r="U6877" s="117" t="s">
        <v>398</v>
      </c>
      <c r="V6877" s="117" t="s">
        <v>398</v>
      </c>
      <c r="W6877" s="123">
        <v>142</v>
      </c>
      <c r="X6877" s="123" t="s">
        <v>906</v>
      </c>
      <c r="Y6877" s="120">
        <v>43608</v>
      </c>
      <c r="Z6877" s="121">
        <v>0.56597222222222221</v>
      </c>
      <c r="AA6877" s="121">
        <v>0.65277777777777779</v>
      </c>
      <c r="AB6877" s="117" t="s">
        <v>726</v>
      </c>
      <c r="AC6877" s="119" t="s">
        <v>398</v>
      </c>
      <c r="AD6877" s="119" t="s">
        <v>398</v>
      </c>
    </row>
    <row r="6878" spans="1:30">
      <c r="A6878" s="117">
        <v>6877</v>
      </c>
      <c r="B6878" s="117" t="s">
        <v>413</v>
      </c>
      <c r="C6878" s="117" t="s">
        <v>5</v>
      </c>
      <c r="D6878" s="117" t="s">
        <v>44</v>
      </c>
      <c r="E6878" s="117">
        <v>6877</v>
      </c>
      <c r="F6878" s="117" t="s">
        <v>923</v>
      </c>
      <c r="G6878" s="117" t="s">
        <v>577</v>
      </c>
      <c r="H6878" s="117" t="s">
        <v>578</v>
      </c>
      <c r="I6878" s="118" t="s">
        <v>398</v>
      </c>
      <c r="J6878" s="117">
        <v>1E-4</v>
      </c>
      <c r="K6878" s="117">
        <v>0.9</v>
      </c>
      <c r="L6878" s="117" t="s">
        <v>398</v>
      </c>
      <c r="M6878" s="117">
        <v>0.04</v>
      </c>
      <c r="N6878" s="117" t="s">
        <v>585</v>
      </c>
      <c r="O6878" s="117" t="s">
        <v>579</v>
      </c>
      <c r="P6878" s="117">
        <v>1</v>
      </c>
      <c r="Q6878" s="117" t="s">
        <v>398</v>
      </c>
      <c r="R6878" s="117" t="s">
        <v>398</v>
      </c>
      <c r="S6878" s="117" t="s">
        <v>398</v>
      </c>
      <c r="T6878" s="117" t="s">
        <v>398</v>
      </c>
      <c r="U6878" s="117" t="s">
        <v>398</v>
      </c>
      <c r="V6878" s="117" t="s">
        <v>398</v>
      </c>
      <c r="W6878" s="123">
        <v>142</v>
      </c>
      <c r="X6878" s="123" t="s">
        <v>906</v>
      </c>
      <c r="Y6878" s="120">
        <v>43608</v>
      </c>
      <c r="Z6878" s="121">
        <v>0.56597222222222221</v>
      </c>
      <c r="AA6878" s="121">
        <v>0.65277777777777779</v>
      </c>
      <c r="AB6878" s="117" t="s">
        <v>726</v>
      </c>
      <c r="AC6878" s="119" t="s">
        <v>398</v>
      </c>
      <c r="AD6878" s="119" t="s">
        <v>398</v>
      </c>
    </row>
    <row r="6879" spans="1:30">
      <c r="A6879" s="117">
        <v>6878</v>
      </c>
      <c r="B6879" s="117" t="s">
        <v>413</v>
      </c>
      <c r="C6879" s="117" t="s">
        <v>5</v>
      </c>
      <c r="D6879" s="117" t="s">
        <v>44</v>
      </c>
      <c r="E6879" s="117">
        <v>6878</v>
      </c>
      <c r="F6879" s="117" t="s">
        <v>923</v>
      </c>
      <c r="G6879" s="117" t="s">
        <v>577</v>
      </c>
      <c r="H6879" s="117" t="s">
        <v>578</v>
      </c>
      <c r="I6879" s="118" t="s">
        <v>398</v>
      </c>
      <c r="J6879" s="117">
        <v>1E-4</v>
      </c>
      <c r="K6879" s="117">
        <v>0.5</v>
      </c>
      <c r="L6879" s="117" t="s">
        <v>398</v>
      </c>
      <c r="M6879" s="117">
        <v>0.02</v>
      </c>
      <c r="N6879" s="117" t="s">
        <v>632</v>
      </c>
      <c r="O6879" s="117" t="s">
        <v>579</v>
      </c>
      <c r="P6879" s="117">
        <v>1</v>
      </c>
      <c r="Q6879" s="117" t="s">
        <v>398</v>
      </c>
      <c r="R6879" s="117" t="s">
        <v>398</v>
      </c>
      <c r="S6879" s="117" t="s">
        <v>398</v>
      </c>
      <c r="T6879" s="117" t="s">
        <v>398</v>
      </c>
      <c r="U6879" s="117" t="s">
        <v>398</v>
      </c>
      <c r="V6879" s="117" t="s">
        <v>398</v>
      </c>
      <c r="W6879" s="123">
        <v>142</v>
      </c>
      <c r="X6879" s="123" t="s">
        <v>906</v>
      </c>
      <c r="Y6879" s="120">
        <v>43608</v>
      </c>
      <c r="Z6879" s="121">
        <v>0.56597222222222221</v>
      </c>
      <c r="AA6879" s="121">
        <v>0.65277777777777779</v>
      </c>
      <c r="AB6879" s="117" t="s">
        <v>726</v>
      </c>
      <c r="AC6879" s="119" t="s">
        <v>398</v>
      </c>
      <c r="AD6879" s="119" t="s">
        <v>398</v>
      </c>
    </row>
    <row r="6880" spans="1:30">
      <c r="A6880" s="117">
        <v>6879</v>
      </c>
      <c r="B6880" s="117" t="s">
        <v>413</v>
      </c>
      <c r="C6880" s="117" t="s">
        <v>5</v>
      </c>
      <c r="D6880" s="117" t="s">
        <v>44</v>
      </c>
      <c r="E6880" s="117">
        <v>6879</v>
      </c>
      <c r="F6880" s="117" t="s">
        <v>924</v>
      </c>
      <c r="G6880" s="117" t="s">
        <v>591</v>
      </c>
      <c r="H6880" s="117" t="s">
        <v>597</v>
      </c>
      <c r="I6880" s="118" t="s">
        <v>398</v>
      </c>
      <c r="J6880" s="117" t="s">
        <v>398</v>
      </c>
      <c r="K6880" s="117">
        <v>0.1</v>
      </c>
      <c r="L6880" s="117">
        <v>0.1</v>
      </c>
      <c r="M6880" s="117" t="s">
        <v>398</v>
      </c>
      <c r="N6880" s="117" t="s">
        <v>632</v>
      </c>
      <c r="O6880" s="117" t="s">
        <v>579</v>
      </c>
      <c r="P6880" s="117">
        <v>1</v>
      </c>
      <c r="Q6880" s="117" t="s">
        <v>398</v>
      </c>
      <c r="R6880" s="117" t="s">
        <v>398</v>
      </c>
      <c r="S6880" s="117" t="s">
        <v>398</v>
      </c>
      <c r="T6880" s="117" t="s">
        <v>398</v>
      </c>
      <c r="U6880" s="117" t="s">
        <v>398</v>
      </c>
      <c r="V6880" s="117" t="s">
        <v>398</v>
      </c>
      <c r="W6880" s="123">
        <v>143</v>
      </c>
      <c r="X6880" s="123" t="s">
        <v>906</v>
      </c>
      <c r="Y6880" s="120">
        <v>43608</v>
      </c>
      <c r="Z6880" s="121">
        <v>0.56597222222222221</v>
      </c>
      <c r="AA6880" s="121">
        <v>0.65277777777777779</v>
      </c>
      <c r="AB6880" s="117" t="s">
        <v>726</v>
      </c>
      <c r="AC6880" s="119" t="s">
        <v>398</v>
      </c>
      <c r="AD6880" s="119" t="s">
        <v>398</v>
      </c>
    </row>
    <row r="6881" spans="1:30">
      <c r="A6881" s="117">
        <v>6880</v>
      </c>
      <c r="B6881" s="117" t="s">
        <v>413</v>
      </c>
      <c r="C6881" s="117" t="s">
        <v>5</v>
      </c>
      <c r="D6881" s="117" t="s">
        <v>44</v>
      </c>
      <c r="E6881" s="117">
        <v>6880</v>
      </c>
      <c r="F6881" s="117" t="s">
        <v>924</v>
      </c>
      <c r="G6881" s="117" t="s">
        <v>591</v>
      </c>
      <c r="H6881" s="117" t="s">
        <v>597</v>
      </c>
      <c r="I6881" s="118" t="s">
        <v>398</v>
      </c>
      <c r="J6881" s="117" t="s">
        <v>398</v>
      </c>
      <c r="K6881" s="117">
        <v>0.2</v>
      </c>
      <c r="L6881" s="117">
        <v>0.1</v>
      </c>
      <c r="M6881" s="117" t="s">
        <v>398</v>
      </c>
      <c r="N6881" s="117" t="s">
        <v>585</v>
      </c>
      <c r="O6881" s="117" t="s">
        <v>579</v>
      </c>
      <c r="P6881" s="117">
        <v>1</v>
      </c>
      <c r="Q6881" s="117" t="s">
        <v>398</v>
      </c>
      <c r="R6881" s="117" t="s">
        <v>398</v>
      </c>
      <c r="S6881" s="117" t="s">
        <v>398</v>
      </c>
      <c r="T6881" s="117" t="s">
        <v>398</v>
      </c>
      <c r="U6881" s="117" t="s">
        <v>398</v>
      </c>
      <c r="V6881" s="117" t="s">
        <v>398</v>
      </c>
      <c r="W6881" s="123">
        <v>143</v>
      </c>
      <c r="X6881" s="123" t="s">
        <v>906</v>
      </c>
      <c r="Y6881" s="120">
        <v>43608</v>
      </c>
      <c r="Z6881" s="121">
        <v>0.56597222222222221</v>
      </c>
      <c r="AA6881" s="121">
        <v>0.65277777777777779</v>
      </c>
      <c r="AB6881" s="117" t="s">
        <v>726</v>
      </c>
      <c r="AC6881" s="119" t="s">
        <v>398</v>
      </c>
      <c r="AD6881" s="119" t="s">
        <v>398</v>
      </c>
    </row>
    <row r="6882" spans="1:30">
      <c r="A6882" s="117">
        <v>6881</v>
      </c>
      <c r="B6882" s="117" t="s">
        <v>413</v>
      </c>
      <c r="C6882" s="117" t="s">
        <v>5</v>
      </c>
      <c r="D6882" s="117" t="s">
        <v>44</v>
      </c>
      <c r="E6882" s="117">
        <v>6881</v>
      </c>
      <c r="F6882" s="117" t="s">
        <v>924</v>
      </c>
      <c r="G6882" s="117" t="s">
        <v>591</v>
      </c>
      <c r="H6882" s="117" t="s">
        <v>597</v>
      </c>
      <c r="I6882" s="118" t="s">
        <v>398</v>
      </c>
      <c r="J6882" s="117" t="s">
        <v>398</v>
      </c>
      <c r="K6882" s="117">
        <v>0.05</v>
      </c>
      <c r="L6882" s="117">
        <v>0.05</v>
      </c>
      <c r="M6882" s="117" t="s">
        <v>398</v>
      </c>
      <c r="N6882" s="117" t="s">
        <v>632</v>
      </c>
      <c r="O6882" s="117" t="s">
        <v>579</v>
      </c>
      <c r="P6882" s="117">
        <v>1</v>
      </c>
      <c r="Q6882" s="117" t="s">
        <v>398</v>
      </c>
      <c r="R6882" s="117" t="s">
        <v>398</v>
      </c>
      <c r="S6882" s="117" t="s">
        <v>398</v>
      </c>
      <c r="T6882" s="117" t="s">
        <v>398</v>
      </c>
      <c r="U6882" s="117" t="s">
        <v>398</v>
      </c>
      <c r="V6882" s="117" t="s">
        <v>398</v>
      </c>
      <c r="W6882" s="123">
        <v>143</v>
      </c>
      <c r="X6882" s="123" t="s">
        <v>906</v>
      </c>
      <c r="Y6882" s="120">
        <v>43608</v>
      </c>
      <c r="Z6882" s="121">
        <v>0.56597222222222221</v>
      </c>
      <c r="AA6882" s="121">
        <v>0.65277777777777779</v>
      </c>
      <c r="AB6882" s="117" t="s">
        <v>726</v>
      </c>
      <c r="AC6882" s="119" t="s">
        <v>398</v>
      </c>
      <c r="AD6882" s="119" t="s">
        <v>398</v>
      </c>
    </row>
    <row r="6883" spans="1:30">
      <c r="A6883" s="117">
        <v>6882</v>
      </c>
      <c r="B6883" s="117" t="s">
        <v>413</v>
      </c>
      <c r="C6883" s="117" t="s">
        <v>5</v>
      </c>
      <c r="D6883" s="117" t="s">
        <v>44</v>
      </c>
      <c r="E6883" s="117">
        <v>6882</v>
      </c>
      <c r="F6883" s="117" t="s">
        <v>924</v>
      </c>
      <c r="G6883" s="117" t="s">
        <v>591</v>
      </c>
      <c r="H6883" s="117" t="s">
        <v>597</v>
      </c>
      <c r="I6883" s="118" t="s">
        <v>398</v>
      </c>
      <c r="J6883" s="117" t="s">
        <v>398</v>
      </c>
      <c r="K6883" s="117">
        <v>0.1</v>
      </c>
      <c r="L6883" s="117">
        <v>0.1</v>
      </c>
      <c r="M6883" s="117" t="s">
        <v>398</v>
      </c>
      <c r="N6883" s="117" t="s">
        <v>585</v>
      </c>
      <c r="O6883" s="117" t="s">
        <v>579</v>
      </c>
      <c r="P6883" s="117">
        <v>1</v>
      </c>
      <c r="Q6883" s="117" t="s">
        <v>398</v>
      </c>
      <c r="R6883" s="117" t="s">
        <v>398</v>
      </c>
      <c r="S6883" s="117" t="s">
        <v>398</v>
      </c>
      <c r="T6883" s="117" t="s">
        <v>398</v>
      </c>
      <c r="U6883" s="117" t="s">
        <v>398</v>
      </c>
      <c r="V6883" s="117" t="s">
        <v>398</v>
      </c>
      <c r="W6883" s="123">
        <v>143</v>
      </c>
      <c r="X6883" s="123" t="s">
        <v>906</v>
      </c>
      <c r="Y6883" s="120">
        <v>43608</v>
      </c>
      <c r="Z6883" s="121">
        <v>0.56597222222222221</v>
      </c>
      <c r="AA6883" s="121">
        <v>0.65277777777777779</v>
      </c>
      <c r="AB6883" s="117" t="s">
        <v>726</v>
      </c>
      <c r="AC6883" s="119" t="s">
        <v>398</v>
      </c>
      <c r="AD6883" s="119" t="s">
        <v>398</v>
      </c>
    </row>
    <row r="6884" spans="1:30">
      <c r="A6884" s="117">
        <v>6883</v>
      </c>
      <c r="B6884" s="117" t="s">
        <v>413</v>
      </c>
      <c r="C6884" s="117" t="s">
        <v>5</v>
      </c>
      <c r="D6884" s="117" t="s">
        <v>44</v>
      </c>
      <c r="E6884" s="117">
        <v>6883</v>
      </c>
      <c r="F6884" s="117" t="s">
        <v>924</v>
      </c>
      <c r="G6884" s="117" t="s">
        <v>591</v>
      </c>
      <c r="H6884" s="117" t="s">
        <v>597</v>
      </c>
      <c r="I6884" s="118" t="s">
        <v>398</v>
      </c>
      <c r="J6884" s="117" t="s">
        <v>398</v>
      </c>
      <c r="K6884" s="117">
        <v>0.1</v>
      </c>
      <c r="L6884" s="117">
        <v>0.1</v>
      </c>
      <c r="M6884" s="117" t="s">
        <v>398</v>
      </c>
      <c r="N6884" s="117" t="s">
        <v>596</v>
      </c>
      <c r="O6884" s="117" t="s">
        <v>579</v>
      </c>
      <c r="P6884" s="117">
        <v>1</v>
      </c>
      <c r="Q6884" s="117" t="s">
        <v>398</v>
      </c>
      <c r="R6884" s="117" t="s">
        <v>398</v>
      </c>
      <c r="S6884" s="117" t="s">
        <v>398</v>
      </c>
      <c r="T6884" s="117" t="s">
        <v>398</v>
      </c>
      <c r="U6884" s="117" t="s">
        <v>398</v>
      </c>
      <c r="V6884" s="117" t="s">
        <v>398</v>
      </c>
      <c r="W6884" s="123">
        <v>143</v>
      </c>
      <c r="X6884" s="123" t="s">
        <v>906</v>
      </c>
      <c r="Y6884" s="120">
        <v>43608</v>
      </c>
      <c r="Z6884" s="121">
        <v>0.56597222222222221</v>
      </c>
      <c r="AA6884" s="121">
        <v>0.65277777777777779</v>
      </c>
      <c r="AB6884" s="117" t="s">
        <v>726</v>
      </c>
      <c r="AC6884" s="119" t="s">
        <v>398</v>
      </c>
      <c r="AD6884" s="119" t="s">
        <v>398</v>
      </c>
    </row>
    <row r="6885" spans="1:30">
      <c r="A6885" s="117">
        <v>6884</v>
      </c>
      <c r="B6885" s="117" t="s">
        <v>413</v>
      </c>
      <c r="C6885" s="117" t="s">
        <v>5</v>
      </c>
      <c r="D6885" s="117" t="s">
        <v>44</v>
      </c>
      <c r="E6885" s="117">
        <v>6884</v>
      </c>
      <c r="F6885" s="117" t="s">
        <v>924</v>
      </c>
      <c r="G6885" s="117" t="s">
        <v>577</v>
      </c>
      <c r="H6885" s="117" t="s">
        <v>578</v>
      </c>
      <c r="I6885" s="118" t="s">
        <v>398</v>
      </c>
      <c r="J6885" s="117" t="s">
        <v>398</v>
      </c>
      <c r="K6885" s="117">
        <v>0.3</v>
      </c>
      <c r="L6885" s="117" t="s">
        <v>398</v>
      </c>
      <c r="M6885" s="117" t="s">
        <v>398</v>
      </c>
      <c r="N6885" s="117" t="s">
        <v>585</v>
      </c>
      <c r="O6885" s="117" t="s">
        <v>579</v>
      </c>
      <c r="P6885" s="117">
        <v>1</v>
      </c>
      <c r="Q6885" s="117" t="s">
        <v>398</v>
      </c>
      <c r="R6885" s="117" t="s">
        <v>398</v>
      </c>
      <c r="S6885" s="117" t="s">
        <v>398</v>
      </c>
      <c r="T6885" s="117" t="s">
        <v>398</v>
      </c>
      <c r="U6885" s="117" t="s">
        <v>398</v>
      </c>
      <c r="V6885" s="117" t="s">
        <v>398</v>
      </c>
      <c r="W6885" s="123">
        <v>144</v>
      </c>
      <c r="X6885" s="123" t="s">
        <v>906</v>
      </c>
      <c r="Y6885" s="120">
        <v>43608</v>
      </c>
      <c r="Z6885" s="121">
        <v>0.56597222222222221</v>
      </c>
      <c r="AA6885" s="121">
        <v>0.65277777777777779</v>
      </c>
      <c r="AB6885" s="117" t="s">
        <v>726</v>
      </c>
      <c r="AC6885" s="119" t="s">
        <v>398</v>
      </c>
      <c r="AD6885" s="119" t="s">
        <v>398</v>
      </c>
    </row>
    <row r="6886" spans="1:30">
      <c r="A6886" s="117">
        <v>6885</v>
      </c>
      <c r="B6886" s="117" t="s">
        <v>413</v>
      </c>
      <c r="C6886" s="117" t="s">
        <v>5</v>
      </c>
      <c r="D6886" s="117" t="s">
        <v>44</v>
      </c>
      <c r="E6886" s="117">
        <v>6885</v>
      </c>
      <c r="F6886" s="117" t="s">
        <v>924</v>
      </c>
      <c r="G6886" s="117" t="s">
        <v>577</v>
      </c>
      <c r="H6886" s="117" t="s">
        <v>578</v>
      </c>
      <c r="I6886" s="118" t="s">
        <v>398</v>
      </c>
      <c r="J6886" s="117" t="s">
        <v>398</v>
      </c>
      <c r="K6886" s="117">
        <v>0.3</v>
      </c>
      <c r="L6886" s="117" t="s">
        <v>398</v>
      </c>
      <c r="M6886" s="117" t="s">
        <v>398</v>
      </c>
      <c r="N6886" s="117" t="s">
        <v>585</v>
      </c>
      <c r="O6886" s="117" t="s">
        <v>579</v>
      </c>
      <c r="P6886" s="117">
        <v>1</v>
      </c>
      <c r="Q6886" s="117" t="s">
        <v>398</v>
      </c>
      <c r="R6886" s="117" t="s">
        <v>398</v>
      </c>
      <c r="S6886" s="117" t="s">
        <v>398</v>
      </c>
      <c r="T6886" s="117" t="s">
        <v>398</v>
      </c>
      <c r="U6886" s="117" t="s">
        <v>398</v>
      </c>
      <c r="V6886" s="117" t="s">
        <v>398</v>
      </c>
      <c r="W6886" s="123">
        <v>144</v>
      </c>
      <c r="X6886" s="123" t="s">
        <v>906</v>
      </c>
      <c r="Y6886" s="120">
        <v>43608</v>
      </c>
      <c r="Z6886" s="121">
        <v>0.56597222222222221</v>
      </c>
      <c r="AA6886" s="121">
        <v>0.65277777777777779</v>
      </c>
      <c r="AB6886" s="117" t="s">
        <v>726</v>
      </c>
      <c r="AC6886" s="119" t="s">
        <v>398</v>
      </c>
      <c r="AD6886" s="119" t="s">
        <v>398</v>
      </c>
    </row>
    <row r="6887" spans="1:30">
      <c r="A6887" s="117">
        <v>6886</v>
      </c>
      <c r="B6887" s="117" t="s">
        <v>413</v>
      </c>
      <c r="C6887" s="117" t="s">
        <v>5</v>
      </c>
      <c r="D6887" s="117" t="s">
        <v>44</v>
      </c>
      <c r="E6887" s="117">
        <v>6886</v>
      </c>
      <c r="F6887" s="117" t="s">
        <v>924</v>
      </c>
      <c r="G6887" s="117" t="s">
        <v>577</v>
      </c>
      <c r="H6887" s="117" t="s">
        <v>578</v>
      </c>
      <c r="I6887" s="118" t="s">
        <v>398</v>
      </c>
      <c r="J6887" s="117" t="s">
        <v>398</v>
      </c>
      <c r="K6887" s="117">
        <v>0.7</v>
      </c>
      <c r="L6887" s="117" t="s">
        <v>398</v>
      </c>
      <c r="M6887" s="117" t="s">
        <v>398</v>
      </c>
      <c r="N6887" s="117" t="s">
        <v>585</v>
      </c>
      <c r="O6887" s="117" t="s">
        <v>579</v>
      </c>
      <c r="P6887" s="117">
        <v>1</v>
      </c>
      <c r="Q6887" s="117" t="s">
        <v>398</v>
      </c>
      <c r="R6887" s="117" t="s">
        <v>398</v>
      </c>
      <c r="S6887" s="117" t="s">
        <v>398</v>
      </c>
      <c r="T6887" s="117" t="s">
        <v>398</v>
      </c>
      <c r="U6887" s="117" t="s">
        <v>398</v>
      </c>
      <c r="V6887" s="117" t="s">
        <v>398</v>
      </c>
      <c r="W6887" s="123">
        <v>144</v>
      </c>
      <c r="X6887" s="123" t="s">
        <v>906</v>
      </c>
      <c r="Y6887" s="120">
        <v>43608</v>
      </c>
      <c r="Z6887" s="121">
        <v>0.56597222222222221</v>
      </c>
      <c r="AA6887" s="121">
        <v>0.65277777777777779</v>
      </c>
      <c r="AB6887" s="117" t="s">
        <v>726</v>
      </c>
      <c r="AC6887" s="119" t="s">
        <v>398</v>
      </c>
      <c r="AD6887" s="119" t="s">
        <v>398</v>
      </c>
    </row>
    <row r="6888" spans="1:30">
      <c r="A6888" s="117">
        <v>6887</v>
      </c>
      <c r="B6888" s="117" t="s">
        <v>413</v>
      </c>
      <c r="C6888" s="117" t="s">
        <v>5</v>
      </c>
      <c r="D6888" s="117" t="s">
        <v>44</v>
      </c>
      <c r="E6888" s="117">
        <v>6887</v>
      </c>
      <c r="F6888" s="117" t="s">
        <v>924</v>
      </c>
      <c r="G6888" s="117" t="s">
        <v>577</v>
      </c>
      <c r="H6888" s="117" t="s">
        <v>578</v>
      </c>
      <c r="I6888" s="118" t="s">
        <v>398</v>
      </c>
      <c r="J6888" s="117" t="s">
        <v>398</v>
      </c>
      <c r="K6888" s="117">
        <v>0.5</v>
      </c>
      <c r="L6888" s="117" t="s">
        <v>398</v>
      </c>
      <c r="M6888" s="117" t="s">
        <v>398</v>
      </c>
      <c r="N6888" s="117" t="s">
        <v>585</v>
      </c>
      <c r="O6888" s="117" t="s">
        <v>579</v>
      </c>
      <c r="P6888" s="117">
        <v>1</v>
      </c>
      <c r="Q6888" s="117" t="s">
        <v>398</v>
      </c>
      <c r="R6888" s="117" t="s">
        <v>398</v>
      </c>
      <c r="S6888" s="117" t="s">
        <v>398</v>
      </c>
      <c r="T6888" s="117" t="s">
        <v>398</v>
      </c>
      <c r="U6888" s="117" t="s">
        <v>398</v>
      </c>
      <c r="V6888" s="117" t="s">
        <v>398</v>
      </c>
      <c r="W6888" s="123">
        <v>144</v>
      </c>
      <c r="X6888" s="123" t="s">
        <v>906</v>
      </c>
      <c r="Y6888" s="120">
        <v>43608</v>
      </c>
      <c r="Z6888" s="121">
        <v>0.56597222222222221</v>
      </c>
      <c r="AA6888" s="121">
        <v>0.65277777777777779</v>
      </c>
      <c r="AB6888" s="117" t="s">
        <v>726</v>
      </c>
      <c r="AC6888" s="119" t="s">
        <v>398</v>
      </c>
      <c r="AD6888" s="119" t="s">
        <v>398</v>
      </c>
    </row>
    <row r="6889" spans="1:30">
      <c r="A6889" s="117">
        <v>6888</v>
      </c>
      <c r="B6889" s="117" t="s">
        <v>413</v>
      </c>
      <c r="C6889" s="117" t="s">
        <v>5</v>
      </c>
      <c r="D6889" s="117" t="s">
        <v>44</v>
      </c>
      <c r="E6889" s="117">
        <v>6888</v>
      </c>
      <c r="F6889" s="117" t="s">
        <v>924</v>
      </c>
      <c r="G6889" s="117" t="s">
        <v>577</v>
      </c>
      <c r="H6889" s="117" t="s">
        <v>578</v>
      </c>
      <c r="I6889" s="118" t="s">
        <v>398</v>
      </c>
      <c r="J6889" s="117" t="s">
        <v>398</v>
      </c>
      <c r="K6889" s="117">
        <v>0.5</v>
      </c>
      <c r="L6889" s="117" t="s">
        <v>398</v>
      </c>
      <c r="M6889" s="117" t="s">
        <v>398</v>
      </c>
      <c r="N6889" s="117" t="s">
        <v>585</v>
      </c>
      <c r="O6889" s="117" t="s">
        <v>579</v>
      </c>
      <c r="P6889" s="117">
        <v>1</v>
      </c>
      <c r="Q6889" s="117" t="s">
        <v>398</v>
      </c>
      <c r="R6889" s="117" t="s">
        <v>398</v>
      </c>
      <c r="S6889" s="117" t="s">
        <v>398</v>
      </c>
      <c r="T6889" s="117" t="s">
        <v>398</v>
      </c>
      <c r="U6889" s="117" t="s">
        <v>398</v>
      </c>
      <c r="V6889" s="117" t="s">
        <v>398</v>
      </c>
      <c r="W6889" s="123">
        <v>144</v>
      </c>
      <c r="X6889" s="123" t="s">
        <v>906</v>
      </c>
      <c r="Y6889" s="120">
        <v>43608</v>
      </c>
      <c r="Z6889" s="121">
        <v>0.56597222222222221</v>
      </c>
      <c r="AA6889" s="121">
        <v>0.65277777777777779</v>
      </c>
      <c r="AB6889" s="117" t="s">
        <v>726</v>
      </c>
      <c r="AC6889" s="119" t="s">
        <v>398</v>
      </c>
      <c r="AD6889" s="119" t="s">
        <v>398</v>
      </c>
    </row>
    <row r="6890" spans="1:30">
      <c r="A6890" s="117">
        <v>6889</v>
      </c>
      <c r="B6890" s="117" t="s">
        <v>413</v>
      </c>
      <c r="C6890" s="117" t="s">
        <v>5</v>
      </c>
      <c r="D6890" s="117" t="s">
        <v>44</v>
      </c>
      <c r="E6890" s="117">
        <v>6889</v>
      </c>
      <c r="F6890" s="117" t="s">
        <v>924</v>
      </c>
      <c r="G6890" s="117" t="s">
        <v>577</v>
      </c>
      <c r="H6890" s="117" t="s">
        <v>578</v>
      </c>
      <c r="I6890" s="118" t="s">
        <v>398</v>
      </c>
      <c r="J6890" s="117" t="s">
        <v>398</v>
      </c>
      <c r="K6890" s="117">
        <v>0.3</v>
      </c>
      <c r="L6890" s="117" t="s">
        <v>398</v>
      </c>
      <c r="M6890" s="117" t="s">
        <v>398</v>
      </c>
      <c r="N6890" s="117" t="s">
        <v>585</v>
      </c>
      <c r="O6890" s="117" t="s">
        <v>579</v>
      </c>
      <c r="P6890" s="117">
        <v>1</v>
      </c>
      <c r="Q6890" s="117" t="s">
        <v>398</v>
      </c>
      <c r="R6890" s="117" t="s">
        <v>398</v>
      </c>
      <c r="S6890" s="117" t="s">
        <v>398</v>
      </c>
      <c r="T6890" s="117" t="s">
        <v>398</v>
      </c>
      <c r="U6890" s="117" t="s">
        <v>398</v>
      </c>
      <c r="V6890" s="117" t="s">
        <v>398</v>
      </c>
      <c r="W6890" s="123">
        <v>144</v>
      </c>
      <c r="X6890" s="123" t="s">
        <v>906</v>
      </c>
      <c r="Y6890" s="120">
        <v>43608</v>
      </c>
      <c r="Z6890" s="121">
        <v>0.56597222222222221</v>
      </c>
      <c r="AA6890" s="121">
        <v>0.65277777777777779</v>
      </c>
      <c r="AB6890" s="117" t="s">
        <v>726</v>
      </c>
      <c r="AC6890" s="119" t="s">
        <v>398</v>
      </c>
      <c r="AD6890" s="119" t="s">
        <v>398</v>
      </c>
    </row>
    <row r="6891" spans="1:30">
      <c r="A6891" s="117">
        <v>6890</v>
      </c>
      <c r="B6891" s="117" t="s">
        <v>414</v>
      </c>
      <c r="C6891" s="117" t="s">
        <v>5</v>
      </c>
      <c r="D6891" s="117" t="s">
        <v>44</v>
      </c>
      <c r="E6891" s="117">
        <v>6890</v>
      </c>
      <c r="F6891" s="117" t="s">
        <v>924</v>
      </c>
      <c r="G6891" s="117" t="s">
        <v>591</v>
      </c>
      <c r="H6891" s="117" t="s">
        <v>597</v>
      </c>
      <c r="I6891" s="118" t="s">
        <v>398</v>
      </c>
      <c r="J6891" s="117" t="s">
        <v>398</v>
      </c>
      <c r="K6891" s="117">
        <v>0.154</v>
      </c>
      <c r="L6891" s="117" t="s">
        <v>398</v>
      </c>
      <c r="M6891" s="117">
        <v>0.69</v>
      </c>
      <c r="N6891" s="117" t="s">
        <v>585</v>
      </c>
      <c r="O6891" s="117" t="s">
        <v>579</v>
      </c>
      <c r="P6891" s="117">
        <v>1</v>
      </c>
      <c r="Q6891" s="117" t="s">
        <v>398</v>
      </c>
      <c r="R6891" s="117" t="s">
        <v>398</v>
      </c>
      <c r="S6891" s="117" t="s">
        <v>398</v>
      </c>
      <c r="T6891" s="117" t="s">
        <v>398</v>
      </c>
      <c r="U6891" s="117" t="s">
        <v>398</v>
      </c>
      <c r="V6891" s="117" t="s">
        <v>398</v>
      </c>
      <c r="W6891" s="123">
        <v>145</v>
      </c>
      <c r="X6891" s="123" t="s">
        <v>906</v>
      </c>
      <c r="Y6891" s="120">
        <v>43612</v>
      </c>
      <c r="Z6891" s="121">
        <v>0.39583333333333331</v>
      </c>
      <c r="AA6891" s="121">
        <v>0.46527777777777773</v>
      </c>
      <c r="AB6891" s="117" t="s">
        <v>726</v>
      </c>
      <c r="AC6891" s="119" t="s">
        <v>398</v>
      </c>
      <c r="AD6891" s="119" t="s">
        <v>398</v>
      </c>
    </row>
    <row r="6892" spans="1:30">
      <c r="A6892" s="117">
        <v>6891</v>
      </c>
      <c r="B6892" s="117" t="s">
        <v>414</v>
      </c>
      <c r="C6892" s="117" t="s">
        <v>5</v>
      </c>
      <c r="D6892" s="117" t="s">
        <v>44</v>
      </c>
      <c r="E6892" s="117">
        <v>6891</v>
      </c>
      <c r="F6892" s="117" t="s">
        <v>924</v>
      </c>
      <c r="G6892" s="117" t="s">
        <v>591</v>
      </c>
      <c r="H6892" s="117" t="s">
        <v>597</v>
      </c>
      <c r="I6892" s="118" t="s">
        <v>398</v>
      </c>
      <c r="J6892" s="117" t="s">
        <v>398</v>
      </c>
      <c r="K6892" s="117">
        <v>0.115</v>
      </c>
      <c r="L6892" s="117" t="s">
        <v>398</v>
      </c>
      <c r="M6892" s="117">
        <v>1.49</v>
      </c>
      <c r="N6892" s="117" t="s">
        <v>616</v>
      </c>
      <c r="O6892" s="117" t="s">
        <v>579</v>
      </c>
      <c r="P6892" s="117">
        <v>1</v>
      </c>
      <c r="Q6892" s="117" t="s">
        <v>398</v>
      </c>
      <c r="R6892" s="117" t="s">
        <v>398</v>
      </c>
      <c r="S6892" s="117" t="s">
        <v>398</v>
      </c>
      <c r="T6892" s="117" t="s">
        <v>398</v>
      </c>
      <c r="U6892" s="117" t="s">
        <v>398</v>
      </c>
      <c r="V6892" s="117" t="s">
        <v>398</v>
      </c>
      <c r="W6892" s="123">
        <v>145</v>
      </c>
      <c r="X6892" s="123" t="s">
        <v>906</v>
      </c>
      <c r="Y6892" s="120">
        <v>43612</v>
      </c>
      <c r="Z6892" s="121">
        <v>0.39583333333333331</v>
      </c>
      <c r="AA6892" s="121">
        <v>0.46527777777777773</v>
      </c>
      <c r="AB6892" s="117" t="s">
        <v>726</v>
      </c>
      <c r="AC6892" s="119" t="s">
        <v>398</v>
      </c>
      <c r="AD6892" s="119" t="s">
        <v>398</v>
      </c>
    </row>
    <row r="6893" spans="1:30">
      <c r="A6893" s="117">
        <v>6892</v>
      </c>
      <c r="B6893" s="117" t="s">
        <v>415</v>
      </c>
      <c r="C6893" s="117" t="s">
        <v>5</v>
      </c>
      <c r="D6893" s="117" t="s">
        <v>44</v>
      </c>
      <c r="E6893" s="117">
        <v>6892</v>
      </c>
      <c r="F6893" s="196" t="s">
        <v>920</v>
      </c>
      <c r="G6893" s="117" t="s">
        <v>577</v>
      </c>
      <c r="H6893" s="117" t="s">
        <v>578</v>
      </c>
      <c r="I6893" s="118" t="s">
        <v>398</v>
      </c>
      <c r="J6893" s="117">
        <v>8.8999999999999999E-3</v>
      </c>
      <c r="K6893" s="117">
        <v>8.1</v>
      </c>
      <c r="L6893" s="117" t="s">
        <v>398</v>
      </c>
      <c r="M6893" s="117">
        <v>0.23</v>
      </c>
      <c r="N6893" s="117" t="s">
        <v>585</v>
      </c>
      <c r="O6893" s="117" t="s">
        <v>579</v>
      </c>
      <c r="P6893" s="117">
        <v>1</v>
      </c>
      <c r="Q6893" s="117" t="s">
        <v>398</v>
      </c>
      <c r="R6893" s="117" t="s">
        <v>398</v>
      </c>
      <c r="S6893" s="117" t="s">
        <v>398</v>
      </c>
      <c r="T6893" s="117" t="s">
        <v>398</v>
      </c>
      <c r="U6893" s="117" t="s">
        <v>398</v>
      </c>
      <c r="V6893" s="117" t="s">
        <v>398</v>
      </c>
      <c r="W6893" s="123">
        <v>146</v>
      </c>
      <c r="X6893" s="117" t="s">
        <v>910</v>
      </c>
      <c r="Y6893" s="120">
        <v>43612</v>
      </c>
      <c r="Z6893" s="121">
        <v>0.47222222222222227</v>
      </c>
      <c r="AA6893" s="121">
        <v>0.59375</v>
      </c>
      <c r="AB6893" s="117" t="s">
        <v>726</v>
      </c>
      <c r="AC6893" s="119" t="s">
        <v>398</v>
      </c>
      <c r="AD6893" s="119" t="s">
        <v>398</v>
      </c>
    </row>
    <row r="6894" spans="1:30">
      <c r="A6894" s="117">
        <v>6893</v>
      </c>
      <c r="B6894" s="117" t="s">
        <v>415</v>
      </c>
      <c r="C6894" s="117" t="s">
        <v>5</v>
      </c>
      <c r="D6894" s="117" t="s">
        <v>44</v>
      </c>
      <c r="E6894" s="117">
        <v>6893</v>
      </c>
      <c r="F6894" s="196" t="s">
        <v>917</v>
      </c>
      <c r="G6894" s="117" t="s">
        <v>577</v>
      </c>
      <c r="H6894" s="117" t="s">
        <v>578</v>
      </c>
      <c r="I6894" s="118" t="s">
        <v>398</v>
      </c>
      <c r="J6894" s="117">
        <v>2.6800000000000001E-2</v>
      </c>
      <c r="K6894" s="117">
        <v>21.3</v>
      </c>
      <c r="L6894" s="117" t="s">
        <v>398</v>
      </c>
      <c r="M6894" s="117">
        <v>0.12</v>
      </c>
      <c r="N6894" s="117" t="s">
        <v>596</v>
      </c>
      <c r="O6894" s="117" t="s">
        <v>579</v>
      </c>
      <c r="P6894" s="117">
        <v>1</v>
      </c>
      <c r="Q6894" s="117" t="s">
        <v>398</v>
      </c>
      <c r="R6894" s="117" t="s">
        <v>398</v>
      </c>
      <c r="S6894" s="117" t="s">
        <v>398</v>
      </c>
      <c r="T6894" s="117" t="s">
        <v>398</v>
      </c>
      <c r="U6894" s="117" t="s">
        <v>398</v>
      </c>
      <c r="V6894" s="117" t="s">
        <v>398</v>
      </c>
      <c r="W6894" s="123">
        <v>147</v>
      </c>
      <c r="X6894" s="117" t="s">
        <v>910</v>
      </c>
      <c r="Y6894" s="120">
        <v>43612</v>
      </c>
      <c r="Z6894" s="121">
        <v>0.47222222222222227</v>
      </c>
      <c r="AA6894" s="121">
        <v>0.59375</v>
      </c>
      <c r="AB6894" s="117" t="s">
        <v>726</v>
      </c>
      <c r="AC6894" s="119" t="s">
        <v>398</v>
      </c>
      <c r="AD6894" s="119" t="s">
        <v>398</v>
      </c>
    </row>
    <row r="6895" spans="1:30">
      <c r="A6895" s="117">
        <v>6894</v>
      </c>
      <c r="B6895" s="117" t="s">
        <v>415</v>
      </c>
      <c r="C6895" s="117" t="s">
        <v>5</v>
      </c>
      <c r="D6895" s="117" t="s">
        <v>44</v>
      </c>
      <c r="E6895" s="117">
        <v>6894</v>
      </c>
      <c r="F6895" s="117" t="s">
        <v>922</v>
      </c>
      <c r="G6895" s="117" t="s">
        <v>577</v>
      </c>
      <c r="H6895" s="117" t="s">
        <v>578</v>
      </c>
      <c r="I6895" s="118" t="s">
        <v>398</v>
      </c>
      <c r="J6895" s="117">
        <v>1.1000000000000001E-3</v>
      </c>
      <c r="K6895" s="117">
        <v>2.1</v>
      </c>
      <c r="L6895" s="117" t="s">
        <v>398</v>
      </c>
      <c r="M6895" s="117">
        <v>0.24</v>
      </c>
      <c r="N6895" s="117" t="s">
        <v>596</v>
      </c>
      <c r="O6895" s="117" t="s">
        <v>579</v>
      </c>
      <c r="P6895" s="117">
        <v>1</v>
      </c>
      <c r="Q6895" s="117" t="s">
        <v>398</v>
      </c>
      <c r="R6895" s="117" t="s">
        <v>398</v>
      </c>
      <c r="S6895" s="117" t="s">
        <v>398</v>
      </c>
      <c r="T6895" s="117" t="s">
        <v>398</v>
      </c>
      <c r="U6895" s="117" t="s">
        <v>398</v>
      </c>
      <c r="V6895" s="117" t="s">
        <v>398</v>
      </c>
      <c r="W6895" s="123">
        <v>148</v>
      </c>
      <c r="X6895" s="117" t="s">
        <v>910</v>
      </c>
      <c r="Y6895" s="120">
        <v>43612</v>
      </c>
      <c r="Z6895" s="121">
        <v>0.47222222222222227</v>
      </c>
      <c r="AA6895" s="121">
        <v>0.59375</v>
      </c>
      <c r="AB6895" s="117" t="s">
        <v>726</v>
      </c>
      <c r="AC6895" s="119" t="s">
        <v>398</v>
      </c>
      <c r="AD6895" s="119" t="s">
        <v>398</v>
      </c>
    </row>
    <row r="6896" spans="1:30">
      <c r="A6896" s="117">
        <v>6895</v>
      </c>
      <c r="B6896" s="117" t="s">
        <v>415</v>
      </c>
      <c r="C6896" s="117" t="s">
        <v>5</v>
      </c>
      <c r="D6896" s="117" t="s">
        <v>44</v>
      </c>
      <c r="E6896" s="117">
        <v>6895</v>
      </c>
      <c r="F6896" s="117" t="s">
        <v>922</v>
      </c>
      <c r="G6896" s="117" t="s">
        <v>577</v>
      </c>
      <c r="H6896" s="117" t="s">
        <v>578</v>
      </c>
      <c r="I6896" s="118" t="s">
        <v>398</v>
      </c>
      <c r="J6896" s="117">
        <v>1.9E-3</v>
      </c>
      <c r="K6896" s="117">
        <v>2</v>
      </c>
      <c r="L6896" s="117" t="s">
        <v>398</v>
      </c>
      <c r="M6896" s="117">
        <v>0.31</v>
      </c>
      <c r="N6896" s="123" t="s">
        <v>592</v>
      </c>
      <c r="O6896" s="117" t="s">
        <v>579</v>
      </c>
      <c r="P6896" s="117">
        <v>1</v>
      </c>
      <c r="Q6896" s="117" t="s">
        <v>398</v>
      </c>
      <c r="R6896" s="117" t="s">
        <v>398</v>
      </c>
      <c r="S6896" s="117" t="s">
        <v>398</v>
      </c>
      <c r="T6896" s="117" t="s">
        <v>398</v>
      </c>
      <c r="U6896" s="117" t="s">
        <v>398</v>
      </c>
      <c r="V6896" s="117" t="s">
        <v>398</v>
      </c>
      <c r="W6896" s="123">
        <v>148</v>
      </c>
      <c r="X6896" s="117" t="s">
        <v>910</v>
      </c>
      <c r="Y6896" s="120">
        <v>43612</v>
      </c>
      <c r="Z6896" s="121">
        <v>0.47222222222222227</v>
      </c>
      <c r="AA6896" s="121">
        <v>0.59375</v>
      </c>
      <c r="AB6896" s="117" t="s">
        <v>726</v>
      </c>
      <c r="AC6896" s="119" t="s">
        <v>398</v>
      </c>
      <c r="AD6896" s="119" t="s">
        <v>398</v>
      </c>
    </row>
    <row r="6897" spans="1:30">
      <c r="A6897" s="117">
        <v>6896</v>
      </c>
      <c r="B6897" s="117" t="s">
        <v>415</v>
      </c>
      <c r="C6897" s="117" t="s">
        <v>5</v>
      </c>
      <c r="D6897" s="117" t="s">
        <v>44</v>
      </c>
      <c r="E6897" s="117">
        <v>6896</v>
      </c>
      <c r="F6897" s="196" t="s">
        <v>920</v>
      </c>
      <c r="G6897" s="117" t="s">
        <v>577</v>
      </c>
      <c r="H6897" s="117" t="s">
        <v>578</v>
      </c>
      <c r="I6897" s="118" t="s">
        <v>398</v>
      </c>
      <c r="J6897" s="117">
        <v>7.4000000000000003E-3</v>
      </c>
      <c r="K6897" s="117">
        <v>5.4</v>
      </c>
      <c r="L6897" s="117" t="s">
        <v>398</v>
      </c>
      <c r="M6897" s="117">
        <v>0.17</v>
      </c>
      <c r="N6897" s="117" t="s">
        <v>632</v>
      </c>
      <c r="O6897" s="117" t="s">
        <v>579</v>
      </c>
      <c r="P6897" s="117">
        <v>1</v>
      </c>
      <c r="Q6897" s="117" t="s">
        <v>398</v>
      </c>
      <c r="R6897" s="117" t="s">
        <v>398</v>
      </c>
      <c r="S6897" s="117" t="s">
        <v>398</v>
      </c>
      <c r="T6897" s="117" t="s">
        <v>398</v>
      </c>
      <c r="U6897" s="117" t="s">
        <v>398</v>
      </c>
      <c r="V6897" s="117" t="s">
        <v>398</v>
      </c>
      <c r="W6897" s="123">
        <v>148</v>
      </c>
      <c r="X6897" s="117" t="s">
        <v>910</v>
      </c>
      <c r="Y6897" s="120">
        <v>43612</v>
      </c>
      <c r="Z6897" s="121">
        <v>0.47222222222222227</v>
      </c>
      <c r="AA6897" s="121">
        <v>0.59375</v>
      </c>
      <c r="AB6897" s="117" t="s">
        <v>726</v>
      </c>
      <c r="AC6897" s="119" t="s">
        <v>398</v>
      </c>
      <c r="AD6897" s="119" t="s">
        <v>398</v>
      </c>
    </row>
    <row r="6898" spans="1:30">
      <c r="A6898" s="117">
        <v>6897</v>
      </c>
      <c r="B6898" s="117" t="s">
        <v>415</v>
      </c>
      <c r="C6898" s="117" t="s">
        <v>5</v>
      </c>
      <c r="D6898" s="117" t="s">
        <v>44</v>
      </c>
      <c r="E6898" s="117">
        <v>6897</v>
      </c>
      <c r="F6898" s="117" t="s">
        <v>923</v>
      </c>
      <c r="G6898" s="117" t="s">
        <v>591</v>
      </c>
      <c r="H6898" s="117" t="s">
        <v>598</v>
      </c>
      <c r="I6898" s="118" t="s">
        <v>398</v>
      </c>
      <c r="J6898" s="117">
        <v>8.0000000000000004E-4</v>
      </c>
      <c r="K6898" s="117">
        <v>0.4</v>
      </c>
      <c r="L6898" s="117">
        <v>0.3</v>
      </c>
      <c r="M6898" s="117">
        <v>0.05</v>
      </c>
      <c r="N6898" s="117" t="s">
        <v>627</v>
      </c>
      <c r="O6898" s="117" t="s">
        <v>579</v>
      </c>
      <c r="P6898" s="117">
        <v>1</v>
      </c>
      <c r="Q6898" s="117" t="s">
        <v>398</v>
      </c>
      <c r="R6898" s="117" t="s">
        <v>398</v>
      </c>
      <c r="S6898" s="117" t="s">
        <v>398</v>
      </c>
      <c r="T6898" s="117" t="s">
        <v>398</v>
      </c>
      <c r="U6898" s="117" t="s">
        <v>398</v>
      </c>
      <c r="V6898" s="117" t="s">
        <v>398</v>
      </c>
      <c r="W6898" s="123">
        <v>149</v>
      </c>
      <c r="X6898" s="117" t="s">
        <v>910</v>
      </c>
      <c r="Y6898" s="120">
        <v>43612</v>
      </c>
      <c r="Z6898" s="121">
        <v>0.47222222222222227</v>
      </c>
      <c r="AA6898" s="121">
        <v>0.59375</v>
      </c>
      <c r="AB6898" s="117" t="s">
        <v>726</v>
      </c>
      <c r="AC6898" s="119" t="s">
        <v>398</v>
      </c>
      <c r="AD6898" s="119" t="s">
        <v>398</v>
      </c>
    </row>
    <row r="6899" spans="1:30">
      <c r="A6899" s="117">
        <v>6898</v>
      </c>
      <c r="B6899" s="117" t="s">
        <v>415</v>
      </c>
      <c r="C6899" s="117" t="s">
        <v>5</v>
      </c>
      <c r="D6899" s="117" t="s">
        <v>44</v>
      </c>
      <c r="E6899" s="117">
        <v>6898</v>
      </c>
      <c r="F6899" s="117" t="s">
        <v>923</v>
      </c>
      <c r="G6899" s="117" t="s">
        <v>591</v>
      </c>
      <c r="H6899" s="117" t="s">
        <v>597</v>
      </c>
      <c r="I6899" s="118" t="s">
        <v>398</v>
      </c>
      <c r="J6899" s="117">
        <v>2.3E-3</v>
      </c>
      <c r="K6899" s="117">
        <v>0.3</v>
      </c>
      <c r="L6899" s="117">
        <v>0.2</v>
      </c>
      <c r="M6899" s="117">
        <v>0.97</v>
      </c>
      <c r="N6899" s="117" t="s">
        <v>585</v>
      </c>
      <c r="O6899" s="117" t="s">
        <v>579</v>
      </c>
      <c r="P6899" s="117">
        <v>1</v>
      </c>
      <c r="Q6899" s="117" t="s">
        <v>398</v>
      </c>
      <c r="R6899" s="117" t="s">
        <v>398</v>
      </c>
      <c r="S6899" s="117" t="s">
        <v>398</v>
      </c>
      <c r="T6899" s="117" t="s">
        <v>398</v>
      </c>
      <c r="U6899" s="117" t="s">
        <v>398</v>
      </c>
      <c r="V6899" s="117" t="s">
        <v>398</v>
      </c>
      <c r="W6899" s="123">
        <v>149</v>
      </c>
      <c r="X6899" s="117" t="s">
        <v>910</v>
      </c>
      <c r="Y6899" s="120">
        <v>43612</v>
      </c>
      <c r="Z6899" s="121">
        <v>0.47222222222222227</v>
      </c>
      <c r="AA6899" s="121">
        <v>0.59375</v>
      </c>
      <c r="AB6899" s="117" t="s">
        <v>726</v>
      </c>
      <c r="AC6899" s="119" t="s">
        <v>398</v>
      </c>
      <c r="AD6899" s="119" t="s">
        <v>398</v>
      </c>
    </row>
    <row r="6900" spans="1:30">
      <c r="A6900" s="117">
        <v>6899</v>
      </c>
      <c r="B6900" s="117" t="s">
        <v>415</v>
      </c>
      <c r="C6900" s="117" t="s">
        <v>5</v>
      </c>
      <c r="D6900" s="117" t="s">
        <v>44</v>
      </c>
      <c r="E6900" s="117">
        <v>6899</v>
      </c>
      <c r="F6900" s="117" t="s">
        <v>923</v>
      </c>
      <c r="G6900" s="117" t="s">
        <v>591</v>
      </c>
      <c r="H6900" s="117" t="s">
        <v>579</v>
      </c>
      <c r="I6900" s="118" t="s">
        <v>398</v>
      </c>
      <c r="J6900" s="117">
        <v>1E-4</v>
      </c>
      <c r="K6900" s="117">
        <v>0.2</v>
      </c>
      <c r="L6900" s="117">
        <v>0.1</v>
      </c>
      <c r="M6900" s="117">
        <v>0.03</v>
      </c>
      <c r="N6900" s="117" t="s">
        <v>585</v>
      </c>
      <c r="O6900" s="117" t="s">
        <v>579</v>
      </c>
      <c r="P6900" s="117">
        <v>1</v>
      </c>
      <c r="Q6900" s="117" t="s">
        <v>398</v>
      </c>
      <c r="R6900" s="117" t="s">
        <v>398</v>
      </c>
      <c r="S6900" s="117" t="s">
        <v>398</v>
      </c>
      <c r="T6900" s="117" t="s">
        <v>398</v>
      </c>
      <c r="U6900" s="117" t="s">
        <v>398</v>
      </c>
      <c r="V6900" s="117" t="s">
        <v>398</v>
      </c>
      <c r="W6900" s="123">
        <v>149</v>
      </c>
      <c r="X6900" s="117" t="s">
        <v>910</v>
      </c>
      <c r="Y6900" s="120">
        <v>43612</v>
      </c>
      <c r="Z6900" s="121">
        <v>0.47222222222222227</v>
      </c>
      <c r="AA6900" s="121">
        <v>0.59375</v>
      </c>
      <c r="AB6900" s="117" t="s">
        <v>726</v>
      </c>
      <c r="AC6900" s="119" t="s">
        <v>398</v>
      </c>
      <c r="AD6900" s="119" t="s">
        <v>398</v>
      </c>
    </row>
    <row r="6901" spans="1:30">
      <c r="A6901" s="117">
        <v>6900</v>
      </c>
      <c r="B6901" s="117" t="s">
        <v>415</v>
      </c>
      <c r="C6901" s="117" t="s">
        <v>5</v>
      </c>
      <c r="D6901" s="117" t="s">
        <v>44</v>
      </c>
      <c r="E6901" s="117">
        <v>6900</v>
      </c>
      <c r="F6901" s="117" t="s">
        <v>923</v>
      </c>
      <c r="G6901" s="117" t="s">
        <v>591</v>
      </c>
      <c r="H6901" s="117" t="s">
        <v>597</v>
      </c>
      <c r="I6901" s="118" t="s">
        <v>398</v>
      </c>
      <c r="J6901" s="117">
        <v>3.3999999999999998E-3</v>
      </c>
      <c r="K6901" s="117">
        <v>0.8</v>
      </c>
      <c r="L6901" s="117">
        <v>0.1</v>
      </c>
      <c r="M6901" s="117">
        <v>0.44</v>
      </c>
      <c r="N6901" s="117" t="s">
        <v>585</v>
      </c>
      <c r="O6901" s="117" t="s">
        <v>579</v>
      </c>
      <c r="P6901" s="117">
        <v>1</v>
      </c>
      <c r="Q6901" s="117" t="s">
        <v>398</v>
      </c>
      <c r="R6901" s="117" t="s">
        <v>398</v>
      </c>
      <c r="S6901" s="117" t="s">
        <v>398</v>
      </c>
      <c r="T6901" s="117" t="s">
        <v>398</v>
      </c>
      <c r="U6901" s="117" t="s">
        <v>398</v>
      </c>
      <c r="V6901" s="117" t="s">
        <v>398</v>
      </c>
      <c r="W6901" s="123">
        <v>149</v>
      </c>
      <c r="X6901" s="117" t="s">
        <v>910</v>
      </c>
      <c r="Y6901" s="120">
        <v>43612</v>
      </c>
      <c r="Z6901" s="121">
        <v>0.47222222222222227</v>
      </c>
      <c r="AA6901" s="121">
        <v>0.59375</v>
      </c>
      <c r="AB6901" s="117" t="s">
        <v>726</v>
      </c>
      <c r="AC6901" s="119" t="s">
        <v>398</v>
      </c>
      <c r="AD6901" s="119" t="s">
        <v>398</v>
      </c>
    </row>
    <row r="6902" spans="1:30">
      <c r="A6902" s="117">
        <v>6901</v>
      </c>
      <c r="B6902" s="117" t="s">
        <v>415</v>
      </c>
      <c r="C6902" s="117" t="s">
        <v>5</v>
      </c>
      <c r="D6902" s="117" t="s">
        <v>44</v>
      </c>
      <c r="E6902" s="117">
        <v>6901</v>
      </c>
      <c r="F6902" s="117" t="s">
        <v>923</v>
      </c>
      <c r="G6902" s="117" t="s">
        <v>577</v>
      </c>
      <c r="H6902" s="117" t="s">
        <v>578</v>
      </c>
      <c r="I6902" s="118" t="s">
        <v>398</v>
      </c>
      <c r="J6902" s="117">
        <v>8.0000000000000004E-4</v>
      </c>
      <c r="K6902" s="117">
        <v>0.6</v>
      </c>
      <c r="L6902" s="117" t="s">
        <v>398</v>
      </c>
      <c r="M6902" s="117">
        <v>0.22</v>
      </c>
      <c r="N6902" s="117" t="s">
        <v>596</v>
      </c>
      <c r="O6902" s="117" t="s">
        <v>579</v>
      </c>
      <c r="P6902" s="117">
        <v>1</v>
      </c>
      <c r="Q6902" s="117" t="s">
        <v>398</v>
      </c>
      <c r="R6902" s="117" t="s">
        <v>398</v>
      </c>
      <c r="S6902" s="117" t="s">
        <v>398</v>
      </c>
      <c r="T6902" s="117" t="s">
        <v>398</v>
      </c>
      <c r="U6902" s="117" t="s">
        <v>398</v>
      </c>
      <c r="V6902" s="117" t="s">
        <v>398</v>
      </c>
      <c r="W6902" s="123">
        <v>150</v>
      </c>
      <c r="X6902" s="117" t="s">
        <v>910</v>
      </c>
      <c r="Y6902" s="120">
        <v>43612</v>
      </c>
      <c r="Z6902" s="121">
        <v>0.47222222222222227</v>
      </c>
      <c r="AA6902" s="121">
        <v>0.59375</v>
      </c>
      <c r="AB6902" s="117" t="s">
        <v>726</v>
      </c>
      <c r="AC6902" s="119" t="s">
        <v>398</v>
      </c>
      <c r="AD6902" s="119" t="s">
        <v>398</v>
      </c>
    </row>
    <row r="6903" spans="1:30">
      <c r="A6903" s="117">
        <v>6902</v>
      </c>
      <c r="B6903" s="117" t="s">
        <v>415</v>
      </c>
      <c r="C6903" s="117" t="s">
        <v>5</v>
      </c>
      <c r="D6903" s="117" t="s">
        <v>44</v>
      </c>
      <c r="E6903" s="117">
        <v>6902</v>
      </c>
      <c r="F6903" s="117" t="s">
        <v>923</v>
      </c>
      <c r="G6903" s="117" t="s">
        <v>577</v>
      </c>
      <c r="H6903" s="117" t="s">
        <v>640</v>
      </c>
      <c r="I6903" s="118" t="s">
        <v>398</v>
      </c>
      <c r="J6903" s="117">
        <v>6.4000000000000003E-3</v>
      </c>
      <c r="K6903" s="117">
        <v>2.5</v>
      </c>
      <c r="L6903" s="117" t="s">
        <v>398</v>
      </c>
      <c r="M6903" s="117">
        <v>0.17</v>
      </c>
      <c r="N6903" s="117" t="s">
        <v>585</v>
      </c>
      <c r="O6903" s="117" t="s">
        <v>579</v>
      </c>
      <c r="P6903" s="117">
        <v>1</v>
      </c>
      <c r="Q6903" s="117" t="s">
        <v>398</v>
      </c>
      <c r="R6903" s="117" t="s">
        <v>398</v>
      </c>
      <c r="S6903" s="117" t="s">
        <v>398</v>
      </c>
      <c r="T6903" s="117" t="s">
        <v>398</v>
      </c>
      <c r="U6903" s="117" t="s">
        <v>398</v>
      </c>
      <c r="V6903" s="117" t="s">
        <v>398</v>
      </c>
      <c r="W6903" s="123">
        <v>150</v>
      </c>
      <c r="X6903" s="117" t="s">
        <v>910</v>
      </c>
      <c r="Y6903" s="120">
        <v>43612</v>
      </c>
      <c r="Z6903" s="121">
        <v>0.47222222222222227</v>
      </c>
      <c r="AA6903" s="121">
        <v>0.59375</v>
      </c>
      <c r="AB6903" s="117" t="s">
        <v>726</v>
      </c>
      <c r="AC6903" s="119" t="s">
        <v>398</v>
      </c>
      <c r="AD6903" s="119" t="s">
        <v>744</v>
      </c>
    </row>
    <row r="6904" spans="1:30">
      <c r="A6904" s="117">
        <v>6903</v>
      </c>
      <c r="B6904" s="117" t="s">
        <v>415</v>
      </c>
      <c r="C6904" s="117" t="s">
        <v>5</v>
      </c>
      <c r="D6904" s="117" t="s">
        <v>44</v>
      </c>
      <c r="E6904" s="117">
        <v>6903</v>
      </c>
      <c r="F6904" s="117" t="s">
        <v>923</v>
      </c>
      <c r="G6904" s="117" t="s">
        <v>577</v>
      </c>
      <c r="H6904" s="117" t="s">
        <v>578</v>
      </c>
      <c r="I6904" s="118" t="s">
        <v>398</v>
      </c>
      <c r="J6904" s="117">
        <v>1.1000000000000001E-3</v>
      </c>
      <c r="K6904" s="117">
        <v>1</v>
      </c>
      <c r="L6904" s="117" t="s">
        <v>398</v>
      </c>
      <c r="M6904" s="117">
        <v>0.27</v>
      </c>
      <c r="N6904" s="117" t="s">
        <v>632</v>
      </c>
      <c r="O6904" s="117" t="s">
        <v>579</v>
      </c>
      <c r="P6904" s="117">
        <v>1</v>
      </c>
      <c r="Q6904" s="117" t="s">
        <v>398</v>
      </c>
      <c r="R6904" s="117" t="s">
        <v>398</v>
      </c>
      <c r="S6904" s="117" t="s">
        <v>398</v>
      </c>
      <c r="T6904" s="117" t="s">
        <v>398</v>
      </c>
      <c r="U6904" s="117" t="s">
        <v>398</v>
      </c>
      <c r="V6904" s="117" t="s">
        <v>398</v>
      </c>
      <c r="W6904" s="123">
        <v>150</v>
      </c>
      <c r="X6904" s="117" t="s">
        <v>910</v>
      </c>
      <c r="Y6904" s="120">
        <v>43612</v>
      </c>
      <c r="Z6904" s="121">
        <v>0.47222222222222227</v>
      </c>
      <c r="AA6904" s="121">
        <v>0.59375</v>
      </c>
      <c r="AB6904" s="117" t="s">
        <v>726</v>
      </c>
      <c r="AC6904" s="119" t="s">
        <v>398</v>
      </c>
      <c r="AD6904" s="119" t="s">
        <v>398</v>
      </c>
    </row>
    <row r="6905" spans="1:30">
      <c r="A6905" s="117">
        <v>6904</v>
      </c>
      <c r="B6905" s="117" t="s">
        <v>415</v>
      </c>
      <c r="C6905" s="117" t="s">
        <v>5</v>
      </c>
      <c r="D6905" s="117" t="s">
        <v>44</v>
      </c>
      <c r="E6905" s="117">
        <v>6904</v>
      </c>
      <c r="F6905" s="117" t="s">
        <v>923</v>
      </c>
      <c r="G6905" s="117" t="s">
        <v>577</v>
      </c>
      <c r="H6905" s="117" t="s">
        <v>578</v>
      </c>
      <c r="I6905" s="118" t="s">
        <v>398</v>
      </c>
      <c r="J6905" s="117">
        <v>1E-4</v>
      </c>
      <c r="K6905" s="117">
        <v>0.5</v>
      </c>
      <c r="L6905" s="117" t="s">
        <v>398</v>
      </c>
      <c r="M6905" s="117">
        <v>0.19</v>
      </c>
      <c r="N6905" s="117" t="s">
        <v>585</v>
      </c>
      <c r="O6905" s="117" t="s">
        <v>579</v>
      </c>
      <c r="P6905" s="117">
        <v>1</v>
      </c>
      <c r="Q6905" s="117" t="s">
        <v>398</v>
      </c>
      <c r="R6905" s="117" t="s">
        <v>398</v>
      </c>
      <c r="S6905" s="117" t="s">
        <v>398</v>
      </c>
      <c r="T6905" s="117" t="s">
        <v>398</v>
      </c>
      <c r="U6905" s="117" t="s">
        <v>398</v>
      </c>
      <c r="V6905" s="117" t="s">
        <v>398</v>
      </c>
      <c r="W6905" s="123">
        <v>150</v>
      </c>
      <c r="X6905" s="117" t="s">
        <v>910</v>
      </c>
      <c r="Y6905" s="120">
        <v>43612</v>
      </c>
      <c r="Z6905" s="121">
        <v>0.47222222222222227</v>
      </c>
      <c r="AA6905" s="121">
        <v>0.59375</v>
      </c>
      <c r="AB6905" s="117" t="s">
        <v>726</v>
      </c>
      <c r="AC6905" s="119" t="s">
        <v>398</v>
      </c>
      <c r="AD6905" s="119" t="s">
        <v>398</v>
      </c>
    </row>
    <row r="6906" spans="1:30">
      <c r="A6906" s="117">
        <v>6905</v>
      </c>
      <c r="B6906" s="117" t="s">
        <v>415</v>
      </c>
      <c r="C6906" s="117" t="s">
        <v>5</v>
      </c>
      <c r="D6906" s="117" t="s">
        <v>44</v>
      </c>
      <c r="E6906" s="117">
        <v>6905</v>
      </c>
      <c r="F6906" s="117" t="s">
        <v>923</v>
      </c>
      <c r="G6906" s="117" t="s">
        <v>577</v>
      </c>
      <c r="H6906" s="117" t="s">
        <v>578</v>
      </c>
      <c r="I6906" s="118" t="s">
        <v>398</v>
      </c>
      <c r="J6906" s="117">
        <v>1E-4</v>
      </c>
      <c r="K6906" s="117">
        <v>0.8</v>
      </c>
      <c r="L6906" s="117" t="s">
        <v>398</v>
      </c>
      <c r="M6906" s="117">
        <v>0.17</v>
      </c>
      <c r="N6906" s="117" t="s">
        <v>627</v>
      </c>
      <c r="O6906" s="117" t="s">
        <v>579</v>
      </c>
      <c r="P6906" s="117">
        <v>1</v>
      </c>
      <c r="Q6906" s="117" t="s">
        <v>398</v>
      </c>
      <c r="R6906" s="117" t="s">
        <v>398</v>
      </c>
      <c r="S6906" s="117" t="s">
        <v>398</v>
      </c>
      <c r="T6906" s="117" t="s">
        <v>398</v>
      </c>
      <c r="U6906" s="117" t="s">
        <v>398</v>
      </c>
      <c r="V6906" s="117" t="s">
        <v>398</v>
      </c>
      <c r="W6906" s="123">
        <v>150</v>
      </c>
      <c r="X6906" s="117" t="s">
        <v>910</v>
      </c>
      <c r="Y6906" s="120">
        <v>43612</v>
      </c>
      <c r="Z6906" s="121">
        <v>0.47222222222222227</v>
      </c>
      <c r="AA6906" s="121">
        <v>0.59375</v>
      </c>
      <c r="AB6906" s="117" t="s">
        <v>726</v>
      </c>
      <c r="AC6906" s="119" t="s">
        <v>398</v>
      </c>
      <c r="AD6906" s="119" t="s">
        <v>398</v>
      </c>
    </row>
    <row r="6907" spans="1:30">
      <c r="A6907" s="117">
        <v>6906</v>
      </c>
      <c r="B6907" s="117" t="s">
        <v>415</v>
      </c>
      <c r="C6907" s="117" t="s">
        <v>5</v>
      </c>
      <c r="D6907" s="117" t="s">
        <v>44</v>
      </c>
      <c r="E6907" s="117">
        <v>6906</v>
      </c>
      <c r="F6907" s="117" t="s">
        <v>923</v>
      </c>
      <c r="G6907" s="117" t="s">
        <v>577</v>
      </c>
      <c r="H6907" s="117" t="s">
        <v>578</v>
      </c>
      <c r="I6907" s="118" t="s">
        <v>398</v>
      </c>
      <c r="J6907" s="117">
        <v>1E-4</v>
      </c>
      <c r="K6907" s="117">
        <v>1.4</v>
      </c>
      <c r="L6907" s="117" t="s">
        <v>398</v>
      </c>
      <c r="M6907" s="117">
        <v>0.16</v>
      </c>
      <c r="N6907" s="117" t="s">
        <v>585</v>
      </c>
      <c r="O6907" s="117" t="s">
        <v>579</v>
      </c>
      <c r="P6907" s="117">
        <v>1</v>
      </c>
      <c r="Q6907" s="117" t="s">
        <v>398</v>
      </c>
      <c r="R6907" s="117" t="s">
        <v>398</v>
      </c>
      <c r="S6907" s="117" t="s">
        <v>398</v>
      </c>
      <c r="T6907" s="117" t="s">
        <v>398</v>
      </c>
      <c r="U6907" s="117" t="s">
        <v>398</v>
      </c>
      <c r="V6907" s="117" t="s">
        <v>398</v>
      </c>
      <c r="W6907" s="123">
        <v>150</v>
      </c>
      <c r="X6907" s="117" t="s">
        <v>910</v>
      </c>
      <c r="Y6907" s="120">
        <v>43612</v>
      </c>
      <c r="Z6907" s="121">
        <v>0.47222222222222227</v>
      </c>
      <c r="AA6907" s="121">
        <v>0.59375</v>
      </c>
      <c r="AB6907" s="117" t="s">
        <v>726</v>
      </c>
      <c r="AC6907" s="119" t="s">
        <v>398</v>
      </c>
      <c r="AD6907" s="119" t="s">
        <v>398</v>
      </c>
    </row>
    <row r="6908" spans="1:30">
      <c r="A6908" s="117">
        <v>6907</v>
      </c>
      <c r="B6908" s="117" t="s">
        <v>415</v>
      </c>
      <c r="C6908" s="117" t="s">
        <v>5</v>
      </c>
      <c r="D6908" s="117" t="s">
        <v>44</v>
      </c>
      <c r="E6908" s="117">
        <v>6907</v>
      </c>
      <c r="F6908" s="117" t="s">
        <v>923</v>
      </c>
      <c r="G6908" s="117" t="s">
        <v>577</v>
      </c>
      <c r="H6908" s="117" t="s">
        <v>578</v>
      </c>
      <c r="I6908" s="118" t="s">
        <v>398</v>
      </c>
      <c r="J6908" s="117">
        <v>1E-4</v>
      </c>
      <c r="K6908" s="117">
        <v>0.5</v>
      </c>
      <c r="L6908" s="117" t="s">
        <v>398</v>
      </c>
      <c r="M6908" s="117">
        <v>0.2</v>
      </c>
      <c r="N6908" s="117" t="s">
        <v>627</v>
      </c>
      <c r="O6908" s="117" t="s">
        <v>579</v>
      </c>
      <c r="P6908" s="117">
        <v>1</v>
      </c>
      <c r="Q6908" s="117" t="s">
        <v>398</v>
      </c>
      <c r="R6908" s="117" t="s">
        <v>398</v>
      </c>
      <c r="S6908" s="117" t="s">
        <v>398</v>
      </c>
      <c r="T6908" s="117" t="s">
        <v>398</v>
      </c>
      <c r="U6908" s="117" t="s">
        <v>398</v>
      </c>
      <c r="V6908" s="117" t="s">
        <v>398</v>
      </c>
      <c r="W6908" s="123">
        <v>150</v>
      </c>
      <c r="X6908" s="117" t="s">
        <v>910</v>
      </c>
      <c r="Y6908" s="120">
        <v>43612</v>
      </c>
      <c r="Z6908" s="121">
        <v>0.47222222222222227</v>
      </c>
      <c r="AA6908" s="121">
        <v>0.59375</v>
      </c>
      <c r="AB6908" s="117" t="s">
        <v>726</v>
      </c>
      <c r="AC6908" s="119" t="s">
        <v>398</v>
      </c>
      <c r="AD6908" s="119" t="s">
        <v>398</v>
      </c>
    </row>
    <row r="6909" spans="1:30">
      <c r="A6909" s="117">
        <v>6908</v>
      </c>
      <c r="B6909" s="117" t="s">
        <v>415</v>
      </c>
      <c r="C6909" s="117" t="s">
        <v>5</v>
      </c>
      <c r="D6909" s="117" t="s">
        <v>44</v>
      </c>
      <c r="E6909" s="117">
        <v>6908</v>
      </c>
      <c r="F6909" s="117" t="s">
        <v>923</v>
      </c>
      <c r="G6909" s="117" t="s">
        <v>577</v>
      </c>
      <c r="H6909" s="117" t="s">
        <v>578</v>
      </c>
      <c r="I6909" s="118" t="s">
        <v>398</v>
      </c>
      <c r="J6909" s="117">
        <v>1E-4</v>
      </c>
      <c r="K6909" s="117">
        <v>0.4</v>
      </c>
      <c r="L6909" s="117" t="s">
        <v>398</v>
      </c>
      <c r="M6909" s="117">
        <v>0.25</v>
      </c>
      <c r="N6909" s="117" t="s">
        <v>631</v>
      </c>
      <c r="O6909" s="117" t="s">
        <v>579</v>
      </c>
      <c r="P6909" s="117">
        <v>1</v>
      </c>
      <c r="Q6909" s="117" t="s">
        <v>398</v>
      </c>
      <c r="R6909" s="117" t="s">
        <v>398</v>
      </c>
      <c r="S6909" s="117" t="s">
        <v>398</v>
      </c>
      <c r="T6909" s="117" t="s">
        <v>398</v>
      </c>
      <c r="U6909" s="117" t="s">
        <v>398</v>
      </c>
      <c r="V6909" s="117" t="s">
        <v>398</v>
      </c>
      <c r="W6909" s="123">
        <v>150</v>
      </c>
      <c r="X6909" s="117" t="s">
        <v>910</v>
      </c>
      <c r="Y6909" s="120">
        <v>43612</v>
      </c>
      <c r="Z6909" s="121">
        <v>0.47222222222222227</v>
      </c>
      <c r="AA6909" s="121">
        <v>0.59375</v>
      </c>
      <c r="AB6909" s="117" t="s">
        <v>726</v>
      </c>
      <c r="AC6909" s="119" t="s">
        <v>398</v>
      </c>
      <c r="AD6909" s="119" t="s">
        <v>398</v>
      </c>
    </row>
    <row r="6910" spans="1:30">
      <c r="A6910" s="117">
        <v>6909</v>
      </c>
      <c r="B6910" s="117" t="s">
        <v>415</v>
      </c>
      <c r="C6910" s="117" t="s">
        <v>5</v>
      </c>
      <c r="D6910" s="117" t="s">
        <v>44</v>
      </c>
      <c r="E6910" s="117">
        <v>6909</v>
      </c>
      <c r="F6910" s="117" t="s">
        <v>923</v>
      </c>
      <c r="G6910" s="117" t="s">
        <v>577</v>
      </c>
      <c r="H6910" s="117" t="s">
        <v>640</v>
      </c>
      <c r="I6910" s="118" t="s">
        <v>398</v>
      </c>
      <c r="J6910" s="117">
        <v>1.4E-3</v>
      </c>
      <c r="K6910" s="117">
        <v>1.4</v>
      </c>
      <c r="L6910" s="117" t="s">
        <v>398</v>
      </c>
      <c r="M6910" s="117">
        <v>0.1</v>
      </c>
      <c r="N6910" s="117" t="s">
        <v>585</v>
      </c>
      <c r="O6910" s="117" t="s">
        <v>579</v>
      </c>
      <c r="P6910" s="117">
        <v>1</v>
      </c>
      <c r="Q6910" s="117" t="s">
        <v>398</v>
      </c>
      <c r="R6910" s="117" t="s">
        <v>398</v>
      </c>
      <c r="S6910" s="117" t="s">
        <v>398</v>
      </c>
      <c r="T6910" s="117" t="s">
        <v>398</v>
      </c>
      <c r="U6910" s="117" t="s">
        <v>398</v>
      </c>
      <c r="V6910" s="117" t="s">
        <v>398</v>
      </c>
      <c r="W6910" s="123">
        <v>150</v>
      </c>
      <c r="X6910" s="117" t="s">
        <v>910</v>
      </c>
      <c r="Y6910" s="120">
        <v>43612</v>
      </c>
      <c r="Z6910" s="121">
        <v>0.47222222222222227</v>
      </c>
      <c r="AA6910" s="121">
        <v>0.59375</v>
      </c>
      <c r="AB6910" s="117" t="s">
        <v>726</v>
      </c>
      <c r="AC6910" s="119" t="s">
        <v>398</v>
      </c>
      <c r="AD6910" s="119" t="s">
        <v>398</v>
      </c>
    </row>
    <row r="6911" spans="1:30">
      <c r="A6911" s="117">
        <v>6910</v>
      </c>
      <c r="B6911" s="117" t="s">
        <v>415</v>
      </c>
      <c r="C6911" s="117" t="s">
        <v>5</v>
      </c>
      <c r="D6911" s="117" t="s">
        <v>44</v>
      </c>
      <c r="E6911" s="117">
        <v>6910</v>
      </c>
      <c r="F6911" s="117" t="s">
        <v>923</v>
      </c>
      <c r="G6911" s="117" t="s">
        <v>577</v>
      </c>
      <c r="H6911" s="117" t="s">
        <v>578</v>
      </c>
      <c r="I6911" s="118" t="s">
        <v>398</v>
      </c>
      <c r="J6911" s="117">
        <v>8.9999999999999998E-4</v>
      </c>
      <c r="K6911" s="117">
        <v>1.5</v>
      </c>
      <c r="L6911" s="117" t="s">
        <v>398</v>
      </c>
      <c r="M6911" s="117">
        <v>0.19</v>
      </c>
      <c r="N6911" s="117" t="s">
        <v>585</v>
      </c>
      <c r="O6911" s="117" t="s">
        <v>579</v>
      </c>
      <c r="P6911" s="117">
        <v>1</v>
      </c>
      <c r="Q6911" s="117" t="s">
        <v>398</v>
      </c>
      <c r="R6911" s="117" t="s">
        <v>398</v>
      </c>
      <c r="S6911" s="117" t="s">
        <v>398</v>
      </c>
      <c r="T6911" s="117" t="s">
        <v>398</v>
      </c>
      <c r="U6911" s="117" t="s">
        <v>398</v>
      </c>
      <c r="V6911" s="117" t="s">
        <v>398</v>
      </c>
      <c r="W6911" s="123">
        <v>150</v>
      </c>
      <c r="X6911" s="117" t="s">
        <v>910</v>
      </c>
      <c r="Y6911" s="120">
        <v>43612</v>
      </c>
      <c r="Z6911" s="121">
        <v>0.47222222222222227</v>
      </c>
      <c r="AA6911" s="121">
        <v>0.59375</v>
      </c>
      <c r="AB6911" s="117" t="s">
        <v>726</v>
      </c>
      <c r="AC6911" s="119" t="s">
        <v>398</v>
      </c>
      <c r="AD6911" s="119" t="s">
        <v>398</v>
      </c>
    </row>
    <row r="6912" spans="1:30">
      <c r="A6912" s="117">
        <v>6911</v>
      </c>
      <c r="B6912" s="117" t="s">
        <v>415</v>
      </c>
      <c r="C6912" s="117" t="s">
        <v>5</v>
      </c>
      <c r="D6912" s="117" t="s">
        <v>44</v>
      </c>
      <c r="E6912" s="117">
        <v>6911</v>
      </c>
      <c r="F6912" s="117" t="s">
        <v>923</v>
      </c>
      <c r="G6912" s="117" t="s">
        <v>577</v>
      </c>
      <c r="H6912" s="117" t="s">
        <v>640</v>
      </c>
      <c r="I6912" s="118" t="s">
        <v>398</v>
      </c>
      <c r="J6912" s="117">
        <v>1E-3</v>
      </c>
      <c r="K6912" s="117">
        <v>1.4</v>
      </c>
      <c r="L6912" s="117" t="s">
        <v>398</v>
      </c>
      <c r="M6912" s="117">
        <v>0.16</v>
      </c>
      <c r="N6912" s="117" t="s">
        <v>585</v>
      </c>
      <c r="O6912" s="117" t="s">
        <v>579</v>
      </c>
      <c r="P6912" s="117">
        <v>1</v>
      </c>
      <c r="Q6912" s="117" t="s">
        <v>398</v>
      </c>
      <c r="R6912" s="117" t="s">
        <v>398</v>
      </c>
      <c r="S6912" s="117" t="s">
        <v>398</v>
      </c>
      <c r="T6912" s="117" t="s">
        <v>398</v>
      </c>
      <c r="U6912" s="117" t="s">
        <v>398</v>
      </c>
      <c r="V6912" s="117" t="s">
        <v>398</v>
      </c>
      <c r="W6912" s="123">
        <v>150</v>
      </c>
      <c r="X6912" s="117" t="s">
        <v>910</v>
      </c>
      <c r="Y6912" s="120">
        <v>43612</v>
      </c>
      <c r="Z6912" s="121">
        <v>0.47222222222222227</v>
      </c>
      <c r="AA6912" s="121">
        <v>0.59375</v>
      </c>
      <c r="AB6912" s="117" t="s">
        <v>726</v>
      </c>
      <c r="AC6912" s="119" t="s">
        <v>398</v>
      </c>
      <c r="AD6912" s="119" t="s">
        <v>398</v>
      </c>
    </row>
    <row r="6913" spans="1:30">
      <c r="A6913" s="117">
        <v>6912</v>
      </c>
      <c r="B6913" s="117" t="s">
        <v>415</v>
      </c>
      <c r="C6913" s="117" t="s">
        <v>5</v>
      </c>
      <c r="D6913" s="117" t="s">
        <v>44</v>
      </c>
      <c r="E6913" s="117">
        <v>6912</v>
      </c>
      <c r="F6913" s="117" t="s">
        <v>923</v>
      </c>
      <c r="G6913" s="117" t="s">
        <v>577</v>
      </c>
      <c r="H6913" s="117" t="s">
        <v>578</v>
      </c>
      <c r="I6913" s="118" t="s">
        <v>398</v>
      </c>
      <c r="J6913" s="117">
        <v>1E-4</v>
      </c>
      <c r="K6913" s="117">
        <v>1.5</v>
      </c>
      <c r="L6913" s="117" t="s">
        <v>398</v>
      </c>
      <c r="M6913" s="117">
        <v>0.02</v>
      </c>
      <c r="N6913" s="117" t="s">
        <v>627</v>
      </c>
      <c r="O6913" s="117" t="s">
        <v>579</v>
      </c>
      <c r="P6913" s="117">
        <v>1</v>
      </c>
      <c r="Q6913" s="117" t="s">
        <v>398</v>
      </c>
      <c r="R6913" s="117" t="s">
        <v>398</v>
      </c>
      <c r="S6913" s="117" t="s">
        <v>398</v>
      </c>
      <c r="T6913" s="117" t="s">
        <v>398</v>
      </c>
      <c r="U6913" s="117" t="s">
        <v>398</v>
      </c>
      <c r="V6913" s="117" t="s">
        <v>398</v>
      </c>
      <c r="W6913" s="123">
        <v>150</v>
      </c>
      <c r="X6913" s="117" t="s">
        <v>910</v>
      </c>
      <c r="Y6913" s="120">
        <v>43612</v>
      </c>
      <c r="Z6913" s="121">
        <v>0.47222222222222227</v>
      </c>
      <c r="AA6913" s="121">
        <v>0.59375</v>
      </c>
      <c r="AB6913" s="117" t="s">
        <v>726</v>
      </c>
      <c r="AC6913" s="119" t="s">
        <v>398</v>
      </c>
      <c r="AD6913" s="119" t="s">
        <v>747</v>
      </c>
    </row>
    <row r="6914" spans="1:30">
      <c r="A6914" s="117">
        <v>6913</v>
      </c>
      <c r="B6914" s="117" t="s">
        <v>415</v>
      </c>
      <c r="C6914" s="117" t="s">
        <v>5</v>
      </c>
      <c r="D6914" s="117" t="s">
        <v>44</v>
      </c>
      <c r="E6914" s="117">
        <v>6913</v>
      </c>
      <c r="F6914" s="117" t="s">
        <v>923</v>
      </c>
      <c r="G6914" s="117" t="s">
        <v>577</v>
      </c>
      <c r="H6914" s="117" t="s">
        <v>578</v>
      </c>
      <c r="I6914" s="118" t="s">
        <v>398</v>
      </c>
      <c r="J6914" s="117">
        <v>1.1999999999999999E-3</v>
      </c>
      <c r="K6914" s="117">
        <v>0.7</v>
      </c>
      <c r="L6914" s="117" t="s">
        <v>398</v>
      </c>
      <c r="M6914" s="117">
        <v>0.36</v>
      </c>
      <c r="N6914" s="117" t="s">
        <v>585</v>
      </c>
      <c r="O6914" s="117" t="s">
        <v>579</v>
      </c>
      <c r="P6914" s="117">
        <v>1</v>
      </c>
      <c r="Q6914" s="117" t="s">
        <v>398</v>
      </c>
      <c r="R6914" s="117" t="s">
        <v>398</v>
      </c>
      <c r="S6914" s="117" t="s">
        <v>398</v>
      </c>
      <c r="T6914" s="117" t="s">
        <v>398</v>
      </c>
      <c r="U6914" s="117" t="s">
        <v>398</v>
      </c>
      <c r="V6914" s="117" t="s">
        <v>398</v>
      </c>
      <c r="W6914" s="123">
        <v>150</v>
      </c>
      <c r="X6914" s="117" t="s">
        <v>910</v>
      </c>
      <c r="Y6914" s="120">
        <v>43612</v>
      </c>
      <c r="Z6914" s="121">
        <v>0.47222222222222227</v>
      </c>
      <c r="AA6914" s="121">
        <v>0.59375</v>
      </c>
      <c r="AB6914" s="117" t="s">
        <v>726</v>
      </c>
      <c r="AC6914" s="119" t="s">
        <v>398</v>
      </c>
      <c r="AD6914" s="119" t="s">
        <v>398</v>
      </c>
    </row>
    <row r="6915" spans="1:30">
      <c r="A6915" s="117">
        <v>6914</v>
      </c>
      <c r="B6915" s="117" t="s">
        <v>415</v>
      </c>
      <c r="C6915" s="117" t="s">
        <v>5</v>
      </c>
      <c r="D6915" s="117" t="s">
        <v>44</v>
      </c>
      <c r="E6915" s="117">
        <v>6914</v>
      </c>
      <c r="F6915" s="117" t="s">
        <v>924</v>
      </c>
      <c r="G6915" s="117" t="s">
        <v>591</v>
      </c>
      <c r="H6915" s="117" t="s">
        <v>398</v>
      </c>
      <c r="I6915" s="117" t="s">
        <v>398</v>
      </c>
      <c r="J6915" s="117" t="s">
        <v>398</v>
      </c>
      <c r="K6915" s="117" t="s">
        <v>398</v>
      </c>
      <c r="L6915" s="117" t="s">
        <v>398</v>
      </c>
      <c r="M6915" s="117" t="s">
        <v>398</v>
      </c>
      <c r="N6915" s="117" t="s">
        <v>398</v>
      </c>
      <c r="O6915" s="125" t="s">
        <v>579</v>
      </c>
      <c r="P6915" s="117">
        <v>1</v>
      </c>
      <c r="Q6915" s="117" t="s">
        <v>398</v>
      </c>
      <c r="R6915" s="117" t="s">
        <v>398</v>
      </c>
      <c r="S6915" s="117" t="s">
        <v>398</v>
      </c>
      <c r="T6915" s="117" t="s">
        <v>398</v>
      </c>
      <c r="U6915" s="117" t="s">
        <v>398</v>
      </c>
      <c r="V6915" s="117" t="s">
        <v>398</v>
      </c>
      <c r="W6915" s="123">
        <v>151</v>
      </c>
      <c r="X6915" s="117" t="s">
        <v>910</v>
      </c>
      <c r="Y6915" s="120">
        <v>43612</v>
      </c>
      <c r="Z6915" s="121">
        <v>0.47222222222222227</v>
      </c>
      <c r="AA6915" s="121">
        <v>0.59375</v>
      </c>
      <c r="AB6915" s="117" t="s">
        <v>726</v>
      </c>
      <c r="AC6915" s="119" t="s">
        <v>398</v>
      </c>
      <c r="AD6915" s="119" t="s">
        <v>398</v>
      </c>
    </row>
    <row r="6916" spans="1:30">
      <c r="A6916" s="117">
        <v>6915</v>
      </c>
      <c r="B6916" s="117" t="s">
        <v>415</v>
      </c>
      <c r="C6916" s="117" t="s">
        <v>5</v>
      </c>
      <c r="D6916" s="117" t="s">
        <v>44</v>
      </c>
      <c r="E6916" s="117">
        <v>6915</v>
      </c>
      <c r="F6916" s="117" t="s">
        <v>924</v>
      </c>
      <c r="G6916" s="117" t="s">
        <v>591</v>
      </c>
      <c r="H6916" s="117" t="s">
        <v>398</v>
      </c>
      <c r="I6916" s="117" t="s">
        <v>398</v>
      </c>
      <c r="J6916" s="117" t="s">
        <v>398</v>
      </c>
      <c r="K6916" s="117" t="s">
        <v>398</v>
      </c>
      <c r="L6916" s="117" t="s">
        <v>398</v>
      </c>
      <c r="M6916" s="117" t="s">
        <v>398</v>
      </c>
      <c r="N6916" s="117" t="s">
        <v>398</v>
      </c>
      <c r="O6916" s="125" t="s">
        <v>579</v>
      </c>
      <c r="P6916" s="117">
        <v>1</v>
      </c>
      <c r="Q6916" s="117" t="s">
        <v>398</v>
      </c>
      <c r="R6916" s="117" t="s">
        <v>398</v>
      </c>
      <c r="S6916" s="117" t="s">
        <v>398</v>
      </c>
      <c r="T6916" s="117" t="s">
        <v>398</v>
      </c>
      <c r="U6916" s="117" t="s">
        <v>398</v>
      </c>
      <c r="V6916" s="117" t="s">
        <v>398</v>
      </c>
      <c r="W6916" s="123">
        <v>151</v>
      </c>
      <c r="X6916" s="117" t="s">
        <v>910</v>
      </c>
      <c r="Y6916" s="120">
        <v>43612</v>
      </c>
      <c r="Z6916" s="121">
        <v>0.47222222222222227</v>
      </c>
      <c r="AA6916" s="121">
        <v>0.59375</v>
      </c>
      <c r="AB6916" s="117" t="s">
        <v>726</v>
      </c>
      <c r="AC6916" s="119" t="s">
        <v>398</v>
      </c>
      <c r="AD6916" s="119" t="s">
        <v>398</v>
      </c>
    </row>
    <row r="6917" spans="1:30">
      <c r="A6917" s="117">
        <v>6916</v>
      </c>
      <c r="B6917" s="117" t="s">
        <v>415</v>
      </c>
      <c r="C6917" s="117" t="s">
        <v>5</v>
      </c>
      <c r="D6917" s="117" t="s">
        <v>44</v>
      </c>
      <c r="E6917" s="117">
        <v>6916</v>
      </c>
      <c r="F6917" s="117" t="s">
        <v>924</v>
      </c>
      <c r="G6917" s="117" t="s">
        <v>591</v>
      </c>
      <c r="H6917" s="117" t="s">
        <v>398</v>
      </c>
      <c r="I6917" s="117" t="s">
        <v>398</v>
      </c>
      <c r="J6917" s="117" t="s">
        <v>398</v>
      </c>
      <c r="K6917" s="117" t="s">
        <v>398</v>
      </c>
      <c r="L6917" s="117" t="s">
        <v>398</v>
      </c>
      <c r="M6917" s="117" t="s">
        <v>398</v>
      </c>
      <c r="N6917" s="117" t="s">
        <v>398</v>
      </c>
      <c r="O6917" s="125" t="s">
        <v>579</v>
      </c>
      <c r="P6917" s="117">
        <v>1</v>
      </c>
      <c r="Q6917" s="117" t="s">
        <v>398</v>
      </c>
      <c r="R6917" s="117" t="s">
        <v>398</v>
      </c>
      <c r="S6917" s="117" t="s">
        <v>398</v>
      </c>
      <c r="T6917" s="117" t="s">
        <v>398</v>
      </c>
      <c r="U6917" s="117" t="s">
        <v>398</v>
      </c>
      <c r="V6917" s="117" t="s">
        <v>398</v>
      </c>
      <c r="W6917" s="123">
        <v>151</v>
      </c>
      <c r="X6917" s="117" t="s">
        <v>910</v>
      </c>
      <c r="Y6917" s="120">
        <v>43612</v>
      </c>
      <c r="Z6917" s="121">
        <v>0.47222222222222227</v>
      </c>
      <c r="AA6917" s="121">
        <v>0.59375</v>
      </c>
      <c r="AB6917" s="117" t="s">
        <v>726</v>
      </c>
      <c r="AC6917" s="119" t="s">
        <v>398</v>
      </c>
      <c r="AD6917" s="119" t="s">
        <v>398</v>
      </c>
    </row>
    <row r="6918" spans="1:30">
      <c r="A6918" s="117">
        <v>6917</v>
      </c>
      <c r="B6918" s="117" t="s">
        <v>415</v>
      </c>
      <c r="C6918" s="117" t="s">
        <v>5</v>
      </c>
      <c r="D6918" s="117" t="s">
        <v>44</v>
      </c>
      <c r="E6918" s="117">
        <v>6917</v>
      </c>
      <c r="F6918" s="117" t="s">
        <v>924</v>
      </c>
      <c r="G6918" s="117" t="s">
        <v>591</v>
      </c>
      <c r="H6918" s="117" t="s">
        <v>398</v>
      </c>
      <c r="I6918" s="117" t="s">
        <v>398</v>
      </c>
      <c r="J6918" s="117" t="s">
        <v>398</v>
      </c>
      <c r="K6918" s="117" t="s">
        <v>398</v>
      </c>
      <c r="L6918" s="117" t="s">
        <v>398</v>
      </c>
      <c r="M6918" s="117" t="s">
        <v>398</v>
      </c>
      <c r="N6918" s="117" t="s">
        <v>398</v>
      </c>
      <c r="O6918" s="125" t="s">
        <v>579</v>
      </c>
      <c r="P6918" s="117">
        <v>1</v>
      </c>
      <c r="Q6918" s="117" t="s">
        <v>398</v>
      </c>
      <c r="R6918" s="117" t="s">
        <v>398</v>
      </c>
      <c r="S6918" s="117" t="s">
        <v>398</v>
      </c>
      <c r="T6918" s="117" t="s">
        <v>398</v>
      </c>
      <c r="U6918" s="117" t="s">
        <v>398</v>
      </c>
      <c r="V6918" s="117" t="s">
        <v>398</v>
      </c>
      <c r="W6918" s="123">
        <v>151</v>
      </c>
      <c r="X6918" s="117" t="s">
        <v>910</v>
      </c>
      <c r="Y6918" s="120">
        <v>43612</v>
      </c>
      <c r="Z6918" s="121">
        <v>0.47222222222222227</v>
      </c>
      <c r="AA6918" s="121">
        <v>0.59375</v>
      </c>
      <c r="AB6918" s="117" t="s">
        <v>726</v>
      </c>
      <c r="AC6918" s="119" t="s">
        <v>398</v>
      </c>
      <c r="AD6918" s="119" t="s">
        <v>398</v>
      </c>
    </row>
    <row r="6919" spans="1:30">
      <c r="A6919" s="117">
        <v>6918</v>
      </c>
      <c r="B6919" s="117" t="s">
        <v>415</v>
      </c>
      <c r="C6919" s="117" t="s">
        <v>5</v>
      </c>
      <c r="D6919" s="117" t="s">
        <v>44</v>
      </c>
      <c r="E6919" s="117">
        <v>6918</v>
      </c>
      <c r="F6919" s="117" t="s">
        <v>924</v>
      </c>
      <c r="G6919" s="117" t="s">
        <v>591</v>
      </c>
      <c r="H6919" s="117" t="s">
        <v>398</v>
      </c>
      <c r="I6919" s="117" t="s">
        <v>398</v>
      </c>
      <c r="J6919" s="117" t="s">
        <v>398</v>
      </c>
      <c r="K6919" s="117" t="s">
        <v>398</v>
      </c>
      <c r="L6919" s="117" t="s">
        <v>398</v>
      </c>
      <c r="M6919" s="117" t="s">
        <v>398</v>
      </c>
      <c r="N6919" s="117" t="s">
        <v>398</v>
      </c>
      <c r="O6919" s="125" t="s">
        <v>579</v>
      </c>
      <c r="P6919" s="117">
        <v>1</v>
      </c>
      <c r="Q6919" s="117" t="s">
        <v>398</v>
      </c>
      <c r="R6919" s="117" t="s">
        <v>398</v>
      </c>
      <c r="S6919" s="117" t="s">
        <v>398</v>
      </c>
      <c r="T6919" s="117" t="s">
        <v>398</v>
      </c>
      <c r="U6919" s="117" t="s">
        <v>398</v>
      </c>
      <c r="V6919" s="117" t="s">
        <v>398</v>
      </c>
      <c r="W6919" s="123">
        <v>151</v>
      </c>
      <c r="X6919" s="117" t="s">
        <v>910</v>
      </c>
      <c r="Y6919" s="120">
        <v>43612</v>
      </c>
      <c r="Z6919" s="121">
        <v>0.47222222222222227</v>
      </c>
      <c r="AA6919" s="121">
        <v>0.59375</v>
      </c>
      <c r="AB6919" s="117" t="s">
        <v>726</v>
      </c>
      <c r="AC6919" s="119" t="s">
        <v>398</v>
      </c>
      <c r="AD6919" s="119" t="s">
        <v>398</v>
      </c>
    </row>
    <row r="6920" spans="1:30">
      <c r="A6920" s="117">
        <v>6919</v>
      </c>
      <c r="B6920" s="117" t="s">
        <v>415</v>
      </c>
      <c r="C6920" s="117" t="s">
        <v>5</v>
      </c>
      <c r="D6920" s="117" t="s">
        <v>44</v>
      </c>
      <c r="E6920" s="117">
        <v>6919</v>
      </c>
      <c r="F6920" s="117" t="s">
        <v>924</v>
      </c>
      <c r="G6920" s="117" t="s">
        <v>591</v>
      </c>
      <c r="H6920" s="117" t="s">
        <v>398</v>
      </c>
      <c r="I6920" s="117" t="s">
        <v>398</v>
      </c>
      <c r="J6920" s="117" t="s">
        <v>398</v>
      </c>
      <c r="K6920" s="117" t="s">
        <v>398</v>
      </c>
      <c r="L6920" s="117" t="s">
        <v>398</v>
      </c>
      <c r="M6920" s="117" t="s">
        <v>398</v>
      </c>
      <c r="N6920" s="117" t="s">
        <v>398</v>
      </c>
      <c r="O6920" s="125" t="s">
        <v>579</v>
      </c>
      <c r="P6920" s="117">
        <v>1</v>
      </c>
      <c r="Q6920" s="117" t="s">
        <v>398</v>
      </c>
      <c r="R6920" s="117" t="s">
        <v>398</v>
      </c>
      <c r="S6920" s="117" t="s">
        <v>398</v>
      </c>
      <c r="T6920" s="117" t="s">
        <v>398</v>
      </c>
      <c r="U6920" s="117" t="s">
        <v>398</v>
      </c>
      <c r="V6920" s="117" t="s">
        <v>398</v>
      </c>
      <c r="W6920" s="123">
        <v>151</v>
      </c>
      <c r="X6920" s="117" t="s">
        <v>910</v>
      </c>
      <c r="Y6920" s="120">
        <v>43612</v>
      </c>
      <c r="Z6920" s="121">
        <v>0.47222222222222227</v>
      </c>
      <c r="AA6920" s="121">
        <v>0.59375</v>
      </c>
      <c r="AB6920" s="117" t="s">
        <v>726</v>
      </c>
      <c r="AC6920" s="119" t="s">
        <v>398</v>
      </c>
      <c r="AD6920" s="119" t="s">
        <v>398</v>
      </c>
    </row>
    <row r="6921" spans="1:30">
      <c r="A6921" s="117">
        <v>6920</v>
      </c>
      <c r="B6921" s="117" t="s">
        <v>415</v>
      </c>
      <c r="C6921" s="117" t="s">
        <v>5</v>
      </c>
      <c r="D6921" s="117" t="s">
        <v>44</v>
      </c>
      <c r="E6921" s="117">
        <v>6920</v>
      </c>
      <c r="F6921" s="117" t="s">
        <v>924</v>
      </c>
      <c r="G6921" s="117" t="s">
        <v>591</v>
      </c>
      <c r="H6921" s="117" t="s">
        <v>398</v>
      </c>
      <c r="I6921" s="117" t="s">
        <v>398</v>
      </c>
      <c r="J6921" s="117" t="s">
        <v>398</v>
      </c>
      <c r="K6921" s="117" t="s">
        <v>398</v>
      </c>
      <c r="L6921" s="117" t="s">
        <v>398</v>
      </c>
      <c r="M6921" s="117" t="s">
        <v>398</v>
      </c>
      <c r="N6921" s="117" t="s">
        <v>398</v>
      </c>
      <c r="O6921" s="125" t="s">
        <v>579</v>
      </c>
      <c r="P6921" s="117">
        <v>1</v>
      </c>
      <c r="Q6921" s="117" t="s">
        <v>398</v>
      </c>
      <c r="R6921" s="117" t="s">
        <v>398</v>
      </c>
      <c r="S6921" s="117" t="s">
        <v>398</v>
      </c>
      <c r="T6921" s="117" t="s">
        <v>398</v>
      </c>
      <c r="U6921" s="117" t="s">
        <v>398</v>
      </c>
      <c r="V6921" s="117" t="s">
        <v>398</v>
      </c>
      <c r="W6921" s="123">
        <v>151</v>
      </c>
      <c r="X6921" s="117" t="s">
        <v>910</v>
      </c>
      <c r="Y6921" s="120">
        <v>43612</v>
      </c>
      <c r="Z6921" s="121">
        <v>0.47222222222222227</v>
      </c>
      <c r="AA6921" s="121">
        <v>0.59375</v>
      </c>
      <c r="AB6921" s="117" t="s">
        <v>726</v>
      </c>
      <c r="AC6921" s="119" t="s">
        <v>398</v>
      </c>
      <c r="AD6921" s="119" t="s">
        <v>398</v>
      </c>
    </row>
    <row r="6922" spans="1:30">
      <c r="A6922" s="117">
        <v>6921</v>
      </c>
      <c r="B6922" s="117" t="s">
        <v>415</v>
      </c>
      <c r="C6922" s="117" t="s">
        <v>5</v>
      </c>
      <c r="D6922" s="117" t="s">
        <v>44</v>
      </c>
      <c r="E6922" s="117">
        <v>6921</v>
      </c>
      <c r="F6922" s="117" t="s">
        <v>924</v>
      </c>
      <c r="G6922" s="117" t="s">
        <v>591</v>
      </c>
      <c r="H6922" s="117" t="s">
        <v>398</v>
      </c>
      <c r="I6922" s="117" t="s">
        <v>398</v>
      </c>
      <c r="J6922" s="117" t="s">
        <v>398</v>
      </c>
      <c r="K6922" s="117" t="s">
        <v>398</v>
      </c>
      <c r="L6922" s="117" t="s">
        <v>398</v>
      </c>
      <c r="M6922" s="117" t="s">
        <v>398</v>
      </c>
      <c r="N6922" s="117" t="s">
        <v>398</v>
      </c>
      <c r="O6922" s="125" t="s">
        <v>579</v>
      </c>
      <c r="P6922" s="117">
        <v>1</v>
      </c>
      <c r="Q6922" s="117" t="s">
        <v>398</v>
      </c>
      <c r="R6922" s="117" t="s">
        <v>398</v>
      </c>
      <c r="S6922" s="117" t="s">
        <v>398</v>
      </c>
      <c r="T6922" s="117" t="s">
        <v>398</v>
      </c>
      <c r="U6922" s="117" t="s">
        <v>398</v>
      </c>
      <c r="V6922" s="117" t="s">
        <v>398</v>
      </c>
      <c r="W6922" s="123">
        <v>151</v>
      </c>
      <c r="X6922" s="117" t="s">
        <v>910</v>
      </c>
      <c r="Y6922" s="120">
        <v>43612</v>
      </c>
      <c r="Z6922" s="121">
        <v>0.47222222222222227</v>
      </c>
      <c r="AA6922" s="121">
        <v>0.59375</v>
      </c>
      <c r="AB6922" s="117" t="s">
        <v>726</v>
      </c>
      <c r="AC6922" s="119" t="s">
        <v>398</v>
      </c>
      <c r="AD6922" s="119" t="s">
        <v>398</v>
      </c>
    </row>
    <row r="6923" spans="1:30">
      <c r="A6923" s="117">
        <v>6922</v>
      </c>
      <c r="B6923" s="117" t="s">
        <v>415</v>
      </c>
      <c r="C6923" s="117" t="s">
        <v>5</v>
      </c>
      <c r="D6923" s="117" t="s">
        <v>44</v>
      </c>
      <c r="E6923" s="117">
        <v>6922</v>
      </c>
      <c r="F6923" s="117" t="s">
        <v>924</v>
      </c>
      <c r="G6923" s="117" t="s">
        <v>591</v>
      </c>
      <c r="H6923" s="117" t="s">
        <v>398</v>
      </c>
      <c r="I6923" s="117" t="s">
        <v>398</v>
      </c>
      <c r="J6923" s="117" t="s">
        <v>398</v>
      </c>
      <c r="K6923" s="117" t="s">
        <v>398</v>
      </c>
      <c r="L6923" s="117" t="s">
        <v>398</v>
      </c>
      <c r="M6923" s="117" t="s">
        <v>398</v>
      </c>
      <c r="N6923" s="117" t="s">
        <v>398</v>
      </c>
      <c r="O6923" s="125" t="s">
        <v>579</v>
      </c>
      <c r="P6923" s="117">
        <v>1</v>
      </c>
      <c r="Q6923" s="117" t="s">
        <v>398</v>
      </c>
      <c r="R6923" s="117" t="s">
        <v>398</v>
      </c>
      <c r="S6923" s="117" t="s">
        <v>398</v>
      </c>
      <c r="T6923" s="117" t="s">
        <v>398</v>
      </c>
      <c r="U6923" s="117" t="s">
        <v>398</v>
      </c>
      <c r="V6923" s="117" t="s">
        <v>398</v>
      </c>
      <c r="W6923" s="123">
        <v>151</v>
      </c>
      <c r="X6923" s="117" t="s">
        <v>910</v>
      </c>
      <c r="Y6923" s="120">
        <v>43612</v>
      </c>
      <c r="Z6923" s="121">
        <v>0.47222222222222227</v>
      </c>
      <c r="AA6923" s="121">
        <v>0.59375</v>
      </c>
      <c r="AB6923" s="117" t="s">
        <v>726</v>
      </c>
      <c r="AC6923" s="119" t="s">
        <v>398</v>
      </c>
      <c r="AD6923" s="119" t="s">
        <v>398</v>
      </c>
    </row>
    <row r="6924" spans="1:30">
      <c r="A6924" s="117">
        <v>6923</v>
      </c>
      <c r="B6924" s="117" t="s">
        <v>415</v>
      </c>
      <c r="C6924" s="117" t="s">
        <v>5</v>
      </c>
      <c r="D6924" s="117" t="s">
        <v>44</v>
      </c>
      <c r="E6924" s="117">
        <v>6923</v>
      </c>
      <c r="F6924" s="117" t="s">
        <v>924</v>
      </c>
      <c r="G6924" s="117" t="s">
        <v>591</v>
      </c>
      <c r="H6924" s="117" t="s">
        <v>398</v>
      </c>
      <c r="I6924" s="117" t="s">
        <v>398</v>
      </c>
      <c r="J6924" s="117" t="s">
        <v>398</v>
      </c>
      <c r="K6924" s="117" t="s">
        <v>398</v>
      </c>
      <c r="L6924" s="117" t="s">
        <v>398</v>
      </c>
      <c r="M6924" s="117" t="s">
        <v>398</v>
      </c>
      <c r="N6924" s="117" t="s">
        <v>398</v>
      </c>
      <c r="O6924" s="125" t="s">
        <v>579</v>
      </c>
      <c r="P6924" s="117">
        <v>1</v>
      </c>
      <c r="Q6924" s="117" t="s">
        <v>398</v>
      </c>
      <c r="R6924" s="117" t="s">
        <v>398</v>
      </c>
      <c r="S6924" s="117" t="s">
        <v>398</v>
      </c>
      <c r="T6924" s="117" t="s">
        <v>398</v>
      </c>
      <c r="U6924" s="117" t="s">
        <v>398</v>
      </c>
      <c r="V6924" s="117" t="s">
        <v>398</v>
      </c>
      <c r="W6924" s="123">
        <v>151</v>
      </c>
      <c r="X6924" s="117" t="s">
        <v>910</v>
      </c>
      <c r="Y6924" s="120">
        <v>43612</v>
      </c>
      <c r="Z6924" s="121">
        <v>0.47222222222222227</v>
      </c>
      <c r="AA6924" s="121">
        <v>0.59375</v>
      </c>
      <c r="AB6924" s="117" t="s">
        <v>726</v>
      </c>
      <c r="AC6924" s="119" t="s">
        <v>398</v>
      </c>
      <c r="AD6924" s="119" t="s">
        <v>398</v>
      </c>
    </row>
    <row r="6925" spans="1:30">
      <c r="A6925" s="117">
        <v>6924</v>
      </c>
      <c r="B6925" s="117" t="s">
        <v>415</v>
      </c>
      <c r="C6925" s="117" t="s">
        <v>5</v>
      </c>
      <c r="D6925" s="117" t="s">
        <v>44</v>
      </c>
      <c r="E6925" s="117">
        <v>6924</v>
      </c>
      <c r="F6925" s="117" t="s">
        <v>924</v>
      </c>
      <c r="G6925" s="117" t="s">
        <v>591</v>
      </c>
      <c r="H6925" s="117" t="s">
        <v>398</v>
      </c>
      <c r="I6925" s="117" t="s">
        <v>398</v>
      </c>
      <c r="J6925" s="117" t="s">
        <v>398</v>
      </c>
      <c r="K6925" s="117" t="s">
        <v>398</v>
      </c>
      <c r="L6925" s="117" t="s">
        <v>398</v>
      </c>
      <c r="M6925" s="117" t="s">
        <v>398</v>
      </c>
      <c r="N6925" s="117" t="s">
        <v>398</v>
      </c>
      <c r="O6925" s="125" t="s">
        <v>579</v>
      </c>
      <c r="P6925" s="117">
        <v>1</v>
      </c>
      <c r="Q6925" s="117" t="s">
        <v>398</v>
      </c>
      <c r="R6925" s="117" t="s">
        <v>398</v>
      </c>
      <c r="S6925" s="117" t="s">
        <v>398</v>
      </c>
      <c r="T6925" s="117" t="s">
        <v>398</v>
      </c>
      <c r="U6925" s="117" t="s">
        <v>398</v>
      </c>
      <c r="V6925" s="117" t="s">
        <v>398</v>
      </c>
      <c r="W6925" s="123">
        <v>151</v>
      </c>
      <c r="X6925" s="117" t="s">
        <v>910</v>
      </c>
      <c r="Y6925" s="120">
        <v>43612</v>
      </c>
      <c r="Z6925" s="121">
        <v>0.47222222222222227</v>
      </c>
      <c r="AA6925" s="121">
        <v>0.59375</v>
      </c>
      <c r="AB6925" s="117" t="s">
        <v>726</v>
      </c>
      <c r="AC6925" s="119" t="s">
        <v>398</v>
      </c>
      <c r="AD6925" s="119" t="s">
        <v>398</v>
      </c>
    </row>
    <row r="6926" spans="1:30">
      <c r="A6926" s="117">
        <v>6925</v>
      </c>
      <c r="B6926" s="117" t="s">
        <v>415</v>
      </c>
      <c r="C6926" s="117" t="s">
        <v>5</v>
      </c>
      <c r="D6926" s="117" t="s">
        <v>44</v>
      </c>
      <c r="E6926" s="117">
        <v>6925</v>
      </c>
      <c r="F6926" s="117" t="s">
        <v>924</v>
      </c>
      <c r="G6926" s="117" t="s">
        <v>591</v>
      </c>
      <c r="H6926" s="117" t="s">
        <v>398</v>
      </c>
      <c r="I6926" s="117" t="s">
        <v>398</v>
      </c>
      <c r="J6926" s="117" t="s">
        <v>398</v>
      </c>
      <c r="K6926" s="117" t="s">
        <v>398</v>
      </c>
      <c r="L6926" s="117" t="s">
        <v>398</v>
      </c>
      <c r="M6926" s="117" t="s">
        <v>398</v>
      </c>
      <c r="N6926" s="117" t="s">
        <v>398</v>
      </c>
      <c r="O6926" s="125" t="s">
        <v>579</v>
      </c>
      <c r="P6926" s="117">
        <v>1</v>
      </c>
      <c r="Q6926" s="117" t="s">
        <v>398</v>
      </c>
      <c r="R6926" s="117" t="s">
        <v>398</v>
      </c>
      <c r="S6926" s="117" t="s">
        <v>398</v>
      </c>
      <c r="T6926" s="117" t="s">
        <v>398</v>
      </c>
      <c r="U6926" s="117" t="s">
        <v>398</v>
      </c>
      <c r="V6926" s="117" t="s">
        <v>398</v>
      </c>
      <c r="W6926" s="123">
        <v>151</v>
      </c>
      <c r="X6926" s="117" t="s">
        <v>910</v>
      </c>
      <c r="Y6926" s="120">
        <v>43612</v>
      </c>
      <c r="Z6926" s="121">
        <v>0.47222222222222227</v>
      </c>
      <c r="AA6926" s="121">
        <v>0.59375</v>
      </c>
      <c r="AB6926" s="117" t="s">
        <v>726</v>
      </c>
      <c r="AC6926" s="119" t="s">
        <v>398</v>
      </c>
      <c r="AD6926" s="119" t="s">
        <v>398</v>
      </c>
    </row>
    <row r="6927" spans="1:30">
      <c r="A6927" s="117">
        <v>6926</v>
      </c>
      <c r="B6927" s="117" t="s">
        <v>415</v>
      </c>
      <c r="C6927" s="117" t="s">
        <v>5</v>
      </c>
      <c r="D6927" s="117" t="s">
        <v>44</v>
      </c>
      <c r="E6927" s="117">
        <v>6926</v>
      </c>
      <c r="F6927" s="117" t="s">
        <v>924</v>
      </c>
      <c r="G6927" s="117" t="s">
        <v>591</v>
      </c>
      <c r="H6927" s="117" t="s">
        <v>398</v>
      </c>
      <c r="I6927" s="117" t="s">
        <v>398</v>
      </c>
      <c r="J6927" s="117" t="s">
        <v>398</v>
      </c>
      <c r="K6927" s="117" t="s">
        <v>398</v>
      </c>
      <c r="L6927" s="117" t="s">
        <v>398</v>
      </c>
      <c r="M6927" s="117" t="s">
        <v>398</v>
      </c>
      <c r="N6927" s="117" t="s">
        <v>398</v>
      </c>
      <c r="O6927" s="125" t="s">
        <v>579</v>
      </c>
      <c r="P6927" s="117">
        <v>1</v>
      </c>
      <c r="Q6927" s="117" t="s">
        <v>398</v>
      </c>
      <c r="R6927" s="117" t="s">
        <v>398</v>
      </c>
      <c r="S6927" s="117" t="s">
        <v>398</v>
      </c>
      <c r="T6927" s="117" t="s">
        <v>398</v>
      </c>
      <c r="U6927" s="117" t="s">
        <v>398</v>
      </c>
      <c r="V6927" s="117" t="s">
        <v>398</v>
      </c>
      <c r="W6927" s="123">
        <v>151</v>
      </c>
      <c r="X6927" s="117" t="s">
        <v>910</v>
      </c>
      <c r="Y6927" s="120">
        <v>43612</v>
      </c>
      <c r="Z6927" s="121">
        <v>0.47222222222222227</v>
      </c>
      <c r="AA6927" s="121">
        <v>0.59375</v>
      </c>
      <c r="AB6927" s="117" t="s">
        <v>726</v>
      </c>
      <c r="AC6927" s="119" t="s">
        <v>398</v>
      </c>
      <c r="AD6927" s="119" t="s">
        <v>398</v>
      </c>
    </row>
    <row r="6928" spans="1:30">
      <c r="A6928" s="117">
        <v>6927</v>
      </c>
      <c r="B6928" s="117" t="s">
        <v>415</v>
      </c>
      <c r="C6928" s="117" t="s">
        <v>5</v>
      </c>
      <c r="D6928" s="117" t="s">
        <v>44</v>
      </c>
      <c r="E6928" s="117">
        <v>6927</v>
      </c>
      <c r="F6928" s="117" t="s">
        <v>924</v>
      </c>
      <c r="G6928" s="117" t="s">
        <v>591</v>
      </c>
      <c r="H6928" s="117" t="s">
        <v>398</v>
      </c>
      <c r="I6928" s="117" t="s">
        <v>398</v>
      </c>
      <c r="J6928" s="117" t="s">
        <v>398</v>
      </c>
      <c r="K6928" s="117" t="s">
        <v>398</v>
      </c>
      <c r="L6928" s="117" t="s">
        <v>398</v>
      </c>
      <c r="M6928" s="117" t="s">
        <v>398</v>
      </c>
      <c r="N6928" s="117" t="s">
        <v>398</v>
      </c>
      <c r="O6928" s="125" t="s">
        <v>579</v>
      </c>
      <c r="P6928" s="117">
        <v>1</v>
      </c>
      <c r="Q6928" s="117" t="s">
        <v>398</v>
      </c>
      <c r="R6928" s="117" t="s">
        <v>398</v>
      </c>
      <c r="S6928" s="117" t="s">
        <v>398</v>
      </c>
      <c r="T6928" s="117" t="s">
        <v>398</v>
      </c>
      <c r="U6928" s="117" t="s">
        <v>398</v>
      </c>
      <c r="V6928" s="117" t="s">
        <v>398</v>
      </c>
      <c r="W6928" s="123">
        <v>151</v>
      </c>
      <c r="X6928" s="117" t="s">
        <v>910</v>
      </c>
      <c r="Y6928" s="120">
        <v>43612</v>
      </c>
      <c r="Z6928" s="121">
        <v>0.47222222222222227</v>
      </c>
      <c r="AA6928" s="121">
        <v>0.59375</v>
      </c>
      <c r="AB6928" s="117" t="s">
        <v>726</v>
      </c>
      <c r="AC6928" s="119" t="s">
        <v>398</v>
      </c>
      <c r="AD6928" s="119" t="s">
        <v>398</v>
      </c>
    </row>
    <row r="6929" spans="1:30">
      <c r="A6929" s="117">
        <v>6928</v>
      </c>
      <c r="B6929" s="117" t="s">
        <v>415</v>
      </c>
      <c r="C6929" s="117" t="s">
        <v>5</v>
      </c>
      <c r="D6929" s="117" t="s">
        <v>44</v>
      </c>
      <c r="E6929" s="117">
        <v>6928</v>
      </c>
      <c r="F6929" s="117" t="s">
        <v>924</v>
      </c>
      <c r="G6929" s="117" t="s">
        <v>591</v>
      </c>
      <c r="H6929" s="117" t="s">
        <v>398</v>
      </c>
      <c r="I6929" s="117" t="s">
        <v>398</v>
      </c>
      <c r="J6929" s="117" t="s">
        <v>398</v>
      </c>
      <c r="K6929" s="117" t="s">
        <v>398</v>
      </c>
      <c r="L6929" s="117" t="s">
        <v>398</v>
      </c>
      <c r="M6929" s="117" t="s">
        <v>398</v>
      </c>
      <c r="N6929" s="117" t="s">
        <v>398</v>
      </c>
      <c r="O6929" s="125" t="s">
        <v>579</v>
      </c>
      <c r="P6929" s="117">
        <v>1</v>
      </c>
      <c r="Q6929" s="117" t="s">
        <v>398</v>
      </c>
      <c r="R6929" s="117" t="s">
        <v>398</v>
      </c>
      <c r="S6929" s="117" t="s">
        <v>398</v>
      </c>
      <c r="T6929" s="117" t="s">
        <v>398</v>
      </c>
      <c r="U6929" s="117" t="s">
        <v>398</v>
      </c>
      <c r="V6929" s="117" t="s">
        <v>398</v>
      </c>
      <c r="W6929" s="123">
        <v>151</v>
      </c>
      <c r="X6929" s="117" t="s">
        <v>910</v>
      </c>
      <c r="Y6929" s="120">
        <v>43612</v>
      </c>
      <c r="Z6929" s="121">
        <v>0.47222222222222227</v>
      </c>
      <c r="AA6929" s="121">
        <v>0.59375</v>
      </c>
      <c r="AB6929" s="117" t="s">
        <v>726</v>
      </c>
      <c r="AC6929" s="119" t="s">
        <v>398</v>
      </c>
      <c r="AD6929" s="119" t="s">
        <v>398</v>
      </c>
    </row>
    <row r="6930" spans="1:30">
      <c r="A6930" s="117">
        <v>6929</v>
      </c>
      <c r="B6930" s="117" t="s">
        <v>415</v>
      </c>
      <c r="C6930" s="117" t="s">
        <v>5</v>
      </c>
      <c r="D6930" s="117" t="s">
        <v>44</v>
      </c>
      <c r="E6930" s="117">
        <v>6929</v>
      </c>
      <c r="F6930" s="117" t="s">
        <v>924</v>
      </c>
      <c r="G6930" s="117" t="s">
        <v>591</v>
      </c>
      <c r="H6930" s="117" t="s">
        <v>398</v>
      </c>
      <c r="I6930" s="117" t="s">
        <v>398</v>
      </c>
      <c r="J6930" s="117" t="s">
        <v>398</v>
      </c>
      <c r="K6930" s="117" t="s">
        <v>398</v>
      </c>
      <c r="L6930" s="117" t="s">
        <v>398</v>
      </c>
      <c r="M6930" s="117" t="s">
        <v>398</v>
      </c>
      <c r="N6930" s="117" t="s">
        <v>398</v>
      </c>
      <c r="O6930" s="125" t="s">
        <v>579</v>
      </c>
      <c r="P6930" s="117">
        <v>1</v>
      </c>
      <c r="Q6930" s="117" t="s">
        <v>398</v>
      </c>
      <c r="R6930" s="117" t="s">
        <v>398</v>
      </c>
      <c r="S6930" s="117" t="s">
        <v>398</v>
      </c>
      <c r="T6930" s="117" t="s">
        <v>398</v>
      </c>
      <c r="U6930" s="117" t="s">
        <v>398</v>
      </c>
      <c r="V6930" s="117" t="s">
        <v>398</v>
      </c>
      <c r="W6930" s="123">
        <v>151</v>
      </c>
      <c r="X6930" s="117" t="s">
        <v>910</v>
      </c>
      <c r="Y6930" s="120">
        <v>43612</v>
      </c>
      <c r="Z6930" s="121">
        <v>0.47222222222222227</v>
      </c>
      <c r="AA6930" s="121">
        <v>0.59375</v>
      </c>
      <c r="AB6930" s="117" t="s">
        <v>726</v>
      </c>
      <c r="AC6930" s="119" t="s">
        <v>398</v>
      </c>
      <c r="AD6930" s="119" t="s">
        <v>398</v>
      </c>
    </row>
    <row r="6931" spans="1:30">
      <c r="A6931" s="117">
        <v>6930</v>
      </c>
      <c r="B6931" s="117" t="s">
        <v>415</v>
      </c>
      <c r="C6931" s="117" t="s">
        <v>5</v>
      </c>
      <c r="D6931" s="117" t="s">
        <v>44</v>
      </c>
      <c r="E6931" s="117">
        <v>6930</v>
      </c>
      <c r="F6931" s="117" t="s">
        <v>924</v>
      </c>
      <c r="G6931" s="117" t="s">
        <v>591</v>
      </c>
      <c r="H6931" s="117" t="s">
        <v>398</v>
      </c>
      <c r="I6931" s="117" t="s">
        <v>398</v>
      </c>
      <c r="J6931" s="117" t="s">
        <v>398</v>
      </c>
      <c r="K6931" s="117" t="s">
        <v>398</v>
      </c>
      <c r="L6931" s="117" t="s">
        <v>398</v>
      </c>
      <c r="M6931" s="117" t="s">
        <v>398</v>
      </c>
      <c r="N6931" s="117" t="s">
        <v>398</v>
      </c>
      <c r="O6931" s="125" t="s">
        <v>579</v>
      </c>
      <c r="P6931" s="117">
        <v>1</v>
      </c>
      <c r="Q6931" s="117" t="s">
        <v>398</v>
      </c>
      <c r="R6931" s="117" t="s">
        <v>398</v>
      </c>
      <c r="S6931" s="117" t="s">
        <v>398</v>
      </c>
      <c r="T6931" s="117" t="s">
        <v>398</v>
      </c>
      <c r="U6931" s="117" t="s">
        <v>398</v>
      </c>
      <c r="V6931" s="117" t="s">
        <v>398</v>
      </c>
      <c r="W6931" s="123">
        <v>151</v>
      </c>
      <c r="X6931" s="117" t="s">
        <v>910</v>
      </c>
      <c r="Y6931" s="120">
        <v>43612</v>
      </c>
      <c r="Z6931" s="121">
        <v>0.47222222222222227</v>
      </c>
      <c r="AA6931" s="121">
        <v>0.59375</v>
      </c>
      <c r="AB6931" s="117" t="s">
        <v>726</v>
      </c>
      <c r="AC6931" s="119" t="s">
        <v>398</v>
      </c>
      <c r="AD6931" s="119" t="s">
        <v>398</v>
      </c>
    </row>
    <row r="6932" spans="1:30">
      <c r="A6932" s="117">
        <v>6931</v>
      </c>
      <c r="B6932" s="117" t="s">
        <v>415</v>
      </c>
      <c r="C6932" s="117" t="s">
        <v>5</v>
      </c>
      <c r="D6932" s="117" t="s">
        <v>44</v>
      </c>
      <c r="E6932" s="117">
        <v>6931</v>
      </c>
      <c r="F6932" s="117" t="s">
        <v>924</v>
      </c>
      <c r="G6932" s="117" t="s">
        <v>591</v>
      </c>
      <c r="H6932" s="117" t="s">
        <v>398</v>
      </c>
      <c r="I6932" s="117" t="s">
        <v>398</v>
      </c>
      <c r="J6932" s="117" t="s">
        <v>398</v>
      </c>
      <c r="K6932" s="117" t="s">
        <v>398</v>
      </c>
      <c r="L6932" s="117" t="s">
        <v>398</v>
      </c>
      <c r="M6932" s="117" t="s">
        <v>398</v>
      </c>
      <c r="N6932" s="117" t="s">
        <v>398</v>
      </c>
      <c r="O6932" s="125" t="s">
        <v>579</v>
      </c>
      <c r="P6932" s="117">
        <v>1</v>
      </c>
      <c r="Q6932" s="117" t="s">
        <v>398</v>
      </c>
      <c r="R6932" s="117" t="s">
        <v>398</v>
      </c>
      <c r="S6932" s="117" t="s">
        <v>398</v>
      </c>
      <c r="T6932" s="117" t="s">
        <v>398</v>
      </c>
      <c r="U6932" s="117" t="s">
        <v>398</v>
      </c>
      <c r="V6932" s="117" t="s">
        <v>398</v>
      </c>
      <c r="W6932" s="123">
        <v>151</v>
      </c>
      <c r="X6932" s="117" t="s">
        <v>910</v>
      </c>
      <c r="Y6932" s="120">
        <v>43612</v>
      </c>
      <c r="Z6932" s="121">
        <v>0.47222222222222227</v>
      </c>
      <c r="AA6932" s="121">
        <v>0.59375</v>
      </c>
      <c r="AB6932" s="117" t="s">
        <v>726</v>
      </c>
      <c r="AC6932" s="119" t="s">
        <v>398</v>
      </c>
      <c r="AD6932" s="119" t="s">
        <v>398</v>
      </c>
    </row>
    <row r="6933" spans="1:30">
      <c r="A6933" s="117">
        <v>6932</v>
      </c>
      <c r="B6933" s="117" t="s">
        <v>415</v>
      </c>
      <c r="C6933" s="117" t="s">
        <v>5</v>
      </c>
      <c r="D6933" s="117" t="s">
        <v>44</v>
      </c>
      <c r="E6933" s="117">
        <v>6932</v>
      </c>
      <c r="F6933" s="117" t="s">
        <v>924</v>
      </c>
      <c r="G6933" s="117" t="s">
        <v>591</v>
      </c>
      <c r="H6933" s="117" t="s">
        <v>398</v>
      </c>
      <c r="I6933" s="117" t="s">
        <v>398</v>
      </c>
      <c r="J6933" s="117" t="s">
        <v>398</v>
      </c>
      <c r="K6933" s="117" t="s">
        <v>398</v>
      </c>
      <c r="L6933" s="117" t="s">
        <v>398</v>
      </c>
      <c r="M6933" s="117" t="s">
        <v>398</v>
      </c>
      <c r="N6933" s="117" t="s">
        <v>398</v>
      </c>
      <c r="O6933" s="125" t="s">
        <v>579</v>
      </c>
      <c r="P6933" s="117">
        <v>1</v>
      </c>
      <c r="Q6933" s="117" t="s">
        <v>398</v>
      </c>
      <c r="R6933" s="117" t="s">
        <v>398</v>
      </c>
      <c r="S6933" s="117" t="s">
        <v>398</v>
      </c>
      <c r="T6933" s="117" t="s">
        <v>398</v>
      </c>
      <c r="U6933" s="117" t="s">
        <v>398</v>
      </c>
      <c r="V6933" s="117" t="s">
        <v>398</v>
      </c>
      <c r="W6933" s="123">
        <v>151</v>
      </c>
      <c r="X6933" s="117" t="s">
        <v>910</v>
      </c>
      <c r="Y6933" s="120">
        <v>43612</v>
      </c>
      <c r="Z6933" s="121">
        <v>0.47222222222222227</v>
      </c>
      <c r="AA6933" s="121">
        <v>0.59375</v>
      </c>
      <c r="AB6933" s="117" t="s">
        <v>726</v>
      </c>
      <c r="AC6933" s="119" t="s">
        <v>398</v>
      </c>
      <c r="AD6933" s="119" t="s">
        <v>398</v>
      </c>
    </row>
    <row r="6934" spans="1:30">
      <c r="A6934" s="117">
        <v>6933</v>
      </c>
      <c r="B6934" s="117" t="s">
        <v>415</v>
      </c>
      <c r="C6934" s="117" t="s">
        <v>5</v>
      </c>
      <c r="D6934" s="117" t="s">
        <v>44</v>
      </c>
      <c r="E6934" s="117">
        <v>6933</v>
      </c>
      <c r="F6934" s="117" t="s">
        <v>924</v>
      </c>
      <c r="G6934" s="117" t="s">
        <v>591</v>
      </c>
      <c r="H6934" s="117" t="s">
        <v>398</v>
      </c>
      <c r="I6934" s="117" t="s">
        <v>398</v>
      </c>
      <c r="J6934" s="117" t="s">
        <v>398</v>
      </c>
      <c r="K6934" s="117" t="s">
        <v>398</v>
      </c>
      <c r="L6934" s="117" t="s">
        <v>398</v>
      </c>
      <c r="M6934" s="117" t="s">
        <v>398</v>
      </c>
      <c r="N6934" s="117" t="s">
        <v>398</v>
      </c>
      <c r="O6934" s="125" t="s">
        <v>579</v>
      </c>
      <c r="P6934" s="117">
        <v>1</v>
      </c>
      <c r="Q6934" s="117" t="s">
        <v>398</v>
      </c>
      <c r="R6934" s="117" t="s">
        <v>398</v>
      </c>
      <c r="S6934" s="117" t="s">
        <v>398</v>
      </c>
      <c r="T6934" s="117" t="s">
        <v>398</v>
      </c>
      <c r="U6934" s="117" t="s">
        <v>398</v>
      </c>
      <c r="V6934" s="117" t="s">
        <v>398</v>
      </c>
      <c r="W6934" s="123">
        <v>151</v>
      </c>
      <c r="X6934" s="117" t="s">
        <v>910</v>
      </c>
      <c r="Y6934" s="120">
        <v>43612</v>
      </c>
      <c r="Z6934" s="121">
        <v>0.47222222222222227</v>
      </c>
      <c r="AA6934" s="121">
        <v>0.59375</v>
      </c>
      <c r="AB6934" s="117" t="s">
        <v>726</v>
      </c>
      <c r="AC6934" s="119" t="s">
        <v>398</v>
      </c>
      <c r="AD6934" s="119" t="s">
        <v>398</v>
      </c>
    </row>
    <row r="6935" spans="1:30">
      <c r="A6935" s="117">
        <v>6934</v>
      </c>
      <c r="B6935" s="117" t="s">
        <v>415</v>
      </c>
      <c r="C6935" s="117" t="s">
        <v>5</v>
      </c>
      <c r="D6935" s="117" t="s">
        <v>44</v>
      </c>
      <c r="E6935" s="117">
        <v>6934</v>
      </c>
      <c r="F6935" s="117" t="s">
        <v>924</v>
      </c>
      <c r="G6935" s="117" t="s">
        <v>591</v>
      </c>
      <c r="H6935" s="117" t="s">
        <v>398</v>
      </c>
      <c r="I6935" s="117" t="s">
        <v>398</v>
      </c>
      <c r="J6935" s="117" t="s">
        <v>398</v>
      </c>
      <c r="K6935" s="117" t="s">
        <v>398</v>
      </c>
      <c r="L6935" s="117" t="s">
        <v>398</v>
      </c>
      <c r="M6935" s="117" t="s">
        <v>398</v>
      </c>
      <c r="N6935" s="117" t="s">
        <v>398</v>
      </c>
      <c r="O6935" s="125" t="s">
        <v>579</v>
      </c>
      <c r="P6935" s="117">
        <v>1</v>
      </c>
      <c r="Q6935" s="117" t="s">
        <v>398</v>
      </c>
      <c r="R6935" s="117" t="s">
        <v>398</v>
      </c>
      <c r="S6935" s="117" t="s">
        <v>398</v>
      </c>
      <c r="T6935" s="117" t="s">
        <v>398</v>
      </c>
      <c r="U6935" s="117" t="s">
        <v>398</v>
      </c>
      <c r="V6935" s="117" t="s">
        <v>398</v>
      </c>
      <c r="W6935" s="123">
        <v>151</v>
      </c>
      <c r="X6935" s="117" t="s">
        <v>910</v>
      </c>
      <c r="Y6935" s="120">
        <v>43612</v>
      </c>
      <c r="Z6935" s="121">
        <v>0.47222222222222227</v>
      </c>
      <c r="AA6935" s="121">
        <v>0.59375</v>
      </c>
      <c r="AB6935" s="117" t="s">
        <v>726</v>
      </c>
      <c r="AC6935" s="119" t="s">
        <v>398</v>
      </c>
      <c r="AD6935" s="119" t="s">
        <v>398</v>
      </c>
    </row>
    <row r="6936" spans="1:30">
      <c r="A6936" s="117">
        <v>6935</v>
      </c>
      <c r="B6936" s="117" t="s">
        <v>415</v>
      </c>
      <c r="C6936" s="117" t="s">
        <v>5</v>
      </c>
      <c r="D6936" s="117" t="s">
        <v>44</v>
      </c>
      <c r="E6936" s="117">
        <v>6935</v>
      </c>
      <c r="F6936" s="117" t="s">
        <v>924</v>
      </c>
      <c r="G6936" s="117" t="s">
        <v>591</v>
      </c>
      <c r="H6936" s="117" t="s">
        <v>398</v>
      </c>
      <c r="I6936" s="117" t="s">
        <v>398</v>
      </c>
      <c r="J6936" s="117" t="s">
        <v>398</v>
      </c>
      <c r="K6936" s="117" t="s">
        <v>398</v>
      </c>
      <c r="L6936" s="117" t="s">
        <v>398</v>
      </c>
      <c r="M6936" s="117" t="s">
        <v>398</v>
      </c>
      <c r="N6936" s="117" t="s">
        <v>398</v>
      </c>
      <c r="O6936" s="125" t="s">
        <v>579</v>
      </c>
      <c r="P6936" s="117">
        <v>1</v>
      </c>
      <c r="Q6936" s="117" t="s">
        <v>398</v>
      </c>
      <c r="R6936" s="117" t="s">
        <v>398</v>
      </c>
      <c r="S6936" s="117" t="s">
        <v>398</v>
      </c>
      <c r="T6936" s="117" t="s">
        <v>398</v>
      </c>
      <c r="U6936" s="117" t="s">
        <v>398</v>
      </c>
      <c r="V6936" s="117" t="s">
        <v>398</v>
      </c>
      <c r="W6936" s="123">
        <v>151</v>
      </c>
      <c r="X6936" s="117" t="s">
        <v>910</v>
      </c>
      <c r="Y6936" s="120">
        <v>43612</v>
      </c>
      <c r="Z6936" s="121">
        <v>0.47222222222222227</v>
      </c>
      <c r="AA6936" s="121">
        <v>0.59375</v>
      </c>
      <c r="AB6936" s="117" t="s">
        <v>726</v>
      </c>
      <c r="AC6936" s="119" t="s">
        <v>398</v>
      </c>
      <c r="AD6936" s="119" t="s">
        <v>398</v>
      </c>
    </row>
    <row r="6937" spans="1:30">
      <c r="A6937" s="117">
        <v>6936</v>
      </c>
      <c r="B6937" s="117" t="s">
        <v>415</v>
      </c>
      <c r="C6937" s="117" t="s">
        <v>5</v>
      </c>
      <c r="D6937" s="117" t="s">
        <v>44</v>
      </c>
      <c r="E6937" s="117">
        <v>6936</v>
      </c>
      <c r="F6937" s="117" t="s">
        <v>924</v>
      </c>
      <c r="G6937" s="117" t="s">
        <v>591</v>
      </c>
      <c r="H6937" s="117" t="s">
        <v>398</v>
      </c>
      <c r="I6937" s="117" t="s">
        <v>398</v>
      </c>
      <c r="J6937" s="117" t="s">
        <v>398</v>
      </c>
      <c r="K6937" s="117" t="s">
        <v>398</v>
      </c>
      <c r="L6937" s="117" t="s">
        <v>398</v>
      </c>
      <c r="M6937" s="117" t="s">
        <v>398</v>
      </c>
      <c r="N6937" s="117" t="s">
        <v>398</v>
      </c>
      <c r="O6937" s="125" t="s">
        <v>579</v>
      </c>
      <c r="P6937" s="117">
        <v>1</v>
      </c>
      <c r="Q6937" s="117" t="s">
        <v>398</v>
      </c>
      <c r="R6937" s="117" t="s">
        <v>398</v>
      </c>
      <c r="S6937" s="117" t="s">
        <v>398</v>
      </c>
      <c r="T6937" s="117" t="s">
        <v>398</v>
      </c>
      <c r="U6937" s="117" t="s">
        <v>398</v>
      </c>
      <c r="V6937" s="117" t="s">
        <v>398</v>
      </c>
      <c r="W6937" s="123">
        <v>151</v>
      </c>
      <c r="X6937" s="117" t="s">
        <v>910</v>
      </c>
      <c r="Y6937" s="120">
        <v>43612</v>
      </c>
      <c r="Z6937" s="121">
        <v>0.47222222222222227</v>
      </c>
      <c r="AA6937" s="121">
        <v>0.59375</v>
      </c>
      <c r="AB6937" s="117" t="s">
        <v>726</v>
      </c>
      <c r="AC6937" s="119" t="s">
        <v>398</v>
      </c>
      <c r="AD6937" s="119" t="s">
        <v>398</v>
      </c>
    </row>
    <row r="6938" spans="1:30">
      <c r="A6938" s="117">
        <v>6937</v>
      </c>
      <c r="B6938" s="117" t="s">
        <v>415</v>
      </c>
      <c r="C6938" s="117" t="s">
        <v>5</v>
      </c>
      <c r="D6938" s="117" t="s">
        <v>44</v>
      </c>
      <c r="E6938" s="117">
        <v>6937</v>
      </c>
      <c r="F6938" s="117" t="s">
        <v>924</v>
      </c>
      <c r="G6938" s="117" t="s">
        <v>577</v>
      </c>
      <c r="H6938" s="117" t="s">
        <v>398</v>
      </c>
      <c r="I6938" s="117" t="s">
        <v>398</v>
      </c>
      <c r="J6938" s="117" t="s">
        <v>398</v>
      </c>
      <c r="K6938" s="117" t="s">
        <v>398</v>
      </c>
      <c r="L6938" s="117" t="s">
        <v>398</v>
      </c>
      <c r="M6938" s="117" t="s">
        <v>398</v>
      </c>
      <c r="N6938" s="117" t="s">
        <v>398</v>
      </c>
      <c r="O6938" s="125" t="s">
        <v>579</v>
      </c>
      <c r="P6938" s="117">
        <v>1</v>
      </c>
      <c r="Q6938" s="117" t="s">
        <v>398</v>
      </c>
      <c r="R6938" s="117" t="s">
        <v>398</v>
      </c>
      <c r="S6938" s="117" t="s">
        <v>398</v>
      </c>
      <c r="T6938" s="117" t="s">
        <v>398</v>
      </c>
      <c r="U6938" s="117" t="s">
        <v>398</v>
      </c>
      <c r="V6938" s="117" t="s">
        <v>398</v>
      </c>
      <c r="W6938" s="123">
        <v>152</v>
      </c>
      <c r="X6938" s="117" t="s">
        <v>910</v>
      </c>
      <c r="Y6938" s="120">
        <v>43612</v>
      </c>
      <c r="Z6938" s="121">
        <v>0.47222222222222227</v>
      </c>
      <c r="AA6938" s="121">
        <v>0.59375</v>
      </c>
      <c r="AB6938" s="117" t="s">
        <v>726</v>
      </c>
      <c r="AC6938" s="119" t="s">
        <v>398</v>
      </c>
      <c r="AD6938" s="119" t="s">
        <v>398</v>
      </c>
    </row>
    <row r="6939" spans="1:30">
      <c r="A6939" s="117">
        <v>6938</v>
      </c>
      <c r="B6939" s="117" t="s">
        <v>415</v>
      </c>
      <c r="C6939" s="117" t="s">
        <v>5</v>
      </c>
      <c r="D6939" s="117" t="s">
        <v>44</v>
      </c>
      <c r="E6939" s="117">
        <v>6938</v>
      </c>
      <c r="F6939" s="117" t="s">
        <v>924</v>
      </c>
      <c r="G6939" s="117" t="s">
        <v>577</v>
      </c>
      <c r="H6939" s="117" t="s">
        <v>398</v>
      </c>
      <c r="I6939" s="117" t="s">
        <v>398</v>
      </c>
      <c r="J6939" s="117" t="s">
        <v>398</v>
      </c>
      <c r="K6939" s="117" t="s">
        <v>398</v>
      </c>
      <c r="L6939" s="117" t="s">
        <v>398</v>
      </c>
      <c r="M6939" s="117" t="s">
        <v>398</v>
      </c>
      <c r="N6939" s="117" t="s">
        <v>398</v>
      </c>
      <c r="O6939" s="125" t="s">
        <v>579</v>
      </c>
      <c r="P6939" s="117">
        <v>1</v>
      </c>
      <c r="Q6939" s="117" t="s">
        <v>398</v>
      </c>
      <c r="R6939" s="117" t="s">
        <v>398</v>
      </c>
      <c r="S6939" s="117" t="s">
        <v>398</v>
      </c>
      <c r="T6939" s="117" t="s">
        <v>398</v>
      </c>
      <c r="U6939" s="117" t="s">
        <v>398</v>
      </c>
      <c r="V6939" s="117" t="s">
        <v>398</v>
      </c>
      <c r="W6939" s="123">
        <v>152</v>
      </c>
      <c r="X6939" s="117" t="s">
        <v>910</v>
      </c>
      <c r="Y6939" s="120">
        <v>43612</v>
      </c>
      <c r="Z6939" s="121">
        <v>0.47222222222222227</v>
      </c>
      <c r="AA6939" s="121">
        <v>0.59375</v>
      </c>
      <c r="AB6939" s="117" t="s">
        <v>726</v>
      </c>
      <c r="AC6939" s="119" t="s">
        <v>398</v>
      </c>
      <c r="AD6939" s="119" t="s">
        <v>398</v>
      </c>
    </row>
    <row r="6940" spans="1:30">
      <c r="A6940" s="117">
        <v>6939</v>
      </c>
      <c r="B6940" s="117" t="s">
        <v>415</v>
      </c>
      <c r="C6940" s="117" t="s">
        <v>5</v>
      </c>
      <c r="D6940" s="117" t="s">
        <v>44</v>
      </c>
      <c r="E6940" s="117">
        <v>6939</v>
      </c>
      <c r="F6940" s="117" t="s">
        <v>924</v>
      </c>
      <c r="G6940" s="117" t="s">
        <v>577</v>
      </c>
      <c r="H6940" s="117" t="s">
        <v>398</v>
      </c>
      <c r="I6940" s="117" t="s">
        <v>398</v>
      </c>
      <c r="J6940" s="117" t="s">
        <v>398</v>
      </c>
      <c r="K6940" s="117" t="s">
        <v>398</v>
      </c>
      <c r="L6940" s="117" t="s">
        <v>398</v>
      </c>
      <c r="M6940" s="117" t="s">
        <v>398</v>
      </c>
      <c r="N6940" s="117" t="s">
        <v>398</v>
      </c>
      <c r="O6940" s="125" t="s">
        <v>579</v>
      </c>
      <c r="P6940" s="117">
        <v>1</v>
      </c>
      <c r="Q6940" s="117" t="s">
        <v>398</v>
      </c>
      <c r="R6940" s="117" t="s">
        <v>398</v>
      </c>
      <c r="S6940" s="117" t="s">
        <v>398</v>
      </c>
      <c r="T6940" s="117" t="s">
        <v>398</v>
      </c>
      <c r="U6940" s="117" t="s">
        <v>398</v>
      </c>
      <c r="V6940" s="117" t="s">
        <v>398</v>
      </c>
      <c r="W6940" s="123">
        <v>152</v>
      </c>
      <c r="X6940" s="117" t="s">
        <v>910</v>
      </c>
      <c r="Y6940" s="120">
        <v>43612</v>
      </c>
      <c r="Z6940" s="121">
        <v>0.47222222222222227</v>
      </c>
      <c r="AA6940" s="121">
        <v>0.59375</v>
      </c>
      <c r="AB6940" s="117" t="s">
        <v>726</v>
      </c>
      <c r="AC6940" s="119" t="s">
        <v>398</v>
      </c>
      <c r="AD6940" s="119" t="s">
        <v>398</v>
      </c>
    </row>
    <row r="6941" spans="1:30">
      <c r="A6941" s="117">
        <v>6940</v>
      </c>
      <c r="B6941" s="117" t="s">
        <v>415</v>
      </c>
      <c r="C6941" s="117" t="s">
        <v>5</v>
      </c>
      <c r="D6941" s="117" t="s">
        <v>44</v>
      </c>
      <c r="E6941" s="117">
        <v>6940</v>
      </c>
      <c r="F6941" s="117" t="s">
        <v>924</v>
      </c>
      <c r="G6941" s="117" t="s">
        <v>577</v>
      </c>
      <c r="H6941" s="117" t="s">
        <v>398</v>
      </c>
      <c r="I6941" s="117" t="s">
        <v>398</v>
      </c>
      <c r="J6941" s="117" t="s">
        <v>398</v>
      </c>
      <c r="K6941" s="117" t="s">
        <v>398</v>
      </c>
      <c r="L6941" s="117" t="s">
        <v>398</v>
      </c>
      <c r="M6941" s="117" t="s">
        <v>398</v>
      </c>
      <c r="N6941" s="117" t="s">
        <v>398</v>
      </c>
      <c r="O6941" s="125" t="s">
        <v>579</v>
      </c>
      <c r="P6941" s="117">
        <v>1</v>
      </c>
      <c r="Q6941" s="117" t="s">
        <v>398</v>
      </c>
      <c r="R6941" s="117" t="s">
        <v>398</v>
      </c>
      <c r="S6941" s="117" t="s">
        <v>398</v>
      </c>
      <c r="T6941" s="117" t="s">
        <v>398</v>
      </c>
      <c r="U6941" s="117" t="s">
        <v>398</v>
      </c>
      <c r="V6941" s="117" t="s">
        <v>398</v>
      </c>
      <c r="W6941" s="123">
        <v>152</v>
      </c>
      <c r="X6941" s="117" t="s">
        <v>910</v>
      </c>
      <c r="Y6941" s="120">
        <v>43612</v>
      </c>
      <c r="Z6941" s="121">
        <v>0.47222222222222227</v>
      </c>
      <c r="AA6941" s="121">
        <v>0.59375</v>
      </c>
      <c r="AB6941" s="117" t="s">
        <v>726</v>
      </c>
      <c r="AC6941" s="119" t="s">
        <v>398</v>
      </c>
      <c r="AD6941" s="119" t="s">
        <v>398</v>
      </c>
    </row>
    <row r="6942" spans="1:30">
      <c r="A6942" s="117">
        <v>6941</v>
      </c>
      <c r="B6942" s="117" t="s">
        <v>415</v>
      </c>
      <c r="C6942" s="117" t="s">
        <v>5</v>
      </c>
      <c r="D6942" s="117" t="s">
        <v>44</v>
      </c>
      <c r="E6942" s="117">
        <v>6941</v>
      </c>
      <c r="F6942" s="117" t="s">
        <v>924</v>
      </c>
      <c r="G6942" s="117" t="s">
        <v>577</v>
      </c>
      <c r="H6942" s="117" t="s">
        <v>398</v>
      </c>
      <c r="I6942" s="117" t="s">
        <v>398</v>
      </c>
      <c r="J6942" s="117" t="s">
        <v>398</v>
      </c>
      <c r="K6942" s="117" t="s">
        <v>398</v>
      </c>
      <c r="L6942" s="117" t="s">
        <v>398</v>
      </c>
      <c r="M6942" s="117" t="s">
        <v>398</v>
      </c>
      <c r="N6942" s="117" t="s">
        <v>398</v>
      </c>
      <c r="O6942" s="125" t="s">
        <v>579</v>
      </c>
      <c r="P6942" s="117">
        <v>1</v>
      </c>
      <c r="Q6942" s="117" t="s">
        <v>398</v>
      </c>
      <c r="R6942" s="117" t="s">
        <v>398</v>
      </c>
      <c r="S6942" s="117" t="s">
        <v>398</v>
      </c>
      <c r="T6942" s="117" t="s">
        <v>398</v>
      </c>
      <c r="U6942" s="117" t="s">
        <v>398</v>
      </c>
      <c r="V6942" s="117" t="s">
        <v>398</v>
      </c>
      <c r="W6942" s="123">
        <v>152</v>
      </c>
      <c r="X6942" s="117" t="s">
        <v>910</v>
      </c>
      <c r="Y6942" s="120">
        <v>43612</v>
      </c>
      <c r="Z6942" s="121">
        <v>0.47222222222222227</v>
      </c>
      <c r="AA6942" s="121">
        <v>0.59375</v>
      </c>
      <c r="AB6942" s="117" t="s">
        <v>726</v>
      </c>
      <c r="AC6942" s="119" t="s">
        <v>398</v>
      </c>
      <c r="AD6942" s="119" t="s">
        <v>398</v>
      </c>
    </row>
    <row r="6943" spans="1:30">
      <c r="A6943" s="117">
        <v>6942</v>
      </c>
      <c r="B6943" s="117" t="s">
        <v>415</v>
      </c>
      <c r="C6943" s="117" t="s">
        <v>5</v>
      </c>
      <c r="D6943" s="117" t="s">
        <v>44</v>
      </c>
      <c r="E6943" s="117">
        <v>6942</v>
      </c>
      <c r="F6943" s="117" t="s">
        <v>924</v>
      </c>
      <c r="G6943" s="117" t="s">
        <v>577</v>
      </c>
      <c r="H6943" s="117" t="s">
        <v>398</v>
      </c>
      <c r="I6943" s="117" t="s">
        <v>398</v>
      </c>
      <c r="J6943" s="117" t="s">
        <v>398</v>
      </c>
      <c r="K6943" s="117" t="s">
        <v>398</v>
      </c>
      <c r="L6943" s="117" t="s">
        <v>398</v>
      </c>
      <c r="M6943" s="117" t="s">
        <v>398</v>
      </c>
      <c r="N6943" s="117" t="s">
        <v>398</v>
      </c>
      <c r="O6943" s="125" t="s">
        <v>579</v>
      </c>
      <c r="P6943" s="117">
        <v>1</v>
      </c>
      <c r="Q6943" s="117" t="s">
        <v>398</v>
      </c>
      <c r="R6943" s="117" t="s">
        <v>398</v>
      </c>
      <c r="S6943" s="117" t="s">
        <v>398</v>
      </c>
      <c r="T6943" s="117" t="s">
        <v>398</v>
      </c>
      <c r="U6943" s="117" t="s">
        <v>398</v>
      </c>
      <c r="V6943" s="117" t="s">
        <v>398</v>
      </c>
      <c r="W6943" s="123">
        <v>152</v>
      </c>
      <c r="X6943" s="117" t="s">
        <v>910</v>
      </c>
      <c r="Y6943" s="120">
        <v>43612</v>
      </c>
      <c r="Z6943" s="121">
        <v>0.47222222222222227</v>
      </c>
      <c r="AA6943" s="121">
        <v>0.59375</v>
      </c>
      <c r="AB6943" s="117" t="s">
        <v>726</v>
      </c>
      <c r="AC6943" s="119" t="s">
        <v>398</v>
      </c>
      <c r="AD6943" s="119" t="s">
        <v>398</v>
      </c>
    </row>
    <row r="6944" spans="1:30">
      <c r="A6944" s="117">
        <v>6943</v>
      </c>
      <c r="B6944" s="117" t="s">
        <v>415</v>
      </c>
      <c r="C6944" s="117" t="s">
        <v>5</v>
      </c>
      <c r="D6944" s="117" t="s">
        <v>44</v>
      </c>
      <c r="E6944" s="117">
        <v>6943</v>
      </c>
      <c r="F6944" s="117" t="s">
        <v>924</v>
      </c>
      <c r="G6944" s="117" t="s">
        <v>577</v>
      </c>
      <c r="H6944" s="117" t="s">
        <v>398</v>
      </c>
      <c r="I6944" s="117" t="s">
        <v>398</v>
      </c>
      <c r="J6944" s="117" t="s">
        <v>398</v>
      </c>
      <c r="K6944" s="117" t="s">
        <v>398</v>
      </c>
      <c r="L6944" s="117" t="s">
        <v>398</v>
      </c>
      <c r="M6944" s="117" t="s">
        <v>398</v>
      </c>
      <c r="N6944" s="117" t="s">
        <v>398</v>
      </c>
      <c r="O6944" s="125" t="s">
        <v>579</v>
      </c>
      <c r="P6944" s="117">
        <v>1</v>
      </c>
      <c r="Q6944" s="117" t="s">
        <v>398</v>
      </c>
      <c r="R6944" s="117" t="s">
        <v>398</v>
      </c>
      <c r="S6944" s="117" t="s">
        <v>398</v>
      </c>
      <c r="T6944" s="117" t="s">
        <v>398</v>
      </c>
      <c r="U6944" s="117" t="s">
        <v>398</v>
      </c>
      <c r="V6944" s="117" t="s">
        <v>398</v>
      </c>
      <c r="W6944" s="123">
        <v>152</v>
      </c>
      <c r="X6944" s="117" t="s">
        <v>910</v>
      </c>
      <c r="Y6944" s="120">
        <v>43612</v>
      </c>
      <c r="Z6944" s="121">
        <v>0.47222222222222227</v>
      </c>
      <c r="AA6944" s="121">
        <v>0.59375</v>
      </c>
      <c r="AB6944" s="117" t="s">
        <v>726</v>
      </c>
      <c r="AC6944" s="119" t="s">
        <v>398</v>
      </c>
      <c r="AD6944" s="119" t="s">
        <v>398</v>
      </c>
    </row>
    <row r="6945" spans="1:30">
      <c r="A6945" s="117">
        <v>6944</v>
      </c>
      <c r="B6945" s="117" t="s">
        <v>415</v>
      </c>
      <c r="C6945" s="117" t="s">
        <v>5</v>
      </c>
      <c r="D6945" s="117" t="s">
        <v>44</v>
      </c>
      <c r="E6945" s="117">
        <v>6944</v>
      </c>
      <c r="F6945" s="117" t="s">
        <v>924</v>
      </c>
      <c r="G6945" s="117" t="s">
        <v>577</v>
      </c>
      <c r="H6945" s="117" t="s">
        <v>398</v>
      </c>
      <c r="I6945" s="117" t="s">
        <v>398</v>
      </c>
      <c r="J6945" s="117" t="s">
        <v>398</v>
      </c>
      <c r="K6945" s="117" t="s">
        <v>398</v>
      </c>
      <c r="L6945" s="117" t="s">
        <v>398</v>
      </c>
      <c r="M6945" s="117" t="s">
        <v>398</v>
      </c>
      <c r="N6945" s="117" t="s">
        <v>398</v>
      </c>
      <c r="O6945" s="125" t="s">
        <v>579</v>
      </c>
      <c r="P6945" s="117">
        <v>1</v>
      </c>
      <c r="Q6945" s="117" t="s">
        <v>398</v>
      </c>
      <c r="R6945" s="117" t="s">
        <v>398</v>
      </c>
      <c r="S6945" s="117" t="s">
        <v>398</v>
      </c>
      <c r="T6945" s="117" t="s">
        <v>398</v>
      </c>
      <c r="U6945" s="117" t="s">
        <v>398</v>
      </c>
      <c r="V6945" s="117" t="s">
        <v>398</v>
      </c>
      <c r="W6945" s="123">
        <v>152</v>
      </c>
      <c r="X6945" s="117" t="s">
        <v>910</v>
      </c>
      <c r="Y6945" s="120">
        <v>43612</v>
      </c>
      <c r="Z6945" s="121">
        <v>0.47222222222222227</v>
      </c>
      <c r="AA6945" s="121">
        <v>0.59375</v>
      </c>
      <c r="AB6945" s="117" t="s">
        <v>726</v>
      </c>
      <c r="AC6945" s="119" t="s">
        <v>398</v>
      </c>
      <c r="AD6945" s="119" t="s">
        <v>398</v>
      </c>
    </row>
    <row r="6946" spans="1:30">
      <c r="A6946" s="117">
        <v>6945</v>
      </c>
      <c r="B6946" s="117" t="s">
        <v>415</v>
      </c>
      <c r="C6946" s="117" t="s">
        <v>5</v>
      </c>
      <c r="D6946" s="117" t="s">
        <v>44</v>
      </c>
      <c r="E6946" s="117">
        <v>6945</v>
      </c>
      <c r="F6946" s="117" t="s">
        <v>924</v>
      </c>
      <c r="G6946" s="117" t="s">
        <v>577</v>
      </c>
      <c r="H6946" s="117" t="s">
        <v>398</v>
      </c>
      <c r="I6946" s="117" t="s">
        <v>398</v>
      </c>
      <c r="J6946" s="117" t="s">
        <v>398</v>
      </c>
      <c r="K6946" s="117" t="s">
        <v>398</v>
      </c>
      <c r="L6946" s="117" t="s">
        <v>398</v>
      </c>
      <c r="M6946" s="117" t="s">
        <v>398</v>
      </c>
      <c r="N6946" s="117" t="s">
        <v>398</v>
      </c>
      <c r="O6946" s="125" t="s">
        <v>579</v>
      </c>
      <c r="P6946" s="117">
        <v>1</v>
      </c>
      <c r="Q6946" s="117" t="s">
        <v>398</v>
      </c>
      <c r="R6946" s="117" t="s">
        <v>398</v>
      </c>
      <c r="S6946" s="117" t="s">
        <v>398</v>
      </c>
      <c r="T6946" s="117" t="s">
        <v>398</v>
      </c>
      <c r="U6946" s="117" t="s">
        <v>398</v>
      </c>
      <c r="V6946" s="117" t="s">
        <v>398</v>
      </c>
      <c r="W6946" s="123">
        <v>152</v>
      </c>
      <c r="X6946" s="117" t="s">
        <v>910</v>
      </c>
      <c r="Y6946" s="120">
        <v>43612</v>
      </c>
      <c r="Z6946" s="121">
        <v>0.47222222222222227</v>
      </c>
      <c r="AA6946" s="121">
        <v>0.59375</v>
      </c>
      <c r="AB6946" s="117" t="s">
        <v>726</v>
      </c>
      <c r="AC6946" s="119" t="s">
        <v>398</v>
      </c>
      <c r="AD6946" s="119" t="s">
        <v>398</v>
      </c>
    </row>
    <row r="6947" spans="1:30">
      <c r="A6947" s="117">
        <v>6946</v>
      </c>
      <c r="B6947" s="117" t="s">
        <v>415</v>
      </c>
      <c r="C6947" s="117" t="s">
        <v>5</v>
      </c>
      <c r="D6947" s="117" t="s">
        <v>44</v>
      </c>
      <c r="E6947" s="117">
        <v>6946</v>
      </c>
      <c r="F6947" s="117" t="s">
        <v>924</v>
      </c>
      <c r="G6947" s="117" t="s">
        <v>577</v>
      </c>
      <c r="H6947" s="117" t="s">
        <v>398</v>
      </c>
      <c r="I6947" s="117" t="s">
        <v>398</v>
      </c>
      <c r="J6947" s="117" t="s">
        <v>398</v>
      </c>
      <c r="K6947" s="117" t="s">
        <v>398</v>
      </c>
      <c r="L6947" s="117" t="s">
        <v>398</v>
      </c>
      <c r="M6947" s="117" t="s">
        <v>398</v>
      </c>
      <c r="N6947" s="117" t="s">
        <v>398</v>
      </c>
      <c r="O6947" s="125" t="s">
        <v>579</v>
      </c>
      <c r="P6947" s="117">
        <v>1</v>
      </c>
      <c r="Q6947" s="117" t="s">
        <v>398</v>
      </c>
      <c r="R6947" s="117" t="s">
        <v>398</v>
      </c>
      <c r="S6947" s="117" t="s">
        <v>398</v>
      </c>
      <c r="T6947" s="117" t="s">
        <v>398</v>
      </c>
      <c r="U6947" s="117" t="s">
        <v>398</v>
      </c>
      <c r="V6947" s="117" t="s">
        <v>398</v>
      </c>
      <c r="W6947" s="123">
        <v>152</v>
      </c>
      <c r="X6947" s="117" t="s">
        <v>910</v>
      </c>
      <c r="Y6947" s="120">
        <v>43612</v>
      </c>
      <c r="Z6947" s="121">
        <v>0.47222222222222227</v>
      </c>
      <c r="AA6947" s="121">
        <v>0.59375</v>
      </c>
      <c r="AB6947" s="117" t="s">
        <v>726</v>
      </c>
      <c r="AC6947" s="119" t="s">
        <v>398</v>
      </c>
      <c r="AD6947" s="119" t="s">
        <v>398</v>
      </c>
    </row>
    <row r="6948" spans="1:30">
      <c r="A6948" s="117">
        <v>6947</v>
      </c>
      <c r="B6948" s="117" t="s">
        <v>415</v>
      </c>
      <c r="C6948" s="117" t="s">
        <v>5</v>
      </c>
      <c r="D6948" s="117" t="s">
        <v>44</v>
      </c>
      <c r="E6948" s="117">
        <v>6947</v>
      </c>
      <c r="F6948" s="117" t="s">
        <v>924</v>
      </c>
      <c r="G6948" s="117" t="s">
        <v>577</v>
      </c>
      <c r="H6948" s="117" t="s">
        <v>398</v>
      </c>
      <c r="I6948" s="117" t="s">
        <v>398</v>
      </c>
      <c r="J6948" s="117" t="s">
        <v>398</v>
      </c>
      <c r="K6948" s="117" t="s">
        <v>398</v>
      </c>
      <c r="L6948" s="117" t="s">
        <v>398</v>
      </c>
      <c r="M6948" s="117" t="s">
        <v>398</v>
      </c>
      <c r="N6948" s="117" t="s">
        <v>398</v>
      </c>
      <c r="O6948" s="125" t="s">
        <v>579</v>
      </c>
      <c r="P6948" s="117">
        <v>1</v>
      </c>
      <c r="Q6948" s="117" t="s">
        <v>398</v>
      </c>
      <c r="R6948" s="117" t="s">
        <v>398</v>
      </c>
      <c r="S6948" s="117" t="s">
        <v>398</v>
      </c>
      <c r="T6948" s="117" t="s">
        <v>398</v>
      </c>
      <c r="U6948" s="117" t="s">
        <v>398</v>
      </c>
      <c r="V6948" s="117" t="s">
        <v>398</v>
      </c>
      <c r="W6948" s="123">
        <v>152</v>
      </c>
      <c r="X6948" s="117" t="s">
        <v>910</v>
      </c>
      <c r="Y6948" s="120">
        <v>43612</v>
      </c>
      <c r="Z6948" s="121">
        <v>0.47222222222222227</v>
      </c>
      <c r="AA6948" s="121">
        <v>0.59375</v>
      </c>
      <c r="AB6948" s="117" t="s">
        <v>726</v>
      </c>
      <c r="AC6948" s="119" t="s">
        <v>398</v>
      </c>
      <c r="AD6948" s="119" t="s">
        <v>398</v>
      </c>
    </row>
    <row r="6949" spans="1:30">
      <c r="A6949" s="117">
        <v>6948</v>
      </c>
      <c r="B6949" s="117" t="s">
        <v>415</v>
      </c>
      <c r="C6949" s="117" t="s">
        <v>5</v>
      </c>
      <c r="D6949" s="117" t="s">
        <v>44</v>
      </c>
      <c r="E6949" s="117">
        <v>6948</v>
      </c>
      <c r="F6949" s="117" t="s">
        <v>924</v>
      </c>
      <c r="G6949" s="117" t="s">
        <v>577</v>
      </c>
      <c r="H6949" s="117" t="s">
        <v>398</v>
      </c>
      <c r="I6949" s="117" t="s">
        <v>398</v>
      </c>
      <c r="J6949" s="117" t="s">
        <v>398</v>
      </c>
      <c r="K6949" s="117" t="s">
        <v>398</v>
      </c>
      <c r="L6949" s="117" t="s">
        <v>398</v>
      </c>
      <c r="M6949" s="117" t="s">
        <v>398</v>
      </c>
      <c r="N6949" s="117" t="s">
        <v>398</v>
      </c>
      <c r="O6949" s="125" t="s">
        <v>579</v>
      </c>
      <c r="P6949" s="117">
        <v>1</v>
      </c>
      <c r="Q6949" s="117" t="s">
        <v>398</v>
      </c>
      <c r="R6949" s="117" t="s">
        <v>398</v>
      </c>
      <c r="S6949" s="117" t="s">
        <v>398</v>
      </c>
      <c r="T6949" s="117" t="s">
        <v>398</v>
      </c>
      <c r="U6949" s="117" t="s">
        <v>398</v>
      </c>
      <c r="V6949" s="117" t="s">
        <v>398</v>
      </c>
      <c r="W6949" s="123">
        <v>152</v>
      </c>
      <c r="X6949" s="117" t="s">
        <v>910</v>
      </c>
      <c r="Y6949" s="120">
        <v>43612</v>
      </c>
      <c r="Z6949" s="121">
        <v>0.47222222222222227</v>
      </c>
      <c r="AA6949" s="121">
        <v>0.59375</v>
      </c>
      <c r="AB6949" s="117" t="s">
        <v>726</v>
      </c>
      <c r="AC6949" s="119" t="s">
        <v>398</v>
      </c>
      <c r="AD6949" s="119" t="s">
        <v>398</v>
      </c>
    </row>
    <row r="6950" spans="1:30">
      <c r="A6950" s="117">
        <v>6949</v>
      </c>
      <c r="B6950" s="117" t="s">
        <v>415</v>
      </c>
      <c r="C6950" s="117" t="s">
        <v>5</v>
      </c>
      <c r="D6950" s="117" t="s">
        <v>44</v>
      </c>
      <c r="E6950" s="117">
        <v>6949</v>
      </c>
      <c r="F6950" s="117" t="s">
        <v>924</v>
      </c>
      <c r="G6950" s="117" t="s">
        <v>577</v>
      </c>
      <c r="H6950" s="117" t="s">
        <v>398</v>
      </c>
      <c r="I6950" s="117" t="s">
        <v>398</v>
      </c>
      <c r="J6950" s="117" t="s">
        <v>398</v>
      </c>
      <c r="K6950" s="117" t="s">
        <v>398</v>
      </c>
      <c r="L6950" s="117" t="s">
        <v>398</v>
      </c>
      <c r="M6950" s="117" t="s">
        <v>398</v>
      </c>
      <c r="N6950" s="117" t="s">
        <v>398</v>
      </c>
      <c r="O6950" s="125" t="s">
        <v>579</v>
      </c>
      <c r="P6950" s="117">
        <v>1</v>
      </c>
      <c r="Q6950" s="117" t="s">
        <v>398</v>
      </c>
      <c r="R6950" s="117" t="s">
        <v>398</v>
      </c>
      <c r="S6950" s="117" t="s">
        <v>398</v>
      </c>
      <c r="T6950" s="117" t="s">
        <v>398</v>
      </c>
      <c r="U6950" s="117" t="s">
        <v>398</v>
      </c>
      <c r="V6950" s="117" t="s">
        <v>398</v>
      </c>
      <c r="W6950" s="123">
        <v>152</v>
      </c>
      <c r="X6950" s="117" t="s">
        <v>910</v>
      </c>
      <c r="Y6950" s="120">
        <v>43612</v>
      </c>
      <c r="Z6950" s="121">
        <v>0.47222222222222227</v>
      </c>
      <c r="AA6950" s="121">
        <v>0.59375</v>
      </c>
      <c r="AB6950" s="117" t="s">
        <v>726</v>
      </c>
      <c r="AC6950" s="119" t="s">
        <v>398</v>
      </c>
      <c r="AD6950" s="119" t="s">
        <v>398</v>
      </c>
    </row>
    <row r="6951" spans="1:30">
      <c r="A6951" s="117">
        <v>6950</v>
      </c>
      <c r="B6951" s="117" t="s">
        <v>415</v>
      </c>
      <c r="C6951" s="117" t="s">
        <v>5</v>
      </c>
      <c r="D6951" s="117" t="s">
        <v>44</v>
      </c>
      <c r="E6951" s="117">
        <v>6950</v>
      </c>
      <c r="F6951" s="117" t="s">
        <v>924</v>
      </c>
      <c r="G6951" s="117" t="s">
        <v>577</v>
      </c>
      <c r="H6951" s="117" t="s">
        <v>398</v>
      </c>
      <c r="I6951" s="117" t="s">
        <v>398</v>
      </c>
      <c r="J6951" s="117" t="s">
        <v>398</v>
      </c>
      <c r="K6951" s="117" t="s">
        <v>398</v>
      </c>
      <c r="L6951" s="117" t="s">
        <v>398</v>
      </c>
      <c r="M6951" s="117" t="s">
        <v>398</v>
      </c>
      <c r="N6951" s="117" t="s">
        <v>398</v>
      </c>
      <c r="O6951" s="125" t="s">
        <v>579</v>
      </c>
      <c r="P6951" s="117">
        <v>1</v>
      </c>
      <c r="Q6951" s="117" t="s">
        <v>398</v>
      </c>
      <c r="R6951" s="117" t="s">
        <v>398</v>
      </c>
      <c r="S6951" s="117" t="s">
        <v>398</v>
      </c>
      <c r="T6951" s="117" t="s">
        <v>398</v>
      </c>
      <c r="U6951" s="117" t="s">
        <v>398</v>
      </c>
      <c r="V6951" s="117" t="s">
        <v>398</v>
      </c>
      <c r="W6951" s="123">
        <v>152</v>
      </c>
      <c r="X6951" s="117" t="s">
        <v>910</v>
      </c>
      <c r="Y6951" s="120">
        <v>43612</v>
      </c>
      <c r="Z6951" s="121">
        <v>0.47222222222222227</v>
      </c>
      <c r="AA6951" s="121">
        <v>0.59375</v>
      </c>
      <c r="AB6951" s="117" t="s">
        <v>726</v>
      </c>
      <c r="AC6951" s="119" t="s">
        <v>398</v>
      </c>
      <c r="AD6951" s="119" t="s">
        <v>398</v>
      </c>
    </row>
    <row r="6952" spans="1:30">
      <c r="A6952" s="117">
        <v>6951</v>
      </c>
      <c r="B6952" s="117" t="s">
        <v>415</v>
      </c>
      <c r="C6952" s="117" t="s">
        <v>5</v>
      </c>
      <c r="D6952" s="117" t="s">
        <v>44</v>
      </c>
      <c r="E6952" s="117">
        <v>6951</v>
      </c>
      <c r="F6952" s="117" t="s">
        <v>924</v>
      </c>
      <c r="G6952" s="117" t="s">
        <v>577</v>
      </c>
      <c r="H6952" s="117" t="s">
        <v>398</v>
      </c>
      <c r="I6952" s="117" t="s">
        <v>398</v>
      </c>
      <c r="J6952" s="117" t="s">
        <v>398</v>
      </c>
      <c r="K6952" s="117" t="s">
        <v>398</v>
      </c>
      <c r="L6952" s="117" t="s">
        <v>398</v>
      </c>
      <c r="M6952" s="117" t="s">
        <v>398</v>
      </c>
      <c r="N6952" s="117" t="s">
        <v>398</v>
      </c>
      <c r="O6952" s="125" t="s">
        <v>579</v>
      </c>
      <c r="P6952" s="117">
        <v>1</v>
      </c>
      <c r="Q6952" s="117" t="s">
        <v>398</v>
      </c>
      <c r="R6952" s="117" t="s">
        <v>398</v>
      </c>
      <c r="S6952" s="117" t="s">
        <v>398</v>
      </c>
      <c r="T6952" s="117" t="s">
        <v>398</v>
      </c>
      <c r="U6952" s="117" t="s">
        <v>398</v>
      </c>
      <c r="V6952" s="117" t="s">
        <v>398</v>
      </c>
      <c r="W6952" s="123">
        <v>152</v>
      </c>
      <c r="X6952" s="117" t="s">
        <v>910</v>
      </c>
      <c r="Y6952" s="120">
        <v>43612</v>
      </c>
      <c r="Z6952" s="121">
        <v>0.47222222222222227</v>
      </c>
      <c r="AA6952" s="121">
        <v>0.59375</v>
      </c>
      <c r="AB6952" s="117" t="s">
        <v>726</v>
      </c>
      <c r="AC6952" s="119" t="s">
        <v>398</v>
      </c>
      <c r="AD6952" s="119" t="s">
        <v>398</v>
      </c>
    </row>
    <row r="6953" spans="1:30">
      <c r="A6953" s="117">
        <v>6952</v>
      </c>
      <c r="B6953" s="117" t="s">
        <v>416</v>
      </c>
      <c r="C6953" s="117" t="s">
        <v>5</v>
      </c>
      <c r="D6953" s="117" t="s">
        <v>44</v>
      </c>
      <c r="E6953" s="117">
        <v>6952</v>
      </c>
      <c r="F6953" s="117" t="s">
        <v>923</v>
      </c>
      <c r="G6953" s="117" t="s">
        <v>577</v>
      </c>
      <c r="H6953" s="117" t="s">
        <v>578</v>
      </c>
      <c r="I6953" s="118" t="s">
        <v>398</v>
      </c>
      <c r="J6953" s="117">
        <v>1E-4</v>
      </c>
      <c r="K6953" s="117">
        <v>0.52</v>
      </c>
      <c r="L6953" s="117" t="s">
        <v>398</v>
      </c>
      <c r="M6953" s="117">
        <v>0.24</v>
      </c>
      <c r="N6953" s="117" t="s">
        <v>632</v>
      </c>
      <c r="O6953" s="117" t="s">
        <v>579</v>
      </c>
      <c r="P6953" s="117">
        <v>1</v>
      </c>
      <c r="Q6953" s="117" t="s">
        <v>398</v>
      </c>
      <c r="R6953" s="117" t="s">
        <v>398</v>
      </c>
      <c r="S6953" s="117" t="s">
        <v>398</v>
      </c>
      <c r="T6953" s="117" t="s">
        <v>398</v>
      </c>
      <c r="U6953" s="117" t="s">
        <v>398</v>
      </c>
      <c r="V6953" s="117" t="s">
        <v>398</v>
      </c>
      <c r="W6953" s="123">
        <v>153</v>
      </c>
      <c r="X6953" s="117" t="s">
        <v>910</v>
      </c>
      <c r="Y6953" s="120">
        <v>43612</v>
      </c>
      <c r="Z6953" s="121">
        <v>0.59722222222222221</v>
      </c>
      <c r="AA6953" s="121">
        <v>0.64583333333333337</v>
      </c>
      <c r="AB6953" s="117" t="s">
        <v>726</v>
      </c>
      <c r="AC6953" s="119" t="s">
        <v>398</v>
      </c>
      <c r="AD6953" s="119" t="s">
        <v>398</v>
      </c>
    </row>
    <row r="6954" spans="1:30">
      <c r="A6954" s="117">
        <v>6953</v>
      </c>
      <c r="B6954" s="117" t="s">
        <v>416</v>
      </c>
      <c r="C6954" s="117" t="s">
        <v>5</v>
      </c>
      <c r="D6954" s="117" t="s">
        <v>44</v>
      </c>
      <c r="E6954" s="117">
        <v>6953</v>
      </c>
      <c r="F6954" s="117" t="s">
        <v>924</v>
      </c>
      <c r="G6954" s="117" t="s">
        <v>577</v>
      </c>
      <c r="H6954" s="117" t="s">
        <v>578</v>
      </c>
      <c r="I6954" s="118" t="s">
        <v>398</v>
      </c>
      <c r="J6954" s="117">
        <v>5.0000000000000001E-4</v>
      </c>
      <c r="K6954" s="117">
        <v>0.4</v>
      </c>
      <c r="L6954" s="117" t="s">
        <v>398</v>
      </c>
      <c r="M6954" s="117">
        <v>0.08</v>
      </c>
      <c r="N6954" s="117" t="s">
        <v>631</v>
      </c>
      <c r="O6954" s="117" t="s">
        <v>579</v>
      </c>
      <c r="P6954" s="117">
        <v>1</v>
      </c>
      <c r="Q6954" s="117" t="s">
        <v>398</v>
      </c>
      <c r="R6954" s="117" t="s">
        <v>398</v>
      </c>
      <c r="S6954" s="117" t="s">
        <v>398</v>
      </c>
      <c r="T6954" s="117" t="s">
        <v>398</v>
      </c>
      <c r="U6954" s="117" t="s">
        <v>398</v>
      </c>
      <c r="V6954" s="117" t="s">
        <v>398</v>
      </c>
      <c r="W6954" s="123">
        <v>154</v>
      </c>
      <c r="X6954" s="117" t="s">
        <v>910</v>
      </c>
      <c r="Y6954" s="120">
        <v>43612</v>
      </c>
      <c r="Z6954" s="121">
        <v>0.59722222222222221</v>
      </c>
      <c r="AA6954" s="121">
        <v>0.64583333333333337</v>
      </c>
      <c r="AB6954" s="117" t="s">
        <v>726</v>
      </c>
      <c r="AC6954" s="119" t="s">
        <v>398</v>
      </c>
      <c r="AD6954" s="119" t="s">
        <v>398</v>
      </c>
    </row>
    <row r="6955" spans="1:30">
      <c r="A6955" s="117">
        <v>6954</v>
      </c>
      <c r="B6955" s="117" t="s">
        <v>416</v>
      </c>
      <c r="C6955" s="117" t="s">
        <v>5</v>
      </c>
      <c r="D6955" s="117" t="s">
        <v>44</v>
      </c>
      <c r="E6955" s="117">
        <v>6954</v>
      </c>
      <c r="F6955" s="117" t="s">
        <v>924</v>
      </c>
      <c r="G6955" s="117" t="s">
        <v>577</v>
      </c>
      <c r="H6955" s="117" t="s">
        <v>578</v>
      </c>
      <c r="I6955" s="118" t="s">
        <v>398</v>
      </c>
      <c r="J6955" s="117">
        <v>2.0000000000000001E-4</v>
      </c>
      <c r="K6955" s="117">
        <v>0.3</v>
      </c>
      <c r="L6955" s="117" t="s">
        <v>398</v>
      </c>
      <c r="M6955" s="117">
        <v>0.28000000000000003</v>
      </c>
      <c r="N6955" s="117" t="s">
        <v>585</v>
      </c>
      <c r="O6955" s="117" t="s">
        <v>579</v>
      </c>
      <c r="P6955" s="117">
        <v>1</v>
      </c>
      <c r="Q6955" s="117" t="s">
        <v>398</v>
      </c>
      <c r="R6955" s="117" t="s">
        <v>398</v>
      </c>
      <c r="S6955" s="117" t="s">
        <v>398</v>
      </c>
      <c r="T6955" s="117" t="s">
        <v>398</v>
      </c>
      <c r="U6955" s="117" t="s">
        <v>398</v>
      </c>
      <c r="V6955" s="117" t="s">
        <v>398</v>
      </c>
      <c r="W6955" s="123">
        <v>154</v>
      </c>
      <c r="X6955" s="117" t="s">
        <v>910</v>
      </c>
      <c r="Y6955" s="120">
        <v>43612</v>
      </c>
      <c r="Z6955" s="121">
        <v>0.59722222222222221</v>
      </c>
      <c r="AA6955" s="121">
        <v>0.64583333333333337</v>
      </c>
      <c r="AB6955" s="117" t="s">
        <v>726</v>
      </c>
      <c r="AC6955" s="119" t="s">
        <v>398</v>
      </c>
      <c r="AD6955" s="119" t="s">
        <v>398</v>
      </c>
    </row>
    <row r="6956" spans="1:30">
      <c r="A6956" s="117">
        <v>6955</v>
      </c>
      <c r="B6956" s="117" t="s">
        <v>417</v>
      </c>
      <c r="C6956" s="117" t="s">
        <v>5</v>
      </c>
      <c r="D6956" s="117" t="s">
        <v>44</v>
      </c>
      <c r="E6956" s="117">
        <v>6955</v>
      </c>
      <c r="F6956" s="117" t="s">
        <v>922</v>
      </c>
      <c r="G6956" s="117" t="s">
        <v>577</v>
      </c>
      <c r="H6956" s="117" t="s">
        <v>578</v>
      </c>
      <c r="I6956" s="118" t="s">
        <v>398</v>
      </c>
      <c r="J6956" s="117">
        <v>2.0000000000000001E-4</v>
      </c>
      <c r="K6956" s="117">
        <v>1.2</v>
      </c>
      <c r="L6956" s="117" t="s">
        <v>398</v>
      </c>
      <c r="M6956" s="117">
        <v>0.11</v>
      </c>
      <c r="N6956" s="117" t="s">
        <v>585</v>
      </c>
      <c r="O6956" s="117" t="s">
        <v>579</v>
      </c>
      <c r="P6956" s="117">
        <v>1</v>
      </c>
      <c r="Q6956" s="117" t="s">
        <v>398</v>
      </c>
      <c r="R6956" s="117" t="s">
        <v>398</v>
      </c>
      <c r="S6956" s="117" t="s">
        <v>398</v>
      </c>
      <c r="T6956" s="117" t="s">
        <v>398</v>
      </c>
      <c r="U6956" s="117" t="s">
        <v>398</v>
      </c>
      <c r="V6956" s="117" t="s">
        <v>398</v>
      </c>
      <c r="W6956" s="123">
        <v>155</v>
      </c>
      <c r="X6956" s="123" t="s">
        <v>906</v>
      </c>
      <c r="Y6956" s="120">
        <v>43612</v>
      </c>
      <c r="Z6956" s="121">
        <v>0.64930555555555558</v>
      </c>
      <c r="AA6956" s="121">
        <v>0.73263888888888884</v>
      </c>
      <c r="AB6956" s="117" t="s">
        <v>726</v>
      </c>
      <c r="AC6956" s="119" t="s">
        <v>398</v>
      </c>
      <c r="AD6956" s="119" t="s">
        <v>398</v>
      </c>
    </row>
    <row r="6957" spans="1:30">
      <c r="A6957" s="117">
        <v>6956</v>
      </c>
      <c r="B6957" s="117" t="s">
        <v>417</v>
      </c>
      <c r="C6957" s="117" t="s">
        <v>5</v>
      </c>
      <c r="D6957" s="117" t="s">
        <v>44</v>
      </c>
      <c r="E6957" s="117">
        <v>6956</v>
      </c>
      <c r="F6957" s="117" t="s">
        <v>923</v>
      </c>
      <c r="G6957" s="117" t="s">
        <v>591</v>
      </c>
      <c r="H6957" s="117" t="s">
        <v>597</v>
      </c>
      <c r="I6957" s="118" t="s">
        <v>398</v>
      </c>
      <c r="J6957" s="117">
        <v>8.0999999999999996E-3</v>
      </c>
      <c r="K6957" s="117">
        <v>0.5</v>
      </c>
      <c r="L6957" s="117">
        <v>0.3</v>
      </c>
      <c r="M6957" s="117">
        <v>0.83</v>
      </c>
      <c r="N6957" s="117" t="s">
        <v>627</v>
      </c>
      <c r="O6957" s="117" t="s">
        <v>579</v>
      </c>
      <c r="P6957" s="117">
        <v>1</v>
      </c>
      <c r="Q6957" s="117" t="s">
        <v>398</v>
      </c>
      <c r="R6957" s="117" t="s">
        <v>398</v>
      </c>
      <c r="S6957" s="117" t="s">
        <v>398</v>
      </c>
      <c r="T6957" s="117" t="s">
        <v>398</v>
      </c>
      <c r="U6957" s="117" t="s">
        <v>398</v>
      </c>
      <c r="V6957" s="117" t="s">
        <v>398</v>
      </c>
      <c r="W6957" s="123">
        <v>156</v>
      </c>
      <c r="X6957" s="123" t="s">
        <v>906</v>
      </c>
      <c r="Y6957" s="120">
        <v>43612</v>
      </c>
      <c r="Z6957" s="121">
        <v>0.64930555555555558</v>
      </c>
      <c r="AA6957" s="121">
        <v>0.73263888888888884</v>
      </c>
      <c r="AB6957" s="117" t="s">
        <v>726</v>
      </c>
      <c r="AC6957" s="119" t="s">
        <v>398</v>
      </c>
      <c r="AD6957" s="119" t="s">
        <v>398</v>
      </c>
    </row>
    <row r="6958" spans="1:30">
      <c r="A6958" s="117">
        <v>6957</v>
      </c>
      <c r="B6958" s="117" t="s">
        <v>417</v>
      </c>
      <c r="C6958" s="117" t="s">
        <v>5</v>
      </c>
      <c r="D6958" s="117" t="s">
        <v>44</v>
      </c>
      <c r="E6958" s="117">
        <v>6957</v>
      </c>
      <c r="F6958" s="117" t="s">
        <v>923</v>
      </c>
      <c r="G6958" s="117" t="s">
        <v>591</v>
      </c>
      <c r="H6958" s="117" t="s">
        <v>598</v>
      </c>
      <c r="I6958" s="118" t="s">
        <v>398</v>
      </c>
      <c r="J6958" s="117">
        <v>1.1000000000000001E-3</v>
      </c>
      <c r="K6958" s="117">
        <v>0.6</v>
      </c>
      <c r="L6958" s="117">
        <v>0.4</v>
      </c>
      <c r="M6958" s="117">
        <v>0.08</v>
      </c>
      <c r="N6958" s="117" t="s">
        <v>627</v>
      </c>
      <c r="O6958" s="117" t="s">
        <v>579</v>
      </c>
      <c r="P6958" s="117">
        <v>1</v>
      </c>
      <c r="Q6958" s="117" t="s">
        <v>398</v>
      </c>
      <c r="R6958" s="117" t="s">
        <v>398</v>
      </c>
      <c r="S6958" s="117" t="s">
        <v>398</v>
      </c>
      <c r="T6958" s="117" t="s">
        <v>398</v>
      </c>
      <c r="U6958" s="117" t="s">
        <v>398</v>
      </c>
      <c r="V6958" s="117" t="s">
        <v>398</v>
      </c>
      <c r="W6958" s="123">
        <v>156</v>
      </c>
      <c r="X6958" s="123" t="s">
        <v>906</v>
      </c>
      <c r="Y6958" s="120">
        <v>43612</v>
      </c>
      <c r="Z6958" s="121">
        <v>0.64930555555555558</v>
      </c>
      <c r="AA6958" s="121">
        <v>0.73263888888888884</v>
      </c>
      <c r="AB6958" s="117" t="s">
        <v>726</v>
      </c>
      <c r="AC6958" s="119" t="s">
        <v>398</v>
      </c>
      <c r="AD6958" s="119" t="s">
        <v>398</v>
      </c>
    </row>
    <row r="6959" spans="1:30">
      <c r="A6959" s="117">
        <v>6958</v>
      </c>
      <c r="B6959" s="117" t="s">
        <v>417</v>
      </c>
      <c r="C6959" s="117" t="s">
        <v>5</v>
      </c>
      <c r="D6959" s="117" t="s">
        <v>44</v>
      </c>
      <c r="E6959" s="117">
        <v>6958</v>
      </c>
      <c r="F6959" s="117" t="s">
        <v>923</v>
      </c>
      <c r="G6959" s="117" t="s">
        <v>591</v>
      </c>
      <c r="H6959" s="117" t="s">
        <v>597</v>
      </c>
      <c r="I6959" s="118" t="s">
        <v>398</v>
      </c>
      <c r="J6959" s="117">
        <v>6.9999999999999999E-4</v>
      </c>
      <c r="K6959" s="117">
        <v>0.3</v>
      </c>
      <c r="L6959" s="117">
        <v>0.2</v>
      </c>
      <c r="M6959" s="117">
        <v>0.25</v>
      </c>
      <c r="N6959" s="117" t="s">
        <v>585</v>
      </c>
      <c r="O6959" s="117" t="s">
        <v>579</v>
      </c>
      <c r="P6959" s="117">
        <v>1</v>
      </c>
      <c r="Q6959" s="117" t="s">
        <v>398</v>
      </c>
      <c r="R6959" s="117" t="s">
        <v>398</v>
      </c>
      <c r="S6959" s="117" t="s">
        <v>398</v>
      </c>
      <c r="T6959" s="117" t="s">
        <v>398</v>
      </c>
      <c r="U6959" s="117" t="s">
        <v>398</v>
      </c>
      <c r="V6959" s="117" t="s">
        <v>398</v>
      </c>
      <c r="W6959" s="123">
        <v>156</v>
      </c>
      <c r="X6959" s="123" t="s">
        <v>906</v>
      </c>
      <c r="Y6959" s="120">
        <v>43612</v>
      </c>
      <c r="Z6959" s="121">
        <v>0.64930555555555558</v>
      </c>
      <c r="AA6959" s="121">
        <v>0.73263888888888884</v>
      </c>
      <c r="AB6959" s="117" t="s">
        <v>726</v>
      </c>
      <c r="AC6959" s="119" t="s">
        <v>398</v>
      </c>
      <c r="AD6959" s="119" t="s">
        <v>398</v>
      </c>
    </row>
    <row r="6960" spans="1:30">
      <c r="A6960" s="117">
        <v>6959</v>
      </c>
      <c r="B6960" s="117" t="s">
        <v>417</v>
      </c>
      <c r="C6960" s="117" t="s">
        <v>5</v>
      </c>
      <c r="D6960" s="117" t="s">
        <v>44</v>
      </c>
      <c r="E6960" s="117">
        <v>6959</v>
      </c>
      <c r="F6960" s="117" t="s">
        <v>923</v>
      </c>
      <c r="G6960" s="117" t="s">
        <v>591</v>
      </c>
      <c r="H6960" s="117" t="s">
        <v>598</v>
      </c>
      <c r="I6960" s="118" t="s">
        <v>398</v>
      </c>
      <c r="J6960" s="117">
        <v>1E-3</v>
      </c>
      <c r="K6960" s="117">
        <v>0.5</v>
      </c>
      <c r="L6960" s="117">
        <v>0.5</v>
      </c>
      <c r="M6960" s="117">
        <v>0.05</v>
      </c>
      <c r="N6960" s="123" t="s">
        <v>592</v>
      </c>
      <c r="O6960" s="117" t="s">
        <v>579</v>
      </c>
      <c r="P6960" s="117">
        <v>1</v>
      </c>
      <c r="Q6960" s="117" t="s">
        <v>398</v>
      </c>
      <c r="R6960" s="117" t="s">
        <v>398</v>
      </c>
      <c r="S6960" s="117" t="s">
        <v>398</v>
      </c>
      <c r="T6960" s="117" t="s">
        <v>398</v>
      </c>
      <c r="U6960" s="117" t="s">
        <v>398</v>
      </c>
      <c r="V6960" s="117" t="s">
        <v>398</v>
      </c>
      <c r="W6960" s="123">
        <v>156</v>
      </c>
      <c r="X6960" s="123" t="s">
        <v>906</v>
      </c>
      <c r="Y6960" s="120">
        <v>43612</v>
      </c>
      <c r="Z6960" s="121">
        <v>0.64930555555555558</v>
      </c>
      <c r="AA6960" s="121">
        <v>0.73263888888888884</v>
      </c>
      <c r="AB6960" s="117" t="s">
        <v>726</v>
      </c>
      <c r="AC6960" s="119" t="s">
        <v>398</v>
      </c>
      <c r="AD6960" s="119" t="s">
        <v>398</v>
      </c>
    </row>
    <row r="6961" spans="1:30">
      <c r="A6961" s="117">
        <v>6960</v>
      </c>
      <c r="B6961" s="117" t="s">
        <v>417</v>
      </c>
      <c r="C6961" s="117" t="s">
        <v>5</v>
      </c>
      <c r="D6961" s="117" t="s">
        <v>44</v>
      </c>
      <c r="E6961" s="117">
        <v>6960</v>
      </c>
      <c r="F6961" s="117" t="s">
        <v>923</v>
      </c>
      <c r="G6961" s="117" t="s">
        <v>591</v>
      </c>
      <c r="H6961" s="117" t="s">
        <v>579</v>
      </c>
      <c r="I6961" s="118" t="s">
        <v>398</v>
      </c>
      <c r="J6961" s="117">
        <v>5.9999999999999995E-4</v>
      </c>
      <c r="K6961" s="117">
        <v>0.5</v>
      </c>
      <c r="L6961" s="117">
        <v>0.4</v>
      </c>
      <c r="M6961" s="117">
        <v>0.1</v>
      </c>
      <c r="N6961" s="123" t="s">
        <v>592</v>
      </c>
      <c r="O6961" s="117" t="s">
        <v>579</v>
      </c>
      <c r="P6961" s="117">
        <v>1</v>
      </c>
      <c r="Q6961" s="117" t="s">
        <v>398</v>
      </c>
      <c r="R6961" s="117" t="s">
        <v>398</v>
      </c>
      <c r="S6961" s="117" t="s">
        <v>398</v>
      </c>
      <c r="T6961" s="117" t="s">
        <v>398</v>
      </c>
      <c r="U6961" s="117" t="s">
        <v>398</v>
      </c>
      <c r="V6961" s="117" t="s">
        <v>398</v>
      </c>
      <c r="W6961" s="123">
        <v>156</v>
      </c>
      <c r="X6961" s="123" t="s">
        <v>906</v>
      </c>
      <c r="Y6961" s="120">
        <v>43612</v>
      </c>
      <c r="Z6961" s="121">
        <v>0.64930555555555558</v>
      </c>
      <c r="AA6961" s="121">
        <v>0.73263888888888884</v>
      </c>
      <c r="AB6961" s="117" t="s">
        <v>726</v>
      </c>
      <c r="AC6961" s="119" t="s">
        <v>398</v>
      </c>
      <c r="AD6961" s="119" t="s">
        <v>398</v>
      </c>
    </row>
    <row r="6962" spans="1:30">
      <c r="A6962" s="117">
        <v>6961</v>
      </c>
      <c r="B6962" s="117" t="s">
        <v>417</v>
      </c>
      <c r="C6962" s="117" t="s">
        <v>5</v>
      </c>
      <c r="D6962" s="117" t="s">
        <v>44</v>
      </c>
      <c r="E6962" s="117">
        <v>6961</v>
      </c>
      <c r="F6962" s="117" t="s">
        <v>923</v>
      </c>
      <c r="G6962" s="117" t="s">
        <v>591</v>
      </c>
      <c r="H6962" s="117" t="s">
        <v>597</v>
      </c>
      <c r="I6962" s="118" t="s">
        <v>398</v>
      </c>
      <c r="J6962" s="117">
        <v>1E-4</v>
      </c>
      <c r="K6962" s="117">
        <v>0.2</v>
      </c>
      <c r="L6962" s="117">
        <v>0.1</v>
      </c>
      <c r="M6962" s="117">
        <v>0.28999999999999998</v>
      </c>
      <c r="N6962" s="123" t="s">
        <v>592</v>
      </c>
      <c r="O6962" s="117" t="s">
        <v>579</v>
      </c>
      <c r="P6962" s="117">
        <v>1</v>
      </c>
      <c r="Q6962" s="117" t="s">
        <v>398</v>
      </c>
      <c r="R6962" s="117" t="s">
        <v>398</v>
      </c>
      <c r="S6962" s="117" t="s">
        <v>398</v>
      </c>
      <c r="T6962" s="117" t="s">
        <v>398</v>
      </c>
      <c r="U6962" s="117" t="s">
        <v>398</v>
      </c>
      <c r="V6962" s="117" t="s">
        <v>398</v>
      </c>
      <c r="W6962" s="123">
        <v>156</v>
      </c>
      <c r="X6962" s="123" t="s">
        <v>906</v>
      </c>
      <c r="Y6962" s="120">
        <v>43612</v>
      </c>
      <c r="Z6962" s="121">
        <v>0.64930555555555558</v>
      </c>
      <c r="AA6962" s="121">
        <v>0.73263888888888884</v>
      </c>
      <c r="AB6962" s="117" t="s">
        <v>726</v>
      </c>
      <c r="AC6962" s="119" t="s">
        <v>398</v>
      </c>
      <c r="AD6962" s="119" t="s">
        <v>398</v>
      </c>
    </row>
    <row r="6963" spans="1:30">
      <c r="A6963" s="117">
        <v>6962</v>
      </c>
      <c r="B6963" s="117" t="s">
        <v>417</v>
      </c>
      <c r="C6963" s="117" t="s">
        <v>5</v>
      </c>
      <c r="D6963" s="117" t="s">
        <v>44</v>
      </c>
      <c r="E6963" s="117">
        <v>6962</v>
      </c>
      <c r="F6963" s="117" t="s">
        <v>923</v>
      </c>
      <c r="G6963" s="117" t="s">
        <v>577</v>
      </c>
      <c r="H6963" s="117" t="s">
        <v>578</v>
      </c>
      <c r="I6963" s="118" t="s">
        <v>398</v>
      </c>
      <c r="J6963" s="117">
        <v>1E-4</v>
      </c>
      <c r="K6963" s="117">
        <v>1.4</v>
      </c>
      <c r="L6963" s="117" t="s">
        <v>398</v>
      </c>
      <c r="M6963" s="117">
        <v>0.2</v>
      </c>
      <c r="N6963" s="117" t="s">
        <v>616</v>
      </c>
      <c r="O6963" s="117" t="s">
        <v>579</v>
      </c>
      <c r="P6963" s="117">
        <v>1</v>
      </c>
      <c r="Q6963" s="117" t="s">
        <v>398</v>
      </c>
      <c r="R6963" s="117" t="s">
        <v>398</v>
      </c>
      <c r="S6963" s="117" t="s">
        <v>398</v>
      </c>
      <c r="T6963" s="117" t="s">
        <v>398</v>
      </c>
      <c r="U6963" s="117" t="s">
        <v>398</v>
      </c>
      <c r="V6963" s="117" t="s">
        <v>398</v>
      </c>
      <c r="W6963" s="123">
        <v>157</v>
      </c>
      <c r="X6963" s="123" t="s">
        <v>906</v>
      </c>
      <c r="Y6963" s="120">
        <v>43612</v>
      </c>
      <c r="Z6963" s="121">
        <v>0.64930555555555558</v>
      </c>
      <c r="AA6963" s="121">
        <v>0.73263888888888884</v>
      </c>
      <c r="AB6963" s="117" t="s">
        <v>726</v>
      </c>
      <c r="AC6963" s="119" t="s">
        <v>398</v>
      </c>
      <c r="AD6963" s="119" t="s">
        <v>398</v>
      </c>
    </row>
    <row r="6964" spans="1:30">
      <c r="A6964" s="117">
        <v>6963</v>
      </c>
      <c r="B6964" s="117" t="s">
        <v>417</v>
      </c>
      <c r="C6964" s="117" t="s">
        <v>5</v>
      </c>
      <c r="D6964" s="117" t="s">
        <v>44</v>
      </c>
      <c r="E6964" s="117">
        <v>6963</v>
      </c>
      <c r="F6964" s="117" t="s">
        <v>923</v>
      </c>
      <c r="G6964" s="117" t="s">
        <v>577</v>
      </c>
      <c r="H6964" s="117" t="s">
        <v>578</v>
      </c>
      <c r="I6964" s="118" t="s">
        <v>398</v>
      </c>
      <c r="J6964" s="117">
        <v>8.0000000000000004E-4</v>
      </c>
      <c r="K6964" s="117">
        <v>1.5</v>
      </c>
      <c r="L6964" s="117" t="s">
        <v>398</v>
      </c>
      <c r="M6964" s="117">
        <v>0.21</v>
      </c>
      <c r="N6964" s="117" t="s">
        <v>596</v>
      </c>
      <c r="O6964" s="117" t="s">
        <v>579</v>
      </c>
      <c r="P6964" s="117">
        <v>1</v>
      </c>
      <c r="Q6964" s="117" t="s">
        <v>398</v>
      </c>
      <c r="R6964" s="117" t="s">
        <v>398</v>
      </c>
      <c r="S6964" s="117" t="s">
        <v>398</v>
      </c>
      <c r="T6964" s="117" t="s">
        <v>398</v>
      </c>
      <c r="U6964" s="117" t="s">
        <v>398</v>
      </c>
      <c r="V6964" s="117" t="s">
        <v>398</v>
      </c>
      <c r="W6964" s="123">
        <v>157</v>
      </c>
      <c r="X6964" s="123" t="s">
        <v>906</v>
      </c>
      <c r="Y6964" s="120">
        <v>43612</v>
      </c>
      <c r="Z6964" s="121">
        <v>0.64930555555555558</v>
      </c>
      <c r="AA6964" s="121">
        <v>0.73263888888888884</v>
      </c>
      <c r="AB6964" s="117" t="s">
        <v>726</v>
      </c>
      <c r="AC6964" s="119" t="s">
        <v>398</v>
      </c>
      <c r="AD6964" s="119" t="s">
        <v>398</v>
      </c>
    </row>
    <row r="6965" spans="1:30">
      <c r="A6965" s="117">
        <v>6964</v>
      </c>
      <c r="B6965" s="117" t="s">
        <v>417</v>
      </c>
      <c r="C6965" s="117" t="s">
        <v>5</v>
      </c>
      <c r="D6965" s="117" t="s">
        <v>44</v>
      </c>
      <c r="E6965" s="117">
        <v>6964</v>
      </c>
      <c r="F6965" s="117" t="s">
        <v>923</v>
      </c>
      <c r="G6965" s="117" t="s">
        <v>577</v>
      </c>
      <c r="H6965" s="117" t="s">
        <v>578</v>
      </c>
      <c r="I6965" s="118" t="s">
        <v>398</v>
      </c>
      <c r="J6965" s="117">
        <v>1.1999999999999999E-3</v>
      </c>
      <c r="K6965" s="117">
        <v>2</v>
      </c>
      <c r="L6965" s="117" t="s">
        <v>398</v>
      </c>
      <c r="M6965" s="117">
        <v>0.1</v>
      </c>
      <c r="N6965" s="117" t="s">
        <v>596</v>
      </c>
      <c r="O6965" s="117" t="s">
        <v>579</v>
      </c>
      <c r="P6965" s="117">
        <v>1</v>
      </c>
      <c r="Q6965" s="117" t="s">
        <v>398</v>
      </c>
      <c r="R6965" s="117" t="s">
        <v>398</v>
      </c>
      <c r="S6965" s="117" t="s">
        <v>398</v>
      </c>
      <c r="T6965" s="117" t="s">
        <v>398</v>
      </c>
      <c r="U6965" s="117" t="s">
        <v>398</v>
      </c>
      <c r="V6965" s="117" t="s">
        <v>398</v>
      </c>
      <c r="W6965" s="123">
        <v>157</v>
      </c>
      <c r="X6965" s="123" t="s">
        <v>906</v>
      </c>
      <c r="Y6965" s="120">
        <v>43612</v>
      </c>
      <c r="Z6965" s="121">
        <v>0.64930555555555558</v>
      </c>
      <c r="AA6965" s="121">
        <v>0.73263888888888884</v>
      </c>
      <c r="AB6965" s="117" t="s">
        <v>726</v>
      </c>
      <c r="AC6965" s="119" t="s">
        <v>398</v>
      </c>
      <c r="AD6965" s="119" t="s">
        <v>398</v>
      </c>
    </row>
    <row r="6966" spans="1:30">
      <c r="A6966" s="117">
        <v>6965</v>
      </c>
      <c r="B6966" s="117" t="s">
        <v>417</v>
      </c>
      <c r="C6966" s="117" t="s">
        <v>5</v>
      </c>
      <c r="D6966" s="117" t="s">
        <v>44</v>
      </c>
      <c r="E6966" s="117">
        <v>6965</v>
      </c>
      <c r="F6966" s="117" t="s">
        <v>923</v>
      </c>
      <c r="G6966" s="117" t="s">
        <v>577</v>
      </c>
      <c r="H6966" s="117" t="s">
        <v>578</v>
      </c>
      <c r="I6966" s="118" t="s">
        <v>398</v>
      </c>
      <c r="J6966" s="117">
        <v>1E-4</v>
      </c>
      <c r="K6966" s="117">
        <v>0.3</v>
      </c>
      <c r="L6966" s="117" t="s">
        <v>398</v>
      </c>
      <c r="M6966" s="117">
        <v>0.1</v>
      </c>
      <c r="N6966" s="117" t="s">
        <v>596</v>
      </c>
      <c r="O6966" s="117" t="s">
        <v>579</v>
      </c>
      <c r="P6966" s="117">
        <v>1</v>
      </c>
      <c r="Q6966" s="117" t="s">
        <v>398</v>
      </c>
      <c r="R6966" s="117" t="s">
        <v>398</v>
      </c>
      <c r="S6966" s="117" t="s">
        <v>398</v>
      </c>
      <c r="T6966" s="117" t="s">
        <v>398</v>
      </c>
      <c r="U6966" s="117" t="s">
        <v>398</v>
      </c>
      <c r="V6966" s="117" t="s">
        <v>398</v>
      </c>
      <c r="W6966" s="123">
        <v>157</v>
      </c>
      <c r="X6966" s="123" t="s">
        <v>906</v>
      </c>
      <c r="Y6966" s="120">
        <v>43612</v>
      </c>
      <c r="Z6966" s="121">
        <v>0.64930555555555558</v>
      </c>
      <c r="AA6966" s="121">
        <v>0.73263888888888884</v>
      </c>
      <c r="AB6966" s="117" t="s">
        <v>726</v>
      </c>
      <c r="AC6966" s="119" t="s">
        <v>398</v>
      </c>
      <c r="AD6966" s="119" t="s">
        <v>398</v>
      </c>
    </row>
    <row r="6967" spans="1:30">
      <c r="A6967" s="117">
        <v>6966</v>
      </c>
      <c r="B6967" s="117" t="s">
        <v>417</v>
      </c>
      <c r="C6967" s="117" t="s">
        <v>5</v>
      </c>
      <c r="D6967" s="117" t="s">
        <v>44</v>
      </c>
      <c r="E6967" s="117">
        <v>6966</v>
      </c>
      <c r="F6967" s="117" t="s">
        <v>923</v>
      </c>
      <c r="G6967" s="117" t="s">
        <v>577</v>
      </c>
      <c r="H6967" s="117" t="s">
        <v>578</v>
      </c>
      <c r="I6967" s="118" t="s">
        <v>398</v>
      </c>
      <c r="J6967" s="117">
        <v>1E-4</v>
      </c>
      <c r="K6967" s="117">
        <v>0.4</v>
      </c>
      <c r="L6967" s="117" t="s">
        <v>398</v>
      </c>
      <c r="M6967" s="117">
        <v>0.27</v>
      </c>
      <c r="N6967" s="117" t="s">
        <v>728</v>
      </c>
      <c r="O6967" s="117" t="s">
        <v>579</v>
      </c>
      <c r="P6967" s="117">
        <v>1</v>
      </c>
      <c r="Q6967" s="117" t="s">
        <v>398</v>
      </c>
      <c r="R6967" s="117" t="s">
        <v>398</v>
      </c>
      <c r="S6967" s="117" t="s">
        <v>398</v>
      </c>
      <c r="T6967" s="117" t="s">
        <v>398</v>
      </c>
      <c r="U6967" s="117" t="s">
        <v>398</v>
      </c>
      <c r="V6967" s="117" t="s">
        <v>398</v>
      </c>
      <c r="W6967" s="123">
        <v>157</v>
      </c>
      <c r="X6967" s="123" t="s">
        <v>906</v>
      </c>
      <c r="Y6967" s="120">
        <v>43612</v>
      </c>
      <c r="Z6967" s="121">
        <v>0.64930555555555558</v>
      </c>
      <c r="AA6967" s="121">
        <v>0.73263888888888884</v>
      </c>
      <c r="AB6967" s="117" t="s">
        <v>726</v>
      </c>
      <c r="AC6967" s="119" t="s">
        <v>398</v>
      </c>
      <c r="AD6967" s="119" t="s">
        <v>398</v>
      </c>
    </row>
    <row r="6968" spans="1:30">
      <c r="A6968" s="117">
        <v>6967</v>
      </c>
      <c r="B6968" s="117" t="s">
        <v>417</v>
      </c>
      <c r="C6968" s="117" t="s">
        <v>5</v>
      </c>
      <c r="D6968" s="117" t="s">
        <v>44</v>
      </c>
      <c r="E6968" s="117">
        <v>6967</v>
      </c>
      <c r="F6968" s="117" t="s">
        <v>923</v>
      </c>
      <c r="G6968" s="117" t="s">
        <v>577</v>
      </c>
      <c r="H6968" s="117" t="s">
        <v>578</v>
      </c>
      <c r="I6968" s="118" t="s">
        <v>398</v>
      </c>
      <c r="J6968" s="117">
        <v>8.0000000000000004E-4</v>
      </c>
      <c r="K6968" s="117">
        <v>0.6</v>
      </c>
      <c r="L6968" s="117" t="s">
        <v>398</v>
      </c>
      <c r="M6968" s="117">
        <v>0.24</v>
      </c>
      <c r="N6968" s="117" t="s">
        <v>632</v>
      </c>
      <c r="O6968" s="117" t="s">
        <v>579</v>
      </c>
      <c r="P6968" s="117">
        <v>1</v>
      </c>
      <c r="Q6968" s="117" t="s">
        <v>398</v>
      </c>
      <c r="R6968" s="117" t="s">
        <v>398</v>
      </c>
      <c r="S6968" s="117" t="s">
        <v>398</v>
      </c>
      <c r="T6968" s="117" t="s">
        <v>398</v>
      </c>
      <c r="U6968" s="117" t="s">
        <v>398</v>
      </c>
      <c r="V6968" s="117" t="s">
        <v>398</v>
      </c>
      <c r="W6968" s="123">
        <v>157</v>
      </c>
      <c r="X6968" s="123" t="s">
        <v>906</v>
      </c>
      <c r="Y6968" s="120">
        <v>43612</v>
      </c>
      <c r="Z6968" s="121">
        <v>0.64930555555555558</v>
      </c>
      <c r="AA6968" s="121">
        <v>0.73263888888888884</v>
      </c>
      <c r="AB6968" s="117" t="s">
        <v>726</v>
      </c>
      <c r="AC6968" s="119" t="s">
        <v>398</v>
      </c>
      <c r="AD6968" s="119" t="s">
        <v>398</v>
      </c>
    </row>
    <row r="6969" spans="1:30">
      <c r="A6969" s="117">
        <v>6968</v>
      </c>
      <c r="B6969" s="117" t="s">
        <v>417</v>
      </c>
      <c r="C6969" s="117" t="s">
        <v>5</v>
      </c>
      <c r="D6969" s="117" t="s">
        <v>44</v>
      </c>
      <c r="E6969" s="117">
        <v>6968</v>
      </c>
      <c r="F6969" s="117" t="s">
        <v>923</v>
      </c>
      <c r="G6969" s="117" t="s">
        <v>577</v>
      </c>
      <c r="H6969" s="117" t="s">
        <v>578</v>
      </c>
      <c r="I6969" s="118" t="s">
        <v>398</v>
      </c>
      <c r="J6969" s="117">
        <v>1E-3</v>
      </c>
      <c r="K6969" s="117">
        <v>0.9</v>
      </c>
      <c r="L6969" s="117" t="s">
        <v>398</v>
      </c>
      <c r="M6969" s="117">
        <v>0.32</v>
      </c>
      <c r="N6969" s="117" t="s">
        <v>632</v>
      </c>
      <c r="O6969" s="117" t="s">
        <v>579</v>
      </c>
      <c r="P6969" s="117">
        <v>1</v>
      </c>
      <c r="Q6969" s="117" t="s">
        <v>398</v>
      </c>
      <c r="R6969" s="117" t="s">
        <v>398</v>
      </c>
      <c r="S6969" s="117" t="s">
        <v>398</v>
      </c>
      <c r="T6969" s="117" t="s">
        <v>398</v>
      </c>
      <c r="U6969" s="117" t="s">
        <v>398</v>
      </c>
      <c r="V6969" s="117" t="s">
        <v>398</v>
      </c>
      <c r="W6969" s="123">
        <v>157</v>
      </c>
      <c r="X6969" s="123" t="s">
        <v>906</v>
      </c>
      <c r="Y6969" s="120">
        <v>43612</v>
      </c>
      <c r="Z6969" s="121">
        <v>0.64930555555555558</v>
      </c>
      <c r="AA6969" s="121">
        <v>0.73263888888888884</v>
      </c>
      <c r="AB6969" s="117" t="s">
        <v>726</v>
      </c>
      <c r="AC6969" s="119" t="s">
        <v>398</v>
      </c>
      <c r="AD6969" s="119" t="s">
        <v>398</v>
      </c>
    </row>
    <row r="6970" spans="1:30">
      <c r="A6970" s="117">
        <v>6969</v>
      </c>
      <c r="B6970" s="117" t="s">
        <v>417</v>
      </c>
      <c r="C6970" s="117" t="s">
        <v>5</v>
      </c>
      <c r="D6970" s="117" t="s">
        <v>44</v>
      </c>
      <c r="E6970" s="117">
        <v>6969</v>
      </c>
      <c r="F6970" s="117" t="s">
        <v>923</v>
      </c>
      <c r="G6970" s="117" t="s">
        <v>577</v>
      </c>
      <c r="H6970" s="117" t="s">
        <v>578</v>
      </c>
      <c r="I6970" s="118" t="s">
        <v>398</v>
      </c>
      <c r="J6970" s="117">
        <v>8.9999999999999998E-4</v>
      </c>
      <c r="K6970" s="117">
        <v>0.6</v>
      </c>
      <c r="L6970" s="117" t="s">
        <v>398</v>
      </c>
      <c r="M6970" s="117">
        <v>0.28000000000000003</v>
      </c>
      <c r="N6970" s="117" t="s">
        <v>596</v>
      </c>
      <c r="O6970" s="117" t="s">
        <v>579</v>
      </c>
      <c r="P6970" s="117">
        <v>1</v>
      </c>
      <c r="Q6970" s="117" t="s">
        <v>398</v>
      </c>
      <c r="R6970" s="117" t="s">
        <v>398</v>
      </c>
      <c r="S6970" s="117" t="s">
        <v>398</v>
      </c>
      <c r="T6970" s="117" t="s">
        <v>398</v>
      </c>
      <c r="U6970" s="117" t="s">
        <v>398</v>
      </c>
      <c r="V6970" s="117" t="s">
        <v>398</v>
      </c>
      <c r="W6970" s="123">
        <v>157</v>
      </c>
      <c r="X6970" s="123" t="s">
        <v>906</v>
      </c>
      <c r="Y6970" s="120">
        <v>43612</v>
      </c>
      <c r="Z6970" s="121">
        <v>0.64930555555555558</v>
      </c>
      <c r="AA6970" s="121">
        <v>0.73263888888888884</v>
      </c>
      <c r="AB6970" s="117" t="s">
        <v>726</v>
      </c>
      <c r="AC6970" s="119" t="s">
        <v>398</v>
      </c>
      <c r="AD6970" s="119" t="s">
        <v>398</v>
      </c>
    </row>
    <row r="6971" spans="1:30">
      <c r="A6971" s="117">
        <v>6970</v>
      </c>
      <c r="B6971" s="117" t="s">
        <v>417</v>
      </c>
      <c r="C6971" s="117" t="s">
        <v>5</v>
      </c>
      <c r="D6971" s="117" t="s">
        <v>44</v>
      </c>
      <c r="E6971" s="117">
        <v>6970</v>
      </c>
      <c r="F6971" s="117" t="s">
        <v>923</v>
      </c>
      <c r="G6971" s="117" t="s">
        <v>577</v>
      </c>
      <c r="H6971" s="117" t="s">
        <v>578</v>
      </c>
      <c r="I6971" s="118" t="s">
        <v>398</v>
      </c>
      <c r="J6971" s="117">
        <v>1E-3</v>
      </c>
      <c r="K6971" s="117">
        <v>1.3</v>
      </c>
      <c r="L6971" s="117" t="s">
        <v>398</v>
      </c>
      <c r="M6971" s="117">
        <v>0.23</v>
      </c>
      <c r="N6971" s="117" t="s">
        <v>596</v>
      </c>
      <c r="O6971" s="117" t="s">
        <v>579</v>
      </c>
      <c r="P6971" s="117">
        <v>1</v>
      </c>
      <c r="Q6971" s="117" t="s">
        <v>398</v>
      </c>
      <c r="R6971" s="117" t="s">
        <v>398</v>
      </c>
      <c r="S6971" s="117" t="s">
        <v>398</v>
      </c>
      <c r="T6971" s="117" t="s">
        <v>398</v>
      </c>
      <c r="U6971" s="117" t="s">
        <v>398</v>
      </c>
      <c r="V6971" s="117" t="s">
        <v>398</v>
      </c>
      <c r="W6971" s="123">
        <v>157</v>
      </c>
      <c r="X6971" s="123" t="s">
        <v>906</v>
      </c>
      <c r="Y6971" s="120">
        <v>43612</v>
      </c>
      <c r="Z6971" s="121">
        <v>0.64930555555555558</v>
      </c>
      <c r="AA6971" s="121">
        <v>0.73263888888888884</v>
      </c>
      <c r="AB6971" s="117" t="s">
        <v>726</v>
      </c>
      <c r="AC6971" s="119" t="s">
        <v>398</v>
      </c>
      <c r="AD6971" s="119" t="s">
        <v>398</v>
      </c>
    </row>
    <row r="6972" spans="1:30">
      <c r="A6972" s="117">
        <v>6971</v>
      </c>
      <c r="B6972" s="117" t="s">
        <v>417</v>
      </c>
      <c r="C6972" s="117" t="s">
        <v>5</v>
      </c>
      <c r="D6972" s="117" t="s">
        <v>44</v>
      </c>
      <c r="E6972" s="117">
        <v>6971</v>
      </c>
      <c r="F6972" s="117" t="s">
        <v>923</v>
      </c>
      <c r="G6972" s="117" t="s">
        <v>577</v>
      </c>
      <c r="H6972" s="117" t="s">
        <v>578</v>
      </c>
      <c r="I6972" s="118" t="s">
        <v>398</v>
      </c>
      <c r="J6972" s="117">
        <v>2.0000000000000001E-4</v>
      </c>
      <c r="K6972" s="117">
        <v>0.6</v>
      </c>
      <c r="L6972" s="117" t="s">
        <v>398</v>
      </c>
      <c r="M6972" s="117">
        <v>0.1</v>
      </c>
      <c r="N6972" s="117" t="s">
        <v>596</v>
      </c>
      <c r="O6972" s="117" t="s">
        <v>579</v>
      </c>
      <c r="P6972" s="117">
        <v>1</v>
      </c>
      <c r="Q6972" s="117" t="s">
        <v>398</v>
      </c>
      <c r="R6972" s="117" t="s">
        <v>398</v>
      </c>
      <c r="S6972" s="117" t="s">
        <v>398</v>
      </c>
      <c r="T6972" s="117" t="s">
        <v>398</v>
      </c>
      <c r="U6972" s="117" t="s">
        <v>398</v>
      </c>
      <c r="V6972" s="117" t="s">
        <v>398</v>
      </c>
      <c r="W6972" s="123">
        <v>157</v>
      </c>
      <c r="X6972" s="123" t="s">
        <v>906</v>
      </c>
      <c r="Y6972" s="120">
        <v>43612</v>
      </c>
      <c r="Z6972" s="121">
        <v>0.64930555555555558</v>
      </c>
      <c r="AA6972" s="121">
        <v>0.73263888888888884</v>
      </c>
      <c r="AB6972" s="117" t="s">
        <v>726</v>
      </c>
      <c r="AC6972" s="119" t="s">
        <v>398</v>
      </c>
      <c r="AD6972" s="119" t="s">
        <v>398</v>
      </c>
    </row>
    <row r="6973" spans="1:30">
      <c r="A6973" s="117">
        <v>6972</v>
      </c>
      <c r="B6973" s="117" t="s">
        <v>417</v>
      </c>
      <c r="C6973" s="117" t="s">
        <v>5</v>
      </c>
      <c r="D6973" s="117" t="s">
        <v>44</v>
      </c>
      <c r="E6973" s="117">
        <v>6972</v>
      </c>
      <c r="F6973" s="117" t="s">
        <v>923</v>
      </c>
      <c r="G6973" s="117" t="s">
        <v>577</v>
      </c>
      <c r="H6973" s="117" t="s">
        <v>578</v>
      </c>
      <c r="I6973" s="118" t="s">
        <v>398</v>
      </c>
      <c r="J6973" s="117">
        <v>6.9999999999999999E-4</v>
      </c>
      <c r="K6973" s="117">
        <v>1</v>
      </c>
      <c r="L6973" s="117" t="s">
        <v>398</v>
      </c>
      <c r="M6973" s="117">
        <v>0.18</v>
      </c>
      <c r="N6973" s="117" t="s">
        <v>632</v>
      </c>
      <c r="O6973" s="117" t="s">
        <v>579</v>
      </c>
      <c r="P6973" s="117">
        <v>1</v>
      </c>
      <c r="Q6973" s="117" t="s">
        <v>398</v>
      </c>
      <c r="R6973" s="117" t="s">
        <v>398</v>
      </c>
      <c r="S6973" s="117" t="s">
        <v>398</v>
      </c>
      <c r="T6973" s="117" t="s">
        <v>398</v>
      </c>
      <c r="U6973" s="117" t="s">
        <v>398</v>
      </c>
      <c r="V6973" s="117" t="s">
        <v>398</v>
      </c>
      <c r="W6973" s="123">
        <v>157</v>
      </c>
      <c r="X6973" s="123" t="s">
        <v>906</v>
      </c>
      <c r="Y6973" s="120">
        <v>43612</v>
      </c>
      <c r="Z6973" s="121">
        <v>0.64930555555555558</v>
      </c>
      <c r="AA6973" s="121">
        <v>0.73263888888888884</v>
      </c>
      <c r="AB6973" s="117" t="s">
        <v>726</v>
      </c>
      <c r="AC6973" s="119" t="s">
        <v>398</v>
      </c>
      <c r="AD6973" s="119" t="s">
        <v>398</v>
      </c>
    </row>
    <row r="6974" spans="1:30">
      <c r="A6974" s="117">
        <v>6973</v>
      </c>
      <c r="B6974" s="117" t="s">
        <v>417</v>
      </c>
      <c r="C6974" s="117" t="s">
        <v>5</v>
      </c>
      <c r="D6974" s="117" t="s">
        <v>44</v>
      </c>
      <c r="E6974" s="117">
        <v>6973</v>
      </c>
      <c r="F6974" s="117" t="s">
        <v>924</v>
      </c>
      <c r="G6974" s="117" t="s">
        <v>577</v>
      </c>
      <c r="H6974" s="117" t="s">
        <v>398</v>
      </c>
      <c r="I6974" s="117" t="s">
        <v>398</v>
      </c>
      <c r="J6974" s="117" t="s">
        <v>398</v>
      </c>
      <c r="K6974" s="117" t="s">
        <v>398</v>
      </c>
      <c r="L6974" s="117" t="s">
        <v>398</v>
      </c>
      <c r="M6974" s="117" t="s">
        <v>398</v>
      </c>
      <c r="N6974" s="117" t="s">
        <v>398</v>
      </c>
      <c r="O6974" s="125" t="s">
        <v>579</v>
      </c>
      <c r="P6974" s="117">
        <v>1</v>
      </c>
      <c r="Q6974" s="117" t="s">
        <v>398</v>
      </c>
      <c r="R6974" s="117" t="s">
        <v>398</v>
      </c>
      <c r="S6974" s="117" t="s">
        <v>398</v>
      </c>
      <c r="T6974" s="117" t="s">
        <v>398</v>
      </c>
      <c r="U6974" s="117" t="s">
        <v>398</v>
      </c>
      <c r="V6974" s="117" t="s">
        <v>398</v>
      </c>
      <c r="W6974" s="123">
        <v>158</v>
      </c>
      <c r="X6974" s="123" t="s">
        <v>906</v>
      </c>
      <c r="Y6974" s="120">
        <v>43612</v>
      </c>
      <c r="Z6974" s="121">
        <v>0.64930555555555558</v>
      </c>
      <c r="AA6974" s="121">
        <v>0.73263888888888884</v>
      </c>
      <c r="AB6974" s="117" t="s">
        <v>726</v>
      </c>
      <c r="AC6974" s="119" t="s">
        <v>398</v>
      </c>
      <c r="AD6974" s="119" t="s">
        <v>398</v>
      </c>
    </row>
    <row r="6975" spans="1:30">
      <c r="A6975" s="117">
        <v>6974</v>
      </c>
      <c r="B6975" s="117" t="s">
        <v>417</v>
      </c>
      <c r="C6975" s="117" t="s">
        <v>5</v>
      </c>
      <c r="D6975" s="117" t="s">
        <v>44</v>
      </c>
      <c r="E6975" s="117">
        <v>6974</v>
      </c>
      <c r="F6975" s="117" t="s">
        <v>924</v>
      </c>
      <c r="G6975" s="117" t="s">
        <v>577</v>
      </c>
      <c r="H6975" s="117" t="s">
        <v>398</v>
      </c>
      <c r="I6975" s="117" t="s">
        <v>398</v>
      </c>
      <c r="J6975" s="117" t="s">
        <v>398</v>
      </c>
      <c r="K6975" s="117" t="s">
        <v>398</v>
      </c>
      <c r="L6975" s="117" t="s">
        <v>398</v>
      </c>
      <c r="M6975" s="117" t="s">
        <v>398</v>
      </c>
      <c r="N6975" s="117" t="s">
        <v>398</v>
      </c>
      <c r="O6975" s="125" t="s">
        <v>579</v>
      </c>
      <c r="P6975" s="117">
        <v>1</v>
      </c>
      <c r="Q6975" s="117" t="s">
        <v>398</v>
      </c>
      <c r="R6975" s="117" t="s">
        <v>398</v>
      </c>
      <c r="S6975" s="117" t="s">
        <v>398</v>
      </c>
      <c r="T6975" s="117" t="s">
        <v>398</v>
      </c>
      <c r="U6975" s="117" t="s">
        <v>398</v>
      </c>
      <c r="V6975" s="117" t="s">
        <v>398</v>
      </c>
      <c r="W6975" s="123">
        <v>158</v>
      </c>
      <c r="X6975" s="123" t="s">
        <v>906</v>
      </c>
      <c r="Y6975" s="120">
        <v>43612</v>
      </c>
      <c r="Z6975" s="121">
        <v>0.64930555555555558</v>
      </c>
      <c r="AA6975" s="121">
        <v>0.73263888888888884</v>
      </c>
      <c r="AB6975" s="117" t="s">
        <v>726</v>
      </c>
      <c r="AC6975" s="119" t="s">
        <v>398</v>
      </c>
      <c r="AD6975" s="119" t="s">
        <v>398</v>
      </c>
    </row>
    <row r="6976" spans="1:30">
      <c r="A6976" s="117">
        <v>6975</v>
      </c>
      <c r="B6976" s="117" t="s">
        <v>417</v>
      </c>
      <c r="C6976" s="117" t="s">
        <v>5</v>
      </c>
      <c r="D6976" s="117" t="s">
        <v>44</v>
      </c>
      <c r="E6976" s="117">
        <v>6975</v>
      </c>
      <c r="F6976" s="117" t="s">
        <v>924</v>
      </c>
      <c r="G6976" s="117" t="s">
        <v>577</v>
      </c>
      <c r="H6976" s="117" t="s">
        <v>398</v>
      </c>
      <c r="I6976" s="117" t="s">
        <v>398</v>
      </c>
      <c r="J6976" s="117" t="s">
        <v>398</v>
      </c>
      <c r="K6976" s="117" t="s">
        <v>398</v>
      </c>
      <c r="L6976" s="117" t="s">
        <v>398</v>
      </c>
      <c r="M6976" s="117" t="s">
        <v>398</v>
      </c>
      <c r="N6976" s="117" t="s">
        <v>398</v>
      </c>
      <c r="O6976" s="125" t="s">
        <v>579</v>
      </c>
      <c r="P6976" s="117">
        <v>1</v>
      </c>
      <c r="Q6976" s="117" t="s">
        <v>398</v>
      </c>
      <c r="R6976" s="117" t="s">
        <v>398</v>
      </c>
      <c r="S6976" s="117" t="s">
        <v>398</v>
      </c>
      <c r="T6976" s="117" t="s">
        <v>398</v>
      </c>
      <c r="U6976" s="117" t="s">
        <v>398</v>
      </c>
      <c r="V6976" s="117" t="s">
        <v>398</v>
      </c>
      <c r="W6976" s="123">
        <v>158</v>
      </c>
      <c r="X6976" s="123" t="s">
        <v>906</v>
      </c>
      <c r="Y6976" s="120">
        <v>43612</v>
      </c>
      <c r="Z6976" s="121">
        <v>0.64930555555555558</v>
      </c>
      <c r="AA6976" s="121">
        <v>0.73263888888888884</v>
      </c>
      <c r="AB6976" s="117" t="s">
        <v>726</v>
      </c>
      <c r="AC6976" s="119" t="s">
        <v>398</v>
      </c>
      <c r="AD6976" s="119" t="s">
        <v>398</v>
      </c>
    </row>
    <row r="6977" spans="1:30">
      <c r="A6977" s="117">
        <v>6976</v>
      </c>
      <c r="B6977" s="117" t="s">
        <v>417</v>
      </c>
      <c r="C6977" s="117" t="s">
        <v>5</v>
      </c>
      <c r="D6977" s="117" t="s">
        <v>44</v>
      </c>
      <c r="E6977" s="117">
        <v>6976</v>
      </c>
      <c r="F6977" s="117" t="s">
        <v>924</v>
      </c>
      <c r="G6977" s="117" t="s">
        <v>577</v>
      </c>
      <c r="H6977" s="117" t="s">
        <v>398</v>
      </c>
      <c r="I6977" s="117" t="s">
        <v>398</v>
      </c>
      <c r="J6977" s="117" t="s">
        <v>398</v>
      </c>
      <c r="K6977" s="117" t="s">
        <v>398</v>
      </c>
      <c r="L6977" s="117" t="s">
        <v>398</v>
      </c>
      <c r="M6977" s="117" t="s">
        <v>398</v>
      </c>
      <c r="N6977" s="117" t="s">
        <v>398</v>
      </c>
      <c r="O6977" s="125" t="s">
        <v>579</v>
      </c>
      <c r="P6977" s="117">
        <v>1</v>
      </c>
      <c r="Q6977" s="117" t="s">
        <v>398</v>
      </c>
      <c r="R6977" s="117" t="s">
        <v>398</v>
      </c>
      <c r="S6977" s="117" t="s">
        <v>398</v>
      </c>
      <c r="T6977" s="117" t="s">
        <v>398</v>
      </c>
      <c r="U6977" s="117" t="s">
        <v>398</v>
      </c>
      <c r="V6977" s="117" t="s">
        <v>398</v>
      </c>
      <c r="W6977" s="123">
        <v>158</v>
      </c>
      <c r="X6977" s="123" t="s">
        <v>906</v>
      </c>
      <c r="Y6977" s="120">
        <v>43612</v>
      </c>
      <c r="Z6977" s="121">
        <v>0.64930555555555558</v>
      </c>
      <c r="AA6977" s="121">
        <v>0.73263888888888884</v>
      </c>
      <c r="AB6977" s="117" t="s">
        <v>726</v>
      </c>
      <c r="AC6977" s="119" t="s">
        <v>398</v>
      </c>
      <c r="AD6977" s="119" t="s">
        <v>398</v>
      </c>
    </row>
    <row r="6978" spans="1:30">
      <c r="A6978" s="117">
        <v>6977</v>
      </c>
      <c r="B6978" s="117" t="s">
        <v>417</v>
      </c>
      <c r="C6978" s="117" t="s">
        <v>5</v>
      </c>
      <c r="D6978" s="117" t="s">
        <v>44</v>
      </c>
      <c r="E6978" s="117">
        <v>6977</v>
      </c>
      <c r="F6978" s="117" t="s">
        <v>924</v>
      </c>
      <c r="G6978" s="117" t="s">
        <v>577</v>
      </c>
      <c r="H6978" s="117" t="s">
        <v>398</v>
      </c>
      <c r="I6978" s="117" t="s">
        <v>398</v>
      </c>
      <c r="J6978" s="117" t="s">
        <v>398</v>
      </c>
      <c r="K6978" s="117" t="s">
        <v>398</v>
      </c>
      <c r="L6978" s="117" t="s">
        <v>398</v>
      </c>
      <c r="M6978" s="117" t="s">
        <v>398</v>
      </c>
      <c r="N6978" s="117" t="s">
        <v>398</v>
      </c>
      <c r="O6978" s="125" t="s">
        <v>579</v>
      </c>
      <c r="P6978" s="117">
        <v>1</v>
      </c>
      <c r="Q6978" s="117" t="s">
        <v>398</v>
      </c>
      <c r="R6978" s="117" t="s">
        <v>398</v>
      </c>
      <c r="S6978" s="117" t="s">
        <v>398</v>
      </c>
      <c r="T6978" s="117" t="s">
        <v>398</v>
      </c>
      <c r="U6978" s="117" t="s">
        <v>398</v>
      </c>
      <c r="V6978" s="117" t="s">
        <v>398</v>
      </c>
      <c r="W6978" s="123">
        <v>158</v>
      </c>
      <c r="X6978" s="123" t="s">
        <v>906</v>
      </c>
      <c r="Y6978" s="120">
        <v>43612</v>
      </c>
      <c r="Z6978" s="121">
        <v>0.64930555555555558</v>
      </c>
      <c r="AA6978" s="121">
        <v>0.73263888888888884</v>
      </c>
      <c r="AB6978" s="117" t="s">
        <v>726</v>
      </c>
      <c r="AC6978" s="119" t="s">
        <v>398</v>
      </c>
      <c r="AD6978" s="119" t="s">
        <v>398</v>
      </c>
    </row>
    <row r="6979" spans="1:30">
      <c r="A6979" s="117">
        <v>6978</v>
      </c>
      <c r="B6979" s="117" t="s">
        <v>417</v>
      </c>
      <c r="C6979" s="117" t="s">
        <v>5</v>
      </c>
      <c r="D6979" s="117" t="s">
        <v>44</v>
      </c>
      <c r="E6979" s="117">
        <v>6978</v>
      </c>
      <c r="F6979" s="117" t="s">
        <v>924</v>
      </c>
      <c r="G6979" s="117" t="s">
        <v>577</v>
      </c>
      <c r="H6979" s="117" t="s">
        <v>398</v>
      </c>
      <c r="I6979" s="117" t="s">
        <v>398</v>
      </c>
      <c r="J6979" s="117" t="s">
        <v>398</v>
      </c>
      <c r="K6979" s="117" t="s">
        <v>398</v>
      </c>
      <c r="L6979" s="117" t="s">
        <v>398</v>
      </c>
      <c r="M6979" s="117" t="s">
        <v>398</v>
      </c>
      <c r="N6979" s="117" t="s">
        <v>398</v>
      </c>
      <c r="O6979" s="125" t="s">
        <v>579</v>
      </c>
      <c r="P6979" s="117">
        <v>1</v>
      </c>
      <c r="Q6979" s="117" t="s">
        <v>398</v>
      </c>
      <c r="R6979" s="117" t="s">
        <v>398</v>
      </c>
      <c r="S6979" s="117" t="s">
        <v>398</v>
      </c>
      <c r="T6979" s="117" t="s">
        <v>398</v>
      </c>
      <c r="U6979" s="117" t="s">
        <v>398</v>
      </c>
      <c r="V6979" s="117" t="s">
        <v>398</v>
      </c>
      <c r="W6979" s="123">
        <v>158</v>
      </c>
      <c r="X6979" s="123" t="s">
        <v>906</v>
      </c>
      <c r="Y6979" s="120">
        <v>43612</v>
      </c>
      <c r="Z6979" s="121">
        <v>0.64930555555555558</v>
      </c>
      <c r="AA6979" s="121">
        <v>0.73263888888888884</v>
      </c>
      <c r="AB6979" s="117" t="s">
        <v>726</v>
      </c>
      <c r="AC6979" s="119" t="s">
        <v>398</v>
      </c>
      <c r="AD6979" s="119" t="s">
        <v>398</v>
      </c>
    </row>
    <row r="6980" spans="1:30">
      <c r="A6980" s="117">
        <v>6979</v>
      </c>
      <c r="B6980" s="117" t="s">
        <v>417</v>
      </c>
      <c r="C6980" s="117" t="s">
        <v>5</v>
      </c>
      <c r="D6980" s="117" t="s">
        <v>44</v>
      </c>
      <c r="E6980" s="117">
        <v>6979</v>
      </c>
      <c r="F6980" s="117" t="s">
        <v>924</v>
      </c>
      <c r="G6980" s="117" t="s">
        <v>577</v>
      </c>
      <c r="H6980" s="117" t="s">
        <v>398</v>
      </c>
      <c r="I6980" s="117" t="s">
        <v>398</v>
      </c>
      <c r="J6980" s="117" t="s">
        <v>398</v>
      </c>
      <c r="K6980" s="117" t="s">
        <v>398</v>
      </c>
      <c r="L6980" s="117" t="s">
        <v>398</v>
      </c>
      <c r="M6980" s="117" t="s">
        <v>398</v>
      </c>
      <c r="N6980" s="117" t="s">
        <v>398</v>
      </c>
      <c r="O6980" s="125" t="s">
        <v>579</v>
      </c>
      <c r="P6980" s="117">
        <v>1</v>
      </c>
      <c r="Q6980" s="117" t="s">
        <v>398</v>
      </c>
      <c r="R6980" s="117" t="s">
        <v>398</v>
      </c>
      <c r="S6980" s="117" t="s">
        <v>398</v>
      </c>
      <c r="T6980" s="117" t="s">
        <v>398</v>
      </c>
      <c r="U6980" s="117" t="s">
        <v>398</v>
      </c>
      <c r="V6980" s="117" t="s">
        <v>398</v>
      </c>
      <c r="W6980" s="123">
        <v>158</v>
      </c>
      <c r="X6980" s="123" t="s">
        <v>906</v>
      </c>
      <c r="Y6980" s="120">
        <v>43612</v>
      </c>
      <c r="Z6980" s="121">
        <v>0.64930555555555558</v>
      </c>
      <c r="AA6980" s="121">
        <v>0.73263888888888884</v>
      </c>
      <c r="AB6980" s="117" t="s">
        <v>726</v>
      </c>
      <c r="AC6980" s="119" t="s">
        <v>398</v>
      </c>
      <c r="AD6980" s="119" t="s">
        <v>398</v>
      </c>
    </row>
    <row r="6981" spans="1:30">
      <c r="A6981" s="117">
        <v>6980</v>
      </c>
      <c r="B6981" s="117" t="s">
        <v>417</v>
      </c>
      <c r="C6981" s="117" t="s">
        <v>5</v>
      </c>
      <c r="D6981" s="117" t="s">
        <v>44</v>
      </c>
      <c r="E6981" s="117">
        <v>6980</v>
      </c>
      <c r="F6981" s="117" t="s">
        <v>924</v>
      </c>
      <c r="G6981" s="117" t="s">
        <v>577</v>
      </c>
      <c r="H6981" s="117" t="s">
        <v>398</v>
      </c>
      <c r="I6981" s="117" t="s">
        <v>398</v>
      </c>
      <c r="J6981" s="117" t="s">
        <v>398</v>
      </c>
      <c r="K6981" s="117" t="s">
        <v>398</v>
      </c>
      <c r="L6981" s="117" t="s">
        <v>398</v>
      </c>
      <c r="M6981" s="117" t="s">
        <v>398</v>
      </c>
      <c r="N6981" s="117" t="s">
        <v>398</v>
      </c>
      <c r="O6981" s="125" t="s">
        <v>579</v>
      </c>
      <c r="P6981" s="117">
        <v>1</v>
      </c>
      <c r="Q6981" s="117" t="s">
        <v>398</v>
      </c>
      <c r="R6981" s="117" t="s">
        <v>398</v>
      </c>
      <c r="S6981" s="117" t="s">
        <v>398</v>
      </c>
      <c r="T6981" s="117" t="s">
        <v>398</v>
      </c>
      <c r="U6981" s="117" t="s">
        <v>398</v>
      </c>
      <c r="V6981" s="117" t="s">
        <v>398</v>
      </c>
      <c r="W6981" s="123">
        <v>158</v>
      </c>
      <c r="X6981" s="123" t="s">
        <v>906</v>
      </c>
      <c r="Y6981" s="120">
        <v>43612</v>
      </c>
      <c r="Z6981" s="121">
        <v>0.64930555555555558</v>
      </c>
      <c r="AA6981" s="121">
        <v>0.73263888888888884</v>
      </c>
      <c r="AB6981" s="117" t="s">
        <v>726</v>
      </c>
      <c r="AC6981" s="119" t="s">
        <v>398</v>
      </c>
      <c r="AD6981" s="119" t="s">
        <v>398</v>
      </c>
    </row>
    <row r="6982" spans="1:30">
      <c r="A6982" s="117">
        <v>6981</v>
      </c>
      <c r="B6982" s="117" t="s">
        <v>417</v>
      </c>
      <c r="C6982" s="117" t="s">
        <v>5</v>
      </c>
      <c r="D6982" s="117" t="s">
        <v>44</v>
      </c>
      <c r="E6982" s="117">
        <v>6981</v>
      </c>
      <c r="F6982" s="117" t="s">
        <v>924</v>
      </c>
      <c r="G6982" s="117" t="s">
        <v>577</v>
      </c>
      <c r="H6982" s="117" t="s">
        <v>398</v>
      </c>
      <c r="I6982" s="117" t="s">
        <v>398</v>
      </c>
      <c r="J6982" s="117" t="s">
        <v>398</v>
      </c>
      <c r="K6982" s="117" t="s">
        <v>398</v>
      </c>
      <c r="L6982" s="117" t="s">
        <v>398</v>
      </c>
      <c r="M6982" s="117" t="s">
        <v>398</v>
      </c>
      <c r="N6982" s="117" t="s">
        <v>398</v>
      </c>
      <c r="O6982" s="125" t="s">
        <v>579</v>
      </c>
      <c r="P6982" s="117">
        <v>1</v>
      </c>
      <c r="Q6982" s="117" t="s">
        <v>398</v>
      </c>
      <c r="R6982" s="117" t="s">
        <v>398</v>
      </c>
      <c r="S6982" s="117" t="s">
        <v>398</v>
      </c>
      <c r="T6982" s="117" t="s">
        <v>398</v>
      </c>
      <c r="U6982" s="117" t="s">
        <v>398</v>
      </c>
      <c r="V6982" s="117" t="s">
        <v>398</v>
      </c>
      <c r="W6982" s="123">
        <v>158</v>
      </c>
      <c r="X6982" s="123" t="s">
        <v>906</v>
      </c>
      <c r="Y6982" s="120">
        <v>43612</v>
      </c>
      <c r="Z6982" s="121">
        <v>0.64930555555555558</v>
      </c>
      <c r="AA6982" s="121">
        <v>0.73263888888888884</v>
      </c>
      <c r="AB6982" s="117" t="s">
        <v>726</v>
      </c>
      <c r="AC6982" s="119" t="s">
        <v>398</v>
      </c>
      <c r="AD6982" s="119" t="s">
        <v>398</v>
      </c>
    </row>
    <row r="6983" spans="1:30">
      <c r="A6983" s="117">
        <v>6982</v>
      </c>
      <c r="B6983" s="117" t="s">
        <v>417</v>
      </c>
      <c r="C6983" s="117" t="s">
        <v>5</v>
      </c>
      <c r="D6983" s="117" t="s">
        <v>44</v>
      </c>
      <c r="E6983" s="117">
        <v>6982</v>
      </c>
      <c r="F6983" s="117" t="s">
        <v>924</v>
      </c>
      <c r="G6983" s="117" t="s">
        <v>577</v>
      </c>
      <c r="H6983" s="117" t="s">
        <v>398</v>
      </c>
      <c r="I6983" s="117" t="s">
        <v>398</v>
      </c>
      <c r="J6983" s="117" t="s">
        <v>398</v>
      </c>
      <c r="K6983" s="117" t="s">
        <v>398</v>
      </c>
      <c r="L6983" s="117" t="s">
        <v>398</v>
      </c>
      <c r="M6983" s="117" t="s">
        <v>398</v>
      </c>
      <c r="N6983" s="117" t="s">
        <v>398</v>
      </c>
      <c r="O6983" s="125" t="s">
        <v>579</v>
      </c>
      <c r="P6983" s="117">
        <v>1</v>
      </c>
      <c r="Q6983" s="117" t="s">
        <v>398</v>
      </c>
      <c r="R6983" s="117" t="s">
        <v>398</v>
      </c>
      <c r="S6983" s="117" t="s">
        <v>398</v>
      </c>
      <c r="T6983" s="117" t="s">
        <v>398</v>
      </c>
      <c r="U6983" s="117" t="s">
        <v>398</v>
      </c>
      <c r="V6983" s="117" t="s">
        <v>398</v>
      </c>
      <c r="W6983" s="123">
        <v>158</v>
      </c>
      <c r="X6983" s="123" t="s">
        <v>906</v>
      </c>
      <c r="Y6983" s="120">
        <v>43612</v>
      </c>
      <c r="Z6983" s="121">
        <v>0.64930555555555558</v>
      </c>
      <c r="AA6983" s="121">
        <v>0.73263888888888884</v>
      </c>
      <c r="AB6983" s="117" t="s">
        <v>726</v>
      </c>
      <c r="AC6983" s="119" t="s">
        <v>398</v>
      </c>
      <c r="AD6983" s="119" t="s">
        <v>398</v>
      </c>
    </row>
    <row r="6984" spans="1:30">
      <c r="A6984" s="117">
        <v>6983</v>
      </c>
      <c r="B6984" s="117" t="s">
        <v>417</v>
      </c>
      <c r="C6984" s="117" t="s">
        <v>5</v>
      </c>
      <c r="D6984" s="117" t="s">
        <v>44</v>
      </c>
      <c r="E6984" s="117">
        <v>6983</v>
      </c>
      <c r="F6984" s="117" t="s">
        <v>924</v>
      </c>
      <c r="G6984" s="117" t="s">
        <v>577</v>
      </c>
      <c r="H6984" s="117" t="s">
        <v>398</v>
      </c>
      <c r="I6984" s="117" t="s">
        <v>398</v>
      </c>
      <c r="J6984" s="117" t="s">
        <v>398</v>
      </c>
      <c r="K6984" s="117" t="s">
        <v>398</v>
      </c>
      <c r="L6984" s="117" t="s">
        <v>398</v>
      </c>
      <c r="M6984" s="117" t="s">
        <v>398</v>
      </c>
      <c r="N6984" s="117" t="s">
        <v>398</v>
      </c>
      <c r="O6984" s="125" t="s">
        <v>579</v>
      </c>
      <c r="P6984" s="117">
        <v>1</v>
      </c>
      <c r="Q6984" s="117" t="s">
        <v>398</v>
      </c>
      <c r="R6984" s="117" t="s">
        <v>398</v>
      </c>
      <c r="S6984" s="117" t="s">
        <v>398</v>
      </c>
      <c r="T6984" s="117" t="s">
        <v>398</v>
      </c>
      <c r="U6984" s="117" t="s">
        <v>398</v>
      </c>
      <c r="V6984" s="117" t="s">
        <v>398</v>
      </c>
      <c r="W6984" s="123">
        <v>158</v>
      </c>
      <c r="X6984" s="123" t="s">
        <v>906</v>
      </c>
      <c r="Y6984" s="120">
        <v>43612</v>
      </c>
      <c r="Z6984" s="121">
        <v>0.64930555555555558</v>
      </c>
      <c r="AA6984" s="121">
        <v>0.73263888888888884</v>
      </c>
      <c r="AB6984" s="117" t="s">
        <v>726</v>
      </c>
      <c r="AC6984" s="119" t="s">
        <v>398</v>
      </c>
      <c r="AD6984" s="119" t="s">
        <v>398</v>
      </c>
    </row>
    <row r="6985" spans="1:30">
      <c r="A6985" s="117">
        <v>6984</v>
      </c>
      <c r="B6985" s="117" t="s">
        <v>417</v>
      </c>
      <c r="C6985" s="117" t="s">
        <v>5</v>
      </c>
      <c r="D6985" s="117" t="s">
        <v>44</v>
      </c>
      <c r="E6985" s="117">
        <v>6984</v>
      </c>
      <c r="F6985" s="117" t="s">
        <v>924</v>
      </c>
      <c r="G6985" s="117" t="s">
        <v>577</v>
      </c>
      <c r="H6985" s="117" t="s">
        <v>398</v>
      </c>
      <c r="I6985" s="117" t="s">
        <v>398</v>
      </c>
      <c r="J6985" s="117" t="s">
        <v>398</v>
      </c>
      <c r="K6985" s="117" t="s">
        <v>398</v>
      </c>
      <c r="L6985" s="117" t="s">
        <v>398</v>
      </c>
      <c r="M6985" s="117" t="s">
        <v>398</v>
      </c>
      <c r="N6985" s="117" t="s">
        <v>398</v>
      </c>
      <c r="O6985" s="125" t="s">
        <v>579</v>
      </c>
      <c r="P6985" s="117">
        <v>1</v>
      </c>
      <c r="Q6985" s="117" t="s">
        <v>398</v>
      </c>
      <c r="R6985" s="117" t="s">
        <v>398</v>
      </c>
      <c r="S6985" s="117" t="s">
        <v>398</v>
      </c>
      <c r="T6985" s="117" t="s">
        <v>398</v>
      </c>
      <c r="U6985" s="117" t="s">
        <v>398</v>
      </c>
      <c r="V6985" s="117" t="s">
        <v>398</v>
      </c>
      <c r="W6985" s="123">
        <v>158</v>
      </c>
      <c r="X6985" s="123" t="s">
        <v>906</v>
      </c>
      <c r="Y6985" s="120">
        <v>43612</v>
      </c>
      <c r="Z6985" s="121">
        <v>0.64930555555555558</v>
      </c>
      <c r="AA6985" s="121">
        <v>0.73263888888888884</v>
      </c>
      <c r="AB6985" s="117" t="s">
        <v>726</v>
      </c>
      <c r="AC6985" s="119" t="s">
        <v>398</v>
      </c>
      <c r="AD6985" s="119" t="s">
        <v>398</v>
      </c>
    </row>
    <row r="6986" spans="1:30">
      <c r="A6986" s="117">
        <v>6985</v>
      </c>
      <c r="B6986" s="117" t="s">
        <v>417</v>
      </c>
      <c r="C6986" s="117" t="s">
        <v>5</v>
      </c>
      <c r="D6986" s="117" t="s">
        <v>44</v>
      </c>
      <c r="E6986" s="117">
        <v>6985</v>
      </c>
      <c r="F6986" s="117" t="s">
        <v>924</v>
      </c>
      <c r="G6986" s="117" t="s">
        <v>577</v>
      </c>
      <c r="H6986" s="117" t="s">
        <v>398</v>
      </c>
      <c r="I6986" s="117" t="s">
        <v>398</v>
      </c>
      <c r="J6986" s="117" t="s">
        <v>398</v>
      </c>
      <c r="K6986" s="117" t="s">
        <v>398</v>
      </c>
      <c r="L6986" s="117" t="s">
        <v>398</v>
      </c>
      <c r="M6986" s="117" t="s">
        <v>398</v>
      </c>
      <c r="N6986" s="117" t="s">
        <v>398</v>
      </c>
      <c r="O6986" s="125" t="s">
        <v>579</v>
      </c>
      <c r="P6986" s="117">
        <v>1</v>
      </c>
      <c r="Q6986" s="117" t="s">
        <v>398</v>
      </c>
      <c r="R6986" s="117" t="s">
        <v>398</v>
      </c>
      <c r="S6986" s="117" t="s">
        <v>398</v>
      </c>
      <c r="T6986" s="117" t="s">
        <v>398</v>
      </c>
      <c r="U6986" s="117" t="s">
        <v>398</v>
      </c>
      <c r="V6986" s="117" t="s">
        <v>398</v>
      </c>
      <c r="W6986" s="123">
        <v>158</v>
      </c>
      <c r="X6986" s="123" t="s">
        <v>906</v>
      </c>
      <c r="Y6986" s="120">
        <v>43612</v>
      </c>
      <c r="Z6986" s="121">
        <v>0.64930555555555558</v>
      </c>
      <c r="AA6986" s="121">
        <v>0.73263888888888884</v>
      </c>
      <c r="AB6986" s="117" t="s">
        <v>726</v>
      </c>
      <c r="AC6986" s="119" t="s">
        <v>398</v>
      </c>
      <c r="AD6986" s="119" t="s">
        <v>398</v>
      </c>
    </row>
    <row r="6987" spans="1:30">
      <c r="A6987" s="117">
        <v>6986</v>
      </c>
      <c r="B6987" s="117" t="s">
        <v>417</v>
      </c>
      <c r="C6987" s="117" t="s">
        <v>5</v>
      </c>
      <c r="D6987" s="117" t="s">
        <v>44</v>
      </c>
      <c r="E6987" s="117">
        <v>6986</v>
      </c>
      <c r="F6987" s="117" t="s">
        <v>924</v>
      </c>
      <c r="G6987" s="117" t="s">
        <v>591</v>
      </c>
      <c r="H6987" s="117" t="s">
        <v>398</v>
      </c>
      <c r="I6987" s="117" t="s">
        <v>398</v>
      </c>
      <c r="J6987" s="117" t="s">
        <v>398</v>
      </c>
      <c r="K6987" s="117" t="s">
        <v>398</v>
      </c>
      <c r="L6987" s="117" t="s">
        <v>398</v>
      </c>
      <c r="M6987" s="117" t="s">
        <v>398</v>
      </c>
      <c r="N6987" s="117" t="s">
        <v>398</v>
      </c>
      <c r="O6987" s="125" t="s">
        <v>579</v>
      </c>
      <c r="P6987" s="117">
        <v>1</v>
      </c>
      <c r="Q6987" s="117" t="s">
        <v>398</v>
      </c>
      <c r="R6987" s="117" t="s">
        <v>398</v>
      </c>
      <c r="S6987" s="117" t="s">
        <v>398</v>
      </c>
      <c r="T6987" s="117" t="s">
        <v>398</v>
      </c>
      <c r="U6987" s="117" t="s">
        <v>398</v>
      </c>
      <c r="V6987" s="117" t="s">
        <v>398</v>
      </c>
      <c r="W6987" s="123">
        <v>159</v>
      </c>
      <c r="X6987" s="123" t="s">
        <v>906</v>
      </c>
      <c r="Y6987" s="120">
        <v>43612</v>
      </c>
      <c r="Z6987" s="121">
        <v>0.64930555555555558</v>
      </c>
      <c r="AA6987" s="121">
        <v>0.73263888888888884</v>
      </c>
      <c r="AB6987" s="117" t="s">
        <v>726</v>
      </c>
      <c r="AC6987" s="119" t="s">
        <v>398</v>
      </c>
      <c r="AD6987" s="119" t="s">
        <v>398</v>
      </c>
    </row>
    <row r="6988" spans="1:30">
      <c r="A6988" s="117">
        <v>6987</v>
      </c>
      <c r="B6988" s="117" t="s">
        <v>417</v>
      </c>
      <c r="C6988" s="117" t="s">
        <v>5</v>
      </c>
      <c r="D6988" s="117" t="s">
        <v>44</v>
      </c>
      <c r="E6988" s="117">
        <v>6987</v>
      </c>
      <c r="F6988" s="117" t="s">
        <v>924</v>
      </c>
      <c r="G6988" s="117" t="s">
        <v>591</v>
      </c>
      <c r="H6988" s="117" t="s">
        <v>398</v>
      </c>
      <c r="I6988" s="117" t="s">
        <v>398</v>
      </c>
      <c r="J6988" s="117" t="s">
        <v>398</v>
      </c>
      <c r="K6988" s="117" t="s">
        <v>398</v>
      </c>
      <c r="L6988" s="117" t="s">
        <v>398</v>
      </c>
      <c r="M6988" s="117" t="s">
        <v>398</v>
      </c>
      <c r="N6988" s="117" t="s">
        <v>398</v>
      </c>
      <c r="O6988" s="125" t="s">
        <v>579</v>
      </c>
      <c r="P6988" s="117">
        <v>1</v>
      </c>
      <c r="Q6988" s="117" t="s">
        <v>398</v>
      </c>
      <c r="R6988" s="117" t="s">
        <v>398</v>
      </c>
      <c r="S6988" s="117" t="s">
        <v>398</v>
      </c>
      <c r="T6988" s="117" t="s">
        <v>398</v>
      </c>
      <c r="U6988" s="117" t="s">
        <v>398</v>
      </c>
      <c r="V6988" s="117" t="s">
        <v>398</v>
      </c>
      <c r="W6988" s="123">
        <v>159</v>
      </c>
      <c r="X6988" s="123" t="s">
        <v>906</v>
      </c>
      <c r="Y6988" s="120">
        <v>43612</v>
      </c>
      <c r="Z6988" s="121">
        <v>0.64930555555555558</v>
      </c>
      <c r="AA6988" s="121">
        <v>0.73263888888888884</v>
      </c>
      <c r="AB6988" s="117" t="s">
        <v>726</v>
      </c>
      <c r="AC6988" s="119" t="s">
        <v>398</v>
      </c>
      <c r="AD6988" s="119" t="s">
        <v>398</v>
      </c>
    </row>
    <row r="6989" spans="1:30">
      <c r="A6989" s="117">
        <v>6988</v>
      </c>
      <c r="B6989" s="117" t="s">
        <v>417</v>
      </c>
      <c r="C6989" s="117" t="s">
        <v>5</v>
      </c>
      <c r="D6989" s="117" t="s">
        <v>44</v>
      </c>
      <c r="E6989" s="117">
        <v>6988</v>
      </c>
      <c r="F6989" s="117" t="s">
        <v>924</v>
      </c>
      <c r="G6989" s="117" t="s">
        <v>591</v>
      </c>
      <c r="H6989" s="117" t="s">
        <v>398</v>
      </c>
      <c r="I6989" s="117" t="s">
        <v>398</v>
      </c>
      <c r="J6989" s="117" t="s">
        <v>398</v>
      </c>
      <c r="K6989" s="117" t="s">
        <v>398</v>
      </c>
      <c r="L6989" s="117" t="s">
        <v>398</v>
      </c>
      <c r="M6989" s="117" t="s">
        <v>398</v>
      </c>
      <c r="N6989" s="117" t="s">
        <v>398</v>
      </c>
      <c r="O6989" s="125" t="s">
        <v>579</v>
      </c>
      <c r="P6989" s="117">
        <v>1</v>
      </c>
      <c r="Q6989" s="117" t="s">
        <v>398</v>
      </c>
      <c r="R6989" s="117" t="s">
        <v>398</v>
      </c>
      <c r="S6989" s="117" t="s">
        <v>398</v>
      </c>
      <c r="T6989" s="117" t="s">
        <v>398</v>
      </c>
      <c r="U6989" s="117" t="s">
        <v>398</v>
      </c>
      <c r="V6989" s="117" t="s">
        <v>398</v>
      </c>
      <c r="W6989" s="123">
        <v>159</v>
      </c>
      <c r="X6989" s="123" t="s">
        <v>906</v>
      </c>
      <c r="Y6989" s="120">
        <v>43612</v>
      </c>
      <c r="Z6989" s="121">
        <v>0.64930555555555558</v>
      </c>
      <c r="AA6989" s="121">
        <v>0.73263888888888884</v>
      </c>
      <c r="AB6989" s="117" t="s">
        <v>726</v>
      </c>
      <c r="AC6989" s="119" t="s">
        <v>398</v>
      </c>
      <c r="AD6989" s="119" t="s">
        <v>398</v>
      </c>
    </row>
    <row r="6990" spans="1:30">
      <c r="A6990" s="117">
        <v>6989</v>
      </c>
      <c r="B6990" s="117" t="s">
        <v>417</v>
      </c>
      <c r="C6990" s="117" t="s">
        <v>5</v>
      </c>
      <c r="D6990" s="117" t="s">
        <v>44</v>
      </c>
      <c r="E6990" s="117">
        <v>6989</v>
      </c>
      <c r="F6990" s="117" t="s">
        <v>924</v>
      </c>
      <c r="G6990" s="117" t="s">
        <v>591</v>
      </c>
      <c r="H6990" s="117" t="s">
        <v>398</v>
      </c>
      <c r="I6990" s="117" t="s">
        <v>398</v>
      </c>
      <c r="J6990" s="117" t="s">
        <v>398</v>
      </c>
      <c r="K6990" s="117" t="s">
        <v>398</v>
      </c>
      <c r="L6990" s="117" t="s">
        <v>398</v>
      </c>
      <c r="M6990" s="117" t="s">
        <v>398</v>
      </c>
      <c r="N6990" s="117" t="s">
        <v>398</v>
      </c>
      <c r="O6990" s="125" t="s">
        <v>579</v>
      </c>
      <c r="P6990" s="117">
        <v>1</v>
      </c>
      <c r="Q6990" s="117" t="s">
        <v>398</v>
      </c>
      <c r="R6990" s="117" t="s">
        <v>398</v>
      </c>
      <c r="S6990" s="117" t="s">
        <v>398</v>
      </c>
      <c r="T6990" s="117" t="s">
        <v>398</v>
      </c>
      <c r="U6990" s="117" t="s">
        <v>398</v>
      </c>
      <c r="V6990" s="117" t="s">
        <v>398</v>
      </c>
      <c r="W6990" s="123">
        <v>159</v>
      </c>
      <c r="X6990" s="123" t="s">
        <v>906</v>
      </c>
      <c r="Y6990" s="120">
        <v>43612</v>
      </c>
      <c r="Z6990" s="121">
        <v>0.64930555555555558</v>
      </c>
      <c r="AA6990" s="121">
        <v>0.73263888888888884</v>
      </c>
      <c r="AB6990" s="117" t="s">
        <v>726</v>
      </c>
      <c r="AC6990" s="119" t="s">
        <v>398</v>
      </c>
      <c r="AD6990" s="119" t="s">
        <v>398</v>
      </c>
    </row>
    <row r="6991" spans="1:30">
      <c r="A6991" s="117">
        <v>6990</v>
      </c>
      <c r="B6991" s="117" t="s">
        <v>417</v>
      </c>
      <c r="C6991" s="117" t="s">
        <v>5</v>
      </c>
      <c r="D6991" s="117" t="s">
        <v>44</v>
      </c>
      <c r="E6991" s="117">
        <v>6990</v>
      </c>
      <c r="F6991" s="117" t="s">
        <v>924</v>
      </c>
      <c r="G6991" s="117" t="s">
        <v>591</v>
      </c>
      <c r="H6991" s="117" t="s">
        <v>398</v>
      </c>
      <c r="I6991" s="117" t="s">
        <v>398</v>
      </c>
      <c r="J6991" s="117" t="s">
        <v>398</v>
      </c>
      <c r="K6991" s="117" t="s">
        <v>398</v>
      </c>
      <c r="L6991" s="117" t="s">
        <v>398</v>
      </c>
      <c r="M6991" s="117" t="s">
        <v>398</v>
      </c>
      <c r="N6991" s="117" t="s">
        <v>398</v>
      </c>
      <c r="O6991" s="125" t="s">
        <v>579</v>
      </c>
      <c r="P6991" s="117">
        <v>1</v>
      </c>
      <c r="Q6991" s="117" t="s">
        <v>398</v>
      </c>
      <c r="R6991" s="117" t="s">
        <v>398</v>
      </c>
      <c r="S6991" s="117" t="s">
        <v>398</v>
      </c>
      <c r="T6991" s="117" t="s">
        <v>398</v>
      </c>
      <c r="U6991" s="117" t="s">
        <v>398</v>
      </c>
      <c r="V6991" s="117" t="s">
        <v>398</v>
      </c>
      <c r="W6991" s="123">
        <v>159</v>
      </c>
      <c r="X6991" s="123" t="s">
        <v>906</v>
      </c>
      <c r="Y6991" s="120">
        <v>43612</v>
      </c>
      <c r="Z6991" s="121">
        <v>0.64930555555555558</v>
      </c>
      <c r="AA6991" s="121">
        <v>0.73263888888888884</v>
      </c>
      <c r="AB6991" s="117" t="s">
        <v>726</v>
      </c>
      <c r="AC6991" s="119" t="s">
        <v>398</v>
      </c>
      <c r="AD6991" s="119" t="s">
        <v>398</v>
      </c>
    </row>
    <row r="6992" spans="1:30">
      <c r="A6992" s="117">
        <v>6991</v>
      </c>
      <c r="B6992" s="117" t="s">
        <v>417</v>
      </c>
      <c r="C6992" s="117" t="s">
        <v>5</v>
      </c>
      <c r="D6992" s="117" t="s">
        <v>44</v>
      </c>
      <c r="E6992" s="117">
        <v>6991</v>
      </c>
      <c r="F6992" s="117" t="s">
        <v>924</v>
      </c>
      <c r="G6992" s="117" t="s">
        <v>591</v>
      </c>
      <c r="H6992" s="117" t="s">
        <v>398</v>
      </c>
      <c r="I6992" s="117" t="s">
        <v>398</v>
      </c>
      <c r="J6992" s="117" t="s">
        <v>398</v>
      </c>
      <c r="K6992" s="117" t="s">
        <v>398</v>
      </c>
      <c r="L6992" s="117" t="s">
        <v>398</v>
      </c>
      <c r="M6992" s="117" t="s">
        <v>398</v>
      </c>
      <c r="N6992" s="117" t="s">
        <v>398</v>
      </c>
      <c r="O6992" s="125" t="s">
        <v>579</v>
      </c>
      <c r="P6992" s="117">
        <v>1</v>
      </c>
      <c r="Q6992" s="117" t="s">
        <v>398</v>
      </c>
      <c r="R6992" s="117" t="s">
        <v>398</v>
      </c>
      <c r="S6992" s="117" t="s">
        <v>398</v>
      </c>
      <c r="T6992" s="117" t="s">
        <v>398</v>
      </c>
      <c r="U6992" s="117" t="s">
        <v>398</v>
      </c>
      <c r="V6992" s="117" t="s">
        <v>398</v>
      </c>
      <c r="W6992" s="123">
        <v>159</v>
      </c>
      <c r="X6992" s="123" t="s">
        <v>906</v>
      </c>
      <c r="Y6992" s="120">
        <v>43612</v>
      </c>
      <c r="Z6992" s="121">
        <v>0.64930555555555558</v>
      </c>
      <c r="AA6992" s="121">
        <v>0.73263888888888884</v>
      </c>
      <c r="AB6992" s="117" t="s">
        <v>726</v>
      </c>
      <c r="AC6992" s="119" t="s">
        <v>398</v>
      </c>
      <c r="AD6992" s="119" t="s">
        <v>398</v>
      </c>
    </row>
    <row r="6993" spans="1:30">
      <c r="A6993" s="117">
        <v>6992</v>
      </c>
      <c r="B6993" s="117" t="s">
        <v>417</v>
      </c>
      <c r="C6993" s="117" t="s">
        <v>5</v>
      </c>
      <c r="D6993" s="117" t="s">
        <v>44</v>
      </c>
      <c r="E6993" s="117">
        <v>6992</v>
      </c>
      <c r="F6993" s="117" t="s">
        <v>924</v>
      </c>
      <c r="G6993" s="117" t="s">
        <v>591</v>
      </c>
      <c r="H6993" s="117" t="s">
        <v>398</v>
      </c>
      <c r="I6993" s="117" t="s">
        <v>398</v>
      </c>
      <c r="J6993" s="117" t="s">
        <v>398</v>
      </c>
      <c r="K6993" s="117" t="s">
        <v>398</v>
      </c>
      <c r="L6993" s="117" t="s">
        <v>398</v>
      </c>
      <c r="M6993" s="117" t="s">
        <v>398</v>
      </c>
      <c r="N6993" s="117" t="s">
        <v>398</v>
      </c>
      <c r="O6993" s="125" t="s">
        <v>579</v>
      </c>
      <c r="P6993" s="117">
        <v>1</v>
      </c>
      <c r="Q6993" s="117" t="s">
        <v>398</v>
      </c>
      <c r="R6993" s="117" t="s">
        <v>398</v>
      </c>
      <c r="S6993" s="117" t="s">
        <v>398</v>
      </c>
      <c r="T6993" s="117" t="s">
        <v>398</v>
      </c>
      <c r="U6993" s="117" t="s">
        <v>398</v>
      </c>
      <c r="V6993" s="117" t="s">
        <v>398</v>
      </c>
      <c r="W6993" s="123">
        <v>159</v>
      </c>
      <c r="X6993" s="123" t="s">
        <v>906</v>
      </c>
      <c r="Y6993" s="120">
        <v>43612</v>
      </c>
      <c r="Z6993" s="121">
        <v>0.64930555555555558</v>
      </c>
      <c r="AA6993" s="121">
        <v>0.73263888888888884</v>
      </c>
      <c r="AB6993" s="117" t="s">
        <v>726</v>
      </c>
      <c r="AC6993" s="119" t="s">
        <v>398</v>
      </c>
      <c r="AD6993" s="119" t="s">
        <v>398</v>
      </c>
    </row>
    <row r="6994" spans="1:30">
      <c r="A6994" s="117">
        <v>6993</v>
      </c>
      <c r="B6994" s="117" t="s">
        <v>417</v>
      </c>
      <c r="C6994" s="117" t="s">
        <v>5</v>
      </c>
      <c r="D6994" s="117" t="s">
        <v>44</v>
      </c>
      <c r="E6994" s="117">
        <v>6993</v>
      </c>
      <c r="F6994" s="117" t="s">
        <v>924</v>
      </c>
      <c r="G6994" s="117" t="s">
        <v>591</v>
      </c>
      <c r="H6994" s="117" t="s">
        <v>398</v>
      </c>
      <c r="I6994" s="117" t="s">
        <v>398</v>
      </c>
      <c r="J6994" s="117" t="s">
        <v>398</v>
      </c>
      <c r="K6994" s="117" t="s">
        <v>398</v>
      </c>
      <c r="L6994" s="117" t="s">
        <v>398</v>
      </c>
      <c r="M6994" s="117" t="s">
        <v>398</v>
      </c>
      <c r="N6994" s="117" t="s">
        <v>398</v>
      </c>
      <c r="O6994" s="125" t="s">
        <v>579</v>
      </c>
      <c r="P6994" s="117">
        <v>1</v>
      </c>
      <c r="Q6994" s="117" t="s">
        <v>398</v>
      </c>
      <c r="R6994" s="117" t="s">
        <v>398</v>
      </c>
      <c r="S6994" s="117" t="s">
        <v>398</v>
      </c>
      <c r="T6994" s="117" t="s">
        <v>398</v>
      </c>
      <c r="U6994" s="117" t="s">
        <v>398</v>
      </c>
      <c r="V6994" s="117" t="s">
        <v>398</v>
      </c>
      <c r="W6994" s="123">
        <v>159</v>
      </c>
      <c r="X6994" s="123" t="s">
        <v>906</v>
      </c>
      <c r="Y6994" s="120">
        <v>43612</v>
      </c>
      <c r="Z6994" s="121">
        <v>0.64930555555555558</v>
      </c>
      <c r="AA6994" s="121">
        <v>0.73263888888888884</v>
      </c>
      <c r="AB6994" s="117" t="s">
        <v>726</v>
      </c>
      <c r="AC6994" s="119" t="s">
        <v>398</v>
      </c>
      <c r="AD6994" s="119" t="s">
        <v>398</v>
      </c>
    </row>
    <row r="6995" spans="1:30">
      <c r="A6995" s="117">
        <v>6994</v>
      </c>
      <c r="B6995" s="117" t="s">
        <v>418</v>
      </c>
      <c r="C6995" s="117" t="s">
        <v>5</v>
      </c>
      <c r="D6995" s="117" t="s">
        <v>44</v>
      </c>
      <c r="E6995" s="117">
        <v>6994</v>
      </c>
      <c r="F6995" s="117" t="s">
        <v>922</v>
      </c>
      <c r="G6995" s="117" t="s">
        <v>577</v>
      </c>
      <c r="H6995" s="117" t="s">
        <v>578</v>
      </c>
      <c r="I6995" s="118" t="s">
        <v>398</v>
      </c>
      <c r="J6995" s="117">
        <v>5.0000000000000001E-4</v>
      </c>
      <c r="K6995" s="117">
        <v>0.9</v>
      </c>
      <c r="L6995" s="117" t="s">
        <v>398</v>
      </c>
      <c r="M6995" s="117">
        <v>0.17</v>
      </c>
      <c r="N6995" s="117" t="s">
        <v>585</v>
      </c>
      <c r="O6995" s="117" t="s">
        <v>579</v>
      </c>
      <c r="P6995" s="117">
        <v>1</v>
      </c>
      <c r="Q6995" s="117" t="s">
        <v>398</v>
      </c>
      <c r="R6995" s="117" t="s">
        <v>398</v>
      </c>
      <c r="S6995" s="117" t="s">
        <v>398</v>
      </c>
      <c r="T6995" s="117" t="s">
        <v>398</v>
      </c>
      <c r="U6995" s="117" t="s">
        <v>398</v>
      </c>
      <c r="V6995" s="117" t="s">
        <v>398</v>
      </c>
      <c r="W6995" s="123">
        <v>160</v>
      </c>
      <c r="X6995" s="117" t="s">
        <v>907</v>
      </c>
      <c r="Y6995" s="120">
        <v>43613</v>
      </c>
      <c r="Z6995" s="121">
        <v>0.47569444444444442</v>
      </c>
      <c r="AA6995" s="121">
        <v>0.55555555555555558</v>
      </c>
      <c r="AB6995" s="117" t="s">
        <v>726</v>
      </c>
      <c r="AC6995" s="119" t="s">
        <v>398</v>
      </c>
      <c r="AD6995" s="119" t="s">
        <v>398</v>
      </c>
    </row>
    <row r="6996" spans="1:30">
      <c r="A6996" s="117">
        <v>6995</v>
      </c>
      <c r="B6996" s="117" t="s">
        <v>418</v>
      </c>
      <c r="C6996" s="117" t="s">
        <v>5</v>
      </c>
      <c r="D6996" s="117" t="s">
        <v>44</v>
      </c>
      <c r="E6996" s="117">
        <v>6995</v>
      </c>
      <c r="F6996" s="117" t="s">
        <v>923</v>
      </c>
      <c r="G6996" s="117" t="s">
        <v>591</v>
      </c>
      <c r="H6996" s="117" t="s">
        <v>597</v>
      </c>
      <c r="I6996" s="118" t="s">
        <v>398</v>
      </c>
      <c r="J6996" s="117">
        <v>1E-3</v>
      </c>
      <c r="K6996" s="117">
        <v>0.6</v>
      </c>
      <c r="L6996" s="117">
        <v>0.6</v>
      </c>
      <c r="M6996" s="117">
        <v>0.06</v>
      </c>
      <c r="N6996" s="123" t="s">
        <v>592</v>
      </c>
      <c r="O6996" s="117" t="s">
        <v>579</v>
      </c>
      <c r="P6996" s="117">
        <v>1</v>
      </c>
      <c r="Q6996" s="117" t="s">
        <v>398</v>
      </c>
      <c r="R6996" s="117" t="s">
        <v>398</v>
      </c>
      <c r="S6996" s="117" t="s">
        <v>398</v>
      </c>
      <c r="T6996" s="117" t="s">
        <v>398</v>
      </c>
      <c r="U6996" s="117" t="s">
        <v>398</v>
      </c>
      <c r="V6996" s="117" t="s">
        <v>398</v>
      </c>
      <c r="W6996" s="123">
        <v>161</v>
      </c>
      <c r="X6996" s="117" t="s">
        <v>907</v>
      </c>
      <c r="Y6996" s="120">
        <v>43613</v>
      </c>
      <c r="Z6996" s="121">
        <v>0.47569444444444442</v>
      </c>
      <c r="AA6996" s="121">
        <v>0.55555555555555558</v>
      </c>
      <c r="AB6996" s="117" t="s">
        <v>726</v>
      </c>
      <c r="AC6996" s="119" t="s">
        <v>398</v>
      </c>
      <c r="AD6996" s="119" t="s">
        <v>398</v>
      </c>
    </row>
    <row r="6997" spans="1:30">
      <c r="A6997" s="117">
        <v>6996</v>
      </c>
      <c r="B6997" s="117" t="s">
        <v>418</v>
      </c>
      <c r="C6997" s="117" t="s">
        <v>5</v>
      </c>
      <c r="D6997" s="117" t="s">
        <v>44</v>
      </c>
      <c r="E6997" s="117">
        <v>6996</v>
      </c>
      <c r="F6997" s="117" t="s">
        <v>923</v>
      </c>
      <c r="G6997" s="117" t="s">
        <v>591</v>
      </c>
      <c r="H6997" s="117" t="s">
        <v>597</v>
      </c>
      <c r="I6997" s="118" t="s">
        <v>398</v>
      </c>
      <c r="J6997" s="117">
        <v>5.5999999999999999E-3</v>
      </c>
      <c r="K6997" s="117">
        <v>0.3</v>
      </c>
      <c r="L6997" s="117">
        <v>0.2</v>
      </c>
      <c r="M6997" s="117">
        <v>1.1000000000000001</v>
      </c>
      <c r="N6997" s="117" t="s">
        <v>585</v>
      </c>
      <c r="O6997" s="117" t="s">
        <v>579</v>
      </c>
      <c r="P6997" s="117">
        <v>1</v>
      </c>
      <c r="Q6997" s="117" t="s">
        <v>398</v>
      </c>
      <c r="R6997" s="117" t="s">
        <v>398</v>
      </c>
      <c r="S6997" s="117" t="s">
        <v>398</v>
      </c>
      <c r="T6997" s="117" t="s">
        <v>398</v>
      </c>
      <c r="U6997" s="117" t="s">
        <v>398</v>
      </c>
      <c r="V6997" s="117" t="s">
        <v>398</v>
      </c>
      <c r="W6997" s="123">
        <v>161</v>
      </c>
      <c r="X6997" s="117" t="s">
        <v>907</v>
      </c>
      <c r="Y6997" s="120">
        <v>43613</v>
      </c>
      <c r="Z6997" s="121">
        <v>0.47569444444444442</v>
      </c>
      <c r="AA6997" s="121">
        <v>0.55555555555555558</v>
      </c>
      <c r="AB6997" s="117" t="s">
        <v>726</v>
      </c>
      <c r="AC6997" s="119" t="s">
        <v>398</v>
      </c>
      <c r="AD6997" s="119" t="s">
        <v>398</v>
      </c>
    </row>
    <row r="6998" spans="1:30">
      <c r="A6998" s="117">
        <v>6997</v>
      </c>
      <c r="B6998" s="117" t="s">
        <v>418</v>
      </c>
      <c r="C6998" s="117" t="s">
        <v>5</v>
      </c>
      <c r="D6998" s="117" t="s">
        <v>44</v>
      </c>
      <c r="E6998" s="117">
        <v>6997</v>
      </c>
      <c r="F6998" s="117" t="s">
        <v>923</v>
      </c>
      <c r="G6998" s="117" t="s">
        <v>577</v>
      </c>
      <c r="H6998" s="117" t="s">
        <v>578</v>
      </c>
      <c r="I6998" s="118" t="s">
        <v>398</v>
      </c>
      <c r="J6998" s="117">
        <v>1.1999999999999999E-3</v>
      </c>
      <c r="K6998" s="117">
        <v>2.1</v>
      </c>
      <c r="L6998" s="117" t="s">
        <v>398</v>
      </c>
      <c r="M6998" s="117" t="s">
        <v>398</v>
      </c>
      <c r="N6998" s="117" t="s">
        <v>632</v>
      </c>
      <c r="O6998" s="117" t="s">
        <v>579</v>
      </c>
      <c r="P6998" s="117">
        <v>1</v>
      </c>
      <c r="Q6998" s="117" t="s">
        <v>398</v>
      </c>
      <c r="R6998" s="117" t="s">
        <v>398</v>
      </c>
      <c r="S6998" s="117" t="s">
        <v>398</v>
      </c>
      <c r="T6998" s="117" t="s">
        <v>398</v>
      </c>
      <c r="U6998" s="117" t="s">
        <v>398</v>
      </c>
      <c r="V6998" s="117" t="s">
        <v>398</v>
      </c>
      <c r="W6998" s="123">
        <v>162</v>
      </c>
      <c r="X6998" s="117" t="s">
        <v>907</v>
      </c>
      <c r="Y6998" s="120">
        <v>43613</v>
      </c>
      <c r="Z6998" s="121">
        <v>0.47569444444444442</v>
      </c>
      <c r="AA6998" s="121">
        <v>0.55555555555555558</v>
      </c>
      <c r="AB6998" s="117" t="s">
        <v>726</v>
      </c>
      <c r="AC6998" s="119" t="s">
        <v>398</v>
      </c>
      <c r="AD6998" s="119" t="s">
        <v>398</v>
      </c>
    </row>
    <row r="6999" spans="1:30">
      <c r="A6999" s="117">
        <v>6998</v>
      </c>
      <c r="B6999" s="117" t="s">
        <v>418</v>
      </c>
      <c r="C6999" s="117" t="s">
        <v>5</v>
      </c>
      <c r="D6999" s="117" t="s">
        <v>44</v>
      </c>
      <c r="E6999" s="117">
        <v>6998</v>
      </c>
      <c r="F6999" s="117" t="s">
        <v>923</v>
      </c>
      <c r="G6999" s="117" t="s">
        <v>577</v>
      </c>
      <c r="H6999" s="117" t="s">
        <v>578</v>
      </c>
      <c r="I6999" s="118" t="s">
        <v>398</v>
      </c>
      <c r="J6999" s="117">
        <v>1.6000000000000001E-3</v>
      </c>
      <c r="K6999" s="117">
        <v>2.2000000000000002</v>
      </c>
      <c r="L6999" s="117" t="s">
        <v>398</v>
      </c>
      <c r="M6999" s="117" t="s">
        <v>398</v>
      </c>
      <c r="N6999" s="117" t="s">
        <v>596</v>
      </c>
      <c r="O6999" s="117" t="s">
        <v>579</v>
      </c>
      <c r="P6999" s="117">
        <v>1</v>
      </c>
      <c r="Q6999" s="117" t="s">
        <v>398</v>
      </c>
      <c r="R6999" s="117" t="s">
        <v>398</v>
      </c>
      <c r="S6999" s="117" t="s">
        <v>398</v>
      </c>
      <c r="T6999" s="117" t="s">
        <v>398</v>
      </c>
      <c r="U6999" s="117" t="s">
        <v>398</v>
      </c>
      <c r="V6999" s="117" t="s">
        <v>398</v>
      </c>
      <c r="W6999" s="123">
        <v>162</v>
      </c>
      <c r="X6999" s="117" t="s">
        <v>907</v>
      </c>
      <c r="Y6999" s="120">
        <v>43613</v>
      </c>
      <c r="Z6999" s="121">
        <v>0.47569444444444442</v>
      </c>
      <c r="AA6999" s="121">
        <v>0.55555555555555558</v>
      </c>
      <c r="AB6999" s="117" t="s">
        <v>726</v>
      </c>
      <c r="AC6999" s="119" t="s">
        <v>398</v>
      </c>
      <c r="AD6999" s="119" t="s">
        <v>398</v>
      </c>
    </row>
    <row r="7000" spans="1:30">
      <c r="A7000" s="117">
        <v>6999</v>
      </c>
      <c r="B7000" s="117" t="s">
        <v>418</v>
      </c>
      <c r="C7000" s="117" t="s">
        <v>5</v>
      </c>
      <c r="D7000" s="117" t="s">
        <v>44</v>
      </c>
      <c r="E7000" s="117">
        <v>6999</v>
      </c>
      <c r="F7000" s="117" t="s">
        <v>923</v>
      </c>
      <c r="G7000" s="117" t="s">
        <v>577</v>
      </c>
      <c r="H7000" s="117" t="s">
        <v>578</v>
      </c>
      <c r="I7000" s="118" t="s">
        <v>398</v>
      </c>
      <c r="J7000" s="117">
        <v>2.5000000000000001E-3</v>
      </c>
      <c r="K7000" s="117">
        <v>0.8</v>
      </c>
      <c r="L7000" s="117" t="s">
        <v>398</v>
      </c>
      <c r="M7000" s="117" t="s">
        <v>398</v>
      </c>
      <c r="N7000" s="117" t="s">
        <v>632</v>
      </c>
      <c r="O7000" s="117" t="s">
        <v>579</v>
      </c>
      <c r="P7000" s="117">
        <v>1</v>
      </c>
      <c r="Q7000" s="117" t="s">
        <v>398</v>
      </c>
      <c r="R7000" s="117" t="s">
        <v>398</v>
      </c>
      <c r="S7000" s="117" t="s">
        <v>398</v>
      </c>
      <c r="T7000" s="117" t="s">
        <v>398</v>
      </c>
      <c r="U7000" s="117" t="s">
        <v>398</v>
      </c>
      <c r="V7000" s="117" t="s">
        <v>398</v>
      </c>
      <c r="W7000" s="123">
        <v>162</v>
      </c>
      <c r="X7000" s="117" t="s">
        <v>907</v>
      </c>
      <c r="Y7000" s="120">
        <v>43613</v>
      </c>
      <c r="Z7000" s="121">
        <v>0.47569444444444442</v>
      </c>
      <c r="AA7000" s="121">
        <v>0.55555555555555558</v>
      </c>
      <c r="AB7000" s="117" t="s">
        <v>726</v>
      </c>
      <c r="AC7000" s="119" t="s">
        <v>398</v>
      </c>
      <c r="AD7000" s="119" t="s">
        <v>398</v>
      </c>
    </row>
    <row r="7001" spans="1:30">
      <c r="A7001" s="117">
        <v>7000</v>
      </c>
      <c r="B7001" s="117" t="s">
        <v>418</v>
      </c>
      <c r="C7001" s="117" t="s">
        <v>5</v>
      </c>
      <c r="D7001" s="117" t="s">
        <v>44</v>
      </c>
      <c r="E7001" s="117">
        <v>7000</v>
      </c>
      <c r="F7001" s="117" t="s">
        <v>923</v>
      </c>
      <c r="G7001" s="117" t="s">
        <v>577</v>
      </c>
      <c r="H7001" s="117" t="s">
        <v>578</v>
      </c>
      <c r="I7001" s="118" t="s">
        <v>398</v>
      </c>
      <c r="J7001" s="117">
        <v>1.5E-3</v>
      </c>
      <c r="K7001" s="117">
        <v>0.9</v>
      </c>
      <c r="L7001" s="117" t="s">
        <v>398</v>
      </c>
      <c r="M7001" s="117" t="s">
        <v>398</v>
      </c>
      <c r="N7001" s="117" t="s">
        <v>627</v>
      </c>
      <c r="O7001" s="117" t="s">
        <v>579</v>
      </c>
      <c r="P7001" s="117">
        <v>1</v>
      </c>
      <c r="Q7001" s="117" t="s">
        <v>398</v>
      </c>
      <c r="R7001" s="117" t="s">
        <v>398</v>
      </c>
      <c r="S7001" s="117" t="s">
        <v>398</v>
      </c>
      <c r="T7001" s="117" t="s">
        <v>398</v>
      </c>
      <c r="U7001" s="117" t="s">
        <v>398</v>
      </c>
      <c r="V7001" s="117" t="s">
        <v>398</v>
      </c>
      <c r="W7001" s="123">
        <v>162</v>
      </c>
      <c r="X7001" s="117" t="s">
        <v>907</v>
      </c>
      <c r="Y7001" s="120">
        <v>43613</v>
      </c>
      <c r="Z7001" s="121">
        <v>0.47569444444444442</v>
      </c>
      <c r="AA7001" s="121">
        <v>0.55555555555555558</v>
      </c>
      <c r="AB7001" s="117" t="s">
        <v>726</v>
      </c>
      <c r="AC7001" s="119" t="s">
        <v>398</v>
      </c>
      <c r="AD7001" s="119" t="s">
        <v>398</v>
      </c>
    </row>
    <row r="7002" spans="1:30">
      <c r="A7002" s="117">
        <v>7001</v>
      </c>
      <c r="B7002" s="117" t="s">
        <v>418</v>
      </c>
      <c r="C7002" s="117" t="s">
        <v>5</v>
      </c>
      <c r="D7002" s="117" t="s">
        <v>44</v>
      </c>
      <c r="E7002" s="117">
        <v>7001</v>
      </c>
      <c r="F7002" s="117" t="s">
        <v>923</v>
      </c>
      <c r="G7002" s="117" t="s">
        <v>577</v>
      </c>
      <c r="H7002" s="117" t="s">
        <v>578</v>
      </c>
      <c r="I7002" s="118" t="s">
        <v>398</v>
      </c>
      <c r="J7002" s="117">
        <v>2.9999999999999997E-4</v>
      </c>
      <c r="K7002" s="117">
        <v>1.1000000000000001</v>
      </c>
      <c r="L7002" s="117" t="s">
        <v>398</v>
      </c>
      <c r="M7002" s="117" t="s">
        <v>398</v>
      </c>
      <c r="N7002" s="117" t="s">
        <v>632</v>
      </c>
      <c r="O7002" s="117" t="s">
        <v>579</v>
      </c>
      <c r="P7002" s="117">
        <v>1</v>
      </c>
      <c r="Q7002" s="117" t="s">
        <v>398</v>
      </c>
      <c r="R7002" s="117" t="s">
        <v>398</v>
      </c>
      <c r="S7002" s="117" t="s">
        <v>398</v>
      </c>
      <c r="T7002" s="117" t="s">
        <v>398</v>
      </c>
      <c r="U7002" s="117" t="s">
        <v>398</v>
      </c>
      <c r="V7002" s="117" t="s">
        <v>398</v>
      </c>
      <c r="W7002" s="123">
        <v>162</v>
      </c>
      <c r="X7002" s="117" t="s">
        <v>907</v>
      </c>
      <c r="Y7002" s="120">
        <v>43613</v>
      </c>
      <c r="Z7002" s="121">
        <v>0.47569444444444442</v>
      </c>
      <c r="AA7002" s="121">
        <v>0.55555555555555558</v>
      </c>
      <c r="AB7002" s="117" t="s">
        <v>726</v>
      </c>
      <c r="AC7002" s="119" t="s">
        <v>398</v>
      </c>
      <c r="AD7002" s="119" t="s">
        <v>398</v>
      </c>
    </row>
    <row r="7003" spans="1:30">
      <c r="A7003" s="117">
        <v>7002</v>
      </c>
      <c r="B7003" s="117" t="s">
        <v>418</v>
      </c>
      <c r="C7003" s="117" t="s">
        <v>5</v>
      </c>
      <c r="D7003" s="117" t="s">
        <v>44</v>
      </c>
      <c r="E7003" s="117">
        <v>7002</v>
      </c>
      <c r="F7003" s="117" t="s">
        <v>924</v>
      </c>
      <c r="G7003" s="117" t="s">
        <v>591</v>
      </c>
      <c r="H7003" s="117" t="s">
        <v>597</v>
      </c>
      <c r="I7003" s="118" t="s">
        <v>398</v>
      </c>
      <c r="J7003" s="117">
        <v>1E-4</v>
      </c>
      <c r="K7003" s="117">
        <v>0.1</v>
      </c>
      <c r="L7003" s="117">
        <v>0.05</v>
      </c>
      <c r="M7003" s="117" t="s">
        <v>398</v>
      </c>
      <c r="N7003" s="117" t="s">
        <v>585</v>
      </c>
      <c r="O7003" s="117" t="s">
        <v>579</v>
      </c>
      <c r="P7003" s="117">
        <v>1</v>
      </c>
      <c r="Q7003" s="117" t="s">
        <v>398</v>
      </c>
      <c r="R7003" s="117" t="s">
        <v>398</v>
      </c>
      <c r="S7003" s="117" t="s">
        <v>398</v>
      </c>
      <c r="T7003" s="117" t="s">
        <v>398</v>
      </c>
      <c r="U7003" s="117" t="s">
        <v>398</v>
      </c>
      <c r="V7003" s="117" t="s">
        <v>398</v>
      </c>
      <c r="W7003" s="123">
        <v>163</v>
      </c>
      <c r="X7003" s="117" t="s">
        <v>907</v>
      </c>
      <c r="Y7003" s="120">
        <v>43613</v>
      </c>
      <c r="Z7003" s="121">
        <v>0.47569444444444442</v>
      </c>
      <c r="AA7003" s="121">
        <v>0.55555555555555558</v>
      </c>
      <c r="AB7003" s="117" t="s">
        <v>726</v>
      </c>
      <c r="AC7003" s="119" t="s">
        <v>398</v>
      </c>
      <c r="AD7003" s="119" t="s">
        <v>398</v>
      </c>
    </row>
    <row r="7004" spans="1:30">
      <c r="A7004" s="117">
        <v>7003</v>
      </c>
      <c r="B7004" s="117" t="s">
        <v>418</v>
      </c>
      <c r="C7004" s="117" t="s">
        <v>5</v>
      </c>
      <c r="D7004" s="117" t="s">
        <v>44</v>
      </c>
      <c r="E7004" s="117">
        <v>7003</v>
      </c>
      <c r="F7004" s="117" t="s">
        <v>924</v>
      </c>
      <c r="G7004" s="117" t="s">
        <v>591</v>
      </c>
      <c r="H7004" s="117" t="s">
        <v>597</v>
      </c>
      <c r="I7004" s="118" t="s">
        <v>398</v>
      </c>
      <c r="J7004" s="117">
        <v>1E-4</v>
      </c>
      <c r="K7004" s="117">
        <v>0.1</v>
      </c>
      <c r="L7004" s="117">
        <v>0.05</v>
      </c>
      <c r="M7004" s="117" t="s">
        <v>398</v>
      </c>
      <c r="N7004" s="117" t="s">
        <v>631</v>
      </c>
      <c r="O7004" s="117" t="s">
        <v>579</v>
      </c>
      <c r="P7004" s="117">
        <v>1</v>
      </c>
      <c r="Q7004" s="117" t="s">
        <v>398</v>
      </c>
      <c r="R7004" s="117" t="s">
        <v>398</v>
      </c>
      <c r="S7004" s="117" t="s">
        <v>398</v>
      </c>
      <c r="T7004" s="117" t="s">
        <v>398</v>
      </c>
      <c r="U7004" s="117" t="s">
        <v>398</v>
      </c>
      <c r="V7004" s="117" t="s">
        <v>398</v>
      </c>
      <c r="W7004" s="123">
        <v>163</v>
      </c>
      <c r="X7004" s="117" t="s">
        <v>907</v>
      </c>
      <c r="Y7004" s="120">
        <v>43613</v>
      </c>
      <c r="Z7004" s="121">
        <v>0.47569444444444442</v>
      </c>
      <c r="AA7004" s="121">
        <v>0.55555555555555558</v>
      </c>
      <c r="AB7004" s="117" t="s">
        <v>726</v>
      </c>
      <c r="AC7004" s="119" t="s">
        <v>398</v>
      </c>
      <c r="AD7004" s="119" t="s">
        <v>398</v>
      </c>
    </row>
    <row r="7005" spans="1:30">
      <c r="A7005" s="117">
        <v>7004</v>
      </c>
      <c r="B7005" s="117" t="s">
        <v>418</v>
      </c>
      <c r="C7005" s="117" t="s">
        <v>5</v>
      </c>
      <c r="D7005" s="117" t="s">
        <v>44</v>
      </c>
      <c r="E7005" s="117">
        <v>7004</v>
      </c>
      <c r="F7005" s="117" t="s">
        <v>924</v>
      </c>
      <c r="G7005" s="117" t="s">
        <v>591</v>
      </c>
      <c r="H7005" s="117" t="s">
        <v>597</v>
      </c>
      <c r="I7005" s="118" t="s">
        <v>398</v>
      </c>
      <c r="J7005" s="117">
        <v>1E-4</v>
      </c>
      <c r="K7005" s="117">
        <v>0.15</v>
      </c>
      <c r="L7005" s="117">
        <v>0.1</v>
      </c>
      <c r="M7005" s="117" t="s">
        <v>398</v>
      </c>
      <c r="N7005" s="123" t="s">
        <v>592</v>
      </c>
      <c r="O7005" s="117" t="s">
        <v>579</v>
      </c>
      <c r="P7005" s="117">
        <v>1</v>
      </c>
      <c r="Q7005" s="117" t="s">
        <v>398</v>
      </c>
      <c r="R7005" s="117" t="s">
        <v>398</v>
      </c>
      <c r="S7005" s="117" t="s">
        <v>398</v>
      </c>
      <c r="T7005" s="117" t="s">
        <v>398</v>
      </c>
      <c r="U7005" s="117" t="s">
        <v>398</v>
      </c>
      <c r="V7005" s="117" t="s">
        <v>398</v>
      </c>
      <c r="W7005" s="123">
        <v>163</v>
      </c>
      <c r="X7005" s="117" t="s">
        <v>907</v>
      </c>
      <c r="Y7005" s="120">
        <v>43613</v>
      </c>
      <c r="Z7005" s="121">
        <v>0.47569444444444442</v>
      </c>
      <c r="AA7005" s="121">
        <v>0.55555555555555558</v>
      </c>
      <c r="AB7005" s="117" t="s">
        <v>726</v>
      </c>
      <c r="AC7005" s="119" t="s">
        <v>398</v>
      </c>
      <c r="AD7005" s="119" t="s">
        <v>398</v>
      </c>
    </row>
    <row r="7006" spans="1:30">
      <c r="A7006" s="117">
        <v>7005</v>
      </c>
      <c r="B7006" s="117" t="s">
        <v>418</v>
      </c>
      <c r="C7006" s="117" t="s">
        <v>5</v>
      </c>
      <c r="D7006" s="117" t="s">
        <v>44</v>
      </c>
      <c r="E7006" s="117">
        <v>7005</v>
      </c>
      <c r="F7006" s="117" t="s">
        <v>924</v>
      </c>
      <c r="G7006" s="117" t="s">
        <v>591</v>
      </c>
      <c r="H7006" s="117" t="s">
        <v>597</v>
      </c>
      <c r="I7006" s="118" t="s">
        <v>398</v>
      </c>
      <c r="J7006" s="117">
        <v>1E-4</v>
      </c>
      <c r="K7006" s="117">
        <v>0.1</v>
      </c>
      <c r="L7006" s="117">
        <v>0.05</v>
      </c>
      <c r="M7006" s="117" t="s">
        <v>398</v>
      </c>
      <c r="N7006" s="117" t="s">
        <v>596</v>
      </c>
      <c r="O7006" s="117" t="s">
        <v>579</v>
      </c>
      <c r="P7006" s="117">
        <v>1</v>
      </c>
      <c r="Q7006" s="117" t="s">
        <v>398</v>
      </c>
      <c r="R7006" s="117" t="s">
        <v>398</v>
      </c>
      <c r="S7006" s="117" t="s">
        <v>398</v>
      </c>
      <c r="T7006" s="117" t="s">
        <v>398</v>
      </c>
      <c r="U7006" s="117" t="s">
        <v>398</v>
      </c>
      <c r="V7006" s="117" t="s">
        <v>398</v>
      </c>
      <c r="W7006" s="123">
        <v>163</v>
      </c>
      <c r="X7006" s="117" t="s">
        <v>907</v>
      </c>
      <c r="Y7006" s="120">
        <v>43613</v>
      </c>
      <c r="Z7006" s="121">
        <v>0.47569444444444442</v>
      </c>
      <c r="AA7006" s="121">
        <v>0.55555555555555558</v>
      </c>
      <c r="AB7006" s="117" t="s">
        <v>726</v>
      </c>
      <c r="AC7006" s="119" t="s">
        <v>398</v>
      </c>
      <c r="AD7006" s="119" t="s">
        <v>398</v>
      </c>
    </row>
    <row r="7007" spans="1:30">
      <c r="A7007" s="117">
        <v>7006</v>
      </c>
      <c r="B7007" s="117" t="s">
        <v>418</v>
      </c>
      <c r="C7007" s="117" t="s">
        <v>5</v>
      </c>
      <c r="D7007" s="117" t="s">
        <v>44</v>
      </c>
      <c r="E7007" s="117">
        <v>7006</v>
      </c>
      <c r="F7007" s="117" t="s">
        <v>924</v>
      </c>
      <c r="G7007" s="117" t="s">
        <v>591</v>
      </c>
      <c r="H7007" s="117" t="s">
        <v>597</v>
      </c>
      <c r="I7007" s="118" t="s">
        <v>398</v>
      </c>
      <c r="J7007" s="117">
        <v>1E-4</v>
      </c>
      <c r="K7007" s="117">
        <v>0.2</v>
      </c>
      <c r="L7007" s="117">
        <v>0.1</v>
      </c>
      <c r="M7007" s="117" t="s">
        <v>398</v>
      </c>
      <c r="N7007" s="117" t="s">
        <v>627</v>
      </c>
      <c r="O7007" s="117" t="s">
        <v>579</v>
      </c>
      <c r="P7007" s="117">
        <v>1</v>
      </c>
      <c r="Q7007" s="117" t="s">
        <v>398</v>
      </c>
      <c r="R7007" s="117" t="s">
        <v>398</v>
      </c>
      <c r="S7007" s="117" t="s">
        <v>398</v>
      </c>
      <c r="T7007" s="117" t="s">
        <v>398</v>
      </c>
      <c r="U7007" s="117" t="s">
        <v>398</v>
      </c>
      <c r="V7007" s="117" t="s">
        <v>398</v>
      </c>
      <c r="W7007" s="123">
        <v>163</v>
      </c>
      <c r="X7007" s="117" t="s">
        <v>907</v>
      </c>
      <c r="Y7007" s="120">
        <v>43613</v>
      </c>
      <c r="Z7007" s="121">
        <v>0.47569444444444442</v>
      </c>
      <c r="AA7007" s="121">
        <v>0.55555555555555558</v>
      </c>
      <c r="AB7007" s="117" t="s">
        <v>726</v>
      </c>
      <c r="AC7007" s="119" t="s">
        <v>398</v>
      </c>
      <c r="AD7007" s="119" t="s">
        <v>587</v>
      </c>
    </row>
    <row r="7008" spans="1:30">
      <c r="A7008" s="117">
        <v>7007</v>
      </c>
      <c r="B7008" s="117" t="s">
        <v>418</v>
      </c>
      <c r="C7008" s="117" t="s">
        <v>5</v>
      </c>
      <c r="D7008" s="117" t="s">
        <v>44</v>
      </c>
      <c r="E7008" s="117">
        <v>7007</v>
      </c>
      <c r="F7008" s="117" t="s">
        <v>924</v>
      </c>
      <c r="G7008" s="117" t="s">
        <v>591</v>
      </c>
      <c r="H7008" s="117" t="s">
        <v>597</v>
      </c>
      <c r="I7008" s="118" t="s">
        <v>398</v>
      </c>
      <c r="J7008" s="117">
        <v>1E-4</v>
      </c>
      <c r="K7008" s="117">
        <v>0.1</v>
      </c>
      <c r="L7008" s="117">
        <v>0.1</v>
      </c>
      <c r="M7008" s="117" t="s">
        <v>398</v>
      </c>
      <c r="N7008" s="117" t="s">
        <v>585</v>
      </c>
      <c r="O7008" s="117" t="s">
        <v>579</v>
      </c>
      <c r="P7008" s="117">
        <v>1</v>
      </c>
      <c r="Q7008" s="117" t="s">
        <v>398</v>
      </c>
      <c r="R7008" s="117" t="s">
        <v>398</v>
      </c>
      <c r="S7008" s="117" t="s">
        <v>398</v>
      </c>
      <c r="T7008" s="117" t="s">
        <v>398</v>
      </c>
      <c r="U7008" s="117" t="s">
        <v>398</v>
      </c>
      <c r="V7008" s="117" t="s">
        <v>398</v>
      </c>
      <c r="W7008" s="123">
        <v>163</v>
      </c>
      <c r="X7008" s="117" t="s">
        <v>907</v>
      </c>
      <c r="Y7008" s="120">
        <v>43613</v>
      </c>
      <c r="Z7008" s="121">
        <v>0.47569444444444442</v>
      </c>
      <c r="AA7008" s="121">
        <v>0.55555555555555558</v>
      </c>
      <c r="AB7008" s="117" t="s">
        <v>726</v>
      </c>
      <c r="AC7008" s="119" t="s">
        <v>398</v>
      </c>
      <c r="AD7008" s="119" t="s">
        <v>398</v>
      </c>
    </row>
    <row r="7009" spans="1:30">
      <c r="A7009" s="117">
        <v>7008</v>
      </c>
      <c r="B7009" s="117" t="s">
        <v>418</v>
      </c>
      <c r="C7009" s="117" t="s">
        <v>5</v>
      </c>
      <c r="D7009" s="117" t="s">
        <v>44</v>
      </c>
      <c r="E7009" s="117">
        <v>7008</v>
      </c>
      <c r="F7009" s="117" t="s">
        <v>924</v>
      </c>
      <c r="G7009" s="117" t="s">
        <v>591</v>
      </c>
      <c r="H7009" s="117" t="s">
        <v>597</v>
      </c>
      <c r="I7009" s="118" t="s">
        <v>398</v>
      </c>
      <c r="J7009" s="117">
        <v>1E-4</v>
      </c>
      <c r="K7009" s="117">
        <v>0.1</v>
      </c>
      <c r="L7009" s="117">
        <v>0.1</v>
      </c>
      <c r="M7009" s="117" t="s">
        <v>398</v>
      </c>
      <c r="N7009" s="117" t="s">
        <v>627</v>
      </c>
      <c r="O7009" s="117" t="s">
        <v>579</v>
      </c>
      <c r="P7009" s="117">
        <v>1</v>
      </c>
      <c r="Q7009" s="117" t="s">
        <v>398</v>
      </c>
      <c r="R7009" s="117" t="s">
        <v>398</v>
      </c>
      <c r="S7009" s="117" t="s">
        <v>398</v>
      </c>
      <c r="T7009" s="117" t="s">
        <v>398</v>
      </c>
      <c r="U7009" s="117" t="s">
        <v>398</v>
      </c>
      <c r="V7009" s="117" t="s">
        <v>398</v>
      </c>
      <c r="W7009" s="123">
        <v>163</v>
      </c>
      <c r="X7009" s="117" t="s">
        <v>907</v>
      </c>
      <c r="Y7009" s="120">
        <v>43613</v>
      </c>
      <c r="Z7009" s="121">
        <v>0.47569444444444442</v>
      </c>
      <c r="AA7009" s="121">
        <v>0.55555555555555558</v>
      </c>
      <c r="AB7009" s="117" t="s">
        <v>726</v>
      </c>
      <c r="AC7009" s="119" t="s">
        <v>398</v>
      </c>
      <c r="AD7009" s="119" t="s">
        <v>398</v>
      </c>
    </row>
    <row r="7010" spans="1:30">
      <c r="A7010" s="117">
        <v>7009</v>
      </c>
      <c r="B7010" s="117" t="s">
        <v>418</v>
      </c>
      <c r="C7010" s="117" t="s">
        <v>5</v>
      </c>
      <c r="D7010" s="117" t="s">
        <v>44</v>
      </c>
      <c r="E7010" s="117">
        <v>7009</v>
      </c>
      <c r="F7010" s="117" t="s">
        <v>924</v>
      </c>
      <c r="G7010" s="117" t="s">
        <v>591</v>
      </c>
      <c r="H7010" s="117" t="s">
        <v>597</v>
      </c>
      <c r="I7010" s="118" t="s">
        <v>398</v>
      </c>
      <c r="J7010" s="117">
        <v>1E-4</v>
      </c>
      <c r="K7010" s="117">
        <v>0.1</v>
      </c>
      <c r="L7010" s="117">
        <v>0.05</v>
      </c>
      <c r="M7010" s="117" t="s">
        <v>398</v>
      </c>
      <c r="N7010" s="117" t="s">
        <v>596</v>
      </c>
      <c r="O7010" s="117" t="s">
        <v>579</v>
      </c>
      <c r="P7010" s="117">
        <v>1</v>
      </c>
      <c r="Q7010" s="117" t="s">
        <v>398</v>
      </c>
      <c r="R7010" s="117" t="s">
        <v>398</v>
      </c>
      <c r="S7010" s="117" t="s">
        <v>398</v>
      </c>
      <c r="T7010" s="117" t="s">
        <v>398</v>
      </c>
      <c r="U7010" s="117" t="s">
        <v>398</v>
      </c>
      <c r="V7010" s="117" t="s">
        <v>398</v>
      </c>
      <c r="W7010" s="123">
        <v>163</v>
      </c>
      <c r="X7010" s="117" t="s">
        <v>907</v>
      </c>
      <c r="Y7010" s="120">
        <v>43613</v>
      </c>
      <c r="Z7010" s="121">
        <v>0.47569444444444442</v>
      </c>
      <c r="AA7010" s="121">
        <v>0.55555555555555558</v>
      </c>
      <c r="AB7010" s="117" t="s">
        <v>726</v>
      </c>
      <c r="AC7010" s="119" t="s">
        <v>398</v>
      </c>
      <c r="AD7010" s="119" t="s">
        <v>398</v>
      </c>
    </row>
    <row r="7011" spans="1:30">
      <c r="A7011" s="117">
        <v>7010</v>
      </c>
      <c r="B7011" s="117" t="s">
        <v>418</v>
      </c>
      <c r="C7011" s="117" t="s">
        <v>5</v>
      </c>
      <c r="D7011" s="117" t="s">
        <v>44</v>
      </c>
      <c r="E7011" s="117">
        <v>7010</v>
      </c>
      <c r="F7011" s="117" t="s">
        <v>924</v>
      </c>
      <c r="G7011" s="117" t="s">
        <v>591</v>
      </c>
      <c r="H7011" s="117" t="s">
        <v>597</v>
      </c>
      <c r="I7011" s="118" t="s">
        <v>398</v>
      </c>
      <c r="J7011" s="117">
        <v>1E-4</v>
      </c>
      <c r="K7011" s="117">
        <v>0.15</v>
      </c>
      <c r="L7011" s="117">
        <v>0.1</v>
      </c>
      <c r="M7011" s="117" t="s">
        <v>398</v>
      </c>
      <c r="N7011" s="117" t="s">
        <v>585</v>
      </c>
      <c r="O7011" s="117" t="s">
        <v>579</v>
      </c>
      <c r="P7011" s="117">
        <v>1</v>
      </c>
      <c r="Q7011" s="117" t="s">
        <v>398</v>
      </c>
      <c r="R7011" s="117" t="s">
        <v>398</v>
      </c>
      <c r="S7011" s="117" t="s">
        <v>398</v>
      </c>
      <c r="T7011" s="117" t="s">
        <v>398</v>
      </c>
      <c r="U7011" s="117" t="s">
        <v>398</v>
      </c>
      <c r="V7011" s="117" t="s">
        <v>398</v>
      </c>
      <c r="W7011" s="123">
        <v>163</v>
      </c>
      <c r="X7011" s="117" t="s">
        <v>907</v>
      </c>
      <c r="Y7011" s="120">
        <v>43613</v>
      </c>
      <c r="Z7011" s="121">
        <v>0.47569444444444442</v>
      </c>
      <c r="AA7011" s="121">
        <v>0.55555555555555558</v>
      </c>
      <c r="AB7011" s="117" t="s">
        <v>726</v>
      </c>
      <c r="AC7011" s="119" t="s">
        <v>398</v>
      </c>
      <c r="AD7011" s="119" t="s">
        <v>398</v>
      </c>
    </row>
    <row r="7012" spans="1:30">
      <c r="A7012" s="117">
        <v>7011</v>
      </c>
      <c r="B7012" s="117" t="s">
        <v>418</v>
      </c>
      <c r="C7012" s="117" t="s">
        <v>5</v>
      </c>
      <c r="D7012" s="117" t="s">
        <v>44</v>
      </c>
      <c r="E7012" s="117">
        <v>7011</v>
      </c>
      <c r="F7012" s="117" t="s">
        <v>924</v>
      </c>
      <c r="G7012" s="117" t="s">
        <v>591</v>
      </c>
      <c r="H7012" s="117" t="s">
        <v>597</v>
      </c>
      <c r="I7012" s="118" t="s">
        <v>398</v>
      </c>
      <c r="J7012" s="117">
        <v>1E-4</v>
      </c>
      <c r="K7012" s="117">
        <v>0.15</v>
      </c>
      <c r="L7012" s="117">
        <v>0.1</v>
      </c>
      <c r="M7012" s="117" t="s">
        <v>398</v>
      </c>
      <c r="N7012" s="123" t="s">
        <v>592</v>
      </c>
      <c r="O7012" s="117" t="s">
        <v>579</v>
      </c>
      <c r="P7012" s="117">
        <v>1</v>
      </c>
      <c r="Q7012" s="117" t="s">
        <v>398</v>
      </c>
      <c r="R7012" s="117" t="s">
        <v>398</v>
      </c>
      <c r="S7012" s="117" t="s">
        <v>398</v>
      </c>
      <c r="T7012" s="117" t="s">
        <v>398</v>
      </c>
      <c r="U7012" s="117" t="s">
        <v>398</v>
      </c>
      <c r="V7012" s="117" t="s">
        <v>398</v>
      </c>
      <c r="W7012" s="123">
        <v>163</v>
      </c>
      <c r="X7012" s="117" t="s">
        <v>907</v>
      </c>
      <c r="Y7012" s="120">
        <v>43613</v>
      </c>
      <c r="Z7012" s="121">
        <v>0.47569444444444442</v>
      </c>
      <c r="AA7012" s="121">
        <v>0.55555555555555558</v>
      </c>
      <c r="AB7012" s="117" t="s">
        <v>726</v>
      </c>
      <c r="AC7012" s="119" t="s">
        <v>398</v>
      </c>
      <c r="AD7012" s="119" t="s">
        <v>398</v>
      </c>
    </row>
    <row r="7013" spans="1:30">
      <c r="A7013" s="117">
        <v>7012</v>
      </c>
      <c r="B7013" s="117" t="s">
        <v>418</v>
      </c>
      <c r="C7013" s="117" t="s">
        <v>5</v>
      </c>
      <c r="D7013" s="117" t="s">
        <v>44</v>
      </c>
      <c r="E7013" s="117">
        <v>7012</v>
      </c>
      <c r="F7013" s="117" t="s">
        <v>924</v>
      </c>
      <c r="G7013" s="117" t="s">
        <v>577</v>
      </c>
      <c r="H7013" s="117" t="s">
        <v>578</v>
      </c>
      <c r="I7013" s="118" t="s">
        <v>398</v>
      </c>
      <c r="J7013" s="117">
        <v>1E-3</v>
      </c>
      <c r="K7013" s="117">
        <v>0.7</v>
      </c>
      <c r="L7013" s="117" t="s">
        <v>398</v>
      </c>
      <c r="M7013" s="117" t="s">
        <v>398</v>
      </c>
      <c r="N7013" s="123" t="s">
        <v>592</v>
      </c>
      <c r="O7013" s="117" t="s">
        <v>579</v>
      </c>
      <c r="P7013" s="117">
        <v>1</v>
      </c>
      <c r="Q7013" s="117" t="s">
        <v>398</v>
      </c>
      <c r="R7013" s="117" t="s">
        <v>398</v>
      </c>
      <c r="S7013" s="117" t="s">
        <v>398</v>
      </c>
      <c r="T7013" s="117" t="s">
        <v>398</v>
      </c>
      <c r="U7013" s="117" t="s">
        <v>398</v>
      </c>
      <c r="V7013" s="117" t="s">
        <v>398</v>
      </c>
      <c r="W7013" s="123">
        <v>164</v>
      </c>
      <c r="X7013" s="117" t="s">
        <v>907</v>
      </c>
      <c r="Y7013" s="120">
        <v>43613</v>
      </c>
      <c r="Z7013" s="121">
        <v>0.47569444444444442</v>
      </c>
      <c r="AA7013" s="121">
        <v>0.55555555555555558</v>
      </c>
      <c r="AB7013" s="117" t="s">
        <v>726</v>
      </c>
      <c r="AC7013" s="119" t="s">
        <v>398</v>
      </c>
      <c r="AD7013" s="119" t="s">
        <v>398</v>
      </c>
    </row>
    <row r="7014" spans="1:30">
      <c r="A7014" s="117">
        <v>7013</v>
      </c>
      <c r="B7014" s="117" t="s">
        <v>418</v>
      </c>
      <c r="C7014" s="117" t="s">
        <v>5</v>
      </c>
      <c r="D7014" s="117" t="s">
        <v>44</v>
      </c>
      <c r="E7014" s="117">
        <v>7013</v>
      </c>
      <c r="F7014" s="117" t="s">
        <v>924</v>
      </c>
      <c r="G7014" s="117" t="s">
        <v>577</v>
      </c>
      <c r="H7014" s="117" t="s">
        <v>578</v>
      </c>
      <c r="I7014" s="118" t="s">
        <v>398</v>
      </c>
      <c r="J7014" s="117">
        <v>1E-4</v>
      </c>
      <c r="K7014" s="117">
        <v>0.4</v>
      </c>
      <c r="L7014" s="117" t="s">
        <v>398</v>
      </c>
      <c r="M7014" s="117" t="s">
        <v>398</v>
      </c>
      <c r="N7014" s="123" t="s">
        <v>592</v>
      </c>
      <c r="O7014" s="117" t="s">
        <v>579</v>
      </c>
      <c r="P7014" s="117">
        <v>1</v>
      </c>
      <c r="Q7014" s="117" t="s">
        <v>398</v>
      </c>
      <c r="R7014" s="117" t="s">
        <v>398</v>
      </c>
      <c r="S7014" s="117" t="s">
        <v>398</v>
      </c>
      <c r="T7014" s="117" t="s">
        <v>398</v>
      </c>
      <c r="U7014" s="117" t="s">
        <v>398</v>
      </c>
      <c r="V7014" s="117" t="s">
        <v>398</v>
      </c>
      <c r="W7014" s="123">
        <v>164</v>
      </c>
      <c r="X7014" s="117" t="s">
        <v>907</v>
      </c>
      <c r="Y7014" s="120">
        <v>43613</v>
      </c>
      <c r="Z7014" s="121">
        <v>0.47569444444444442</v>
      </c>
      <c r="AA7014" s="121">
        <v>0.55555555555555558</v>
      </c>
      <c r="AB7014" s="117" t="s">
        <v>726</v>
      </c>
      <c r="AC7014" s="119" t="s">
        <v>398</v>
      </c>
      <c r="AD7014" s="119" t="s">
        <v>398</v>
      </c>
    </row>
    <row r="7015" spans="1:30">
      <c r="A7015" s="117">
        <v>7014</v>
      </c>
      <c r="B7015" s="117" t="s">
        <v>418</v>
      </c>
      <c r="C7015" s="117" t="s">
        <v>5</v>
      </c>
      <c r="D7015" s="117" t="s">
        <v>44</v>
      </c>
      <c r="E7015" s="117">
        <v>7014</v>
      </c>
      <c r="F7015" s="117" t="s">
        <v>924</v>
      </c>
      <c r="G7015" s="117" t="s">
        <v>577</v>
      </c>
      <c r="H7015" s="117" t="s">
        <v>578</v>
      </c>
      <c r="I7015" s="118" t="s">
        <v>398</v>
      </c>
      <c r="J7015" s="117">
        <v>1E-4</v>
      </c>
      <c r="K7015" s="117">
        <v>0.3</v>
      </c>
      <c r="L7015" s="117" t="s">
        <v>398</v>
      </c>
      <c r="M7015" s="117" t="s">
        <v>398</v>
      </c>
      <c r="N7015" s="117" t="s">
        <v>585</v>
      </c>
      <c r="O7015" s="117" t="s">
        <v>579</v>
      </c>
      <c r="P7015" s="117">
        <v>1</v>
      </c>
      <c r="Q7015" s="117" t="s">
        <v>398</v>
      </c>
      <c r="R7015" s="117" t="s">
        <v>398</v>
      </c>
      <c r="S7015" s="117" t="s">
        <v>398</v>
      </c>
      <c r="T7015" s="117" t="s">
        <v>398</v>
      </c>
      <c r="U7015" s="117" t="s">
        <v>398</v>
      </c>
      <c r="V7015" s="117" t="s">
        <v>398</v>
      </c>
      <c r="W7015" s="123">
        <v>164</v>
      </c>
      <c r="X7015" s="117" t="s">
        <v>907</v>
      </c>
      <c r="Y7015" s="120">
        <v>43613</v>
      </c>
      <c r="Z7015" s="121">
        <v>0.47569444444444442</v>
      </c>
      <c r="AA7015" s="121">
        <v>0.55555555555555558</v>
      </c>
      <c r="AB7015" s="117" t="s">
        <v>726</v>
      </c>
      <c r="AC7015" s="119" t="s">
        <v>398</v>
      </c>
      <c r="AD7015" s="119" t="s">
        <v>398</v>
      </c>
    </row>
    <row r="7016" spans="1:30">
      <c r="A7016" s="117">
        <v>7015</v>
      </c>
      <c r="B7016" s="117" t="s">
        <v>418</v>
      </c>
      <c r="C7016" s="117" t="s">
        <v>5</v>
      </c>
      <c r="D7016" s="117" t="s">
        <v>44</v>
      </c>
      <c r="E7016" s="117">
        <v>7015</v>
      </c>
      <c r="F7016" s="117" t="s">
        <v>924</v>
      </c>
      <c r="G7016" s="117" t="s">
        <v>577</v>
      </c>
      <c r="H7016" s="117" t="s">
        <v>578</v>
      </c>
      <c r="I7016" s="118" t="s">
        <v>398</v>
      </c>
      <c r="J7016" s="117">
        <v>6.9999999999999999E-4</v>
      </c>
      <c r="K7016" s="117">
        <v>0.8</v>
      </c>
      <c r="L7016" s="117" t="s">
        <v>398</v>
      </c>
      <c r="M7016" s="117" t="s">
        <v>398</v>
      </c>
      <c r="N7016" s="117" t="s">
        <v>632</v>
      </c>
      <c r="O7016" s="117" t="s">
        <v>579</v>
      </c>
      <c r="P7016" s="117">
        <v>1</v>
      </c>
      <c r="Q7016" s="117" t="s">
        <v>398</v>
      </c>
      <c r="R7016" s="117" t="s">
        <v>398</v>
      </c>
      <c r="S7016" s="117" t="s">
        <v>398</v>
      </c>
      <c r="T7016" s="117" t="s">
        <v>398</v>
      </c>
      <c r="U7016" s="117" t="s">
        <v>398</v>
      </c>
      <c r="V7016" s="117" t="s">
        <v>398</v>
      </c>
      <c r="W7016" s="123">
        <v>164</v>
      </c>
      <c r="X7016" s="117" t="s">
        <v>907</v>
      </c>
      <c r="Y7016" s="120">
        <v>43613</v>
      </c>
      <c r="Z7016" s="121">
        <v>0.47569444444444442</v>
      </c>
      <c r="AA7016" s="121">
        <v>0.55555555555555558</v>
      </c>
      <c r="AB7016" s="117" t="s">
        <v>726</v>
      </c>
      <c r="AC7016" s="119" t="s">
        <v>398</v>
      </c>
      <c r="AD7016" s="119" t="s">
        <v>398</v>
      </c>
    </row>
    <row r="7017" spans="1:30">
      <c r="A7017" s="117">
        <v>7016</v>
      </c>
      <c r="B7017" s="117" t="s">
        <v>418</v>
      </c>
      <c r="C7017" s="117" t="s">
        <v>5</v>
      </c>
      <c r="D7017" s="117" t="s">
        <v>44</v>
      </c>
      <c r="E7017" s="117">
        <v>7016</v>
      </c>
      <c r="F7017" s="117" t="s">
        <v>924</v>
      </c>
      <c r="G7017" s="117" t="s">
        <v>577</v>
      </c>
      <c r="H7017" s="117" t="s">
        <v>578</v>
      </c>
      <c r="I7017" s="118" t="s">
        <v>398</v>
      </c>
      <c r="J7017" s="117">
        <v>2.9999999999999997E-4</v>
      </c>
      <c r="K7017" s="117">
        <v>0.3</v>
      </c>
      <c r="L7017" s="117" t="s">
        <v>398</v>
      </c>
      <c r="M7017" s="117" t="s">
        <v>398</v>
      </c>
      <c r="N7017" s="117" t="s">
        <v>632</v>
      </c>
      <c r="O7017" s="117" t="s">
        <v>579</v>
      </c>
      <c r="P7017" s="117">
        <v>1</v>
      </c>
      <c r="Q7017" s="117" t="s">
        <v>398</v>
      </c>
      <c r="R7017" s="117" t="s">
        <v>398</v>
      </c>
      <c r="S7017" s="117" t="s">
        <v>398</v>
      </c>
      <c r="T7017" s="117" t="s">
        <v>398</v>
      </c>
      <c r="U7017" s="117" t="s">
        <v>398</v>
      </c>
      <c r="V7017" s="117" t="s">
        <v>398</v>
      </c>
      <c r="W7017" s="123">
        <v>164</v>
      </c>
      <c r="X7017" s="117" t="s">
        <v>907</v>
      </c>
      <c r="Y7017" s="120">
        <v>43613</v>
      </c>
      <c r="Z7017" s="121">
        <v>0.47569444444444442</v>
      </c>
      <c r="AA7017" s="121">
        <v>0.55555555555555558</v>
      </c>
      <c r="AB7017" s="117" t="s">
        <v>726</v>
      </c>
      <c r="AC7017" s="119" t="s">
        <v>398</v>
      </c>
      <c r="AD7017" s="119" t="s">
        <v>398</v>
      </c>
    </row>
    <row r="7018" spans="1:30">
      <c r="A7018" s="117">
        <v>7017</v>
      </c>
      <c r="B7018" s="117" t="s">
        <v>418</v>
      </c>
      <c r="C7018" s="117" t="s">
        <v>5</v>
      </c>
      <c r="D7018" s="117" t="s">
        <v>44</v>
      </c>
      <c r="E7018" s="117">
        <v>7017</v>
      </c>
      <c r="F7018" s="117" t="s">
        <v>924</v>
      </c>
      <c r="G7018" s="117" t="s">
        <v>591</v>
      </c>
      <c r="H7018" s="117" t="s">
        <v>598</v>
      </c>
      <c r="I7018" s="118" t="s">
        <v>398</v>
      </c>
      <c r="J7018" s="117">
        <v>1E-4</v>
      </c>
      <c r="K7018" s="117">
        <v>0.2</v>
      </c>
      <c r="L7018" s="117">
        <v>0.1</v>
      </c>
      <c r="M7018" s="117" t="s">
        <v>398</v>
      </c>
      <c r="N7018" s="117" t="s">
        <v>632</v>
      </c>
      <c r="O7018" s="117" t="s">
        <v>579</v>
      </c>
      <c r="P7018" s="117">
        <v>1</v>
      </c>
      <c r="Q7018" s="117" t="s">
        <v>398</v>
      </c>
      <c r="R7018" s="117" t="s">
        <v>398</v>
      </c>
      <c r="S7018" s="117" t="s">
        <v>398</v>
      </c>
      <c r="T7018" s="117" t="s">
        <v>398</v>
      </c>
      <c r="U7018" s="117" t="s">
        <v>398</v>
      </c>
      <c r="V7018" s="117" t="s">
        <v>398</v>
      </c>
      <c r="W7018" s="123">
        <v>163</v>
      </c>
      <c r="X7018" s="117" t="s">
        <v>907</v>
      </c>
      <c r="Y7018" s="120">
        <v>43613</v>
      </c>
      <c r="Z7018" s="121">
        <v>0.47569444444444442</v>
      </c>
      <c r="AA7018" s="121">
        <v>0.55555555555555558</v>
      </c>
      <c r="AB7018" s="117" t="s">
        <v>726</v>
      </c>
      <c r="AC7018" s="119" t="s">
        <v>398</v>
      </c>
      <c r="AD7018" s="119" t="s">
        <v>398</v>
      </c>
    </row>
    <row r="7019" spans="1:30">
      <c r="A7019" s="117">
        <v>7018</v>
      </c>
      <c r="B7019" s="117" t="s">
        <v>419</v>
      </c>
      <c r="C7019" s="117" t="s">
        <v>5</v>
      </c>
      <c r="D7019" s="117" t="s">
        <v>44</v>
      </c>
      <c r="E7019" s="117">
        <v>7018</v>
      </c>
      <c r="F7019" s="117" t="s">
        <v>923</v>
      </c>
      <c r="G7019" s="117" t="s">
        <v>577</v>
      </c>
      <c r="H7019" s="117" t="s">
        <v>578</v>
      </c>
      <c r="I7019" s="118" t="s">
        <v>398</v>
      </c>
      <c r="J7019" s="117">
        <v>5.0000000000000001E-4</v>
      </c>
      <c r="K7019" s="117">
        <v>0.7</v>
      </c>
      <c r="L7019" s="117" t="s">
        <v>398</v>
      </c>
      <c r="M7019" s="117">
        <v>0.17</v>
      </c>
      <c r="N7019" s="117" t="s">
        <v>632</v>
      </c>
      <c r="O7019" s="117" t="s">
        <v>579</v>
      </c>
      <c r="P7019" s="117">
        <v>1</v>
      </c>
      <c r="Q7019" s="117" t="s">
        <v>398</v>
      </c>
      <c r="R7019" s="117" t="s">
        <v>398</v>
      </c>
      <c r="S7019" s="117" t="s">
        <v>398</v>
      </c>
      <c r="T7019" s="117" t="s">
        <v>398</v>
      </c>
      <c r="U7019" s="117" t="s">
        <v>398</v>
      </c>
      <c r="V7019" s="117" t="s">
        <v>398</v>
      </c>
      <c r="W7019" s="123">
        <v>165</v>
      </c>
      <c r="X7019" s="117" t="s">
        <v>907</v>
      </c>
      <c r="Y7019" s="120">
        <v>43613</v>
      </c>
      <c r="Z7019" s="121">
        <v>0.55902777777777779</v>
      </c>
      <c r="AA7019" s="121">
        <v>0.59722222222222221</v>
      </c>
      <c r="AB7019" s="117" t="s">
        <v>726</v>
      </c>
      <c r="AC7019" s="119" t="s">
        <v>398</v>
      </c>
      <c r="AD7019" s="119" t="s">
        <v>398</v>
      </c>
    </row>
    <row r="7020" spans="1:30">
      <c r="A7020" s="117">
        <v>7019</v>
      </c>
      <c r="B7020" s="117" t="s">
        <v>419</v>
      </c>
      <c r="C7020" s="117" t="s">
        <v>5</v>
      </c>
      <c r="D7020" s="117" t="s">
        <v>44</v>
      </c>
      <c r="E7020" s="117">
        <v>7019</v>
      </c>
      <c r="F7020" s="117" t="s">
        <v>923</v>
      </c>
      <c r="G7020" s="117" t="s">
        <v>577</v>
      </c>
      <c r="H7020" s="117" t="s">
        <v>640</v>
      </c>
      <c r="I7020" s="118" t="s">
        <v>398</v>
      </c>
      <c r="J7020" s="117">
        <v>5.0000000000000001E-4</v>
      </c>
      <c r="K7020" s="117">
        <v>1.1000000000000001</v>
      </c>
      <c r="L7020" s="117" t="s">
        <v>398</v>
      </c>
      <c r="M7020" s="117">
        <v>0.12</v>
      </c>
      <c r="N7020" s="117" t="s">
        <v>585</v>
      </c>
      <c r="O7020" s="117" t="s">
        <v>579</v>
      </c>
      <c r="P7020" s="117">
        <v>1</v>
      </c>
      <c r="Q7020" s="117" t="s">
        <v>398</v>
      </c>
      <c r="R7020" s="117" t="s">
        <v>398</v>
      </c>
      <c r="S7020" s="117" t="s">
        <v>398</v>
      </c>
      <c r="T7020" s="117" t="s">
        <v>398</v>
      </c>
      <c r="U7020" s="117" t="s">
        <v>398</v>
      </c>
      <c r="V7020" s="117" t="s">
        <v>398</v>
      </c>
      <c r="W7020" s="123">
        <v>165</v>
      </c>
      <c r="X7020" s="117" t="s">
        <v>907</v>
      </c>
      <c r="Y7020" s="120">
        <v>43613</v>
      </c>
      <c r="Z7020" s="121">
        <v>0.55902777777777779</v>
      </c>
      <c r="AA7020" s="121">
        <v>0.59722222222222221</v>
      </c>
      <c r="AB7020" s="117" t="s">
        <v>726</v>
      </c>
      <c r="AC7020" s="119" t="s">
        <v>398</v>
      </c>
      <c r="AD7020" s="119" t="s">
        <v>398</v>
      </c>
    </row>
    <row r="7021" spans="1:30">
      <c r="A7021" s="117">
        <v>7020</v>
      </c>
      <c r="B7021" s="117" t="s">
        <v>419</v>
      </c>
      <c r="C7021" s="117" t="s">
        <v>5</v>
      </c>
      <c r="D7021" s="117" t="s">
        <v>44</v>
      </c>
      <c r="E7021" s="117">
        <v>7020</v>
      </c>
      <c r="F7021" s="117" t="s">
        <v>923</v>
      </c>
      <c r="G7021" s="117" t="s">
        <v>577</v>
      </c>
      <c r="H7021" s="117" t="s">
        <v>578</v>
      </c>
      <c r="I7021" s="118" t="s">
        <v>398</v>
      </c>
      <c r="J7021" s="117">
        <v>5.9999999999999995E-4</v>
      </c>
      <c r="K7021" s="117">
        <v>0.6</v>
      </c>
      <c r="L7021" s="117" t="s">
        <v>398</v>
      </c>
      <c r="M7021" s="117">
        <v>0.25</v>
      </c>
      <c r="N7021" s="117" t="s">
        <v>728</v>
      </c>
      <c r="O7021" s="117" t="s">
        <v>579</v>
      </c>
      <c r="P7021" s="117">
        <v>1</v>
      </c>
      <c r="Q7021" s="117" t="s">
        <v>398</v>
      </c>
      <c r="R7021" s="117" t="s">
        <v>398</v>
      </c>
      <c r="S7021" s="117" t="s">
        <v>398</v>
      </c>
      <c r="T7021" s="117" t="s">
        <v>398</v>
      </c>
      <c r="U7021" s="117" t="s">
        <v>398</v>
      </c>
      <c r="V7021" s="117" t="s">
        <v>398</v>
      </c>
      <c r="W7021" s="123">
        <v>165</v>
      </c>
      <c r="X7021" s="117" t="s">
        <v>907</v>
      </c>
      <c r="Y7021" s="120">
        <v>43613</v>
      </c>
      <c r="Z7021" s="121">
        <v>0.55902777777777779</v>
      </c>
      <c r="AA7021" s="121">
        <v>0.59722222222222221</v>
      </c>
      <c r="AB7021" s="117" t="s">
        <v>726</v>
      </c>
      <c r="AC7021" s="119" t="s">
        <v>398</v>
      </c>
      <c r="AD7021" s="119" t="s">
        <v>398</v>
      </c>
    </row>
    <row r="7022" spans="1:30">
      <c r="A7022" s="117">
        <v>7021</v>
      </c>
      <c r="B7022" s="117" t="s">
        <v>419</v>
      </c>
      <c r="C7022" s="117" t="s">
        <v>5</v>
      </c>
      <c r="D7022" s="117" t="s">
        <v>44</v>
      </c>
      <c r="E7022" s="117">
        <v>7021</v>
      </c>
      <c r="F7022" s="117" t="s">
        <v>924</v>
      </c>
      <c r="G7022" s="117" t="s">
        <v>591</v>
      </c>
      <c r="H7022" s="117" t="s">
        <v>597</v>
      </c>
      <c r="I7022" s="118" t="s">
        <v>398</v>
      </c>
      <c r="J7022" s="117">
        <v>1.2999999999999999E-3</v>
      </c>
      <c r="K7022" s="117">
        <v>0.2</v>
      </c>
      <c r="L7022" s="117">
        <v>0.2</v>
      </c>
      <c r="M7022" s="117">
        <v>0.75</v>
      </c>
      <c r="N7022" s="117" t="s">
        <v>585</v>
      </c>
      <c r="O7022" s="117" t="s">
        <v>579</v>
      </c>
      <c r="P7022" s="117">
        <v>1</v>
      </c>
      <c r="Q7022" s="117" t="s">
        <v>398</v>
      </c>
      <c r="R7022" s="117" t="s">
        <v>398</v>
      </c>
      <c r="S7022" s="117" t="s">
        <v>398</v>
      </c>
      <c r="T7022" s="117" t="s">
        <v>398</v>
      </c>
      <c r="U7022" s="117" t="s">
        <v>398</v>
      </c>
      <c r="V7022" s="117" t="s">
        <v>398</v>
      </c>
      <c r="W7022" s="123">
        <v>166</v>
      </c>
      <c r="X7022" s="117" t="s">
        <v>907</v>
      </c>
      <c r="Y7022" s="120">
        <v>43613</v>
      </c>
      <c r="Z7022" s="121">
        <v>0.55902777777777779</v>
      </c>
      <c r="AA7022" s="121">
        <v>0.59722222222222221</v>
      </c>
      <c r="AB7022" s="117" t="s">
        <v>726</v>
      </c>
      <c r="AC7022" s="119" t="s">
        <v>398</v>
      </c>
      <c r="AD7022" s="119" t="s">
        <v>398</v>
      </c>
    </row>
    <row r="7023" spans="1:30">
      <c r="A7023" s="117">
        <v>7022</v>
      </c>
      <c r="B7023" s="117" t="s">
        <v>419</v>
      </c>
      <c r="C7023" s="117" t="s">
        <v>5</v>
      </c>
      <c r="D7023" s="117" t="s">
        <v>44</v>
      </c>
      <c r="E7023" s="117">
        <v>7022</v>
      </c>
      <c r="F7023" s="117" t="s">
        <v>924</v>
      </c>
      <c r="G7023" s="117" t="s">
        <v>591</v>
      </c>
      <c r="H7023" s="117" t="s">
        <v>597</v>
      </c>
      <c r="I7023" s="118" t="s">
        <v>398</v>
      </c>
      <c r="J7023" s="117">
        <v>1E-4</v>
      </c>
      <c r="K7023" s="117">
        <v>0.2</v>
      </c>
      <c r="L7023" s="117">
        <v>0.1</v>
      </c>
      <c r="M7023" s="117">
        <v>0.64</v>
      </c>
      <c r="N7023" s="123" t="s">
        <v>592</v>
      </c>
      <c r="O7023" s="117" t="s">
        <v>579</v>
      </c>
      <c r="P7023" s="117">
        <v>1</v>
      </c>
      <c r="Q7023" s="117" t="s">
        <v>398</v>
      </c>
      <c r="R7023" s="117" t="s">
        <v>398</v>
      </c>
      <c r="S7023" s="117" t="s">
        <v>398</v>
      </c>
      <c r="T7023" s="117" t="s">
        <v>398</v>
      </c>
      <c r="U7023" s="117" t="s">
        <v>398</v>
      </c>
      <c r="V7023" s="117" t="s">
        <v>398</v>
      </c>
      <c r="W7023" s="123">
        <v>166</v>
      </c>
      <c r="X7023" s="117" t="s">
        <v>907</v>
      </c>
      <c r="Y7023" s="120">
        <v>43613</v>
      </c>
      <c r="Z7023" s="121">
        <v>0.55902777777777779</v>
      </c>
      <c r="AA7023" s="121">
        <v>0.59722222222222221</v>
      </c>
      <c r="AB7023" s="117" t="s">
        <v>726</v>
      </c>
      <c r="AC7023" s="119" t="s">
        <v>398</v>
      </c>
      <c r="AD7023" s="119" t="s">
        <v>398</v>
      </c>
    </row>
    <row r="7024" spans="1:30">
      <c r="A7024" s="117">
        <v>7023</v>
      </c>
      <c r="B7024" s="117" t="s">
        <v>419</v>
      </c>
      <c r="C7024" s="117" t="s">
        <v>5</v>
      </c>
      <c r="D7024" s="117" t="s">
        <v>44</v>
      </c>
      <c r="E7024" s="117">
        <v>7023</v>
      </c>
      <c r="F7024" s="117" t="s">
        <v>924</v>
      </c>
      <c r="G7024" s="117" t="s">
        <v>591</v>
      </c>
      <c r="H7024" s="117" t="s">
        <v>597</v>
      </c>
      <c r="I7024" s="118" t="s">
        <v>398</v>
      </c>
      <c r="J7024" s="117">
        <v>1E-4</v>
      </c>
      <c r="K7024" s="117">
        <v>0.2</v>
      </c>
      <c r="L7024" s="117">
        <v>0.2</v>
      </c>
      <c r="M7024" s="117">
        <v>0.33</v>
      </c>
      <c r="N7024" s="123" t="s">
        <v>592</v>
      </c>
      <c r="O7024" s="117" t="s">
        <v>579</v>
      </c>
      <c r="P7024" s="117">
        <v>1</v>
      </c>
      <c r="Q7024" s="117" t="s">
        <v>398</v>
      </c>
      <c r="R7024" s="117" t="s">
        <v>398</v>
      </c>
      <c r="S7024" s="117" t="s">
        <v>398</v>
      </c>
      <c r="T7024" s="117" t="s">
        <v>398</v>
      </c>
      <c r="U7024" s="117" t="s">
        <v>398</v>
      </c>
      <c r="V7024" s="117" t="s">
        <v>398</v>
      </c>
      <c r="W7024" s="123">
        <v>166</v>
      </c>
      <c r="X7024" s="117" t="s">
        <v>907</v>
      </c>
      <c r="Y7024" s="120">
        <v>43613</v>
      </c>
      <c r="Z7024" s="121">
        <v>0.55902777777777779</v>
      </c>
      <c r="AA7024" s="121">
        <v>0.59722222222222221</v>
      </c>
      <c r="AB7024" s="117" t="s">
        <v>726</v>
      </c>
      <c r="AC7024" s="119" t="s">
        <v>398</v>
      </c>
      <c r="AD7024" s="119" t="s">
        <v>587</v>
      </c>
    </row>
    <row r="7025" spans="1:30">
      <c r="A7025" s="117">
        <v>7024</v>
      </c>
      <c r="B7025" s="117" t="s">
        <v>420</v>
      </c>
      <c r="C7025" s="117" t="s">
        <v>5</v>
      </c>
      <c r="D7025" s="117" t="s">
        <v>44</v>
      </c>
      <c r="E7025" s="117">
        <v>7024</v>
      </c>
      <c r="F7025" s="117" t="s">
        <v>923</v>
      </c>
      <c r="G7025" s="117" t="s">
        <v>591</v>
      </c>
      <c r="H7025" s="117" t="s">
        <v>598</v>
      </c>
      <c r="I7025" s="118" t="s">
        <v>398</v>
      </c>
      <c r="J7025" s="117" t="s">
        <v>398</v>
      </c>
      <c r="K7025" s="117">
        <v>0.2</v>
      </c>
      <c r="L7025" s="117">
        <v>0.2</v>
      </c>
      <c r="M7025" s="117">
        <v>0.08</v>
      </c>
      <c r="N7025" s="117" t="s">
        <v>585</v>
      </c>
      <c r="O7025" s="117" t="s">
        <v>579</v>
      </c>
      <c r="P7025" s="117">
        <v>1</v>
      </c>
      <c r="Q7025" s="117" t="s">
        <v>398</v>
      </c>
      <c r="R7025" s="117" t="s">
        <v>398</v>
      </c>
      <c r="S7025" s="117" t="s">
        <v>398</v>
      </c>
      <c r="T7025" s="117" t="s">
        <v>398</v>
      </c>
      <c r="U7025" s="117" t="s">
        <v>398</v>
      </c>
      <c r="V7025" s="117" t="s">
        <v>398</v>
      </c>
      <c r="W7025" s="123">
        <v>167</v>
      </c>
      <c r="X7025" s="117" t="s">
        <v>907</v>
      </c>
      <c r="Y7025" s="120">
        <v>43613</v>
      </c>
      <c r="Z7025" s="121">
        <v>0.60416666666666663</v>
      </c>
      <c r="AA7025" s="121">
        <v>0.70833333333333337</v>
      </c>
      <c r="AB7025" s="117" t="s">
        <v>726</v>
      </c>
      <c r="AC7025" s="119" t="s">
        <v>398</v>
      </c>
      <c r="AD7025" s="119" t="s">
        <v>398</v>
      </c>
    </row>
    <row r="7026" spans="1:30">
      <c r="A7026" s="117">
        <v>7025</v>
      </c>
      <c r="B7026" s="117" t="s">
        <v>420</v>
      </c>
      <c r="C7026" s="117" t="s">
        <v>5</v>
      </c>
      <c r="D7026" s="117" t="s">
        <v>44</v>
      </c>
      <c r="E7026" s="117">
        <v>7025</v>
      </c>
      <c r="F7026" s="117" t="s">
        <v>923</v>
      </c>
      <c r="G7026" s="117" t="s">
        <v>591</v>
      </c>
      <c r="H7026" s="117" t="s">
        <v>598</v>
      </c>
      <c r="I7026" s="118" t="s">
        <v>398</v>
      </c>
      <c r="J7026" s="117" t="s">
        <v>398</v>
      </c>
      <c r="K7026" s="117">
        <v>0.2</v>
      </c>
      <c r="L7026" s="117">
        <v>0.1</v>
      </c>
      <c r="M7026" s="117">
        <v>0.04</v>
      </c>
      <c r="N7026" s="123" t="s">
        <v>592</v>
      </c>
      <c r="O7026" s="117" t="s">
        <v>579</v>
      </c>
      <c r="P7026" s="117">
        <v>1</v>
      </c>
      <c r="Q7026" s="117" t="s">
        <v>398</v>
      </c>
      <c r="R7026" s="117" t="s">
        <v>398</v>
      </c>
      <c r="S7026" s="117" t="s">
        <v>398</v>
      </c>
      <c r="T7026" s="117" t="s">
        <v>398</v>
      </c>
      <c r="U7026" s="117" t="s">
        <v>398</v>
      </c>
      <c r="V7026" s="117" t="s">
        <v>398</v>
      </c>
      <c r="W7026" s="123">
        <v>167</v>
      </c>
      <c r="X7026" s="117" t="s">
        <v>907</v>
      </c>
      <c r="Y7026" s="120">
        <v>43613</v>
      </c>
      <c r="Z7026" s="121">
        <v>0.60416666666666663</v>
      </c>
      <c r="AA7026" s="121">
        <v>0.70833333333333337</v>
      </c>
      <c r="AB7026" s="117" t="s">
        <v>726</v>
      </c>
      <c r="AC7026" s="119" t="s">
        <v>398</v>
      </c>
      <c r="AD7026" s="119" t="s">
        <v>398</v>
      </c>
    </row>
    <row r="7027" spans="1:30">
      <c r="A7027" s="117">
        <v>7026</v>
      </c>
      <c r="B7027" s="117" t="s">
        <v>420</v>
      </c>
      <c r="C7027" s="117" t="s">
        <v>5</v>
      </c>
      <c r="D7027" s="117" t="s">
        <v>44</v>
      </c>
      <c r="E7027" s="117">
        <v>7026</v>
      </c>
      <c r="F7027" s="117" t="s">
        <v>923</v>
      </c>
      <c r="G7027" s="117" t="s">
        <v>591</v>
      </c>
      <c r="H7027" s="117" t="s">
        <v>597</v>
      </c>
      <c r="I7027" s="118" t="s">
        <v>398</v>
      </c>
      <c r="J7027" s="117" t="s">
        <v>398</v>
      </c>
      <c r="K7027" s="117">
        <v>0.12</v>
      </c>
      <c r="L7027" s="117">
        <v>0.1</v>
      </c>
      <c r="M7027" s="117">
        <v>0.57999999999999996</v>
      </c>
      <c r="N7027" s="117" t="s">
        <v>585</v>
      </c>
      <c r="O7027" s="117" t="s">
        <v>579</v>
      </c>
      <c r="P7027" s="117">
        <v>1</v>
      </c>
      <c r="Q7027" s="117" t="s">
        <v>398</v>
      </c>
      <c r="R7027" s="117" t="s">
        <v>398</v>
      </c>
      <c r="S7027" s="117" t="s">
        <v>398</v>
      </c>
      <c r="T7027" s="117" t="s">
        <v>398</v>
      </c>
      <c r="U7027" s="117" t="s">
        <v>398</v>
      </c>
      <c r="V7027" s="117" t="s">
        <v>398</v>
      </c>
      <c r="W7027" s="123">
        <v>167</v>
      </c>
      <c r="X7027" s="117" t="s">
        <v>907</v>
      </c>
      <c r="Y7027" s="120">
        <v>43613</v>
      </c>
      <c r="Z7027" s="121">
        <v>0.60416666666666663</v>
      </c>
      <c r="AA7027" s="121">
        <v>0.70833333333333337</v>
      </c>
      <c r="AB7027" s="117" t="s">
        <v>726</v>
      </c>
      <c r="AC7027" s="119" t="s">
        <v>398</v>
      </c>
      <c r="AD7027" s="119" t="s">
        <v>398</v>
      </c>
    </row>
    <row r="7028" spans="1:30">
      <c r="A7028" s="117">
        <v>7027</v>
      </c>
      <c r="B7028" s="117" t="s">
        <v>420</v>
      </c>
      <c r="C7028" s="117" t="s">
        <v>5</v>
      </c>
      <c r="D7028" s="117" t="s">
        <v>44</v>
      </c>
      <c r="E7028" s="117">
        <v>7027</v>
      </c>
      <c r="F7028" s="117" t="s">
        <v>923</v>
      </c>
      <c r="G7028" s="117" t="s">
        <v>591</v>
      </c>
      <c r="H7028" s="117" t="s">
        <v>598</v>
      </c>
      <c r="I7028" s="118" t="s">
        <v>398</v>
      </c>
      <c r="J7028" s="117" t="s">
        <v>398</v>
      </c>
      <c r="K7028" s="117">
        <v>0.5</v>
      </c>
      <c r="L7028" s="117">
        <v>0.2</v>
      </c>
      <c r="M7028" s="117">
        <v>0.11</v>
      </c>
      <c r="N7028" s="123" t="s">
        <v>592</v>
      </c>
      <c r="O7028" s="117" t="s">
        <v>579</v>
      </c>
      <c r="P7028" s="117">
        <v>1</v>
      </c>
      <c r="Q7028" s="117" t="s">
        <v>398</v>
      </c>
      <c r="R7028" s="117" t="s">
        <v>398</v>
      </c>
      <c r="S7028" s="117" t="s">
        <v>398</v>
      </c>
      <c r="T7028" s="117" t="s">
        <v>398</v>
      </c>
      <c r="U7028" s="117" t="s">
        <v>398</v>
      </c>
      <c r="V7028" s="117" t="s">
        <v>398</v>
      </c>
      <c r="W7028" s="123">
        <v>167</v>
      </c>
      <c r="X7028" s="117" t="s">
        <v>907</v>
      </c>
      <c r="Y7028" s="120">
        <v>43613</v>
      </c>
      <c r="Z7028" s="121">
        <v>0.60416666666666663</v>
      </c>
      <c r="AA7028" s="121">
        <v>0.70833333333333337</v>
      </c>
      <c r="AB7028" s="117" t="s">
        <v>726</v>
      </c>
      <c r="AC7028" s="119" t="s">
        <v>398</v>
      </c>
      <c r="AD7028" s="119" t="s">
        <v>398</v>
      </c>
    </row>
    <row r="7029" spans="1:30">
      <c r="A7029" s="117">
        <v>7028</v>
      </c>
      <c r="B7029" s="117" t="s">
        <v>420</v>
      </c>
      <c r="C7029" s="117" t="s">
        <v>5</v>
      </c>
      <c r="D7029" s="117" t="s">
        <v>44</v>
      </c>
      <c r="E7029" s="117">
        <v>7028</v>
      </c>
      <c r="F7029" s="117" t="s">
        <v>923</v>
      </c>
      <c r="G7029" s="117" t="s">
        <v>591</v>
      </c>
      <c r="H7029" s="117" t="s">
        <v>598</v>
      </c>
      <c r="I7029" s="118" t="s">
        <v>398</v>
      </c>
      <c r="J7029" s="117" t="s">
        <v>398</v>
      </c>
      <c r="K7029" s="117">
        <v>0.5</v>
      </c>
      <c r="L7029" s="117">
        <v>0.4</v>
      </c>
      <c r="M7029" s="117">
        <v>0.04</v>
      </c>
      <c r="N7029" s="123" t="s">
        <v>592</v>
      </c>
      <c r="O7029" s="117" t="s">
        <v>579</v>
      </c>
      <c r="P7029" s="117">
        <v>1</v>
      </c>
      <c r="Q7029" s="117" t="s">
        <v>398</v>
      </c>
      <c r="R7029" s="117" t="s">
        <v>398</v>
      </c>
      <c r="S7029" s="117" t="s">
        <v>398</v>
      </c>
      <c r="T7029" s="117" t="s">
        <v>398</v>
      </c>
      <c r="U7029" s="117" t="s">
        <v>398</v>
      </c>
      <c r="V7029" s="117" t="s">
        <v>398</v>
      </c>
      <c r="W7029" s="123">
        <v>167</v>
      </c>
      <c r="X7029" s="117" t="s">
        <v>907</v>
      </c>
      <c r="Y7029" s="120">
        <v>43613</v>
      </c>
      <c r="Z7029" s="121">
        <v>0.60416666666666663</v>
      </c>
      <c r="AA7029" s="121">
        <v>0.70833333333333337</v>
      </c>
      <c r="AB7029" s="117" t="s">
        <v>726</v>
      </c>
      <c r="AC7029" s="119" t="s">
        <v>398</v>
      </c>
      <c r="AD7029" s="119" t="s">
        <v>398</v>
      </c>
    </row>
    <row r="7030" spans="1:30">
      <c r="A7030" s="117">
        <v>7029</v>
      </c>
      <c r="B7030" s="117" t="s">
        <v>420</v>
      </c>
      <c r="C7030" s="117" t="s">
        <v>5</v>
      </c>
      <c r="D7030" s="117" t="s">
        <v>44</v>
      </c>
      <c r="E7030" s="117">
        <v>7029</v>
      </c>
      <c r="F7030" s="117" t="s">
        <v>923</v>
      </c>
      <c r="G7030" s="117" t="s">
        <v>591</v>
      </c>
      <c r="H7030" s="117" t="s">
        <v>579</v>
      </c>
      <c r="I7030" s="118" t="s">
        <v>398</v>
      </c>
      <c r="J7030" s="117" t="s">
        <v>398</v>
      </c>
      <c r="K7030" s="117">
        <v>0.3</v>
      </c>
      <c r="L7030" s="117">
        <v>0.3</v>
      </c>
      <c r="M7030" s="117">
        <v>0.02</v>
      </c>
      <c r="N7030" s="123" t="s">
        <v>592</v>
      </c>
      <c r="O7030" s="117" t="s">
        <v>579</v>
      </c>
      <c r="P7030" s="117">
        <v>1</v>
      </c>
      <c r="Q7030" s="117" t="s">
        <v>398</v>
      </c>
      <c r="R7030" s="117" t="s">
        <v>398</v>
      </c>
      <c r="S7030" s="117" t="s">
        <v>398</v>
      </c>
      <c r="T7030" s="117" t="s">
        <v>398</v>
      </c>
      <c r="U7030" s="117" t="s">
        <v>398</v>
      </c>
      <c r="V7030" s="117" t="s">
        <v>398</v>
      </c>
      <c r="W7030" s="123">
        <v>167</v>
      </c>
      <c r="X7030" s="117" t="s">
        <v>907</v>
      </c>
      <c r="Y7030" s="120">
        <v>43613</v>
      </c>
      <c r="Z7030" s="121">
        <v>0.60416666666666663</v>
      </c>
      <c r="AA7030" s="121">
        <v>0.70833333333333337</v>
      </c>
      <c r="AB7030" s="117" t="s">
        <v>726</v>
      </c>
      <c r="AC7030" s="119" t="s">
        <v>398</v>
      </c>
      <c r="AD7030" s="119" t="s">
        <v>398</v>
      </c>
    </row>
    <row r="7031" spans="1:30">
      <c r="A7031" s="117">
        <v>7030</v>
      </c>
      <c r="B7031" s="117" t="s">
        <v>420</v>
      </c>
      <c r="C7031" s="117" t="s">
        <v>5</v>
      </c>
      <c r="D7031" s="117" t="s">
        <v>44</v>
      </c>
      <c r="E7031" s="117">
        <v>7030</v>
      </c>
      <c r="F7031" s="117" t="s">
        <v>923</v>
      </c>
      <c r="G7031" s="117" t="s">
        <v>591</v>
      </c>
      <c r="H7031" s="117" t="s">
        <v>597</v>
      </c>
      <c r="I7031" s="118" t="s">
        <v>398</v>
      </c>
      <c r="J7031" s="117" t="s">
        <v>398</v>
      </c>
      <c r="K7031" s="117">
        <v>0.4</v>
      </c>
      <c r="L7031" s="117">
        <v>0.4</v>
      </c>
      <c r="M7031" s="117">
        <v>0.48</v>
      </c>
      <c r="N7031" s="117" t="s">
        <v>585</v>
      </c>
      <c r="O7031" s="117" t="s">
        <v>579</v>
      </c>
      <c r="P7031" s="117">
        <v>1</v>
      </c>
      <c r="Q7031" s="117" t="s">
        <v>398</v>
      </c>
      <c r="R7031" s="117" t="s">
        <v>398</v>
      </c>
      <c r="S7031" s="117" t="s">
        <v>398</v>
      </c>
      <c r="T7031" s="117" t="s">
        <v>398</v>
      </c>
      <c r="U7031" s="117" t="s">
        <v>398</v>
      </c>
      <c r="V7031" s="117" t="s">
        <v>398</v>
      </c>
      <c r="W7031" s="123">
        <v>167</v>
      </c>
      <c r="X7031" s="117" t="s">
        <v>907</v>
      </c>
      <c r="Y7031" s="120">
        <v>43613</v>
      </c>
      <c r="Z7031" s="121">
        <v>0.60416666666666663</v>
      </c>
      <c r="AA7031" s="121">
        <v>0.70833333333333337</v>
      </c>
      <c r="AB7031" s="117" t="s">
        <v>726</v>
      </c>
      <c r="AC7031" s="119" t="s">
        <v>398</v>
      </c>
      <c r="AD7031" s="119" t="s">
        <v>398</v>
      </c>
    </row>
    <row r="7032" spans="1:30">
      <c r="A7032" s="117">
        <v>7031</v>
      </c>
      <c r="B7032" s="117" t="s">
        <v>420</v>
      </c>
      <c r="C7032" s="117" t="s">
        <v>5</v>
      </c>
      <c r="D7032" s="117" t="s">
        <v>44</v>
      </c>
      <c r="E7032" s="117">
        <v>7031</v>
      </c>
      <c r="F7032" s="117" t="s">
        <v>923</v>
      </c>
      <c r="G7032" s="117" t="s">
        <v>591</v>
      </c>
      <c r="H7032" s="117" t="s">
        <v>597</v>
      </c>
      <c r="I7032" s="118" t="s">
        <v>398</v>
      </c>
      <c r="J7032" s="117" t="s">
        <v>398</v>
      </c>
      <c r="K7032" s="117">
        <v>0.3</v>
      </c>
      <c r="L7032" s="117">
        <v>0.2</v>
      </c>
      <c r="M7032" s="117">
        <v>0.95</v>
      </c>
      <c r="N7032" s="117" t="s">
        <v>585</v>
      </c>
      <c r="O7032" s="117" t="s">
        <v>579</v>
      </c>
      <c r="P7032" s="117">
        <v>1</v>
      </c>
      <c r="Q7032" s="117" t="s">
        <v>398</v>
      </c>
      <c r="R7032" s="117" t="s">
        <v>398</v>
      </c>
      <c r="S7032" s="117" t="s">
        <v>398</v>
      </c>
      <c r="T7032" s="117" t="s">
        <v>398</v>
      </c>
      <c r="U7032" s="117" t="s">
        <v>398</v>
      </c>
      <c r="V7032" s="117" t="s">
        <v>398</v>
      </c>
      <c r="W7032" s="123">
        <v>167</v>
      </c>
      <c r="X7032" s="117" t="s">
        <v>907</v>
      </c>
      <c r="Y7032" s="120">
        <v>43613</v>
      </c>
      <c r="Z7032" s="121">
        <v>0.60416666666666663</v>
      </c>
      <c r="AA7032" s="121">
        <v>0.70833333333333337</v>
      </c>
      <c r="AB7032" s="117" t="s">
        <v>726</v>
      </c>
      <c r="AC7032" s="119" t="s">
        <v>398</v>
      </c>
      <c r="AD7032" s="119" t="s">
        <v>398</v>
      </c>
    </row>
    <row r="7033" spans="1:30">
      <c r="A7033" s="117">
        <v>7032</v>
      </c>
      <c r="B7033" s="117" t="s">
        <v>420</v>
      </c>
      <c r="C7033" s="117" t="s">
        <v>5</v>
      </c>
      <c r="D7033" s="117" t="s">
        <v>44</v>
      </c>
      <c r="E7033" s="117">
        <v>7032</v>
      </c>
      <c r="F7033" s="117" t="s">
        <v>923</v>
      </c>
      <c r="G7033" s="117" t="s">
        <v>591</v>
      </c>
      <c r="H7033" s="117" t="s">
        <v>597</v>
      </c>
      <c r="I7033" s="118" t="s">
        <v>398</v>
      </c>
      <c r="J7033" s="117" t="s">
        <v>398</v>
      </c>
      <c r="K7033" s="117">
        <v>0.2</v>
      </c>
      <c r="L7033" s="117">
        <v>0.1</v>
      </c>
      <c r="M7033" s="117">
        <v>0.64</v>
      </c>
      <c r="N7033" s="117" t="s">
        <v>585</v>
      </c>
      <c r="O7033" s="117" t="s">
        <v>579</v>
      </c>
      <c r="P7033" s="117">
        <v>1</v>
      </c>
      <c r="Q7033" s="117" t="s">
        <v>398</v>
      </c>
      <c r="R7033" s="117" t="s">
        <v>398</v>
      </c>
      <c r="S7033" s="117" t="s">
        <v>398</v>
      </c>
      <c r="T7033" s="117" t="s">
        <v>398</v>
      </c>
      <c r="U7033" s="117" t="s">
        <v>398</v>
      </c>
      <c r="V7033" s="117" t="s">
        <v>398</v>
      </c>
      <c r="W7033" s="123">
        <v>167</v>
      </c>
      <c r="X7033" s="117" t="s">
        <v>907</v>
      </c>
      <c r="Y7033" s="120">
        <v>43613</v>
      </c>
      <c r="Z7033" s="121">
        <v>0.60416666666666663</v>
      </c>
      <c r="AA7033" s="121">
        <v>0.70833333333333337</v>
      </c>
      <c r="AB7033" s="117" t="s">
        <v>726</v>
      </c>
      <c r="AC7033" s="119" t="s">
        <v>398</v>
      </c>
      <c r="AD7033" s="119" t="s">
        <v>398</v>
      </c>
    </row>
    <row r="7034" spans="1:30">
      <c r="A7034" s="117">
        <v>7033</v>
      </c>
      <c r="B7034" s="117" t="s">
        <v>420</v>
      </c>
      <c r="C7034" s="117" t="s">
        <v>5</v>
      </c>
      <c r="D7034" s="117" t="s">
        <v>44</v>
      </c>
      <c r="E7034" s="117">
        <v>7033</v>
      </c>
      <c r="F7034" s="117" t="s">
        <v>923</v>
      </c>
      <c r="G7034" s="117" t="s">
        <v>577</v>
      </c>
      <c r="H7034" s="117" t="s">
        <v>578</v>
      </c>
      <c r="I7034" s="118" t="s">
        <v>398</v>
      </c>
      <c r="J7034" s="117" t="s">
        <v>398</v>
      </c>
      <c r="K7034" s="117">
        <v>1.5</v>
      </c>
      <c r="L7034" s="117" t="s">
        <v>398</v>
      </c>
      <c r="M7034" s="117">
        <v>0.15</v>
      </c>
      <c r="N7034" s="117" t="s">
        <v>596</v>
      </c>
      <c r="O7034" s="117" t="s">
        <v>579</v>
      </c>
      <c r="P7034" s="117">
        <v>1</v>
      </c>
      <c r="Q7034" s="117" t="s">
        <v>398</v>
      </c>
      <c r="R7034" s="117" t="s">
        <v>398</v>
      </c>
      <c r="S7034" s="117" t="s">
        <v>398</v>
      </c>
      <c r="T7034" s="117" t="s">
        <v>398</v>
      </c>
      <c r="U7034" s="117" t="s">
        <v>398</v>
      </c>
      <c r="V7034" s="117" t="s">
        <v>398</v>
      </c>
      <c r="W7034" s="123">
        <v>168</v>
      </c>
      <c r="X7034" s="117" t="s">
        <v>907</v>
      </c>
      <c r="Y7034" s="120">
        <v>43613</v>
      </c>
      <c r="Z7034" s="121">
        <v>0.60416666666666663</v>
      </c>
      <c r="AA7034" s="121">
        <v>0.70833333333333337</v>
      </c>
      <c r="AB7034" s="117" t="s">
        <v>726</v>
      </c>
      <c r="AC7034" s="119" t="s">
        <v>398</v>
      </c>
      <c r="AD7034" s="119" t="s">
        <v>398</v>
      </c>
    </row>
    <row r="7035" spans="1:30">
      <c r="A7035" s="117">
        <v>7034</v>
      </c>
      <c r="B7035" s="117" t="s">
        <v>420</v>
      </c>
      <c r="C7035" s="117" t="s">
        <v>5</v>
      </c>
      <c r="D7035" s="117" t="s">
        <v>44</v>
      </c>
      <c r="E7035" s="117">
        <v>7034</v>
      </c>
      <c r="F7035" s="117" t="s">
        <v>923</v>
      </c>
      <c r="G7035" s="117" t="s">
        <v>577</v>
      </c>
      <c r="H7035" s="117" t="s">
        <v>578</v>
      </c>
      <c r="I7035" s="118" t="s">
        <v>398</v>
      </c>
      <c r="J7035" s="117" t="s">
        <v>398</v>
      </c>
      <c r="K7035" s="117">
        <v>1.6</v>
      </c>
      <c r="L7035" s="117" t="s">
        <v>398</v>
      </c>
      <c r="M7035" s="117">
        <v>0.15</v>
      </c>
      <c r="N7035" s="117" t="s">
        <v>596</v>
      </c>
      <c r="O7035" s="117" t="s">
        <v>579</v>
      </c>
      <c r="P7035" s="117">
        <v>1</v>
      </c>
      <c r="Q7035" s="117" t="s">
        <v>398</v>
      </c>
      <c r="R7035" s="117" t="s">
        <v>398</v>
      </c>
      <c r="S7035" s="117" t="s">
        <v>398</v>
      </c>
      <c r="T7035" s="117" t="s">
        <v>398</v>
      </c>
      <c r="U7035" s="117" t="s">
        <v>398</v>
      </c>
      <c r="V7035" s="117" t="s">
        <v>398</v>
      </c>
      <c r="W7035" s="123">
        <v>168</v>
      </c>
      <c r="X7035" s="117" t="s">
        <v>907</v>
      </c>
      <c r="Y7035" s="120">
        <v>43613</v>
      </c>
      <c r="Z7035" s="121">
        <v>0.60416666666666663</v>
      </c>
      <c r="AA7035" s="121">
        <v>0.70833333333333337</v>
      </c>
      <c r="AB7035" s="117" t="s">
        <v>726</v>
      </c>
      <c r="AC7035" s="119" t="s">
        <v>398</v>
      </c>
      <c r="AD7035" s="119" t="s">
        <v>398</v>
      </c>
    </row>
    <row r="7036" spans="1:30">
      <c r="A7036" s="117">
        <v>7035</v>
      </c>
      <c r="B7036" s="117" t="s">
        <v>420</v>
      </c>
      <c r="C7036" s="117" t="s">
        <v>5</v>
      </c>
      <c r="D7036" s="117" t="s">
        <v>44</v>
      </c>
      <c r="E7036" s="117">
        <v>7035</v>
      </c>
      <c r="F7036" s="117" t="s">
        <v>923</v>
      </c>
      <c r="G7036" s="117" t="s">
        <v>577</v>
      </c>
      <c r="H7036" s="117" t="s">
        <v>578</v>
      </c>
      <c r="I7036" s="118" t="s">
        <v>398</v>
      </c>
      <c r="J7036" s="117" t="s">
        <v>398</v>
      </c>
      <c r="K7036" s="117">
        <v>1.7</v>
      </c>
      <c r="L7036" s="117" t="s">
        <v>398</v>
      </c>
      <c r="M7036" s="117">
        <v>0.35</v>
      </c>
      <c r="N7036" s="117" t="s">
        <v>596</v>
      </c>
      <c r="O7036" s="117" t="s">
        <v>579</v>
      </c>
      <c r="P7036" s="117">
        <v>1</v>
      </c>
      <c r="Q7036" s="117" t="s">
        <v>398</v>
      </c>
      <c r="R7036" s="117" t="s">
        <v>398</v>
      </c>
      <c r="S7036" s="117" t="s">
        <v>398</v>
      </c>
      <c r="T7036" s="117" t="s">
        <v>398</v>
      </c>
      <c r="U7036" s="117" t="s">
        <v>398</v>
      </c>
      <c r="V7036" s="117" t="s">
        <v>398</v>
      </c>
      <c r="W7036" s="123">
        <v>168</v>
      </c>
      <c r="X7036" s="117" t="s">
        <v>907</v>
      </c>
      <c r="Y7036" s="120">
        <v>43613</v>
      </c>
      <c r="Z7036" s="121">
        <v>0.60416666666666663</v>
      </c>
      <c r="AA7036" s="121">
        <v>0.70833333333333337</v>
      </c>
      <c r="AB7036" s="117" t="s">
        <v>726</v>
      </c>
      <c r="AC7036" s="119" t="s">
        <v>398</v>
      </c>
      <c r="AD7036" s="119" t="s">
        <v>398</v>
      </c>
    </row>
    <row r="7037" spans="1:30">
      <c r="A7037" s="117">
        <v>7036</v>
      </c>
      <c r="B7037" s="117" t="s">
        <v>420</v>
      </c>
      <c r="C7037" s="117" t="s">
        <v>5</v>
      </c>
      <c r="D7037" s="117" t="s">
        <v>44</v>
      </c>
      <c r="E7037" s="117">
        <v>7036</v>
      </c>
      <c r="F7037" s="117" t="s">
        <v>923</v>
      </c>
      <c r="G7037" s="117" t="s">
        <v>577</v>
      </c>
      <c r="H7037" s="117" t="s">
        <v>578</v>
      </c>
      <c r="I7037" s="118" t="s">
        <v>398</v>
      </c>
      <c r="J7037" s="117" t="s">
        <v>398</v>
      </c>
      <c r="K7037" s="117">
        <v>1.4</v>
      </c>
      <c r="L7037" s="117" t="s">
        <v>398</v>
      </c>
      <c r="M7037" s="117">
        <v>0.25</v>
      </c>
      <c r="N7037" s="117" t="s">
        <v>596</v>
      </c>
      <c r="O7037" s="117" t="s">
        <v>579</v>
      </c>
      <c r="P7037" s="117">
        <v>1</v>
      </c>
      <c r="Q7037" s="117" t="s">
        <v>398</v>
      </c>
      <c r="R7037" s="117" t="s">
        <v>398</v>
      </c>
      <c r="S7037" s="117" t="s">
        <v>398</v>
      </c>
      <c r="T7037" s="117" t="s">
        <v>398</v>
      </c>
      <c r="U7037" s="117" t="s">
        <v>398</v>
      </c>
      <c r="V7037" s="117" t="s">
        <v>398</v>
      </c>
      <c r="W7037" s="123">
        <v>168</v>
      </c>
      <c r="X7037" s="117" t="s">
        <v>907</v>
      </c>
      <c r="Y7037" s="120">
        <v>43613</v>
      </c>
      <c r="Z7037" s="121">
        <v>0.60416666666666663</v>
      </c>
      <c r="AA7037" s="121">
        <v>0.70833333333333337</v>
      </c>
      <c r="AB7037" s="117" t="s">
        <v>726</v>
      </c>
      <c r="AC7037" s="119" t="s">
        <v>398</v>
      </c>
      <c r="AD7037" s="119" t="s">
        <v>398</v>
      </c>
    </row>
    <row r="7038" spans="1:30">
      <c r="A7038" s="117">
        <v>7037</v>
      </c>
      <c r="B7038" s="117" t="s">
        <v>420</v>
      </c>
      <c r="C7038" s="117" t="s">
        <v>5</v>
      </c>
      <c r="D7038" s="117" t="s">
        <v>44</v>
      </c>
      <c r="E7038" s="117">
        <v>7037</v>
      </c>
      <c r="F7038" s="117" t="s">
        <v>923</v>
      </c>
      <c r="G7038" s="117" t="s">
        <v>577</v>
      </c>
      <c r="H7038" s="117" t="s">
        <v>578</v>
      </c>
      <c r="I7038" s="118" t="s">
        <v>398</v>
      </c>
      <c r="J7038" s="117" t="s">
        <v>398</v>
      </c>
      <c r="K7038" s="117">
        <v>1.6</v>
      </c>
      <c r="L7038" s="117" t="s">
        <v>398</v>
      </c>
      <c r="M7038" s="117">
        <v>7.0000000000000007E-2</v>
      </c>
      <c r="N7038" s="117" t="s">
        <v>596</v>
      </c>
      <c r="O7038" s="117" t="s">
        <v>579</v>
      </c>
      <c r="P7038" s="117">
        <v>1</v>
      </c>
      <c r="Q7038" s="117" t="s">
        <v>398</v>
      </c>
      <c r="R7038" s="117" t="s">
        <v>398</v>
      </c>
      <c r="S7038" s="117" t="s">
        <v>398</v>
      </c>
      <c r="T7038" s="117" t="s">
        <v>398</v>
      </c>
      <c r="U7038" s="117" t="s">
        <v>398</v>
      </c>
      <c r="V7038" s="117" t="s">
        <v>398</v>
      </c>
      <c r="W7038" s="123">
        <v>168</v>
      </c>
      <c r="X7038" s="117" t="s">
        <v>907</v>
      </c>
      <c r="Y7038" s="120">
        <v>43613</v>
      </c>
      <c r="Z7038" s="121">
        <v>0.60416666666666663</v>
      </c>
      <c r="AA7038" s="121">
        <v>0.70833333333333337</v>
      </c>
      <c r="AB7038" s="117" t="s">
        <v>726</v>
      </c>
      <c r="AC7038" s="119" t="s">
        <v>398</v>
      </c>
      <c r="AD7038" s="119" t="s">
        <v>398</v>
      </c>
    </row>
    <row r="7039" spans="1:30">
      <c r="A7039" s="117">
        <v>7038</v>
      </c>
      <c r="B7039" s="117" t="s">
        <v>420</v>
      </c>
      <c r="C7039" s="117" t="s">
        <v>5</v>
      </c>
      <c r="D7039" s="117" t="s">
        <v>44</v>
      </c>
      <c r="E7039" s="117">
        <v>7038</v>
      </c>
      <c r="F7039" s="117" t="s">
        <v>923</v>
      </c>
      <c r="G7039" s="117" t="s">
        <v>577</v>
      </c>
      <c r="H7039" s="117" t="s">
        <v>578</v>
      </c>
      <c r="I7039" s="118" t="s">
        <v>398</v>
      </c>
      <c r="J7039" s="117" t="s">
        <v>398</v>
      </c>
      <c r="K7039" s="117">
        <v>2</v>
      </c>
      <c r="L7039" s="117" t="s">
        <v>398</v>
      </c>
      <c r="M7039" s="117">
        <v>0.06</v>
      </c>
      <c r="N7039" s="117" t="s">
        <v>627</v>
      </c>
      <c r="O7039" s="117" t="s">
        <v>579</v>
      </c>
      <c r="P7039" s="117">
        <v>1</v>
      </c>
      <c r="Q7039" s="117" t="s">
        <v>398</v>
      </c>
      <c r="R7039" s="117" t="s">
        <v>398</v>
      </c>
      <c r="S7039" s="117" t="s">
        <v>398</v>
      </c>
      <c r="T7039" s="117" t="s">
        <v>398</v>
      </c>
      <c r="U7039" s="117" t="s">
        <v>398</v>
      </c>
      <c r="V7039" s="117" t="s">
        <v>398</v>
      </c>
      <c r="W7039" s="123">
        <v>168</v>
      </c>
      <c r="X7039" s="117" t="s">
        <v>907</v>
      </c>
      <c r="Y7039" s="120">
        <v>43613</v>
      </c>
      <c r="Z7039" s="121">
        <v>0.60416666666666663</v>
      </c>
      <c r="AA7039" s="121">
        <v>0.70833333333333337</v>
      </c>
      <c r="AB7039" s="117" t="s">
        <v>726</v>
      </c>
      <c r="AC7039" s="119" t="s">
        <v>398</v>
      </c>
      <c r="AD7039" s="119" t="s">
        <v>398</v>
      </c>
    </row>
    <row r="7040" spans="1:30">
      <c r="A7040" s="117">
        <v>7039</v>
      </c>
      <c r="B7040" s="117" t="s">
        <v>420</v>
      </c>
      <c r="C7040" s="117" t="s">
        <v>5</v>
      </c>
      <c r="D7040" s="117" t="s">
        <v>44</v>
      </c>
      <c r="E7040" s="117">
        <v>7039</v>
      </c>
      <c r="F7040" s="117" t="s">
        <v>923</v>
      </c>
      <c r="G7040" s="117" t="s">
        <v>577</v>
      </c>
      <c r="H7040" s="117" t="s">
        <v>578</v>
      </c>
      <c r="I7040" s="118" t="s">
        <v>398</v>
      </c>
      <c r="J7040" s="117" t="s">
        <v>398</v>
      </c>
      <c r="K7040" s="117">
        <v>0.8</v>
      </c>
      <c r="L7040" s="117" t="s">
        <v>398</v>
      </c>
      <c r="M7040" s="117">
        <v>0.27</v>
      </c>
      <c r="N7040" s="117" t="s">
        <v>632</v>
      </c>
      <c r="O7040" s="117" t="s">
        <v>579</v>
      </c>
      <c r="P7040" s="117">
        <v>1</v>
      </c>
      <c r="Q7040" s="117" t="s">
        <v>398</v>
      </c>
      <c r="R7040" s="117" t="s">
        <v>398</v>
      </c>
      <c r="S7040" s="117" t="s">
        <v>398</v>
      </c>
      <c r="T7040" s="117" t="s">
        <v>398</v>
      </c>
      <c r="U7040" s="117" t="s">
        <v>398</v>
      </c>
      <c r="V7040" s="117" t="s">
        <v>398</v>
      </c>
      <c r="W7040" s="123">
        <v>168</v>
      </c>
      <c r="X7040" s="117" t="s">
        <v>907</v>
      </c>
      <c r="Y7040" s="120">
        <v>43613</v>
      </c>
      <c r="Z7040" s="121">
        <v>0.60416666666666663</v>
      </c>
      <c r="AA7040" s="121">
        <v>0.70833333333333337</v>
      </c>
      <c r="AB7040" s="117" t="s">
        <v>726</v>
      </c>
      <c r="AC7040" s="119" t="s">
        <v>398</v>
      </c>
      <c r="AD7040" s="119" t="s">
        <v>398</v>
      </c>
    </row>
    <row r="7041" spans="1:30">
      <c r="A7041" s="117">
        <v>7040</v>
      </c>
      <c r="B7041" s="117" t="s">
        <v>420</v>
      </c>
      <c r="C7041" s="117" t="s">
        <v>5</v>
      </c>
      <c r="D7041" s="117" t="s">
        <v>44</v>
      </c>
      <c r="E7041" s="117">
        <v>7040</v>
      </c>
      <c r="F7041" s="117" t="s">
        <v>923</v>
      </c>
      <c r="G7041" s="117" t="s">
        <v>577</v>
      </c>
      <c r="H7041" s="117" t="s">
        <v>578</v>
      </c>
      <c r="I7041" s="118" t="s">
        <v>398</v>
      </c>
      <c r="J7041" s="117" t="s">
        <v>398</v>
      </c>
      <c r="K7041" s="117">
        <v>0.5</v>
      </c>
      <c r="L7041" s="117" t="s">
        <v>398</v>
      </c>
      <c r="M7041" s="117">
        <v>0.19</v>
      </c>
      <c r="N7041" s="117" t="s">
        <v>632</v>
      </c>
      <c r="O7041" s="117" t="s">
        <v>579</v>
      </c>
      <c r="P7041" s="117">
        <v>1</v>
      </c>
      <c r="Q7041" s="117" t="s">
        <v>398</v>
      </c>
      <c r="R7041" s="117" t="s">
        <v>398</v>
      </c>
      <c r="S7041" s="117" t="s">
        <v>398</v>
      </c>
      <c r="T7041" s="117" t="s">
        <v>398</v>
      </c>
      <c r="U7041" s="117" t="s">
        <v>398</v>
      </c>
      <c r="V7041" s="117" t="s">
        <v>398</v>
      </c>
      <c r="W7041" s="123">
        <v>168</v>
      </c>
      <c r="X7041" s="117" t="s">
        <v>907</v>
      </c>
      <c r="Y7041" s="120">
        <v>43613</v>
      </c>
      <c r="Z7041" s="121">
        <v>0.60416666666666663</v>
      </c>
      <c r="AA7041" s="121">
        <v>0.70833333333333337</v>
      </c>
      <c r="AB7041" s="117" t="s">
        <v>726</v>
      </c>
      <c r="AC7041" s="119" t="s">
        <v>398</v>
      </c>
      <c r="AD7041" s="119" t="s">
        <v>398</v>
      </c>
    </row>
    <row r="7042" spans="1:30">
      <c r="A7042" s="117">
        <v>7041</v>
      </c>
      <c r="B7042" s="117" t="s">
        <v>420</v>
      </c>
      <c r="C7042" s="117" t="s">
        <v>5</v>
      </c>
      <c r="D7042" s="117" t="s">
        <v>44</v>
      </c>
      <c r="E7042" s="117">
        <v>7041</v>
      </c>
      <c r="F7042" s="117" t="s">
        <v>923</v>
      </c>
      <c r="G7042" s="117" t="s">
        <v>577</v>
      </c>
      <c r="H7042" s="117" t="s">
        <v>578</v>
      </c>
      <c r="I7042" s="118" t="s">
        <v>398</v>
      </c>
      <c r="J7042" s="117" t="s">
        <v>398</v>
      </c>
      <c r="K7042" s="117">
        <v>0.45</v>
      </c>
      <c r="L7042" s="117" t="s">
        <v>398</v>
      </c>
      <c r="M7042" s="117">
        <v>0.19</v>
      </c>
      <c r="N7042" s="117" t="s">
        <v>632</v>
      </c>
      <c r="O7042" s="117" t="s">
        <v>579</v>
      </c>
      <c r="P7042" s="117">
        <v>1</v>
      </c>
      <c r="Q7042" s="117" t="s">
        <v>398</v>
      </c>
      <c r="R7042" s="117" t="s">
        <v>398</v>
      </c>
      <c r="S7042" s="117" t="s">
        <v>398</v>
      </c>
      <c r="T7042" s="117" t="s">
        <v>398</v>
      </c>
      <c r="U7042" s="117" t="s">
        <v>398</v>
      </c>
      <c r="V7042" s="117" t="s">
        <v>398</v>
      </c>
      <c r="W7042" s="123">
        <v>168</v>
      </c>
      <c r="X7042" s="117" t="s">
        <v>907</v>
      </c>
      <c r="Y7042" s="120">
        <v>43613</v>
      </c>
      <c r="Z7042" s="121">
        <v>0.60416666666666663</v>
      </c>
      <c r="AA7042" s="121">
        <v>0.70833333333333337</v>
      </c>
      <c r="AB7042" s="117" t="s">
        <v>726</v>
      </c>
      <c r="AC7042" s="119" t="s">
        <v>398</v>
      </c>
      <c r="AD7042" s="119" t="s">
        <v>398</v>
      </c>
    </row>
    <row r="7043" spans="1:30">
      <c r="A7043" s="117">
        <v>7042</v>
      </c>
      <c r="B7043" s="117" t="s">
        <v>420</v>
      </c>
      <c r="C7043" s="117" t="s">
        <v>5</v>
      </c>
      <c r="D7043" s="117" t="s">
        <v>44</v>
      </c>
      <c r="E7043" s="117">
        <v>7042</v>
      </c>
      <c r="F7043" s="117" t="s">
        <v>923</v>
      </c>
      <c r="G7043" s="117" t="s">
        <v>577</v>
      </c>
      <c r="H7043" s="117" t="s">
        <v>578</v>
      </c>
      <c r="I7043" s="118" t="s">
        <v>398</v>
      </c>
      <c r="J7043" s="117" t="s">
        <v>398</v>
      </c>
      <c r="K7043" s="117">
        <v>0.3</v>
      </c>
      <c r="L7043" s="117" t="s">
        <v>398</v>
      </c>
      <c r="M7043" s="117">
        <v>0.26</v>
      </c>
      <c r="N7043" s="117" t="s">
        <v>631</v>
      </c>
      <c r="O7043" s="117" t="s">
        <v>579</v>
      </c>
      <c r="P7043" s="117">
        <v>1</v>
      </c>
      <c r="Q7043" s="117" t="s">
        <v>398</v>
      </c>
      <c r="R7043" s="117" t="s">
        <v>398</v>
      </c>
      <c r="S7043" s="117" t="s">
        <v>398</v>
      </c>
      <c r="T7043" s="117" t="s">
        <v>398</v>
      </c>
      <c r="U7043" s="117" t="s">
        <v>398</v>
      </c>
      <c r="V7043" s="117" t="s">
        <v>398</v>
      </c>
      <c r="W7043" s="123">
        <v>168</v>
      </c>
      <c r="X7043" s="117" t="s">
        <v>907</v>
      </c>
      <c r="Y7043" s="120">
        <v>43613</v>
      </c>
      <c r="Z7043" s="121">
        <v>0.60416666666666663</v>
      </c>
      <c r="AA7043" s="121">
        <v>0.70833333333333337</v>
      </c>
      <c r="AB7043" s="117" t="s">
        <v>726</v>
      </c>
      <c r="AC7043" s="119" t="s">
        <v>398</v>
      </c>
      <c r="AD7043" s="119" t="s">
        <v>398</v>
      </c>
    </row>
    <row r="7044" spans="1:30">
      <c r="A7044" s="117">
        <v>7043</v>
      </c>
      <c r="B7044" s="117" t="s">
        <v>420</v>
      </c>
      <c r="C7044" s="117" t="s">
        <v>5</v>
      </c>
      <c r="D7044" s="117" t="s">
        <v>44</v>
      </c>
      <c r="E7044" s="117">
        <v>7043</v>
      </c>
      <c r="F7044" s="117" t="s">
        <v>923</v>
      </c>
      <c r="G7044" s="117" t="s">
        <v>577</v>
      </c>
      <c r="H7044" s="117" t="s">
        <v>578</v>
      </c>
      <c r="I7044" s="118" t="s">
        <v>398</v>
      </c>
      <c r="J7044" s="117" t="s">
        <v>398</v>
      </c>
      <c r="K7044" s="117">
        <v>0.5</v>
      </c>
      <c r="L7044" s="117" t="s">
        <v>398</v>
      </c>
      <c r="M7044" s="117">
        <v>0.2</v>
      </c>
      <c r="N7044" s="117" t="s">
        <v>631</v>
      </c>
      <c r="O7044" s="117" t="s">
        <v>579</v>
      </c>
      <c r="P7044" s="117">
        <v>1</v>
      </c>
      <c r="Q7044" s="117" t="s">
        <v>398</v>
      </c>
      <c r="R7044" s="117" t="s">
        <v>398</v>
      </c>
      <c r="S7044" s="117" t="s">
        <v>398</v>
      </c>
      <c r="T7044" s="117" t="s">
        <v>398</v>
      </c>
      <c r="U7044" s="117" t="s">
        <v>398</v>
      </c>
      <c r="V7044" s="117" t="s">
        <v>398</v>
      </c>
      <c r="W7044" s="123">
        <v>168</v>
      </c>
      <c r="X7044" s="117" t="s">
        <v>907</v>
      </c>
      <c r="Y7044" s="120">
        <v>43613</v>
      </c>
      <c r="Z7044" s="121">
        <v>0.60416666666666663</v>
      </c>
      <c r="AA7044" s="121">
        <v>0.70833333333333337</v>
      </c>
      <c r="AB7044" s="117" t="s">
        <v>726</v>
      </c>
      <c r="AC7044" s="119" t="s">
        <v>398</v>
      </c>
      <c r="AD7044" s="119" t="s">
        <v>398</v>
      </c>
    </row>
    <row r="7045" spans="1:30">
      <c r="A7045" s="117">
        <v>7044</v>
      </c>
      <c r="B7045" s="117" t="s">
        <v>420</v>
      </c>
      <c r="C7045" s="117" t="s">
        <v>5</v>
      </c>
      <c r="D7045" s="117" t="s">
        <v>44</v>
      </c>
      <c r="E7045" s="117">
        <v>7044</v>
      </c>
      <c r="F7045" s="117" t="s">
        <v>923</v>
      </c>
      <c r="G7045" s="117" t="s">
        <v>577</v>
      </c>
      <c r="H7045" s="117" t="s">
        <v>578</v>
      </c>
      <c r="I7045" s="118" t="s">
        <v>398</v>
      </c>
      <c r="J7045" s="117" t="s">
        <v>398</v>
      </c>
      <c r="K7045" s="117">
        <v>0.4</v>
      </c>
      <c r="L7045" s="117" t="s">
        <v>398</v>
      </c>
      <c r="M7045" s="117">
        <v>0.23</v>
      </c>
      <c r="N7045" s="117" t="s">
        <v>627</v>
      </c>
      <c r="O7045" s="117" t="s">
        <v>579</v>
      </c>
      <c r="P7045" s="117">
        <v>1</v>
      </c>
      <c r="Q7045" s="117" t="s">
        <v>398</v>
      </c>
      <c r="R7045" s="117" t="s">
        <v>398</v>
      </c>
      <c r="S7045" s="117" t="s">
        <v>398</v>
      </c>
      <c r="T7045" s="117" t="s">
        <v>398</v>
      </c>
      <c r="U7045" s="117" t="s">
        <v>398</v>
      </c>
      <c r="V7045" s="117" t="s">
        <v>398</v>
      </c>
      <c r="W7045" s="123">
        <v>168</v>
      </c>
      <c r="X7045" s="117" t="s">
        <v>907</v>
      </c>
      <c r="Y7045" s="120">
        <v>43613</v>
      </c>
      <c r="Z7045" s="121">
        <v>0.60416666666666663</v>
      </c>
      <c r="AA7045" s="121">
        <v>0.70833333333333337</v>
      </c>
      <c r="AB7045" s="117" t="s">
        <v>726</v>
      </c>
      <c r="AC7045" s="119" t="s">
        <v>398</v>
      </c>
      <c r="AD7045" s="119" t="s">
        <v>398</v>
      </c>
    </row>
    <row r="7046" spans="1:30">
      <c r="A7046" s="117">
        <v>7045</v>
      </c>
      <c r="B7046" s="117" t="s">
        <v>420</v>
      </c>
      <c r="C7046" s="117" t="s">
        <v>5</v>
      </c>
      <c r="D7046" s="117" t="s">
        <v>44</v>
      </c>
      <c r="E7046" s="117">
        <v>7045</v>
      </c>
      <c r="F7046" s="117" t="s">
        <v>923</v>
      </c>
      <c r="G7046" s="117" t="s">
        <v>577</v>
      </c>
      <c r="H7046" s="117" t="s">
        <v>578</v>
      </c>
      <c r="I7046" s="118" t="s">
        <v>398</v>
      </c>
      <c r="J7046" s="117" t="s">
        <v>398</v>
      </c>
      <c r="K7046" s="117">
        <v>0.45</v>
      </c>
      <c r="L7046" s="117" t="s">
        <v>398</v>
      </c>
      <c r="M7046" s="117">
        <v>0.37</v>
      </c>
      <c r="N7046" s="117" t="s">
        <v>585</v>
      </c>
      <c r="O7046" s="117" t="s">
        <v>579</v>
      </c>
      <c r="P7046" s="117">
        <v>1</v>
      </c>
      <c r="Q7046" s="117" t="s">
        <v>398</v>
      </c>
      <c r="R7046" s="117" t="s">
        <v>398</v>
      </c>
      <c r="S7046" s="117" t="s">
        <v>398</v>
      </c>
      <c r="T7046" s="117" t="s">
        <v>398</v>
      </c>
      <c r="U7046" s="117" t="s">
        <v>398</v>
      </c>
      <c r="V7046" s="117" t="s">
        <v>398</v>
      </c>
      <c r="W7046" s="123">
        <v>168</v>
      </c>
      <c r="X7046" s="117" t="s">
        <v>907</v>
      </c>
      <c r="Y7046" s="120">
        <v>43613</v>
      </c>
      <c r="Z7046" s="121">
        <v>0.60416666666666663</v>
      </c>
      <c r="AA7046" s="121">
        <v>0.70833333333333337</v>
      </c>
      <c r="AB7046" s="117" t="s">
        <v>726</v>
      </c>
      <c r="AC7046" s="119" t="s">
        <v>398</v>
      </c>
      <c r="AD7046" s="119" t="s">
        <v>398</v>
      </c>
    </row>
    <row r="7047" spans="1:30">
      <c r="A7047" s="117">
        <v>7046</v>
      </c>
      <c r="B7047" s="117" t="s">
        <v>420</v>
      </c>
      <c r="C7047" s="117" t="s">
        <v>5</v>
      </c>
      <c r="D7047" s="117" t="s">
        <v>44</v>
      </c>
      <c r="E7047" s="117">
        <v>7046</v>
      </c>
      <c r="F7047" s="117" t="s">
        <v>923</v>
      </c>
      <c r="G7047" s="117" t="s">
        <v>577</v>
      </c>
      <c r="H7047" s="117" t="s">
        <v>578</v>
      </c>
      <c r="I7047" s="118" t="s">
        <v>398</v>
      </c>
      <c r="J7047" s="117" t="s">
        <v>398</v>
      </c>
      <c r="K7047" s="117">
        <v>1</v>
      </c>
      <c r="L7047" s="117" t="s">
        <v>398</v>
      </c>
      <c r="M7047" s="117">
        <v>0.18</v>
      </c>
      <c r="N7047" s="117" t="s">
        <v>596</v>
      </c>
      <c r="O7047" s="117" t="s">
        <v>579</v>
      </c>
      <c r="P7047" s="117">
        <v>1</v>
      </c>
      <c r="Q7047" s="117" t="s">
        <v>398</v>
      </c>
      <c r="R7047" s="117" t="s">
        <v>398</v>
      </c>
      <c r="S7047" s="117" t="s">
        <v>398</v>
      </c>
      <c r="T7047" s="117" t="s">
        <v>398</v>
      </c>
      <c r="U7047" s="117" t="s">
        <v>398</v>
      </c>
      <c r="V7047" s="117" t="s">
        <v>398</v>
      </c>
      <c r="W7047" s="123">
        <v>168</v>
      </c>
      <c r="X7047" s="117" t="s">
        <v>907</v>
      </c>
      <c r="Y7047" s="120">
        <v>43613</v>
      </c>
      <c r="Z7047" s="121">
        <v>0.60416666666666663</v>
      </c>
      <c r="AA7047" s="121">
        <v>0.70833333333333337</v>
      </c>
      <c r="AB7047" s="117" t="s">
        <v>726</v>
      </c>
      <c r="AC7047" s="119" t="s">
        <v>398</v>
      </c>
      <c r="AD7047" s="119" t="s">
        <v>398</v>
      </c>
    </row>
    <row r="7048" spans="1:30">
      <c r="A7048" s="117">
        <v>7047</v>
      </c>
      <c r="B7048" s="117" t="s">
        <v>420</v>
      </c>
      <c r="C7048" s="117" t="s">
        <v>5</v>
      </c>
      <c r="D7048" s="117" t="s">
        <v>44</v>
      </c>
      <c r="E7048" s="117">
        <v>7047</v>
      </c>
      <c r="F7048" s="117" t="s">
        <v>923</v>
      </c>
      <c r="G7048" s="117" t="s">
        <v>577</v>
      </c>
      <c r="H7048" s="117" t="s">
        <v>578</v>
      </c>
      <c r="I7048" s="118" t="s">
        <v>398</v>
      </c>
      <c r="J7048" s="117" t="s">
        <v>398</v>
      </c>
      <c r="K7048" s="117">
        <v>0.5</v>
      </c>
      <c r="L7048" s="117" t="s">
        <v>398</v>
      </c>
      <c r="M7048" s="117">
        <v>0.3</v>
      </c>
      <c r="N7048" s="117" t="s">
        <v>596</v>
      </c>
      <c r="O7048" s="117" t="s">
        <v>579</v>
      </c>
      <c r="P7048" s="117">
        <v>1</v>
      </c>
      <c r="Q7048" s="117" t="s">
        <v>398</v>
      </c>
      <c r="R7048" s="117" t="s">
        <v>398</v>
      </c>
      <c r="S7048" s="117" t="s">
        <v>398</v>
      </c>
      <c r="T7048" s="117" t="s">
        <v>398</v>
      </c>
      <c r="U7048" s="117" t="s">
        <v>398</v>
      </c>
      <c r="V7048" s="117" t="s">
        <v>398</v>
      </c>
      <c r="W7048" s="123">
        <v>168</v>
      </c>
      <c r="X7048" s="117" t="s">
        <v>907</v>
      </c>
      <c r="Y7048" s="120">
        <v>43613</v>
      </c>
      <c r="Z7048" s="121">
        <v>0.60416666666666663</v>
      </c>
      <c r="AA7048" s="121">
        <v>0.70833333333333337</v>
      </c>
      <c r="AB7048" s="117" t="s">
        <v>726</v>
      </c>
      <c r="AC7048" s="119" t="s">
        <v>398</v>
      </c>
      <c r="AD7048" s="119" t="s">
        <v>398</v>
      </c>
    </row>
    <row r="7049" spans="1:30">
      <c r="A7049" s="117">
        <v>7048</v>
      </c>
      <c r="B7049" s="117" t="s">
        <v>420</v>
      </c>
      <c r="C7049" s="117" t="s">
        <v>5</v>
      </c>
      <c r="D7049" s="117" t="s">
        <v>44</v>
      </c>
      <c r="E7049" s="117">
        <v>7048</v>
      </c>
      <c r="F7049" s="117" t="s">
        <v>924</v>
      </c>
      <c r="G7049" s="117" t="s">
        <v>577</v>
      </c>
      <c r="H7049" s="118" t="s">
        <v>398</v>
      </c>
      <c r="I7049" s="118" t="s">
        <v>398</v>
      </c>
      <c r="J7049" s="117" t="s">
        <v>398</v>
      </c>
      <c r="K7049" s="117" t="s">
        <v>398</v>
      </c>
      <c r="L7049" s="117" t="s">
        <v>398</v>
      </c>
      <c r="M7049" s="117" t="s">
        <v>398</v>
      </c>
      <c r="N7049" s="117" t="s">
        <v>398</v>
      </c>
      <c r="O7049" s="117" t="s">
        <v>579</v>
      </c>
      <c r="P7049" s="117">
        <v>1</v>
      </c>
      <c r="Q7049" s="117" t="s">
        <v>398</v>
      </c>
      <c r="R7049" s="117" t="s">
        <v>398</v>
      </c>
      <c r="S7049" s="117" t="s">
        <v>398</v>
      </c>
      <c r="T7049" s="117" t="s">
        <v>398</v>
      </c>
      <c r="U7049" s="117" t="s">
        <v>398</v>
      </c>
      <c r="V7049" s="117" t="s">
        <v>398</v>
      </c>
      <c r="W7049" s="123">
        <v>169</v>
      </c>
      <c r="X7049" s="117" t="s">
        <v>907</v>
      </c>
      <c r="Y7049" s="120">
        <v>43613</v>
      </c>
      <c r="Z7049" s="121">
        <v>0.60416666666666663</v>
      </c>
      <c r="AA7049" s="121">
        <v>0.70833333333333337</v>
      </c>
      <c r="AB7049" s="117" t="s">
        <v>726</v>
      </c>
      <c r="AC7049" s="119" t="s">
        <v>398</v>
      </c>
      <c r="AD7049" s="119" t="s">
        <v>398</v>
      </c>
    </row>
    <row r="7050" spans="1:30">
      <c r="A7050" s="117">
        <v>7049</v>
      </c>
      <c r="B7050" s="117" t="s">
        <v>420</v>
      </c>
      <c r="C7050" s="117" t="s">
        <v>5</v>
      </c>
      <c r="D7050" s="117" t="s">
        <v>44</v>
      </c>
      <c r="E7050" s="117">
        <v>7049</v>
      </c>
      <c r="F7050" s="117" t="s">
        <v>924</v>
      </c>
      <c r="G7050" s="117" t="s">
        <v>577</v>
      </c>
      <c r="H7050" s="118" t="s">
        <v>398</v>
      </c>
      <c r="I7050" s="118" t="s">
        <v>398</v>
      </c>
      <c r="J7050" s="117" t="s">
        <v>398</v>
      </c>
      <c r="K7050" s="117" t="s">
        <v>398</v>
      </c>
      <c r="L7050" s="117" t="s">
        <v>398</v>
      </c>
      <c r="M7050" s="117" t="s">
        <v>398</v>
      </c>
      <c r="N7050" s="117" t="s">
        <v>398</v>
      </c>
      <c r="O7050" s="117" t="s">
        <v>579</v>
      </c>
      <c r="P7050" s="117">
        <v>1</v>
      </c>
      <c r="Q7050" s="117" t="s">
        <v>398</v>
      </c>
      <c r="R7050" s="117" t="s">
        <v>398</v>
      </c>
      <c r="S7050" s="117" t="s">
        <v>398</v>
      </c>
      <c r="T7050" s="117" t="s">
        <v>398</v>
      </c>
      <c r="U7050" s="117" t="s">
        <v>398</v>
      </c>
      <c r="V7050" s="117" t="s">
        <v>398</v>
      </c>
      <c r="W7050" s="123">
        <v>169</v>
      </c>
      <c r="X7050" s="117" t="s">
        <v>907</v>
      </c>
      <c r="Y7050" s="120">
        <v>43613</v>
      </c>
      <c r="Z7050" s="121">
        <v>0.60416666666666663</v>
      </c>
      <c r="AA7050" s="121">
        <v>0.70833333333333337</v>
      </c>
      <c r="AB7050" s="117" t="s">
        <v>726</v>
      </c>
      <c r="AC7050" s="119" t="s">
        <v>398</v>
      </c>
      <c r="AD7050" s="119" t="s">
        <v>398</v>
      </c>
    </row>
    <row r="7051" spans="1:30">
      <c r="A7051" s="117">
        <v>7050</v>
      </c>
      <c r="B7051" s="117" t="s">
        <v>420</v>
      </c>
      <c r="C7051" s="117" t="s">
        <v>5</v>
      </c>
      <c r="D7051" s="117" t="s">
        <v>44</v>
      </c>
      <c r="E7051" s="117">
        <v>7050</v>
      </c>
      <c r="F7051" s="117" t="s">
        <v>924</v>
      </c>
      <c r="G7051" s="117" t="s">
        <v>577</v>
      </c>
      <c r="H7051" s="118" t="s">
        <v>398</v>
      </c>
      <c r="I7051" s="118" t="s">
        <v>398</v>
      </c>
      <c r="J7051" s="117" t="s">
        <v>398</v>
      </c>
      <c r="K7051" s="117" t="s">
        <v>398</v>
      </c>
      <c r="L7051" s="117" t="s">
        <v>398</v>
      </c>
      <c r="M7051" s="117" t="s">
        <v>398</v>
      </c>
      <c r="N7051" s="117" t="s">
        <v>398</v>
      </c>
      <c r="O7051" s="117" t="s">
        <v>579</v>
      </c>
      <c r="P7051" s="117">
        <v>1</v>
      </c>
      <c r="Q7051" s="117" t="s">
        <v>398</v>
      </c>
      <c r="R7051" s="117" t="s">
        <v>398</v>
      </c>
      <c r="S7051" s="117" t="s">
        <v>398</v>
      </c>
      <c r="T7051" s="117" t="s">
        <v>398</v>
      </c>
      <c r="U7051" s="117" t="s">
        <v>398</v>
      </c>
      <c r="V7051" s="117" t="s">
        <v>398</v>
      </c>
      <c r="W7051" s="123">
        <v>169</v>
      </c>
      <c r="X7051" s="117" t="s">
        <v>907</v>
      </c>
      <c r="Y7051" s="120">
        <v>43613</v>
      </c>
      <c r="Z7051" s="121">
        <v>0.60416666666666663</v>
      </c>
      <c r="AA7051" s="121">
        <v>0.70833333333333337</v>
      </c>
      <c r="AB7051" s="117" t="s">
        <v>726</v>
      </c>
      <c r="AC7051" s="119" t="s">
        <v>398</v>
      </c>
      <c r="AD7051" s="119" t="s">
        <v>398</v>
      </c>
    </row>
    <row r="7052" spans="1:30">
      <c r="A7052" s="117">
        <v>7051</v>
      </c>
      <c r="B7052" s="117" t="s">
        <v>420</v>
      </c>
      <c r="C7052" s="117" t="s">
        <v>5</v>
      </c>
      <c r="D7052" s="117" t="s">
        <v>44</v>
      </c>
      <c r="E7052" s="117">
        <v>7051</v>
      </c>
      <c r="F7052" s="117" t="s">
        <v>924</v>
      </c>
      <c r="G7052" s="117" t="s">
        <v>577</v>
      </c>
      <c r="H7052" s="118" t="s">
        <v>398</v>
      </c>
      <c r="I7052" s="118" t="s">
        <v>398</v>
      </c>
      <c r="J7052" s="117" t="s">
        <v>398</v>
      </c>
      <c r="K7052" s="117" t="s">
        <v>398</v>
      </c>
      <c r="L7052" s="117" t="s">
        <v>398</v>
      </c>
      <c r="M7052" s="117" t="s">
        <v>398</v>
      </c>
      <c r="N7052" s="117" t="s">
        <v>398</v>
      </c>
      <c r="O7052" s="117" t="s">
        <v>579</v>
      </c>
      <c r="P7052" s="117">
        <v>1</v>
      </c>
      <c r="Q7052" s="117" t="s">
        <v>398</v>
      </c>
      <c r="R7052" s="117" t="s">
        <v>398</v>
      </c>
      <c r="S7052" s="117" t="s">
        <v>398</v>
      </c>
      <c r="T7052" s="117" t="s">
        <v>398</v>
      </c>
      <c r="U7052" s="117" t="s">
        <v>398</v>
      </c>
      <c r="V7052" s="117" t="s">
        <v>398</v>
      </c>
      <c r="W7052" s="123">
        <v>169</v>
      </c>
      <c r="X7052" s="117" t="s">
        <v>907</v>
      </c>
      <c r="Y7052" s="120">
        <v>43613</v>
      </c>
      <c r="Z7052" s="121">
        <v>0.60416666666666663</v>
      </c>
      <c r="AA7052" s="121">
        <v>0.70833333333333337</v>
      </c>
      <c r="AB7052" s="117" t="s">
        <v>726</v>
      </c>
      <c r="AC7052" s="119" t="s">
        <v>398</v>
      </c>
      <c r="AD7052" s="119" t="s">
        <v>398</v>
      </c>
    </row>
    <row r="7053" spans="1:30">
      <c r="A7053" s="117">
        <v>7052</v>
      </c>
      <c r="B7053" s="117" t="s">
        <v>420</v>
      </c>
      <c r="C7053" s="117" t="s">
        <v>5</v>
      </c>
      <c r="D7053" s="117" t="s">
        <v>44</v>
      </c>
      <c r="E7053" s="117">
        <v>7052</v>
      </c>
      <c r="F7053" s="117" t="s">
        <v>924</v>
      </c>
      <c r="G7053" s="117" t="s">
        <v>577</v>
      </c>
      <c r="H7053" s="118" t="s">
        <v>398</v>
      </c>
      <c r="I7053" s="118" t="s">
        <v>398</v>
      </c>
      <c r="J7053" s="117" t="s">
        <v>398</v>
      </c>
      <c r="K7053" s="117" t="s">
        <v>398</v>
      </c>
      <c r="L7053" s="117" t="s">
        <v>398</v>
      </c>
      <c r="M7053" s="117" t="s">
        <v>398</v>
      </c>
      <c r="N7053" s="117" t="s">
        <v>398</v>
      </c>
      <c r="O7053" s="117" t="s">
        <v>579</v>
      </c>
      <c r="P7053" s="117">
        <v>1</v>
      </c>
      <c r="Q7053" s="117" t="s">
        <v>398</v>
      </c>
      <c r="R7053" s="117" t="s">
        <v>398</v>
      </c>
      <c r="S7053" s="117" t="s">
        <v>398</v>
      </c>
      <c r="T7053" s="117" t="s">
        <v>398</v>
      </c>
      <c r="U7053" s="117" t="s">
        <v>398</v>
      </c>
      <c r="V7053" s="117" t="s">
        <v>398</v>
      </c>
      <c r="W7053" s="123">
        <v>169</v>
      </c>
      <c r="X7053" s="117" t="s">
        <v>907</v>
      </c>
      <c r="Y7053" s="120">
        <v>43613</v>
      </c>
      <c r="Z7053" s="121">
        <v>0.60416666666666663</v>
      </c>
      <c r="AA7053" s="121">
        <v>0.70833333333333337</v>
      </c>
      <c r="AB7053" s="117" t="s">
        <v>726</v>
      </c>
      <c r="AC7053" s="119" t="s">
        <v>398</v>
      </c>
      <c r="AD7053" s="119" t="s">
        <v>398</v>
      </c>
    </row>
    <row r="7054" spans="1:30">
      <c r="A7054" s="117">
        <v>7053</v>
      </c>
      <c r="B7054" s="117" t="s">
        <v>420</v>
      </c>
      <c r="C7054" s="117" t="s">
        <v>5</v>
      </c>
      <c r="D7054" s="117" t="s">
        <v>44</v>
      </c>
      <c r="E7054" s="117">
        <v>7053</v>
      </c>
      <c r="F7054" s="117" t="s">
        <v>924</v>
      </c>
      <c r="G7054" s="117" t="s">
        <v>591</v>
      </c>
      <c r="H7054" s="118" t="s">
        <v>398</v>
      </c>
      <c r="I7054" s="118" t="s">
        <v>398</v>
      </c>
      <c r="J7054" s="117" t="s">
        <v>398</v>
      </c>
      <c r="K7054" s="117" t="s">
        <v>398</v>
      </c>
      <c r="L7054" s="117" t="s">
        <v>398</v>
      </c>
      <c r="M7054" s="117" t="s">
        <v>398</v>
      </c>
      <c r="N7054" s="117" t="s">
        <v>398</v>
      </c>
      <c r="O7054" s="117" t="s">
        <v>579</v>
      </c>
      <c r="P7054" s="117">
        <v>1</v>
      </c>
      <c r="Q7054" s="117" t="s">
        <v>398</v>
      </c>
      <c r="R7054" s="117" t="s">
        <v>398</v>
      </c>
      <c r="S7054" s="117" t="s">
        <v>398</v>
      </c>
      <c r="T7054" s="117" t="s">
        <v>398</v>
      </c>
      <c r="U7054" s="117" t="s">
        <v>398</v>
      </c>
      <c r="V7054" s="117" t="s">
        <v>398</v>
      </c>
      <c r="W7054" s="123">
        <v>170</v>
      </c>
      <c r="X7054" s="117" t="s">
        <v>907</v>
      </c>
      <c r="Y7054" s="120">
        <v>43613</v>
      </c>
      <c r="Z7054" s="121">
        <v>0.60416666666666663</v>
      </c>
      <c r="AA7054" s="121">
        <v>0.70833333333333337</v>
      </c>
      <c r="AB7054" s="117" t="s">
        <v>726</v>
      </c>
      <c r="AC7054" s="119" t="s">
        <v>398</v>
      </c>
      <c r="AD7054" s="119" t="s">
        <v>398</v>
      </c>
    </row>
    <row r="7055" spans="1:30">
      <c r="A7055" s="117">
        <v>7054</v>
      </c>
      <c r="B7055" s="117" t="s">
        <v>420</v>
      </c>
      <c r="C7055" s="117" t="s">
        <v>5</v>
      </c>
      <c r="D7055" s="117" t="s">
        <v>44</v>
      </c>
      <c r="E7055" s="117">
        <v>7054</v>
      </c>
      <c r="F7055" s="117" t="s">
        <v>924</v>
      </c>
      <c r="G7055" s="117" t="s">
        <v>591</v>
      </c>
      <c r="H7055" s="118" t="s">
        <v>398</v>
      </c>
      <c r="I7055" s="118" t="s">
        <v>398</v>
      </c>
      <c r="J7055" s="117" t="s">
        <v>398</v>
      </c>
      <c r="K7055" s="117" t="s">
        <v>398</v>
      </c>
      <c r="L7055" s="117" t="s">
        <v>398</v>
      </c>
      <c r="M7055" s="117" t="s">
        <v>398</v>
      </c>
      <c r="N7055" s="117" t="s">
        <v>398</v>
      </c>
      <c r="O7055" s="117" t="s">
        <v>579</v>
      </c>
      <c r="P7055" s="117">
        <v>1</v>
      </c>
      <c r="Q7055" s="117" t="s">
        <v>398</v>
      </c>
      <c r="R7055" s="117" t="s">
        <v>398</v>
      </c>
      <c r="S7055" s="117" t="s">
        <v>398</v>
      </c>
      <c r="T7055" s="117" t="s">
        <v>398</v>
      </c>
      <c r="U7055" s="117" t="s">
        <v>398</v>
      </c>
      <c r="V7055" s="117" t="s">
        <v>398</v>
      </c>
      <c r="W7055" s="123">
        <v>170</v>
      </c>
      <c r="X7055" s="117" t="s">
        <v>907</v>
      </c>
      <c r="Y7055" s="120">
        <v>43613</v>
      </c>
      <c r="Z7055" s="121">
        <v>0.60416666666666663</v>
      </c>
      <c r="AA7055" s="121">
        <v>0.70833333333333337</v>
      </c>
      <c r="AB7055" s="117" t="s">
        <v>726</v>
      </c>
      <c r="AC7055" s="119" t="s">
        <v>398</v>
      </c>
      <c r="AD7055" s="119" t="s">
        <v>398</v>
      </c>
    </row>
    <row r="7056" spans="1:30">
      <c r="A7056" s="117">
        <v>7055</v>
      </c>
      <c r="B7056" s="117" t="s">
        <v>420</v>
      </c>
      <c r="C7056" s="117" t="s">
        <v>5</v>
      </c>
      <c r="D7056" s="117" t="s">
        <v>44</v>
      </c>
      <c r="E7056" s="117">
        <v>7055</v>
      </c>
      <c r="F7056" s="117" t="s">
        <v>924</v>
      </c>
      <c r="G7056" s="117" t="s">
        <v>591</v>
      </c>
      <c r="H7056" s="118" t="s">
        <v>398</v>
      </c>
      <c r="I7056" s="118" t="s">
        <v>398</v>
      </c>
      <c r="J7056" s="117" t="s">
        <v>398</v>
      </c>
      <c r="K7056" s="117" t="s">
        <v>398</v>
      </c>
      <c r="L7056" s="117" t="s">
        <v>398</v>
      </c>
      <c r="M7056" s="117" t="s">
        <v>398</v>
      </c>
      <c r="N7056" s="117" t="s">
        <v>398</v>
      </c>
      <c r="O7056" s="117" t="s">
        <v>579</v>
      </c>
      <c r="P7056" s="117">
        <v>1</v>
      </c>
      <c r="Q7056" s="117" t="s">
        <v>398</v>
      </c>
      <c r="R7056" s="117" t="s">
        <v>398</v>
      </c>
      <c r="S7056" s="117" t="s">
        <v>398</v>
      </c>
      <c r="T7056" s="117" t="s">
        <v>398</v>
      </c>
      <c r="U7056" s="117" t="s">
        <v>398</v>
      </c>
      <c r="V7056" s="117" t="s">
        <v>398</v>
      </c>
      <c r="W7056" s="123">
        <v>170</v>
      </c>
      <c r="X7056" s="117" t="s">
        <v>907</v>
      </c>
      <c r="Y7056" s="120">
        <v>43613</v>
      </c>
      <c r="Z7056" s="121">
        <v>0.60416666666666663</v>
      </c>
      <c r="AA7056" s="121">
        <v>0.70833333333333337</v>
      </c>
      <c r="AB7056" s="117" t="s">
        <v>726</v>
      </c>
      <c r="AC7056" s="119" t="s">
        <v>398</v>
      </c>
      <c r="AD7056" s="119" t="s">
        <v>398</v>
      </c>
    </row>
    <row r="7057" spans="1:30">
      <c r="A7057" s="117">
        <v>7056</v>
      </c>
      <c r="B7057" s="117" t="s">
        <v>420</v>
      </c>
      <c r="C7057" s="117" t="s">
        <v>5</v>
      </c>
      <c r="D7057" s="117" t="s">
        <v>44</v>
      </c>
      <c r="E7057" s="117">
        <v>7056</v>
      </c>
      <c r="F7057" s="117" t="s">
        <v>924</v>
      </c>
      <c r="G7057" s="117" t="s">
        <v>591</v>
      </c>
      <c r="H7057" s="118" t="s">
        <v>398</v>
      </c>
      <c r="I7057" s="118" t="s">
        <v>398</v>
      </c>
      <c r="J7057" s="117" t="s">
        <v>398</v>
      </c>
      <c r="K7057" s="117" t="s">
        <v>398</v>
      </c>
      <c r="L7057" s="117" t="s">
        <v>398</v>
      </c>
      <c r="M7057" s="117" t="s">
        <v>398</v>
      </c>
      <c r="N7057" s="117" t="s">
        <v>398</v>
      </c>
      <c r="O7057" s="117" t="s">
        <v>579</v>
      </c>
      <c r="P7057" s="117">
        <v>1</v>
      </c>
      <c r="Q7057" s="117" t="s">
        <v>398</v>
      </c>
      <c r="R7057" s="117" t="s">
        <v>398</v>
      </c>
      <c r="S7057" s="117" t="s">
        <v>398</v>
      </c>
      <c r="T7057" s="117" t="s">
        <v>398</v>
      </c>
      <c r="U7057" s="117" t="s">
        <v>398</v>
      </c>
      <c r="V7057" s="117" t="s">
        <v>398</v>
      </c>
      <c r="W7057" s="123">
        <v>170</v>
      </c>
      <c r="X7057" s="117" t="s">
        <v>907</v>
      </c>
      <c r="Y7057" s="120">
        <v>43613</v>
      </c>
      <c r="Z7057" s="121">
        <v>0.60416666666666663</v>
      </c>
      <c r="AA7057" s="121">
        <v>0.70833333333333337</v>
      </c>
      <c r="AB7057" s="117" t="s">
        <v>726</v>
      </c>
      <c r="AC7057" s="119" t="s">
        <v>398</v>
      </c>
      <c r="AD7057" s="119" t="s">
        <v>398</v>
      </c>
    </row>
    <row r="7058" spans="1:30">
      <c r="A7058" s="117">
        <v>7057</v>
      </c>
      <c r="B7058" s="117" t="s">
        <v>420</v>
      </c>
      <c r="C7058" s="117" t="s">
        <v>5</v>
      </c>
      <c r="D7058" s="117" t="s">
        <v>44</v>
      </c>
      <c r="E7058" s="117">
        <v>7057</v>
      </c>
      <c r="F7058" s="117" t="s">
        <v>924</v>
      </c>
      <c r="G7058" s="117" t="s">
        <v>591</v>
      </c>
      <c r="H7058" s="118" t="s">
        <v>398</v>
      </c>
      <c r="I7058" s="118" t="s">
        <v>398</v>
      </c>
      <c r="J7058" s="117" t="s">
        <v>398</v>
      </c>
      <c r="K7058" s="117" t="s">
        <v>398</v>
      </c>
      <c r="L7058" s="117" t="s">
        <v>398</v>
      </c>
      <c r="M7058" s="117" t="s">
        <v>398</v>
      </c>
      <c r="N7058" s="117" t="s">
        <v>398</v>
      </c>
      <c r="O7058" s="117" t="s">
        <v>579</v>
      </c>
      <c r="P7058" s="117">
        <v>1</v>
      </c>
      <c r="Q7058" s="117" t="s">
        <v>398</v>
      </c>
      <c r="R7058" s="117" t="s">
        <v>398</v>
      </c>
      <c r="S7058" s="117" t="s">
        <v>398</v>
      </c>
      <c r="T7058" s="117" t="s">
        <v>398</v>
      </c>
      <c r="U7058" s="117" t="s">
        <v>398</v>
      </c>
      <c r="V7058" s="117" t="s">
        <v>398</v>
      </c>
      <c r="W7058" s="123">
        <v>170</v>
      </c>
      <c r="X7058" s="117" t="s">
        <v>907</v>
      </c>
      <c r="Y7058" s="120">
        <v>43613</v>
      </c>
      <c r="Z7058" s="121">
        <v>0.60416666666666663</v>
      </c>
      <c r="AA7058" s="121">
        <v>0.70833333333333337</v>
      </c>
      <c r="AB7058" s="117" t="s">
        <v>726</v>
      </c>
      <c r="AC7058" s="119" t="s">
        <v>398</v>
      </c>
      <c r="AD7058" s="119" t="s">
        <v>398</v>
      </c>
    </row>
    <row r="7059" spans="1:30">
      <c r="A7059" s="117">
        <v>7058</v>
      </c>
      <c r="B7059" s="117" t="s">
        <v>420</v>
      </c>
      <c r="C7059" s="117" t="s">
        <v>5</v>
      </c>
      <c r="D7059" s="117" t="s">
        <v>44</v>
      </c>
      <c r="E7059" s="117">
        <v>7058</v>
      </c>
      <c r="F7059" s="117" t="s">
        <v>924</v>
      </c>
      <c r="G7059" s="117" t="s">
        <v>591</v>
      </c>
      <c r="H7059" s="118" t="s">
        <v>398</v>
      </c>
      <c r="I7059" s="118" t="s">
        <v>398</v>
      </c>
      <c r="J7059" s="117" t="s">
        <v>398</v>
      </c>
      <c r="K7059" s="117" t="s">
        <v>398</v>
      </c>
      <c r="L7059" s="117" t="s">
        <v>398</v>
      </c>
      <c r="M7059" s="117" t="s">
        <v>398</v>
      </c>
      <c r="N7059" s="117" t="s">
        <v>398</v>
      </c>
      <c r="O7059" s="117" t="s">
        <v>579</v>
      </c>
      <c r="P7059" s="117">
        <v>1</v>
      </c>
      <c r="Q7059" s="117" t="s">
        <v>398</v>
      </c>
      <c r="R7059" s="117" t="s">
        <v>398</v>
      </c>
      <c r="S7059" s="117" t="s">
        <v>398</v>
      </c>
      <c r="T7059" s="117" t="s">
        <v>398</v>
      </c>
      <c r="U7059" s="117" t="s">
        <v>398</v>
      </c>
      <c r="V7059" s="117" t="s">
        <v>398</v>
      </c>
      <c r="W7059" s="123">
        <v>170</v>
      </c>
      <c r="X7059" s="117" t="s">
        <v>907</v>
      </c>
      <c r="Y7059" s="120">
        <v>43613</v>
      </c>
      <c r="Z7059" s="121">
        <v>0.60416666666666663</v>
      </c>
      <c r="AA7059" s="121">
        <v>0.70833333333333337</v>
      </c>
      <c r="AB7059" s="117" t="s">
        <v>726</v>
      </c>
      <c r="AC7059" s="119" t="s">
        <v>398</v>
      </c>
      <c r="AD7059" s="119" t="s">
        <v>398</v>
      </c>
    </row>
    <row r="7060" spans="1:30">
      <c r="A7060" s="117">
        <v>7059</v>
      </c>
      <c r="B7060" s="117" t="s">
        <v>420</v>
      </c>
      <c r="C7060" s="117" t="s">
        <v>5</v>
      </c>
      <c r="D7060" s="117" t="s">
        <v>44</v>
      </c>
      <c r="E7060" s="117">
        <v>7059</v>
      </c>
      <c r="F7060" s="117" t="s">
        <v>924</v>
      </c>
      <c r="G7060" s="117" t="s">
        <v>591</v>
      </c>
      <c r="H7060" s="118" t="s">
        <v>398</v>
      </c>
      <c r="I7060" s="118" t="s">
        <v>398</v>
      </c>
      <c r="J7060" s="117" t="s">
        <v>398</v>
      </c>
      <c r="K7060" s="117" t="s">
        <v>398</v>
      </c>
      <c r="L7060" s="117" t="s">
        <v>398</v>
      </c>
      <c r="M7060" s="117" t="s">
        <v>398</v>
      </c>
      <c r="N7060" s="117" t="s">
        <v>398</v>
      </c>
      <c r="O7060" s="117" t="s">
        <v>579</v>
      </c>
      <c r="P7060" s="117">
        <v>1</v>
      </c>
      <c r="Q7060" s="117" t="s">
        <v>398</v>
      </c>
      <c r="R7060" s="117" t="s">
        <v>398</v>
      </c>
      <c r="S7060" s="117" t="s">
        <v>398</v>
      </c>
      <c r="T7060" s="117" t="s">
        <v>398</v>
      </c>
      <c r="U7060" s="117" t="s">
        <v>398</v>
      </c>
      <c r="V7060" s="117" t="s">
        <v>398</v>
      </c>
      <c r="W7060" s="123">
        <v>170</v>
      </c>
      <c r="X7060" s="117" t="s">
        <v>907</v>
      </c>
      <c r="Y7060" s="120">
        <v>43613</v>
      </c>
      <c r="Z7060" s="121">
        <v>0.60416666666666663</v>
      </c>
      <c r="AA7060" s="121">
        <v>0.70833333333333337</v>
      </c>
      <c r="AB7060" s="117" t="s">
        <v>726</v>
      </c>
      <c r="AC7060" s="119" t="s">
        <v>398</v>
      </c>
      <c r="AD7060" s="119" t="s">
        <v>398</v>
      </c>
    </row>
    <row r="7061" spans="1:30">
      <c r="A7061" s="117">
        <v>7060</v>
      </c>
      <c r="B7061" s="117" t="s">
        <v>420</v>
      </c>
      <c r="C7061" s="117" t="s">
        <v>5</v>
      </c>
      <c r="D7061" s="117" t="s">
        <v>44</v>
      </c>
      <c r="E7061" s="117">
        <v>7060</v>
      </c>
      <c r="F7061" s="117" t="s">
        <v>924</v>
      </c>
      <c r="G7061" s="117" t="s">
        <v>591</v>
      </c>
      <c r="H7061" s="118" t="s">
        <v>398</v>
      </c>
      <c r="I7061" s="118" t="s">
        <v>398</v>
      </c>
      <c r="J7061" s="117" t="s">
        <v>398</v>
      </c>
      <c r="K7061" s="117" t="s">
        <v>398</v>
      </c>
      <c r="L7061" s="117" t="s">
        <v>398</v>
      </c>
      <c r="M7061" s="117" t="s">
        <v>398</v>
      </c>
      <c r="N7061" s="117" t="s">
        <v>398</v>
      </c>
      <c r="O7061" s="117" t="s">
        <v>579</v>
      </c>
      <c r="P7061" s="117">
        <v>1</v>
      </c>
      <c r="Q7061" s="117" t="s">
        <v>398</v>
      </c>
      <c r="R7061" s="117" t="s">
        <v>398</v>
      </c>
      <c r="S7061" s="117" t="s">
        <v>398</v>
      </c>
      <c r="T7061" s="117" t="s">
        <v>398</v>
      </c>
      <c r="U7061" s="117" t="s">
        <v>398</v>
      </c>
      <c r="V7061" s="117" t="s">
        <v>398</v>
      </c>
      <c r="W7061" s="123">
        <v>170</v>
      </c>
      <c r="X7061" s="117" t="s">
        <v>907</v>
      </c>
      <c r="Y7061" s="120">
        <v>43613</v>
      </c>
      <c r="Z7061" s="121">
        <v>0.60416666666666663</v>
      </c>
      <c r="AA7061" s="121">
        <v>0.70833333333333337</v>
      </c>
      <c r="AB7061" s="117" t="s">
        <v>726</v>
      </c>
      <c r="AC7061" s="119" t="s">
        <v>398</v>
      </c>
      <c r="AD7061" s="119" t="s">
        <v>398</v>
      </c>
    </row>
    <row r="7062" spans="1:30">
      <c r="A7062" s="117">
        <v>7061</v>
      </c>
      <c r="B7062" s="117" t="s">
        <v>420</v>
      </c>
      <c r="C7062" s="117" t="s">
        <v>5</v>
      </c>
      <c r="D7062" s="117" t="s">
        <v>44</v>
      </c>
      <c r="E7062" s="117">
        <v>7061</v>
      </c>
      <c r="F7062" s="117" t="s">
        <v>924</v>
      </c>
      <c r="G7062" s="117" t="s">
        <v>591</v>
      </c>
      <c r="H7062" s="118" t="s">
        <v>398</v>
      </c>
      <c r="I7062" s="118" t="s">
        <v>398</v>
      </c>
      <c r="J7062" s="117" t="s">
        <v>398</v>
      </c>
      <c r="K7062" s="117" t="s">
        <v>398</v>
      </c>
      <c r="L7062" s="117" t="s">
        <v>398</v>
      </c>
      <c r="M7062" s="117" t="s">
        <v>398</v>
      </c>
      <c r="N7062" s="117" t="s">
        <v>398</v>
      </c>
      <c r="O7062" s="117" t="s">
        <v>579</v>
      </c>
      <c r="P7062" s="117">
        <v>1</v>
      </c>
      <c r="Q7062" s="117" t="s">
        <v>398</v>
      </c>
      <c r="R7062" s="117" t="s">
        <v>398</v>
      </c>
      <c r="S7062" s="117" t="s">
        <v>398</v>
      </c>
      <c r="T7062" s="117" t="s">
        <v>398</v>
      </c>
      <c r="U7062" s="117" t="s">
        <v>398</v>
      </c>
      <c r="V7062" s="117" t="s">
        <v>398</v>
      </c>
      <c r="W7062" s="123">
        <v>170</v>
      </c>
      <c r="X7062" s="117" t="s">
        <v>907</v>
      </c>
      <c r="Y7062" s="120">
        <v>43613</v>
      </c>
      <c r="Z7062" s="121">
        <v>0.60416666666666663</v>
      </c>
      <c r="AA7062" s="121">
        <v>0.70833333333333337</v>
      </c>
      <c r="AB7062" s="117" t="s">
        <v>726</v>
      </c>
      <c r="AC7062" s="119" t="s">
        <v>398</v>
      </c>
      <c r="AD7062" s="119" t="s">
        <v>398</v>
      </c>
    </row>
    <row r="7063" spans="1:30">
      <c r="A7063" s="117">
        <v>7062</v>
      </c>
      <c r="B7063" s="117" t="s">
        <v>420</v>
      </c>
      <c r="C7063" s="117" t="s">
        <v>5</v>
      </c>
      <c r="D7063" s="117" t="s">
        <v>44</v>
      </c>
      <c r="E7063" s="117">
        <v>7062</v>
      </c>
      <c r="F7063" s="117" t="s">
        <v>924</v>
      </c>
      <c r="G7063" s="117" t="s">
        <v>591</v>
      </c>
      <c r="H7063" s="118" t="s">
        <v>398</v>
      </c>
      <c r="I7063" s="118" t="s">
        <v>398</v>
      </c>
      <c r="J7063" s="117" t="s">
        <v>398</v>
      </c>
      <c r="K7063" s="117" t="s">
        <v>398</v>
      </c>
      <c r="L7063" s="117" t="s">
        <v>398</v>
      </c>
      <c r="M7063" s="117" t="s">
        <v>398</v>
      </c>
      <c r="N7063" s="117" t="s">
        <v>398</v>
      </c>
      <c r="O7063" s="117" t="s">
        <v>579</v>
      </c>
      <c r="P7063" s="117">
        <v>1</v>
      </c>
      <c r="Q7063" s="117" t="s">
        <v>398</v>
      </c>
      <c r="R7063" s="117" t="s">
        <v>398</v>
      </c>
      <c r="S7063" s="117" t="s">
        <v>398</v>
      </c>
      <c r="T7063" s="117" t="s">
        <v>398</v>
      </c>
      <c r="U7063" s="117" t="s">
        <v>398</v>
      </c>
      <c r="V7063" s="117" t="s">
        <v>398</v>
      </c>
      <c r="W7063" s="123">
        <v>170</v>
      </c>
      <c r="X7063" s="117" t="s">
        <v>907</v>
      </c>
      <c r="Y7063" s="120">
        <v>43613</v>
      </c>
      <c r="Z7063" s="121">
        <v>0.60416666666666663</v>
      </c>
      <c r="AA7063" s="121">
        <v>0.70833333333333337</v>
      </c>
      <c r="AB7063" s="117" t="s">
        <v>726</v>
      </c>
      <c r="AC7063" s="119" t="s">
        <v>398</v>
      </c>
      <c r="AD7063" s="119" t="s">
        <v>398</v>
      </c>
    </row>
    <row r="7064" spans="1:30">
      <c r="A7064" s="117">
        <v>7063</v>
      </c>
      <c r="B7064" s="117" t="s">
        <v>420</v>
      </c>
      <c r="C7064" s="117" t="s">
        <v>5</v>
      </c>
      <c r="D7064" s="117" t="s">
        <v>44</v>
      </c>
      <c r="E7064" s="117">
        <v>7063</v>
      </c>
      <c r="F7064" s="117" t="s">
        <v>924</v>
      </c>
      <c r="G7064" s="117" t="s">
        <v>591</v>
      </c>
      <c r="H7064" s="118" t="s">
        <v>398</v>
      </c>
      <c r="I7064" s="118" t="s">
        <v>398</v>
      </c>
      <c r="J7064" s="117" t="s">
        <v>398</v>
      </c>
      <c r="K7064" s="117" t="s">
        <v>398</v>
      </c>
      <c r="L7064" s="117" t="s">
        <v>398</v>
      </c>
      <c r="M7064" s="117" t="s">
        <v>398</v>
      </c>
      <c r="N7064" s="117" t="s">
        <v>398</v>
      </c>
      <c r="O7064" s="117" t="s">
        <v>579</v>
      </c>
      <c r="P7064" s="117">
        <v>1</v>
      </c>
      <c r="Q7064" s="117" t="s">
        <v>398</v>
      </c>
      <c r="R7064" s="117" t="s">
        <v>398</v>
      </c>
      <c r="S7064" s="117" t="s">
        <v>398</v>
      </c>
      <c r="T7064" s="117" t="s">
        <v>398</v>
      </c>
      <c r="U7064" s="117" t="s">
        <v>398</v>
      </c>
      <c r="V7064" s="117" t="s">
        <v>398</v>
      </c>
      <c r="W7064" s="123">
        <v>170</v>
      </c>
      <c r="X7064" s="117" t="s">
        <v>907</v>
      </c>
      <c r="Y7064" s="120">
        <v>43613</v>
      </c>
      <c r="Z7064" s="121">
        <v>0.60416666666666663</v>
      </c>
      <c r="AA7064" s="121">
        <v>0.70833333333333337</v>
      </c>
      <c r="AB7064" s="117" t="s">
        <v>726</v>
      </c>
      <c r="AC7064" s="119" t="s">
        <v>398</v>
      </c>
      <c r="AD7064" s="119" t="s">
        <v>398</v>
      </c>
    </row>
    <row r="7065" spans="1:30">
      <c r="A7065" s="117">
        <v>7064</v>
      </c>
      <c r="B7065" s="117" t="s">
        <v>420</v>
      </c>
      <c r="C7065" s="117" t="s">
        <v>5</v>
      </c>
      <c r="D7065" s="117" t="s">
        <v>44</v>
      </c>
      <c r="E7065" s="117">
        <v>7064</v>
      </c>
      <c r="F7065" s="117" t="s">
        <v>924</v>
      </c>
      <c r="G7065" s="117" t="s">
        <v>591</v>
      </c>
      <c r="H7065" s="118" t="s">
        <v>398</v>
      </c>
      <c r="I7065" s="118" t="s">
        <v>398</v>
      </c>
      <c r="J7065" s="117" t="s">
        <v>398</v>
      </c>
      <c r="K7065" s="117" t="s">
        <v>398</v>
      </c>
      <c r="L7065" s="117" t="s">
        <v>398</v>
      </c>
      <c r="M7065" s="117" t="s">
        <v>398</v>
      </c>
      <c r="N7065" s="117" t="s">
        <v>398</v>
      </c>
      <c r="O7065" s="117" t="s">
        <v>579</v>
      </c>
      <c r="P7065" s="117">
        <v>1</v>
      </c>
      <c r="Q7065" s="117" t="s">
        <v>398</v>
      </c>
      <c r="R7065" s="117" t="s">
        <v>398</v>
      </c>
      <c r="S7065" s="117" t="s">
        <v>398</v>
      </c>
      <c r="T7065" s="117" t="s">
        <v>398</v>
      </c>
      <c r="U7065" s="117" t="s">
        <v>398</v>
      </c>
      <c r="V7065" s="117" t="s">
        <v>398</v>
      </c>
      <c r="W7065" s="123">
        <v>170</v>
      </c>
      <c r="X7065" s="117" t="s">
        <v>907</v>
      </c>
      <c r="Y7065" s="120">
        <v>43613</v>
      </c>
      <c r="Z7065" s="121">
        <v>0.60416666666666663</v>
      </c>
      <c r="AA7065" s="121">
        <v>0.70833333333333337</v>
      </c>
      <c r="AB7065" s="117" t="s">
        <v>726</v>
      </c>
      <c r="AC7065" s="119" t="s">
        <v>398</v>
      </c>
      <c r="AD7065" s="119" t="s">
        <v>398</v>
      </c>
    </row>
    <row r="7066" spans="1:30">
      <c r="A7066" s="117">
        <v>7065</v>
      </c>
      <c r="B7066" s="117" t="s">
        <v>420</v>
      </c>
      <c r="C7066" s="117" t="s">
        <v>5</v>
      </c>
      <c r="D7066" s="117" t="s">
        <v>44</v>
      </c>
      <c r="E7066" s="117">
        <v>7065</v>
      </c>
      <c r="F7066" s="117" t="s">
        <v>924</v>
      </c>
      <c r="G7066" s="117" t="s">
        <v>591</v>
      </c>
      <c r="H7066" s="118" t="s">
        <v>398</v>
      </c>
      <c r="I7066" s="118" t="s">
        <v>398</v>
      </c>
      <c r="J7066" s="117" t="s">
        <v>398</v>
      </c>
      <c r="K7066" s="117" t="s">
        <v>398</v>
      </c>
      <c r="L7066" s="117" t="s">
        <v>398</v>
      </c>
      <c r="M7066" s="117" t="s">
        <v>398</v>
      </c>
      <c r="N7066" s="117" t="s">
        <v>398</v>
      </c>
      <c r="O7066" s="117" t="s">
        <v>579</v>
      </c>
      <c r="P7066" s="117">
        <v>1</v>
      </c>
      <c r="Q7066" s="117" t="s">
        <v>398</v>
      </c>
      <c r="R7066" s="117" t="s">
        <v>398</v>
      </c>
      <c r="S7066" s="117" t="s">
        <v>398</v>
      </c>
      <c r="T7066" s="117" t="s">
        <v>398</v>
      </c>
      <c r="U7066" s="117" t="s">
        <v>398</v>
      </c>
      <c r="V7066" s="117" t="s">
        <v>398</v>
      </c>
      <c r="W7066" s="123">
        <v>170</v>
      </c>
      <c r="X7066" s="117" t="s">
        <v>907</v>
      </c>
      <c r="Y7066" s="120">
        <v>43613</v>
      </c>
      <c r="Z7066" s="121">
        <v>0.60416666666666663</v>
      </c>
      <c r="AA7066" s="121">
        <v>0.70833333333333337</v>
      </c>
      <c r="AB7066" s="117" t="s">
        <v>726</v>
      </c>
      <c r="AC7066" s="119" t="s">
        <v>398</v>
      </c>
      <c r="AD7066" s="119" t="s">
        <v>398</v>
      </c>
    </row>
    <row r="7067" spans="1:30">
      <c r="A7067" s="117">
        <v>7066</v>
      </c>
      <c r="B7067" s="117" t="s">
        <v>420</v>
      </c>
      <c r="C7067" s="117" t="s">
        <v>5</v>
      </c>
      <c r="D7067" s="117" t="s">
        <v>44</v>
      </c>
      <c r="E7067" s="117">
        <v>7066</v>
      </c>
      <c r="F7067" s="117" t="s">
        <v>924</v>
      </c>
      <c r="G7067" s="117" t="s">
        <v>591</v>
      </c>
      <c r="H7067" s="118" t="s">
        <v>398</v>
      </c>
      <c r="I7067" s="118" t="s">
        <v>398</v>
      </c>
      <c r="J7067" s="117" t="s">
        <v>398</v>
      </c>
      <c r="K7067" s="117" t="s">
        <v>398</v>
      </c>
      <c r="L7067" s="117" t="s">
        <v>398</v>
      </c>
      <c r="M7067" s="117" t="s">
        <v>398</v>
      </c>
      <c r="N7067" s="117" t="s">
        <v>398</v>
      </c>
      <c r="O7067" s="117" t="s">
        <v>579</v>
      </c>
      <c r="P7067" s="117">
        <v>1</v>
      </c>
      <c r="Q7067" s="117" t="s">
        <v>398</v>
      </c>
      <c r="R7067" s="117" t="s">
        <v>398</v>
      </c>
      <c r="S7067" s="117" t="s">
        <v>398</v>
      </c>
      <c r="T7067" s="117" t="s">
        <v>398</v>
      </c>
      <c r="U7067" s="117" t="s">
        <v>398</v>
      </c>
      <c r="V7067" s="117" t="s">
        <v>398</v>
      </c>
      <c r="W7067" s="123">
        <v>170</v>
      </c>
      <c r="X7067" s="117" t="s">
        <v>907</v>
      </c>
      <c r="Y7067" s="120">
        <v>43613</v>
      </c>
      <c r="Z7067" s="121">
        <v>0.60416666666666663</v>
      </c>
      <c r="AA7067" s="121">
        <v>0.70833333333333337</v>
      </c>
      <c r="AB7067" s="117" t="s">
        <v>726</v>
      </c>
      <c r="AC7067" s="119" t="s">
        <v>398</v>
      </c>
      <c r="AD7067" s="119" t="s">
        <v>398</v>
      </c>
    </row>
    <row r="7068" spans="1:30">
      <c r="A7068" s="117">
        <v>7067</v>
      </c>
      <c r="B7068" s="117" t="s">
        <v>420</v>
      </c>
      <c r="C7068" s="117" t="s">
        <v>5</v>
      </c>
      <c r="D7068" s="117" t="s">
        <v>44</v>
      </c>
      <c r="E7068" s="117">
        <v>7067</v>
      </c>
      <c r="F7068" s="117" t="s">
        <v>924</v>
      </c>
      <c r="G7068" s="117" t="s">
        <v>591</v>
      </c>
      <c r="H7068" s="118" t="s">
        <v>398</v>
      </c>
      <c r="I7068" s="118" t="s">
        <v>398</v>
      </c>
      <c r="J7068" s="117" t="s">
        <v>398</v>
      </c>
      <c r="K7068" s="117" t="s">
        <v>398</v>
      </c>
      <c r="L7068" s="117" t="s">
        <v>398</v>
      </c>
      <c r="M7068" s="117" t="s">
        <v>398</v>
      </c>
      <c r="N7068" s="117" t="s">
        <v>398</v>
      </c>
      <c r="O7068" s="117" t="s">
        <v>579</v>
      </c>
      <c r="P7068" s="117">
        <v>1</v>
      </c>
      <c r="Q7068" s="117" t="s">
        <v>398</v>
      </c>
      <c r="R7068" s="117" t="s">
        <v>398</v>
      </c>
      <c r="S7068" s="117" t="s">
        <v>398</v>
      </c>
      <c r="T7068" s="117" t="s">
        <v>398</v>
      </c>
      <c r="U7068" s="117" t="s">
        <v>398</v>
      </c>
      <c r="V7068" s="117" t="s">
        <v>398</v>
      </c>
      <c r="W7068" s="123">
        <v>170</v>
      </c>
      <c r="X7068" s="117" t="s">
        <v>907</v>
      </c>
      <c r="Y7068" s="120">
        <v>43613</v>
      </c>
      <c r="Z7068" s="121">
        <v>0.60416666666666663</v>
      </c>
      <c r="AA7068" s="121">
        <v>0.70833333333333337</v>
      </c>
      <c r="AB7068" s="117" t="s">
        <v>726</v>
      </c>
      <c r="AC7068" s="119" t="s">
        <v>398</v>
      </c>
      <c r="AD7068" s="119" t="s">
        <v>398</v>
      </c>
    </row>
    <row r="7069" spans="1:30">
      <c r="A7069" s="117">
        <v>7068</v>
      </c>
      <c r="B7069" s="117" t="s">
        <v>498</v>
      </c>
      <c r="C7069" s="117" t="s">
        <v>52</v>
      </c>
      <c r="D7069" s="117" t="s">
        <v>595</v>
      </c>
      <c r="E7069" s="117">
        <v>1</v>
      </c>
      <c r="F7069" s="196" t="s">
        <v>920</v>
      </c>
      <c r="G7069" s="117" t="s">
        <v>579</v>
      </c>
      <c r="H7069" s="117" t="s">
        <v>584</v>
      </c>
      <c r="I7069" s="117" t="s">
        <v>832</v>
      </c>
      <c r="J7069" s="117" t="s">
        <v>398</v>
      </c>
      <c r="K7069" s="117">
        <v>9.577</v>
      </c>
      <c r="L7069" s="117">
        <v>7.202</v>
      </c>
      <c r="M7069" s="117" t="s">
        <v>398</v>
      </c>
      <c r="N7069" s="117" t="s">
        <v>631</v>
      </c>
      <c r="O7069" s="117" t="s">
        <v>686</v>
      </c>
      <c r="P7069" s="117">
        <v>2</v>
      </c>
      <c r="Q7069" s="117" t="s">
        <v>398</v>
      </c>
      <c r="R7069" s="117" t="s">
        <v>398</v>
      </c>
      <c r="S7069" s="117" t="s">
        <v>398</v>
      </c>
      <c r="T7069" s="117" t="s">
        <v>398</v>
      </c>
      <c r="U7069" s="117" t="s">
        <v>398</v>
      </c>
      <c r="V7069" s="117" t="s">
        <v>398</v>
      </c>
      <c r="W7069" s="129">
        <v>171</v>
      </c>
      <c r="X7069" s="117" t="s">
        <v>915</v>
      </c>
      <c r="Y7069" s="117" t="s">
        <v>398</v>
      </c>
      <c r="Z7069" s="117" t="s">
        <v>398</v>
      </c>
      <c r="AA7069" s="117" t="s">
        <v>398</v>
      </c>
      <c r="AB7069" s="117" t="s">
        <v>582</v>
      </c>
      <c r="AC7069" s="123" t="e">
        <f>MAX(6.068*(#REF!^1.5)+0.09,0)</f>
        <v>#REF!</v>
      </c>
      <c r="AD7069" s="117" t="s">
        <v>833</v>
      </c>
    </row>
    <row r="7070" spans="1:30">
      <c r="A7070" s="117">
        <v>7069</v>
      </c>
      <c r="B7070" s="117" t="s">
        <v>498</v>
      </c>
      <c r="C7070" s="117" t="s">
        <v>52</v>
      </c>
      <c r="D7070" s="117" t="s">
        <v>595</v>
      </c>
      <c r="E7070" s="117">
        <v>2</v>
      </c>
      <c r="F7070" s="196" t="s">
        <v>920</v>
      </c>
      <c r="G7070" s="117" t="s">
        <v>579</v>
      </c>
      <c r="H7070" s="117" t="s">
        <v>584</v>
      </c>
      <c r="I7070" s="117" t="s">
        <v>832</v>
      </c>
      <c r="J7070" s="117" t="s">
        <v>398</v>
      </c>
      <c r="K7070" s="117">
        <v>8.6489999999999991</v>
      </c>
      <c r="L7070" s="117">
        <v>8.6319999999999997</v>
      </c>
      <c r="M7070" s="117" t="s">
        <v>398</v>
      </c>
      <c r="N7070" s="117" t="s">
        <v>631</v>
      </c>
      <c r="O7070" s="117" t="s">
        <v>686</v>
      </c>
      <c r="P7070" s="117">
        <v>2</v>
      </c>
      <c r="Q7070" s="117" t="s">
        <v>398</v>
      </c>
      <c r="R7070" s="117" t="s">
        <v>398</v>
      </c>
      <c r="S7070" s="117" t="s">
        <v>398</v>
      </c>
      <c r="T7070" s="117" t="s">
        <v>398</v>
      </c>
      <c r="U7070" s="117" t="s">
        <v>398</v>
      </c>
      <c r="V7070" s="117" t="s">
        <v>398</v>
      </c>
      <c r="W7070" s="129">
        <v>171</v>
      </c>
      <c r="X7070" s="117" t="s">
        <v>915</v>
      </c>
      <c r="Y7070" s="117" t="s">
        <v>398</v>
      </c>
      <c r="Z7070" s="117" t="s">
        <v>398</v>
      </c>
      <c r="AA7070" s="117" t="s">
        <v>398</v>
      </c>
      <c r="AB7070" s="117" t="s">
        <v>582</v>
      </c>
      <c r="AC7070" s="123" t="e">
        <f>MAX(12.33*#REF!^0.5-2.216,0)</f>
        <v>#REF!</v>
      </c>
      <c r="AD7070" s="117" t="s">
        <v>834</v>
      </c>
    </row>
    <row r="7071" spans="1:30">
      <c r="A7071" s="117">
        <v>7070</v>
      </c>
      <c r="B7071" s="117" t="s">
        <v>499</v>
      </c>
      <c r="C7071" s="117" t="s">
        <v>52</v>
      </c>
      <c r="D7071" s="117" t="s">
        <v>595</v>
      </c>
      <c r="E7071" s="117">
        <v>3</v>
      </c>
      <c r="F7071" s="196" t="s">
        <v>920</v>
      </c>
      <c r="G7071" s="117" t="s">
        <v>591</v>
      </c>
      <c r="H7071" s="117" t="s">
        <v>579</v>
      </c>
      <c r="I7071" s="117" t="s">
        <v>756</v>
      </c>
      <c r="J7071" s="117" t="s">
        <v>398</v>
      </c>
      <c r="K7071" s="117">
        <v>9.89</v>
      </c>
      <c r="L7071" s="117">
        <v>6.8</v>
      </c>
      <c r="M7071" s="117" t="s">
        <v>398</v>
      </c>
      <c r="N7071" s="117" t="s">
        <v>627</v>
      </c>
      <c r="O7071" s="117" t="s">
        <v>579</v>
      </c>
      <c r="P7071" s="117">
        <v>1</v>
      </c>
      <c r="Q7071" s="117" t="s">
        <v>398</v>
      </c>
      <c r="R7071" s="117" t="s">
        <v>398</v>
      </c>
      <c r="S7071" s="117" t="s">
        <v>398</v>
      </c>
      <c r="T7071" s="117" t="s">
        <v>398</v>
      </c>
      <c r="U7071" s="117" t="s">
        <v>398</v>
      </c>
      <c r="V7071" s="117" t="s">
        <v>398</v>
      </c>
      <c r="W7071" s="129">
        <v>172</v>
      </c>
      <c r="X7071" s="117" t="s">
        <v>915</v>
      </c>
      <c r="Y7071" s="117" t="s">
        <v>398</v>
      </c>
      <c r="Z7071" s="117" t="s">
        <v>398</v>
      </c>
      <c r="AA7071" s="117" t="s">
        <v>398</v>
      </c>
      <c r="AB7071" s="117" t="s">
        <v>582</v>
      </c>
      <c r="AC7071" s="123" t="e">
        <f>MAX(0.0577*#REF!+0.00004,0)</f>
        <v>#REF!</v>
      </c>
      <c r="AD7071" s="117" t="s">
        <v>685</v>
      </c>
    </row>
    <row r="7072" spans="1:30">
      <c r="A7072" s="117">
        <v>7071</v>
      </c>
      <c r="B7072" s="117" t="s">
        <v>500</v>
      </c>
      <c r="C7072" s="117" t="s">
        <v>52</v>
      </c>
      <c r="D7072" s="117" t="s">
        <v>595</v>
      </c>
      <c r="E7072" s="117">
        <v>4</v>
      </c>
      <c r="F7072" s="196" t="s">
        <v>917</v>
      </c>
      <c r="G7072" s="117" t="s">
        <v>591</v>
      </c>
      <c r="H7072" s="117" t="s">
        <v>579</v>
      </c>
      <c r="I7072" s="117" t="s">
        <v>756</v>
      </c>
      <c r="J7072" s="117" t="s">
        <v>398</v>
      </c>
      <c r="K7072" s="117">
        <v>11.403</v>
      </c>
      <c r="L7072" s="117">
        <v>10.327</v>
      </c>
      <c r="M7072" s="117" t="s">
        <v>398</v>
      </c>
      <c r="N7072" s="117" t="s">
        <v>585</v>
      </c>
      <c r="O7072" s="117" t="s">
        <v>579</v>
      </c>
      <c r="P7072" s="117">
        <v>1</v>
      </c>
      <c r="Q7072" s="117" t="s">
        <v>398</v>
      </c>
      <c r="R7072" s="117" t="s">
        <v>398</v>
      </c>
      <c r="S7072" s="117" t="s">
        <v>398</v>
      </c>
      <c r="T7072" s="117" t="s">
        <v>398</v>
      </c>
      <c r="U7072" s="117" t="s">
        <v>398</v>
      </c>
      <c r="V7072" s="117" t="s">
        <v>398</v>
      </c>
      <c r="W7072" s="129">
        <v>173</v>
      </c>
      <c r="X7072" s="117" t="s">
        <v>915</v>
      </c>
      <c r="Y7072" s="117" t="s">
        <v>398</v>
      </c>
      <c r="Z7072" s="117" t="s">
        <v>398</v>
      </c>
      <c r="AA7072" s="117" t="s">
        <v>398</v>
      </c>
      <c r="AB7072" s="117" t="s">
        <v>582</v>
      </c>
      <c r="AC7072" s="123" t="e">
        <f>MAX(0.0577*#REF!+0.00004,0)</f>
        <v>#REF!</v>
      </c>
      <c r="AD7072" s="132" t="s">
        <v>398</v>
      </c>
    </row>
    <row r="7073" spans="1:30">
      <c r="A7073" s="117">
        <v>7072</v>
      </c>
      <c r="B7073" s="117" t="s">
        <v>500</v>
      </c>
      <c r="C7073" s="117" t="s">
        <v>52</v>
      </c>
      <c r="D7073" s="117" t="s">
        <v>595</v>
      </c>
      <c r="E7073" s="117">
        <v>5</v>
      </c>
      <c r="F7073" s="196" t="s">
        <v>917</v>
      </c>
      <c r="G7073" s="117" t="s">
        <v>591</v>
      </c>
      <c r="H7073" s="117" t="s">
        <v>579</v>
      </c>
      <c r="I7073" s="117" t="s">
        <v>756</v>
      </c>
      <c r="J7073" s="117" t="s">
        <v>398</v>
      </c>
      <c r="K7073" s="117">
        <v>14.595000000000001</v>
      </c>
      <c r="L7073" s="117">
        <v>9.1549999999999994</v>
      </c>
      <c r="M7073" s="117" t="s">
        <v>398</v>
      </c>
      <c r="N7073" s="117" t="s">
        <v>585</v>
      </c>
      <c r="O7073" s="117" t="s">
        <v>579</v>
      </c>
      <c r="P7073" s="117">
        <v>2</v>
      </c>
      <c r="Q7073" s="117" t="s">
        <v>398</v>
      </c>
      <c r="R7073" s="117" t="s">
        <v>398</v>
      </c>
      <c r="S7073" s="117" t="s">
        <v>398</v>
      </c>
      <c r="T7073" s="117" t="s">
        <v>398</v>
      </c>
      <c r="U7073" s="117" t="s">
        <v>398</v>
      </c>
      <c r="V7073" s="117" t="s">
        <v>398</v>
      </c>
      <c r="W7073" s="129">
        <v>174</v>
      </c>
      <c r="X7073" s="117" t="s">
        <v>915</v>
      </c>
      <c r="Y7073" s="117" t="s">
        <v>398</v>
      </c>
      <c r="Z7073" s="117" t="s">
        <v>398</v>
      </c>
      <c r="AA7073" s="117" t="s">
        <v>398</v>
      </c>
      <c r="AB7073" s="117" t="s">
        <v>582</v>
      </c>
      <c r="AC7073" s="123" t="e">
        <f>MAX(0.0577*#REF!+0.00004,0)</f>
        <v>#REF!</v>
      </c>
      <c r="AD7073" s="132" t="s">
        <v>398</v>
      </c>
    </row>
    <row r="7074" spans="1:30">
      <c r="A7074" s="117">
        <v>7073</v>
      </c>
      <c r="B7074" s="117" t="s">
        <v>500</v>
      </c>
      <c r="C7074" s="117" t="s">
        <v>52</v>
      </c>
      <c r="D7074" s="117" t="s">
        <v>595</v>
      </c>
      <c r="E7074" s="117">
        <v>6</v>
      </c>
      <c r="F7074" s="196" t="s">
        <v>920</v>
      </c>
      <c r="G7074" s="117" t="s">
        <v>591</v>
      </c>
      <c r="H7074" s="117" t="s">
        <v>597</v>
      </c>
      <c r="I7074" s="117" t="s">
        <v>945</v>
      </c>
      <c r="J7074" s="117" t="s">
        <v>398</v>
      </c>
      <c r="K7074" s="117">
        <v>6.88</v>
      </c>
      <c r="L7074" s="117">
        <v>5.0490000000000004</v>
      </c>
      <c r="M7074" s="117" t="s">
        <v>398</v>
      </c>
      <c r="N7074" s="117" t="s">
        <v>585</v>
      </c>
      <c r="O7074" s="117" t="s">
        <v>579</v>
      </c>
      <c r="P7074" s="124">
        <v>1</v>
      </c>
      <c r="Q7074" s="117" t="s">
        <v>398</v>
      </c>
      <c r="R7074" s="117" t="s">
        <v>398</v>
      </c>
      <c r="S7074" s="117" t="s">
        <v>398</v>
      </c>
      <c r="T7074" s="117" t="s">
        <v>398</v>
      </c>
      <c r="U7074" s="117" t="s">
        <v>398</v>
      </c>
      <c r="V7074" s="117" t="s">
        <v>398</v>
      </c>
      <c r="W7074" s="129">
        <v>175</v>
      </c>
      <c r="X7074" s="117" t="s">
        <v>915</v>
      </c>
      <c r="Y7074" s="117" t="s">
        <v>398</v>
      </c>
      <c r="Z7074" s="117" t="s">
        <v>398</v>
      </c>
      <c r="AA7074" s="117" t="s">
        <v>398</v>
      </c>
      <c r="AB7074" s="117" t="s">
        <v>582</v>
      </c>
      <c r="AC7074" s="123" t="e">
        <f>MAX(6.068*(#REF!^1.5)+0.09,0)</f>
        <v>#REF!</v>
      </c>
      <c r="AD7074" s="123" t="s">
        <v>1126</v>
      </c>
    </row>
    <row r="7075" spans="1:30">
      <c r="A7075" s="117">
        <v>7074</v>
      </c>
      <c r="B7075" s="117" t="s">
        <v>500</v>
      </c>
      <c r="C7075" s="117" t="s">
        <v>52</v>
      </c>
      <c r="D7075" s="117" t="s">
        <v>595</v>
      </c>
      <c r="E7075" s="117">
        <v>7</v>
      </c>
      <c r="F7075" s="196" t="s">
        <v>920</v>
      </c>
      <c r="G7075" s="117" t="s">
        <v>591</v>
      </c>
      <c r="H7075" s="117" t="s">
        <v>597</v>
      </c>
      <c r="I7075" s="117" t="s">
        <v>945</v>
      </c>
      <c r="J7075" s="117" t="s">
        <v>398</v>
      </c>
      <c r="K7075" s="117">
        <v>8.5310000000000006</v>
      </c>
      <c r="L7075" s="117">
        <v>5.2930000000000001</v>
      </c>
      <c r="M7075" s="117" t="s">
        <v>398</v>
      </c>
      <c r="N7075" s="117" t="s">
        <v>585</v>
      </c>
      <c r="O7075" s="117" t="s">
        <v>579</v>
      </c>
      <c r="P7075" s="117">
        <v>1</v>
      </c>
      <c r="Q7075" s="117" t="s">
        <v>398</v>
      </c>
      <c r="R7075" s="117" t="s">
        <v>398</v>
      </c>
      <c r="S7075" s="117" t="s">
        <v>398</v>
      </c>
      <c r="T7075" s="117" t="s">
        <v>398</v>
      </c>
      <c r="U7075" s="117" t="s">
        <v>398</v>
      </c>
      <c r="V7075" s="117" t="s">
        <v>398</v>
      </c>
      <c r="W7075" s="129">
        <v>176</v>
      </c>
      <c r="X7075" s="117" t="s">
        <v>915</v>
      </c>
      <c r="Y7075" s="117" t="s">
        <v>398</v>
      </c>
      <c r="Z7075" s="117" t="s">
        <v>398</v>
      </c>
      <c r="AA7075" s="117" t="s">
        <v>398</v>
      </c>
      <c r="AB7075" s="117" t="s">
        <v>582</v>
      </c>
      <c r="AC7075" s="123" t="e">
        <f>MAX(6.068*(#REF!^1.5)+0.09,0)</f>
        <v>#REF!</v>
      </c>
      <c r="AD7075" s="132" t="s">
        <v>398</v>
      </c>
    </row>
    <row r="7076" spans="1:30">
      <c r="A7076" s="117">
        <v>7075</v>
      </c>
      <c r="B7076" s="117" t="s">
        <v>500</v>
      </c>
      <c r="C7076" s="117" t="s">
        <v>52</v>
      </c>
      <c r="D7076" s="117" t="s">
        <v>595</v>
      </c>
      <c r="E7076" s="117">
        <v>8</v>
      </c>
      <c r="F7076" s="196" t="s">
        <v>917</v>
      </c>
      <c r="G7076" s="117" t="s">
        <v>591</v>
      </c>
      <c r="H7076" s="117" t="s">
        <v>597</v>
      </c>
      <c r="I7076" s="117" t="s">
        <v>945</v>
      </c>
      <c r="J7076" s="117" t="s">
        <v>398</v>
      </c>
      <c r="K7076" s="117">
        <v>18.873999999999999</v>
      </c>
      <c r="L7076" s="117">
        <v>14.64</v>
      </c>
      <c r="M7076" s="117" t="s">
        <v>398</v>
      </c>
      <c r="N7076" s="117" t="s">
        <v>585</v>
      </c>
      <c r="O7076" s="117" t="s">
        <v>579</v>
      </c>
      <c r="P7076" s="117">
        <v>1</v>
      </c>
      <c r="Q7076" s="117" t="s">
        <v>398</v>
      </c>
      <c r="R7076" s="117" t="s">
        <v>398</v>
      </c>
      <c r="S7076" s="117" t="s">
        <v>398</v>
      </c>
      <c r="T7076" s="117" t="s">
        <v>398</v>
      </c>
      <c r="U7076" s="117" t="s">
        <v>398</v>
      </c>
      <c r="V7076" s="117" t="s">
        <v>398</v>
      </c>
      <c r="W7076" s="129">
        <v>177</v>
      </c>
      <c r="X7076" s="117" t="s">
        <v>915</v>
      </c>
      <c r="Y7076" s="117" t="s">
        <v>398</v>
      </c>
      <c r="Z7076" s="117" t="s">
        <v>398</v>
      </c>
      <c r="AA7076" s="117" t="s">
        <v>398</v>
      </c>
      <c r="AB7076" s="117" t="s">
        <v>582</v>
      </c>
      <c r="AC7076" s="123" t="e">
        <f>MAX(6.068*(#REF!^1.5)+0.09,0)</f>
        <v>#REF!</v>
      </c>
      <c r="AD7076" s="117" t="s">
        <v>835</v>
      </c>
    </row>
    <row r="7077" spans="1:30">
      <c r="A7077" s="117">
        <v>7076</v>
      </c>
      <c r="B7077" s="117" t="s">
        <v>500</v>
      </c>
      <c r="C7077" s="117" t="s">
        <v>52</v>
      </c>
      <c r="D7077" s="117" t="s">
        <v>595</v>
      </c>
      <c r="E7077" s="117">
        <v>9</v>
      </c>
      <c r="F7077" s="196" t="s">
        <v>917</v>
      </c>
      <c r="G7077" s="117" t="s">
        <v>591</v>
      </c>
      <c r="H7077" s="117" t="s">
        <v>579</v>
      </c>
      <c r="I7077" s="117" t="s">
        <v>756</v>
      </c>
      <c r="J7077" s="117" t="s">
        <v>398</v>
      </c>
      <c r="K7077" s="117">
        <v>16.501000000000001</v>
      </c>
      <c r="L7077" s="117">
        <v>14.217000000000001</v>
      </c>
      <c r="M7077" s="117" t="s">
        <v>398</v>
      </c>
      <c r="N7077" s="123" t="s">
        <v>592</v>
      </c>
      <c r="O7077" s="117" t="s">
        <v>579</v>
      </c>
      <c r="P7077" s="117">
        <v>1</v>
      </c>
      <c r="Q7077" s="117" t="s">
        <v>398</v>
      </c>
      <c r="R7077" s="117" t="s">
        <v>398</v>
      </c>
      <c r="S7077" s="117" t="s">
        <v>398</v>
      </c>
      <c r="T7077" s="117" t="s">
        <v>398</v>
      </c>
      <c r="U7077" s="117" t="s">
        <v>398</v>
      </c>
      <c r="V7077" s="117" t="s">
        <v>398</v>
      </c>
      <c r="W7077" s="129">
        <v>178</v>
      </c>
      <c r="X7077" s="117" t="s">
        <v>915</v>
      </c>
      <c r="Y7077" s="117" t="s">
        <v>398</v>
      </c>
      <c r="Z7077" s="117" t="s">
        <v>398</v>
      </c>
      <c r="AA7077" s="117" t="s">
        <v>398</v>
      </c>
      <c r="AB7077" s="117" t="s">
        <v>582</v>
      </c>
      <c r="AC7077" s="123" t="e">
        <f>MAX(0.0577*#REF!+0.00004,0)</f>
        <v>#REF!</v>
      </c>
      <c r="AD7077" s="132" t="s">
        <v>398</v>
      </c>
    </row>
    <row r="7078" spans="1:30">
      <c r="A7078" s="117">
        <v>7077</v>
      </c>
      <c r="B7078" s="117" t="s">
        <v>500</v>
      </c>
      <c r="C7078" s="117" t="s">
        <v>52</v>
      </c>
      <c r="D7078" s="117" t="s">
        <v>595</v>
      </c>
      <c r="E7078" s="117">
        <v>10</v>
      </c>
      <c r="F7078" s="196" t="s">
        <v>920</v>
      </c>
      <c r="G7078" s="117" t="s">
        <v>591</v>
      </c>
      <c r="H7078" s="117" t="s">
        <v>597</v>
      </c>
      <c r="I7078" s="117" t="s">
        <v>945</v>
      </c>
      <c r="J7078" s="117" t="s">
        <v>398</v>
      </c>
      <c r="K7078" s="117">
        <v>5.7460000000000004</v>
      </c>
      <c r="L7078" s="117">
        <v>4.2430000000000003</v>
      </c>
      <c r="M7078" s="117" t="s">
        <v>398</v>
      </c>
      <c r="N7078" s="117" t="s">
        <v>585</v>
      </c>
      <c r="O7078" s="117" t="s">
        <v>579</v>
      </c>
      <c r="P7078" s="117">
        <v>1</v>
      </c>
      <c r="Q7078" s="117" t="s">
        <v>398</v>
      </c>
      <c r="R7078" s="117" t="s">
        <v>398</v>
      </c>
      <c r="S7078" s="117" t="s">
        <v>398</v>
      </c>
      <c r="T7078" s="117" t="s">
        <v>398</v>
      </c>
      <c r="U7078" s="117" t="s">
        <v>398</v>
      </c>
      <c r="V7078" s="117" t="s">
        <v>398</v>
      </c>
      <c r="W7078" s="129">
        <v>178</v>
      </c>
      <c r="X7078" s="117" t="s">
        <v>915</v>
      </c>
      <c r="Y7078" s="117" t="s">
        <v>398</v>
      </c>
      <c r="Z7078" s="117" t="s">
        <v>398</v>
      </c>
      <c r="AA7078" s="117" t="s">
        <v>398</v>
      </c>
      <c r="AB7078" s="117" t="s">
        <v>582</v>
      </c>
      <c r="AC7078" s="123" t="e">
        <f>MAX(6.068*(#REF!^1.5)+0.09,0)</f>
        <v>#REF!</v>
      </c>
      <c r="AD7078" s="117" t="s">
        <v>836</v>
      </c>
    </row>
    <row r="7079" spans="1:30">
      <c r="A7079" s="117">
        <v>7078</v>
      </c>
      <c r="B7079" s="117" t="s">
        <v>500</v>
      </c>
      <c r="C7079" s="117" t="s">
        <v>52</v>
      </c>
      <c r="D7079" s="117" t="s">
        <v>595</v>
      </c>
      <c r="E7079" s="117">
        <v>11</v>
      </c>
      <c r="F7079" s="196" t="s">
        <v>920</v>
      </c>
      <c r="G7079" s="117" t="s">
        <v>591</v>
      </c>
      <c r="H7079" s="117" t="s">
        <v>579</v>
      </c>
      <c r="I7079" s="117" t="s">
        <v>756</v>
      </c>
      <c r="J7079" s="117" t="s">
        <v>398</v>
      </c>
      <c r="K7079" s="117">
        <v>7.0270000000000001</v>
      </c>
      <c r="L7079" s="117">
        <v>5.4050000000000002</v>
      </c>
      <c r="M7079" s="117" t="s">
        <v>398</v>
      </c>
      <c r="N7079" s="117" t="s">
        <v>616</v>
      </c>
      <c r="O7079" s="117" t="s">
        <v>579</v>
      </c>
      <c r="P7079" s="117">
        <v>1</v>
      </c>
      <c r="Q7079" s="117" t="s">
        <v>398</v>
      </c>
      <c r="R7079" s="117" t="s">
        <v>398</v>
      </c>
      <c r="S7079" s="117" t="s">
        <v>398</v>
      </c>
      <c r="T7079" s="117" t="s">
        <v>398</v>
      </c>
      <c r="U7079" s="117" t="s">
        <v>398</v>
      </c>
      <c r="V7079" s="117" t="s">
        <v>398</v>
      </c>
      <c r="W7079" s="129">
        <v>178</v>
      </c>
      <c r="X7079" s="117" t="s">
        <v>915</v>
      </c>
      <c r="Y7079" s="117" t="s">
        <v>398</v>
      </c>
      <c r="Z7079" s="117" t="s">
        <v>398</v>
      </c>
      <c r="AA7079" s="117" t="s">
        <v>398</v>
      </c>
      <c r="AB7079" s="117" t="s">
        <v>582</v>
      </c>
      <c r="AC7079" s="123" t="e">
        <f>MAX(0.0577*#REF!+0.00004,0)</f>
        <v>#REF!</v>
      </c>
      <c r="AD7079" s="132" t="s">
        <v>398</v>
      </c>
    </row>
    <row r="7080" spans="1:30">
      <c r="A7080" s="117">
        <v>7079</v>
      </c>
      <c r="B7080" s="117" t="s">
        <v>500</v>
      </c>
      <c r="C7080" s="117" t="s">
        <v>52</v>
      </c>
      <c r="D7080" s="117" t="s">
        <v>595</v>
      </c>
      <c r="E7080" s="117">
        <v>12</v>
      </c>
      <c r="F7080" s="196" t="s">
        <v>917</v>
      </c>
      <c r="G7080" s="117" t="s">
        <v>591</v>
      </c>
      <c r="H7080" s="117" t="s">
        <v>597</v>
      </c>
      <c r="I7080" s="117" t="s">
        <v>945</v>
      </c>
      <c r="J7080" s="117" t="s">
        <v>398</v>
      </c>
      <c r="K7080" s="117">
        <v>10.151</v>
      </c>
      <c r="L7080" s="117">
        <v>8.891</v>
      </c>
      <c r="M7080" s="117" t="s">
        <v>398</v>
      </c>
      <c r="N7080" s="117" t="s">
        <v>616</v>
      </c>
      <c r="O7080" s="117" t="s">
        <v>579</v>
      </c>
      <c r="P7080" s="117">
        <v>1</v>
      </c>
      <c r="Q7080" s="117" t="s">
        <v>398</v>
      </c>
      <c r="R7080" s="117" t="s">
        <v>398</v>
      </c>
      <c r="S7080" s="117" t="s">
        <v>398</v>
      </c>
      <c r="T7080" s="117" t="s">
        <v>398</v>
      </c>
      <c r="U7080" s="117" t="s">
        <v>398</v>
      </c>
      <c r="V7080" s="117" t="s">
        <v>398</v>
      </c>
      <c r="W7080" s="129">
        <v>179</v>
      </c>
      <c r="X7080" s="117" t="s">
        <v>915</v>
      </c>
      <c r="Y7080" s="117" t="s">
        <v>398</v>
      </c>
      <c r="Z7080" s="117" t="s">
        <v>398</v>
      </c>
      <c r="AA7080" s="117" t="s">
        <v>398</v>
      </c>
      <c r="AB7080" s="117" t="s">
        <v>582</v>
      </c>
      <c r="AC7080" s="123" t="e">
        <f>MAX(6.068*(#REF!^1.5)+0.09,0)</f>
        <v>#REF!</v>
      </c>
      <c r="AD7080" s="132" t="s">
        <v>398</v>
      </c>
    </row>
    <row r="7081" spans="1:30">
      <c r="A7081" s="117">
        <v>7080</v>
      </c>
      <c r="B7081" s="117" t="s">
        <v>500</v>
      </c>
      <c r="C7081" s="117" t="s">
        <v>52</v>
      </c>
      <c r="D7081" s="117" t="s">
        <v>595</v>
      </c>
      <c r="E7081" s="117">
        <v>13</v>
      </c>
      <c r="F7081" s="196" t="s">
        <v>920</v>
      </c>
      <c r="G7081" s="117" t="s">
        <v>591</v>
      </c>
      <c r="H7081" s="117" t="s">
        <v>597</v>
      </c>
      <c r="I7081" s="117" t="s">
        <v>945</v>
      </c>
      <c r="J7081" s="117" t="s">
        <v>398</v>
      </c>
      <c r="K7081" s="117">
        <v>8.4090000000000007</v>
      </c>
      <c r="L7081" s="117">
        <v>5.3920000000000003</v>
      </c>
      <c r="M7081" s="117" t="s">
        <v>398</v>
      </c>
      <c r="N7081" s="117" t="s">
        <v>585</v>
      </c>
      <c r="O7081" s="117" t="s">
        <v>579</v>
      </c>
      <c r="P7081" s="117">
        <v>1</v>
      </c>
      <c r="Q7081" s="117" t="s">
        <v>398</v>
      </c>
      <c r="R7081" s="117" t="s">
        <v>398</v>
      </c>
      <c r="S7081" s="117" t="s">
        <v>398</v>
      </c>
      <c r="T7081" s="117" t="s">
        <v>398</v>
      </c>
      <c r="U7081" s="117" t="s">
        <v>398</v>
      </c>
      <c r="V7081" s="117" t="s">
        <v>398</v>
      </c>
      <c r="W7081" s="129">
        <v>180</v>
      </c>
      <c r="X7081" s="117" t="s">
        <v>915</v>
      </c>
      <c r="Y7081" s="117" t="s">
        <v>398</v>
      </c>
      <c r="Z7081" s="117" t="s">
        <v>398</v>
      </c>
      <c r="AA7081" s="117" t="s">
        <v>398</v>
      </c>
      <c r="AB7081" s="117" t="s">
        <v>582</v>
      </c>
      <c r="AC7081" s="123" t="e">
        <f>MAX(6.068*(#REF!^1.5)+0.09,0)</f>
        <v>#REF!</v>
      </c>
      <c r="AD7081" s="132" t="s">
        <v>398</v>
      </c>
    </row>
    <row r="7082" spans="1:30">
      <c r="A7082" s="117">
        <v>7081</v>
      </c>
      <c r="B7082" s="117" t="s">
        <v>500</v>
      </c>
      <c r="C7082" s="117" t="s">
        <v>52</v>
      </c>
      <c r="D7082" s="117" t="s">
        <v>595</v>
      </c>
      <c r="E7082" s="117">
        <v>14</v>
      </c>
      <c r="F7082" s="196" t="s">
        <v>920</v>
      </c>
      <c r="G7082" s="117" t="s">
        <v>591</v>
      </c>
      <c r="H7082" s="117" t="s">
        <v>579</v>
      </c>
      <c r="I7082" s="117" t="s">
        <v>756</v>
      </c>
      <c r="J7082" s="117" t="s">
        <v>398</v>
      </c>
      <c r="K7082" s="117">
        <v>9.5570000000000004</v>
      </c>
      <c r="L7082" s="117">
        <v>6.7329999999999997</v>
      </c>
      <c r="M7082" s="117" t="s">
        <v>398</v>
      </c>
      <c r="N7082" s="123" t="s">
        <v>592</v>
      </c>
      <c r="O7082" s="117" t="s">
        <v>579</v>
      </c>
      <c r="P7082" s="117">
        <v>1</v>
      </c>
      <c r="Q7082" s="117" t="s">
        <v>398</v>
      </c>
      <c r="R7082" s="117" t="s">
        <v>398</v>
      </c>
      <c r="S7082" s="117" t="s">
        <v>398</v>
      </c>
      <c r="T7082" s="117" t="s">
        <v>398</v>
      </c>
      <c r="U7082" s="117" t="s">
        <v>398</v>
      </c>
      <c r="V7082" s="117" t="s">
        <v>398</v>
      </c>
      <c r="W7082" s="129">
        <v>181</v>
      </c>
      <c r="X7082" s="117" t="s">
        <v>915</v>
      </c>
      <c r="Y7082" s="117" t="s">
        <v>398</v>
      </c>
      <c r="Z7082" s="117" t="s">
        <v>398</v>
      </c>
      <c r="AA7082" s="117" t="s">
        <v>398</v>
      </c>
      <c r="AB7082" s="117" t="s">
        <v>582</v>
      </c>
      <c r="AC7082" s="123" t="e">
        <f>MAX(0.0577*#REF!+0.00004,0)</f>
        <v>#REF!</v>
      </c>
      <c r="AD7082" s="117" t="s">
        <v>837</v>
      </c>
    </row>
    <row r="7083" spans="1:30">
      <c r="A7083" s="117">
        <v>7082</v>
      </c>
      <c r="B7083" s="117" t="s">
        <v>502</v>
      </c>
      <c r="C7083" s="117" t="s">
        <v>52</v>
      </c>
      <c r="D7083" s="117" t="s">
        <v>595</v>
      </c>
      <c r="E7083" s="117">
        <v>15</v>
      </c>
      <c r="F7083" s="196" t="s">
        <v>917</v>
      </c>
      <c r="G7083" s="117" t="s">
        <v>579</v>
      </c>
      <c r="H7083" s="117" t="s">
        <v>584</v>
      </c>
      <c r="I7083" s="117" t="s">
        <v>832</v>
      </c>
      <c r="J7083" s="117" t="s">
        <v>398</v>
      </c>
      <c r="K7083" s="117">
        <v>27.253</v>
      </c>
      <c r="L7083" s="117">
        <v>11.144</v>
      </c>
      <c r="M7083" s="117" t="s">
        <v>398</v>
      </c>
      <c r="N7083" s="117" t="s">
        <v>585</v>
      </c>
      <c r="O7083" s="117" t="s">
        <v>686</v>
      </c>
      <c r="P7083" s="124">
        <v>2</v>
      </c>
      <c r="Q7083" s="117" t="s">
        <v>398</v>
      </c>
      <c r="R7083" s="117" t="s">
        <v>398</v>
      </c>
      <c r="S7083" s="117" t="s">
        <v>398</v>
      </c>
      <c r="T7083" s="117" t="s">
        <v>398</v>
      </c>
      <c r="U7083" s="117" t="s">
        <v>398</v>
      </c>
      <c r="V7083" s="117" t="s">
        <v>398</v>
      </c>
      <c r="W7083" s="129">
        <v>182</v>
      </c>
      <c r="X7083" s="117" t="s">
        <v>915</v>
      </c>
      <c r="Y7083" s="117" t="s">
        <v>398</v>
      </c>
      <c r="Z7083" s="117" t="s">
        <v>398</v>
      </c>
      <c r="AA7083" s="117" t="s">
        <v>398</v>
      </c>
      <c r="AB7083" s="117" t="s">
        <v>582</v>
      </c>
      <c r="AC7083" s="123" t="e">
        <f>MAX(6.068*(#REF!^1.5)+0.09,0)</f>
        <v>#REF!</v>
      </c>
      <c r="AD7083" s="123" t="s">
        <v>1126</v>
      </c>
    </row>
    <row r="7084" spans="1:30">
      <c r="A7084" s="117">
        <v>7083</v>
      </c>
      <c r="B7084" s="117" t="s">
        <v>502</v>
      </c>
      <c r="C7084" s="117" t="s">
        <v>52</v>
      </c>
      <c r="D7084" s="117" t="s">
        <v>595</v>
      </c>
      <c r="E7084" s="117">
        <v>16</v>
      </c>
      <c r="F7084" s="196" t="s">
        <v>917</v>
      </c>
      <c r="G7084" s="117" t="s">
        <v>591</v>
      </c>
      <c r="H7084" s="117" t="s">
        <v>597</v>
      </c>
      <c r="I7084" s="117" t="s">
        <v>945</v>
      </c>
      <c r="J7084" s="117" t="s">
        <v>398</v>
      </c>
      <c r="K7084" s="117">
        <v>20.341999999999999</v>
      </c>
      <c r="L7084" s="117">
        <v>13.507</v>
      </c>
      <c r="M7084" s="117" t="s">
        <v>398</v>
      </c>
      <c r="N7084" s="117" t="s">
        <v>585</v>
      </c>
      <c r="O7084" s="117" t="s">
        <v>579</v>
      </c>
      <c r="P7084" s="117">
        <v>1</v>
      </c>
      <c r="Q7084" s="117" t="s">
        <v>398</v>
      </c>
      <c r="R7084" s="117" t="s">
        <v>398</v>
      </c>
      <c r="S7084" s="117" t="s">
        <v>398</v>
      </c>
      <c r="T7084" s="117" t="s">
        <v>398</v>
      </c>
      <c r="U7084" s="117" t="s">
        <v>398</v>
      </c>
      <c r="V7084" s="117" t="s">
        <v>398</v>
      </c>
      <c r="W7084" s="129">
        <v>183</v>
      </c>
      <c r="X7084" s="117" t="s">
        <v>915</v>
      </c>
      <c r="Y7084" s="117" t="s">
        <v>398</v>
      </c>
      <c r="Z7084" s="117" t="s">
        <v>398</v>
      </c>
      <c r="AA7084" s="117" t="s">
        <v>398</v>
      </c>
      <c r="AB7084" s="117" t="s">
        <v>582</v>
      </c>
      <c r="AC7084" s="123" t="e">
        <f>MAX(6.068*(#REF!^1.5)+0.09,0)</f>
        <v>#REF!</v>
      </c>
      <c r="AD7084" s="132" t="s">
        <v>398</v>
      </c>
    </row>
    <row r="7085" spans="1:30">
      <c r="A7085" s="117">
        <v>7084</v>
      </c>
      <c r="B7085" s="117" t="s">
        <v>502</v>
      </c>
      <c r="C7085" s="117" t="s">
        <v>52</v>
      </c>
      <c r="D7085" s="117" t="s">
        <v>595</v>
      </c>
      <c r="E7085" s="117">
        <v>17</v>
      </c>
      <c r="F7085" s="196" t="s">
        <v>920</v>
      </c>
      <c r="G7085" s="117" t="s">
        <v>591</v>
      </c>
      <c r="H7085" s="117" t="s">
        <v>597</v>
      </c>
      <c r="I7085" s="117" t="s">
        <v>945</v>
      </c>
      <c r="J7085" s="117" t="s">
        <v>398</v>
      </c>
      <c r="K7085" s="117">
        <v>9.6950000000000003</v>
      </c>
      <c r="L7085" s="117">
        <v>7.4790000000000001</v>
      </c>
      <c r="M7085" s="117" t="s">
        <v>398</v>
      </c>
      <c r="N7085" s="117" t="s">
        <v>585</v>
      </c>
      <c r="O7085" s="117" t="s">
        <v>579</v>
      </c>
      <c r="P7085" s="117">
        <v>1</v>
      </c>
      <c r="Q7085" s="117" t="s">
        <v>398</v>
      </c>
      <c r="R7085" s="117" t="s">
        <v>398</v>
      </c>
      <c r="S7085" s="117" t="s">
        <v>398</v>
      </c>
      <c r="T7085" s="117" t="s">
        <v>398</v>
      </c>
      <c r="U7085" s="117" t="s">
        <v>398</v>
      </c>
      <c r="V7085" s="117" t="s">
        <v>398</v>
      </c>
      <c r="W7085" s="129">
        <v>184</v>
      </c>
      <c r="X7085" s="117" t="s">
        <v>915</v>
      </c>
      <c r="Y7085" s="117" t="s">
        <v>398</v>
      </c>
      <c r="Z7085" s="117" t="s">
        <v>398</v>
      </c>
      <c r="AA7085" s="117" t="s">
        <v>398</v>
      </c>
      <c r="AB7085" s="117" t="s">
        <v>582</v>
      </c>
      <c r="AC7085" s="123" t="e">
        <f>MAX(6.068*(#REF!^1.5)+0.09,0)</f>
        <v>#REF!</v>
      </c>
      <c r="AD7085" s="132" t="s">
        <v>398</v>
      </c>
    </row>
    <row r="7086" spans="1:30">
      <c r="A7086" s="117">
        <v>7085</v>
      </c>
      <c r="B7086" s="117" t="s">
        <v>502</v>
      </c>
      <c r="C7086" s="117" t="s">
        <v>52</v>
      </c>
      <c r="D7086" s="117" t="s">
        <v>595</v>
      </c>
      <c r="E7086" s="117">
        <v>18</v>
      </c>
      <c r="F7086" s="196" t="s">
        <v>920</v>
      </c>
      <c r="G7086" s="117" t="s">
        <v>591</v>
      </c>
      <c r="H7086" s="117" t="s">
        <v>597</v>
      </c>
      <c r="I7086" s="117" t="s">
        <v>945</v>
      </c>
      <c r="J7086" s="117" t="s">
        <v>398</v>
      </c>
      <c r="K7086" s="117">
        <v>8.5</v>
      </c>
      <c r="L7086" s="117">
        <v>6.0919999999999996</v>
      </c>
      <c r="M7086" s="117" t="s">
        <v>398</v>
      </c>
      <c r="N7086" s="117" t="s">
        <v>585</v>
      </c>
      <c r="O7086" s="117" t="s">
        <v>579</v>
      </c>
      <c r="P7086" s="117">
        <v>1</v>
      </c>
      <c r="Q7086" s="117" t="s">
        <v>398</v>
      </c>
      <c r="R7086" s="117" t="s">
        <v>398</v>
      </c>
      <c r="S7086" s="117" t="s">
        <v>398</v>
      </c>
      <c r="T7086" s="117" t="s">
        <v>398</v>
      </c>
      <c r="U7086" s="117" t="s">
        <v>398</v>
      </c>
      <c r="V7086" s="117" t="s">
        <v>398</v>
      </c>
      <c r="W7086" s="129">
        <v>185</v>
      </c>
      <c r="X7086" s="117" t="s">
        <v>915</v>
      </c>
      <c r="Y7086" s="117" t="s">
        <v>398</v>
      </c>
      <c r="Z7086" s="117" t="s">
        <v>398</v>
      </c>
      <c r="AA7086" s="117" t="s">
        <v>398</v>
      </c>
      <c r="AB7086" s="117" t="s">
        <v>582</v>
      </c>
      <c r="AC7086" s="123" t="e">
        <f>MAX(6.068*(#REF!^1.5)+0.09,0)</f>
        <v>#REF!</v>
      </c>
      <c r="AD7086" s="132" t="s">
        <v>398</v>
      </c>
    </row>
    <row r="7087" spans="1:30">
      <c r="A7087" s="117">
        <v>7086</v>
      </c>
      <c r="B7087" s="117" t="s">
        <v>505</v>
      </c>
      <c r="C7087" s="117" t="s">
        <v>52</v>
      </c>
      <c r="D7087" s="117" t="s">
        <v>595</v>
      </c>
      <c r="E7087" s="117">
        <v>19</v>
      </c>
      <c r="F7087" s="196" t="s">
        <v>917</v>
      </c>
      <c r="G7087" s="117" t="s">
        <v>591</v>
      </c>
      <c r="H7087" s="117" t="s">
        <v>597</v>
      </c>
      <c r="I7087" s="117" t="s">
        <v>945</v>
      </c>
      <c r="J7087" s="117" t="s">
        <v>398</v>
      </c>
      <c r="K7087" s="117">
        <v>13.547000000000001</v>
      </c>
      <c r="L7087" s="117">
        <v>6.4530000000000003</v>
      </c>
      <c r="M7087" s="117" t="s">
        <v>398</v>
      </c>
      <c r="N7087" s="117" t="s">
        <v>585</v>
      </c>
      <c r="O7087" s="117" t="s">
        <v>579</v>
      </c>
      <c r="P7087" s="117">
        <v>1</v>
      </c>
      <c r="Q7087" s="117" t="s">
        <v>398</v>
      </c>
      <c r="R7087" s="117" t="s">
        <v>398</v>
      </c>
      <c r="S7087" s="117" t="s">
        <v>398</v>
      </c>
      <c r="T7087" s="117" t="s">
        <v>398</v>
      </c>
      <c r="U7087" s="117" t="s">
        <v>398</v>
      </c>
      <c r="V7087" s="117" t="s">
        <v>398</v>
      </c>
      <c r="W7087" s="129">
        <v>186</v>
      </c>
      <c r="X7087" s="117" t="s">
        <v>915</v>
      </c>
      <c r="Y7087" s="117" t="s">
        <v>398</v>
      </c>
      <c r="Z7087" s="117" t="s">
        <v>398</v>
      </c>
      <c r="AA7087" s="117" t="s">
        <v>398</v>
      </c>
      <c r="AB7087" s="117" t="s">
        <v>582</v>
      </c>
      <c r="AC7087" s="123" t="e">
        <f>MAX(6.068*(#REF!^1.5)+0.09,0)</f>
        <v>#REF!</v>
      </c>
      <c r="AD7087" s="132" t="s">
        <v>398</v>
      </c>
    </row>
    <row r="7088" spans="1:30">
      <c r="A7088" s="117">
        <v>7087</v>
      </c>
      <c r="B7088" s="117" t="s">
        <v>505</v>
      </c>
      <c r="C7088" s="117" t="s">
        <v>52</v>
      </c>
      <c r="D7088" s="117" t="s">
        <v>595</v>
      </c>
      <c r="E7088" s="117">
        <v>20</v>
      </c>
      <c r="F7088" s="196" t="s">
        <v>917</v>
      </c>
      <c r="G7088" s="117" t="s">
        <v>591</v>
      </c>
      <c r="H7088" s="117" t="s">
        <v>579</v>
      </c>
      <c r="I7088" s="117" t="s">
        <v>756</v>
      </c>
      <c r="J7088" s="117" t="s">
        <v>398</v>
      </c>
      <c r="K7088" s="117">
        <v>15.013999999999999</v>
      </c>
      <c r="L7088" s="117">
        <v>6.2720000000000002</v>
      </c>
      <c r="M7088" s="117" t="s">
        <v>398</v>
      </c>
      <c r="N7088" s="117" t="s">
        <v>585</v>
      </c>
      <c r="O7088" s="117" t="s">
        <v>579</v>
      </c>
      <c r="P7088" s="117">
        <v>1</v>
      </c>
      <c r="Q7088" s="117" t="s">
        <v>398</v>
      </c>
      <c r="R7088" s="117" t="s">
        <v>398</v>
      </c>
      <c r="S7088" s="117" t="s">
        <v>398</v>
      </c>
      <c r="T7088" s="117" t="s">
        <v>398</v>
      </c>
      <c r="U7088" s="117" t="s">
        <v>398</v>
      </c>
      <c r="V7088" s="117" t="s">
        <v>398</v>
      </c>
      <c r="W7088" s="129">
        <v>186</v>
      </c>
      <c r="X7088" s="117" t="s">
        <v>915</v>
      </c>
      <c r="Y7088" s="117" t="s">
        <v>398</v>
      </c>
      <c r="Z7088" s="117" t="s">
        <v>398</v>
      </c>
      <c r="AA7088" s="117" t="s">
        <v>398</v>
      </c>
      <c r="AB7088" s="117" t="s">
        <v>582</v>
      </c>
      <c r="AC7088" s="123" t="e">
        <f>MAX(0.0577*#REF!+0.00004,0)</f>
        <v>#REF!</v>
      </c>
      <c r="AD7088" s="132" t="s">
        <v>398</v>
      </c>
    </row>
    <row r="7089" spans="1:30">
      <c r="A7089" s="117">
        <v>7088</v>
      </c>
      <c r="B7089" s="117" t="s">
        <v>505</v>
      </c>
      <c r="C7089" s="117" t="s">
        <v>52</v>
      </c>
      <c r="D7089" s="117" t="s">
        <v>595</v>
      </c>
      <c r="E7089" s="117">
        <v>21</v>
      </c>
      <c r="F7089" s="196" t="s">
        <v>917</v>
      </c>
      <c r="G7089" s="117" t="s">
        <v>591</v>
      </c>
      <c r="H7089" s="117" t="s">
        <v>579</v>
      </c>
      <c r="I7089" s="117" t="s">
        <v>756</v>
      </c>
      <c r="J7089" s="117" t="s">
        <v>398</v>
      </c>
      <c r="K7089" s="117">
        <v>14.054</v>
      </c>
      <c r="L7089" s="117">
        <v>9.73</v>
      </c>
      <c r="M7089" s="117" t="s">
        <v>398</v>
      </c>
      <c r="N7089" s="117" t="s">
        <v>585</v>
      </c>
      <c r="O7089" s="117" t="s">
        <v>579</v>
      </c>
      <c r="P7089" s="117">
        <v>1</v>
      </c>
      <c r="Q7089" s="117" t="s">
        <v>398</v>
      </c>
      <c r="R7089" s="117" t="s">
        <v>398</v>
      </c>
      <c r="S7089" s="117" t="s">
        <v>398</v>
      </c>
      <c r="T7089" s="117" t="s">
        <v>398</v>
      </c>
      <c r="U7089" s="117" t="s">
        <v>398</v>
      </c>
      <c r="V7089" s="117" t="s">
        <v>398</v>
      </c>
      <c r="W7089" s="129">
        <v>186</v>
      </c>
      <c r="X7089" s="117" t="s">
        <v>915</v>
      </c>
      <c r="Y7089" s="117" t="s">
        <v>398</v>
      </c>
      <c r="Z7089" s="117" t="s">
        <v>398</v>
      </c>
      <c r="AA7089" s="117" t="s">
        <v>398</v>
      </c>
      <c r="AB7089" s="117" t="s">
        <v>582</v>
      </c>
      <c r="AC7089" s="123" t="e">
        <f>MAX(0.0577*#REF!+0.00004,0)</f>
        <v>#REF!</v>
      </c>
      <c r="AD7089" s="132" t="s">
        <v>398</v>
      </c>
    </row>
    <row r="7090" spans="1:30">
      <c r="A7090" s="117">
        <v>7089</v>
      </c>
      <c r="B7090" s="117" t="s">
        <v>505</v>
      </c>
      <c r="C7090" s="117" t="s">
        <v>52</v>
      </c>
      <c r="D7090" s="117" t="s">
        <v>595</v>
      </c>
      <c r="E7090" s="117">
        <v>22</v>
      </c>
      <c r="F7090" s="196" t="s">
        <v>917</v>
      </c>
      <c r="G7090" s="117" t="s">
        <v>591</v>
      </c>
      <c r="H7090" s="117" t="s">
        <v>579</v>
      </c>
      <c r="I7090" s="117" t="s">
        <v>756</v>
      </c>
      <c r="J7090" s="117" t="s">
        <v>398</v>
      </c>
      <c r="K7090" s="117">
        <v>22.702999999999999</v>
      </c>
      <c r="L7090" s="117">
        <v>12.398999999999999</v>
      </c>
      <c r="M7090" s="117" t="s">
        <v>398</v>
      </c>
      <c r="N7090" s="117" t="s">
        <v>585</v>
      </c>
      <c r="O7090" s="117" t="s">
        <v>579</v>
      </c>
      <c r="P7090" s="117">
        <v>1</v>
      </c>
      <c r="Q7090" s="117" t="s">
        <v>398</v>
      </c>
      <c r="R7090" s="117" t="s">
        <v>398</v>
      </c>
      <c r="S7090" s="117" t="s">
        <v>398</v>
      </c>
      <c r="T7090" s="117" t="s">
        <v>398</v>
      </c>
      <c r="U7090" s="117" t="s">
        <v>398</v>
      </c>
      <c r="V7090" s="117" t="s">
        <v>398</v>
      </c>
      <c r="W7090" s="129">
        <v>186</v>
      </c>
      <c r="X7090" s="117" t="s">
        <v>915</v>
      </c>
      <c r="Y7090" s="117" t="s">
        <v>398</v>
      </c>
      <c r="Z7090" s="117" t="s">
        <v>398</v>
      </c>
      <c r="AA7090" s="117" t="s">
        <v>398</v>
      </c>
      <c r="AB7090" s="117" t="s">
        <v>582</v>
      </c>
      <c r="AC7090" s="123" t="e">
        <f>MAX(0.0577*#REF!+0.00004,0)</f>
        <v>#REF!</v>
      </c>
      <c r="AD7090" s="117" t="s">
        <v>838</v>
      </c>
    </row>
    <row r="7091" spans="1:30">
      <c r="A7091" s="117">
        <v>7090</v>
      </c>
      <c r="B7091" s="117" t="s">
        <v>505</v>
      </c>
      <c r="C7091" s="117" t="s">
        <v>52</v>
      </c>
      <c r="D7091" s="117" t="s">
        <v>595</v>
      </c>
      <c r="E7091" s="117">
        <v>23</v>
      </c>
      <c r="F7091" s="196" t="s">
        <v>917</v>
      </c>
      <c r="G7091" s="117" t="s">
        <v>591</v>
      </c>
      <c r="H7091" s="117" t="s">
        <v>597</v>
      </c>
      <c r="I7091" s="117" t="s">
        <v>945</v>
      </c>
      <c r="J7091" s="117" t="s">
        <v>398</v>
      </c>
      <c r="K7091" s="117">
        <v>15.029</v>
      </c>
      <c r="L7091" s="117">
        <v>10.015000000000001</v>
      </c>
      <c r="M7091" s="117" t="s">
        <v>398</v>
      </c>
      <c r="N7091" s="117" t="s">
        <v>585</v>
      </c>
      <c r="O7091" s="117" t="s">
        <v>579</v>
      </c>
      <c r="P7091" s="117">
        <v>1</v>
      </c>
      <c r="Q7091" s="117" t="s">
        <v>398</v>
      </c>
      <c r="R7091" s="117" t="s">
        <v>398</v>
      </c>
      <c r="S7091" s="117" t="s">
        <v>398</v>
      </c>
      <c r="T7091" s="117" t="s">
        <v>398</v>
      </c>
      <c r="U7091" s="117" t="s">
        <v>398</v>
      </c>
      <c r="V7091" s="117" t="s">
        <v>398</v>
      </c>
      <c r="W7091" s="129">
        <v>186</v>
      </c>
      <c r="X7091" s="117" t="s">
        <v>915</v>
      </c>
      <c r="Y7091" s="117" t="s">
        <v>398</v>
      </c>
      <c r="Z7091" s="117" t="s">
        <v>398</v>
      </c>
      <c r="AA7091" s="117" t="s">
        <v>398</v>
      </c>
      <c r="AB7091" s="117" t="s">
        <v>582</v>
      </c>
      <c r="AC7091" s="123" t="e">
        <f>MAX(6.068*(#REF!^1.5)+0.09,0)</f>
        <v>#REF!</v>
      </c>
      <c r="AD7091" s="117" t="s">
        <v>398</v>
      </c>
    </row>
    <row r="7092" spans="1:30">
      <c r="A7092" s="117">
        <v>7091</v>
      </c>
      <c r="B7092" s="117" t="s">
        <v>505</v>
      </c>
      <c r="C7092" s="117" t="s">
        <v>52</v>
      </c>
      <c r="D7092" s="117" t="s">
        <v>595</v>
      </c>
      <c r="E7092" s="117">
        <v>24</v>
      </c>
      <c r="F7092" s="196" t="s">
        <v>917</v>
      </c>
      <c r="G7092" s="117" t="s">
        <v>591</v>
      </c>
      <c r="H7092" s="117" t="s">
        <v>579</v>
      </c>
      <c r="I7092" s="117" t="s">
        <v>756</v>
      </c>
      <c r="J7092" s="117" t="s">
        <v>398</v>
      </c>
      <c r="K7092" s="117">
        <v>15.698</v>
      </c>
      <c r="L7092" s="117">
        <v>9.1890000000000001</v>
      </c>
      <c r="M7092" s="117" t="s">
        <v>398</v>
      </c>
      <c r="N7092" s="117" t="s">
        <v>585</v>
      </c>
      <c r="O7092" s="117" t="s">
        <v>579</v>
      </c>
      <c r="P7092" s="117">
        <v>1</v>
      </c>
      <c r="Q7092" s="117" t="s">
        <v>398</v>
      </c>
      <c r="R7092" s="117" t="s">
        <v>398</v>
      </c>
      <c r="S7092" s="117" t="s">
        <v>398</v>
      </c>
      <c r="T7092" s="117" t="s">
        <v>398</v>
      </c>
      <c r="U7092" s="117" t="s">
        <v>398</v>
      </c>
      <c r="V7092" s="117" t="s">
        <v>398</v>
      </c>
      <c r="W7092" s="129">
        <v>187</v>
      </c>
      <c r="X7092" s="117" t="s">
        <v>915</v>
      </c>
      <c r="Y7092" s="117" t="s">
        <v>398</v>
      </c>
      <c r="Z7092" s="117" t="s">
        <v>398</v>
      </c>
      <c r="AA7092" s="117" t="s">
        <v>398</v>
      </c>
      <c r="AB7092" s="117" t="s">
        <v>582</v>
      </c>
      <c r="AC7092" s="123" t="e">
        <f>MAX(0.0577*#REF!+0.00004,0)</f>
        <v>#REF!</v>
      </c>
      <c r="AD7092" s="117" t="s">
        <v>398</v>
      </c>
    </row>
    <row r="7093" spans="1:30">
      <c r="A7093" s="117">
        <v>7092</v>
      </c>
      <c r="B7093" s="117" t="s">
        <v>505</v>
      </c>
      <c r="C7093" s="117" t="s">
        <v>52</v>
      </c>
      <c r="D7093" s="117" t="s">
        <v>595</v>
      </c>
      <c r="E7093" s="117">
        <v>25</v>
      </c>
      <c r="F7093" s="196" t="s">
        <v>917</v>
      </c>
      <c r="G7093" s="117" t="s">
        <v>591</v>
      </c>
      <c r="H7093" s="117" t="s">
        <v>597</v>
      </c>
      <c r="I7093" s="117" t="s">
        <v>945</v>
      </c>
      <c r="J7093" s="117" t="s">
        <v>398</v>
      </c>
      <c r="K7093" s="117">
        <v>11.125999999999999</v>
      </c>
      <c r="L7093" s="117">
        <v>7.5369999999999999</v>
      </c>
      <c r="M7093" s="117" t="s">
        <v>398</v>
      </c>
      <c r="N7093" s="117" t="s">
        <v>585</v>
      </c>
      <c r="O7093" s="117" t="s">
        <v>579</v>
      </c>
      <c r="P7093" s="117">
        <v>1</v>
      </c>
      <c r="Q7093" s="117" t="s">
        <v>398</v>
      </c>
      <c r="R7093" s="117" t="s">
        <v>398</v>
      </c>
      <c r="S7093" s="117" t="s">
        <v>398</v>
      </c>
      <c r="T7093" s="117" t="s">
        <v>398</v>
      </c>
      <c r="U7093" s="117" t="s">
        <v>398</v>
      </c>
      <c r="V7093" s="117" t="s">
        <v>398</v>
      </c>
      <c r="W7093" s="129">
        <v>187</v>
      </c>
      <c r="X7093" s="117" t="s">
        <v>915</v>
      </c>
      <c r="Y7093" s="117" t="s">
        <v>398</v>
      </c>
      <c r="Z7093" s="117" t="s">
        <v>398</v>
      </c>
      <c r="AA7093" s="117" t="s">
        <v>398</v>
      </c>
      <c r="AB7093" s="117" t="s">
        <v>582</v>
      </c>
      <c r="AC7093" s="123" t="e">
        <f>MAX(6.068*(#REF!^1.5)+0.09,0)</f>
        <v>#REF!</v>
      </c>
      <c r="AD7093" s="117" t="s">
        <v>398</v>
      </c>
    </row>
    <row r="7094" spans="1:30">
      <c r="A7094" s="117">
        <v>7093</v>
      </c>
      <c r="B7094" s="117" t="s">
        <v>505</v>
      </c>
      <c r="C7094" s="117" t="s">
        <v>52</v>
      </c>
      <c r="D7094" s="117" t="s">
        <v>595</v>
      </c>
      <c r="E7094" s="117">
        <v>26</v>
      </c>
      <c r="F7094" s="196" t="s">
        <v>917</v>
      </c>
      <c r="G7094" s="117" t="s">
        <v>591</v>
      </c>
      <c r="H7094" s="117" t="s">
        <v>579</v>
      </c>
      <c r="I7094" s="117" t="s">
        <v>756</v>
      </c>
      <c r="J7094" s="117" t="s">
        <v>398</v>
      </c>
      <c r="K7094" s="117">
        <v>16.175999999999998</v>
      </c>
      <c r="L7094" s="117">
        <v>8.7889999999999997</v>
      </c>
      <c r="M7094" s="117" t="s">
        <v>398</v>
      </c>
      <c r="N7094" s="117" t="s">
        <v>585</v>
      </c>
      <c r="O7094" s="117" t="s">
        <v>579</v>
      </c>
      <c r="P7094" s="117">
        <v>1</v>
      </c>
      <c r="Q7094" s="117" t="s">
        <v>398</v>
      </c>
      <c r="R7094" s="117" t="s">
        <v>398</v>
      </c>
      <c r="S7094" s="117" t="s">
        <v>398</v>
      </c>
      <c r="T7094" s="117" t="s">
        <v>398</v>
      </c>
      <c r="U7094" s="117" t="s">
        <v>398</v>
      </c>
      <c r="V7094" s="117" t="s">
        <v>398</v>
      </c>
      <c r="W7094" s="129">
        <v>187</v>
      </c>
      <c r="X7094" s="117" t="s">
        <v>915</v>
      </c>
      <c r="Y7094" s="117" t="s">
        <v>398</v>
      </c>
      <c r="Z7094" s="117" t="s">
        <v>398</v>
      </c>
      <c r="AA7094" s="117" t="s">
        <v>398</v>
      </c>
      <c r="AB7094" s="117" t="s">
        <v>582</v>
      </c>
      <c r="AC7094" s="123" t="e">
        <f>MAX(0.0577*#REF!+0.00004,0)</f>
        <v>#REF!</v>
      </c>
      <c r="AD7094" s="117" t="s">
        <v>398</v>
      </c>
    </row>
    <row r="7095" spans="1:30">
      <c r="A7095" s="117">
        <v>7094</v>
      </c>
      <c r="B7095" s="117" t="s">
        <v>505</v>
      </c>
      <c r="C7095" s="117" t="s">
        <v>52</v>
      </c>
      <c r="D7095" s="117" t="s">
        <v>595</v>
      </c>
      <c r="E7095" s="117">
        <v>27</v>
      </c>
      <c r="F7095" s="196" t="s">
        <v>917</v>
      </c>
      <c r="G7095" s="117" t="s">
        <v>591</v>
      </c>
      <c r="H7095" s="117" t="s">
        <v>579</v>
      </c>
      <c r="I7095" s="117" t="s">
        <v>756</v>
      </c>
      <c r="J7095" s="117" t="s">
        <v>398</v>
      </c>
      <c r="K7095" s="117">
        <v>17.373999999999999</v>
      </c>
      <c r="L7095" s="117">
        <v>7.8380000000000001</v>
      </c>
      <c r="M7095" s="117" t="s">
        <v>398</v>
      </c>
      <c r="N7095" s="117" t="s">
        <v>585</v>
      </c>
      <c r="O7095" s="117" t="s">
        <v>579</v>
      </c>
      <c r="P7095" s="117">
        <v>1</v>
      </c>
      <c r="Q7095" s="117" t="s">
        <v>398</v>
      </c>
      <c r="R7095" s="117" t="s">
        <v>398</v>
      </c>
      <c r="S7095" s="117" t="s">
        <v>398</v>
      </c>
      <c r="T7095" s="117" t="s">
        <v>398</v>
      </c>
      <c r="U7095" s="117" t="s">
        <v>398</v>
      </c>
      <c r="V7095" s="117" t="s">
        <v>398</v>
      </c>
      <c r="W7095" s="129">
        <v>187</v>
      </c>
      <c r="X7095" s="117" t="s">
        <v>915</v>
      </c>
      <c r="Y7095" s="117" t="s">
        <v>398</v>
      </c>
      <c r="Z7095" s="117" t="s">
        <v>398</v>
      </c>
      <c r="AA7095" s="117" t="s">
        <v>398</v>
      </c>
      <c r="AB7095" s="117" t="s">
        <v>582</v>
      </c>
      <c r="AC7095" s="123" t="e">
        <f>MAX(0.0577*#REF!+0.00004,0)</f>
        <v>#REF!</v>
      </c>
      <c r="AD7095" s="117" t="s">
        <v>398</v>
      </c>
    </row>
    <row r="7096" spans="1:30">
      <c r="A7096" s="117">
        <v>7095</v>
      </c>
      <c r="B7096" s="117" t="s">
        <v>505</v>
      </c>
      <c r="C7096" s="117" t="s">
        <v>52</v>
      </c>
      <c r="D7096" s="117" t="s">
        <v>595</v>
      </c>
      <c r="E7096" s="117">
        <v>28</v>
      </c>
      <c r="F7096" s="196" t="s">
        <v>917</v>
      </c>
      <c r="G7096" s="117" t="s">
        <v>591</v>
      </c>
      <c r="H7096" s="117" t="s">
        <v>597</v>
      </c>
      <c r="I7096" s="117" t="s">
        <v>945</v>
      </c>
      <c r="J7096" s="117" t="s">
        <v>398</v>
      </c>
      <c r="K7096" s="117">
        <v>10.127000000000001</v>
      </c>
      <c r="L7096" s="117">
        <v>6.681</v>
      </c>
      <c r="M7096" s="117" t="s">
        <v>398</v>
      </c>
      <c r="N7096" s="117" t="s">
        <v>585</v>
      </c>
      <c r="O7096" s="117" t="s">
        <v>579</v>
      </c>
      <c r="P7096" s="117">
        <v>1</v>
      </c>
      <c r="Q7096" s="117" t="s">
        <v>398</v>
      </c>
      <c r="R7096" s="117" t="s">
        <v>398</v>
      </c>
      <c r="S7096" s="117" t="s">
        <v>398</v>
      </c>
      <c r="T7096" s="117" t="s">
        <v>398</v>
      </c>
      <c r="U7096" s="117" t="s">
        <v>398</v>
      </c>
      <c r="V7096" s="117" t="s">
        <v>398</v>
      </c>
      <c r="W7096" s="129">
        <v>188</v>
      </c>
      <c r="X7096" s="117" t="s">
        <v>915</v>
      </c>
      <c r="Y7096" s="117" t="s">
        <v>398</v>
      </c>
      <c r="Z7096" s="117" t="s">
        <v>398</v>
      </c>
      <c r="AA7096" s="117" t="s">
        <v>398</v>
      </c>
      <c r="AB7096" s="117" t="s">
        <v>582</v>
      </c>
      <c r="AC7096" s="123" t="e">
        <f>MAX(6.068*(#REF!^1.5)+0.09,0)</f>
        <v>#REF!</v>
      </c>
      <c r="AD7096" s="117" t="s">
        <v>398</v>
      </c>
    </row>
    <row r="7097" spans="1:30">
      <c r="A7097" s="117">
        <v>7096</v>
      </c>
      <c r="B7097" s="117" t="s">
        <v>505</v>
      </c>
      <c r="C7097" s="117" t="s">
        <v>52</v>
      </c>
      <c r="D7097" s="117" t="s">
        <v>595</v>
      </c>
      <c r="E7097" s="117">
        <v>29</v>
      </c>
      <c r="F7097" s="196" t="s">
        <v>917</v>
      </c>
      <c r="G7097" s="117" t="s">
        <v>591</v>
      </c>
      <c r="H7097" s="117" t="s">
        <v>579</v>
      </c>
      <c r="I7097" s="117" t="s">
        <v>756</v>
      </c>
      <c r="J7097" s="117" t="s">
        <v>398</v>
      </c>
      <c r="K7097" s="117">
        <v>18.344999999999999</v>
      </c>
      <c r="L7097" s="117">
        <v>4.899</v>
      </c>
      <c r="M7097" s="117" t="s">
        <v>398</v>
      </c>
      <c r="N7097" s="117" t="s">
        <v>585</v>
      </c>
      <c r="O7097" s="117" t="s">
        <v>579</v>
      </c>
      <c r="P7097" s="117">
        <v>1</v>
      </c>
      <c r="Q7097" s="117" t="s">
        <v>398</v>
      </c>
      <c r="R7097" s="117" t="s">
        <v>398</v>
      </c>
      <c r="S7097" s="117" t="s">
        <v>398</v>
      </c>
      <c r="T7097" s="117" t="s">
        <v>398</v>
      </c>
      <c r="U7097" s="117" t="s">
        <v>398</v>
      </c>
      <c r="V7097" s="117" t="s">
        <v>398</v>
      </c>
      <c r="W7097" s="129">
        <v>188</v>
      </c>
      <c r="X7097" s="117" t="s">
        <v>915</v>
      </c>
      <c r="Y7097" s="117" t="s">
        <v>398</v>
      </c>
      <c r="Z7097" s="117" t="s">
        <v>398</v>
      </c>
      <c r="AA7097" s="117" t="s">
        <v>398</v>
      </c>
      <c r="AB7097" s="117" t="s">
        <v>582</v>
      </c>
      <c r="AC7097" s="123" t="e">
        <f>MAX(0.0577*#REF!+0.00004,0)</f>
        <v>#REF!</v>
      </c>
      <c r="AD7097" s="117" t="s">
        <v>398</v>
      </c>
    </row>
    <row r="7098" spans="1:30">
      <c r="A7098" s="117">
        <v>7097</v>
      </c>
      <c r="B7098" s="117" t="s">
        <v>505</v>
      </c>
      <c r="C7098" s="117" t="s">
        <v>52</v>
      </c>
      <c r="D7098" s="117" t="s">
        <v>595</v>
      </c>
      <c r="E7098" s="117">
        <v>30</v>
      </c>
      <c r="F7098" s="196" t="s">
        <v>917</v>
      </c>
      <c r="G7098" s="117" t="s">
        <v>591</v>
      </c>
      <c r="H7098" s="117" t="s">
        <v>579</v>
      </c>
      <c r="I7098" s="117" t="s">
        <v>756</v>
      </c>
      <c r="J7098" s="117" t="s">
        <v>398</v>
      </c>
      <c r="K7098" s="117">
        <v>18.361999999999998</v>
      </c>
      <c r="L7098" s="117">
        <v>12.276999999999999</v>
      </c>
      <c r="M7098" s="117" t="s">
        <v>398</v>
      </c>
      <c r="N7098" s="117" t="s">
        <v>585</v>
      </c>
      <c r="O7098" s="117" t="s">
        <v>579</v>
      </c>
      <c r="P7098" s="117">
        <v>1</v>
      </c>
      <c r="Q7098" s="117" t="s">
        <v>398</v>
      </c>
      <c r="R7098" s="117" t="s">
        <v>398</v>
      </c>
      <c r="S7098" s="117" t="s">
        <v>398</v>
      </c>
      <c r="T7098" s="117" t="s">
        <v>398</v>
      </c>
      <c r="U7098" s="117" t="s">
        <v>398</v>
      </c>
      <c r="V7098" s="117" t="s">
        <v>398</v>
      </c>
      <c r="W7098" s="129">
        <v>188</v>
      </c>
      <c r="X7098" s="117" t="s">
        <v>915</v>
      </c>
      <c r="Y7098" s="117" t="s">
        <v>398</v>
      </c>
      <c r="Z7098" s="117" t="s">
        <v>398</v>
      </c>
      <c r="AA7098" s="117" t="s">
        <v>398</v>
      </c>
      <c r="AB7098" s="117" t="s">
        <v>582</v>
      </c>
      <c r="AC7098" s="123" t="e">
        <f>MAX(0.0577*#REF!+0.00004,0)</f>
        <v>#REF!</v>
      </c>
      <c r="AD7098" s="117" t="s">
        <v>398</v>
      </c>
    </row>
    <row r="7099" spans="1:30">
      <c r="A7099" s="117">
        <v>7098</v>
      </c>
      <c r="B7099" s="117" t="s">
        <v>505</v>
      </c>
      <c r="C7099" s="117" t="s">
        <v>52</v>
      </c>
      <c r="D7099" s="117" t="s">
        <v>595</v>
      </c>
      <c r="E7099" s="117">
        <v>31</v>
      </c>
      <c r="F7099" s="196" t="s">
        <v>917</v>
      </c>
      <c r="G7099" s="117" t="s">
        <v>577</v>
      </c>
      <c r="H7099" s="117" t="s">
        <v>876</v>
      </c>
      <c r="I7099" s="117" t="s">
        <v>839</v>
      </c>
      <c r="J7099" s="117" t="s">
        <v>398</v>
      </c>
      <c r="K7099" s="117">
        <v>31.774000000000001</v>
      </c>
      <c r="L7099" s="117">
        <v>8.1150000000000002</v>
      </c>
      <c r="M7099" s="117" t="s">
        <v>398</v>
      </c>
      <c r="N7099" s="117" t="s">
        <v>596</v>
      </c>
      <c r="O7099" s="117" t="s">
        <v>579</v>
      </c>
      <c r="P7099" s="117">
        <v>1</v>
      </c>
      <c r="Q7099" s="117" t="s">
        <v>398</v>
      </c>
      <c r="R7099" s="117" t="s">
        <v>398</v>
      </c>
      <c r="S7099" s="117" t="s">
        <v>398</v>
      </c>
      <c r="T7099" s="117" t="s">
        <v>398</v>
      </c>
      <c r="U7099" s="117" t="s">
        <v>398</v>
      </c>
      <c r="V7099" s="117" t="s">
        <v>398</v>
      </c>
      <c r="W7099" s="129">
        <v>189</v>
      </c>
      <c r="X7099" s="117" t="s">
        <v>915</v>
      </c>
      <c r="Y7099" s="117" t="s">
        <v>398</v>
      </c>
      <c r="Z7099" s="117" t="s">
        <v>398</v>
      </c>
      <c r="AA7099" s="117" t="s">
        <v>398</v>
      </c>
      <c r="AB7099" s="117" t="s">
        <v>582</v>
      </c>
      <c r="AC7099" s="123" t="e">
        <f>MAX(2.752*#REF!^3+1.496,0)</f>
        <v>#REF!</v>
      </c>
      <c r="AD7099" s="117" t="s">
        <v>398</v>
      </c>
    </row>
    <row r="7100" spans="1:30">
      <c r="A7100" s="117">
        <v>7099</v>
      </c>
      <c r="B7100" s="117" t="s">
        <v>505</v>
      </c>
      <c r="C7100" s="117" t="s">
        <v>52</v>
      </c>
      <c r="D7100" s="117" t="s">
        <v>595</v>
      </c>
      <c r="E7100" s="117">
        <v>32</v>
      </c>
      <c r="F7100" s="196" t="s">
        <v>920</v>
      </c>
      <c r="G7100" s="117" t="s">
        <v>591</v>
      </c>
      <c r="H7100" s="117" t="s">
        <v>597</v>
      </c>
      <c r="I7100" s="117" t="s">
        <v>945</v>
      </c>
      <c r="J7100" s="117" t="s">
        <v>398</v>
      </c>
      <c r="K7100" s="117">
        <v>9.73</v>
      </c>
      <c r="L7100" s="117">
        <v>7.01</v>
      </c>
      <c r="M7100" s="117" t="s">
        <v>398</v>
      </c>
      <c r="N7100" s="117" t="s">
        <v>585</v>
      </c>
      <c r="O7100" s="117" t="s">
        <v>579</v>
      </c>
      <c r="P7100" s="117">
        <v>1</v>
      </c>
      <c r="Q7100" s="117" t="s">
        <v>398</v>
      </c>
      <c r="R7100" s="117" t="s">
        <v>398</v>
      </c>
      <c r="S7100" s="117" t="s">
        <v>398</v>
      </c>
      <c r="T7100" s="117" t="s">
        <v>398</v>
      </c>
      <c r="U7100" s="117" t="s">
        <v>398</v>
      </c>
      <c r="V7100" s="117" t="s">
        <v>398</v>
      </c>
      <c r="W7100" s="129">
        <v>190</v>
      </c>
      <c r="X7100" s="117" t="s">
        <v>915</v>
      </c>
      <c r="Y7100" s="117" t="s">
        <v>398</v>
      </c>
      <c r="Z7100" s="117" t="s">
        <v>398</v>
      </c>
      <c r="AA7100" s="117" t="s">
        <v>398</v>
      </c>
      <c r="AB7100" s="117" t="s">
        <v>582</v>
      </c>
      <c r="AC7100" s="123" t="e">
        <f>MAX(6.068*(#REF!^1.5)+0.09,0)</f>
        <v>#REF!</v>
      </c>
      <c r="AD7100" s="117" t="s">
        <v>398</v>
      </c>
    </row>
    <row r="7101" spans="1:30">
      <c r="A7101" s="117">
        <v>7100</v>
      </c>
      <c r="B7101" s="117" t="s">
        <v>506</v>
      </c>
      <c r="C7101" s="117" t="s">
        <v>52</v>
      </c>
      <c r="D7101" s="117" t="s">
        <v>595</v>
      </c>
      <c r="E7101" s="117">
        <v>33</v>
      </c>
      <c r="F7101" s="196" t="s">
        <v>917</v>
      </c>
      <c r="G7101" s="117" t="s">
        <v>591</v>
      </c>
      <c r="H7101" s="117" t="s">
        <v>597</v>
      </c>
      <c r="I7101" s="117" t="s">
        <v>945</v>
      </c>
      <c r="J7101" s="117" t="s">
        <v>398</v>
      </c>
      <c r="K7101" s="117">
        <v>13.042999999999999</v>
      </c>
      <c r="L7101" s="117">
        <v>10.680999999999999</v>
      </c>
      <c r="M7101" s="117" t="s">
        <v>398</v>
      </c>
      <c r="N7101" s="117" t="s">
        <v>585</v>
      </c>
      <c r="O7101" s="117" t="s">
        <v>579</v>
      </c>
      <c r="P7101" s="117">
        <v>1</v>
      </c>
      <c r="Q7101" s="117" t="s">
        <v>398</v>
      </c>
      <c r="R7101" s="117" t="s">
        <v>398</v>
      </c>
      <c r="S7101" s="117" t="s">
        <v>398</v>
      </c>
      <c r="T7101" s="117" t="s">
        <v>398</v>
      </c>
      <c r="U7101" s="117" t="s">
        <v>398</v>
      </c>
      <c r="V7101" s="117" t="s">
        <v>398</v>
      </c>
      <c r="W7101" s="129">
        <v>191</v>
      </c>
      <c r="X7101" s="117" t="s">
        <v>915</v>
      </c>
      <c r="Y7101" s="117" t="s">
        <v>398</v>
      </c>
      <c r="Z7101" s="117" t="s">
        <v>398</v>
      </c>
      <c r="AA7101" s="117" t="s">
        <v>398</v>
      </c>
      <c r="AB7101" s="117" t="s">
        <v>582</v>
      </c>
      <c r="AC7101" s="123" t="e">
        <f>MAX(6.068*(#REF!^1.5)+0.09,0)</f>
        <v>#REF!</v>
      </c>
      <c r="AD7101" s="117" t="s">
        <v>957</v>
      </c>
    </row>
    <row r="7102" spans="1:30">
      <c r="A7102" s="117">
        <v>7101</v>
      </c>
      <c r="B7102" s="117" t="s">
        <v>506</v>
      </c>
      <c r="C7102" s="117" t="s">
        <v>52</v>
      </c>
      <c r="D7102" s="117" t="s">
        <v>595</v>
      </c>
      <c r="E7102" s="117">
        <v>34</v>
      </c>
      <c r="F7102" s="196" t="s">
        <v>917</v>
      </c>
      <c r="G7102" s="117" t="s">
        <v>591</v>
      </c>
      <c r="H7102" s="117" t="s">
        <v>597</v>
      </c>
      <c r="I7102" s="117" t="s">
        <v>945</v>
      </c>
      <c r="J7102" s="117" t="s">
        <v>398</v>
      </c>
      <c r="K7102" s="117">
        <v>10.811</v>
      </c>
      <c r="L7102" s="117">
        <v>5.9459999999999997</v>
      </c>
      <c r="M7102" s="117" t="s">
        <v>398</v>
      </c>
      <c r="N7102" s="117" t="s">
        <v>585</v>
      </c>
      <c r="O7102" s="117" t="s">
        <v>579</v>
      </c>
      <c r="P7102" s="117">
        <v>1</v>
      </c>
      <c r="Q7102" s="117" t="s">
        <v>398</v>
      </c>
      <c r="R7102" s="117" t="s">
        <v>398</v>
      </c>
      <c r="S7102" s="117" t="s">
        <v>398</v>
      </c>
      <c r="T7102" s="117" t="s">
        <v>398</v>
      </c>
      <c r="U7102" s="117" t="s">
        <v>398</v>
      </c>
      <c r="V7102" s="117" t="s">
        <v>398</v>
      </c>
      <c r="W7102" s="129">
        <v>191</v>
      </c>
      <c r="X7102" s="117" t="s">
        <v>915</v>
      </c>
      <c r="Y7102" s="117" t="s">
        <v>398</v>
      </c>
      <c r="Z7102" s="117" t="s">
        <v>398</v>
      </c>
      <c r="AA7102" s="117" t="s">
        <v>398</v>
      </c>
      <c r="AB7102" s="117" t="s">
        <v>582</v>
      </c>
      <c r="AC7102" s="123" t="e">
        <f>MAX(6.068*(#REF!^1.5)+0.09,0)</f>
        <v>#REF!</v>
      </c>
      <c r="AD7102" s="117" t="s">
        <v>398</v>
      </c>
    </row>
    <row r="7103" spans="1:30">
      <c r="A7103" s="117">
        <v>7102</v>
      </c>
      <c r="B7103" s="117" t="s">
        <v>506</v>
      </c>
      <c r="C7103" s="117" t="s">
        <v>52</v>
      </c>
      <c r="D7103" s="117" t="s">
        <v>595</v>
      </c>
      <c r="E7103" s="117">
        <v>35</v>
      </c>
      <c r="F7103" s="196" t="s">
        <v>917</v>
      </c>
      <c r="G7103" s="117" t="s">
        <v>577</v>
      </c>
      <c r="H7103" s="117" t="s">
        <v>876</v>
      </c>
      <c r="I7103" s="117" t="s">
        <v>839</v>
      </c>
      <c r="J7103" s="117" t="s">
        <v>398</v>
      </c>
      <c r="K7103" s="117">
        <v>11.492000000000001</v>
      </c>
      <c r="L7103" s="117">
        <v>5.6539999999999999</v>
      </c>
      <c r="M7103" s="117" t="s">
        <v>398</v>
      </c>
      <c r="N7103" s="117" t="s">
        <v>596</v>
      </c>
      <c r="O7103" s="117" t="s">
        <v>579</v>
      </c>
      <c r="P7103" s="117">
        <v>1</v>
      </c>
      <c r="Q7103" s="117" t="s">
        <v>398</v>
      </c>
      <c r="R7103" s="117" t="s">
        <v>398</v>
      </c>
      <c r="S7103" s="117" t="s">
        <v>398</v>
      </c>
      <c r="T7103" s="117" t="s">
        <v>398</v>
      </c>
      <c r="U7103" s="117" t="s">
        <v>398</v>
      </c>
      <c r="V7103" s="117" t="s">
        <v>398</v>
      </c>
      <c r="W7103" s="129">
        <v>191</v>
      </c>
      <c r="X7103" s="117" t="s">
        <v>915</v>
      </c>
      <c r="Y7103" s="117" t="s">
        <v>398</v>
      </c>
      <c r="Z7103" s="117" t="s">
        <v>398</v>
      </c>
      <c r="AA7103" s="117" t="s">
        <v>398</v>
      </c>
      <c r="AB7103" s="117" t="s">
        <v>582</v>
      </c>
      <c r="AC7103" s="123" t="e">
        <f>MAX(2.752*#REF!^3+1.496,0)</f>
        <v>#REF!</v>
      </c>
      <c r="AD7103" s="117" t="s">
        <v>398</v>
      </c>
    </row>
    <row r="7104" spans="1:30">
      <c r="A7104" s="117">
        <v>7103</v>
      </c>
      <c r="B7104" s="117" t="s">
        <v>506</v>
      </c>
      <c r="C7104" s="117" t="s">
        <v>52</v>
      </c>
      <c r="D7104" s="117" t="s">
        <v>595</v>
      </c>
      <c r="E7104" s="117">
        <v>36</v>
      </c>
      <c r="F7104" s="196" t="s">
        <v>920</v>
      </c>
      <c r="G7104" s="117" t="s">
        <v>591</v>
      </c>
      <c r="H7104" s="117" t="s">
        <v>597</v>
      </c>
      <c r="I7104" s="117" t="s">
        <v>945</v>
      </c>
      <c r="J7104" s="117" t="s">
        <v>398</v>
      </c>
      <c r="K7104" s="117">
        <v>6.1159999999999997</v>
      </c>
      <c r="L7104" s="117">
        <v>4.5990000000000002</v>
      </c>
      <c r="M7104" s="117" t="s">
        <v>398</v>
      </c>
      <c r="N7104" s="117" t="s">
        <v>585</v>
      </c>
      <c r="O7104" s="117" t="s">
        <v>579</v>
      </c>
      <c r="P7104" s="117">
        <v>1</v>
      </c>
      <c r="Q7104" s="117" t="s">
        <v>398</v>
      </c>
      <c r="R7104" s="117" t="s">
        <v>398</v>
      </c>
      <c r="S7104" s="117" t="s">
        <v>398</v>
      </c>
      <c r="T7104" s="117" t="s">
        <v>398</v>
      </c>
      <c r="U7104" s="117" t="s">
        <v>398</v>
      </c>
      <c r="V7104" s="117" t="s">
        <v>398</v>
      </c>
      <c r="W7104" s="129">
        <v>191</v>
      </c>
      <c r="X7104" s="117" t="s">
        <v>915</v>
      </c>
      <c r="Y7104" s="117" t="s">
        <v>398</v>
      </c>
      <c r="Z7104" s="117" t="s">
        <v>398</v>
      </c>
      <c r="AA7104" s="117" t="s">
        <v>398</v>
      </c>
      <c r="AB7104" s="117" t="s">
        <v>582</v>
      </c>
      <c r="AC7104" s="123" t="e">
        <f>MAX(6.068*(#REF!^1.5)+0.09,0)</f>
        <v>#REF!</v>
      </c>
      <c r="AD7104" s="123" t="s">
        <v>1125</v>
      </c>
    </row>
    <row r="7105" spans="1:30">
      <c r="A7105" s="117">
        <v>7104</v>
      </c>
      <c r="B7105" s="117" t="s">
        <v>506</v>
      </c>
      <c r="C7105" s="117" t="s">
        <v>52</v>
      </c>
      <c r="D7105" s="117" t="s">
        <v>595</v>
      </c>
      <c r="E7105" s="117">
        <v>37</v>
      </c>
      <c r="F7105" s="196" t="s">
        <v>917</v>
      </c>
      <c r="G7105" s="117" t="s">
        <v>591</v>
      </c>
      <c r="H7105" s="117" t="s">
        <v>597</v>
      </c>
      <c r="I7105" s="117" t="s">
        <v>945</v>
      </c>
      <c r="J7105" s="117" t="s">
        <v>398</v>
      </c>
      <c r="K7105" s="117">
        <v>22.196000000000002</v>
      </c>
      <c r="L7105" s="117">
        <v>18.885000000000002</v>
      </c>
      <c r="M7105" s="117" t="s">
        <v>398</v>
      </c>
      <c r="N7105" s="117" t="s">
        <v>585</v>
      </c>
      <c r="O7105" s="117" t="s">
        <v>579</v>
      </c>
      <c r="P7105" s="117">
        <v>1</v>
      </c>
      <c r="Q7105" s="117" t="s">
        <v>398</v>
      </c>
      <c r="R7105" s="117" t="s">
        <v>398</v>
      </c>
      <c r="S7105" s="117" t="s">
        <v>398</v>
      </c>
      <c r="T7105" s="117" t="s">
        <v>398</v>
      </c>
      <c r="U7105" s="117" t="s">
        <v>398</v>
      </c>
      <c r="V7105" s="117" t="s">
        <v>398</v>
      </c>
      <c r="W7105" s="129">
        <v>192</v>
      </c>
      <c r="X7105" s="117" t="s">
        <v>915</v>
      </c>
      <c r="Y7105" s="117" t="s">
        <v>398</v>
      </c>
      <c r="Z7105" s="117" t="s">
        <v>398</v>
      </c>
      <c r="AA7105" s="117" t="s">
        <v>398</v>
      </c>
      <c r="AB7105" s="117" t="s">
        <v>582</v>
      </c>
      <c r="AC7105" s="123" t="e">
        <f>MAX(6.068*(#REF!^1.5)+0.09,0)</f>
        <v>#REF!</v>
      </c>
      <c r="AD7105" s="117" t="s">
        <v>398</v>
      </c>
    </row>
    <row r="7106" spans="1:30">
      <c r="A7106" s="117">
        <v>7105</v>
      </c>
      <c r="B7106" s="117" t="s">
        <v>506</v>
      </c>
      <c r="C7106" s="117" t="s">
        <v>52</v>
      </c>
      <c r="D7106" s="117" t="s">
        <v>595</v>
      </c>
      <c r="E7106" s="117">
        <v>38</v>
      </c>
      <c r="F7106" s="196" t="s">
        <v>920</v>
      </c>
      <c r="G7106" s="117" t="s">
        <v>591</v>
      </c>
      <c r="H7106" s="117" t="s">
        <v>597</v>
      </c>
      <c r="I7106" s="117" t="s">
        <v>945</v>
      </c>
      <c r="J7106" s="117" t="s">
        <v>398</v>
      </c>
      <c r="K7106" s="117">
        <v>9.73</v>
      </c>
      <c r="L7106" s="117">
        <v>8.1080000000000005</v>
      </c>
      <c r="M7106" s="117" t="s">
        <v>398</v>
      </c>
      <c r="N7106" s="117" t="s">
        <v>585</v>
      </c>
      <c r="O7106" s="117" t="s">
        <v>579</v>
      </c>
      <c r="P7106" s="117">
        <v>1</v>
      </c>
      <c r="Q7106" s="117" t="s">
        <v>398</v>
      </c>
      <c r="R7106" s="117" t="s">
        <v>398</v>
      </c>
      <c r="S7106" s="117" t="s">
        <v>398</v>
      </c>
      <c r="T7106" s="117" t="s">
        <v>398</v>
      </c>
      <c r="U7106" s="117" t="s">
        <v>398</v>
      </c>
      <c r="V7106" s="117" t="s">
        <v>398</v>
      </c>
      <c r="W7106" s="129">
        <v>192</v>
      </c>
      <c r="X7106" s="117" t="s">
        <v>915</v>
      </c>
      <c r="Y7106" s="117" t="s">
        <v>398</v>
      </c>
      <c r="Z7106" s="117" t="s">
        <v>398</v>
      </c>
      <c r="AA7106" s="117" t="s">
        <v>398</v>
      </c>
      <c r="AB7106" s="117" t="s">
        <v>582</v>
      </c>
      <c r="AC7106" s="123" t="e">
        <f>MAX(6.068*(#REF!^1.5)+0.09,0)</f>
        <v>#REF!</v>
      </c>
      <c r="AD7106" s="117" t="s">
        <v>398</v>
      </c>
    </row>
    <row r="7107" spans="1:30">
      <c r="A7107" s="117">
        <v>7106</v>
      </c>
      <c r="B7107" s="117" t="s">
        <v>506</v>
      </c>
      <c r="C7107" s="117" t="s">
        <v>52</v>
      </c>
      <c r="D7107" s="117" t="s">
        <v>595</v>
      </c>
      <c r="E7107" s="117">
        <v>39</v>
      </c>
      <c r="F7107" s="196" t="s">
        <v>917</v>
      </c>
      <c r="G7107" s="117" t="s">
        <v>591</v>
      </c>
      <c r="H7107" s="117" t="s">
        <v>597</v>
      </c>
      <c r="I7107" s="117" t="s">
        <v>945</v>
      </c>
      <c r="J7107" s="117" t="s">
        <v>398</v>
      </c>
      <c r="K7107" s="117">
        <v>10.315</v>
      </c>
      <c r="L7107" s="117">
        <v>8.0630000000000006</v>
      </c>
      <c r="M7107" s="117" t="s">
        <v>398</v>
      </c>
      <c r="N7107" s="117" t="s">
        <v>585</v>
      </c>
      <c r="O7107" s="117" t="s">
        <v>579</v>
      </c>
      <c r="P7107" s="117">
        <v>1</v>
      </c>
      <c r="Q7107" s="117" t="s">
        <v>398</v>
      </c>
      <c r="R7107" s="117" t="s">
        <v>398</v>
      </c>
      <c r="S7107" s="117" t="s">
        <v>398</v>
      </c>
      <c r="T7107" s="117" t="s">
        <v>398</v>
      </c>
      <c r="U7107" s="117" t="s">
        <v>398</v>
      </c>
      <c r="V7107" s="117" t="s">
        <v>398</v>
      </c>
      <c r="W7107" s="129">
        <v>192</v>
      </c>
      <c r="X7107" s="117" t="s">
        <v>915</v>
      </c>
      <c r="Y7107" s="117" t="s">
        <v>398</v>
      </c>
      <c r="Z7107" s="117" t="s">
        <v>398</v>
      </c>
      <c r="AA7107" s="117" t="s">
        <v>398</v>
      </c>
      <c r="AB7107" s="117" t="s">
        <v>582</v>
      </c>
      <c r="AC7107" s="123" t="e">
        <f>MAX(6.068*(#REF!^1.5)+0.09,0)</f>
        <v>#REF!</v>
      </c>
      <c r="AD7107" s="117" t="s">
        <v>398</v>
      </c>
    </row>
    <row r="7108" spans="1:30">
      <c r="A7108" s="117">
        <v>7107</v>
      </c>
      <c r="B7108" s="117" t="s">
        <v>506</v>
      </c>
      <c r="C7108" s="117" t="s">
        <v>52</v>
      </c>
      <c r="D7108" s="117" t="s">
        <v>595</v>
      </c>
      <c r="E7108" s="117">
        <v>40</v>
      </c>
      <c r="F7108" s="196" t="s">
        <v>917</v>
      </c>
      <c r="G7108" s="117" t="s">
        <v>591</v>
      </c>
      <c r="H7108" s="117" t="s">
        <v>579</v>
      </c>
      <c r="I7108" s="117" t="s">
        <v>756</v>
      </c>
      <c r="J7108" s="117" t="s">
        <v>398</v>
      </c>
      <c r="K7108" s="117">
        <v>15.019</v>
      </c>
      <c r="L7108" s="117">
        <v>8.234</v>
      </c>
      <c r="M7108" s="117" t="s">
        <v>398</v>
      </c>
      <c r="N7108" s="117" t="s">
        <v>585</v>
      </c>
      <c r="O7108" s="117" t="s">
        <v>579</v>
      </c>
      <c r="P7108" s="117">
        <v>1</v>
      </c>
      <c r="Q7108" s="117" t="s">
        <v>398</v>
      </c>
      <c r="R7108" s="117" t="s">
        <v>398</v>
      </c>
      <c r="S7108" s="117" t="s">
        <v>398</v>
      </c>
      <c r="T7108" s="117" t="s">
        <v>398</v>
      </c>
      <c r="U7108" s="117" t="s">
        <v>398</v>
      </c>
      <c r="V7108" s="117" t="s">
        <v>398</v>
      </c>
      <c r="W7108" s="129">
        <v>193</v>
      </c>
      <c r="X7108" s="117" t="s">
        <v>915</v>
      </c>
      <c r="Y7108" s="117" t="s">
        <v>398</v>
      </c>
      <c r="Z7108" s="117" t="s">
        <v>398</v>
      </c>
      <c r="AA7108" s="117" t="s">
        <v>398</v>
      </c>
      <c r="AB7108" s="117" t="s">
        <v>582</v>
      </c>
      <c r="AC7108" s="123" t="e">
        <f>MAX(0.0577*#REF!+0.00004,0)</f>
        <v>#REF!</v>
      </c>
      <c r="AD7108" s="117" t="s">
        <v>398</v>
      </c>
    </row>
    <row r="7109" spans="1:30">
      <c r="A7109" s="117">
        <v>7108</v>
      </c>
      <c r="B7109" s="117" t="s">
        <v>506</v>
      </c>
      <c r="C7109" s="117" t="s">
        <v>52</v>
      </c>
      <c r="D7109" s="117" t="s">
        <v>595</v>
      </c>
      <c r="E7109" s="117">
        <v>41</v>
      </c>
      <c r="F7109" s="196" t="s">
        <v>920</v>
      </c>
      <c r="G7109" s="117" t="s">
        <v>591</v>
      </c>
      <c r="H7109" s="117" t="s">
        <v>579</v>
      </c>
      <c r="I7109" s="117" t="s">
        <v>756</v>
      </c>
      <c r="J7109" s="117" t="s">
        <v>398</v>
      </c>
      <c r="K7109" s="117">
        <v>9.4559999999999995</v>
      </c>
      <c r="L7109" s="117">
        <v>5.7720000000000002</v>
      </c>
      <c r="M7109" s="117" t="s">
        <v>398</v>
      </c>
      <c r="N7109" s="117" t="s">
        <v>585</v>
      </c>
      <c r="O7109" s="117" t="s">
        <v>579</v>
      </c>
      <c r="P7109" s="117">
        <v>1</v>
      </c>
      <c r="Q7109" s="117" t="s">
        <v>398</v>
      </c>
      <c r="R7109" s="117" t="s">
        <v>398</v>
      </c>
      <c r="S7109" s="117" t="s">
        <v>398</v>
      </c>
      <c r="T7109" s="117" t="s">
        <v>398</v>
      </c>
      <c r="U7109" s="117" t="s">
        <v>398</v>
      </c>
      <c r="V7109" s="117" t="s">
        <v>398</v>
      </c>
      <c r="W7109" s="129">
        <v>193</v>
      </c>
      <c r="X7109" s="117" t="s">
        <v>915</v>
      </c>
      <c r="Y7109" s="117" t="s">
        <v>398</v>
      </c>
      <c r="Z7109" s="117" t="s">
        <v>398</v>
      </c>
      <c r="AA7109" s="117" t="s">
        <v>398</v>
      </c>
      <c r="AB7109" s="117" t="s">
        <v>582</v>
      </c>
      <c r="AC7109" s="123" t="e">
        <f>MAX(0.0577*#REF!+0.00004,0)</f>
        <v>#REF!</v>
      </c>
      <c r="AD7109" s="117" t="s">
        <v>398</v>
      </c>
    </row>
    <row r="7110" spans="1:30">
      <c r="A7110" s="117">
        <v>7109</v>
      </c>
      <c r="B7110" s="117" t="s">
        <v>506</v>
      </c>
      <c r="C7110" s="117" t="s">
        <v>52</v>
      </c>
      <c r="D7110" s="117" t="s">
        <v>595</v>
      </c>
      <c r="E7110" s="117">
        <v>42</v>
      </c>
      <c r="F7110" s="196" t="s">
        <v>917</v>
      </c>
      <c r="G7110" s="117" t="s">
        <v>591</v>
      </c>
      <c r="H7110" s="117" t="s">
        <v>579</v>
      </c>
      <c r="I7110" s="117" t="s">
        <v>756</v>
      </c>
      <c r="J7110" s="117" t="s">
        <v>398</v>
      </c>
      <c r="K7110" s="117">
        <v>13.766</v>
      </c>
      <c r="L7110" s="117">
        <v>4.6029999999999998</v>
      </c>
      <c r="M7110" s="117" t="s">
        <v>398</v>
      </c>
      <c r="N7110" s="117" t="s">
        <v>585</v>
      </c>
      <c r="O7110" s="117" t="s">
        <v>579</v>
      </c>
      <c r="P7110" s="117">
        <v>1</v>
      </c>
      <c r="Q7110" s="117" t="s">
        <v>398</v>
      </c>
      <c r="R7110" s="117" t="s">
        <v>398</v>
      </c>
      <c r="S7110" s="117" t="s">
        <v>398</v>
      </c>
      <c r="T7110" s="117" t="s">
        <v>398</v>
      </c>
      <c r="U7110" s="117" t="s">
        <v>398</v>
      </c>
      <c r="V7110" s="117" t="s">
        <v>398</v>
      </c>
      <c r="W7110" s="129">
        <v>193</v>
      </c>
      <c r="X7110" s="117" t="s">
        <v>915</v>
      </c>
      <c r="Y7110" s="117" t="s">
        <v>398</v>
      </c>
      <c r="Z7110" s="117" t="s">
        <v>398</v>
      </c>
      <c r="AA7110" s="117" t="s">
        <v>398</v>
      </c>
      <c r="AB7110" s="117" t="s">
        <v>582</v>
      </c>
      <c r="AC7110" s="123" t="e">
        <f>MAX(0.0577*#REF!+0.00004,0)</f>
        <v>#REF!</v>
      </c>
      <c r="AD7110" s="117" t="s">
        <v>398</v>
      </c>
    </row>
    <row r="7111" spans="1:30">
      <c r="A7111" s="117">
        <v>7110</v>
      </c>
      <c r="B7111" s="117" t="s">
        <v>506</v>
      </c>
      <c r="C7111" s="117" t="s">
        <v>52</v>
      </c>
      <c r="D7111" s="117" t="s">
        <v>595</v>
      </c>
      <c r="E7111" s="117">
        <v>43</v>
      </c>
      <c r="F7111" s="196" t="s">
        <v>920</v>
      </c>
      <c r="G7111" s="117" t="s">
        <v>591</v>
      </c>
      <c r="H7111" s="117" t="s">
        <v>597</v>
      </c>
      <c r="I7111" s="117" t="s">
        <v>945</v>
      </c>
      <c r="J7111" s="117" t="s">
        <v>398</v>
      </c>
      <c r="K7111" s="117">
        <v>9.73</v>
      </c>
      <c r="L7111" s="117">
        <v>5.9009999999999998</v>
      </c>
      <c r="M7111" s="117" t="s">
        <v>398</v>
      </c>
      <c r="N7111" s="117" t="s">
        <v>585</v>
      </c>
      <c r="O7111" s="117" t="s">
        <v>579</v>
      </c>
      <c r="P7111" s="117">
        <v>1</v>
      </c>
      <c r="Q7111" s="117" t="s">
        <v>398</v>
      </c>
      <c r="R7111" s="117" t="s">
        <v>398</v>
      </c>
      <c r="S7111" s="117" t="s">
        <v>398</v>
      </c>
      <c r="T7111" s="117" t="s">
        <v>398</v>
      </c>
      <c r="U7111" s="117" t="s">
        <v>398</v>
      </c>
      <c r="V7111" s="117" t="s">
        <v>398</v>
      </c>
      <c r="W7111" s="129">
        <v>193</v>
      </c>
      <c r="X7111" s="117" t="s">
        <v>915</v>
      </c>
      <c r="Y7111" s="117" t="s">
        <v>398</v>
      </c>
      <c r="Z7111" s="117" t="s">
        <v>398</v>
      </c>
      <c r="AA7111" s="117" t="s">
        <v>398</v>
      </c>
      <c r="AB7111" s="117" t="s">
        <v>582</v>
      </c>
      <c r="AC7111" s="123" t="e">
        <f>MAX(6.068*(#REF!^1.5)+0.09,0)</f>
        <v>#REF!</v>
      </c>
      <c r="AD7111" s="117" t="s">
        <v>398</v>
      </c>
    </row>
    <row r="7112" spans="1:30">
      <c r="A7112" s="117">
        <v>7111</v>
      </c>
      <c r="B7112" s="117" t="s">
        <v>506</v>
      </c>
      <c r="C7112" s="117" t="s">
        <v>52</v>
      </c>
      <c r="D7112" s="117" t="s">
        <v>595</v>
      </c>
      <c r="E7112" s="117">
        <v>44</v>
      </c>
      <c r="F7112" s="196" t="s">
        <v>920</v>
      </c>
      <c r="G7112" s="117" t="s">
        <v>591</v>
      </c>
      <c r="H7112" s="117" t="s">
        <v>597</v>
      </c>
      <c r="I7112" s="117" t="s">
        <v>945</v>
      </c>
      <c r="J7112" s="117" t="s">
        <v>398</v>
      </c>
      <c r="K7112" s="117">
        <v>8.6489999999999991</v>
      </c>
      <c r="L7112" s="117">
        <v>6.9820000000000002</v>
      </c>
      <c r="M7112" s="117" t="s">
        <v>398</v>
      </c>
      <c r="N7112" s="117" t="s">
        <v>585</v>
      </c>
      <c r="O7112" s="117" t="s">
        <v>579</v>
      </c>
      <c r="P7112" s="117">
        <v>1</v>
      </c>
      <c r="Q7112" s="117" t="s">
        <v>398</v>
      </c>
      <c r="R7112" s="117" t="s">
        <v>398</v>
      </c>
      <c r="S7112" s="117" t="s">
        <v>398</v>
      </c>
      <c r="T7112" s="117" t="s">
        <v>398</v>
      </c>
      <c r="U7112" s="117" t="s">
        <v>398</v>
      </c>
      <c r="V7112" s="117" t="s">
        <v>398</v>
      </c>
      <c r="W7112" s="129">
        <v>193</v>
      </c>
      <c r="X7112" s="117" t="s">
        <v>915</v>
      </c>
      <c r="Y7112" s="117" t="s">
        <v>398</v>
      </c>
      <c r="Z7112" s="117" t="s">
        <v>398</v>
      </c>
      <c r="AA7112" s="117" t="s">
        <v>398</v>
      </c>
      <c r="AB7112" s="117" t="s">
        <v>582</v>
      </c>
      <c r="AC7112" s="123" t="e">
        <f>MAX(6.068*(#REF!^1.5)+0.09,0)</f>
        <v>#REF!</v>
      </c>
      <c r="AD7112" s="117" t="s">
        <v>398</v>
      </c>
    </row>
    <row r="7113" spans="1:30">
      <c r="A7113" s="117">
        <v>7112</v>
      </c>
      <c r="B7113" s="117" t="s">
        <v>506</v>
      </c>
      <c r="C7113" s="117" t="s">
        <v>52</v>
      </c>
      <c r="D7113" s="117" t="s">
        <v>595</v>
      </c>
      <c r="E7113" s="117">
        <v>45</v>
      </c>
      <c r="F7113" s="196" t="s">
        <v>917</v>
      </c>
      <c r="G7113" s="117" t="s">
        <v>591</v>
      </c>
      <c r="H7113" s="117" t="s">
        <v>579</v>
      </c>
      <c r="I7113" s="117" t="s">
        <v>756</v>
      </c>
      <c r="J7113" s="117" t="s">
        <v>398</v>
      </c>
      <c r="K7113" s="117">
        <v>29.37</v>
      </c>
      <c r="L7113" s="117">
        <v>4.2</v>
      </c>
      <c r="M7113" s="117" t="s">
        <v>398</v>
      </c>
      <c r="N7113" s="117" t="s">
        <v>585</v>
      </c>
      <c r="O7113" s="117" t="s">
        <v>579</v>
      </c>
      <c r="P7113" s="117">
        <v>1</v>
      </c>
      <c r="Q7113" s="117" t="s">
        <v>398</v>
      </c>
      <c r="R7113" s="117" t="s">
        <v>398</v>
      </c>
      <c r="S7113" s="117" t="s">
        <v>398</v>
      </c>
      <c r="T7113" s="117" t="s">
        <v>398</v>
      </c>
      <c r="U7113" s="117" t="s">
        <v>398</v>
      </c>
      <c r="V7113" s="117" t="s">
        <v>398</v>
      </c>
      <c r="W7113" s="129">
        <v>193</v>
      </c>
      <c r="X7113" s="117" t="s">
        <v>915</v>
      </c>
      <c r="Y7113" s="117" t="s">
        <v>398</v>
      </c>
      <c r="Z7113" s="117" t="s">
        <v>398</v>
      </c>
      <c r="AA7113" s="117" t="s">
        <v>398</v>
      </c>
      <c r="AB7113" s="117" t="s">
        <v>582</v>
      </c>
      <c r="AC7113" s="123" t="e">
        <f>MAX(0.0577*#REF!+0.00004,0)</f>
        <v>#REF!</v>
      </c>
      <c r="AD7113" s="117" t="s">
        <v>685</v>
      </c>
    </row>
    <row r="7114" spans="1:30">
      <c r="A7114" s="117">
        <v>7113</v>
      </c>
      <c r="B7114" s="117" t="s">
        <v>506</v>
      </c>
      <c r="C7114" s="117" t="s">
        <v>52</v>
      </c>
      <c r="D7114" s="117" t="s">
        <v>595</v>
      </c>
      <c r="E7114" s="117">
        <v>46</v>
      </c>
      <c r="F7114" s="196" t="s">
        <v>920</v>
      </c>
      <c r="G7114" s="117" t="s">
        <v>591</v>
      </c>
      <c r="H7114" s="117" t="s">
        <v>579</v>
      </c>
      <c r="I7114" s="117" t="s">
        <v>756</v>
      </c>
      <c r="J7114" s="117" t="s">
        <v>398</v>
      </c>
      <c r="K7114" s="117">
        <v>8.6489999999999991</v>
      </c>
      <c r="L7114" s="117">
        <v>4.8479999999999999</v>
      </c>
      <c r="M7114" s="117" t="s">
        <v>398</v>
      </c>
      <c r="N7114" s="117" t="s">
        <v>585</v>
      </c>
      <c r="O7114" s="117" t="s">
        <v>579</v>
      </c>
      <c r="P7114" s="117">
        <v>1</v>
      </c>
      <c r="Q7114" s="117" t="s">
        <v>398</v>
      </c>
      <c r="R7114" s="117" t="s">
        <v>398</v>
      </c>
      <c r="S7114" s="117" t="s">
        <v>398</v>
      </c>
      <c r="T7114" s="117" t="s">
        <v>398</v>
      </c>
      <c r="U7114" s="117" t="s">
        <v>398</v>
      </c>
      <c r="V7114" s="117" t="s">
        <v>398</v>
      </c>
      <c r="W7114" s="129">
        <v>194</v>
      </c>
      <c r="X7114" s="117" t="s">
        <v>915</v>
      </c>
      <c r="Y7114" s="117" t="s">
        <v>398</v>
      </c>
      <c r="Z7114" s="117" t="s">
        <v>398</v>
      </c>
      <c r="AA7114" s="117" t="s">
        <v>398</v>
      </c>
      <c r="AB7114" s="117" t="s">
        <v>582</v>
      </c>
      <c r="AC7114" s="123" t="e">
        <f>MAX(0.0577*#REF!+0.00004,0)</f>
        <v>#REF!</v>
      </c>
      <c r="AD7114" s="117" t="s">
        <v>398</v>
      </c>
    </row>
    <row r="7115" spans="1:30">
      <c r="A7115" s="117">
        <v>7114</v>
      </c>
      <c r="B7115" s="117" t="s">
        <v>506</v>
      </c>
      <c r="C7115" s="117" t="s">
        <v>52</v>
      </c>
      <c r="D7115" s="117" t="s">
        <v>595</v>
      </c>
      <c r="E7115" s="117">
        <v>47</v>
      </c>
      <c r="F7115" s="196" t="s">
        <v>920</v>
      </c>
      <c r="G7115" s="117" t="s">
        <v>591</v>
      </c>
      <c r="H7115" s="117" t="s">
        <v>579</v>
      </c>
      <c r="I7115" s="117" t="s">
        <v>756</v>
      </c>
      <c r="J7115" s="117" t="s">
        <v>398</v>
      </c>
      <c r="K7115" s="117">
        <v>9.25</v>
      </c>
      <c r="L7115" s="117">
        <v>6.859</v>
      </c>
      <c r="M7115" s="117" t="s">
        <v>398</v>
      </c>
      <c r="N7115" s="117" t="s">
        <v>585</v>
      </c>
      <c r="O7115" s="117" t="s">
        <v>579</v>
      </c>
      <c r="P7115" s="117">
        <v>1</v>
      </c>
      <c r="Q7115" s="117" t="s">
        <v>398</v>
      </c>
      <c r="R7115" s="117" t="s">
        <v>398</v>
      </c>
      <c r="S7115" s="117" t="s">
        <v>398</v>
      </c>
      <c r="T7115" s="117" t="s">
        <v>398</v>
      </c>
      <c r="U7115" s="117" t="s">
        <v>398</v>
      </c>
      <c r="V7115" s="117" t="s">
        <v>398</v>
      </c>
      <c r="W7115" s="129">
        <v>194</v>
      </c>
      <c r="X7115" s="117" t="s">
        <v>915</v>
      </c>
      <c r="Y7115" s="117" t="s">
        <v>398</v>
      </c>
      <c r="Z7115" s="117" t="s">
        <v>398</v>
      </c>
      <c r="AA7115" s="117" t="s">
        <v>398</v>
      </c>
      <c r="AB7115" s="117" t="s">
        <v>582</v>
      </c>
      <c r="AC7115" s="123" t="e">
        <f>MAX(0.0577*#REF!+0.00004,0)</f>
        <v>#REF!</v>
      </c>
      <c r="AD7115" s="117" t="s">
        <v>398</v>
      </c>
    </row>
    <row r="7116" spans="1:30">
      <c r="A7116" s="117">
        <v>7115</v>
      </c>
      <c r="B7116" s="117" t="s">
        <v>506</v>
      </c>
      <c r="C7116" s="117" t="s">
        <v>52</v>
      </c>
      <c r="D7116" s="117" t="s">
        <v>595</v>
      </c>
      <c r="E7116" s="117">
        <v>48</v>
      </c>
      <c r="F7116" s="196" t="s">
        <v>917</v>
      </c>
      <c r="G7116" s="117" t="s">
        <v>591</v>
      </c>
      <c r="H7116" s="117" t="s">
        <v>579</v>
      </c>
      <c r="I7116" s="117" t="s">
        <v>756</v>
      </c>
      <c r="J7116" s="117" t="s">
        <v>398</v>
      </c>
      <c r="K7116" s="117">
        <v>18.765999999999998</v>
      </c>
      <c r="L7116" s="117">
        <v>10.644</v>
      </c>
      <c r="M7116" s="117" t="s">
        <v>398</v>
      </c>
      <c r="N7116" s="117" t="s">
        <v>585</v>
      </c>
      <c r="O7116" s="117" t="s">
        <v>579</v>
      </c>
      <c r="P7116" s="117">
        <v>1</v>
      </c>
      <c r="Q7116" s="117" t="s">
        <v>398</v>
      </c>
      <c r="R7116" s="117" t="s">
        <v>398</v>
      </c>
      <c r="S7116" s="117" t="s">
        <v>398</v>
      </c>
      <c r="T7116" s="117" t="s">
        <v>398</v>
      </c>
      <c r="U7116" s="117" t="s">
        <v>398</v>
      </c>
      <c r="V7116" s="117" t="s">
        <v>398</v>
      </c>
      <c r="W7116" s="129">
        <v>194</v>
      </c>
      <c r="X7116" s="117" t="s">
        <v>915</v>
      </c>
      <c r="Y7116" s="117" t="s">
        <v>398</v>
      </c>
      <c r="Z7116" s="117" t="s">
        <v>398</v>
      </c>
      <c r="AA7116" s="117" t="s">
        <v>398</v>
      </c>
      <c r="AB7116" s="117" t="s">
        <v>582</v>
      </c>
      <c r="AC7116" s="123" t="e">
        <f>MAX(0.0577*#REF!+0.00004,0)</f>
        <v>#REF!</v>
      </c>
      <c r="AD7116" s="117" t="s">
        <v>398</v>
      </c>
    </row>
    <row r="7117" spans="1:30">
      <c r="A7117" s="117">
        <v>7116</v>
      </c>
      <c r="B7117" s="117" t="s">
        <v>506</v>
      </c>
      <c r="C7117" s="117" t="s">
        <v>52</v>
      </c>
      <c r="D7117" s="117" t="s">
        <v>595</v>
      </c>
      <c r="E7117" s="117">
        <v>49</v>
      </c>
      <c r="F7117" s="196" t="s">
        <v>917</v>
      </c>
      <c r="G7117" s="117" t="s">
        <v>591</v>
      </c>
      <c r="H7117" s="117" t="s">
        <v>597</v>
      </c>
      <c r="I7117" s="117" t="s">
        <v>945</v>
      </c>
      <c r="J7117" s="117" t="s">
        <v>398</v>
      </c>
      <c r="K7117" s="117">
        <v>18.41</v>
      </c>
      <c r="L7117" s="117">
        <v>9.4390000000000001</v>
      </c>
      <c r="M7117" s="117" t="s">
        <v>398</v>
      </c>
      <c r="N7117" s="117" t="s">
        <v>585</v>
      </c>
      <c r="O7117" s="117" t="s">
        <v>579</v>
      </c>
      <c r="P7117" s="117">
        <v>1</v>
      </c>
      <c r="Q7117" s="117" t="s">
        <v>398</v>
      </c>
      <c r="R7117" s="117" t="s">
        <v>398</v>
      </c>
      <c r="S7117" s="117" t="s">
        <v>398</v>
      </c>
      <c r="T7117" s="117" t="s">
        <v>398</v>
      </c>
      <c r="U7117" s="117" t="s">
        <v>398</v>
      </c>
      <c r="V7117" s="117" t="s">
        <v>398</v>
      </c>
      <c r="W7117" s="129">
        <v>194</v>
      </c>
      <c r="X7117" s="117" t="s">
        <v>915</v>
      </c>
      <c r="Y7117" s="117" t="s">
        <v>398</v>
      </c>
      <c r="Z7117" s="117" t="s">
        <v>398</v>
      </c>
      <c r="AA7117" s="117" t="s">
        <v>398</v>
      </c>
      <c r="AB7117" s="117" t="s">
        <v>582</v>
      </c>
      <c r="AC7117" s="123" t="e">
        <f>MAX(6.068*(#REF!^1.5)+0.09,0)</f>
        <v>#REF!</v>
      </c>
      <c r="AD7117" s="117" t="s">
        <v>398</v>
      </c>
    </row>
    <row r="7118" spans="1:30">
      <c r="A7118" s="117">
        <v>7117</v>
      </c>
      <c r="B7118" s="117" t="s">
        <v>506</v>
      </c>
      <c r="C7118" s="117" t="s">
        <v>52</v>
      </c>
      <c r="D7118" s="117" t="s">
        <v>595</v>
      </c>
      <c r="E7118" s="117">
        <v>50</v>
      </c>
      <c r="F7118" s="196" t="s">
        <v>917</v>
      </c>
      <c r="G7118" s="117" t="s">
        <v>579</v>
      </c>
      <c r="H7118" s="117" t="s">
        <v>584</v>
      </c>
      <c r="I7118" s="117" t="s">
        <v>840</v>
      </c>
      <c r="J7118" s="117" t="s">
        <v>398</v>
      </c>
      <c r="K7118" s="117">
        <v>26.765000000000001</v>
      </c>
      <c r="L7118" s="117">
        <v>9.9149999999999991</v>
      </c>
      <c r="M7118" s="117" t="s">
        <v>398</v>
      </c>
      <c r="N7118" s="117" t="s">
        <v>585</v>
      </c>
      <c r="O7118" s="117" t="s">
        <v>579</v>
      </c>
      <c r="P7118" s="117">
        <v>2</v>
      </c>
      <c r="Q7118" s="117" t="s">
        <v>398</v>
      </c>
      <c r="R7118" s="117" t="s">
        <v>398</v>
      </c>
      <c r="S7118" s="117" t="s">
        <v>398</v>
      </c>
      <c r="T7118" s="117" t="s">
        <v>398</v>
      </c>
      <c r="U7118" s="117" t="s">
        <v>398</v>
      </c>
      <c r="V7118" s="117" t="s">
        <v>398</v>
      </c>
      <c r="W7118" s="129">
        <v>195</v>
      </c>
      <c r="X7118" s="117" t="s">
        <v>915</v>
      </c>
      <c r="Y7118" s="117" t="s">
        <v>398</v>
      </c>
      <c r="Z7118" s="117" t="s">
        <v>398</v>
      </c>
      <c r="AA7118" s="117" t="s">
        <v>398</v>
      </c>
      <c r="AB7118" s="117" t="s">
        <v>582</v>
      </c>
      <c r="AC7118" s="123" t="e">
        <f>MAX(6.068*(#REF!^1.5)+0.09,0)</f>
        <v>#REF!</v>
      </c>
      <c r="AD7118" s="117" t="s">
        <v>398</v>
      </c>
    </row>
    <row r="7119" spans="1:30">
      <c r="A7119" s="117">
        <v>7118</v>
      </c>
      <c r="B7119" s="117" t="s">
        <v>506</v>
      </c>
      <c r="C7119" s="117" t="s">
        <v>52</v>
      </c>
      <c r="D7119" s="117" t="s">
        <v>595</v>
      </c>
      <c r="E7119" s="117">
        <v>51</v>
      </c>
      <c r="F7119" s="196" t="s">
        <v>917</v>
      </c>
      <c r="G7119" s="117" t="s">
        <v>579</v>
      </c>
      <c r="H7119" s="117" t="s">
        <v>584</v>
      </c>
      <c r="I7119" s="117" t="s">
        <v>840</v>
      </c>
      <c r="J7119" s="117" t="s">
        <v>398</v>
      </c>
      <c r="K7119" s="117">
        <v>25.824999999999999</v>
      </c>
      <c r="L7119" s="117">
        <v>12.085000000000001</v>
      </c>
      <c r="M7119" s="117" t="s">
        <v>398</v>
      </c>
      <c r="N7119" s="117" t="s">
        <v>585</v>
      </c>
      <c r="O7119" s="117" t="s">
        <v>579</v>
      </c>
      <c r="P7119" s="117">
        <v>2</v>
      </c>
      <c r="Q7119" s="117" t="s">
        <v>398</v>
      </c>
      <c r="R7119" s="117" t="s">
        <v>398</v>
      </c>
      <c r="S7119" s="117" t="s">
        <v>398</v>
      </c>
      <c r="T7119" s="117" t="s">
        <v>398</v>
      </c>
      <c r="U7119" s="117" t="s">
        <v>398</v>
      </c>
      <c r="V7119" s="117" t="s">
        <v>398</v>
      </c>
      <c r="W7119" s="129">
        <v>195</v>
      </c>
      <c r="X7119" s="117" t="s">
        <v>915</v>
      </c>
      <c r="Y7119" s="117" t="s">
        <v>398</v>
      </c>
      <c r="Z7119" s="117" t="s">
        <v>398</v>
      </c>
      <c r="AA7119" s="117" t="s">
        <v>398</v>
      </c>
      <c r="AB7119" s="117" t="s">
        <v>582</v>
      </c>
      <c r="AC7119" s="123" t="e">
        <f>MAX(6.068*(#REF!^1.5)+0.09,0)</f>
        <v>#REF!</v>
      </c>
      <c r="AD7119" s="117" t="s">
        <v>398</v>
      </c>
    </row>
    <row r="7120" spans="1:30">
      <c r="A7120" s="117">
        <v>7119</v>
      </c>
      <c r="B7120" s="117" t="s">
        <v>506</v>
      </c>
      <c r="C7120" s="117" t="s">
        <v>52</v>
      </c>
      <c r="D7120" s="117" t="s">
        <v>595</v>
      </c>
      <c r="E7120" s="117">
        <v>52</v>
      </c>
      <c r="F7120" s="196" t="s">
        <v>917</v>
      </c>
      <c r="G7120" s="117" t="s">
        <v>579</v>
      </c>
      <c r="H7120" s="117" t="s">
        <v>584</v>
      </c>
      <c r="I7120" s="117" t="s">
        <v>840</v>
      </c>
      <c r="J7120" s="117" t="s">
        <v>398</v>
      </c>
      <c r="K7120" s="117">
        <v>10.256</v>
      </c>
      <c r="L7120" s="117">
        <v>6.3150000000000004</v>
      </c>
      <c r="M7120" s="117" t="s">
        <v>398</v>
      </c>
      <c r="N7120" s="117" t="s">
        <v>585</v>
      </c>
      <c r="O7120" s="117" t="s">
        <v>579</v>
      </c>
      <c r="P7120" s="117">
        <v>2</v>
      </c>
      <c r="Q7120" s="117" t="s">
        <v>398</v>
      </c>
      <c r="R7120" s="117" t="s">
        <v>398</v>
      </c>
      <c r="S7120" s="117" t="s">
        <v>398</v>
      </c>
      <c r="T7120" s="117" t="s">
        <v>398</v>
      </c>
      <c r="U7120" s="117" t="s">
        <v>398</v>
      </c>
      <c r="V7120" s="117" t="s">
        <v>398</v>
      </c>
      <c r="W7120" s="129">
        <v>195</v>
      </c>
      <c r="X7120" s="117" t="s">
        <v>915</v>
      </c>
      <c r="Y7120" s="117" t="s">
        <v>398</v>
      </c>
      <c r="Z7120" s="117" t="s">
        <v>398</v>
      </c>
      <c r="AA7120" s="117" t="s">
        <v>398</v>
      </c>
      <c r="AB7120" s="117" t="s">
        <v>582</v>
      </c>
      <c r="AC7120" s="123" t="e">
        <f>MAX(6.068*(#REF!^1.5)+0.09,0)</f>
        <v>#REF!</v>
      </c>
      <c r="AD7120" s="117" t="s">
        <v>398</v>
      </c>
    </row>
    <row r="7121" spans="1:30">
      <c r="A7121" s="117">
        <v>7120</v>
      </c>
      <c r="B7121" s="117" t="s">
        <v>506</v>
      </c>
      <c r="C7121" s="117" t="s">
        <v>52</v>
      </c>
      <c r="D7121" s="117" t="s">
        <v>595</v>
      </c>
      <c r="E7121" s="117">
        <v>53</v>
      </c>
      <c r="F7121" s="196" t="s">
        <v>917</v>
      </c>
      <c r="G7121" s="117" t="s">
        <v>591</v>
      </c>
      <c r="H7121" s="117" t="s">
        <v>597</v>
      </c>
      <c r="I7121" s="117" t="s">
        <v>945</v>
      </c>
      <c r="J7121" s="117" t="s">
        <v>398</v>
      </c>
      <c r="K7121" s="117">
        <v>20.045000000000002</v>
      </c>
      <c r="L7121" s="117">
        <v>15.09</v>
      </c>
      <c r="M7121" s="117" t="s">
        <v>398</v>
      </c>
      <c r="N7121" s="117" t="s">
        <v>585</v>
      </c>
      <c r="O7121" s="117" t="s">
        <v>579</v>
      </c>
      <c r="P7121" s="117">
        <v>1</v>
      </c>
      <c r="Q7121" s="117" t="s">
        <v>398</v>
      </c>
      <c r="R7121" s="117" t="s">
        <v>398</v>
      </c>
      <c r="S7121" s="117" t="s">
        <v>398</v>
      </c>
      <c r="T7121" s="117" t="s">
        <v>398</v>
      </c>
      <c r="U7121" s="117" t="s">
        <v>398</v>
      </c>
      <c r="V7121" s="117" t="s">
        <v>398</v>
      </c>
      <c r="W7121" s="129">
        <v>195</v>
      </c>
      <c r="X7121" s="117" t="s">
        <v>915</v>
      </c>
      <c r="Y7121" s="117" t="s">
        <v>398</v>
      </c>
      <c r="Z7121" s="117" t="s">
        <v>398</v>
      </c>
      <c r="AA7121" s="117" t="s">
        <v>398</v>
      </c>
      <c r="AB7121" s="117" t="s">
        <v>582</v>
      </c>
      <c r="AC7121" s="123" t="e">
        <f>MAX(6.068*(#REF!^1.5)+0.09,0)</f>
        <v>#REF!</v>
      </c>
      <c r="AD7121" s="117" t="s">
        <v>398</v>
      </c>
    </row>
    <row r="7122" spans="1:30">
      <c r="A7122" s="117">
        <v>7121</v>
      </c>
      <c r="B7122" s="117" t="s">
        <v>506</v>
      </c>
      <c r="C7122" s="117" t="s">
        <v>52</v>
      </c>
      <c r="D7122" s="117" t="s">
        <v>595</v>
      </c>
      <c r="E7122" s="117">
        <v>54</v>
      </c>
      <c r="F7122" s="196" t="s">
        <v>917</v>
      </c>
      <c r="G7122" s="117" t="s">
        <v>579</v>
      </c>
      <c r="H7122" s="117" t="s">
        <v>584</v>
      </c>
      <c r="I7122" s="117" t="s">
        <v>840</v>
      </c>
      <c r="J7122" s="117" t="s">
        <v>398</v>
      </c>
      <c r="K7122" s="117">
        <v>16.198</v>
      </c>
      <c r="L7122" s="117">
        <v>8.9079999999999995</v>
      </c>
      <c r="M7122" s="117" t="s">
        <v>398</v>
      </c>
      <c r="N7122" s="117" t="s">
        <v>585</v>
      </c>
      <c r="O7122" s="117" t="s">
        <v>579</v>
      </c>
      <c r="P7122" s="117">
        <v>2</v>
      </c>
      <c r="Q7122" s="117" t="s">
        <v>398</v>
      </c>
      <c r="R7122" s="117" t="s">
        <v>398</v>
      </c>
      <c r="S7122" s="117" t="s">
        <v>398</v>
      </c>
      <c r="T7122" s="117" t="s">
        <v>398</v>
      </c>
      <c r="U7122" s="117" t="s">
        <v>398</v>
      </c>
      <c r="V7122" s="117" t="s">
        <v>398</v>
      </c>
      <c r="W7122" s="129">
        <v>195</v>
      </c>
      <c r="X7122" s="117" t="s">
        <v>915</v>
      </c>
      <c r="Y7122" s="117" t="s">
        <v>398</v>
      </c>
      <c r="Z7122" s="117" t="s">
        <v>398</v>
      </c>
      <c r="AA7122" s="117" t="s">
        <v>398</v>
      </c>
      <c r="AB7122" s="117" t="s">
        <v>582</v>
      </c>
      <c r="AC7122" s="123" t="e">
        <f>MAX(6.068*(#REF!^1.5)+0.09,0)</f>
        <v>#REF!</v>
      </c>
      <c r="AD7122" s="117" t="s">
        <v>398</v>
      </c>
    </row>
    <row r="7123" spans="1:30">
      <c r="A7123" s="117">
        <v>7122</v>
      </c>
      <c r="B7123" s="117" t="s">
        <v>506</v>
      </c>
      <c r="C7123" s="117" t="s">
        <v>52</v>
      </c>
      <c r="D7123" s="117" t="s">
        <v>595</v>
      </c>
      <c r="E7123" s="117">
        <v>55</v>
      </c>
      <c r="F7123" s="196" t="s">
        <v>917</v>
      </c>
      <c r="G7123" s="117" t="s">
        <v>579</v>
      </c>
      <c r="H7123" s="117" t="s">
        <v>584</v>
      </c>
      <c r="I7123" s="117" t="s">
        <v>840</v>
      </c>
      <c r="J7123" s="117" t="s">
        <v>398</v>
      </c>
      <c r="K7123" s="117">
        <v>12.432</v>
      </c>
      <c r="L7123" s="117">
        <v>7.0049999999999999</v>
      </c>
      <c r="M7123" s="117" t="s">
        <v>398</v>
      </c>
      <c r="N7123" s="117" t="s">
        <v>585</v>
      </c>
      <c r="O7123" s="117" t="s">
        <v>579</v>
      </c>
      <c r="P7123" s="117">
        <v>2</v>
      </c>
      <c r="Q7123" s="117" t="s">
        <v>398</v>
      </c>
      <c r="R7123" s="117" t="s">
        <v>398</v>
      </c>
      <c r="S7123" s="117" t="s">
        <v>398</v>
      </c>
      <c r="T7123" s="117" t="s">
        <v>398</v>
      </c>
      <c r="U7123" s="117" t="s">
        <v>398</v>
      </c>
      <c r="V7123" s="117" t="s">
        <v>398</v>
      </c>
      <c r="W7123" s="129">
        <v>195</v>
      </c>
      <c r="X7123" s="117" t="s">
        <v>915</v>
      </c>
      <c r="Y7123" s="117" t="s">
        <v>398</v>
      </c>
      <c r="Z7123" s="117" t="s">
        <v>398</v>
      </c>
      <c r="AA7123" s="117" t="s">
        <v>398</v>
      </c>
      <c r="AB7123" s="117" t="s">
        <v>582</v>
      </c>
      <c r="AC7123" s="123" t="e">
        <f>MAX(6.068*(#REF!^1.5)+0.09,0)</f>
        <v>#REF!</v>
      </c>
      <c r="AD7123" s="117" t="s">
        <v>398</v>
      </c>
    </row>
    <row r="7124" spans="1:30">
      <c r="A7124" s="117">
        <v>7123</v>
      </c>
      <c r="B7124" s="117" t="s">
        <v>506</v>
      </c>
      <c r="C7124" s="117" t="s">
        <v>52</v>
      </c>
      <c r="D7124" s="117" t="s">
        <v>595</v>
      </c>
      <c r="E7124" s="117">
        <v>56</v>
      </c>
      <c r="F7124" s="196" t="s">
        <v>917</v>
      </c>
      <c r="G7124" s="117" t="s">
        <v>579</v>
      </c>
      <c r="H7124" s="117" t="s">
        <v>584</v>
      </c>
      <c r="I7124" s="117" t="s">
        <v>840</v>
      </c>
      <c r="J7124" s="117" t="s">
        <v>398</v>
      </c>
      <c r="K7124" s="117">
        <v>11.351000000000001</v>
      </c>
      <c r="L7124" s="117">
        <v>7.0270000000000001</v>
      </c>
      <c r="M7124" s="117" t="s">
        <v>398</v>
      </c>
      <c r="N7124" s="117" t="s">
        <v>585</v>
      </c>
      <c r="O7124" s="117" t="s">
        <v>579</v>
      </c>
      <c r="P7124" s="117">
        <v>2</v>
      </c>
      <c r="Q7124" s="117" t="s">
        <v>398</v>
      </c>
      <c r="R7124" s="117" t="s">
        <v>398</v>
      </c>
      <c r="S7124" s="117" t="s">
        <v>398</v>
      </c>
      <c r="T7124" s="117" t="s">
        <v>398</v>
      </c>
      <c r="U7124" s="117" t="s">
        <v>398</v>
      </c>
      <c r="V7124" s="117" t="s">
        <v>398</v>
      </c>
      <c r="W7124" s="129">
        <v>195</v>
      </c>
      <c r="X7124" s="117" t="s">
        <v>915</v>
      </c>
      <c r="Y7124" s="117" t="s">
        <v>398</v>
      </c>
      <c r="Z7124" s="117" t="s">
        <v>398</v>
      </c>
      <c r="AA7124" s="117" t="s">
        <v>398</v>
      </c>
      <c r="AB7124" s="117" t="s">
        <v>582</v>
      </c>
      <c r="AC7124" s="123" t="e">
        <f>MAX(6.068*(#REF!^1.5)+0.09,0)</f>
        <v>#REF!</v>
      </c>
      <c r="AD7124" s="117" t="s">
        <v>398</v>
      </c>
    </row>
    <row r="7125" spans="1:30">
      <c r="A7125" s="117">
        <v>7124</v>
      </c>
      <c r="B7125" s="117" t="s">
        <v>506</v>
      </c>
      <c r="C7125" s="117" t="s">
        <v>52</v>
      </c>
      <c r="D7125" s="117" t="s">
        <v>595</v>
      </c>
      <c r="E7125" s="117">
        <v>57</v>
      </c>
      <c r="F7125" s="196" t="s">
        <v>917</v>
      </c>
      <c r="G7125" s="117" t="s">
        <v>579</v>
      </c>
      <c r="H7125" s="117" t="s">
        <v>584</v>
      </c>
      <c r="I7125" s="117" t="s">
        <v>840</v>
      </c>
      <c r="J7125" s="117" t="s">
        <v>398</v>
      </c>
      <c r="K7125" s="117">
        <v>10.606999999999999</v>
      </c>
      <c r="L7125" s="117">
        <v>6.3150000000000004</v>
      </c>
      <c r="M7125" s="117" t="s">
        <v>398</v>
      </c>
      <c r="N7125" s="117" t="s">
        <v>585</v>
      </c>
      <c r="O7125" s="117" t="s">
        <v>579</v>
      </c>
      <c r="P7125" s="117">
        <v>2</v>
      </c>
      <c r="Q7125" s="117" t="s">
        <v>398</v>
      </c>
      <c r="R7125" s="117" t="s">
        <v>398</v>
      </c>
      <c r="S7125" s="117" t="s">
        <v>398</v>
      </c>
      <c r="T7125" s="117" t="s">
        <v>398</v>
      </c>
      <c r="U7125" s="117" t="s">
        <v>398</v>
      </c>
      <c r="V7125" s="117" t="s">
        <v>398</v>
      </c>
      <c r="W7125" s="129">
        <v>195</v>
      </c>
      <c r="X7125" s="117" t="s">
        <v>915</v>
      </c>
      <c r="Y7125" s="117" t="s">
        <v>398</v>
      </c>
      <c r="Z7125" s="117" t="s">
        <v>398</v>
      </c>
      <c r="AA7125" s="117" t="s">
        <v>398</v>
      </c>
      <c r="AB7125" s="117" t="s">
        <v>582</v>
      </c>
      <c r="AC7125" s="123" t="e">
        <f>MAX(6.068*(#REF!^1.5)+0.09,0)</f>
        <v>#REF!</v>
      </c>
      <c r="AD7125" s="117" t="s">
        <v>398</v>
      </c>
    </row>
    <row r="7126" spans="1:30">
      <c r="A7126" s="117">
        <v>7125</v>
      </c>
      <c r="B7126" s="117" t="s">
        <v>506</v>
      </c>
      <c r="C7126" s="117" t="s">
        <v>52</v>
      </c>
      <c r="D7126" s="117" t="s">
        <v>595</v>
      </c>
      <c r="E7126" s="117">
        <v>58</v>
      </c>
      <c r="F7126" s="196" t="s">
        <v>917</v>
      </c>
      <c r="G7126" s="117" t="s">
        <v>579</v>
      </c>
      <c r="H7126" s="117" t="s">
        <v>584</v>
      </c>
      <c r="I7126" s="117" t="s">
        <v>840</v>
      </c>
      <c r="J7126" s="117" t="s">
        <v>398</v>
      </c>
      <c r="K7126" s="117">
        <v>19.111000000000001</v>
      </c>
      <c r="L7126" s="117">
        <v>10.606999999999999</v>
      </c>
      <c r="M7126" s="117" t="s">
        <v>398</v>
      </c>
      <c r="N7126" s="117" t="s">
        <v>585</v>
      </c>
      <c r="O7126" s="117" t="s">
        <v>579</v>
      </c>
      <c r="P7126" s="117">
        <v>2</v>
      </c>
      <c r="Q7126" s="117" t="s">
        <v>398</v>
      </c>
      <c r="R7126" s="117" t="s">
        <v>398</v>
      </c>
      <c r="S7126" s="117" t="s">
        <v>398</v>
      </c>
      <c r="T7126" s="117" t="s">
        <v>398</v>
      </c>
      <c r="U7126" s="117" t="s">
        <v>398</v>
      </c>
      <c r="V7126" s="117" t="s">
        <v>398</v>
      </c>
      <c r="W7126" s="129">
        <v>195</v>
      </c>
      <c r="X7126" s="117" t="s">
        <v>915</v>
      </c>
      <c r="Y7126" s="117" t="s">
        <v>398</v>
      </c>
      <c r="Z7126" s="117" t="s">
        <v>398</v>
      </c>
      <c r="AA7126" s="117" t="s">
        <v>398</v>
      </c>
      <c r="AB7126" s="117" t="s">
        <v>582</v>
      </c>
      <c r="AC7126" s="123" t="e">
        <f>MAX(6.068*(#REF!^1.5)+0.09,0)</f>
        <v>#REF!</v>
      </c>
      <c r="AD7126" s="117" t="s">
        <v>398</v>
      </c>
    </row>
    <row r="7127" spans="1:30">
      <c r="A7127" s="117">
        <v>7126</v>
      </c>
      <c r="B7127" s="117" t="s">
        <v>506</v>
      </c>
      <c r="C7127" s="117" t="s">
        <v>52</v>
      </c>
      <c r="D7127" s="117" t="s">
        <v>595</v>
      </c>
      <c r="E7127" s="117">
        <v>59</v>
      </c>
      <c r="F7127" s="196" t="s">
        <v>917</v>
      </c>
      <c r="G7127" s="117" t="s">
        <v>591</v>
      </c>
      <c r="H7127" s="117" t="s">
        <v>579</v>
      </c>
      <c r="I7127" s="117" t="s">
        <v>756</v>
      </c>
      <c r="J7127" s="117" t="s">
        <v>398</v>
      </c>
      <c r="K7127" s="117">
        <v>12.077</v>
      </c>
      <c r="L7127" s="117">
        <v>5.5129999999999999</v>
      </c>
      <c r="M7127" s="117" t="s">
        <v>398</v>
      </c>
      <c r="N7127" s="117" t="s">
        <v>585</v>
      </c>
      <c r="O7127" s="117" t="s">
        <v>579</v>
      </c>
      <c r="P7127" s="117">
        <v>1</v>
      </c>
      <c r="Q7127" s="117" t="s">
        <v>398</v>
      </c>
      <c r="R7127" s="117" t="s">
        <v>398</v>
      </c>
      <c r="S7127" s="117" t="s">
        <v>398</v>
      </c>
      <c r="T7127" s="117" t="s">
        <v>398</v>
      </c>
      <c r="U7127" s="117" t="s">
        <v>398</v>
      </c>
      <c r="V7127" s="117" t="s">
        <v>398</v>
      </c>
      <c r="W7127" s="129">
        <v>196</v>
      </c>
      <c r="X7127" s="117" t="s">
        <v>915</v>
      </c>
      <c r="Y7127" s="117" t="s">
        <v>398</v>
      </c>
      <c r="Z7127" s="117" t="s">
        <v>398</v>
      </c>
      <c r="AA7127" s="117" t="s">
        <v>398</v>
      </c>
      <c r="AB7127" s="117" t="s">
        <v>582</v>
      </c>
      <c r="AC7127" s="123" t="e">
        <f>MAX(0.0577*#REF!+0.00004,0)</f>
        <v>#REF!</v>
      </c>
      <c r="AD7127" s="117" t="s">
        <v>398</v>
      </c>
    </row>
    <row r="7128" spans="1:30">
      <c r="A7128" s="117">
        <v>7127</v>
      </c>
      <c r="B7128" s="117" t="s">
        <v>506</v>
      </c>
      <c r="C7128" s="117" t="s">
        <v>52</v>
      </c>
      <c r="D7128" s="117" t="s">
        <v>595</v>
      </c>
      <c r="E7128" s="117">
        <v>60</v>
      </c>
      <c r="F7128" s="196" t="s">
        <v>917</v>
      </c>
      <c r="G7128" s="117" t="s">
        <v>591</v>
      </c>
      <c r="H7128" s="117" t="s">
        <v>579</v>
      </c>
      <c r="I7128" s="117" t="s">
        <v>756</v>
      </c>
      <c r="J7128" s="117" t="s">
        <v>398</v>
      </c>
      <c r="K7128" s="117">
        <v>16.100999999999999</v>
      </c>
      <c r="L7128" s="117">
        <v>11.339</v>
      </c>
      <c r="M7128" s="117" t="s">
        <v>398</v>
      </c>
      <c r="N7128" s="117" t="s">
        <v>585</v>
      </c>
      <c r="O7128" s="117" t="s">
        <v>579</v>
      </c>
      <c r="P7128" s="117">
        <v>1</v>
      </c>
      <c r="Q7128" s="117" t="s">
        <v>398</v>
      </c>
      <c r="R7128" s="117" t="s">
        <v>398</v>
      </c>
      <c r="S7128" s="117" t="s">
        <v>398</v>
      </c>
      <c r="T7128" s="117" t="s">
        <v>398</v>
      </c>
      <c r="U7128" s="117" t="s">
        <v>398</v>
      </c>
      <c r="V7128" s="117" t="s">
        <v>398</v>
      </c>
      <c r="W7128" s="129">
        <v>196</v>
      </c>
      <c r="X7128" s="117" t="s">
        <v>915</v>
      </c>
      <c r="Y7128" s="117" t="s">
        <v>398</v>
      </c>
      <c r="Z7128" s="117" t="s">
        <v>398</v>
      </c>
      <c r="AA7128" s="117" t="s">
        <v>398</v>
      </c>
      <c r="AB7128" s="117" t="s">
        <v>582</v>
      </c>
      <c r="AC7128" s="123" t="e">
        <f>MAX(0.0577*#REF!+0.00004,0)</f>
        <v>#REF!</v>
      </c>
      <c r="AD7128" s="117" t="s">
        <v>398</v>
      </c>
    </row>
    <row r="7129" spans="1:30">
      <c r="A7129" s="117">
        <v>7128</v>
      </c>
      <c r="B7129" s="117" t="s">
        <v>506</v>
      </c>
      <c r="C7129" s="117" t="s">
        <v>52</v>
      </c>
      <c r="D7129" s="117" t="s">
        <v>595</v>
      </c>
      <c r="E7129" s="117">
        <v>61</v>
      </c>
      <c r="F7129" s="196" t="s">
        <v>917</v>
      </c>
      <c r="G7129" s="117" t="s">
        <v>591</v>
      </c>
      <c r="H7129" s="117" t="s">
        <v>579</v>
      </c>
      <c r="I7129" s="117" t="s">
        <v>756</v>
      </c>
      <c r="J7129" s="117" t="s">
        <v>398</v>
      </c>
      <c r="K7129" s="117">
        <v>13.862</v>
      </c>
      <c r="L7129" s="117">
        <v>8.7840000000000007</v>
      </c>
      <c r="M7129" s="117" t="s">
        <v>398</v>
      </c>
      <c r="N7129" s="117" t="s">
        <v>585</v>
      </c>
      <c r="O7129" s="117" t="s">
        <v>579</v>
      </c>
      <c r="P7129" s="117">
        <v>1</v>
      </c>
      <c r="Q7129" s="117" t="s">
        <v>398</v>
      </c>
      <c r="R7129" s="117" t="s">
        <v>398</v>
      </c>
      <c r="S7129" s="117" t="s">
        <v>398</v>
      </c>
      <c r="T7129" s="117" t="s">
        <v>398</v>
      </c>
      <c r="U7129" s="117" t="s">
        <v>398</v>
      </c>
      <c r="V7129" s="117" t="s">
        <v>398</v>
      </c>
      <c r="W7129" s="129">
        <v>196</v>
      </c>
      <c r="X7129" s="117" t="s">
        <v>915</v>
      </c>
      <c r="Y7129" s="117" t="s">
        <v>398</v>
      </c>
      <c r="Z7129" s="117" t="s">
        <v>398</v>
      </c>
      <c r="AA7129" s="117" t="s">
        <v>398</v>
      </c>
      <c r="AB7129" s="117" t="s">
        <v>582</v>
      </c>
      <c r="AC7129" s="123" t="e">
        <f>MAX(0.0577*#REF!+0.00004,0)</f>
        <v>#REF!</v>
      </c>
      <c r="AD7129" s="117" t="s">
        <v>398</v>
      </c>
    </row>
    <row r="7130" spans="1:30">
      <c r="A7130" s="117">
        <v>7129</v>
      </c>
      <c r="B7130" s="117" t="s">
        <v>506</v>
      </c>
      <c r="C7130" s="117" t="s">
        <v>52</v>
      </c>
      <c r="D7130" s="117" t="s">
        <v>595</v>
      </c>
      <c r="E7130" s="117">
        <v>62</v>
      </c>
      <c r="F7130" s="196" t="s">
        <v>920</v>
      </c>
      <c r="G7130" s="117" t="s">
        <v>591</v>
      </c>
      <c r="H7130" s="117" t="s">
        <v>579</v>
      </c>
      <c r="I7130" s="117" t="s">
        <v>756</v>
      </c>
      <c r="J7130" s="117" t="s">
        <v>398</v>
      </c>
      <c r="K7130" s="117">
        <v>8.1080000000000005</v>
      </c>
      <c r="L7130" s="117">
        <v>8.0909999999999993</v>
      </c>
      <c r="M7130" s="117" t="s">
        <v>398</v>
      </c>
      <c r="N7130" s="117" t="s">
        <v>585</v>
      </c>
      <c r="O7130" s="117" t="s">
        <v>579</v>
      </c>
      <c r="P7130" s="117">
        <v>1</v>
      </c>
      <c r="Q7130" s="117" t="s">
        <v>398</v>
      </c>
      <c r="R7130" s="117" t="s">
        <v>398</v>
      </c>
      <c r="S7130" s="117" t="s">
        <v>398</v>
      </c>
      <c r="T7130" s="117" t="s">
        <v>398</v>
      </c>
      <c r="U7130" s="117" t="s">
        <v>398</v>
      </c>
      <c r="V7130" s="117" t="s">
        <v>398</v>
      </c>
      <c r="W7130" s="129">
        <v>196</v>
      </c>
      <c r="X7130" s="117" t="s">
        <v>915</v>
      </c>
      <c r="Y7130" s="117" t="s">
        <v>398</v>
      </c>
      <c r="Z7130" s="117" t="s">
        <v>398</v>
      </c>
      <c r="AA7130" s="117" t="s">
        <v>398</v>
      </c>
      <c r="AB7130" s="117" t="s">
        <v>582</v>
      </c>
      <c r="AC7130" s="123" t="e">
        <f>MAX(0.0577*#REF!+0.00004,0)</f>
        <v>#REF!</v>
      </c>
      <c r="AD7130" s="117" t="s">
        <v>398</v>
      </c>
    </row>
    <row r="7131" spans="1:30">
      <c r="A7131" s="117">
        <v>7130</v>
      </c>
      <c r="B7131" s="117" t="s">
        <v>506</v>
      </c>
      <c r="C7131" s="117" t="s">
        <v>52</v>
      </c>
      <c r="D7131" s="117" t="s">
        <v>595</v>
      </c>
      <c r="E7131" s="117">
        <v>63</v>
      </c>
      <c r="F7131" s="196" t="s">
        <v>920</v>
      </c>
      <c r="G7131" s="117" t="s">
        <v>591</v>
      </c>
      <c r="H7131" s="117" t="s">
        <v>597</v>
      </c>
      <c r="I7131" s="117" t="s">
        <v>945</v>
      </c>
      <c r="J7131" s="117" t="s">
        <v>398</v>
      </c>
      <c r="K7131" s="117">
        <v>9.1880000000000006</v>
      </c>
      <c r="L7131" s="117">
        <v>7.5650000000000004</v>
      </c>
      <c r="M7131" s="117" t="s">
        <v>398</v>
      </c>
      <c r="N7131" s="117" t="s">
        <v>585</v>
      </c>
      <c r="O7131" s="117" t="s">
        <v>579</v>
      </c>
      <c r="P7131" s="117">
        <v>1</v>
      </c>
      <c r="Q7131" s="117" t="s">
        <v>398</v>
      </c>
      <c r="R7131" s="117" t="s">
        <v>398</v>
      </c>
      <c r="S7131" s="117" t="s">
        <v>398</v>
      </c>
      <c r="T7131" s="117" t="s">
        <v>398</v>
      </c>
      <c r="U7131" s="117" t="s">
        <v>398</v>
      </c>
      <c r="V7131" s="117" t="s">
        <v>398</v>
      </c>
      <c r="W7131" s="129">
        <v>196</v>
      </c>
      <c r="X7131" s="117" t="s">
        <v>915</v>
      </c>
      <c r="Y7131" s="117" t="s">
        <v>398</v>
      </c>
      <c r="Z7131" s="117" t="s">
        <v>398</v>
      </c>
      <c r="AA7131" s="117" t="s">
        <v>398</v>
      </c>
      <c r="AB7131" s="117" t="s">
        <v>582</v>
      </c>
      <c r="AC7131" s="123" t="e">
        <f>MAX(6.068*(#REF!^1.5)+0.09,0)</f>
        <v>#REF!</v>
      </c>
      <c r="AD7131" s="117" t="s">
        <v>398</v>
      </c>
    </row>
    <row r="7132" spans="1:30">
      <c r="A7132" s="117">
        <v>7131</v>
      </c>
      <c r="B7132" s="117" t="s">
        <v>506</v>
      </c>
      <c r="C7132" s="117" t="s">
        <v>52</v>
      </c>
      <c r="D7132" s="117" t="s">
        <v>595</v>
      </c>
      <c r="E7132" s="117">
        <v>64</v>
      </c>
      <c r="F7132" s="196" t="s">
        <v>917</v>
      </c>
      <c r="G7132" s="117" t="s">
        <v>591</v>
      </c>
      <c r="H7132" s="117" t="s">
        <v>579</v>
      </c>
      <c r="I7132" s="117" t="s">
        <v>756</v>
      </c>
      <c r="J7132" s="117" t="s">
        <v>398</v>
      </c>
      <c r="K7132" s="117">
        <v>19.684000000000001</v>
      </c>
      <c r="L7132" s="117">
        <v>5.9960000000000004</v>
      </c>
      <c r="M7132" s="117" t="s">
        <v>398</v>
      </c>
      <c r="N7132" s="117" t="s">
        <v>596</v>
      </c>
      <c r="O7132" s="117" t="s">
        <v>579</v>
      </c>
      <c r="P7132" s="117">
        <v>1</v>
      </c>
      <c r="Q7132" s="117" t="s">
        <v>398</v>
      </c>
      <c r="R7132" s="117" t="s">
        <v>398</v>
      </c>
      <c r="S7132" s="117" t="s">
        <v>398</v>
      </c>
      <c r="T7132" s="117" t="s">
        <v>398</v>
      </c>
      <c r="U7132" s="117" t="s">
        <v>398</v>
      </c>
      <c r="V7132" s="117" t="s">
        <v>398</v>
      </c>
      <c r="W7132" s="129">
        <v>196</v>
      </c>
      <c r="X7132" s="117" t="s">
        <v>915</v>
      </c>
      <c r="Y7132" s="117" t="s">
        <v>398</v>
      </c>
      <c r="Z7132" s="117" t="s">
        <v>398</v>
      </c>
      <c r="AA7132" s="117" t="s">
        <v>398</v>
      </c>
      <c r="AB7132" s="117" t="s">
        <v>582</v>
      </c>
      <c r="AC7132" s="123" t="e">
        <f>MAX(0.0577*#REF!+0.00004,0)</f>
        <v>#REF!</v>
      </c>
      <c r="AD7132" s="117" t="s">
        <v>398</v>
      </c>
    </row>
    <row r="7133" spans="1:30">
      <c r="A7133" s="117">
        <v>7132</v>
      </c>
      <c r="B7133" s="117" t="s">
        <v>506</v>
      </c>
      <c r="C7133" s="117" t="s">
        <v>52</v>
      </c>
      <c r="D7133" s="117" t="s">
        <v>595</v>
      </c>
      <c r="E7133" s="117">
        <v>65</v>
      </c>
      <c r="F7133" s="196" t="s">
        <v>917</v>
      </c>
      <c r="G7133" s="117" t="s">
        <v>591</v>
      </c>
      <c r="H7133" s="117" t="s">
        <v>579</v>
      </c>
      <c r="I7133" s="117" t="s">
        <v>756</v>
      </c>
      <c r="J7133" s="117" t="s">
        <v>398</v>
      </c>
      <c r="K7133" s="117">
        <v>17.850999999999999</v>
      </c>
      <c r="L7133" s="117">
        <v>5.5330000000000004</v>
      </c>
      <c r="M7133" s="117" t="s">
        <v>398</v>
      </c>
      <c r="N7133" s="117" t="s">
        <v>585</v>
      </c>
      <c r="O7133" s="117" t="s">
        <v>579</v>
      </c>
      <c r="P7133" s="117">
        <v>1</v>
      </c>
      <c r="Q7133" s="117" t="s">
        <v>398</v>
      </c>
      <c r="R7133" s="117" t="s">
        <v>398</v>
      </c>
      <c r="S7133" s="117" t="s">
        <v>398</v>
      </c>
      <c r="T7133" s="117" t="s">
        <v>398</v>
      </c>
      <c r="U7133" s="117" t="s">
        <v>398</v>
      </c>
      <c r="V7133" s="117" t="s">
        <v>398</v>
      </c>
      <c r="W7133" s="129">
        <v>196</v>
      </c>
      <c r="X7133" s="117" t="s">
        <v>915</v>
      </c>
      <c r="Y7133" s="117" t="s">
        <v>398</v>
      </c>
      <c r="Z7133" s="117" t="s">
        <v>398</v>
      </c>
      <c r="AA7133" s="117" t="s">
        <v>398</v>
      </c>
      <c r="AB7133" s="117" t="s">
        <v>582</v>
      </c>
      <c r="AC7133" s="123" t="e">
        <f>MAX(0.0577*#REF!+0.00004,0)</f>
        <v>#REF!</v>
      </c>
      <c r="AD7133" s="117" t="s">
        <v>398</v>
      </c>
    </row>
    <row r="7134" spans="1:30">
      <c r="A7134" s="117">
        <v>7133</v>
      </c>
      <c r="B7134" s="117" t="s">
        <v>506</v>
      </c>
      <c r="C7134" s="117" t="s">
        <v>52</v>
      </c>
      <c r="D7134" s="117" t="s">
        <v>595</v>
      </c>
      <c r="E7134" s="117">
        <v>66</v>
      </c>
      <c r="F7134" s="196" t="s">
        <v>917</v>
      </c>
      <c r="G7134" s="117" t="s">
        <v>591</v>
      </c>
      <c r="H7134" s="117" t="s">
        <v>597</v>
      </c>
      <c r="I7134" s="117" t="s">
        <v>945</v>
      </c>
      <c r="J7134" s="117" t="s">
        <v>398</v>
      </c>
      <c r="K7134" s="117">
        <v>17.39</v>
      </c>
      <c r="L7134" s="117">
        <v>13.708</v>
      </c>
      <c r="M7134" s="117" t="s">
        <v>398</v>
      </c>
      <c r="N7134" s="117" t="s">
        <v>585</v>
      </c>
      <c r="O7134" s="117" t="s">
        <v>579</v>
      </c>
      <c r="P7134" s="117">
        <v>1</v>
      </c>
      <c r="Q7134" s="117" t="s">
        <v>398</v>
      </c>
      <c r="R7134" s="117" t="s">
        <v>398</v>
      </c>
      <c r="S7134" s="117" t="s">
        <v>398</v>
      </c>
      <c r="T7134" s="117" t="s">
        <v>398</v>
      </c>
      <c r="U7134" s="117" t="s">
        <v>398</v>
      </c>
      <c r="V7134" s="117" t="s">
        <v>398</v>
      </c>
      <c r="W7134" s="129">
        <v>197</v>
      </c>
      <c r="X7134" s="117" t="s">
        <v>915</v>
      </c>
      <c r="Y7134" s="117" t="s">
        <v>398</v>
      </c>
      <c r="Z7134" s="117" t="s">
        <v>398</v>
      </c>
      <c r="AA7134" s="117" t="s">
        <v>398</v>
      </c>
      <c r="AB7134" s="117" t="s">
        <v>582</v>
      </c>
      <c r="AC7134" s="123" t="e">
        <f>MAX(6.068*(#REF!^1.5)+0.09,0)</f>
        <v>#REF!</v>
      </c>
      <c r="AD7134" s="117" t="s">
        <v>398</v>
      </c>
    </row>
    <row r="7135" spans="1:30">
      <c r="A7135" s="117">
        <v>7134</v>
      </c>
      <c r="B7135" s="117" t="s">
        <v>506</v>
      </c>
      <c r="C7135" s="117" t="s">
        <v>52</v>
      </c>
      <c r="D7135" s="117" t="s">
        <v>595</v>
      </c>
      <c r="E7135" s="117">
        <v>67</v>
      </c>
      <c r="F7135" s="196" t="s">
        <v>917</v>
      </c>
      <c r="G7135" s="117" t="s">
        <v>591</v>
      </c>
      <c r="H7135" s="117" t="s">
        <v>597</v>
      </c>
      <c r="I7135" s="117" t="s">
        <v>945</v>
      </c>
      <c r="J7135" s="117" t="s">
        <v>398</v>
      </c>
      <c r="K7135" s="117">
        <v>44.27</v>
      </c>
      <c r="L7135" s="117">
        <v>22.757999999999999</v>
      </c>
      <c r="M7135" s="117" t="s">
        <v>398</v>
      </c>
      <c r="N7135" s="117" t="s">
        <v>585</v>
      </c>
      <c r="O7135" s="117" t="s">
        <v>579</v>
      </c>
      <c r="P7135" s="117">
        <v>1</v>
      </c>
      <c r="Q7135" s="117" t="s">
        <v>398</v>
      </c>
      <c r="R7135" s="117" t="s">
        <v>398</v>
      </c>
      <c r="S7135" s="117" t="s">
        <v>398</v>
      </c>
      <c r="T7135" s="117" t="s">
        <v>398</v>
      </c>
      <c r="U7135" s="117" t="s">
        <v>398</v>
      </c>
      <c r="V7135" s="117" t="s">
        <v>398</v>
      </c>
      <c r="W7135" s="129">
        <v>197</v>
      </c>
      <c r="X7135" s="117" t="s">
        <v>915</v>
      </c>
      <c r="Y7135" s="117" t="s">
        <v>398</v>
      </c>
      <c r="Z7135" s="117" t="s">
        <v>398</v>
      </c>
      <c r="AA7135" s="117" t="s">
        <v>398</v>
      </c>
      <c r="AB7135" s="117" t="s">
        <v>582</v>
      </c>
      <c r="AC7135" s="123" t="e">
        <f>MAX(6.068*(#REF!^1.5)+0.09,0)</f>
        <v>#REF!</v>
      </c>
      <c r="AD7135" s="117" t="s">
        <v>398</v>
      </c>
    </row>
    <row r="7136" spans="1:30">
      <c r="A7136" s="117">
        <v>7135</v>
      </c>
      <c r="B7136" s="117" t="s">
        <v>506</v>
      </c>
      <c r="C7136" s="117" t="s">
        <v>52</v>
      </c>
      <c r="D7136" s="117" t="s">
        <v>595</v>
      </c>
      <c r="E7136" s="117">
        <v>68</v>
      </c>
      <c r="F7136" s="196" t="s">
        <v>917</v>
      </c>
      <c r="G7136" s="117" t="s">
        <v>591</v>
      </c>
      <c r="H7136" s="117" t="s">
        <v>579</v>
      </c>
      <c r="I7136" s="117" t="s">
        <v>756</v>
      </c>
      <c r="J7136" s="117" t="s">
        <v>398</v>
      </c>
      <c r="K7136" s="117">
        <v>33.189</v>
      </c>
      <c r="L7136" s="117">
        <v>13.384</v>
      </c>
      <c r="M7136" s="117" t="s">
        <v>398</v>
      </c>
      <c r="N7136" s="123" t="s">
        <v>592</v>
      </c>
      <c r="O7136" s="117" t="s">
        <v>579</v>
      </c>
      <c r="P7136" s="117">
        <v>1</v>
      </c>
      <c r="Q7136" s="117" t="s">
        <v>398</v>
      </c>
      <c r="R7136" s="117" t="s">
        <v>398</v>
      </c>
      <c r="S7136" s="117" t="s">
        <v>398</v>
      </c>
      <c r="T7136" s="117" t="s">
        <v>398</v>
      </c>
      <c r="U7136" s="117" t="s">
        <v>398</v>
      </c>
      <c r="V7136" s="117" t="s">
        <v>398</v>
      </c>
      <c r="W7136" s="129">
        <v>197</v>
      </c>
      <c r="X7136" s="117" t="s">
        <v>915</v>
      </c>
      <c r="Y7136" s="117" t="s">
        <v>398</v>
      </c>
      <c r="Z7136" s="117" t="s">
        <v>398</v>
      </c>
      <c r="AA7136" s="117" t="s">
        <v>398</v>
      </c>
      <c r="AB7136" s="117" t="s">
        <v>582</v>
      </c>
      <c r="AC7136" s="123" t="e">
        <f>MAX(0.0577*#REF!+0.00004,0)</f>
        <v>#REF!</v>
      </c>
      <c r="AD7136" s="123" t="s">
        <v>1124</v>
      </c>
    </row>
    <row r="7137" spans="1:30">
      <c r="A7137" s="117">
        <v>7136</v>
      </c>
      <c r="B7137" s="117" t="s">
        <v>506</v>
      </c>
      <c r="C7137" s="117" t="s">
        <v>52</v>
      </c>
      <c r="D7137" s="117" t="s">
        <v>595</v>
      </c>
      <c r="E7137" s="117">
        <v>69</v>
      </c>
      <c r="F7137" s="117" t="s">
        <v>916</v>
      </c>
      <c r="G7137" s="117" t="s">
        <v>577</v>
      </c>
      <c r="H7137" s="117" t="s">
        <v>640</v>
      </c>
      <c r="I7137" s="123" t="s">
        <v>875</v>
      </c>
      <c r="J7137" s="117" t="s">
        <v>398</v>
      </c>
      <c r="K7137" s="117">
        <v>50.926000000000002</v>
      </c>
      <c r="L7137" s="117">
        <v>2.262</v>
      </c>
      <c r="M7137" s="117" t="s">
        <v>398</v>
      </c>
      <c r="N7137" s="123" t="s">
        <v>592</v>
      </c>
      <c r="O7137" s="117" t="s">
        <v>579</v>
      </c>
      <c r="P7137" s="117">
        <v>1</v>
      </c>
      <c r="Q7137" s="117" t="s">
        <v>398</v>
      </c>
      <c r="R7137" s="117" t="s">
        <v>398</v>
      </c>
      <c r="S7137" s="117" t="s">
        <v>398</v>
      </c>
      <c r="T7137" s="117" t="s">
        <v>398</v>
      </c>
      <c r="U7137" s="117" t="s">
        <v>398</v>
      </c>
      <c r="V7137" s="117" t="s">
        <v>398</v>
      </c>
      <c r="W7137" s="129">
        <v>197</v>
      </c>
      <c r="X7137" s="117" t="s">
        <v>915</v>
      </c>
      <c r="Y7137" s="117" t="s">
        <v>398</v>
      </c>
      <c r="Z7137" s="117" t="s">
        <v>398</v>
      </c>
      <c r="AA7137" s="117" t="s">
        <v>398</v>
      </c>
      <c r="AB7137" s="117" t="s">
        <v>582</v>
      </c>
      <c r="AC7137" s="123" t="e">
        <f>MAX(25.03*#REF!-0.736,0)</f>
        <v>#REF!</v>
      </c>
      <c r="AD7137" s="117" t="s">
        <v>841</v>
      </c>
    </row>
    <row r="7138" spans="1:30">
      <c r="A7138" s="117">
        <v>7137</v>
      </c>
      <c r="B7138" s="117" t="s">
        <v>506</v>
      </c>
      <c r="C7138" s="117" t="s">
        <v>52</v>
      </c>
      <c r="D7138" s="117" t="s">
        <v>595</v>
      </c>
      <c r="E7138" s="117">
        <v>70</v>
      </c>
      <c r="F7138" s="196" t="s">
        <v>917</v>
      </c>
      <c r="G7138" s="117" t="s">
        <v>591</v>
      </c>
      <c r="H7138" s="117" t="s">
        <v>579</v>
      </c>
      <c r="I7138" s="117" t="s">
        <v>756</v>
      </c>
      <c r="J7138" s="117" t="s">
        <v>398</v>
      </c>
      <c r="K7138" s="117">
        <v>12.973000000000001</v>
      </c>
      <c r="L7138" s="117">
        <v>6.351</v>
      </c>
      <c r="M7138" s="117" t="s">
        <v>398</v>
      </c>
      <c r="N7138" s="123" t="s">
        <v>592</v>
      </c>
      <c r="O7138" s="117" t="s">
        <v>579</v>
      </c>
      <c r="P7138" s="117">
        <v>1</v>
      </c>
      <c r="Q7138" s="117" t="s">
        <v>398</v>
      </c>
      <c r="R7138" s="117" t="s">
        <v>398</v>
      </c>
      <c r="S7138" s="117" t="s">
        <v>398</v>
      </c>
      <c r="T7138" s="117" t="s">
        <v>398</v>
      </c>
      <c r="U7138" s="117" t="s">
        <v>398</v>
      </c>
      <c r="V7138" s="117" t="s">
        <v>398</v>
      </c>
      <c r="W7138" s="129">
        <v>197</v>
      </c>
      <c r="X7138" s="117" t="s">
        <v>915</v>
      </c>
      <c r="Y7138" s="117" t="s">
        <v>398</v>
      </c>
      <c r="Z7138" s="117" t="s">
        <v>398</v>
      </c>
      <c r="AA7138" s="117" t="s">
        <v>398</v>
      </c>
      <c r="AB7138" s="117" t="s">
        <v>582</v>
      </c>
      <c r="AC7138" s="123" t="e">
        <f>MAX(0.0577*#REF!+0.00004,0)</f>
        <v>#REF!</v>
      </c>
      <c r="AD7138" s="117" t="s">
        <v>398</v>
      </c>
    </row>
    <row r="7139" spans="1:30">
      <c r="A7139" s="117">
        <v>7138</v>
      </c>
      <c r="B7139" s="117" t="s">
        <v>506</v>
      </c>
      <c r="C7139" s="117" t="s">
        <v>52</v>
      </c>
      <c r="D7139" s="117" t="s">
        <v>595</v>
      </c>
      <c r="E7139" s="117">
        <v>71</v>
      </c>
      <c r="F7139" s="196" t="s">
        <v>917</v>
      </c>
      <c r="G7139" s="117" t="s">
        <v>591</v>
      </c>
      <c r="H7139" s="117" t="s">
        <v>579</v>
      </c>
      <c r="I7139" s="117" t="s">
        <v>756</v>
      </c>
      <c r="J7139" s="117" t="s">
        <v>398</v>
      </c>
      <c r="K7139" s="117">
        <v>15.678000000000001</v>
      </c>
      <c r="L7139" s="117">
        <v>9.2059999999999995</v>
      </c>
      <c r="M7139" s="117" t="s">
        <v>398</v>
      </c>
      <c r="N7139" s="117" t="s">
        <v>632</v>
      </c>
      <c r="O7139" s="117" t="s">
        <v>579</v>
      </c>
      <c r="P7139" s="117">
        <v>1</v>
      </c>
      <c r="Q7139" s="117" t="s">
        <v>398</v>
      </c>
      <c r="R7139" s="117" t="s">
        <v>398</v>
      </c>
      <c r="S7139" s="117" t="s">
        <v>398</v>
      </c>
      <c r="T7139" s="117" t="s">
        <v>398</v>
      </c>
      <c r="U7139" s="117" t="s">
        <v>398</v>
      </c>
      <c r="V7139" s="117" t="s">
        <v>398</v>
      </c>
      <c r="W7139" s="129">
        <v>198</v>
      </c>
      <c r="X7139" s="117" t="s">
        <v>915</v>
      </c>
      <c r="Y7139" s="117" t="s">
        <v>398</v>
      </c>
      <c r="Z7139" s="117" t="s">
        <v>398</v>
      </c>
      <c r="AA7139" s="117" t="s">
        <v>398</v>
      </c>
      <c r="AB7139" s="117" t="s">
        <v>582</v>
      </c>
      <c r="AC7139" s="123" t="e">
        <f>MAX(0.0577*#REF!+0.00004,0)</f>
        <v>#REF!</v>
      </c>
      <c r="AD7139" s="117" t="s">
        <v>398</v>
      </c>
    </row>
    <row r="7140" spans="1:30">
      <c r="A7140" s="117">
        <v>7139</v>
      </c>
      <c r="B7140" s="117" t="s">
        <v>506</v>
      </c>
      <c r="C7140" s="117" t="s">
        <v>52</v>
      </c>
      <c r="D7140" s="117" t="s">
        <v>595</v>
      </c>
      <c r="E7140" s="117">
        <v>72</v>
      </c>
      <c r="F7140" s="196" t="s">
        <v>917</v>
      </c>
      <c r="G7140" s="117" t="s">
        <v>591</v>
      </c>
      <c r="H7140" s="117" t="s">
        <v>579</v>
      </c>
      <c r="I7140" s="117" t="s">
        <v>756</v>
      </c>
      <c r="J7140" s="117" t="s">
        <v>398</v>
      </c>
      <c r="K7140" s="117">
        <v>25.495000000000001</v>
      </c>
      <c r="L7140" s="117">
        <v>16.149000000000001</v>
      </c>
      <c r="M7140" s="117" t="s">
        <v>398</v>
      </c>
      <c r="N7140" s="123" t="s">
        <v>592</v>
      </c>
      <c r="O7140" s="117" t="s">
        <v>579</v>
      </c>
      <c r="P7140" s="117">
        <v>1</v>
      </c>
      <c r="Q7140" s="117" t="s">
        <v>398</v>
      </c>
      <c r="R7140" s="117" t="s">
        <v>398</v>
      </c>
      <c r="S7140" s="117" t="s">
        <v>398</v>
      </c>
      <c r="T7140" s="117" t="s">
        <v>398</v>
      </c>
      <c r="U7140" s="117" t="s">
        <v>398</v>
      </c>
      <c r="V7140" s="117" t="s">
        <v>398</v>
      </c>
      <c r="W7140" s="129">
        <v>198</v>
      </c>
      <c r="X7140" s="117" t="s">
        <v>915</v>
      </c>
      <c r="Y7140" s="117" t="s">
        <v>398</v>
      </c>
      <c r="Z7140" s="117" t="s">
        <v>398</v>
      </c>
      <c r="AA7140" s="117" t="s">
        <v>398</v>
      </c>
      <c r="AB7140" s="117" t="s">
        <v>582</v>
      </c>
      <c r="AC7140" s="123" t="e">
        <f>MAX(0.0577*#REF!+0.00004,0)</f>
        <v>#REF!</v>
      </c>
      <c r="AD7140" s="117" t="s">
        <v>398</v>
      </c>
    </row>
    <row r="7141" spans="1:30">
      <c r="A7141" s="117">
        <v>7140</v>
      </c>
      <c r="B7141" s="117" t="s">
        <v>506</v>
      </c>
      <c r="C7141" s="117" t="s">
        <v>52</v>
      </c>
      <c r="D7141" s="117" t="s">
        <v>595</v>
      </c>
      <c r="E7141" s="117">
        <v>73</v>
      </c>
      <c r="F7141" s="196" t="s">
        <v>917</v>
      </c>
      <c r="G7141" s="117" t="s">
        <v>591</v>
      </c>
      <c r="H7141" s="117" t="s">
        <v>597</v>
      </c>
      <c r="I7141" s="117" t="s">
        <v>945</v>
      </c>
      <c r="J7141" s="117" t="s">
        <v>398</v>
      </c>
      <c r="K7141" s="117">
        <v>13.486000000000001</v>
      </c>
      <c r="L7141" s="117">
        <v>5.569</v>
      </c>
      <c r="M7141" s="117" t="s">
        <v>398</v>
      </c>
      <c r="N7141" s="117" t="s">
        <v>585</v>
      </c>
      <c r="O7141" s="117" t="s">
        <v>579</v>
      </c>
      <c r="P7141" s="117">
        <v>1</v>
      </c>
      <c r="Q7141" s="117" t="s">
        <v>398</v>
      </c>
      <c r="R7141" s="117" t="s">
        <v>398</v>
      </c>
      <c r="S7141" s="117" t="s">
        <v>398</v>
      </c>
      <c r="T7141" s="117" t="s">
        <v>398</v>
      </c>
      <c r="U7141" s="117" t="s">
        <v>398</v>
      </c>
      <c r="V7141" s="117" t="s">
        <v>398</v>
      </c>
      <c r="W7141" s="129">
        <v>198</v>
      </c>
      <c r="X7141" s="117" t="s">
        <v>915</v>
      </c>
      <c r="Y7141" s="117" t="s">
        <v>398</v>
      </c>
      <c r="Z7141" s="117" t="s">
        <v>398</v>
      </c>
      <c r="AA7141" s="117" t="s">
        <v>398</v>
      </c>
      <c r="AB7141" s="117" t="s">
        <v>582</v>
      </c>
      <c r="AC7141" s="123" t="e">
        <f>MAX(6.068*(#REF!^1.5)+0.09,0)</f>
        <v>#REF!</v>
      </c>
      <c r="AD7141" s="117" t="s">
        <v>398</v>
      </c>
    </row>
    <row r="7142" spans="1:30">
      <c r="A7142" s="117">
        <v>7141</v>
      </c>
      <c r="B7142" s="117" t="s">
        <v>506</v>
      </c>
      <c r="C7142" s="117" t="s">
        <v>52</v>
      </c>
      <c r="D7142" s="117" t="s">
        <v>595</v>
      </c>
      <c r="E7142" s="117">
        <v>74</v>
      </c>
      <c r="F7142" s="196" t="s">
        <v>917</v>
      </c>
      <c r="G7142" s="117" t="s">
        <v>591</v>
      </c>
      <c r="H7142" s="117" t="s">
        <v>579</v>
      </c>
      <c r="I7142" s="117" t="s">
        <v>756</v>
      </c>
      <c r="J7142" s="117" t="s">
        <v>398</v>
      </c>
      <c r="K7142" s="117">
        <v>13.35</v>
      </c>
      <c r="L7142" s="117">
        <v>5.5430000000000001</v>
      </c>
      <c r="M7142" s="117" t="s">
        <v>398</v>
      </c>
      <c r="N7142" s="117" t="s">
        <v>585</v>
      </c>
      <c r="O7142" s="117" t="s">
        <v>579</v>
      </c>
      <c r="P7142" s="117">
        <v>1</v>
      </c>
      <c r="Q7142" s="117" t="s">
        <v>398</v>
      </c>
      <c r="R7142" s="117" t="s">
        <v>398</v>
      </c>
      <c r="S7142" s="117" t="s">
        <v>398</v>
      </c>
      <c r="T7142" s="117" t="s">
        <v>398</v>
      </c>
      <c r="U7142" s="117" t="s">
        <v>398</v>
      </c>
      <c r="V7142" s="117" t="s">
        <v>398</v>
      </c>
      <c r="W7142" s="129">
        <v>198</v>
      </c>
      <c r="X7142" s="117" t="s">
        <v>915</v>
      </c>
      <c r="Y7142" s="117" t="s">
        <v>398</v>
      </c>
      <c r="Z7142" s="117" t="s">
        <v>398</v>
      </c>
      <c r="AA7142" s="117" t="s">
        <v>398</v>
      </c>
      <c r="AB7142" s="117" t="s">
        <v>582</v>
      </c>
      <c r="AC7142" s="123" t="e">
        <f>MAX(0.0577*#REF!+0.00004,0)</f>
        <v>#REF!</v>
      </c>
      <c r="AD7142" s="117" t="s">
        <v>398</v>
      </c>
    </row>
    <row r="7143" spans="1:30">
      <c r="A7143" s="117">
        <v>7142</v>
      </c>
      <c r="B7143" s="117" t="s">
        <v>506</v>
      </c>
      <c r="C7143" s="117" t="s">
        <v>52</v>
      </c>
      <c r="D7143" s="117" t="s">
        <v>595</v>
      </c>
      <c r="E7143" s="117">
        <v>75</v>
      </c>
      <c r="F7143" s="196" t="s">
        <v>917</v>
      </c>
      <c r="G7143" s="117" t="s">
        <v>591</v>
      </c>
      <c r="H7143" s="117" t="s">
        <v>597</v>
      </c>
      <c r="I7143" s="117" t="s">
        <v>945</v>
      </c>
      <c r="J7143" s="117" t="s">
        <v>398</v>
      </c>
      <c r="K7143" s="117">
        <v>15.628</v>
      </c>
      <c r="L7143" s="117">
        <v>7.24</v>
      </c>
      <c r="M7143" s="117" t="s">
        <v>398</v>
      </c>
      <c r="N7143" s="117" t="s">
        <v>585</v>
      </c>
      <c r="O7143" s="117" t="s">
        <v>579</v>
      </c>
      <c r="P7143" s="117">
        <v>1</v>
      </c>
      <c r="Q7143" s="117" t="s">
        <v>398</v>
      </c>
      <c r="R7143" s="117" t="s">
        <v>398</v>
      </c>
      <c r="S7143" s="117" t="s">
        <v>398</v>
      </c>
      <c r="T7143" s="117" t="s">
        <v>398</v>
      </c>
      <c r="U7143" s="117" t="s">
        <v>398</v>
      </c>
      <c r="V7143" s="117" t="s">
        <v>398</v>
      </c>
      <c r="W7143" s="129">
        <v>198</v>
      </c>
      <c r="X7143" s="117" t="s">
        <v>915</v>
      </c>
      <c r="Y7143" s="117" t="s">
        <v>398</v>
      </c>
      <c r="Z7143" s="117" t="s">
        <v>398</v>
      </c>
      <c r="AA7143" s="117" t="s">
        <v>398</v>
      </c>
      <c r="AB7143" s="117" t="s">
        <v>582</v>
      </c>
      <c r="AC7143" s="123" t="e">
        <f>MAX(6.068*(#REF!^1.5)+0.09,0)</f>
        <v>#REF!</v>
      </c>
      <c r="AD7143" s="117" t="s">
        <v>398</v>
      </c>
    </row>
    <row r="7144" spans="1:30">
      <c r="A7144" s="117">
        <v>7143</v>
      </c>
      <c r="B7144" s="117" t="s">
        <v>506</v>
      </c>
      <c r="C7144" s="117" t="s">
        <v>52</v>
      </c>
      <c r="D7144" s="117" t="s">
        <v>595</v>
      </c>
      <c r="E7144" s="117">
        <v>76</v>
      </c>
      <c r="F7144" s="196" t="s">
        <v>917</v>
      </c>
      <c r="G7144" s="117" t="s">
        <v>591</v>
      </c>
      <c r="H7144" s="117" t="s">
        <v>579</v>
      </c>
      <c r="I7144" s="117" t="s">
        <v>756</v>
      </c>
      <c r="J7144" s="117" t="s">
        <v>398</v>
      </c>
      <c r="K7144" s="117">
        <v>26.486999999999998</v>
      </c>
      <c r="L7144" s="117">
        <v>18.885000000000002</v>
      </c>
      <c r="M7144" s="117" t="s">
        <v>398</v>
      </c>
      <c r="N7144" s="123" t="s">
        <v>592</v>
      </c>
      <c r="O7144" s="117" t="s">
        <v>579</v>
      </c>
      <c r="P7144" s="117">
        <v>1</v>
      </c>
      <c r="Q7144" s="117" t="s">
        <v>398</v>
      </c>
      <c r="R7144" s="117" t="s">
        <v>398</v>
      </c>
      <c r="S7144" s="117" t="s">
        <v>398</v>
      </c>
      <c r="T7144" s="117" t="s">
        <v>398</v>
      </c>
      <c r="U7144" s="117" t="s">
        <v>398</v>
      </c>
      <c r="V7144" s="117" t="s">
        <v>398</v>
      </c>
      <c r="W7144" s="129">
        <v>198</v>
      </c>
      <c r="X7144" s="117" t="s">
        <v>915</v>
      </c>
      <c r="Y7144" s="117" t="s">
        <v>398</v>
      </c>
      <c r="Z7144" s="117" t="s">
        <v>398</v>
      </c>
      <c r="AA7144" s="117" t="s">
        <v>398</v>
      </c>
      <c r="AB7144" s="117" t="s">
        <v>582</v>
      </c>
      <c r="AC7144" s="123" t="e">
        <f>MAX(0.0577*#REF!+0.00004,0)</f>
        <v>#REF!</v>
      </c>
      <c r="AD7144" s="117" t="s">
        <v>398</v>
      </c>
    </row>
    <row r="7145" spans="1:30">
      <c r="A7145" s="117">
        <v>7144</v>
      </c>
      <c r="B7145" s="117" t="s">
        <v>506</v>
      </c>
      <c r="C7145" s="117" t="s">
        <v>52</v>
      </c>
      <c r="D7145" s="117" t="s">
        <v>595</v>
      </c>
      <c r="E7145" s="117">
        <v>77</v>
      </c>
      <c r="F7145" s="117" t="s">
        <v>916</v>
      </c>
      <c r="G7145" s="117" t="s">
        <v>591</v>
      </c>
      <c r="H7145" s="117" t="s">
        <v>579</v>
      </c>
      <c r="I7145" s="117" t="s">
        <v>756</v>
      </c>
      <c r="J7145" s="117" t="s">
        <v>398</v>
      </c>
      <c r="K7145" s="117">
        <v>50.575000000000003</v>
      </c>
      <c r="L7145" s="117">
        <v>20.032</v>
      </c>
      <c r="M7145" s="117" t="s">
        <v>398</v>
      </c>
      <c r="N7145" s="117" t="s">
        <v>585</v>
      </c>
      <c r="O7145" s="117" t="s">
        <v>579</v>
      </c>
      <c r="P7145" s="117">
        <v>1</v>
      </c>
      <c r="Q7145" s="117" t="s">
        <v>398</v>
      </c>
      <c r="R7145" s="117" t="s">
        <v>398</v>
      </c>
      <c r="S7145" s="117" t="s">
        <v>398</v>
      </c>
      <c r="T7145" s="117" t="s">
        <v>398</v>
      </c>
      <c r="U7145" s="117" t="s">
        <v>398</v>
      </c>
      <c r="V7145" s="117" t="s">
        <v>398</v>
      </c>
      <c r="W7145" s="129">
        <v>198</v>
      </c>
      <c r="X7145" s="117" t="s">
        <v>915</v>
      </c>
      <c r="Y7145" s="117" t="s">
        <v>398</v>
      </c>
      <c r="Z7145" s="117" t="s">
        <v>398</v>
      </c>
      <c r="AA7145" s="117" t="s">
        <v>398</v>
      </c>
      <c r="AB7145" s="117" t="s">
        <v>582</v>
      </c>
      <c r="AC7145" s="123" t="e">
        <f>MAX(0.0577*#REF!+0.00004,0)</f>
        <v>#REF!</v>
      </c>
      <c r="AD7145" s="117" t="s">
        <v>398</v>
      </c>
    </row>
    <row r="7146" spans="1:30">
      <c r="A7146" s="117">
        <v>7145</v>
      </c>
      <c r="B7146" s="117" t="s">
        <v>507</v>
      </c>
      <c r="C7146" s="117" t="s">
        <v>52</v>
      </c>
      <c r="D7146" s="117" t="s">
        <v>595</v>
      </c>
      <c r="E7146" s="117">
        <v>78</v>
      </c>
      <c r="F7146" s="196" t="s">
        <v>917</v>
      </c>
      <c r="G7146" s="117" t="s">
        <v>591</v>
      </c>
      <c r="H7146" s="117" t="s">
        <v>579</v>
      </c>
      <c r="I7146" s="117" t="s">
        <v>756</v>
      </c>
      <c r="J7146" s="117" t="s">
        <v>398</v>
      </c>
      <c r="K7146" s="117">
        <v>11.891999999999999</v>
      </c>
      <c r="L7146" s="117">
        <v>4.2910000000000004</v>
      </c>
      <c r="M7146" s="117" t="s">
        <v>398</v>
      </c>
      <c r="N7146" s="117" t="s">
        <v>585</v>
      </c>
      <c r="O7146" s="117" t="s">
        <v>579</v>
      </c>
      <c r="P7146" s="117">
        <v>1</v>
      </c>
      <c r="Q7146" s="117" t="s">
        <v>398</v>
      </c>
      <c r="R7146" s="117" t="s">
        <v>398</v>
      </c>
      <c r="S7146" s="117" t="s">
        <v>398</v>
      </c>
      <c r="T7146" s="117" t="s">
        <v>398</v>
      </c>
      <c r="U7146" s="117" t="s">
        <v>398</v>
      </c>
      <c r="V7146" s="117" t="s">
        <v>398</v>
      </c>
      <c r="W7146" s="211">
        <v>199</v>
      </c>
      <c r="X7146" s="117" t="s">
        <v>915</v>
      </c>
      <c r="Y7146" s="117" t="s">
        <v>398</v>
      </c>
      <c r="Z7146" s="117" t="s">
        <v>398</v>
      </c>
      <c r="AA7146" s="117" t="s">
        <v>398</v>
      </c>
      <c r="AB7146" s="117" t="s">
        <v>582</v>
      </c>
      <c r="AC7146" s="123" t="e">
        <f>MAX(0.0577*#REF!+0.00004,0)</f>
        <v>#REF!</v>
      </c>
      <c r="AD7146" s="117" t="s">
        <v>398</v>
      </c>
    </row>
    <row r="7147" spans="1:30">
      <c r="A7147" s="117">
        <v>7146</v>
      </c>
      <c r="B7147" s="117" t="s">
        <v>507</v>
      </c>
      <c r="C7147" s="117" t="s">
        <v>52</v>
      </c>
      <c r="D7147" s="117" t="s">
        <v>595</v>
      </c>
      <c r="E7147" s="117">
        <v>79</v>
      </c>
      <c r="F7147" s="196" t="s">
        <v>917</v>
      </c>
      <c r="G7147" s="117" t="s">
        <v>591</v>
      </c>
      <c r="H7147" s="117" t="s">
        <v>579</v>
      </c>
      <c r="I7147" s="117" t="s">
        <v>756</v>
      </c>
      <c r="J7147" s="117" t="s">
        <v>398</v>
      </c>
      <c r="K7147" s="117">
        <v>11.351000000000001</v>
      </c>
      <c r="L7147" s="117">
        <v>4.8650000000000002</v>
      </c>
      <c r="M7147" s="117" t="s">
        <v>398</v>
      </c>
      <c r="N7147" s="117" t="s">
        <v>585</v>
      </c>
      <c r="O7147" s="117" t="s">
        <v>579</v>
      </c>
      <c r="P7147" s="117">
        <v>1</v>
      </c>
      <c r="Q7147" s="117" t="s">
        <v>398</v>
      </c>
      <c r="R7147" s="117" t="s">
        <v>398</v>
      </c>
      <c r="S7147" s="117" t="s">
        <v>398</v>
      </c>
      <c r="T7147" s="117" t="s">
        <v>398</v>
      </c>
      <c r="U7147" s="117" t="s">
        <v>398</v>
      </c>
      <c r="V7147" s="117" t="s">
        <v>398</v>
      </c>
      <c r="W7147" s="211">
        <v>199</v>
      </c>
      <c r="X7147" s="117" t="s">
        <v>915</v>
      </c>
      <c r="Y7147" s="117" t="s">
        <v>398</v>
      </c>
      <c r="Z7147" s="117" t="s">
        <v>398</v>
      </c>
      <c r="AA7147" s="117" t="s">
        <v>398</v>
      </c>
      <c r="AB7147" s="117" t="s">
        <v>582</v>
      </c>
      <c r="AC7147" s="123" t="e">
        <f>MAX(0.0577*#REF!+0.00004,0)</f>
        <v>#REF!</v>
      </c>
      <c r="AD7147" s="117" t="s">
        <v>398</v>
      </c>
    </row>
    <row r="7148" spans="1:30">
      <c r="A7148" s="117">
        <v>7147</v>
      </c>
      <c r="B7148" s="117" t="s">
        <v>507</v>
      </c>
      <c r="C7148" s="117" t="s">
        <v>52</v>
      </c>
      <c r="D7148" s="117" t="s">
        <v>595</v>
      </c>
      <c r="E7148" s="117">
        <v>80</v>
      </c>
      <c r="F7148" s="196" t="s">
        <v>920</v>
      </c>
      <c r="G7148" s="117" t="s">
        <v>591</v>
      </c>
      <c r="H7148" s="117" t="s">
        <v>597</v>
      </c>
      <c r="I7148" s="117" t="s">
        <v>945</v>
      </c>
      <c r="J7148" s="117" t="s">
        <v>398</v>
      </c>
      <c r="K7148" s="117">
        <v>9.73</v>
      </c>
      <c r="L7148" s="117">
        <v>6.4640000000000004</v>
      </c>
      <c r="M7148" s="117" t="s">
        <v>398</v>
      </c>
      <c r="N7148" s="117" t="s">
        <v>585</v>
      </c>
      <c r="O7148" s="117" t="s">
        <v>579</v>
      </c>
      <c r="P7148" s="117">
        <v>1</v>
      </c>
      <c r="Q7148" s="117" t="s">
        <v>398</v>
      </c>
      <c r="R7148" s="117" t="s">
        <v>398</v>
      </c>
      <c r="S7148" s="117" t="s">
        <v>398</v>
      </c>
      <c r="T7148" s="117" t="s">
        <v>398</v>
      </c>
      <c r="U7148" s="117" t="s">
        <v>398</v>
      </c>
      <c r="V7148" s="117" t="s">
        <v>398</v>
      </c>
      <c r="W7148" s="211">
        <v>199</v>
      </c>
      <c r="X7148" s="117" t="s">
        <v>915</v>
      </c>
      <c r="Y7148" s="117" t="s">
        <v>398</v>
      </c>
      <c r="Z7148" s="117" t="s">
        <v>398</v>
      </c>
      <c r="AA7148" s="117" t="s">
        <v>398</v>
      </c>
      <c r="AB7148" s="117" t="s">
        <v>582</v>
      </c>
      <c r="AC7148" s="123" t="e">
        <f>MAX(6.068*(#REF!^1.5)+0.09,0)</f>
        <v>#REF!</v>
      </c>
      <c r="AD7148" s="117" t="s">
        <v>398</v>
      </c>
    </row>
    <row r="7149" spans="1:30">
      <c r="A7149" s="117">
        <v>7148</v>
      </c>
      <c r="B7149" s="117" t="s">
        <v>507</v>
      </c>
      <c r="C7149" s="117" t="s">
        <v>52</v>
      </c>
      <c r="D7149" s="117" t="s">
        <v>595</v>
      </c>
      <c r="E7149" s="117">
        <v>81</v>
      </c>
      <c r="F7149" s="196" t="s">
        <v>917</v>
      </c>
      <c r="G7149" s="117" t="s">
        <v>591</v>
      </c>
      <c r="H7149" s="117" t="s">
        <v>597</v>
      </c>
      <c r="I7149" s="117" t="s">
        <v>945</v>
      </c>
      <c r="J7149" s="117" t="s">
        <v>398</v>
      </c>
      <c r="K7149" s="117">
        <v>10.452</v>
      </c>
      <c r="L7149" s="117">
        <v>5.81</v>
      </c>
      <c r="M7149" s="117" t="s">
        <v>398</v>
      </c>
      <c r="N7149" s="117" t="s">
        <v>585</v>
      </c>
      <c r="O7149" s="117" t="s">
        <v>579</v>
      </c>
      <c r="P7149" s="117">
        <v>1</v>
      </c>
      <c r="Q7149" s="117" t="s">
        <v>398</v>
      </c>
      <c r="R7149" s="117" t="s">
        <v>398</v>
      </c>
      <c r="S7149" s="117" t="s">
        <v>398</v>
      </c>
      <c r="T7149" s="117" t="s">
        <v>398</v>
      </c>
      <c r="U7149" s="117" t="s">
        <v>398</v>
      </c>
      <c r="V7149" s="117" t="s">
        <v>398</v>
      </c>
      <c r="W7149" s="129">
        <v>200</v>
      </c>
      <c r="X7149" s="117" t="s">
        <v>915</v>
      </c>
      <c r="Y7149" s="117" t="s">
        <v>398</v>
      </c>
      <c r="Z7149" s="117" t="s">
        <v>398</v>
      </c>
      <c r="AA7149" s="117" t="s">
        <v>398</v>
      </c>
      <c r="AB7149" s="117" t="s">
        <v>582</v>
      </c>
      <c r="AC7149" s="123" t="e">
        <f>MAX(6.068*(#REF!^1.5)+0.09,0)</f>
        <v>#REF!</v>
      </c>
      <c r="AD7149" s="117" t="s">
        <v>398</v>
      </c>
    </row>
    <row r="7150" spans="1:30">
      <c r="A7150" s="117">
        <v>7149</v>
      </c>
      <c r="B7150" s="117" t="s">
        <v>507</v>
      </c>
      <c r="C7150" s="117" t="s">
        <v>52</v>
      </c>
      <c r="D7150" s="117" t="s">
        <v>595</v>
      </c>
      <c r="E7150" s="117">
        <v>82</v>
      </c>
      <c r="F7150" s="196" t="s">
        <v>920</v>
      </c>
      <c r="G7150" s="117" t="s">
        <v>591</v>
      </c>
      <c r="H7150" s="117" t="s">
        <v>597</v>
      </c>
      <c r="I7150" s="117" t="s">
        <v>945</v>
      </c>
      <c r="J7150" s="117" t="s">
        <v>398</v>
      </c>
      <c r="K7150" s="117">
        <v>6.7729999999999997</v>
      </c>
      <c r="L7150" s="117">
        <v>5.0519999999999996</v>
      </c>
      <c r="M7150" s="117" t="s">
        <v>398</v>
      </c>
      <c r="N7150" s="117" t="s">
        <v>585</v>
      </c>
      <c r="O7150" s="117" t="s">
        <v>579</v>
      </c>
      <c r="P7150" s="117">
        <v>1</v>
      </c>
      <c r="Q7150" s="117" t="s">
        <v>398</v>
      </c>
      <c r="R7150" s="117" t="s">
        <v>398</v>
      </c>
      <c r="S7150" s="117" t="s">
        <v>398</v>
      </c>
      <c r="T7150" s="117" t="s">
        <v>398</v>
      </c>
      <c r="U7150" s="117" t="s">
        <v>398</v>
      </c>
      <c r="V7150" s="117" t="s">
        <v>398</v>
      </c>
      <c r="W7150" s="129">
        <v>200</v>
      </c>
      <c r="X7150" s="117" t="s">
        <v>915</v>
      </c>
      <c r="Y7150" s="117" t="s">
        <v>398</v>
      </c>
      <c r="Z7150" s="117" t="s">
        <v>398</v>
      </c>
      <c r="AA7150" s="117" t="s">
        <v>398</v>
      </c>
      <c r="AB7150" s="117" t="s">
        <v>582</v>
      </c>
      <c r="AC7150" s="123" t="e">
        <f>MAX(6.068*(#REF!^1.5)+0.09,0)</f>
        <v>#REF!</v>
      </c>
      <c r="AD7150" s="117" t="s">
        <v>398</v>
      </c>
    </row>
    <row r="7151" spans="1:30">
      <c r="A7151" s="117">
        <v>7150</v>
      </c>
      <c r="B7151" s="117" t="s">
        <v>507</v>
      </c>
      <c r="C7151" s="117" t="s">
        <v>52</v>
      </c>
      <c r="D7151" s="117" t="s">
        <v>595</v>
      </c>
      <c r="E7151" s="117">
        <v>83</v>
      </c>
      <c r="F7151" s="196" t="s">
        <v>920</v>
      </c>
      <c r="G7151" s="117" t="s">
        <v>591</v>
      </c>
      <c r="H7151" s="117" t="s">
        <v>579</v>
      </c>
      <c r="I7151" s="117" t="s">
        <v>756</v>
      </c>
      <c r="J7151" s="117" t="s">
        <v>398</v>
      </c>
      <c r="K7151" s="117">
        <v>8.0510000000000002</v>
      </c>
      <c r="L7151" s="117">
        <v>6.1180000000000003</v>
      </c>
      <c r="M7151" s="117" t="s">
        <v>398</v>
      </c>
      <c r="N7151" s="117" t="s">
        <v>585</v>
      </c>
      <c r="O7151" s="117" t="s">
        <v>579</v>
      </c>
      <c r="P7151" s="117">
        <v>1</v>
      </c>
      <c r="Q7151" s="117" t="s">
        <v>398</v>
      </c>
      <c r="R7151" s="117" t="s">
        <v>398</v>
      </c>
      <c r="S7151" s="117" t="s">
        <v>398</v>
      </c>
      <c r="T7151" s="117" t="s">
        <v>398</v>
      </c>
      <c r="U7151" s="117" t="s">
        <v>398</v>
      </c>
      <c r="V7151" s="117" t="s">
        <v>398</v>
      </c>
      <c r="W7151" s="129">
        <v>200</v>
      </c>
      <c r="X7151" s="117" t="s">
        <v>915</v>
      </c>
      <c r="Y7151" s="117" t="s">
        <v>398</v>
      </c>
      <c r="Z7151" s="117" t="s">
        <v>398</v>
      </c>
      <c r="AA7151" s="117" t="s">
        <v>398</v>
      </c>
      <c r="AB7151" s="117" t="s">
        <v>582</v>
      </c>
      <c r="AC7151" s="123" t="e">
        <f>MAX(0.0577*#REF!+0.00004,0)</f>
        <v>#REF!</v>
      </c>
      <c r="AD7151" s="117" t="s">
        <v>398</v>
      </c>
    </row>
    <row r="7152" spans="1:30">
      <c r="A7152" s="117">
        <v>7151</v>
      </c>
      <c r="B7152" s="117" t="s">
        <v>507</v>
      </c>
      <c r="C7152" s="117" t="s">
        <v>52</v>
      </c>
      <c r="D7152" s="117" t="s">
        <v>595</v>
      </c>
      <c r="E7152" s="117">
        <v>84</v>
      </c>
      <c r="F7152" s="196" t="s">
        <v>920</v>
      </c>
      <c r="G7152" s="117" t="s">
        <v>591</v>
      </c>
      <c r="H7152" s="117" t="s">
        <v>579</v>
      </c>
      <c r="I7152" s="117" t="s">
        <v>756</v>
      </c>
      <c r="J7152" s="117" t="s">
        <v>398</v>
      </c>
      <c r="K7152" s="117">
        <v>6.4870000000000001</v>
      </c>
      <c r="L7152" s="117">
        <v>3.75</v>
      </c>
      <c r="M7152" s="117" t="s">
        <v>398</v>
      </c>
      <c r="N7152" s="117" t="s">
        <v>585</v>
      </c>
      <c r="O7152" s="117" t="s">
        <v>579</v>
      </c>
      <c r="P7152" s="117">
        <v>1</v>
      </c>
      <c r="Q7152" s="117" t="s">
        <v>398</v>
      </c>
      <c r="R7152" s="117" t="s">
        <v>398</v>
      </c>
      <c r="S7152" s="117" t="s">
        <v>398</v>
      </c>
      <c r="T7152" s="117" t="s">
        <v>398</v>
      </c>
      <c r="U7152" s="117" t="s">
        <v>398</v>
      </c>
      <c r="V7152" s="117" t="s">
        <v>398</v>
      </c>
      <c r="W7152" s="129">
        <v>200</v>
      </c>
      <c r="X7152" s="117" t="s">
        <v>915</v>
      </c>
      <c r="Y7152" s="117" t="s">
        <v>398</v>
      </c>
      <c r="Z7152" s="117" t="s">
        <v>398</v>
      </c>
      <c r="AA7152" s="117" t="s">
        <v>398</v>
      </c>
      <c r="AB7152" s="117" t="s">
        <v>582</v>
      </c>
      <c r="AC7152" s="123" t="e">
        <f>MAX(0.0577*#REF!+0.00004,0)</f>
        <v>#REF!</v>
      </c>
      <c r="AD7152" s="117" t="s">
        <v>398</v>
      </c>
    </row>
    <row r="7153" spans="1:30">
      <c r="A7153" s="117">
        <v>7152</v>
      </c>
      <c r="B7153" s="117" t="s">
        <v>507</v>
      </c>
      <c r="C7153" s="117" t="s">
        <v>52</v>
      </c>
      <c r="D7153" s="117" t="s">
        <v>595</v>
      </c>
      <c r="E7153" s="117">
        <v>85</v>
      </c>
      <c r="F7153" s="196" t="s">
        <v>917</v>
      </c>
      <c r="G7153" s="117" t="s">
        <v>591</v>
      </c>
      <c r="H7153" s="117" t="s">
        <v>579</v>
      </c>
      <c r="I7153" s="117" t="s">
        <v>756</v>
      </c>
      <c r="J7153" s="117" t="s">
        <v>398</v>
      </c>
      <c r="K7153" s="117">
        <v>19.39</v>
      </c>
      <c r="L7153" s="117">
        <v>12.227</v>
      </c>
      <c r="M7153" s="117" t="s">
        <v>398</v>
      </c>
      <c r="N7153" s="117" t="s">
        <v>585</v>
      </c>
      <c r="O7153" s="117" t="s">
        <v>579</v>
      </c>
      <c r="P7153" s="117">
        <v>1</v>
      </c>
      <c r="Q7153" s="117" t="s">
        <v>398</v>
      </c>
      <c r="R7153" s="117" t="s">
        <v>398</v>
      </c>
      <c r="S7153" s="117" t="s">
        <v>398</v>
      </c>
      <c r="T7153" s="117" t="s">
        <v>398</v>
      </c>
      <c r="U7153" s="117" t="s">
        <v>398</v>
      </c>
      <c r="V7153" s="117" t="s">
        <v>398</v>
      </c>
      <c r="W7153" s="129">
        <v>200</v>
      </c>
      <c r="X7153" s="117" t="s">
        <v>915</v>
      </c>
      <c r="Y7153" s="117" t="s">
        <v>398</v>
      </c>
      <c r="Z7153" s="117" t="s">
        <v>398</v>
      </c>
      <c r="AA7153" s="117" t="s">
        <v>398</v>
      </c>
      <c r="AB7153" s="117" t="s">
        <v>582</v>
      </c>
      <c r="AC7153" s="123" t="e">
        <f>MAX(0.0577*#REF!+0.00004,0)</f>
        <v>#REF!</v>
      </c>
      <c r="AD7153" s="117" t="s">
        <v>398</v>
      </c>
    </row>
    <row r="7154" spans="1:30">
      <c r="A7154" s="117">
        <v>7153</v>
      </c>
      <c r="B7154" s="117" t="s">
        <v>507</v>
      </c>
      <c r="C7154" s="117" t="s">
        <v>52</v>
      </c>
      <c r="D7154" s="117" t="s">
        <v>595</v>
      </c>
      <c r="E7154" s="117">
        <v>86</v>
      </c>
      <c r="F7154" s="196" t="s">
        <v>920</v>
      </c>
      <c r="G7154" s="117" t="s">
        <v>591</v>
      </c>
      <c r="H7154" s="117" t="s">
        <v>597</v>
      </c>
      <c r="I7154" s="117" t="s">
        <v>945</v>
      </c>
      <c r="J7154" s="117" t="s">
        <v>398</v>
      </c>
      <c r="K7154" s="117">
        <v>6.5650000000000004</v>
      </c>
      <c r="L7154" s="117">
        <v>4.1609999999999996</v>
      </c>
      <c r="M7154" s="117" t="s">
        <v>398</v>
      </c>
      <c r="N7154" s="117" t="s">
        <v>585</v>
      </c>
      <c r="O7154" s="117" t="s">
        <v>579</v>
      </c>
      <c r="P7154" s="117">
        <v>1</v>
      </c>
      <c r="Q7154" s="117" t="s">
        <v>398</v>
      </c>
      <c r="R7154" s="117" t="s">
        <v>398</v>
      </c>
      <c r="S7154" s="117" t="s">
        <v>398</v>
      </c>
      <c r="T7154" s="117" t="s">
        <v>398</v>
      </c>
      <c r="U7154" s="117" t="s">
        <v>398</v>
      </c>
      <c r="V7154" s="117" t="s">
        <v>398</v>
      </c>
      <c r="W7154" s="129">
        <v>200</v>
      </c>
      <c r="X7154" s="117" t="s">
        <v>915</v>
      </c>
      <c r="Y7154" s="117" t="s">
        <v>398</v>
      </c>
      <c r="Z7154" s="117" t="s">
        <v>398</v>
      </c>
      <c r="AA7154" s="117" t="s">
        <v>398</v>
      </c>
      <c r="AB7154" s="117" t="s">
        <v>582</v>
      </c>
      <c r="AC7154" s="123" t="e">
        <f>MAX(6.068*(#REF!^1.5)+0.09,0)</f>
        <v>#REF!</v>
      </c>
      <c r="AD7154" s="117" t="s">
        <v>398</v>
      </c>
    </row>
    <row r="7155" spans="1:30">
      <c r="A7155" s="117">
        <v>7154</v>
      </c>
      <c r="B7155" s="117" t="s">
        <v>507</v>
      </c>
      <c r="C7155" s="117" t="s">
        <v>52</v>
      </c>
      <c r="D7155" s="117" t="s">
        <v>595</v>
      </c>
      <c r="E7155" s="117">
        <v>87</v>
      </c>
      <c r="F7155" s="196" t="s">
        <v>920</v>
      </c>
      <c r="G7155" s="117" t="s">
        <v>591</v>
      </c>
      <c r="H7155" s="117" t="s">
        <v>597</v>
      </c>
      <c r="I7155" s="117" t="s">
        <v>945</v>
      </c>
      <c r="J7155" s="117" t="s">
        <v>398</v>
      </c>
      <c r="K7155" s="117">
        <v>5.351</v>
      </c>
      <c r="L7155" s="117">
        <v>4.157</v>
      </c>
      <c r="M7155" s="117" t="s">
        <v>398</v>
      </c>
      <c r="N7155" s="117" t="s">
        <v>585</v>
      </c>
      <c r="O7155" s="117" t="s">
        <v>579</v>
      </c>
      <c r="P7155" s="117">
        <v>1</v>
      </c>
      <c r="Q7155" s="117" t="s">
        <v>398</v>
      </c>
      <c r="R7155" s="117" t="s">
        <v>398</v>
      </c>
      <c r="S7155" s="117" t="s">
        <v>398</v>
      </c>
      <c r="T7155" s="117" t="s">
        <v>398</v>
      </c>
      <c r="U7155" s="117" t="s">
        <v>398</v>
      </c>
      <c r="V7155" s="117" t="s">
        <v>398</v>
      </c>
      <c r="W7155" s="129">
        <v>200</v>
      </c>
      <c r="X7155" s="117" t="s">
        <v>915</v>
      </c>
      <c r="Y7155" s="117" t="s">
        <v>398</v>
      </c>
      <c r="Z7155" s="117" t="s">
        <v>398</v>
      </c>
      <c r="AA7155" s="117" t="s">
        <v>398</v>
      </c>
      <c r="AB7155" s="117" t="s">
        <v>582</v>
      </c>
      <c r="AC7155" s="123" t="e">
        <f>MAX(6.068*(#REF!^1.5)+0.09,0)</f>
        <v>#REF!</v>
      </c>
      <c r="AD7155" s="117" t="s">
        <v>398</v>
      </c>
    </row>
    <row r="7156" spans="1:30">
      <c r="A7156" s="117">
        <v>7155</v>
      </c>
      <c r="B7156" s="117" t="s">
        <v>507</v>
      </c>
      <c r="C7156" s="117" t="s">
        <v>52</v>
      </c>
      <c r="D7156" s="117" t="s">
        <v>595</v>
      </c>
      <c r="E7156" s="117">
        <v>88</v>
      </c>
      <c r="F7156" s="196" t="s">
        <v>917</v>
      </c>
      <c r="G7156" s="117" t="s">
        <v>591</v>
      </c>
      <c r="H7156" s="117" t="s">
        <v>579</v>
      </c>
      <c r="I7156" s="117" t="s">
        <v>756</v>
      </c>
      <c r="J7156" s="117" t="s">
        <v>398</v>
      </c>
      <c r="K7156" s="117">
        <v>17.629000000000001</v>
      </c>
      <c r="L7156" s="117">
        <v>4.835</v>
      </c>
      <c r="M7156" s="117" t="s">
        <v>398</v>
      </c>
      <c r="N7156" s="117" t="s">
        <v>585</v>
      </c>
      <c r="O7156" s="117" t="s">
        <v>579</v>
      </c>
      <c r="P7156" s="117">
        <v>1</v>
      </c>
      <c r="Q7156" s="117" t="s">
        <v>398</v>
      </c>
      <c r="R7156" s="117" t="s">
        <v>398</v>
      </c>
      <c r="S7156" s="117" t="s">
        <v>398</v>
      </c>
      <c r="T7156" s="117" t="s">
        <v>398</v>
      </c>
      <c r="U7156" s="117" t="s">
        <v>398</v>
      </c>
      <c r="V7156" s="117" t="s">
        <v>398</v>
      </c>
      <c r="W7156" s="129">
        <v>201</v>
      </c>
      <c r="X7156" s="117" t="s">
        <v>915</v>
      </c>
      <c r="Y7156" s="117" t="s">
        <v>398</v>
      </c>
      <c r="Z7156" s="117" t="s">
        <v>398</v>
      </c>
      <c r="AA7156" s="117" t="s">
        <v>398</v>
      </c>
      <c r="AB7156" s="117" t="s">
        <v>582</v>
      </c>
      <c r="AC7156" s="123" t="e">
        <f>MAX(0.0577*#REF!+0.00004,0)</f>
        <v>#REF!</v>
      </c>
      <c r="AD7156" s="117" t="s">
        <v>398</v>
      </c>
    </row>
    <row r="7157" spans="1:30">
      <c r="A7157" s="117">
        <v>7156</v>
      </c>
      <c r="B7157" s="117" t="s">
        <v>507</v>
      </c>
      <c r="C7157" s="117" t="s">
        <v>52</v>
      </c>
      <c r="D7157" s="117" t="s">
        <v>595</v>
      </c>
      <c r="E7157" s="117">
        <v>89</v>
      </c>
      <c r="F7157" s="196" t="s">
        <v>917</v>
      </c>
      <c r="G7157" s="117" t="s">
        <v>591</v>
      </c>
      <c r="H7157" s="117" t="s">
        <v>579</v>
      </c>
      <c r="I7157" s="117" t="s">
        <v>756</v>
      </c>
      <c r="J7157" s="117" t="s">
        <v>398</v>
      </c>
      <c r="K7157" s="117">
        <v>13.042999999999999</v>
      </c>
      <c r="L7157" s="117">
        <v>6.8079999999999998</v>
      </c>
      <c r="M7157" s="117" t="s">
        <v>398</v>
      </c>
      <c r="N7157" s="117" t="s">
        <v>585</v>
      </c>
      <c r="O7157" s="117" t="s">
        <v>579</v>
      </c>
      <c r="P7157" s="117">
        <v>1</v>
      </c>
      <c r="Q7157" s="117" t="s">
        <v>398</v>
      </c>
      <c r="R7157" s="117" t="s">
        <v>398</v>
      </c>
      <c r="S7157" s="117" t="s">
        <v>398</v>
      </c>
      <c r="T7157" s="117" t="s">
        <v>398</v>
      </c>
      <c r="U7157" s="117" t="s">
        <v>398</v>
      </c>
      <c r="V7157" s="117" t="s">
        <v>398</v>
      </c>
      <c r="W7157" s="129">
        <v>201</v>
      </c>
      <c r="X7157" s="117" t="s">
        <v>915</v>
      </c>
      <c r="Y7157" s="117" t="s">
        <v>398</v>
      </c>
      <c r="Z7157" s="117" t="s">
        <v>398</v>
      </c>
      <c r="AA7157" s="117" t="s">
        <v>398</v>
      </c>
      <c r="AB7157" s="117" t="s">
        <v>582</v>
      </c>
      <c r="AC7157" s="123" t="e">
        <f>MAX(0.0577*#REF!+0.00004,0)</f>
        <v>#REF!</v>
      </c>
      <c r="AD7157" s="117" t="s">
        <v>398</v>
      </c>
    </row>
    <row r="7158" spans="1:30">
      <c r="A7158" s="117">
        <v>7157</v>
      </c>
      <c r="B7158" s="117" t="s">
        <v>507</v>
      </c>
      <c r="C7158" s="117" t="s">
        <v>52</v>
      </c>
      <c r="D7158" s="117" t="s">
        <v>595</v>
      </c>
      <c r="E7158" s="117">
        <v>90</v>
      </c>
      <c r="F7158" s="196" t="s">
        <v>917</v>
      </c>
      <c r="G7158" s="117" t="s">
        <v>577</v>
      </c>
      <c r="H7158" s="117" t="s">
        <v>640</v>
      </c>
      <c r="I7158" s="117" t="s">
        <v>875</v>
      </c>
      <c r="J7158" s="117" t="s">
        <v>398</v>
      </c>
      <c r="K7158" s="117">
        <v>16.704999999999998</v>
      </c>
      <c r="L7158" s="117">
        <v>9.9619999999999997</v>
      </c>
      <c r="M7158" s="117" t="s">
        <v>398</v>
      </c>
      <c r="N7158" s="117" t="s">
        <v>585</v>
      </c>
      <c r="O7158" s="117" t="s">
        <v>579</v>
      </c>
      <c r="P7158" s="117">
        <v>1</v>
      </c>
      <c r="Q7158" s="117" t="s">
        <v>398</v>
      </c>
      <c r="R7158" s="117" t="s">
        <v>398</v>
      </c>
      <c r="S7158" s="117" t="s">
        <v>398</v>
      </c>
      <c r="T7158" s="117" t="s">
        <v>398</v>
      </c>
      <c r="U7158" s="117" t="s">
        <v>398</v>
      </c>
      <c r="V7158" s="117" t="s">
        <v>398</v>
      </c>
      <c r="W7158" s="129">
        <v>202</v>
      </c>
      <c r="X7158" s="117" t="s">
        <v>915</v>
      </c>
      <c r="Y7158" s="117" t="s">
        <v>398</v>
      </c>
      <c r="Z7158" s="117" t="s">
        <v>398</v>
      </c>
      <c r="AA7158" s="117" t="s">
        <v>398</v>
      </c>
      <c r="AB7158" s="117" t="s">
        <v>582</v>
      </c>
      <c r="AC7158" s="123" t="e">
        <f>MAX(25.03*#REF!-0.736,0)</f>
        <v>#REF!</v>
      </c>
      <c r="AD7158" s="117" t="s">
        <v>842</v>
      </c>
    </row>
    <row r="7159" spans="1:30">
      <c r="A7159" s="117">
        <v>7158</v>
      </c>
      <c r="B7159" s="117" t="s">
        <v>507</v>
      </c>
      <c r="C7159" s="117" t="s">
        <v>52</v>
      </c>
      <c r="D7159" s="117" t="s">
        <v>595</v>
      </c>
      <c r="E7159" s="117">
        <v>91</v>
      </c>
      <c r="F7159" s="196" t="s">
        <v>920</v>
      </c>
      <c r="G7159" s="117" t="s">
        <v>591</v>
      </c>
      <c r="H7159" s="117" t="s">
        <v>597</v>
      </c>
      <c r="I7159" s="117" t="s">
        <v>945</v>
      </c>
      <c r="J7159" s="117" t="s">
        <v>398</v>
      </c>
      <c r="K7159" s="117">
        <v>9.1549999999999994</v>
      </c>
      <c r="L7159" s="117">
        <v>6.9589999999999996</v>
      </c>
      <c r="M7159" s="117" t="s">
        <v>398</v>
      </c>
      <c r="N7159" s="117" t="s">
        <v>585</v>
      </c>
      <c r="O7159" s="117" t="s">
        <v>579</v>
      </c>
      <c r="P7159" s="117">
        <v>1</v>
      </c>
      <c r="Q7159" s="117" t="s">
        <v>398</v>
      </c>
      <c r="R7159" s="117" t="s">
        <v>398</v>
      </c>
      <c r="S7159" s="117" t="s">
        <v>398</v>
      </c>
      <c r="T7159" s="117" t="s">
        <v>398</v>
      </c>
      <c r="U7159" s="117" t="s">
        <v>398</v>
      </c>
      <c r="V7159" s="117" t="s">
        <v>398</v>
      </c>
      <c r="W7159" s="129">
        <v>203</v>
      </c>
      <c r="X7159" s="117" t="s">
        <v>915</v>
      </c>
      <c r="Y7159" s="117" t="s">
        <v>398</v>
      </c>
      <c r="Z7159" s="117" t="s">
        <v>398</v>
      </c>
      <c r="AA7159" s="117" t="s">
        <v>398</v>
      </c>
      <c r="AB7159" s="117" t="s">
        <v>582</v>
      </c>
      <c r="AC7159" s="123" t="e">
        <f>MAX(6.068*(#REF!^1.5)+0.09,0)</f>
        <v>#REF!</v>
      </c>
      <c r="AD7159" s="117" t="s">
        <v>398</v>
      </c>
    </row>
    <row r="7160" spans="1:30">
      <c r="A7160" s="117">
        <v>7159</v>
      </c>
      <c r="B7160" s="117" t="s">
        <v>507</v>
      </c>
      <c r="C7160" s="117" t="s">
        <v>52</v>
      </c>
      <c r="D7160" s="117" t="s">
        <v>595</v>
      </c>
      <c r="E7160" s="117">
        <v>92</v>
      </c>
      <c r="F7160" s="196" t="s">
        <v>920</v>
      </c>
      <c r="G7160" s="117" t="s">
        <v>591</v>
      </c>
      <c r="H7160" s="117" t="s">
        <v>579</v>
      </c>
      <c r="I7160" s="117" t="s">
        <v>756</v>
      </c>
      <c r="J7160" s="117" t="s">
        <v>398</v>
      </c>
      <c r="K7160" s="117">
        <v>9.6850000000000005</v>
      </c>
      <c r="L7160" s="117">
        <v>7.0720000000000001</v>
      </c>
      <c r="M7160" s="117" t="s">
        <v>398</v>
      </c>
      <c r="N7160" s="117" t="s">
        <v>585</v>
      </c>
      <c r="O7160" s="117" t="s">
        <v>579</v>
      </c>
      <c r="P7160" s="117">
        <v>1</v>
      </c>
      <c r="Q7160" s="117" t="s">
        <v>398</v>
      </c>
      <c r="R7160" s="117" t="s">
        <v>398</v>
      </c>
      <c r="S7160" s="117" t="s">
        <v>398</v>
      </c>
      <c r="T7160" s="117" t="s">
        <v>398</v>
      </c>
      <c r="U7160" s="117" t="s">
        <v>398</v>
      </c>
      <c r="V7160" s="117" t="s">
        <v>398</v>
      </c>
      <c r="W7160" s="129">
        <v>203</v>
      </c>
      <c r="X7160" s="117" t="s">
        <v>915</v>
      </c>
      <c r="Y7160" s="117" t="s">
        <v>398</v>
      </c>
      <c r="Z7160" s="117" t="s">
        <v>398</v>
      </c>
      <c r="AA7160" s="117" t="s">
        <v>398</v>
      </c>
      <c r="AB7160" s="117" t="s">
        <v>582</v>
      </c>
      <c r="AC7160" s="123" t="e">
        <f>MAX(0.0577*#REF!+0.00004,0)</f>
        <v>#REF!</v>
      </c>
      <c r="AD7160" s="117" t="s">
        <v>398</v>
      </c>
    </row>
    <row r="7161" spans="1:30">
      <c r="A7161" s="117">
        <v>7160</v>
      </c>
      <c r="B7161" s="117" t="s">
        <v>507</v>
      </c>
      <c r="C7161" s="117" t="s">
        <v>52</v>
      </c>
      <c r="D7161" s="117" t="s">
        <v>595</v>
      </c>
      <c r="E7161" s="117">
        <v>93</v>
      </c>
      <c r="F7161" s="196" t="s">
        <v>920</v>
      </c>
      <c r="G7161" s="117" t="s">
        <v>591</v>
      </c>
      <c r="H7161" s="117" t="s">
        <v>597</v>
      </c>
      <c r="I7161" s="117" t="s">
        <v>945</v>
      </c>
      <c r="J7161" s="117" t="s">
        <v>398</v>
      </c>
      <c r="K7161" s="117">
        <v>9.1890000000000001</v>
      </c>
      <c r="L7161" s="117">
        <v>8.6489999999999991</v>
      </c>
      <c r="M7161" s="117" t="s">
        <v>398</v>
      </c>
      <c r="N7161" s="117" t="s">
        <v>585</v>
      </c>
      <c r="O7161" s="117" t="s">
        <v>579</v>
      </c>
      <c r="P7161" s="117">
        <v>1</v>
      </c>
      <c r="Q7161" s="117" t="s">
        <v>398</v>
      </c>
      <c r="R7161" s="117" t="s">
        <v>398</v>
      </c>
      <c r="S7161" s="117" t="s">
        <v>398</v>
      </c>
      <c r="T7161" s="117" t="s">
        <v>398</v>
      </c>
      <c r="U7161" s="117" t="s">
        <v>398</v>
      </c>
      <c r="V7161" s="117" t="s">
        <v>398</v>
      </c>
      <c r="W7161" s="129">
        <v>203</v>
      </c>
      <c r="X7161" s="117" t="s">
        <v>915</v>
      </c>
      <c r="Y7161" s="117" t="s">
        <v>398</v>
      </c>
      <c r="Z7161" s="117" t="s">
        <v>398</v>
      </c>
      <c r="AA7161" s="117" t="s">
        <v>398</v>
      </c>
      <c r="AB7161" s="117" t="s">
        <v>582</v>
      </c>
      <c r="AC7161" s="123" t="e">
        <f>MAX(6.068*(#REF!^1.5)+0.09,0)</f>
        <v>#REF!</v>
      </c>
      <c r="AD7161" s="117" t="s">
        <v>398</v>
      </c>
    </row>
    <row r="7162" spans="1:30">
      <c r="A7162" s="117">
        <v>7161</v>
      </c>
      <c r="B7162" s="117" t="s">
        <v>507</v>
      </c>
      <c r="C7162" s="117" t="s">
        <v>52</v>
      </c>
      <c r="D7162" s="117" t="s">
        <v>595</v>
      </c>
      <c r="E7162" s="117">
        <v>94</v>
      </c>
      <c r="F7162" s="196" t="s">
        <v>917</v>
      </c>
      <c r="G7162" s="117" t="s">
        <v>591</v>
      </c>
      <c r="H7162" s="117" t="s">
        <v>597</v>
      </c>
      <c r="I7162" s="117" t="s">
        <v>945</v>
      </c>
      <c r="J7162" s="117" t="s">
        <v>398</v>
      </c>
      <c r="K7162" s="117">
        <v>11.432</v>
      </c>
      <c r="L7162" s="117">
        <v>6.8049999999999997</v>
      </c>
      <c r="M7162" s="117" t="s">
        <v>398</v>
      </c>
      <c r="N7162" s="117" t="s">
        <v>585</v>
      </c>
      <c r="O7162" s="117" t="s">
        <v>579</v>
      </c>
      <c r="P7162" s="117">
        <v>1</v>
      </c>
      <c r="Q7162" s="117" t="s">
        <v>398</v>
      </c>
      <c r="R7162" s="117" t="s">
        <v>398</v>
      </c>
      <c r="S7162" s="117" t="s">
        <v>398</v>
      </c>
      <c r="T7162" s="117" t="s">
        <v>398</v>
      </c>
      <c r="U7162" s="117" t="s">
        <v>398</v>
      </c>
      <c r="V7162" s="117" t="s">
        <v>398</v>
      </c>
      <c r="W7162" s="129">
        <v>203</v>
      </c>
      <c r="X7162" s="117" t="s">
        <v>915</v>
      </c>
      <c r="Y7162" s="117" t="s">
        <v>398</v>
      </c>
      <c r="Z7162" s="117" t="s">
        <v>398</v>
      </c>
      <c r="AA7162" s="117" t="s">
        <v>398</v>
      </c>
      <c r="AB7162" s="117" t="s">
        <v>582</v>
      </c>
      <c r="AC7162" s="123" t="e">
        <f>MAX(6.068*(#REF!^1.5)+0.09,0)</f>
        <v>#REF!</v>
      </c>
      <c r="AD7162" s="117" t="s">
        <v>398</v>
      </c>
    </row>
    <row r="7163" spans="1:30">
      <c r="A7163" s="117">
        <v>7162</v>
      </c>
      <c r="B7163" s="117" t="s">
        <v>507</v>
      </c>
      <c r="C7163" s="117" t="s">
        <v>52</v>
      </c>
      <c r="D7163" s="117" t="s">
        <v>595</v>
      </c>
      <c r="E7163" s="117">
        <v>95</v>
      </c>
      <c r="F7163" s="196" t="s">
        <v>917</v>
      </c>
      <c r="G7163" s="117" t="s">
        <v>591</v>
      </c>
      <c r="H7163" s="117" t="s">
        <v>597</v>
      </c>
      <c r="I7163" s="117" t="s">
        <v>945</v>
      </c>
      <c r="J7163" s="117" t="s">
        <v>398</v>
      </c>
      <c r="K7163" s="117">
        <v>11.12</v>
      </c>
      <c r="L7163" s="117">
        <v>7.6130000000000004</v>
      </c>
      <c r="M7163" s="117" t="s">
        <v>398</v>
      </c>
      <c r="N7163" s="117" t="s">
        <v>585</v>
      </c>
      <c r="O7163" s="117" t="s">
        <v>579</v>
      </c>
      <c r="P7163" s="117">
        <v>1</v>
      </c>
      <c r="Q7163" s="117" t="s">
        <v>398</v>
      </c>
      <c r="R7163" s="117" t="s">
        <v>398</v>
      </c>
      <c r="S7163" s="117" t="s">
        <v>398</v>
      </c>
      <c r="T7163" s="117" t="s">
        <v>398</v>
      </c>
      <c r="U7163" s="117" t="s">
        <v>398</v>
      </c>
      <c r="V7163" s="117" t="s">
        <v>398</v>
      </c>
      <c r="W7163" s="129">
        <v>203</v>
      </c>
      <c r="X7163" s="117" t="s">
        <v>915</v>
      </c>
      <c r="Y7163" s="117" t="s">
        <v>398</v>
      </c>
      <c r="Z7163" s="117" t="s">
        <v>398</v>
      </c>
      <c r="AA7163" s="117" t="s">
        <v>398</v>
      </c>
      <c r="AB7163" s="117" t="s">
        <v>582</v>
      </c>
      <c r="AC7163" s="123" t="e">
        <f>MAX(6.068*(#REF!^1.5)+0.09,0)</f>
        <v>#REF!</v>
      </c>
      <c r="AD7163" s="117" t="s">
        <v>398</v>
      </c>
    </row>
    <row r="7164" spans="1:30">
      <c r="A7164" s="117">
        <v>7163</v>
      </c>
      <c r="B7164" s="117" t="s">
        <v>507</v>
      </c>
      <c r="C7164" s="117" t="s">
        <v>52</v>
      </c>
      <c r="D7164" s="117" t="s">
        <v>595</v>
      </c>
      <c r="E7164" s="117">
        <v>96</v>
      </c>
      <c r="F7164" s="196" t="s">
        <v>917</v>
      </c>
      <c r="G7164" s="117" t="s">
        <v>591</v>
      </c>
      <c r="H7164" s="117" t="s">
        <v>579</v>
      </c>
      <c r="I7164" s="117" t="s">
        <v>756</v>
      </c>
      <c r="J7164" s="117" t="s">
        <v>398</v>
      </c>
      <c r="K7164" s="117">
        <v>21.263999999999999</v>
      </c>
      <c r="L7164" s="117">
        <v>14.327</v>
      </c>
      <c r="M7164" s="117" t="s">
        <v>398</v>
      </c>
      <c r="N7164" s="117" t="s">
        <v>632</v>
      </c>
      <c r="O7164" s="117" t="s">
        <v>579</v>
      </c>
      <c r="P7164" s="117">
        <v>1</v>
      </c>
      <c r="Q7164" s="117" t="s">
        <v>398</v>
      </c>
      <c r="R7164" s="117" t="s">
        <v>398</v>
      </c>
      <c r="S7164" s="117" t="s">
        <v>398</v>
      </c>
      <c r="T7164" s="117" t="s">
        <v>398</v>
      </c>
      <c r="U7164" s="117" t="s">
        <v>398</v>
      </c>
      <c r="V7164" s="117" t="s">
        <v>398</v>
      </c>
      <c r="W7164" s="129">
        <v>204</v>
      </c>
      <c r="X7164" s="117" t="s">
        <v>915</v>
      </c>
      <c r="Y7164" s="117" t="s">
        <v>398</v>
      </c>
      <c r="Z7164" s="117" t="s">
        <v>398</v>
      </c>
      <c r="AA7164" s="117" t="s">
        <v>398</v>
      </c>
      <c r="AB7164" s="117" t="s">
        <v>582</v>
      </c>
      <c r="AC7164" s="123" t="e">
        <f>MAX(0.0577*#REF!+0.00004,0)</f>
        <v>#REF!</v>
      </c>
      <c r="AD7164" s="117" t="s">
        <v>398</v>
      </c>
    </row>
    <row r="7165" spans="1:30">
      <c r="A7165" s="117">
        <v>7164</v>
      </c>
      <c r="B7165" s="117" t="s">
        <v>507</v>
      </c>
      <c r="C7165" s="117" t="s">
        <v>52</v>
      </c>
      <c r="D7165" s="117" t="s">
        <v>595</v>
      </c>
      <c r="E7165" s="117">
        <v>97</v>
      </c>
      <c r="F7165" s="196" t="s">
        <v>917</v>
      </c>
      <c r="G7165" s="117" t="s">
        <v>577</v>
      </c>
      <c r="H7165" s="117" t="s">
        <v>876</v>
      </c>
      <c r="I7165" s="117" t="s">
        <v>839</v>
      </c>
      <c r="J7165" s="117" t="s">
        <v>398</v>
      </c>
      <c r="K7165" s="117">
        <v>17.712</v>
      </c>
      <c r="L7165" s="117">
        <v>9.4619999999999997</v>
      </c>
      <c r="M7165" s="117" t="s">
        <v>398</v>
      </c>
      <c r="N7165" s="117" t="s">
        <v>738</v>
      </c>
      <c r="O7165" s="117" t="s">
        <v>579</v>
      </c>
      <c r="P7165" s="117">
        <v>1</v>
      </c>
      <c r="Q7165" s="117" t="s">
        <v>398</v>
      </c>
      <c r="R7165" s="117" t="s">
        <v>398</v>
      </c>
      <c r="S7165" s="117" t="s">
        <v>398</v>
      </c>
      <c r="T7165" s="117" t="s">
        <v>398</v>
      </c>
      <c r="U7165" s="117" t="s">
        <v>398</v>
      </c>
      <c r="V7165" s="117" t="s">
        <v>398</v>
      </c>
      <c r="W7165" s="129">
        <v>204</v>
      </c>
      <c r="X7165" s="117" t="s">
        <v>915</v>
      </c>
      <c r="Y7165" s="117" t="s">
        <v>398</v>
      </c>
      <c r="Z7165" s="117" t="s">
        <v>398</v>
      </c>
      <c r="AA7165" s="117" t="s">
        <v>398</v>
      </c>
      <c r="AB7165" s="117" t="s">
        <v>582</v>
      </c>
      <c r="AC7165" s="123" t="e">
        <f>MAX(2.752*#REF!^3+1.496,0)</f>
        <v>#REF!</v>
      </c>
      <c r="AD7165" s="117" t="s">
        <v>398</v>
      </c>
    </row>
    <row r="7166" spans="1:30">
      <c r="A7166" s="117">
        <v>7165</v>
      </c>
      <c r="B7166" s="117" t="s">
        <v>507</v>
      </c>
      <c r="C7166" s="117" t="s">
        <v>52</v>
      </c>
      <c r="D7166" s="117" t="s">
        <v>595</v>
      </c>
      <c r="E7166" s="117">
        <v>98</v>
      </c>
      <c r="F7166" s="196" t="s">
        <v>917</v>
      </c>
      <c r="G7166" s="117" t="s">
        <v>591</v>
      </c>
      <c r="H7166" s="117" t="s">
        <v>579</v>
      </c>
      <c r="I7166" s="117" t="s">
        <v>756</v>
      </c>
      <c r="J7166" s="117" t="s">
        <v>398</v>
      </c>
      <c r="K7166" s="117">
        <v>14.763</v>
      </c>
      <c r="L7166" s="117">
        <v>4.1109999999999998</v>
      </c>
      <c r="M7166" s="117" t="s">
        <v>398</v>
      </c>
      <c r="N7166" s="117" t="s">
        <v>585</v>
      </c>
      <c r="O7166" s="117" t="s">
        <v>579</v>
      </c>
      <c r="P7166" s="117">
        <v>1</v>
      </c>
      <c r="Q7166" s="117" t="s">
        <v>398</v>
      </c>
      <c r="R7166" s="117" t="s">
        <v>398</v>
      </c>
      <c r="S7166" s="117" t="s">
        <v>398</v>
      </c>
      <c r="T7166" s="117" t="s">
        <v>398</v>
      </c>
      <c r="U7166" s="117" t="s">
        <v>398</v>
      </c>
      <c r="V7166" s="117" t="s">
        <v>398</v>
      </c>
      <c r="W7166" s="129">
        <v>204</v>
      </c>
      <c r="X7166" s="117" t="s">
        <v>915</v>
      </c>
      <c r="Y7166" s="117" t="s">
        <v>398</v>
      </c>
      <c r="Z7166" s="117" t="s">
        <v>398</v>
      </c>
      <c r="AA7166" s="117" t="s">
        <v>398</v>
      </c>
      <c r="AB7166" s="117" t="s">
        <v>582</v>
      </c>
      <c r="AC7166" s="123" t="e">
        <f>MAX(0.0577*#REF!+0.00004,0)</f>
        <v>#REF!</v>
      </c>
      <c r="AD7166" s="117" t="s">
        <v>398</v>
      </c>
    </row>
    <row r="7167" spans="1:30">
      <c r="A7167" s="117">
        <v>7166</v>
      </c>
      <c r="B7167" s="117" t="s">
        <v>507</v>
      </c>
      <c r="C7167" s="117" t="s">
        <v>52</v>
      </c>
      <c r="D7167" s="117" t="s">
        <v>595</v>
      </c>
      <c r="E7167" s="117">
        <v>99</v>
      </c>
      <c r="F7167" s="196" t="s">
        <v>920</v>
      </c>
      <c r="G7167" s="117" t="s">
        <v>591</v>
      </c>
      <c r="H7167" s="117" t="s">
        <v>597</v>
      </c>
      <c r="I7167" s="117" t="s">
        <v>945</v>
      </c>
      <c r="J7167" s="117" t="s">
        <v>398</v>
      </c>
      <c r="K7167" s="117">
        <v>7.6589999999999998</v>
      </c>
      <c r="L7167" s="117">
        <v>5.3620000000000001</v>
      </c>
      <c r="M7167" s="117" t="s">
        <v>398</v>
      </c>
      <c r="N7167" s="117" t="s">
        <v>585</v>
      </c>
      <c r="O7167" s="117" t="s">
        <v>579</v>
      </c>
      <c r="P7167" s="117">
        <v>1</v>
      </c>
      <c r="Q7167" s="117" t="s">
        <v>398</v>
      </c>
      <c r="R7167" s="117" t="s">
        <v>398</v>
      </c>
      <c r="S7167" s="117" t="s">
        <v>398</v>
      </c>
      <c r="T7167" s="117" t="s">
        <v>398</v>
      </c>
      <c r="U7167" s="117" t="s">
        <v>398</v>
      </c>
      <c r="V7167" s="117" t="s">
        <v>398</v>
      </c>
      <c r="W7167" s="129">
        <v>205</v>
      </c>
      <c r="X7167" s="117" t="s">
        <v>915</v>
      </c>
      <c r="Y7167" s="117" t="s">
        <v>398</v>
      </c>
      <c r="Z7167" s="117" t="s">
        <v>398</v>
      </c>
      <c r="AA7167" s="117" t="s">
        <v>398</v>
      </c>
      <c r="AB7167" s="117" t="s">
        <v>582</v>
      </c>
      <c r="AC7167" s="123" t="e">
        <f>MAX(6.068*(#REF!^1.5)+0.09,0)</f>
        <v>#REF!</v>
      </c>
      <c r="AD7167" s="117" t="s">
        <v>398</v>
      </c>
    </row>
    <row r="7168" spans="1:30">
      <c r="A7168" s="117">
        <v>7167</v>
      </c>
      <c r="B7168" s="117" t="s">
        <v>507</v>
      </c>
      <c r="C7168" s="117" t="s">
        <v>52</v>
      </c>
      <c r="D7168" s="117" t="s">
        <v>595</v>
      </c>
      <c r="E7168" s="117">
        <v>100</v>
      </c>
      <c r="F7168" s="196" t="s">
        <v>920</v>
      </c>
      <c r="G7168" s="117" t="s">
        <v>591</v>
      </c>
      <c r="H7168" s="117" t="s">
        <v>597</v>
      </c>
      <c r="I7168" s="117" t="s">
        <v>945</v>
      </c>
      <c r="J7168" s="117" t="s">
        <v>398</v>
      </c>
      <c r="K7168" s="117">
        <v>9.0239999999999991</v>
      </c>
      <c r="L7168" s="124">
        <v>6.9359999999999999</v>
      </c>
      <c r="M7168" s="117" t="s">
        <v>398</v>
      </c>
      <c r="N7168" s="117" t="s">
        <v>632</v>
      </c>
      <c r="O7168" s="117" t="s">
        <v>579</v>
      </c>
      <c r="P7168" s="117">
        <v>1</v>
      </c>
      <c r="Q7168" s="117" t="s">
        <v>398</v>
      </c>
      <c r="R7168" s="117" t="s">
        <v>398</v>
      </c>
      <c r="S7168" s="117" t="s">
        <v>398</v>
      </c>
      <c r="T7168" s="117" t="s">
        <v>398</v>
      </c>
      <c r="U7168" s="117" t="s">
        <v>398</v>
      </c>
      <c r="V7168" s="117" t="s">
        <v>398</v>
      </c>
      <c r="W7168" s="129">
        <v>205</v>
      </c>
      <c r="X7168" s="117" t="s">
        <v>915</v>
      </c>
      <c r="Y7168" s="117" t="s">
        <v>398</v>
      </c>
      <c r="Z7168" s="117" t="s">
        <v>398</v>
      </c>
      <c r="AA7168" s="117" t="s">
        <v>398</v>
      </c>
      <c r="AB7168" s="117" t="s">
        <v>582</v>
      </c>
      <c r="AC7168" s="123" t="e">
        <f>MAX(6.068*(#REF!^1.5)+0.09,0)</f>
        <v>#REF!</v>
      </c>
      <c r="AD7168" s="117" t="s">
        <v>398</v>
      </c>
    </row>
    <row r="7169" spans="1:30">
      <c r="A7169" s="117">
        <v>7168</v>
      </c>
      <c r="B7169" s="117" t="s">
        <v>508</v>
      </c>
      <c r="C7169" s="117" t="s">
        <v>52</v>
      </c>
      <c r="D7169" s="117" t="s">
        <v>595</v>
      </c>
      <c r="E7169" s="117">
        <v>101</v>
      </c>
      <c r="F7169" s="196" t="s">
        <v>917</v>
      </c>
      <c r="G7169" s="117" t="s">
        <v>591</v>
      </c>
      <c r="H7169" s="117" t="s">
        <v>597</v>
      </c>
      <c r="I7169" s="117" t="s">
        <v>945</v>
      </c>
      <c r="J7169" s="117" t="s">
        <v>398</v>
      </c>
      <c r="K7169" s="117">
        <v>29.661999999999999</v>
      </c>
      <c r="L7169" s="117">
        <v>16.181999999999999</v>
      </c>
      <c r="M7169" s="117" t="s">
        <v>398</v>
      </c>
      <c r="N7169" s="117" t="s">
        <v>585</v>
      </c>
      <c r="O7169" s="117" t="s">
        <v>579</v>
      </c>
      <c r="P7169" s="117">
        <v>1</v>
      </c>
      <c r="Q7169" s="117" t="s">
        <v>398</v>
      </c>
      <c r="R7169" s="117" t="s">
        <v>398</v>
      </c>
      <c r="S7169" s="117" t="s">
        <v>398</v>
      </c>
      <c r="T7169" s="117" t="s">
        <v>398</v>
      </c>
      <c r="U7169" s="117" t="s">
        <v>398</v>
      </c>
      <c r="V7169" s="117" t="s">
        <v>398</v>
      </c>
      <c r="W7169" s="129">
        <v>206</v>
      </c>
      <c r="X7169" s="117" t="s">
        <v>915</v>
      </c>
      <c r="Y7169" s="117" t="s">
        <v>398</v>
      </c>
      <c r="Z7169" s="117" t="s">
        <v>398</v>
      </c>
      <c r="AA7169" s="117" t="s">
        <v>398</v>
      </c>
      <c r="AB7169" s="117" t="s">
        <v>582</v>
      </c>
      <c r="AC7169" s="123" t="e">
        <f>MAX(6.068*(#REF!^1.5)+0.09,0)</f>
        <v>#REF!</v>
      </c>
      <c r="AD7169" s="117" t="s">
        <v>398</v>
      </c>
    </row>
    <row r="7170" spans="1:30">
      <c r="A7170" s="117">
        <v>7169</v>
      </c>
      <c r="B7170" s="117" t="s">
        <v>508</v>
      </c>
      <c r="C7170" s="117" t="s">
        <v>52</v>
      </c>
      <c r="D7170" s="117" t="s">
        <v>595</v>
      </c>
      <c r="E7170" s="117">
        <v>102</v>
      </c>
      <c r="F7170" s="196" t="s">
        <v>917</v>
      </c>
      <c r="G7170" s="117" t="s">
        <v>591</v>
      </c>
      <c r="H7170" s="117" t="s">
        <v>597</v>
      </c>
      <c r="I7170" s="117" t="s">
        <v>756</v>
      </c>
      <c r="J7170" s="117" t="s">
        <v>398</v>
      </c>
      <c r="K7170" s="117">
        <v>13.741</v>
      </c>
      <c r="L7170" s="117">
        <v>11.364000000000001</v>
      </c>
      <c r="M7170" s="117" t="s">
        <v>398</v>
      </c>
      <c r="N7170" s="117" t="s">
        <v>632</v>
      </c>
      <c r="O7170" s="117" t="s">
        <v>579</v>
      </c>
      <c r="P7170" s="117">
        <v>1</v>
      </c>
      <c r="Q7170" s="117" t="s">
        <v>398</v>
      </c>
      <c r="R7170" s="117" t="s">
        <v>398</v>
      </c>
      <c r="S7170" s="117" t="s">
        <v>398</v>
      </c>
      <c r="T7170" s="117" t="s">
        <v>398</v>
      </c>
      <c r="U7170" s="117" t="s">
        <v>398</v>
      </c>
      <c r="V7170" s="117" t="s">
        <v>398</v>
      </c>
      <c r="W7170" s="129">
        <v>206</v>
      </c>
      <c r="X7170" s="117" t="s">
        <v>915</v>
      </c>
      <c r="Y7170" s="117" t="s">
        <v>398</v>
      </c>
      <c r="Z7170" s="117" t="s">
        <v>398</v>
      </c>
      <c r="AA7170" s="117" t="s">
        <v>398</v>
      </c>
      <c r="AB7170" s="117" t="s">
        <v>582</v>
      </c>
      <c r="AC7170" s="123" t="e">
        <f>MAX(0.0577*#REF!+0.00004,0)</f>
        <v>#REF!</v>
      </c>
      <c r="AD7170" s="117" t="s">
        <v>398</v>
      </c>
    </row>
    <row r="7171" spans="1:30">
      <c r="A7171" s="117">
        <v>7170</v>
      </c>
      <c r="B7171" s="117" t="s">
        <v>508</v>
      </c>
      <c r="C7171" s="117" t="s">
        <v>52</v>
      </c>
      <c r="D7171" s="117" t="s">
        <v>595</v>
      </c>
      <c r="E7171" s="117">
        <v>103</v>
      </c>
      <c r="F7171" s="117" t="s">
        <v>916</v>
      </c>
      <c r="G7171" s="117" t="s">
        <v>591</v>
      </c>
      <c r="H7171" s="117" t="s">
        <v>579</v>
      </c>
      <c r="I7171" s="117" t="s">
        <v>756</v>
      </c>
      <c r="J7171" s="117" t="s">
        <v>398</v>
      </c>
      <c r="K7171" s="117">
        <v>72.712999999999994</v>
      </c>
      <c r="L7171" s="117">
        <v>34.826999999999998</v>
      </c>
      <c r="M7171" s="117" t="s">
        <v>398</v>
      </c>
      <c r="N7171" s="123" t="s">
        <v>592</v>
      </c>
      <c r="O7171" s="117" t="s">
        <v>579</v>
      </c>
      <c r="P7171" s="117">
        <v>1</v>
      </c>
      <c r="Q7171" s="117" t="s">
        <v>398</v>
      </c>
      <c r="R7171" s="117" t="s">
        <v>398</v>
      </c>
      <c r="S7171" s="117" t="s">
        <v>398</v>
      </c>
      <c r="T7171" s="117" t="s">
        <v>398</v>
      </c>
      <c r="U7171" s="117" t="s">
        <v>398</v>
      </c>
      <c r="V7171" s="117" t="s">
        <v>398</v>
      </c>
      <c r="W7171" s="129">
        <v>207</v>
      </c>
      <c r="X7171" s="117" t="s">
        <v>915</v>
      </c>
      <c r="Y7171" s="117" t="s">
        <v>398</v>
      </c>
      <c r="Z7171" s="117" t="s">
        <v>398</v>
      </c>
      <c r="AA7171" s="117" t="s">
        <v>398</v>
      </c>
      <c r="AB7171" s="117" t="s">
        <v>582</v>
      </c>
      <c r="AC7171" s="123" t="e">
        <f>MAX(0.0577*#REF!+0.00004,0)</f>
        <v>#REF!</v>
      </c>
      <c r="AD7171" s="117" t="s">
        <v>398</v>
      </c>
    </row>
    <row r="7172" spans="1:30">
      <c r="A7172" s="117">
        <v>7171</v>
      </c>
      <c r="B7172" s="117" t="s">
        <v>508</v>
      </c>
      <c r="C7172" s="117" t="s">
        <v>52</v>
      </c>
      <c r="D7172" s="117" t="s">
        <v>595</v>
      </c>
      <c r="E7172" s="117">
        <v>104</v>
      </c>
      <c r="F7172" s="196" t="s">
        <v>917</v>
      </c>
      <c r="G7172" s="117" t="s">
        <v>591</v>
      </c>
      <c r="H7172" s="117" t="s">
        <v>597</v>
      </c>
      <c r="I7172" s="117" t="s">
        <v>945</v>
      </c>
      <c r="J7172" s="117" t="s">
        <v>398</v>
      </c>
      <c r="K7172" s="117">
        <v>17.058</v>
      </c>
      <c r="L7172" s="117">
        <v>8.9469999999999992</v>
      </c>
      <c r="M7172" s="117" t="s">
        <v>398</v>
      </c>
      <c r="N7172" s="117" t="s">
        <v>585</v>
      </c>
      <c r="O7172" s="117" t="s">
        <v>579</v>
      </c>
      <c r="P7172" s="117">
        <v>1</v>
      </c>
      <c r="Q7172" s="117" t="s">
        <v>398</v>
      </c>
      <c r="R7172" s="117" t="s">
        <v>398</v>
      </c>
      <c r="S7172" s="117" t="s">
        <v>398</v>
      </c>
      <c r="T7172" s="117" t="s">
        <v>398</v>
      </c>
      <c r="U7172" s="117" t="s">
        <v>398</v>
      </c>
      <c r="V7172" s="117" t="s">
        <v>398</v>
      </c>
      <c r="W7172" s="129">
        <v>207</v>
      </c>
      <c r="X7172" s="117" t="s">
        <v>915</v>
      </c>
      <c r="Y7172" s="117" t="s">
        <v>398</v>
      </c>
      <c r="Z7172" s="117" t="s">
        <v>398</v>
      </c>
      <c r="AA7172" s="117" t="s">
        <v>398</v>
      </c>
      <c r="AB7172" s="117" t="s">
        <v>582</v>
      </c>
      <c r="AC7172" s="123" t="e">
        <f>MAX(6.068*(#REF!^1.5)+0.09,0)</f>
        <v>#REF!</v>
      </c>
      <c r="AD7172" s="117" t="s">
        <v>398</v>
      </c>
    </row>
    <row r="7173" spans="1:30">
      <c r="A7173" s="117">
        <v>7172</v>
      </c>
      <c r="B7173" s="117" t="s">
        <v>508</v>
      </c>
      <c r="C7173" s="117" t="s">
        <v>52</v>
      </c>
      <c r="D7173" s="117" t="s">
        <v>595</v>
      </c>
      <c r="E7173" s="117">
        <v>105</v>
      </c>
      <c r="F7173" s="196" t="s">
        <v>917</v>
      </c>
      <c r="G7173" s="117" t="s">
        <v>591</v>
      </c>
      <c r="H7173" s="117" t="s">
        <v>597</v>
      </c>
      <c r="I7173" s="117" t="s">
        <v>945</v>
      </c>
      <c r="J7173" s="117" t="s">
        <v>398</v>
      </c>
      <c r="K7173" s="117">
        <v>10.728999999999999</v>
      </c>
      <c r="L7173" s="117">
        <v>8.8160000000000007</v>
      </c>
      <c r="M7173" s="117" t="s">
        <v>398</v>
      </c>
      <c r="N7173" s="117" t="s">
        <v>632</v>
      </c>
      <c r="O7173" s="117" t="s">
        <v>579</v>
      </c>
      <c r="P7173" s="117">
        <v>1</v>
      </c>
      <c r="Q7173" s="117" t="s">
        <v>398</v>
      </c>
      <c r="R7173" s="117" t="s">
        <v>398</v>
      </c>
      <c r="S7173" s="117" t="s">
        <v>398</v>
      </c>
      <c r="T7173" s="117" t="s">
        <v>398</v>
      </c>
      <c r="U7173" s="117" t="s">
        <v>398</v>
      </c>
      <c r="V7173" s="117" t="s">
        <v>398</v>
      </c>
      <c r="W7173" s="129">
        <v>207</v>
      </c>
      <c r="X7173" s="117" t="s">
        <v>915</v>
      </c>
      <c r="Y7173" s="117" t="s">
        <v>398</v>
      </c>
      <c r="Z7173" s="117" t="s">
        <v>398</v>
      </c>
      <c r="AA7173" s="117" t="s">
        <v>398</v>
      </c>
      <c r="AB7173" s="117" t="s">
        <v>582</v>
      </c>
      <c r="AC7173" s="123" t="e">
        <f>MAX(6.068*(#REF!^1.5)+0.09,0)</f>
        <v>#REF!</v>
      </c>
      <c r="AD7173" s="117" t="s">
        <v>398</v>
      </c>
    </row>
    <row r="7174" spans="1:30">
      <c r="A7174" s="117">
        <v>7173</v>
      </c>
      <c r="B7174" s="117" t="s">
        <v>508</v>
      </c>
      <c r="C7174" s="117" t="s">
        <v>52</v>
      </c>
      <c r="D7174" s="117" t="s">
        <v>595</v>
      </c>
      <c r="E7174" s="117">
        <v>106</v>
      </c>
      <c r="F7174" s="196" t="s">
        <v>920</v>
      </c>
      <c r="G7174" s="117" t="s">
        <v>591</v>
      </c>
      <c r="H7174" s="117" t="s">
        <v>579</v>
      </c>
      <c r="I7174" s="117" t="s">
        <v>756</v>
      </c>
      <c r="J7174" s="117" t="s">
        <v>398</v>
      </c>
      <c r="K7174" s="117">
        <v>5.859</v>
      </c>
      <c r="L7174" s="117">
        <v>3.823</v>
      </c>
      <c r="M7174" s="117" t="s">
        <v>398</v>
      </c>
      <c r="N7174" s="117" t="s">
        <v>627</v>
      </c>
      <c r="O7174" s="117" t="s">
        <v>579</v>
      </c>
      <c r="P7174" s="117">
        <v>1</v>
      </c>
      <c r="Q7174" s="117" t="s">
        <v>398</v>
      </c>
      <c r="R7174" s="117" t="s">
        <v>398</v>
      </c>
      <c r="S7174" s="117" t="s">
        <v>398</v>
      </c>
      <c r="T7174" s="117" t="s">
        <v>398</v>
      </c>
      <c r="U7174" s="117" t="s">
        <v>398</v>
      </c>
      <c r="V7174" s="117" t="s">
        <v>398</v>
      </c>
      <c r="W7174" s="129">
        <v>208</v>
      </c>
      <c r="X7174" s="117" t="s">
        <v>915</v>
      </c>
      <c r="Y7174" s="117" t="s">
        <v>398</v>
      </c>
      <c r="Z7174" s="117" t="s">
        <v>398</v>
      </c>
      <c r="AA7174" s="117" t="s">
        <v>398</v>
      </c>
      <c r="AB7174" s="117" t="s">
        <v>582</v>
      </c>
      <c r="AC7174" s="123" t="e">
        <f>MAX(0.0577*#REF!+0.00004,0)</f>
        <v>#REF!</v>
      </c>
      <c r="AD7174" s="117" t="s">
        <v>398</v>
      </c>
    </row>
    <row r="7175" spans="1:30">
      <c r="A7175" s="117">
        <v>7174</v>
      </c>
      <c r="B7175" s="117" t="s">
        <v>508</v>
      </c>
      <c r="C7175" s="117" t="s">
        <v>52</v>
      </c>
      <c r="D7175" s="117" t="s">
        <v>595</v>
      </c>
      <c r="E7175" s="117">
        <v>107</v>
      </c>
      <c r="F7175" s="196" t="s">
        <v>920</v>
      </c>
      <c r="G7175" s="117" t="s">
        <v>591</v>
      </c>
      <c r="H7175" s="117" t="s">
        <v>579</v>
      </c>
      <c r="I7175" s="117" t="s">
        <v>756</v>
      </c>
      <c r="J7175" s="117" t="s">
        <v>398</v>
      </c>
      <c r="K7175" s="117">
        <v>8.3659999999999997</v>
      </c>
      <c r="L7175" s="117">
        <v>6.5090000000000003</v>
      </c>
      <c r="M7175" s="117" t="s">
        <v>398</v>
      </c>
      <c r="N7175" s="117" t="s">
        <v>627</v>
      </c>
      <c r="O7175" s="117" t="s">
        <v>579</v>
      </c>
      <c r="P7175" s="117">
        <v>1</v>
      </c>
      <c r="Q7175" s="117" t="s">
        <v>398</v>
      </c>
      <c r="R7175" s="117" t="s">
        <v>398</v>
      </c>
      <c r="S7175" s="117" t="s">
        <v>398</v>
      </c>
      <c r="T7175" s="117" t="s">
        <v>398</v>
      </c>
      <c r="U7175" s="117" t="s">
        <v>398</v>
      </c>
      <c r="V7175" s="117" t="s">
        <v>398</v>
      </c>
      <c r="W7175" s="129">
        <v>208</v>
      </c>
      <c r="X7175" s="117" t="s">
        <v>915</v>
      </c>
      <c r="Y7175" s="117" t="s">
        <v>398</v>
      </c>
      <c r="Z7175" s="117" t="s">
        <v>398</v>
      </c>
      <c r="AA7175" s="117" t="s">
        <v>398</v>
      </c>
      <c r="AB7175" s="117" t="s">
        <v>582</v>
      </c>
      <c r="AC7175" s="123" t="e">
        <f>MAX(0.0577*#REF!+0.00004,0)</f>
        <v>#REF!</v>
      </c>
      <c r="AD7175" s="117" t="s">
        <v>398</v>
      </c>
    </row>
    <row r="7176" spans="1:30">
      <c r="A7176" s="117">
        <v>7175</v>
      </c>
      <c r="B7176" s="117" t="s">
        <v>508</v>
      </c>
      <c r="C7176" s="117" t="s">
        <v>52</v>
      </c>
      <c r="D7176" s="117" t="s">
        <v>595</v>
      </c>
      <c r="E7176" s="117">
        <v>108</v>
      </c>
      <c r="F7176" s="196" t="s">
        <v>917</v>
      </c>
      <c r="G7176" s="117" t="s">
        <v>591</v>
      </c>
      <c r="H7176" s="117" t="s">
        <v>597</v>
      </c>
      <c r="I7176" s="117" t="s">
        <v>945</v>
      </c>
      <c r="J7176" s="117" t="s">
        <v>398</v>
      </c>
      <c r="K7176" s="117">
        <v>14.522</v>
      </c>
      <c r="L7176" s="117">
        <v>8.2940000000000005</v>
      </c>
      <c r="M7176" s="117" t="s">
        <v>398</v>
      </c>
      <c r="N7176" s="117" t="s">
        <v>585</v>
      </c>
      <c r="O7176" s="117" t="s">
        <v>579</v>
      </c>
      <c r="P7176" s="117">
        <v>1</v>
      </c>
      <c r="Q7176" s="117" t="s">
        <v>398</v>
      </c>
      <c r="R7176" s="117" t="s">
        <v>398</v>
      </c>
      <c r="S7176" s="117" t="s">
        <v>398</v>
      </c>
      <c r="T7176" s="117" t="s">
        <v>398</v>
      </c>
      <c r="U7176" s="117" t="s">
        <v>398</v>
      </c>
      <c r="V7176" s="117" t="s">
        <v>398</v>
      </c>
      <c r="W7176" s="129">
        <v>208</v>
      </c>
      <c r="X7176" s="117" t="s">
        <v>915</v>
      </c>
      <c r="Y7176" s="117" t="s">
        <v>398</v>
      </c>
      <c r="Z7176" s="117" t="s">
        <v>398</v>
      </c>
      <c r="AA7176" s="117" t="s">
        <v>398</v>
      </c>
      <c r="AB7176" s="117" t="s">
        <v>582</v>
      </c>
      <c r="AC7176" s="123" t="e">
        <f>MAX(6.068*(#REF!^1.5)+0.09,0)</f>
        <v>#REF!</v>
      </c>
      <c r="AD7176" s="117" t="s">
        <v>398</v>
      </c>
    </row>
    <row r="7177" spans="1:30">
      <c r="A7177" s="117">
        <v>7176</v>
      </c>
      <c r="B7177" s="117" t="s">
        <v>508</v>
      </c>
      <c r="C7177" s="117" t="s">
        <v>52</v>
      </c>
      <c r="D7177" s="117" t="s">
        <v>595</v>
      </c>
      <c r="E7177" s="117">
        <v>109</v>
      </c>
      <c r="F7177" s="196" t="s">
        <v>920</v>
      </c>
      <c r="G7177" s="117" t="s">
        <v>591</v>
      </c>
      <c r="H7177" s="117" t="s">
        <v>579</v>
      </c>
      <c r="I7177" s="117" t="s">
        <v>756</v>
      </c>
      <c r="J7177" s="117" t="s">
        <v>398</v>
      </c>
      <c r="K7177" s="117">
        <v>8.1379999999999999</v>
      </c>
      <c r="L7177" s="124">
        <v>5.8230000000000004</v>
      </c>
      <c r="M7177" s="117" t="s">
        <v>398</v>
      </c>
      <c r="N7177" s="117" t="s">
        <v>627</v>
      </c>
      <c r="O7177" s="117" t="s">
        <v>579</v>
      </c>
      <c r="P7177" s="117">
        <v>1</v>
      </c>
      <c r="Q7177" s="117" t="s">
        <v>398</v>
      </c>
      <c r="R7177" s="117" t="s">
        <v>398</v>
      </c>
      <c r="S7177" s="117" t="s">
        <v>398</v>
      </c>
      <c r="T7177" s="117" t="s">
        <v>398</v>
      </c>
      <c r="U7177" s="117" t="s">
        <v>398</v>
      </c>
      <c r="V7177" s="117" t="s">
        <v>398</v>
      </c>
      <c r="W7177" s="129">
        <v>208</v>
      </c>
      <c r="X7177" s="117" t="s">
        <v>915</v>
      </c>
      <c r="Y7177" s="117" t="s">
        <v>398</v>
      </c>
      <c r="Z7177" s="117" t="s">
        <v>398</v>
      </c>
      <c r="AA7177" s="117" t="s">
        <v>398</v>
      </c>
      <c r="AB7177" s="117" t="s">
        <v>582</v>
      </c>
      <c r="AC7177" s="123" t="e">
        <f>MAX(0.0577*#REF!+0.00004,0)</f>
        <v>#REF!</v>
      </c>
      <c r="AD7177" s="117" t="s">
        <v>398</v>
      </c>
    </row>
    <row r="7178" spans="1:30">
      <c r="A7178" s="117">
        <v>7177</v>
      </c>
      <c r="B7178" s="117" t="s">
        <v>508</v>
      </c>
      <c r="C7178" s="117" t="s">
        <v>52</v>
      </c>
      <c r="D7178" s="117" t="s">
        <v>595</v>
      </c>
      <c r="E7178" s="117">
        <v>110</v>
      </c>
      <c r="F7178" s="196" t="s">
        <v>920</v>
      </c>
      <c r="G7178" s="117" t="s">
        <v>591</v>
      </c>
      <c r="H7178" s="117" t="s">
        <v>597</v>
      </c>
      <c r="I7178" s="117" t="s">
        <v>945</v>
      </c>
      <c r="J7178" s="117" t="s">
        <v>398</v>
      </c>
      <c r="K7178" s="117">
        <v>9.44</v>
      </c>
      <c r="L7178" s="117">
        <v>8.3740000000000006</v>
      </c>
      <c r="M7178" s="117" t="s">
        <v>398</v>
      </c>
      <c r="N7178" s="117" t="s">
        <v>585</v>
      </c>
      <c r="O7178" s="117" t="s">
        <v>579</v>
      </c>
      <c r="P7178" s="117">
        <v>1</v>
      </c>
      <c r="Q7178" s="117" t="s">
        <v>398</v>
      </c>
      <c r="R7178" s="117" t="s">
        <v>398</v>
      </c>
      <c r="S7178" s="117" t="s">
        <v>398</v>
      </c>
      <c r="T7178" s="117" t="s">
        <v>398</v>
      </c>
      <c r="U7178" s="117" t="s">
        <v>398</v>
      </c>
      <c r="V7178" s="117" t="s">
        <v>398</v>
      </c>
      <c r="W7178" s="129">
        <v>208</v>
      </c>
      <c r="X7178" s="117" t="s">
        <v>915</v>
      </c>
      <c r="Y7178" s="117" t="s">
        <v>398</v>
      </c>
      <c r="Z7178" s="117" t="s">
        <v>398</v>
      </c>
      <c r="AA7178" s="117" t="s">
        <v>398</v>
      </c>
      <c r="AB7178" s="117" t="s">
        <v>582</v>
      </c>
      <c r="AC7178" s="123" t="e">
        <f>MAX(6.068*(#REF!^1.5)+0.09,0)</f>
        <v>#REF!</v>
      </c>
      <c r="AD7178" s="117" t="s">
        <v>398</v>
      </c>
    </row>
    <row r="7179" spans="1:30">
      <c r="A7179" s="117">
        <v>7178</v>
      </c>
      <c r="B7179" s="117" t="s">
        <v>508</v>
      </c>
      <c r="C7179" s="117" t="s">
        <v>52</v>
      </c>
      <c r="D7179" s="117" t="s">
        <v>595</v>
      </c>
      <c r="E7179" s="117">
        <v>111</v>
      </c>
      <c r="F7179" s="196" t="s">
        <v>917</v>
      </c>
      <c r="G7179" s="117" t="s">
        <v>577</v>
      </c>
      <c r="H7179" s="117" t="s">
        <v>876</v>
      </c>
      <c r="I7179" s="117" t="s">
        <v>839</v>
      </c>
      <c r="J7179" s="117" t="s">
        <v>398</v>
      </c>
      <c r="K7179" s="117">
        <v>72.92</v>
      </c>
      <c r="L7179" s="117">
        <v>37.555</v>
      </c>
      <c r="M7179" s="117" t="s">
        <v>398</v>
      </c>
      <c r="N7179" s="117" t="s">
        <v>665</v>
      </c>
      <c r="O7179" s="117" t="s">
        <v>579</v>
      </c>
      <c r="P7179" s="117">
        <v>1</v>
      </c>
      <c r="Q7179" s="117" t="s">
        <v>398</v>
      </c>
      <c r="R7179" s="117" t="s">
        <v>398</v>
      </c>
      <c r="S7179" s="117" t="s">
        <v>398</v>
      </c>
      <c r="T7179" s="117" t="s">
        <v>398</v>
      </c>
      <c r="U7179" s="117" t="s">
        <v>398</v>
      </c>
      <c r="V7179" s="117" t="s">
        <v>398</v>
      </c>
      <c r="W7179" s="129">
        <v>208</v>
      </c>
      <c r="X7179" s="117" t="s">
        <v>915</v>
      </c>
      <c r="Y7179" s="117" t="s">
        <v>398</v>
      </c>
      <c r="Z7179" s="117" t="s">
        <v>398</v>
      </c>
      <c r="AA7179" s="117" t="s">
        <v>398</v>
      </c>
      <c r="AB7179" s="117" t="s">
        <v>582</v>
      </c>
      <c r="AC7179" s="123" t="e">
        <f>MAX(2.752*#REF!^3+1.496,0)</f>
        <v>#REF!</v>
      </c>
      <c r="AD7179" s="117" t="s">
        <v>398</v>
      </c>
    </row>
    <row r="7180" spans="1:30">
      <c r="A7180" s="117">
        <v>7179</v>
      </c>
      <c r="B7180" s="117" t="s">
        <v>508</v>
      </c>
      <c r="C7180" s="117" t="s">
        <v>52</v>
      </c>
      <c r="D7180" s="117" t="s">
        <v>595</v>
      </c>
      <c r="E7180" s="117">
        <v>112</v>
      </c>
      <c r="F7180" s="196" t="s">
        <v>917</v>
      </c>
      <c r="G7180" s="117" t="s">
        <v>591</v>
      </c>
      <c r="H7180" s="117" t="s">
        <v>579</v>
      </c>
      <c r="I7180" s="117" t="s">
        <v>756</v>
      </c>
      <c r="J7180" s="117" t="s">
        <v>398</v>
      </c>
      <c r="K7180" s="117">
        <v>21.460999999999999</v>
      </c>
      <c r="L7180" s="117">
        <v>13.260999999999999</v>
      </c>
      <c r="M7180" s="117" t="s">
        <v>398</v>
      </c>
      <c r="N7180" s="123" t="s">
        <v>592</v>
      </c>
      <c r="O7180" s="117" t="s">
        <v>579</v>
      </c>
      <c r="P7180" s="117">
        <v>1</v>
      </c>
      <c r="Q7180" s="117" t="s">
        <v>398</v>
      </c>
      <c r="R7180" s="117" t="s">
        <v>398</v>
      </c>
      <c r="S7180" s="117" t="s">
        <v>398</v>
      </c>
      <c r="T7180" s="117" t="s">
        <v>398</v>
      </c>
      <c r="U7180" s="117" t="s">
        <v>398</v>
      </c>
      <c r="V7180" s="117" t="s">
        <v>398</v>
      </c>
      <c r="W7180" s="129">
        <v>208</v>
      </c>
      <c r="X7180" s="117" t="s">
        <v>915</v>
      </c>
      <c r="Y7180" s="117" t="s">
        <v>398</v>
      </c>
      <c r="Z7180" s="117" t="s">
        <v>398</v>
      </c>
      <c r="AA7180" s="117" t="s">
        <v>398</v>
      </c>
      <c r="AB7180" s="117" t="s">
        <v>582</v>
      </c>
      <c r="AC7180" s="123" t="e">
        <f>MAX(0.0577*#REF!+0.00004,0)</f>
        <v>#REF!</v>
      </c>
      <c r="AD7180" s="117" t="s">
        <v>398</v>
      </c>
    </row>
    <row r="7181" spans="1:30">
      <c r="A7181" s="117">
        <v>7180</v>
      </c>
      <c r="B7181" s="117" t="s">
        <v>508</v>
      </c>
      <c r="C7181" s="117" t="s">
        <v>52</v>
      </c>
      <c r="D7181" s="117" t="s">
        <v>595</v>
      </c>
      <c r="E7181" s="117">
        <v>113</v>
      </c>
      <c r="F7181" s="196" t="s">
        <v>917</v>
      </c>
      <c r="G7181" s="117" t="s">
        <v>591</v>
      </c>
      <c r="H7181" s="117" t="s">
        <v>597</v>
      </c>
      <c r="I7181" s="117" t="s">
        <v>945</v>
      </c>
      <c r="J7181" s="117" t="s">
        <v>398</v>
      </c>
      <c r="K7181" s="117">
        <v>11.718999999999999</v>
      </c>
      <c r="L7181" s="117">
        <v>8.1039999999999992</v>
      </c>
      <c r="M7181" s="117" t="s">
        <v>398</v>
      </c>
      <c r="N7181" s="117" t="s">
        <v>585</v>
      </c>
      <c r="O7181" s="117" t="s">
        <v>579</v>
      </c>
      <c r="P7181" s="117">
        <v>1</v>
      </c>
      <c r="Q7181" s="117" t="s">
        <v>398</v>
      </c>
      <c r="R7181" s="117" t="s">
        <v>398</v>
      </c>
      <c r="S7181" s="117" t="s">
        <v>398</v>
      </c>
      <c r="T7181" s="117" t="s">
        <v>398</v>
      </c>
      <c r="U7181" s="117" t="s">
        <v>398</v>
      </c>
      <c r="V7181" s="117" t="s">
        <v>398</v>
      </c>
      <c r="W7181" s="129">
        <v>209</v>
      </c>
      <c r="X7181" s="117" t="s">
        <v>915</v>
      </c>
      <c r="Y7181" s="117" t="s">
        <v>398</v>
      </c>
      <c r="Z7181" s="117" t="s">
        <v>398</v>
      </c>
      <c r="AA7181" s="117" t="s">
        <v>398</v>
      </c>
      <c r="AB7181" s="117" t="s">
        <v>582</v>
      </c>
      <c r="AC7181" s="123" t="e">
        <f>MAX(6.068*(#REF!^1.5)+0.09,0)</f>
        <v>#REF!</v>
      </c>
      <c r="AD7181" s="117" t="s">
        <v>398</v>
      </c>
    </row>
    <row r="7182" spans="1:30">
      <c r="A7182" s="117">
        <v>7181</v>
      </c>
      <c r="B7182" s="117" t="s">
        <v>508</v>
      </c>
      <c r="C7182" s="117" t="s">
        <v>52</v>
      </c>
      <c r="D7182" s="117" t="s">
        <v>595</v>
      </c>
      <c r="E7182" s="117">
        <v>114</v>
      </c>
      <c r="F7182" s="117" t="s">
        <v>916</v>
      </c>
      <c r="G7182" s="117" t="s">
        <v>591</v>
      </c>
      <c r="H7182" s="117" t="s">
        <v>579</v>
      </c>
      <c r="I7182" s="117" t="s">
        <v>756</v>
      </c>
      <c r="J7182" s="117" t="s">
        <v>398</v>
      </c>
      <c r="K7182" s="117">
        <v>73.963999999999999</v>
      </c>
      <c r="L7182" s="117">
        <v>31.440999999999999</v>
      </c>
      <c r="M7182" s="117" t="s">
        <v>398</v>
      </c>
      <c r="N7182" s="123" t="s">
        <v>592</v>
      </c>
      <c r="O7182" s="117" t="s">
        <v>579</v>
      </c>
      <c r="P7182" s="117">
        <v>1</v>
      </c>
      <c r="Q7182" s="117" t="s">
        <v>398</v>
      </c>
      <c r="R7182" s="117" t="s">
        <v>398</v>
      </c>
      <c r="S7182" s="117" t="s">
        <v>398</v>
      </c>
      <c r="T7182" s="117" t="s">
        <v>398</v>
      </c>
      <c r="U7182" s="117" t="s">
        <v>398</v>
      </c>
      <c r="V7182" s="117" t="s">
        <v>398</v>
      </c>
      <c r="W7182" s="129">
        <v>209</v>
      </c>
      <c r="X7182" s="117" t="s">
        <v>915</v>
      </c>
      <c r="Y7182" s="117" t="s">
        <v>398</v>
      </c>
      <c r="Z7182" s="117" t="s">
        <v>398</v>
      </c>
      <c r="AA7182" s="117" t="s">
        <v>398</v>
      </c>
      <c r="AB7182" s="117" t="s">
        <v>582</v>
      </c>
      <c r="AC7182" s="123" t="e">
        <f>MAX(0.0577*#REF!+0.00004,0)</f>
        <v>#REF!</v>
      </c>
      <c r="AD7182" s="117" t="s">
        <v>398</v>
      </c>
    </row>
    <row r="7183" spans="1:30">
      <c r="A7183" s="117">
        <v>7182</v>
      </c>
      <c r="B7183" s="117" t="s">
        <v>508</v>
      </c>
      <c r="C7183" s="117" t="s">
        <v>52</v>
      </c>
      <c r="D7183" s="117" t="s">
        <v>595</v>
      </c>
      <c r="E7183" s="117">
        <v>115</v>
      </c>
      <c r="F7183" s="196" t="s">
        <v>917</v>
      </c>
      <c r="G7183" s="117" t="s">
        <v>591</v>
      </c>
      <c r="H7183" s="117" t="s">
        <v>579</v>
      </c>
      <c r="I7183" s="117" t="s">
        <v>756</v>
      </c>
      <c r="J7183" s="117" t="s">
        <v>398</v>
      </c>
      <c r="K7183" s="117">
        <v>18.332999999999998</v>
      </c>
      <c r="L7183" s="117">
        <v>6.851</v>
      </c>
      <c r="M7183" s="117" t="s">
        <v>398</v>
      </c>
      <c r="N7183" s="123" t="s">
        <v>592</v>
      </c>
      <c r="O7183" s="117" t="s">
        <v>579</v>
      </c>
      <c r="P7183" s="117">
        <v>1</v>
      </c>
      <c r="Q7183" s="117" t="s">
        <v>398</v>
      </c>
      <c r="R7183" s="117" t="s">
        <v>398</v>
      </c>
      <c r="S7183" s="117" t="s">
        <v>398</v>
      </c>
      <c r="T7183" s="117" t="s">
        <v>398</v>
      </c>
      <c r="U7183" s="117" t="s">
        <v>398</v>
      </c>
      <c r="V7183" s="117" t="s">
        <v>398</v>
      </c>
      <c r="W7183" s="129">
        <v>209</v>
      </c>
      <c r="X7183" s="117" t="s">
        <v>915</v>
      </c>
      <c r="Y7183" s="117" t="s">
        <v>398</v>
      </c>
      <c r="Z7183" s="117" t="s">
        <v>398</v>
      </c>
      <c r="AA7183" s="117" t="s">
        <v>398</v>
      </c>
      <c r="AB7183" s="117" t="s">
        <v>582</v>
      </c>
      <c r="AC7183" s="123" t="e">
        <f>MAX(0.0577*#REF!+0.00004,0)</f>
        <v>#REF!</v>
      </c>
      <c r="AD7183" s="117" t="s">
        <v>398</v>
      </c>
    </row>
    <row r="7184" spans="1:30">
      <c r="A7184" s="117">
        <v>7183</v>
      </c>
      <c r="B7184" s="117" t="s">
        <v>508</v>
      </c>
      <c r="C7184" s="117" t="s">
        <v>52</v>
      </c>
      <c r="D7184" s="117" t="s">
        <v>595</v>
      </c>
      <c r="E7184" s="117">
        <v>116</v>
      </c>
      <c r="F7184" s="196" t="s">
        <v>917</v>
      </c>
      <c r="G7184" s="117" t="s">
        <v>591</v>
      </c>
      <c r="H7184" s="117" t="s">
        <v>597</v>
      </c>
      <c r="I7184" s="117" t="s">
        <v>945</v>
      </c>
      <c r="J7184" s="117" t="s">
        <v>398</v>
      </c>
      <c r="K7184" s="117">
        <v>10.89</v>
      </c>
      <c r="L7184" s="117">
        <v>7.82</v>
      </c>
      <c r="M7184" s="117" t="s">
        <v>398</v>
      </c>
      <c r="N7184" s="117" t="s">
        <v>585</v>
      </c>
      <c r="O7184" s="117" t="s">
        <v>579</v>
      </c>
      <c r="P7184" s="117">
        <v>1</v>
      </c>
      <c r="Q7184" s="117" t="s">
        <v>398</v>
      </c>
      <c r="R7184" s="117" t="s">
        <v>398</v>
      </c>
      <c r="S7184" s="117" t="s">
        <v>398</v>
      </c>
      <c r="T7184" s="117" t="s">
        <v>398</v>
      </c>
      <c r="U7184" s="117" t="s">
        <v>398</v>
      </c>
      <c r="V7184" s="117" t="s">
        <v>398</v>
      </c>
      <c r="W7184" s="129">
        <v>209</v>
      </c>
      <c r="X7184" s="117" t="s">
        <v>915</v>
      </c>
      <c r="Y7184" s="117" t="s">
        <v>398</v>
      </c>
      <c r="Z7184" s="117" t="s">
        <v>398</v>
      </c>
      <c r="AA7184" s="117" t="s">
        <v>398</v>
      </c>
      <c r="AB7184" s="117" t="s">
        <v>582</v>
      </c>
      <c r="AC7184" s="123" t="e">
        <f>MAX(6.068*(#REF!^1.5)+0.09,0)</f>
        <v>#REF!</v>
      </c>
      <c r="AD7184" s="117" t="s">
        <v>398</v>
      </c>
    </row>
    <row r="7185" spans="1:30">
      <c r="A7185" s="117">
        <v>7184</v>
      </c>
      <c r="B7185" s="117" t="s">
        <v>508</v>
      </c>
      <c r="C7185" s="117" t="s">
        <v>52</v>
      </c>
      <c r="D7185" s="117" t="s">
        <v>595</v>
      </c>
      <c r="E7185" s="117">
        <v>117</v>
      </c>
      <c r="F7185" s="196" t="s">
        <v>917</v>
      </c>
      <c r="G7185" s="117" t="s">
        <v>591</v>
      </c>
      <c r="H7185" s="117" t="s">
        <v>597</v>
      </c>
      <c r="I7185" s="117" t="s">
        <v>945</v>
      </c>
      <c r="J7185" s="117" t="s">
        <v>398</v>
      </c>
      <c r="K7185" s="117">
        <v>22.495999999999999</v>
      </c>
      <c r="L7185" s="117">
        <v>12.098000000000001</v>
      </c>
      <c r="M7185" s="117" t="s">
        <v>398</v>
      </c>
      <c r="N7185" s="117" t="s">
        <v>585</v>
      </c>
      <c r="O7185" s="117" t="s">
        <v>579</v>
      </c>
      <c r="P7185" s="117">
        <v>1</v>
      </c>
      <c r="Q7185" s="117" t="s">
        <v>398</v>
      </c>
      <c r="R7185" s="117" t="s">
        <v>398</v>
      </c>
      <c r="S7185" s="117" t="s">
        <v>398</v>
      </c>
      <c r="T7185" s="117" t="s">
        <v>398</v>
      </c>
      <c r="U7185" s="117" t="s">
        <v>398</v>
      </c>
      <c r="V7185" s="117" t="s">
        <v>398</v>
      </c>
      <c r="W7185" s="129">
        <v>209</v>
      </c>
      <c r="X7185" s="117" t="s">
        <v>915</v>
      </c>
      <c r="Y7185" s="117" t="s">
        <v>398</v>
      </c>
      <c r="Z7185" s="117" t="s">
        <v>398</v>
      </c>
      <c r="AA7185" s="117" t="s">
        <v>398</v>
      </c>
      <c r="AB7185" s="117" t="s">
        <v>582</v>
      </c>
      <c r="AC7185" s="123" t="e">
        <f>MAX(6.068*(#REF!^1.5)+0.09,0)</f>
        <v>#REF!</v>
      </c>
      <c r="AD7185" s="117" t="s">
        <v>398</v>
      </c>
    </row>
    <row r="7186" spans="1:30">
      <c r="A7186" s="117">
        <v>7185</v>
      </c>
      <c r="B7186" s="117" t="s">
        <v>508</v>
      </c>
      <c r="C7186" s="117" t="s">
        <v>52</v>
      </c>
      <c r="D7186" s="117" t="s">
        <v>595</v>
      </c>
      <c r="E7186" s="117">
        <v>118</v>
      </c>
      <c r="F7186" s="196" t="s">
        <v>917</v>
      </c>
      <c r="G7186" s="117" t="s">
        <v>591</v>
      </c>
      <c r="H7186" s="117" t="s">
        <v>597</v>
      </c>
      <c r="I7186" s="117" t="s">
        <v>945</v>
      </c>
      <c r="J7186" s="117" t="s">
        <v>398</v>
      </c>
      <c r="K7186" s="117">
        <v>12.619</v>
      </c>
      <c r="L7186" s="117">
        <v>9.1259999999999994</v>
      </c>
      <c r="M7186" s="117" t="s">
        <v>398</v>
      </c>
      <c r="N7186" s="117" t="s">
        <v>585</v>
      </c>
      <c r="O7186" s="117" t="s">
        <v>579</v>
      </c>
      <c r="P7186" s="117">
        <v>1</v>
      </c>
      <c r="Q7186" s="117" t="s">
        <v>398</v>
      </c>
      <c r="R7186" s="117" t="s">
        <v>398</v>
      </c>
      <c r="S7186" s="117" t="s">
        <v>398</v>
      </c>
      <c r="T7186" s="117" t="s">
        <v>398</v>
      </c>
      <c r="U7186" s="117" t="s">
        <v>398</v>
      </c>
      <c r="V7186" s="117" t="s">
        <v>398</v>
      </c>
      <c r="W7186" s="129">
        <v>209</v>
      </c>
      <c r="X7186" s="117" t="s">
        <v>915</v>
      </c>
      <c r="Y7186" s="117" t="s">
        <v>398</v>
      </c>
      <c r="Z7186" s="117" t="s">
        <v>398</v>
      </c>
      <c r="AA7186" s="117" t="s">
        <v>398</v>
      </c>
      <c r="AB7186" s="117" t="s">
        <v>582</v>
      </c>
      <c r="AC7186" s="123" t="e">
        <f>MAX(6.068*(#REF!^1.5)+0.09,0)</f>
        <v>#REF!</v>
      </c>
      <c r="AD7186" s="117" t="s">
        <v>398</v>
      </c>
    </row>
    <row r="7187" spans="1:30">
      <c r="A7187" s="117">
        <v>7186</v>
      </c>
      <c r="B7187" s="117" t="s">
        <v>508</v>
      </c>
      <c r="C7187" s="117" t="s">
        <v>52</v>
      </c>
      <c r="D7187" s="117" t="s">
        <v>595</v>
      </c>
      <c r="E7187" s="117">
        <v>119</v>
      </c>
      <c r="F7187" s="196" t="s">
        <v>917</v>
      </c>
      <c r="G7187" s="117" t="s">
        <v>591</v>
      </c>
      <c r="H7187" s="117" t="s">
        <v>579</v>
      </c>
      <c r="I7187" s="117" t="s">
        <v>756</v>
      </c>
      <c r="J7187" s="117" t="s">
        <v>398</v>
      </c>
      <c r="K7187" s="117">
        <v>30.14</v>
      </c>
      <c r="L7187" s="117">
        <v>28.521999999999998</v>
      </c>
      <c r="M7187" s="117" t="s">
        <v>398</v>
      </c>
      <c r="N7187" s="123" t="s">
        <v>592</v>
      </c>
      <c r="O7187" s="117" t="s">
        <v>579</v>
      </c>
      <c r="P7187" s="117">
        <v>1</v>
      </c>
      <c r="Q7187" s="117" t="s">
        <v>398</v>
      </c>
      <c r="R7187" s="117" t="s">
        <v>398</v>
      </c>
      <c r="S7187" s="117" t="s">
        <v>398</v>
      </c>
      <c r="T7187" s="117" t="s">
        <v>398</v>
      </c>
      <c r="U7187" s="117" t="s">
        <v>398</v>
      </c>
      <c r="V7187" s="117" t="s">
        <v>398</v>
      </c>
      <c r="W7187" s="129">
        <v>209</v>
      </c>
      <c r="X7187" s="117" t="s">
        <v>915</v>
      </c>
      <c r="Y7187" s="117" t="s">
        <v>398</v>
      </c>
      <c r="Z7187" s="117" t="s">
        <v>398</v>
      </c>
      <c r="AA7187" s="117" t="s">
        <v>398</v>
      </c>
      <c r="AB7187" s="117" t="s">
        <v>582</v>
      </c>
      <c r="AC7187" s="123" t="e">
        <f>MAX(0.0577*#REF!+0.00004,0)</f>
        <v>#REF!</v>
      </c>
      <c r="AD7187" s="117" t="s">
        <v>398</v>
      </c>
    </row>
    <row r="7188" spans="1:30">
      <c r="A7188" s="117">
        <v>7187</v>
      </c>
      <c r="B7188" s="117" t="s">
        <v>508</v>
      </c>
      <c r="C7188" s="117" t="s">
        <v>52</v>
      </c>
      <c r="D7188" s="117" t="s">
        <v>595</v>
      </c>
      <c r="E7188" s="117">
        <v>120</v>
      </c>
      <c r="F7188" s="196" t="s">
        <v>917</v>
      </c>
      <c r="G7188" s="117" t="s">
        <v>591</v>
      </c>
      <c r="H7188" s="117" t="s">
        <v>597</v>
      </c>
      <c r="I7188" s="117" t="s">
        <v>945</v>
      </c>
      <c r="J7188" s="117" t="s">
        <v>398</v>
      </c>
      <c r="K7188" s="117">
        <v>14.54</v>
      </c>
      <c r="L7188" s="117">
        <v>9.9380000000000006</v>
      </c>
      <c r="M7188" s="117" t="s">
        <v>398</v>
      </c>
      <c r="N7188" s="117" t="s">
        <v>585</v>
      </c>
      <c r="O7188" s="117" t="s">
        <v>579</v>
      </c>
      <c r="P7188" s="117">
        <v>1</v>
      </c>
      <c r="Q7188" s="117" t="s">
        <v>398</v>
      </c>
      <c r="R7188" s="117" t="s">
        <v>398</v>
      </c>
      <c r="S7188" s="117" t="s">
        <v>398</v>
      </c>
      <c r="T7188" s="117" t="s">
        <v>398</v>
      </c>
      <c r="U7188" s="117" t="s">
        <v>398</v>
      </c>
      <c r="V7188" s="117" t="s">
        <v>398</v>
      </c>
      <c r="W7188" s="129">
        <v>209</v>
      </c>
      <c r="X7188" s="117" t="s">
        <v>915</v>
      </c>
      <c r="Y7188" s="117" t="s">
        <v>398</v>
      </c>
      <c r="Z7188" s="117" t="s">
        <v>398</v>
      </c>
      <c r="AA7188" s="117" t="s">
        <v>398</v>
      </c>
      <c r="AB7188" s="117" t="s">
        <v>582</v>
      </c>
      <c r="AC7188" s="123" t="e">
        <f>MAX(6.068*(#REF!^1.5)+0.09,0)</f>
        <v>#REF!</v>
      </c>
      <c r="AD7188" s="117" t="s">
        <v>398</v>
      </c>
    </row>
    <row r="7189" spans="1:30">
      <c r="A7189" s="117">
        <v>7188</v>
      </c>
      <c r="B7189" s="117" t="s">
        <v>508</v>
      </c>
      <c r="C7189" s="117" t="s">
        <v>52</v>
      </c>
      <c r="D7189" s="117" t="s">
        <v>595</v>
      </c>
      <c r="E7189" s="117">
        <v>121</v>
      </c>
      <c r="F7189" s="196" t="s">
        <v>917</v>
      </c>
      <c r="G7189" s="117" t="s">
        <v>591</v>
      </c>
      <c r="H7189" s="117" t="s">
        <v>597</v>
      </c>
      <c r="I7189" s="117" t="s">
        <v>945</v>
      </c>
      <c r="J7189" s="117" t="s">
        <v>398</v>
      </c>
      <c r="K7189" s="117">
        <v>12.303000000000001</v>
      </c>
      <c r="L7189" s="117">
        <v>8.7210000000000001</v>
      </c>
      <c r="M7189" s="117" t="s">
        <v>398</v>
      </c>
      <c r="N7189" s="117" t="s">
        <v>585</v>
      </c>
      <c r="O7189" s="117" t="s">
        <v>579</v>
      </c>
      <c r="P7189" s="117">
        <v>1</v>
      </c>
      <c r="Q7189" s="117" t="s">
        <v>398</v>
      </c>
      <c r="R7189" s="117" t="s">
        <v>398</v>
      </c>
      <c r="S7189" s="117" t="s">
        <v>398</v>
      </c>
      <c r="T7189" s="117" t="s">
        <v>398</v>
      </c>
      <c r="U7189" s="117" t="s">
        <v>398</v>
      </c>
      <c r="V7189" s="117" t="s">
        <v>398</v>
      </c>
      <c r="W7189" s="129">
        <v>210</v>
      </c>
      <c r="X7189" s="117" t="s">
        <v>915</v>
      </c>
      <c r="Y7189" s="117" t="s">
        <v>398</v>
      </c>
      <c r="Z7189" s="117" t="s">
        <v>398</v>
      </c>
      <c r="AA7189" s="117" t="s">
        <v>398</v>
      </c>
      <c r="AB7189" s="117" t="s">
        <v>582</v>
      </c>
      <c r="AC7189" s="123" t="e">
        <f>MAX(6.068*(#REF!^1.5)+0.09,0)</f>
        <v>#REF!</v>
      </c>
      <c r="AD7189" s="117" t="s">
        <v>398</v>
      </c>
    </row>
    <row r="7190" spans="1:30">
      <c r="A7190" s="117">
        <v>7189</v>
      </c>
      <c r="B7190" s="117" t="s">
        <v>508</v>
      </c>
      <c r="C7190" s="117" t="s">
        <v>52</v>
      </c>
      <c r="D7190" s="117" t="s">
        <v>595</v>
      </c>
      <c r="E7190" s="117">
        <v>122</v>
      </c>
      <c r="F7190" s="196" t="s">
        <v>917</v>
      </c>
      <c r="G7190" s="117" t="s">
        <v>591</v>
      </c>
      <c r="H7190" s="117" t="s">
        <v>597</v>
      </c>
      <c r="I7190" s="117" t="s">
        <v>945</v>
      </c>
      <c r="J7190" s="117" t="s">
        <v>398</v>
      </c>
      <c r="K7190" s="117">
        <v>18.489000000000001</v>
      </c>
      <c r="L7190" s="117">
        <v>6.7729999999999997</v>
      </c>
      <c r="M7190" s="117" t="s">
        <v>398</v>
      </c>
      <c r="N7190" s="117" t="s">
        <v>632</v>
      </c>
      <c r="O7190" s="117" t="s">
        <v>579</v>
      </c>
      <c r="P7190" s="117">
        <v>1</v>
      </c>
      <c r="Q7190" s="117" t="s">
        <v>398</v>
      </c>
      <c r="R7190" s="117" t="s">
        <v>398</v>
      </c>
      <c r="S7190" s="117" t="s">
        <v>398</v>
      </c>
      <c r="T7190" s="117" t="s">
        <v>398</v>
      </c>
      <c r="U7190" s="117" t="s">
        <v>398</v>
      </c>
      <c r="V7190" s="117" t="s">
        <v>398</v>
      </c>
      <c r="W7190" s="129">
        <v>210</v>
      </c>
      <c r="X7190" s="117" t="s">
        <v>915</v>
      </c>
      <c r="Y7190" s="117" t="s">
        <v>398</v>
      </c>
      <c r="Z7190" s="117" t="s">
        <v>398</v>
      </c>
      <c r="AA7190" s="117" t="s">
        <v>398</v>
      </c>
      <c r="AB7190" s="117" t="s">
        <v>582</v>
      </c>
      <c r="AC7190" s="123" t="e">
        <f>MAX(6.068*(#REF!^1.5)+0.09,0)</f>
        <v>#REF!</v>
      </c>
      <c r="AD7190" s="117" t="s">
        <v>398</v>
      </c>
    </row>
    <row r="7191" spans="1:30">
      <c r="A7191" s="117">
        <v>7190</v>
      </c>
      <c r="B7191" s="117" t="s">
        <v>508</v>
      </c>
      <c r="C7191" s="117" t="s">
        <v>52</v>
      </c>
      <c r="D7191" s="117" t="s">
        <v>595</v>
      </c>
      <c r="E7191" s="117">
        <v>123</v>
      </c>
      <c r="F7191" s="196" t="s">
        <v>917</v>
      </c>
      <c r="G7191" s="117" t="s">
        <v>591</v>
      </c>
      <c r="H7191" s="117" t="s">
        <v>579</v>
      </c>
      <c r="I7191" s="117" t="s">
        <v>756</v>
      </c>
      <c r="J7191" s="117" t="s">
        <v>398</v>
      </c>
      <c r="K7191" s="117">
        <v>27.318999999999999</v>
      </c>
      <c r="L7191" s="117">
        <v>19.045999999999999</v>
      </c>
      <c r="M7191" s="117" t="s">
        <v>398</v>
      </c>
      <c r="N7191" s="117" t="s">
        <v>585</v>
      </c>
      <c r="O7191" s="117" t="s">
        <v>579</v>
      </c>
      <c r="P7191" s="117">
        <v>1</v>
      </c>
      <c r="Q7191" s="117" t="s">
        <v>398</v>
      </c>
      <c r="R7191" s="117" t="s">
        <v>398</v>
      </c>
      <c r="S7191" s="117" t="s">
        <v>398</v>
      </c>
      <c r="T7191" s="117" t="s">
        <v>398</v>
      </c>
      <c r="U7191" s="117" t="s">
        <v>398</v>
      </c>
      <c r="V7191" s="117" t="s">
        <v>398</v>
      </c>
      <c r="W7191" s="129">
        <v>211</v>
      </c>
      <c r="X7191" s="117" t="s">
        <v>915</v>
      </c>
      <c r="Y7191" s="117" t="s">
        <v>398</v>
      </c>
      <c r="Z7191" s="117" t="s">
        <v>398</v>
      </c>
      <c r="AA7191" s="117" t="s">
        <v>398</v>
      </c>
      <c r="AB7191" s="117" t="s">
        <v>582</v>
      </c>
      <c r="AC7191" s="123" t="e">
        <f>MAX(0.0577*#REF!+0.00004,0)</f>
        <v>#REF!</v>
      </c>
      <c r="AD7191" s="117" t="s">
        <v>398</v>
      </c>
    </row>
    <row r="7192" spans="1:30">
      <c r="A7192" s="117">
        <v>7191</v>
      </c>
      <c r="B7192" s="117" t="s">
        <v>508</v>
      </c>
      <c r="C7192" s="117" t="s">
        <v>52</v>
      </c>
      <c r="D7192" s="117" t="s">
        <v>595</v>
      </c>
      <c r="E7192" s="117">
        <v>124</v>
      </c>
      <c r="F7192" s="196" t="s">
        <v>917</v>
      </c>
      <c r="G7192" s="117" t="s">
        <v>591</v>
      </c>
      <c r="H7192" s="117" t="s">
        <v>597</v>
      </c>
      <c r="I7192" s="117" t="s">
        <v>945</v>
      </c>
      <c r="J7192" s="117" t="s">
        <v>398</v>
      </c>
      <c r="K7192" s="117">
        <v>16.722999999999999</v>
      </c>
      <c r="L7192" s="117">
        <v>10.676</v>
      </c>
      <c r="M7192" s="117" t="s">
        <v>398</v>
      </c>
      <c r="N7192" s="117" t="s">
        <v>585</v>
      </c>
      <c r="O7192" s="117" t="s">
        <v>579</v>
      </c>
      <c r="P7192" s="117">
        <v>1</v>
      </c>
      <c r="Q7192" s="117" t="s">
        <v>398</v>
      </c>
      <c r="R7192" s="117" t="s">
        <v>398</v>
      </c>
      <c r="S7192" s="117" t="s">
        <v>398</v>
      </c>
      <c r="T7192" s="117" t="s">
        <v>398</v>
      </c>
      <c r="U7192" s="117" t="s">
        <v>398</v>
      </c>
      <c r="V7192" s="117" t="s">
        <v>398</v>
      </c>
      <c r="W7192" s="129">
        <v>211</v>
      </c>
      <c r="X7192" s="117" t="s">
        <v>915</v>
      </c>
      <c r="Y7192" s="117" t="s">
        <v>398</v>
      </c>
      <c r="Z7192" s="117" t="s">
        <v>398</v>
      </c>
      <c r="AA7192" s="117" t="s">
        <v>398</v>
      </c>
      <c r="AB7192" s="117" t="s">
        <v>582</v>
      </c>
      <c r="AC7192" s="123" t="e">
        <f>MAX(6.068*(#REF!^1.5)+0.09,0)</f>
        <v>#REF!</v>
      </c>
      <c r="AD7192" s="117" t="s">
        <v>398</v>
      </c>
    </row>
    <row r="7193" spans="1:30">
      <c r="A7193" s="117">
        <v>7192</v>
      </c>
      <c r="B7193" s="117" t="s">
        <v>508</v>
      </c>
      <c r="C7193" s="117" t="s">
        <v>52</v>
      </c>
      <c r="D7193" s="117" t="s">
        <v>595</v>
      </c>
      <c r="E7193" s="117">
        <v>125</v>
      </c>
      <c r="F7193" s="196" t="s">
        <v>917</v>
      </c>
      <c r="G7193" s="117" t="s">
        <v>591</v>
      </c>
      <c r="H7193" s="117" t="s">
        <v>579</v>
      </c>
      <c r="I7193" s="117" t="s">
        <v>756</v>
      </c>
      <c r="J7193" s="117" t="s">
        <v>398</v>
      </c>
      <c r="K7193" s="117">
        <v>13.513999999999999</v>
      </c>
      <c r="L7193" s="117">
        <v>11.329000000000001</v>
      </c>
      <c r="M7193" s="117" t="s">
        <v>398</v>
      </c>
      <c r="N7193" s="117" t="s">
        <v>585</v>
      </c>
      <c r="O7193" s="117" t="s">
        <v>579</v>
      </c>
      <c r="P7193" s="117">
        <v>1</v>
      </c>
      <c r="Q7193" s="117" t="s">
        <v>398</v>
      </c>
      <c r="R7193" s="117" t="s">
        <v>398</v>
      </c>
      <c r="S7193" s="117" t="s">
        <v>398</v>
      </c>
      <c r="T7193" s="117" t="s">
        <v>398</v>
      </c>
      <c r="U7193" s="117" t="s">
        <v>398</v>
      </c>
      <c r="V7193" s="117" t="s">
        <v>398</v>
      </c>
      <c r="W7193" s="129">
        <v>211</v>
      </c>
      <c r="X7193" s="117" t="s">
        <v>915</v>
      </c>
      <c r="Y7193" s="117" t="s">
        <v>398</v>
      </c>
      <c r="Z7193" s="117" t="s">
        <v>398</v>
      </c>
      <c r="AA7193" s="117" t="s">
        <v>398</v>
      </c>
      <c r="AB7193" s="117" t="s">
        <v>582</v>
      </c>
      <c r="AC7193" s="123" t="e">
        <f>MAX(0.0577*#REF!+0.00004,0)</f>
        <v>#REF!</v>
      </c>
      <c r="AD7193" s="117" t="s">
        <v>398</v>
      </c>
    </row>
    <row r="7194" spans="1:30">
      <c r="A7194" s="117">
        <v>7193</v>
      </c>
      <c r="B7194" s="117" t="s">
        <v>508</v>
      </c>
      <c r="C7194" s="117" t="s">
        <v>52</v>
      </c>
      <c r="D7194" s="117" t="s">
        <v>595</v>
      </c>
      <c r="E7194" s="117">
        <v>126</v>
      </c>
      <c r="F7194" s="196" t="s">
        <v>917</v>
      </c>
      <c r="G7194" s="117" t="s">
        <v>591</v>
      </c>
      <c r="H7194" s="117" t="s">
        <v>579</v>
      </c>
      <c r="I7194" s="117" t="s">
        <v>756</v>
      </c>
      <c r="J7194" s="117" t="s">
        <v>398</v>
      </c>
      <c r="K7194" s="117">
        <v>14.2</v>
      </c>
      <c r="L7194" s="117">
        <v>9.5229999999999997</v>
      </c>
      <c r="M7194" s="117" t="s">
        <v>398</v>
      </c>
      <c r="N7194" s="117" t="s">
        <v>585</v>
      </c>
      <c r="O7194" s="117" t="s">
        <v>579</v>
      </c>
      <c r="P7194" s="117">
        <v>1</v>
      </c>
      <c r="Q7194" s="117" t="s">
        <v>398</v>
      </c>
      <c r="R7194" s="117" t="s">
        <v>398</v>
      </c>
      <c r="S7194" s="117" t="s">
        <v>398</v>
      </c>
      <c r="T7194" s="117" t="s">
        <v>398</v>
      </c>
      <c r="U7194" s="117" t="s">
        <v>398</v>
      </c>
      <c r="V7194" s="117" t="s">
        <v>398</v>
      </c>
      <c r="W7194" s="129">
        <v>211</v>
      </c>
      <c r="X7194" s="117" t="s">
        <v>915</v>
      </c>
      <c r="Y7194" s="117" t="s">
        <v>398</v>
      </c>
      <c r="Z7194" s="117" t="s">
        <v>398</v>
      </c>
      <c r="AA7194" s="117" t="s">
        <v>398</v>
      </c>
      <c r="AB7194" s="117" t="s">
        <v>582</v>
      </c>
      <c r="AC7194" s="123" t="e">
        <f>MAX(0.0577*#REF!+0.00004,0)</f>
        <v>#REF!</v>
      </c>
      <c r="AD7194" s="117" t="s">
        <v>398</v>
      </c>
    </row>
    <row r="7195" spans="1:30">
      <c r="A7195" s="117">
        <v>7194</v>
      </c>
      <c r="B7195" s="117" t="s">
        <v>508</v>
      </c>
      <c r="C7195" s="117" t="s">
        <v>52</v>
      </c>
      <c r="D7195" s="117" t="s">
        <v>595</v>
      </c>
      <c r="E7195" s="117">
        <v>127</v>
      </c>
      <c r="F7195" s="196" t="s">
        <v>917</v>
      </c>
      <c r="G7195" s="117" t="s">
        <v>591</v>
      </c>
      <c r="H7195" s="117" t="s">
        <v>597</v>
      </c>
      <c r="I7195" s="117" t="s">
        <v>945</v>
      </c>
      <c r="J7195" s="117" t="s">
        <v>398</v>
      </c>
      <c r="K7195" s="117">
        <v>12.996</v>
      </c>
      <c r="L7195" s="117">
        <v>7.2720000000000002</v>
      </c>
      <c r="M7195" s="117" t="s">
        <v>398</v>
      </c>
      <c r="N7195" s="117" t="s">
        <v>585</v>
      </c>
      <c r="O7195" s="117" t="s">
        <v>579</v>
      </c>
      <c r="P7195" s="117">
        <v>1</v>
      </c>
      <c r="Q7195" s="117" t="s">
        <v>398</v>
      </c>
      <c r="R7195" s="117" t="s">
        <v>398</v>
      </c>
      <c r="S7195" s="117" t="s">
        <v>398</v>
      </c>
      <c r="T7195" s="117" t="s">
        <v>398</v>
      </c>
      <c r="U7195" s="117" t="s">
        <v>398</v>
      </c>
      <c r="V7195" s="117" t="s">
        <v>398</v>
      </c>
      <c r="W7195" s="129">
        <v>211</v>
      </c>
      <c r="X7195" s="117" t="s">
        <v>915</v>
      </c>
      <c r="Y7195" s="117" t="s">
        <v>398</v>
      </c>
      <c r="Z7195" s="117" t="s">
        <v>398</v>
      </c>
      <c r="AA7195" s="117" t="s">
        <v>398</v>
      </c>
      <c r="AB7195" s="117" t="s">
        <v>582</v>
      </c>
      <c r="AC7195" s="123" t="e">
        <f>MAX(6.068*(#REF!^1.5)+0.09,0)</f>
        <v>#REF!</v>
      </c>
      <c r="AD7195" s="117" t="s">
        <v>398</v>
      </c>
    </row>
    <row r="7196" spans="1:30">
      <c r="A7196" s="117">
        <v>7195</v>
      </c>
      <c r="B7196" s="117" t="s">
        <v>508</v>
      </c>
      <c r="C7196" s="117" t="s">
        <v>52</v>
      </c>
      <c r="D7196" s="117" t="s">
        <v>595</v>
      </c>
      <c r="E7196" s="117">
        <v>128</v>
      </c>
      <c r="F7196" s="196" t="s">
        <v>917</v>
      </c>
      <c r="G7196" s="117" t="s">
        <v>591</v>
      </c>
      <c r="H7196" s="117" t="s">
        <v>597</v>
      </c>
      <c r="I7196" s="117" t="s">
        <v>945</v>
      </c>
      <c r="J7196" s="117" t="s">
        <v>398</v>
      </c>
      <c r="K7196" s="117">
        <v>10.295</v>
      </c>
      <c r="L7196" s="117">
        <v>6.3970000000000002</v>
      </c>
      <c r="M7196" s="117" t="s">
        <v>398</v>
      </c>
      <c r="N7196" s="117" t="s">
        <v>627</v>
      </c>
      <c r="O7196" s="117" t="s">
        <v>579</v>
      </c>
      <c r="P7196" s="117">
        <v>1</v>
      </c>
      <c r="Q7196" s="117" t="s">
        <v>398</v>
      </c>
      <c r="R7196" s="117" t="s">
        <v>398</v>
      </c>
      <c r="S7196" s="117" t="s">
        <v>398</v>
      </c>
      <c r="T7196" s="117" t="s">
        <v>398</v>
      </c>
      <c r="U7196" s="117" t="s">
        <v>398</v>
      </c>
      <c r="V7196" s="117" t="s">
        <v>398</v>
      </c>
      <c r="W7196" s="129">
        <v>212</v>
      </c>
      <c r="X7196" s="117" t="s">
        <v>915</v>
      </c>
      <c r="Y7196" s="117" t="s">
        <v>398</v>
      </c>
      <c r="Z7196" s="117" t="s">
        <v>398</v>
      </c>
      <c r="AA7196" s="117" t="s">
        <v>398</v>
      </c>
      <c r="AB7196" s="117" t="s">
        <v>582</v>
      </c>
      <c r="AC7196" s="123" t="e">
        <f>MAX(6.068*(#REF!^1.5)+0.09,0)</f>
        <v>#REF!</v>
      </c>
      <c r="AD7196" s="117" t="s">
        <v>398</v>
      </c>
    </row>
    <row r="7197" spans="1:30">
      <c r="A7197" s="117">
        <v>7196</v>
      </c>
      <c r="B7197" s="117" t="s">
        <v>508</v>
      </c>
      <c r="C7197" s="117" t="s">
        <v>52</v>
      </c>
      <c r="D7197" s="117" t="s">
        <v>595</v>
      </c>
      <c r="E7197" s="117">
        <v>129</v>
      </c>
      <c r="F7197" s="196" t="s">
        <v>920</v>
      </c>
      <c r="G7197" s="117" t="s">
        <v>591</v>
      </c>
      <c r="H7197" s="117" t="s">
        <v>597</v>
      </c>
      <c r="I7197" s="117" t="s">
        <v>945</v>
      </c>
      <c r="J7197" s="117" t="s">
        <v>398</v>
      </c>
      <c r="K7197" s="117">
        <v>5.3949999999999996</v>
      </c>
      <c r="L7197" s="117">
        <v>4.984</v>
      </c>
      <c r="M7197" s="117" t="s">
        <v>398</v>
      </c>
      <c r="N7197" s="117" t="s">
        <v>627</v>
      </c>
      <c r="O7197" s="117" t="s">
        <v>579</v>
      </c>
      <c r="P7197" s="117">
        <v>1</v>
      </c>
      <c r="Q7197" s="117" t="s">
        <v>398</v>
      </c>
      <c r="R7197" s="117" t="s">
        <v>398</v>
      </c>
      <c r="S7197" s="117" t="s">
        <v>398</v>
      </c>
      <c r="T7197" s="117" t="s">
        <v>398</v>
      </c>
      <c r="U7197" s="117" t="s">
        <v>398</v>
      </c>
      <c r="V7197" s="117" t="s">
        <v>398</v>
      </c>
      <c r="W7197" s="129">
        <v>212</v>
      </c>
      <c r="X7197" s="117" t="s">
        <v>915</v>
      </c>
      <c r="Y7197" s="117" t="s">
        <v>398</v>
      </c>
      <c r="Z7197" s="117" t="s">
        <v>398</v>
      </c>
      <c r="AA7197" s="117" t="s">
        <v>398</v>
      </c>
      <c r="AB7197" s="117" t="s">
        <v>582</v>
      </c>
      <c r="AC7197" s="123" t="e">
        <f>MAX(6.068*(#REF!^1.5)+0.09,0)</f>
        <v>#REF!</v>
      </c>
      <c r="AD7197" s="117" t="s">
        <v>398</v>
      </c>
    </row>
    <row r="7198" spans="1:30">
      <c r="A7198" s="117">
        <v>7197</v>
      </c>
      <c r="B7198" s="117" t="s">
        <v>508</v>
      </c>
      <c r="C7198" s="117" t="s">
        <v>52</v>
      </c>
      <c r="D7198" s="117" t="s">
        <v>595</v>
      </c>
      <c r="E7198" s="117">
        <v>130</v>
      </c>
      <c r="F7198" s="196" t="s">
        <v>920</v>
      </c>
      <c r="G7198" s="117" t="s">
        <v>591</v>
      </c>
      <c r="H7198" s="117" t="s">
        <v>597</v>
      </c>
      <c r="I7198" s="117" t="s">
        <v>945</v>
      </c>
      <c r="J7198" s="117" t="s">
        <v>398</v>
      </c>
      <c r="K7198" s="117">
        <v>7.6440000000000001</v>
      </c>
      <c r="L7198" s="117">
        <v>6.056</v>
      </c>
      <c r="M7198" s="117" t="s">
        <v>398</v>
      </c>
      <c r="N7198" s="117" t="s">
        <v>627</v>
      </c>
      <c r="O7198" s="117" t="s">
        <v>579</v>
      </c>
      <c r="P7198" s="117">
        <v>1</v>
      </c>
      <c r="Q7198" s="117" t="s">
        <v>398</v>
      </c>
      <c r="R7198" s="117" t="s">
        <v>398</v>
      </c>
      <c r="S7198" s="117" t="s">
        <v>398</v>
      </c>
      <c r="T7198" s="117" t="s">
        <v>398</v>
      </c>
      <c r="U7198" s="117" t="s">
        <v>398</v>
      </c>
      <c r="V7198" s="117" t="s">
        <v>398</v>
      </c>
      <c r="W7198" s="129">
        <v>212</v>
      </c>
      <c r="X7198" s="117" t="s">
        <v>915</v>
      </c>
      <c r="Y7198" s="117" t="s">
        <v>398</v>
      </c>
      <c r="Z7198" s="117" t="s">
        <v>398</v>
      </c>
      <c r="AA7198" s="117" t="s">
        <v>398</v>
      </c>
      <c r="AB7198" s="117" t="s">
        <v>582</v>
      </c>
      <c r="AC7198" s="123" t="e">
        <f>MAX(6.068*(#REF!^1.5)+0.09,0)</f>
        <v>#REF!</v>
      </c>
      <c r="AD7198" s="117" t="s">
        <v>398</v>
      </c>
    </row>
    <row r="7199" spans="1:30">
      <c r="A7199" s="117">
        <v>7198</v>
      </c>
      <c r="B7199" s="117" t="s">
        <v>508</v>
      </c>
      <c r="C7199" s="117" t="s">
        <v>52</v>
      </c>
      <c r="D7199" s="117" t="s">
        <v>595</v>
      </c>
      <c r="E7199" s="117">
        <v>131</v>
      </c>
      <c r="F7199" s="196" t="s">
        <v>917</v>
      </c>
      <c r="G7199" s="117" t="s">
        <v>591</v>
      </c>
      <c r="H7199" s="117" t="s">
        <v>597</v>
      </c>
      <c r="I7199" s="117" t="s">
        <v>945</v>
      </c>
      <c r="J7199" s="117" t="s">
        <v>398</v>
      </c>
      <c r="K7199" s="117">
        <v>13.076000000000001</v>
      </c>
      <c r="L7199" s="117">
        <v>8.9209999999999994</v>
      </c>
      <c r="M7199" s="117" t="s">
        <v>398</v>
      </c>
      <c r="N7199" s="117" t="s">
        <v>585</v>
      </c>
      <c r="O7199" s="117" t="s">
        <v>579</v>
      </c>
      <c r="P7199" s="117">
        <v>1</v>
      </c>
      <c r="Q7199" s="117" t="s">
        <v>398</v>
      </c>
      <c r="R7199" s="117" t="s">
        <v>398</v>
      </c>
      <c r="S7199" s="117" t="s">
        <v>398</v>
      </c>
      <c r="T7199" s="117" t="s">
        <v>398</v>
      </c>
      <c r="U7199" s="117" t="s">
        <v>398</v>
      </c>
      <c r="V7199" s="117" t="s">
        <v>398</v>
      </c>
      <c r="W7199" s="129">
        <v>212</v>
      </c>
      <c r="X7199" s="117" t="s">
        <v>915</v>
      </c>
      <c r="Y7199" s="117" t="s">
        <v>398</v>
      </c>
      <c r="Z7199" s="117" t="s">
        <v>398</v>
      </c>
      <c r="AA7199" s="117" t="s">
        <v>398</v>
      </c>
      <c r="AB7199" s="117" t="s">
        <v>582</v>
      </c>
      <c r="AC7199" s="123" t="e">
        <f>MAX(6.068*(#REF!^1.5)+0.09,0)</f>
        <v>#REF!</v>
      </c>
      <c r="AD7199" s="117" t="s">
        <v>398</v>
      </c>
    </row>
    <row r="7200" spans="1:30">
      <c r="A7200" s="117">
        <v>7199</v>
      </c>
      <c r="B7200" s="117" t="s">
        <v>508</v>
      </c>
      <c r="C7200" s="117" t="s">
        <v>52</v>
      </c>
      <c r="D7200" s="117" t="s">
        <v>595</v>
      </c>
      <c r="E7200" s="117">
        <v>132</v>
      </c>
      <c r="F7200" s="196" t="s">
        <v>917</v>
      </c>
      <c r="G7200" s="117" t="s">
        <v>577</v>
      </c>
      <c r="H7200" s="117" t="s">
        <v>876</v>
      </c>
      <c r="I7200" s="117" t="s">
        <v>839</v>
      </c>
      <c r="J7200" s="117" t="s">
        <v>398</v>
      </c>
      <c r="K7200" s="117">
        <v>17.716999999999999</v>
      </c>
      <c r="L7200" s="117">
        <v>13.675000000000001</v>
      </c>
      <c r="M7200" s="117" t="s">
        <v>398</v>
      </c>
      <c r="N7200" s="117" t="s">
        <v>631</v>
      </c>
      <c r="O7200" s="117" t="s">
        <v>579</v>
      </c>
      <c r="P7200" s="117">
        <v>1</v>
      </c>
      <c r="Q7200" s="117" t="s">
        <v>398</v>
      </c>
      <c r="R7200" s="117" t="s">
        <v>398</v>
      </c>
      <c r="S7200" s="117" t="s">
        <v>398</v>
      </c>
      <c r="T7200" s="117" t="s">
        <v>398</v>
      </c>
      <c r="U7200" s="117" t="s">
        <v>398</v>
      </c>
      <c r="V7200" s="117" t="s">
        <v>398</v>
      </c>
      <c r="W7200" s="129">
        <v>212</v>
      </c>
      <c r="X7200" s="117" t="s">
        <v>915</v>
      </c>
      <c r="Y7200" s="117" t="s">
        <v>398</v>
      </c>
      <c r="Z7200" s="117" t="s">
        <v>398</v>
      </c>
      <c r="AA7200" s="117" t="s">
        <v>398</v>
      </c>
      <c r="AB7200" s="117" t="s">
        <v>582</v>
      </c>
      <c r="AC7200" s="123" t="e">
        <f>MAX(2.752*#REF!^3+1.496,0)</f>
        <v>#REF!</v>
      </c>
      <c r="AD7200" s="117" t="s">
        <v>398</v>
      </c>
    </row>
    <row r="7201" spans="1:30">
      <c r="A7201" s="117">
        <v>7200</v>
      </c>
      <c r="B7201" s="117" t="s">
        <v>527</v>
      </c>
      <c r="C7201" s="117" t="s">
        <v>52</v>
      </c>
      <c r="D7201" s="117" t="s">
        <v>44</v>
      </c>
      <c r="E7201" s="117">
        <v>133</v>
      </c>
      <c r="F7201" s="196" t="s">
        <v>917</v>
      </c>
      <c r="G7201" s="117" t="s">
        <v>591</v>
      </c>
      <c r="H7201" s="117" t="s">
        <v>597</v>
      </c>
      <c r="I7201" s="117" t="s">
        <v>945</v>
      </c>
      <c r="J7201" s="117" t="s">
        <v>398</v>
      </c>
      <c r="K7201" s="117">
        <v>11.763999999999999</v>
      </c>
      <c r="L7201" s="117">
        <v>5.6589999999999998</v>
      </c>
      <c r="M7201" s="117" t="s">
        <v>398</v>
      </c>
      <c r="N7201" s="117" t="s">
        <v>585</v>
      </c>
      <c r="O7201" s="117" t="s">
        <v>579</v>
      </c>
      <c r="P7201" s="117">
        <v>1</v>
      </c>
      <c r="Q7201" s="117" t="s">
        <v>398</v>
      </c>
      <c r="R7201" s="117" t="s">
        <v>398</v>
      </c>
      <c r="S7201" s="117" t="s">
        <v>398</v>
      </c>
      <c r="T7201" s="117" t="s">
        <v>398</v>
      </c>
      <c r="U7201" s="117" t="s">
        <v>398</v>
      </c>
      <c r="V7201" s="117" t="s">
        <v>398</v>
      </c>
      <c r="W7201" s="129">
        <v>213</v>
      </c>
      <c r="X7201" s="117" t="s">
        <v>915</v>
      </c>
      <c r="Y7201" s="117" t="s">
        <v>398</v>
      </c>
      <c r="Z7201" s="117" t="s">
        <v>398</v>
      </c>
      <c r="AA7201" s="117" t="s">
        <v>398</v>
      </c>
      <c r="AB7201" s="117" t="s">
        <v>726</v>
      </c>
      <c r="AC7201" s="123" t="e">
        <f>MAX(6.068*(#REF!^1.5)+0.09,0)</f>
        <v>#REF!</v>
      </c>
      <c r="AD7201" s="117" t="s">
        <v>398</v>
      </c>
    </row>
    <row r="7202" spans="1:30">
      <c r="A7202" s="117">
        <v>7201</v>
      </c>
      <c r="B7202" s="117" t="s">
        <v>528</v>
      </c>
      <c r="C7202" s="117" t="s">
        <v>52</v>
      </c>
      <c r="D7202" s="117" t="s">
        <v>44</v>
      </c>
      <c r="E7202" s="117">
        <v>134</v>
      </c>
      <c r="F7202" s="196" t="s">
        <v>917</v>
      </c>
      <c r="G7202" s="117" t="s">
        <v>591</v>
      </c>
      <c r="H7202" s="117" t="s">
        <v>579</v>
      </c>
      <c r="I7202" s="117" t="s">
        <v>756</v>
      </c>
      <c r="J7202" s="117" t="s">
        <v>398</v>
      </c>
      <c r="K7202" s="117">
        <v>14.694000000000001</v>
      </c>
      <c r="L7202" s="117">
        <v>7.3230000000000004</v>
      </c>
      <c r="M7202" s="117" t="s">
        <v>398</v>
      </c>
      <c r="N7202" s="117" t="s">
        <v>585</v>
      </c>
      <c r="O7202" s="117" t="s">
        <v>579</v>
      </c>
      <c r="P7202" s="117">
        <v>1</v>
      </c>
      <c r="Q7202" s="117" t="s">
        <v>398</v>
      </c>
      <c r="R7202" s="117" t="s">
        <v>398</v>
      </c>
      <c r="S7202" s="117" t="s">
        <v>398</v>
      </c>
      <c r="T7202" s="117" t="s">
        <v>398</v>
      </c>
      <c r="U7202" s="117" t="s">
        <v>398</v>
      </c>
      <c r="V7202" s="117" t="s">
        <v>398</v>
      </c>
      <c r="W7202" s="129">
        <v>214</v>
      </c>
      <c r="X7202" s="117" t="s">
        <v>915</v>
      </c>
      <c r="Y7202" s="117" t="s">
        <v>398</v>
      </c>
      <c r="Z7202" s="117" t="s">
        <v>398</v>
      </c>
      <c r="AA7202" s="117" t="s">
        <v>398</v>
      </c>
      <c r="AB7202" s="117" t="s">
        <v>726</v>
      </c>
      <c r="AC7202" s="123" t="e">
        <f>MAX(0.0577*#REF!+0.00004,0)</f>
        <v>#REF!</v>
      </c>
      <c r="AD7202" s="117" t="s">
        <v>398</v>
      </c>
    </row>
    <row r="7203" spans="1:30">
      <c r="A7203" s="117">
        <v>7202</v>
      </c>
      <c r="B7203" s="117" t="s">
        <v>531</v>
      </c>
      <c r="C7203" s="117" t="s">
        <v>52</v>
      </c>
      <c r="D7203" s="117" t="s">
        <v>44</v>
      </c>
      <c r="E7203" s="117">
        <v>135</v>
      </c>
      <c r="F7203" s="196" t="s">
        <v>920</v>
      </c>
      <c r="G7203" s="117" t="s">
        <v>591</v>
      </c>
      <c r="H7203" s="117" t="s">
        <v>597</v>
      </c>
      <c r="I7203" s="117" t="s">
        <v>945</v>
      </c>
      <c r="J7203" s="117" t="s">
        <v>398</v>
      </c>
      <c r="K7203" s="117">
        <v>7.01</v>
      </c>
      <c r="L7203" s="117">
        <v>4.8479999999999999</v>
      </c>
      <c r="M7203" s="117" t="s">
        <v>398</v>
      </c>
      <c r="N7203" s="117" t="s">
        <v>585</v>
      </c>
      <c r="O7203" s="117" t="s">
        <v>579</v>
      </c>
      <c r="P7203" s="117">
        <v>1</v>
      </c>
      <c r="Q7203" s="117" t="s">
        <v>398</v>
      </c>
      <c r="R7203" s="117" t="s">
        <v>398</v>
      </c>
      <c r="S7203" s="117" t="s">
        <v>398</v>
      </c>
      <c r="T7203" s="117" t="s">
        <v>398</v>
      </c>
      <c r="U7203" s="117" t="s">
        <v>398</v>
      </c>
      <c r="V7203" s="117" t="s">
        <v>398</v>
      </c>
      <c r="W7203" s="129">
        <v>215</v>
      </c>
      <c r="X7203" s="117" t="s">
        <v>915</v>
      </c>
      <c r="Y7203" s="117" t="s">
        <v>398</v>
      </c>
      <c r="Z7203" s="117" t="s">
        <v>398</v>
      </c>
      <c r="AA7203" s="117" t="s">
        <v>398</v>
      </c>
      <c r="AB7203" s="117" t="s">
        <v>726</v>
      </c>
      <c r="AC7203" s="123" t="e">
        <f>MAX(6.068*(#REF!^1.5)+0.09,0)</f>
        <v>#REF!</v>
      </c>
      <c r="AD7203" s="117" t="s">
        <v>398</v>
      </c>
    </row>
    <row r="7204" spans="1:30">
      <c r="A7204" s="117">
        <v>7203</v>
      </c>
      <c r="B7204" s="117" t="s">
        <v>532</v>
      </c>
      <c r="C7204" s="117" t="s">
        <v>52</v>
      </c>
      <c r="D7204" s="117" t="s">
        <v>44</v>
      </c>
      <c r="E7204" s="117">
        <v>136</v>
      </c>
      <c r="F7204" s="117" t="s">
        <v>916</v>
      </c>
      <c r="G7204" s="117" t="s">
        <v>577</v>
      </c>
      <c r="H7204" s="117" t="s">
        <v>876</v>
      </c>
      <c r="I7204" s="117" t="s">
        <v>839</v>
      </c>
      <c r="J7204" s="117" t="s">
        <v>398</v>
      </c>
      <c r="K7204" s="117">
        <v>54.960999999999999</v>
      </c>
      <c r="L7204" s="117">
        <v>33.676000000000002</v>
      </c>
      <c r="M7204" s="117" t="s">
        <v>398</v>
      </c>
      <c r="N7204" s="117" t="s">
        <v>738</v>
      </c>
      <c r="O7204" s="117" t="s">
        <v>579</v>
      </c>
      <c r="P7204" s="117">
        <v>1</v>
      </c>
      <c r="Q7204" s="117" t="s">
        <v>398</v>
      </c>
      <c r="R7204" s="117" t="s">
        <v>398</v>
      </c>
      <c r="S7204" s="117" t="s">
        <v>398</v>
      </c>
      <c r="T7204" s="117" t="s">
        <v>398</v>
      </c>
      <c r="U7204" s="117" t="s">
        <v>398</v>
      </c>
      <c r="V7204" s="117" t="s">
        <v>398</v>
      </c>
      <c r="W7204" s="129">
        <v>216</v>
      </c>
      <c r="X7204" s="117" t="s">
        <v>915</v>
      </c>
      <c r="Y7204" s="117" t="s">
        <v>398</v>
      </c>
      <c r="Z7204" s="117" t="s">
        <v>398</v>
      </c>
      <c r="AA7204" s="117" t="s">
        <v>398</v>
      </c>
      <c r="AB7204" s="117" t="s">
        <v>726</v>
      </c>
      <c r="AC7204" s="123" t="e">
        <f>MAX(2.752*#REF!^3+1.496,0)</f>
        <v>#REF!</v>
      </c>
      <c r="AD7204" s="117" t="s">
        <v>398</v>
      </c>
    </row>
    <row r="7205" spans="1:30">
      <c r="W7205" s="163"/>
    </row>
    <row r="7206" spans="1:30">
      <c r="W7206" s="163"/>
    </row>
    <row r="7207" spans="1:30">
      <c r="W7207" s="163"/>
    </row>
    <row r="7208" spans="1:30">
      <c r="W7208" s="163"/>
    </row>
    <row r="7209" spans="1:30">
      <c r="W7209" s="163"/>
    </row>
    <row r="7210" spans="1:30">
      <c r="W7210" s="163"/>
    </row>
    <row r="7211" spans="1:30">
      <c r="V7211" s="163"/>
    </row>
    <row r="7212" spans="1:30">
      <c r="V7212" s="163"/>
    </row>
    <row r="7213" spans="1:30">
      <c r="V7213" s="163"/>
    </row>
    <row r="7214" spans="1:30">
      <c r="V7214" s="163"/>
    </row>
    <row r="7215" spans="1:30">
      <c r="V7215" s="163"/>
    </row>
    <row r="7216" spans="1:30">
      <c r="V7216" s="163"/>
    </row>
    <row r="7217" spans="22:22">
      <c r="V7217" s="163"/>
    </row>
  </sheetData>
  <sortState ref="A2:AE7204">
    <sortCondition ref="A2:A720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XFC3484"/>
  <sheetViews>
    <sheetView workbookViewId="0"/>
  </sheetViews>
  <sheetFormatPr defaultColWidth="8.875" defaultRowHeight="15.75"/>
  <cols>
    <col min="1" max="1" width="14.875" bestFit="1" customWidth="1"/>
    <col min="2" max="2" width="12.5" customWidth="1"/>
    <col min="5" max="5" width="12.625" bestFit="1" customWidth="1"/>
    <col min="6" max="6" width="10.125" bestFit="1" customWidth="1"/>
    <col min="7" max="7" width="15.5" bestFit="1" customWidth="1"/>
    <col min="8" max="8" width="11" bestFit="1" customWidth="1"/>
    <col min="9" max="9" width="36.125" bestFit="1" customWidth="1"/>
    <col min="11" max="11" width="12.625" bestFit="1" customWidth="1"/>
    <col min="12" max="12" width="10.625" bestFit="1" customWidth="1"/>
    <col min="13" max="13" width="11" bestFit="1" customWidth="1"/>
    <col min="14" max="14" width="12.125" bestFit="1" customWidth="1"/>
  </cols>
  <sheetData>
    <row r="1" spans="1:3494 4979:4979 10077:10077 16058:16383" s="171" customFormat="1" ht="15.75" customHeight="1">
      <c r="A1" s="147" t="s">
        <v>0</v>
      </c>
      <c r="B1" s="147" t="s">
        <v>866</v>
      </c>
      <c r="C1" s="148" t="s">
        <v>537</v>
      </c>
      <c r="D1" s="147" t="s">
        <v>571</v>
      </c>
      <c r="E1" s="149" t="s">
        <v>823</v>
      </c>
      <c r="F1" s="150" t="s">
        <v>546</v>
      </c>
      <c r="G1" s="151" t="s">
        <v>572</v>
      </c>
      <c r="H1" s="152" t="s">
        <v>574</v>
      </c>
      <c r="I1" s="201" t="s">
        <v>1069</v>
      </c>
      <c r="J1" s="201">
        <v>3999</v>
      </c>
      <c r="K1" s="201">
        <v>3998</v>
      </c>
      <c r="L1" s="201">
        <v>3997</v>
      </c>
      <c r="M1" s="201">
        <v>3996</v>
      </c>
      <c r="N1" s="201">
        <v>3995</v>
      </c>
      <c r="O1" s="201">
        <v>3994</v>
      </c>
      <c r="P1" s="201">
        <v>3993</v>
      </c>
      <c r="Q1" s="201">
        <v>3992</v>
      </c>
      <c r="R1" s="201">
        <v>3991</v>
      </c>
      <c r="S1" s="201">
        <v>3990</v>
      </c>
      <c r="T1" s="201">
        <v>3989</v>
      </c>
      <c r="U1" s="201">
        <v>3988</v>
      </c>
      <c r="V1" s="201">
        <v>3987</v>
      </c>
      <c r="W1" s="201">
        <v>3986</v>
      </c>
      <c r="X1" s="201">
        <v>3985</v>
      </c>
      <c r="Y1" s="201">
        <v>3984</v>
      </c>
      <c r="Z1" s="201">
        <v>3983</v>
      </c>
      <c r="AA1" s="201">
        <v>3982</v>
      </c>
      <c r="AB1" s="201">
        <v>3981</v>
      </c>
      <c r="AC1" s="201">
        <v>3980</v>
      </c>
      <c r="AD1" s="201">
        <v>3979</v>
      </c>
      <c r="AE1" s="201">
        <v>3978</v>
      </c>
      <c r="AF1" s="201">
        <v>3977</v>
      </c>
      <c r="AG1" s="201">
        <v>3976</v>
      </c>
      <c r="AH1" s="201">
        <v>3975</v>
      </c>
      <c r="AI1" s="201">
        <v>3974</v>
      </c>
      <c r="AJ1" s="201">
        <v>3973</v>
      </c>
      <c r="AK1" s="201">
        <v>3972</v>
      </c>
      <c r="AL1" s="201">
        <v>3971</v>
      </c>
      <c r="AM1" s="201">
        <v>3970</v>
      </c>
      <c r="AN1" s="201">
        <v>3969</v>
      </c>
      <c r="AO1" s="201">
        <v>3968</v>
      </c>
      <c r="AP1" s="201">
        <v>3967</v>
      </c>
      <c r="AQ1" s="201">
        <v>3966</v>
      </c>
      <c r="AR1" s="201">
        <v>3965</v>
      </c>
      <c r="AS1" s="201">
        <v>3964</v>
      </c>
      <c r="AT1" s="201">
        <v>3963</v>
      </c>
      <c r="AU1" s="201">
        <v>3962</v>
      </c>
      <c r="AV1" s="201">
        <v>3961</v>
      </c>
      <c r="AW1" s="201">
        <v>3960</v>
      </c>
      <c r="AX1" s="201">
        <v>3959</v>
      </c>
      <c r="AY1" s="201">
        <v>3958</v>
      </c>
      <c r="AZ1" s="201">
        <v>3957</v>
      </c>
      <c r="BA1" s="201">
        <v>3956</v>
      </c>
      <c r="BB1" s="201">
        <v>3955</v>
      </c>
      <c r="BC1" s="201">
        <v>3954</v>
      </c>
      <c r="BD1" s="201">
        <v>3953</v>
      </c>
      <c r="BE1" s="201">
        <v>3952</v>
      </c>
      <c r="BF1" s="201">
        <v>3951</v>
      </c>
      <c r="BG1" s="201">
        <v>3950</v>
      </c>
      <c r="BH1" s="201">
        <v>3949</v>
      </c>
      <c r="BI1" s="201">
        <v>3948</v>
      </c>
      <c r="BJ1" s="201">
        <v>3947</v>
      </c>
      <c r="BK1" s="201">
        <v>3946</v>
      </c>
      <c r="BL1" s="201">
        <v>3945</v>
      </c>
      <c r="BM1" s="201">
        <v>3944</v>
      </c>
      <c r="BN1" s="201">
        <v>3943</v>
      </c>
      <c r="BO1" s="201">
        <v>3942</v>
      </c>
      <c r="BP1" s="201">
        <v>3941</v>
      </c>
      <c r="BQ1" s="201">
        <v>3940</v>
      </c>
      <c r="BR1" s="201">
        <v>3939</v>
      </c>
      <c r="BS1" s="201">
        <v>3938</v>
      </c>
      <c r="BT1" s="201">
        <v>3937</v>
      </c>
      <c r="BU1" s="201">
        <v>3936</v>
      </c>
      <c r="BV1" s="201">
        <v>3935</v>
      </c>
      <c r="BW1" s="201">
        <v>3934</v>
      </c>
      <c r="BX1" s="201">
        <v>3933</v>
      </c>
      <c r="BY1" s="201">
        <v>3932</v>
      </c>
      <c r="BZ1" s="201">
        <v>3931</v>
      </c>
      <c r="CA1" s="201">
        <v>3930</v>
      </c>
      <c r="CB1" s="201">
        <v>3929</v>
      </c>
      <c r="CC1" s="201">
        <v>3928</v>
      </c>
      <c r="CD1" s="201">
        <v>3927</v>
      </c>
      <c r="CE1" s="201">
        <v>3926</v>
      </c>
      <c r="CF1" s="201">
        <v>3925</v>
      </c>
      <c r="CG1" s="201">
        <v>3924</v>
      </c>
      <c r="CH1" s="201">
        <v>3923</v>
      </c>
      <c r="CI1" s="201">
        <v>3922</v>
      </c>
      <c r="CJ1" s="201">
        <v>3921</v>
      </c>
      <c r="CK1" s="201">
        <v>3920</v>
      </c>
      <c r="CL1" s="201">
        <v>3919</v>
      </c>
      <c r="CM1" s="201">
        <v>3918</v>
      </c>
      <c r="CN1" s="201">
        <v>3917</v>
      </c>
      <c r="CO1" s="201">
        <v>3916</v>
      </c>
      <c r="CP1" s="201">
        <v>3915</v>
      </c>
      <c r="CQ1" s="201">
        <v>3914</v>
      </c>
      <c r="CR1" s="201">
        <v>3913</v>
      </c>
      <c r="CS1" s="201">
        <v>3912</v>
      </c>
      <c r="CT1" s="201">
        <v>3911</v>
      </c>
      <c r="CU1" s="201">
        <v>3910</v>
      </c>
      <c r="CV1" s="201">
        <v>3909</v>
      </c>
      <c r="CW1" s="201">
        <v>3908</v>
      </c>
      <c r="CX1" s="201">
        <v>3907</v>
      </c>
      <c r="CY1" s="201">
        <v>3906</v>
      </c>
      <c r="CZ1" s="201">
        <v>3905</v>
      </c>
      <c r="DA1" s="201">
        <v>3904</v>
      </c>
      <c r="DB1" s="201">
        <v>3903</v>
      </c>
      <c r="DC1" s="201">
        <v>3902</v>
      </c>
      <c r="DD1" s="201">
        <v>3901</v>
      </c>
      <c r="DE1" s="201">
        <v>3900</v>
      </c>
      <c r="DF1" s="201">
        <v>3899</v>
      </c>
      <c r="DG1" s="201">
        <v>3898</v>
      </c>
      <c r="DH1" s="201">
        <v>3897</v>
      </c>
      <c r="DI1" s="201">
        <v>3896</v>
      </c>
      <c r="DJ1" s="201">
        <v>3895</v>
      </c>
      <c r="DK1" s="201">
        <v>3894</v>
      </c>
      <c r="DL1" s="201">
        <v>3893</v>
      </c>
      <c r="DM1" s="201">
        <v>3892</v>
      </c>
      <c r="DN1" s="201">
        <v>3891</v>
      </c>
      <c r="DO1" s="201">
        <v>3890</v>
      </c>
      <c r="DP1" s="201">
        <v>3889</v>
      </c>
      <c r="DQ1" s="201">
        <v>3888</v>
      </c>
      <c r="DR1" s="201">
        <v>3887</v>
      </c>
      <c r="DS1" s="201">
        <v>3886</v>
      </c>
      <c r="DT1" s="201">
        <v>3885</v>
      </c>
      <c r="DU1" s="201">
        <v>3884</v>
      </c>
      <c r="DV1" s="201">
        <v>3883</v>
      </c>
      <c r="DW1" s="201">
        <v>3882</v>
      </c>
      <c r="DX1" s="201">
        <v>3881</v>
      </c>
      <c r="DY1" s="201">
        <v>3880</v>
      </c>
      <c r="DZ1" s="201">
        <v>3879</v>
      </c>
      <c r="EA1" s="201">
        <v>3878</v>
      </c>
      <c r="EB1" s="201">
        <v>3877</v>
      </c>
      <c r="EC1" s="201">
        <v>3876</v>
      </c>
      <c r="ED1" s="201">
        <v>3875</v>
      </c>
      <c r="EE1" s="201">
        <v>3874</v>
      </c>
      <c r="EF1" s="201">
        <v>3873</v>
      </c>
      <c r="EG1" s="201">
        <v>3872</v>
      </c>
      <c r="EH1" s="201">
        <v>3871</v>
      </c>
      <c r="EI1" s="201">
        <v>3870</v>
      </c>
      <c r="EJ1" s="201">
        <v>3869</v>
      </c>
      <c r="EK1" s="201">
        <v>3868</v>
      </c>
      <c r="EL1" s="201">
        <v>3867</v>
      </c>
      <c r="EM1" s="201">
        <v>3866</v>
      </c>
      <c r="EN1" s="201">
        <v>3865</v>
      </c>
      <c r="EO1" s="201">
        <v>3864</v>
      </c>
      <c r="EP1" s="201">
        <v>3863</v>
      </c>
      <c r="EQ1" s="201">
        <v>3862</v>
      </c>
      <c r="ER1" s="201">
        <v>3861</v>
      </c>
      <c r="ES1" s="201">
        <v>3860</v>
      </c>
      <c r="ET1" s="201">
        <v>3859</v>
      </c>
      <c r="EU1" s="201">
        <v>3858</v>
      </c>
      <c r="EV1" s="201">
        <v>3857</v>
      </c>
      <c r="EW1" s="201">
        <v>3856</v>
      </c>
      <c r="EX1" s="201">
        <v>3855</v>
      </c>
      <c r="EY1" s="201">
        <v>3854</v>
      </c>
      <c r="EZ1" s="201">
        <v>3853</v>
      </c>
      <c r="FA1" s="201">
        <v>3852</v>
      </c>
      <c r="FB1" s="201">
        <v>3851</v>
      </c>
      <c r="FC1" s="201">
        <v>3850</v>
      </c>
      <c r="FD1" s="201">
        <v>3849</v>
      </c>
      <c r="FE1" s="201">
        <v>3848</v>
      </c>
      <c r="FF1" s="201">
        <v>3847</v>
      </c>
      <c r="FG1" s="201">
        <v>3846</v>
      </c>
      <c r="FH1" s="201">
        <v>3845</v>
      </c>
      <c r="FI1" s="201">
        <v>3844</v>
      </c>
      <c r="FJ1" s="201">
        <v>3843</v>
      </c>
      <c r="FK1" s="201">
        <v>3842</v>
      </c>
      <c r="FL1" s="201">
        <v>3841</v>
      </c>
      <c r="FM1" s="201">
        <v>3840</v>
      </c>
      <c r="FN1" s="201">
        <v>3839</v>
      </c>
      <c r="FO1" s="201">
        <v>3838</v>
      </c>
      <c r="FP1" s="201">
        <v>3837</v>
      </c>
      <c r="FQ1" s="201">
        <v>3836</v>
      </c>
      <c r="FR1" s="201">
        <v>3835</v>
      </c>
      <c r="FS1" s="201">
        <v>3834</v>
      </c>
      <c r="FT1" s="201">
        <v>3833</v>
      </c>
      <c r="FU1" s="201">
        <v>3832</v>
      </c>
      <c r="FV1" s="201">
        <v>3831</v>
      </c>
      <c r="FW1" s="201">
        <v>3830</v>
      </c>
      <c r="FX1" s="201">
        <v>3829</v>
      </c>
      <c r="FY1" s="201">
        <v>3828</v>
      </c>
      <c r="FZ1" s="201">
        <v>3827</v>
      </c>
      <c r="GA1" s="201">
        <v>3826</v>
      </c>
      <c r="GB1" s="201">
        <v>3825</v>
      </c>
      <c r="GC1" s="201">
        <v>3824</v>
      </c>
      <c r="GD1" s="201">
        <v>3823</v>
      </c>
      <c r="GE1" s="201">
        <v>3822</v>
      </c>
      <c r="GF1" s="201">
        <v>3821</v>
      </c>
      <c r="GG1" s="201">
        <v>3820</v>
      </c>
      <c r="GH1" s="201">
        <v>3819</v>
      </c>
      <c r="GI1" s="201">
        <v>3818</v>
      </c>
      <c r="GJ1" s="201">
        <v>3817</v>
      </c>
      <c r="GK1" s="201">
        <v>3816</v>
      </c>
      <c r="GL1" s="201">
        <v>3815</v>
      </c>
      <c r="GM1" s="201">
        <v>3814</v>
      </c>
      <c r="GN1" s="201">
        <v>3813</v>
      </c>
      <c r="GO1" s="201">
        <v>3812</v>
      </c>
      <c r="GP1" s="201">
        <v>3811</v>
      </c>
      <c r="GQ1" s="201">
        <v>3810</v>
      </c>
      <c r="GR1" s="201">
        <v>3809</v>
      </c>
      <c r="GS1" s="201">
        <v>3808</v>
      </c>
      <c r="GT1" s="201">
        <v>3807</v>
      </c>
      <c r="GU1" s="201">
        <v>3806</v>
      </c>
      <c r="GV1" s="201">
        <v>3805</v>
      </c>
      <c r="GW1" s="201">
        <v>3804</v>
      </c>
      <c r="GX1" s="201">
        <v>3803</v>
      </c>
      <c r="GY1" s="201">
        <v>3802</v>
      </c>
      <c r="GZ1" s="201">
        <v>3801</v>
      </c>
      <c r="HA1" s="201">
        <v>3800</v>
      </c>
      <c r="HB1" s="201">
        <v>3799</v>
      </c>
      <c r="HC1" s="201">
        <v>3798</v>
      </c>
      <c r="HD1" s="201">
        <v>3797</v>
      </c>
      <c r="HE1" s="201">
        <v>3796</v>
      </c>
      <c r="HF1" s="201">
        <v>3795</v>
      </c>
      <c r="HG1" s="201">
        <v>3794</v>
      </c>
      <c r="HH1" s="201">
        <v>3793</v>
      </c>
      <c r="HI1" s="201">
        <v>3792</v>
      </c>
      <c r="HJ1" s="201">
        <v>3791</v>
      </c>
      <c r="HK1" s="201">
        <v>3790</v>
      </c>
      <c r="HL1" s="201">
        <v>3789</v>
      </c>
      <c r="HM1" s="201">
        <v>3788</v>
      </c>
      <c r="HN1" s="201">
        <v>3787</v>
      </c>
      <c r="HO1" s="201">
        <v>3786</v>
      </c>
      <c r="HP1" s="201">
        <v>3785</v>
      </c>
      <c r="HQ1" s="201">
        <v>3784</v>
      </c>
      <c r="HR1" s="201">
        <v>3783</v>
      </c>
      <c r="HS1" s="201">
        <v>3782</v>
      </c>
      <c r="HT1" s="201">
        <v>3781</v>
      </c>
      <c r="HU1" s="201">
        <v>3780</v>
      </c>
      <c r="HV1" s="201">
        <v>3779</v>
      </c>
      <c r="HW1" s="201">
        <v>3778</v>
      </c>
      <c r="HX1" s="201">
        <v>3777</v>
      </c>
      <c r="HY1" s="201">
        <v>3776</v>
      </c>
      <c r="HZ1" s="201">
        <v>3775</v>
      </c>
      <c r="IA1" s="201">
        <v>3774</v>
      </c>
      <c r="IB1" s="201">
        <v>3773</v>
      </c>
      <c r="IC1" s="201">
        <v>3772</v>
      </c>
      <c r="ID1" s="201">
        <v>3771</v>
      </c>
      <c r="IE1" s="201">
        <v>3770</v>
      </c>
      <c r="IF1" s="201">
        <v>3769</v>
      </c>
      <c r="IG1" s="201">
        <v>3768</v>
      </c>
      <c r="IH1" s="201">
        <v>3767</v>
      </c>
      <c r="II1" s="201">
        <v>3766</v>
      </c>
      <c r="IJ1" s="201">
        <v>3765</v>
      </c>
      <c r="IK1" s="201">
        <v>3764</v>
      </c>
      <c r="IL1" s="201">
        <v>3763</v>
      </c>
      <c r="IM1" s="201">
        <v>3762</v>
      </c>
      <c r="IN1" s="201">
        <v>3761</v>
      </c>
      <c r="IO1" s="201">
        <v>3760</v>
      </c>
      <c r="IP1" s="201">
        <v>3759</v>
      </c>
      <c r="IQ1" s="201">
        <v>3758</v>
      </c>
      <c r="IR1" s="201">
        <v>3757</v>
      </c>
      <c r="IS1" s="201">
        <v>3756</v>
      </c>
      <c r="IT1" s="201">
        <v>3755</v>
      </c>
      <c r="IU1" s="201">
        <v>3754</v>
      </c>
      <c r="IV1" s="201">
        <v>3753</v>
      </c>
      <c r="IW1" s="201">
        <v>3752</v>
      </c>
      <c r="IX1" s="201">
        <v>3751</v>
      </c>
      <c r="IY1" s="201">
        <v>3750</v>
      </c>
      <c r="IZ1" s="201">
        <v>3749</v>
      </c>
      <c r="JA1" s="201">
        <v>3748</v>
      </c>
      <c r="JB1" s="201">
        <v>3747</v>
      </c>
      <c r="JC1" s="201">
        <v>3746</v>
      </c>
      <c r="JD1" s="201">
        <v>3745</v>
      </c>
      <c r="JE1" s="201">
        <v>3744</v>
      </c>
      <c r="JF1" s="201">
        <v>3743</v>
      </c>
      <c r="JG1" s="201">
        <v>3742</v>
      </c>
      <c r="JH1" s="201">
        <v>3741</v>
      </c>
      <c r="JI1" s="201">
        <v>3740</v>
      </c>
      <c r="JJ1" s="201">
        <v>3739</v>
      </c>
      <c r="JK1" s="201">
        <v>3738</v>
      </c>
      <c r="JL1" s="201">
        <v>3737</v>
      </c>
      <c r="JM1" s="201">
        <v>3736</v>
      </c>
      <c r="JN1" s="201">
        <v>3735</v>
      </c>
      <c r="JO1" s="201">
        <v>3734</v>
      </c>
      <c r="JP1" s="201">
        <v>3733</v>
      </c>
      <c r="JQ1" s="201">
        <v>3732</v>
      </c>
      <c r="JR1" s="201">
        <v>3731</v>
      </c>
      <c r="JS1" s="201">
        <v>3730</v>
      </c>
      <c r="JT1" s="201">
        <v>3729</v>
      </c>
      <c r="JU1" s="201">
        <v>3728</v>
      </c>
      <c r="JV1" s="201">
        <v>3727</v>
      </c>
      <c r="JW1" s="201">
        <v>3726</v>
      </c>
      <c r="JX1" s="201">
        <v>3725</v>
      </c>
      <c r="JY1" s="201">
        <v>3724</v>
      </c>
      <c r="JZ1" s="201">
        <v>3723</v>
      </c>
      <c r="KA1" s="201">
        <v>3722</v>
      </c>
      <c r="KB1" s="201">
        <v>3721</v>
      </c>
      <c r="KC1" s="201">
        <v>3720</v>
      </c>
      <c r="KD1" s="201">
        <v>3719</v>
      </c>
      <c r="KE1" s="201">
        <v>3718</v>
      </c>
      <c r="KF1" s="201">
        <v>3717</v>
      </c>
      <c r="KG1" s="201">
        <v>3716</v>
      </c>
      <c r="KH1" s="201">
        <v>3715</v>
      </c>
      <c r="KI1" s="201">
        <v>3714</v>
      </c>
      <c r="KJ1" s="201">
        <v>3713</v>
      </c>
      <c r="KK1" s="201">
        <v>3712</v>
      </c>
      <c r="KL1" s="201">
        <v>3711</v>
      </c>
      <c r="KM1" s="201">
        <v>3710</v>
      </c>
      <c r="KN1" s="201">
        <v>3709</v>
      </c>
      <c r="KO1" s="201">
        <v>3708</v>
      </c>
      <c r="KP1" s="201">
        <v>3707</v>
      </c>
      <c r="KQ1" s="201">
        <v>3706</v>
      </c>
      <c r="KR1" s="201">
        <v>3705</v>
      </c>
      <c r="KS1" s="201">
        <v>3704</v>
      </c>
      <c r="KT1" s="201">
        <v>3703</v>
      </c>
      <c r="KU1" s="201">
        <v>3702</v>
      </c>
      <c r="KV1" s="201">
        <v>3701</v>
      </c>
      <c r="KW1" s="201">
        <v>3700</v>
      </c>
      <c r="KX1" s="201">
        <v>3699</v>
      </c>
      <c r="KY1" s="201">
        <v>3698</v>
      </c>
      <c r="KZ1" s="201">
        <v>3697</v>
      </c>
      <c r="LA1" s="201">
        <v>3696</v>
      </c>
      <c r="LB1" s="201">
        <v>3695</v>
      </c>
      <c r="LC1" s="201">
        <v>3694</v>
      </c>
      <c r="LD1" s="201">
        <v>3693</v>
      </c>
      <c r="LE1" s="201">
        <v>3692</v>
      </c>
      <c r="LF1" s="201">
        <v>3691</v>
      </c>
      <c r="LG1" s="201">
        <v>3690</v>
      </c>
      <c r="LH1" s="201">
        <v>3689</v>
      </c>
      <c r="LI1" s="201">
        <v>3688</v>
      </c>
      <c r="LJ1" s="201">
        <v>3687</v>
      </c>
      <c r="LK1" s="201">
        <v>3686</v>
      </c>
      <c r="LL1" s="201">
        <v>3685</v>
      </c>
      <c r="LM1" s="201">
        <v>3684</v>
      </c>
      <c r="LN1" s="201">
        <v>3683</v>
      </c>
      <c r="LO1" s="201">
        <v>3682</v>
      </c>
      <c r="LP1" s="201">
        <v>3681</v>
      </c>
      <c r="LQ1" s="201">
        <v>3680</v>
      </c>
      <c r="LR1" s="201">
        <v>3679</v>
      </c>
      <c r="LS1" s="201">
        <v>3678</v>
      </c>
      <c r="LT1" s="201">
        <v>3677</v>
      </c>
      <c r="LU1" s="201">
        <v>3676</v>
      </c>
      <c r="LV1" s="201">
        <v>3675</v>
      </c>
      <c r="LW1" s="201">
        <v>3674</v>
      </c>
      <c r="LX1" s="201">
        <v>3673</v>
      </c>
      <c r="LY1" s="201">
        <v>3672</v>
      </c>
      <c r="LZ1" s="201">
        <v>3671</v>
      </c>
      <c r="MA1" s="201">
        <v>3670</v>
      </c>
      <c r="MB1" s="201">
        <v>3669</v>
      </c>
      <c r="MC1" s="201">
        <v>3668</v>
      </c>
      <c r="MD1" s="201">
        <v>3667</v>
      </c>
      <c r="ME1" s="201">
        <v>3666</v>
      </c>
      <c r="MF1" s="201">
        <v>3665</v>
      </c>
      <c r="MG1" s="201">
        <v>3664</v>
      </c>
      <c r="MH1" s="201">
        <v>3663</v>
      </c>
      <c r="MI1" s="201">
        <v>3662</v>
      </c>
      <c r="MJ1" s="201">
        <v>3661</v>
      </c>
      <c r="MK1" s="201">
        <v>3660</v>
      </c>
      <c r="ML1" s="201">
        <v>3659</v>
      </c>
      <c r="MM1" s="201">
        <v>3658</v>
      </c>
      <c r="MN1" s="201">
        <v>3657</v>
      </c>
      <c r="MO1" s="201">
        <v>3656</v>
      </c>
      <c r="MP1" s="201">
        <v>3655</v>
      </c>
      <c r="MQ1" s="201">
        <v>3654</v>
      </c>
      <c r="MR1" s="201">
        <v>3653</v>
      </c>
      <c r="MS1" s="201">
        <v>3652</v>
      </c>
      <c r="MT1" s="201">
        <v>3651</v>
      </c>
      <c r="MU1" s="201">
        <v>3650</v>
      </c>
      <c r="MV1" s="201">
        <v>3649</v>
      </c>
      <c r="MW1" s="201">
        <v>3648</v>
      </c>
      <c r="MX1" s="201">
        <v>3647</v>
      </c>
      <c r="MY1" s="201">
        <v>3646</v>
      </c>
      <c r="MZ1" s="201">
        <v>3645</v>
      </c>
      <c r="NA1" s="201">
        <v>3644</v>
      </c>
      <c r="NB1" s="201">
        <v>3643</v>
      </c>
      <c r="NC1" s="201">
        <v>3642</v>
      </c>
      <c r="ND1" s="201">
        <v>3641</v>
      </c>
      <c r="NE1" s="201">
        <v>3640</v>
      </c>
      <c r="NF1" s="201">
        <v>3639</v>
      </c>
      <c r="NG1" s="201">
        <v>3638</v>
      </c>
      <c r="NH1" s="201">
        <v>3637</v>
      </c>
      <c r="NI1" s="201">
        <v>3636</v>
      </c>
      <c r="NJ1" s="201">
        <v>3635</v>
      </c>
      <c r="NK1" s="201">
        <v>3634</v>
      </c>
      <c r="NL1" s="201">
        <v>3633</v>
      </c>
      <c r="NM1" s="201">
        <v>3632</v>
      </c>
      <c r="NN1" s="201">
        <v>3631</v>
      </c>
      <c r="NO1" s="201">
        <v>3630</v>
      </c>
      <c r="NP1" s="201">
        <v>3629</v>
      </c>
      <c r="NQ1" s="201">
        <v>3628</v>
      </c>
      <c r="NR1" s="201">
        <v>3627</v>
      </c>
      <c r="NS1" s="201">
        <v>3626</v>
      </c>
      <c r="NT1" s="201">
        <v>3625</v>
      </c>
      <c r="NU1" s="201">
        <v>3624</v>
      </c>
      <c r="NV1" s="201">
        <v>3623</v>
      </c>
      <c r="NW1" s="201">
        <v>3622</v>
      </c>
      <c r="NX1" s="201">
        <v>3621</v>
      </c>
      <c r="NY1" s="201">
        <v>3620</v>
      </c>
      <c r="NZ1" s="201">
        <v>3619</v>
      </c>
      <c r="OA1" s="201">
        <v>3618</v>
      </c>
      <c r="OB1" s="201">
        <v>3617</v>
      </c>
      <c r="OC1" s="201">
        <v>3616</v>
      </c>
      <c r="OD1" s="201">
        <v>3615</v>
      </c>
      <c r="OE1" s="201">
        <v>3614</v>
      </c>
      <c r="OF1" s="201">
        <v>3613</v>
      </c>
      <c r="OG1" s="201">
        <v>3612</v>
      </c>
      <c r="OH1" s="201">
        <v>3611</v>
      </c>
      <c r="OI1" s="201">
        <v>3610</v>
      </c>
      <c r="OJ1" s="201">
        <v>3609</v>
      </c>
      <c r="OK1" s="201">
        <v>3608</v>
      </c>
      <c r="OL1" s="201">
        <v>3607</v>
      </c>
      <c r="OM1" s="201">
        <v>3606</v>
      </c>
      <c r="ON1" s="201">
        <v>3605</v>
      </c>
      <c r="OO1" s="201">
        <v>3604</v>
      </c>
      <c r="OP1" s="201">
        <v>3603</v>
      </c>
      <c r="OQ1" s="201">
        <v>3602</v>
      </c>
      <c r="OR1" s="201">
        <v>3601</v>
      </c>
      <c r="OS1" s="201">
        <v>3600</v>
      </c>
      <c r="OT1" s="201">
        <v>3599</v>
      </c>
      <c r="OU1" s="201">
        <v>3598</v>
      </c>
      <c r="OV1" s="201">
        <v>3597</v>
      </c>
      <c r="OW1" s="201">
        <v>3596</v>
      </c>
      <c r="OX1" s="201">
        <v>3595</v>
      </c>
      <c r="OY1" s="201">
        <v>3594</v>
      </c>
      <c r="OZ1" s="201">
        <v>3593</v>
      </c>
      <c r="PA1" s="201">
        <v>3592</v>
      </c>
      <c r="PB1" s="201">
        <v>3591</v>
      </c>
      <c r="PC1" s="201">
        <v>3590</v>
      </c>
      <c r="PD1" s="201">
        <v>3589</v>
      </c>
      <c r="PE1" s="201">
        <v>3588</v>
      </c>
      <c r="PF1" s="201">
        <v>3587</v>
      </c>
      <c r="PG1" s="201">
        <v>3586</v>
      </c>
      <c r="PH1" s="201">
        <v>3585</v>
      </c>
      <c r="PI1" s="201">
        <v>3584</v>
      </c>
      <c r="PJ1" s="201">
        <v>3583</v>
      </c>
      <c r="PK1" s="201">
        <v>3582</v>
      </c>
      <c r="PL1" s="201">
        <v>3581</v>
      </c>
      <c r="PM1" s="201">
        <v>3580</v>
      </c>
      <c r="PN1" s="201">
        <v>3579</v>
      </c>
      <c r="PO1" s="201">
        <v>3578</v>
      </c>
      <c r="PP1" s="201">
        <v>3577</v>
      </c>
      <c r="PQ1" s="201">
        <v>3576</v>
      </c>
      <c r="PR1" s="201">
        <v>3575</v>
      </c>
      <c r="PS1" s="201">
        <v>3574</v>
      </c>
      <c r="PT1" s="201">
        <v>3573</v>
      </c>
      <c r="PU1" s="201">
        <v>3572</v>
      </c>
      <c r="PV1" s="201">
        <v>3571</v>
      </c>
      <c r="PW1" s="201">
        <v>3570</v>
      </c>
      <c r="PX1" s="201">
        <v>3569</v>
      </c>
      <c r="PY1" s="201">
        <v>3568</v>
      </c>
      <c r="PZ1" s="201">
        <v>3567</v>
      </c>
      <c r="QA1" s="201">
        <v>3566</v>
      </c>
      <c r="QB1" s="201">
        <v>3565</v>
      </c>
      <c r="QC1" s="201">
        <v>3564</v>
      </c>
      <c r="QD1" s="201">
        <v>3563</v>
      </c>
      <c r="QE1" s="201">
        <v>3562</v>
      </c>
      <c r="QF1" s="201">
        <v>3561</v>
      </c>
      <c r="QG1" s="201">
        <v>3560</v>
      </c>
      <c r="QH1" s="201">
        <v>3559</v>
      </c>
      <c r="QI1" s="201">
        <v>3558</v>
      </c>
      <c r="QJ1" s="201">
        <v>3557</v>
      </c>
      <c r="QK1" s="201">
        <v>3556</v>
      </c>
      <c r="QL1" s="201">
        <v>3555</v>
      </c>
      <c r="QM1" s="201">
        <v>3554</v>
      </c>
      <c r="QN1" s="201">
        <v>3553</v>
      </c>
      <c r="QO1" s="201">
        <v>3552</v>
      </c>
      <c r="QP1" s="201">
        <v>3551</v>
      </c>
      <c r="QQ1" s="201">
        <v>3550</v>
      </c>
      <c r="QR1" s="201">
        <v>3549</v>
      </c>
      <c r="QS1" s="201">
        <v>3548</v>
      </c>
      <c r="QT1" s="201">
        <v>3547</v>
      </c>
      <c r="QU1" s="201">
        <v>3546</v>
      </c>
      <c r="QV1" s="201">
        <v>3545</v>
      </c>
      <c r="QW1" s="201">
        <v>3544</v>
      </c>
      <c r="QX1" s="201">
        <v>3543</v>
      </c>
      <c r="QY1" s="201">
        <v>3542</v>
      </c>
      <c r="QZ1" s="201">
        <v>3541</v>
      </c>
      <c r="RA1" s="201">
        <v>3540</v>
      </c>
      <c r="RB1" s="201">
        <v>3539</v>
      </c>
      <c r="RC1" s="201">
        <v>3538</v>
      </c>
      <c r="RD1" s="201">
        <v>3537</v>
      </c>
      <c r="RE1" s="201">
        <v>3536</v>
      </c>
      <c r="RF1" s="201">
        <v>3535</v>
      </c>
      <c r="RG1" s="201">
        <v>3534</v>
      </c>
      <c r="RH1" s="201">
        <v>3533</v>
      </c>
      <c r="RI1" s="201">
        <v>3532</v>
      </c>
      <c r="RJ1" s="201">
        <v>3531</v>
      </c>
      <c r="RK1" s="201">
        <v>3530</v>
      </c>
      <c r="RL1" s="201">
        <v>3529</v>
      </c>
      <c r="RM1" s="201">
        <v>3528</v>
      </c>
      <c r="RN1" s="201">
        <v>3527</v>
      </c>
      <c r="RO1" s="201">
        <v>3526</v>
      </c>
      <c r="RP1" s="201">
        <v>3525</v>
      </c>
      <c r="RQ1" s="201">
        <v>3524</v>
      </c>
      <c r="RR1" s="201">
        <v>3523</v>
      </c>
      <c r="RS1" s="201">
        <v>3522</v>
      </c>
      <c r="RT1" s="201">
        <v>3521</v>
      </c>
      <c r="RU1" s="201">
        <v>3520</v>
      </c>
      <c r="RV1" s="201">
        <v>3519</v>
      </c>
      <c r="RW1" s="201">
        <v>3518</v>
      </c>
      <c r="RX1" s="201">
        <v>3517</v>
      </c>
      <c r="RY1" s="201">
        <v>3516</v>
      </c>
      <c r="RZ1" s="201">
        <v>3515</v>
      </c>
      <c r="SA1" s="201">
        <v>3514</v>
      </c>
      <c r="SB1" s="201">
        <v>3513</v>
      </c>
      <c r="SC1" s="201">
        <v>3512</v>
      </c>
      <c r="SD1" s="201">
        <v>3511</v>
      </c>
      <c r="SE1" s="201">
        <v>3510</v>
      </c>
      <c r="SF1" s="201">
        <v>3509</v>
      </c>
      <c r="SG1" s="201">
        <v>3508</v>
      </c>
      <c r="SH1" s="201">
        <v>3507</v>
      </c>
      <c r="SI1" s="201">
        <v>3506</v>
      </c>
      <c r="SJ1" s="201">
        <v>3505</v>
      </c>
      <c r="SK1" s="201">
        <v>3504</v>
      </c>
      <c r="SL1" s="201">
        <v>3503</v>
      </c>
      <c r="SM1" s="201">
        <v>3502</v>
      </c>
      <c r="SN1" s="201">
        <v>3501</v>
      </c>
      <c r="SO1" s="201">
        <v>3500</v>
      </c>
      <c r="SP1" s="201">
        <v>3499</v>
      </c>
      <c r="SQ1" s="201">
        <v>3498</v>
      </c>
      <c r="SR1" s="201">
        <v>3497</v>
      </c>
      <c r="SS1" s="201">
        <v>3496</v>
      </c>
      <c r="ST1" s="201">
        <v>3495</v>
      </c>
      <c r="SU1" s="201">
        <v>3494</v>
      </c>
      <c r="SV1" s="201">
        <v>3493</v>
      </c>
      <c r="SW1" s="201">
        <v>3492</v>
      </c>
      <c r="SX1" s="201">
        <v>3491</v>
      </c>
      <c r="SY1" s="201">
        <v>3490</v>
      </c>
      <c r="SZ1" s="201">
        <v>3489</v>
      </c>
      <c r="TA1" s="201">
        <v>3488</v>
      </c>
      <c r="TB1" s="201">
        <v>3487</v>
      </c>
      <c r="TC1" s="201">
        <v>3486</v>
      </c>
      <c r="TD1" s="201">
        <v>3485</v>
      </c>
      <c r="TE1" s="201">
        <v>3484</v>
      </c>
      <c r="TF1" s="201">
        <v>3483</v>
      </c>
      <c r="TG1" s="201">
        <v>3482</v>
      </c>
      <c r="TH1" s="201">
        <v>3481</v>
      </c>
      <c r="TI1" s="201">
        <v>3480</v>
      </c>
      <c r="TJ1" s="201">
        <v>3479</v>
      </c>
      <c r="TK1" s="201">
        <v>3478</v>
      </c>
      <c r="TL1" s="201">
        <v>3477</v>
      </c>
      <c r="TM1" s="201">
        <v>3476</v>
      </c>
      <c r="TN1" s="201">
        <v>3475</v>
      </c>
      <c r="TO1" s="201">
        <v>3474</v>
      </c>
      <c r="TP1" s="201">
        <v>3473</v>
      </c>
      <c r="TQ1" s="201">
        <v>3472</v>
      </c>
      <c r="TR1" s="201">
        <v>3471</v>
      </c>
      <c r="TS1" s="201">
        <v>3470</v>
      </c>
      <c r="TT1" s="201">
        <v>3469</v>
      </c>
      <c r="TU1" s="201">
        <v>3468</v>
      </c>
      <c r="TV1" s="201">
        <v>3467</v>
      </c>
      <c r="TW1" s="201">
        <v>3466</v>
      </c>
      <c r="TX1" s="201">
        <v>3465</v>
      </c>
      <c r="TY1" s="201">
        <v>3464</v>
      </c>
      <c r="TZ1" s="201">
        <v>3463</v>
      </c>
      <c r="UA1" s="201">
        <v>3462</v>
      </c>
      <c r="UB1" s="201">
        <v>3461</v>
      </c>
      <c r="UC1" s="201">
        <v>3460</v>
      </c>
      <c r="UD1" s="201">
        <v>3459</v>
      </c>
      <c r="UE1" s="201">
        <v>3458</v>
      </c>
      <c r="UF1" s="201">
        <v>3457</v>
      </c>
      <c r="UG1" s="201">
        <v>3456</v>
      </c>
      <c r="UH1" s="201">
        <v>3455</v>
      </c>
      <c r="UI1" s="201">
        <v>3454</v>
      </c>
      <c r="UJ1" s="201">
        <v>3453</v>
      </c>
      <c r="UK1" s="201">
        <v>3452</v>
      </c>
      <c r="UL1" s="201">
        <v>3451</v>
      </c>
      <c r="UM1" s="201">
        <v>3450</v>
      </c>
      <c r="UN1" s="201">
        <v>3449</v>
      </c>
      <c r="UO1" s="201">
        <v>3448</v>
      </c>
      <c r="UP1" s="201">
        <v>3447</v>
      </c>
      <c r="UQ1" s="201">
        <v>3446</v>
      </c>
      <c r="UR1" s="201">
        <v>3445</v>
      </c>
      <c r="US1" s="201">
        <v>3444</v>
      </c>
      <c r="UT1" s="201">
        <v>3443</v>
      </c>
      <c r="UU1" s="201">
        <v>3442</v>
      </c>
      <c r="UV1" s="201">
        <v>3441</v>
      </c>
      <c r="UW1" s="201">
        <v>3440</v>
      </c>
      <c r="UX1" s="201">
        <v>3439</v>
      </c>
      <c r="UY1" s="201">
        <v>3438</v>
      </c>
      <c r="UZ1" s="201">
        <v>3437</v>
      </c>
      <c r="VA1" s="201">
        <v>3436</v>
      </c>
      <c r="VB1" s="201">
        <v>3435</v>
      </c>
      <c r="VC1" s="201">
        <v>3434</v>
      </c>
      <c r="VD1" s="201">
        <v>3433</v>
      </c>
      <c r="VE1" s="201">
        <v>3432</v>
      </c>
      <c r="VF1" s="201">
        <v>3431</v>
      </c>
      <c r="VG1" s="201">
        <v>3430</v>
      </c>
      <c r="VH1" s="201">
        <v>3429</v>
      </c>
      <c r="VI1" s="201">
        <v>3428</v>
      </c>
      <c r="VJ1" s="201">
        <v>3427</v>
      </c>
      <c r="VK1" s="201">
        <v>3426</v>
      </c>
      <c r="VL1" s="201">
        <v>3425</v>
      </c>
      <c r="VM1" s="201">
        <v>3424</v>
      </c>
      <c r="VN1" s="201">
        <v>3423</v>
      </c>
      <c r="VO1" s="201">
        <v>3422</v>
      </c>
      <c r="VP1" s="201">
        <v>3421</v>
      </c>
      <c r="VQ1" s="201">
        <v>3420</v>
      </c>
      <c r="VR1" s="201">
        <v>3419</v>
      </c>
      <c r="VS1" s="201">
        <v>3418</v>
      </c>
      <c r="VT1" s="201">
        <v>3417</v>
      </c>
      <c r="VU1" s="201">
        <v>3416</v>
      </c>
      <c r="VV1" s="201">
        <v>3415</v>
      </c>
      <c r="VW1" s="201">
        <v>3414</v>
      </c>
      <c r="VX1" s="201">
        <v>3413</v>
      </c>
      <c r="VY1" s="201">
        <v>3412</v>
      </c>
      <c r="VZ1" s="201">
        <v>3411</v>
      </c>
      <c r="WA1" s="201">
        <v>3410</v>
      </c>
      <c r="WB1" s="201">
        <v>3409</v>
      </c>
      <c r="WC1" s="201">
        <v>3408</v>
      </c>
      <c r="WD1" s="201">
        <v>3407</v>
      </c>
      <c r="WE1" s="201">
        <v>3406</v>
      </c>
      <c r="WF1" s="201">
        <v>3405</v>
      </c>
      <c r="WG1" s="201">
        <v>3404</v>
      </c>
      <c r="WH1" s="201">
        <v>3403</v>
      </c>
      <c r="WI1" s="201">
        <v>3402</v>
      </c>
      <c r="WJ1" s="201">
        <v>3401</v>
      </c>
      <c r="WK1" s="201">
        <v>3400</v>
      </c>
      <c r="WL1" s="201">
        <v>3399</v>
      </c>
      <c r="WM1" s="201">
        <v>3398</v>
      </c>
      <c r="WN1" s="201">
        <v>3397</v>
      </c>
      <c r="WO1" s="201">
        <v>3396</v>
      </c>
      <c r="WP1" s="201">
        <v>3395</v>
      </c>
      <c r="WQ1" s="201">
        <v>3394</v>
      </c>
      <c r="WR1" s="201">
        <v>3393</v>
      </c>
      <c r="WS1" s="201">
        <v>3392</v>
      </c>
      <c r="WT1" s="201">
        <v>3391</v>
      </c>
      <c r="WU1" s="201">
        <v>3390</v>
      </c>
      <c r="WV1" s="201">
        <v>3389</v>
      </c>
      <c r="WW1" s="201">
        <v>3388</v>
      </c>
      <c r="WX1" s="201">
        <v>3387</v>
      </c>
      <c r="WY1" s="201">
        <v>3386</v>
      </c>
      <c r="WZ1" s="201">
        <v>3385</v>
      </c>
      <c r="XA1" s="201">
        <v>3384</v>
      </c>
      <c r="XB1" s="201">
        <v>3383</v>
      </c>
      <c r="XC1" s="201">
        <v>3382</v>
      </c>
      <c r="XD1" s="201">
        <v>3381</v>
      </c>
      <c r="XE1" s="201">
        <v>3380</v>
      </c>
      <c r="XF1" s="201">
        <v>3379</v>
      </c>
      <c r="XG1" s="201">
        <v>3378</v>
      </c>
      <c r="XH1" s="201">
        <v>3377</v>
      </c>
      <c r="XI1" s="201">
        <v>3376</v>
      </c>
      <c r="XJ1" s="201">
        <v>3375</v>
      </c>
      <c r="XK1" s="201">
        <v>3374</v>
      </c>
      <c r="XL1" s="201">
        <v>3373</v>
      </c>
      <c r="XM1" s="201">
        <v>3372</v>
      </c>
      <c r="XN1" s="201">
        <v>3371</v>
      </c>
      <c r="XO1" s="201">
        <v>3370</v>
      </c>
      <c r="XP1" s="201">
        <v>3369</v>
      </c>
      <c r="XQ1" s="201">
        <v>3368</v>
      </c>
      <c r="XR1" s="201">
        <v>3367</v>
      </c>
      <c r="XS1" s="201">
        <v>3366</v>
      </c>
      <c r="XT1" s="201">
        <v>3365</v>
      </c>
      <c r="XU1" s="201">
        <v>3364</v>
      </c>
      <c r="XV1" s="201">
        <v>3363</v>
      </c>
      <c r="XW1" s="201">
        <v>3362</v>
      </c>
      <c r="XX1" s="201">
        <v>3361</v>
      </c>
      <c r="XY1" s="201">
        <v>3360</v>
      </c>
      <c r="XZ1" s="201">
        <v>3359</v>
      </c>
      <c r="YA1" s="201">
        <v>3358</v>
      </c>
      <c r="YB1" s="201">
        <v>3357</v>
      </c>
      <c r="YC1" s="201">
        <v>3356</v>
      </c>
      <c r="YD1" s="201">
        <v>3355</v>
      </c>
      <c r="YE1" s="201">
        <v>3354</v>
      </c>
      <c r="YF1" s="201">
        <v>3353</v>
      </c>
      <c r="YG1" s="201">
        <v>3352</v>
      </c>
      <c r="YH1" s="201">
        <v>3351</v>
      </c>
      <c r="YI1" s="201">
        <v>3350</v>
      </c>
      <c r="YJ1" s="201">
        <v>3349</v>
      </c>
      <c r="YK1" s="201">
        <v>3348</v>
      </c>
      <c r="YL1" s="201">
        <v>3347</v>
      </c>
      <c r="YM1" s="201">
        <v>3346</v>
      </c>
      <c r="YN1" s="201">
        <v>3345</v>
      </c>
      <c r="YO1" s="201">
        <v>3344</v>
      </c>
      <c r="YP1" s="201">
        <v>3343</v>
      </c>
      <c r="YQ1" s="201">
        <v>3342</v>
      </c>
      <c r="YR1" s="201">
        <v>3341</v>
      </c>
      <c r="YS1" s="201">
        <v>3340</v>
      </c>
      <c r="YT1" s="201">
        <v>3339</v>
      </c>
      <c r="YU1" s="201">
        <v>3338</v>
      </c>
      <c r="YV1" s="201">
        <v>3337</v>
      </c>
      <c r="YW1" s="201">
        <v>3336</v>
      </c>
      <c r="YX1" s="201">
        <v>3335</v>
      </c>
      <c r="YY1" s="201">
        <v>3334</v>
      </c>
      <c r="YZ1" s="201">
        <v>3333</v>
      </c>
      <c r="ZA1" s="201">
        <v>3332</v>
      </c>
      <c r="ZB1" s="201">
        <v>3331</v>
      </c>
      <c r="ZC1" s="201">
        <v>3330</v>
      </c>
      <c r="ZD1" s="201">
        <v>3329</v>
      </c>
      <c r="ZE1" s="201">
        <v>3328</v>
      </c>
      <c r="ZF1" s="201">
        <v>3327</v>
      </c>
      <c r="ZG1" s="201">
        <v>3326</v>
      </c>
      <c r="ZH1" s="201">
        <v>3325</v>
      </c>
      <c r="ZI1" s="201">
        <v>3324</v>
      </c>
      <c r="ZJ1" s="201">
        <v>3323</v>
      </c>
      <c r="ZK1" s="201">
        <v>3322</v>
      </c>
      <c r="ZL1" s="201">
        <v>3321</v>
      </c>
      <c r="ZM1" s="201">
        <v>3320</v>
      </c>
      <c r="ZN1" s="201">
        <v>3319</v>
      </c>
      <c r="ZO1" s="201">
        <v>3318</v>
      </c>
      <c r="ZP1" s="201">
        <v>3317</v>
      </c>
      <c r="ZQ1" s="201">
        <v>3316</v>
      </c>
      <c r="ZR1" s="201">
        <v>3315</v>
      </c>
      <c r="ZS1" s="201">
        <v>3314</v>
      </c>
      <c r="ZT1" s="201">
        <v>3313</v>
      </c>
      <c r="ZU1" s="201">
        <v>3312</v>
      </c>
      <c r="ZV1" s="201">
        <v>3311</v>
      </c>
      <c r="ZW1" s="201">
        <v>3310</v>
      </c>
      <c r="ZX1" s="201">
        <v>3309</v>
      </c>
      <c r="ZY1" s="201">
        <v>3308</v>
      </c>
      <c r="ZZ1" s="201">
        <v>3307</v>
      </c>
      <c r="AAA1" s="201">
        <v>3306</v>
      </c>
      <c r="AAB1" s="201">
        <v>3305</v>
      </c>
      <c r="AAC1" s="201">
        <v>3304</v>
      </c>
      <c r="AAD1" s="201">
        <v>3303</v>
      </c>
      <c r="AAE1" s="201">
        <v>3302</v>
      </c>
      <c r="AAF1" s="201">
        <v>3301</v>
      </c>
      <c r="AAG1" s="201">
        <v>3300</v>
      </c>
      <c r="AAH1" s="201">
        <v>3299</v>
      </c>
      <c r="AAI1" s="201">
        <v>3298</v>
      </c>
      <c r="AAJ1" s="201">
        <v>3297</v>
      </c>
      <c r="AAK1" s="201">
        <v>3296</v>
      </c>
      <c r="AAL1" s="201">
        <v>3295</v>
      </c>
      <c r="AAM1" s="201">
        <v>3294</v>
      </c>
      <c r="AAN1" s="201">
        <v>3293</v>
      </c>
      <c r="AAO1" s="201">
        <v>3292</v>
      </c>
      <c r="AAP1" s="201">
        <v>3291</v>
      </c>
      <c r="AAQ1" s="201">
        <v>3290</v>
      </c>
      <c r="AAR1" s="201">
        <v>3289</v>
      </c>
      <c r="AAS1" s="201">
        <v>3288</v>
      </c>
      <c r="AAT1" s="201">
        <v>3287</v>
      </c>
      <c r="AAU1" s="201">
        <v>3286</v>
      </c>
      <c r="AAV1" s="201">
        <v>3285</v>
      </c>
      <c r="AAW1" s="201">
        <v>3284</v>
      </c>
      <c r="AAX1" s="201">
        <v>3283</v>
      </c>
      <c r="AAY1" s="201">
        <v>3282</v>
      </c>
      <c r="AAZ1" s="201">
        <v>3281</v>
      </c>
      <c r="ABA1" s="201">
        <v>3280</v>
      </c>
      <c r="ABB1" s="201">
        <v>3279</v>
      </c>
      <c r="ABC1" s="201">
        <v>3278</v>
      </c>
      <c r="ABD1" s="201">
        <v>3277</v>
      </c>
      <c r="ABE1" s="201">
        <v>3276</v>
      </c>
      <c r="ABF1" s="201">
        <v>3275</v>
      </c>
      <c r="ABG1" s="201">
        <v>3274</v>
      </c>
      <c r="ABH1" s="201">
        <v>3273</v>
      </c>
      <c r="ABI1" s="201">
        <v>3272</v>
      </c>
      <c r="ABJ1" s="201">
        <v>3271</v>
      </c>
      <c r="ABK1" s="201">
        <v>3270</v>
      </c>
      <c r="ABL1" s="201">
        <v>3269</v>
      </c>
      <c r="ABM1" s="201">
        <v>3268</v>
      </c>
      <c r="ABN1" s="201">
        <v>3267</v>
      </c>
      <c r="ABO1" s="201">
        <v>3266</v>
      </c>
      <c r="ABP1" s="201">
        <v>3265</v>
      </c>
      <c r="ABQ1" s="201">
        <v>3264</v>
      </c>
      <c r="ABR1" s="201">
        <v>3263</v>
      </c>
      <c r="ABS1" s="201">
        <v>3262</v>
      </c>
      <c r="ABT1" s="201">
        <v>3261</v>
      </c>
      <c r="ABU1" s="201">
        <v>3260</v>
      </c>
      <c r="ABV1" s="201">
        <v>3259</v>
      </c>
      <c r="ABW1" s="201">
        <v>3258</v>
      </c>
      <c r="ABX1" s="201">
        <v>3257</v>
      </c>
      <c r="ABY1" s="201">
        <v>3256</v>
      </c>
      <c r="ABZ1" s="201">
        <v>3255</v>
      </c>
      <c r="ACA1" s="201">
        <v>3254</v>
      </c>
      <c r="ACB1" s="201">
        <v>3253</v>
      </c>
      <c r="ACC1" s="201">
        <v>3252</v>
      </c>
      <c r="ACD1" s="201">
        <v>3251</v>
      </c>
      <c r="ACE1" s="201">
        <v>3250</v>
      </c>
      <c r="ACF1" s="201">
        <v>3249</v>
      </c>
      <c r="ACG1" s="201">
        <v>3248</v>
      </c>
      <c r="ACH1" s="201">
        <v>3247</v>
      </c>
      <c r="ACI1" s="201">
        <v>3246</v>
      </c>
      <c r="ACJ1" s="201">
        <v>3245</v>
      </c>
      <c r="ACK1" s="201">
        <v>3244</v>
      </c>
      <c r="ACL1" s="201">
        <v>3243</v>
      </c>
      <c r="ACM1" s="201">
        <v>3242</v>
      </c>
      <c r="ACN1" s="201">
        <v>3241</v>
      </c>
      <c r="ACO1" s="201">
        <v>3240</v>
      </c>
      <c r="ACP1" s="201">
        <v>3239</v>
      </c>
      <c r="ACQ1" s="201">
        <v>3238</v>
      </c>
      <c r="ACR1" s="201">
        <v>3237</v>
      </c>
      <c r="ACS1" s="201">
        <v>3236</v>
      </c>
      <c r="ACT1" s="201">
        <v>3235</v>
      </c>
      <c r="ACU1" s="201">
        <v>3234</v>
      </c>
      <c r="ACV1" s="201">
        <v>3233</v>
      </c>
      <c r="ACW1" s="201">
        <v>3232</v>
      </c>
      <c r="ACX1" s="201">
        <v>3231</v>
      </c>
      <c r="ACY1" s="201">
        <v>3230</v>
      </c>
      <c r="ACZ1" s="201">
        <v>3229</v>
      </c>
      <c r="ADA1" s="201">
        <v>3228</v>
      </c>
      <c r="ADB1" s="201">
        <v>3227</v>
      </c>
      <c r="ADC1" s="201">
        <v>3226</v>
      </c>
      <c r="ADD1" s="201">
        <v>3225</v>
      </c>
      <c r="ADE1" s="201">
        <v>3224</v>
      </c>
      <c r="ADF1" s="201">
        <v>3223</v>
      </c>
      <c r="ADG1" s="201">
        <v>3222</v>
      </c>
      <c r="ADH1" s="201">
        <v>3221</v>
      </c>
      <c r="ADI1" s="201">
        <v>3220</v>
      </c>
      <c r="ADJ1" s="201">
        <v>3219</v>
      </c>
      <c r="ADK1" s="201">
        <v>3218</v>
      </c>
      <c r="ADL1" s="201">
        <v>3217</v>
      </c>
      <c r="ADM1" s="201">
        <v>3216</v>
      </c>
      <c r="ADN1" s="201">
        <v>3215</v>
      </c>
      <c r="ADO1" s="201">
        <v>3214</v>
      </c>
      <c r="ADP1" s="201">
        <v>3213</v>
      </c>
      <c r="ADQ1" s="201">
        <v>3212</v>
      </c>
      <c r="ADR1" s="201">
        <v>3211</v>
      </c>
      <c r="ADS1" s="201">
        <v>3210</v>
      </c>
      <c r="ADT1" s="201">
        <v>3209</v>
      </c>
      <c r="ADU1" s="201">
        <v>3208</v>
      </c>
      <c r="ADV1" s="201">
        <v>3207</v>
      </c>
      <c r="ADW1" s="201">
        <v>3206</v>
      </c>
      <c r="ADX1" s="201">
        <v>3205</v>
      </c>
      <c r="ADY1" s="201">
        <v>3204</v>
      </c>
      <c r="ADZ1" s="201">
        <v>3203</v>
      </c>
      <c r="AEA1" s="201">
        <v>3202</v>
      </c>
      <c r="AEB1" s="201">
        <v>3201</v>
      </c>
      <c r="AEC1" s="201">
        <v>3200</v>
      </c>
      <c r="AED1" s="201">
        <v>3199</v>
      </c>
      <c r="AEE1" s="201">
        <v>3198</v>
      </c>
      <c r="AEF1" s="201">
        <v>3197</v>
      </c>
      <c r="AEG1" s="201">
        <v>3196</v>
      </c>
      <c r="AEH1" s="201">
        <v>3195</v>
      </c>
      <c r="AEI1" s="201">
        <v>3194</v>
      </c>
      <c r="AEJ1" s="201">
        <v>3193</v>
      </c>
      <c r="AEK1" s="201">
        <v>3192</v>
      </c>
      <c r="AEL1" s="201">
        <v>3191</v>
      </c>
      <c r="AEM1" s="201">
        <v>3190</v>
      </c>
      <c r="AEN1" s="201">
        <v>3189</v>
      </c>
      <c r="AEO1" s="201">
        <v>3188</v>
      </c>
      <c r="AEP1" s="201">
        <v>3187</v>
      </c>
      <c r="AEQ1" s="201">
        <v>3186</v>
      </c>
      <c r="AER1" s="201">
        <v>3185</v>
      </c>
      <c r="AES1" s="201">
        <v>3184</v>
      </c>
      <c r="AET1" s="201">
        <v>3183</v>
      </c>
      <c r="AEU1" s="201">
        <v>3182</v>
      </c>
      <c r="AEV1" s="201">
        <v>3181</v>
      </c>
      <c r="AEW1" s="201">
        <v>3180</v>
      </c>
      <c r="AEX1" s="201">
        <v>3179</v>
      </c>
      <c r="AEY1" s="201">
        <v>3178</v>
      </c>
      <c r="AEZ1" s="201">
        <v>3177</v>
      </c>
      <c r="AFA1" s="201">
        <v>3176</v>
      </c>
      <c r="AFB1" s="201">
        <v>3175</v>
      </c>
      <c r="AFC1" s="201">
        <v>3174</v>
      </c>
      <c r="AFD1" s="201">
        <v>3173</v>
      </c>
      <c r="AFE1" s="201">
        <v>3172</v>
      </c>
      <c r="AFF1" s="201">
        <v>3171</v>
      </c>
      <c r="AFG1" s="201">
        <v>3170</v>
      </c>
      <c r="AFH1" s="201">
        <v>3169</v>
      </c>
      <c r="AFI1" s="201">
        <v>3168</v>
      </c>
      <c r="AFJ1" s="201">
        <v>3167</v>
      </c>
      <c r="AFK1" s="201">
        <v>3166</v>
      </c>
      <c r="AFL1" s="201">
        <v>3165</v>
      </c>
      <c r="AFM1" s="201">
        <v>3164</v>
      </c>
      <c r="AFN1" s="201">
        <v>3163</v>
      </c>
      <c r="AFO1" s="201">
        <v>3162</v>
      </c>
      <c r="AFP1" s="201">
        <v>3161</v>
      </c>
      <c r="AFQ1" s="201">
        <v>3160</v>
      </c>
      <c r="AFR1" s="201">
        <v>3159</v>
      </c>
      <c r="AFS1" s="201">
        <v>3158</v>
      </c>
      <c r="AFT1" s="201">
        <v>3157</v>
      </c>
      <c r="AFU1" s="201">
        <v>3156</v>
      </c>
      <c r="AFV1" s="201">
        <v>3155</v>
      </c>
      <c r="AFW1" s="201">
        <v>3154</v>
      </c>
      <c r="AFX1" s="201">
        <v>3153</v>
      </c>
      <c r="AFY1" s="201">
        <v>3152</v>
      </c>
      <c r="AFZ1" s="201">
        <v>3151</v>
      </c>
      <c r="AGA1" s="201">
        <v>3150</v>
      </c>
      <c r="AGB1" s="201">
        <v>3149</v>
      </c>
      <c r="AGC1" s="201">
        <v>3148</v>
      </c>
      <c r="AGD1" s="201">
        <v>3147</v>
      </c>
      <c r="AGE1" s="201">
        <v>3146</v>
      </c>
      <c r="AGF1" s="201">
        <v>3145</v>
      </c>
      <c r="AGG1" s="201">
        <v>3144</v>
      </c>
      <c r="AGH1" s="201">
        <v>3143</v>
      </c>
      <c r="AGI1" s="201">
        <v>3142</v>
      </c>
      <c r="AGJ1" s="201">
        <v>3141</v>
      </c>
      <c r="AGK1" s="201">
        <v>3140</v>
      </c>
      <c r="AGL1" s="201">
        <v>3139</v>
      </c>
      <c r="AGM1" s="201">
        <v>3138</v>
      </c>
      <c r="AGN1" s="201">
        <v>3137</v>
      </c>
      <c r="AGO1" s="201">
        <v>3136</v>
      </c>
      <c r="AGP1" s="201">
        <v>3135</v>
      </c>
      <c r="AGQ1" s="201">
        <v>3134</v>
      </c>
      <c r="AGR1" s="201">
        <v>3133</v>
      </c>
      <c r="AGS1" s="201">
        <v>3132</v>
      </c>
      <c r="AGT1" s="201">
        <v>3131</v>
      </c>
      <c r="AGU1" s="201">
        <v>3130</v>
      </c>
      <c r="AGV1" s="201">
        <v>3129</v>
      </c>
      <c r="AGW1" s="201">
        <v>3128</v>
      </c>
      <c r="AGX1" s="201">
        <v>3127</v>
      </c>
      <c r="AGY1" s="201">
        <v>3126</v>
      </c>
      <c r="AGZ1" s="201">
        <v>3125</v>
      </c>
      <c r="AHA1" s="201">
        <v>3124</v>
      </c>
      <c r="AHB1" s="201">
        <v>3123</v>
      </c>
      <c r="AHC1" s="201">
        <v>3122</v>
      </c>
      <c r="AHD1" s="201">
        <v>3121</v>
      </c>
      <c r="AHE1" s="201">
        <v>3120</v>
      </c>
      <c r="AHF1" s="201">
        <v>3119</v>
      </c>
      <c r="AHG1" s="201">
        <v>3118</v>
      </c>
      <c r="AHH1" s="201">
        <v>3117</v>
      </c>
      <c r="AHI1" s="201">
        <v>3116</v>
      </c>
      <c r="AHJ1" s="201">
        <v>3115</v>
      </c>
      <c r="AHK1" s="201">
        <v>3114</v>
      </c>
      <c r="AHL1" s="201">
        <v>3113</v>
      </c>
      <c r="AHM1" s="201">
        <v>3112</v>
      </c>
      <c r="AHN1" s="201">
        <v>3111</v>
      </c>
      <c r="AHO1" s="201">
        <v>3110</v>
      </c>
      <c r="AHP1" s="201">
        <v>3109</v>
      </c>
      <c r="AHQ1" s="201">
        <v>3108</v>
      </c>
      <c r="AHR1" s="201">
        <v>3107</v>
      </c>
      <c r="AHS1" s="201">
        <v>3106</v>
      </c>
      <c r="AHT1" s="201">
        <v>3105</v>
      </c>
      <c r="AHU1" s="201">
        <v>3104</v>
      </c>
      <c r="AHV1" s="201">
        <v>3103</v>
      </c>
      <c r="AHW1" s="201">
        <v>3102</v>
      </c>
      <c r="AHX1" s="201">
        <v>3101</v>
      </c>
      <c r="AHY1" s="201">
        <v>3100</v>
      </c>
      <c r="AHZ1" s="201">
        <v>3099</v>
      </c>
      <c r="AIA1" s="201">
        <v>3098</v>
      </c>
      <c r="AIB1" s="201">
        <v>3097</v>
      </c>
      <c r="AIC1" s="201">
        <v>3096</v>
      </c>
      <c r="AID1" s="201">
        <v>3095</v>
      </c>
      <c r="AIE1" s="201">
        <v>3094</v>
      </c>
      <c r="AIF1" s="201">
        <v>3093</v>
      </c>
      <c r="AIG1" s="201">
        <v>3092</v>
      </c>
      <c r="AIH1" s="201">
        <v>3091</v>
      </c>
      <c r="AII1" s="201">
        <v>3090</v>
      </c>
      <c r="AIJ1" s="201">
        <v>3089</v>
      </c>
      <c r="AIK1" s="201">
        <v>3088</v>
      </c>
      <c r="AIL1" s="201">
        <v>3087</v>
      </c>
      <c r="AIM1" s="201">
        <v>3086</v>
      </c>
      <c r="AIN1" s="201">
        <v>3085</v>
      </c>
      <c r="AIO1" s="201">
        <v>3084</v>
      </c>
      <c r="AIP1" s="201">
        <v>3083</v>
      </c>
      <c r="AIQ1" s="201">
        <v>3082</v>
      </c>
      <c r="AIR1" s="201">
        <v>3081</v>
      </c>
      <c r="AIS1" s="201">
        <v>3080</v>
      </c>
      <c r="AIT1" s="201">
        <v>3079</v>
      </c>
      <c r="AIU1" s="201">
        <v>3078</v>
      </c>
      <c r="AIV1" s="201">
        <v>3077</v>
      </c>
      <c r="AIW1" s="201">
        <v>3076</v>
      </c>
      <c r="AIX1" s="201">
        <v>3075</v>
      </c>
      <c r="AIY1" s="201">
        <v>3074</v>
      </c>
      <c r="AIZ1" s="201">
        <v>3073</v>
      </c>
      <c r="AJA1" s="201">
        <v>3072</v>
      </c>
      <c r="AJB1" s="201">
        <v>3071</v>
      </c>
      <c r="AJC1" s="201">
        <v>3070</v>
      </c>
      <c r="AJD1" s="201">
        <v>3069</v>
      </c>
      <c r="AJE1" s="201">
        <v>3068</v>
      </c>
      <c r="AJF1" s="201">
        <v>3067</v>
      </c>
      <c r="AJG1" s="201">
        <v>3066</v>
      </c>
      <c r="AJH1" s="201">
        <v>3065</v>
      </c>
      <c r="AJI1" s="201">
        <v>3064</v>
      </c>
      <c r="AJJ1" s="201">
        <v>3063</v>
      </c>
      <c r="AJK1" s="201">
        <v>3062</v>
      </c>
      <c r="AJL1" s="201">
        <v>3061</v>
      </c>
      <c r="AJM1" s="201">
        <v>3060</v>
      </c>
      <c r="AJN1" s="201">
        <v>3059</v>
      </c>
      <c r="AJO1" s="201">
        <v>3058</v>
      </c>
      <c r="AJP1" s="201">
        <v>3057</v>
      </c>
      <c r="AJQ1" s="201">
        <v>3056</v>
      </c>
      <c r="AJR1" s="201">
        <v>3055</v>
      </c>
      <c r="AJS1" s="201">
        <v>3054</v>
      </c>
      <c r="AJT1" s="201">
        <v>3053</v>
      </c>
      <c r="AJU1" s="201">
        <v>3052</v>
      </c>
      <c r="AJV1" s="201">
        <v>3051</v>
      </c>
      <c r="AJW1" s="201">
        <v>3050</v>
      </c>
      <c r="AJX1" s="201">
        <v>3049</v>
      </c>
      <c r="AJY1" s="201">
        <v>3048</v>
      </c>
      <c r="AJZ1" s="201">
        <v>3047</v>
      </c>
      <c r="AKA1" s="201">
        <v>3046</v>
      </c>
      <c r="AKB1" s="201">
        <v>3045</v>
      </c>
      <c r="AKC1" s="201">
        <v>3044</v>
      </c>
      <c r="AKD1" s="201">
        <v>3043</v>
      </c>
      <c r="AKE1" s="201">
        <v>3042</v>
      </c>
      <c r="AKF1" s="201">
        <v>3041</v>
      </c>
      <c r="AKG1" s="201">
        <v>3040</v>
      </c>
      <c r="AKH1" s="201">
        <v>3039</v>
      </c>
      <c r="AKI1" s="201">
        <v>3038</v>
      </c>
      <c r="AKJ1" s="201">
        <v>3037</v>
      </c>
      <c r="AKK1" s="201">
        <v>3036</v>
      </c>
      <c r="AKL1" s="201">
        <v>3035</v>
      </c>
      <c r="AKM1" s="201">
        <v>3034</v>
      </c>
      <c r="AKN1" s="201">
        <v>3033</v>
      </c>
      <c r="AKO1" s="201">
        <v>3032</v>
      </c>
      <c r="AKP1" s="201">
        <v>3031</v>
      </c>
      <c r="AKQ1" s="201">
        <v>3030</v>
      </c>
      <c r="AKR1" s="201">
        <v>3029</v>
      </c>
      <c r="AKS1" s="201">
        <v>3028</v>
      </c>
      <c r="AKT1" s="201">
        <v>3027</v>
      </c>
      <c r="AKU1" s="201">
        <v>3026</v>
      </c>
      <c r="AKV1" s="201">
        <v>3025</v>
      </c>
      <c r="AKW1" s="201">
        <v>3024</v>
      </c>
      <c r="AKX1" s="201">
        <v>3023</v>
      </c>
      <c r="AKY1" s="201">
        <v>3022</v>
      </c>
      <c r="AKZ1" s="201">
        <v>3021</v>
      </c>
      <c r="ALA1" s="201">
        <v>3020</v>
      </c>
      <c r="ALB1" s="201">
        <v>3019</v>
      </c>
      <c r="ALC1" s="201">
        <v>3018</v>
      </c>
      <c r="ALD1" s="201">
        <v>3017</v>
      </c>
      <c r="ALE1" s="201">
        <v>3016</v>
      </c>
      <c r="ALF1" s="201">
        <v>3015</v>
      </c>
      <c r="ALG1" s="201">
        <v>3014</v>
      </c>
      <c r="ALH1" s="201">
        <v>3013</v>
      </c>
      <c r="ALI1" s="201">
        <v>3012</v>
      </c>
      <c r="ALJ1" s="201">
        <v>3011</v>
      </c>
      <c r="ALK1" s="201">
        <v>3010</v>
      </c>
      <c r="ALL1" s="201">
        <v>3009</v>
      </c>
      <c r="ALM1" s="201">
        <v>3008</v>
      </c>
      <c r="ALN1" s="201">
        <v>3007</v>
      </c>
      <c r="ALO1" s="201">
        <v>3006</v>
      </c>
      <c r="ALP1" s="201">
        <v>3005</v>
      </c>
      <c r="ALQ1" s="201">
        <v>3004</v>
      </c>
      <c r="ALR1" s="201">
        <v>3003</v>
      </c>
      <c r="ALS1" s="201">
        <v>3002</v>
      </c>
      <c r="ALT1" s="201">
        <v>3001</v>
      </c>
      <c r="ALU1" s="201">
        <v>3000</v>
      </c>
      <c r="ALV1" s="201">
        <v>2999</v>
      </c>
      <c r="ALW1" s="201">
        <v>2998</v>
      </c>
      <c r="ALX1" s="201">
        <v>2997</v>
      </c>
      <c r="ALY1" s="201">
        <v>2996</v>
      </c>
      <c r="ALZ1" s="201">
        <v>2995</v>
      </c>
      <c r="AMA1" s="201">
        <v>2994</v>
      </c>
      <c r="AMB1" s="201">
        <v>2993</v>
      </c>
      <c r="AMC1" s="201">
        <v>2992</v>
      </c>
      <c r="AMD1" s="201">
        <v>2991</v>
      </c>
      <c r="AME1" s="201">
        <v>2990</v>
      </c>
      <c r="AMF1" s="201">
        <v>2989</v>
      </c>
      <c r="AMG1" s="201">
        <v>2988</v>
      </c>
      <c r="AMH1" s="201">
        <v>2987</v>
      </c>
      <c r="AMI1" s="201">
        <v>2986</v>
      </c>
      <c r="AMJ1" s="201">
        <v>2985</v>
      </c>
      <c r="AMK1" s="201">
        <v>2984</v>
      </c>
      <c r="AML1" s="201">
        <v>2983</v>
      </c>
      <c r="AMM1" s="201">
        <v>2982</v>
      </c>
      <c r="AMN1" s="201">
        <v>2981</v>
      </c>
      <c r="AMO1" s="201">
        <v>2980</v>
      </c>
      <c r="AMP1" s="201">
        <v>2979</v>
      </c>
      <c r="AMQ1" s="201">
        <v>2978</v>
      </c>
      <c r="AMR1" s="201">
        <v>2977</v>
      </c>
      <c r="AMS1" s="201">
        <v>2976</v>
      </c>
      <c r="AMT1" s="201">
        <v>2975</v>
      </c>
      <c r="AMU1" s="201">
        <v>2974</v>
      </c>
      <c r="AMV1" s="201">
        <v>2973</v>
      </c>
      <c r="AMW1" s="201">
        <v>2972</v>
      </c>
      <c r="AMX1" s="201">
        <v>2971</v>
      </c>
      <c r="AMY1" s="201">
        <v>2970</v>
      </c>
      <c r="AMZ1" s="201">
        <v>2969</v>
      </c>
      <c r="ANA1" s="201">
        <v>2968</v>
      </c>
      <c r="ANB1" s="201">
        <v>2967</v>
      </c>
      <c r="ANC1" s="201">
        <v>2966</v>
      </c>
      <c r="AND1" s="201">
        <v>2965</v>
      </c>
      <c r="ANE1" s="201">
        <v>2964</v>
      </c>
      <c r="ANF1" s="201">
        <v>2963</v>
      </c>
      <c r="ANG1" s="201">
        <v>2962</v>
      </c>
      <c r="ANH1" s="201">
        <v>2961</v>
      </c>
      <c r="ANI1" s="201">
        <v>2960</v>
      </c>
      <c r="ANJ1" s="201">
        <v>2959</v>
      </c>
      <c r="ANK1" s="201">
        <v>2958</v>
      </c>
      <c r="ANL1" s="201">
        <v>2957</v>
      </c>
      <c r="ANM1" s="201">
        <v>2956</v>
      </c>
      <c r="ANN1" s="201">
        <v>2955</v>
      </c>
      <c r="ANO1" s="201">
        <v>2954</v>
      </c>
      <c r="ANP1" s="201">
        <v>2953</v>
      </c>
      <c r="ANQ1" s="201">
        <v>2952</v>
      </c>
      <c r="ANR1" s="201">
        <v>2951</v>
      </c>
      <c r="ANS1" s="201">
        <v>2950</v>
      </c>
      <c r="ANT1" s="201">
        <v>2949</v>
      </c>
      <c r="ANU1" s="201">
        <v>2948</v>
      </c>
      <c r="ANV1" s="201">
        <v>2947</v>
      </c>
      <c r="ANW1" s="201">
        <v>2946</v>
      </c>
      <c r="ANX1" s="201">
        <v>2945</v>
      </c>
      <c r="ANY1" s="201">
        <v>2944</v>
      </c>
      <c r="ANZ1" s="201">
        <v>2943</v>
      </c>
      <c r="AOA1" s="201">
        <v>2942</v>
      </c>
      <c r="AOB1" s="201">
        <v>2941</v>
      </c>
      <c r="AOC1" s="201">
        <v>2940</v>
      </c>
      <c r="AOD1" s="201">
        <v>2939</v>
      </c>
      <c r="AOE1" s="201">
        <v>2938</v>
      </c>
      <c r="AOF1" s="201">
        <v>2937</v>
      </c>
      <c r="AOG1" s="201">
        <v>2936</v>
      </c>
      <c r="AOH1" s="201">
        <v>2935</v>
      </c>
      <c r="AOI1" s="201">
        <v>2934</v>
      </c>
      <c r="AOJ1" s="201">
        <v>2933</v>
      </c>
      <c r="AOK1" s="201">
        <v>2932</v>
      </c>
      <c r="AOL1" s="201">
        <v>2931</v>
      </c>
      <c r="AOM1" s="201">
        <v>2930</v>
      </c>
      <c r="AON1" s="201">
        <v>2929</v>
      </c>
      <c r="AOO1" s="201">
        <v>2928</v>
      </c>
      <c r="AOP1" s="201">
        <v>2927</v>
      </c>
      <c r="AOQ1" s="201">
        <v>2926</v>
      </c>
      <c r="AOR1" s="201">
        <v>2925</v>
      </c>
      <c r="AOS1" s="201">
        <v>2924</v>
      </c>
      <c r="AOT1" s="201">
        <v>2923</v>
      </c>
      <c r="AOU1" s="201">
        <v>2922</v>
      </c>
      <c r="AOV1" s="201">
        <v>2921</v>
      </c>
      <c r="AOW1" s="201">
        <v>2920</v>
      </c>
      <c r="AOX1" s="201">
        <v>2919</v>
      </c>
      <c r="AOY1" s="201">
        <v>2918</v>
      </c>
      <c r="AOZ1" s="201">
        <v>2917</v>
      </c>
      <c r="APA1" s="201">
        <v>2916</v>
      </c>
      <c r="APB1" s="201">
        <v>2915</v>
      </c>
      <c r="APC1" s="201">
        <v>2914</v>
      </c>
      <c r="APD1" s="201">
        <v>2913</v>
      </c>
      <c r="APE1" s="201">
        <v>2912</v>
      </c>
      <c r="APF1" s="201">
        <v>2911</v>
      </c>
      <c r="APG1" s="201">
        <v>2910</v>
      </c>
      <c r="APH1" s="201">
        <v>2909</v>
      </c>
      <c r="API1" s="201">
        <v>2908</v>
      </c>
      <c r="APJ1" s="201">
        <v>2907</v>
      </c>
      <c r="APK1" s="201">
        <v>2906</v>
      </c>
      <c r="APL1" s="201">
        <v>2905</v>
      </c>
      <c r="APM1" s="201">
        <v>2904</v>
      </c>
      <c r="APN1" s="201">
        <v>2903</v>
      </c>
      <c r="APO1" s="201">
        <v>2902</v>
      </c>
      <c r="APP1" s="201">
        <v>2901</v>
      </c>
      <c r="APQ1" s="201">
        <v>2900</v>
      </c>
      <c r="APR1" s="201">
        <v>2899</v>
      </c>
      <c r="APS1" s="201">
        <v>2898</v>
      </c>
      <c r="APT1" s="201">
        <v>2897</v>
      </c>
      <c r="APU1" s="201">
        <v>2896</v>
      </c>
      <c r="APV1" s="201">
        <v>2895</v>
      </c>
      <c r="APW1" s="201">
        <v>2894</v>
      </c>
      <c r="APX1" s="201">
        <v>2893</v>
      </c>
      <c r="APY1" s="201">
        <v>2892</v>
      </c>
      <c r="APZ1" s="201">
        <v>2891</v>
      </c>
      <c r="AQA1" s="201">
        <v>2890</v>
      </c>
      <c r="AQB1" s="201">
        <v>2889</v>
      </c>
      <c r="AQC1" s="201">
        <v>2888</v>
      </c>
      <c r="AQD1" s="201">
        <v>2887</v>
      </c>
      <c r="AQE1" s="201">
        <v>2886</v>
      </c>
      <c r="AQF1" s="201">
        <v>2885</v>
      </c>
      <c r="AQG1" s="201">
        <v>2884</v>
      </c>
      <c r="AQH1" s="201">
        <v>2883</v>
      </c>
      <c r="AQI1" s="201">
        <v>2882</v>
      </c>
      <c r="AQJ1" s="201">
        <v>2881</v>
      </c>
      <c r="AQK1" s="201">
        <v>2880</v>
      </c>
      <c r="AQL1" s="201">
        <v>2879</v>
      </c>
      <c r="AQM1" s="201">
        <v>2878</v>
      </c>
      <c r="AQN1" s="201">
        <v>2877</v>
      </c>
      <c r="AQO1" s="201">
        <v>2876</v>
      </c>
      <c r="AQP1" s="201">
        <v>2875</v>
      </c>
      <c r="AQQ1" s="201">
        <v>2874</v>
      </c>
      <c r="AQR1" s="201">
        <v>2873</v>
      </c>
      <c r="AQS1" s="201">
        <v>2872</v>
      </c>
      <c r="AQT1" s="201">
        <v>2871</v>
      </c>
      <c r="AQU1" s="201">
        <v>2870</v>
      </c>
      <c r="AQV1" s="201">
        <v>2869</v>
      </c>
      <c r="AQW1" s="201">
        <v>2868</v>
      </c>
      <c r="AQX1" s="201">
        <v>2867</v>
      </c>
      <c r="AQY1" s="201">
        <v>2866</v>
      </c>
      <c r="AQZ1" s="201">
        <v>2865</v>
      </c>
      <c r="ARA1" s="201">
        <v>2864</v>
      </c>
      <c r="ARB1" s="201">
        <v>2863</v>
      </c>
      <c r="ARC1" s="201">
        <v>2862</v>
      </c>
      <c r="ARD1" s="201">
        <v>2861</v>
      </c>
      <c r="ARE1" s="201">
        <v>2860</v>
      </c>
      <c r="ARF1" s="201">
        <v>2859</v>
      </c>
      <c r="ARG1" s="201">
        <v>2858</v>
      </c>
      <c r="ARH1" s="201">
        <v>2857</v>
      </c>
      <c r="ARI1" s="201">
        <v>2856</v>
      </c>
      <c r="ARJ1" s="201">
        <v>2855</v>
      </c>
      <c r="ARK1" s="201">
        <v>2854</v>
      </c>
      <c r="ARL1" s="201">
        <v>2853</v>
      </c>
      <c r="ARM1" s="201">
        <v>2852</v>
      </c>
      <c r="ARN1" s="201">
        <v>2851</v>
      </c>
      <c r="ARO1" s="201">
        <v>2850</v>
      </c>
      <c r="ARP1" s="201">
        <v>2849</v>
      </c>
      <c r="ARQ1" s="201">
        <v>2848</v>
      </c>
      <c r="ARR1" s="201">
        <v>2847</v>
      </c>
      <c r="ARS1" s="201">
        <v>2846</v>
      </c>
      <c r="ART1" s="201">
        <v>2845</v>
      </c>
      <c r="ARU1" s="201">
        <v>2844</v>
      </c>
      <c r="ARV1" s="201">
        <v>2843</v>
      </c>
      <c r="ARW1" s="201">
        <v>2842</v>
      </c>
      <c r="ARX1" s="201">
        <v>2841</v>
      </c>
      <c r="ARY1" s="201">
        <v>2840</v>
      </c>
      <c r="ARZ1" s="201">
        <v>2839</v>
      </c>
      <c r="ASA1" s="201">
        <v>2838</v>
      </c>
      <c r="ASB1" s="201">
        <v>2837</v>
      </c>
      <c r="ASC1" s="201">
        <v>2836</v>
      </c>
      <c r="ASD1" s="201">
        <v>2835</v>
      </c>
      <c r="ASE1" s="201">
        <v>2834</v>
      </c>
      <c r="ASF1" s="201">
        <v>2833</v>
      </c>
      <c r="ASG1" s="201">
        <v>2832</v>
      </c>
      <c r="ASH1" s="201">
        <v>2831</v>
      </c>
      <c r="ASI1" s="201">
        <v>2830</v>
      </c>
      <c r="ASJ1" s="201">
        <v>2829</v>
      </c>
      <c r="ASK1" s="201">
        <v>2828</v>
      </c>
      <c r="ASL1" s="201">
        <v>2827</v>
      </c>
      <c r="ASM1" s="201">
        <v>2826</v>
      </c>
      <c r="ASN1" s="201">
        <v>2825</v>
      </c>
      <c r="ASO1" s="201">
        <v>2824</v>
      </c>
      <c r="ASP1" s="201">
        <v>2823</v>
      </c>
      <c r="ASQ1" s="201">
        <v>2822</v>
      </c>
      <c r="ASR1" s="201">
        <v>2821</v>
      </c>
      <c r="ASS1" s="201">
        <v>2820</v>
      </c>
      <c r="AST1" s="201">
        <v>2819</v>
      </c>
      <c r="ASU1" s="201">
        <v>2818</v>
      </c>
      <c r="ASV1" s="201">
        <v>2817</v>
      </c>
      <c r="ASW1" s="201">
        <v>2816</v>
      </c>
      <c r="ASX1" s="201">
        <v>2815</v>
      </c>
      <c r="ASY1" s="201">
        <v>2814</v>
      </c>
      <c r="ASZ1" s="201">
        <v>2813</v>
      </c>
      <c r="ATA1" s="201">
        <v>2812</v>
      </c>
      <c r="ATB1" s="201">
        <v>2811</v>
      </c>
      <c r="ATC1" s="201">
        <v>2810</v>
      </c>
      <c r="ATD1" s="201">
        <v>2809</v>
      </c>
      <c r="ATE1" s="201">
        <v>2808</v>
      </c>
      <c r="ATF1" s="201">
        <v>2807</v>
      </c>
      <c r="ATG1" s="201">
        <v>2806</v>
      </c>
      <c r="ATH1" s="201">
        <v>2805</v>
      </c>
      <c r="ATI1" s="201">
        <v>2804</v>
      </c>
      <c r="ATJ1" s="201">
        <v>2803</v>
      </c>
      <c r="ATK1" s="201">
        <v>2802</v>
      </c>
      <c r="ATL1" s="201">
        <v>2801</v>
      </c>
      <c r="ATM1" s="201">
        <v>2800</v>
      </c>
      <c r="ATN1" s="201">
        <v>2799</v>
      </c>
      <c r="ATO1" s="201">
        <v>2798</v>
      </c>
      <c r="ATP1" s="201">
        <v>2797</v>
      </c>
      <c r="ATQ1" s="201">
        <v>2796</v>
      </c>
      <c r="ATR1" s="201">
        <v>2795</v>
      </c>
      <c r="ATS1" s="201">
        <v>2794</v>
      </c>
      <c r="ATT1" s="201">
        <v>2793</v>
      </c>
      <c r="ATU1" s="201">
        <v>2792</v>
      </c>
      <c r="ATV1" s="201">
        <v>2791</v>
      </c>
      <c r="ATW1" s="201">
        <v>2790</v>
      </c>
      <c r="ATX1" s="201">
        <v>2789</v>
      </c>
      <c r="ATY1" s="201">
        <v>2788</v>
      </c>
      <c r="ATZ1" s="201">
        <v>2787</v>
      </c>
      <c r="AUA1" s="201">
        <v>2786</v>
      </c>
      <c r="AUB1" s="201">
        <v>2785</v>
      </c>
      <c r="AUC1" s="201">
        <v>2784</v>
      </c>
      <c r="AUD1" s="201">
        <v>2783</v>
      </c>
      <c r="AUE1" s="201">
        <v>2782</v>
      </c>
      <c r="AUF1" s="201">
        <v>2781</v>
      </c>
      <c r="AUG1" s="201">
        <v>2780</v>
      </c>
      <c r="AUH1" s="201">
        <v>2779</v>
      </c>
      <c r="AUI1" s="201">
        <v>2778</v>
      </c>
      <c r="AUJ1" s="201">
        <v>2777</v>
      </c>
      <c r="AUK1" s="201">
        <v>2776</v>
      </c>
      <c r="AUL1" s="201">
        <v>2775</v>
      </c>
      <c r="AUM1" s="201">
        <v>2774</v>
      </c>
      <c r="AUN1" s="201">
        <v>2773</v>
      </c>
      <c r="AUO1" s="201">
        <v>2772</v>
      </c>
      <c r="AUP1" s="201">
        <v>2771</v>
      </c>
      <c r="AUQ1" s="201">
        <v>2770</v>
      </c>
      <c r="AUR1" s="201">
        <v>2769</v>
      </c>
      <c r="AUS1" s="201">
        <v>2768</v>
      </c>
      <c r="AUT1" s="201">
        <v>2767</v>
      </c>
      <c r="AUU1" s="201">
        <v>2766</v>
      </c>
      <c r="AUV1" s="201">
        <v>2765</v>
      </c>
      <c r="AUW1" s="201">
        <v>2764</v>
      </c>
      <c r="AUX1" s="201">
        <v>2763</v>
      </c>
      <c r="AUY1" s="201">
        <v>2762</v>
      </c>
      <c r="AUZ1" s="201">
        <v>2761</v>
      </c>
      <c r="AVA1" s="201">
        <v>2760</v>
      </c>
      <c r="AVB1" s="201">
        <v>2759</v>
      </c>
      <c r="AVC1" s="201">
        <v>2758</v>
      </c>
      <c r="AVD1" s="201">
        <v>2757</v>
      </c>
      <c r="AVE1" s="201">
        <v>2756</v>
      </c>
      <c r="AVF1" s="201">
        <v>2755</v>
      </c>
      <c r="AVG1" s="201">
        <v>2754</v>
      </c>
      <c r="AVH1" s="201">
        <v>2753</v>
      </c>
      <c r="AVI1" s="201">
        <v>2752</v>
      </c>
      <c r="AVJ1" s="201">
        <v>2751</v>
      </c>
      <c r="AVK1" s="201">
        <v>2750</v>
      </c>
      <c r="AVL1" s="201">
        <v>2749</v>
      </c>
      <c r="AVM1" s="201">
        <v>2748</v>
      </c>
      <c r="AVN1" s="201">
        <v>2747</v>
      </c>
      <c r="AVO1" s="201">
        <v>2746</v>
      </c>
      <c r="AVP1" s="201">
        <v>2745</v>
      </c>
      <c r="AVQ1" s="201">
        <v>2744</v>
      </c>
      <c r="AVR1" s="201">
        <v>2743</v>
      </c>
      <c r="AVS1" s="201">
        <v>2742</v>
      </c>
      <c r="AVT1" s="201">
        <v>2741</v>
      </c>
      <c r="AVU1" s="201">
        <v>2740</v>
      </c>
      <c r="AVV1" s="201">
        <v>2739</v>
      </c>
      <c r="AVW1" s="201">
        <v>2738</v>
      </c>
      <c r="AVX1" s="201">
        <v>2737</v>
      </c>
      <c r="AVY1" s="201">
        <v>2736</v>
      </c>
      <c r="AVZ1" s="201">
        <v>2735</v>
      </c>
      <c r="AWA1" s="201">
        <v>2734</v>
      </c>
      <c r="AWB1" s="201">
        <v>2733</v>
      </c>
      <c r="AWC1" s="201">
        <v>2732</v>
      </c>
      <c r="AWD1" s="201">
        <v>2731</v>
      </c>
      <c r="AWE1" s="201">
        <v>2730</v>
      </c>
      <c r="AWF1" s="201">
        <v>2729</v>
      </c>
      <c r="AWG1" s="201">
        <v>2728</v>
      </c>
      <c r="AWH1" s="201">
        <v>2727</v>
      </c>
      <c r="AWI1" s="201">
        <v>2726</v>
      </c>
      <c r="AWJ1" s="201">
        <v>2725</v>
      </c>
      <c r="AWK1" s="201">
        <v>2724</v>
      </c>
      <c r="AWL1" s="201">
        <v>2723</v>
      </c>
      <c r="AWM1" s="201">
        <v>2722</v>
      </c>
      <c r="AWN1" s="201">
        <v>2721</v>
      </c>
      <c r="AWO1" s="201">
        <v>2720</v>
      </c>
      <c r="AWP1" s="201">
        <v>2719</v>
      </c>
      <c r="AWQ1" s="201">
        <v>2718</v>
      </c>
      <c r="AWR1" s="201">
        <v>2717</v>
      </c>
      <c r="AWS1" s="201">
        <v>2716</v>
      </c>
      <c r="AWT1" s="201">
        <v>2715</v>
      </c>
      <c r="AWU1" s="201">
        <v>2714</v>
      </c>
      <c r="AWV1" s="201">
        <v>2713</v>
      </c>
      <c r="AWW1" s="201">
        <v>2712</v>
      </c>
      <c r="AWX1" s="201">
        <v>2711</v>
      </c>
      <c r="AWY1" s="201">
        <v>2710</v>
      </c>
      <c r="AWZ1" s="201">
        <v>2709</v>
      </c>
      <c r="AXA1" s="201">
        <v>2708</v>
      </c>
      <c r="AXB1" s="201">
        <v>2707</v>
      </c>
      <c r="AXC1" s="201">
        <v>2706</v>
      </c>
      <c r="AXD1" s="201">
        <v>2705</v>
      </c>
      <c r="AXE1" s="201">
        <v>2704</v>
      </c>
      <c r="AXF1" s="201">
        <v>2703</v>
      </c>
      <c r="AXG1" s="201">
        <v>2702</v>
      </c>
      <c r="AXH1" s="201">
        <v>2701</v>
      </c>
      <c r="AXI1" s="201">
        <v>2700</v>
      </c>
      <c r="AXJ1" s="201">
        <v>2699</v>
      </c>
      <c r="AXK1" s="201">
        <v>2698</v>
      </c>
      <c r="AXL1" s="201">
        <v>2697</v>
      </c>
      <c r="AXM1" s="201">
        <v>2696</v>
      </c>
      <c r="AXN1" s="201">
        <v>2695</v>
      </c>
      <c r="AXO1" s="201">
        <v>2694</v>
      </c>
      <c r="AXP1" s="201">
        <v>2693</v>
      </c>
      <c r="AXQ1" s="201">
        <v>2692</v>
      </c>
      <c r="AXR1" s="201">
        <v>2691</v>
      </c>
      <c r="AXS1" s="201">
        <v>2690</v>
      </c>
      <c r="AXT1" s="201">
        <v>2689</v>
      </c>
      <c r="AXU1" s="201">
        <v>2688</v>
      </c>
      <c r="AXV1" s="201">
        <v>2687</v>
      </c>
      <c r="AXW1" s="201">
        <v>2686</v>
      </c>
      <c r="AXX1" s="201">
        <v>2685</v>
      </c>
      <c r="AXY1" s="201">
        <v>2684</v>
      </c>
      <c r="AXZ1" s="201">
        <v>2683</v>
      </c>
      <c r="AYA1" s="201">
        <v>2682</v>
      </c>
      <c r="AYB1" s="201">
        <v>2681</v>
      </c>
      <c r="AYC1" s="201">
        <v>2680</v>
      </c>
      <c r="AYD1" s="201">
        <v>2679</v>
      </c>
      <c r="AYE1" s="201">
        <v>2678</v>
      </c>
      <c r="AYF1" s="201">
        <v>2677</v>
      </c>
      <c r="AYG1" s="201">
        <v>2676</v>
      </c>
      <c r="AYH1" s="201">
        <v>2675</v>
      </c>
      <c r="AYI1" s="201">
        <v>2674</v>
      </c>
      <c r="AYJ1" s="201">
        <v>2673</v>
      </c>
      <c r="AYK1" s="201">
        <v>2672</v>
      </c>
      <c r="AYL1" s="201">
        <v>2671</v>
      </c>
      <c r="AYM1" s="201">
        <v>2670</v>
      </c>
      <c r="AYN1" s="201">
        <v>2669</v>
      </c>
      <c r="AYO1" s="201">
        <v>2668</v>
      </c>
      <c r="AYP1" s="201">
        <v>2667</v>
      </c>
      <c r="AYQ1" s="201">
        <v>2666</v>
      </c>
      <c r="AYR1" s="201">
        <v>2665</v>
      </c>
      <c r="AYS1" s="201">
        <v>2664</v>
      </c>
      <c r="AYT1" s="201">
        <v>2663</v>
      </c>
      <c r="AYU1" s="201">
        <v>2662</v>
      </c>
      <c r="AYV1" s="201">
        <v>2661</v>
      </c>
      <c r="AYW1" s="201">
        <v>2660</v>
      </c>
      <c r="AYX1" s="201">
        <v>2659</v>
      </c>
      <c r="AYY1" s="201">
        <v>2658</v>
      </c>
      <c r="AYZ1" s="201">
        <v>2657</v>
      </c>
      <c r="AZA1" s="201">
        <v>2656</v>
      </c>
      <c r="AZB1" s="201">
        <v>2655</v>
      </c>
      <c r="AZC1" s="201">
        <v>2654</v>
      </c>
      <c r="AZD1" s="201">
        <v>2653</v>
      </c>
      <c r="AZE1" s="201">
        <v>2652</v>
      </c>
      <c r="AZF1" s="201">
        <v>2651</v>
      </c>
      <c r="AZG1" s="201">
        <v>2650</v>
      </c>
      <c r="AZH1" s="201">
        <v>2649</v>
      </c>
      <c r="AZI1" s="201">
        <v>2648</v>
      </c>
      <c r="AZJ1" s="201">
        <v>2647</v>
      </c>
      <c r="AZK1" s="201">
        <v>2646</v>
      </c>
      <c r="AZL1" s="201">
        <v>2645</v>
      </c>
      <c r="AZM1" s="201">
        <v>2644</v>
      </c>
      <c r="AZN1" s="201">
        <v>2643</v>
      </c>
      <c r="AZO1" s="201">
        <v>2642</v>
      </c>
      <c r="AZP1" s="201">
        <v>2641</v>
      </c>
      <c r="AZQ1" s="201">
        <v>2640</v>
      </c>
      <c r="AZR1" s="201">
        <v>2639</v>
      </c>
      <c r="AZS1" s="201">
        <v>2638</v>
      </c>
      <c r="AZT1" s="201">
        <v>2637</v>
      </c>
      <c r="AZU1" s="201">
        <v>2636</v>
      </c>
      <c r="AZV1" s="201">
        <v>2635</v>
      </c>
      <c r="AZW1" s="201">
        <v>2634</v>
      </c>
      <c r="AZX1" s="201">
        <v>2633</v>
      </c>
      <c r="AZY1" s="201">
        <v>2632</v>
      </c>
      <c r="AZZ1" s="201">
        <v>2631</v>
      </c>
      <c r="BAA1" s="201">
        <v>2630</v>
      </c>
      <c r="BAB1" s="201">
        <v>2629</v>
      </c>
      <c r="BAC1" s="201">
        <v>2628</v>
      </c>
      <c r="BAD1" s="201">
        <v>2627</v>
      </c>
      <c r="BAE1" s="201">
        <v>2626</v>
      </c>
      <c r="BAF1" s="201">
        <v>2625</v>
      </c>
      <c r="BAG1" s="201">
        <v>2624</v>
      </c>
      <c r="BAH1" s="201">
        <v>2623</v>
      </c>
      <c r="BAI1" s="201">
        <v>2622</v>
      </c>
      <c r="BAJ1" s="201">
        <v>2621</v>
      </c>
      <c r="BAK1" s="201">
        <v>2620</v>
      </c>
      <c r="BAL1" s="201">
        <v>2619</v>
      </c>
      <c r="BAM1" s="201">
        <v>2618</v>
      </c>
      <c r="BAN1" s="201">
        <v>2617</v>
      </c>
      <c r="BAO1" s="201">
        <v>2616</v>
      </c>
      <c r="BAP1" s="201">
        <v>2615</v>
      </c>
      <c r="BAQ1" s="201">
        <v>2614</v>
      </c>
      <c r="BAR1" s="201">
        <v>2613</v>
      </c>
      <c r="BAS1" s="201">
        <v>2612</v>
      </c>
      <c r="BAT1" s="201">
        <v>2611</v>
      </c>
      <c r="BAU1" s="201">
        <v>2610</v>
      </c>
      <c r="BAV1" s="201">
        <v>2609</v>
      </c>
      <c r="BAW1" s="201">
        <v>2608</v>
      </c>
      <c r="BAX1" s="201">
        <v>2607</v>
      </c>
      <c r="BAY1" s="201">
        <v>2606</v>
      </c>
      <c r="BAZ1" s="201">
        <v>2605</v>
      </c>
      <c r="BBA1" s="201">
        <v>2604</v>
      </c>
      <c r="BBB1" s="201">
        <v>2603</v>
      </c>
      <c r="BBC1" s="201">
        <v>2602</v>
      </c>
      <c r="BBD1" s="201">
        <v>2601</v>
      </c>
      <c r="BBE1" s="201">
        <v>2600</v>
      </c>
      <c r="BBF1" s="201">
        <v>2599</v>
      </c>
      <c r="BBG1" s="201">
        <v>2598</v>
      </c>
      <c r="BBH1" s="201">
        <v>2597</v>
      </c>
      <c r="BBI1" s="201">
        <v>2596</v>
      </c>
      <c r="BBJ1" s="201">
        <v>2595</v>
      </c>
      <c r="BBK1" s="201">
        <v>2594</v>
      </c>
      <c r="BBL1" s="201">
        <v>2593</v>
      </c>
      <c r="BBM1" s="201">
        <v>2592</v>
      </c>
      <c r="BBN1" s="201">
        <v>2591</v>
      </c>
      <c r="BBO1" s="201">
        <v>2590</v>
      </c>
      <c r="BBP1" s="201">
        <v>2589</v>
      </c>
      <c r="BBQ1" s="201">
        <v>2588</v>
      </c>
      <c r="BBR1" s="201">
        <v>2587</v>
      </c>
      <c r="BBS1" s="201">
        <v>2586</v>
      </c>
      <c r="BBT1" s="201">
        <v>2585</v>
      </c>
      <c r="BBU1" s="201">
        <v>2584</v>
      </c>
      <c r="BBV1" s="201">
        <v>2583</v>
      </c>
      <c r="BBW1" s="201">
        <v>2582</v>
      </c>
      <c r="BBX1" s="201">
        <v>2581</v>
      </c>
      <c r="BBY1" s="201">
        <v>2580</v>
      </c>
      <c r="BBZ1" s="201">
        <v>2579</v>
      </c>
      <c r="BCA1" s="201">
        <v>2578</v>
      </c>
      <c r="BCB1" s="201">
        <v>2577</v>
      </c>
      <c r="BCC1" s="201">
        <v>2576</v>
      </c>
      <c r="BCD1" s="201">
        <v>2575</v>
      </c>
      <c r="BCE1" s="201">
        <v>2574</v>
      </c>
      <c r="BCF1" s="201">
        <v>2573</v>
      </c>
      <c r="BCG1" s="201">
        <v>2572</v>
      </c>
      <c r="BCH1" s="201">
        <v>2571</v>
      </c>
      <c r="BCI1" s="201">
        <v>2570</v>
      </c>
      <c r="BCJ1" s="201">
        <v>2569</v>
      </c>
      <c r="BCK1" s="201">
        <v>2568</v>
      </c>
      <c r="BCL1" s="201">
        <v>2567</v>
      </c>
      <c r="BCM1" s="201">
        <v>2566</v>
      </c>
      <c r="BCN1" s="201">
        <v>2565</v>
      </c>
      <c r="BCO1" s="201">
        <v>2564</v>
      </c>
      <c r="BCP1" s="201">
        <v>2563</v>
      </c>
      <c r="BCQ1" s="201">
        <v>2562</v>
      </c>
      <c r="BCR1" s="201">
        <v>2561</v>
      </c>
      <c r="BCS1" s="201">
        <v>2560</v>
      </c>
      <c r="BCT1" s="201">
        <v>2559</v>
      </c>
      <c r="BCU1" s="201">
        <v>2558</v>
      </c>
      <c r="BCV1" s="201">
        <v>2557</v>
      </c>
      <c r="BCW1" s="201">
        <v>2556</v>
      </c>
      <c r="BCX1" s="201">
        <v>2555</v>
      </c>
      <c r="BCY1" s="201">
        <v>2554</v>
      </c>
      <c r="BCZ1" s="201">
        <v>2553</v>
      </c>
      <c r="BDA1" s="201">
        <v>2552</v>
      </c>
      <c r="BDB1" s="201">
        <v>2551</v>
      </c>
      <c r="BDC1" s="201">
        <v>2550</v>
      </c>
      <c r="BDD1" s="201">
        <v>2549</v>
      </c>
      <c r="BDE1" s="201">
        <v>2548</v>
      </c>
      <c r="BDF1" s="201">
        <v>2547</v>
      </c>
      <c r="BDG1" s="201">
        <v>2546</v>
      </c>
      <c r="BDH1" s="201">
        <v>2545</v>
      </c>
      <c r="BDI1" s="201">
        <v>2544</v>
      </c>
      <c r="BDJ1" s="201">
        <v>2543</v>
      </c>
      <c r="BDK1" s="201">
        <v>2542</v>
      </c>
      <c r="BDL1" s="201">
        <v>2541</v>
      </c>
      <c r="BDM1" s="201">
        <v>2540</v>
      </c>
      <c r="BDN1" s="201">
        <v>2539</v>
      </c>
      <c r="BDO1" s="201">
        <v>2538</v>
      </c>
      <c r="BDP1" s="201">
        <v>2537</v>
      </c>
      <c r="BDQ1" s="201">
        <v>2536</v>
      </c>
      <c r="BDR1" s="201">
        <v>2535</v>
      </c>
      <c r="BDS1" s="201">
        <v>2534</v>
      </c>
      <c r="BDT1" s="201">
        <v>2533</v>
      </c>
      <c r="BDU1" s="201">
        <v>2532</v>
      </c>
      <c r="BDV1" s="201">
        <v>2531</v>
      </c>
      <c r="BDW1" s="201">
        <v>2530</v>
      </c>
      <c r="BDX1" s="201">
        <v>2529</v>
      </c>
      <c r="BDY1" s="201">
        <v>2528</v>
      </c>
      <c r="BDZ1" s="201">
        <v>2527</v>
      </c>
      <c r="BEA1" s="201">
        <v>2526</v>
      </c>
      <c r="BEB1" s="201">
        <v>2525</v>
      </c>
      <c r="BEC1" s="201">
        <v>2524</v>
      </c>
      <c r="BED1" s="201">
        <v>2523</v>
      </c>
      <c r="BEE1" s="201">
        <v>2522</v>
      </c>
      <c r="BEF1" s="201">
        <v>2521</v>
      </c>
      <c r="BEG1" s="201">
        <v>2520</v>
      </c>
      <c r="BEH1" s="201">
        <v>2519</v>
      </c>
      <c r="BEI1" s="201">
        <v>2518</v>
      </c>
      <c r="BEJ1" s="201">
        <v>2517</v>
      </c>
      <c r="BEK1" s="201">
        <v>2516</v>
      </c>
      <c r="BEL1" s="201">
        <v>2515</v>
      </c>
      <c r="BEM1" s="201">
        <v>2514</v>
      </c>
      <c r="BEN1" s="201">
        <v>2513</v>
      </c>
      <c r="BEO1" s="201">
        <v>2512</v>
      </c>
      <c r="BEP1" s="201">
        <v>2511</v>
      </c>
      <c r="BEQ1" s="201">
        <v>2510</v>
      </c>
      <c r="BER1" s="201">
        <v>2509</v>
      </c>
      <c r="BES1" s="201">
        <v>2508</v>
      </c>
      <c r="BET1" s="201">
        <v>2507</v>
      </c>
      <c r="BEU1" s="201">
        <v>2506</v>
      </c>
      <c r="BEV1" s="201">
        <v>2505</v>
      </c>
      <c r="BEW1" s="201">
        <v>2504</v>
      </c>
      <c r="BEX1" s="201">
        <v>2503</v>
      </c>
      <c r="BEY1" s="201">
        <v>2502</v>
      </c>
      <c r="BEZ1" s="201">
        <v>2501</v>
      </c>
      <c r="BFA1" s="201">
        <v>2500</v>
      </c>
      <c r="BFB1" s="201">
        <v>2499</v>
      </c>
      <c r="BFC1" s="201">
        <v>2498</v>
      </c>
      <c r="BFD1" s="201">
        <v>2497</v>
      </c>
      <c r="BFE1" s="201">
        <v>2496</v>
      </c>
      <c r="BFF1" s="201">
        <v>2495</v>
      </c>
      <c r="BFG1" s="201">
        <v>2494</v>
      </c>
      <c r="BFH1" s="201">
        <v>2493</v>
      </c>
      <c r="BFI1" s="201">
        <v>2492</v>
      </c>
      <c r="BFJ1" s="201">
        <v>2491</v>
      </c>
      <c r="BFK1" s="201">
        <v>2490</v>
      </c>
      <c r="BFL1" s="201">
        <v>2489</v>
      </c>
      <c r="BFM1" s="201">
        <v>2488</v>
      </c>
      <c r="BFN1" s="201">
        <v>2487</v>
      </c>
      <c r="BFO1" s="201">
        <v>2486</v>
      </c>
      <c r="BFP1" s="201">
        <v>2485</v>
      </c>
      <c r="BFQ1" s="201">
        <v>2484</v>
      </c>
      <c r="BFR1" s="201">
        <v>2483</v>
      </c>
      <c r="BFS1" s="201">
        <v>2482</v>
      </c>
      <c r="BFT1" s="201">
        <v>2481</v>
      </c>
      <c r="BFU1" s="201">
        <v>2480</v>
      </c>
      <c r="BFV1" s="201">
        <v>2479</v>
      </c>
      <c r="BFW1" s="201">
        <v>2478</v>
      </c>
      <c r="BFX1" s="201">
        <v>2477</v>
      </c>
      <c r="BFY1" s="201">
        <v>2476</v>
      </c>
      <c r="BFZ1" s="201">
        <v>2475</v>
      </c>
      <c r="BGA1" s="201">
        <v>2474</v>
      </c>
      <c r="BGB1" s="201">
        <v>2473</v>
      </c>
      <c r="BGC1" s="201">
        <v>2472</v>
      </c>
      <c r="BGD1" s="201">
        <v>2471</v>
      </c>
      <c r="BGE1" s="201">
        <v>2470</v>
      </c>
      <c r="BGF1" s="201">
        <v>2469</v>
      </c>
      <c r="BGG1" s="201">
        <v>2468</v>
      </c>
      <c r="BGH1" s="201">
        <v>2467</v>
      </c>
      <c r="BGI1" s="201">
        <v>2466</v>
      </c>
      <c r="BGJ1" s="201">
        <v>2465</v>
      </c>
      <c r="BGK1" s="201">
        <v>2464</v>
      </c>
      <c r="BGL1" s="201">
        <v>2463</v>
      </c>
      <c r="BGM1" s="201">
        <v>2462</v>
      </c>
      <c r="BGN1" s="201">
        <v>2461</v>
      </c>
      <c r="BGO1" s="201">
        <v>2460</v>
      </c>
      <c r="BGP1" s="201">
        <v>2459</v>
      </c>
      <c r="BGQ1" s="201">
        <v>2458</v>
      </c>
      <c r="BGR1" s="201">
        <v>2457</v>
      </c>
      <c r="BGS1" s="201">
        <v>2456</v>
      </c>
      <c r="BGT1" s="201">
        <v>2455</v>
      </c>
      <c r="BGU1" s="201">
        <v>2454</v>
      </c>
      <c r="BGV1" s="201">
        <v>2453</v>
      </c>
      <c r="BGW1" s="201">
        <v>2452</v>
      </c>
      <c r="BGX1" s="201">
        <v>2451</v>
      </c>
      <c r="BGY1" s="201">
        <v>2450</v>
      </c>
      <c r="BGZ1" s="201">
        <v>2449</v>
      </c>
      <c r="BHA1" s="201">
        <v>2448</v>
      </c>
      <c r="BHB1" s="201">
        <v>2447</v>
      </c>
      <c r="BHC1" s="201">
        <v>2446</v>
      </c>
      <c r="BHD1" s="201">
        <v>2445</v>
      </c>
      <c r="BHE1" s="201">
        <v>2444</v>
      </c>
      <c r="BHF1" s="201">
        <v>2443</v>
      </c>
      <c r="BHG1" s="201">
        <v>2442</v>
      </c>
      <c r="BHH1" s="201">
        <v>2441</v>
      </c>
      <c r="BHI1" s="201">
        <v>2440</v>
      </c>
      <c r="BHJ1" s="201">
        <v>2439</v>
      </c>
      <c r="BHK1" s="201">
        <v>2438</v>
      </c>
      <c r="BHL1" s="201">
        <v>2437</v>
      </c>
      <c r="BHM1" s="201">
        <v>2436</v>
      </c>
      <c r="BHN1" s="201">
        <v>2435</v>
      </c>
      <c r="BHO1" s="201">
        <v>2434</v>
      </c>
      <c r="BHP1" s="201">
        <v>2433</v>
      </c>
      <c r="BHQ1" s="201">
        <v>2432</v>
      </c>
      <c r="BHR1" s="201">
        <v>2431</v>
      </c>
      <c r="BHS1" s="201">
        <v>2430</v>
      </c>
      <c r="BHT1" s="201">
        <v>2429</v>
      </c>
      <c r="BHU1" s="201">
        <v>2428</v>
      </c>
      <c r="BHV1" s="201">
        <v>2427</v>
      </c>
      <c r="BHW1" s="201">
        <v>2426</v>
      </c>
      <c r="BHX1" s="201">
        <v>2425</v>
      </c>
      <c r="BHY1" s="201">
        <v>2424</v>
      </c>
      <c r="BHZ1" s="201">
        <v>2423</v>
      </c>
      <c r="BIA1" s="201">
        <v>2422</v>
      </c>
      <c r="BIB1" s="201">
        <v>2421</v>
      </c>
      <c r="BIC1" s="201">
        <v>2420</v>
      </c>
      <c r="BID1" s="201">
        <v>2419</v>
      </c>
      <c r="BIE1" s="201">
        <v>2418</v>
      </c>
      <c r="BIF1" s="201">
        <v>2417</v>
      </c>
      <c r="BIG1" s="201">
        <v>2416</v>
      </c>
      <c r="BIH1" s="201">
        <v>2415</v>
      </c>
      <c r="BII1" s="201">
        <v>2414</v>
      </c>
      <c r="BIJ1" s="201">
        <v>2413</v>
      </c>
      <c r="BIK1" s="201">
        <v>2412</v>
      </c>
      <c r="BIL1" s="201">
        <v>2411</v>
      </c>
      <c r="BIM1" s="201">
        <v>2410</v>
      </c>
      <c r="BIN1" s="201">
        <v>2409</v>
      </c>
      <c r="BIO1" s="201">
        <v>2408</v>
      </c>
      <c r="BIP1" s="201">
        <v>2407</v>
      </c>
      <c r="BIQ1" s="201">
        <v>2406</v>
      </c>
      <c r="BIR1" s="201">
        <v>2405</v>
      </c>
      <c r="BIS1" s="201">
        <v>2404</v>
      </c>
      <c r="BIT1" s="201">
        <v>2403</v>
      </c>
      <c r="BIU1" s="201">
        <v>2402</v>
      </c>
      <c r="BIV1" s="201">
        <v>2401</v>
      </c>
      <c r="BIW1" s="201">
        <v>2400</v>
      </c>
      <c r="BIX1" s="201">
        <v>2399</v>
      </c>
      <c r="BIY1" s="201">
        <v>2398</v>
      </c>
      <c r="BIZ1" s="201">
        <v>2397</v>
      </c>
      <c r="BJA1" s="201">
        <v>2396</v>
      </c>
      <c r="BJB1" s="201">
        <v>2395</v>
      </c>
      <c r="BJC1" s="201">
        <v>2394</v>
      </c>
      <c r="BJD1" s="201">
        <v>2393</v>
      </c>
      <c r="BJE1" s="201">
        <v>2392</v>
      </c>
      <c r="BJF1" s="201">
        <v>2391</v>
      </c>
      <c r="BJG1" s="201">
        <v>2390</v>
      </c>
      <c r="BJH1" s="201">
        <v>2389</v>
      </c>
      <c r="BJI1" s="201">
        <v>2388</v>
      </c>
      <c r="BJJ1" s="201">
        <v>2387</v>
      </c>
      <c r="BJK1" s="201">
        <v>2386</v>
      </c>
      <c r="BJL1" s="201">
        <v>2385</v>
      </c>
      <c r="BJM1" s="201">
        <v>2384</v>
      </c>
      <c r="BJN1" s="201">
        <v>2383</v>
      </c>
      <c r="BJO1" s="201">
        <v>2382</v>
      </c>
      <c r="BJP1" s="201">
        <v>2381</v>
      </c>
      <c r="BJQ1" s="201">
        <v>2380</v>
      </c>
      <c r="BJR1" s="201">
        <v>2379</v>
      </c>
      <c r="BJS1" s="201">
        <v>2378</v>
      </c>
      <c r="BJT1" s="201">
        <v>2377</v>
      </c>
      <c r="BJU1" s="201">
        <v>2376</v>
      </c>
      <c r="BJV1" s="201">
        <v>2375</v>
      </c>
      <c r="BJW1" s="201">
        <v>2374</v>
      </c>
      <c r="BJX1" s="201">
        <v>2373</v>
      </c>
      <c r="BJY1" s="201">
        <v>2372</v>
      </c>
      <c r="BJZ1" s="201">
        <v>2371</v>
      </c>
      <c r="BKA1" s="201">
        <v>2370</v>
      </c>
      <c r="BKB1" s="201">
        <v>2369</v>
      </c>
      <c r="BKC1" s="201">
        <v>2368</v>
      </c>
      <c r="BKD1" s="201">
        <v>2367</v>
      </c>
      <c r="BKE1" s="201">
        <v>2366</v>
      </c>
      <c r="BKF1" s="201">
        <v>2365</v>
      </c>
      <c r="BKG1" s="201">
        <v>2364</v>
      </c>
      <c r="BKH1" s="201">
        <v>2363</v>
      </c>
      <c r="BKI1" s="201">
        <v>2362</v>
      </c>
      <c r="BKJ1" s="201">
        <v>2361</v>
      </c>
      <c r="BKK1" s="201">
        <v>2360</v>
      </c>
      <c r="BKL1" s="201">
        <v>2359</v>
      </c>
      <c r="BKM1" s="201">
        <v>2358</v>
      </c>
      <c r="BKN1" s="201">
        <v>2357</v>
      </c>
      <c r="BKO1" s="201">
        <v>2356</v>
      </c>
      <c r="BKP1" s="201">
        <v>2355</v>
      </c>
      <c r="BKQ1" s="201">
        <v>2354</v>
      </c>
      <c r="BKR1" s="201">
        <v>2353</v>
      </c>
      <c r="BKS1" s="201">
        <v>2352</v>
      </c>
      <c r="BKT1" s="201">
        <v>2351</v>
      </c>
      <c r="BKU1" s="201">
        <v>2350</v>
      </c>
      <c r="BKV1" s="201">
        <v>2349</v>
      </c>
      <c r="BKW1" s="201">
        <v>2348</v>
      </c>
      <c r="BKX1" s="201">
        <v>2347</v>
      </c>
      <c r="BKY1" s="201">
        <v>2346</v>
      </c>
      <c r="BKZ1" s="201">
        <v>2345</v>
      </c>
      <c r="BLA1" s="201">
        <v>2344</v>
      </c>
      <c r="BLB1" s="201">
        <v>2343</v>
      </c>
      <c r="BLC1" s="201">
        <v>2342</v>
      </c>
      <c r="BLD1" s="201">
        <v>2341</v>
      </c>
      <c r="BLE1" s="201">
        <v>2340</v>
      </c>
      <c r="BLF1" s="201">
        <v>2339</v>
      </c>
      <c r="BLG1" s="201">
        <v>2338</v>
      </c>
      <c r="BLH1" s="201">
        <v>2337</v>
      </c>
      <c r="BLI1" s="201">
        <v>2336</v>
      </c>
      <c r="BLJ1" s="201">
        <v>2335</v>
      </c>
      <c r="BLK1" s="201">
        <v>2334</v>
      </c>
      <c r="BLL1" s="201">
        <v>2333</v>
      </c>
      <c r="BLM1" s="201">
        <v>2332</v>
      </c>
      <c r="BLN1" s="201">
        <v>2331</v>
      </c>
      <c r="BLO1" s="201">
        <v>2330</v>
      </c>
      <c r="BLP1" s="201">
        <v>2329</v>
      </c>
      <c r="BLQ1" s="201">
        <v>2328</v>
      </c>
      <c r="BLR1" s="201">
        <v>2327</v>
      </c>
      <c r="BLS1" s="201">
        <v>2326</v>
      </c>
      <c r="BLT1" s="201">
        <v>2325</v>
      </c>
      <c r="BLU1" s="201">
        <v>2324</v>
      </c>
      <c r="BLV1" s="201">
        <v>2323</v>
      </c>
      <c r="BLW1" s="201">
        <v>2322</v>
      </c>
      <c r="BLX1" s="201">
        <v>2321</v>
      </c>
      <c r="BLY1" s="201">
        <v>2320</v>
      </c>
      <c r="BLZ1" s="201">
        <v>2319</v>
      </c>
      <c r="BMA1" s="201">
        <v>2318</v>
      </c>
      <c r="BMB1" s="201">
        <v>2317</v>
      </c>
      <c r="BMC1" s="201">
        <v>2316</v>
      </c>
      <c r="BMD1" s="201">
        <v>2315</v>
      </c>
      <c r="BME1" s="201">
        <v>2314</v>
      </c>
      <c r="BMF1" s="201">
        <v>2313</v>
      </c>
      <c r="BMG1" s="201">
        <v>2312</v>
      </c>
      <c r="BMH1" s="201">
        <v>2311</v>
      </c>
      <c r="BMI1" s="201">
        <v>2310</v>
      </c>
      <c r="BMJ1" s="201">
        <v>2309</v>
      </c>
      <c r="BMK1" s="201">
        <v>2308</v>
      </c>
      <c r="BML1" s="201">
        <v>2307</v>
      </c>
      <c r="BMM1" s="201">
        <v>2306</v>
      </c>
      <c r="BMN1" s="201">
        <v>2305</v>
      </c>
      <c r="BMO1" s="201">
        <v>2304</v>
      </c>
      <c r="BMP1" s="201">
        <v>2303</v>
      </c>
      <c r="BMQ1" s="201">
        <v>2302</v>
      </c>
      <c r="BMR1" s="201">
        <v>2301</v>
      </c>
      <c r="BMS1" s="201">
        <v>2300</v>
      </c>
      <c r="BMT1" s="201">
        <v>2299</v>
      </c>
      <c r="BMU1" s="201">
        <v>2298</v>
      </c>
      <c r="BMV1" s="201">
        <v>2297</v>
      </c>
      <c r="BMW1" s="201">
        <v>2296</v>
      </c>
      <c r="BMX1" s="201">
        <v>2295</v>
      </c>
      <c r="BMY1" s="201">
        <v>2294</v>
      </c>
      <c r="BMZ1" s="201">
        <v>2293</v>
      </c>
      <c r="BNA1" s="201">
        <v>2292</v>
      </c>
      <c r="BNB1" s="201">
        <v>2291</v>
      </c>
      <c r="BNC1" s="201">
        <v>2290</v>
      </c>
      <c r="BND1" s="201">
        <v>2289</v>
      </c>
      <c r="BNE1" s="201">
        <v>2288</v>
      </c>
      <c r="BNF1" s="201">
        <v>2287</v>
      </c>
      <c r="BNG1" s="201">
        <v>2286</v>
      </c>
      <c r="BNH1" s="201">
        <v>2285</v>
      </c>
      <c r="BNI1" s="201">
        <v>2284</v>
      </c>
      <c r="BNJ1" s="201">
        <v>2283</v>
      </c>
      <c r="BNK1" s="201">
        <v>2282</v>
      </c>
      <c r="BNL1" s="201">
        <v>2281</v>
      </c>
      <c r="BNM1" s="201">
        <v>2280</v>
      </c>
      <c r="BNN1" s="201">
        <v>2279</v>
      </c>
      <c r="BNO1" s="201">
        <v>2278</v>
      </c>
      <c r="BNP1" s="201">
        <v>2277</v>
      </c>
      <c r="BNQ1" s="201">
        <v>2276</v>
      </c>
      <c r="BNR1" s="201">
        <v>2275</v>
      </c>
      <c r="BNS1" s="201">
        <v>2274</v>
      </c>
      <c r="BNT1" s="201">
        <v>2273</v>
      </c>
      <c r="BNU1" s="201">
        <v>2272</v>
      </c>
      <c r="BNV1" s="201">
        <v>2271</v>
      </c>
      <c r="BNW1" s="201">
        <v>2270</v>
      </c>
      <c r="BNX1" s="201">
        <v>2269</v>
      </c>
      <c r="BNY1" s="201">
        <v>2268</v>
      </c>
      <c r="BNZ1" s="201">
        <v>2267</v>
      </c>
      <c r="BOA1" s="201">
        <v>2266</v>
      </c>
      <c r="BOB1" s="201">
        <v>2265</v>
      </c>
      <c r="BOC1" s="201">
        <v>2264</v>
      </c>
      <c r="BOD1" s="201">
        <v>2263</v>
      </c>
      <c r="BOE1" s="201">
        <v>2262</v>
      </c>
      <c r="BOF1" s="201">
        <v>2261</v>
      </c>
      <c r="BOG1" s="201">
        <v>2260</v>
      </c>
      <c r="BOH1" s="201">
        <v>2259</v>
      </c>
      <c r="BOI1" s="201">
        <v>2258</v>
      </c>
      <c r="BOJ1" s="201">
        <v>2257</v>
      </c>
      <c r="BOK1" s="201">
        <v>2256</v>
      </c>
      <c r="BOL1" s="201">
        <v>2255</v>
      </c>
      <c r="BOM1" s="201">
        <v>2254</v>
      </c>
      <c r="BON1" s="201">
        <v>2253</v>
      </c>
      <c r="BOO1" s="201">
        <v>2252</v>
      </c>
      <c r="BOP1" s="201">
        <v>2251</v>
      </c>
      <c r="BOQ1" s="201">
        <v>2250</v>
      </c>
      <c r="BOR1" s="201">
        <v>2249</v>
      </c>
      <c r="BOS1" s="201">
        <v>2248</v>
      </c>
      <c r="BOT1" s="201">
        <v>2247</v>
      </c>
      <c r="BOU1" s="201">
        <v>2246</v>
      </c>
      <c r="BOV1" s="201">
        <v>2245</v>
      </c>
      <c r="BOW1" s="201">
        <v>2244</v>
      </c>
      <c r="BOX1" s="201">
        <v>2243</v>
      </c>
      <c r="BOY1" s="201">
        <v>2242</v>
      </c>
      <c r="BOZ1" s="201">
        <v>2241</v>
      </c>
      <c r="BPA1" s="201">
        <v>2240</v>
      </c>
      <c r="BPB1" s="201">
        <v>2239</v>
      </c>
      <c r="BPC1" s="201">
        <v>2238</v>
      </c>
      <c r="BPD1" s="201">
        <v>2237</v>
      </c>
      <c r="BPE1" s="201">
        <v>2236</v>
      </c>
      <c r="BPF1" s="201">
        <v>2235</v>
      </c>
      <c r="BPG1" s="201">
        <v>2234</v>
      </c>
      <c r="BPH1" s="201">
        <v>2233</v>
      </c>
      <c r="BPI1" s="201">
        <v>2232</v>
      </c>
      <c r="BPJ1" s="201">
        <v>2231</v>
      </c>
      <c r="BPK1" s="201">
        <v>2230</v>
      </c>
      <c r="BPL1" s="201">
        <v>2229</v>
      </c>
      <c r="BPM1" s="201">
        <v>2228</v>
      </c>
      <c r="BPN1" s="201">
        <v>2227</v>
      </c>
      <c r="BPO1" s="201">
        <v>2226</v>
      </c>
      <c r="BPP1" s="201">
        <v>2225</v>
      </c>
      <c r="BPQ1" s="201">
        <v>2224</v>
      </c>
      <c r="BPR1" s="201">
        <v>2223</v>
      </c>
      <c r="BPS1" s="201">
        <v>2222</v>
      </c>
      <c r="BPT1" s="201">
        <v>2221</v>
      </c>
      <c r="BPU1" s="201">
        <v>2220</v>
      </c>
      <c r="BPV1" s="201">
        <v>2219</v>
      </c>
      <c r="BPW1" s="201">
        <v>2218</v>
      </c>
      <c r="BPX1" s="201">
        <v>2217</v>
      </c>
      <c r="BPY1" s="201">
        <v>2216</v>
      </c>
      <c r="BPZ1" s="201">
        <v>2215</v>
      </c>
      <c r="BQA1" s="201">
        <v>2214</v>
      </c>
      <c r="BQB1" s="201">
        <v>2213</v>
      </c>
      <c r="BQC1" s="201">
        <v>2212</v>
      </c>
      <c r="BQD1" s="201">
        <v>2211</v>
      </c>
      <c r="BQE1" s="201">
        <v>2210</v>
      </c>
      <c r="BQF1" s="201">
        <v>2209</v>
      </c>
      <c r="BQG1" s="201">
        <v>2208</v>
      </c>
      <c r="BQH1" s="201">
        <v>2207</v>
      </c>
      <c r="BQI1" s="201">
        <v>2206</v>
      </c>
      <c r="BQJ1" s="201">
        <v>2205</v>
      </c>
      <c r="BQK1" s="201">
        <v>2204</v>
      </c>
      <c r="BQL1" s="201">
        <v>2203</v>
      </c>
      <c r="BQM1" s="201">
        <v>2202</v>
      </c>
      <c r="BQN1" s="201">
        <v>2201</v>
      </c>
      <c r="BQO1" s="201">
        <v>2200</v>
      </c>
      <c r="BQP1" s="201">
        <v>2199</v>
      </c>
      <c r="BQQ1" s="201">
        <v>2198</v>
      </c>
      <c r="BQR1" s="201">
        <v>2197</v>
      </c>
      <c r="BQS1" s="201">
        <v>2196</v>
      </c>
      <c r="BQT1" s="201">
        <v>2195</v>
      </c>
      <c r="BQU1" s="201">
        <v>2194</v>
      </c>
      <c r="BQV1" s="201">
        <v>2193</v>
      </c>
      <c r="BQW1" s="201">
        <v>2192</v>
      </c>
      <c r="BQX1" s="201">
        <v>2191</v>
      </c>
      <c r="BQY1" s="201">
        <v>2190</v>
      </c>
      <c r="BQZ1" s="201">
        <v>2189</v>
      </c>
      <c r="BRA1" s="201">
        <v>2188</v>
      </c>
      <c r="BRB1" s="201">
        <v>2187</v>
      </c>
      <c r="BRC1" s="201">
        <v>2186</v>
      </c>
      <c r="BRD1" s="201">
        <v>2185</v>
      </c>
      <c r="BRE1" s="201">
        <v>2184</v>
      </c>
      <c r="BRF1" s="201">
        <v>2183</v>
      </c>
      <c r="BRG1" s="201">
        <v>2182</v>
      </c>
      <c r="BRH1" s="201">
        <v>2181</v>
      </c>
      <c r="BRI1" s="201">
        <v>2180</v>
      </c>
      <c r="BRJ1" s="201">
        <v>2179</v>
      </c>
      <c r="BRK1" s="201">
        <v>2178</v>
      </c>
      <c r="BRL1" s="201">
        <v>2177</v>
      </c>
      <c r="BRM1" s="201">
        <v>2176</v>
      </c>
      <c r="BRN1" s="201">
        <v>2175</v>
      </c>
      <c r="BRO1" s="201">
        <v>2174</v>
      </c>
      <c r="BRP1" s="201">
        <v>2173</v>
      </c>
      <c r="BRQ1" s="201">
        <v>2172</v>
      </c>
      <c r="BRR1" s="201">
        <v>2171</v>
      </c>
      <c r="BRS1" s="201">
        <v>2170</v>
      </c>
      <c r="BRT1" s="201">
        <v>2169</v>
      </c>
      <c r="BRU1" s="201">
        <v>2168</v>
      </c>
      <c r="BRV1" s="201">
        <v>2167</v>
      </c>
      <c r="BRW1" s="201">
        <v>2166</v>
      </c>
      <c r="BRX1" s="201">
        <v>2165</v>
      </c>
      <c r="BRY1" s="201">
        <v>2164</v>
      </c>
      <c r="BRZ1" s="201">
        <v>2163</v>
      </c>
      <c r="BSA1" s="201">
        <v>2162</v>
      </c>
      <c r="BSB1" s="201">
        <v>2161</v>
      </c>
      <c r="BSC1" s="201">
        <v>2160</v>
      </c>
      <c r="BSD1" s="201">
        <v>2159</v>
      </c>
      <c r="BSE1" s="201">
        <v>2158</v>
      </c>
      <c r="BSF1" s="201">
        <v>2157</v>
      </c>
      <c r="BSG1" s="201">
        <v>2156</v>
      </c>
      <c r="BSH1" s="201">
        <v>2155</v>
      </c>
      <c r="BSI1" s="201">
        <v>2154</v>
      </c>
      <c r="BSJ1" s="201">
        <v>2153</v>
      </c>
      <c r="BSK1" s="201">
        <v>2152</v>
      </c>
      <c r="BSL1" s="201">
        <v>2151</v>
      </c>
      <c r="BSM1" s="201">
        <v>2150</v>
      </c>
      <c r="BSN1" s="201">
        <v>2149</v>
      </c>
      <c r="BSO1" s="201">
        <v>2148</v>
      </c>
      <c r="BSP1" s="201">
        <v>2147</v>
      </c>
      <c r="BSQ1" s="201">
        <v>2146</v>
      </c>
      <c r="BSR1" s="201">
        <v>2145</v>
      </c>
      <c r="BSS1" s="201">
        <v>2144</v>
      </c>
      <c r="BST1" s="201">
        <v>2143</v>
      </c>
      <c r="BSU1" s="201">
        <v>2142</v>
      </c>
      <c r="BSV1" s="201">
        <v>2141</v>
      </c>
      <c r="BSW1" s="201">
        <v>2140</v>
      </c>
      <c r="BSX1" s="201">
        <v>2139</v>
      </c>
      <c r="BSY1" s="201">
        <v>2138</v>
      </c>
      <c r="BSZ1" s="201">
        <v>2137</v>
      </c>
      <c r="BTA1" s="201">
        <v>2136</v>
      </c>
      <c r="BTB1" s="201">
        <v>2135</v>
      </c>
      <c r="BTC1" s="201">
        <v>2134</v>
      </c>
      <c r="BTD1" s="201">
        <v>2133</v>
      </c>
      <c r="BTE1" s="201">
        <v>2132</v>
      </c>
      <c r="BTF1" s="201">
        <v>2131</v>
      </c>
      <c r="BTG1" s="201">
        <v>2130</v>
      </c>
      <c r="BTH1" s="201">
        <v>2129</v>
      </c>
      <c r="BTI1" s="201">
        <v>2128</v>
      </c>
      <c r="BTJ1" s="201">
        <v>2127</v>
      </c>
      <c r="BTK1" s="201">
        <v>2126</v>
      </c>
      <c r="BTL1" s="201">
        <v>2125</v>
      </c>
      <c r="BTM1" s="201">
        <v>2124</v>
      </c>
      <c r="BTN1" s="201">
        <v>2123</v>
      </c>
      <c r="BTO1" s="201">
        <v>2122</v>
      </c>
      <c r="BTP1" s="201">
        <v>2121</v>
      </c>
      <c r="BTQ1" s="201">
        <v>2120</v>
      </c>
      <c r="BTR1" s="201">
        <v>2119</v>
      </c>
      <c r="BTS1" s="201">
        <v>2118</v>
      </c>
      <c r="BTT1" s="201">
        <v>2117</v>
      </c>
      <c r="BTU1" s="201">
        <v>2116</v>
      </c>
      <c r="BTV1" s="201">
        <v>2115</v>
      </c>
      <c r="BTW1" s="201">
        <v>2114</v>
      </c>
      <c r="BTX1" s="201">
        <v>2113</v>
      </c>
      <c r="BTY1" s="201">
        <v>2112</v>
      </c>
      <c r="BTZ1" s="201">
        <v>2111</v>
      </c>
      <c r="BUA1" s="201">
        <v>2110</v>
      </c>
      <c r="BUB1" s="201">
        <v>2109</v>
      </c>
      <c r="BUC1" s="201">
        <v>2108</v>
      </c>
      <c r="BUD1" s="201">
        <v>2107</v>
      </c>
      <c r="BUE1" s="201">
        <v>2106</v>
      </c>
      <c r="BUF1" s="201">
        <v>2105</v>
      </c>
      <c r="BUG1" s="201">
        <v>2104</v>
      </c>
      <c r="BUH1" s="201">
        <v>2103</v>
      </c>
      <c r="BUI1" s="201">
        <v>2102</v>
      </c>
      <c r="BUJ1" s="201">
        <v>2101</v>
      </c>
      <c r="BUK1" s="201">
        <v>2100</v>
      </c>
      <c r="BUL1" s="201">
        <v>2099</v>
      </c>
      <c r="BUM1" s="201">
        <v>2098</v>
      </c>
      <c r="BUN1" s="201">
        <v>2097</v>
      </c>
      <c r="BUO1" s="201">
        <v>2096</v>
      </c>
      <c r="BUP1" s="201">
        <v>2095</v>
      </c>
      <c r="BUQ1" s="201">
        <v>2094</v>
      </c>
      <c r="BUR1" s="201">
        <v>2093</v>
      </c>
      <c r="BUS1" s="201">
        <v>2092</v>
      </c>
      <c r="BUT1" s="201">
        <v>2091</v>
      </c>
      <c r="BUU1" s="201">
        <v>2090</v>
      </c>
      <c r="BUV1" s="201">
        <v>2089</v>
      </c>
      <c r="BUW1" s="201">
        <v>2088</v>
      </c>
      <c r="BUX1" s="201">
        <v>2087</v>
      </c>
      <c r="BUY1" s="201">
        <v>2086</v>
      </c>
      <c r="BUZ1" s="201">
        <v>2085</v>
      </c>
      <c r="BVA1" s="201">
        <v>2084</v>
      </c>
      <c r="BVB1" s="201">
        <v>2083</v>
      </c>
      <c r="BVC1" s="201">
        <v>2082</v>
      </c>
      <c r="BVD1" s="201">
        <v>2081</v>
      </c>
      <c r="BVE1" s="201">
        <v>2080</v>
      </c>
      <c r="BVF1" s="201">
        <v>2079</v>
      </c>
      <c r="BVG1" s="201">
        <v>2078</v>
      </c>
      <c r="BVH1" s="201">
        <v>2077</v>
      </c>
      <c r="BVI1" s="201">
        <v>2076</v>
      </c>
      <c r="BVJ1" s="201">
        <v>2075</v>
      </c>
      <c r="BVK1" s="201">
        <v>2074</v>
      </c>
      <c r="BVL1" s="201">
        <v>2073</v>
      </c>
      <c r="BVM1" s="201">
        <v>2072</v>
      </c>
      <c r="BVN1" s="201">
        <v>2071</v>
      </c>
      <c r="BVO1" s="201">
        <v>2070</v>
      </c>
      <c r="BVP1" s="201">
        <v>2069</v>
      </c>
      <c r="BVQ1" s="201">
        <v>2068</v>
      </c>
      <c r="BVR1" s="201">
        <v>2067</v>
      </c>
      <c r="BVS1" s="201">
        <v>2066</v>
      </c>
      <c r="BVT1" s="201">
        <v>2065</v>
      </c>
      <c r="BVU1" s="201">
        <v>2064</v>
      </c>
      <c r="BVV1" s="201">
        <v>2063</v>
      </c>
      <c r="BVW1" s="201">
        <v>2062</v>
      </c>
      <c r="BVX1" s="201">
        <v>2061</v>
      </c>
      <c r="BVY1" s="201">
        <v>2060</v>
      </c>
      <c r="BVZ1" s="201">
        <v>2059</v>
      </c>
      <c r="BWA1" s="201">
        <v>2058</v>
      </c>
      <c r="BWB1" s="201">
        <v>2057</v>
      </c>
      <c r="BWC1" s="201">
        <v>2056</v>
      </c>
      <c r="BWD1" s="201">
        <v>2055</v>
      </c>
      <c r="BWE1" s="201">
        <v>2054</v>
      </c>
      <c r="BWF1" s="201">
        <v>2053</v>
      </c>
      <c r="BWG1" s="201">
        <v>2052</v>
      </c>
      <c r="BWH1" s="201">
        <v>2051</v>
      </c>
      <c r="BWI1" s="201">
        <v>2050</v>
      </c>
      <c r="BWJ1" s="201">
        <v>2049</v>
      </c>
      <c r="BWK1" s="201">
        <v>2048</v>
      </c>
      <c r="BWL1" s="201">
        <v>2047</v>
      </c>
      <c r="BWM1" s="201">
        <v>2046</v>
      </c>
      <c r="BWN1" s="201">
        <v>2045</v>
      </c>
      <c r="BWO1" s="201">
        <v>2044</v>
      </c>
      <c r="BWP1" s="201">
        <v>2043</v>
      </c>
      <c r="BWQ1" s="201">
        <v>2042</v>
      </c>
      <c r="BWR1" s="201">
        <v>2041</v>
      </c>
      <c r="BWS1" s="201">
        <v>2040</v>
      </c>
      <c r="BWT1" s="201">
        <v>2039</v>
      </c>
      <c r="BWU1" s="201">
        <v>2038</v>
      </c>
      <c r="BWV1" s="201">
        <v>2037</v>
      </c>
      <c r="BWW1" s="201">
        <v>2036</v>
      </c>
      <c r="BWX1" s="201">
        <v>2035</v>
      </c>
      <c r="BWY1" s="201">
        <v>2034</v>
      </c>
      <c r="BWZ1" s="201">
        <v>2033</v>
      </c>
      <c r="BXA1" s="201">
        <v>2032</v>
      </c>
      <c r="BXB1" s="201">
        <v>2031</v>
      </c>
      <c r="BXC1" s="201">
        <v>2030</v>
      </c>
      <c r="BXD1" s="201">
        <v>2029</v>
      </c>
      <c r="BXE1" s="201">
        <v>2028</v>
      </c>
      <c r="BXF1" s="201">
        <v>2027</v>
      </c>
      <c r="BXG1" s="201">
        <v>2026</v>
      </c>
      <c r="BXH1" s="201">
        <v>2025</v>
      </c>
      <c r="BXI1" s="201">
        <v>2024</v>
      </c>
      <c r="BXJ1" s="201">
        <v>2023</v>
      </c>
      <c r="BXK1" s="201">
        <v>2022</v>
      </c>
      <c r="BXL1" s="201">
        <v>2021</v>
      </c>
      <c r="BXM1" s="201">
        <v>2020</v>
      </c>
      <c r="BXN1" s="201">
        <v>2019</v>
      </c>
      <c r="BXO1" s="201">
        <v>2018</v>
      </c>
      <c r="BXP1" s="201">
        <v>2017</v>
      </c>
      <c r="BXQ1" s="201">
        <v>2016</v>
      </c>
      <c r="BXR1" s="201">
        <v>2015</v>
      </c>
      <c r="BXS1" s="201">
        <v>2014</v>
      </c>
      <c r="BXT1" s="201">
        <v>2013</v>
      </c>
      <c r="BXU1" s="201">
        <v>2012</v>
      </c>
      <c r="BXV1" s="201">
        <v>2011</v>
      </c>
      <c r="BXW1" s="201">
        <v>2010</v>
      </c>
      <c r="BXX1" s="201">
        <v>2009</v>
      </c>
      <c r="BXY1" s="201">
        <v>2008</v>
      </c>
      <c r="BXZ1" s="201">
        <v>2007</v>
      </c>
      <c r="BYA1" s="201">
        <v>2006</v>
      </c>
      <c r="BYB1" s="201">
        <v>2005</v>
      </c>
      <c r="BYC1" s="201">
        <v>2004</v>
      </c>
      <c r="BYD1" s="201">
        <v>2003</v>
      </c>
      <c r="BYE1" s="201">
        <v>2002</v>
      </c>
      <c r="BYF1" s="201">
        <v>2001</v>
      </c>
      <c r="BYG1" s="201">
        <v>2000</v>
      </c>
      <c r="BYH1" s="201">
        <v>1999</v>
      </c>
      <c r="BYI1" s="201">
        <v>1998</v>
      </c>
      <c r="BYJ1" s="201">
        <v>1997</v>
      </c>
      <c r="BYK1" s="201">
        <v>1996</v>
      </c>
      <c r="BYL1" s="201">
        <v>1995</v>
      </c>
      <c r="BYM1" s="201">
        <v>1994</v>
      </c>
      <c r="BYN1" s="201">
        <v>1993</v>
      </c>
      <c r="BYO1" s="201">
        <v>1992</v>
      </c>
      <c r="BYP1" s="201">
        <v>1991</v>
      </c>
      <c r="BYQ1" s="201">
        <v>1990</v>
      </c>
      <c r="BYR1" s="201">
        <v>1989</v>
      </c>
      <c r="BYS1" s="201">
        <v>1988</v>
      </c>
      <c r="BYT1" s="201">
        <v>1987</v>
      </c>
      <c r="BYU1" s="201">
        <v>1986</v>
      </c>
      <c r="BYV1" s="201">
        <v>1985</v>
      </c>
      <c r="BYW1" s="201">
        <v>1984</v>
      </c>
      <c r="BYX1" s="201">
        <v>1983</v>
      </c>
      <c r="BYY1" s="201">
        <v>1982</v>
      </c>
      <c r="BYZ1" s="201">
        <v>1981</v>
      </c>
      <c r="BZA1" s="201">
        <v>1980</v>
      </c>
      <c r="BZB1" s="201">
        <v>1979</v>
      </c>
      <c r="BZC1" s="201">
        <v>1978</v>
      </c>
      <c r="BZD1" s="201">
        <v>1977</v>
      </c>
      <c r="BZE1" s="201">
        <v>1976</v>
      </c>
      <c r="BZF1" s="201">
        <v>1975</v>
      </c>
      <c r="BZG1" s="201">
        <v>1974</v>
      </c>
      <c r="BZH1" s="201">
        <v>1973</v>
      </c>
      <c r="BZI1" s="201">
        <v>1972</v>
      </c>
      <c r="BZJ1" s="201">
        <v>1971</v>
      </c>
      <c r="BZK1" s="201">
        <v>1970</v>
      </c>
      <c r="BZL1" s="201">
        <v>1969</v>
      </c>
      <c r="BZM1" s="201">
        <v>1968</v>
      </c>
      <c r="BZN1" s="201">
        <v>1967</v>
      </c>
      <c r="BZO1" s="201">
        <v>1966</v>
      </c>
      <c r="BZP1" s="201">
        <v>1965</v>
      </c>
      <c r="BZQ1" s="201">
        <v>1964</v>
      </c>
      <c r="BZR1" s="201">
        <v>1963</v>
      </c>
      <c r="BZS1" s="201">
        <v>1962</v>
      </c>
      <c r="BZT1" s="201">
        <v>1961</v>
      </c>
      <c r="BZU1" s="201">
        <v>1960</v>
      </c>
      <c r="BZV1" s="201">
        <v>1959</v>
      </c>
      <c r="BZW1" s="201">
        <v>1958</v>
      </c>
      <c r="BZX1" s="201">
        <v>1957</v>
      </c>
      <c r="BZY1" s="201">
        <v>1956</v>
      </c>
      <c r="BZZ1" s="201">
        <v>1955</v>
      </c>
      <c r="CAA1" s="201">
        <v>1954</v>
      </c>
      <c r="CAB1" s="201">
        <v>1953</v>
      </c>
      <c r="CAC1" s="201">
        <v>1952</v>
      </c>
      <c r="CAD1" s="201">
        <v>1951</v>
      </c>
      <c r="CAE1" s="201">
        <v>1950</v>
      </c>
      <c r="CAF1" s="201">
        <v>1949</v>
      </c>
      <c r="CAG1" s="201">
        <v>1948</v>
      </c>
      <c r="CAH1" s="201">
        <v>1947</v>
      </c>
      <c r="CAI1" s="201">
        <v>1946</v>
      </c>
      <c r="CAJ1" s="201">
        <v>1945</v>
      </c>
      <c r="CAK1" s="201">
        <v>1944</v>
      </c>
      <c r="CAL1" s="201">
        <v>1943</v>
      </c>
      <c r="CAM1" s="201">
        <v>1942</v>
      </c>
      <c r="CAN1" s="201">
        <v>1941</v>
      </c>
      <c r="CAO1" s="201">
        <v>1940</v>
      </c>
      <c r="CAP1" s="201">
        <v>1939</v>
      </c>
      <c r="CAQ1" s="201">
        <v>1938</v>
      </c>
      <c r="CAR1" s="201">
        <v>1937</v>
      </c>
      <c r="CAS1" s="201">
        <v>1936</v>
      </c>
      <c r="CAT1" s="201">
        <v>1935</v>
      </c>
      <c r="CAU1" s="201">
        <v>1934</v>
      </c>
      <c r="CAV1" s="201">
        <v>1933</v>
      </c>
      <c r="CAW1" s="201">
        <v>1932</v>
      </c>
      <c r="CAX1" s="201">
        <v>1931</v>
      </c>
      <c r="CAY1" s="201">
        <v>1930</v>
      </c>
      <c r="CAZ1" s="201">
        <v>1929</v>
      </c>
      <c r="CBA1" s="201">
        <v>1928</v>
      </c>
      <c r="CBB1" s="201">
        <v>1927</v>
      </c>
      <c r="CBC1" s="201">
        <v>1926</v>
      </c>
      <c r="CBD1" s="201">
        <v>1925</v>
      </c>
      <c r="CBE1" s="201">
        <v>1924</v>
      </c>
      <c r="CBF1" s="201">
        <v>1923</v>
      </c>
      <c r="CBG1" s="201">
        <v>1922</v>
      </c>
      <c r="CBH1" s="201">
        <v>1921</v>
      </c>
      <c r="CBI1" s="201">
        <v>1920</v>
      </c>
      <c r="CBJ1" s="201">
        <v>1919</v>
      </c>
      <c r="CBK1" s="201">
        <v>1918</v>
      </c>
      <c r="CBL1" s="201">
        <v>1917</v>
      </c>
      <c r="CBM1" s="201">
        <v>1916</v>
      </c>
      <c r="CBN1" s="201">
        <v>1915</v>
      </c>
      <c r="CBO1" s="201">
        <v>1914</v>
      </c>
      <c r="CBP1" s="201">
        <v>1913</v>
      </c>
      <c r="CBQ1" s="201">
        <v>1912</v>
      </c>
      <c r="CBR1" s="201">
        <v>1911</v>
      </c>
      <c r="CBS1" s="201">
        <v>1910</v>
      </c>
      <c r="CBT1" s="201">
        <v>1909</v>
      </c>
      <c r="CBU1" s="201">
        <v>1908</v>
      </c>
      <c r="CBV1" s="201">
        <v>1907</v>
      </c>
      <c r="CBW1" s="201">
        <v>1906</v>
      </c>
      <c r="CBX1" s="201">
        <v>1905</v>
      </c>
      <c r="CBY1" s="201">
        <v>1904</v>
      </c>
      <c r="CBZ1" s="201">
        <v>1903</v>
      </c>
      <c r="CCA1" s="201">
        <v>1902</v>
      </c>
      <c r="CCB1" s="201">
        <v>1901</v>
      </c>
      <c r="CCC1" s="201">
        <v>1900</v>
      </c>
      <c r="CCD1" s="201">
        <v>1899</v>
      </c>
      <c r="CCE1" s="201">
        <v>1898</v>
      </c>
      <c r="CCF1" s="201">
        <v>1897</v>
      </c>
      <c r="CCG1" s="201">
        <v>1896</v>
      </c>
      <c r="CCH1" s="201">
        <v>1895</v>
      </c>
      <c r="CCI1" s="201">
        <v>1894</v>
      </c>
      <c r="CCJ1" s="201">
        <v>1893</v>
      </c>
      <c r="CCK1" s="201">
        <v>1892</v>
      </c>
      <c r="CCL1" s="201">
        <v>1891</v>
      </c>
      <c r="CCM1" s="201">
        <v>1890</v>
      </c>
      <c r="CCN1" s="201">
        <v>1889</v>
      </c>
      <c r="CCO1" s="201">
        <v>1888</v>
      </c>
      <c r="CCP1" s="201">
        <v>1887</v>
      </c>
      <c r="CCQ1" s="201">
        <v>1886</v>
      </c>
      <c r="CCR1" s="201">
        <v>1885</v>
      </c>
      <c r="CCS1" s="201">
        <v>1884</v>
      </c>
      <c r="CCT1" s="201">
        <v>1883</v>
      </c>
      <c r="CCU1" s="201">
        <v>1882</v>
      </c>
      <c r="CCV1" s="201">
        <v>1881</v>
      </c>
      <c r="CCW1" s="201">
        <v>1880</v>
      </c>
      <c r="CCX1" s="201">
        <v>1879</v>
      </c>
      <c r="CCY1" s="201">
        <v>1878</v>
      </c>
      <c r="CCZ1" s="201">
        <v>1877</v>
      </c>
      <c r="CDA1" s="201">
        <v>1876</v>
      </c>
      <c r="CDB1" s="201">
        <v>1875</v>
      </c>
      <c r="CDC1" s="201">
        <v>1874</v>
      </c>
      <c r="CDD1" s="201">
        <v>1873</v>
      </c>
      <c r="CDE1" s="201">
        <v>1872</v>
      </c>
      <c r="CDF1" s="201">
        <v>1871</v>
      </c>
      <c r="CDG1" s="201">
        <v>1870</v>
      </c>
      <c r="CDH1" s="201">
        <v>1869</v>
      </c>
      <c r="CDI1" s="201">
        <v>1868</v>
      </c>
      <c r="CDJ1" s="201">
        <v>1867</v>
      </c>
      <c r="CDK1" s="201">
        <v>1866</v>
      </c>
      <c r="CDL1" s="201">
        <v>1865</v>
      </c>
      <c r="CDM1" s="201">
        <v>1864</v>
      </c>
      <c r="CDN1" s="201">
        <v>1863</v>
      </c>
      <c r="CDO1" s="201">
        <v>1862</v>
      </c>
      <c r="CDP1" s="201">
        <v>1861</v>
      </c>
      <c r="CDQ1" s="201">
        <v>1860</v>
      </c>
      <c r="CDR1" s="201">
        <v>1859</v>
      </c>
      <c r="CDS1" s="201">
        <v>1858</v>
      </c>
      <c r="CDT1" s="201">
        <v>1857</v>
      </c>
      <c r="CDU1" s="201">
        <v>1856</v>
      </c>
      <c r="CDV1" s="201">
        <v>1855</v>
      </c>
      <c r="CDW1" s="201">
        <v>1854</v>
      </c>
      <c r="CDX1" s="201">
        <v>1853</v>
      </c>
      <c r="CDY1" s="201">
        <v>1852</v>
      </c>
      <c r="CDZ1" s="201">
        <v>1851</v>
      </c>
      <c r="CEA1" s="201">
        <v>1850</v>
      </c>
      <c r="CEB1" s="201">
        <v>1849</v>
      </c>
      <c r="CEC1" s="201">
        <v>1848</v>
      </c>
      <c r="CED1" s="201">
        <v>1847</v>
      </c>
      <c r="CEE1" s="201">
        <v>1846</v>
      </c>
      <c r="CEF1" s="201">
        <v>1845</v>
      </c>
      <c r="CEG1" s="201">
        <v>1844</v>
      </c>
      <c r="CEH1" s="201">
        <v>1843</v>
      </c>
      <c r="CEI1" s="201">
        <v>1842</v>
      </c>
      <c r="CEJ1" s="201">
        <v>1841</v>
      </c>
      <c r="CEK1" s="201">
        <v>1840</v>
      </c>
      <c r="CEL1" s="201">
        <v>1839</v>
      </c>
      <c r="CEM1" s="201">
        <v>1838</v>
      </c>
      <c r="CEN1" s="201">
        <v>1837</v>
      </c>
      <c r="CEO1" s="201">
        <v>1836</v>
      </c>
      <c r="CEP1" s="201">
        <v>1835</v>
      </c>
      <c r="CEQ1" s="201">
        <v>1834</v>
      </c>
      <c r="CER1" s="201">
        <v>1833</v>
      </c>
      <c r="CES1" s="201">
        <v>1832</v>
      </c>
      <c r="CET1" s="201">
        <v>1831</v>
      </c>
      <c r="CEU1" s="201">
        <v>1830</v>
      </c>
      <c r="CEV1" s="201">
        <v>1829</v>
      </c>
      <c r="CEW1" s="201">
        <v>1828</v>
      </c>
      <c r="CEX1" s="201">
        <v>1827</v>
      </c>
      <c r="CEY1" s="201">
        <v>1826</v>
      </c>
      <c r="CEZ1" s="201">
        <v>1825</v>
      </c>
      <c r="CFA1" s="201">
        <v>1824</v>
      </c>
      <c r="CFB1" s="201">
        <v>1823</v>
      </c>
      <c r="CFC1" s="201">
        <v>1822</v>
      </c>
      <c r="CFD1" s="201">
        <v>1821</v>
      </c>
      <c r="CFE1" s="201">
        <v>1820</v>
      </c>
      <c r="CFF1" s="201">
        <v>1819</v>
      </c>
      <c r="CFG1" s="201">
        <v>1818</v>
      </c>
      <c r="CFH1" s="201">
        <v>1817</v>
      </c>
      <c r="CFI1" s="201">
        <v>1816</v>
      </c>
      <c r="CFJ1" s="201">
        <v>1815</v>
      </c>
      <c r="CFK1" s="201">
        <v>1814</v>
      </c>
      <c r="CFL1" s="201">
        <v>1813</v>
      </c>
      <c r="CFM1" s="201">
        <v>1812</v>
      </c>
      <c r="CFN1" s="201">
        <v>1811</v>
      </c>
      <c r="CFO1" s="201">
        <v>1810</v>
      </c>
      <c r="CFP1" s="201">
        <v>1809</v>
      </c>
      <c r="CFQ1" s="201">
        <v>1808</v>
      </c>
      <c r="CFR1" s="201">
        <v>1807</v>
      </c>
      <c r="CFS1" s="201">
        <v>1806</v>
      </c>
      <c r="CFT1" s="201">
        <v>1805</v>
      </c>
      <c r="CFU1" s="201">
        <v>1804</v>
      </c>
      <c r="CFV1" s="201">
        <v>1803</v>
      </c>
      <c r="CFW1" s="201">
        <v>1802</v>
      </c>
      <c r="CFX1" s="201">
        <v>1801</v>
      </c>
      <c r="CFY1" s="201">
        <v>1800</v>
      </c>
      <c r="CFZ1" s="201">
        <v>1799</v>
      </c>
      <c r="CGA1" s="201">
        <v>1798</v>
      </c>
      <c r="CGB1" s="201">
        <v>1797</v>
      </c>
      <c r="CGC1" s="201">
        <v>1796</v>
      </c>
      <c r="CGD1" s="201">
        <v>1795</v>
      </c>
      <c r="CGE1" s="201">
        <v>1794</v>
      </c>
      <c r="CGF1" s="201">
        <v>1793</v>
      </c>
      <c r="CGG1" s="201">
        <v>1792</v>
      </c>
      <c r="CGH1" s="201">
        <v>1791</v>
      </c>
      <c r="CGI1" s="201">
        <v>1790</v>
      </c>
      <c r="CGJ1" s="201">
        <v>1789</v>
      </c>
      <c r="CGK1" s="201">
        <v>1788</v>
      </c>
      <c r="CGL1" s="201">
        <v>1787</v>
      </c>
      <c r="CGM1" s="201">
        <v>1786</v>
      </c>
      <c r="CGN1" s="201">
        <v>1785</v>
      </c>
      <c r="CGO1" s="201">
        <v>1784</v>
      </c>
      <c r="CGP1" s="201">
        <v>1783</v>
      </c>
      <c r="CGQ1" s="201">
        <v>1782</v>
      </c>
      <c r="CGR1" s="201">
        <v>1781</v>
      </c>
      <c r="CGS1" s="201">
        <v>1780</v>
      </c>
      <c r="CGT1" s="201">
        <v>1779</v>
      </c>
      <c r="CGU1" s="201">
        <v>1778</v>
      </c>
      <c r="CGV1" s="201">
        <v>1777</v>
      </c>
      <c r="CGW1" s="201">
        <v>1776</v>
      </c>
      <c r="CGX1" s="201">
        <v>1775</v>
      </c>
      <c r="CGY1" s="201">
        <v>1774</v>
      </c>
      <c r="CGZ1" s="201">
        <v>1773</v>
      </c>
      <c r="CHA1" s="201">
        <v>1772</v>
      </c>
      <c r="CHB1" s="201">
        <v>1771</v>
      </c>
      <c r="CHC1" s="201">
        <v>1770</v>
      </c>
      <c r="CHD1" s="201">
        <v>1769</v>
      </c>
      <c r="CHE1" s="201">
        <v>1768</v>
      </c>
      <c r="CHF1" s="201">
        <v>1767</v>
      </c>
      <c r="CHG1" s="201">
        <v>1766</v>
      </c>
      <c r="CHH1" s="201">
        <v>1765</v>
      </c>
      <c r="CHI1" s="201">
        <v>1764</v>
      </c>
      <c r="CHJ1" s="201">
        <v>1763</v>
      </c>
      <c r="CHK1" s="201">
        <v>1762</v>
      </c>
      <c r="CHL1" s="201">
        <v>1761</v>
      </c>
      <c r="CHM1" s="201">
        <v>1760</v>
      </c>
      <c r="CHN1" s="201">
        <v>1759</v>
      </c>
      <c r="CHO1" s="201">
        <v>1758</v>
      </c>
      <c r="CHP1" s="201">
        <v>1757</v>
      </c>
      <c r="CHQ1" s="201">
        <v>1756</v>
      </c>
      <c r="CHR1" s="201">
        <v>1755</v>
      </c>
      <c r="CHS1" s="201">
        <v>1754</v>
      </c>
      <c r="CHT1" s="201">
        <v>1753</v>
      </c>
      <c r="CHU1" s="201">
        <v>1752</v>
      </c>
      <c r="CHV1" s="201">
        <v>1751</v>
      </c>
      <c r="CHW1" s="201">
        <v>1750</v>
      </c>
      <c r="CHX1" s="201">
        <v>1749</v>
      </c>
      <c r="CHY1" s="201">
        <v>1748</v>
      </c>
      <c r="CHZ1" s="201">
        <v>1747</v>
      </c>
      <c r="CIA1" s="201">
        <v>1746</v>
      </c>
      <c r="CIB1" s="201">
        <v>1745</v>
      </c>
      <c r="CIC1" s="201">
        <v>1744</v>
      </c>
      <c r="CID1" s="201">
        <v>1743</v>
      </c>
      <c r="CIE1" s="201">
        <v>1742</v>
      </c>
      <c r="CIF1" s="201">
        <v>1741</v>
      </c>
      <c r="CIG1" s="201">
        <v>1740</v>
      </c>
      <c r="CIH1" s="201">
        <v>1739</v>
      </c>
      <c r="CII1" s="201">
        <v>1738</v>
      </c>
      <c r="CIJ1" s="201">
        <v>1737</v>
      </c>
      <c r="CIK1" s="201">
        <v>1736</v>
      </c>
      <c r="CIL1" s="201">
        <v>1735</v>
      </c>
      <c r="CIM1" s="201">
        <v>1734</v>
      </c>
      <c r="CIN1" s="201">
        <v>1733</v>
      </c>
      <c r="CIO1" s="201">
        <v>1732</v>
      </c>
      <c r="CIP1" s="201">
        <v>1731</v>
      </c>
      <c r="CIQ1" s="201">
        <v>1730</v>
      </c>
      <c r="CIR1" s="201">
        <v>1729</v>
      </c>
      <c r="CIS1" s="201">
        <v>1728</v>
      </c>
      <c r="CIT1" s="201">
        <v>1727</v>
      </c>
      <c r="CIU1" s="201">
        <v>1726</v>
      </c>
      <c r="CIV1" s="201">
        <v>1725</v>
      </c>
      <c r="CIW1" s="201">
        <v>1724</v>
      </c>
      <c r="CIX1" s="201">
        <v>1723</v>
      </c>
      <c r="CIY1" s="201">
        <v>1722</v>
      </c>
      <c r="CIZ1" s="201">
        <v>1721</v>
      </c>
      <c r="CJA1" s="201">
        <v>1720</v>
      </c>
      <c r="CJB1" s="201">
        <v>1719</v>
      </c>
      <c r="CJC1" s="201">
        <v>1718</v>
      </c>
      <c r="CJD1" s="201">
        <v>1717</v>
      </c>
      <c r="CJE1" s="201">
        <v>1716</v>
      </c>
      <c r="CJF1" s="201">
        <v>1715</v>
      </c>
      <c r="CJG1" s="201">
        <v>1714</v>
      </c>
      <c r="CJH1" s="201">
        <v>1713</v>
      </c>
      <c r="CJI1" s="201">
        <v>1712</v>
      </c>
      <c r="CJJ1" s="201">
        <v>1711</v>
      </c>
      <c r="CJK1" s="201">
        <v>1710</v>
      </c>
      <c r="CJL1" s="201">
        <v>1709</v>
      </c>
      <c r="CJM1" s="201">
        <v>1708</v>
      </c>
      <c r="CJN1" s="201">
        <v>1707</v>
      </c>
      <c r="CJO1" s="201">
        <v>1706</v>
      </c>
      <c r="CJP1" s="201">
        <v>1705</v>
      </c>
      <c r="CJQ1" s="201">
        <v>1704</v>
      </c>
      <c r="CJR1" s="201">
        <v>1703</v>
      </c>
      <c r="CJS1" s="201">
        <v>1702</v>
      </c>
      <c r="CJT1" s="201">
        <v>1701</v>
      </c>
      <c r="CJU1" s="201">
        <v>1700</v>
      </c>
      <c r="CJV1" s="201">
        <v>1699</v>
      </c>
      <c r="CJW1" s="201">
        <v>1698</v>
      </c>
      <c r="CJX1" s="201">
        <v>1697</v>
      </c>
      <c r="CJY1" s="201">
        <v>1696</v>
      </c>
      <c r="CJZ1" s="201">
        <v>1695</v>
      </c>
      <c r="CKA1" s="201">
        <v>1694</v>
      </c>
      <c r="CKB1" s="201">
        <v>1693</v>
      </c>
      <c r="CKC1" s="201">
        <v>1692</v>
      </c>
      <c r="CKD1" s="201">
        <v>1691</v>
      </c>
      <c r="CKE1" s="201">
        <v>1690</v>
      </c>
      <c r="CKF1" s="201">
        <v>1689</v>
      </c>
      <c r="CKG1" s="201">
        <v>1688</v>
      </c>
      <c r="CKH1" s="201">
        <v>1687</v>
      </c>
      <c r="CKI1" s="201">
        <v>1686</v>
      </c>
      <c r="CKJ1" s="201">
        <v>1685</v>
      </c>
      <c r="CKK1" s="201">
        <v>1684</v>
      </c>
      <c r="CKL1" s="201">
        <v>1683</v>
      </c>
      <c r="CKM1" s="201">
        <v>1682</v>
      </c>
      <c r="CKN1" s="201">
        <v>1681</v>
      </c>
      <c r="CKO1" s="201">
        <v>1680</v>
      </c>
      <c r="CKP1" s="201">
        <v>1679</v>
      </c>
      <c r="CKQ1" s="201">
        <v>1678</v>
      </c>
      <c r="CKR1" s="201">
        <v>1677</v>
      </c>
      <c r="CKS1" s="201">
        <v>1676</v>
      </c>
      <c r="CKT1" s="201">
        <v>1675</v>
      </c>
      <c r="CKU1" s="201">
        <v>1674</v>
      </c>
      <c r="CKV1" s="201">
        <v>1673</v>
      </c>
      <c r="CKW1" s="201">
        <v>1672</v>
      </c>
      <c r="CKX1" s="201">
        <v>1671</v>
      </c>
      <c r="CKY1" s="201">
        <v>1670</v>
      </c>
      <c r="CKZ1" s="201">
        <v>1669</v>
      </c>
      <c r="CLA1" s="201">
        <v>1668</v>
      </c>
      <c r="CLB1" s="201">
        <v>1667</v>
      </c>
      <c r="CLC1" s="201">
        <v>1666</v>
      </c>
      <c r="CLD1" s="201">
        <v>1665</v>
      </c>
      <c r="CLE1" s="201">
        <v>1664</v>
      </c>
      <c r="CLF1" s="201">
        <v>1663</v>
      </c>
      <c r="CLG1" s="201">
        <v>1662</v>
      </c>
      <c r="CLH1" s="201">
        <v>1661</v>
      </c>
      <c r="CLI1" s="201">
        <v>1660</v>
      </c>
      <c r="CLJ1" s="201">
        <v>1659</v>
      </c>
      <c r="CLK1" s="201">
        <v>1658</v>
      </c>
      <c r="CLL1" s="201">
        <v>1657</v>
      </c>
      <c r="CLM1" s="201">
        <v>1656</v>
      </c>
      <c r="CLN1" s="201">
        <v>1655</v>
      </c>
      <c r="CLO1" s="201">
        <v>1654</v>
      </c>
      <c r="CLP1" s="201">
        <v>1653</v>
      </c>
      <c r="CLQ1" s="201">
        <v>1652</v>
      </c>
      <c r="CLR1" s="201">
        <v>1651</v>
      </c>
      <c r="CLS1" s="201">
        <v>1650</v>
      </c>
      <c r="CLT1" s="201">
        <v>1649</v>
      </c>
      <c r="CLU1" s="201">
        <v>1648</v>
      </c>
      <c r="CLV1" s="201">
        <v>1647</v>
      </c>
      <c r="CLW1" s="201">
        <v>1646</v>
      </c>
      <c r="CLX1" s="201">
        <v>1645</v>
      </c>
      <c r="CLY1" s="201">
        <v>1644</v>
      </c>
      <c r="CLZ1" s="201">
        <v>1643</v>
      </c>
      <c r="CMA1" s="201">
        <v>1642</v>
      </c>
      <c r="CMB1" s="201">
        <v>1641</v>
      </c>
      <c r="CMC1" s="201">
        <v>1640</v>
      </c>
      <c r="CMD1" s="201">
        <v>1639</v>
      </c>
      <c r="CME1" s="201">
        <v>1638</v>
      </c>
      <c r="CMF1" s="201">
        <v>1637</v>
      </c>
      <c r="CMG1" s="201">
        <v>1636</v>
      </c>
      <c r="CMH1" s="201">
        <v>1635</v>
      </c>
      <c r="CMI1" s="201">
        <v>1634</v>
      </c>
      <c r="CMJ1" s="201">
        <v>1633</v>
      </c>
      <c r="CMK1" s="201">
        <v>1632</v>
      </c>
      <c r="CML1" s="201">
        <v>1631</v>
      </c>
      <c r="CMM1" s="201">
        <v>1630</v>
      </c>
      <c r="CMN1" s="201">
        <v>1629</v>
      </c>
      <c r="CMO1" s="201">
        <v>1628</v>
      </c>
      <c r="CMP1" s="201">
        <v>1627</v>
      </c>
      <c r="CMQ1" s="201">
        <v>1626</v>
      </c>
      <c r="CMR1" s="201">
        <v>1625</v>
      </c>
      <c r="CMS1" s="201">
        <v>1624</v>
      </c>
      <c r="CMT1" s="201">
        <v>1623</v>
      </c>
      <c r="CMU1" s="201">
        <v>1622</v>
      </c>
      <c r="CMV1" s="201">
        <v>1621</v>
      </c>
      <c r="CMW1" s="201">
        <v>1620</v>
      </c>
      <c r="CMX1" s="201">
        <v>1619</v>
      </c>
      <c r="CMY1" s="201">
        <v>1618</v>
      </c>
      <c r="CMZ1" s="201">
        <v>1617</v>
      </c>
      <c r="CNA1" s="201">
        <v>1616</v>
      </c>
      <c r="CNB1" s="201">
        <v>1615</v>
      </c>
      <c r="CNC1" s="201">
        <v>1614</v>
      </c>
      <c r="CND1" s="201">
        <v>1613</v>
      </c>
      <c r="CNE1" s="201">
        <v>1612</v>
      </c>
      <c r="CNF1" s="201">
        <v>1611</v>
      </c>
      <c r="CNG1" s="201">
        <v>1610</v>
      </c>
      <c r="CNH1" s="201">
        <v>1609</v>
      </c>
      <c r="CNI1" s="201">
        <v>1608</v>
      </c>
      <c r="CNJ1" s="201">
        <v>1607</v>
      </c>
      <c r="CNK1" s="201">
        <v>1606</v>
      </c>
      <c r="CNL1" s="201">
        <v>1605</v>
      </c>
      <c r="CNM1" s="201">
        <v>1604</v>
      </c>
      <c r="CNN1" s="201">
        <v>1603</v>
      </c>
      <c r="CNO1" s="201">
        <v>1602</v>
      </c>
      <c r="CNP1" s="201">
        <v>1601</v>
      </c>
      <c r="CNQ1" s="201">
        <v>1600</v>
      </c>
      <c r="CNR1" s="201">
        <v>1599</v>
      </c>
      <c r="CNS1" s="201">
        <v>1598</v>
      </c>
      <c r="CNT1" s="201">
        <v>1597</v>
      </c>
      <c r="CNU1" s="201">
        <v>1596</v>
      </c>
      <c r="CNV1" s="201">
        <v>1595</v>
      </c>
      <c r="CNW1" s="201">
        <v>1594</v>
      </c>
      <c r="CNX1" s="201">
        <v>1593</v>
      </c>
      <c r="CNY1" s="201">
        <v>1592</v>
      </c>
      <c r="CNZ1" s="201">
        <v>1591</v>
      </c>
      <c r="COA1" s="201">
        <v>1590</v>
      </c>
      <c r="COB1" s="201">
        <v>1589</v>
      </c>
      <c r="COC1" s="201">
        <v>1588</v>
      </c>
      <c r="COD1" s="201">
        <v>1587</v>
      </c>
      <c r="COE1" s="201">
        <v>1586</v>
      </c>
      <c r="COF1" s="201">
        <v>1585</v>
      </c>
      <c r="COG1" s="201">
        <v>1584</v>
      </c>
      <c r="COH1" s="201">
        <v>1583</v>
      </c>
      <c r="COI1" s="201">
        <v>1582</v>
      </c>
      <c r="COJ1" s="201">
        <v>1581</v>
      </c>
      <c r="COK1" s="201">
        <v>1580</v>
      </c>
      <c r="COL1" s="201">
        <v>1579</v>
      </c>
      <c r="COM1" s="201">
        <v>1578</v>
      </c>
      <c r="CON1" s="201">
        <v>1577</v>
      </c>
      <c r="COO1" s="201">
        <v>1576</v>
      </c>
      <c r="COP1" s="201">
        <v>1575</v>
      </c>
      <c r="COQ1" s="201">
        <v>1574</v>
      </c>
      <c r="COR1" s="201">
        <v>1573</v>
      </c>
      <c r="COS1" s="201">
        <v>1572</v>
      </c>
      <c r="COT1" s="201">
        <v>1571</v>
      </c>
      <c r="COU1" s="201">
        <v>1570</v>
      </c>
      <c r="COV1" s="201">
        <v>1569</v>
      </c>
      <c r="COW1" s="201">
        <v>1568</v>
      </c>
      <c r="COX1" s="201">
        <v>1567</v>
      </c>
      <c r="COY1" s="201">
        <v>1566</v>
      </c>
      <c r="COZ1" s="201">
        <v>1565</v>
      </c>
      <c r="CPA1" s="201">
        <v>1564</v>
      </c>
      <c r="CPB1" s="201">
        <v>1563</v>
      </c>
      <c r="CPC1" s="201">
        <v>1562</v>
      </c>
      <c r="CPD1" s="201">
        <v>1561</v>
      </c>
      <c r="CPE1" s="201">
        <v>1560</v>
      </c>
      <c r="CPF1" s="201">
        <v>1559</v>
      </c>
      <c r="CPG1" s="201">
        <v>1558</v>
      </c>
      <c r="CPH1" s="201">
        <v>1557</v>
      </c>
      <c r="CPI1" s="201">
        <v>1556</v>
      </c>
      <c r="CPJ1" s="201">
        <v>1555</v>
      </c>
      <c r="CPK1" s="201">
        <v>1554</v>
      </c>
      <c r="CPL1" s="201">
        <v>1553</v>
      </c>
      <c r="CPM1" s="201">
        <v>1552</v>
      </c>
      <c r="CPN1" s="201">
        <v>1551</v>
      </c>
      <c r="CPO1" s="201">
        <v>1550</v>
      </c>
      <c r="CPP1" s="201">
        <v>1549</v>
      </c>
      <c r="CPQ1" s="201">
        <v>1548</v>
      </c>
      <c r="CPR1" s="201">
        <v>1547</v>
      </c>
      <c r="CPS1" s="201">
        <v>1546</v>
      </c>
      <c r="CPT1" s="201">
        <v>1545</v>
      </c>
      <c r="CPU1" s="201">
        <v>1544</v>
      </c>
      <c r="CPV1" s="201">
        <v>1543</v>
      </c>
      <c r="CPW1" s="201">
        <v>1542</v>
      </c>
      <c r="CPX1" s="201">
        <v>1541</v>
      </c>
      <c r="CPY1" s="201">
        <v>1540</v>
      </c>
      <c r="CPZ1" s="201">
        <v>1539</v>
      </c>
      <c r="CQA1" s="201">
        <v>1538</v>
      </c>
      <c r="CQB1" s="201">
        <v>1537</v>
      </c>
      <c r="CQC1" s="201">
        <v>1536</v>
      </c>
      <c r="CQD1" s="201">
        <v>1535</v>
      </c>
      <c r="CQE1" s="201">
        <v>1534</v>
      </c>
      <c r="CQF1" s="201">
        <v>1533</v>
      </c>
      <c r="CQG1" s="201">
        <v>1532</v>
      </c>
      <c r="CQH1" s="201">
        <v>1531</v>
      </c>
      <c r="CQI1" s="201">
        <v>1530</v>
      </c>
      <c r="CQJ1" s="201">
        <v>1529</v>
      </c>
      <c r="CQK1" s="201">
        <v>1528</v>
      </c>
      <c r="CQL1" s="201">
        <v>1527</v>
      </c>
      <c r="CQM1" s="201">
        <v>1526</v>
      </c>
      <c r="CQN1" s="201">
        <v>1525</v>
      </c>
      <c r="CQO1" s="201">
        <v>1524</v>
      </c>
      <c r="CQP1" s="201">
        <v>1523</v>
      </c>
      <c r="CQQ1" s="201">
        <v>1522</v>
      </c>
      <c r="CQR1" s="201">
        <v>1521</v>
      </c>
      <c r="CQS1" s="201">
        <v>1520</v>
      </c>
      <c r="CQT1" s="201">
        <v>1519</v>
      </c>
      <c r="CQU1" s="201">
        <v>1518</v>
      </c>
      <c r="CQV1" s="201">
        <v>1517</v>
      </c>
      <c r="CQW1" s="201">
        <v>1516</v>
      </c>
      <c r="CQX1" s="201">
        <v>1515</v>
      </c>
      <c r="CQY1" s="201">
        <v>1514</v>
      </c>
      <c r="CQZ1" s="201">
        <v>1513</v>
      </c>
      <c r="CRA1" s="201">
        <v>1512</v>
      </c>
      <c r="CRB1" s="201">
        <v>1511</v>
      </c>
      <c r="CRC1" s="201">
        <v>1510</v>
      </c>
      <c r="CRD1" s="201">
        <v>1509</v>
      </c>
      <c r="CRE1" s="201">
        <v>1508</v>
      </c>
      <c r="CRF1" s="201">
        <v>1507</v>
      </c>
      <c r="CRG1" s="201">
        <v>1506</v>
      </c>
      <c r="CRH1" s="201">
        <v>1505</v>
      </c>
      <c r="CRI1" s="201">
        <v>1504</v>
      </c>
      <c r="CRJ1" s="201">
        <v>1503</v>
      </c>
      <c r="CRK1" s="201">
        <v>1502</v>
      </c>
      <c r="CRL1" s="201">
        <v>1501</v>
      </c>
      <c r="CRM1" s="201">
        <v>1500</v>
      </c>
      <c r="CRN1" s="201">
        <v>1499</v>
      </c>
      <c r="CRO1" s="201">
        <v>1498</v>
      </c>
      <c r="CRP1" s="201">
        <v>1497</v>
      </c>
      <c r="CRQ1" s="201">
        <v>1496</v>
      </c>
      <c r="CRR1" s="201">
        <v>1495</v>
      </c>
      <c r="CRS1" s="201">
        <v>1494</v>
      </c>
      <c r="CRT1" s="201">
        <v>1493</v>
      </c>
      <c r="CRU1" s="201">
        <v>1492</v>
      </c>
      <c r="CRV1" s="201">
        <v>1491</v>
      </c>
      <c r="CRW1" s="201">
        <v>1490</v>
      </c>
      <c r="CRX1" s="201">
        <v>1489</v>
      </c>
      <c r="CRY1" s="201">
        <v>1488</v>
      </c>
      <c r="CRZ1" s="201">
        <v>1487</v>
      </c>
      <c r="CSA1" s="201">
        <v>1486</v>
      </c>
      <c r="CSB1" s="201">
        <v>1485</v>
      </c>
      <c r="CSC1" s="201">
        <v>1484</v>
      </c>
      <c r="CSD1" s="201">
        <v>1483</v>
      </c>
      <c r="CSE1" s="201">
        <v>1482</v>
      </c>
      <c r="CSF1" s="201">
        <v>1481</v>
      </c>
      <c r="CSG1" s="201">
        <v>1480</v>
      </c>
      <c r="CSH1" s="201">
        <v>1479</v>
      </c>
      <c r="CSI1" s="201">
        <v>1478</v>
      </c>
      <c r="CSJ1" s="201">
        <v>1477</v>
      </c>
      <c r="CSK1" s="201">
        <v>1476</v>
      </c>
      <c r="CSL1" s="201">
        <v>1475</v>
      </c>
      <c r="CSM1" s="201">
        <v>1474</v>
      </c>
      <c r="CSN1" s="201">
        <v>1473</v>
      </c>
      <c r="CSO1" s="201">
        <v>1472</v>
      </c>
      <c r="CSP1" s="201">
        <v>1471</v>
      </c>
      <c r="CSQ1" s="201">
        <v>1470</v>
      </c>
      <c r="CSR1" s="201">
        <v>1469</v>
      </c>
      <c r="CSS1" s="201">
        <v>1468</v>
      </c>
      <c r="CST1" s="201">
        <v>1467</v>
      </c>
      <c r="CSU1" s="201">
        <v>1466</v>
      </c>
      <c r="CSV1" s="201">
        <v>1465</v>
      </c>
      <c r="CSW1" s="201">
        <v>1464</v>
      </c>
      <c r="CSX1" s="201">
        <v>1463</v>
      </c>
      <c r="CSY1" s="201">
        <v>1462</v>
      </c>
      <c r="CSZ1" s="201">
        <v>1461</v>
      </c>
      <c r="CTA1" s="201">
        <v>1460</v>
      </c>
      <c r="CTB1" s="201">
        <v>1459</v>
      </c>
      <c r="CTC1" s="201">
        <v>1458</v>
      </c>
      <c r="CTD1" s="201">
        <v>1457</v>
      </c>
      <c r="CTE1" s="201">
        <v>1456</v>
      </c>
      <c r="CTF1" s="201">
        <v>1455</v>
      </c>
      <c r="CTG1" s="201">
        <v>1454</v>
      </c>
      <c r="CTH1" s="201">
        <v>1453</v>
      </c>
      <c r="CTI1" s="201">
        <v>1452</v>
      </c>
      <c r="CTJ1" s="201">
        <v>1451</v>
      </c>
      <c r="CTK1" s="201">
        <v>1450</v>
      </c>
      <c r="CTL1" s="201">
        <v>1449</v>
      </c>
      <c r="CTM1" s="201">
        <v>1448</v>
      </c>
      <c r="CTN1" s="201">
        <v>1447</v>
      </c>
      <c r="CTO1" s="201">
        <v>1446</v>
      </c>
      <c r="CTP1" s="201">
        <v>1445</v>
      </c>
      <c r="CTQ1" s="201">
        <v>1444</v>
      </c>
      <c r="CTR1" s="201">
        <v>1443</v>
      </c>
      <c r="CTS1" s="201">
        <v>1442</v>
      </c>
      <c r="CTT1" s="201">
        <v>1441</v>
      </c>
      <c r="CTU1" s="201">
        <v>1440</v>
      </c>
      <c r="CTV1" s="201">
        <v>1439</v>
      </c>
      <c r="CTW1" s="201">
        <v>1438</v>
      </c>
      <c r="CTX1" s="201">
        <v>1437</v>
      </c>
      <c r="CTY1" s="201">
        <v>1436</v>
      </c>
      <c r="CTZ1" s="201">
        <v>1435</v>
      </c>
      <c r="CUA1" s="201">
        <v>1434</v>
      </c>
      <c r="CUB1" s="201">
        <v>1433</v>
      </c>
      <c r="CUC1" s="201">
        <v>1432</v>
      </c>
      <c r="CUD1" s="201">
        <v>1431</v>
      </c>
      <c r="CUE1" s="201">
        <v>1430</v>
      </c>
      <c r="CUF1" s="201">
        <v>1429</v>
      </c>
      <c r="CUG1" s="201">
        <v>1428</v>
      </c>
      <c r="CUH1" s="201">
        <v>1427</v>
      </c>
      <c r="CUI1" s="201">
        <v>1426</v>
      </c>
      <c r="CUJ1" s="201">
        <v>1425</v>
      </c>
      <c r="CUK1" s="201">
        <v>1424</v>
      </c>
      <c r="CUL1" s="201">
        <v>1423</v>
      </c>
      <c r="CUM1" s="201">
        <v>1422</v>
      </c>
      <c r="CUN1" s="201">
        <v>1421</v>
      </c>
      <c r="CUO1" s="201">
        <v>1420</v>
      </c>
      <c r="CUP1" s="201">
        <v>1419</v>
      </c>
      <c r="CUQ1" s="201">
        <v>1418</v>
      </c>
      <c r="CUR1" s="201">
        <v>1417</v>
      </c>
      <c r="CUS1" s="201">
        <v>1416</v>
      </c>
      <c r="CUT1" s="201">
        <v>1415</v>
      </c>
      <c r="CUU1" s="201">
        <v>1414</v>
      </c>
      <c r="CUV1" s="201">
        <v>1413</v>
      </c>
      <c r="CUW1" s="201">
        <v>1412</v>
      </c>
      <c r="CUX1" s="201">
        <v>1411</v>
      </c>
      <c r="CUY1" s="201">
        <v>1410</v>
      </c>
      <c r="CUZ1" s="201">
        <v>1409</v>
      </c>
      <c r="CVA1" s="201">
        <v>1408</v>
      </c>
      <c r="CVB1" s="201">
        <v>1407</v>
      </c>
      <c r="CVC1" s="201">
        <v>1406</v>
      </c>
      <c r="CVD1" s="201">
        <v>1405</v>
      </c>
      <c r="CVE1" s="201">
        <v>1404</v>
      </c>
      <c r="CVF1" s="201">
        <v>1403</v>
      </c>
      <c r="CVG1" s="201">
        <v>1402</v>
      </c>
      <c r="CVH1" s="201">
        <v>1401</v>
      </c>
      <c r="CVI1" s="201">
        <v>1400</v>
      </c>
      <c r="CVJ1" s="201">
        <v>1399</v>
      </c>
      <c r="CVK1" s="201">
        <v>1398</v>
      </c>
      <c r="CVL1" s="201">
        <v>1397</v>
      </c>
      <c r="CVM1" s="201">
        <v>1396</v>
      </c>
      <c r="CVN1" s="201">
        <v>1395</v>
      </c>
      <c r="CVO1" s="201">
        <v>1394</v>
      </c>
      <c r="CVP1" s="201">
        <v>1393</v>
      </c>
      <c r="CVQ1" s="201">
        <v>1392</v>
      </c>
      <c r="CVR1" s="201">
        <v>1391</v>
      </c>
      <c r="CVS1" s="201">
        <v>1390</v>
      </c>
      <c r="CVT1" s="201">
        <v>1389</v>
      </c>
      <c r="CVU1" s="201">
        <v>1388</v>
      </c>
      <c r="CVV1" s="201">
        <v>1387</v>
      </c>
      <c r="CVW1" s="201">
        <v>1386</v>
      </c>
      <c r="CVX1" s="201">
        <v>1385</v>
      </c>
      <c r="CVY1" s="201">
        <v>1384</v>
      </c>
      <c r="CVZ1" s="201">
        <v>1383</v>
      </c>
      <c r="CWA1" s="201">
        <v>1382</v>
      </c>
      <c r="CWB1" s="201">
        <v>1381</v>
      </c>
      <c r="CWC1" s="201">
        <v>1380</v>
      </c>
      <c r="CWD1" s="201">
        <v>1379</v>
      </c>
      <c r="CWE1" s="201">
        <v>1378</v>
      </c>
      <c r="CWF1" s="201">
        <v>1377</v>
      </c>
      <c r="CWG1" s="201">
        <v>1376</v>
      </c>
      <c r="CWH1" s="201">
        <v>1375</v>
      </c>
      <c r="CWI1" s="201">
        <v>1374</v>
      </c>
      <c r="CWJ1" s="201">
        <v>1373</v>
      </c>
      <c r="CWK1" s="201">
        <v>1372</v>
      </c>
      <c r="CWL1" s="201">
        <v>1371</v>
      </c>
      <c r="CWM1" s="201">
        <v>1370</v>
      </c>
      <c r="CWN1" s="201">
        <v>1369</v>
      </c>
      <c r="CWO1" s="201">
        <v>1368</v>
      </c>
      <c r="CWP1" s="201">
        <v>1367</v>
      </c>
      <c r="CWQ1" s="201">
        <v>1366</v>
      </c>
      <c r="CWR1" s="201">
        <v>1365</v>
      </c>
      <c r="CWS1" s="201">
        <v>1364</v>
      </c>
      <c r="CWT1" s="201">
        <v>1363</v>
      </c>
      <c r="CWU1" s="201">
        <v>1362</v>
      </c>
      <c r="CWV1" s="201">
        <v>1361</v>
      </c>
      <c r="CWW1" s="201">
        <v>1360</v>
      </c>
      <c r="CWX1" s="201">
        <v>1359</v>
      </c>
      <c r="CWY1" s="201">
        <v>1358</v>
      </c>
      <c r="CWZ1" s="201">
        <v>1357</v>
      </c>
      <c r="CXA1" s="201">
        <v>1356</v>
      </c>
      <c r="CXB1" s="201">
        <v>1355</v>
      </c>
      <c r="CXC1" s="201">
        <v>1354</v>
      </c>
      <c r="CXD1" s="201">
        <v>1353</v>
      </c>
      <c r="CXE1" s="201">
        <v>1352</v>
      </c>
      <c r="CXF1" s="201">
        <v>1351</v>
      </c>
      <c r="CXG1" s="201">
        <v>1350</v>
      </c>
      <c r="CXH1" s="201">
        <v>1349</v>
      </c>
      <c r="CXI1" s="201">
        <v>1348</v>
      </c>
      <c r="CXJ1" s="201">
        <v>1347</v>
      </c>
      <c r="CXK1" s="201">
        <v>1346</v>
      </c>
      <c r="CXL1" s="201">
        <v>1345</v>
      </c>
      <c r="CXM1" s="201">
        <v>1344</v>
      </c>
      <c r="CXN1" s="201">
        <v>1343</v>
      </c>
      <c r="CXO1" s="201">
        <v>1342</v>
      </c>
      <c r="CXP1" s="201">
        <v>1341</v>
      </c>
      <c r="CXQ1" s="201">
        <v>1340</v>
      </c>
      <c r="CXR1" s="201">
        <v>1339</v>
      </c>
      <c r="CXS1" s="201">
        <v>1338</v>
      </c>
      <c r="CXT1" s="201">
        <v>1337</v>
      </c>
      <c r="CXU1" s="201">
        <v>1336</v>
      </c>
      <c r="CXV1" s="201">
        <v>1335</v>
      </c>
      <c r="CXW1" s="201">
        <v>1334</v>
      </c>
      <c r="CXX1" s="201">
        <v>1333</v>
      </c>
      <c r="CXY1" s="201">
        <v>1332</v>
      </c>
      <c r="CXZ1" s="201">
        <v>1331</v>
      </c>
      <c r="CYA1" s="201">
        <v>1330</v>
      </c>
      <c r="CYB1" s="201">
        <v>1329</v>
      </c>
      <c r="CYC1" s="201">
        <v>1328</v>
      </c>
      <c r="CYD1" s="201">
        <v>1327</v>
      </c>
      <c r="CYE1" s="201">
        <v>1326</v>
      </c>
      <c r="CYF1" s="201">
        <v>1325</v>
      </c>
      <c r="CYG1" s="201">
        <v>1324</v>
      </c>
      <c r="CYH1" s="201">
        <v>1323</v>
      </c>
      <c r="CYI1" s="201">
        <v>1322</v>
      </c>
      <c r="CYJ1" s="201">
        <v>1321</v>
      </c>
      <c r="CYK1" s="201">
        <v>1320</v>
      </c>
      <c r="CYL1" s="201">
        <v>1319</v>
      </c>
      <c r="CYM1" s="201">
        <v>1318</v>
      </c>
      <c r="CYN1" s="201">
        <v>1317</v>
      </c>
      <c r="CYO1" s="201">
        <v>1316</v>
      </c>
      <c r="CYP1" s="201">
        <v>1315</v>
      </c>
      <c r="CYQ1" s="201">
        <v>1314</v>
      </c>
      <c r="CYR1" s="201">
        <v>1313</v>
      </c>
      <c r="CYS1" s="201">
        <v>1312</v>
      </c>
      <c r="CYT1" s="201">
        <v>1311</v>
      </c>
      <c r="CYU1" s="201">
        <v>1310</v>
      </c>
      <c r="CYV1" s="201">
        <v>1309</v>
      </c>
      <c r="CYW1" s="201">
        <v>1308</v>
      </c>
      <c r="CYX1" s="201">
        <v>1307</v>
      </c>
      <c r="CYY1" s="201">
        <v>1306</v>
      </c>
      <c r="CYZ1" s="201">
        <v>1305</v>
      </c>
      <c r="CZA1" s="201">
        <v>1304</v>
      </c>
      <c r="CZB1" s="201">
        <v>1303</v>
      </c>
      <c r="CZC1" s="201">
        <v>1302</v>
      </c>
      <c r="CZD1" s="201">
        <v>1301</v>
      </c>
      <c r="CZE1" s="201">
        <v>1300</v>
      </c>
      <c r="CZF1" s="201">
        <v>1299</v>
      </c>
      <c r="CZG1" s="201">
        <v>1298</v>
      </c>
      <c r="CZH1" s="201">
        <v>1297</v>
      </c>
      <c r="CZI1" s="201">
        <v>1296</v>
      </c>
      <c r="CZJ1" s="201">
        <v>1295</v>
      </c>
      <c r="CZK1" s="201">
        <v>1294</v>
      </c>
      <c r="CZL1" s="201">
        <v>1293</v>
      </c>
      <c r="CZM1" s="201">
        <v>1292</v>
      </c>
      <c r="CZN1" s="201">
        <v>1291</v>
      </c>
      <c r="CZO1" s="201">
        <v>1290</v>
      </c>
      <c r="CZP1" s="201">
        <v>1289</v>
      </c>
      <c r="CZQ1" s="201">
        <v>1288</v>
      </c>
      <c r="CZR1" s="201">
        <v>1287</v>
      </c>
      <c r="CZS1" s="201">
        <v>1286</v>
      </c>
      <c r="CZT1" s="201">
        <v>1285</v>
      </c>
      <c r="CZU1" s="201">
        <v>1284</v>
      </c>
      <c r="CZV1" s="201">
        <v>1283</v>
      </c>
      <c r="CZW1" s="201">
        <v>1282</v>
      </c>
      <c r="CZX1" s="201">
        <v>1281</v>
      </c>
      <c r="CZY1" s="201">
        <v>1280</v>
      </c>
      <c r="CZZ1" s="201">
        <v>1279</v>
      </c>
      <c r="DAA1" s="201">
        <v>1278</v>
      </c>
      <c r="DAB1" s="201">
        <v>1277</v>
      </c>
      <c r="DAC1" s="201">
        <v>1276</v>
      </c>
      <c r="DAD1" s="201">
        <v>1275</v>
      </c>
      <c r="DAE1" s="201">
        <v>1274</v>
      </c>
      <c r="DAF1" s="201">
        <v>1273</v>
      </c>
      <c r="DAG1" s="201">
        <v>1272</v>
      </c>
      <c r="DAH1" s="201">
        <v>1271</v>
      </c>
      <c r="DAI1" s="201">
        <v>1270</v>
      </c>
      <c r="DAJ1" s="201">
        <v>1269</v>
      </c>
      <c r="DAK1" s="201">
        <v>1268</v>
      </c>
      <c r="DAL1" s="201">
        <v>1267</v>
      </c>
      <c r="DAM1" s="201">
        <v>1266</v>
      </c>
      <c r="DAN1" s="201">
        <v>1265</v>
      </c>
      <c r="DAO1" s="201">
        <v>1264</v>
      </c>
      <c r="DAP1" s="201">
        <v>1263</v>
      </c>
      <c r="DAQ1" s="201">
        <v>1262</v>
      </c>
      <c r="DAR1" s="201">
        <v>1261</v>
      </c>
      <c r="DAS1" s="201">
        <v>1260</v>
      </c>
      <c r="DAT1" s="201">
        <v>1259</v>
      </c>
      <c r="DAU1" s="201">
        <v>1258</v>
      </c>
      <c r="DAV1" s="201">
        <v>1257</v>
      </c>
      <c r="DAW1" s="201">
        <v>1256</v>
      </c>
      <c r="DAX1" s="201">
        <v>1255</v>
      </c>
      <c r="DAY1" s="201">
        <v>1254</v>
      </c>
      <c r="DAZ1" s="201">
        <v>1253</v>
      </c>
      <c r="DBA1" s="201">
        <v>1252</v>
      </c>
      <c r="DBB1" s="201">
        <v>1251</v>
      </c>
      <c r="DBC1" s="201">
        <v>1250</v>
      </c>
      <c r="DBD1" s="201">
        <v>1249</v>
      </c>
      <c r="DBE1" s="201">
        <v>1248</v>
      </c>
      <c r="DBF1" s="201">
        <v>1247</v>
      </c>
      <c r="DBG1" s="201">
        <v>1246</v>
      </c>
      <c r="DBH1" s="201">
        <v>1245</v>
      </c>
      <c r="DBI1" s="201">
        <v>1244</v>
      </c>
      <c r="DBJ1" s="201">
        <v>1243</v>
      </c>
      <c r="DBK1" s="201">
        <v>1242</v>
      </c>
      <c r="DBL1" s="201">
        <v>1241</v>
      </c>
      <c r="DBM1" s="201">
        <v>1240</v>
      </c>
      <c r="DBN1" s="201">
        <v>1239</v>
      </c>
      <c r="DBO1" s="201">
        <v>1238</v>
      </c>
      <c r="DBP1" s="201">
        <v>1237</v>
      </c>
      <c r="DBQ1" s="201">
        <v>1236</v>
      </c>
      <c r="DBR1" s="201">
        <v>1235</v>
      </c>
      <c r="DBS1" s="201">
        <v>1234</v>
      </c>
      <c r="DBT1" s="201">
        <v>1233</v>
      </c>
      <c r="DBU1" s="201">
        <v>1232</v>
      </c>
      <c r="DBV1" s="201">
        <v>1231</v>
      </c>
      <c r="DBW1" s="201">
        <v>1230</v>
      </c>
      <c r="DBX1" s="201">
        <v>1229</v>
      </c>
      <c r="DBY1" s="201">
        <v>1228</v>
      </c>
      <c r="DBZ1" s="201">
        <v>1227</v>
      </c>
      <c r="DCA1" s="201">
        <v>1226</v>
      </c>
      <c r="DCB1" s="201">
        <v>1225</v>
      </c>
      <c r="DCC1" s="201">
        <v>1224</v>
      </c>
      <c r="DCD1" s="201">
        <v>1223</v>
      </c>
      <c r="DCE1" s="201">
        <v>1222</v>
      </c>
      <c r="DCF1" s="201">
        <v>1221</v>
      </c>
      <c r="DCG1" s="201">
        <v>1220</v>
      </c>
      <c r="DCH1" s="201">
        <v>1219</v>
      </c>
      <c r="DCI1" s="201">
        <v>1218</v>
      </c>
      <c r="DCJ1" s="201">
        <v>1217</v>
      </c>
      <c r="DCK1" s="201">
        <v>1216</v>
      </c>
      <c r="DCL1" s="201">
        <v>1215</v>
      </c>
      <c r="DCM1" s="201">
        <v>1214</v>
      </c>
      <c r="DCN1" s="201">
        <v>1213</v>
      </c>
      <c r="DCO1" s="201">
        <v>1212</v>
      </c>
      <c r="DCP1" s="201">
        <v>1211</v>
      </c>
      <c r="DCQ1" s="201">
        <v>1210</v>
      </c>
      <c r="DCR1" s="201">
        <v>1209</v>
      </c>
      <c r="DCS1" s="201">
        <v>1208</v>
      </c>
      <c r="DCT1" s="201">
        <v>1207</v>
      </c>
      <c r="DCU1" s="201">
        <v>1206</v>
      </c>
      <c r="DCV1" s="201">
        <v>1205</v>
      </c>
      <c r="DCW1" s="201">
        <v>1204</v>
      </c>
      <c r="DCX1" s="201">
        <v>1203</v>
      </c>
      <c r="DCY1" s="201">
        <v>1202</v>
      </c>
      <c r="DCZ1" s="201">
        <v>1201</v>
      </c>
      <c r="DDA1" s="201">
        <v>1200</v>
      </c>
      <c r="DDB1" s="201">
        <v>1199</v>
      </c>
      <c r="DDC1" s="201">
        <v>1198</v>
      </c>
      <c r="DDD1" s="201">
        <v>1197</v>
      </c>
      <c r="DDE1" s="201">
        <v>1196</v>
      </c>
      <c r="DDF1" s="201">
        <v>1195</v>
      </c>
      <c r="DDG1" s="201">
        <v>1194</v>
      </c>
      <c r="DDH1" s="201">
        <v>1193</v>
      </c>
      <c r="DDI1" s="201">
        <v>1192</v>
      </c>
      <c r="DDJ1" s="201">
        <v>1191</v>
      </c>
      <c r="DDK1" s="201">
        <v>1190</v>
      </c>
      <c r="DDL1" s="201">
        <v>1189</v>
      </c>
      <c r="DDM1" s="201">
        <v>1188</v>
      </c>
      <c r="DDN1" s="201">
        <v>1187</v>
      </c>
      <c r="DDO1" s="201">
        <v>1186</v>
      </c>
      <c r="DDP1" s="201">
        <v>1185</v>
      </c>
      <c r="DDQ1" s="201">
        <v>1184</v>
      </c>
      <c r="DDR1" s="201">
        <v>1183</v>
      </c>
      <c r="DDS1" s="201">
        <v>1182</v>
      </c>
      <c r="DDT1" s="201">
        <v>1181</v>
      </c>
      <c r="DDU1" s="201">
        <v>1180</v>
      </c>
      <c r="DDV1" s="201">
        <v>1179</v>
      </c>
      <c r="DDW1" s="201">
        <v>1178</v>
      </c>
      <c r="DDX1" s="201">
        <v>1177</v>
      </c>
      <c r="DDY1" s="201">
        <v>1176</v>
      </c>
      <c r="DDZ1" s="201">
        <v>1175</v>
      </c>
      <c r="DEA1" s="201">
        <v>1174</v>
      </c>
      <c r="DEB1" s="201">
        <v>1173</v>
      </c>
      <c r="DEC1" s="201">
        <v>1172</v>
      </c>
      <c r="DED1" s="201">
        <v>1171</v>
      </c>
      <c r="DEE1" s="201">
        <v>1170</v>
      </c>
      <c r="DEF1" s="201">
        <v>1169</v>
      </c>
      <c r="DEG1" s="201">
        <v>1168</v>
      </c>
      <c r="DEH1" s="201">
        <v>1167</v>
      </c>
      <c r="DEI1" s="201">
        <v>1166</v>
      </c>
      <c r="DEJ1" s="201">
        <v>1165</v>
      </c>
      <c r="DEK1" s="201">
        <v>1164</v>
      </c>
      <c r="DEL1" s="201">
        <v>1163</v>
      </c>
      <c r="DEM1" s="201">
        <v>1162</v>
      </c>
      <c r="DEN1" s="201">
        <v>1161</v>
      </c>
      <c r="DEO1" s="201">
        <v>1160</v>
      </c>
      <c r="DEP1" s="201">
        <v>1159</v>
      </c>
      <c r="DEQ1" s="201">
        <v>1158</v>
      </c>
      <c r="DER1" s="201">
        <v>1157</v>
      </c>
      <c r="DES1" s="201">
        <v>1156</v>
      </c>
      <c r="DET1" s="201">
        <v>1155</v>
      </c>
      <c r="DEU1" s="201">
        <v>1154</v>
      </c>
      <c r="DEV1" s="201">
        <v>1153</v>
      </c>
      <c r="DEW1" s="201">
        <v>1152</v>
      </c>
      <c r="DEX1" s="201">
        <v>1151</v>
      </c>
      <c r="DEY1" s="201">
        <v>1150</v>
      </c>
      <c r="DEZ1" s="201">
        <v>1149</v>
      </c>
      <c r="DFA1" s="201">
        <v>1148</v>
      </c>
      <c r="DFB1" s="201">
        <v>1147</v>
      </c>
      <c r="DFC1" s="201">
        <v>1146</v>
      </c>
      <c r="DFD1" s="201">
        <v>1145</v>
      </c>
      <c r="DFE1" s="201">
        <v>1144</v>
      </c>
      <c r="DFF1" s="201">
        <v>1143</v>
      </c>
      <c r="DFG1" s="201">
        <v>1142</v>
      </c>
      <c r="DFH1" s="201">
        <v>1141</v>
      </c>
      <c r="DFI1" s="201">
        <v>1140</v>
      </c>
      <c r="DFJ1" s="201">
        <v>1139</v>
      </c>
      <c r="DFK1" s="201">
        <v>1138</v>
      </c>
      <c r="DFL1" s="201">
        <v>1137</v>
      </c>
      <c r="DFM1" s="201">
        <v>1136</v>
      </c>
      <c r="DFN1" s="201">
        <v>1135</v>
      </c>
      <c r="DFO1" s="201">
        <v>1134</v>
      </c>
      <c r="DFP1" s="201">
        <v>1133</v>
      </c>
      <c r="DFQ1" s="201">
        <v>1132</v>
      </c>
      <c r="DFR1" s="201">
        <v>1131</v>
      </c>
      <c r="DFS1" s="201">
        <v>1130</v>
      </c>
      <c r="DFT1" s="201">
        <v>1129</v>
      </c>
      <c r="DFU1" s="201">
        <v>1128</v>
      </c>
      <c r="DFV1" s="201">
        <v>1127</v>
      </c>
      <c r="DFW1" s="201">
        <v>1126</v>
      </c>
      <c r="DFX1" s="201">
        <v>1125</v>
      </c>
      <c r="DFY1" s="201">
        <v>1124</v>
      </c>
      <c r="DFZ1" s="201">
        <v>1123</v>
      </c>
      <c r="DGA1" s="201">
        <v>1122</v>
      </c>
      <c r="DGB1" s="201">
        <v>1121</v>
      </c>
      <c r="DGC1" s="201">
        <v>1120</v>
      </c>
      <c r="DGD1" s="201">
        <v>1119</v>
      </c>
      <c r="DGE1" s="201">
        <v>1118</v>
      </c>
      <c r="DGF1" s="201">
        <v>1117</v>
      </c>
      <c r="DGG1" s="201">
        <v>1116</v>
      </c>
      <c r="DGH1" s="201">
        <v>1115</v>
      </c>
      <c r="DGI1" s="201">
        <v>1114</v>
      </c>
      <c r="DGJ1" s="201">
        <v>1113</v>
      </c>
      <c r="DGK1" s="201">
        <v>1112</v>
      </c>
      <c r="DGL1" s="201">
        <v>1111</v>
      </c>
      <c r="DGM1" s="201">
        <v>1110</v>
      </c>
      <c r="DGN1" s="201">
        <v>1109</v>
      </c>
      <c r="DGO1" s="201">
        <v>1108</v>
      </c>
      <c r="DGP1" s="201">
        <v>1107</v>
      </c>
      <c r="DGQ1" s="201">
        <v>1106</v>
      </c>
      <c r="DGR1" s="201">
        <v>1105</v>
      </c>
      <c r="DGS1" s="201">
        <v>1104</v>
      </c>
      <c r="DGT1" s="201">
        <v>1103</v>
      </c>
      <c r="DGU1" s="201">
        <v>1102</v>
      </c>
      <c r="DGV1" s="201">
        <v>1101</v>
      </c>
      <c r="DGW1" s="201">
        <v>1100</v>
      </c>
      <c r="DGX1" s="201">
        <v>1099</v>
      </c>
      <c r="DGY1" s="201">
        <v>1098</v>
      </c>
      <c r="DGZ1" s="201">
        <v>1097</v>
      </c>
      <c r="DHA1" s="201">
        <v>1096</v>
      </c>
      <c r="DHB1" s="201">
        <v>1095</v>
      </c>
      <c r="DHC1" s="201">
        <v>1094</v>
      </c>
      <c r="DHD1" s="201">
        <v>1093</v>
      </c>
      <c r="DHE1" s="201">
        <v>1092</v>
      </c>
      <c r="DHF1" s="201">
        <v>1091</v>
      </c>
      <c r="DHG1" s="201">
        <v>1090</v>
      </c>
      <c r="DHH1" s="201">
        <v>1089</v>
      </c>
      <c r="DHI1" s="201">
        <v>1088</v>
      </c>
      <c r="DHJ1" s="201">
        <v>1087</v>
      </c>
      <c r="DHK1" s="201">
        <v>1086</v>
      </c>
      <c r="DHL1" s="201">
        <v>1085</v>
      </c>
      <c r="DHM1" s="201">
        <v>1084</v>
      </c>
      <c r="DHN1" s="201">
        <v>1083</v>
      </c>
      <c r="DHO1" s="201">
        <v>1082</v>
      </c>
      <c r="DHP1" s="201">
        <v>1081</v>
      </c>
      <c r="DHQ1" s="201">
        <v>1080</v>
      </c>
      <c r="DHR1" s="201">
        <v>1079</v>
      </c>
      <c r="DHS1" s="201">
        <v>1078</v>
      </c>
      <c r="DHT1" s="201">
        <v>1077</v>
      </c>
      <c r="DHU1" s="201">
        <v>1076</v>
      </c>
      <c r="DHV1" s="201">
        <v>1075</v>
      </c>
      <c r="DHW1" s="201">
        <v>1074</v>
      </c>
      <c r="DHX1" s="201">
        <v>1073</v>
      </c>
      <c r="DHY1" s="201">
        <v>1072</v>
      </c>
      <c r="DHZ1" s="201">
        <v>1071</v>
      </c>
      <c r="DIA1" s="201">
        <v>1070</v>
      </c>
      <c r="DIB1" s="201">
        <v>1069</v>
      </c>
      <c r="DIC1" s="201">
        <v>1068</v>
      </c>
      <c r="DID1" s="201">
        <v>1067</v>
      </c>
      <c r="DIE1" s="201">
        <v>1066</v>
      </c>
      <c r="DIF1" s="201">
        <v>1065</v>
      </c>
      <c r="DIG1" s="201">
        <v>1064</v>
      </c>
      <c r="DIH1" s="201">
        <v>1063</v>
      </c>
      <c r="DII1" s="201">
        <v>1062</v>
      </c>
      <c r="DIJ1" s="201">
        <v>1061</v>
      </c>
      <c r="DIK1" s="201">
        <v>1060</v>
      </c>
      <c r="DIL1" s="201">
        <v>1059</v>
      </c>
      <c r="DIM1" s="201">
        <v>1058</v>
      </c>
      <c r="DIN1" s="201">
        <v>1057</v>
      </c>
      <c r="DIO1" s="201">
        <v>1056</v>
      </c>
      <c r="DIP1" s="201">
        <v>1055</v>
      </c>
      <c r="DIQ1" s="201">
        <v>1054</v>
      </c>
      <c r="DIR1" s="201">
        <v>1053</v>
      </c>
      <c r="DIS1" s="201">
        <v>1052</v>
      </c>
      <c r="DIT1" s="201">
        <v>1051</v>
      </c>
      <c r="DIU1" s="201">
        <v>1050</v>
      </c>
      <c r="DIV1" s="201">
        <v>1049</v>
      </c>
      <c r="DIW1" s="201">
        <v>1048</v>
      </c>
      <c r="DIX1" s="201">
        <v>1047</v>
      </c>
      <c r="DIY1" s="201">
        <v>1046</v>
      </c>
      <c r="DIZ1" s="201">
        <v>1045</v>
      </c>
      <c r="DJA1" s="201">
        <v>1044</v>
      </c>
      <c r="DJB1" s="201">
        <v>1043</v>
      </c>
      <c r="DJC1" s="201">
        <v>1042</v>
      </c>
      <c r="DJD1" s="201">
        <v>1041</v>
      </c>
      <c r="DJE1" s="201">
        <v>1040</v>
      </c>
      <c r="DJF1" s="201">
        <v>1039</v>
      </c>
      <c r="DJG1" s="201">
        <v>1038</v>
      </c>
      <c r="DJH1" s="201">
        <v>1037</v>
      </c>
      <c r="DJI1" s="201">
        <v>1036</v>
      </c>
      <c r="DJJ1" s="201">
        <v>1035</v>
      </c>
      <c r="DJK1" s="201">
        <v>1034</v>
      </c>
      <c r="DJL1" s="201">
        <v>1033</v>
      </c>
      <c r="DJM1" s="201">
        <v>1032</v>
      </c>
      <c r="DJN1" s="201">
        <v>1031</v>
      </c>
      <c r="DJO1" s="201">
        <v>1030</v>
      </c>
      <c r="DJP1" s="201">
        <v>1029</v>
      </c>
      <c r="DJQ1" s="201">
        <v>1028</v>
      </c>
      <c r="DJR1" s="201">
        <v>1027</v>
      </c>
      <c r="DJS1" s="201">
        <v>1026</v>
      </c>
      <c r="DJT1" s="201">
        <v>1025</v>
      </c>
      <c r="DJU1" s="201">
        <v>1024</v>
      </c>
      <c r="DJV1" s="201">
        <v>1023</v>
      </c>
      <c r="DJW1" s="201">
        <v>1022</v>
      </c>
      <c r="DJX1" s="201">
        <v>1021</v>
      </c>
      <c r="DJY1" s="201">
        <v>1020</v>
      </c>
      <c r="DJZ1" s="201">
        <v>1019</v>
      </c>
      <c r="DKA1" s="201">
        <v>1018</v>
      </c>
      <c r="DKB1" s="201">
        <v>1017</v>
      </c>
      <c r="DKC1" s="201">
        <v>1016</v>
      </c>
      <c r="DKD1" s="201">
        <v>1015</v>
      </c>
      <c r="DKE1" s="201">
        <v>1014</v>
      </c>
      <c r="DKF1" s="201">
        <v>1013</v>
      </c>
      <c r="DKG1" s="201">
        <v>1012</v>
      </c>
      <c r="DKH1" s="201">
        <v>1011</v>
      </c>
      <c r="DKI1" s="201">
        <v>1010</v>
      </c>
      <c r="DKJ1" s="201">
        <v>1009</v>
      </c>
      <c r="DKK1" s="201">
        <v>1008</v>
      </c>
      <c r="DKL1" s="201">
        <v>1007</v>
      </c>
      <c r="DKM1" s="201">
        <v>1006</v>
      </c>
      <c r="DKN1" s="201">
        <v>1005</v>
      </c>
      <c r="DKO1" s="201">
        <v>1004</v>
      </c>
      <c r="DKP1" s="201">
        <v>1003</v>
      </c>
      <c r="DKQ1" s="201">
        <v>1002</v>
      </c>
      <c r="DKR1" s="201">
        <v>1001</v>
      </c>
      <c r="DKS1" s="201">
        <v>1000</v>
      </c>
      <c r="DKT1" s="201">
        <v>999</v>
      </c>
      <c r="DKU1" s="201">
        <v>998</v>
      </c>
      <c r="DKV1" s="201">
        <v>997</v>
      </c>
      <c r="DKW1" s="201">
        <v>996</v>
      </c>
      <c r="DKX1" s="201">
        <v>995</v>
      </c>
      <c r="DKY1" s="201">
        <v>994</v>
      </c>
      <c r="DKZ1" s="201">
        <v>993</v>
      </c>
      <c r="DLA1" s="201">
        <v>992</v>
      </c>
      <c r="DLB1" s="201">
        <v>991</v>
      </c>
      <c r="DLC1" s="201">
        <v>990</v>
      </c>
      <c r="DLD1" s="201">
        <v>989</v>
      </c>
      <c r="DLE1" s="201">
        <v>988</v>
      </c>
      <c r="DLF1" s="201">
        <v>987</v>
      </c>
      <c r="DLG1" s="201">
        <v>986</v>
      </c>
      <c r="DLH1" s="201">
        <v>985</v>
      </c>
      <c r="DLI1" s="201">
        <v>984</v>
      </c>
      <c r="DLJ1" s="201">
        <v>983</v>
      </c>
      <c r="DLK1" s="201">
        <v>982</v>
      </c>
      <c r="DLL1" s="201">
        <v>981</v>
      </c>
      <c r="DLM1" s="201">
        <v>980</v>
      </c>
      <c r="DLN1" s="201">
        <v>979</v>
      </c>
      <c r="DLO1" s="201">
        <v>978</v>
      </c>
      <c r="DLP1" s="201">
        <v>977</v>
      </c>
      <c r="DLQ1" s="201">
        <v>976</v>
      </c>
      <c r="DLR1" s="201">
        <v>975</v>
      </c>
      <c r="DLS1" s="201">
        <v>974</v>
      </c>
      <c r="DLT1" s="201">
        <v>973</v>
      </c>
      <c r="DLU1" s="201">
        <v>972</v>
      </c>
      <c r="DLV1" s="201">
        <v>971</v>
      </c>
      <c r="DLW1" s="201">
        <v>970</v>
      </c>
      <c r="DLX1" s="201">
        <v>969</v>
      </c>
      <c r="DLY1" s="201">
        <v>968</v>
      </c>
      <c r="DLZ1" s="201">
        <v>967</v>
      </c>
      <c r="DMA1" s="201">
        <v>966</v>
      </c>
      <c r="DMB1" s="201">
        <v>965</v>
      </c>
      <c r="DMC1" s="201">
        <v>964</v>
      </c>
      <c r="DMD1" s="201">
        <v>963</v>
      </c>
      <c r="DME1" s="201">
        <v>962</v>
      </c>
      <c r="DMF1" s="201">
        <v>961</v>
      </c>
      <c r="DMG1" s="201">
        <v>960</v>
      </c>
      <c r="DMH1" s="201">
        <v>959</v>
      </c>
      <c r="DMI1" s="201">
        <v>958</v>
      </c>
      <c r="DMJ1" s="201">
        <v>957</v>
      </c>
      <c r="DMK1" s="201">
        <v>956</v>
      </c>
      <c r="DML1" s="201">
        <v>955</v>
      </c>
      <c r="DMM1" s="201">
        <v>954</v>
      </c>
      <c r="DMN1" s="201">
        <v>953</v>
      </c>
      <c r="DMO1" s="201">
        <v>952</v>
      </c>
      <c r="DMP1" s="201">
        <v>951</v>
      </c>
      <c r="DMQ1" s="201">
        <v>950</v>
      </c>
      <c r="DMR1" s="201">
        <v>949</v>
      </c>
      <c r="DMS1" s="201">
        <v>948</v>
      </c>
      <c r="DMT1" s="201">
        <v>947</v>
      </c>
      <c r="DMU1" s="201">
        <v>946</v>
      </c>
      <c r="DMV1" s="201">
        <v>945</v>
      </c>
      <c r="DMW1" s="201">
        <v>944</v>
      </c>
      <c r="DMX1" s="201">
        <v>943</v>
      </c>
      <c r="DMY1" s="201">
        <v>942</v>
      </c>
      <c r="DMZ1" s="201">
        <v>941</v>
      </c>
      <c r="DNA1" s="201">
        <v>940</v>
      </c>
      <c r="DNB1" s="201">
        <v>939</v>
      </c>
      <c r="DNC1" s="201">
        <v>938</v>
      </c>
      <c r="DND1" s="201">
        <v>937</v>
      </c>
      <c r="DNE1" s="201">
        <v>936</v>
      </c>
      <c r="DNF1" s="201">
        <v>935</v>
      </c>
      <c r="DNG1" s="201">
        <v>934</v>
      </c>
      <c r="DNH1" s="201">
        <v>933</v>
      </c>
      <c r="DNI1" s="201">
        <v>932</v>
      </c>
      <c r="DNJ1" s="201">
        <v>931</v>
      </c>
      <c r="DNK1" s="201">
        <v>930</v>
      </c>
      <c r="DNL1" s="201">
        <v>929</v>
      </c>
      <c r="DNM1" s="201">
        <v>928</v>
      </c>
      <c r="DNN1" s="201">
        <v>927</v>
      </c>
      <c r="DNO1" s="201">
        <v>926</v>
      </c>
      <c r="DNP1" s="201">
        <v>925</v>
      </c>
      <c r="DNQ1" s="201">
        <v>924</v>
      </c>
      <c r="DNR1" s="201">
        <v>923</v>
      </c>
      <c r="DNS1" s="201">
        <v>922</v>
      </c>
      <c r="DNT1" s="201">
        <v>921</v>
      </c>
      <c r="DNU1" s="201">
        <v>920</v>
      </c>
      <c r="DNV1" s="201">
        <v>919</v>
      </c>
      <c r="DNW1" s="201">
        <v>918</v>
      </c>
      <c r="DNX1" s="201">
        <v>917</v>
      </c>
      <c r="DNY1" s="201">
        <v>916</v>
      </c>
      <c r="DNZ1" s="201">
        <v>915</v>
      </c>
      <c r="DOA1" s="201">
        <v>914</v>
      </c>
      <c r="DOB1" s="201">
        <v>913</v>
      </c>
      <c r="DOC1" s="201">
        <v>912</v>
      </c>
      <c r="DOD1" s="201">
        <v>911</v>
      </c>
      <c r="DOE1" s="201">
        <v>910</v>
      </c>
      <c r="DOF1" s="201">
        <v>909</v>
      </c>
      <c r="DOG1" s="201">
        <v>908</v>
      </c>
      <c r="DOH1" s="201">
        <v>907</v>
      </c>
      <c r="DOI1" s="201">
        <v>906</v>
      </c>
      <c r="DOJ1" s="201">
        <v>905</v>
      </c>
      <c r="DOK1" s="201">
        <v>904</v>
      </c>
      <c r="DOL1" s="201">
        <v>903</v>
      </c>
      <c r="DOM1" s="201">
        <v>902</v>
      </c>
      <c r="DON1" s="201">
        <v>901</v>
      </c>
      <c r="DOO1" s="201">
        <v>900</v>
      </c>
      <c r="DOP1" s="201">
        <v>899</v>
      </c>
      <c r="DOQ1" s="201">
        <v>898</v>
      </c>
      <c r="DOR1" s="201">
        <v>897</v>
      </c>
      <c r="DOS1" s="201">
        <v>896</v>
      </c>
      <c r="DOT1" s="201">
        <v>895</v>
      </c>
      <c r="DOU1" s="201">
        <v>894</v>
      </c>
      <c r="DOV1" s="201">
        <v>893</v>
      </c>
      <c r="DOW1" s="201">
        <v>892</v>
      </c>
      <c r="DOX1" s="201">
        <v>891</v>
      </c>
      <c r="DOY1" s="201">
        <v>890</v>
      </c>
      <c r="DOZ1" s="201">
        <v>889</v>
      </c>
      <c r="DPA1" s="201">
        <v>888</v>
      </c>
      <c r="DPB1" s="201">
        <v>887</v>
      </c>
      <c r="DPC1" s="201">
        <v>886</v>
      </c>
      <c r="DPD1" s="201">
        <v>885</v>
      </c>
      <c r="DPE1" s="201">
        <v>884</v>
      </c>
      <c r="DPF1" s="201">
        <v>883</v>
      </c>
      <c r="DPG1" s="201">
        <v>882</v>
      </c>
      <c r="DPH1" s="201">
        <v>881</v>
      </c>
      <c r="DPI1" s="201">
        <v>880</v>
      </c>
      <c r="DPJ1" s="201">
        <v>879</v>
      </c>
      <c r="DPK1" s="201">
        <v>878</v>
      </c>
      <c r="DPL1" s="201">
        <v>877</v>
      </c>
      <c r="DPM1" s="201">
        <v>876</v>
      </c>
      <c r="DPN1" s="201">
        <v>875</v>
      </c>
      <c r="DPO1" s="201">
        <v>874</v>
      </c>
      <c r="DPP1" s="201">
        <v>873</v>
      </c>
      <c r="DPQ1" s="201">
        <v>872</v>
      </c>
      <c r="DPR1" s="201">
        <v>871</v>
      </c>
      <c r="DPS1" s="201">
        <v>870</v>
      </c>
      <c r="DPT1" s="201">
        <v>869</v>
      </c>
      <c r="DPU1" s="201">
        <v>868</v>
      </c>
      <c r="DPV1" s="201">
        <v>867</v>
      </c>
      <c r="DPW1" s="201">
        <v>866</v>
      </c>
      <c r="DPX1" s="201">
        <v>865</v>
      </c>
      <c r="DPY1" s="201">
        <v>864</v>
      </c>
      <c r="DPZ1" s="201">
        <v>863</v>
      </c>
      <c r="DQA1" s="201">
        <v>862</v>
      </c>
      <c r="DQB1" s="201">
        <v>861</v>
      </c>
      <c r="DQC1" s="201">
        <v>860</v>
      </c>
      <c r="DQD1" s="201">
        <v>859</v>
      </c>
      <c r="DQE1" s="201">
        <v>858</v>
      </c>
      <c r="DQF1" s="201">
        <v>857</v>
      </c>
      <c r="DQG1" s="201">
        <v>856</v>
      </c>
      <c r="DQH1" s="201">
        <v>855</v>
      </c>
      <c r="DQI1" s="201">
        <v>854</v>
      </c>
      <c r="DQJ1" s="201">
        <v>853</v>
      </c>
      <c r="DQK1" s="201">
        <v>852</v>
      </c>
      <c r="DQL1" s="201">
        <v>851</v>
      </c>
      <c r="DQM1" s="201">
        <v>850</v>
      </c>
      <c r="DQN1" s="201">
        <v>849</v>
      </c>
      <c r="DQO1" s="201">
        <v>848</v>
      </c>
      <c r="DQP1" s="201">
        <v>847</v>
      </c>
      <c r="DQQ1" s="201">
        <v>846</v>
      </c>
      <c r="DQR1" s="201">
        <v>845</v>
      </c>
      <c r="DQS1" s="201">
        <v>844</v>
      </c>
      <c r="DQT1" s="201">
        <v>843</v>
      </c>
      <c r="DQU1" s="201">
        <v>842</v>
      </c>
      <c r="DQV1" s="201">
        <v>841</v>
      </c>
      <c r="DQW1" s="201">
        <v>840</v>
      </c>
      <c r="DQX1" s="201">
        <v>839</v>
      </c>
      <c r="DQY1" s="201">
        <v>838</v>
      </c>
      <c r="DQZ1" s="201">
        <v>837</v>
      </c>
      <c r="DRA1" s="201">
        <v>836</v>
      </c>
      <c r="DRB1" s="201">
        <v>835</v>
      </c>
      <c r="DRC1" s="201">
        <v>834</v>
      </c>
      <c r="DRD1" s="201">
        <v>833</v>
      </c>
      <c r="DRE1" s="201">
        <v>832</v>
      </c>
      <c r="DRF1" s="201">
        <v>831</v>
      </c>
      <c r="DRG1" s="201">
        <v>830</v>
      </c>
      <c r="DRH1" s="201">
        <v>829</v>
      </c>
      <c r="DRI1" s="201">
        <v>828</v>
      </c>
      <c r="DRJ1" s="201">
        <v>827</v>
      </c>
      <c r="DRK1" s="201">
        <v>826</v>
      </c>
      <c r="DRL1" s="201">
        <v>825</v>
      </c>
      <c r="DRM1" s="201">
        <v>824</v>
      </c>
      <c r="DRN1" s="201">
        <v>823</v>
      </c>
      <c r="DRO1" s="201">
        <v>822</v>
      </c>
      <c r="DRP1" s="201">
        <v>821</v>
      </c>
      <c r="DRQ1" s="201">
        <v>820</v>
      </c>
      <c r="DRR1" s="201">
        <v>819</v>
      </c>
      <c r="DRS1" s="201">
        <v>818</v>
      </c>
      <c r="DRT1" s="201">
        <v>817</v>
      </c>
      <c r="DRU1" s="201">
        <v>816</v>
      </c>
      <c r="DRV1" s="201">
        <v>815</v>
      </c>
      <c r="DRW1" s="201">
        <v>814</v>
      </c>
      <c r="DRX1" s="201">
        <v>813</v>
      </c>
      <c r="DRY1" s="201">
        <v>812</v>
      </c>
      <c r="DRZ1" s="201">
        <v>811</v>
      </c>
      <c r="DSA1" s="201">
        <v>810</v>
      </c>
      <c r="DSB1" s="201">
        <v>809</v>
      </c>
      <c r="DSC1" s="201">
        <v>808</v>
      </c>
      <c r="DSD1" s="201">
        <v>807</v>
      </c>
      <c r="DSE1" s="201">
        <v>806</v>
      </c>
      <c r="DSF1" s="201">
        <v>805</v>
      </c>
      <c r="DSG1" s="201">
        <v>804</v>
      </c>
      <c r="DSH1" s="201">
        <v>803</v>
      </c>
      <c r="DSI1" s="201">
        <v>802</v>
      </c>
      <c r="DSJ1" s="201">
        <v>801</v>
      </c>
      <c r="DSK1" s="201">
        <v>800</v>
      </c>
      <c r="DSL1" s="201">
        <v>799</v>
      </c>
      <c r="DSM1" s="201">
        <v>798</v>
      </c>
      <c r="DSN1" s="201">
        <v>797</v>
      </c>
      <c r="DSO1" s="201">
        <v>796</v>
      </c>
      <c r="DSP1" s="201">
        <v>795</v>
      </c>
      <c r="DSQ1" s="201">
        <v>794</v>
      </c>
      <c r="DSR1" s="201">
        <v>793</v>
      </c>
      <c r="DSS1" s="201">
        <v>792</v>
      </c>
      <c r="DST1" s="201">
        <v>791</v>
      </c>
      <c r="DSU1" s="201">
        <v>790</v>
      </c>
      <c r="DSV1" s="201">
        <v>789</v>
      </c>
      <c r="DSW1" s="201">
        <v>788</v>
      </c>
      <c r="DSX1" s="201">
        <v>787</v>
      </c>
      <c r="DSY1" s="201">
        <v>786</v>
      </c>
      <c r="DSZ1" s="201">
        <v>785</v>
      </c>
      <c r="DTA1" s="201">
        <v>784</v>
      </c>
      <c r="DTB1" s="201">
        <v>783</v>
      </c>
      <c r="DTC1" s="201">
        <v>782</v>
      </c>
      <c r="DTD1" s="201">
        <v>781</v>
      </c>
      <c r="DTE1" s="201">
        <v>780</v>
      </c>
      <c r="DTF1" s="201">
        <v>779</v>
      </c>
      <c r="DTG1" s="201">
        <v>778</v>
      </c>
      <c r="DTH1" s="201">
        <v>777</v>
      </c>
      <c r="DTI1" s="201">
        <v>776</v>
      </c>
      <c r="DTJ1" s="201">
        <v>775</v>
      </c>
      <c r="DTK1" s="201">
        <v>774</v>
      </c>
      <c r="DTL1" s="201">
        <v>773</v>
      </c>
      <c r="DTM1" s="201">
        <v>772</v>
      </c>
      <c r="DTN1" s="201">
        <v>771</v>
      </c>
      <c r="DTO1" s="201">
        <v>770</v>
      </c>
      <c r="DTP1" s="201">
        <v>769</v>
      </c>
      <c r="DTQ1" s="201">
        <v>768</v>
      </c>
      <c r="DTR1" s="201">
        <v>767</v>
      </c>
      <c r="DTS1" s="201">
        <v>766</v>
      </c>
      <c r="DTT1" s="201">
        <v>765</v>
      </c>
      <c r="DTU1" s="201">
        <v>764</v>
      </c>
      <c r="DTV1" s="201">
        <v>763</v>
      </c>
      <c r="DTW1" s="201">
        <v>762</v>
      </c>
      <c r="DTX1" s="201">
        <v>761</v>
      </c>
      <c r="DTY1" s="201">
        <v>760</v>
      </c>
      <c r="DTZ1" s="201">
        <v>759</v>
      </c>
      <c r="DUA1" s="201">
        <v>758</v>
      </c>
      <c r="DUB1" s="201">
        <v>757</v>
      </c>
      <c r="DUC1" s="201">
        <v>756</v>
      </c>
      <c r="DUD1" s="201">
        <v>755</v>
      </c>
      <c r="DUE1" s="201">
        <v>754</v>
      </c>
      <c r="DUF1" s="201">
        <v>753</v>
      </c>
      <c r="DUG1" s="201">
        <v>752</v>
      </c>
      <c r="DUH1" s="201">
        <v>751</v>
      </c>
      <c r="DUI1" s="201">
        <v>750</v>
      </c>
      <c r="DUJ1" s="201">
        <v>749</v>
      </c>
      <c r="DUK1" s="201">
        <v>748</v>
      </c>
      <c r="DUL1" s="201">
        <v>747</v>
      </c>
      <c r="DUM1" s="201">
        <v>746</v>
      </c>
      <c r="DUN1" s="201">
        <v>745</v>
      </c>
      <c r="DUO1" s="201">
        <v>744</v>
      </c>
      <c r="DUP1" s="201">
        <v>743</v>
      </c>
      <c r="DUQ1" s="201">
        <v>742</v>
      </c>
      <c r="DUR1" s="201">
        <v>741</v>
      </c>
      <c r="DUS1" s="201">
        <v>740</v>
      </c>
      <c r="DUT1" s="201">
        <v>739</v>
      </c>
      <c r="DUU1" s="201">
        <v>738</v>
      </c>
      <c r="DUV1" s="201">
        <v>737</v>
      </c>
      <c r="DUW1" s="201">
        <v>736</v>
      </c>
      <c r="DUX1" s="201">
        <v>735</v>
      </c>
      <c r="DUY1" s="201">
        <v>734</v>
      </c>
      <c r="DUZ1" s="201">
        <v>733</v>
      </c>
      <c r="DVA1" s="201">
        <v>732</v>
      </c>
      <c r="DVB1" s="201">
        <v>731</v>
      </c>
      <c r="DVC1" s="201">
        <v>730</v>
      </c>
      <c r="DVD1" s="201">
        <v>729</v>
      </c>
      <c r="DVE1" s="201">
        <v>728</v>
      </c>
      <c r="DVF1" s="201">
        <v>727</v>
      </c>
      <c r="DVG1" s="201">
        <v>726</v>
      </c>
      <c r="DVH1" s="201">
        <v>725</v>
      </c>
      <c r="DVI1" s="201">
        <v>724</v>
      </c>
      <c r="DVJ1" s="201">
        <v>723</v>
      </c>
      <c r="DVK1" s="201">
        <v>722</v>
      </c>
      <c r="DVL1" s="201">
        <v>721</v>
      </c>
      <c r="DVM1" s="201">
        <v>720</v>
      </c>
      <c r="DVN1" s="201">
        <v>719</v>
      </c>
      <c r="DVO1" s="201">
        <v>718</v>
      </c>
      <c r="DVP1" s="201">
        <v>717</v>
      </c>
      <c r="DVQ1" s="201">
        <v>716</v>
      </c>
      <c r="DVR1" s="201">
        <v>715</v>
      </c>
      <c r="DVS1" s="201">
        <v>714</v>
      </c>
      <c r="DVT1" s="201">
        <v>713</v>
      </c>
      <c r="DVU1" s="201">
        <v>712</v>
      </c>
      <c r="DVV1" s="201">
        <v>711</v>
      </c>
      <c r="DVW1" s="201">
        <v>710</v>
      </c>
      <c r="DVX1" s="201">
        <v>709</v>
      </c>
      <c r="DVY1" s="201">
        <v>708</v>
      </c>
      <c r="DVZ1" s="201">
        <v>707</v>
      </c>
      <c r="DWA1" s="201">
        <v>706</v>
      </c>
      <c r="DWB1" s="201">
        <v>705</v>
      </c>
      <c r="DWC1" s="201">
        <v>704</v>
      </c>
      <c r="DWD1" s="201">
        <v>703</v>
      </c>
      <c r="DWE1" s="201">
        <v>702</v>
      </c>
      <c r="DWF1" s="201">
        <v>701</v>
      </c>
      <c r="DWG1" s="201">
        <v>700</v>
      </c>
      <c r="DWH1" s="201">
        <v>699</v>
      </c>
      <c r="DWI1" s="201">
        <v>698</v>
      </c>
      <c r="DWJ1" s="201">
        <v>697</v>
      </c>
      <c r="DWK1" s="201">
        <v>696</v>
      </c>
      <c r="DWL1" s="201">
        <v>695</v>
      </c>
      <c r="DWM1" s="201">
        <v>694</v>
      </c>
      <c r="DWN1" s="201">
        <v>693</v>
      </c>
      <c r="DWO1" s="201">
        <v>692</v>
      </c>
      <c r="DWP1" s="201">
        <v>691</v>
      </c>
      <c r="DWQ1" s="201">
        <v>690</v>
      </c>
      <c r="DWR1" s="201">
        <v>689</v>
      </c>
      <c r="DWS1" s="201">
        <v>688</v>
      </c>
      <c r="DWT1" s="201">
        <v>687</v>
      </c>
      <c r="DWU1" s="201">
        <v>686</v>
      </c>
      <c r="DWV1" s="201">
        <v>685</v>
      </c>
      <c r="DWW1" s="201">
        <v>684</v>
      </c>
      <c r="DWX1" s="201">
        <v>683</v>
      </c>
      <c r="DWY1" s="201">
        <v>682</v>
      </c>
      <c r="DWZ1" s="201">
        <v>681</v>
      </c>
      <c r="DXA1" s="201">
        <v>680</v>
      </c>
      <c r="DXB1" s="201">
        <v>679</v>
      </c>
      <c r="DXC1" s="201">
        <v>678</v>
      </c>
      <c r="DXD1" s="201">
        <v>677</v>
      </c>
      <c r="DXE1" s="201">
        <v>676</v>
      </c>
      <c r="DXF1" s="201">
        <v>675</v>
      </c>
      <c r="DXG1" s="201">
        <v>674</v>
      </c>
      <c r="DXH1" s="201">
        <v>673</v>
      </c>
      <c r="DXI1" s="201">
        <v>672</v>
      </c>
      <c r="DXJ1" s="201">
        <v>671</v>
      </c>
      <c r="DXK1" s="201">
        <v>670</v>
      </c>
      <c r="DXL1" s="201">
        <v>669</v>
      </c>
      <c r="DXM1" s="201">
        <v>668</v>
      </c>
      <c r="DXN1" s="201">
        <v>667</v>
      </c>
      <c r="DXO1" s="201">
        <v>666</v>
      </c>
      <c r="DXP1" s="201">
        <v>665</v>
      </c>
      <c r="DXQ1" s="201">
        <v>664</v>
      </c>
      <c r="DXR1" s="201">
        <v>663</v>
      </c>
      <c r="DXS1" s="201">
        <v>662</v>
      </c>
      <c r="DXT1" s="201">
        <v>661</v>
      </c>
      <c r="DXU1" s="201">
        <v>660</v>
      </c>
      <c r="DXV1" s="201">
        <v>659</v>
      </c>
      <c r="DXW1" s="201">
        <v>658</v>
      </c>
      <c r="DXX1" s="201">
        <v>657</v>
      </c>
      <c r="DXY1" s="201">
        <v>656</v>
      </c>
      <c r="DXZ1" s="201">
        <v>655</v>
      </c>
      <c r="DYA1" s="201">
        <v>654</v>
      </c>
      <c r="DYB1" s="201">
        <v>653</v>
      </c>
      <c r="DYC1" s="201">
        <v>652</v>
      </c>
      <c r="DYD1" s="201">
        <v>651</v>
      </c>
      <c r="DYE1" s="201">
        <v>650</v>
      </c>
      <c r="DYF1" s="201">
        <v>649</v>
      </c>
      <c r="DYG1" s="201">
        <v>648</v>
      </c>
      <c r="DYH1" s="201">
        <v>647</v>
      </c>
      <c r="DYI1" s="201">
        <v>646</v>
      </c>
      <c r="DYJ1" s="201">
        <v>645</v>
      </c>
      <c r="DYK1" s="201">
        <v>644</v>
      </c>
      <c r="DYL1" s="201">
        <v>643</v>
      </c>
      <c r="DYM1" s="201">
        <v>642</v>
      </c>
      <c r="DYN1" s="201">
        <v>641</v>
      </c>
      <c r="DYO1" s="201">
        <v>640</v>
      </c>
      <c r="DYP1" s="201">
        <v>639</v>
      </c>
      <c r="DYQ1" s="201">
        <v>638</v>
      </c>
      <c r="DYR1" s="201">
        <v>637</v>
      </c>
      <c r="DYS1" s="201">
        <v>636</v>
      </c>
      <c r="DYT1" s="201">
        <v>635</v>
      </c>
      <c r="DYU1" s="201">
        <v>634</v>
      </c>
      <c r="DYV1" s="201">
        <v>633</v>
      </c>
      <c r="DYW1" s="201">
        <v>632</v>
      </c>
      <c r="DYX1" s="201">
        <v>631</v>
      </c>
      <c r="DYY1" s="201">
        <v>630</v>
      </c>
      <c r="DYZ1" s="201">
        <v>629</v>
      </c>
      <c r="DZA1" s="201">
        <v>628</v>
      </c>
      <c r="DZB1" s="201">
        <v>627</v>
      </c>
      <c r="DZC1" s="201">
        <v>626</v>
      </c>
      <c r="DZD1" s="201">
        <v>625</v>
      </c>
      <c r="DZE1" s="201">
        <v>624</v>
      </c>
      <c r="DZF1" s="201">
        <v>623</v>
      </c>
      <c r="DZG1" s="201">
        <v>622</v>
      </c>
      <c r="DZH1" s="201">
        <v>621</v>
      </c>
      <c r="DZI1" s="201">
        <v>620</v>
      </c>
      <c r="DZJ1" s="201">
        <v>619</v>
      </c>
      <c r="DZK1" s="201">
        <v>618</v>
      </c>
      <c r="DZL1" s="201">
        <v>617</v>
      </c>
      <c r="DZM1" s="201">
        <v>616</v>
      </c>
      <c r="DZN1" s="201">
        <v>615</v>
      </c>
      <c r="DZO1" s="201">
        <v>614</v>
      </c>
      <c r="DZP1" s="201">
        <v>613</v>
      </c>
      <c r="DZQ1" s="201">
        <v>612</v>
      </c>
      <c r="DZR1" s="201">
        <v>611</v>
      </c>
      <c r="DZS1" s="201">
        <v>610</v>
      </c>
      <c r="DZT1" s="201">
        <v>609</v>
      </c>
      <c r="DZU1" s="201">
        <v>608</v>
      </c>
      <c r="DZV1" s="201">
        <v>607</v>
      </c>
      <c r="DZW1" s="201">
        <v>606</v>
      </c>
      <c r="DZX1" s="201">
        <v>605</v>
      </c>
      <c r="DZY1" s="201">
        <v>604</v>
      </c>
      <c r="DZZ1" s="201">
        <v>603</v>
      </c>
      <c r="EAA1" s="201">
        <v>602</v>
      </c>
      <c r="EAB1" s="201">
        <v>601</v>
      </c>
      <c r="EAC1" s="201">
        <v>600</v>
      </c>
      <c r="EAD1" s="201">
        <v>599</v>
      </c>
      <c r="EAE1" s="201">
        <v>598</v>
      </c>
      <c r="EAF1" s="201">
        <v>597</v>
      </c>
      <c r="EAG1" s="201">
        <v>596</v>
      </c>
      <c r="EAH1" s="201">
        <v>595</v>
      </c>
      <c r="EAI1" s="201">
        <v>594</v>
      </c>
      <c r="EAJ1" s="201">
        <v>593</v>
      </c>
      <c r="EAK1" s="201">
        <v>592</v>
      </c>
      <c r="EAL1" s="201">
        <v>591</v>
      </c>
      <c r="EAM1" s="201">
        <v>590</v>
      </c>
      <c r="EAN1" s="201">
        <v>589</v>
      </c>
      <c r="EAO1" s="201">
        <v>588</v>
      </c>
      <c r="EAP1" s="201">
        <v>587</v>
      </c>
      <c r="EAQ1" s="201">
        <v>586</v>
      </c>
      <c r="EAR1" s="201">
        <v>585</v>
      </c>
      <c r="EAS1" s="201">
        <v>584</v>
      </c>
      <c r="EAT1" s="201">
        <v>583</v>
      </c>
      <c r="EAU1" s="201">
        <v>582</v>
      </c>
      <c r="EAV1" s="201">
        <v>581</v>
      </c>
      <c r="EAW1" s="201">
        <v>580</v>
      </c>
      <c r="EAX1" s="201">
        <v>579</v>
      </c>
      <c r="EAY1" s="201">
        <v>578</v>
      </c>
      <c r="EAZ1" s="201">
        <v>577</v>
      </c>
      <c r="EBA1" s="201">
        <v>576</v>
      </c>
      <c r="EBB1" s="201">
        <v>575</v>
      </c>
      <c r="EBC1" s="201">
        <v>574</v>
      </c>
      <c r="EBD1" s="201">
        <v>573</v>
      </c>
      <c r="EBE1" s="201">
        <v>572</v>
      </c>
      <c r="EBF1" s="201">
        <v>571</v>
      </c>
      <c r="EBG1" s="201">
        <v>570</v>
      </c>
      <c r="EBH1" s="201">
        <v>569</v>
      </c>
      <c r="EBI1" s="201">
        <v>568</v>
      </c>
      <c r="EBJ1" s="201">
        <v>567</v>
      </c>
      <c r="EBK1" s="201">
        <v>566</v>
      </c>
      <c r="EBL1" s="201">
        <v>565</v>
      </c>
      <c r="EBM1" s="201">
        <v>564</v>
      </c>
      <c r="EBN1" s="201">
        <v>563</v>
      </c>
      <c r="EBO1" s="201">
        <v>562</v>
      </c>
      <c r="EBP1" s="201">
        <v>561</v>
      </c>
      <c r="EBQ1" s="201">
        <v>560</v>
      </c>
      <c r="EBR1" s="201">
        <v>559</v>
      </c>
      <c r="EBS1" s="201">
        <v>558</v>
      </c>
      <c r="EBT1" s="201">
        <v>557</v>
      </c>
      <c r="EBU1" s="201">
        <v>556</v>
      </c>
      <c r="EBV1" s="201">
        <v>555</v>
      </c>
      <c r="EBW1" s="201">
        <v>554</v>
      </c>
      <c r="EBX1" s="201">
        <v>553</v>
      </c>
      <c r="EBY1" s="201">
        <v>552</v>
      </c>
      <c r="EBZ1" s="201">
        <v>551</v>
      </c>
      <c r="ECA1" s="201">
        <v>550</v>
      </c>
      <c r="ECB1" s="201">
        <v>549</v>
      </c>
      <c r="ECC1" s="201">
        <v>548</v>
      </c>
      <c r="ECD1" s="201">
        <v>547</v>
      </c>
      <c r="ECE1" s="201">
        <v>546</v>
      </c>
      <c r="ECF1" s="201">
        <v>545</v>
      </c>
      <c r="ECG1" s="201">
        <v>544</v>
      </c>
      <c r="ECH1" s="201">
        <v>543</v>
      </c>
      <c r="ECI1" s="201">
        <v>542</v>
      </c>
      <c r="ECJ1" s="201">
        <v>541</v>
      </c>
      <c r="ECK1" s="201">
        <v>540</v>
      </c>
      <c r="ECL1" s="201">
        <v>539</v>
      </c>
      <c r="ECM1" s="201">
        <v>538</v>
      </c>
      <c r="ECN1" s="201">
        <v>537</v>
      </c>
      <c r="ECO1" s="201">
        <v>536</v>
      </c>
      <c r="ECP1" s="201">
        <v>535</v>
      </c>
      <c r="ECQ1" s="201">
        <v>534</v>
      </c>
      <c r="ECR1" s="201">
        <v>533</v>
      </c>
      <c r="ECS1" s="201">
        <v>532</v>
      </c>
      <c r="ECT1" s="201">
        <v>531</v>
      </c>
      <c r="ECU1" s="201">
        <v>530</v>
      </c>
      <c r="ECV1" s="201">
        <v>529</v>
      </c>
      <c r="ECW1" s="201">
        <v>528</v>
      </c>
      <c r="ECX1" s="201">
        <v>527</v>
      </c>
      <c r="ECY1" s="201">
        <v>526</v>
      </c>
      <c r="ECZ1" s="201">
        <v>525</v>
      </c>
      <c r="EDA1" s="201">
        <v>524</v>
      </c>
      <c r="EDB1" s="201">
        <v>523</v>
      </c>
      <c r="EDC1" s="201">
        <v>522</v>
      </c>
      <c r="EDD1" s="201">
        <v>521</v>
      </c>
      <c r="EDE1" s="201">
        <v>520</v>
      </c>
      <c r="EDF1" s="201">
        <v>519</v>
      </c>
      <c r="EDG1" s="201">
        <v>518</v>
      </c>
      <c r="EDH1" s="201">
        <v>517</v>
      </c>
      <c r="EDI1" s="201">
        <v>516</v>
      </c>
      <c r="EDJ1" s="147">
        <v>515</v>
      </c>
      <c r="GIM1" s="171" t="s">
        <v>824</v>
      </c>
      <c r="NWO1" s="171" t="s">
        <v>825</v>
      </c>
      <c r="WSP1" s="171" t="s">
        <v>826</v>
      </c>
      <c r="XFB1" s="171" t="s">
        <v>827</v>
      </c>
    </row>
    <row r="2" spans="1:3494 4979:4979 10077:10077 16058:16383" s="270" customFormat="1">
      <c r="A2" s="66">
        <v>11</v>
      </c>
      <c r="B2" s="66">
        <v>1109</v>
      </c>
      <c r="C2" s="251" t="s">
        <v>591</v>
      </c>
      <c r="D2" s="66" t="s">
        <v>579</v>
      </c>
      <c r="E2" s="156" t="s">
        <v>829</v>
      </c>
      <c r="F2" s="66" t="s">
        <v>665</v>
      </c>
      <c r="G2" s="77" t="s">
        <v>830</v>
      </c>
      <c r="H2" s="66">
        <v>0.70899999999999996</v>
      </c>
      <c r="I2" s="253">
        <v>97.749713999999997</v>
      </c>
      <c r="J2" s="253">
        <v>97.771407999999994</v>
      </c>
      <c r="K2" s="253">
        <v>97.793137999999999</v>
      </c>
      <c r="L2" s="253">
        <v>97.814772000000005</v>
      </c>
      <c r="M2" s="253">
        <v>97.847714999999994</v>
      </c>
      <c r="N2" s="253">
        <v>97.875320000000002</v>
      </c>
      <c r="O2" s="253">
        <v>97.889407000000006</v>
      </c>
      <c r="P2" s="253">
        <v>97.894696999999994</v>
      </c>
      <c r="Q2" s="253">
        <v>97.899835999999993</v>
      </c>
      <c r="R2" s="253">
        <v>97.906835999999998</v>
      </c>
      <c r="S2" s="253">
        <v>97.908721</v>
      </c>
      <c r="T2" s="253">
        <v>97.897503999999998</v>
      </c>
      <c r="U2" s="253">
        <v>97.873684999999995</v>
      </c>
      <c r="V2" s="253">
        <v>97.847832999999994</v>
      </c>
      <c r="W2" s="253">
        <v>97.832835000000003</v>
      </c>
      <c r="X2" s="253">
        <v>97.834790999999996</v>
      </c>
      <c r="Y2" s="253">
        <v>97.849964999999997</v>
      </c>
      <c r="Z2" s="253">
        <v>97.867776000000006</v>
      </c>
      <c r="AA2" s="253">
        <v>97.876206999999994</v>
      </c>
      <c r="AB2" s="253">
        <v>97.867486</v>
      </c>
      <c r="AC2" s="253">
        <v>97.843068000000002</v>
      </c>
      <c r="AD2" s="253">
        <v>97.814408</v>
      </c>
      <c r="AE2" s="253">
        <v>97.796059999999997</v>
      </c>
      <c r="AF2" s="253">
        <v>97.795163000000002</v>
      </c>
      <c r="AG2" s="253">
        <v>97.806670999999994</v>
      </c>
      <c r="AH2" s="253">
        <v>97.819063</v>
      </c>
      <c r="AI2" s="253">
        <v>97.824872999999997</v>
      </c>
      <c r="AJ2" s="253">
        <v>97.825501000000003</v>
      </c>
      <c r="AK2" s="253">
        <v>97.826231000000007</v>
      </c>
      <c r="AL2" s="253">
        <v>97.827349999999996</v>
      </c>
      <c r="AM2" s="253">
        <v>97.821725000000001</v>
      </c>
      <c r="AN2" s="253">
        <v>97.802895000000007</v>
      </c>
      <c r="AO2" s="253">
        <v>97.775773999999998</v>
      </c>
      <c r="AP2" s="253">
        <v>97.756479999999996</v>
      </c>
      <c r="AQ2" s="253">
        <v>97.759159999999994</v>
      </c>
      <c r="AR2" s="253">
        <v>97.783246000000005</v>
      </c>
      <c r="AS2" s="253">
        <v>97.814845000000005</v>
      </c>
      <c r="AT2" s="253">
        <v>97.840203000000002</v>
      </c>
      <c r="AU2" s="253">
        <v>97.855749000000003</v>
      </c>
      <c r="AV2" s="253">
        <v>97.864935000000003</v>
      </c>
      <c r="AW2" s="253">
        <v>97.868570000000005</v>
      </c>
      <c r="AX2" s="253">
        <v>97.862602999999993</v>
      </c>
      <c r="AY2" s="253">
        <v>97.845226999999994</v>
      </c>
      <c r="AZ2" s="253">
        <v>97.823252999999994</v>
      </c>
      <c r="BA2" s="253">
        <v>97.808362000000002</v>
      </c>
      <c r="BB2" s="253">
        <v>97.806487000000004</v>
      </c>
      <c r="BC2" s="253">
        <v>97.811965999999998</v>
      </c>
      <c r="BD2" s="253">
        <v>97.813541999999998</v>
      </c>
      <c r="BE2" s="253">
        <v>97.805839000000006</v>
      </c>
      <c r="BF2" s="253">
        <v>97.794195000000002</v>
      </c>
      <c r="BG2" s="253">
        <v>97.788398000000001</v>
      </c>
      <c r="BH2" s="253">
        <v>97.792461000000003</v>
      </c>
      <c r="BI2" s="253">
        <v>97.801580999999999</v>
      </c>
      <c r="BJ2" s="253">
        <v>97.808716000000004</v>
      </c>
      <c r="BK2" s="253">
        <v>97.812375000000003</v>
      </c>
      <c r="BL2" s="253">
        <v>97.816693999999998</v>
      </c>
      <c r="BM2" s="253">
        <v>97.825070999999994</v>
      </c>
      <c r="BN2" s="253">
        <v>97.835452000000004</v>
      </c>
      <c r="BO2" s="253">
        <v>97.842228000000006</v>
      </c>
      <c r="BP2" s="253">
        <v>97.841659000000007</v>
      </c>
      <c r="BQ2" s="253">
        <v>97.835102000000006</v>
      </c>
      <c r="BR2" s="253">
        <v>97.828485000000001</v>
      </c>
      <c r="BS2" s="253">
        <v>97.829037999999997</v>
      </c>
      <c r="BT2" s="253">
        <v>97.840913</v>
      </c>
      <c r="BU2" s="253">
        <v>97.861565999999996</v>
      </c>
      <c r="BV2" s="253">
        <v>97.881394</v>
      </c>
      <c r="BW2" s="253">
        <v>97.889044999999996</v>
      </c>
      <c r="BX2" s="253">
        <v>97.881461000000002</v>
      </c>
      <c r="BY2" s="253">
        <v>97.870097000000001</v>
      </c>
      <c r="BZ2" s="253">
        <v>97.872746000000006</v>
      </c>
      <c r="CA2" s="253">
        <v>97.895270999999994</v>
      </c>
      <c r="CB2" s="253">
        <v>97.924122999999994</v>
      </c>
      <c r="CC2" s="253">
        <v>97.938187999999997</v>
      </c>
      <c r="CD2" s="253">
        <v>97.927595999999994</v>
      </c>
      <c r="CE2" s="253">
        <v>97.901418000000007</v>
      </c>
      <c r="CF2" s="253">
        <v>97.877860999999996</v>
      </c>
      <c r="CG2" s="253">
        <v>97.867518000000004</v>
      </c>
      <c r="CH2" s="253">
        <v>97.867402999999996</v>
      </c>
      <c r="CI2" s="253">
        <v>97.869202999999999</v>
      </c>
      <c r="CJ2" s="253">
        <v>97.868088</v>
      </c>
      <c r="CK2" s="253">
        <v>97.862928999999994</v>
      </c>
      <c r="CL2" s="253">
        <v>97.852266</v>
      </c>
      <c r="CM2" s="253">
        <v>97.834717999999995</v>
      </c>
      <c r="CN2" s="253">
        <v>97.814715000000007</v>
      </c>
      <c r="CO2" s="253">
        <v>97.803541999999993</v>
      </c>
      <c r="CP2" s="253">
        <v>97.810460000000006</v>
      </c>
      <c r="CQ2" s="253">
        <v>97.833084999999997</v>
      </c>
      <c r="CR2" s="253">
        <v>97.859228000000002</v>
      </c>
      <c r="CS2" s="253">
        <v>97.878027000000003</v>
      </c>
      <c r="CT2" s="253">
        <v>97.889579999999995</v>
      </c>
      <c r="CU2" s="253">
        <v>97.900918000000004</v>
      </c>
      <c r="CV2" s="253">
        <v>97.914737000000002</v>
      </c>
      <c r="CW2" s="253">
        <v>97.924576999999999</v>
      </c>
      <c r="CX2" s="253">
        <v>97.920809000000006</v>
      </c>
      <c r="CY2" s="253">
        <v>97.899524</v>
      </c>
      <c r="CZ2" s="253">
        <v>97.866720000000001</v>
      </c>
      <c r="DA2" s="253">
        <v>97.834655999999995</v>
      </c>
      <c r="DB2" s="253">
        <v>97.813345999999996</v>
      </c>
      <c r="DC2" s="253">
        <v>97.805210000000002</v>
      </c>
      <c r="DD2" s="253">
        <v>97.807676000000001</v>
      </c>
      <c r="DE2" s="253">
        <v>97.818129999999996</v>
      </c>
      <c r="DF2" s="253">
        <v>97.834824999999995</v>
      </c>
      <c r="DG2" s="253">
        <v>97.855502999999999</v>
      </c>
      <c r="DH2" s="253">
        <v>97.876418999999999</v>
      </c>
      <c r="DI2" s="253">
        <v>97.892567999999997</v>
      </c>
      <c r="DJ2" s="253">
        <v>97.900997000000004</v>
      </c>
      <c r="DK2" s="253">
        <v>97.903800000000004</v>
      </c>
      <c r="DL2" s="253">
        <v>97.907087000000004</v>
      </c>
      <c r="DM2" s="253">
        <v>97.913951999999995</v>
      </c>
      <c r="DN2" s="253">
        <v>97.919901999999993</v>
      </c>
      <c r="DO2" s="253">
        <v>97.917957999999999</v>
      </c>
      <c r="DP2" s="253">
        <v>97.910267000000005</v>
      </c>
      <c r="DQ2" s="253">
        <v>97.908617000000007</v>
      </c>
      <c r="DR2" s="253">
        <v>97.920134000000004</v>
      </c>
      <c r="DS2" s="253">
        <v>97.937985999999995</v>
      </c>
      <c r="DT2" s="253">
        <v>97.948824999999999</v>
      </c>
      <c r="DU2" s="253">
        <v>97.946478999999997</v>
      </c>
      <c r="DV2" s="253">
        <v>97.934762000000006</v>
      </c>
      <c r="DW2" s="253">
        <v>97.918615000000003</v>
      </c>
      <c r="DX2" s="253">
        <v>97.900570000000002</v>
      </c>
      <c r="DY2" s="253">
        <v>97.885328000000001</v>
      </c>
      <c r="DZ2" s="253">
        <v>97.877618999999996</v>
      </c>
      <c r="EA2" s="253">
        <v>97.876650999999995</v>
      </c>
      <c r="EB2" s="253">
        <v>97.876649</v>
      </c>
      <c r="EC2" s="253">
        <v>97.869213000000002</v>
      </c>
      <c r="ED2" s="253">
        <v>97.848624999999998</v>
      </c>
      <c r="EE2" s="253">
        <v>97.817639999999997</v>
      </c>
      <c r="EF2" s="253">
        <v>97.786423999999997</v>
      </c>
      <c r="EG2" s="253">
        <v>97.766378000000003</v>
      </c>
      <c r="EH2" s="253">
        <v>97.763739999999999</v>
      </c>
      <c r="EI2" s="253">
        <v>97.776430000000005</v>
      </c>
      <c r="EJ2" s="253">
        <v>97.795733999999996</v>
      </c>
      <c r="EK2" s="253">
        <v>97.811970000000002</v>
      </c>
      <c r="EL2" s="253">
        <v>97.820429000000004</v>
      </c>
      <c r="EM2" s="253">
        <v>97.819675000000004</v>
      </c>
      <c r="EN2" s="253">
        <v>97.813965999999994</v>
      </c>
      <c r="EO2" s="253">
        <v>97.818180999999996</v>
      </c>
      <c r="EP2" s="253">
        <v>97.843682999999999</v>
      </c>
      <c r="EQ2" s="253">
        <v>97.880090999999993</v>
      </c>
      <c r="ER2" s="253">
        <v>97.906008</v>
      </c>
      <c r="ES2" s="253">
        <v>97.914357999999993</v>
      </c>
      <c r="ET2" s="253">
        <v>97.920159999999996</v>
      </c>
      <c r="EU2" s="253">
        <v>97.943139000000002</v>
      </c>
      <c r="EV2" s="253">
        <v>97.988206000000005</v>
      </c>
      <c r="EW2" s="253">
        <v>98.037469999999999</v>
      </c>
      <c r="EX2" s="253">
        <v>98.055774999999997</v>
      </c>
      <c r="EY2" s="253">
        <v>98.021979999999999</v>
      </c>
      <c r="EZ2" s="253">
        <v>97.966012000000006</v>
      </c>
      <c r="FA2" s="253">
        <v>97.934088000000003</v>
      </c>
      <c r="FB2" s="253">
        <v>97.933612999999994</v>
      </c>
      <c r="FC2" s="253">
        <v>97.946972000000002</v>
      </c>
      <c r="FD2" s="253">
        <v>97.956868999999998</v>
      </c>
      <c r="FE2" s="253">
        <v>97.957668999999996</v>
      </c>
      <c r="FF2" s="253">
        <v>97.953613000000004</v>
      </c>
      <c r="FG2" s="253">
        <v>97.946961999999999</v>
      </c>
      <c r="FH2" s="253">
        <v>97.933093</v>
      </c>
      <c r="FI2" s="253">
        <v>97.907443999999998</v>
      </c>
      <c r="FJ2" s="253">
        <v>97.874647999999993</v>
      </c>
      <c r="FK2" s="253">
        <v>97.848556000000002</v>
      </c>
      <c r="FL2" s="253">
        <v>97.845787999999999</v>
      </c>
      <c r="FM2" s="253">
        <v>97.874650000000003</v>
      </c>
      <c r="FN2" s="253">
        <v>97.926867999999999</v>
      </c>
      <c r="FO2" s="253">
        <v>97.979990999999998</v>
      </c>
      <c r="FP2" s="253">
        <v>98.010349000000005</v>
      </c>
      <c r="FQ2" s="253">
        <v>98.006001999999995</v>
      </c>
      <c r="FR2" s="253">
        <v>97.971976999999995</v>
      </c>
      <c r="FS2" s="253">
        <v>97.927036000000001</v>
      </c>
      <c r="FT2" s="253">
        <v>97.894616999999997</v>
      </c>
      <c r="FU2" s="253">
        <v>97.889567999999997</v>
      </c>
      <c r="FV2" s="253">
        <v>97.908484999999999</v>
      </c>
      <c r="FW2" s="253">
        <v>97.933622</v>
      </c>
      <c r="FX2" s="253">
        <v>97.946213</v>
      </c>
      <c r="FY2" s="253">
        <v>97.937085999999994</v>
      </c>
      <c r="FZ2" s="253">
        <v>97.911084000000002</v>
      </c>
      <c r="GA2" s="253">
        <v>97.883317000000005</v>
      </c>
      <c r="GB2" s="253">
        <v>97.870092</v>
      </c>
      <c r="GC2" s="253">
        <v>97.880139</v>
      </c>
      <c r="GD2" s="253">
        <v>97.908024999999995</v>
      </c>
      <c r="GE2" s="253">
        <v>97.935942999999995</v>
      </c>
      <c r="GF2" s="253">
        <v>97.951035000000005</v>
      </c>
      <c r="GG2" s="253">
        <v>97.958055000000002</v>
      </c>
      <c r="GH2" s="253">
        <v>97.970175999999995</v>
      </c>
      <c r="GI2" s="253">
        <v>97.992380999999995</v>
      </c>
      <c r="GJ2" s="253">
        <v>98.012426000000005</v>
      </c>
      <c r="GK2" s="253">
        <v>98.015853000000007</v>
      </c>
      <c r="GL2" s="253">
        <v>98.006343999999999</v>
      </c>
      <c r="GM2" s="253">
        <v>97.999671000000006</v>
      </c>
      <c r="GN2" s="253">
        <v>98.003620999999995</v>
      </c>
      <c r="GO2" s="253">
        <v>98.010103000000001</v>
      </c>
      <c r="GP2" s="253">
        <v>98.008491000000006</v>
      </c>
      <c r="GQ2" s="253">
        <v>98.000770000000003</v>
      </c>
      <c r="GR2" s="253">
        <v>97.995889000000005</v>
      </c>
      <c r="GS2" s="253">
        <v>97.996442999999999</v>
      </c>
      <c r="GT2" s="253">
        <v>97.996335000000002</v>
      </c>
      <c r="GU2" s="253">
        <v>97.988949000000005</v>
      </c>
      <c r="GV2" s="253">
        <v>97.974851000000001</v>
      </c>
      <c r="GW2" s="253">
        <v>97.959333000000001</v>
      </c>
      <c r="GX2" s="253">
        <v>97.943241</v>
      </c>
      <c r="GY2" s="253">
        <v>97.925229000000002</v>
      </c>
      <c r="GZ2" s="253">
        <v>97.911957000000001</v>
      </c>
      <c r="HA2" s="253">
        <v>97.913163999999995</v>
      </c>
      <c r="HB2" s="253">
        <v>97.932783000000001</v>
      </c>
      <c r="HC2" s="253">
        <v>97.964958999999993</v>
      </c>
      <c r="HD2" s="253">
        <v>97.994743999999997</v>
      </c>
      <c r="HE2" s="253">
        <v>98.010654000000002</v>
      </c>
      <c r="HF2" s="253">
        <v>98.013852999999997</v>
      </c>
      <c r="HG2" s="253">
        <v>98.013947000000002</v>
      </c>
      <c r="HH2" s="253">
        <v>98.017902000000007</v>
      </c>
      <c r="HI2" s="253">
        <v>98.024452999999994</v>
      </c>
      <c r="HJ2" s="253">
        <v>98.028075000000001</v>
      </c>
      <c r="HK2" s="253">
        <v>98.024665999999996</v>
      </c>
      <c r="HL2" s="253">
        <v>98.013193000000001</v>
      </c>
      <c r="HM2" s="253">
        <v>97.996026000000001</v>
      </c>
      <c r="HN2" s="253">
        <v>97.978679999999997</v>
      </c>
      <c r="HO2" s="253">
        <v>97.966853999999998</v>
      </c>
      <c r="HP2" s="253">
        <v>97.962304000000003</v>
      </c>
      <c r="HQ2" s="253">
        <v>97.962063999999998</v>
      </c>
      <c r="HR2" s="253">
        <v>97.962176999999997</v>
      </c>
      <c r="HS2" s="253">
        <v>97.960053000000002</v>
      </c>
      <c r="HT2" s="253">
        <v>97.953014999999994</v>
      </c>
      <c r="HU2" s="253">
        <v>97.939340000000001</v>
      </c>
      <c r="HV2" s="253">
        <v>97.923563000000001</v>
      </c>
      <c r="HW2" s="253">
        <v>97.914824999999993</v>
      </c>
      <c r="HX2" s="253">
        <v>97.917312999999993</v>
      </c>
      <c r="HY2" s="253">
        <v>97.924869000000001</v>
      </c>
      <c r="HZ2" s="253">
        <v>97.926738999999998</v>
      </c>
      <c r="IA2" s="253">
        <v>97.918999999999997</v>
      </c>
      <c r="IB2" s="253">
        <v>97.909581000000003</v>
      </c>
      <c r="IC2" s="253">
        <v>97.909809999999993</v>
      </c>
      <c r="ID2" s="253">
        <v>97.921744000000004</v>
      </c>
      <c r="IE2" s="253">
        <v>97.936552000000006</v>
      </c>
      <c r="IF2" s="253">
        <v>97.946504000000004</v>
      </c>
      <c r="IG2" s="253">
        <v>97.953552999999999</v>
      </c>
      <c r="IH2" s="253">
        <v>97.963121000000001</v>
      </c>
      <c r="II2" s="253">
        <v>97.973416</v>
      </c>
      <c r="IJ2" s="253">
        <v>97.974856000000003</v>
      </c>
      <c r="IK2" s="253">
        <v>97.959687000000002</v>
      </c>
      <c r="IL2" s="253">
        <v>97.929191000000003</v>
      </c>
      <c r="IM2" s="253">
        <v>97.890701000000007</v>
      </c>
      <c r="IN2" s="253">
        <v>97.851944000000003</v>
      </c>
      <c r="IO2" s="253">
        <v>97.821310999999994</v>
      </c>
      <c r="IP2" s="253">
        <v>97.808558000000005</v>
      </c>
      <c r="IQ2" s="253">
        <v>97.818149000000005</v>
      </c>
      <c r="IR2" s="253">
        <v>97.845149000000006</v>
      </c>
      <c r="IS2" s="253">
        <v>97.882930000000002</v>
      </c>
      <c r="IT2" s="253">
        <v>97.930100999999993</v>
      </c>
      <c r="IU2" s="253">
        <v>97.982388</v>
      </c>
      <c r="IV2" s="253">
        <v>98.020915000000002</v>
      </c>
      <c r="IW2" s="253">
        <v>98.019531999999998</v>
      </c>
      <c r="IX2" s="253">
        <v>97.975975000000005</v>
      </c>
      <c r="IY2" s="253">
        <v>97.925821999999997</v>
      </c>
      <c r="IZ2" s="253">
        <v>97.905122000000006</v>
      </c>
      <c r="JA2" s="253">
        <v>97.921002000000001</v>
      </c>
      <c r="JB2" s="253">
        <v>97.965152000000003</v>
      </c>
      <c r="JC2" s="253">
        <v>98.018985999999998</v>
      </c>
      <c r="JD2" s="253">
        <v>98.050901999999994</v>
      </c>
      <c r="JE2" s="253">
        <v>98.040931</v>
      </c>
      <c r="JF2" s="253">
        <v>97.997281000000001</v>
      </c>
      <c r="JG2" s="253">
        <v>97.941148999999996</v>
      </c>
      <c r="JH2" s="253">
        <v>97.887490999999997</v>
      </c>
      <c r="JI2" s="253">
        <v>97.836866999999998</v>
      </c>
      <c r="JJ2" s="253">
        <v>97.787565999999998</v>
      </c>
      <c r="JK2" s="253">
        <v>97.741668000000004</v>
      </c>
      <c r="JL2" s="253">
        <v>97.704487</v>
      </c>
      <c r="JM2" s="253">
        <v>97.691624000000004</v>
      </c>
      <c r="JN2" s="253">
        <v>97.721546000000004</v>
      </c>
      <c r="JO2" s="253">
        <v>97.788407000000007</v>
      </c>
      <c r="JP2" s="253">
        <v>97.855822000000003</v>
      </c>
      <c r="JQ2" s="253">
        <v>97.888666000000001</v>
      </c>
      <c r="JR2" s="253">
        <v>97.883927999999997</v>
      </c>
      <c r="JS2" s="253">
        <v>97.865920000000003</v>
      </c>
      <c r="JT2" s="253">
        <v>97.857523999999998</v>
      </c>
      <c r="JU2" s="253">
        <v>97.862187000000006</v>
      </c>
      <c r="JV2" s="253">
        <v>97.869217000000006</v>
      </c>
      <c r="JW2" s="253">
        <v>97.871089999999995</v>
      </c>
      <c r="JX2" s="253">
        <v>97.872600000000006</v>
      </c>
      <c r="JY2" s="253">
        <v>97.882373000000001</v>
      </c>
      <c r="JZ2" s="253">
        <v>97.898847000000004</v>
      </c>
      <c r="KA2" s="253">
        <v>97.910661000000005</v>
      </c>
      <c r="KB2" s="253">
        <v>97.910452000000006</v>
      </c>
      <c r="KC2" s="253">
        <v>97.901900999999995</v>
      </c>
      <c r="KD2" s="253">
        <v>97.892477</v>
      </c>
      <c r="KE2" s="253">
        <v>97.882812000000001</v>
      </c>
      <c r="KF2" s="253">
        <v>97.867721000000003</v>
      </c>
      <c r="KG2" s="253">
        <v>97.848360999999997</v>
      </c>
      <c r="KH2" s="253">
        <v>97.836710999999994</v>
      </c>
      <c r="KI2" s="253">
        <v>97.841364999999996</v>
      </c>
      <c r="KJ2" s="253">
        <v>97.853001000000006</v>
      </c>
      <c r="KK2" s="253">
        <v>97.852132999999995</v>
      </c>
      <c r="KL2" s="253">
        <v>97.835656</v>
      </c>
      <c r="KM2" s="253">
        <v>97.822537999999994</v>
      </c>
      <c r="KN2" s="253">
        <v>97.826954999999998</v>
      </c>
      <c r="KO2" s="253">
        <v>97.842347000000004</v>
      </c>
      <c r="KP2" s="253">
        <v>97.853837999999996</v>
      </c>
      <c r="KQ2" s="253">
        <v>97.856228999999999</v>
      </c>
      <c r="KR2" s="253">
        <v>97.857907999999995</v>
      </c>
      <c r="KS2" s="253">
        <v>97.869874999999993</v>
      </c>
      <c r="KT2" s="253">
        <v>97.892661000000004</v>
      </c>
      <c r="KU2" s="253">
        <v>97.915360000000007</v>
      </c>
      <c r="KV2" s="253">
        <v>97.927154999999999</v>
      </c>
      <c r="KW2" s="253">
        <v>97.927430000000001</v>
      </c>
      <c r="KX2" s="253">
        <v>97.922742</v>
      </c>
      <c r="KY2" s="253">
        <v>97.917148999999995</v>
      </c>
      <c r="KZ2" s="253">
        <v>97.906367000000003</v>
      </c>
      <c r="LA2" s="253">
        <v>97.882540000000006</v>
      </c>
      <c r="LB2" s="253">
        <v>97.844226000000006</v>
      </c>
      <c r="LC2" s="253">
        <v>97.798702000000006</v>
      </c>
      <c r="LD2" s="253">
        <v>97.757959</v>
      </c>
      <c r="LE2" s="253">
        <v>97.735956999999999</v>
      </c>
      <c r="LF2" s="253">
        <v>97.744579999999999</v>
      </c>
      <c r="LG2" s="253">
        <v>97.781036</v>
      </c>
      <c r="LH2" s="253">
        <v>97.819815000000006</v>
      </c>
      <c r="LI2" s="253">
        <v>97.829875000000001</v>
      </c>
      <c r="LJ2" s="253">
        <v>97.804102</v>
      </c>
      <c r="LK2" s="253">
        <v>97.764309999999995</v>
      </c>
      <c r="LL2" s="253">
        <v>97.736873000000003</v>
      </c>
      <c r="LM2" s="253">
        <v>97.728363999999999</v>
      </c>
      <c r="LN2" s="253">
        <v>97.726410000000001</v>
      </c>
      <c r="LO2" s="253">
        <v>97.717868999999993</v>
      </c>
      <c r="LP2" s="253">
        <v>97.702017999999995</v>
      </c>
      <c r="LQ2" s="253">
        <v>97.688418999999996</v>
      </c>
      <c r="LR2" s="253">
        <v>97.682894000000005</v>
      </c>
      <c r="LS2" s="253">
        <v>97.679637</v>
      </c>
      <c r="LT2" s="253">
        <v>97.665913000000003</v>
      </c>
      <c r="LU2" s="253">
        <v>97.640398000000005</v>
      </c>
      <c r="LV2" s="253">
        <v>97.620745999999997</v>
      </c>
      <c r="LW2" s="253">
        <v>97.614346999999995</v>
      </c>
      <c r="LX2" s="253">
        <v>97.606752999999998</v>
      </c>
      <c r="LY2" s="253">
        <v>97.583904000000004</v>
      </c>
      <c r="LZ2" s="253">
        <v>97.547674999999998</v>
      </c>
      <c r="MA2" s="253">
        <v>97.517973999999995</v>
      </c>
      <c r="MB2" s="253">
        <v>97.509489000000002</v>
      </c>
      <c r="MC2" s="253">
        <v>97.511150999999998</v>
      </c>
      <c r="MD2" s="253">
        <v>97.503705999999994</v>
      </c>
      <c r="ME2" s="253">
        <v>97.480906000000004</v>
      </c>
      <c r="MF2" s="253">
        <v>97.447732000000002</v>
      </c>
      <c r="MG2" s="253">
        <v>97.407921999999999</v>
      </c>
      <c r="MH2" s="253">
        <v>97.362752999999998</v>
      </c>
      <c r="MI2" s="253">
        <v>97.320364999999995</v>
      </c>
      <c r="MJ2" s="253">
        <v>97.294925000000006</v>
      </c>
      <c r="MK2" s="253">
        <v>97.291921000000002</v>
      </c>
      <c r="ML2" s="253">
        <v>97.298553999999996</v>
      </c>
      <c r="MM2" s="253">
        <v>97.293769999999995</v>
      </c>
      <c r="MN2" s="253">
        <v>97.269119000000003</v>
      </c>
      <c r="MO2" s="253">
        <v>97.237298999999993</v>
      </c>
      <c r="MP2" s="253">
        <v>97.213387999999995</v>
      </c>
      <c r="MQ2" s="253">
        <v>97.196766999999994</v>
      </c>
      <c r="MR2" s="253">
        <v>97.175877</v>
      </c>
      <c r="MS2" s="253">
        <v>97.138174000000006</v>
      </c>
      <c r="MT2" s="253">
        <v>97.077096999999995</v>
      </c>
      <c r="MU2" s="253">
        <v>96.998281000000006</v>
      </c>
      <c r="MV2" s="253">
        <v>96.921250999999998</v>
      </c>
      <c r="MW2" s="253">
        <v>96.870033000000006</v>
      </c>
      <c r="MX2" s="253">
        <v>96.855332000000004</v>
      </c>
      <c r="MY2" s="253">
        <v>96.867602000000005</v>
      </c>
      <c r="MZ2" s="253">
        <v>96.886515000000003</v>
      </c>
      <c r="NA2" s="253">
        <v>96.891514999999998</v>
      </c>
      <c r="NB2" s="253">
        <v>96.871427999999995</v>
      </c>
      <c r="NC2" s="253">
        <v>96.833271999999994</v>
      </c>
      <c r="ND2" s="253">
        <v>96.797165000000007</v>
      </c>
      <c r="NE2" s="253">
        <v>96.777501000000001</v>
      </c>
      <c r="NF2" s="253">
        <v>96.769311000000002</v>
      </c>
      <c r="NG2" s="253">
        <v>96.754417000000004</v>
      </c>
      <c r="NH2" s="253">
        <v>96.719519000000005</v>
      </c>
      <c r="NI2" s="253">
        <v>96.667286000000004</v>
      </c>
      <c r="NJ2" s="253">
        <v>96.613074999999995</v>
      </c>
      <c r="NK2" s="253">
        <v>96.573648000000006</v>
      </c>
      <c r="NL2" s="253">
        <v>96.556482000000003</v>
      </c>
      <c r="NM2" s="253">
        <v>96.554703000000003</v>
      </c>
      <c r="NN2" s="253">
        <v>96.547946999999994</v>
      </c>
      <c r="NO2" s="253">
        <v>96.516003999999995</v>
      </c>
      <c r="NP2" s="253">
        <v>96.467376000000002</v>
      </c>
      <c r="NQ2" s="253">
        <v>96.436769999999996</v>
      </c>
      <c r="NR2" s="253">
        <v>96.435783000000001</v>
      </c>
      <c r="NS2" s="253">
        <v>96.441536999999997</v>
      </c>
      <c r="NT2" s="253">
        <v>96.430345000000003</v>
      </c>
      <c r="NU2" s="253">
        <v>96.398679000000001</v>
      </c>
      <c r="NV2" s="253">
        <v>96.361317</v>
      </c>
      <c r="NW2" s="253">
        <v>96.333512999999996</v>
      </c>
      <c r="NX2" s="253">
        <v>96.315289000000007</v>
      </c>
      <c r="NY2" s="253">
        <v>96.294126000000006</v>
      </c>
      <c r="NZ2" s="253">
        <v>96.262082000000007</v>
      </c>
      <c r="OA2" s="253">
        <v>96.222792999999996</v>
      </c>
      <c r="OB2" s="253">
        <v>96.180306999999999</v>
      </c>
      <c r="OC2" s="253">
        <v>96.133955999999998</v>
      </c>
      <c r="OD2" s="253">
        <v>96.085739000000004</v>
      </c>
      <c r="OE2" s="253">
        <v>96.045012999999997</v>
      </c>
      <c r="OF2" s="253">
        <v>96.022769999999994</v>
      </c>
      <c r="OG2" s="253">
        <v>96.018360000000001</v>
      </c>
      <c r="OH2" s="253">
        <v>96.014133000000001</v>
      </c>
      <c r="OI2" s="253">
        <v>95.988605000000007</v>
      </c>
      <c r="OJ2" s="253">
        <v>95.937713000000002</v>
      </c>
      <c r="OK2" s="253">
        <v>95.882858999999996</v>
      </c>
      <c r="OL2" s="253">
        <v>95.851313000000005</v>
      </c>
      <c r="OM2" s="253">
        <v>95.849453999999994</v>
      </c>
      <c r="ON2" s="253">
        <v>95.861018999999999</v>
      </c>
      <c r="OO2" s="253">
        <v>95.864956000000006</v>
      </c>
      <c r="OP2" s="253">
        <v>95.850954000000002</v>
      </c>
      <c r="OQ2" s="253">
        <v>95.822385999999995</v>
      </c>
      <c r="OR2" s="253">
        <v>95.789383999999998</v>
      </c>
      <c r="OS2" s="253">
        <v>95.759308000000004</v>
      </c>
      <c r="OT2" s="253">
        <v>95.732781000000003</v>
      </c>
      <c r="OU2" s="253">
        <v>95.706535000000002</v>
      </c>
      <c r="OV2" s="253">
        <v>95.677555999999996</v>
      </c>
      <c r="OW2" s="253">
        <v>95.647076999999996</v>
      </c>
      <c r="OX2" s="253">
        <v>95.621527999999998</v>
      </c>
      <c r="OY2" s="253">
        <v>95.607808000000006</v>
      </c>
      <c r="OZ2" s="253">
        <v>95.605553999999998</v>
      </c>
      <c r="PA2" s="253">
        <v>95.603322000000006</v>
      </c>
      <c r="PB2" s="253">
        <v>95.583906999999996</v>
      </c>
      <c r="PC2" s="253">
        <v>95.537041000000002</v>
      </c>
      <c r="PD2" s="253">
        <v>95.471294</v>
      </c>
      <c r="PE2" s="253">
        <v>95.414401999999995</v>
      </c>
      <c r="PF2" s="253">
        <v>95.390141</v>
      </c>
      <c r="PG2" s="253">
        <v>95.392188000000004</v>
      </c>
      <c r="PH2" s="253">
        <v>95.393662000000006</v>
      </c>
      <c r="PI2" s="253">
        <v>95.378033000000002</v>
      </c>
      <c r="PJ2" s="253">
        <v>95.349220000000003</v>
      </c>
      <c r="PK2" s="253">
        <v>95.317948999999999</v>
      </c>
      <c r="PL2" s="253">
        <v>95.286991999999998</v>
      </c>
      <c r="PM2" s="253">
        <v>95.250017</v>
      </c>
      <c r="PN2" s="253">
        <v>95.201490000000007</v>
      </c>
      <c r="PO2" s="253">
        <v>95.145217000000002</v>
      </c>
      <c r="PP2" s="253">
        <v>95.092646000000002</v>
      </c>
      <c r="PQ2" s="253">
        <v>95.053988000000004</v>
      </c>
      <c r="PR2" s="253">
        <v>95.031232000000003</v>
      </c>
      <c r="PS2" s="253">
        <v>95.018023999999997</v>
      </c>
      <c r="PT2" s="253">
        <v>95.005160000000004</v>
      </c>
      <c r="PU2" s="253">
        <v>94.985633000000007</v>
      </c>
      <c r="PV2" s="253">
        <v>94.955914000000007</v>
      </c>
      <c r="PW2" s="253">
        <v>94.915367000000003</v>
      </c>
      <c r="PX2" s="253">
        <v>94.867186000000004</v>
      </c>
      <c r="PY2" s="253">
        <v>94.819958999999997</v>
      </c>
      <c r="PZ2" s="253">
        <v>94.784222999999997</v>
      </c>
      <c r="QA2" s="253">
        <v>94.761894999999996</v>
      </c>
      <c r="QB2" s="253">
        <v>94.743286999999995</v>
      </c>
      <c r="QC2" s="253">
        <v>94.719757000000001</v>
      </c>
      <c r="QD2" s="253">
        <v>94.694675000000004</v>
      </c>
      <c r="QE2" s="253">
        <v>94.678362000000007</v>
      </c>
      <c r="QF2" s="253">
        <v>94.675538000000003</v>
      </c>
      <c r="QG2" s="253">
        <v>94.679265999999998</v>
      </c>
      <c r="QH2" s="253">
        <v>94.676586999999998</v>
      </c>
      <c r="QI2" s="253">
        <v>94.659632000000002</v>
      </c>
      <c r="QJ2" s="253">
        <v>94.630989999999997</v>
      </c>
      <c r="QK2" s="253">
        <v>94.599125000000001</v>
      </c>
      <c r="QL2" s="253">
        <v>94.570633000000001</v>
      </c>
      <c r="QM2" s="253">
        <v>94.547002000000006</v>
      </c>
      <c r="QN2" s="253">
        <v>94.526356000000007</v>
      </c>
      <c r="QO2" s="253">
        <v>94.504980000000003</v>
      </c>
      <c r="QP2" s="253">
        <v>94.476400999999996</v>
      </c>
      <c r="QQ2" s="253">
        <v>94.43244</v>
      </c>
      <c r="QR2" s="253">
        <v>94.369692999999998</v>
      </c>
      <c r="QS2" s="253">
        <v>94.296918000000005</v>
      </c>
      <c r="QT2" s="253">
        <v>94.234727000000007</v>
      </c>
      <c r="QU2" s="253">
        <v>94.202931000000007</v>
      </c>
      <c r="QV2" s="253">
        <v>94.204689999999999</v>
      </c>
      <c r="QW2" s="253">
        <v>94.225762000000003</v>
      </c>
      <c r="QX2" s="253">
        <v>94.249420000000001</v>
      </c>
      <c r="QY2" s="253">
        <v>94.267375000000001</v>
      </c>
      <c r="QZ2" s="253">
        <v>94.275332000000006</v>
      </c>
      <c r="RA2" s="253">
        <v>94.264931000000004</v>
      </c>
      <c r="RB2" s="253">
        <v>94.227556000000007</v>
      </c>
      <c r="RC2" s="253">
        <v>94.167052999999996</v>
      </c>
      <c r="RD2" s="253">
        <v>94.103350000000006</v>
      </c>
      <c r="RE2" s="253">
        <v>94.057693999999998</v>
      </c>
      <c r="RF2" s="253">
        <v>94.035685000000001</v>
      </c>
      <c r="RG2" s="253">
        <v>94.028453999999996</v>
      </c>
      <c r="RH2" s="253">
        <v>94.027287000000001</v>
      </c>
      <c r="RI2" s="253">
        <v>94.029435000000007</v>
      </c>
      <c r="RJ2" s="253">
        <v>94.030153999999996</v>
      </c>
      <c r="RK2" s="253">
        <v>94.018455000000003</v>
      </c>
      <c r="RL2" s="253">
        <v>93.987682000000007</v>
      </c>
      <c r="RM2" s="253">
        <v>93.947620000000001</v>
      </c>
      <c r="RN2" s="253">
        <v>93.918723</v>
      </c>
      <c r="RO2" s="253">
        <v>93.912803999999994</v>
      </c>
      <c r="RP2" s="253">
        <v>93.922179</v>
      </c>
      <c r="RQ2" s="253">
        <v>93.927728999999999</v>
      </c>
      <c r="RR2" s="253">
        <v>93.915854999999993</v>
      </c>
      <c r="RS2" s="253">
        <v>93.888375999999994</v>
      </c>
      <c r="RT2" s="253">
        <v>93.858960999999994</v>
      </c>
      <c r="RU2" s="253">
        <v>93.841173999999995</v>
      </c>
      <c r="RV2" s="253">
        <v>93.838245000000001</v>
      </c>
      <c r="RW2" s="253">
        <v>93.841780999999997</v>
      </c>
      <c r="RX2" s="253">
        <v>93.839823999999993</v>
      </c>
      <c r="RY2" s="253">
        <v>93.825669000000005</v>
      </c>
      <c r="RZ2" s="253">
        <v>93.799192000000005</v>
      </c>
      <c r="SA2" s="253">
        <v>93.763040000000004</v>
      </c>
      <c r="SB2" s="253">
        <v>93.721256999999994</v>
      </c>
      <c r="SC2" s="253">
        <v>93.680614000000006</v>
      </c>
      <c r="SD2" s="253">
        <v>93.648707999999999</v>
      </c>
      <c r="SE2" s="253">
        <v>93.628223000000006</v>
      </c>
      <c r="SF2" s="253">
        <v>93.613669999999999</v>
      </c>
      <c r="SG2" s="253">
        <v>93.59496</v>
      </c>
      <c r="SH2" s="253">
        <v>93.564795000000004</v>
      </c>
      <c r="SI2" s="253">
        <v>93.524112000000002</v>
      </c>
      <c r="SJ2" s="253">
        <v>93.483020999999994</v>
      </c>
      <c r="SK2" s="253">
        <v>93.455517999999998</v>
      </c>
      <c r="SL2" s="253">
        <v>93.448412000000005</v>
      </c>
      <c r="SM2" s="253">
        <v>93.453636000000003</v>
      </c>
      <c r="SN2" s="253">
        <v>93.454746999999998</v>
      </c>
      <c r="SO2" s="253">
        <v>93.442076</v>
      </c>
      <c r="SP2" s="253">
        <v>93.418789000000004</v>
      </c>
      <c r="SQ2" s="253">
        <v>93.393593999999993</v>
      </c>
      <c r="SR2" s="253">
        <v>93.372337000000002</v>
      </c>
      <c r="SS2" s="253">
        <v>93.358001999999999</v>
      </c>
      <c r="ST2" s="253">
        <v>93.353487999999999</v>
      </c>
      <c r="SU2" s="253">
        <v>93.358429999999998</v>
      </c>
      <c r="SV2" s="253">
        <v>93.364241000000007</v>
      </c>
      <c r="SW2" s="253">
        <v>93.357354000000001</v>
      </c>
      <c r="SX2" s="253">
        <v>93.329644000000002</v>
      </c>
      <c r="SY2" s="253">
        <v>93.285621000000006</v>
      </c>
      <c r="SZ2" s="253">
        <v>93.239851000000002</v>
      </c>
      <c r="TA2" s="253">
        <v>93.207783000000006</v>
      </c>
      <c r="TB2" s="253">
        <v>93.196247</v>
      </c>
      <c r="TC2" s="253">
        <v>93.198984999999993</v>
      </c>
      <c r="TD2" s="253">
        <v>93.200492999999994</v>
      </c>
      <c r="TE2" s="253">
        <v>93.185955000000007</v>
      </c>
      <c r="TF2" s="253">
        <v>93.149893000000006</v>
      </c>
      <c r="TG2" s="253">
        <v>93.097181000000006</v>
      </c>
      <c r="TH2" s="253">
        <v>93.038101999999995</v>
      </c>
      <c r="TI2" s="253">
        <v>92.984042000000002</v>
      </c>
      <c r="TJ2" s="253">
        <v>92.945458000000002</v>
      </c>
      <c r="TK2" s="253">
        <v>92.928798999999998</v>
      </c>
      <c r="TL2" s="253">
        <v>92.932672999999994</v>
      </c>
      <c r="TM2" s="253">
        <v>92.948274999999995</v>
      </c>
      <c r="TN2" s="253">
        <v>92.964785000000006</v>
      </c>
      <c r="TO2" s="253">
        <v>92.973493000000005</v>
      </c>
      <c r="TP2" s="253">
        <v>92.968005000000005</v>
      </c>
      <c r="TQ2" s="253">
        <v>92.945865999999995</v>
      </c>
      <c r="TR2" s="253">
        <v>92.913117999999997</v>
      </c>
      <c r="TS2" s="253">
        <v>92.883707000000001</v>
      </c>
      <c r="TT2" s="253">
        <v>92.869287</v>
      </c>
      <c r="TU2" s="253">
        <v>92.868834000000007</v>
      </c>
      <c r="TV2" s="253">
        <v>92.870952000000003</v>
      </c>
      <c r="TW2" s="253">
        <v>92.866739999999993</v>
      </c>
      <c r="TX2" s="253">
        <v>92.857937000000007</v>
      </c>
      <c r="TY2" s="253">
        <v>92.852418</v>
      </c>
      <c r="TZ2" s="253">
        <v>92.854398000000003</v>
      </c>
      <c r="UA2" s="253">
        <v>92.860208</v>
      </c>
      <c r="UB2" s="253">
        <v>92.861441999999997</v>
      </c>
      <c r="UC2" s="253">
        <v>92.850868000000006</v>
      </c>
      <c r="UD2" s="253">
        <v>92.827320999999998</v>
      </c>
      <c r="UE2" s="253">
        <v>92.796727000000004</v>
      </c>
      <c r="UF2" s="253">
        <v>92.767274999999998</v>
      </c>
      <c r="UG2" s="253">
        <v>92.741493000000006</v>
      </c>
      <c r="UH2" s="253">
        <v>92.713944999999995</v>
      </c>
      <c r="UI2" s="253">
        <v>92.679441999999995</v>
      </c>
      <c r="UJ2" s="253">
        <v>92.642613999999995</v>
      </c>
      <c r="UK2" s="253">
        <v>92.615319999999997</v>
      </c>
      <c r="UL2" s="253">
        <v>92.602964</v>
      </c>
      <c r="UM2" s="253">
        <v>92.597026</v>
      </c>
      <c r="UN2" s="253">
        <v>92.584979000000004</v>
      </c>
      <c r="UO2" s="253">
        <v>92.566415000000006</v>
      </c>
      <c r="UP2" s="253">
        <v>92.554703000000003</v>
      </c>
      <c r="UQ2" s="253">
        <v>92.560613000000004</v>
      </c>
      <c r="UR2" s="253">
        <v>92.579650999999998</v>
      </c>
      <c r="US2" s="253">
        <v>92.599372000000002</v>
      </c>
      <c r="UT2" s="253">
        <v>92.613952999999995</v>
      </c>
      <c r="UU2" s="253">
        <v>92.625127000000006</v>
      </c>
      <c r="UV2" s="253">
        <v>92.630958000000007</v>
      </c>
      <c r="UW2" s="253">
        <v>92.622581999999994</v>
      </c>
      <c r="UX2" s="253">
        <v>92.596337000000005</v>
      </c>
      <c r="UY2" s="253">
        <v>92.564411000000007</v>
      </c>
      <c r="UZ2" s="253">
        <v>92.547216000000006</v>
      </c>
      <c r="VA2" s="253">
        <v>92.555037999999996</v>
      </c>
      <c r="VB2" s="253">
        <v>92.579794000000007</v>
      </c>
      <c r="VC2" s="253">
        <v>92.603931000000003</v>
      </c>
      <c r="VD2" s="253">
        <v>92.614457000000002</v>
      </c>
      <c r="VE2" s="253">
        <v>92.609195999999997</v>
      </c>
      <c r="VF2" s="253">
        <v>92.593984000000006</v>
      </c>
      <c r="VG2" s="253">
        <v>92.576509999999999</v>
      </c>
      <c r="VH2" s="253">
        <v>92.562020000000004</v>
      </c>
      <c r="VI2" s="253">
        <v>92.553692999999996</v>
      </c>
      <c r="VJ2" s="253">
        <v>92.555413000000001</v>
      </c>
      <c r="VK2" s="253">
        <v>92.570622</v>
      </c>
      <c r="VL2" s="253">
        <v>92.596018000000001</v>
      </c>
      <c r="VM2" s="253">
        <v>92.619247999999999</v>
      </c>
      <c r="VN2" s="253">
        <v>92.628055000000003</v>
      </c>
      <c r="VO2" s="253">
        <v>92.622550000000004</v>
      </c>
      <c r="VP2" s="253">
        <v>92.615136000000007</v>
      </c>
      <c r="VQ2" s="253">
        <v>92.617016000000007</v>
      </c>
      <c r="VR2" s="253">
        <v>92.627251999999999</v>
      </c>
      <c r="VS2" s="253">
        <v>92.635929000000004</v>
      </c>
      <c r="VT2" s="253">
        <v>92.634702000000004</v>
      </c>
      <c r="VU2" s="253">
        <v>92.622888000000003</v>
      </c>
      <c r="VV2" s="253">
        <v>92.606977000000001</v>
      </c>
      <c r="VW2" s="253">
        <v>92.596453999999994</v>
      </c>
      <c r="VX2" s="253">
        <v>92.597606999999996</v>
      </c>
      <c r="VY2" s="253">
        <v>92.609005999999994</v>
      </c>
      <c r="VZ2" s="253">
        <v>92.623756</v>
      </c>
      <c r="WA2" s="253">
        <v>92.636494999999996</v>
      </c>
      <c r="WB2" s="253">
        <v>92.645758999999998</v>
      </c>
      <c r="WC2" s="253">
        <v>92.648990999999995</v>
      </c>
      <c r="WD2" s="253">
        <v>92.640291000000005</v>
      </c>
      <c r="WE2" s="253">
        <v>92.617637000000002</v>
      </c>
      <c r="WF2" s="253">
        <v>92.590317999999996</v>
      </c>
      <c r="WG2" s="253">
        <v>92.573976000000002</v>
      </c>
      <c r="WH2" s="253">
        <v>92.576353999999995</v>
      </c>
      <c r="WI2" s="253">
        <v>92.589792000000003</v>
      </c>
      <c r="WJ2" s="253">
        <v>92.598996999999997</v>
      </c>
      <c r="WK2" s="253">
        <v>92.595774000000006</v>
      </c>
      <c r="WL2" s="253">
        <v>92.586644000000007</v>
      </c>
      <c r="WM2" s="253">
        <v>92.586932000000004</v>
      </c>
      <c r="WN2" s="253">
        <v>92.606375999999997</v>
      </c>
      <c r="WO2" s="253">
        <v>92.639379000000005</v>
      </c>
      <c r="WP2" s="253">
        <v>92.669876000000002</v>
      </c>
      <c r="WQ2" s="253">
        <v>92.685912000000002</v>
      </c>
      <c r="WR2" s="253">
        <v>92.688235000000006</v>
      </c>
      <c r="WS2" s="253">
        <v>92.685280000000006</v>
      </c>
      <c r="WT2" s="253">
        <v>92.683728000000002</v>
      </c>
      <c r="WU2" s="253">
        <v>92.686626000000004</v>
      </c>
      <c r="WV2" s="253">
        <v>92.696476000000004</v>
      </c>
      <c r="WW2" s="253">
        <v>92.713936000000004</v>
      </c>
      <c r="WX2" s="253">
        <v>92.734110000000001</v>
      </c>
      <c r="WY2" s="253">
        <v>92.749836999999999</v>
      </c>
      <c r="WZ2" s="253">
        <v>92.760564000000002</v>
      </c>
      <c r="XA2" s="253">
        <v>92.773893999999999</v>
      </c>
      <c r="XB2" s="253">
        <v>92.795519999999996</v>
      </c>
      <c r="XC2" s="253">
        <v>92.819811999999999</v>
      </c>
      <c r="XD2" s="253">
        <v>92.832877999999994</v>
      </c>
      <c r="XE2" s="253">
        <v>92.824685000000002</v>
      </c>
      <c r="XF2" s="253">
        <v>92.798277999999996</v>
      </c>
      <c r="XG2" s="253">
        <v>92.768615999999994</v>
      </c>
      <c r="XH2" s="253">
        <v>92.752281999999994</v>
      </c>
      <c r="XI2" s="253">
        <v>92.755661000000003</v>
      </c>
      <c r="XJ2" s="253">
        <v>92.771378999999996</v>
      </c>
      <c r="XK2" s="253">
        <v>92.787245999999996</v>
      </c>
      <c r="XL2" s="253">
        <v>92.798833999999999</v>
      </c>
      <c r="XM2" s="253">
        <v>92.811762000000002</v>
      </c>
      <c r="XN2" s="253">
        <v>92.832248000000007</v>
      </c>
      <c r="XO2" s="253">
        <v>92.859239000000002</v>
      </c>
      <c r="XP2" s="253">
        <v>92.886993000000004</v>
      </c>
      <c r="XQ2" s="253">
        <v>92.911438000000004</v>
      </c>
      <c r="XR2" s="253">
        <v>92.930976999999999</v>
      </c>
      <c r="XS2" s="253">
        <v>92.943881000000005</v>
      </c>
      <c r="XT2" s="253">
        <v>92.949196999999998</v>
      </c>
      <c r="XU2" s="253">
        <v>92.949325000000002</v>
      </c>
      <c r="XV2" s="253">
        <v>92.948164000000006</v>
      </c>
      <c r="XW2" s="253">
        <v>92.947039000000004</v>
      </c>
      <c r="XX2" s="253">
        <v>92.945475000000002</v>
      </c>
      <c r="XY2" s="253">
        <v>92.945115000000001</v>
      </c>
      <c r="XZ2" s="253">
        <v>92.948203000000007</v>
      </c>
      <c r="YA2" s="253">
        <v>92.950971999999993</v>
      </c>
      <c r="YB2" s="253">
        <v>92.943670999999995</v>
      </c>
      <c r="YC2" s="253">
        <v>92.922105000000002</v>
      </c>
      <c r="YD2" s="253">
        <v>92.897779999999997</v>
      </c>
      <c r="YE2" s="253">
        <v>92.891699000000003</v>
      </c>
      <c r="YF2" s="253">
        <v>92.916062999999994</v>
      </c>
      <c r="YG2" s="253">
        <v>92.963391999999999</v>
      </c>
      <c r="YH2" s="253">
        <v>93.013718999999995</v>
      </c>
      <c r="YI2" s="253">
        <v>93.050650000000005</v>
      </c>
      <c r="YJ2" s="253">
        <v>93.070025000000001</v>
      </c>
      <c r="YK2" s="253">
        <v>93.076710000000006</v>
      </c>
      <c r="YL2" s="253">
        <v>93.077769000000004</v>
      </c>
      <c r="YM2" s="253">
        <v>93.078964999999997</v>
      </c>
      <c r="YN2" s="253">
        <v>93.083499000000003</v>
      </c>
      <c r="YO2" s="253">
        <v>93.090511000000006</v>
      </c>
      <c r="YP2" s="253">
        <v>93.095628000000005</v>
      </c>
      <c r="YQ2" s="253">
        <v>93.095523</v>
      </c>
      <c r="YR2" s="253">
        <v>93.092053000000007</v>
      </c>
      <c r="YS2" s="253">
        <v>93.090294999999998</v>
      </c>
      <c r="YT2" s="253">
        <v>93.092889999999997</v>
      </c>
      <c r="YU2" s="253">
        <v>93.098656000000005</v>
      </c>
      <c r="YV2" s="253">
        <v>93.106827999999993</v>
      </c>
      <c r="YW2" s="253">
        <v>93.119376000000003</v>
      </c>
      <c r="YX2" s="253">
        <v>93.136695000000003</v>
      </c>
      <c r="YY2" s="253">
        <v>93.153096000000005</v>
      </c>
      <c r="YZ2" s="253">
        <v>93.160572000000002</v>
      </c>
      <c r="ZA2" s="253">
        <v>93.158100000000005</v>
      </c>
      <c r="ZB2" s="253">
        <v>93.154859000000002</v>
      </c>
      <c r="ZC2" s="253">
        <v>93.161805999999999</v>
      </c>
      <c r="ZD2" s="253">
        <v>93.180143000000001</v>
      </c>
      <c r="ZE2" s="253">
        <v>93.199383999999995</v>
      </c>
      <c r="ZF2" s="253">
        <v>93.207578999999996</v>
      </c>
      <c r="ZG2" s="253">
        <v>93.203166999999993</v>
      </c>
      <c r="ZH2" s="253">
        <v>93.196082000000004</v>
      </c>
      <c r="ZI2" s="253">
        <v>93.197547</v>
      </c>
      <c r="ZJ2" s="253">
        <v>93.209992999999997</v>
      </c>
      <c r="ZK2" s="253">
        <v>93.227489000000006</v>
      </c>
      <c r="ZL2" s="253">
        <v>93.244191000000001</v>
      </c>
      <c r="ZM2" s="253">
        <v>93.259034</v>
      </c>
      <c r="ZN2" s="253">
        <v>93.271252000000004</v>
      </c>
      <c r="ZO2" s="253">
        <v>93.275104999999996</v>
      </c>
      <c r="ZP2" s="253">
        <v>93.264283000000006</v>
      </c>
      <c r="ZQ2" s="253">
        <v>93.242362</v>
      </c>
      <c r="ZR2" s="253">
        <v>93.224720000000005</v>
      </c>
      <c r="ZS2" s="253">
        <v>93.225961999999996</v>
      </c>
      <c r="ZT2" s="253">
        <v>93.245814999999993</v>
      </c>
      <c r="ZU2" s="253">
        <v>93.270073999999994</v>
      </c>
      <c r="ZV2" s="253">
        <v>93.284876999999994</v>
      </c>
      <c r="ZW2" s="253">
        <v>93.286702000000005</v>
      </c>
      <c r="ZX2" s="253">
        <v>93.278249000000002</v>
      </c>
      <c r="ZY2" s="253">
        <v>93.260613000000006</v>
      </c>
      <c r="ZZ2" s="253">
        <v>93.235258999999999</v>
      </c>
      <c r="AAA2" s="253">
        <v>93.211406999999994</v>
      </c>
      <c r="AAB2" s="253">
        <v>93.203691000000006</v>
      </c>
      <c r="AAC2" s="253">
        <v>93.218512000000004</v>
      </c>
      <c r="AAD2" s="253">
        <v>93.245538999999994</v>
      </c>
      <c r="AAE2" s="253">
        <v>93.266045000000005</v>
      </c>
      <c r="AAF2" s="253">
        <v>93.268896999999996</v>
      </c>
      <c r="AAG2" s="253">
        <v>93.257067000000006</v>
      </c>
      <c r="AAH2" s="253">
        <v>93.241242</v>
      </c>
      <c r="AAI2" s="253">
        <v>93.231013000000004</v>
      </c>
      <c r="AAJ2" s="253">
        <v>93.230984000000007</v>
      </c>
      <c r="AAK2" s="253">
        <v>93.240183999999999</v>
      </c>
      <c r="AAL2" s="253">
        <v>93.252577000000002</v>
      </c>
      <c r="AAM2" s="253">
        <v>93.260148999999998</v>
      </c>
      <c r="AAN2" s="253">
        <v>93.258028999999993</v>
      </c>
      <c r="AAO2" s="253">
        <v>93.246657999999996</v>
      </c>
      <c r="AAP2" s="253">
        <v>93.228797999999998</v>
      </c>
      <c r="AAQ2" s="253">
        <v>93.206165999999996</v>
      </c>
      <c r="AAR2" s="253">
        <v>93.180581000000004</v>
      </c>
      <c r="AAS2" s="253">
        <v>93.157302000000001</v>
      </c>
      <c r="AAT2" s="253">
        <v>93.144603000000004</v>
      </c>
      <c r="AAU2" s="253">
        <v>93.148027999999996</v>
      </c>
      <c r="AAV2" s="253">
        <v>93.164057</v>
      </c>
      <c r="AAW2" s="253">
        <v>93.179395999999997</v>
      </c>
      <c r="AAX2" s="253">
        <v>93.177805000000006</v>
      </c>
      <c r="AAY2" s="253">
        <v>93.149651000000006</v>
      </c>
      <c r="AAZ2" s="253">
        <v>93.096582999999995</v>
      </c>
      <c r="ABA2" s="253">
        <v>93.028819999999996</v>
      </c>
      <c r="ABB2" s="253">
        <v>92.960071999999997</v>
      </c>
      <c r="ABC2" s="253">
        <v>92.904459000000003</v>
      </c>
      <c r="ABD2" s="253">
        <v>92.872748999999999</v>
      </c>
      <c r="ABE2" s="253">
        <v>92.865660000000005</v>
      </c>
      <c r="ABF2" s="253">
        <v>92.871339000000006</v>
      </c>
      <c r="ABG2" s="253">
        <v>92.875213000000002</v>
      </c>
      <c r="ABH2" s="253">
        <v>92.875048000000007</v>
      </c>
      <c r="ABI2" s="253">
        <v>92.883151999999995</v>
      </c>
      <c r="ABJ2" s="253">
        <v>92.911651000000006</v>
      </c>
      <c r="ABK2" s="253">
        <v>92.958147999999994</v>
      </c>
      <c r="ABL2" s="253">
        <v>93.007540000000006</v>
      </c>
      <c r="ABM2" s="253">
        <v>93.045013999999995</v>
      </c>
      <c r="ABN2" s="253">
        <v>93.065368000000007</v>
      </c>
      <c r="ABO2" s="253">
        <v>93.073791</v>
      </c>
      <c r="ABP2" s="253">
        <v>93.082425999999998</v>
      </c>
      <c r="ABQ2" s="253">
        <v>93.104196000000002</v>
      </c>
      <c r="ABR2" s="253">
        <v>93.143651000000006</v>
      </c>
      <c r="ABS2" s="253">
        <v>93.191683999999995</v>
      </c>
      <c r="ABT2" s="253">
        <v>93.232291000000004</v>
      </c>
      <c r="ABU2" s="253">
        <v>93.256628000000006</v>
      </c>
      <c r="ABV2" s="253">
        <v>93.270047000000005</v>
      </c>
      <c r="ABW2" s="253">
        <v>93.286338999999998</v>
      </c>
      <c r="ABX2" s="253">
        <v>93.316929000000002</v>
      </c>
      <c r="ABY2" s="253">
        <v>93.363787000000002</v>
      </c>
      <c r="ABZ2" s="253">
        <v>93.418503999999999</v>
      </c>
      <c r="ACA2" s="253">
        <v>93.468036999999995</v>
      </c>
      <c r="ACB2" s="253">
        <v>93.505211000000003</v>
      </c>
      <c r="ACC2" s="253">
        <v>93.534419</v>
      </c>
      <c r="ACD2" s="253">
        <v>93.563860000000005</v>
      </c>
      <c r="ACE2" s="253">
        <v>93.592749999999995</v>
      </c>
      <c r="ACF2" s="253">
        <v>93.611973000000006</v>
      </c>
      <c r="ACG2" s="253">
        <v>93.619011999999998</v>
      </c>
      <c r="ACH2" s="253">
        <v>93.625534000000002</v>
      </c>
      <c r="ACI2" s="253">
        <v>93.644407000000001</v>
      </c>
      <c r="ACJ2" s="253">
        <v>93.672718000000003</v>
      </c>
      <c r="ACK2" s="253">
        <v>93.694564</v>
      </c>
      <c r="ACL2" s="253">
        <v>93.700091999999998</v>
      </c>
      <c r="ACM2" s="253">
        <v>93.695515999999998</v>
      </c>
      <c r="ACN2" s="253">
        <v>93.693867999999995</v>
      </c>
      <c r="ACO2" s="253">
        <v>93.701724999999996</v>
      </c>
      <c r="ACP2" s="253">
        <v>93.717083000000002</v>
      </c>
      <c r="ACQ2" s="253">
        <v>93.735237999999995</v>
      </c>
      <c r="ACR2" s="253">
        <v>93.752201999999997</v>
      </c>
      <c r="ACS2" s="253">
        <v>93.764185999999995</v>
      </c>
      <c r="ACT2" s="253">
        <v>93.768589000000006</v>
      </c>
      <c r="ACU2" s="253">
        <v>93.767278000000005</v>
      </c>
      <c r="ACV2" s="253">
        <v>93.767330000000001</v>
      </c>
      <c r="ACW2" s="253">
        <v>93.776608999999993</v>
      </c>
      <c r="ACX2" s="253">
        <v>93.797471000000002</v>
      </c>
      <c r="ACY2" s="253">
        <v>93.824719999999999</v>
      </c>
      <c r="ACZ2" s="253">
        <v>93.850793999999993</v>
      </c>
      <c r="ADA2" s="253">
        <v>93.873801</v>
      </c>
      <c r="ADB2" s="253">
        <v>93.899591000000001</v>
      </c>
      <c r="ADC2" s="253">
        <v>93.934616000000005</v>
      </c>
      <c r="ADD2" s="253">
        <v>93.977776000000006</v>
      </c>
      <c r="ADE2" s="253">
        <v>94.021445</v>
      </c>
      <c r="ADF2" s="253">
        <v>94.059949000000003</v>
      </c>
      <c r="ADG2" s="253">
        <v>94.093967000000006</v>
      </c>
      <c r="ADH2" s="253">
        <v>94.125748000000002</v>
      </c>
      <c r="ADI2" s="253">
        <v>94.153007000000002</v>
      </c>
      <c r="ADJ2" s="253">
        <v>94.170771000000002</v>
      </c>
      <c r="ADK2" s="253">
        <v>94.179163000000003</v>
      </c>
      <c r="ADL2" s="253">
        <v>94.187156000000002</v>
      </c>
      <c r="ADM2" s="253">
        <v>94.206784999999996</v>
      </c>
      <c r="ADN2" s="253">
        <v>94.242394000000004</v>
      </c>
      <c r="ADO2" s="253">
        <v>94.285398000000001</v>
      </c>
      <c r="ADP2" s="253">
        <v>94.321433999999996</v>
      </c>
      <c r="ADQ2" s="253">
        <v>94.344485000000006</v>
      </c>
      <c r="ADR2" s="253">
        <v>94.362824000000003</v>
      </c>
      <c r="ADS2" s="253">
        <v>94.388913000000002</v>
      </c>
      <c r="ADT2" s="253">
        <v>94.424818999999999</v>
      </c>
      <c r="ADU2" s="253">
        <v>94.461573999999999</v>
      </c>
      <c r="ADV2" s="253">
        <v>94.492666</v>
      </c>
      <c r="ADW2" s="253">
        <v>94.521996999999999</v>
      </c>
      <c r="ADX2" s="253">
        <v>94.554809000000006</v>
      </c>
      <c r="ADY2" s="253">
        <v>94.585491000000005</v>
      </c>
      <c r="ADZ2" s="253">
        <v>94.601147999999995</v>
      </c>
      <c r="AEA2" s="253">
        <v>94.596968000000004</v>
      </c>
      <c r="AEB2" s="253">
        <v>94.582713999999996</v>
      </c>
      <c r="AEC2" s="253">
        <v>94.572829999999996</v>
      </c>
      <c r="AED2" s="253">
        <v>94.574555000000004</v>
      </c>
      <c r="AEE2" s="253">
        <v>94.587406000000001</v>
      </c>
      <c r="AEF2" s="253">
        <v>94.609212999999997</v>
      </c>
      <c r="AEG2" s="253">
        <v>94.637805</v>
      </c>
      <c r="AEH2" s="253">
        <v>94.669121000000004</v>
      </c>
      <c r="AEI2" s="253">
        <v>94.699088000000003</v>
      </c>
      <c r="AEJ2" s="253">
        <v>94.727637000000001</v>
      </c>
      <c r="AEK2" s="253">
        <v>94.756485999999995</v>
      </c>
      <c r="AEL2" s="253">
        <v>94.781747999999993</v>
      </c>
      <c r="AEM2" s="253">
        <v>94.793383000000006</v>
      </c>
      <c r="AEN2" s="253">
        <v>94.786119999999997</v>
      </c>
      <c r="AEO2" s="253">
        <v>94.768986999999996</v>
      </c>
      <c r="AEP2" s="253">
        <v>94.759507999999997</v>
      </c>
      <c r="AEQ2" s="253">
        <v>94.767737999999994</v>
      </c>
      <c r="AER2" s="253">
        <v>94.788843999999997</v>
      </c>
      <c r="AES2" s="253">
        <v>94.812029999999993</v>
      </c>
      <c r="AET2" s="253">
        <v>94.833181999999994</v>
      </c>
      <c r="AEU2" s="253">
        <v>94.855663000000007</v>
      </c>
      <c r="AEV2" s="253">
        <v>94.880673000000002</v>
      </c>
      <c r="AEW2" s="253">
        <v>94.902040999999997</v>
      </c>
      <c r="AEX2" s="253">
        <v>94.913318000000004</v>
      </c>
      <c r="AEY2" s="253">
        <v>94.917985000000002</v>
      </c>
      <c r="AEZ2" s="253">
        <v>94.928405999999995</v>
      </c>
      <c r="AFA2" s="253">
        <v>94.952719999999999</v>
      </c>
      <c r="AFB2" s="253">
        <v>94.984826999999996</v>
      </c>
      <c r="AFC2" s="253">
        <v>95.010148999999998</v>
      </c>
      <c r="AFD2" s="253">
        <v>95.021123000000003</v>
      </c>
      <c r="AFE2" s="253">
        <v>95.024653000000001</v>
      </c>
      <c r="AFF2" s="253">
        <v>95.033766999999997</v>
      </c>
      <c r="AFG2" s="253">
        <v>95.054806999999997</v>
      </c>
      <c r="AFH2" s="253">
        <v>95.084537999999995</v>
      </c>
      <c r="AFI2" s="253">
        <v>95.116409000000004</v>
      </c>
      <c r="AFJ2" s="253">
        <v>95.145296999999999</v>
      </c>
      <c r="AFK2" s="253">
        <v>95.167619000000002</v>
      </c>
      <c r="AFL2" s="253">
        <v>95.182642999999999</v>
      </c>
      <c r="AFM2" s="253">
        <v>95.195553000000004</v>
      </c>
      <c r="AFN2" s="253">
        <v>95.215061000000006</v>
      </c>
      <c r="AFO2" s="253">
        <v>95.245210999999998</v>
      </c>
      <c r="AFP2" s="253">
        <v>95.281650999999997</v>
      </c>
      <c r="AFQ2" s="253">
        <v>95.317685999999995</v>
      </c>
      <c r="AFR2" s="253">
        <v>95.351375000000004</v>
      </c>
      <c r="AFS2" s="253">
        <v>95.384501999999998</v>
      </c>
      <c r="AFT2" s="253">
        <v>95.417484000000002</v>
      </c>
      <c r="AFU2" s="253">
        <v>95.448991000000007</v>
      </c>
      <c r="AFV2" s="253">
        <v>95.479159999999993</v>
      </c>
      <c r="AFW2" s="253">
        <v>95.509709000000001</v>
      </c>
      <c r="AFX2" s="253">
        <v>95.540828000000005</v>
      </c>
      <c r="AFY2" s="253">
        <v>95.569531999999995</v>
      </c>
      <c r="AFZ2" s="253">
        <v>95.590378999999999</v>
      </c>
      <c r="AGA2" s="253">
        <v>95.597511999999995</v>
      </c>
      <c r="AGB2" s="253">
        <v>95.589697999999999</v>
      </c>
      <c r="AGC2" s="253">
        <v>95.576203000000007</v>
      </c>
      <c r="AGD2" s="253">
        <v>95.573766000000006</v>
      </c>
      <c r="AGE2" s="253">
        <v>95.592095</v>
      </c>
      <c r="AGF2" s="253">
        <v>95.623360000000005</v>
      </c>
      <c r="AGG2" s="253">
        <v>95.650621999999998</v>
      </c>
      <c r="AGH2" s="253">
        <v>95.665910999999994</v>
      </c>
      <c r="AGI2" s="253">
        <v>95.675096999999994</v>
      </c>
      <c r="AGJ2" s="253">
        <v>95.685693000000001</v>
      </c>
      <c r="AGK2" s="253">
        <v>95.696929999999995</v>
      </c>
      <c r="AGL2" s="253">
        <v>95.704324</v>
      </c>
      <c r="AGM2" s="253">
        <v>95.708264999999997</v>
      </c>
      <c r="AGN2" s="253">
        <v>95.713688000000005</v>
      </c>
      <c r="AGO2" s="253">
        <v>95.724093999999994</v>
      </c>
      <c r="AGP2" s="253">
        <v>95.739547000000002</v>
      </c>
      <c r="AGQ2" s="253">
        <v>95.758982000000003</v>
      </c>
      <c r="AGR2" s="253">
        <v>95.781527999999994</v>
      </c>
      <c r="AGS2" s="253">
        <v>95.806123999999997</v>
      </c>
      <c r="AGT2" s="253">
        <v>95.831152000000003</v>
      </c>
      <c r="AGU2" s="253">
        <v>95.853525000000005</v>
      </c>
      <c r="AGV2" s="253">
        <v>95.868306000000004</v>
      </c>
      <c r="AGW2" s="253">
        <v>95.872704999999996</v>
      </c>
      <c r="AGX2" s="253">
        <v>95.872243999999995</v>
      </c>
      <c r="AGY2" s="253">
        <v>95.879114999999999</v>
      </c>
      <c r="AGZ2" s="253">
        <v>95.900227000000001</v>
      </c>
      <c r="AHA2" s="253">
        <v>95.927887999999996</v>
      </c>
      <c r="AHB2" s="253">
        <v>95.945536000000004</v>
      </c>
      <c r="AHC2" s="253">
        <v>95.942920000000001</v>
      </c>
      <c r="AHD2" s="253">
        <v>95.924526</v>
      </c>
      <c r="AHE2" s="253">
        <v>95.905016000000003</v>
      </c>
      <c r="AHF2" s="253">
        <v>95.899478000000002</v>
      </c>
      <c r="AHG2" s="253">
        <v>95.916487000000004</v>
      </c>
      <c r="AHH2" s="253">
        <v>95.954882999999995</v>
      </c>
      <c r="AHI2" s="253">
        <v>96.003687999999997</v>
      </c>
      <c r="AHJ2" s="253">
        <v>96.046881999999997</v>
      </c>
      <c r="AHK2" s="253">
        <v>96.072267999999994</v>
      </c>
      <c r="AHL2" s="253">
        <v>96.078548999999995</v>
      </c>
      <c r="AHM2" s="253">
        <v>96.074845999999994</v>
      </c>
      <c r="AHN2" s="253">
        <v>96.073040000000006</v>
      </c>
      <c r="AHO2" s="253">
        <v>96.079492999999999</v>
      </c>
      <c r="AHP2" s="253">
        <v>96.092911000000001</v>
      </c>
      <c r="AHQ2" s="253">
        <v>96.108575999999999</v>
      </c>
      <c r="AHR2" s="253">
        <v>96.122645000000006</v>
      </c>
      <c r="AHS2" s="253">
        <v>96.132251999999994</v>
      </c>
      <c r="AHT2" s="253">
        <v>96.134788999999998</v>
      </c>
      <c r="AHU2" s="253">
        <v>96.130701000000002</v>
      </c>
      <c r="AHV2" s="253">
        <v>96.126033000000007</v>
      </c>
      <c r="AHW2" s="253">
        <v>96.128127000000006</v>
      </c>
      <c r="AHX2" s="253">
        <v>96.137771000000001</v>
      </c>
      <c r="AHY2" s="253">
        <v>96.148613999999995</v>
      </c>
      <c r="AHZ2" s="253">
        <v>96.155309000000003</v>
      </c>
      <c r="AIA2" s="253">
        <v>96.158935</v>
      </c>
      <c r="AIB2" s="253">
        <v>96.163000999999994</v>
      </c>
      <c r="AIC2" s="253">
        <v>96.167935</v>
      </c>
      <c r="AID2" s="253">
        <v>96.172751000000005</v>
      </c>
      <c r="AIE2" s="253">
        <v>96.179621999999995</v>
      </c>
      <c r="AIF2" s="253">
        <v>96.192149999999998</v>
      </c>
      <c r="AIG2" s="253">
        <v>96.208904000000004</v>
      </c>
      <c r="AIH2" s="253">
        <v>96.222138999999999</v>
      </c>
      <c r="AII2" s="253">
        <v>96.225122999999996</v>
      </c>
      <c r="AIJ2" s="253">
        <v>96.220568</v>
      </c>
      <c r="AIK2" s="253">
        <v>96.220703999999998</v>
      </c>
      <c r="AIL2" s="253">
        <v>96.237364999999997</v>
      </c>
      <c r="AIM2" s="253">
        <v>96.270150999999998</v>
      </c>
      <c r="AIN2" s="253">
        <v>96.304484000000002</v>
      </c>
      <c r="AIO2" s="253">
        <v>96.324207000000001</v>
      </c>
      <c r="AIP2" s="253">
        <v>96.327770000000001</v>
      </c>
      <c r="AIQ2" s="253">
        <v>96.330163999999996</v>
      </c>
      <c r="AIR2" s="253">
        <v>96.346717999999996</v>
      </c>
      <c r="AIS2" s="253">
        <v>96.375522000000004</v>
      </c>
      <c r="AIT2" s="253">
        <v>96.397986000000003</v>
      </c>
      <c r="AIU2" s="253">
        <v>96.397172999999995</v>
      </c>
      <c r="AIV2" s="253">
        <v>96.374682000000007</v>
      </c>
      <c r="AIW2" s="253">
        <v>96.349699999999999</v>
      </c>
      <c r="AIX2" s="253">
        <v>96.341900999999993</v>
      </c>
      <c r="AIY2" s="253">
        <v>96.355000000000004</v>
      </c>
      <c r="AIZ2" s="253">
        <v>96.376127999999994</v>
      </c>
      <c r="AJA2" s="253">
        <v>96.390292000000002</v>
      </c>
      <c r="AJB2" s="253">
        <v>96.394273999999996</v>
      </c>
      <c r="AJC2" s="253">
        <v>96.395780999999999</v>
      </c>
      <c r="AJD2" s="253">
        <v>96.401887000000002</v>
      </c>
      <c r="AJE2" s="253">
        <v>96.412305000000003</v>
      </c>
      <c r="AJF2" s="253">
        <v>96.423226999999997</v>
      </c>
      <c r="AJG2" s="253">
        <v>96.43253</v>
      </c>
      <c r="AJH2" s="253">
        <v>96.438680000000005</v>
      </c>
      <c r="AJI2" s="253">
        <v>96.438438000000005</v>
      </c>
      <c r="AJJ2" s="253">
        <v>96.429973000000004</v>
      </c>
      <c r="AJK2" s="253">
        <v>96.417218000000005</v>
      </c>
      <c r="AJL2" s="253">
        <v>96.408000999999999</v>
      </c>
      <c r="AJM2" s="253">
        <v>96.407469000000006</v>
      </c>
      <c r="AJN2" s="253">
        <v>96.414097999999996</v>
      </c>
      <c r="AJO2" s="253">
        <v>96.421463000000003</v>
      </c>
      <c r="AJP2" s="253">
        <v>96.423776000000004</v>
      </c>
      <c r="AJQ2" s="253">
        <v>96.421840000000003</v>
      </c>
      <c r="AJR2" s="253">
        <v>96.424451000000005</v>
      </c>
      <c r="AJS2" s="253">
        <v>96.440860000000001</v>
      </c>
      <c r="AJT2" s="253">
        <v>96.469314999999995</v>
      </c>
      <c r="AJU2" s="253">
        <v>96.495023000000003</v>
      </c>
      <c r="AJV2" s="253">
        <v>96.502888999999996</v>
      </c>
      <c r="AJW2" s="253">
        <v>96.492262999999994</v>
      </c>
      <c r="AJX2" s="253">
        <v>96.477024999999998</v>
      </c>
      <c r="AJY2" s="253">
        <v>96.471631000000002</v>
      </c>
      <c r="AJZ2" s="253">
        <v>96.479062999999996</v>
      </c>
      <c r="AKA2" s="253">
        <v>96.492116999999993</v>
      </c>
      <c r="AKB2" s="253">
        <v>96.503097999999994</v>
      </c>
      <c r="AKC2" s="253">
        <v>96.509949000000006</v>
      </c>
      <c r="AKD2" s="253">
        <v>96.514052000000007</v>
      </c>
      <c r="AKE2" s="253">
        <v>96.515072000000004</v>
      </c>
      <c r="AKF2" s="253">
        <v>96.510828000000004</v>
      </c>
      <c r="AKG2" s="253">
        <v>96.502185999999995</v>
      </c>
      <c r="AKH2" s="253">
        <v>96.494336000000004</v>
      </c>
      <c r="AKI2" s="253">
        <v>96.490170000000006</v>
      </c>
      <c r="AKJ2" s="253">
        <v>96.484886000000003</v>
      </c>
      <c r="AKK2" s="253">
        <v>96.472444999999993</v>
      </c>
      <c r="AKL2" s="253">
        <v>96.456840999999997</v>
      </c>
      <c r="AKM2" s="253">
        <v>96.450379999999996</v>
      </c>
      <c r="AKN2" s="253">
        <v>96.458113999999995</v>
      </c>
      <c r="AKO2" s="253">
        <v>96.469381999999996</v>
      </c>
      <c r="AKP2" s="253">
        <v>96.469549000000001</v>
      </c>
      <c r="AKQ2" s="253">
        <v>96.456682000000001</v>
      </c>
      <c r="AKR2" s="253">
        <v>96.441278999999994</v>
      </c>
      <c r="AKS2" s="253">
        <v>96.431494999999998</v>
      </c>
      <c r="AKT2" s="253">
        <v>96.424127999999996</v>
      </c>
      <c r="AKU2" s="253">
        <v>96.410070000000005</v>
      </c>
      <c r="AKV2" s="253">
        <v>96.384459000000007</v>
      </c>
      <c r="AKW2" s="253">
        <v>96.350050999999993</v>
      </c>
      <c r="AKX2" s="253">
        <v>96.312472</v>
      </c>
      <c r="AKY2" s="253">
        <v>96.273572000000001</v>
      </c>
      <c r="AKZ2" s="253">
        <v>96.230040000000002</v>
      </c>
      <c r="ALA2" s="253">
        <v>96.179558</v>
      </c>
      <c r="ALB2" s="253">
        <v>96.126818</v>
      </c>
      <c r="ALC2" s="253">
        <v>96.078975</v>
      </c>
      <c r="ALD2" s="253">
        <v>96.034290999999996</v>
      </c>
      <c r="ALE2" s="253">
        <v>95.981384000000006</v>
      </c>
      <c r="ALF2" s="253">
        <v>95.913754999999995</v>
      </c>
      <c r="ALG2" s="253">
        <v>95.839359000000002</v>
      </c>
      <c r="ALH2" s="253">
        <v>95.769254000000004</v>
      </c>
      <c r="ALI2" s="253">
        <v>95.700345999999996</v>
      </c>
      <c r="ALJ2" s="253">
        <v>95.617186000000004</v>
      </c>
      <c r="ALK2" s="253">
        <v>95.510104999999996</v>
      </c>
      <c r="ALL2" s="253">
        <v>95.384653999999998</v>
      </c>
      <c r="ALM2" s="253">
        <v>95.252975000000006</v>
      </c>
      <c r="ALN2" s="253">
        <v>95.122573000000003</v>
      </c>
      <c r="ALO2" s="253">
        <v>94.994829999999993</v>
      </c>
      <c r="ALP2" s="253">
        <v>94.868297999999996</v>
      </c>
      <c r="ALQ2" s="253">
        <v>94.739835999999997</v>
      </c>
      <c r="ALR2" s="253">
        <v>94.605913000000001</v>
      </c>
      <c r="ALS2" s="253">
        <v>94.465548999999996</v>
      </c>
      <c r="ALT2" s="253">
        <v>94.320364999999995</v>
      </c>
      <c r="ALU2" s="253">
        <v>94.171519000000004</v>
      </c>
      <c r="ALV2" s="253">
        <v>94.019225000000006</v>
      </c>
      <c r="ALW2" s="253">
        <v>93.864652000000007</v>
      </c>
      <c r="ALX2" s="253">
        <v>93.708263000000002</v>
      </c>
      <c r="ALY2" s="253">
        <v>93.546593999999999</v>
      </c>
      <c r="ALZ2" s="253">
        <v>93.375494000000003</v>
      </c>
      <c r="AMA2" s="253">
        <v>93.196657999999999</v>
      </c>
      <c r="AMB2" s="253">
        <v>93.014983999999998</v>
      </c>
      <c r="AMC2" s="253">
        <v>92.829155999999998</v>
      </c>
      <c r="AMD2" s="253">
        <v>92.632891000000001</v>
      </c>
      <c r="AME2" s="253">
        <v>92.428802000000005</v>
      </c>
      <c r="AMF2" s="253">
        <v>92.232972000000004</v>
      </c>
      <c r="AMG2" s="253">
        <v>92.058846000000003</v>
      </c>
      <c r="AMH2" s="253">
        <v>91.902041999999994</v>
      </c>
      <c r="AMI2" s="253">
        <v>91.748924000000002</v>
      </c>
      <c r="AMJ2" s="253">
        <v>91.597131000000005</v>
      </c>
      <c r="AMK2" s="253">
        <v>91.459636000000003</v>
      </c>
      <c r="AML2" s="253">
        <v>91.349638999999996</v>
      </c>
      <c r="AMM2" s="253">
        <v>91.269649000000001</v>
      </c>
      <c r="AMN2" s="253">
        <v>91.216764999999995</v>
      </c>
      <c r="AMO2" s="253">
        <v>91.191406999999998</v>
      </c>
      <c r="AMP2" s="253">
        <v>91.196296000000004</v>
      </c>
      <c r="AMQ2" s="253">
        <v>91.229995000000002</v>
      </c>
      <c r="AMR2" s="253">
        <v>91.285115000000005</v>
      </c>
      <c r="AMS2" s="253">
        <v>91.351453000000006</v>
      </c>
      <c r="AMT2" s="253">
        <v>91.418138999999996</v>
      </c>
      <c r="AMU2" s="253">
        <v>91.473699999999994</v>
      </c>
      <c r="AMV2" s="253">
        <v>91.507109999999997</v>
      </c>
      <c r="AMW2" s="253">
        <v>91.510493999999994</v>
      </c>
      <c r="AMX2" s="253">
        <v>91.480984000000007</v>
      </c>
      <c r="AMY2" s="253">
        <v>91.420567000000005</v>
      </c>
      <c r="AMZ2" s="253">
        <v>91.335514000000003</v>
      </c>
      <c r="ANA2" s="253">
        <v>91.235472999999999</v>
      </c>
      <c r="ANB2" s="253">
        <v>91.129534000000007</v>
      </c>
      <c r="ANC2" s="253">
        <v>91.018973000000003</v>
      </c>
      <c r="AND2" s="253">
        <v>90.893849000000003</v>
      </c>
      <c r="ANE2" s="253">
        <v>90.741623000000004</v>
      </c>
      <c r="ANF2" s="253">
        <v>90.563907999999998</v>
      </c>
      <c r="ANG2" s="253">
        <v>90.384214999999998</v>
      </c>
      <c r="ANH2" s="253">
        <v>90.234831999999997</v>
      </c>
      <c r="ANI2" s="253">
        <v>90.133853000000002</v>
      </c>
      <c r="ANJ2" s="253">
        <v>90.075108</v>
      </c>
      <c r="ANK2" s="253">
        <v>90.038197999999994</v>
      </c>
      <c r="ANL2" s="253">
        <v>90.003912999999997</v>
      </c>
      <c r="ANM2" s="253">
        <v>89.959098999999995</v>
      </c>
      <c r="ANN2" s="253">
        <v>89.892460999999997</v>
      </c>
      <c r="ANO2" s="253">
        <v>89.793335999999996</v>
      </c>
      <c r="ANP2" s="253">
        <v>89.659036999999998</v>
      </c>
      <c r="ANQ2" s="253">
        <v>89.503895999999997</v>
      </c>
      <c r="ANR2" s="253">
        <v>89.358540000000005</v>
      </c>
      <c r="ANS2" s="253">
        <v>89.255030000000005</v>
      </c>
      <c r="ANT2" s="253">
        <v>89.207455999999993</v>
      </c>
      <c r="ANU2" s="253">
        <v>89.205313000000004</v>
      </c>
      <c r="ANV2" s="253">
        <v>89.226772999999994</v>
      </c>
      <c r="ANW2" s="253">
        <v>89.257830999999996</v>
      </c>
      <c r="ANX2" s="253">
        <v>89.296874000000003</v>
      </c>
      <c r="ANY2" s="253">
        <v>89.343643999999998</v>
      </c>
      <c r="ANZ2" s="253">
        <v>89.389610000000005</v>
      </c>
      <c r="AOA2" s="253">
        <v>89.420266999999996</v>
      </c>
      <c r="AOB2" s="253">
        <v>89.423118000000002</v>
      </c>
      <c r="AOC2" s="253">
        <v>89.392107999999993</v>
      </c>
      <c r="AOD2" s="253">
        <v>89.328536999999997</v>
      </c>
      <c r="AOE2" s="253">
        <v>89.240819999999999</v>
      </c>
      <c r="AOF2" s="253">
        <v>89.141328000000001</v>
      </c>
      <c r="AOG2" s="253">
        <v>89.040068000000005</v>
      </c>
      <c r="AOH2" s="253">
        <v>88.940111000000002</v>
      </c>
      <c r="AOI2" s="253">
        <v>88.837649999999996</v>
      </c>
      <c r="AOJ2" s="253">
        <v>88.724253000000004</v>
      </c>
      <c r="AOK2" s="253">
        <v>88.590695999999994</v>
      </c>
      <c r="AOL2" s="253">
        <v>88.434081000000006</v>
      </c>
      <c r="AOM2" s="253">
        <v>88.263248000000004</v>
      </c>
      <c r="AON2" s="253">
        <v>88.093845999999999</v>
      </c>
      <c r="AOO2" s="253">
        <v>87.935952</v>
      </c>
      <c r="AOP2" s="253">
        <v>87.788781999999998</v>
      </c>
      <c r="AOQ2" s="253">
        <v>87.648167000000001</v>
      </c>
      <c r="AOR2" s="253">
        <v>87.514348999999996</v>
      </c>
      <c r="AOS2" s="253">
        <v>87.389970000000005</v>
      </c>
      <c r="AOT2" s="253">
        <v>87.275471999999993</v>
      </c>
      <c r="AOU2" s="253">
        <v>87.171778000000003</v>
      </c>
      <c r="AOV2" s="253">
        <v>87.085802999999999</v>
      </c>
      <c r="AOW2" s="253">
        <v>87.029854999999998</v>
      </c>
      <c r="AOX2" s="253">
        <v>87.017370999999997</v>
      </c>
      <c r="AOY2" s="253">
        <v>87.061310000000006</v>
      </c>
      <c r="AOZ2" s="253">
        <v>87.172582000000006</v>
      </c>
      <c r="APA2" s="253">
        <v>87.353412000000006</v>
      </c>
      <c r="APB2" s="253">
        <v>87.591142000000005</v>
      </c>
      <c r="APC2" s="253">
        <v>87.862367000000006</v>
      </c>
      <c r="APD2" s="253">
        <v>88.145306000000005</v>
      </c>
      <c r="APE2" s="253">
        <v>88.427876999999995</v>
      </c>
      <c r="APF2" s="253">
        <v>88.704545999999993</v>
      </c>
      <c r="APG2" s="253">
        <v>88.968396999999996</v>
      </c>
      <c r="APH2" s="253">
        <v>89.210137000000003</v>
      </c>
      <c r="API2" s="253">
        <v>89.426113000000001</v>
      </c>
      <c r="APJ2" s="253">
        <v>89.625218000000004</v>
      </c>
      <c r="APK2" s="253">
        <v>89.824567999999999</v>
      </c>
      <c r="APL2" s="253">
        <v>90.036889000000002</v>
      </c>
      <c r="APM2" s="253">
        <v>90.263227000000001</v>
      </c>
      <c r="APN2" s="253">
        <v>90.497668000000004</v>
      </c>
      <c r="APO2" s="253">
        <v>90.736305999999999</v>
      </c>
      <c r="APP2" s="253">
        <v>90.979157999999998</v>
      </c>
      <c r="APQ2" s="253">
        <v>91.225308999999996</v>
      </c>
      <c r="APR2" s="253">
        <v>91.469515999999999</v>
      </c>
      <c r="APS2" s="253">
        <v>91.704515999999998</v>
      </c>
      <c r="APT2" s="253">
        <v>91.925268000000003</v>
      </c>
      <c r="APU2" s="253">
        <v>92.130747999999997</v>
      </c>
      <c r="APV2" s="253">
        <v>92.323424000000003</v>
      </c>
      <c r="APW2" s="253">
        <v>92.506962999999999</v>
      </c>
      <c r="APX2" s="253">
        <v>92.682338000000001</v>
      </c>
      <c r="APY2" s="253">
        <v>92.844475000000003</v>
      </c>
      <c r="APZ2" s="253">
        <v>92.983571999999995</v>
      </c>
      <c r="AQA2" s="253">
        <v>93.092009000000004</v>
      </c>
      <c r="AQB2" s="253">
        <v>93.171717999999998</v>
      </c>
      <c r="AQC2" s="253">
        <v>93.234459000000001</v>
      </c>
      <c r="AQD2" s="253">
        <v>93.292495000000002</v>
      </c>
      <c r="AQE2" s="253">
        <v>93.346827000000005</v>
      </c>
      <c r="AQF2" s="253">
        <v>93.385216</v>
      </c>
      <c r="AQG2" s="253">
        <v>93.394037999999995</v>
      </c>
      <c r="AQH2" s="253">
        <v>93.372497999999993</v>
      </c>
      <c r="AQI2" s="253">
        <v>93.333775000000003</v>
      </c>
      <c r="AQJ2" s="253">
        <v>93.292492999999993</v>
      </c>
      <c r="AQK2" s="253">
        <v>93.254386999999994</v>
      </c>
      <c r="AQL2" s="253">
        <v>93.219184999999996</v>
      </c>
      <c r="AQM2" s="253">
        <v>93.189359999999994</v>
      </c>
      <c r="AQN2" s="253">
        <v>93.171014999999997</v>
      </c>
      <c r="AQO2" s="253">
        <v>93.166520000000006</v>
      </c>
      <c r="AQP2" s="253">
        <v>93.170367999999996</v>
      </c>
      <c r="AQQ2" s="253">
        <v>93.173724000000007</v>
      </c>
      <c r="AQR2" s="253">
        <v>93.171358999999995</v>
      </c>
      <c r="AQS2" s="253">
        <v>93.163325999999998</v>
      </c>
      <c r="AQT2" s="253">
        <v>93.151831000000001</v>
      </c>
      <c r="AQU2" s="253">
        <v>93.137933000000004</v>
      </c>
      <c r="AQV2" s="253">
        <v>93.120840999999999</v>
      </c>
      <c r="AQW2" s="253">
        <v>93.099570999999997</v>
      </c>
      <c r="AQX2" s="253">
        <v>93.075427000000005</v>
      </c>
      <c r="AQY2" s="253">
        <v>93.053593000000006</v>
      </c>
      <c r="AQZ2" s="253">
        <v>93.043108000000004</v>
      </c>
      <c r="ARA2" s="253">
        <v>93.054930999999996</v>
      </c>
      <c r="ARB2" s="253">
        <v>93.096795999999998</v>
      </c>
      <c r="ARC2" s="253">
        <v>93.165546000000006</v>
      </c>
      <c r="ARD2" s="253">
        <v>93.243953000000005</v>
      </c>
      <c r="ARE2" s="253">
        <v>93.309680999999998</v>
      </c>
      <c r="ARF2" s="253">
        <v>93.350308999999996</v>
      </c>
      <c r="ARG2" s="253">
        <v>93.367470999999995</v>
      </c>
      <c r="ARH2" s="253">
        <v>93.365161999999998</v>
      </c>
      <c r="ARI2" s="253">
        <v>93.339619999999996</v>
      </c>
      <c r="ARJ2" s="253">
        <v>93.286707000000007</v>
      </c>
      <c r="ARK2" s="253">
        <v>93.217301000000006</v>
      </c>
      <c r="ARL2" s="253">
        <v>93.159073000000006</v>
      </c>
      <c r="ARM2" s="253">
        <v>93.140970999999993</v>
      </c>
      <c r="ARN2" s="253">
        <v>93.177963000000005</v>
      </c>
      <c r="ARO2" s="253">
        <v>93.269396999999998</v>
      </c>
      <c r="ARP2" s="253">
        <v>93.405828</v>
      </c>
      <c r="ARQ2" s="253">
        <v>93.573465999999996</v>
      </c>
      <c r="ARR2" s="253">
        <v>93.754212999999993</v>
      </c>
      <c r="ARS2" s="253">
        <v>93.926315000000002</v>
      </c>
      <c r="ART2" s="253">
        <v>94.069528000000005</v>
      </c>
      <c r="ARU2" s="253">
        <v>94.173286000000004</v>
      </c>
      <c r="ARV2" s="253">
        <v>94.241574999999997</v>
      </c>
      <c r="ARW2" s="253">
        <v>94.288559000000006</v>
      </c>
      <c r="ARX2" s="253">
        <v>94.328085999999999</v>
      </c>
      <c r="ARY2" s="253">
        <v>94.368514000000005</v>
      </c>
      <c r="ARZ2" s="253">
        <v>94.418297999999993</v>
      </c>
      <c r="ASA2" s="253">
        <v>94.492583999999994</v>
      </c>
      <c r="ASB2" s="253">
        <v>94.608604999999997</v>
      </c>
      <c r="ASC2" s="253">
        <v>94.773095999999995</v>
      </c>
      <c r="ASD2" s="253">
        <v>94.975971000000001</v>
      </c>
      <c r="ASE2" s="253">
        <v>95.195926999999998</v>
      </c>
      <c r="ASF2" s="253">
        <v>95.410989000000001</v>
      </c>
      <c r="ASG2" s="253">
        <v>95.606938</v>
      </c>
      <c r="ASH2" s="253">
        <v>95.782111</v>
      </c>
      <c r="ASI2" s="253">
        <v>95.945929000000007</v>
      </c>
      <c r="ASJ2" s="253">
        <v>96.108411000000004</v>
      </c>
      <c r="ASK2" s="253">
        <v>96.267645999999999</v>
      </c>
      <c r="ASL2" s="253">
        <v>96.408792000000005</v>
      </c>
      <c r="ASM2" s="253">
        <v>96.517195000000001</v>
      </c>
      <c r="ASN2" s="253">
        <v>96.591407000000004</v>
      </c>
      <c r="ASO2" s="253">
        <v>96.642420999999999</v>
      </c>
      <c r="ASP2" s="253">
        <v>96.683031999999997</v>
      </c>
      <c r="ASQ2" s="253">
        <v>96.721270000000004</v>
      </c>
      <c r="ASR2" s="253">
        <v>96.762092999999993</v>
      </c>
      <c r="ASS2" s="253">
        <v>96.809162999999998</v>
      </c>
      <c r="AST2" s="253">
        <v>96.861224000000007</v>
      </c>
      <c r="ASU2" s="253">
        <v>96.909116999999995</v>
      </c>
      <c r="ASV2" s="253">
        <v>96.941192999999998</v>
      </c>
      <c r="ASW2" s="253">
        <v>96.953914999999995</v>
      </c>
      <c r="ASX2" s="253">
        <v>96.956136000000001</v>
      </c>
      <c r="ASY2" s="253">
        <v>96.961905999999999</v>
      </c>
      <c r="ASZ2" s="253">
        <v>96.979578000000004</v>
      </c>
      <c r="ATA2" s="253">
        <v>97.008270999999993</v>
      </c>
      <c r="ATB2" s="253">
        <v>97.043274999999994</v>
      </c>
      <c r="ATC2" s="253">
        <v>97.082188000000002</v>
      </c>
      <c r="ATD2" s="253">
        <v>97.124754999999993</v>
      </c>
      <c r="ATE2" s="253">
        <v>97.168353999999994</v>
      </c>
      <c r="ATF2" s="253">
        <v>97.206185000000005</v>
      </c>
      <c r="ATG2" s="253">
        <v>97.231691999999995</v>
      </c>
      <c r="ATH2" s="253">
        <v>97.245071999999993</v>
      </c>
      <c r="ATI2" s="253">
        <v>97.254161999999994</v>
      </c>
      <c r="ATJ2" s="253">
        <v>97.267303999999996</v>
      </c>
      <c r="ATK2" s="253">
        <v>97.285548000000006</v>
      </c>
      <c r="ATL2" s="253">
        <v>97.303878999999995</v>
      </c>
      <c r="ATM2" s="253">
        <v>97.319687000000002</v>
      </c>
      <c r="ATN2" s="253">
        <v>97.335981000000004</v>
      </c>
      <c r="ATO2" s="253">
        <v>97.354050000000001</v>
      </c>
      <c r="ATP2" s="253">
        <v>97.367608000000004</v>
      </c>
      <c r="ATQ2" s="253">
        <v>97.370223999999993</v>
      </c>
      <c r="ATR2" s="253">
        <v>97.366848000000005</v>
      </c>
      <c r="ATS2" s="253">
        <v>97.371099999999998</v>
      </c>
      <c r="ATT2" s="253">
        <v>97.389823000000007</v>
      </c>
      <c r="ATU2" s="253">
        <v>97.415863999999999</v>
      </c>
      <c r="ATV2" s="253">
        <v>97.438057000000001</v>
      </c>
      <c r="ATW2" s="253">
        <v>97.452648999999994</v>
      </c>
      <c r="ATX2" s="253">
        <v>97.461648999999994</v>
      </c>
      <c r="ATY2" s="253">
        <v>97.466001000000006</v>
      </c>
      <c r="ATZ2" s="253">
        <v>97.467185000000001</v>
      </c>
      <c r="AUA2" s="253">
        <v>97.472984999999994</v>
      </c>
      <c r="AUB2" s="253">
        <v>97.494313000000005</v>
      </c>
      <c r="AUC2" s="253">
        <v>97.534143999999998</v>
      </c>
      <c r="AUD2" s="253">
        <v>97.582300000000004</v>
      </c>
      <c r="AUE2" s="253">
        <v>97.621827999999994</v>
      </c>
      <c r="AUF2" s="253">
        <v>97.639431999999999</v>
      </c>
      <c r="AUG2" s="253">
        <v>97.631780000000006</v>
      </c>
      <c r="AUH2" s="253">
        <v>97.605536000000001</v>
      </c>
      <c r="AUI2" s="253">
        <v>97.572512000000003</v>
      </c>
      <c r="AUJ2" s="253">
        <v>97.543728999999999</v>
      </c>
      <c r="AUK2" s="253">
        <v>97.526932000000002</v>
      </c>
      <c r="AUL2" s="253">
        <v>97.527080999999995</v>
      </c>
      <c r="AUM2" s="253">
        <v>97.544050999999996</v>
      </c>
      <c r="AUN2" s="253">
        <v>97.568466000000001</v>
      </c>
      <c r="AUO2" s="253">
        <v>97.585457000000005</v>
      </c>
      <c r="AUP2" s="253">
        <v>97.587684999999993</v>
      </c>
      <c r="AUQ2" s="253">
        <v>97.582612999999995</v>
      </c>
      <c r="AUR2" s="253">
        <v>97.583477999999999</v>
      </c>
      <c r="AUS2" s="253">
        <v>97.595839999999995</v>
      </c>
      <c r="AUT2" s="253">
        <v>97.616131999999993</v>
      </c>
      <c r="AUU2" s="253">
        <v>97.639109000000005</v>
      </c>
      <c r="AUV2" s="253">
        <v>97.660611000000003</v>
      </c>
      <c r="AUW2" s="253">
        <v>97.675611000000004</v>
      </c>
      <c r="AUX2" s="253">
        <v>97.680481999999998</v>
      </c>
      <c r="AUY2" s="253">
        <v>97.676804000000004</v>
      </c>
      <c r="AUZ2" s="253">
        <v>97.668114000000003</v>
      </c>
      <c r="AVA2" s="253">
        <v>97.654938000000001</v>
      </c>
      <c r="AVB2" s="253">
        <v>97.639043000000001</v>
      </c>
      <c r="AVC2" s="253">
        <v>97.629932999999994</v>
      </c>
      <c r="AVD2" s="253">
        <v>97.637742000000003</v>
      </c>
      <c r="AVE2" s="253">
        <v>97.658749</v>
      </c>
      <c r="AVF2" s="253">
        <v>97.676813999999993</v>
      </c>
      <c r="AVG2" s="253">
        <v>97.681999000000005</v>
      </c>
      <c r="AVH2" s="253">
        <v>97.680415999999994</v>
      </c>
      <c r="AVI2" s="253">
        <v>97.682327000000001</v>
      </c>
      <c r="AVJ2" s="253">
        <v>97.688151000000005</v>
      </c>
      <c r="AVK2" s="253">
        <v>97.691776000000004</v>
      </c>
      <c r="AVL2" s="253">
        <v>97.691916000000006</v>
      </c>
      <c r="AVM2" s="253">
        <v>97.693471000000002</v>
      </c>
      <c r="AVN2" s="253">
        <v>97.700147999999999</v>
      </c>
      <c r="AVO2" s="253">
        <v>97.710553000000004</v>
      </c>
      <c r="AVP2" s="253">
        <v>97.719976000000003</v>
      </c>
      <c r="AVQ2" s="253">
        <v>97.723129</v>
      </c>
      <c r="AVR2" s="253">
        <v>97.717747000000003</v>
      </c>
      <c r="AVS2" s="253">
        <v>97.708455000000001</v>
      </c>
      <c r="AVT2" s="253">
        <v>97.704469000000003</v>
      </c>
      <c r="AVU2" s="253">
        <v>97.711033</v>
      </c>
      <c r="AVV2" s="253">
        <v>97.725583999999998</v>
      </c>
      <c r="AVW2" s="253">
        <v>97.743278000000004</v>
      </c>
      <c r="AVX2" s="253">
        <v>97.761162999999996</v>
      </c>
      <c r="AVY2" s="253">
        <v>97.774628000000007</v>
      </c>
      <c r="AVZ2" s="253">
        <v>97.776546999999994</v>
      </c>
      <c r="AWA2" s="253">
        <v>97.765752000000006</v>
      </c>
      <c r="AWB2" s="253">
        <v>97.751478000000006</v>
      </c>
      <c r="AWC2" s="253">
        <v>97.742867000000004</v>
      </c>
      <c r="AWD2" s="253">
        <v>97.737463000000005</v>
      </c>
      <c r="AWE2" s="253">
        <v>97.726607999999999</v>
      </c>
      <c r="AWF2" s="253">
        <v>97.709312999999995</v>
      </c>
      <c r="AWG2" s="253">
        <v>97.693505000000002</v>
      </c>
      <c r="AWH2" s="253">
        <v>97.685524000000001</v>
      </c>
      <c r="AWI2" s="253">
        <v>97.685967000000005</v>
      </c>
      <c r="AWJ2" s="253">
        <v>97.694693999999998</v>
      </c>
      <c r="AWK2" s="253">
        <v>97.711032000000003</v>
      </c>
      <c r="AWL2" s="253">
        <v>97.727356999999998</v>
      </c>
      <c r="AWM2" s="253">
        <v>97.730725000000007</v>
      </c>
      <c r="AWN2" s="253">
        <v>97.715878000000004</v>
      </c>
      <c r="AWO2" s="253">
        <v>97.692637000000005</v>
      </c>
      <c r="AWP2" s="253">
        <v>97.677015999999995</v>
      </c>
      <c r="AWQ2" s="253">
        <v>97.677780999999996</v>
      </c>
      <c r="AWR2" s="253">
        <v>97.693229000000002</v>
      </c>
      <c r="AWS2" s="253">
        <v>97.716678000000002</v>
      </c>
      <c r="AWT2" s="253">
        <v>97.741580999999996</v>
      </c>
      <c r="AWU2" s="253">
        <v>97.763723999999996</v>
      </c>
      <c r="AWV2" s="253">
        <v>97.782106999999996</v>
      </c>
      <c r="AWW2" s="253">
        <v>97.797483</v>
      </c>
      <c r="AWX2" s="253">
        <v>97.809073999999995</v>
      </c>
      <c r="AWY2" s="253">
        <v>97.814359999999994</v>
      </c>
      <c r="AWZ2" s="253">
        <v>97.813272999999995</v>
      </c>
      <c r="AXA2" s="253">
        <v>97.810777999999999</v>
      </c>
      <c r="AXB2" s="253">
        <v>97.813582999999994</v>
      </c>
      <c r="AXC2" s="253">
        <v>97.824780000000004</v>
      </c>
      <c r="AXD2" s="253">
        <v>97.841735999999997</v>
      </c>
      <c r="AXE2" s="253">
        <v>97.857879999999994</v>
      </c>
      <c r="AXF2" s="253">
        <v>97.867112000000006</v>
      </c>
      <c r="AXG2" s="253">
        <v>97.869230000000002</v>
      </c>
      <c r="AXH2" s="253">
        <v>97.871358000000001</v>
      </c>
      <c r="AXI2" s="253">
        <v>97.880998000000005</v>
      </c>
      <c r="AXJ2" s="253">
        <v>97.896750999999995</v>
      </c>
      <c r="AXK2" s="253">
        <v>97.908891999999994</v>
      </c>
      <c r="AXL2" s="253">
        <v>97.910726999999994</v>
      </c>
      <c r="AXM2" s="253">
        <v>97.906700999999998</v>
      </c>
      <c r="AXN2" s="253">
        <v>97.906902000000002</v>
      </c>
      <c r="AXO2" s="253">
        <v>97.915678</v>
      </c>
      <c r="AXP2" s="253">
        <v>97.928280999999998</v>
      </c>
      <c r="AXQ2" s="253">
        <v>97.937416999999996</v>
      </c>
      <c r="AXR2" s="253">
        <v>97.940157999999997</v>
      </c>
      <c r="AXS2" s="253">
        <v>97.937984</v>
      </c>
      <c r="AXT2" s="253">
        <v>97.932044000000005</v>
      </c>
      <c r="AXU2" s="253">
        <v>97.920423</v>
      </c>
      <c r="AXV2" s="253">
        <v>97.901612999999998</v>
      </c>
      <c r="AXW2" s="253">
        <v>97.880923999999993</v>
      </c>
      <c r="AXX2" s="253">
        <v>97.870722999999998</v>
      </c>
      <c r="AXY2" s="253">
        <v>97.880425000000002</v>
      </c>
      <c r="AXZ2" s="253">
        <v>97.905978000000005</v>
      </c>
      <c r="AYA2" s="253">
        <v>97.932399000000004</v>
      </c>
      <c r="AYB2" s="253">
        <v>97.947174000000004</v>
      </c>
      <c r="AYC2" s="253">
        <v>97.948329999999999</v>
      </c>
      <c r="AYD2" s="253">
        <v>97.939678999999998</v>
      </c>
      <c r="AYE2" s="253">
        <v>97.924368000000001</v>
      </c>
      <c r="AYF2" s="253">
        <v>97.907221000000007</v>
      </c>
      <c r="AYG2" s="253">
        <v>97.898353</v>
      </c>
      <c r="AYH2" s="253">
        <v>97.906665000000004</v>
      </c>
      <c r="AYI2" s="253">
        <v>97.929153999999997</v>
      </c>
      <c r="AYJ2" s="253">
        <v>97.951672000000002</v>
      </c>
      <c r="AYK2" s="253">
        <v>97.962191000000004</v>
      </c>
      <c r="AYL2" s="253">
        <v>97.960361000000006</v>
      </c>
      <c r="AYM2" s="253">
        <v>97.953014999999994</v>
      </c>
      <c r="AYN2" s="253">
        <v>97.944316999999998</v>
      </c>
      <c r="AYO2" s="253">
        <v>97.934011999999996</v>
      </c>
      <c r="AYP2" s="253">
        <v>97.923586999999998</v>
      </c>
      <c r="AYQ2" s="253">
        <v>97.919355999999993</v>
      </c>
      <c r="AYR2" s="253">
        <v>97.926866000000004</v>
      </c>
      <c r="AYS2" s="253">
        <v>97.943226999999993</v>
      </c>
      <c r="AYT2" s="253">
        <v>97.957248000000007</v>
      </c>
      <c r="AYU2" s="253">
        <v>97.958589000000003</v>
      </c>
      <c r="AYV2" s="253">
        <v>97.946786000000003</v>
      </c>
      <c r="AYW2" s="253">
        <v>97.930768999999998</v>
      </c>
      <c r="AYX2" s="253">
        <v>97.919842000000003</v>
      </c>
      <c r="AYY2" s="253">
        <v>97.915801000000002</v>
      </c>
      <c r="AYZ2" s="253">
        <v>97.913509000000005</v>
      </c>
      <c r="AZA2" s="253">
        <v>97.907585999999995</v>
      </c>
      <c r="AZB2" s="253">
        <v>97.897999999999996</v>
      </c>
      <c r="AZC2" s="253">
        <v>97.890117000000004</v>
      </c>
      <c r="AZD2" s="253">
        <v>97.889847000000003</v>
      </c>
      <c r="AZE2" s="253">
        <v>97.898077999999998</v>
      </c>
      <c r="AZF2" s="253">
        <v>97.909693000000004</v>
      </c>
      <c r="AZG2" s="253">
        <v>97.918876999999995</v>
      </c>
      <c r="AZH2" s="253">
        <v>97.924644000000001</v>
      </c>
      <c r="AZI2" s="253">
        <v>97.928963999999993</v>
      </c>
      <c r="AZJ2" s="253">
        <v>97.930228</v>
      </c>
      <c r="AZK2" s="253">
        <v>97.923226999999997</v>
      </c>
      <c r="AZL2" s="253">
        <v>97.908075999999994</v>
      </c>
      <c r="AZM2" s="253">
        <v>97.894891999999999</v>
      </c>
      <c r="AZN2" s="253">
        <v>97.894654000000003</v>
      </c>
      <c r="AZO2" s="253">
        <v>97.906909999999996</v>
      </c>
      <c r="AZP2" s="253">
        <v>97.921200999999996</v>
      </c>
      <c r="AZQ2" s="253">
        <v>97.929616999999993</v>
      </c>
      <c r="AZR2" s="253">
        <v>97.932346999999993</v>
      </c>
      <c r="AZS2" s="253">
        <v>97.930610999999999</v>
      </c>
      <c r="AZT2" s="253">
        <v>97.921527999999995</v>
      </c>
      <c r="AZU2" s="253">
        <v>97.905141</v>
      </c>
      <c r="AZV2" s="253">
        <v>97.892156999999997</v>
      </c>
      <c r="AZW2" s="253">
        <v>97.897136000000003</v>
      </c>
      <c r="AZX2" s="253">
        <v>97.922439999999995</v>
      </c>
      <c r="AZY2" s="253">
        <v>97.952753000000001</v>
      </c>
      <c r="AZZ2" s="253">
        <v>97.967754999999997</v>
      </c>
      <c r="BAA2" s="253">
        <v>97.959011000000004</v>
      </c>
      <c r="BAB2" s="253">
        <v>97.934595000000002</v>
      </c>
      <c r="BAC2" s="253">
        <v>97.910489999999996</v>
      </c>
      <c r="BAD2" s="253">
        <v>97.899938000000006</v>
      </c>
      <c r="BAE2" s="253">
        <v>97.908925999999994</v>
      </c>
      <c r="BAF2" s="253">
        <v>97.936376999999993</v>
      </c>
      <c r="BAG2" s="253">
        <v>97.974986000000001</v>
      </c>
      <c r="BAH2" s="253">
        <v>98.012936999999994</v>
      </c>
      <c r="BAI2" s="253">
        <v>98.038512999999995</v>
      </c>
      <c r="BAJ2" s="253">
        <v>98.045696000000007</v>
      </c>
      <c r="BAK2" s="253">
        <v>98.036034999999998</v>
      </c>
      <c r="BAL2" s="253">
        <v>98.015789999999996</v>
      </c>
      <c r="BAM2" s="253">
        <v>97.992401000000001</v>
      </c>
      <c r="BAN2" s="253">
        <v>97.972837999999996</v>
      </c>
      <c r="BAO2" s="253">
        <v>97.961635000000001</v>
      </c>
      <c r="BAP2" s="253">
        <v>97.957926999999998</v>
      </c>
      <c r="BAQ2" s="253">
        <v>97.955867999999995</v>
      </c>
      <c r="BAR2" s="253">
        <v>97.950473000000002</v>
      </c>
      <c r="BAS2" s="253">
        <v>97.942779000000002</v>
      </c>
      <c r="BAT2" s="253">
        <v>97.937759</v>
      </c>
      <c r="BAU2" s="253">
        <v>97.938225000000003</v>
      </c>
      <c r="BAV2" s="253">
        <v>97.942939999999993</v>
      </c>
      <c r="BAW2" s="253">
        <v>97.950050000000005</v>
      </c>
      <c r="BAX2" s="253">
        <v>97.959863999999996</v>
      </c>
      <c r="BAY2" s="253">
        <v>97.973867999999996</v>
      </c>
      <c r="BAZ2" s="253">
        <v>97.992138999999995</v>
      </c>
      <c r="BBA2" s="253">
        <v>98.011255000000006</v>
      </c>
      <c r="BBB2" s="253">
        <v>98.024280000000005</v>
      </c>
      <c r="BBC2" s="253">
        <v>98.025948</v>
      </c>
      <c r="BBD2" s="253">
        <v>98.020910999999998</v>
      </c>
      <c r="BBE2" s="253">
        <v>98.023021999999997</v>
      </c>
      <c r="BBF2" s="253">
        <v>98.039396999999994</v>
      </c>
      <c r="BBG2" s="253">
        <v>98.056033999999997</v>
      </c>
      <c r="BBH2" s="253">
        <v>98.048011000000002</v>
      </c>
      <c r="BBI2" s="253">
        <v>98.007811000000004</v>
      </c>
      <c r="BBJ2" s="253">
        <v>97.957268999999997</v>
      </c>
      <c r="BBK2" s="253">
        <v>97.926490000000001</v>
      </c>
      <c r="BBL2" s="253">
        <v>97.925310999999994</v>
      </c>
      <c r="BBM2" s="253">
        <v>97.940241</v>
      </c>
      <c r="BBN2" s="253">
        <v>97.954616000000001</v>
      </c>
      <c r="BBO2" s="253">
        <v>97.963758999999996</v>
      </c>
      <c r="BBP2" s="253">
        <v>97.971519999999998</v>
      </c>
      <c r="BBQ2" s="253">
        <v>97.980271999999999</v>
      </c>
      <c r="BBR2" s="253">
        <v>97.987982000000002</v>
      </c>
      <c r="BBS2" s="253">
        <v>97.991913999999994</v>
      </c>
      <c r="BBT2" s="253">
        <v>97.992485000000002</v>
      </c>
      <c r="BBU2" s="253">
        <v>97.993638000000004</v>
      </c>
      <c r="BBV2" s="253">
        <v>97.998777000000004</v>
      </c>
      <c r="BBW2" s="253">
        <v>98.005539999999996</v>
      </c>
      <c r="BBX2" s="253">
        <v>98.007204999999999</v>
      </c>
      <c r="BBY2" s="253">
        <v>98.001778000000002</v>
      </c>
      <c r="BBZ2" s="253">
        <v>97.996381</v>
      </c>
      <c r="BCA2" s="253">
        <v>97.998081999999997</v>
      </c>
      <c r="BCB2" s="253">
        <v>98.003223000000006</v>
      </c>
      <c r="BCC2" s="253">
        <v>98.002767000000006</v>
      </c>
      <c r="BCD2" s="253">
        <v>97.997606000000005</v>
      </c>
      <c r="BCE2" s="253">
        <v>98.000425000000007</v>
      </c>
      <c r="BCF2" s="253">
        <v>98.019194999999996</v>
      </c>
      <c r="BCG2" s="253">
        <v>98.044702000000001</v>
      </c>
      <c r="BCH2" s="253">
        <v>98.059098000000006</v>
      </c>
      <c r="BCI2" s="253">
        <v>98.054008999999994</v>
      </c>
      <c r="BCJ2" s="253">
        <v>98.037256999999997</v>
      </c>
      <c r="BCK2" s="253">
        <v>98.024654999999996</v>
      </c>
      <c r="BCL2" s="253">
        <v>98.028012000000004</v>
      </c>
      <c r="BCM2" s="253">
        <v>98.048081999999994</v>
      </c>
      <c r="BCN2" s="253">
        <v>98.074838</v>
      </c>
      <c r="BCO2" s="253">
        <v>98.095275999999998</v>
      </c>
      <c r="BCP2" s="253">
        <v>98.103859</v>
      </c>
      <c r="BCQ2" s="253">
        <v>98.105790999999996</v>
      </c>
      <c r="BCR2" s="253">
        <v>98.109988000000001</v>
      </c>
      <c r="BCS2" s="253">
        <v>98.120406000000003</v>
      </c>
      <c r="BCT2" s="253">
        <v>98.133876999999998</v>
      </c>
      <c r="BCU2" s="253">
        <v>98.142923999999994</v>
      </c>
      <c r="BCV2" s="253">
        <v>98.139921000000001</v>
      </c>
      <c r="BCW2" s="253">
        <v>98.123436999999996</v>
      </c>
      <c r="BCX2" s="253">
        <v>98.103536000000005</v>
      </c>
      <c r="BCY2" s="253">
        <v>98.096247000000005</v>
      </c>
      <c r="BCZ2" s="253">
        <v>98.107538000000005</v>
      </c>
      <c r="BDA2" s="253">
        <v>98.124981000000005</v>
      </c>
      <c r="BDB2" s="253">
        <v>98.130564000000007</v>
      </c>
      <c r="BDC2" s="253">
        <v>98.120564999999999</v>
      </c>
      <c r="BDD2" s="253">
        <v>98.10763</v>
      </c>
      <c r="BDE2" s="253">
        <v>98.104127000000005</v>
      </c>
      <c r="BDF2" s="253">
        <v>98.109843999999995</v>
      </c>
      <c r="BDG2" s="253">
        <v>98.117238999999998</v>
      </c>
      <c r="BDH2" s="253">
        <v>98.121787999999995</v>
      </c>
      <c r="BDI2" s="253">
        <v>98.122457999999995</v>
      </c>
      <c r="BDJ2" s="253">
        <v>98.117092</v>
      </c>
      <c r="BDK2" s="253">
        <v>98.105214000000004</v>
      </c>
      <c r="BDL2" s="253">
        <v>98.095225999999997</v>
      </c>
      <c r="BDM2" s="253">
        <v>98.101121000000006</v>
      </c>
      <c r="BDN2" s="253">
        <v>98.126982999999996</v>
      </c>
      <c r="BDO2" s="253">
        <v>98.157550999999998</v>
      </c>
      <c r="BDP2" s="253">
        <v>98.169488000000001</v>
      </c>
      <c r="BDQ2" s="253">
        <v>98.153270000000006</v>
      </c>
      <c r="BDR2" s="253">
        <v>98.121725999999995</v>
      </c>
      <c r="BDS2" s="253">
        <v>98.097233000000003</v>
      </c>
      <c r="BDT2" s="253">
        <v>98.093805000000003</v>
      </c>
      <c r="BDU2" s="253">
        <v>98.111127999999994</v>
      </c>
      <c r="BDV2" s="253">
        <v>98.139272000000005</v>
      </c>
      <c r="BDW2" s="253">
        <v>98.164148999999995</v>
      </c>
      <c r="BDX2" s="253">
        <v>98.172562999999997</v>
      </c>
      <c r="BDY2" s="253">
        <v>98.160235</v>
      </c>
      <c r="BDZ2" s="253">
        <v>98.136062999999993</v>
      </c>
      <c r="BEA2" s="253">
        <v>98.113722999999993</v>
      </c>
      <c r="BEB2" s="253">
        <v>98.098641000000001</v>
      </c>
      <c r="BEC2" s="253">
        <v>98.087577999999993</v>
      </c>
      <c r="BED2" s="253">
        <v>98.079777000000007</v>
      </c>
      <c r="BEE2" s="253">
        <v>98.080258000000001</v>
      </c>
      <c r="BEF2" s="253">
        <v>98.089556000000002</v>
      </c>
      <c r="BEG2" s="253">
        <v>98.099163000000004</v>
      </c>
      <c r="BEH2" s="253">
        <v>98.104136999999994</v>
      </c>
      <c r="BEI2" s="253">
        <v>98.113771999999997</v>
      </c>
      <c r="BEJ2" s="253">
        <v>98.139961</v>
      </c>
      <c r="BEK2" s="253">
        <v>98.177324999999996</v>
      </c>
      <c r="BEL2" s="253">
        <v>98.204631000000006</v>
      </c>
      <c r="BEM2" s="253">
        <v>98.207452000000004</v>
      </c>
      <c r="BEN2" s="253">
        <v>98.192171000000002</v>
      </c>
      <c r="BEO2" s="253">
        <v>98.175627000000006</v>
      </c>
      <c r="BEP2" s="253">
        <v>98.167659999999998</v>
      </c>
      <c r="BEQ2" s="253">
        <v>98.167254</v>
      </c>
      <c r="BER2" s="253">
        <v>98.169728000000006</v>
      </c>
      <c r="BES2" s="253">
        <v>98.171740999999997</v>
      </c>
      <c r="BET2" s="253">
        <v>98.171570000000003</v>
      </c>
      <c r="BEU2" s="253">
        <v>98.169392000000002</v>
      </c>
      <c r="BEV2" s="253">
        <v>98.167052999999996</v>
      </c>
      <c r="BEW2" s="253">
        <v>98.165183999999996</v>
      </c>
      <c r="BEX2" s="253">
        <v>98.161833999999999</v>
      </c>
      <c r="BEY2" s="253">
        <v>98.156380999999996</v>
      </c>
      <c r="BEZ2" s="253">
        <v>98.152966000000006</v>
      </c>
      <c r="BFA2" s="253">
        <v>98.156441000000001</v>
      </c>
      <c r="BFB2" s="253">
        <v>98.165346999999997</v>
      </c>
      <c r="BFC2" s="253">
        <v>98.172434999999993</v>
      </c>
      <c r="BFD2" s="253">
        <v>98.172501999999994</v>
      </c>
      <c r="BFE2" s="253">
        <v>98.166715999999994</v>
      </c>
      <c r="BFF2" s="253">
        <v>98.158113</v>
      </c>
      <c r="BFG2" s="253">
        <v>98.146815000000004</v>
      </c>
      <c r="BFH2" s="253">
        <v>98.133578999999997</v>
      </c>
      <c r="BFI2" s="253">
        <v>98.126007999999999</v>
      </c>
      <c r="BFJ2" s="253">
        <v>98.135051000000004</v>
      </c>
      <c r="BFK2" s="253">
        <v>98.162031999999996</v>
      </c>
      <c r="BFL2" s="253">
        <v>98.192023000000006</v>
      </c>
      <c r="BFM2" s="253">
        <v>98.205078999999998</v>
      </c>
      <c r="BFN2" s="253">
        <v>98.195126999999999</v>
      </c>
      <c r="BFO2" s="253">
        <v>98.175017999999994</v>
      </c>
      <c r="BFP2" s="253">
        <v>98.162347999999994</v>
      </c>
      <c r="BFQ2" s="253">
        <v>98.162809999999993</v>
      </c>
      <c r="BFR2" s="253">
        <v>98.168565999999998</v>
      </c>
      <c r="BFS2" s="253">
        <v>98.169888</v>
      </c>
      <c r="BFT2" s="253">
        <v>98.165491000000003</v>
      </c>
      <c r="BFU2" s="253">
        <v>98.162887999999995</v>
      </c>
      <c r="BFV2" s="253">
        <v>98.170596000000003</v>
      </c>
      <c r="BFW2" s="253">
        <v>98.188275000000004</v>
      </c>
      <c r="BFX2" s="253">
        <v>98.202467999999996</v>
      </c>
      <c r="BFY2" s="253">
        <v>98.195414999999997</v>
      </c>
      <c r="BFZ2" s="253">
        <v>98.163584</v>
      </c>
      <c r="BGA2" s="253">
        <v>98.127002000000005</v>
      </c>
      <c r="BGB2" s="253">
        <v>98.114975999999999</v>
      </c>
      <c r="BGC2" s="253">
        <v>98.140283999999994</v>
      </c>
      <c r="BGD2" s="253">
        <v>98.189452000000003</v>
      </c>
      <c r="BGE2" s="253">
        <v>98.237136000000007</v>
      </c>
      <c r="BGF2" s="253">
        <v>98.264587000000006</v>
      </c>
      <c r="BGG2" s="253">
        <v>98.264778000000007</v>
      </c>
      <c r="BGH2" s="253">
        <v>98.239794000000003</v>
      </c>
      <c r="BGI2" s="253">
        <v>98.201894999999993</v>
      </c>
      <c r="BGJ2" s="253">
        <v>98.172880000000006</v>
      </c>
      <c r="BGK2" s="253">
        <v>98.170676999999998</v>
      </c>
      <c r="BGL2" s="253">
        <v>98.192344000000006</v>
      </c>
      <c r="BGM2" s="253">
        <v>98.215459999999993</v>
      </c>
      <c r="BGN2" s="253">
        <v>98.219806000000005</v>
      </c>
      <c r="BGO2" s="253">
        <v>98.205292999999998</v>
      </c>
      <c r="BGP2" s="253">
        <v>98.187015000000002</v>
      </c>
      <c r="BGQ2" s="253">
        <v>98.177006000000006</v>
      </c>
      <c r="BGR2" s="253">
        <v>98.174824000000001</v>
      </c>
      <c r="BGS2" s="253">
        <v>98.173531999999994</v>
      </c>
      <c r="BGT2" s="253">
        <v>98.169674000000001</v>
      </c>
      <c r="BGU2" s="253">
        <v>98.165884000000005</v>
      </c>
      <c r="BGV2" s="253">
        <v>98.165481999999997</v>
      </c>
      <c r="BGW2" s="253">
        <v>98.165803999999994</v>
      </c>
      <c r="BGX2" s="253">
        <v>98.158315000000002</v>
      </c>
      <c r="BGY2" s="253">
        <v>98.138588999999996</v>
      </c>
      <c r="BGZ2" s="253">
        <v>98.117341999999994</v>
      </c>
      <c r="BHA2" s="253">
        <v>98.116656000000006</v>
      </c>
      <c r="BHB2" s="253">
        <v>98.149158</v>
      </c>
      <c r="BHC2" s="253">
        <v>98.201469000000003</v>
      </c>
      <c r="BHD2" s="253">
        <v>98.243200999999999</v>
      </c>
      <c r="BHE2" s="253">
        <v>98.253741000000005</v>
      </c>
      <c r="BHF2" s="253">
        <v>98.237547000000006</v>
      </c>
      <c r="BHG2" s="253">
        <v>98.214579000000001</v>
      </c>
      <c r="BHH2" s="253">
        <v>98.202871999999999</v>
      </c>
      <c r="BHI2" s="253">
        <v>98.211247999999998</v>
      </c>
      <c r="BHJ2" s="253">
        <v>98.239018000000002</v>
      </c>
      <c r="BHK2" s="253">
        <v>98.274221999999995</v>
      </c>
      <c r="BHL2" s="253">
        <v>98.296648000000005</v>
      </c>
      <c r="BHM2" s="253">
        <v>98.292895999999999</v>
      </c>
      <c r="BHN2" s="253">
        <v>98.270156</v>
      </c>
      <c r="BHO2" s="253">
        <v>98.249357000000003</v>
      </c>
      <c r="BHP2" s="253">
        <v>98.243797000000001</v>
      </c>
      <c r="BHQ2" s="253">
        <v>98.249232000000006</v>
      </c>
      <c r="BHR2" s="253">
        <v>98.255089999999996</v>
      </c>
      <c r="BHS2" s="253">
        <v>98.258545999999996</v>
      </c>
      <c r="BHT2" s="253">
        <v>98.263773</v>
      </c>
      <c r="BHU2" s="253">
        <v>98.272039000000007</v>
      </c>
      <c r="BHV2" s="253">
        <v>98.277878999999999</v>
      </c>
      <c r="BHW2" s="253">
        <v>98.274297000000004</v>
      </c>
      <c r="BHX2" s="253">
        <v>98.259308000000004</v>
      </c>
      <c r="BHY2" s="253">
        <v>98.238535999999996</v>
      </c>
      <c r="BHZ2" s="253">
        <v>98.222894999999994</v>
      </c>
      <c r="BIA2" s="253">
        <v>98.221620999999999</v>
      </c>
      <c r="BIB2" s="253">
        <v>98.234746999999999</v>
      </c>
      <c r="BIC2" s="253">
        <v>98.252438999999995</v>
      </c>
      <c r="BID2" s="253">
        <v>98.262743999999998</v>
      </c>
      <c r="BIE2" s="253">
        <v>98.259693999999996</v>
      </c>
      <c r="BIF2" s="253">
        <v>98.245086000000001</v>
      </c>
      <c r="BIG2" s="253">
        <v>98.226146</v>
      </c>
      <c r="BIH2" s="253">
        <v>98.212463999999997</v>
      </c>
      <c r="BII2" s="253">
        <v>98.210791</v>
      </c>
      <c r="BIJ2" s="253">
        <v>98.219189999999998</v>
      </c>
      <c r="BIK2" s="253">
        <v>98.228476999999998</v>
      </c>
      <c r="BIL2" s="253">
        <v>98.232506999999998</v>
      </c>
      <c r="BIM2" s="253">
        <v>98.234748999999994</v>
      </c>
      <c r="BIN2" s="253">
        <v>98.241332999999997</v>
      </c>
      <c r="BIO2" s="253">
        <v>98.250634000000005</v>
      </c>
      <c r="BIP2" s="253">
        <v>98.255433999999994</v>
      </c>
      <c r="BIQ2" s="253">
        <v>98.254293000000004</v>
      </c>
      <c r="BIR2" s="253">
        <v>98.253816</v>
      </c>
      <c r="BIS2" s="253">
        <v>98.257448999999994</v>
      </c>
      <c r="BIT2" s="253">
        <v>98.257998999999998</v>
      </c>
      <c r="BIU2" s="253">
        <v>98.246458000000004</v>
      </c>
      <c r="BIV2" s="253">
        <v>98.225988999999998</v>
      </c>
      <c r="BIW2" s="253">
        <v>98.212311999999997</v>
      </c>
      <c r="BIX2" s="253">
        <v>98.219324999999998</v>
      </c>
      <c r="BIY2" s="253">
        <v>98.246224999999995</v>
      </c>
      <c r="BIZ2" s="253">
        <v>98.277794999999998</v>
      </c>
      <c r="BJA2" s="253">
        <v>98.294432</v>
      </c>
      <c r="BJB2" s="253">
        <v>98.283145000000005</v>
      </c>
      <c r="BJC2" s="253">
        <v>98.244776000000002</v>
      </c>
      <c r="BJD2" s="253">
        <v>98.195514000000003</v>
      </c>
      <c r="BJE2" s="253">
        <v>98.159066999999993</v>
      </c>
      <c r="BJF2" s="253">
        <v>98.150548000000001</v>
      </c>
      <c r="BJG2" s="253">
        <v>98.164209</v>
      </c>
      <c r="BJH2" s="253">
        <v>98.178917999999996</v>
      </c>
      <c r="BJI2" s="253">
        <v>98.178331</v>
      </c>
      <c r="BJJ2" s="253">
        <v>98.164381000000006</v>
      </c>
      <c r="BJK2" s="253">
        <v>98.149181999999996</v>
      </c>
      <c r="BJL2" s="253">
        <v>98.136685999999997</v>
      </c>
      <c r="BJM2" s="253">
        <v>98.118234999999999</v>
      </c>
      <c r="BJN2" s="253">
        <v>98.088059000000001</v>
      </c>
      <c r="BJO2" s="253">
        <v>98.059164999999993</v>
      </c>
      <c r="BJP2" s="253">
        <v>98.059079999999994</v>
      </c>
      <c r="BJQ2" s="253">
        <v>98.107726</v>
      </c>
      <c r="BJR2" s="253">
        <v>98.199516000000003</v>
      </c>
      <c r="BJS2" s="253">
        <v>98.307640000000006</v>
      </c>
      <c r="BJT2" s="253">
        <v>98.404974999999993</v>
      </c>
      <c r="BJU2" s="253">
        <v>98.480272999999997</v>
      </c>
      <c r="BJV2" s="253">
        <v>98.534898999999996</v>
      </c>
      <c r="BJW2" s="253">
        <v>98.567919000000003</v>
      </c>
      <c r="BJX2" s="253">
        <v>98.566891999999996</v>
      </c>
      <c r="BJY2" s="253">
        <v>98.516870999999995</v>
      </c>
      <c r="BJZ2" s="253">
        <v>98.423157000000003</v>
      </c>
      <c r="BKA2" s="253">
        <v>98.324071000000004</v>
      </c>
      <c r="BKB2" s="253">
        <v>98.270995999999997</v>
      </c>
      <c r="BKC2" s="253">
        <v>98.286242999999999</v>
      </c>
      <c r="BKD2" s="253">
        <v>98.343986000000001</v>
      </c>
      <c r="BKE2" s="253">
        <v>98.400187000000003</v>
      </c>
      <c r="BKF2" s="253">
        <v>98.433684</v>
      </c>
      <c r="BKG2" s="253">
        <v>98.449584999999999</v>
      </c>
      <c r="BKH2" s="253">
        <v>98.453485999999998</v>
      </c>
      <c r="BKI2" s="253">
        <v>98.444633999999994</v>
      </c>
      <c r="BKJ2" s="253">
        <v>98.433363999999997</v>
      </c>
      <c r="BKK2" s="253">
        <v>98.434175999999994</v>
      </c>
      <c r="BKL2" s="253">
        <v>98.442279999999997</v>
      </c>
      <c r="BKM2" s="253">
        <v>98.449117000000001</v>
      </c>
      <c r="BKN2" s="253">
        <v>98.464098000000007</v>
      </c>
      <c r="BKO2" s="253">
        <v>98.511474000000007</v>
      </c>
      <c r="BKP2" s="253">
        <v>98.596953999999997</v>
      </c>
      <c r="BKQ2" s="253">
        <v>98.702736000000002</v>
      </c>
      <c r="BKR2" s="253">
        <v>98.798565999999994</v>
      </c>
      <c r="BKS2" s="253">
        <v>98.837046999999998</v>
      </c>
      <c r="BKT2" s="253">
        <v>98.788162999999997</v>
      </c>
      <c r="BKU2" s="253">
        <v>98.670278999999994</v>
      </c>
      <c r="BKV2" s="253">
        <v>98.537702999999993</v>
      </c>
      <c r="BKW2" s="253">
        <v>98.443129999999996</v>
      </c>
      <c r="BKX2" s="253">
        <v>98.413229000000001</v>
      </c>
      <c r="BKY2" s="253">
        <v>98.448065</v>
      </c>
      <c r="BKZ2" s="253">
        <v>98.495509999999996</v>
      </c>
      <c r="BLA2" s="253">
        <v>98.491338999999996</v>
      </c>
      <c r="BLB2" s="253">
        <v>98.436481000000001</v>
      </c>
      <c r="BLC2" s="253">
        <v>98.402686000000003</v>
      </c>
      <c r="BLD2" s="253">
        <v>98.439668999999995</v>
      </c>
      <c r="BLE2" s="253">
        <v>98.508726999999993</v>
      </c>
      <c r="BLF2" s="253">
        <v>98.551395999999997</v>
      </c>
      <c r="BLG2" s="253">
        <v>98.557373999999996</v>
      </c>
      <c r="BLH2" s="253">
        <v>98.557590000000005</v>
      </c>
      <c r="BLI2" s="253">
        <v>98.557766000000001</v>
      </c>
      <c r="BLJ2" s="253">
        <v>98.535500999999996</v>
      </c>
      <c r="BLK2" s="253">
        <v>98.482427999999999</v>
      </c>
      <c r="BLL2" s="253">
        <v>98.434218000000001</v>
      </c>
      <c r="BLM2" s="253">
        <v>98.422375000000002</v>
      </c>
      <c r="BLN2" s="253">
        <v>98.446642999999995</v>
      </c>
      <c r="BLO2" s="253">
        <v>98.473197999999996</v>
      </c>
      <c r="BLP2" s="253">
        <v>98.473523</v>
      </c>
      <c r="BLQ2" s="253">
        <v>98.437183000000005</v>
      </c>
      <c r="BLR2" s="253">
        <v>98.365936000000005</v>
      </c>
      <c r="BLS2" s="253">
        <v>98.279971000000003</v>
      </c>
      <c r="BLT2" s="253">
        <v>98.203191000000004</v>
      </c>
      <c r="BLU2" s="253">
        <v>98.158534000000003</v>
      </c>
      <c r="BLV2" s="253">
        <v>98.152967000000004</v>
      </c>
      <c r="BLW2" s="253">
        <v>98.176141000000001</v>
      </c>
      <c r="BLX2" s="253">
        <v>98.213009999999997</v>
      </c>
      <c r="BLY2" s="253">
        <v>98.245051000000004</v>
      </c>
      <c r="BLZ2" s="253">
        <v>98.263807</v>
      </c>
      <c r="BMA2" s="253">
        <v>98.260384000000002</v>
      </c>
      <c r="BMB2" s="253">
        <v>98.236328</v>
      </c>
      <c r="BMC2" s="253">
        <v>98.202624999999998</v>
      </c>
      <c r="BMD2" s="253">
        <v>98.183215000000004</v>
      </c>
      <c r="BME2" s="253">
        <v>98.188496999999998</v>
      </c>
      <c r="BMF2" s="253">
        <v>98.202532000000005</v>
      </c>
      <c r="BMG2" s="253">
        <v>98.195201999999995</v>
      </c>
      <c r="BMH2" s="253">
        <v>98.160480000000007</v>
      </c>
      <c r="BMI2" s="253">
        <v>98.124139999999997</v>
      </c>
      <c r="BMJ2" s="253">
        <v>98.113150000000005</v>
      </c>
      <c r="BMK2" s="253">
        <v>98.127281999999994</v>
      </c>
      <c r="BML2" s="253">
        <v>98.148645999999999</v>
      </c>
      <c r="BMM2" s="253">
        <v>98.163027</v>
      </c>
      <c r="BMN2" s="253">
        <v>98.163256000000004</v>
      </c>
      <c r="BMO2" s="253">
        <v>98.142494999999997</v>
      </c>
      <c r="BMP2" s="253">
        <v>98.104016000000001</v>
      </c>
      <c r="BMQ2" s="253">
        <v>98.06653</v>
      </c>
      <c r="BMR2" s="253">
        <v>98.050329000000005</v>
      </c>
      <c r="BMS2" s="253">
        <v>98.052852000000001</v>
      </c>
      <c r="BMT2" s="253">
        <v>98.056014000000005</v>
      </c>
      <c r="BMU2" s="253">
        <v>98.051688999999996</v>
      </c>
      <c r="BMV2" s="253">
        <v>98.050910000000002</v>
      </c>
      <c r="BMW2" s="253">
        <v>98.064306999999999</v>
      </c>
      <c r="BMX2" s="253">
        <v>98.086865000000003</v>
      </c>
      <c r="BMY2" s="253">
        <v>98.107633000000007</v>
      </c>
      <c r="BMZ2" s="253">
        <v>98.120921999999993</v>
      </c>
      <c r="BNA2" s="253">
        <v>98.124398999999997</v>
      </c>
      <c r="BNB2" s="253">
        <v>98.112562999999994</v>
      </c>
      <c r="BNC2" s="253">
        <v>98.085854999999995</v>
      </c>
      <c r="BND2" s="253">
        <v>98.057671999999997</v>
      </c>
      <c r="BNE2" s="253">
        <v>98.045783</v>
      </c>
      <c r="BNF2" s="253">
        <v>98.055447999999998</v>
      </c>
      <c r="BNG2" s="253">
        <v>98.078209000000001</v>
      </c>
      <c r="BNH2" s="253">
        <v>98.102130000000002</v>
      </c>
      <c r="BNI2" s="253">
        <v>98.117666999999997</v>
      </c>
      <c r="BNJ2" s="253">
        <v>98.117047999999997</v>
      </c>
      <c r="BNK2" s="253">
        <v>98.099140000000006</v>
      </c>
      <c r="BNL2" s="253">
        <v>98.078023000000002</v>
      </c>
      <c r="BNM2" s="253">
        <v>98.077526000000006</v>
      </c>
      <c r="BNN2" s="253">
        <v>98.110398000000004</v>
      </c>
      <c r="BNO2" s="253">
        <v>98.163354999999996</v>
      </c>
      <c r="BNP2" s="253">
        <v>98.207027999999994</v>
      </c>
      <c r="BNQ2" s="253">
        <v>98.219358</v>
      </c>
      <c r="BNR2" s="253">
        <v>98.200219000000004</v>
      </c>
      <c r="BNS2" s="253">
        <v>98.166397000000003</v>
      </c>
      <c r="BNT2" s="253">
        <v>98.138011000000006</v>
      </c>
      <c r="BNU2" s="253">
        <v>98.129250999999996</v>
      </c>
      <c r="BNV2" s="253">
        <v>98.146568000000002</v>
      </c>
      <c r="BNW2" s="253">
        <v>98.189701999999997</v>
      </c>
      <c r="BNX2" s="253">
        <v>98.250797000000006</v>
      </c>
      <c r="BNY2" s="253">
        <v>98.313872000000003</v>
      </c>
      <c r="BNZ2" s="253">
        <v>98.359444999999994</v>
      </c>
      <c r="BOA2" s="253">
        <v>98.373998</v>
      </c>
      <c r="BOB2" s="253">
        <v>98.358097999999998</v>
      </c>
      <c r="BOC2" s="253">
        <v>98.326584999999994</v>
      </c>
      <c r="BOD2" s="253">
        <v>98.298829999999995</v>
      </c>
      <c r="BOE2" s="253">
        <v>98.286958999999996</v>
      </c>
      <c r="BOF2" s="253">
        <v>98.290210000000002</v>
      </c>
      <c r="BOG2" s="253">
        <v>98.298846999999995</v>
      </c>
      <c r="BOH2" s="253">
        <v>98.301128000000006</v>
      </c>
      <c r="BOI2" s="253">
        <v>98.288284000000004</v>
      </c>
      <c r="BOJ2" s="253">
        <v>98.259696000000005</v>
      </c>
      <c r="BOK2" s="253">
        <v>98.227959999999996</v>
      </c>
      <c r="BOL2" s="253">
        <v>98.214765</v>
      </c>
      <c r="BOM2" s="253">
        <v>98.230593999999996</v>
      </c>
      <c r="BON2" s="253">
        <v>98.257949999999994</v>
      </c>
      <c r="BOO2" s="253">
        <v>98.263132999999996</v>
      </c>
      <c r="BOP2" s="253">
        <v>98.229857999999993</v>
      </c>
      <c r="BOQ2" s="253">
        <v>98.175120000000007</v>
      </c>
      <c r="BOR2" s="253">
        <v>98.129920999999996</v>
      </c>
      <c r="BOS2" s="253">
        <v>98.112296999999998</v>
      </c>
      <c r="BOT2" s="253">
        <v>98.122840999999994</v>
      </c>
      <c r="BOU2" s="253">
        <v>98.155259000000001</v>
      </c>
      <c r="BOV2" s="253">
        <v>98.199313000000004</v>
      </c>
      <c r="BOW2" s="253">
        <v>98.240343999999993</v>
      </c>
      <c r="BOX2" s="253">
        <v>98.269360000000006</v>
      </c>
      <c r="BOY2" s="253">
        <v>98.291380000000004</v>
      </c>
      <c r="BOZ2" s="253">
        <v>98.312304999999995</v>
      </c>
      <c r="BPA2" s="253">
        <v>98.320081999999999</v>
      </c>
      <c r="BPB2" s="253">
        <v>98.292974000000001</v>
      </c>
      <c r="BPC2" s="253">
        <v>98.229329000000007</v>
      </c>
      <c r="BPD2" s="253">
        <v>98.157781999999997</v>
      </c>
      <c r="BPE2" s="253">
        <v>98.112656999999999</v>
      </c>
      <c r="BPF2" s="253">
        <v>98.106493</v>
      </c>
      <c r="BPG2" s="253">
        <v>98.128943000000007</v>
      </c>
      <c r="BPH2" s="253">
        <v>98.161299</v>
      </c>
      <c r="BPI2" s="253">
        <v>98.185824999999994</v>
      </c>
      <c r="BPJ2" s="253">
        <v>98.190496999999993</v>
      </c>
      <c r="BPK2" s="253">
        <v>98.17492</v>
      </c>
      <c r="BPL2" s="253">
        <v>98.150727000000003</v>
      </c>
      <c r="BPM2" s="253">
        <v>98.130979999999994</v>
      </c>
      <c r="BPN2" s="253">
        <v>98.119377999999998</v>
      </c>
      <c r="BPO2" s="253">
        <v>98.110720000000001</v>
      </c>
      <c r="BPP2" s="253">
        <v>98.098641000000001</v>
      </c>
      <c r="BPQ2" s="253">
        <v>98.082286999999994</v>
      </c>
      <c r="BPR2" s="253">
        <v>98.070221000000004</v>
      </c>
      <c r="BPS2" s="253">
        <v>98.078558000000001</v>
      </c>
      <c r="BPT2" s="253">
        <v>98.117883000000006</v>
      </c>
      <c r="BPU2" s="253">
        <v>98.177323000000001</v>
      </c>
      <c r="BPV2" s="253">
        <v>98.226387000000003</v>
      </c>
      <c r="BPW2" s="253">
        <v>98.238147999999995</v>
      </c>
      <c r="BPX2" s="253">
        <v>98.211129999999997</v>
      </c>
      <c r="BPY2" s="253">
        <v>98.168964000000003</v>
      </c>
      <c r="BPZ2" s="253">
        <v>98.141251999999994</v>
      </c>
      <c r="BQA2" s="253">
        <v>98.145616000000004</v>
      </c>
      <c r="BQB2" s="253">
        <v>98.182173000000006</v>
      </c>
      <c r="BQC2" s="253">
        <v>98.237488999999997</v>
      </c>
      <c r="BQD2" s="253">
        <v>98.291021000000001</v>
      </c>
      <c r="BQE2" s="253">
        <v>98.320021999999994</v>
      </c>
      <c r="BQF2" s="253">
        <v>98.306968999999995</v>
      </c>
      <c r="BQG2" s="253">
        <v>98.253958999999995</v>
      </c>
      <c r="BQH2" s="253">
        <v>98.190646000000001</v>
      </c>
      <c r="BQI2" s="253">
        <v>98.155165999999994</v>
      </c>
      <c r="BQJ2" s="253">
        <v>98.157657999999998</v>
      </c>
      <c r="BQK2" s="253">
        <v>98.170285000000007</v>
      </c>
      <c r="BQL2" s="253">
        <v>98.165612999999993</v>
      </c>
      <c r="BQM2" s="253">
        <v>98.156425999999996</v>
      </c>
      <c r="BQN2" s="253">
        <v>98.178330000000003</v>
      </c>
      <c r="BQO2" s="253">
        <v>98.234478999999993</v>
      </c>
      <c r="BQP2" s="253">
        <v>98.281175000000005</v>
      </c>
      <c r="BQQ2" s="253">
        <v>98.279212000000001</v>
      </c>
      <c r="BQR2" s="253">
        <v>98.243727000000007</v>
      </c>
      <c r="BQS2" s="253">
        <v>98.227875999999995</v>
      </c>
      <c r="BQT2" s="253">
        <v>98.263285999999994</v>
      </c>
      <c r="BQU2" s="253">
        <v>98.329649000000003</v>
      </c>
      <c r="BQV2" s="253">
        <v>98.379169000000005</v>
      </c>
      <c r="BQW2" s="253">
        <v>98.379217999999995</v>
      </c>
      <c r="BQX2" s="253">
        <v>98.330094000000003</v>
      </c>
      <c r="BQY2" s="253">
        <v>98.253071000000006</v>
      </c>
      <c r="BQZ2" s="253">
        <v>98.174355000000006</v>
      </c>
      <c r="BRA2" s="253">
        <v>98.120250999999996</v>
      </c>
      <c r="BRB2" s="253">
        <v>98.114116999999993</v>
      </c>
      <c r="BRC2" s="253">
        <v>98.161693</v>
      </c>
      <c r="BRD2" s="253">
        <v>98.235315999999997</v>
      </c>
      <c r="BRE2" s="253">
        <v>98.287609000000003</v>
      </c>
      <c r="BRF2" s="253">
        <v>98.294649000000007</v>
      </c>
      <c r="BRG2" s="253">
        <v>98.276895999999994</v>
      </c>
      <c r="BRH2" s="253">
        <v>98.265822</v>
      </c>
      <c r="BRI2" s="253">
        <v>98.261501999999993</v>
      </c>
      <c r="BRJ2" s="253">
        <v>98.242428000000004</v>
      </c>
      <c r="BRK2" s="253">
        <v>98.208247999999998</v>
      </c>
      <c r="BRL2" s="253">
        <v>98.186301999999998</v>
      </c>
      <c r="BRM2" s="253">
        <v>98.192955999999995</v>
      </c>
      <c r="BRN2" s="253">
        <v>98.211796000000007</v>
      </c>
      <c r="BRO2" s="253">
        <v>98.218980000000002</v>
      </c>
      <c r="BRP2" s="253">
        <v>98.209827000000004</v>
      </c>
      <c r="BRQ2" s="253">
        <v>98.190954000000005</v>
      </c>
      <c r="BRR2" s="253">
        <v>98.166583000000003</v>
      </c>
      <c r="BRS2" s="253">
        <v>98.146597999999997</v>
      </c>
      <c r="BRT2" s="253">
        <v>98.149851999999996</v>
      </c>
      <c r="BRU2" s="253">
        <v>98.178647999999995</v>
      </c>
      <c r="BRV2" s="253">
        <v>98.200112000000004</v>
      </c>
      <c r="BRW2" s="253">
        <v>98.175516000000002</v>
      </c>
      <c r="BRX2" s="253">
        <v>98.108538999999993</v>
      </c>
      <c r="BRY2" s="253">
        <v>98.048169000000001</v>
      </c>
      <c r="BRZ2" s="253">
        <v>98.039751999999993</v>
      </c>
      <c r="BSA2" s="253">
        <v>98.085224999999994</v>
      </c>
      <c r="BSB2" s="253">
        <v>98.152299999999997</v>
      </c>
      <c r="BSC2" s="253">
        <v>98.213697999999994</v>
      </c>
      <c r="BSD2" s="253">
        <v>98.275341999999995</v>
      </c>
      <c r="BSE2" s="253">
        <v>98.364986000000002</v>
      </c>
      <c r="BSF2" s="253">
        <v>98.491817999999995</v>
      </c>
      <c r="BSG2" s="253">
        <v>98.623531</v>
      </c>
      <c r="BSH2" s="253">
        <v>98.709496000000001</v>
      </c>
      <c r="BSI2" s="253">
        <v>98.723016000000001</v>
      </c>
      <c r="BSJ2" s="253">
        <v>98.678873999999993</v>
      </c>
      <c r="BSK2" s="253">
        <v>98.614011000000005</v>
      </c>
      <c r="BSL2" s="253">
        <v>98.557668000000007</v>
      </c>
      <c r="BSM2" s="253">
        <v>98.521902999999995</v>
      </c>
      <c r="BSN2" s="253">
        <v>98.509510000000006</v>
      </c>
      <c r="BSO2" s="253">
        <v>98.519681000000006</v>
      </c>
      <c r="BSP2" s="253">
        <v>98.548492999999993</v>
      </c>
      <c r="BSQ2" s="253">
        <v>98.589819000000006</v>
      </c>
      <c r="BSR2" s="253">
        <v>98.634220999999997</v>
      </c>
      <c r="BSS2" s="253">
        <v>98.666086000000007</v>
      </c>
      <c r="BST2" s="253">
        <v>98.668413999999999</v>
      </c>
      <c r="BSU2" s="253">
        <v>98.635540000000006</v>
      </c>
      <c r="BSV2" s="253">
        <v>98.579171000000002</v>
      </c>
      <c r="BSW2" s="253">
        <v>98.519805000000005</v>
      </c>
      <c r="BSX2" s="253">
        <v>98.475999000000002</v>
      </c>
      <c r="BSY2" s="253">
        <v>98.462982999999994</v>
      </c>
      <c r="BSZ2" s="253">
        <v>98.489969000000002</v>
      </c>
      <c r="BTA2" s="253">
        <v>98.547329000000005</v>
      </c>
      <c r="BTB2" s="253">
        <v>98.601862999999994</v>
      </c>
      <c r="BTC2" s="253">
        <v>98.617732000000004</v>
      </c>
      <c r="BTD2" s="253">
        <v>98.58569</v>
      </c>
      <c r="BTE2" s="253">
        <v>98.528024000000002</v>
      </c>
      <c r="BTF2" s="253">
        <v>98.475185999999994</v>
      </c>
      <c r="BTG2" s="253">
        <v>98.442599999999999</v>
      </c>
      <c r="BTH2" s="253">
        <v>98.428117999999998</v>
      </c>
      <c r="BTI2" s="253">
        <v>98.423854000000006</v>
      </c>
      <c r="BTJ2" s="253">
        <v>98.426931999999994</v>
      </c>
      <c r="BTK2" s="253">
        <v>98.440881000000005</v>
      </c>
      <c r="BTL2" s="253">
        <v>98.468500000000006</v>
      </c>
      <c r="BTM2" s="253">
        <v>98.502649000000005</v>
      </c>
      <c r="BTN2" s="253">
        <v>98.523971000000003</v>
      </c>
      <c r="BTO2" s="253">
        <v>98.510328000000001</v>
      </c>
      <c r="BTP2" s="253">
        <v>98.453146000000004</v>
      </c>
      <c r="BTQ2" s="253">
        <v>98.367846999999998</v>
      </c>
      <c r="BTR2" s="253">
        <v>98.286787000000004</v>
      </c>
      <c r="BTS2" s="253">
        <v>98.237893999999997</v>
      </c>
      <c r="BTT2" s="253">
        <v>98.226945000000001</v>
      </c>
      <c r="BTU2" s="253">
        <v>98.239144999999994</v>
      </c>
      <c r="BTV2" s="253">
        <v>98.256422999999998</v>
      </c>
      <c r="BTW2" s="253">
        <v>98.270019000000005</v>
      </c>
      <c r="BTX2" s="253">
        <v>98.278036999999998</v>
      </c>
      <c r="BTY2" s="253">
        <v>98.280420000000007</v>
      </c>
      <c r="BTZ2" s="253">
        <v>98.281960999999995</v>
      </c>
      <c r="BUA2" s="253">
        <v>98.292030999999994</v>
      </c>
      <c r="BUB2" s="253">
        <v>98.310987999999995</v>
      </c>
      <c r="BUC2" s="253">
        <v>98.321803000000003</v>
      </c>
      <c r="BUD2" s="253">
        <v>98.307686000000004</v>
      </c>
      <c r="BUE2" s="253">
        <v>98.275623999999993</v>
      </c>
      <c r="BUF2" s="253">
        <v>98.248761000000002</v>
      </c>
      <c r="BUG2" s="253">
        <v>98.235214999999997</v>
      </c>
      <c r="BUH2" s="253">
        <v>98.219909999999999</v>
      </c>
      <c r="BUI2" s="253">
        <v>98.191288</v>
      </c>
      <c r="BUJ2" s="253">
        <v>98.159829000000002</v>
      </c>
      <c r="BUK2" s="253">
        <v>98.141793000000007</v>
      </c>
      <c r="BUL2" s="253">
        <v>98.140632999999994</v>
      </c>
      <c r="BUM2" s="253">
        <v>98.157454999999999</v>
      </c>
      <c r="BUN2" s="253">
        <v>98.204066999999995</v>
      </c>
      <c r="BUO2" s="253">
        <v>98.283801999999994</v>
      </c>
      <c r="BUP2" s="253">
        <v>98.366568000000001</v>
      </c>
      <c r="BUQ2" s="253">
        <v>98.407304999999994</v>
      </c>
      <c r="BUR2" s="253">
        <v>98.393092999999993</v>
      </c>
      <c r="BUS2" s="253">
        <v>98.355551000000006</v>
      </c>
      <c r="BUT2" s="253">
        <v>98.332774000000001</v>
      </c>
      <c r="BUU2" s="253">
        <v>98.334027000000006</v>
      </c>
      <c r="BUV2" s="253">
        <v>98.345411999999996</v>
      </c>
      <c r="BUW2" s="253">
        <v>98.353347999999997</v>
      </c>
      <c r="BUX2" s="253">
        <v>98.350264999999993</v>
      </c>
      <c r="BUY2" s="253">
        <v>98.327506999999997</v>
      </c>
      <c r="BUZ2" s="253">
        <v>98.280339999999995</v>
      </c>
      <c r="BVA2" s="253">
        <v>98.221039000000005</v>
      </c>
      <c r="BVB2" s="253">
        <v>98.175362000000007</v>
      </c>
      <c r="BVC2" s="253">
        <v>98.161232999999996</v>
      </c>
      <c r="BVD2" s="253">
        <v>98.174662999999995</v>
      </c>
      <c r="BVE2" s="253">
        <v>98.198297999999994</v>
      </c>
      <c r="BVF2" s="253">
        <v>98.220331000000002</v>
      </c>
      <c r="BVG2" s="253">
        <v>98.241849000000002</v>
      </c>
      <c r="BVH2" s="253">
        <v>98.267300000000006</v>
      </c>
      <c r="BVI2" s="253">
        <v>98.292471000000006</v>
      </c>
      <c r="BVJ2" s="253">
        <v>98.306663999999998</v>
      </c>
      <c r="BVK2" s="253">
        <v>98.308769999999996</v>
      </c>
      <c r="BVL2" s="253">
        <v>98.316737000000003</v>
      </c>
      <c r="BVM2" s="253">
        <v>98.351589000000004</v>
      </c>
      <c r="BVN2" s="253">
        <v>98.407904000000002</v>
      </c>
      <c r="BVO2" s="253">
        <v>98.448519000000005</v>
      </c>
      <c r="BVP2" s="253">
        <v>98.438625999999999</v>
      </c>
      <c r="BVQ2" s="253">
        <v>98.383313999999999</v>
      </c>
      <c r="BVR2" s="253">
        <v>98.321123999999998</v>
      </c>
      <c r="BVS2" s="253">
        <v>98.281109000000001</v>
      </c>
      <c r="BVT2" s="253">
        <v>98.258505</v>
      </c>
      <c r="BVU2" s="253">
        <v>98.236433000000005</v>
      </c>
      <c r="BVV2" s="253">
        <v>98.218763999999993</v>
      </c>
      <c r="BVW2" s="253">
        <v>98.226682999999994</v>
      </c>
      <c r="BVX2" s="253">
        <v>98.266124000000005</v>
      </c>
      <c r="BVY2" s="253">
        <v>98.312200000000004</v>
      </c>
      <c r="BVZ2" s="253">
        <v>98.331220999999999</v>
      </c>
      <c r="BWA2" s="253">
        <v>98.312522999999999</v>
      </c>
      <c r="BWB2" s="253">
        <v>98.276148000000006</v>
      </c>
      <c r="BWC2" s="253">
        <v>98.252834000000007</v>
      </c>
      <c r="BWD2" s="253">
        <v>98.256411999999997</v>
      </c>
      <c r="BWE2" s="253">
        <v>98.271356999999995</v>
      </c>
      <c r="BWF2" s="253">
        <v>98.267407000000006</v>
      </c>
      <c r="BWG2" s="253">
        <v>98.231672000000003</v>
      </c>
      <c r="BWH2" s="253">
        <v>98.186623999999995</v>
      </c>
      <c r="BWI2" s="253">
        <v>98.170491999999996</v>
      </c>
      <c r="BWJ2" s="253">
        <v>98.196044999999998</v>
      </c>
      <c r="BWK2" s="253">
        <v>98.233331000000007</v>
      </c>
      <c r="BWL2" s="253">
        <v>98.240881999999999</v>
      </c>
      <c r="BWM2" s="253">
        <v>98.207699000000005</v>
      </c>
      <c r="BWN2" s="253">
        <v>98.158772999999997</v>
      </c>
      <c r="BWO2" s="253">
        <v>98.128270000000001</v>
      </c>
      <c r="BWP2" s="253">
        <v>98.134095000000002</v>
      </c>
      <c r="BWQ2" s="253">
        <v>98.169741999999999</v>
      </c>
      <c r="BWR2" s="253">
        <v>98.209215999999998</v>
      </c>
      <c r="BWS2" s="253">
        <v>98.224691000000007</v>
      </c>
      <c r="BWT2" s="253">
        <v>98.210644000000002</v>
      </c>
      <c r="BWU2" s="253">
        <v>98.189914000000002</v>
      </c>
      <c r="BWV2" s="253">
        <v>98.191976999999994</v>
      </c>
      <c r="BWW2" s="253">
        <v>98.226060000000004</v>
      </c>
      <c r="BWX2" s="253">
        <v>98.276557999999994</v>
      </c>
      <c r="BWY2" s="253">
        <v>98.318679000000003</v>
      </c>
      <c r="BWZ2" s="253">
        <v>98.335042999999999</v>
      </c>
      <c r="BXA2" s="253">
        <v>98.326965999999999</v>
      </c>
      <c r="BXB2" s="253">
        <v>98.316862</v>
      </c>
      <c r="BXC2" s="253">
        <v>98.331804000000005</v>
      </c>
      <c r="BXD2" s="253">
        <v>98.375207000000003</v>
      </c>
      <c r="BXE2" s="253">
        <v>98.417852999999994</v>
      </c>
      <c r="BXF2" s="253">
        <v>98.423449000000005</v>
      </c>
      <c r="BXG2" s="253">
        <v>98.378185999999999</v>
      </c>
      <c r="BXH2" s="253">
        <v>98.293127999999996</v>
      </c>
      <c r="BXI2" s="253">
        <v>98.190612999999999</v>
      </c>
      <c r="BXJ2" s="253">
        <v>98.097140999999993</v>
      </c>
      <c r="BXK2" s="253">
        <v>98.039466000000004</v>
      </c>
      <c r="BXL2" s="253">
        <v>98.030897999999993</v>
      </c>
      <c r="BXM2" s="253">
        <v>98.061811000000006</v>
      </c>
      <c r="BXN2" s="253">
        <v>98.113067999999998</v>
      </c>
      <c r="BXO2" s="253">
        <v>98.172595000000001</v>
      </c>
      <c r="BXP2" s="253">
        <v>98.230213000000006</v>
      </c>
      <c r="BXQ2" s="253">
        <v>98.269343000000006</v>
      </c>
      <c r="BXR2" s="253">
        <v>98.279978</v>
      </c>
      <c r="BXS2" s="253">
        <v>98.270689000000004</v>
      </c>
      <c r="BXT2" s="253">
        <v>98.254232999999999</v>
      </c>
      <c r="BXU2" s="253">
        <v>98.230519000000001</v>
      </c>
      <c r="BXV2" s="253">
        <v>98.200063999999998</v>
      </c>
      <c r="BXW2" s="253">
        <v>98.187451999999993</v>
      </c>
      <c r="BXX2" s="253">
        <v>98.228178</v>
      </c>
      <c r="BXY2" s="253">
        <v>98.326469000000003</v>
      </c>
      <c r="BXZ2" s="253">
        <v>98.442978999999994</v>
      </c>
      <c r="BYA2" s="253">
        <v>98.529244000000006</v>
      </c>
      <c r="BYB2" s="253">
        <v>98.561639999999997</v>
      </c>
      <c r="BYC2" s="253">
        <v>98.544653999999994</v>
      </c>
      <c r="BYD2" s="253">
        <v>98.499644000000004</v>
      </c>
      <c r="BYE2" s="253">
        <v>98.456210999999996</v>
      </c>
      <c r="BYF2" s="253">
        <v>98.438246000000007</v>
      </c>
      <c r="BYG2" s="253">
        <v>98.444856999999999</v>
      </c>
      <c r="BYH2" s="253">
        <v>98.452292</v>
      </c>
      <c r="BYI2" s="253">
        <v>98.441237000000001</v>
      </c>
      <c r="BYJ2" s="253">
        <v>98.415942999999999</v>
      </c>
      <c r="BYK2" s="253">
        <v>98.391981000000001</v>
      </c>
      <c r="BYL2" s="253">
        <v>98.373273999999995</v>
      </c>
      <c r="BYM2" s="253">
        <v>98.350720999999993</v>
      </c>
      <c r="BYN2" s="253">
        <v>98.320815999999994</v>
      </c>
      <c r="BYO2" s="253">
        <v>98.296250000000001</v>
      </c>
      <c r="BYP2" s="253">
        <v>98.292108999999996</v>
      </c>
      <c r="BYQ2" s="253">
        <v>98.305234999999996</v>
      </c>
      <c r="BYR2" s="253">
        <v>98.315144000000004</v>
      </c>
      <c r="BYS2" s="253">
        <v>98.308566999999996</v>
      </c>
      <c r="BYT2" s="253">
        <v>98.299565000000001</v>
      </c>
      <c r="BYU2" s="253">
        <v>98.314762999999999</v>
      </c>
      <c r="BYV2" s="253">
        <v>98.354000999999997</v>
      </c>
      <c r="BYW2" s="253">
        <v>98.376876999999993</v>
      </c>
      <c r="BYX2" s="253">
        <v>98.341013000000004</v>
      </c>
      <c r="BYY2" s="253">
        <v>98.249447000000004</v>
      </c>
      <c r="BYZ2" s="253">
        <v>98.150986000000003</v>
      </c>
      <c r="BZA2" s="253">
        <v>98.097204000000005</v>
      </c>
      <c r="BZB2" s="253">
        <v>98.107375000000005</v>
      </c>
      <c r="BZC2" s="253">
        <v>98.168301999999997</v>
      </c>
      <c r="BZD2" s="253">
        <v>98.251508999999999</v>
      </c>
      <c r="BZE2" s="253">
        <v>98.330432000000002</v>
      </c>
      <c r="BZF2" s="253">
        <v>98.394360000000006</v>
      </c>
      <c r="BZG2" s="253">
        <v>98.448335</v>
      </c>
      <c r="BZH2" s="253">
        <v>98.496103000000005</v>
      </c>
      <c r="BZI2" s="253">
        <v>98.529291999999998</v>
      </c>
      <c r="BZJ2" s="253">
        <v>98.540315000000007</v>
      </c>
      <c r="BZK2" s="253">
        <v>98.536220999999998</v>
      </c>
      <c r="BZL2" s="253">
        <v>98.526891000000006</v>
      </c>
      <c r="BZM2" s="253">
        <v>98.507270000000005</v>
      </c>
      <c r="BZN2" s="253">
        <v>98.469784000000004</v>
      </c>
      <c r="BZO2" s="253">
        <v>98.432506000000004</v>
      </c>
      <c r="BZP2" s="253">
        <v>98.431932000000003</v>
      </c>
      <c r="BZQ2" s="253">
        <v>98.480395999999999</v>
      </c>
      <c r="BZR2" s="253">
        <v>98.546229999999994</v>
      </c>
      <c r="BZS2" s="253">
        <v>98.582977</v>
      </c>
      <c r="BZT2" s="253">
        <v>98.571949000000004</v>
      </c>
      <c r="BZU2" s="253">
        <v>98.533573000000004</v>
      </c>
      <c r="BZV2" s="253">
        <v>98.501705999999999</v>
      </c>
      <c r="BZW2" s="253">
        <v>98.492643000000001</v>
      </c>
      <c r="BZX2" s="253">
        <v>98.496280999999996</v>
      </c>
      <c r="BZY2" s="253">
        <v>98.493280999999996</v>
      </c>
      <c r="BZZ2" s="253">
        <v>98.480867000000003</v>
      </c>
      <c r="CAA2" s="253">
        <v>98.478806000000006</v>
      </c>
      <c r="CAB2" s="253">
        <v>98.505469000000005</v>
      </c>
      <c r="CAC2" s="253">
        <v>98.551947999999996</v>
      </c>
      <c r="CAD2" s="253">
        <v>98.588239000000002</v>
      </c>
      <c r="CAE2" s="253">
        <v>98.594374000000002</v>
      </c>
      <c r="CAF2" s="253">
        <v>98.577019000000007</v>
      </c>
      <c r="CAG2" s="253">
        <v>98.554775000000006</v>
      </c>
      <c r="CAH2" s="253">
        <v>98.536348000000004</v>
      </c>
      <c r="CAI2" s="253">
        <v>98.517573999999996</v>
      </c>
      <c r="CAJ2" s="253">
        <v>98.493869000000004</v>
      </c>
      <c r="CAK2" s="253">
        <v>98.470962</v>
      </c>
      <c r="CAL2" s="253">
        <v>98.464183000000006</v>
      </c>
      <c r="CAM2" s="253">
        <v>98.483981999999997</v>
      </c>
      <c r="CAN2" s="253">
        <v>98.519819999999996</v>
      </c>
      <c r="CAO2" s="253">
        <v>98.547319000000002</v>
      </c>
      <c r="CAP2" s="253">
        <v>98.553212000000002</v>
      </c>
      <c r="CAQ2" s="253">
        <v>98.546892999999997</v>
      </c>
      <c r="CAR2" s="253">
        <v>98.546863999999999</v>
      </c>
      <c r="CAS2" s="253">
        <v>98.557771000000002</v>
      </c>
      <c r="CAT2" s="253">
        <v>98.567387999999994</v>
      </c>
      <c r="CAU2" s="253">
        <v>98.566602000000003</v>
      </c>
      <c r="CAV2" s="253">
        <v>98.562612999999999</v>
      </c>
      <c r="CAW2" s="253">
        <v>98.568781999999999</v>
      </c>
      <c r="CAX2" s="253">
        <v>98.587929000000003</v>
      </c>
      <c r="CAY2" s="253">
        <v>98.611412999999999</v>
      </c>
      <c r="CAZ2" s="253">
        <v>98.630163999999994</v>
      </c>
      <c r="CBA2" s="253">
        <v>98.642545999999996</v>
      </c>
      <c r="CBB2" s="253">
        <v>98.652800999999997</v>
      </c>
      <c r="CBC2" s="253">
        <v>98.661574000000002</v>
      </c>
      <c r="CBD2" s="253">
        <v>98.658100000000005</v>
      </c>
      <c r="CBE2" s="253">
        <v>98.625506999999999</v>
      </c>
      <c r="CBF2" s="253">
        <v>98.562816999999995</v>
      </c>
      <c r="CBG2" s="253">
        <v>98.498868999999999</v>
      </c>
      <c r="CBH2" s="253">
        <v>98.471248000000003</v>
      </c>
      <c r="CBI2" s="253">
        <v>98.490347</v>
      </c>
      <c r="CBJ2" s="253">
        <v>98.529763000000003</v>
      </c>
      <c r="CBK2" s="253">
        <v>98.551029999999997</v>
      </c>
      <c r="CBL2" s="253">
        <v>98.537565999999998</v>
      </c>
      <c r="CBM2" s="253">
        <v>98.502691999999996</v>
      </c>
      <c r="CBN2" s="253">
        <v>98.467198999999994</v>
      </c>
      <c r="CBO2" s="253">
        <v>98.437965000000005</v>
      </c>
      <c r="CBP2" s="253">
        <v>98.410212000000001</v>
      </c>
      <c r="CBQ2" s="253">
        <v>98.382259000000005</v>
      </c>
      <c r="CBR2" s="253">
        <v>98.362142000000006</v>
      </c>
      <c r="CBS2" s="253">
        <v>98.361292000000006</v>
      </c>
      <c r="CBT2" s="253">
        <v>98.383219999999994</v>
      </c>
      <c r="CBU2" s="253">
        <v>98.420559999999995</v>
      </c>
      <c r="CBV2" s="253">
        <v>98.463256999999999</v>
      </c>
      <c r="CBW2" s="253">
        <v>98.502341000000001</v>
      </c>
      <c r="CBX2" s="253">
        <v>98.527445999999998</v>
      </c>
      <c r="CBY2" s="253">
        <v>98.531384000000003</v>
      </c>
      <c r="CBZ2" s="253">
        <v>98.520747999999998</v>
      </c>
      <c r="CCA2" s="253">
        <v>98.512187999999995</v>
      </c>
      <c r="CCB2" s="253">
        <v>98.51146</v>
      </c>
      <c r="CCC2" s="253">
        <v>98.505100999999996</v>
      </c>
      <c r="CCD2" s="253">
        <v>98.482377</v>
      </c>
      <c r="CCE2" s="253">
        <v>98.456035</v>
      </c>
      <c r="CCF2" s="253">
        <v>98.449089000000001</v>
      </c>
      <c r="CCG2" s="253">
        <v>98.463457000000005</v>
      </c>
      <c r="CCH2" s="253">
        <v>98.474333000000001</v>
      </c>
      <c r="CCI2" s="253">
        <v>98.459181000000001</v>
      </c>
      <c r="CCJ2" s="253">
        <v>98.422914000000006</v>
      </c>
      <c r="CCK2" s="253">
        <v>98.390511000000004</v>
      </c>
      <c r="CCL2" s="253">
        <v>98.384148999999994</v>
      </c>
      <c r="CCM2" s="253">
        <v>98.409187000000003</v>
      </c>
      <c r="CCN2" s="253">
        <v>98.449893000000003</v>
      </c>
      <c r="CCO2" s="253">
        <v>98.480321000000004</v>
      </c>
      <c r="CCP2" s="253">
        <v>98.488276999999997</v>
      </c>
      <c r="CCQ2" s="253">
        <v>98.479720999999998</v>
      </c>
      <c r="CCR2" s="253">
        <v>98.462639999999993</v>
      </c>
      <c r="CCS2" s="253">
        <v>98.440821</v>
      </c>
      <c r="CCT2" s="253">
        <v>98.422263000000001</v>
      </c>
      <c r="CCU2" s="253">
        <v>98.421361000000005</v>
      </c>
      <c r="CCV2" s="253">
        <v>98.442725999999993</v>
      </c>
      <c r="CCW2" s="253">
        <v>98.469268999999997</v>
      </c>
      <c r="CCX2" s="253">
        <v>98.478572</v>
      </c>
      <c r="CCY2" s="253">
        <v>98.466724999999997</v>
      </c>
      <c r="CCZ2" s="253">
        <v>98.447995000000006</v>
      </c>
      <c r="CDA2" s="253">
        <v>98.436823000000004</v>
      </c>
      <c r="CDB2" s="253">
        <v>98.438676999999998</v>
      </c>
      <c r="CDC2" s="253">
        <v>98.452599000000006</v>
      </c>
      <c r="CDD2" s="253">
        <v>98.469618999999994</v>
      </c>
      <c r="CDE2" s="253">
        <v>98.472060999999997</v>
      </c>
      <c r="CDF2" s="253">
        <v>98.448705000000004</v>
      </c>
      <c r="CDG2" s="253">
        <v>98.414535999999998</v>
      </c>
      <c r="CDH2" s="253">
        <v>98.403030000000001</v>
      </c>
      <c r="CDI2" s="253">
        <v>98.423079000000001</v>
      </c>
      <c r="CDJ2" s="253">
        <v>98.4465</v>
      </c>
      <c r="CDK2" s="253">
        <v>98.455049000000002</v>
      </c>
      <c r="CDL2" s="253">
        <v>98.460468000000006</v>
      </c>
      <c r="CDM2" s="253">
        <v>98.477474999999998</v>
      </c>
      <c r="CDN2" s="253">
        <v>98.504794000000004</v>
      </c>
      <c r="CDO2" s="253">
        <v>98.530131999999995</v>
      </c>
      <c r="CDP2" s="253">
        <v>98.541342</v>
      </c>
      <c r="CDQ2" s="253">
        <v>98.533655999999993</v>
      </c>
      <c r="CDR2" s="253">
        <v>98.515067000000002</v>
      </c>
      <c r="CDS2" s="253">
        <v>98.504777000000004</v>
      </c>
      <c r="CDT2" s="253">
        <v>98.516840000000002</v>
      </c>
      <c r="CDU2" s="253">
        <v>98.542929000000001</v>
      </c>
      <c r="CDV2" s="253">
        <v>98.559562</v>
      </c>
      <c r="CDW2" s="253">
        <v>98.553466</v>
      </c>
      <c r="CDX2" s="253">
        <v>98.532150000000001</v>
      </c>
      <c r="CDY2" s="253">
        <v>98.510158000000004</v>
      </c>
      <c r="CDZ2" s="253">
        <v>98.495265000000003</v>
      </c>
      <c r="CEA2" s="253">
        <v>98.488101</v>
      </c>
      <c r="CEB2" s="253">
        <v>98.488119999999995</v>
      </c>
      <c r="CEC2" s="253">
        <v>98.496662000000001</v>
      </c>
      <c r="CED2" s="253">
        <v>98.516757999999996</v>
      </c>
      <c r="CEE2" s="253">
        <v>98.547175999999993</v>
      </c>
      <c r="CEF2" s="253">
        <v>98.572284999999994</v>
      </c>
      <c r="CEG2" s="253">
        <v>98.564626000000004</v>
      </c>
      <c r="CEH2" s="253">
        <v>98.512652000000003</v>
      </c>
      <c r="CEI2" s="253">
        <v>98.444937999999993</v>
      </c>
      <c r="CEJ2" s="253">
        <v>98.402513999999996</v>
      </c>
      <c r="CEK2" s="253">
        <v>98.394385</v>
      </c>
      <c r="CEL2" s="253">
        <v>98.404241999999996</v>
      </c>
      <c r="CEM2" s="253">
        <v>98.420803000000006</v>
      </c>
      <c r="CEN2" s="253">
        <v>98.442554000000001</v>
      </c>
      <c r="CEO2" s="253">
        <v>98.461568</v>
      </c>
      <c r="CEP2" s="253">
        <v>98.463823000000005</v>
      </c>
      <c r="CEQ2" s="253">
        <v>98.448260000000005</v>
      </c>
      <c r="CER2" s="253">
        <v>98.430267000000001</v>
      </c>
      <c r="CES2" s="253">
        <v>98.423085999999998</v>
      </c>
      <c r="CET2" s="253">
        <v>98.427391999999998</v>
      </c>
      <c r="CEU2" s="253">
        <v>98.437951999999996</v>
      </c>
      <c r="CEV2" s="253">
        <v>98.445133999999996</v>
      </c>
      <c r="CEW2" s="253">
        <v>98.436047000000002</v>
      </c>
      <c r="CEX2" s="253">
        <v>98.410636999999994</v>
      </c>
      <c r="CEY2" s="253">
        <v>98.379277999999999</v>
      </c>
      <c r="CEZ2" s="253">
        <v>98.352001000000001</v>
      </c>
      <c r="CFA2" s="253">
        <v>98.333213000000001</v>
      </c>
      <c r="CFB2" s="253">
        <v>98.320447000000001</v>
      </c>
      <c r="CFC2" s="253">
        <v>98.312813000000006</v>
      </c>
      <c r="CFD2" s="253">
        <v>98.310198</v>
      </c>
      <c r="CFE2" s="253">
        <v>98.308291999999994</v>
      </c>
      <c r="CFF2" s="253">
        <v>98.302948999999998</v>
      </c>
      <c r="CFG2" s="253">
        <v>98.296643000000003</v>
      </c>
      <c r="CFH2" s="253">
        <v>98.295437000000007</v>
      </c>
      <c r="CFI2" s="253">
        <v>98.297566000000003</v>
      </c>
      <c r="CFJ2" s="253">
        <v>98.292803000000006</v>
      </c>
      <c r="CFK2" s="253">
        <v>98.273836000000003</v>
      </c>
      <c r="CFL2" s="253">
        <v>98.241647</v>
      </c>
      <c r="CFM2" s="253">
        <v>98.202629000000002</v>
      </c>
      <c r="CFN2" s="253">
        <v>98.164904000000007</v>
      </c>
      <c r="CFO2" s="253">
        <v>98.136810999999994</v>
      </c>
      <c r="CFP2" s="253">
        <v>98.122242</v>
      </c>
      <c r="CFQ2" s="253">
        <v>98.115133999999998</v>
      </c>
      <c r="CFR2" s="253">
        <v>98.104585999999998</v>
      </c>
      <c r="CFS2" s="253">
        <v>98.085576000000003</v>
      </c>
      <c r="CFT2" s="253">
        <v>98.057518000000002</v>
      </c>
      <c r="CFU2" s="253">
        <v>98.015327999999997</v>
      </c>
      <c r="CFV2" s="253">
        <v>97.954644999999999</v>
      </c>
      <c r="CFW2" s="253">
        <v>97.887763000000007</v>
      </c>
      <c r="CFX2" s="253">
        <v>97.839969999999994</v>
      </c>
      <c r="CFY2" s="253">
        <v>97.822754000000003</v>
      </c>
      <c r="CFZ2" s="253">
        <v>97.820566999999997</v>
      </c>
      <c r="CGA2" s="253">
        <v>97.812588000000005</v>
      </c>
      <c r="CGB2" s="253">
        <v>97.792154999999994</v>
      </c>
      <c r="CGC2" s="253">
        <v>97.762535</v>
      </c>
      <c r="CGD2" s="253">
        <v>97.728114000000005</v>
      </c>
      <c r="CGE2" s="253">
        <v>97.690524999999994</v>
      </c>
      <c r="CGF2" s="253">
        <v>97.645825000000002</v>
      </c>
      <c r="CGG2" s="253">
        <v>97.584980999999999</v>
      </c>
      <c r="CGH2" s="253">
        <v>97.504284999999996</v>
      </c>
      <c r="CGI2" s="253">
        <v>97.422776999999996</v>
      </c>
      <c r="CGJ2" s="253">
        <v>97.364922000000007</v>
      </c>
      <c r="CGK2" s="253">
        <v>97.322030999999996</v>
      </c>
      <c r="CGL2" s="253">
        <v>97.263603000000003</v>
      </c>
      <c r="CGM2" s="253">
        <v>97.180576000000002</v>
      </c>
      <c r="CGN2" s="253">
        <v>97.095457999999994</v>
      </c>
      <c r="CGO2" s="253">
        <v>97.030079999999998</v>
      </c>
      <c r="CGP2" s="253">
        <v>96.984893999999997</v>
      </c>
      <c r="CGQ2" s="253">
        <v>96.951904999999996</v>
      </c>
      <c r="CGR2" s="253">
        <v>96.922338999999994</v>
      </c>
      <c r="CGS2" s="253">
        <v>96.885052000000002</v>
      </c>
      <c r="CGT2" s="253">
        <v>96.835064000000003</v>
      </c>
      <c r="CGU2" s="253">
        <v>96.785882999999998</v>
      </c>
      <c r="CGV2" s="253">
        <v>96.753156000000004</v>
      </c>
      <c r="CGW2" s="253">
        <v>96.731881000000001</v>
      </c>
      <c r="CGX2" s="253">
        <v>96.708731</v>
      </c>
      <c r="CGY2" s="253">
        <v>96.684273000000005</v>
      </c>
      <c r="CGZ2" s="253">
        <v>96.666706000000005</v>
      </c>
      <c r="CHA2" s="253">
        <v>96.642032</v>
      </c>
      <c r="CHB2" s="253">
        <v>96.574945</v>
      </c>
      <c r="CHC2" s="253">
        <v>96.467160000000007</v>
      </c>
      <c r="CHD2" s="253">
        <v>96.360339999999994</v>
      </c>
      <c r="CHE2" s="253">
        <v>96.270557999999994</v>
      </c>
      <c r="CHF2" s="253">
        <v>96.187550999999999</v>
      </c>
      <c r="CHG2" s="253">
        <v>96.115182000000004</v>
      </c>
      <c r="CHH2" s="253">
        <v>96.061485000000005</v>
      </c>
      <c r="CHI2" s="253">
        <v>96.004771000000005</v>
      </c>
      <c r="CHJ2" s="253">
        <v>95.906726000000006</v>
      </c>
      <c r="CHK2" s="253">
        <v>95.760026999999994</v>
      </c>
      <c r="CHL2" s="253">
        <v>95.588988999999998</v>
      </c>
      <c r="CHM2" s="253">
        <v>95.401258999999996</v>
      </c>
      <c r="CHN2" s="253">
        <v>95.180529000000007</v>
      </c>
      <c r="CHO2" s="253">
        <v>94.914248999999998</v>
      </c>
      <c r="CHP2" s="253">
        <v>94.602548999999996</v>
      </c>
      <c r="CHQ2" s="253">
        <v>94.248540000000006</v>
      </c>
      <c r="CHR2" s="253">
        <v>93.852408999999994</v>
      </c>
      <c r="CHS2" s="253">
        <v>93.404437999999999</v>
      </c>
      <c r="CHT2" s="253">
        <v>92.857703999999998</v>
      </c>
      <c r="CHU2" s="253">
        <v>92.129855000000006</v>
      </c>
      <c r="CHV2" s="253">
        <v>91.177947000000003</v>
      </c>
      <c r="CHW2" s="253">
        <v>90.051589000000007</v>
      </c>
      <c r="CHX2" s="253">
        <v>88.811088999999996</v>
      </c>
      <c r="CHY2" s="253">
        <v>87.451490000000007</v>
      </c>
      <c r="CHZ2" s="253">
        <v>85.956688999999997</v>
      </c>
      <c r="CIA2" s="253">
        <v>84.338262999999998</v>
      </c>
      <c r="CIB2" s="253">
        <v>82.597565000000003</v>
      </c>
      <c r="CIC2" s="253">
        <v>80.732241000000002</v>
      </c>
      <c r="CID2" s="253">
        <v>78.787648000000004</v>
      </c>
      <c r="CIE2" s="253">
        <v>76.812959000000006</v>
      </c>
      <c r="CIF2" s="253">
        <v>74.764421999999996</v>
      </c>
      <c r="CIG2" s="253">
        <v>72.592264</v>
      </c>
      <c r="CIH2" s="253">
        <v>70.458950000000002</v>
      </c>
      <c r="CII2" s="253">
        <v>68.642643000000007</v>
      </c>
      <c r="CIJ2" s="253">
        <v>67.187370999999999</v>
      </c>
      <c r="CIK2" s="253">
        <v>65.841505999999995</v>
      </c>
      <c r="CIL2" s="253">
        <v>64.282385000000005</v>
      </c>
      <c r="CIM2" s="253">
        <v>62.532350999999998</v>
      </c>
      <c r="CIN2" s="253">
        <v>61.055425</v>
      </c>
      <c r="CIO2" s="253">
        <v>60.075690000000002</v>
      </c>
      <c r="CIP2" s="253">
        <v>59.422410999999997</v>
      </c>
      <c r="CIQ2" s="253">
        <v>58.941533</v>
      </c>
      <c r="CIR2" s="253">
        <v>58.631548000000002</v>
      </c>
      <c r="CIS2" s="253">
        <v>58.537598000000003</v>
      </c>
      <c r="CIT2" s="253">
        <v>58.661876999999997</v>
      </c>
      <c r="CIU2" s="253">
        <v>58.998505999999999</v>
      </c>
      <c r="CIV2" s="253">
        <v>59.579725000000003</v>
      </c>
      <c r="CIW2" s="253">
        <v>60.434308999999999</v>
      </c>
      <c r="CIX2" s="253">
        <v>61.516399</v>
      </c>
      <c r="CIY2" s="253">
        <v>62.726253999999997</v>
      </c>
      <c r="CIZ2" s="253">
        <v>64.009816000000001</v>
      </c>
      <c r="CJA2" s="253">
        <v>65.413444999999996</v>
      </c>
      <c r="CJB2" s="253">
        <v>67.051913999999996</v>
      </c>
      <c r="CJC2" s="253">
        <v>68.975047000000004</v>
      </c>
      <c r="CJD2" s="253">
        <v>70.993442999999999</v>
      </c>
      <c r="CJE2" s="253">
        <v>72.824335000000005</v>
      </c>
      <c r="CJF2" s="253">
        <v>74.411379999999994</v>
      </c>
      <c r="CJG2" s="253">
        <v>75.845341000000005</v>
      </c>
      <c r="CJH2" s="253">
        <v>77.179777999999999</v>
      </c>
      <c r="CJI2" s="253">
        <v>78.433918000000006</v>
      </c>
      <c r="CJJ2" s="253">
        <v>79.627493000000001</v>
      </c>
      <c r="CJK2" s="253">
        <v>80.766237000000004</v>
      </c>
      <c r="CJL2" s="253">
        <v>81.837766999999999</v>
      </c>
      <c r="CJM2" s="253">
        <v>82.852371000000005</v>
      </c>
      <c r="CJN2" s="253">
        <v>83.856063000000006</v>
      </c>
      <c r="CJO2" s="253">
        <v>84.860333999999995</v>
      </c>
      <c r="CJP2" s="253">
        <v>85.778498999999996</v>
      </c>
      <c r="CJQ2" s="253">
        <v>86.518319000000005</v>
      </c>
      <c r="CJR2" s="253">
        <v>87.113077000000004</v>
      </c>
      <c r="CJS2" s="253">
        <v>87.668234999999996</v>
      </c>
      <c r="CJT2" s="253">
        <v>88.270382999999995</v>
      </c>
      <c r="CJU2" s="253">
        <v>88.909727000000004</v>
      </c>
      <c r="CJV2" s="253">
        <v>89.448396000000002</v>
      </c>
      <c r="CJW2" s="253">
        <v>89.829114000000004</v>
      </c>
      <c r="CJX2" s="253">
        <v>90.129352999999995</v>
      </c>
      <c r="CJY2" s="253">
        <v>90.411794999999998</v>
      </c>
      <c r="CJZ2" s="253">
        <v>90.667586999999997</v>
      </c>
      <c r="CKA2" s="253">
        <v>90.846802999999994</v>
      </c>
      <c r="CKB2" s="253">
        <v>90.964256000000006</v>
      </c>
      <c r="CKC2" s="253">
        <v>91.069864999999993</v>
      </c>
      <c r="CKD2" s="253">
        <v>91.187113999999994</v>
      </c>
      <c r="CKE2" s="253">
        <v>91.308796000000001</v>
      </c>
      <c r="CKF2" s="253">
        <v>91.413859000000002</v>
      </c>
      <c r="CKG2" s="253">
        <v>91.507555999999994</v>
      </c>
      <c r="CKH2" s="253">
        <v>91.619161000000005</v>
      </c>
      <c r="CKI2" s="253">
        <v>91.751863999999998</v>
      </c>
      <c r="CKJ2" s="253">
        <v>91.882644999999997</v>
      </c>
      <c r="CKK2" s="253">
        <v>92.005066999999997</v>
      </c>
      <c r="CKL2" s="253">
        <v>92.085769999999997</v>
      </c>
      <c r="CKM2" s="253">
        <v>92.093601000000007</v>
      </c>
      <c r="CKN2" s="253">
        <v>92.082470999999998</v>
      </c>
      <c r="CKO2" s="253">
        <v>92.090524000000002</v>
      </c>
      <c r="CKP2" s="253">
        <v>92.126851000000002</v>
      </c>
      <c r="CKQ2" s="253">
        <v>92.176959999999994</v>
      </c>
      <c r="CKR2" s="253">
        <v>92.204983999999996</v>
      </c>
      <c r="CKS2" s="253">
        <v>92.193207999999998</v>
      </c>
      <c r="CKT2" s="253">
        <v>92.166635999999997</v>
      </c>
      <c r="CKU2" s="253">
        <v>92.145999000000003</v>
      </c>
      <c r="CKV2" s="253">
        <v>92.123495000000005</v>
      </c>
      <c r="CKW2" s="253">
        <v>92.100116</v>
      </c>
      <c r="CKX2" s="253">
        <v>92.076796000000002</v>
      </c>
      <c r="CKY2" s="253">
        <v>92.036895999999999</v>
      </c>
      <c r="CKZ2" s="253">
        <v>91.955653999999996</v>
      </c>
      <c r="CLA2" s="253">
        <v>91.839392000000004</v>
      </c>
      <c r="CLB2" s="253">
        <v>91.734382999999994</v>
      </c>
      <c r="CLC2" s="253">
        <v>91.666256000000004</v>
      </c>
      <c r="CLD2" s="253">
        <v>91.614964000000001</v>
      </c>
      <c r="CLE2" s="253">
        <v>91.559366999999995</v>
      </c>
      <c r="CLF2" s="253">
        <v>91.501924000000002</v>
      </c>
      <c r="CLG2" s="253">
        <v>91.436110999999997</v>
      </c>
      <c r="CLH2" s="253">
        <v>91.335300000000004</v>
      </c>
      <c r="CLI2" s="253">
        <v>91.207689999999999</v>
      </c>
      <c r="CLJ2" s="253">
        <v>91.093779999999995</v>
      </c>
      <c r="CLK2" s="253">
        <v>91.015437000000006</v>
      </c>
      <c r="CLL2" s="253">
        <v>90.967631999999995</v>
      </c>
      <c r="CLM2" s="253">
        <v>90.941811000000001</v>
      </c>
      <c r="CLN2" s="253">
        <v>90.926530999999997</v>
      </c>
      <c r="CLO2" s="253">
        <v>90.894047999999998</v>
      </c>
      <c r="CLP2" s="253">
        <v>90.831137999999996</v>
      </c>
      <c r="CLQ2" s="253">
        <v>90.717543000000006</v>
      </c>
      <c r="CLR2" s="253">
        <v>90.572727999999998</v>
      </c>
      <c r="CLS2" s="253">
        <v>90.500071000000005</v>
      </c>
      <c r="CLT2" s="253">
        <v>90.475718999999998</v>
      </c>
      <c r="CLU2" s="253">
        <v>90.441433000000004</v>
      </c>
      <c r="CLV2" s="253">
        <v>90.392031000000003</v>
      </c>
      <c r="CLW2" s="253">
        <v>90.325389000000001</v>
      </c>
      <c r="CLX2" s="253">
        <v>90.212243999999998</v>
      </c>
      <c r="CLY2" s="253">
        <v>90.077888000000002</v>
      </c>
      <c r="CLZ2" s="253">
        <v>89.966554000000002</v>
      </c>
      <c r="CMA2" s="253">
        <v>89.871001000000007</v>
      </c>
      <c r="CMB2" s="253">
        <v>89.760857999999999</v>
      </c>
      <c r="CMC2" s="253">
        <v>89.633556999999996</v>
      </c>
      <c r="CMD2" s="253">
        <v>89.518973000000003</v>
      </c>
      <c r="CME2" s="253">
        <v>89.437974999999994</v>
      </c>
      <c r="CMF2" s="253">
        <v>89.387045999999998</v>
      </c>
      <c r="CMG2" s="253">
        <v>89.374350000000007</v>
      </c>
      <c r="CMH2" s="253">
        <v>89.400355000000005</v>
      </c>
      <c r="CMI2" s="253">
        <v>89.408255999999994</v>
      </c>
      <c r="CMJ2" s="253">
        <v>89.381641999999999</v>
      </c>
      <c r="CMK2" s="253">
        <v>89.355669000000006</v>
      </c>
      <c r="CML2" s="253">
        <v>89.344517999999994</v>
      </c>
      <c r="CMM2" s="253">
        <v>89.338972999999996</v>
      </c>
      <c r="CMN2" s="253">
        <v>89.320787999999993</v>
      </c>
      <c r="CMO2" s="253">
        <v>89.286544000000006</v>
      </c>
      <c r="CMP2" s="253">
        <v>89.257317</v>
      </c>
      <c r="CMQ2" s="253">
        <v>89.258240000000001</v>
      </c>
      <c r="CMR2" s="253">
        <v>89.302181000000004</v>
      </c>
      <c r="CMS2" s="253">
        <v>89.393613000000002</v>
      </c>
      <c r="CMT2" s="253">
        <v>89.520709999999994</v>
      </c>
      <c r="CMU2" s="253">
        <v>89.638904999999994</v>
      </c>
      <c r="CMV2" s="253">
        <v>89.714956000000001</v>
      </c>
      <c r="CMW2" s="253">
        <v>89.771339999999995</v>
      </c>
      <c r="CMX2" s="253">
        <v>89.841294000000005</v>
      </c>
      <c r="CMY2" s="253">
        <v>89.922621000000007</v>
      </c>
      <c r="CMZ2" s="253">
        <v>89.981442000000001</v>
      </c>
      <c r="CNA2" s="253">
        <v>89.981126000000003</v>
      </c>
      <c r="CNB2" s="253">
        <v>89.91413</v>
      </c>
      <c r="CNC2" s="253">
        <v>89.808586000000005</v>
      </c>
      <c r="CND2" s="253">
        <v>89.682686000000004</v>
      </c>
      <c r="CNE2" s="253">
        <v>89.528619000000006</v>
      </c>
      <c r="CNF2" s="253">
        <v>89.342467999999997</v>
      </c>
      <c r="CNG2" s="253">
        <v>89.128865000000005</v>
      </c>
      <c r="CNH2" s="253">
        <v>88.896387000000004</v>
      </c>
      <c r="CNI2" s="253">
        <v>88.676393000000004</v>
      </c>
      <c r="CNJ2" s="253">
        <v>88.528032999999994</v>
      </c>
      <c r="CNK2" s="253">
        <v>88.497946999999996</v>
      </c>
      <c r="CNL2" s="253">
        <v>88.589146999999997</v>
      </c>
      <c r="CNM2" s="253">
        <v>88.781137000000001</v>
      </c>
      <c r="CNN2" s="253">
        <v>89.048119</v>
      </c>
      <c r="CNO2" s="253">
        <v>89.345894000000001</v>
      </c>
      <c r="CNP2" s="253">
        <v>89.616761999999994</v>
      </c>
      <c r="CNQ2" s="253">
        <v>89.823141000000007</v>
      </c>
      <c r="CNR2" s="253">
        <v>89.955798999999999</v>
      </c>
      <c r="CNS2" s="253">
        <v>90.009231</v>
      </c>
      <c r="CNT2" s="253">
        <v>89.972818000000004</v>
      </c>
      <c r="CNU2" s="253">
        <v>89.849377000000004</v>
      </c>
      <c r="CNV2" s="253">
        <v>89.662287000000006</v>
      </c>
      <c r="CNW2" s="253">
        <v>89.435998999999995</v>
      </c>
      <c r="CNX2" s="253">
        <v>89.183689000000001</v>
      </c>
      <c r="CNY2" s="253">
        <v>88.922500999999997</v>
      </c>
      <c r="CNZ2" s="253">
        <v>88.684477999999999</v>
      </c>
      <c r="COA2" s="253">
        <v>88.498003999999995</v>
      </c>
      <c r="COB2" s="253">
        <v>88.367648000000003</v>
      </c>
      <c r="COC2" s="253">
        <v>88.283949000000007</v>
      </c>
      <c r="COD2" s="253">
        <v>88.240468000000007</v>
      </c>
      <c r="COE2" s="253">
        <v>88.228030000000004</v>
      </c>
      <c r="COF2" s="253">
        <v>88.228770999999995</v>
      </c>
      <c r="COG2" s="253">
        <v>88.235454000000004</v>
      </c>
      <c r="COH2" s="253">
        <v>88.266814999999994</v>
      </c>
      <c r="COI2" s="253">
        <v>88.344562999999994</v>
      </c>
      <c r="COJ2" s="253">
        <v>88.468762999999996</v>
      </c>
      <c r="COK2" s="253">
        <v>88.633230999999995</v>
      </c>
      <c r="COL2" s="253">
        <v>88.852219000000005</v>
      </c>
      <c r="COM2" s="253">
        <v>89.153285999999994</v>
      </c>
      <c r="CON2" s="253">
        <v>89.547520000000006</v>
      </c>
      <c r="COO2" s="253">
        <v>89.981797999999998</v>
      </c>
      <c r="COP2" s="253">
        <v>90.335885000000005</v>
      </c>
      <c r="COQ2" s="253">
        <v>90.557216999999994</v>
      </c>
      <c r="COR2" s="253">
        <v>90.705787999999998</v>
      </c>
      <c r="COS2" s="253">
        <v>90.836658999999997</v>
      </c>
      <c r="COT2" s="253">
        <v>90.967937000000006</v>
      </c>
      <c r="COU2" s="253">
        <v>91.102648000000002</v>
      </c>
      <c r="COV2" s="253">
        <v>91.218952999999999</v>
      </c>
      <c r="COW2" s="253">
        <v>91.285607999999996</v>
      </c>
      <c r="COX2" s="253">
        <v>91.315599000000006</v>
      </c>
      <c r="COY2" s="253">
        <v>91.337126999999995</v>
      </c>
      <c r="COZ2" s="253">
        <v>91.351045999999997</v>
      </c>
      <c r="CPA2" s="253">
        <v>91.353550999999996</v>
      </c>
      <c r="CPB2" s="253">
        <v>91.356127999999998</v>
      </c>
      <c r="CPC2" s="253">
        <v>91.362454999999997</v>
      </c>
      <c r="CPD2" s="253">
        <v>91.349504999999994</v>
      </c>
      <c r="CPE2" s="253">
        <v>91.296608000000006</v>
      </c>
      <c r="CPF2" s="253">
        <v>91.307713000000007</v>
      </c>
      <c r="CPG2" s="253">
        <v>91.424192000000005</v>
      </c>
      <c r="CPH2" s="253">
        <v>91.483772000000002</v>
      </c>
      <c r="CPI2" s="253">
        <v>91.538645000000002</v>
      </c>
      <c r="CPJ2" s="253">
        <v>91.671565000000001</v>
      </c>
      <c r="CPK2" s="253">
        <v>91.855508999999998</v>
      </c>
      <c r="CPL2" s="253">
        <v>92.028702999999993</v>
      </c>
      <c r="CPM2" s="253">
        <v>92.163696000000002</v>
      </c>
      <c r="CPN2" s="253">
        <v>92.285360999999995</v>
      </c>
      <c r="CPO2" s="253">
        <v>92.421924000000004</v>
      </c>
      <c r="CPP2" s="253">
        <v>92.572113999999999</v>
      </c>
      <c r="CPQ2" s="253">
        <v>92.714809000000002</v>
      </c>
      <c r="CPR2" s="253">
        <v>92.838960999999998</v>
      </c>
      <c r="CPS2" s="253">
        <v>92.943798000000001</v>
      </c>
      <c r="CPT2" s="253">
        <v>93.038071000000002</v>
      </c>
      <c r="CPU2" s="253">
        <v>93.144986000000003</v>
      </c>
      <c r="CPV2" s="253">
        <v>93.284261000000001</v>
      </c>
      <c r="CPW2" s="253">
        <v>93.452554000000006</v>
      </c>
      <c r="CPX2" s="253">
        <v>93.636940999999993</v>
      </c>
      <c r="CPY2" s="253">
        <v>93.827961999999999</v>
      </c>
      <c r="CPZ2" s="253">
        <v>93.960785999999999</v>
      </c>
      <c r="CQA2" s="253">
        <v>93.977340999999996</v>
      </c>
      <c r="CQB2" s="253">
        <v>93.951599999999999</v>
      </c>
      <c r="CQC2" s="253">
        <v>93.955260999999993</v>
      </c>
      <c r="CQD2" s="253">
        <v>93.997815000000003</v>
      </c>
      <c r="CQE2" s="253">
        <v>94.072568000000004</v>
      </c>
      <c r="CQF2" s="253">
        <v>94.156194999999997</v>
      </c>
      <c r="CQG2" s="253">
        <v>94.214939000000001</v>
      </c>
      <c r="CQH2" s="253">
        <v>94.253016000000002</v>
      </c>
      <c r="CQI2" s="253">
        <v>94.296345000000002</v>
      </c>
      <c r="CQJ2" s="253">
        <v>94.347284999999999</v>
      </c>
      <c r="CQK2" s="253">
        <v>94.401882000000001</v>
      </c>
      <c r="CQL2" s="253">
        <v>94.465629000000007</v>
      </c>
      <c r="CQM2" s="253">
        <v>94.539895000000001</v>
      </c>
      <c r="CQN2" s="253">
        <v>94.616202000000001</v>
      </c>
      <c r="CQO2" s="253">
        <v>94.69229</v>
      </c>
      <c r="CQP2" s="253">
        <v>94.767961999999997</v>
      </c>
      <c r="CQQ2" s="253">
        <v>94.831570999999997</v>
      </c>
      <c r="CQR2" s="253">
        <v>94.862339000000006</v>
      </c>
      <c r="CQS2" s="253">
        <v>94.855016000000006</v>
      </c>
      <c r="CQT2" s="253">
        <v>94.845985999999996</v>
      </c>
      <c r="CQU2" s="253">
        <v>94.859076000000002</v>
      </c>
      <c r="CQV2" s="253">
        <v>94.876480000000001</v>
      </c>
      <c r="CQW2" s="253">
        <v>94.888362999999998</v>
      </c>
      <c r="CQX2" s="253">
        <v>94.903640999999993</v>
      </c>
      <c r="CQY2" s="253">
        <v>94.927424000000002</v>
      </c>
      <c r="CQZ2" s="253">
        <v>94.943708999999998</v>
      </c>
      <c r="CRA2" s="253">
        <v>94.938659999999999</v>
      </c>
      <c r="CRB2" s="253">
        <v>94.923505000000006</v>
      </c>
      <c r="CRC2" s="253">
        <v>94.910133999999999</v>
      </c>
      <c r="CRD2" s="253">
        <v>94.894164000000004</v>
      </c>
      <c r="CRE2" s="253">
        <v>94.878579999999999</v>
      </c>
      <c r="CRF2" s="253">
        <v>94.905647999999999</v>
      </c>
      <c r="CRG2" s="253">
        <v>94.954123999999993</v>
      </c>
      <c r="CRH2" s="253">
        <v>94.927251999999996</v>
      </c>
      <c r="CRI2" s="253">
        <v>94.866123999999999</v>
      </c>
      <c r="CRJ2" s="253">
        <v>94.844476</v>
      </c>
      <c r="CRK2" s="253">
        <v>94.853798999999995</v>
      </c>
      <c r="CRL2" s="253">
        <v>94.865374000000003</v>
      </c>
      <c r="CRM2" s="253">
        <v>94.870940000000004</v>
      </c>
      <c r="CRN2" s="253">
        <v>94.879377000000005</v>
      </c>
      <c r="CRO2" s="253">
        <v>94.879309000000006</v>
      </c>
      <c r="CRP2" s="253">
        <v>94.840800000000002</v>
      </c>
      <c r="CRQ2" s="253">
        <v>94.765101999999999</v>
      </c>
      <c r="CRR2" s="253">
        <v>94.686944999999994</v>
      </c>
      <c r="CRS2" s="253">
        <v>94.619702000000004</v>
      </c>
      <c r="CRT2" s="253">
        <v>94.540384000000003</v>
      </c>
      <c r="CRU2" s="253">
        <v>94.423897999999994</v>
      </c>
      <c r="CRV2" s="253">
        <v>94.267315999999994</v>
      </c>
      <c r="CRW2" s="253">
        <v>94.080341000000004</v>
      </c>
      <c r="CRX2" s="253">
        <v>93.872669000000002</v>
      </c>
      <c r="CRY2" s="253">
        <v>93.661002999999994</v>
      </c>
      <c r="CRZ2" s="253">
        <v>93.45532</v>
      </c>
      <c r="CSA2" s="253">
        <v>93.238163</v>
      </c>
      <c r="CSB2" s="253">
        <v>92.988788999999997</v>
      </c>
      <c r="CSC2" s="253">
        <v>92.704995999999994</v>
      </c>
      <c r="CSD2" s="253">
        <v>92.384179000000003</v>
      </c>
      <c r="CSE2" s="253">
        <v>92.009575999999996</v>
      </c>
      <c r="CSF2" s="253">
        <v>91.585913000000005</v>
      </c>
      <c r="CSG2" s="253">
        <v>91.15795</v>
      </c>
      <c r="CSH2" s="253">
        <v>90.760841999999997</v>
      </c>
      <c r="CSI2" s="253">
        <v>90.386018000000007</v>
      </c>
      <c r="CSJ2" s="253">
        <v>90.024118999999999</v>
      </c>
      <c r="CSK2" s="253">
        <v>89.702145999999999</v>
      </c>
      <c r="CSL2" s="253">
        <v>89.435945000000004</v>
      </c>
      <c r="CSM2" s="253">
        <v>89.176575999999997</v>
      </c>
      <c r="CSN2" s="253">
        <v>88.854804000000001</v>
      </c>
      <c r="CSO2" s="253">
        <v>88.466117999999994</v>
      </c>
      <c r="CSP2" s="253">
        <v>88.051468</v>
      </c>
      <c r="CSQ2" s="253">
        <v>87.629562000000007</v>
      </c>
      <c r="CSR2" s="253">
        <v>87.200118000000003</v>
      </c>
      <c r="CSS2" s="253">
        <v>86.769255000000001</v>
      </c>
      <c r="CST2" s="253">
        <v>86.347335999999999</v>
      </c>
      <c r="CSU2" s="253">
        <v>85.937022999999996</v>
      </c>
      <c r="CSV2" s="253">
        <v>85.558321000000007</v>
      </c>
      <c r="CSW2" s="253">
        <v>85.260941000000003</v>
      </c>
      <c r="CSX2" s="253">
        <v>85.061643000000004</v>
      </c>
      <c r="CSY2" s="253">
        <v>84.919717000000006</v>
      </c>
      <c r="CSZ2" s="253">
        <v>84.789023999999998</v>
      </c>
      <c r="CTA2" s="253">
        <v>84.644245999999995</v>
      </c>
      <c r="CTB2" s="253">
        <v>84.456783999999999</v>
      </c>
      <c r="CTC2" s="253">
        <v>84.169827999999995</v>
      </c>
      <c r="CTD2" s="253">
        <v>83.777552999999997</v>
      </c>
      <c r="CTE2" s="253">
        <v>83.395026000000001</v>
      </c>
      <c r="CTF2" s="253">
        <v>83.115469000000004</v>
      </c>
      <c r="CTG2" s="253">
        <v>82.905185000000003</v>
      </c>
      <c r="CTH2" s="253">
        <v>82.684184999999999</v>
      </c>
      <c r="CTI2" s="253">
        <v>82.432689999999994</v>
      </c>
      <c r="CTJ2" s="253">
        <v>82.187987000000007</v>
      </c>
      <c r="CTK2" s="253">
        <v>81.985652000000002</v>
      </c>
      <c r="CTL2" s="253">
        <v>81.852574000000004</v>
      </c>
      <c r="CTM2" s="253">
        <v>81.834021000000007</v>
      </c>
      <c r="CTN2" s="253">
        <v>81.961915000000005</v>
      </c>
      <c r="CTO2" s="253">
        <v>82.216998000000004</v>
      </c>
      <c r="CTP2" s="253">
        <v>82.564565999999999</v>
      </c>
      <c r="CTQ2" s="253">
        <v>82.989453999999995</v>
      </c>
      <c r="CTR2" s="253">
        <v>83.475463000000005</v>
      </c>
      <c r="CTS2" s="253">
        <v>83.988737999999998</v>
      </c>
      <c r="CTT2" s="253">
        <v>84.491470000000007</v>
      </c>
      <c r="CTU2" s="253">
        <v>84.954796000000002</v>
      </c>
      <c r="CTV2" s="253">
        <v>85.359296000000001</v>
      </c>
      <c r="CTW2" s="253">
        <v>85.702348999999998</v>
      </c>
      <c r="CTX2" s="253">
        <v>86.016316000000003</v>
      </c>
      <c r="CTY2" s="253">
        <v>86.345315999999997</v>
      </c>
      <c r="CTZ2" s="253">
        <v>86.701013000000003</v>
      </c>
      <c r="CUA2" s="253">
        <v>87.083759999999998</v>
      </c>
      <c r="CUB2" s="253">
        <v>87.500980999999996</v>
      </c>
      <c r="CUC2" s="253">
        <v>87.946753000000001</v>
      </c>
      <c r="CUD2" s="253">
        <v>88.393693999999996</v>
      </c>
      <c r="CUE2" s="253">
        <v>88.806563999999995</v>
      </c>
      <c r="CUF2" s="253">
        <v>89.161332999999999</v>
      </c>
      <c r="CUG2" s="253">
        <v>89.448345000000003</v>
      </c>
      <c r="CUH2" s="253">
        <v>89.673991000000001</v>
      </c>
      <c r="CUI2" s="253">
        <v>89.859014999999999</v>
      </c>
      <c r="CUJ2" s="253">
        <v>90.020514000000006</v>
      </c>
      <c r="CUK2" s="253">
        <v>90.160077999999999</v>
      </c>
      <c r="CUL2" s="253">
        <v>90.270745000000005</v>
      </c>
      <c r="CUM2" s="253">
        <v>90.350147000000007</v>
      </c>
      <c r="CUN2" s="253">
        <v>90.393454000000006</v>
      </c>
      <c r="CUO2" s="253">
        <v>90.385784000000001</v>
      </c>
      <c r="CUP2" s="253">
        <v>90.333068999999995</v>
      </c>
      <c r="CUQ2" s="253">
        <v>90.274747000000005</v>
      </c>
      <c r="CUR2" s="253">
        <v>90.242456000000004</v>
      </c>
      <c r="CUS2" s="253">
        <v>90.235425000000006</v>
      </c>
      <c r="CUT2" s="253">
        <v>90.232301000000007</v>
      </c>
      <c r="CUU2" s="253">
        <v>90.216043999999997</v>
      </c>
      <c r="CUV2" s="253">
        <v>90.179392000000007</v>
      </c>
      <c r="CUW2" s="253">
        <v>90.116476000000006</v>
      </c>
      <c r="CUX2" s="253">
        <v>90.027321000000001</v>
      </c>
      <c r="CUY2" s="253">
        <v>89.924460999999994</v>
      </c>
      <c r="CUZ2" s="253">
        <v>89.820053000000001</v>
      </c>
      <c r="CVA2" s="253">
        <v>89.708979999999997</v>
      </c>
      <c r="CVB2" s="253">
        <v>89.575342000000006</v>
      </c>
      <c r="CVC2" s="253">
        <v>89.413167999999999</v>
      </c>
      <c r="CVD2" s="253">
        <v>89.233435999999998</v>
      </c>
      <c r="CVE2" s="253">
        <v>89.056342000000001</v>
      </c>
      <c r="CVF2" s="253">
        <v>88.898103000000006</v>
      </c>
      <c r="CVG2" s="253">
        <v>88.757840000000002</v>
      </c>
      <c r="CVH2" s="253">
        <v>88.614981</v>
      </c>
      <c r="CVI2" s="253">
        <v>88.449758000000003</v>
      </c>
      <c r="CVJ2" s="253">
        <v>88.272360000000006</v>
      </c>
      <c r="CVK2" s="253">
        <v>88.114153999999999</v>
      </c>
      <c r="CVL2" s="253">
        <v>87.989054999999993</v>
      </c>
      <c r="CVM2" s="253">
        <v>87.884347000000005</v>
      </c>
      <c r="CVN2" s="253">
        <v>87.785567</v>
      </c>
      <c r="CVO2" s="253">
        <v>87.690866</v>
      </c>
      <c r="CVP2" s="253">
        <v>87.598804000000001</v>
      </c>
      <c r="CVQ2" s="253">
        <v>87.498582999999996</v>
      </c>
      <c r="CVR2" s="253">
        <v>87.369517000000002</v>
      </c>
      <c r="CVS2" s="253">
        <v>87.181787999999997</v>
      </c>
      <c r="CVT2" s="253">
        <v>86.899525999999994</v>
      </c>
      <c r="CVU2" s="253">
        <v>86.497606000000005</v>
      </c>
      <c r="CVV2" s="253">
        <v>85.995777000000004</v>
      </c>
      <c r="CVW2" s="253">
        <v>85.454628</v>
      </c>
      <c r="CVX2" s="253">
        <v>84.912101000000007</v>
      </c>
      <c r="CVY2" s="253">
        <v>84.355706999999995</v>
      </c>
      <c r="CVZ2" s="253">
        <v>83.765693999999996</v>
      </c>
      <c r="CWA2" s="253">
        <v>83.147090000000006</v>
      </c>
      <c r="CWB2" s="253">
        <v>82.503947999999994</v>
      </c>
      <c r="CWC2" s="253">
        <v>81.810771000000003</v>
      </c>
      <c r="CWD2" s="253">
        <v>81.045311999999996</v>
      </c>
      <c r="CWE2" s="253">
        <v>80.244156000000004</v>
      </c>
      <c r="CWF2" s="253">
        <v>79.510463999999999</v>
      </c>
      <c r="CWG2" s="253">
        <v>78.986931999999996</v>
      </c>
      <c r="CWH2" s="253">
        <v>78.828736000000006</v>
      </c>
      <c r="CWI2" s="253">
        <v>79.127904000000001</v>
      </c>
      <c r="CWJ2" s="253">
        <v>79.818062999999995</v>
      </c>
      <c r="CWK2" s="253">
        <v>80.724947</v>
      </c>
      <c r="CWL2" s="253">
        <v>81.706125</v>
      </c>
      <c r="CWM2" s="253">
        <v>82.687205000000006</v>
      </c>
      <c r="CWN2" s="253">
        <v>83.623874000000001</v>
      </c>
      <c r="CWO2" s="253">
        <v>84.484626000000006</v>
      </c>
      <c r="CWP2" s="253">
        <v>85.252761000000007</v>
      </c>
      <c r="CWQ2" s="253">
        <v>85.924334999999999</v>
      </c>
      <c r="CWR2" s="253">
        <v>86.504356000000001</v>
      </c>
      <c r="CWS2" s="253">
        <v>87.006231</v>
      </c>
      <c r="CWT2" s="253">
        <v>87.441215999999997</v>
      </c>
      <c r="CWU2" s="253">
        <v>87.802698000000007</v>
      </c>
      <c r="CWV2" s="253">
        <v>88.079203000000007</v>
      </c>
      <c r="CWW2" s="253">
        <v>88.282906999999994</v>
      </c>
      <c r="CWX2" s="253">
        <v>88.446909000000005</v>
      </c>
      <c r="CWY2" s="253">
        <v>88.602352999999994</v>
      </c>
      <c r="CWZ2" s="253">
        <v>88.766375999999994</v>
      </c>
      <c r="CXA2" s="253">
        <v>88.940403000000003</v>
      </c>
      <c r="CXB2" s="253">
        <v>89.110308000000003</v>
      </c>
      <c r="CXC2" s="253">
        <v>89.251131000000001</v>
      </c>
      <c r="CXD2" s="253">
        <v>89.342183000000006</v>
      </c>
      <c r="CXE2" s="253">
        <v>89.379647000000006</v>
      </c>
      <c r="CXF2" s="253">
        <v>89.371958000000006</v>
      </c>
      <c r="CXG2" s="253">
        <v>89.326001000000005</v>
      </c>
      <c r="CXH2" s="253">
        <v>89.240680999999995</v>
      </c>
      <c r="CXI2" s="253">
        <v>89.111328</v>
      </c>
      <c r="CXJ2" s="253">
        <v>88.933721000000006</v>
      </c>
      <c r="CXK2" s="253">
        <v>88.70787</v>
      </c>
      <c r="CXL2" s="253">
        <v>88.447367</v>
      </c>
      <c r="CXM2" s="253">
        <v>88.185699999999997</v>
      </c>
      <c r="CXN2" s="253">
        <v>87.965990000000005</v>
      </c>
      <c r="CXO2" s="253">
        <v>87.823924000000005</v>
      </c>
      <c r="CXP2" s="253">
        <v>87.782655000000005</v>
      </c>
      <c r="CXQ2" s="253">
        <v>87.853050999999994</v>
      </c>
      <c r="CXR2" s="253">
        <v>88.023832999999996</v>
      </c>
      <c r="CXS2" s="253">
        <v>88.257346999999996</v>
      </c>
      <c r="CXT2" s="253">
        <v>88.508968999999993</v>
      </c>
      <c r="CXU2" s="253">
        <v>88.747145000000003</v>
      </c>
      <c r="CXV2" s="253">
        <v>88.954115000000002</v>
      </c>
      <c r="CXW2" s="253">
        <v>89.120310000000003</v>
      </c>
      <c r="CXX2" s="253">
        <v>89.244529999999997</v>
      </c>
      <c r="CXY2" s="253">
        <v>89.334841999999995</v>
      </c>
      <c r="CXZ2" s="253">
        <v>89.403783000000004</v>
      </c>
      <c r="CYA2" s="253">
        <v>89.462010000000006</v>
      </c>
      <c r="CYB2" s="253">
        <v>89.517184</v>
      </c>
      <c r="CYC2" s="253">
        <v>89.574861999999996</v>
      </c>
      <c r="CYD2" s="253">
        <v>89.635682000000003</v>
      </c>
      <c r="CYE2" s="253">
        <v>89.693205000000006</v>
      </c>
      <c r="CYF2" s="253">
        <v>89.739031999999995</v>
      </c>
      <c r="CYG2" s="253">
        <v>89.770065000000002</v>
      </c>
      <c r="CYH2" s="253">
        <v>89.787119000000004</v>
      </c>
      <c r="CYI2" s="253">
        <v>89.788625999999994</v>
      </c>
      <c r="CYJ2" s="253">
        <v>89.770752999999999</v>
      </c>
      <c r="CYK2" s="253">
        <v>89.733851999999999</v>
      </c>
      <c r="CYL2" s="253">
        <v>89.684417999999994</v>
      </c>
      <c r="CYM2" s="253">
        <v>89.628928000000002</v>
      </c>
      <c r="CYN2" s="253">
        <v>89.567802999999998</v>
      </c>
      <c r="CYO2" s="253">
        <v>89.495711999999997</v>
      </c>
      <c r="CYP2" s="253">
        <v>89.405593999999994</v>
      </c>
      <c r="CYQ2" s="253">
        <v>89.293323999999998</v>
      </c>
      <c r="CYR2" s="253">
        <v>89.161641000000003</v>
      </c>
      <c r="CYS2" s="253">
        <v>89.018201000000005</v>
      </c>
      <c r="CYT2" s="253">
        <v>88.866318000000007</v>
      </c>
      <c r="CYU2" s="253">
        <v>88.698520000000002</v>
      </c>
      <c r="CYV2" s="253">
        <v>88.503009000000006</v>
      </c>
      <c r="CYW2" s="253">
        <v>88.276037000000002</v>
      </c>
      <c r="CYX2" s="253">
        <v>88.024788000000001</v>
      </c>
      <c r="CYY2" s="253">
        <v>87.759416999999999</v>
      </c>
      <c r="CYZ2" s="253">
        <v>87.487613999999994</v>
      </c>
      <c r="CZA2" s="253">
        <v>87.218400000000003</v>
      </c>
      <c r="CZB2" s="253">
        <v>86.965404000000007</v>
      </c>
      <c r="CZC2" s="253">
        <v>86.743059000000002</v>
      </c>
      <c r="CZD2" s="253">
        <v>86.561949999999996</v>
      </c>
      <c r="CZE2" s="253">
        <v>86.428301000000005</v>
      </c>
      <c r="CZF2" s="253">
        <v>86.343491999999998</v>
      </c>
      <c r="CZG2" s="253">
        <v>86.303659999999994</v>
      </c>
      <c r="CZH2" s="253">
        <v>86.304215999999997</v>
      </c>
      <c r="CZI2" s="253">
        <v>86.343924000000001</v>
      </c>
      <c r="CZJ2" s="253">
        <v>86.419282999999993</v>
      </c>
      <c r="CZK2" s="253">
        <v>86.515714000000003</v>
      </c>
      <c r="CZL2" s="253">
        <v>86.610172000000006</v>
      </c>
      <c r="CZM2" s="253">
        <v>86.682852999999994</v>
      </c>
      <c r="CZN2" s="253">
        <v>86.724134000000006</v>
      </c>
      <c r="CZO2" s="253">
        <v>86.733953999999997</v>
      </c>
      <c r="CZP2" s="253">
        <v>86.719616000000002</v>
      </c>
      <c r="CZQ2" s="253">
        <v>86.690983000000003</v>
      </c>
      <c r="CZR2" s="253">
        <v>86.650216</v>
      </c>
      <c r="CZS2" s="253">
        <v>86.586053000000007</v>
      </c>
      <c r="CZT2" s="253">
        <v>86.483631000000003</v>
      </c>
      <c r="CZU2" s="253">
        <v>86.339308000000003</v>
      </c>
      <c r="CZV2" s="253">
        <v>86.160880000000006</v>
      </c>
      <c r="CZW2" s="253">
        <v>85.955074999999994</v>
      </c>
      <c r="CZX2" s="253">
        <v>85.721710000000002</v>
      </c>
      <c r="CZY2" s="253">
        <v>85.460272000000003</v>
      </c>
      <c r="CZZ2" s="253">
        <v>85.174792999999994</v>
      </c>
      <c r="DAA2" s="253">
        <v>84.869618000000003</v>
      </c>
      <c r="DAB2" s="253">
        <v>84.546031999999997</v>
      </c>
      <c r="DAC2" s="253">
        <v>84.205506</v>
      </c>
      <c r="DAD2" s="253">
        <v>83.851095000000001</v>
      </c>
      <c r="DAE2" s="253">
        <v>83.483676000000003</v>
      </c>
      <c r="DAF2" s="253">
        <v>83.101994000000005</v>
      </c>
      <c r="DAG2" s="253">
        <v>82.707283000000004</v>
      </c>
      <c r="DAH2" s="253">
        <v>82.301477000000006</v>
      </c>
      <c r="DAI2" s="253">
        <v>81.880165000000005</v>
      </c>
      <c r="DAJ2" s="253">
        <v>81.435322999999997</v>
      </c>
      <c r="DAK2" s="253">
        <v>80.966669999999993</v>
      </c>
      <c r="DAL2" s="253">
        <v>80.482871000000003</v>
      </c>
      <c r="DAM2" s="253">
        <v>79.991202000000001</v>
      </c>
      <c r="DAN2" s="253">
        <v>79.495797999999994</v>
      </c>
      <c r="DAO2" s="253">
        <v>79.007554999999996</v>
      </c>
      <c r="DAP2" s="253">
        <v>78.544409000000002</v>
      </c>
      <c r="DAQ2" s="253">
        <v>78.117964000000001</v>
      </c>
      <c r="DAR2" s="253">
        <v>77.728617999999997</v>
      </c>
      <c r="DAS2" s="253">
        <v>77.374284000000003</v>
      </c>
      <c r="DAT2" s="253">
        <v>77.052419</v>
      </c>
      <c r="DAU2" s="253">
        <v>76.753849000000002</v>
      </c>
      <c r="DAV2" s="253">
        <v>76.468660999999997</v>
      </c>
      <c r="DAW2" s="253">
        <v>76.199573999999998</v>
      </c>
      <c r="DAX2" s="253">
        <v>75.957192000000006</v>
      </c>
      <c r="DAY2" s="253">
        <v>75.741712000000007</v>
      </c>
      <c r="DAZ2" s="253">
        <v>75.541363000000004</v>
      </c>
      <c r="DBA2" s="253">
        <v>75.347846000000004</v>
      </c>
      <c r="DBB2" s="253">
        <v>75.159824999999998</v>
      </c>
      <c r="DBC2" s="253">
        <v>74.973065000000005</v>
      </c>
      <c r="DBD2" s="253">
        <v>74.783179000000004</v>
      </c>
      <c r="DBE2" s="253">
        <v>74.598290000000006</v>
      </c>
      <c r="DBF2" s="253">
        <v>74.433154999999999</v>
      </c>
      <c r="DBG2" s="253">
        <v>74.289925999999994</v>
      </c>
      <c r="DBH2" s="253">
        <v>74.160370999999998</v>
      </c>
      <c r="DBI2" s="253">
        <v>74.047291000000001</v>
      </c>
      <c r="DBJ2" s="253">
        <v>73.966224999999994</v>
      </c>
      <c r="DBK2" s="253">
        <v>73.923961000000006</v>
      </c>
      <c r="DBL2" s="253">
        <v>73.912626000000003</v>
      </c>
      <c r="DBM2" s="253">
        <v>73.927700999999999</v>
      </c>
      <c r="DBN2" s="253">
        <v>73.975318999999999</v>
      </c>
      <c r="DBO2" s="253">
        <v>74.059459000000004</v>
      </c>
      <c r="DBP2" s="253">
        <v>74.178737999999996</v>
      </c>
      <c r="DBQ2" s="253">
        <v>74.339027999999999</v>
      </c>
      <c r="DBR2" s="253">
        <v>74.552806000000004</v>
      </c>
      <c r="DBS2" s="253">
        <v>74.821088000000003</v>
      </c>
      <c r="DBT2" s="253">
        <v>75.128774000000007</v>
      </c>
      <c r="DBU2" s="253">
        <v>75.459622999999993</v>
      </c>
      <c r="DBV2" s="253">
        <v>75.802949999999996</v>
      </c>
      <c r="DBW2" s="253">
        <v>76.145821999999995</v>
      </c>
      <c r="DBX2" s="253">
        <v>76.473899000000003</v>
      </c>
      <c r="DBY2" s="253">
        <v>76.782999000000004</v>
      </c>
      <c r="DBZ2" s="253">
        <v>77.078553999999997</v>
      </c>
      <c r="DCA2" s="253">
        <v>77.362559000000005</v>
      </c>
      <c r="DCB2" s="253">
        <v>77.631300999999993</v>
      </c>
      <c r="DCC2" s="253">
        <v>77.884725000000003</v>
      </c>
      <c r="DCD2" s="253">
        <v>78.125673000000006</v>
      </c>
      <c r="DCE2" s="253">
        <v>78.349973000000006</v>
      </c>
      <c r="DCF2" s="253">
        <v>78.549875999999998</v>
      </c>
      <c r="DCG2" s="253">
        <v>78.728637000000006</v>
      </c>
      <c r="DCH2" s="253">
        <v>78.900295</v>
      </c>
      <c r="DCI2" s="253">
        <v>79.073044999999993</v>
      </c>
      <c r="DCJ2" s="253">
        <v>79.242399000000006</v>
      </c>
      <c r="DCK2" s="253">
        <v>79.401411999999993</v>
      </c>
      <c r="DCL2" s="253">
        <v>79.547545</v>
      </c>
      <c r="DCM2" s="253">
        <v>79.678973999999997</v>
      </c>
      <c r="DCN2" s="253">
        <v>79.794177000000005</v>
      </c>
      <c r="DCO2" s="253">
        <v>79.895820000000001</v>
      </c>
      <c r="DCP2" s="253">
        <v>79.985239000000007</v>
      </c>
      <c r="DCQ2" s="253">
        <v>80.052728999999999</v>
      </c>
      <c r="DCR2" s="253">
        <v>80.083134999999999</v>
      </c>
      <c r="DCS2" s="253">
        <v>80.070735999999997</v>
      </c>
      <c r="DCT2" s="253">
        <v>80.018625</v>
      </c>
      <c r="DCU2" s="253">
        <v>79.925565000000006</v>
      </c>
      <c r="DCV2" s="253">
        <v>79.788368000000006</v>
      </c>
      <c r="DCW2" s="253">
        <v>79.620610999999997</v>
      </c>
      <c r="DCX2" s="253">
        <v>79.454558000000006</v>
      </c>
      <c r="DCY2" s="253">
        <v>79.315021000000002</v>
      </c>
      <c r="DCZ2" s="253">
        <v>79.197646000000006</v>
      </c>
      <c r="DDA2" s="253">
        <v>79.076901000000007</v>
      </c>
      <c r="DDB2" s="253">
        <v>78.926640000000006</v>
      </c>
      <c r="DDC2" s="253">
        <v>78.729016999999999</v>
      </c>
      <c r="DDD2" s="253">
        <v>78.473853000000005</v>
      </c>
      <c r="DDE2" s="253">
        <v>78.158703000000003</v>
      </c>
      <c r="DDF2" s="253">
        <v>77.787530000000004</v>
      </c>
      <c r="DDG2" s="253">
        <v>77.365910999999997</v>
      </c>
      <c r="DDH2" s="253">
        <v>76.89958</v>
      </c>
      <c r="DDI2" s="253">
        <v>76.396396999999993</v>
      </c>
      <c r="DDJ2" s="253">
        <v>75.862695000000002</v>
      </c>
      <c r="DDK2" s="253">
        <v>75.297336999999999</v>
      </c>
      <c r="DDL2" s="253">
        <v>74.697322</v>
      </c>
      <c r="DDM2" s="253">
        <v>74.069226999999998</v>
      </c>
      <c r="DDN2" s="253">
        <v>73.425432000000001</v>
      </c>
      <c r="DDO2" s="253">
        <v>72.769030999999998</v>
      </c>
      <c r="DDP2" s="253">
        <v>72.094735</v>
      </c>
      <c r="DDQ2" s="253">
        <v>71.406671000000003</v>
      </c>
      <c r="DDR2" s="253">
        <v>70.722645</v>
      </c>
      <c r="DDS2" s="253">
        <v>70.058214000000007</v>
      </c>
      <c r="DDT2" s="253">
        <v>69.419556999999998</v>
      </c>
      <c r="DDU2" s="253">
        <v>68.814766000000006</v>
      </c>
      <c r="DDV2" s="253">
        <v>68.258224999999996</v>
      </c>
      <c r="DDW2" s="253">
        <v>67.760863000000001</v>
      </c>
      <c r="DDX2" s="253">
        <v>67.330342999999999</v>
      </c>
      <c r="DDY2" s="253">
        <v>66.982173000000003</v>
      </c>
      <c r="DDZ2" s="253">
        <v>66.732367999999994</v>
      </c>
      <c r="DEA2" s="253">
        <v>66.573212999999996</v>
      </c>
      <c r="DEB2" s="253">
        <v>66.470067999999998</v>
      </c>
      <c r="DEC2" s="253">
        <v>66.384397000000007</v>
      </c>
      <c r="DED2" s="253">
        <v>66.286422999999999</v>
      </c>
      <c r="DEE2" s="253">
        <v>66.148591999999994</v>
      </c>
      <c r="DEF2" s="253">
        <v>65.948358999999996</v>
      </c>
      <c r="DEG2" s="253">
        <v>65.682635000000005</v>
      </c>
      <c r="DEH2" s="253">
        <v>65.364892999999995</v>
      </c>
      <c r="DEI2" s="253">
        <v>65.005773000000005</v>
      </c>
      <c r="DEJ2" s="253">
        <v>64.610410000000002</v>
      </c>
      <c r="DEK2" s="253">
        <v>64.193922999999998</v>
      </c>
      <c r="DEL2" s="253">
        <v>63.781847999999997</v>
      </c>
      <c r="DEM2" s="253">
        <v>63.395099999999999</v>
      </c>
      <c r="DEN2" s="253">
        <v>63.053919</v>
      </c>
      <c r="DEO2" s="253">
        <v>62.797615999999998</v>
      </c>
      <c r="DEP2" s="253">
        <v>62.678497999999998</v>
      </c>
      <c r="DEQ2" s="253">
        <v>62.731724</v>
      </c>
      <c r="DER2" s="253">
        <v>62.970536000000003</v>
      </c>
      <c r="DES2" s="253">
        <v>63.412165000000002</v>
      </c>
      <c r="DET2" s="253">
        <v>64.084434000000002</v>
      </c>
      <c r="DEU2" s="253">
        <v>65.001149999999996</v>
      </c>
      <c r="DEV2" s="253">
        <v>66.148371999999995</v>
      </c>
      <c r="DEW2" s="253">
        <v>67.492688999999999</v>
      </c>
      <c r="DEX2" s="253">
        <v>68.980492999999996</v>
      </c>
      <c r="DEY2" s="253">
        <v>70.530327</v>
      </c>
      <c r="DEZ2" s="253">
        <v>72.051912000000002</v>
      </c>
      <c r="DFA2" s="253">
        <v>73.484053000000003</v>
      </c>
      <c r="DFB2" s="253">
        <v>74.808638000000002</v>
      </c>
      <c r="DFC2" s="253">
        <v>76.031901000000005</v>
      </c>
      <c r="DFD2" s="253">
        <v>77.161587999999995</v>
      </c>
      <c r="DFE2" s="253">
        <v>78.196124999999995</v>
      </c>
      <c r="DFF2" s="253">
        <v>79.121071999999998</v>
      </c>
      <c r="DFG2" s="253">
        <v>79.914961000000005</v>
      </c>
      <c r="DFH2" s="253">
        <v>80.567582000000002</v>
      </c>
      <c r="DFI2" s="253">
        <v>81.093089000000006</v>
      </c>
      <c r="DFJ2" s="253">
        <v>81.520083999999997</v>
      </c>
      <c r="DFK2" s="253">
        <v>81.872017999999997</v>
      </c>
      <c r="DFL2" s="253">
        <v>82.163228000000004</v>
      </c>
      <c r="DFM2" s="253">
        <v>82.407667000000004</v>
      </c>
      <c r="DFN2" s="253">
        <v>82.618010999999996</v>
      </c>
      <c r="DFO2" s="253">
        <v>82.794897000000006</v>
      </c>
      <c r="DFP2" s="253">
        <v>82.927116999999996</v>
      </c>
      <c r="DFQ2" s="253">
        <v>83.005018000000007</v>
      </c>
      <c r="DFR2" s="253">
        <v>83.026736999999997</v>
      </c>
      <c r="DFS2" s="253">
        <v>82.991163999999998</v>
      </c>
      <c r="DFT2" s="253">
        <v>82.894463000000002</v>
      </c>
      <c r="DFU2" s="253">
        <v>82.738071000000005</v>
      </c>
      <c r="DFV2" s="253">
        <v>82.534507000000005</v>
      </c>
      <c r="DFW2" s="253">
        <v>82.301542999999995</v>
      </c>
      <c r="DFX2" s="253">
        <v>82.053738999999993</v>
      </c>
      <c r="DFY2" s="253">
        <v>81.800202999999996</v>
      </c>
      <c r="DFZ2" s="253">
        <v>81.546092000000002</v>
      </c>
      <c r="DGA2" s="253">
        <v>81.296972999999994</v>
      </c>
      <c r="DGB2" s="253">
        <v>81.067161999999996</v>
      </c>
      <c r="DGC2" s="253">
        <v>80.880503000000004</v>
      </c>
      <c r="DGD2" s="253">
        <v>80.753011999999998</v>
      </c>
      <c r="DGE2" s="253">
        <v>80.675762000000006</v>
      </c>
      <c r="DGF2" s="253">
        <v>80.625685000000004</v>
      </c>
      <c r="DGG2" s="253">
        <v>80.593165999999997</v>
      </c>
      <c r="DGH2" s="253">
        <v>80.588710000000006</v>
      </c>
      <c r="DGI2" s="253">
        <v>80.623880999999997</v>
      </c>
      <c r="DGJ2" s="253">
        <v>80.698555999999996</v>
      </c>
      <c r="DGK2" s="253">
        <v>80.807069999999996</v>
      </c>
      <c r="DGL2" s="253">
        <v>80.942142000000004</v>
      </c>
      <c r="DGM2" s="253">
        <v>81.088590999999994</v>
      </c>
      <c r="DGN2" s="253">
        <v>81.224830999999995</v>
      </c>
      <c r="DGO2" s="253">
        <v>81.334868</v>
      </c>
      <c r="DGP2" s="253">
        <v>81.410017999999994</v>
      </c>
      <c r="DGQ2" s="253">
        <v>81.438343000000003</v>
      </c>
      <c r="DGR2" s="253">
        <v>81.405704999999998</v>
      </c>
      <c r="DGS2" s="253">
        <v>81.312679000000003</v>
      </c>
      <c r="DGT2" s="253">
        <v>81.180041000000003</v>
      </c>
      <c r="DGU2" s="253">
        <v>81.030928000000003</v>
      </c>
      <c r="DGV2" s="253">
        <v>80.875007999999994</v>
      </c>
      <c r="DGW2" s="253">
        <v>80.715751999999995</v>
      </c>
      <c r="DGX2" s="253">
        <v>80.566186999999999</v>
      </c>
      <c r="DGY2" s="253">
        <v>80.452832999999998</v>
      </c>
      <c r="DGZ2" s="253">
        <v>80.409661</v>
      </c>
      <c r="DHA2" s="253">
        <v>80.467873999999995</v>
      </c>
      <c r="DHB2" s="253">
        <v>80.639617000000001</v>
      </c>
      <c r="DHC2" s="253">
        <v>80.905840999999995</v>
      </c>
      <c r="DHD2" s="253">
        <v>81.229624000000001</v>
      </c>
      <c r="DHE2" s="253">
        <v>81.587346999999994</v>
      </c>
      <c r="DHF2" s="253">
        <v>81.980942999999996</v>
      </c>
      <c r="DHG2" s="253">
        <v>82.417567000000005</v>
      </c>
      <c r="DHH2" s="253">
        <v>82.884732</v>
      </c>
      <c r="DHI2" s="253">
        <v>83.348112999999998</v>
      </c>
      <c r="DHJ2" s="253">
        <v>83.767230999999995</v>
      </c>
      <c r="DHK2" s="253">
        <v>84.111771000000005</v>
      </c>
      <c r="DHL2" s="253">
        <v>84.371386000000001</v>
      </c>
      <c r="DHM2" s="253">
        <v>84.557418999999996</v>
      </c>
      <c r="DHN2" s="253">
        <v>84.694204999999997</v>
      </c>
      <c r="DHO2" s="253">
        <v>84.803894</v>
      </c>
      <c r="DHP2" s="253">
        <v>84.897424999999998</v>
      </c>
      <c r="DHQ2" s="253">
        <v>84.977834999999999</v>
      </c>
      <c r="DHR2" s="253">
        <v>85.047123999999997</v>
      </c>
      <c r="DHS2" s="253">
        <v>85.107106999999999</v>
      </c>
      <c r="DHT2" s="253">
        <v>85.156401000000002</v>
      </c>
      <c r="DHU2" s="253">
        <v>85.189954</v>
      </c>
      <c r="DHV2" s="253">
        <v>85.201826999999994</v>
      </c>
      <c r="DHW2" s="253">
        <v>85.189285999999996</v>
      </c>
      <c r="DHX2" s="253">
        <v>85.156807000000001</v>
      </c>
      <c r="DHY2" s="253">
        <v>85.116454000000004</v>
      </c>
      <c r="DHZ2" s="253">
        <v>85.081773999999996</v>
      </c>
      <c r="DIA2" s="253">
        <v>85.059731999999997</v>
      </c>
      <c r="DIB2" s="253">
        <v>85.048441999999994</v>
      </c>
      <c r="DIC2" s="253">
        <v>85.040284</v>
      </c>
      <c r="DID2" s="253">
        <v>85.024552999999997</v>
      </c>
      <c r="DIE2" s="253">
        <v>84.990544999999997</v>
      </c>
      <c r="DIF2" s="253">
        <v>84.934329000000005</v>
      </c>
      <c r="DIG2" s="253">
        <v>84.862928999999994</v>
      </c>
      <c r="DIH2" s="253">
        <v>84.788149000000004</v>
      </c>
      <c r="DII2" s="253">
        <v>84.716466999999994</v>
      </c>
      <c r="DIJ2" s="253">
        <v>84.647671000000003</v>
      </c>
      <c r="DIK2" s="253">
        <v>84.580318000000005</v>
      </c>
      <c r="DIL2" s="253">
        <v>84.512088000000006</v>
      </c>
      <c r="DIM2" s="253">
        <v>84.435832000000005</v>
      </c>
      <c r="DIN2" s="253">
        <v>84.342569999999995</v>
      </c>
      <c r="DIO2" s="253">
        <v>84.230017000000004</v>
      </c>
      <c r="DIP2" s="253">
        <v>84.103403999999998</v>
      </c>
      <c r="DIQ2" s="253">
        <v>83.966989999999996</v>
      </c>
      <c r="DIR2" s="253">
        <v>83.818973</v>
      </c>
      <c r="DIS2" s="253">
        <v>83.655118000000002</v>
      </c>
      <c r="DIT2" s="253">
        <v>83.472814999999997</v>
      </c>
      <c r="DIU2" s="253">
        <v>83.272172999999995</v>
      </c>
      <c r="DIV2" s="253">
        <v>83.059189000000003</v>
      </c>
      <c r="DIW2" s="253">
        <v>82.846247000000005</v>
      </c>
      <c r="DIX2" s="253">
        <v>82.641503</v>
      </c>
      <c r="DIY2" s="253">
        <v>82.439781999999994</v>
      </c>
      <c r="DIZ2" s="253">
        <v>82.232271999999995</v>
      </c>
      <c r="DJA2" s="253">
        <v>82.022355000000005</v>
      </c>
      <c r="DJB2" s="253">
        <v>81.821862999999993</v>
      </c>
      <c r="DJC2" s="253">
        <v>81.631654999999995</v>
      </c>
      <c r="DJD2" s="253">
        <v>81.436183</v>
      </c>
      <c r="DJE2" s="253">
        <v>81.220611000000005</v>
      </c>
      <c r="DJF2" s="253">
        <v>80.984765999999993</v>
      </c>
      <c r="DJG2" s="253">
        <v>80.736311999999998</v>
      </c>
      <c r="DJH2" s="253">
        <v>80.478397000000001</v>
      </c>
      <c r="DJI2" s="253">
        <v>80.209164999999999</v>
      </c>
      <c r="DJJ2" s="253">
        <v>79.926353000000006</v>
      </c>
      <c r="DJK2" s="253">
        <v>79.626576999999997</v>
      </c>
      <c r="DJL2" s="253">
        <v>79.305363</v>
      </c>
      <c r="DJM2" s="253">
        <v>78.962908999999996</v>
      </c>
      <c r="DJN2" s="253">
        <v>78.606358</v>
      </c>
      <c r="DJO2" s="253">
        <v>78.244105000000005</v>
      </c>
      <c r="DJP2" s="253">
        <v>77.882912000000005</v>
      </c>
      <c r="DJQ2" s="253">
        <v>77.532722000000007</v>
      </c>
      <c r="DJR2" s="253">
        <v>77.208672000000007</v>
      </c>
      <c r="DJS2" s="253">
        <v>76.927036000000001</v>
      </c>
      <c r="DJT2" s="253">
        <v>76.705950000000001</v>
      </c>
      <c r="DJU2" s="253">
        <v>76.570402000000001</v>
      </c>
      <c r="DJV2" s="253">
        <v>76.546415999999994</v>
      </c>
      <c r="DJW2" s="253">
        <v>76.646623000000005</v>
      </c>
      <c r="DJX2" s="253">
        <v>76.869198999999995</v>
      </c>
      <c r="DJY2" s="253">
        <v>77.212351999999996</v>
      </c>
      <c r="DJZ2" s="253">
        <v>77.679508999999996</v>
      </c>
      <c r="DKA2" s="253">
        <v>78.266143999999997</v>
      </c>
      <c r="DKB2" s="253">
        <v>78.949797000000004</v>
      </c>
      <c r="DKC2" s="253">
        <v>79.698265000000006</v>
      </c>
      <c r="DKD2" s="253">
        <v>80.483902</v>
      </c>
      <c r="DKE2" s="253">
        <v>81.288359</v>
      </c>
      <c r="DKF2" s="253">
        <v>82.097577999999999</v>
      </c>
      <c r="DKG2" s="253">
        <v>82.894988999999995</v>
      </c>
      <c r="DKH2" s="253">
        <v>83.659408999999997</v>
      </c>
      <c r="DKI2" s="253">
        <v>84.370379999999997</v>
      </c>
      <c r="DKJ2" s="253">
        <v>85.016796999999997</v>
      </c>
      <c r="DKK2" s="253">
        <v>85.599791999999994</v>
      </c>
      <c r="DKL2" s="253">
        <v>86.126942999999997</v>
      </c>
      <c r="DKM2" s="253">
        <v>86.604180999999997</v>
      </c>
      <c r="DKN2" s="253">
        <v>87.031163000000006</v>
      </c>
      <c r="DKO2" s="253">
        <v>87.399469999999994</v>
      </c>
      <c r="DKP2" s="253">
        <v>87.693403000000004</v>
      </c>
      <c r="DKQ2" s="253">
        <v>87.897688000000002</v>
      </c>
      <c r="DKR2" s="253">
        <v>88.012848000000005</v>
      </c>
      <c r="DKS2" s="253">
        <v>88.068507999999994</v>
      </c>
      <c r="DKT2" s="253">
        <v>88.121261000000004</v>
      </c>
      <c r="DKU2" s="253">
        <v>88.23348</v>
      </c>
      <c r="DKV2" s="253">
        <v>88.445018000000005</v>
      </c>
      <c r="DKW2" s="253">
        <v>88.755801000000005</v>
      </c>
      <c r="DKX2" s="253">
        <v>89.129130000000004</v>
      </c>
      <c r="DKY2" s="253">
        <v>89.512544000000005</v>
      </c>
      <c r="DKZ2" s="253">
        <v>89.862442000000001</v>
      </c>
      <c r="DLA2" s="253">
        <v>90.157030000000006</v>
      </c>
      <c r="DLB2" s="253">
        <v>90.393981999999994</v>
      </c>
      <c r="DLC2" s="253">
        <v>90.581779999999995</v>
      </c>
      <c r="DLD2" s="253">
        <v>90.733125000000001</v>
      </c>
      <c r="DLE2" s="253">
        <v>90.860607999999999</v>
      </c>
      <c r="DLF2" s="253">
        <v>90.972041000000004</v>
      </c>
      <c r="DLG2" s="253">
        <v>91.067983999999996</v>
      </c>
      <c r="DLH2" s="253">
        <v>91.145661000000004</v>
      </c>
      <c r="DLI2" s="253">
        <v>91.205686</v>
      </c>
      <c r="DLJ2" s="253">
        <v>91.251825999999994</v>
      </c>
      <c r="DLK2" s="253">
        <v>91.282011999999995</v>
      </c>
      <c r="DLL2" s="253">
        <v>91.282677000000007</v>
      </c>
      <c r="DLM2" s="253">
        <v>91.237217999999999</v>
      </c>
      <c r="DLN2" s="253">
        <v>91.140969999999996</v>
      </c>
      <c r="DLO2" s="253">
        <v>91.004570000000001</v>
      </c>
      <c r="DLP2" s="253">
        <v>90.842573000000002</v>
      </c>
      <c r="DLQ2" s="253">
        <v>90.665426999999994</v>
      </c>
      <c r="DLR2" s="253">
        <v>90.488767999999993</v>
      </c>
      <c r="DLS2" s="253">
        <v>90.348259999999996</v>
      </c>
      <c r="DLT2" s="253">
        <v>90.296216000000001</v>
      </c>
      <c r="DLU2" s="253">
        <v>90.374257</v>
      </c>
      <c r="DLV2" s="253">
        <v>90.582730999999995</v>
      </c>
      <c r="DLW2" s="253">
        <v>90.874493999999999</v>
      </c>
      <c r="DLX2" s="253">
        <v>91.180346999999998</v>
      </c>
      <c r="DLY2" s="253">
        <v>91.445464999999999</v>
      </c>
      <c r="DLZ2" s="253">
        <v>91.649474999999995</v>
      </c>
      <c r="DMA2" s="253">
        <v>91.800414000000004</v>
      </c>
      <c r="DMB2" s="253">
        <v>91.914244999999994</v>
      </c>
      <c r="DMC2" s="253">
        <v>92.000009000000006</v>
      </c>
      <c r="DMD2" s="253">
        <v>92.060830999999993</v>
      </c>
      <c r="DME2" s="253">
        <v>92.103189999999998</v>
      </c>
      <c r="DMF2" s="253">
        <v>92.140185000000002</v>
      </c>
      <c r="DMG2" s="253">
        <v>92.184781000000001</v>
      </c>
      <c r="DMH2" s="253">
        <v>92.241461000000001</v>
      </c>
      <c r="DMI2" s="253">
        <v>92.304794999999999</v>
      </c>
      <c r="DMJ2" s="253">
        <v>92.364688000000001</v>
      </c>
      <c r="DMK2" s="253">
        <v>92.412665000000004</v>
      </c>
      <c r="DML2" s="253">
        <v>92.44556</v>
      </c>
      <c r="DMM2" s="253">
        <v>92.466292999999993</v>
      </c>
      <c r="DMN2" s="253">
        <v>92.481881999999999</v>
      </c>
      <c r="DMO2" s="253">
        <v>92.499296000000001</v>
      </c>
      <c r="DMP2" s="253">
        <v>92.521485999999996</v>
      </c>
      <c r="DMQ2" s="253">
        <v>92.546608000000006</v>
      </c>
      <c r="DMR2" s="253">
        <v>92.571264999999997</v>
      </c>
      <c r="DMS2" s="253">
        <v>92.594652999999994</v>
      </c>
      <c r="DMT2" s="253">
        <v>92.618824000000004</v>
      </c>
      <c r="DMU2" s="253">
        <v>92.644265000000004</v>
      </c>
      <c r="DMV2" s="253">
        <v>92.666388999999995</v>
      </c>
      <c r="DMW2" s="253">
        <v>92.678959000000006</v>
      </c>
      <c r="DMX2" s="253">
        <v>92.682040000000001</v>
      </c>
      <c r="DMY2" s="253">
        <v>92.685173000000006</v>
      </c>
      <c r="DMZ2" s="253">
        <v>92.701479000000006</v>
      </c>
      <c r="DNA2" s="253">
        <v>92.739098999999996</v>
      </c>
      <c r="DNB2" s="253">
        <v>92.797742999999997</v>
      </c>
      <c r="DNC2" s="253">
        <v>92.870411000000004</v>
      </c>
      <c r="DND2" s="253">
        <v>92.946798000000001</v>
      </c>
      <c r="DNE2" s="253">
        <v>93.018150000000006</v>
      </c>
      <c r="DNF2" s="253">
        <v>93.082999999999998</v>
      </c>
      <c r="DNG2" s="253">
        <v>93.147986000000003</v>
      </c>
      <c r="DNH2" s="253">
        <v>93.220012999999994</v>
      </c>
      <c r="DNI2" s="253">
        <v>93.297220999999993</v>
      </c>
      <c r="DNJ2" s="253">
        <v>93.369698</v>
      </c>
      <c r="DNK2" s="253">
        <v>93.428600000000003</v>
      </c>
      <c r="DNL2" s="253">
        <v>93.472217000000001</v>
      </c>
      <c r="DNM2" s="253">
        <v>93.504185000000007</v>
      </c>
      <c r="DNN2" s="253">
        <v>93.529505999999998</v>
      </c>
      <c r="DNO2" s="253">
        <v>93.552083999999994</v>
      </c>
      <c r="DNP2" s="253">
        <v>93.572063</v>
      </c>
      <c r="DNQ2" s="253">
        <v>93.584924999999998</v>
      </c>
      <c r="DNR2" s="253">
        <v>93.586371999999997</v>
      </c>
      <c r="DNS2" s="253">
        <v>93.577224999999999</v>
      </c>
      <c r="DNT2" s="253">
        <v>93.558345000000003</v>
      </c>
      <c r="DNU2" s="253">
        <v>93.521895999999998</v>
      </c>
      <c r="DNV2" s="253">
        <v>93.458070000000006</v>
      </c>
      <c r="DNW2" s="253">
        <v>93.376743000000005</v>
      </c>
      <c r="DNX2" s="253">
        <v>93.314656999999997</v>
      </c>
      <c r="DNY2" s="253">
        <v>93.309236999999996</v>
      </c>
      <c r="DNZ2" s="253">
        <v>93.363742999999999</v>
      </c>
      <c r="DOA2" s="253">
        <v>93.444441999999995</v>
      </c>
      <c r="DOB2" s="253">
        <v>93.512770000000003</v>
      </c>
      <c r="DOC2" s="253">
        <v>93.553929999999994</v>
      </c>
      <c r="DOD2" s="253">
        <v>93.574113999999994</v>
      </c>
      <c r="DOE2" s="253">
        <v>93.581540000000004</v>
      </c>
      <c r="DOF2" s="253">
        <v>93.579339000000004</v>
      </c>
      <c r="DOG2" s="253">
        <v>93.570673999999997</v>
      </c>
      <c r="DOH2" s="253">
        <v>93.556948000000006</v>
      </c>
      <c r="DOI2" s="253">
        <v>93.526780000000002</v>
      </c>
      <c r="DOJ2" s="253">
        <v>93.455010999999999</v>
      </c>
      <c r="DOK2" s="253">
        <v>93.321258</v>
      </c>
      <c r="DOL2" s="253">
        <v>93.131576999999993</v>
      </c>
      <c r="DOM2" s="253">
        <v>92.92201</v>
      </c>
      <c r="DON2" s="253">
        <v>92.742519999999999</v>
      </c>
      <c r="DOO2" s="253">
        <v>92.635560999999996</v>
      </c>
      <c r="DOP2" s="253">
        <v>92.620048999999995</v>
      </c>
      <c r="DOQ2" s="253">
        <v>92.686496000000005</v>
      </c>
      <c r="DOR2" s="253">
        <v>92.807123000000004</v>
      </c>
      <c r="DOS2" s="253">
        <v>92.954785999999999</v>
      </c>
      <c r="DOT2" s="253">
        <v>93.113318000000007</v>
      </c>
      <c r="DOU2" s="253">
        <v>93.270241999999996</v>
      </c>
      <c r="DOV2" s="253">
        <v>93.406148000000002</v>
      </c>
      <c r="DOW2" s="253">
        <v>93.499280999999996</v>
      </c>
      <c r="DOX2" s="253">
        <v>93.540656999999996</v>
      </c>
      <c r="DOY2" s="253">
        <v>93.538140999999996</v>
      </c>
      <c r="DOZ2" s="253">
        <v>93.504127999999994</v>
      </c>
      <c r="DPA2" s="253">
        <v>93.445396000000002</v>
      </c>
      <c r="DPB2" s="253">
        <v>93.367103999999998</v>
      </c>
      <c r="DPC2" s="253">
        <v>93.278409999999994</v>
      </c>
      <c r="DPD2" s="253">
        <v>93.187262000000004</v>
      </c>
      <c r="DPE2" s="253">
        <v>93.093923000000004</v>
      </c>
      <c r="DPF2" s="253">
        <v>92.995378000000002</v>
      </c>
      <c r="DPG2" s="253">
        <v>92.891245999999995</v>
      </c>
      <c r="DPH2" s="253">
        <v>92.777911000000003</v>
      </c>
      <c r="DPI2" s="253">
        <v>92.641307999999995</v>
      </c>
      <c r="DPJ2" s="253">
        <v>92.466779000000002</v>
      </c>
      <c r="DPK2" s="253">
        <v>92.257098999999997</v>
      </c>
      <c r="DPL2" s="253">
        <v>92.031983999999994</v>
      </c>
      <c r="DPM2" s="253">
        <v>91.809674000000001</v>
      </c>
      <c r="DPN2" s="253">
        <v>91.601251000000005</v>
      </c>
      <c r="DPO2" s="253">
        <v>91.428127000000003</v>
      </c>
      <c r="DPP2" s="253">
        <v>91.331046000000001</v>
      </c>
      <c r="DPQ2" s="253">
        <v>91.342977000000005</v>
      </c>
      <c r="DPR2" s="253">
        <v>91.448755000000006</v>
      </c>
      <c r="DPS2" s="253">
        <v>91.580680000000001</v>
      </c>
      <c r="DPT2" s="253">
        <v>91.661198999999996</v>
      </c>
      <c r="DPU2" s="253">
        <v>91.649897999999993</v>
      </c>
      <c r="DPV2" s="253">
        <v>91.551829999999995</v>
      </c>
      <c r="DPW2" s="253">
        <v>91.390699999999995</v>
      </c>
      <c r="DPX2" s="253">
        <v>91.182972000000007</v>
      </c>
      <c r="DPY2" s="253">
        <v>90.935586999999998</v>
      </c>
      <c r="DPZ2" s="253">
        <v>90.655315000000002</v>
      </c>
      <c r="DQA2" s="253">
        <v>90.348455999999999</v>
      </c>
      <c r="DQB2" s="253">
        <v>90.012950000000004</v>
      </c>
      <c r="DQC2" s="253">
        <v>89.641143999999997</v>
      </c>
      <c r="DQD2" s="253">
        <v>89.23518</v>
      </c>
      <c r="DQE2" s="253">
        <v>88.815150000000003</v>
      </c>
      <c r="DQF2" s="253">
        <v>88.409177999999997</v>
      </c>
      <c r="DQG2" s="253">
        <v>88.040734</v>
      </c>
      <c r="DQH2" s="253">
        <v>87.730401000000001</v>
      </c>
      <c r="DQI2" s="253">
        <v>87.505996999999994</v>
      </c>
      <c r="DQJ2" s="253">
        <v>87.402600000000007</v>
      </c>
      <c r="DQK2" s="253">
        <v>87.447405000000003</v>
      </c>
      <c r="DQL2" s="253">
        <v>87.642140999999995</v>
      </c>
      <c r="DQM2" s="253">
        <v>87.958008000000007</v>
      </c>
      <c r="DQN2" s="253">
        <v>88.347178</v>
      </c>
      <c r="DQO2" s="253">
        <v>88.762985999999998</v>
      </c>
      <c r="DQP2" s="253">
        <v>89.173534000000004</v>
      </c>
      <c r="DQQ2" s="253">
        <v>89.553865000000002</v>
      </c>
      <c r="DQR2" s="253">
        <v>89.862475000000003</v>
      </c>
      <c r="DQS2" s="253">
        <v>90.040251999999995</v>
      </c>
      <c r="DQT2" s="253">
        <v>90.061321000000007</v>
      </c>
      <c r="DQU2" s="253">
        <v>89.995776000000006</v>
      </c>
      <c r="DQV2" s="253">
        <v>89.998087999999996</v>
      </c>
      <c r="DQW2" s="253">
        <v>90.200545000000005</v>
      </c>
      <c r="DQX2" s="253">
        <v>90.606261000000003</v>
      </c>
      <c r="DQY2" s="253">
        <v>91.092659999999995</v>
      </c>
      <c r="DQZ2" s="253">
        <v>91.520173</v>
      </c>
      <c r="DRA2" s="253">
        <v>91.830512999999996</v>
      </c>
      <c r="DRB2" s="253">
        <v>92.048382000000004</v>
      </c>
      <c r="DRC2" s="253">
        <v>92.216727000000006</v>
      </c>
      <c r="DRD2" s="253">
        <v>92.350645</v>
      </c>
      <c r="DRE2" s="253">
        <v>92.445311000000004</v>
      </c>
      <c r="DRF2" s="253">
        <v>92.504261</v>
      </c>
      <c r="DRG2" s="253">
        <v>92.546097000000003</v>
      </c>
      <c r="DRH2" s="253">
        <v>92.586753999999999</v>
      </c>
      <c r="DRI2" s="253">
        <v>92.622670999999997</v>
      </c>
      <c r="DRJ2" s="253">
        <v>92.633767000000006</v>
      </c>
      <c r="DRK2" s="253">
        <v>92.603262999999998</v>
      </c>
      <c r="DRL2" s="253">
        <v>92.536637999999996</v>
      </c>
      <c r="DRM2" s="253">
        <v>92.460928999999993</v>
      </c>
      <c r="DRN2" s="253">
        <v>92.400694000000001</v>
      </c>
      <c r="DRO2" s="253">
        <v>92.354225999999997</v>
      </c>
      <c r="DRP2" s="253">
        <v>92.299290999999997</v>
      </c>
      <c r="DRQ2" s="253">
        <v>92.221783000000002</v>
      </c>
      <c r="DRR2" s="253">
        <v>92.130002000000005</v>
      </c>
      <c r="DRS2" s="253">
        <v>92.037733000000003</v>
      </c>
      <c r="DRT2" s="253">
        <v>91.940456999999995</v>
      </c>
      <c r="DRU2" s="253">
        <v>91.812724000000003</v>
      </c>
      <c r="DRV2" s="253">
        <v>91.621251000000001</v>
      </c>
      <c r="DRW2" s="253">
        <v>91.332376999999994</v>
      </c>
      <c r="DRX2" s="253">
        <v>90.917468</v>
      </c>
      <c r="DRY2" s="253">
        <v>90.379934000000006</v>
      </c>
      <c r="DRZ2" s="253">
        <v>89.795216999999994</v>
      </c>
      <c r="DSA2" s="253">
        <v>89.310847999999993</v>
      </c>
      <c r="DSB2" s="253">
        <v>89.078164999999998</v>
      </c>
      <c r="DSC2" s="253">
        <v>89.162137000000001</v>
      </c>
      <c r="DSD2" s="253">
        <v>89.504690999999994</v>
      </c>
      <c r="DSE2" s="253">
        <v>89.966992000000005</v>
      </c>
      <c r="DSF2" s="253">
        <v>90.407876999999999</v>
      </c>
      <c r="DSG2" s="253">
        <v>90.740341999999998</v>
      </c>
      <c r="DSH2" s="253">
        <v>90.944125</v>
      </c>
      <c r="DSI2" s="253">
        <v>91.044216000000006</v>
      </c>
      <c r="DSJ2" s="253">
        <v>91.076401000000004</v>
      </c>
      <c r="DSK2" s="253">
        <v>91.064456000000007</v>
      </c>
      <c r="DSL2" s="253">
        <v>91.018264000000002</v>
      </c>
      <c r="DSM2" s="253">
        <v>90.935355999999999</v>
      </c>
      <c r="DSN2" s="253">
        <v>90.794065000000003</v>
      </c>
      <c r="DSO2" s="253">
        <v>90.562500999999997</v>
      </c>
      <c r="DSP2" s="253">
        <v>90.244731999999999</v>
      </c>
      <c r="DSQ2" s="253">
        <v>89.922764000000001</v>
      </c>
      <c r="DSR2" s="253">
        <v>89.724462000000003</v>
      </c>
      <c r="DSS2" s="253">
        <v>89.724990000000005</v>
      </c>
      <c r="DST2" s="253">
        <v>89.881851999999995</v>
      </c>
      <c r="DSU2" s="253">
        <v>90.076688000000004</v>
      </c>
      <c r="DSV2" s="253">
        <v>90.215968000000004</v>
      </c>
      <c r="DSW2" s="253">
        <v>90.283968000000002</v>
      </c>
      <c r="DSX2" s="253">
        <v>90.311850000000007</v>
      </c>
      <c r="DSY2" s="253">
        <v>90.321066999999999</v>
      </c>
      <c r="DSZ2" s="253">
        <v>90.305072999999993</v>
      </c>
      <c r="DTA2" s="253">
        <v>90.252436000000003</v>
      </c>
      <c r="DTB2" s="253">
        <v>90.173755</v>
      </c>
      <c r="DTC2" s="253">
        <v>90.103665000000007</v>
      </c>
      <c r="DTD2" s="253">
        <v>90.077855</v>
      </c>
      <c r="DTE2" s="253">
        <v>90.106149000000002</v>
      </c>
      <c r="DTF2" s="253">
        <v>90.165968000000007</v>
      </c>
      <c r="DTG2" s="253">
        <v>90.221275000000006</v>
      </c>
      <c r="DTH2" s="253">
        <v>90.246295000000003</v>
      </c>
      <c r="DTI2" s="253">
        <v>90.233374999999995</v>
      </c>
      <c r="DTJ2" s="253">
        <v>90.188721999999999</v>
      </c>
      <c r="DTK2" s="253">
        <v>90.129461000000006</v>
      </c>
      <c r="DTL2" s="253">
        <v>90.079645999999997</v>
      </c>
      <c r="DTM2" s="253">
        <v>90.056307000000004</v>
      </c>
      <c r="DTN2" s="253">
        <v>90.055903000000001</v>
      </c>
      <c r="DTO2" s="253">
        <v>90.060937999999993</v>
      </c>
      <c r="DTP2" s="253">
        <v>90.061391999999998</v>
      </c>
      <c r="DTQ2" s="253">
        <v>90.063102999999998</v>
      </c>
      <c r="DTR2" s="253">
        <v>90.073857000000004</v>
      </c>
      <c r="DTS2" s="253">
        <v>90.089450999999997</v>
      </c>
      <c r="DTT2" s="253">
        <v>90.098517999999999</v>
      </c>
      <c r="DTU2" s="253">
        <v>90.096140000000005</v>
      </c>
      <c r="DTV2" s="253">
        <v>90.087744999999998</v>
      </c>
      <c r="DTW2" s="253">
        <v>90.082113000000007</v>
      </c>
      <c r="DTX2" s="253">
        <v>90.083072999999999</v>
      </c>
      <c r="DTY2" s="253">
        <v>90.084241000000006</v>
      </c>
      <c r="DTZ2" s="253">
        <v>90.068715999999995</v>
      </c>
      <c r="DUA2" s="253">
        <v>90.019446000000002</v>
      </c>
      <c r="DUB2" s="253">
        <v>89.938115999999994</v>
      </c>
      <c r="DUC2" s="253">
        <v>89.853211999999999</v>
      </c>
      <c r="DUD2" s="253">
        <v>89.801518999999999</v>
      </c>
      <c r="DUE2" s="253">
        <v>89.797015000000002</v>
      </c>
      <c r="DUF2" s="253">
        <v>89.820099999999996</v>
      </c>
      <c r="DUG2" s="253">
        <v>89.839575999999994</v>
      </c>
      <c r="DUH2" s="253">
        <v>89.843001999999998</v>
      </c>
      <c r="DUI2" s="253">
        <v>89.842982000000006</v>
      </c>
      <c r="DUJ2" s="253">
        <v>89.857748000000001</v>
      </c>
      <c r="DUK2" s="253">
        <v>89.89385</v>
      </c>
      <c r="DUL2" s="253">
        <v>89.949354</v>
      </c>
      <c r="DUM2" s="253">
        <v>90.024991</v>
      </c>
      <c r="DUN2" s="253">
        <v>90.122665999999995</v>
      </c>
      <c r="DUO2" s="253">
        <v>90.235445999999996</v>
      </c>
      <c r="DUP2" s="253">
        <v>90.349787000000006</v>
      </c>
      <c r="DUQ2" s="253">
        <v>90.459582999999995</v>
      </c>
      <c r="DUR2" s="253">
        <v>90.568724000000003</v>
      </c>
      <c r="DUS2" s="253">
        <v>90.677103000000002</v>
      </c>
      <c r="DUT2" s="253">
        <v>90.774411000000001</v>
      </c>
      <c r="DUU2" s="253">
        <v>90.851498000000007</v>
      </c>
      <c r="DUV2" s="253">
        <v>90.9024</v>
      </c>
      <c r="DUW2" s="253">
        <v>90.901317000000006</v>
      </c>
      <c r="DUX2" s="253">
        <v>90.793299000000005</v>
      </c>
      <c r="DUY2" s="253">
        <v>90.542240000000007</v>
      </c>
      <c r="DUZ2" s="253">
        <v>90.202672000000007</v>
      </c>
      <c r="DVA2" s="253">
        <v>89.922933999999998</v>
      </c>
      <c r="DVB2" s="253">
        <v>89.845336000000003</v>
      </c>
      <c r="DVC2" s="253">
        <v>89.991602</v>
      </c>
      <c r="DVD2" s="253">
        <v>90.249893</v>
      </c>
      <c r="DVE2" s="253">
        <v>90.476281</v>
      </c>
      <c r="DVF2" s="253">
        <v>90.604162000000002</v>
      </c>
      <c r="DVG2" s="253">
        <v>90.655475999999993</v>
      </c>
      <c r="DVH2" s="253">
        <v>90.672484999999995</v>
      </c>
      <c r="DVI2" s="253">
        <v>90.667394000000002</v>
      </c>
      <c r="DVJ2" s="253">
        <v>90.635462000000004</v>
      </c>
      <c r="DVK2" s="253">
        <v>90.589765</v>
      </c>
      <c r="DVL2" s="253">
        <v>90.563850000000002</v>
      </c>
      <c r="DVM2" s="253">
        <v>90.582155999999998</v>
      </c>
      <c r="DVN2" s="253">
        <v>90.636729000000003</v>
      </c>
      <c r="DVO2" s="253">
        <v>90.698419999999999</v>
      </c>
      <c r="DVP2" s="253">
        <v>90.743947000000006</v>
      </c>
      <c r="DVQ2" s="253">
        <v>90.763299000000004</v>
      </c>
      <c r="DVR2" s="253">
        <v>90.749005999999994</v>
      </c>
      <c r="DVS2" s="253">
        <v>90.691469999999995</v>
      </c>
      <c r="DVT2" s="253">
        <v>90.590292000000005</v>
      </c>
      <c r="DVU2" s="253">
        <v>90.470654999999994</v>
      </c>
      <c r="DVV2" s="253">
        <v>90.381377999999998</v>
      </c>
      <c r="DVW2" s="253">
        <v>90.365994000000001</v>
      </c>
      <c r="DVX2" s="253">
        <v>90.427753999999993</v>
      </c>
      <c r="DVY2" s="253">
        <v>90.522474000000003</v>
      </c>
      <c r="DVZ2" s="253">
        <v>90.591571000000002</v>
      </c>
      <c r="DWA2" s="253">
        <v>90.602519000000001</v>
      </c>
      <c r="DWB2" s="253">
        <v>90.562523999999996</v>
      </c>
      <c r="DWC2" s="253">
        <v>90.502874000000006</v>
      </c>
      <c r="DWD2" s="253">
        <v>90.449085999999994</v>
      </c>
      <c r="DWE2" s="253">
        <v>90.404931000000005</v>
      </c>
      <c r="DWF2" s="253">
        <v>90.362893</v>
      </c>
      <c r="DWG2" s="253">
        <v>90.321147999999994</v>
      </c>
      <c r="DWH2" s="253">
        <v>90.288753999999997</v>
      </c>
      <c r="DWI2" s="253">
        <v>90.272670000000005</v>
      </c>
      <c r="DWJ2" s="253">
        <v>90.266801999999998</v>
      </c>
      <c r="DWK2" s="253">
        <v>90.262703999999999</v>
      </c>
      <c r="DWL2" s="253">
        <v>90.259692000000001</v>
      </c>
      <c r="DWM2" s="253">
        <v>90.259601000000004</v>
      </c>
      <c r="DWN2" s="253">
        <v>90.255781999999996</v>
      </c>
      <c r="DWO2" s="253">
        <v>90.236085000000003</v>
      </c>
      <c r="DWP2" s="253">
        <v>90.205421000000001</v>
      </c>
      <c r="DWQ2" s="253">
        <v>90.187685999999999</v>
      </c>
      <c r="DWR2" s="253">
        <v>90.194827000000004</v>
      </c>
      <c r="DWS2" s="253">
        <v>90.206399000000005</v>
      </c>
      <c r="DWT2" s="253">
        <v>90.192959999999999</v>
      </c>
      <c r="DWU2" s="253">
        <v>90.159315000000007</v>
      </c>
      <c r="DWV2" s="253">
        <v>90.140437000000006</v>
      </c>
      <c r="DWW2" s="253">
        <v>90.150985000000006</v>
      </c>
      <c r="DWX2" s="253">
        <v>90.167026000000007</v>
      </c>
      <c r="DWY2" s="253">
        <v>90.161559999999994</v>
      </c>
      <c r="DWZ2" s="253">
        <v>90.139572000000001</v>
      </c>
      <c r="DXA2" s="253">
        <v>90.126941000000002</v>
      </c>
      <c r="DXB2" s="253">
        <v>90.136148000000006</v>
      </c>
      <c r="DXC2" s="253">
        <v>90.154290000000003</v>
      </c>
      <c r="DXD2" s="253">
        <v>90.152409000000006</v>
      </c>
      <c r="DXE2" s="253">
        <v>90.119117000000003</v>
      </c>
      <c r="DXF2" s="253">
        <v>90.067926</v>
      </c>
      <c r="DXG2" s="253">
        <v>90.008315999999994</v>
      </c>
      <c r="DXH2" s="253">
        <v>89.945707999999996</v>
      </c>
      <c r="DXI2" s="253">
        <v>89.907472999999996</v>
      </c>
      <c r="DXJ2" s="253">
        <v>89.966200000000001</v>
      </c>
      <c r="DXK2" s="253">
        <v>90.204728000000003</v>
      </c>
      <c r="DXL2" s="253">
        <v>90.663663</v>
      </c>
      <c r="DXM2" s="253">
        <v>91.107906999999997</v>
      </c>
      <c r="DXN2" s="253">
        <v>90.988380000000006</v>
      </c>
      <c r="DXO2" s="253">
        <v>90.418259000000006</v>
      </c>
      <c r="DXP2" s="253">
        <v>89.916735000000003</v>
      </c>
      <c r="DXQ2" s="253">
        <v>89.593605999999994</v>
      </c>
      <c r="DXR2" s="253">
        <v>89.393541999999997</v>
      </c>
      <c r="DXS2" s="253">
        <v>89.278820999999994</v>
      </c>
      <c r="DXT2" s="253">
        <v>89.226883999999998</v>
      </c>
      <c r="DXU2" s="253">
        <v>89.214709999999997</v>
      </c>
      <c r="DXV2" s="253">
        <v>89.212674000000007</v>
      </c>
      <c r="DXW2" s="253">
        <v>89.194675000000004</v>
      </c>
      <c r="DXX2" s="253">
        <v>89.135859999999994</v>
      </c>
      <c r="DXY2" s="253">
        <v>89.033432000000005</v>
      </c>
      <c r="DXZ2" s="253">
        <v>88.912300000000002</v>
      </c>
      <c r="DYA2" s="253">
        <v>88.807174000000003</v>
      </c>
      <c r="DYB2" s="253">
        <v>88.750326999999999</v>
      </c>
      <c r="DYC2" s="253">
        <v>88.767013000000006</v>
      </c>
      <c r="DYD2" s="253">
        <v>88.856724</v>
      </c>
      <c r="DYE2" s="253">
        <v>88.973366999999996</v>
      </c>
      <c r="DYF2" s="253">
        <v>89.049574000000007</v>
      </c>
      <c r="DYG2" s="253">
        <v>89.051607000000004</v>
      </c>
      <c r="DYH2" s="253">
        <v>88.994983000000005</v>
      </c>
      <c r="DYI2" s="253">
        <v>88.910318000000004</v>
      </c>
      <c r="DYJ2" s="253">
        <v>88.824988000000005</v>
      </c>
      <c r="DYK2" s="253">
        <v>88.770088000000001</v>
      </c>
      <c r="DYL2" s="253">
        <v>88.766782000000006</v>
      </c>
      <c r="DYM2" s="253">
        <v>88.796886999999998</v>
      </c>
      <c r="DYN2" s="253">
        <v>88.810016000000005</v>
      </c>
      <c r="DYO2" s="253">
        <v>88.771496999999997</v>
      </c>
      <c r="DYP2" s="253">
        <v>88.688869999999994</v>
      </c>
      <c r="DYQ2" s="253">
        <v>88.587344999999999</v>
      </c>
      <c r="DYR2" s="253">
        <v>88.48639</v>
      </c>
      <c r="DYS2" s="253">
        <v>88.416230999999996</v>
      </c>
      <c r="DYT2" s="253">
        <v>88.418144999999996</v>
      </c>
      <c r="DYU2" s="253">
        <v>88.493612999999996</v>
      </c>
      <c r="DYV2" s="253">
        <v>88.576656999999997</v>
      </c>
      <c r="DYW2" s="253">
        <v>88.587954999999994</v>
      </c>
      <c r="DYX2" s="253">
        <v>88.517133999999999</v>
      </c>
      <c r="DYY2" s="253">
        <v>88.441012999999998</v>
      </c>
      <c r="DYZ2" s="253">
        <v>88.451706000000001</v>
      </c>
      <c r="DZA2" s="253">
        <v>88.569282999999999</v>
      </c>
      <c r="DZB2" s="253">
        <v>88.721086999999997</v>
      </c>
      <c r="DZC2" s="253">
        <v>88.806082000000004</v>
      </c>
      <c r="DZD2" s="253">
        <v>88.790711999999999</v>
      </c>
      <c r="DZE2" s="253">
        <v>88.722632000000004</v>
      </c>
      <c r="DZF2" s="253">
        <v>88.647299000000004</v>
      </c>
      <c r="DZG2" s="253">
        <v>88.550521000000003</v>
      </c>
      <c r="DZH2" s="253">
        <v>88.409907000000004</v>
      </c>
      <c r="DZI2" s="253">
        <v>88.261624999999995</v>
      </c>
      <c r="DZJ2" s="253">
        <v>88.163163999999995</v>
      </c>
      <c r="DZK2" s="253">
        <v>88.1023</v>
      </c>
      <c r="DZL2" s="253">
        <v>88.000208000000001</v>
      </c>
      <c r="DZM2" s="253">
        <v>87.817487999999997</v>
      </c>
      <c r="DZN2" s="253">
        <v>87.597351000000003</v>
      </c>
      <c r="DZO2" s="253">
        <v>87.399433000000002</v>
      </c>
      <c r="DZP2" s="253">
        <v>87.248373999999998</v>
      </c>
      <c r="DZQ2" s="253">
        <v>87.146923999999999</v>
      </c>
      <c r="DZR2" s="253">
        <v>87.075513000000001</v>
      </c>
      <c r="DZS2" s="253">
        <v>86.972022999999993</v>
      </c>
      <c r="DZT2" s="253">
        <v>86.787300999999999</v>
      </c>
      <c r="DZU2" s="253">
        <v>86.575406999999998</v>
      </c>
      <c r="DZV2" s="253">
        <v>86.464343</v>
      </c>
      <c r="DZW2" s="253">
        <v>86.516931999999997</v>
      </c>
      <c r="DZX2" s="253">
        <v>86.686391</v>
      </c>
      <c r="DZY2" s="253">
        <v>86.922146999999995</v>
      </c>
      <c r="DZZ2" s="253">
        <v>87.223066000000003</v>
      </c>
      <c r="EAA2" s="253">
        <v>87.560373999999996</v>
      </c>
      <c r="EAB2" s="253">
        <v>87.839742999999999</v>
      </c>
      <c r="EAC2" s="253">
        <v>87.990672000000004</v>
      </c>
      <c r="EAD2" s="253">
        <v>88.041984999999997</v>
      </c>
      <c r="EAE2" s="253">
        <v>88.059095999999997</v>
      </c>
      <c r="EAF2" s="253">
        <v>88.040249000000003</v>
      </c>
      <c r="EAG2" s="253">
        <v>87.937323000000006</v>
      </c>
      <c r="EAH2" s="253">
        <v>87.765946</v>
      </c>
      <c r="EAI2" s="253">
        <v>87.622146000000001</v>
      </c>
      <c r="EAJ2" s="253">
        <v>87.580100999999999</v>
      </c>
      <c r="EAK2" s="253">
        <v>87.636543000000003</v>
      </c>
      <c r="EAL2" s="253">
        <v>87.763664000000006</v>
      </c>
      <c r="EAM2" s="253">
        <v>87.956535000000002</v>
      </c>
      <c r="EAN2" s="253">
        <v>88.194250999999994</v>
      </c>
      <c r="EAO2" s="253">
        <v>88.382084000000006</v>
      </c>
      <c r="EAP2" s="253">
        <v>88.378275000000002</v>
      </c>
      <c r="EAQ2" s="253">
        <v>88.10557</v>
      </c>
      <c r="EAR2" s="253">
        <v>87.640220999999997</v>
      </c>
      <c r="EAS2" s="253">
        <v>87.191541999999998</v>
      </c>
      <c r="EAT2" s="253">
        <v>86.992116999999993</v>
      </c>
      <c r="EAU2" s="253">
        <v>87.146818999999994</v>
      </c>
      <c r="EAV2" s="253">
        <v>87.557427000000004</v>
      </c>
      <c r="EAW2" s="253">
        <v>88.004778999999999</v>
      </c>
      <c r="EAX2" s="253">
        <v>88.287806000000003</v>
      </c>
      <c r="EAY2" s="253">
        <v>88.317218999999994</v>
      </c>
      <c r="EAZ2" s="253">
        <v>88.121397999999999</v>
      </c>
      <c r="EBA2" s="253">
        <v>87.820646999999994</v>
      </c>
      <c r="EBB2" s="253">
        <v>87.601572000000004</v>
      </c>
      <c r="EBC2" s="253">
        <v>87.581612000000007</v>
      </c>
      <c r="EBD2" s="253">
        <v>87.684218000000001</v>
      </c>
      <c r="EBE2" s="253">
        <v>87.748643000000001</v>
      </c>
      <c r="EBF2" s="253">
        <v>87.755020999999999</v>
      </c>
      <c r="EBG2" s="253">
        <v>87.840629000000007</v>
      </c>
      <c r="EBH2" s="253">
        <v>88.064134999999993</v>
      </c>
      <c r="EBI2" s="253">
        <v>88.275722999999999</v>
      </c>
      <c r="EBJ2" s="253">
        <v>88.293786999999995</v>
      </c>
      <c r="EBK2" s="253">
        <v>88.163257000000002</v>
      </c>
      <c r="EBL2" s="253">
        <v>88.108604</v>
      </c>
      <c r="EBM2" s="253">
        <v>88.206743000000003</v>
      </c>
      <c r="EBN2" s="253">
        <v>88.226391000000007</v>
      </c>
      <c r="EBO2" s="253">
        <v>87.863264000000001</v>
      </c>
      <c r="EBP2" s="253">
        <v>87.112058000000005</v>
      </c>
      <c r="EBQ2" s="253">
        <v>86.344875000000002</v>
      </c>
      <c r="EBR2" s="253">
        <v>86.019114999999999</v>
      </c>
      <c r="EBS2" s="253">
        <v>86.263180000000006</v>
      </c>
      <c r="EBT2" s="253">
        <v>86.775890000000004</v>
      </c>
      <c r="EBU2" s="253">
        <v>87.149637999999996</v>
      </c>
      <c r="EBV2" s="253">
        <v>87.187236999999996</v>
      </c>
      <c r="EBW2" s="253">
        <v>86.957121000000001</v>
      </c>
      <c r="EBX2" s="253">
        <v>86.622190000000003</v>
      </c>
      <c r="EBY2" s="253">
        <v>86.307629000000006</v>
      </c>
      <c r="EBZ2" s="253">
        <v>86.126835</v>
      </c>
      <c r="ECA2" s="253">
        <v>86.142606000000001</v>
      </c>
      <c r="ECB2" s="253">
        <v>86.279936000000006</v>
      </c>
      <c r="ECC2" s="253">
        <v>86.409766000000005</v>
      </c>
      <c r="ECD2" s="253">
        <v>86.546136000000004</v>
      </c>
      <c r="ECE2" s="253">
        <v>86.837422000000004</v>
      </c>
      <c r="ECF2" s="253">
        <v>87.326131000000004</v>
      </c>
      <c r="ECG2" s="253">
        <v>87.842928999999998</v>
      </c>
      <c r="ECH2" s="253">
        <v>88.202769000000004</v>
      </c>
      <c r="ECI2" s="253">
        <v>88.471175000000002</v>
      </c>
      <c r="ECJ2" s="253">
        <v>88.890823999999995</v>
      </c>
      <c r="ECK2" s="253">
        <v>89.497898000000006</v>
      </c>
      <c r="ECL2" s="253">
        <v>89.898480000000006</v>
      </c>
      <c r="ECM2" s="253">
        <v>89.553650000000005</v>
      </c>
      <c r="ECN2" s="253">
        <v>88.313182999999995</v>
      </c>
      <c r="ECO2" s="253">
        <v>86.625990000000002</v>
      </c>
      <c r="ECP2" s="253">
        <v>85.423708000000005</v>
      </c>
      <c r="ECQ2" s="253">
        <v>85.588795000000005</v>
      </c>
      <c r="ECR2" s="253">
        <v>87.161642999999998</v>
      </c>
      <c r="ECS2" s="253">
        <v>89.231029000000007</v>
      </c>
      <c r="ECT2" s="253">
        <v>90.585817000000006</v>
      </c>
      <c r="ECU2" s="253">
        <v>90.607031000000006</v>
      </c>
      <c r="ECV2" s="253">
        <v>89.609054999999998</v>
      </c>
      <c r="ECW2" s="253">
        <v>87.972566999999998</v>
      </c>
      <c r="ECX2" s="253">
        <v>85.643365000000003</v>
      </c>
      <c r="ECY2" s="253">
        <v>82.907439999999994</v>
      </c>
      <c r="ECZ2" s="253">
        <v>80.566874999999996</v>
      </c>
      <c r="EDA2" s="253">
        <v>79.276574999999994</v>
      </c>
      <c r="EDB2" s="253">
        <v>79.198704000000006</v>
      </c>
      <c r="EDC2" s="253">
        <v>79.583697000000001</v>
      </c>
      <c r="EDD2" s="253">
        <v>79.045057999999997</v>
      </c>
      <c r="EDE2" s="253">
        <v>76.929481999999993</v>
      </c>
      <c r="EDF2" s="253">
        <v>74.011538999999999</v>
      </c>
      <c r="EDG2" s="253">
        <v>72.216365999999994</v>
      </c>
      <c r="EDH2" s="253">
        <v>72.290149999999997</v>
      </c>
      <c r="EDI2" s="253">
        <v>74.865984999999995</v>
      </c>
      <c r="EDJ2" s="253">
        <v>80.134576999999993</v>
      </c>
      <c r="XFC2" s="270" t="s">
        <v>824</v>
      </c>
    </row>
    <row r="3" spans="1:3494 4979:4979 10077:10077 16058:16383" s="270" customFormat="1" ht="15.75" customHeight="1">
      <c r="A3" s="153">
        <v>2</v>
      </c>
      <c r="B3" s="66">
        <v>1217</v>
      </c>
      <c r="C3" s="251" t="s">
        <v>591</v>
      </c>
      <c r="D3" s="66" t="s">
        <v>579</v>
      </c>
      <c r="E3" s="154" t="s">
        <v>828</v>
      </c>
      <c r="F3" s="66" t="s">
        <v>592</v>
      </c>
      <c r="G3" s="77" t="s">
        <v>868</v>
      </c>
      <c r="H3" s="66">
        <v>0.96799999999999997</v>
      </c>
      <c r="I3" s="253">
        <v>100.098733</v>
      </c>
      <c r="J3" s="253">
        <v>100.074913</v>
      </c>
      <c r="K3" s="253">
        <v>100.05244999999999</v>
      </c>
      <c r="L3" s="253">
        <v>100.04579099999999</v>
      </c>
      <c r="M3" s="253">
        <v>100.059038</v>
      </c>
      <c r="N3" s="253">
        <v>100.082818</v>
      </c>
      <c r="O3" s="253">
        <v>100.11657599999999</v>
      </c>
      <c r="P3" s="253">
        <v>100.125995</v>
      </c>
      <c r="Q3" s="253">
        <v>100.12723800000001</v>
      </c>
      <c r="R3" s="253">
        <v>100.127636</v>
      </c>
      <c r="S3" s="253">
        <v>100.129007</v>
      </c>
      <c r="T3" s="253">
        <v>100.12506399999999</v>
      </c>
      <c r="U3" s="253">
        <v>100.10765499999999</v>
      </c>
      <c r="V3" s="253">
        <v>100.075947</v>
      </c>
      <c r="W3" s="253">
        <v>100.040014</v>
      </c>
      <c r="X3" s="253">
        <v>100.01559899999999</v>
      </c>
      <c r="Y3" s="253">
        <v>100.014475</v>
      </c>
      <c r="Z3" s="253">
        <v>100.03672</v>
      </c>
      <c r="AA3" s="253">
        <v>100.069716</v>
      </c>
      <c r="AB3" s="253">
        <v>100.095018</v>
      </c>
      <c r="AC3" s="253">
        <v>100.099768</v>
      </c>
      <c r="AD3" s="253">
        <v>100.085498</v>
      </c>
      <c r="AE3" s="253">
        <v>100.06655499999999</v>
      </c>
      <c r="AF3" s="253">
        <v>100.05864800000001</v>
      </c>
      <c r="AG3" s="253">
        <v>100.067171</v>
      </c>
      <c r="AH3" s="253">
        <v>100.085347</v>
      </c>
      <c r="AI3" s="253">
        <v>100.102684</v>
      </c>
      <c r="AJ3" s="253">
        <v>100.11381799999999</v>
      </c>
      <c r="AK3" s="253">
        <v>100.119131</v>
      </c>
      <c r="AL3" s="253">
        <v>100.11865299999999</v>
      </c>
      <c r="AM3" s="253">
        <v>100.107992</v>
      </c>
      <c r="AN3" s="253">
        <v>100.082109</v>
      </c>
      <c r="AO3" s="253">
        <v>100.04371</v>
      </c>
      <c r="AP3" s="253">
        <v>100.00609900000001</v>
      </c>
      <c r="AQ3" s="253">
        <v>99.985059000000007</v>
      </c>
      <c r="AR3" s="253">
        <v>99.987059000000002</v>
      </c>
      <c r="AS3" s="253">
        <v>100.00579</v>
      </c>
      <c r="AT3" s="253">
        <v>100.02979000000001</v>
      </c>
      <c r="AU3" s="253">
        <v>100.051435</v>
      </c>
      <c r="AV3" s="253">
        <v>100.06831699999999</v>
      </c>
      <c r="AW3" s="253">
        <v>100.078981</v>
      </c>
      <c r="AX3" s="253">
        <v>100.082149</v>
      </c>
      <c r="AY3" s="253">
        <v>100.080146</v>
      </c>
      <c r="AZ3" s="253">
        <v>100.079077</v>
      </c>
      <c r="BA3" s="253">
        <v>100.08344200000001</v>
      </c>
      <c r="BB3" s="253">
        <v>100.09172700000001</v>
      </c>
      <c r="BC3" s="253">
        <v>100.098403</v>
      </c>
      <c r="BD3" s="253">
        <v>100.099734</v>
      </c>
      <c r="BE3" s="253">
        <v>100.096423</v>
      </c>
      <c r="BF3" s="253">
        <v>100.09081999999999</v>
      </c>
      <c r="BG3" s="253">
        <v>100.082114</v>
      </c>
      <c r="BH3" s="253">
        <v>100.06567099999999</v>
      </c>
      <c r="BI3" s="253">
        <v>100.038999</v>
      </c>
      <c r="BJ3" s="253">
        <v>100.00810199999999</v>
      </c>
      <c r="BK3" s="253">
        <v>99.986135000000004</v>
      </c>
      <c r="BL3" s="253">
        <v>99.984932000000001</v>
      </c>
      <c r="BM3" s="253">
        <v>100.006423</v>
      </c>
      <c r="BN3" s="253">
        <v>100.039232</v>
      </c>
      <c r="BO3" s="253">
        <v>100.06437</v>
      </c>
      <c r="BP3" s="253">
        <v>100.068827</v>
      </c>
      <c r="BQ3" s="253">
        <v>100.055701</v>
      </c>
      <c r="BR3" s="253">
        <v>100.041326</v>
      </c>
      <c r="BS3" s="253">
        <v>100.04182299999999</v>
      </c>
      <c r="BT3" s="253">
        <v>100.058543</v>
      </c>
      <c r="BU3" s="253">
        <v>100.075604</v>
      </c>
      <c r="BV3" s="253">
        <v>100.073784</v>
      </c>
      <c r="BW3" s="253">
        <v>100.04925</v>
      </c>
      <c r="BX3" s="253">
        <v>100.01954000000001</v>
      </c>
      <c r="BY3" s="253">
        <v>100.009103</v>
      </c>
      <c r="BZ3" s="253">
        <v>100.027968</v>
      </c>
      <c r="CA3" s="253">
        <v>100.06451800000001</v>
      </c>
      <c r="CB3" s="253">
        <v>100.097826</v>
      </c>
      <c r="CC3" s="253">
        <v>100.112459</v>
      </c>
      <c r="CD3" s="253">
        <v>100.104253</v>
      </c>
      <c r="CE3" s="253">
        <v>100.07875199999999</v>
      </c>
      <c r="CF3" s="253">
        <v>100.0459</v>
      </c>
      <c r="CG3" s="253">
        <v>100.013296</v>
      </c>
      <c r="CH3" s="253">
        <v>99.984200999999999</v>
      </c>
      <c r="CI3" s="253">
        <v>99.960913000000005</v>
      </c>
      <c r="CJ3" s="253">
        <v>99.946978000000001</v>
      </c>
      <c r="CK3" s="253">
        <v>99.945257999999995</v>
      </c>
      <c r="CL3" s="253">
        <v>99.954689000000002</v>
      </c>
      <c r="CM3" s="253">
        <v>99.970338999999996</v>
      </c>
      <c r="CN3" s="253">
        <v>99.986675000000005</v>
      </c>
      <c r="CO3" s="253">
        <v>99.999921999999998</v>
      </c>
      <c r="CP3" s="253">
        <v>100.008017</v>
      </c>
      <c r="CQ3" s="253">
        <v>100.01031399999999</v>
      </c>
      <c r="CR3" s="253">
        <v>100.009049</v>
      </c>
      <c r="CS3" s="253">
        <v>100.009299</v>
      </c>
      <c r="CT3" s="253">
        <v>100.016383</v>
      </c>
      <c r="CU3" s="253">
        <v>100.03136499999999</v>
      </c>
      <c r="CV3" s="253">
        <v>100.04850500000001</v>
      </c>
      <c r="CW3" s="253">
        <v>100.05784</v>
      </c>
      <c r="CX3" s="253">
        <v>100.051698</v>
      </c>
      <c r="CY3" s="253">
        <v>100.030461</v>
      </c>
      <c r="CZ3" s="253">
        <v>100.002863</v>
      </c>
      <c r="DA3" s="253">
        <v>99.978429000000006</v>
      </c>
      <c r="DB3" s="253">
        <v>99.961634000000004</v>
      </c>
      <c r="DC3" s="253">
        <v>99.955037000000004</v>
      </c>
      <c r="DD3" s="253">
        <v>99.962519999999998</v>
      </c>
      <c r="DE3" s="253">
        <v>99.985195000000004</v>
      </c>
      <c r="DF3" s="253">
        <v>100.01549</v>
      </c>
      <c r="DG3" s="253">
        <v>100.039905</v>
      </c>
      <c r="DH3" s="253">
        <v>100.050166</v>
      </c>
      <c r="DI3" s="253">
        <v>100.048813</v>
      </c>
      <c r="DJ3" s="253">
        <v>100.04602199999999</v>
      </c>
      <c r="DK3" s="253">
        <v>100.052385</v>
      </c>
      <c r="DL3" s="253">
        <v>100.070667</v>
      </c>
      <c r="DM3" s="253">
        <v>100.08951</v>
      </c>
      <c r="DN3" s="253">
        <v>100.09066799999999</v>
      </c>
      <c r="DO3" s="253">
        <v>100.06881300000001</v>
      </c>
      <c r="DP3" s="253">
        <v>100.038015</v>
      </c>
      <c r="DQ3" s="253">
        <v>100.017492</v>
      </c>
      <c r="DR3" s="253">
        <v>100.019132</v>
      </c>
      <c r="DS3" s="253">
        <v>100.039914</v>
      </c>
      <c r="DT3" s="253">
        <v>100.06075199999999</v>
      </c>
      <c r="DU3" s="253">
        <v>100.063046</v>
      </c>
      <c r="DV3" s="253">
        <v>100.04657</v>
      </c>
      <c r="DW3" s="253">
        <v>100.025738</v>
      </c>
      <c r="DX3" s="253">
        <v>100.013566</v>
      </c>
      <c r="DY3" s="253">
        <v>100.008742</v>
      </c>
      <c r="DZ3" s="253">
        <v>100.000462</v>
      </c>
      <c r="EA3" s="253">
        <v>99.985494000000003</v>
      </c>
      <c r="EB3" s="253">
        <v>99.970260999999994</v>
      </c>
      <c r="EC3" s="253">
        <v>99.961646999999999</v>
      </c>
      <c r="ED3" s="253">
        <v>99.961800999999994</v>
      </c>
      <c r="EE3" s="253">
        <v>99.966702999999995</v>
      </c>
      <c r="EF3" s="253">
        <v>99.970461</v>
      </c>
      <c r="EG3" s="253">
        <v>99.973782999999997</v>
      </c>
      <c r="EH3" s="253">
        <v>99.984765999999993</v>
      </c>
      <c r="EI3" s="253">
        <v>100.007227</v>
      </c>
      <c r="EJ3" s="253">
        <v>100.03176000000001</v>
      </c>
      <c r="EK3" s="253">
        <v>100.045914</v>
      </c>
      <c r="EL3" s="253">
        <v>100.04658999999999</v>
      </c>
      <c r="EM3" s="253">
        <v>100.03998900000001</v>
      </c>
      <c r="EN3" s="253">
        <v>100.03672</v>
      </c>
      <c r="EO3" s="253">
        <v>100.04205899999999</v>
      </c>
      <c r="EP3" s="253">
        <v>100.051817</v>
      </c>
      <c r="EQ3" s="253">
        <v>100.05895</v>
      </c>
      <c r="ER3" s="253">
        <v>100.060878</v>
      </c>
      <c r="ES3" s="253">
        <v>100.060151</v>
      </c>
      <c r="ET3" s="253">
        <v>100.06367899999999</v>
      </c>
      <c r="EU3" s="253">
        <v>100.07701</v>
      </c>
      <c r="EV3" s="253">
        <v>100.095246</v>
      </c>
      <c r="EW3" s="253">
        <v>100.100692</v>
      </c>
      <c r="EX3" s="253">
        <v>100.077836</v>
      </c>
      <c r="EY3" s="253">
        <v>100.038259</v>
      </c>
      <c r="EZ3" s="253">
        <v>100.009978</v>
      </c>
      <c r="FA3" s="253">
        <v>100.003343</v>
      </c>
      <c r="FB3" s="253">
        <v>100.010328</v>
      </c>
      <c r="FC3" s="253">
        <v>100.017821</v>
      </c>
      <c r="FD3" s="253">
        <v>100.01837500000001</v>
      </c>
      <c r="FE3" s="253">
        <v>100.01641100000001</v>
      </c>
      <c r="FF3" s="253">
        <v>100.021204</v>
      </c>
      <c r="FG3" s="253">
        <v>100.03672899999999</v>
      </c>
      <c r="FH3" s="253">
        <v>100.05586099999999</v>
      </c>
      <c r="FI3" s="253">
        <v>100.065465</v>
      </c>
      <c r="FJ3" s="253">
        <v>100.06116400000001</v>
      </c>
      <c r="FK3" s="253">
        <v>100.05354</v>
      </c>
      <c r="FL3" s="253">
        <v>100.05944</v>
      </c>
      <c r="FM3" s="253">
        <v>100.088178</v>
      </c>
      <c r="FN3" s="253">
        <v>100.13226</v>
      </c>
      <c r="FO3" s="253">
        <v>100.169127</v>
      </c>
      <c r="FP3" s="253">
        <v>100.178974</v>
      </c>
      <c r="FQ3" s="253">
        <v>100.160033</v>
      </c>
      <c r="FR3" s="253">
        <v>100.12382100000001</v>
      </c>
      <c r="FS3" s="253">
        <v>100.082283</v>
      </c>
      <c r="FT3" s="253">
        <v>100.045472</v>
      </c>
      <c r="FU3" s="253">
        <v>100.024393</v>
      </c>
      <c r="FV3" s="253">
        <v>100.027486</v>
      </c>
      <c r="FW3" s="253">
        <v>100.05404299999999</v>
      </c>
      <c r="FX3" s="253">
        <v>100.09274600000001</v>
      </c>
      <c r="FY3" s="253">
        <v>100.12483899999999</v>
      </c>
      <c r="FZ3" s="253">
        <v>100.133385</v>
      </c>
      <c r="GA3" s="253">
        <v>100.11346399999999</v>
      </c>
      <c r="GB3" s="253">
        <v>100.074625</v>
      </c>
      <c r="GC3" s="253">
        <v>100.034948</v>
      </c>
      <c r="GD3" s="253">
        <v>100.016954</v>
      </c>
      <c r="GE3" s="253">
        <v>100.038747</v>
      </c>
      <c r="GF3" s="253">
        <v>100.08902500000001</v>
      </c>
      <c r="GG3" s="253">
        <v>100.125545</v>
      </c>
      <c r="GH3" s="253">
        <v>100.120583</v>
      </c>
      <c r="GI3" s="253">
        <v>100.079448</v>
      </c>
      <c r="GJ3" s="253">
        <v>100.02605200000001</v>
      </c>
      <c r="GK3" s="253">
        <v>99.988534999999999</v>
      </c>
      <c r="GL3" s="253">
        <v>99.978621000000004</v>
      </c>
      <c r="GM3" s="253">
        <v>99.986504999999994</v>
      </c>
      <c r="GN3" s="253">
        <v>99.998638</v>
      </c>
      <c r="GO3" s="253">
        <v>100.009891</v>
      </c>
      <c r="GP3" s="253">
        <v>100.02175699999999</v>
      </c>
      <c r="GQ3" s="253">
        <v>100.03667900000001</v>
      </c>
      <c r="GR3" s="253">
        <v>100.05409400000001</v>
      </c>
      <c r="GS3" s="253">
        <v>100.071461</v>
      </c>
      <c r="GT3" s="253">
        <v>100.08651500000001</v>
      </c>
      <c r="GU3" s="253">
        <v>100.098507</v>
      </c>
      <c r="GV3" s="253">
        <v>100.110069</v>
      </c>
      <c r="GW3" s="253">
        <v>100.12485599999999</v>
      </c>
      <c r="GX3" s="253">
        <v>100.144533</v>
      </c>
      <c r="GY3" s="253">
        <v>100.16659799999999</v>
      </c>
      <c r="GZ3" s="253">
        <v>100.179687</v>
      </c>
      <c r="HA3" s="253">
        <v>100.174582</v>
      </c>
      <c r="HB3" s="253">
        <v>100.160465</v>
      </c>
      <c r="HC3" s="253">
        <v>100.153327</v>
      </c>
      <c r="HD3" s="253">
        <v>100.157841</v>
      </c>
      <c r="HE3" s="253">
        <v>100.163357</v>
      </c>
      <c r="HF3" s="253">
        <v>100.153694</v>
      </c>
      <c r="HG3" s="253">
        <v>100.12381999999999</v>
      </c>
      <c r="HH3" s="253">
        <v>100.084611</v>
      </c>
      <c r="HI3" s="253">
        <v>100.05243900000001</v>
      </c>
      <c r="HJ3" s="253">
        <v>100.03624600000001</v>
      </c>
      <c r="HK3" s="253">
        <v>100.03290200000001</v>
      </c>
      <c r="HL3" s="253">
        <v>100.033759</v>
      </c>
      <c r="HM3" s="253">
        <v>100.034802</v>
      </c>
      <c r="HN3" s="253">
        <v>100.03739400000001</v>
      </c>
      <c r="HO3" s="253">
        <v>100.039582</v>
      </c>
      <c r="HP3" s="253">
        <v>100.031594</v>
      </c>
      <c r="HQ3" s="253">
        <v>100.005154</v>
      </c>
      <c r="HR3" s="253">
        <v>99.966812000000004</v>
      </c>
      <c r="HS3" s="253">
        <v>99.937923999999995</v>
      </c>
      <c r="HT3" s="253">
        <v>99.940000999999995</v>
      </c>
      <c r="HU3" s="253">
        <v>99.976740000000007</v>
      </c>
      <c r="HV3" s="253">
        <v>100.028459</v>
      </c>
      <c r="HW3" s="253">
        <v>100.069996</v>
      </c>
      <c r="HX3" s="253">
        <v>100.092702</v>
      </c>
      <c r="HY3" s="253">
        <v>100.102997</v>
      </c>
      <c r="HZ3" s="253">
        <v>100.108654</v>
      </c>
      <c r="IA3" s="253">
        <v>100.111436</v>
      </c>
      <c r="IB3" s="253">
        <v>100.108356</v>
      </c>
      <c r="IC3" s="253">
        <v>100.097204</v>
      </c>
      <c r="ID3" s="253">
        <v>100.08182100000001</v>
      </c>
      <c r="IE3" s="253">
        <v>100.069446</v>
      </c>
      <c r="IF3" s="253">
        <v>100.063636</v>
      </c>
      <c r="IG3" s="253">
        <v>100.064188</v>
      </c>
      <c r="IH3" s="253">
        <v>100.069514</v>
      </c>
      <c r="II3" s="253">
        <v>100.074583</v>
      </c>
      <c r="IJ3" s="253">
        <v>100.070778</v>
      </c>
      <c r="IK3" s="253">
        <v>100.05191000000001</v>
      </c>
      <c r="IL3" s="253">
        <v>100.02136900000001</v>
      </c>
      <c r="IM3" s="253">
        <v>99.992294000000001</v>
      </c>
      <c r="IN3" s="253">
        <v>99.980440000000002</v>
      </c>
      <c r="IO3" s="253">
        <v>99.990953000000005</v>
      </c>
      <c r="IP3" s="253">
        <v>100.010304</v>
      </c>
      <c r="IQ3" s="253">
        <v>100.020853</v>
      </c>
      <c r="IR3" s="253">
        <v>100.021438</v>
      </c>
      <c r="IS3" s="253">
        <v>100.023511</v>
      </c>
      <c r="IT3" s="253">
        <v>100.033598</v>
      </c>
      <c r="IU3" s="253">
        <v>100.046251</v>
      </c>
      <c r="IV3" s="253">
        <v>100.049937</v>
      </c>
      <c r="IW3" s="253">
        <v>100.03704399999999</v>
      </c>
      <c r="IX3" s="253">
        <v>100.01038200000001</v>
      </c>
      <c r="IY3" s="253">
        <v>99.982551999999998</v>
      </c>
      <c r="IZ3" s="253">
        <v>99.969121000000001</v>
      </c>
      <c r="JA3" s="253">
        <v>99.975479000000007</v>
      </c>
      <c r="JB3" s="253">
        <v>99.989970999999997</v>
      </c>
      <c r="JC3" s="253">
        <v>99.999343999999994</v>
      </c>
      <c r="JD3" s="253">
        <v>100.005278</v>
      </c>
      <c r="JE3" s="253">
        <v>100.012085</v>
      </c>
      <c r="JF3" s="253">
        <v>100.010841</v>
      </c>
      <c r="JG3" s="253">
        <v>99.991453000000007</v>
      </c>
      <c r="JH3" s="253">
        <v>99.953497999999996</v>
      </c>
      <c r="JI3" s="253">
        <v>99.907228000000003</v>
      </c>
      <c r="JJ3" s="253">
        <v>99.869968999999998</v>
      </c>
      <c r="JK3" s="253">
        <v>99.859087000000002</v>
      </c>
      <c r="JL3" s="253">
        <v>99.886384000000007</v>
      </c>
      <c r="JM3" s="253">
        <v>99.950316999999998</v>
      </c>
      <c r="JN3" s="253">
        <v>100.027826</v>
      </c>
      <c r="JO3" s="253">
        <v>100.08224300000001</v>
      </c>
      <c r="JP3" s="253">
        <v>100.087896</v>
      </c>
      <c r="JQ3" s="253">
        <v>100.045427</v>
      </c>
      <c r="JR3" s="253">
        <v>99.978153000000006</v>
      </c>
      <c r="JS3" s="253">
        <v>99.916894999999997</v>
      </c>
      <c r="JT3" s="253">
        <v>99.883995999999996</v>
      </c>
      <c r="JU3" s="253">
        <v>99.886499999999998</v>
      </c>
      <c r="JV3" s="253">
        <v>99.914477000000005</v>
      </c>
      <c r="JW3" s="253">
        <v>99.943461999999997</v>
      </c>
      <c r="JX3" s="253">
        <v>99.950225000000003</v>
      </c>
      <c r="JY3" s="253">
        <v>99.932460000000006</v>
      </c>
      <c r="JZ3" s="253">
        <v>99.908739999999995</v>
      </c>
      <c r="KA3" s="253">
        <v>99.898129999999995</v>
      </c>
      <c r="KB3" s="253">
        <v>99.904675999999995</v>
      </c>
      <c r="KC3" s="253">
        <v>99.919224999999997</v>
      </c>
      <c r="KD3" s="253">
        <v>99.928067999999996</v>
      </c>
      <c r="KE3" s="253">
        <v>99.921818999999999</v>
      </c>
      <c r="KF3" s="253">
        <v>99.902449000000004</v>
      </c>
      <c r="KG3" s="253">
        <v>99.883618999999996</v>
      </c>
      <c r="KH3" s="253">
        <v>99.882884000000004</v>
      </c>
      <c r="KI3" s="253">
        <v>99.908851999999996</v>
      </c>
      <c r="KJ3" s="253">
        <v>99.950514999999996</v>
      </c>
      <c r="KK3" s="253">
        <v>99.979875000000007</v>
      </c>
      <c r="KL3" s="253">
        <v>99.976690000000005</v>
      </c>
      <c r="KM3" s="253">
        <v>99.951785000000001</v>
      </c>
      <c r="KN3" s="253">
        <v>99.930593000000002</v>
      </c>
      <c r="KO3" s="253">
        <v>99.921187000000003</v>
      </c>
      <c r="KP3" s="253">
        <v>99.912591000000006</v>
      </c>
      <c r="KQ3" s="253">
        <v>99.894942</v>
      </c>
      <c r="KR3" s="253">
        <v>99.873249999999999</v>
      </c>
      <c r="KS3" s="253">
        <v>99.861959999999996</v>
      </c>
      <c r="KT3" s="253">
        <v>99.870258000000007</v>
      </c>
      <c r="KU3" s="253">
        <v>99.893998999999994</v>
      </c>
      <c r="KV3" s="253">
        <v>99.922561999999999</v>
      </c>
      <c r="KW3" s="253">
        <v>99.951995999999994</v>
      </c>
      <c r="KX3" s="253">
        <v>99.982106000000002</v>
      </c>
      <c r="KY3" s="253">
        <v>100.005619</v>
      </c>
      <c r="KZ3" s="253">
        <v>100.010763</v>
      </c>
      <c r="LA3" s="253">
        <v>99.993005999999994</v>
      </c>
      <c r="LB3" s="253">
        <v>99.958905999999999</v>
      </c>
      <c r="LC3" s="253">
        <v>99.920761999999996</v>
      </c>
      <c r="LD3" s="253">
        <v>99.891864999999996</v>
      </c>
      <c r="LE3" s="253">
        <v>99.885660999999999</v>
      </c>
      <c r="LF3" s="253">
        <v>99.911169999999998</v>
      </c>
      <c r="LG3" s="253">
        <v>99.958534</v>
      </c>
      <c r="LH3" s="253">
        <v>99.992284999999995</v>
      </c>
      <c r="LI3" s="253">
        <v>99.980873000000003</v>
      </c>
      <c r="LJ3" s="253">
        <v>99.932907999999998</v>
      </c>
      <c r="LK3" s="253">
        <v>99.881478000000001</v>
      </c>
      <c r="LL3" s="253">
        <v>99.849052999999998</v>
      </c>
      <c r="LM3" s="253">
        <v>99.837861000000004</v>
      </c>
      <c r="LN3" s="253">
        <v>99.838622999999998</v>
      </c>
      <c r="LO3" s="253">
        <v>99.842301000000006</v>
      </c>
      <c r="LP3" s="253">
        <v>99.845906999999997</v>
      </c>
      <c r="LQ3" s="253">
        <v>99.850238000000004</v>
      </c>
      <c r="LR3" s="253">
        <v>99.851521000000005</v>
      </c>
      <c r="LS3" s="253">
        <v>99.840198999999998</v>
      </c>
      <c r="LT3" s="253">
        <v>99.815461999999997</v>
      </c>
      <c r="LU3" s="253">
        <v>99.795913999999996</v>
      </c>
      <c r="LV3" s="253">
        <v>99.792862999999997</v>
      </c>
      <c r="LW3" s="253">
        <v>99.791645000000003</v>
      </c>
      <c r="LX3" s="253">
        <v>99.778533999999993</v>
      </c>
      <c r="LY3" s="253">
        <v>99.756397000000007</v>
      </c>
      <c r="LZ3" s="253">
        <v>99.745148999999998</v>
      </c>
      <c r="MA3" s="253">
        <v>99.762388999999999</v>
      </c>
      <c r="MB3" s="253">
        <v>99.790463000000003</v>
      </c>
      <c r="MC3" s="253">
        <v>99.799895000000006</v>
      </c>
      <c r="MD3" s="253">
        <v>99.791500999999997</v>
      </c>
      <c r="ME3" s="253">
        <v>99.785732999999993</v>
      </c>
      <c r="MF3" s="253">
        <v>99.793672000000001</v>
      </c>
      <c r="MG3" s="253">
        <v>99.805415999999994</v>
      </c>
      <c r="MH3" s="253">
        <v>99.803147999999993</v>
      </c>
      <c r="MI3" s="253">
        <v>99.785262000000003</v>
      </c>
      <c r="MJ3" s="253">
        <v>99.770598000000007</v>
      </c>
      <c r="MK3" s="253">
        <v>99.776024000000007</v>
      </c>
      <c r="ML3" s="253">
        <v>99.795136999999997</v>
      </c>
      <c r="MM3" s="253">
        <v>99.803227000000007</v>
      </c>
      <c r="MN3" s="253">
        <v>99.782596999999996</v>
      </c>
      <c r="MO3" s="253">
        <v>99.739968000000005</v>
      </c>
      <c r="MP3" s="253">
        <v>99.696513999999993</v>
      </c>
      <c r="MQ3" s="253">
        <v>99.667229000000006</v>
      </c>
      <c r="MR3" s="253">
        <v>99.656283000000002</v>
      </c>
      <c r="MS3" s="253">
        <v>99.667308000000006</v>
      </c>
      <c r="MT3" s="253">
        <v>99.705485999999993</v>
      </c>
      <c r="MU3" s="253">
        <v>99.756264000000002</v>
      </c>
      <c r="MV3" s="253">
        <v>99.772191000000007</v>
      </c>
      <c r="MW3" s="253">
        <v>99.719271000000006</v>
      </c>
      <c r="MX3" s="253">
        <v>99.622307000000006</v>
      </c>
      <c r="MY3" s="253">
        <v>99.534878000000006</v>
      </c>
      <c r="MZ3" s="253">
        <v>99.491209999999995</v>
      </c>
      <c r="NA3" s="253">
        <v>99.492897999999997</v>
      </c>
      <c r="NB3" s="253">
        <v>99.518568999999999</v>
      </c>
      <c r="NC3" s="253">
        <v>99.541387</v>
      </c>
      <c r="ND3" s="253">
        <v>99.546375999999995</v>
      </c>
      <c r="NE3" s="253">
        <v>99.538849999999996</v>
      </c>
      <c r="NF3" s="253">
        <v>99.534605999999997</v>
      </c>
      <c r="NG3" s="253">
        <v>99.540317000000002</v>
      </c>
      <c r="NH3" s="253">
        <v>99.545338000000001</v>
      </c>
      <c r="NI3" s="253">
        <v>99.534655000000001</v>
      </c>
      <c r="NJ3" s="253">
        <v>99.508245000000002</v>
      </c>
      <c r="NK3" s="253">
        <v>99.482187999999994</v>
      </c>
      <c r="NL3" s="253">
        <v>99.468860000000006</v>
      </c>
      <c r="NM3" s="253">
        <v>99.461360999999997</v>
      </c>
      <c r="NN3" s="253">
        <v>99.441070999999994</v>
      </c>
      <c r="NO3" s="253">
        <v>99.401267000000004</v>
      </c>
      <c r="NP3" s="253">
        <v>99.358344000000002</v>
      </c>
      <c r="NQ3" s="253">
        <v>99.328078000000005</v>
      </c>
      <c r="NR3" s="253">
        <v>99.310595000000006</v>
      </c>
      <c r="NS3" s="253">
        <v>99.301179000000005</v>
      </c>
      <c r="NT3" s="253">
        <v>99.295795999999996</v>
      </c>
      <c r="NU3" s="253">
        <v>99.292815000000004</v>
      </c>
      <c r="NV3" s="253">
        <v>99.292665999999997</v>
      </c>
      <c r="NW3" s="253">
        <v>99.294089</v>
      </c>
      <c r="NX3" s="253">
        <v>99.295134000000004</v>
      </c>
      <c r="NY3" s="253">
        <v>99.295688999999996</v>
      </c>
      <c r="NZ3" s="253">
        <v>99.293757999999997</v>
      </c>
      <c r="OA3" s="253">
        <v>99.282415</v>
      </c>
      <c r="OB3" s="253">
        <v>99.256493000000006</v>
      </c>
      <c r="OC3" s="253">
        <v>99.217511999999999</v>
      </c>
      <c r="OD3" s="253">
        <v>99.173039000000003</v>
      </c>
      <c r="OE3" s="253">
        <v>99.133837999999997</v>
      </c>
      <c r="OF3" s="253">
        <v>99.105861000000004</v>
      </c>
      <c r="OG3" s="253">
        <v>99.084800999999999</v>
      </c>
      <c r="OH3" s="253">
        <v>99.061415999999994</v>
      </c>
      <c r="OI3" s="253">
        <v>99.031082999999995</v>
      </c>
      <c r="OJ3" s="253">
        <v>98.999336</v>
      </c>
      <c r="OK3" s="253">
        <v>98.976861</v>
      </c>
      <c r="OL3" s="253">
        <v>98.967526000000007</v>
      </c>
      <c r="OM3" s="253">
        <v>98.964834999999994</v>
      </c>
      <c r="ON3" s="253">
        <v>98.959385999999995</v>
      </c>
      <c r="OO3" s="253">
        <v>98.947183999999993</v>
      </c>
      <c r="OP3" s="253">
        <v>98.934286999999998</v>
      </c>
      <c r="OQ3" s="253">
        <v>98.932928000000004</v>
      </c>
      <c r="OR3" s="253">
        <v>98.949990999999997</v>
      </c>
      <c r="OS3" s="253">
        <v>98.977092999999996</v>
      </c>
      <c r="OT3" s="253">
        <v>98.993831999999998</v>
      </c>
      <c r="OU3" s="253">
        <v>98.985130999999996</v>
      </c>
      <c r="OV3" s="253">
        <v>98.953670000000002</v>
      </c>
      <c r="OW3" s="253">
        <v>98.916487000000004</v>
      </c>
      <c r="OX3" s="253">
        <v>98.890950000000004</v>
      </c>
      <c r="OY3" s="253">
        <v>98.882560999999995</v>
      </c>
      <c r="OZ3" s="253">
        <v>98.884354999999999</v>
      </c>
      <c r="PA3" s="253">
        <v>98.884973000000002</v>
      </c>
      <c r="PB3" s="253">
        <v>98.873107000000005</v>
      </c>
      <c r="PC3" s="253">
        <v>98.841061999999994</v>
      </c>
      <c r="PD3" s="253">
        <v>98.793125000000003</v>
      </c>
      <c r="PE3" s="253">
        <v>98.748242000000005</v>
      </c>
      <c r="PF3" s="253">
        <v>98.722549999999998</v>
      </c>
      <c r="PG3" s="253">
        <v>98.712247000000005</v>
      </c>
      <c r="PH3" s="253">
        <v>98.702590999999998</v>
      </c>
      <c r="PI3" s="253">
        <v>98.685852999999994</v>
      </c>
      <c r="PJ3" s="253">
        <v>98.665803999999994</v>
      </c>
      <c r="PK3" s="253">
        <v>98.650516999999994</v>
      </c>
      <c r="PL3" s="253">
        <v>98.642756000000006</v>
      </c>
      <c r="PM3" s="253">
        <v>98.637083000000004</v>
      </c>
      <c r="PN3" s="253">
        <v>98.624509000000003</v>
      </c>
      <c r="PO3" s="253">
        <v>98.599157000000005</v>
      </c>
      <c r="PP3" s="253">
        <v>98.562706000000006</v>
      </c>
      <c r="PQ3" s="253">
        <v>98.524805000000001</v>
      </c>
      <c r="PR3" s="253">
        <v>98.497292999999999</v>
      </c>
      <c r="PS3" s="253">
        <v>98.483631000000003</v>
      </c>
      <c r="PT3" s="253">
        <v>98.473776000000001</v>
      </c>
      <c r="PU3" s="253">
        <v>98.453222999999994</v>
      </c>
      <c r="PV3" s="253">
        <v>98.418018000000004</v>
      </c>
      <c r="PW3" s="253">
        <v>98.379003999999995</v>
      </c>
      <c r="PX3" s="253">
        <v>98.352254000000002</v>
      </c>
      <c r="PY3" s="253">
        <v>98.343168000000006</v>
      </c>
      <c r="PZ3" s="253">
        <v>98.338648000000006</v>
      </c>
      <c r="QA3" s="253">
        <v>98.321285000000003</v>
      </c>
      <c r="QB3" s="253">
        <v>98.291777999999994</v>
      </c>
      <c r="QC3" s="253">
        <v>98.266009999999994</v>
      </c>
      <c r="QD3" s="253">
        <v>98.256067000000002</v>
      </c>
      <c r="QE3" s="253">
        <v>98.260095000000007</v>
      </c>
      <c r="QF3" s="253">
        <v>98.264134999999996</v>
      </c>
      <c r="QG3" s="253">
        <v>98.252042000000003</v>
      </c>
      <c r="QH3" s="253">
        <v>98.218575999999999</v>
      </c>
      <c r="QI3" s="253">
        <v>98.176118000000002</v>
      </c>
      <c r="QJ3" s="253">
        <v>98.145608999999993</v>
      </c>
      <c r="QK3" s="253">
        <v>98.137952999999996</v>
      </c>
      <c r="QL3" s="253">
        <v>98.143974999999998</v>
      </c>
      <c r="QM3" s="253">
        <v>98.144549999999995</v>
      </c>
      <c r="QN3" s="253">
        <v>98.129474999999999</v>
      </c>
      <c r="QO3" s="253">
        <v>98.103399999999993</v>
      </c>
      <c r="QP3" s="253">
        <v>98.073285999999996</v>
      </c>
      <c r="QQ3" s="253">
        <v>98.037886</v>
      </c>
      <c r="QR3" s="253">
        <v>97.994540000000001</v>
      </c>
      <c r="QS3" s="253">
        <v>97.952271999999994</v>
      </c>
      <c r="QT3" s="253">
        <v>97.929689999999994</v>
      </c>
      <c r="QU3" s="253">
        <v>97.935569000000001</v>
      </c>
      <c r="QV3" s="253">
        <v>97.955575999999994</v>
      </c>
      <c r="QW3" s="253">
        <v>97.964434999999995</v>
      </c>
      <c r="QX3" s="253">
        <v>97.949164999999994</v>
      </c>
      <c r="QY3" s="253">
        <v>97.917343000000002</v>
      </c>
      <c r="QZ3" s="253">
        <v>97.884861000000001</v>
      </c>
      <c r="RA3" s="253">
        <v>97.858746999999994</v>
      </c>
      <c r="RB3" s="253">
        <v>97.831305999999998</v>
      </c>
      <c r="RC3" s="253">
        <v>97.790819999999997</v>
      </c>
      <c r="RD3" s="253">
        <v>97.737779000000003</v>
      </c>
      <c r="RE3" s="253">
        <v>97.688295999999994</v>
      </c>
      <c r="RF3" s="253">
        <v>97.660583000000003</v>
      </c>
      <c r="RG3" s="253">
        <v>97.659513000000004</v>
      </c>
      <c r="RH3" s="253">
        <v>97.675184999999999</v>
      </c>
      <c r="RI3" s="253">
        <v>97.691418999999996</v>
      </c>
      <c r="RJ3" s="253">
        <v>97.693166000000005</v>
      </c>
      <c r="RK3" s="253">
        <v>97.671903999999998</v>
      </c>
      <c r="RL3" s="253">
        <v>97.632019999999997</v>
      </c>
      <c r="RM3" s="253">
        <v>97.592506999999998</v>
      </c>
      <c r="RN3" s="253">
        <v>97.574793999999997</v>
      </c>
      <c r="RO3" s="253">
        <v>97.584806</v>
      </c>
      <c r="RP3" s="253">
        <v>97.607522000000003</v>
      </c>
      <c r="RQ3" s="253">
        <v>97.619504000000006</v>
      </c>
      <c r="RR3" s="253">
        <v>97.606043</v>
      </c>
      <c r="RS3" s="253">
        <v>97.568707000000003</v>
      </c>
      <c r="RT3" s="253">
        <v>97.520606999999998</v>
      </c>
      <c r="RU3" s="253">
        <v>97.475993000000003</v>
      </c>
      <c r="RV3" s="253">
        <v>97.442145999999994</v>
      </c>
      <c r="RW3" s="253">
        <v>97.418107000000006</v>
      </c>
      <c r="RX3" s="253">
        <v>97.400069999999999</v>
      </c>
      <c r="RY3" s="253">
        <v>97.385992000000002</v>
      </c>
      <c r="RZ3" s="253">
        <v>97.373873000000003</v>
      </c>
      <c r="SA3" s="253">
        <v>97.358690999999993</v>
      </c>
      <c r="SB3" s="253">
        <v>97.336743999999996</v>
      </c>
      <c r="SC3" s="253">
        <v>97.313169000000002</v>
      </c>
      <c r="SD3" s="253">
        <v>97.299153000000004</v>
      </c>
      <c r="SE3" s="253">
        <v>97.297487000000004</v>
      </c>
      <c r="SF3" s="253">
        <v>97.294672000000006</v>
      </c>
      <c r="SG3" s="253">
        <v>97.271951999999999</v>
      </c>
      <c r="SH3" s="253">
        <v>97.223516000000004</v>
      </c>
      <c r="SI3" s="253">
        <v>97.162301999999997</v>
      </c>
      <c r="SJ3" s="253">
        <v>97.111913999999999</v>
      </c>
      <c r="SK3" s="253">
        <v>97.091155000000001</v>
      </c>
      <c r="SL3" s="253">
        <v>97.098849000000001</v>
      </c>
      <c r="SM3" s="253">
        <v>97.112052000000006</v>
      </c>
      <c r="SN3" s="253">
        <v>97.105097999999998</v>
      </c>
      <c r="SO3" s="253">
        <v>97.073003</v>
      </c>
      <c r="SP3" s="253">
        <v>97.033361999999997</v>
      </c>
      <c r="SQ3" s="253">
        <v>97.006532000000007</v>
      </c>
      <c r="SR3" s="253">
        <v>96.997039000000001</v>
      </c>
      <c r="SS3" s="253">
        <v>96.995588999999995</v>
      </c>
      <c r="ST3" s="253">
        <v>96.993396000000004</v>
      </c>
      <c r="SU3" s="253">
        <v>96.988026000000005</v>
      </c>
      <c r="SV3" s="253">
        <v>96.977215999999999</v>
      </c>
      <c r="SW3" s="253">
        <v>96.955365</v>
      </c>
      <c r="SX3" s="253">
        <v>96.919148000000007</v>
      </c>
      <c r="SY3" s="253">
        <v>96.872754999999998</v>
      </c>
      <c r="SZ3" s="253">
        <v>96.825261999999995</v>
      </c>
      <c r="TA3" s="253">
        <v>96.784800000000004</v>
      </c>
      <c r="TB3" s="253">
        <v>96.755617000000001</v>
      </c>
      <c r="TC3" s="253">
        <v>96.738111000000004</v>
      </c>
      <c r="TD3" s="253">
        <v>96.729410000000001</v>
      </c>
      <c r="TE3" s="253">
        <v>96.723894000000001</v>
      </c>
      <c r="TF3" s="253">
        <v>96.714125999999993</v>
      </c>
      <c r="TG3" s="253">
        <v>96.692434000000006</v>
      </c>
      <c r="TH3" s="253">
        <v>96.654960000000003</v>
      </c>
      <c r="TI3" s="253">
        <v>96.607264999999998</v>
      </c>
      <c r="TJ3" s="253">
        <v>96.564656999999997</v>
      </c>
      <c r="TK3" s="253">
        <v>96.543075000000002</v>
      </c>
      <c r="TL3" s="253">
        <v>96.547709999999995</v>
      </c>
      <c r="TM3" s="253">
        <v>96.570092000000002</v>
      </c>
      <c r="TN3" s="253">
        <v>96.594847000000001</v>
      </c>
      <c r="TO3" s="253">
        <v>96.607664</v>
      </c>
      <c r="TP3" s="253">
        <v>96.598754999999997</v>
      </c>
      <c r="TQ3" s="253">
        <v>96.56541</v>
      </c>
      <c r="TR3" s="253">
        <v>96.516165999999998</v>
      </c>
      <c r="TS3" s="253">
        <v>96.469975000000005</v>
      </c>
      <c r="TT3" s="253">
        <v>96.445070999999999</v>
      </c>
      <c r="TU3" s="253">
        <v>96.445223999999996</v>
      </c>
      <c r="TV3" s="253">
        <v>96.457027999999994</v>
      </c>
      <c r="TW3" s="253">
        <v>96.461510000000004</v>
      </c>
      <c r="TX3" s="253">
        <v>96.448368000000002</v>
      </c>
      <c r="TY3" s="253">
        <v>96.421312</v>
      </c>
      <c r="TZ3" s="253">
        <v>96.393465000000006</v>
      </c>
      <c r="UA3" s="253">
        <v>96.378354999999999</v>
      </c>
      <c r="UB3" s="253">
        <v>96.381225999999998</v>
      </c>
      <c r="UC3" s="253">
        <v>96.394441999999998</v>
      </c>
      <c r="UD3" s="253">
        <v>96.401668000000001</v>
      </c>
      <c r="UE3" s="253">
        <v>96.390079999999998</v>
      </c>
      <c r="UF3" s="253">
        <v>96.360393999999999</v>
      </c>
      <c r="UG3" s="253">
        <v>96.324748999999997</v>
      </c>
      <c r="UH3" s="253">
        <v>96.294805999999994</v>
      </c>
      <c r="UI3" s="253">
        <v>96.273263999999998</v>
      </c>
      <c r="UJ3" s="253">
        <v>96.256547999999995</v>
      </c>
      <c r="UK3" s="253">
        <v>96.241123000000002</v>
      </c>
      <c r="UL3" s="253">
        <v>96.224367999999998</v>
      </c>
      <c r="UM3" s="253">
        <v>96.202258999999998</v>
      </c>
      <c r="UN3" s="253">
        <v>96.171302999999995</v>
      </c>
      <c r="UO3" s="253">
        <v>96.133690000000001</v>
      </c>
      <c r="UP3" s="253">
        <v>96.097890000000007</v>
      </c>
      <c r="UQ3" s="253">
        <v>96.073171000000002</v>
      </c>
      <c r="UR3" s="253">
        <v>96.065516000000002</v>
      </c>
      <c r="US3" s="253">
        <v>96.077038000000002</v>
      </c>
      <c r="UT3" s="253">
        <v>96.103720999999993</v>
      </c>
      <c r="UU3" s="253">
        <v>96.132071999999994</v>
      </c>
      <c r="UV3" s="253">
        <v>96.143788999999998</v>
      </c>
      <c r="UW3" s="253">
        <v>96.129497999999998</v>
      </c>
      <c r="UX3" s="253">
        <v>96.097562999999994</v>
      </c>
      <c r="UY3" s="253">
        <v>96.066215</v>
      </c>
      <c r="UZ3" s="253">
        <v>96.046128999999993</v>
      </c>
      <c r="VA3" s="253">
        <v>96.032501999999994</v>
      </c>
      <c r="VB3" s="253">
        <v>96.014173</v>
      </c>
      <c r="VC3" s="253">
        <v>95.987936000000005</v>
      </c>
      <c r="VD3" s="253">
        <v>95.961626999999993</v>
      </c>
      <c r="VE3" s="253">
        <v>95.942831999999996</v>
      </c>
      <c r="VF3" s="253">
        <v>95.927674999999994</v>
      </c>
      <c r="VG3" s="253">
        <v>95.904923999999994</v>
      </c>
      <c r="VH3" s="253">
        <v>95.872528000000003</v>
      </c>
      <c r="VI3" s="253">
        <v>95.845965000000007</v>
      </c>
      <c r="VJ3" s="253">
        <v>95.843926999999994</v>
      </c>
      <c r="VK3" s="253">
        <v>95.865595999999996</v>
      </c>
      <c r="VL3" s="253">
        <v>95.887086999999994</v>
      </c>
      <c r="VM3" s="253">
        <v>95.883679999999998</v>
      </c>
      <c r="VN3" s="253">
        <v>95.853239000000002</v>
      </c>
      <c r="VO3" s="253">
        <v>95.815111000000002</v>
      </c>
      <c r="VP3" s="253">
        <v>95.789113</v>
      </c>
      <c r="VQ3" s="253">
        <v>95.779650000000004</v>
      </c>
      <c r="VR3" s="253">
        <v>95.778412000000003</v>
      </c>
      <c r="VS3" s="253">
        <v>95.776064000000005</v>
      </c>
      <c r="VT3" s="253">
        <v>95.768814000000006</v>
      </c>
      <c r="VU3" s="253">
        <v>95.758515000000003</v>
      </c>
      <c r="VV3" s="253">
        <v>95.750439</v>
      </c>
      <c r="VW3" s="253">
        <v>95.749298999999993</v>
      </c>
      <c r="VX3" s="253">
        <v>95.754413999999997</v>
      </c>
      <c r="VY3" s="253">
        <v>95.759191999999999</v>
      </c>
      <c r="VZ3" s="253">
        <v>95.757099999999994</v>
      </c>
      <c r="WA3" s="253">
        <v>95.748365000000007</v>
      </c>
      <c r="WB3" s="253">
        <v>95.740052000000006</v>
      </c>
      <c r="WC3" s="253">
        <v>95.739243999999999</v>
      </c>
      <c r="WD3" s="253">
        <v>95.745581999999999</v>
      </c>
      <c r="WE3" s="253">
        <v>95.749971000000002</v>
      </c>
      <c r="WF3" s="253">
        <v>95.741349</v>
      </c>
      <c r="WG3" s="253">
        <v>95.716621000000004</v>
      </c>
      <c r="WH3" s="253">
        <v>95.683908000000002</v>
      </c>
      <c r="WI3" s="253">
        <v>95.653936999999999</v>
      </c>
      <c r="WJ3" s="253">
        <v>95.628928000000002</v>
      </c>
      <c r="WK3" s="253">
        <v>95.603482</v>
      </c>
      <c r="WL3" s="253">
        <v>95.576868000000005</v>
      </c>
      <c r="WM3" s="253">
        <v>95.559053000000006</v>
      </c>
      <c r="WN3" s="253">
        <v>95.560016000000005</v>
      </c>
      <c r="WO3" s="253">
        <v>95.576460999999995</v>
      </c>
      <c r="WP3" s="253">
        <v>95.595240000000004</v>
      </c>
      <c r="WQ3" s="253">
        <v>95.608570999999998</v>
      </c>
      <c r="WR3" s="253">
        <v>95.619124999999997</v>
      </c>
      <c r="WS3" s="253">
        <v>95.629103000000001</v>
      </c>
      <c r="WT3" s="253">
        <v>95.631635000000003</v>
      </c>
      <c r="WU3" s="253">
        <v>95.618701999999999</v>
      </c>
      <c r="WV3" s="253">
        <v>95.593393000000006</v>
      </c>
      <c r="WW3" s="253">
        <v>95.568336000000002</v>
      </c>
      <c r="WX3" s="253">
        <v>95.553402000000006</v>
      </c>
      <c r="WY3" s="253">
        <v>95.549864999999997</v>
      </c>
      <c r="WZ3" s="253">
        <v>95.555761000000004</v>
      </c>
      <c r="XA3" s="253">
        <v>95.570492999999999</v>
      </c>
      <c r="XB3" s="253">
        <v>95.591303999999994</v>
      </c>
      <c r="XC3" s="253">
        <v>95.609413000000004</v>
      </c>
      <c r="XD3" s="253">
        <v>95.614148999999998</v>
      </c>
      <c r="XE3" s="253">
        <v>95.600742999999994</v>
      </c>
      <c r="XF3" s="253">
        <v>95.573154000000002</v>
      </c>
      <c r="XG3" s="253">
        <v>95.540702999999993</v>
      </c>
      <c r="XH3" s="253">
        <v>95.513219000000007</v>
      </c>
      <c r="XI3" s="253">
        <v>95.497386000000006</v>
      </c>
      <c r="XJ3" s="253">
        <v>95.494337000000002</v>
      </c>
      <c r="XK3" s="253">
        <v>95.499628000000001</v>
      </c>
      <c r="XL3" s="253">
        <v>95.506045</v>
      </c>
      <c r="XM3" s="253">
        <v>95.507681000000005</v>
      </c>
      <c r="XN3" s="253">
        <v>95.503612000000004</v>
      </c>
      <c r="XO3" s="253">
        <v>95.499754999999993</v>
      </c>
      <c r="XP3" s="253">
        <v>95.505810999999994</v>
      </c>
      <c r="XQ3" s="253">
        <v>95.525918000000004</v>
      </c>
      <c r="XR3" s="253">
        <v>95.550774000000004</v>
      </c>
      <c r="XS3" s="253">
        <v>95.562475000000006</v>
      </c>
      <c r="XT3" s="253">
        <v>95.550426999999999</v>
      </c>
      <c r="XU3" s="253">
        <v>95.520921999999999</v>
      </c>
      <c r="XV3" s="253">
        <v>95.489172999999994</v>
      </c>
      <c r="XW3" s="253">
        <v>95.464916000000002</v>
      </c>
      <c r="XX3" s="253">
        <v>95.448598000000004</v>
      </c>
      <c r="XY3" s="253">
        <v>95.438731000000004</v>
      </c>
      <c r="XZ3" s="253">
        <v>95.436913000000004</v>
      </c>
      <c r="YA3" s="253">
        <v>95.444315000000003</v>
      </c>
      <c r="YB3" s="253">
        <v>95.457178999999996</v>
      </c>
      <c r="YC3" s="253">
        <v>95.468913000000001</v>
      </c>
      <c r="YD3" s="253">
        <v>95.475924000000006</v>
      </c>
      <c r="YE3" s="253">
        <v>95.480379999999997</v>
      </c>
      <c r="YF3" s="253">
        <v>95.487689000000003</v>
      </c>
      <c r="YG3" s="253">
        <v>95.501502000000002</v>
      </c>
      <c r="YH3" s="253">
        <v>95.519803999999993</v>
      </c>
      <c r="YI3" s="253">
        <v>95.535086000000007</v>
      </c>
      <c r="YJ3" s="253">
        <v>95.539124000000001</v>
      </c>
      <c r="YK3" s="253">
        <v>95.528818999999999</v>
      </c>
      <c r="YL3" s="253">
        <v>95.508204000000006</v>
      </c>
      <c r="YM3" s="253">
        <v>95.485596999999999</v>
      </c>
      <c r="YN3" s="253">
        <v>95.469237000000007</v>
      </c>
      <c r="YO3" s="253">
        <v>95.464130999999995</v>
      </c>
      <c r="YP3" s="253">
        <v>95.470259999999996</v>
      </c>
      <c r="YQ3" s="253">
        <v>95.481941000000006</v>
      </c>
      <c r="YR3" s="253">
        <v>95.489407</v>
      </c>
      <c r="YS3" s="253">
        <v>95.483656999999994</v>
      </c>
      <c r="YT3" s="253">
        <v>95.463172</v>
      </c>
      <c r="YU3" s="253">
        <v>95.437483</v>
      </c>
      <c r="YV3" s="253">
        <v>95.422148000000007</v>
      </c>
      <c r="YW3" s="253">
        <v>95.426676999999998</v>
      </c>
      <c r="YX3" s="253">
        <v>95.446298999999996</v>
      </c>
      <c r="YY3" s="253">
        <v>95.467392000000004</v>
      </c>
      <c r="YZ3" s="253">
        <v>95.481009999999998</v>
      </c>
      <c r="ZA3" s="253">
        <v>95.489176</v>
      </c>
      <c r="ZB3" s="253">
        <v>95.498643000000001</v>
      </c>
      <c r="ZC3" s="253">
        <v>95.512219000000002</v>
      </c>
      <c r="ZD3" s="253">
        <v>95.527395999999996</v>
      </c>
      <c r="ZE3" s="253">
        <v>95.539405000000002</v>
      </c>
      <c r="ZF3" s="253">
        <v>95.543076999999997</v>
      </c>
      <c r="ZG3" s="253">
        <v>95.535257000000001</v>
      </c>
      <c r="ZH3" s="253">
        <v>95.519368</v>
      </c>
      <c r="ZI3" s="253">
        <v>95.505497000000005</v>
      </c>
      <c r="ZJ3" s="253">
        <v>95.502126000000004</v>
      </c>
      <c r="ZK3" s="253">
        <v>95.508718000000002</v>
      </c>
      <c r="ZL3" s="253">
        <v>95.519250999999997</v>
      </c>
      <c r="ZM3" s="253">
        <v>95.530161000000007</v>
      </c>
      <c r="ZN3" s="253">
        <v>95.539934000000002</v>
      </c>
      <c r="ZO3" s="253">
        <v>95.543339000000003</v>
      </c>
      <c r="ZP3" s="253">
        <v>95.534659000000005</v>
      </c>
      <c r="ZQ3" s="253">
        <v>95.518789999999996</v>
      </c>
      <c r="ZR3" s="253">
        <v>95.511782999999994</v>
      </c>
      <c r="ZS3" s="253">
        <v>95.524035999999995</v>
      </c>
      <c r="ZT3" s="253">
        <v>95.545925999999994</v>
      </c>
      <c r="ZU3" s="253">
        <v>95.556486000000007</v>
      </c>
      <c r="ZV3" s="253">
        <v>95.546471999999994</v>
      </c>
      <c r="ZW3" s="253">
        <v>95.528329999999997</v>
      </c>
      <c r="ZX3" s="253">
        <v>95.521856</v>
      </c>
      <c r="ZY3" s="253">
        <v>95.533807999999993</v>
      </c>
      <c r="ZZ3" s="253">
        <v>95.554709000000003</v>
      </c>
      <c r="AAA3" s="253">
        <v>95.573036000000002</v>
      </c>
      <c r="AAB3" s="253">
        <v>95.587147000000002</v>
      </c>
      <c r="AAC3" s="253">
        <v>95.601872</v>
      </c>
      <c r="AAD3" s="253">
        <v>95.618053000000003</v>
      </c>
      <c r="AAE3" s="253">
        <v>95.630289000000005</v>
      </c>
      <c r="AAF3" s="253">
        <v>95.634263000000004</v>
      </c>
      <c r="AAG3" s="253">
        <v>95.631788999999998</v>
      </c>
      <c r="AAH3" s="253">
        <v>95.627189000000001</v>
      </c>
      <c r="AAI3" s="253">
        <v>95.622287</v>
      </c>
      <c r="AAJ3" s="253">
        <v>95.617385999999996</v>
      </c>
      <c r="AAK3" s="253">
        <v>95.614213000000007</v>
      </c>
      <c r="AAL3" s="253">
        <v>95.614484000000004</v>
      </c>
      <c r="AAM3" s="253">
        <v>95.617075999999997</v>
      </c>
      <c r="AAN3" s="253">
        <v>95.619906</v>
      </c>
      <c r="AAO3" s="253">
        <v>95.623750999999999</v>
      </c>
      <c r="AAP3" s="253">
        <v>95.630943000000002</v>
      </c>
      <c r="AAQ3" s="253">
        <v>95.640472000000003</v>
      </c>
      <c r="AAR3" s="253">
        <v>95.647623999999993</v>
      </c>
      <c r="AAS3" s="253">
        <v>95.648994000000002</v>
      </c>
      <c r="AAT3" s="253">
        <v>95.645679999999999</v>
      </c>
      <c r="AAU3" s="253">
        <v>95.641559999999998</v>
      </c>
      <c r="AAV3" s="253">
        <v>95.640940999999998</v>
      </c>
      <c r="AAW3" s="253">
        <v>95.647976</v>
      </c>
      <c r="AAX3" s="253">
        <v>95.664681000000002</v>
      </c>
      <c r="AAY3" s="253">
        <v>95.686743000000007</v>
      </c>
      <c r="AAZ3" s="253">
        <v>95.702387000000002</v>
      </c>
      <c r="ABA3" s="253">
        <v>95.698935000000006</v>
      </c>
      <c r="ABB3" s="253">
        <v>95.673929999999999</v>
      </c>
      <c r="ABC3" s="253">
        <v>95.641605999999996</v>
      </c>
      <c r="ABD3" s="253">
        <v>95.626551000000006</v>
      </c>
      <c r="ABE3" s="253">
        <v>95.645405999999994</v>
      </c>
      <c r="ABF3" s="253">
        <v>95.690719999999999</v>
      </c>
      <c r="ABG3" s="253">
        <v>95.734855999999994</v>
      </c>
      <c r="ABH3" s="253">
        <v>95.754143999999997</v>
      </c>
      <c r="ABI3" s="253">
        <v>95.749514000000005</v>
      </c>
      <c r="ABJ3" s="253">
        <v>95.741630999999998</v>
      </c>
      <c r="ABK3" s="253">
        <v>95.747411999999997</v>
      </c>
      <c r="ABL3" s="253">
        <v>95.764488</v>
      </c>
      <c r="ABM3" s="253">
        <v>95.777434999999997</v>
      </c>
      <c r="ABN3" s="253">
        <v>95.775002000000001</v>
      </c>
      <c r="ABO3" s="253">
        <v>95.761016999999995</v>
      </c>
      <c r="ABP3" s="253">
        <v>95.752121000000002</v>
      </c>
      <c r="ABQ3" s="253">
        <v>95.765418999999994</v>
      </c>
      <c r="ABR3" s="253">
        <v>95.804158000000001</v>
      </c>
      <c r="ABS3" s="253">
        <v>95.852765000000005</v>
      </c>
      <c r="ABT3" s="253">
        <v>95.887784999999994</v>
      </c>
      <c r="ABU3" s="253">
        <v>95.896880999999993</v>
      </c>
      <c r="ABV3" s="253">
        <v>95.888326000000006</v>
      </c>
      <c r="ABW3" s="253">
        <v>95.882665000000003</v>
      </c>
      <c r="ABX3" s="253">
        <v>95.895855999999995</v>
      </c>
      <c r="ABY3" s="253">
        <v>95.928334000000007</v>
      </c>
      <c r="ABZ3" s="253">
        <v>95.966240999999997</v>
      </c>
      <c r="ACA3" s="253">
        <v>95.992188999999996</v>
      </c>
      <c r="ACB3" s="253">
        <v>95.998095000000006</v>
      </c>
      <c r="ACC3" s="253">
        <v>95.990086000000005</v>
      </c>
      <c r="ACD3" s="253">
        <v>95.981289000000004</v>
      </c>
      <c r="ACE3" s="253">
        <v>95.980410000000006</v>
      </c>
      <c r="ACF3" s="253">
        <v>95.988282999999996</v>
      </c>
      <c r="ACG3" s="253">
        <v>96.003276999999997</v>
      </c>
      <c r="ACH3" s="253">
        <v>96.025197000000006</v>
      </c>
      <c r="ACI3" s="253">
        <v>96.052198000000004</v>
      </c>
      <c r="ACJ3" s="253">
        <v>96.077336000000003</v>
      </c>
      <c r="ACK3" s="253">
        <v>96.092440999999994</v>
      </c>
      <c r="ACL3" s="253">
        <v>96.096292000000005</v>
      </c>
      <c r="ACM3" s="253">
        <v>96.097271000000006</v>
      </c>
      <c r="ACN3" s="253">
        <v>96.105999999999995</v>
      </c>
      <c r="ACO3" s="253">
        <v>96.123894000000007</v>
      </c>
      <c r="ACP3" s="253">
        <v>96.139386999999999</v>
      </c>
      <c r="ACQ3" s="253">
        <v>96.138857000000002</v>
      </c>
      <c r="ACR3" s="253">
        <v>96.123310000000004</v>
      </c>
      <c r="ACS3" s="253">
        <v>96.111149999999995</v>
      </c>
      <c r="ACT3" s="253">
        <v>96.120255999999998</v>
      </c>
      <c r="ACU3" s="253">
        <v>96.148837999999998</v>
      </c>
      <c r="ACV3" s="253">
        <v>96.178038000000001</v>
      </c>
      <c r="ACW3" s="253">
        <v>96.191541000000001</v>
      </c>
      <c r="ACX3" s="253">
        <v>96.187420000000003</v>
      </c>
      <c r="ACY3" s="253">
        <v>96.172425000000004</v>
      </c>
      <c r="ACZ3" s="253">
        <v>96.153786999999994</v>
      </c>
      <c r="ADA3" s="253">
        <v>96.140344999999996</v>
      </c>
      <c r="ADB3" s="253">
        <v>96.143546999999998</v>
      </c>
      <c r="ADC3" s="253">
        <v>96.168634999999995</v>
      </c>
      <c r="ADD3" s="253">
        <v>96.206766999999999</v>
      </c>
      <c r="ADE3" s="253">
        <v>96.242660999999998</v>
      </c>
      <c r="ADF3" s="253">
        <v>96.270625999999993</v>
      </c>
      <c r="ADG3" s="253">
        <v>96.298006999999998</v>
      </c>
      <c r="ADH3" s="253">
        <v>96.331308000000007</v>
      </c>
      <c r="ADI3" s="253">
        <v>96.363710999999995</v>
      </c>
      <c r="ADJ3" s="253">
        <v>96.380944999999997</v>
      </c>
      <c r="ADK3" s="253">
        <v>96.378666999999993</v>
      </c>
      <c r="ADL3" s="253">
        <v>96.369784999999993</v>
      </c>
      <c r="ADM3" s="253">
        <v>96.372600000000006</v>
      </c>
      <c r="ADN3" s="253">
        <v>96.392936000000006</v>
      </c>
      <c r="ADO3" s="253">
        <v>96.419721999999993</v>
      </c>
      <c r="ADP3" s="253">
        <v>96.438157000000004</v>
      </c>
      <c r="ADQ3" s="253">
        <v>96.445127999999997</v>
      </c>
      <c r="ADR3" s="253">
        <v>96.450314000000006</v>
      </c>
      <c r="ADS3" s="253">
        <v>96.463830999999999</v>
      </c>
      <c r="ADT3" s="253">
        <v>96.485174000000001</v>
      </c>
      <c r="ADU3" s="253">
        <v>96.504617999999994</v>
      </c>
      <c r="ADV3" s="253">
        <v>96.513976</v>
      </c>
      <c r="ADW3" s="253">
        <v>96.514752000000001</v>
      </c>
      <c r="ADX3" s="253">
        <v>96.515440999999996</v>
      </c>
      <c r="ADY3" s="253">
        <v>96.521523999999999</v>
      </c>
      <c r="ADZ3" s="253">
        <v>96.529982000000004</v>
      </c>
      <c r="AEA3" s="253">
        <v>96.535222000000005</v>
      </c>
      <c r="AEB3" s="253">
        <v>96.538072999999997</v>
      </c>
      <c r="AEC3" s="253">
        <v>96.544486000000006</v>
      </c>
      <c r="AED3" s="253">
        <v>96.555395000000004</v>
      </c>
      <c r="AEE3" s="253">
        <v>96.563896</v>
      </c>
      <c r="AEF3" s="253">
        <v>96.565990999999997</v>
      </c>
      <c r="AEG3" s="253">
        <v>96.569933000000006</v>
      </c>
      <c r="AEH3" s="253">
        <v>96.590315000000004</v>
      </c>
      <c r="AEI3" s="253">
        <v>96.634632999999994</v>
      </c>
      <c r="AEJ3" s="253">
        <v>96.697205999999994</v>
      </c>
      <c r="AEK3" s="253">
        <v>96.760936000000001</v>
      </c>
      <c r="AEL3" s="253">
        <v>96.801355999999998</v>
      </c>
      <c r="AEM3" s="253">
        <v>96.797276999999994</v>
      </c>
      <c r="AEN3" s="253">
        <v>96.749682000000007</v>
      </c>
      <c r="AEO3" s="253">
        <v>96.689780999999996</v>
      </c>
      <c r="AEP3" s="253">
        <v>96.657644000000005</v>
      </c>
      <c r="AEQ3" s="253">
        <v>96.668813</v>
      </c>
      <c r="AER3" s="253">
        <v>96.706886999999995</v>
      </c>
      <c r="AES3" s="253">
        <v>96.748947999999999</v>
      </c>
      <c r="AET3" s="253">
        <v>96.788577000000004</v>
      </c>
      <c r="AEU3" s="253">
        <v>96.829746999999998</v>
      </c>
      <c r="AEV3" s="253">
        <v>96.868565000000004</v>
      </c>
      <c r="AEW3" s="253">
        <v>96.892630999999994</v>
      </c>
      <c r="AEX3" s="253">
        <v>96.897141000000005</v>
      </c>
      <c r="AEY3" s="253">
        <v>96.893305999999995</v>
      </c>
      <c r="AEZ3" s="253">
        <v>96.898157999999995</v>
      </c>
      <c r="AFA3" s="253">
        <v>96.919144000000003</v>
      </c>
      <c r="AFB3" s="253">
        <v>96.949515000000005</v>
      </c>
      <c r="AFC3" s="253">
        <v>96.975852000000003</v>
      </c>
      <c r="AFD3" s="253">
        <v>96.988911000000002</v>
      </c>
      <c r="AFE3" s="253">
        <v>96.989296999999993</v>
      </c>
      <c r="AFF3" s="253">
        <v>96.985320000000002</v>
      </c>
      <c r="AFG3" s="253">
        <v>96.986735999999993</v>
      </c>
      <c r="AFH3" s="253">
        <v>96.999567999999996</v>
      </c>
      <c r="AFI3" s="253">
        <v>97.023061999999996</v>
      </c>
      <c r="AFJ3" s="253">
        <v>97.048813999999993</v>
      </c>
      <c r="AFK3" s="253">
        <v>97.065860999999998</v>
      </c>
      <c r="AFL3" s="253">
        <v>97.071674999999999</v>
      </c>
      <c r="AFM3" s="253">
        <v>97.077242999999996</v>
      </c>
      <c r="AFN3" s="253">
        <v>97.095759999999999</v>
      </c>
      <c r="AFO3" s="253">
        <v>97.126166999999995</v>
      </c>
      <c r="AFP3" s="253">
        <v>97.153721000000004</v>
      </c>
      <c r="AFQ3" s="253">
        <v>97.168075999999999</v>
      </c>
      <c r="AFR3" s="253">
        <v>97.174582999999998</v>
      </c>
      <c r="AFS3" s="253">
        <v>97.184196999999998</v>
      </c>
      <c r="AFT3" s="253">
        <v>97.197716999999997</v>
      </c>
      <c r="AFU3" s="253">
        <v>97.205547999999993</v>
      </c>
      <c r="AFV3" s="253">
        <v>97.200523000000004</v>
      </c>
      <c r="AFW3" s="253">
        <v>97.18656</v>
      </c>
      <c r="AFX3" s="253">
        <v>97.175724000000002</v>
      </c>
      <c r="AFY3" s="253">
        <v>97.179101000000003</v>
      </c>
      <c r="AFZ3" s="253">
        <v>97.198319999999995</v>
      </c>
      <c r="AGA3" s="253">
        <v>97.223298999999997</v>
      </c>
      <c r="AGB3" s="253">
        <v>97.240081000000004</v>
      </c>
      <c r="AGC3" s="253">
        <v>97.243250000000003</v>
      </c>
      <c r="AGD3" s="253">
        <v>97.239452</v>
      </c>
      <c r="AGE3" s="253">
        <v>97.238417999999996</v>
      </c>
      <c r="AGF3" s="253">
        <v>97.244254999999995</v>
      </c>
      <c r="AGG3" s="253">
        <v>97.256585999999999</v>
      </c>
      <c r="AGH3" s="253">
        <v>97.274376000000004</v>
      </c>
      <c r="AGI3" s="253">
        <v>97.294224999999997</v>
      </c>
      <c r="AGJ3" s="253">
        <v>97.309241</v>
      </c>
      <c r="AGK3" s="253">
        <v>97.315408000000005</v>
      </c>
      <c r="AGL3" s="253">
        <v>97.317248000000006</v>
      </c>
      <c r="AGM3" s="253">
        <v>97.322732999999999</v>
      </c>
      <c r="AGN3" s="253">
        <v>97.334665000000001</v>
      </c>
      <c r="AGO3" s="253">
        <v>97.351083000000003</v>
      </c>
      <c r="AGP3" s="253">
        <v>97.371005999999994</v>
      </c>
      <c r="AGQ3" s="253">
        <v>97.393572000000006</v>
      </c>
      <c r="AGR3" s="253">
        <v>97.413320999999996</v>
      </c>
      <c r="AGS3" s="253">
        <v>97.423952</v>
      </c>
      <c r="AGT3" s="253">
        <v>97.427845000000005</v>
      </c>
      <c r="AGU3" s="253">
        <v>97.435147000000001</v>
      </c>
      <c r="AGV3" s="253">
        <v>97.450622999999993</v>
      </c>
      <c r="AGW3" s="253">
        <v>97.466532999999998</v>
      </c>
      <c r="AGX3" s="253">
        <v>97.472672000000003</v>
      </c>
      <c r="AGY3" s="253">
        <v>97.470277999999993</v>
      </c>
      <c r="AGZ3" s="253">
        <v>97.470900999999998</v>
      </c>
      <c r="AHA3" s="253">
        <v>97.481909999999999</v>
      </c>
      <c r="AHB3" s="253">
        <v>97.497106000000002</v>
      </c>
      <c r="AHC3" s="253">
        <v>97.503626999999994</v>
      </c>
      <c r="AHD3" s="253">
        <v>97.496459999999999</v>
      </c>
      <c r="AHE3" s="253">
        <v>97.483757999999995</v>
      </c>
      <c r="AHF3" s="253">
        <v>97.478267000000002</v>
      </c>
      <c r="AHG3" s="253">
        <v>97.486335999999994</v>
      </c>
      <c r="AHH3" s="253">
        <v>97.506180000000001</v>
      </c>
      <c r="AHI3" s="253">
        <v>97.532988000000003</v>
      </c>
      <c r="AHJ3" s="253">
        <v>97.560676000000001</v>
      </c>
      <c r="AHK3" s="253">
        <v>97.580022999999997</v>
      </c>
      <c r="AHL3" s="253">
        <v>97.583053000000007</v>
      </c>
      <c r="AHM3" s="253">
        <v>97.573626000000004</v>
      </c>
      <c r="AHN3" s="253">
        <v>97.568916999999999</v>
      </c>
      <c r="AHO3" s="253">
        <v>97.583596</v>
      </c>
      <c r="AHP3" s="253">
        <v>97.612958000000006</v>
      </c>
      <c r="AHQ3" s="253">
        <v>97.636330000000001</v>
      </c>
      <c r="AHR3" s="253">
        <v>97.637759000000003</v>
      </c>
      <c r="AHS3" s="253">
        <v>97.620245999999995</v>
      </c>
      <c r="AHT3" s="253">
        <v>97.600037</v>
      </c>
      <c r="AHU3" s="253">
        <v>97.590946000000002</v>
      </c>
      <c r="AHV3" s="253">
        <v>97.594905999999995</v>
      </c>
      <c r="AHW3" s="253">
        <v>97.603661000000002</v>
      </c>
      <c r="AHX3" s="253">
        <v>97.606491000000005</v>
      </c>
      <c r="AHY3" s="253">
        <v>97.598033999999998</v>
      </c>
      <c r="AHZ3" s="253">
        <v>97.581608000000003</v>
      </c>
      <c r="AIA3" s="253">
        <v>97.565995000000001</v>
      </c>
      <c r="AIB3" s="253">
        <v>97.558721000000006</v>
      </c>
      <c r="AIC3" s="253">
        <v>97.561233000000001</v>
      </c>
      <c r="AID3" s="253">
        <v>97.568697999999998</v>
      </c>
      <c r="AIE3" s="253">
        <v>97.573901000000006</v>
      </c>
      <c r="AIF3" s="253">
        <v>97.573004999999995</v>
      </c>
      <c r="AIG3" s="253">
        <v>97.568653999999995</v>
      </c>
      <c r="AIH3" s="253">
        <v>97.566270000000003</v>
      </c>
      <c r="AII3" s="253">
        <v>97.566388000000003</v>
      </c>
      <c r="AIJ3" s="253">
        <v>97.562979999999996</v>
      </c>
      <c r="AIK3" s="253">
        <v>97.551557000000003</v>
      </c>
      <c r="AIL3" s="253">
        <v>97.536589000000006</v>
      </c>
      <c r="AIM3" s="253">
        <v>97.527365000000003</v>
      </c>
      <c r="AIN3" s="253">
        <v>97.527654999999996</v>
      </c>
      <c r="AIO3" s="253">
        <v>97.533356999999995</v>
      </c>
      <c r="AIP3" s="253">
        <v>97.539910000000006</v>
      </c>
      <c r="AIQ3" s="253">
        <v>97.547657999999998</v>
      </c>
      <c r="AIR3" s="253">
        <v>97.558549999999997</v>
      </c>
      <c r="AIS3" s="253">
        <v>97.570691999999994</v>
      </c>
      <c r="AIT3" s="253">
        <v>97.578326000000004</v>
      </c>
      <c r="AIU3" s="253">
        <v>97.576059000000001</v>
      </c>
      <c r="AIV3" s="253">
        <v>97.563019999999995</v>
      </c>
      <c r="AIW3" s="253">
        <v>97.545246000000006</v>
      </c>
      <c r="AIX3" s="253">
        <v>97.534367000000003</v>
      </c>
      <c r="AIY3" s="253">
        <v>97.540417000000005</v>
      </c>
      <c r="AIZ3" s="253">
        <v>97.563265999999999</v>
      </c>
      <c r="AJA3" s="253">
        <v>97.591802999999999</v>
      </c>
      <c r="AJB3" s="253">
        <v>97.612773000000004</v>
      </c>
      <c r="AJC3" s="253">
        <v>97.619956000000002</v>
      </c>
      <c r="AJD3" s="253">
        <v>97.615592000000007</v>
      </c>
      <c r="AJE3" s="253">
        <v>97.606738000000007</v>
      </c>
      <c r="AJF3" s="253">
        <v>97.601696000000004</v>
      </c>
      <c r="AJG3" s="253">
        <v>97.605889000000005</v>
      </c>
      <c r="AJH3" s="253">
        <v>97.616793999999999</v>
      </c>
      <c r="AJI3" s="253">
        <v>97.624167</v>
      </c>
      <c r="AJJ3" s="253">
        <v>97.619460000000004</v>
      </c>
      <c r="AJK3" s="253">
        <v>97.605787000000007</v>
      </c>
      <c r="AJL3" s="253">
        <v>97.595971000000006</v>
      </c>
      <c r="AJM3" s="253">
        <v>97.600278000000003</v>
      </c>
      <c r="AJN3" s="253">
        <v>97.617829</v>
      </c>
      <c r="AJO3" s="253">
        <v>97.639983000000001</v>
      </c>
      <c r="AJP3" s="253">
        <v>97.659374999999997</v>
      </c>
      <c r="AJQ3" s="253">
        <v>97.674272999999999</v>
      </c>
      <c r="AJR3" s="253">
        <v>97.686609000000004</v>
      </c>
      <c r="AJS3" s="253">
        <v>97.698014999999998</v>
      </c>
      <c r="AJT3" s="253">
        <v>97.706782000000004</v>
      </c>
      <c r="AJU3" s="253">
        <v>97.707001000000005</v>
      </c>
      <c r="AJV3" s="253">
        <v>97.692547000000005</v>
      </c>
      <c r="AJW3" s="253">
        <v>97.66525</v>
      </c>
      <c r="AJX3" s="253">
        <v>97.638307999999995</v>
      </c>
      <c r="AJY3" s="253">
        <v>97.627573999999996</v>
      </c>
      <c r="AJZ3" s="253">
        <v>97.637776000000002</v>
      </c>
      <c r="AKA3" s="253">
        <v>97.659740999999997</v>
      </c>
      <c r="AKB3" s="253">
        <v>97.681200000000004</v>
      </c>
      <c r="AKC3" s="253">
        <v>97.695982000000001</v>
      </c>
      <c r="AKD3" s="253">
        <v>97.701440000000005</v>
      </c>
      <c r="AKE3" s="253">
        <v>97.693799999999996</v>
      </c>
      <c r="AKF3" s="253">
        <v>97.673565999999994</v>
      </c>
      <c r="AKG3" s="253">
        <v>97.653278</v>
      </c>
      <c r="AKH3" s="253">
        <v>97.650305000000003</v>
      </c>
      <c r="AKI3" s="253">
        <v>97.667773999999994</v>
      </c>
      <c r="AKJ3" s="253">
        <v>97.687650000000005</v>
      </c>
      <c r="AKK3" s="253">
        <v>97.687790000000007</v>
      </c>
      <c r="AKL3" s="253">
        <v>97.664857999999995</v>
      </c>
      <c r="AKM3" s="253">
        <v>97.636962999999994</v>
      </c>
      <c r="AKN3" s="253">
        <v>97.624444999999994</v>
      </c>
      <c r="AKO3" s="253">
        <v>97.630472999999995</v>
      </c>
      <c r="AKP3" s="253">
        <v>97.640934000000001</v>
      </c>
      <c r="AKQ3" s="253">
        <v>97.641159999999999</v>
      </c>
      <c r="AKR3" s="253">
        <v>97.630994999999999</v>
      </c>
      <c r="AKS3" s="253">
        <v>97.622791000000007</v>
      </c>
      <c r="AKT3" s="253">
        <v>97.625928999999999</v>
      </c>
      <c r="AKU3" s="253">
        <v>97.636201999999997</v>
      </c>
      <c r="AKV3" s="253">
        <v>97.642213999999996</v>
      </c>
      <c r="AKW3" s="253">
        <v>97.639741999999998</v>
      </c>
      <c r="AKX3" s="253">
        <v>97.634877000000003</v>
      </c>
      <c r="AKY3" s="253">
        <v>97.633262999999999</v>
      </c>
      <c r="AKZ3" s="253">
        <v>97.632253000000006</v>
      </c>
      <c r="ALA3" s="253">
        <v>97.626569000000003</v>
      </c>
      <c r="ALB3" s="253">
        <v>97.616704999999996</v>
      </c>
      <c r="ALC3" s="253">
        <v>97.606824000000003</v>
      </c>
      <c r="ALD3" s="253">
        <v>97.597109000000003</v>
      </c>
      <c r="ALE3" s="253">
        <v>97.584040000000002</v>
      </c>
      <c r="ALF3" s="253">
        <v>97.567819</v>
      </c>
      <c r="ALG3" s="253">
        <v>97.554004000000006</v>
      </c>
      <c r="ALH3" s="253">
        <v>97.54589</v>
      </c>
      <c r="ALI3" s="253">
        <v>97.538360999999995</v>
      </c>
      <c r="ALJ3" s="253">
        <v>97.521941999999996</v>
      </c>
      <c r="ALK3" s="253">
        <v>97.492367000000002</v>
      </c>
      <c r="ALL3" s="253">
        <v>97.455534</v>
      </c>
      <c r="ALM3" s="253">
        <v>97.423212000000007</v>
      </c>
      <c r="ALN3" s="253">
        <v>97.403464</v>
      </c>
      <c r="ALO3" s="253">
        <v>97.393915000000007</v>
      </c>
      <c r="ALP3" s="253">
        <v>97.384422000000001</v>
      </c>
      <c r="ALQ3" s="253">
        <v>97.366701000000006</v>
      </c>
      <c r="ALR3" s="253">
        <v>97.340517000000006</v>
      </c>
      <c r="ALS3" s="253">
        <v>97.310203999999999</v>
      </c>
      <c r="ALT3" s="253">
        <v>97.278299000000004</v>
      </c>
      <c r="ALU3" s="253">
        <v>97.245366000000004</v>
      </c>
      <c r="ALV3" s="253">
        <v>97.213387999999995</v>
      </c>
      <c r="ALW3" s="253">
        <v>97.183954999999997</v>
      </c>
      <c r="ALX3" s="253">
        <v>97.152861000000001</v>
      </c>
      <c r="ALY3" s="253">
        <v>97.111969999999999</v>
      </c>
      <c r="ALZ3" s="253">
        <v>97.059062999999995</v>
      </c>
      <c r="AMA3" s="253">
        <v>97.001951000000005</v>
      </c>
      <c r="AMB3" s="253">
        <v>96.948507000000006</v>
      </c>
      <c r="AMC3" s="253">
        <v>96.895166000000003</v>
      </c>
      <c r="AMD3" s="253">
        <v>96.830482000000003</v>
      </c>
      <c r="AME3" s="253">
        <v>96.750196000000003</v>
      </c>
      <c r="AMF3" s="253">
        <v>96.663642999999993</v>
      </c>
      <c r="AMG3" s="253">
        <v>96.582600999999997</v>
      </c>
      <c r="AMH3" s="253">
        <v>96.507231000000004</v>
      </c>
      <c r="AMI3" s="253">
        <v>96.42662</v>
      </c>
      <c r="AMJ3" s="253">
        <v>96.330973</v>
      </c>
      <c r="AMK3" s="253">
        <v>96.218733999999998</v>
      </c>
      <c r="AML3" s="253">
        <v>96.092696000000004</v>
      </c>
      <c r="AMM3" s="253">
        <v>95.955511999999999</v>
      </c>
      <c r="AMN3" s="253">
        <v>95.811300000000003</v>
      </c>
      <c r="AMO3" s="253">
        <v>95.665947000000003</v>
      </c>
      <c r="AMP3" s="253">
        <v>95.520217000000002</v>
      </c>
      <c r="AMQ3" s="253">
        <v>95.365356000000006</v>
      </c>
      <c r="AMR3" s="253">
        <v>95.191406999999998</v>
      </c>
      <c r="AMS3" s="253">
        <v>94.998875999999996</v>
      </c>
      <c r="AMT3" s="253">
        <v>94.796351000000001</v>
      </c>
      <c r="AMU3" s="253">
        <v>94.586507999999995</v>
      </c>
      <c r="AMV3" s="253">
        <v>94.361666999999997</v>
      </c>
      <c r="AMW3" s="253">
        <v>94.115577000000002</v>
      </c>
      <c r="AMX3" s="253">
        <v>93.852996000000005</v>
      </c>
      <c r="AMY3" s="253">
        <v>93.582312000000002</v>
      </c>
      <c r="AMZ3" s="253">
        <v>93.304019999999994</v>
      </c>
      <c r="ANA3" s="253">
        <v>93.014510999999999</v>
      </c>
      <c r="ANB3" s="253">
        <v>92.719572999999997</v>
      </c>
      <c r="ANC3" s="253">
        <v>92.436103000000003</v>
      </c>
      <c r="AND3" s="253">
        <v>92.178320999999997</v>
      </c>
      <c r="ANE3" s="253">
        <v>91.948241999999993</v>
      </c>
      <c r="ANF3" s="253">
        <v>91.741769000000005</v>
      </c>
      <c r="ANG3" s="253">
        <v>91.558102000000005</v>
      </c>
      <c r="ANH3" s="253">
        <v>91.398385000000005</v>
      </c>
      <c r="ANI3" s="253">
        <v>91.259872000000001</v>
      </c>
      <c r="ANJ3" s="253">
        <v>91.138463000000002</v>
      </c>
      <c r="ANK3" s="253">
        <v>91.035364000000001</v>
      </c>
      <c r="ANL3" s="253">
        <v>90.953727999999998</v>
      </c>
      <c r="ANM3" s="253">
        <v>90.886529999999993</v>
      </c>
      <c r="ANN3" s="253">
        <v>90.812944999999999</v>
      </c>
      <c r="ANO3" s="253">
        <v>90.710296999999997</v>
      </c>
      <c r="ANP3" s="253">
        <v>90.568256000000005</v>
      </c>
      <c r="ANQ3" s="253">
        <v>90.388783000000004</v>
      </c>
      <c r="ANR3" s="253">
        <v>90.173807999999994</v>
      </c>
      <c r="ANS3" s="253">
        <v>89.914860000000004</v>
      </c>
      <c r="ANT3" s="253">
        <v>89.593389999999999</v>
      </c>
      <c r="ANU3" s="253">
        <v>89.188671999999997</v>
      </c>
      <c r="ANV3" s="253">
        <v>88.686263999999994</v>
      </c>
      <c r="ANW3" s="253">
        <v>88.084068000000002</v>
      </c>
      <c r="ANX3" s="253">
        <v>87.393698999999998</v>
      </c>
      <c r="ANY3" s="253">
        <v>86.634590000000003</v>
      </c>
      <c r="ANZ3" s="253">
        <v>85.821973</v>
      </c>
      <c r="AOA3" s="253">
        <v>84.957589999999996</v>
      </c>
      <c r="AOB3" s="253">
        <v>84.031485000000004</v>
      </c>
      <c r="AOC3" s="253">
        <v>83.032641999999996</v>
      </c>
      <c r="AOD3" s="253">
        <v>81.956975999999997</v>
      </c>
      <c r="AOE3" s="253">
        <v>80.805164000000005</v>
      </c>
      <c r="AOF3" s="253">
        <v>79.575727999999998</v>
      </c>
      <c r="AOG3" s="253">
        <v>78.264309999999995</v>
      </c>
      <c r="AOH3" s="253">
        <v>76.870232000000001</v>
      </c>
      <c r="AOI3" s="253">
        <v>75.399874999999994</v>
      </c>
      <c r="AOJ3" s="253">
        <v>73.860135</v>
      </c>
      <c r="AOK3" s="253">
        <v>72.250066000000004</v>
      </c>
      <c r="AOL3" s="253">
        <v>70.561705000000003</v>
      </c>
      <c r="AOM3" s="253">
        <v>68.786675000000002</v>
      </c>
      <c r="AON3" s="253">
        <v>66.917035999999996</v>
      </c>
      <c r="AOO3" s="253">
        <v>64.940689000000006</v>
      </c>
      <c r="AOP3" s="253">
        <v>62.842410000000001</v>
      </c>
      <c r="AOQ3" s="253">
        <v>60.610776999999999</v>
      </c>
      <c r="AOR3" s="253">
        <v>58.240824000000003</v>
      </c>
      <c r="AOS3" s="253">
        <v>55.732883000000001</v>
      </c>
      <c r="AOT3" s="253">
        <v>53.099276000000003</v>
      </c>
      <c r="AOU3" s="253">
        <v>50.376618999999998</v>
      </c>
      <c r="AOV3" s="253">
        <v>47.629615000000001</v>
      </c>
      <c r="AOW3" s="253">
        <v>44.949036999999997</v>
      </c>
      <c r="AOX3" s="253">
        <v>42.463720000000002</v>
      </c>
      <c r="AOY3" s="253">
        <v>40.354691000000003</v>
      </c>
      <c r="AOZ3" s="253">
        <v>38.834479999999999</v>
      </c>
      <c r="APA3" s="253">
        <v>38.084161999999999</v>
      </c>
      <c r="APB3" s="253">
        <v>38.193900999999997</v>
      </c>
      <c r="APC3" s="253">
        <v>39.141714999999998</v>
      </c>
      <c r="APD3" s="253">
        <v>40.801932000000001</v>
      </c>
      <c r="APE3" s="253">
        <v>42.970745999999998</v>
      </c>
      <c r="APF3" s="253">
        <v>45.416708999999997</v>
      </c>
      <c r="APG3" s="253">
        <v>47.936739000000003</v>
      </c>
      <c r="APH3" s="253">
        <v>50.387414999999997</v>
      </c>
      <c r="API3" s="253">
        <v>52.680920999999998</v>
      </c>
      <c r="APJ3" s="253">
        <v>54.771728000000003</v>
      </c>
      <c r="APK3" s="253">
        <v>56.647688000000002</v>
      </c>
      <c r="APL3" s="253">
        <v>58.320981000000003</v>
      </c>
      <c r="APM3" s="253">
        <v>59.816296999999999</v>
      </c>
      <c r="APN3" s="253">
        <v>61.162979</v>
      </c>
      <c r="APO3" s="253">
        <v>62.389615999999997</v>
      </c>
      <c r="APP3" s="253">
        <v>63.515954999999998</v>
      </c>
      <c r="APQ3" s="253">
        <v>64.549621999999999</v>
      </c>
      <c r="APR3" s="253">
        <v>65.499250000000004</v>
      </c>
      <c r="APS3" s="253">
        <v>66.391516999999993</v>
      </c>
      <c r="APT3" s="253">
        <v>67.267793999999995</v>
      </c>
      <c r="APU3" s="253">
        <v>68.160413000000005</v>
      </c>
      <c r="APV3" s="253">
        <v>69.075878000000003</v>
      </c>
      <c r="APW3" s="253">
        <v>70.000996000000001</v>
      </c>
      <c r="APX3" s="253">
        <v>70.919893999999999</v>
      </c>
      <c r="APY3" s="253">
        <v>71.825187</v>
      </c>
      <c r="APZ3" s="253">
        <v>72.720647</v>
      </c>
      <c r="AQA3" s="253">
        <v>73.617641000000006</v>
      </c>
      <c r="AQB3" s="253">
        <v>74.525165999999999</v>
      </c>
      <c r="AQC3" s="253">
        <v>75.439848999999995</v>
      </c>
      <c r="AQD3" s="253">
        <v>76.347009</v>
      </c>
      <c r="AQE3" s="253">
        <v>77.231858000000003</v>
      </c>
      <c r="AQF3" s="253">
        <v>78.087297000000007</v>
      </c>
      <c r="AQG3" s="253">
        <v>78.912222999999997</v>
      </c>
      <c r="AQH3" s="253">
        <v>79.707669999999993</v>
      </c>
      <c r="AQI3" s="253">
        <v>80.475880000000004</v>
      </c>
      <c r="AQJ3" s="253">
        <v>81.217191999999997</v>
      </c>
      <c r="AQK3" s="253">
        <v>81.923242000000002</v>
      </c>
      <c r="AQL3" s="253">
        <v>82.575855000000004</v>
      </c>
      <c r="AQM3" s="253">
        <v>83.158009000000007</v>
      </c>
      <c r="AQN3" s="253">
        <v>83.667049000000006</v>
      </c>
      <c r="AQO3" s="253">
        <v>84.114846999999997</v>
      </c>
      <c r="AQP3" s="253">
        <v>84.513428000000005</v>
      </c>
      <c r="AQQ3" s="253">
        <v>84.861188999999996</v>
      </c>
      <c r="AQR3" s="253">
        <v>85.143557000000001</v>
      </c>
      <c r="AQS3" s="253">
        <v>85.345726999999997</v>
      </c>
      <c r="AQT3" s="253">
        <v>85.463206999999997</v>
      </c>
      <c r="AQU3" s="253">
        <v>85.499037999999999</v>
      </c>
      <c r="AQV3" s="253">
        <v>85.451683000000003</v>
      </c>
      <c r="AQW3" s="253">
        <v>85.306259999999995</v>
      </c>
      <c r="AQX3" s="253">
        <v>85.037565999999998</v>
      </c>
      <c r="AQY3" s="253">
        <v>84.621078999999995</v>
      </c>
      <c r="AQZ3" s="253">
        <v>84.041697999999997</v>
      </c>
      <c r="ARA3" s="253">
        <v>83.292103999999995</v>
      </c>
      <c r="ARB3" s="253">
        <v>82.363007999999994</v>
      </c>
      <c r="ARC3" s="253">
        <v>81.235198999999994</v>
      </c>
      <c r="ARD3" s="253">
        <v>79.881804000000002</v>
      </c>
      <c r="ARE3" s="253">
        <v>78.278143</v>
      </c>
      <c r="ARF3" s="253">
        <v>76.406165000000001</v>
      </c>
      <c r="ARG3" s="253">
        <v>74.245970999999997</v>
      </c>
      <c r="ARH3" s="253">
        <v>71.761223000000001</v>
      </c>
      <c r="ARI3" s="253">
        <v>68.896800999999996</v>
      </c>
      <c r="ARJ3" s="253">
        <v>65.597955999999996</v>
      </c>
      <c r="ARK3" s="253">
        <v>61.845371</v>
      </c>
      <c r="ARL3" s="253">
        <v>57.697215999999997</v>
      </c>
      <c r="ARM3" s="253">
        <v>53.337949000000002</v>
      </c>
      <c r="ARN3" s="253">
        <v>49.124834999999997</v>
      </c>
      <c r="ARO3" s="253">
        <v>45.583224999999999</v>
      </c>
      <c r="ARP3" s="253">
        <v>43.294047999999997</v>
      </c>
      <c r="ARQ3" s="253">
        <v>42.691170999999997</v>
      </c>
      <c r="ARR3" s="253">
        <v>43.888115999999997</v>
      </c>
      <c r="ARS3" s="253">
        <v>46.646084999999999</v>
      </c>
      <c r="ART3" s="253">
        <v>50.490062999999999</v>
      </c>
      <c r="ARU3" s="253">
        <v>54.882145000000001</v>
      </c>
      <c r="ARV3" s="253">
        <v>59.370491999999999</v>
      </c>
      <c r="ARW3" s="253">
        <v>63.653303999999999</v>
      </c>
      <c r="ARX3" s="253">
        <v>67.565312000000006</v>
      </c>
      <c r="ARY3" s="253">
        <v>71.034361000000004</v>
      </c>
      <c r="ARZ3" s="253">
        <v>74.052457000000004</v>
      </c>
      <c r="ASA3" s="253">
        <v>76.655776000000003</v>
      </c>
      <c r="ASB3" s="253">
        <v>78.898267000000004</v>
      </c>
      <c r="ASC3" s="253">
        <v>80.826881999999998</v>
      </c>
      <c r="ASD3" s="253">
        <v>82.478290999999999</v>
      </c>
      <c r="ASE3" s="253">
        <v>83.891315000000006</v>
      </c>
      <c r="ASF3" s="253">
        <v>85.111087999999995</v>
      </c>
      <c r="ASG3" s="253">
        <v>86.178792000000001</v>
      </c>
      <c r="ASH3" s="253">
        <v>87.124236999999994</v>
      </c>
      <c r="ASI3" s="253">
        <v>87.969849999999994</v>
      </c>
      <c r="ASJ3" s="253">
        <v>88.734224999999995</v>
      </c>
      <c r="ASK3" s="253">
        <v>89.427081999999999</v>
      </c>
      <c r="ASL3" s="253">
        <v>90.047325000000001</v>
      </c>
      <c r="ASM3" s="253">
        <v>90.593777000000003</v>
      </c>
      <c r="ASN3" s="253">
        <v>91.076436999999999</v>
      </c>
      <c r="ASO3" s="253">
        <v>91.512710999999996</v>
      </c>
      <c r="ASP3" s="253">
        <v>91.914705999999995</v>
      </c>
      <c r="ASQ3" s="253">
        <v>92.286074999999997</v>
      </c>
      <c r="ASR3" s="253">
        <v>92.629208000000006</v>
      </c>
      <c r="ASS3" s="253">
        <v>92.947846999999996</v>
      </c>
      <c r="AST3" s="253">
        <v>93.241342000000003</v>
      </c>
      <c r="ASU3" s="253">
        <v>93.503989000000004</v>
      </c>
      <c r="ASV3" s="253">
        <v>93.734789000000006</v>
      </c>
      <c r="ASW3" s="253">
        <v>93.943366999999995</v>
      </c>
      <c r="ASX3" s="253">
        <v>94.141307999999995</v>
      </c>
      <c r="ASY3" s="253">
        <v>94.331120999999996</v>
      </c>
      <c r="ASZ3" s="253">
        <v>94.509185000000002</v>
      </c>
      <c r="ATA3" s="253">
        <v>94.677124000000006</v>
      </c>
      <c r="ATB3" s="253">
        <v>94.843046000000001</v>
      </c>
      <c r="ATC3" s="253">
        <v>95.010052999999999</v>
      </c>
      <c r="ATD3" s="253">
        <v>95.169300000000007</v>
      </c>
      <c r="ATE3" s="253">
        <v>95.307899000000006</v>
      </c>
      <c r="ATF3" s="253">
        <v>95.421515999999997</v>
      </c>
      <c r="ATG3" s="253">
        <v>95.517330999999999</v>
      </c>
      <c r="ATH3" s="253">
        <v>95.607338999999996</v>
      </c>
      <c r="ATI3" s="253">
        <v>95.701168999999993</v>
      </c>
      <c r="ATJ3" s="253">
        <v>95.802880000000002</v>
      </c>
      <c r="ATK3" s="253">
        <v>95.910624999999996</v>
      </c>
      <c r="ATL3" s="253">
        <v>96.019075000000001</v>
      </c>
      <c r="ATM3" s="253">
        <v>96.123717999999997</v>
      </c>
      <c r="ATN3" s="253">
        <v>96.222436000000002</v>
      </c>
      <c r="ATO3" s="253">
        <v>96.312008000000006</v>
      </c>
      <c r="ATP3" s="253">
        <v>96.386207999999996</v>
      </c>
      <c r="ATQ3" s="253">
        <v>96.442431999999997</v>
      </c>
      <c r="ATR3" s="253">
        <v>96.490177000000003</v>
      </c>
      <c r="ATS3" s="253">
        <v>96.547398000000001</v>
      </c>
      <c r="ATT3" s="253">
        <v>96.624645999999998</v>
      </c>
      <c r="ATU3" s="253">
        <v>96.715142</v>
      </c>
      <c r="ATV3" s="253">
        <v>96.803516000000002</v>
      </c>
      <c r="ATW3" s="253">
        <v>96.881992999999994</v>
      </c>
      <c r="ATX3" s="253">
        <v>96.953446999999997</v>
      </c>
      <c r="ATY3" s="253">
        <v>97.020330000000001</v>
      </c>
      <c r="ATZ3" s="253">
        <v>97.078322</v>
      </c>
      <c r="AUA3" s="253">
        <v>97.124972999999997</v>
      </c>
      <c r="AUB3" s="253">
        <v>97.169786000000002</v>
      </c>
      <c r="AUC3" s="253">
        <v>97.228476000000001</v>
      </c>
      <c r="AUD3" s="253">
        <v>97.306443000000002</v>
      </c>
      <c r="AUE3" s="253">
        <v>97.391540000000006</v>
      </c>
      <c r="AUF3" s="253">
        <v>97.464403000000004</v>
      </c>
      <c r="AUG3" s="253">
        <v>97.513386999999994</v>
      </c>
      <c r="AUH3" s="253">
        <v>97.539609999999996</v>
      </c>
      <c r="AUI3" s="253">
        <v>97.552312000000001</v>
      </c>
      <c r="AUJ3" s="253">
        <v>97.563219000000004</v>
      </c>
      <c r="AUK3" s="253">
        <v>97.582607999999993</v>
      </c>
      <c r="AUL3" s="253">
        <v>97.614936</v>
      </c>
      <c r="AUM3" s="253">
        <v>97.656021999999993</v>
      </c>
      <c r="AUN3" s="253">
        <v>97.696692999999996</v>
      </c>
      <c r="AUO3" s="253">
        <v>97.730797999999993</v>
      </c>
      <c r="AUP3" s="253">
        <v>97.758611000000002</v>
      </c>
      <c r="AUQ3" s="253">
        <v>97.782409999999999</v>
      </c>
      <c r="AUR3" s="253">
        <v>97.801983000000007</v>
      </c>
      <c r="AUS3" s="253">
        <v>97.817316000000005</v>
      </c>
      <c r="AUT3" s="253">
        <v>97.833551999999997</v>
      </c>
      <c r="AUU3" s="253">
        <v>97.858408999999995</v>
      </c>
      <c r="AUV3" s="253">
        <v>97.893234000000007</v>
      </c>
      <c r="AUW3" s="253">
        <v>97.929793000000004</v>
      </c>
      <c r="AUX3" s="253">
        <v>97.958163999999996</v>
      </c>
      <c r="AUY3" s="253">
        <v>97.975756000000004</v>
      </c>
      <c r="AUZ3" s="253">
        <v>97.986433000000005</v>
      </c>
      <c r="AVA3" s="253">
        <v>97.993561</v>
      </c>
      <c r="AVB3" s="253">
        <v>97.998232000000002</v>
      </c>
      <c r="AVC3" s="253">
        <v>98.003361999999996</v>
      </c>
      <c r="AVD3" s="253">
        <v>98.014125000000007</v>
      </c>
      <c r="AVE3" s="253">
        <v>98.031975000000003</v>
      </c>
      <c r="AVF3" s="253">
        <v>98.051276000000001</v>
      </c>
      <c r="AVG3" s="253">
        <v>98.064013000000003</v>
      </c>
      <c r="AVH3" s="253">
        <v>98.066253000000003</v>
      </c>
      <c r="AVI3" s="253">
        <v>98.059308000000001</v>
      </c>
      <c r="AVJ3" s="253">
        <v>98.047635999999997</v>
      </c>
      <c r="AVK3" s="253">
        <v>98.037544999999994</v>
      </c>
      <c r="AVL3" s="253">
        <v>98.035184999999998</v>
      </c>
      <c r="AVM3" s="253">
        <v>98.043109000000001</v>
      </c>
      <c r="AVN3" s="253">
        <v>98.059707000000003</v>
      </c>
      <c r="AVO3" s="253">
        <v>98.082195999999996</v>
      </c>
      <c r="AVP3" s="253">
        <v>98.106830000000002</v>
      </c>
      <c r="AVQ3" s="253">
        <v>98.125772999999995</v>
      </c>
      <c r="AVR3" s="253">
        <v>98.129908999999998</v>
      </c>
      <c r="AVS3" s="253">
        <v>98.119141999999997</v>
      </c>
      <c r="AVT3" s="253">
        <v>98.105410000000006</v>
      </c>
      <c r="AVU3" s="253">
        <v>98.100419000000002</v>
      </c>
      <c r="AVV3" s="253">
        <v>98.104112999999998</v>
      </c>
      <c r="AVW3" s="253">
        <v>98.110519999999994</v>
      </c>
      <c r="AVX3" s="253">
        <v>98.119944000000004</v>
      </c>
      <c r="AVY3" s="253">
        <v>98.136388999999994</v>
      </c>
      <c r="AVZ3" s="253">
        <v>98.155437000000006</v>
      </c>
      <c r="AWA3" s="253">
        <v>98.165284999999997</v>
      </c>
      <c r="AWB3" s="253">
        <v>98.161467999999999</v>
      </c>
      <c r="AWC3" s="253">
        <v>98.151679999999999</v>
      </c>
      <c r="AWD3" s="253">
        <v>98.143618000000004</v>
      </c>
      <c r="AWE3" s="253">
        <v>98.136504000000002</v>
      </c>
      <c r="AWF3" s="253">
        <v>98.128533000000004</v>
      </c>
      <c r="AWG3" s="253">
        <v>98.124765999999994</v>
      </c>
      <c r="AWH3" s="253">
        <v>98.131540999999999</v>
      </c>
      <c r="AWI3" s="253">
        <v>98.148169999999993</v>
      </c>
      <c r="AWJ3" s="253">
        <v>98.169591999999994</v>
      </c>
      <c r="AWK3" s="253">
        <v>98.193111999999999</v>
      </c>
      <c r="AWL3" s="253">
        <v>98.217628000000005</v>
      </c>
      <c r="AWM3" s="253">
        <v>98.240172000000001</v>
      </c>
      <c r="AWN3" s="253">
        <v>98.258446000000006</v>
      </c>
      <c r="AWO3" s="253">
        <v>98.273623999999998</v>
      </c>
      <c r="AWP3" s="253">
        <v>98.286027000000004</v>
      </c>
      <c r="AWQ3" s="253">
        <v>98.291711000000006</v>
      </c>
      <c r="AWR3" s="253">
        <v>98.289015000000006</v>
      </c>
      <c r="AWS3" s="253">
        <v>98.285764999999998</v>
      </c>
      <c r="AWT3" s="253">
        <v>98.293458000000001</v>
      </c>
      <c r="AWU3" s="253">
        <v>98.315064000000007</v>
      </c>
      <c r="AWV3" s="253">
        <v>98.342817999999994</v>
      </c>
      <c r="AWW3" s="253">
        <v>98.366758000000004</v>
      </c>
      <c r="AWX3" s="253">
        <v>98.381071000000006</v>
      </c>
      <c r="AWY3" s="253">
        <v>98.384164999999996</v>
      </c>
      <c r="AWZ3" s="253">
        <v>98.378505000000004</v>
      </c>
      <c r="AXA3" s="253">
        <v>98.370901000000003</v>
      </c>
      <c r="AXB3" s="253">
        <v>98.368668999999997</v>
      </c>
      <c r="AXC3" s="253">
        <v>98.374831999999998</v>
      </c>
      <c r="AXD3" s="253">
        <v>98.388957000000005</v>
      </c>
      <c r="AXE3" s="253">
        <v>98.410259999999994</v>
      </c>
      <c r="AXF3" s="253">
        <v>98.435789999999997</v>
      </c>
      <c r="AXG3" s="253">
        <v>98.457712000000001</v>
      </c>
      <c r="AXH3" s="253">
        <v>98.468389000000002</v>
      </c>
      <c r="AXI3" s="253">
        <v>98.468619000000004</v>
      </c>
      <c r="AXJ3" s="253">
        <v>98.466927999999996</v>
      </c>
      <c r="AXK3" s="253">
        <v>98.470770000000002</v>
      </c>
      <c r="AXL3" s="253">
        <v>98.481758999999997</v>
      </c>
      <c r="AXM3" s="253">
        <v>98.497765999999999</v>
      </c>
      <c r="AXN3" s="253">
        <v>98.514263</v>
      </c>
      <c r="AXO3" s="253">
        <v>98.523990999999995</v>
      </c>
      <c r="AXP3" s="253">
        <v>98.521566000000007</v>
      </c>
      <c r="AXQ3" s="253">
        <v>98.510253000000006</v>
      </c>
      <c r="AXR3" s="253">
        <v>98.499429000000006</v>
      </c>
      <c r="AXS3" s="253">
        <v>98.493457000000006</v>
      </c>
      <c r="AXT3" s="253">
        <v>98.486953</v>
      </c>
      <c r="AXU3" s="253">
        <v>98.472891000000004</v>
      </c>
      <c r="AXV3" s="253">
        <v>98.451674999999994</v>
      </c>
      <c r="AXW3" s="253">
        <v>98.430485000000004</v>
      </c>
      <c r="AXX3" s="253">
        <v>98.417013999999995</v>
      </c>
      <c r="AXY3" s="253">
        <v>98.415659000000005</v>
      </c>
      <c r="AXZ3" s="253">
        <v>98.425890999999993</v>
      </c>
      <c r="AYA3" s="253">
        <v>98.440988000000004</v>
      </c>
      <c r="AYB3" s="253">
        <v>98.450432000000006</v>
      </c>
      <c r="AYC3" s="253">
        <v>98.446959000000007</v>
      </c>
      <c r="AYD3" s="253">
        <v>98.431415000000001</v>
      </c>
      <c r="AYE3" s="253">
        <v>98.410386000000003</v>
      </c>
      <c r="AYF3" s="253">
        <v>98.391324999999995</v>
      </c>
      <c r="AYG3" s="253">
        <v>98.380623</v>
      </c>
      <c r="AYH3" s="253">
        <v>98.382463999999999</v>
      </c>
      <c r="AYI3" s="253">
        <v>98.395430000000005</v>
      </c>
      <c r="AYJ3" s="253">
        <v>98.411084000000002</v>
      </c>
      <c r="AYK3" s="253">
        <v>98.419449</v>
      </c>
      <c r="AYL3" s="253">
        <v>98.416695000000004</v>
      </c>
      <c r="AYM3" s="253">
        <v>98.405806999999996</v>
      </c>
      <c r="AYN3" s="253">
        <v>98.390022000000002</v>
      </c>
      <c r="AYO3" s="253">
        <v>98.368960999999999</v>
      </c>
      <c r="AYP3" s="253">
        <v>98.343520999999996</v>
      </c>
      <c r="AYQ3" s="253">
        <v>98.322305</v>
      </c>
      <c r="AYR3" s="253">
        <v>98.317604000000003</v>
      </c>
      <c r="AYS3" s="253">
        <v>98.331519</v>
      </c>
      <c r="AYT3" s="253">
        <v>98.348669000000001</v>
      </c>
      <c r="AYU3" s="253">
        <v>98.348280000000003</v>
      </c>
      <c r="AYV3" s="253">
        <v>98.325056000000004</v>
      </c>
      <c r="AYW3" s="253">
        <v>98.293974000000006</v>
      </c>
      <c r="AYX3" s="253">
        <v>98.272772000000003</v>
      </c>
      <c r="AYY3" s="253">
        <v>98.264377999999994</v>
      </c>
      <c r="AYZ3" s="253">
        <v>98.2607</v>
      </c>
      <c r="AZA3" s="253">
        <v>98.258412000000007</v>
      </c>
      <c r="AZB3" s="253">
        <v>98.262287000000001</v>
      </c>
      <c r="AZC3" s="253">
        <v>98.273134999999996</v>
      </c>
      <c r="AZD3" s="253">
        <v>98.281824999999998</v>
      </c>
      <c r="AZE3" s="253">
        <v>98.280544000000006</v>
      </c>
      <c r="AZF3" s="253">
        <v>98.274887000000007</v>
      </c>
      <c r="AZG3" s="253">
        <v>98.278212999999994</v>
      </c>
      <c r="AZH3" s="253">
        <v>98.295079000000001</v>
      </c>
      <c r="AZI3" s="253">
        <v>98.315423999999993</v>
      </c>
      <c r="AZJ3" s="253">
        <v>98.326023000000006</v>
      </c>
      <c r="AZK3" s="253">
        <v>98.324406999999994</v>
      </c>
      <c r="AZL3" s="253">
        <v>98.319621999999995</v>
      </c>
      <c r="AZM3" s="253">
        <v>98.321201000000002</v>
      </c>
      <c r="AZN3" s="253">
        <v>98.329727000000005</v>
      </c>
      <c r="AZO3" s="253">
        <v>98.338105999999996</v>
      </c>
      <c r="AZP3" s="253">
        <v>98.340172999999993</v>
      </c>
      <c r="AZQ3" s="253">
        <v>98.336349999999996</v>
      </c>
      <c r="AZR3" s="253">
        <v>98.331085999999999</v>
      </c>
      <c r="AZS3" s="253">
        <v>98.326449999999994</v>
      </c>
      <c r="AZT3" s="253">
        <v>98.319596000000004</v>
      </c>
      <c r="AZU3" s="253">
        <v>98.306617000000003</v>
      </c>
      <c r="AZV3" s="253">
        <v>98.288510000000002</v>
      </c>
      <c r="AZW3" s="253">
        <v>98.273311000000007</v>
      </c>
      <c r="AZX3" s="253">
        <v>98.271506000000002</v>
      </c>
      <c r="AZY3" s="253">
        <v>98.287580000000005</v>
      </c>
      <c r="AZZ3" s="253">
        <v>98.315565000000007</v>
      </c>
      <c r="BAA3" s="253">
        <v>98.343879000000001</v>
      </c>
      <c r="BAB3" s="253">
        <v>98.364729999999994</v>
      </c>
      <c r="BAC3" s="253">
        <v>98.378186999999997</v>
      </c>
      <c r="BAD3" s="253">
        <v>98.388801999999998</v>
      </c>
      <c r="BAE3" s="253">
        <v>98.402012999999997</v>
      </c>
      <c r="BAF3" s="253">
        <v>98.423552999999998</v>
      </c>
      <c r="BAG3" s="253">
        <v>98.456582999999995</v>
      </c>
      <c r="BAH3" s="253">
        <v>98.495796999999996</v>
      </c>
      <c r="BAI3" s="253">
        <v>98.528086999999999</v>
      </c>
      <c r="BAJ3" s="253">
        <v>98.544008000000005</v>
      </c>
      <c r="BAK3" s="253">
        <v>98.547635999999997</v>
      </c>
      <c r="BAL3" s="253">
        <v>98.551944000000006</v>
      </c>
      <c r="BAM3" s="253">
        <v>98.565572000000003</v>
      </c>
      <c r="BAN3" s="253">
        <v>98.586676999999995</v>
      </c>
      <c r="BAO3" s="253">
        <v>98.607563999999996</v>
      </c>
      <c r="BAP3" s="253">
        <v>98.621536000000006</v>
      </c>
      <c r="BAQ3" s="253">
        <v>98.626278999999997</v>
      </c>
      <c r="BAR3" s="253">
        <v>98.624241999999995</v>
      </c>
      <c r="BAS3" s="253">
        <v>98.619574</v>
      </c>
      <c r="BAT3" s="253">
        <v>98.612943000000001</v>
      </c>
      <c r="BAU3" s="253">
        <v>98.601912999999996</v>
      </c>
      <c r="BAV3" s="253">
        <v>98.589691999999999</v>
      </c>
      <c r="BAW3" s="253">
        <v>98.590091000000001</v>
      </c>
      <c r="BAX3" s="253">
        <v>98.617095000000006</v>
      </c>
      <c r="BAY3" s="253">
        <v>98.668531999999999</v>
      </c>
      <c r="BAZ3" s="253">
        <v>98.724250999999995</v>
      </c>
      <c r="BBA3" s="253">
        <v>98.762096</v>
      </c>
      <c r="BBB3" s="253">
        <v>98.774503999999993</v>
      </c>
      <c r="BBC3" s="253">
        <v>98.771103999999994</v>
      </c>
      <c r="BBD3" s="253">
        <v>98.768473</v>
      </c>
      <c r="BBE3" s="253">
        <v>98.776028999999994</v>
      </c>
      <c r="BBF3" s="253">
        <v>98.787825999999995</v>
      </c>
      <c r="BBG3" s="253">
        <v>98.788666000000006</v>
      </c>
      <c r="BBH3" s="253">
        <v>98.771596000000002</v>
      </c>
      <c r="BBI3" s="253">
        <v>98.747956000000002</v>
      </c>
      <c r="BBJ3" s="253">
        <v>98.735968</v>
      </c>
      <c r="BBK3" s="253">
        <v>98.741276999999997</v>
      </c>
      <c r="BBL3" s="253">
        <v>98.754581999999999</v>
      </c>
      <c r="BBM3" s="253">
        <v>98.767560000000003</v>
      </c>
      <c r="BBN3" s="253">
        <v>98.783660999999995</v>
      </c>
      <c r="BBO3" s="253">
        <v>98.810436999999993</v>
      </c>
      <c r="BBP3" s="253">
        <v>98.846520999999996</v>
      </c>
      <c r="BBQ3" s="253">
        <v>98.880122</v>
      </c>
      <c r="BBR3" s="253">
        <v>98.898712000000003</v>
      </c>
      <c r="BBS3" s="253">
        <v>98.899069999999995</v>
      </c>
      <c r="BBT3" s="253">
        <v>98.890068999999997</v>
      </c>
      <c r="BBU3" s="253">
        <v>98.885746999999995</v>
      </c>
      <c r="BBV3" s="253">
        <v>98.892413000000005</v>
      </c>
      <c r="BBW3" s="253">
        <v>98.902552</v>
      </c>
      <c r="BBX3" s="253">
        <v>98.904814000000002</v>
      </c>
      <c r="BBY3" s="253">
        <v>98.899413999999993</v>
      </c>
      <c r="BBZ3" s="253">
        <v>98.898596999999995</v>
      </c>
      <c r="BCA3" s="253">
        <v>98.911497999999995</v>
      </c>
      <c r="BCB3" s="253">
        <v>98.934640000000002</v>
      </c>
      <c r="BCC3" s="253">
        <v>98.959667999999994</v>
      </c>
      <c r="BCD3" s="253">
        <v>98.984009</v>
      </c>
      <c r="BCE3" s="253">
        <v>99.008270999999993</v>
      </c>
      <c r="BCF3" s="253">
        <v>99.027191000000002</v>
      </c>
      <c r="BCG3" s="253">
        <v>99.031205</v>
      </c>
      <c r="BCH3" s="253">
        <v>99.018417999999997</v>
      </c>
      <c r="BCI3" s="253">
        <v>99.000085999999996</v>
      </c>
      <c r="BCJ3" s="253">
        <v>98.990847000000002</v>
      </c>
      <c r="BCK3" s="253">
        <v>98.994795999999994</v>
      </c>
      <c r="BCL3" s="253">
        <v>99.003703999999999</v>
      </c>
      <c r="BCM3" s="253">
        <v>99.008792</v>
      </c>
      <c r="BCN3" s="253">
        <v>99.011611000000002</v>
      </c>
      <c r="BCO3" s="253">
        <v>99.021713000000005</v>
      </c>
      <c r="BCP3" s="253">
        <v>99.045411999999999</v>
      </c>
      <c r="BCQ3" s="253">
        <v>99.079515999999998</v>
      </c>
      <c r="BCR3" s="253">
        <v>99.114879999999999</v>
      </c>
      <c r="BCS3" s="253">
        <v>99.142133999999999</v>
      </c>
      <c r="BCT3" s="253">
        <v>99.153801999999999</v>
      </c>
      <c r="BCU3" s="253">
        <v>99.146033000000003</v>
      </c>
      <c r="BCV3" s="253">
        <v>99.121882999999997</v>
      </c>
      <c r="BCW3" s="253">
        <v>99.090920999999994</v>
      </c>
      <c r="BCX3" s="253">
        <v>99.063575999999998</v>
      </c>
      <c r="BCY3" s="253">
        <v>99.047312000000005</v>
      </c>
      <c r="BCZ3" s="253">
        <v>99.047407000000007</v>
      </c>
      <c r="BDA3" s="253">
        <v>99.065415999999999</v>
      </c>
      <c r="BDB3" s="253">
        <v>99.094483999999994</v>
      </c>
      <c r="BDC3" s="253">
        <v>99.122050000000002</v>
      </c>
      <c r="BDD3" s="253">
        <v>99.141501000000005</v>
      </c>
      <c r="BDE3" s="253">
        <v>99.156779</v>
      </c>
      <c r="BDF3" s="253">
        <v>99.171547000000004</v>
      </c>
      <c r="BDG3" s="253">
        <v>99.179663000000005</v>
      </c>
      <c r="BDH3" s="253">
        <v>99.172825000000003</v>
      </c>
      <c r="BDI3" s="253">
        <v>99.153244000000001</v>
      </c>
      <c r="BDJ3" s="253">
        <v>99.131574999999998</v>
      </c>
      <c r="BDK3" s="253">
        <v>99.115885000000006</v>
      </c>
      <c r="BDL3" s="253">
        <v>99.110062999999997</v>
      </c>
      <c r="BDM3" s="253">
        <v>99.118860999999995</v>
      </c>
      <c r="BDN3" s="253">
        <v>99.143825000000007</v>
      </c>
      <c r="BDO3" s="253">
        <v>99.174665000000005</v>
      </c>
      <c r="BDP3" s="253">
        <v>99.194951000000003</v>
      </c>
      <c r="BDQ3" s="253">
        <v>99.199315999999996</v>
      </c>
      <c r="BDR3" s="253">
        <v>99.197845000000001</v>
      </c>
      <c r="BDS3" s="253">
        <v>99.201301000000001</v>
      </c>
      <c r="BDT3" s="253">
        <v>99.209228999999993</v>
      </c>
      <c r="BDU3" s="253">
        <v>99.215090000000004</v>
      </c>
      <c r="BDV3" s="253">
        <v>99.215389000000002</v>
      </c>
      <c r="BDW3" s="253">
        <v>99.208845999999994</v>
      </c>
      <c r="BDX3" s="253">
        <v>99.192621000000003</v>
      </c>
      <c r="BDY3" s="253">
        <v>99.166082000000003</v>
      </c>
      <c r="BDZ3" s="253">
        <v>99.136264999999995</v>
      </c>
      <c r="BEA3" s="253">
        <v>99.114637999999999</v>
      </c>
      <c r="BEB3" s="253">
        <v>99.108332000000004</v>
      </c>
      <c r="BEC3" s="253">
        <v>99.116066000000004</v>
      </c>
      <c r="BED3" s="253">
        <v>99.130994000000001</v>
      </c>
      <c r="BEE3" s="253">
        <v>99.145638000000005</v>
      </c>
      <c r="BEF3" s="253">
        <v>99.156338000000005</v>
      </c>
      <c r="BEG3" s="253">
        <v>99.166522000000001</v>
      </c>
      <c r="BEH3" s="253">
        <v>99.185384999999997</v>
      </c>
      <c r="BEI3" s="253">
        <v>99.219767000000004</v>
      </c>
      <c r="BEJ3" s="253">
        <v>99.265024999999994</v>
      </c>
      <c r="BEK3" s="253">
        <v>99.305294000000004</v>
      </c>
      <c r="BEL3" s="253">
        <v>99.326015999999996</v>
      </c>
      <c r="BEM3" s="253">
        <v>99.327426000000003</v>
      </c>
      <c r="BEN3" s="253">
        <v>99.323398999999995</v>
      </c>
      <c r="BEO3" s="253">
        <v>99.325238999999996</v>
      </c>
      <c r="BEP3" s="253">
        <v>99.329545999999993</v>
      </c>
      <c r="BEQ3" s="253">
        <v>99.325644999999994</v>
      </c>
      <c r="BER3" s="253">
        <v>99.311353999999994</v>
      </c>
      <c r="BES3" s="253">
        <v>99.293908000000002</v>
      </c>
      <c r="BET3" s="253">
        <v>99.276421999999997</v>
      </c>
      <c r="BEU3" s="253">
        <v>99.253983000000005</v>
      </c>
      <c r="BEV3" s="253">
        <v>99.227227999999997</v>
      </c>
      <c r="BEW3" s="253">
        <v>99.210775999999996</v>
      </c>
      <c r="BEX3" s="253">
        <v>99.220267000000007</v>
      </c>
      <c r="BEY3" s="253">
        <v>99.25497</v>
      </c>
      <c r="BEZ3" s="253">
        <v>99.298410000000004</v>
      </c>
      <c r="BFA3" s="253">
        <v>99.332120000000003</v>
      </c>
      <c r="BFB3" s="253">
        <v>99.344865999999996</v>
      </c>
      <c r="BFC3" s="253">
        <v>99.335139999999996</v>
      </c>
      <c r="BFD3" s="253">
        <v>99.312782999999996</v>
      </c>
      <c r="BFE3" s="253">
        <v>99.294145</v>
      </c>
      <c r="BFF3" s="253">
        <v>99.287633999999997</v>
      </c>
      <c r="BFG3" s="253">
        <v>99.286384999999996</v>
      </c>
      <c r="BFH3" s="253">
        <v>99.281329999999997</v>
      </c>
      <c r="BFI3" s="253">
        <v>99.277056000000002</v>
      </c>
      <c r="BFJ3" s="253">
        <v>99.286141999999998</v>
      </c>
      <c r="BFK3" s="253">
        <v>99.311280999999994</v>
      </c>
      <c r="BFL3" s="253">
        <v>99.342883999999998</v>
      </c>
      <c r="BFM3" s="253">
        <v>99.372964999999994</v>
      </c>
      <c r="BFN3" s="253">
        <v>99.400869</v>
      </c>
      <c r="BFO3" s="253">
        <v>99.424428000000006</v>
      </c>
      <c r="BFP3" s="253">
        <v>99.436062000000007</v>
      </c>
      <c r="BFQ3" s="253">
        <v>99.432079999999999</v>
      </c>
      <c r="BFR3" s="253">
        <v>99.418633999999997</v>
      </c>
      <c r="BFS3" s="253">
        <v>99.404131000000007</v>
      </c>
      <c r="BFT3" s="253">
        <v>99.391006000000004</v>
      </c>
      <c r="BFU3" s="253">
        <v>99.378450999999998</v>
      </c>
      <c r="BFV3" s="253">
        <v>99.368403999999998</v>
      </c>
      <c r="BFW3" s="253">
        <v>99.363865000000004</v>
      </c>
      <c r="BFX3" s="253">
        <v>99.363135</v>
      </c>
      <c r="BFY3" s="253">
        <v>99.359926999999999</v>
      </c>
      <c r="BFZ3" s="253">
        <v>99.350908000000004</v>
      </c>
      <c r="BGA3" s="253">
        <v>99.342798999999999</v>
      </c>
      <c r="BGB3" s="253">
        <v>99.349755000000002</v>
      </c>
      <c r="BGC3" s="253">
        <v>99.379517000000007</v>
      </c>
      <c r="BGD3" s="253">
        <v>99.421015999999995</v>
      </c>
      <c r="BGE3" s="253">
        <v>99.450438000000005</v>
      </c>
      <c r="BGF3" s="253">
        <v>99.453230000000005</v>
      </c>
      <c r="BGG3" s="253">
        <v>99.437434999999994</v>
      </c>
      <c r="BGH3" s="253">
        <v>99.422289000000006</v>
      </c>
      <c r="BGI3" s="253">
        <v>99.418283000000002</v>
      </c>
      <c r="BGJ3" s="253">
        <v>99.422809999999998</v>
      </c>
      <c r="BGK3" s="253">
        <v>99.429918999999998</v>
      </c>
      <c r="BGL3" s="253">
        <v>99.436739000000003</v>
      </c>
      <c r="BGM3" s="253">
        <v>99.442087999999998</v>
      </c>
      <c r="BGN3" s="253">
        <v>99.445228</v>
      </c>
      <c r="BGO3" s="253">
        <v>99.446014000000005</v>
      </c>
      <c r="BGP3" s="253">
        <v>99.443117999999998</v>
      </c>
      <c r="BGQ3" s="253">
        <v>99.434571000000005</v>
      </c>
      <c r="BGR3" s="253">
        <v>99.423277999999996</v>
      </c>
      <c r="BGS3" s="253">
        <v>99.417614</v>
      </c>
      <c r="BGT3" s="253">
        <v>99.421779000000001</v>
      </c>
      <c r="BGU3" s="253">
        <v>99.429717999999994</v>
      </c>
      <c r="BGV3" s="253">
        <v>99.433268999999996</v>
      </c>
      <c r="BGW3" s="253">
        <v>99.430948000000001</v>
      </c>
      <c r="BGX3" s="253">
        <v>99.423488000000006</v>
      </c>
      <c r="BGY3" s="253">
        <v>99.408389999999997</v>
      </c>
      <c r="BGZ3" s="253">
        <v>99.387946999999997</v>
      </c>
      <c r="BHA3" s="253">
        <v>99.375918999999996</v>
      </c>
      <c r="BHB3" s="253">
        <v>99.384403000000006</v>
      </c>
      <c r="BHC3" s="253">
        <v>99.407274000000001</v>
      </c>
      <c r="BHD3" s="253">
        <v>99.426878000000002</v>
      </c>
      <c r="BHE3" s="253">
        <v>99.434134999999998</v>
      </c>
      <c r="BHF3" s="253">
        <v>99.432325000000006</v>
      </c>
      <c r="BHG3" s="253">
        <v>99.425813000000005</v>
      </c>
      <c r="BHH3" s="253">
        <v>99.418004999999994</v>
      </c>
      <c r="BHI3" s="253">
        <v>99.416858000000005</v>
      </c>
      <c r="BHJ3" s="253">
        <v>99.427481999999998</v>
      </c>
      <c r="BHK3" s="253">
        <v>99.440364000000002</v>
      </c>
      <c r="BHL3" s="253">
        <v>99.442257999999995</v>
      </c>
      <c r="BHM3" s="253">
        <v>99.439010999999994</v>
      </c>
      <c r="BHN3" s="253">
        <v>99.450676999999999</v>
      </c>
      <c r="BHO3" s="253">
        <v>99.480269000000007</v>
      </c>
      <c r="BHP3" s="253">
        <v>99.504304000000005</v>
      </c>
      <c r="BHQ3" s="253">
        <v>99.501902000000001</v>
      </c>
      <c r="BHR3" s="253">
        <v>99.479455999999999</v>
      </c>
      <c r="BHS3" s="253">
        <v>99.457378000000006</v>
      </c>
      <c r="BHT3" s="253">
        <v>99.444862999999998</v>
      </c>
      <c r="BHU3" s="253">
        <v>99.438074999999998</v>
      </c>
      <c r="BHV3" s="253">
        <v>99.432710999999998</v>
      </c>
      <c r="BHW3" s="253">
        <v>99.425978000000001</v>
      </c>
      <c r="BHX3" s="253">
        <v>99.413179999999997</v>
      </c>
      <c r="BHY3" s="253">
        <v>99.394987</v>
      </c>
      <c r="BHZ3" s="253">
        <v>99.384760999999997</v>
      </c>
      <c r="BIA3" s="253">
        <v>99.397341999999995</v>
      </c>
      <c r="BIB3" s="253">
        <v>99.430620000000005</v>
      </c>
      <c r="BIC3" s="253">
        <v>99.465221999999997</v>
      </c>
      <c r="BID3" s="253">
        <v>99.481872999999993</v>
      </c>
      <c r="BIE3" s="253">
        <v>99.474034000000003</v>
      </c>
      <c r="BIF3" s="253">
        <v>99.447157000000004</v>
      </c>
      <c r="BIG3" s="253">
        <v>99.414131999999995</v>
      </c>
      <c r="BIH3" s="253">
        <v>99.391091000000003</v>
      </c>
      <c r="BII3" s="253">
        <v>99.388949999999994</v>
      </c>
      <c r="BIJ3" s="253">
        <v>99.404383999999993</v>
      </c>
      <c r="BIK3" s="253">
        <v>99.422065000000003</v>
      </c>
      <c r="BIL3" s="253">
        <v>99.429259000000002</v>
      </c>
      <c r="BIM3" s="253">
        <v>99.427850000000007</v>
      </c>
      <c r="BIN3" s="253">
        <v>99.430834000000004</v>
      </c>
      <c r="BIO3" s="253">
        <v>99.447772000000001</v>
      </c>
      <c r="BIP3" s="253">
        <v>99.475114000000005</v>
      </c>
      <c r="BIQ3" s="253">
        <v>99.501385999999997</v>
      </c>
      <c r="BIR3" s="253">
        <v>99.519743000000005</v>
      </c>
      <c r="BIS3" s="253">
        <v>99.531780999999995</v>
      </c>
      <c r="BIT3" s="253">
        <v>99.539124999999999</v>
      </c>
      <c r="BIU3" s="253">
        <v>99.537908000000002</v>
      </c>
      <c r="BIV3" s="253">
        <v>99.526877999999996</v>
      </c>
      <c r="BIW3" s="253">
        <v>99.516504999999995</v>
      </c>
      <c r="BIX3" s="253">
        <v>99.521390999999994</v>
      </c>
      <c r="BIY3" s="253">
        <v>99.543171000000001</v>
      </c>
      <c r="BIZ3" s="253">
        <v>99.566907999999998</v>
      </c>
      <c r="BJA3" s="253">
        <v>99.575264000000004</v>
      </c>
      <c r="BJB3" s="253">
        <v>99.561475000000002</v>
      </c>
      <c r="BJC3" s="253">
        <v>99.528958000000003</v>
      </c>
      <c r="BJD3" s="253">
        <v>99.486371000000005</v>
      </c>
      <c r="BJE3" s="253">
        <v>99.44614</v>
      </c>
      <c r="BJF3" s="253">
        <v>99.421274999999994</v>
      </c>
      <c r="BJG3" s="253">
        <v>99.417495000000002</v>
      </c>
      <c r="BJH3" s="253">
        <v>99.429655999999994</v>
      </c>
      <c r="BJI3" s="253">
        <v>99.447885999999997</v>
      </c>
      <c r="BJJ3" s="253">
        <v>99.465000000000003</v>
      </c>
      <c r="BJK3" s="253">
        <v>99.476753000000002</v>
      </c>
      <c r="BJL3" s="253">
        <v>99.478864000000002</v>
      </c>
      <c r="BJM3" s="253">
        <v>99.468299000000002</v>
      </c>
      <c r="BJN3" s="253">
        <v>99.447918999999999</v>
      </c>
      <c r="BJO3" s="253">
        <v>99.428961999999999</v>
      </c>
      <c r="BJP3" s="253">
        <v>99.428116000000003</v>
      </c>
      <c r="BJQ3" s="253">
        <v>99.458417999999995</v>
      </c>
      <c r="BJR3" s="253">
        <v>99.518117000000004</v>
      </c>
      <c r="BJS3" s="253">
        <v>99.589344999999994</v>
      </c>
      <c r="BJT3" s="253">
        <v>99.653238999999999</v>
      </c>
      <c r="BJU3" s="253">
        <v>99.707020999999997</v>
      </c>
      <c r="BJV3" s="253">
        <v>99.759805999999998</v>
      </c>
      <c r="BJW3" s="253">
        <v>99.811907000000005</v>
      </c>
      <c r="BJX3" s="253">
        <v>99.844370999999995</v>
      </c>
      <c r="BJY3" s="253">
        <v>99.834558000000001</v>
      </c>
      <c r="BJZ3" s="253">
        <v>99.778982999999997</v>
      </c>
      <c r="BKA3" s="253">
        <v>99.698372000000006</v>
      </c>
      <c r="BKB3" s="253">
        <v>99.622659999999996</v>
      </c>
      <c r="BKC3" s="253">
        <v>99.570966999999996</v>
      </c>
      <c r="BKD3" s="253">
        <v>99.541122000000001</v>
      </c>
      <c r="BKE3" s="253">
        <v>99.519892999999996</v>
      </c>
      <c r="BKF3" s="253">
        <v>99.504771000000005</v>
      </c>
      <c r="BKG3" s="253">
        <v>99.508341000000001</v>
      </c>
      <c r="BKH3" s="253">
        <v>99.531402</v>
      </c>
      <c r="BKI3" s="253">
        <v>99.552547000000004</v>
      </c>
      <c r="BKJ3" s="253">
        <v>99.561453999999998</v>
      </c>
      <c r="BKK3" s="253">
        <v>99.569573000000005</v>
      </c>
      <c r="BKL3" s="253">
        <v>99.583172000000005</v>
      </c>
      <c r="BKM3" s="253">
        <v>99.588678999999999</v>
      </c>
      <c r="BKN3" s="253">
        <v>99.569826000000006</v>
      </c>
      <c r="BKO3" s="253">
        <v>99.542665</v>
      </c>
      <c r="BKP3" s="253">
        <v>99.530389</v>
      </c>
      <c r="BKQ3" s="253">
        <v>99.538312000000005</v>
      </c>
      <c r="BKR3" s="253">
        <v>99.554160999999993</v>
      </c>
      <c r="BKS3" s="253">
        <v>99.563000000000002</v>
      </c>
      <c r="BKT3" s="253">
        <v>99.564980000000006</v>
      </c>
      <c r="BKU3" s="253">
        <v>99.556421</v>
      </c>
      <c r="BKV3" s="253">
        <v>99.533133000000007</v>
      </c>
      <c r="BKW3" s="253">
        <v>99.499993000000003</v>
      </c>
      <c r="BKX3" s="253">
        <v>99.475449999999995</v>
      </c>
      <c r="BKY3" s="253">
        <v>99.483543999999995</v>
      </c>
      <c r="BKZ3" s="253">
        <v>99.503445999999997</v>
      </c>
      <c r="BLA3" s="253">
        <v>99.496966999999998</v>
      </c>
      <c r="BLB3" s="253">
        <v>99.456584000000007</v>
      </c>
      <c r="BLC3" s="253">
        <v>99.428627000000006</v>
      </c>
      <c r="BLD3" s="253">
        <v>99.452952999999994</v>
      </c>
      <c r="BLE3" s="253">
        <v>99.505825999999999</v>
      </c>
      <c r="BLF3" s="253">
        <v>99.544676999999993</v>
      </c>
      <c r="BLG3" s="253">
        <v>99.552040000000005</v>
      </c>
      <c r="BLH3" s="253">
        <v>99.548663000000005</v>
      </c>
      <c r="BLI3" s="253">
        <v>99.547106999999997</v>
      </c>
      <c r="BLJ3" s="253">
        <v>99.543053999999998</v>
      </c>
      <c r="BLK3" s="253">
        <v>99.522022000000007</v>
      </c>
      <c r="BLL3" s="253">
        <v>99.489908999999997</v>
      </c>
      <c r="BLM3" s="253">
        <v>99.454320999999993</v>
      </c>
      <c r="BLN3" s="253">
        <v>99.431999000000005</v>
      </c>
      <c r="BLO3" s="253">
        <v>99.419533999999999</v>
      </c>
      <c r="BLP3" s="253">
        <v>99.410081000000005</v>
      </c>
      <c r="BLQ3" s="253">
        <v>99.381675999999999</v>
      </c>
      <c r="BLR3" s="253">
        <v>99.313597999999999</v>
      </c>
      <c r="BLS3" s="253">
        <v>99.211510000000004</v>
      </c>
      <c r="BLT3" s="253">
        <v>99.104556000000002</v>
      </c>
      <c r="BLU3" s="253">
        <v>99.040064000000001</v>
      </c>
      <c r="BLV3" s="253">
        <v>99.040216000000001</v>
      </c>
      <c r="BLW3" s="253">
        <v>99.091748999999993</v>
      </c>
      <c r="BLX3" s="253">
        <v>99.163809000000001</v>
      </c>
      <c r="BLY3" s="253">
        <v>99.227849000000006</v>
      </c>
      <c r="BLZ3" s="253">
        <v>99.275188</v>
      </c>
      <c r="BMA3" s="253">
        <v>99.295051999999998</v>
      </c>
      <c r="BMB3" s="253">
        <v>99.290544999999995</v>
      </c>
      <c r="BMC3" s="253">
        <v>99.271139000000005</v>
      </c>
      <c r="BMD3" s="253">
        <v>99.259842000000006</v>
      </c>
      <c r="BME3" s="253">
        <v>99.260768999999996</v>
      </c>
      <c r="BMF3" s="253">
        <v>99.265771999999998</v>
      </c>
      <c r="BMG3" s="253">
        <v>99.260720000000006</v>
      </c>
      <c r="BMH3" s="253">
        <v>99.248808999999994</v>
      </c>
      <c r="BMI3" s="253">
        <v>99.237179999999995</v>
      </c>
      <c r="BMJ3" s="253">
        <v>99.230520999999996</v>
      </c>
      <c r="BMK3" s="253">
        <v>99.228735</v>
      </c>
      <c r="BML3" s="253">
        <v>99.237544</v>
      </c>
      <c r="BMM3" s="253">
        <v>99.258112999999994</v>
      </c>
      <c r="BMN3" s="253">
        <v>99.278025</v>
      </c>
      <c r="BMO3" s="253">
        <v>99.275508000000002</v>
      </c>
      <c r="BMP3" s="253">
        <v>99.246071999999998</v>
      </c>
      <c r="BMQ3" s="253">
        <v>99.207149999999999</v>
      </c>
      <c r="BMR3" s="253">
        <v>99.184205000000006</v>
      </c>
      <c r="BMS3" s="253">
        <v>99.183464999999998</v>
      </c>
      <c r="BMT3" s="253">
        <v>99.195485000000005</v>
      </c>
      <c r="BMU3" s="253">
        <v>99.209023999999999</v>
      </c>
      <c r="BMV3" s="253">
        <v>99.223750999999993</v>
      </c>
      <c r="BMW3" s="253">
        <v>99.239249999999998</v>
      </c>
      <c r="BMX3" s="253">
        <v>99.246697999999995</v>
      </c>
      <c r="BMY3" s="253">
        <v>99.235747000000003</v>
      </c>
      <c r="BMZ3" s="253">
        <v>99.209018</v>
      </c>
      <c r="BNA3" s="253">
        <v>99.182091999999997</v>
      </c>
      <c r="BNB3" s="253">
        <v>99.164876000000007</v>
      </c>
      <c r="BNC3" s="253">
        <v>99.153751</v>
      </c>
      <c r="BND3" s="253">
        <v>99.142345000000006</v>
      </c>
      <c r="BNE3" s="253">
        <v>99.137124</v>
      </c>
      <c r="BNF3" s="253">
        <v>99.149956000000003</v>
      </c>
      <c r="BNG3" s="253">
        <v>99.180713999999995</v>
      </c>
      <c r="BNH3" s="253">
        <v>99.212203000000002</v>
      </c>
      <c r="BNI3" s="253">
        <v>99.226170999999994</v>
      </c>
      <c r="BNJ3" s="253">
        <v>99.218356999999997</v>
      </c>
      <c r="BNK3" s="253">
        <v>99.199939000000001</v>
      </c>
      <c r="BNL3" s="253">
        <v>99.188892999999993</v>
      </c>
      <c r="BNM3" s="253">
        <v>99.198886000000002</v>
      </c>
      <c r="BNN3" s="253">
        <v>99.228977999999998</v>
      </c>
      <c r="BNO3" s="253">
        <v>99.261585999999994</v>
      </c>
      <c r="BNP3" s="253">
        <v>99.277011999999999</v>
      </c>
      <c r="BNQ3" s="253">
        <v>99.270587000000006</v>
      </c>
      <c r="BNR3" s="253">
        <v>99.253231</v>
      </c>
      <c r="BNS3" s="253">
        <v>99.235131999999993</v>
      </c>
      <c r="BNT3" s="253">
        <v>99.219666000000004</v>
      </c>
      <c r="BNU3" s="253">
        <v>99.214642999999995</v>
      </c>
      <c r="BNV3" s="253">
        <v>99.237819999999999</v>
      </c>
      <c r="BNW3" s="253">
        <v>99.299188000000001</v>
      </c>
      <c r="BNX3" s="253">
        <v>99.380853000000002</v>
      </c>
      <c r="BNY3" s="253">
        <v>99.446496999999994</v>
      </c>
      <c r="BNZ3" s="253">
        <v>99.474110999999994</v>
      </c>
      <c r="BOA3" s="253">
        <v>99.471855000000005</v>
      </c>
      <c r="BOB3" s="253">
        <v>99.459565999999995</v>
      </c>
      <c r="BOC3" s="253">
        <v>99.444609</v>
      </c>
      <c r="BOD3" s="253">
        <v>99.424308999999994</v>
      </c>
      <c r="BOE3" s="253">
        <v>99.405257000000006</v>
      </c>
      <c r="BOF3" s="253">
        <v>99.401697999999996</v>
      </c>
      <c r="BOG3" s="253">
        <v>99.411681000000002</v>
      </c>
      <c r="BOH3" s="253">
        <v>99.408846999999994</v>
      </c>
      <c r="BOI3" s="253">
        <v>99.372864000000007</v>
      </c>
      <c r="BOJ3" s="253">
        <v>99.321426000000002</v>
      </c>
      <c r="BOK3" s="253">
        <v>99.296756000000002</v>
      </c>
      <c r="BOL3" s="253">
        <v>99.320633000000001</v>
      </c>
      <c r="BOM3" s="253">
        <v>99.373947999999999</v>
      </c>
      <c r="BON3" s="253">
        <v>99.422183000000004</v>
      </c>
      <c r="BOO3" s="253">
        <v>99.446175999999994</v>
      </c>
      <c r="BOP3" s="253">
        <v>99.445421999999994</v>
      </c>
      <c r="BOQ3" s="253">
        <v>99.425403000000003</v>
      </c>
      <c r="BOR3" s="253">
        <v>99.394497000000001</v>
      </c>
      <c r="BOS3" s="253">
        <v>99.365689000000003</v>
      </c>
      <c r="BOT3" s="253">
        <v>99.351039</v>
      </c>
      <c r="BOU3" s="253">
        <v>99.355243000000002</v>
      </c>
      <c r="BOV3" s="253">
        <v>99.377549000000002</v>
      </c>
      <c r="BOW3" s="253">
        <v>99.414500000000004</v>
      </c>
      <c r="BOX3" s="253">
        <v>99.457041000000004</v>
      </c>
      <c r="BOY3" s="253">
        <v>99.490769999999998</v>
      </c>
      <c r="BOZ3" s="253">
        <v>99.503898000000007</v>
      </c>
      <c r="BPA3" s="253">
        <v>99.493441000000004</v>
      </c>
      <c r="BPB3" s="253">
        <v>99.464344999999994</v>
      </c>
      <c r="BPC3" s="253">
        <v>99.428978999999998</v>
      </c>
      <c r="BPD3" s="253">
        <v>99.405298999999999</v>
      </c>
      <c r="BPE3" s="253">
        <v>99.403947000000002</v>
      </c>
      <c r="BPF3" s="253">
        <v>99.416094000000001</v>
      </c>
      <c r="BPG3" s="253">
        <v>99.42483</v>
      </c>
      <c r="BPH3" s="253">
        <v>99.427131000000003</v>
      </c>
      <c r="BPI3" s="253">
        <v>99.430695999999998</v>
      </c>
      <c r="BPJ3" s="253">
        <v>99.431425000000004</v>
      </c>
      <c r="BPK3" s="253">
        <v>99.415379000000001</v>
      </c>
      <c r="BPL3" s="253">
        <v>99.386357000000004</v>
      </c>
      <c r="BPM3" s="253">
        <v>99.367348000000007</v>
      </c>
      <c r="BPN3" s="253">
        <v>99.366044000000002</v>
      </c>
      <c r="BPO3" s="253">
        <v>99.363035999999994</v>
      </c>
      <c r="BPP3" s="253">
        <v>99.346584000000007</v>
      </c>
      <c r="BPQ3" s="253">
        <v>99.335018000000005</v>
      </c>
      <c r="BPR3" s="253">
        <v>99.347980000000007</v>
      </c>
      <c r="BPS3" s="253">
        <v>99.378877000000003</v>
      </c>
      <c r="BPT3" s="253">
        <v>99.414507</v>
      </c>
      <c r="BPU3" s="253">
        <v>99.456829999999997</v>
      </c>
      <c r="BPV3" s="253">
        <v>99.500262000000006</v>
      </c>
      <c r="BPW3" s="253">
        <v>99.512101000000001</v>
      </c>
      <c r="BPX3" s="253">
        <v>99.471605999999994</v>
      </c>
      <c r="BPY3" s="253">
        <v>99.413984999999997</v>
      </c>
      <c r="BPZ3" s="253">
        <v>99.396356999999995</v>
      </c>
      <c r="BQA3" s="253">
        <v>99.426370000000006</v>
      </c>
      <c r="BQB3" s="253">
        <v>99.458744999999993</v>
      </c>
      <c r="BQC3" s="253">
        <v>99.459250999999995</v>
      </c>
      <c r="BQD3" s="253">
        <v>99.437483999999998</v>
      </c>
      <c r="BQE3" s="253">
        <v>99.414225000000002</v>
      </c>
      <c r="BQF3" s="253">
        <v>99.391862000000003</v>
      </c>
      <c r="BQG3" s="253">
        <v>99.367650999999995</v>
      </c>
      <c r="BQH3" s="253">
        <v>99.348052999999993</v>
      </c>
      <c r="BQI3" s="253">
        <v>99.335926999999998</v>
      </c>
      <c r="BQJ3" s="253">
        <v>99.323081000000002</v>
      </c>
      <c r="BQK3" s="253">
        <v>99.307647000000003</v>
      </c>
      <c r="BQL3" s="253">
        <v>99.304636000000002</v>
      </c>
      <c r="BQM3" s="253">
        <v>99.328823</v>
      </c>
      <c r="BQN3" s="253">
        <v>99.375164999999996</v>
      </c>
      <c r="BQO3" s="253">
        <v>99.420704000000001</v>
      </c>
      <c r="BQP3" s="253">
        <v>99.440713000000002</v>
      </c>
      <c r="BQQ3" s="253">
        <v>99.426678999999993</v>
      </c>
      <c r="BQR3" s="253">
        <v>99.398812000000007</v>
      </c>
      <c r="BQS3" s="253">
        <v>99.394159999999999</v>
      </c>
      <c r="BQT3" s="253">
        <v>99.427636000000007</v>
      </c>
      <c r="BQU3" s="253">
        <v>99.471074000000002</v>
      </c>
      <c r="BQV3" s="253">
        <v>99.484629999999996</v>
      </c>
      <c r="BQW3" s="253">
        <v>99.458825000000004</v>
      </c>
      <c r="BQX3" s="253">
        <v>99.406133999999994</v>
      </c>
      <c r="BQY3" s="253">
        <v>99.326952000000006</v>
      </c>
      <c r="BQZ3" s="253">
        <v>99.220350999999994</v>
      </c>
      <c r="BRA3" s="253">
        <v>99.124414000000002</v>
      </c>
      <c r="BRB3" s="253">
        <v>99.103444999999994</v>
      </c>
      <c r="BRC3" s="253">
        <v>99.178764999999999</v>
      </c>
      <c r="BRD3" s="253">
        <v>99.296008999999998</v>
      </c>
      <c r="BRE3" s="253">
        <v>99.377161999999998</v>
      </c>
      <c r="BRF3" s="253">
        <v>99.390530999999996</v>
      </c>
      <c r="BRG3" s="253">
        <v>99.358744000000002</v>
      </c>
      <c r="BRH3" s="253">
        <v>99.320110999999997</v>
      </c>
      <c r="BRI3" s="253">
        <v>99.301181</v>
      </c>
      <c r="BRJ3" s="253">
        <v>99.313586000000001</v>
      </c>
      <c r="BRK3" s="253">
        <v>99.356161</v>
      </c>
      <c r="BRL3" s="253">
        <v>99.415611999999996</v>
      </c>
      <c r="BRM3" s="253">
        <v>99.470288999999994</v>
      </c>
      <c r="BRN3" s="253">
        <v>99.497561000000005</v>
      </c>
      <c r="BRO3" s="253">
        <v>99.485573000000002</v>
      </c>
      <c r="BRP3" s="253">
        <v>99.446314999999998</v>
      </c>
      <c r="BRQ3" s="253">
        <v>99.410861999999995</v>
      </c>
      <c r="BRR3" s="253">
        <v>99.400439000000006</v>
      </c>
      <c r="BRS3" s="253">
        <v>99.407599000000005</v>
      </c>
      <c r="BRT3" s="253">
        <v>99.412835999999999</v>
      </c>
      <c r="BRU3" s="253">
        <v>99.406566999999995</v>
      </c>
      <c r="BRV3" s="253">
        <v>99.381338999999997</v>
      </c>
      <c r="BRW3" s="253">
        <v>99.321686</v>
      </c>
      <c r="BRX3" s="253">
        <v>99.231801000000004</v>
      </c>
      <c r="BRY3" s="253">
        <v>99.162051000000005</v>
      </c>
      <c r="BRZ3" s="253">
        <v>99.169895999999994</v>
      </c>
      <c r="BSA3" s="253">
        <v>99.253722999999994</v>
      </c>
      <c r="BSB3" s="253">
        <v>99.356611999999998</v>
      </c>
      <c r="BSC3" s="253">
        <v>99.441712999999993</v>
      </c>
      <c r="BSD3" s="253">
        <v>99.530550000000005</v>
      </c>
      <c r="BSE3" s="253">
        <v>99.650298000000006</v>
      </c>
      <c r="BSF3" s="253">
        <v>99.784482999999994</v>
      </c>
      <c r="BSG3" s="253">
        <v>99.899839</v>
      </c>
      <c r="BSH3" s="253">
        <v>99.983108000000001</v>
      </c>
      <c r="BSI3" s="253">
        <v>100.02965399999999</v>
      </c>
      <c r="BSJ3" s="253">
        <v>100.026892</v>
      </c>
      <c r="BSK3" s="253">
        <v>99.970247999999998</v>
      </c>
      <c r="BSL3" s="253">
        <v>99.879036999999997</v>
      </c>
      <c r="BSM3" s="253">
        <v>99.781790000000001</v>
      </c>
      <c r="BSN3" s="253">
        <v>99.695014999999998</v>
      </c>
      <c r="BSO3" s="253">
        <v>99.624617000000001</v>
      </c>
      <c r="BSP3" s="253">
        <v>99.581035</v>
      </c>
      <c r="BSQ3" s="253">
        <v>99.582905999999994</v>
      </c>
      <c r="BSR3" s="253">
        <v>99.641858999999997</v>
      </c>
      <c r="BSS3" s="253">
        <v>99.742664000000005</v>
      </c>
      <c r="BST3" s="253">
        <v>99.841684999999998</v>
      </c>
      <c r="BSU3" s="253">
        <v>99.894289999999998</v>
      </c>
      <c r="BSV3" s="253">
        <v>99.891039000000006</v>
      </c>
      <c r="BSW3" s="253">
        <v>99.861658000000006</v>
      </c>
      <c r="BSX3" s="253">
        <v>99.836948000000007</v>
      </c>
      <c r="BSY3" s="253">
        <v>99.818488000000002</v>
      </c>
      <c r="BSZ3" s="253">
        <v>99.795557000000002</v>
      </c>
      <c r="BTA3" s="253">
        <v>99.775617999999994</v>
      </c>
      <c r="BTB3" s="253">
        <v>99.777007999999995</v>
      </c>
      <c r="BTC3" s="253">
        <v>99.798985000000002</v>
      </c>
      <c r="BTD3" s="253">
        <v>99.820818000000003</v>
      </c>
      <c r="BTE3" s="253">
        <v>99.828703000000004</v>
      </c>
      <c r="BTF3" s="253">
        <v>99.824817999999993</v>
      </c>
      <c r="BTG3" s="253">
        <v>99.810744</v>
      </c>
      <c r="BTH3" s="253">
        <v>99.781754000000006</v>
      </c>
      <c r="BTI3" s="253">
        <v>99.742298000000005</v>
      </c>
      <c r="BTJ3" s="253">
        <v>99.711832999999999</v>
      </c>
      <c r="BTK3" s="253">
        <v>99.706208000000004</v>
      </c>
      <c r="BTL3" s="253">
        <v>99.719288000000006</v>
      </c>
      <c r="BTM3" s="253">
        <v>99.727987999999996</v>
      </c>
      <c r="BTN3" s="253">
        <v>99.712682000000001</v>
      </c>
      <c r="BTO3" s="253">
        <v>99.671025999999998</v>
      </c>
      <c r="BTP3" s="253">
        <v>99.615539999999996</v>
      </c>
      <c r="BTQ3" s="253">
        <v>99.559641999999997</v>
      </c>
      <c r="BTR3" s="253">
        <v>99.505859000000001</v>
      </c>
      <c r="BTS3" s="253">
        <v>99.450762999999995</v>
      </c>
      <c r="BTT3" s="253">
        <v>99.401054000000002</v>
      </c>
      <c r="BTU3" s="253">
        <v>99.375268000000005</v>
      </c>
      <c r="BTV3" s="253">
        <v>99.383026000000001</v>
      </c>
      <c r="BTW3" s="253">
        <v>99.409795000000003</v>
      </c>
      <c r="BTX3" s="253">
        <v>99.430944999999994</v>
      </c>
      <c r="BTY3" s="253">
        <v>99.436614000000006</v>
      </c>
      <c r="BTZ3" s="253">
        <v>99.434477999999999</v>
      </c>
      <c r="BUA3" s="253">
        <v>99.433400000000006</v>
      </c>
      <c r="BUB3" s="253">
        <v>99.435963000000001</v>
      </c>
      <c r="BUC3" s="253">
        <v>99.444282000000001</v>
      </c>
      <c r="BUD3" s="253">
        <v>99.460564000000005</v>
      </c>
      <c r="BUE3" s="253">
        <v>99.479332999999997</v>
      </c>
      <c r="BUF3" s="253">
        <v>99.486456000000004</v>
      </c>
      <c r="BUG3" s="253">
        <v>99.468915999999993</v>
      </c>
      <c r="BUH3" s="253">
        <v>99.424577999999997</v>
      </c>
      <c r="BUI3" s="253">
        <v>99.366349</v>
      </c>
      <c r="BUJ3" s="253">
        <v>99.319201000000007</v>
      </c>
      <c r="BUK3" s="253">
        <v>99.305688000000004</v>
      </c>
      <c r="BUL3" s="253">
        <v>99.329659000000007</v>
      </c>
      <c r="BUM3" s="253">
        <v>99.380162999999996</v>
      </c>
      <c r="BUN3" s="253">
        <v>99.450049000000007</v>
      </c>
      <c r="BUO3" s="253">
        <v>99.534323000000001</v>
      </c>
      <c r="BUP3" s="253">
        <v>99.606243000000006</v>
      </c>
      <c r="BUQ3" s="253">
        <v>99.621830000000003</v>
      </c>
      <c r="BUR3" s="253">
        <v>99.570497000000003</v>
      </c>
      <c r="BUS3" s="253">
        <v>99.504127999999994</v>
      </c>
      <c r="BUT3" s="253">
        <v>99.488885999999994</v>
      </c>
      <c r="BUU3" s="253">
        <v>99.534734999999998</v>
      </c>
      <c r="BUV3" s="253">
        <v>99.592535999999996</v>
      </c>
      <c r="BUW3" s="253">
        <v>99.614621999999997</v>
      </c>
      <c r="BUX3" s="253">
        <v>99.594031999999999</v>
      </c>
      <c r="BUY3" s="253">
        <v>99.545064999999994</v>
      </c>
      <c r="BUZ3" s="253">
        <v>99.475875000000002</v>
      </c>
      <c r="BVA3" s="253">
        <v>99.393101000000001</v>
      </c>
      <c r="BVB3" s="253">
        <v>99.315027999999998</v>
      </c>
      <c r="BVC3" s="253">
        <v>99.264928999999995</v>
      </c>
      <c r="BVD3" s="253">
        <v>99.255335000000002</v>
      </c>
      <c r="BVE3" s="253">
        <v>99.282117999999997</v>
      </c>
      <c r="BVF3" s="253">
        <v>99.327950999999999</v>
      </c>
      <c r="BVG3" s="253">
        <v>99.370650999999995</v>
      </c>
      <c r="BVH3" s="253">
        <v>99.396423999999996</v>
      </c>
      <c r="BVI3" s="253">
        <v>99.407250000000005</v>
      </c>
      <c r="BVJ3" s="253">
        <v>99.410892000000004</v>
      </c>
      <c r="BVK3" s="253">
        <v>99.409633999999997</v>
      </c>
      <c r="BVL3" s="253">
        <v>99.407871999999998</v>
      </c>
      <c r="BVM3" s="253">
        <v>99.419877999999997</v>
      </c>
      <c r="BVN3" s="253">
        <v>99.450920999999994</v>
      </c>
      <c r="BVO3" s="253">
        <v>99.477027000000007</v>
      </c>
      <c r="BVP3" s="253">
        <v>99.466965000000002</v>
      </c>
      <c r="BVQ3" s="253">
        <v>99.424143999999998</v>
      </c>
      <c r="BVR3" s="253">
        <v>99.383201999999997</v>
      </c>
      <c r="BVS3" s="253">
        <v>99.363146</v>
      </c>
      <c r="BVT3" s="253">
        <v>99.349248000000003</v>
      </c>
      <c r="BVU3" s="253">
        <v>99.328419999999994</v>
      </c>
      <c r="BVV3" s="253">
        <v>99.316550000000007</v>
      </c>
      <c r="BVW3" s="253">
        <v>99.333338999999995</v>
      </c>
      <c r="BVX3" s="253">
        <v>99.368657999999996</v>
      </c>
      <c r="BVY3" s="253">
        <v>99.393254999999996</v>
      </c>
      <c r="BVZ3" s="253">
        <v>99.394600999999994</v>
      </c>
      <c r="BWA3" s="253">
        <v>99.387337000000002</v>
      </c>
      <c r="BWB3" s="253">
        <v>99.393330000000006</v>
      </c>
      <c r="BWC3" s="253">
        <v>99.420615999999995</v>
      </c>
      <c r="BWD3" s="253">
        <v>99.455549000000005</v>
      </c>
      <c r="BWE3" s="253">
        <v>99.467288999999994</v>
      </c>
      <c r="BWF3" s="253">
        <v>99.428531000000007</v>
      </c>
      <c r="BWG3" s="253">
        <v>99.344987000000003</v>
      </c>
      <c r="BWH3" s="253">
        <v>99.262905000000003</v>
      </c>
      <c r="BWI3" s="253">
        <v>99.237368000000004</v>
      </c>
      <c r="BWJ3" s="253">
        <v>99.285036000000005</v>
      </c>
      <c r="BWK3" s="253">
        <v>99.366477000000003</v>
      </c>
      <c r="BWL3" s="253">
        <v>99.420743000000002</v>
      </c>
      <c r="BWM3" s="253">
        <v>99.417601000000005</v>
      </c>
      <c r="BWN3" s="253">
        <v>99.377149000000003</v>
      </c>
      <c r="BWO3" s="253">
        <v>99.344060999999996</v>
      </c>
      <c r="BWP3" s="253">
        <v>99.345555000000004</v>
      </c>
      <c r="BWQ3" s="253">
        <v>99.373857999999998</v>
      </c>
      <c r="BWR3" s="253">
        <v>99.402392000000006</v>
      </c>
      <c r="BWS3" s="253">
        <v>99.409760000000006</v>
      </c>
      <c r="BWT3" s="253">
        <v>99.389650000000003</v>
      </c>
      <c r="BWU3" s="253">
        <v>99.352270000000004</v>
      </c>
      <c r="BWV3" s="253">
        <v>99.325745999999995</v>
      </c>
      <c r="BWW3" s="253">
        <v>99.342547999999994</v>
      </c>
      <c r="BWX3" s="253">
        <v>99.407932000000002</v>
      </c>
      <c r="BWY3" s="253">
        <v>99.486559999999997</v>
      </c>
      <c r="BWZ3" s="253">
        <v>99.532435000000007</v>
      </c>
      <c r="BXA3" s="253">
        <v>99.530824999999993</v>
      </c>
      <c r="BXB3" s="253">
        <v>99.504531999999998</v>
      </c>
      <c r="BXC3" s="253">
        <v>99.487555</v>
      </c>
      <c r="BXD3" s="253">
        <v>99.499914000000004</v>
      </c>
      <c r="BXE3" s="253">
        <v>99.532921999999999</v>
      </c>
      <c r="BXF3" s="253">
        <v>99.548698000000002</v>
      </c>
      <c r="BXG3" s="253">
        <v>99.508697999999995</v>
      </c>
      <c r="BXH3" s="253">
        <v>99.416172000000003</v>
      </c>
      <c r="BXI3" s="253">
        <v>99.320100999999994</v>
      </c>
      <c r="BXJ3" s="253">
        <v>99.265831000000006</v>
      </c>
      <c r="BXK3" s="253">
        <v>99.256375000000006</v>
      </c>
      <c r="BXL3" s="253">
        <v>99.269955999999993</v>
      </c>
      <c r="BXM3" s="253">
        <v>99.293902000000003</v>
      </c>
      <c r="BXN3" s="253">
        <v>99.324849999999998</v>
      </c>
      <c r="BXO3" s="253">
        <v>99.351969999999994</v>
      </c>
      <c r="BXP3" s="253">
        <v>99.361351999999997</v>
      </c>
      <c r="BXQ3" s="253">
        <v>99.350183000000001</v>
      </c>
      <c r="BXR3" s="253">
        <v>99.323189999999997</v>
      </c>
      <c r="BXS3" s="253">
        <v>99.286011000000002</v>
      </c>
      <c r="BXT3" s="253">
        <v>99.252104000000003</v>
      </c>
      <c r="BXU3" s="253">
        <v>99.238344999999995</v>
      </c>
      <c r="BXV3" s="253">
        <v>99.243443999999997</v>
      </c>
      <c r="BXW3" s="253">
        <v>99.254474999999999</v>
      </c>
      <c r="BXX3" s="253">
        <v>99.286662000000007</v>
      </c>
      <c r="BXY3" s="253">
        <v>99.382509999999996</v>
      </c>
      <c r="BXZ3" s="253">
        <v>99.543034000000006</v>
      </c>
      <c r="BYA3" s="253">
        <v>99.690537000000006</v>
      </c>
      <c r="BYB3" s="253">
        <v>99.739751999999996</v>
      </c>
      <c r="BYC3" s="253">
        <v>99.690241</v>
      </c>
      <c r="BYD3" s="253">
        <v>99.612818000000004</v>
      </c>
      <c r="BYE3" s="253">
        <v>99.564458000000002</v>
      </c>
      <c r="BYF3" s="253">
        <v>99.552066999999994</v>
      </c>
      <c r="BYG3" s="253">
        <v>99.561166999999998</v>
      </c>
      <c r="BYH3" s="253">
        <v>99.581355000000002</v>
      </c>
      <c r="BYI3" s="253">
        <v>99.602811000000003</v>
      </c>
      <c r="BYJ3" s="253">
        <v>99.615773000000004</v>
      </c>
      <c r="BYK3" s="253">
        <v>99.618616000000003</v>
      </c>
      <c r="BYL3" s="253">
        <v>99.609585999999993</v>
      </c>
      <c r="BYM3" s="253">
        <v>99.575995000000006</v>
      </c>
      <c r="BYN3" s="253">
        <v>99.512936999999994</v>
      </c>
      <c r="BYO3" s="253">
        <v>99.445611999999997</v>
      </c>
      <c r="BYP3" s="253">
        <v>99.405146999999999</v>
      </c>
      <c r="BYQ3" s="253">
        <v>99.387981999999994</v>
      </c>
      <c r="BYR3" s="253">
        <v>99.367711</v>
      </c>
      <c r="BYS3" s="253">
        <v>99.339157999999998</v>
      </c>
      <c r="BYT3" s="253">
        <v>99.321253999999996</v>
      </c>
      <c r="BYU3" s="253">
        <v>99.319306999999995</v>
      </c>
      <c r="BYV3" s="253">
        <v>99.313372000000001</v>
      </c>
      <c r="BYW3" s="253">
        <v>99.285921000000002</v>
      </c>
      <c r="BYX3" s="253">
        <v>99.236840999999998</v>
      </c>
      <c r="BYY3" s="253">
        <v>99.171638000000002</v>
      </c>
      <c r="BYZ3" s="253">
        <v>99.102948999999995</v>
      </c>
      <c r="BZA3" s="253">
        <v>99.067233999999999</v>
      </c>
      <c r="BZB3" s="253">
        <v>99.109696999999997</v>
      </c>
      <c r="BZC3" s="253">
        <v>99.236827000000005</v>
      </c>
      <c r="BZD3" s="253">
        <v>99.402276999999998</v>
      </c>
      <c r="BZE3" s="253">
        <v>99.552356000000003</v>
      </c>
      <c r="BZF3" s="253">
        <v>99.665037999999996</v>
      </c>
      <c r="BZG3" s="253">
        <v>99.737477999999996</v>
      </c>
      <c r="BZH3" s="253">
        <v>99.767841000000004</v>
      </c>
      <c r="BZI3" s="253">
        <v>99.763586000000004</v>
      </c>
      <c r="BZJ3" s="253">
        <v>99.744484</v>
      </c>
      <c r="BZK3" s="253">
        <v>99.724964</v>
      </c>
      <c r="BZL3" s="253">
        <v>99.704498000000001</v>
      </c>
      <c r="BZM3" s="253">
        <v>99.676286000000005</v>
      </c>
      <c r="BZN3" s="253">
        <v>99.635424</v>
      </c>
      <c r="BZO3" s="253">
        <v>99.584575999999998</v>
      </c>
      <c r="BZP3" s="253">
        <v>99.543413999999999</v>
      </c>
      <c r="BZQ3" s="253">
        <v>99.540959999999998</v>
      </c>
      <c r="BZR3" s="253">
        <v>99.583826999999999</v>
      </c>
      <c r="BZS3" s="253">
        <v>99.642330999999999</v>
      </c>
      <c r="BZT3" s="253">
        <v>99.683474000000004</v>
      </c>
      <c r="BZU3" s="253">
        <v>99.707160000000002</v>
      </c>
      <c r="BZV3" s="253">
        <v>99.728436000000002</v>
      </c>
      <c r="BZW3" s="253">
        <v>99.738117000000003</v>
      </c>
      <c r="BZX3" s="253">
        <v>99.712040999999999</v>
      </c>
      <c r="BZY3" s="253">
        <v>99.65352</v>
      </c>
      <c r="BZZ3" s="253">
        <v>99.599024999999997</v>
      </c>
      <c r="CAA3" s="253">
        <v>99.582453999999998</v>
      </c>
      <c r="CAB3" s="253">
        <v>99.611947000000001</v>
      </c>
      <c r="CAC3" s="253">
        <v>99.674394000000007</v>
      </c>
      <c r="CAD3" s="253">
        <v>99.740886000000003</v>
      </c>
      <c r="CAE3" s="253">
        <v>99.774055000000004</v>
      </c>
      <c r="CAF3" s="253">
        <v>99.756055000000003</v>
      </c>
      <c r="CAG3" s="253">
        <v>99.709770000000006</v>
      </c>
      <c r="CAH3" s="253">
        <v>99.672444999999996</v>
      </c>
      <c r="CAI3" s="253">
        <v>99.651612</v>
      </c>
      <c r="CAJ3" s="253">
        <v>99.627115000000003</v>
      </c>
      <c r="CAK3" s="253">
        <v>99.592071000000004</v>
      </c>
      <c r="CAL3" s="253">
        <v>99.566519</v>
      </c>
      <c r="CAM3" s="253">
        <v>99.566073000000003</v>
      </c>
      <c r="CAN3" s="253">
        <v>99.581931999999995</v>
      </c>
      <c r="CAO3" s="253">
        <v>99.601321999999996</v>
      </c>
      <c r="CAP3" s="253">
        <v>99.623776000000007</v>
      </c>
      <c r="CAQ3" s="253">
        <v>99.650013000000001</v>
      </c>
      <c r="CAR3" s="253">
        <v>99.671959999999999</v>
      </c>
      <c r="CAS3" s="253">
        <v>99.679173000000006</v>
      </c>
      <c r="CAT3" s="253">
        <v>99.666629</v>
      </c>
      <c r="CAU3" s="253">
        <v>99.635611999999995</v>
      </c>
      <c r="CAV3" s="253">
        <v>99.596812999999997</v>
      </c>
      <c r="CAW3" s="253">
        <v>99.569449000000006</v>
      </c>
      <c r="CAX3" s="253">
        <v>99.564238000000003</v>
      </c>
      <c r="CAY3" s="253">
        <v>99.570981000000003</v>
      </c>
      <c r="CAZ3" s="253">
        <v>99.573655000000002</v>
      </c>
      <c r="CBA3" s="253">
        <v>99.572450000000003</v>
      </c>
      <c r="CBB3" s="253">
        <v>99.578778</v>
      </c>
      <c r="CBC3" s="253">
        <v>99.592697999999999</v>
      </c>
      <c r="CBD3" s="253">
        <v>99.600502000000006</v>
      </c>
      <c r="CBE3" s="253">
        <v>99.592491999999993</v>
      </c>
      <c r="CBF3" s="253">
        <v>99.570082999999997</v>
      </c>
      <c r="CBG3" s="253">
        <v>99.538330999999999</v>
      </c>
      <c r="CBH3" s="253">
        <v>99.505061999999995</v>
      </c>
      <c r="CBI3" s="253">
        <v>99.483699000000001</v>
      </c>
      <c r="CBJ3" s="253">
        <v>99.484855999999994</v>
      </c>
      <c r="CBK3" s="253">
        <v>99.503187999999994</v>
      </c>
      <c r="CBL3" s="253">
        <v>99.519896000000003</v>
      </c>
      <c r="CBM3" s="253">
        <v>99.522507000000004</v>
      </c>
      <c r="CBN3" s="253">
        <v>99.509696000000005</v>
      </c>
      <c r="CBO3" s="253">
        <v>99.481166999999999</v>
      </c>
      <c r="CBP3" s="253">
        <v>99.442712999999998</v>
      </c>
      <c r="CBQ3" s="253">
        <v>99.413668000000001</v>
      </c>
      <c r="CBR3" s="253">
        <v>99.409542000000002</v>
      </c>
      <c r="CBS3" s="253">
        <v>99.420356999999996</v>
      </c>
      <c r="CBT3" s="253">
        <v>99.423423999999997</v>
      </c>
      <c r="CBU3" s="253">
        <v>99.418160999999998</v>
      </c>
      <c r="CBV3" s="253">
        <v>99.427165000000002</v>
      </c>
      <c r="CBW3" s="253">
        <v>99.457166000000001</v>
      </c>
      <c r="CBX3" s="253">
        <v>99.481519000000006</v>
      </c>
      <c r="CBY3" s="253">
        <v>99.471723999999995</v>
      </c>
      <c r="CBZ3" s="253">
        <v>99.433144999999996</v>
      </c>
      <c r="CCA3" s="253">
        <v>99.398235999999997</v>
      </c>
      <c r="CCB3" s="253">
        <v>99.390207000000004</v>
      </c>
      <c r="CCC3" s="253">
        <v>99.403191000000007</v>
      </c>
      <c r="CCD3" s="253">
        <v>99.417209</v>
      </c>
      <c r="CCE3" s="253">
        <v>99.422493000000003</v>
      </c>
      <c r="CCF3" s="253">
        <v>99.425641999999996</v>
      </c>
      <c r="CCG3" s="253">
        <v>99.433864999999997</v>
      </c>
      <c r="CCH3" s="253">
        <v>99.437956</v>
      </c>
      <c r="CCI3" s="253">
        <v>99.421188000000001</v>
      </c>
      <c r="CCJ3" s="253">
        <v>99.386553000000006</v>
      </c>
      <c r="CCK3" s="253">
        <v>99.361681000000004</v>
      </c>
      <c r="CCL3" s="253">
        <v>99.371009999999998</v>
      </c>
      <c r="CCM3" s="253">
        <v>99.408720000000002</v>
      </c>
      <c r="CCN3" s="253">
        <v>99.444511000000006</v>
      </c>
      <c r="CCO3" s="253">
        <v>99.459067000000005</v>
      </c>
      <c r="CCP3" s="253">
        <v>99.458616000000006</v>
      </c>
      <c r="CCQ3" s="253">
        <v>99.452684000000005</v>
      </c>
      <c r="CCR3" s="253">
        <v>99.442728000000002</v>
      </c>
      <c r="CCS3" s="253">
        <v>99.433922999999993</v>
      </c>
      <c r="CCT3" s="253">
        <v>99.438030999999995</v>
      </c>
      <c r="CCU3" s="253">
        <v>99.459008999999995</v>
      </c>
      <c r="CCV3" s="253">
        <v>99.484820999999997</v>
      </c>
      <c r="CCW3" s="253">
        <v>99.499403000000001</v>
      </c>
      <c r="CCX3" s="253">
        <v>99.497532000000007</v>
      </c>
      <c r="CCY3" s="253">
        <v>99.483829</v>
      </c>
      <c r="CCZ3" s="253">
        <v>99.465766000000002</v>
      </c>
      <c r="CDA3" s="253">
        <v>99.452624999999998</v>
      </c>
      <c r="CDB3" s="253">
        <v>99.453355999999999</v>
      </c>
      <c r="CDC3" s="253">
        <v>99.468254999999999</v>
      </c>
      <c r="CDD3" s="253">
        <v>99.483856000000003</v>
      </c>
      <c r="CDE3" s="253">
        <v>99.480224000000007</v>
      </c>
      <c r="CDF3" s="253">
        <v>99.446813000000006</v>
      </c>
      <c r="CDG3" s="253">
        <v>99.396816000000001</v>
      </c>
      <c r="CDH3" s="253">
        <v>99.364632999999998</v>
      </c>
      <c r="CDI3" s="253">
        <v>99.371589</v>
      </c>
      <c r="CDJ3" s="253">
        <v>99.400874000000002</v>
      </c>
      <c r="CDK3" s="253">
        <v>99.423665999999997</v>
      </c>
      <c r="CDL3" s="253">
        <v>99.432941999999997</v>
      </c>
      <c r="CDM3" s="253">
        <v>99.445960999999997</v>
      </c>
      <c r="CDN3" s="253">
        <v>99.478609000000006</v>
      </c>
      <c r="CDO3" s="253">
        <v>99.521613000000002</v>
      </c>
      <c r="CDP3" s="253">
        <v>99.549811000000005</v>
      </c>
      <c r="CDQ3" s="253">
        <v>99.551406</v>
      </c>
      <c r="CDR3" s="253">
        <v>99.536901999999998</v>
      </c>
      <c r="CDS3" s="253">
        <v>99.521241000000003</v>
      </c>
      <c r="CDT3" s="253">
        <v>99.509580999999997</v>
      </c>
      <c r="CDU3" s="253">
        <v>99.499798999999996</v>
      </c>
      <c r="CDV3" s="253">
        <v>99.488865000000004</v>
      </c>
      <c r="CDW3" s="253">
        <v>99.474956000000006</v>
      </c>
      <c r="CDX3" s="253">
        <v>99.460645</v>
      </c>
      <c r="CDY3" s="253">
        <v>99.454633999999999</v>
      </c>
      <c r="CDZ3" s="253">
        <v>99.464539000000002</v>
      </c>
      <c r="CEA3" s="253">
        <v>99.485952999999995</v>
      </c>
      <c r="CEB3" s="253">
        <v>99.504289999999997</v>
      </c>
      <c r="CEC3" s="253">
        <v>99.509765999999999</v>
      </c>
      <c r="CED3" s="253">
        <v>99.506157000000002</v>
      </c>
      <c r="CEE3" s="253">
        <v>99.503998999999993</v>
      </c>
      <c r="CEF3" s="253">
        <v>99.509889000000001</v>
      </c>
      <c r="CEG3" s="253">
        <v>99.518518999999998</v>
      </c>
      <c r="CEH3" s="253">
        <v>99.515457999999995</v>
      </c>
      <c r="CEI3" s="253">
        <v>99.497128000000004</v>
      </c>
      <c r="CEJ3" s="253">
        <v>99.474228999999994</v>
      </c>
      <c r="CEK3" s="253">
        <v>99.458139000000003</v>
      </c>
      <c r="CEL3" s="253">
        <v>99.454042999999999</v>
      </c>
      <c r="CEM3" s="253">
        <v>99.457925000000003</v>
      </c>
      <c r="CEN3" s="253">
        <v>99.461988000000005</v>
      </c>
      <c r="CEO3" s="253">
        <v>99.462959999999995</v>
      </c>
      <c r="CEP3" s="253">
        <v>99.460224999999994</v>
      </c>
      <c r="CEQ3" s="253">
        <v>99.450193999999996</v>
      </c>
      <c r="CER3" s="253">
        <v>99.430671000000004</v>
      </c>
      <c r="CES3" s="253">
        <v>99.409178999999995</v>
      </c>
      <c r="CET3" s="253">
        <v>99.399597</v>
      </c>
      <c r="CEU3" s="253">
        <v>99.403672</v>
      </c>
      <c r="CEV3" s="253">
        <v>99.403605999999996</v>
      </c>
      <c r="CEW3" s="253">
        <v>99.389719999999997</v>
      </c>
      <c r="CEX3" s="253">
        <v>99.370396</v>
      </c>
      <c r="CEY3" s="253">
        <v>99.352429000000001</v>
      </c>
      <c r="CEZ3" s="253">
        <v>99.338708999999994</v>
      </c>
      <c r="CFA3" s="253">
        <v>99.333226999999994</v>
      </c>
      <c r="CFB3" s="253">
        <v>99.337632999999997</v>
      </c>
      <c r="CFC3" s="253">
        <v>99.347525000000005</v>
      </c>
      <c r="CFD3" s="253">
        <v>99.356782999999993</v>
      </c>
      <c r="CFE3" s="253">
        <v>99.364849000000007</v>
      </c>
      <c r="CFF3" s="253">
        <v>99.372392000000005</v>
      </c>
      <c r="CFG3" s="253">
        <v>99.375414000000006</v>
      </c>
      <c r="CFH3" s="253">
        <v>99.373012000000003</v>
      </c>
      <c r="CFI3" s="253">
        <v>99.372273000000007</v>
      </c>
      <c r="CFJ3" s="253">
        <v>99.376412999999999</v>
      </c>
      <c r="CFK3" s="253">
        <v>99.376317999999998</v>
      </c>
      <c r="CFL3" s="253">
        <v>99.361523000000005</v>
      </c>
      <c r="CFM3" s="253">
        <v>99.334835999999996</v>
      </c>
      <c r="CFN3" s="253">
        <v>99.306618999999998</v>
      </c>
      <c r="CFO3" s="253">
        <v>99.281510999999995</v>
      </c>
      <c r="CFP3" s="253">
        <v>99.261888999999996</v>
      </c>
      <c r="CFQ3" s="253">
        <v>99.251617999999993</v>
      </c>
      <c r="CFR3" s="253">
        <v>99.248386999999994</v>
      </c>
      <c r="CFS3" s="253">
        <v>99.242165999999997</v>
      </c>
      <c r="CFT3" s="253">
        <v>99.226140000000001</v>
      </c>
      <c r="CFU3" s="253">
        <v>99.203436999999994</v>
      </c>
      <c r="CFV3" s="253">
        <v>99.179331000000005</v>
      </c>
      <c r="CFW3" s="253">
        <v>99.154416999999995</v>
      </c>
      <c r="CFX3" s="253">
        <v>99.130688000000006</v>
      </c>
      <c r="CFY3" s="253">
        <v>99.116146999999998</v>
      </c>
      <c r="CFZ3" s="253">
        <v>99.111356999999998</v>
      </c>
      <c r="CGA3" s="253">
        <v>99.102177999999995</v>
      </c>
      <c r="CGB3" s="253">
        <v>99.076231000000007</v>
      </c>
      <c r="CGC3" s="253">
        <v>99.037291999999994</v>
      </c>
      <c r="CGD3" s="253">
        <v>98.996022999999994</v>
      </c>
      <c r="CGE3" s="253">
        <v>98.954288000000005</v>
      </c>
      <c r="CGF3" s="253">
        <v>98.909880999999999</v>
      </c>
      <c r="CGG3" s="253">
        <v>98.869382000000002</v>
      </c>
      <c r="CGH3" s="253">
        <v>98.839347000000004</v>
      </c>
      <c r="CGI3" s="253">
        <v>98.816529000000003</v>
      </c>
      <c r="CGJ3" s="253">
        <v>98.791544999999999</v>
      </c>
      <c r="CGK3" s="253">
        <v>98.755197999999993</v>
      </c>
      <c r="CGL3" s="253">
        <v>98.706729999999993</v>
      </c>
      <c r="CGM3" s="253">
        <v>98.654707999999999</v>
      </c>
      <c r="CGN3" s="253">
        <v>98.611588999999995</v>
      </c>
      <c r="CGO3" s="253">
        <v>98.585266000000004</v>
      </c>
      <c r="CGP3" s="253">
        <v>98.573054999999997</v>
      </c>
      <c r="CGQ3" s="253">
        <v>98.564318999999998</v>
      </c>
      <c r="CGR3" s="253">
        <v>98.549132</v>
      </c>
      <c r="CGS3" s="253">
        <v>98.528521999999995</v>
      </c>
      <c r="CGT3" s="253">
        <v>98.512840999999995</v>
      </c>
      <c r="CGU3" s="253">
        <v>98.509861999999998</v>
      </c>
      <c r="CGV3" s="253">
        <v>98.517384000000007</v>
      </c>
      <c r="CGW3" s="253">
        <v>98.526888</v>
      </c>
      <c r="CGX3" s="253">
        <v>98.530607000000003</v>
      </c>
      <c r="CGY3" s="253">
        <v>98.523491000000007</v>
      </c>
      <c r="CGZ3" s="253">
        <v>98.507358999999994</v>
      </c>
      <c r="CHA3" s="253">
        <v>98.486729999999994</v>
      </c>
      <c r="CHB3" s="253">
        <v>98.457544999999996</v>
      </c>
      <c r="CHC3" s="253">
        <v>98.419387999999998</v>
      </c>
      <c r="CHD3" s="253">
        <v>98.382863</v>
      </c>
      <c r="CHE3" s="253">
        <v>98.358962000000005</v>
      </c>
      <c r="CHF3" s="253">
        <v>98.351356999999993</v>
      </c>
      <c r="CHG3" s="253">
        <v>98.350761000000006</v>
      </c>
      <c r="CHH3" s="253">
        <v>98.344911999999994</v>
      </c>
      <c r="CHI3" s="253">
        <v>98.332003999999998</v>
      </c>
      <c r="CHJ3" s="253">
        <v>98.321387000000001</v>
      </c>
      <c r="CHK3" s="253">
        <v>98.319249999999997</v>
      </c>
      <c r="CHL3" s="253">
        <v>98.315488999999999</v>
      </c>
      <c r="CHM3" s="253">
        <v>98.300026000000003</v>
      </c>
      <c r="CHN3" s="253">
        <v>98.274420000000006</v>
      </c>
      <c r="CHO3" s="253">
        <v>98.245046000000002</v>
      </c>
      <c r="CHP3" s="253">
        <v>98.220229000000003</v>
      </c>
      <c r="CHQ3" s="253">
        <v>98.203644999999995</v>
      </c>
      <c r="CHR3" s="253">
        <v>98.187235999999999</v>
      </c>
      <c r="CHS3" s="253">
        <v>98.154964000000007</v>
      </c>
      <c r="CHT3" s="253">
        <v>98.096125000000001</v>
      </c>
      <c r="CHU3" s="253">
        <v>98.020751000000004</v>
      </c>
      <c r="CHV3" s="253">
        <v>97.955209999999994</v>
      </c>
      <c r="CHW3" s="253">
        <v>97.908387000000005</v>
      </c>
      <c r="CHX3" s="253">
        <v>97.865386999999998</v>
      </c>
      <c r="CHY3" s="253">
        <v>97.817244000000002</v>
      </c>
      <c r="CHZ3" s="253">
        <v>97.767476000000002</v>
      </c>
      <c r="CIA3" s="253">
        <v>97.717506</v>
      </c>
      <c r="CIB3" s="253">
        <v>97.664271999999997</v>
      </c>
      <c r="CIC3" s="253">
        <v>97.608735999999993</v>
      </c>
      <c r="CID3" s="253">
        <v>97.550803999999999</v>
      </c>
      <c r="CIE3" s="253">
        <v>97.481088999999997</v>
      </c>
      <c r="CIF3" s="253">
        <v>97.393997999999996</v>
      </c>
      <c r="CIG3" s="253">
        <v>97.305667999999997</v>
      </c>
      <c r="CIH3" s="253">
        <v>97.238511000000003</v>
      </c>
      <c r="CII3" s="253">
        <v>97.190538000000004</v>
      </c>
      <c r="CIJ3" s="253">
        <v>97.143860000000004</v>
      </c>
      <c r="CIK3" s="253">
        <v>97.086533000000003</v>
      </c>
      <c r="CIL3" s="253">
        <v>97.025221000000002</v>
      </c>
      <c r="CIM3" s="253">
        <v>96.981879000000006</v>
      </c>
      <c r="CIN3" s="253">
        <v>96.953480999999996</v>
      </c>
      <c r="CIO3" s="253">
        <v>96.928389999999993</v>
      </c>
      <c r="CIP3" s="253">
        <v>96.904752000000002</v>
      </c>
      <c r="CIQ3" s="253">
        <v>96.866487000000006</v>
      </c>
      <c r="CIR3" s="253">
        <v>96.798788000000002</v>
      </c>
      <c r="CIS3" s="253">
        <v>96.707138999999998</v>
      </c>
      <c r="CIT3" s="253">
        <v>96.607760999999996</v>
      </c>
      <c r="CIU3" s="253">
        <v>96.502026999999998</v>
      </c>
      <c r="CIV3" s="253">
        <v>96.381050999999999</v>
      </c>
      <c r="CIW3" s="253">
        <v>96.249798999999996</v>
      </c>
      <c r="CIX3" s="253">
        <v>96.12612</v>
      </c>
      <c r="CIY3" s="253">
        <v>96.019114999999999</v>
      </c>
      <c r="CIZ3" s="253">
        <v>95.923458999999994</v>
      </c>
      <c r="CJA3" s="253">
        <v>95.833190000000002</v>
      </c>
      <c r="CJB3" s="253">
        <v>95.750247000000002</v>
      </c>
      <c r="CJC3" s="253">
        <v>95.676539000000005</v>
      </c>
      <c r="CJD3" s="253">
        <v>95.599084000000005</v>
      </c>
      <c r="CJE3" s="253">
        <v>95.509315999999998</v>
      </c>
      <c r="CJF3" s="253">
        <v>95.423090000000002</v>
      </c>
      <c r="CJG3" s="253">
        <v>95.363642999999996</v>
      </c>
      <c r="CJH3" s="253">
        <v>95.344980000000007</v>
      </c>
      <c r="CJI3" s="253">
        <v>95.364254000000003</v>
      </c>
      <c r="CJJ3" s="253">
        <v>95.403626000000003</v>
      </c>
      <c r="CJK3" s="253">
        <v>95.444329999999994</v>
      </c>
      <c r="CJL3" s="253">
        <v>95.479044000000002</v>
      </c>
      <c r="CJM3" s="253">
        <v>95.515739999999994</v>
      </c>
      <c r="CJN3" s="253">
        <v>95.568098000000006</v>
      </c>
      <c r="CJO3" s="253">
        <v>95.639325999999997</v>
      </c>
      <c r="CJP3" s="253">
        <v>95.711489</v>
      </c>
      <c r="CJQ3" s="253">
        <v>95.762112000000002</v>
      </c>
      <c r="CJR3" s="253">
        <v>95.785416999999995</v>
      </c>
      <c r="CJS3" s="253">
        <v>95.780199999999994</v>
      </c>
      <c r="CJT3" s="253">
        <v>95.765584000000004</v>
      </c>
      <c r="CJU3" s="253">
        <v>95.793673999999996</v>
      </c>
      <c r="CJV3" s="253">
        <v>95.863878</v>
      </c>
      <c r="CJW3" s="253">
        <v>95.933971999999997</v>
      </c>
      <c r="CJX3" s="253">
        <v>95.989401999999998</v>
      </c>
      <c r="CJY3" s="253">
        <v>96.028126999999998</v>
      </c>
      <c r="CJZ3" s="253">
        <v>96.048419999999993</v>
      </c>
      <c r="CKA3" s="253">
        <v>96.054749999999999</v>
      </c>
      <c r="CKB3" s="253">
        <v>96.057310000000001</v>
      </c>
      <c r="CKC3" s="253">
        <v>96.057336000000006</v>
      </c>
      <c r="CKD3" s="253">
        <v>96.053550999999999</v>
      </c>
      <c r="CKE3" s="253">
        <v>96.045075999999995</v>
      </c>
      <c r="CKF3" s="253">
        <v>96.032306000000005</v>
      </c>
      <c r="CKG3" s="253">
        <v>96.016783000000004</v>
      </c>
      <c r="CKH3" s="253">
        <v>95.995762999999997</v>
      </c>
      <c r="CKI3" s="253">
        <v>95.950461000000004</v>
      </c>
      <c r="CKJ3" s="253">
        <v>95.875776999999999</v>
      </c>
      <c r="CKK3" s="253">
        <v>95.798502999999997</v>
      </c>
      <c r="CKL3" s="253">
        <v>95.723624999999998</v>
      </c>
      <c r="CKM3" s="253">
        <v>95.657391000000004</v>
      </c>
      <c r="CKN3" s="253">
        <v>95.609789000000006</v>
      </c>
      <c r="CKO3" s="253">
        <v>95.567487</v>
      </c>
      <c r="CKP3" s="253">
        <v>95.524169000000001</v>
      </c>
      <c r="CKQ3" s="253">
        <v>95.470457999999994</v>
      </c>
      <c r="CKR3" s="253">
        <v>95.394305000000003</v>
      </c>
      <c r="CKS3" s="253">
        <v>95.298952999999997</v>
      </c>
      <c r="CKT3" s="253">
        <v>95.212468999999999</v>
      </c>
      <c r="CKU3" s="253">
        <v>95.152109999999993</v>
      </c>
      <c r="CKV3" s="253">
        <v>95.105475999999996</v>
      </c>
      <c r="CKW3" s="253">
        <v>95.058752999999996</v>
      </c>
      <c r="CKX3" s="253">
        <v>95.007202000000007</v>
      </c>
      <c r="CKY3" s="253">
        <v>94.948064000000002</v>
      </c>
      <c r="CKZ3" s="253">
        <v>94.873923000000005</v>
      </c>
      <c r="CLA3" s="253">
        <v>94.794506999999996</v>
      </c>
      <c r="CLB3" s="253">
        <v>94.733832000000007</v>
      </c>
      <c r="CLC3" s="253">
        <v>94.690640000000002</v>
      </c>
      <c r="CLD3" s="253">
        <v>94.643440999999996</v>
      </c>
      <c r="CLE3" s="253">
        <v>94.582621000000003</v>
      </c>
      <c r="CLF3" s="253">
        <v>94.516223999999994</v>
      </c>
      <c r="CLG3" s="253">
        <v>94.447789</v>
      </c>
      <c r="CLH3" s="253">
        <v>94.372392000000005</v>
      </c>
      <c r="CLI3" s="253">
        <v>94.296695999999997</v>
      </c>
      <c r="CLJ3" s="253">
        <v>94.233697000000006</v>
      </c>
      <c r="CLK3" s="253">
        <v>94.188485999999997</v>
      </c>
      <c r="CLL3" s="253">
        <v>94.155181999999996</v>
      </c>
      <c r="CLM3" s="253">
        <v>94.128996999999998</v>
      </c>
      <c r="CLN3" s="253">
        <v>94.104427000000001</v>
      </c>
      <c r="CLO3" s="253">
        <v>94.090509999999995</v>
      </c>
      <c r="CLP3" s="253">
        <v>94.089067</v>
      </c>
      <c r="CLQ3" s="253">
        <v>94.070497000000003</v>
      </c>
      <c r="CLR3" s="253">
        <v>94.054332000000002</v>
      </c>
      <c r="CLS3" s="253">
        <v>94.054156000000006</v>
      </c>
      <c r="CLT3" s="253">
        <v>94.044297</v>
      </c>
      <c r="CLU3" s="253">
        <v>94.022914999999998</v>
      </c>
      <c r="CLV3" s="253">
        <v>93.986672999999996</v>
      </c>
      <c r="CLW3" s="253">
        <v>93.922639000000004</v>
      </c>
      <c r="CLX3" s="253">
        <v>93.839309999999998</v>
      </c>
      <c r="CLY3" s="253">
        <v>93.774066000000005</v>
      </c>
      <c r="CLZ3" s="253">
        <v>93.741725000000002</v>
      </c>
      <c r="CMA3" s="253">
        <v>93.733244999999997</v>
      </c>
      <c r="CMB3" s="253">
        <v>93.731554000000003</v>
      </c>
      <c r="CMC3" s="253">
        <v>93.726820000000004</v>
      </c>
      <c r="CMD3" s="253">
        <v>93.722515999999999</v>
      </c>
      <c r="CME3" s="253">
        <v>93.721565999999996</v>
      </c>
      <c r="CMF3" s="253">
        <v>93.720607000000001</v>
      </c>
      <c r="CMG3" s="253">
        <v>93.719840000000005</v>
      </c>
      <c r="CMH3" s="253">
        <v>93.714855999999997</v>
      </c>
      <c r="CMI3" s="253">
        <v>93.703874999999996</v>
      </c>
      <c r="CMJ3" s="253">
        <v>93.695404999999994</v>
      </c>
      <c r="CMK3" s="253">
        <v>93.690073999999996</v>
      </c>
      <c r="CML3" s="253">
        <v>93.686316000000005</v>
      </c>
      <c r="CMM3" s="253">
        <v>93.684139999999999</v>
      </c>
      <c r="CMN3" s="253">
        <v>93.681241</v>
      </c>
      <c r="CMO3" s="253">
        <v>93.675749999999994</v>
      </c>
      <c r="CMP3" s="253">
        <v>93.667083000000005</v>
      </c>
      <c r="CMQ3" s="253">
        <v>93.655332999999999</v>
      </c>
      <c r="CMR3" s="253">
        <v>93.639947000000006</v>
      </c>
      <c r="CMS3" s="253">
        <v>93.625071000000005</v>
      </c>
      <c r="CMT3" s="253">
        <v>93.614979000000005</v>
      </c>
      <c r="CMU3" s="253">
        <v>93.603706000000003</v>
      </c>
      <c r="CMV3" s="253">
        <v>93.589010999999999</v>
      </c>
      <c r="CMW3" s="253">
        <v>93.581362999999996</v>
      </c>
      <c r="CMX3" s="253">
        <v>93.588359999999994</v>
      </c>
      <c r="CMY3" s="253">
        <v>93.602146000000005</v>
      </c>
      <c r="CMZ3" s="253">
        <v>93.604487000000006</v>
      </c>
      <c r="CNA3" s="253">
        <v>93.582464000000002</v>
      </c>
      <c r="CNB3" s="253">
        <v>93.546851000000004</v>
      </c>
      <c r="CNC3" s="253">
        <v>93.514769999999999</v>
      </c>
      <c r="CND3" s="253">
        <v>93.485949000000005</v>
      </c>
      <c r="CNE3" s="253">
        <v>93.457239000000001</v>
      </c>
      <c r="CNF3" s="253">
        <v>93.434584999999998</v>
      </c>
      <c r="CNG3" s="253">
        <v>93.419391000000005</v>
      </c>
      <c r="CNH3" s="253">
        <v>93.399243999999996</v>
      </c>
      <c r="CNI3" s="253">
        <v>93.363651000000004</v>
      </c>
      <c r="CNJ3" s="253">
        <v>93.317015999999995</v>
      </c>
      <c r="CNK3" s="253">
        <v>93.266143</v>
      </c>
      <c r="CNL3" s="253">
        <v>93.210348999999994</v>
      </c>
      <c r="CNM3" s="253">
        <v>93.152872000000002</v>
      </c>
      <c r="CNN3" s="253">
        <v>93.104090999999997</v>
      </c>
      <c r="CNO3" s="253">
        <v>93.064053000000001</v>
      </c>
      <c r="CNP3" s="253">
        <v>93.018699999999995</v>
      </c>
      <c r="CNQ3" s="253">
        <v>92.960168999999993</v>
      </c>
      <c r="CNR3" s="253">
        <v>92.894931999999997</v>
      </c>
      <c r="CNS3" s="253">
        <v>92.828299000000001</v>
      </c>
      <c r="CNT3" s="253">
        <v>92.757862000000003</v>
      </c>
      <c r="CNU3" s="253">
        <v>92.685974000000002</v>
      </c>
      <c r="CNV3" s="253">
        <v>92.621219999999994</v>
      </c>
      <c r="CNW3" s="253">
        <v>92.562526000000005</v>
      </c>
      <c r="CNX3" s="253">
        <v>92.496752999999998</v>
      </c>
      <c r="CNY3" s="253">
        <v>92.417658000000003</v>
      </c>
      <c r="CNZ3" s="253">
        <v>92.332121999999998</v>
      </c>
      <c r="COA3" s="253">
        <v>92.244276999999997</v>
      </c>
      <c r="COB3" s="253">
        <v>92.147772000000003</v>
      </c>
      <c r="COC3" s="253">
        <v>92.038848000000002</v>
      </c>
      <c r="COD3" s="253">
        <v>91.922568999999996</v>
      </c>
      <c r="COE3" s="253">
        <v>91.800223000000003</v>
      </c>
      <c r="COF3" s="253">
        <v>91.664468999999997</v>
      </c>
      <c r="COG3" s="253">
        <v>91.513073000000006</v>
      </c>
      <c r="COH3" s="253">
        <v>91.356174999999993</v>
      </c>
      <c r="COI3" s="253">
        <v>91.203254000000001</v>
      </c>
      <c r="COJ3" s="253">
        <v>91.057818999999995</v>
      </c>
      <c r="COK3" s="253">
        <v>90.92953</v>
      </c>
      <c r="COL3" s="253">
        <v>90.834885999999997</v>
      </c>
      <c r="COM3" s="253">
        <v>90.776970000000006</v>
      </c>
      <c r="CON3" s="253">
        <v>90.741311999999994</v>
      </c>
      <c r="COO3" s="253">
        <v>90.718615</v>
      </c>
      <c r="COP3" s="253">
        <v>90.716808999999998</v>
      </c>
      <c r="COQ3" s="253">
        <v>90.740447000000003</v>
      </c>
      <c r="COR3" s="253">
        <v>90.775863000000001</v>
      </c>
      <c r="COS3" s="253">
        <v>90.808801000000003</v>
      </c>
      <c r="COT3" s="253">
        <v>90.844589999999997</v>
      </c>
      <c r="COU3" s="253">
        <v>90.898533</v>
      </c>
      <c r="COV3" s="253">
        <v>90.960024000000004</v>
      </c>
      <c r="COW3" s="253">
        <v>91.009718000000007</v>
      </c>
      <c r="COX3" s="253">
        <v>91.057706999999994</v>
      </c>
      <c r="COY3" s="253">
        <v>91.111992000000001</v>
      </c>
      <c r="COZ3" s="253">
        <v>91.162799000000007</v>
      </c>
      <c r="CPA3" s="253">
        <v>91.204896000000005</v>
      </c>
      <c r="CPB3" s="253">
        <v>91.245823000000001</v>
      </c>
      <c r="CPC3" s="253">
        <v>91.283203999999998</v>
      </c>
      <c r="CPD3" s="253">
        <v>91.292767999999995</v>
      </c>
      <c r="CPE3" s="253">
        <v>91.274581999999995</v>
      </c>
      <c r="CPF3" s="253">
        <v>91.312821</v>
      </c>
      <c r="CPG3" s="253">
        <v>91.377359999999996</v>
      </c>
      <c r="CPH3" s="253">
        <v>91.402413999999993</v>
      </c>
      <c r="CPI3" s="253">
        <v>91.426930999999996</v>
      </c>
      <c r="CPJ3" s="253">
        <v>91.458976000000007</v>
      </c>
      <c r="CPK3" s="253">
        <v>91.496671000000006</v>
      </c>
      <c r="CPL3" s="253">
        <v>91.524035999999995</v>
      </c>
      <c r="CPM3" s="253">
        <v>91.534796</v>
      </c>
      <c r="CPN3" s="253">
        <v>91.538292999999996</v>
      </c>
      <c r="CPO3" s="253">
        <v>91.541298999999995</v>
      </c>
      <c r="CPP3" s="253">
        <v>91.537785</v>
      </c>
      <c r="CPQ3" s="253">
        <v>91.524345999999994</v>
      </c>
      <c r="CPR3" s="253">
        <v>91.510058000000001</v>
      </c>
      <c r="CPS3" s="253">
        <v>91.505002000000005</v>
      </c>
      <c r="CPT3" s="253">
        <v>91.518818999999993</v>
      </c>
      <c r="CPU3" s="253">
        <v>91.561313999999996</v>
      </c>
      <c r="CPV3" s="253">
        <v>91.644296999999995</v>
      </c>
      <c r="CPW3" s="253">
        <v>91.785959000000005</v>
      </c>
      <c r="CPX3" s="253">
        <v>92.018450999999999</v>
      </c>
      <c r="CPY3" s="253">
        <v>92.349502000000001</v>
      </c>
      <c r="CPZ3" s="253">
        <v>92.686635999999993</v>
      </c>
      <c r="CQA3" s="253">
        <v>92.943325000000002</v>
      </c>
      <c r="CQB3" s="253">
        <v>93.127764999999997</v>
      </c>
      <c r="CQC3" s="253">
        <v>93.279410999999996</v>
      </c>
      <c r="CQD3" s="253">
        <v>93.444834999999998</v>
      </c>
      <c r="CQE3" s="253">
        <v>93.651240999999999</v>
      </c>
      <c r="CQF3" s="253">
        <v>93.868312000000003</v>
      </c>
      <c r="CQG3" s="253">
        <v>94.048447999999993</v>
      </c>
      <c r="CQH3" s="253">
        <v>94.196753000000001</v>
      </c>
      <c r="CQI3" s="253">
        <v>94.328432000000006</v>
      </c>
      <c r="CQJ3" s="253">
        <v>94.438219000000004</v>
      </c>
      <c r="CQK3" s="253">
        <v>94.530473999999998</v>
      </c>
      <c r="CQL3" s="253">
        <v>94.623309000000006</v>
      </c>
      <c r="CQM3" s="253">
        <v>94.716942000000003</v>
      </c>
      <c r="CQN3" s="253">
        <v>94.788612999999998</v>
      </c>
      <c r="CQO3" s="253">
        <v>94.832813999999999</v>
      </c>
      <c r="CQP3" s="253">
        <v>94.868844999999993</v>
      </c>
      <c r="CQQ3" s="253">
        <v>94.909730999999994</v>
      </c>
      <c r="CQR3" s="253">
        <v>94.939453</v>
      </c>
      <c r="CQS3" s="253">
        <v>94.951035000000005</v>
      </c>
      <c r="CQT3" s="253">
        <v>94.969357000000002</v>
      </c>
      <c r="CQU3" s="253">
        <v>94.999420999999998</v>
      </c>
      <c r="CQV3" s="253">
        <v>95.022835999999998</v>
      </c>
      <c r="CQW3" s="253">
        <v>95.038822999999994</v>
      </c>
      <c r="CQX3" s="253">
        <v>95.06747</v>
      </c>
      <c r="CQY3" s="253">
        <v>95.109224999999995</v>
      </c>
      <c r="CQZ3" s="253">
        <v>95.138771000000006</v>
      </c>
      <c r="CRA3" s="253">
        <v>95.151011999999994</v>
      </c>
      <c r="CRB3" s="253">
        <v>95.165294000000003</v>
      </c>
      <c r="CRC3" s="253">
        <v>95.182488000000006</v>
      </c>
      <c r="CRD3" s="253">
        <v>95.185490000000001</v>
      </c>
      <c r="CRE3" s="253">
        <v>95.190173999999999</v>
      </c>
      <c r="CRF3" s="253">
        <v>95.247524999999996</v>
      </c>
      <c r="CRG3" s="253">
        <v>95.309726999999995</v>
      </c>
      <c r="CRH3" s="253">
        <v>95.31671</v>
      </c>
      <c r="CRI3" s="253">
        <v>95.305739000000003</v>
      </c>
      <c r="CRJ3" s="253">
        <v>95.302915999999996</v>
      </c>
      <c r="CRK3" s="253">
        <v>95.303310999999994</v>
      </c>
      <c r="CRL3" s="253">
        <v>95.288989999999998</v>
      </c>
      <c r="CRM3" s="253">
        <v>95.262524999999997</v>
      </c>
      <c r="CRN3" s="253">
        <v>95.252656000000002</v>
      </c>
      <c r="CRO3" s="253">
        <v>95.258955</v>
      </c>
      <c r="CRP3" s="253">
        <v>95.238459000000006</v>
      </c>
      <c r="CRQ3" s="253">
        <v>95.180803999999995</v>
      </c>
      <c r="CRR3" s="253">
        <v>95.126240999999993</v>
      </c>
      <c r="CRS3" s="253">
        <v>95.078762999999995</v>
      </c>
      <c r="CRT3" s="253">
        <v>95.002313999999998</v>
      </c>
      <c r="CRU3" s="253">
        <v>94.894503</v>
      </c>
      <c r="CRV3" s="253">
        <v>94.797881000000004</v>
      </c>
      <c r="CRW3" s="253">
        <v>94.725127999999998</v>
      </c>
      <c r="CRX3" s="253">
        <v>94.631504000000007</v>
      </c>
      <c r="CRY3" s="253">
        <v>94.508702999999997</v>
      </c>
      <c r="CRZ3" s="253">
        <v>94.388796999999997</v>
      </c>
      <c r="CSA3" s="253">
        <v>94.263154999999998</v>
      </c>
      <c r="CSB3" s="253">
        <v>94.099046999999999</v>
      </c>
      <c r="CSC3" s="253">
        <v>93.897333000000003</v>
      </c>
      <c r="CSD3" s="253">
        <v>93.671379000000002</v>
      </c>
      <c r="CSE3" s="253">
        <v>93.388250999999997</v>
      </c>
      <c r="CSF3" s="253">
        <v>92.993970000000004</v>
      </c>
      <c r="CSG3" s="253">
        <v>92.472859999999997</v>
      </c>
      <c r="CSH3" s="253">
        <v>91.761562999999995</v>
      </c>
      <c r="CSI3" s="253">
        <v>90.593228999999994</v>
      </c>
      <c r="CSJ3" s="253">
        <v>88.555404999999993</v>
      </c>
      <c r="CSK3" s="253">
        <v>85.421904999999995</v>
      </c>
      <c r="CSL3" s="253">
        <v>81.407066</v>
      </c>
      <c r="CSM3" s="253">
        <v>77.198468000000005</v>
      </c>
      <c r="CSN3" s="253">
        <v>74.044853000000003</v>
      </c>
      <c r="CSO3" s="253">
        <v>73.108485999999999</v>
      </c>
      <c r="CSP3" s="253">
        <v>74.018499000000006</v>
      </c>
      <c r="CSQ3" s="253">
        <v>75.389892000000003</v>
      </c>
      <c r="CSR3" s="253">
        <v>76.381337000000002</v>
      </c>
      <c r="CSS3" s="253">
        <v>76.834211999999994</v>
      </c>
      <c r="CST3" s="253">
        <v>76.722984999999994</v>
      </c>
      <c r="CSU3" s="253">
        <v>75.843855000000005</v>
      </c>
      <c r="CSV3" s="253">
        <v>74.088746</v>
      </c>
      <c r="CSW3" s="253">
        <v>72.055530000000005</v>
      </c>
      <c r="CSX3" s="253">
        <v>70.819708000000006</v>
      </c>
      <c r="CSY3" s="253">
        <v>70.979725000000002</v>
      </c>
      <c r="CSZ3" s="253">
        <v>72.430346</v>
      </c>
      <c r="CTA3" s="253">
        <v>74.690697</v>
      </c>
      <c r="CTB3" s="253">
        <v>77.190586999999994</v>
      </c>
      <c r="CTC3" s="253">
        <v>79.490025000000003</v>
      </c>
      <c r="CTD3" s="253">
        <v>81.360343999999998</v>
      </c>
      <c r="CTE3" s="253">
        <v>82.735692999999998</v>
      </c>
      <c r="CTF3" s="253">
        <v>83.719612999999995</v>
      </c>
      <c r="CTG3" s="253">
        <v>84.506101000000001</v>
      </c>
      <c r="CTH3" s="253">
        <v>85.236300999999997</v>
      </c>
      <c r="CTI3" s="253">
        <v>85.937447000000006</v>
      </c>
      <c r="CTJ3" s="253">
        <v>86.549798999999993</v>
      </c>
      <c r="CTK3" s="253">
        <v>87.040474000000003</v>
      </c>
      <c r="CTL3" s="253">
        <v>87.445807000000002</v>
      </c>
      <c r="CTM3" s="253">
        <v>87.796656999999996</v>
      </c>
      <c r="CTN3" s="253">
        <v>88.078610999999995</v>
      </c>
      <c r="CTO3" s="253">
        <v>88.292300999999995</v>
      </c>
      <c r="CTP3" s="253">
        <v>88.472835000000003</v>
      </c>
      <c r="CTQ3" s="253">
        <v>88.638655999999997</v>
      </c>
      <c r="CTR3" s="253">
        <v>88.782448000000002</v>
      </c>
      <c r="CTS3" s="253">
        <v>88.909136000000004</v>
      </c>
      <c r="CTT3" s="253">
        <v>89.039484000000002</v>
      </c>
      <c r="CTU3" s="253">
        <v>89.172858000000005</v>
      </c>
      <c r="CTV3" s="253">
        <v>89.285680999999997</v>
      </c>
      <c r="CTW3" s="253">
        <v>89.375572000000005</v>
      </c>
      <c r="CTX3" s="253">
        <v>89.487230999999994</v>
      </c>
      <c r="CTY3" s="253">
        <v>89.655640000000005</v>
      </c>
      <c r="CTZ3" s="253">
        <v>89.855815000000007</v>
      </c>
      <c r="CUA3" s="253">
        <v>90.060888000000006</v>
      </c>
      <c r="CUB3" s="253">
        <v>90.274191999999999</v>
      </c>
      <c r="CUC3" s="253">
        <v>90.497230999999999</v>
      </c>
      <c r="CUD3" s="253">
        <v>90.717365999999998</v>
      </c>
      <c r="CUE3" s="253">
        <v>90.925358000000003</v>
      </c>
      <c r="CUF3" s="253">
        <v>91.121314999999996</v>
      </c>
      <c r="CUG3" s="253">
        <v>91.296119000000004</v>
      </c>
      <c r="CUH3" s="253">
        <v>91.434505999999999</v>
      </c>
      <c r="CUI3" s="253">
        <v>91.540301999999997</v>
      </c>
      <c r="CUJ3" s="253">
        <v>91.634028999999998</v>
      </c>
      <c r="CUK3" s="253">
        <v>91.724637999999999</v>
      </c>
      <c r="CUL3" s="253">
        <v>91.801006000000001</v>
      </c>
      <c r="CUM3" s="253">
        <v>91.854894999999999</v>
      </c>
      <c r="CUN3" s="253">
        <v>91.888019</v>
      </c>
      <c r="CUO3" s="253">
        <v>91.903628999999995</v>
      </c>
      <c r="CUP3" s="253">
        <v>91.914570999999995</v>
      </c>
      <c r="CUQ3" s="253">
        <v>91.939668999999995</v>
      </c>
      <c r="CUR3" s="253">
        <v>91.990188000000003</v>
      </c>
      <c r="CUS3" s="253">
        <v>92.058188999999999</v>
      </c>
      <c r="CUT3" s="253">
        <v>92.123962000000006</v>
      </c>
      <c r="CUU3" s="253">
        <v>92.183312999999998</v>
      </c>
      <c r="CUV3" s="253">
        <v>92.249127000000001</v>
      </c>
      <c r="CUW3" s="253">
        <v>92.329016999999993</v>
      </c>
      <c r="CUX3" s="253">
        <v>92.419107999999994</v>
      </c>
      <c r="CUY3" s="253">
        <v>92.517897000000005</v>
      </c>
      <c r="CUZ3" s="253">
        <v>92.629435000000001</v>
      </c>
      <c r="CVA3" s="253">
        <v>92.749842999999998</v>
      </c>
      <c r="CVB3" s="253">
        <v>92.868773000000004</v>
      </c>
      <c r="CVC3" s="253">
        <v>92.991027000000003</v>
      </c>
      <c r="CVD3" s="253">
        <v>93.135628999999994</v>
      </c>
      <c r="CVE3" s="253">
        <v>93.303449000000001</v>
      </c>
      <c r="CVF3" s="253">
        <v>93.468829999999997</v>
      </c>
      <c r="CVG3" s="253">
        <v>93.612454999999997</v>
      </c>
      <c r="CVH3" s="253">
        <v>93.738934999999998</v>
      </c>
      <c r="CVI3" s="253">
        <v>93.860139000000004</v>
      </c>
      <c r="CVJ3" s="253">
        <v>93.977033000000006</v>
      </c>
      <c r="CVK3" s="253">
        <v>94.083528000000001</v>
      </c>
      <c r="CVL3" s="253">
        <v>94.181299999999993</v>
      </c>
      <c r="CVM3" s="253">
        <v>94.276830000000004</v>
      </c>
      <c r="CVN3" s="253">
        <v>94.375223000000005</v>
      </c>
      <c r="CVO3" s="253">
        <v>94.480620999999999</v>
      </c>
      <c r="CVP3" s="253">
        <v>94.588665000000006</v>
      </c>
      <c r="CVQ3" s="253">
        <v>94.682142999999996</v>
      </c>
      <c r="CVR3" s="253">
        <v>94.743267000000003</v>
      </c>
      <c r="CVS3" s="253">
        <v>94.77122</v>
      </c>
      <c r="CVT3" s="253">
        <v>94.778600999999995</v>
      </c>
      <c r="CVU3" s="253">
        <v>94.772266999999999</v>
      </c>
      <c r="CVV3" s="253">
        <v>94.747791000000007</v>
      </c>
      <c r="CVW3" s="253">
        <v>94.699472999999998</v>
      </c>
      <c r="CVX3" s="253">
        <v>94.615410999999995</v>
      </c>
      <c r="CVY3" s="253">
        <v>94.465982999999994</v>
      </c>
      <c r="CVZ3" s="253">
        <v>94.227363999999994</v>
      </c>
      <c r="CWA3" s="253">
        <v>93.920063999999996</v>
      </c>
      <c r="CWB3" s="253">
        <v>93.606812000000005</v>
      </c>
      <c r="CWC3" s="253">
        <v>93.354827999999998</v>
      </c>
      <c r="CWD3" s="253">
        <v>93.213143000000002</v>
      </c>
      <c r="CWE3" s="253">
        <v>93.203464999999994</v>
      </c>
      <c r="CWF3" s="253">
        <v>93.306516999999999</v>
      </c>
      <c r="CWG3" s="253">
        <v>93.467707000000004</v>
      </c>
      <c r="CWH3" s="253">
        <v>93.628631999999996</v>
      </c>
      <c r="CWI3" s="253">
        <v>93.753680000000003</v>
      </c>
      <c r="CWJ3" s="253">
        <v>93.833471000000003</v>
      </c>
      <c r="CWK3" s="253">
        <v>93.873807999999997</v>
      </c>
      <c r="CWL3" s="253">
        <v>93.887302000000005</v>
      </c>
      <c r="CWM3" s="253">
        <v>93.895398</v>
      </c>
      <c r="CWN3" s="253">
        <v>93.921031999999997</v>
      </c>
      <c r="CWO3" s="253">
        <v>93.970078999999998</v>
      </c>
      <c r="CWP3" s="253">
        <v>94.031873000000004</v>
      </c>
      <c r="CWQ3" s="253">
        <v>94.098622000000006</v>
      </c>
      <c r="CWR3" s="253">
        <v>94.171509</v>
      </c>
      <c r="CWS3" s="253">
        <v>94.251862000000003</v>
      </c>
      <c r="CWT3" s="253">
        <v>94.337057000000001</v>
      </c>
      <c r="CWU3" s="253">
        <v>94.424182000000002</v>
      </c>
      <c r="CWV3" s="253">
        <v>94.509186999999997</v>
      </c>
      <c r="CWW3" s="253">
        <v>94.581057000000001</v>
      </c>
      <c r="CWX3" s="253">
        <v>94.629412000000002</v>
      </c>
      <c r="CWY3" s="253">
        <v>94.659407999999999</v>
      </c>
      <c r="CWZ3" s="253">
        <v>94.685846999999995</v>
      </c>
      <c r="CXA3" s="253">
        <v>94.713233000000002</v>
      </c>
      <c r="CXB3" s="253">
        <v>94.734083999999996</v>
      </c>
      <c r="CXC3" s="253">
        <v>94.745870999999994</v>
      </c>
      <c r="CXD3" s="253">
        <v>94.756833</v>
      </c>
      <c r="CXE3" s="253">
        <v>94.775137000000001</v>
      </c>
      <c r="CXF3" s="253">
        <v>94.804243</v>
      </c>
      <c r="CXG3" s="253">
        <v>94.848956000000001</v>
      </c>
      <c r="CXH3" s="253">
        <v>94.910796000000005</v>
      </c>
      <c r="CXI3" s="253">
        <v>94.980491000000001</v>
      </c>
      <c r="CXJ3" s="253">
        <v>95.047552999999994</v>
      </c>
      <c r="CXK3" s="253">
        <v>95.113556000000003</v>
      </c>
      <c r="CXL3" s="253">
        <v>95.184234000000004</v>
      </c>
      <c r="CXM3" s="253">
        <v>95.253703000000002</v>
      </c>
      <c r="CXN3" s="253">
        <v>95.310050000000004</v>
      </c>
      <c r="CXO3" s="253">
        <v>95.353438999999995</v>
      </c>
      <c r="CXP3" s="253">
        <v>95.395740000000004</v>
      </c>
      <c r="CXQ3" s="253">
        <v>95.443201999999999</v>
      </c>
      <c r="CXR3" s="253">
        <v>95.492130000000003</v>
      </c>
      <c r="CXS3" s="253">
        <v>95.542332000000002</v>
      </c>
      <c r="CXT3" s="253">
        <v>95.597713999999996</v>
      </c>
      <c r="CXU3" s="253">
        <v>95.653097000000002</v>
      </c>
      <c r="CXV3" s="253">
        <v>95.697143999999994</v>
      </c>
      <c r="CXW3" s="253">
        <v>95.727011000000005</v>
      </c>
      <c r="CXX3" s="253">
        <v>95.747719000000004</v>
      </c>
      <c r="CXY3" s="253">
        <v>95.760088999999994</v>
      </c>
      <c r="CXZ3" s="253">
        <v>95.761070000000004</v>
      </c>
      <c r="CYA3" s="253">
        <v>95.753692000000001</v>
      </c>
      <c r="CYB3" s="253">
        <v>95.744405</v>
      </c>
      <c r="CYC3" s="253">
        <v>95.732681999999997</v>
      </c>
      <c r="CYD3" s="253">
        <v>95.714358000000004</v>
      </c>
      <c r="CYE3" s="253">
        <v>95.692507000000006</v>
      </c>
      <c r="CYF3" s="253">
        <v>95.672749999999994</v>
      </c>
      <c r="CYG3" s="253">
        <v>95.652154999999993</v>
      </c>
      <c r="CYH3" s="253">
        <v>95.623991000000004</v>
      </c>
      <c r="CYI3" s="253">
        <v>95.589591999999996</v>
      </c>
      <c r="CYJ3" s="253">
        <v>95.555160999999998</v>
      </c>
      <c r="CYK3" s="253">
        <v>95.521102999999997</v>
      </c>
      <c r="CYL3" s="253">
        <v>95.485364000000004</v>
      </c>
      <c r="CYM3" s="253">
        <v>95.452499000000003</v>
      </c>
      <c r="CYN3" s="253">
        <v>95.426992999999996</v>
      </c>
      <c r="CYO3" s="253">
        <v>95.401854999999998</v>
      </c>
      <c r="CYP3" s="253">
        <v>95.367316000000002</v>
      </c>
      <c r="CYQ3" s="253">
        <v>95.327342999999999</v>
      </c>
      <c r="CYR3" s="253">
        <v>95.294996999999995</v>
      </c>
      <c r="CYS3" s="253">
        <v>95.273883999999995</v>
      </c>
      <c r="CYT3" s="253">
        <v>95.256878</v>
      </c>
      <c r="CYU3" s="253">
        <v>95.240685999999997</v>
      </c>
      <c r="CYV3" s="253">
        <v>95.228159000000005</v>
      </c>
      <c r="CYW3" s="253">
        <v>95.218028000000004</v>
      </c>
      <c r="CYX3" s="253">
        <v>95.205160000000006</v>
      </c>
      <c r="CYY3" s="253">
        <v>95.191457999999997</v>
      </c>
      <c r="CYZ3" s="253">
        <v>95.184110000000004</v>
      </c>
      <c r="CZA3" s="253">
        <v>95.183577999999997</v>
      </c>
      <c r="CZB3" s="253">
        <v>95.183847</v>
      </c>
      <c r="CZC3" s="253">
        <v>95.183526999999998</v>
      </c>
      <c r="CZD3" s="253">
        <v>95.186074000000005</v>
      </c>
      <c r="CZE3" s="253">
        <v>95.190011999999996</v>
      </c>
      <c r="CZF3" s="253">
        <v>95.190203999999994</v>
      </c>
      <c r="CZG3" s="253">
        <v>95.188912999999999</v>
      </c>
      <c r="CZH3" s="253">
        <v>95.195099999999996</v>
      </c>
      <c r="CZI3" s="253">
        <v>95.211905999999999</v>
      </c>
      <c r="CZJ3" s="253">
        <v>95.234426999999997</v>
      </c>
      <c r="CZK3" s="253">
        <v>95.259499000000005</v>
      </c>
      <c r="CZL3" s="253">
        <v>95.287676000000005</v>
      </c>
      <c r="CZM3" s="253">
        <v>95.315555000000003</v>
      </c>
      <c r="CZN3" s="253">
        <v>95.336426000000003</v>
      </c>
      <c r="CZO3" s="253">
        <v>95.349841999999995</v>
      </c>
      <c r="CZP3" s="253">
        <v>95.361711</v>
      </c>
      <c r="CZQ3" s="253">
        <v>95.374142000000006</v>
      </c>
      <c r="CZR3" s="253">
        <v>95.383686999999995</v>
      </c>
      <c r="CZS3" s="253">
        <v>95.389679999999998</v>
      </c>
      <c r="CZT3" s="253">
        <v>95.395208999999994</v>
      </c>
      <c r="CZU3" s="253">
        <v>95.399653999999998</v>
      </c>
      <c r="CZV3" s="253">
        <v>95.398937000000004</v>
      </c>
      <c r="CZW3" s="253">
        <v>95.393279000000007</v>
      </c>
      <c r="CZX3" s="253">
        <v>95.386577000000003</v>
      </c>
      <c r="CZY3" s="253">
        <v>95.378332</v>
      </c>
      <c r="CZZ3" s="253">
        <v>95.365206000000001</v>
      </c>
      <c r="DAA3" s="253">
        <v>95.350129999999993</v>
      </c>
      <c r="DAB3" s="253">
        <v>95.340761000000001</v>
      </c>
      <c r="DAC3" s="253">
        <v>95.338413000000003</v>
      </c>
      <c r="DAD3" s="253">
        <v>95.336856999999995</v>
      </c>
      <c r="DAE3" s="253">
        <v>95.332331999999994</v>
      </c>
      <c r="DAF3" s="253">
        <v>95.326839000000007</v>
      </c>
      <c r="DAG3" s="253">
        <v>95.321596</v>
      </c>
      <c r="DAH3" s="253">
        <v>95.315220999999994</v>
      </c>
      <c r="DAI3" s="253">
        <v>95.308499999999995</v>
      </c>
      <c r="DAJ3" s="253">
        <v>95.303111999999999</v>
      </c>
      <c r="DAK3" s="253">
        <v>95.295913999999996</v>
      </c>
      <c r="DAL3" s="253">
        <v>95.282469000000006</v>
      </c>
      <c r="DAM3" s="253">
        <v>95.265409000000005</v>
      </c>
      <c r="DAN3" s="253">
        <v>95.251204999999999</v>
      </c>
      <c r="DAO3" s="253">
        <v>95.239625000000004</v>
      </c>
      <c r="DAP3" s="253">
        <v>95.225476</v>
      </c>
      <c r="DAQ3" s="253">
        <v>95.210230999999993</v>
      </c>
      <c r="DAR3" s="253">
        <v>95.201994999999997</v>
      </c>
      <c r="DAS3" s="253">
        <v>95.202771999999996</v>
      </c>
      <c r="DAT3" s="253">
        <v>95.205416</v>
      </c>
      <c r="DAU3" s="253">
        <v>95.204819999999998</v>
      </c>
      <c r="DAV3" s="253">
        <v>95.203886999999995</v>
      </c>
      <c r="DAW3" s="253">
        <v>95.206964999999997</v>
      </c>
      <c r="DAX3" s="253">
        <v>95.214670999999996</v>
      </c>
      <c r="DAY3" s="253">
        <v>95.226209999999995</v>
      </c>
      <c r="DAZ3" s="253">
        <v>95.240448000000001</v>
      </c>
      <c r="DBA3" s="253">
        <v>95.254035999999999</v>
      </c>
      <c r="DBB3" s="253">
        <v>95.264285000000001</v>
      </c>
      <c r="DBC3" s="253">
        <v>95.273616000000004</v>
      </c>
      <c r="DBD3" s="253">
        <v>95.285116000000002</v>
      </c>
      <c r="DBE3" s="253">
        <v>95.294704999999993</v>
      </c>
      <c r="DBF3" s="253">
        <v>95.295156000000006</v>
      </c>
      <c r="DBG3" s="253">
        <v>95.287633999999997</v>
      </c>
      <c r="DBH3" s="253">
        <v>95.282032000000001</v>
      </c>
      <c r="DBI3" s="253">
        <v>95.285100999999997</v>
      </c>
      <c r="DBJ3" s="253">
        <v>95.294606000000002</v>
      </c>
      <c r="DBK3" s="253">
        <v>95.305869999999999</v>
      </c>
      <c r="DBL3" s="253">
        <v>95.317738000000006</v>
      </c>
      <c r="DBM3" s="253">
        <v>95.330738999999994</v>
      </c>
      <c r="DBN3" s="253">
        <v>95.344886000000002</v>
      </c>
      <c r="DBO3" s="253">
        <v>95.360625999999996</v>
      </c>
      <c r="DBP3" s="253">
        <v>95.377712000000002</v>
      </c>
      <c r="DBQ3" s="253">
        <v>95.393173000000004</v>
      </c>
      <c r="DBR3" s="253">
        <v>95.404880000000006</v>
      </c>
      <c r="DBS3" s="253">
        <v>95.416236999999995</v>
      </c>
      <c r="DBT3" s="253">
        <v>95.432063999999997</v>
      </c>
      <c r="DBU3" s="253">
        <v>95.450806</v>
      </c>
      <c r="DBV3" s="253">
        <v>95.466419999999999</v>
      </c>
      <c r="DBW3" s="253">
        <v>95.477082999999993</v>
      </c>
      <c r="DBX3" s="253">
        <v>95.486170000000001</v>
      </c>
      <c r="DBY3" s="253">
        <v>95.495249999999999</v>
      </c>
      <c r="DBZ3" s="253">
        <v>95.502405999999993</v>
      </c>
      <c r="DCA3" s="253">
        <v>95.507932999999994</v>
      </c>
      <c r="DCB3" s="253">
        <v>95.516037999999995</v>
      </c>
      <c r="DCC3" s="253">
        <v>95.529860999999997</v>
      </c>
      <c r="DCD3" s="253">
        <v>95.548687000000001</v>
      </c>
      <c r="DCE3" s="253">
        <v>95.569590000000005</v>
      </c>
      <c r="DCF3" s="253">
        <v>95.588044999999994</v>
      </c>
      <c r="DCG3" s="253">
        <v>95.598754</v>
      </c>
      <c r="DCH3" s="253">
        <v>95.601128000000003</v>
      </c>
      <c r="DCI3" s="253">
        <v>95.602498999999995</v>
      </c>
      <c r="DCJ3" s="253">
        <v>95.610533000000004</v>
      </c>
      <c r="DCK3" s="253">
        <v>95.623724999999993</v>
      </c>
      <c r="DCL3" s="253">
        <v>95.634370000000004</v>
      </c>
      <c r="DCM3" s="253">
        <v>95.639082000000002</v>
      </c>
      <c r="DCN3" s="253">
        <v>95.640871000000004</v>
      </c>
      <c r="DCO3" s="253">
        <v>95.642790000000005</v>
      </c>
      <c r="DCP3" s="253">
        <v>95.645448000000002</v>
      </c>
      <c r="DCQ3" s="253">
        <v>95.649334999999994</v>
      </c>
      <c r="DCR3" s="253">
        <v>95.654007000000007</v>
      </c>
      <c r="DCS3" s="253">
        <v>95.656407999999999</v>
      </c>
      <c r="DCT3" s="253">
        <v>95.655010000000004</v>
      </c>
      <c r="DCU3" s="253">
        <v>95.653260000000003</v>
      </c>
      <c r="DCV3" s="253">
        <v>95.653859999999995</v>
      </c>
      <c r="DCW3" s="253">
        <v>95.653243000000003</v>
      </c>
      <c r="DCX3" s="253">
        <v>95.648004</v>
      </c>
      <c r="DCY3" s="253">
        <v>95.642928999999995</v>
      </c>
      <c r="DCZ3" s="253">
        <v>95.644828000000004</v>
      </c>
      <c r="DDA3" s="253">
        <v>95.651337999999996</v>
      </c>
      <c r="DDB3" s="253">
        <v>95.653884000000005</v>
      </c>
      <c r="DDC3" s="253">
        <v>95.649243999999996</v>
      </c>
      <c r="DDD3" s="253">
        <v>95.640210999999994</v>
      </c>
      <c r="DDE3" s="253">
        <v>95.627396000000005</v>
      </c>
      <c r="DDF3" s="253">
        <v>95.609268999999998</v>
      </c>
      <c r="DDG3" s="253">
        <v>95.588825</v>
      </c>
      <c r="DDH3" s="253">
        <v>95.571267000000006</v>
      </c>
      <c r="DDI3" s="253">
        <v>95.555790999999999</v>
      </c>
      <c r="DDJ3" s="253">
        <v>95.537612999999993</v>
      </c>
      <c r="DDK3" s="253">
        <v>95.516683</v>
      </c>
      <c r="DDL3" s="253">
        <v>95.495836999999995</v>
      </c>
      <c r="DDM3" s="253">
        <v>95.471922000000006</v>
      </c>
      <c r="DDN3" s="253">
        <v>95.439006000000006</v>
      </c>
      <c r="DDO3" s="253">
        <v>95.400882999999993</v>
      </c>
      <c r="DDP3" s="253">
        <v>95.370491999999999</v>
      </c>
      <c r="DDQ3" s="253">
        <v>95.354662000000005</v>
      </c>
      <c r="DDR3" s="253">
        <v>95.347216000000003</v>
      </c>
      <c r="DDS3" s="253">
        <v>95.338502000000005</v>
      </c>
      <c r="DDT3" s="253">
        <v>95.323830999999998</v>
      </c>
      <c r="DDU3" s="253">
        <v>95.300833999999995</v>
      </c>
      <c r="DDV3" s="253">
        <v>95.267302999999998</v>
      </c>
      <c r="DDW3" s="253">
        <v>95.226172000000005</v>
      </c>
      <c r="DDX3" s="253">
        <v>95.187111999999999</v>
      </c>
      <c r="DDY3" s="253">
        <v>95.159587000000002</v>
      </c>
      <c r="DDZ3" s="253">
        <v>95.146927000000005</v>
      </c>
      <c r="DEA3" s="253">
        <v>95.146593999999993</v>
      </c>
      <c r="DEB3" s="253">
        <v>95.150927999999993</v>
      </c>
      <c r="DEC3" s="253">
        <v>95.148252999999997</v>
      </c>
      <c r="DED3" s="253">
        <v>95.130508000000006</v>
      </c>
      <c r="DEE3" s="253">
        <v>95.101753000000002</v>
      </c>
      <c r="DEF3" s="253">
        <v>95.073825999999997</v>
      </c>
      <c r="DEG3" s="253">
        <v>95.053077000000002</v>
      </c>
      <c r="DEH3" s="253">
        <v>95.037255999999999</v>
      </c>
      <c r="DEI3" s="253">
        <v>95.024857999999995</v>
      </c>
      <c r="DEJ3" s="253">
        <v>95.018647000000001</v>
      </c>
      <c r="DEK3" s="253">
        <v>95.017491000000007</v>
      </c>
      <c r="DEL3" s="253">
        <v>95.013397999999995</v>
      </c>
      <c r="DEM3" s="253">
        <v>95.002435000000006</v>
      </c>
      <c r="DEN3" s="253">
        <v>94.993019000000004</v>
      </c>
      <c r="DEO3" s="253">
        <v>94.997235000000003</v>
      </c>
      <c r="DEP3" s="253">
        <v>95.016533999999993</v>
      </c>
      <c r="DEQ3" s="253">
        <v>95.040199000000001</v>
      </c>
      <c r="DER3" s="253">
        <v>95.056030000000007</v>
      </c>
      <c r="DES3" s="253">
        <v>95.059403000000003</v>
      </c>
      <c r="DET3" s="253">
        <v>95.053956999999997</v>
      </c>
      <c r="DEU3" s="253">
        <v>95.047042000000005</v>
      </c>
      <c r="DEV3" s="253">
        <v>95.044160000000005</v>
      </c>
      <c r="DEW3" s="253">
        <v>95.045754000000002</v>
      </c>
      <c r="DEX3" s="253">
        <v>95.048381000000006</v>
      </c>
      <c r="DEY3" s="253">
        <v>95.047949000000003</v>
      </c>
      <c r="DEZ3" s="253">
        <v>95.041433999999995</v>
      </c>
      <c r="DFA3" s="253">
        <v>95.027929999999998</v>
      </c>
      <c r="DFB3" s="253">
        <v>95.010547000000003</v>
      </c>
      <c r="DFC3" s="253">
        <v>94.995236000000006</v>
      </c>
      <c r="DFD3" s="253">
        <v>94.984442999999999</v>
      </c>
      <c r="DFE3" s="253">
        <v>94.973714000000001</v>
      </c>
      <c r="DFF3" s="253">
        <v>94.957984999999994</v>
      </c>
      <c r="DFG3" s="253">
        <v>94.938856999999999</v>
      </c>
      <c r="DFH3" s="253">
        <v>94.920867999999999</v>
      </c>
      <c r="DFI3" s="253">
        <v>94.902483000000004</v>
      </c>
      <c r="DFJ3" s="253">
        <v>94.876852</v>
      </c>
      <c r="DFK3" s="253">
        <v>94.841434000000007</v>
      </c>
      <c r="DFL3" s="253">
        <v>94.801288999999997</v>
      </c>
      <c r="DFM3" s="253">
        <v>94.761632000000006</v>
      </c>
      <c r="DFN3" s="253">
        <v>94.721435</v>
      </c>
      <c r="DFO3" s="253">
        <v>94.675798</v>
      </c>
      <c r="DFP3" s="253">
        <v>94.621644000000003</v>
      </c>
      <c r="DFQ3" s="253">
        <v>94.560513999999998</v>
      </c>
      <c r="DFR3" s="253">
        <v>94.498485000000002</v>
      </c>
      <c r="DFS3" s="253">
        <v>94.443038999999999</v>
      </c>
      <c r="DFT3" s="253">
        <v>94.396831000000006</v>
      </c>
      <c r="DFU3" s="253">
        <v>94.354596000000001</v>
      </c>
      <c r="DFV3" s="253">
        <v>94.309094000000002</v>
      </c>
      <c r="DFW3" s="253">
        <v>94.259765999999999</v>
      </c>
      <c r="DFX3" s="253">
        <v>94.212298000000004</v>
      </c>
      <c r="DFY3" s="253">
        <v>94.169640999999999</v>
      </c>
      <c r="DFZ3" s="253">
        <v>94.126943999999995</v>
      </c>
      <c r="DGA3" s="253">
        <v>94.076035000000005</v>
      </c>
      <c r="DGB3" s="253">
        <v>94.012242000000001</v>
      </c>
      <c r="DGC3" s="253">
        <v>93.936141000000006</v>
      </c>
      <c r="DGD3" s="253">
        <v>93.851381000000003</v>
      </c>
      <c r="DGE3" s="253">
        <v>93.762996000000001</v>
      </c>
      <c r="DGF3" s="253">
        <v>93.677496000000005</v>
      </c>
      <c r="DGG3" s="253">
        <v>93.602988999999994</v>
      </c>
      <c r="DGH3" s="253">
        <v>93.546403999999995</v>
      </c>
      <c r="DGI3" s="253">
        <v>93.508004</v>
      </c>
      <c r="DGJ3" s="253">
        <v>93.479669000000001</v>
      </c>
      <c r="DGK3" s="253">
        <v>93.451948000000002</v>
      </c>
      <c r="DGL3" s="253">
        <v>93.422711000000007</v>
      </c>
      <c r="DGM3" s="253">
        <v>93.395815999999996</v>
      </c>
      <c r="DGN3" s="253">
        <v>93.372247999999999</v>
      </c>
      <c r="DGO3" s="253">
        <v>93.348799</v>
      </c>
      <c r="DGP3" s="253">
        <v>93.325818999999996</v>
      </c>
      <c r="DGQ3" s="253">
        <v>93.309039999999996</v>
      </c>
      <c r="DGR3" s="253">
        <v>93.300188000000006</v>
      </c>
      <c r="DGS3" s="253">
        <v>93.292180999999999</v>
      </c>
      <c r="DGT3" s="253">
        <v>93.278999999999996</v>
      </c>
      <c r="DGU3" s="253">
        <v>93.265247000000002</v>
      </c>
      <c r="DGV3" s="253">
        <v>93.259501</v>
      </c>
      <c r="DGW3" s="253">
        <v>93.262163000000001</v>
      </c>
      <c r="DGX3" s="253">
        <v>93.264337999999995</v>
      </c>
      <c r="DGY3" s="253">
        <v>93.258910999999998</v>
      </c>
      <c r="DGZ3" s="253">
        <v>93.246232000000006</v>
      </c>
      <c r="DHA3" s="253">
        <v>93.230922000000007</v>
      </c>
      <c r="DHB3" s="253">
        <v>93.217567000000003</v>
      </c>
      <c r="DHC3" s="253">
        <v>93.208245000000005</v>
      </c>
      <c r="DHD3" s="253">
        <v>93.200180000000003</v>
      </c>
      <c r="DHE3" s="253">
        <v>93.187071000000003</v>
      </c>
      <c r="DHF3" s="253">
        <v>93.166155000000003</v>
      </c>
      <c r="DHG3" s="253">
        <v>93.142173</v>
      </c>
      <c r="DHH3" s="253">
        <v>93.120954999999995</v>
      </c>
      <c r="DHI3" s="253">
        <v>93.101513999999995</v>
      </c>
      <c r="DHJ3" s="253">
        <v>93.078469999999996</v>
      </c>
      <c r="DHK3" s="253">
        <v>93.050324000000003</v>
      </c>
      <c r="DHL3" s="253">
        <v>93.021523000000002</v>
      </c>
      <c r="DHM3" s="253">
        <v>92.998040000000003</v>
      </c>
      <c r="DHN3" s="253">
        <v>92.984018000000006</v>
      </c>
      <c r="DHO3" s="253">
        <v>92.980361000000002</v>
      </c>
      <c r="DHP3" s="253">
        <v>92.983382000000006</v>
      </c>
      <c r="DHQ3" s="253">
        <v>92.987420999999998</v>
      </c>
      <c r="DHR3" s="253">
        <v>92.991968</v>
      </c>
      <c r="DHS3" s="253">
        <v>93.002962999999994</v>
      </c>
      <c r="DHT3" s="253">
        <v>93.023174999999995</v>
      </c>
      <c r="DHU3" s="253">
        <v>93.044867999999994</v>
      </c>
      <c r="DHV3" s="253">
        <v>93.056928999999997</v>
      </c>
      <c r="DHW3" s="253">
        <v>93.056584999999998</v>
      </c>
      <c r="DHX3" s="253">
        <v>93.049813</v>
      </c>
      <c r="DHY3" s="253">
        <v>93.044054000000003</v>
      </c>
      <c r="DHZ3" s="253">
        <v>93.045811999999998</v>
      </c>
      <c r="DIA3" s="253">
        <v>93.060682</v>
      </c>
      <c r="DIB3" s="253">
        <v>93.087569999999999</v>
      </c>
      <c r="DIC3" s="253">
        <v>93.114662999999993</v>
      </c>
      <c r="DID3" s="253">
        <v>93.128765999999999</v>
      </c>
      <c r="DIE3" s="253">
        <v>93.128815000000003</v>
      </c>
      <c r="DIF3" s="253">
        <v>93.124455999999995</v>
      </c>
      <c r="DIG3" s="253">
        <v>93.122597999999996</v>
      </c>
      <c r="DIH3" s="253">
        <v>93.122658999999999</v>
      </c>
      <c r="DII3" s="253">
        <v>93.124741999999998</v>
      </c>
      <c r="DIJ3" s="253">
        <v>93.134181999999996</v>
      </c>
      <c r="DIK3" s="253">
        <v>93.154829000000007</v>
      </c>
      <c r="DIL3" s="253">
        <v>93.182905000000005</v>
      </c>
      <c r="DIM3" s="253">
        <v>93.210221000000004</v>
      </c>
      <c r="DIN3" s="253">
        <v>93.229848000000004</v>
      </c>
      <c r="DIO3" s="253">
        <v>93.236742000000007</v>
      </c>
      <c r="DIP3" s="253">
        <v>93.226681999999997</v>
      </c>
      <c r="DIQ3" s="253">
        <v>93.198340000000002</v>
      </c>
      <c r="DIR3" s="253">
        <v>93.156713999999994</v>
      </c>
      <c r="DIS3" s="253">
        <v>93.114406000000002</v>
      </c>
      <c r="DIT3" s="253">
        <v>93.088391999999999</v>
      </c>
      <c r="DIU3" s="253">
        <v>93.090492999999995</v>
      </c>
      <c r="DIV3" s="253">
        <v>93.117086999999998</v>
      </c>
      <c r="DIW3" s="253">
        <v>93.151308999999998</v>
      </c>
      <c r="DIX3" s="253">
        <v>93.178792999999999</v>
      </c>
      <c r="DIY3" s="253">
        <v>93.198267000000001</v>
      </c>
      <c r="DIZ3" s="253">
        <v>93.215074999999999</v>
      </c>
      <c r="DJA3" s="253">
        <v>93.230230000000006</v>
      </c>
      <c r="DJB3" s="253">
        <v>93.240810999999994</v>
      </c>
      <c r="DJC3" s="253">
        <v>93.247485999999995</v>
      </c>
      <c r="DJD3" s="253">
        <v>93.255433999999994</v>
      </c>
      <c r="DJE3" s="253">
        <v>93.268621999999993</v>
      </c>
      <c r="DJF3" s="253">
        <v>93.288244000000006</v>
      </c>
      <c r="DJG3" s="253">
        <v>93.316248000000002</v>
      </c>
      <c r="DJH3" s="253">
        <v>93.354815000000002</v>
      </c>
      <c r="DJI3" s="253">
        <v>93.401454000000001</v>
      </c>
      <c r="DJJ3" s="253">
        <v>93.449183000000005</v>
      </c>
      <c r="DJK3" s="253">
        <v>93.492980000000003</v>
      </c>
      <c r="DJL3" s="253">
        <v>93.533207000000004</v>
      </c>
      <c r="DJM3" s="253">
        <v>93.572765000000004</v>
      </c>
      <c r="DJN3" s="253">
        <v>93.614514</v>
      </c>
      <c r="DJO3" s="253">
        <v>93.661064999999994</v>
      </c>
      <c r="DJP3" s="253">
        <v>93.712442999999993</v>
      </c>
      <c r="DJQ3" s="253">
        <v>93.763257999999993</v>
      </c>
      <c r="DJR3" s="253">
        <v>93.806572000000003</v>
      </c>
      <c r="DJS3" s="253">
        <v>93.842158999999995</v>
      </c>
      <c r="DJT3" s="253">
        <v>93.877679000000001</v>
      </c>
      <c r="DJU3" s="253">
        <v>93.920547999999997</v>
      </c>
      <c r="DJV3" s="253">
        <v>93.971255999999997</v>
      </c>
      <c r="DJW3" s="253">
        <v>94.024963999999997</v>
      </c>
      <c r="DJX3" s="253">
        <v>94.076768000000001</v>
      </c>
      <c r="DJY3" s="253">
        <v>94.125202000000002</v>
      </c>
      <c r="DJZ3" s="253">
        <v>94.173500000000004</v>
      </c>
      <c r="DKA3" s="253">
        <v>94.227570999999998</v>
      </c>
      <c r="DKB3" s="253">
        <v>94.289838000000003</v>
      </c>
      <c r="DKC3" s="253">
        <v>94.355401999999998</v>
      </c>
      <c r="DKD3" s="253">
        <v>94.417496999999997</v>
      </c>
      <c r="DKE3" s="253">
        <v>94.476116000000005</v>
      </c>
      <c r="DKF3" s="253">
        <v>94.536933000000005</v>
      </c>
      <c r="DKG3" s="253">
        <v>94.601496999999995</v>
      </c>
      <c r="DKH3" s="253">
        <v>94.663285999999999</v>
      </c>
      <c r="DKI3" s="253">
        <v>94.715290999999993</v>
      </c>
      <c r="DKJ3" s="253">
        <v>94.758105999999998</v>
      </c>
      <c r="DKK3" s="253">
        <v>94.798661999999993</v>
      </c>
      <c r="DKL3" s="253">
        <v>94.843665000000001</v>
      </c>
      <c r="DKM3" s="253">
        <v>94.895807000000005</v>
      </c>
      <c r="DKN3" s="253">
        <v>94.953635000000006</v>
      </c>
      <c r="DKO3" s="253">
        <v>95.012415000000004</v>
      </c>
      <c r="DKP3" s="253">
        <v>95.065781999999999</v>
      </c>
      <c r="DKQ3" s="253">
        <v>95.108332000000004</v>
      </c>
      <c r="DKR3" s="253">
        <v>95.137409000000005</v>
      </c>
      <c r="DKS3" s="253">
        <v>95.153582999999998</v>
      </c>
      <c r="DKT3" s="253">
        <v>95.160780000000003</v>
      </c>
      <c r="DKU3" s="253">
        <v>95.165222</v>
      </c>
      <c r="DKV3" s="253">
        <v>95.172325000000001</v>
      </c>
      <c r="DKW3" s="253">
        <v>95.184248999999994</v>
      </c>
      <c r="DKX3" s="253">
        <v>95.200827000000004</v>
      </c>
      <c r="DKY3" s="253">
        <v>95.221975999999998</v>
      </c>
      <c r="DKZ3" s="253">
        <v>95.248447999999996</v>
      </c>
      <c r="DLA3" s="253">
        <v>95.281456000000006</v>
      </c>
      <c r="DLB3" s="253">
        <v>95.322515999999993</v>
      </c>
      <c r="DLC3" s="253">
        <v>95.372495999999998</v>
      </c>
      <c r="DLD3" s="253">
        <v>95.430149999999998</v>
      </c>
      <c r="DLE3" s="253">
        <v>95.492772000000002</v>
      </c>
      <c r="DLF3" s="253">
        <v>95.557995000000005</v>
      </c>
      <c r="DLG3" s="253">
        <v>95.622532000000007</v>
      </c>
      <c r="DLH3" s="253">
        <v>95.679944000000006</v>
      </c>
      <c r="DLI3" s="253">
        <v>95.724431999999993</v>
      </c>
      <c r="DLJ3" s="253">
        <v>95.758142000000007</v>
      </c>
      <c r="DLK3" s="253">
        <v>95.789733999999996</v>
      </c>
      <c r="DLL3" s="253">
        <v>95.823159000000004</v>
      </c>
      <c r="DLM3" s="253">
        <v>95.852536000000001</v>
      </c>
      <c r="DLN3" s="253">
        <v>95.871031000000002</v>
      </c>
      <c r="DLO3" s="253">
        <v>95.879701999999995</v>
      </c>
      <c r="DLP3" s="253">
        <v>95.883826999999997</v>
      </c>
      <c r="DLQ3" s="253">
        <v>95.885964000000001</v>
      </c>
      <c r="DLR3" s="253">
        <v>95.887701000000007</v>
      </c>
      <c r="DLS3" s="253">
        <v>95.892916</v>
      </c>
      <c r="DLT3" s="253">
        <v>95.902657000000005</v>
      </c>
      <c r="DLU3" s="253">
        <v>95.910472999999996</v>
      </c>
      <c r="DLV3" s="253">
        <v>95.909525000000002</v>
      </c>
      <c r="DLW3" s="253">
        <v>95.901881000000003</v>
      </c>
      <c r="DLX3" s="253">
        <v>95.894992000000002</v>
      </c>
      <c r="DLY3" s="253">
        <v>95.891997000000003</v>
      </c>
      <c r="DLZ3" s="253">
        <v>95.891974000000005</v>
      </c>
      <c r="DMA3" s="253">
        <v>95.896949000000006</v>
      </c>
      <c r="DMB3" s="253">
        <v>95.911223000000007</v>
      </c>
      <c r="DMC3" s="253">
        <v>95.934505999999999</v>
      </c>
      <c r="DMD3" s="253">
        <v>95.961741000000004</v>
      </c>
      <c r="DME3" s="253">
        <v>95.989081999999996</v>
      </c>
      <c r="DMF3" s="253">
        <v>96.015282999999997</v>
      </c>
      <c r="DMG3" s="253">
        <v>96.039394999999999</v>
      </c>
      <c r="DMH3" s="253">
        <v>96.062821</v>
      </c>
      <c r="DMI3" s="253">
        <v>96.091164000000006</v>
      </c>
      <c r="DMJ3" s="253">
        <v>96.127296000000001</v>
      </c>
      <c r="DMK3" s="253">
        <v>96.164422000000002</v>
      </c>
      <c r="DML3" s="253">
        <v>96.192958000000004</v>
      </c>
      <c r="DMM3" s="253">
        <v>96.212569999999999</v>
      </c>
      <c r="DMN3" s="253">
        <v>96.229872</v>
      </c>
      <c r="DMO3" s="253">
        <v>96.245900000000006</v>
      </c>
      <c r="DMP3" s="253">
        <v>96.254959999999997</v>
      </c>
      <c r="DMQ3" s="253">
        <v>96.256321999999997</v>
      </c>
      <c r="DMR3" s="253">
        <v>96.258353999999997</v>
      </c>
      <c r="DMS3" s="253">
        <v>96.268567000000004</v>
      </c>
      <c r="DMT3" s="253">
        <v>96.285785000000004</v>
      </c>
      <c r="DMU3" s="253">
        <v>96.303915000000003</v>
      </c>
      <c r="DMV3" s="253">
        <v>96.318049000000002</v>
      </c>
      <c r="DMW3" s="253">
        <v>96.325952000000001</v>
      </c>
      <c r="DMX3" s="253">
        <v>96.329293000000007</v>
      </c>
      <c r="DMY3" s="253">
        <v>96.334625000000003</v>
      </c>
      <c r="DMZ3" s="253">
        <v>96.347989999999996</v>
      </c>
      <c r="DNA3" s="253">
        <v>96.367649999999998</v>
      </c>
      <c r="DNB3" s="253">
        <v>96.386302000000001</v>
      </c>
      <c r="DNC3" s="253">
        <v>96.399735000000007</v>
      </c>
      <c r="DND3" s="253">
        <v>96.408207000000004</v>
      </c>
      <c r="DNE3" s="253">
        <v>96.411106000000004</v>
      </c>
      <c r="DNF3" s="253">
        <v>96.407774000000003</v>
      </c>
      <c r="DNG3" s="253">
        <v>96.403344000000004</v>
      </c>
      <c r="DNH3" s="253">
        <v>96.405764000000005</v>
      </c>
      <c r="DNI3" s="253">
        <v>96.415792999999994</v>
      </c>
      <c r="DNJ3" s="253">
        <v>96.426817999999997</v>
      </c>
      <c r="DNK3" s="253">
        <v>96.435664000000003</v>
      </c>
      <c r="DNL3" s="253">
        <v>96.446417999999994</v>
      </c>
      <c r="DNM3" s="253">
        <v>96.461782999999997</v>
      </c>
      <c r="DNN3" s="253">
        <v>96.477598</v>
      </c>
      <c r="DNO3" s="253">
        <v>96.488422999999997</v>
      </c>
      <c r="DNP3" s="253">
        <v>96.492874999999998</v>
      </c>
      <c r="DNQ3" s="253">
        <v>96.491605000000007</v>
      </c>
      <c r="DNR3" s="253">
        <v>96.485580999999996</v>
      </c>
      <c r="DNS3" s="253">
        <v>96.477602000000005</v>
      </c>
      <c r="DNT3" s="253">
        <v>96.469459000000001</v>
      </c>
      <c r="DNU3" s="253">
        <v>96.456562000000005</v>
      </c>
      <c r="DNV3" s="253">
        <v>96.431828999999993</v>
      </c>
      <c r="DNW3" s="253">
        <v>96.395661000000004</v>
      </c>
      <c r="DNX3" s="253">
        <v>96.354194000000007</v>
      </c>
      <c r="DNY3" s="253">
        <v>96.305425999999997</v>
      </c>
      <c r="DNZ3" s="253">
        <v>96.235242999999997</v>
      </c>
      <c r="DOA3" s="253">
        <v>96.131354000000002</v>
      </c>
      <c r="DOB3" s="253">
        <v>95.995321000000004</v>
      </c>
      <c r="DOC3" s="253">
        <v>95.839121000000006</v>
      </c>
      <c r="DOD3" s="253">
        <v>95.679717999999994</v>
      </c>
      <c r="DOE3" s="253">
        <v>95.543502000000004</v>
      </c>
      <c r="DOF3" s="253">
        <v>95.467065000000005</v>
      </c>
      <c r="DOG3" s="253">
        <v>95.479843000000002</v>
      </c>
      <c r="DOH3" s="253">
        <v>95.581817999999998</v>
      </c>
      <c r="DOI3" s="253">
        <v>95.740921</v>
      </c>
      <c r="DOJ3" s="253">
        <v>95.913036000000005</v>
      </c>
      <c r="DOK3" s="253">
        <v>96.065646000000001</v>
      </c>
      <c r="DOL3" s="253">
        <v>96.189189999999996</v>
      </c>
      <c r="DOM3" s="253">
        <v>96.292798000000005</v>
      </c>
      <c r="DON3" s="253">
        <v>96.388951000000006</v>
      </c>
      <c r="DOO3" s="253">
        <v>96.479495999999997</v>
      </c>
      <c r="DOP3" s="253">
        <v>96.556421</v>
      </c>
      <c r="DOQ3" s="253">
        <v>96.614669000000006</v>
      </c>
      <c r="DOR3" s="253">
        <v>96.657736999999997</v>
      </c>
      <c r="DOS3" s="253">
        <v>96.689406000000005</v>
      </c>
      <c r="DOT3" s="253">
        <v>96.706962000000004</v>
      </c>
      <c r="DOU3" s="253">
        <v>96.707893999999996</v>
      </c>
      <c r="DOV3" s="253">
        <v>96.699352000000005</v>
      </c>
      <c r="DOW3" s="253">
        <v>96.695537000000002</v>
      </c>
      <c r="DOX3" s="253">
        <v>96.706401</v>
      </c>
      <c r="DOY3" s="253">
        <v>96.730987999999996</v>
      </c>
      <c r="DOZ3" s="253">
        <v>96.759945000000002</v>
      </c>
      <c r="DPA3" s="253">
        <v>96.782756000000006</v>
      </c>
      <c r="DPB3" s="253">
        <v>96.795108999999997</v>
      </c>
      <c r="DPC3" s="253">
        <v>96.801440999999997</v>
      </c>
      <c r="DPD3" s="253">
        <v>96.808823000000004</v>
      </c>
      <c r="DPE3" s="253">
        <v>96.817690999999996</v>
      </c>
      <c r="DPF3" s="253">
        <v>96.820689999999999</v>
      </c>
      <c r="DPG3" s="253">
        <v>96.810415000000006</v>
      </c>
      <c r="DPH3" s="253">
        <v>96.785301000000004</v>
      </c>
      <c r="DPI3" s="253">
        <v>96.749379000000005</v>
      </c>
      <c r="DPJ3" s="253">
        <v>96.711624999999998</v>
      </c>
      <c r="DPK3" s="253">
        <v>96.684765999999996</v>
      </c>
      <c r="DPL3" s="253">
        <v>96.676940000000002</v>
      </c>
      <c r="DPM3" s="253">
        <v>96.682388000000003</v>
      </c>
      <c r="DPN3" s="253">
        <v>96.687071000000003</v>
      </c>
      <c r="DPO3" s="253">
        <v>96.685980999999998</v>
      </c>
      <c r="DPP3" s="253">
        <v>96.688553999999996</v>
      </c>
      <c r="DPQ3" s="253">
        <v>96.704457000000005</v>
      </c>
      <c r="DPR3" s="253">
        <v>96.730729999999994</v>
      </c>
      <c r="DPS3" s="253">
        <v>96.756094000000004</v>
      </c>
      <c r="DPT3" s="253">
        <v>96.770674999999997</v>
      </c>
      <c r="DPU3" s="253">
        <v>96.766555999999994</v>
      </c>
      <c r="DPV3" s="253">
        <v>96.735446999999994</v>
      </c>
      <c r="DPW3" s="253">
        <v>96.673658000000003</v>
      </c>
      <c r="DPX3" s="253">
        <v>96.588521999999998</v>
      </c>
      <c r="DPY3" s="253">
        <v>96.496133</v>
      </c>
      <c r="DPZ3" s="253">
        <v>96.413016999999996</v>
      </c>
      <c r="DQA3" s="253">
        <v>96.350306000000003</v>
      </c>
      <c r="DQB3" s="253">
        <v>96.312081000000006</v>
      </c>
      <c r="DQC3" s="253">
        <v>96.295968999999999</v>
      </c>
      <c r="DQD3" s="253">
        <v>96.296469000000002</v>
      </c>
      <c r="DQE3" s="253">
        <v>96.308942999999999</v>
      </c>
      <c r="DQF3" s="253">
        <v>96.328967000000006</v>
      </c>
      <c r="DQG3" s="253">
        <v>96.349119999999999</v>
      </c>
      <c r="DQH3" s="253">
        <v>96.362260000000006</v>
      </c>
      <c r="DQI3" s="253">
        <v>96.370444000000006</v>
      </c>
      <c r="DQJ3" s="253">
        <v>96.386015</v>
      </c>
      <c r="DQK3" s="253">
        <v>96.420649999999995</v>
      </c>
      <c r="DQL3" s="253">
        <v>96.475803999999997</v>
      </c>
      <c r="DQM3" s="253">
        <v>96.543961999999993</v>
      </c>
      <c r="DQN3" s="253">
        <v>96.613303999999999</v>
      </c>
      <c r="DQO3" s="253">
        <v>96.669313000000002</v>
      </c>
      <c r="DQP3" s="253">
        <v>96.700367</v>
      </c>
      <c r="DQQ3" s="253">
        <v>96.709245999999993</v>
      </c>
      <c r="DQR3" s="253">
        <v>96.714866000000001</v>
      </c>
      <c r="DQS3" s="253">
        <v>96.735429999999994</v>
      </c>
      <c r="DQT3" s="253">
        <v>96.771094000000005</v>
      </c>
      <c r="DQU3" s="253">
        <v>96.806972000000002</v>
      </c>
      <c r="DQV3" s="253">
        <v>96.829785000000001</v>
      </c>
      <c r="DQW3" s="253">
        <v>96.836404999999999</v>
      </c>
      <c r="DQX3" s="253">
        <v>96.829605999999998</v>
      </c>
      <c r="DQY3" s="253">
        <v>96.813033000000004</v>
      </c>
      <c r="DQZ3" s="253">
        <v>96.791082000000003</v>
      </c>
      <c r="DRA3" s="253">
        <v>96.769144999999995</v>
      </c>
      <c r="DRB3" s="253">
        <v>96.752363000000003</v>
      </c>
      <c r="DRC3" s="253">
        <v>96.745052999999999</v>
      </c>
      <c r="DRD3" s="253">
        <v>96.748328000000001</v>
      </c>
      <c r="DRE3" s="253">
        <v>96.754696999999993</v>
      </c>
      <c r="DRF3" s="253">
        <v>96.748783000000003</v>
      </c>
      <c r="DRG3" s="253">
        <v>96.721249</v>
      </c>
      <c r="DRH3" s="253">
        <v>96.682956000000004</v>
      </c>
      <c r="DRI3" s="253">
        <v>96.658720000000002</v>
      </c>
      <c r="DRJ3" s="253">
        <v>96.663590999999997</v>
      </c>
      <c r="DRK3" s="253">
        <v>96.688460000000006</v>
      </c>
      <c r="DRL3" s="253">
        <v>96.710693000000006</v>
      </c>
      <c r="DRM3" s="253">
        <v>96.714106000000001</v>
      </c>
      <c r="DRN3" s="253">
        <v>96.695774999999998</v>
      </c>
      <c r="DRO3" s="253">
        <v>96.660531000000006</v>
      </c>
      <c r="DRP3" s="253">
        <v>96.616861</v>
      </c>
      <c r="DRQ3" s="253">
        <v>96.576203000000007</v>
      </c>
      <c r="DRR3" s="253">
        <v>96.548479</v>
      </c>
      <c r="DRS3" s="253">
        <v>96.534779999999998</v>
      </c>
      <c r="DRT3" s="253">
        <v>96.526522</v>
      </c>
      <c r="DRU3" s="253">
        <v>96.514354999999995</v>
      </c>
      <c r="DRV3" s="253">
        <v>96.497545000000002</v>
      </c>
      <c r="DRW3" s="253">
        <v>96.482446999999993</v>
      </c>
      <c r="DRX3" s="253">
        <v>96.472148000000004</v>
      </c>
      <c r="DRY3" s="253">
        <v>96.462416000000005</v>
      </c>
      <c r="DRZ3" s="253">
        <v>96.450457</v>
      </c>
      <c r="DSA3" s="253">
        <v>96.442074000000005</v>
      </c>
      <c r="DSB3" s="253">
        <v>96.443156999999999</v>
      </c>
      <c r="DSC3" s="253">
        <v>96.446876000000003</v>
      </c>
      <c r="DSD3" s="253">
        <v>96.43853</v>
      </c>
      <c r="DSE3" s="253">
        <v>96.413844999999995</v>
      </c>
      <c r="DSF3" s="253">
        <v>96.383178999999998</v>
      </c>
      <c r="DSG3" s="253">
        <v>96.354884999999996</v>
      </c>
      <c r="DSH3" s="253">
        <v>96.324393999999998</v>
      </c>
      <c r="DSI3" s="253">
        <v>96.285218</v>
      </c>
      <c r="DSJ3" s="253">
        <v>96.241671999999994</v>
      </c>
      <c r="DSK3" s="253">
        <v>96.202751000000006</v>
      </c>
      <c r="DSL3" s="253">
        <v>96.170957000000001</v>
      </c>
      <c r="DSM3" s="253">
        <v>96.146244999999993</v>
      </c>
      <c r="DSN3" s="253">
        <v>96.133464000000004</v>
      </c>
      <c r="DSO3" s="253">
        <v>96.133191999999994</v>
      </c>
      <c r="DSP3" s="253">
        <v>96.130269999999996</v>
      </c>
      <c r="DSQ3" s="253">
        <v>96.106938999999997</v>
      </c>
      <c r="DSR3" s="253">
        <v>96.067536000000004</v>
      </c>
      <c r="DSS3" s="253">
        <v>96.036244999999994</v>
      </c>
      <c r="DST3" s="253">
        <v>96.027552</v>
      </c>
      <c r="DSU3" s="253">
        <v>96.031086000000002</v>
      </c>
      <c r="DSV3" s="253">
        <v>96.029201</v>
      </c>
      <c r="DSW3" s="253">
        <v>96.016636000000005</v>
      </c>
      <c r="DSX3" s="253">
        <v>95.995335999999995</v>
      </c>
      <c r="DSY3" s="253">
        <v>95.960915</v>
      </c>
      <c r="DSZ3" s="253">
        <v>95.906231000000005</v>
      </c>
      <c r="DTA3" s="253">
        <v>95.834890999999999</v>
      </c>
      <c r="DTB3" s="253">
        <v>95.762272999999993</v>
      </c>
      <c r="DTC3" s="253">
        <v>95.703487999999993</v>
      </c>
      <c r="DTD3" s="253">
        <v>95.664570999999995</v>
      </c>
      <c r="DTE3" s="253">
        <v>95.641983999999994</v>
      </c>
      <c r="DTF3" s="253">
        <v>95.624512999999993</v>
      </c>
      <c r="DTG3" s="253">
        <v>95.597612999999996</v>
      </c>
      <c r="DTH3" s="253">
        <v>95.552468000000005</v>
      </c>
      <c r="DTI3" s="253">
        <v>95.493144999999998</v>
      </c>
      <c r="DTJ3" s="253">
        <v>95.433874000000003</v>
      </c>
      <c r="DTK3" s="253">
        <v>95.389176000000006</v>
      </c>
      <c r="DTL3" s="253">
        <v>95.365517999999994</v>
      </c>
      <c r="DTM3" s="253">
        <v>95.358823000000001</v>
      </c>
      <c r="DTN3" s="253">
        <v>95.359046000000006</v>
      </c>
      <c r="DTO3" s="253">
        <v>95.360208</v>
      </c>
      <c r="DTP3" s="253">
        <v>95.365992000000006</v>
      </c>
      <c r="DTQ3" s="253">
        <v>95.382544999999993</v>
      </c>
      <c r="DTR3" s="253">
        <v>95.408463999999995</v>
      </c>
      <c r="DTS3" s="253">
        <v>95.437589000000003</v>
      </c>
      <c r="DTT3" s="253">
        <v>95.467989000000003</v>
      </c>
      <c r="DTU3" s="253">
        <v>95.498341999999994</v>
      </c>
      <c r="DTV3" s="253">
        <v>95.517692999999994</v>
      </c>
      <c r="DTW3" s="253">
        <v>95.512818999999993</v>
      </c>
      <c r="DTX3" s="253">
        <v>95.488771</v>
      </c>
      <c r="DTY3" s="253">
        <v>95.468869999999995</v>
      </c>
      <c r="DTZ3" s="253">
        <v>95.467951999999997</v>
      </c>
      <c r="DUA3" s="253">
        <v>95.476228000000006</v>
      </c>
      <c r="DUB3" s="253">
        <v>95.475329000000002</v>
      </c>
      <c r="DUC3" s="253">
        <v>95.458628000000004</v>
      </c>
      <c r="DUD3" s="253">
        <v>95.429012</v>
      </c>
      <c r="DUE3" s="253">
        <v>95.388844000000006</v>
      </c>
      <c r="DUF3" s="253">
        <v>95.341021999999995</v>
      </c>
      <c r="DUG3" s="253">
        <v>95.290182000000001</v>
      </c>
      <c r="DUH3" s="253">
        <v>95.235495</v>
      </c>
      <c r="DUI3" s="253">
        <v>95.172227000000007</v>
      </c>
      <c r="DUJ3" s="253">
        <v>95.105455000000006</v>
      </c>
      <c r="DUK3" s="253">
        <v>95.048136</v>
      </c>
      <c r="DUL3" s="253">
        <v>94.998482999999993</v>
      </c>
      <c r="DUM3" s="253">
        <v>94.935237000000001</v>
      </c>
      <c r="DUN3" s="253">
        <v>94.843271999999999</v>
      </c>
      <c r="DUO3" s="253">
        <v>94.726101999999997</v>
      </c>
      <c r="DUP3" s="253">
        <v>94.586305999999993</v>
      </c>
      <c r="DUQ3" s="253">
        <v>94.417755</v>
      </c>
      <c r="DUR3" s="253">
        <v>94.226240000000004</v>
      </c>
      <c r="DUS3" s="253">
        <v>94.024339999999995</v>
      </c>
      <c r="DUT3" s="253">
        <v>93.786176999999995</v>
      </c>
      <c r="DUU3" s="253">
        <v>93.434347000000002</v>
      </c>
      <c r="DUV3" s="253">
        <v>92.869868999999994</v>
      </c>
      <c r="DUW3" s="253">
        <v>91.940413000000007</v>
      </c>
      <c r="DUX3" s="253">
        <v>90.354682999999994</v>
      </c>
      <c r="DUY3" s="253">
        <v>87.783227999999994</v>
      </c>
      <c r="DUZ3" s="253">
        <v>84.268670999999998</v>
      </c>
      <c r="DVA3" s="253">
        <v>80.576701999999997</v>
      </c>
      <c r="DVB3" s="253">
        <v>77.942611999999997</v>
      </c>
      <c r="DVC3" s="253">
        <v>77.254356999999999</v>
      </c>
      <c r="DVD3" s="253">
        <v>78.399704999999997</v>
      </c>
      <c r="DVE3" s="253">
        <v>80.393776000000003</v>
      </c>
      <c r="DVF3" s="253">
        <v>82.123564000000002</v>
      </c>
      <c r="DVG3" s="253">
        <v>82.973477000000003</v>
      </c>
      <c r="DVH3" s="253">
        <v>82.838600999999997</v>
      </c>
      <c r="DVI3" s="253">
        <v>81.725628999999998</v>
      </c>
      <c r="DVJ3" s="253">
        <v>79.490533999999997</v>
      </c>
      <c r="DVK3" s="253">
        <v>76.039370000000005</v>
      </c>
      <c r="DVL3" s="253">
        <v>71.816225000000003</v>
      </c>
      <c r="DVM3" s="253">
        <v>67.993955</v>
      </c>
      <c r="DVN3" s="253">
        <v>65.901788999999994</v>
      </c>
      <c r="DVO3" s="253">
        <v>66.137292000000002</v>
      </c>
      <c r="DVP3" s="253">
        <v>68.332327000000006</v>
      </c>
      <c r="DVQ3" s="253">
        <v>71.655738999999997</v>
      </c>
      <c r="DVR3" s="253">
        <v>75.357641999999998</v>
      </c>
      <c r="DVS3" s="253">
        <v>78.944040000000001</v>
      </c>
      <c r="DVT3" s="253">
        <v>82.098750999999993</v>
      </c>
      <c r="DVU3" s="253">
        <v>84.635390999999998</v>
      </c>
      <c r="DVV3" s="253">
        <v>86.543913000000003</v>
      </c>
      <c r="DVW3" s="253">
        <v>87.972012000000007</v>
      </c>
      <c r="DVX3" s="253">
        <v>89.088885000000005</v>
      </c>
      <c r="DVY3" s="253">
        <v>89.987780999999998</v>
      </c>
      <c r="DVZ3" s="253">
        <v>90.717196999999999</v>
      </c>
      <c r="DWA3" s="253">
        <v>91.328315000000003</v>
      </c>
      <c r="DWB3" s="253">
        <v>91.853612999999996</v>
      </c>
      <c r="DWC3" s="253">
        <v>92.288769000000002</v>
      </c>
      <c r="DWD3" s="253">
        <v>92.631362999999993</v>
      </c>
      <c r="DWE3" s="253">
        <v>92.907410999999996</v>
      </c>
      <c r="DWF3" s="253">
        <v>93.140452999999994</v>
      </c>
      <c r="DWG3" s="253">
        <v>93.330394999999996</v>
      </c>
      <c r="DWH3" s="253">
        <v>93.485585999999998</v>
      </c>
      <c r="DWI3" s="253">
        <v>93.635186000000004</v>
      </c>
      <c r="DWJ3" s="253">
        <v>93.788461999999996</v>
      </c>
      <c r="DWK3" s="253">
        <v>93.921193000000002</v>
      </c>
      <c r="DWL3" s="253">
        <v>94.021434999999997</v>
      </c>
      <c r="DWM3" s="253">
        <v>94.113889</v>
      </c>
      <c r="DWN3" s="253">
        <v>94.214309</v>
      </c>
      <c r="DWO3" s="253">
        <v>94.297324000000003</v>
      </c>
      <c r="DWP3" s="253">
        <v>94.344037</v>
      </c>
      <c r="DWQ3" s="253">
        <v>94.381651000000005</v>
      </c>
      <c r="DWR3" s="253">
        <v>94.440201999999999</v>
      </c>
      <c r="DWS3" s="253">
        <v>94.502413000000004</v>
      </c>
      <c r="DWT3" s="253">
        <v>94.536653999999999</v>
      </c>
      <c r="DWU3" s="253">
        <v>94.554676000000001</v>
      </c>
      <c r="DWV3" s="253">
        <v>94.587439000000003</v>
      </c>
      <c r="DWW3" s="253">
        <v>94.630002000000005</v>
      </c>
      <c r="DWX3" s="253">
        <v>94.658709000000002</v>
      </c>
      <c r="DWY3" s="253">
        <v>94.677738000000005</v>
      </c>
      <c r="DWZ3" s="253">
        <v>94.708796000000007</v>
      </c>
      <c r="DXA3" s="253">
        <v>94.752716000000007</v>
      </c>
      <c r="DXB3" s="253">
        <v>94.794970000000006</v>
      </c>
      <c r="DXC3" s="253">
        <v>94.832203000000007</v>
      </c>
      <c r="DXD3" s="253">
        <v>94.853418000000005</v>
      </c>
      <c r="DXE3" s="253">
        <v>94.836388999999997</v>
      </c>
      <c r="DXF3" s="253">
        <v>94.777163000000002</v>
      </c>
      <c r="DXG3" s="253">
        <v>94.710791999999998</v>
      </c>
      <c r="DXH3" s="253">
        <v>94.683586000000005</v>
      </c>
      <c r="DXI3" s="253">
        <v>94.724626000000001</v>
      </c>
      <c r="DXJ3" s="253">
        <v>94.860761999999994</v>
      </c>
      <c r="DXK3" s="253">
        <v>95.125274000000005</v>
      </c>
      <c r="DXL3" s="253">
        <v>95.500879999999995</v>
      </c>
      <c r="DXM3" s="253">
        <v>95.763458999999997</v>
      </c>
      <c r="DXN3" s="253">
        <v>95.611348000000007</v>
      </c>
      <c r="DXO3" s="253">
        <v>95.223014000000006</v>
      </c>
      <c r="DXP3" s="253">
        <v>94.925297999999998</v>
      </c>
      <c r="DXQ3" s="253">
        <v>94.755542000000005</v>
      </c>
      <c r="DXR3" s="253">
        <v>94.647143999999997</v>
      </c>
      <c r="DXS3" s="253">
        <v>94.574877999999998</v>
      </c>
      <c r="DXT3" s="253">
        <v>94.559499000000002</v>
      </c>
      <c r="DXU3" s="253">
        <v>94.606870000000001</v>
      </c>
      <c r="DXV3" s="253">
        <v>94.685986999999997</v>
      </c>
      <c r="DXW3" s="253">
        <v>94.758700000000005</v>
      </c>
      <c r="DXX3" s="253">
        <v>94.795135999999999</v>
      </c>
      <c r="DXY3" s="253">
        <v>94.786828999999997</v>
      </c>
      <c r="DXZ3" s="253">
        <v>94.753085999999996</v>
      </c>
      <c r="DYA3" s="253">
        <v>94.729132000000007</v>
      </c>
      <c r="DYB3" s="253">
        <v>94.727743000000004</v>
      </c>
      <c r="DYC3" s="253">
        <v>94.727936999999997</v>
      </c>
      <c r="DYD3" s="253">
        <v>94.718879999999999</v>
      </c>
      <c r="DYE3" s="253">
        <v>94.730525</v>
      </c>
      <c r="DYF3" s="253">
        <v>94.788158999999993</v>
      </c>
      <c r="DYG3" s="253">
        <v>94.859481000000002</v>
      </c>
      <c r="DYH3" s="253">
        <v>94.885109999999997</v>
      </c>
      <c r="DYI3" s="253">
        <v>94.849937999999995</v>
      </c>
      <c r="DYJ3" s="253">
        <v>94.792845</v>
      </c>
      <c r="DYK3" s="253">
        <v>94.751074000000003</v>
      </c>
      <c r="DYL3" s="253">
        <v>94.730937999999995</v>
      </c>
      <c r="DYM3" s="253">
        <v>94.728505999999996</v>
      </c>
      <c r="DYN3" s="253">
        <v>94.740170000000006</v>
      </c>
      <c r="DYO3" s="253">
        <v>94.748536000000001</v>
      </c>
      <c r="DYP3" s="253">
        <v>94.729476000000005</v>
      </c>
      <c r="DYQ3" s="253">
        <v>94.683282000000005</v>
      </c>
      <c r="DYR3" s="253">
        <v>94.639233000000004</v>
      </c>
      <c r="DYS3" s="253">
        <v>94.626373999999998</v>
      </c>
      <c r="DYT3" s="253">
        <v>94.648593000000005</v>
      </c>
      <c r="DYU3" s="253">
        <v>94.679253000000003</v>
      </c>
      <c r="DYV3" s="253">
        <v>94.668632000000002</v>
      </c>
      <c r="DYW3" s="253">
        <v>94.571883</v>
      </c>
      <c r="DYX3" s="253">
        <v>94.397762999999998</v>
      </c>
      <c r="DYY3" s="253">
        <v>94.223157</v>
      </c>
      <c r="DYZ3" s="253">
        <v>94.132102000000003</v>
      </c>
      <c r="DZA3" s="253">
        <v>94.152759000000003</v>
      </c>
      <c r="DZB3" s="253">
        <v>94.260122999999993</v>
      </c>
      <c r="DZC3" s="253">
        <v>94.405085999999997</v>
      </c>
      <c r="DZD3" s="253">
        <v>94.527411999999998</v>
      </c>
      <c r="DZE3" s="253">
        <v>94.565945999999997</v>
      </c>
      <c r="DZF3" s="253">
        <v>94.497119999999995</v>
      </c>
      <c r="DZG3" s="253">
        <v>94.359718000000001</v>
      </c>
      <c r="DZH3" s="253">
        <v>94.209975999999997</v>
      </c>
      <c r="DZI3" s="253">
        <v>94.077511000000001</v>
      </c>
      <c r="DZJ3" s="253">
        <v>94.003349999999998</v>
      </c>
      <c r="DZK3" s="253">
        <v>94.061668999999995</v>
      </c>
      <c r="DZL3" s="253">
        <v>94.274805999999998</v>
      </c>
      <c r="DZM3" s="253">
        <v>94.551360000000003</v>
      </c>
      <c r="DZN3" s="253">
        <v>94.763835999999998</v>
      </c>
      <c r="DZO3" s="253">
        <v>94.855894000000006</v>
      </c>
      <c r="DZP3" s="253">
        <v>94.833001999999993</v>
      </c>
      <c r="DZQ3" s="253">
        <v>94.705445999999995</v>
      </c>
      <c r="DZR3" s="253">
        <v>94.512147999999996</v>
      </c>
      <c r="DZS3" s="253">
        <v>94.340281000000004</v>
      </c>
      <c r="DZT3" s="253">
        <v>94.243504999999999</v>
      </c>
      <c r="DZU3" s="253">
        <v>94.179378999999997</v>
      </c>
      <c r="DZV3" s="253">
        <v>94.079139999999995</v>
      </c>
      <c r="DZW3" s="253">
        <v>93.938974000000002</v>
      </c>
      <c r="DZX3" s="253">
        <v>93.801344999999998</v>
      </c>
      <c r="DZY3" s="253">
        <v>93.695115999999999</v>
      </c>
      <c r="DZZ3" s="253">
        <v>93.641024999999999</v>
      </c>
      <c r="EAA3" s="253">
        <v>93.667590000000004</v>
      </c>
      <c r="EAB3" s="253">
        <v>93.773427999999996</v>
      </c>
      <c r="EAC3" s="253">
        <v>93.908192999999997</v>
      </c>
      <c r="EAD3" s="253">
        <v>94.030627999999993</v>
      </c>
      <c r="EAE3" s="253">
        <v>94.147509999999997</v>
      </c>
      <c r="EAF3" s="253">
        <v>94.258769000000001</v>
      </c>
      <c r="EAG3" s="253">
        <v>94.319558000000001</v>
      </c>
      <c r="EAH3" s="253">
        <v>94.312539000000001</v>
      </c>
      <c r="EAI3" s="253">
        <v>94.308162999999993</v>
      </c>
      <c r="EAJ3" s="253">
        <v>94.377476999999999</v>
      </c>
      <c r="EAK3" s="253">
        <v>94.485838999999999</v>
      </c>
      <c r="EAL3" s="253">
        <v>94.556607999999997</v>
      </c>
      <c r="EAM3" s="253">
        <v>94.607601000000003</v>
      </c>
      <c r="EAN3" s="253">
        <v>94.724845999999999</v>
      </c>
      <c r="EAO3" s="253">
        <v>94.916393999999997</v>
      </c>
      <c r="EAP3" s="253">
        <v>95.078867000000002</v>
      </c>
      <c r="EAQ3" s="253">
        <v>95.106804999999994</v>
      </c>
      <c r="EAR3" s="253">
        <v>94.979999000000007</v>
      </c>
      <c r="EAS3" s="253">
        <v>94.750924999999995</v>
      </c>
      <c r="EAT3" s="253">
        <v>94.522666999999998</v>
      </c>
      <c r="EAU3" s="253">
        <v>94.398731999999995</v>
      </c>
      <c r="EAV3" s="253">
        <v>94.375119999999995</v>
      </c>
      <c r="EAW3" s="253">
        <v>94.332767000000004</v>
      </c>
      <c r="EAX3" s="253">
        <v>94.207120000000003</v>
      </c>
      <c r="EAY3" s="253">
        <v>94.101680000000002</v>
      </c>
      <c r="EAZ3" s="253">
        <v>94.129000000000005</v>
      </c>
      <c r="EBA3" s="253">
        <v>94.273458000000005</v>
      </c>
      <c r="EBB3" s="253">
        <v>94.519835999999998</v>
      </c>
      <c r="EBC3" s="253">
        <v>94.915863000000002</v>
      </c>
      <c r="EBD3" s="253">
        <v>95.367852999999997</v>
      </c>
      <c r="EBE3" s="253">
        <v>95.563148999999996</v>
      </c>
      <c r="EBF3" s="253">
        <v>95.293338000000006</v>
      </c>
      <c r="EBG3" s="253">
        <v>94.775529000000006</v>
      </c>
      <c r="EBH3" s="253">
        <v>94.380880000000005</v>
      </c>
      <c r="EBI3" s="253">
        <v>94.158844000000002</v>
      </c>
      <c r="EBJ3" s="253">
        <v>93.930210000000002</v>
      </c>
      <c r="EBK3" s="253">
        <v>93.695724999999996</v>
      </c>
      <c r="EBL3" s="253">
        <v>93.632698000000005</v>
      </c>
      <c r="EBM3" s="253">
        <v>93.763426999999993</v>
      </c>
      <c r="EBN3" s="253">
        <v>93.910105000000001</v>
      </c>
      <c r="EBO3" s="253">
        <v>93.944565999999995</v>
      </c>
      <c r="EBP3" s="253">
        <v>93.890045999999998</v>
      </c>
      <c r="EBQ3" s="253">
        <v>93.800034999999994</v>
      </c>
      <c r="EBR3" s="253">
        <v>93.715355000000002</v>
      </c>
      <c r="EBS3" s="253">
        <v>93.705697999999998</v>
      </c>
      <c r="EBT3" s="253">
        <v>93.804422000000002</v>
      </c>
      <c r="EBU3" s="253">
        <v>93.909082999999995</v>
      </c>
      <c r="EBV3" s="253">
        <v>93.880677000000006</v>
      </c>
      <c r="EBW3" s="253">
        <v>93.739243999999999</v>
      </c>
      <c r="EBX3" s="253">
        <v>93.608639999999994</v>
      </c>
      <c r="EBY3" s="253">
        <v>93.520990999999995</v>
      </c>
      <c r="EBZ3" s="253">
        <v>93.458512999999996</v>
      </c>
      <c r="ECA3" s="253">
        <v>93.469988999999998</v>
      </c>
      <c r="ECB3" s="253">
        <v>93.564565999999999</v>
      </c>
      <c r="ECC3" s="253">
        <v>93.575703000000004</v>
      </c>
      <c r="ECD3" s="253">
        <v>93.355890000000002</v>
      </c>
      <c r="ECE3" s="253">
        <v>93.112405999999993</v>
      </c>
      <c r="ECF3" s="253">
        <v>93.203541000000001</v>
      </c>
      <c r="ECG3" s="253">
        <v>93.633640999999997</v>
      </c>
      <c r="ECH3" s="253">
        <v>94.053753999999998</v>
      </c>
      <c r="ECI3" s="253">
        <v>94.200920999999994</v>
      </c>
      <c r="ECJ3" s="253">
        <v>94.143415000000005</v>
      </c>
      <c r="ECK3" s="253">
        <v>94.050128000000001</v>
      </c>
      <c r="ECL3" s="253">
        <v>93.996939999999995</v>
      </c>
      <c r="ECM3" s="253">
        <v>94.042469999999994</v>
      </c>
      <c r="ECN3" s="253">
        <v>94.164777000000001</v>
      </c>
      <c r="ECO3" s="253">
        <v>94.069948999999994</v>
      </c>
      <c r="ECP3" s="253">
        <v>93.371227000000005</v>
      </c>
      <c r="ECQ3" s="253">
        <v>92.226889</v>
      </c>
      <c r="ECR3" s="253">
        <v>91.435675000000003</v>
      </c>
      <c r="ECS3" s="253">
        <v>91.662319999999994</v>
      </c>
      <c r="ECT3" s="253">
        <v>92.891840999999999</v>
      </c>
      <c r="ECU3" s="253">
        <v>94.333237999999994</v>
      </c>
      <c r="ECV3" s="253">
        <v>94.792254999999997</v>
      </c>
      <c r="ECW3" s="253">
        <v>93.262169999999998</v>
      </c>
      <c r="ECX3" s="253">
        <v>89.795545000000004</v>
      </c>
      <c r="ECY3" s="253">
        <v>86.446867999999995</v>
      </c>
      <c r="ECZ3" s="253">
        <v>85.687558999999993</v>
      </c>
      <c r="EDA3" s="253">
        <v>87.712688</v>
      </c>
      <c r="EDB3" s="253">
        <v>90.467966000000004</v>
      </c>
      <c r="EDC3" s="253">
        <v>91.884964999999994</v>
      </c>
      <c r="EDD3" s="253">
        <v>91.875018999999995</v>
      </c>
      <c r="EDE3" s="253">
        <v>91.041512999999995</v>
      </c>
      <c r="EDF3" s="253">
        <v>89.469102000000007</v>
      </c>
      <c r="EDG3" s="253">
        <v>88.052612999999994</v>
      </c>
      <c r="EDH3" s="253">
        <v>88.168938999999995</v>
      </c>
      <c r="EDI3" s="253">
        <v>90.354415000000003</v>
      </c>
      <c r="EDJ3" s="254">
        <v>93.256709999999998</v>
      </c>
    </row>
    <row r="4" spans="1:3494 4979:4979 10077:10077 16058:16383" s="270" customFormat="1">
      <c r="A4" s="66">
        <v>3</v>
      </c>
      <c r="B4" s="66">
        <v>1069</v>
      </c>
      <c r="C4" s="251" t="s">
        <v>591</v>
      </c>
      <c r="D4" s="66" t="s">
        <v>579</v>
      </c>
      <c r="E4" s="154" t="s">
        <v>828</v>
      </c>
      <c r="F4" s="66" t="s">
        <v>592</v>
      </c>
      <c r="G4" s="77" t="s">
        <v>868</v>
      </c>
      <c r="H4" s="66">
        <v>0.86599999999999999</v>
      </c>
      <c r="I4" s="253">
        <v>99.199815000000001</v>
      </c>
      <c r="J4" s="253">
        <v>99.204603000000006</v>
      </c>
      <c r="K4" s="253">
        <v>99.216903000000002</v>
      </c>
      <c r="L4" s="253">
        <v>99.234345000000005</v>
      </c>
      <c r="M4" s="253">
        <v>99.251631000000003</v>
      </c>
      <c r="N4" s="253">
        <v>99.262669000000002</v>
      </c>
      <c r="O4" s="253">
        <v>99.263119000000003</v>
      </c>
      <c r="P4" s="253">
        <v>99.252882</v>
      </c>
      <c r="Q4" s="253">
        <v>99.236502999999999</v>
      </c>
      <c r="R4" s="253">
        <v>99.220617000000004</v>
      </c>
      <c r="S4" s="253">
        <v>99.209658000000005</v>
      </c>
      <c r="T4" s="253">
        <v>99.202995999999999</v>
      </c>
      <c r="U4" s="253">
        <v>99.196331999999998</v>
      </c>
      <c r="V4" s="253">
        <v>99.186997000000005</v>
      </c>
      <c r="W4" s="253">
        <v>99.178458000000006</v>
      </c>
      <c r="X4" s="253">
        <v>99.178516999999999</v>
      </c>
      <c r="Y4" s="253">
        <v>99.191986999999997</v>
      </c>
      <c r="Z4" s="253">
        <v>99.214841000000007</v>
      </c>
      <c r="AA4" s="253">
        <v>99.235963999999996</v>
      </c>
      <c r="AB4" s="253">
        <v>99.244907999999995</v>
      </c>
      <c r="AC4" s="253">
        <v>99.238865000000004</v>
      </c>
      <c r="AD4" s="253">
        <v>99.224005000000005</v>
      </c>
      <c r="AE4" s="253">
        <v>99.210538</v>
      </c>
      <c r="AF4" s="253">
        <v>99.204839000000007</v>
      </c>
      <c r="AG4" s="253">
        <v>99.204340000000002</v>
      </c>
      <c r="AH4" s="253">
        <v>99.200498999999994</v>
      </c>
      <c r="AI4" s="253">
        <v>99.188186000000002</v>
      </c>
      <c r="AJ4" s="253">
        <v>99.171723999999998</v>
      </c>
      <c r="AK4" s="253">
        <v>99.159961999999993</v>
      </c>
      <c r="AL4" s="253">
        <v>99.155242000000001</v>
      </c>
      <c r="AM4" s="253">
        <v>99.149659</v>
      </c>
      <c r="AN4" s="253">
        <v>99.133329000000003</v>
      </c>
      <c r="AO4" s="253">
        <v>99.106009999999998</v>
      </c>
      <c r="AP4" s="253">
        <v>99.078626</v>
      </c>
      <c r="AQ4" s="253">
        <v>99.063531999999995</v>
      </c>
      <c r="AR4" s="253">
        <v>99.064743000000007</v>
      </c>
      <c r="AS4" s="253">
        <v>99.077788999999996</v>
      </c>
      <c r="AT4" s="253">
        <v>99.097240999999997</v>
      </c>
      <c r="AU4" s="253">
        <v>99.121984999999995</v>
      </c>
      <c r="AV4" s="253">
        <v>99.152636000000001</v>
      </c>
      <c r="AW4" s="253">
        <v>99.185329999999993</v>
      </c>
      <c r="AX4" s="253">
        <v>99.210740000000001</v>
      </c>
      <c r="AY4" s="253">
        <v>99.220343</v>
      </c>
      <c r="AZ4" s="253">
        <v>99.212637999999998</v>
      </c>
      <c r="BA4" s="253">
        <v>99.193310999999994</v>
      </c>
      <c r="BB4" s="253">
        <v>99.170433000000003</v>
      </c>
      <c r="BC4" s="253">
        <v>99.15061</v>
      </c>
      <c r="BD4" s="253">
        <v>99.138639999999995</v>
      </c>
      <c r="BE4" s="253">
        <v>99.137276999999997</v>
      </c>
      <c r="BF4" s="253">
        <v>99.145184</v>
      </c>
      <c r="BG4" s="253">
        <v>99.154718000000003</v>
      </c>
      <c r="BH4" s="253">
        <v>99.154420000000002</v>
      </c>
      <c r="BI4" s="253">
        <v>99.137654999999995</v>
      </c>
      <c r="BJ4" s="253">
        <v>99.110724000000005</v>
      </c>
      <c r="BK4" s="253">
        <v>99.090942999999996</v>
      </c>
      <c r="BL4" s="253">
        <v>99.094142000000005</v>
      </c>
      <c r="BM4" s="253">
        <v>99.120441999999997</v>
      </c>
      <c r="BN4" s="253">
        <v>99.150201999999993</v>
      </c>
      <c r="BO4" s="253">
        <v>99.158685000000006</v>
      </c>
      <c r="BP4" s="253">
        <v>99.138373000000001</v>
      </c>
      <c r="BQ4" s="253">
        <v>99.103896000000006</v>
      </c>
      <c r="BR4" s="253">
        <v>99.076184999999995</v>
      </c>
      <c r="BS4" s="253">
        <v>99.066457</v>
      </c>
      <c r="BT4" s="253">
        <v>99.071597999999994</v>
      </c>
      <c r="BU4" s="253">
        <v>99.081194999999994</v>
      </c>
      <c r="BV4" s="253">
        <v>99.086924999999994</v>
      </c>
      <c r="BW4" s="253">
        <v>99.086842000000004</v>
      </c>
      <c r="BX4" s="253">
        <v>99.084226999999998</v>
      </c>
      <c r="BY4" s="253">
        <v>99.083348000000001</v>
      </c>
      <c r="BZ4" s="253">
        <v>99.086950999999999</v>
      </c>
      <c r="CA4" s="253">
        <v>99.095038000000002</v>
      </c>
      <c r="CB4" s="253">
        <v>99.105181000000002</v>
      </c>
      <c r="CC4" s="253">
        <v>99.114478000000005</v>
      </c>
      <c r="CD4" s="253">
        <v>99.120632999999998</v>
      </c>
      <c r="CE4" s="253">
        <v>99.120447999999996</v>
      </c>
      <c r="CF4" s="253">
        <v>99.109319999999997</v>
      </c>
      <c r="CG4" s="253">
        <v>99.087262999999993</v>
      </c>
      <c r="CH4" s="253">
        <v>99.063905000000005</v>
      </c>
      <c r="CI4" s="253">
        <v>99.051038000000005</v>
      </c>
      <c r="CJ4" s="253">
        <v>99.050334000000007</v>
      </c>
      <c r="CK4" s="253">
        <v>99.052152000000007</v>
      </c>
      <c r="CL4" s="253">
        <v>99.044993000000005</v>
      </c>
      <c r="CM4" s="253">
        <v>99.026025000000004</v>
      </c>
      <c r="CN4" s="253">
        <v>99.003722999999994</v>
      </c>
      <c r="CO4" s="253">
        <v>98.991534000000001</v>
      </c>
      <c r="CP4" s="253">
        <v>98.998067000000006</v>
      </c>
      <c r="CQ4" s="253">
        <v>99.021118000000001</v>
      </c>
      <c r="CR4" s="253">
        <v>99.049727000000004</v>
      </c>
      <c r="CS4" s="253">
        <v>99.073181000000005</v>
      </c>
      <c r="CT4" s="253">
        <v>99.087303000000006</v>
      </c>
      <c r="CU4" s="253">
        <v>99.093663000000006</v>
      </c>
      <c r="CV4" s="253">
        <v>99.093393000000006</v>
      </c>
      <c r="CW4" s="253">
        <v>99.085007000000004</v>
      </c>
      <c r="CX4" s="253">
        <v>99.066736000000006</v>
      </c>
      <c r="CY4" s="253">
        <v>99.038898000000003</v>
      </c>
      <c r="CZ4" s="253">
        <v>99.001767999999998</v>
      </c>
      <c r="DA4" s="253">
        <v>98.955522000000002</v>
      </c>
      <c r="DB4" s="253">
        <v>98.908653000000001</v>
      </c>
      <c r="DC4" s="253">
        <v>98.879453999999996</v>
      </c>
      <c r="DD4" s="253">
        <v>98.880657999999997</v>
      </c>
      <c r="DE4" s="253">
        <v>98.907437999999999</v>
      </c>
      <c r="DF4" s="253">
        <v>98.945224999999994</v>
      </c>
      <c r="DG4" s="253">
        <v>98.984675999999993</v>
      </c>
      <c r="DH4" s="253">
        <v>99.022976999999997</v>
      </c>
      <c r="DI4" s="253">
        <v>99.055886000000001</v>
      </c>
      <c r="DJ4" s="253">
        <v>99.079255000000003</v>
      </c>
      <c r="DK4" s="253">
        <v>99.097436999999999</v>
      </c>
      <c r="DL4" s="253">
        <v>99.117564000000002</v>
      </c>
      <c r="DM4" s="253">
        <v>99.131348000000003</v>
      </c>
      <c r="DN4" s="253">
        <v>99.115268</v>
      </c>
      <c r="DO4" s="253">
        <v>99.064205999999999</v>
      </c>
      <c r="DP4" s="253">
        <v>99.003466000000003</v>
      </c>
      <c r="DQ4" s="253">
        <v>98.966604000000004</v>
      </c>
      <c r="DR4" s="253">
        <v>98.973937000000006</v>
      </c>
      <c r="DS4" s="253">
        <v>99.015387000000004</v>
      </c>
      <c r="DT4" s="253">
        <v>99.054653999999999</v>
      </c>
      <c r="DU4" s="253">
        <v>99.067976000000002</v>
      </c>
      <c r="DV4" s="253">
        <v>99.060929000000002</v>
      </c>
      <c r="DW4" s="253">
        <v>99.049462000000005</v>
      </c>
      <c r="DX4" s="253">
        <v>99.043128999999993</v>
      </c>
      <c r="DY4" s="253">
        <v>99.040153000000004</v>
      </c>
      <c r="DZ4" s="253">
        <v>99.036506000000003</v>
      </c>
      <c r="EA4" s="253">
        <v>99.032741000000001</v>
      </c>
      <c r="EB4" s="253">
        <v>99.026522999999997</v>
      </c>
      <c r="EC4" s="253">
        <v>99.014515000000003</v>
      </c>
      <c r="ED4" s="253">
        <v>98.996752000000001</v>
      </c>
      <c r="EE4" s="253">
        <v>98.973529999999997</v>
      </c>
      <c r="EF4" s="253">
        <v>98.949492000000006</v>
      </c>
      <c r="EG4" s="253">
        <v>98.936391</v>
      </c>
      <c r="EH4" s="253">
        <v>98.936271000000005</v>
      </c>
      <c r="EI4" s="253">
        <v>98.929728999999995</v>
      </c>
      <c r="EJ4" s="253">
        <v>98.901436000000004</v>
      </c>
      <c r="EK4" s="253">
        <v>98.868858000000003</v>
      </c>
      <c r="EL4" s="253">
        <v>98.858013</v>
      </c>
      <c r="EM4" s="253">
        <v>98.874562999999995</v>
      </c>
      <c r="EN4" s="253">
        <v>98.908410000000003</v>
      </c>
      <c r="EO4" s="253">
        <v>98.946763000000004</v>
      </c>
      <c r="EP4" s="253">
        <v>98.980542999999997</v>
      </c>
      <c r="EQ4" s="253">
        <v>99.005705000000006</v>
      </c>
      <c r="ER4" s="253">
        <v>99.020420000000001</v>
      </c>
      <c r="ES4" s="253">
        <v>99.026386000000002</v>
      </c>
      <c r="ET4" s="253">
        <v>99.025660999999999</v>
      </c>
      <c r="EU4" s="253">
        <v>99.013704000000004</v>
      </c>
      <c r="EV4" s="253">
        <v>98.978999000000002</v>
      </c>
      <c r="EW4" s="253">
        <v>98.917141000000001</v>
      </c>
      <c r="EX4" s="253">
        <v>98.843425999999994</v>
      </c>
      <c r="EY4" s="253">
        <v>98.776867999999993</v>
      </c>
      <c r="EZ4" s="253">
        <v>98.719282000000007</v>
      </c>
      <c r="FA4" s="253">
        <v>98.695521999999997</v>
      </c>
      <c r="FB4" s="253">
        <v>98.734274999999997</v>
      </c>
      <c r="FC4" s="253">
        <v>98.811197000000007</v>
      </c>
      <c r="FD4" s="253">
        <v>98.882606999999993</v>
      </c>
      <c r="FE4" s="253">
        <v>98.927840000000003</v>
      </c>
      <c r="FF4" s="253">
        <v>98.950838000000005</v>
      </c>
      <c r="FG4" s="253">
        <v>98.964048000000005</v>
      </c>
      <c r="FH4" s="253">
        <v>98.975226000000006</v>
      </c>
      <c r="FI4" s="253">
        <v>98.982737999999998</v>
      </c>
      <c r="FJ4" s="253">
        <v>98.978554000000003</v>
      </c>
      <c r="FK4" s="253">
        <v>98.959675000000004</v>
      </c>
      <c r="FL4" s="253">
        <v>98.933601999999993</v>
      </c>
      <c r="FM4" s="253">
        <v>98.912212999999994</v>
      </c>
      <c r="FN4" s="253">
        <v>98.901208999999994</v>
      </c>
      <c r="FO4" s="253">
        <v>98.897390999999999</v>
      </c>
      <c r="FP4" s="253">
        <v>98.895042000000004</v>
      </c>
      <c r="FQ4" s="253">
        <v>98.892790000000005</v>
      </c>
      <c r="FR4" s="253">
        <v>98.891648000000004</v>
      </c>
      <c r="FS4" s="253">
        <v>98.892146999999994</v>
      </c>
      <c r="FT4" s="253">
        <v>98.894606999999993</v>
      </c>
      <c r="FU4" s="253">
        <v>98.899006</v>
      </c>
      <c r="FV4" s="253">
        <v>98.906192000000004</v>
      </c>
      <c r="FW4" s="253">
        <v>98.919650000000004</v>
      </c>
      <c r="FX4" s="253">
        <v>98.942265000000006</v>
      </c>
      <c r="FY4" s="253">
        <v>98.970511000000002</v>
      </c>
      <c r="FZ4" s="253">
        <v>98.989408999999995</v>
      </c>
      <c r="GA4" s="253">
        <v>98.980153000000001</v>
      </c>
      <c r="GB4" s="253">
        <v>98.939366000000007</v>
      </c>
      <c r="GC4" s="253">
        <v>98.889078999999995</v>
      </c>
      <c r="GD4" s="253">
        <v>98.866979000000001</v>
      </c>
      <c r="GE4" s="253">
        <v>98.894167999999993</v>
      </c>
      <c r="GF4" s="253">
        <v>98.937051999999994</v>
      </c>
      <c r="GG4" s="253">
        <v>98.946089999999998</v>
      </c>
      <c r="GH4" s="253">
        <v>98.923032000000006</v>
      </c>
      <c r="GI4" s="253">
        <v>98.894718999999995</v>
      </c>
      <c r="GJ4" s="253">
        <v>98.874504000000002</v>
      </c>
      <c r="GK4" s="253">
        <v>98.857875000000007</v>
      </c>
      <c r="GL4" s="253">
        <v>98.839313000000004</v>
      </c>
      <c r="GM4" s="253">
        <v>98.828290999999993</v>
      </c>
      <c r="GN4" s="253">
        <v>98.831399000000005</v>
      </c>
      <c r="GO4" s="253">
        <v>98.839084999999997</v>
      </c>
      <c r="GP4" s="253">
        <v>98.841988999999998</v>
      </c>
      <c r="GQ4" s="253">
        <v>98.844273000000001</v>
      </c>
      <c r="GR4" s="253">
        <v>98.859565000000003</v>
      </c>
      <c r="GS4" s="253">
        <v>98.892284000000004</v>
      </c>
      <c r="GT4" s="253">
        <v>98.922832</v>
      </c>
      <c r="GU4" s="253">
        <v>98.927937999999997</v>
      </c>
      <c r="GV4" s="253">
        <v>98.908116000000007</v>
      </c>
      <c r="GW4" s="253">
        <v>98.878512000000001</v>
      </c>
      <c r="GX4" s="253">
        <v>98.854215999999994</v>
      </c>
      <c r="GY4" s="253">
        <v>98.842153999999994</v>
      </c>
      <c r="GZ4" s="253">
        <v>98.837638999999996</v>
      </c>
      <c r="HA4" s="253">
        <v>98.848468999999994</v>
      </c>
      <c r="HB4" s="253">
        <v>98.889448999999999</v>
      </c>
      <c r="HC4" s="253">
        <v>98.947232999999997</v>
      </c>
      <c r="HD4" s="253">
        <v>98.986908</v>
      </c>
      <c r="HE4" s="253">
        <v>98.982752000000005</v>
      </c>
      <c r="HF4" s="253">
        <v>98.941216999999995</v>
      </c>
      <c r="HG4" s="253">
        <v>98.891914</v>
      </c>
      <c r="HH4" s="253">
        <v>98.858331000000007</v>
      </c>
      <c r="HI4" s="253">
        <v>98.846299999999999</v>
      </c>
      <c r="HJ4" s="253">
        <v>98.853164000000007</v>
      </c>
      <c r="HK4" s="253">
        <v>98.874262999999999</v>
      </c>
      <c r="HL4" s="253">
        <v>98.903443999999993</v>
      </c>
      <c r="HM4" s="253">
        <v>98.933170000000004</v>
      </c>
      <c r="HN4" s="253">
        <v>98.955027000000001</v>
      </c>
      <c r="HO4" s="253">
        <v>98.960171000000003</v>
      </c>
      <c r="HP4" s="253">
        <v>98.941444000000004</v>
      </c>
      <c r="HQ4" s="253">
        <v>98.899770000000004</v>
      </c>
      <c r="HR4" s="253">
        <v>98.848395999999994</v>
      </c>
      <c r="HS4" s="253">
        <v>98.806381999999999</v>
      </c>
      <c r="HT4" s="253">
        <v>98.786485999999996</v>
      </c>
      <c r="HU4" s="253">
        <v>98.787385</v>
      </c>
      <c r="HV4" s="253">
        <v>98.795501000000002</v>
      </c>
      <c r="HW4" s="253">
        <v>98.801145000000005</v>
      </c>
      <c r="HX4" s="253">
        <v>98.805385000000001</v>
      </c>
      <c r="HY4" s="253">
        <v>98.808516999999995</v>
      </c>
      <c r="HZ4" s="253">
        <v>98.804744999999997</v>
      </c>
      <c r="IA4" s="253">
        <v>98.791075000000006</v>
      </c>
      <c r="IB4" s="253">
        <v>98.774405000000002</v>
      </c>
      <c r="IC4" s="253">
        <v>98.766858999999997</v>
      </c>
      <c r="ID4" s="253">
        <v>98.773005999999995</v>
      </c>
      <c r="IE4" s="253">
        <v>98.784514999999999</v>
      </c>
      <c r="IF4" s="253">
        <v>98.792918999999998</v>
      </c>
      <c r="IG4" s="253">
        <v>98.802199000000002</v>
      </c>
      <c r="IH4" s="253">
        <v>98.816674000000006</v>
      </c>
      <c r="II4" s="253">
        <v>98.826757000000001</v>
      </c>
      <c r="IJ4" s="253">
        <v>98.816469999999995</v>
      </c>
      <c r="IK4" s="253">
        <v>98.782585999999995</v>
      </c>
      <c r="IL4" s="253">
        <v>98.739513000000002</v>
      </c>
      <c r="IM4" s="253">
        <v>98.705507999999995</v>
      </c>
      <c r="IN4" s="253">
        <v>98.689031999999997</v>
      </c>
      <c r="IO4" s="253">
        <v>98.686238000000003</v>
      </c>
      <c r="IP4" s="253">
        <v>98.685845999999998</v>
      </c>
      <c r="IQ4" s="253">
        <v>98.680220000000006</v>
      </c>
      <c r="IR4" s="253">
        <v>98.670225000000002</v>
      </c>
      <c r="IS4" s="253">
        <v>98.660043999999999</v>
      </c>
      <c r="IT4" s="253">
        <v>98.651459000000003</v>
      </c>
      <c r="IU4" s="253">
        <v>98.641711999999998</v>
      </c>
      <c r="IV4" s="253">
        <v>98.622100000000003</v>
      </c>
      <c r="IW4" s="253">
        <v>98.581424999999996</v>
      </c>
      <c r="IX4" s="253">
        <v>98.517194000000003</v>
      </c>
      <c r="IY4" s="253">
        <v>98.448781999999994</v>
      </c>
      <c r="IZ4" s="253">
        <v>98.405319000000006</v>
      </c>
      <c r="JA4" s="253">
        <v>98.390680000000003</v>
      </c>
      <c r="JB4" s="253">
        <v>98.386239000000003</v>
      </c>
      <c r="JC4" s="253">
        <v>98.380887000000001</v>
      </c>
      <c r="JD4" s="253">
        <v>98.374756000000005</v>
      </c>
      <c r="JE4" s="253">
        <v>98.368189999999998</v>
      </c>
      <c r="JF4" s="253">
        <v>98.378761999999995</v>
      </c>
      <c r="JG4" s="253">
        <v>98.418581000000003</v>
      </c>
      <c r="JH4" s="253">
        <v>98.459601000000006</v>
      </c>
      <c r="JI4" s="253">
        <v>98.470195000000004</v>
      </c>
      <c r="JJ4" s="253">
        <v>98.451984999999993</v>
      </c>
      <c r="JK4" s="253">
        <v>98.434888000000001</v>
      </c>
      <c r="JL4" s="253">
        <v>98.444344000000001</v>
      </c>
      <c r="JM4" s="253">
        <v>98.471080999999998</v>
      </c>
      <c r="JN4" s="253">
        <v>98.480582999999996</v>
      </c>
      <c r="JO4" s="253">
        <v>98.456299999999999</v>
      </c>
      <c r="JP4" s="253">
        <v>98.412895000000006</v>
      </c>
      <c r="JQ4" s="253">
        <v>98.370328000000001</v>
      </c>
      <c r="JR4" s="253">
        <v>98.338116999999997</v>
      </c>
      <c r="JS4" s="253">
        <v>98.31626</v>
      </c>
      <c r="JT4" s="253">
        <v>98.302023000000005</v>
      </c>
      <c r="JU4" s="253">
        <v>98.297313000000003</v>
      </c>
      <c r="JV4" s="253">
        <v>98.308876999999995</v>
      </c>
      <c r="JW4" s="253">
        <v>98.339208999999997</v>
      </c>
      <c r="JX4" s="253">
        <v>98.381029999999996</v>
      </c>
      <c r="JY4" s="253">
        <v>98.418402999999998</v>
      </c>
      <c r="JZ4" s="253">
        <v>98.432653000000002</v>
      </c>
      <c r="KA4" s="253">
        <v>98.412745000000001</v>
      </c>
      <c r="KB4" s="253">
        <v>98.364154999999997</v>
      </c>
      <c r="KC4" s="253">
        <v>98.305706000000001</v>
      </c>
      <c r="KD4" s="253">
        <v>98.254965999999996</v>
      </c>
      <c r="KE4" s="253">
        <v>98.217680999999999</v>
      </c>
      <c r="KF4" s="253">
        <v>98.190156999999999</v>
      </c>
      <c r="KG4" s="253">
        <v>98.170848000000007</v>
      </c>
      <c r="KH4" s="253">
        <v>98.164224000000004</v>
      </c>
      <c r="KI4" s="253">
        <v>98.172134999999997</v>
      </c>
      <c r="KJ4" s="253">
        <v>98.180665000000005</v>
      </c>
      <c r="KK4" s="253">
        <v>98.159439000000006</v>
      </c>
      <c r="KL4" s="253">
        <v>98.091656</v>
      </c>
      <c r="KM4" s="253">
        <v>98.005926000000002</v>
      </c>
      <c r="KN4" s="253">
        <v>97.948374000000001</v>
      </c>
      <c r="KO4" s="253">
        <v>97.932957000000002</v>
      </c>
      <c r="KP4" s="253">
        <v>97.939501000000007</v>
      </c>
      <c r="KQ4" s="253">
        <v>97.944654999999997</v>
      </c>
      <c r="KR4" s="253">
        <v>97.943083999999999</v>
      </c>
      <c r="KS4" s="253">
        <v>97.940526000000006</v>
      </c>
      <c r="KT4" s="253">
        <v>97.934987000000007</v>
      </c>
      <c r="KU4" s="253">
        <v>97.911182999999994</v>
      </c>
      <c r="KV4" s="253">
        <v>97.860951</v>
      </c>
      <c r="KW4" s="253">
        <v>97.802488999999994</v>
      </c>
      <c r="KX4" s="253">
        <v>97.763732000000005</v>
      </c>
      <c r="KY4" s="253">
        <v>97.753291000000004</v>
      </c>
      <c r="KZ4" s="253">
        <v>97.755027999999996</v>
      </c>
      <c r="LA4" s="253">
        <v>97.744478000000001</v>
      </c>
      <c r="LB4" s="253">
        <v>97.706091999999998</v>
      </c>
      <c r="LC4" s="253">
        <v>97.639966000000001</v>
      </c>
      <c r="LD4" s="253">
        <v>97.561355000000006</v>
      </c>
      <c r="LE4" s="253">
        <v>97.497916000000004</v>
      </c>
      <c r="LF4" s="253">
        <v>97.473573000000002</v>
      </c>
      <c r="LG4" s="253">
        <v>97.479288999999994</v>
      </c>
      <c r="LH4" s="253">
        <v>97.470023999999995</v>
      </c>
      <c r="LI4" s="253">
        <v>97.418881999999996</v>
      </c>
      <c r="LJ4" s="253">
        <v>97.350962999999993</v>
      </c>
      <c r="LK4" s="253">
        <v>97.300185999999997</v>
      </c>
      <c r="LL4" s="253">
        <v>97.271309000000002</v>
      </c>
      <c r="LM4" s="253">
        <v>97.246523999999994</v>
      </c>
      <c r="LN4" s="253">
        <v>97.209619000000004</v>
      </c>
      <c r="LO4" s="253">
        <v>97.160983999999999</v>
      </c>
      <c r="LP4" s="253">
        <v>97.112714999999994</v>
      </c>
      <c r="LQ4" s="253">
        <v>97.070655000000002</v>
      </c>
      <c r="LR4" s="253">
        <v>97.028326000000007</v>
      </c>
      <c r="LS4" s="253">
        <v>96.977401999999998</v>
      </c>
      <c r="LT4" s="253">
        <v>96.914216999999994</v>
      </c>
      <c r="LU4" s="253">
        <v>96.829672000000002</v>
      </c>
      <c r="LV4" s="253">
        <v>96.713256999999999</v>
      </c>
      <c r="LW4" s="253">
        <v>96.586174</v>
      </c>
      <c r="LX4" s="253">
        <v>96.476007999999993</v>
      </c>
      <c r="LY4" s="253">
        <v>96.379850000000005</v>
      </c>
      <c r="LZ4" s="253">
        <v>96.293722000000002</v>
      </c>
      <c r="MA4" s="253">
        <v>96.224900000000005</v>
      </c>
      <c r="MB4" s="253">
        <v>96.172022999999996</v>
      </c>
      <c r="MC4" s="253">
        <v>96.130830000000003</v>
      </c>
      <c r="MD4" s="253">
        <v>96.095581999999993</v>
      </c>
      <c r="ME4" s="253">
        <v>96.055206999999996</v>
      </c>
      <c r="MF4" s="253">
        <v>96.001671000000002</v>
      </c>
      <c r="MG4" s="253">
        <v>95.932248000000001</v>
      </c>
      <c r="MH4" s="253">
        <v>95.849322000000001</v>
      </c>
      <c r="MI4" s="253">
        <v>95.761257000000001</v>
      </c>
      <c r="MJ4" s="253">
        <v>95.677319999999995</v>
      </c>
      <c r="MK4" s="253">
        <v>95.597167999999996</v>
      </c>
      <c r="ML4" s="253">
        <v>95.509084000000001</v>
      </c>
      <c r="MM4" s="253">
        <v>95.400734</v>
      </c>
      <c r="MN4" s="253">
        <v>95.271814000000006</v>
      </c>
      <c r="MO4" s="253">
        <v>95.134736000000004</v>
      </c>
      <c r="MP4" s="253">
        <v>95.004767999999999</v>
      </c>
      <c r="MQ4" s="253">
        <v>94.883449999999996</v>
      </c>
      <c r="MR4" s="253">
        <v>94.758151999999995</v>
      </c>
      <c r="MS4" s="253">
        <v>94.625383999999997</v>
      </c>
      <c r="MT4" s="253">
        <v>94.505066999999997</v>
      </c>
      <c r="MU4" s="253">
        <v>94.414895000000001</v>
      </c>
      <c r="MV4" s="253">
        <v>94.335785999999999</v>
      </c>
      <c r="MW4" s="253">
        <v>94.239440999999999</v>
      </c>
      <c r="MX4" s="253">
        <v>94.130020000000002</v>
      </c>
      <c r="MY4" s="253">
        <v>94.031192000000004</v>
      </c>
      <c r="MZ4" s="253">
        <v>93.955764000000002</v>
      </c>
      <c r="NA4" s="253">
        <v>93.897346999999996</v>
      </c>
      <c r="NB4" s="253">
        <v>93.839108999999993</v>
      </c>
      <c r="NC4" s="253">
        <v>93.768484000000001</v>
      </c>
      <c r="ND4" s="253">
        <v>93.684766999999994</v>
      </c>
      <c r="NE4" s="253">
        <v>93.594682000000006</v>
      </c>
      <c r="NF4" s="253">
        <v>93.500876000000005</v>
      </c>
      <c r="NG4" s="253">
        <v>93.397126</v>
      </c>
      <c r="NH4" s="253">
        <v>93.276865999999998</v>
      </c>
      <c r="NI4" s="253">
        <v>93.142205000000004</v>
      </c>
      <c r="NJ4" s="253">
        <v>93.003484999999998</v>
      </c>
      <c r="NK4" s="253">
        <v>92.871021999999996</v>
      </c>
      <c r="NL4" s="253">
        <v>92.747249999999994</v>
      </c>
      <c r="NM4" s="253">
        <v>92.623974000000004</v>
      </c>
      <c r="NN4" s="253">
        <v>92.486163000000005</v>
      </c>
      <c r="NO4" s="253">
        <v>92.323048999999997</v>
      </c>
      <c r="NP4" s="253">
        <v>92.141655</v>
      </c>
      <c r="NQ4" s="253">
        <v>91.979851999999994</v>
      </c>
      <c r="NR4" s="253">
        <v>91.883304999999993</v>
      </c>
      <c r="NS4" s="253">
        <v>91.847230999999994</v>
      </c>
      <c r="NT4" s="253">
        <v>91.826160000000002</v>
      </c>
      <c r="NU4" s="253">
        <v>91.786557000000002</v>
      </c>
      <c r="NV4" s="253">
        <v>91.722565000000003</v>
      </c>
      <c r="NW4" s="253">
        <v>91.638876999999994</v>
      </c>
      <c r="NX4" s="253">
        <v>91.536299</v>
      </c>
      <c r="NY4" s="253">
        <v>91.414683999999994</v>
      </c>
      <c r="NZ4" s="253">
        <v>91.283433000000002</v>
      </c>
      <c r="OA4" s="253">
        <v>91.161777999999998</v>
      </c>
      <c r="OB4" s="253">
        <v>91.063388000000003</v>
      </c>
      <c r="OC4" s="253">
        <v>90.983065999999994</v>
      </c>
      <c r="OD4" s="253">
        <v>90.904542000000006</v>
      </c>
      <c r="OE4" s="253">
        <v>90.812439999999995</v>
      </c>
      <c r="OF4" s="253">
        <v>90.696419000000006</v>
      </c>
      <c r="OG4" s="253">
        <v>90.554387000000006</v>
      </c>
      <c r="OH4" s="253">
        <v>90.393979000000002</v>
      </c>
      <c r="OI4" s="253">
        <v>90.228840000000005</v>
      </c>
      <c r="OJ4" s="253">
        <v>90.077085999999994</v>
      </c>
      <c r="OK4" s="253">
        <v>89.955736999999999</v>
      </c>
      <c r="OL4" s="253">
        <v>89.870121999999995</v>
      </c>
      <c r="OM4" s="253">
        <v>89.809347000000002</v>
      </c>
      <c r="ON4" s="253">
        <v>89.753058999999993</v>
      </c>
      <c r="OO4" s="253">
        <v>89.684343999999996</v>
      </c>
      <c r="OP4" s="253">
        <v>89.601158999999996</v>
      </c>
      <c r="OQ4" s="253">
        <v>89.514212999999998</v>
      </c>
      <c r="OR4" s="253">
        <v>89.434240000000003</v>
      </c>
      <c r="OS4" s="253">
        <v>89.361198000000002</v>
      </c>
      <c r="OT4" s="253">
        <v>89.285707000000002</v>
      </c>
      <c r="OU4" s="253">
        <v>89.197800000000001</v>
      </c>
      <c r="OV4" s="253">
        <v>89.095416</v>
      </c>
      <c r="OW4" s="253">
        <v>88.986598999999998</v>
      </c>
      <c r="OX4" s="253">
        <v>88.883304999999993</v>
      </c>
      <c r="OY4" s="253">
        <v>88.791886000000005</v>
      </c>
      <c r="OZ4" s="253">
        <v>88.709473000000003</v>
      </c>
      <c r="PA4" s="253">
        <v>88.625134000000003</v>
      </c>
      <c r="PB4" s="253">
        <v>88.524045999999998</v>
      </c>
      <c r="PC4" s="253">
        <v>88.397073000000006</v>
      </c>
      <c r="PD4" s="253">
        <v>88.250054000000006</v>
      </c>
      <c r="PE4" s="253">
        <v>88.100538</v>
      </c>
      <c r="PF4" s="253">
        <v>87.963092000000003</v>
      </c>
      <c r="PG4" s="253">
        <v>87.843486999999996</v>
      </c>
      <c r="PH4" s="253">
        <v>87.741215999999994</v>
      </c>
      <c r="PI4" s="253">
        <v>87.651715999999993</v>
      </c>
      <c r="PJ4" s="253">
        <v>87.570233000000002</v>
      </c>
      <c r="PK4" s="253">
        <v>87.491157999999999</v>
      </c>
      <c r="PL4" s="253">
        <v>87.404752000000002</v>
      </c>
      <c r="PM4" s="253">
        <v>87.301591999999999</v>
      </c>
      <c r="PN4" s="253">
        <v>87.182968000000002</v>
      </c>
      <c r="PO4" s="253">
        <v>87.062769000000003</v>
      </c>
      <c r="PP4" s="253">
        <v>86.956512000000004</v>
      </c>
      <c r="PQ4" s="253">
        <v>86.868859999999998</v>
      </c>
      <c r="PR4" s="253">
        <v>86.790597000000005</v>
      </c>
      <c r="PS4" s="253">
        <v>86.707678000000001</v>
      </c>
      <c r="PT4" s="253">
        <v>86.612863000000004</v>
      </c>
      <c r="PU4" s="253">
        <v>86.510133999999994</v>
      </c>
      <c r="PV4" s="253">
        <v>86.407622000000003</v>
      </c>
      <c r="PW4" s="253">
        <v>86.307717999999994</v>
      </c>
      <c r="PX4" s="253">
        <v>86.202297999999999</v>
      </c>
      <c r="PY4" s="253">
        <v>86.077816999999996</v>
      </c>
      <c r="PZ4" s="253">
        <v>85.930069000000003</v>
      </c>
      <c r="QA4" s="253">
        <v>85.776476000000002</v>
      </c>
      <c r="QB4" s="253">
        <v>85.642787999999996</v>
      </c>
      <c r="QC4" s="253">
        <v>85.536219000000003</v>
      </c>
      <c r="QD4" s="253">
        <v>85.444890000000001</v>
      </c>
      <c r="QE4" s="253">
        <v>85.356280999999996</v>
      </c>
      <c r="QF4" s="253">
        <v>85.266127999999995</v>
      </c>
      <c r="QG4" s="253">
        <v>85.173557000000002</v>
      </c>
      <c r="QH4" s="253">
        <v>85.075965999999994</v>
      </c>
      <c r="QI4" s="253">
        <v>84.971952999999999</v>
      </c>
      <c r="QJ4" s="253">
        <v>84.865138999999999</v>
      </c>
      <c r="QK4" s="253">
        <v>84.761868000000007</v>
      </c>
      <c r="QL4" s="253">
        <v>84.665610000000001</v>
      </c>
      <c r="QM4" s="253">
        <v>84.575276000000002</v>
      </c>
      <c r="QN4" s="253">
        <v>84.487635999999995</v>
      </c>
      <c r="QO4" s="253">
        <v>84.399518</v>
      </c>
      <c r="QP4" s="253">
        <v>84.307441999999995</v>
      </c>
      <c r="QQ4" s="253">
        <v>84.206973000000005</v>
      </c>
      <c r="QR4" s="253">
        <v>84.094797</v>
      </c>
      <c r="QS4" s="253">
        <v>83.973378999999994</v>
      </c>
      <c r="QT4" s="253">
        <v>83.851985999999997</v>
      </c>
      <c r="QU4" s="253">
        <v>83.742126999999996</v>
      </c>
      <c r="QV4" s="253">
        <v>83.651432999999997</v>
      </c>
      <c r="QW4" s="253">
        <v>83.579832999999994</v>
      </c>
      <c r="QX4" s="253">
        <v>83.517318000000003</v>
      </c>
      <c r="QY4" s="253">
        <v>83.446365</v>
      </c>
      <c r="QZ4" s="253">
        <v>83.350278000000003</v>
      </c>
      <c r="RA4" s="253">
        <v>83.224442999999994</v>
      </c>
      <c r="RB4" s="253">
        <v>83.080437000000003</v>
      </c>
      <c r="RC4" s="253">
        <v>82.938811999999999</v>
      </c>
      <c r="RD4" s="253">
        <v>82.815670999999995</v>
      </c>
      <c r="RE4" s="253">
        <v>82.713120000000004</v>
      </c>
      <c r="RF4" s="253">
        <v>82.622737999999998</v>
      </c>
      <c r="RG4" s="253">
        <v>82.536456999999999</v>
      </c>
      <c r="RH4" s="253">
        <v>82.453135000000003</v>
      </c>
      <c r="RI4" s="253">
        <v>82.373564000000002</v>
      </c>
      <c r="RJ4" s="253">
        <v>82.292759000000004</v>
      </c>
      <c r="RK4" s="253">
        <v>82.200629000000006</v>
      </c>
      <c r="RL4" s="253">
        <v>82.092867999999996</v>
      </c>
      <c r="RM4" s="253">
        <v>81.978831999999997</v>
      </c>
      <c r="RN4" s="253">
        <v>81.874532000000002</v>
      </c>
      <c r="RO4" s="253">
        <v>81.787025</v>
      </c>
      <c r="RP4" s="253">
        <v>81.707224999999994</v>
      </c>
      <c r="RQ4" s="253">
        <v>81.618482999999998</v>
      </c>
      <c r="RR4" s="253">
        <v>81.511437999999998</v>
      </c>
      <c r="RS4" s="253">
        <v>81.391276000000005</v>
      </c>
      <c r="RT4" s="253">
        <v>81.271574999999999</v>
      </c>
      <c r="RU4" s="253">
        <v>81.162261999999998</v>
      </c>
      <c r="RV4" s="253">
        <v>81.063749999999999</v>
      </c>
      <c r="RW4" s="253">
        <v>80.970796000000007</v>
      </c>
      <c r="RX4" s="253">
        <v>80.879740999999996</v>
      </c>
      <c r="RY4" s="253">
        <v>80.789456999999999</v>
      </c>
      <c r="RZ4" s="253">
        <v>80.696888999999999</v>
      </c>
      <c r="SA4" s="253">
        <v>80.595995000000002</v>
      </c>
      <c r="SB4" s="253">
        <v>80.484084999999993</v>
      </c>
      <c r="SC4" s="253">
        <v>80.366913999999994</v>
      </c>
      <c r="SD4" s="253">
        <v>80.255356000000006</v>
      </c>
      <c r="SE4" s="253">
        <v>80.156621999999999</v>
      </c>
      <c r="SF4" s="253">
        <v>80.069436999999994</v>
      </c>
      <c r="SG4" s="253">
        <v>79.985923999999997</v>
      </c>
      <c r="SH4" s="253">
        <v>79.897582</v>
      </c>
      <c r="SI4" s="253">
        <v>79.801559999999995</v>
      </c>
      <c r="SJ4" s="253">
        <v>79.704285999999996</v>
      </c>
      <c r="SK4" s="253">
        <v>79.616007999999994</v>
      </c>
      <c r="SL4" s="253">
        <v>79.537450000000007</v>
      </c>
      <c r="SM4" s="253">
        <v>79.454385000000002</v>
      </c>
      <c r="SN4" s="253">
        <v>79.350244000000004</v>
      </c>
      <c r="SO4" s="253">
        <v>79.223389999999995</v>
      </c>
      <c r="SP4" s="253">
        <v>79.088885000000005</v>
      </c>
      <c r="SQ4" s="253">
        <v>78.965566999999993</v>
      </c>
      <c r="SR4" s="253">
        <v>78.863450999999998</v>
      </c>
      <c r="SS4" s="253">
        <v>78.782177000000004</v>
      </c>
      <c r="ST4" s="253">
        <v>78.715974000000003</v>
      </c>
      <c r="SU4" s="253">
        <v>78.655996999999999</v>
      </c>
      <c r="SV4" s="253">
        <v>78.590064999999996</v>
      </c>
      <c r="SW4" s="253">
        <v>78.505788999999993</v>
      </c>
      <c r="SX4" s="253">
        <v>78.398165000000006</v>
      </c>
      <c r="SY4" s="253">
        <v>78.274827999999999</v>
      </c>
      <c r="SZ4" s="253">
        <v>78.152637999999996</v>
      </c>
      <c r="TA4" s="253">
        <v>78.047713000000002</v>
      </c>
      <c r="TB4" s="253">
        <v>77.96678</v>
      </c>
      <c r="TC4" s="253">
        <v>77.905573000000004</v>
      </c>
      <c r="TD4" s="253">
        <v>77.851992999999993</v>
      </c>
      <c r="TE4" s="253">
        <v>77.789028000000002</v>
      </c>
      <c r="TF4" s="253">
        <v>77.699820000000003</v>
      </c>
      <c r="TG4" s="253">
        <v>77.578490000000002</v>
      </c>
      <c r="TH4" s="253">
        <v>77.439667999999998</v>
      </c>
      <c r="TI4" s="253">
        <v>77.312568999999996</v>
      </c>
      <c r="TJ4" s="253">
        <v>77.219793999999993</v>
      </c>
      <c r="TK4" s="253">
        <v>77.161480999999995</v>
      </c>
      <c r="TL4" s="253">
        <v>77.119753000000003</v>
      </c>
      <c r="TM4" s="253">
        <v>77.075582999999995</v>
      </c>
      <c r="TN4" s="253">
        <v>77.020065000000002</v>
      </c>
      <c r="TO4" s="253">
        <v>76.952422999999996</v>
      </c>
      <c r="TP4" s="253">
        <v>76.873209000000003</v>
      </c>
      <c r="TQ4" s="253">
        <v>76.783223000000007</v>
      </c>
      <c r="TR4" s="253">
        <v>76.687687999999994</v>
      </c>
      <c r="TS4" s="253">
        <v>76.596851000000001</v>
      </c>
      <c r="TT4" s="253">
        <v>76.518895999999998</v>
      </c>
      <c r="TU4" s="253">
        <v>76.452188000000007</v>
      </c>
      <c r="TV4" s="253">
        <v>76.386961999999997</v>
      </c>
      <c r="TW4" s="253">
        <v>76.316072000000005</v>
      </c>
      <c r="TX4" s="253">
        <v>76.241622000000007</v>
      </c>
      <c r="TY4" s="253">
        <v>76.169453000000004</v>
      </c>
      <c r="TZ4" s="253">
        <v>76.100106999999994</v>
      </c>
      <c r="UA4" s="253">
        <v>76.029180999999994</v>
      </c>
      <c r="UB4" s="253">
        <v>75.954937000000001</v>
      </c>
      <c r="UC4" s="253">
        <v>75.880465999999998</v>
      </c>
      <c r="UD4" s="253">
        <v>75.808141000000006</v>
      </c>
      <c r="UE4" s="253">
        <v>75.736973000000006</v>
      </c>
      <c r="UF4" s="253">
        <v>75.666759999999996</v>
      </c>
      <c r="UG4" s="253">
        <v>75.600465</v>
      </c>
      <c r="UH4" s="253">
        <v>75.540153000000004</v>
      </c>
      <c r="UI4" s="253">
        <v>75.482797000000005</v>
      </c>
      <c r="UJ4" s="253">
        <v>75.422381999999999</v>
      </c>
      <c r="UK4" s="253">
        <v>75.354376000000002</v>
      </c>
      <c r="UL4" s="253">
        <v>75.278396000000001</v>
      </c>
      <c r="UM4" s="253">
        <v>75.199368000000007</v>
      </c>
      <c r="UN4" s="253">
        <v>75.126814999999993</v>
      </c>
      <c r="UO4" s="253">
        <v>75.068532000000005</v>
      </c>
      <c r="UP4" s="253">
        <v>75.021845999999996</v>
      </c>
      <c r="UQ4" s="253">
        <v>74.974771000000004</v>
      </c>
      <c r="UR4" s="253">
        <v>74.919165000000007</v>
      </c>
      <c r="US4" s="253">
        <v>74.859606999999997</v>
      </c>
      <c r="UT4" s="253">
        <v>74.807186000000002</v>
      </c>
      <c r="UU4" s="253">
        <v>74.766689</v>
      </c>
      <c r="UV4" s="253">
        <v>74.732198999999994</v>
      </c>
      <c r="UW4" s="253">
        <v>74.693877000000001</v>
      </c>
      <c r="UX4" s="253">
        <v>74.646237999999997</v>
      </c>
      <c r="UY4" s="253">
        <v>74.590571999999995</v>
      </c>
      <c r="UZ4" s="253">
        <v>74.53228</v>
      </c>
      <c r="VA4" s="253">
        <v>74.476698999999996</v>
      </c>
      <c r="VB4" s="253">
        <v>74.426463999999996</v>
      </c>
      <c r="VC4" s="253">
        <v>74.381298999999999</v>
      </c>
      <c r="VD4" s="253">
        <v>74.339156000000003</v>
      </c>
      <c r="VE4" s="253">
        <v>74.296277000000003</v>
      </c>
      <c r="VF4" s="253">
        <v>74.247923999999998</v>
      </c>
      <c r="VG4" s="253">
        <v>74.192435000000003</v>
      </c>
      <c r="VH4" s="253">
        <v>74.135465999999994</v>
      </c>
      <c r="VI4" s="253">
        <v>74.087446</v>
      </c>
      <c r="VJ4" s="253">
        <v>74.054696000000007</v>
      </c>
      <c r="VK4" s="253">
        <v>74.034482999999994</v>
      </c>
      <c r="VL4" s="253">
        <v>74.019137000000001</v>
      </c>
      <c r="VM4" s="253">
        <v>74.002396000000005</v>
      </c>
      <c r="VN4" s="253">
        <v>73.979928999999998</v>
      </c>
      <c r="VO4" s="253">
        <v>73.947168000000005</v>
      </c>
      <c r="VP4" s="253">
        <v>73.901781</v>
      </c>
      <c r="VQ4" s="253">
        <v>73.848322999999993</v>
      </c>
      <c r="VR4" s="253">
        <v>73.796431999999996</v>
      </c>
      <c r="VS4" s="253">
        <v>73.752814999999998</v>
      </c>
      <c r="VT4" s="253">
        <v>73.717382999999998</v>
      </c>
      <c r="VU4" s="253">
        <v>73.687816999999995</v>
      </c>
      <c r="VV4" s="253">
        <v>73.665075999999999</v>
      </c>
      <c r="VW4" s="253">
        <v>73.651888999999997</v>
      </c>
      <c r="VX4" s="253">
        <v>73.646669000000003</v>
      </c>
      <c r="VY4" s="253">
        <v>73.642022999999995</v>
      </c>
      <c r="VZ4" s="253">
        <v>73.630853000000002</v>
      </c>
      <c r="WA4" s="253">
        <v>73.613146999999998</v>
      </c>
      <c r="WB4" s="253">
        <v>73.595371999999998</v>
      </c>
      <c r="WC4" s="253">
        <v>73.583416</v>
      </c>
      <c r="WD4" s="253">
        <v>73.577195000000003</v>
      </c>
      <c r="WE4" s="253">
        <v>73.571969999999993</v>
      </c>
      <c r="WF4" s="253">
        <v>73.563077000000007</v>
      </c>
      <c r="WG4" s="253">
        <v>73.549002999999999</v>
      </c>
      <c r="WH4" s="253">
        <v>73.532135999999994</v>
      </c>
      <c r="WI4" s="253">
        <v>73.517868000000007</v>
      </c>
      <c r="WJ4" s="253">
        <v>73.511107999999993</v>
      </c>
      <c r="WK4" s="253">
        <v>73.510942</v>
      </c>
      <c r="WL4" s="253">
        <v>73.509694999999994</v>
      </c>
      <c r="WM4" s="253">
        <v>73.500157000000002</v>
      </c>
      <c r="WN4" s="253">
        <v>73.484459999999999</v>
      </c>
      <c r="WO4" s="253">
        <v>73.473962999999998</v>
      </c>
      <c r="WP4" s="253">
        <v>73.479771</v>
      </c>
      <c r="WQ4" s="253">
        <v>73.503473999999997</v>
      </c>
      <c r="WR4" s="253">
        <v>73.535466</v>
      </c>
      <c r="WS4" s="253">
        <v>73.560734999999994</v>
      </c>
      <c r="WT4" s="253">
        <v>73.568955000000003</v>
      </c>
      <c r="WU4" s="253">
        <v>73.562628000000004</v>
      </c>
      <c r="WV4" s="253">
        <v>73.555655999999999</v>
      </c>
      <c r="WW4" s="253">
        <v>73.561983999999995</v>
      </c>
      <c r="WX4" s="253">
        <v>73.585475000000002</v>
      </c>
      <c r="WY4" s="253">
        <v>73.620925</v>
      </c>
      <c r="WZ4" s="253">
        <v>73.661304000000001</v>
      </c>
      <c r="XA4" s="253">
        <v>73.699712000000005</v>
      </c>
      <c r="XB4" s="253">
        <v>73.727374999999995</v>
      </c>
      <c r="XC4" s="253">
        <v>73.737757000000002</v>
      </c>
      <c r="XD4" s="253">
        <v>73.734472999999994</v>
      </c>
      <c r="XE4" s="253">
        <v>73.729361999999995</v>
      </c>
      <c r="XF4" s="253">
        <v>73.730525</v>
      </c>
      <c r="XG4" s="253">
        <v>73.736988999999994</v>
      </c>
      <c r="XH4" s="253">
        <v>73.747439999999997</v>
      </c>
      <c r="XI4" s="253">
        <v>73.767786000000001</v>
      </c>
      <c r="XJ4" s="253">
        <v>73.804670000000002</v>
      </c>
      <c r="XK4" s="253">
        <v>73.854915000000005</v>
      </c>
      <c r="XL4" s="253">
        <v>73.906891000000002</v>
      </c>
      <c r="XM4" s="253">
        <v>73.951723999999999</v>
      </c>
      <c r="XN4" s="253">
        <v>73.989969000000002</v>
      </c>
      <c r="XO4" s="253">
        <v>74.028485000000003</v>
      </c>
      <c r="XP4" s="253">
        <v>74.073679999999996</v>
      </c>
      <c r="XQ4" s="253">
        <v>74.126295999999996</v>
      </c>
      <c r="XR4" s="253">
        <v>74.179861000000002</v>
      </c>
      <c r="XS4" s="253">
        <v>74.225183999999999</v>
      </c>
      <c r="XT4" s="253">
        <v>74.258851000000007</v>
      </c>
      <c r="XU4" s="253">
        <v>74.286406999999997</v>
      </c>
      <c r="XV4" s="253">
        <v>74.316059999999993</v>
      </c>
      <c r="XW4" s="253">
        <v>74.351832999999999</v>
      </c>
      <c r="XX4" s="253">
        <v>74.394307999999995</v>
      </c>
      <c r="XY4" s="253">
        <v>74.443719999999999</v>
      </c>
      <c r="XZ4" s="253">
        <v>74.497296000000006</v>
      </c>
      <c r="YA4" s="253">
        <v>74.545923000000002</v>
      </c>
      <c r="YB4" s="253">
        <v>74.580545000000001</v>
      </c>
      <c r="YC4" s="253">
        <v>74.604024999999993</v>
      </c>
      <c r="YD4" s="253">
        <v>74.632716000000002</v>
      </c>
      <c r="YE4" s="253">
        <v>74.683215000000004</v>
      </c>
      <c r="YF4" s="253">
        <v>74.757975000000002</v>
      </c>
      <c r="YG4" s="253">
        <v>74.843720000000005</v>
      </c>
      <c r="YH4" s="253">
        <v>74.921886999999998</v>
      </c>
      <c r="YI4" s="253">
        <v>74.981475000000003</v>
      </c>
      <c r="YJ4" s="253">
        <v>75.025475</v>
      </c>
      <c r="YK4" s="253">
        <v>75.067639</v>
      </c>
      <c r="YL4" s="253">
        <v>75.122084000000001</v>
      </c>
      <c r="YM4" s="253">
        <v>75.193532000000005</v>
      </c>
      <c r="YN4" s="253">
        <v>75.275677000000002</v>
      </c>
      <c r="YO4" s="253">
        <v>75.356978999999995</v>
      </c>
      <c r="YP4" s="253">
        <v>75.427672999999999</v>
      </c>
      <c r="YQ4" s="253">
        <v>75.483789999999999</v>
      </c>
      <c r="YR4" s="253">
        <v>75.528578999999993</v>
      </c>
      <c r="YS4" s="253">
        <v>75.571489999999997</v>
      </c>
      <c r="YT4" s="253">
        <v>75.623645999999994</v>
      </c>
      <c r="YU4" s="253">
        <v>75.691754000000003</v>
      </c>
      <c r="YV4" s="253">
        <v>75.774974999999998</v>
      </c>
      <c r="YW4" s="253">
        <v>75.866134000000002</v>
      </c>
      <c r="YX4" s="253">
        <v>75.954809999999995</v>
      </c>
      <c r="YY4" s="253">
        <v>76.030782000000002</v>
      </c>
      <c r="YZ4" s="253">
        <v>76.088856000000007</v>
      </c>
      <c r="ZA4" s="253">
        <v>76.133661000000004</v>
      </c>
      <c r="ZB4" s="253">
        <v>76.178870000000003</v>
      </c>
      <c r="ZC4" s="253">
        <v>76.238012999999995</v>
      </c>
      <c r="ZD4" s="253">
        <v>76.313412999999997</v>
      </c>
      <c r="ZE4" s="253">
        <v>76.393593999999993</v>
      </c>
      <c r="ZF4" s="253">
        <v>76.462459999999993</v>
      </c>
      <c r="ZG4" s="253">
        <v>76.512367999999995</v>
      </c>
      <c r="ZH4" s="253">
        <v>76.549520000000001</v>
      </c>
      <c r="ZI4" s="253">
        <v>76.587807999999995</v>
      </c>
      <c r="ZJ4" s="253">
        <v>76.638193999999999</v>
      </c>
      <c r="ZK4" s="253">
        <v>76.703480999999996</v>
      </c>
      <c r="ZL4" s="253">
        <v>76.780773999999994</v>
      </c>
      <c r="ZM4" s="253">
        <v>76.864825999999994</v>
      </c>
      <c r="ZN4" s="253">
        <v>76.947063999999997</v>
      </c>
      <c r="ZO4" s="253">
        <v>77.014560000000003</v>
      </c>
      <c r="ZP4" s="253">
        <v>77.056706000000005</v>
      </c>
      <c r="ZQ4" s="253">
        <v>77.077094000000002</v>
      </c>
      <c r="ZR4" s="253">
        <v>77.097134999999994</v>
      </c>
      <c r="ZS4" s="253">
        <v>77.142758000000001</v>
      </c>
      <c r="ZT4" s="253">
        <v>77.223930999999993</v>
      </c>
      <c r="ZU4" s="253">
        <v>77.326915999999997</v>
      </c>
      <c r="ZV4" s="253">
        <v>77.426866000000004</v>
      </c>
      <c r="ZW4" s="253">
        <v>77.507529000000005</v>
      </c>
      <c r="ZX4" s="253">
        <v>77.569511000000006</v>
      </c>
      <c r="ZY4" s="253">
        <v>77.623020999999994</v>
      </c>
      <c r="ZZ4" s="253">
        <v>77.676220999999998</v>
      </c>
      <c r="AAA4" s="253">
        <v>77.730276000000003</v>
      </c>
      <c r="AAB4" s="253">
        <v>77.782477</v>
      </c>
      <c r="AAC4" s="253">
        <v>77.831858999999994</v>
      </c>
      <c r="AAD4" s="253">
        <v>77.881584000000004</v>
      </c>
      <c r="AAE4" s="253">
        <v>77.935794000000001</v>
      </c>
      <c r="AAF4" s="253">
        <v>77.994189000000006</v>
      </c>
      <c r="AAG4" s="253">
        <v>78.051557000000003</v>
      </c>
      <c r="AAH4" s="253">
        <v>78.104911999999999</v>
      </c>
      <c r="AAI4" s="253">
        <v>78.159520000000001</v>
      </c>
      <c r="AAJ4" s="253">
        <v>78.224062000000004</v>
      </c>
      <c r="AAK4" s="253">
        <v>78.299316000000005</v>
      </c>
      <c r="AAL4" s="253">
        <v>78.375534999999999</v>
      </c>
      <c r="AAM4" s="253">
        <v>78.442642000000006</v>
      </c>
      <c r="AAN4" s="253">
        <v>78.499285999999998</v>
      </c>
      <c r="AAO4" s="253">
        <v>78.549389000000005</v>
      </c>
      <c r="AAP4" s="253">
        <v>78.593739999999997</v>
      </c>
      <c r="AAQ4" s="253">
        <v>78.630311000000006</v>
      </c>
      <c r="AAR4" s="253">
        <v>78.661737000000002</v>
      </c>
      <c r="AAS4" s="253">
        <v>78.697050000000004</v>
      </c>
      <c r="AAT4" s="253">
        <v>78.744400999999996</v>
      </c>
      <c r="AAU4" s="253">
        <v>78.804406999999998</v>
      </c>
      <c r="AAV4" s="253">
        <v>78.871138999999999</v>
      </c>
      <c r="AAW4" s="253">
        <v>78.937274000000002</v>
      </c>
      <c r="AAX4" s="253">
        <v>78.997926000000007</v>
      </c>
      <c r="AAY4" s="253">
        <v>79.052335999999997</v>
      </c>
      <c r="AAZ4" s="253">
        <v>79.103493</v>
      </c>
      <c r="ABA4" s="253">
        <v>79.155148999999994</v>
      </c>
      <c r="ABB4" s="253">
        <v>79.208404999999999</v>
      </c>
      <c r="ABC4" s="253">
        <v>79.261780000000002</v>
      </c>
      <c r="ABD4" s="253">
        <v>79.314207999999994</v>
      </c>
      <c r="ABE4" s="253">
        <v>79.366573000000002</v>
      </c>
      <c r="ABF4" s="253">
        <v>79.420610999999994</v>
      </c>
      <c r="ABG4" s="253">
        <v>79.477907000000002</v>
      </c>
      <c r="ABH4" s="253">
        <v>79.539811</v>
      </c>
      <c r="ABI4" s="253">
        <v>79.606780000000001</v>
      </c>
      <c r="ABJ4" s="253">
        <v>79.677958000000004</v>
      </c>
      <c r="ABK4" s="253">
        <v>79.752227000000005</v>
      </c>
      <c r="ABL4" s="253">
        <v>79.828322999999997</v>
      </c>
      <c r="ABM4" s="253">
        <v>79.902192999999997</v>
      </c>
      <c r="ABN4" s="253">
        <v>79.966705000000005</v>
      </c>
      <c r="ABO4" s="253">
        <v>80.018478000000002</v>
      </c>
      <c r="ABP4" s="253">
        <v>80.064796000000001</v>
      </c>
      <c r="ABQ4" s="253">
        <v>80.119133000000005</v>
      </c>
      <c r="ABR4" s="253">
        <v>80.187888000000001</v>
      </c>
      <c r="ABS4" s="253">
        <v>80.264843999999997</v>
      </c>
      <c r="ABT4" s="253">
        <v>80.340267999999995</v>
      </c>
      <c r="ABU4" s="253">
        <v>80.412374</v>
      </c>
      <c r="ABV4" s="253">
        <v>80.487348999999995</v>
      </c>
      <c r="ABW4" s="253">
        <v>80.570239000000001</v>
      </c>
      <c r="ABX4" s="253">
        <v>80.658187999999996</v>
      </c>
      <c r="ABY4" s="253">
        <v>80.741915000000006</v>
      </c>
      <c r="ABZ4" s="253">
        <v>80.813435999999996</v>
      </c>
      <c r="ACA4" s="253">
        <v>80.874581000000006</v>
      </c>
      <c r="ACB4" s="253">
        <v>80.938423999999998</v>
      </c>
      <c r="ACC4" s="253">
        <v>81.018388999999999</v>
      </c>
      <c r="ACD4" s="253">
        <v>81.113410000000002</v>
      </c>
      <c r="ACE4" s="253">
        <v>81.206249999999997</v>
      </c>
      <c r="ACF4" s="253">
        <v>81.279692999999995</v>
      </c>
      <c r="ACG4" s="253">
        <v>81.333354</v>
      </c>
      <c r="ACH4" s="253">
        <v>81.382570999999999</v>
      </c>
      <c r="ACI4" s="253">
        <v>81.442637000000005</v>
      </c>
      <c r="ACJ4" s="253">
        <v>81.517026000000001</v>
      </c>
      <c r="ACK4" s="253">
        <v>81.599692000000005</v>
      </c>
      <c r="ACL4" s="253">
        <v>81.684343999999996</v>
      </c>
      <c r="ACM4" s="253">
        <v>81.769053</v>
      </c>
      <c r="ACN4" s="253">
        <v>81.853470000000002</v>
      </c>
      <c r="ACO4" s="253">
        <v>81.934854999999999</v>
      </c>
      <c r="ACP4" s="253">
        <v>82.009576999999993</v>
      </c>
      <c r="ACQ4" s="253">
        <v>82.079476999999997</v>
      </c>
      <c r="ACR4" s="253">
        <v>82.153587999999999</v>
      </c>
      <c r="ACS4" s="253">
        <v>82.238684000000006</v>
      </c>
      <c r="ACT4" s="253">
        <v>82.328039000000004</v>
      </c>
      <c r="ACU4" s="253">
        <v>82.405321999999998</v>
      </c>
      <c r="ACV4" s="253">
        <v>82.462823999999998</v>
      </c>
      <c r="ACW4" s="253">
        <v>82.511576000000005</v>
      </c>
      <c r="ACX4" s="253">
        <v>82.569677999999996</v>
      </c>
      <c r="ACY4" s="253">
        <v>82.644619000000006</v>
      </c>
      <c r="ACZ4" s="253">
        <v>82.732284000000007</v>
      </c>
      <c r="ADA4" s="253">
        <v>82.829161999999997</v>
      </c>
      <c r="ADB4" s="253">
        <v>82.936261000000002</v>
      </c>
      <c r="ADC4" s="253">
        <v>83.050396000000006</v>
      </c>
      <c r="ADD4" s="253">
        <v>83.160612</v>
      </c>
      <c r="ADE4" s="253">
        <v>83.258341000000001</v>
      </c>
      <c r="ADF4" s="253">
        <v>83.346356999999998</v>
      </c>
      <c r="ADG4" s="253">
        <v>83.432541000000001</v>
      </c>
      <c r="ADH4" s="253">
        <v>83.517735999999999</v>
      </c>
      <c r="ADI4" s="253">
        <v>83.595690000000005</v>
      </c>
      <c r="ADJ4" s="253">
        <v>83.664968999999999</v>
      </c>
      <c r="ADK4" s="253">
        <v>83.735656000000006</v>
      </c>
      <c r="ADL4" s="253">
        <v>83.820890000000006</v>
      </c>
      <c r="ADM4" s="253">
        <v>83.923040999999998</v>
      </c>
      <c r="ADN4" s="253">
        <v>84.030207000000004</v>
      </c>
      <c r="ADO4" s="253">
        <v>84.127056999999994</v>
      </c>
      <c r="ADP4" s="253">
        <v>84.209113000000002</v>
      </c>
      <c r="ADQ4" s="253">
        <v>84.286154999999994</v>
      </c>
      <c r="ADR4" s="253">
        <v>84.371746999999999</v>
      </c>
      <c r="ADS4" s="253">
        <v>84.470063999999994</v>
      </c>
      <c r="ADT4" s="253">
        <v>84.573171000000002</v>
      </c>
      <c r="ADU4" s="253">
        <v>84.670359000000005</v>
      </c>
      <c r="ADV4" s="253">
        <v>84.758398</v>
      </c>
      <c r="ADW4" s="253">
        <v>84.842174999999997</v>
      </c>
      <c r="ADX4" s="253">
        <v>84.927188000000001</v>
      </c>
      <c r="ADY4" s="253">
        <v>85.014126000000005</v>
      </c>
      <c r="ADZ4" s="253">
        <v>85.101241999999999</v>
      </c>
      <c r="AEA4" s="253">
        <v>85.189480000000003</v>
      </c>
      <c r="AEB4" s="253">
        <v>85.281969000000004</v>
      </c>
      <c r="AEC4" s="253">
        <v>85.378563</v>
      </c>
      <c r="AED4" s="253">
        <v>85.474389000000002</v>
      </c>
      <c r="AEE4" s="253">
        <v>85.566300999999996</v>
      </c>
      <c r="AEF4" s="253">
        <v>85.658004000000005</v>
      </c>
      <c r="AEG4" s="253">
        <v>85.755080000000007</v>
      </c>
      <c r="AEH4" s="253">
        <v>85.856949999999998</v>
      </c>
      <c r="AEI4" s="253">
        <v>85.959016000000005</v>
      </c>
      <c r="AEJ4" s="253">
        <v>86.061978999999994</v>
      </c>
      <c r="AEK4" s="253">
        <v>86.171773000000002</v>
      </c>
      <c r="AEL4" s="253">
        <v>86.287576999999999</v>
      </c>
      <c r="AEM4" s="253">
        <v>86.396844000000002</v>
      </c>
      <c r="AEN4" s="253">
        <v>86.488463999999993</v>
      </c>
      <c r="AEO4" s="253">
        <v>86.566768999999994</v>
      </c>
      <c r="AEP4" s="253">
        <v>86.645705000000007</v>
      </c>
      <c r="AEQ4" s="253">
        <v>86.732101</v>
      </c>
      <c r="AER4" s="253">
        <v>86.822546000000003</v>
      </c>
      <c r="AES4" s="253">
        <v>86.916075000000006</v>
      </c>
      <c r="AET4" s="253">
        <v>87.020116000000002</v>
      </c>
      <c r="AEU4" s="253">
        <v>87.139320999999995</v>
      </c>
      <c r="AEV4" s="253">
        <v>87.264481000000004</v>
      </c>
      <c r="AEW4" s="253">
        <v>87.378979000000001</v>
      </c>
      <c r="AEX4" s="253">
        <v>87.475482999999997</v>
      </c>
      <c r="AEY4" s="253">
        <v>87.562616000000006</v>
      </c>
      <c r="AEZ4" s="253">
        <v>87.654769000000002</v>
      </c>
      <c r="AFA4" s="253">
        <v>87.757189999999994</v>
      </c>
      <c r="AFB4" s="253">
        <v>87.861705000000001</v>
      </c>
      <c r="AFC4" s="253">
        <v>87.956276000000003</v>
      </c>
      <c r="AFD4" s="253">
        <v>88.037874000000002</v>
      </c>
      <c r="AFE4" s="253">
        <v>88.115137000000004</v>
      </c>
      <c r="AFF4" s="253">
        <v>88.198948999999999</v>
      </c>
      <c r="AFG4" s="253">
        <v>88.293212999999994</v>
      </c>
      <c r="AFH4" s="253">
        <v>88.395795000000007</v>
      </c>
      <c r="AFI4" s="253">
        <v>88.503628000000006</v>
      </c>
      <c r="AFJ4" s="253">
        <v>88.611968000000005</v>
      </c>
      <c r="AFK4" s="253">
        <v>88.711995999999999</v>
      </c>
      <c r="AFL4" s="253">
        <v>88.796549999999996</v>
      </c>
      <c r="AFM4" s="253">
        <v>88.868823000000006</v>
      </c>
      <c r="AFN4" s="253">
        <v>88.939758999999995</v>
      </c>
      <c r="AFO4" s="253">
        <v>89.016658000000007</v>
      </c>
      <c r="AFP4" s="253">
        <v>89.099850000000004</v>
      </c>
      <c r="AFQ4" s="253">
        <v>89.189938999999995</v>
      </c>
      <c r="AFR4" s="253">
        <v>89.289407999999995</v>
      </c>
      <c r="AFS4" s="253">
        <v>89.393417999999997</v>
      </c>
      <c r="AFT4" s="253">
        <v>89.487156999999996</v>
      </c>
      <c r="AFU4" s="253">
        <v>89.559781999999998</v>
      </c>
      <c r="AFV4" s="253">
        <v>89.617660999999998</v>
      </c>
      <c r="AFW4" s="253">
        <v>89.678550000000001</v>
      </c>
      <c r="AFX4" s="253">
        <v>89.755295000000004</v>
      </c>
      <c r="AFY4" s="253">
        <v>89.848792000000003</v>
      </c>
      <c r="AFZ4" s="253">
        <v>89.951849999999993</v>
      </c>
      <c r="AGA4" s="253">
        <v>90.053139000000002</v>
      </c>
      <c r="AGB4" s="253">
        <v>90.140342000000004</v>
      </c>
      <c r="AGC4" s="253">
        <v>90.207933999999995</v>
      </c>
      <c r="AGD4" s="253">
        <v>90.263503</v>
      </c>
      <c r="AGE4" s="253">
        <v>90.322084000000004</v>
      </c>
      <c r="AGF4" s="253">
        <v>90.393799999999999</v>
      </c>
      <c r="AGG4" s="253">
        <v>90.479493000000005</v>
      </c>
      <c r="AGH4" s="253">
        <v>90.575462000000002</v>
      </c>
      <c r="AGI4" s="253">
        <v>90.675925000000007</v>
      </c>
      <c r="AGJ4" s="253">
        <v>90.771030999999994</v>
      </c>
      <c r="AGK4" s="253">
        <v>90.849749000000003</v>
      </c>
      <c r="AGL4" s="253">
        <v>90.909048999999996</v>
      </c>
      <c r="AGM4" s="253">
        <v>90.957994999999997</v>
      </c>
      <c r="AGN4" s="253">
        <v>91.010686000000007</v>
      </c>
      <c r="AGO4" s="253">
        <v>91.075666999999996</v>
      </c>
      <c r="AGP4" s="253">
        <v>91.151353999999998</v>
      </c>
      <c r="AGQ4" s="253">
        <v>91.229201000000003</v>
      </c>
      <c r="AGR4" s="253">
        <v>91.301694999999995</v>
      </c>
      <c r="AGS4" s="253">
        <v>91.369798000000003</v>
      </c>
      <c r="AGT4" s="253">
        <v>91.441998999999996</v>
      </c>
      <c r="AGU4" s="253">
        <v>91.523180999999994</v>
      </c>
      <c r="AGV4" s="253">
        <v>91.605288999999999</v>
      </c>
      <c r="AGW4" s="253">
        <v>91.673398000000006</v>
      </c>
      <c r="AGX4" s="253">
        <v>91.722543000000002</v>
      </c>
      <c r="AGY4" s="253">
        <v>91.765384999999995</v>
      </c>
      <c r="AGZ4" s="253">
        <v>91.820998000000003</v>
      </c>
      <c r="AHA4" s="253">
        <v>91.897425999999996</v>
      </c>
      <c r="AHB4" s="253">
        <v>91.985211000000007</v>
      </c>
      <c r="AHC4" s="253">
        <v>92.065403000000003</v>
      </c>
      <c r="AHD4" s="253">
        <v>92.123727000000002</v>
      </c>
      <c r="AHE4" s="253">
        <v>92.160917999999995</v>
      </c>
      <c r="AHF4" s="253">
        <v>92.192442999999997</v>
      </c>
      <c r="AHG4" s="253">
        <v>92.237295000000003</v>
      </c>
      <c r="AHH4" s="253">
        <v>92.304423999999997</v>
      </c>
      <c r="AHI4" s="253">
        <v>92.388018000000002</v>
      </c>
      <c r="AHJ4" s="253">
        <v>92.473870000000005</v>
      </c>
      <c r="AHK4" s="253">
        <v>92.548902999999996</v>
      </c>
      <c r="AHL4" s="253">
        <v>92.607239000000007</v>
      </c>
      <c r="AHM4" s="253">
        <v>92.652540999999999</v>
      </c>
      <c r="AHN4" s="253">
        <v>92.696315999999996</v>
      </c>
      <c r="AHO4" s="253">
        <v>92.749840000000006</v>
      </c>
      <c r="AHP4" s="253">
        <v>92.8142</v>
      </c>
      <c r="AHQ4" s="253">
        <v>92.879153000000002</v>
      </c>
      <c r="AHR4" s="253">
        <v>92.933575000000005</v>
      </c>
      <c r="AHS4" s="253">
        <v>92.975896000000006</v>
      </c>
      <c r="AHT4" s="253">
        <v>93.013470999999996</v>
      </c>
      <c r="AHU4" s="253">
        <v>93.054046999999997</v>
      </c>
      <c r="AHV4" s="253">
        <v>93.099532999999994</v>
      </c>
      <c r="AHW4" s="253">
        <v>93.146097999999995</v>
      </c>
      <c r="AHX4" s="253">
        <v>93.188034999999999</v>
      </c>
      <c r="AHY4" s="253">
        <v>93.223067</v>
      </c>
      <c r="AHZ4" s="253">
        <v>93.255795000000006</v>
      </c>
      <c r="AIA4" s="253">
        <v>93.294518999999994</v>
      </c>
      <c r="AIB4" s="253">
        <v>93.342461999999998</v>
      </c>
      <c r="AIC4" s="253">
        <v>93.392998000000006</v>
      </c>
      <c r="AID4" s="253">
        <v>93.435998999999995</v>
      </c>
      <c r="AIE4" s="253">
        <v>93.469014999999999</v>
      </c>
      <c r="AIF4" s="253">
        <v>93.499926000000002</v>
      </c>
      <c r="AIG4" s="253">
        <v>93.537864999999996</v>
      </c>
      <c r="AIH4" s="253">
        <v>93.583175999999995</v>
      </c>
      <c r="AII4" s="253">
        <v>93.627115000000003</v>
      </c>
      <c r="AIJ4" s="253">
        <v>93.661017000000001</v>
      </c>
      <c r="AIK4" s="253">
        <v>93.685207000000005</v>
      </c>
      <c r="AIL4" s="253">
        <v>93.709061000000005</v>
      </c>
      <c r="AIM4" s="253">
        <v>93.742939000000007</v>
      </c>
      <c r="AIN4" s="253">
        <v>93.790467000000007</v>
      </c>
      <c r="AIO4" s="253">
        <v>93.848327999999995</v>
      </c>
      <c r="AIP4" s="253">
        <v>93.911480999999995</v>
      </c>
      <c r="AIQ4" s="253">
        <v>93.976361999999995</v>
      </c>
      <c r="AIR4" s="253">
        <v>94.039323999999993</v>
      </c>
      <c r="AIS4" s="253">
        <v>94.094904999999997</v>
      </c>
      <c r="AIT4" s="253">
        <v>94.137911000000003</v>
      </c>
      <c r="AIU4" s="253">
        <v>94.167242000000002</v>
      </c>
      <c r="AIV4" s="253">
        <v>94.187414000000004</v>
      </c>
      <c r="AIW4" s="253">
        <v>94.206817999999998</v>
      </c>
      <c r="AIX4" s="253">
        <v>94.233977999999993</v>
      </c>
      <c r="AIY4" s="253">
        <v>94.272717</v>
      </c>
      <c r="AIZ4" s="253">
        <v>94.318956999999997</v>
      </c>
      <c r="AJA4" s="253">
        <v>94.363285000000005</v>
      </c>
      <c r="AJB4" s="253">
        <v>94.398998000000006</v>
      </c>
      <c r="AJC4" s="253">
        <v>94.427860999999993</v>
      </c>
      <c r="AJD4" s="253">
        <v>94.456976999999995</v>
      </c>
      <c r="AJE4" s="253">
        <v>94.490720999999994</v>
      </c>
      <c r="AJF4" s="253">
        <v>94.527026000000006</v>
      </c>
      <c r="AJG4" s="253">
        <v>94.561006000000006</v>
      </c>
      <c r="AJH4" s="253">
        <v>94.589980999999995</v>
      </c>
      <c r="AJI4" s="253">
        <v>94.614548999999997</v>
      </c>
      <c r="AJJ4" s="253">
        <v>94.636894999999996</v>
      </c>
      <c r="AJK4" s="253">
        <v>94.660038</v>
      </c>
      <c r="AJL4" s="253">
        <v>94.688205999999994</v>
      </c>
      <c r="AJM4" s="253">
        <v>94.725954999999999</v>
      </c>
      <c r="AJN4" s="253">
        <v>94.775442999999996</v>
      </c>
      <c r="AJO4" s="253">
        <v>94.833976000000007</v>
      </c>
      <c r="AJP4" s="253">
        <v>94.894650999999996</v>
      </c>
      <c r="AJQ4" s="253">
        <v>94.950455000000005</v>
      </c>
      <c r="AJR4" s="253">
        <v>94.998907000000003</v>
      </c>
      <c r="AJS4" s="253">
        <v>95.04204</v>
      </c>
      <c r="AJT4" s="253">
        <v>95.080748999999997</v>
      </c>
      <c r="AJU4" s="253">
        <v>95.110168000000002</v>
      </c>
      <c r="AJV4" s="253">
        <v>95.123796999999996</v>
      </c>
      <c r="AJW4" s="253">
        <v>95.123806000000002</v>
      </c>
      <c r="AJX4" s="253">
        <v>95.124450999999993</v>
      </c>
      <c r="AJY4" s="253">
        <v>95.141728999999998</v>
      </c>
      <c r="AJZ4" s="253">
        <v>95.179533000000006</v>
      </c>
      <c r="AKA4" s="253">
        <v>95.228307999999998</v>
      </c>
      <c r="AKB4" s="253">
        <v>95.275927999999993</v>
      </c>
      <c r="AKC4" s="253">
        <v>95.315977000000004</v>
      </c>
      <c r="AKD4" s="253">
        <v>95.346418999999997</v>
      </c>
      <c r="AKE4" s="253">
        <v>95.367067000000006</v>
      </c>
      <c r="AKF4" s="253">
        <v>95.382175000000004</v>
      </c>
      <c r="AKG4" s="253">
        <v>95.401026999999999</v>
      </c>
      <c r="AKH4" s="253">
        <v>95.430159000000003</v>
      </c>
      <c r="AKI4" s="253">
        <v>95.466420999999997</v>
      </c>
      <c r="AKJ4" s="253">
        <v>95.501762999999997</v>
      </c>
      <c r="AKK4" s="253">
        <v>95.533176999999995</v>
      </c>
      <c r="AKL4" s="253">
        <v>95.563203999999999</v>
      </c>
      <c r="AKM4" s="253">
        <v>95.592158999999995</v>
      </c>
      <c r="AKN4" s="253">
        <v>95.616144000000006</v>
      </c>
      <c r="AKO4" s="253">
        <v>95.633940999999993</v>
      </c>
      <c r="AKP4" s="253">
        <v>95.650891000000001</v>
      </c>
      <c r="AKQ4" s="253">
        <v>95.674107000000006</v>
      </c>
      <c r="AKR4" s="253">
        <v>95.707188000000002</v>
      </c>
      <c r="AKS4" s="253">
        <v>95.749941000000007</v>
      </c>
      <c r="AKT4" s="253">
        <v>95.797943000000004</v>
      </c>
      <c r="AKU4" s="253">
        <v>95.840816000000004</v>
      </c>
      <c r="AKV4" s="253">
        <v>95.867081999999996</v>
      </c>
      <c r="AKW4" s="253">
        <v>95.875067000000001</v>
      </c>
      <c r="AKX4" s="253">
        <v>95.875335000000007</v>
      </c>
      <c r="AKY4" s="253">
        <v>95.878860000000003</v>
      </c>
      <c r="AKZ4" s="253">
        <v>95.886919000000006</v>
      </c>
      <c r="ALA4" s="253">
        <v>95.896844000000002</v>
      </c>
      <c r="ALB4" s="253">
        <v>95.912390000000002</v>
      </c>
      <c r="ALC4" s="253">
        <v>95.940284000000005</v>
      </c>
      <c r="ALD4" s="253">
        <v>95.977682999999999</v>
      </c>
      <c r="ALE4" s="253">
        <v>96.011505</v>
      </c>
      <c r="ALF4" s="253">
        <v>96.032984999999996</v>
      </c>
      <c r="ALG4" s="253">
        <v>96.047220999999993</v>
      </c>
      <c r="ALH4" s="253">
        <v>96.064957000000007</v>
      </c>
      <c r="ALI4" s="253">
        <v>96.088054</v>
      </c>
      <c r="ALJ4" s="253">
        <v>96.106626000000006</v>
      </c>
      <c r="ALK4" s="253">
        <v>96.109622000000002</v>
      </c>
      <c r="ALL4" s="253">
        <v>96.096706999999995</v>
      </c>
      <c r="ALM4" s="253">
        <v>96.080087000000006</v>
      </c>
      <c r="ALN4" s="253">
        <v>96.075166999999993</v>
      </c>
      <c r="ALO4" s="253">
        <v>96.087907000000001</v>
      </c>
      <c r="ALP4" s="253">
        <v>96.110342000000003</v>
      </c>
      <c r="ALQ4" s="253">
        <v>96.128726999999998</v>
      </c>
      <c r="ALR4" s="253">
        <v>96.135896000000002</v>
      </c>
      <c r="ALS4" s="253">
        <v>96.134810999999999</v>
      </c>
      <c r="ALT4" s="253">
        <v>96.131776000000002</v>
      </c>
      <c r="ALU4" s="253">
        <v>96.129448999999994</v>
      </c>
      <c r="ALV4" s="253">
        <v>96.126813999999996</v>
      </c>
      <c r="ALW4" s="253">
        <v>96.122686999999999</v>
      </c>
      <c r="ALX4" s="253">
        <v>96.117022000000006</v>
      </c>
      <c r="ALY4" s="253">
        <v>96.110093000000006</v>
      </c>
      <c r="ALZ4" s="253">
        <v>96.102102000000002</v>
      </c>
      <c r="AMA4" s="253">
        <v>96.093125000000001</v>
      </c>
      <c r="AMB4" s="253">
        <v>96.082187000000005</v>
      </c>
      <c r="AMC4" s="253">
        <v>96.066783000000001</v>
      </c>
      <c r="AMD4" s="253">
        <v>96.044512999999995</v>
      </c>
      <c r="AME4" s="253">
        <v>96.015406999999996</v>
      </c>
      <c r="AMF4" s="253">
        <v>95.981922999999995</v>
      </c>
      <c r="AMG4" s="253">
        <v>95.946059000000005</v>
      </c>
      <c r="AMH4" s="253">
        <v>95.906595999999993</v>
      </c>
      <c r="AMI4" s="253">
        <v>95.859943999999999</v>
      </c>
      <c r="AMJ4" s="253">
        <v>95.804299999999998</v>
      </c>
      <c r="AMK4" s="253">
        <v>95.742751999999996</v>
      </c>
      <c r="AML4" s="253">
        <v>95.681636999999995</v>
      </c>
      <c r="AMM4" s="253">
        <v>95.625776000000002</v>
      </c>
      <c r="AMN4" s="253">
        <v>95.575315000000003</v>
      </c>
      <c r="AMO4" s="253">
        <v>95.525750000000002</v>
      </c>
      <c r="AMP4" s="253">
        <v>95.469513000000006</v>
      </c>
      <c r="AMQ4" s="253">
        <v>95.398521000000002</v>
      </c>
      <c r="AMR4" s="253">
        <v>95.30847</v>
      </c>
      <c r="AMS4" s="253">
        <v>95.201897000000002</v>
      </c>
      <c r="AMT4" s="253">
        <v>95.085277000000005</v>
      </c>
      <c r="AMU4" s="253">
        <v>94.962287000000003</v>
      </c>
      <c r="AMV4" s="253">
        <v>94.832015999999996</v>
      </c>
      <c r="AMW4" s="253">
        <v>94.694164999999998</v>
      </c>
      <c r="AMX4" s="253">
        <v>94.552266000000003</v>
      </c>
      <c r="AMY4" s="253">
        <v>94.409053999999998</v>
      </c>
      <c r="AMZ4" s="253">
        <v>94.261889999999994</v>
      </c>
      <c r="ANA4" s="253">
        <v>94.107386000000005</v>
      </c>
      <c r="ANB4" s="253">
        <v>93.949158999999995</v>
      </c>
      <c r="ANC4" s="253">
        <v>93.796086000000003</v>
      </c>
      <c r="AND4" s="253">
        <v>93.652529999999999</v>
      </c>
      <c r="ANE4" s="253">
        <v>93.515400999999997</v>
      </c>
      <c r="ANF4" s="253">
        <v>93.382801999999998</v>
      </c>
      <c r="ANG4" s="253">
        <v>93.261463000000006</v>
      </c>
      <c r="ANH4" s="253">
        <v>93.161812999999995</v>
      </c>
      <c r="ANI4" s="253">
        <v>93.087684999999993</v>
      </c>
      <c r="ANJ4" s="253">
        <v>93.034122999999994</v>
      </c>
      <c r="ANK4" s="253">
        <v>92.993876</v>
      </c>
      <c r="ANL4" s="253">
        <v>92.962314000000006</v>
      </c>
      <c r="ANM4" s="253">
        <v>92.935411000000002</v>
      </c>
      <c r="ANN4" s="253">
        <v>92.905520999999993</v>
      </c>
      <c r="ANO4" s="253">
        <v>92.860575999999995</v>
      </c>
      <c r="ANP4" s="253">
        <v>92.787520000000001</v>
      </c>
      <c r="ANQ4" s="253">
        <v>92.677127999999996</v>
      </c>
      <c r="ANR4" s="253">
        <v>92.526781999999997</v>
      </c>
      <c r="ANS4" s="253">
        <v>92.338329000000002</v>
      </c>
      <c r="ANT4" s="253">
        <v>92.111930000000001</v>
      </c>
      <c r="ANU4" s="253">
        <v>91.841840000000005</v>
      </c>
      <c r="ANV4" s="253">
        <v>91.519278</v>
      </c>
      <c r="ANW4" s="253">
        <v>91.140321</v>
      </c>
      <c r="ANX4" s="253">
        <v>90.710336999999996</v>
      </c>
      <c r="ANY4" s="253">
        <v>90.239024000000001</v>
      </c>
      <c r="ANZ4" s="253">
        <v>89.729540999999998</v>
      </c>
      <c r="AOA4" s="253">
        <v>89.172121000000004</v>
      </c>
      <c r="AOB4" s="253">
        <v>88.549588</v>
      </c>
      <c r="AOC4" s="253">
        <v>87.850610000000003</v>
      </c>
      <c r="AOD4" s="253">
        <v>87.078308000000007</v>
      </c>
      <c r="AOE4" s="253">
        <v>86.245603000000003</v>
      </c>
      <c r="AOF4" s="253">
        <v>85.362699000000006</v>
      </c>
      <c r="AOG4" s="253">
        <v>84.429411999999999</v>
      </c>
      <c r="AOH4" s="253">
        <v>83.437379000000007</v>
      </c>
      <c r="AOI4" s="253">
        <v>82.375671999999994</v>
      </c>
      <c r="AOJ4" s="253">
        <v>81.233553999999998</v>
      </c>
      <c r="AOK4" s="253">
        <v>80.003257000000005</v>
      </c>
      <c r="AOL4" s="253">
        <v>78.684599000000006</v>
      </c>
      <c r="AOM4" s="253">
        <v>77.283547999999996</v>
      </c>
      <c r="AON4" s="253">
        <v>75.800028999999995</v>
      </c>
      <c r="AOO4" s="253">
        <v>74.217457999999993</v>
      </c>
      <c r="AOP4" s="253">
        <v>72.510499999999993</v>
      </c>
      <c r="AOQ4" s="253">
        <v>70.664034000000001</v>
      </c>
      <c r="AOR4" s="253">
        <v>68.681658999999996</v>
      </c>
      <c r="AOS4" s="253">
        <v>66.579995999999994</v>
      </c>
      <c r="AOT4" s="253">
        <v>64.387663000000003</v>
      </c>
      <c r="AOU4" s="253">
        <v>62.155465999999997</v>
      </c>
      <c r="AOV4" s="253">
        <v>59.962887000000002</v>
      </c>
      <c r="AOW4" s="253">
        <v>57.913639000000003</v>
      </c>
      <c r="AOX4" s="253">
        <v>56.136434000000001</v>
      </c>
      <c r="AOY4" s="253">
        <v>54.787469000000002</v>
      </c>
      <c r="AOZ4" s="253">
        <v>54.028359999999999</v>
      </c>
      <c r="APA4" s="253">
        <v>53.971561000000001</v>
      </c>
      <c r="APB4" s="253">
        <v>54.632514</v>
      </c>
      <c r="APC4" s="253">
        <v>55.923938999999997</v>
      </c>
      <c r="APD4" s="253">
        <v>57.685585000000003</v>
      </c>
      <c r="APE4" s="253">
        <v>59.725000000000001</v>
      </c>
      <c r="APF4" s="253">
        <v>61.860112999999998</v>
      </c>
      <c r="APG4" s="253">
        <v>63.948726000000001</v>
      </c>
      <c r="APH4" s="253">
        <v>65.898785000000004</v>
      </c>
      <c r="API4" s="253">
        <v>67.661877000000004</v>
      </c>
      <c r="APJ4" s="253">
        <v>69.224626000000001</v>
      </c>
      <c r="APK4" s="253">
        <v>70.599639999999994</v>
      </c>
      <c r="APL4" s="253">
        <v>71.812533000000002</v>
      </c>
      <c r="APM4" s="253">
        <v>72.889953000000006</v>
      </c>
      <c r="APN4" s="253">
        <v>73.855455000000006</v>
      </c>
      <c r="APO4" s="253">
        <v>74.728767000000005</v>
      </c>
      <c r="APP4" s="253">
        <v>75.522093999999996</v>
      </c>
      <c r="APQ4" s="253">
        <v>76.238783999999995</v>
      </c>
      <c r="APR4" s="253">
        <v>76.885007000000002</v>
      </c>
      <c r="APS4" s="253">
        <v>77.48321</v>
      </c>
      <c r="APT4" s="253">
        <v>78.068333999999993</v>
      </c>
      <c r="APU4" s="253">
        <v>78.667698000000001</v>
      </c>
      <c r="APV4" s="253">
        <v>79.287184999999994</v>
      </c>
      <c r="APW4" s="253">
        <v>79.916415000000001</v>
      </c>
      <c r="APX4" s="253">
        <v>80.542188999999993</v>
      </c>
      <c r="APY4" s="253">
        <v>81.156218999999993</v>
      </c>
      <c r="APZ4" s="253">
        <v>81.756951000000001</v>
      </c>
      <c r="AQA4" s="253">
        <v>82.350071999999997</v>
      </c>
      <c r="AQB4" s="253">
        <v>82.945376999999993</v>
      </c>
      <c r="AQC4" s="253">
        <v>83.548074</v>
      </c>
      <c r="AQD4" s="253">
        <v>84.151246999999998</v>
      </c>
      <c r="AQE4" s="253">
        <v>84.738387000000003</v>
      </c>
      <c r="AQF4" s="253">
        <v>85.295095000000003</v>
      </c>
      <c r="AQG4" s="253">
        <v>85.819802999999993</v>
      </c>
      <c r="AQH4" s="253">
        <v>86.323030000000003</v>
      </c>
      <c r="AQI4" s="253">
        <v>86.815518999999995</v>
      </c>
      <c r="AQJ4" s="253">
        <v>87.296933999999993</v>
      </c>
      <c r="AQK4" s="253">
        <v>87.756969999999995</v>
      </c>
      <c r="AQL4" s="253">
        <v>88.186205999999999</v>
      </c>
      <c r="AQM4" s="253">
        <v>88.582324</v>
      </c>
      <c r="AQN4" s="253">
        <v>88.945079000000007</v>
      </c>
      <c r="AQO4" s="253">
        <v>89.269863999999998</v>
      </c>
      <c r="AQP4" s="253">
        <v>89.550101999999995</v>
      </c>
      <c r="AQQ4" s="253">
        <v>89.783276000000001</v>
      </c>
      <c r="AQR4" s="253">
        <v>89.969896000000006</v>
      </c>
      <c r="AQS4" s="253">
        <v>90.107427000000001</v>
      </c>
      <c r="AQT4" s="253">
        <v>90.190442000000004</v>
      </c>
      <c r="AQU4" s="253">
        <v>90.218114</v>
      </c>
      <c r="AQV4" s="253">
        <v>90.196577000000005</v>
      </c>
      <c r="AQW4" s="253">
        <v>90.128280000000004</v>
      </c>
      <c r="AQX4" s="253">
        <v>89.997973000000002</v>
      </c>
      <c r="AQY4" s="253">
        <v>89.771699999999996</v>
      </c>
      <c r="AQZ4" s="253">
        <v>89.413435000000007</v>
      </c>
      <c r="ARA4" s="253">
        <v>88.904218</v>
      </c>
      <c r="ARB4" s="253">
        <v>88.245059999999995</v>
      </c>
      <c r="ARC4" s="253">
        <v>87.439009999999996</v>
      </c>
      <c r="ARD4" s="253">
        <v>86.470730000000003</v>
      </c>
      <c r="ARE4" s="253">
        <v>85.304750999999996</v>
      </c>
      <c r="ARF4" s="253">
        <v>83.900829999999999</v>
      </c>
      <c r="ARG4" s="253">
        <v>82.225091000000006</v>
      </c>
      <c r="ARH4" s="253">
        <v>80.243576000000004</v>
      </c>
      <c r="ARI4" s="253">
        <v>77.916663999999997</v>
      </c>
      <c r="ARJ4" s="253">
        <v>75.218309000000005</v>
      </c>
      <c r="ARK4" s="253">
        <v>72.178642999999994</v>
      </c>
      <c r="ARL4" s="253">
        <v>68.923805999999999</v>
      </c>
      <c r="ARM4" s="253">
        <v>65.694519999999997</v>
      </c>
      <c r="ARN4" s="253">
        <v>62.839730000000003</v>
      </c>
      <c r="ARO4" s="253">
        <v>60.768017</v>
      </c>
      <c r="ARP4" s="253">
        <v>59.836995000000002</v>
      </c>
      <c r="ARQ4" s="253">
        <v>60.213954000000001</v>
      </c>
      <c r="ARR4" s="253">
        <v>61.803595000000001</v>
      </c>
      <c r="ARS4" s="253">
        <v>64.298153999999997</v>
      </c>
      <c r="ART4" s="253">
        <v>67.309650000000005</v>
      </c>
      <c r="ARU4" s="253">
        <v>70.488690000000005</v>
      </c>
      <c r="ARV4" s="253">
        <v>73.586708000000002</v>
      </c>
      <c r="ARW4" s="253">
        <v>76.458190999999999</v>
      </c>
      <c r="ARX4" s="253">
        <v>79.032950999999997</v>
      </c>
      <c r="ARY4" s="253">
        <v>81.286502999999996</v>
      </c>
      <c r="ARZ4" s="253">
        <v>83.225235999999995</v>
      </c>
      <c r="ASA4" s="253">
        <v>84.878101000000001</v>
      </c>
      <c r="ASB4" s="253">
        <v>86.284779999999998</v>
      </c>
      <c r="ASC4" s="253">
        <v>87.482343</v>
      </c>
      <c r="ASD4" s="253">
        <v>88.500442000000007</v>
      </c>
      <c r="ASE4" s="253">
        <v>89.364954999999995</v>
      </c>
      <c r="ASF4" s="253">
        <v>90.101510000000005</v>
      </c>
      <c r="ASG4" s="253">
        <v>90.735465000000005</v>
      </c>
      <c r="ASH4" s="253">
        <v>91.291961000000001</v>
      </c>
      <c r="ASI4" s="253">
        <v>91.794415999999998</v>
      </c>
      <c r="ASJ4" s="253">
        <v>92.257210999999998</v>
      </c>
      <c r="ASK4" s="253">
        <v>92.678832999999997</v>
      </c>
      <c r="ASL4" s="253">
        <v>93.048677999999995</v>
      </c>
      <c r="ASM4" s="253">
        <v>93.364357999999996</v>
      </c>
      <c r="ASN4" s="253">
        <v>93.638525000000001</v>
      </c>
      <c r="ASO4" s="253">
        <v>93.886612999999997</v>
      </c>
      <c r="ASP4" s="253">
        <v>94.113729000000006</v>
      </c>
      <c r="ASQ4" s="253">
        <v>94.319182999999995</v>
      </c>
      <c r="ASR4" s="253">
        <v>94.508528999999996</v>
      </c>
      <c r="ASS4" s="253">
        <v>94.692227000000003</v>
      </c>
      <c r="AST4" s="253">
        <v>94.872777999999997</v>
      </c>
      <c r="ASU4" s="253">
        <v>95.041059000000004</v>
      </c>
      <c r="ASV4" s="253">
        <v>95.188046</v>
      </c>
      <c r="ASW4" s="253">
        <v>95.315072999999998</v>
      </c>
      <c r="ASX4" s="253">
        <v>95.429715999999999</v>
      </c>
      <c r="ASY4" s="253">
        <v>95.536187999999996</v>
      </c>
      <c r="ASZ4" s="253">
        <v>95.634319000000005</v>
      </c>
      <c r="ATA4" s="253">
        <v>95.725882999999996</v>
      </c>
      <c r="ATB4" s="253">
        <v>95.816705999999996</v>
      </c>
      <c r="ATC4" s="253">
        <v>95.910687999999993</v>
      </c>
      <c r="ATD4" s="253">
        <v>96.004220000000004</v>
      </c>
      <c r="ATE4" s="253">
        <v>96.089140999999998</v>
      </c>
      <c r="ATF4" s="253">
        <v>96.161676</v>
      </c>
      <c r="ATG4" s="253">
        <v>96.226791000000006</v>
      </c>
      <c r="ATH4" s="253">
        <v>96.292745999999994</v>
      </c>
      <c r="ATI4" s="253">
        <v>96.362990999999994</v>
      </c>
      <c r="ATJ4" s="253">
        <v>96.435439000000002</v>
      </c>
      <c r="ATK4" s="253">
        <v>96.507835</v>
      </c>
      <c r="ATL4" s="253">
        <v>96.579204000000004</v>
      </c>
      <c r="ATM4" s="253">
        <v>96.645435000000006</v>
      </c>
      <c r="ATN4" s="253">
        <v>96.698757000000001</v>
      </c>
      <c r="ATO4" s="253">
        <v>96.735432000000003</v>
      </c>
      <c r="ATP4" s="253">
        <v>96.761840000000007</v>
      </c>
      <c r="ATQ4" s="253">
        <v>96.789841999999993</v>
      </c>
      <c r="ATR4" s="253">
        <v>96.827473999999995</v>
      </c>
      <c r="ATS4" s="253">
        <v>96.875264000000001</v>
      </c>
      <c r="ATT4" s="253">
        <v>96.928166000000004</v>
      </c>
      <c r="ATU4" s="253">
        <v>96.978044999999995</v>
      </c>
      <c r="ATV4" s="253">
        <v>97.018097999999995</v>
      </c>
      <c r="ATW4" s="253">
        <v>97.049937</v>
      </c>
      <c r="ATX4" s="253">
        <v>97.084875999999994</v>
      </c>
      <c r="ATY4" s="253">
        <v>97.133572000000001</v>
      </c>
      <c r="ATZ4" s="253">
        <v>97.194806</v>
      </c>
      <c r="AUA4" s="253">
        <v>97.257394000000005</v>
      </c>
      <c r="AUB4" s="253">
        <v>97.311752999999996</v>
      </c>
      <c r="AUC4" s="253">
        <v>97.356511999999995</v>
      </c>
      <c r="AUD4" s="253">
        <v>97.396359000000004</v>
      </c>
      <c r="AUE4" s="253">
        <v>97.437939</v>
      </c>
      <c r="AUF4" s="253">
        <v>97.485561000000004</v>
      </c>
      <c r="AUG4" s="253">
        <v>97.535038999999998</v>
      </c>
      <c r="AUH4" s="253">
        <v>97.572986</v>
      </c>
      <c r="AUI4" s="253">
        <v>97.589127000000005</v>
      </c>
      <c r="AUJ4" s="253">
        <v>97.590187</v>
      </c>
      <c r="AUK4" s="253">
        <v>97.595667000000006</v>
      </c>
      <c r="AUL4" s="253">
        <v>97.617492999999996</v>
      </c>
      <c r="AUM4" s="253">
        <v>97.648431000000002</v>
      </c>
      <c r="AUN4" s="253">
        <v>97.672572000000002</v>
      </c>
      <c r="AUO4" s="253">
        <v>97.683505999999994</v>
      </c>
      <c r="AUP4" s="253">
        <v>97.689694000000003</v>
      </c>
      <c r="AUQ4" s="253">
        <v>97.704815999999994</v>
      </c>
      <c r="AUR4" s="253">
        <v>97.734668999999997</v>
      </c>
      <c r="AUS4" s="253">
        <v>97.771991</v>
      </c>
      <c r="AUT4" s="253">
        <v>97.803303</v>
      </c>
      <c r="AUU4" s="253">
        <v>97.822502</v>
      </c>
      <c r="AUV4" s="253">
        <v>97.836754999999997</v>
      </c>
      <c r="AUW4" s="253">
        <v>97.856577999999999</v>
      </c>
      <c r="AUX4" s="253">
        <v>97.881786000000005</v>
      </c>
      <c r="AUY4" s="253">
        <v>97.901559000000006</v>
      </c>
      <c r="AUZ4" s="253">
        <v>97.907156999999998</v>
      </c>
      <c r="AVA4" s="253">
        <v>97.899732999999998</v>
      </c>
      <c r="AVB4" s="253">
        <v>97.886763999999999</v>
      </c>
      <c r="AVC4" s="253">
        <v>97.877559000000005</v>
      </c>
      <c r="AVD4" s="253">
        <v>97.882388000000006</v>
      </c>
      <c r="AVE4" s="253">
        <v>97.907070000000004</v>
      </c>
      <c r="AVF4" s="253">
        <v>97.943922999999998</v>
      </c>
      <c r="AVG4" s="253">
        <v>97.973894000000001</v>
      </c>
      <c r="AVH4" s="253">
        <v>97.983704000000003</v>
      </c>
      <c r="AVI4" s="253">
        <v>97.978592000000006</v>
      </c>
      <c r="AVJ4" s="253">
        <v>97.974332000000004</v>
      </c>
      <c r="AVK4" s="253">
        <v>97.979499000000004</v>
      </c>
      <c r="AVL4" s="253">
        <v>97.989625000000004</v>
      </c>
      <c r="AVM4" s="253">
        <v>97.997155000000006</v>
      </c>
      <c r="AVN4" s="253">
        <v>98.001866000000007</v>
      </c>
      <c r="AVO4" s="253">
        <v>98.009539000000004</v>
      </c>
      <c r="AVP4" s="253">
        <v>98.021887000000007</v>
      </c>
      <c r="AVQ4" s="253">
        <v>98.030794</v>
      </c>
      <c r="AVR4" s="253">
        <v>98.025515999999996</v>
      </c>
      <c r="AVS4" s="253">
        <v>98.006414000000007</v>
      </c>
      <c r="AVT4" s="253">
        <v>97.988315</v>
      </c>
      <c r="AVU4" s="253">
        <v>97.987328000000005</v>
      </c>
      <c r="AVV4" s="253">
        <v>98.006178000000006</v>
      </c>
      <c r="AVW4" s="253">
        <v>98.034706</v>
      </c>
      <c r="AVX4" s="253">
        <v>98.060811000000001</v>
      </c>
      <c r="AVY4" s="253">
        <v>98.076684999999998</v>
      </c>
      <c r="AVZ4" s="253">
        <v>98.079003</v>
      </c>
      <c r="AWA4" s="253">
        <v>98.071059000000005</v>
      </c>
      <c r="AWB4" s="253">
        <v>98.063140000000004</v>
      </c>
      <c r="AWC4" s="253">
        <v>98.063434000000001</v>
      </c>
      <c r="AWD4" s="253">
        <v>98.069145000000006</v>
      </c>
      <c r="AWE4" s="253">
        <v>98.072697000000005</v>
      </c>
      <c r="AWF4" s="253">
        <v>98.073993999999999</v>
      </c>
      <c r="AWG4" s="253">
        <v>98.077845999999994</v>
      </c>
      <c r="AWH4" s="253">
        <v>98.082524000000006</v>
      </c>
      <c r="AWI4" s="253">
        <v>98.083338999999995</v>
      </c>
      <c r="AWJ4" s="253">
        <v>98.087250999999995</v>
      </c>
      <c r="AWK4" s="253">
        <v>98.108665999999999</v>
      </c>
      <c r="AWL4" s="253">
        <v>98.145899</v>
      </c>
      <c r="AWM4" s="253">
        <v>98.175826000000001</v>
      </c>
      <c r="AWN4" s="253">
        <v>98.180847999999997</v>
      </c>
      <c r="AWO4" s="253">
        <v>98.170333999999997</v>
      </c>
      <c r="AWP4" s="253">
        <v>98.165550999999994</v>
      </c>
      <c r="AWQ4" s="253">
        <v>98.172449</v>
      </c>
      <c r="AWR4" s="253">
        <v>98.180639999999997</v>
      </c>
      <c r="AWS4" s="253">
        <v>98.182507999999999</v>
      </c>
      <c r="AWT4" s="253">
        <v>98.181025000000005</v>
      </c>
      <c r="AWU4" s="253">
        <v>98.181438</v>
      </c>
      <c r="AWV4" s="253">
        <v>98.185754000000003</v>
      </c>
      <c r="AWW4" s="253">
        <v>98.194547999999998</v>
      </c>
      <c r="AWX4" s="253">
        <v>98.206349000000003</v>
      </c>
      <c r="AWY4" s="253">
        <v>98.216365999999994</v>
      </c>
      <c r="AWZ4" s="253">
        <v>98.222268999999997</v>
      </c>
      <c r="AXA4" s="253">
        <v>98.229298</v>
      </c>
      <c r="AXB4" s="253">
        <v>98.243298999999993</v>
      </c>
      <c r="AXC4" s="253">
        <v>98.261125000000007</v>
      </c>
      <c r="AXD4" s="253">
        <v>98.274604999999994</v>
      </c>
      <c r="AXE4" s="253">
        <v>98.281895000000006</v>
      </c>
      <c r="AXF4" s="253">
        <v>98.288257999999999</v>
      </c>
      <c r="AXG4" s="253">
        <v>98.297640000000001</v>
      </c>
      <c r="AXH4" s="253">
        <v>98.310007999999996</v>
      </c>
      <c r="AXI4" s="253">
        <v>98.325096000000002</v>
      </c>
      <c r="AXJ4" s="253">
        <v>98.341497000000004</v>
      </c>
      <c r="AXK4" s="253">
        <v>98.353069000000005</v>
      </c>
      <c r="AXL4" s="253">
        <v>98.353336999999996</v>
      </c>
      <c r="AXM4" s="253">
        <v>98.344027999999994</v>
      </c>
      <c r="AXN4" s="253">
        <v>98.333940999999996</v>
      </c>
      <c r="AXO4" s="253">
        <v>98.329436000000001</v>
      </c>
      <c r="AXP4" s="253">
        <v>98.330158999999995</v>
      </c>
      <c r="AXQ4" s="253">
        <v>98.332640999999995</v>
      </c>
      <c r="AXR4" s="253">
        <v>98.333321999999995</v>
      </c>
      <c r="AXS4" s="253">
        <v>98.329425999999998</v>
      </c>
      <c r="AXT4" s="253">
        <v>98.321708999999998</v>
      </c>
      <c r="AXU4" s="253">
        <v>98.315025000000006</v>
      </c>
      <c r="AXV4" s="253">
        <v>98.312359999999998</v>
      </c>
      <c r="AXW4" s="253">
        <v>98.311150999999995</v>
      </c>
      <c r="AXX4" s="253">
        <v>98.310176999999996</v>
      </c>
      <c r="AXY4" s="253">
        <v>98.315807000000007</v>
      </c>
      <c r="AXZ4" s="253">
        <v>98.334086999999997</v>
      </c>
      <c r="AYA4" s="253">
        <v>98.359274999999997</v>
      </c>
      <c r="AYB4" s="253">
        <v>98.377998000000005</v>
      </c>
      <c r="AYC4" s="253">
        <v>98.383334000000005</v>
      </c>
      <c r="AYD4" s="253">
        <v>98.377660000000006</v>
      </c>
      <c r="AYE4" s="253">
        <v>98.363887000000005</v>
      </c>
      <c r="AYF4" s="253">
        <v>98.34375</v>
      </c>
      <c r="AYG4" s="253">
        <v>98.324938000000003</v>
      </c>
      <c r="AYH4" s="253">
        <v>98.319309000000004</v>
      </c>
      <c r="AYI4" s="253">
        <v>98.329870999999997</v>
      </c>
      <c r="AYJ4" s="253">
        <v>98.345904000000004</v>
      </c>
      <c r="AYK4" s="253">
        <v>98.354416000000001</v>
      </c>
      <c r="AYL4" s="253">
        <v>98.351158999999996</v>
      </c>
      <c r="AYM4" s="253">
        <v>98.338305000000005</v>
      </c>
      <c r="AYN4" s="253">
        <v>98.317984999999993</v>
      </c>
      <c r="AYO4" s="253">
        <v>98.293025</v>
      </c>
      <c r="AYP4" s="253">
        <v>98.269841999999997</v>
      </c>
      <c r="AYQ4" s="253">
        <v>98.255449999999996</v>
      </c>
      <c r="AYR4" s="253">
        <v>98.252137000000005</v>
      </c>
      <c r="AYS4" s="253">
        <v>98.256553999999994</v>
      </c>
      <c r="AYT4" s="253">
        <v>98.262282999999996</v>
      </c>
      <c r="AYU4" s="253">
        <v>98.262952999999996</v>
      </c>
      <c r="AYV4" s="253">
        <v>98.256167000000005</v>
      </c>
      <c r="AYW4" s="253">
        <v>98.246039999999994</v>
      </c>
      <c r="AYX4" s="253">
        <v>98.239458999999997</v>
      </c>
      <c r="AYY4" s="253">
        <v>98.238153999999994</v>
      </c>
      <c r="AYZ4" s="253">
        <v>98.236063000000001</v>
      </c>
      <c r="AZA4" s="253">
        <v>98.225592000000006</v>
      </c>
      <c r="AZB4" s="253">
        <v>98.205755999999994</v>
      </c>
      <c r="AZC4" s="253">
        <v>98.184355999999994</v>
      </c>
      <c r="AZD4" s="253">
        <v>98.172754999999995</v>
      </c>
      <c r="AZE4" s="253">
        <v>98.176803000000007</v>
      </c>
      <c r="AZF4" s="253">
        <v>98.191146000000003</v>
      </c>
      <c r="AZG4" s="253">
        <v>98.204696999999996</v>
      </c>
      <c r="AZH4" s="253">
        <v>98.213684000000001</v>
      </c>
      <c r="AZI4" s="253">
        <v>98.225605000000002</v>
      </c>
      <c r="AZJ4" s="253">
        <v>98.246621000000005</v>
      </c>
      <c r="AZK4" s="253">
        <v>98.269340999999997</v>
      </c>
      <c r="AZL4" s="253">
        <v>98.280108999999996</v>
      </c>
      <c r="AZM4" s="253">
        <v>98.276262000000003</v>
      </c>
      <c r="AZN4" s="253">
        <v>98.268696000000006</v>
      </c>
      <c r="AZO4" s="253">
        <v>98.267599000000004</v>
      </c>
      <c r="AZP4" s="253">
        <v>98.272801000000001</v>
      </c>
      <c r="AZQ4" s="253">
        <v>98.278673999999995</v>
      </c>
      <c r="AZR4" s="253">
        <v>98.280876000000006</v>
      </c>
      <c r="AZS4" s="253">
        <v>98.276003000000003</v>
      </c>
      <c r="AZT4" s="253">
        <v>98.261487000000002</v>
      </c>
      <c r="AZU4" s="253">
        <v>98.240251999999998</v>
      </c>
      <c r="AZV4" s="253">
        <v>98.221467000000004</v>
      </c>
      <c r="AZW4" s="253">
        <v>98.213153000000005</v>
      </c>
      <c r="AZX4" s="253">
        <v>98.216068000000007</v>
      </c>
      <c r="AZY4" s="253">
        <v>98.226023999999995</v>
      </c>
      <c r="AZZ4" s="253">
        <v>98.239050000000006</v>
      </c>
      <c r="BAA4" s="253">
        <v>98.252955</v>
      </c>
      <c r="BAB4" s="253">
        <v>98.267049</v>
      </c>
      <c r="BAC4" s="253">
        <v>98.282240999999999</v>
      </c>
      <c r="BAD4" s="253">
        <v>98.299925999999999</v>
      </c>
      <c r="BAE4" s="253">
        <v>98.320783000000006</v>
      </c>
      <c r="BAF4" s="253">
        <v>98.345932000000005</v>
      </c>
      <c r="BAG4" s="253">
        <v>98.376527999999993</v>
      </c>
      <c r="BAH4" s="253">
        <v>98.408007999999995</v>
      </c>
      <c r="BAI4" s="253">
        <v>98.427589999999995</v>
      </c>
      <c r="BAJ4" s="253">
        <v>98.425027</v>
      </c>
      <c r="BAK4" s="253">
        <v>98.406509</v>
      </c>
      <c r="BAL4" s="253">
        <v>98.391231000000005</v>
      </c>
      <c r="BAM4" s="253">
        <v>98.391875999999996</v>
      </c>
      <c r="BAN4" s="253">
        <v>98.403226000000004</v>
      </c>
      <c r="BAO4" s="253">
        <v>98.411648</v>
      </c>
      <c r="BAP4" s="253">
        <v>98.410531000000006</v>
      </c>
      <c r="BAQ4" s="253">
        <v>98.403316000000004</v>
      </c>
      <c r="BAR4" s="253">
        <v>98.395390000000006</v>
      </c>
      <c r="BAS4" s="253">
        <v>98.387704999999997</v>
      </c>
      <c r="BAT4" s="253">
        <v>98.378591</v>
      </c>
      <c r="BAU4" s="253">
        <v>98.370199</v>
      </c>
      <c r="BAV4" s="253">
        <v>98.371301000000003</v>
      </c>
      <c r="BAW4" s="253">
        <v>98.390715</v>
      </c>
      <c r="BAX4" s="253">
        <v>98.426705999999996</v>
      </c>
      <c r="BAY4" s="253">
        <v>98.466340000000002</v>
      </c>
      <c r="BAZ4" s="253">
        <v>98.497619</v>
      </c>
      <c r="BBA4" s="253">
        <v>98.518092999999993</v>
      </c>
      <c r="BBB4" s="253">
        <v>98.528606999999994</v>
      </c>
      <c r="BBC4" s="253">
        <v>98.525746999999996</v>
      </c>
      <c r="BBD4" s="253">
        <v>98.508646999999996</v>
      </c>
      <c r="BBE4" s="253">
        <v>98.488581999999994</v>
      </c>
      <c r="BBF4" s="253">
        <v>98.480821000000006</v>
      </c>
      <c r="BBG4" s="253">
        <v>98.486976999999996</v>
      </c>
      <c r="BBH4" s="253">
        <v>98.493735000000001</v>
      </c>
      <c r="BBI4" s="253">
        <v>98.489249000000001</v>
      </c>
      <c r="BBJ4" s="253">
        <v>98.473744999999994</v>
      </c>
      <c r="BBK4" s="253">
        <v>98.455095</v>
      </c>
      <c r="BBL4" s="253">
        <v>98.442831999999996</v>
      </c>
      <c r="BBM4" s="253">
        <v>98.446504000000004</v>
      </c>
      <c r="BBN4" s="253">
        <v>98.469977999999998</v>
      </c>
      <c r="BBO4" s="253">
        <v>98.504716000000002</v>
      </c>
      <c r="BBP4" s="253">
        <v>98.536499000000006</v>
      </c>
      <c r="BBQ4" s="253">
        <v>98.561018000000004</v>
      </c>
      <c r="BBR4" s="253">
        <v>98.585340000000002</v>
      </c>
      <c r="BBS4" s="253">
        <v>98.612337999999994</v>
      </c>
      <c r="BBT4" s="253">
        <v>98.633116000000001</v>
      </c>
      <c r="BBU4" s="253">
        <v>98.639300000000006</v>
      </c>
      <c r="BBV4" s="253">
        <v>98.634990999999999</v>
      </c>
      <c r="BBW4" s="253">
        <v>98.631238999999994</v>
      </c>
      <c r="BBX4" s="253">
        <v>98.634867</v>
      </c>
      <c r="BBY4" s="253">
        <v>98.647318999999996</v>
      </c>
      <c r="BBZ4" s="253">
        <v>98.667805999999999</v>
      </c>
      <c r="BCA4" s="253">
        <v>98.690607</v>
      </c>
      <c r="BCB4" s="253">
        <v>98.703343000000004</v>
      </c>
      <c r="BCC4" s="253">
        <v>98.695740000000001</v>
      </c>
      <c r="BCD4" s="253">
        <v>98.670360000000002</v>
      </c>
      <c r="BCE4" s="253">
        <v>98.640675999999999</v>
      </c>
      <c r="BCF4" s="253">
        <v>98.618527999999998</v>
      </c>
      <c r="BCG4" s="253">
        <v>98.605753000000007</v>
      </c>
      <c r="BCH4" s="253">
        <v>98.597903000000002</v>
      </c>
      <c r="BCI4" s="253">
        <v>98.593981999999997</v>
      </c>
      <c r="BCJ4" s="253">
        <v>98.600290000000001</v>
      </c>
      <c r="BCK4" s="253">
        <v>98.622519999999994</v>
      </c>
      <c r="BCL4" s="253">
        <v>98.654358000000002</v>
      </c>
      <c r="BCM4" s="253">
        <v>98.678428999999994</v>
      </c>
      <c r="BCN4" s="253">
        <v>98.682007999999996</v>
      </c>
      <c r="BCO4" s="253">
        <v>98.668830999999997</v>
      </c>
      <c r="BCP4" s="253">
        <v>98.651779000000005</v>
      </c>
      <c r="BCQ4" s="253">
        <v>98.638416000000007</v>
      </c>
      <c r="BCR4" s="253">
        <v>98.629970999999998</v>
      </c>
      <c r="BCS4" s="253">
        <v>98.629861000000005</v>
      </c>
      <c r="BCT4" s="253">
        <v>98.642137000000005</v>
      </c>
      <c r="BCU4" s="253">
        <v>98.660387999999998</v>
      </c>
      <c r="BCV4" s="253">
        <v>98.667908999999995</v>
      </c>
      <c r="BCW4" s="253">
        <v>98.654245000000003</v>
      </c>
      <c r="BCX4" s="253">
        <v>98.627161000000001</v>
      </c>
      <c r="BCY4" s="253">
        <v>98.604603999999995</v>
      </c>
      <c r="BCZ4" s="253">
        <v>98.598056999999997</v>
      </c>
      <c r="BDA4" s="253">
        <v>98.606316000000007</v>
      </c>
      <c r="BDB4" s="253">
        <v>98.622714999999999</v>
      </c>
      <c r="BDC4" s="253">
        <v>98.644397999999995</v>
      </c>
      <c r="BDD4" s="253">
        <v>98.672346000000005</v>
      </c>
      <c r="BDE4" s="253">
        <v>98.702156000000002</v>
      </c>
      <c r="BDF4" s="253">
        <v>98.718937999999994</v>
      </c>
      <c r="BDG4" s="253">
        <v>98.709301999999994</v>
      </c>
      <c r="BDH4" s="253">
        <v>98.680543</v>
      </c>
      <c r="BDI4" s="253">
        <v>98.659244000000001</v>
      </c>
      <c r="BDJ4" s="253">
        <v>98.663844999999995</v>
      </c>
      <c r="BDK4" s="253">
        <v>98.684871000000001</v>
      </c>
      <c r="BDL4" s="253">
        <v>98.699825000000004</v>
      </c>
      <c r="BDM4" s="253">
        <v>98.700993999999994</v>
      </c>
      <c r="BDN4" s="253">
        <v>98.698177999999999</v>
      </c>
      <c r="BDO4" s="253">
        <v>98.699451999999994</v>
      </c>
      <c r="BDP4" s="253">
        <v>98.703072000000006</v>
      </c>
      <c r="BDQ4" s="253">
        <v>98.707234</v>
      </c>
      <c r="BDR4" s="253">
        <v>98.714060000000003</v>
      </c>
      <c r="BDS4" s="253">
        <v>98.721237000000002</v>
      </c>
      <c r="BDT4" s="253">
        <v>98.721065999999993</v>
      </c>
      <c r="BDU4" s="253">
        <v>98.711823999999993</v>
      </c>
      <c r="BDV4" s="253">
        <v>98.701220000000006</v>
      </c>
      <c r="BDW4" s="253">
        <v>98.695194000000001</v>
      </c>
      <c r="BDX4" s="253">
        <v>98.690961000000001</v>
      </c>
      <c r="BDY4" s="253">
        <v>98.683327000000006</v>
      </c>
      <c r="BDZ4" s="253">
        <v>98.669871000000001</v>
      </c>
      <c r="BEA4" s="253">
        <v>98.648334000000006</v>
      </c>
      <c r="BEB4" s="253">
        <v>98.618881999999999</v>
      </c>
      <c r="BEC4" s="253">
        <v>98.592337000000001</v>
      </c>
      <c r="BED4" s="253">
        <v>98.585407000000004</v>
      </c>
      <c r="BEE4" s="253">
        <v>98.601218000000003</v>
      </c>
      <c r="BEF4" s="253">
        <v>98.623012000000003</v>
      </c>
      <c r="BEG4" s="253">
        <v>98.635086999999999</v>
      </c>
      <c r="BEH4" s="253">
        <v>98.643558999999996</v>
      </c>
      <c r="BEI4" s="253">
        <v>98.667299</v>
      </c>
      <c r="BEJ4" s="253">
        <v>98.711665999999994</v>
      </c>
      <c r="BEK4" s="253">
        <v>98.759595000000004</v>
      </c>
      <c r="BEL4" s="253">
        <v>98.788275999999996</v>
      </c>
      <c r="BEM4" s="253">
        <v>98.789186999999998</v>
      </c>
      <c r="BEN4" s="253">
        <v>98.772289999999998</v>
      </c>
      <c r="BEO4" s="253">
        <v>98.755747</v>
      </c>
      <c r="BEP4" s="253">
        <v>98.752082999999999</v>
      </c>
      <c r="BEQ4" s="253">
        <v>98.760452000000001</v>
      </c>
      <c r="BER4" s="253">
        <v>98.769734999999997</v>
      </c>
      <c r="BES4" s="253">
        <v>98.769043999999994</v>
      </c>
      <c r="BET4" s="253">
        <v>98.755520000000004</v>
      </c>
      <c r="BEU4" s="253">
        <v>98.733581999999998</v>
      </c>
      <c r="BEV4" s="253">
        <v>98.710249000000005</v>
      </c>
      <c r="BEW4" s="253">
        <v>98.692751000000001</v>
      </c>
      <c r="BEX4" s="253">
        <v>98.687793999999997</v>
      </c>
      <c r="BEY4" s="253">
        <v>98.698764999999995</v>
      </c>
      <c r="BEZ4" s="253">
        <v>98.721545000000006</v>
      </c>
      <c r="BFA4" s="253">
        <v>98.744288999999995</v>
      </c>
      <c r="BFB4" s="253">
        <v>98.754932999999994</v>
      </c>
      <c r="BFC4" s="253">
        <v>98.751859999999994</v>
      </c>
      <c r="BFD4" s="253">
        <v>98.745925999999997</v>
      </c>
      <c r="BFE4" s="253">
        <v>98.747840999999994</v>
      </c>
      <c r="BFF4" s="253">
        <v>98.753632999999994</v>
      </c>
      <c r="BFG4" s="253">
        <v>98.747873999999996</v>
      </c>
      <c r="BFH4" s="253">
        <v>98.723338999999996</v>
      </c>
      <c r="BFI4" s="253">
        <v>98.692402999999999</v>
      </c>
      <c r="BFJ4" s="253">
        <v>98.675794999999994</v>
      </c>
      <c r="BFK4" s="253">
        <v>98.684725999999998</v>
      </c>
      <c r="BFL4" s="253">
        <v>98.716502000000006</v>
      </c>
      <c r="BFM4" s="253">
        <v>98.760337000000007</v>
      </c>
      <c r="BFN4" s="253">
        <v>98.800917999999996</v>
      </c>
      <c r="BFO4" s="253">
        <v>98.821972000000002</v>
      </c>
      <c r="BFP4" s="253">
        <v>98.816400000000002</v>
      </c>
      <c r="BFQ4" s="253">
        <v>98.793143999999998</v>
      </c>
      <c r="BFR4" s="253">
        <v>98.768136999999996</v>
      </c>
      <c r="BFS4" s="253">
        <v>98.749661000000003</v>
      </c>
      <c r="BFT4" s="253">
        <v>98.737622999999999</v>
      </c>
      <c r="BFU4" s="253">
        <v>98.733720000000005</v>
      </c>
      <c r="BFV4" s="253">
        <v>98.743431999999999</v>
      </c>
      <c r="BFW4" s="253">
        <v>98.766465999999994</v>
      </c>
      <c r="BFX4" s="253">
        <v>98.790830999999997</v>
      </c>
      <c r="BFY4" s="253">
        <v>98.799342999999993</v>
      </c>
      <c r="BFZ4" s="253">
        <v>98.782445999999993</v>
      </c>
      <c r="BGA4" s="253">
        <v>98.748120999999998</v>
      </c>
      <c r="BGB4" s="253">
        <v>98.721391999999994</v>
      </c>
      <c r="BGC4" s="253">
        <v>98.72757</v>
      </c>
      <c r="BGD4" s="253">
        <v>98.768214</v>
      </c>
      <c r="BGE4" s="253">
        <v>98.815695000000005</v>
      </c>
      <c r="BGF4" s="253">
        <v>98.837470999999994</v>
      </c>
      <c r="BGG4" s="253">
        <v>98.825291000000007</v>
      </c>
      <c r="BGH4" s="253">
        <v>98.797445999999994</v>
      </c>
      <c r="BGI4" s="253">
        <v>98.777646000000004</v>
      </c>
      <c r="BGJ4" s="253">
        <v>98.778513000000004</v>
      </c>
      <c r="BGK4" s="253">
        <v>98.799727000000004</v>
      </c>
      <c r="BGL4" s="253">
        <v>98.830821</v>
      </c>
      <c r="BGM4" s="253">
        <v>98.855661999999995</v>
      </c>
      <c r="BGN4" s="253">
        <v>98.863322999999994</v>
      </c>
      <c r="BGO4" s="253">
        <v>98.857321999999996</v>
      </c>
      <c r="BGP4" s="253">
        <v>98.849582999999996</v>
      </c>
      <c r="BGQ4" s="253">
        <v>98.845896999999994</v>
      </c>
      <c r="BGR4" s="253">
        <v>98.842181999999994</v>
      </c>
      <c r="BGS4" s="253">
        <v>98.833348999999998</v>
      </c>
      <c r="BGT4" s="253">
        <v>98.819556000000006</v>
      </c>
      <c r="BGU4" s="253">
        <v>98.804222999999993</v>
      </c>
      <c r="BGV4" s="253">
        <v>98.790754000000007</v>
      </c>
      <c r="BGW4" s="253">
        <v>98.780151000000004</v>
      </c>
      <c r="BGX4" s="253">
        <v>98.768152000000001</v>
      </c>
      <c r="BGY4" s="253">
        <v>98.748267999999996</v>
      </c>
      <c r="BGZ4" s="253">
        <v>98.722278000000003</v>
      </c>
      <c r="BHA4" s="253">
        <v>98.702574999999996</v>
      </c>
      <c r="BHB4" s="253">
        <v>98.697531999999995</v>
      </c>
      <c r="BHC4" s="253">
        <v>98.700222999999994</v>
      </c>
      <c r="BHD4" s="253">
        <v>98.699792000000002</v>
      </c>
      <c r="BHE4" s="253">
        <v>98.697868999999997</v>
      </c>
      <c r="BHF4" s="253">
        <v>98.702568999999997</v>
      </c>
      <c r="BHG4" s="253">
        <v>98.711490999999995</v>
      </c>
      <c r="BHH4" s="253">
        <v>98.715270000000004</v>
      </c>
      <c r="BHI4" s="253">
        <v>98.716446000000005</v>
      </c>
      <c r="BHJ4" s="253">
        <v>98.728846000000004</v>
      </c>
      <c r="BHK4" s="253">
        <v>98.755163999999994</v>
      </c>
      <c r="BHL4" s="253">
        <v>98.779258999999996</v>
      </c>
      <c r="BHM4" s="253">
        <v>98.787075000000002</v>
      </c>
      <c r="BHN4" s="253">
        <v>98.784216999999998</v>
      </c>
      <c r="BHO4" s="253">
        <v>98.785178999999999</v>
      </c>
      <c r="BHP4" s="253">
        <v>98.793450000000007</v>
      </c>
      <c r="BHQ4" s="253">
        <v>98.800111000000001</v>
      </c>
      <c r="BHR4" s="253">
        <v>98.796941000000004</v>
      </c>
      <c r="BHS4" s="253">
        <v>98.783980999999997</v>
      </c>
      <c r="BHT4" s="253">
        <v>98.767419000000004</v>
      </c>
      <c r="BHU4" s="253">
        <v>98.755329000000003</v>
      </c>
      <c r="BHV4" s="253">
        <v>98.753037000000006</v>
      </c>
      <c r="BHW4" s="253">
        <v>98.757893999999993</v>
      </c>
      <c r="BHX4" s="253">
        <v>98.759527000000006</v>
      </c>
      <c r="BHY4" s="253">
        <v>98.748672999999997</v>
      </c>
      <c r="BHZ4" s="253">
        <v>98.726681999999997</v>
      </c>
      <c r="BIA4" s="253">
        <v>98.705731999999998</v>
      </c>
      <c r="BIB4" s="253">
        <v>98.699697</v>
      </c>
      <c r="BIC4" s="253">
        <v>98.712981999999997</v>
      </c>
      <c r="BID4" s="253">
        <v>98.736196000000007</v>
      </c>
      <c r="BIE4" s="253">
        <v>98.753262000000007</v>
      </c>
      <c r="BIF4" s="253">
        <v>98.754312999999996</v>
      </c>
      <c r="BIG4" s="253">
        <v>98.741112000000001</v>
      </c>
      <c r="BIH4" s="253">
        <v>98.720698999999996</v>
      </c>
      <c r="BII4" s="253">
        <v>98.698390000000003</v>
      </c>
      <c r="BIJ4" s="253">
        <v>98.679085999999998</v>
      </c>
      <c r="BIK4" s="253">
        <v>98.669709999999995</v>
      </c>
      <c r="BIL4" s="253">
        <v>98.674788000000007</v>
      </c>
      <c r="BIM4" s="253">
        <v>98.691586999999998</v>
      </c>
      <c r="BIN4" s="253">
        <v>98.712587999999997</v>
      </c>
      <c r="BIO4" s="253">
        <v>98.730165999999997</v>
      </c>
      <c r="BIP4" s="253">
        <v>98.738167000000004</v>
      </c>
      <c r="BIQ4" s="253">
        <v>98.735557</v>
      </c>
      <c r="BIR4" s="253">
        <v>98.731824000000003</v>
      </c>
      <c r="BIS4" s="253">
        <v>98.740486000000004</v>
      </c>
      <c r="BIT4" s="253">
        <v>98.761218999999997</v>
      </c>
      <c r="BIU4" s="253">
        <v>98.776516000000001</v>
      </c>
      <c r="BIV4" s="253">
        <v>98.774394999999998</v>
      </c>
      <c r="BIW4" s="253">
        <v>98.767232000000007</v>
      </c>
      <c r="BIX4" s="253">
        <v>98.777212000000006</v>
      </c>
      <c r="BIY4" s="253">
        <v>98.807852999999994</v>
      </c>
      <c r="BIZ4" s="253">
        <v>98.840439000000003</v>
      </c>
      <c r="BJA4" s="253">
        <v>98.854912999999996</v>
      </c>
      <c r="BJB4" s="253">
        <v>98.84384</v>
      </c>
      <c r="BJC4" s="253">
        <v>98.809783999999993</v>
      </c>
      <c r="BJD4" s="253">
        <v>98.762733999999995</v>
      </c>
      <c r="BJE4" s="253">
        <v>98.720089999999999</v>
      </c>
      <c r="BJF4" s="253">
        <v>98.696850999999995</v>
      </c>
      <c r="BJG4" s="253">
        <v>98.692880000000002</v>
      </c>
      <c r="BJH4" s="253">
        <v>98.697592999999998</v>
      </c>
      <c r="BJI4" s="253">
        <v>98.706380999999993</v>
      </c>
      <c r="BJJ4" s="253">
        <v>98.722260000000006</v>
      </c>
      <c r="BJK4" s="253">
        <v>98.741336000000004</v>
      </c>
      <c r="BJL4" s="253">
        <v>98.748996000000005</v>
      </c>
      <c r="BJM4" s="253">
        <v>98.735695000000007</v>
      </c>
      <c r="BJN4" s="253">
        <v>98.708950000000002</v>
      </c>
      <c r="BJO4" s="253">
        <v>98.686036999999999</v>
      </c>
      <c r="BJP4" s="253">
        <v>98.681242999999995</v>
      </c>
      <c r="BJQ4" s="253">
        <v>98.701910999999996</v>
      </c>
      <c r="BJR4" s="253">
        <v>98.746947000000006</v>
      </c>
      <c r="BJS4" s="253">
        <v>98.802701999999996</v>
      </c>
      <c r="BJT4" s="253">
        <v>98.847751000000002</v>
      </c>
      <c r="BJU4" s="253">
        <v>98.870026999999993</v>
      </c>
      <c r="BJV4" s="253">
        <v>98.875345999999993</v>
      </c>
      <c r="BJW4" s="253">
        <v>98.875637999999995</v>
      </c>
      <c r="BJX4" s="253">
        <v>98.871865</v>
      </c>
      <c r="BJY4" s="253">
        <v>98.855220000000003</v>
      </c>
      <c r="BJZ4" s="253">
        <v>98.819260999999997</v>
      </c>
      <c r="BKA4" s="253">
        <v>98.764847000000003</v>
      </c>
      <c r="BKB4" s="253">
        <v>98.697394000000003</v>
      </c>
      <c r="BKC4" s="253">
        <v>98.627094</v>
      </c>
      <c r="BKD4" s="253">
        <v>98.567634999999996</v>
      </c>
      <c r="BKE4" s="253">
        <v>98.531012000000004</v>
      </c>
      <c r="BKF4" s="253">
        <v>98.524626999999995</v>
      </c>
      <c r="BKG4" s="253">
        <v>98.550422999999995</v>
      </c>
      <c r="BKH4" s="253">
        <v>98.592765</v>
      </c>
      <c r="BKI4" s="253">
        <v>98.623410000000007</v>
      </c>
      <c r="BKJ4" s="253">
        <v>98.631742000000003</v>
      </c>
      <c r="BKK4" s="253">
        <v>98.625365000000002</v>
      </c>
      <c r="BKL4" s="253">
        <v>98.614752999999993</v>
      </c>
      <c r="BKM4" s="253">
        <v>98.605861000000004</v>
      </c>
      <c r="BKN4" s="253">
        <v>98.598282999999995</v>
      </c>
      <c r="BKO4" s="253">
        <v>98.598248999999996</v>
      </c>
      <c r="BKP4" s="253">
        <v>98.596686000000005</v>
      </c>
      <c r="BKQ4" s="253">
        <v>98.584754000000004</v>
      </c>
      <c r="BKR4" s="253">
        <v>98.567746</v>
      </c>
      <c r="BKS4" s="253">
        <v>98.560854000000006</v>
      </c>
      <c r="BKT4" s="253">
        <v>98.574509000000006</v>
      </c>
      <c r="BKU4" s="253">
        <v>98.588058000000004</v>
      </c>
      <c r="BKV4" s="253">
        <v>98.579362000000003</v>
      </c>
      <c r="BKW4" s="253">
        <v>98.545553999999996</v>
      </c>
      <c r="BKX4" s="253">
        <v>98.508114000000006</v>
      </c>
      <c r="BKY4" s="253">
        <v>98.497921000000005</v>
      </c>
      <c r="BKZ4" s="253">
        <v>98.500563</v>
      </c>
      <c r="BLA4" s="253">
        <v>98.488048000000006</v>
      </c>
      <c r="BLB4" s="253">
        <v>98.445001000000005</v>
      </c>
      <c r="BLC4" s="253">
        <v>98.402647000000002</v>
      </c>
      <c r="BLD4" s="253">
        <v>98.395572000000001</v>
      </c>
      <c r="BLE4" s="253">
        <v>98.417921000000007</v>
      </c>
      <c r="BLF4" s="253">
        <v>98.450976999999995</v>
      </c>
      <c r="BLG4" s="253">
        <v>98.482420000000005</v>
      </c>
      <c r="BLH4" s="253">
        <v>98.521590000000003</v>
      </c>
      <c r="BLI4" s="253">
        <v>98.560412999999997</v>
      </c>
      <c r="BLJ4" s="253">
        <v>98.578586999999999</v>
      </c>
      <c r="BLK4" s="253">
        <v>98.551140000000004</v>
      </c>
      <c r="BLL4" s="253">
        <v>98.493217000000001</v>
      </c>
      <c r="BLM4" s="253">
        <v>98.432142999999996</v>
      </c>
      <c r="BLN4" s="253">
        <v>98.406208000000007</v>
      </c>
      <c r="BLO4" s="253">
        <v>98.406396000000001</v>
      </c>
      <c r="BLP4" s="253">
        <v>98.416875000000005</v>
      </c>
      <c r="BLQ4" s="253">
        <v>98.405665999999997</v>
      </c>
      <c r="BLR4" s="253">
        <v>98.354401999999993</v>
      </c>
      <c r="BLS4" s="253">
        <v>98.263722000000001</v>
      </c>
      <c r="BLT4" s="253">
        <v>98.154291000000001</v>
      </c>
      <c r="BLU4" s="253">
        <v>98.070346999999998</v>
      </c>
      <c r="BLV4" s="253">
        <v>98.038133999999999</v>
      </c>
      <c r="BLW4" s="253">
        <v>98.054311999999996</v>
      </c>
      <c r="BLX4" s="253">
        <v>98.096563000000003</v>
      </c>
      <c r="BLY4" s="253">
        <v>98.142495999999994</v>
      </c>
      <c r="BLZ4" s="253">
        <v>98.185366000000002</v>
      </c>
      <c r="BMA4" s="253">
        <v>98.206169000000003</v>
      </c>
      <c r="BMB4" s="253">
        <v>98.200847999999993</v>
      </c>
      <c r="BMC4" s="253">
        <v>98.174051000000006</v>
      </c>
      <c r="BMD4" s="253">
        <v>98.158113999999998</v>
      </c>
      <c r="BME4" s="253">
        <v>98.165003999999996</v>
      </c>
      <c r="BMF4" s="253">
        <v>98.192383000000007</v>
      </c>
      <c r="BMG4" s="253">
        <v>98.212883000000005</v>
      </c>
      <c r="BMH4" s="253">
        <v>98.212653000000003</v>
      </c>
      <c r="BMI4" s="253">
        <v>98.186150999999995</v>
      </c>
      <c r="BMJ4" s="253">
        <v>98.150024000000002</v>
      </c>
      <c r="BMK4" s="253">
        <v>98.123423000000003</v>
      </c>
      <c r="BML4" s="253">
        <v>98.124617000000001</v>
      </c>
      <c r="BMM4" s="253">
        <v>98.150160999999997</v>
      </c>
      <c r="BMN4" s="253">
        <v>98.184729000000004</v>
      </c>
      <c r="BMO4" s="253">
        <v>98.206581999999997</v>
      </c>
      <c r="BMP4" s="253">
        <v>98.206669000000005</v>
      </c>
      <c r="BMQ4" s="253">
        <v>98.184203999999994</v>
      </c>
      <c r="BMR4" s="253">
        <v>98.154925000000006</v>
      </c>
      <c r="BMS4" s="253">
        <v>98.135131999999999</v>
      </c>
      <c r="BMT4" s="253">
        <v>98.135429999999999</v>
      </c>
      <c r="BMU4" s="253">
        <v>98.145865000000001</v>
      </c>
      <c r="BMV4" s="253">
        <v>98.154055</v>
      </c>
      <c r="BMW4" s="253">
        <v>98.154500999999996</v>
      </c>
      <c r="BMX4" s="253">
        <v>98.151904999999999</v>
      </c>
      <c r="BMY4" s="253">
        <v>98.147784000000001</v>
      </c>
      <c r="BMZ4" s="253">
        <v>98.141621000000001</v>
      </c>
      <c r="BNA4" s="253">
        <v>98.136750000000006</v>
      </c>
      <c r="BNB4" s="253">
        <v>98.136936000000006</v>
      </c>
      <c r="BNC4" s="253">
        <v>98.138748000000007</v>
      </c>
      <c r="BND4" s="253">
        <v>98.13382</v>
      </c>
      <c r="BNE4" s="253">
        <v>98.122372999999996</v>
      </c>
      <c r="BNF4" s="253">
        <v>98.112645000000001</v>
      </c>
      <c r="BNG4" s="253">
        <v>98.111368999999996</v>
      </c>
      <c r="BNH4" s="253">
        <v>98.116825000000006</v>
      </c>
      <c r="BNI4" s="253">
        <v>98.123002999999997</v>
      </c>
      <c r="BNJ4" s="253">
        <v>98.120850000000004</v>
      </c>
      <c r="BNK4" s="253">
        <v>98.103530000000006</v>
      </c>
      <c r="BNL4" s="253">
        <v>98.078131999999997</v>
      </c>
      <c r="BNM4" s="253">
        <v>98.068318000000005</v>
      </c>
      <c r="BNN4" s="253">
        <v>98.090568000000005</v>
      </c>
      <c r="BNO4" s="253">
        <v>98.130628999999999</v>
      </c>
      <c r="BNP4" s="253">
        <v>98.158254999999997</v>
      </c>
      <c r="BNQ4" s="253">
        <v>98.162664000000007</v>
      </c>
      <c r="BNR4" s="253">
        <v>98.159768</v>
      </c>
      <c r="BNS4" s="253">
        <v>98.162175000000005</v>
      </c>
      <c r="BNT4" s="253">
        <v>98.162858</v>
      </c>
      <c r="BNU4" s="253">
        <v>98.152743000000001</v>
      </c>
      <c r="BNV4" s="253">
        <v>98.139887000000002</v>
      </c>
      <c r="BNW4" s="253">
        <v>98.140540999999999</v>
      </c>
      <c r="BNX4" s="253">
        <v>98.160387999999998</v>
      </c>
      <c r="BNY4" s="253">
        <v>98.191766999999999</v>
      </c>
      <c r="BNZ4" s="253">
        <v>98.223394999999996</v>
      </c>
      <c r="BOA4" s="253">
        <v>98.247210999999993</v>
      </c>
      <c r="BOB4" s="253">
        <v>98.260851000000002</v>
      </c>
      <c r="BOC4" s="253">
        <v>98.265865000000005</v>
      </c>
      <c r="BOD4" s="253">
        <v>98.260668999999993</v>
      </c>
      <c r="BOE4" s="253">
        <v>98.238697000000002</v>
      </c>
      <c r="BOF4" s="253">
        <v>98.198740999999998</v>
      </c>
      <c r="BOG4" s="253">
        <v>98.153874000000002</v>
      </c>
      <c r="BOH4" s="253">
        <v>98.118202999999994</v>
      </c>
      <c r="BOI4" s="253">
        <v>98.090844000000004</v>
      </c>
      <c r="BOJ4" s="253">
        <v>98.064374999999998</v>
      </c>
      <c r="BOK4" s="253">
        <v>98.045178000000007</v>
      </c>
      <c r="BOL4" s="253">
        <v>98.049143000000001</v>
      </c>
      <c r="BOM4" s="253">
        <v>98.075289999999995</v>
      </c>
      <c r="BON4" s="253">
        <v>98.101574999999997</v>
      </c>
      <c r="BOO4" s="253">
        <v>98.110315999999997</v>
      </c>
      <c r="BOP4" s="253">
        <v>98.106758999999997</v>
      </c>
      <c r="BOQ4" s="253">
        <v>98.106404999999995</v>
      </c>
      <c r="BOR4" s="253">
        <v>98.116606000000004</v>
      </c>
      <c r="BOS4" s="253">
        <v>98.133339000000007</v>
      </c>
      <c r="BOT4" s="253">
        <v>98.146319000000005</v>
      </c>
      <c r="BOU4" s="253">
        <v>98.142247999999995</v>
      </c>
      <c r="BOV4" s="253">
        <v>98.113530999999995</v>
      </c>
      <c r="BOW4" s="253">
        <v>98.069098999999994</v>
      </c>
      <c r="BOX4" s="253">
        <v>98.029323000000005</v>
      </c>
      <c r="BOY4" s="253">
        <v>98.007239999999996</v>
      </c>
      <c r="BOZ4" s="253">
        <v>98.000524999999996</v>
      </c>
      <c r="BPA4" s="253">
        <v>98.002308999999997</v>
      </c>
      <c r="BPB4" s="253">
        <v>98.010936000000001</v>
      </c>
      <c r="BPC4" s="253">
        <v>98.026351000000005</v>
      </c>
      <c r="BPD4" s="253">
        <v>98.044157999999996</v>
      </c>
      <c r="BPE4" s="253">
        <v>98.057777000000002</v>
      </c>
      <c r="BPF4" s="253">
        <v>98.063463999999996</v>
      </c>
      <c r="BPG4" s="253">
        <v>98.062867999999995</v>
      </c>
      <c r="BPH4" s="253">
        <v>98.062835000000007</v>
      </c>
      <c r="BPI4" s="253">
        <v>98.069051999999999</v>
      </c>
      <c r="BPJ4" s="253">
        <v>98.075424999999996</v>
      </c>
      <c r="BPK4" s="253">
        <v>98.065106</v>
      </c>
      <c r="BPL4" s="253">
        <v>98.029143000000005</v>
      </c>
      <c r="BPM4" s="253">
        <v>97.979956999999999</v>
      </c>
      <c r="BPN4" s="253">
        <v>97.940612999999999</v>
      </c>
      <c r="BPO4" s="253">
        <v>97.926439999999999</v>
      </c>
      <c r="BPP4" s="253">
        <v>97.941201000000007</v>
      </c>
      <c r="BPQ4" s="253">
        <v>97.979714000000001</v>
      </c>
      <c r="BPR4" s="253">
        <v>98.025756000000001</v>
      </c>
      <c r="BPS4" s="253">
        <v>98.058357999999998</v>
      </c>
      <c r="BPT4" s="253">
        <v>98.071679000000003</v>
      </c>
      <c r="BPU4" s="253">
        <v>98.078483000000006</v>
      </c>
      <c r="BPV4" s="253">
        <v>98.082463000000004</v>
      </c>
      <c r="BPW4" s="253">
        <v>98.062264999999996</v>
      </c>
      <c r="BPX4" s="253">
        <v>98.002556999999996</v>
      </c>
      <c r="BPY4" s="253">
        <v>97.929275000000004</v>
      </c>
      <c r="BPZ4" s="253">
        <v>97.889520000000005</v>
      </c>
      <c r="BQA4" s="253">
        <v>97.902035999999995</v>
      </c>
      <c r="BQB4" s="253">
        <v>97.947488000000007</v>
      </c>
      <c r="BQC4" s="253">
        <v>98.000439</v>
      </c>
      <c r="BQD4" s="253">
        <v>98.046419999999998</v>
      </c>
      <c r="BQE4" s="253">
        <v>98.068380000000005</v>
      </c>
      <c r="BQF4" s="253">
        <v>98.043846000000002</v>
      </c>
      <c r="BQG4" s="253">
        <v>97.967802000000006</v>
      </c>
      <c r="BQH4" s="253">
        <v>97.865216000000004</v>
      </c>
      <c r="BQI4" s="253">
        <v>97.774544000000006</v>
      </c>
      <c r="BQJ4" s="253">
        <v>97.724924999999999</v>
      </c>
      <c r="BQK4" s="253">
        <v>97.723969999999994</v>
      </c>
      <c r="BQL4" s="253">
        <v>97.755566999999999</v>
      </c>
      <c r="BQM4" s="253">
        <v>97.790880999999999</v>
      </c>
      <c r="BQN4" s="253">
        <v>97.809621000000007</v>
      </c>
      <c r="BQO4" s="253">
        <v>97.808561999999995</v>
      </c>
      <c r="BQP4" s="253">
        <v>97.788247999999996</v>
      </c>
      <c r="BQQ4" s="253">
        <v>97.748793000000006</v>
      </c>
      <c r="BQR4" s="253">
        <v>97.710140999999993</v>
      </c>
      <c r="BQS4" s="253">
        <v>97.712281000000004</v>
      </c>
      <c r="BQT4" s="253">
        <v>97.768431000000007</v>
      </c>
      <c r="BQU4" s="253">
        <v>97.832567999999995</v>
      </c>
      <c r="BQV4" s="253">
        <v>97.842983000000004</v>
      </c>
      <c r="BQW4" s="253">
        <v>97.791572000000002</v>
      </c>
      <c r="BQX4" s="253">
        <v>97.720706000000007</v>
      </c>
      <c r="BQY4" s="253">
        <v>97.659858999999997</v>
      </c>
      <c r="BQZ4" s="253">
        <v>97.603455999999994</v>
      </c>
      <c r="BRA4" s="253">
        <v>97.551264000000003</v>
      </c>
      <c r="BRB4" s="253">
        <v>97.529346000000004</v>
      </c>
      <c r="BRC4" s="253">
        <v>97.552276000000006</v>
      </c>
      <c r="BRD4" s="253">
        <v>97.59057</v>
      </c>
      <c r="BRE4" s="253">
        <v>97.599136000000001</v>
      </c>
      <c r="BRF4" s="253">
        <v>97.569666999999995</v>
      </c>
      <c r="BRG4" s="253">
        <v>97.540700999999999</v>
      </c>
      <c r="BRH4" s="253">
        <v>97.560097999999996</v>
      </c>
      <c r="BRI4" s="253">
        <v>97.640934000000001</v>
      </c>
      <c r="BRJ4" s="253">
        <v>97.746842000000001</v>
      </c>
      <c r="BRK4" s="253">
        <v>97.818117999999998</v>
      </c>
      <c r="BRL4" s="253">
        <v>97.820516999999995</v>
      </c>
      <c r="BRM4" s="253">
        <v>97.772306999999998</v>
      </c>
      <c r="BRN4" s="253">
        <v>97.717315999999997</v>
      </c>
      <c r="BRO4" s="253">
        <v>97.678307000000004</v>
      </c>
      <c r="BRP4" s="253">
        <v>97.649503999999993</v>
      </c>
      <c r="BRQ4" s="253">
        <v>97.624414999999999</v>
      </c>
      <c r="BRR4" s="253">
        <v>97.610529999999997</v>
      </c>
      <c r="BRS4" s="253">
        <v>97.617638999999997</v>
      </c>
      <c r="BRT4" s="253">
        <v>97.645424000000006</v>
      </c>
      <c r="BRU4" s="253">
        <v>97.681038999999998</v>
      </c>
      <c r="BRV4" s="253">
        <v>97.700322999999997</v>
      </c>
      <c r="BRW4" s="253">
        <v>97.680027999999993</v>
      </c>
      <c r="BRX4" s="253">
        <v>97.623897999999997</v>
      </c>
      <c r="BRY4" s="253">
        <v>97.568850999999995</v>
      </c>
      <c r="BRZ4" s="253">
        <v>97.548334999999994</v>
      </c>
      <c r="BSA4" s="253">
        <v>97.559192999999993</v>
      </c>
      <c r="BSB4" s="253">
        <v>97.581519</v>
      </c>
      <c r="BSC4" s="253">
        <v>97.618943000000002</v>
      </c>
      <c r="BSD4" s="253">
        <v>97.692944999999995</v>
      </c>
      <c r="BSE4" s="253">
        <v>97.802570000000003</v>
      </c>
      <c r="BSF4" s="253">
        <v>97.919253999999995</v>
      </c>
      <c r="BSG4" s="253">
        <v>98.017797000000002</v>
      </c>
      <c r="BSH4" s="253">
        <v>98.087137999999996</v>
      </c>
      <c r="BSI4" s="253">
        <v>98.118543000000003</v>
      </c>
      <c r="BSJ4" s="253">
        <v>98.107172000000006</v>
      </c>
      <c r="BSK4" s="253">
        <v>98.061875999999998</v>
      </c>
      <c r="BSL4" s="253">
        <v>97.999046000000007</v>
      </c>
      <c r="BSM4" s="253">
        <v>97.933148000000003</v>
      </c>
      <c r="BSN4" s="253">
        <v>97.881214999999997</v>
      </c>
      <c r="BSO4" s="253">
        <v>97.861658000000006</v>
      </c>
      <c r="BSP4" s="253">
        <v>97.876244999999997</v>
      </c>
      <c r="BSQ4" s="253">
        <v>97.906296999999995</v>
      </c>
      <c r="BSR4" s="253">
        <v>97.937021000000001</v>
      </c>
      <c r="BSS4" s="253">
        <v>97.971232999999998</v>
      </c>
      <c r="BST4" s="253">
        <v>98.008588000000003</v>
      </c>
      <c r="BSU4" s="253">
        <v>98.029741000000001</v>
      </c>
      <c r="BSV4" s="253">
        <v>98.017796000000004</v>
      </c>
      <c r="BSW4" s="253">
        <v>97.981468000000007</v>
      </c>
      <c r="BSX4" s="253">
        <v>97.941277999999997</v>
      </c>
      <c r="BSY4" s="253">
        <v>97.907160000000005</v>
      </c>
      <c r="BSZ4" s="253">
        <v>97.884732</v>
      </c>
      <c r="BTA4" s="253">
        <v>97.887129999999999</v>
      </c>
      <c r="BTB4" s="253">
        <v>97.921126000000001</v>
      </c>
      <c r="BTC4" s="253">
        <v>97.970848000000004</v>
      </c>
      <c r="BTD4" s="253">
        <v>98.008538999999999</v>
      </c>
      <c r="BTE4" s="253">
        <v>98.012609999999995</v>
      </c>
      <c r="BTF4" s="253">
        <v>97.970493000000005</v>
      </c>
      <c r="BTG4" s="253">
        <v>97.885345999999998</v>
      </c>
      <c r="BTH4" s="253">
        <v>97.793126999999998</v>
      </c>
      <c r="BTI4" s="253">
        <v>97.749155999999999</v>
      </c>
      <c r="BTJ4" s="253">
        <v>97.774708000000004</v>
      </c>
      <c r="BTK4" s="253">
        <v>97.830039999999997</v>
      </c>
      <c r="BTL4" s="253">
        <v>97.856960000000001</v>
      </c>
      <c r="BTM4" s="253">
        <v>97.836129999999997</v>
      </c>
      <c r="BTN4" s="253">
        <v>97.787270000000007</v>
      </c>
      <c r="BTO4" s="253">
        <v>97.730316000000002</v>
      </c>
      <c r="BTP4" s="253">
        <v>97.671637000000004</v>
      </c>
      <c r="BTQ4" s="253">
        <v>97.617514</v>
      </c>
      <c r="BTR4" s="253">
        <v>97.575050000000005</v>
      </c>
      <c r="BTS4" s="253">
        <v>97.543153000000004</v>
      </c>
      <c r="BTT4" s="253">
        <v>97.521392000000006</v>
      </c>
      <c r="BTU4" s="253">
        <v>97.521399000000002</v>
      </c>
      <c r="BTV4" s="253">
        <v>97.549757</v>
      </c>
      <c r="BTW4" s="253">
        <v>97.585204000000004</v>
      </c>
      <c r="BTX4" s="253">
        <v>97.594488999999996</v>
      </c>
      <c r="BTY4" s="253">
        <v>97.570268999999996</v>
      </c>
      <c r="BTZ4" s="253">
        <v>97.535377999999994</v>
      </c>
      <c r="BUA4" s="253">
        <v>97.512024999999994</v>
      </c>
      <c r="BUB4" s="253">
        <v>97.504650999999996</v>
      </c>
      <c r="BUC4" s="253">
        <v>97.509056000000001</v>
      </c>
      <c r="BUD4" s="253">
        <v>97.518478000000002</v>
      </c>
      <c r="BUE4" s="253">
        <v>97.521122000000005</v>
      </c>
      <c r="BUF4" s="253">
        <v>97.509277999999995</v>
      </c>
      <c r="BUG4" s="253">
        <v>97.491055000000003</v>
      </c>
      <c r="BUH4" s="253">
        <v>97.478356000000005</v>
      </c>
      <c r="BUI4" s="253">
        <v>97.466290999999998</v>
      </c>
      <c r="BUJ4" s="253">
        <v>97.441218000000006</v>
      </c>
      <c r="BUK4" s="253">
        <v>97.407660000000007</v>
      </c>
      <c r="BUL4" s="253">
        <v>97.391598999999999</v>
      </c>
      <c r="BUM4" s="253">
        <v>97.416802000000004</v>
      </c>
      <c r="BUN4" s="253">
        <v>97.486424999999997</v>
      </c>
      <c r="BUO4" s="253">
        <v>97.579953000000003</v>
      </c>
      <c r="BUP4" s="253">
        <v>97.657117</v>
      </c>
      <c r="BUQ4" s="253">
        <v>97.678002000000006</v>
      </c>
      <c r="BUR4" s="253">
        <v>97.639536000000007</v>
      </c>
      <c r="BUS4" s="253">
        <v>97.584292000000005</v>
      </c>
      <c r="BUT4" s="253">
        <v>97.555115000000001</v>
      </c>
      <c r="BUU4" s="253">
        <v>97.550436000000005</v>
      </c>
      <c r="BUV4" s="253">
        <v>97.541484999999994</v>
      </c>
      <c r="BUW4" s="253">
        <v>97.520590999999996</v>
      </c>
      <c r="BUX4" s="253">
        <v>97.505347</v>
      </c>
      <c r="BUY4" s="253">
        <v>97.500843000000003</v>
      </c>
      <c r="BUZ4" s="253">
        <v>97.488439999999997</v>
      </c>
      <c r="BVA4" s="253">
        <v>97.455860999999999</v>
      </c>
      <c r="BVB4" s="253">
        <v>97.414739999999995</v>
      </c>
      <c r="BVC4" s="253">
        <v>97.383144999999999</v>
      </c>
      <c r="BVD4" s="253">
        <v>97.370260000000002</v>
      </c>
      <c r="BVE4" s="253">
        <v>97.381681999999998</v>
      </c>
      <c r="BVF4" s="253">
        <v>97.420006000000001</v>
      </c>
      <c r="BVG4" s="253">
        <v>97.472717000000003</v>
      </c>
      <c r="BVH4" s="253">
        <v>97.514193000000006</v>
      </c>
      <c r="BVI4" s="253">
        <v>97.527360000000002</v>
      </c>
      <c r="BVJ4" s="253">
        <v>97.515675999999999</v>
      </c>
      <c r="BVK4" s="253">
        <v>97.495444000000006</v>
      </c>
      <c r="BVL4" s="253">
        <v>97.486997000000002</v>
      </c>
      <c r="BVM4" s="253">
        <v>97.505296000000001</v>
      </c>
      <c r="BVN4" s="253">
        <v>97.540521999999996</v>
      </c>
      <c r="BVO4" s="253">
        <v>97.553032000000002</v>
      </c>
      <c r="BVP4" s="253">
        <v>97.509814000000006</v>
      </c>
      <c r="BVQ4" s="253">
        <v>97.427518000000006</v>
      </c>
      <c r="BVR4" s="253">
        <v>97.360746000000006</v>
      </c>
      <c r="BVS4" s="253">
        <v>97.347206</v>
      </c>
      <c r="BVT4" s="253">
        <v>97.379142000000002</v>
      </c>
      <c r="BVU4" s="253">
        <v>97.425048000000004</v>
      </c>
      <c r="BVV4" s="253">
        <v>97.462091999999998</v>
      </c>
      <c r="BVW4" s="253">
        <v>97.485116000000005</v>
      </c>
      <c r="BVX4" s="253">
        <v>97.499652999999995</v>
      </c>
      <c r="BVY4" s="253">
        <v>97.510442999999995</v>
      </c>
      <c r="BVZ4" s="253">
        <v>97.509919999999994</v>
      </c>
      <c r="BWA4" s="253">
        <v>97.484932000000001</v>
      </c>
      <c r="BWB4" s="253">
        <v>97.443088000000003</v>
      </c>
      <c r="BWC4" s="253">
        <v>97.415895000000006</v>
      </c>
      <c r="BWD4" s="253">
        <v>97.418470999999997</v>
      </c>
      <c r="BWE4" s="253">
        <v>97.424216999999999</v>
      </c>
      <c r="BWF4" s="253">
        <v>97.404498000000004</v>
      </c>
      <c r="BWG4" s="253">
        <v>97.377645999999999</v>
      </c>
      <c r="BWH4" s="253">
        <v>97.387427000000002</v>
      </c>
      <c r="BWI4" s="253">
        <v>97.441381000000007</v>
      </c>
      <c r="BWJ4" s="253">
        <v>97.501147000000003</v>
      </c>
      <c r="BWK4" s="253">
        <v>97.532292999999996</v>
      </c>
      <c r="BWL4" s="253">
        <v>97.532392999999999</v>
      </c>
      <c r="BWM4" s="253">
        <v>97.510565</v>
      </c>
      <c r="BWN4" s="253">
        <v>97.478814</v>
      </c>
      <c r="BWO4" s="253">
        <v>97.464010999999999</v>
      </c>
      <c r="BWP4" s="253">
        <v>97.487615000000005</v>
      </c>
      <c r="BWQ4" s="253">
        <v>97.528889000000007</v>
      </c>
      <c r="BWR4" s="253">
        <v>97.543109000000001</v>
      </c>
      <c r="BWS4" s="253">
        <v>97.520945999999995</v>
      </c>
      <c r="BWT4" s="253">
        <v>97.495881999999995</v>
      </c>
      <c r="BWU4" s="253">
        <v>97.492052999999999</v>
      </c>
      <c r="BWV4" s="253">
        <v>97.504551000000006</v>
      </c>
      <c r="BWW4" s="253">
        <v>97.533854000000005</v>
      </c>
      <c r="BWX4" s="253">
        <v>97.596142</v>
      </c>
      <c r="BWY4" s="253">
        <v>97.684409000000002</v>
      </c>
      <c r="BWZ4" s="253">
        <v>97.755927</v>
      </c>
      <c r="BXA4" s="253">
        <v>97.778707999999995</v>
      </c>
      <c r="BXB4" s="253">
        <v>97.764698999999993</v>
      </c>
      <c r="BXC4" s="253">
        <v>97.746087000000003</v>
      </c>
      <c r="BXD4" s="253">
        <v>97.744467</v>
      </c>
      <c r="BXE4" s="253">
        <v>97.764795000000007</v>
      </c>
      <c r="BXF4" s="253">
        <v>97.791270999999995</v>
      </c>
      <c r="BXG4" s="253">
        <v>97.786912999999998</v>
      </c>
      <c r="BXH4" s="253">
        <v>97.724412000000001</v>
      </c>
      <c r="BXI4" s="253">
        <v>97.622412999999995</v>
      </c>
      <c r="BXJ4" s="253">
        <v>97.530968999999999</v>
      </c>
      <c r="BXK4" s="253">
        <v>97.486512000000005</v>
      </c>
      <c r="BXL4" s="253">
        <v>97.499352999999999</v>
      </c>
      <c r="BXM4" s="253">
        <v>97.566992999999997</v>
      </c>
      <c r="BXN4" s="253">
        <v>97.667841999999993</v>
      </c>
      <c r="BXO4" s="253">
        <v>97.752043</v>
      </c>
      <c r="BXP4" s="253">
        <v>97.775997000000004</v>
      </c>
      <c r="BXQ4" s="253">
        <v>97.746975000000006</v>
      </c>
      <c r="BXR4" s="253">
        <v>97.703029000000001</v>
      </c>
      <c r="BXS4" s="253">
        <v>97.660640000000001</v>
      </c>
      <c r="BXT4" s="253">
        <v>97.618461999999994</v>
      </c>
      <c r="BXU4" s="253">
        <v>97.596230000000006</v>
      </c>
      <c r="BXV4" s="253">
        <v>97.625604999999993</v>
      </c>
      <c r="BXW4" s="253">
        <v>97.705280000000002</v>
      </c>
      <c r="BXX4" s="253">
        <v>97.800916000000001</v>
      </c>
      <c r="BXY4" s="253">
        <v>97.888368999999997</v>
      </c>
      <c r="BXZ4" s="253">
        <v>97.963988999999998</v>
      </c>
      <c r="BYA4" s="253">
        <v>98.015634000000006</v>
      </c>
      <c r="BYB4" s="253">
        <v>98.023475000000005</v>
      </c>
      <c r="BYC4" s="253">
        <v>97.993277000000006</v>
      </c>
      <c r="BYD4" s="253">
        <v>97.956405000000004</v>
      </c>
      <c r="BYE4" s="253">
        <v>97.937312000000006</v>
      </c>
      <c r="BYF4" s="253">
        <v>97.943372999999994</v>
      </c>
      <c r="BYG4" s="253">
        <v>97.973625999999996</v>
      </c>
      <c r="BYH4" s="253">
        <v>98.010369999999995</v>
      </c>
      <c r="BYI4" s="253">
        <v>98.014904999999999</v>
      </c>
      <c r="BYJ4" s="253">
        <v>97.965503999999996</v>
      </c>
      <c r="BYK4" s="253">
        <v>97.894284999999996</v>
      </c>
      <c r="BYL4" s="253">
        <v>97.853802000000002</v>
      </c>
      <c r="BYM4" s="253">
        <v>97.853989999999996</v>
      </c>
      <c r="BYN4" s="253">
        <v>97.861052000000001</v>
      </c>
      <c r="BYO4" s="253">
        <v>97.849615</v>
      </c>
      <c r="BYP4" s="253">
        <v>97.822326000000004</v>
      </c>
      <c r="BYQ4" s="253">
        <v>97.783095000000003</v>
      </c>
      <c r="BYR4" s="253">
        <v>97.733226000000002</v>
      </c>
      <c r="BYS4" s="253">
        <v>97.694674000000006</v>
      </c>
      <c r="BYT4" s="253">
        <v>97.696878999999996</v>
      </c>
      <c r="BYU4" s="253">
        <v>97.733628999999993</v>
      </c>
      <c r="BYV4" s="253">
        <v>97.764801000000006</v>
      </c>
      <c r="BYW4" s="253">
        <v>97.764696999999998</v>
      </c>
      <c r="BYX4" s="253">
        <v>97.739481999999995</v>
      </c>
      <c r="BYY4" s="253">
        <v>97.699653999999995</v>
      </c>
      <c r="BYZ4" s="253">
        <v>97.653065999999995</v>
      </c>
      <c r="BZA4" s="253">
        <v>97.627407000000005</v>
      </c>
      <c r="BZB4" s="253">
        <v>97.657735000000002</v>
      </c>
      <c r="BZC4" s="253">
        <v>97.737673000000001</v>
      </c>
      <c r="BZD4" s="253">
        <v>97.818343999999996</v>
      </c>
      <c r="BZE4" s="253">
        <v>97.870914999999997</v>
      </c>
      <c r="BZF4" s="253">
        <v>97.912625000000006</v>
      </c>
      <c r="BZG4" s="253">
        <v>97.960809999999995</v>
      </c>
      <c r="BZH4" s="253">
        <v>98.004237000000003</v>
      </c>
      <c r="BZI4" s="253">
        <v>98.030518999999998</v>
      </c>
      <c r="BZJ4" s="253">
        <v>98.045833999999999</v>
      </c>
      <c r="BZK4" s="253">
        <v>98.056334000000007</v>
      </c>
      <c r="BZL4" s="253">
        <v>98.056686999999997</v>
      </c>
      <c r="BZM4" s="253">
        <v>98.043439000000006</v>
      </c>
      <c r="BZN4" s="253">
        <v>98.019991000000005</v>
      </c>
      <c r="BZO4" s="253">
        <v>97.991456999999997</v>
      </c>
      <c r="BZP4" s="253">
        <v>97.974886999999995</v>
      </c>
      <c r="BZQ4" s="253">
        <v>98.000477000000004</v>
      </c>
      <c r="BZR4" s="253">
        <v>98.075211999999993</v>
      </c>
      <c r="BZS4" s="253">
        <v>98.158338000000001</v>
      </c>
      <c r="BZT4" s="253">
        <v>98.202455999999998</v>
      </c>
      <c r="BZU4" s="253">
        <v>98.208726999999996</v>
      </c>
      <c r="BZV4" s="253">
        <v>98.207797999999997</v>
      </c>
      <c r="BZW4" s="253">
        <v>98.201453999999998</v>
      </c>
      <c r="BZX4" s="253">
        <v>98.165313999999995</v>
      </c>
      <c r="BZY4" s="253">
        <v>98.099648000000002</v>
      </c>
      <c r="BZZ4" s="253">
        <v>98.037576000000001</v>
      </c>
      <c r="CAA4" s="253">
        <v>98.007069000000001</v>
      </c>
      <c r="CAB4" s="253">
        <v>98.016413</v>
      </c>
      <c r="CAC4" s="253">
        <v>98.067531000000002</v>
      </c>
      <c r="CAD4" s="253">
        <v>98.148539999999997</v>
      </c>
      <c r="CAE4" s="253">
        <v>98.220288999999994</v>
      </c>
      <c r="CAF4" s="253">
        <v>98.247252000000003</v>
      </c>
      <c r="CAG4" s="253">
        <v>98.239366000000004</v>
      </c>
      <c r="CAH4" s="253">
        <v>98.231415999999996</v>
      </c>
      <c r="CAI4" s="253">
        <v>98.229887000000005</v>
      </c>
      <c r="CAJ4" s="253">
        <v>98.217006999999995</v>
      </c>
      <c r="CAK4" s="253">
        <v>98.199687999999995</v>
      </c>
      <c r="CAL4" s="253">
        <v>98.209615999999997</v>
      </c>
      <c r="CAM4" s="253">
        <v>98.247791000000007</v>
      </c>
      <c r="CAN4" s="253">
        <v>98.274707000000006</v>
      </c>
      <c r="CAO4" s="253">
        <v>98.269346999999996</v>
      </c>
      <c r="CAP4" s="253">
        <v>98.251846</v>
      </c>
      <c r="CAQ4" s="253">
        <v>98.242497999999998</v>
      </c>
      <c r="CAR4" s="253">
        <v>98.236655999999996</v>
      </c>
      <c r="CAS4" s="253">
        <v>98.224241000000006</v>
      </c>
      <c r="CAT4" s="253">
        <v>98.206995000000006</v>
      </c>
      <c r="CAU4" s="253">
        <v>98.189104</v>
      </c>
      <c r="CAV4" s="253">
        <v>98.173419999999993</v>
      </c>
      <c r="CAW4" s="253">
        <v>98.170732000000001</v>
      </c>
      <c r="CAX4" s="253">
        <v>98.189499999999995</v>
      </c>
      <c r="CAY4" s="253">
        <v>98.215782000000004</v>
      </c>
      <c r="CAZ4" s="253">
        <v>98.226855</v>
      </c>
      <c r="CBA4" s="253">
        <v>98.224743000000004</v>
      </c>
      <c r="CBB4" s="253">
        <v>98.232063999999994</v>
      </c>
      <c r="CBC4" s="253">
        <v>98.254176000000001</v>
      </c>
      <c r="CBD4" s="253">
        <v>98.269960999999995</v>
      </c>
      <c r="CBE4" s="253">
        <v>98.262658999999999</v>
      </c>
      <c r="CBF4" s="253">
        <v>98.237538999999998</v>
      </c>
      <c r="CBG4" s="253">
        <v>98.206046999999998</v>
      </c>
      <c r="CBH4" s="253">
        <v>98.175809999999998</v>
      </c>
      <c r="CBI4" s="253">
        <v>98.158339999999995</v>
      </c>
      <c r="CBJ4" s="253">
        <v>98.163762000000006</v>
      </c>
      <c r="CBK4" s="253">
        <v>98.183490000000006</v>
      </c>
      <c r="CBL4" s="253">
        <v>98.194783000000001</v>
      </c>
      <c r="CBM4" s="253">
        <v>98.189792999999995</v>
      </c>
      <c r="CBN4" s="253">
        <v>98.178158999999994</v>
      </c>
      <c r="CBO4" s="253">
        <v>98.162107000000006</v>
      </c>
      <c r="CBP4" s="253">
        <v>98.138248000000004</v>
      </c>
      <c r="CBQ4" s="253">
        <v>98.118602999999993</v>
      </c>
      <c r="CBR4" s="253">
        <v>98.121336999999997</v>
      </c>
      <c r="CBS4" s="253">
        <v>98.140404000000004</v>
      </c>
      <c r="CBT4" s="253">
        <v>98.149445999999998</v>
      </c>
      <c r="CBU4" s="253">
        <v>98.140324000000007</v>
      </c>
      <c r="CBV4" s="253">
        <v>98.132176000000001</v>
      </c>
      <c r="CBW4" s="253">
        <v>98.137316999999996</v>
      </c>
      <c r="CBX4" s="253">
        <v>98.146372999999997</v>
      </c>
      <c r="CBY4" s="253">
        <v>98.152839</v>
      </c>
      <c r="CBZ4" s="253">
        <v>98.165643000000003</v>
      </c>
      <c r="CCA4" s="253">
        <v>98.187475000000006</v>
      </c>
      <c r="CCB4" s="253">
        <v>98.201492000000002</v>
      </c>
      <c r="CCC4" s="253">
        <v>98.192905999999994</v>
      </c>
      <c r="CCD4" s="253">
        <v>98.170492999999993</v>
      </c>
      <c r="CCE4" s="253">
        <v>98.156391999999997</v>
      </c>
      <c r="CCF4" s="253">
        <v>98.165327000000005</v>
      </c>
      <c r="CCG4" s="253">
        <v>98.195494999999994</v>
      </c>
      <c r="CCH4" s="253">
        <v>98.226095000000001</v>
      </c>
      <c r="CCI4" s="253">
        <v>98.226596000000001</v>
      </c>
      <c r="CCJ4" s="253">
        <v>98.186836</v>
      </c>
      <c r="CCK4" s="253">
        <v>98.136027999999996</v>
      </c>
      <c r="CCL4" s="253">
        <v>98.117512000000005</v>
      </c>
      <c r="CCM4" s="253">
        <v>98.144518000000005</v>
      </c>
      <c r="CCN4" s="253">
        <v>98.188528000000005</v>
      </c>
      <c r="CCO4" s="253">
        <v>98.218677999999997</v>
      </c>
      <c r="CCP4" s="253">
        <v>98.233832000000007</v>
      </c>
      <c r="CCQ4" s="253">
        <v>98.241637999999995</v>
      </c>
      <c r="CCR4" s="253">
        <v>98.237826999999996</v>
      </c>
      <c r="CCS4" s="253">
        <v>98.220954000000006</v>
      </c>
      <c r="CCT4" s="253">
        <v>98.204025999999999</v>
      </c>
      <c r="CCU4" s="253">
        <v>98.199417999999994</v>
      </c>
      <c r="CCV4" s="253">
        <v>98.204694000000003</v>
      </c>
      <c r="CCW4" s="253">
        <v>98.210935000000006</v>
      </c>
      <c r="CCX4" s="253">
        <v>98.214612000000002</v>
      </c>
      <c r="CCY4" s="253">
        <v>98.214612000000002</v>
      </c>
      <c r="CCZ4" s="253">
        <v>98.209462000000002</v>
      </c>
      <c r="CDA4" s="253">
        <v>98.204030000000003</v>
      </c>
      <c r="CDB4" s="253">
        <v>98.207578999999996</v>
      </c>
      <c r="CDC4" s="253">
        <v>98.219751000000002</v>
      </c>
      <c r="CDD4" s="253">
        <v>98.227632</v>
      </c>
      <c r="CDE4" s="253">
        <v>98.219674999999995</v>
      </c>
      <c r="CDF4" s="253">
        <v>98.195442999999997</v>
      </c>
      <c r="CDG4" s="253">
        <v>98.164855000000003</v>
      </c>
      <c r="CDH4" s="253">
        <v>98.145060999999998</v>
      </c>
      <c r="CDI4" s="253">
        <v>98.146619000000001</v>
      </c>
      <c r="CDJ4" s="253">
        <v>98.159655000000001</v>
      </c>
      <c r="CDK4" s="253">
        <v>98.166146999999995</v>
      </c>
      <c r="CDL4" s="253">
        <v>98.161268000000007</v>
      </c>
      <c r="CDM4" s="253">
        <v>98.160415999999998</v>
      </c>
      <c r="CDN4" s="253">
        <v>98.180706000000001</v>
      </c>
      <c r="CDO4" s="253">
        <v>98.214492000000007</v>
      </c>
      <c r="CDP4" s="253">
        <v>98.236020999999994</v>
      </c>
      <c r="CDQ4" s="253">
        <v>98.235484999999997</v>
      </c>
      <c r="CDR4" s="253">
        <v>98.228723000000002</v>
      </c>
      <c r="CDS4" s="253">
        <v>98.231021999999996</v>
      </c>
      <c r="CDT4" s="253">
        <v>98.239638999999997</v>
      </c>
      <c r="CDU4" s="253">
        <v>98.244461000000001</v>
      </c>
      <c r="CDV4" s="253">
        <v>98.240155000000001</v>
      </c>
      <c r="CDW4" s="253">
        <v>98.224841999999995</v>
      </c>
      <c r="CDX4" s="253">
        <v>98.202005999999997</v>
      </c>
      <c r="CDY4" s="253">
        <v>98.186325999999994</v>
      </c>
      <c r="CDZ4" s="253">
        <v>98.191687999999999</v>
      </c>
      <c r="CEA4" s="253">
        <v>98.209896999999998</v>
      </c>
      <c r="CEB4" s="253">
        <v>98.215615</v>
      </c>
      <c r="CEC4" s="253">
        <v>98.197733999999997</v>
      </c>
      <c r="CED4" s="253">
        <v>98.172432000000001</v>
      </c>
      <c r="CEE4" s="253">
        <v>98.161281000000002</v>
      </c>
      <c r="CEF4" s="253">
        <v>98.169999000000004</v>
      </c>
      <c r="CEG4" s="253">
        <v>98.186446000000004</v>
      </c>
      <c r="CEH4" s="253">
        <v>98.191688999999997</v>
      </c>
      <c r="CEI4" s="253">
        <v>98.179592</v>
      </c>
      <c r="CEJ4" s="253">
        <v>98.159344000000004</v>
      </c>
      <c r="CEK4" s="253">
        <v>98.142812000000006</v>
      </c>
      <c r="CEL4" s="253">
        <v>98.139801000000006</v>
      </c>
      <c r="CEM4" s="253">
        <v>98.149772999999996</v>
      </c>
      <c r="CEN4" s="253">
        <v>98.160328000000007</v>
      </c>
      <c r="CEO4" s="253">
        <v>98.161783999999997</v>
      </c>
      <c r="CEP4" s="253">
        <v>98.155171999999993</v>
      </c>
      <c r="CEQ4" s="253">
        <v>98.143596000000002</v>
      </c>
      <c r="CER4" s="253">
        <v>98.127724000000001</v>
      </c>
      <c r="CES4" s="253">
        <v>98.112757000000002</v>
      </c>
      <c r="CET4" s="253">
        <v>98.108712999999995</v>
      </c>
      <c r="CEU4" s="253">
        <v>98.114124000000004</v>
      </c>
      <c r="CEV4" s="253">
        <v>98.108303000000006</v>
      </c>
      <c r="CEW4" s="253">
        <v>98.083386000000004</v>
      </c>
      <c r="CEX4" s="253">
        <v>98.059393</v>
      </c>
      <c r="CEY4" s="253">
        <v>98.052098999999998</v>
      </c>
      <c r="CEZ4" s="253">
        <v>98.058985000000007</v>
      </c>
      <c r="CFA4" s="253">
        <v>98.068687999999995</v>
      </c>
      <c r="CFB4" s="253">
        <v>98.070497000000003</v>
      </c>
      <c r="CFC4" s="253">
        <v>98.058673999999996</v>
      </c>
      <c r="CFD4" s="253">
        <v>98.036029999999997</v>
      </c>
      <c r="CFE4" s="253">
        <v>98.019557000000006</v>
      </c>
      <c r="CFF4" s="253">
        <v>98.025979000000007</v>
      </c>
      <c r="CFG4" s="253">
        <v>98.048089000000004</v>
      </c>
      <c r="CFH4" s="253">
        <v>98.062055000000001</v>
      </c>
      <c r="CFI4" s="253">
        <v>98.056430000000006</v>
      </c>
      <c r="CFJ4" s="253">
        <v>98.038066000000001</v>
      </c>
      <c r="CFK4" s="253">
        <v>98.013261</v>
      </c>
      <c r="CFL4" s="253">
        <v>97.981947000000005</v>
      </c>
      <c r="CFM4" s="253">
        <v>97.950119000000001</v>
      </c>
      <c r="CFN4" s="253">
        <v>97.928523999999996</v>
      </c>
      <c r="CFO4" s="253">
        <v>97.916877999999997</v>
      </c>
      <c r="CFP4" s="253">
        <v>97.907488000000001</v>
      </c>
      <c r="CFQ4" s="253">
        <v>97.898768000000004</v>
      </c>
      <c r="CFR4" s="253">
        <v>97.890510000000006</v>
      </c>
      <c r="CFS4" s="253">
        <v>97.875268000000005</v>
      </c>
      <c r="CFT4" s="253">
        <v>97.847083999999995</v>
      </c>
      <c r="CFU4" s="253">
        <v>97.813281000000003</v>
      </c>
      <c r="CFV4" s="253">
        <v>97.786249999999995</v>
      </c>
      <c r="CFW4" s="253">
        <v>97.768049000000005</v>
      </c>
      <c r="CFX4" s="253">
        <v>97.754202000000006</v>
      </c>
      <c r="CFY4" s="253">
        <v>97.747112000000001</v>
      </c>
      <c r="CFZ4" s="253">
        <v>97.749058000000005</v>
      </c>
      <c r="CGA4" s="253">
        <v>97.748394000000005</v>
      </c>
      <c r="CGB4" s="253">
        <v>97.730357999999995</v>
      </c>
      <c r="CGC4" s="253">
        <v>97.696814000000003</v>
      </c>
      <c r="CGD4" s="253">
        <v>97.662278999999998</v>
      </c>
      <c r="CGE4" s="253">
        <v>97.634073999999998</v>
      </c>
      <c r="CGF4" s="253">
        <v>97.610168000000002</v>
      </c>
      <c r="CGG4" s="253">
        <v>97.591329000000002</v>
      </c>
      <c r="CGH4" s="253">
        <v>97.576590999999993</v>
      </c>
      <c r="CGI4" s="253">
        <v>97.559089999999998</v>
      </c>
      <c r="CGJ4" s="253">
        <v>97.535835000000006</v>
      </c>
      <c r="CGK4" s="253">
        <v>97.509065000000007</v>
      </c>
      <c r="CGL4" s="253">
        <v>97.484500999999995</v>
      </c>
      <c r="CGM4" s="253">
        <v>97.465613000000005</v>
      </c>
      <c r="CGN4" s="253">
        <v>97.452004000000002</v>
      </c>
      <c r="CGO4" s="253">
        <v>97.445556999999994</v>
      </c>
      <c r="CGP4" s="253">
        <v>97.450676999999999</v>
      </c>
      <c r="CGQ4" s="253">
        <v>97.464412999999993</v>
      </c>
      <c r="CGR4" s="253">
        <v>97.474136999999999</v>
      </c>
      <c r="CGS4" s="253">
        <v>97.470980999999995</v>
      </c>
      <c r="CGT4" s="253">
        <v>97.457992000000004</v>
      </c>
      <c r="CGU4" s="253">
        <v>97.442549</v>
      </c>
      <c r="CGV4" s="253">
        <v>97.427841999999998</v>
      </c>
      <c r="CGW4" s="253">
        <v>97.414664000000002</v>
      </c>
      <c r="CGX4" s="253">
        <v>97.404743999999994</v>
      </c>
      <c r="CGY4" s="253">
        <v>97.396615999999995</v>
      </c>
      <c r="CGZ4" s="253">
        <v>97.388507000000004</v>
      </c>
      <c r="CHA4" s="253">
        <v>97.379598000000001</v>
      </c>
      <c r="CHB4" s="253">
        <v>97.360146999999998</v>
      </c>
      <c r="CHC4" s="253">
        <v>97.323611</v>
      </c>
      <c r="CHD4" s="253">
        <v>97.279900999999995</v>
      </c>
      <c r="CHE4" s="253">
        <v>97.244640000000004</v>
      </c>
      <c r="CHF4" s="253">
        <v>97.227585000000005</v>
      </c>
      <c r="CHG4" s="253">
        <v>97.219218999999995</v>
      </c>
      <c r="CHH4" s="253">
        <v>97.20326</v>
      </c>
      <c r="CHI4" s="253">
        <v>97.178478999999996</v>
      </c>
      <c r="CHJ4" s="253">
        <v>97.159927999999994</v>
      </c>
      <c r="CHK4" s="253">
        <v>97.154988000000003</v>
      </c>
      <c r="CHL4" s="253">
        <v>97.144711000000001</v>
      </c>
      <c r="CHM4" s="253">
        <v>97.114563000000004</v>
      </c>
      <c r="CHN4" s="253">
        <v>97.075097</v>
      </c>
      <c r="CHO4" s="253">
        <v>97.036015000000006</v>
      </c>
      <c r="CHP4" s="253">
        <v>96.996330999999998</v>
      </c>
      <c r="CHQ4" s="253">
        <v>96.954903999999999</v>
      </c>
      <c r="CHR4" s="253">
        <v>96.913562999999996</v>
      </c>
      <c r="CHS4" s="253">
        <v>96.868403000000001</v>
      </c>
      <c r="CHT4" s="253">
        <v>96.809819000000005</v>
      </c>
      <c r="CHU4" s="253">
        <v>96.743830000000003</v>
      </c>
      <c r="CHV4" s="253">
        <v>96.695732000000007</v>
      </c>
      <c r="CHW4" s="253">
        <v>96.669685999999999</v>
      </c>
      <c r="CHX4" s="253">
        <v>96.639583999999999</v>
      </c>
      <c r="CHY4" s="253">
        <v>96.593733</v>
      </c>
      <c r="CHZ4" s="253">
        <v>96.543321000000006</v>
      </c>
      <c r="CIA4" s="253">
        <v>96.493517999999995</v>
      </c>
      <c r="CIB4" s="253">
        <v>96.438187999999997</v>
      </c>
      <c r="CIC4" s="253">
        <v>96.379954999999995</v>
      </c>
      <c r="CID4" s="253">
        <v>96.329278000000002</v>
      </c>
      <c r="CIE4" s="253">
        <v>96.280306999999993</v>
      </c>
      <c r="CIF4" s="253">
        <v>96.215332000000004</v>
      </c>
      <c r="CIG4" s="253">
        <v>96.138553999999999</v>
      </c>
      <c r="CIH4" s="253">
        <v>96.074470000000005</v>
      </c>
      <c r="CII4" s="253">
        <v>96.024657000000005</v>
      </c>
      <c r="CIJ4" s="253">
        <v>95.966050999999993</v>
      </c>
      <c r="CIK4" s="253">
        <v>95.882960999999995</v>
      </c>
      <c r="CIL4" s="253">
        <v>95.793238000000002</v>
      </c>
      <c r="CIM4" s="253">
        <v>95.739131999999998</v>
      </c>
      <c r="CIN4" s="253">
        <v>95.710260000000005</v>
      </c>
      <c r="CIO4" s="253">
        <v>95.674145999999993</v>
      </c>
      <c r="CIP4" s="253">
        <v>95.640905000000004</v>
      </c>
      <c r="CIQ4" s="253">
        <v>95.606654000000006</v>
      </c>
      <c r="CIR4" s="253">
        <v>95.554779999999994</v>
      </c>
      <c r="CIS4" s="253">
        <v>95.485668000000004</v>
      </c>
      <c r="CIT4" s="253">
        <v>95.416432</v>
      </c>
      <c r="CIU4" s="253">
        <v>95.348641999999998</v>
      </c>
      <c r="CIV4" s="253">
        <v>95.264992000000007</v>
      </c>
      <c r="CIW4" s="253">
        <v>95.161163999999999</v>
      </c>
      <c r="CIX4" s="253">
        <v>95.054471000000007</v>
      </c>
      <c r="CIY4" s="253">
        <v>94.954977</v>
      </c>
      <c r="CIZ4" s="253">
        <v>94.852853999999994</v>
      </c>
      <c r="CJA4" s="253">
        <v>94.740814</v>
      </c>
      <c r="CJB4" s="253">
        <v>94.632689999999997</v>
      </c>
      <c r="CJC4" s="253">
        <v>94.548603</v>
      </c>
      <c r="CJD4" s="253">
        <v>94.473035999999993</v>
      </c>
      <c r="CJE4" s="253">
        <v>94.376670000000004</v>
      </c>
      <c r="CJF4" s="253">
        <v>94.269783000000004</v>
      </c>
      <c r="CJG4" s="253">
        <v>94.169746000000004</v>
      </c>
      <c r="CJH4" s="253">
        <v>94.075149999999994</v>
      </c>
      <c r="CJI4" s="253">
        <v>93.985286000000002</v>
      </c>
      <c r="CJJ4" s="253">
        <v>93.903300999999999</v>
      </c>
      <c r="CJK4" s="253">
        <v>93.824261000000007</v>
      </c>
      <c r="CJL4" s="253">
        <v>93.736709000000005</v>
      </c>
      <c r="CJM4" s="253">
        <v>93.639841000000004</v>
      </c>
      <c r="CJN4" s="253">
        <v>93.542890999999997</v>
      </c>
      <c r="CJO4" s="253">
        <v>93.449787000000001</v>
      </c>
      <c r="CJP4" s="253">
        <v>93.356605999999999</v>
      </c>
      <c r="CJQ4" s="253">
        <v>93.263834000000003</v>
      </c>
      <c r="CJR4" s="253">
        <v>93.171154000000001</v>
      </c>
      <c r="CJS4" s="253">
        <v>93.044769000000002</v>
      </c>
      <c r="CJT4" s="253">
        <v>92.844603000000006</v>
      </c>
      <c r="CJU4" s="253">
        <v>92.620164000000003</v>
      </c>
      <c r="CJV4" s="253">
        <v>92.457842999999997</v>
      </c>
      <c r="CJW4" s="253">
        <v>92.338611</v>
      </c>
      <c r="CJX4" s="253">
        <v>92.188896</v>
      </c>
      <c r="CJY4" s="253">
        <v>91.968671999999998</v>
      </c>
      <c r="CJZ4" s="253">
        <v>91.725356000000005</v>
      </c>
      <c r="CKA4" s="253">
        <v>91.518570999999994</v>
      </c>
      <c r="CKB4" s="253">
        <v>91.347806000000006</v>
      </c>
      <c r="CKC4" s="253">
        <v>91.175027999999998</v>
      </c>
      <c r="CKD4" s="253">
        <v>90.980483000000007</v>
      </c>
      <c r="CKE4" s="253">
        <v>90.771872000000002</v>
      </c>
      <c r="CKF4" s="253">
        <v>90.564216999999999</v>
      </c>
      <c r="CKG4" s="253">
        <v>90.368403999999998</v>
      </c>
      <c r="CKH4" s="253">
        <v>90.182030999999995</v>
      </c>
      <c r="CKI4" s="253">
        <v>89.965329999999994</v>
      </c>
      <c r="CKJ4" s="253">
        <v>89.668699000000004</v>
      </c>
      <c r="CKK4" s="253">
        <v>89.326997000000006</v>
      </c>
      <c r="CKL4" s="253">
        <v>89.029156</v>
      </c>
      <c r="CKM4" s="253">
        <v>88.789990000000003</v>
      </c>
      <c r="CKN4" s="253">
        <v>88.574021999999999</v>
      </c>
      <c r="CKO4" s="253">
        <v>88.343806999999998</v>
      </c>
      <c r="CKP4" s="253">
        <v>88.114341999999994</v>
      </c>
      <c r="CKQ4" s="253">
        <v>87.898103000000006</v>
      </c>
      <c r="CKR4" s="253">
        <v>87.660505000000001</v>
      </c>
      <c r="CKS4" s="253">
        <v>87.360823999999994</v>
      </c>
      <c r="CKT4" s="253">
        <v>87.032647999999995</v>
      </c>
      <c r="CKU4" s="253">
        <v>86.752150999999998</v>
      </c>
      <c r="CKV4" s="253">
        <v>86.528723999999997</v>
      </c>
      <c r="CKW4" s="253">
        <v>86.314064999999999</v>
      </c>
      <c r="CKX4" s="253">
        <v>86.063526999999993</v>
      </c>
      <c r="CKY4" s="253">
        <v>85.766919999999999</v>
      </c>
      <c r="CKZ4" s="253">
        <v>85.444395</v>
      </c>
      <c r="CLA4" s="253">
        <v>85.136750000000006</v>
      </c>
      <c r="CLB4" s="253">
        <v>84.882935000000003</v>
      </c>
      <c r="CLC4" s="253">
        <v>84.676972000000006</v>
      </c>
      <c r="CLD4" s="253">
        <v>84.469976000000003</v>
      </c>
      <c r="CLE4" s="253">
        <v>84.221001999999999</v>
      </c>
      <c r="CLF4" s="253">
        <v>83.936813000000001</v>
      </c>
      <c r="CLG4" s="253">
        <v>83.655052999999995</v>
      </c>
      <c r="CLH4" s="253">
        <v>83.392882</v>
      </c>
      <c r="CLI4" s="253">
        <v>83.148572999999999</v>
      </c>
      <c r="CLJ4" s="253">
        <v>82.928481000000005</v>
      </c>
      <c r="CLK4" s="253">
        <v>82.748141000000004</v>
      </c>
      <c r="CLL4" s="253">
        <v>82.610690000000005</v>
      </c>
      <c r="CLM4" s="253">
        <v>82.498316000000003</v>
      </c>
      <c r="CLN4" s="253">
        <v>82.363104000000007</v>
      </c>
      <c r="CLO4" s="253">
        <v>82.146258000000003</v>
      </c>
      <c r="CLP4" s="253">
        <v>81.850656000000001</v>
      </c>
      <c r="CLQ4" s="253">
        <v>81.589729000000005</v>
      </c>
      <c r="CLR4" s="253">
        <v>81.453158000000002</v>
      </c>
      <c r="CLS4" s="253">
        <v>81.422629000000001</v>
      </c>
      <c r="CLT4" s="253">
        <v>81.392698999999993</v>
      </c>
      <c r="CLU4" s="253">
        <v>81.313693000000001</v>
      </c>
      <c r="CLV4" s="253">
        <v>81.199973</v>
      </c>
      <c r="CLW4" s="253">
        <v>81.091054999999997</v>
      </c>
      <c r="CLX4" s="253">
        <v>80.996161999999998</v>
      </c>
      <c r="CLY4" s="253">
        <v>80.928635999999997</v>
      </c>
      <c r="CLZ4" s="253">
        <v>80.898466999999997</v>
      </c>
      <c r="CMA4" s="253">
        <v>80.898722000000006</v>
      </c>
      <c r="CMB4" s="253">
        <v>80.915006000000005</v>
      </c>
      <c r="CMC4" s="253">
        <v>80.939340999999999</v>
      </c>
      <c r="CMD4" s="253">
        <v>80.974498999999994</v>
      </c>
      <c r="CME4" s="253">
        <v>81.017060000000001</v>
      </c>
      <c r="CMF4" s="253">
        <v>81.052248000000006</v>
      </c>
      <c r="CMG4" s="253">
        <v>81.082921999999996</v>
      </c>
      <c r="CMH4" s="253">
        <v>81.131142999999994</v>
      </c>
      <c r="CMI4" s="253">
        <v>81.204841000000002</v>
      </c>
      <c r="CMJ4" s="253">
        <v>81.301169000000002</v>
      </c>
      <c r="CMK4" s="253">
        <v>81.411506000000003</v>
      </c>
      <c r="CML4" s="253">
        <v>81.534702999999993</v>
      </c>
      <c r="CMM4" s="253">
        <v>81.683145999999994</v>
      </c>
      <c r="CMN4" s="253">
        <v>81.862459999999999</v>
      </c>
      <c r="CMO4" s="253">
        <v>82.060892999999993</v>
      </c>
      <c r="CMP4" s="253">
        <v>82.259951000000001</v>
      </c>
      <c r="CMQ4" s="253">
        <v>82.454599000000002</v>
      </c>
      <c r="CMR4" s="253">
        <v>82.655620999999996</v>
      </c>
      <c r="CMS4" s="253">
        <v>82.881898000000007</v>
      </c>
      <c r="CMT4" s="253">
        <v>83.142124999999993</v>
      </c>
      <c r="CMU4" s="253">
        <v>83.412099999999995</v>
      </c>
      <c r="CMV4" s="253">
        <v>83.661405999999999</v>
      </c>
      <c r="CMW4" s="253">
        <v>83.890203999999997</v>
      </c>
      <c r="CMX4" s="253">
        <v>84.120063999999999</v>
      </c>
      <c r="CMY4" s="253">
        <v>84.382104999999996</v>
      </c>
      <c r="CMZ4" s="253">
        <v>84.697875999999994</v>
      </c>
      <c r="CNA4" s="253">
        <v>85.032628000000003</v>
      </c>
      <c r="CNB4" s="253">
        <v>85.327865000000003</v>
      </c>
      <c r="CNC4" s="253">
        <v>85.583061000000001</v>
      </c>
      <c r="CND4" s="253">
        <v>85.826685999999995</v>
      </c>
      <c r="CNE4" s="253">
        <v>86.075138999999993</v>
      </c>
      <c r="CNF4" s="253">
        <v>86.332875000000001</v>
      </c>
      <c r="CNG4" s="253">
        <v>86.593359000000007</v>
      </c>
      <c r="CNH4" s="253">
        <v>86.843877000000006</v>
      </c>
      <c r="CNI4" s="253">
        <v>87.076196999999993</v>
      </c>
      <c r="CNJ4" s="253">
        <v>87.293773999999999</v>
      </c>
      <c r="CNK4" s="253">
        <v>87.505448999999999</v>
      </c>
      <c r="CNL4" s="253">
        <v>87.715102000000002</v>
      </c>
      <c r="CNM4" s="253">
        <v>87.920306999999994</v>
      </c>
      <c r="CNN4" s="253">
        <v>88.117491999999999</v>
      </c>
      <c r="CNO4" s="253">
        <v>88.303962999999996</v>
      </c>
      <c r="CNP4" s="253">
        <v>88.477018999999999</v>
      </c>
      <c r="CNQ4" s="253">
        <v>88.635180000000005</v>
      </c>
      <c r="CNR4" s="253">
        <v>88.781519000000003</v>
      </c>
      <c r="CNS4" s="253">
        <v>88.924087999999998</v>
      </c>
      <c r="CNT4" s="253">
        <v>89.070741999999996</v>
      </c>
      <c r="CNU4" s="253">
        <v>89.222005999999993</v>
      </c>
      <c r="CNV4" s="253">
        <v>89.368836000000002</v>
      </c>
      <c r="CNW4" s="253">
        <v>89.500691000000003</v>
      </c>
      <c r="CNX4" s="253">
        <v>89.615924000000007</v>
      </c>
      <c r="CNY4" s="253">
        <v>89.721102000000002</v>
      </c>
      <c r="CNZ4" s="253">
        <v>89.822660999999997</v>
      </c>
      <c r="COA4" s="253">
        <v>89.923379999999995</v>
      </c>
      <c r="COB4" s="253">
        <v>90.023300000000006</v>
      </c>
      <c r="COC4" s="253">
        <v>90.118970000000004</v>
      </c>
      <c r="COD4" s="253">
        <v>90.203626999999997</v>
      </c>
      <c r="COE4" s="253">
        <v>90.272585000000007</v>
      </c>
      <c r="COF4" s="253">
        <v>90.328171999999995</v>
      </c>
      <c r="COG4" s="253">
        <v>90.375952999999996</v>
      </c>
      <c r="COH4" s="253">
        <v>90.417546000000002</v>
      </c>
      <c r="COI4" s="253">
        <v>90.451454999999996</v>
      </c>
      <c r="COJ4" s="253">
        <v>90.479590000000002</v>
      </c>
      <c r="COK4" s="253">
        <v>90.506152999999998</v>
      </c>
      <c r="COL4" s="253">
        <v>90.531396000000001</v>
      </c>
      <c r="COM4" s="253">
        <v>90.551766000000001</v>
      </c>
      <c r="CON4" s="253">
        <v>90.572479000000001</v>
      </c>
      <c r="COO4" s="253">
        <v>90.602222999999995</v>
      </c>
      <c r="COP4" s="253">
        <v>90.626150999999993</v>
      </c>
      <c r="COQ4" s="253">
        <v>90.631974</v>
      </c>
      <c r="COR4" s="253">
        <v>90.628615999999994</v>
      </c>
      <c r="COS4" s="253">
        <v>90.616461000000001</v>
      </c>
      <c r="COT4" s="253">
        <v>90.593767999999997</v>
      </c>
      <c r="COU4" s="253">
        <v>90.569773999999995</v>
      </c>
      <c r="COV4" s="253">
        <v>90.550711000000007</v>
      </c>
      <c r="COW4" s="253">
        <v>90.530379999999994</v>
      </c>
      <c r="COX4" s="253">
        <v>90.508937000000003</v>
      </c>
      <c r="COY4" s="253">
        <v>90.483048999999994</v>
      </c>
      <c r="COZ4" s="253">
        <v>90.446336000000002</v>
      </c>
      <c r="CPA4" s="253">
        <v>90.408089000000004</v>
      </c>
      <c r="CPB4" s="253">
        <v>90.380044999999996</v>
      </c>
      <c r="CPC4" s="253">
        <v>90.355255999999997</v>
      </c>
      <c r="CPD4" s="253">
        <v>90.307838000000004</v>
      </c>
      <c r="CPE4" s="253">
        <v>90.225494999999995</v>
      </c>
      <c r="CPF4" s="253">
        <v>90.179558999999998</v>
      </c>
      <c r="CPG4" s="253">
        <v>90.155897999999993</v>
      </c>
      <c r="CPH4" s="253">
        <v>90.078945000000004</v>
      </c>
      <c r="CPI4" s="253">
        <v>90.010333000000003</v>
      </c>
      <c r="CPJ4" s="253">
        <v>89.947981999999996</v>
      </c>
      <c r="CPK4" s="253">
        <v>89.879765000000006</v>
      </c>
      <c r="CPL4" s="253">
        <v>89.810016000000005</v>
      </c>
      <c r="CPM4" s="253">
        <v>89.749593000000004</v>
      </c>
      <c r="CPN4" s="253">
        <v>89.696652999999998</v>
      </c>
      <c r="CPO4" s="253">
        <v>89.643473999999998</v>
      </c>
      <c r="CPP4" s="253">
        <v>89.590733999999998</v>
      </c>
      <c r="CPQ4" s="253">
        <v>89.544348999999997</v>
      </c>
      <c r="CPR4" s="253">
        <v>89.504711</v>
      </c>
      <c r="CPS4" s="253">
        <v>89.463265000000007</v>
      </c>
      <c r="CPT4" s="253">
        <v>89.421587000000002</v>
      </c>
      <c r="CPU4" s="253">
        <v>89.392571000000004</v>
      </c>
      <c r="CPV4" s="253">
        <v>89.375433999999998</v>
      </c>
      <c r="CPW4" s="253">
        <v>89.351073999999997</v>
      </c>
      <c r="CPX4" s="253">
        <v>89.315375000000003</v>
      </c>
      <c r="CPY4" s="253">
        <v>89.291816999999995</v>
      </c>
      <c r="CPZ4" s="253">
        <v>89.269436999999996</v>
      </c>
      <c r="CQA4" s="253">
        <v>89.230816000000004</v>
      </c>
      <c r="CQB4" s="253">
        <v>89.201756000000003</v>
      </c>
      <c r="CQC4" s="253">
        <v>89.182888000000005</v>
      </c>
      <c r="CQD4" s="253">
        <v>89.162313999999995</v>
      </c>
      <c r="CQE4" s="253">
        <v>89.141109999999998</v>
      </c>
      <c r="CQF4" s="253">
        <v>89.124920000000003</v>
      </c>
      <c r="CQG4" s="253">
        <v>89.107709</v>
      </c>
      <c r="CQH4" s="253">
        <v>89.088464000000002</v>
      </c>
      <c r="CQI4" s="253">
        <v>89.070404999999994</v>
      </c>
      <c r="CQJ4" s="253">
        <v>89.053122000000002</v>
      </c>
      <c r="CQK4" s="253">
        <v>89.043537999999998</v>
      </c>
      <c r="CQL4" s="253">
        <v>89.044104000000004</v>
      </c>
      <c r="CQM4" s="253">
        <v>89.042773999999994</v>
      </c>
      <c r="CQN4" s="253">
        <v>89.028981000000002</v>
      </c>
      <c r="CQO4" s="253">
        <v>89.007512000000006</v>
      </c>
      <c r="CQP4" s="253">
        <v>88.979526000000007</v>
      </c>
      <c r="CQQ4" s="253">
        <v>88.939413999999999</v>
      </c>
      <c r="CQR4" s="253">
        <v>88.890649999999994</v>
      </c>
      <c r="CQS4" s="253">
        <v>88.847932999999998</v>
      </c>
      <c r="CQT4" s="253">
        <v>88.821616000000006</v>
      </c>
      <c r="CQU4" s="253">
        <v>88.798800999999997</v>
      </c>
      <c r="CQV4" s="253">
        <v>88.764151999999996</v>
      </c>
      <c r="CQW4" s="253">
        <v>88.731313</v>
      </c>
      <c r="CQX4" s="253">
        <v>88.716300000000004</v>
      </c>
      <c r="CQY4" s="253">
        <v>88.713284000000002</v>
      </c>
      <c r="CQZ4" s="253">
        <v>88.704661999999999</v>
      </c>
      <c r="CRA4" s="253">
        <v>88.690662000000003</v>
      </c>
      <c r="CRB4" s="253">
        <v>88.683971999999997</v>
      </c>
      <c r="CRC4" s="253">
        <v>88.676372999999998</v>
      </c>
      <c r="CRD4" s="253">
        <v>88.648397000000003</v>
      </c>
      <c r="CRE4" s="253">
        <v>88.610828999999995</v>
      </c>
      <c r="CRF4" s="253">
        <v>88.612247999999994</v>
      </c>
      <c r="CRG4" s="253">
        <v>88.613500999999999</v>
      </c>
      <c r="CRH4" s="253">
        <v>88.557462000000001</v>
      </c>
      <c r="CRI4" s="253">
        <v>88.503898000000007</v>
      </c>
      <c r="CRJ4" s="253">
        <v>88.476592999999994</v>
      </c>
      <c r="CRK4" s="253">
        <v>88.451149999999998</v>
      </c>
      <c r="CRL4" s="253">
        <v>88.412040000000005</v>
      </c>
      <c r="CRM4" s="253">
        <v>88.368994000000001</v>
      </c>
      <c r="CRN4" s="253">
        <v>88.339658</v>
      </c>
      <c r="CRO4" s="253">
        <v>88.312810999999996</v>
      </c>
      <c r="CRP4" s="253">
        <v>88.263845000000003</v>
      </c>
      <c r="CRQ4" s="253">
        <v>88.202382999999998</v>
      </c>
      <c r="CRR4" s="253">
        <v>88.154702</v>
      </c>
      <c r="CRS4" s="253">
        <v>88.111671999999999</v>
      </c>
      <c r="CRT4" s="253">
        <v>88.048709000000002</v>
      </c>
      <c r="CRU4" s="253">
        <v>87.970347000000004</v>
      </c>
      <c r="CRV4" s="253">
        <v>87.908364000000006</v>
      </c>
      <c r="CRW4" s="253">
        <v>87.873880999999997</v>
      </c>
      <c r="CRX4" s="253">
        <v>87.841131000000004</v>
      </c>
      <c r="CRY4" s="253">
        <v>87.802145999999993</v>
      </c>
      <c r="CRZ4" s="253">
        <v>87.768772999999996</v>
      </c>
      <c r="CSA4" s="253">
        <v>87.729350999999994</v>
      </c>
      <c r="CSB4" s="253">
        <v>87.668802999999997</v>
      </c>
      <c r="CSC4" s="253">
        <v>87.597550999999996</v>
      </c>
      <c r="CSD4" s="253">
        <v>87.525734</v>
      </c>
      <c r="CSE4" s="253">
        <v>87.428550999999999</v>
      </c>
      <c r="CSF4" s="253">
        <v>87.269746999999995</v>
      </c>
      <c r="CSG4" s="253">
        <v>87.037811000000005</v>
      </c>
      <c r="CSH4" s="253">
        <v>86.688802999999993</v>
      </c>
      <c r="CSI4" s="253">
        <v>86.054314000000005</v>
      </c>
      <c r="CSJ4" s="253">
        <v>84.882211999999996</v>
      </c>
      <c r="CSK4" s="253">
        <v>83.030043000000006</v>
      </c>
      <c r="CSL4" s="253">
        <v>80.593920999999995</v>
      </c>
      <c r="CSM4" s="253">
        <v>77.920869999999994</v>
      </c>
      <c r="CSN4" s="253">
        <v>75.716003000000001</v>
      </c>
      <c r="CSO4" s="253">
        <v>74.745838000000006</v>
      </c>
      <c r="CSP4" s="253">
        <v>74.934743999999995</v>
      </c>
      <c r="CSQ4" s="253">
        <v>75.530018999999996</v>
      </c>
      <c r="CSR4" s="253">
        <v>76.022029000000003</v>
      </c>
      <c r="CSS4" s="253">
        <v>76.287667999999996</v>
      </c>
      <c r="CST4" s="253">
        <v>76.295558999999997</v>
      </c>
      <c r="CSU4" s="253">
        <v>75.943144000000004</v>
      </c>
      <c r="CSV4" s="253">
        <v>75.217170999999993</v>
      </c>
      <c r="CSW4" s="253">
        <v>74.462423000000001</v>
      </c>
      <c r="CSX4" s="253">
        <v>74.184214999999995</v>
      </c>
      <c r="CSY4" s="253">
        <v>74.591466999999994</v>
      </c>
      <c r="CSZ4" s="253">
        <v>75.560149999999993</v>
      </c>
      <c r="CTA4" s="253">
        <v>76.825276000000002</v>
      </c>
      <c r="CTB4" s="253">
        <v>78.114710000000002</v>
      </c>
      <c r="CTC4" s="253">
        <v>79.246706000000003</v>
      </c>
      <c r="CTD4" s="253">
        <v>80.160150000000002</v>
      </c>
      <c r="CTE4" s="253">
        <v>80.858227999999997</v>
      </c>
      <c r="CTF4" s="253">
        <v>81.399005000000002</v>
      </c>
      <c r="CTG4" s="253">
        <v>81.874861999999993</v>
      </c>
      <c r="CTH4" s="253">
        <v>82.335381999999996</v>
      </c>
      <c r="CTI4" s="253">
        <v>82.777009000000007</v>
      </c>
      <c r="CTJ4" s="253">
        <v>83.162971999999996</v>
      </c>
      <c r="CTK4" s="253">
        <v>83.477654999999999</v>
      </c>
      <c r="CTL4" s="253">
        <v>83.742755000000002</v>
      </c>
      <c r="CTM4" s="253">
        <v>83.976838999999998</v>
      </c>
      <c r="CTN4" s="253">
        <v>84.171716000000004</v>
      </c>
      <c r="CTO4" s="253">
        <v>84.324646999999999</v>
      </c>
      <c r="CTP4" s="253">
        <v>84.455883</v>
      </c>
      <c r="CTQ4" s="253">
        <v>84.579847000000001</v>
      </c>
      <c r="CTR4" s="253">
        <v>84.693873999999994</v>
      </c>
      <c r="CTS4" s="253">
        <v>84.797837999999999</v>
      </c>
      <c r="CTT4" s="253">
        <v>84.900153000000003</v>
      </c>
      <c r="CTU4" s="253">
        <v>85.000513999999995</v>
      </c>
      <c r="CTV4" s="253">
        <v>85.086513999999994</v>
      </c>
      <c r="CTW4" s="253">
        <v>85.154095999999996</v>
      </c>
      <c r="CTX4" s="253">
        <v>85.225724999999997</v>
      </c>
      <c r="CTY4" s="253">
        <v>85.322681000000003</v>
      </c>
      <c r="CTZ4" s="253">
        <v>85.434832</v>
      </c>
      <c r="CUA4" s="253">
        <v>85.551443000000006</v>
      </c>
      <c r="CUB4" s="253">
        <v>85.673449000000005</v>
      </c>
      <c r="CUC4" s="253">
        <v>85.796459999999996</v>
      </c>
      <c r="CUD4" s="253">
        <v>85.911255999999995</v>
      </c>
      <c r="CUE4" s="253">
        <v>86.012542999999994</v>
      </c>
      <c r="CUF4" s="253">
        <v>86.101072000000002</v>
      </c>
      <c r="CUG4" s="253">
        <v>86.175663</v>
      </c>
      <c r="CUH4" s="253">
        <v>86.232780000000005</v>
      </c>
      <c r="CUI4" s="253">
        <v>86.275626000000003</v>
      </c>
      <c r="CUJ4" s="253">
        <v>86.316694999999996</v>
      </c>
      <c r="CUK4" s="253">
        <v>86.366119999999995</v>
      </c>
      <c r="CUL4" s="253">
        <v>86.417617000000007</v>
      </c>
      <c r="CUM4" s="253">
        <v>86.456293000000002</v>
      </c>
      <c r="CUN4" s="253">
        <v>86.476657000000003</v>
      </c>
      <c r="CUO4" s="253">
        <v>86.491764000000003</v>
      </c>
      <c r="CUP4" s="253">
        <v>86.532595999999998</v>
      </c>
      <c r="CUQ4" s="253">
        <v>86.610304999999997</v>
      </c>
      <c r="CUR4" s="253">
        <v>86.709498999999994</v>
      </c>
      <c r="CUS4" s="253">
        <v>86.823436999999998</v>
      </c>
      <c r="CUT4" s="253">
        <v>86.949856999999994</v>
      </c>
      <c r="CUU4" s="253">
        <v>87.088532000000001</v>
      </c>
      <c r="CUV4" s="253">
        <v>87.243543000000003</v>
      </c>
      <c r="CUW4" s="253">
        <v>87.417139000000006</v>
      </c>
      <c r="CUX4" s="253">
        <v>87.607151000000002</v>
      </c>
      <c r="CUY4" s="253">
        <v>87.811158000000006</v>
      </c>
      <c r="CUZ4" s="253">
        <v>88.028501000000006</v>
      </c>
      <c r="CVA4" s="253">
        <v>88.255118999999993</v>
      </c>
      <c r="CVB4" s="253">
        <v>88.484131000000005</v>
      </c>
      <c r="CVC4" s="253">
        <v>88.718592000000001</v>
      </c>
      <c r="CVD4" s="253">
        <v>88.969454999999996</v>
      </c>
      <c r="CVE4" s="253">
        <v>89.228174999999993</v>
      </c>
      <c r="CVF4" s="253">
        <v>89.464147999999994</v>
      </c>
      <c r="CVG4" s="253">
        <v>89.662430999999998</v>
      </c>
      <c r="CVH4" s="253">
        <v>89.839524999999995</v>
      </c>
      <c r="CVI4" s="253">
        <v>90.020706000000004</v>
      </c>
      <c r="CVJ4" s="253">
        <v>90.212490000000003</v>
      </c>
      <c r="CVK4" s="253">
        <v>90.400308999999993</v>
      </c>
      <c r="CVL4" s="253">
        <v>90.575546000000003</v>
      </c>
      <c r="CVM4" s="253">
        <v>90.743966</v>
      </c>
      <c r="CVN4" s="253">
        <v>90.910143000000005</v>
      </c>
      <c r="CVO4" s="253">
        <v>91.071172000000004</v>
      </c>
      <c r="CVP4" s="253">
        <v>91.220264999999998</v>
      </c>
      <c r="CVQ4" s="253">
        <v>91.350072999999995</v>
      </c>
      <c r="CVR4" s="253">
        <v>91.452344999999994</v>
      </c>
      <c r="CVS4" s="253">
        <v>91.526622000000003</v>
      </c>
      <c r="CVT4" s="253">
        <v>91.585714999999993</v>
      </c>
      <c r="CVU4" s="253">
        <v>91.643613000000002</v>
      </c>
      <c r="CVV4" s="253">
        <v>91.701024000000004</v>
      </c>
      <c r="CVW4" s="253">
        <v>91.745819999999995</v>
      </c>
      <c r="CVX4" s="253">
        <v>91.762090999999998</v>
      </c>
      <c r="CVY4" s="253">
        <v>91.730743000000004</v>
      </c>
      <c r="CVZ4" s="253">
        <v>91.637846999999994</v>
      </c>
      <c r="CWA4" s="253">
        <v>91.495155999999994</v>
      </c>
      <c r="CWB4" s="253">
        <v>91.339823999999993</v>
      </c>
      <c r="CWC4" s="253">
        <v>91.212558999999999</v>
      </c>
      <c r="CWD4" s="253">
        <v>91.145995999999997</v>
      </c>
      <c r="CWE4" s="253">
        <v>91.161084000000002</v>
      </c>
      <c r="CWF4" s="253">
        <v>91.254952000000003</v>
      </c>
      <c r="CWG4" s="253">
        <v>91.397711999999999</v>
      </c>
      <c r="CWH4" s="253">
        <v>91.550085999999993</v>
      </c>
      <c r="CWI4" s="253">
        <v>91.681428999999994</v>
      </c>
      <c r="CWJ4" s="253">
        <v>91.774268000000006</v>
      </c>
      <c r="CWK4" s="253">
        <v>91.825847999999993</v>
      </c>
      <c r="CWL4" s="253">
        <v>91.848844999999997</v>
      </c>
      <c r="CWM4" s="253">
        <v>91.867169000000004</v>
      </c>
      <c r="CWN4" s="253">
        <v>91.902647000000002</v>
      </c>
      <c r="CWO4" s="253">
        <v>91.957423000000006</v>
      </c>
      <c r="CWP4" s="253">
        <v>92.018872000000002</v>
      </c>
      <c r="CWQ4" s="253">
        <v>92.081515999999993</v>
      </c>
      <c r="CWR4" s="253">
        <v>92.150127999999995</v>
      </c>
      <c r="CWS4" s="253">
        <v>92.226127000000005</v>
      </c>
      <c r="CWT4" s="253">
        <v>92.303714999999997</v>
      </c>
      <c r="CWU4" s="253">
        <v>92.377531000000005</v>
      </c>
      <c r="CWV4" s="253">
        <v>92.445074000000005</v>
      </c>
      <c r="CWW4" s="253">
        <v>92.500628000000006</v>
      </c>
      <c r="CWX4" s="253">
        <v>92.537503999999998</v>
      </c>
      <c r="CWY4" s="253">
        <v>92.559420000000003</v>
      </c>
      <c r="CWZ4" s="253">
        <v>92.578236000000004</v>
      </c>
      <c r="CXA4" s="253">
        <v>92.598483999999999</v>
      </c>
      <c r="CXB4" s="253">
        <v>92.615707999999998</v>
      </c>
      <c r="CXC4" s="253">
        <v>92.629440000000002</v>
      </c>
      <c r="CXD4" s="253">
        <v>92.645124999999993</v>
      </c>
      <c r="CXE4" s="253">
        <v>92.663144000000003</v>
      </c>
      <c r="CXF4" s="253">
        <v>92.678430000000006</v>
      </c>
      <c r="CXG4" s="253">
        <v>92.693292</v>
      </c>
      <c r="CXH4" s="253">
        <v>92.716404999999995</v>
      </c>
      <c r="CXI4" s="253">
        <v>92.749381</v>
      </c>
      <c r="CXJ4" s="253">
        <v>92.787038999999993</v>
      </c>
      <c r="CXK4" s="253">
        <v>92.828029999999998</v>
      </c>
      <c r="CXL4" s="253">
        <v>92.872943000000006</v>
      </c>
      <c r="CXM4" s="253">
        <v>92.915030000000002</v>
      </c>
      <c r="CXN4" s="253">
        <v>92.946274000000003</v>
      </c>
      <c r="CXO4" s="253">
        <v>92.970815000000002</v>
      </c>
      <c r="CXP4" s="253">
        <v>93.000471000000005</v>
      </c>
      <c r="CXQ4" s="253">
        <v>93.037255000000002</v>
      </c>
      <c r="CXR4" s="253">
        <v>93.072250999999994</v>
      </c>
      <c r="CXS4" s="253">
        <v>93.103337999999994</v>
      </c>
      <c r="CXT4" s="253">
        <v>93.137720000000002</v>
      </c>
      <c r="CXU4" s="253">
        <v>93.175447000000005</v>
      </c>
      <c r="CXV4" s="253">
        <v>93.208039999999997</v>
      </c>
      <c r="CXW4" s="253">
        <v>93.232901999999996</v>
      </c>
      <c r="CXX4" s="253">
        <v>93.253986999999995</v>
      </c>
      <c r="CXY4" s="253">
        <v>93.269116999999994</v>
      </c>
      <c r="CXZ4" s="253">
        <v>93.270722000000006</v>
      </c>
      <c r="CYA4" s="253">
        <v>93.260394000000005</v>
      </c>
      <c r="CYB4" s="253">
        <v>93.249482999999998</v>
      </c>
      <c r="CYC4" s="253">
        <v>93.243709999999993</v>
      </c>
      <c r="CYD4" s="253">
        <v>93.238372999999996</v>
      </c>
      <c r="CYE4" s="253">
        <v>93.229277999999994</v>
      </c>
      <c r="CYF4" s="253">
        <v>93.216329999999999</v>
      </c>
      <c r="CYG4" s="253">
        <v>93.197246000000007</v>
      </c>
      <c r="CYH4" s="253">
        <v>93.169421</v>
      </c>
      <c r="CYI4" s="253">
        <v>93.137613999999999</v>
      </c>
      <c r="CYJ4" s="253">
        <v>93.110129999999998</v>
      </c>
      <c r="CYK4" s="253">
        <v>93.087530999999998</v>
      </c>
      <c r="CYL4" s="253">
        <v>93.063924</v>
      </c>
      <c r="CYM4" s="253">
        <v>93.038264999999996</v>
      </c>
      <c r="CYN4" s="253">
        <v>93.015079999999998</v>
      </c>
      <c r="CYO4" s="253">
        <v>92.994718000000006</v>
      </c>
      <c r="CYP4" s="253">
        <v>92.972763</v>
      </c>
      <c r="CYQ4" s="253">
        <v>92.948479000000006</v>
      </c>
      <c r="CYR4" s="253">
        <v>92.924999999999997</v>
      </c>
      <c r="CYS4" s="253">
        <v>92.902145000000004</v>
      </c>
      <c r="CYT4" s="253">
        <v>92.877888999999996</v>
      </c>
      <c r="CYU4" s="253">
        <v>92.855822000000003</v>
      </c>
      <c r="CYV4" s="253">
        <v>92.842260999999993</v>
      </c>
      <c r="CYW4" s="253">
        <v>92.837062000000003</v>
      </c>
      <c r="CYX4" s="253">
        <v>92.834376000000006</v>
      </c>
      <c r="CYY4" s="253">
        <v>92.831266999999997</v>
      </c>
      <c r="CYZ4" s="253">
        <v>92.827393000000001</v>
      </c>
      <c r="CZA4" s="253">
        <v>92.819280000000006</v>
      </c>
      <c r="CZB4" s="253">
        <v>92.80444</v>
      </c>
      <c r="CZC4" s="253">
        <v>92.788915000000003</v>
      </c>
      <c r="CZD4" s="253">
        <v>92.781631000000004</v>
      </c>
      <c r="CZE4" s="253">
        <v>92.782264999999995</v>
      </c>
      <c r="CZF4" s="253">
        <v>92.782771999999994</v>
      </c>
      <c r="CZG4" s="253">
        <v>92.779010999999997</v>
      </c>
      <c r="CZH4" s="253">
        <v>92.773082000000002</v>
      </c>
      <c r="CZI4" s="253">
        <v>92.766423000000003</v>
      </c>
      <c r="CZJ4" s="253">
        <v>92.759608999999998</v>
      </c>
      <c r="CZK4" s="253">
        <v>92.756922000000003</v>
      </c>
      <c r="CZL4" s="253">
        <v>92.761718000000002</v>
      </c>
      <c r="CZM4" s="253">
        <v>92.768539000000004</v>
      </c>
      <c r="CZN4" s="253">
        <v>92.768268000000006</v>
      </c>
      <c r="CZO4" s="253">
        <v>92.760153000000003</v>
      </c>
      <c r="CZP4" s="253">
        <v>92.750856999999996</v>
      </c>
      <c r="CZQ4" s="253">
        <v>92.743234000000001</v>
      </c>
      <c r="CZR4" s="253">
        <v>92.734466999999995</v>
      </c>
      <c r="CZS4" s="253">
        <v>92.723523999999998</v>
      </c>
      <c r="CZT4" s="253">
        <v>92.711247999999998</v>
      </c>
      <c r="CZU4" s="253">
        <v>92.694215</v>
      </c>
      <c r="CZV4" s="253">
        <v>92.667529999999999</v>
      </c>
      <c r="CZW4" s="253">
        <v>92.633528999999996</v>
      </c>
      <c r="CZX4" s="253">
        <v>92.600104000000002</v>
      </c>
      <c r="CZY4" s="253">
        <v>92.570730999999995</v>
      </c>
      <c r="CZZ4" s="253">
        <v>92.543265000000005</v>
      </c>
      <c r="DAA4" s="253">
        <v>92.516632000000001</v>
      </c>
      <c r="DAB4" s="253">
        <v>92.491107</v>
      </c>
      <c r="DAC4" s="253">
        <v>92.463877999999994</v>
      </c>
      <c r="DAD4" s="253">
        <v>92.432264000000004</v>
      </c>
      <c r="DAE4" s="253">
        <v>92.399573000000004</v>
      </c>
      <c r="DAF4" s="253">
        <v>92.370005000000006</v>
      </c>
      <c r="DAG4" s="253">
        <v>92.340135000000004</v>
      </c>
      <c r="DAH4" s="253">
        <v>92.303816999999995</v>
      </c>
      <c r="DAI4" s="253">
        <v>92.263351999999998</v>
      </c>
      <c r="DAJ4" s="253">
        <v>92.226533000000003</v>
      </c>
      <c r="DAK4" s="253">
        <v>92.194368999999995</v>
      </c>
      <c r="DAL4" s="253">
        <v>92.161366000000001</v>
      </c>
      <c r="DAM4" s="253">
        <v>92.126225000000005</v>
      </c>
      <c r="DAN4" s="253">
        <v>92.092572000000004</v>
      </c>
      <c r="DAO4" s="253">
        <v>92.059999000000005</v>
      </c>
      <c r="DAP4" s="253">
        <v>92.024378999999996</v>
      </c>
      <c r="DAQ4" s="253">
        <v>91.987362000000005</v>
      </c>
      <c r="DAR4" s="253">
        <v>91.956075999999996</v>
      </c>
      <c r="DAS4" s="253">
        <v>91.932100000000005</v>
      </c>
      <c r="DAT4" s="253">
        <v>91.909458000000001</v>
      </c>
      <c r="DAU4" s="253">
        <v>91.884406999999996</v>
      </c>
      <c r="DAV4" s="253">
        <v>91.859458000000004</v>
      </c>
      <c r="DAW4" s="253">
        <v>91.837502000000001</v>
      </c>
      <c r="DAX4" s="253">
        <v>91.819256999999993</v>
      </c>
      <c r="DAY4" s="253">
        <v>91.806106999999997</v>
      </c>
      <c r="DAZ4" s="253">
        <v>91.797970000000007</v>
      </c>
      <c r="DBA4" s="253">
        <v>91.788481000000004</v>
      </c>
      <c r="DBB4" s="253">
        <v>91.770003000000003</v>
      </c>
      <c r="DBC4" s="253">
        <v>91.744291000000004</v>
      </c>
      <c r="DBD4" s="253">
        <v>91.721186000000003</v>
      </c>
      <c r="DBE4" s="253">
        <v>91.705978999999999</v>
      </c>
      <c r="DBF4" s="253">
        <v>91.694798000000006</v>
      </c>
      <c r="DBG4" s="253">
        <v>91.682972000000007</v>
      </c>
      <c r="DBH4" s="253">
        <v>91.67107</v>
      </c>
      <c r="DBI4" s="253">
        <v>91.660957999999994</v>
      </c>
      <c r="DBJ4" s="253">
        <v>91.651910999999998</v>
      </c>
      <c r="DBK4" s="253">
        <v>91.643343000000002</v>
      </c>
      <c r="DBL4" s="253">
        <v>91.637378999999996</v>
      </c>
      <c r="DBM4" s="253">
        <v>91.636788999999993</v>
      </c>
      <c r="DBN4" s="253">
        <v>91.642801000000006</v>
      </c>
      <c r="DBO4" s="253">
        <v>91.654672000000005</v>
      </c>
      <c r="DBP4" s="253">
        <v>91.668486000000001</v>
      </c>
      <c r="DBQ4" s="253">
        <v>91.67792</v>
      </c>
      <c r="DBR4" s="253">
        <v>91.680605</v>
      </c>
      <c r="DBS4" s="253">
        <v>91.682556000000005</v>
      </c>
      <c r="DBT4" s="253">
        <v>91.691481999999993</v>
      </c>
      <c r="DBU4" s="253">
        <v>91.706894000000005</v>
      </c>
      <c r="DBV4" s="253">
        <v>91.721732000000003</v>
      </c>
      <c r="DBW4" s="253">
        <v>91.732302000000004</v>
      </c>
      <c r="DBX4" s="253">
        <v>91.741104000000007</v>
      </c>
      <c r="DBY4" s="253">
        <v>91.750986999999995</v>
      </c>
      <c r="DBZ4" s="253">
        <v>91.762891999999994</v>
      </c>
      <c r="DCA4" s="253">
        <v>91.779444999999996</v>
      </c>
      <c r="DCB4" s="253">
        <v>91.804488000000006</v>
      </c>
      <c r="DCC4" s="253">
        <v>91.837531999999996</v>
      </c>
      <c r="DCD4" s="253">
        <v>91.873118000000005</v>
      </c>
      <c r="DCE4" s="253">
        <v>91.906566999999995</v>
      </c>
      <c r="DCF4" s="253">
        <v>91.936729999999997</v>
      </c>
      <c r="DCG4" s="253">
        <v>91.963583999999997</v>
      </c>
      <c r="DCH4" s="253">
        <v>91.988011</v>
      </c>
      <c r="DCI4" s="253">
        <v>92.013875999999996</v>
      </c>
      <c r="DCJ4" s="253">
        <v>92.045304000000002</v>
      </c>
      <c r="DCK4" s="253">
        <v>92.081346999999994</v>
      </c>
      <c r="DCL4" s="253">
        <v>92.117354000000006</v>
      </c>
      <c r="DCM4" s="253">
        <v>92.151617999999999</v>
      </c>
      <c r="DCN4" s="253">
        <v>92.186403999999996</v>
      </c>
      <c r="DCO4" s="253">
        <v>92.222358999999997</v>
      </c>
      <c r="DCP4" s="253">
        <v>92.256045</v>
      </c>
      <c r="DCQ4" s="253">
        <v>92.283693</v>
      </c>
      <c r="DCR4" s="253">
        <v>92.304790999999994</v>
      </c>
      <c r="DCS4" s="253">
        <v>92.322622999999993</v>
      </c>
      <c r="DCT4" s="253">
        <v>92.343710000000002</v>
      </c>
      <c r="DCU4" s="253">
        <v>92.374249000000006</v>
      </c>
      <c r="DCV4" s="253">
        <v>92.413146999999995</v>
      </c>
      <c r="DCW4" s="253">
        <v>92.450691000000006</v>
      </c>
      <c r="DCX4" s="253">
        <v>92.478194999999999</v>
      </c>
      <c r="DCY4" s="253">
        <v>92.496920000000003</v>
      </c>
      <c r="DCZ4" s="253">
        <v>92.513756999999998</v>
      </c>
      <c r="DDA4" s="253">
        <v>92.531796</v>
      </c>
      <c r="DDB4" s="253">
        <v>92.550235000000001</v>
      </c>
      <c r="DDC4" s="253">
        <v>92.569286000000005</v>
      </c>
      <c r="DDD4" s="253">
        <v>92.588054999999997</v>
      </c>
      <c r="DDE4" s="253">
        <v>92.600583999999998</v>
      </c>
      <c r="DDF4" s="253">
        <v>92.601766999999995</v>
      </c>
      <c r="DDG4" s="253">
        <v>92.595916000000003</v>
      </c>
      <c r="DDH4" s="253">
        <v>92.592530999999994</v>
      </c>
      <c r="DDI4" s="253">
        <v>92.594750000000005</v>
      </c>
      <c r="DDJ4" s="253">
        <v>92.598319000000004</v>
      </c>
      <c r="DDK4" s="253">
        <v>92.599835999999996</v>
      </c>
      <c r="DDL4" s="253">
        <v>92.598573999999999</v>
      </c>
      <c r="DDM4" s="253">
        <v>92.591682000000006</v>
      </c>
      <c r="DDN4" s="253">
        <v>92.576069000000004</v>
      </c>
      <c r="DDO4" s="253">
        <v>92.555358999999996</v>
      </c>
      <c r="DDP4" s="253">
        <v>92.537481999999997</v>
      </c>
      <c r="DDQ4" s="253">
        <v>92.524422999999999</v>
      </c>
      <c r="DDR4" s="253">
        <v>92.510435000000001</v>
      </c>
      <c r="DDS4" s="253">
        <v>92.490390000000005</v>
      </c>
      <c r="DDT4" s="253">
        <v>92.463479000000007</v>
      </c>
      <c r="DDU4" s="253">
        <v>92.428695000000005</v>
      </c>
      <c r="DDV4" s="253">
        <v>92.384061000000003</v>
      </c>
      <c r="DDW4" s="253">
        <v>92.332070000000002</v>
      </c>
      <c r="DDX4" s="253">
        <v>92.280169000000001</v>
      </c>
      <c r="DDY4" s="253">
        <v>92.234356000000005</v>
      </c>
      <c r="DDZ4" s="253">
        <v>92.196357000000006</v>
      </c>
      <c r="DEA4" s="253">
        <v>92.166313000000002</v>
      </c>
      <c r="DEB4" s="253">
        <v>92.142353999999997</v>
      </c>
      <c r="DEC4" s="253">
        <v>92.117773</v>
      </c>
      <c r="DED4" s="253">
        <v>92.085344000000006</v>
      </c>
      <c r="DEE4" s="253">
        <v>92.045883000000003</v>
      </c>
      <c r="DEF4" s="253">
        <v>92.007133999999994</v>
      </c>
      <c r="DEG4" s="253">
        <v>91.973292000000001</v>
      </c>
      <c r="DEH4" s="253">
        <v>91.941449000000006</v>
      </c>
      <c r="DEI4" s="253">
        <v>91.909582</v>
      </c>
      <c r="DEJ4" s="253">
        <v>91.881555000000006</v>
      </c>
      <c r="DEK4" s="253">
        <v>91.860851999999994</v>
      </c>
      <c r="DEL4" s="253">
        <v>91.844122999999996</v>
      </c>
      <c r="DEM4" s="253">
        <v>91.825164999999998</v>
      </c>
      <c r="DEN4" s="253">
        <v>91.802975000000004</v>
      </c>
      <c r="DEO4" s="253">
        <v>91.782628000000003</v>
      </c>
      <c r="DEP4" s="253">
        <v>91.769324999999995</v>
      </c>
      <c r="DEQ4" s="253">
        <v>91.763368</v>
      </c>
      <c r="DER4" s="253">
        <v>91.760210000000001</v>
      </c>
      <c r="DES4" s="253">
        <v>91.754368999999997</v>
      </c>
      <c r="DET4" s="253">
        <v>91.743404999999996</v>
      </c>
      <c r="DEU4" s="253">
        <v>91.728166999999999</v>
      </c>
      <c r="DEV4" s="253">
        <v>91.709777000000003</v>
      </c>
      <c r="DEW4" s="253">
        <v>91.688778999999997</v>
      </c>
      <c r="DEX4" s="253">
        <v>91.667726000000002</v>
      </c>
      <c r="DEY4" s="253">
        <v>91.650619000000006</v>
      </c>
      <c r="DEZ4" s="253">
        <v>91.637073999999998</v>
      </c>
      <c r="DFA4" s="253">
        <v>91.620451000000003</v>
      </c>
      <c r="DFB4" s="253">
        <v>91.595506999999998</v>
      </c>
      <c r="DFC4" s="253">
        <v>91.565449999999998</v>
      </c>
      <c r="DFD4" s="253">
        <v>91.537792999999994</v>
      </c>
      <c r="DFE4" s="253">
        <v>91.515880999999993</v>
      </c>
      <c r="DFF4" s="253">
        <v>91.498231000000004</v>
      </c>
      <c r="DFG4" s="253">
        <v>91.482553999999993</v>
      </c>
      <c r="DFH4" s="253">
        <v>91.464855</v>
      </c>
      <c r="DFI4" s="253">
        <v>91.437685999999999</v>
      </c>
      <c r="DFJ4" s="253">
        <v>91.396822999999998</v>
      </c>
      <c r="DFK4" s="253">
        <v>91.349538999999993</v>
      </c>
      <c r="DFL4" s="253">
        <v>91.309494000000001</v>
      </c>
      <c r="DFM4" s="253">
        <v>91.281822000000005</v>
      </c>
      <c r="DFN4" s="253">
        <v>91.257621</v>
      </c>
      <c r="DFO4" s="253">
        <v>91.223892000000006</v>
      </c>
      <c r="DFP4" s="253">
        <v>91.174824999999998</v>
      </c>
      <c r="DFQ4" s="253">
        <v>91.113066000000003</v>
      </c>
      <c r="DFR4" s="253">
        <v>91.045405000000002</v>
      </c>
      <c r="DFS4" s="253">
        <v>90.979556000000002</v>
      </c>
      <c r="DFT4" s="253">
        <v>90.921125000000004</v>
      </c>
      <c r="DFU4" s="253">
        <v>90.870211999999995</v>
      </c>
      <c r="DFV4" s="253">
        <v>90.821637999999993</v>
      </c>
      <c r="DFW4" s="253">
        <v>90.769593</v>
      </c>
      <c r="DFX4" s="253">
        <v>90.711466999999999</v>
      </c>
      <c r="DFY4" s="253">
        <v>90.647214000000005</v>
      </c>
      <c r="DFZ4" s="253">
        <v>90.576786999999996</v>
      </c>
      <c r="DGA4" s="253">
        <v>90.499039999999994</v>
      </c>
      <c r="DGB4" s="253">
        <v>90.412599</v>
      </c>
      <c r="DGC4" s="253">
        <v>90.317735999999996</v>
      </c>
      <c r="DGD4" s="253">
        <v>90.217487000000006</v>
      </c>
      <c r="DGE4" s="253">
        <v>90.116297000000003</v>
      </c>
      <c r="DGF4" s="253">
        <v>90.017769999999999</v>
      </c>
      <c r="DGG4" s="253">
        <v>89.924882999999994</v>
      </c>
      <c r="DGH4" s="253">
        <v>89.841161999999997</v>
      </c>
      <c r="DGI4" s="253">
        <v>89.768271999999996</v>
      </c>
      <c r="DGJ4" s="253">
        <v>89.702149000000006</v>
      </c>
      <c r="DGK4" s="253">
        <v>89.635003999999995</v>
      </c>
      <c r="DGL4" s="253">
        <v>89.562258</v>
      </c>
      <c r="DGM4" s="253">
        <v>89.484815999999995</v>
      </c>
      <c r="DGN4" s="253">
        <v>89.404047000000006</v>
      </c>
      <c r="DGO4" s="253">
        <v>89.319535999999999</v>
      </c>
      <c r="DGP4" s="253">
        <v>89.233656999999994</v>
      </c>
      <c r="DGQ4" s="253">
        <v>89.153583999999995</v>
      </c>
      <c r="DGR4" s="253">
        <v>89.084799000000004</v>
      </c>
      <c r="DGS4" s="253">
        <v>89.025046000000003</v>
      </c>
      <c r="DGT4" s="253">
        <v>88.967962999999997</v>
      </c>
      <c r="DGU4" s="253">
        <v>88.910287999999994</v>
      </c>
      <c r="DGV4" s="253">
        <v>88.851732999999996</v>
      </c>
      <c r="DGW4" s="253">
        <v>88.790469000000002</v>
      </c>
      <c r="DGX4" s="253">
        <v>88.722049999999996</v>
      </c>
      <c r="DGY4" s="253">
        <v>88.646407999999994</v>
      </c>
      <c r="DGZ4" s="253">
        <v>88.571555000000004</v>
      </c>
      <c r="DHA4" s="253">
        <v>88.507628999999994</v>
      </c>
      <c r="DHB4" s="253">
        <v>88.455631999999994</v>
      </c>
      <c r="DHC4" s="253">
        <v>88.403261000000001</v>
      </c>
      <c r="DHD4" s="253">
        <v>88.335243000000006</v>
      </c>
      <c r="DHE4" s="253">
        <v>88.249291999999997</v>
      </c>
      <c r="DHF4" s="253">
        <v>88.159156999999993</v>
      </c>
      <c r="DHG4" s="253">
        <v>88.079581000000005</v>
      </c>
      <c r="DHH4" s="253">
        <v>88.010975000000002</v>
      </c>
      <c r="DHI4" s="253">
        <v>87.941903999999994</v>
      </c>
      <c r="DHJ4" s="253">
        <v>87.862984999999995</v>
      </c>
      <c r="DHK4" s="253">
        <v>87.773428999999993</v>
      </c>
      <c r="DHL4" s="253">
        <v>87.677432999999994</v>
      </c>
      <c r="DHM4" s="253">
        <v>87.581828999999999</v>
      </c>
      <c r="DHN4" s="253">
        <v>87.496381999999997</v>
      </c>
      <c r="DHO4" s="253">
        <v>87.428252000000001</v>
      </c>
      <c r="DHP4" s="253">
        <v>87.374509000000003</v>
      </c>
      <c r="DHQ4" s="253">
        <v>87.326262999999997</v>
      </c>
      <c r="DHR4" s="253">
        <v>87.281204000000002</v>
      </c>
      <c r="DHS4" s="253">
        <v>87.245350000000002</v>
      </c>
      <c r="DHT4" s="253">
        <v>87.220260999999994</v>
      </c>
      <c r="DHU4" s="253">
        <v>87.195363999999998</v>
      </c>
      <c r="DHV4" s="253">
        <v>87.157563999999994</v>
      </c>
      <c r="DHW4" s="253">
        <v>87.104771</v>
      </c>
      <c r="DHX4" s="253">
        <v>87.046795000000003</v>
      </c>
      <c r="DHY4" s="253">
        <v>86.996390000000005</v>
      </c>
      <c r="DHZ4" s="253">
        <v>86.961489</v>
      </c>
      <c r="DIA4" s="253">
        <v>86.94126</v>
      </c>
      <c r="DIB4" s="253">
        <v>86.925763000000003</v>
      </c>
      <c r="DIC4" s="253">
        <v>86.902109999999993</v>
      </c>
      <c r="DID4" s="253">
        <v>86.864312999999996</v>
      </c>
      <c r="DIE4" s="253">
        <v>86.816501000000002</v>
      </c>
      <c r="DIF4" s="253">
        <v>86.766265000000004</v>
      </c>
      <c r="DIG4" s="253">
        <v>86.717963999999995</v>
      </c>
      <c r="DIH4" s="253">
        <v>86.673023000000001</v>
      </c>
      <c r="DII4" s="253">
        <v>86.631878999999998</v>
      </c>
      <c r="DIJ4" s="253">
        <v>86.592589000000004</v>
      </c>
      <c r="DIK4" s="253">
        <v>86.550297</v>
      </c>
      <c r="DIL4" s="253">
        <v>86.500669000000002</v>
      </c>
      <c r="DIM4" s="253">
        <v>86.442522999999994</v>
      </c>
      <c r="DIN4" s="253">
        <v>86.376402999999996</v>
      </c>
      <c r="DIO4" s="253">
        <v>86.302768999999998</v>
      </c>
      <c r="DIP4" s="253">
        <v>86.221822000000003</v>
      </c>
      <c r="DIQ4" s="253">
        <v>86.132526999999996</v>
      </c>
      <c r="DIR4" s="253">
        <v>86.032484999999994</v>
      </c>
      <c r="DIS4" s="253">
        <v>85.923039000000003</v>
      </c>
      <c r="DIT4" s="253">
        <v>85.814088999999996</v>
      </c>
      <c r="DIU4" s="253">
        <v>85.717410000000001</v>
      </c>
      <c r="DIV4" s="253">
        <v>85.634353000000004</v>
      </c>
      <c r="DIW4" s="253">
        <v>85.557141999999999</v>
      </c>
      <c r="DIX4" s="253">
        <v>85.481825000000001</v>
      </c>
      <c r="DIY4" s="253">
        <v>85.411702000000005</v>
      </c>
      <c r="DIZ4" s="253">
        <v>85.348585999999997</v>
      </c>
      <c r="DJA4" s="253">
        <v>85.289445999999998</v>
      </c>
      <c r="DJB4" s="253">
        <v>85.233131999999998</v>
      </c>
      <c r="DJC4" s="253">
        <v>85.183232000000004</v>
      </c>
      <c r="DJD4" s="253">
        <v>85.141374999999996</v>
      </c>
      <c r="DJE4" s="253">
        <v>85.103971999999999</v>
      </c>
      <c r="DJF4" s="253">
        <v>85.069997999999998</v>
      </c>
      <c r="DJG4" s="253">
        <v>85.047055</v>
      </c>
      <c r="DJH4" s="253">
        <v>85.043944999999994</v>
      </c>
      <c r="DJI4" s="253">
        <v>85.059479999999994</v>
      </c>
      <c r="DJJ4" s="253">
        <v>85.083267000000006</v>
      </c>
      <c r="DJK4" s="253">
        <v>85.106814999999997</v>
      </c>
      <c r="DJL4" s="253">
        <v>85.131276</v>
      </c>
      <c r="DJM4" s="253">
        <v>85.165456000000006</v>
      </c>
      <c r="DJN4" s="253">
        <v>85.218125999999998</v>
      </c>
      <c r="DJO4" s="253">
        <v>85.290126999999998</v>
      </c>
      <c r="DJP4" s="253">
        <v>85.371606</v>
      </c>
      <c r="DJQ4" s="253">
        <v>85.448830000000001</v>
      </c>
      <c r="DJR4" s="253">
        <v>85.516170000000002</v>
      </c>
      <c r="DJS4" s="253">
        <v>85.580012999999994</v>
      </c>
      <c r="DJT4" s="253">
        <v>85.649162000000004</v>
      </c>
      <c r="DJU4" s="253">
        <v>85.723776000000001</v>
      </c>
      <c r="DJV4" s="253">
        <v>85.796194</v>
      </c>
      <c r="DJW4" s="253">
        <v>85.860179000000002</v>
      </c>
      <c r="DJX4" s="253">
        <v>85.916382999999996</v>
      </c>
      <c r="DJY4" s="253">
        <v>85.970940999999996</v>
      </c>
      <c r="DJZ4" s="253">
        <v>86.031886</v>
      </c>
      <c r="DKA4" s="253">
        <v>86.104721999999995</v>
      </c>
      <c r="DKB4" s="253">
        <v>86.187370999999999</v>
      </c>
      <c r="DKC4" s="253">
        <v>86.270483999999996</v>
      </c>
      <c r="DKD4" s="253">
        <v>86.346430999999995</v>
      </c>
      <c r="DKE4" s="253">
        <v>86.417552000000001</v>
      </c>
      <c r="DKF4" s="253">
        <v>86.492569000000003</v>
      </c>
      <c r="DKG4" s="253">
        <v>86.576003999999998</v>
      </c>
      <c r="DKH4" s="253">
        <v>86.664916000000005</v>
      </c>
      <c r="DKI4" s="253">
        <v>86.755441000000005</v>
      </c>
      <c r="DKJ4" s="253">
        <v>86.848365000000001</v>
      </c>
      <c r="DKK4" s="253">
        <v>86.947468000000001</v>
      </c>
      <c r="DKL4" s="253">
        <v>87.055814999999996</v>
      </c>
      <c r="DKM4" s="253">
        <v>87.174769999999995</v>
      </c>
      <c r="DKN4" s="253">
        <v>87.303640000000001</v>
      </c>
      <c r="DKO4" s="253">
        <v>87.438539000000006</v>
      </c>
      <c r="DKP4" s="253">
        <v>87.573610000000002</v>
      </c>
      <c r="DKQ4" s="253">
        <v>87.705192999999994</v>
      </c>
      <c r="DKR4" s="253">
        <v>87.833871000000002</v>
      </c>
      <c r="DKS4" s="253">
        <v>87.961564999999993</v>
      </c>
      <c r="DKT4" s="253">
        <v>88.087660999999997</v>
      </c>
      <c r="DKU4" s="253">
        <v>88.208832999999998</v>
      </c>
      <c r="DKV4" s="253">
        <v>88.322486999999995</v>
      </c>
      <c r="DKW4" s="253">
        <v>88.430591000000007</v>
      </c>
      <c r="DKX4" s="253">
        <v>88.540233000000001</v>
      </c>
      <c r="DKY4" s="253">
        <v>88.658541999999997</v>
      </c>
      <c r="DKZ4" s="253">
        <v>88.785283000000007</v>
      </c>
      <c r="DLA4" s="253">
        <v>88.912059999999997</v>
      </c>
      <c r="DLB4" s="253">
        <v>89.031565000000001</v>
      </c>
      <c r="DLC4" s="253">
        <v>89.146804000000003</v>
      </c>
      <c r="DLD4" s="253">
        <v>89.268124</v>
      </c>
      <c r="DLE4" s="253">
        <v>89.401135999999994</v>
      </c>
      <c r="DLF4" s="253">
        <v>89.540310000000005</v>
      </c>
      <c r="DLG4" s="253">
        <v>89.674719999999994</v>
      </c>
      <c r="DLH4" s="253">
        <v>89.797342</v>
      </c>
      <c r="DLI4" s="253">
        <v>89.908013999999994</v>
      </c>
      <c r="DLJ4" s="253">
        <v>90.010147000000003</v>
      </c>
      <c r="DLK4" s="253">
        <v>90.106560000000002</v>
      </c>
      <c r="DLL4" s="253">
        <v>90.197203999999999</v>
      </c>
      <c r="DLM4" s="253">
        <v>90.279077000000001</v>
      </c>
      <c r="DLN4" s="253">
        <v>90.348252000000002</v>
      </c>
      <c r="DLO4" s="253">
        <v>90.403000000000006</v>
      </c>
      <c r="DLP4" s="253">
        <v>90.446128000000002</v>
      </c>
      <c r="DLQ4" s="253">
        <v>90.485016999999999</v>
      </c>
      <c r="DLR4" s="253">
        <v>90.528311000000002</v>
      </c>
      <c r="DLS4" s="253">
        <v>90.580219</v>
      </c>
      <c r="DLT4" s="253">
        <v>90.637529999999998</v>
      </c>
      <c r="DLU4" s="253">
        <v>90.693455</v>
      </c>
      <c r="DLV4" s="253">
        <v>90.743623999999997</v>
      </c>
      <c r="DLW4" s="253">
        <v>90.786451999999997</v>
      </c>
      <c r="DLX4" s="253">
        <v>90.820122999999995</v>
      </c>
      <c r="DLY4" s="253">
        <v>90.844937000000002</v>
      </c>
      <c r="DLZ4" s="253">
        <v>90.868554000000003</v>
      </c>
      <c r="DMA4" s="253">
        <v>90.901747999999998</v>
      </c>
      <c r="DMB4" s="253">
        <v>90.945741999999996</v>
      </c>
      <c r="DMC4" s="253">
        <v>90.989379</v>
      </c>
      <c r="DMD4" s="253">
        <v>91.022934000000006</v>
      </c>
      <c r="DME4" s="253">
        <v>91.049985000000007</v>
      </c>
      <c r="DMF4" s="253">
        <v>91.080962999999997</v>
      </c>
      <c r="DMG4" s="253">
        <v>91.119304</v>
      </c>
      <c r="DMH4" s="253">
        <v>91.159433000000007</v>
      </c>
      <c r="DMI4" s="253">
        <v>91.194925999999995</v>
      </c>
      <c r="DMJ4" s="253">
        <v>91.222678999999999</v>
      </c>
      <c r="DMK4" s="253">
        <v>91.241296000000006</v>
      </c>
      <c r="DML4" s="253">
        <v>91.251598000000001</v>
      </c>
      <c r="DMM4" s="253">
        <v>91.258120000000005</v>
      </c>
      <c r="DMN4" s="253">
        <v>91.265180999999998</v>
      </c>
      <c r="DMO4" s="253">
        <v>91.271439999999998</v>
      </c>
      <c r="DMP4" s="253">
        <v>91.271388000000002</v>
      </c>
      <c r="DMQ4" s="253">
        <v>91.261514000000005</v>
      </c>
      <c r="DMR4" s="253">
        <v>91.243364999999997</v>
      </c>
      <c r="DMS4" s="253">
        <v>91.223242999999997</v>
      </c>
      <c r="DMT4" s="253">
        <v>91.210579999999993</v>
      </c>
      <c r="DMU4" s="253">
        <v>91.211613</v>
      </c>
      <c r="DMV4" s="253">
        <v>91.220983000000004</v>
      </c>
      <c r="DMW4" s="253">
        <v>91.224655999999996</v>
      </c>
      <c r="DMX4" s="253">
        <v>91.215962000000005</v>
      </c>
      <c r="DMY4" s="253">
        <v>91.203557000000004</v>
      </c>
      <c r="DMZ4" s="253">
        <v>91.197740999999994</v>
      </c>
      <c r="DNA4" s="253">
        <v>91.195003</v>
      </c>
      <c r="DNB4" s="253">
        <v>91.184710999999993</v>
      </c>
      <c r="DNC4" s="253">
        <v>91.166191999999995</v>
      </c>
      <c r="DND4" s="253">
        <v>91.148072999999997</v>
      </c>
      <c r="DNE4" s="253">
        <v>91.132581000000002</v>
      </c>
      <c r="DNF4" s="253">
        <v>91.112392999999997</v>
      </c>
      <c r="DNG4" s="253">
        <v>91.084576999999996</v>
      </c>
      <c r="DNH4" s="253">
        <v>91.057078000000004</v>
      </c>
      <c r="DNI4" s="253">
        <v>91.037357999999998</v>
      </c>
      <c r="DNJ4" s="253">
        <v>91.022587000000001</v>
      </c>
      <c r="DNK4" s="253">
        <v>91.005420000000001</v>
      </c>
      <c r="DNL4" s="253">
        <v>90.983041</v>
      </c>
      <c r="DNM4" s="253">
        <v>90.956024999999997</v>
      </c>
      <c r="DNN4" s="253">
        <v>90.923911000000004</v>
      </c>
      <c r="DNO4" s="253">
        <v>90.887150000000005</v>
      </c>
      <c r="DNP4" s="253">
        <v>90.849898999999994</v>
      </c>
      <c r="DNQ4" s="253">
        <v>90.816430999999994</v>
      </c>
      <c r="DNR4" s="253">
        <v>90.786862999999997</v>
      </c>
      <c r="DNS4" s="253">
        <v>90.759315999999998</v>
      </c>
      <c r="DNT4" s="253">
        <v>90.733526999999995</v>
      </c>
      <c r="DNU4" s="253">
        <v>90.708890999999994</v>
      </c>
      <c r="DNV4" s="253">
        <v>90.680727000000005</v>
      </c>
      <c r="DNW4" s="253">
        <v>90.641797999999994</v>
      </c>
      <c r="DNX4" s="253">
        <v>90.587211999999994</v>
      </c>
      <c r="DNY4" s="253">
        <v>90.516558000000003</v>
      </c>
      <c r="DNZ4" s="253">
        <v>90.432733999999996</v>
      </c>
      <c r="DOA4" s="253">
        <v>90.340520999999995</v>
      </c>
      <c r="DOB4" s="253">
        <v>90.245255999999998</v>
      </c>
      <c r="DOC4" s="253">
        <v>90.151432</v>
      </c>
      <c r="DOD4" s="253">
        <v>90.063226999999998</v>
      </c>
      <c r="DOE4" s="253">
        <v>89.987567999999996</v>
      </c>
      <c r="DOF4" s="253">
        <v>89.936038999999994</v>
      </c>
      <c r="DOG4" s="253">
        <v>89.921372000000005</v>
      </c>
      <c r="DOH4" s="253">
        <v>89.949037000000004</v>
      </c>
      <c r="DOI4" s="253">
        <v>90.009960000000007</v>
      </c>
      <c r="DOJ4" s="253">
        <v>90.081782000000004</v>
      </c>
      <c r="DOK4" s="253">
        <v>90.140632999999994</v>
      </c>
      <c r="DOL4" s="253">
        <v>90.175438999999997</v>
      </c>
      <c r="DOM4" s="253">
        <v>90.191817999999998</v>
      </c>
      <c r="DON4" s="253">
        <v>90.201723000000001</v>
      </c>
      <c r="DOO4" s="253">
        <v>90.210768999999999</v>
      </c>
      <c r="DOP4" s="253">
        <v>90.216609000000005</v>
      </c>
      <c r="DOQ4" s="253">
        <v>90.216447000000002</v>
      </c>
      <c r="DOR4" s="253">
        <v>90.210500999999994</v>
      </c>
      <c r="DOS4" s="253">
        <v>90.198021999999995</v>
      </c>
      <c r="DOT4" s="253">
        <v>90.174576000000002</v>
      </c>
      <c r="DOU4" s="253">
        <v>90.136391000000003</v>
      </c>
      <c r="DOV4" s="253">
        <v>90.086161000000004</v>
      </c>
      <c r="DOW4" s="253">
        <v>90.032578999999998</v>
      </c>
      <c r="DOX4" s="253">
        <v>89.983855000000005</v>
      </c>
      <c r="DOY4" s="253">
        <v>89.941377000000003</v>
      </c>
      <c r="DOZ4" s="253">
        <v>89.898347999999999</v>
      </c>
      <c r="DPA4" s="253">
        <v>89.843760000000003</v>
      </c>
      <c r="DPB4" s="253">
        <v>89.767949999999999</v>
      </c>
      <c r="DPC4" s="253">
        <v>89.664992999999996</v>
      </c>
      <c r="DPD4" s="253">
        <v>89.530585000000002</v>
      </c>
      <c r="DPE4" s="253">
        <v>89.358328999999998</v>
      </c>
      <c r="DPF4" s="253">
        <v>89.138115999999997</v>
      </c>
      <c r="DPG4" s="253">
        <v>88.858800000000002</v>
      </c>
      <c r="DPH4" s="253">
        <v>88.516750999999999</v>
      </c>
      <c r="DPI4" s="253">
        <v>88.127979999999994</v>
      </c>
      <c r="DPJ4" s="253">
        <v>87.732669000000001</v>
      </c>
      <c r="DPK4" s="253">
        <v>87.381101000000001</v>
      </c>
      <c r="DPL4" s="253">
        <v>87.109117999999995</v>
      </c>
      <c r="DPM4" s="253">
        <v>86.927143000000001</v>
      </c>
      <c r="DPN4" s="253">
        <v>86.833650000000006</v>
      </c>
      <c r="DPO4" s="253">
        <v>86.836404999999999</v>
      </c>
      <c r="DPP4" s="253">
        <v>86.955392000000003</v>
      </c>
      <c r="DPQ4" s="253">
        <v>87.199372999999994</v>
      </c>
      <c r="DPR4" s="253">
        <v>87.536387000000005</v>
      </c>
      <c r="DPS4" s="253">
        <v>87.890563</v>
      </c>
      <c r="DPT4" s="253">
        <v>88.176010000000005</v>
      </c>
      <c r="DPU4" s="253">
        <v>88.341274999999996</v>
      </c>
      <c r="DPV4" s="253">
        <v>88.387354999999999</v>
      </c>
      <c r="DPW4" s="253">
        <v>88.349464999999995</v>
      </c>
      <c r="DPX4" s="253">
        <v>88.266160999999997</v>
      </c>
      <c r="DPY4" s="253">
        <v>88.163105999999999</v>
      </c>
      <c r="DPZ4" s="253">
        <v>88.053101999999996</v>
      </c>
      <c r="DQA4" s="253">
        <v>87.938107000000002</v>
      </c>
      <c r="DQB4" s="253">
        <v>87.810541000000001</v>
      </c>
      <c r="DQC4" s="253">
        <v>87.660803999999999</v>
      </c>
      <c r="DQD4" s="253">
        <v>87.486121999999995</v>
      </c>
      <c r="DQE4" s="253">
        <v>87.289648</v>
      </c>
      <c r="DQF4" s="253">
        <v>87.077196999999998</v>
      </c>
      <c r="DQG4" s="253">
        <v>86.868345000000005</v>
      </c>
      <c r="DQH4" s="253">
        <v>86.710724999999996</v>
      </c>
      <c r="DQI4" s="253">
        <v>86.663556</v>
      </c>
      <c r="DQJ4" s="253">
        <v>86.749027999999996</v>
      </c>
      <c r="DQK4" s="253">
        <v>86.921339000000003</v>
      </c>
      <c r="DQL4" s="253">
        <v>87.093891999999997</v>
      </c>
      <c r="DQM4" s="253">
        <v>87.199976000000007</v>
      </c>
      <c r="DQN4" s="253">
        <v>87.226022</v>
      </c>
      <c r="DQO4" s="253">
        <v>87.195744000000005</v>
      </c>
      <c r="DQP4" s="253">
        <v>87.138794000000004</v>
      </c>
      <c r="DQQ4" s="253">
        <v>87.076751000000002</v>
      </c>
      <c r="DQR4" s="253">
        <v>87.022092000000001</v>
      </c>
      <c r="DQS4" s="253">
        <v>86.974962000000005</v>
      </c>
      <c r="DQT4" s="253">
        <v>86.922792000000001</v>
      </c>
      <c r="DQU4" s="253">
        <v>86.853155999999998</v>
      </c>
      <c r="DQV4" s="253">
        <v>86.768814000000006</v>
      </c>
      <c r="DQW4" s="253">
        <v>86.684595000000002</v>
      </c>
      <c r="DQX4" s="253">
        <v>86.608892999999995</v>
      </c>
      <c r="DQY4" s="253">
        <v>86.534339000000003</v>
      </c>
      <c r="DQZ4" s="253">
        <v>86.449545999999998</v>
      </c>
      <c r="DRA4" s="253">
        <v>86.354938000000004</v>
      </c>
      <c r="DRB4" s="253">
        <v>86.261841000000004</v>
      </c>
      <c r="DRC4" s="253">
        <v>86.178314</v>
      </c>
      <c r="DRD4" s="253">
        <v>86.101387000000003</v>
      </c>
      <c r="DRE4" s="253">
        <v>86.023056999999994</v>
      </c>
      <c r="DRF4" s="253">
        <v>85.938751999999994</v>
      </c>
      <c r="DRG4" s="253">
        <v>85.848558999999995</v>
      </c>
      <c r="DRH4" s="253">
        <v>85.754728</v>
      </c>
      <c r="DRI4" s="253">
        <v>85.661147</v>
      </c>
      <c r="DRJ4" s="253">
        <v>85.572380999999993</v>
      </c>
      <c r="DRK4" s="253">
        <v>85.489198000000002</v>
      </c>
      <c r="DRL4" s="253">
        <v>85.406514000000001</v>
      </c>
      <c r="DRM4" s="253">
        <v>85.319055000000006</v>
      </c>
      <c r="DRN4" s="253">
        <v>85.227131</v>
      </c>
      <c r="DRO4" s="253">
        <v>85.133902000000006</v>
      </c>
      <c r="DRP4" s="253">
        <v>85.039683999999994</v>
      </c>
      <c r="DRQ4" s="253">
        <v>84.943055999999999</v>
      </c>
      <c r="DRR4" s="253">
        <v>84.846378999999999</v>
      </c>
      <c r="DRS4" s="253">
        <v>84.756546</v>
      </c>
      <c r="DRT4" s="253">
        <v>84.679308000000006</v>
      </c>
      <c r="DRU4" s="253">
        <v>84.612781999999996</v>
      </c>
      <c r="DRV4" s="253">
        <v>84.545944000000006</v>
      </c>
      <c r="DRW4" s="253">
        <v>84.465050000000005</v>
      </c>
      <c r="DRX4" s="253">
        <v>84.364824999999996</v>
      </c>
      <c r="DRY4" s="253">
        <v>84.254327000000004</v>
      </c>
      <c r="DRZ4" s="253">
        <v>84.149797000000007</v>
      </c>
      <c r="DSA4" s="253">
        <v>84.060423999999998</v>
      </c>
      <c r="DSB4" s="253">
        <v>83.981916999999996</v>
      </c>
      <c r="DSC4" s="253">
        <v>83.903107000000006</v>
      </c>
      <c r="DSD4" s="253">
        <v>83.815580999999995</v>
      </c>
      <c r="DSE4" s="253">
        <v>83.716898</v>
      </c>
      <c r="DSF4" s="253">
        <v>83.609254000000007</v>
      </c>
      <c r="DSG4" s="253">
        <v>83.498425999999995</v>
      </c>
      <c r="DSH4" s="253">
        <v>83.391587000000001</v>
      </c>
      <c r="DSI4" s="253">
        <v>83.292028000000002</v>
      </c>
      <c r="DSJ4" s="253">
        <v>83.196012999999994</v>
      </c>
      <c r="DSK4" s="253">
        <v>83.097404999999995</v>
      </c>
      <c r="DSL4" s="253">
        <v>82.996172000000001</v>
      </c>
      <c r="DSM4" s="253">
        <v>82.900557000000006</v>
      </c>
      <c r="DSN4" s="253">
        <v>82.818377999999996</v>
      </c>
      <c r="DSO4" s="253">
        <v>82.745857000000001</v>
      </c>
      <c r="DSP4" s="253">
        <v>82.668597000000005</v>
      </c>
      <c r="DSQ4" s="253">
        <v>82.577912999999995</v>
      </c>
      <c r="DSR4" s="253">
        <v>82.484348999999995</v>
      </c>
      <c r="DSS4" s="253">
        <v>82.407713999999999</v>
      </c>
      <c r="DST4" s="253">
        <v>82.352186000000003</v>
      </c>
      <c r="DSU4" s="253">
        <v>82.299186000000006</v>
      </c>
      <c r="DSV4" s="253">
        <v>82.229437000000004</v>
      </c>
      <c r="DSW4" s="253">
        <v>82.144536000000002</v>
      </c>
      <c r="DSX4" s="253">
        <v>82.059147999999993</v>
      </c>
      <c r="DSY4" s="253">
        <v>81.978385000000003</v>
      </c>
      <c r="DSZ4" s="253">
        <v>81.893511000000004</v>
      </c>
      <c r="DTA4" s="253">
        <v>81.796424999999999</v>
      </c>
      <c r="DTB4" s="253">
        <v>81.687000999999995</v>
      </c>
      <c r="DTC4" s="253">
        <v>81.567115999999999</v>
      </c>
      <c r="DTD4" s="253">
        <v>81.439179999999993</v>
      </c>
      <c r="DTE4" s="253">
        <v>81.312377999999995</v>
      </c>
      <c r="DTF4" s="253">
        <v>81.199765999999997</v>
      </c>
      <c r="DTG4" s="253">
        <v>81.105315000000004</v>
      </c>
      <c r="DTH4" s="253">
        <v>81.021406999999996</v>
      </c>
      <c r="DTI4" s="253">
        <v>80.941388000000003</v>
      </c>
      <c r="DTJ4" s="253">
        <v>80.866085999999996</v>
      </c>
      <c r="DTK4" s="253">
        <v>80.795034999999999</v>
      </c>
      <c r="DTL4" s="253">
        <v>80.720451999999995</v>
      </c>
      <c r="DTM4" s="253">
        <v>80.635231000000005</v>
      </c>
      <c r="DTN4" s="253">
        <v>80.540238000000002</v>
      </c>
      <c r="DTO4" s="253">
        <v>80.439190999999994</v>
      </c>
      <c r="DTP4" s="253">
        <v>80.333252000000002</v>
      </c>
      <c r="DTQ4" s="253">
        <v>80.226303999999999</v>
      </c>
      <c r="DTR4" s="253">
        <v>80.129615000000001</v>
      </c>
      <c r="DTS4" s="253">
        <v>80.054136999999997</v>
      </c>
      <c r="DTT4" s="253">
        <v>80.000313000000006</v>
      </c>
      <c r="DTU4" s="253">
        <v>79.959507000000002</v>
      </c>
      <c r="DTV4" s="253">
        <v>79.922725999999997</v>
      </c>
      <c r="DTW4" s="253">
        <v>79.884510000000006</v>
      </c>
      <c r="DTX4" s="253">
        <v>79.841560000000001</v>
      </c>
      <c r="DTY4" s="253">
        <v>79.792010000000005</v>
      </c>
      <c r="DTZ4" s="253">
        <v>79.735293999999996</v>
      </c>
      <c r="DUA4" s="253">
        <v>79.670360000000002</v>
      </c>
      <c r="DUB4" s="253">
        <v>79.595060000000004</v>
      </c>
      <c r="DUC4" s="253">
        <v>79.508713</v>
      </c>
      <c r="DUD4" s="253">
        <v>79.414371000000003</v>
      </c>
      <c r="DUE4" s="253">
        <v>79.318251000000004</v>
      </c>
      <c r="DUF4" s="253">
        <v>79.226978000000003</v>
      </c>
      <c r="DUG4" s="253">
        <v>79.143620999999996</v>
      </c>
      <c r="DUH4" s="253">
        <v>79.065807000000007</v>
      </c>
      <c r="DUI4" s="253">
        <v>78.990345000000005</v>
      </c>
      <c r="DUJ4" s="253">
        <v>78.919382999999996</v>
      </c>
      <c r="DUK4" s="253">
        <v>78.856346000000002</v>
      </c>
      <c r="DUL4" s="253">
        <v>78.794929999999994</v>
      </c>
      <c r="DUM4" s="253">
        <v>78.721170000000001</v>
      </c>
      <c r="DUN4" s="253">
        <v>78.630246999999997</v>
      </c>
      <c r="DUO4" s="253">
        <v>78.531154999999998</v>
      </c>
      <c r="DUP4" s="253">
        <v>78.430026999999995</v>
      </c>
      <c r="DUQ4" s="253">
        <v>78.322322999999997</v>
      </c>
      <c r="DUR4" s="253">
        <v>78.209339</v>
      </c>
      <c r="DUS4" s="253">
        <v>78.104321999999996</v>
      </c>
      <c r="DUT4" s="253">
        <v>78.006626999999995</v>
      </c>
      <c r="DUU4" s="253">
        <v>77.883927999999997</v>
      </c>
      <c r="DUV4" s="253">
        <v>77.688748000000004</v>
      </c>
      <c r="DUW4" s="253">
        <v>77.357758000000004</v>
      </c>
      <c r="DUX4" s="253">
        <v>76.764616000000004</v>
      </c>
      <c r="DUY4" s="253">
        <v>75.727361000000002</v>
      </c>
      <c r="DUZ4" s="253">
        <v>74.174147000000005</v>
      </c>
      <c r="DVA4" s="253">
        <v>72.348871000000003</v>
      </c>
      <c r="DVB4" s="253">
        <v>70.781910999999994</v>
      </c>
      <c r="DVC4" s="253">
        <v>69.958264</v>
      </c>
      <c r="DVD4" s="253">
        <v>69.969971999999999</v>
      </c>
      <c r="DVE4" s="253">
        <v>70.481738000000007</v>
      </c>
      <c r="DVF4" s="253">
        <v>71.015379999999993</v>
      </c>
      <c r="DVG4" s="253">
        <v>71.248294000000001</v>
      </c>
      <c r="DVH4" s="253">
        <v>71.067921999999996</v>
      </c>
      <c r="DVI4" s="253">
        <v>70.426711999999995</v>
      </c>
      <c r="DVJ4" s="253">
        <v>69.231403999999998</v>
      </c>
      <c r="DVK4" s="253">
        <v>67.423441999999994</v>
      </c>
      <c r="DVL4" s="253">
        <v>65.186093999999997</v>
      </c>
      <c r="DVM4" s="253">
        <v>63.030211000000001</v>
      </c>
      <c r="DVN4" s="253">
        <v>61.556877999999998</v>
      </c>
      <c r="DVO4" s="253">
        <v>61.083652000000001</v>
      </c>
      <c r="DVP4" s="253">
        <v>61.538302999999999</v>
      </c>
      <c r="DVQ4" s="253">
        <v>62.643447000000002</v>
      </c>
      <c r="DVR4" s="253">
        <v>64.107562999999999</v>
      </c>
      <c r="DVS4" s="253">
        <v>65.688141999999999</v>
      </c>
      <c r="DVT4" s="253">
        <v>67.191777000000002</v>
      </c>
      <c r="DVU4" s="253">
        <v>68.487442000000001</v>
      </c>
      <c r="DVV4" s="253">
        <v>69.524676999999997</v>
      </c>
      <c r="DVW4" s="253">
        <v>70.317386999999997</v>
      </c>
      <c r="DVX4" s="253">
        <v>70.904942000000005</v>
      </c>
      <c r="DVY4" s="253">
        <v>71.334141000000002</v>
      </c>
      <c r="DVZ4" s="253">
        <v>71.659970000000001</v>
      </c>
      <c r="DWA4" s="253">
        <v>71.928473999999994</v>
      </c>
      <c r="DWB4" s="253">
        <v>72.153616</v>
      </c>
      <c r="DWC4" s="253">
        <v>72.327855</v>
      </c>
      <c r="DWD4" s="253">
        <v>72.452676999999994</v>
      </c>
      <c r="DWE4" s="253">
        <v>72.543841999999998</v>
      </c>
      <c r="DWF4" s="253">
        <v>72.612227000000004</v>
      </c>
      <c r="DWG4" s="253">
        <v>72.658485999999996</v>
      </c>
      <c r="DWH4" s="253">
        <v>72.687832</v>
      </c>
      <c r="DWI4" s="253">
        <v>72.710425000000001</v>
      </c>
      <c r="DWJ4" s="253">
        <v>72.727423000000002</v>
      </c>
      <c r="DWK4" s="253">
        <v>72.734729000000002</v>
      </c>
      <c r="DWL4" s="253">
        <v>72.7376</v>
      </c>
      <c r="DWM4" s="253">
        <v>72.745919000000001</v>
      </c>
      <c r="DWN4" s="253">
        <v>72.753883999999999</v>
      </c>
      <c r="DWO4" s="253">
        <v>72.742592999999999</v>
      </c>
      <c r="DWP4" s="253">
        <v>72.710336999999996</v>
      </c>
      <c r="DWQ4" s="253">
        <v>72.679192</v>
      </c>
      <c r="DWR4" s="253">
        <v>72.662987000000001</v>
      </c>
      <c r="DWS4" s="253">
        <v>72.644109</v>
      </c>
      <c r="DWT4" s="253">
        <v>72.595116000000004</v>
      </c>
      <c r="DWU4" s="253">
        <v>72.517083</v>
      </c>
      <c r="DWV4" s="253">
        <v>72.439474000000004</v>
      </c>
      <c r="DWW4" s="253">
        <v>72.386088000000001</v>
      </c>
      <c r="DWX4" s="253">
        <v>72.355046000000002</v>
      </c>
      <c r="DWY4" s="253">
        <v>72.328050000000005</v>
      </c>
      <c r="DWZ4" s="253">
        <v>72.290842999999995</v>
      </c>
      <c r="DXA4" s="253">
        <v>72.246336999999997</v>
      </c>
      <c r="DXB4" s="253">
        <v>72.211658</v>
      </c>
      <c r="DXC4" s="253">
        <v>72.200980000000001</v>
      </c>
      <c r="DXD4" s="253">
        <v>72.204397999999998</v>
      </c>
      <c r="DXE4" s="253">
        <v>72.201414999999997</v>
      </c>
      <c r="DXF4" s="253">
        <v>72.176107999999999</v>
      </c>
      <c r="DXG4" s="253">
        <v>72.123238000000001</v>
      </c>
      <c r="DXH4" s="253">
        <v>72.054063999999997</v>
      </c>
      <c r="DXI4" s="253">
        <v>72.005658999999994</v>
      </c>
      <c r="DXJ4" s="253">
        <v>72.026458000000005</v>
      </c>
      <c r="DXK4" s="253">
        <v>72.134720999999999</v>
      </c>
      <c r="DXL4" s="253">
        <v>72.281327000000005</v>
      </c>
      <c r="DXM4" s="253">
        <v>72.329528999999994</v>
      </c>
      <c r="DXN4" s="253">
        <v>72.161223000000007</v>
      </c>
      <c r="DXO4" s="253">
        <v>71.881709000000001</v>
      </c>
      <c r="DXP4" s="253">
        <v>71.642757000000003</v>
      </c>
      <c r="DXQ4" s="253">
        <v>71.456046000000001</v>
      </c>
      <c r="DXR4" s="253">
        <v>71.299756000000002</v>
      </c>
      <c r="DXS4" s="253">
        <v>71.182038000000006</v>
      </c>
      <c r="DXT4" s="253">
        <v>71.120418999999998</v>
      </c>
      <c r="DXU4" s="253">
        <v>71.106903000000003</v>
      </c>
      <c r="DXV4" s="253">
        <v>71.107986999999994</v>
      </c>
      <c r="DXW4" s="253">
        <v>71.084093999999993</v>
      </c>
      <c r="DXX4" s="253">
        <v>71.006332</v>
      </c>
      <c r="DXY4" s="253">
        <v>70.883341000000001</v>
      </c>
      <c r="DXZ4" s="253">
        <v>70.756073000000001</v>
      </c>
      <c r="DYA4" s="253">
        <v>70.661373999999995</v>
      </c>
      <c r="DYB4" s="253">
        <v>70.605877000000007</v>
      </c>
      <c r="DYC4" s="253">
        <v>70.579485000000005</v>
      </c>
      <c r="DYD4" s="253">
        <v>70.569890999999998</v>
      </c>
      <c r="DYE4" s="253">
        <v>70.552665000000005</v>
      </c>
      <c r="DYF4" s="253">
        <v>70.497259999999997</v>
      </c>
      <c r="DYG4" s="253">
        <v>70.405118000000002</v>
      </c>
      <c r="DYH4" s="253">
        <v>70.316166999999993</v>
      </c>
      <c r="DYI4" s="253">
        <v>70.255257</v>
      </c>
      <c r="DYJ4" s="253">
        <v>70.201603000000006</v>
      </c>
      <c r="DYK4" s="253">
        <v>70.132915999999994</v>
      </c>
      <c r="DYL4" s="253">
        <v>70.070515</v>
      </c>
      <c r="DYM4" s="253">
        <v>70.049975000000003</v>
      </c>
      <c r="DYN4" s="253">
        <v>70.059777999999994</v>
      </c>
      <c r="DYO4" s="253">
        <v>70.044346000000004</v>
      </c>
      <c r="DYP4" s="253">
        <v>69.961551999999998</v>
      </c>
      <c r="DYQ4" s="253">
        <v>69.812149000000005</v>
      </c>
      <c r="DYR4" s="253">
        <v>69.622926000000007</v>
      </c>
      <c r="DYS4" s="253">
        <v>69.432091999999997</v>
      </c>
      <c r="DYT4" s="253">
        <v>69.284647000000007</v>
      </c>
      <c r="DYU4" s="253">
        <v>69.204447000000002</v>
      </c>
      <c r="DYV4" s="253">
        <v>69.165110999999996</v>
      </c>
      <c r="DYW4" s="253">
        <v>69.110657000000003</v>
      </c>
      <c r="DYX4" s="253">
        <v>69.004593</v>
      </c>
      <c r="DYY4" s="253">
        <v>68.858969999999999</v>
      </c>
      <c r="DYZ4" s="253">
        <v>68.734252999999995</v>
      </c>
      <c r="DZA4" s="253">
        <v>68.712502000000001</v>
      </c>
      <c r="DZB4" s="253">
        <v>68.827963999999994</v>
      </c>
      <c r="DZC4" s="253">
        <v>68.992091000000002</v>
      </c>
      <c r="DZD4" s="253">
        <v>69.036805999999999</v>
      </c>
      <c r="DZE4" s="253">
        <v>68.873650999999995</v>
      </c>
      <c r="DZF4" s="253">
        <v>68.575924999999998</v>
      </c>
      <c r="DZG4" s="253">
        <v>68.271078000000003</v>
      </c>
      <c r="DZH4" s="253">
        <v>67.999173999999996</v>
      </c>
      <c r="DZI4" s="253">
        <v>67.750551000000002</v>
      </c>
      <c r="DZJ4" s="253">
        <v>67.587554999999995</v>
      </c>
      <c r="DZK4" s="253">
        <v>67.605469999999997</v>
      </c>
      <c r="DZL4" s="253">
        <v>67.772936999999999</v>
      </c>
      <c r="DZM4" s="253">
        <v>67.923783999999998</v>
      </c>
      <c r="DZN4" s="253">
        <v>67.924040000000005</v>
      </c>
      <c r="DZO4" s="253">
        <v>67.782572000000002</v>
      </c>
      <c r="DZP4" s="253">
        <v>67.602236000000005</v>
      </c>
      <c r="DZQ4" s="253">
        <v>67.483317</v>
      </c>
      <c r="DZR4" s="253">
        <v>67.470459000000005</v>
      </c>
      <c r="DZS4" s="253">
        <v>67.528670000000005</v>
      </c>
      <c r="DZT4" s="253">
        <v>67.573997000000006</v>
      </c>
      <c r="DZU4" s="253">
        <v>67.552746999999997</v>
      </c>
      <c r="DZV4" s="253">
        <v>67.468581999999998</v>
      </c>
      <c r="DZW4" s="253">
        <v>67.335384000000005</v>
      </c>
      <c r="DZX4" s="253">
        <v>67.153469999999999</v>
      </c>
      <c r="DZY4" s="253">
        <v>66.958017999999996</v>
      </c>
      <c r="DZZ4" s="253">
        <v>66.837061000000006</v>
      </c>
      <c r="EAA4" s="253">
        <v>66.845870000000005</v>
      </c>
      <c r="EAB4" s="253">
        <v>66.941221999999996</v>
      </c>
      <c r="EAC4" s="253">
        <v>67.039798000000005</v>
      </c>
      <c r="EAD4" s="253">
        <v>67.097729000000001</v>
      </c>
      <c r="EAE4" s="253">
        <v>67.098044000000002</v>
      </c>
      <c r="EAF4" s="253">
        <v>67.008122</v>
      </c>
      <c r="EAG4" s="253">
        <v>66.812126000000006</v>
      </c>
      <c r="EAH4" s="253">
        <v>66.571202999999997</v>
      </c>
      <c r="EAI4" s="253">
        <v>66.387894000000003</v>
      </c>
      <c r="EAJ4" s="253">
        <v>66.305813999999998</v>
      </c>
      <c r="EAK4" s="253">
        <v>66.303188000000006</v>
      </c>
      <c r="EAL4" s="253">
        <v>66.355228999999994</v>
      </c>
      <c r="EAM4" s="253">
        <v>66.434009000000003</v>
      </c>
      <c r="EAN4" s="253">
        <v>66.468042999999994</v>
      </c>
      <c r="EAO4" s="253">
        <v>66.370904999999993</v>
      </c>
      <c r="EAP4" s="253">
        <v>66.126811000000004</v>
      </c>
      <c r="EAQ4" s="253">
        <v>65.804372999999998</v>
      </c>
      <c r="EAR4" s="253">
        <v>65.466952000000006</v>
      </c>
      <c r="EAS4" s="253">
        <v>65.120748000000006</v>
      </c>
      <c r="EAT4" s="253">
        <v>64.783799999999999</v>
      </c>
      <c r="EAU4" s="253">
        <v>64.545698000000002</v>
      </c>
      <c r="EAV4" s="253">
        <v>64.509005000000002</v>
      </c>
      <c r="EAW4" s="253">
        <v>64.700331000000006</v>
      </c>
      <c r="EAX4" s="253">
        <v>65.034429000000003</v>
      </c>
      <c r="EAY4" s="253">
        <v>65.354474999999994</v>
      </c>
      <c r="EAZ4" s="253">
        <v>65.545647000000002</v>
      </c>
      <c r="EBA4" s="253">
        <v>65.607270999999997</v>
      </c>
      <c r="EBB4" s="253">
        <v>65.596901000000003</v>
      </c>
      <c r="EBC4" s="253">
        <v>65.536141000000001</v>
      </c>
      <c r="EBD4" s="253">
        <v>65.404242999999994</v>
      </c>
      <c r="EBE4" s="253">
        <v>65.232843000000003</v>
      </c>
      <c r="EBF4" s="253">
        <v>65.138754000000006</v>
      </c>
      <c r="EBG4" s="253">
        <v>65.171237000000005</v>
      </c>
      <c r="EBH4" s="253">
        <v>65.187218999999999</v>
      </c>
      <c r="EBI4" s="253">
        <v>64.956086999999997</v>
      </c>
      <c r="EBJ4" s="253">
        <v>64.387825000000007</v>
      </c>
      <c r="EBK4" s="253">
        <v>63.677140000000001</v>
      </c>
      <c r="EBL4" s="253">
        <v>63.179431999999998</v>
      </c>
      <c r="EBM4" s="253">
        <v>63.147637000000003</v>
      </c>
      <c r="EBN4" s="253">
        <v>63.518344999999997</v>
      </c>
      <c r="EBO4" s="253">
        <v>63.878950000000003</v>
      </c>
      <c r="EBP4" s="253">
        <v>63.843485999999999</v>
      </c>
      <c r="EBQ4" s="253">
        <v>63.485584000000003</v>
      </c>
      <c r="EBR4" s="253">
        <v>63.272094000000003</v>
      </c>
      <c r="EBS4" s="253">
        <v>63.526220000000002</v>
      </c>
      <c r="EBT4" s="253">
        <v>64.045499000000007</v>
      </c>
      <c r="EBU4" s="253">
        <v>64.346586000000002</v>
      </c>
      <c r="EBV4" s="253">
        <v>64.158578000000006</v>
      </c>
      <c r="EBW4" s="253">
        <v>63.662263000000003</v>
      </c>
      <c r="EBX4" s="253">
        <v>63.277666000000004</v>
      </c>
      <c r="EBY4" s="253">
        <v>63.271790000000003</v>
      </c>
      <c r="EBZ4" s="253">
        <v>63.572111999999997</v>
      </c>
      <c r="ECA4" s="253">
        <v>63.809027</v>
      </c>
      <c r="ECB4" s="253">
        <v>63.612150999999997</v>
      </c>
      <c r="ECC4" s="253">
        <v>62.936259999999997</v>
      </c>
      <c r="ECD4" s="253">
        <v>62.087457999999998</v>
      </c>
      <c r="ECE4" s="253">
        <v>61.462139000000001</v>
      </c>
      <c r="ECF4" s="253">
        <v>61.241157999999999</v>
      </c>
      <c r="ECG4" s="253">
        <v>61.350341999999998</v>
      </c>
      <c r="ECH4" s="253">
        <v>61.589185999999998</v>
      </c>
      <c r="ECI4" s="253">
        <v>61.729112000000001</v>
      </c>
      <c r="ECJ4" s="253">
        <v>61.651744000000001</v>
      </c>
      <c r="ECK4" s="253">
        <v>61.463163999999999</v>
      </c>
      <c r="ECL4" s="253">
        <v>61.362983</v>
      </c>
      <c r="ECM4" s="253">
        <v>61.356744999999997</v>
      </c>
      <c r="ECN4" s="253">
        <v>61.264339999999997</v>
      </c>
      <c r="ECO4" s="253">
        <v>61.076621000000003</v>
      </c>
      <c r="ECP4" s="253">
        <v>61.050553000000001</v>
      </c>
      <c r="ECQ4" s="253">
        <v>61.357182999999999</v>
      </c>
      <c r="ECR4" s="253">
        <v>61.850667999999999</v>
      </c>
      <c r="ECS4" s="253">
        <v>62.282229000000001</v>
      </c>
      <c r="ECT4" s="253">
        <v>62.525875999999997</v>
      </c>
      <c r="ECU4" s="253">
        <v>62.477746000000003</v>
      </c>
      <c r="ECV4" s="253">
        <v>61.975430000000003</v>
      </c>
      <c r="ECW4" s="253">
        <v>61.005766000000001</v>
      </c>
      <c r="ECX4" s="253">
        <v>59.774514000000003</v>
      </c>
      <c r="ECY4" s="253">
        <v>58.550094000000001</v>
      </c>
      <c r="ECZ4" s="253">
        <v>57.286878000000002</v>
      </c>
      <c r="EDA4" s="253">
        <v>55.691025000000003</v>
      </c>
      <c r="EDB4" s="253">
        <v>54.203057000000001</v>
      </c>
      <c r="EDC4" s="253">
        <v>53.542009</v>
      </c>
      <c r="EDD4" s="253">
        <v>54.035666999999997</v>
      </c>
      <c r="EDE4" s="253">
        <v>56.346226000000001</v>
      </c>
      <c r="EDF4" s="253">
        <v>61.151203000000002</v>
      </c>
      <c r="EDG4" s="253">
        <v>66.228109000000003</v>
      </c>
      <c r="EDH4" s="253">
        <v>67.783264000000003</v>
      </c>
      <c r="EDI4" s="253">
        <v>65.839596</v>
      </c>
      <c r="EDJ4" s="253">
        <v>64.493934999999993</v>
      </c>
    </row>
    <row r="5" spans="1:3494 4979:4979 10077:10077 16058:16383" s="270" customFormat="1">
      <c r="A5" s="153">
        <v>6</v>
      </c>
      <c r="B5" s="66">
        <v>203</v>
      </c>
      <c r="C5" s="251" t="s">
        <v>577</v>
      </c>
      <c r="D5" s="66" t="s">
        <v>578</v>
      </c>
      <c r="E5" s="154" t="s">
        <v>828</v>
      </c>
      <c r="F5" s="255" t="s">
        <v>596</v>
      </c>
      <c r="G5" s="77" t="s">
        <v>868</v>
      </c>
      <c r="H5" s="66">
        <v>0.84899999999999998</v>
      </c>
      <c r="I5" s="253">
        <v>98.871797000000001</v>
      </c>
      <c r="J5" s="253">
        <v>98.883947000000006</v>
      </c>
      <c r="K5" s="253">
        <v>98.896067000000002</v>
      </c>
      <c r="L5" s="253">
        <v>98.910144000000003</v>
      </c>
      <c r="M5" s="253">
        <v>98.916448000000003</v>
      </c>
      <c r="N5" s="253">
        <v>98.923165999999995</v>
      </c>
      <c r="O5" s="253">
        <v>98.909002999999998</v>
      </c>
      <c r="P5" s="253">
        <v>98.894953000000001</v>
      </c>
      <c r="Q5" s="253">
        <v>98.891110999999995</v>
      </c>
      <c r="R5" s="253">
        <v>98.897355000000005</v>
      </c>
      <c r="S5" s="253">
        <v>98.902989000000005</v>
      </c>
      <c r="T5" s="253">
        <v>98.895745000000005</v>
      </c>
      <c r="U5" s="253">
        <v>98.872118</v>
      </c>
      <c r="V5" s="253">
        <v>98.839872999999997</v>
      </c>
      <c r="W5" s="253">
        <v>98.811328000000003</v>
      </c>
      <c r="X5" s="253">
        <v>98.794736</v>
      </c>
      <c r="Y5" s="253">
        <v>98.791065000000003</v>
      </c>
      <c r="Z5" s="253">
        <v>98.796633999999997</v>
      </c>
      <c r="AA5" s="253">
        <v>98.807381000000007</v>
      </c>
      <c r="AB5" s="253">
        <v>98.821016</v>
      </c>
      <c r="AC5" s="253">
        <v>98.836782999999997</v>
      </c>
      <c r="AD5" s="253">
        <v>98.853840000000005</v>
      </c>
      <c r="AE5" s="253">
        <v>98.869479999999996</v>
      </c>
      <c r="AF5" s="253">
        <v>98.879127999999994</v>
      </c>
      <c r="AG5" s="253">
        <v>98.878973999999999</v>
      </c>
      <c r="AH5" s="253">
        <v>98.869681999999997</v>
      </c>
      <c r="AI5" s="253">
        <v>98.857523999999998</v>
      </c>
      <c r="AJ5" s="253">
        <v>98.850756000000004</v>
      </c>
      <c r="AK5" s="253">
        <v>98.853048999999999</v>
      </c>
      <c r="AL5" s="253">
        <v>98.859395000000006</v>
      </c>
      <c r="AM5" s="253">
        <v>98.859442999999999</v>
      </c>
      <c r="AN5" s="253">
        <v>98.846582999999995</v>
      </c>
      <c r="AO5" s="253">
        <v>98.825011000000003</v>
      </c>
      <c r="AP5" s="253">
        <v>98.807533000000006</v>
      </c>
      <c r="AQ5" s="253">
        <v>98.805665000000005</v>
      </c>
      <c r="AR5" s="253">
        <v>98.821151</v>
      </c>
      <c r="AS5" s="253">
        <v>98.846316000000002</v>
      </c>
      <c r="AT5" s="253">
        <v>98.871425000000002</v>
      </c>
      <c r="AU5" s="253">
        <v>98.890917000000002</v>
      </c>
      <c r="AV5" s="253">
        <v>98.903693000000004</v>
      </c>
      <c r="AW5" s="253">
        <v>98.909661999999997</v>
      </c>
      <c r="AX5" s="253">
        <v>98.907743999999994</v>
      </c>
      <c r="AY5" s="253">
        <v>98.897102000000004</v>
      </c>
      <c r="AZ5" s="253">
        <v>98.878640000000004</v>
      </c>
      <c r="BA5" s="253">
        <v>98.854568999999998</v>
      </c>
      <c r="BB5" s="253">
        <v>98.828057999999999</v>
      </c>
      <c r="BC5" s="253">
        <v>98.804321000000002</v>
      </c>
      <c r="BD5" s="253">
        <v>98.790966999999995</v>
      </c>
      <c r="BE5" s="253">
        <v>98.794908000000007</v>
      </c>
      <c r="BF5" s="253">
        <v>98.817049999999995</v>
      </c>
      <c r="BG5" s="253">
        <v>98.849503999999996</v>
      </c>
      <c r="BH5" s="253">
        <v>98.878473</v>
      </c>
      <c r="BI5" s="253">
        <v>98.891772000000003</v>
      </c>
      <c r="BJ5" s="253">
        <v>98.886778000000007</v>
      </c>
      <c r="BK5" s="253">
        <v>98.872175999999996</v>
      </c>
      <c r="BL5" s="253">
        <v>98.861503999999996</v>
      </c>
      <c r="BM5" s="253">
        <v>98.863997999999995</v>
      </c>
      <c r="BN5" s="253">
        <v>98.878656000000007</v>
      </c>
      <c r="BO5" s="253">
        <v>98.894694999999999</v>
      </c>
      <c r="BP5" s="253">
        <v>98.900306</v>
      </c>
      <c r="BQ5" s="253">
        <v>98.893602000000001</v>
      </c>
      <c r="BR5" s="253">
        <v>98.883167</v>
      </c>
      <c r="BS5" s="253">
        <v>98.879193999999998</v>
      </c>
      <c r="BT5" s="253">
        <v>98.885644999999997</v>
      </c>
      <c r="BU5" s="253">
        <v>98.898027999999996</v>
      </c>
      <c r="BV5" s="253">
        <v>98.906589999999994</v>
      </c>
      <c r="BW5" s="253">
        <v>98.903024000000002</v>
      </c>
      <c r="BX5" s="253">
        <v>98.887823999999995</v>
      </c>
      <c r="BY5" s="253">
        <v>98.871651999999997</v>
      </c>
      <c r="BZ5" s="253">
        <v>98.866409000000004</v>
      </c>
      <c r="CA5" s="253">
        <v>98.873621999999997</v>
      </c>
      <c r="CB5" s="253">
        <v>98.883166000000003</v>
      </c>
      <c r="CC5" s="253">
        <v>98.882693000000003</v>
      </c>
      <c r="CD5" s="253">
        <v>98.868505999999996</v>
      </c>
      <c r="CE5" s="253">
        <v>98.849784999999997</v>
      </c>
      <c r="CF5" s="253">
        <v>98.842194000000006</v>
      </c>
      <c r="CG5" s="253">
        <v>98.852590000000006</v>
      </c>
      <c r="CH5" s="253">
        <v>98.870664000000005</v>
      </c>
      <c r="CI5" s="253">
        <v>98.879542999999998</v>
      </c>
      <c r="CJ5" s="253">
        <v>98.871253999999993</v>
      </c>
      <c r="CK5" s="253">
        <v>98.85136</v>
      </c>
      <c r="CL5" s="253">
        <v>98.832307999999998</v>
      </c>
      <c r="CM5" s="253">
        <v>98.823672000000002</v>
      </c>
      <c r="CN5" s="253">
        <v>98.826981000000004</v>
      </c>
      <c r="CO5" s="253">
        <v>98.837356</v>
      </c>
      <c r="CP5" s="253">
        <v>98.847291999999996</v>
      </c>
      <c r="CQ5" s="253">
        <v>98.850207999999995</v>
      </c>
      <c r="CR5" s="253">
        <v>98.844312000000002</v>
      </c>
      <c r="CS5" s="253">
        <v>98.834965999999994</v>
      </c>
      <c r="CT5" s="253">
        <v>98.830061000000001</v>
      </c>
      <c r="CU5" s="253">
        <v>98.832076999999998</v>
      </c>
      <c r="CV5" s="253">
        <v>98.835250000000002</v>
      </c>
      <c r="CW5" s="253">
        <v>98.831782000000004</v>
      </c>
      <c r="CX5" s="253">
        <v>98.819682</v>
      </c>
      <c r="CY5" s="253">
        <v>98.804492999999994</v>
      </c>
      <c r="CZ5" s="253">
        <v>98.794092000000006</v>
      </c>
      <c r="DA5" s="253">
        <v>98.790131000000002</v>
      </c>
      <c r="DB5" s="253">
        <v>98.786456000000001</v>
      </c>
      <c r="DC5" s="253">
        <v>98.781336999999994</v>
      </c>
      <c r="DD5" s="253">
        <v>98.786595000000005</v>
      </c>
      <c r="DE5" s="253">
        <v>98.815342000000001</v>
      </c>
      <c r="DF5" s="253">
        <v>98.863411999999997</v>
      </c>
      <c r="DG5" s="253">
        <v>98.908610999999993</v>
      </c>
      <c r="DH5" s="253">
        <v>98.929563000000002</v>
      </c>
      <c r="DI5" s="253">
        <v>98.922121000000004</v>
      </c>
      <c r="DJ5" s="253">
        <v>98.898027999999996</v>
      </c>
      <c r="DK5" s="253">
        <v>98.875861999999998</v>
      </c>
      <c r="DL5" s="253">
        <v>98.870389000000003</v>
      </c>
      <c r="DM5" s="253">
        <v>98.880915000000002</v>
      </c>
      <c r="DN5" s="253">
        <v>98.888099999999994</v>
      </c>
      <c r="DO5" s="253">
        <v>98.874836000000002</v>
      </c>
      <c r="DP5" s="253">
        <v>98.850032999999996</v>
      </c>
      <c r="DQ5" s="253">
        <v>98.837880999999996</v>
      </c>
      <c r="DR5" s="253">
        <v>98.851360999999997</v>
      </c>
      <c r="DS5" s="253">
        <v>98.882165999999998</v>
      </c>
      <c r="DT5" s="253">
        <v>98.906775999999994</v>
      </c>
      <c r="DU5" s="253">
        <v>98.905311999999995</v>
      </c>
      <c r="DV5" s="253">
        <v>98.879741999999993</v>
      </c>
      <c r="DW5" s="253">
        <v>98.852349000000004</v>
      </c>
      <c r="DX5" s="253">
        <v>98.847454999999997</v>
      </c>
      <c r="DY5" s="253">
        <v>98.868656000000001</v>
      </c>
      <c r="DZ5" s="253">
        <v>98.892731999999995</v>
      </c>
      <c r="EA5" s="253">
        <v>98.897495000000006</v>
      </c>
      <c r="EB5" s="253">
        <v>98.880668999999997</v>
      </c>
      <c r="EC5" s="253">
        <v>98.850021999999996</v>
      </c>
      <c r="ED5" s="253">
        <v>98.816978000000006</v>
      </c>
      <c r="EE5" s="253">
        <v>98.792676999999998</v>
      </c>
      <c r="EF5" s="253">
        <v>98.778459999999995</v>
      </c>
      <c r="EG5" s="253">
        <v>98.769379000000001</v>
      </c>
      <c r="EH5" s="253">
        <v>98.768379999999993</v>
      </c>
      <c r="EI5" s="253">
        <v>98.784127999999995</v>
      </c>
      <c r="EJ5" s="253">
        <v>98.811822000000006</v>
      </c>
      <c r="EK5" s="253">
        <v>98.832511999999994</v>
      </c>
      <c r="EL5" s="253">
        <v>98.832408000000001</v>
      </c>
      <c r="EM5" s="253">
        <v>98.810479999999998</v>
      </c>
      <c r="EN5" s="253">
        <v>98.782475000000005</v>
      </c>
      <c r="EO5" s="253">
        <v>98.775762999999998</v>
      </c>
      <c r="EP5" s="253">
        <v>98.800621000000007</v>
      </c>
      <c r="EQ5" s="253">
        <v>98.837643999999997</v>
      </c>
      <c r="ER5" s="253">
        <v>98.861930999999998</v>
      </c>
      <c r="ES5" s="253">
        <v>98.867557000000005</v>
      </c>
      <c r="ET5" s="253">
        <v>98.868768000000003</v>
      </c>
      <c r="EU5" s="253">
        <v>98.884041999999994</v>
      </c>
      <c r="EV5" s="253">
        <v>98.915302999999994</v>
      </c>
      <c r="EW5" s="253">
        <v>98.939453</v>
      </c>
      <c r="EX5" s="253">
        <v>98.925945999999996</v>
      </c>
      <c r="EY5" s="253">
        <v>98.880470000000003</v>
      </c>
      <c r="EZ5" s="253">
        <v>98.849421000000007</v>
      </c>
      <c r="FA5" s="253">
        <v>98.844409999999996</v>
      </c>
      <c r="FB5" s="253">
        <v>98.843130000000002</v>
      </c>
      <c r="FC5" s="253">
        <v>98.840681000000004</v>
      </c>
      <c r="FD5" s="253">
        <v>98.835577000000001</v>
      </c>
      <c r="FE5" s="253">
        <v>98.826350000000005</v>
      </c>
      <c r="FF5" s="253">
        <v>98.816698000000002</v>
      </c>
      <c r="FG5" s="253">
        <v>98.811762000000002</v>
      </c>
      <c r="FH5" s="253">
        <v>98.813353000000006</v>
      </c>
      <c r="FI5" s="253">
        <v>98.817803999999995</v>
      </c>
      <c r="FJ5" s="253">
        <v>98.817841000000001</v>
      </c>
      <c r="FK5" s="253">
        <v>98.809619999999995</v>
      </c>
      <c r="FL5" s="253">
        <v>98.796848999999995</v>
      </c>
      <c r="FM5" s="253">
        <v>98.789935999999997</v>
      </c>
      <c r="FN5" s="253">
        <v>98.798277999999996</v>
      </c>
      <c r="FO5" s="253">
        <v>98.817417000000006</v>
      </c>
      <c r="FP5" s="253">
        <v>98.828573000000006</v>
      </c>
      <c r="FQ5" s="253">
        <v>98.820898</v>
      </c>
      <c r="FR5" s="253">
        <v>98.805384000000004</v>
      </c>
      <c r="FS5" s="253">
        <v>98.801640000000006</v>
      </c>
      <c r="FT5" s="253">
        <v>98.819207000000006</v>
      </c>
      <c r="FU5" s="253">
        <v>98.851111000000003</v>
      </c>
      <c r="FV5" s="253">
        <v>98.879969000000003</v>
      </c>
      <c r="FW5" s="253">
        <v>98.891126999999997</v>
      </c>
      <c r="FX5" s="253">
        <v>98.881747000000004</v>
      </c>
      <c r="FY5" s="253">
        <v>98.859531000000004</v>
      </c>
      <c r="FZ5" s="253">
        <v>98.835721000000007</v>
      </c>
      <c r="GA5" s="253">
        <v>98.818123999999997</v>
      </c>
      <c r="GB5" s="253">
        <v>98.806753999999998</v>
      </c>
      <c r="GC5" s="253">
        <v>98.797387000000001</v>
      </c>
      <c r="GD5" s="253">
        <v>98.789265999999998</v>
      </c>
      <c r="GE5" s="253">
        <v>98.792462</v>
      </c>
      <c r="GF5" s="253">
        <v>98.817550999999995</v>
      </c>
      <c r="GG5" s="253">
        <v>98.850396000000003</v>
      </c>
      <c r="GH5" s="253">
        <v>98.868088999999998</v>
      </c>
      <c r="GI5" s="253">
        <v>98.871442999999999</v>
      </c>
      <c r="GJ5" s="253">
        <v>98.871628000000001</v>
      </c>
      <c r="GK5" s="253">
        <v>98.872994000000006</v>
      </c>
      <c r="GL5" s="253">
        <v>98.872995000000003</v>
      </c>
      <c r="GM5" s="253">
        <v>98.867870999999994</v>
      </c>
      <c r="GN5" s="253">
        <v>98.858940000000004</v>
      </c>
      <c r="GO5" s="253">
        <v>98.849076999999994</v>
      </c>
      <c r="GP5" s="253">
        <v>98.839809000000002</v>
      </c>
      <c r="GQ5" s="253">
        <v>98.833571000000006</v>
      </c>
      <c r="GR5" s="253">
        <v>98.833763000000005</v>
      </c>
      <c r="GS5" s="253">
        <v>98.842746000000005</v>
      </c>
      <c r="GT5" s="253">
        <v>98.857179000000002</v>
      </c>
      <c r="GU5" s="253">
        <v>98.864542</v>
      </c>
      <c r="GV5" s="253">
        <v>98.854290000000006</v>
      </c>
      <c r="GW5" s="253">
        <v>98.831626999999997</v>
      </c>
      <c r="GX5" s="253">
        <v>98.815563999999995</v>
      </c>
      <c r="GY5" s="253">
        <v>98.827798999999999</v>
      </c>
      <c r="GZ5" s="253">
        <v>98.866307000000006</v>
      </c>
      <c r="HA5" s="253">
        <v>98.899161000000007</v>
      </c>
      <c r="HB5" s="253">
        <v>98.910439999999994</v>
      </c>
      <c r="HC5" s="253">
        <v>98.915644999999998</v>
      </c>
      <c r="HD5" s="253">
        <v>98.928912999999994</v>
      </c>
      <c r="HE5" s="253">
        <v>98.944604999999996</v>
      </c>
      <c r="HF5" s="253">
        <v>98.946173999999999</v>
      </c>
      <c r="HG5" s="253">
        <v>98.926609999999997</v>
      </c>
      <c r="HH5" s="253">
        <v>98.896311999999995</v>
      </c>
      <c r="HI5" s="253">
        <v>98.872135999999998</v>
      </c>
      <c r="HJ5" s="253">
        <v>98.864373999999998</v>
      </c>
      <c r="HK5" s="253">
        <v>98.870806999999999</v>
      </c>
      <c r="HL5" s="253">
        <v>98.880170000000007</v>
      </c>
      <c r="HM5" s="253">
        <v>98.882602000000006</v>
      </c>
      <c r="HN5" s="253">
        <v>98.877865999999997</v>
      </c>
      <c r="HO5" s="253">
        <v>98.872968999999998</v>
      </c>
      <c r="HP5" s="253">
        <v>98.871780999999999</v>
      </c>
      <c r="HQ5" s="253">
        <v>98.868146999999993</v>
      </c>
      <c r="HR5" s="253">
        <v>98.852136999999999</v>
      </c>
      <c r="HS5" s="253">
        <v>98.822108</v>
      </c>
      <c r="HT5" s="253">
        <v>98.789342000000005</v>
      </c>
      <c r="HU5" s="253">
        <v>98.772368999999998</v>
      </c>
      <c r="HV5" s="253">
        <v>98.781200999999996</v>
      </c>
      <c r="HW5" s="253">
        <v>98.806676999999993</v>
      </c>
      <c r="HX5" s="253">
        <v>98.832052000000004</v>
      </c>
      <c r="HY5" s="253">
        <v>98.848883999999998</v>
      </c>
      <c r="HZ5" s="253">
        <v>98.856582000000003</v>
      </c>
      <c r="IA5" s="253">
        <v>98.857241999999999</v>
      </c>
      <c r="IB5" s="253">
        <v>98.853590999999994</v>
      </c>
      <c r="IC5" s="253">
        <v>98.848353000000003</v>
      </c>
      <c r="ID5" s="253">
        <v>98.845111000000003</v>
      </c>
      <c r="IE5" s="253">
        <v>98.846473000000003</v>
      </c>
      <c r="IF5" s="253">
        <v>98.848853000000005</v>
      </c>
      <c r="IG5" s="253">
        <v>98.846737000000005</v>
      </c>
      <c r="IH5" s="253">
        <v>98.842826000000002</v>
      </c>
      <c r="II5" s="253">
        <v>98.843334999999996</v>
      </c>
      <c r="IJ5" s="253">
        <v>98.845147999999995</v>
      </c>
      <c r="IK5" s="253">
        <v>98.834982999999994</v>
      </c>
      <c r="IL5" s="253">
        <v>98.802160999999998</v>
      </c>
      <c r="IM5" s="253">
        <v>98.75009</v>
      </c>
      <c r="IN5" s="253">
        <v>98.698571000000001</v>
      </c>
      <c r="IO5" s="253">
        <v>98.675811999999993</v>
      </c>
      <c r="IP5" s="253">
        <v>98.694453999999993</v>
      </c>
      <c r="IQ5" s="253">
        <v>98.736790999999997</v>
      </c>
      <c r="IR5" s="253">
        <v>98.775400000000005</v>
      </c>
      <c r="IS5" s="253">
        <v>98.799493999999996</v>
      </c>
      <c r="IT5" s="253">
        <v>98.811546000000007</v>
      </c>
      <c r="IU5" s="253">
        <v>98.812072000000001</v>
      </c>
      <c r="IV5" s="253">
        <v>98.798984000000004</v>
      </c>
      <c r="IW5" s="253">
        <v>98.777039000000002</v>
      </c>
      <c r="IX5" s="253">
        <v>98.758285000000001</v>
      </c>
      <c r="IY5" s="253">
        <v>98.745686000000006</v>
      </c>
      <c r="IZ5" s="253">
        <v>98.735192999999995</v>
      </c>
      <c r="JA5" s="253">
        <v>98.736907000000002</v>
      </c>
      <c r="JB5" s="253">
        <v>98.755187000000006</v>
      </c>
      <c r="JC5" s="253">
        <v>98.768433000000002</v>
      </c>
      <c r="JD5" s="253">
        <v>98.754706999999996</v>
      </c>
      <c r="JE5" s="253">
        <v>98.717712000000006</v>
      </c>
      <c r="JF5" s="253">
        <v>98.674915999999996</v>
      </c>
      <c r="JG5" s="253">
        <v>98.640910000000005</v>
      </c>
      <c r="JH5" s="253">
        <v>98.617552000000003</v>
      </c>
      <c r="JI5" s="253">
        <v>98.596856000000002</v>
      </c>
      <c r="JJ5" s="253">
        <v>98.574984999999998</v>
      </c>
      <c r="JK5" s="253">
        <v>98.555135000000007</v>
      </c>
      <c r="JL5" s="253">
        <v>98.550718000000003</v>
      </c>
      <c r="JM5" s="253">
        <v>98.586695000000006</v>
      </c>
      <c r="JN5" s="253">
        <v>98.673716999999996</v>
      </c>
      <c r="JO5" s="253">
        <v>98.774131999999994</v>
      </c>
      <c r="JP5" s="253">
        <v>98.826993999999999</v>
      </c>
      <c r="JQ5" s="253">
        <v>98.808445000000006</v>
      </c>
      <c r="JR5" s="253">
        <v>98.746448999999998</v>
      </c>
      <c r="JS5" s="253">
        <v>98.685920999999993</v>
      </c>
      <c r="JT5" s="253">
        <v>98.651043000000001</v>
      </c>
      <c r="JU5" s="253">
        <v>98.640277999999995</v>
      </c>
      <c r="JV5" s="253">
        <v>98.645921000000001</v>
      </c>
      <c r="JW5" s="253">
        <v>98.666612999999998</v>
      </c>
      <c r="JX5" s="253">
        <v>98.701369999999997</v>
      </c>
      <c r="JY5" s="253">
        <v>98.741674000000003</v>
      </c>
      <c r="JZ5" s="253">
        <v>98.775895000000006</v>
      </c>
      <c r="KA5" s="253">
        <v>98.796750000000003</v>
      </c>
      <c r="KB5" s="253">
        <v>98.802980000000005</v>
      </c>
      <c r="KC5" s="253">
        <v>98.797891000000007</v>
      </c>
      <c r="KD5" s="253">
        <v>98.782940999999994</v>
      </c>
      <c r="KE5" s="253">
        <v>98.754339999999999</v>
      </c>
      <c r="KF5" s="253">
        <v>98.711045999999996</v>
      </c>
      <c r="KG5" s="253">
        <v>98.663453000000004</v>
      </c>
      <c r="KH5" s="253">
        <v>98.628921000000005</v>
      </c>
      <c r="KI5" s="253">
        <v>98.617652000000007</v>
      </c>
      <c r="KJ5" s="253">
        <v>98.625128000000004</v>
      </c>
      <c r="KK5" s="253">
        <v>98.638678999999996</v>
      </c>
      <c r="KL5" s="253">
        <v>98.648820000000001</v>
      </c>
      <c r="KM5" s="253">
        <v>98.653334999999998</v>
      </c>
      <c r="KN5" s="253">
        <v>98.656267</v>
      </c>
      <c r="KO5" s="253">
        <v>98.661074999999997</v>
      </c>
      <c r="KP5" s="253">
        <v>98.662368000000001</v>
      </c>
      <c r="KQ5" s="253">
        <v>98.652096</v>
      </c>
      <c r="KR5" s="253">
        <v>98.631079</v>
      </c>
      <c r="KS5" s="253">
        <v>98.609745000000004</v>
      </c>
      <c r="KT5" s="253">
        <v>98.598989000000003</v>
      </c>
      <c r="KU5" s="253">
        <v>98.599300999999997</v>
      </c>
      <c r="KV5" s="253">
        <v>98.597644000000003</v>
      </c>
      <c r="KW5" s="253">
        <v>98.581000000000003</v>
      </c>
      <c r="KX5" s="253">
        <v>98.551693</v>
      </c>
      <c r="KY5" s="253">
        <v>98.522042999999996</v>
      </c>
      <c r="KZ5" s="253">
        <v>98.499933999999996</v>
      </c>
      <c r="LA5" s="253">
        <v>98.483622999999994</v>
      </c>
      <c r="LB5" s="253">
        <v>98.463271000000006</v>
      </c>
      <c r="LC5" s="253">
        <v>98.428334000000007</v>
      </c>
      <c r="LD5" s="253">
        <v>98.380407000000005</v>
      </c>
      <c r="LE5" s="253">
        <v>98.340761999999998</v>
      </c>
      <c r="LF5" s="253">
        <v>98.340129000000005</v>
      </c>
      <c r="LG5" s="253">
        <v>98.389934999999994</v>
      </c>
      <c r="LH5" s="253">
        <v>98.459969000000001</v>
      </c>
      <c r="LI5" s="253">
        <v>98.502297999999996</v>
      </c>
      <c r="LJ5" s="253">
        <v>98.507364999999993</v>
      </c>
      <c r="LK5" s="253">
        <v>98.504451000000003</v>
      </c>
      <c r="LL5" s="253">
        <v>98.508675999999994</v>
      </c>
      <c r="LM5" s="253">
        <v>98.506512000000001</v>
      </c>
      <c r="LN5" s="253">
        <v>98.483237000000003</v>
      </c>
      <c r="LO5" s="253">
        <v>98.446764000000002</v>
      </c>
      <c r="LP5" s="253">
        <v>98.424104</v>
      </c>
      <c r="LQ5" s="253">
        <v>98.435286000000005</v>
      </c>
      <c r="LR5" s="253">
        <v>98.47269</v>
      </c>
      <c r="LS5" s="253">
        <v>98.504558000000003</v>
      </c>
      <c r="LT5" s="253">
        <v>98.503552999999997</v>
      </c>
      <c r="LU5" s="253">
        <v>98.478239000000002</v>
      </c>
      <c r="LV5" s="253">
        <v>98.453211999999994</v>
      </c>
      <c r="LW5" s="253">
        <v>98.418884000000006</v>
      </c>
      <c r="LX5" s="253">
        <v>98.359885000000006</v>
      </c>
      <c r="LY5" s="253">
        <v>98.284795000000003</v>
      </c>
      <c r="LZ5" s="253">
        <v>98.215573000000006</v>
      </c>
      <c r="MA5" s="253">
        <v>98.183993000000001</v>
      </c>
      <c r="MB5" s="253">
        <v>98.196458000000007</v>
      </c>
      <c r="MC5" s="253">
        <v>98.220901999999995</v>
      </c>
      <c r="MD5" s="253">
        <v>98.237904</v>
      </c>
      <c r="ME5" s="253">
        <v>98.252289000000005</v>
      </c>
      <c r="MF5" s="253">
        <v>98.263137999999998</v>
      </c>
      <c r="MG5" s="253">
        <v>98.259341000000006</v>
      </c>
      <c r="MH5" s="253">
        <v>98.235253999999998</v>
      </c>
      <c r="MI5" s="253">
        <v>98.202658999999997</v>
      </c>
      <c r="MJ5" s="253">
        <v>98.183317000000002</v>
      </c>
      <c r="MK5" s="253">
        <v>98.185576999999995</v>
      </c>
      <c r="ML5" s="253">
        <v>98.191935000000001</v>
      </c>
      <c r="MM5" s="253">
        <v>98.173485999999997</v>
      </c>
      <c r="MN5" s="253">
        <v>98.120724999999993</v>
      </c>
      <c r="MO5" s="253">
        <v>98.054893000000007</v>
      </c>
      <c r="MP5" s="253">
        <v>98.001778000000002</v>
      </c>
      <c r="MQ5" s="253">
        <v>97.967349999999996</v>
      </c>
      <c r="MR5" s="253">
        <v>97.940859000000003</v>
      </c>
      <c r="MS5" s="253">
        <v>97.907049999999998</v>
      </c>
      <c r="MT5" s="253">
        <v>97.861485000000002</v>
      </c>
      <c r="MU5" s="253">
        <v>97.816942999999995</v>
      </c>
      <c r="MV5" s="253">
        <v>97.785613999999995</v>
      </c>
      <c r="MW5" s="253">
        <v>97.760862000000003</v>
      </c>
      <c r="MX5" s="253">
        <v>97.735789999999994</v>
      </c>
      <c r="MY5" s="253">
        <v>97.717425000000006</v>
      </c>
      <c r="MZ5" s="253">
        <v>97.708929999999995</v>
      </c>
      <c r="NA5" s="253">
        <v>97.703421000000006</v>
      </c>
      <c r="NB5" s="253">
        <v>97.693375000000003</v>
      </c>
      <c r="NC5" s="253">
        <v>97.678388999999996</v>
      </c>
      <c r="ND5" s="253">
        <v>97.662656999999996</v>
      </c>
      <c r="NE5" s="253">
        <v>97.647791999999995</v>
      </c>
      <c r="NF5" s="253">
        <v>97.630579999999995</v>
      </c>
      <c r="NG5" s="253">
        <v>97.605441999999996</v>
      </c>
      <c r="NH5" s="253">
        <v>97.567514000000003</v>
      </c>
      <c r="NI5" s="253">
        <v>97.515934999999999</v>
      </c>
      <c r="NJ5" s="253">
        <v>97.457952000000006</v>
      </c>
      <c r="NK5" s="253">
        <v>97.407498000000004</v>
      </c>
      <c r="NL5" s="253">
        <v>97.373615999999998</v>
      </c>
      <c r="NM5" s="253">
        <v>97.348646000000002</v>
      </c>
      <c r="NN5" s="253">
        <v>97.311757999999998</v>
      </c>
      <c r="NO5" s="253">
        <v>97.253497999999993</v>
      </c>
      <c r="NP5" s="253">
        <v>97.197901000000002</v>
      </c>
      <c r="NQ5" s="253">
        <v>97.169753999999998</v>
      </c>
      <c r="NR5" s="253">
        <v>97.157297</v>
      </c>
      <c r="NS5" s="253">
        <v>97.147549999999995</v>
      </c>
      <c r="NT5" s="253">
        <v>97.138243000000003</v>
      </c>
      <c r="NU5" s="253">
        <v>97.124167999999997</v>
      </c>
      <c r="NV5" s="253">
        <v>97.104166000000006</v>
      </c>
      <c r="NW5" s="253">
        <v>97.081766000000002</v>
      </c>
      <c r="NX5" s="253">
        <v>97.058779000000001</v>
      </c>
      <c r="NY5" s="253">
        <v>97.034041000000002</v>
      </c>
      <c r="NZ5" s="253">
        <v>97.003062</v>
      </c>
      <c r="OA5" s="253">
        <v>96.956939000000006</v>
      </c>
      <c r="OB5" s="253">
        <v>96.893693999999996</v>
      </c>
      <c r="OC5" s="253">
        <v>96.826419000000001</v>
      </c>
      <c r="OD5" s="253">
        <v>96.770339000000007</v>
      </c>
      <c r="OE5" s="253">
        <v>96.732408000000007</v>
      </c>
      <c r="OF5" s="253">
        <v>96.710286999999994</v>
      </c>
      <c r="OG5" s="253">
        <v>96.692250000000001</v>
      </c>
      <c r="OH5" s="253">
        <v>96.662739000000002</v>
      </c>
      <c r="OI5" s="253">
        <v>96.612172000000001</v>
      </c>
      <c r="OJ5" s="253">
        <v>96.545512000000002</v>
      </c>
      <c r="OK5" s="253">
        <v>96.483007999999998</v>
      </c>
      <c r="OL5" s="253">
        <v>96.441124000000002</v>
      </c>
      <c r="OM5" s="253">
        <v>96.416667000000004</v>
      </c>
      <c r="ON5" s="253">
        <v>96.397001000000003</v>
      </c>
      <c r="OO5" s="253">
        <v>96.374787999999995</v>
      </c>
      <c r="OP5" s="253">
        <v>96.352421000000007</v>
      </c>
      <c r="OQ5" s="253">
        <v>96.335206999999997</v>
      </c>
      <c r="OR5" s="253">
        <v>96.320988</v>
      </c>
      <c r="OS5" s="253">
        <v>96.298826000000005</v>
      </c>
      <c r="OT5" s="253">
        <v>96.261380000000003</v>
      </c>
      <c r="OU5" s="253">
        <v>96.217353000000003</v>
      </c>
      <c r="OV5" s="253">
        <v>96.188478000000003</v>
      </c>
      <c r="OW5" s="253">
        <v>96.190625999999995</v>
      </c>
      <c r="OX5" s="253">
        <v>96.216132000000002</v>
      </c>
      <c r="OY5" s="253">
        <v>96.236123000000006</v>
      </c>
      <c r="OZ5" s="253">
        <v>96.222241999999994</v>
      </c>
      <c r="PA5" s="253">
        <v>96.165835999999999</v>
      </c>
      <c r="PB5" s="253">
        <v>96.077033999999998</v>
      </c>
      <c r="PC5" s="253">
        <v>95.975083999999995</v>
      </c>
      <c r="PD5" s="253">
        <v>95.887792000000005</v>
      </c>
      <c r="PE5" s="253">
        <v>95.846727999999999</v>
      </c>
      <c r="PF5" s="253">
        <v>95.856165000000004</v>
      </c>
      <c r="PG5" s="253">
        <v>95.875896999999995</v>
      </c>
      <c r="PH5" s="253">
        <v>95.862762000000004</v>
      </c>
      <c r="PI5" s="253">
        <v>95.809967999999998</v>
      </c>
      <c r="PJ5" s="253">
        <v>95.736664000000005</v>
      </c>
      <c r="PK5" s="253">
        <v>95.665248000000005</v>
      </c>
      <c r="PL5" s="253">
        <v>95.609363000000002</v>
      </c>
      <c r="PM5" s="253">
        <v>95.570380999999998</v>
      </c>
      <c r="PN5" s="253">
        <v>95.541439999999994</v>
      </c>
      <c r="PO5" s="253">
        <v>95.514981000000006</v>
      </c>
      <c r="PP5" s="253">
        <v>95.487323000000004</v>
      </c>
      <c r="PQ5" s="253">
        <v>95.457983999999996</v>
      </c>
      <c r="PR5" s="253">
        <v>95.426917000000003</v>
      </c>
      <c r="PS5" s="253">
        <v>95.394433000000006</v>
      </c>
      <c r="PT5" s="253">
        <v>95.362838999999994</v>
      </c>
      <c r="PU5" s="253">
        <v>95.334908999999996</v>
      </c>
      <c r="PV5" s="253">
        <v>95.309453000000005</v>
      </c>
      <c r="PW5" s="253">
        <v>95.280039000000002</v>
      </c>
      <c r="PX5" s="253">
        <v>95.242520999999996</v>
      </c>
      <c r="PY5" s="253">
        <v>95.204623999999995</v>
      </c>
      <c r="PZ5" s="253">
        <v>95.177814999999995</v>
      </c>
      <c r="QA5" s="253">
        <v>95.155461000000003</v>
      </c>
      <c r="QB5" s="253">
        <v>95.121652999999995</v>
      </c>
      <c r="QC5" s="253">
        <v>95.080393000000001</v>
      </c>
      <c r="QD5" s="253">
        <v>95.050562999999997</v>
      </c>
      <c r="QE5" s="253">
        <v>95.039745999999994</v>
      </c>
      <c r="QF5" s="253">
        <v>95.034694999999999</v>
      </c>
      <c r="QG5" s="253">
        <v>95.014454999999998</v>
      </c>
      <c r="QH5" s="253">
        <v>94.971030999999996</v>
      </c>
      <c r="QI5" s="253">
        <v>94.916981000000007</v>
      </c>
      <c r="QJ5" s="253">
        <v>94.87209</v>
      </c>
      <c r="QK5" s="253">
        <v>94.844821999999994</v>
      </c>
      <c r="QL5" s="253">
        <v>94.826746999999997</v>
      </c>
      <c r="QM5" s="253">
        <v>94.803144000000003</v>
      </c>
      <c r="QN5" s="253">
        <v>94.767233000000004</v>
      </c>
      <c r="QO5" s="253">
        <v>94.723641999999998</v>
      </c>
      <c r="QP5" s="253">
        <v>94.679666999999995</v>
      </c>
      <c r="QQ5" s="253">
        <v>94.637681000000001</v>
      </c>
      <c r="QR5" s="253">
        <v>94.595766999999995</v>
      </c>
      <c r="QS5" s="253">
        <v>94.553668000000002</v>
      </c>
      <c r="QT5" s="253">
        <v>94.517008000000004</v>
      </c>
      <c r="QU5" s="253">
        <v>94.493753999999996</v>
      </c>
      <c r="QV5" s="253">
        <v>94.485569999999996</v>
      </c>
      <c r="QW5" s="253">
        <v>94.485870000000006</v>
      </c>
      <c r="QX5" s="253">
        <v>94.485833999999997</v>
      </c>
      <c r="QY5" s="253">
        <v>94.479129</v>
      </c>
      <c r="QZ5" s="253">
        <v>94.460950999999994</v>
      </c>
      <c r="RA5" s="253">
        <v>94.426443000000006</v>
      </c>
      <c r="RB5" s="253">
        <v>94.373294999999999</v>
      </c>
      <c r="RC5" s="253">
        <v>94.306990999999996</v>
      </c>
      <c r="RD5" s="253">
        <v>94.241985999999997</v>
      </c>
      <c r="RE5" s="253">
        <v>94.191867999999999</v>
      </c>
      <c r="RF5" s="253">
        <v>94.157100999999997</v>
      </c>
      <c r="RG5" s="253">
        <v>94.126091000000002</v>
      </c>
      <c r="RH5" s="253">
        <v>94.089382999999998</v>
      </c>
      <c r="RI5" s="253">
        <v>94.048767999999995</v>
      </c>
      <c r="RJ5" s="253">
        <v>94.011069000000006</v>
      </c>
      <c r="RK5" s="253">
        <v>93.977862999999999</v>
      </c>
      <c r="RL5" s="253">
        <v>93.946363000000005</v>
      </c>
      <c r="RM5" s="253">
        <v>93.918622999999997</v>
      </c>
      <c r="RN5" s="253">
        <v>93.902336000000005</v>
      </c>
      <c r="RO5" s="253">
        <v>93.900401000000002</v>
      </c>
      <c r="RP5" s="253">
        <v>93.904498000000004</v>
      </c>
      <c r="RQ5" s="253">
        <v>93.901822999999993</v>
      </c>
      <c r="RR5" s="253">
        <v>93.885193999999998</v>
      </c>
      <c r="RS5" s="253">
        <v>93.855118000000004</v>
      </c>
      <c r="RT5" s="253">
        <v>93.816205999999994</v>
      </c>
      <c r="RU5" s="253">
        <v>93.774606000000006</v>
      </c>
      <c r="RV5" s="253">
        <v>93.736238999999998</v>
      </c>
      <c r="RW5" s="253">
        <v>93.703856999999999</v>
      </c>
      <c r="RX5" s="253">
        <v>93.675588000000005</v>
      </c>
      <c r="RY5" s="253">
        <v>93.646974</v>
      </c>
      <c r="RZ5" s="253">
        <v>93.613365000000002</v>
      </c>
      <c r="SA5" s="253">
        <v>93.570986000000005</v>
      </c>
      <c r="SB5" s="253">
        <v>93.518889999999999</v>
      </c>
      <c r="SC5" s="253">
        <v>93.462355000000002</v>
      </c>
      <c r="SD5" s="253">
        <v>93.411771000000002</v>
      </c>
      <c r="SE5" s="253">
        <v>93.374172000000002</v>
      </c>
      <c r="SF5" s="253">
        <v>93.346315000000004</v>
      </c>
      <c r="SG5" s="253">
        <v>93.319201000000007</v>
      </c>
      <c r="SH5" s="253">
        <v>93.288635999999997</v>
      </c>
      <c r="SI5" s="253">
        <v>93.258212</v>
      </c>
      <c r="SJ5" s="253">
        <v>93.234160000000003</v>
      </c>
      <c r="SK5" s="253">
        <v>93.219943999999998</v>
      </c>
      <c r="SL5" s="253">
        <v>93.211567000000002</v>
      </c>
      <c r="SM5" s="253">
        <v>93.194929999999999</v>
      </c>
      <c r="SN5" s="253">
        <v>93.153395000000003</v>
      </c>
      <c r="SO5" s="253">
        <v>93.084800000000001</v>
      </c>
      <c r="SP5" s="253">
        <v>93.009499000000005</v>
      </c>
      <c r="SQ5" s="253">
        <v>92.956569999999999</v>
      </c>
      <c r="SR5" s="253">
        <v>92.938449000000006</v>
      </c>
      <c r="SS5" s="253">
        <v>92.940580999999995</v>
      </c>
      <c r="ST5" s="253">
        <v>92.937811999999994</v>
      </c>
      <c r="SU5" s="253">
        <v>92.918592000000004</v>
      </c>
      <c r="SV5" s="253">
        <v>92.890185000000002</v>
      </c>
      <c r="SW5" s="253">
        <v>92.864031999999995</v>
      </c>
      <c r="SX5" s="253">
        <v>92.842146</v>
      </c>
      <c r="SY5" s="253">
        <v>92.817228</v>
      </c>
      <c r="SZ5" s="253">
        <v>92.781576000000001</v>
      </c>
      <c r="TA5" s="253">
        <v>92.734806000000006</v>
      </c>
      <c r="TB5" s="253">
        <v>92.685778999999997</v>
      </c>
      <c r="TC5" s="253">
        <v>92.647792999999993</v>
      </c>
      <c r="TD5" s="253">
        <v>92.629273999999995</v>
      </c>
      <c r="TE5" s="253">
        <v>92.625387000000003</v>
      </c>
      <c r="TF5" s="253">
        <v>92.617921999999993</v>
      </c>
      <c r="TG5" s="253">
        <v>92.587078000000005</v>
      </c>
      <c r="TH5" s="253">
        <v>92.527493000000007</v>
      </c>
      <c r="TI5" s="253">
        <v>92.455014000000006</v>
      </c>
      <c r="TJ5" s="253">
        <v>92.396569</v>
      </c>
      <c r="TK5" s="253">
        <v>92.370953</v>
      </c>
      <c r="TL5" s="253">
        <v>92.376275000000007</v>
      </c>
      <c r="TM5" s="253">
        <v>92.392887999999999</v>
      </c>
      <c r="TN5" s="253">
        <v>92.398094</v>
      </c>
      <c r="TO5" s="253">
        <v>92.380054999999999</v>
      </c>
      <c r="TP5" s="253">
        <v>92.341887</v>
      </c>
      <c r="TQ5" s="253">
        <v>92.296557000000007</v>
      </c>
      <c r="TR5" s="253">
        <v>92.257926999999995</v>
      </c>
      <c r="TS5" s="253">
        <v>92.232864000000006</v>
      </c>
      <c r="TT5" s="253">
        <v>92.217590999999999</v>
      </c>
      <c r="TU5" s="253">
        <v>92.201035000000005</v>
      </c>
      <c r="TV5" s="253">
        <v>92.174120000000002</v>
      </c>
      <c r="TW5" s="253">
        <v>92.137223000000006</v>
      </c>
      <c r="TX5" s="253">
        <v>92.098834999999994</v>
      </c>
      <c r="TY5" s="253">
        <v>92.066916000000006</v>
      </c>
      <c r="TZ5" s="253">
        <v>92.041377999999995</v>
      </c>
      <c r="UA5" s="253">
        <v>92.014707999999999</v>
      </c>
      <c r="UB5" s="253">
        <v>91.980080999999998</v>
      </c>
      <c r="UC5" s="253">
        <v>91.940061999999998</v>
      </c>
      <c r="UD5" s="253">
        <v>91.906858</v>
      </c>
      <c r="UE5" s="253">
        <v>91.891879000000003</v>
      </c>
      <c r="UF5" s="253">
        <v>91.893913999999995</v>
      </c>
      <c r="UG5" s="253">
        <v>91.898646999999997</v>
      </c>
      <c r="UH5" s="253">
        <v>91.891396</v>
      </c>
      <c r="UI5" s="253">
        <v>91.868815999999995</v>
      </c>
      <c r="UJ5" s="253">
        <v>91.836286999999999</v>
      </c>
      <c r="UK5" s="253">
        <v>91.797449999999998</v>
      </c>
      <c r="UL5" s="253">
        <v>91.751519000000002</v>
      </c>
      <c r="UM5" s="253">
        <v>91.701531000000003</v>
      </c>
      <c r="UN5" s="253">
        <v>91.659127999999995</v>
      </c>
      <c r="UO5" s="253">
        <v>91.636064000000005</v>
      </c>
      <c r="UP5" s="253">
        <v>91.631283999999994</v>
      </c>
      <c r="UQ5" s="253">
        <v>91.630908000000005</v>
      </c>
      <c r="UR5" s="253">
        <v>91.623213000000007</v>
      </c>
      <c r="US5" s="253">
        <v>91.609858000000003</v>
      </c>
      <c r="UT5" s="253">
        <v>91.600133999999997</v>
      </c>
      <c r="UU5" s="253">
        <v>91.596579000000006</v>
      </c>
      <c r="UV5" s="253">
        <v>91.589434999999995</v>
      </c>
      <c r="UW5" s="253">
        <v>91.566676000000001</v>
      </c>
      <c r="UX5" s="253">
        <v>91.529067999999995</v>
      </c>
      <c r="UY5" s="253">
        <v>91.493216000000004</v>
      </c>
      <c r="UZ5" s="253">
        <v>91.477388000000005</v>
      </c>
      <c r="VA5" s="253">
        <v>91.484285</v>
      </c>
      <c r="VB5" s="253">
        <v>91.498981999999998</v>
      </c>
      <c r="VC5" s="253">
        <v>91.502871999999996</v>
      </c>
      <c r="VD5" s="253">
        <v>91.487031999999999</v>
      </c>
      <c r="VE5" s="253">
        <v>91.452973</v>
      </c>
      <c r="VF5" s="253">
        <v>91.406120000000001</v>
      </c>
      <c r="VG5" s="253">
        <v>91.353695999999999</v>
      </c>
      <c r="VH5" s="253">
        <v>91.306696000000002</v>
      </c>
      <c r="VI5" s="253">
        <v>91.277652000000003</v>
      </c>
      <c r="VJ5" s="253">
        <v>91.272638999999998</v>
      </c>
      <c r="VK5" s="253">
        <v>91.285621000000006</v>
      </c>
      <c r="VL5" s="253">
        <v>91.301244999999994</v>
      </c>
      <c r="VM5" s="253">
        <v>91.303853000000004</v>
      </c>
      <c r="VN5" s="253">
        <v>91.286158</v>
      </c>
      <c r="VO5" s="253">
        <v>91.252461999999994</v>
      </c>
      <c r="VP5" s="253">
        <v>91.214803000000003</v>
      </c>
      <c r="VQ5" s="253">
        <v>91.184712000000005</v>
      </c>
      <c r="VR5" s="253">
        <v>91.166657000000001</v>
      </c>
      <c r="VS5" s="253">
        <v>91.157311000000007</v>
      </c>
      <c r="VT5" s="253">
        <v>91.149016000000003</v>
      </c>
      <c r="VU5" s="253">
        <v>91.134603999999996</v>
      </c>
      <c r="VV5" s="253">
        <v>91.112585999999993</v>
      </c>
      <c r="VW5" s="253">
        <v>91.089149000000006</v>
      </c>
      <c r="VX5" s="253">
        <v>91.072349000000003</v>
      </c>
      <c r="VY5" s="253">
        <v>91.062275999999997</v>
      </c>
      <c r="VZ5" s="253">
        <v>91.049688000000003</v>
      </c>
      <c r="WA5" s="253">
        <v>91.027242000000001</v>
      </c>
      <c r="WB5" s="253">
        <v>90.999927</v>
      </c>
      <c r="WC5" s="253">
        <v>90.980062000000004</v>
      </c>
      <c r="WD5" s="253">
        <v>90.972466999999995</v>
      </c>
      <c r="WE5" s="253">
        <v>90.969142000000005</v>
      </c>
      <c r="WF5" s="253">
        <v>90.959575000000001</v>
      </c>
      <c r="WG5" s="253">
        <v>90.942442999999997</v>
      </c>
      <c r="WH5" s="253">
        <v>90.924931999999998</v>
      </c>
      <c r="WI5" s="253">
        <v>90.913208999999995</v>
      </c>
      <c r="WJ5" s="253">
        <v>90.906852000000001</v>
      </c>
      <c r="WK5" s="253">
        <v>90.901993000000004</v>
      </c>
      <c r="WL5" s="253">
        <v>90.896870000000007</v>
      </c>
      <c r="WM5" s="253">
        <v>90.893024999999994</v>
      </c>
      <c r="WN5" s="253">
        <v>90.891613000000007</v>
      </c>
      <c r="WO5" s="253">
        <v>90.890058999999994</v>
      </c>
      <c r="WP5" s="253">
        <v>90.884105000000005</v>
      </c>
      <c r="WQ5" s="253">
        <v>90.873456000000004</v>
      </c>
      <c r="WR5" s="253">
        <v>90.863330000000005</v>
      </c>
      <c r="WS5" s="253">
        <v>90.858181000000002</v>
      </c>
      <c r="WT5" s="253">
        <v>90.854921000000004</v>
      </c>
      <c r="WU5" s="253">
        <v>90.845856999999995</v>
      </c>
      <c r="WV5" s="253">
        <v>90.828389000000001</v>
      </c>
      <c r="WW5" s="253">
        <v>90.808209000000005</v>
      </c>
      <c r="WX5" s="253">
        <v>90.791334000000006</v>
      </c>
      <c r="WY5" s="253">
        <v>90.776171000000005</v>
      </c>
      <c r="WZ5" s="253">
        <v>90.757242000000005</v>
      </c>
      <c r="XA5" s="253">
        <v>90.735975999999994</v>
      </c>
      <c r="XB5" s="253">
        <v>90.723016000000001</v>
      </c>
      <c r="XC5" s="253">
        <v>90.726878999999997</v>
      </c>
      <c r="XD5" s="253">
        <v>90.741560000000007</v>
      </c>
      <c r="XE5" s="253">
        <v>90.748600999999994</v>
      </c>
      <c r="XF5" s="253">
        <v>90.733309000000006</v>
      </c>
      <c r="XG5" s="253">
        <v>90.699014000000005</v>
      </c>
      <c r="XH5" s="253">
        <v>90.664030999999994</v>
      </c>
      <c r="XI5" s="253">
        <v>90.644893999999994</v>
      </c>
      <c r="XJ5" s="253">
        <v>90.643327999999997</v>
      </c>
      <c r="XK5" s="253">
        <v>90.648938000000001</v>
      </c>
      <c r="XL5" s="253">
        <v>90.651473999999993</v>
      </c>
      <c r="XM5" s="253">
        <v>90.648866999999996</v>
      </c>
      <c r="XN5" s="253">
        <v>90.646161000000006</v>
      </c>
      <c r="XO5" s="253">
        <v>90.650610999999998</v>
      </c>
      <c r="XP5" s="253">
        <v>90.666912999999994</v>
      </c>
      <c r="XQ5" s="253">
        <v>90.691979000000003</v>
      </c>
      <c r="XR5" s="253">
        <v>90.712678999999994</v>
      </c>
      <c r="XS5" s="253">
        <v>90.713064000000003</v>
      </c>
      <c r="XT5" s="253">
        <v>90.688727999999998</v>
      </c>
      <c r="XU5" s="253">
        <v>90.653561999999994</v>
      </c>
      <c r="XV5" s="253">
        <v>90.629233999999997</v>
      </c>
      <c r="XW5" s="253">
        <v>90.627163999999993</v>
      </c>
      <c r="XX5" s="253">
        <v>90.640833999999998</v>
      </c>
      <c r="XY5" s="253">
        <v>90.654084999999995</v>
      </c>
      <c r="XZ5" s="253">
        <v>90.654364000000001</v>
      </c>
      <c r="YA5" s="253">
        <v>90.638914</v>
      </c>
      <c r="YB5" s="253">
        <v>90.612734000000003</v>
      </c>
      <c r="YC5" s="253">
        <v>90.584400000000002</v>
      </c>
      <c r="YD5" s="253">
        <v>90.563400000000001</v>
      </c>
      <c r="YE5" s="253">
        <v>90.557969</v>
      </c>
      <c r="YF5" s="253">
        <v>90.572450000000003</v>
      </c>
      <c r="YG5" s="253">
        <v>90.605101000000005</v>
      </c>
      <c r="YH5" s="253">
        <v>90.64761</v>
      </c>
      <c r="YI5" s="253">
        <v>90.686791999999997</v>
      </c>
      <c r="YJ5" s="253">
        <v>90.708751000000007</v>
      </c>
      <c r="YK5" s="253">
        <v>90.705393999999998</v>
      </c>
      <c r="YL5" s="253">
        <v>90.680132</v>
      </c>
      <c r="YM5" s="253">
        <v>90.646694999999994</v>
      </c>
      <c r="YN5" s="253">
        <v>90.619523999999998</v>
      </c>
      <c r="YO5" s="253">
        <v>90.603848999999997</v>
      </c>
      <c r="YP5" s="253">
        <v>90.595459000000005</v>
      </c>
      <c r="YQ5" s="253">
        <v>90.589623000000003</v>
      </c>
      <c r="YR5" s="253">
        <v>90.587399000000005</v>
      </c>
      <c r="YS5" s="253">
        <v>90.592252000000002</v>
      </c>
      <c r="YT5" s="253">
        <v>90.603594000000001</v>
      </c>
      <c r="YU5" s="253">
        <v>90.616771999999997</v>
      </c>
      <c r="YV5" s="253">
        <v>90.628134000000003</v>
      </c>
      <c r="YW5" s="253">
        <v>90.637046999999995</v>
      </c>
      <c r="YX5" s="253">
        <v>90.643221999999994</v>
      </c>
      <c r="YY5" s="253">
        <v>90.645122999999998</v>
      </c>
      <c r="YZ5" s="253">
        <v>90.642205000000004</v>
      </c>
      <c r="ZA5" s="253">
        <v>90.637069999999994</v>
      </c>
      <c r="ZB5" s="253">
        <v>90.634146999999999</v>
      </c>
      <c r="ZC5" s="253">
        <v>90.636122</v>
      </c>
      <c r="ZD5" s="253">
        <v>90.640932000000006</v>
      </c>
      <c r="ZE5" s="253">
        <v>90.641582999999997</v>
      </c>
      <c r="ZF5" s="253">
        <v>90.630921000000001</v>
      </c>
      <c r="ZG5" s="253">
        <v>90.609632000000005</v>
      </c>
      <c r="ZH5" s="253">
        <v>90.589341000000005</v>
      </c>
      <c r="ZI5" s="253">
        <v>90.584862999999999</v>
      </c>
      <c r="ZJ5" s="253">
        <v>90.601892000000007</v>
      </c>
      <c r="ZK5" s="253">
        <v>90.633225999999993</v>
      </c>
      <c r="ZL5" s="253">
        <v>90.666325999999998</v>
      </c>
      <c r="ZM5" s="253">
        <v>90.691648000000001</v>
      </c>
      <c r="ZN5" s="253">
        <v>90.703680000000006</v>
      </c>
      <c r="ZO5" s="253">
        <v>90.698918000000006</v>
      </c>
      <c r="ZP5" s="253">
        <v>90.677667999999997</v>
      </c>
      <c r="ZQ5" s="253">
        <v>90.647266999999999</v>
      </c>
      <c r="ZR5" s="253">
        <v>90.619753000000003</v>
      </c>
      <c r="ZS5" s="253">
        <v>90.604374000000007</v>
      </c>
      <c r="ZT5" s="253">
        <v>90.602314000000007</v>
      </c>
      <c r="ZU5" s="253">
        <v>90.608029999999999</v>
      </c>
      <c r="ZV5" s="253">
        <v>90.614375999999993</v>
      </c>
      <c r="ZW5" s="253">
        <v>90.616923</v>
      </c>
      <c r="ZX5" s="253">
        <v>90.615829000000005</v>
      </c>
      <c r="ZY5" s="253">
        <v>90.615226000000007</v>
      </c>
      <c r="ZZ5" s="253">
        <v>90.619913999999994</v>
      </c>
      <c r="AAA5" s="253">
        <v>90.630679000000001</v>
      </c>
      <c r="AAB5" s="253">
        <v>90.642388999999994</v>
      </c>
      <c r="AAC5" s="253">
        <v>90.648043999999999</v>
      </c>
      <c r="AAD5" s="253">
        <v>90.645922999999996</v>
      </c>
      <c r="AAE5" s="253">
        <v>90.641844000000006</v>
      </c>
      <c r="AAF5" s="253">
        <v>90.642548000000005</v>
      </c>
      <c r="AAG5" s="253">
        <v>90.647047000000001</v>
      </c>
      <c r="AAH5" s="253">
        <v>90.647205</v>
      </c>
      <c r="AAI5" s="253">
        <v>90.638487999999995</v>
      </c>
      <c r="AAJ5" s="253">
        <v>90.628131999999994</v>
      </c>
      <c r="AAK5" s="253">
        <v>90.629634999999993</v>
      </c>
      <c r="AAL5" s="253">
        <v>90.648674</v>
      </c>
      <c r="AAM5" s="253">
        <v>90.676599999999993</v>
      </c>
      <c r="AAN5" s="253">
        <v>90.698711000000003</v>
      </c>
      <c r="AAO5" s="253">
        <v>90.707622999999998</v>
      </c>
      <c r="AAP5" s="253">
        <v>90.707504999999998</v>
      </c>
      <c r="AAQ5" s="253">
        <v>90.706441999999996</v>
      </c>
      <c r="AAR5" s="253">
        <v>90.707566999999997</v>
      </c>
      <c r="AAS5" s="253">
        <v>90.709192000000002</v>
      </c>
      <c r="AAT5" s="253">
        <v>90.711558999999994</v>
      </c>
      <c r="AAU5" s="253">
        <v>90.719683000000003</v>
      </c>
      <c r="AAV5" s="253">
        <v>90.738104000000007</v>
      </c>
      <c r="AAW5" s="253">
        <v>90.765387000000004</v>
      </c>
      <c r="AAX5" s="253">
        <v>90.796152000000006</v>
      </c>
      <c r="AAY5" s="253">
        <v>90.825935999999999</v>
      </c>
      <c r="AAZ5" s="253">
        <v>90.850026</v>
      </c>
      <c r="ABA5" s="253">
        <v>90.859725999999995</v>
      </c>
      <c r="ABB5" s="253">
        <v>90.848125999999993</v>
      </c>
      <c r="ABC5" s="253">
        <v>90.822924</v>
      </c>
      <c r="ABD5" s="253">
        <v>90.806943000000004</v>
      </c>
      <c r="ABE5" s="253">
        <v>90.818790000000007</v>
      </c>
      <c r="ABF5" s="253">
        <v>90.854315</v>
      </c>
      <c r="ABG5" s="253">
        <v>90.892487000000003</v>
      </c>
      <c r="ABH5" s="253">
        <v>90.918548000000001</v>
      </c>
      <c r="ABI5" s="253">
        <v>90.935727999999997</v>
      </c>
      <c r="ABJ5" s="253">
        <v>90.954559000000003</v>
      </c>
      <c r="ABK5" s="253">
        <v>90.977341999999993</v>
      </c>
      <c r="ABL5" s="253">
        <v>90.995956000000007</v>
      </c>
      <c r="ABM5" s="253">
        <v>91.001152000000005</v>
      </c>
      <c r="ABN5" s="253">
        <v>90.991363000000007</v>
      </c>
      <c r="ABO5" s="253">
        <v>90.975194000000002</v>
      </c>
      <c r="ABP5" s="253">
        <v>90.967712000000006</v>
      </c>
      <c r="ABQ5" s="253">
        <v>90.981865999999997</v>
      </c>
      <c r="ABR5" s="253">
        <v>91.019548999999998</v>
      </c>
      <c r="ABS5" s="253">
        <v>91.069526999999994</v>
      </c>
      <c r="ABT5" s="253">
        <v>91.114305999999999</v>
      </c>
      <c r="ABU5" s="253">
        <v>91.140506000000002</v>
      </c>
      <c r="ABV5" s="253">
        <v>91.147064</v>
      </c>
      <c r="ABW5" s="253">
        <v>91.147479000000004</v>
      </c>
      <c r="ABX5" s="253">
        <v>91.162203000000005</v>
      </c>
      <c r="ABY5" s="253">
        <v>91.202246000000002</v>
      </c>
      <c r="ABZ5" s="253">
        <v>91.257824999999997</v>
      </c>
      <c r="ACA5" s="253">
        <v>91.307091</v>
      </c>
      <c r="ACB5" s="253">
        <v>91.338035000000005</v>
      </c>
      <c r="ACC5" s="253">
        <v>91.357748000000001</v>
      </c>
      <c r="ACD5" s="253">
        <v>91.378660999999994</v>
      </c>
      <c r="ACE5" s="253">
        <v>91.402789999999996</v>
      </c>
      <c r="ACF5" s="253">
        <v>91.425549000000004</v>
      </c>
      <c r="ACG5" s="253">
        <v>91.450174000000004</v>
      </c>
      <c r="ACH5" s="253">
        <v>91.488473999999997</v>
      </c>
      <c r="ACI5" s="253">
        <v>91.545079999999999</v>
      </c>
      <c r="ACJ5" s="253">
        <v>91.606898999999999</v>
      </c>
      <c r="ACK5" s="253">
        <v>91.652550000000005</v>
      </c>
      <c r="ACL5" s="253">
        <v>91.670822999999999</v>
      </c>
      <c r="ACM5" s="253">
        <v>91.668429000000003</v>
      </c>
      <c r="ACN5" s="253">
        <v>91.662312</v>
      </c>
      <c r="ACO5" s="253">
        <v>91.666641999999996</v>
      </c>
      <c r="ACP5" s="253">
        <v>91.685247000000004</v>
      </c>
      <c r="ACQ5" s="253">
        <v>91.713235999999995</v>
      </c>
      <c r="ACR5" s="253">
        <v>91.744215999999994</v>
      </c>
      <c r="ACS5" s="253">
        <v>91.775056000000006</v>
      </c>
      <c r="ACT5" s="253">
        <v>91.804105000000007</v>
      </c>
      <c r="ACU5" s="253">
        <v>91.828271999999998</v>
      </c>
      <c r="ACV5" s="253">
        <v>91.846262999999993</v>
      </c>
      <c r="ACW5" s="253">
        <v>91.863958999999994</v>
      </c>
      <c r="ACX5" s="253">
        <v>91.890748000000002</v>
      </c>
      <c r="ACY5" s="253">
        <v>91.927522999999994</v>
      </c>
      <c r="ACZ5" s="253">
        <v>91.962016000000006</v>
      </c>
      <c r="ADA5" s="253">
        <v>91.980524000000003</v>
      </c>
      <c r="ADB5" s="253">
        <v>91.982951999999997</v>
      </c>
      <c r="ADC5" s="253">
        <v>91.982528000000002</v>
      </c>
      <c r="ADD5" s="253">
        <v>91.992327000000003</v>
      </c>
      <c r="ADE5" s="253">
        <v>92.016985000000005</v>
      </c>
      <c r="ADF5" s="253">
        <v>92.056549000000004</v>
      </c>
      <c r="ADG5" s="253">
        <v>92.110466000000002</v>
      </c>
      <c r="ADH5" s="253">
        <v>92.172832999999997</v>
      </c>
      <c r="ADI5" s="253">
        <v>92.228492000000003</v>
      </c>
      <c r="ADJ5" s="253">
        <v>92.262045000000001</v>
      </c>
      <c r="ADK5" s="253">
        <v>92.272512000000006</v>
      </c>
      <c r="ADL5" s="253">
        <v>92.275583999999995</v>
      </c>
      <c r="ADM5" s="253">
        <v>92.290225000000007</v>
      </c>
      <c r="ADN5" s="253">
        <v>92.324304999999995</v>
      </c>
      <c r="ADO5" s="253">
        <v>92.371190999999996</v>
      </c>
      <c r="ADP5" s="253">
        <v>92.415970999999999</v>
      </c>
      <c r="ADQ5" s="253">
        <v>92.445082999999997</v>
      </c>
      <c r="ADR5" s="253">
        <v>92.455155000000005</v>
      </c>
      <c r="ADS5" s="253">
        <v>92.455895999999996</v>
      </c>
      <c r="ADT5" s="253">
        <v>92.462255999999996</v>
      </c>
      <c r="ADU5" s="253">
        <v>92.481567999999996</v>
      </c>
      <c r="ADV5" s="253">
        <v>92.509812999999994</v>
      </c>
      <c r="ADW5" s="253">
        <v>92.54007</v>
      </c>
      <c r="ADX5" s="253">
        <v>92.569687000000002</v>
      </c>
      <c r="ADY5" s="253">
        <v>92.597296</v>
      </c>
      <c r="ADZ5" s="253">
        <v>92.619011999999998</v>
      </c>
      <c r="AEA5" s="253">
        <v>92.633369000000002</v>
      </c>
      <c r="AEB5" s="253">
        <v>92.646626999999995</v>
      </c>
      <c r="AEC5" s="253">
        <v>92.666545999999997</v>
      </c>
      <c r="AED5" s="253">
        <v>92.692199000000002</v>
      </c>
      <c r="AEE5" s="253">
        <v>92.716150999999996</v>
      </c>
      <c r="AEF5" s="253">
        <v>92.736765000000005</v>
      </c>
      <c r="AEG5" s="253">
        <v>92.762277999999995</v>
      </c>
      <c r="AEH5" s="253">
        <v>92.801372999999998</v>
      </c>
      <c r="AEI5" s="253">
        <v>92.854297000000003</v>
      </c>
      <c r="AEJ5" s="253">
        <v>92.914134000000004</v>
      </c>
      <c r="AEK5" s="253">
        <v>92.972102000000007</v>
      </c>
      <c r="AEL5" s="253">
        <v>93.020538999999999</v>
      </c>
      <c r="AEM5" s="253">
        <v>93.055967999999993</v>
      </c>
      <c r="AEN5" s="253">
        <v>93.081909999999993</v>
      </c>
      <c r="AEO5" s="253">
        <v>93.105044000000007</v>
      </c>
      <c r="AEP5" s="253">
        <v>93.126852999999997</v>
      </c>
      <c r="AEQ5" s="253">
        <v>93.143383</v>
      </c>
      <c r="AER5" s="253">
        <v>93.155257000000006</v>
      </c>
      <c r="AES5" s="253">
        <v>93.172330000000002</v>
      </c>
      <c r="AET5" s="253">
        <v>93.203888000000006</v>
      </c>
      <c r="AEU5" s="253">
        <v>93.247443000000004</v>
      </c>
      <c r="AEV5" s="253">
        <v>93.291523999999995</v>
      </c>
      <c r="AEW5" s="253">
        <v>93.327518999999995</v>
      </c>
      <c r="AEX5" s="253">
        <v>93.356091000000006</v>
      </c>
      <c r="AEY5" s="253">
        <v>93.384781000000004</v>
      </c>
      <c r="AEZ5" s="253">
        <v>93.422458000000006</v>
      </c>
      <c r="AFA5" s="253">
        <v>93.472967999999995</v>
      </c>
      <c r="AFB5" s="253">
        <v>93.529972000000001</v>
      </c>
      <c r="AFC5" s="253">
        <v>93.580152999999996</v>
      </c>
      <c r="AFD5" s="253">
        <v>93.615718999999999</v>
      </c>
      <c r="AFE5" s="253">
        <v>93.642315999999994</v>
      </c>
      <c r="AFF5" s="253">
        <v>93.671094999999994</v>
      </c>
      <c r="AFG5" s="253">
        <v>93.705235999999999</v>
      </c>
      <c r="AFH5" s="253">
        <v>93.738405999999998</v>
      </c>
      <c r="AFI5" s="253">
        <v>93.764208999999994</v>
      </c>
      <c r="AFJ5" s="253">
        <v>93.781960999999995</v>
      </c>
      <c r="AFK5" s="253">
        <v>93.794815999999997</v>
      </c>
      <c r="AFL5" s="253">
        <v>93.808265000000006</v>
      </c>
      <c r="AFM5" s="253">
        <v>93.830042000000006</v>
      </c>
      <c r="AFN5" s="253">
        <v>93.865052000000006</v>
      </c>
      <c r="AFO5" s="253">
        <v>93.908552</v>
      </c>
      <c r="AFP5" s="253">
        <v>93.948954999999998</v>
      </c>
      <c r="AFQ5" s="253">
        <v>93.979427000000001</v>
      </c>
      <c r="AFR5" s="253">
        <v>94.003849000000002</v>
      </c>
      <c r="AFS5" s="253">
        <v>94.030595000000005</v>
      </c>
      <c r="AFT5" s="253">
        <v>94.063787000000005</v>
      </c>
      <c r="AFU5" s="253">
        <v>94.100966999999997</v>
      </c>
      <c r="AFV5" s="253">
        <v>94.135295999999997</v>
      </c>
      <c r="AFW5" s="253">
        <v>94.159608000000006</v>
      </c>
      <c r="AFX5" s="253">
        <v>94.173195000000007</v>
      </c>
      <c r="AFY5" s="253">
        <v>94.186002999999999</v>
      </c>
      <c r="AFZ5" s="253">
        <v>94.210911999999993</v>
      </c>
      <c r="AGA5" s="253">
        <v>94.248895000000005</v>
      </c>
      <c r="AGB5" s="253">
        <v>94.286126999999993</v>
      </c>
      <c r="AGC5" s="253">
        <v>94.309252999999998</v>
      </c>
      <c r="AGD5" s="253">
        <v>94.319970999999995</v>
      </c>
      <c r="AGE5" s="253">
        <v>94.331181999999998</v>
      </c>
      <c r="AGF5" s="253">
        <v>94.352627999999996</v>
      </c>
      <c r="AGG5" s="253">
        <v>94.38467</v>
      </c>
      <c r="AGH5" s="253">
        <v>94.422173000000001</v>
      </c>
      <c r="AGI5" s="253">
        <v>94.457345000000004</v>
      </c>
      <c r="AGJ5" s="253">
        <v>94.479737</v>
      </c>
      <c r="AGK5" s="253">
        <v>94.482054000000005</v>
      </c>
      <c r="AGL5" s="253">
        <v>94.470707000000004</v>
      </c>
      <c r="AGM5" s="253">
        <v>94.466903000000002</v>
      </c>
      <c r="AGN5" s="253">
        <v>94.491958999999994</v>
      </c>
      <c r="AGO5" s="253">
        <v>94.550053000000005</v>
      </c>
      <c r="AGP5" s="253">
        <v>94.625459000000006</v>
      </c>
      <c r="AGQ5" s="253">
        <v>94.695260000000005</v>
      </c>
      <c r="AGR5" s="253">
        <v>94.744016999999999</v>
      </c>
      <c r="AGS5" s="253">
        <v>94.769437999999994</v>
      </c>
      <c r="AGT5" s="253">
        <v>94.779392000000001</v>
      </c>
      <c r="AGU5" s="253">
        <v>94.786073999999999</v>
      </c>
      <c r="AGV5" s="253">
        <v>94.799905999999993</v>
      </c>
      <c r="AGW5" s="253">
        <v>94.823741999999996</v>
      </c>
      <c r="AGX5" s="253">
        <v>94.851440999999994</v>
      </c>
      <c r="AGY5" s="253">
        <v>94.874947000000006</v>
      </c>
      <c r="AGZ5" s="253">
        <v>94.894031999999996</v>
      </c>
      <c r="AHA5" s="253">
        <v>94.916083999999998</v>
      </c>
      <c r="AHB5" s="253">
        <v>94.944246000000007</v>
      </c>
      <c r="AHC5" s="253">
        <v>94.969339000000005</v>
      </c>
      <c r="AHD5" s="253">
        <v>94.978587000000005</v>
      </c>
      <c r="AHE5" s="253">
        <v>94.971394000000004</v>
      </c>
      <c r="AHF5" s="253">
        <v>94.961710999999994</v>
      </c>
      <c r="AHG5" s="253">
        <v>94.964464000000007</v>
      </c>
      <c r="AHH5" s="253">
        <v>94.983262999999994</v>
      </c>
      <c r="AHI5" s="253">
        <v>95.011617999999999</v>
      </c>
      <c r="AHJ5" s="253">
        <v>95.041567999999998</v>
      </c>
      <c r="AHK5" s="253">
        <v>95.068679000000003</v>
      </c>
      <c r="AHL5" s="253">
        <v>95.092230999999998</v>
      </c>
      <c r="AHM5" s="253">
        <v>95.114538999999994</v>
      </c>
      <c r="AHN5" s="253">
        <v>95.139242999999993</v>
      </c>
      <c r="AHO5" s="253">
        <v>95.167721999999998</v>
      </c>
      <c r="AHP5" s="253">
        <v>95.196828999999994</v>
      </c>
      <c r="AHQ5" s="253">
        <v>95.220765</v>
      </c>
      <c r="AHR5" s="253">
        <v>95.234824000000003</v>
      </c>
      <c r="AHS5" s="253">
        <v>95.238382000000001</v>
      </c>
      <c r="AHT5" s="253">
        <v>95.236681000000004</v>
      </c>
      <c r="AHU5" s="253">
        <v>95.239547000000002</v>
      </c>
      <c r="AHV5" s="253">
        <v>95.254386999999994</v>
      </c>
      <c r="AHW5" s="253">
        <v>95.278156999999993</v>
      </c>
      <c r="AHX5" s="253">
        <v>95.298714000000004</v>
      </c>
      <c r="AHY5" s="253">
        <v>95.306492000000006</v>
      </c>
      <c r="AHZ5" s="253">
        <v>95.303393</v>
      </c>
      <c r="AIA5" s="253">
        <v>95.298518999999999</v>
      </c>
      <c r="AIB5" s="253">
        <v>95.297473999999994</v>
      </c>
      <c r="AIC5" s="253">
        <v>95.298152000000002</v>
      </c>
      <c r="AID5" s="253">
        <v>95.295514999999995</v>
      </c>
      <c r="AIE5" s="253">
        <v>95.288494</v>
      </c>
      <c r="AIF5" s="253">
        <v>95.282946999999993</v>
      </c>
      <c r="AIG5" s="253">
        <v>95.288351000000006</v>
      </c>
      <c r="AIH5" s="253">
        <v>95.309239000000005</v>
      </c>
      <c r="AII5" s="253">
        <v>95.338493999999997</v>
      </c>
      <c r="AIJ5" s="253">
        <v>95.362026999999998</v>
      </c>
      <c r="AIK5" s="253">
        <v>95.372754999999998</v>
      </c>
      <c r="AIL5" s="253">
        <v>95.377431000000001</v>
      </c>
      <c r="AIM5" s="253">
        <v>95.387128000000004</v>
      </c>
      <c r="AIN5" s="253">
        <v>95.403901000000005</v>
      </c>
      <c r="AIO5" s="253">
        <v>95.420846999999995</v>
      </c>
      <c r="AIP5" s="253">
        <v>95.432941999999997</v>
      </c>
      <c r="AIQ5" s="253">
        <v>95.442182000000003</v>
      </c>
      <c r="AIR5" s="253">
        <v>95.452087000000006</v>
      </c>
      <c r="AIS5" s="253">
        <v>95.461849999999998</v>
      </c>
      <c r="AIT5" s="253">
        <v>95.467663999999999</v>
      </c>
      <c r="AIU5" s="253">
        <v>95.467241999999999</v>
      </c>
      <c r="AIV5" s="253">
        <v>95.462277999999998</v>
      </c>
      <c r="AIW5" s="253">
        <v>95.458755999999994</v>
      </c>
      <c r="AIX5" s="253">
        <v>95.465121999999994</v>
      </c>
      <c r="AIY5" s="253">
        <v>95.487309999999994</v>
      </c>
      <c r="AIZ5" s="253">
        <v>95.523818000000006</v>
      </c>
      <c r="AJA5" s="253">
        <v>95.566145000000006</v>
      </c>
      <c r="AJB5" s="253">
        <v>95.603669999999994</v>
      </c>
      <c r="AJC5" s="253">
        <v>95.627831</v>
      </c>
      <c r="AJD5" s="253">
        <v>95.634925999999993</v>
      </c>
      <c r="AJE5" s="253">
        <v>95.629508000000001</v>
      </c>
      <c r="AJF5" s="253">
        <v>95.624109000000004</v>
      </c>
      <c r="AJG5" s="253">
        <v>95.629667999999995</v>
      </c>
      <c r="AJH5" s="253">
        <v>95.643946999999997</v>
      </c>
      <c r="AJI5" s="253">
        <v>95.652816999999999</v>
      </c>
      <c r="AJJ5" s="253">
        <v>95.645145999999997</v>
      </c>
      <c r="AJK5" s="253">
        <v>95.624285999999998</v>
      </c>
      <c r="AJL5" s="253">
        <v>95.604132000000007</v>
      </c>
      <c r="AJM5" s="253">
        <v>95.597071999999997</v>
      </c>
      <c r="AJN5" s="253">
        <v>95.606808999999998</v>
      </c>
      <c r="AJO5" s="253">
        <v>95.629053999999996</v>
      </c>
      <c r="AJP5" s="253">
        <v>95.656053999999997</v>
      </c>
      <c r="AJQ5" s="253">
        <v>95.681985999999995</v>
      </c>
      <c r="AJR5" s="253">
        <v>95.706141000000002</v>
      </c>
      <c r="AJS5" s="253">
        <v>95.730035000000001</v>
      </c>
      <c r="AJT5" s="253">
        <v>95.751369999999994</v>
      </c>
      <c r="AJU5" s="253">
        <v>95.764563999999993</v>
      </c>
      <c r="AJV5" s="253">
        <v>95.769306</v>
      </c>
      <c r="AJW5" s="253">
        <v>95.774914999999993</v>
      </c>
      <c r="AJX5" s="253">
        <v>95.791533999999999</v>
      </c>
      <c r="AJY5" s="253">
        <v>95.817993000000001</v>
      </c>
      <c r="AJZ5" s="253">
        <v>95.842611000000005</v>
      </c>
      <c r="AKA5" s="253">
        <v>95.856646999999995</v>
      </c>
      <c r="AKB5" s="253">
        <v>95.863457999999994</v>
      </c>
      <c r="AKC5" s="253">
        <v>95.872894000000002</v>
      </c>
      <c r="AKD5" s="253">
        <v>95.888979000000006</v>
      </c>
      <c r="AKE5" s="253">
        <v>95.905824999999993</v>
      </c>
      <c r="AKF5" s="253">
        <v>95.915649000000002</v>
      </c>
      <c r="AKG5" s="253">
        <v>95.918612999999993</v>
      </c>
      <c r="AKH5" s="253">
        <v>95.922911999999997</v>
      </c>
      <c r="AKI5" s="253">
        <v>95.935312999999994</v>
      </c>
      <c r="AKJ5" s="253">
        <v>95.953800999999999</v>
      </c>
      <c r="AKK5" s="253">
        <v>95.970791000000006</v>
      </c>
      <c r="AKL5" s="253">
        <v>95.981994</v>
      </c>
      <c r="AKM5" s="253">
        <v>95.989701999999994</v>
      </c>
      <c r="AKN5" s="253">
        <v>95.998024999999998</v>
      </c>
      <c r="AKO5" s="253">
        <v>96.007848999999993</v>
      </c>
      <c r="AKP5" s="253">
        <v>96.017376999999996</v>
      </c>
      <c r="AKQ5" s="253">
        <v>96.025642000000005</v>
      </c>
      <c r="AKR5" s="253">
        <v>96.034385</v>
      </c>
      <c r="AKS5" s="253">
        <v>96.047317000000007</v>
      </c>
      <c r="AKT5" s="253">
        <v>96.067070999999999</v>
      </c>
      <c r="AKU5" s="253">
        <v>96.090709000000004</v>
      </c>
      <c r="AKV5" s="253">
        <v>96.108547999999999</v>
      </c>
      <c r="AKW5" s="253">
        <v>96.110794999999996</v>
      </c>
      <c r="AKX5" s="253">
        <v>96.096896000000001</v>
      </c>
      <c r="AKY5" s="253">
        <v>96.076409999999996</v>
      </c>
      <c r="AKZ5" s="253">
        <v>96.060079999999999</v>
      </c>
      <c r="ALA5" s="253">
        <v>96.052554000000001</v>
      </c>
      <c r="ALB5" s="253">
        <v>96.053589000000002</v>
      </c>
      <c r="ALC5" s="253">
        <v>96.061171999999999</v>
      </c>
      <c r="ALD5" s="253">
        <v>96.070391000000001</v>
      </c>
      <c r="ALE5" s="253">
        <v>96.073701</v>
      </c>
      <c r="ALF5" s="253">
        <v>96.068006999999994</v>
      </c>
      <c r="ALG5" s="253">
        <v>96.059695000000005</v>
      </c>
      <c r="ALH5" s="253">
        <v>96.057463999999996</v>
      </c>
      <c r="ALI5" s="253">
        <v>96.060167000000007</v>
      </c>
      <c r="ALJ5" s="253">
        <v>96.056387000000001</v>
      </c>
      <c r="ALK5" s="253">
        <v>96.037683000000001</v>
      </c>
      <c r="ALL5" s="253">
        <v>96.009559999999993</v>
      </c>
      <c r="ALM5" s="253">
        <v>95.987680999999995</v>
      </c>
      <c r="ALN5" s="253">
        <v>95.984485000000006</v>
      </c>
      <c r="ALO5" s="253">
        <v>95.999318000000002</v>
      </c>
      <c r="ALP5" s="253">
        <v>96.019492</v>
      </c>
      <c r="ALQ5" s="253">
        <v>96.030072000000004</v>
      </c>
      <c r="ALR5" s="253">
        <v>96.024462</v>
      </c>
      <c r="ALS5" s="253">
        <v>96.007287000000005</v>
      </c>
      <c r="ALT5" s="253">
        <v>95.988084999999998</v>
      </c>
      <c r="ALU5" s="253">
        <v>95.973048000000006</v>
      </c>
      <c r="ALV5" s="253">
        <v>95.962404000000006</v>
      </c>
      <c r="ALW5" s="253">
        <v>95.953344999999999</v>
      </c>
      <c r="ALX5" s="253">
        <v>95.943511000000001</v>
      </c>
      <c r="ALY5" s="253">
        <v>95.932588999999993</v>
      </c>
      <c r="ALZ5" s="253">
        <v>95.922160000000005</v>
      </c>
      <c r="AMA5" s="253">
        <v>95.913183000000004</v>
      </c>
      <c r="AMB5" s="253">
        <v>95.902411000000001</v>
      </c>
      <c r="AMC5" s="253">
        <v>95.882873000000004</v>
      </c>
      <c r="AMD5" s="253">
        <v>95.849880999999996</v>
      </c>
      <c r="AME5" s="253">
        <v>95.805395000000004</v>
      </c>
      <c r="AMF5" s="253">
        <v>95.754564000000002</v>
      </c>
      <c r="AMG5" s="253">
        <v>95.699826000000002</v>
      </c>
      <c r="AMH5" s="253">
        <v>95.641664000000006</v>
      </c>
      <c r="AMI5" s="253">
        <v>95.583523</v>
      </c>
      <c r="AMJ5" s="253">
        <v>95.531019000000001</v>
      </c>
      <c r="AMK5" s="253">
        <v>95.485313000000005</v>
      </c>
      <c r="AML5" s="253">
        <v>95.441326000000004</v>
      </c>
      <c r="AMM5" s="253">
        <v>95.394084000000007</v>
      </c>
      <c r="AMN5" s="253">
        <v>95.343142999999998</v>
      </c>
      <c r="AMO5" s="253">
        <v>95.288591999999994</v>
      </c>
      <c r="AMP5" s="253">
        <v>95.226617000000005</v>
      </c>
      <c r="AMQ5" s="253">
        <v>95.153681000000006</v>
      </c>
      <c r="AMR5" s="253">
        <v>95.073307999999997</v>
      </c>
      <c r="AMS5" s="253">
        <v>94.993358999999998</v>
      </c>
      <c r="AMT5" s="253">
        <v>94.915430000000001</v>
      </c>
      <c r="AMU5" s="253">
        <v>94.831092999999996</v>
      </c>
      <c r="AMV5" s="253">
        <v>94.731672000000003</v>
      </c>
      <c r="AMW5" s="253">
        <v>94.618955</v>
      </c>
      <c r="AMX5" s="253">
        <v>94.501856000000004</v>
      </c>
      <c r="AMY5" s="253">
        <v>94.382807</v>
      </c>
      <c r="AMZ5" s="253">
        <v>94.253105000000005</v>
      </c>
      <c r="ANA5" s="253">
        <v>94.105343000000005</v>
      </c>
      <c r="ANB5" s="253">
        <v>93.946629000000001</v>
      </c>
      <c r="ANC5" s="253">
        <v>93.792963999999998</v>
      </c>
      <c r="AND5" s="253">
        <v>93.650476999999995</v>
      </c>
      <c r="ANE5" s="253">
        <v>93.509326000000001</v>
      </c>
      <c r="ANF5" s="253">
        <v>93.359388999999993</v>
      </c>
      <c r="ANG5" s="253">
        <v>93.205821</v>
      </c>
      <c r="ANH5" s="253">
        <v>93.062363000000005</v>
      </c>
      <c r="ANI5" s="253">
        <v>92.932727</v>
      </c>
      <c r="ANJ5" s="253">
        <v>92.807271</v>
      </c>
      <c r="ANK5" s="253">
        <v>92.678972000000002</v>
      </c>
      <c r="ANL5" s="253">
        <v>92.555458999999999</v>
      </c>
      <c r="ANM5" s="253">
        <v>92.451310000000007</v>
      </c>
      <c r="ANN5" s="253">
        <v>92.372245000000007</v>
      </c>
      <c r="ANO5" s="253">
        <v>92.309808000000004</v>
      </c>
      <c r="ANP5" s="253">
        <v>92.248841999999996</v>
      </c>
      <c r="ANQ5" s="253">
        <v>92.177235999999994</v>
      </c>
      <c r="ANR5" s="253">
        <v>92.090273999999994</v>
      </c>
      <c r="ANS5" s="253">
        <v>91.987908000000004</v>
      </c>
      <c r="ANT5" s="253">
        <v>91.867193</v>
      </c>
      <c r="ANU5" s="253">
        <v>91.716915999999998</v>
      </c>
      <c r="ANV5" s="253">
        <v>91.521534000000003</v>
      </c>
      <c r="ANW5" s="253">
        <v>91.271963999999997</v>
      </c>
      <c r="ANX5" s="253">
        <v>90.971411000000003</v>
      </c>
      <c r="ANY5" s="253">
        <v>90.630122999999998</v>
      </c>
      <c r="ANZ5" s="253">
        <v>90.255814000000001</v>
      </c>
      <c r="AOA5" s="253">
        <v>89.848656000000005</v>
      </c>
      <c r="AOB5" s="253">
        <v>89.401925000000006</v>
      </c>
      <c r="AOC5" s="253">
        <v>88.905655999999993</v>
      </c>
      <c r="AOD5" s="253">
        <v>88.352596000000005</v>
      </c>
      <c r="AOE5" s="253">
        <v>87.743437999999998</v>
      </c>
      <c r="AOF5" s="253">
        <v>87.084863999999996</v>
      </c>
      <c r="AOG5" s="253">
        <v>86.380769000000001</v>
      </c>
      <c r="AOH5" s="253">
        <v>85.626874999999998</v>
      </c>
      <c r="AOI5" s="253">
        <v>84.815458000000007</v>
      </c>
      <c r="AOJ5" s="253">
        <v>83.943235999999999</v>
      </c>
      <c r="AOK5" s="253">
        <v>83.012719000000004</v>
      </c>
      <c r="AOL5" s="253">
        <v>82.026757000000003</v>
      </c>
      <c r="AOM5" s="253">
        <v>80.982338999999996</v>
      </c>
      <c r="AON5" s="253">
        <v>79.867721000000003</v>
      </c>
      <c r="AOO5" s="253">
        <v>78.665965999999997</v>
      </c>
      <c r="AOP5" s="253">
        <v>77.365573999999995</v>
      </c>
      <c r="AOQ5" s="253">
        <v>75.968810000000005</v>
      </c>
      <c r="AOR5" s="253">
        <v>74.486806000000001</v>
      </c>
      <c r="AOS5" s="253">
        <v>72.927999999999997</v>
      </c>
      <c r="AOT5" s="253">
        <v>71.299048999999997</v>
      </c>
      <c r="AOU5" s="253">
        <v>69.619530999999995</v>
      </c>
      <c r="AOV5" s="253">
        <v>67.930166999999997</v>
      </c>
      <c r="AOW5" s="253">
        <v>66.287713999999994</v>
      </c>
      <c r="AOX5" s="253">
        <v>64.765750999999995</v>
      </c>
      <c r="AOY5" s="253">
        <v>63.466768000000002</v>
      </c>
      <c r="AOZ5" s="253">
        <v>62.520102999999999</v>
      </c>
      <c r="APA5" s="253">
        <v>62.047733999999998</v>
      </c>
      <c r="APB5" s="253">
        <v>62.120173000000001</v>
      </c>
      <c r="APC5" s="253">
        <v>62.733783000000003</v>
      </c>
      <c r="APD5" s="253">
        <v>63.813350999999997</v>
      </c>
      <c r="APE5" s="253">
        <v>65.230628999999993</v>
      </c>
      <c r="APF5" s="253">
        <v>66.835615000000004</v>
      </c>
      <c r="APG5" s="253">
        <v>68.489486999999997</v>
      </c>
      <c r="APH5" s="253">
        <v>70.086190999999999</v>
      </c>
      <c r="API5" s="253">
        <v>71.559095999999997</v>
      </c>
      <c r="APJ5" s="253">
        <v>72.880354999999994</v>
      </c>
      <c r="APK5" s="253">
        <v>74.052663999999993</v>
      </c>
      <c r="APL5" s="253">
        <v>75.091718999999998</v>
      </c>
      <c r="APM5" s="253">
        <v>76.011010999999996</v>
      </c>
      <c r="APN5" s="253">
        <v>76.821878999999996</v>
      </c>
      <c r="APO5" s="253">
        <v>77.541178000000002</v>
      </c>
      <c r="APP5" s="253">
        <v>78.188948999999994</v>
      </c>
      <c r="APQ5" s="253">
        <v>78.777420000000006</v>
      </c>
      <c r="APR5" s="253">
        <v>79.309931000000006</v>
      </c>
      <c r="APS5" s="253">
        <v>79.795554999999993</v>
      </c>
      <c r="APT5" s="253">
        <v>80.257971999999995</v>
      </c>
      <c r="APU5" s="253">
        <v>80.725415999999996</v>
      </c>
      <c r="APV5" s="253">
        <v>81.213464999999999</v>
      </c>
      <c r="APW5" s="253">
        <v>81.719891000000004</v>
      </c>
      <c r="APX5" s="253">
        <v>82.233037999999993</v>
      </c>
      <c r="APY5" s="253">
        <v>82.742215000000002</v>
      </c>
      <c r="APZ5" s="253">
        <v>83.242185000000006</v>
      </c>
      <c r="AQA5" s="253">
        <v>83.732107999999997</v>
      </c>
      <c r="AQB5" s="253">
        <v>84.212450000000004</v>
      </c>
      <c r="AQC5" s="253">
        <v>84.684022999999996</v>
      </c>
      <c r="AQD5" s="253">
        <v>85.149767999999995</v>
      </c>
      <c r="AQE5" s="253">
        <v>85.614282000000003</v>
      </c>
      <c r="AQF5" s="253">
        <v>86.078408999999994</v>
      </c>
      <c r="AQG5" s="253">
        <v>86.535990999999996</v>
      </c>
      <c r="AQH5" s="253">
        <v>86.980074999999999</v>
      </c>
      <c r="AQI5" s="253">
        <v>87.411752000000007</v>
      </c>
      <c r="AQJ5" s="253">
        <v>87.838240999999996</v>
      </c>
      <c r="AQK5" s="253">
        <v>88.261082999999999</v>
      </c>
      <c r="AQL5" s="253">
        <v>88.669228000000004</v>
      </c>
      <c r="AQM5" s="253">
        <v>89.045141000000001</v>
      </c>
      <c r="AQN5" s="253">
        <v>89.376272999999998</v>
      </c>
      <c r="AQO5" s="253">
        <v>89.661261999999994</v>
      </c>
      <c r="AQP5" s="253">
        <v>89.907627000000005</v>
      </c>
      <c r="AQQ5" s="253">
        <v>90.123294999999999</v>
      </c>
      <c r="AQR5" s="253">
        <v>90.307235000000006</v>
      </c>
      <c r="AQS5" s="253">
        <v>90.448229999999995</v>
      </c>
      <c r="AQT5" s="253">
        <v>90.535544000000002</v>
      </c>
      <c r="AQU5" s="253">
        <v>90.570167999999995</v>
      </c>
      <c r="AQV5" s="253">
        <v>90.561446000000004</v>
      </c>
      <c r="AQW5" s="253">
        <v>90.511869000000004</v>
      </c>
      <c r="AQX5" s="253">
        <v>90.408972000000006</v>
      </c>
      <c r="AQY5" s="253">
        <v>90.233123000000006</v>
      </c>
      <c r="AQZ5" s="253">
        <v>89.968795999999998</v>
      </c>
      <c r="ARA5" s="253">
        <v>89.605316999999999</v>
      </c>
      <c r="ARB5" s="253">
        <v>89.130722000000006</v>
      </c>
      <c r="ARC5" s="253">
        <v>88.528869999999998</v>
      </c>
      <c r="ARD5" s="253">
        <v>87.780749</v>
      </c>
      <c r="ARE5" s="253">
        <v>86.865072999999995</v>
      </c>
      <c r="ARF5" s="253">
        <v>85.758240999999998</v>
      </c>
      <c r="ARG5" s="253">
        <v>84.436164000000005</v>
      </c>
      <c r="ARH5" s="253">
        <v>82.875208999999998</v>
      </c>
      <c r="ARI5" s="253">
        <v>81.053511</v>
      </c>
      <c r="ARJ5" s="253">
        <v>78.961226999999994</v>
      </c>
      <c r="ARK5" s="253">
        <v>76.624375000000001</v>
      </c>
      <c r="ARL5" s="253">
        <v>74.131863999999993</v>
      </c>
      <c r="ARM5" s="253">
        <v>71.652210999999994</v>
      </c>
      <c r="ARN5" s="253">
        <v>69.433486000000002</v>
      </c>
      <c r="ARO5" s="253">
        <v>67.774962000000002</v>
      </c>
      <c r="ARP5" s="253">
        <v>66.954637000000005</v>
      </c>
      <c r="ARQ5" s="253">
        <v>67.129390999999998</v>
      </c>
      <c r="ARR5" s="253">
        <v>68.267438999999996</v>
      </c>
      <c r="ARS5" s="253">
        <v>70.160781999999998</v>
      </c>
      <c r="ART5" s="253">
        <v>72.507080000000002</v>
      </c>
      <c r="ARU5" s="253">
        <v>75.009124</v>
      </c>
      <c r="ARV5" s="253">
        <v>77.449933999999999</v>
      </c>
      <c r="ARW5" s="253">
        <v>79.714107999999996</v>
      </c>
      <c r="ARX5" s="253">
        <v>81.758309999999994</v>
      </c>
      <c r="ARY5" s="253">
        <v>83.566428000000002</v>
      </c>
      <c r="ARZ5" s="253">
        <v>85.129086000000001</v>
      </c>
      <c r="ASA5" s="253">
        <v>86.450895000000003</v>
      </c>
      <c r="ASB5" s="253">
        <v>87.558425</v>
      </c>
      <c r="ASC5" s="253">
        <v>88.491705999999994</v>
      </c>
      <c r="ASD5" s="253">
        <v>89.288295000000005</v>
      </c>
      <c r="ASE5" s="253">
        <v>89.975560000000002</v>
      </c>
      <c r="ASF5" s="253">
        <v>90.572368999999995</v>
      </c>
      <c r="ASG5" s="253">
        <v>91.094089999999994</v>
      </c>
      <c r="ASH5" s="253">
        <v>91.557514999999995</v>
      </c>
      <c r="ASI5" s="253">
        <v>91.981116999999998</v>
      </c>
      <c r="ASJ5" s="253">
        <v>92.376535000000004</v>
      </c>
      <c r="ASK5" s="253">
        <v>92.739213000000007</v>
      </c>
      <c r="ASL5" s="253">
        <v>93.054010000000005</v>
      </c>
      <c r="ASM5" s="253">
        <v>93.314166</v>
      </c>
      <c r="ASN5" s="253">
        <v>93.531114000000002</v>
      </c>
      <c r="ASO5" s="253">
        <v>93.723806999999994</v>
      </c>
      <c r="ASP5" s="253">
        <v>93.904818000000006</v>
      </c>
      <c r="ASQ5" s="253">
        <v>94.081179000000006</v>
      </c>
      <c r="ASR5" s="253">
        <v>94.260047999999998</v>
      </c>
      <c r="ASS5" s="253">
        <v>94.442806000000004</v>
      </c>
      <c r="AST5" s="253">
        <v>94.616551000000001</v>
      </c>
      <c r="ASU5" s="253">
        <v>94.762831000000006</v>
      </c>
      <c r="ASV5" s="253">
        <v>94.877002000000005</v>
      </c>
      <c r="ASW5" s="253">
        <v>94.972102000000007</v>
      </c>
      <c r="ASX5" s="253">
        <v>95.062161000000003</v>
      </c>
      <c r="ASY5" s="253">
        <v>95.149424999999994</v>
      </c>
      <c r="ASZ5" s="253">
        <v>95.231160000000003</v>
      </c>
      <c r="ATA5" s="253">
        <v>95.311532</v>
      </c>
      <c r="ATB5" s="253">
        <v>95.39949</v>
      </c>
      <c r="ATC5" s="253">
        <v>95.496426999999997</v>
      </c>
      <c r="ATD5" s="253">
        <v>95.591436000000002</v>
      </c>
      <c r="ATE5" s="253">
        <v>95.670322999999996</v>
      </c>
      <c r="ATF5" s="253">
        <v>95.728402000000003</v>
      </c>
      <c r="ATG5" s="253">
        <v>95.774767999999995</v>
      </c>
      <c r="ATH5" s="253">
        <v>95.824547999999993</v>
      </c>
      <c r="ATI5" s="253">
        <v>95.886026000000001</v>
      </c>
      <c r="ATJ5" s="253">
        <v>95.954248000000007</v>
      </c>
      <c r="ATK5" s="253">
        <v>96.016926999999995</v>
      </c>
      <c r="ATL5" s="253">
        <v>96.066002999999995</v>
      </c>
      <c r="ATM5" s="253">
        <v>96.103274999999996</v>
      </c>
      <c r="ATN5" s="253">
        <v>96.136613999999994</v>
      </c>
      <c r="ATO5" s="253">
        <v>96.172842000000003</v>
      </c>
      <c r="ATP5" s="253">
        <v>96.213556999999994</v>
      </c>
      <c r="ATQ5" s="253">
        <v>96.255779000000004</v>
      </c>
      <c r="ATR5" s="253">
        <v>96.296494999999993</v>
      </c>
      <c r="ATS5" s="253">
        <v>96.337028000000004</v>
      </c>
      <c r="ATT5" s="253">
        <v>96.381358000000006</v>
      </c>
      <c r="ATU5" s="253">
        <v>96.429203999999999</v>
      </c>
      <c r="ATV5" s="253">
        <v>96.473663999999999</v>
      </c>
      <c r="ATW5" s="253">
        <v>96.508658999999994</v>
      </c>
      <c r="ATX5" s="253">
        <v>96.536514999999994</v>
      </c>
      <c r="ATY5" s="253">
        <v>96.564879000000005</v>
      </c>
      <c r="ATZ5" s="253">
        <v>96.598096999999996</v>
      </c>
      <c r="AUA5" s="253">
        <v>96.635497999999998</v>
      </c>
      <c r="AUB5" s="253">
        <v>96.676005000000004</v>
      </c>
      <c r="AUC5" s="253">
        <v>96.718819999999994</v>
      </c>
      <c r="AUD5" s="253">
        <v>96.760120000000001</v>
      </c>
      <c r="AUE5" s="253">
        <v>96.794989000000001</v>
      </c>
      <c r="AUF5" s="253">
        <v>96.823819999999998</v>
      </c>
      <c r="AUG5" s="253">
        <v>96.851958999999994</v>
      </c>
      <c r="AUH5" s="253">
        <v>96.881538000000006</v>
      </c>
      <c r="AUI5" s="253">
        <v>96.908653000000001</v>
      </c>
      <c r="AUJ5" s="253">
        <v>96.931087000000005</v>
      </c>
      <c r="AUK5" s="253">
        <v>96.953918000000002</v>
      </c>
      <c r="AUL5" s="253">
        <v>96.982876000000005</v>
      </c>
      <c r="AUM5" s="253">
        <v>97.014523999999994</v>
      </c>
      <c r="AUN5" s="253">
        <v>97.037678</v>
      </c>
      <c r="AUO5" s="253">
        <v>97.044898000000003</v>
      </c>
      <c r="AUP5" s="253">
        <v>97.040166999999997</v>
      </c>
      <c r="AUQ5" s="253">
        <v>97.035054000000002</v>
      </c>
      <c r="AUR5" s="253">
        <v>97.038877999999997</v>
      </c>
      <c r="AUS5" s="253">
        <v>97.052882999999994</v>
      </c>
      <c r="AUT5" s="253">
        <v>97.072439000000003</v>
      </c>
      <c r="AUU5" s="253">
        <v>97.093138999999994</v>
      </c>
      <c r="AUV5" s="253">
        <v>97.113422</v>
      </c>
      <c r="AUW5" s="253">
        <v>97.131777999999997</v>
      </c>
      <c r="AUX5" s="253">
        <v>97.144388000000006</v>
      </c>
      <c r="AUY5" s="253">
        <v>97.147952000000004</v>
      </c>
      <c r="AUZ5" s="253">
        <v>97.143917000000002</v>
      </c>
      <c r="AVA5" s="253">
        <v>97.137817999999996</v>
      </c>
      <c r="AVB5" s="253">
        <v>97.135080000000002</v>
      </c>
      <c r="AVC5" s="253">
        <v>97.139118999999994</v>
      </c>
      <c r="AVD5" s="253">
        <v>97.151764</v>
      </c>
      <c r="AVE5" s="253">
        <v>97.171903</v>
      </c>
      <c r="AVF5" s="253">
        <v>97.193764999999999</v>
      </c>
      <c r="AVG5" s="253">
        <v>97.209683999999996</v>
      </c>
      <c r="AVH5" s="253">
        <v>97.215866000000005</v>
      </c>
      <c r="AVI5" s="253">
        <v>97.214395999999994</v>
      </c>
      <c r="AVJ5" s="253">
        <v>97.210085000000007</v>
      </c>
      <c r="AVK5" s="253">
        <v>97.207142000000005</v>
      </c>
      <c r="AVL5" s="253">
        <v>97.208280000000002</v>
      </c>
      <c r="AVM5" s="253">
        <v>97.214607999999998</v>
      </c>
      <c r="AVN5" s="253">
        <v>97.225815999999995</v>
      </c>
      <c r="AVO5" s="253">
        <v>97.241225999999997</v>
      </c>
      <c r="AVP5" s="253">
        <v>97.259747000000004</v>
      </c>
      <c r="AVQ5" s="253">
        <v>97.278046000000003</v>
      </c>
      <c r="AVR5" s="253">
        <v>97.291049999999998</v>
      </c>
      <c r="AVS5" s="253">
        <v>97.296510999999995</v>
      </c>
      <c r="AVT5" s="253">
        <v>97.297567999999998</v>
      </c>
      <c r="AVU5" s="253">
        <v>97.299225000000007</v>
      </c>
      <c r="AVV5" s="253">
        <v>97.304711999999995</v>
      </c>
      <c r="AVW5" s="253">
        <v>97.316637</v>
      </c>
      <c r="AVX5" s="253">
        <v>97.336934999999997</v>
      </c>
      <c r="AVY5" s="253">
        <v>97.361693000000002</v>
      </c>
      <c r="AVZ5" s="253">
        <v>97.380397000000002</v>
      </c>
      <c r="AWA5" s="253">
        <v>97.386206000000001</v>
      </c>
      <c r="AWB5" s="253">
        <v>97.383780999999999</v>
      </c>
      <c r="AWC5" s="253">
        <v>97.381095999999999</v>
      </c>
      <c r="AWD5" s="253">
        <v>97.377380000000002</v>
      </c>
      <c r="AWE5" s="253">
        <v>97.367410000000007</v>
      </c>
      <c r="AWF5" s="253">
        <v>97.355074999999999</v>
      </c>
      <c r="AWG5" s="253">
        <v>97.352132999999995</v>
      </c>
      <c r="AWH5" s="253">
        <v>97.362961999999996</v>
      </c>
      <c r="AWI5" s="253">
        <v>97.380090999999993</v>
      </c>
      <c r="AWJ5" s="253">
        <v>97.396857999999995</v>
      </c>
      <c r="AWK5" s="253">
        <v>97.415041000000002</v>
      </c>
      <c r="AWL5" s="253">
        <v>97.436330999999996</v>
      </c>
      <c r="AWM5" s="253">
        <v>97.455330000000004</v>
      </c>
      <c r="AWN5" s="253">
        <v>97.466976000000003</v>
      </c>
      <c r="AWO5" s="253">
        <v>97.474273999999994</v>
      </c>
      <c r="AWP5" s="253">
        <v>97.482586999999995</v>
      </c>
      <c r="AWQ5" s="253">
        <v>97.491365999999999</v>
      </c>
      <c r="AWR5" s="253">
        <v>97.497242999999997</v>
      </c>
      <c r="AWS5" s="253">
        <v>97.500832000000003</v>
      </c>
      <c r="AWT5" s="253">
        <v>97.504667999999995</v>
      </c>
      <c r="AWU5" s="253">
        <v>97.507835999999998</v>
      </c>
      <c r="AWV5" s="253">
        <v>97.508122999999998</v>
      </c>
      <c r="AWW5" s="253">
        <v>97.506862999999996</v>
      </c>
      <c r="AWX5" s="253">
        <v>97.506791000000007</v>
      </c>
      <c r="AWY5" s="253">
        <v>97.507447999999997</v>
      </c>
      <c r="AWZ5" s="253">
        <v>97.507384999999999</v>
      </c>
      <c r="AXA5" s="253">
        <v>97.509086999999994</v>
      </c>
      <c r="AXB5" s="253">
        <v>97.517396000000005</v>
      </c>
      <c r="AXC5" s="253">
        <v>97.533968000000002</v>
      </c>
      <c r="AXD5" s="253">
        <v>97.556031000000004</v>
      </c>
      <c r="AXE5" s="253">
        <v>97.579093</v>
      </c>
      <c r="AXF5" s="253">
        <v>97.598870000000005</v>
      </c>
      <c r="AXG5" s="253">
        <v>97.613130999999996</v>
      </c>
      <c r="AXH5" s="253">
        <v>97.623917000000006</v>
      </c>
      <c r="AXI5" s="253">
        <v>97.635144999999994</v>
      </c>
      <c r="AXJ5" s="253">
        <v>97.646199999999993</v>
      </c>
      <c r="AXK5" s="253">
        <v>97.651790000000005</v>
      </c>
      <c r="AXL5" s="253">
        <v>97.650609000000003</v>
      </c>
      <c r="AXM5" s="253">
        <v>97.649237999999997</v>
      </c>
      <c r="AXN5" s="253">
        <v>97.653467000000006</v>
      </c>
      <c r="AXO5" s="253">
        <v>97.660469000000006</v>
      </c>
      <c r="AXP5" s="253">
        <v>97.664367999999996</v>
      </c>
      <c r="AXQ5" s="253">
        <v>97.665075999999999</v>
      </c>
      <c r="AXR5" s="253">
        <v>97.665324999999996</v>
      </c>
      <c r="AXS5" s="253">
        <v>97.662503000000001</v>
      </c>
      <c r="AXT5" s="253">
        <v>97.651234000000002</v>
      </c>
      <c r="AXU5" s="253">
        <v>97.633246999999997</v>
      </c>
      <c r="AXV5" s="253">
        <v>97.617940000000004</v>
      </c>
      <c r="AXW5" s="253">
        <v>97.612547000000006</v>
      </c>
      <c r="AXX5" s="253">
        <v>97.616783999999996</v>
      </c>
      <c r="AXY5" s="253">
        <v>97.627532000000002</v>
      </c>
      <c r="AXZ5" s="253">
        <v>97.643540000000002</v>
      </c>
      <c r="AYA5" s="253">
        <v>97.663550000000001</v>
      </c>
      <c r="AYB5" s="253">
        <v>97.683036000000001</v>
      </c>
      <c r="AYC5" s="253">
        <v>97.694919999999996</v>
      </c>
      <c r="AYD5" s="253">
        <v>97.693270999999996</v>
      </c>
      <c r="AYE5" s="253">
        <v>97.677835999999999</v>
      </c>
      <c r="AYF5" s="253">
        <v>97.657314</v>
      </c>
      <c r="AYG5" s="253">
        <v>97.646254999999996</v>
      </c>
      <c r="AYH5" s="253">
        <v>97.65437</v>
      </c>
      <c r="AYI5" s="253">
        <v>97.677676000000005</v>
      </c>
      <c r="AYJ5" s="253">
        <v>97.701077999999995</v>
      </c>
      <c r="AYK5" s="253">
        <v>97.709157000000005</v>
      </c>
      <c r="AYL5" s="253">
        <v>97.694479000000001</v>
      </c>
      <c r="AYM5" s="253">
        <v>97.659940000000006</v>
      </c>
      <c r="AYN5" s="253">
        <v>97.617729999999995</v>
      </c>
      <c r="AYO5" s="253">
        <v>97.584440000000001</v>
      </c>
      <c r="AYP5" s="253">
        <v>97.572198</v>
      </c>
      <c r="AYQ5" s="253">
        <v>97.582531000000003</v>
      </c>
      <c r="AYR5" s="253">
        <v>97.608242000000004</v>
      </c>
      <c r="AYS5" s="253">
        <v>97.638093999999995</v>
      </c>
      <c r="AYT5" s="253">
        <v>97.658756999999994</v>
      </c>
      <c r="AYU5" s="253">
        <v>97.658979000000002</v>
      </c>
      <c r="AYV5" s="253">
        <v>97.639142000000007</v>
      </c>
      <c r="AYW5" s="253">
        <v>97.614394000000004</v>
      </c>
      <c r="AYX5" s="253">
        <v>97.601130999999995</v>
      </c>
      <c r="AYY5" s="253">
        <v>97.600207999999995</v>
      </c>
      <c r="AYZ5" s="253">
        <v>97.598929999999996</v>
      </c>
      <c r="AZA5" s="253">
        <v>97.588819000000001</v>
      </c>
      <c r="AZB5" s="253">
        <v>97.574719999999999</v>
      </c>
      <c r="AZC5" s="253">
        <v>97.565652</v>
      </c>
      <c r="AZD5" s="253">
        <v>97.564214000000007</v>
      </c>
      <c r="AZE5" s="253">
        <v>97.568696000000003</v>
      </c>
      <c r="AZF5" s="253">
        <v>97.579543999999999</v>
      </c>
      <c r="AZG5" s="253">
        <v>97.597807000000003</v>
      </c>
      <c r="AZH5" s="253">
        <v>97.619382999999999</v>
      </c>
      <c r="AZI5" s="253">
        <v>97.635692000000006</v>
      </c>
      <c r="AZJ5" s="253">
        <v>97.640317999999994</v>
      </c>
      <c r="AZK5" s="253">
        <v>97.633196999999996</v>
      </c>
      <c r="AZL5" s="253">
        <v>97.619270999999998</v>
      </c>
      <c r="AZM5" s="253">
        <v>97.605046999999999</v>
      </c>
      <c r="AZN5" s="253">
        <v>97.595678000000007</v>
      </c>
      <c r="AZO5" s="253">
        <v>97.593065999999993</v>
      </c>
      <c r="AZP5" s="253">
        <v>97.595579000000001</v>
      </c>
      <c r="AZQ5" s="253">
        <v>97.599303000000006</v>
      </c>
      <c r="AZR5" s="253">
        <v>97.599840999999998</v>
      </c>
      <c r="AZS5" s="253">
        <v>97.594430000000003</v>
      </c>
      <c r="AZT5" s="253">
        <v>97.584022000000004</v>
      </c>
      <c r="AZU5" s="253">
        <v>97.573014999999998</v>
      </c>
      <c r="AZV5" s="253">
        <v>97.565815000000001</v>
      </c>
      <c r="AZW5" s="253">
        <v>97.564286999999993</v>
      </c>
      <c r="AZX5" s="253">
        <v>97.569186999999999</v>
      </c>
      <c r="AZY5" s="253">
        <v>97.581659000000002</v>
      </c>
      <c r="AZZ5" s="253">
        <v>97.600380000000001</v>
      </c>
      <c r="BAA5" s="253">
        <v>97.618887999999998</v>
      </c>
      <c r="BAB5" s="253">
        <v>97.630375000000001</v>
      </c>
      <c r="BAC5" s="253">
        <v>97.636636999999993</v>
      </c>
      <c r="BAD5" s="253">
        <v>97.649455000000003</v>
      </c>
      <c r="BAE5" s="253">
        <v>97.680614000000006</v>
      </c>
      <c r="BAF5" s="253">
        <v>97.730163000000005</v>
      </c>
      <c r="BAG5" s="253">
        <v>97.784030000000001</v>
      </c>
      <c r="BAH5" s="253">
        <v>97.823010999999994</v>
      </c>
      <c r="BAI5" s="253">
        <v>97.836123999999998</v>
      </c>
      <c r="BAJ5" s="253">
        <v>97.827996999999996</v>
      </c>
      <c r="BAK5" s="253">
        <v>97.813947999999996</v>
      </c>
      <c r="BAL5" s="253">
        <v>97.807250999999994</v>
      </c>
      <c r="BAM5" s="253">
        <v>97.811231000000006</v>
      </c>
      <c r="BAN5" s="253">
        <v>97.822108999999998</v>
      </c>
      <c r="BAO5" s="253">
        <v>97.835055999999994</v>
      </c>
      <c r="BAP5" s="253">
        <v>97.845639000000006</v>
      </c>
      <c r="BAQ5" s="253">
        <v>97.849776000000006</v>
      </c>
      <c r="BAR5" s="253">
        <v>97.846954999999994</v>
      </c>
      <c r="BAS5" s="253">
        <v>97.841949999999997</v>
      </c>
      <c r="BAT5" s="253">
        <v>97.839794999999995</v>
      </c>
      <c r="BAU5" s="253">
        <v>97.840517000000006</v>
      </c>
      <c r="BAV5" s="253">
        <v>97.841999999999999</v>
      </c>
      <c r="BAW5" s="253">
        <v>97.846023000000002</v>
      </c>
      <c r="BAX5" s="253">
        <v>97.857393000000002</v>
      </c>
      <c r="BAY5" s="253">
        <v>97.877875000000003</v>
      </c>
      <c r="BAZ5" s="253">
        <v>97.904010999999997</v>
      </c>
      <c r="BBA5" s="253">
        <v>97.929651000000007</v>
      </c>
      <c r="BBB5" s="253">
        <v>97.948034000000007</v>
      </c>
      <c r="BBC5" s="253">
        <v>97.954164000000006</v>
      </c>
      <c r="BBD5" s="253">
        <v>97.949545999999998</v>
      </c>
      <c r="BBE5" s="253">
        <v>97.942649000000003</v>
      </c>
      <c r="BBF5" s="253">
        <v>97.940002000000007</v>
      </c>
      <c r="BBG5" s="253">
        <v>97.938451000000001</v>
      </c>
      <c r="BBH5" s="253">
        <v>97.930937999999998</v>
      </c>
      <c r="BBI5" s="253">
        <v>97.917845999999997</v>
      </c>
      <c r="BBJ5" s="253">
        <v>97.906772000000004</v>
      </c>
      <c r="BBK5" s="253">
        <v>97.902558999999997</v>
      </c>
      <c r="BBL5" s="253">
        <v>97.904460999999998</v>
      </c>
      <c r="BBM5" s="253">
        <v>97.913077000000001</v>
      </c>
      <c r="BBN5" s="253">
        <v>97.932489000000004</v>
      </c>
      <c r="BBO5" s="253">
        <v>97.962755000000001</v>
      </c>
      <c r="BBP5" s="253">
        <v>97.995548999999997</v>
      </c>
      <c r="BBQ5" s="253">
        <v>98.020369000000002</v>
      </c>
      <c r="BBR5" s="253">
        <v>98.032043000000002</v>
      </c>
      <c r="BBS5" s="253">
        <v>98.030997999999997</v>
      </c>
      <c r="BBT5" s="253">
        <v>98.020420000000001</v>
      </c>
      <c r="BBU5" s="253">
        <v>98.005258999999995</v>
      </c>
      <c r="BBV5" s="253">
        <v>97.990864000000002</v>
      </c>
      <c r="BBW5" s="253">
        <v>97.980945000000006</v>
      </c>
      <c r="BBX5" s="253">
        <v>97.978710000000007</v>
      </c>
      <c r="BBY5" s="253">
        <v>97.988597999999996</v>
      </c>
      <c r="BBZ5" s="253">
        <v>98.011544000000001</v>
      </c>
      <c r="BCA5" s="253">
        <v>98.038213999999996</v>
      </c>
      <c r="BCB5" s="253">
        <v>98.053611000000004</v>
      </c>
      <c r="BCC5" s="253">
        <v>98.052396999999999</v>
      </c>
      <c r="BCD5" s="253">
        <v>98.045689999999993</v>
      </c>
      <c r="BCE5" s="253">
        <v>98.048696000000007</v>
      </c>
      <c r="BCF5" s="253">
        <v>98.064115999999999</v>
      </c>
      <c r="BCG5" s="253">
        <v>98.080914000000007</v>
      </c>
      <c r="BCH5" s="253">
        <v>98.087209999999999</v>
      </c>
      <c r="BCI5" s="253">
        <v>98.081021000000007</v>
      </c>
      <c r="BCJ5" s="253">
        <v>98.069913999999997</v>
      </c>
      <c r="BCK5" s="253">
        <v>98.064023000000006</v>
      </c>
      <c r="BCL5" s="253">
        <v>98.069667999999993</v>
      </c>
      <c r="BCM5" s="253">
        <v>98.086609999999993</v>
      </c>
      <c r="BCN5" s="253">
        <v>98.108930000000001</v>
      </c>
      <c r="BCO5" s="253">
        <v>98.128383999999997</v>
      </c>
      <c r="BCP5" s="253">
        <v>98.138778000000002</v>
      </c>
      <c r="BCQ5" s="253">
        <v>98.139795000000007</v>
      </c>
      <c r="BCR5" s="253">
        <v>98.137541999999996</v>
      </c>
      <c r="BCS5" s="253">
        <v>98.139033999999995</v>
      </c>
      <c r="BCT5" s="253">
        <v>98.143928000000002</v>
      </c>
      <c r="BCU5" s="253">
        <v>98.143749</v>
      </c>
      <c r="BCV5" s="253">
        <v>98.132396999999997</v>
      </c>
      <c r="BCW5" s="253">
        <v>98.116038000000003</v>
      </c>
      <c r="BCX5" s="253">
        <v>98.108573000000007</v>
      </c>
      <c r="BCY5" s="253">
        <v>98.117434000000003</v>
      </c>
      <c r="BCZ5" s="253">
        <v>98.137570999999994</v>
      </c>
      <c r="BDA5" s="253">
        <v>98.159505999999993</v>
      </c>
      <c r="BDB5" s="253">
        <v>98.178746000000004</v>
      </c>
      <c r="BDC5" s="253">
        <v>98.195131000000003</v>
      </c>
      <c r="BDD5" s="253">
        <v>98.206873000000002</v>
      </c>
      <c r="BDE5" s="253">
        <v>98.209765000000004</v>
      </c>
      <c r="BDF5" s="253">
        <v>98.202163999999996</v>
      </c>
      <c r="BDG5" s="253">
        <v>98.188222999999994</v>
      </c>
      <c r="BDH5" s="253">
        <v>98.175186999999994</v>
      </c>
      <c r="BDI5" s="253">
        <v>98.168066999999994</v>
      </c>
      <c r="BDJ5" s="253">
        <v>98.167648999999997</v>
      </c>
      <c r="BDK5" s="253">
        <v>98.173654999999997</v>
      </c>
      <c r="BDL5" s="253">
        <v>98.187693999999993</v>
      </c>
      <c r="BDM5" s="253">
        <v>98.209598</v>
      </c>
      <c r="BDN5" s="253">
        <v>98.230594999999994</v>
      </c>
      <c r="BDO5" s="253">
        <v>98.235400999999996</v>
      </c>
      <c r="BDP5" s="253">
        <v>98.216482999999997</v>
      </c>
      <c r="BDQ5" s="253">
        <v>98.184864000000005</v>
      </c>
      <c r="BDR5" s="253">
        <v>98.161303000000004</v>
      </c>
      <c r="BDS5" s="253">
        <v>98.156143</v>
      </c>
      <c r="BDT5" s="253">
        <v>98.162317000000002</v>
      </c>
      <c r="BDU5" s="253">
        <v>98.168649000000002</v>
      </c>
      <c r="BDV5" s="253">
        <v>98.173261999999994</v>
      </c>
      <c r="BDW5" s="253">
        <v>98.178998000000007</v>
      </c>
      <c r="BDX5" s="253">
        <v>98.181105000000002</v>
      </c>
      <c r="BDY5" s="253">
        <v>98.169833999999994</v>
      </c>
      <c r="BDZ5" s="253">
        <v>98.147377000000006</v>
      </c>
      <c r="BEA5" s="253">
        <v>98.133448000000001</v>
      </c>
      <c r="BEB5" s="253">
        <v>98.145863000000006</v>
      </c>
      <c r="BEC5" s="253">
        <v>98.178410999999997</v>
      </c>
      <c r="BED5" s="253">
        <v>98.206518000000003</v>
      </c>
      <c r="BEE5" s="253">
        <v>98.215742000000006</v>
      </c>
      <c r="BEF5" s="253">
        <v>98.216672000000003</v>
      </c>
      <c r="BEG5" s="253">
        <v>98.228012000000007</v>
      </c>
      <c r="BEH5" s="253">
        <v>98.252644000000004</v>
      </c>
      <c r="BEI5" s="253">
        <v>98.277730000000005</v>
      </c>
      <c r="BEJ5" s="253">
        <v>98.292883000000003</v>
      </c>
      <c r="BEK5" s="253">
        <v>98.298153999999997</v>
      </c>
      <c r="BEL5" s="253">
        <v>98.296111999999994</v>
      </c>
      <c r="BEM5" s="253">
        <v>98.287453999999997</v>
      </c>
      <c r="BEN5" s="253">
        <v>98.277488000000005</v>
      </c>
      <c r="BEO5" s="253">
        <v>98.277527000000006</v>
      </c>
      <c r="BEP5" s="253">
        <v>98.293259000000006</v>
      </c>
      <c r="BEQ5" s="253">
        <v>98.316059999999993</v>
      </c>
      <c r="BER5" s="253">
        <v>98.330325999999999</v>
      </c>
      <c r="BES5" s="253">
        <v>98.326712000000001</v>
      </c>
      <c r="BET5" s="253">
        <v>98.306149000000005</v>
      </c>
      <c r="BEU5" s="253">
        <v>98.276285999999999</v>
      </c>
      <c r="BEV5" s="253">
        <v>98.248917000000006</v>
      </c>
      <c r="BEW5" s="253">
        <v>98.236891999999997</v>
      </c>
      <c r="BEX5" s="253">
        <v>98.246741</v>
      </c>
      <c r="BEY5" s="253">
        <v>98.273027999999996</v>
      </c>
      <c r="BEZ5" s="253">
        <v>98.301643999999996</v>
      </c>
      <c r="BFA5" s="253">
        <v>98.319089000000005</v>
      </c>
      <c r="BFB5" s="253">
        <v>98.320125000000004</v>
      </c>
      <c r="BFC5" s="253">
        <v>98.309804999999997</v>
      </c>
      <c r="BFD5" s="253">
        <v>98.298376000000005</v>
      </c>
      <c r="BFE5" s="253">
        <v>98.290656999999996</v>
      </c>
      <c r="BFF5" s="253">
        <v>98.280525999999995</v>
      </c>
      <c r="BFG5" s="253">
        <v>98.260919999999999</v>
      </c>
      <c r="BFH5" s="253">
        <v>98.239097000000001</v>
      </c>
      <c r="BFI5" s="253">
        <v>98.234525000000005</v>
      </c>
      <c r="BFJ5" s="253">
        <v>98.258422999999993</v>
      </c>
      <c r="BFK5" s="253">
        <v>98.301142999999996</v>
      </c>
      <c r="BFL5" s="253">
        <v>98.342856999999995</v>
      </c>
      <c r="BFM5" s="253">
        <v>98.371320999999995</v>
      </c>
      <c r="BFN5" s="253">
        <v>98.385823000000002</v>
      </c>
      <c r="BFO5" s="253">
        <v>98.390175999999997</v>
      </c>
      <c r="BFP5" s="253">
        <v>98.388119000000003</v>
      </c>
      <c r="BFQ5" s="253">
        <v>98.381846999999993</v>
      </c>
      <c r="BFR5" s="253">
        <v>98.369726999999997</v>
      </c>
      <c r="BFS5" s="253">
        <v>98.348388999999997</v>
      </c>
      <c r="BFT5" s="253">
        <v>98.320977999999997</v>
      </c>
      <c r="BFU5" s="253">
        <v>98.299069000000003</v>
      </c>
      <c r="BFV5" s="253">
        <v>98.291015000000002</v>
      </c>
      <c r="BFW5" s="253">
        <v>98.291300000000007</v>
      </c>
      <c r="BFX5" s="253">
        <v>98.286092999999994</v>
      </c>
      <c r="BFY5" s="253">
        <v>98.267397000000003</v>
      </c>
      <c r="BFZ5" s="253">
        <v>98.239161999999993</v>
      </c>
      <c r="BGA5" s="253">
        <v>98.213862000000006</v>
      </c>
      <c r="BGB5" s="253">
        <v>98.207429000000005</v>
      </c>
      <c r="BGC5" s="253">
        <v>98.232107999999997</v>
      </c>
      <c r="BGD5" s="253">
        <v>98.285628000000003</v>
      </c>
      <c r="BGE5" s="253">
        <v>98.346857</v>
      </c>
      <c r="BGF5" s="253">
        <v>98.387632999999994</v>
      </c>
      <c r="BGG5" s="253">
        <v>98.392593000000005</v>
      </c>
      <c r="BGH5" s="253">
        <v>98.368759999999995</v>
      </c>
      <c r="BGI5" s="253">
        <v>98.338509000000002</v>
      </c>
      <c r="BGJ5" s="253">
        <v>98.324326999999997</v>
      </c>
      <c r="BGK5" s="253">
        <v>98.335414999999998</v>
      </c>
      <c r="BGL5" s="253">
        <v>98.364003999999994</v>
      </c>
      <c r="BGM5" s="253">
        <v>98.394374999999997</v>
      </c>
      <c r="BGN5" s="253">
        <v>98.415678999999997</v>
      </c>
      <c r="BGO5" s="253">
        <v>98.424963000000005</v>
      </c>
      <c r="BGP5" s="253">
        <v>98.420919999999995</v>
      </c>
      <c r="BGQ5" s="253">
        <v>98.402215999999996</v>
      </c>
      <c r="BGR5" s="253">
        <v>98.373513000000003</v>
      </c>
      <c r="BGS5" s="253">
        <v>98.346304000000003</v>
      </c>
      <c r="BGT5" s="253">
        <v>98.330347000000003</v>
      </c>
      <c r="BGU5" s="253">
        <v>98.327674000000002</v>
      </c>
      <c r="BGV5" s="253">
        <v>98.334106000000006</v>
      </c>
      <c r="BGW5" s="253">
        <v>98.339934999999997</v>
      </c>
      <c r="BGX5" s="253">
        <v>98.331552000000002</v>
      </c>
      <c r="BGY5" s="253">
        <v>98.305148000000003</v>
      </c>
      <c r="BGZ5" s="253">
        <v>98.280868999999996</v>
      </c>
      <c r="BHA5" s="253">
        <v>98.288679999999999</v>
      </c>
      <c r="BHB5" s="253">
        <v>98.332847999999998</v>
      </c>
      <c r="BHC5" s="253">
        <v>98.382861000000005</v>
      </c>
      <c r="BHD5" s="253">
        <v>98.407883999999996</v>
      </c>
      <c r="BHE5" s="253">
        <v>98.408109999999994</v>
      </c>
      <c r="BHF5" s="253">
        <v>98.401752000000002</v>
      </c>
      <c r="BHG5" s="253">
        <v>98.395039999999995</v>
      </c>
      <c r="BHH5" s="253">
        <v>98.382579000000007</v>
      </c>
      <c r="BHI5" s="253">
        <v>98.368521999999999</v>
      </c>
      <c r="BHJ5" s="253">
        <v>98.367103999999998</v>
      </c>
      <c r="BHK5" s="253">
        <v>98.383073999999993</v>
      </c>
      <c r="BHL5" s="253">
        <v>98.406940000000006</v>
      </c>
      <c r="BHM5" s="253">
        <v>98.429436999999993</v>
      </c>
      <c r="BHN5" s="253">
        <v>98.447331000000005</v>
      </c>
      <c r="BHO5" s="253">
        <v>98.455635999999998</v>
      </c>
      <c r="BHP5" s="253">
        <v>98.448927999999995</v>
      </c>
      <c r="BHQ5" s="253">
        <v>98.432896</v>
      </c>
      <c r="BHR5" s="253">
        <v>98.421785999999997</v>
      </c>
      <c r="BHS5" s="253">
        <v>98.420563999999999</v>
      </c>
      <c r="BHT5" s="253">
        <v>98.419988000000004</v>
      </c>
      <c r="BHU5" s="253">
        <v>98.412370999999993</v>
      </c>
      <c r="BHV5" s="253">
        <v>98.401662000000002</v>
      </c>
      <c r="BHW5" s="253">
        <v>98.393827000000002</v>
      </c>
      <c r="BHX5" s="253">
        <v>98.387376000000003</v>
      </c>
      <c r="BHY5" s="253">
        <v>98.380033999999995</v>
      </c>
      <c r="BHZ5" s="253">
        <v>98.377780000000001</v>
      </c>
      <c r="BIA5" s="253">
        <v>98.389909000000003</v>
      </c>
      <c r="BIB5" s="253">
        <v>98.417429999999996</v>
      </c>
      <c r="BIC5" s="253">
        <v>98.450028000000003</v>
      </c>
      <c r="BID5" s="253">
        <v>98.472853000000001</v>
      </c>
      <c r="BIE5" s="253">
        <v>98.475667999999999</v>
      </c>
      <c r="BIF5" s="253">
        <v>98.459406999999999</v>
      </c>
      <c r="BIG5" s="253">
        <v>98.435901000000001</v>
      </c>
      <c r="BIH5" s="253">
        <v>98.418653000000006</v>
      </c>
      <c r="BII5" s="253">
        <v>98.412610999999998</v>
      </c>
      <c r="BIJ5" s="253">
        <v>98.413490999999993</v>
      </c>
      <c r="BIK5" s="253">
        <v>98.414439000000002</v>
      </c>
      <c r="BIL5" s="253">
        <v>98.410601</v>
      </c>
      <c r="BIM5" s="253">
        <v>98.400855000000007</v>
      </c>
      <c r="BIN5" s="253">
        <v>98.390527000000006</v>
      </c>
      <c r="BIO5" s="253">
        <v>98.389967999999996</v>
      </c>
      <c r="BIP5" s="253">
        <v>98.404250000000005</v>
      </c>
      <c r="BIQ5" s="253">
        <v>98.425841000000005</v>
      </c>
      <c r="BIR5" s="253">
        <v>98.443219999999997</v>
      </c>
      <c r="BIS5" s="253">
        <v>98.454558000000006</v>
      </c>
      <c r="BIT5" s="253">
        <v>98.465778999999998</v>
      </c>
      <c r="BIU5" s="253">
        <v>98.477198999999999</v>
      </c>
      <c r="BIV5" s="253">
        <v>98.481937000000002</v>
      </c>
      <c r="BIW5" s="253">
        <v>98.479369000000005</v>
      </c>
      <c r="BIX5" s="253">
        <v>98.481407000000004</v>
      </c>
      <c r="BIY5" s="253">
        <v>98.499902000000006</v>
      </c>
      <c r="BIZ5" s="253">
        <v>98.531433000000007</v>
      </c>
      <c r="BJA5" s="253">
        <v>98.558396000000002</v>
      </c>
      <c r="BJB5" s="253">
        <v>98.564051000000006</v>
      </c>
      <c r="BJC5" s="253">
        <v>98.545604999999995</v>
      </c>
      <c r="BJD5" s="253">
        <v>98.514590999999996</v>
      </c>
      <c r="BJE5" s="253">
        <v>98.485296000000005</v>
      </c>
      <c r="BJF5" s="253">
        <v>98.462348000000006</v>
      </c>
      <c r="BJG5" s="253">
        <v>98.440551999999997</v>
      </c>
      <c r="BJH5" s="253">
        <v>98.416392000000002</v>
      </c>
      <c r="BJI5" s="253">
        <v>98.394277000000002</v>
      </c>
      <c r="BJJ5" s="253">
        <v>98.377885000000006</v>
      </c>
      <c r="BJK5" s="253">
        <v>98.360822999999996</v>
      </c>
      <c r="BJL5" s="253">
        <v>98.332942000000003</v>
      </c>
      <c r="BJM5" s="253">
        <v>98.294188000000005</v>
      </c>
      <c r="BJN5" s="253">
        <v>98.256826000000004</v>
      </c>
      <c r="BJO5" s="253">
        <v>98.236063999999999</v>
      </c>
      <c r="BJP5" s="253">
        <v>98.243893999999997</v>
      </c>
      <c r="BJQ5" s="253">
        <v>98.288127000000003</v>
      </c>
      <c r="BJR5" s="253">
        <v>98.367136000000002</v>
      </c>
      <c r="BJS5" s="253">
        <v>98.464102999999994</v>
      </c>
      <c r="BJT5" s="253">
        <v>98.553696000000002</v>
      </c>
      <c r="BJU5" s="253">
        <v>98.616184000000004</v>
      </c>
      <c r="BJV5" s="253">
        <v>98.641649999999998</v>
      </c>
      <c r="BJW5" s="253">
        <v>98.625630999999998</v>
      </c>
      <c r="BJX5" s="253">
        <v>98.570471999999995</v>
      </c>
      <c r="BJY5" s="253">
        <v>98.489799000000005</v>
      </c>
      <c r="BJZ5" s="253">
        <v>98.402579000000003</v>
      </c>
      <c r="BKA5" s="253">
        <v>98.324348999999998</v>
      </c>
      <c r="BKB5" s="253">
        <v>98.271852999999993</v>
      </c>
      <c r="BKC5" s="253">
        <v>98.267117999999996</v>
      </c>
      <c r="BKD5" s="253">
        <v>98.320344000000006</v>
      </c>
      <c r="BKE5" s="253">
        <v>98.410573999999997</v>
      </c>
      <c r="BKF5" s="253">
        <v>98.494332</v>
      </c>
      <c r="BKG5" s="253">
        <v>98.534146000000007</v>
      </c>
      <c r="BKH5" s="253">
        <v>98.519253000000006</v>
      </c>
      <c r="BKI5" s="253">
        <v>98.469690999999997</v>
      </c>
      <c r="BKJ5" s="253">
        <v>98.422669999999997</v>
      </c>
      <c r="BKK5" s="253">
        <v>98.395274999999998</v>
      </c>
      <c r="BKL5" s="253">
        <v>98.372282999999996</v>
      </c>
      <c r="BKM5" s="253">
        <v>98.352558999999999</v>
      </c>
      <c r="BKN5" s="253">
        <v>98.375731999999999</v>
      </c>
      <c r="BKO5" s="253">
        <v>98.472364999999996</v>
      </c>
      <c r="BKP5" s="253">
        <v>98.606347</v>
      </c>
      <c r="BKQ5" s="253">
        <v>98.717938000000004</v>
      </c>
      <c r="BKR5" s="253">
        <v>98.778925000000001</v>
      </c>
      <c r="BKS5" s="253">
        <v>98.772655</v>
      </c>
      <c r="BKT5" s="253">
        <v>98.686717999999999</v>
      </c>
      <c r="BKU5" s="253">
        <v>98.539648999999997</v>
      </c>
      <c r="BKV5" s="253">
        <v>98.392402000000004</v>
      </c>
      <c r="BKW5" s="253">
        <v>98.308843999999993</v>
      </c>
      <c r="BKX5" s="253">
        <v>98.318422999999996</v>
      </c>
      <c r="BKY5" s="253">
        <v>98.391682000000003</v>
      </c>
      <c r="BKZ5" s="253">
        <v>98.441991000000002</v>
      </c>
      <c r="BLA5" s="253">
        <v>98.414383000000001</v>
      </c>
      <c r="BLB5" s="253">
        <v>98.349331000000006</v>
      </c>
      <c r="BLC5" s="253">
        <v>98.329527999999996</v>
      </c>
      <c r="BLD5" s="253">
        <v>98.373440000000002</v>
      </c>
      <c r="BLE5" s="253">
        <v>98.424233999999998</v>
      </c>
      <c r="BLF5" s="253">
        <v>98.436618999999993</v>
      </c>
      <c r="BLG5" s="253">
        <v>98.418289000000001</v>
      </c>
      <c r="BLH5" s="253">
        <v>98.399922000000004</v>
      </c>
      <c r="BLI5" s="253">
        <v>98.386120000000005</v>
      </c>
      <c r="BLJ5" s="253">
        <v>98.363260999999994</v>
      </c>
      <c r="BLK5" s="253">
        <v>98.332438999999994</v>
      </c>
      <c r="BLL5" s="253">
        <v>98.311763999999997</v>
      </c>
      <c r="BLM5" s="253">
        <v>98.305183</v>
      </c>
      <c r="BLN5" s="253">
        <v>98.301651000000007</v>
      </c>
      <c r="BLO5" s="253">
        <v>98.289573000000004</v>
      </c>
      <c r="BLP5" s="253">
        <v>98.267553000000007</v>
      </c>
      <c r="BLQ5" s="253">
        <v>98.230644999999996</v>
      </c>
      <c r="BLR5" s="253">
        <v>98.170224000000005</v>
      </c>
      <c r="BLS5" s="253">
        <v>98.094801000000004</v>
      </c>
      <c r="BLT5" s="253">
        <v>98.021206000000006</v>
      </c>
      <c r="BLU5" s="253">
        <v>97.970854000000003</v>
      </c>
      <c r="BLV5" s="253">
        <v>97.952419000000006</v>
      </c>
      <c r="BLW5" s="253">
        <v>97.970403000000005</v>
      </c>
      <c r="BLX5" s="253">
        <v>98.023598000000007</v>
      </c>
      <c r="BLY5" s="253">
        <v>98.09872</v>
      </c>
      <c r="BLZ5" s="253">
        <v>98.172219999999996</v>
      </c>
      <c r="BMA5" s="253">
        <v>98.218715000000003</v>
      </c>
      <c r="BMB5" s="253">
        <v>98.231172000000001</v>
      </c>
      <c r="BMC5" s="253">
        <v>98.220499000000004</v>
      </c>
      <c r="BMD5" s="253">
        <v>98.203748000000004</v>
      </c>
      <c r="BME5" s="253">
        <v>98.188426000000007</v>
      </c>
      <c r="BMF5" s="253">
        <v>98.174199000000002</v>
      </c>
      <c r="BMG5" s="253">
        <v>98.161615999999995</v>
      </c>
      <c r="BMH5" s="253">
        <v>98.151602999999994</v>
      </c>
      <c r="BMI5" s="253">
        <v>98.142731999999995</v>
      </c>
      <c r="BMJ5" s="253">
        <v>98.130537000000004</v>
      </c>
      <c r="BMK5" s="253">
        <v>98.118921</v>
      </c>
      <c r="BML5" s="253">
        <v>98.116539000000003</v>
      </c>
      <c r="BMM5" s="253">
        <v>98.125551999999999</v>
      </c>
      <c r="BMN5" s="253">
        <v>98.131355999999997</v>
      </c>
      <c r="BMO5" s="253">
        <v>98.118262000000001</v>
      </c>
      <c r="BMP5" s="253">
        <v>98.086811999999995</v>
      </c>
      <c r="BMQ5" s="253">
        <v>98.054424999999995</v>
      </c>
      <c r="BMR5" s="253">
        <v>98.036657000000005</v>
      </c>
      <c r="BMS5" s="253">
        <v>98.035021999999998</v>
      </c>
      <c r="BMT5" s="253">
        <v>98.042614</v>
      </c>
      <c r="BMU5" s="253">
        <v>98.056624999999997</v>
      </c>
      <c r="BMV5" s="253">
        <v>98.078556000000006</v>
      </c>
      <c r="BMW5" s="253">
        <v>98.103572</v>
      </c>
      <c r="BMX5" s="253">
        <v>98.115515000000002</v>
      </c>
      <c r="BMY5" s="253">
        <v>98.104177000000007</v>
      </c>
      <c r="BMZ5" s="253">
        <v>98.081641000000005</v>
      </c>
      <c r="BNA5" s="253">
        <v>98.074997999999994</v>
      </c>
      <c r="BNB5" s="253">
        <v>98.094373000000004</v>
      </c>
      <c r="BNC5" s="253">
        <v>98.122433999999998</v>
      </c>
      <c r="BND5" s="253">
        <v>98.136729000000003</v>
      </c>
      <c r="BNE5" s="253">
        <v>98.137383999999997</v>
      </c>
      <c r="BNF5" s="253">
        <v>98.140355999999997</v>
      </c>
      <c r="BNG5" s="253">
        <v>98.154103000000006</v>
      </c>
      <c r="BNH5" s="253">
        <v>98.173759000000004</v>
      </c>
      <c r="BNI5" s="253">
        <v>98.194164000000001</v>
      </c>
      <c r="BNJ5" s="253">
        <v>98.212716999999998</v>
      </c>
      <c r="BNK5" s="253">
        <v>98.221771000000004</v>
      </c>
      <c r="BNL5" s="253">
        <v>98.215012999999999</v>
      </c>
      <c r="BNM5" s="253">
        <v>98.202917999999997</v>
      </c>
      <c r="BNN5" s="253">
        <v>98.206245999999993</v>
      </c>
      <c r="BNO5" s="253">
        <v>98.228133</v>
      </c>
      <c r="BNP5" s="253">
        <v>98.246634</v>
      </c>
      <c r="BNQ5" s="253">
        <v>98.240011999999993</v>
      </c>
      <c r="BNR5" s="253">
        <v>98.209700999999995</v>
      </c>
      <c r="BNS5" s="253">
        <v>98.172708999999998</v>
      </c>
      <c r="BNT5" s="253">
        <v>98.144648000000004</v>
      </c>
      <c r="BNU5" s="253">
        <v>98.136604000000005</v>
      </c>
      <c r="BNV5" s="253">
        <v>98.156278999999998</v>
      </c>
      <c r="BNW5" s="253">
        <v>98.200288999999998</v>
      </c>
      <c r="BNX5" s="253">
        <v>98.250459000000006</v>
      </c>
      <c r="BNY5" s="253">
        <v>98.287868000000003</v>
      </c>
      <c r="BNZ5" s="253">
        <v>98.308186000000006</v>
      </c>
      <c r="BOA5" s="253">
        <v>98.317791999999997</v>
      </c>
      <c r="BOB5" s="253">
        <v>98.320008000000001</v>
      </c>
      <c r="BOC5" s="253">
        <v>98.313480999999996</v>
      </c>
      <c r="BOD5" s="253">
        <v>98.301496</v>
      </c>
      <c r="BOE5" s="253">
        <v>98.295282999999998</v>
      </c>
      <c r="BOF5" s="253">
        <v>98.304430999999994</v>
      </c>
      <c r="BOG5" s="253">
        <v>98.325286000000006</v>
      </c>
      <c r="BOH5" s="253">
        <v>98.339455999999998</v>
      </c>
      <c r="BOI5" s="253">
        <v>98.328108999999998</v>
      </c>
      <c r="BOJ5" s="253">
        <v>98.292303000000004</v>
      </c>
      <c r="BOK5" s="253">
        <v>98.257265000000004</v>
      </c>
      <c r="BOL5" s="253">
        <v>98.250538000000006</v>
      </c>
      <c r="BOM5" s="253">
        <v>98.275199999999998</v>
      </c>
      <c r="BON5" s="253">
        <v>98.309770999999998</v>
      </c>
      <c r="BOO5" s="253">
        <v>98.331310999999999</v>
      </c>
      <c r="BOP5" s="253">
        <v>98.332418000000004</v>
      </c>
      <c r="BOQ5" s="253">
        <v>98.318044</v>
      </c>
      <c r="BOR5" s="253">
        <v>98.297326999999996</v>
      </c>
      <c r="BOS5" s="253">
        <v>98.279145999999997</v>
      </c>
      <c r="BOT5" s="253">
        <v>98.266041999999999</v>
      </c>
      <c r="BOU5" s="253">
        <v>98.250608</v>
      </c>
      <c r="BOV5" s="253">
        <v>98.226613</v>
      </c>
      <c r="BOW5" s="253">
        <v>98.207470000000001</v>
      </c>
      <c r="BOX5" s="253">
        <v>98.222264999999993</v>
      </c>
      <c r="BOY5" s="253">
        <v>98.285595000000001</v>
      </c>
      <c r="BOZ5" s="253">
        <v>98.374110000000002</v>
      </c>
      <c r="BPA5" s="253">
        <v>98.439594</v>
      </c>
      <c r="BPB5" s="253">
        <v>98.446465000000003</v>
      </c>
      <c r="BPC5" s="253">
        <v>98.396879999999996</v>
      </c>
      <c r="BPD5" s="253">
        <v>98.324314999999999</v>
      </c>
      <c r="BPE5" s="253">
        <v>98.266022000000007</v>
      </c>
      <c r="BPF5" s="253">
        <v>98.239911000000006</v>
      </c>
      <c r="BPG5" s="253">
        <v>98.244410000000002</v>
      </c>
      <c r="BPH5" s="253">
        <v>98.272294000000002</v>
      </c>
      <c r="BPI5" s="253">
        <v>98.314171999999999</v>
      </c>
      <c r="BPJ5" s="253">
        <v>98.349322000000001</v>
      </c>
      <c r="BPK5" s="253">
        <v>98.349316000000002</v>
      </c>
      <c r="BPL5" s="253">
        <v>98.304556000000005</v>
      </c>
      <c r="BPM5" s="253">
        <v>98.240990999999994</v>
      </c>
      <c r="BPN5" s="253">
        <v>98.197789</v>
      </c>
      <c r="BPO5" s="253">
        <v>98.191865000000007</v>
      </c>
      <c r="BPP5" s="253">
        <v>98.213303999999994</v>
      </c>
      <c r="BPQ5" s="253">
        <v>98.246972</v>
      </c>
      <c r="BPR5" s="253">
        <v>98.282314</v>
      </c>
      <c r="BPS5" s="253">
        <v>98.305323000000001</v>
      </c>
      <c r="BPT5" s="253">
        <v>98.301784999999995</v>
      </c>
      <c r="BPU5" s="253">
        <v>98.276016999999996</v>
      </c>
      <c r="BPV5" s="253">
        <v>98.252842000000001</v>
      </c>
      <c r="BPW5" s="253">
        <v>98.252387999999996</v>
      </c>
      <c r="BPX5" s="253">
        <v>98.270048000000003</v>
      </c>
      <c r="BPY5" s="253">
        <v>98.287025999999997</v>
      </c>
      <c r="BPZ5" s="253">
        <v>98.295120999999995</v>
      </c>
      <c r="BQA5" s="253">
        <v>98.305415999999994</v>
      </c>
      <c r="BQB5" s="253">
        <v>98.334128000000007</v>
      </c>
      <c r="BQC5" s="253">
        <v>98.380816999999993</v>
      </c>
      <c r="BQD5" s="253">
        <v>98.419798</v>
      </c>
      <c r="BQE5" s="253">
        <v>98.417794000000001</v>
      </c>
      <c r="BQF5" s="253">
        <v>98.366235000000003</v>
      </c>
      <c r="BQG5" s="253">
        <v>98.293272999999999</v>
      </c>
      <c r="BQH5" s="253">
        <v>98.237553000000005</v>
      </c>
      <c r="BQI5" s="253">
        <v>98.214603999999994</v>
      </c>
      <c r="BQJ5" s="253">
        <v>98.214437000000004</v>
      </c>
      <c r="BQK5" s="253">
        <v>98.223994000000005</v>
      </c>
      <c r="BQL5" s="253">
        <v>98.240752000000001</v>
      </c>
      <c r="BQM5" s="253">
        <v>98.265889000000001</v>
      </c>
      <c r="BQN5" s="253">
        <v>98.292606000000006</v>
      </c>
      <c r="BQO5" s="253">
        <v>98.302768</v>
      </c>
      <c r="BQP5" s="253">
        <v>98.275666000000001</v>
      </c>
      <c r="BQQ5" s="253">
        <v>98.209571999999994</v>
      </c>
      <c r="BQR5" s="253">
        <v>98.139049999999997</v>
      </c>
      <c r="BQS5" s="253">
        <v>98.115291999999997</v>
      </c>
      <c r="BQT5" s="253">
        <v>98.155372999999997</v>
      </c>
      <c r="BQU5" s="253">
        <v>98.220231999999996</v>
      </c>
      <c r="BQV5" s="253">
        <v>98.254118000000005</v>
      </c>
      <c r="BQW5" s="253">
        <v>98.237033999999994</v>
      </c>
      <c r="BQX5" s="253">
        <v>98.187299999999993</v>
      </c>
      <c r="BQY5" s="253">
        <v>98.128673000000006</v>
      </c>
      <c r="BQZ5" s="253">
        <v>98.078745999999995</v>
      </c>
      <c r="BRA5" s="253">
        <v>98.058400000000006</v>
      </c>
      <c r="BRB5" s="253">
        <v>98.082121999999998</v>
      </c>
      <c r="BRC5" s="253">
        <v>98.135002999999998</v>
      </c>
      <c r="BRD5" s="253">
        <v>98.179302000000007</v>
      </c>
      <c r="BRE5" s="253">
        <v>98.191500000000005</v>
      </c>
      <c r="BRF5" s="253">
        <v>98.182513</v>
      </c>
      <c r="BRG5" s="253">
        <v>98.180369999999996</v>
      </c>
      <c r="BRH5" s="253">
        <v>98.203755000000001</v>
      </c>
      <c r="BRI5" s="253">
        <v>98.248597000000004</v>
      </c>
      <c r="BRJ5" s="253">
        <v>98.287766000000005</v>
      </c>
      <c r="BRK5" s="253">
        <v>98.288776999999996</v>
      </c>
      <c r="BRL5" s="253">
        <v>98.247372999999996</v>
      </c>
      <c r="BRM5" s="253">
        <v>98.199641999999997</v>
      </c>
      <c r="BRN5" s="253">
        <v>98.184398999999999</v>
      </c>
      <c r="BRO5" s="253">
        <v>98.200051999999999</v>
      </c>
      <c r="BRP5" s="253">
        <v>98.215477000000007</v>
      </c>
      <c r="BRQ5" s="253">
        <v>98.214132000000006</v>
      </c>
      <c r="BRR5" s="253">
        <v>98.207092000000003</v>
      </c>
      <c r="BRS5" s="253">
        <v>98.209862999999999</v>
      </c>
      <c r="BRT5" s="253">
        <v>98.227731000000006</v>
      </c>
      <c r="BRU5" s="253">
        <v>98.256977000000006</v>
      </c>
      <c r="BRV5" s="253">
        <v>98.277973000000003</v>
      </c>
      <c r="BRW5" s="253">
        <v>98.254176999999999</v>
      </c>
      <c r="BRX5" s="253">
        <v>98.168740999999997</v>
      </c>
      <c r="BRY5" s="253">
        <v>98.063486999999995</v>
      </c>
      <c r="BRZ5" s="253">
        <v>98.011304999999993</v>
      </c>
      <c r="BSA5" s="253">
        <v>98.045974000000001</v>
      </c>
      <c r="BSB5" s="253">
        <v>98.140676999999997</v>
      </c>
      <c r="BSC5" s="253">
        <v>98.252915000000002</v>
      </c>
      <c r="BSD5" s="253">
        <v>98.362380000000002</v>
      </c>
      <c r="BSE5" s="253">
        <v>98.458832999999998</v>
      </c>
      <c r="BSF5" s="253">
        <v>98.528002999999998</v>
      </c>
      <c r="BSG5" s="253">
        <v>98.564612999999994</v>
      </c>
      <c r="BSH5" s="253">
        <v>98.572851999999997</v>
      </c>
      <c r="BSI5" s="253">
        <v>98.550469000000007</v>
      </c>
      <c r="BSJ5" s="253">
        <v>98.498997000000003</v>
      </c>
      <c r="BSK5" s="253">
        <v>98.449074999999993</v>
      </c>
      <c r="BSL5" s="253">
        <v>98.445598000000004</v>
      </c>
      <c r="BSM5" s="253">
        <v>98.499298999999993</v>
      </c>
      <c r="BSN5" s="253">
        <v>98.573463000000004</v>
      </c>
      <c r="BSO5" s="253">
        <v>98.626536000000002</v>
      </c>
      <c r="BSP5" s="253">
        <v>98.650592000000003</v>
      </c>
      <c r="BSQ5" s="253">
        <v>98.661541999999997</v>
      </c>
      <c r="BSR5" s="253">
        <v>98.672077999999999</v>
      </c>
      <c r="BSS5" s="253">
        <v>98.683798999999993</v>
      </c>
      <c r="BST5" s="253">
        <v>98.688693000000001</v>
      </c>
      <c r="BSU5" s="253">
        <v>98.668958000000003</v>
      </c>
      <c r="BSV5" s="253">
        <v>98.610935999999995</v>
      </c>
      <c r="BSW5" s="253">
        <v>98.530355</v>
      </c>
      <c r="BSX5" s="253">
        <v>98.471159999999998</v>
      </c>
      <c r="BSY5" s="253">
        <v>98.467825000000005</v>
      </c>
      <c r="BSZ5" s="253">
        <v>98.513418999999999</v>
      </c>
      <c r="BTA5" s="253">
        <v>98.569417999999999</v>
      </c>
      <c r="BTB5" s="253">
        <v>98.601436000000007</v>
      </c>
      <c r="BTC5" s="253">
        <v>98.600900999999993</v>
      </c>
      <c r="BTD5" s="253">
        <v>98.579622999999998</v>
      </c>
      <c r="BTE5" s="253">
        <v>98.551886999999994</v>
      </c>
      <c r="BTF5" s="253">
        <v>98.520996999999994</v>
      </c>
      <c r="BTG5" s="253">
        <v>98.481286999999995</v>
      </c>
      <c r="BTH5" s="253">
        <v>98.433589999999995</v>
      </c>
      <c r="BTI5" s="253">
        <v>98.394375999999994</v>
      </c>
      <c r="BTJ5" s="253">
        <v>98.382735999999994</v>
      </c>
      <c r="BTK5" s="253">
        <v>98.399276</v>
      </c>
      <c r="BTL5" s="253">
        <v>98.424334000000002</v>
      </c>
      <c r="BTM5" s="253">
        <v>98.438162000000005</v>
      </c>
      <c r="BTN5" s="253">
        <v>98.438012000000001</v>
      </c>
      <c r="BTO5" s="253">
        <v>98.433637000000004</v>
      </c>
      <c r="BTP5" s="253">
        <v>98.430126999999999</v>
      </c>
      <c r="BTQ5" s="253">
        <v>98.417914999999994</v>
      </c>
      <c r="BTR5" s="253">
        <v>98.380471</v>
      </c>
      <c r="BTS5" s="253">
        <v>98.314764999999994</v>
      </c>
      <c r="BTT5" s="253">
        <v>98.244336000000004</v>
      </c>
      <c r="BTU5" s="253">
        <v>98.204481999999999</v>
      </c>
      <c r="BTV5" s="253">
        <v>98.209080999999998</v>
      </c>
      <c r="BTW5" s="253">
        <v>98.237960000000001</v>
      </c>
      <c r="BTX5" s="253">
        <v>98.262495000000001</v>
      </c>
      <c r="BTY5" s="253">
        <v>98.276273000000003</v>
      </c>
      <c r="BTZ5" s="253">
        <v>98.291139999999999</v>
      </c>
      <c r="BUA5" s="253">
        <v>98.310186999999999</v>
      </c>
      <c r="BUB5" s="253">
        <v>98.320108000000005</v>
      </c>
      <c r="BUC5" s="253">
        <v>98.310586000000001</v>
      </c>
      <c r="BUD5" s="253">
        <v>98.288365999999996</v>
      </c>
      <c r="BUE5" s="253">
        <v>98.268039999999999</v>
      </c>
      <c r="BUF5" s="253">
        <v>98.256670999999997</v>
      </c>
      <c r="BUG5" s="253">
        <v>98.250006999999997</v>
      </c>
      <c r="BUH5" s="253">
        <v>98.238671999999994</v>
      </c>
      <c r="BUI5" s="253">
        <v>98.217934</v>
      </c>
      <c r="BUJ5" s="253">
        <v>98.196213999999998</v>
      </c>
      <c r="BUK5" s="253">
        <v>98.193048000000005</v>
      </c>
      <c r="BUL5" s="253">
        <v>98.223607000000001</v>
      </c>
      <c r="BUM5" s="253">
        <v>98.285542000000007</v>
      </c>
      <c r="BUN5" s="253">
        <v>98.361273999999995</v>
      </c>
      <c r="BUO5" s="253">
        <v>98.427143000000001</v>
      </c>
      <c r="BUP5" s="253">
        <v>98.459129000000004</v>
      </c>
      <c r="BUQ5" s="253">
        <v>98.443224999999998</v>
      </c>
      <c r="BUR5" s="253">
        <v>98.392442000000003</v>
      </c>
      <c r="BUS5" s="253">
        <v>98.344397999999998</v>
      </c>
      <c r="BUT5" s="253">
        <v>98.328260999999998</v>
      </c>
      <c r="BUU5" s="253">
        <v>98.338196999999994</v>
      </c>
      <c r="BUV5" s="253">
        <v>98.347465999999997</v>
      </c>
      <c r="BUW5" s="253">
        <v>98.339967999999999</v>
      </c>
      <c r="BUX5" s="253">
        <v>98.314723000000001</v>
      </c>
      <c r="BUY5" s="253">
        <v>98.268624000000003</v>
      </c>
      <c r="BUZ5" s="253">
        <v>98.197745999999995</v>
      </c>
      <c r="BVA5" s="253">
        <v>98.117194999999995</v>
      </c>
      <c r="BVB5" s="253">
        <v>98.060586999999998</v>
      </c>
      <c r="BVC5" s="253">
        <v>98.051996000000003</v>
      </c>
      <c r="BVD5" s="253">
        <v>98.085579999999993</v>
      </c>
      <c r="BVE5" s="253">
        <v>98.133787999999996</v>
      </c>
      <c r="BVF5" s="253">
        <v>98.168706</v>
      </c>
      <c r="BVG5" s="253">
        <v>98.178865000000002</v>
      </c>
      <c r="BVH5" s="253">
        <v>98.178044</v>
      </c>
      <c r="BVI5" s="253">
        <v>98.196342000000001</v>
      </c>
      <c r="BVJ5" s="253">
        <v>98.248673999999994</v>
      </c>
      <c r="BVK5" s="253">
        <v>98.311323999999999</v>
      </c>
      <c r="BVL5" s="253">
        <v>98.342364000000003</v>
      </c>
      <c r="BVM5" s="253">
        <v>98.325609999999998</v>
      </c>
      <c r="BVN5" s="253">
        <v>98.281469000000001</v>
      </c>
      <c r="BVO5" s="253">
        <v>98.236991000000003</v>
      </c>
      <c r="BVP5" s="253">
        <v>98.203897999999995</v>
      </c>
      <c r="BVQ5" s="253">
        <v>98.186591000000007</v>
      </c>
      <c r="BVR5" s="253">
        <v>98.190877999999998</v>
      </c>
      <c r="BVS5" s="253">
        <v>98.216179999999994</v>
      </c>
      <c r="BVT5" s="253">
        <v>98.251856000000004</v>
      </c>
      <c r="BVU5" s="253">
        <v>98.287819999999996</v>
      </c>
      <c r="BVV5" s="253">
        <v>98.318149000000005</v>
      </c>
      <c r="BVW5" s="253">
        <v>98.331772000000001</v>
      </c>
      <c r="BVX5" s="253">
        <v>98.315946999999994</v>
      </c>
      <c r="BVY5" s="253">
        <v>98.276332999999994</v>
      </c>
      <c r="BVZ5" s="253">
        <v>98.239570999999998</v>
      </c>
      <c r="BWA5" s="253">
        <v>98.228592000000006</v>
      </c>
      <c r="BWB5" s="253">
        <v>98.246048000000002</v>
      </c>
      <c r="BWC5" s="253">
        <v>98.283867000000001</v>
      </c>
      <c r="BWD5" s="253">
        <v>98.331598</v>
      </c>
      <c r="BWE5" s="253">
        <v>98.366892000000007</v>
      </c>
      <c r="BWF5" s="253">
        <v>98.357247999999998</v>
      </c>
      <c r="BWG5" s="253">
        <v>98.291646999999998</v>
      </c>
      <c r="BWH5" s="253">
        <v>98.204751999999999</v>
      </c>
      <c r="BWI5" s="253">
        <v>98.155229000000006</v>
      </c>
      <c r="BWJ5" s="253">
        <v>98.174790000000002</v>
      </c>
      <c r="BWK5" s="253">
        <v>98.239158000000003</v>
      </c>
      <c r="BWL5" s="253">
        <v>98.290829000000002</v>
      </c>
      <c r="BWM5" s="253">
        <v>98.288370999999998</v>
      </c>
      <c r="BWN5" s="253">
        <v>98.238275000000002</v>
      </c>
      <c r="BWO5" s="253">
        <v>98.188006000000001</v>
      </c>
      <c r="BWP5" s="253">
        <v>98.184495999999996</v>
      </c>
      <c r="BWQ5" s="253">
        <v>98.231382999999994</v>
      </c>
      <c r="BWR5" s="253">
        <v>98.285360999999995</v>
      </c>
      <c r="BWS5" s="253">
        <v>98.298124000000001</v>
      </c>
      <c r="BWT5" s="253">
        <v>98.261199000000005</v>
      </c>
      <c r="BWU5" s="253">
        <v>98.207607999999993</v>
      </c>
      <c r="BWV5" s="253">
        <v>98.177385999999998</v>
      </c>
      <c r="BWW5" s="253">
        <v>98.186713999999995</v>
      </c>
      <c r="BWX5" s="253">
        <v>98.225352000000001</v>
      </c>
      <c r="BWY5" s="253">
        <v>98.273531000000006</v>
      </c>
      <c r="BWZ5" s="253">
        <v>98.313219000000004</v>
      </c>
      <c r="BXA5" s="253">
        <v>98.328230000000005</v>
      </c>
      <c r="BXB5" s="253">
        <v>98.308628999999996</v>
      </c>
      <c r="BXC5" s="253">
        <v>98.264217000000002</v>
      </c>
      <c r="BXD5" s="253">
        <v>98.225633000000002</v>
      </c>
      <c r="BXE5" s="253">
        <v>98.216078999999993</v>
      </c>
      <c r="BXF5" s="253">
        <v>98.225221000000005</v>
      </c>
      <c r="BXG5" s="253">
        <v>98.226296000000005</v>
      </c>
      <c r="BXH5" s="253">
        <v>98.214033999999998</v>
      </c>
      <c r="BXI5" s="253">
        <v>98.205112</v>
      </c>
      <c r="BXJ5" s="253">
        <v>98.204158000000007</v>
      </c>
      <c r="BXK5" s="253">
        <v>98.199009000000004</v>
      </c>
      <c r="BXL5" s="253">
        <v>98.195507000000006</v>
      </c>
      <c r="BXM5" s="253">
        <v>98.224564999999998</v>
      </c>
      <c r="BXN5" s="253">
        <v>98.295935</v>
      </c>
      <c r="BXO5" s="253">
        <v>98.368628000000001</v>
      </c>
      <c r="BXP5" s="253">
        <v>98.390190000000004</v>
      </c>
      <c r="BXQ5" s="253">
        <v>98.352127999999993</v>
      </c>
      <c r="BXR5" s="253">
        <v>98.286331000000004</v>
      </c>
      <c r="BXS5" s="253">
        <v>98.224610999999996</v>
      </c>
      <c r="BXT5" s="253">
        <v>98.184770999999998</v>
      </c>
      <c r="BXU5" s="253">
        <v>98.175128999999998</v>
      </c>
      <c r="BXV5" s="253">
        <v>98.187700000000007</v>
      </c>
      <c r="BXW5" s="253">
        <v>98.201543999999998</v>
      </c>
      <c r="BXX5" s="253">
        <v>98.213500999999994</v>
      </c>
      <c r="BXY5" s="253">
        <v>98.249666000000005</v>
      </c>
      <c r="BXZ5" s="253">
        <v>98.324663999999999</v>
      </c>
      <c r="BYA5" s="253">
        <v>98.408173000000005</v>
      </c>
      <c r="BYB5" s="253">
        <v>98.458479999999994</v>
      </c>
      <c r="BYC5" s="253">
        <v>98.471659000000002</v>
      </c>
      <c r="BYD5" s="253">
        <v>98.469999000000001</v>
      </c>
      <c r="BYE5" s="253">
        <v>98.462553</v>
      </c>
      <c r="BYF5" s="253">
        <v>98.447860000000006</v>
      </c>
      <c r="BYG5" s="253">
        <v>98.439421999999993</v>
      </c>
      <c r="BYH5" s="253">
        <v>98.451643000000004</v>
      </c>
      <c r="BYI5" s="253">
        <v>98.465368999999995</v>
      </c>
      <c r="BYJ5" s="253">
        <v>98.441365000000005</v>
      </c>
      <c r="BYK5" s="253">
        <v>98.371763000000001</v>
      </c>
      <c r="BYL5" s="253">
        <v>98.293826999999993</v>
      </c>
      <c r="BYM5" s="253">
        <v>98.251450000000006</v>
      </c>
      <c r="BYN5" s="253">
        <v>98.262480999999994</v>
      </c>
      <c r="BYO5" s="253">
        <v>98.316519999999997</v>
      </c>
      <c r="BYP5" s="253">
        <v>98.382279999999994</v>
      </c>
      <c r="BYQ5" s="253">
        <v>98.419955999999999</v>
      </c>
      <c r="BYR5" s="253">
        <v>98.407758999999999</v>
      </c>
      <c r="BYS5" s="253">
        <v>98.361461000000006</v>
      </c>
      <c r="BYT5" s="253">
        <v>98.315995000000001</v>
      </c>
      <c r="BYU5" s="253">
        <v>98.288948000000005</v>
      </c>
      <c r="BYV5" s="253">
        <v>98.274562000000003</v>
      </c>
      <c r="BYW5" s="253">
        <v>98.265034</v>
      </c>
      <c r="BYX5" s="253">
        <v>98.255217000000002</v>
      </c>
      <c r="BYY5" s="253">
        <v>98.231655000000003</v>
      </c>
      <c r="BYZ5" s="253">
        <v>98.183769999999996</v>
      </c>
      <c r="BZA5" s="253">
        <v>98.130024000000006</v>
      </c>
      <c r="BZB5" s="253">
        <v>98.109191999999993</v>
      </c>
      <c r="BZC5" s="253">
        <v>98.139747999999997</v>
      </c>
      <c r="BZD5" s="253">
        <v>98.208185999999998</v>
      </c>
      <c r="BZE5" s="253">
        <v>98.298670999999999</v>
      </c>
      <c r="BZF5" s="253">
        <v>98.405448000000007</v>
      </c>
      <c r="BZG5" s="253">
        <v>98.508786999999998</v>
      </c>
      <c r="BZH5" s="253">
        <v>98.571455</v>
      </c>
      <c r="BZI5" s="253">
        <v>98.576158000000007</v>
      </c>
      <c r="BZJ5" s="253">
        <v>98.548221999999996</v>
      </c>
      <c r="BZK5" s="253">
        <v>98.529978999999997</v>
      </c>
      <c r="BZL5" s="253">
        <v>98.541956999999996</v>
      </c>
      <c r="BZM5" s="253">
        <v>98.568224999999998</v>
      </c>
      <c r="BZN5" s="253">
        <v>98.571388999999996</v>
      </c>
      <c r="BZO5" s="253">
        <v>98.529904000000002</v>
      </c>
      <c r="BZP5" s="253">
        <v>98.468228999999994</v>
      </c>
      <c r="BZQ5" s="253">
        <v>98.436582000000001</v>
      </c>
      <c r="BZR5" s="253">
        <v>98.454986000000005</v>
      </c>
      <c r="BZS5" s="253">
        <v>98.495222999999996</v>
      </c>
      <c r="BZT5" s="253">
        <v>98.526764</v>
      </c>
      <c r="BZU5" s="253">
        <v>98.555657999999994</v>
      </c>
      <c r="BZV5" s="253">
        <v>98.594149999999999</v>
      </c>
      <c r="BZW5" s="253">
        <v>98.618305000000007</v>
      </c>
      <c r="BZX5" s="253">
        <v>98.593744999999998</v>
      </c>
      <c r="BZY5" s="253">
        <v>98.529807000000005</v>
      </c>
      <c r="BZZ5" s="253">
        <v>98.473788999999996</v>
      </c>
      <c r="CAA5" s="253">
        <v>98.458488000000003</v>
      </c>
      <c r="CAB5" s="253">
        <v>98.483082999999993</v>
      </c>
      <c r="CAC5" s="253">
        <v>98.532458000000005</v>
      </c>
      <c r="CAD5" s="253">
        <v>98.583016999999998</v>
      </c>
      <c r="CAE5" s="253">
        <v>98.598539000000002</v>
      </c>
      <c r="CAF5" s="253">
        <v>98.558475999999999</v>
      </c>
      <c r="CAG5" s="253">
        <v>98.492759000000007</v>
      </c>
      <c r="CAH5" s="253">
        <v>98.455005999999997</v>
      </c>
      <c r="CAI5" s="253">
        <v>98.459917000000004</v>
      </c>
      <c r="CAJ5" s="253">
        <v>98.477594999999994</v>
      </c>
      <c r="CAK5" s="253">
        <v>98.488898000000006</v>
      </c>
      <c r="CAL5" s="253">
        <v>98.510767999999999</v>
      </c>
      <c r="CAM5" s="253">
        <v>98.554640000000006</v>
      </c>
      <c r="CAN5" s="253">
        <v>98.596397999999994</v>
      </c>
      <c r="CAO5" s="253">
        <v>98.611504999999994</v>
      </c>
      <c r="CAP5" s="253">
        <v>98.607460000000003</v>
      </c>
      <c r="CAQ5" s="253">
        <v>98.603949</v>
      </c>
      <c r="CAR5" s="253">
        <v>98.606823000000006</v>
      </c>
      <c r="CAS5" s="253">
        <v>98.611473000000004</v>
      </c>
      <c r="CAT5" s="253">
        <v>98.613978000000003</v>
      </c>
      <c r="CAU5" s="253">
        <v>98.609657999999996</v>
      </c>
      <c r="CAV5" s="253">
        <v>98.595963999999995</v>
      </c>
      <c r="CAW5" s="253">
        <v>98.582804999999993</v>
      </c>
      <c r="CAX5" s="253">
        <v>98.584850000000003</v>
      </c>
      <c r="CAY5" s="253">
        <v>98.599433000000005</v>
      </c>
      <c r="CAZ5" s="253">
        <v>98.607651000000004</v>
      </c>
      <c r="CBA5" s="253">
        <v>98.603832999999995</v>
      </c>
      <c r="CBB5" s="253">
        <v>98.603147000000007</v>
      </c>
      <c r="CBC5" s="253">
        <v>98.615352000000001</v>
      </c>
      <c r="CBD5" s="253">
        <v>98.626993999999996</v>
      </c>
      <c r="CBE5" s="253">
        <v>98.618487000000002</v>
      </c>
      <c r="CBF5" s="253">
        <v>98.588120000000004</v>
      </c>
      <c r="CBG5" s="253">
        <v>98.548175999999998</v>
      </c>
      <c r="CBH5" s="253">
        <v>98.511771999999993</v>
      </c>
      <c r="CBI5" s="253">
        <v>98.492413999999997</v>
      </c>
      <c r="CBJ5" s="253">
        <v>98.502367000000007</v>
      </c>
      <c r="CBK5" s="253">
        <v>98.538072999999997</v>
      </c>
      <c r="CBL5" s="253">
        <v>98.572254999999998</v>
      </c>
      <c r="CBM5" s="253">
        <v>98.577476000000004</v>
      </c>
      <c r="CBN5" s="253">
        <v>98.551173000000006</v>
      </c>
      <c r="CBO5" s="253">
        <v>98.507002999999997</v>
      </c>
      <c r="CBP5" s="253">
        <v>98.460768999999999</v>
      </c>
      <c r="CBQ5" s="253">
        <v>98.428416999999996</v>
      </c>
      <c r="CBR5" s="253">
        <v>98.420439000000002</v>
      </c>
      <c r="CBS5" s="253">
        <v>98.430930000000004</v>
      </c>
      <c r="CBT5" s="253">
        <v>98.441196000000005</v>
      </c>
      <c r="CBU5" s="253">
        <v>98.442983999999996</v>
      </c>
      <c r="CBV5" s="253">
        <v>98.446256000000005</v>
      </c>
      <c r="CBW5" s="253">
        <v>98.458667000000005</v>
      </c>
      <c r="CBX5" s="253">
        <v>98.468671000000001</v>
      </c>
      <c r="CBY5" s="253">
        <v>98.460218999999995</v>
      </c>
      <c r="CBZ5" s="253">
        <v>98.437545999999998</v>
      </c>
      <c r="CCA5" s="253">
        <v>98.420575999999997</v>
      </c>
      <c r="CCB5" s="253">
        <v>98.420089000000004</v>
      </c>
      <c r="CCC5" s="253">
        <v>98.428476000000003</v>
      </c>
      <c r="CCD5" s="253">
        <v>98.434357000000006</v>
      </c>
      <c r="CCE5" s="253">
        <v>98.438466000000005</v>
      </c>
      <c r="CCF5" s="253">
        <v>98.450902999999997</v>
      </c>
      <c r="CCG5" s="253">
        <v>98.474808999999993</v>
      </c>
      <c r="CCH5" s="253">
        <v>98.496162999999996</v>
      </c>
      <c r="CCI5" s="253">
        <v>98.493459999999999</v>
      </c>
      <c r="CCJ5" s="253">
        <v>98.462463</v>
      </c>
      <c r="CCK5" s="253">
        <v>98.426575</v>
      </c>
      <c r="CCL5" s="253">
        <v>98.418024000000003</v>
      </c>
      <c r="CCM5" s="253">
        <v>98.449527000000003</v>
      </c>
      <c r="CCN5" s="253">
        <v>98.501774999999995</v>
      </c>
      <c r="CCO5" s="253">
        <v>98.542051000000001</v>
      </c>
      <c r="CCP5" s="253">
        <v>98.553522000000001</v>
      </c>
      <c r="CCQ5" s="253">
        <v>98.537946000000005</v>
      </c>
      <c r="CCR5" s="253">
        <v>98.505162999999996</v>
      </c>
      <c r="CCS5" s="253">
        <v>98.471667999999994</v>
      </c>
      <c r="CCT5" s="253">
        <v>98.455804000000001</v>
      </c>
      <c r="CCU5" s="253">
        <v>98.464245000000005</v>
      </c>
      <c r="CCV5" s="253">
        <v>98.486344000000003</v>
      </c>
      <c r="CCW5" s="253">
        <v>98.506184000000005</v>
      </c>
      <c r="CCX5" s="253">
        <v>98.515962999999999</v>
      </c>
      <c r="CCY5" s="253">
        <v>98.515519999999995</v>
      </c>
      <c r="CCZ5" s="253">
        <v>98.506336000000005</v>
      </c>
      <c r="CDA5" s="253">
        <v>98.492272999999997</v>
      </c>
      <c r="CDB5" s="253">
        <v>98.483231000000004</v>
      </c>
      <c r="CDC5" s="253">
        <v>98.489215000000002</v>
      </c>
      <c r="CDD5" s="253">
        <v>98.507424</v>
      </c>
      <c r="CDE5" s="253">
        <v>98.520565000000005</v>
      </c>
      <c r="CDF5" s="253">
        <v>98.512454000000005</v>
      </c>
      <c r="CDG5" s="253">
        <v>98.487880000000004</v>
      </c>
      <c r="CDH5" s="253">
        <v>98.474643999999998</v>
      </c>
      <c r="CDI5" s="253">
        <v>98.488854000000003</v>
      </c>
      <c r="CDJ5" s="253">
        <v>98.510604999999998</v>
      </c>
      <c r="CDK5" s="253">
        <v>98.516548</v>
      </c>
      <c r="CDL5" s="253">
        <v>98.511683000000005</v>
      </c>
      <c r="CDM5" s="253">
        <v>98.517193000000006</v>
      </c>
      <c r="CDN5" s="253">
        <v>98.541124999999994</v>
      </c>
      <c r="CDO5" s="253">
        <v>98.567492000000001</v>
      </c>
      <c r="CDP5" s="253">
        <v>98.576483999999994</v>
      </c>
      <c r="CDQ5" s="253">
        <v>98.567993999999999</v>
      </c>
      <c r="CDR5" s="253">
        <v>98.556723000000005</v>
      </c>
      <c r="CDS5" s="253">
        <v>98.551664000000002</v>
      </c>
      <c r="CDT5" s="253">
        <v>98.550557999999995</v>
      </c>
      <c r="CDU5" s="253">
        <v>98.548332000000002</v>
      </c>
      <c r="CDV5" s="253">
        <v>98.541280999999998</v>
      </c>
      <c r="CDW5" s="253">
        <v>98.527564999999996</v>
      </c>
      <c r="CDX5" s="253">
        <v>98.511146999999994</v>
      </c>
      <c r="CDY5" s="253">
        <v>98.505211000000003</v>
      </c>
      <c r="CDZ5" s="253">
        <v>98.518879999999996</v>
      </c>
      <c r="CEA5" s="253">
        <v>98.543929000000006</v>
      </c>
      <c r="CEB5" s="253">
        <v>98.564949999999996</v>
      </c>
      <c r="CEC5" s="253">
        <v>98.577202999999997</v>
      </c>
      <c r="CED5" s="253">
        <v>98.587849000000006</v>
      </c>
      <c r="CEE5" s="253">
        <v>98.601192999999995</v>
      </c>
      <c r="CEF5" s="253">
        <v>98.613709</v>
      </c>
      <c r="CEG5" s="253">
        <v>98.619257000000005</v>
      </c>
      <c r="CEH5" s="253">
        <v>98.608725000000007</v>
      </c>
      <c r="CEI5" s="253">
        <v>98.576599999999999</v>
      </c>
      <c r="CEJ5" s="253">
        <v>98.532437999999999</v>
      </c>
      <c r="CEK5" s="253">
        <v>98.497241000000002</v>
      </c>
      <c r="CEL5" s="253">
        <v>98.487757000000002</v>
      </c>
      <c r="CEM5" s="253">
        <v>98.501373999999998</v>
      </c>
      <c r="CEN5" s="253">
        <v>98.517116999999999</v>
      </c>
      <c r="CEO5" s="253">
        <v>98.518770000000004</v>
      </c>
      <c r="CEP5" s="253">
        <v>98.509943000000007</v>
      </c>
      <c r="CEQ5" s="253">
        <v>98.500144000000006</v>
      </c>
      <c r="CER5" s="253">
        <v>98.489560999999995</v>
      </c>
      <c r="CES5" s="253">
        <v>98.476371999999998</v>
      </c>
      <c r="CET5" s="253">
        <v>98.468276000000003</v>
      </c>
      <c r="CEU5" s="253">
        <v>98.477796999999995</v>
      </c>
      <c r="CEV5" s="253">
        <v>98.500101000000001</v>
      </c>
      <c r="CEW5" s="253">
        <v>98.515326000000002</v>
      </c>
      <c r="CEX5" s="253">
        <v>98.517297999999997</v>
      </c>
      <c r="CEY5" s="253">
        <v>98.515124</v>
      </c>
      <c r="CEZ5" s="253">
        <v>98.519748000000007</v>
      </c>
      <c r="CFA5" s="253">
        <v>98.530486999999994</v>
      </c>
      <c r="CFB5" s="253">
        <v>98.532853000000003</v>
      </c>
      <c r="CFC5" s="253">
        <v>98.517128999999997</v>
      </c>
      <c r="CFD5" s="253">
        <v>98.491432000000003</v>
      </c>
      <c r="CFE5" s="253">
        <v>98.475857000000005</v>
      </c>
      <c r="CFF5" s="253">
        <v>98.481387999999995</v>
      </c>
      <c r="CFG5" s="253">
        <v>98.497389999999996</v>
      </c>
      <c r="CFH5" s="253">
        <v>98.505055999999996</v>
      </c>
      <c r="CFI5" s="253">
        <v>98.497174999999999</v>
      </c>
      <c r="CFJ5" s="253">
        <v>98.478881000000001</v>
      </c>
      <c r="CFK5" s="253">
        <v>98.454673999999997</v>
      </c>
      <c r="CFL5" s="253">
        <v>98.428775999999999</v>
      </c>
      <c r="CFM5" s="253">
        <v>98.411578000000006</v>
      </c>
      <c r="CFN5" s="253">
        <v>98.411749</v>
      </c>
      <c r="CFO5" s="253">
        <v>98.424047000000002</v>
      </c>
      <c r="CFP5" s="253">
        <v>98.435512000000003</v>
      </c>
      <c r="CFQ5" s="253">
        <v>98.440861999999996</v>
      </c>
      <c r="CFR5" s="253">
        <v>98.441055000000006</v>
      </c>
      <c r="CFS5" s="253">
        <v>98.435595000000006</v>
      </c>
      <c r="CFT5" s="253">
        <v>98.426624000000004</v>
      </c>
      <c r="CFU5" s="253">
        <v>98.421682000000004</v>
      </c>
      <c r="CFV5" s="253">
        <v>98.424137000000002</v>
      </c>
      <c r="CFW5" s="253">
        <v>98.424176000000003</v>
      </c>
      <c r="CFX5" s="253">
        <v>98.413954000000004</v>
      </c>
      <c r="CFY5" s="253">
        <v>98.401988000000003</v>
      </c>
      <c r="CFZ5" s="253">
        <v>98.399180000000001</v>
      </c>
      <c r="CGA5" s="253">
        <v>98.401399999999995</v>
      </c>
      <c r="CGB5" s="253">
        <v>98.396238999999994</v>
      </c>
      <c r="CGC5" s="253">
        <v>98.380919000000006</v>
      </c>
      <c r="CGD5" s="253">
        <v>98.362001000000006</v>
      </c>
      <c r="CGE5" s="253">
        <v>98.342268000000004</v>
      </c>
      <c r="CGF5" s="253">
        <v>98.323565000000002</v>
      </c>
      <c r="CGG5" s="253">
        <v>98.316830999999993</v>
      </c>
      <c r="CGH5" s="253">
        <v>98.324212000000003</v>
      </c>
      <c r="CGI5" s="253">
        <v>98.327973</v>
      </c>
      <c r="CGJ5" s="253">
        <v>98.315237999999994</v>
      </c>
      <c r="CGK5" s="253">
        <v>98.292383000000001</v>
      </c>
      <c r="CGL5" s="253">
        <v>98.273172000000002</v>
      </c>
      <c r="CGM5" s="253">
        <v>98.262702000000004</v>
      </c>
      <c r="CGN5" s="253">
        <v>98.254463000000001</v>
      </c>
      <c r="CGO5" s="253">
        <v>98.242047999999997</v>
      </c>
      <c r="CGP5" s="253">
        <v>98.229343999999998</v>
      </c>
      <c r="CGQ5" s="253">
        <v>98.221097</v>
      </c>
      <c r="CGR5" s="253">
        <v>98.217409000000004</v>
      </c>
      <c r="CGS5" s="253">
        <v>98.216955999999996</v>
      </c>
      <c r="CGT5" s="253">
        <v>98.217354999999998</v>
      </c>
      <c r="CGU5" s="253">
        <v>98.215834999999998</v>
      </c>
      <c r="CGV5" s="253">
        <v>98.209228999999993</v>
      </c>
      <c r="CGW5" s="253">
        <v>98.197800000000001</v>
      </c>
      <c r="CGX5" s="253">
        <v>98.182962000000003</v>
      </c>
      <c r="CGY5" s="253">
        <v>98.161711999999994</v>
      </c>
      <c r="CGZ5" s="253">
        <v>98.133353</v>
      </c>
      <c r="CHA5" s="253">
        <v>98.109183999999999</v>
      </c>
      <c r="CHB5" s="253">
        <v>98.095258999999999</v>
      </c>
      <c r="CHC5" s="253">
        <v>98.084889000000004</v>
      </c>
      <c r="CHD5" s="253">
        <v>98.073663999999994</v>
      </c>
      <c r="CHE5" s="253">
        <v>98.061763999999997</v>
      </c>
      <c r="CHF5" s="253">
        <v>98.047370000000001</v>
      </c>
      <c r="CHG5" s="253">
        <v>98.021975999999995</v>
      </c>
      <c r="CHH5" s="253">
        <v>97.980628999999993</v>
      </c>
      <c r="CHI5" s="253">
        <v>97.929373999999996</v>
      </c>
      <c r="CHJ5" s="253">
        <v>97.881783999999996</v>
      </c>
      <c r="CHK5" s="253">
        <v>97.845698999999996</v>
      </c>
      <c r="CHL5" s="253">
        <v>97.809550000000002</v>
      </c>
      <c r="CHM5" s="253">
        <v>97.756701000000007</v>
      </c>
      <c r="CHN5" s="253">
        <v>97.687033999999997</v>
      </c>
      <c r="CHO5" s="253">
        <v>97.605135000000004</v>
      </c>
      <c r="CHP5" s="253">
        <v>97.510783000000004</v>
      </c>
      <c r="CHQ5" s="253">
        <v>97.409333000000004</v>
      </c>
      <c r="CHR5" s="253">
        <v>97.308278000000001</v>
      </c>
      <c r="CHS5" s="253">
        <v>97.207250000000002</v>
      </c>
      <c r="CHT5" s="253">
        <v>97.096232000000001</v>
      </c>
      <c r="CHU5" s="253">
        <v>96.971406999999999</v>
      </c>
      <c r="CHV5" s="253">
        <v>96.844999000000001</v>
      </c>
      <c r="CHW5" s="253">
        <v>96.721560999999994</v>
      </c>
      <c r="CHX5" s="253">
        <v>96.584923000000003</v>
      </c>
      <c r="CHY5" s="253">
        <v>96.431775999999999</v>
      </c>
      <c r="CHZ5" s="253">
        <v>96.281835999999998</v>
      </c>
      <c r="CIA5" s="253">
        <v>96.145842000000002</v>
      </c>
      <c r="CIB5" s="253">
        <v>96.016790999999998</v>
      </c>
      <c r="CIC5" s="253">
        <v>95.885234999999994</v>
      </c>
      <c r="CID5" s="253">
        <v>95.744775000000004</v>
      </c>
      <c r="CIE5" s="253">
        <v>95.581834000000001</v>
      </c>
      <c r="CIF5" s="253">
        <v>95.384377000000001</v>
      </c>
      <c r="CIG5" s="253">
        <v>95.178798</v>
      </c>
      <c r="CIH5" s="253">
        <v>95.028997000000004</v>
      </c>
      <c r="CII5" s="253">
        <v>94.963622999999998</v>
      </c>
      <c r="CIJ5" s="253">
        <v>94.953140000000005</v>
      </c>
      <c r="CIK5" s="253">
        <v>94.964819000000006</v>
      </c>
      <c r="CIL5" s="253">
        <v>94.999628000000001</v>
      </c>
      <c r="CIM5" s="253">
        <v>95.082860999999994</v>
      </c>
      <c r="CIN5" s="253">
        <v>95.189938999999995</v>
      </c>
      <c r="CIO5" s="253">
        <v>95.278041999999999</v>
      </c>
      <c r="CIP5" s="253">
        <v>95.363795999999994</v>
      </c>
      <c r="CIQ5" s="253">
        <v>95.467802000000006</v>
      </c>
      <c r="CIR5" s="253">
        <v>95.577141999999995</v>
      </c>
      <c r="CIS5" s="253">
        <v>95.674566999999996</v>
      </c>
      <c r="CIT5" s="253">
        <v>95.759776000000002</v>
      </c>
      <c r="CIU5" s="253">
        <v>95.837436999999994</v>
      </c>
      <c r="CIV5" s="253">
        <v>95.905697000000004</v>
      </c>
      <c r="CIW5" s="253">
        <v>95.962181999999999</v>
      </c>
      <c r="CIX5" s="253">
        <v>96.007480999999999</v>
      </c>
      <c r="CIY5" s="253">
        <v>96.039039000000002</v>
      </c>
      <c r="CIZ5" s="253">
        <v>96.050850999999994</v>
      </c>
      <c r="CJA5" s="253">
        <v>96.045158999999998</v>
      </c>
      <c r="CJB5" s="253">
        <v>96.034036</v>
      </c>
      <c r="CJC5" s="253">
        <v>96.033704</v>
      </c>
      <c r="CJD5" s="253">
        <v>96.040779999999998</v>
      </c>
      <c r="CJE5" s="253">
        <v>96.033193999999995</v>
      </c>
      <c r="CJF5" s="253">
        <v>96.007565999999997</v>
      </c>
      <c r="CJG5" s="253">
        <v>95.973528000000002</v>
      </c>
      <c r="CJH5" s="253">
        <v>95.933279999999996</v>
      </c>
      <c r="CJI5" s="253">
        <v>95.890649999999994</v>
      </c>
      <c r="CJJ5" s="253">
        <v>95.853361000000007</v>
      </c>
      <c r="CJK5" s="253">
        <v>95.821572000000003</v>
      </c>
      <c r="CJL5" s="253">
        <v>95.789159999999995</v>
      </c>
      <c r="CJM5" s="253">
        <v>95.756772999999995</v>
      </c>
      <c r="CJN5" s="253">
        <v>95.727475999999996</v>
      </c>
      <c r="CJO5" s="253">
        <v>95.697492999999994</v>
      </c>
      <c r="CJP5" s="253">
        <v>95.663330999999999</v>
      </c>
      <c r="CJQ5" s="253">
        <v>95.630707000000001</v>
      </c>
      <c r="CJR5" s="253">
        <v>95.601508999999993</v>
      </c>
      <c r="CJS5" s="253">
        <v>95.545754000000002</v>
      </c>
      <c r="CJT5" s="253">
        <v>95.418155999999996</v>
      </c>
      <c r="CJU5" s="253">
        <v>95.255086000000006</v>
      </c>
      <c r="CJV5" s="253">
        <v>95.130478999999994</v>
      </c>
      <c r="CJW5" s="253">
        <v>95.033058999999994</v>
      </c>
      <c r="CJX5" s="253">
        <v>94.908806999999996</v>
      </c>
      <c r="CJY5" s="253">
        <v>94.739115999999996</v>
      </c>
      <c r="CJZ5" s="253">
        <v>94.559340000000006</v>
      </c>
      <c r="CKA5" s="253">
        <v>94.402906000000002</v>
      </c>
      <c r="CKB5" s="253">
        <v>94.262394999999998</v>
      </c>
      <c r="CKC5" s="253">
        <v>94.118905999999996</v>
      </c>
      <c r="CKD5" s="253">
        <v>93.966341999999997</v>
      </c>
      <c r="CKE5" s="253">
        <v>93.812369000000004</v>
      </c>
      <c r="CKF5" s="253">
        <v>93.664681999999999</v>
      </c>
      <c r="CKG5" s="253">
        <v>93.528649000000001</v>
      </c>
      <c r="CKH5" s="253">
        <v>93.399507</v>
      </c>
      <c r="CKI5" s="253">
        <v>93.250619</v>
      </c>
      <c r="CKJ5" s="253">
        <v>93.046074000000004</v>
      </c>
      <c r="CKK5" s="253">
        <v>92.822415000000007</v>
      </c>
      <c r="CKL5" s="253">
        <v>92.640789999999996</v>
      </c>
      <c r="CKM5" s="253">
        <v>92.487815999999995</v>
      </c>
      <c r="CKN5" s="253">
        <v>92.332978999999995</v>
      </c>
      <c r="CKO5" s="253">
        <v>92.169034999999994</v>
      </c>
      <c r="CKP5" s="253">
        <v>92.009511000000003</v>
      </c>
      <c r="CKQ5" s="253">
        <v>91.863100000000003</v>
      </c>
      <c r="CKR5" s="253">
        <v>91.708329000000006</v>
      </c>
      <c r="CKS5" s="253">
        <v>91.518962000000002</v>
      </c>
      <c r="CKT5" s="253">
        <v>91.312137000000007</v>
      </c>
      <c r="CKU5" s="253">
        <v>91.127750000000006</v>
      </c>
      <c r="CKV5" s="253">
        <v>90.972576000000004</v>
      </c>
      <c r="CKW5" s="253">
        <v>90.825723999999994</v>
      </c>
      <c r="CKX5" s="253">
        <v>90.665374</v>
      </c>
      <c r="CKY5" s="253">
        <v>90.482455000000002</v>
      </c>
      <c r="CKZ5" s="253">
        <v>90.283203</v>
      </c>
      <c r="CLA5" s="253">
        <v>90.085989999999995</v>
      </c>
      <c r="CLB5" s="253">
        <v>89.911848000000006</v>
      </c>
      <c r="CLC5" s="253">
        <v>89.761756000000005</v>
      </c>
      <c r="CLD5" s="253">
        <v>89.612550999999996</v>
      </c>
      <c r="CLE5" s="253">
        <v>89.440929999999994</v>
      </c>
      <c r="CLF5" s="253">
        <v>89.253097999999994</v>
      </c>
      <c r="CLG5" s="253">
        <v>89.072722999999996</v>
      </c>
      <c r="CLH5" s="253">
        <v>88.905107000000001</v>
      </c>
      <c r="CLI5" s="253">
        <v>88.745272999999997</v>
      </c>
      <c r="CLJ5" s="253">
        <v>88.599525</v>
      </c>
      <c r="CLK5" s="253">
        <v>88.485169999999997</v>
      </c>
      <c r="CLL5" s="253">
        <v>88.418124000000006</v>
      </c>
      <c r="CLM5" s="253">
        <v>88.390440999999996</v>
      </c>
      <c r="CLN5" s="253">
        <v>88.359069000000005</v>
      </c>
      <c r="CLO5" s="253">
        <v>88.252787999999995</v>
      </c>
      <c r="CLP5" s="253">
        <v>88.079464999999999</v>
      </c>
      <c r="CLQ5" s="253">
        <v>87.928308999999999</v>
      </c>
      <c r="CLR5" s="253">
        <v>87.853662</v>
      </c>
      <c r="CLS5" s="253">
        <v>87.846126999999996</v>
      </c>
      <c r="CLT5" s="253">
        <v>87.855068000000003</v>
      </c>
      <c r="CLU5" s="253">
        <v>87.844228999999999</v>
      </c>
      <c r="CLV5" s="253">
        <v>87.825484000000003</v>
      </c>
      <c r="CLW5" s="253">
        <v>87.818072000000001</v>
      </c>
      <c r="CLX5" s="253">
        <v>87.813806</v>
      </c>
      <c r="CLY5" s="253">
        <v>87.815364000000002</v>
      </c>
      <c r="CLZ5" s="253">
        <v>87.840793000000005</v>
      </c>
      <c r="CMA5" s="253">
        <v>87.888118000000006</v>
      </c>
      <c r="CMB5" s="253">
        <v>87.939438999999993</v>
      </c>
      <c r="CMC5" s="253">
        <v>87.986452999999997</v>
      </c>
      <c r="CMD5" s="253">
        <v>88.034160999999997</v>
      </c>
      <c r="CME5" s="253">
        <v>88.084766000000002</v>
      </c>
      <c r="CMF5" s="253">
        <v>88.124047000000004</v>
      </c>
      <c r="CMG5" s="253">
        <v>88.153071999999995</v>
      </c>
      <c r="CMH5" s="253">
        <v>88.193186999999995</v>
      </c>
      <c r="CMI5" s="253">
        <v>88.249656999999999</v>
      </c>
      <c r="CMJ5" s="253">
        <v>88.315460999999999</v>
      </c>
      <c r="CMK5" s="253">
        <v>88.387026000000006</v>
      </c>
      <c r="CML5" s="253">
        <v>88.465642000000003</v>
      </c>
      <c r="CMM5" s="253">
        <v>88.554985000000002</v>
      </c>
      <c r="CMN5" s="253">
        <v>88.655874999999995</v>
      </c>
      <c r="CMO5" s="253">
        <v>88.764105000000001</v>
      </c>
      <c r="CMP5" s="253">
        <v>88.874750000000006</v>
      </c>
      <c r="CMQ5" s="253">
        <v>88.985934</v>
      </c>
      <c r="CMR5" s="253">
        <v>89.101836000000006</v>
      </c>
      <c r="CMS5" s="253">
        <v>89.230081999999996</v>
      </c>
      <c r="CMT5" s="253">
        <v>89.372146000000001</v>
      </c>
      <c r="CMU5" s="253">
        <v>89.511050999999995</v>
      </c>
      <c r="CMV5" s="253">
        <v>89.631388999999999</v>
      </c>
      <c r="CMW5" s="253">
        <v>89.740654000000006</v>
      </c>
      <c r="CMX5" s="253">
        <v>89.851975999999993</v>
      </c>
      <c r="CMY5" s="253">
        <v>89.970360999999997</v>
      </c>
      <c r="CMZ5" s="253">
        <v>90.098596999999998</v>
      </c>
      <c r="CNA5" s="253">
        <v>90.232003000000006</v>
      </c>
      <c r="CNB5" s="253">
        <v>90.356797999999998</v>
      </c>
      <c r="CNC5" s="253">
        <v>90.469071</v>
      </c>
      <c r="CND5" s="253">
        <v>90.572918000000001</v>
      </c>
      <c r="CNE5" s="253">
        <v>90.670796999999993</v>
      </c>
      <c r="CNF5" s="253">
        <v>90.765800999999996</v>
      </c>
      <c r="CNG5" s="253">
        <v>90.858151000000007</v>
      </c>
      <c r="CNH5" s="253">
        <v>90.944733999999997</v>
      </c>
      <c r="CNI5" s="253">
        <v>91.025244000000001</v>
      </c>
      <c r="CNJ5" s="253">
        <v>91.104804000000001</v>
      </c>
      <c r="CNK5" s="253">
        <v>91.184946999999994</v>
      </c>
      <c r="CNL5" s="253">
        <v>91.260920999999996</v>
      </c>
      <c r="CNM5" s="253">
        <v>91.330312000000006</v>
      </c>
      <c r="CNN5" s="253">
        <v>91.396131999999994</v>
      </c>
      <c r="CNO5" s="253">
        <v>91.461241000000001</v>
      </c>
      <c r="CNP5" s="253">
        <v>91.521844999999999</v>
      </c>
      <c r="CNQ5" s="253">
        <v>91.572647000000003</v>
      </c>
      <c r="CNR5" s="253">
        <v>91.615353999999996</v>
      </c>
      <c r="CNS5" s="253">
        <v>91.657396000000006</v>
      </c>
      <c r="CNT5" s="253">
        <v>91.705237999999994</v>
      </c>
      <c r="CNU5" s="253">
        <v>91.760656999999995</v>
      </c>
      <c r="CNV5" s="253">
        <v>91.820969000000005</v>
      </c>
      <c r="CNW5" s="253">
        <v>91.880083999999997</v>
      </c>
      <c r="CNX5" s="253">
        <v>91.932210999999995</v>
      </c>
      <c r="CNY5" s="253">
        <v>91.977124000000003</v>
      </c>
      <c r="CNZ5" s="253">
        <v>92.020245000000003</v>
      </c>
      <c r="COA5" s="253">
        <v>92.066531999999995</v>
      </c>
      <c r="COB5" s="253">
        <v>92.114932999999994</v>
      </c>
      <c r="COC5" s="253">
        <v>92.159440000000004</v>
      </c>
      <c r="COD5" s="253">
        <v>92.194033000000005</v>
      </c>
      <c r="COE5" s="253">
        <v>92.216272000000004</v>
      </c>
      <c r="COF5" s="253">
        <v>92.226400999999996</v>
      </c>
      <c r="COG5" s="253">
        <v>92.228330999999997</v>
      </c>
      <c r="COH5" s="253">
        <v>92.225876999999997</v>
      </c>
      <c r="COI5" s="253">
        <v>92.220813000000007</v>
      </c>
      <c r="COJ5" s="253">
        <v>92.216958000000005</v>
      </c>
      <c r="COK5" s="253">
        <v>92.220241999999999</v>
      </c>
      <c r="COL5" s="253">
        <v>92.231643000000005</v>
      </c>
      <c r="COM5" s="253">
        <v>92.244022000000001</v>
      </c>
      <c r="CON5" s="253">
        <v>92.254593999999997</v>
      </c>
      <c r="COO5" s="253">
        <v>92.277027000000004</v>
      </c>
      <c r="COP5" s="253">
        <v>92.318043000000003</v>
      </c>
      <c r="COQ5" s="253">
        <v>92.366286000000002</v>
      </c>
      <c r="COR5" s="253">
        <v>92.411355</v>
      </c>
      <c r="COS5" s="253">
        <v>92.444000000000003</v>
      </c>
      <c r="COT5" s="253">
        <v>92.456181999999998</v>
      </c>
      <c r="COU5" s="253">
        <v>92.458404000000002</v>
      </c>
      <c r="COV5" s="253">
        <v>92.467454000000004</v>
      </c>
      <c r="COW5" s="253">
        <v>92.480622999999994</v>
      </c>
      <c r="COX5" s="253">
        <v>92.485767999999993</v>
      </c>
      <c r="COY5" s="253">
        <v>92.477089000000007</v>
      </c>
      <c r="COZ5" s="253">
        <v>92.456849000000005</v>
      </c>
      <c r="CPA5" s="253">
        <v>92.437886000000006</v>
      </c>
      <c r="CPB5" s="253">
        <v>92.438085000000001</v>
      </c>
      <c r="CPC5" s="253">
        <v>92.448391000000001</v>
      </c>
      <c r="CPD5" s="253">
        <v>92.439252999999994</v>
      </c>
      <c r="CPE5" s="253">
        <v>92.357442000000006</v>
      </c>
      <c r="CPF5" s="253">
        <v>92.261346000000003</v>
      </c>
      <c r="CPG5" s="253">
        <v>92.218992</v>
      </c>
      <c r="CPH5" s="253">
        <v>92.175584000000001</v>
      </c>
      <c r="CPI5" s="253">
        <v>92.119568000000001</v>
      </c>
      <c r="CPJ5" s="253">
        <v>92.060030999999995</v>
      </c>
      <c r="CPK5" s="253">
        <v>91.987915999999998</v>
      </c>
      <c r="CPL5" s="253">
        <v>91.911981999999995</v>
      </c>
      <c r="CPM5" s="253">
        <v>91.847745000000003</v>
      </c>
      <c r="CPN5" s="253">
        <v>91.801351999999994</v>
      </c>
      <c r="CPO5" s="253">
        <v>91.763593999999998</v>
      </c>
      <c r="CPP5" s="253">
        <v>91.720364000000004</v>
      </c>
      <c r="CPQ5" s="253">
        <v>91.670782000000003</v>
      </c>
      <c r="CPR5" s="253">
        <v>91.629261999999997</v>
      </c>
      <c r="CPS5" s="253">
        <v>91.606288000000006</v>
      </c>
      <c r="CPT5" s="253">
        <v>91.602712999999994</v>
      </c>
      <c r="CPU5" s="253">
        <v>91.612576000000004</v>
      </c>
      <c r="CPV5" s="253">
        <v>91.619702000000004</v>
      </c>
      <c r="CPW5" s="253">
        <v>91.611397999999994</v>
      </c>
      <c r="CPX5" s="253">
        <v>91.599276000000003</v>
      </c>
      <c r="CPY5" s="253">
        <v>91.633170000000007</v>
      </c>
      <c r="CPZ5" s="253">
        <v>91.716892999999999</v>
      </c>
      <c r="CQA5" s="253">
        <v>91.797292999999996</v>
      </c>
      <c r="CQB5" s="253">
        <v>91.861264000000006</v>
      </c>
      <c r="CQC5" s="253">
        <v>91.922278000000006</v>
      </c>
      <c r="CQD5" s="253">
        <v>91.989788000000004</v>
      </c>
      <c r="CQE5" s="253">
        <v>92.079403999999997</v>
      </c>
      <c r="CQF5" s="253">
        <v>92.194948999999994</v>
      </c>
      <c r="CQG5" s="253">
        <v>92.305055999999993</v>
      </c>
      <c r="CQH5" s="253">
        <v>92.386501999999993</v>
      </c>
      <c r="CQI5" s="253">
        <v>92.453460000000007</v>
      </c>
      <c r="CQJ5" s="253">
        <v>92.528587000000002</v>
      </c>
      <c r="CQK5" s="253">
        <v>92.626103000000001</v>
      </c>
      <c r="CQL5" s="253">
        <v>92.741367999999994</v>
      </c>
      <c r="CQM5" s="253">
        <v>92.846378000000001</v>
      </c>
      <c r="CQN5" s="253">
        <v>92.915181000000004</v>
      </c>
      <c r="CQO5" s="253">
        <v>92.952699999999993</v>
      </c>
      <c r="CQP5" s="253">
        <v>92.981093000000001</v>
      </c>
      <c r="CQQ5" s="253">
        <v>93.022030999999998</v>
      </c>
      <c r="CQR5" s="253">
        <v>93.084913</v>
      </c>
      <c r="CQS5" s="253">
        <v>93.151004</v>
      </c>
      <c r="CQT5" s="253">
        <v>93.205566000000005</v>
      </c>
      <c r="CQU5" s="253">
        <v>93.254174000000006</v>
      </c>
      <c r="CQV5" s="253">
        <v>93.307179000000005</v>
      </c>
      <c r="CQW5" s="253">
        <v>93.373082999999994</v>
      </c>
      <c r="CQX5" s="253">
        <v>93.448768000000001</v>
      </c>
      <c r="CQY5" s="253">
        <v>93.525777000000005</v>
      </c>
      <c r="CQZ5" s="253">
        <v>93.602986000000001</v>
      </c>
      <c r="CRA5" s="253">
        <v>93.688599999999994</v>
      </c>
      <c r="CRB5" s="253">
        <v>93.793486000000001</v>
      </c>
      <c r="CRC5" s="253">
        <v>93.906564000000003</v>
      </c>
      <c r="CRD5" s="253">
        <v>94.006906999999998</v>
      </c>
      <c r="CRE5" s="253">
        <v>94.094261000000003</v>
      </c>
      <c r="CRF5" s="253">
        <v>94.215798000000007</v>
      </c>
      <c r="CRG5" s="253">
        <v>94.337481999999994</v>
      </c>
      <c r="CRH5" s="253">
        <v>94.373788000000005</v>
      </c>
      <c r="CRI5" s="253">
        <v>94.365340000000003</v>
      </c>
      <c r="CRJ5" s="253">
        <v>94.375720999999999</v>
      </c>
      <c r="CRK5" s="253">
        <v>94.407591999999994</v>
      </c>
      <c r="CRL5" s="253">
        <v>94.444474</v>
      </c>
      <c r="CRM5" s="253">
        <v>94.480637999999999</v>
      </c>
      <c r="CRN5" s="253">
        <v>94.527797000000007</v>
      </c>
      <c r="CRO5" s="253">
        <v>94.584576999999996</v>
      </c>
      <c r="CRP5" s="253">
        <v>94.629879000000003</v>
      </c>
      <c r="CRQ5" s="253">
        <v>94.652561000000006</v>
      </c>
      <c r="CRR5" s="253">
        <v>94.659182000000001</v>
      </c>
      <c r="CRS5" s="253">
        <v>94.649474999999995</v>
      </c>
      <c r="CRT5" s="253">
        <v>94.619635000000002</v>
      </c>
      <c r="CRU5" s="253">
        <v>94.583665999999994</v>
      </c>
      <c r="CRV5" s="253">
        <v>94.567515</v>
      </c>
      <c r="CRW5" s="253">
        <v>94.569973000000005</v>
      </c>
      <c r="CRX5" s="253">
        <v>94.553618999999998</v>
      </c>
      <c r="CRY5" s="253">
        <v>94.504232000000002</v>
      </c>
      <c r="CRZ5" s="253">
        <v>94.440758000000002</v>
      </c>
      <c r="CSA5" s="253">
        <v>94.363276999999997</v>
      </c>
      <c r="CSB5" s="253">
        <v>94.255235999999996</v>
      </c>
      <c r="CSC5" s="253">
        <v>94.122275000000002</v>
      </c>
      <c r="CSD5" s="253">
        <v>93.975367000000006</v>
      </c>
      <c r="CSE5" s="253">
        <v>93.792572000000007</v>
      </c>
      <c r="CSF5" s="253">
        <v>93.536530999999997</v>
      </c>
      <c r="CSG5" s="253">
        <v>93.191605999999993</v>
      </c>
      <c r="CSH5" s="253">
        <v>92.717325000000002</v>
      </c>
      <c r="CSI5" s="253">
        <v>91.963272000000003</v>
      </c>
      <c r="CSJ5" s="253">
        <v>90.721649999999997</v>
      </c>
      <c r="CSK5" s="253">
        <v>88.903532999999996</v>
      </c>
      <c r="CSL5" s="253">
        <v>86.624757000000002</v>
      </c>
      <c r="CSM5" s="253">
        <v>84.162163000000007</v>
      </c>
      <c r="CSN5" s="253">
        <v>82.073589999999996</v>
      </c>
      <c r="CSO5" s="253">
        <v>81.030991999999998</v>
      </c>
      <c r="CSP5" s="253">
        <v>81.070166</v>
      </c>
      <c r="CSQ5" s="253">
        <v>81.611487999999994</v>
      </c>
      <c r="CSR5" s="253">
        <v>82.206653000000003</v>
      </c>
      <c r="CSS5" s="253">
        <v>82.719577999999998</v>
      </c>
      <c r="CST5" s="253">
        <v>83.119693999999996</v>
      </c>
      <c r="CSU5" s="253">
        <v>83.354045999999997</v>
      </c>
      <c r="CSV5" s="253">
        <v>83.401983999999999</v>
      </c>
      <c r="CSW5" s="253">
        <v>83.417319000000006</v>
      </c>
      <c r="CSX5" s="253">
        <v>83.656989999999993</v>
      </c>
      <c r="CSY5" s="253">
        <v>84.261803999999998</v>
      </c>
      <c r="CSZ5" s="253">
        <v>85.186188000000001</v>
      </c>
      <c r="CTA5" s="253">
        <v>86.264235999999997</v>
      </c>
      <c r="CTB5" s="253">
        <v>87.296391999999997</v>
      </c>
      <c r="CTC5" s="253">
        <v>88.142791000000003</v>
      </c>
      <c r="CTD5" s="253">
        <v>88.770932000000002</v>
      </c>
      <c r="CTE5" s="253">
        <v>89.205537000000007</v>
      </c>
      <c r="CTF5" s="253">
        <v>89.505635999999996</v>
      </c>
      <c r="CTG5" s="253">
        <v>89.756613000000002</v>
      </c>
      <c r="CTH5" s="253">
        <v>90.008127999999999</v>
      </c>
      <c r="CTI5" s="253">
        <v>90.253016000000002</v>
      </c>
      <c r="CTJ5" s="253">
        <v>90.463331999999994</v>
      </c>
      <c r="CTK5" s="253">
        <v>90.633829000000006</v>
      </c>
      <c r="CTL5" s="253">
        <v>90.781567999999993</v>
      </c>
      <c r="CTM5" s="253">
        <v>90.910656000000003</v>
      </c>
      <c r="CTN5" s="253">
        <v>91.009435999999994</v>
      </c>
      <c r="CTO5" s="253">
        <v>91.076130000000006</v>
      </c>
      <c r="CTP5" s="253">
        <v>91.124869000000004</v>
      </c>
      <c r="CTQ5" s="253">
        <v>91.162721000000005</v>
      </c>
      <c r="CTR5" s="253">
        <v>91.186447999999999</v>
      </c>
      <c r="CTS5" s="253">
        <v>91.201933999999994</v>
      </c>
      <c r="CTT5" s="253">
        <v>91.223087000000007</v>
      </c>
      <c r="CTU5" s="253">
        <v>91.256300999999993</v>
      </c>
      <c r="CTV5" s="253">
        <v>91.297912999999994</v>
      </c>
      <c r="CTW5" s="253">
        <v>91.342426000000003</v>
      </c>
      <c r="CTX5" s="253">
        <v>91.386908000000005</v>
      </c>
      <c r="CTY5" s="253">
        <v>91.421276000000006</v>
      </c>
      <c r="CTZ5" s="253">
        <v>91.435385999999994</v>
      </c>
      <c r="CUA5" s="253">
        <v>91.445477999999994</v>
      </c>
      <c r="CUB5" s="253">
        <v>91.474498999999994</v>
      </c>
      <c r="CUC5" s="253">
        <v>91.521360000000001</v>
      </c>
      <c r="CUD5" s="253">
        <v>91.572013999999996</v>
      </c>
      <c r="CUE5" s="253">
        <v>91.618584999999996</v>
      </c>
      <c r="CUF5" s="253">
        <v>91.657560000000004</v>
      </c>
      <c r="CUG5" s="253">
        <v>91.681726999999995</v>
      </c>
      <c r="CUH5" s="253">
        <v>91.689757</v>
      </c>
      <c r="CUI5" s="253">
        <v>91.689982999999998</v>
      </c>
      <c r="CUJ5" s="253">
        <v>91.689881999999997</v>
      </c>
      <c r="CUK5" s="253">
        <v>91.689052000000004</v>
      </c>
      <c r="CUL5" s="253">
        <v>91.685006999999999</v>
      </c>
      <c r="CUM5" s="253">
        <v>91.680706000000001</v>
      </c>
      <c r="CUN5" s="253">
        <v>91.676963999999998</v>
      </c>
      <c r="CUO5" s="253">
        <v>91.666319000000001</v>
      </c>
      <c r="CUP5" s="253">
        <v>91.650852999999998</v>
      </c>
      <c r="CUQ5" s="253">
        <v>91.639058000000006</v>
      </c>
      <c r="CUR5" s="253">
        <v>91.630797999999999</v>
      </c>
      <c r="CUS5" s="253">
        <v>91.627842999999999</v>
      </c>
      <c r="CUT5" s="253">
        <v>91.634953999999993</v>
      </c>
      <c r="CUU5" s="253">
        <v>91.655321999999998</v>
      </c>
      <c r="CUV5" s="253">
        <v>91.689026999999996</v>
      </c>
      <c r="CUW5" s="253">
        <v>91.729291000000003</v>
      </c>
      <c r="CUX5" s="253">
        <v>91.769053999999997</v>
      </c>
      <c r="CUY5" s="253">
        <v>91.809061999999997</v>
      </c>
      <c r="CUZ5" s="253">
        <v>91.854256000000007</v>
      </c>
      <c r="CVA5" s="253">
        <v>91.904473999999993</v>
      </c>
      <c r="CVB5" s="253">
        <v>91.955099000000004</v>
      </c>
      <c r="CVC5" s="253">
        <v>92.003737999999998</v>
      </c>
      <c r="CVD5" s="253">
        <v>92.052311000000003</v>
      </c>
      <c r="CVE5" s="253">
        <v>92.100041000000004</v>
      </c>
      <c r="CVF5" s="253">
        <v>92.142844999999994</v>
      </c>
      <c r="CVG5" s="253">
        <v>92.183199999999999</v>
      </c>
      <c r="CVH5" s="253">
        <v>92.228177000000002</v>
      </c>
      <c r="CVI5" s="253">
        <v>92.280955000000006</v>
      </c>
      <c r="CVJ5" s="253">
        <v>92.339817999999994</v>
      </c>
      <c r="CVK5" s="253">
        <v>92.400020999999995</v>
      </c>
      <c r="CVL5" s="253">
        <v>92.458123999999998</v>
      </c>
      <c r="CVM5" s="253">
        <v>92.513248000000004</v>
      </c>
      <c r="CVN5" s="253">
        <v>92.563896999999997</v>
      </c>
      <c r="CVO5" s="253">
        <v>92.605812999999998</v>
      </c>
      <c r="CVP5" s="253">
        <v>92.634315999999998</v>
      </c>
      <c r="CVQ5" s="253">
        <v>92.650150999999994</v>
      </c>
      <c r="CVR5" s="253">
        <v>92.658963</v>
      </c>
      <c r="CVS5" s="253">
        <v>92.667612000000005</v>
      </c>
      <c r="CVT5" s="253">
        <v>92.681505000000001</v>
      </c>
      <c r="CVU5" s="253">
        <v>92.699450999999996</v>
      </c>
      <c r="CVV5" s="253">
        <v>92.712298000000004</v>
      </c>
      <c r="CVW5" s="253">
        <v>92.708370000000002</v>
      </c>
      <c r="CVX5" s="253">
        <v>92.682241000000005</v>
      </c>
      <c r="CVY5" s="253">
        <v>92.634207000000004</v>
      </c>
      <c r="CVZ5" s="253">
        <v>92.566137999999995</v>
      </c>
      <c r="CWA5" s="253">
        <v>92.485857999999993</v>
      </c>
      <c r="CWB5" s="253">
        <v>92.405223000000007</v>
      </c>
      <c r="CWC5" s="253">
        <v>92.331768999999994</v>
      </c>
      <c r="CWD5" s="253">
        <v>92.270616000000004</v>
      </c>
      <c r="CWE5" s="253">
        <v>92.231679</v>
      </c>
      <c r="CWF5" s="253">
        <v>92.224787000000006</v>
      </c>
      <c r="CWG5" s="253">
        <v>92.248204000000001</v>
      </c>
      <c r="CWH5" s="253">
        <v>92.287589999999994</v>
      </c>
      <c r="CWI5" s="253">
        <v>92.323192000000006</v>
      </c>
      <c r="CWJ5" s="253">
        <v>92.337473000000003</v>
      </c>
      <c r="CWK5" s="253">
        <v>92.324485999999993</v>
      </c>
      <c r="CWL5" s="253">
        <v>92.294213999999997</v>
      </c>
      <c r="CWM5" s="253">
        <v>92.264582000000004</v>
      </c>
      <c r="CWN5" s="253">
        <v>92.249459000000002</v>
      </c>
      <c r="CWO5" s="253">
        <v>92.251075</v>
      </c>
      <c r="CWP5" s="253">
        <v>92.264416999999995</v>
      </c>
      <c r="CWQ5" s="253">
        <v>92.288364000000001</v>
      </c>
      <c r="CWR5" s="253">
        <v>92.327046999999993</v>
      </c>
      <c r="CWS5" s="253">
        <v>92.382194999999996</v>
      </c>
      <c r="CWT5" s="253">
        <v>92.448482999999996</v>
      </c>
      <c r="CWU5" s="253">
        <v>92.512918999999997</v>
      </c>
      <c r="CWV5" s="253">
        <v>92.560022000000004</v>
      </c>
      <c r="CWW5" s="253">
        <v>92.583060000000003</v>
      </c>
      <c r="CWX5" s="253">
        <v>92.588741999999996</v>
      </c>
      <c r="CWY5" s="253">
        <v>92.591435000000004</v>
      </c>
      <c r="CWZ5" s="253">
        <v>92.602395999999999</v>
      </c>
      <c r="CXA5" s="253">
        <v>92.621206999999998</v>
      </c>
      <c r="CXB5" s="253">
        <v>92.639211000000003</v>
      </c>
      <c r="CXC5" s="253">
        <v>92.650976</v>
      </c>
      <c r="CXD5" s="253">
        <v>92.659098</v>
      </c>
      <c r="CXE5" s="253">
        <v>92.668463000000003</v>
      </c>
      <c r="CXF5" s="253">
        <v>92.681544000000002</v>
      </c>
      <c r="CXG5" s="253">
        <v>92.699612000000002</v>
      </c>
      <c r="CXH5" s="253">
        <v>92.721980000000002</v>
      </c>
      <c r="CXI5" s="253">
        <v>92.745180000000005</v>
      </c>
      <c r="CXJ5" s="253">
        <v>92.769062000000005</v>
      </c>
      <c r="CXK5" s="253">
        <v>92.800614999999993</v>
      </c>
      <c r="CXL5" s="253">
        <v>92.846024</v>
      </c>
      <c r="CXM5" s="253">
        <v>92.902690000000007</v>
      </c>
      <c r="CXN5" s="253">
        <v>92.965079000000003</v>
      </c>
      <c r="CXO5" s="253">
        <v>93.034019999999998</v>
      </c>
      <c r="CXP5" s="253">
        <v>93.112273999999999</v>
      </c>
      <c r="CXQ5" s="253">
        <v>93.193361999999993</v>
      </c>
      <c r="CXR5" s="253">
        <v>93.263794000000004</v>
      </c>
      <c r="CXS5" s="253">
        <v>93.318012999999993</v>
      </c>
      <c r="CXT5" s="253">
        <v>93.361789000000002</v>
      </c>
      <c r="CXU5" s="253">
        <v>93.398859999999999</v>
      </c>
      <c r="CXV5" s="253">
        <v>93.424895000000006</v>
      </c>
      <c r="CXW5" s="253">
        <v>93.436508000000003</v>
      </c>
      <c r="CXX5" s="253">
        <v>93.437161000000003</v>
      </c>
      <c r="CXY5" s="253">
        <v>93.432378999999997</v>
      </c>
      <c r="CXZ5" s="253">
        <v>93.426240000000007</v>
      </c>
      <c r="CYA5" s="253">
        <v>93.423846999999995</v>
      </c>
      <c r="CYB5" s="253">
        <v>93.430374</v>
      </c>
      <c r="CYC5" s="253">
        <v>93.446079999999995</v>
      </c>
      <c r="CYD5" s="253">
        <v>93.466763999999998</v>
      </c>
      <c r="CYE5" s="253">
        <v>93.488766999999996</v>
      </c>
      <c r="CYF5" s="253">
        <v>93.508032</v>
      </c>
      <c r="CYG5" s="253">
        <v>93.517289000000005</v>
      </c>
      <c r="CYH5" s="253">
        <v>93.511483999999996</v>
      </c>
      <c r="CYI5" s="253">
        <v>93.494494000000003</v>
      </c>
      <c r="CYJ5" s="253">
        <v>93.474843000000007</v>
      </c>
      <c r="CYK5" s="253">
        <v>93.455926000000005</v>
      </c>
      <c r="CYL5" s="253">
        <v>93.435430999999994</v>
      </c>
      <c r="CYM5" s="253">
        <v>93.412104999999997</v>
      </c>
      <c r="CYN5" s="253">
        <v>93.386920000000003</v>
      </c>
      <c r="CYO5" s="253">
        <v>93.358485000000002</v>
      </c>
      <c r="CYP5" s="253">
        <v>93.323402999999999</v>
      </c>
      <c r="CYQ5" s="253">
        <v>93.281580000000005</v>
      </c>
      <c r="CYR5" s="253">
        <v>93.236964999999998</v>
      </c>
      <c r="CYS5" s="253">
        <v>93.193472999999997</v>
      </c>
      <c r="CYT5" s="253">
        <v>93.154428999999993</v>
      </c>
      <c r="CYU5" s="253">
        <v>93.125096999999997</v>
      </c>
      <c r="CYV5" s="253">
        <v>93.11027</v>
      </c>
      <c r="CYW5" s="253">
        <v>93.108939000000007</v>
      </c>
      <c r="CYX5" s="253">
        <v>93.114681000000004</v>
      </c>
      <c r="CYY5" s="253">
        <v>93.121238000000005</v>
      </c>
      <c r="CYZ5" s="253">
        <v>93.123971999999995</v>
      </c>
      <c r="CZA5" s="253">
        <v>93.117750000000001</v>
      </c>
      <c r="CZB5" s="253">
        <v>93.098718000000005</v>
      </c>
      <c r="CZC5" s="253">
        <v>93.068095999999997</v>
      </c>
      <c r="CZD5" s="253">
        <v>93.030471000000006</v>
      </c>
      <c r="CZE5" s="253">
        <v>92.988434999999996</v>
      </c>
      <c r="CZF5" s="253">
        <v>92.942093</v>
      </c>
      <c r="CZG5" s="253">
        <v>92.892543000000003</v>
      </c>
      <c r="CZH5" s="253">
        <v>92.841902000000005</v>
      </c>
      <c r="CZI5" s="253">
        <v>92.789760000000001</v>
      </c>
      <c r="CZJ5" s="253">
        <v>92.732400999999996</v>
      </c>
      <c r="CZK5" s="253">
        <v>92.664897999999994</v>
      </c>
      <c r="CZL5" s="253">
        <v>92.582093</v>
      </c>
      <c r="CZM5" s="253">
        <v>92.480177999999995</v>
      </c>
      <c r="CZN5" s="253">
        <v>92.360992999999993</v>
      </c>
      <c r="CZO5" s="253">
        <v>92.233532999999994</v>
      </c>
      <c r="CZP5" s="253">
        <v>92.108166999999995</v>
      </c>
      <c r="CZQ5" s="253">
        <v>91.989909999999995</v>
      </c>
      <c r="CZR5" s="253">
        <v>91.878082000000006</v>
      </c>
      <c r="CZS5" s="253">
        <v>91.769077999999993</v>
      </c>
      <c r="CZT5" s="253">
        <v>91.656996000000007</v>
      </c>
      <c r="CZU5" s="253">
        <v>91.535157999999996</v>
      </c>
      <c r="CZV5" s="253">
        <v>91.401162999999997</v>
      </c>
      <c r="CZW5" s="253">
        <v>91.259366</v>
      </c>
      <c r="CZX5" s="253">
        <v>91.115965000000003</v>
      </c>
      <c r="CZY5" s="253">
        <v>90.973111000000003</v>
      </c>
      <c r="CZZ5" s="253">
        <v>90.829621000000003</v>
      </c>
      <c r="DAA5" s="253">
        <v>90.684667000000005</v>
      </c>
      <c r="DAB5" s="253">
        <v>90.538447000000005</v>
      </c>
      <c r="DAC5" s="253">
        <v>90.391586000000004</v>
      </c>
      <c r="DAD5" s="253">
        <v>90.246118999999993</v>
      </c>
      <c r="DAE5" s="253">
        <v>90.104540999999998</v>
      </c>
      <c r="DAF5" s="253">
        <v>89.965356</v>
      </c>
      <c r="DAG5" s="253">
        <v>89.821693999999994</v>
      </c>
      <c r="DAH5" s="253">
        <v>89.666550000000001</v>
      </c>
      <c r="DAI5" s="253">
        <v>89.498147000000003</v>
      </c>
      <c r="DAJ5" s="253">
        <v>89.320077999999995</v>
      </c>
      <c r="DAK5" s="253">
        <v>89.140254999999996</v>
      </c>
      <c r="DAL5" s="253">
        <v>88.971046999999999</v>
      </c>
      <c r="DAM5" s="253">
        <v>88.824702000000002</v>
      </c>
      <c r="DAN5" s="253">
        <v>88.704290999999998</v>
      </c>
      <c r="DAO5" s="253">
        <v>88.602019999999996</v>
      </c>
      <c r="DAP5" s="253">
        <v>88.509217000000007</v>
      </c>
      <c r="DAQ5" s="253">
        <v>88.425230999999997</v>
      </c>
      <c r="DAR5" s="253">
        <v>88.353719999999996</v>
      </c>
      <c r="DAS5" s="253">
        <v>88.293182999999999</v>
      </c>
      <c r="DAT5" s="253">
        <v>88.236134000000007</v>
      </c>
      <c r="DAU5" s="253">
        <v>88.177278999999999</v>
      </c>
      <c r="DAV5" s="253">
        <v>88.118909000000002</v>
      </c>
      <c r="DAW5" s="253">
        <v>88.067531000000002</v>
      </c>
      <c r="DAX5" s="253">
        <v>88.027327</v>
      </c>
      <c r="DAY5" s="253">
        <v>87.997139000000004</v>
      </c>
      <c r="DAZ5" s="253">
        <v>87.97184</v>
      </c>
      <c r="DBA5" s="253">
        <v>87.945471999999995</v>
      </c>
      <c r="DBB5" s="253">
        <v>87.913965000000005</v>
      </c>
      <c r="DBC5" s="253">
        <v>87.875908999999993</v>
      </c>
      <c r="DBD5" s="253">
        <v>87.830736000000002</v>
      </c>
      <c r="DBE5" s="253">
        <v>87.776883999999995</v>
      </c>
      <c r="DBF5" s="253">
        <v>87.713854999999995</v>
      </c>
      <c r="DBG5" s="253">
        <v>87.647054999999995</v>
      </c>
      <c r="DBH5" s="253">
        <v>87.589029999999994</v>
      </c>
      <c r="DBI5" s="253">
        <v>87.552892999999997</v>
      </c>
      <c r="DBJ5" s="253">
        <v>87.542427000000004</v>
      </c>
      <c r="DBK5" s="253">
        <v>87.548796999999993</v>
      </c>
      <c r="DBL5" s="253">
        <v>87.557852999999994</v>
      </c>
      <c r="DBM5" s="253">
        <v>87.560393000000005</v>
      </c>
      <c r="DBN5" s="253">
        <v>87.555835999999999</v>
      </c>
      <c r="DBO5" s="253">
        <v>87.548608000000002</v>
      </c>
      <c r="DBP5" s="253">
        <v>87.542564999999996</v>
      </c>
      <c r="DBQ5" s="253">
        <v>87.537405000000007</v>
      </c>
      <c r="DBR5" s="253">
        <v>87.528751999999997</v>
      </c>
      <c r="DBS5" s="253">
        <v>87.512831000000006</v>
      </c>
      <c r="DBT5" s="253">
        <v>87.492448999999993</v>
      </c>
      <c r="DBU5" s="253">
        <v>87.476687999999996</v>
      </c>
      <c r="DBV5" s="253">
        <v>87.472333000000006</v>
      </c>
      <c r="DBW5" s="253">
        <v>87.476855999999998</v>
      </c>
      <c r="DBX5" s="253">
        <v>87.482467</v>
      </c>
      <c r="DBY5" s="253">
        <v>87.485436000000007</v>
      </c>
      <c r="DBZ5" s="253">
        <v>87.487735999999998</v>
      </c>
      <c r="DCA5" s="253">
        <v>87.491121000000007</v>
      </c>
      <c r="DCB5" s="253">
        <v>87.495254000000003</v>
      </c>
      <c r="DCC5" s="253">
        <v>87.503056000000001</v>
      </c>
      <c r="DCD5" s="253">
        <v>87.523432</v>
      </c>
      <c r="DCE5" s="253">
        <v>87.565952999999993</v>
      </c>
      <c r="DCF5" s="253">
        <v>87.635087999999996</v>
      </c>
      <c r="DCG5" s="253">
        <v>87.730598999999998</v>
      </c>
      <c r="DCH5" s="253">
        <v>87.849755000000002</v>
      </c>
      <c r="DCI5" s="253">
        <v>87.986286000000007</v>
      </c>
      <c r="DCJ5" s="253">
        <v>88.129733999999999</v>
      </c>
      <c r="DCK5" s="253">
        <v>88.269775999999993</v>
      </c>
      <c r="DCL5" s="253">
        <v>88.402253999999999</v>
      </c>
      <c r="DCM5" s="253">
        <v>88.530685000000005</v>
      </c>
      <c r="DCN5" s="253">
        <v>88.662115999999997</v>
      </c>
      <c r="DCO5" s="253">
        <v>88.801314000000005</v>
      </c>
      <c r="DCP5" s="253">
        <v>88.947416000000004</v>
      </c>
      <c r="DCQ5" s="253">
        <v>89.09496</v>
      </c>
      <c r="DCR5" s="253">
        <v>89.238197999999997</v>
      </c>
      <c r="DCS5" s="253">
        <v>89.374144999999999</v>
      </c>
      <c r="DCT5" s="253">
        <v>89.500981999999993</v>
      </c>
      <c r="DCU5" s="253">
        <v>89.614759000000006</v>
      </c>
      <c r="DCV5" s="253">
        <v>89.710864999999998</v>
      </c>
      <c r="DCW5" s="253">
        <v>89.791248999999993</v>
      </c>
      <c r="DCX5" s="253">
        <v>89.869596999999999</v>
      </c>
      <c r="DCY5" s="253">
        <v>89.966288000000006</v>
      </c>
      <c r="DCZ5" s="253">
        <v>90.095977000000005</v>
      </c>
      <c r="DDA5" s="253">
        <v>90.259811999999997</v>
      </c>
      <c r="DDB5" s="253">
        <v>90.448600999999996</v>
      </c>
      <c r="DDC5" s="253">
        <v>90.650608000000005</v>
      </c>
      <c r="DDD5" s="253">
        <v>90.855312999999995</v>
      </c>
      <c r="DDE5" s="253">
        <v>91.053022999999996</v>
      </c>
      <c r="DDF5" s="253">
        <v>91.235687999999996</v>
      </c>
      <c r="DDG5" s="253">
        <v>91.399362999999994</v>
      </c>
      <c r="DDH5" s="253">
        <v>91.543395000000004</v>
      </c>
      <c r="DDI5" s="253">
        <v>91.666589000000002</v>
      </c>
      <c r="DDJ5" s="253">
        <v>91.765872999999999</v>
      </c>
      <c r="DDK5" s="253">
        <v>91.837329999999994</v>
      </c>
      <c r="DDL5" s="253">
        <v>91.874876999999998</v>
      </c>
      <c r="DDM5" s="253">
        <v>91.869979000000001</v>
      </c>
      <c r="DDN5" s="253">
        <v>91.820475999999999</v>
      </c>
      <c r="DDO5" s="253">
        <v>91.742644999999996</v>
      </c>
      <c r="DDP5" s="253">
        <v>91.668789000000004</v>
      </c>
      <c r="DDQ5" s="253">
        <v>91.627386000000001</v>
      </c>
      <c r="DDR5" s="253">
        <v>91.625077000000005</v>
      </c>
      <c r="DDS5" s="253">
        <v>91.647103000000001</v>
      </c>
      <c r="DDT5" s="253">
        <v>91.671149</v>
      </c>
      <c r="DDU5" s="253">
        <v>91.679025999999993</v>
      </c>
      <c r="DDV5" s="253">
        <v>91.660704999999993</v>
      </c>
      <c r="DDW5" s="253">
        <v>91.615196999999995</v>
      </c>
      <c r="DDX5" s="253">
        <v>91.549583999999996</v>
      </c>
      <c r="DDY5" s="253">
        <v>91.474290999999994</v>
      </c>
      <c r="DDZ5" s="253">
        <v>91.397090000000006</v>
      </c>
      <c r="DEA5" s="253">
        <v>91.320543999999998</v>
      </c>
      <c r="DEB5" s="253">
        <v>91.242824999999996</v>
      </c>
      <c r="DEC5" s="253">
        <v>91.159020999999996</v>
      </c>
      <c r="DED5" s="253">
        <v>91.063184000000007</v>
      </c>
      <c r="DEE5" s="253">
        <v>90.952929999999995</v>
      </c>
      <c r="DEF5" s="253">
        <v>90.833715999999995</v>
      </c>
      <c r="DEG5" s="253">
        <v>90.716999999999999</v>
      </c>
      <c r="DEH5" s="253">
        <v>90.612065999999999</v>
      </c>
      <c r="DEI5" s="253">
        <v>90.518904000000006</v>
      </c>
      <c r="DEJ5" s="253">
        <v>90.429124000000002</v>
      </c>
      <c r="DEK5" s="253">
        <v>90.333560000000006</v>
      </c>
      <c r="DEL5" s="253">
        <v>90.229159999999993</v>
      </c>
      <c r="DEM5" s="253">
        <v>90.120135000000005</v>
      </c>
      <c r="DEN5" s="253">
        <v>90.013976999999997</v>
      </c>
      <c r="DEO5" s="253">
        <v>89.916121000000004</v>
      </c>
      <c r="DEP5" s="253">
        <v>89.82705</v>
      </c>
      <c r="DEQ5" s="253">
        <v>89.743622999999999</v>
      </c>
      <c r="DER5" s="253">
        <v>89.662643000000003</v>
      </c>
      <c r="DES5" s="253">
        <v>89.582379000000003</v>
      </c>
      <c r="DET5" s="253">
        <v>89.501132999999996</v>
      </c>
      <c r="DEU5" s="253">
        <v>89.417184000000006</v>
      </c>
      <c r="DEV5" s="253">
        <v>89.331996000000004</v>
      </c>
      <c r="DEW5" s="253">
        <v>89.251492999999996</v>
      </c>
      <c r="DEX5" s="253">
        <v>89.181343999999996</v>
      </c>
      <c r="DEY5" s="253">
        <v>89.122062999999997</v>
      </c>
      <c r="DEZ5" s="253">
        <v>89.071623000000002</v>
      </c>
      <c r="DFA5" s="253">
        <v>89.031874999999999</v>
      </c>
      <c r="DFB5" s="253">
        <v>89.008758</v>
      </c>
      <c r="DFC5" s="253">
        <v>89.006455000000003</v>
      </c>
      <c r="DFD5" s="253">
        <v>89.024946</v>
      </c>
      <c r="DFE5" s="253">
        <v>89.063047999999995</v>
      </c>
      <c r="DFF5" s="253">
        <v>89.119173000000004</v>
      </c>
      <c r="DFG5" s="253">
        <v>89.187713000000002</v>
      </c>
      <c r="DFH5" s="253">
        <v>89.258915000000002</v>
      </c>
      <c r="DFI5" s="253">
        <v>89.325215999999998</v>
      </c>
      <c r="DFJ5" s="253">
        <v>89.385655999999997</v>
      </c>
      <c r="DFK5" s="253">
        <v>89.442239000000001</v>
      </c>
      <c r="DFL5" s="253">
        <v>89.493813000000003</v>
      </c>
      <c r="DFM5" s="253">
        <v>89.535426999999999</v>
      </c>
      <c r="DFN5" s="253">
        <v>89.562273000000005</v>
      </c>
      <c r="DFO5" s="253">
        <v>89.571973999999997</v>
      </c>
      <c r="DFP5" s="253">
        <v>89.563366000000002</v>
      </c>
      <c r="DFQ5" s="253">
        <v>89.535049999999998</v>
      </c>
      <c r="DFR5" s="253">
        <v>89.486424999999997</v>
      </c>
      <c r="DFS5" s="253">
        <v>89.420576999999994</v>
      </c>
      <c r="DFT5" s="253">
        <v>89.346036999999995</v>
      </c>
      <c r="DFU5" s="253">
        <v>89.273981000000006</v>
      </c>
      <c r="DFV5" s="253">
        <v>89.211000999999996</v>
      </c>
      <c r="DFW5" s="253">
        <v>89.154235999999997</v>
      </c>
      <c r="DFX5" s="253">
        <v>89.095883000000001</v>
      </c>
      <c r="DFY5" s="253">
        <v>89.032770999999997</v>
      </c>
      <c r="DFZ5" s="253">
        <v>88.969007000000005</v>
      </c>
      <c r="DGA5" s="253">
        <v>88.909261999999998</v>
      </c>
      <c r="DGB5" s="253">
        <v>88.853305000000006</v>
      </c>
      <c r="DGC5" s="253">
        <v>88.798672999999994</v>
      </c>
      <c r="DGD5" s="253">
        <v>88.745137999999997</v>
      </c>
      <c r="DGE5" s="253">
        <v>88.694227999999995</v>
      </c>
      <c r="DGF5" s="253">
        <v>88.647131999999999</v>
      </c>
      <c r="DGG5" s="253">
        <v>88.604934999999998</v>
      </c>
      <c r="DGH5" s="253">
        <v>88.567746</v>
      </c>
      <c r="DGI5" s="253">
        <v>88.531422000000006</v>
      </c>
      <c r="DGJ5" s="253">
        <v>88.488595000000004</v>
      </c>
      <c r="DGK5" s="253">
        <v>88.435681000000002</v>
      </c>
      <c r="DGL5" s="253">
        <v>88.375698999999997</v>
      </c>
      <c r="DGM5" s="253">
        <v>88.311156999999994</v>
      </c>
      <c r="DGN5" s="253">
        <v>88.237920000000003</v>
      </c>
      <c r="DGO5" s="253">
        <v>88.151329000000004</v>
      </c>
      <c r="DGP5" s="253">
        <v>88.055663999999993</v>
      </c>
      <c r="DGQ5" s="253">
        <v>87.961250000000007</v>
      </c>
      <c r="DGR5" s="253">
        <v>87.871944999999997</v>
      </c>
      <c r="DGS5" s="253">
        <v>87.780243999999996</v>
      </c>
      <c r="DGT5" s="253">
        <v>87.676018999999997</v>
      </c>
      <c r="DGU5" s="253">
        <v>87.557576999999995</v>
      </c>
      <c r="DGV5" s="253">
        <v>87.432118000000003</v>
      </c>
      <c r="DGW5" s="253">
        <v>87.308291999999994</v>
      </c>
      <c r="DGX5" s="253">
        <v>87.187607</v>
      </c>
      <c r="DGY5" s="253">
        <v>87.065263999999999</v>
      </c>
      <c r="DGZ5" s="253">
        <v>86.938361</v>
      </c>
      <c r="DHA5" s="253">
        <v>86.809949000000003</v>
      </c>
      <c r="DHB5" s="253">
        <v>86.682962000000003</v>
      </c>
      <c r="DHC5" s="253">
        <v>86.553213999999997</v>
      </c>
      <c r="DHD5" s="253">
        <v>86.415813999999997</v>
      </c>
      <c r="DHE5" s="253">
        <v>86.278105999999994</v>
      </c>
      <c r="DHF5" s="253">
        <v>86.157610000000005</v>
      </c>
      <c r="DHG5" s="253">
        <v>86.063310000000001</v>
      </c>
      <c r="DHH5" s="253">
        <v>85.985499000000004</v>
      </c>
      <c r="DHI5" s="253">
        <v>85.907773000000006</v>
      </c>
      <c r="DHJ5" s="253">
        <v>85.821991999999995</v>
      </c>
      <c r="DHK5" s="253">
        <v>85.726471000000004</v>
      </c>
      <c r="DHL5" s="253">
        <v>85.617185000000006</v>
      </c>
      <c r="DHM5" s="253">
        <v>85.490283000000005</v>
      </c>
      <c r="DHN5" s="253">
        <v>85.350641999999993</v>
      </c>
      <c r="DHO5" s="253">
        <v>85.209615999999997</v>
      </c>
      <c r="DHP5" s="253">
        <v>85.074455999999998</v>
      </c>
      <c r="DHQ5" s="253">
        <v>84.945690999999997</v>
      </c>
      <c r="DHR5" s="253">
        <v>84.824430000000007</v>
      </c>
      <c r="DHS5" s="253">
        <v>84.716893999999996</v>
      </c>
      <c r="DHT5" s="253">
        <v>84.631079</v>
      </c>
      <c r="DHU5" s="253">
        <v>84.571821</v>
      </c>
      <c r="DHV5" s="253">
        <v>84.538336000000001</v>
      </c>
      <c r="DHW5" s="253">
        <v>84.524399000000003</v>
      </c>
      <c r="DHX5" s="253">
        <v>84.522488999999993</v>
      </c>
      <c r="DHY5" s="253">
        <v>84.529483999999997</v>
      </c>
      <c r="DHZ5" s="253">
        <v>84.545771000000002</v>
      </c>
      <c r="DIA5" s="253">
        <v>84.567162999999994</v>
      </c>
      <c r="DIB5" s="253">
        <v>84.581855000000004</v>
      </c>
      <c r="DIC5" s="253">
        <v>84.579159000000004</v>
      </c>
      <c r="DID5" s="253">
        <v>84.558411000000007</v>
      </c>
      <c r="DIE5" s="253">
        <v>84.525177999999997</v>
      </c>
      <c r="DIF5" s="253">
        <v>84.480776000000006</v>
      </c>
      <c r="DIG5" s="253">
        <v>84.420260999999996</v>
      </c>
      <c r="DIH5" s="253">
        <v>84.340141000000003</v>
      </c>
      <c r="DII5" s="253">
        <v>84.243881000000002</v>
      </c>
      <c r="DIJ5" s="253">
        <v>84.139340000000004</v>
      </c>
      <c r="DIK5" s="253">
        <v>84.033271999999997</v>
      </c>
      <c r="DIL5" s="253">
        <v>83.927655000000001</v>
      </c>
      <c r="DIM5" s="253">
        <v>83.818022999999997</v>
      </c>
      <c r="DIN5" s="253">
        <v>83.694784999999996</v>
      </c>
      <c r="DIO5" s="253">
        <v>83.548573000000005</v>
      </c>
      <c r="DIP5" s="253">
        <v>83.376553999999999</v>
      </c>
      <c r="DIQ5" s="253">
        <v>83.185518000000002</v>
      </c>
      <c r="DIR5" s="253">
        <v>82.990909000000002</v>
      </c>
      <c r="DIS5" s="253">
        <v>82.811676000000006</v>
      </c>
      <c r="DIT5" s="253">
        <v>82.660776999999996</v>
      </c>
      <c r="DIU5" s="253">
        <v>82.538208999999995</v>
      </c>
      <c r="DIV5" s="253">
        <v>82.436498999999998</v>
      </c>
      <c r="DIW5" s="253">
        <v>82.352891999999997</v>
      </c>
      <c r="DIX5" s="253">
        <v>82.290931999999998</v>
      </c>
      <c r="DIY5" s="253">
        <v>82.251092999999997</v>
      </c>
      <c r="DIZ5" s="253">
        <v>82.226904000000005</v>
      </c>
      <c r="DJA5" s="253">
        <v>82.210856000000007</v>
      </c>
      <c r="DJB5" s="253">
        <v>82.198154000000002</v>
      </c>
      <c r="DJC5" s="253">
        <v>82.183314999999993</v>
      </c>
      <c r="DJD5" s="253">
        <v>82.158860000000004</v>
      </c>
      <c r="DJE5" s="253">
        <v>82.121386999999999</v>
      </c>
      <c r="DJF5" s="253">
        <v>82.076273</v>
      </c>
      <c r="DJG5" s="253">
        <v>82.033028000000002</v>
      </c>
      <c r="DJH5" s="253">
        <v>81.996876</v>
      </c>
      <c r="DJI5" s="253">
        <v>81.966014999999999</v>
      </c>
      <c r="DJJ5" s="253">
        <v>81.934845999999993</v>
      </c>
      <c r="DJK5" s="253">
        <v>81.898321999999993</v>
      </c>
      <c r="DJL5" s="253">
        <v>81.855143999999996</v>
      </c>
      <c r="DJM5" s="253">
        <v>81.808407000000003</v>
      </c>
      <c r="DJN5" s="253">
        <v>81.762624000000002</v>
      </c>
      <c r="DJO5" s="253">
        <v>81.720607999999999</v>
      </c>
      <c r="DJP5" s="253">
        <v>81.684363000000005</v>
      </c>
      <c r="DJQ5" s="253">
        <v>81.656441999999998</v>
      </c>
      <c r="DJR5" s="253">
        <v>81.636478999999994</v>
      </c>
      <c r="DJS5" s="253">
        <v>81.618430000000004</v>
      </c>
      <c r="DJT5" s="253">
        <v>81.596582999999995</v>
      </c>
      <c r="DJU5" s="253">
        <v>81.573093999999998</v>
      </c>
      <c r="DJV5" s="253">
        <v>81.553426000000002</v>
      </c>
      <c r="DJW5" s="253">
        <v>81.535088999999999</v>
      </c>
      <c r="DJX5" s="253">
        <v>81.508968999999993</v>
      </c>
      <c r="DJY5" s="253">
        <v>81.474087999999995</v>
      </c>
      <c r="DJZ5" s="253">
        <v>81.443950999999998</v>
      </c>
      <c r="DKA5" s="253">
        <v>81.434247999999997</v>
      </c>
      <c r="DKB5" s="253">
        <v>81.449112999999997</v>
      </c>
      <c r="DKC5" s="253">
        <v>81.482605000000007</v>
      </c>
      <c r="DKD5" s="253">
        <v>81.528630000000007</v>
      </c>
      <c r="DKE5" s="253">
        <v>81.585291999999995</v>
      </c>
      <c r="DKF5" s="253">
        <v>81.653013999999999</v>
      </c>
      <c r="DKG5" s="253">
        <v>81.732499000000004</v>
      </c>
      <c r="DKH5" s="253">
        <v>81.823429000000004</v>
      </c>
      <c r="DKI5" s="253">
        <v>81.923863999999995</v>
      </c>
      <c r="DKJ5" s="253">
        <v>82.032990999999996</v>
      </c>
      <c r="DKK5" s="253">
        <v>82.154504000000003</v>
      </c>
      <c r="DKL5" s="253">
        <v>82.293549999999996</v>
      </c>
      <c r="DKM5" s="253">
        <v>82.449516000000003</v>
      </c>
      <c r="DKN5" s="253">
        <v>82.615643000000006</v>
      </c>
      <c r="DKO5" s="253">
        <v>82.786523000000003</v>
      </c>
      <c r="DKP5" s="253">
        <v>82.961663000000001</v>
      </c>
      <c r="DKQ5" s="253">
        <v>83.140450999999999</v>
      </c>
      <c r="DKR5" s="253">
        <v>83.318539000000001</v>
      </c>
      <c r="DKS5" s="253">
        <v>83.492080000000001</v>
      </c>
      <c r="DKT5" s="253">
        <v>83.661734999999993</v>
      </c>
      <c r="DKU5" s="253">
        <v>83.829499999999996</v>
      </c>
      <c r="DKV5" s="253">
        <v>83.994819000000007</v>
      </c>
      <c r="DKW5" s="253">
        <v>84.157078999999996</v>
      </c>
      <c r="DKX5" s="253">
        <v>84.319399000000004</v>
      </c>
      <c r="DKY5" s="253">
        <v>84.486470999999995</v>
      </c>
      <c r="DKZ5" s="253">
        <v>84.659996000000007</v>
      </c>
      <c r="DLA5" s="253">
        <v>84.838662999999997</v>
      </c>
      <c r="DLB5" s="253">
        <v>85.021101000000002</v>
      </c>
      <c r="DLC5" s="253">
        <v>85.206813999999994</v>
      </c>
      <c r="DLD5" s="253">
        <v>85.396047999999993</v>
      </c>
      <c r="DLE5" s="253">
        <v>85.590473000000003</v>
      </c>
      <c r="DLF5" s="253">
        <v>85.791579999999996</v>
      </c>
      <c r="DLG5" s="253">
        <v>85.996664999999993</v>
      </c>
      <c r="DLH5" s="253">
        <v>86.199789999999993</v>
      </c>
      <c r="DLI5" s="253">
        <v>86.399431000000007</v>
      </c>
      <c r="DLJ5" s="253">
        <v>86.601033999999999</v>
      </c>
      <c r="DLK5" s="253">
        <v>86.807302000000007</v>
      </c>
      <c r="DLL5" s="253">
        <v>87.009456999999998</v>
      </c>
      <c r="DLM5" s="253">
        <v>87.194652000000005</v>
      </c>
      <c r="DLN5" s="253">
        <v>87.360535999999996</v>
      </c>
      <c r="DLO5" s="253">
        <v>87.515857999999994</v>
      </c>
      <c r="DLP5" s="253">
        <v>87.667596000000003</v>
      </c>
      <c r="DLQ5" s="253">
        <v>87.815627000000006</v>
      </c>
      <c r="DLR5" s="253">
        <v>87.961299999999994</v>
      </c>
      <c r="DLS5" s="253">
        <v>88.112252999999995</v>
      </c>
      <c r="DLT5" s="253">
        <v>88.273618999999997</v>
      </c>
      <c r="DLU5" s="253">
        <v>88.440399999999997</v>
      </c>
      <c r="DLV5" s="253">
        <v>88.603953000000004</v>
      </c>
      <c r="DLW5" s="253">
        <v>88.762200000000007</v>
      </c>
      <c r="DLX5" s="253">
        <v>88.919188000000005</v>
      </c>
      <c r="DLY5" s="253">
        <v>89.078759000000005</v>
      </c>
      <c r="DLZ5" s="253">
        <v>89.243402000000003</v>
      </c>
      <c r="DMA5" s="253">
        <v>89.415057000000004</v>
      </c>
      <c r="DMB5" s="253">
        <v>89.590940000000003</v>
      </c>
      <c r="DMC5" s="253">
        <v>89.761227000000005</v>
      </c>
      <c r="DMD5" s="253">
        <v>89.916792999999998</v>
      </c>
      <c r="DME5" s="253">
        <v>90.057693</v>
      </c>
      <c r="DMF5" s="253">
        <v>90.189254000000005</v>
      </c>
      <c r="DMG5" s="253">
        <v>90.312685999999999</v>
      </c>
      <c r="DMH5" s="253">
        <v>90.425691999999998</v>
      </c>
      <c r="DMI5" s="253">
        <v>90.529679000000002</v>
      </c>
      <c r="DMJ5" s="253">
        <v>90.628322999999995</v>
      </c>
      <c r="DMK5" s="253">
        <v>90.719061999999994</v>
      </c>
      <c r="DML5" s="253">
        <v>90.793299000000005</v>
      </c>
      <c r="DMM5" s="253">
        <v>90.846450000000004</v>
      </c>
      <c r="DMN5" s="253">
        <v>90.882062000000005</v>
      </c>
      <c r="DMO5" s="253">
        <v>90.904666000000006</v>
      </c>
      <c r="DMP5" s="253">
        <v>90.913917999999995</v>
      </c>
      <c r="DMQ5" s="253">
        <v>90.907660000000007</v>
      </c>
      <c r="DMR5" s="253">
        <v>90.886528999999996</v>
      </c>
      <c r="DMS5" s="253">
        <v>90.853668999999996</v>
      </c>
      <c r="DMT5" s="253">
        <v>90.812866999999997</v>
      </c>
      <c r="DMU5" s="253">
        <v>90.767790000000005</v>
      </c>
      <c r="DMV5" s="253">
        <v>90.720326999999997</v>
      </c>
      <c r="DMW5" s="253">
        <v>90.669554000000005</v>
      </c>
      <c r="DMX5" s="253">
        <v>90.614894000000007</v>
      </c>
      <c r="DMY5" s="253">
        <v>90.559560000000005</v>
      </c>
      <c r="DMZ5" s="253">
        <v>90.507630000000006</v>
      </c>
      <c r="DNA5" s="253">
        <v>90.458755999999994</v>
      </c>
      <c r="DNB5" s="253">
        <v>90.410158999999993</v>
      </c>
      <c r="DNC5" s="253">
        <v>90.363667000000007</v>
      </c>
      <c r="DND5" s="253">
        <v>90.326077999999995</v>
      </c>
      <c r="DNE5" s="253">
        <v>90.301348000000004</v>
      </c>
      <c r="DNF5" s="253">
        <v>90.286237</v>
      </c>
      <c r="DNG5" s="253">
        <v>90.275504999999995</v>
      </c>
      <c r="DNH5" s="253">
        <v>90.268878000000001</v>
      </c>
      <c r="DNI5" s="253">
        <v>90.271293</v>
      </c>
      <c r="DNJ5" s="253">
        <v>90.287868000000003</v>
      </c>
      <c r="DNK5" s="253">
        <v>90.319339999999997</v>
      </c>
      <c r="DNL5" s="253">
        <v>90.361175000000003</v>
      </c>
      <c r="DNM5" s="253">
        <v>90.407308999999998</v>
      </c>
      <c r="DNN5" s="253">
        <v>90.456272999999996</v>
      </c>
      <c r="DNO5" s="253">
        <v>90.512810000000002</v>
      </c>
      <c r="DNP5" s="253">
        <v>90.581384</v>
      </c>
      <c r="DNQ5" s="253">
        <v>90.659751</v>
      </c>
      <c r="DNR5" s="253">
        <v>90.742656999999994</v>
      </c>
      <c r="DNS5" s="253">
        <v>90.831042999999994</v>
      </c>
      <c r="DNT5" s="253">
        <v>90.932768999999993</v>
      </c>
      <c r="DNU5" s="253">
        <v>91.053072</v>
      </c>
      <c r="DNV5" s="253">
        <v>91.188068999999999</v>
      </c>
      <c r="DNW5" s="253">
        <v>91.329237000000006</v>
      </c>
      <c r="DNX5" s="253">
        <v>91.471072000000007</v>
      </c>
      <c r="DNY5" s="253">
        <v>91.612482</v>
      </c>
      <c r="DNZ5" s="253">
        <v>91.753272999999993</v>
      </c>
      <c r="DOA5" s="253">
        <v>91.891745999999998</v>
      </c>
      <c r="DOB5" s="253">
        <v>92.024889000000002</v>
      </c>
      <c r="DOC5" s="253">
        <v>92.149895999999998</v>
      </c>
      <c r="DOD5" s="253">
        <v>92.265996999999999</v>
      </c>
      <c r="DOE5" s="253">
        <v>92.374307000000002</v>
      </c>
      <c r="DOF5" s="253">
        <v>92.474890000000002</v>
      </c>
      <c r="DOG5" s="253">
        <v>92.565620999999993</v>
      </c>
      <c r="DOH5" s="253">
        <v>92.645808000000002</v>
      </c>
      <c r="DOI5" s="253">
        <v>92.718334999999996</v>
      </c>
      <c r="DOJ5" s="253">
        <v>92.785049999999998</v>
      </c>
      <c r="DOK5" s="253">
        <v>92.843080999999998</v>
      </c>
      <c r="DOL5" s="253">
        <v>92.890718000000007</v>
      </c>
      <c r="DOM5" s="253">
        <v>92.934799999999996</v>
      </c>
      <c r="DON5" s="253">
        <v>92.986134000000007</v>
      </c>
      <c r="DOO5" s="253">
        <v>93.048017000000002</v>
      </c>
      <c r="DOP5" s="253">
        <v>93.114242000000004</v>
      </c>
      <c r="DOQ5" s="253">
        <v>93.177712</v>
      </c>
      <c r="DOR5" s="253">
        <v>93.235247999999999</v>
      </c>
      <c r="DOS5" s="253">
        <v>93.284576999999999</v>
      </c>
      <c r="DOT5" s="253">
        <v>93.323560999999998</v>
      </c>
      <c r="DOU5" s="253">
        <v>93.354072000000002</v>
      </c>
      <c r="DOV5" s="253">
        <v>93.381353000000004</v>
      </c>
      <c r="DOW5" s="253">
        <v>93.407820000000001</v>
      </c>
      <c r="DOX5" s="253">
        <v>93.431359</v>
      </c>
      <c r="DOY5" s="253">
        <v>93.450190000000006</v>
      </c>
      <c r="DOZ5" s="253">
        <v>93.465075999999996</v>
      </c>
      <c r="DPA5" s="253">
        <v>93.476527000000004</v>
      </c>
      <c r="DPB5" s="253">
        <v>93.484316000000007</v>
      </c>
      <c r="DPC5" s="253">
        <v>93.489688999999998</v>
      </c>
      <c r="DPD5" s="253">
        <v>93.493003999999999</v>
      </c>
      <c r="DPE5" s="253">
        <v>93.489147000000003</v>
      </c>
      <c r="DPF5" s="253">
        <v>93.470577000000006</v>
      </c>
      <c r="DPG5" s="253">
        <v>93.434752000000003</v>
      </c>
      <c r="DPH5" s="253">
        <v>93.382756999999998</v>
      </c>
      <c r="DPI5" s="253">
        <v>93.311563000000007</v>
      </c>
      <c r="DPJ5" s="253">
        <v>93.216554000000002</v>
      </c>
      <c r="DPK5" s="253">
        <v>93.103678000000002</v>
      </c>
      <c r="DPL5" s="253">
        <v>92.990572</v>
      </c>
      <c r="DPM5" s="253">
        <v>92.891947000000002</v>
      </c>
      <c r="DPN5" s="253">
        <v>92.810930999999997</v>
      </c>
      <c r="DPO5" s="253">
        <v>92.747676999999996</v>
      </c>
      <c r="DPP5" s="253">
        <v>92.707178999999996</v>
      </c>
      <c r="DPQ5" s="253">
        <v>92.691289999999995</v>
      </c>
      <c r="DPR5" s="253">
        <v>92.688461000000004</v>
      </c>
      <c r="DPS5" s="253">
        <v>92.678786000000002</v>
      </c>
      <c r="DPT5" s="253">
        <v>92.647506000000007</v>
      </c>
      <c r="DPU5" s="253">
        <v>92.590413999999996</v>
      </c>
      <c r="DPV5" s="253">
        <v>92.511095999999995</v>
      </c>
      <c r="DPW5" s="253">
        <v>92.419103000000007</v>
      </c>
      <c r="DPX5" s="253">
        <v>92.328097999999997</v>
      </c>
      <c r="DPY5" s="253">
        <v>92.248345</v>
      </c>
      <c r="DPZ5" s="253">
        <v>92.178593000000006</v>
      </c>
      <c r="DQA5" s="253">
        <v>92.108260999999999</v>
      </c>
      <c r="DQB5" s="253">
        <v>92.029122999999998</v>
      </c>
      <c r="DQC5" s="253">
        <v>91.943642999999994</v>
      </c>
      <c r="DQD5" s="253">
        <v>91.861625000000004</v>
      </c>
      <c r="DQE5" s="253">
        <v>91.790300999999999</v>
      </c>
      <c r="DQF5" s="253">
        <v>91.728318000000002</v>
      </c>
      <c r="DQG5" s="253">
        <v>91.668054999999995</v>
      </c>
      <c r="DQH5" s="253">
        <v>91.602917000000005</v>
      </c>
      <c r="DQI5" s="253">
        <v>91.533501999999999</v>
      </c>
      <c r="DQJ5" s="253">
        <v>91.468511000000007</v>
      </c>
      <c r="DQK5" s="253">
        <v>91.419987000000006</v>
      </c>
      <c r="DQL5" s="253">
        <v>91.395353</v>
      </c>
      <c r="DQM5" s="253">
        <v>91.390953999999994</v>
      </c>
      <c r="DQN5" s="253">
        <v>91.393095000000002</v>
      </c>
      <c r="DQO5" s="253">
        <v>91.388386999999994</v>
      </c>
      <c r="DQP5" s="253">
        <v>91.375315000000001</v>
      </c>
      <c r="DQQ5" s="253">
        <v>91.364456000000004</v>
      </c>
      <c r="DQR5" s="253">
        <v>91.365825000000001</v>
      </c>
      <c r="DQS5" s="253">
        <v>91.378175999999996</v>
      </c>
      <c r="DQT5" s="253">
        <v>91.393158</v>
      </c>
      <c r="DQU5" s="253">
        <v>91.406867000000005</v>
      </c>
      <c r="DQV5" s="253">
        <v>91.421396999999999</v>
      </c>
      <c r="DQW5" s="253">
        <v>91.435075999999995</v>
      </c>
      <c r="DQX5" s="253">
        <v>91.438030999999995</v>
      </c>
      <c r="DQY5" s="253">
        <v>91.421947000000003</v>
      </c>
      <c r="DQZ5" s="253">
        <v>91.391157000000007</v>
      </c>
      <c r="DRA5" s="253">
        <v>91.358849000000006</v>
      </c>
      <c r="DRB5" s="253">
        <v>91.331676999999999</v>
      </c>
      <c r="DRC5" s="253">
        <v>91.301544000000007</v>
      </c>
      <c r="DRD5" s="253">
        <v>91.254559999999998</v>
      </c>
      <c r="DRE5" s="253">
        <v>91.186447999999999</v>
      </c>
      <c r="DRF5" s="253">
        <v>91.106639000000001</v>
      </c>
      <c r="DRG5" s="253">
        <v>91.027203999999998</v>
      </c>
      <c r="DRH5" s="253">
        <v>90.951099999999997</v>
      </c>
      <c r="DRI5" s="253">
        <v>90.873510999999993</v>
      </c>
      <c r="DRJ5" s="253">
        <v>90.791385000000005</v>
      </c>
      <c r="DRK5" s="253">
        <v>90.705948000000006</v>
      </c>
      <c r="DRL5" s="253">
        <v>90.616303000000002</v>
      </c>
      <c r="DRM5" s="253">
        <v>90.517454000000001</v>
      </c>
      <c r="DRN5" s="253">
        <v>90.406850000000006</v>
      </c>
      <c r="DRO5" s="253">
        <v>90.287901000000005</v>
      </c>
      <c r="DRP5" s="253">
        <v>90.166611000000003</v>
      </c>
      <c r="DRQ5" s="253">
        <v>90.051012999999998</v>
      </c>
      <c r="DRR5" s="253">
        <v>89.953851</v>
      </c>
      <c r="DRS5" s="253">
        <v>89.887164999999996</v>
      </c>
      <c r="DRT5" s="253">
        <v>89.850336999999996</v>
      </c>
      <c r="DRU5" s="253">
        <v>89.828327999999999</v>
      </c>
      <c r="DRV5" s="253">
        <v>89.804963999999998</v>
      </c>
      <c r="DRW5" s="253">
        <v>89.774555000000007</v>
      </c>
      <c r="DRX5" s="253">
        <v>89.739096000000004</v>
      </c>
      <c r="DRY5" s="253">
        <v>89.701358999999997</v>
      </c>
      <c r="DRZ5" s="253">
        <v>89.666283000000007</v>
      </c>
      <c r="DSA5" s="253">
        <v>89.642212999999998</v>
      </c>
      <c r="DSB5" s="253">
        <v>89.631535</v>
      </c>
      <c r="DSC5" s="253">
        <v>89.623233999999997</v>
      </c>
      <c r="DSD5" s="253">
        <v>89.603403999999998</v>
      </c>
      <c r="DSE5" s="253">
        <v>89.571579999999997</v>
      </c>
      <c r="DSF5" s="253">
        <v>89.538601999999997</v>
      </c>
      <c r="DSG5" s="253">
        <v>89.510283999999999</v>
      </c>
      <c r="DSH5" s="253">
        <v>89.483340999999996</v>
      </c>
      <c r="DSI5" s="253">
        <v>89.457672000000002</v>
      </c>
      <c r="DSJ5" s="253">
        <v>89.442088999999996</v>
      </c>
      <c r="DSK5" s="253">
        <v>89.444327999999999</v>
      </c>
      <c r="DSL5" s="253">
        <v>89.463504</v>
      </c>
      <c r="DSM5" s="253">
        <v>89.495403999999994</v>
      </c>
      <c r="DSN5" s="253">
        <v>89.536587999999995</v>
      </c>
      <c r="DSO5" s="253">
        <v>89.579269999999994</v>
      </c>
      <c r="DSP5" s="253">
        <v>89.612099999999998</v>
      </c>
      <c r="DSQ5" s="253">
        <v>89.633787999999996</v>
      </c>
      <c r="DSR5" s="253">
        <v>89.658153999999996</v>
      </c>
      <c r="DSS5" s="253">
        <v>89.695963000000006</v>
      </c>
      <c r="DST5" s="253">
        <v>89.736626999999999</v>
      </c>
      <c r="DSU5" s="253">
        <v>89.758139999999997</v>
      </c>
      <c r="DSV5" s="253">
        <v>89.753370000000004</v>
      </c>
      <c r="DSW5" s="253">
        <v>89.736857999999998</v>
      </c>
      <c r="DSX5" s="253">
        <v>89.724744000000001</v>
      </c>
      <c r="DSY5" s="253">
        <v>89.716723999999999</v>
      </c>
      <c r="DSZ5" s="253">
        <v>89.700935999999999</v>
      </c>
      <c r="DTA5" s="253">
        <v>89.669521000000003</v>
      </c>
      <c r="DTB5" s="253">
        <v>89.623875999999996</v>
      </c>
      <c r="DTC5" s="253">
        <v>89.568867999999995</v>
      </c>
      <c r="DTD5" s="253">
        <v>89.509330000000006</v>
      </c>
      <c r="DTE5" s="253">
        <v>89.452876000000003</v>
      </c>
      <c r="DTF5" s="253">
        <v>89.410587000000007</v>
      </c>
      <c r="DTG5" s="253">
        <v>89.390197000000001</v>
      </c>
      <c r="DTH5" s="253">
        <v>89.387928000000002</v>
      </c>
      <c r="DTI5" s="253">
        <v>89.388538999999994</v>
      </c>
      <c r="DTJ5" s="253">
        <v>89.375444999999999</v>
      </c>
      <c r="DTK5" s="253">
        <v>89.342794999999995</v>
      </c>
      <c r="DTL5" s="253">
        <v>89.298745999999994</v>
      </c>
      <c r="DTM5" s="253">
        <v>89.257109</v>
      </c>
      <c r="DTN5" s="253">
        <v>89.225772000000006</v>
      </c>
      <c r="DTO5" s="253">
        <v>89.203473000000002</v>
      </c>
      <c r="DTP5" s="253">
        <v>89.187226999999993</v>
      </c>
      <c r="DTQ5" s="253">
        <v>89.180169000000006</v>
      </c>
      <c r="DTR5" s="253">
        <v>89.188905000000005</v>
      </c>
      <c r="DTS5" s="253">
        <v>89.212643</v>
      </c>
      <c r="DTT5" s="253">
        <v>89.238018999999994</v>
      </c>
      <c r="DTU5" s="253">
        <v>89.248581000000001</v>
      </c>
      <c r="DTV5" s="253">
        <v>89.240309999999994</v>
      </c>
      <c r="DTW5" s="253">
        <v>89.225796000000003</v>
      </c>
      <c r="DTX5" s="253">
        <v>89.221703000000005</v>
      </c>
      <c r="DTY5" s="253">
        <v>89.232740000000007</v>
      </c>
      <c r="DTZ5" s="253">
        <v>89.248216999999997</v>
      </c>
      <c r="DUA5" s="253">
        <v>89.252915000000002</v>
      </c>
      <c r="DUB5" s="253">
        <v>89.240707999999998</v>
      </c>
      <c r="DUC5" s="253">
        <v>89.219061999999994</v>
      </c>
      <c r="DUD5" s="253">
        <v>89.201480000000004</v>
      </c>
      <c r="DUE5" s="253">
        <v>89.194323999999995</v>
      </c>
      <c r="DUF5" s="253">
        <v>89.189339000000004</v>
      </c>
      <c r="DUG5" s="253">
        <v>89.170347000000007</v>
      </c>
      <c r="DUH5" s="253">
        <v>89.128916000000004</v>
      </c>
      <c r="DUI5" s="253">
        <v>89.071973999999997</v>
      </c>
      <c r="DUJ5" s="253">
        <v>89.012737999999999</v>
      </c>
      <c r="DUK5" s="253">
        <v>88.956630000000004</v>
      </c>
      <c r="DUL5" s="253">
        <v>88.898968999999994</v>
      </c>
      <c r="DUM5" s="253">
        <v>88.834556000000006</v>
      </c>
      <c r="DUN5" s="253">
        <v>88.763885999999999</v>
      </c>
      <c r="DUO5" s="253">
        <v>88.689148000000003</v>
      </c>
      <c r="DUP5" s="253">
        <v>88.610532000000006</v>
      </c>
      <c r="DUQ5" s="253">
        <v>88.530052999999995</v>
      </c>
      <c r="DUR5" s="253">
        <v>88.452681999999996</v>
      </c>
      <c r="DUS5" s="253">
        <v>88.376919000000001</v>
      </c>
      <c r="DUT5" s="253">
        <v>88.288191999999995</v>
      </c>
      <c r="DUU5" s="253">
        <v>88.167832000000004</v>
      </c>
      <c r="DUV5" s="253">
        <v>87.998806000000002</v>
      </c>
      <c r="DUW5" s="253">
        <v>87.741753000000003</v>
      </c>
      <c r="DUX5" s="253">
        <v>87.306100000000001</v>
      </c>
      <c r="DUY5" s="253">
        <v>86.585481999999999</v>
      </c>
      <c r="DUZ5" s="253">
        <v>85.573280999999994</v>
      </c>
      <c r="DVA5" s="253">
        <v>84.456320000000005</v>
      </c>
      <c r="DVB5" s="253">
        <v>83.554602000000003</v>
      </c>
      <c r="DVC5" s="253">
        <v>83.115257999999997</v>
      </c>
      <c r="DVD5" s="253">
        <v>83.132762999999997</v>
      </c>
      <c r="DVE5" s="253">
        <v>83.363308000000004</v>
      </c>
      <c r="DVF5" s="253">
        <v>83.511752000000001</v>
      </c>
      <c r="DVG5" s="253">
        <v>83.399265</v>
      </c>
      <c r="DVH5" s="253">
        <v>82.975449999999995</v>
      </c>
      <c r="DVI5" s="253">
        <v>82.225408999999999</v>
      </c>
      <c r="DVJ5" s="253">
        <v>81.112763000000001</v>
      </c>
      <c r="DVK5" s="253">
        <v>79.626160999999996</v>
      </c>
      <c r="DVL5" s="253">
        <v>77.873277999999999</v>
      </c>
      <c r="DVM5" s="253">
        <v>76.106049999999996</v>
      </c>
      <c r="DVN5" s="253">
        <v>74.618737999999993</v>
      </c>
      <c r="DVO5" s="253">
        <v>73.627651999999998</v>
      </c>
      <c r="DVP5" s="253">
        <v>73.264270999999994</v>
      </c>
      <c r="DVQ5" s="253">
        <v>73.608723999999995</v>
      </c>
      <c r="DVR5" s="253">
        <v>74.639857000000006</v>
      </c>
      <c r="DVS5" s="253">
        <v>76.161420000000007</v>
      </c>
      <c r="DVT5" s="253">
        <v>77.843688999999998</v>
      </c>
      <c r="DVU5" s="253">
        <v>79.378739999999993</v>
      </c>
      <c r="DVV5" s="253">
        <v>80.609482</v>
      </c>
      <c r="DVW5" s="253">
        <v>81.534777000000005</v>
      </c>
      <c r="DVX5" s="253">
        <v>82.224872000000005</v>
      </c>
      <c r="DVY5" s="253">
        <v>82.747649999999993</v>
      </c>
      <c r="DVZ5" s="253">
        <v>83.153182999999999</v>
      </c>
      <c r="DWA5" s="253">
        <v>83.476318000000006</v>
      </c>
      <c r="DWB5" s="253">
        <v>83.731793999999994</v>
      </c>
      <c r="DWC5" s="253">
        <v>83.920786000000007</v>
      </c>
      <c r="DWD5" s="253">
        <v>84.049622999999997</v>
      </c>
      <c r="DWE5" s="253">
        <v>84.140189000000007</v>
      </c>
      <c r="DWF5" s="253">
        <v>84.219886000000002</v>
      </c>
      <c r="DWG5" s="253">
        <v>84.302390000000003</v>
      </c>
      <c r="DWH5" s="253">
        <v>84.386267000000004</v>
      </c>
      <c r="DWI5" s="253">
        <v>84.462478000000004</v>
      </c>
      <c r="DWJ5" s="253">
        <v>84.522178999999994</v>
      </c>
      <c r="DWK5" s="253">
        <v>84.569490000000002</v>
      </c>
      <c r="DWL5" s="253">
        <v>84.621196999999995</v>
      </c>
      <c r="DWM5" s="253">
        <v>84.691119</v>
      </c>
      <c r="DWN5" s="253">
        <v>84.770264999999995</v>
      </c>
      <c r="DWO5" s="253">
        <v>84.828215</v>
      </c>
      <c r="DWP5" s="253">
        <v>84.851247000000001</v>
      </c>
      <c r="DWQ5" s="253">
        <v>84.863246000000004</v>
      </c>
      <c r="DWR5" s="253">
        <v>84.899153999999996</v>
      </c>
      <c r="DWS5" s="253">
        <v>84.965305000000001</v>
      </c>
      <c r="DWT5" s="253">
        <v>85.034049999999993</v>
      </c>
      <c r="DWU5" s="253">
        <v>85.083556000000002</v>
      </c>
      <c r="DWV5" s="253">
        <v>85.121110999999999</v>
      </c>
      <c r="DWW5" s="253">
        <v>85.160133999999999</v>
      </c>
      <c r="DWX5" s="253">
        <v>85.201021999999995</v>
      </c>
      <c r="DWY5" s="253">
        <v>85.238228000000007</v>
      </c>
      <c r="DWZ5" s="253">
        <v>85.270139</v>
      </c>
      <c r="DXA5" s="253">
        <v>85.295637999999997</v>
      </c>
      <c r="DXB5" s="253">
        <v>85.312171000000006</v>
      </c>
      <c r="DXC5" s="253">
        <v>85.320733000000004</v>
      </c>
      <c r="DXD5" s="253">
        <v>85.313585000000003</v>
      </c>
      <c r="DXE5" s="253">
        <v>85.287904999999995</v>
      </c>
      <c r="DXF5" s="253">
        <v>85.249205000000003</v>
      </c>
      <c r="DXG5" s="253">
        <v>85.201753999999994</v>
      </c>
      <c r="DXH5" s="253">
        <v>85.158669000000003</v>
      </c>
      <c r="DXI5" s="253">
        <v>85.169751000000005</v>
      </c>
      <c r="DXJ5" s="253">
        <v>85.323424000000003</v>
      </c>
      <c r="DXK5" s="253">
        <v>85.698299000000006</v>
      </c>
      <c r="DXL5" s="253">
        <v>86.268568999999999</v>
      </c>
      <c r="DXM5" s="253">
        <v>86.662968000000006</v>
      </c>
      <c r="DXN5" s="253">
        <v>86.362819999999999</v>
      </c>
      <c r="DXO5" s="253">
        <v>85.702960000000004</v>
      </c>
      <c r="DXP5" s="253">
        <v>85.235258000000002</v>
      </c>
      <c r="DXQ5" s="253">
        <v>84.994389999999996</v>
      </c>
      <c r="DXR5" s="253">
        <v>84.861852999999996</v>
      </c>
      <c r="DXS5" s="253">
        <v>84.778724999999994</v>
      </c>
      <c r="DXT5" s="253">
        <v>84.741501999999997</v>
      </c>
      <c r="DXU5" s="253">
        <v>84.753395999999995</v>
      </c>
      <c r="DXV5" s="253">
        <v>84.791864000000004</v>
      </c>
      <c r="DXW5" s="253">
        <v>84.821372999999994</v>
      </c>
      <c r="DXX5" s="253">
        <v>84.805474000000004</v>
      </c>
      <c r="DXY5" s="253">
        <v>84.739232999999999</v>
      </c>
      <c r="DXZ5" s="253">
        <v>84.649530999999996</v>
      </c>
      <c r="DYA5" s="253">
        <v>84.566190000000006</v>
      </c>
      <c r="DYB5" s="253">
        <v>84.505161999999999</v>
      </c>
      <c r="DYC5" s="253">
        <v>84.477726000000004</v>
      </c>
      <c r="DYD5" s="253">
        <v>84.490838999999994</v>
      </c>
      <c r="DYE5" s="253">
        <v>84.531609000000003</v>
      </c>
      <c r="DYF5" s="253">
        <v>84.568394999999995</v>
      </c>
      <c r="DYG5" s="253">
        <v>84.580597999999995</v>
      </c>
      <c r="DYH5" s="253">
        <v>84.570628999999997</v>
      </c>
      <c r="DYI5" s="253">
        <v>84.542761999999996</v>
      </c>
      <c r="DYJ5" s="253">
        <v>84.501946000000004</v>
      </c>
      <c r="DYK5" s="253">
        <v>84.467966000000004</v>
      </c>
      <c r="DYL5" s="253">
        <v>84.461481000000006</v>
      </c>
      <c r="DYM5" s="253">
        <v>84.475147000000007</v>
      </c>
      <c r="DYN5" s="253">
        <v>84.475510999999997</v>
      </c>
      <c r="DYO5" s="253">
        <v>84.442445000000006</v>
      </c>
      <c r="DYP5" s="253">
        <v>84.389961</v>
      </c>
      <c r="DYQ5" s="253">
        <v>84.334739999999996</v>
      </c>
      <c r="DYR5" s="253">
        <v>84.266969000000003</v>
      </c>
      <c r="DYS5" s="253">
        <v>84.172293999999994</v>
      </c>
      <c r="DYT5" s="253">
        <v>84.054964999999996</v>
      </c>
      <c r="DYU5" s="253">
        <v>83.924914999999999</v>
      </c>
      <c r="DYV5" s="253">
        <v>83.782325999999998</v>
      </c>
      <c r="DYW5" s="253">
        <v>83.630989</v>
      </c>
      <c r="DYX5" s="253">
        <v>83.491876000000005</v>
      </c>
      <c r="DYY5" s="253">
        <v>83.383184999999997</v>
      </c>
      <c r="DYZ5" s="253">
        <v>83.299672000000001</v>
      </c>
      <c r="DZA5" s="253">
        <v>83.231859999999998</v>
      </c>
      <c r="DZB5" s="253">
        <v>83.186841999999999</v>
      </c>
      <c r="DZC5" s="253">
        <v>83.161591000000001</v>
      </c>
      <c r="DZD5" s="253">
        <v>83.119973000000002</v>
      </c>
      <c r="DZE5" s="253">
        <v>83.025319999999994</v>
      </c>
      <c r="DZF5" s="253">
        <v>82.885334999999998</v>
      </c>
      <c r="DZG5" s="253">
        <v>82.735495999999998</v>
      </c>
      <c r="DZH5" s="253">
        <v>82.585763999999998</v>
      </c>
      <c r="DZI5" s="253">
        <v>82.427117999999993</v>
      </c>
      <c r="DZJ5" s="253">
        <v>82.294092000000006</v>
      </c>
      <c r="DZK5" s="253">
        <v>82.263586000000004</v>
      </c>
      <c r="DZL5" s="253">
        <v>82.350740000000002</v>
      </c>
      <c r="DZM5" s="253">
        <v>82.442952000000005</v>
      </c>
      <c r="DZN5" s="253">
        <v>82.384144000000006</v>
      </c>
      <c r="DZO5" s="253">
        <v>82.133352000000002</v>
      </c>
      <c r="DZP5" s="253">
        <v>81.817851000000005</v>
      </c>
      <c r="DZQ5" s="253">
        <v>81.618971999999999</v>
      </c>
      <c r="DZR5" s="253">
        <v>81.610455000000002</v>
      </c>
      <c r="DZS5" s="253">
        <v>81.704637000000005</v>
      </c>
      <c r="DZT5" s="253">
        <v>81.769953999999998</v>
      </c>
      <c r="DZU5" s="253">
        <v>81.770533</v>
      </c>
      <c r="DZV5" s="253">
        <v>81.752480000000006</v>
      </c>
      <c r="DZW5" s="253">
        <v>81.727630000000005</v>
      </c>
      <c r="DZX5" s="253">
        <v>81.655024999999995</v>
      </c>
      <c r="DZY5" s="253">
        <v>81.543355000000005</v>
      </c>
      <c r="DZZ5" s="253">
        <v>81.491243999999995</v>
      </c>
      <c r="EAA5" s="253">
        <v>81.586059000000006</v>
      </c>
      <c r="EAB5" s="253">
        <v>81.799021999999994</v>
      </c>
      <c r="EAC5" s="253">
        <v>82.013820999999993</v>
      </c>
      <c r="EAD5" s="253">
        <v>82.130944</v>
      </c>
      <c r="EAE5" s="253">
        <v>82.118206000000001</v>
      </c>
      <c r="EAF5" s="253">
        <v>81.979067000000001</v>
      </c>
      <c r="EAG5" s="253">
        <v>81.719087000000002</v>
      </c>
      <c r="EAH5" s="253">
        <v>81.379080000000002</v>
      </c>
      <c r="EAI5" s="253">
        <v>81.071738999999994</v>
      </c>
      <c r="EAJ5" s="253">
        <v>80.932682</v>
      </c>
      <c r="EAK5" s="253">
        <v>81.021742000000003</v>
      </c>
      <c r="EAL5" s="253">
        <v>81.266649000000001</v>
      </c>
      <c r="EAM5" s="253">
        <v>81.528317999999999</v>
      </c>
      <c r="EAN5" s="253">
        <v>81.741648999999995</v>
      </c>
      <c r="EAO5" s="253">
        <v>81.926918000000001</v>
      </c>
      <c r="EAP5" s="253">
        <v>82.050663</v>
      </c>
      <c r="EAQ5" s="253">
        <v>81.969803999999996</v>
      </c>
      <c r="EAR5" s="253">
        <v>81.597392999999997</v>
      </c>
      <c r="EAS5" s="253">
        <v>81.076199000000003</v>
      </c>
      <c r="EAT5" s="253">
        <v>80.680937</v>
      </c>
      <c r="EAU5" s="253">
        <v>80.528039000000007</v>
      </c>
      <c r="EAV5" s="253">
        <v>80.488093000000006</v>
      </c>
      <c r="EAW5" s="253">
        <v>80.429856000000001</v>
      </c>
      <c r="EAX5" s="253">
        <v>80.390567000000004</v>
      </c>
      <c r="EAY5" s="253">
        <v>80.421344000000005</v>
      </c>
      <c r="EAZ5" s="253">
        <v>80.428424000000007</v>
      </c>
      <c r="EBA5" s="253">
        <v>80.325219000000004</v>
      </c>
      <c r="EBB5" s="253">
        <v>80.216166000000001</v>
      </c>
      <c r="EBC5" s="253">
        <v>80.247512</v>
      </c>
      <c r="EBD5" s="253">
        <v>80.375078999999999</v>
      </c>
      <c r="EBE5" s="253">
        <v>80.448564000000005</v>
      </c>
      <c r="EBF5" s="253">
        <v>80.425445999999994</v>
      </c>
      <c r="EBG5" s="253">
        <v>80.37312</v>
      </c>
      <c r="EBH5" s="253">
        <v>80.334343000000004</v>
      </c>
      <c r="EBI5" s="253">
        <v>80.326543999999998</v>
      </c>
      <c r="EBJ5" s="253">
        <v>80.415448999999995</v>
      </c>
      <c r="EBK5" s="253">
        <v>80.633626000000007</v>
      </c>
      <c r="EBL5" s="253">
        <v>80.864974000000004</v>
      </c>
      <c r="EBM5" s="253">
        <v>80.926574000000002</v>
      </c>
      <c r="EBN5" s="253">
        <v>80.735110000000006</v>
      </c>
      <c r="EBO5" s="253">
        <v>80.350438999999994</v>
      </c>
      <c r="EBP5" s="253">
        <v>79.887457999999995</v>
      </c>
      <c r="EBQ5" s="253">
        <v>79.494192999999996</v>
      </c>
      <c r="EBR5" s="253">
        <v>79.381771999999998</v>
      </c>
      <c r="EBS5" s="253">
        <v>79.666933999999998</v>
      </c>
      <c r="EBT5" s="253">
        <v>80.192982000000001</v>
      </c>
      <c r="EBU5" s="253">
        <v>80.636813000000004</v>
      </c>
      <c r="EBV5" s="253">
        <v>80.778371000000007</v>
      </c>
      <c r="EBW5" s="253">
        <v>80.643473999999998</v>
      </c>
      <c r="EBX5" s="253">
        <v>80.393152999999998</v>
      </c>
      <c r="EBY5" s="253">
        <v>80.189079000000007</v>
      </c>
      <c r="EBZ5" s="253">
        <v>80.182563000000002</v>
      </c>
      <c r="ECA5" s="253">
        <v>80.416346000000004</v>
      </c>
      <c r="ECB5" s="253">
        <v>80.692722000000003</v>
      </c>
      <c r="ECC5" s="253">
        <v>80.697541000000001</v>
      </c>
      <c r="ECD5" s="253">
        <v>80.321612000000002</v>
      </c>
      <c r="ECE5" s="253">
        <v>79.825342000000006</v>
      </c>
      <c r="ECF5" s="253">
        <v>79.57978</v>
      </c>
      <c r="ECG5" s="253">
        <v>79.731741</v>
      </c>
      <c r="ECH5" s="253">
        <v>80.167452999999995</v>
      </c>
      <c r="ECI5" s="253">
        <v>80.624745000000004</v>
      </c>
      <c r="ECJ5" s="253">
        <v>80.863009000000005</v>
      </c>
      <c r="ECK5" s="253">
        <v>80.803540999999996</v>
      </c>
      <c r="ECL5" s="253">
        <v>80.542497999999995</v>
      </c>
      <c r="ECM5" s="253">
        <v>80.238141999999996</v>
      </c>
      <c r="ECN5" s="253">
        <v>79.905822999999998</v>
      </c>
      <c r="ECO5" s="253">
        <v>79.448745000000002</v>
      </c>
      <c r="ECP5" s="253">
        <v>79.024084999999999</v>
      </c>
      <c r="ECQ5" s="253">
        <v>79.109710000000007</v>
      </c>
      <c r="ECR5" s="253">
        <v>79.915678</v>
      </c>
      <c r="ECS5" s="253">
        <v>80.961760999999996</v>
      </c>
      <c r="ECT5" s="253">
        <v>81.333110000000005</v>
      </c>
      <c r="ECU5" s="253">
        <v>80.485714999999999</v>
      </c>
      <c r="ECV5" s="253">
        <v>78.780625999999998</v>
      </c>
      <c r="ECW5" s="253">
        <v>76.860929999999996</v>
      </c>
      <c r="ECX5" s="253">
        <v>74.999476000000001</v>
      </c>
      <c r="ECY5" s="253">
        <v>73.158642999999998</v>
      </c>
      <c r="ECZ5" s="253">
        <v>71.096413999999996</v>
      </c>
      <c r="EDA5" s="253">
        <v>68.602227999999997</v>
      </c>
      <c r="EDB5" s="253">
        <v>66.577466000000001</v>
      </c>
      <c r="EDC5" s="253">
        <v>66.772717999999998</v>
      </c>
      <c r="EDD5" s="253">
        <v>69.183463000000003</v>
      </c>
      <c r="EDE5" s="253">
        <v>72.182125999999997</v>
      </c>
      <c r="EDF5" s="253">
        <v>73.458076000000005</v>
      </c>
      <c r="EDG5" s="253">
        <v>72.407697999999996</v>
      </c>
      <c r="EDH5" s="253">
        <v>71.388722000000001</v>
      </c>
      <c r="EDI5" s="253">
        <v>74.272835999999998</v>
      </c>
      <c r="EDJ5" s="253">
        <v>83.387118000000001</v>
      </c>
    </row>
    <row r="6" spans="1:3494 4979:4979 10077:10077 16058:16383" s="270" customFormat="1">
      <c r="A6" s="66">
        <v>7</v>
      </c>
      <c r="B6" s="66">
        <v>1274</v>
      </c>
      <c r="C6" s="251" t="s">
        <v>577</v>
      </c>
      <c r="D6" s="66" t="s">
        <v>640</v>
      </c>
      <c r="E6" s="154" t="s">
        <v>828</v>
      </c>
      <c r="F6" s="66" t="s">
        <v>596</v>
      </c>
      <c r="G6" s="77" t="s">
        <v>868</v>
      </c>
      <c r="H6" s="66">
        <v>0.91300000000000003</v>
      </c>
      <c r="I6" s="253">
        <v>98.930546000000007</v>
      </c>
      <c r="J6" s="253">
        <v>98.931178000000003</v>
      </c>
      <c r="K6" s="253">
        <v>98.940687999999994</v>
      </c>
      <c r="L6" s="253">
        <v>98.960769999999997</v>
      </c>
      <c r="M6" s="253">
        <v>98.982754</v>
      </c>
      <c r="N6" s="253">
        <v>98.995333000000002</v>
      </c>
      <c r="O6" s="253">
        <v>98.995108999999999</v>
      </c>
      <c r="P6" s="253">
        <v>98.990043</v>
      </c>
      <c r="Q6" s="253">
        <v>98.992148</v>
      </c>
      <c r="R6" s="253">
        <v>99.006343000000001</v>
      </c>
      <c r="S6" s="253">
        <v>99.025261999999998</v>
      </c>
      <c r="T6" s="253">
        <v>99.035078999999996</v>
      </c>
      <c r="U6" s="253">
        <v>99.027392000000006</v>
      </c>
      <c r="V6" s="253">
        <v>99.007138999999995</v>
      </c>
      <c r="W6" s="253">
        <v>98.989632</v>
      </c>
      <c r="X6" s="253">
        <v>98.989326000000005</v>
      </c>
      <c r="Y6" s="253">
        <v>99.009445999999997</v>
      </c>
      <c r="Z6" s="253">
        <v>99.039400000000001</v>
      </c>
      <c r="AA6" s="253">
        <v>99.061306000000002</v>
      </c>
      <c r="AB6" s="253">
        <v>99.060889000000003</v>
      </c>
      <c r="AC6" s="253">
        <v>99.036026000000007</v>
      </c>
      <c r="AD6" s="253">
        <v>98.998052999999999</v>
      </c>
      <c r="AE6" s="253">
        <v>98.964974999999995</v>
      </c>
      <c r="AF6" s="253">
        <v>98.950750999999997</v>
      </c>
      <c r="AG6" s="253">
        <v>98.957123999999993</v>
      </c>
      <c r="AH6" s="253">
        <v>98.973620999999994</v>
      </c>
      <c r="AI6" s="253">
        <v>98.986389000000003</v>
      </c>
      <c r="AJ6" s="253">
        <v>98.988499000000004</v>
      </c>
      <c r="AK6" s="253">
        <v>98.982528000000002</v>
      </c>
      <c r="AL6" s="253">
        <v>98.973754</v>
      </c>
      <c r="AM6" s="253">
        <v>98.962587999999997</v>
      </c>
      <c r="AN6" s="253">
        <v>98.945639999999997</v>
      </c>
      <c r="AO6" s="253">
        <v>98.924280999999993</v>
      </c>
      <c r="AP6" s="253">
        <v>98.908963</v>
      </c>
      <c r="AQ6" s="253">
        <v>98.911592999999996</v>
      </c>
      <c r="AR6" s="253">
        <v>98.934057999999993</v>
      </c>
      <c r="AS6" s="253">
        <v>98.966683000000003</v>
      </c>
      <c r="AT6" s="253">
        <v>98.998373000000001</v>
      </c>
      <c r="AU6" s="253">
        <v>99.025491000000002</v>
      </c>
      <c r="AV6" s="253">
        <v>99.049045000000007</v>
      </c>
      <c r="AW6" s="253">
        <v>99.065661000000006</v>
      </c>
      <c r="AX6" s="253">
        <v>99.067243000000005</v>
      </c>
      <c r="AY6" s="253">
        <v>99.050701000000004</v>
      </c>
      <c r="AZ6" s="253">
        <v>99.024343000000002</v>
      </c>
      <c r="BA6" s="253">
        <v>99.001525999999998</v>
      </c>
      <c r="BB6" s="253">
        <v>98.989148999999998</v>
      </c>
      <c r="BC6" s="253">
        <v>98.983907000000002</v>
      </c>
      <c r="BD6" s="253">
        <v>98.979769000000005</v>
      </c>
      <c r="BE6" s="253">
        <v>98.976620999999994</v>
      </c>
      <c r="BF6" s="253">
        <v>98.979629000000003</v>
      </c>
      <c r="BG6" s="253">
        <v>98.990048000000002</v>
      </c>
      <c r="BH6" s="253">
        <v>98.998930999999999</v>
      </c>
      <c r="BI6" s="253">
        <v>98.993861999999993</v>
      </c>
      <c r="BJ6" s="253">
        <v>98.972065999999998</v>
      </c>
      <c r="BK6" s="253">
        <v>98.943932000000004</v>
      </c>
      <c r="BL6" s="253">
        <v>98.923952</v>
      </c>
      <c r="BM6" s="253">
        <v>98.919507999999993</v>
      </c>
      <c r="BN6" s="253">
        <v>98.926394999999999</v>
      </c>
      <c r="BO6" s="253">
        <v>98.934477000000001</v>
      </c>
      <c r="BP6" s="253">
        <v>98.938444000000004</v>
      </c>
      <c r="BQ6" s="253">
        <v>98.941816000000003</v>
      </c>
      <c r="BR6" s="253">
        <v>98.951824999999999</v>
      </c>
      <c r="BS6" s="253">
        <v>98.972470000000001</v>
      </c>
      <c r="BT6" s="253">
        <v>99.000310999999996</v>
      </c>
      <c r="BU6" s="253">
        <v>99.024738999999997</v>
      </c>
      <c r="BV6" s="253">
        <v>99.033619999999999</v>
      </c>
      <c r="BW6" s="253">
        <v>99.021846999999994</v>
      </c>
      <c r="BX6" s="253">
        <v>98.996944999999997</v>
      </c>
      <c r="BY6" s="253">
        <v>98.975575000000006</v>
      </c>
      <c r="BZ6" s="253">
        <v>98.971691000000007</v>
      </c>
      <c r="CA6" s="253">
        <v>98.985671999999994</v>
      </c>
      <c r="CB6" s="253">
        <v>99.004741999999993</v>
      </c>
      <c r="CC6" s="253">
        <v>99.013022000000007</v>
      </c>
      <c r="CD6" s="253">
        <v>99.003225999999998</v>
      </c>
      <c r="CE6" s="253">
        <v>98.982258000000002</v>
      </c>
      <c r="CF6" s="253">
        <v>98.965159</v>
      </c>
      <c r="CG6" s="253">
        <v>98.960196999999994</v>
      </c>
      <c r="CH6" s="253">
        <v>98.961983000000004</v>
      </c>
      <c r="CI6" s="253">
        <v>98.960055999999994</v>
      </c>
      <c r="CJ6" s="253">
        <v>98.949380000000005</v>
      </c>
      <c r="CK6" s="253">
        <v>98.931481000000005</v>
      </c>
      <c r="CL6" s="253">
        <v>98.910205000000005</v>
      </c>
      <c r="CM6" s="253">
        <v>98.89179</v>
      </c>
      <c r="CN6" s="253">
        <v>98.886747999999997</v>
      </c>
      <c r="CO6" s="253">
        <v>98.902647999999999</v>
      </c>
      <c r="CP6" s="253">
        <v>98.933012000000005</v>
      </c>
      <c r="CQ6" s="253">
        <v>98.958768000000006</v>
      </c>
      <c r="CR6" s="253">
        <v>98.964800999999994</v>
      </c>
      <c r="CS6" s="253">
        <v>98.952715999999995</v>
      </c>
      <c r="CT6" s="253">
        <v>98.939012000000005</v>
      </c>
      <c r="CU6" s="253">
        <v>98.939818000000002</v>
      </c>
      <c r="CV6" s="253">
        <v>98.957764999999995</v>
      </c>
      <c r="CW6" s="253">
        <v>98.979951999999997</v>
      </c>
      <c r="CX6" s="253">
        <v>98.987916999999996</v>
      </c>
      <c r="CY6" s="253">
        <v>98.970802000000006</v>
      </c>
      <c r="CZ6" s="253">
        <v>98.933933999999994</v>
      </c>
      <c r="DA6" s="253">
        <v>98.894316000000003</v>
      </c>
      <c r="DB6" s="253">
        <v>98.865699000000006</v>
      </c>
      <c r="DC6" s="253">
        <v>98.850030000000004</v>
      </c>
      <c r="DD6" s="253">
        <v>98.843346999999994</v>
      </c>
      <c r="DE6" s="253">
        <v>98.845828999999995</v>
      </c>
      <c r="DF6" s="253">
        <v>98.861463000000001</v>
      </c>
      <c r="DG6" s="253">
        <v>98.888643999999999</v>
      </c>
      <c r="DH6" s="253">
        <v>98.917784999999995</v>
      </c>
      <c r="DI6" s="253">
        <v>98.938530999999998</v>
      </c>
      <c r="DJ6" s="253">
        <v>98.947806</v>
      </c>
      <c r="DK6" s="253">
        <v>98.950688</v>
      </c>
      <c r="DL6" s="253">
        <v>98.955702000000002</v>
      </c>
      <c r="DM6" s="253">
        <v>98.965165999999996</v>
      </c>
      <c r="DN6" s="253">
        <v>98.972347999999997</v>
      </c>
      <c r="DO6" s="253">
        <v>98.968339999999998</v>
      </c>
      <c r="DP6" s="253">
        <v>98.949618999999998</v>
      </c>
      <c r="DQ6" s="253">
        <v>98.921424999999999</v>
      </c>
      <c r="DR6" s="253">
        <v>98.900625000000005</v>
      </c>
      <c r="DS6" s="253">
        <v>98.905950000000004</v>
      </c>
      <c r="DT6" s="253">
        <v>98.936268999999996</v>
      </c>
      <c r="DU6" s="253">
        <v>98.966218999999995</v>
      </c>
      <c r="DV6" s="253">
        <v>98.971552000000003</v>
      </c>
      <c r="DW6" s="253">
        <v>98.952053000000006</v>
      </c>
      <c r="DX6" s="253">
        <v>98.929447999999994</v>
      </c>
      <c r="DY6" s="253">
        <v>98.926027000000005</v>
      </c>
      <c r="DZ6" s="253">
        <v>98.944866000000005</v>
      </c>
      <c r="EA6" s="253">
        <v>98.968380999999994</v>
      </c>
      <c r="EB6" s="253">
        <v>98.974688</v>
      </c>
      <c r="EC6" s="253">
        <v>98.958274000000003</v>
      </c>
      <c r="ED6" s="253">
        <v>98.936841000000001</v>
      </c>
      <c r="EE6" s="253">
        <v>98.932264000000004</v>
      </c>
      <c r="EF6" s="253">
        <v>98.945920000000001</v>
      </c>
      <c r="EG6" s="253">
        <v>98.961661000000007</v>
      </c>
      <c r="EH6" s="253">
        <v>98.969130000000007</v>
      </c>
      <c r="EI6" s="253">
        <v>98.973033000000001</v>
      </c>
      <c r="EJ6" s="253">
        <v>98.977452</v>
      </c>
      <c r="EK6" s="253">
        <v>98.972762000000003</v>
      </c>
      <c r="EL6" s="253">
        <v>98.949064000000007</v>
      </c>
      <c r="EM6" s="253">
        <v>98.917153999999996</v>
      </c>
      <c r="EN6" s="253">
        <v>98.906000000000006</v>
      </c>
      <c r="EO6" s="253">
        <v>98.930290999999997</v>
      </c>
      <c r="EP6" s="253">
        <v>98.971069999999997</v>
      </c>
      <c r="EQ6" s="253">
        <v>98.999010999999996</v>
      </c>
      <c r="ER6" s="253">
        <v>99.005303999999995</v>
      </c>
      <c r="ES6" s="253">
        <v>99.001645999999994</v>
      </c>
      <c r="ET6" s="253">
        <v>99.005736999999996</v>
      </c>
      <c r="EU6" s="253">
        <v>99.024932000000007</v>
      </c>
      <c r="EV6" s="253">
        <v>99.047618</v>
      </c>
      <c r="EW6" s="253">
        <v>99.047227000000007</v>
      </c>
      <c r="EX6" s="253">
        <v>99.007799000000006</v>
      </c>
      <c r="EY6" s="253">
        <v>98.957144999999997</v>
      </c>
      <c r="EZ6" s="253">
        <v>98.938146000000003</v>
      </c>
      <c r="FA6" s="253">
        <v>98.951909000000001</v>
      </c>
      <c r="FB6" s="253">
        <v>98.971669000000006</v>
      </c>
      <c r="FC6" s="253">
        <v>98.980993999999995</v>
      </c>
      <c r="FD6" s="253">
        <v>98.980716000000001</v>
      </c>
      <c r="FE6" s="253">
        <v>98.977688999999998</v>
      </c>
      <c r="FF6" s="253">
        <v>98.975538999999998</v>
      </c>
      <c r="FG6" s="253">
        <v>98.975482</v>
      </c>
      <c r="FH6" s="253">
        <v>98.978437</v>
      </c>
      <c r="FI6" s="253">
        <v>98.984033999999994</v>
      </c>
      <c r="FJ6" s="253">
        <v>98.991842000000005</v>
      </c>
      <c r="FK6" s="253">
        <v>99.000490999999997</v>
      </c>
      <c r="FL6" s="253">
        <v>99.005846000000005</v>
      </c>
      <c r="FM6" s="253">
        <v>99.003243999999995</v>
      </c>
      <c r="FN6" s="253">
        <v>98.992866000000006</v>
      </c>
      <c r="FO6" s="253">
        <v>98.979405</v>
      </c>
      <c r="FP6" s="253">
        <v>98.968709000000004</v>
      </c>
      <c r="FQ6" s="253">
        <v>98.963181000000006</v>
      </c>
      <c r="FR6" s="253">
        <v>98.961248999999995</v>
      </c>
      <c r="FS6" s="253">
        <v>98.960368000000003</v>
      </c>
      <c r="FT6" s="253">
        <v>98.960179999999994</v>
      </c>
      <c r="FU6" s="253">
        <v>98.964670999999996</v>
      </c>
      <c r="FV6" s="253">
        <v>98.979061999999999</v>
      </c>
      <c r="FW6" s="253">
        <v>99.003072000000003</v>
      </c>
      <c r="FX6" s="253">
        <v>99.029619999999994</v>
      </c>
      <c r="FY6" s="253">
        <v>99.049137999999999</v>
      </c>
      <c r="FZ6" s="253">
        <v>99.055605999999997</v>
      </c>
      <c r="GA6" s="253">
        <v>99.048372000000001</v>
      </c>
      <c r="GB6" s="253">
        <v>99.029124999999993</v>
      </c>
      <c r="GC6" s="253">
        <v>99.001150999999993</v>
      </c>
      <c r="GD6" s="253">
        <v>98.978662999999997</v>
      </c>
      <c r="GE6" s="253">
        <v>98.986986999999999</v>
      </c>
      <c r="GF6" s="253">
        <v>99.033448000000007</v>
      </c>
      <c r="GG6" s="253">
        <v>99.087281000000004</v>
      </c>
      <c r="GH6" s="253">
        <v>99.111694</v>
      </c>
      <c r="GI6" s="253">
        <v>99.093766000000002</v>
      </c>
      <c r="GJ6" s="253">
        <v>99.048298000000003</v>
      </c>
      <c r="GK6" s="253">
        <v>99.010006000000004</v>
      </c>
      <c r="GL6" s="253">
        <v>99.003167000000005</v>
      </c>
      <c r="GM6" s="253">
        <v>99.018893000000006</v>
      </c>
      <c r="GN6" s="253">
        <v>99.034957000000006</v>
      </c>
      <c r="GO6" s="253">
        <v>99.043042</v>
      </c>
      <c r="GP6" s="253">
        <v>99.046530000000004</v>
      </c>
      <c r="GQ6" s="253">
        <v>99.047343999999995</v>
      </c>
      <c r="GR6" s="253">
        <v>99.043093999999996</v>
      </c>
      <c r="GS6" s="253">
        <v>99.034878000000006</v>
      </c>
      <c r="GT6" s="253">
        <v>99.029976000000005</v>
      </c>
      <c r="GU6" s="253">
        <v>99.031124000000005</v>
      </c>
      <c r="GV6" s="253">
        <v>99.029757000000004</v>
      </c>
      <c r="GW6" s="253">
        <v>99.017959000000005</v>
      </c>
      <c r="GX6" s="253">
        <v>99.004315000000005</v>
      </c>
      <c r="GY6" s="253">
        <v>99.010327000000004</v>
      </c>
      <c r="GZ6" s="253">
        <v>99.042749000000001</v>
      </c>
      <c r="HA6" s="253">
        <v>99.077554000000006</v>
      </c>
      <c r="HB6" s="253">
        <v>99.086939000000001</v>
      </c>
      <c r="HC6" s="253">
        <v>99.067203000000006</v>
      </c>
      <c r="HD6" s="253">
        <v>99.036794</v>
      </c>
      <c r="HE6" s="253">
        <v>99.017970000000005</v>
      </c>
      <c r="HF6" s="253">
        <v>99.018623000000005</v>
      </c>
      <c r="HG6" s="253">
        <v>99.031214000000006</v>
      </c>
      <c r="HH6" s="253">
        <v>99.046163000000007</v>
      </c>
      <c r="HI6" s="253">
        <v>99.061887999999996</v>
      </c>
      <c r="HJ6" s="253">
        <v>99.080804000000001</v>
      </c>
      <c r="HK6" s="253">
        <v>99.100956999999994</v>
      </c>
      <c r="HL6" s="253">
        <v>99.114794000000003</v>
      </c>
      <c r="HM6" s="253">
        <v>99.115122999999997</v>
      </c>
      <c r="HN6" s="253">
        <v>99.100093000000001</v>
      </c>
      <c r="HO6" s="253">
        <v>99.073227000000003</v>
      </c>
      <c r="HP6" s="253">
        <v>99.039929000000001</v>
      </c>
      <c r="HQ6" s="253">
        <v>99.005205000000004</v>
      </c>
      <c r="HR6" s="253">
        <v>98.974439000000004</v>
      </c>
      <c r="HS6" s="253">
        <v>98.954289000000003</v>
      </c>
      <c r="HT6" s="253">
        <v>98.951322000000005</v>
      </c>
      <c r="HU6" s="253">
        <v>98.965631000000002</v>
      </c>
      <c r="HV6" s="253">
        <v>98.986962000000005</v>
      </c>
      <c r="HW6" s="253">
        <v>99.003725000000003</v>
      </c>
      <c r="HX6" s="253">
        <v>99.014714999999995</v>
      </c>
      <c r="HY6" s="253">
        <v>99.025685999999993</v>
      </c>
      <c r="HZ6" s="253">
        <v>99.040469000000002</v>
      </c>
      <c r="IA6" s="253">
        <v>99.056229000000002</v>
      </c>
      <c r="IB6" s="253">
        <v>99.065428999999995</v>
      </c>
      <c r="IC6" s="253">
        <v>99.06335</v>
      </c>
      <c r="ID6" s="253">
        <v>99.054317999999995</v>
      </c>
      <c r="IE6" s="253">
        <v>99.045804000000004</v>
      </c>
      <c r="IF6" s="253">
        <v>99.038051999999993</v>
      </c>
      <c r="IG6" s="253">
        <v>99.026542000000006</v>
      </c>
      <c r="IH6" s="253">
        <v>99.011797000000001</v>
      </c>
      <c r="II6" s="253">
        <v>98.999578999999997</v>
      </c>
      <c r="IJ6" s="253">
        <v>98.992168000000007</v>
      </c>
      <c r="IK6" s="253">
        <v>98.982501999999997</v>
      </c>
      <c r="IL6" s="253">
        <v>98.961223000000004</v>
      </c>
      <c r="IM6" s="253">
        <v>98.931319999999999</v>
      </c>
      <c r="IN6" s="253">
        <v>98.912721000000005</v>
      </c>
      <c r="IO6" s="253">
        <v>98.924167999999995</v>
      </c>
      <c r="IP6" s="253">
        <v>98.959524000000002</v>
      </c>
      <c r="IQ6" s="253">
        <v>98.993638000000004</v>
      </c>
      <c r="IR6" s="253">
        <v>99.011803999999998</v>
      </c>
      <c r="IS6" s="253">
        <v>99.017196999999996</v>
      </c>
      <c r="IT6" s="253">
        <v>99.018280000000004</v>
      </c>
      <c r="IU6" s="253">
        <v>99.021124</v>
      </c>
      <c r="IV6" s="253">
        <v>99.028064999999998</v>
      </c>
      <c r="IW6" s="253">
        <v>99.033917000000002</v>
      </c>
      <c r="IX6" s="253">
        <v>99.024261999999993</v>
      </c>
      <c r="IY6" s="253">
        <v>98.995484000000005</v>
      </c>
      <c r="IZ6" s="253">
        <v>98.971036999999995</v>
      </c>
      <c r="JA6" s="253">
        <v>98.970635000000001</v>
      </c>
      <c r="JB6" s="253">
        <v>98.984470000000002</v>
      </c>
      <c r="JC6" s="253">
        <v>98.989555999999993</v>
      </c>
      <c r="JD6" s="253">
        <v>98.977914999999996</v>
      </c>
      <c r="JE6" s="253">
        <v>98.963256999999999</v>
      </c>
      <c r="JF6" s="253">
        <v>98.950776000000005</v>
      </c>
      <c r="JG6" s="253">
        <v>98.924533999999994</v>
      </c>
      <c r="JH6" s="253">
        <v>98.880864000000003</v>
      </c>
      <c r="JI6" s="253">
        <v>98.838612999999995</v>
      </c>
      <c r="JJ6" s="253">
        <v>98.815092000000007</v>
      </c>
      <c r="JK6" s="253">
        <v>98.811870999999996</v>
      </c>
      <c r="JL6" s="253">
        <v>98.826295000000002</v>
      </c>
      <c r="JM6" s="253">
        <v>98.860017999999997</v>
      </c>
      <c r="JN6" s="253">
        <v>98.906637000000003</v>
      </c>
      <c r="JO6" s="253">
        <v>98.945081999999999</v>
      </c>
      <c r="JP6" s="253">
        <v>98.956809000000007</v>
      </c>
      <c r="JQ6" s="253">
        <v>98.941649999999996</v>
      </c>
      <c r="JR6" s="253">
        <v>98.913067999999996</v>
      </c>
      <c r="JS6" s="253">
        <v>98.884900999999999</v>
      </c>
      <c r="JT6" s="253">
        <v>98.866073999999998</v>
      </c>
      <c r="JU6" s="253">
        <v>98.862948000000003</v>
      </c>
      <c r="JV6" s="253">
        <v>98.877709999999993</v>
      </c>
      <c r="JW6" s="253">
        <v>98.903093999999996</v>
      </c>
      <c r="JX6" s="253">
        <v>98.926423999999997</v>
      </c>
      <c r="JY6" s="253">
        <v>98.944310000000002</v>
      </c>
      <c r="JZ6" s="253">
        <v>98.964804999999998</v>
      </c>
      <c r="KA6" s="253">
        <v>98.991174999999998</v>
      </c>
      <c r="KB6" s="253">
        <v>99.014036000000004</v>
      </c>
      <c r="KC6" s="253">
        <v>99.023758999999998</v>
      </c>
      <c r="KD6" s="253">
        <v>99.021195000000006</v>
      </c>
      <c r="KE6" s="253">
        <v>99.012992999999994</v>
      </c>
      <c r="KF6" s="253">
        <v>99.003315999999998</v>
      </c>
      <c r="KG6" s="253">
        <v>98.991217000000006</v>
      </c>
      <c r="KH6" s="253">
        <v>98.976839999999996</v>
      </c>
      <c r="KI6" s="253">
        <v>98.964838</v>
      </c>
      <c r="KJ6" s="253">
        <v>98.960446000000005</v>
      </c>
      <c r="KK6" s="253">
        <v>98.960292999999993</v>
      </c>
      <c r="KL6" s="253">
        <v>98.953113999999999</v>
      </c>
      <c r="KM6" s="253">
        <v>98.938901000000001</v>
      </c>
      <c r="KN6" s="253">
        <v>98.932809000000006</v>
      </c>
      <c r="KO6" s="253">
        <v>98.944248999999999</v>
      </c>
      <c r="KP6" s="253">
        <v>98.965171999999995</v>
      </c>
      <c r="KQ6" s="253">
        <v>98.981890000000007</v>
      </c>
      <c r="KR6" s="253">
        <v>98.988761999999994</v>
      </c>
      <c r="KS6" s="253">
        <v>98.990384000000006</v>
      </c>
      <c r="KT6" s="253">
        <v>98.993163999999993</v>
      </c>
      <c r="KU6" s="253">
        <v>98.998981999999998</v>
      </c>
      <c r="KV6" s="253">
        <v>99.009141</v>
      </c>
      <c r="KW6" s="253">
        <v>99.029455999999996</v>
      </c>
      <c r="KX6" s="253">
        <v>99.061497000000003</v>
      </c>
      <c r="KY6" s="253">
        <v>99.092809000000003</v>
      </c>
      <c r="KZ6" s="253">
        <v>99.10427</v>
      </c>
      <c r="LA6" s="253">
        <v>99.082888999999994</v>
      </c>
      <c r="LB6" s="253">
        <v>99.028248000000005</v>
      </c>
      <c r="LC6" s="253">
        <v>98.952658999999997</v>
      </c>
      <c r="LD6" s="253">
        <v>98.882095000000007</v>
      </c>
      <c r="LE6" s="253">
        <v>98.849620999999999</v>
      </c>
      <c r="LF6" s="253">
        <v>98.876902999999999</v>
      </c>
      <c r="LG6" s="253">
        <v>98.948179999999994</v>
      </c>
      <c r="LH6" s="253">
        <v>99.010043999999994</v>
      </c>
      <c r="LI6" s="253">
        <v>99.022113000000004</v>
      </c>
      <c r="LJ6" s="253">
        <v>98.995453999999995</v>
      </c>
      <c r="LK6" s="253">
        <v>98.966575000000006</v>
      </c>
      <c r="LL6" s="253">
        <v>98.959635000000006</v>
      </c>
      <c r="LM6" s="253">
        <v>98.975251999999998</v>
      </c>
      <c r="LN6" s="253">
        <v>98.995002999999997</v>
      </c>
      <c r="LO6" s="253">
        <v>98.999151999999995</v>
      </c>
      <c r="LP6" s="253">
        <v>98.984371999999993</v>
      </c>
      <c r="LQ6" s="253">
        <v>98.965585000000004</v>
      </c>
      <c r="LR6" s="253">
        <v>98.957274999999996</v>
      </c>
      <c r="LS6" s="253">
        <v>98.959046000000001</v>
      </c>
      <c r="LT6" s="253">
        <v>98.964214999999996</v>
      </c>
      <c r="LU6" s="253">
        <v>98.972153000000006</v>
      </c>
      <c r="LV6" s="253">
        <v>98.975638000000004</v>
      </c>
      <c r="LW6" s="253">
        <v>98.960969000000006</v>
      </c>
      <c r="LX6" s="253">
        <v>98.926520999999994</v>
      </c>
      <c r="LY6" s="253">
        <v>98.887673000000007</v>
      </c>
      <c r="LZ6" s="253">
        <v>98.875686000000002</v>
      </c>
      <c r="MA6" s="253">
        <v>98.910231999999993</v>
      </c>
      <c r="MB6" s="253">
        <v>98.964206000000004</v>
      </c>
      <c r="MC6" s="253">
        <v>98.997451999999996</v>
      </c>
      <c r="MD6" s="253">
        <v>99.005733000000006</v>
      </c>
      <c r="ME6" s="253">
        <v>99.008279000000002</v>
      </c>
      <c r="MF6" s="253">
        <v>99.016852999999998</v>
      </c>
      <c r="MG6" s="253">
        <v>99.024879999999996</v>
      </c>
      <c r="MH6" s="253">
        <v>99.019523000000007</v>
      </c>
      <c r="MI6" s="253">
        <v>99.001429000000002</v>
      </c>
      <c r="MJ6" s="253">
        <v>98.986566999999994</v>
      </c>
      <c r="MK6" s="253">
        <v>98.986732000000003</v>
      </c>
      <c r="ML6" s="253">
        <v>98.993908000000005</v>
      </c>
      <c r="MM6" s="253">
        <v>98.989731000000006</v>
      </c>
      <c r="MN6" s="253">
        <v>98.968474999999998</v>
      </c>
      <c r="MO6" s="253">
        <v>98.946430000000007</v>
      </c>
      <c r="MP6" s="253">
        <v>98.941004000000007</v>
      </c>
      <c r="MQ6" s="253">
        <v>98.949473999999995</v>
      </c>
      <c r="MR6" s="253">
        <v>98.955826999999999</v>
      </c>
      <c r="MS6" s="253">
        <v>98.949965000000006</v>
      </c>
      <c r="MT6" s="253">
        <v>98.935520999999994</v>
      </c>
      <c r="MU6" s="253">
        <v>98.919452000000007</v>
      </c>
      <c r="MV6" s="253">
        <v>98.897924000000003</v>
      </c>
      <c r="MW6" s="253">
        <v>98.870851999999999</v>
      </c>
      <c r="MX6" s="253">
        <v>98.855553</v>
      </c>
      <c r="MY6" s="253">
        <v>98.864568000000006</v>
      </c>
      <c r="MZ6" s="253">
        <v>98.889055999999997</v>
      </c>
      <c r="NA6" s="253">
        <v>98.910400999999993</v>
      </c>
      <c r="NB6" s="253">
        <v>98.918327000000005</v>
      </c>
      <c r="NC6" s="253">
        <v>98.918633</v>
      </c>
      <c r="ND6" s="253">
        <v>98.923117000000005</v>
      </c>
      <c r="NE6" s="253">
        <v>98.933774</v>
      </c>
      <c r="NF6" s="253">
        <v>98.940836000000004</v>
      </c>
      <c r="NG6" s="253">
        <v>98.933780999999996</v>
      </c>
      <c r="NH6" s="253">
        <v>98.909442999999996</v>
      </c>
      <c r="NI6" s="253">
        <v>98.871178</v>
      </c>
      <c r="NJ6" s="253">
        <v>98.826176000000004</v>
      </c>
      <c r="NK6" s="253">
        <v>98.784520000000001</v>
      </c>
      <c r="NL6" s="253">
        <v>98.752958000000007</v>
      </c>
      <c r="NM6" s="253">
        <v>98.728684000000001</v>
      </c>
      <c r="NN6" s="253">
        <v>98.704420999999996</v>
      </c>
      <c r="NO6" s="253">
        <v>98.682264000000004</v>
      </c>
      <c r="NP6" s="253">
        <v>98.675179</v>
      </c>
      <c r="NQ6" s="253">
        <v>98.688085000000001</v>
      </c>
      <c r="NR6" s="253">
        <v>98.715535000000003</v>
      </c>
      <c r="NS6" s="253">
        <v>98.750302000000005</v>
      </c>
      <c r="NT6" s="253">
        <v>98.786334999999994</v>
      </c>
      <c r="NU6" s="253">
        <v>98.819430999999994</v>
      </c>
      <c r="NV6" s="253">
        <v>98.846604999999997</v>
      </c>
      <c r="NW6" s="253">
        <v>98.866294999999994</v>
      </c>
      <c r="NX6" s="253">
        <v>98.880909000000003</v>
      </c>
      <c r="NY6" s="253">
        <v>98.892927</v>
      </c>
      <c r="NZ6" s="253">
        <v>98.896062000000001</v>
      </c>
      <c r="OA6" s="253">
        <v>98.880897000000004</v>
      </c>
      <c r="OB6" s="253">
        <v>98.849513999999999</v>
      </c>
      <c r="OC6" s="253">
        <v>98.812850999999995</v>
      </c>
      <c r="OD6" s="253">
        <v>98.780471000000006</v>
      </c>
      <c r="OE6" s="253">
        <v>98.755757000000003</v>
      </c>
      <c r="OF6" s="253">
        <v>98.734917999999993</v>
      </c>
      <c r="OG6" s="253">
        <v>98.711732999999995</v>
      </c>
      <c r="OH6" s="253">
        <v>98.685270000000003</v>
      </c>
      <c r="OI6" s="253">
        <v>98.662479000000005</v>
      </c>
      <c r="OJ6" s="253">
        <v>98.655822999999998</v>
      </c>
      <c r="OK6" s="253">
        <v>98.671976000000001</v>
      </c>
      <c r="OL6" s="253">
        <v>98.699917999999997</v>
      </c>
      <c r="OM6" s="253">
        <v>98.718599999999995</v>
      </c>
      <c r="ON6" s="253">
        <v>98.714085999999995</v>
      </c>
      <c r="OO6" s="253">
        <v>98.688638999999995</v>
      </c>
      <c r="OP6" s="253">
        <v>98.659148000000002</v>
      </c>
      <c r="OQ6" s="253">
        <v>98.646153999999996</v>
      </c>
      <c r="OR6" s="253">
        <v>98.658984000000004</v>
      </c>
      <c r="OS6" s="253">
        <v>98.687370000000001</v>
      </c>
      <c r="OT6" s="253">
        <v>98.709027000000006</v>
      </c>
      <c r="OU6" s="253">
        <v>98.708093000000005</v>
      </c>
      <c r="OV6" s="253">
        <v>98.686278999999999</v>
      </c>
      <c r="OW6" s="253">
        <v>98.658536999999995</v>
      </c>
      <c r="OX6" s="253">
        <v>98.641407999999998</v>
      </c>
      <c r="OY6" s="253">
        <v>98.642955000000001</v>
      </c>
      <c r="OZ6" s="253">
        <v>98.659305000000003</v>
      </c>
      <c r="PA6" s="253">
        <v>98.678180999999995</v>
      </c>
      <c r="PB6" s="253">
        <v>98.685489000000004</v>
      </c>
      <c r="PC6" s="253">
        <v>98.674924000000004</v>
      </c>
      <c r="PD6" s="253">
        <v>98.656101000000007</v>
      </c>
      <c r="PE6" s="253">
        <v>98.647041999999999</v>
      </c>
      <c r="PF6" s="253">
        <v>98.650058999999999</v>
      </c>
      <c r="PG6" s="253">
        <v>98.64958</v>
      </c>
      <c r="PH6" s="253">
        <v>98.634549000000007</v>
      </c>
      <c r="PI6" s="253">
        <v>98.609943000000001</v>
      </c>
      <c r="PJ6" s="253">
        <v>98.589079999999996</v>
      </c>
      <c r="PK6" s="253">
        <v>98.580551999999997</v>
      </c>
      <c r="PL6" s="253">
        <v>98.581388000000004</v>
      </c>
      <c r="PM6" s="253">
        <v>98.582823000000005</v>
      </c>
      <c r="PN6" s="253">
        <v>98.581981999999996</v>
      </c>
      <c r="PO6" s="253">
        <v>98.583692999999997</v>
      </c>
      <c r="PP6" s="253">
        <v>98.592228000000006</v>
      </c>
      <c r="PQ6" s="253">
        <v>98.603966999999997</v>
      </c>
      <c r="PR6" s="253">
        <v>98.610203999999996</v>
      </c>
      <c r="PS6" s="253">
        <v>98.604061999999999</v>
      </c>
      <c r="PT6" s="253">
        <v>98.583477000000002</v>
      </c>
      <c r="PU6" s="253">
        <v>98.550331999999997</v>
      </c>
      <c r="PV6" s="253">
        <v>98.511258999999995</v>
      </c>
      <c r="PW6" s="253">
        <v>98.479089000000002</v>
      </c>
      <c r="PX6" s="253">
        <v>98.469594000000001</v>
      </c>
      <c r="PY6" s="253">
        <v>98.487010999999995</v>
      </c>
      <c r="PZ6" s="253">
        <v>98.510344000000003</v>
      </c>
      <c r="QA6" s="253">
        <v>98.511166000000003</v>
      </c>
      <c r="QB6" s="253">
        <v>98.488934</v>
      </c>
      <c r="QC6" s="253">
        <v>98.469098000000002</v>
      </c>
      <c r="QD6" s="253">
        <v>98.473817999999994</v>
      </c>
      <c r="QE6" s="253">
        <v>98.503936999999993</v>
      </c>
      <c r="QF6" s="253">
        <v>98.540147000000005</v>
      </c>
      <c r="QG6" s="253">
        <v>98.557958999999997</v>
      </c>
      <c r="QH6" s="253">
        <v>98.545512000000002</v>
      </c>
      <c r="QI6" s="253">
        <v>98.511313000000001</v>
      </c>
      <c r="QJ6" s="253">
        <v>98.476365999999999</v>
      </c>
      <c r="QK6" s="253">
        <v>98.458335000000005</v>
      </c>
      <c r="QL6" s="253">
        <v>98.460986000000005</v>
      </c>
      <c r="QM6" s="253">
        <v>98.475978999999995</v>
      </c>
      <c r="QN6" s="253">
        <v>98.492463999999998</v>
      </c>
      <c r="QO6" s="253">
        <v>98.503619</v>
      </c>
      <c r="QP6" s="253">
        <v>98.505409999999998</v>
      </c>
      <c r="QQ6" s="253">
        <v>98.492850000000004</v>
      </c>
      <c r="QR6" s="253">
        <v>98.462439000000003</v>
      </c>
      <c r="QS6" s="253">
        <v>98.420822000000001</v>
      </c>
      <c r="QT6" s="253">
        <v>98.387259</v>
      </c>
      <c r="QU6" s="253">
        <v>98.381736000000004</v>
      </c>
      <c r="QV6" s="253">
        <v>98.407877999999997</v>
      </c>
      <c r="QW6" s="253">
        <v>98.449766999999994</v>
      </c>
      <c r="QX6" s="253">
        <v>98.485641999999999</v>
      </c>
      <c r="QY6" s="253">
        <v>98.503874999999994</v>
      </c>
      <c r="QZ6" s="253">
        <v>98.506139000000005</v>
      </c>
      <c r="RA6" s="253">
        <v>98.499184999999997</v>
      </c>
      <c r="RB6" s="253">
        <v>98.486320000000006</v>
      </c>
      <c r="RC6" s="253">
        <v>98.468086999999997</v>
      </c>
      <c r="RD6" s="253">
        <v>98.448475999999999</v>
      </c>
      <c r="RE6" s="253">
        <v>98.435475999999994</v>
      </c>
      <c r="RF6" s="253">
        <v>98.434770999999998</v>
      </c>
      <c r="RG6" s="253">
        <v>98.444826000000006</v>
      </c>
      <c r="RH6" s="253">
        <v>98.458703999999997</v>
      </c>
      <c r="RI6" s="253">
        <v>98.467740000000006</v>
      </c>
      <c r="RJ6" s="253">
        <v>98.463701</v>
      </c>
      <c r="RK6" s="253">
        <v>98.443442000000005</v>
      </c>
      <c r="RL6" s="253">
        <v>98.415346</v>
      </c>
      <c r="RM6" s="253">
        <v>98.397225000000006</v>
      </c>
      <c r="RN6" s="253">
        <v>98.400721000000004</v>
      </c>
      <c r="RO6" s="253">
        <v>98.419167999999999</v>
      </c>
      <c r="RP6" s="253">
        <v>98.435074999999998</v>
      </c>
      <c r="RQ6" s="253">
        <v>98.43862</v>
      </c>
      <c r="RR6" s="253">
        <v>98.434037000000004</v>
      </c>
      <c r="RS6" s="253">
        <v>98.429839000000001</v>
      </c>
      <c r="RT6" s="253">
        <v>98.429287000000002</v>
      </c>
      <c r="RU6" s="253">
        <v>98.431567999999999</v>
      </c>
      <c r="RV6" s="253">
        <v>98.435306999999995</v>
      </c>
      <c r="RW6" s="253">
        <v>98.437207999999998</v>
      </c>
      <c r="RX6" s="253">
        <v>98.432283999999996</v>
      </c>
      <c r="RY6" s="253">
        <v>98.420501000000002</v>
      </c>
      <c r="RZ6" s="253">
        <v>98.410961999999998</v>
      </c>
      <c r="SA6" s="253">
        <v>98.413925000000006</v>
      </c>
      <c r="SB6" s="253">
        <v>98.428922999999998</v>
      </c>
      <c r="SC6" s="253">
        <v>98.444519</v>
      </c>
      <c r="SD6" s="253">
        <v>98.449551</v>
      </c>
      <c r="SE6" s="253">
        <v>98.441151000000005</v>
      </c>
      <c r="SF6" s="253">
        <v>98.422353999999999</v>
      </c>
      <c r="SG6" s="253">
        <v>98.396670999999998</v>
      </c>
      <c r="SH6" s="253">
        <v>98.367452999999998</v>
      </c>
      <c r="SI6" s="253">
        <v>98.340637999999998</v>
      </c>
      <c r="SJ6" s="253">
        <v>98.325174000000004</v>
      </c>
      <c r="SK6" s="253">
        <v>98.327628000000004</v>
      </c>
      <c r="SL6" s="253">
        <v>98.343947</v>
      </c>
      <c r="SM6" s="253">
        <v>98.357832000000002</v>
      </c>
      <c r="SN6" s="253">
        <v>98.351253</v>
      </c>
      <c r="SO6" s="253">
        <v>98.319969</v>
      </c>
      <c r="SP6" s="253">
        <v>98.279178999999999</v>
      </c>
      <c r="SQ6" s="253">
        <v>98.252529999999993</v>
      </c>
      <c r="SR6" s="253">
        <v>98.251852999999997</v>
      </c>
      <c r="SS6" s="253">
        <v>98.267123999999995</v>
      </c>
      <c r="ST6" s="253">
        <v>98.277800999999997</v>
      </c>
      <c r="SU6" s="253">
        <v>98.273658999999995</v>
      </c>
      <c r="SV6" s="253">
        <v>98.262033000000002</v>
      </c>
      <c r="SW6" s="253">
        <v>98.255019000000004</v>
      </c>
      <c r="SX6" s="253">
        <v>98.253210999999993</v>
      </c>
      <c r="SY6" s="253">
        <v>98.244425000000007</v>
      </c>
      <c r="SZ6" s="253">
        <v>98.219168999999994</v>
      </c>
      <c r="TA6" s="253">
        <v>98.185289999999995</v>
      </c>
      <c r="TB6" s="253">
        <v>98.163911999999996</v>
      </c>
      <c r="TC6" s="253">
        <v>98.168908000000002</v>
      </c>
      <c r="TD6" s="253">
        <v>98.192567999999994</v>
      </c>
      <c r="TE6" s="253">
        <v>98.212023000000002</v>
      </c>
      <c r="TF6" s="253">
        <v>98.208847000000006</v>
      </c>
      <c r="TG6" s="253">
        <v>98.182862999999998</v>
      </c>
      <c r="TH6" s="253">
        <v>98.149953999999994</v>
      </c>
      <c r="TI6" s="253">
        <v>98.129351999999997</v>
      </c>
      <c r="TJ6" s="253">
        <v>98.131091999999995</v>
      </c>
      <c r="TK6" s="253">
        <v>98.150653000000005</v>
      </c>
      <c r="TL6" s="253">
        <v>98.172210000000007</v>
      </c>
      <c r="TM6" s="253">
        <v>98.179150000000007</v>
      </c>
      <c r="TN6" s="253">
        <v>98.165446000000003</v>
      </c>
      <c r="TO6" s="253">
        <v>98.137916000000004</v>
      </c>
      <c r="TP6" s="253">
        <v>98.107741000000004</v>
      </c>
      <c r="TQ6" s="253">
        <v>98.081761999999998</v>
      </c>
      <c r="TR6" s="253">
        <v>98.063351999999995</v>
      </c>
      <c r="TS6" s="253">
        <v>98.058328000000003</v>
      </c>
      <c r="TT6" s="253">
        <v>98.074144000000004</v>
      </c>
      <c r="TU6" s="253">
        <v>98.111298000000005</v>
      </c>
      <c r="TV6" s="253">
        <v>98.157893000000001</v>
      </c>
      <c r="TW6" s="253">
        <v>98.196269999999998</v>
      </c>
      <c r="TX6" s="253">
        <v>98.215791999999993</v>
      </c>
      <c r="TY6" s="253">
        <v>98.218737000000004</v>
      </c>
      <c r="TZ6" s="253">
        <v>98.214116000000004</v>
      </c>
      <c r="UA6" s="253">
        <v>98.207457000000005</v>
      </c>
      <c r="UB6" s="253">
        <v>98.197702000000007</v>
      </c>
      <c r="UC6" s="253">
        <v>98.182922000000005</v>
      </c>
      <c r="UD6" s="253">
        <v>98.166540999999995</v>
      </c>
      <c r="UE6" s="253">
        <v>98.156204000000002</v>
      </c>
      <c r="UF6" s="253">
        <v>98.156512000000006</v>
      </c>
      <c r="UG6" s="253">
        <v>98.163636999999994</v>
      </c>
      <c r="UH6" s="253">
        <v>98.167697000000004</v>
      </c>
      <c r="UI6" s="253">
        <v>98.160644000000005</v>
      </c>
      <c r="UJ6" s="253">
        <v>98.142792999999998</v>
      </c>
      <c r="UK6" s="253">
        <v>98.122219000000001</v>
      </c>
      <c r="UL6" s="253">
        <v>98.107322999999994</v>
      </c>
      <c r="UM6" s="253">
        <v>98.099722999999997</v>
      </c>
      <c r="UN6" s="253">
        <v>98.094729999999998</v>
      </c>
      <c r="UO6" s="253">
        <v>98.088631000000007</v>
      </c>
      <c r="UP6" s="253">
        <v>98.084224000000006</v>
      </c>
      <c r="UQ6" s="253">
        <v>98.087395000000001</v>
      </c>
      <c r="UR6" s="253">
        <v>98.098695000000006</v>
      </c>
      <c r="US6" s="253">
        <v>98.110308000000003</v>
      </c>
      <c r="UT6" s="253">
        <v>98.112618999999995</v>
      </c>
      <c r="UU6" s="253">
        <v>98.103759999999994</v>
      </c>
      <c r="UV6" s="253">
        <v>98.092177000000007</v>
      </c>
      <c r="UW6" s="253">
        <v>98.089776000000001</v>
      </c>
      <c r="UX6" s="253">
        <v>98.102228999999994</v>
      </c>
      <c r="UY6" s="253">
        <v>98.124572999999998</v>
      </c>
      <c r="UZ6" s="253">
        <v>98.145331999999996</v>
      </c>
      <c r="VA6" s="253">
        <v>98.155123000000003</v>
      </c>
      <c r="VB6" s="253">
        <v>98.152162000000004</v>
      </c>
      <c r="VC6" s="253">
        <v>98.140493000000006</v>
      </c>
      <c r="VD6" s="253">
        <v>98.124888999999996</v>
      </c>
      <c r="VE6" s="253">
        <v>98.107786000000004</v>
      </c>
      <c r="VF6" s="253">
        <v>98.089224000000002</v>
      </c>
      <c r="VG6" s="253">
        <v>98.068150000000003</v>
      </c>
      <c r="VH6" s="253">
        <v>98.045434</v>
      </c>
      <c r="VI6" s="253">
        <v>98.028158000000005</v>
      </c>
      <c r="VJ6" s="253">
        <v>98.028927999999993</v>
      </c>
      <c r="VK6" s="253">
        <v>98.055781999999994</v>
      </c>
      <c r="VL6" s="253">
        <v>98.100453000000002</v>
      </c>
      <c r="VM6" s="253">
        <v>98.139616000000004</v>
      </c>
      <c r="VN6" s="253">
        <v>98.151613999999995</v>
      </c>
      <c r="VO6" s="253">
        <v>98.132389000000003</v>
      </c>
      <c r="VP6" s="253">
        <v>98.095040999999995</v>
      </c>
      <c r="VQ6" s="253">
        <v>98.055779999999999</v>
      </c>
      <c r="VR6" s="253">
        <v>98.022085000000004</v>
      </c>
      <c r="VS6" s="253">
        <v>97.992697000000007</v>
      </c>
      <c r="VT6" s="253">
        <v>97.965648999999999</v>
      </c>
      <c r="VU6" s="253">
        <v>97.945006000000006</v>
      </c>
      <c r="VV6" s="253">
        <v>97.940173000000001</v>
      </c>
      <c r="VW6" s="253">
        <v>97.957069000000004</v>
      </c>
      <c r="VX6" s="253">
        <v>97.988606000000004</v>
      </c>
      <c r="VY6" s="253">
        <v>98.016361000000003</v>
      </c>
      <c r="VZ6" s="253">
        <v>98.024542999999994</v>
      </c>
      <c r="WA6" s="253">
        <v>98.012103999999994</v>
      </c>
      <c r="WB6" s="253">
        <v>97.989923000000005</v>
      </c>
      <c r="WC6" s="253">
        <v>97.968523000000005</v>
      </c>
      <c r="WD6" s="253">
        <v>97.951874000000004</v>
      </c>
      <c r="WE6" s="253">
        <v>97.940884999999994</v>
      </c>
      <c r="WF6" s="253">
        <v>97.936469000000002</v>
      </c>
      <c r="WG6" s="253">
        <v>97.936971999999997</v>
      </c>
      <c r="WH6" s="253">
        <v>97.936336999999995</v>
      </c>
      <c r="WI6" s="253">
        <v>97.927361000000005</v>
      </c>
      <c r="WJ6" s="253">
        <v>97.905987999999994</v>
      </c>
      <c r="WK6" s="253">
        <v>97.873165</v>
      </c>
      <c r="WL6" s="253">
        <v>97.836353000000003</v>
      </c>
      <c r="WM6" s="253">
        <v>97.809608999999995</v>
      </c>
      <c r="WN6" s="253">
        <v>97.806488000000002</v>
      </c>
      <c r="WO6" s="253">
        <v>97.828889000000004</v>
      </c>
      <c r="WP6" s="253">
        <v>97.864930000000001</v>
      </c>
      <c r="WQ6" s="253">
        <v>97.899940999999998</v>
      </c>
      <c r="WR6" s="253">
        <v>97.927406000000005</v>
      </c>
      <c r="WS6" s="253">
        <v>97.948076999999998</v>
      </c>
      <c r="WT6" s="253">
        <v>97.962611999999993</v>
      </c>
      <c r="WU6" s="253">
        <v>97.969890000000007</v>
      </c>
      <c r="WV6" s="253">
        <v>97.970849000000001</v>
      </c>
      <c r="WW6" s="253">
        <v>97.969272000000004</v>
      </c>
      <c r="WX6" s="253">
        <v>97.968303000000006</v>
      </c>
      <c r="WY6" s="253">
        <v>97.968598</v>
      </c>
      <c r="WZ6" s="253">
        <v>97.969547000000006</v>
      </c>
      <c r="XA6" s="253">
        <v>97.969869000000003</v>
      </c>
      <c r="XB6" s="253">
        <v>97.967600000000004</v>
      </c>
      <c r="XC6" s="253">
        <v>97.961849000000001</v>
      </c>
      <c r="XD6" s="253">
        <v>97.953998999999996</v>
      </c>
      <c r="XE6" s="253">
        <v>97.945128999999994</v>
      </c>
      <c r="XF6" s="253">
        <v>97.933978999999994</v>
      </c>
      <c r="XG6" s="253">
        <v>97.920978000000005</v>
      </c>
      <c r="XH6" s="253">
        <v>97.912758999999994</v>
      </c>
      <c r="XI6" s="253">
        <v>97.917631999999998</v>
      </c>
      <c r="XJ6" s="253">
        <v>97.935477000000006</v>
      </c>
      <c r="XK6" s="253">
        <v>97.956190000000007</v>
      </c>
      <c r="XL6" s="253">
        <v>97.969708999999995</v>
      </c>
      <c r="XM6" s="253">
        <v>97.974971999999994</v>
      </c>
      <c r="XN6" s="253">
        <v>97.978019000000003</v>
      </c>
      <c r="XO6" s="253">
        <v>97.984527</v>
      </c>
      <c r="XP6" s="253">
        <v>97.995419999999996</v>
      </c>
      <c r="XQ6" s="253">
        <v>98.006219000000002</v>
      </c>
      <c r="XR6" s="253">
        <v>98.009074999999996</v>
      </c>
      <c r="XS6" s="253">
        <v>97.999134999999995</v>
      </c>
      <c r="XT6" s="253">
        <v>97.981804999999994</v>
      </c>
      <c r="XU6" s="253">
        <v>97.970267000000007</v>
      </c>
      <c r="XV6" s="253">
        <v>97.972140999999993</v>
      </c>
      <c r="XW6" s="253">
        <v>97.980637000000002</v>
      </c>
      <c r="XX6" s="253">
        <v>97.982226999999995</v>
      </c>
      <c r="XY6" s="253">
        <v>97.971461000000005</v>
      </c>
      <c r="XZ6" s="253">
        <v>97.954896000000005</v>
      </c>
      <c r="YA6" s="253">
        <v>97.942228999999998</v>
      </c>
      <c r="YB6" s="253">
        <v>97.938187999999997</v>
      </c>
      <c r="YC6" s="253">
        <v>97.943530999999993</v>
      </c>
      <c r="YD6" s="253">
        <v>97.959430999999995</v>
      </c>
      <c r="YE6" s="253">
        <v>97.987821999999994</v>
      </c>
      <c r="YF6" s="253">
        <v>98.027472000000003</v>
      </c>
      <c r="YG6" s="253">
        <v>98.070256999999998</v>
      </c>
      <c r="YH6" s="253">
        <v>98.102051000000003</v>
      </c>
      <c r="YI6" s="253">
        <v>98.110377999999997</v>
      </c>
      <c r="YJ6" s="253">
        <v>98.094137000000003</v>
      </c>
      <c r="YK6" s="253">
        <v>98.065219999999997</v>
      </c>
      <c r="YL6" s="253">
        <v>98.038448000000002</v>
      </c>
      <c r="YM6" s="253">
        <v>98.020516999999998</v>
      </c>
      <c r="YN6" s="253">
        <v>98.010203000000004</v>
      </c>
      <c r="YO6" s="253">
        <v>98.005848</v>
      </c>
      <c r="YP6" s="253">
        <v>98.007760000000005</v>
      </c>
      <c r="YQ6" s="253">
        <v>98.014041000000006</v>
      </c>
      <c r="YR6" s="253">
        <v>98.019600999999994</v>
      </c>
      <c r="YS6" s="253">
        <v>98.020652999999996</v>
      </c>
      <c r="YT6" s="253">
        <v>98.015957999999998</v>
      </c>
      <c r="YU6" s="253">
        <v>98.002857000000006</v>
      </c>
      <c r="YV6" s="253">
        <v>97.978532000000001</v>
      </c>
      <c r="YW6" s="253">
        <v>97.949496999999994</v>
      </c>
      <c r="YX6" s="253">
        <v>97.934541999999993</v>
      </c>
      <c r="YY6" s="253">
        <v>97.950005000000004</v>
      </c>
      <c r="YZ6" s="253">
        <v>97.991755999999995</v>
      </c>
      <c r="ZA6" s="253">
        <v>98.037014999999997</v>
      </c>
      <c r="ZB6" s="253">
        <v>98.065957999999995</v>
      </c>
      <c r="ZC6" s="253">
        <v>98.077884999999995</v>
      </c>
      <c r="ZD6" s="253">
        <v>98.083777999999995</v>
      </c>
      <c r="ZE6" s="253">
        <v>98.086984999999999</v>
      </c>
      <c r="ZF6" s="253">
        <v>98.077067999999997</v>
      </c>
      <c r="ZG6" s="253">
        <v>98.044574999999995</v>
      </c>
      <c r="ZH6" s="253">
        <v>97.997921000000005</v>
      </c>
      <c r="ZI6" s="253">
        <v>97.960823000000005</v>
      </c>
      <c r="ZJ6" s="253">
        <v>97.952149000000006</v>
      </c>
      <c r="ZK6" s="253">
        <v>97.970585999999997</v>
      </c>
      <c r="ZL6" s="253">
        <v>97.999703999999994</v>
      </c>
      <c r="ZM6" s="253">
        <v>98.023887000000002</v>
      </c>
      <c r="ZN6" s="253">
        <v>98.036027000000004</v>
      </c>
      <c r="ZO6" s="253">
        <v>98.033523000000002</v>
      </c>
      <c r="ZP6" s="253">
        <v>98.015531999999993</v>
      </c>
      <c r="ZQ6" s="253">
        <v>97.987497000000005</v>
      </c>
      <c r="ZR6" s="253">
        <v>97.963083999999995</v>
      </c>
      <c r="ZS6" s="253">
        <v>97.955592999999993</v>
      </c>
      <c r="ZT6" s="253">
        <v>97.967236</v>
      </c>
      <c r="ZU6" s="253">
        <v>97.988866999999999</v>
      </c>
      <c r="ZV6" s="253">
        <v>98.008775999999997</v>
      </c>
      <c r="ZW6" s="253">
        <v>98.019839000000005</v>
      </c>
      <c r="ZX6" s="253">
        <v>98.020854999999997</v>
      </c>
      <c r="ZY6" s="253">
        <v>98.015586999999996</v>
      </c>
      <c r="ZZ6" s="253">
        <v>98.010456000000005</v>
      </c>
      <c r="AAA6" s="253">
        <v>98.009612000000004</v>
      </c>
      <c r="AAB6" s="253">
        <v>98.011449999999996</v>
      </c>
      <c r="AAC6" s="253">
        <v>98.012054000000006</v>
      </c>
      <c r="AAD6" s="253">
        <v>98.011697999999996</v>
      </c>
      <c r="AAE6" s="253">
        <v>98.015058999999994</v>
      </c>
      <c r="AAF6" s="253">
        <v>98.024704</v>
      </c>
      <c r="AAG6" s="253">
        <v>98.037218999999993</v>
      </c>
      <c r="AAH6" s="253">
        <v>98.046920999999998</v>
      </c>
      <c r="AAI6" s="253">
        <v>98.051353000000006</v>
      </c>
      <c r="AAJ6" s="253">
        <v>98.052546000000007</v>
      </c>
      <c r="AAK6" s="253">
        <v>98.054867000000002</v>
      </c>
      <c r="AAL6" s="253">
        <v>98.062014000000005</v>
      </c>
      <c r="AAM6" s="253">
        <v>98.073521</v>
      </c>
      <c r="AAN6" s="253">
        <v>98.083190000000002</v>
      </c>
      <c r="AAO6" s="253">
        <v>98.0839</v>
      </c>
      <c r="AAP6" s="253">
        <v>98.075968000000003</v>
      </c>
      <c r="AAQ6" s="253">
        <v>98.068506999999997</v>
      </c>
      <c r="AAR6" s="253">
        <v>98.070330999999996</v>
      </c>
      <c r="AAS6" s="253">
        <v>98.081102999999999</v>
      </c>
      <c r="AAT6" s="253">
        <v>98.092950000000002</v>
      </c>
      <c r="AAU6" s="253">
        <v>98.098797000000005</v>
      </c>
      <c r="AAV6" s="253">
        <v>98.097194999999999</v>
      </c>
      <c r="AAW6" s="253">
        <v>98.091435000000004</v>
      </c>
      <c r="AAX6" s="253">
        <v>98.087155999999993</v>
      </c>
      <c r="AAY6" s="253">
        <v>98.088947000000005</v>
      </c>
      <c r="AAZ6" s="253">
        <v>98.094825</v>
      </c>
      <c r="ABA6" s="253">
        <v>98.094748999999993</v>
      </c>
      <c r="ABB6" s="253">
        <v>98.079952000000006</v>
      </c>
      <c r="ABC6" s="253">
        <v>98.055248000000006</v>
      </c>
      <c r="ABD6" s="253">
        <v>98.037450000000007</v>
      </c>
      <c r="ABE6" s="253">
        <v>98.037981000000002</v>
      </c>
      <c r="ABF6" s="253">
        <v>98.049779999999998</v>
      </c>
      <c r="ABG6" s="253">
        <v>98.055757999999997</v>
      </c>
      <c r="ABH6" s="253">
        <v>98.048901000000001</v>
      </c>
      <c r="ABI6" s="253">
        <v>98.039376000000004</v>
      </c>
      <c r="ABJ6" s="253">
        <v>98.041927999999999</v>
      </c>
      <c r="ABK6" s="253">
        <v>98.061019999999999</v>
      </c>
      <c r="ABL6" s="253">
        <v>98.089765</v>
      </c>
      <c r="ABM6" s="253">
        <v>98.118566999999999</v>
      </c>
      <c r="ABN6" s="253">
        <v>98.14067</v>
      </c>
      <c r="ABO6" s="253">
        <v>98.152186</v>
      </c>
      <c r="ABP6" s="253">
        <v>98.152641000000003</v>
      </c>
      <c r="ABQ6" s="253">
        <v>98.146404000000004</v>
      </c>
      <c r="ABR6" s="253">
        <v>98.139450999999994</v>
      </c>
      <c r="ABS6" s="253">
        <v>98.132876999999993</v>
      </c>
      <c r="ABT6" s="253">
        <v>98.122604999999993</v>
      </c>
      <c r="ABU6" s="253">
        <v>98.107961000000003</v>
      </c>
      <c r="ABV6" s="253">
        <v>98.097623999999996</v>
      </c>
      <c r="ABW6" s="253">
        <v>98.102681000000004</v>
      </c>
      <c r="ABX6" s="253">
        <v>98.123921999999993</v>
      </c>
      <c r="ABY6" s="253">
        <v>98.149373999999995</v>
      </c>
      <c r="ABZ6" s="253">
        <v>98.165521999999996</v>
      </c>
      <c r="ACA6" s="253">
        <v>98.168932999999996</v>
      </c>
      <c r="ACB6" s="253">
        <v>98.165948999999998</v>
      </c>
      <c r="ACC6" s="253">
        <v>98.163055999999997</v>
      </c>
      <c r="ACD6" s="253">
        <v>98.160041000000007</v>
      </c>
      <c r="ACE6" s="253">
        <v>98.152372</v>
      </c>
      <c r="ACF6" s="253">
        <v>98.138762999999997</v>
      </c>
      <c r="ACG6" s="253">
        <v>98.125844999999998</v>
      </c>
      <c r="ACH6" s="253">
        <v>98.125139000000004</v>
      </c>
      <c r="ACI6" s="253">
        <v>98.143979999999999</v>
      </c>
      <c r="ACJ6" s="253">
        <v>98.177726000000007</v>
      </c>
      <c r="ACK6" s="253">
        <v>98.211026000000004</v>
      </c>
      <c r="ACL6" s="253">
        <v>98.228864999999999</v>
      </c>
      <c r="ACM6" s="253">
        <v>98.227974000000003</v>
      </c>
      <c r="ACN6" s="253">
        <v>98.217715999999996</v>
      </c>
      <c r="ACO6" s="253">
        <v>98.209836999999993</v>
      </c>
      <c r="ACP6" s="253">
        <v>98.207735999999997</v>
      </c>
      <c r="ACQ6" s="253">
        <v>98.206351999999995</v>
      </c>
      <c r="ACR6" s="253">
        <v>98.201300000000003</v>
      </c>
      <c r="ACS6" s="253">
        <v>98.194513000000001</v>
      </c>
      <c r="ACT6" s="253">
        <v>98.188897999999995</v>
      </c>
      <c r="ACU6" s="253">
        <v>98.181135999999995</v>
      </c>
      <c r="ACV6" s="253">
        <v>98.165878000000006</v>
      </c>
      <c r="ACW6" s="253">
        <v>98.147136000000003</v>
      </c>
      <c r="ACX6" s="253">
        <v>98.139065000000002</v>
      </c>
      <c r="ACY6" s="253">
        <v>98.151179999999997</v>
      </c>
      <c r="ACZ6" s="253">
        <v>98.176429999999996</v>
      </c>
      <c r="ADA6" s="253">
        <v>98.198679999999996</v>
      </c>
      <c r="ADB6" s="253">
        <v>98.209580000000003</v>
      </c>
      <c r="ADC6" s="253">
        <v>98.212890999999999</v>
      </c>
      <c r="ADD6" s="253">
        <v>98.214608999999996</v>
      </c>
      <c r="ADE6" s="253">
        <v>98.216470999999999</v>
      </c>
      <c r="ADF6" s="253">
        <v>98.219999000000001</v>
      </c>
      <c r="ADG6" s="253">
        <v>98.229056</v>
      </c>
      <c r="ADH6" s="253">
        <v>98.243576000000004</v>
      </c>
      <c r="ADI6" s="253">
        <v>98.255731999999995</v>
      </c>
      <c r="ADJ6" s="253">
        <v>98.258100999999996</v>
      </c>
      <c r="ADK6" s="253">
        <v>98.253264000000001</v>
      </c>
      <c r="ADL6" s="253">
        <v>98.250038000000004</v>
      </c>
      <c r="ADM6" s="253">
        <v>98.251772000000003</v>
      </c>
      <c r="ADN6" s="253">
        <v>98.253356999999994</v>
      </c>
      <c r="ADO6" s="253">
        <v>98.249763999999999</v>
      </c>
      <c r="ADP6" s="253">
        <v>98.243178</v>
      </c>
      <c r="ADQ6" s="253">
        <v>98.240320999999994</v>
      </c>
      <c r="ADR6" s="253">
        <v>98.245474000000002</v>
      </c>
      <c r="ADS6" s="253">
        <v>98.257302999999993</v>
      </c>
      <c r="ADT6" s="253">
        <v>98.270753999999997</v>
      </c>
      <c r="ADU6" s="253">
        <v>98.281795000000002</v>
      </c>
      <c r="ADV6" s="253">
        <v>98.291728000000006</v>
      </c>
      <c r="ADW6" s="253">
        <v>98.306027</v>
      </c>
      <c r="ADX6" s="253">
        <v>98.326229999999995</v>
      </c>
      <c r="ADY6" s="253">
        <v>98.343745999999996</v>
      </c>
      <c r="ADZ6" s="253">
        <v>98.345889</v>
      </c>
      <c r="AEA6" s="253">
        <v>98.329632000000004</v>
      </c>
      <c r="AEB6" s="253">
        <v>98.306252000000001</v>
      </c>
      <c r="AEC6" s="253">
        <v>98.290491000000003</v>
      </c>
      <c r="AED6" s="253">
        <v>98.287422000000007</v>
      </c>
      <c r="AEE6" s="253">
        <v>98.291602999999995</v>
      </c>
      <c r="AEF6" s="253">
        <v>98.296108000000004</v>
      </c>
      <c r="AEG6" s="253">
        <v>98.299284</v>
      </c>
      <c r="AEH6" s="253">
        <v>98.304441999999995</v>
      </c>
      <c r="AEI6" s="253">
        <v>98.316291000000007</v>
      </c>
      <c r="AEJ6" s="253">
        <v>98.336476000000005</v>
      </c>
      <c r="AEK6" s="253">
        <v>98.358594999999994</v>
      </c>
      <c r="AEL6" s="253">
        <v>98.368065000000001</v>
      </c>
      <c r="AEM6" s="253">
        <v>98.352296999999993</v>
      </c>
      <c r="AEN6" s="253">
        <v>98.314436000000001</v>
      </c>
      <c r="AEO6" s="253">
        <v>98.274878999999999</v>
      </c>
      <c r="AEP6" s="253">
        <v>98.255596999999995</v>
      </c>
      <c r="AEQ6" s="253">
        <v>98.262347000000005</v>
      </c>
      <c r="AER6" s="253">
        <v>98.282692999999995</v>
      </c>
      <c r="AES6" s="253">
        <v>98.300445999999994</v>
      </c>
      <c r="AET6" s="253">
        <v>98.310260999999997</v>
      </c>
      <c r="AEU6" s="253">
        <v>98.318736999999999</v>
      </c>
      <c r="AEV6" s="253">
        <v>98.334507000000002</v>
      </c>
      <c r="AEW6" s="253">
        <v>98.359475000000003</v>
      </c>
      <c r="AEX6" s="253">
        <v>98.388775999999993</v>
      </c>
      <c r="AEY6" s="253">
        <v>98.416632000000007</v>
      </c>
      <c r="AEZ6" s="253">
        <v>98.440436000000005</v>
      </c>
      <c r="AFA6" s="253">
        <v>98.459417999999999</v>
      </c>
      <c r="AFB6" s="253">
        <v>98.471279999999993</v>
      </c>
      <c r="AFC6" s="253">
        <v>98.472076000000001</v>
      </c>
      <c r="AFD6" s="253">
        <v>98.459936999999996</v>
      </c>
      <c r="AFE6" s="253">
        <v>98.438631999999998</v>
      </c>
      <c r="AFF6" s="253">
        <v>98.417779999999993</v>
      </c>
      <c r="AFG6" s="253">
        <v>98.409487999999996</v>
      </c>
      <c r="AFH6" s="253">
        <v>98.422188000000006</v>
      </c>
      <c r="AFI6" s="253">
        <v>98.453486999999996</v>
      </c>
      <c r="AFJ6" s="253">
        <v>98.487924000000007</v>
      </c>
      <c r="AFK6" s="253">
        <v>98.505966999999998</v>
      </c>
      <c r="AFL6" s="253">
        <v>98.500000999999997</v>
      </c>
      <c r="AFM6" s="253">
        <v>98.481904</v>
      </c>
      <c r="AFN6" s="253">
        <v>98.472059000000002</v>
      </c>
      <c r="AFO6" s="253">
        <v>98.480309000000005</v>
      </c>
      <c r="AFP6" s="253">
        <v>98.499392999999998</v>
      </c>
      <c r="AFQ6" s="253">
        <v>98.516248000000004</v>
      </c>
      <c r="AFR6" s="253">
        <v>98.526043999999999</v>
      </c>
      <c r="AFS6" s="253">
        <v>98.533355999999998</v>
      </c>
      <c r="AFT6" s="253">
        <v>98.542676</v>
      </c>
      <c r="AFU6" s="253">
        <v>98.551630000000003</v>
      </c>
      <c r="AFV6" s="253">
        <v>98.553664999999995</v>
      </c>
      <c r="AFW6" s="253">
        <v>98.545625999999999</v>
      </c>
      <c r="AFX6" s="253">
        <v>98.532186999999993</v>
      </c>
      <c r="AFY6" s="253">
        <v>98.522839000000005</v>
      </c>
      <c r="AFZ6" s="253">
        <v>98.523296000000002</v>
      </c>
      <c r="AGA6" s="253">
        <v>98.529273000000003</v>
      </c>
      <c r="AGB6" s="253">
        <v>98.530331000000004</v>
      </c>
      <c r="AGC6" s="253">
        <v>98.520902000000007</v>
      </c>
      <c r="AGD6" s="253">
        <v>98.506018999999995</v>
      </c>
      <c r="AGE6" s="253">
        <v>98.495594999999994</v>
      </c>
      <c r="AGF6" s="253">
        <v>98.495959999999997</v>
      </c>
      <c r="AGG6" s="253">
        <v>98.508472999999995</v>
      </c>
      <c r="AGH6" s="253">
        <v>98.531784999999999</v>
      </c>
      <c r="AGI6" s="253">
        <v>98.559888000000001</v>
      </c>
      <c r="AGJ6" s="253">
        <v>98.580011999999996</v>
      </c>
      <c r="AGK6" s="253">
        <v>98.580084999999997</v>
      </c>
      <c r="AGL6" s="253">
        <v>98.561589999999995</v>
      </c>
      <c r="AGM6" s="253">
        <v>98.541297</v>
      </c>
      <c r="AGN6" s="253">
        <v>98.537184999999994</v>
      </c>
      <c r="AGO6" s="253">
        <v>98.553505000000001</v>
      </c>
      <c r="AGP6" s="253">
        <v>98.579684</v>
      </c>
      <c r="AGQ6" s="253">
        <v>98.600797999999998</v>
      </c>
      <c r="AGR6" s="253">
        <v>98.608605999999995</v>
      </c>
      <c r="AGS6" s="253">
        <v>98.606567999999996</v>
      </c>
      <c r="AGT6" s="253">
        <v>98.606853999999998</v>
      </c>
      <c r="AGU6" s="253">
        <v>98.619566000000006</v>
      </c>
      <c r="AGV6" s="253">
        <v>98.641484000000005</v>
      </c>
      <c r="AGW6" s="253">
        <v>98.656766000000005</v>
      </c>
      <c r="AGX6" s="253">
        <v>98.651724000000002</v>
      </c>
      <c r="AGY6" s="253">
        <v>98.628339999999994</v>
      </c>
      <c r="AGZ6" s="253">
        <v>98.601382999999998</v>
      </c>
      <c r="AHA6" s="253">
        <v>98.584215</v>
      </c>
      <c r="AHB6" s="253">
        <v>98.579916999999995</v>
      </c>
      <c r="AHC6" s="253">
        <v>98.583826000000002</v>
      </c>
      <c r="AHD6" s="253">
        <v>98.589499000000004</v>
      </c>
      <c r="AHE6" s="253">
        <v>98.591435000000004</v>
      </c>
      <c r="AHF6" s="253">
        <v>98.586973999999998</v>
      </c>
      <c r="AHG6" s="253">
        <v>98.579363000000001</v>
      </c>
      <c r="AHH6" s="253">
        <v>98.577681999999996</v>
      </c>
      <c r="AHI6" s="253">
        <v>98.590513000000001</v>
      </c>
      <c r="AHJ6" s="253">
        <v>98.618235999999996</v>
      </c>
      <c r="AHK6" s="253">
        <v>98.651764999999997</v>
      </c>
      <c r="AHL6" s="253">
        <v>98.679090000000002</v>
      </c>
      <c r="AHM6" s="253">
        <v>98.693489</v>
      </c>
      <c r="AHN6" s="253">
        <v>98.696592999999993</v>
      </c>
      <c r="AHO6" s="253">
        <v>98.694529000000003</v>
      </c>
      <c r="AHP6" s="253">
        <v>98.691678999999993</v>
      </c>
      <c r="AHQ6" s="253">
        <v>98.687966000000003</v>
      </c>
      <c r="AHR6" s="253">
        <v>98.681134</v>
      </c>
      <c r="AHS6" s="253">
        <v>98.670520999999994</v>
      </c>
      <c r="AHT6" s="253">
        <v>98.658921000000007</v>
      </c>
      <c r="AHU6" s="253">
        <v>98.651822999999993</v>
      </c>
      <c r="AHV6" s="253">
        <v>98.653768999999997</v>
      </c>
      <c r="AHW6" s="253">
        <v>98.663177000000005</v>
      </c>
      <c r="AHX6" s="253">
        <v>98.671082999999996</v>
      </c>
      <c r="AHY6" s="253">
        <v>98.668684999999996</v>
      </c>
      <c r="AHZ6" s="253">
        <v>98.657527999999999</v>
      </c>
      <c r="AIA6" s="253">
        <v>98.648595</v>
      </c>
      <c r="AIB6" s="253">
        <v>98.649214999999998</v>
      </c>
      <c r="AIC6" s="253">
        <v>98.654796000000005</v>
      </c>
      <c r="AID6" s="253">
        <v>98.657718000000003</v>
      </c>
      <c r="AIE6" s="253">
        <v>98.661192999999997</v>
      </c>
      <c r="AIF6" s="253">
        <v>98.676811999999998</v>
      </c>
      <c r="AIG6" s="253">
        <v>98.707364999999996</v>
      </c>
      <c r="AIH6" s="253">
        <v>98.738770000000002</v>
      </c>
      <c r="AII6" s="253">
        <v>98.753263000000004</v>
      </c>
      <c r="AIJ6" s="253">
        <v>98.748079000000004</v>
      </c>
      <c r="AIK6" s="253">
        <v>98.737148000000005</v>
      </c>
      <c r="AIL6" s="253">
        <v>98.735332</v>
      </c>
      <c r="AIM6" s="253">
        <v>98.744381000000004</v>
      </c>
      <c r="AIN6" s="253">
        <v>98.754217999999995</v>
      </c>
      <c r="AIO6" s="253">
        <v>98.755030000000005</v>
      </c>
      <c r="AIP6" s="253">
        <v>98.746218999999996</v>
      </c>
      <c r="AIQ6" s="253">
        <v>98.734748999999994</v>
      </c>
      <c r="AIR6" s="253">
        <v>98.726750999999993</v>
      </c>
      <c r="AIS6" s="253">
        <v>98.721490000000003</v>
      </c>
      <c r="AIT6" s="253">
        <v>98.713510999999997</v>
      </c>
      <c r="AIU6" s="253">
        <v>98.700202000000004</v>
      </c>
      <c r="AIV6" s="253">
        <v>98.686649000000003</v>
      </c>
      <c r="AIW6" s="253">
        <v>98.682569999999998</v>
      </c>
      <c r="AIX6" s="253">
        <v>98.694130999999999</v>
      </c>
      <c r="AIY6" s="253">
        <v>98.718412000000001</v>
      </c>
      <c r="AIZ6" s="253">
        <v>98.745729999999995</v>
      </c>
      <c r="AJA6" s="253">
        <v>98.766987999999998</v>
      </c>
      <c r="AJB6" s="253">
        <v>98.778426999999994</v>
      </c>
      <c r="AJC6" s="253">
        <v>98.779843999999997</v>
      </c>
      <c r="AJD6" s="253">
        <v>98.770968999999994</v>
      </c>
      <c r="AJE6" s="253">
        <v>98.752634999999998</v>
      </c>
      <c r="AJF6" s="253">
        <v>98.730744000000001</v>
      </c>
      <c r="AJG6" s="253">
        <v>98.714647999999997</v>
      </c>
      <c r="AJH6" s="253">
        <v>98.708789999999993</v>
      </c>
      <c r="AJI6" s="253">
        <v>98.707811000000007</v>
      </c>
      <c r="AJJ6" s="253">
        <v>98.702646000000001</v>
      </c>
      <c r="AJK6" s="253">
        <v>98.691121999999993</v>
      </c>
      <c r="AJL6" s="253">
        <v>98.680672999999999</v>
      </c>
      <c r="AJM6" s="253">
        <v>98.681132000000005</v>
      </c>
      <c r="AJN6" s="253">
        <v>98.696158999999994</v>
      </c>
      <c r="AJO6" s="253">
        <v>98.720741000000004</v>
      </c>
      <c r="AJP6" s="253">
        <v>98.745351999999997</v>
      </c>
      <c r="AJQ6" s="253">
        <v>98.762727999999996</v>
      </c>
      <c r="AJR6" s="253">
        <v>98.771985000000001</v>
      </c>
      <c r="AJS6" s="253">
        <v>98.776043999999999</v>
      </c>
      <c r="AJT6" s="253">
        <v>98.775563000000005</v>
      </c>
      <c r="AJU6" s="253">
        <v>98.768156000000005</v>
      </c>
      <c r="AJV6" s="253">
        <v>98.754817000000003</v>
      </c>
      <c r="AJW6" s="253">
        <v>98.743285</v>
      </c>
      <c r="AJX6" s="253">
        <v>98.740594999999999</v>
      </c>
      <c r="AJY6" s="253">
        <v>98.744371000000001</v>
      </c>
      <c r="AJZ6" s="253">
        <v>98.746932999999999</v>
      </c>
      <c r="AKA6" s="253">
        <v>98.747564999999994</v>
      </c>
      <c r="AKB6" s="253">
        <v>98.753753000000003</v>
      </c>
      <c r="AKC6" s="253">
        <v>98.768056999999999</v>
      </c>
      <c r="AKD6" s="253">
        <v>98.780226999999996</v>
      </c>
      <c r="AKE6" s="253">
        <v>98.778274999999994</v>
      </c>
      <c r="AKF6" s="253">
        <v>98.763694000000001</v>
      </c>
      <c r="AKG6" s="253">
        <v>98.749469000000005</v>
      </c>
      <c r="AKH6" s="253">
        <v>98.744056999999998</v>
      </c>
      <c r="AKI6" s="253">
        <v>98.744103999999993</v>
      </c>
      <c r="AKJ6" s="253">
        <v>98.743917999999994</v>
      </c>
      <c r="AKK6" s="253">
        <v>98.745351999999997</v>
      </c>
      <c r="AKL6" s="253">
        <v>98.753928999999999</v>
      </c>
      <c r="AKM6" s="253">
        <v>98.769234999999995</v>
      </c>
      <c r="AKN6" s="253">
        <v>98.784328000000002</v>
      </c>
      <c r="AKO6" s="253">
        <v>98.793480000000002</v>
      </c>
      <c r="AKP6" s="253">
        <v>98.796574000000007</v>
      </c>
      <c r="AKQ6" s="253">
        <v>98.797048000000004</v>
      </c>
      <c r="AKR6" s="253">
        <v>98.799788000000007</v>
      </c>
      <c r="AKS6" s="253">
        <v>98.809854000000001</v>
      </c>
      <c r="AKT6" s="253">
        <v>98.827034999999995</v>
      </c>
      <c r="AKU6" s="253">
        <v>98.840515999999994</v>
      </c>
      <c r="AKV6" s="253">
        <v>98.835724999999996</v>
      </c>
      <c r="AKW6" s="253">
        <v>98.811079000000007</v>
      </c>
      <c r="AKX6" s="253">
        <v>98.783032000000006</v>
      </c>
      <c r="AKY6" s="253">
        <v>98.769081999999997</v>
      </c>
      <c r="AKZ6" s="253">
        <v>98.769441999999998</v>
      </c>
      <c r="ALA6" s="253">
        <v>98.771584000000004</v>
      </c>
      <c r="ALB6" s="253">
        <v>98.768586999999997</v>
      </c>
      <c r="ALC6" s="253">
        <v>98.763537999999997</v>
      </c>
      <c r="ALD6" s="253">
        <v>98.756962999999999</v>
      </c>
      <c r="ALE6" s="253">
        <v>98.742710000000002</v>
      </c>
      <c r="ALF6" s="253">
        <v>98.721727000000001</v>
      </c>
      <c r="ALG6" s="253">
        <v>98.709429999999998</v>
      </c>
      <c r="ALH6" s="253">
        <v>98.719444999999993</v>
      </c>
      <c r="ALI6" s="253">
        <v>98.744005999999999</v>
      </c>
      <c r="ALJ6" s="253">
        <v>98.759810000000002</v>
      </c>
      <c r="ALK6" s="253">
        <v>98.752408000000003</v>
      </c>
      <c r="ALL6" s="253">
        <v>98.728469000000004</v>
      </c>
      <c r="ALM6" s="253">
        <v>98.704734999999999</v>
      </c>
      <c r="ALN6" s="253">
        <v>98.691998999999996</v>
      </c>
      <c r="ALO6" s="253">
        <v>98.690280000000001</v>
      </c>
      <c r="ALP6" s="253">
        <v>98.693476000000004</v>
      </c>
      <c r="ALQ6" s="253">
        <v>98.695710000000005</v>
      </c>
      <c r="ALR6" s="253">
        <v>98.696482000000003</v>
      </c>
      <c r="ALS6" s="253">
        <v>98.701413000000002</v>
      </c>
      <c r="ALT6" s="253">
        <v>98.715909999999994</v>
      </c>
      <c r="ALU6" s="253">
        <v>98.737599000000003</v>
      </c>
      <c r="ALV6" s="253">
        <v>98.757371000000006</v>
      </c>
      <c r="ALW6" s="253">
        <v>98.767728000000005</v>
      </c>
      <c r="ALX6" s="253">
        <v>98.767399999999995</v>
      </c>
      <c r="ALY6" s="253">
        <v>98.758904999999999</v>
      </c>
      <c r="ALZ6" s="253">
        <v>98.746223999999998</v>
      </c>
      <c r="AMA6" s="253">
        <v>98.734971999999999</v>
      </c>
      <c r="AMB6" s="253">
        <v>98.729130999999995</v>
      </c>
      <c r="AMC6" s="253">
        <v>98.725223</v>
      </c>
      <c r="AMD6" s="253">
        <v>98.714380000000006</v>
      </c>
      <c r="AME6" s="253">
        <v>98.693358000000003</v>
      </c>
      <c r="AMF6" s="253">
        <v>98.669678000000005</v>
      </c>
      <c r="AMG6" s="253">
        <v>98.652161000000007</v>
      </c>
      <c r="AMH6" s="253">
        <v>98.640022999999999</v>
      </c>
      <c r="AMI6" s="253">
        <v>98.626154999999997</v>
      </c>
      <c r="AMJ6" s="253">
        <v>98.608678999999995</v>
      </c>
      <c r="AMK6" s="253">
        <v>98.593050000000005</v>
      </c>
      <c r="AML6" s="253">
        <v>98.582768999999999</v>
      </c>
      <c r="AMM6" s="253">
        <v>98.573963000000006</v>
      </c>
      <c r="AMN6" s="253">
        <v>98.561502000000004</v>
      </c>
      <c r="AMO6" s="253">
        <v>98.546509999999998</v>
      </c>
      <c r="AMP6" s="253">
        <v>98.534553000000002</v>
      </c>
      <c r="AMQ6" s="253">
        <v>98.528647000000007</v>
      </c>
      <c r="AMR6" s="253">
        <v>98.527099000000007</v>
      </c>
      <c r="AMS6" s="253">
        <v>98.526584</v>
      </c>
      <c r="AMT6" s="253">
        <v>98.523629999999997</v>
      </c>
      <c r="AMU6" s="253">
        <v>98.513514000000001</v>
      </c>
      <c r="AMV6" s="253">
        <v>98.492225000000005</v>
      </c>
      <c r="AMW6" s="253">
        <v>98.461754999999997</v>
      </c>
      <c r="AMX6" s="253">
        <v>98.430404999999993</v>
      </c>
      <c r="AMY6" s="253">
        <v>98.404469000000006</v>
      </c>
      <c r="AMZ6" s="253">
        <v>98.381088000000005</v>
      </c>
      <c r="ANA6" s="253">
        <v>98.352926999999994</v>
      </c>
      <c r="ANB6" s="253">
        <v>98.318860000000001</v>
      </c>
      <c r="ANC6" s="253">
        <v>98.285310999999993</v>
      </c>
      <c r="AND6" s="253">
        <v>98.255954000000003</v>
      </c>
      <c r="ANE6" s="253">
        <v>98.225667999999999</v>
      </c>
      <c r="ANF6" s="253">
        <v>98.188350999999997</v>
      </c>
      <c r="ANG6" s="253">
        <v>98.146849000000003</v>
      </c>
      <c r="ANH6" s="253">
        <v>98.109774999999999</v>
      </c>
      <c r="ANI6" s="253">
        <v>98.080222000000006</v>
      </c>
      <c r="ANJ6" s="253">
        <v>98.053428999999994</v>
      </c>
      <c r="ANK6" s="253">
        <v>98.025899999999993</v>
      </c>
      <c r="ANL6" s="253">
        <v>98.001542000000001</v>
      </c>
      <c r="ANM6" s="253">
        <v>97.986097000000001</v>
      </c>
      <c r="ANN6" s="253">
        <v>97.978504999999998</v>
      </c>
      <c r="ANO6" s="253">
        <v>97.970061000000001</v>
      </c>
      <c r="ANP6" s="253">
        <v>97.951060999999996</v>
      </c>
      <c r="ANQ6" s="253">
        <v>97.917691000000005</v>
      </c>
      <c r="ANR6" s="253">
        <v>97.874654000000007</v>
      </c>
      <c r="ANS6" s="253">
        <v>97.831654</v>
      </c>
      <c r="ANT6" s="253">
        <v>97.794402000000005</v>
      </c>
      <c r="ANU6" s="253">
        <v>97.757034000000004</v>
      </c>
      <c r="ANV6" s="253">
        <v>97.705421000000001</v>
      </c>
      <c r="ANW6" s="253">
        <v>97.630701000000002</v>
      </c>
      <c r="ANX6" s="253">
        <v>97.538922999999997</v>
      </c>
      <c r="ANY6" s="253">
        <v>97.445322000000004</v>
      </c>
      <c r="ANZ6" s="253">
        <v>97.359100999999995</v>
      </c>
      <c r="AOA6" s="253">
        <v>97.275065999999995</v>
      </c>
      <c r="AOB6" s="253">
        <v>97.180071999999996</v>
      </c>
      <c r="AOC6" s="253">
        <v>97.065803000000002</v>
      </c>
      <c r="AOD6" s="253">
        <v>96.934235999999999</v>
      </c>
      <c r="AOE6" s="253">
        <v>96.791554000000005</v>
      </c>
      <c r="AOF6" s="253">
        <v>96.639840000000007</v>
      </c>
      <c r="AOG6" s="253">
        <v>96.476744999999994</v>
      </c>
      <c r="AOH6" s="253">
        <v>96.301186000000001</v>
      </c>
      <c r="AOI6" s="253">
        <v>96.114547000000002</v>
      </c>
      <c r="AOJ6" s="253">
        <v>95.915301999999997</v>
      </c>
      <c r="AOK6" s="253">
        <v>95.697423999999998</v>
      </c>
      <c r="AOL6" s="253">
        <v>95.457723999999999</v>
      </c>
      <c r="AOM6" s="253">
        <v>95.200727000000001</v>
      </c>
      <c r="AON6" s="253">
        <v>94.930998000000002</v>
      </c>
      <c r="AOO6" s="253">
        <v>94.642860999999996</v>
      </c>
      <c r="AOP6" s="253">
        <v>94.324301000000006</v>
      </c>
      <c r="AOQ6" s="253">
        <v>93.971018000000001</v>
      </c>
      <c r="AOR6" s="253">
        <v>93.591041000000004</v>
      </c>
      <c r="AOS6" s="253">
        <v>93.194716</v>
      </c>
      <c r="AOT6" s="253">
        <v>92.786051999999998</v>
      </c>
      <c r="AOU6" s="253">
        <v>92.365134999999995</v>
      </c>
      <c r="AOV6" s="253">
        <v>91.933173999999994</v>
      </c>
      <c r="AOW6" s="253">
        <v>91.493144000000001</v>
      </c>
      <c r="AOX6" s="253">
        <v>91.052681000000007</v>
      </c>
      <c r="AOY6" s="253">
        <v>90.632582999999997</v>
      </c>
      <c r="AOZ6" s="253">
        <v>90.27028</v>
      </c>
      <c r="APA6" s="253">
        <v>90.010036999999997</v>
      </c>
      <c r="APB6" s="253">
        <v>89.887767999999994</v>
      </c>
      <c r="APC6" s="253">
        <v>89.921003999999996</v>
      </c>
      <c r="APD6" s="253">
        <v>90.105007999999998</v>
      </c>
      <c r="APE6" s="253">
        <v>90.413257999999999</v>
      </c>
      <c r="APF6" s="253">
        <v>90.804366999999999</v>
      </c>
      <c r="APG6" s="253">
        <v>91.232361999999995</v>
      </c>
      <c r="APH6" s="253">
        <v>91.655165999999994</v>
      </c>
      <c r="API6" s="253">
        <v>92.041571000000005</v>
      </c>
      <c r="APJ6" s="253">
        <v>92.380133999999998</v>
      </c>
      <c r="APK6" s="253">
        <v>92.681374000000005</v>
      </c>
      <c r="APL6" s="253">
        <v>92.963719999999995</v>
      </c>
      <c r="APM6" s="253">
        <v>93.232951</v>
      </c>
      <c r="APN6" s="253">
        <v>93.477574000000004</v>
      </c>
      <c r="APO6" s="253">
        <v>93.683999999999997</v>
      </c>
      <c r="APP6" s="253">
        <v>93.851601000000002</v>
      </c>
      <c r="APQ6" s="253">
        <v>93.990831999999997</v>
      </c>
      <c r="APR6" s="253">
        <v>94.114481999999995</v>
      </c>
      <c r="APS6" s="253">
        <v>94.233801999999997</v>
      </c>
      <c r="APT6" s="253">
        <v>94.358041999999998</v>
      </c>
      <c r="APU6" s="253">
        <v>94.490688000000006</v>
      </c>
      <c r="APV6" s="253">
        <v>94.627266000000006</v>
      </c>
      <c r="APW6" s="253">
        <v>94.761094999999997</v>
      </c>
      <c r="APX6" s="253">
        <v>94.890979999999999</v>
      </c>
      <c r="APY6" s="253">
        <v>95.020778000000007</v>
      </c>
      <c r="APZ6" s="253">
        <v>95.153116999999995</v>
      </c>
      <c r="AQA6" s="253">
        <v>95.286760000000001</v>
      </c>
      <c r="AQB6" s="253">
        <v>95.419417999999993</v>
      </c>
      <c r="AQC6" s="253">
        <v>95.550347000000002</v>
      </c>
      <c r="AQD6" s="253">
        <v>95.680505999999994</v>
      </c>
      <c r="AQE6" s="253">
        <v>95.811980000000005</v>
      </c>
      <c r="AQF6" s="253">
        <v>95.946574999999996</v>
      </c>
      <c r="AQG6" s="253">
        <v>96.083318000000006</v>
      </c>
      <c r="AQH6" s="253">
        <v>96.218345999999997</v>
      </c>
      <c r="AQI6" s="253">
        <v>96.348883999999998</v>
      </c>
      <c r="AQJ6" s="253">
        <v>96.476097999999993</v>
      </c>
      <c r="AQK6" s="253">
        <v>96.602211999999994</v>
      </c>
      <c r="AQL6" s="253">
        <v>96.726107999999996</v>
      </c>
      <c r="AQM6" s="253">
        <v>96.844167999999996</v>
      </c>
      <c r="AQN6" s="253">
        <v>96.954644999999999</v>
      </c>
      <c r="AQO6" s="253">
        <v>97.058509000000001</v>
      </c>
      <c r="AQP6" s="253">
        <v>97.155540999999999</v>
      </c>
      <c r="AQQ6" s="253">
        <v>97.241279000000006</v>
      </c>
      <c r="AQR6" s="253">
        <v>97.308452000000003</v>
      </c>
      <c r="AQS6" s="253">
        <v>97.350899999999996</v>
      </c>
      <c r="AQT6" s="253">
        <v>97.367238</v>
      </c>
      <c r="AQU6" s="253">
        <v>97.362493000000001</v>
      </c>
      <c r="AQV6" s="253">
        <v>97.346061000000006</v>
      </c>
      <c r="AQW6" s="253">
        <v>97.325575999999998</v>
      </c>
      <c r="AQX6" s="253">
        <v>97.300781999999998</v>
      </c>
      <c r="AQY6" s="253">
        <v>97.262930999999995</v>
      </c>
      <c r="AQZ6" s="253">
        <v>97.200534000000005</v>
      </c>
      <c r="ARA6" s="253">
        <v>97.106091000000006</v>
      </c>
      <c r="ARB6" s="253">
        <v>96.978815999999995</v>
      </c>
      <c r="ARC6" s="253">
        <v>96.821980999999994</v>
      </c>
      <c r="ARD6" s="253">
        <v>96.638022000000007</v>
      </c>
      <c r="ARE6" s="253">
        <v>96.425499000000002</v>
      </c>
      <c r="ARF6" s="253">
        <v>96.179563999999999</v>
      </c>
      <c r="ARG6" s="253">
        <v>95.892878999999994</v>
      </c>
      <c r="ARH6" s="253">
        <v>95.553685999999999</v>
      </c>
      <c r="ARI6" s="253">
        <v>95.144642000000005</v>
      </c>
      <c r="ARJ6" s="253">
        <v>94.649223000000006</v>
      </c>
      <c r="ARK6" s="253">
        <v>94.064525000000003</v>
      </c>
      <c r="ARL6" s="253">
        <v>93.409593000000001</v>
      </c>
      <c r="ARM6" s="253">
        <v>92.722916999999995</v>
      </c>
      <c r="ARN6" s="253">
        <v>92.056109000000006</v>
      </c>
      <c r="ARO6" s="253">
        <v>91.471770000000006</v>
      </c>
      <c r="ARP6" s="253">
        <v>91.041286999999997</v>
      </c>
      <c r="ARQ6" s="253">
        <v>90.832092000000003</v>
      </c>
      <c r="ARR6" s="253">
        <v>90.884685000000005</v>
      </c>
      <c r="ARS6" s="253">
        <v>91.192519000000004</v>
      </c>
      <c r="ART6" s="253">
        <v>91.699427999999997</v>
      </c>
      <c r="ARU6" s="253">
        <v>92.319393000000005</v>
      </c>
      <c r="ARV6" s="253">
        <v>92.969948000000002</v>
      </c>
      <c r="ARW6" s="253">
        <v>93.596424999999996</v>
      </c>
      <c r="ARX6" s="253">
        <v>94.173355000000001</v>
      </c>
      <c r="ARY6" s="253">
        <v>94.691115999999994</v>
      </c>
      <c r="ARZ6" s="253">
        <v>95.146298000000002</v>
      </c>
      <c r="ASA6" s="253">
        <v>95.540098</v>
      </c>
      <c r="ASB6" s="253">
        <v>95.877407000000005</v>
      </c>
      <c r="ASC6" s="253">
        <v>96.164148999999995</v>
      </c>
      <c r="ASD6" s="253">
        <v>96.407566000000003</v>
      </c>
      <c r="ASE6" s="253">
        <v>96.617827000000005</v>
      </c>
      <c r="ASF6" s="253">
        <v>96.804153999999997</v>
      </c>
      <c r="ASG6" s="253">
        <v>96.968982999999994</v>
      </c>
      <c r="ASH6" s="253">
        <v>97.111424999999997</v>
      </c>
      <c r="ASI6" s="253">
        <v>97.237471999999997</v>
      </c>
      <c r="ASJ6" s="253">
        <v>97.359753999999995</v>
      </c>
      <c r="ASK6" s="253">
        <v>97.483093999999994</v>
      </c>
      <c r="ASL6" s="253">
        <v>97.596393000000006</v>
      </c>
      <c r="ASM6" s="253">
        <v>97.685089000000005</v>
      </c>
      <c r="ASN6" s="253">
        <v>97.748493999999994</v>
      </c>
      <c r="ASO6" s="253">
        <v>97.799045000000007</v>
      </c>
      <c r="ASP6" s="253">
        <v>97.847604000000004</v>
      </c>
      <c r="ASQ6" s="253">
        <v>97.897075000000001</v>
      </c>
      <c r="ASR6" s="253">
        <v>97.948958000000005</v>
      </c>
      <c r="ASS6" s="253">
        <v>98.007024000000001</v>
      </c>
      <c r="AST6" s="253">
        <v>98.071135999999996</v>
      </c>
      <c r="ASU6" s="253">
        <v>98.133638000000005</v>
      </c>
      <c r="ASV6" s="253">
        <v>98.186559000000003</v>
      </c>
      <c r="ASW6" s="253">
        <v>98.229495999999997</v>
      </c>
      <c r="ASX6" s="253">
        <v>98.266940000000005</v>
      </c>
      <c r="ASY6" s="253">
        <v>98.300698999999994</v>
      </c>
      <c r="ASZ6" s="253">
        <v>98.329111999999995</v>
      </c>
      <c r="ATA6" s="253">
        <v>98.352562000000006</v>
      </c>
      <c r="ATB6" s="253">
        <v>98.375487000000007</v>
      </c>
      <c r="ATC6" s="253">
        <v>98.401802000000004</v>
      </c>
      <c r="ATD6" s="253">
        <v>98.430706999999998</v>
      </c>
      <c r="ATE6" s="253">
        <v>98.458184000000003</v>
      </c>
      <c r="ATF6" s="253">
        <v>98.481453999999999</v>
      </c>
      <c r="ATG6" s="253">
        <v>98.500739999999993</v>
      </c>
      <c r="ATH6" s="253">
        <v>98.517508000000007</v>
      </c>
      <c r="ATI6" s="253">
        <v>98.532722000000007</v>
      </c>
      <c r="ATJ6" s="253">
        <v>98.547415999999998</v>
      </c>
      <c r="ATK6" s="253">
        <v>98.563669000000004</v>
      </c>
      <c r="ATL6" s="253">
        <v>98.583241000000001</v>
      </c>
      <c r="ATM6" s="253">
        <v>98.604984999999999</v>
      </c>
      <c r="ATN6" s="253">
        <v>98.624770999999996</v>
      </c>
      <c r="ATO6" s="253">
        <v>98.638611999999995</v>
      </c>
      <c r="ATP6" s="253">
        <v>98.645526000000004</v>
      </c>
      <c r="ATQ6" s="253">
        <v>98.647570000000002</v>
      </c>
      <c r="ATR6" s="253">
        <v>98.648184000000001</v>
      </c>
      <c r="ATS6" s="253">
        <v>98.650436999999997</v>
      </c>
      <c r="ATT6" s="253">
        <v>98.655253000000002</v>
      </c>
      <c r="ATU6" s="253">
        <v>98.660827999999995</v>
      </c>
      <c r="ATV6" s="253">
        <v>98.665353999999994</v>
      </c>
      <c r="ATW6" s="253">
        <v>98.670771000000002</v>
      </c>
      <c r="ATX6" s="253">
        <v>98.681641999999997</v>
      </c>
      <c r="ATY6" s="253">
        <v>98.698909</v>
      </c>
      <c r="ATZ6" s="253">
        <v>98.717018999999993</v>
      </c>
      <c r="AUA6" s="253">
        <v>98.729657000000003</v>
      </c>
      <c r="AUB6" s="253">
        <v>98.737390000000005</v>
      </c>
      <c r="AUC6" s="253">
        <v>98.747405000000001</v>
      </c>
      <c r="AUD6" s="253">
        <v>98.766098</v>
      </c>
      <c r="AUE6" s="253">
        <v>98.792938000000007</v>
      </c>
      <c r="AUF6" s="253">
        <v>98.820335</v>
      </c>
      <c r="AUG6" s="253">
        <v>98.837789999999998</v>
      </c>
      <c r="AUH6" s="253">
        <v>98.838222000000002</v>
      </c>
      <c r="AUI6" s="253">
        <v>98.823871999999994</v>
      </c>
      <c r="AUJ6" s="253">
        <v>98.806289000000007</v>
      </c>
      <c r="AUK6" s="253">
        <v>98.797793999999996</v>
      </c>
      <c r="AUL6" s="253">
        <v>98.802003999999997</v>
      </c>
      <c r="AUM6" s="253">
        <v>98.813900000000004</v>
      </c>
      <c r="AUN6" s="253">
        <v>98.828232</v>
      </c>
      <c r="AUO6" s="253">
        <v>98.844504000000001</v>
      </c>
      <c r="AUP6" s="253">
        <v>98.863043000000005</v>
      </c>
      <c r="AUQ6" s="253">
        <v>98.879988999999995</v>
      </c>
      <c r="AUR6" s="253">
        <v>98.889691999999997</v>
      </c>
      <c r="AUS6" s="253">
        <v>98.891017000000005</v>
      </c>
      <c r="AUT6" s="253">
        <v>98.888523000000006</v>
      </c>
      <c r="AUU6" s="253">
        <v>98.887253000000001</v>
      </c>
      <c r="AUV6" s="253">
        <v>98.888585000000006</v>
      </c>
      <c r="AUW6" s="253">
        <v>98.891537999999997</v>
      </c>
      <c r="AUX6" s="253">
        <v>98.895450999999994</v>
      </c>
      <c r="AUY6" s="253">
        <v>98.899237999999997</v>
      </c>
      <c r="AUZ6" s="253">
        <v>98.899754000000001</v>
      </c>
      <c r="AVA6" s="253">
        <v>98.894486000000001</v>
      </c>
      <c r="AVB6" s="253">
        <v>98.886200000000002</v>
      </c>
      <c r="AVC6" s="253">
        <v>98.881444999999999</v>
      </c>
      <c r="AVD6" s="253">
        <v>98.882628999999994</v>
      </c>
      <c r="AVE6" s="253">
        <v>98.884405000000001</v>
      </c>
      <c r="AVF6" s="253">
        <v>98.880932999999999</v>
      </c>
      <c r="AVG6" s="253">
        <v>98.874337999999995</v>
      </c>
      <c r="AVH6" s="253">
        <v>98.871883999999994</v>
      </c>
      <c r="AVI6" s="253">
        <v>98.875854000000004</v>
      </c>
      <c r="AVJ6" s="253">
        <v>98.881144000000006</v>
      </c>
      <c r="AVK6" s="253">
        <v>98.883257999999998</v>
      </c>
      <c r="AVL6" s="253">
        <v>98.883990999999995</v>
      </c>
      <c r="AVM6" s="253">
        <v>98.887392000000006</v>
      </c>
      <c r="AVN6" s="253">
        <v>98.893895999999998</v>
      </c>
      <c r="AVO6" s="253">
        <v>98.900318999999996</v>
      </c>
      <c r="AVP6" s="253">
        <v>98.902563000000001</v>
      </c>
      <c r="AVQ6" s="253">
        <v>98.897081999999997</v>
      </c>
      <c r="AVR6" s="253">
        <v>98.883806000000007</v>
      </c>
      <c r="AVS6" s="253">
        <v>98.869949000000005</v>
      </c>
      <c r="AVT6" s="253">
        <v>98.866617000000005</v>
      </c>
      <c r="AVU6" s="253">
        <v>98.878218000000004</v>
      </c>
      <c r="AVV6" s="253">
        <v>98.898087000000004</v>
      </c>
      <c r="AVW6" s="253">
        <v>98.917041999999995</v>
      </c>
      <c r="AVX6" s="253">
        <v>98.932130999999998</v>
      </c>
      <c r="AVY6" s="253">
        <v>98.943663000000001</v>
      </c>
      <c r="AVZ6" s="253">
        <v>98.949121000000005</v>
      </c>
      <c r="AWA6" s="253">
        <v>98.946428999999995</v>
      </c>
      <c r="AWB6" s="253">
        <v>98.939964000000003</v>
      </c>
      <c r="AWC6" s="253">
        <v>98.936267000000001</v>
      </c>
      <c r="AWD6" s="253">
        <v>98.935216999999994</v>
      </c>
      <c r="AWE6" s="253">
        <v>98.931779000000006</v>
      </c>
      <c r="AWF6" s="253">
        <v>98.925235999999998</v>
      </c>
      <c r="AWG6" s="253">
        <v>98.919810999999996</v>
      </c>
      <c r="AWH6" s="253">
        <v>98.916909000000004</v>
      </c>
      <c r="AWI6" s="253">
        <v>98.914345999999995</v>
      </c>
      <c r="AWJ6" s="253">
        <v>98.913756000000006</v>
      </c>
      <c r="AWK6" s="253">
        <v>98.920140000000004</v>
      </c>
      <c r="AWL6" s="253">
        <v>98.931179</v>
      </c>
      <c r="AWM6" s="253">
        <v>98.935074999999998</v>
      </c>
      <c r="AWN6" s="253">
        <v>98.924807000000001</v>
      </c>
      <c r="AWO6" s="253">
        <v>98.909036</v>
      </c>
      <c r="AWP6" s="253">
        <v>98.902527000000006</v>
      </c>
      <c r="AWQ6" s="253">
        <v>98.908918</v>
      </c>
      <c r="AWR6" s="253">
        <v>98.918809999999993</v>
      </c>
      <c r="AWS6" s="253">
        <v>98.922954000000004</v>
      </c>
      <c r="AWT6" s="253">
        <v>98.921586000000005</v>
      </c>
      <c r="AWU6" s="253">
        <v>98.920732999999998</v>
      </c>
      <c r="AWV6" s="253">
        <v>98.924008000000001</v>
      </c>
      <c r="AWW6" s="253">
        <v>98.929231999999999</v>
      </c>
      <c r="AWX6" s="253">
        <v>98.930701999999997</v>
      </c>
      <c r="AWY6" s="253">
        <v>98.924359999999993</v>
      </c>
      <c r="AWZ6" s="253">
        <v>98.912671000000003</v>
      </c>
      <c r="AXA6" s="253">
        <v>98.904655000000005</v>
      </c>
      <c r="AXB6" s="253">
        <v>98.909148000000002</v>
      </c>
      <c r="AXC6" s="253">
        <v>98.927347999999995</v>
      </c>
      <c r="AXD6" s="253">
        <v>98.952250000000006</v>
      </c>
      <c r="AXE6" s="253">
        <v>98.974706999999995</v>
      </c>
      <c r="AXF6" s="253">
        <v>98.989333000000002</v>
      </c>
      <c r="AXG6" s="253">
        <v>98.996245999999999</v>
      </c>
      <c r="AXH6" s="253">
        <v>98.999516</v>
      </c>
      <c r="AXI6" s="253">
        <v>99.003963999999996</v>
      </c>
      <c r="AXJ6" s="253">
        <v>99.011426999999998</v>
      </c>
      <c r="AXK6" s="253">
        <v>99.018969999999996</v>
      </c>
      <c r="AXL6" s="253">
        <v>99.021309000000002</v>
      </c>
      <c r="AXM6" s="253">
        <v>99.015925999999993</v>
      </c>
      <c r="AXN6" s="253">
        <v>99.006405999999998</v>
      </c>
      <c r="AXO6" s="253">
        <v>99.000679000000005</v>
      </c>
      <c r="AXP6" s="253">
        <v>99.004800000000003</v>
      </c>
      <c r="AXQ6" s="253">
        <v>99.017139</v>
      </c>
      <c r="AXR6" s="253">
        <v>99.029116000000002</v>
      </c>
      <c r="AXS6" s="253">
        <v>99.032585999999995</v>
      </c>
      <c r="AXT6" s="253">
        <v>99.025720000000007</v>
      </c>
      <c r="AXU6" s="253">
        <v>99.010824</v>
      </c>
      <c r="AXV6" s="253">
        <v>98.989517000000006</v>
      </c>
      <c r="AXW6" s="253">
        <v>98.964331000000001</v>
      </c>
      <c r="AXX6" s="253">
        <v>98.943692999999996</v>
      </c>
      <c r="AXY6" s="253">
        <v>98.938685000000007</v>
      </c>
      <c r="AXZ6" s="253">
        <v>98.951824999999999</v>
      </c>
      <c r="AYA6" s="253">
        <v>98.973042000000007</v>
      </c>
      <c r="AYB6" s="253">
        <v>98.989588999999995</v>
      </c>
      <c r="AYC6" s="253">
        <v>98.996769</v>
      </c>
      <c r="AYD6" s="253">
        <v>98.996189000000001</v>
      </c>
      <c r="AYE6" s="253">
        <v>98.987887000000001</v>
      </c>
      <c r="AYF6" s="253">
        <v>98.970654999999994</v>
      </c>
      <c r="AYG6" s="253">
        <v>98.949438999999998</v>
      </c>
      <c r="AYH6" s="253">
        <v>98.936370999999994</v>
      </c>
      <c r="AYI6" s="253">
        <v>98.941686000000004</v>
      </c>
      <c r="AYJ6" s="253">
        <v>98.964821000000001</v>
      </c>
      <c r="AYK6" s="253">
        <v>98.994619</v>
      </c>
      <c r="AYL6" s="253">
        <v>99.016491000000002</v>
      </c>
      <c r="AYM6" s="253">
        <v>99.019988999999995</v>
      </c>
      <c r="AYN6" s="253">
        <v>99.003297000000003</v>
      </c>
      <c r="AYO6" s="253">
        <v>98.973577000000006</v>
      </c>
      <c r="AYP6" s="253">
        <v>98.943369000000004</v>
      </c>
      <c r="AYQ6" s="253">
        <v>98.925044</v>
      </c>
      <c r="AYR6" s="253">
        <v>98.925616000000005</v>
      </c>
      <c r="AYS6" s="253">
        <v>98.942972999999995</v>
      </c>
      <c r="AYT6" s="253">
        <v>98.965755000000001</v>
      </c>
      <c r="AYU6" s="253">
        <v>98.980153000000001</v>
      </c>
      <c r="AYV6" s="253">
        <v>98.980405000000005</v>
      </c>
      <c r="AYW6" s="253">
        <v>98.972099</v>
      </c>
      <c r="AYX6" s="253">
        <v>98.963578999999996</v>
      </c>
      <c r="AYY6" s="253">
        <v>98.956001999999998</v>
      </c>
      <c r="AYZ6" s="253">
        <v>98.944681000000003</v>
      </c>
      <c r="AZA6" s="253">
        <v>98.928033999999997</v>
      </c>
      <c r="AZB6" s="253">
        <v>98.910736</v>
      </c>
      <c r="AZC6" s="253">
        <v>98.898623999999998</v>
      </c>
      <c r="AZD6" s="253">
        <v>98.895150000000001</v>
      </c>
      <c r="AZE6" s="253">
        <v>98.902922000000004</v>
      </c>
      <c r="AZF6" s="253">
        <v>98.923091999999997</v>
      </c>
      <c r="AZG6" s="253">
        <v>98.950598999999997</v>
      </c>
      <c r="AZH6" s="253">
        <v>98.974309000000005</v>
      </c>
      <c r="AZI6" s="253">
        <v>98.985893000000004</v>
      </c>
      <c r="AZJ6" s="253">
        <v>98.986892999999995</v>
      </c>
      <c r="AZK6" s="253">
        <v>98.984677000000005</v>
      </c>
      <c r="AZL6" s="253">
        <v>98.983852999999996</v>
      </c>
      <c r="AZM6" s="253">
        <v>98.984487000000001</v>
      </c>
      <c r="AZN6" s="253">
        <v>98.985885999999994</v>
      </c>
      <c r="AZO6" s="253">
        <v>98.987308999999996</v>
      </c>
      <c r="AZP6" s="253">
        <v>98.985579999999999</v>
      </c>
      <c r="AZQ6" s="253">
        <v>98.976738999999995</v>
      </c>
      <c r="AZR6" s="253">
        <v>98.961573999999999</v>
      </c>
      <c r="AZS6" s="253">
        <v>98.946703999999997</v>
      </c>
      <c r="AZT6" s="253">
        <v>98.938418999999996</v>
      </c>
      <c r="AZU6" s="253">
        <v>98.936940000000007</v>
      </c>
      <c r="AZV6" s="253">
        <v>98.937804</v>
      </c>
      <c r="AZW6" s="253">
        <v>98.937410999999997</v>
      </c>
      <c r="AZX6" s="253">
        <v>98.935886999999994</v>
      </c>
      <c r="AZY6" s="253">
        <v>98.935282000000001</v>
      </c>
      <c r="AZZ6" s="253">
        <v>98.936126999999999</v>
      </c>
      <c r="BAA6" s="253">
        <v>98.935827000000003</v>
      </c>
      <c r="BAB6" s="253">
        <v>98.930716000000004</v>
      </c>
      <c r="BAC6" s="253">
        <v>98.921053000000001</v>
      </c>
      <c r="BAD6" s="253">
        <v>98.914483000000004</v>
      </c>
      <c r="BAE6" s="253">
        <v>98.922554000000005</v>
      </c>
      <c r="BAF6" s="253">
        <v>98.950851</v>
      </c>
      <c r="BAG6" s="253">
        <v>98.991271999999995</v>
      </c>
      <c r="BAH6" s="253">
        <v>99.025283999999999</v>
      </c>
      <c r="BAI6" s="253">
        <v>99.037426999999994</v>
      </c>
      <c r="BAJ6" s="253">
        <v>99.027984000000004</v>
      </c>
      <c r="BAK6" s="253">
        <v>99.013327000000004</v>
      </c>
      <c r="BAL6" s="253">
        <v>99.012725000000003</v>
      </c>
      <c r="BAM6" s="253">
        <v>99.032568999999995</v>
      </c>
      <c r="BAN6" s="253">
        <v>99.061597000000006</v>
      </c>
      <c r="BAO6" s="253">
        <v>99.080865000000003</v>
      </c>
      <c r="BAP6" s="253">
        <v>99.079137000000003</v>
      </c>
      <c r="BAQ6" s="253">
        <v>99.060254</v>
      </c>
      <c r="BAR6" s="253">
        <v>99.037518000000006</v>
      </c>
      <c r="BAS6" s="253">
        <v>99.021860000000004</v>
      </c>
      <c r="BAT6" s="253">
        <v>99.014906999999994</v>
      </c>
      <c r="BAU6" s="253">
        <v>99.011951999999994</v>
      </c>
      <c r="BAV6" s="253">
        <v>99.009765000000002</v>
      </c>
      <c r="BAW6" s="253">
        <v>99.010345000000001</v>
      </c>
      <c r="BAX6" s="253">
        <v>99.017688000000007</v>
      </c>
      <c r="BAY6" s="253">
        <v>99.032914000000005</v>
      </c>
      <c r="BAZ6" s="253">
        <v>99.053479999999993</v>
      </c>
      <c r="BBA6" s="253">
        <v>99.075141000000002</v>
      </c>
      <c r="BBB6" s="253">
        <v>99.092490999999995</v>
      </c>
      <c r="BBC6" s="253">
        <v>99.099282000000002</v>
      </c>
      <c r="BBD6" s="253">
        <v>99.092431000000005</v>
      </c>
      <c r="BBE6" s="253">
        <v>99.076474000000005</v>
      </c>
      <c r="BBF6" s="253">
        <v>99.060329999999993</v>
      </c>
      <c r="BBG6" s="253">
        <v>99.047893000000002</v>
      </c>
      <c r="BBH6" s="253">
        <v>99.034948999999997</v>
      </c>
      <c r="BBI6" s="253">
        <v>99.017448000000002</v>
      </c>
      <c r="BBJ6" s="253">
        <v>98.999452000000005</v>
      </c>
      <c r="BBK6" s="253">
        <v>98.989591000000004</v>
      </c>
      <c r="BBL6" s="253">
        <v>98.992420999999993</v>
      </c>
      <c r="BBM6" s="253">
        <v>99.007069000000001</v>
      </c>
      <c r="BBN6" s="253">
        <v>99.031290999999996</v>
      </c>
      <c r="BBO6" s="253">
        <v>99.060636000000002</v>
      </c>
      <c r="BBP6" s="253">
        <v>99.084841999999995</v>
      </c>
      <c r="BBQ6" s="253">
        <v>99.092941999999994</v>
      </c>
      <c r="BBR6" s="253">
        <v>99.084708000000006</v>
      </c>
      <c r="BBS6" s="253">
        <v>99.071861999999996</v>
      </c>
      <c r="BBT6" s="253">
        <v>99.065082000000004</v>
      </c>
      <c r="BBU6" s="253">
        <v>99.063743000000002</v>
      </c>
      <c r="BBV6" s="253">
        <v>99.060827000000003</v>
      </c>
      <c r="BBW6" s="253">
        <v>99.053355999999994</v>
      </c>
      <c r="BBX6" s="253">
        <v>99.044449</v>
      </c>
      <c r="BBY6" s="253">
        <v>99.038950999999997</v>
      </c>
      <c r="BBZ6" s="253">
        <v>99.041013000000007</v>
      </c>
      <c r="BCA6" s="253">
        <v>99.052728999999999</v>
      </c>
      <c r="BCB6" s="253">
        <v>99.070661999999999</v>
      </c>
      <c r="BCC6" s="253">
        <v>99.085891000000004</v>
      </c>
      <c r="BCD6" s="253">
        <v>99.091470000000001</v>
      </c>
      <c r="BCE6" s="253">
        <v>99.087928000000005</v>
      </c>
      <c r="BCF6" s="253">
        <v>99.078875999999994</v>
      </c>
      <c r="BCG6" s="253">
        <v>99.065775000000002</v>
      </c>
      <c r="BCH6" s="253">
        <v>99.051972000000006</v>
      </c>
      <c r="BCI6" s="253">
        <v>99.046557000000007</v>
      </c>
      <c r="BCJ6" s="253">
        <v>99.055265000000006</v>
      </c>
      <c r="BCK6" s="253">
        <v>99.069666999999995</v>
      </c>
      <c r="BCL6" s="253">
        <v>99.075607000000005</v>
      </c>
      <c r="BCM6" s="253">
        <v>99.073361000000006</v>
      </c>
      <c r="BCN6" s="253">
        <v>99.079403999999997</v>
      </c>
      <c r="BCO6" s="253">
        <v>99.104057999999995</v>
      </c>
      <c r="BCP6" s="253">
        <v>99.136056999999994</v>
      </c>
      <c r="BCQ6" s="253">
        <v>99.155833000000001</v>
      </c>
      <c r="BCR6" s="253">
        <v>99.157865000000001</v>
      </c>
      <c r="BCS6" s="253">
        <v>99.152164999999997</v>
      </c>
      <c r="BCT6" s="253">
        <v>99.147272999999998</v>
      </c>
      <c r="BCU6" s="253">
        <v>99.140501999999998</v>
      </c>
      <c r="BCV6" s="253">
        <v>99.125519999999995</v>
      </c>
      <c r="BCW6" s="253">
        <v>99.102992</v>
      </c>
      <c r="BCX6" s="253">
        <v>99.080639000000005</v>
      </c>
      <c r="BCY6" s="253">
        <v>99.065240000000003</v>
      </c>
      <c r="BCZ6" s="253">
        <v>99.056601999999998</v>
      </c>
      <c r="BDA6" s="253">
        <v>99.049266000000003</v>
      </c>
      <c r="BDB6" s="253">
        <v>99.040425999999997</v>
      </c>
      <c r="BDC6" s="253">
        <v>99.035927000000001</v>
      </c>
      <c r="BDD6" s="253">
        <v>99.045834999999997</v>
      </c>
      <c r="BDE6" s="253">
        <v>99.072213000000005</v>
      </c>
      <c r="BDF6" s="253">
        <v>99.103215000000006</v>
      </c>
      <c r="BDG6" s="253">
        <v>99.121753999999996</v>
      </c>
      <c r="BDH6" s="253">
        <v>99.119676999999996</v>
      </c>
      <c r="BDI6" s="253">
        <v>99.103219999999993</v>
      </c>
      <c r="BDJ6" s="253">
        <v>99.087018999999998</v>
      </c>
      <c r="BDK6" s="253">
        <v>99.083971000000005</v>
      </c>
      <c r="BDL6" s="253">
        <v>99.097176000000005</v>
      </c>
      <c r="BDM6" s="253">
        <v>99.117769999999993</v>
      </c>
      <c r="BDN6" s="253">
        <v>99.132108000000002</v>
      </c>
      <c r="BDO6" s="253">
        <v>99.134400999999997</v>
      </c>
      <c r="BDP6" s="253">
        <v>99.131761999999995</v>
      </c>
      <c r="BDQ6" s="253">
        <v>99.134888000000004</v>
      </c>
      <c r="BDR6" s="253">
        <v>99.145511999999997</v>
      </c>
      <c r="BDS6" s="253">
        <v>99.156011000000007</v>
      </c>
      <c r="BDT6" s="253">
        <v>99.159734999999998</v>
      </c>
      <c r="BDU6" s="253">
        <v>99.157563999999994</v>
      </c>
      <c r="BDV6" s="253">
        <v>99.154155000000003</v>
      </c>
      <c r="BDW6" s="253">
        <v>99.151278000000005</v>
      </c>
      <c r="BDX6" s="253">
        <v>99.145988000000003</v>
      </c>
      <c r="BDY6" s="253">
        <v>99.133122999999998</v>
      </c>
      <c r="BDZ6" s="253">
        <v>99.108875999999995</v>
      </c>
      <c r="BEA6" s="253">
        <v>99.074454000000003</v>
      </c>
      <c r="BEB6" s="253">
        <v>99.038777999999994</v>
      </c>
      <c r="BEC6" s="253">
        <v>99.017145999999997</v>
      </c>
      <c r="BED6" s="253">
        <v>99.023702999999998</v>
      </c>
      <c r="BEE6" s="253">
        <v>99.060339999999997</v>
      </c>
      <c r="BEF6" s="253">
        <v>99.110461999999998</v>
      </c>
      <c r="BEG6" s="253">
        <v>99.147452999999999</v>
      </c>
      <c r="BEH6" s="253">
        <v>99.155879999999996</v>
      </c>
      <c r="BEI6" s="253">
        <v>99.145167999999998</v>
      </c>
      <c r="BEJ6" s="253">
        <v>99.137866000000002</v>
      </c>
      <c r="BEK6" s="253">
        <v>99.144124000000005</v>
      </c>
      <c r="BEL6" s="253">
        <v>99.153578999999993</v>
      </c>
      <c r="BEM6" s="253">
        <v>99.153862000000004</v>
      </c>
      <c r="BEN6" s="253">
        <v>99.148320999999996</v>
      </c>
      <c r="BEO6" s="253">
        <v>99.148703999999995</v>
      </c>
      <c r="BEP6" s="253">
        <v>99.156361000000004</v>
      </c>
      <c r="BEQ6" s="253">
        <v>99.159938999999994</v>
      </c>
      <c r="BER6" s="253">
        <v>99.149821000000003</v>
      </c>
      <c r="BES6" s="253">
        <v>99.127056999999994</v>
      </c>
      <c r="BET6" s="253">
        <v>99.098669000000001</v>
      </c>
      <c r="BEU6" s="253">
        <v>99.071838999999997</v>
      </c>
      <c r="BEV6" s="253">
        <v>99.053661000000005</v>
      </c>
      <c r="BEW6" s="253">
        <v>99.049537999999998</v>
      </c>
      <c r="BEX6" s="253">
        <v>99.058991000000006</v>
      </c>
      <c r="BEY6" s="253">
        <v>99.076736999999994</v>
      </c>
      <c r="BEZ6" s="253">
        <v>99.098352000000006</v>
      </c>
      <c r="BFA6" s="253">
        <v>99.120964999999998</v>
      </c>
      <c r="BFB6" s="253">
        <v>99.139764</v>
      </c>
      <c r="BFC6" s="253">
        <v>99.150525000000002</v>
      </c>
      <c r="BFD6" s="253">
        <v>99.156323</v>
      </c>
      <c r="BFE6" s="253">
        <v>99.163880000000006</v>
      </c>
      <c r="BFF6" s="253">
        <v>99.170938000000007</v>
      </c>
      <c r="BFG6" s="253">
        <v>99.165430999999998</v>
      </c>
      <c r="BFH6" s="253">
        <v>99.142988000000003</v>
      </c>
      <c r="BFI6" s="253">
        <v>99.118736999999996</v>
      </c>
      <c r="BFJ6" s="253">
        <v>99.113286000000002</v>
      </c>
      <c r="BFK6" s="253">
        <v>99.129757999999995</v>
      </c>
      <c r="BFL6" s="253">
        <v>99.152281000000002</v>
      </c>
      <c r="BFM6" s="253">
        <v>99.166565000000006</v>
      </c>
      <c r="BFN6" s="253">
        <v>99.174169000000006</v>
      </c>
      <c r="BFO6" s="253">
        <v>99.184039999999996</v>
      </c>
      <c r="BFP6" s="253">
        <v>99.196785000000006</v>
      </c>
      <c r="BFQ6" s="253">
        <v>99.203175999999999</v>
      </c>
      <c r="BFR6" s="253">
        <v>99.195949999999996</v>
      </c>
      <c r="BFS6" s="253">
        <v>99.177565000000001</v>
      </c>
      <c r="BFT6" s="253">
        <v>99.156142000000003</v>
      </c>
      <c r="BFU6" s="253">
        <v>99.138577999999995</v>
      </c>
      <c r="BFV6" s="253">
        <v>99.129597000000004</v>
      </c>
      <c r="BFW6" s="253">
        <v>99.132407000000001</v>
      </c>
      <c r="BFX6" s="253">
        <v>99.143777999999998</v>
      </c>
      <c r="BFY6" s="253">
        <v>99.149866000000003</v>
      </c>
      <c r="BFZ6" s="253">
        <v>99.135524000000004</v>
      </c>
      <c r="BGA6" s="253">
        <v>99.102412999999999</v>
      </c>
      <c r="BGB6" s="253">
        <v>99.073314999999994</v>
      </c>
      <c r="BGC6" s="253">
        <v>99.072655999999995</v>
      </c>
      <c r="BGD6" s="253">
        <v>99.103396000000004</v>
      </c>
      <c r="BGE6" s="253">
        <v>99.145703999999995</v>
      </c>
      <c r="BGF6" s="253">
        <v>99.175212000000002</v>
      </c>
      <c r="BGG6" s="253">
        <v>99.179479999999998</v>
      </c>
      <c r="BGH6" s="253">
        <v>99.161636999999999</v>
      </c>
      <c r="BGI6" s="253">
        <v>99.136405999999994</v>
      </c>
      <c r="BGJ6" s="253">
        <v>99.122455000000002</v>
      </c>
      <c r="BGK6" s="253">
        <v>99.130008000000004</v>
      </c>
      <c r="BGL6" s="253">
        <v>99.151931000000005</v>
      </c>
      <c r="BGM6" s="253">
        <v>99.170406</v>
      </c>
      <c r="BGN6" s="253">
        <v>99.173839999999998</v>
      </c>
      <c r="BGO6" s="253">
        <v>99.164503999999994</v>
      </c>
      <c r="BGP6" s="253">
        <v>99.150689</v>
      </c>
      <c r="BGQ6" s="253">
        <v>99.137587999999994</v>
      </c>
      <c r="BGR6" s="253">
        <v>99.126866000000007</v>
      </c>
      <c r="BGS6" s="253">
        <v>99.118902000000006</v>
      </c>
      <c r="BGT6" s="253">
        <v>99.112680999999995</v>
      </c>
      <c r="BGU6" s="253">
        <v>99.107670999999996</v>
      </c>
      <c r="BGV6" s="253">
        <v>99.106532999999999</v>
      </c>
      <c r="BGW6" s="253">
        <v>99.110330000000005</v>
      </c>
      <c r="BGX6" s="253">
        <v>99.111147000000003</v>
      </c>
      <c r="BGY6" s="253">
        <v>99.098860000000002</v>
      </c>
      <c r="BGZ6" s="253">
        <v>99.078564999999998</v>
      </c>
      <c r="BHA6" s="253">
        <v>99.070695000000001</v>
      </c>
      <c r="BHB6" s="253">
        <v>99.085954999999998</v>
      </c>
      <c r="BHC6" s="253">
        <v>99.108645999999993</v>
      </c>
      <c r="BHD6" s="253">
        <v>99.115244000000004</v>
      </c>
      <c r="BHE6" s="253">
        <v>99.104080999999994</v>
      </c>
      <c r="BHF6" s="253">
        <v>99.094772000000006</v>
      </c>
      <c r="BHG6" s="253">
        <v>99.101184000000003</v>
      </c>
      <c r="BHH6" s="253">
        <v>99.118221000000005</v>
      </c>
      <c r="BHI6" s="253">
        <v>99.136082999999999</v>
      </c>
      <c r="BHJ6" s="253">
        <v>99.154283000000007</v>
      </c>
      <c r="BHK6" s="253">
        <v>99.175642999999994</v>
      </c>
      <c r="BHL6" s="253">
        <v>99.196044999999998</v>
      </c>
      <c r="BHM6" s="253">
        <v>99.208443000000003</v>
      </c>
      <c r="BHN6" s="253">
        <v>99.212273999999994</v>
      </c>
      <c r="BHO6" s="253">
        <v>99.212311999999997</v>
      </c>
      <c r="BHP6" s="253">
        <v>99.211307000000005</v>
      </c>
      <c r="BHQ6" s="253">
        <v>99.209035</v>
      </c>
      <c r="BHR6" s="253">
        <v>99.205927000000003</v>
      </c>
      <c r="BHS6" s="253">
        <v>99.202228000000005</v>
      </c>
      <c r="BHT6" s="253">
        <v>99.195026999999996</v>
      </c>
      <c r="BHU6" s="253">
        <v>99.181006999999994</v>
      </c>
      <c r="BHV6" s="253">
        <v>99.161854000000005</v>
      </c>
      <c r="BHW6" s="253">
        <v>99.143550000000005</v>
      </c>
      <c r="BHX6" s="253">
        <v>99.131247999999999</v>
      </c>
      <c r="BHY6" s="253">
        <v>99.128130999999996</v>
      </c>
      <c r="BHZ6" s="253">
        <v>99.137304</v>
      </c>
      <c r="BIA6" s="253">
        <v>99.158829999999995</v>
      </c>
      <c r="BIB6" s="253">
        <v>99.183916999999994</v>
      </c>
      <c r="BIC6" s="253">
        <v>99.198043999999996</v>
      </c>
      <c r="BID6" s="253">
        <v>99.193984</v>
      </c>
      <c r="BIE6" s="253">
        <v>99.178953000000007</v>
      </c>
      <c r="BIF6" s="253">
        <v>99.165488999999994</v>
      </c>
      <c r="BIG6" s="253">
        <v>99.157850999999994</v>
      </c>
      <c r="BIH6" s="253">
        <v>99.151596999999995</v>
      </c>
      <c r="BII6" s="253">
        <v>99.144673999999995</v>
      </c>
      <c r="BIJ6" s="253">
        <v>99.142363000000003</v>
      </c>
      <c r="BIK6" s="253">
        <v>99.149583000000007</v>
      </c>
      <c r="BIL6" s="253">
        <v>99.163577000000004</v>
      </c>
      <c r="BIM6" s="253">
        <v>99.177716000000004</v>
      </c>
      <c r="BIN6" s="253">
        <v>99.188653000000002</v>
      </c>
      <c r="BIO6" s="253">
        <v>99.195317000000003</v>
      </c>
      <c r="BIP6" s="253">
        <v>99.194372000000001</v>
      </c>
      <c r="BIQ6" s="253">
        <v>99.183762000000002</v>
      </c>
      <c r="BIR6" s="253">
        <v>99.170368999999994</v>
      </c>
      <c r="BIS6" s="253">
        <v>99.166487000000004</v>
      </c>
      <c r="BIT6" s="253">
        <v>99.175546999999995</v>
      </c>
      <c r="BIU6" s="253">
        <v>99.187112999999997</v>
      </c>
      <c r="BIV6" s="253">
        <v>99.190783999999994</v>
      </c>
      <c r="BIW6" s="253">
        <v>99.191186000000002</v>
      </c>
      <c r="BIX6" s="253">
        <v>99.202922999999998</v>
      </c>
      <c r="BIY6" s="253">
        <v>99.231303999999994</v>
      </c>
      <c r="BIZ6" s="253">
        <v>99.262877000000003</v>
      </c>
      <c r="BJA6" s="253">
        <v>99.275857000000002</v>
      </c>
      <c r="BJB6" s="253">
        <v>99.257666999999998</v>
      </c>
      <c r="BJC6" s="253">
        <v>99.213441000000003</v>
      </c>
      <c r="BJD6" s="253">
        <v>99.161935999999997</v>
      </c>
      <c r="BJE6" s="253">
        <v>99.123470999999995</v>
      </c>
      <c r="BJF6" s="253">
        <v>99.106618999999995</v>
      </c>
      <c r="BJG6" s="253">
        <v>99.103089999999995</v>
      </c>
      <c r="BJH6" s="253">
        <v>99.097075000000004</v>
      </c>
      <c r="BJI6" s="253">
        <v>99.081103999999996</v>
      </c>
      <c r="BJJ6" s="253">
        <v>99.061071999999996</v>
      </c>
      <c r="BJK6" s="253">
        <v>99.045563999999999</v>
      </c>
      <c r="BJL6" s="253">
        <v>99.034378000000004</v>
      </c>
      <c r="BJM6" s="253">
        <v>99.021040999999997</v>
      </c>
      <c r="BJN6" s="253">
        <v>99.004897999999997</v>
      </c>
      <c r="BJO6" s="253">
        <v>98.996977000000001</v>
      </c>
      <c r="BJP6" s="253">
        <v>99.013486999999998</v>
      </c>
      <c r="BJQ6" s="253">
        <v>99.064711000000003</v>
      </c>
      <c r="BJR6" s="253">
        <v>99.148781</v>
      </c>
      <c r="BJS6" s="253">
        <v>99.253142999999994</v>
      </c>
      <c r="BJT6" s="253">
        <v>99.357274000000004</v>
      </c>
      <c r="BJU6" s="253">
        <v>99.433767000000003</v>
      </c>
      <c r="BJV6" s="253">
        <v>99.456241000000006</v>
      </c>
      <c r="BJW6" s="253">
        <v>99.415803999999994</v>
      </c>
      <c r="BJX6" s="253">
        <v>99.333014000000006</v>
      </c>
      <c r="BJY6" s="253">
        <v>99.245267999999996</v>
      </c>
      <c r="BJZ6" s="253">
        <v>99.180284999999998</v>
      </c>
      <c r="BKA6" s="253">
        <v>99.142414000000002</v>
      </c>
      <c r="BKB6" s="253">
        <v>99.118039999999993</v>
      </c>
      <c r="BKC6" s="253">
        <v>99.084534000000005</v>
      </c>
      <c r="BKD6" s="253">
        <v>99.027472000000003</v>
      </c>
      <c r="BKE6" s="253">
        <v>98.965028000000004</v>
      </c>
      <c r="BKF6" s="253">
        <v>98.942098999999999</v>
      </c>
      <c r="BKG6" s="253">
        <v>98.980018000000001</v>
      </c>
      <c r="BKH6" s="253">
        <v>99.057381000000007</v>
      </c>
      <c r="BKI6" s="253">
        <v>99.144465999999994</v>
      </c>
      <c r="BKJ6" s="253">
        <v>99.223622000000006</v>
      </c>
      <c r="BKK6" s="253">
        <v>99.273499000000001</v>
      </c>
      <c r="BKL6" s="253">
        <v>99.254435999999998</v>
      </c>
      <c r="BKM6" s="253">
        <v>99.166092000000006</v>
      </c>
      <c r="BKN6" s="253">
        <v>99.080194000000006</v>
      </c>
      <c r="BKO6" s="253">
        <v>99.059439999999995</v>
      </c>
      <c r="BKP6" s="253">
        <v>99.103129999999993</v>
      </c>
      <c r="BKQ6" s="253">
        <v>99.177543999999997</v>
      </c>
      <c r="BKR6" s="253">
        <v>99.244981999999993</v>
      </c>
      <c r="BKS6" s="253">
        <v>99.239022000000006</v>
      </c>
      <c r="BKT6" s="253">
        <v>99.105198999999999</v>
      </c>
      <c r="BKU6" s="253">
        <v>98.898401000000007</v>
      </c>
      <c r="BKV6" s="253">
        <v>98.745141000000004</v>
      </c>
      <c r="BKW6" s="253">
        <v>98.739283999999998</v>
      </c>
      <c r="BKX6" s="253">
        <v>98.877769000000001</v>
      </c>
      <c r="BKY6" s="253">
        <v>99.061188999999999</v>
      </c>
      <c r="BKZ6" s="253">
        <v>99.175899000000001</v>
      </c>
      <c r="BLA6" s="253">
        <v>99.172171000000006</v>
      </c>
      <c r="BLB6" s="253">
        <v>99.111193</v>
      </c>
      <c r="BLC6" s="253">
        <v>99.079442999999998</v>
      </c>
      <c r="BLD6" s="253">
        <v>99.104920000000007</v>
      </c>
      <c r="BLE6" s="253">
        <v>99.158208000000002</v>
      </c>
      <c r="BLF6" s="253">
        <v>99.198768000000001</v>
      </c>
      <c r="BLG6" s="253">
        <v>99.227907999999999</v>
      </c>
      <c r="BLH6" s="253">
        <v>99.261756000000005</v>
      </c>
      <c r="BLI6" s="253">
        <v>99.292976999999993</v>
      </c>
      <c r="BLJ6" s="253">
        <v>99.288613999999995</v>
      </c>
      <c r="BLK6" s="253">
        <v>99.249615000000006</v>
      </c>
      <c r="BLL6" s="253">
        <v>99.208905999999999</v>
      </c>
      <c r="BLM6" s="253">
        <v>99.192393999999993</v>
      </c>
      <c r="BLN6" s="253">
        <v>99.175700000000006</v>
      </c>
      <c r="BLO6" s="253">
        <v>99.139471999999998</v>
      </c>
      <c r="BLP6" s="253">
        <v>99.078001999999998</v>
      </c>
      <c r="BLQ6" s="253">
        <v>99.009083000000004</v>
      </c>
      <c r="BLR6" s="253">
        <v>98.947909999999993</v>
      </c>
      <c r="BLS6" s="253">
        <v>98.904764</v>
      </c>
      <c r="BLT6" s="253">
        <v>98.886728000000005</v>
      </c>
      <c r="BLU6" s="253">
        <v>98.881182999999993</v>
      </c>
      <c r="BLV6" s="253">
        <v>98.879643000000002</v>
      </c>
      <c r="BLW6" s="253">
        <v>98.884259999999998</v>
      </c>
      <c r="BLX6" s="253">
        <v>98.908552999999998</v>
      </c>
      <c r="BLY6" s="253">
        <v>98.955365</v>
      </c>
      <c r="BLZ6" s="253">
        <v>99.005132000000003</v>
      </c>
      <c r="BMA6" s="253">
        <v>99.040946000000005</v>
      </c>
      <c r="BMB6" s="253">
        <v>99.054917000000003</v>
      </c>
      <c r="BMC6" s="253">
        <v>99.059537000000006</v>
      </c>
      <c r="BMD6" s="253">
        <v>99.060540000000003</v>
      </c>
      <c r="BME6" s="253">
        <v>99.062061</v>
      </c>
      <c r="BMF6" s="253">
        <v>99.055890000000005</v>
      </c>
      <c r="BMG6" s="253">
        <v>99.042170999999996</v>
      </c>
      <c r="BMH6" s="253">
        <v>99.022394000000006</v>
      </c>
      <c r="BMI6" s="253">
        <v>99.008033999999995</v>
      </c>
      <c r="BMJ6" s="253">
        <v>99.001350000000002</v>
      </c>
      <c r="BMK6" s="253">
        <v>99.000772999999995</v>
      </c>
      <c r="BML6" s="253">
        <v>99.001643999999999</v>
      </c>
      <c r="BMM6" s="253">
        <v>99.007891999999998</v>
      </c>
      <c r="BMN6" s="253">
        <v>99.017482000000001</v>
      </c>
      <c r="BMO6" s="253">
        <v>99.018072000000004</v>
      </c>
      <c r="BMP6" s="253">
        <v>98.991978000000003</v>
      </c>
      <c r="BMQ6" s="253">
        <v>98.942475999999999</v>
      </c>
      <c r="BMR6" s="253">
        <v>98.893918999999997</v>
      </c>
      <c r="BMS6" s="253">
        <v>98.876357999999996</v>
      </c>
      <c r="BMT6" s="253">
        <v>98.896936999999994</v>
      </c>
      <c r="BMU6" s="253">
        <v>98.940606000000002</v>
      </c>
      <c r="BMV6" s="253">
        <v>98.982641999999998</v>
      </c>
      <c r="BMW6" s="253">
        <v>99.007706999999996</v>
      </c>
      <c r="BMX6" s="253">
        <v>99.014384000000007</v>
      </c>
      <c r="BMY6" s="253">
        <v>99.014459000000002</v>
      </c>
      <c r="BMZ6" s="253">
        <v>99.022299000000004</v>
      </c>
      <c r="BNA6" s="253">
        <v>99.040920999999997</v>
      </c>
      <c r="BNB6" s="253">
        <v>99.059461999999996</v>
      </c>
      <c r="BNC6" s="253">
        <v>99.067207999999994</v>
      </c>
      <c r="BND6" s="253">
        <v>99.067639</v>
      </c>
      <c r="BNE6" s="253">
        <v>99.071235000000001</v>
      </c>
      <c r="BNF6" s="253">
        <v>99.081237000000002</v>
      </c>
      <c r="BNG6" s="253">
        <v>99.093119000000002</v>
      </c>
      <c r="BNH6" s="253">
        <v>99.105241000000007</v>
      </c>
      <c r="BNI6" s="253">
        <v>99.116451999999995</v>
      </c>
      <c r="BNJ6" s="253">
        <v>99.117046999999999</v>
      </c>
      <c r="BNK6" s="253">
        <v>99.097717000000003</v>
      </c>
      <c r="BNL6" s="253">
        <v>99.072153</v>
      </c>
      <c r="BNM6" s="253">
        <v>99.071528000000001</v>
      </c>
      <c r="BNN6" s="253">
        <v>99.104794999999996</v>
      </c>
      <c r="BNO6" s="253">
        <v>99.139381</v>
      </c>
      <c r="BNP6" s="253">
        <v>99.136729000000003</v>
      </c>
      <c r="BNQ6" s="253">
        <v>99.098011999999997</v>
      </c>
      <c r="BNR6" s="253">
        <v>99.056859000000003</v>
      </c>
      <c r="BNS6" s="253">
        <v>99.036540000000002</v>
      </c>
      <c r="BNT6" s="253">
        <v>99.032995</v>
      </c>
      <c r="BNU6" s="253">
        <v>99.038070000000005</v>
      </c>
      <c r="BNV6" s="253">
        <v>99.057518000000002</v>
      </c>
      <c r="BNW6" s="253">
        <v>99.098157999999998</v>
      </c>
      <c r="BNX6" s="253">
        <v>99.150094999999993</v>
      </c>
      <c r="BNY6" s="253">
        <v>99.191595000000007</v>
      </c>
      <c r="BNZ6" s="253">
        <v>99.207440000000005</v>
      </c>
      <c r="BOA6" s="253">
        <v>99.198099999999997</v>
      </c>
      <c r="BOB6" s="253">
        <v>99.175174999999996</v>
      </c>
      <c r="BOC6" s="253">
        <v>99.153265000000005</v>
      </c>
      <c r="BOD6" s="253">
        <v>99.143420000000006</v>
      </c>
      <c r="BOE6" s="253">
        <v>99.149621999999994</v>
      </c>
      <c r="BOF6" s="253">
        <v>99.167501000000001</v>
      </c>
      <c r="BOG6" s="253">
        <v>99.181910999999999</v>
      </c>
      <c r="BOH6" s="253">
        <v>99.171017000000006</v>
      </c>
      <c r="BOI6" s="253">
        <v>99.124675999999994</v>
      </c>
      <c r="BOJ6" s="253">
        <v>99.066069999999996</v>
      </c>
      <c r="BOK6" s="253">
        <v>99.042962000000003</v>
      </c>
      <c r="BOL6" s="253">
        <v>99.082273999999998</v>
      </c>
      <c r="BOM6" s="253">
        <v>99.158271999999997</v>
      </c>
      <c r="BON6" s="253">
        <v>99.218045000000004</v>
      </c>
      <c r="BOO6" s="253">
        <v>99.23612</v>
      </c>
      <c r="BOP6" s="253">
        <v>99.228707999999997</v>
      </c>
      <c r="BOQ6" s="253">
        <v>99.218517000000006</v>
      </c>
      <c r="BOR6" s="253">
        <v>99.207262</v>
      </c>
      <c r="BOS6" s="253">
        <v>99.188795999999996</v>
      </c>
      <c r="BOT6" s="253">
        <v>99.169120000000007</v>
      </c>
      <c r="BOU6" s="253">
        <v>99.157740000000004</v>
      </c>
      <c r="BOV6" s="253">
        <v>99.150442999999996</v>
      </c>
      <c r="BOW6" s="253">
        <v>99.136431000000002</v>
      </c>
      <c r="BOX6" s="253">
        <v>99.118675999999994</v>
      </c>
      <c r="BOY6" s="253">
        <v>99.113738999999995</v>
      </c>
      <c r="BOZ6" s="253">
        <v>99.131159999999994</v>
      </c>
      <c r="BPA6" s="253">
        <v>99.162251999999995</v>
      </c>
      <c r="BPB6" s="253">
        <v>99.190796000000006</v>
      </c>
      <c r="BPC6" s="253">
        <v>99.207558000000006</v>
      </c>
      <c r="BPD6" s="253">
        <v>99.213425000000001</v>
      </c>
      <c r="BPE6" s="253">
        <v>99.215277999999998</v>
      </c>
      <c r="BPF6" s="253">
        <v>99.221412999999998</v>
      </c>
      <c r="BPG6" s="253">
        <v>99.235686000000001</v>
      </c>
      <c r="BPH6" s="253">
        <v>99.251773999999997</v>
      </c>
      <c r="BPI6" s="253">
        <v>99.254930000000002</v>
      </c>
      <c r="BPJ6" s="253">
        <v>99.233501000000004</v>
      </c>
      <c r="BPK6" s="253">
        <v>99.190313000000003</v>
      </c>
      <c r="BPL6" s="253">
        <v>99.142420000000001</v>
      </c>
      <c r="BPM6" s="253">
        <v>99.108226999999999</v>
      </c>
      <c r="BPN6" s="253">
        <v>99.093433000000005</v>
      </c>
      <c r="BPO6" s="253">
        <v>99.089078999999998</v>
      </c>
      <c r="BPP6" s="253">
        <v>99.082490000000007</v>
      </c>
      <c r="BPQ6" s="253">
        <v>99.069783999999999</v>
      </c>
      <c r="BPR6" s="253">
        <v>99.058691999999994</v>
      </c>
      <c r="BPS6" s="253">
        <v>99.061149</v>
      </c>
      <c r="BPT6" s="253">
        <v>99.082566</v>
      </c>
      <c r="BPU6" s="253">
        <v>99.114596000000006</v>
      </c>
      <c r="BPV6" s="253">
        <v>99.137538000000006</v>
      </c>
      <c r="BPW6" s="253">
        <v>99.134867</v>
      </c>
      <c r="BPX6" s="253">
        <v>99.110280000000003</v>
      </c>
      <c r="BPY6" s="253">
        <v>99.088673</v>
      </c>
      <c r="BPZ6" s="253">
        <v>99.095590000000001</v>
      </c>
      <c r="BQA6" s="253">
        <v>99.135264000000006</v>
      </c>
      <c r="BQB6" s="253">
        <v>99.187645000000003</v>
      </c>
      <c r="BQC6" s="253">
        <v>99.222273000000001</v>
      </c>
      <c r="BQD6" s="253">
        <v>99.215469999999996</v>
      </c>
      <c r="BQE6" s="253">
        <v>99.164874999999995</v>
      </c>
      <c r="BQF6" s="253">
        <v>99.097122999999996</v>
      </c>
      <c r="BQG6" s="253">
        <v>99.054231000000001</v>
      </c>
      <c r="BQH6" s="253">
        <v>99.058156999999994</v>
      </c>
      <c r="BQI6" s="253">
        <v>99.088791000000001</v>
      </c>
      <c r="BQJ6" s="253">
        <v>99.105461000000005</v>
      </c>
      <c r="BQK6" s="253">
        <v>99.090609000000001</v>
      </c>
      <c r="BQL6" s="253">
        <v>99.064680999999993</v>
      </c>
      <c r="BQM6" s="253">
        <v>99.059426000000002</v>
      </c>
      <c r="BQN6" s="253">
        <v>99.086545000000001</v>
      </c>
      <c r="BQO6" s="253">
        <v>99.131411999999997</v>
      </c>
      <c r="BQP6" s="253">
        <v>99.166856999999993</v>
      </c>
      <c r="BQQ6" s="253">
        <v>99.173311999999996</v>
      </c>
      <c r="BQR6" s="253">
        <v>99.158226999999997</v>
      </c>
      <c r="BQS6" s="253">
        <v>99.156609000000003</v>
      </c>
      <c r="BQT6" s="253">
        <v>99.196431000000004</v>
      </c>
      <c r="BQU6" s="253">
        <v>99.259272999999993</v>
      </c>
      <c r="BQV6" s="253">
        <v>99.291194000000004</v>
      </c>
      <c r="BQW6" s="253">
        <v>99.261494999999996</v>
      </c>
      <c r="BQX6" s="253">
        <v>99.194806999999997</v>
      </c>
      <c r="BQY6" s="253">
        <v>99.134702000000004</v>
      </c>
      <c r="BQZ6" s="253">
        <v>99.096754000000004</v>
      </c>
      <c r="BRA6" s="253">
        <v>99.076248000000007</v>
      </c>
      <c r="BRB6" s="253">
        <v>99.083860999999999</v>
      </c>
      <c r="BRC6" s="253">
        <v>99.139797000000002</v>
      </c>
      <c r="BRD6" s="253">
        <v>99.231610000000003</v>
      </c>
      <c r="BRE6" s="253">
        <v>99.308041000000003</v>
      </c>
      <c r="BRF6" s="253">
        <v>99.327792000000002</v>
      </c>
      <c r="BRG6" s="253">
        <v>99.294550000000001</v>
      </c>
      <c r="BRH6" s="253">
        <v>99.235303999999999</v>
      </c>
      <c r="BRI6" s="253">
        <v>99.167402999999993</v>
      </c>
      <c r="BRJ6" s="253">
        <v>99.103977</v>
      </c>
      <c r="BRK6" s="253">
        <v>99.072051000000002</v>
      </c>
      <c r="BRL6" s="253">
        <v>99.095020000000005</v>
      </c>
      <c r="BRM6" s="253">
        <v>99.155860000000004</v>
      </c>
      <c r="BRN6" s="253">
        <v>99.200232</v>
      </c>
      <c r="BRO6" s="253">
        <v>99.185445000000001</v>
      </c>
      <c r="BRP6" s="253">
        <v>99.117553999999998</v>
      </c>
      <c r="BRQ6" s="253">
        <v>99.038505000000001</v>
      </c>
      <c r="BRR6" s="253">
        <v>98.987125000000006</v>
      </c>
      <c r="BRS6" s="253">
        <v>98.977222999999995</v>
      </c>
      <c r="BRT6" s="253">
        <v>99.001283000000001</v>
      </c>
      <c r="BRU6" s="253">
        <v>99.043262999999996</v>
      </c>
      <c r="BRV6" s="253">
        <v>99.090216999999996</v>
      </c>
      <c r="BRW6" s="253">
        <v>99.138037999999995</v>
      </c>
      <c r="BRX6" s="253">
        <v>99.187354999999997</v>
      </c>
      <c r="BRY6" s="253">
        <v>99.233681000000004</v>
      </c>
      <c r="BRZ6" s="253">
        <v>99.264049</v>
      </c>
      <c r="BSA6" s="253">
        <v>99.265502999999995</v>
      </c>
      <c r="BSB6" s="253">
        <v>99.236690999999993</v>
      </c>
      <c r="BSC6" s="253">
        <v>99.190286999999998</v>
      </c>
      <c r="BSD6" s="253">
        <v>99.143541999999997</v>
      </c>
      <c r="BSE6" s="253">
        <v>99.107941999999994</v>
      </c>
      <c r="BSF6" s="253">
        <v>99.089250000000007</v>
      </c>
      <c r="BSG6" s="253">
        <v>99.095091999999994</v>
      </c>
      <c r="BSH6" s="253">
        <v>99.136769000000001</v>
      </c>
      <c r="BSI6" s="253">
        <v>99.216254000000006</v>
      </c>
      <c r="BSJ6" s="253">
        <v>99.307491999999996</v>
      </c>
      <c r="BSK6" s="253">
        <v>99.358952000000002</v>
      </c>
      <c r="BSL6" s="253">
        <v>99.330077000000003</v>
      </c>
      <c r="BSM6" s="253">
        <v>99.231083999999996</v>
      </c>
      <c r="BSN6" s="253">
        <v>99.122131999999993</v>
      </c>
      <c r="BSO6" s="253">
        <v>99.066670000000002</v>
      </c>
      <c r="BSP6" s="253">
        <v>99.085971999999998</v>
      </c>
      <c r="BSQ6" s="253">
        <v>99.158378999999996</v>
      </c>
      <c r="BSR6" s="253">
        <v>99.248743000000005</v>
      </c>
      <c r="BSS6" s="253">
        <v>99.329216000000002</v>
      </c>
      <c r="BST6" s="253">
        <v>99.381433999999999</v>
      </c>
      <c r="BSU6" s="253">
        <v>99.395927999999998</v>
      </c>
      <c r="BSV6" s="253">
        <v>99.376189999999994</v>
      </c>
      <c r="BSW6" s="253">
        <v>99.337676999999999</v>
      </c>
      <c r="BSX6" s="253">
        <v>99.298568000000003</v>
      </c>
      <c r="BSY6" s="253">
        <v>99.273212999999998</v>
      </c>
      <c r="BSZ6" s="253">
        <v>99.27073</v>
      </c>
      <c r="BTA6" s="253">
        <v>99.291230999999996</v>
      </c>
      <c r="BTB6" s="253">
        <v>99.323749000000007</v>
      </c>
      <c r="BTC6" s="253">
        <v>99.354915000000005</v>
      </c>
      <c r="BTD6" s="253">
        <v>99.378493000000006</v>
      </c>
      <c r="BTE6" s="253">
        <v>99.389881000000003</v>
      </c>
      <c r="BTF6" s="253">
        <v>99.376197000000005</v>
      </c>
      <c r="BTG6" s="253">
        <v>99.326839000000007</v>
      </c>
      <c r="BTH6" s="253">
        <v>99.257318999999995</v>
      </c>
      <c r="BTI6" s="253">
        <v>99.208224000000001</v>
      </c>
      <c r="BTJ6" s="253">
        <v>99.209397999999993</v>
      </c>
      <c r="BTK6" s="253">
        <v>99.251419999999996</v>
      </c>
      <c r="BTL6" s="253">
        <v>99.298995000000005</v>
      </c>
      <c r="BTM6" s="253">
        <v>99.325971999999993</v>
      </c>
      <c r="BTN6" s="253">
        <v>99.329672000000002</v>
      </c>
      <c r="BTO6" s="253">
        <v>99.317807999999999</v>
      </c>
      <c r="BTP6" s="253">
        <v>99.295203000000001</v>
      </c>
      <c r="BTQ6" s="253">
        <v>99.263441999999998</v>
      </c>
      <c r="BTR6" s="253">
        <v>99.223342000000002</v>
      </c>
      <c r="BTS6" s="253">
        <v>99.176657000000006</v>
      </c>
      <c r="BTT6" s="253">
        <v>99.133073999999993</v>
      </c>
      <c r="BTU6" s="253">
        <v>99.113671999999994</v>
      </c>
      <c r="BTV6" s="253">
        <v>99.134934999999999</v>
      </c>
      <c r="BTW6" s="253">
        <v>99.185081999999994</v>
      </c>
      <c r="BTX6" s="253">
        <v>99.226765</v>
      </c>
      <c r="BTY6" s="253">
        <v>99.232309999999998</v>
      </c>
      <c r="BTZ6" s="253">
        <v>99.210458000000003</v>
      </c>
      <c r="BUA6" s="253">
        <v>99.190612999999999</v>
      </c>
      <c r="BUB6" s="253">
        <v>99.187820000000002</v>
      </c>
      <c r="BUC6" s="253">
        <v>99.193707000000003</v>
      </c>
      <c r="BUD6" s="253">
        <v>99.197429</v>
      </c>
      <c r="BUE6" s="253">
        <v>99.200241000000005</v>
      </c>
      <c r="BUF6" s="253">
        <v>99.205588000000006</v>
      </c>
      <c r="BUG6" s="253">
        <v>99.207498999999999</v>
      </c>
      <c r="BUH6" s="253">
        <v>99.198257999999996</v>
      </c>
      <c r="BUI6" s="253">
        <v>99.180981000000003</v>
      </c>
      <c r="BUJ6" s="253">
        <v>99.164612000000005</v>
      </c>
      <c r="BUK6" s="253">
        <v>99.149914999999993</v>
      </c>
      <c r="BUL6" s="253">
        <v>99.132238999999998</v>
      </c>
      <c r="BUM6" s="253">
        <v>99.119223000000005</v>
      </c>
      <c r="BUN6" s="253">
        <v>99.132369999999995</v>
      </c>
      <c r="BUO6" s="253">
        <v>99.181330000000003</v>
      </c>
      <c r="BUP6" s="253">
        <v>99.244211000000007</v>
      </c>
      <c r="BUQ6" s="253">
        <v>99.285790000000006</v>
      </c>
      <c r="BUR6" s="253">
        <v>99.294000999999994</v>
      </c>
      <c r="BUS6" s="253">
        <v>99.288847000000004</v>
      </c>
      <c r="BUT6" s="253">
        <v>99.295083000000005</v>
      </c>
      <c r="BUU6" s="253">
        <v>99.315706000000006</v>
      </c>
      <c r="BUV6" s="253">
        <v>99.334213000000005</v>
      </c>
      <c r="BUW6" s="253">
        <v>99.333613</v>
      </c>
      <c r="BUX6" s="253">
        <v>99.307310999999999</v>
      </c>
      <c r="BUY6" s="253">
        <v>99.258280999999997</v>
      </c>
      <c r="BUZ6" s="253">
        <v>99.197801999999996</v>
      </c>
      <c r="BVA6" s="253">
        <v>99.144170000000003</v>
      </c>
      <c r="BVB6" s="253">
        <v>99.114945000000006</v>
      </c>
      <c r="BVC6" s="253">
        <v>99.116883000000001</v>
      </c>
      <c r="BVD6" s="253">
        <v>99.142354999999995</v>
      </c>
      <c r="BVE6" s="253">
        <v>99.174060999999995</v>
      </c>
      <c r="BVF6" s="253">
        <v>99.195217999999997</v>
      </c>
      <c r="BVG6" s="253">
        <v>99.200958</v>
      </c>
      <c r="BVH6" s="253">
        <v>99.201824999999999</v>
      </c>
      <c r="BVI6" s="253">
        <v>99.210879000000006</v>
      </c>
      <c r="BVJ6" s="253">
        <v>99.225915999999998</v>
      </c>
      <c r="BVK6" s="253">
        <v>99.232225</v>
      </c>
      <c r="BVL6" s="253">
        <v>99.225375</v>
      </c>
      <c r="BVM6" s="253">
        <v>99.219485000000006</v>
      </c>
      <c r="BVN6" s="253">
        <v>99.224217999999993</v>
      </c>
      <c r="BVO6" s="253">
        <v>99.225234</v>
      </c>
      <c r="BVP6" s="253">
        <v>99.202325000000002</v>
      </c>
      <c r="BVQ6" s="253">
        <v>99.159953999999999</v>
      </c>
      <c r="BVR6" s="253">
        <v>99.122838000000002</v>
      </c>
      <c r="BVS6" s="253">
        <v>99.104498000000007</v>
      </c>
      <c r="BVT6" s="253">
        <v>99.097696999999997</v>
      </c>
      <c r="BVU6" s="253">
        <v>99.096062000000003</v>
      </c>
      <c r="BVV6" s="253">
        <v>99.106864000000002</v>
      </c>
      <c r="BVW6" s="253">
        <v>99.136430000000004</v>
      </c>
      <c r="BVX6" s="253">
        <v>99.178128000000001</v>
      </c>
      <c r="BVY6" s="253">
        <v>99.221914999999996</v>
      </c>
      <c r="BVZ6" s="253">
        <v>99.262927000000005</v>
      </c>
      <c r="BWA6" s="253">
        <v>99.293688000000003</v>
      </c>
      <c r="BWB6" s="253">
        <v>99.302676000000005</v>
      </c>
      <c r="BWC6" s="253">
        <v>99.291804999999997</v>
      </c>
      <c r="BWD6" s="253">
        <v>99.282184999999998</v>
      </c>
      <c r="BWE6" s="253">
        <v>99.288583000000003</v>
      </c>
      <c r="BWF6" s="253">
        <v>99.298513999999997</v>
      </c>
      <c r="BWG6" s="253">
        <v>99.292293000000001</v>
      </c>
      <c r="BWH6" s="253">
        <v>99.276405999999994</v>
      </c>
      <c r="BWI6" s="253">
        <v>99.278901000000005</v>
      </c>
      <c r="BWJ6" s="253">
        <v>99.310547999999997</v>
      </c>
      <c r="BWK6" s="253">
        <v>99.344206999999997</v>
      </c>
      <c r="BWL6" s="253">
        <v>99.339999000000006</v>
      </c>
      <c r="BWM6" s="253">
        <v>99.282640000000001</v>
      </c>
      <c r="BWN6" s="253">
        <v>99.194101000000003</v>
      </c>
      <c r="BWO6" s="253">
        <v>99.120541000000003</v>
      </c>
      <c r="BWP6" s="253">
        <v>99.103665000000007</v>
      </c>
      <c r="BWQ6" s="253">
        <v>99.148405999999994</v>
      </c>
      <c r="BWR6" s="253">
        <v>99.212873000000002</v>
      </c>
      <c r="BWS6" s="253">
        <v>99.243516999999997</v>
      </c>
      <c r="BWT6" s="253">
        <v>99.227632999999997</v>
      </c>
      <c r="BWU6" s="253">
        <v>99.200157000000004</v>
      </c>
      <c r="BWV6" s="253">
        <v>99.198621000000003</v>
      </c>
      <c r="BWW6" s="253">
        <v>99.225543999999999</v>
      </c>
      <c r="BWX6" s="253">
        <v>99.260412000000002</v>
      </c>
      <c r="BWY6" s="253">
        <v>99.292230000000004</v>
      </c>
      <c r="BWZ6" s="253">
        <v>99.324174999999997</v>
      </c>
      <c r="BXA6" s="253">
        <v>99.35548</v>
      </c>
      <c r="BXB6" s="253">
        <v>99.376585000000006</v>
      </c>
      <c r="BXC6" s="253">
        <v>99.381822999999997</v>
      </c>
      <c r="BXD6" s="253">
        <v>99.375691000000003</v>
      </c>
      <c r="BXE6" s="253">
        <v>99.364940000000004</v>
      </c>
      <c r="BXF6" s="253">
        <v>99.350646999999995</v>
      </c>
      <c r="BXG6" s="253">
        <v>99.328603000000001</v>
      </c>
      <c r="BXH6" s="253">
        <v>99.293954999999997</v>
      </c>
      <c r="BXI6" s="253">
        <v>99.247795999999994</v>
      </c>
      <c r="BXJ6" s="253">
        <v>99.203541999999999</v>
      </c>
      <c r="BXK6" s="253">
        <v>99.182845999999998</v>
      </c>
      <c r="BXL6" s="253">
        <v>99.196156000000002</v>
      </c>
      <c r="BXM6" s="253">
        <v>99.227023000000003</v>
      </c>
      <c r="BXN6" s="253">
        <v>99.244432000000003</v>
      </c>
      <c r="BXO6" s="253">
        <v>99.232073</v>
      </c>
      <c r="BXP6" s="253">
        <v>99.200466000000006</v>
      </c>
      <c r="BXQ6" s="253">
        <v>99.170867000000001</v>
      </c>
      <c r="BXR6" s="253">
        <v>99.155998999999994</v>
      </c>
      <c r="BXS6" s="253">
        <v>99.158899000000005</v>
      </c>
      <c r="BXT6" s="253">
        <v>99.175893000000002</v>
      </c>
      <c r="BXU6" s="253">
        <v>99.190974999999995</v>
      </c>
      <c r="BXV6" s="253">
        <v>99.179490999999999</v>
      </c>
      <c r="BXW6" s="253">
        <v>99.134421000000003</v>
      </c>
      <c r="BXX6" s="253">
        <v>99.087952999999999</v>
      </c>
      <c r="BXY6" s="253">
        <v>99.090297000000007</v>
      </c>
      <c r="BXZ6" s="253">
        <v>99.159006000000005</v>
      </c>
      <c r="BYA6" s="253">
        <v>99.258657999999997</v>
      </c>
      <c r="BYB6" s="253">
        <v>99.335800000000006</v>
      </c>
      <c r="BYC6" s="253">
        <v>99.366669999999999</v>
      </c>
      <c r="BYD6" s="253">
        <v>99.365566999999999</v>
      </c>
      <c r="BYE6" s="253">
        <v>99.356797999999998</v>
      </c>
      <c r="BYF6" s="253">
        <v>99.350049999999996</v>
      </c>
      <c r="BYG6" s="253">
        <v>99.338896000000005</v>
      </c>
      <c r="BYH6" s="253">
        <v>99.313923000000003</v>
      </c>
      <c r="BYI6" s="253">
        <v>99.276469000000006</v>
      </c>
      <c r="BYJ6" s="253">
        <v>99.243217999999999</v>
      </c>
      <c r="BYK6" s="253">
        <v>99.235198999999994</v>
      </c>
      <c r="BYL6" s="253">
        <v>99.257779999999997</v>
      </c>
      <c r="BYM6" s="253">
        <v>99.293363999999997</v>
      </c>
      <c r="BYN6" s="253">
        <v>99.317391999999998</v>
      </c>
      <c r="BYO6" s="253">
        <v>99.321393</v>
      </c>
      <c r="BYP6" s="253">
        <v>99.315082000000004</v>
      </c>
      <c r="BYQ6" s="253">
        <v>99.306523999999996</v>
      </c>
      <c r="BYR6" s="253">
        <v>99.291827999999995</v>
      </c>
      <c r="BYS6" s="253">
        <v>99.268163999999999</v>
      </c>
      <c r="BYT6" s="253">
        <v>99.24615</v>
      </c>
      <c r="BYU6" s="253">
        <v>99.240198000000007</v>
      </c>
      <c r="BYV6" s="253">
        <v>99.250512999999998</v>
      </c>
      <c r="BYW6" s="253">
        <v>99.261610000000005</v>
      </c>
      <c r="BYX6" s="253">
        <v>99.257343000000006</v>
      </c>
      <c r="BYY6" s="253">
        <v>99.232221999999993</v>
      </c>
      <c r="BYZ6" s="253">
        <v>99.190538000000004</v>
      </c>
      <c r="BZA6" s="253">
        <v>99.142758999999998</v>
      </c>
      <c r="BZB6" s="253">
        <v>99.104302000000004</v>
      </c>
      <c r="BZC6" s="253">
        <v>99.090896000000001</v>
      </c>
      <c r="BZD6" s="253">
        <v>99.108345999999997</v>
      </c>
      <c r="BZE6" s="253">
        <v>99.147998000000001</v>
      </c>
      <c r="BZF6" s="253">
        <v>99.194956000000005</v>
      </c>
      <c r="BZG6" s="253">
        <v>99.238032000000004</v>
      </c>
      <c r="BZH6" s="253">
        <v>99.271953999999994</v>
      </c>
      <c r="BZI6" s="253">
        <v>99.296335999999997</v>
      </c>
      <c r="BZJ6" s="253">
        <v>99.313826000000006</v>
      </c>
      <c r="BZK6" s="253">
        <v>99.323265000000006</v>
      </c>
      <c r="BZL6" s="253">
        <v>99.312084999999996</v>
      </c>
      <c r="BZM6" s="253">
        <v>99.263323999999997</v>
      </c>
      <c r="BZN6" s="253">
        <v>99.180976999999999</v>
      </c>
      <c r="BZO6" s="253">
        <v>99.105739999999997</v>
      </c>
      <c r="BZP6" s="253">
        <v>99.088616000000002</v>
      </c>
      <c r="BZQ6" s="253">
        <v>99.140872000000002</v>
      </c>
      <c r="BZR6" s="253">
        <v>99.219740000000002</v>
      </c>
      <c r="BZS6" s="253">
        <v>99.270844999999994</v>
      </c>
      <c r="BZT6" s="253">
        <v>99.281671000000003</v>
      </c>
      <c r="BZU6" s="253">
        <v>99.283917000000002</v>
      </c>
      <c r="BZV6" s="253">
        <v>99.302978999999993</v>
      </c>
      <c r="BZW6" s="253">
        <v>99.325125</v>
      </c>
      <c r="BZX6" s="253">
        <v>99.323604000000003</v>
      </c>
      <c r="BZY6" s="253">
        <v>99.300321999999994</v>
      </c>
      <c r="BZZ6" s="253">
        <v>99.284526999999997</v>
      </c>
      <c r="CAA6" s="253">
        <v>99.296328000000003</v>
      </c>
      <c r="CAB6" s="253">
        <v>99.326970000000003</v>
      </c>
      <c r="CAC6" s="253">
        <v>99.353969000000006</v>
      </c>
      <c r="CAD6" s="253">
        <v>99.363984000000002</v>
      </c>
      <c r="CAE6" s="253">
        <v>99.3596</v>
      </c>
      <c r="CAF6" s="253">
        <v>99.353560000000002</v>
      </c>
      <c r="CAG6" s="253">
        <v>99.357577000000006</v>
      </c>
      <c r="CAH6" s="253">
        <v>99.369364000000004</v>
      </c>
      <c r="CAI6" s="253">
        <v>99.371475000000004</v>
      </c>
      <c r="CAJ6" s="253">
        <v>99.351866000000001</v>
      </c>
      <c r="CAK6" s="253">
        <v>99.325031999999993</v>
      </c>
      <c r="CAL6" s="253">
        <v>99.3202</v>
      </c>
      <c r="CAM6" s="253">
        <v>99.342442000000005</v>
      </c>
      <c r="CAN6" s="253">
        <v>99.361633999999995</v>
      </c>
      <c r="CAO6" s="253">
        <v>99.352458999999996</v>
      </c>
      <c r="CAP6" s="253">
        <v>99.326137000000003</v>
      </c>
      <c r="CAQ6" s="253">
        <v>99.310777999999999</v>
      </c>
      <c r="CAR6" s="253">
        <v>99.314611999999997</v>
      </c>
      <c r="CAS6" s="253">
        <v>99.321095</v>
      </c>
      <c r="CAT6" s="253">
        <v>99.317876999999996</v>
      </c>
      <c r="CAU6" s="253">
        <v>99.314819999999997</v>
      </c>
      <c r="CAV6" s="253">
        <v>99.327252000000001</v>
      </c>
      <c r="CAW6" s="253">
        <v>99.351574999999997</v>
      </c>
      <c r="CAX6" s="253">
        <v>99.367958000000002</v>
      </c>
      <c r="CAY6" s="253">
        <v>99.364277000000001</v>
      </c>
      <c r="CAZ6" s="253">
        <v>99.348777999999996</v>
      </c>
      <c r="CBA6" s="253">
        <v>99.338521999999998</v>
      </c>
      <c r="CBB6" s="253">
        <v>99.341021999999995</v>
      </c>
      <c r="CBC6" s="253">
        <v>99.349800999999999</v>
      </c>
      <c r="CBD6" s="253">
        <v>99.351945999999998</v>
      </c>
      <c r="CBE6" s="253">
        <v>99.336808000000005</v>
      </c>
      <c r="CBF6" s="253">
        <v>99.301850999999999</v>
      </c>
      <c r="CBG6" s="253">
        <v>99.256462999999997</v>
      </c>
      <c r="CBH6" s="253">
        <v>99.21875</v>
      </c>
      <c r="CBI6" s="253">
        <v>99.203649999999996</v>
      </c>
      <c r="CBJ6" s="253">
        <v>99.213817000000006</v>
      </c>
      <c r="CBK6" s="253">
        <v>99.240795000000006</v>
      </c>
      <c r="CBL6" s="253">
        <v>99.272643000000002</v>
      </c>
      <c r="CBM6" s="253">
        <v>99.300516999999999</v>
      </c>
      <c r="CBN6" s="253">
        <v>99.317014</v>
      </c>
      <c r="CBO6" s="253">
        <v>99.313765000000004</v>
      </c>
      <c r="CBP6" s="253">
        <v>99.291034999999994</v>
      </c>
      <c r="CBQ6" s="253">
        <v>99.265885999999995</v>
      </c>
      <c r="CBR6" s="253">
        <v>99.258266000000006</v>
      </c>
      <c r="CBS6" s="253">
        <v>99.268032000000005</v>
      </c>
      <c r="CBT6" s="253">
        <v>99.275214000000005</v>
      </c>
      <c r="CBU6" s="253">
        <v>99.267536000000007</v>
      </c>
      <c r="CBV6" s="253">
        <v>99.256512000000001</v>
      </c>
      <c r="CBW6" s="253">
        <v>99.258110000000002</v>
      </c>
      <c r="CBX6" s="253">
        <v>99.268261999999993</v>
      </c>
      <c r="CBY6" s="253">
        <v>99.269756999999998</v>
      </c>
      <c r="CBZ6" s="253">
        <v>99.258416999999994</v>
      </c>
      <c r="CCA6" s="253">
        <v>99.248369999999994</v>
      </c>
      <c r="CCB6" s="253">
        <v>99.249802000000003</v>
      </c>
      <c r="CCC6" s="253">
        <v>99.255341000000001</v>
      </c>
      <c r="CCD6" s="253">
        <v>99.255156999999997</v>
      </c>
      <c r="CCE6" s="253">
        <v>99.253727999999995</v>
      </c>
      <c r="CCF6" s="253">
        <v>99.261381</v>
      </c>
      <c r="CCG6" s="253">
        <v>99.275234999999995</v>
      </c>
      <c r="CCH6" s="253">
        <v>99.279673000000003</v>
      </c>
      <c r="CCI6" s="253">
        <v>99.266686000000007</v>
      </c>
      <c r="CCJ6" s="253">
        <v>99.246904999999998</v>
      </c>
      <c r="CCK6" s="253">
        <v>99.238078999999999</v>
      </c>
      <c r="CCL6" s="253">
        <v>99.249701000000002</v>
      </c>
      <c r="CCM6" s="253">
        <v>99.277574000000001</v>
      </c>
      <c r="CCN6" s="253">
        <v>99.305986000000004</v>
      </c>
      <c r="CCO6" s="253">
        <v>99.319270000000003</v>
      </c>
      <c r="CCP6" s="253">
        <v>99.315809999999999</v>
      </c>
      <c r="CCQ6" s="253">
        <v>99.305511999999993</v>
      </c>
      <c r="CCR6" s="253">
        <v>99.295328999999995</v>
      </c>
      <c r="CCS6" s="253">
        <v>99.282775999999998</v>
      </c>
      <c r="CCT6" s="253">
        <v>99.265471000000005</v>
      </c>
      <c r="CCU6" s="253">
        <v>99.252455999999995</v>
      </c>
      <c r="CCV6" s="253">
        <v>99.256883000000002</v>
      </c>
      <c r="CCW6" s="253">
        <v>99.278035000000003</v>
      </c>
      <c r="CCX6" s="253">
        <v>99.299509</v>
      </c>
      <c r="CCY6" s="253">
        <v>99.307199999999995</v>
      </c>
      <c r="CCZ6" s="253">
        <v>99.303020000000004</v>
      </c>
      <c r="CDA6" s="253">
        <v>99.298775000000006</v>
      </c>
      <c r="CDB6" s="253">
        <v>99.301542999999995</v>
      </c>
      <c r="CDC6" s="253">
        <v>99.307979000000003</v>
      </c>
      <c r="CDD6" s="253">
        <v>99.308304000000007</v>
      </c>
      <c r="CDE6" s="253">
        <v>99.293322000000003</v>
      </c>
      <c r="CDF6" s="253">
        <v>99.262980999999996</v>
      </c>
      <c r="CDG6" s="253">
        <v>99.233452</v>
      </c>
      <c r="CDH6" s="253">
        <v>99.227549999999994</v>
      </c>
      <c r="CDI6" s="253">
        <v>99.244774000000007</v>
      </c>
      <c r="CDJ6" s="253">
        <v>99.259437000000005</v>
      </c>
      <c r="CDK6" s="253">
        <v>99.260002999999998</v>
      </c>
      <c r="CDL6" s="253">
        <v>99.262808000000007</v>
      </c>
      <c r="CDM6" s="253">
        <v>99.284926999999996</v>
      </c>
      <c r="CDN6" s="253">
        <v>99.318647999999996</v>
      </c>
      <c r="CDO6" s="253">
        <v>99.338482999999997</v>
      </c>
      <c r="CDP6" s="253">
        <v>99.330805999999995</v>
      </c>
      <c r="CDQ6" s="253">
        <v>99.308629999999994</v>
      </c>
      <c r="CDR6" s="253">
        <v>99.295433000000003</v>
      </c>
      <c r="CDS6" s="253">
        <v>99.303201999999999</v>
      </c>
      <c r="CDT6" s="253">
        <v>99.327725999999998</v>
      </c>
      <c r="CDU6" s="253">
        <v>99.355587</v>
      </c>
      <c r="CDV6" s="253">
        <v>99.372435999999993</v>
      </c>
      <c r="CDW6" s="253">
        <v>99.370624000000007</v>
      </c>
      <c r="CDX6" s="253">
        <v>99.354690000000005</v>
      </c>
      <c r="CDY6" s="253">
        <v>99.338532999999998</v>
      </c>
      <c r="CDZ6" s="253">
        <v>99.332209000000006</v>
      </c>
      <c r="CEA6" s="253">
        <v>99.333451999999994</v>
      </c>
      <c r="CEB6" s="253">
        <v>99.333676999999994</v>
      </c>
      <c r="CEC6" s="253">
        <v>99.329313999999997</v>
      </c>
      <c r="CED6" s="253">
        <v>99.324349999999995</v>
      </c>
      <c r="CEE6" s="253">
        <v>99.324169999999995</v>
      </c>
      <c r="CEF6" s="253">
        <v>99.330543000000006</v>
      </c>
      <c r="CEG6" s="253">
        <v>99.337986000000001</v>
      </c>
      <c r="CEH6" s="253">
        <v>99.335393999999994</v>
      </c>
      <c r="CEI6" s="253">
        <v>99.320184999999995</v>
      </c>
      <c r="CEJ6" s="253">
        <v>99.302823000000004</v>
      </c>
      <c r="CEK6" s="253">
        <v>99.296586000000005</v>
      </c>
      <c r="CEL6" s="253">
        <v>99.308668999999995</v>
      </c>
      <c r="CEM6" s="253">
        <v>99.334255999999996</v>
      </c>
      <c r="CEN6" s="253">
        <v>99.358986999999999</v>
      </c>
      <c r="CEO6" s="253">
        <v>99.370768999999996</v>
      </c>
      <c r="CEP6" s="253">
        <v>99.367715000000004</v>
      </c>
      <c r="CEQ6" s="253">
        <v>99.355498999999995</v>
      </c>
      <c r="CER6" s="253">
        <v>99.341524000000007</v>
      </c>
      <c r="CES6" s="253">
        <v>99.332382999999993</v>
      </c>
      <c r="CET6" s="253">
        <v>99.331102999999999</v>
      </c>
      <c r="CEU6" s="253">
        <v>99.332618999999994</v>
      </c>
      <c r="CEV6" s="253">
        <v>99.326077999999995</v>
      </c>
      <c r="CEW6" s="253">
        <v>99.310637999999997</v>
      </c>
      <c r="CEX6" s="253">
        <v>99.298582999999994</v>
      </c>
      <c r="CEY6" s="253">
        <v>99.299958000000004</v>
      </c>
      <c r="CEZ6" s="253">
        <v>99.314708999999993</v>
      </c>
      <c r="CFA6" s="253">
        <v>99.333727999999994</v>
      </c>
      <c r="CFB6" s="253">
        <v>99.345913999999993</v>
      </c>
      <c r="CFC6" s="253">
        <v>99.345252000000002</v>
      </c>
      <c r="CFD6" s="253">
        <v>99.332040000000006</v>
      </c>
      <c r="CFE6" s="253">
        <v>99.313856999999999</v>
      </c>
      <c r="CFF6" s="253">
        <v>99.301811999999998</v>
      </c>
      <c r="CFG6" s="253">
        <v>99.302542000000003</v>
      </c>
      <c r="CFH6" s="253">
        <v>99.314653000000007</v>
      </c>
      <c r="CFI6" s="253">
        <v>99.330738999999994</v>
      </c>
      <c r="CFJ6" s="253">
        <v>99.341719999999995</v>
      </c>
      <c r="CFK6" s="253">
        <v>99.340981999999997</v>
      </c>
      <c r="CFL6" s="253">
        <v>99.327798999999999</v>
      </c>
      <c r="CFM6" s="253">
        <v>99.308899999999994</v>
      </c>
      <c r="CFN6" s="253">
        <v>99.294038999999998</v>
      </c>
      <c r="CFO6" s="253">
        <v>99.289254999999997</v>
      </c>
      <c r="CFP6" s="253">
        <v>99.295205999999993</v>
      </c>
      <c r="CFQ6" s="253">
        <v>99.307405000000003</v>
      </c>
      <c r="CFR6" s="253">
        <v>99.318575999999993</v>
      </c>
      <c r="CFS6" s="253">
        <v>99.324708000000001</v>
      </c>
      <c r="CFT6" s="253">
        <v>99.327779000000007</v>
      </c>
      <c r="CFU6" s="253">
        <v>99.330301000000006</v>
      </c>
      <c r="CFV6" s="253">
        <v>99.329024000000004</v>
      </c>
      <c r="CFW6" s="253">
        <v>99.317798999999994</v>
      </c>
      <c r="CFX6" s="253">
        <v>99.298812999999996</v>
      </c>
      <c r="CFY6" s="253">
        <v>99.284105999999994</v>
      </c>
      <c r="CFZ6" s="253">
        <v>99.281397999999996</v>
      </c>
      <c r="CGA6" s="253">
        <v>99.286190000000005</v>
      </c>
      <c r="CGB6" s="253">
        <v>99.290002000000001</v>
      </c>
      <c r="CGC6" s="253">
        <v>99.290333000000004</v>
      </c>
      <c r="CGD6" s="253">
        <v>99.290820999999994</v>
      </c>
      <c r="CGE6" s="253">
        <v>99.293647000000007</v>
      </c>
      <c r="CGF6" s="253">
        <v>99.295796999999993</v>
      </c>
      <c r="CGG6" s="253">
        <v>99.292266999999995</v>
      </c>
      <c r="CGH6" s="253">
        <v>99.281133999999994</v>
      </c>
      <c r="CGI6" s="253">
        <v>99.267528999999996</v>
      </c>
      <c r="CGJ6" s="253">
        <v>99.258652999999995</v>
      </c>
      <c r="CGK6" s="253">
        <v>99.256393000000003</v>
      </c>
      <c r="CGL6" s="253">
        <v>99.259713000000005</v>
      </c>
      <c r="CGM6" s="253">
        <v>99.267820999999998</v>
      </c>
      <c r="CGN6" s="253">
        <v>99.278523000000007</v>
      </c>
      <c r="CGO6" s="253">
        <v>99.286642000000001</v>
      </c>
      <c r="CGP6" s="253">
        <v>99.288464000000005</v>
      </c>
      <c r="CGQ6" s="253">
        <v>99.283737000000002</v>
      </c>
      <c r="CGR6" s="253">
        <v>99.273731999999995</v>
      </c>
      <c r="CGS6" s="253">
        <v>99.261241999999996</v>
      </c>
      <c r="CGT6" s="253">
        <v>99.251754000000005</v>
      </c>
      <c r="CGU6" s="253">
        <v>99.250816999999998</v>
      </c>
      <c r="CGV6" s="253">
        <v>99.258037000000002</v>
      </c>
      <c r="CGW6" s="253">
        <v>99.267104000000003</v>
      </c>
      <c r="CGX6" s="253">
        <v>99.273276999999993</v>
      </c>
      <c r="CGY6" s="253">
        <v>99.276950999999997</v>
      </c>
      <c r="CGZ6" s="253">
        <v>99.280178000000006</v>
      </c>
      <c r="CHA6" s="253">
        <v>99.281126999999998</v>
      </c>
      <c r="CHB6" s="253">
        <v>99.275763999999995</v>
      </c>
      <c r="CHC6" s="253">
        <v>99.267775</v>
      </c>
      <c r="CHD6" s="253">
        <v>99.263558000000003</v>
      </c>
      <c r="CHE6" s="253">
        <v>99.261495999999994</v>
      </c>
      <c r="CHF6" s="253">
        <v>99.256759000000002</v>
      </c>
      <c r="CHG6" s="253">
        <v>99.250056000000001</v>
      </c>
      <c r="CHH6" s="253">
        <v>99.247107999999997</v>
      </c>
      <c r="CHI6" s="253">
        <v>99.249730999999997</v>
      </c>
      <c r="CHJ6" s="253">
        <v>99.253536999999994</v>
      </c>
      <c r="CHK6" s="253">
        <v>99.251467000000005</v>
      </c>
      <c r="CHL6" s="253">
        <v>99.238522000000003</v>
      </c>
      <c r="CHM6" s="253">
        <v>99.216421999999994</v>
      </c>
      <c r="CHN6" s="253">
        <v>99.190382</v>
      </c>
      <c r="CHO6" s="253">
        <v>99.162859999999995</v>
      </c>
      <c r="CHP6" s="253">
        <v>99.135683999999998</v>
      </c>
      <c r="CHQ6" s="253">
        <v>99.11215</v>
      </c>
      <c r="CHR6" s="253">
        <v>99.093997999999999</v>
      </c>
      <c r="CHS6" s="253">
        <v>99.078846999999996</v>
      </c>
      <c r="CHT6" s="253">
        <v>99.060563999999999</v>
      </c>
      <c r="CHU6" s="253">
        <v>99.034952000000004</v>
      </c>
      <c r="CHV6" s="253">
        <v>99.003754000000001</v>
      </c>
      <c r="CHW6" s="253">
        <v>98.970089999999999</v>
      </c>
      <c r="CHX6" s="253">
        <v>98.936511999999993</v>
      </c>
      <c r="CHY6" s="253">
        <v>98.909492</v>
      </c>
      <c r="CHZ6" s="253">
        <v>98.895641999999995</v>
      </c>
      <c r="CIA6" s="253">
        <v>98.894279999999995</v>
      </c>
      <c r="CIB6" s="253">
        <v>98.898666000000006</v>
      </c>
      <c r="CIC6" s="253">
        <v>98.902649999999994</v>
      </c>
      <c r="CID6" s="253">
        <v>98.903627</v>
      </c>
      <c r="CIE6" s="253">
        <v>98.900193999999999</v>
      </c>
      <c r="CIF6" s="253">
        <v>98.891889000000006</v>
      </c>
      <c r="CIG6" s="253">
        <v>98.881586999999996</v>
      </c>
      <c r="CIH6" s="253">
        <v>98.874204000000006</v>
      </c>
      <c r="CII6" s="253">
        <v>98.872139000000004</v>
      </c>
      <c r="CIJ6" s="253">
        <v>98.874948000000003</v>
      </c>
      <c r="CIK6" s="253">
        <v>98.877523999999994</v>
      </c>
      <c r="CIL6" s="253">
        <v>98.875710999999995</v>
      </c>
      <c r="CIM6" s="253">
        <v>98.876137</v>
      </c>
      <c r="CIN6" s="253">
        <v>98.883874000000006</v>
      </c>
      <c r="CIO6" s="253">
        <v>98.899118999999999</v>
      </c>
      <c r="CIP6" s="253">
        <v>98.922696999999999</v>
      </c>
      <c r="CIQ6" s="253">
        <v>98.946493000000004</v>
      </c>
      <c r="CIR6" s="253">
        <v>98.963588000000001</v>
      </c>
      <c r="CIS6" s="253">
        <v>98.976851999999994</v>
      </c>
      <c r="CIT6" s="253">
        <v>98.993562999999995</v>
      </c>
      <c r="CIU6" s="253">
        <v>99.014287999999993</v>
      </c>
      <c r="CIV6" s="253">
        <v>99.033423999999997</v>
      </c>
      <c r="CIW6" s="253">
        <v>99.046053000000001</v>
      </c>
      <c r="CIX6" s="253">
        <v>99.050030000000007</v>
      </c>
      <c r="CIY6" s="253">
        <v>99.044927000000001</v>
      </c>
      <c r="CIZ6" s="253">
        <v>99.033147999999997</v>
      </c>
      <c r="CJA6" s="253">
        <v>99.019945000000007</v>
      </c>
      <c r="CJB6" s="253">
        <v>99.011573999999996</v>
      </c>
      <c r="CJC6" s="253">
        <v>99.012032000000005</v>
      </c>
      <c r="CJD6" s="253">
        <v>99.015358000000006</v>
      </c>
      <c r="CJE6" s="253">
        <v>99.010205999999997</v>
      </c>
      <c r="CJF6" s="253">
        <v>98.996560000000002</v>
      </c>
      <c r="CJG6" s="253">
        <v>98.984397000000001</v>
      </c>
      <c r="CJH6" s="253">
        <v>98.981645</v>
      </c>
      <c r="CJI6" s="253">
        <v>98.988293999999996</v>
      </c>
      <c r="CJJ6" s="253">
        <v>98.997665999999995</v>
      </c>
      <c r="CJK6" s="253">
        <v>99.003254999999996</v>
      </c>
      <c r="CJL6" s="253">
        <v>99.005713</v>
      </c>
      <c r="CJM6" s="253">
        <v>99.011915999999999</v>
      </c>
      <c r="CJN6" s="253">
        <v>99.022463000000002</v>
      </c>
      <c r="CJO6" s="253">
        <v>99.027697000000003</v>
      </c>
      <c r="CJP6" s="253">
        <v>99.020176000000006</v>
      </c>
      <c r="CJQ6" s="253">
        <v>99.006808000000007</v>
      </c>
      <c r="CJR6" s="253">
        <v>98.998919000000001</v>
      </c>
      <c r="CJS6" s="253">
        <v>98.993334000000004</v>
      </c>
      <c r="CJT6" s="253">
        <v>98.980082999999993</v>
      </c>
      <c r="CJU6" s="253">
        <v>98.960098000000002</v>
      </c>
      <c r="CJV6" s="253">
        <v>98.936222999999998</v>
      </c>
      <c r="CJW6" s="253">
        <v>98.914410000000004</v>
      </c>
      <c r="CJX6" s="253">
        <v>98.901409000000001</v>
      </c>
      <c r="CJY6" s="253">
        <v>98.892161000000002</v>
      </c>
      <c r="CJZ6" s="253">
        <v>98.877258999999995</v>
      </c>
      <c r="CKA6" s="253">
        <v>98.856421999999995</v>
      </c>
      <c r="CKB6" s="253">
        <v>98.839361999999994</v>
      </c>
      <c r="CKC6" s="253">
        <v>98.825231000000002</v>
      </c>
      <c r="CKD6" s="253">
        <v>98.808903000000001</v>
      </c>
      <c r="CKE6" s="253">
        <v>98.791641999999996</v>
      </c>
      <c r="CKF6" s="253">
        <v>98.777327</v>
      </c>
      <c r="CKG6" s="253">
        <v>98.765936999999994</v>
      </c>
      <c r="CKH6" s="253">
        <v>98.753445999999997</v>
      </c>
      <c r="CKI6" s="253">
        <v>98.734707999999998</v>
      </c>
      <c r="CKJ6" s="253">
        <v>98.713926000000001</v>
      </c>
      <c r="CKK6" s="253">
        <v>98.700712999999993</v>
      </c>
      <c r="CKL6" s="253">
        <v>98.679948999999993</v>
      </c>
      <c r="CKM6" s="253">
        <v>98.644216</v>
      </c>
      <c r="CKN6" s="253">
        <v>98.609657999999996</v>
      </c>
      <c r="CKO6" s="253">
        <v>98.583675999999997</v>
      </c>
      <c r="CKP6" s="253">
        <v>98.569832000000005</v>
      </c>
      <c r="CKQ6" s="253">
        <v>98.564425</v>
      </c>
      <c r="CKR6" s="253">
        <v>98.556211000000005</v>
      </c>
      <c r="CKS6" s="253">
        <v>98.535418000000007</v>
      </c>
      <c r="CKT6" s="253">
        <v>98.507506000000006</v>
      </c>
      <c r="CKU6" s="253">
        <v>98.486169000000004</v>
      </c>
      <c r="CKV6" s="253">
        <v>98.477056000000005</v>
      </c>
      <c r="CKW6" s="253">
        <v>98.473939999999999</v>
      </c>
      <c r="CKX6" s="253">
        <v>98.462130999999999</v>
      </c>
      <c r="CKY6" s="253">
        <v>98.431070000000005</v>
      </c>
      <c r="CKZ6" s="253">
        <v>98.383723000000003</v>
      </c>
      <c r="CLA6" s="253">
        <v>98.336727999999994</v>
      </c>
      <c r="CLB6" s="253">
        <v>98.307658000000004</v>
      </c>
      <c r="CLC6" s="253">
        <v>98.298247000000003</v>
      </c>
      <c r="CLD6" s="253">
        <v>98.295845</v>
      </c>
      <c r="CLE6" s="253">
        <v>98.286393000000004</v>
      </c>
      <c r="CLF6" s="253">
        <v>98.264722000000006</v>
      </c>
      <c r="CLG6" s="253">
        <v>98.235663000000002</v>
      </c>
      <c r="CLH6" s="253">
        <v>98.206671999999998</v>
      </c>
      <c r="CLI6" s="253">
        <v>98.181567999999999</v>
      </c>
      <c r="CLJ6" s="253">
        <v>98.160128999999998</v>
      </c>
      <c r="CLK6" s="253">
        <v>98.143277999999995</v>
      </c>
      <c r="CLL6" s="253">
        <v>98.133937000000003</v>
      </c>
      <c r="CLM6" s="253">
        <v>98.133155000000002</v>
      </c>
      <c r="CLN6" s="253">
        <v>98.131787000000003</v>
      </c>
      <c r="CLO6" s="253">
        <v>98.118570000000005</v>
      </c>
      <c r="CLP6" s="253">
        <v>98.082178999999996</v>
      </c>
      <c r="CLQ6" s="253">
        <v>98.016216</v>
      </c>
      <c r="CLR6" s="253">
        <v>97.954677000000004</v>
      </c>
      <c r="CLS6" s="253">
        <v>97.924288000000004</v>
      </c>
      <c r="CLT6" s="253">
        <v>97.903217999999995</v>
      </c>
      <c r="CLU6" s="253">
        <v>97.876427000000007</v>
      </c>
      <c r="CLV6" s="253">
        <v>97.848382000000001</v>
      </c>
      <c r="CLW6" s="253">
        <v>97.831063999999998</v>
      </c>
      <c r="CLX6" s="253">
        <v>97.827033999999998</v>
      </c>
      <c r="CLY6" s="253">
        <v>97.839793999999998</v>
      </c>
      <c r="CLZ6" s="253">
        <v>97.868331999999995</v>
      </c>
      <c r="CMA6" s="253">
        <v>97.903105999999994</v>
      </c>
      <c r="CMB6" s="253">
        <v>97.933457000000004</v>
      </c>
      <c r="CMC6" s="253">
        <v>97.954177999999999</v>
      </c>
      <c r="CMD6" s="253">
        <v>97.966938999999996</v>
      </c>
      <c r="CME6" s="253">
        <v>97.974272999999997</v>
      </c>
      <c r="CMF6" s="253">
        <v>97.975288000000006</v>
      </c>
      <c r="CMG6" s="253">
        <v>97.971796999999995</v>
      </c>
      <c r="CMH6" s="253">
        <v>97.967155000000005</v>
      </c>
      <c r="CMI6" s="253">
        <v>97.964061000000001</v>
      </c>
      <c r="CMJ6" s="253">
        <v>97.966703999999993</v>
      </c>
      <c r="CMK6" s="253">
        <v>97.972064000000003</v>
      </c>
      <c r="CML6" s="253">
        <v>97.974093999999994</v>
      </c>
      <c r="CMM6" s="253">
        <v>97.973598999999993</v>
      </c>
      <c r="CMN6" s="253">
        <v>97.975323000000003</v>
      </c>
      <c r="CMO6" s="253">
        <v>97.980502000000001</v>
      </c>
      <c r="CMP6" s="253">
        <v>97.986417000000003</v>
      </c>
      <c r="CMQ6" s="253">
        <v>97.993502000000007</v>
      </c>
      <c r="CMR6" s="253">
        <v>98.006377000000001</v>
      </c>
      <c r="CMS6" s="253">
        <v>98.028031999999996</v>
      </c>
      <c r="CMT6" s="253">
        <v>98.053666000000007</v>
      </c>
      <c r="CMU6" s="253">
        <v>98.071498000000005</v>
      </c>
      <c r="CMV6" s="253">
        <v>98.077012999999994</v>
      </c>
      <c r="CMW6" s="253">
        <v>98.076995999999994</v>
      </c>
      <c r="CMX6" s="253">
        <v>98.077781000000002</v>
      </c>
      <c r="CMY6" s="253">
        <v>98.082480000000004</v>
      </c>
      <c r="CMZ6" s="253">
        <v>98.093147000000002</v>
      </c>
      <c r="CNA6" s="253">
        <v>98.104343999999998</v>
      </c>
      <c r="CNB6" s="253">
        <v>98.111497</v>
      </c>
      <c r="CNC6" s="253">
        <v>98.121460999999996</v>
      </c>
      <c r="CND6" s="253">
        <v>98.138403999999994</v>
      </c>
      <c r="CNE6" s="253">
        <v>98.158293999999998</v>
      </c>
      <c r="CNF6" s="253">
        <v>98.174937999999997</v>
      </c>
      <c r="CNG6" s="253">
        <v>98.183390000000003</v>
      </c>
      <c r="CNH6" s="253">
        <v>98.182246000000006</v>
      </c>
      <c r="CNI6" s="253">
        <v>98.175751000000005</v>
      </c>
      <c r="CNJ6" s="253">
        <v>98.172704999999993</v>
      </c>
      <c r="CNK6" s="253">
        <v>98.177631000000005</v>
      </c>
      <c r="CNL6" s="253">
        <v>98.186293000000006</v>
      </c>
      <c r="CNM6" s="253">
        <v>98.193348</v>
      </c>
      <c r="CNN6" s="253">
        <v>98.199867999999995</v>
      </c>
      <c r="CNO6" s="253">
        <v>98.209203000000002</v>
      </c>
      <c r="CNP6" s="253">
        <v>98.219393999999994</v>
      </c>
      <c r="CNQ6" s="253">
        <v>98.225994999999998</v>
      </c>
      <c r="CNR6" s="253">
        <v>98.229657000000003</v>
      </c>
      <c r="CNS6" s="253">
        <v>98.235237999999995</v>
      </c>
      <c r="CNT6" s="253">
        <v>98.245681000000005</v>
      </c>
      <c r="CNU6" s="253">
        <v>98.260823000000002</v>
      </c>
      <c r="CNV6" s="253">
        <v>98.280176999999995</v>
      </c>
      <c r="CNW6" s="253">
        <v>98.302758999999995</v>
      </c>
      <c r="CNX6" s="253">
        <v>98.324567000000002</v>
      </c>
      <c r="CNY6" s="253">
        <v>98.341286999999994</v>
      </c>
      <c r="CNZ6" s="253">
        <v>98.354168000000001</v>
      </c>
      <c r="COA6" s="253">
        <v>98.369315999999998</v>
      </c>
      <c r="COB6" s="253">
        <v>98.389315999999994</v>
      </c>
      <c r="COC6" s="253">
        <v>98.409195999999994</v>
      </c>
      <c r="COD6" s="253">
        <v>98.423066000000006</v>
      </c>
      <c r="COE6" s="253">
        <v>98.431479999999993</v>
      </c>
      <c r="COF6" s="253">
        <v>98.439457000000004</v>
      </c>
      <c r="COG6" s="253">
        <v>98.450158999999999</v>
      </c>
      <c r="COH6" s="253">
        <v>98.461658</v>
      </c>
      <c r="COI6" s="253">
        <v>98.470213999999999</v>
      </c>
      <c r="COJ6" s="253">
        <v>98.475632000000004</v>
      </c>
      <c r="COK6" s="253">
        <v>98.482534999999999</v>
      </c>
      <c r="COL6" s="253">
        <v>98.495138999999995</v>
      </c>
      <c r="COM6" s="253">
        <v>98.511189999999999</v>
      </c>
      <c r="CON6" s="253">
        <v>98.524049000000005</v>
      </c>
      <c r="COO6" s="253">
        <v>98.529228000000003</v>
      </c>
      <c r="COP6" s="253">
        <v>98.529534999999996</v>
      </c>
      <c r="COQ6" s="253">
        <v>98.534105999999994</v>
      </c>
      <c r="COR6" s="253">
        <v>98.546923000000007</v>
      </c>
      <c r="COS6" s="253">
        <v>98.562567000000001</v>
      </c>
      <c r="COT6" s="253">
        <v>98.575770000000006</v>
      </c>
      <c r="COU6" s="253">
        <v>98.586653999999996</v>
      </c>
      <c r="COV6" s="253">
        <v>98.594032999999996</v>
      </c>
      <c r="COW6" s="253">
        <v>98.596537999999995</v>
      </c>
      <c r="COX6" s="253">
        <v>98.599455000000006</v>
      </c>
      <c r="COY6" s="253">
        <v>98.603264999999993</v>
      </c>
      <c r="COZ6" s="253">
        <v>98.601252000000002</v>
      </c>
      <c r="CPA6" s="253">
        <v>98.594264999999993</v>
      </c>
      <c r="CPB6" s="253">
        <v>98.592297000000002</v>
      </c>
      <c r="CPC6" s="253">
        <v>98.600261000000003</v>
      </c>
      <c r="CPD6" s="253">
        <v>98.607003000000006</v>
      </c>
      <c r="CPE6" s="253">
        <v>98.597514000000004</v>
      </c>
      <c r="CPF6" s="253">
        <v>98.592871000000002</v>
      </c>
      <c r="CPG6" s="253">
        <v>98.596249999999998</v>
      </c>
      <c r="CPH6" s="253">
        <v>98.578801999999996</v>
      </c>
      <c r="CPI6" s="253">
        <v>98.562089999999998</v>
      </c>
      <c r="CPJ6" s="253">
        <v>98.555918000000005</v>
      </c>
      <c r="CPK6" s="253">
        <v>98.557663000000005</v>
      </c>
      <c r="CPL6" s="253">
        <v>98.559443999999999</v>
      </c>
      <c r="CPM6" s="253">
        <v>98.557348000000005</v>
      </c>
      <c r="CPN6" s="253">
        <v>98.550955000000002</v>
      </c>
      <c r="CPO6" s="253">
        <v>98.541357000000005</v>
      </c>
      <c r="CPP6" s="253">
        <v>98.530675000000002</v>
      </c>
      <c r="CPQ6" s="253">
        <v>98.521964999999994</v>
      </c>
      <c r="CPR6" s="253">
        <v>98.517848000000001</v>
      </c>
      <c r="CPS6" s="253">
        <v>98.517185999999995</v>
      </c>
      <c r="CPT6" s="253">
        <v>98.518891999999994</v>
      </c>
      <c r="CPU6" s="253">
        <v>98.523256000000003</v>
      </c>
      <c r="CPV6" s="253">
        <v>98.527069999999995</v>
      </c>
      <c r="CPW6" s="253">
        <v>98.523867999999993</v>
      </c>
      <c r="CPX6" s="253">
        <v>98.515482000000006</v>
      </c>
      <c r="CPY6" s="253">
        <v>98.515099000000006</v>
      </c>
      <c r="CPZ6" s="253">
        <v>98.519523000000007</v>
      </c>
      <c r="CQA6" s="253">
        <v>98.518203999999997</v>
      </c>
      <c r="CQB6" s="253">
        <v>98.517418000000006</v>
      </c>
      <c r="CQC6" s="253">
        <v>98.516678999999996</v>
      </c>
      <c r="CQD6" s="253">
        <v>98.509777</v>
      </c>
      <c r="CQE6" s="253">
        <v>98.499244000000004</v>
      </c>
      <c r="CQF6" s="253">
        <v>98.494444999999999</v>
      </c>
      <c r="CQG6" s="253">
        <v>98.495329999999996</v>
      </c>
      <c r="CQH6" s="253">
        <v>98.496495999999993</v>
      </c>
      <c r="CQI6" s="253">
        <v>98.497839999999997</v>
      </c>
      <c r="CQJ6" s="253">
        <v>98.502217999999999</v>
      </c>
      <c r="CQK6" s="253">
        <v>98.512463999999994</v>
      </c>
      <c r="CQL6" s="253">
        <v>98.525599</v>
      </c>
      <c r="CQM6" s="253">
        <v>98.532255000000006</v>
      </c>
      <c r="CQN6" s="253">
        <v>98.526820000000001</v>
      </c>
      <c r="CQO6" s="253">
        <v>98.512687999999997</v>
      </c>
      <c r="CQP6" s="253">
        <v>98.493610000000004</v>
      </c>
      <c r="CQQ6" s="253">
        <v>98.475077999999996</v>
      </c>
      <c r="CQR6" s="253">
        <v>98.467139000000003</v>
      </c>
      <c r="CQS6" s="253">
        <v>98.471359000000007</v>
      </c>
      <c r="CQT6" s="253">
        <v>98.479924999999994</v>
      </c>
      <c r="CQU6" s="253">
        <v>98.482305999999994</v>
      </c>
      <c r="CQV6" s="253">
        <v>98.472718999999998</v>
      </c>
      <c r="CQW6" s="253">
        <v>98.460140999999993</v>
      </c>
      <c r="CQX6" s="253">
        <v>98.457194999999999</v>
      </c>
      <c r="CQY6" s="253">
        <v>98.464616000000007</v>
      </c>
      <c r="CQZ6" s="253">
        <v>98.472179999999994</v>
      </c>
      <c r="CRA6" s="253">
        <v>98.473243999999994</v>
      </c>
      <c r="CRB6" s="253">
        <v>98.470541999999995</v>
      </c>
      <c r="CRC6" s="253">
        <v>98.467286000000001</v>
      </c>
      <c r="CRD6" s="253">
        <v>98.465165999999996</v>
      </c>
      <c r="CRE6" s="253">
        <v>98.473706000000007</v>
      </c>
      <c r="CRF6" s="253">
        <v>98.507709000000006</v>
      </c>
      <c r="CRG6" s="253">
        <v>98.534744000000003</v>
      </c>
      <c r="CRH6" s="253">
        <v>98.520854</v>
      </c>
      <c r="CRI6" s="253">
        <v>98.496228000000002</v>
      </c>
      <c r="CRJ6" s="253">
        <v>98.484424000000004</v>
      </c>
      <c r="CRK6" s="253">
        <v>98.482663000000002</v>
      </c>
      <c r="CRL6" s="253">
        <v>98.48321</v>
      </c>
      <c r="CRM6" s="253">
        <v>98.484305000000006</v>
      </c>
      <c r="CRN6" s="253">
        <v>98.489813999999996</v>
      </c>
      <c r="CRO6" s="253">
        <v>98.498191000000006</v>
      </c>
      <c r="CRP6" s="253">
        <v>98.501496000000003</v>
      </c>
      <c r="CRQ6" s="253">
        <v>98.492766000000003</v>
      </c>
      <c r="CRR6" s="253">
        <v>98.469729000000001</v>
      </c>
      <c r="CRS6" s="253">
        <v>98.434983000000003</v>
      </c>
      <c r="CRT6" s="253">
        <v>98.393721999999997</v>
      </c>
      <c r="CRU6" s="253">
        <v>98.351938000000004</v>
      </c>
      <c r="CRV6" s="253">
        <v>98.316918000000001</v>
      </c>
      <c r="CRW6" s="253">
        <v>98.292299999999997</v>
      </c>
      <c r="CRX6" s="253">
        <v>98.275169000000005</v>
      </c>
      <c r="CRY6" s="253">
        <v>98.260852999999997</v>
      </c>
      <c r="CRZ6" s="253">
        <v>98.242619000000005</v>
      </c>
      <c r="CSA6" s="253">
        <v>98.214944000000003</v>
      </c>
      <c r="CSB6" s="253">
        <v>98.181059000000005</v>
      </c>
      <c r="CSC6" s="253">
        <v>98.150158000000005</v>
      </c>
      <c r="CSD6" s="253">
        <v>98.123484000000005</v>
      </c>
      <c r="CSE6" s="253">
        <v>98.086939000000001</v>
      </c>
      <c r="CSF6" s="253">
        <v>98.025193999999999</v>
      </c>
      <c r="CSG6" s="253">
        <v>97.936044999999993</v>
      </c>
      <c r="CSH6" s="253">
        <v>97.812197999999995</v>
      </c>
      <c r="CSI6" s="253">
        <v>97.614733000000001</v>
      </c>
      <c r="CSJ6" s="253">
        <v>97.285995999999997</v>
      </c>
      <c r="CSK6" s="253">
        <v>96.796543999999997</v>
      </c>
      <c r="CSL6" s="253">
        <v>96.168706</v>
      </c>
      <c r="CSM6" s="253">
        <v>95.483760000000004</v>
      </c>
      <c r="CSN6" s="253">
        <v>94.928078999999997</v>
      </c>
      <c r="CSO6" s="253">
        <v>94.718793000000005</v>
      </c>
      <c r="CSP6" s="253">
        <v>94.843408999999994</v>
      </c>
      <c r="CSQ6" s="253">
        <v>95.095777999999996</v>
      </c>
      <c r="CSR6" s="253">
        <v>95.330786000000003</v>
      </c>
      <c r="CSS6" s="253">
        <v>95.506699999999995</v>
      </c>
      <c r="CST6" s="253">
        <v>95.604247999999998</v>
      </c>
      <c r="CSU6" s="253">
        <v>95.575023000000002</v>
      </c>
      <c r="CSV6" s="253">
        <v>95.384957999999997</v>
      </c>
      <c r="CSW6" s="253">
        <v>95.117862000000002</v>
      </c>
      <c r="CSX6" s="253">
        <v>94.950531999999995</v>
      </c>
      <c r="CSY6" s="253">
        <v>94.995665000000002</v>
      </c>
      <c r="CSZ6" s="253">
        <v>95.247356999999994</v>
      </c>
      <c r="CTA6" s="253">
        <v>95.625812999999994</v>
      </c>
      <c r="CTB6" s="253">
        <v>96.025103999999999</v>
      </c>
      <c r="CTC6" s="253">
        <v>96.356814</v>
      </c>
      <c r="CTD6" s="253">
        <v>96.585785999999999</v>
      </c>
      <c r="CTE6" s="253">
        <v>96.734421999999995</v>
      </c>
      <c r="CTF6" s="253">
        <v>96.844206999999997</v>
      </c>
      <c r="CTG6" s="253">
        <v>96.939798999999994</v>
      </c>
      <c r="CTH6" s="253">
        <v>97.023759999999996</v>
      </c>
      <c r="CTI6" s="253">
        <v>97.091748999999993</v>
      </c>
      <c r="CTJ6" s="253">
        <v>97.141437999999994</v>
      </c>
      <c r="CTK6" s="253">
        <v>97.177929000000006</v>
      </c>
      <c r="CTL6" s="253">
        <v>97.211243999999994</v>
      </c>
      <c r="CTM6" s="253">
        <v>97.248069000000001</v>
      </c>
      <c r="CTN6" s="253">
        <v>97.286424999999994</v>
      </c>
      <c r="CTO6" s="253">
        <v>97.321229000000002</v>
      </c>
      <c r="CTP6" s="253">
        <v>97.351135999999997</v>
      </c>
      <c r="CTQ6" s="253">
        <v>97.373970999999997</v>
      </c>
      <c r="CTR6" s="253">
        <v>97.386251999999999</v>
      </c>
      <c r="CTS6" s="253">
        <v>97.390859000000006</v>
      </c>
      <c r="CTT6" s="253">
        <v>97.397490000000005</v>
      </c>
      <c r="CTU6" s="253">
        <v>97.413088999999999</v>
      </c>
      <c r="CTV6" s="253">
        <v>97.435410000000005</v>
      </c>
      <c r="CTW6" s="253">
        <v>97.455954000000006</v>
      </c>
      <c r="CTX6" s="253">
        <v>97.469448999999997</v>
      </c>
      <c r="CTY6" s="253">
        <v>97.476420000000005</v>
      </c>
      <c r="CTZ6" s="253">
        <v>97.480323999999996</v>
      </c>
      <c r="CUA6" s="253">
        <v>97.488332999999997</v>
      </c>
      <c r="CUB6" s="253">
        <v>97.506793000000002</v>
      </c>
      <c r="CUC6" s="253">
        <v>97.534683999999999</v>
      </c>
      <c r="CUD6" s="253">
        <v>97.565741000000003</v>
      </c>
      <c r="CUE6" s="253">
        <v>97.592183000000006</v>
      </c>
      <c r="CUF6" s="253">
        <v>97.609814999999998</v>
      </c>
      <c r="CUG6" s="253">
        <v>97.620230000000006</v>
      </c>
      <c r="CUH6" s="253">
        <v>97.627689000000004</v>
      </c>
      <c r="CUI6" s="253">
        <v>97.634525999999994</v>
      </c>
      <c r="CUJ6" s="253">
        <v>97.640010000000004</v>
      </c>
      <c r="CUK6" s="253">
        <v>97.643938000000006</v>
      </c>
      <c r="CUL6" s="253">
        <v>97.648151999999996</v>
      </c>
      <c r="CUM6" s="253">
        <v>97.652219000000002</v>
      </c>
      <c r="CUN6" s="253">
        <v>97.651030000000006</v>
      </c>
      <c r="CUO6" s="253">
        <v>97.640586999999996</v>
      </c>
      <c r="CUP6" s="253">
        <v>97.629947000000001</v>
      </c>
      <c r="CUQ6" s="253">
        <v>97.633508000000006</v>
      </c>
      <c r="CUR6" s="253">
        <v>97.656161999999995</v>
      </c>
      <c r="CUS6" s="253">
        <v>97.693646999999999</v>
      </c>
      <c r="CUT6" s="253">
        <v>97.733794000000003</v>
      </c>
      <c r="CUU6" s="253">
        <v>97.76549</v>
      </c>
      <c r="CUV6" s="253">
        <v>97.787372000000005</v>
      </c>
      <c r="CUW6" s="253">
        <v>97.805941000000004</v>
      </c>
      <c r="CUX6" s="253">
        <v>97.827354</v>
      </c>
      <c r="CUY6" s="253">
        <v>97.852255999999997</v>
      </c>
      <c r="CUZ6" s="253">
        <v>97.878985999999998</v>
      </c>
      <c r="CVA6" s="253">
        <v>97.906056000000007</v>
      </c>
      <c r="CVB6" s="253">
        <v>97.930034000000006</v>
      </c>
      <c r="CVC6" s="253">
        <v>97.948144999999997</v>
      </c>
      <c r="CVD6" s="253">
        <v>97.964387000000002</v>
      </c>
      <c r="CVE6" s="253">
        <v>97.986947999999998</v>
      </c>
      <c r="CVF6" s="253">
        <v>98.016490000000005</v>
      </c>
      <c r="CVG6" s="253">
        <v>98.044369000000003</v>
      </c>
      <c r="CVH6" s="253">
        <v>98.064401000000004</v>
      </c>
      <c r="CVI6" s="253">
        <v>98.080078</v>
      </c>
      <c r="CVJ6" s="253">
        <v>98.099723999999995</v>
      </c>
      <c r="CVK6" s="253">
        <v>98.123814999999993</v>
      </c>
      <c r="CVL6" s="253">
        <v>98.145871999999997</v>
      </c>
      <c r="CVM6" s="253">
        <v>98.163792999999998</v>
      </c>
      <c r="CVN6" s="253">
        <v>98.181190000000001</v>
      </c>
      <c r="CVO6" s="253">
        <v>98.199633000000006</v>
      </c>
      <c r="CVP6" s="253">
        <v>98.215580000000003</v>
      </c>
      <c r="CVQ6" s="253">
        <v>98.228102000000007</v>
      </c>
      <c r="CVR6" s="253">
        <v>98.239003999999994</v>
      </c>
      <c r="CVS6" s="253">
        <v>98.249245999999999</v>
      </c>
      <c r="CVT6" s="253">
        <v>98.260180000000005</v>
      </c>
      <c r="CVU6" s="253">
        <v>98.274923999999999</v>
      </c>
      <c r="CVV6" s="253">
        <v>98.294955000000002</v>
      </c>
      <c r="CVW6" s="253">
        <v>98.314955999999995</v>
      </c>
      <c r="CVX6" s="253">
        <v>98.326839000000007</v>
      </c>
      <c r="CVY6" s="253">
        <v>98.327234000000004</v>
      </c>
      <c r="CVZ6" s="253">
        <v>98.319119000000001</v>
      </c>
      <c r="CWA6" s="253">
        <v>98.309269</v>
      </c>
      <c r="CWB6" s="253">
        <v>98.302314999999993</v>
      </c>
      <c r="CWC6" s="253">
        <v>98.296588999999997</v>
      </c>
      <c r="CWD6" s="253">
        <v>98.288525000000007</v>
      </c>
      <c r="CWE6" s="253">
        <v>98.279596999999995</v>
      </c>
      <c r="CWF6" s="253">
        <v>98.275349000000006</v>
      </c>
      <c r="CWG6" s="253">
        <v>98.279666000000006</v>
      </c>
      <c r="CWH6" s="253">
        <v>98.292856</v>
      </c>
      <c r="CWI6" s="253">
        <v>98.311610999999999</v>
      </c>
      <c r="CWJ6" s="253">
        <v>98.328722999999997</v>
      </c>
      <c r="CWK6" s="253">
        <v>98.338673</v>
      </c>
      <c r="CWL6" s="253">
        <v>98.342732999999996</v>
      </c>
      <c r="CWM6" s="253">
        <v>98.345946999999995</v>
      </c>
      <c r="CWN6" s="253">
        <v>98.350354999999993</v>
      </c>
      <c r="CWO6" s="253">
        <v>98.353695000000002</v>
      </c>
      <c r="CWP6" s="253">
        <v>98.354733999999993</v>
      </c>
      <c r="CWQ6" s="253">
        <v>98.356249000000005</v>
      </c>
      <c r="CWR6" s="253">
        <v>98.361611999999994</v>
      </c>
      <c r="CWS6" s="253">
        <v>98.372281999999998</v>
      </c>
      <c r="CWT6" s="253">
        <v>98.390262000000007</v>
      </c>
      <c r="CWU6" s="253">
        <v>98.417878999999999</v>
      </c>
      <c r="CWV6" s="253">
        <v>98.451089999999994</v>
      </c>
      <c r="CWW6" s="253">
        <v>98.478560000000002</v>
      </c>
      <c r="CWX6" s="253">
        <v>98.491221999999993</v>
      </c>
      <c r="CWY6" s="253">
        <v>98.490431000000001</v>
      </c>
      <c r="CWZ6" s="253">
        <v>98.484997000000007</v>
      </c>
      <c r="CXA6" s="253">
        <v>98.481717000000003</v>
      </c>
      <c r="CXB6" s="253">
        <v>98.481633000000002</v>
      </c>
      <c r="CXC6" s="253">
        <v>98.484204000000005</v>
      </c>
      <c r="CXD6" s="253">
        <v>98.489838000000006</v>
      </c>
      <c r="CXE6" s="253">
        <v>98.496859999999998</v>
      </c>
      <c r="CXF6" s="253">
        <v>98.501402999999996</v>
      </c>
      <c r="CXG6" s="253">
        <v>98.504112000000006</v>
      </c>
      <c r="CXH6" s="253">
        <v>98.510115999999996</v>
      </c>
      <c r="CXI6" s="253">
        <v>98.521619999999999</v>
      </c>
      <c r="CXJ6" s="253">
        <v>98.534325999999993</v>
      </c>
      <c r="CXK6" s="253">
        <v>98.542708000000005</v>
      </c>
      <c r="CXL6" s="253">
        <v>98.545884999999998</v>
      </c>
      <c r="CXM6" s="253">
        <v>98.547050999999996</v>
      </c>
      <c r="CXN6" s="253">
        <v>98.549188999999998</v>
      </c>
      <c r="CXO6" s="253">
        <v>98.552772000000004</v>
      </c>
      <c r="CXP6" s="253">
        <v>98.556434999999993</v>
      </c>
      <c r="CXQ6" s="253">
        <v>98.559365999999997</v>
      </c>
      <c r="CXR6" s="253">
        <v>98.563620999999998</v>
      </c>
      <c r="CXS6" s="253">
        <v>98.572964999999996</v>
      </c>
      <c r="CXT6" s="253">
        <v>98.588350000000005</v>
      </c>
      <c r="CXU6" s="253">
        <v>98.605675000000005</v>
      </c>
      <c r="CXV6" s="253">
        <v>98.619129000000001</v>
      </c>
      <c r="CXW6" s="253">
        <v>98.626282000000003</v>
      </c>
      <c r="CXX6" s="253">
        <v>98.628595000000004</v>
      </c>
      <c r="CXY6" s="253">
        <v>98.627962999999994</v>
      </c>
      <c r="CXZ6" s="253">
        <v>98.625331000000003</v>
      </c>
      <c r="CYA6" s="253">
        <v>98.622320000000002</v>
      </c>
      <c r="CYB6" s="253">
        <v>98.621200000000002</v>
      </c>
      <c r="CYC6" s="253">
        <v>98.623016000000007</v>
      </c>
      <c r="CYD6" s="253">
        <v>98.627049999999997</v>
      </c>
      <c r="CYE6" s="253">
        <v>98.631580999999997</v>
      </c>
      <c r="CYF6" s="253">
        <v>98.633308999999997</v>
      </c>
      <c r="CYG6" s="253">
        <v>98.629133999999993</v>
      </c>
      <c r="CYH6" s="253">
        <v>98.620104999999995</v>
      </c>
      <c r="CYI6" s="253">
        <v>98.611214000000004</v>
      </c>
      <c r="CYJ6" s="253">
        <v>98.605570999999998</v>
      </c>
      <c r="CYK6" s="253">
        <v>98.600921</v>
      </c>
      <c r="CYL6" s="253">
        <v>98.594001000000006</v>
      </c>
      <c r="CYM6" s="253">
        <v>98.586212000000003</v>
      </c>
      <c r="CYN6" s="253">
        <v>98.581931999999995</v>
      </c>
      <c r="CYO6" s="253">
        <v>98.582221000000004</v>
      </c>
      <c r="CYP6" s="253">
        <v>98.583386000000004</v>
      </c>
      <c r="CYQ6" s="253">
        <v>98.581404000000006</v>
      </c>
      <c r="CYR6" s="253">
        <v>98.575737000000004</v>
      </c>
      <c r="CYS6" s="253">
        <v>98.568951999999996</v>
      </c>
      <c r="CYT6" s="253">
        <v>98.564064999999999</v>
      </c>
      <c r="CYU6" s="253">
        <v>98.562228000000005</v>
      </c>
      <c r="CYV6" s="253">
        <v>98.561854999999994</v>
      </c>
      <c r="CYW6" s="253">
        <v>98.560439000000002</v>
      </c>
      <c r="CYX6" s="253">
        <v>98.557671999999997</v>
      </c>
      <c r="CYY6" s="253">
        <v>98.555786999999995</v>
      </c>
      <c r="CYZ6" s="253">
        <v>98.555137999999999</v>
      </c>
      <c r="CZA6" s="253">
        <v>98.552442999999997</v>
      </c>
      <c r="CZB6" s="253">
        <v>98.545260999999996</v>
      </c>
      <c r="CZC6" s="253">
        <v>98.536009000000007</v>
      </c>
      <c r="CZD6" s="253">
        <v>98.528820999999994</v>
      </c>
      <c r="CZE6" s="253">
        <v>98.524086999999994</v>
      </c>
      <c r="CZF6" s="253">
        <v>98.519047</v>
      </c>
      <c r="CZG6" s="253">
        <v>98.512545000000003</v>
      </c>
      <c r="CZH6" s="253">
        <v>98.506242</v>
      </c>
      <c r="CZI6" s="253">
        <v>98.501642000000004</v>
      </c>
      <c r="CZJ6" s="253">
        <v>98.498980000000003</v>
      </c>
      <c r="CZK6" s="253">
        <v>98.498131999999998</v>
      </c>
      <c r="CZL6" s="253">
        <v>98.497551999999999</v>
      </c>
      <c r="CZM6" s="253">
        <v>98.493156999999997</v>
      </c>
      <c r="CZN6" s="253">
        <v>98.482192999999995</v>
      </c>
      <c r="CZO6" s="253">
        <v>98.468660999999997</v>
      </c>
      <c r="CZP6" s="253">
        <v>98.461032000000003</v>
      </c>
      <c r="CZQ6" s="253">
        <v>98.462737000000004</v>
      </c>
      <c r="CZR6" s="253">
        <v>98.467445999999995</v>
      </c>
      <c r="CZS6" s="253">
        <v>98.465395000000001</v>
      </c>
      <c r="CZT6" s="253">
        <v>98.452515000000005</v>
      </c>
      <c r="CZU6" s="253">
        <v>98.432281000000003</v>
      </c>
      <c r="CZV6" s="253">
        <v>98.411015000000006</v>
      </c>
      <c r="CZW6" s="253">
        <v>98.393045999999998</v>
      </c>
      <c r="CZX6" s="253">
        <v>98.378674000000004</v>
      </c>
      <c r="CZY6" s="253">
        <v>98.364953</v>
      </c>
      <c r="CZZ6" s="253">
        <v>98.349249</v>
      </c>
      <c r="DAA6" s="253">
        <v>98.332453000000001</v>
      </c>
      <c r="DAB6" s="253">
        <v>98.317899999999995</v>
      </c>
      <c r="DAC6" s="253">
        <v>98.306978999999998</v>
      </c>
      <c r="DAD6" s="253">
        <v>98.297477000000001</v>
      </c>
      <c r="DAE6" s="253">
        <v>98.286536999999996</v>
      </c>
      <c r="DAF6" s="253">
        <v>98.273517999999996</v>
      </c>
      <c r="DAG6" s="253">
        <v>98.259304</v>
      </c>
      <c r="DAH6" s="253">
        <v>98.244397000000006</v>
      </c>
      <c r="DAI6" s="253">
        <v>98.228626000000006</v>
      </c>
      <c r="DAJ6" s="253">
        <v>98.211681999999996</v>
      </c>
      <c r="DAK6" s="253">
        <v>98.193314000000001</v>
      </c>
      <c r="DAL6" s="253">
        <v>98.173862999999997</v>
      </c>
      <c r="DAM6" s="253">
        <v>98.154458000000005</v>
      </c>
      <c r="DAN6" s="253">
        <v>98.135703000000007</v>
      </c>
      <c r="DAO6" s="253">
        <v>98.116707000000005</v>
      </c>
      <c r="DAP6" s="253">
        <v>98.097418000000005</v>
      </c>
      <c r="DAQ6" s="253">
        <v>98.081691000000006</v>
      </c>
      <c r="DAR6" s="253">
        <v>98.074770999999998</v>
      </c>
      <c r="DAS6" s="253">
        <v>98.076125000000005</v>
      </c>
      <c r="DAT6" s="253">
        <v>98.077783999999994</v>
      </c>
      <c r="DAU6" s="253">
        <v>98.072221999999996</v>
      </c>
      <c r="DAV6" s="253">
        <v>98.060227999999995</v>
      </c>
      <c r="DAW6" s="253">
        <v>98.048828</v>
      </c>
      <c r="DAX6" s="253">
        <v>98.043221000000003</v>
      </c>
      <c r="DAY6" s="253">
        <v>98.042941999999996</v>
      </c>
      <c r="DAZ6" s="253">
        <v>98.044370999999998</v>
      </c>
      <c r="DBA6" s="253">
        <v>98.043926999999996</v>
      </c>
      <c r="DBB6" s="253">
        <v>98.039344999999997</v>
      </c>
      <c r="DBC6" s="253">
        <v>98.030908999999994</v>
      </c>
      <c r="DBD6" s="253">
        <v>98.021995000000004</v>
      </c>
      <c r="DBE6" s="253">
        <v>98.016301999999996</v>
      </c>
      <c r="DBF6" s="253">
        <v>98.014060999999998</v>
      </c>
      <c r="DBG6" s="253">
        <v>98.012388000000001</v>
      </c>
      <c r="DBH6" s="253">
        <v>98.009474999999995</v>
      </c>
      <c r="DBI6" s="253">
        <v>98.006313000000006</v>
      </c>
      <c r="DBJ6" s="253">
        <v>98.004115999999996</v>
      </c>
      <c r="DBK6" s="253">
        <v>98.002853999999999</v>
      </c>
      <c r="DBL6" s="253">
        <v>98.003229000000005</v>
      </c>
      <c r="DBM6" s="253">
        <v>98.007047999999998</v>
      </c>
      <c r="DBN6" s="253">
        <v>98.013773999999998</v>
      </c>
      <c r="DBO6" s="253">
        <v>98.019436999999996</v>
      </c>
      <c r="DBP6" s="253">
        <v>98.021636000000001</v>
      </c>
      <c r="DBQ6" s="253">
        <v>98.023531000000006</v>
      </c>
      <c r="DBR6" s="253">
        <v>98.029680999999997</v>
      </c>
      <c r="DBS6" s="253">
        <v>98.039118000000002</v>
      </c>
      <c r="DBT6" s="253">
        <v>98.045944000000006</v>
      </c>
      <c r="DBU6" s="253">
        <v>98.046636000000007</v>
      </c>
      <c r="DBV6" s="253">
        <v>98.043672999999998</v>
      </c>
      <c r="DBW6" s="253">
        <v>98.041506999999996</v>
      </c>
      <c r="DBX6" s="253">
        <v>98.041831000000002</v>
      </c>
      <c r="DBY6" s="253">
        <v>98.044014000000004</v>
      </c>
      <c r="DBZ6" s="253">
        <v>98.047880000000006</v>
      </c>
      <c r="DCA6" s="253">
        <v>98.054276999999999</v>
      </c>
      <c r="DCB6" s="253">
        <v>98.063877000000005</v>
      </c>
      <c r="DCC6" s="253">
        <v>98.076605999999998</v>
      </c>
      <c r="DCD6" s="253">
        <v>98.091596999999993</v>
      </c>
      <c r="DCE6" s="253">
        <v>98.106933999999995</v>
      </c>
      <c r="DCF6" s="253">
        <v>98.120159000000001</v>
      </c>
      <c r="DCG6" s="253">
        <v>98.130090999999993</v>
      </c>
      <c r="DCH6" s="253">
        <v>98.138142999999999</v>
      </c>
      <c r="DCI6" s="253">
        <v>98.147189999999995</v>
      </c>
      <c r="DCJ6" s="253">
        <v>98.159003999999996</v>
      </c>
      <c r="DCK6" s="253">
        <v>98.173250999999993</v>
      </c>
      <c r="DCL6" s="253">
        <v>98.189187000000004</v>
      </c>
      <c r="DCM6" s="253">
        <v>98.207802999999998</v>
      </c>
      <c r="DCN6" s="253">
        <v>98.230796999999995</v>
      </c>
      <c r="DCO6" s="253">
        <v>98.256288999999995</v>
      </c>
      <c r="DCP6" s="253">
        <v>98.276803999999998</v>
      </c>
      <c r="DCQ6" s="253">
        <v>98.285043999999999</v>
      </c>
      <c r="DCR6" s="253">
        <v>98.283135999999999</v>
      </c>
      <c r="DCS6" s="253">
        <v>98.283458999999993</v>
      </c>
      <c r="DCT6" s="253">
        <v>98.297483</v>
      </c>
      <c r="DCU6" s="253">
        <v>98.324494999999999</v>
      </c>
      <c r="DCV6" s="253">
        <v>98.353330999999997</v>
      </c>
      <c r="DCW6" s="253">
        <v>98.374009999999998</v>
      </c>
      <c r="DCX6" s="253">
        <v>98.385175000000004</v>
      </c>
      <c r="DCY6" s="253">
        <v>98.391615000000002</v>
      </c>
      <c r="DCZ6" s="253">
        <v>98.398988000000003</v>
      </c>
      <c r="DDA6" s="253">
        <v>98.412105999999994</v>
      </c>
      <c r="DDB6" s="253">
        <v>98.434157999999996</v>
      </c>
      <c r="DDC6" s="253">
        <v>98.463486000000003</v>
      </c>
      <c r="DDD6" s="253">
        <v>98.492311000000001</v>
      </c>
      <c r="DDE6" s="253">
        <v>98.511987000000005</v>
      </c>
      <c r="DDF6" s="253">
        <v>98.520387999999997</v>
      </c>
      <c r="DDG6" s="253">
        <v>98.523126000000005</v>
      </c>
      <c r="DDH6" s="253">
        <v>98.527314000000004</v>
      </c>
      <c r="DDI6" s="253">
        <v>98.535132000000004</v>
      </c>
      <c r="DDJ6" s="253">
        <v>98.543249000000003</v>
      </c>
      <c r="DDK6" s="253">
        <v>98.547016999999997</v>
      </c>
      <c r="DDL6" s="253">
        <v>98.544589999999999</v>
      </c>
      <c r="DDM6" s="253">
        <v>98.537921999999995</v>
      </c>
      <c r="DDN6" s="253">
        <v>98.530839</v>
      </c>
      <c r="DDO6" s="253">
        <v>98.526173999999997</v>
      </c>
      <c r="DDP6" s="253">
        <v>98.524248999999998</v>
      </c>
      <c r="DDQ6" s="253">
        <v>98.523516000000001</v>
      </c>
      <c r="DDR6" s="253">
        <v>98.522011000000006</v>
      </c>
      <c r="DDS6" s="253">
        <v>98.518240000000006</v>
      </c>
      <c r="DDT6" s="253">
        <v>98.511534999999995</v>
      </c>
      <c r="DDU6" s="253">
        <v>98.502319</v>
      </c>
      <c r="DDV6" s="253">
        <v>98.491736000000003</v>
      </c>
      <c r="DDW6" s="253">
        <v>98.480343000000005</v>
      </c>
      <c r="DDX6" s="253">
        <v>98.467432000000002</v>
      </c>
      <c r="DDY6" s="253">
        <v>98.452504000000005</v>
      </c>
      <c r="DDZ6" s="253">
        <v>98.437010999999998</v>
      </c>
      <c r="DEA6" s="253">
        <v>98.423137999999994</v>
      </c>
      <c r="DEB6" s="253">
        <v>98.410258999999996</v>
      </c>
      <c r="DEC6" s="253">
        <v>98.394233</v>
      </c>
      <c r="DED6" s="253">
        <v>98.37182</v>
      </c>
      <c r="DEE6" s="253">
        <v>98.345045999999996</v>
      </c>
      <c r="DEF6" s="253">
        <v>98.319179000000005</v>
      </c>
      <c r="DEG6" s="253">
        <v>98.296246999999994</v>
      </c>
      <c r="DEH6" s="253">
        <v>98.272794000000005</v>
      </c>
      <c r="DEI6" s="253">
        <v>98.245215999999999</v>
      </c>
      <c r="DEJ6" s="253">
        <v>98.215176</v>
      </c>
      <c r="DEK6" s="253">
        <v>98.187309999999997</v>
      </c>
      <c r="DEL6" s="253">
        <v>98.163015999999999</v>
      </c>
      <c r="DEM6" s="253">
        <v>98.140234000000007</v>
      </c>
      <c r="DEN6" s="253">
        <v>98.119330000000005</v>
      </c>
      <c r="DEO6" s="253">
        <v>98.104641999999998</v>
      </c>
      <c r="DEP6" s="253">
        <v>98.098001999999994</v>
      </c>
      <c r="DEQ6" s="253">
        <v>98.094471999999996</v>
      </c>
      <c r="DER6" s="253">
        <v>98.088064000000003</v>
      </c>
      <c r="DES6" s="253">
        <v>98.078800000000001</v>
      </c>
      <c r="DET6" s="253">
        <v>98.069974000000002</v>
      </c>
      <c r="DEU6" s="253">
        <v>98.060924999999997</v>
      </c>
      <c r="DEV6" s="253">
        <v>98.048207000000005</v>
      </c>
      <c r="DEW6" s="253">
        <v>98.033179000000004</v>
      </c>
      <c r="DEX6" s="253">
        <v>98.022141000000005</v>
      </c>
      <c r="DEY6" s="253">
        <v>98.017261000000005</v>
      </c>
      <c r="DEZ6" s="253">
        <v>98.012420000000006</v>
      </c>
      <c r="DFA6" s="253">
        <v>98.000992999999994</v>
      </c>
      <c r="DFB6" s="253">
        <v>97.984342999999996</v>
      </c>
      <c r="DFC6" s="253">
        <v>97.969892000000002</v>
      </c>
      <c r="DFD6" s="253">
        <v>97.963251</v>
      </c>
      <c r="DFE6" s="253">
        <v>97.964753999999999</v>
      </c>
      <c r="DFF6" s="253">
        <v>97.971503999999996</v>
      </c>
      <c r="DFG6" s="253">
        <v>97.980001000000001</v>
      </c>
      <c r="DFH6" s="253">
        <v>97.987897000000004</v>
      </c>
      <c r="DFI6" s="253">
        <v>97.995127999999994</v>
      </c>
      <c r="DFJ6" s="253">
        <v>98.002716000000007</v>
      </c>
      <c r="DFK6" s="253">
        <v>98.010068000000004</v>
      </c>
      <c r="DFL6" s="253">
        <v>98.015221999999994</v>
      </c>
      <c r="DFM6" s="253">
        <v>98.017831999999999</v>
      </c>
      <c r="DFN6" s="253">
        <v>98.018677999999994</v>
      </c>
      <c r="DFO6" s="253">
        <v>98.015165999999994</v>
      </c>
      <c r="DFP6" s="253">
        <v>98.001272999999998</v>
      </c>
      <c r="DFQ6" s="253">
        <v>97.975145999999995</v>
      </c>
      <c r="DFR6" s="253">
        <v>97.944502999999997</v>
      </c>
      <c r="DFS6" s="253">
        <v>97.921402999999998</v>
      </c>
      <c r="DFT6" s="253">
        <v>97.912503999999998</v>
      </c>
      <c r="DFU6" s="253">
        <v>97.915554999999998</v>
      </c>
      <c r="DFV6" s="253">
        <v>97.922484999999995</v>
      </c>
      <c r="DFW6" s="253">
        <v>97.923885999999996</v>
      </c>
      <c r="DFX6" s="253">
        <v>97.914112000000003</v>
      </c>
      <c r="DFY6" s="253">
        <v>97.895747999999998</v>
      </c>
      <c r="DFZ6" s="253">
        <v>97.877269999999996</v>
      </c>
      <c r="DGA6" s="253">
        <v>97.863356999999993</v>
      </c>
      <c r="DGB6" s="253">
        <v>97.849483000000006</v>
      </c>
      <c r="DGC6" s="253">
        <v>97.828715000000003</v>
      </c>
      <c r="DGD6" s="253">
        <v>97.800974999999994</v>
      </c>
      <c r="DGE6" s="253">
        <v>97.772291999999993</v>
      </c>
      <c r="DGF6" s="253">
        <v>97.748271000000003</v>
      </c>
      <c r="DGG6" s="253">
        <v>97.732663000000002</v>
      </c>
      <c r="DGH6" s="253">
        <v>97.728594000000001</v>
      </c>
      <c r="DGI6" s="253">
        <v>97.734576000000004</v>
      </c>
      <c r="DGJ6" s="253">
        <v>97.741059000000007</v>
      </c>
      <c r="DGK6" s="253">
        <v>97.737792999999996</v>
      </c>
      <c r="DGL6" s="253">
        <v>97.724783000000002</v>
      </c>
      <c r="DGM6" s="253">
        <v>97.710511999999994</v>
      </c>
      <c r="DGN6" s="253">
        <v>97.699757000000005</v>
      </c>
      <c r="DGO6" s="253">
        <v>97.690004000000002</v>
      </c>
      <c r="DGP6" s="253">
        <v>97.679665</v>
      </c>
      <c r="DGQ6" s="253">
        <v>97.672087000000005</v>
      </c>
      <c r="DGR6" s="253">
        <v>97.668852000000001</v>
      </c>
      <c r="DGS6" s="253">
        <v>97.665706999999998</v>
      </c>
      <c r="DGT6" s="253">
        <v>97.658731000000003</v>
      </c>
      <c r="DGU6" s="253">
        <v>97.648864000000003</v>
      </c>
      <c r="DGV6" s="253">
        <v>97.636104000000003</v>
      </c>
      <c r="DGW6" s="253">
        <v>97.615476000000001</v>
      </c>
      <c r="DGX6" s="253">
        <v>97.583253999999997</v>
      </c>
      <c r="DGY6" s="253">
        <v>97.546092999999999</v>
      </c>
      <c r="DGZ6" s="253">
        <v>97.515877000000003</v>
      </c>
      <c r="DHA6" s="253">
        <v>97.496747999999997</v>
      </c>
      <c r="DHB6" s="253">
        <v>97.482260999999994</v>
      </c>
      <c r="DHC6" s="253">
        <v>97.46566</v>
      </c>
      <c r="DHD6" s="253">
        <v>97.448141000000007</v>
      </c>
      <c r="DHE6" s="253">
        <v>97.434708999999998</v>
      </c>
      <c r="DHF6" s="253">
        <v>97.425158999999994</v>
      </c>
      <c r="DHG6" s="253">
        <v>97.413028999999995</v>
      </c>
      <c r="DHH6" s="253">
        <v>97.393636000000001</v>
      </c>
      <c r="DHI6" s="253">
        <v>97.370491999999999</v>
      </c>
      <c r="DHJ6" s="253">
        <v>97.351490999999996</v>
      </c>
      <c r="DHK6" s="253">
        <v>97.338982000000001</v>
      </c>
      <c r="DHL6" s="253">
        <v>97.326031999999998</v>
      </c>
      <c r="DHM6" s="253">
        <v>97.304162000000005</v>
      </c>
      <c r="DHN6" s="253">
        <v>97.273218</v>
      </c>
      <c r="DHO6" s="253">
        <v>97.241012999999995</v>
      </c>
      <c r="DHP6" s="253">
        <v>97.214150000000004</v>
      </c>
      <c r="DHQ6" s="253">
        <v>97.193060000000003</v>
      </c>
      <c r="DHR6" s="253">
        <v>97.176817999999997</v>
      </c>
      <c r="DHS6" s="253">
        <v>97.168280999999993</v>
      </c>
      <c r="DHT6" s="253">
        <v>97.170010000000005</v>
      </c>
      <c r="DHU6" s="253">
        <v>97.175921000000002</v>
      </c>
      <c r="DHV6" s="253">
        <v>97.171565000000001</v>
      </c>
      <c r="DHW6" s="253">
        <v>97.146133000000006</v>
      </c>
      <c r="DHX6" s="253">
        <v>97.104059000000007</v>
      </c>
      <c r="DHY6" s="253">
        <v>97.063106000000005</v>
      </c>
      <c r="DHZ6" s="253">
        <v>97.040169000000006</v>
      </c>
      <c r="DIA6" s="253">
        <v>97.038708999999997</v>
      </c>
      <c r="DIB6" s="253">
        <v>97.049330999999995</v>
      </c>
      <c r="DIC6" s="253">
        <v>97.060188999999994</v>
      </c>
      <c r="DID6" s="253">
        <v>97.064381999999995</v>
      </c>
      <c r="DIE6" s="253">
        <v>97.058865999999995</v>
      </c>
      <c r="DIF6" s="253">
        <v>97.041494999999998</v>
      </c>
      <c r="DIG6" s="253">
        <v>97.012664999999998</v>
      </c>
      <c r="DIH6" s="253">
        <v>96.978024000000005</v>
      </c>
      <c r="DII6" s="253">
        <v>96.945993000000001</v>
      </c>
      <c r="DIJ6" s="253">
        <v>96.922240000000002</v>
      </c>
      <c r="DIK6" s="253">
        <v>96.907895999999994</v>
      </c>
      <c r="DIL6" s="253">
        <v>96.901754999999994</v>
      </c>
      <c r="DIM6" s="253">
        <v>96.901094000000001</v>
      </c>
      <c r="DIN6" s="253">
        <v>96.900321000000005</v>
      </c>
      <c r="DIO6" s="253">
        <v>96.891785999999996</v>
      </c>
      <c r="DIP6" s="253">
        <v>96.869911999999999</v>
      </c>
      <c r="DIQ6" s="253">
        <v>96.834947999999997</v>
      </c>
      <c r="DIR6" s="253">
        <v>96.793705000000003</v>
      </c>
      <c r="DIS6" s="253">
        <v>96.757407999999998</v>
      </c>
      <c r="DIT6" s="253">
        <v>96.736134000000007</v>
      </c>
      <c r="DIU6" s="253">
        <v>96.731256999999999</v>
      </c>
      <c r="DIV6" s="253">
        <v>96.733577999999994</v>
      </c>
      <c r="DIW6" s="253">
        <v>96.732073999999997</v>
      </c>
      <c r="DIX6" s="253">
        <v>96.724047999999996</v>
      </c>
      <c r="DIY6" s="253">
        <v>96.714472000000001</v>
      </c>
      <c r="DIZ6" s="253">
        <v>96.707502000000005</v>
      </c>
      <c r="DJA6" s="253">
        <v>96.702560000000005</v>
      </c>
      <c r="DJB6" s="253">
        <v>96.698092000000003</v>
      </c>
      <c r="DJC6" s="253">
        <v>96.694768999999994</v>
      </c>
      <c r="DJD6" s="253">
        <v>96.692673999999997</v>
      </c>
      <c r="DJE6" s="253">
        <v>96.688124000000002</v>
      </c>
      <c r="DJF6" s="253">
        <v>96.677529000000007</v>
      </c>
      <c r="DJG6" s="253">
        <v>96.664662000000007</v>
      </c>
      <c r="DJH6" s="253">
        <v>96.660273000000004</v>
      </c>
      <c r="DJI6" s="253">
        <v>96.671542000000002</v>
      </c>
      <c r="DJJ6" s="253">
        <v>96.693026000000003</v>
      </c>
      <c r="DJK6" s="253">
        <v>96.711100000000002</v>
      </c>
      <c r="DJL6" s="253">
        <v>96.718185000000005</v>
      </c>
      <c r="DJM6" s="253">
        <v>96.720158999999995</v>
      </c>
      <c r="DJN6" s="253">
        <v>96.727999999999994</v>
      </c>
      <c r="DJO6" s="253">
        <v>96.744406999999995</v>
      </c>
      <c r="DJP6" s="253">
        <v>96.761842999999999</v>
      </c>
      <c r="DJQ6" s="253">
        <v>96.772576999999998</v>
      </c>
      <c r="DJR6" s="253">
        <v>96.776179999999997</v>
      </c>
      <c r="DJS6" s="253">
        <v>96.776223999999999</v>
      </c>
      <c r="DJT6" s="253">
        <v>96.774106000000003</v>
      </c>
      <c r="DJU6" s="253">
        <v>96.769454999999994</v>
      </c>
      <c r="DJV6" s="253">
        <v>96.764114000000006</v>
      </c>
      <c r="DJW6" s="253">
        <v>96.761814000000001</v>
      </c>
      <c r="DJX6" s="253">
        <v>96.764661000000004</v>
      </c>
      <c r="DJY6" s="253">
        <v>96.772841</v>
      </c>
      <c r="DJZ6" s="253">
        <v>96.786850999999999</v>
      </c>
      <c r="DKA6" s="253">
        <v>96.806658999999996</v>
      </c>
      <c r="DKB6" s="253">
        <v>96.828819999999993</v>
      </c>
      <c r="DKC6" s="253">
        <v>96.848116000000005</v>
      </c>
      <c r="DKD6" s="253">
        <v>96.863534999999999</v>
      </c>
      <c r="DKE6" s="253">
        <v>96.880134999999996</v>
      </c>
      <c r="DKF6" s="253">
        <v>96.902792000000005</v>
      </c>
      <c r="DKG6" s="253">
        <v>96.929141000000001</v>
      </c>
      <c r="DKH6" s="253">
        <v>96.950648000000001</v>
      </c>
      <c r="DKI6" s="253">
        <v>96.960825</v>
      </c>
      <c r="DKJ6" s="253">
        <v>96.961657000000002</v>
      </c>
      <c r="DKK6" s="253">
        <v>96.962027000000006</v>
      </c>
      <c r="DKL6" s="253">
        <v>96.970626999999993</v>
      </c>
      <c r="DKM6" s="253">
        <v>96.990433999999993</v>
      </c>
      <c r="DKN6" s="253">
        <v>97.018566000000007</v>
      </c>
      <c r="DKO6" s="253">
        <v>97.049205999999998</v>
      </c>
      <c r="DKP6" s="253">
        <v>97.075954999999993</v>
      </c>
      <c r="DKQ6" s="253">
        <v>97.093920999999995</v>
      </c>
      <c r="DKR6" s="253">
        <v>97.102981999999997</v>
      </c>
      <c r="DKS6" s="253">
        <v>97.108992999999998</v>
      </c>
      <c r="DKT6" s="253">
        <v>97.118866999999995</v>
      </c>
      <c r="DKU6" s="253">
        <v>97.13364</v>
      </c>
      <c r="DKV6" s="253">
        <v>97.148942000000005</v>
      </c>
      <c r="DKW6" s="253">
        <v>97.162907000000004</v>
      </c>
      <c r="DKX6" s="253">
        <v>97.179816000000002</v>
      </c>
      <c r="DKY6" s="253">
        <v>97.203473000000002</v>
      </c>
      <c r="DKZ6" s="253">
        <v>97.230148999999997</v>
      </c>
      <c r="DLA6" s="253">
        <v>97.251841999999996</v>
      </c>
      <c r="DLB6" s="253">
        <v>97.264966999999999</v>
      </c>
      <c r="DLC6" s="253">
        <v>97.272942999999998</v>
      </c>
      <c r="DLD6" s="253">
        <v>97.282129999999995</v>
      </c>
      <c r="DLE6" s="253">
        <v>97.298637999999997</v>
      </c>
      <c r="DLF6" s="253">
        <v>97.326814999999996</v>
      </c>
      <c r="DLG6" s="253">
        <v>97.365639000000002</v>
      </c>
      <c r="DLH6" s="253">
        <v>97.406947000000002</v>
      </c>
      <c r="DLI6" s="253">
        <v>97.441997000000001</v>
      </c>
      <c r="DLJ6" s="253">
        <v>97.470333999999994</v>
      </c>
      <c r="DLK6" s="253">
        <v>97.498459999999994</v>
      </c>
      <c r="DLL6" s="253">
        <v>97.529966000000002</v>
      </c>
      <c r="DLM6" s="253">
        <v>97.561751000000001</v>
      </c>
      <c r="DLN6" s="253">
        <v>97.590463999999997</v>
      </c>
      <c r="DLO6" s="253">
        <v>97.617114000000001</v>
      </c>
      <c r="DLP6" s="253">
        <v>97.643449000000004</v>
      </c>
      <c r="DLQ6" s="253">
        <v>97.669224</v>
      </c>
      <c r="DLR6" s="253">
        <v>97.696332999999996</v>
      </c>
      <c r="DLS6" s="253">
        <v>97.730784999999997</v>
      </c>
      <c r="DLT6" s="253">
        <v>97.775836999999996</v>
      </c>
      <c r="DLU6" s="253">
        <v>97.825919999999996</v>
      </c>
      <c r="DLV6" s="253">
        <v>97.871447000000003</v>
      </c>
      <c r="DLW6" s="253">
        <v>97.907639000000003</v>
      </c>
      <c r="DLX6" s="253">
        <v>97.935314000000005</v>
      </c>
      <c r="DLY6" s="253">
        <v>97.956228999999993</v>
      </c>
      <c r="DLZ6" s="253">
        <v>97.973291000000003</v>
      </c>
      <c r="DMA6" s="253">
        <v>97.993955999999997</v>
      </c>
      <c r="DMB6" s="253">
        <v>98.027023999999997</v>
      </c>
      <c r="DMC6" s="253">
        <v>98.073806000000005</v>
      </c>
      <c r="DMD6" s="253">
        <v>98.125568999999999</v>
      </c>
      <c r="DME6" s="253">
        <v>98.171350000000004</v>
      </c>
      <c r="DMF6" s="253">
        <v>98.206556000000006</v>
      </c>
      <c r="DMG6" s="253">
        <v>98.233671000000001</v>
      </c>
      <c r="DMH6" s="253">
        <v>98.257420999999994</v>
      </c>
      <c r="DMI6" s="253">
        <v>98.280911000000003</v>
      </c>
      <c r="DMJ6" s="253">
        <v>98.304758000000007</v>
      </c>
      <c r="DMK6" s="253">
        <v>98.327582000000007</v>
      </c>
      <c r="DML6" s="253">
        <v>98.346637999999999</v>
      </c>
      <c r="DMM6" s="253">
        <v>98.358767999999998</v>
      </c>
      <c r="DMN6" s="253">
        <v>98.362342999999996</v>
      </c>
      <c r="DMO6" s="253">
        <v>98.359762000000003</v>
      </c>
      <c r="DMP6" s="253">
        <v>98.357241999999999</v>
      </c>
      <c r="DMQ6" s="253">
        <v>98.359641999999994</v>
      </c>
      <c r="DMR6" s="253">
        <v>98.365335000000002</v>
      </c>
      <c r="DMS6" s="253">
        <v>98.368879000000007</v>
      </c>
      <c r="DMT6" s="253">
        <v>98.368955</v>
      </c>
      <c r="DMU6" s="253">
        <v>98.370070999999996</v>
      </c>
      <c r="DMV6" s="253">
        <v>98.375294999999994</v>
      </c>
      <c r="DMW6" s="253">
        <v>98.381788999999998</v>
      </c>
      <c r="DMX6" s="253">
        <v>98.386481000000003</v>
      </c>
      <c r="DMY6" s="253">
        <v>98.392092000000005</v>
      </c>
      <c r="DMZ6" s="253">
        <v>98.403103000000002</v>
      </c>
      <c r="DNA6" s="253">
        <v>98.418481</v>
      </c>
      <c r="DNB6" s="253">
        <v>98.433188000000001</v>
      </c>
      <c r="DNC6" s="253">
        <v>98.444864999999993</v>
      </c>
      <c r="DND6" s="253">
        <v>98.453863999999996</v>
      </c>
      <c r="DNE6" s="253">
        <v>98.458140999999998</v>
      </c>
      <c r="DNF6" s="253">
        <v>98.454498000000001</v>
      </c>
      <c r="DNG6" s="253">
        <v>98.445668999999995</v>
      </c>
      <c r="DNH6" s="253">
        <v>98.440346000000005</v>
      </c>
      <c r="DNI6" s="253">
        <v>98.443636999999995</v>
      </c>
      <c r="DNJ6" s="253">
        <v>98.451102000000006</v>
      </c>
      <c r="DNK6" s="253">
        <v>98.454566</v>
      </c>
      <c r="DNL6" s="253">
        <v>98.451098999999999</v>
      </c>
      <c r="DNM6" s="253">
        <v>98.444304000000002</v>
      </c>
      <c r="DNN6" s="253">
        <v>98.439256</v>
      </c>
      <c r="DNO6" s="253">
        <v>98.438507000000001</v>
      </c>
      <c r="DNP6" s="253">
        <v>98.441868999999997</v>
      </c>
      <c r="DNQ6" s="253">
        <v>98.448430999999999</v>
      </c>
      <c r="DNR6" s="253">
        <v>98.458978999999999</v>
      </c>
      <c r="DNS6" s="253">
        <v>98.475879000000006</v>
      </c>
      <c r="DNT6" s="253">
        <v>98.498604999999998</v>
      </c>
      <c r="DNU6" s="253">
        <v>98.519895000000005</v>
      </c>
      <c r="DNV6" s="253">
        <v>98.530221999999995</v>
      </c>
      <c r="DNW6" s="253">
        <v>98.527910000000006</v>
      </c>
      <c r="DNX6" s="253">
        <v>98.522014999999996</v>
      </c>
      <c r="DNY6" s="253">
        <v>98.522851000000003</v>
      </c>
      <c r="DNZ6" s="253">
        <v>98.531764999999993</v>
      </c>
      <c r="DOA6" s="253">
        <v>98.542519999999996</v>
      </c>
      <c r="DOB6" s="253">
        <v>98.550353000000001</v>
      </c>
      <c r="DOC6" s="253">
        <v>98.555792999999994</v>
      </c>
      <c r="DOD6" s="253">
        <v>98.560377000000003</v>
      </c>
      <c r="DOE6" s="253">
        <v>98.563383999999999</v>
      </c>
      <c r="DOF6" s="253">
        <v>98.564546000000007</v>
      </c>
      <c r="DOG6" s="253">
        <v>98.566253000000003</v>
      </c>
      <c r="DOH6" s="253">
        <v>98.569616999999994</v>
      </c>
      <c r="DOI6" s="253">
        <v>98.570317000000003</v>
      </c>
      <c r="DOJ6" s="253">
        <v>98.562849</v>
      </c>
      <c r="DOK6" s="253">
        <v>98.549666999999999</v>
      </c>
      <c r="DOL6" s="253">
        <v>98.542023</v>
      </c>
      <c r="DOM6" s="253">
        <v>98.548506000000003</v>
      </c>
      <c r="DON6" s="253">
        <v>98.564610000000002</v>
      </c>
      <c r="DOO6" s="253">
        <v>98.577235999999999</v>
      </c>
      <c r="DOP6" s="253">
        <v>98.579031000000001</v>
      </c>
      <c r="DOQ6" s="253">
        <v>98.575198</v>
      </c>
      <c r="DOR6" s="253">
        <v>98.575134000000006</v>
      </c>
      <c r="DOS6" s="253">
        <v>98.580809000000002</v>
      </c>
      <c r="DOT6" s="253">
        <v>98.585789000000005</v>
      </c>
      <c r="DOU6" s="253">
        <v>98.584136999999998</v>
      </c>
      <c r="DOV6" s="253">
        <v>98.577864000000005</v>
      </c>
      <c r="DOW6" s="253">
        <v>98.575787000000005</v>
      </c>
      <c r="DOX6" s="253">
        <v>98.585989999999995</v>
      </c>
      <c r="DOY6" s="253">
        <v>98.608345999999997</v>
      </c>
      <c r="DOZ6" s="253">
        <v>98.633110000000002</v>
      </c>
      <c r="DPA6" s="253">
        <v>98.647827000000007</v>
      </c>
      <c r="DPB6" s="253">
        <v>98.647516999999993</v>
      </c>
      <c r="DPC6" s="253">
        <v>98.638355000000004</v>
      </c>
      <c r="DPD6" s="253">
        <v>98.630610000000004</v>
      </c>
      <c r="DPE6" s="253">
        <v>98.628027000000003</v>
      </c>
      <c r="DPF6" s="253">
        <v>98.624493000000001</v>
      </c>
      <c r="DPG6" s="253">
        <v>98.610207000000003</v>
      </c>
      <c r="DPH6" s="253">
        <v>98.57996</v>
      </c>
      <c r="DPI6" s="253">
        <v>98.535953000000006</v>
      </c>
      <c r="DPJ6" s="253">
        <v>98.484395000000006</v>
      </c>
      <c r="DPK6" s="253">
        <v>98.430808999999996</v>
      </c>
      <c r="DPL6" s="253">
        <v>98.378921000000005</v>
      </c>
      <c r="DPM6" s="253">
        <v>98.332892999999999</v>
      </c>
      <c r="DPN6" s="253">
        <v>98.298435999999995</v>
      </c>
      <c r="DPO6" s="253">
        <v>98.281014999999996</v>
      </c>
      <c r="DPP6" s="253">
        <v>98.284293000000005</v>
      </c>
      <c r="DPQ6" s="253">
        <v>98.310145000000006</v>
      </c>
      <c r="DPR6" s="253">
        <v>98.356896000000006</v>
      </c>
      <c r="DPS6" s="253">
        <v>98.415405000000007</v>
      </c>
      <c r="DPT6" s="253">
        <v>98.469442000000001</v>
      </c>
      <c r="DPU6" s="253">
        <v>98.503838000000002</v>
      </c>
      <c r="DPV6" s="253">
        <v>98.513716000000002</v>
      </c>
      <c r="DPW6" s="253">
        <v>98.506125999999995</v>
      </c>
      <c r="DPX6" s="253">
        <v>98.494049000000004</v>
      </c>
      <c r="DPY6" s="253">
        <v>98.488480999999993</v>
      </c>
      <c r="DPZ6" s="253">
        <v>98.491853000000006</v>
      </c>
      <c r="DQA6" s="253">
        <v>98.496245000000002</v>
      </c>
      <c r="DQB6" s="253">
        <v>98.491349</v>
      </c>
      <c r="DQC6" s="253">
        <v>98.477773999999997</v>
      </c>
      <c r="DQD6" s="253">
        <v>98.469025999999999</v>
      </c>
      <c r="DQE6" s="253">
        <v>98.475436000000002</v>
      </c>
      <c r="DQF6" s="253">
        <v>98.489727000000002</v>
      </c>
      <c r="DQG6" s="253">
        <v>98.495169000000004</v>
      </c>
      <c r="DQH6" s="253">
        <v>98.485675999999998</v>
      </c>
      <c r="DQI6" s="253">
        <v>98.470196000000001</v>
      </c>
      <c r="DQJ6" s="253">
        <v>98.458326</v>
      </c>
      <c r="DQK6" s="253">
        <v>98.450665999999998</v>
      </c>
      <c r="DQL6" s="253">
        <v>98.444497999999996</v>
      </c>
      <c r="DQM6" s="253">
        <v>98.439875000000001</v>
      </c>
      <c r="DQN6" s="253">
        <v>98.436616000000001</v>
      </c>
      <c r="DQO6" s="253">
        <v>98.432821000000004</v>
      </c>
      <c r="DQP6" s="253">
        <v>98.430374999999998</v>
      </c>
      <c r="DQQ6" s="253">
        <v>98.434813000000005</v>
      </c>
      <c r="DQR6" s="253">
        <v>98.445003</v>
      </c>
      <c r="DQS6" s="253">
        <v>98.449566000000004</v>
      </c>
      <c r="DQT6" s="253">
        <v>98.439187000000004</v>
      </c>
      <c r="DQU6" s="253">
        <v>98.417297000000005</v>
      </c>
      <c r="DQV6" s="253">
        <v>98.392916</v>
      </c>
      <c r="DQW6" s="253">
        <v>98.368275999999994</v>
      </c>
      <c r="DQX6" s="253">
        <v>98.340847999999994</v>
      </c>
      <c r="DQY6" s="253">
        <v>98.314120000000003</v>
      </c>
      <c r="DQZ6" s="253">
        <v>98.298400999999998</v>
      </c>
      <c r="DRA6" s="253">
        <v>98.300349999999995</v>
      </c>
      <c r="DRB6" s="253">
        <v>98.315509000000006</v>
      </c>
      <c r="DRC6" s="253">
        <v>98.331190000000007</v>
      </c>
      <c r="DRD6" s="253">
        <v>98.335386</v>
      </c>
      <c r="DRE6" s="253">
        <v>98.326153000000005</v>
      </c>
      <c r="DRF6" s="253">
        <v>98.315825000000004</v>
      </c>
      <c r="DRG6" s="253">
        <v>98.322590000000005</v>
      </c>
      <c r="DRH6" s="253">
        <v>98.352665000000002</v>
      </c>
      <c r="DRI6" s="253">
        <v>98.391746999999995</v>
      </c>
      <c r="DRJ6" s="253">
        <v>98.417490000000001</v>
      </c>
      <c r="DRK6" s="253">
        <v>98.419146999999995</v>
      </c>
      <c r="DRL6" s="253">
        <v>98.402878999999999</v>
      </c>
      <c r="DRM6" s="253">
        <v>98.381856999999997</v>
      </c>
      <c r="DRN6" s="253">
        <v>98.364672999999996</v>
      </c>
      <c r="DRO6" s="253">
        <v>98.349757999999994</v>
      </c>
      <c r="DRP6" s="253">
        <v>98.328971999999993</v>
      </c>
      <c r="DRQ6" s="253">
        <v>98.301145000000005</v>
      </c>
      <c r="DRR6" s="253">
        <v>98.281671000000003</v>
      </c>
      <c r="DRS6" s="253">
        <v>98.289662000000007</v>
      </c>
      <c r="DRT6" s="253">
        <v>98.322614000000002</v>
      </c>
      <c r="DRU6" s="253">
        <v>98.352452999999997</v>
      </c>
      <c r="DRV6" s="253">
        <v>98.353110000000001</v>
      </c>
      <c r="DRW6" s="253">
        <v>98.326275999999993</v>
      </c>
      <c r="DRX6" s="253">
        <v>98.293751999999998</v>
      </c>
      <c r="DRY6" s="253">
        <v>98.271963</v>
      </c>
      <c r="DRZ6" s="253">
        <v>98.263386999999994</v>
      </c>
      <c r="DSA6" s="253">
        <v>98.265795999999995</v>
      </c>
      <c r="DSB6" s="253">
        <v>98.275717</v>
      </c>
      <c r="DSC6" s="253">
        <v>98.283326000000002</v>
      </c>
      <c r="DSD6" s="253">
        <v>98.27619</v>
      </c>
      <c r="DSE6" s="253">
        <v>98.251901000000004</v>
      </c>
      <c r="DSF6" s="253">
        <v>98.220420000000004</v>
      </c>
      <c r="DSG6" s="253">
        <v>98.193110000000004</v>
      </c>
      <c r="DSH6" s="253">
        <v>98.175974999999994</v>
      </c>
      <c r="DSI6" s="253">
        <v>98.172730000000001</v>
      </c>
      <c r="DSJ6" s="253">
        <v>98.185320000000004</v>
      </c>
      <c r="DSK6" s="253">
        <v>98.208510000000004</v>
      </c>
      <c r="DSL6" s="253">
        <v>98.230661999999995</v>
      </c>
      <c r="DSM6" s="253">
        <v>98.243268999999998</v>
      </c>
      <c r="DSN6" s="253">
        <v>98.245861000000005</v>
      </c>
      <c r="DSO6" s="253">
        <v>98.240887999999998</v>
      </c>
      <c r="DSP6" s="253">
        <v>98.229821000000001</v>
      </c>
      <c r="DSQ6" s="253">
        <v>98.216582000000002</v>
      </c>
      <c r="DSR6" s="253">
        <v>98.209541999999999</v>
      </c>
      <c r="DSS6" s="253">
        <v>98.216423000000006</v>
      </c>
      <c r="DST6" s="253">
        <v>98.238893000000004</v>
      </c>
      <c r="DSU6" s="253">
        <v>98.272453999999996</v>
      </c>
      <c r="DSV6" s="253">
        <v>98.308513000000005</v>
      </c>
      <c r="DSW6" s="253">
        <v>98.336197999999996</v>
      </c>
      <c r="DSX6" s="253">
        <v>98.346329999999995</v>
      </c>
      <c r="DSY6" s="253">
        <v>98.336967000000001</v>
      </c>
      <c r="DSZ6" s="253">
        <v>98.314700000000002</v>
      </c>
      <c r="DTA6" s="253">
        <v>98.289660999999995</v>
      </c>
      <c r="DTB6" s="253">
        <v>98.268518999999998</v>
      </c>
      <c r="DTC6" s="253">
        <v>98.250139000000004</v>
      </c>
      <c r="DTD6" s="253">
        <v>98.227445000000003</v>
      </c>
      <c r="DTE6" s="253">
        <v>98.196471000000003</v>
      </c>
      <c r="DTF6" s="253">
        <v>98.165142000000003</v>
      </c>
      <c r="DTG6" s="253">
        <v>98.149147999999997</v>
      </c>
      <c r="DTH6" s="253">
        <v>98.155449000000004</v>
      </c>
      <c r="DTI6" s="253">
        <v>98.172729000000004</v>
      </c>
      <c r="DTJ6" s="253">
        <v>98.182101000000003</v>
      </c>
      <c r="DTK6" s="253">
        <v>98.175008000000005</v>
      </c>
      <c r="DTL6" s="253">
        <v>98.156705000000002</v>
      </c>
      <c r="DTM6" s="253">
        <v>98.135052999999999</v>
      </c>
      <c r="DTN6" s="253">
        <v>98.112035000000006</v>
      </c>
      <c r="DTO6" s="253">
        <v>98.086444999999998</v>
      </c>
      <c r="DTP6" s="253">
        <v>98.060703000000004</v>
      </c>
      <c r="DTQ6" s="253">
        <v>98.043475000000001</v>
      </c>
      <c r="DTR6" s="253">
        <v>98.045293000000001</v>
      </c>
      <c r="DTS6" s="253">
        <v>98.068034999999995</v>
      </c>
      <c r="DTT6" s="253">
        <v>98.097035000000005</v>
      </c>
      <c r="DTU6" s="253">
        <v>98.109256999999999</v>
      </c>
      <c r="DTV6" s="253">
        <v>98.094982999999999</v>
      </c>
      <c r="DTW6" s="253">
        <v>98.068347000000003</v>
      </c>
      <c r="DTX6" s="253">
        <v>98.051542999999995</v>
      </c>
      <c r="DTY6" s="253">
        <v>98.052499999999995</v>
      </c>
      <c r="DTZ6" s="253">
        <v>98.063744</v>
      </c>
      <c r="DUA6" s="253">
        <v>98.078051000000002</v>
      </c>
      <c r="DUB6" s="253">
        <v>98.095125999999993</v>
      </c>
      <c r="DUC6" s="253">
        <v>98.113023999999996</v>
      </c>
      <c r="DUD6" s="253">
        <v>98.122990000000001</v>
      </c>
      <c r="DUE6" s="253">
        <v>98.117412999999999</v>
      </c>
      <c r="DUF6" s="253">
        <v>98.098268000000004</v>
      </c>
      <c r="DUG6" s="253">
        <v>98.075323999999995</v>
      </c>
      <c r="DUH6" s="253">
        <v>98.058749000000006</v>
      </c>
      <c r="DUI6" s="253">
        <v>98.053036000000006</v>
      </c>
      <c r="DUJ6" s="253">
        <v>98.054221999999996</v>
      </c>
      <c r="DUK6" s="253">
        <v>98.052137000000002</v>
      </c>
      <c r="DUL6" s="253">
        <v>98.038009000000002</v>
      </c>
      <c r="DUM6" s="253">
        <v>98.011197999999993</v>
      </c>
      <c r="DUN6" s="253">
        <v>97.978026</v>
      </c>
      <c r="DUO6" s="253">
        <v>97.945913000000004</v>
      </c>
      <c r="DUP6" s="253">
        <v>97.921183999999997</v>
      </c>
      <c r="DUQ6" s="253">
        <v>97.909193999999999</v>
      </c>
      <c r="DUR6" s="253">
        <v>97.910438999999997</v>
      </c>
      <c r="DUS6" s="253">
        <v>97.916428999999994</v>
      </c>
      <c r="DUT6" s="253">
        <v>97.913275999999996</v>
      </c>
      <c r="DUU6" s="253">
        <v>97.888666999999998</v>
      </c>
      <c r="DUV6" s="253">
        <v>97.830181999999994</v>
      </c>
      <c r="DUW6" s="253">
        <v>97.714094000000003</v>
      </c>
      <c r="DUX6" s="253">
        <v>97.499624999999995</v>
      </c>
      <c r="DUY6" s="253">
        <v>97.145776999999995</v>
      </c>
      <c r="DUZ6" s="253">
        <v>96.653783000000004</v>
      </c>
      <c r="DVA6" s="253">
        <v>96.110077000000004</v>
      </c>
      <c r="DVB6" s="253">
        <v>95.676981999999995</v>
      </c>
      <c r="DVC6" s="253">
        <v>95.503955000000005</v>
      </c>
      <c r="DVD6" s="253">
        <v>95.614362</v>
      </c>
      <c r="DVE6" s="253">
        <v>95.883971000000003</v>
      </c>
      <c r="DVF6" s="253">
        <v>96.143904000000006</v>
      </c>
      <c r="DVG6" s="253">
        <v>96.292090999999999</v>
      </c>
      <c r="DVH6" s="253">
        <v>96.301661999999993</v>
      </c>
      <c r="DVI6" s="253">
        <v>96.153582999999998</v>
      </c>
      <c r="DVJ6" s="253">
        <v>95.805972999999994</v>
      </c>
      <c r="DVK6" s="253">
        <v>95.243575000000007</v>
      </c>
      <c r="DVL6" s="253">
        <v>94.544460000000001</v>
      </c>
      <c r="DVM6" s="253">
        <v>93.880352999999999</v>
      </c>
      <c r="DVN6" s="253">
        <v>93.428419000000005</v>
      </c>
      <c r="DVO6" s="253">
        <v>93.279180999999994</v>
      </c>
      <c r="DVP6" s="253">
        <v>93.429489000000004</v>
      </c>
      <c r="DVQ6" s="253">
        <v>93.823368000000002</v>
      </c>
      <c r="DVR6" s="253">
        <v>94.375277999999994</v>
      </c>
      <c r="DVS6" s="253">
        <v>94.980872000000005</v>
      </c>
      <c r="DVT6" s="253">
        <v>95.540008</v>
      </c>
      <c r="DVU6" s="253">
        <v>95.989107000000004</v>
      </c>
      <c r="DVV6" s="253">
        <v>96.317712</v>
      </c>
      <c r="DVW6" s="253">
        <v>96.555092999999999</v>
      </c>
      <c r="DVX6" s="253">
        <v>96.736519999999999</v>
      </c>
      <c r="DVY6" s="253">
        <v>96.880184999999997</v>
      </c>
      <c r="DVZ6" s="253">
        <v>96.993728000000004</v>
      </c>
      <c r="DWA6" s="253">
        <v>97.082825999999997</v>
      </c>
      <c r="DWB6" s="253">
        <v>97.151977000000002</v>
      </c>
      <c r="DWC6" s="253">
        <v>97.207944999999995</v>
      </c>
      <c r="DWD6" s="253">
        <v>97.258397000000002</v>
      </c>
      <c r="DWE6" s="253">
        <v>97.305251999999996</v>
      </c>
      <c r="DWF6" s="253">
        <v>97.341226000000006</v>
      </c>
      <c r="DWG6" s="253">
        <v>97.354202000000001</v>
      </c>
      <c r="DWH6" s="253">
        <v>97.345082000000005</v>
      </c>
      <c r="DWI6" s="253">
        <v>97.327978999999999</v>
      </c>
      <c r="DWJ6" s="253">
        <v>97.314378000000005</v>
      </c>
      <c r="DWK6" s="253">
        <v>97.311520000000002</v>
      </c>
      <c r="DWL6" s="253">
        <v>97.324315999999996</v>
      </c>
      <c r="DWM6" s="253">
        <v>97.354432000000003</v>
      </c>
      <c r="DWN6" s="253">
        <v>97.392561999999998</v>
      </c>
      <c r="DWO6" s="253">
        <v>97.420888000000005</v>
      </c>
      <c r="DWP6" s="253">
        <v>97.441863999999995</v>
      </c>
      <c r="DWQ6" s="253">
        <v>97.476399999999998</v>
      </c>
      <c r="DWR6" s="253">
        <v>97.524296000000007</v>
      </c>
      <c r="DWS6" s="253">
        <v>97.549458999999999</v>
      </c>
      <c r="DWT6" s="253">
        <v>97.523015999999998</v>
      </c>
      <c r="DWU6" s="253">
        <v>97.474123000000006</v>
      </c>
      <c r="DWV6" s="253">
        <v>97.458825000000004</v>
      </c>
      <c r="DWW6" s="253">
        <v>97.485941999999994</v>
      </c>
      <c r="DWX6" s="253">
        <v>97.516014999999996</v>
      </c>
      <c r="DWY6" s="253">
        <v>97.521023</v>
      </c>
      <c r="DWZ6" s="253">
        <v>97.510672999999997</v>
      </c>
      <c r="DXA6" s="253">
        <v>97.502020000000002</v>
      </c>
      <c r="DXB6" s="253">
        <v>97.496531000000004</v>
      </c>
      <c r="DXC6" s="253">
        <v>97.491895999999997</v>
      </c>
      <c r="DXD6" s="253">
        <v>97.479179999999999</v>
      </c>
      <c r="DXE6" s="253">
        <v>97.452447000000006</v>
      </c>
      <c r="DXF6" s="253">
        <v>97.422884999999994</v>
      </c>
      <c r="DXG6" s="253">
        <v>97.406828000000004</v>
      </c>
      <c r="DXH6" s="253">
        <v>97.412308999999993</v>
      </c>
      <c r="DXI6" s="253">
        <v>97.469954000000001</v>
      </c>
      <c r="DXJ6" s="253">
        <v>97.668768999999998</v>
      </c>
      <c r="DXK6" s="253">
        <v>98.114895000000004</v>
      </c>
      <c r="DXL6" s="253">
        <v>98.801753000000005</v>
      </c>
      <c r="DXM6" s="253">
        <v>99.312860000000001</v>
      </c>
      <c r="DXN6" s="253">
        <v>99.030058999999994</v>
      </c>
      <c r="DXO6" s="253">
        <v>98.282912999999994</v>
      </c>
      <c r="DXP6" s="253">
        <v>97.709310000000002</v>
      </c>
      <c r="DXQ6" s="253">
        <v>97.415920999999997</v>
      </c>
      <c r="DXR6" s="253">
        <v>97.304316999999998</v>
      </c>
      <c r="DXS6" s="253">
        <v>97.280210999999994</v>
      </c>
      <c r="DXT6" s="253">
        <v>97.296369999999996</v>
      </c>
      <c r="DXU6" s="253">
        <v>97.331355000000002</v>
      </c>
      <c r="DXV6" s="253">
        <v>97.365273000000002</v>
      </c>
      <c r="DXW6" s="253">
        <v>97.385095000000007</v>
      </c>
      <c r="DXX6" s="253">
        <v>97.379047</v>
      </c>
      <c r="DXY6" s="253">
        <v>97.340924999999999</v>
      </c>
      <c r="DXZ6" s="253">
        <v>97.274508999999995</v>
      </c>
      <c r="DYA6" s="253">
        <v>97.190039999999996</v>
      </c>
      <c r="DYB6" s="253">
        <v>97.110023999999996</v>
      </c>
      <c r="DYC6" s="253">
        <v>97.076162999999994</v>
      </c>
      <c r="DYD6" s="253">
        <v>97.119935999999996</v>
      </c>
      <c r="DYE6" s="253">
        <v>97.225589999999997</v>
      </c>
      <c r="DYF6" s="253">
        <v>97.337948999999995</v>
      </c>
      <c r="DYG6" s="253">
        <v>97.416019000000006</v>
      </c>
      <c r="DYH6" s="253">
        <v>97.453451999999999</v>
      </c>
      <c r="DYI6" s="253">
        <v>97.446449999999999</v>
      </c>
      <c r="DYJ6" s="253">
        <v>97.387766999999997</v>
      </c>
      <c r="DYK6" s="253">
        <v>97.293634999999995</v>
      </c>
      <c r="DYL6" s="253">
        <v>97.212305999999998</v>
      </c>
      <c r="DYM6" s="253">
        <v>97.196296000000004</v>
      </c>
      <c r="DYN6" s="253">
        <v>97.257268999999994</v>
      </c>
      <c r="DYO6" s="253">
        <v>97.352485999999999</v>
      </c>
      <c r="DYP6" s="253">
        <v>97.412560999999997</v>
      </c>
      <c r="DYQ6" s="253">
        <v>97.387289999999993</v>
      </c>
      <c r="DYR6" s="253">
        <v>97.287514000000002</v>
      </c>
      <c r="DYS6" s="253">
        <v>97.183741999999995</v>
      </c>
      <c r="DYT6" s="253">
        <v>97.139443</v>
      </c>
      <c r="DYU6" s="253">
        <v>97.143602000000001</v>
      </c>
      <c r="DYV6" s="253">
        <v>97.125861</v>
      </c>
      <c r="DYW6" s="253">
        <v>97.037622999999996</v>
      </c>
      <c r="DYX6" s="253">
        <v>96.900548999999998</v>
      </c>
      <c r="DYY6" s="253">
        <v>96.775406000000004</v>
      </c>
      <c r="DYZ6" s="253">
        <v>96.702809000000002</v>
      </c>
      <c r="DZA6" s="253">
        <v>96.694034000000002</v>
      </c>
      <c r="DZB6" s="253">
        <v>96.758385000000004</v>
      </c>
      <c r="DZC6" s="253">
        <v>96.894482999999994</v>
      </c>
      <c r="DZD6" s="253">
        <v>97.061158000000006</v>
      </c>
      <c r="DZE6" s="253">
        <v>97.178968999999995</v>
      </c>
      <c r="DZF6" s="253">
        <v>97.182708000000005</v>
      </c>
      <c r="DZG6" s="253">
        <v>97.082654000000005</v>
      </c>
      <c r="DZH6" s="253">
        <v>96.958117999999999</v>
      </c>
      <c r="DZI6" s="253">
        <v>96.885351</v>
      </c>
      <c r="DZJ6" s="253">
        <v>96.886546999999993</v>
      </c>
      <c r="DZK6" s="253">
        <v>96.932098999999994</v>
      </c>
      <c r="DZL6" s="253">
        <v>96.969245000000001</v>
      </c>
      <c r="DZM6" s="253">
        <v>96.955387999999999</v>
      </c>
      <c r="DZN6" s="253">
        <v>96.880325999999997</v>
      </c>
      <c r="DZO6" s="253">
        <v>96.773476000000002</v>
      </c>
      <c r="DZP6" s="253">
        <v>96.687060000000002</v>
      </c>
      <c r="DZQ6" s="253">
        <v>96.661321999999998</v>
      </c>
      <c r="DZR6" s="253">
        <v>96.701580000000007</v>
      </c>
      <c r="DZS6" s="253">
        <v>96.773050999999995</v>
      </c>
      <c r="DZT6" s="253">
        <v>96.820214000000007</v>
      </c>
      <c r="DZU6" s="253">
        <v>96.797049000000001</v>
      </c>
      <c r="DZV6" s="253">
        <v>96.689391999999998</v>
      </c>
      <c r="DZW6" s="253">
        <v>96.519788000000005</v>
      </c>
      <c r="DZX6" s="253">
        <v>96.344221000000005</v>
      </c>
      <c r="DZY6" s="253">
        <v>96.245549999999994</v>
      </c>
      <c r="DZZ6" s="253">
        <v>96.308154999999999</v>
      </c>
      <c r="EAA6" s="253">
        <v>96.551575999999997</v>
      </c>
      <c r="EAB6" s="253">
        <v>96.878657000000004</v>
      </c>
      <c r="EAC6" s="253">
        <v>97.123446000000001</v>
      </c>
      <c r="EAD6" s="253">
        <v>97.173312999999993</v>
      </c>
      <c r="EAE6" s="253">
        <v>97.046008</v>
      </c>
      <c r="EAF6" s="253">
        <v>96.832293000000007</v>
      </c>
      <c r="EAG6" s="253">
        <v>96.590665000000001</v>
      </c>
      <c r="EAH6" s="253">
        <v>96.351510000000005</v>
      </c>
      <c r="EAI6" s="253">
        <v>96.189113000000006</v>
      </c>
      <c r="EAJ6" s="253">
        <v>96.205565000000007</v>
      </c>
      <c r="EAK6" s="253">
        <v>96.421041000000002</v>
      </c>
      <c r="EAL6" s="253">
        <v>96.716808999999998</v>
      </c>
      <c r="EAM6" s="253">
        <v>96.938326000000004</v>
      </c>
      <c r="EAN6" s="253">
        <v>97.044382999999996</v>
      </c>
      <c r="EAO6" s="253">
        <v>97.088487000000001</v>
      </c>
      <c r="EAP6" s="253">
        <v>97.085858000000002</v>
      </c>
      <c r="EAQ6" s="253">
        <v>96.960482999999996</v>
      </c>
      <c r="EAR6" s="253">
        <v>96.62809</v>
      </c>
      <c r="EAS6" s="253">
        <v>96.131495999999999</v>
      </c>
      <c r="EAT6" s="253">
        <v>95.699726999999996</v>
      </c>
      <c r="EAU6" s="253">
        <v>95.616710999999995</v>
      </c>
      <c r="EAV6" s="253">
        <v>95.959720000000004</v>
      </c>
      <c r="EAW6" s="253">
        <v>96.472718</v>
      </c>
      <c r="EAX6" s="253">
        <v>96.743168999999995</v>
      </c>
      <c r="EAY6" s="253">
        <v>96.574420000000003</v>
      </c>
      <c r="EAZ6" s="253">
        <v>96.158731000000003</v>
      </c>
      <c r="EBA6" s="253">
        <v>95.866676999999996</v>
      </c>
      <c r="EBB6" s="253">
        <v>95.937685999999999</v>
      </c>
      <c r="EBC6" s="253">
        <v>96.317142000000004</v>
      </c>
      <c r="EBD6" s="253">
        <v>96.727958999999998</v>
      </c>
      <c r="EBE6" s="253">
        <v>96.881128000000004</v>
      </c>
      <c r="EBF6" s="253">
        <v>96.693923999999996</v>
      </c>
      <c r="EBG6" s="253">
        <v>96.410126000000005</v>
      </c>
      <c r="EBH6" s="253">
        <v>96.417090999999999</v>
      </c>
      <c r="EBI6" s="253">
        <v>96.868505999999996</v>
      </c>
      <c r="EBJ6" s="253">
        <v>97.516088999999994</v>
      </c>
      <c r="EBK6" s="253">
        <v>97.944818999999995</v>
      </c>
      <c r="EBL6" s="253">
        <v>97.930375999999995</v>
      </c>
      <c r="EBM6" s="253">
        <v>97.497936999999993</v>
      </c>
      <c r="EBN6" s="253">
        <v>96.810338999999999</v>
      </c>
      <c r="EBO6" s="253">
        <v>96.109009999999998</v>
      </c>
      <c r="EBP6" s="253">
        <v>95.633566999999999</v>
      </c>
      <c r="EBQ6" s="253">
        <v>95.501799000000005</v>
      </c>
      <c r="EBR6" s="253">
        <v>95.660229000000001</v>
      </c>
      <c r="EBS6" s="253">
        <v>95.951494999999994</v>
      </c>
      <c r="EBT6" s="253">
        <v>96.246402000000003</v>
      </c>
      <c r="EBU6" s="253">
        <v>96.502314999999996</v>
      </c>
      <c r="EBV6" s="253">
        <v>96.688732999999999</v>
      </c>
      <c r="EBW6" s="253">
        <v>96.743082000000001</v>
      </c>
      <c r="EBX6" s="253">
        <v>96.645240999999999</v>
      </c>
      <c r="EBY6" s="253">
        <v>96.493206000000001</v>
      </c>
      <c r="EBZ6" s="253">
        <v>96.483170999999999</v>
      </c>
      <c r="ECA6" s="253">
        <v>96.716481999999999</v>
      </c>
      <c r="ECB6" s="253">
        <v>96.993054000000001</v>
      </c>
      <c r="ECC6" s="253">
        <v>96.92595</v>
      </c>
      <c r="ECD6" s="253">
        <v>96.354028999999997</v>
      </c>
      <c r="ECE6" s="253">
        <v>95.623069999999998</v>
      </c>
      <c r="ECF6" s="253">
        <v>95.287257999999994</v>
      </c>
      <c r="ECG6" s="253">
        <v>95.586110000000005</v>
      </c>
      <c r="ECH6" s="253">
        <v>96.345146</v>
      </c>
      <c r="ECI6" s="253">
        <v>97.226653999999996</v>
      </c>
      <c r="ECJ6" s="253">
        <v>97.974035000000001</v>
      </c>
      <c r="ECK6" s="253">
        <v>98.406412000000003</v>
      </c>
      <c r="ECL6" s="253">
        <v>98.349762999999996</v>
      </c>
      <c r="ECM6" s="253">
        <v>97.862387999999996</v>
      </c>
      <c r="ECN6" s="253">
        <v>97.301141000000001</v>
      </c>
      <c r="ECO6" s="253">
        <v>96.913453000000004</v>
      </c>
      <c r="ECP6" s="253">
        <v>96.638462000000004</v>
      </c>
      <c r="ECQ6" s="253">
        <v>96.506297000000004</v>
      </c>
      <c r="ECR6" s="253">
        <v>96.950872000000004</v>
      </c>
      <c r="ECS6" s="253">
        <v>98.344410999999994</v>
      </c>
      <c r="ECT6" s="253">
        <v>100.29489700000001</v>
      </c>
      <c r="ECU6" s="253">
        <v>101.688804</v>
      </c>
      <c r="ECV6" s="253">
        <v>101.787392</v>
      </c>
      <c r="ECW6" s="253">
        <v>100.70092200000001</v>
      </c>
      <c r="ECX6" s="253">
        <v>98.830754999999996</v>
      </c>
      <c r="ECY6" s="253">
        <v>96.750082000000006</v>
      </c>
      <c r="ECZ6" s="253">
        <v>95.181676999999993</v>
      </c>
      <c r="EDA6" s="253">
        <v>94.412910999999994</v>
      </c>
      <c r="EDB6" s="253">
        <v>93.979164999999995</v>
      </c>
      <c r="EDC6" s="253">
        <v>93.062314000000001</v>
      </c>
      <c r="EDD6" s="253">
        <v>90.860099000000005</v>
      </c>
      <c r="EDE6" s="253">
        <v>87.069854000000007</v>
      </c>
      <c r="EDF6" s="253">
        <v>83.015607000000003</v>
      </c>
      <c r="EDG6" s="253">
        <v>81.302507000000006</v>
      </c>
      <c r="EDH6" s="253">
        <v>82.177481</v>
      </c>
      <c r="EDI6" s="253">
        <v>84.117597000000004</v>
      </c>
      <c r="EDJ6" s="253">
        <v>86.212224000000006</v>
      </c>
    </row>
    <row r="7" spans="1:3494 4979:4979 10077:10077 16058:16383" s="270" customFormat="1">
      <c r="A7" s="66">
        <v>9</v>
      </c>
      <c r="B7" s="66">
        <v>1278</v>
      </c>
      <c r="C7" s="251" t="s">
        <v>577</v>
      </c>
      <c r="D7" s="66" t="s">
        <v>640</v>
      </c>
      <c r="E7" s="154" t="s">
        <v>828</v>
      </c>
      <c r="F7" s="66" t="s">
        <v>585</v>
      </c>
      <c r="G7" s="77" t="s">
        <v>868</v>
      </c>
      <c r="H7" s="77">
        <v>0.72899999999999998</v>
      </c>
      <c r="I7" s="253">
        <v>98.692584999999994</v>
      </c>
      <c r="J7" s="253">
        <v>98.679540000000003</v>
      </c>
      <c r="K7" s="253">
        <v>98.666544000000002</v>
      </c>
      <c r="L7" s="253">
        <v>98.641715000000005</v>
      </c>
      <c r="M7" s="253">
        <v>98.619979000000001</v>
      </c>
      <c r="N7" s="253">
        <v>98.615167</v>
      </c>
      <c r="O7" s="253">
        <v>98.631782999999999</v>
      </c>
      <c r="P7" s="253">
        <v>98.662476999999996</v>
      </c>
      <c r="Q7" s="253">
        <v>98.692595999999995</v>
      </c>
      <c r="R7" s="253">
        <v>98.708065000000005</v>
      </c>
      <c r="S7" s="253">
        <v>98.702400999999995</v>
      </c>
      <c r="T7" s="253">
        <v>98.680452000000002</v>
      </c>
      <c r="U7" s="253">
        <v>98.656936000000002</v>
      </c>
      <c r="V7" s="253">
        <v>98.647525999999999</v>
      </c>
      <c r="W7" s="253">
        <v>98.655942999999994</v>
      </c>
      <c r="X7" s="253">
        <v>98.668525000000002</v>
      </c>
      <c r="Y7" s="253">
        <v>98.664186999999998</v>
      </c>
      <c r="Z7" s="253">
        <v>98.633219999999994</v>
      </c>
      <c r="AA7" s="253">
        <v>98.586776999999998</v>
      </c>
      <c r="AB7" s="253">
        <v>98.547241999999997</v>
      </c>
      <c r="AC7" s="253">
        <v>98.529936000000006</v>
      </c>
      <c r="AD7" s="253">
        <v>98.533235000000005</v>
      </c>
      <c r="AE7" s="253">
        <v>98.543713999999994</v>
      </c>
      <c r="AF7" s="253">
        <v>98.548027000000005</v>
      </c>
      <c r="AG7" s="253">
        <v>98.541150999999999</v>
      </c>
      <c r="AH7" s="253">
        <v>98.527404000000004</v>
      </c>
      <c r="AI7" s="253">
        <v>98.516136000000003</v>
      </c>
      <c r="AJ7" s="253">
        <v>98.515888000000004</v>
      </c>
      <c r="AK7" s="253">
        <v>98.529607999999996</v>
      </c>
      <c r="AL7" s="253">
        <v>98.552825999999996</v>
      </c>
      <c r="AM7" s="253">
        <v>98.576137000000003</v>
      </c>
      <c r="AN7" s="253">
        <v>98.591686999999993</v>
      </c>
      <c r="AO7" s="253">
        <v>98.599508</v>
      </c>
      <c r="AP7" s="253">
        <v>98.607138000000006</v>
      </c>
      <c r="AQ7" s="253">
        <v>98.621307999999999</v>
      </c>
      <c r="AR7" s="253">
        <v>98.639497000000006</v>
      </c>
      <c r="AS7" s="253">
        <v>98.650311000000002</v>
      </c>
      <c r="AT7" s="253">
        <v>98.643018999999995</v>
      </c>
      <c r="AU7" s="253">
        <v>98.617452999999998</v>
      </c>
      <c r="AV7" s="253">
        <v>98.585558000000006</v>
      </c>
      <c r="AW7" s="253">
        <v>98.563605999999993</v>
      </c>
      <c r="AX7" s="253">
        <v>98.562033999999997</v>
      </c>
      <c r="AY7" s="253">
        <v>98.579455999999993</v>
      </c>
      <c r="AZ7" s="253">
        <v>98.604592999999994</v>
      </c>
      <c r="BA7" s="253">
        <v>98.624984999999995</v>
      </c>
      <c r="BB7" s="253">
        <v>98.635508999999999</v>
      </c>
      <c r="BC7" s="253">
        <v>98.639256000000003</v>
      </c>
      <c r="BD7" s="253">
        <v>98.641598000000002</v>
      </c>
      <c r="BE7" s="253">
        <v>98.645465000000002</v>
      </c>
      <c r="BF7" s="253">
        <v>98.651075000000006</v>
      </c>
      <c r="BG7" s="253">
        <v>98.657172000000003</v>
      </c>
      <c r="BH7" s="253">
        <v>98.660850999999994</v>
      </c>
      <c r="BI7" s="253">
        <v>98.658581999999996</v>
      </c>
      <c r="BJ7" s="253">
        <v>98.650383000000005</v>
      </c>
      <c r="BK7" s="253">
        <v>98.642868000000007</v>
      </c>
      <c r="BL7" s="253">
        <v>98.645706000000004</v>
      </c>
      <c r="BM7" s="253">
        <v>98.662432999999993</v>
      </c>
      <c r="BN7" s="253">
        <v>98.684224999999998</v>
      </c>
      <c r="BO7" s="253">
        <v>98.695036999999999</v>
      </c>
      <c r="BP7" s="253">
        <v>98.685226999999998</v>
      </c>
      <c r="BQ7" s="253">
        <v>98.660099000000002</v>
      </c>
      <c r="BR7" s="253">
        <v>98.634389999999996</v>
      </c>
      <c r="BS7" s="253">
        <v>98.619200000000006</v>
      </c>
      <c r="BT7" s="253">
        <v>98.614832000000007</v>
      </c>
      <c r="BU7" s="253">
        <v>98.614305999999999</v>
      </c>
      <c r="BV7" s="253">
        <v>98.611333000000002</v>
      </c>
      <c r="BW7" s="253">
        <v>98.603401000000005</v>
      </c>
      <c r="BX7" s="253">
        <v>98.590534000000005</v>
      </c>
      <c r="BY7" s="253">
        <v>98.576320999999993</v>
      </c>
      <c r="BZ7" s="253">
        <v>98.569001999999998</v>
      </c>
      <c r="CA7" s="253">
        <v>98.576159000000004</v>
      </c>
      <c r="CB7" s="253">
        <v>98.596069999999997</v>
      </c>
      <c r="CC7" s="253">
        <v>98.616347000000005</v>
      </c>
      <c r="CD7" s="253">
        <v>98.623643999999999</v>
      </c>
      <c r="CE7" s="253">
        <v>98.615341000000001</v>
      </c>
      <c r="CF7" s="253">
        <v>98.601236</v>
      </c>
      <c r="CG7" s="253">
        <v>98.592607999999998</v>
      </c>
      <c r="CH7" s="253">
        <v>98.591824000000003</v>
      </c>
      <c r="CI7" s="253">
        <v>98.593469999999996</v>
      </c>
      <c r="CJ7" s="253">
        <v>98.589802000000006</v>
      </c>
      <c r="CK7" s="253">
        <v>98.575081999999995</v>
      </c>
      <c r="CL7" s="253">
        <v>98.550787</v>
      </c>
      <c r="CM7" s="253">
        <v>98.527964999999995</v>
      </c>
      <c r="CN7" s="253">
        <v>98.519874999999999</v>
      </c>
      <c r="CO7" s="253">
        <v>98.530849000000003</v>
      </c>
      <c r="CP7" s="253">
        <v>98.55547</v>
      </c>
      <c r="CQ7" s="253">
        <v>98.586264</v>
      </c>
      <c r="CR7" s="253">
        <v>98.617474999999999</v>
      </c>
      <c r="CS7" s="253">
        <v>98.642947000000007</v>
      </c>
      <c r="CT7" s="253">
        <v>98.657967999999997</v>
      </c>
      <c r="CU7" s="253">
        <v>98.662384000000003</v>
      </c>
      <c r="CV7" s="253">
        <v>98.659567999999993</v>
      </c>
      <c r="CW7" s="253">
        <v>98.650248000000005</v>
      </c>
      <c r="CX7" s="253">
        <v>98.630979999999994</v>
      </c>
      <c r="CY7" s="253">
        <v>98.598995000000002</v>
      </c>
      <c r="CZ7" s="253">
        <v>98.559173999999999</v>
      </c>
      <c r="DA7" s="253">
        <v>98.524662000000006</v>
      </c>
      <c r="DB7" s="253">
        <v>98.508433999999994</v>
      </c>
      <c r="DC7" s="253">
        <v>98.516546000000005</v>
      </c>
      <c r="DD7" s="253">
        <v>98.546723999999998</v>
      </c>
      <c r="DE7" s="253">
        <v>98.586186999999995</v>
      </c>
      <c r="DF7" s="253">
        <v>98.614879999999999</v>
      </c>
      <c r="DG7" s="253">
        <v>98.619124999999997</v>
      </c>
      <c r="DH7" s="253">
        <v>98.602493999999993</v>
      </c>
      <c r="DI7" s="253">
        <v>98.580597999999995</v>
      </c>
      <c r="DJ7" s="253">
        <v>98.566757999999993</v>
      </c>
      <c r="DK7" s="253">
        <v>98.565089999999998</v>
      </c>
      <c r="DL7" s="253">
        <v>98.575438000000005</v>
      </c>
      <c r="DM7" s="253">
        <v>98.595928000000001</v>
      </c>
      <c r="DN7" s="253">
        <v>98.618163999999993</v>
      </c>
      <c r="DO7" s="253">
        <v>98.624928999999995</v>
      </c>
      <c r="DP7" s="253">
        <v>98.606190999999995</v>
      </c>
      <c r="DQ7" s="253">
        <v>98.570801000000003</v>
      </c>
      <c r="DR7" s="253">
        <v>98.538205000000005</v>
      </c>
      <c r="DS7" s="253">
        <v>98.524585000000002</v>
      </c>
      <c r="DT7" s="253">
        <v>98.529882000000001</v>
      </c>
      <c r="DU7" s="253">
        <v>98.537329999999997</v>
      </c>
      <c r="DV7" s="253">
        <v>98.537485000000004</v>
      </c>
      <c r="DW7" s="253">
        <v>98.536437000000006</v>
      </c>
      <c r="DX7" s="253">
        <v>98.539983000000007</v>
      </c>
      <c r="DY7" s="253">
        <v>98.545224000000005</v>
      </c>
      <c r="DZ7" s="253">
        <v>98.543265000000005</v>
      </c>
      <c r="EA7" s="253">
        <v>98.530456999999998</v>
      </c>
      <c r="EB7" s="253">
        <v>98.517161000000002</v>
      </c>
      <c r="EC7" s="253">
        <v>98.514914000000005</v>
      </c>
      <c r="ED7" s="253">
        <v>98.521844000000002</v>
      </c>
      <c r="EE7" s="253">
        <v>98.524360000000001</v>
      </c>
      <c r="EF7" s="253">
        <v>98.511060000000001</v>
      </c>
      <c r="EG7" s="253">
        <v>98.488624999999999</v>
      </c>
      <c r="EH7" s="253">
        <v>98.479989000000003</v>
      </c>
      <c r="EI7" s="253">
        <v>98.498194999999996</v>
      </c>
      <c r="EJ7" s="253">
        <v>98.525285999999994</v>
      </c>
      <c r="EK7" s="253">
        <v>98.531955999999994</v>
      </c>
      <c r="EL7" s="253">
        <v>98.515225000000001</v>
      </c>
      <c r="EM7" s="253">
        <v>98.492239999999995</v>
      </c>
      <c r="EN7" s="253">
        <v>98.472842</v>
      </c>
      <c r="EO7" s="253">
        <v>98.459422000000004</v>
      </c>
      <c r="EP7" s="253">
        <v>98.459596000000005</v>
      </c>
      <c r="EQ7" s="253">
        <v>98.482370000000003</v>
      </c>
      <c r="ER7" s="253">
        <v>98.523822999999993</v>
      </c>
      <c r="ES7" s="253">
        <v>98.563379999999995</v>
      </c>
      <c r="ET7" s="253">
        <v>98.582249000000004</v>
      </c>
      <c r="EU7" s="253">
        <v>98.577860999999999</v>
      </c>
      <c r="EV7" s="253">
        <v>98.561498999999998</v>
      </c>
      <c r="EW7" s="253">
        <v>98.546678</v>
      </c>
      <c r="EX7" s="253">
        <v>98.542462</v>
      </c>
      <c r="EY7" s="253">
        <v>98.551061000000004</v>
      </c>
      <c r="EZ7" s="253">
        <v>98.560214999999999</v>
      </c>
      <c r="FA7" s="253">
        <v>98.549090000000007</v>
      </c>
      <c r="FB7" s="253">
        <v>98.525007000000002</v>
      </c>
      <c r="FC7" s="253">
        <v>98.517223000000001</v>
      </c>
      <c r="FD7" s="253">
        <v>98.530030999999994</v>
      </c>
      <c r="FE7" s="253">
        <v>98.543664000000007</v>
      </c>
      <c r="FF7" s="253">
        <v>98.544770999999997</v>
      </c>
      <c r="FG7" s="253">
        <v>98.538043000000002</v>
      </c>
      <c r="FH7" s="253">
        <v>98.535571000000004</v>
      </c>
      <c r="FI7" s="253">
        <v>98.542581999999996</v>
      </c>
      <c r="FJ7" s="253">
        <v>98.554218000000006</v>
      </c>
      <c r="FK7" s="253">
        <v>98.560607000000005</v>
      </c>
      <c r="FL7" s="253">
        <v>98.555322000000004</v>
      </c>
      <c r="FM7" s="253">
        <v>98.540251999999995</v>
      </c>
      <c r="FN7" s="253">
        <v>98.524512999999999</v>
      </c>
      <c r="FO7" s="253">
        <v>98.516289999999998</v>
      </c>
      <c r="FP7" s="253">
        <v>98.515079999999998</v>
      </c>
      <c r="FQ7" s="253">
        <v>98.513048999999995</v>
      </c>
      <c r="FR7" s="253">
        <v>98.506193999999994</v>
      </c>
      <c r="FS7" s="253">
        <v>98.499351000000004</v>
      </c>
      <c r="FT7" s="253">
        <v>98.501152000000005</v>
      </c>
      <c r="FU7" s="253">
        <v>98.515474999999995</v>
      </c>
      <c r="FV7" s="253">
        <v>98.535403000000002</v>
      </c>
      <c r="FW7" s="253">
        <v>98.548963000000001</v>
      </c>
      <c r="FX7" s="253">
        <v>98.552684999999997</v>
      </c>
      <c r="FY7" s="253">
        <v>98.554006000000001</v>
      </c>
      <c r="FZ7" s="253">
        <v>98.561143999999999</v>
      </c>
      <c r="GA7" s="253">
        <v>98.571709999999996</v>
      </c>
      <c r="GB7" s="253">
        <v>98.573694000000003</v>
      </c>
      <c r="GC7" s="253">
        <v>98.559442000000004</v>
      </c>
      <c r="GD7" s="253">
        <v>98.535274999999999</v>
      </c>
      <c r="GE7" s="253">
        <v>98.516761000000002</v>
      </c>
      <c r="GF7" s="253">
        <v>98.513536999999999</v>
      </c>
      <c r="GG7" s="253">
        <v>98.509677999999994</v>
      </c>
      <c r="GH7" s="253">
        <v>98.484553000000005</v>
      </c>
      <c r="GI7" s="253">
        <v>98.449113999999994</v>
      </c>
      <c r="GJ7" s="253">
        <v>98.432626999999997</v>
      </c>
      <c r="GK7" s="253">
        <v>98.453226000000001</v>
      </c>
      <c r="GL7" s="253">
        <v>98.499504000000002</v>
      </c>
      <c r="GM7" s="253">
        <v>98.542755999999997</v>
      </c>
      <c r="GN7" s="253">
        <v>98.571095999999997</v>
      </c>
      <c r="GO7" s="253">
        <v>98.586791000000005</v>
      </c>
      <c r="GP7" s="253">
        <v>98.585055999999994</v>
      </c>
      <c r="GQ7" s="253">
        <v>98.560328999999996</v>
      </c>
      <c r="GR7" s="253">
        <v>98.520060000000001</v>
      </c>
      <c r="GS7" s="253">
        <v>98.483161999999993</v>
      </c>
      <c r="GT7" s="253">
        <v>98.463971000000001</v>
      </c>
      <c r="GU7" s="253">
        <v>98.457324</v>
      </c>
      <c r="GV7" s="253">
        <v>98.450503999999995</v>
      </c>
      <c r="GW7" s="253">
        <v>98.446585999999996</v>
      </c>
      <c r="GX7" s="253">
        <v>98.457605000000001</v>
      </c>
      <c r="GY7" s="253">
        <v>98.485789999999994</v>
      </c>
      <c r="GZ7" s="253">
        <v>98.517341000000002</v>
      </c>
      <c r="HA7" s="253">
        <v>98.528074000000004</v>
      </c>
      <c r="HB7" s="253">
        <v>98.514117999999996</v>
      </c>
      <c r="HC7" s="253">
        <v>98.498403999999994</v>
      </c>
      <c r="HD7" s="253">
        <v>98.499284000000003</v>
      </c>
      <c r="HE7" s="253">
        <v>98.518291000000005</v>
      </c>
      <c r="HF7" s="253">
        <v>98.546525000000003</v>
      </c>
      <c r="HG7" s="253">
        <v>98.575670000000002</v>
      </c>
      <c r="HH7" s="253">
        <v>98.604140999999998</v>
      </c>
      <c r="HI7" s="253">
        <v>98.631141999999997</v>
      </c>
      <c r="HJ7" s="253">
        <v>98.651602999999994</v>
      </c>
      <c r="HK7" s="253">
        <v>98.661012999999997</v>
      </c>
      <c r="HL7" s="253">
        <v>98.659704000000005</v>
      </c>
      <c r="HM7" s="253">
        <v>98.651587000000006</v>
      </c>
      <c r="HN7" s="253">
        <v>98.641983999999994</v>
      </c>
      <c r="HO7" s="253">
        <v>98.635823000000002</v>
      </c>
      <c r="HP7" s="253">
        <v>98.633797999999999</v>
      </c>
      <c r="HQ7" s="253">
        <v>98.629566999999994</v>
      </c>
      <c r="HR7" s="253">
        <v>98.614633999999995</v>
      </c>
      <c r="HS7" s="253">
        <v>98.587906000000004</v>
      </c>
      <c r="HT7" s="253">
        <v>98.558536000000004</v>
      </c>
      <c r="HU7" s="253">
        <v>98.538483999999997</v>
      </c>
      <c r="HV7" s="253">
        <v>98.532517999999996</v>
      </c>
      <c r="HW7" s="253">
        <v>98.534762999999998</v>
      </c>
      <c r="HX7" s="253">
        <v>98.537874000000002</v>
      </c>
      <c r="HY7" s="253">
        <v>98.540526</v>
      </c>
      <c r="HZ7" s="253">
        <v>98.542618000000004</v>
      </c>
      <c r="IA7" s="253">
        <v>98.540235999999993</v>
      </c>
      <c r="IB7" s="253">
        <v>98.532835000000006</v>
      </c>
      <c r="IC7" s="253">
        <v>98.531109999999998</v>
      </c>
      <c r="ID7" s="253">
        <v>98.548456999999999</v>
      </c>
      <c r="IE7" s="253">
        <v>98.578535000000002</v>
      </c>
      <c r="IF7" s="253">
        <v>98.591814999999997</v>
      </c>
      <c r="IG7" s="253">
        <v>98.569135000000003</v>
      </c>
      <c r="IH7" s="253">
        <v>98.530857999999995</v>
      </c>
      <c r="II7" s="253">
        <v>98.518940999999998</v>
      </c>
      <c r="IJ7" s="253">
        <v>98.552723</v>
      </c>
      <c r="IK7" s="253">
        <v>98.609379000000004</v>
      </c>
      <c r="IL7" s="253">
        <v>98.651169999999993</v>
      </c>
      <c r="IM7" s="253">
        <v>98.658722999999995</v>
      </c>
      <c r="IN7" s="253">
        <v>98.632975999999999</v>
      </c>
      <c r="IO7" s="253">
        <v>98.583866999999998</v>
      </c>
      <c r="IP7" s="253">
        <v>98.528400000000005</v>
      </c>
      <c r="IQ7" s="253">
        <v>98.488266999999993</v>
      </c>
      <c r="IR7" s="253">
        <v>98.479099000000005</v>
      </c>
      <c r="IS7" s="253">
        <v>98.500562000000002</v>
      </c>
      <c r="IT7" s="253">
        <v>98.539742000000004</v>
      </c>
      <c r="IU7" s="253">
        <v>98.579974000000007</v>
      </c>
      <c r="IV7" s="253">
        <v>98.605217999999994</v>
      </c>
      <c r="IW7" s="253">
        <v>98.603179999999995</v>
      </c>
      <c r="IX7" s="253">
        <v>98.573541000000006</v>
      </c>
      <c r="IY7" s="253">
        <v>98.531176000000002</v>
      </c>
      <c r="IZ7" s="253">
        <v>98.491384999999994</v>
      </c>
      <c r="JA7" s="253">
        <v>98.457988999999998</v>
      </c>
      <c r="JB7" s="253">
        <v>98.426255999999995</v>
      </c>
      <c r="JC7" s="253">
        <v>98.385577999999995</v>
      </c>
      <c r="JD7" s="253">
        <v>98.332244000000003</v>
      </c>
      <c r="JE7" s="253">
        <v>98.283325000000005</v>
      </c>
      <c r="JF7" s="253">
        <v>98.251655999999997</v>
      </c>
      <c r="JG7" s="253">
        <v>98.247836000000007</v>
      </c>
      <c r="JH7" s="253">
        <v>98.291866999999996</v>
      </c>
      <c r="JI7" s="253">
        <v>98.372709999999998</v>
      </c>
      <c r="JJ7" s="253">
        <v>98.449442000000005</v>
      </c>
      <c r="JK7" s="253">
        <v>98.495258000000007</v>
      </c>
      <c r="JL7" s="253">
        <v>98.517035000000007</v>
      </c>
      <c r="JM7" s="253">
        <v>98.532572999999999</v>
      </c>
      <c r="JN7" s="253">
        <v>98.539767999999995</v>
      </c>
      <c r="JO7" s="253">
        <v>98.523256000000003</v>
      </c>
      <c r="JP7" s="253">
        <v>98.485417999999996</v>
      </c>
      <c r="JQ7" s="253">
        <v>98.448111999999995</v>
      </c>
      <c r="JR7" s="253">
        <v>98.425263999999999</v>
      </c>
      <c r="JS7" s="253">
        <v>98.414991999999998</v>
      </c>
      <c r="JT7" s="253">
        <v>98.413172000000003</v>
      </c>
      <c r="JU7" s="253">
        <v>98.420873999999998</v>
      </c>
      <c r="JV7" s="253">
        <v>98.441301999999993</v>
      </c>
      <c r="JW7" s="253">
        <v>98.472443999999996</v>
      </c>
      <c r="JX7" s="253">
        <v>98.502314999999996</v>
      </c>
      <c r="JY7" s="253">
        <v>98.517804999999996</v>
      </c>
      <c r="JZ7" s="253">
        <v>98.516373000000002</v>
      </c>
      <c r="KA7" s="253">
        <v>98.507519000000002</v>
      </c>
      <c r="KB7" s="253">
        <v>98.505579999999995</v>
      </c>
      <c r="KC7" s="253">
        <v>98.519289999999998</v>
      </c>
      <c r="KD7" s="253">
        <v>98.546434000000005</v>
      </c>
      <c r="KE7" s="253">
        <v>98.577106000000001</v>
      </c>
      <c r="KF7" s="253">
        <v>98.601974999999996</v>
      </c>
      <c r="KG7" s="253">
        <v>98.615621000000004</v>
      </c>
      <c r="KH7" s="253">
        <v>98.61524</v>
      </c>
      <c r="KI7" s="253">
        <v>98.596258000000006</v>
      </c>
      <c r="KJ7" s="253">
        <v>98.554666999999995</v>
      </c>
      <c r="KK7" s="253">
        <v>98.500439</v>
      </c>
      <c r="KL7" s="253">
        <v>98.457272000000003</v>
      </c>
      <c r="KM7" s="253">
        <v>98.439425</v>
      </c>
      <c r="KN7" s="253">
        <v>98.441016000000005</v>
      </c>
      <c r="KO7" s="253">
        <v>98.450857999999997</v>
      </c>
      <c r="KP7" s="253">
        <v>98.465039000000004</v>
      </c>
      <c r="KQ7" s="253">
        <v>98.484697999999995</v>
      </c>
      <c r="KR7" s="253">
        <v>98.510054999999994</v>
      </c>
      <c r="KS7" s="253">
        <v>98.537949999999995</v>
      </c>
      <c r="KT7" s="253">
        <v>98.562212000000002</v>
      </c>
      <c r="KU7" s="253">
        <v>98.57499</v>
      </c>
      <c r="KV7" s="253">
        <v>98.569198999999998</v>
      </c>
      <c r="KW7" s="253">
        <v>98.543079000000006</v>
      </c>
      <c r="KX7" s="253">
        <v>98.505571000000003</v>
      </c>
      <c r="KY7" s="253">
        <v>98.473900999999998</v>
      </c>
      <c r="KZ7" s="253">
        <v>98.461866999999998</v>
      </c>
      <c r="LA7" s="253">
        <v>98.470445999999995</v>
      </c>
      <c r="LB7" s="253">
        <v>98.489975999999999</v>
      </c>
      <c r="LC7" s="253">
        <v>98.508117999999996</v>
      </c>
      <c r="LD7" s="253">
        <v>98.511537000000004</v>
      </c>
      <c r="LE7" s="253">
        <v>98.487718999999998</v>
      </c>
      <c r="LF7" s="253">
        <v>98.439819999999997</v>
      </c>
      <c r="LG7" s="253">
        <v>98.398605000000003</v>
      </c>
      <c r="LH7" s="253">
        <v>98.396077000000005</v>
      </c>
      <c r="LI7" s="253">
        <v>98.419970000000006</v>
      </c>
      <c r="LJ7" s="253">
        <v>98.428190000000001</v>
      </c>
      <c r="LK7" s="253">
        <v>98.406290999999996</v>
      </c>
      <c r="LL7" s="253">
        <v>98.377577000000002</v>
      </c>
      <c r="LM7" s="253">
        <v>98.368481000000003</v>
      </c>
      <c r="LN7" s="253">
        <v>98.384034</v>
      </c>
      <c r="LO7" s="253">
        <v>98.409772000000004</v>
      </c>
      <c r="LP7" s="253">
        <v>98.427349000000007</v>
      </c>
      <c r="LQ7" s="253">
        <v>98.426068999999998</v>
      </c>
      <c r="LR7" s="253">
        <v>98.404300000000006</v>
      </c>
      <c r="LS7" s="253">
        <v>98.370219000000006</v>
      </c>
      <c r="LT7" s="253">
        <v>98.340926999999994</v>
      </c>
      <c r="LU7" s="253">
        <v>98.330753999999999</v>
      </c>
      <c r="LV7" s="253">
        <v>98.328574000000003</v>
      </c>
      <c r="LW7" s="253">
        <v>98.304670000000002</v>
      </c>
      <c r="LX7" s="253">
        <v>98.259375000000006</v>
      </c>
      <c r="LY7" s="253">
        <v>98.228823000000006</v>
      </c>
      <c r="LZ7" s="253">
        <v>98.241753000000003</v>
      </c>
      <c r="MA7" s="253">
        <v>98.297646999999998</v>
      </c>
      <c r="MB7" s="253">
        <v>98.368787999999995</v>
      </c>
      <c r="MC7" s="253">
        <v>98.425409999999999</v>
      </c>
      <c r="MD7" s="253">
        <v>98.461359000000002</v>
      </c>
      <c r="ME7" s="253">
        <v>98.479532000000006</v>
      </c>
      <c r="MF7" s="253">
        <v>98.474878000000004</v>
      </c>
      <c r="MG7" s="253">
        <v>98.443668000000002</v>
      </c>
      <c r="MH7" s="253">
        <v>98.395346000000004</v>
      </c>
      <c r="MI7" s="253">
        <v>98.349748000000005</v>
      </c>
      <c r="MJ7" s="253">
        <v>98.323317000000003</v>
      </c>
      <c r="MK7" s="253">
        <v>98.317307999999997</v>
      </c>
      <c r="ML7" s="253">
        <v>98.319006000000002</v>
      </c>
      <c r="MM7" s="253">
        <v>98.313227999999995</v>
      </c>
      <c r="MN7" s="253">
        <v>98.292856999999998</v>
      </c>
      <c r="MO7" s="253">
        <v>98.261140999999995</v>
      </c>
      <c r="MP7" s="253">
        <v>98.221445000000003</v>
      </c>
      <c r="MQ7" s="253">
        <v>98.176888000000005</v>
      </c>
      <c r="MR7" s="253">
        <v>98.137125999999995</v>
      </c>
      <c r="MS7" s="253">
        <v>98.112543000000002</v>
      </c>
      <c r="MT7" s="253">
        <v>98.109585999999993</v>
      </c>
      <c r="MU7" s="253">
        <v>98.13109</v>
      </c>
      <c r="MV7" s="253">
        <v>98.165581000000003</v>
      </c>
      <c r="MW7" s="253">
        <v>98.186857000000003</v>
      </c>
      <c r="MX7" s="253">
        <v>98.178578000000002</v>
      </c>
      <c r="MY7" s="253">
        <v>98.147487999999996</v>
      </c>
      <c r="MZ7" s="253">
        <v>98.115109000000004</v>
      </c>
      <c r="NA7" s="253">
        <v>98.102503999999996</v>
      </c>
      <c r="NB7" s="253">
        <v>98.114915999999994</v>
      </c>
      <c r="NC7" s="253">
        <v>98.134634000000005</v>
      </c>
      <c r="ND7" s="253">
        <v>98.135527999999994</v>
      </c>
      <c r="NE7" s="253">
        <v>98.109720999999993</v>
      </c>
      <c r="NF7" s="253">
        <v>98.075843000000006</v>
      </c>
      <c r="NG7" s="253">
        <v>98.056191999999996</v>
      </c>
      <c r="NH7" s="253">
        <v>98.050943000000004</v>
      </c>
      <c r="NI7" s="253">
        <v>98.042821000000004</v>
      </c>
      <c r="NJ7" s="253">
        <v>98.021664999999999</v>
      </c>
      <c r="NK7" s="253">
        <v>97.994772999999995</v>
      </c>
      <c r="NL7" s="253">
        <v>97.972071999999997</v>
      </c>
      <c r="NM7" s="253">
        <v>97.951581000000004</v>
      </c>
      <c r="NN7" s="253">
        <v>97.922998000000007</v>
      </c>
      <c r="NO7" s="253">
        <v>97.882600999999994</v>
      </c>
      <c r="NP7" s="253">
        <v>97.845162000000002</v>
      </c>
      <c r="NQ7" s="253">
        <v>97.821760999999995</v>
      </c>
      <c r="NR7" s="253">
        <v>97.800594000000004</v>
      </c>
      <c r="NS7" s="253">
        <v>97.782134999999997</v>
      </c>
      <c r="NT7" s="253">
        <v>97.783365000000003</v>
      </c>
      <c r="NU7" s="253">
        <v>97.805798999999993</v>
      </c>
      <c r="NV7" s="253">
        <v>97.831163000000004</v>
      </c>
      <c r="NW7" s="253">
        <v>97.837237000000002</v>
      </c>
      <c r="NX7" s="253">
        <v>97.814954999999998</v>
      </c>
      <c r="NY7" s="253">
        <v>97.777528000000004</v>
      </c>
      <c r="NZ7" s="253">
        <v>97.750698999999997</v>
      </c>
      <c r="OA7" s="253">
        <v>97.744433999999998</v>
      </c>
      <c r="OB7" s="253">
        <v>97.744438000000002</v>
      </c>
      <c r="OC7" s="253">
        <v>97.733266</v>
      </c>
      <c r="OD7" s="253">
        <v>97.704074000000006</v>
      </c>
      <c r="OE7" s="253">
        <v>97.660314999999997</v>
      </c>
      <c r="OF7" s="253">
        <v>97.612590999999995</v>
      </c>
      <c r="OG7" s="253">
        <v>97.572215</v>
      </c>
      <c r="OH7" s="253">
        <v>97.543785999999997</v>
      </c>
      <c r="OI7" s="253">
        <v>97.522721000000004</v>
      </c>
      <c r="OJ7" s="253">
        <v>97.498975000000002</v>
      </c>
      <c r="OK7" s="253">
        <v>97.46763</v>
      </c>
      <c r="OL7" s="253">
        <v>97.434893000000002</v>
      </c>
      <c r="OM7" s="253">
        <v>97.411783999999997</v>
      </c>
      <c r="ON7" s="253">
        <v>97.405270999999999</v>
      </c>
      <c r="OO7" s="253">
        <v>97.414930999999996</v>
      </c>
      <c r="OP7" s="253">
        <v>97.435263000000006</v>
      </c>
      <c r="OQ7" s="253">
        <v>97.458431000000004</v>
      </c>
      <c r="OR7" s="253">
        <v>97.474974000000003</v>
      </c>
      <c r="OS7" s="253">
        <v>97.475504000000001</v>
      </c>
      <c r="OT7" s="253">
        <v>97.455506999999997</v>
      </c>
      <c r="OU7" s="253">
        <v>97.419594000000004</v>
      </c>
      <c r="OV7" s="253">
        <v>97.378842000000006</v>
      </c>
      <c r="OW7" s="253">
        <v>97.345983000000004</v>
      </c>
      <c r="OX7" s="253">
        <v>97.330690000000004</v>
      </c>
      <c r="OY7" s="253">
        <v>97.335044999999994</v>
      </c>
      <c r="OZ7" s="253">
        <v>97.351186999999996</v>
      </c>
      <c r="PA7" s="253">
        <v>97.368093000000002</v>
      </c>
      <c r="PB7" s="253">
        <v>97.377695000000003</v>
      </c>
      <c r="PC7" s="253">
        <v>97.374054000000001</v>
      </c>
      <c r="PD7" s="253">
        <v>97.351358000000005</v>
      </c>
      <c r="PE7" s="253">
        <v>97.310443000000006</v>
      </c>
      <c r="PF7" s="253">
        <v>97.265476000000007</v>
      </c>
      <c r="PG7" s="253">
        <v>97.235871000000003</v>
      </c>
      <c r="PH7" s="253">
        <v>97.231914000000003</v>
      </c>
      <c r="PI7" s="253">
        <v>97.248701999999994</v>
      </c>
      <c r="PJ7" s="253">
        <v>97.266481999999996</v>
      </c>
      <c r="PK7" s="253">
        <v>97.260960999999995</v>
      </c>
      <c r="PL7" s="253">
        <v>97.220415000000003</v>
      </c>
      <c r="PM7" s="253">
        <v>97.155677999999995</v>
      </c>
      <c r="PN7" s="253">
        <v>97.091623999999996</v>
      </c>
      <c r="PO7" s="253">
        <v>97.049188999999998</v>
      </c>
      <c r="PP7" s="253">
        <v>97.032369000000003</v>
      </c>
      <c r="PQ7" s="253">
        <v>97.028780999999995</v>
      </c>
      <c r="PR7" s="253">
        <v>97.020005999999995</v>
      </c>
      <c r="PS7" s="253">
        <v>96.994460000000004</v>
      </c>
      <c r="PT7" s="253">
        <v>96.954746999999998</v>
      </c>
      <c r="PU7" s="253">
        <v>96.916122000000001</v>
      </c>
      <c r="PV7" s="253">
        <v>96.897964999999999</v>
      </c>
      <c r="PW7" s="253">
        <v>96.914507</v>
      </c>
      <c r="PX7" s="253">
        <v>96.967738999999995</v>
      </c>
      <c r="PY7" s="253">
        <v>97.041809000000001</v>
      </c>
      <c r="PZ7" s="253">
        <v>97.104540999999998</v>
      </c>
      <c r="QA7" s="253">
        <v>97.125180999999998</v>
      </c>
      <c r="QB7" s="253">
        <v>97.096487999999994</v>
      </c>
      <c r="QC7" s="253">
        <v>97.036207000000005</v>
      </c>
      <c r="QD7" s="253">
        <v>96.969548000000003</v>
      </c>
      <c r="QE7" s="253">
        <v>96.913398999999998</v>
      </c>
      <c r="QF7" s="253">
        <v>96.870568000000006</v>
      </c>
      <c r="QG7" s="253">
        <v>96.831884000000002</v>
      </c>
      <c r="QH7" s="253">
        <v>96.784780999999995</v>
      </c>
      <c r="QI7" s="253">
        <v>96.724765000000005</v>
      </c>
      <c r="QJ7" s="253">
        <v>96.661743000000001</v>
      </c>
      <c r="QK7" s="253">
        <v>96.614293000000004</v>
      </c>
      <c r="QL7" s="253">
        <v>96.596093999999994</v>
      </c>
      <c r="QM7" s="253">
        <v>96.605379999999997</v>
      </c>
      <c r="QN7" s="253">
        <v>96.626481999999996</v>
      </c>
      <c r="QO7" s="253">
        <v>96.641296999999994</v>
      </c>
      <c r="QP7" s="253">
        <v>96.640283999999994</v>
      </c>
      <c r="QQ7" s="253">
        <v>96.623914999999997</v>
      </c>
      <c r="QR7" s="253">
        <v>96.598384999999993</v>
      </c>
      <c r="QS7" s="253">
        <v>96.572980999999999</v>
      </c>
      <c r="QT7" s="253">
        <v>96.558481999999998</v>
      </c>
      <c r="QU7" s="253">
        <v>96.561017000000007</v>
      </c>
      <c r="QV7" s="253">
        <v>96.574128999999999</v>
      </c>
      <c r="QW7" s="253">
        <v>96.581185000000005</v>
      </c>
      <c r="QX7" s="253">
        <v>96.568477000000001</v>
      </c>
      <c r="QY7" s="253">
        <v>96.534519000000003</v>
      </c>
      <c r="QZ7" s="253">
        <v>96.487626000000006</v>
      </c>
      <c r="RA7" s="253">
        <v>96.438400000000001</v>
      </c>
      <c r="RB7" s="253">
        <v>96.395465000000002</v>
      </c>
      <c r="RC7" s="253">
        <v>96.365613999999994</v>
      </c>
      <c r="RD7" s="253">
        <v>96.353847999999999</v>
      </c>
      <c r="RE7" s="253">
        <v>96.360311999999993</v>
      </c>
      <c r="RF7" s="253">
        <v>96.377403999999999</v>
      </c>
      <c r="RG7" s="253">
        <v>96.392390000000006</v>
      </c>
      <c r="RH7" s="253">
        <v>96.394343000000006</v>
      </c>
      <c r="RI7" s="253">
        <v>96.379572999999993</v>
      </c>
      <c r="RJ7" s="253">
        <v>96.351820000000004</v>
      </c>
      <c r="RK7" s="253">
        <v>96.318751000000006</v>
      </c>
      <c r="RL7" s="253">
        <v>96.288043000000002</v>
      </c>
      <c r="RM7" s="253">
        <v>96.265761999999995</v>
      </c>
      <c r="RN7" s="253">
        <v>96.256172000000007</v>
      </c>
      <c r="RO7" s="253">
        <v>96.260952000000003</v>
      </c>
      <c r="RP7" s="253">
        <v>96.277107000000001</v>
      </c>
      <c r="RQ7" s="253">
        <v>96.296126000000001</v>
      </c>
      <c r="RR7" s="253">
        <v>96.307778999999996</v>
      </c>
      <c r="RS7" s="253">
        <v>96.306268000000003</v>
      </c>
      <c r="RT7" s="253">
        <v>96.291917999999995</v>
      </c>
      <c r="RU7" s="253">
        <v>96.266563000000005</v>
      </c>
      <c r="RV7" s="253">
        <v>96.230486999999997</v>
      </c>
      <c r="RW7" s="253">
        <v>96.187155000000004</v>
      </c>
      <c r="RX7" s="253">
        <v>96.149193999999994</v>
      </c>
      <c r="RY7" s="253">
        <v>96.133346000000003</v>
      </c>
      <c r="RZ7" s="253">
        <v>96.144964999999999</v>
      </c>
      <c r="SA7" s="253">
        <v>96.169120000000007</v>
      </c>
      <c r="SB7" s="253">
        <v>96.181261000000006</v>
      </c>
      <c r="SC7" s="253">
        <v>96.167354000000003</v>
      </c>
      <c r="SD7" s="253">
        <v>96.131760999999997</v>
      </c>
      <c r="SE7" s="253">
        <v>96.086763000000005</v>
      </c>
      <c r="SF7" s="253">
        <v>96.039244999999994</v>
      </c>
      <c r="SG7" s="253">
        <v>95.988736000000003</v>
      </c>
      <c r="SH7" s="253">
        <v>95.933959999999999</v>
      </c>
      <c r="SI7" s="253">
        <v>95.877343999999994</v>
      </c>
      <c r="SJ7" s="253">
        <v>95.825609999999998</v>
      </c>
      <c r="SK7" s="253">
        <v>95.789928000000003</v>
      </c>
      <c r="SL7" s="253">
        <v>95.782443000000001</v>
      </c>
      <c r="SM7" s="253">
        <v>95.806700000000006</v>
      </c>
      <c r="SN7" s="253">
        <v>95.851162000000002</v>
      </c>
      <c r="SO7" s="253">
        <v>95.895473999999993</v>
      </c>
      <c r="SP7" s="253">
        <v>95.922663</v>
      </c>
      <c r="SQ7" s="253">
        <v>95.925707000000003</v>
      </c>
      <c r="SR7" s="253">
        <v>95.906558000000004</v>
      </c>
      <c r="SS7" s="253">
        <v>95.873266000000001</v>
      </c>
      <c r="ST7" s="253">
        <v>95.837787000000006</v>
      </c>
      <c r="SU7" s="253">
        <v>95.811122999999995</v>
      </c>
      <c r="SV7" s="253">
        <v>95.796054999999996</v>
      </c>
      <c r="SW7" s="253">
        <v>95.785000999999994</v>
      </c>
      <c r="SX7" s="253">
        <v>95.767591999999993</v>
      </c>
      <c r="SY7" s="253">
        <v>95.742422000000005</v>
      </c>
      <c r="SZ7" s="253">
        <v>95.720730000000003</v>
      </c>
      <c r="TA7" s="253">
        <v>95.716432999999995</v>
      </c>
      <c r="TB7" s="253">
        <v>95.730593999999996</v>
      </c>
      <c r="TC7" s="253">
        <v>95.746734000000004</v>
      </c>
      <c r="TD7" s="253">
        <v>95.743892000000002</v>
      </c>
      <c r="TE7" s="253">
        <v>95.715349000000003</v>
      </c>
      <c r="TF7" s="253">
        <v>95.675264999999996</v>
      </c>
      <c r="TG7" s="253">
        <v>95.645808000000002</v>
      </c>
      <c r="TH7" s="253">
        <v>95.636753999999996</v>
      </c>
      <c r="TI7" s="253">
        <v>95.638506000000007</v>
      </c>
      <c r="TJ7" s="253">
        <v>95.634880999999993</v>
      </c>
      <c r="TK7" s="253">
        <v>95.619506999999999</v>
      </c>
      <c r="TL7" s="253">
        <v>95.598371</v>
      </c>
      <c r="TM7" s="253">
        <v>95.579431</v>
      </c>
      <c r="TN7" s="253">
        <v>95.562771999999995</v>
      </c>
      <c r="TO7" s="253">
        <v>95.542462</v>
      </c>
      <c r="TP7" s="253">
        <v>95.517202999999995</v>
      </c>
      <c r="TQ7" s="253">
        <v>95.496168999999995</v>
      </c>
      <c r="TR7" s="253">
        <v>95.491101999999998</v>
      </c>
      <c r="TS7" s="253">
        <v>95.501904999999994</v>
      </c>
      <c r="TT7" s="253">
        <v>95.512765000000002</v>
      </c>
      <c r="TU7" s="253">
        <v>95.506061000000003</v>
      </c>
      <c r="TV7" s="253">
        <v>95.480969999999999</v>
      </c>
      <c r="TW7" s="253">
        <v>95.455279000000004</v>
      </c>
      <c r="TX7" s="253">
        <v>95.447675000000004</v>
      </c>
      <c r="TY7" s="253">
        <v>95.459413999999995</v>
      </c>
      <c r="TZ7" s="253">
        <v>95.473984000000002</v>
      </c>
      <c r="UA7" s="253">
        <v>95.473269000000002</v>
      </c>
      <c r="UB7" s="253">
        <v>95.452916999999999</v>
      </c>
      <c r="UC7" s="253">
        <v>95.423782000000003</v>
      </c>
      <c r="UD7" s="253">
        <v>95.401067999999995</v>
      </c>
      <c r="UE7" s="253">
        <v>95.392633000000004</v>
      </c>
      <c r="UF7" s="253">
        <v>95.395054999999999</v>
      </c>
      <c r="UG7" s="253">
        <v>95.398520000000005</v>
      </c>
      <c r="UH7" s="253">
        <v>95.395190999999997</v>
      </c>
      <c r="UI7" s="253">
        <v>95.383302</v>
      </c>
      <c r="UJ7" s="253">
        <v>95.364402999999996</v>
      </c>
      <c r="UK7" s="253">
        <v>95.339996999999997</v>
      </c>
      <c r="UL7" s="253">
        <v>95.313603000000001</v>
      </c>
      <c r="UM7" s="253">
        <v>95.294824000000006</v>
      </c>
      <c r="UN7" s="253">
        <v>95.295852999999994</v>
      </c>
      <c r="UO7" s="253">
        <v>95.320139999999995</v>
      </c>
      <c r="UP7" s="253">
        <v>95.355622999999994</v>
      </c>
      <c r="UQ7" s="253">
        <v>95.382863</v>
      </c>
      <c r="UR7" s="253">
        <v>95.389488</v>
      </c>
      <c r="US7" s="253">
        <v>95.374868000000006</v>
      </c>
      <c r="UT7" s="253">
        <v>95.344567999999995</v>
      </c>
      <c r="UU7" s="253">
        <v>95.305573999999993</v>
      </c>
      <c r="UV7" s="253">
        <v>95.266092999999998</v>
      </c>
      <c r="UW7" s="253">
        <v>95.235026000000005</v>
      </c>
      <c r="UX7" s="253">
        <v>95.218999999999994</v>
      </c>
      <c r="UY7" s="253">
        <v>95.219036000000003</v>
      </c>
      <c r="UZ7" s="253">
        <v>95.228452000000004</v>
      </c>
      <c r="VA7" s="253">
        <v>95.233671999999999</v>
      </c>
      <c r="VB7" s="253">
        <v>95.221486999999996</v>
      </c>
      <c r="VC7" s="253">
        <v>95.191011000000003</v>
      </c>
      <c r="VD7" s="253">
        <v>95.157865000000001</v>
      </c>
      <c r="VE7" s="253">
        <v>95.141079000000005</v>
      </c>
      <c r="VF7" s="253">
        <v>95.144959999999998</v>
      </c>
      <c r="VG7" s="253">
        <v>95.157675999999995</v>
      </c>
      <c r="VH7" s="253">
        <v>95.167355999999998</v>
      </c>
      <c r="VI7" s="253">
        <v>95.173039000000003</v>
      </c>
      <c r="VJ7" s="253">
        <v>95.177235999999994</v>
      </c>
      <c r="VK7" s="253">
        <v>95.175590999999997</v>
      </c>
      <c r="VL7" s="253">
        <v>95.161658000000003</v>
      </c>
      <c r="VM7" s="253">
        <v>95.139212000000001</v>
      </c>
      <c r="VN7" s="253">
        <v>95.121894999999995</v>
      </c>
      <c r="VO7" s="253">
        <v>95.118511999999996</v>
      </c>
      <c r="VP7" s="253">
        <v>95.122725000000003</v>
      </c>
      <c r="VQ7" s="253">
        <v>95.119519999999994</v>
      </c>
      <c r="VR7" s="253">
        <v>95.099819999999994</v>
      </c>
      <c r="VS7" s="253">
        <v>95.067614000000006</v>
      </c>
      <c r="VT7" s="253">
        <v>95.035550999999998</v>
      </c>
      <c r="VU7" s="253">
        <v>95.015448000000006</v>
      </c>
      <c r="VV7" s="253">
        <v>95.010166999999996</v>
      </c>
      <c r="VW7" s="253">
        <v>95.012344999999996</v>
      </c>
      <c r="VX7" s="253">
        <v>95.012276999999997</v>
      </c>
      <c r="VY7" s="253">
        <v>95.007949999999994</v>
      </c>
      <c r="VZ7" s="253">
        <v>95.005499</v>
      </c>
      <c r="WA7" s="253">
        <v>95.009253999999999</v>
      </c>
      <c r="WB7" s="253">
        <v>95.014381999999998</v>
      </c>
      <c r="WC7" s="253">
        <v>95.011797999999999</v>
      </c>
      <c r="WD7" s="253">
        <v>94.998059999999995</v>
      </c>
      <c r="WE7" s="253">
        <v>94.977001000000001</v>
      </c>
      <c r="WF7" s="253">
        <v>94.953513000000001</v>
      </c>
      <c r="WG7" s="253">
        <v>94.930760000000006</v>
      </c>
      <c r="WH7" s="253">
        <v>94.914120999999994</v>
      </c>
      <c r="WI7" s="253">
        <v>94.911983000000006</v>
      </c>
      <c r="WJ7" s="253">
        <v>94.927177999999998</v>
      </c>
      <c r="WK7" s="253">
        <v>94.949057999999994</v>
      </c>
      <c r="WL7" s="253">
        <v>94.958960000000005</v>
      </c>
      <c r="WM7" s="253">
        <v>94.946279000000004</v>
      </c>
      <c r="WN7" s="253">
        <v>94.918279999999996</v>
      </c>
      <c r="WO7" s="253">
        <v>94.892737999999994</v>
      </c>
      <c r="WP7" s="253">
        <v>94.882259000000005</v>
      </c>
      <c r="WQ7" s="253">
        <v>94.886623</v>
      </c>
      <c r="WR7" s="253">
        <v>94.897605999999996</v>
      </c>
      <c r="WS7" s="253">
        <v>94.907217000000003</v>
      </c>
      <c r="WT7" s="253">
        <v>94.911090999999999</v>
      </c>
      <c r="WU7" s="253">
        <v>94.907871999999998</v>
      </c>
      <c r="WV7" s="253">
        <v>94.899269000000004</v>
      </c>
      <c r="WW7" s="253">
        <v>94.890139000000005</v>
      </c>
      <c r="WX7" s="253">
        <v>94.885395000000003</v>
      </c>
      <c r="WY7" s="253">
        <v>94.885821000000007</v>
      </c>
      <c r="WZ7" s="253">
        <v>94.888625000000005</v>
      </c>
      <c r="XA7" s="253">
        <v>94.892715999999993</v>
      </c>
      <c r="XB7" s="253">
        <v>94.900732000000005</v>
      </c>
      <c r="XC7" s="253">
        <v>94.914114999999995</v>
      </c>
      <c r="XD7" s="253">
        <v>94.928743999999995</v>
      </c>
      <c r="XE7" s="253">
        <v>94.938908999999995</v>
      </c>
      <c r="XF7" s="253">
        <v>94.944680000000005</v>
      </c>
      <c r="XG7" s="253">
        <v>94.951123999999993</v>
      </c>
      <c r="XH7" s="253">
        <v>94.959185000000005</v>
      </c>
      <c r="XI7" s="253">
        <v>94.961945</v>
      </c>
      <c r="XJ7" s="253">
        <v>94.953824999999995</v>
      </c>
      <c r="XK7" s="253">
        <v>94.941209999999998</v>
      </c>
      <c r="XL7" s="253">
        <v>94.938591000000002</v>
      </c>
      <c r="XM7" s="253">
        <v>94.952456999999995</v>
      </c>
      <c r="XN7" s="253">
        <v>94.972204000000005</v>
      </c>
      <c r="XO7" s="253">
        <v>94.979675999999998</v>
      </c>
      <c r="XP7" s="253">
        <v>94.966963000000007</v>
      </c>
      <c r="XQ7" s="253">
        <v>94.944101000000003</v>
      </c>
      <c r="XR7" s="253">
        <v>94.930463000000003</v>
      </c>
      <c r="XS7" s="253">
        <v>94.939547000000005</v>
      </c>
      <c r="XT7" s="253">
        <v>94.969583</v>
      </c>
      <c r="XU7" s="253">
        <v>95.005386000000001</v>
      </c>
      <c r="XV7" s="253">
        <v>95.028857000000002</v>
      </c>
      <c r="XW7" s="253">
        <v>95.030810000000002</v>
      </c>
      <c r="XX7" s="253">
        <v>95.015805999999998</v>
      </c>
      <c r="XY7" s="253">
        <v>94.995990000000006</v>
      </c>
      <c r="XZ7" s="253">
        <v>94.979799999999997</v>
      </c>
      <c r="YA7" s="253">
        <v>94.966542000000004</v>
      </c>
      <c r="YB7" s="253">
        <v>94.951849999999993</v>
      </c>
      <c r="YC7" s="253">
        <v>94.937196</v>
      </c>
      <c r="YD7" s="253">
        <v>94.932311999999996</v>
      </c>
      <c r="YE7" s="253">
        <v>94.946991999999995</v>
      </c>
      <c r="YF7" s="253">
        <v>94.980243999999999</v>
      </c>
      <c r="YG7" s="253">
        <v>95.018381000000005</v>
      </c>
      <c r="YH7" s="253">
        <v>95.045126999999994</v>
      </c>
      <c r="YI7" s="253">
        <v>95.054316999999998</v>
      </c>
      <c r="YJ7" s="253">
        <v>95.052186000000006</v>
      </c>
      <c r="YK7" s="253">
        <v>95.047807000000006</v>
      </c>
      <c r="YL7" s="253">
        <v>95.043520000000001</v>
      </c>
      <c r="YM7" s="253">
        <v>95.035809999999998</v>
      </c>
      <c r="YN7" s="253">
        <v>95.023377999999994</v>
      </c>
      <c r="YO7" s="253">
        <v>95.011393999999996</v>
      </c>
      <c r="YP7" s="253">
        <v>95.007542999999998</v>
      </c>
      <c r="YQ7" s="253">
        <v>95.014934999999994</v>
      </c>
      <c r="YR7" s="253">
        <v>95.028722999999999</v>
      </c>
      <c r="YS7" s="253">
        <v>95.039366000000001</v>
      </c>
      <c r="YT7" s="253">
        <v>95.040949999999995</v>
      </c>
      <c r="YU7" s="253">
        <v>95.037785</v>
      </c>
      <c r="YV7" s="253">
        <v>95.040982</v>
      </c>
      <c r="YW7" s="253">
        <v>95.056021999999999</v>
      </c>
      <c r="YX7" s="253">
        <v>95.075406999999998</v>
      </c>
      <c r="YY7" s="253">
        <v>95.087523000000004</v>
      </c>
      <c r="YZ7" s="253">
        <v>95.091510999999997</v>
      </c>
      <c r="ZA7" s="253">
        <v>95.098406999999995</v>
      </c>
      <c r="ZB7" s="253">
        <v>95.116971000000007</v>
      </c>
      <c r="ZC7" s="253">
        <v>95.143213000000003</v>
      </c>
      <c r="ZD7" s="253">
        <v>95.165884000000005</v>
      </c>
      <c r="ZE7" s="253">
        <v>95.177366000000006</v>
      </c>
      <c r="ZF7" s="253">
        <v>95.175507999999994</v>
      </c>
      <c r="ZG7" s="253">
        <v>95.158859000000007</v>
      </c>
      <c r="ZH7" s="253">
        <v>95.127033999999995</v>
      </c>
      <c r="ZI7" s="253">
        <v>95.086668000000003</v>
      </c>
      <c r="ZJ7" s="253">
        <v>95.052469000000002</v>
      </c>
      <c r="ZK7" s="253">
        <v>95.039198999999996</v>
      </c>
      <c r="ZL7" s="253">
        <v>95.052081999999999</v>
      </c>
      <c r="ZM7" s="253">
        <v>95.083620999999994</v>
      </c>
      <c r="ZN7" s="253">
        <v>95.117911000000007</v>
      </c>
      <c r="ZO7" s="253">
        <v>95.139591999999993</v>
      </c>
      <c r="ZP7" s="253">
        <v>95.142633000000004</v>
      </c>
      <c r="ZQ7" s="253">
        <v>95.132514999999998</v>
      </c>
      <c r="ZR7" s="253">
        <v>95.119335000000007</v>
      </c>
      <c r="ZS7" s="253">
        <v>95.108665999999999</v>
      </c>
      <c r="ZT7" s="253">
        <v>95.099789999999999</v>
      </c>
      <c r="ZU7" s="253">
        <v>95.091240999999997</v>
      </c>
      <c r="ZV7" s="253">
        <v>95.084761999999998</v>
      </c>
      <c r="ZW7" s="253">
        <v>95.083284000000006</v>
      </c>
      <c r="ZX7" s="253">
        <v>95.088049999999996</v>
      </c>
      <c r="ZY7" s="253">
        <v>95.099270000000004</v>
      </c>
      <c r="ZZ7" s="253">
        <v>95.116833</v>
      </c>
      <c r="AAA7" s="253">
        <v>95.137529000000001</v>
      </c>
      <c r="AAB7" s="253">
        <v>95.153599999999997</v>
      </c>
      <c r="AAC7" s="253">
        <v>95.158556000000004</v>
      </c>
      <c r="AAD7" s="253">
        <v>95.155064999999993</v>
      </c>
      <c r="AAE7" s="253">
        <v>95.153154999999998</v>
      </c>
      <c r="AAF7" s="253">
        <v>95.158038000000005</v>
      </c>
      <c r="AAG7" s="253">
        <v>95.162053999999998</v>
      </c>
      <c r="AAH7" s="253">
        <v>95.152423999999996</v>
      </c>
      <c r="AAI7" s="253">
        <v>95.126816000000005</v>
      </c>
      <c r="AAJ7" s="253">
        <v>95.098589000000004</v>
      </c>
      <c r="AAK7" s="253">
        <v>95.086265999999995</v>
      </c>
      <c r="AAL7" s="253">
        <v>95.099530999999999</v>
      </c>
      <c r="AAM7" s="253">
        <v>95.134332000000001</v>
      </c>
      <c r="AAN7" s="253">
        <v>95.176696000000007</v>
      </c>
      <c r="AAO7" s="253">
        <v>95.209675000000004</v>
      </c>
      <c r="AAP7" s="253">
        <v>95.221715000000003</v>
      </c>
      <c r="AAQ7" s="253">
        <v>95.214123000000001</v>
      </c>
      <c r="AAR7" s="253">
        <v>95.200615999999997</v>
      </c>
      <c r="AAS7" s="253">
        <v>95.196440999999993</v>
      </c>
      <c r="AAT7" s="253">
        <v>95.206571999999994</v>
      </c>
      <c r="AAU7" s="253">
        <v>95.224193999999997</v>
      </c>
      <c r="AAV7" s="253">
        <v>95.238286000000002</v>
      </c>
      <c r="AAW7" s="253">
        <v>95.240927999999997</v>
      </c>
      <c r="AAX7" s="253">
        <v>95.230598000000001</v>
      </c>
      <c r="AAY7" s="253">
        <v>95.213571999999999</v>
      </c>
      <c r="AAZ7" s="253">
        <v>95.201915999999997</v>
      </c>
      <c r="ABA7" s="253">
        <v>95.205292999999998</v>
      </c>
      <c r="ABB7" s="253">
        <v>95.222503000000003</v>
      </c>
      <c r="ABC7" s="253">
        <v>95.243087000000003</v>
      </c>
      <c r="ABD7" s="253">
        <v>95.257671000000002</v>
      </c>
      <c r="ABE7" s="253">
        <v>95.264390000000006</v>
      </c>
      <c r="ABF7" s="253">
        <v>95.265643999999995</v>
      </c>
      <c r="ABG7" s="253">
        <v>95.263844000000006</v>
      </c>
      <c r="ABH7" s="253">
        <v>95.263433000000006</v>
      </c>
      <c r="ABI7" s="253">
        <v>95.273121000000003</v>
      </c>
      <c r="ABJ7" s="253">
        <v>95.300246000000001</v>
      </c>
      <c r="ABK7" s="253">
        <v>95.341707</v>
      </c>
      <c r="ABL7" s="253">
        <v>95.382872000000006</v>
      </c>
      <c r="ABM7" s="253">
        <v>95.407579999999996</v>
      </c>
      <c r="ABN7" s="253">
        <v>95.410639000000003</v>
      </c>
      <c r="ABO7" s="253">
        <v>95.401681999999994</v>
      </c>
      <c r="ABP7" s="253">
        <v>95.396591000000001</v>
      </c>
      <c r="ABQ7" s="253">
        <v>95.403960999999995</v>
      </c>
      <c r="ABR7" s="253">
        <v>95.419785000000005</v>
      </c>
      <c r="ABS7" s="253">
        <v>95.435439000000002</v>
      </c>
      <c r="ABT7" s="253">
        <v>95.448528999999994</v>
      </c>
      <c r="ABU7" s="253">
        <v>95.463081000000003</v>
      </c>
      <c r="ABV7" s="253">
        <v>95.480525999999998</v>
      </c>
      <c r="ABW7" s="253">
        <v>95.495369999999994</v>
      </c>
      <c r="ABX7" s="253">
        <v>95.501345999999998</v>
      </c>
      <c r="ABY7" s="253">
        <v>95.498591000000005</v>
      </c>
      <c r="ABZ7" s="253">
        <v>95.493368000000004</v>
      </c>
      <c r="ACA7" s="253">
        <v>95.493998000000005</v>
      </c>
      <c r="ACB7" s="253">
        <v>95.508492000000004</v>
      </c>
      <c r="ACC7" s="253">
        <v>95.541707000000002</v>
      </c>
      <c r="ACD7" s="253">
        <v>95.590221</v>
      </c>
      <c r="ACE7" s="253">
        <v>95.641017000000005</v>
      </c>
      <c r="ACF7" s="253">
        <v>95.678873999999993</v>
      </c>
      <c r="ACG7" s="253">
        <v>95.695998000000003</v>
      </c>
      <c r="ACH7" s="253">
        <v>95.694197000000003</v>
      </c>
      <c r="ACI7" s="253">
        <v>95.680013000000002</v>
      </c>
      <c r="ACJ7" s="253">
        <v>95.660804999999996</v>
      </c>
      <c r="ACK7" s="253">
        <v>95.644981000000001</v>
      </c>
      <c r="ACL7" s="253">
        <v>95.642240999999999</v>
      </c>
      <c r="ACM7" s="253">
        <v>95.659690999999995</v>
      </c>
      <c r="ACN7" s="253">
        <v>95.695071999999996</v>
      </c>
      <c r="ACO7" s="253">
        <v>95.733665000000002</v>
      </c>
      <c r="ACP7" s="253">
        <v>95.756099000000006</v>
      </c>
      <c r="ACQ7" s="253">
        <v>95.754620000000003</v>
      </c>
      <c r="ACR7" s="253">
        <v>95.741866999999999</v>
      </c>
      <c r="ACS7" s="253">
        <v>95.739348000000007</v>
      </c>
      <c r="ACT7" s="253">
        <v>95.756386000000006</v>
      </c>
      <c r="ACU7" s="253">
        <v>95.784321000000006</v>
      </c>
      <c r="ACV7" s="253">
        <v>95.811171000000002</v>
      </c>
      <c r="ACW7" s="253">
        <v>95.835051000000007</v>
      </c>
      <c r="ACX7" s="253">
        <v>95.859745000000004</v>
      </c>
      <c r="ACY7" s="253">
        <v>95.883784000000006</v>
      </c>
      <c r="ACZ7" s="253">
        <v>95.901307000000003</v>
      </c>
      <c r="ADA7" s="253">
        <v>95.911181999999997</v>
      </c>
      <c r="ADB7" s="253">
        <v>95.918054999999995</v>
      </c>
      <c r="ADC7" s="253">
        <v>95.924189999999996</v>
      </c>
      <c r="ADD7" s="253">
        <v>95.925866999999997</v>
      </c>
      <c r="ADE7" s="253">
        <v>95.919319000000002</v>
      </c>
      <c r="ADF7" s="253">
        <v>95.907045999999994</v>
      </c>
      <c r="ADG7" s="253">
        <v>95.897595999999993</v>
      </c>
      <c r="ADH7" s="253">
        <v>95.901251000000002</v>
      </c>
      <c r="ADI7" s="253">
        <v>95.924547000000004</v>
      </c>
      <c r="ADJ7" s="253">
        <v>95.964072000000002</v>
      </c>
      <c r="ADK7" s="253">
        <v>96.004525000000001</v>
      </c>
      <c r="ADL7" s="253">
        <v>96.027427000000003</v>
      </c>
      <c r="ADM7" s="253">
        <v>96.025880999999998</v>
      </c>
      <c r="ADN7" s="253">
        <v>96.011075000000005</v>
      </c>
      <c r="ADO7" s="253">
        <v>96.002764999999997</v>
      </c>
      <c r="ADP7" s="253">
        <v>96.012051</v>
      </c>
      <c r="ADQ7" s="253">
        <v>96.032219999999995</v>
      </c>
      <c r="ADR7" s="253">
        <v>96.045652000000004</v>
      </c>
      <c r="ADS7" s="253">
        <v>96.040756000000002</v>
      </c>
      <c r="ADT7" s="253">
        <v>96.024180000000001</v>
      </c>
      <c r="ADU7" s="253">
        <v>96.016309000000007</v>
      </c>
      <c r="ADV7" s="253">
        <v>96.033187999999996</v>
      </c>
      <c r="ADW7" s="253">
        <v>96.072050000000004</v>
      </c>
      <c r="ADX7" s="253">
        <v>96.114084000000005</v>
      </c>
      <c r="ADY7" s="253">
        <v>96.140713000000005</v>
      </c>
      <c r="ADZ7" s="253">
        <v>96.147886999999997</v>
      </c>
      <c r="AEA7" s="253">
        <v>96.146638999999993</v>
      </c>
      <c r="AEB7" s="253">
        <v>96.151087000000004</v>
      </c>
      <c r="AEC7" s="253">
        <v>96.165214000000006</v>
      </c>
      <c r="AED7" s="253">
        <v>96.180621000000002</v>
      </c>
      <c r="AEE7" s="253">
        <v>96.187549000000004</v>
      </c>
      <c r="AEF7" s="253">
        <v>96.186784000000003</v>
      </c>
      <c r="AEG7" s="253">
        <v>96.187719999999999</v>
      </c>
      <c r="AEH7" s="253">
        <v>96.195353999999995</v>
      </c>
      <c r="AEI7" s="253">
        <v>96.204085000000006</v>
      </c>
      <c r="AEJ7" s="253">
        <v>96.206165999999996</v>
      </c>
      <c r="AEK7" s="253">
        <v>96.202070000000006</v>
      </c>
      <c r="AEL7" s="253">
        <v>96.199443000000002</v>
      </c>
      <c r="AEM7" s="253">
        <v>96.204736999999994</v>
      </c>
      <c r="AEN7" s="253">
        <v>96.218840999999998</v>
      </c>
      <c r="AEO7" s="253">
        <v>96.237727000000007</v>
      </c>
      <c r="AEP7" s="253">
        <v>96.253551000000002</v>
      </c>
      <c r="AEQ7" s="253">
        <v>96.258404999999996</v>
      </c>
      <c r="AER7" s="253">
        <v>96.253148999999993</v>
      </c>
      <c r="AES7" s="253">
        <v>96.251975999999999</v>
      </c>
      <c r="AET7" s="253">
        <v>96.272064999999998</v>
      </c>
      <c r="AEU7" s="253">
        <v>96.316100000000006</v>
      </c>
      <c r="AEV7" s="253">
        <v>96.367124000000004</v>
      </c>
      <c r="AEW7" s="253">
        <v>96.401686999999995</v>
      </c>
      <c r="AEX7" s="253">
        <v>96.407649000000006</v>
      </c>
      <c r="AEY7" s="253">
        <v>96.391009999999994</v>
      </c>
      <c r="AEZ7" s="253">
        <v>96.369010000000003</v>
      </c>
      <c r="AFA7" s="253">
        <v>96.357875000000007</v>
      </c>
      <c r="AFB7" s="253">
        <v>96.364839000000003</v>
      </c>
      <c r="AFC7" s="253">
        <v>96.388356000000002</v>
      </c>
      <c r="AFD7" s="253">
        <v>96.423011000000002</v>
      </c>
      <c r="AFE7" s="253">
        <v>96.462738000000002</v>
      </c>
      <c r="AFF7" s="253">
        <v>96.500825000000006</v>
      </c>
      <c r="AFG7" s="253">
        <v>96.530963999999997</v>
      </c>
      <c r="AFH7" s="253">
        <v>96.551284999999993</v>
      </c>
      <c r="AFI7" s="253">
        <v>96.566800999999998</v>
      </c>
      <c r="AFJ7" s="253">
        <v>96.586400999999995</v>
      </c>
      <c r="AFK7" s="253">
        <v>96.616804999999999</v>
      </c>
      <c r="AFL7" s="253">
        <v>96.657218999999998</v>
      </c>
      <c r="AFM7" s="253">
        <v>96.696447000000006</v>
      </c>
      <c r="AFN7" s="253">
        <v>96.716927999999996</v>
      </c>
      <c r="AFO7" s="253">
        <v>96.709051000000002</v>
      </c>
      <c r="AFP7" s="253">
        <v>96.684712000000005</v>
      </c>
      <c r="AFQ7" s="253">
        <v>96.670490000000001</v>
      </c>
      <c r="AFR7" s="253">
        <v>96.681281999999996</v>
      </c>
      <c r="AFS7" s="253">
        <v>96.704057000000006</v>
      </c>
      <c r="AFT7" s="253">
        <v>96.713570000000004</v>
      </c>
      <c r="AFU7" s="253">
        <v>96.701570000000004</v>
      </c>
      <c r="AFV7" s="253">
        <v>96.683897999999999</v>
      </c>
      <c r="AFW7" s="253">
        <v>96.680387999999994</v>
      </c>
      <c r="AFX7" s="253">
        <v>96.695886999999999</v>
      </c>
      <c r="AFY7" s="253">
        <v>96.722368000000003</v>
      </c>
      <c r="AFZ7" s="253">
        <v>96.751806999999999</v>
      </c>
      <c r="AGA7" s="253">
        <v>96.781390000000002</v>
      </c>
      <c r="AGB7" s="253">
        <v>96.809642999999994</v>
      </c>
      <c r="AGC7" s="253">
        <v>96.833856999999995</v>
      </c>
      <c r="AGD7" s="253">
        <v>96.852552000000003</v>
      </c>
      <c r="AGE7" s="253">
        <v>96.867329999999995</v>
      </c>
      <c r="AGF7" s="253">
        <v>96.880000999999993</v>
      </c>
      <c r="AGG7" s="253">
        <v>96.888738000000004</v>
      </c>
      <c r="AGH7" s="253">
        <v>96.889786999999998</v>
      </c>
      <c r="AGI7" s="253">
        <v>96.884506999999999</v>
      </c>
      <c r="AGJ7" s="253">
        <v>96.882361000000003</v>
      </c>
      <c r="AGK7" s="253">
        <v>96.893073000000001</v>
      </c>
      <c r="AGL7" s="253">
        <v>96.915785</v>
      </c>
      <c r="AGM7" s="253">
        <v>96.939329000000001</v>
      </c>
      <c r="AGN7" s="253">
        <v>96.953309000000004</v>
      </c>
      <c r="AGO7" s="253">
        <v>96.955100999999999</v>
      </c>
      <c r="AGP7" s="253">
        <v>96.946483000000001</v>
      </c>
      <c r="AGQ7" s="253">
        <v>96.930976999999999</v>
      </c>
      <c r="AGR7" s="253">
        <v>96.918341999999996</v>
      </c>
      <c r="AGS7" s="253">
        <v>96.924251999999996</v>
      </c>
      <c r="AGT7" s="253">
        <v>96.957199000000003</v>
      </c>
      <c r="AGU7" s="253">
        <v>97.007517000000007</v>
      </c>
      <c r="AGV7" s="253">
        <v>97.054284999999993</v>
      </c>
      <c r="AGW7" s="253">
        <v>97.081340999999995</v>
      </c>
      <c r="AGX7" s="253">
        <v>97.083983000000003</v>
      </c>
      <c r="AGY7" s="253">
        <v>97.066351999999995</v>
      </c>
      <c r="AGZ7" s="253">
        <v>97.040696999999994</v>
      </c>
      <c r="AHA7" s="253">
        <v>97.026107999999994</v>
      </c>
      <c r="AHB7" s="253">
        <v>97.036835999999994</v>
      </c>
      <c r="AHC7" s="253">
        <v>97.068595999999999</v>
      </c>
      <c r="AHD7" s="253">
        <v>97.102225000000004</v>
      </c>
      <c r="AHE7" s="253">
        <v>97.122315</v>
      </c>
      <c r="AHF7" s="253">
        <v>97.127223000000001</v>
      </c>
      <c r="AHG7" s="253">
        <v>97.121960000000001</v>
      </c>
      <c r="AHH7" s="253">
        <v>97.110693999999995</v>
      </c>
      <c r="AHI7" s="253">
        <v>97.099485000000001</v>
      </c>
      <c r="AHJ7" s="253">
        <v>97.097752</v>
      </c>
      <c r="AHK7" s="253">
        <v>97.110052999999994</v>
      </c>
      <c r="AHL7" s="253">
        <v>97.130493000000001</v>
      </c>
      <c r="AHM7" s="253">
        <v>97.150610999999998</v>
      </c>
      <c r="AHN7" s="253">
        <v>97.169314999999997</v>
      </c>
      <c r="AHO7" s="253">
        <v>97.189130000000006</v>
      </c>
      <c r="AHP7" s="253">
        <v>97.205027999999999</v>
      </c>
      <c r="AHQ7" s="253">
        <v>97.205034999999995</v>
      </c>
      <c r="AHR7" s="253">
        <v>97.185012</v>
      </c>
      <c r="AHS7" s="253">
        <v>97.158632999999995</v>
      </c>
      <c r="AHT7" s="253">
        <v>97.147785999999996</v>
      </c>
      <c r="AHU7" s="253">
        <v>97.162098</v>
      </c>
      <c r="AHV7" s="253">
        <v>97.189897000000002</v>
      </c>
      <c r="AHW7" s="253">
        <v>97.211065000000005</v>
      </c>
      <c r="AHX7" s="253">
        <v>97.217996999999997</v>
      </c>
      <c r="AHY7" s="253">
        <v>97.221236000000005</v>
      </c>
      <c r="AHZ7" s="253">
        <v>97.233506000000006</v>
      </c>
      <c r="AIA7" s="253">
        <v>97.251975999999999</v>
      </c>
      <c r="AIB7" s="253">
        <v>97.260345000000001</v>
      </c>
      <c r="AIC7" s="253">
        <v>97.247484999999998</v>
      </c>
      <c r="AID7" s="253">
        <v>97.220322999999993</v>
      </c>
      <c r="AIE7" s="253">
        <v>97.196803000000003</v>
      </c>
      <c r="AIF7" s="253">
        <v>97.188402999999994</v>
      </c>
      <c r="AIG7" s="253">
        <v>97.191519999999997</v>
      </c>
      <c r="AIH7" s="253">
        <v>97.195018000000005</v>
      </c>
      <c r="AII7" s="253">
        <v>97.194667999999993</v>
      </c>
      <c r="AIJ7" s="253">
        <v>97.199107999999995</v>
      </c>
      <c r="AIK7" s="253">
        <v>97.220286000000002</v>
      </c>
      <c r="AIL7" s="253">
        <v>97.258184</v>
      </c>
      <c r="AIM7" s="253">
        <v>97.297404999999998</v>
      </c>
      <c r="AIN7" s="253">
        <v>97.320312999999999</v>
      </c>
      <c r="AIO7" s="253">
        <v>97.321768000000006</v>
      </c>
      <c r="AIP7" s="253">
        <v>97.309843999999998</v>
      </c>
      <c r="AIQ7" s="253">
        <v>97.295809000000006</v>
      </c>
      <c r="AIR7" s="253">
        <v>97.286851999999996</v>
      </c>
      <c r="AIS7" s="253">
        <v>97.285489999999996</v>
      </c>
      <c r="AIT7" s="253">
        <v>97.290392999999995</v>
      </c>
      <c r="AIU7" s="253">
        <v>97.297207999999998</v>
      </c>
      <c r="AIV7" s="253">
        <v>97.302132</v>
      </c>
      <c r="AIW7" s="253">
        <v>97.305390000000003</v>
      </c>
      <c r="AIX7" s="253">
        <v>97.309139999999999</v>
      </c>
      <c r="AIY7" s="253">
        <v>97.313040000000001</v>
      </c>
      <c r="AIZ7" s="253">
        <v>97.315101999999996</v>
      </c>
      <c r="AJA7" s="253">
        <v>97.316125999999997</v>
      </c>
      <c r="AJB7" s="253">
        <v>97.319323999999995</v>
      </c>
      <c r="AJC7" s="253">
        <v>97.325222999999994</v>
      </c>
      <c r="AJD7" s="253">
        <v>97.330252000000002</v>
      </c>
      <c r="AJE7" s="253">
        <v>97.331051000000002</v>
      </c>
      <c r="AJF7" s="253">
        <v>97.327573000000001</v>
      </c>
      <c r="AJG7" s="253">
        <v>97.321777999999995</v>
      </c>
      <c r="AJH7" s="253">
        <v>97.316254000000001</v>
      </c>
      <c r="AJI7" s="253">
        <v>97.314412000000004</v>
      </c>
      <c r="AJJ7" s="253">
        <v>97.318602999999996</v>
      </c>
      <c r="AJK7" s="253">
        <v>97.326983999999996</v>
      </c>
      <c r="AJL7" s="253">
        <v>97.335071999999997</v>
      </c>
      <c r="AJM7" s="253">
        <v>97.341571999999999</v>
      </c>
      <c r="AJN7" s="253">
        <v>97.350434000000007</v>
      </c>
      <c r="AJO7" s="253">
        <v>97.365881999999999</v>
      </c>
      <c r="AJP7" s="253">
        <v>97.386865</v>
      </c>
      <c r="AJQ7" s="253">
        <v>97.406944999999993</v>
      </c>
      <c r="AJR7" s="253">
        <v>97.418167999999994</v>
      </c>
      <c r="AJS7" s="253">
        <v>97.415661</v>
      </c>
      <c r="AJT7" s="253">
        <v>97.401567</v>
      </c>
      <c r="AJU7" s="253">
        <v>97.385515999999996</v>
      </c>
      <c r="AJV7" s="253">
        <v>97.378556000000003</v>
      </c>
      <c r="AJW7" s="253">
        <v>97.384675000000001</v>
      </c>
      <c r="AJX7" s="253">
        <v>97.398978</v>
      </c>
      <c r="AJY7" s="253">
        <v>97.414012</v>
      </c>
      <c r="AJZ7" s="253">
        <v>97.425766999999993</v>
      </c>
      <c r="AKA7" s="253">
        <v>97.433306000000002</v>
      </c>
      <c r="AKB7" s="253">
        <v>97.435835999999995</v>
      </c>
      <c r="AKC7" s="253">
        <v>97.432385999999994</v>
      </c>
      <c r="AKD7" s="253">
        <v>97.423270000000002</v>
      </c>
      <c r="AKE7" s="253">
        <v>97.410876999999999</v>
      </c>
      <c r="AKF7" s="253">
        <v>97.399981999999994</v>
      </c>
      <c r="AKG7" s="253">
        <v>97.396932000000007</v>
      </c>
      <c r="AKH7" s="253">
        <v>97.405597999999998</v>
      </c>
      <c r="AKI7" s="253">
        <v>97.422663999999997</v>
      </c>
      <c r="AKJ7" s="253">
        <v>97.438919999999996</v>
      </c>
      <c r="AKK7" s="253">
        <v>97.447416000000004</v>
      </c>
      <c r="AKL7" s="253">
        <v>97.449779000000007</v>
      </c>
      <c r="AKM7" s="253">
        <v>97.453004000000007</v>
      </c>
      <c r="AKN7" s="253">
        <v>97.460488999999995</v>
      </c>
      <c r="AKO7" s="253">
        <v>97.467545000000001</v>
      </c>
      <c r="AKP7" s="253">
        <v>97.466018000000005</v>
      </c>
      <c r="AKQ7" s="253">
        <v>97.452703</v>
      </c>
      <c r="AKR7" s="253">
        <v>97.433121</v>
      </c>
      <c r="AKS7" s="253">
        <v>97.417709000000002</v>
      </c>
      <c r="AKT7" s="253">
        <v>97.414711999999994</v>
      </c>
      <c r="AKU7" s="253">
        <v>97.425347000000002</v>
      </c>
      <c r="AKV7" s="253">
        <v>97.443252000000001</v>
      </c>
      <c r="AKW7" s="253">
        <v>97.457887999999997</v>
      </c>
      <c r="AKX7" s="253">
        <v>97.461213999999998</v>
      </c>
      <c r="AKY7" s="253">
        <v>97.454297999999994</v>
      </c>
      <c r="AKZ7" s="253">
        <v>97.446122000000003</v>
      </c>
      <c r="ALA7" s="253">
        <v>97.442200999999997</v>
      </c>
      <c r="ALB7" s="253">
        <v>97.434978999999998</v>
      </c>
      <c r="ALC7" s="253">
        <v>97.410543000000004</v>
      </c>
      <c r="ALD7" s="253">
        <v>97.366388999999998</v>
      </c>
      <c r="ALE7" s="253">
        <v>97.318128000000002</v>
      </c>
      <c r="ALF7" s="253">
        <v>97.286077000000006</v>
      </c>
      <c r="ALG7" s="253">
        <v>97.278880000000001</v>
      </c>
      <c r="ALH7" s="253">
        <v>97.291514000000006</v>
      </c>
      <c r="ALI7" s="253">
        <v>97.313326000000004</v>
      </c>
      <c r="ALJ7" s="253">
        <v>97.333968999999996</v>
      </c>
      <c r="ALK7" s="253">
        <v>97.346265000000002</v>
      </c>
      <c r="ALL7" s="253">
        <v>97.349363999999994</v>
      </c>
      <c r="ALM7" s="253">
        <v>97.347177000000002</v>
      </c>
      <c r="ALN7" s="253">
        <v>97.340235000000007</v>
      </c>
      <c r="ALO7" s="253">
        <v>97.322574000000003</v>
      </c>
      <c r="ALP7" s="253">
        <v>97.291426000000001</v>
      </c>
      <c r="ALQ7" s="253">
        <v>97.255903000000004</v>
      </c>
      <c r="ALR7" s="253">
        <v>97.228474000000006</v>
      </c>
      <c r="ALS7" s="253">
        <v>97.209469999999996</v>
      </c>
      <c r="ALT7" s="253">
        <v>97.187764000000001</v>
      </c>
      <c r="ALU7" s="253">
        <v>97.157238000000007</v>
      </c>
      <c r="ALV7" s="253">
        <v>97.125551999999999</v>
      </c>
      <c r="ALW7" s="253">
        <v>97.104257000000004</v>
      </c>
      <c r="ALX7" s="253">
        <v>97.095393999999999</v>
      </c>
      <c r="ALY7" s="253">
        <v>97.090106000000006</v>
      </c>
      <c r="ALZ7" s="253">
        <v>97.076132000000001</v>
      </c>
      <c r="AMA7" s="253">
        <v>97.044426999999999</v>
      </c>
      <c r="AMB7" s="253">
        <v>96.992377000000005</v>
      </c>
      <c r="AMC7" s="253">
        <v>96.924368999999999</v>
      </c>
      <c r="AMD7" s="253">
        <v>96.848522000000003</v>
      </c>
      <c r="AME7" s="253">
        <v>96.771428</v>
      </c>
      <c r="AMF7" s="253">
        <v>96.695864</v>
      </c>
      <c r="AMG7" s="253">
        <v>96.621457000000007</v>
      </c>
      <c r="AMH7" s="253">
        <v>96.544511999999997</v>
      </c>
      <c r="AMI7" s="253">
        <v>96.458487000000005</v>
      </c>
      <c r="AMJ7" s="253">
        <v>96.358965999999995</v>
      </c>
      <c r="AMK7" s="253">
        <v>96.248367999999999</v>
      </c>
      <c r="AML7" s="253">
        <v>96.131822999999997</v>
      </c>
      <c r="AMM7" s="253">
        <v>96.007880999999998</v>
      </c>
      <c r="AMN7" s="253">
        <v>95.866984000000002</v>
      </c>
      <c r="AMO7" s="253">
        <v>95.699909000000005</v>
      </c>
      <c r="AMP7" s="253">
        <v>95.504310000000004</v>
      </c>
      <c r="AMQ7" s="253">
        <v>95.282065000000003</v>
      </c>
      <c r="AMR7" s="253">
        <v>95.033914999999993</v>
      </c>
      <c r="AMS7" s="253">
        <v>94.757959999999997</v>
      </c>
      <c r="AMT7" s="253">
        <v>94.450013999999996</v>
      </c>
      <c r="AMU7" s="253">
        <v>94.103700000000003</v>
      </c>
      <c r="AMV7" s="253">
        <v>93.712883000000005</v>
      </c>
      <c r="AMW7" s="253">
        <v>93.275783000000004</v>
      </c>
      <c r="AMX7" s="253">
        <v>92.795287000000002</v>
      </c>
      <c r="AMY7" s="253">
        <v>92.274822999999998</v>
      </c>
      <c r="AMZ7" s="253">
        <v>91.715935999999999</v>
      </c>
      <c r="ANA7" s="253">
        <v>91.119390999999993</v>
      </c>
      <c r="ANB7" s="253">
        <v>90.485669999999999</v>
      </c>
      <c r="ANC7" s="253">
        <v>89.815432000000001</v>
      </c>
      <c r="AND7" s="253">
        <v>89.115933999999996</v>
      </c>
      <c r="ANE7" s="253">
        <v>88.410535999999993</v>
      </c>
      <c r="ANF7" s="253">
        <v>87.737553000000005</v>
      </c>
      <c r="ANG7" s="253">
        <v>87.133358999999999</v>
      </c>
      <c r="ANH7" s="253">
        <v>86.614108000000002</v>
      </c>
      <c r="ANI7" s="253">
        <v>86.175047000000006</v>
      </c>
      <c r="ANJ7" s="253">
        <v>85.805954999999997</v>
      </c>
      <c r="ANK7" s="253">
        <v>85.502626000000006</v>
      </c>
      <c r="ANL7" s="253">
        <v>85.260919000000001</v>
      </c>
      <c r="ANM7" s="253">
        <v>85.064454999999995</v>
      </c>
      <c r="ANN7" s="253">
        <v>84.886420999999999</v>
      </c>
      <c r="ANO7" s="253">
        <v>84.708830000000006</v>
      </c>
      <c r="ANP7" s="253">
        <v>84.542195000000007</v>
      </c>
      <c r="ANQ7" s="253">
        <v>84.426924</v>
      </c>
      <c r="ANR7" s="253">
        <v>84.414871000000005</v>
      </c>
      <c r="ANS7" s="253">
        <v>84.544499999999999</v>
      </c>
      <c r="ANT7" s="253">
        <v>84.82593</v>
      </c>
      <c r="ANU7" s="253">
        <v>85.242543999999995</v>
      </c>
      <c r="ANV7" s="253">
        <v>85.762065000000007</v>
      </c>
      <c r="ANW7" s="253">
        <v>86.342972000000003</v>
      </c>
      <c r="ANX7" s="253">
        <v>86.931264999999996</v>
      </c>
      <c r="ANY7" s="253">
        <v>87.460494999999995</v>
      </c>
      <c r="ANZ7" s="253">
        <v>87.867863</v>
      </c>
      <c r="AOA7" s="253">
        <v>88.116116000000005</v>
      </c>
      <c r="AOB7" s="253">
        <v>88.199659999999994</v>
      </c>
      <c r="AOC7" s="253">
        <v>88.129243000000002</v>
      </c>
      <c r="AOD7" s="253">
        <v>87.914006000000001</v>
      </c>
      <c r="AOE7" s="253">
        <v>87.558756000000002</v>
      </c>
      <c r="AOF7" s="253">
        <v>87.071134999999998</v>
      </c>
      <c r="AOG7" s="253">
        <v>86.462208000000004</v>
      </c>
      <c r="AOH7" s="253">
        <v>85.739671000000001</v>
      </c>
      <c r="AOI7" s="253">
        <v>84.906799000000007</v>
      </c>
      <c r="AOJ7" s="253">
        <v>83.969882999999996</v>
      </c>
      <c r="AOK7" s="253">
        <v>82.941790999999995</v>
      </c>
      <c r="AOL7" s="253">
        <v>81.835548000000003</v>
      </c>
      <c r="AOM7" s="253">
        <v>80.657444999999996</v>
      </c>
      <c r="AON7" s="253">
        <v>79.407477</v>
      </c>
      <c r="AOO7" s="253">
        <v>78.083888000000002</v>
      </c>
      <c r="AOP7" s="253">
        <v>76.687009000000003</v>
      </c>
      <c r="AOQ7" s="253">
        <v>75.221059999999994</v>
      </c>
      <c r="AOR7" s="253">
        <v>73.691281000000004</v>
      </c>
      <c r="AOS7" s="253">
        <v>72.097582000000003</v>
      </c>
      <c r="AOT7" s="253">
        <v>70.436475000000002</v>
      </c>
      <c r="AOU7" s="253">
        <v>68.718952000000002</v>
      </c>
      <c r="AOV7" s="253">
        <v>66.989935000000003</v>
      </c>
      <c r="AOW7" s="253">
        <v>65.330343999999997</v>
      </c>
      <c r="AOX7" s="253">
        <v>63.847391999999999</v>
      </c>
      <c r="AOY7" s="253">
        <v>62.666677999999997</v>
      </c>
      <c r="AOZ7" s="253">
        <v>61.919955000000002</v>
      </c>
      <c r="APA7" s="253">
        <v>61.712727000000001</v>
      </c>
      <c r="APB7" s="253">
        <v>62.082599999999999</v>
      </c>
      <c r="APC7" s="253">
        <v>62.979087</v>
      </c>
      <c r="APD7" s="253">
        <v>64.277942999999993</v>
      </c>
      <c r="APE7" s="253">
        <v>65.818664999999996</v>
      </c>
      <c r="APF7" s="253">
        <v>67.446220999999994</v>
      </c>
      <c r="APG7" s="253">
        <v>69.038044999999997</v>
      </c>
      <c r="APH7" s="253">
        <v>70.515279000000007</v>
      </c>
      <c r="API7" s="253">
        <v>71.844536000000005</v>
      </c>
      <c r="APJ7" s="253">
        <v>73.032584999999997</v>
      </c>
      <c r="APK7" s="253">
        <v>74.109179999999995</v>
      </c>
      <c r="APL7" s="253">
        <v>75.102470999999994</v>
      </c>
      <c r="APM7" s="253">
        <v>76.025147000000004</v>
      </c>
      <c r="APN7" s="253">
        <v>76.879251999999994</v>
      </c>
      <c r="APO7" s="253">
        <v>77.668284</v>
      </c>
      <c r="APP7" s="253">
        <v>78.402261999999993</v>
      </c>
      <c r="APQ7" s="253">
        <v>79.095122000000003</v>
      </c>
      <c r="APR7" s="253">
        <v>79.760360000000006</v>
      </c>
      <c r="APS7" s="253">
        <v>80.406081</v>
      </c>
      <c r="APT7" s="253">
        <v>81.029437000000001</v>
      </c>
      <c r="APU7" s="253">
        <v>81.617484000000005</v>
      </c>
      <c r="APV7" s="253">
        <v>82.158085</v>
      </c>
      <c r="APW7" s="253">
        <v>82.650574000000006</v>
      </c>
      <c r="APX7" s="253">
        <v>83.103796000000003</v>
      </c>
      <c r="APY7" s="253">
        <v>83.524760999999998</v>
      </c>
      <c r="APZ7" s="253">
        <v>83.91234</v>
      </c>
      <c r="AQA7" s="253">
        <v>84.261054999999999</v>
      </c>
      <c r="AQB7" s="253">
        <v>84.566727</v>
      </c>
      <c r="AQC7" s="253">
        <v>84.827770999999998</v>
      </c>
      <c r="AQD7" s="253">
        <v>85.045379999999994</v>
      </c>
      <c r="AQE7" s="253">
        <v>85.225174999999993</v>
      </c>
      <c r="AQF7" s="253">
        <v>85.375696000000005</v>
      </c>
      <c r="AQG7" s="253">
        <v>85.501588999999996</v>
      </c>
      <c r="AQH7" s="253">
        <v>85.599575000000002</v>
      </c>
      <c r="AQI7" s="253">
        <v>85.664383000000001</v>
      </c>
      <c r="AQJ7" s="253">
        <v>85.699006999999995</v>
      </c>
      <c r="AQK7" s="253">
        <v>85.718329999999995</v>
      </c>
      <c r="AQL7" s="253">
        <v>85.744882000000004</v>
      </c>
      <c r="AQM7" s="253">
        <v>85.803264999999996</v>
      </c>
      <c r="AQN7" s="253">
        <v>85.913843999999997</v>
      </c>
      <c r="AQO7" s="253">
        <v>86.082145999999995</v>
      </c>
      <c r="AQP7" s="253">
        <v>86.289683999999994</v>
      </c>
      <c r="AQQ7" s="253">
        <v>86.498761000000002</v>
      </c>
      <c r="AQR7" s="253">
        <v>86.672781000000001</v>
      </c>
      <c r="AQS7" s="253">
        <v>86.795002999999994</v>
      </c>
      <c r="AQT7" s="253">
        <v>86.871110999999999</v>
      </c>
      <c r="AQU7" s="253">
        <v>86.918833000000006</v>
      </c>
      <c r="AQV7" s="253">
        <v>86.959468000000001</v>
      </c>
      <c r="AQW7" s="253">
        <v>87.016812999999999</v>
      </c>
      <c r="AQX7" s="253">
        <v>87.115815999999995</v>
      </c>
      <c r="AQY7" s="253">
        <v>87.274045999999998</v>
      </c>
      <c r="AQZ7" s="253">
        <v>87.488630000000001</v>
      </c>
      <c r="ARA7" s="253">
        <v>87.728204000000005</v>
      </c>
      <c r="ARB7" s="253">
        <v>87.936971999999997</v>
      </c>
      <c r="ARC7" s="253">
        <v>88.048659999999998</v>
      </c>
      <c r="ARD7" s="253">
        <v>88.001452999999998</v>
      </c>
      <c r="ARE7" s="253">
        <v>87.744677999999993</v>
      </c>
      <c r="ARF7" s="253">
        <v>87.234325999999996</v>
      </c>
      <c r="ARG7" s="253">
        <v>86.425145000000001</v>
      </c>
      <c r="ARH7" s="253">
        <v>85.270419000000004</v>
      </c>
      <c r="ARI7" s="253">
        <v>83.737841000000003</v>
      </c>
      <c r="ARJ7" s="253">
        <v>81.838222999999999</v>
      </c>
      <c r="ARK7" s="253">
        <v>79.655884</v>
      </c>
      <c r="ARL7" s="253">
        <v>77.365218999999996</v>
      </c>
      <c r="ARM7" s="253">
        <v>75.222883999999993</v>
      </c>
      <c r="ARN7" s="253">
        <v>73.533064999999993</v>
      </c>
      <c r="ARO7" s="253">
        <v>72.581711999999996</v>
      </c>
      <c r="ARP7" s="253">
        <v>72.540400000000005</v>
      </c>
      <c r="ARQ7" s="253">
        <v>73.380370999999997</v>
      </c>
      <c r="ARR7" s="253">
        <v>74.867023000000003</v>
      </c>
      <c r="ARS7" s="253">
        <v>76.655840999999995</v>
      </c>
      <c r="ART7" s="253">
        <v>78.428489999999996</v>
      </c>
      <c r="ARU7" s="253">
        <v>79.978294000000005</v>
      </c>
      <c r="ARV7" s="253">
        <v>81.218316000000002</v>
      </c>
      <c r="ARW7" s="253">
        <v>82.146600000000007</v>
      </c>
      <c r="ARX7" s="253">
        <v>82.814091000000005</v>
      </c>
      <c r="ARY7" s="253">
        <v>83.305621000000002</v>
      </c>
      <c r="ARZ7" s="253">
        <v>83.722903000000002</v>
      </c>
      <c r="ASA7" s="253">
        <v>84.164929999999998</v>
      </c>
      <c r="ASB7" s="253">
        <v>84.710463000000004</v>
      </c>
      <c r="ASC7" s="253">
        <v>85.403512000000006</v>
      </c>
      <c r="ASD7" s="253">
        <v>86.244297000000003</v>
      </c>
      <c r="ASE7" s="253">
        <v>87.193399999999997</v>
      </c>
      <c r="ASF7" s="253">
        <v>88.190466000000001</v>
      </c>
      <c r="ASG7" s="253">
        <v>89.174548999999999</v>
      </c>
      <c r="ASH7" s="253">
        <v>90.094504999999998</v>
      </c>
      <c r="ASI7" s="253">
        <v>90.913566000000003</v>
      </c>
      <c r="ASJ7" s="253">
        <v>91.616299999999995</v>
      </c>
      <c r="ASK7" s="253">
        <v>92.211596999999998</v>
      </c>
      <c r="ASL7" s="253">
        <v>92.720101</v>
      </c>
      <c r="ASM7" s="253">
        <v>93.155824999999993</v>
      </c>
      <c r="ASN7" s="253">
        <v>93.523258999999996</v>
      </c>
      <c r="ASO7" s="253">
        <v>93.829087000000001</v>
      </c>
      <c r="ASP7" s="253">
        <v>94.086758000000003</v>
      </c>
      <c r="ASQ7" s="253">
        <v>94.307768999999993</v>
      </c>
      <c r="ASR7" s="253">
        <v>94.496672000000004</v>
      </c>
      <c r="ASS7" s="253">
        <v>94.658562000000003</v>
      </c>
      <c r="AST7" s="253">
        <v>94.804796999999994</v>
      </c>
      <c r="ASU7" s="253">
        <v>94.945757999999998</v>
      </c>
      <c r="ASV7" s="253">
        <v>95.081489000000005</v>
      </c>
      <c r="ASW7" s="253">
        <v>95.203719000000007</v>
      </c>
      <c r="ASX7" s="253">
        <v>95.305698000000007</v>
      </c>
      <c r="ASY7" s="253">
        <v>95.388110999999995</v>
      </c>
      <c r="ASZ7" s="253">
        <v>95.457755000000006</v>
      </c>
      <c r="ATA7" s="253">
        <v>95.522634999999994</v>
      </c>
      <c r="ATB7" s="253">
        <v>95.587061000000006</v>
      </c>
      <c r="ATC7" s="253">
        <v>95.650801999999999</v>
      </c>
      <c r="ATD7" s="253">
        <v>95.714146999999997</v>
      </c>
      <c r="ATE7" s="253">
        <v>95.782110000000003</v>
      </c>
      <c r="ATF7" s="253">
        <v>95.859712999999999</v>
      </c>
      <c r="ATG7" s="253">
        <v>95.943854999999999</v>
      </c>
      <c r="ATH7" s="253">
        <v>96.025059999999996</v>
      </c>
      <c r="ATI7" s="253">
        <v>96.098530999999994</v>
      </c>
      <c r="ATJ7" s="253">
        <v>96.168700000000001</v>
      </c>
      <c r="ATK7" s="253">
        <v>96.240683000000004</v>
      </c>
      <c r="ATL7" s="253">
        <v>96.311473000000007</v>
      </c>
      <c r="ATM7" s="253">
        <v>96.372809000000004</v>
      </c>
      <c r="ATN7" s="253">
        <v>96.420484000000002</v>
      </c>
      <c r="ATO7" s="253">
        <v>96.458445999999995</v>
      </c>
      <c r="ATP7" s="253">
        <v>96.495435999999998</v>
      </c>
      <c r="ATQ7" s="253">
        <v>96.538909000000004</v>
      </c>
      <c r="ATR7" s="253">
        <v>96.589962</v>
      </c>
      <c r="ATS7" s="253">
        <v>96.642348999999996</v>
      </c>
      <c r="ATT7" s="253">
        <v>96.687810999999996</v>
      </c>
      <c r="ATU7" s="253">
        <v>96.723712000000006</v>
      </c>
      <c r="ATV7" s="253">
        <v>96.754923000000005</v>
      </c>
      <c r="ATW7" s="253">
        <v>96.788319000000001</v>
      </c>
      <c r="ATX7" s="253">
        <v>96.826615000000004</v>
      </c>
      <c r="ATY7" s="253">
        <v>96.866656000000006</v>
      </c>
      <c r="ATZ7" s="253">
        <v>96.902002999999993</v>
      </c>
      <c r="AUA7" s="253">
        <v>96.928509000000005</v>
      </c>
      <c r="AUB7" s="253">
        <v>96.949655000000007</v>
      </c>
      <c r="AUC7" s="253">
        <v>96.974520999999996</v>
      </c>
      <c r="AUD7" s="253">
        <v>97.007304000000005</v>
      </c>
      <c r="AUE7" s="253">
        <v>97.041094000000001</v>
      </c>
      <c r="AUF7" s="253">
        <v>97.066802999999993</v>
      </c>
      <c r="AUG7" s="253">
        <v>97.086428999999995</v>
      </c>
      <c r="AUH7" s="253">
        <v>97.111187999999999</v>
      </c>
      <c r="AUI7" s="253">
        <v>97.146379999999994</v>
      </c>
      <c r="AUJ7" s="253">
        <v>97.184449999999998</v>
      </c>
      <c r="AUK7" s="253">
        <v>97.214765</v>
      </c>
      <c r="AUL7" s="253">
        <v>97.235136999999995</v>
      </c>
      <c r="AUM7" s="253">
        <v>97.251885999999999</v>
      </c>
      <c r="AUN7" s="253">
        <v>97.272976999999997</v>
      </c>
      <c r="AUO7" s="253">
        <v>97.302422000000007</v>
      </c>
      <c r="AUP7" s="253">
        <v>97.336117000000002</v>
      </c>
      <c r="AUQ7" s="253">
        <v>97.361017000000004</v>
      </c>
      <c r="AUR7" s="253">
        <v>97.364223999999993</v>
      </c>
      <c r="AUS7" s="253">
        <v>97.346920999999995</v>
      </c>
      <c r="AUT7" s="253">
        <v>97.325839999999999</v>
      </c>
      <c r="AUU7" s="253">
        <v>97.317389000000006</v>
      </c>
      <c r="AUV7" s="253">
        <v>97.323324</v>
      </c>
      <c r="AUW7" s="253">
        <v>97.334551000000005</v>
      </c>
      <c r="AUX7" s="253">
        <v>97.344814999999997</v>
      </c>
      <c r="AUY7" s="253">
        <v>97.356071</v>
      </c>
      <c r="AUZ7" s="253">
        <v>97.372483000000003</v>
      </c>
      <c r="AVA7" s="253">
        <v>97.393744999999996</v>
      </c>
      <c r="AVB7" s="253">
        <v>97.414525999999995</v>
      </c>
      <c r="AVC7" s="253">
        <v>97.428528999999997</v>
      </c>
      <c r="AVD7" s="253">
        <v>97.433594999999997</v>
      </c>
      <c r="AVE7" s="253">
        <v>97.433604000000003</v>
      </c>
      <c r="AVF7" s="253">
        <v>97.433604000000003</v>
      </c>
      <c r="AVG7" s="253">
        <v>97.432740999999993</v>
      </c>
      <c r="AVH7" s="253">
        <v>97.425255000000007</v>
      </c>
      <c r="AVI7" s="253">
        <v>97.410013000000006</v>
      </c>
      <c r="AVJ7" s="253">
        <v>97.395354999999995</v>
      </c>
      <c r="AVK7" s="253">
        <v>97.39143</v>
      </c>
      <c r="AVL7" s="253">
        <v>97.400351999999998</v>
      </c>
      <c r="AVM7" s="253">
        <v>97.417028000000002</v>
      </c>
      <c r="AVN7" s="253">
        <v>97.436963000000006</v>
      </c>
      <c r="AVO7" s="253">
        <v>97.458571000000006</v>
      </c>
      <c r="AVP7" s="253">
        <v>97.478519000000006</v>
      </c>
      <c r="AVQ7" s="253">
        <v>97.489723999999995</v>
      </c>
      <c r="AVR7" s="253">
        <v>97.486531999999997</v>
      </c>
      <c r="AVS7" s="253">
        <v>97.471029999999999</v>
      </c>
      <c r="AVT7" s="253">
        <v>97.453322999999997</v>
      </c>
      <c r="AVU7" s="253">
        <v>97.445059000000001</v>
      </c>
      <c r="AVV7" s="253">
        <v>97.450824999999995</v>
      </c>
      <c r="AVW7" s="253">
        <v>97.464089999999999</v>
      </c>
      <c r="AVX7" s="253">
        <v>97.472205000000002</v>
      </c>
      <c r="AVY7" s="253">
        <v>97.467127000000005</v>
      </c>
      <c r="AVZ7" s="253">
        <v>97.451550999999995</v>
      </c>
      <c r="AWA7" s="253">
        <v>97.434472</v>
      </c>
      <c r="AWB7" s="253">
        <v>97.421992000000003</v>
      </c>
      <c r="AWC7" s="253">
        <v>97.413454999999999</v>
      </c>
      <c r="AWD7" s="253">
        <v>97.404679000000002</v>
      </c>
      <c r="AWE7" s="253">
        <v>97.391980000000004</v>
      </c>
      <c r="AWF7" s="253">
        <v>97.373014999999995</v>
      </c>
      <c r="AWG7" s="253">
        <v>97.346914999999996</v>
      </c>
      <c r="AWH7" s="253">
        <v>97.316492999999994</v>
      </c>
      <c r="AWI7" s="253">
        <v>97.289824999999993</v>
      </c>
      <c r="AWJ7" s="253">
        <v>97.276607999999996</v>
      </c>
      <c r="AWK7" s="253">
        <v>97.280670999999998</v>
      </c>
      <c r="AWL7" s="253">
        <v>97.296606999999995</v>
      </c>
      <c r="AWM7" s="253">
        <v>97.315341000000004</v>
      </c>
      <c r="AWN7" s="253">
        <v>97.333016000000001</v>
      </c>
      <c r="AWO7" s="253">
        <v>97.353087000000002</v>
      </c>
      <c r="AWP7" s="253">
        <v>97.380127000000002</v>
      </c>
      <c r="AWQ7" s="253">
        <v>97.413741000000002</v>
      </c>
      <c r="AWR7" s="253">
        <v>97.448841000000002</v>
      </c>
      <c r="AWS7" s="253">
        <v>97.479646000000002</v>
      </c>
      <c r="AWT7" s="253">
        <v>97.502875000000003</v>
      </c>
      <c r="AWU7" s="253">
        <v>97.519851000000003</v>
      </c>
      <c r="AWV7" s="253">
        <v>97.536828</v>
      </c>
      <c r="AWW7" s="253">
        <v>97.559889999999996</v>
      </c>
      <c r="AWX7" s="253">
        <v>97.586792000000003</v>
      </c>
      <c r="AWY7" s="253">
        <v>97.606673999999998</v>
      </c>
      <c r="AWZ7" s="253">
        <v>97.611599999999996</v>
      </c>
      <c r="AXA7" s="253">
        <v>97.606857000000005</v>
      </c>
      <c r="AXB7" s="253">
        <v>97.606059000000002</v>
      </c>
      <c r="AXC7" s="253">
        <v>97.616806999999994</v>
      </c>
      <c r="AXD7" s="253">
        <v>97.634594000000007</v>
      </c>
      <c r="AXE7" s="253">
        <v>97.650109</v>
      </c>
      <c r="AXF7" s="253">
        <v>97.658946</v>
      </c>
      <c r="AXG7" s="253">
        <v>97.664268000000007</v>
      </c>
      <c r="AXH7" s="253">
        <v>97.673370000000006</v>
      </c>
      <c r="AXI7" s="253">
        <v>97.692094999999995</v>
      </c>
      <c r="AXJ7" s="253">
        <v>97.719644000000002</v>
      </c>
      <c r="AXK7" s="253">
        <v>97.747984000000002</v>
      </c>
      <c r="AXL7" s="253">
        <v>97.768349999999998</v>
      </c>
      <c r="AXM7" s="253">
        <v>97.778643000000002</v>
      </c>
      <c r="AXN7" s="253">
        <v>97.783011000000002</v>
      </c>
      <c r="AXO7" s="253">
        <v>97.785499999999999</v>
      </c>
      <c r="AXP7" s="253">
        <v>97.787227999999999</v>
      </c>
      <c r="AXQ7" s="253">
        <v>97.788837000000001</v>
      </c>
      <c r="AXR7" s="253">
        <v>97.791200000000003</v>
      </c>
      <c r="AXS7" s="253">
        <v>97.792468</v>
      </c>
      <c r="AXT7" s="253">
        <v>97.787957000000006</v>
      </c>
      <c r="AXU7" s="253">
        <v>97.775244999999998</v>
      </c>
      <c r="AXV7" s="253">
        <v>97.757921999999994</v>
      </c>
      <c r="AXW7" s="253">
        <v>97.743063000000006</v>
      </c>
      <c r="AXX7" s="253">
        <v>97.735978000000003</v>
      </c>
      <c r="AXY7" s="253">
        <v>97.737386999999998</v>
      </c>
      <c r="AXZ7" s="253">
        <v>97.743709999999993</v>
      </c>
      <c r="AYA7" s="253">
        <v>97.749425000000002</v>
      </c>
      <c r="AYB7" s="253">
        <v>97.750727999999995</v>
      </c>
      <c r="AYC7" s="253">
        <v>97.748001000000002</v>
      </c>
      <c r="AYD7" s="253">
        <v>97.744366999999997</v>
      </c>
      <c r="AYE7" s="253">
        <v>97.742186000000004</v>
      </c>
      <c r="AYF7" s="253">
        <v>97.741945999999999</v>
      </c>
      <c r="AYG7" s="253">
        <v>97.743782999999993</v>
      </c>
      <c r="AYH7" s="253">
        <v>97.748174000000006</v>
      </c>
      <c r="AYI7" s="253">
        <v>97.754825999999994</v>
      </c>
      <c r="AYJ7" s="253">
        <v>97.761870000000002</v>
      </c>
      <c r="AYK7" s="253">
        <v>97.766212999999993</v>
      </c>
      <c r="AYL7" s="253">
        <v>97.764453000000003</v>
      </c>
      <c r="AYM7" s="253">
        <v>97.754810000000006</v>
      </c>
      <c r="AYN7" s="253">
        <v>97.739367999999999</v>
      </c>
      <c r="AYO7" s="253">
        <v>97.723358000000005</v>
      </c>
      <c r="AYP7" s="253">
        <v>97.710904999999997</v>
      </c>
      <c r="AYQ7" s="253">
        <v>97.702115000000006</v>
      </c>
      <c r="AYR7" s="253">
        <v>97.694536999999997</v>
      </c>
      <c r="AYS7" s="253">
        <v>97.685411999999999</v>
      </c>
      <c r="AYT7" s="253">
        <v>97.671891000000002</v>
      </c>
      <c r="AYU7" s="253">
        <v>97.652647000000002</v>
      </c>
      <c r="AYV7" s="253">
        <v>97.631906999999998</v>
      </c>
      <c r="AYW7" s="253">
        <v>97.619100000000003</v>
      </c>
      <c r="AYX7" s="253">
        <v>97.620896999999999</v>
      </c>
      <c r="AYY7" s="253">
        <v>97.634749999999997</v>
      </c>
      <c r="AYZ7" s="253">
        <v>97.652632999999994</v>
      </c>
      <c r="AZA7" s="253">
        <v>97.668790000000001</v>
      </c>
      <c r="AZB7" s="253">
        <v>97.680683999999999</v>
      </c>
      <c r="AZC7" s="253">
        <v>97.685243</v>
      </c>
      <c r="AZD7" s="253">
        <v>97.679901999999998</v>
      </c>
      <c r="AZE7" s="253">
        <v>97.667472000000004</v>
      </c>
      <c r="AZF7" s="253">
        <v>97.655799999999999</v>
      </c>
      <c r="AZG7" s="253">
        <v>97.651644000000005</v>
      </c>
      <c r="AZH7" s="253">
        <v>97.656655000000001</v>
      </c>
      <c r="AZI7" s="253">
        <v>97.667939000000004</v>
      </c>
      <c r="AZJ7" s="253">
        <v>97.679624000000004</v>
      </c>
      <c r="AZK7" s="253">
        <v>97.685698000000002</v>
      </c>
      <c r="AZL7" s="253">
        <v>97.685428000000002</v>
      </c>
      <c r="AZM7" s="253">
        <v>97.684959000000006</v>
      </c>
      <c r="AZN7" s="253">
        <v>97.689424000000002</v>
      </c>
      <c r="AZO7" s="253">
        <v>97.694293999999999</v>
      </c>
      <c r="AZP7" s="253">
        <v>97.689266000000003</v>
      </c>
      <c r="AZQ7" s="253">
        <v>97.670759000000004</v>
      </c>
      <c r="AZR7" s="253">
        <v>97.646501000000001</v>
      </c>
      <c r="AZS7" s="253">
        <v>97.627882999999997</v>
      </c>
      <c r="AZT7" s="253">
        <v>97.621793999999994</v>
      </c>
      <c r="AZU7" s="253">
        <v>97.629397999999995</v>
      </c>
      <c r="AZV7" s="253">
        <v>97.647420999999994</v>
      </c>
      <c r="AZW7" s="253">
        <v>97.668864999999997</v>
      </c>
      <c r="AZX7" s="253">
        <v>97.686436999999998</v>
      </c>
      <c r="AZY7" s="253">
        <v>97.697640000000007</v>
      </c>
      <c r="AZZ7" s="253">
        <v>97.704826999999995</v>
      </c>
      <c r="BAA7" s="253">
        <v>97.710190999999995</v>
      </c>
      <c r="BAB7" s="253">
        <v>97.713375999999997</v>
      </c>
      <c r="BAC7" s="253">
        <v>97.713753999999994</v>
      </c>
      <c r="BAD7" s="253">
        <v>97.711430000000007</v>
      </c>
      <c r="BAE7" s="253">
        <v>97.705327999999994</v>
      </c>
      <c r="BAF7" s="253">
        <v>97.693545999999998</v>
      </c>
      <c r="BAG7" s="253">
        <v>97.676984000000004</v>
      </c>
      <c r="BAH7" s="253">
        <v>97.660759999999996</v>
      </c>
      <c r="BAI7" s="253">
        <v>97.651013000000006</v>
      </c>
      <c r="BAJ7" s="253">
        <v>97.650757999999996</v>
      </c>
      <c r="BAK7" s="253">
        <v>97.658206000000007</v>
      </c>
      <c r="BAL7" s="253">
        <v>97.668808999999996</v>
      </c>
      <c r="BAM7" s="253">
        <v>97.680774</v>
      </c>
      <c r="BAN7" s="253">
        <v>97.698373000000004</v>
      </c>
      <c r="BAO7" s="253">
        <v>97.725645</v>
      </c>
      <c r="BAP7" s="253">
        <v>97.756035999999995</v>
      </c>
      <c r="BAQ7" s="253">
        <v>97.775079000000005</v>
      </c>
      <c r="BAR7" s="253">
        <v>97.777682999999996</v>
      </c>
      <c r="BAS7" s="253">
        <v>97.776480000000006</v>
      </c>
      <c r="BAT7" s="253">
        <v>97.786248000000001</v>
      </c>
      <c r="BAU7" s="253">
        <v>97.805217999999996</v>
      </c>
      <c r="BAV7" s="253">
        <v>97.819605999999993</v>
      </c>
      <c r="BAW7" s="253">
        <v>97.822076999999993</v>
      </c>
      <c r="BAX7" s="253">
        <v>97.816413999999995</v>
      </c>
      <c r="BAY7" s="253">
        <v>97.807209999999998</v>
      </c>
      <c r="BAZ7" s="253">
        <v>97.796030999999999</v>
      </c>
      <c r="BBA7" s="253">
        <v>97.786923000000002</v>
      </c>
      <c r="BBB7" s="253">
        <v>97.784628999999995</v>
      </c>
      <c r="BBC7" s="253">
        <v>97.786171999999993</v>
      </c>
      <c r="BBD7" s="253">
        <v>97.784268999999995</v>
      </c>
      <c r="BBE7" s="253">
        <v>97.781115</v>
      </c>
      <c r="BBF7" s="253">
        <v>97.788689000000005</v>
      </c>
      <c r="BBG7" s="253">
        <v>97.811408999999998</v>
      </c>
      <c r="BBH7" s="253">
        <v>97.837243000000001</v>
      </c>
      <c r="BBI7" s="253">
        <v>97.851032000000004</v>
      </c>
      <c r="BBJ7" s="253">
        <v>97.850042999999999</v>
      </c>
      <c r="BBK7" s="253">
        <v>97.842061000000001</v>
      </c>
      <c r="BBL7" s="253">
        <v>97.834862999999999</v>
      </c>
      <c r="BBM7" s="253">
        <v>97.832815999999994</v>
      </c>
      <c r="BBN7" s="253">
        <v>97.838012000000006</v>
      </c>
      <c r="BBO7" s="253">
        <v>97.848091999999994</v>
      </c>
      <c r="BBP7" s="253">
        <v>97.855109999999996</v>
      </c>
      <c r="BBQ7" s="253">
        <v>97.850762000000003</v>
      </c>
      <c r="BBR7" s="253">
        <v>97.831979000000004</v>
      </c>
      <c r="BBS7" s="253">
        <v>97.801576999999995</v>
      </c>
      <c r="BBT7" s="253">
        <v>97.768468999999996</v>
      </c>
      <c r="BBU7" s="253">
        <v>97.748226000000003</v>
      </c>
      <c r="BBV7" s="253">
        <v>97.755673999999999</v>
      </c>
      <c r="BBW7" s="253">
        <v>97.790700999999999</v>
      </c>
      <c r="BBX7" s="253">
        <v>97.834378999999998</v>
      </c>
      <c r="BBY7" s="253">
        <v>97.864140000000006</v>
      </c>
      <c r="BBZ7" s="253">
        <v>97.871939999999995</v>
      </c>
      <c r="BCA7" s="253">
        <v>97.865448999999998</v>
      </c>
      <c r="BCB7" s="253">
        <v>97.855399000000006</v>
      </c>
      <c r="BCC7" s="253">
        <v>97.846933000000007</v>
      </c>
      <c r="BCD7" s="253">
        <v>97.841841000000002</v>
      </c>
      <c r="BCE7" s="253">
        <v>97.843131999999997</v>
      </c>
      <c r="BCF7" s="253">
        <v>97.853403</v>
      </c>
      <c r="BCG7" s="253">
        <v>97.869011999999998</v>
      </c>
      <c r="BCH7" s="253">
        <v>97.878988000000007</v>
      </c>
      <c r="BCI7" s="253">
        <v>97.873889000000005</v>
      </c>
      <c r="BCJ7" s="253">
        <v>97.858103</v>
      </c>
      <c r="BCK7" s="253">
        <v>97.851140000000001</v>
      </c>
      <c r="BCL7" s="253">
        <v>97.872309999999999</v>
      </c>
      <c r="BCM7" s="253">
        <v>97.922134999999997</v>
      </c>
      <c r="BCN7" s="253">
        <v>97.979054000000005</v>
      </c>
      <c r="BCO7" s="253">
        <v>98.014555999999999</v>
      </c>
      <c r="BCP7" s="253">
        <v>98.013137999999998</v>
      </c>
      <c r="BCQ7" s="253">
        <v>97.981994999999998</v>
      </c>
      <c r="BCR7" s="253">
        <v>97.945075000000003</v>
      </c>
      <c r="BCS7" s="253">
        <v>97.926316</v>
      </c>
      <c r="BCT7" s="253">
        <v>97.934787999999998</v>
      </c>
      <c r="BCU7" s="253">
        <v>97.963513000000006</v>
      </c>
      <c r="BCV7" s="253">
        <v>97.999139</v>
      </c>
      <c r="BCW7" s="253">
        <v>98.028816000000006</v>
      </c>
      <c r="BCX7" s="253">
        <v>98.040632000000002</v>
      </c>
      <c r="BCY7" s="253">
        <v>98.027624000000003</v>
      </c>
      <c r="BCZ7" s="253">
        <v>97.996566000000001</v>
      </c>
      <c r="BDA7" s="253">
        <v>97.966403</v>
      </c>
      <c r="BDB7" s="253">
        <v>97.952141999999995</v>
      </c>
      <c r="BDC7" s="253">
        <v>97.954716000000005</v>
      </c>
      <c r="BDD7" s="253">
        <v>97.969998000000004</v>
      </c>
      <c r="BDE7" s="253">
        <v>97.999101999999993</v>
      </c>
      <c r="BDF7" s="253">
        <v>98.041088000000002</v>
      </c>
      <c r="BDG7" s="253">
        <v>98.081525999999997</v>
      </c>
      <c r="BDH7" s="253">
        <v>98.099670000000003</v>
      </c>
      <c r="BDI7" s="253">
        <v>98.087018999999998</v>
      </c>
      <c r="BDJ7" s="253">
        <v>98.052587000000003</v>
      </c>
      <c r="BDK7" s="253">
        <v>98.013032999999993</v>
      </c>
      <c r="BDL7" s="253">
        <v>97.985127000000006</v>
      </c>
      <c r="BDM7" s="253">
        <v>97.983313999999993</v>
      </c>
      <c r="BDN7" s="253">
        <v>98.012124</v>
      </c>
      <c r="BDO7" s="253">
        <v>98.058212999999995</v>
      </c>
      <c r="BDP7" s="253">
        <v>98.097286999999994</v>
      </c>
      <c r="BDQ7" s="253">
        <v>98.112587000000005</v>
      </c>
      <c r="BDR7" s="253">
        <v>98.104523999999998</v>
      </c>
      <c r="BDS7" s="253">
        <v>98.084462000000002</v>
      </c>
      <c r="BDT7" s="253">
        <v>98.064899999999994</v>
      </c>
      <c r="BDU7" s="253">
        <v>98.054365000000004</v>
      </c>
      <c r="BDV7" s="253">
        <v>98.055256999999997</v>
      </c>
      <c r="BDW7" s="253">
        <v>98.064463000000003</v>
      </c>
      <c r="BDX7" s="253">
        <v>98.076708999999994</v>
      </c>
      <c r="BDY7" s="253">
        <v>98.085138999999998</v>
      </c>
      <c r="BDZ7" s="253">
        <v>98.079638000000003</v>
      </c>
      <c r="BEA7" s="253">
        <v>98.053719000000001</v>
      </c>
      <c r="BEB7" s="253">
        <v>98.017948000000004</v>
      </c>
      <c r="BEC7" s="253">
        <v>97.996892000000003</v>
      </c>
      <c r="BED7" s="253">
        <v>98.003130999999996</v>
      </c>
      <c r="BEE7" s="253">
        <v>98.020376999999996</v>
      </c>
      <c r="BEF7" s="253">
        <v>98.021529999999998</v>
      </c>
      <c r="BEG7" s="253">
        <v>97.998245999999995</v>
      </c>
      <c r="BEH7" s="253">
        <v>97.963735999999997</v>
      </c>
      <c r="BEI7" s="253">
        <v>97.933533999999995</v>
      </c>
      <c r="BEJ7" s="253">
        <v>97.915898999999996</v>
      </c>
      <c r="BEK7" s="253">
        <v>97.915298000000007</v>
      </c>
      <c r="BEL7" s="253">
        <v>97.930246999999994</v>
      </c>
      <c r="BEM7" s="253">
        <v>97.949152999999995</v>
      </c>
      <c r="BEN7" s="253">
        <v>97.961726999999996</v>
      </c>
      <c r="BEO7" s="253">
        <v>97.974348000000006</v>
      </c>
      <c r="BEP7" s="253">
        <v>98.001673999999994</v>
      </c>
      <c r="BEQ7" s="253">
        <v>98.042728999999994</v>
      </c>
      <c r="BER7" s="253">
        <v>98.077489999999997</v>
      </c>
      <c r="BES7" s="253">
        <v>98.088994</v>
      </c>
      <c r="BET7" s="253">
        <v>98.078734999999995</v>
      </c>
      <c r="BEU7" s="253">
        <v>98.060253000000003</v>
      </c>
      <c r="BEV7" s="253">
        <v>98.049187000000003</v>
      </c>
      <c r="BEW7" s="253">
        <v>98.059381999999999</v>
      </c>
      <c r="BEX7" s="253">
        <v>98.094223999999997</v>
      </c>
      <c r="BEY7" s="253">
        <v>98.136893999999998</v>
      </c>
      <c r="BEZ7" s="253">
        <v>98.159807999999998</v>
      </c>
      <c r="BFA7" s="253">
        <v>98.149428</v>
      </c>
      <c r="BFB7" s="253">
        <v>98.115925000000004</v>
      </c>
      <c r="BFC7" s="253">
        <v>98.078425999999993</v>
      </c>
      <c r="BFD7" s="253">
        <v>98.050252999999998</v>
      </c>
      <c r="BFE7" s="253">
        <v>98.038234000000003</v>
      </c>
      <c r="BFF7" s="253">
        <v>98.043514999999999</v>
      </c>
      <c r="BFG7" s="253">
        <v>98.058833000000007</v>
      </c>
      <c r="BFH7" s="253">
        <v>98.074336000000002</v>
      </c>
      <c r="BFI7" s="253">
        <v>98.089293999999995</v>
      </c>
      <c r="BFJ7" s="253">
        <v>98.109590999999995</v>
      </c>
      <c r="BFK7" s="253">
        <v>98.133024000000006</v>
      </c>
      <c r="BFL7" s="253">
        <v>98.148928999999995</v>
      </c>
      <c r="BFM7" s="253">
        <v>98.155314000000004</v>
      </c>
      <c r="BFN7" s="253">
        <v>98.163820999999999</v>
      </c>
      <c r="BFO7" s="253">
        <v>98.182429999999997</v>
      </c>
      <c r="BFP7" s="253">
        <v>98.204624999999993</v>
      </c>
      <c r="BFQ7" s="253">
        <v>98.221779999999995</v>
      </c>
      <c r="BFR7" s="253">
        <v>98.235061000000002</v>
      </c>
      <c r="BFS7" s="253">
        <v>98.246707999999998</v>
      </c>
      <c r="BFT7" s="253">
        <v>98.249480000000005</v>
      </c>
      <c r="BFU7" s="253">
        <v>98.235753000000003</v>
      </c>
      <c r="BFV7" s="253">
        <v>98.211886000000007</v>
      </c>
      <c r="BFW7" s="253">
        <v>98.194322999999997</v>
      </c>
      <c r="BFX7" s="253">
        <v>98.193989999999999</v>
      </c>
      <c r="BFY7" s="253">
        <v>98.209935999999999</v>
      </c>
      <c r="BFZ7" s="253">
        <v>98.233999999999995</v>
      </c>
      <c r="BGA7" s="253">
        <v>98.255212</v>
      </c>
      <c r="BGB7" s="253">
        <v>98.262828999999996</v>
      </c>
      <c r="BGC7" s="253">
        <v>98.252680999999995</v>
      </c>
      <c r="BGD7" s="253">
        <v>98.231363999999999</v>
      </c>
      <c r="BGE7" s="253">
        <v>98.211091999999994</v>
      </c>
      <c r="BGF7" s="253">
        <v>98.200149999999994</v>
      </c>
      <c r="BGG7" s="253">
        <v>98.197975</v>
      </c>
      <c r="BGH7" s="253">
        <v>98.196860999999998</v>
      </c>
      <c r="BGI7" s="253">
        <v>98.188681000000003</v>
      </c>
      <c r="BGJ7" s="253">
        <v>98.174018000000004</v>
      </c>
      <c r="BGK7" s="253">
        <v>98.164928000000003</v>
      </c>
      <c r="BGL7" s="253">
        <v>98.173805000000002</v>
      </c>
      <c r="BGM7" s="253">
        <v>98.198575000000005</v>
      </c>
      <c r="BGN7" s="253">
        <v>98.223140000000001</v>
      </c>
      <c r="BGO7" s="253">
        <v>98.232833999999997</v>
      </c>
      <c r="BGP7" s="253">
        <v>98.224918000000002</v>
      </c>
      <c r="BGQ7" s="253">
        <v>98.204952000000006</v>
      </c>
      <c r="BGR7" s="253">
        <v>98.180655999999999</v>
      </c>
      <c r="BGS7" s="253">
        <v>98.161057</v>
      </c>
      <c r="BGT7" s="253">
        <v>98.154112999999995</v>
      </c>
      <c r="BGU7" s="253">
        <v>98.160757000000004</v>
      </c>
      <c r="BGV7" s="253">
        <v>98.175075000000007</v>
      </c>
      <c r="BGW7" s="253">
        <v>98.192488999999995</v>
      </c>
      <c r="BGX7" s="253">
        <v>98.213813999999999</v>
      </c>
      <c r="BGY7" s="253">
        <v>98.240103000000005</v>
      </c>
      <c r="BGZ7" s="253">
        <v>98.268118000000001</v>
      </c>
      <c r="BHA7" s="253">
        <v>98.292080999999996</v>
      </c>
      <c r="BHB7" s="253">
        <v>98.305723</v>
      </c>
      <c r="BHC7" s="253">
        <v>98.303303999999997</v>
      </c>
      <c r="BHD7" s="253">
        <v>98.285414000000003</v>
      </c>
      <c r="BHE7" s="253">
        <v>98.264277000000007</v>
      </c>
      <c r="BHF7" s="253">
        <v>98.255416999999994</v>
      </c>
      <c r="BHG7" s="253">
        <v>98.261373000000006</v>
      </c>
      <c r="BHH7" s="253">
        <v>98.269558000000004</v>
      </c>
      <c r="BHI7" s="253">
        <v>98.268439000000001</v>
      </c>
      <c r="BHJ7" s="253">
        <v>98.259916000000004</v>
      </c>
      <c r="BHK7" s="253">
        <v>98.253135</v>
      </c>
      <c r="BHL7" s="253">
        <v>98.251868999999999</v>
      </c>
      <c r="BHM7" s="253">
        <v>98.251491000000001</v>
      </c>
      <c r="BHN7" s="253">
        <v>98.244596000000001</v>
      </c>
      <c r="BHO7" s="253">
        <v>98.227855000000005</v>
      </c>
      <c r="BHP7" s="253">
        <v>98.207196999999994</v>
      </c>
      <c r="BHQ7" s="253">
        <v>98.196672000000007</v>
      </c>
      <c r="BHR7" s="253">
        <v>98.206676000000002</v>
      </c>
      <c r="BHS7" s="253">
        <v>98.231894999999994</v>
      </c>
      <c r="BHT7" s="253">
        <v>98.255466999999996</v>
      </c>
      <c r="BHU7" s="253">
        <v>98.265878999999998</v>
      </c>
      <c r="BHV7" s="253">
        <v>98.264771999999994</v>
      </c>
      <c r="BHW7" s="253">
        <v>98.258206999999999</v>
      </c>
      <c r="BHX7" s="253">
        <v>98.247598999999994</v>
      </c>
      <c r="BHY7" s="253">
        <v>98.231994</v>
      </c>
      <c r="BHZ7" s="253">
        <v>98.213797</v>
      </c>
      <c r="BIA7" s="253">
        <v>98.199184000000002</v>
      </c>
      <c r="BIB7" s="253">
        <v>98.195706999999999</v>
      </c>
      <c r="BIC7" s="253">
        <v>98.208972000000003</v>
      </c>
      <c r="BID7" s="253">
        <v>98.236440000000002</v>
      </c>
      <c r="BIE7" s="253">
        <v>98.264684000000003</v>
      </c>
      <c r="BIF7" s="253">
        <v>98.27946</v>
      </c>
      <c r="BIG7" s="253">
        <v>98.280311999999995</v>
      </c>
      <c r="BIH7" s="253">
        <v>98.279638000000006</v>
      </c>
      <c r="BII7" s="253">
        <v>98.286009000000007</v>
      </c>
      <c r="BIJ7" s="253">
        <v>98.294606000000002</v>
      </c>
      <c r="BIK7" s="253">
        <v>98.295895000000002</v>
      </c>
      <c r="BIL7" s="253">
        <v>98.287467000000007</v>
      </c>
      <c r="BIM7" s="253">
        <v>98.274715999999998</v>
      </c>
      <c r="BIN7" s="253">
        <v>98.265564999999995</v>
      </c>
      <c r="BIO7" s="253">
        <v>98.267815999999996</v>
      </c>
      <c r="BIP7" s="253">
        <v>98.286492999999993</v>
      </c>
      <c r="BIQ7" s="253">
        <v>98.319141999999999</v>
      </c>
      <c r="BIR7" s="253">
        <v>98.355413999999996</v>
      </c>
      <c r="BIS7" s="253">
        <v>98.383444999999995</v>
      </c>
      <c r="BIT7" s="253">
        <v>98.395983000000001</v>
      </c>
      <c r="BIU7" s="253">
        <v>98.391934000000006</v>
      </c>
      <c r="BIV7" s="253">
        <v>98.376204000000001</v>
      </c>
      <c r="BIW7" s="253">
        <v>98.357628000000005</v>
      </c>
      <c r="BIX7" s="253">
        <v>98.342234000000005</v>
      </c>
      <c r="BIY7" s="253">
        <v>98.328114999999997</v>
      </c>
      <c r="BIZ7" s="253">
        <v>98.310559999999995</v>
      </c>
      <c r="BJA7" s="253">
        <v>98.291195999999999</v>
      </c>
      <c r="BJB7" s="253">
        <v>98.277709000000002</v>
      </c>
      <c r="BJC7" s="253">
        <v>98.275695999999996</v>
      </c>
      <c r="BJD7" s="253">
        <v>98.285297</v>
      </c>
      <c r="BJE7" s="253">
        <v>98.303123999999997</v>
      </c>
      <c r="BJF7" s="253">
        <v>98.321022999999997</v>
      </c>
      <c r="BJG7" s="253">
        <v>98.325716</v>
      </c>
      <c r="BJH7" s="253">
        <v>98.309315999999995</v>
      </c>
      <c r="BJI7" s="253">
        <v>98.281068000000005</v>
      </c>
      <c r="BJJ7" s="253">
        <v>98.259636</v>
      </c>
      <c r="BJK7" s="253">
        <v>98.251553999999999</v>
      </c>
      <c r="BJL7" s="253">
        <v>98.245104999999995</v>
      </c>
      <c r="BJM7" s="253">
        <v>98.228005999999993</v>
      </c>
      <c r="BJN7" s="253">
        <v>98.203203999999999</v>
      </c>
      <c r="BJO7" s="253">
        <v>98.183138</v>
      </c>
      <c r="BJP7" s="253">
        <v>98.176074</v>
      </c>
      <c r="BJQ7" s="253">
        <v>98.184242999999995</v>
      </c>
      <c r="BJR7" s="253">
        <v>98.209085999999999</v>
      </c>
      <c r="BJS7" s="253">
        <v>98.249139999999997</v>
      </c>
      <c r="BJT7" s="253">
        <v>98.293605999999997</v>
      </c>
      <c r="BJU7" s="253">
        <v>98.325573000000006</v>
      </c>
      <c r="BJV7" s="253">
        <v>98.334607000000005</v>
      </c>
      <c r="BJW7" s="253">
        <v>98.324087000000006</v>
      </c>
      <c r="BJX7" s="253">
        <v>98.306640000000002</v>
      </c>
      <c r="BJY7" s="253">
        <v>98.293837999999994</v>
      </c>
      <c r="BJZ7" s="253">
        <v>98.287741999999994</v>
      </c>
      <c r="BKA7" s="253">
        <v>98.279950999999997</v>
      </c>
      <c r="BKB7" s="253">
        <v>98.260907000000003</v>
      </c>
      <c r="BKC7" s="253">
        <v>98.231334000000004</v>
      </c>
      <c r="BKD7" s="253">
        <v>98.200935999999999</v>
      </c>
      <c r="BKE7" s="253">
        <v>98.175998000000007</v>
      </c>
      <c r="BKF7" s="253">
        <v>98.154176000000007</v>
      </c>
      <c r="BKG7" s="253">
        <v>98.133458000000005</v>
      </c>
      <c r="BKH7" s="253">
        <v>98.122900000000001</v>
      </c>
      <c r="BKI7" s="253">
        <v>98.139099000000002</v>
      </c>
      <c r="BKJ7" s="253">
        <v>98.188536999999997</v>
      </c>
      <c r="BKK7" s="253">
        <v>98.253608</v>
      </c>
      <c r="BKL7" s="253">
        <v>98.298015000000007</v>
      </c>
      <c r="BKM7" s="253">
        <v>98.294873999999993</v>
      </c>
      <c r="BKN7" s="253">
        <v>98.247491999999994</v>
      </c>
      <c r="BKO7" s="253">
        <v>98.181079999999994</v>
      </c>
      <c r="BKP7" s="253">
        <v>98.127481000000003</v>
      </c>
      <c r="BKQ7" s="253">
        <v>98.119829999999993</v>
      </c>
      <c r="BKR7" s="253">
        <v>98.172577000000004</v>
      </c>
      <c r="BKS7" s="253">
        <v>98.250747000000004</v>
      </c>
      <c r="BKT7" s="253">
        <v>98.293065999999996</v>
      </c>
      <c r="BKU7" s="253">
        <v>98.273379000000006</v>
      </c>
      <c r="BKV7" s="253">
        <v>98.213558000000006</v>
      </c>
      <c r="BKW7" s="253">
        <v>98.148599000000004</v>
      </c>
      <c r="BKX7" s="253">
        <v>98.103700000000003</v>
      </c>
      <c r="BKY7" s="253">
        <v>98.091548000000003</v>
      </c>
      <c r="BKZ7" s="253">
        <v>98.108643000000001</v>
      </c>
      <c r="BLA7" s="253">
        <v>98.132723999999996</v>
      </c>
      <c r="BLB7" s="253">
        <v>98.142528999999996</v>
      </c>
      <c r="BLC7" s="253">
        <v>98.139017999999993</v>
      </c>
      <c r="BLD7" s="253">
        <v>98.135211999999996</v>
      </c>
      <c r="BLE7" s="253">
        <v>98.135633999999996</v>
      </c>
      <c r="BLF7" s="253">
        <v>98.133809999999997</v>
      </c>
      <c r="BLG7" s="253">
        <v>98.127134999999996</v>
      </c>
      <c r="BLH7" s="253">
        <v>98.125611000000006</v>
      </c>
      <c r="BLI7" s="253">
        <v>98.138301999999996</v>
      </c>
      <c r="BLJ7" s="253">
        <v>98.161140000000003</v>
      </c>
      <c r="BLK7" s="253">
        <v>98.185845</v>
      </c>
      <c r="BLL7" s="253">
        <v>98.213075000000003</v>
      </c>
      <c r="BLM7" s="253">
        <v>98.243478999999994</v>
      </c>
      <c r="BLN7" s="253">
        <v>98.262549000000007</v>
      </c>
      <c r="BLO7" s="253">
        <v>98.246769999999998</v>
      </c>
      <c r="BLP7" s="253">
        <v>98.185365000000004</v>
      </c>
      <c r="BLQ7" s="253">
        <v>98.089191</v>
      </c>
      <c r="BLR7" s="253">
        <v>97.979917</v>
      </c>
      <c r="BLS7" s="253">
        <v>97.879769999999994</v>
      </c>
      <c r="BLT7" s="253">
        <v>97.808715000000007</v>
      </c>
      <c r="BLU7" s="253">
        <v>97.780478000000002</v>
      </c>
      <c r="BLV7" s="253">
        <v>97.795536999999996</v>
      </c>
      <c r="BLW7" s="253">
        <v>97.842714999999998</v>
      </c>
      <c r="BLX7" s="253">
        <v>97.908976999999993</v>
      </c>
      <c r="BLY7" s="253">
        <v>97.982783999999995</v>
      </c>
      <c r="BLZ7" s="253">
        <v>98.048599999999993</v>
      </c>
      <c r="BMA7" s="253">
        <v>98.091222000000002</v>
      </c>
      <c r="BMB7" s="253">
        <v>98.111385999999996</v>
      </c>
      <c r="BMC7" s="253">
        <v>98.127471</v>
      </c>
      <c r="BMD7" s="253">
        <v>98.152009000000007</v>
      </c>
      <c r="BME7" s="253">
        <v>98.174228999999997</v>
      </c>
      <c r="BMF7" s="253">
        <v>98.174503000000001</v>
      </c>
      <c r="BMG7" s="253">
        <v>98.152518000000001</v>
      </c>
      <c r="BMH7" s="253">
        <v>98.128701000000007</v>
      </c>
      <c r="BMI7" s="253">
        <v>98.121110999999999</v>
      </c>
      <c r="BMJ7" s="253">
        <v>98.130050999999995</v>
      </c>
      <c r="BMK7" s="253">
        <v>98.146071000000006</v>
      </c>
      <c r="BML7" s="253">
        <v>98.161770000000004</v>
      </c>
      <c r="BMM7" s="253">
        <v>98.173430999999994</v>
      </c>
      <c r="BMN7" s="253">
        <v>98.177723999999998</v>
      </c>
      <c r="BMO7" s="253">
        <v>98.171963000000005</v>
      </c>
      <c r="BMP7" s="253">
        <v>98.155750999999995</v>
      </c>
      <c r="BMQ7" s="253">
        <v>98.131812999999994</v>
      </c>
      <c r="BMR7" s="253">
        <v>98.107105000000004</v>
      </c>
      <c r="BMS7" s="253">
        <v>98.090675000000005</v>
      </c>
      <c r="BMT7" s="253">
        <v>98.086299999999994</v>
      </c>
      <c r="BMU7" s="253">
        <v>98.087909999999994</v>
      </c>
      <c r="BMV7" s="253">
        <v>98.086175999999995</v>
      </c>
      <c r="BMW7" s="253">
        <v>98.078614999999999</v>
      </c>
      <c r="BMX7" s="253">
        <v>98.070746999999997</v>
      </c>
      <c r="BMY7" s="253">
        <v>98.070150999999996</v>
      </c>
      <c r="BMZ7" s="253">
        <v>98.081152000000003</v>
      </c>
      <c r="BNA7" s="253">
        <v>98.101493000000005</v>
      </c>
      <c r="BNB7" s="253">
        <v>98.120157000000006</v>
      </c>
      <c r="BNC7" s="253">
        <v>98.123836999999995</v>
      </c>
      <c r="BND7" s="253">
        <v>98.109499</v>
      </c>
      <c r="BNE7" s="253">
        <v>98.086859000000004</v>
      </c>
      <c r="BNF7" s="253">
        <v>98.064148000000003</v>
      </c>
      <c r="BNG7" s="253">
        <v>98.038825000000003</v>
      </c>
      <c r="BNH7" s="253">
        <v>98.008604000000005</v>
      </c>
      <c r="BNI7" s="253">
        <v>97.984312000000003</v>
      </c>
      <c r="BNJ7" s="253">
        <v>97.981108000000006</v>
      </c>
      <c r="BNK7" s="253">
        <v>98.000170999999995</v>
      </c>
      <c r="BNL7" s="253">
        <v>98.027591000000001</v>
      </c>
      <c r="BNM7" s="253">
        <v>98.048353000000006</v>
      </c>
      <c r="BNN7" s="253">
        <v>98.054058999999995</v>
      </c>
      <c r="BNO7" s="253">
        <v>98.041756000000007</v>
      </c>
      <c r="BNP7" s="253">
        <v>98.016987999999998</v>
      </c>
      <c r="BNQ7" s="253">
        <v>97.996331999999995</v>
      </c>
      <c r="BNR7" s="253">
        <v>97.996531000000004</v>
      </c>
      <c r="BNS7" s="253">
        <v>98.019542000000001</v>
      </c>
      <c r="BNT7" s="253">
        <v>98.052344000000005</v>
      </c>
      <c r="BNU7" s="253">
        <v>98.077805999999995</v>
      </c>
      <c r="BNV7" s="253">
        <v>98.081896999999998</v>
      </c>
      <c r="BNW7" s="253">
        <v>98.058909</v>
      </c>
      <c r="BNX7" s="253">
        <v>98.020090999999994</v>
      </c>
      <c r="BNY7" s="253">
        <v>97.991732999999996</v>
      </c>
      <c r="BNZ7" s="253">
        <v>97.993459000000001</v>
      </c>
      <c r="BOA7" s="253">
        <v>98.020411999999993</v>
      </c>
      <c r="BOB7" s="253">
        <v>98.052963000000005</v>
      </c>
      <c r="BOC7" s="253">
        <v>98.078874999999996</v>
      </c>
      <c r="BOD7" s="253">
        <v>98.099303000000006</v>
      </c>
      <c r="BOE7" s="253">
        <v>98.120677000000001</v>
      </c>
      <c r="BOF7" s="253">
        <v>98.149584000000004</v>
      </c>
      <c r="BOG7" s="253">
        <v>98.187940999999995</v>
      </c>
      <c r="BOH7" s="253">
        <v>98.223787000000002</v>
      </c>
      <c r="BOI7" s="253">
        <v>98.235544000000004</v>
      </c>
      <c r="BOJ7" s="253">
        <v>98.216672000000003</v>
      </c>
      <c r="BOK7" s="253">
        <v>98.188186999999999</v>
      </c>
      <c r="BOL7" s="253">
        <v>98.175227000000007</v>
      </c>
      <c r="BOM7" s="253">
        <v>98.179659999999998</v>
      </c>
      <c r="BON7" s="253">
        <v>98.186706000000001</v>
      </c>
      <c r="BOO7" s="253">
        <v>98.186548000000002</v>
      </c>
      <c r="BOP7" s="253">
        <v>98.175974999999994</v>
      </c>
      <c r="BOQ7" s="253">
        <v>98.151933</v>
      </c>
      <c r="BOR7" s="253">
        <v>98.122381000000004</v>
      </c>
      <c r="BOS7" s="253">
        <v>98.112988000000001</v>
      </c>
      <c r="BOT7" s="253">
        <v>98.142173999999997</v>
      </c>
      <c r="BOU7" s="253">
        <v>98.194018999999997</v>
      </c>
      <c r="BOV7" s="253">
        <v>98.232271999999995</v>
      </c>
      <c r="BOW7" s="253">
        <v>98.236872000000005</v>
      </c>
      <c r="BOX7" s="253">
        <v>98.212041999999997</v>
      </c>
      <c r="BOY7" s="253">
        <v>98.168514000000002</v>
      </c>
      <c r="BOZ7" s="253">
        <v>98.118700000000004</v>
      </c>
      <c r="BPA7" s="253">
        <v>98.082136000000006</v>
      </c>
      <c r="BPB7" s="253">
        <v>98.072479000000001</v>
      </c>
      <c r="BPC7" s="253">
        <v>98.080262000000005</v>
      </c>
      <c r="BPD7" s="253">
        <v>98.084691000000007</v>
      </c>
      <c r="BPE7" s="253">
        <v>98.078845000000001</v>
      </c>
      <c r="BPF7" s="253">
        <v>98.068504000000004</v>
      </c>
      <c r="BPG7" s="253">
        <v>98.054732999999999</v>
      </c>
      <c r="BPH7" s="253">
        <v>98.038032999999999</v>
      </c>
      <c r="BPI7" s="253">
        <v>98.032915000000003</v>
      </c>
      <c r="BPJ7" s="253">
        <v>98.055985000000007</v>
      </c>
      <c r="BPK7" s="253">
        <v>98.101550000000003</v>
      </c>
      <c r="BPL7" s="253">
        <v>98.146460000000005</v>
      </c>
      <c r="BPM7" s="253">
        <v>98.175953000000007</v>
      </c>
      <c r="BPN7" s="253">
        <v>98.190286</v>
      </c>
      <c r="BPO7" s="253">
        <v>98.194154999999995</v>
      </c>
      <c r="BPP7" s="253">
        <v>98.196269999999998</v>
      </c>
      <c r="BPQ7" s="253">
        <v>98.206728999999996</v>
      </c>
      <c r="BPR7" s="253">
        <v>98.214416</v>
      </c>
      <c r="BPS7" s="253">
        <v>98.184184999999999</v>
      </c>
      <c r="BPT7" s="253">
        <v>98.106982000000002</v>
      </c>
      <c r="BPU7" s="253">
        <v>98.038825000000003</v>
      </c>
      <c r="BPV7" s="253">
        <v>98.050955999999999</v>
      </c>
      <c r="BPW7" s="253">
        <v>98.144441999999998</v>
      </c>
      <c r="BPX7" s="253">
        <v>98.248810000000006</v>
      </c>
      <c r="BPY7" s="253">
        <v>98.305924000000005</v>
      </c>
      <c r="BPZ7" s="253">
        <v>98.320359999999994</v>
      </c>
      <c r="BQA7" s="253">
        <v>98.321359000000001</v>
      </c>
      <c r="BQB7" s="253">
        <v>98.313112000000004</v>
      </c>
      <c r="BQC7" s="253">
        <v>98.279443999999998</v>
      </c>
      <c r="BQD7" s="253">
        <v>98.212175999999999</v>
      </c>
      <c r="BQE7" s="253">
        <v>98.120047</v>
      </c>
      <c r="BQF7" s="253">
        <v>98.025841999999997</v>
      </c>
      <c r="BQG7" s="253">
        <v>97.960560000000001</v>
      </c>
      <c r="BQH7" s="253">
        <v>97.943477000000001</v>
      </c>
      <c r="BQI7" s="253">
        <v>97.963657999999995</v>
      </c>
      <c r="BQJ7" s="253">
        <v>97.993566000000001</v>
      </c>
      <c r="BQK7" s="253">
        <v>98.019362000000001</v>
      </c>
      <c r="BQL7" s="253">
        <v>98.043898999999996</v>
      </c>
      <c r="BQM7" s="253">
        <v>98.067920000000001</v>
      </c>
      <c r="BQN7" s="253">
        <v>98.091318999999999</v>
      </c>
      <c r="BQO7" s="253">
        <v>98.125772999999995</v>
      </c>
      <c r="BQP7" s="253">
        <v>98.177665000000005</v>
      </c>
      <c r="BQQ7" s="253">
        <v>98.221985000000004</v>
      </c>
      <c r="BQR7" s="253">
        <v>98.223855999999998</v>
      </c>
      <c r="BQS7" s="253">
        <v>98.186582000000001</v>
      </c>
      <c r="BQT7" s="253">
        <v>98.147756000000001</v>
      </c>
      <c r="BQU7" s="253">
        <v>98.127088000000001</v>
      </c>
      <c r="BQV7" s="253">
        <v>98.111249000000001</v>
      </c>
      <c r="BQW7" s="253">
        <v>98.093784999999997</v>
      </c>
      <c r="BQX7" s="253">
        <v>98.094939999999994</v>
      </c>
      <c r="BQY7" s="253">
        <v>98.128856999999996</v>
      </c>
      <c r="BQZ7" s="253">
        <v>98.177209000000005</v>
      </c>
      <c r="BRA7" s="253">
        <v>98.208527000000004</v>
      </c>
      <c r="BRB7" s="253">
        <v>98.205869000000007</v>
      </c>
      <c r="BRC7" s="253">
        <v>98.171194999999997</v>
      </c>
      <c r="BRD7" s="253">
        <v>98.125502999999995</v>
      </c>
      <c r="BRE7" s="253">
        <v>98.106672000000003</v>
      </c>
      <c r="BRF7" s="253">
        <v>98.139825000000002</v>
      </c>
      <c r="BRG7" s="253">
        <v>98.204477999999995</v>
      </c>
      <c r="BRH7" s="253">
        <v>98.253274000000005</v>
      </c>
      <c r="BRI7" s="253">
        <v>98.263570000000001</v>
      </c>
      <c r="BRJ7" s="253">
        <v>98.245953999999998</v>
      </c>
      <c r="BRK7" s="253">
        <v>98.209720000000004</v>
      </c>
      <c r="BRL7" s="253">
        <v>98.157363000000004</v>
      </c>
      <c r="BRM7" s="253">
        <v>98.109696</v>
      </c>
      <c r="BRN7" s="253">
        <v>98.093733</v>
      </c>
      <c r="BRO7" s="253">
        <v>98.100389000000007</v>
      </c>
      <c r="BRP7" s="253">
        <v>98.093196000000006</v>
      </c>
      <c r="BRQ7" s="253">
        <v>98.065267000000006</v>
      </c>
      <c r="BRR7" s="253">
        <v>98.046270000000007</v>
      </c>
      <c r="BRS7" s="253">
        <v>98.042156000000006</v>
      </c>
      <c r="BRT7" s="253">
        <v>98.011709999999994</v>
      </c>
      <c r="BRU7" s="253">
        <v>97.928748999999996</v>
      </c>
      <c r="BRV7" s="253">
        <v>97.835572999999997</v>
      </c>
      <c r="BRW7" s="253">
        <v>97.803667000000004</v>
      </c>
      <c r="BRX7" s="253">
        <v>97.858292000000006</v>
      </c>
      <c r="BRY7" s="253">
        <v>97.963575000000006</v>
      </c>
      <c r="BRZ7" s="253">
        <v>98.067662999999996</v>
      </c>
      <c r="BSA7" s="253">
        <v>98.141310000000004</v>
      </c>
      <c r="BSB7" s="253">
        <v>98.186626000000004</v>
      </c>
      <c r="BSC7" s="253">
        <v>98.232172000000006</v>
      </c>
      <c r="BSD7" s="253">
        <v>98.309155000000004</v>
      </c>
      <c r="BSE7" s="253">
        <v>98.416488999999999</v>
      </c>
      <c r="BSF7" s="253">
        <v>98.518777999999998</v>
      </c>
      <c r="BSG7" s="253">
        <v>98.581042999999994</v>
      </c>
      <c r="BSH7" s="253">
        <v>98.590119999999999</v>
      </c>
      <c r="BSI7" s="253">
        <v>98.551693999999998</v>
      </c>
      <c r="BSJ7" s="253">
        <v>98.492655999999997</v>
      </c>
      <c r="BSK7" s="253">
        <v>98.456247000000005</v>
      </c>
      <c r="BSL7" s="253">
        <v>98.464140999999998</v>
      </c>
      <c r="BSM7" s="253">
        <v>98.486295999999996</v>
      </c>
      <c r="BSN7" s="253">
        <v>98.474592999999999</v>
      </c>
      <c r="BSO7" s="253">
        <v>98.424896000000004</v>
      </c>
      <c r="BSP7" s="253">
        <v>98.377841000000004</v>
      </c>
      <c r="BSQ7" s="253">
        <v>98.360414000000006</v>
      </c>
      <c r="BSR7" s="253">
        <v>98.361418999999998</v>
      </c>
      <c r="BSS7" s="253">
        <v>98.368403000000001</v>
      </c>
      <c r="BST7" s="253">
        <v>98.391481999999996</v>
      </c>
      <c r="BSU7" s="253">
        <v>98.432809000000006</v>
      </c>
      <c r="BSV7" s="253">
        <v>98.459361999999999</v>
      </c>
      <c r="BSW7" s="253">
        <v>98.431481000000005</v>
      </c>
      <c r="BSX7" s="253">
        <v>98.350308999999996</v>
      </c>
      <c r="BSY7" s="253">
        <v>98.263656999999995</v>
      </c>
      <c r="BSZ7" s="253">
        <v>98.229680999999999</v>
      </c>
      <c r="BTA7" s="253">
        <v>98.274812999999995</v>
      </c>
      <c r="BTB7" s="253">
        <v>98.374420999999998</v>
      </c>
      <c r="BTC7" s="253">
        <v>98.470245000000006</v>
      </c>
      <c r="BTD7" s="253">
        <v>98.515905000000004</v>
      </c>
      <c r="BTE7" s="253">
        <v>98.511240000000001</v>
      </c>
      <c r="BTF7" s="253">
        <v>98.489565999999996</v>
      </c>
      <c r="BTG7" s="253">
        <v>98.476927000000003</v>
      </c>
      <c r="BTH7" s="253">
        <v>98.472751000000002</v>
      </c>
      <c r="BTI7" s="253">
        <v>98.462979000000004</v>
      </c>
      <c r="BTJ7" s="253">
        <v>98.438338000000002</v>
      </c>
      <c r="BTK7" s="253">
        <v>98.401292999999995</v>
      </c>
      <c r="BTL7" s="253">
        <v>98.365723000000003</v>
      </c>
      <c r="BTM7" s="253">
        <v>98.346818999999996</v>
      </c>
      <c r="BTN7" s="253">
        <v>98.341426999999996</v>
      </c>
      <c r="BTO7" s="253">
        <v>98.324612000000002</v>
      </c>
      <c r="BTP7" s="253">
        <v>98.279365999999996</v>
      </c>
      <c r="BTQ7" s="253">
        <v>98.224445000000003</v>
      </c>
      <c r="BTR7" s="253">
        <v>98.195779999999999</v>
      </c>
      <c r="BTS7" s="253">
        <v>98.202757000000005</v>
      </c>
      <c r="BTT7" s="253">
        <v>98.219838999999993</v>
      </c>
      <c r="BTU7" s="253">
        <v>98.221393000000006</v>
      </c>
      <c r="BTV7" s="253">
        <v>98.208235000000002</v>
      </c>
      <c r="BTW7" s="253">
        <v>98.196565000000007</v>
      </c>
      <c r="BTX7" s="253">
        <v>98.196032000000002</v>
      </c>
      <c r="BTY7" s="253">
        <v>98.204261000000002</v>
      </c>
      <c r="BTZ7" s="253">
        <v>98.211713000000003</v>
      </c>
      <c r="BUA7" s="253">
        <v>98.208027999999999</v>
      </c>
      <c r="BUB7" s="253">
        <v>98.192955999999995</v>
      </c>
      <c r="BUC7" s="253">
        <v>98.181898000000004</v>
      </c>
      <c r="BUD7" s="253">
        <v>98.189890000000005</v>
      </c>
      <c r="BUE7" s="253">
        <v>98.210679999999996</v>
      </c>
      <c r="BUF7" s="253">
        <v>98.223275999999998</v>
      </c>
      <c r="BUG7" s="253">
        <v>98.217692999999997</v>
      </c>
      <c r="BUH7" s="253">
        <v>98.200804000000005</v>
      </c>
      <c r="BUI7" s="253">
        <v>98.178908000000007</v>
      </c>
      <c r="BUJ7" s="253">
        <v>98.152167000000006</v>
      </c>
      <c r="BUK7" s="253">
        <v>98.128128000000004</v>
      </c>
      <c r="BUL7" s="253">
        <v>98.123928000000006</v>
      </c>
      <c r="BUM7" s="253">
        <v>98.149914999999993</v>
      </c>
      <c r="BUN7" s="253">
        <v>98.201898</v>
      </c>
      <c r="BUO7" s="253">
        <v>98.269666000000001</v>
      </c>
      <c r="BUP7" s="253">
        <v>98.339442000000005</v>
      </c>
      <c r="BUQ7" s="253">
        <v>98.388689999999997</v>
      </c>
      <c r="BUR7" s="253">
        <v>98.397497000000001</v>
      </c>
      <c r="BUS7" s="253">
        <v>98.370356999999998</v>
      </c>
      <c r="BUT7" s="253">
        <v>98.332330999999996</v>
      </c>
      <c r="BUU7" s="253">
        <v>98.300769000000003</v>
      </c>
      <c r="BUV7" s="253">
        <v>98.274261999999993</v>
      </c>
      <c r="BUW7" s="253">
        <v>98.250477000000004</v>
      </c>
      <c r="BUX7" s="253">
        <v>98.237658999999994</v>
      </c>
      <c r="BUY7" s="253">
        <v>98.240908000000005</v>
      </c>
      <c r="BUZ7" s="253">
        <v>98.249540999999994</v>
      </c>
      <c r="BVA7" s="253">
        <v>98.246733000000006</v>
      </c>
      <c r="BVB7" s="253">
        <v>98.224930000000001</v>
      </c>
      <c r="BVC7" s="253">
        <v>98.188461000000004</v>
      </c>
      <c r="BVD7" s="253">
        <v>98.149581999999995</v>
      </c>
      <c r="BVE7" s="253">
        <v>98.124054999999998</v>
      </c>
      <c r="BVF7" s="253">
        <v>98.121322000000006</v>
      </c>
      <c r="BVG7" s="253">
        <v>98.136649000000006</v>
      </c>
      <c r="BVH7" s="253">
        <v>98.159544999999994</v>
      </c>
      <c r="BVI7" s="253">
        <v>98.187512999999996</v>
      </c>
      <c r="BVJ7" s="253">
        <v>98.220720999999998</v>
      </c>
      <c r="BVK7" s="253">
        <v>98.245926999999995</v>
      </c>
      <c r="BVL7" s="253">
        <v>98.242133999999993</v>
      </c>
      <c r="BVM7" s="253">
        <v>98.205185</v>
      </c>
      <c r="BVN7" s="253">
        <v>98.153028000000006</v>
      </c>
      <c r="BVO7" s="253">
        <v>98.104508999999993</v>
      </c>
      <c r="BVP7" s="253">
        <v>98.066289999999995</v>
      </c>
      <c r="BVQ7" s="253">
        <v>98.041460999999998</v>
      </c>
      <c r="BVR7" s="253">
        <v>98.036231000000001</v>
      </c>
      <c r="BVS7" s="253">
        <v>98.053449000000001</v>
      </c>
      <c r="BVT7" s="253">
        <v>98.089484999999996</v>
      </c>
      <c r="BVU7" s="253">
        <v>98.140212000000005</v>
      </c>
      <c r="BVV7" s="253">
        <v>98.200683999999995</v>
      </c>
      <c r="BVW7" s="253">
        <v>98.257480999999999</v>
      </c>
      <c r="BVX7" s="253">
        <v>98.291667000000004</v>
      </c>
      <c r="BVY7" s="253">
        <v>98.292389</v>
      </c>
      <c r="BVZ7" s="253">
        <v>98.261842999999999</v>
      </c>
      <c r="BWA7" s="253">
        <v>98.211877000000001</v>
      </c>
      <c r="BWB7" s="253">
        <v>98.165788000000006</v>
      </c>
      <c r="BWC7" s="253">
        <v>98.153214000000006</v>
      </c>
      <c r="BWD7" s="253">
        <v>98.183431999999996</v>
      </c>
      <c r="BWE7" s="253">
        <v>98.226232999999993</v>
      </c>
      <c r="BWF7" s="253">
        <v>98.236969999999999</v>
      </c>
      <c r="BWG7" s="253">
        <v>98.201076</v>
      </c>
      <c r="BWH7" s="253">
        <v>98.142054999999999</v>
      </c>
      <c r="BWI7" s="253">
        <v>98.093483000000006</v>
      </c>
      <c r="BWJ7" s="253">
        <v>98.079515999999998</v>
      </c>
      <c r="BWK7" s="253">
        <v>98.110590000000002</v>
      </c>
      <c r="BWL7" s="253">
        <v>98.171575000000004</v>
      </c>
      <c r="BWM7" s="253">
        <v>98.217733999999993</v>
      </c>
      <c r="BWN7" s="253">
        <v>98.211322999999993</v>
      </c>
      <c r="BWO7" s="253">
        <v>98.167275000000004</v>
      </c>
      <c r="BWP7" s="253">
        <v>98.139114000000006</v>
      </c>
      <c r="BWQ7" s="253">
        <v>98.157379000000006</v>
      </c>
      <c r="BWR7" s="253">
        <v>98.202149000000006</v>
      </c>
      <c r="BWS7" s="253">
        <v>98.234087000000002</v>
      </c>
      <c r="BWT7" s="253">
        <v>98.229607999999999</v>
      </c>
      <c r="BWU7" s="253">
        <v>98.187109000000007</v>
      </c>
      <c r="BWV7" s="253">
        <v>98.127618999999996</v>
      </c>
      <c r="BWW7" s="253">
        <v>98.090247000000005</v>
      </c>
      <c r="BWX7" s="253">
        <v>98.098656000000005</v>
      </c>
      <c r="BWY7" s="253">
        <v>98.132963000000004</v>
      </c>
      <c r="BWZ7" s="253">
        <v>98.161520999999993</v>
      </c>
      <c r="BXA7" s="253">
        <v>98.193047000000007</v>
      </c>
      <c r="BXB7" s="253">
        <v>98.259581999999995</v>
      </c>
      <c r="BXC7" s="253">
        <v>98.351270999999997</v>
      </c>
      <c r="BXD7" s="253">
        <v>98.411713000000006</v>
      </c>
      <c r="BXE7" s="253">
        <v>98.405968999999999</v>
      </c>
      <c r="BXF7" s="253">
        <v>98.355513000000002</v>
      </c>
      <c r="BXG7" s="253">
        <v>98.297773000000007</v>
      </c>
      <c r="BXH7" s="253">
        <v>98.249144999999999</v>
      </c>
      <c r="BXI7" s="253">
        <v>98.216916999999995</v>
      </c>
      <c r="BXJ7" s="253">
        <v>98.211697000000001</v>
      </c>
      <c r="BXK7" s="253">
        <v>98.232087000000007</v>
      </c>
      <c r="BXL7" s="253">
        <v>98.260417000000004</v>
      </c>
      <c r="BXM7" s="253">
        <v>98.283225000000002</v>
      </c>
      <c r="BXN7" s="253">
        <v>98.295068000000001</v>
      </c>
      <c r="BXO7" s="253">
        <v>98.281403999999995</v>
      </c>
      <c r="BXP7" s="253">
        <v>98.231261000000003</v>
      </c>
      <c r="BXQ7" s="253">
        <v>98.174255000000002</v>
      </c>
      <c r="BXR7" s="253">
        <v>98.166921000000002</v>
      </c>
      <c r="BXS7" s="253">
        <v>98.227891</v>
      </c>
      <c r="BXT7" s="253">
        <v>98.312701000000004</v>
      </c>
      <c r="BXU7" s="253">
        <v>98.364306999999997</v>
      </c>
      <c r="BXV7" s="253">
        <v>98.370148</v>
      </c>
      <c r="BXW7" s="253">
        <v>98.358362999999997</v>
      </c>
      <c r="BXX7" s="253">
        <v>98.356572999999997</v>
      </c>
      <c r="BXY7" s="253">
        <v>98.368020000000001</v>
      </c>
      <c r="BXZ7" s="253">
        <v>98.377716000000007</v>
      </c>
      <c r="BYA7" s="253">
        <v>98.374300000000005</v>
      </c>
      <c r="BYB7" s="253">
        <v>98.368553000000006</v>
      </c>
      <c r="BYC7" s="253">
        <v>98.383897000000005</v>
      </c>
      <c r="BYD7" s="253">
        <v>98.419297999999998</v>
      </c>
      <c r="BYE7" s="253">
        <v>98.433678</v>
      </c>
      <c r="BYF7" s="253">
        <v>98.385903999999996</v>
      </c>
      <c r="BYG7" s="253">
        <v>98.285464000000005</v>
      </c>
      <c r="BYH7" s="253">
        <v>98.185243</v>
      </c>
      <c r="BYI7" s="253">
        <v>98.130848999999998</v>
      </c>
      <c r="BYJ7" s="253">
        <v>98.135209000000003</v>
      </c>
      <c r="BYK7" s="253">
        <v>98.188524999999998</v>
      </c>
      <c r="BYL7" s="253">
        <v>98.264505</v>
      </c>
      <c r="BYM7" s="253">
        <v>98.319667999999993</v>
      </c>
      <c r="BYN7" s="253">
        <v>98.318344999999994</v>
      </c>
      <c r="BYO7" s="253">
        <v>98.271597999999997</v>
      </c>
      <c r="BYP7" s="253">
        <v>98.226162000000002</v>
      </c>
      <c r="BYQ7" s="253">
        <v>98.208005999999997</v>
      </c>
      <c r="BYR7" s="253">
        <v>98.205152999999996</v>
      </c>
      <c r="BYS7" s="253">
        <v>98.203732000000002</v>
      </c>
      <c r="BYT7" s="253">
        <v>98.207301999999999</v>
      </c>
      <c r="BYU7" s="253">
        <v>98.216312000000002</v>
      </c>
      <c r="BYV7" s="253">
        <v>98.217421000000002</v>
      </c>
      <c r="BYW7" s="253">
        <v>98.202920000000006</v>
      </c>
      <c r="BYX7" s="253">
        <v>98.178573999999998</v>
      </c>
      <c r="BYY7" s="253">
        <v>98.146771999999999</v>
      </c>
      <c r="BYZ7" s="253">
        <v>98.105891999999997</v>
      </c>
      <c r="BZA7" s="253">
        <v>98.073089999999993</v>
      </c>
      <c r="BZB7" s="253">
        <v>98.081809000000007</v>
      </c>
      <c r="BZC7" s="253">
        <v>98.143079999999998</v>
      </c>
      <c r="BZD7" s="253">
        <v>98.229584000000003</v>
      </c>
      <c r="BZE7" s="253">
        <v>98.309082000000004</v>
      </c>
      <c r="BZF7" s="253">
        <v>98.369906</v>
      </c>
      <c r="BZG7" s="253">
        <v>98.406688000000003</v>
      </c>
      <c r="BZH7" s="253">
        <v>98.413374000000005</v>
      </c>
      <c r="BZI7" s="253">
        <v>98.399377000000001</v>
      </c>
      <c r="BZJ7" s="253">
        <v>98.383223999999998</v>
      </c>
      <c r="BZK7" s="253">
        <v>98.364379</v>
      </c>
      <c r="BZL7" s="253">
        <v>98.329325999999995</v>
      </c>
      <c r="BZM7" s="253">
        <v>98.289895000000001</v>
      </c>
      <c r="BZN7" s="253">
        <v>98.282358000000002</v>
      </c>
      <c r="BZO7" s="253">
        <v>98.315235000000001</v>
      </c>
      <c r="BZP7" s="253">
        <v>98.352017000000004</v>
      </c>
      <c r="BZQ7" s="253">
        <v>98.361558000000002</v>
      </c>
      <c r="BZR7" s="253">
        <v>98.354712000000006</v>
      </c>
      <c r="BZS7" s="253">
        <v>98.359380999999999</v>
      </c>
      <c r="BZT7" s="253">
        <v>98.384148999999994</v>
      </c>
      <c r="BZU7" s="253">
        <v>98.419148000000007</v>
      </c>
      <c r="BZV7" s="253">
        <v>98.453858999999994</v>
      </c>
      <c r="BZW7" s="253">
        <v>98.478020999999998</v>
      </c>
      <c r="BZX7" s="253">
        <v>98.479984000000002</v>
      </c>
      <c r="BZY7" s="253">
        <v>98.460283000000004</v>
      </c>
      <c r="BZZ7" s="253">
        <v>98.437642999999994</v>
      </c>
      <c r="CAA7" s="253">
        <v>98.430442999999997</v>
      </c>
      <c r="CAB7" s="253">
        <v>98.437685000000002</v>
      </c>
      <c r="CAC7" s="253">
        <v>98.443822999999995</v>
      </c>
      <c r="CAD7" s="253">
        <v>98.436873000000006</v>
      </c>
      <c r="CAE7" s="253">
        <v>98.419135999999995</v>
      </c>
      <c r="CAF7" s="253">
        <v>98.404774000000003</v>
      </c>
      <c r="CAG7" s="253">
        <v>98.405833000000001</v>
      </c>
      <c r="CAH7" s="253">
        <v>98.416589999999999</v>
      </c>
      <c r="CAI7" s="253">
        <v>98.417969999999997</v>
      </c>
      <c r="CAJ7" s="253">
        <v>98.404180999999994</v>
      </c>
      <c r="CAK7" s="253">
        <v>98.39555</v>
      </c>
      <c r="CAL7" s="253">
        <v>98.411707000000007</v>
      </c>
      <c r="CAM7" s="253">
        <v>98.438276999999999</v>
      </c>
      <c r="CAN7" s="253">
        <v>98.443706000000006</v>
      </c>
      <c r="CAO7" s="253">
        <v>98.423687999999999</v>
      </c>
      <c r="CAP7" s="253">
        <v>98.399593999999993</v>
      </c>
      <c r="CAQ7" s="253">
        <v>98.383442000000002</v>
      </c>
      <c r="CAR7" s="253">
        <v>98.370035000000001</v>
      </c>
      <c r="CAS7" s="253">
        <v>98.357365999999999</v>
      </c>
      <c r="CAT7" s="253">
        <v>98.354344999999995</v>
      </c>
      <c r="CAU7" s="253">
        <v>98.365030000000004</v>
      </c>
      <c r="CAV7" s="253">
        <v>98.380787999999995</v>
      </c>
      <c r="CAW7" s="253">
        <v>98.391749000000004</v>
      </c>
      <c r="CAX7" s="253">
        <v>98.393136999999996</v>
      </c>
      <c r="CAY7" s="253">
        <v>98.380251000000001</v>
      </c>
      <c r="CAZ7" s="253">
        <v>98.352078000000006</v>
      </c>
      <c r="CBA7" s="253">
        <v>98.321776999999997</v>
      </c>
      <c r="CBB7" s="253">
        <v>98.309810999999996</v>
      </c>
      <c r="CBC7" s="253">
        <v>98.323318999999998</v>
      </c>
      <c r="CBD7" s="253">
        <v>98.350395000000006</v>
      </c>
      <c r="CBE7" s="253">
        <v>98.374063000000007</v>
      </c>
      <c r="CBF7" s="253">
        <v>98.383804999999995</v>
      </c>
      <c r="CBG7" s="253">
        <v>98.376103000000001</v>
      </c>
      <c r="CBH7" s="253">
        <v>98.356823000000006</v>
      </c>
      <c r="CBI7" s="253">
        <v>98.342442000000005</v>
      </c>
      <c r="CBJ7" s="253">
        <v>98.349523000000005</v>
      </c>
      <c r="CBK7" s="253">
        <v>98.379893999999993</v>
      </c>
      <c r="CBL7" s="253">
        <v>98.417488000000006</v>
      </c>
      <c r="CBM7" s="253">
        <v>98.444986</v>
      </c>
      <c r="CBN7" s="253">
        <v>98.455201000000002</v>
      </c>
      <c r="CBO7" s="253">
        <v>98.444905000000006</v>
      </c>
      <c r="CBP7" s="253">
        <v>98.416505000000001</v>
      </c>
      <c r="CBQ7" s="253">
        <v>98.384264000000002</v>
      </c>
      <c r="CBR7" s="253">
        <v>98.363834999999995</v>
      </c>
      <c r="CBS7" s="253">
        <v>98.356618999999995</v>
      </c>
      <c r="CBT7" s="253">
        <v>98.351836000000006</v>
      </c>
      <c r="CBU7" s="253">
        <v>98.341200000000001</v>
      </c>
      <c r="CBV7" s="253">
        <v>98.323980000000006</v>
      </c>
      <c r="CBW7" s="253">
        <v>98.302812000000003</v>
      </c>
      <c r="CBX7" s="253">
        <v>98.285757000000004</v>
      </c>
      <c r="CBY7" s="253">
        <v>98.286952999999997</v>
      </c>
      <c r="CBZ7" s="253">
        <v>98.312201999999999</v>
      </c>
      <c r="CCA7" s="253">
        <v>98.346450000000004</v>
      </c>
      <c r="CCB7" s="253">
        <v>98.366579999999999</v>
      </c>
      <c r="CCC7" s="253">
        <v>98.36618</v>
      </c>
      <c r="CCD7" s="253">
        <v>98.358093999999994</v>
      </c>
      <c r="CCE7" s="253">
        <v>98.355148</v>
      </c>
      <c r="CCF7" s="253">
        <v>98.360196000000002</v>
      </c>
      <c r="CCG7" s="253">
        <v>98.371606999999997</v>
      </c>
      <c r="CCH7" s="253">
        <v>98.385256999999996</v>
      </c>
      <c r="CCI7" s="253">
        <v>98.391992000000002</v>
      </c>
      <c r="CCJ7" s="253">
        <v>98.385253000000006</v>
      </c>
      <c r="CCK7" s="253">
        <v>98.370720000000006</v>
      </c>
      <c r="CCL7" s="253">
        <v>98.361052000000001</v>
      </c>
      <c r="CCM7" s="253">
        <v>98.363795999999994</v>
      </c>
      <c r="CCN7" s="253">
        <v>98.375874999999994</v>
      </c>
      <c r="CCO7" s="253">
        <v>98.387597</v>
      </c>
      <c r="CCP7" s="253">
        <v>98.388565999999997</v>
      </c>
      <c r="CCQ7" s="253">
        <v>98.369947999999994</v>
      </c>
      <c r="CCR7" s="253">
        <v>98.334627999999995</v>
      </c>
      <c r="CCS7" s="253">
        <v>98.305511999999993</v>
      </c>
      <c r="CCT7" s="253">
        <v>98.307030999999995</v>
      </c>
      <c r="CCU7" s="253">
        <v>98.339344999999994</v>
      </c>
      <c r="CCV7" s="253">
        <v>98.381044000000003</v>
      </c>
      <c r="CCW7" s="253">
        <v>98.413087000000004</v>
      </c>
      <c r="CCX7" s="253">
        <v>98.429423</v>
      </c>
      <c r="CCY7" s="253">
        <v>98.427261000000001</v>
      </c>
      <c r="CCZ7" s="253">
        <v>98.403510999999995</v>
      </c>
      <c r="CDA7" s="253">
        <v>98.364771000000005</v>
      </c>
      <c r="CDB7" s="253">
        <v>98.329293000000007</v>
      </c>
      <c r="CDC7" s="253">
        <v>98.314746999999997</v>
      </c>
      <c r="CDD7" s="253">
        <v>98.327432999999999</v>
      </c>
      <c r="CDE7" s="253">
        <v>98.360679000000005</v>
      </c>
      <c r="CDF7" s="253">
        <v>98.398565000000005</v>
      </c>
      <c r="CDG7" s="253">
        <v>98.423084000000003</v>
      </c>
      <c r="CDH7" s="253">
        <v>98.426879</v>
      </c>
      <c r="CDI7" s="253">
        <v>98.416792000000001</v>
      </c>
      <c r="CDJ7" s="253">
        <v>98.400441000000001</v>
      </c>
      <c r="CDK7" s="253">
        <v>98.380334000000005</v>
      </c>
      <c r="CDL7" s="253">
        <v>98.361661999999995</v>
      </c>
      <c r="CDM7" s="253">
        <v>98.354742999999999</v>
      </c>
      <c r="CDN7" s="253">
        <v>98.363225</v>
      </c>
      <c r="CDO7" s="253">
        <v>98.374463000000006</v>
      </c>
      <c r="CDP7" s="253">
        <v>98.373763999999994</v>
      </c>
      <c r="CDQ7" s="253">
        <v>98.364929000000004</v>
      </c>
      <c r="CDR7" s="253">
        <v>98.362759999999994</v>
      </c>
      <c r="CDS7" s="253">
        <v>98.369562999999999</v>
      </c>
      <c r="CDT7" s="253">
        <v>98.373835</v>
      </c>
      <c r="CDU7" s="253">
        <v>98.369061000000002</v>
      </c>
      <c r="CDV7" s="253">
        <v>98.360254999999995</v>
      </c>
      <c r="CDW7" s="253">
        <v>98.353622000000001</v>
      </c>
      <c r="CDX7" s="253">
        <v>98.352047999999996</v>
      </c>
      <c r="CDY7" s="253">
        <v>98.360095999999999</v>
      </c>
      <c r="CDZ7" s="253">
        <v>98.381086999999994</v>
      </c>
      <c r="CEA7" s="253">
        <v>98.408044000000004</v>
      </c>
      <c r="CEB7" s="253">
        <v>98.427629999999994</v>
      </c>
      <c r="CEC7" s="253">
        <v>98.433172999999996</v>
      </c>
      <c r="CED7" s="253">
        <v>98.426027000000005</v>
      </c>
      <c r="CEE7" s="253">
        <v>98.407723000000004</v>
      </c>
      <c r="CEF7" s="253">
        <v>98.383562999999995</v>
      </c>
      <c r="CEG7" s="253">
        <v>98.367918000000003</v>
      </c>
      <c r="CEH7" s="253">
        <v>98.366504000000006</v>
      </c>
      <c r="CEI7" s="253">
        <v>98.369315999999998</v>
      </c>
      <c r="CEJ7" s="253">
        <v>98.368708999999996</v>
      </c>
      <c r="CEK7" s="253">
        <v>98.368768000000003</v>
      </c>
      <c r="CEL7" s="253">
        <v>98.378675999999999</v>
      </c>
      <c r="CEM7" s="253">
        <v>98.397509999999997</v>
      </c>
      <c r="CEN7" s="253">
        <v>98.412013999999999</v>
      </c>
      <c r="CEO7" s="253">
        <v>98.414077000000006</v>
      </c>
      <c r="CEP7" s="253">
        <v>98.408833999999999</v>
      </c>
      <c r="CEQ7" s="253">
        <v>98.403343000000007</v>
      </c>
      <c r="CER7" s="253">
        <v>98.398942000000005</v>
      </c>
      <c r="CES7" s="253">
        <v>98.396330000000006</v>
      </c>
      <c r="CET7" s="253">
        <v>98.397488999999993</v>
      </c>
      <c r="CEU7" s="253">
        <v>98.398718000000002</v>
      </c>
      <c r="CEV7" s="253">
        <v>98.389865999999998</v>
      </c>
      <c r="CEW7" s="253">
        <v>98.372015000000005</v>
      </c>
      <c r="CEX7" s="253">
        <v>98.356741999999997</v>
      </c>
      <c r="CEY7" s="253">
        <v>98.343335999999994</v>
      </c>
      <c r="CEZ7" s="253">
        <v>98.325395999999998</v>
      </c>
      <c r="CFA7" s="253">
        <v>98.309956999999997</v>
      </c>
      <c r="CFB7" s="253">
        <v>98.310186000000002</v>
      </c>
      <c r="CFC7" s="253">
        <v>98.326886000000002</v>
      </c>
      <c r="CFD7" s="253">
        <v>98.350116</v>
      </c>
      <c r="CFE7" s="253">
        <v>98.374791000000002</v>
      </c>
      <c r="CFF7" s="253">
        <v>98.399925999999994</v>
      </c>
      <c r="CFG7" s="253">
        <v>98.415953999999999</v>
      </c>
      <c r="CFH7" s="253">
        <v>98.411364000000006</v>
      </c>
      <c r="CFI7" s="253">
        <v>98.392321999999993</v>
      </c>
      <c r="CFJ7" s="253">
        <v>98.378471000000005</v>
      </c>
      <c r="CFK7" s="253">
        <v>98.378547999999995</v>
      </c>
      <c r="CFL7" s="253">
        <v>98.383627000000004</v>
      </c>
      <c r="CFM7" s="253">
        <v>98.383054000000001</v>
      </c>
      <c r="CFN7" s="253">
        <v>98.374303999999995</v>
      </c>
      <c r="CFO7" s="253">
        <v>98.357523</v>
      </c>
      <c r="CFP7" s="253">
        <v>98.334069999999997</v>
      </c>
      <c r="CFQ7" s="253">
        <v>98.309404000000001</v>
      </c>
      <c r="CFR7" s="253">
        <v>98.287329</v>
      </c>
      <c r="CFS7" s="253">
        <v>98.265073999999998</v>
      </c>
      <c r="CFT7" s="253">
        <v>98.239895000000004</v>
      </c>
      <c r="CFU7" s="253">
        <v>98.215541000000002</v>
      </c>
      <c r="CFV7" s="253">
        <v>98.195824999999999</v>
      </c>
      <c r="CFW7" s="253">
        <v>98.175351000000006</v>
      </c>
      <c r="CFX7" s="253">
        <v>98.145471000000001</v>
      </c>
      <c r="CFY7" s="253">
        <v>98.106932</v>
      </c>
      <c r="CFZ7" s="253">
        <v>98.066953999999996</v>
      </c>
      <c r="CGA7" s="253">
        <v>98.030209999999997</v>
      </c>
      <c r="CGB7" s="253">
        <v>98.002430000000004</v>
      </c>
      <c r="CGC7" s="253">
        <v>97.993336999999997</v>
      </c>
      <c r="CGD7" s="253">
        <v>98.006046999999995</v>
      </c>
      <c r="CGE7" s="253">
        <v>98.028874999999999</v>
      </c>
      <c r="CGF7" s="253">
        <v>98.047490999999994</v>
      </c>
      <c r="CGG7" s="253">
        <v>98.064963000000006</v>
      </c>
      <c r="CGH7" s="253">
        <v>98.090997999999999</v>
      </c>
      <c r="CGI7" s="253">
        <v>98.121064000000004</v>
      </c>
      <c r="CGJ7" s="253">
        <v>98.142719999999997</v>
      </c>
      <c r="CGK7" s="253">
        <v>98.149355</v>
      </c>
      <c r="CGL7" s="253">
        <v>98.145951999999994</v>
      </c>
      <c r="CGM7" s="253">
        <v>98.143985000000001</v>
      </c>
      <c r="CGN7" s="253">
        <v>98.150819999999996</v>
      </c>
      <c r="CGO7" s="253">
        <v>98.165836999999996</v>
      </c>
      <c r="CGP7" s="253">
        <v>98.185458999999994</v>
      </c>
      <c r="CGQ7" s="253">
        <v>98.205912999999995</v>
      </c>
      <c r="CGR7" s="253">
        <v>98.223196000000002</v>
      </c>
      <c r="CGS7" s="253">
        <v>98.234589999999997</v>
      </c>
      <c r="CGT7" s="253">
        <v>98.237730999999997</v>
      </c>
      <c r="CGU7" s="253">
        <v>98.231532999999999</v>
      </c>
      <c r="CGV7" s="253">
        <v>98.219099999999997</v>
      </c>
      <c r="CGW7" s="253">
        <v>98.207109000000003</v>
      </c>
      <c r="CGX7" s="253">
        <v>98.199288999999993</v>
      </c>
      <c r="CGY7" s="253">
        <v>98.190545999999998</v>
      </c>
      <c r="CGZ7" s="253">
        <v>98.178177000000005</v>
      </c>
      <c r="CHA7" s="253">
        <v>98.171878000000007</v>
      </c>
      <c r="CHB7" s="253">
        <v>98.172161000000003</v>
      </c>
      <c r="CHC7" s="253">
        <v>98.167094000000006</v>
      </c>
      <c r="CHD7" s="253">
        <v>98.152277999999995</v>
      </c>
      <c r="CHE7" s="253">
        <v>98.134141999999997</v>
      </c>
      <c r="CHF7" s="253">
        <v>98.122515000000007</v>
      </c>
      <c r="CHG7" s="253">
        <v>98.117784999999998</v>
      </c>
      <c r="CHH7" s="253">
        <v>98.112419000000003</v>
      </c>
      <c r="CHI7" s="253">
        <v>98.103031000000001</v>
      </c>
      <c r="CHJ7" s="253">
        <v>98.093489000000005</v>
      </c>
      <c r="CHK7" s="253">
        <v>98.085566</v>
      </c>
      <c r="CHL7" s="253">
        <v>98.072866000000005</v>
      </c>
      <c r="CHM7" s="253">
        <v>98.056822999999994</v>
      </c>
      <c r="CHN7" s="253">
        <v>98.045905000000005</v>
      </c>
      <c r="CHO7" s="253">
        <v>98.034142000000003</v>
      </c>
      <c r="CHP7" s="253">
        <v>98.008797999999999</v>
      </c>
      <c r="CHQ7" s="253">
        <v>97.974321000000003</v>
      </c>
      <c r="CHR7" s="253">
        <v>97.947907999999998</v>
      </c>
      <c r="CHS7" s="253">
        <v>97.930942000000002</v>
      </c>
      <c r="CHT7" s="253">
        <v>97.904545999999996</v>
      </c>
      <c r="CHU7" s="253">
        <v>97.860102999999995</v>
      </c>
      <c r="CHV7" s="253">
        <v>97.818574999999996</v>
      </c>
      <c r="CHW7" s="253">
        <v>97.799100999999993</v>
      </c>
      <c r="CHX7" s="253">
        <v>97.789361</v>
      </c>
      <c r="CHY7" s="253">
        <v>97.771458999999993</v>
      </c>
      <c r="CHZ7" s="253">
        <v>97.744781000000003</v>
      </c>
      <c r="CIA7" s="253">
        <v>97.714138000000005</v>
      </c>
      <c r="CIB7" s="253">
        <v>97.681880000000007</v>
      </c>
      <c r="CIC7" s="253">
        <v>97.656077999999994</v>
      </c>
      <c r="CID7" s="253">
        <v>97.646383</v>
      </c>
      <c r="CIE7" s="253">
        <v>97.644114999999999</v>
      </c>
      <c r="CIF7" s="253">
        <v>97.623510999999993</v>
      </c>
      <c r="CIG7" s="253">
        <v>97.574107999999995</v>
      </c>
      <c r="CIH7" s="253">
        <v>97.520493999999999</v>
      </c>
      <c r="CII7" s="253">
        <v>97.493048999999999</v>
      </c>
      <c r="CIJ7" s="253">
        <v>97.494598999999994</v>
      </c>
      <c r="CIK7" s="253">
        <v>97.507440000000003</v>
      </c>
      <c r="CIL7" s="253">
        <v>97.514411999999993</v>
      </c>
      <c r="CIM7" s="253">
        <v>97.509542999999994</v>
      </c>
      <c r="CIN7" s="253">
        <v>97.488602</v>
      </c>
      <c r="CIO7" s="253">
        <v>97.469897000000003</v>
      </c>
      <c r="CIP7" s="253">
        <v>97.475285</v>
      </c>
      <c r="CIQ7" s="253">
        <v>97.488247999999999</v>
      </c>
      <c r="CIR7" s="253">
        <v>97.482814000000005</v>
      </c>
      <c r="CIS7" s="253">
        <v>97.457369</v>
      </c>
      <c r="CIT7" s="253">
        <v>97.431196999999997</v>
      </c>
      <c r="CIU7" s="253">
        <v>97.415606999999994</v>
      </c>
      <c r="CIV7" s="253">
        <v>97.405788999999999</v>
      </c>
      <c r="CIW7" s="253">
        <v>97.395767000000006</v>
      </c>
      <c r="CIX7" s="253">
        <v>97.384260999999995</v>
      </c>
      <c r="CIY7" s="253">
        <v>97.369799</v>
      </c>
      <c r="CIZ7" s="253">
        <v>97.349875999999995</v>
      </c>
      <c r="CJA7" s="253">
        <v>97.326514000000003</v>
      </c>
      <c r="CJB7" s="253">
        <v>97.307105000000007</v>
      </c>
      <c r="CJC7" s="253">
        <v>97.299080000000004</v>
      </c>
      <c r="CJD7" s="253">
        <v>97.295484000000002</v>
      </c>
      <c r="CJE7" s="253">
        <v>97.286462</v>
      </c>
      <c r="CJF7" s="253">
        <v>97.275302999999994</v>
      </c>
      <c r="CJG7" s="253">
        <v>97.259279000000006</v>
      </c>
      <c r="CJH7" s="253">
        <v>97.234234999999998</v>
      </c>
      <c r="CJI7" s="253">
        <v>97.211843000000002</v>
      </c>
      <c r="CJJ7" s="253">
        <v>97.203907999999998</v>
      </c>
      <c r="CJK7" s="253">
        <v>97.203440000000001</v>
      </c>
      <c r="CJL7" s="253">
        <v>97.195257999999995</v>
      </c>
      <c r="CJM7" s="253">
        <v>97.180049999999994</v>
      </c>
      <c r="CJN7" s="253">
        <v>97.170412999999996</v>
      </c>
      <c r="CJO7" s="253">
        <v>97.163982000000004</v>
      </c>
      <c r="CJP7" s="253">
        <v>97.140455000000003</v>
      </c>
      <c r="CJQ7" s="253">
        <v>97.095753999999999</v>
      </c>
      <c r="CJR7" s="253">
        <v>97.046338000000006</v>
      </c>
      <c r="CJS7" s="253">
        <v>96.989276000000004</v>
      </c>
      <c r="CJT7" s="253">
        <v>96.907422999999994</v>
      </c>
      <c r="CJU7" s="253">
        <v>96.826975000000004</v>
      </c>
      <c r="CJV7" s="253">
        <v>96.785764</v>
      </c>
      <c r="CJW7" s="253">
        <v>96.773204000000007</v>
      </c>
      <c r="CJX7" s="253">
        <v>96.743899999999996</v>
      </c>
      <c r="CJY7" s="253">
        <v>96.664940000000001</v>
      </c>
      <c r="CJZ7" s="253">
        <v>96.551618000000005</v>
      </c>
      <c r="CKA7" s="253">
        <v>96.447810000000004</v>
      </c>
      <c r="CKB7" s="253">
        <v>96.373243000000002</v>
      </c>
      <c r="CKC7" s="253">
        <v>96.310980999999998</v>
      </c>
      <c r="CKD7" s="253">
        <v>96.244416000000001</v>
      </c>
      <c r="CKE7" s="253">
        <v>96.172672000000006</v>
      </c>
      <c r="CKF7" s="253">
        <v>96.102603999999999</v>
      </c>
      <c r="CKG7" s="253">
        <v>96.044864000000004</v>
      </c>
      <c r="CKH7" s="253">
        <v>96.000414000000006</v>
      </c>
      <c r="CKI7" s="253">
        <v>95.945549999999997</v>
      </c>
      <c r="CKJ7" s="253">
        <v>95.843613000000005</v>
      </c>
      <c r="CKK7" s="253">
        <v>95.713155999999998</v>
      </c>
      <c r="CKL7" s="253">
        <v>95.599790999999996</v>
      </c>
      <c r="CKM7" s="253">
        <v>95.518863999999994</v>
      </c>
      <c r="CKN7" s="253">
        <v>95.459333999999998</v>
      </c>
      <c r="CKO7" s="253">
        <v>95.396563999999998</v>
      </c>
      <c r="CKP7" s="253">
        <v>95.328074999999998</v>
      </c>
      <c r="CKQ7" s="253">
        <v>95.258568999999994</v>
      </c>
      <c r="CKR7" s="253">
        <v>95.174156999999994</v>
      </c>
      <c r="CKS7" s="253">
        <v>95.061526999999998</v>
      </c>
      <c r="CKT7" s="253">
        <v>94.940588000000005</v>
      </c>
      <c r="CKU7" s="253">
        <v>94.843924999999999</v>
      </c>
      <c r="CKV7" s="253">
        <v>94.775478000000007</v>
      </c>
      <c r="CKW7" s="253">
        <v>94.717581999999993</v>
      </c>
      <c r="CKX7" s="253">
        <v>94.652523000000002</v>
      </c>
      <c r="CKY7" s="253">
        <v>94.570774</v>
      </c>
      <c r="CKZ7" s="253">
        <v>94.467709999999997</v>
      </c>
      <c r="CLA7" s="253">
        <v>94.356286999999995</v>
      </c>
      <c r="CLB7" s="253">
        <v>94.265849000000003</v>
      </c>
      <c r="CLC7" s="253">
        <v>94.201643000000004</v>
      </c>
      <c r="CLD7" s="253">
        <v>94.141953999999998</v>
      </c>
      <c r="CLE7" s="253">
        <v>94.071612999999999</v>
      </c>
      <c r="CLF7" s="253">
        <v>93.996938</v>
      </c>
      <c r="CLG7" s="253">
        <v>93.923202000000003</v>
      </c>
      <c r="CLH7" s="253">
        <v>93.843564000000001</v>
      </c>
      <c r="CLI7" s="253">
        <v>93.763508999999999</v>
      </c>
      <c r="CLJ7" s="253">
        <v>93.698285999999996</v>
      </c>
      <c r="CLK7" s="253">
        <v>93.654863000000006</v>
      </c>
      <c r="CLL7" s="253">
        <v>93.627754999999993</v>
      </c>
      <c r="CLM7" s="253">
        <v>93.605541000000002</v>
      </c>
      <c r="CLN7" s="253">
        <v>93.574263999999999</v>
      </c>
      <c r="CLO7" s="253">
        <v>93.521601000000004</v>
      </c>
      <c r="CLP7" s="253">
        <v>93.443669</v>
      </c>
      <c r="CLQ7" s="253">
        <v>93.333055999999999</v>
      </c>
      <c r="CLR7" s="253">
        <v>93.253739999999993</v>
      </c>
      <c r="CLS7" s="253">
        <v>93.238185999999999</v>
      </c>
      <c r="CLT7" s="253">
        <v>93.228656000000001</v>
      </c>
      <c r="CLU7" s="253">
        <v>93.196393</v>
      </c>
      <c r="CLV7" s="253">
        <v>93.155861999999999</v>
      </c>
      <c r="CLW7" s="253">
        <v>93.120244999999997</v>
      </c>
      <c r="CLX7" s="253">
        <v>93.094543000000002</v>
      </c>
      <c r="CLY7" s="253">
        <v>93.104955000000004</v>
      </c>
      <c r="CLZ7" s="253">
        <v>93.160594000000003</v>
      </c>
      <c r="CMA7" s="253">
        <v>93.238084999999998</v>
      </c>
      <c r="CMB7" s="253">
        <v>93.312280999999999</v>
      </c>
      <c r="CMC7" s="253">
        <v>93.378010000000003</v>
      </c>
      <c r="CMD7" s="253">
        <v>93.444615999999996</v>
      </c>
      <c r="CME7" s="253">
        <v>93.514251999999999</v>
      </c>
      <c r="CMF7" s="253">
        <v>93.574477000000002</v>
      </c>
      <c r="CMG7" s="253">
        <v>93.620245999999995</v>
      </c>
      <c r="CMH7" s="253">
        <v>93.642932000000002</v>
      </c>
      <c r="CMI7" s="253">
        <v>93.637676999999996</v>
      </c>
      <c r="CMJ7" s="253">
        <v>93.629043999999993</v>
      </c>
      <c r="CMK7" s="253">
        <v>93.634575999999996</v>
      </c>
      <c r="CML7" s="253">
        <v>93.656205999999997</v>
      </c>
      <c r="CMM7" s="253">
        <v>93.694625000000002</v>
      </c>
      <c r="CMN7" s="253">
        <v>93.746101999999993</v>
      </c>
      <c r="CMO7" s="253">
        <v>93.806158999999994</v>
      </c>
      <c r="CMP7" s="253">
        <v>93.871198000000007</v>
      </c>
      <c r="CMQ7" s="253">
        <v>93.936582000000001</v>
      </c>
      <c r="CMR7" s="253">
        <v>93.999467999999993</v>
      </c>
      <c r="CMS7" s="253">
        <v>94.065405999999996</v>
      </c>
      <c r="CMT7" s="253">
        <v>94.138204000000002</v>
      </c>
      <c r="CMU7" s="253">
        <v>94.200119999999998</v>
      </c>
      <c r="CMV7" s="253">
        <v>94.238236000000001</v>
      </c>
      <c r="CMW7" s="253">
        <v>94.267688000000007</v>
      </c>
      <c r="CMX7" s="253">
        <v>94.308319999999995</v>
      </c>
      <c r="CMY7" s="253">
        <v>94.366392000000005</v>
      </c>
      <c r="CMZ7" s="253">
        <v>94.432704999999999</v>
      </c>
      <c r="CNA7" s="253">
        <v>94.485010000000003</v>
      </c>
      <c r="CNB7" s="253">
        <v>94.516306999999998</v>
      </c>
      <c r="CNC7" s="253">
        <v>94.540441999999999</v>
      </c>
      <c r="CND7" s="253">
        <v>94.560514999999995</v>
      </c>
      <c r="CNE7" s="253">
        <v>94.574770000000001</v>
      </c>
      <c r="CNF7" s="253">
        <v>94.593636000000004</v>
      </c>
      <c r="CNG7" s="253">
        <v>94.626050000000006</v>
      </c>
      <c r="CNH7" s="253">
        <v>94.665816000000007</v>
      </c>
      <c r="CNI7" s="253">
        <v>94.703491999999997</v>
      </c>
      <c r="CNJ7" s="253">
        <v>94.739400000000003</v>
      </c>
      <c r="CNK7" s="253">
        <v>94.774440999999996</v>
      </c>
      <c r="CNL7" s="253">
        <v>94.803544000000002</v>
      </c>
      <c r="CNM7" s="253">
        <v>94.825363999999993</v>
      </c>
      <c r="CNN7" s="253">
        <v>94.844589999999997</v>
      </c>
      <c r="CNO7" s="253">
        <v>94.860754</v>
      </c>
      <c r="CNP7" s="253">
        <v>94.867586000000003</v>
      </c>
      <c r="CNQ7" s="253">
        <v>94.866777999999996</v>
      </c>
      <c r="CNR7" s="253">
        <v>94.869623000000004</v>
      </c>
      <c r="CNS7" s="253">
        <v>94.882373000000001</v>
      </c>
      <c r="CNT7" s="253">
        <v>94.901554000000004</v>
      </c>
      <c r="CNU7" s="253">
        <v>94.924588999999997</v>
      </c>
      <c r="CNV7" s="253">
        <v>94.952574999999996</v>
      </c>
      <c r="CNW7" s="253">
        <v>94.981701000000001</v>
      </c>
      <c r="CNX7" s="253">
        <v>95.004731000000007</v>
      </c>
      <c r="CNY7" s="253">
        <v>95.021686000000003</v>
      </c>
      <c r="CNZ7" s="253">
        <v>95.037210000000002</v>
      </c>
      <c r="COA7" s="253">
        <v>95.049257999999995</v>
      </c>
      <c r="COB7" s="253">
        <v>95.052552000000006</v>
      </c>
      <c r="COC7" s="253">
        <v>95.051811999999998</v>
      </c>
      <c r="COD7" s="253">
        <v>95.058876999999995</v>
      </c>
      <c r="COE7" s="253">
        <v>95.076858000000001</v>
      </c>
      <c r="COF7" s="253">
        <v>95.098506</v>
      </c>
      <c r="COG7" s="253">
        <v>95.119985999999997</v>
      </c>
      <c r="COH7" s="253">
        <v>95.142446000000007</v>
      </c>
      <c r="COI7" s="253">
        <v>95.160900999999996</v>
      </c>
      <c r="COJ7" s="253">
        <v>95.168974000000006</v>
      </c>
      <c r="COK7" s="253">
        <v>95.172567999999998</v>
      </c>
      <c r="COL7" s="253">
        <v>95.182936999999995</v>
      </c>
      <c r="COM7" s="253">
        <v>95.198473000000007</v>
      </c>
      <c r="CON7" s="253">
        <v>95.206024999999997</v>
      </c>
      <c r="COO7" s="253">
        <v>95.199613999999997</v>
      </c>
      <c r="COP7" s="253">
        <v>95.184062999999995</v>
      </c>
      <c r="COQ7" s="253">
        <v>95.174182000000002</v>
      </c>
      <c r="COR7" s="253">
        <v>95.179725000000005</v>
      </c>
      <c r="COS7" s="253">
        <v>95.196963999999994</v>
      </c>
      <c r="COT7" s="253">
        <v>95.221794000000003</v>
      </c>
      <c r="COU7" s="253">
        <v>95.247665999999995</v>
      </c>
      <c r="COV7" s="253">
        <v>95.254119000000003</v>
      </c>
      <c r="COW7" s="253">
        <v>95.236262999999994</v>
      </c>
      <c r="COX7" s="253">
        <v>95.217758000000003</v>
      </c>
      <c r="COY7" s="253">
        <v>95.206063999999998</v>
      </c>
      <c r="COZ7" s="253">
        <v>95.189876999999996</v>
      </c>
      <c r="CPA7" s="253">
        <v>95.170457999999996</v>
      </c>
      <c r="CPB7" s="253">
        <v>95.164704999999998</v>
      </c>
      <c r="CPC7" s="253">
        <v>95.167897999999994</v>
      </c>
      <c r="CPD7" s="253">
        <v>95.163161000000002</v>
      </c>
      <c r="CPE7" s="253">
        <v>95.130296000000001</v>
      </c>
      <c r="CPF7" s="253">
        <v>95.111498999999995</v>
      </c>
      <c r="CPG7" s="253">
        <v>95.062623000000002</v>
      </c>
      <c r="CPH7" s="253">
        <v>94.953995000000006</v>
      </c>
      <c r="CPI7" s="253">
        <v>94.874713999999997</v>
      </c>
      <c r="CPJ7" s="253">
        <v>94.832212999999996</v>
      </c>
      <c r="CPK7" s="253">
        <v>94.791967</v>
      </c>
      <c r="CPL7" s="253">
        <v>94.739542</v>
      </c>
      <c r="CPM7" s="253">
        <v>94.682419999999993</v>
      </c>
      <c r="CPN7" s="253">
        <v>94.630234999999999</v>
      </c>
      <c r="CPO7" s="253">
        <v>94.575940000000003</v>
      </c>
      <c r="CPP7" s="253">
        <v>94.512283999999994</v>
      </c>
      <c r="CPQ7" s="253">
        <v>94.447700999999995</v>
      </c>
      <c r="CPR7" s="253">
        <v>94.394087999999996</v>
      </c>
      <c r="CPS7" s="253">
        <v>94.345284000000007</v>
      </c>
      <c r="CPT7" s="253">
        <v>94.292610999999994</v>
      </c>
      <c r="CPU7" s="253">
        <v>94.249448000000001</v>
      </c>
      <c r="CPV7" s="253">
        <v>94.231477999999996</v>
      </c>
      <c r="CPW7" s="253">
        <v>94.224316000000002</v>
      </c>
      <c r="CPX7" s="253">
        <v>94.183803999999995</v>
      </c>
      <c r="CPY7" s="253">
        <v>94.092653999999996</v>
      </c>
      <c r="CPZ7" s="253">
        <v>93.972012000000007</v>
      </c>
      <c r="CQA7" s="253">
        <v>93.865594999999999</v>
      </c>
      <c r="CQB7" s="253">
        <v>93.804238999999995</v>
      </c>
      <c r="CQC7" s="253">
        <v>93.772035000000002</v>
      </c>
      <c r="CQD7" s="253">
        <v>93.738356999999993</v>
      </c>
      <c r="CQE7" s="253">
        <v>93.681464000000005</v>
      </c>
      <c r="CQF7" s="253">
        <v>93.599110999999994</v>
      </c>
      <c r="CQG7" s="253">
        <v>93.516557000000006</v>
      </c>
      <c r="CQH7" s="253">
        <v>93.458652000000001</v>
      </c>
      <c r="CQI7" s="253">
        <v>93.416498000000004</v>
      </c>
      <c r="CQJ7" s="253">
        <v>93.366327999999996</v>
      </c>
      <c r="CQK7" s="253">
        <v>93.307023000000001</v>
      </c>
      <c r="CQL7" s="253">
        <v>93.254306</v>
      </c>
      <c r="CQM7" s="253">
        <v>93.206424999999996</v>
      </c>
      <c r="CQN7" s="253">
        <v>93.149216999999993</v>
      </c>
      <c r="CQO7" s="253">
        <v>93.085995999999994</v>
      </c>
      <c r="CQP7" s="253">
        <v>93.021911000000003</v>
      </c>
      <c r="CQQ7" s="253">
        <v>92.938771000000003</v>
      </c>
      <c r="CQR7" s="253">
        <v>92.822581</v>
      </c>
      <c r="CQS7" s="253">
        <v>92.706130999999999</v>
      </c>
      <c r="CQT7" s="253">
        <v>92.628632999999994</v>
      </c>
      <c r="CQU7" s="253">
        <v>92.567103000000003</v>
      </c>
      <c r="CQV7" s="253">
        <v>92.475525000000005</v>
      </c>
      <c r="CQW7" s="253">
        <v>92.359047000000004</v>
      </c>
      <c r="CQX7" s="253">
        <v>92.256652000000003</v>
      </c>
      <c r="CQY7" s="253">
        <v>92.174824999999998</v>
      </c>
      <c r="CQZ7" s="253">
        <v>92.090046000000001</v>
      </c>
      <c r="CRA7" s="253">
        <v>92.003265999999996</v>
      </c>
      <c r="CRB7" s="253">
        <v>91.945122999999995</v>
      </c>
      <c r="CRC7" s="253">
        <v>91.918104</v>
      </c>
      <c r="CRD7" s="253">
        <v>91.885707999999994</v>
      </c>
      <c r="CRE7" s="253">
        <v>91.805159000000003</v>
      </c>
      <c r="CRF7" s="253">
        <v>91.671096000000006</v>
      </c>
      <c r="CRG7" s="253">
        <v>91.474140000000006</v>
      </c>
      <c r="CRH7" s="253">
        <v>91.255831999999998</v>
      </c>
      <c r="CRI7" s="253">
        <v>91.105290999999994</v>
      </c>
      <c r="CRJ7" s="253">
        <v>91.020004999999998</v>
      </c>
      <c r="CRK7" s="253">
        <v>90.941754000000003</v>
      </c>
      <c r="CRL7" s="253">
        <v>90.833400999999995</v>
      </c>
      <c r="CRM7" s="253">
        <v>90.699794999999995</v>
      </c>
      <c r="CRN7" s="253">
        <v>90.565764999999999</v>
      </c>
      <c r="CRO7" s="253">
        <v>90.415453999999997</v>
      </c>
      <c r="CRP7" s="253">
        <v>90.204097000000004</v>
      </c>
      <c r="CRQ7" s="253">
        <v>89.955151000000001</v>
      </c>
      <c r="CRR7" s="253">
        <v>89.748391999999996</v>
      </c>
      <c r="CRS7" s="253">
        <v>89.599399000000005</v>
      </c>
      <c r="CRT7" s="253">
        <v>89.460486000000003</v>
      </c>
      <c r="CRU7" s="253">
        <v>89.300584999999998</v>
      </c>
      <c r="CRV7" s="253">
        <v>89.121058000000005</v>
      </c>
      <c r="CRW7" s="253">
        <v>88.919315999999995</v>
      </c>
      <c r="CRX7" s="253">
        <v>88.686291999999995</v>
      </c>
      <c r="CRY7" s="253">
        <v>88.446845999999994</v>
      </c>
      <c r="CRZ7" s="253">
        <v>88.227568000000005</v>
      </c>
      <c r="CSA7" s="253">
        <v>88.012951000000001</v>
      </c>
      <c r="CSB7" s="253">
        <v>87.784509999999997</v>
      </c>
      <c r="CSC7" s="253">
        <v>87.552445000000006</v>
      </c>
      <c r="CSD7" s="253">
        <v>87.321280000000002</v>
      </c>
      <c r="CSE7" s="253">
        <v>87.059528999999998</v>
      </c>
      <c r="CSF7" s="253">
        <v>86.742512000000005</v>
      </c>
      <c r="CSG7" s="253">
        <v>86.389234000000002</v>
      </c>
      <c r="CSH7" s="253">
        <v>85.988299999999995</v>
      </c>
      <c r="CSI7" s="253">
        <v>85.411485999999996</v>
      </c>
      <c r="CSJ7" s="253">
        <v>84.482336000000004</v>
      </c>
      <c r="CSK7" s="253">
        <v>83.139604000000006</v>
      </c>
      <c r="CSL7" s="253">
        <v>81.480913000000001</v>
      </c>
      <c r="CSM7" s="253">
        <v>79.671542000000002</v>
      </c>
      <c r="CSN7" s="253">
        <v>78.061093999999997</v>
      </c>
      <c r="CSO7" s="253">
        <v>77.147018000000003</v>
      </c>
      <c r="CSP7" s="253">
        <v>76.968888000000007</v>
      </c>
      <c r="CSQ7" s="253">
        <v>77.079779000000002</v>
      </c>
      <c r="CSR7" s="253">
        <v>77.147317000000001</v>
      </c>
      <c r="CSS7" s="253">
        <v>77.082797999999997</v>
      </c>
      <c r="CST7" s="253">
        <v>76.860467</v>
      </c>
      <c r="CSU7" s="253">
        <v>76.416405999999995</v>
      </c>
      <c r="CSV7" s="253">
        <v>75.744506999999999</v>
      </c>
      <c r="CSW7" s="253">
        <v>75.052457000000004</v>
      </c>
      <c r="CSX7" s="253">
        <v>74.598033000000001</v>
      </c>
      <c r="CSY7" s="253">
        <v>74.441691000000006</v>
      </c>
      <c r="CSZ7" s="253">
        <v>74.504307999999995</v>
      </c>
      <c r="CTA7" s="253">
        <v>74.693546999999995</v>
      </c>
      <c r="CTB7" s="253">
        <v>74.917961000000005</v>
      </c>
      <c r="CTC7" s="253">
        <v>75.079048999999998</v>
      </c>
      <c r="CTD7" s="253">
        <v>75.142083999999997</v>
      </c>
      <c r="CTE7" s="253">
        <v>75.176429999999996</v>
      </c>
      <c r="CTF7" s="253">
        <v>75.240365999999995</v>
      </c>
      <c r="CTG7" s="253">
        <v>75.327327999999994</v>
      </c>
      <c r="CTH7" s="253">
        <v>75.440504000000004</v>
      </c>
      <c r="CTI7" s="253">
        <v>75.615876999999998</v>
      </c>
      <c r="CTJ7" s="253">
        <v>75.876137</v>
      </c>
      <c r="CTK7" s="253">
        <v>76.223972000000003</v>
      </c>
      <c r="CTL7" s="253">
        <v>76.683100999999994</v>
      </c>
      <c r="CTM7" s="253">
        <v>77.271179000000004</v>
      </c>
      <c r="CTN7" s="253">
        <v>77.922455999999997</v>
      </c>
      <c r="CTO7" s="253">
        <v>78.534391999999997</v>
      </c>
      <c r="CTP7" s="253">
        <v>79.073417000000006</v>
      </c>
      <c r="CTQ7" s="253">
        <v>79.555591000000007</v>
      </c>
      <c r="CTR7" s="253">
        <v>79.979140000000001</v>
      </c>
      <c r="CTS7" s="253">
        <v>80.325650999999993</v>
      </c>
      <c r="CTT7" s="253">
        <v>80.593489000000005</v>
      </c>
      <c r="CTU7" s="253">
        <v>80.791456999999994</v>
      </c>
      <c r="CTV7" s="253">
        <v>80.913597999999993</v>
      </c>
      <c r="CTW7" s="253">
        <v>80.950733</v>
      </c>
      <c r="CTX7" s="253">
        <v>80.948967999999994</v>
      </c>
      <c r="CTY7" s="253">
        <v>81.013221000000001</v>
      </c>
      <c r="CTZ7" s="253">
        <v>81.194612000000006</v>
      </c>
      <c r="CUA7" s="253">
        <v>81.460714999999993</v>
      </c>
      <c r="CUB7" s="253">
        <v>81.776420000000002</v>
      </c>
      <c r="CUC7" s="253">
        <v>82.121701000000002</v>
      </c>
      <c r="CUD7" s="253">
        <v>82.467692</v>
      </c>
      <c r="CUE7" s="253">
        <v>82.780235000000005</v>
      </c>
      <c r="CUF7" s="253">
        <v>83.041055</v>
      </c>
      <c r="CUG7" s="253">
        <v>83.247462999999996</v>
      </c>
      <c r="CUH7" s="253">
        <v>83.401987000000005</v>
      </c>
      <c r="CUI7" s="253">
        <v>83.517176000000006</v>
      </c>
      <c r="CUJ7" s="253">
        <v>83.618077</v>
      </c>
      <c r="CUK7" s="253">
        <v>83.726331000000002</v>
      </c>
      <c r="CUL7" s="253">
        <v>83.839174999999997</v>
      </c>
      <c r="CUM7" s="253">
        <v>83.941753000000006</v>
      </c>
      <c r="CUN7" s="253">
        <v>84.032736</v>
      </c>
      <c r="CUO7" s="253">
        <v>84.125831000000005</v>
      </c>
      <c r="CUP7" s="253">
        <v>84.238602999999998</v>
      </c>
      <c r="CUQ7" s="253">
        <v>84.371003000000002</v>
      </c>
      <c r="CUR7" s="253">
        <v>84.515152999999998</v>
      </c>
      <c r="CUS7" s="253">
        <v>84.670613000000003</v>
      </c>
      <c r="CUT7" s="253">
        <v>84.834225000000004</v>
      </c>
      <c r="CUU7" s="253">
        <v>85.008380000000002</v>
      </c>
      <c r="CUV7" s="253">
        <v>85.207210000000003</v>
      </c>
      <c r="CUW7" s="253">
        <v>85.438618000000005</v>
      </c>
      <c r="CUX7" s="253">
        <v>85.693286999999998</v>
      </c>
      <c r="CUY7" s="253">
        <v>85.960946000000007</v>
      </c>
      <c r="CUZ7" s="253">
        <v>86.245065999999994</v>
      </c>
      <c r="CVA7" s="253">
        <v>86.548193999999995</v>
      </c>
      <c r="CVB7" s="253">
        <v>86.859589</v>
      </c>
      <c r="CVC7" s="253">
        <v>87.170682999999997</v>
      </c>
      <c r="CVD7" s="253">
        <v>87.482851999999994</v>
      </c>
      <c r="CVE7" s="253">
        <v>87.782467999999994</v>
      </c>
      <c r="CVF7" s="253">
        <v>88.040891999999999</v>
      </c>
      <c r="CVG7" s="253">
        <v>88.256018999999995</v>
      </c>
      <c r="CVH7" s="253">
        <v>88.458448000000004</v>
      </c>
      <c r="CVI7" s="253">
        <v>88.674717000000001</v>
      </c>
      <c r="CVJ7" s="253">
        <v>88.902009000000007</v>
      </c>
      <c r="CVK7" s="253">
        <v>89.126841999999996</v>
      </c>
      <c r="CVL7" s="253">
        <v>89.356336999999996</v>
      </c>
      <c r="CVM7" s="253">
        <v>89.601768000000007</v>
      </c>
      <c r="CVN7" s="253">
        <v>89.851118999999997</v>
      </c>
      <c r="CVO7" s="253">
        <v>90.083853000000005</v>
      </c>
      <c r="CVP7" s="253">
        <v>90.296013000000002</v>
      </c>
      <c r="CVQ7" s="253">
        <v>90.488911000000002</v>
      </c>
      <c r="CVR7" s="253">
        <v>90.652608000000001</v>
      </c>
      <c r="CVS7" s="253">
        <v>90.780005000000003</v>
      </c>
      <c r="CVT7" s="253">
        <v>90.869992999999994</v>
      </c>
      <c r="CVU7" s="253">
        <v>90.898809999999997</v>
      </c>
      <c r="CVV7" s="253">
        <v>90.816190000000006</v>
      </c>
      <c r="CVW7" s="253">
        <v>90.589571000000007</v>
      </c>
      <c r="CVX7" s="253">
        <v>90.204241999999994</v>
      </c>
      <c r="CVY7" s="253">
        <v>89.605909999999994</v>
      </c>
      <c r="CVZ7" s="253">
        <v>88.704226000000006</v>
      </c>
      <c r="CWA7" s="253">
        <v>87.437122000000002</v>
      </c>
      <c r="CWB7" s="253">
        <v>85.798368999999994</v>
      </c>
      <c r="CWC7" s="253">
        <v>83.850249000000005</v>
      </c>
      <c r="CWD7" s="253">
        <v>81.805379000000002</v>
      </c>
      <c r="CWE7" s="253">
        <v>80.056946999999994</v>
      </c>
      <c r="CWF7" s="253">
        <v>79.020482999999999</v>
      </c>
      <c r="CWG7" s="253">
        <v>78.968958000000001</v>
      </c>
      <c r="CWH7" s="253">
        <v>79.983193</v>
      </c>
      <c r="CWI7" s="253">
        <v>81.840348000000006</v>
      </c>
      <c r="CWJ7" s="253">
        <v>83.997703999999999</v>
      </c>
      <c r="CWK7" s="253">
        <v>85.954265000000007</v>
      </c>
      <c r="CWL7" s="253">
        <v>87.539445999999998</v>
      </c>
      <c r="CWM7" s="253">
        <v>88.793929000000006</v>
      </c>
      <c r="CWN7" s="253">
        <v>89.775047000000001</v>
      </c>
      <c r="CWO7" s="253">
        <v>90.503457999999995</v>
      </c>
      <c r="CWP7" s="253">
        <v>91.000477000000004</v>
      </c>
      <c r="CWQ7" s="253">
        <v>91.315151999999998</v>
      </c>
      <c r="CWR7" s="253">
        <v>91.502313999999998</v>
      </c>
      <c r="CWS7" s="253">
        <v>91.594493</v>
      </c>
      <c r="CWT7" s="253">
        <v>91.602063999999999</v>
      </c>
      <c r="CWU7" s="253">
        <v>91.540422000000007</v>
      </c>
      <c r="CWV7" s="253">
        <v>91.449549000000005</v>
      </c>
      <c r="CWW7" s="253">
        <v>91.379891999999998</v>
      </c>
      <c r="CWX7" s="253">
        <v>91.373883000000006</v>
      </c>
      <c r="CWY7" s="253">
        <v>91.464258999999998</v>
      </c>
      <c r="CWZ7" s="253">
        <v>91.666471999999999</v>
      </c>
      <c r="CXA7" s="253">
        <v>91.962474</v>
      </c>
      <c r="CXB7" s="253">
        <v>92.303461999999996</v>
      </c>
      <c r="CXC7" s="253">
        <v>92.638498999999996</v>
      </c>
      <c r="CXD7" s="253">
        <v>92.939473000000007</v>
      </c>
      <c r="CXE7" s="253">
        <v>93.198545999999993</v>
      </c>
      <c r="CXF7" s="253">
        <v>93.413827999999995</v>
      </c>
      <c r="CXG7" s="253">
        <v>93.587756999999996</v>
      </c>
      <c r="CXH7" s="253">
        <v>93.729591999999997</v>
      </c>
      <c r="CXI7" s="253">
        <v>93.849746999999994</v>
      </c>
      <c r="CXJ7" s="253">
        <v>93.955346000000006</v>
      </c>
      <c r="CXK7" s="253">
        <v>94.053408000000005</v>
      </c>
      <c r="CXL7" s="253">
        <v>94.150148999999999</v>
      </c>
      <c r="CXM7" s="253">
        <v>94.244033999999999</v>
      </c>
      <c r="CXN7" s="253">
        <v>94.328558000000001</v>
      </c>
      <c r="CXO7" s="253">
        <v>94.404869000000005</v>
      </c>
      <c r="CXP7" s="253">
        <v>94.482951999999997</v>
      </c>
      <c r="CXQ7" s="253">
        <v>94.565422999999996</v>
      </c>
      <c r="CXR7" s="253">
        <v>94.638226000000003</v>
      </c>
      <c r="CXS7" s="253">
        <v>94.686902000000003</v>
      </c>
      <c r="CXT7" s="253">
        <v>94.712327000000002</v>
      </c>
      <c r="CXU7" s="253">
        <v>94.721789000000001</v>
      </c>
      <c r="CXV7" s="253">
        <v>94.718789999999998</v>
      </c>
      <c r="CXW7" s="253">
        <v>94.707162999999994</v>
      </c>
      <c r="CXX7" s="253">
        <v>94.693211000000005</v>
      </c>
      <c r="CXY7" s="253">
        <v>94.680480000000003</v>
      </c>
      <c r="CXZ7" s="253">
        <v>94.670401999999996</v>
      </c>
      <c r="CYA7" s="253">
        <v>94.668426999999994</v>
      </c>
      <c r="CYB7" s="253">
        <v>94.680415999999994</v>
      </c>
      <c r="CYC7" s="253">
        <v>94.703862000000001</v>
      </c>
      <c r="CYD7" s="253">
        <v>94.732840999999993</v>
      </c>
      <c r="CYE7" s="253">
        <v>94.770302000000001</v>
      </c>
      <c r="CYF7" s="253">
        <v>94.822734999999994</v>
      </c>
      <c r="CYG7" s="253">
        <v>94.884005000000002</v>
      </c>
      <c r="CYH7" s="253">
        <v>94.938140000000004</v>
      </c>
      <c r="CYI7" s="253">
        <v>94.978852000000003</v>
      </c>
      <c r="CYJ7" s="253">
        <v>95.013684999999995</v>
      </c>
      <c r="CYK7" s="253">
        <v>95.047374000000005</v>
      </c>
      <c r="CYL7" s="253">
        <v>95.074505000000002</v>
      </c>
      <c r="CYM7" s="253">
        <v>95.092209999999994</v>
      </c>
      <c r="CYN7" s="253">
        <v>95.106786999999997</v>
      </c>
      <c r="CYO7" s="253">
        <v>95.122034999999997</v>
      </c>
      <c r="CYP7" s="253">
        <v>95.133013000000005</v>
      </c>
      <c r="CYQ7" s="253">
        <v>95.135901000000004</v>
      </c>
      <c r="CYR7" s="253">
        <v>95.133150999999998</v>
      </c>
      <c r="CYS7" s="253">
        <v>95.124746999999999</v>
      </c>
      <c r="CYT7" s="253">
        <v>95.104495999999997</v>
      </c>
      <c r="CYU7" s="253">
        <v>95.068556000000001</v>
      </c>
      <c r="CYV7" s="253">
        <v>95.017797999999999</v>
      </c>
      <c r="CYW7" s="253">
        <v>94.950586999999999</v>
      </c>
      <c r="CYX7" s="253">
        <v>94.865745000000004</v>
      </c>
      <c r="CYY7" s="253">
        <v>94.777510000000007</v>
      </c>
      <c r="CYZ7" s="253">
        <v>94.715080999999998</v>
      </c>
      <c r="CZA7" s="253">
        <v>94.699599000000006</v>
      </c>
      <c r="CZB7" s="253">
        <v>94.726879999999994</v>
      </c>
      <c r="CZC7" s="253">
        <v>94.775199999999998</v>
      </c>
      <c r="CZD7" s="253">
        <v>94.823204000000004</v>
      </c>
      <c r="CZE7" s="253">
        <v>94.857561000000004</v>
      </c>
      <c r="CZF7" s="253">
        <v>94.873194999999996</v>
      </c>
      <c r="CZG7" s="253">
        <v>94.874413000000004</v>
      </c>
      <c r="CZH7" s="253">
        <v>94.871902000000006</v>
      </c>
      <c r="CZI7" s="253">
        <v>94.873379</v>
      </c>
      <c r="CZJ7" s="253">
        <v>94.879679999999993</v>
      </c>
      <c r="CZK7" s="253">
        <v>94.890771000000001</v>
      </c>
      <c r="CZL7" s="253">
        <v>94.909662999999995</v>
      </c>
      <c r="CZM7" s="253">
        <v>94.937862999999993</v>
      </c>
      <c r="CZN7" s="253">
        <v>94.971445000000003</v>
      </c>
      <c r="CZO7" s="253">
        <v>95.003791000000007</v>
      </c>
      <c r="CZP7" s="253">
        <v>95.028993</v>
      </c>
      <c r="CZQ7" s="253">
        <v>95.042821000000004</v>
      </c>
      <c r="CZR7" s="253">
        <v>95.045304000000002</v>
      </c>
      <c r="CZS7" s="253">
        <v>95.042131999999995</v>
      </c>
      <c r="CZT7" s="253">
        <v>95.038500999999997</v>
      </c>
      <c r="CZU7" s="253">
        <v>95.032771999999994</v>
      </c>
      <c r="CZV7" s="253">
        <v>95.021383999999998</v>
      </c>
      <c r="CZW7" s="253">
        <v>95.007599999999996</v>
      </c>
      <c r="CZX7" s="253">
        <v>94.998262999999994</v>
      </c>
      <c r="CZY7" s="253">
        <v>94.992722999999998</v>
      </c>
      <c r="CZZ7" s="253">
        <v>94.982235000000003</v>
      </c>
      <c r="DAA7" s="253">
        <v>94.960070000000002</v>
      </c>
      <c r="DAB7" s="253">
        <v>94.926303000000004</v>
      </c>
      <c r="DAC7" s="253">
        <v>94.884146000000001</v>
      </c>
      <c r="DAD7" s="253">
        <v>94.838341999999997</v>
      </c>
      <c r="DAE7" s="253">
        <v>94.795390999999995</v>
      </c>
      <c r="DAF7" s="253">
        <v>94.757928000000007</v>
      </c>
      <c r="DAG7" s="253">
        <v>94.720089000000002</v>
      </c>
      <c r="DAH7" s="253">
        <v>94.675295000000006</v>
      </c>
      <c r="DAI7" s="253">
        <v>94.626729999999995</v>
      </c>
      <c r="DAJ7" s="253">
        <v>94.582318000000001</v>
      </c>
      <c r="DAK7" s="253">
        <v>94.541539999999998</v>
      </c>
      <c r="DAL7" s="253">
        <v>94.496167</v>
      </c>
      <c r="DAM7" s="253">
        <v>94.442549</v>
      </c>
      <c r="DAN7" s="253">
        <v>94.384407999999993</v>
      </c>
      <c r="DAO7" s="253">
        <v>94.323873000000006</v>
      </c>
      <c r="DAP7" s="253">
        <v>94.258435000000006</v>
      </c>
      <c r="DAQ7" s="253">
        <v>94.187782999999996</v>
      </c>
      <c r="DAR7" s="253">
        <v>94.116523999999998</v>
      </c>
      <c r="DAS7" s="253">
        <v>94.048997</v>
      </c>
      <c r="DAT7" s="253">
        <v>93.987188000000003</v>
      </c>
      <c r="DAU7" s="253">
        <v>93.933960999999996</v>
      </c>
      <c r="DAV7" s="253">
        <v>93.894169000000005</v>
      </c>
      <c r="DAW7" s="253">
        <v>93.873638999999997</v>
      </c>
      <c r="DAX7" s="253">
        <v>93.879406000000003</v>
      </c>
      <c r="DAY7" s="253">
        <v>93.916124999999994</v>
      </c>
      <c r="DAZ7" s="253">
        <v>93.977322000000001</v>
      </c>
      <c r="DBA7" s="253">
        <v>94.044741000000002</v>
      </c>
      <c r="DBB7" s="253">
        <v>94.102576999999997</v>
      </c>
      <c r="DBC7" s="253">
        <v>94.148995999999997</v>
      </c>
      <c r="DBD7" s="253">
        <v>94.188122000000007</v>
      </c>
      <c r="DBE7" s="253">
        <v>94.216965999999999</v>
      </c>
      <c r="DBF7" s="253">
        <v>94.229985999999997</v>
      </c>
      <c r="DBG7" s="253">
        <v>94.231887999999998</v>
      </c>
      <c r="DBH7" s="253">
        <v>94.234458000000004</v>
      </c>
      <c r="DBI7" s="253">
        <v>94.242295999999996</v>
      </c>
      <c r="DBJ7" s="253">
        <v>94.251548</v>
      </c>
      <c r="DBK7" s="253">
        <v>94.260883000000007</v>
      </c>
      <c r="DBL7" s="253">
        <v>94.273009999999999</v>
      </c>
      <c r="DBM7" s="253">
        <v>94.285929999999993</v>
      </c>
      <c r="DBN7" s="253">
        <v>94.293440000000004</v>
      </c>
      <c r="DBO7" s="253">
        <v>94.295378999999997</v>
      </c>
      <c r="DBP7" s="253">
        <v>94.298069999999996</v>
      </c>
      <c r="DBQ7" s="253">
        <v>94.303539999999998</v>
      </c>
      <c r="DBR7" s="253">
        <v>94.307124999999999</v>
      </c>
      <c r="DBS7" s="253">
        <v>94.306987000000007</v>
      </c>
      <c r="DBT7" s="253">
        <v>94.307641000000004</v>
      </c>
      <c r="DBU7" s="253">
        <v>94.312488000000002</v>
      </c>
      <c r="DBV7" s="253">
        <v>94.320041000000003</v>
      </c>
      <c r="DBW7" s="253">
        <v>94.328310000000002</v>
      </c>
      <c r="DBX7" s="253">
        <v>94.335971000000001</v>
      </c>
      <c r="DBY7" s="253">
        <v>94.339146</v>
      </c>
      <c r="DBZ7" s="253">
        <v>94.334811000000002</v>
      </c>
      <c r="DCA7" s="253">
        <v>94.328125</v>
      </c>
      <c r="DCB7" s="253">
        <v>94.328337000000005</v>
      </c>
      <c r="DCC7" s="253">
        <v>94.335744000000005</v>
      </c>
      <c r="DCD7" s="253">
        <v>94.339890999999994</v>
      </c>
      <c r="DCE7" s="253">
        <v>94.332965000000002</v>
      </c>
      <c r="DCF7" s="253">
        <v>94.319494000000006</v>
      </c>
      <c r="DCG7" s="253">
        <v>94.312089</v>
      </c>
      <c r="DCH7" s="253">
        <v>94.323048</v>
      </c>
      <c r="DCI7" s="253">
        <v>94.359335000000002</v>
      </c>
      <c r="DCJ7" s="253">
        <v>94.418443999999994</v>
      </c>
      <c r="DCK7" s="253">
        <v>94.487724999999998</v>
      </c>
      <c r="DCL7" s="253">
        <v>94.553127000000003</v>
      </c>
      <c r="DCM7" s="253">
        <v>94.609808000000001</v>
      </c>
      <c r="DCN7" s="253">
        <v>94.660685999999998</v>
      </c>
      <c r="DCO7" s="253">
        <v>94.707188000000002</v>
      </c>
      <c r="DCP7" s="253">
        <v>94.748313999999993</v>
      </c>
      <c r="DCQ7" s="253">
        <v>94.786767999999995</v>
      </c>
      <c r="DCR7" s="253">
        <v>94.827055999999999</v>
      </c>
      <c r="DCS7" s="253">
        <v>94.867133999999993</v>
      </c>
      <c r="DCT7" s="253">
        <v>94.899877000000004</v>
      </c>
      <c r="DCU7" s="253">
        <v>94.923743999999999</v>
      </c>
      <c r="DCV7" s="253">
        <v>94.945228999999998</v>
      </c>
      <c r="DCW7" s="253">
        <v>94.970414000000005</v>
      </c>
      <c r="DCX7" s="253">
        <v>95.000602000000001</v>
      </c>
      <c r="DCY7" s="253">
        <v>95.035859000000002</v>
      </c>
      <c r="DCZ7" s="253">
        <v>95.075646000000006</v>
      </c>
      <c r="DDA7" s="253">
        <v>95.115799999999993</v>
      </c>
      <c r="DDB7" s="253">
        <v>95.151591999999994</v>
      </c>
      <c r="DDC7" s="253">
        <v>95.183829000000003</v>
      </c>
      <c r="DDD7" s="253">
        <v>95.215923000000004</v>
      </c>
      <c r="DDE7" s="253">
        <v>95.246052000000006</v>
      </c>
      <c r="DDF7" s="253">
        <v>95.268840999999995</v>
      </c>
      <c r="DDG7" s="253">
        <v>95.283443000000005</v>
      </c>
      <c r="DDH7" s="253">
        <v>95.292618000000004</v>
      </c>
      <c r="DDI7" s="253">
        <v>95.295554999999993</v>
      </c>
      <c r="DDJ7" s="253">
        <v>95.290107000000006</v>
      </c>
      <c r="DDK7" s="253">
        <v>95.281237000000004</v>
      </c>
      <c r="DDL7" s="253">
        <v>95.278023000000005</v>
      </c>
      <c r="DDM7" s="253">
        <v>95.281229999999994</v>
      </c>
      <c r="DDN7" s="253">
        <v>95.281228999999996</v>
      </c>
      <c r="DDO7" s="253">
        <v>95.269227999999998</v>
      </c>
      <c r="DDP7" s="253">
        <v>95.244704999999996</v>
      </c>
      <c r="DDQ7" s="253">
        <v>95.212183999999993</v>
      </c>
      <c r="DDR7" s="253">
        <v>95.176973000000004</v>
      </c>
      <c r="DDS7" s="253">
        <v>95.142612</v>
      </c>
      <c r="DDT7" s="253">
        <v>95.105288000000002</v>
      </c>
      <c r="DDU7" s="253">
        <v>95.052166</v>
      </c>
      <c r="DDV7" s="253">
        <v>94.972909000000001</v>
      </c>
      <c r="DDW7" s="253">
        <v>94.871712000000002</v>
      </c>
      <c r="DDX7" s="253">
        <v>94.759978000000004</v>
      </c>
      <c r="DDY7" s="253">
        <v>94.637880999999993</v>
      </c>
      <c r="DDZ7" s="253">
        <v>94.490594999999999</v>
      </c>
      <c r="DEA7" s="253">
        <v>94.302090000000007</v>
      </c>
      <c r="DEB7" s="253">
        <v>94.066958</v>
      </c>
      <c r="DEC7" s="253">
        <v>93.793163000000007</v>
      </c>
      <c r="DED7" s="253">
        <v>93.504039000000006</v>
      </c>
      <c r="DEE7" s="253">
        <v>93.236662999999993</v>
      </c>
      <c r="DEF7" s="253">
        <v>93.027206000000007</v>
      </c>
      <c r="DEG7" s="253">
        <v>92.893608999999998</v>
      </c>
      <c r="DEH7" s="253">
        <v>92.834404000000006</v>
      </c>
      <c r="DEI7" s="253">
        <v>92.840128000000007</v>
      </c>
      <c r="DEJ7" s="253">
        <v>92.898775999999998</v>
      </c>
      <c r="DEK7" s="253">
        <v>92.992870999999994</v>
      </c>
      <c r="DEL7" s="253">
        <v>93.101556000000002</v>
      </c>
      <c r="DEM7" s="253">
        <v>93.209074999999999</v>
      </c>
      <c r="DEN7" s="253">
        <v>93.306769000000003</v>
      </c>
      <c r="DEO7" s="253">
        <v>93.387473</v>
      </c>
      <c r="DEP7" s="253">
        <v>93.445418000000004</v>
      </c>
      <c r="DEQ7" s="253">
        <v>93.482033999999999</v>
      </c>
      <c r="DER7" s="253">
        <v>93.504216</v>
      </c>
      <c r="DES7" s="253">
        <v>93.516137999999998</v>
      </c>
      <c r="DET7" s="253">
        <v>93.519906000000006</v>
      </c>
      <c r="DEU7" s="253">
        <v>93.523793999999995</v>
      </c>
      <c r="DEV7" s="253">
        <v>93.540526</v>
      </c>
      <c r="DEW7" s="253">
        <v>93.575309000000004</v>
      </c>
      <c r="DEX7" s="253">
        <v>93.622716999999994</v>
      </c>
      <c r="DEY7" s="253">
        <v>93.676568000000003</v>
      </c>
      <c r="DEZ7" s="253">
        <v>93.735174999999998</v>
      </c>
      <c r="DFA7" s="253">
        <v>93.795378999999997</v>
      </c>
      <c r="DFB7" s="253">
        <v>93.850409999999997</v>
      </c>
      <c r="DFC7" s="253">
        <v>93.898122999999998</v>
      </c>
      <c r="DFD7" s="253">
        <v>93.944727999999998</v>
      </c>
      <c r="DFE7" s="253">
        <v>93.995733000000001</v>
      </c>
      <c r="DFF7" s="253">
        <v>94.047715999999994</v>
      </c>
      <c r="DFG7" s="253">
        <v>94.092253999999997</v>
      </c>
      <c r="DFH7" s="253">
        <v>94.123801999999998</v>
      </c>
      <c r="DFI7" s="253">
        <v>94.141533999999993</v>
      </c>
      <c r="DFJ7" s="253">
        <v>94.148163999999994</v>
      </c>
      <c r="DFK7" s="253">
        <v>94.149338999999998</v>
      </c>
      <c r="DFL7" s="253">
        <v>94.149738999999997</v>
      </c>
      <c r="DFM7" s="253">
        <v>94.147328999999999</v>
      </c>
      <c r="DFN7" s="253">
        <v>94.135039000000006</v>
      </c>
      <c r="DFO7" s="253">
        <v>94.110022000000001</v>
      </c>
      <c r="DFP7" s="253">
        <v>94.078247000000005</v>
      </c>
      <c r="DFQ7" s="253">
        <v>94.048831000000007</v>
      </c>
      <c r="DFR7" s="253">
        <v>94.026509000000004</v>
      </c>
      <c r="DFS7" s="253">
        <v>94.009389999999996</v>
      </c>
      <c r="DFT7" s="253">
        <v>93.990829000000005</v>
      </c>
      <c r="DFU7" s="253">
        <v>93.963853999999998</v>
      </c>
      <c r="DFV7" s="253">
        <v>93.927250000000001</v>
      </c>
      <c r="DFW7" s="253">
        <v>93.887141999999997</v>
      </c>
      <c r="DFX7" s="253">
        <v>93.849857</v>
      </c>
      <c r="DFY7" s="253">
        <v>93.814852000000002</v>
      </c>
      <c r="DFZ7" s="253">
        <v>93.778053</v>
      </c>
      <c r="DGA7" s="253">
        <v>93.739552000000003</v>
      </c>
      <c r="DGB7" s="253">
        <v>93.703033000000005</v>
      </c>
      <c r="DGC7" s="253">
        <v>93.669210000000007</v>
      </c>
      <c r="DGD7" s="253">
        <v>93.634850999999998</v>
      </c>
      <c r="DGE7" s="253">
        <v>93.597296999999998</v>
      </c>
      <c r="DGF7" s="253">
        <v>93.555822000000006</v>
      </c>
      <c r="DGG7" s="253">
        <v>93.510580000000004</v>
      </c>
      <c r="DGH7" s="253">
        <v>93.465039000000004</v>
      </c>
      <c r="DGI7" s="253">
        <v>93.427248000000006</v>
      </c>
      <c r="DGJ7" s="253">
        <v>93.402466000000004</v>
      </c>
      <c r="DGK7" s="253">
        <v>93.384390999999994</v>
      </c>
      <c r="DGL7" s="253">
        <v>93.357589000000004</v>
      </c>
      <c r="DGM7" s="253">
        <v>93.308346999999998</v>
      </c>
      <c r="DGN7" s="253">
        <v>93.231701000000001</v>
      </c>
      <c r="DGO7" s="253">
        <v>93.132807</v>
      </c>
      <c r="DGP7" s="253">
        <v>93.026056999999994</v>
      </c>
      <c r="DGQ7" s="253">
        <v>92.928208999999995</v>
      </c>
      <c r="DGR7" s="253">
        <v>92.846243999999999</v>
      </c>
      <c r="DGS7" s="253">
        <v>92.775210999999999</v>
      </c>
      <c r="DGT7" s="253">
        <v>92.712193999999997</v>
      </c>
      <c r="DGU7" s="253">
        <v>92.666157999999996</v>
      </c>
      <c r="DGV7" s="253">
        <v>92.646272999999994</v>
      </c>
      <c r="DGW7" s="253">
        <v>92.647110999999995</v>
      </c>
      <c r="DGX7" s="253">
        <v>92.653569000000005</v>
      </c>
      <c r="DGY7" s="253">
        <v>92.657900999999995</v>
      </c>
      <c r="DGZ7" s="253">
        <v>92.661511000000004</v>
      </c>
      <c r="DHA7" s="253">
        <v>92.662442999999996</v>
      </c>
      <c r="DHB7" s="253">
        <v>92.654104000000004</v>
      </c>
      <c r="DHC7" s="253">
        <v>92.637321999999998</v>
      </c>
      <c r="DHD7" s="253">
        <v>92.622192999999996</v>
      </c>
      <c r="DHE7" s="253">
        <v>92.613417999999996</v>
      </c>
      <c r="DHF7" s="253">
        <v>92.601892000000007</v>
      </c>
      <c r="DHG7" s="253">
        <v>92.575383000000002</v>
      </c>
      <c r="DHH7" s="253">
        <v>92.532010999999997</v>
      </c>
      <c r="DHI7" s="253">
        <v>92.479766999999995</v>
      </c>
      <c r="DHJ7" s="253">
        <v>92.427462000000006</v>
      </c>
      <c r="DHK7" s="253">
        <v>92.379288000000003</v>
      </c>
      <c r="DHL7" s="253">
        <v>92.335068000000007</v>
      </c>
      <c r="DHM7" s="253">
        <v>92.293464999999998</v>
      </c>
      <c r="DHN7" s="253">
        <v>92.256079999999997</v>
      </c>
      <c r="DHO7" s="253">
        <v>92.227641000000006</v>
      </c>
      <c r="DHP7" s="253">
        <v>92.210158000000007</v>
      </c>
      <c r="DHQ7" s="253">
        <v>92.199145999999999</v>
      </c>
      <c r="DHR7" s="253">
        <v>92.189137000000002</v>
      </c>
      <c r="DHS7" s="253">
        <v>92.180684999999997</v>
      </c>
      <c r="DHT7" s="253">
        <v>92.177627000000001</v>
      </c>
      <c r="DHU7" s="253">
        <v>92.179731000000004</v>
      </c>
      <c r="DHV7" s="253">
        <v>92.183187000000004</v>
      </c>
      <c r="DHW7" s="253">
        <v>92.186268999999996</v>
      </c>
      <c r="DHX7" s="253">
        <v>92.189110999999997</v>
      </c>
      <c r="DHY7" s="253">
        <v>92.189952000000005</v>
      </c>
      <c r="DHZ7" s="253">
        <v>92.187486000000007</v>
      </c>
      <c r="DIA7" s="253">
        <v>92.185091999999997</v>
      </c>
      <c r="DIB7" s="253">
        <v>92.186448999999996</v>
      </c>
      <c r="DIC7" s="253">
        <v>92.188568000000004</v>
      </c>
      <c r="DID7" s="253">
        <v>92.185627999999994</v>
      </c>
      <c r="DIE7" s="253">
        <v>92.178218000000001</v>
      </c>
      <c r="DIF7" s="253">
        <v>92.171920999999998</v>
      </c>
      <c r="DIG7" s="253">
        <v>92.168018000000004</v>
      </c>
      <c r="DIH7" s="253">
        <v>92.163149000000004</v>
      </c>
      <c r="DII7" s="253">
        <v>92.157652999999996</v>
      </c>
      <c r="DIJ7" s="253">
        <v>92.156074000000004</v>
      </c>
      <c r="DIK7" s="253">
        <v>92.158304999999999</v>
      </c>
      <c r="DIL7" s="253">
        <v>92.157670999999993</v>
      </c>
      <c r="DIM7" s="253">
        <v>92.149981999999994</v>
      </c>
      <c r="DIN7" s="253">
        <v>92.138436999999996</v>
      </c>
      <c r="DIO7" s="253">
        <v>92.127500999999995</v>
      </c>
      <c r="DIP7" s="253">
        <v>92.117113000000003</v>
      </c>
      <c r="DIQ7" s="253">
        <v>92.104735000000005</v>
      </c>
      <c r="DIR7" s="253">
        <v>92.088121000000001</v>
      </c>
      <c r="DIS7" s="253">
        <v>92.063896</v>
      </c>
      <c r="DIT7" s="253">
        <v>92.028244999999998</v>
      </c>
      <c r="DIU7" s="253">
        <v>91.982391000000007</v>
      </c>
      <c r="DIV7" s="253">
        <v>91.934273000000005</v>
      </c>
      <c r="DIW7" s="253">
        <v>91.893029999999996</v>
      </c>
      <c r="DIX7" s="253">
        <v>91.864178999999993</v>
      </c>
      <c r="DIY7" s="253">
        <v>91.848889999999997</v>
      </c>
      <c r="DIZ7" s="253">
        <v>91.843909999999994</v>
      </c>
      <c r="DJA7" s="253">
        <v>91.843644999999995</v>
      </c>
      <c r="DJB7" s="253">
        <v>91.84684</v>
      </c>
      <c r="DJC7" s="253">
        <v>91.860465000000005</v>
      </c>
      <c r="DJD7" s="253">
        <v>91.892559000000006</v>
      </c>
      <c r="DJE7" s="253">
        <v>91.941348000000005</v>
      </c>
      <c r="DJF7" s="253">
        <v>91.995028000000005</v>
      </c>
      <c r="DJG7" s="253">
        <v>92.041588000000004</v>
      </c>
      <c r="DJH7" s="253">
        <v>92.075725000000006</v>
      </c>
      <c r="DJI7" s="253">
        <v>92.099024</v>
      </c>
      <c r="DJJ7" s="253">
        <v>92.119512</v>
      </c>
      <c r="DJK7" s="253">
        <v>92.148973999999995</v>
      </c>
      <c r="DJL7" s="253">
        <v>92.192679999999996</v>
      </c>
      <c r="DJM7" s="253">
        <v>92.241213000000002</v>
      </c>
      <c r="DJN7" s="253">
        <v>92.279157999999995</v>
      </c>
      <c r="DJO7" s="253">
        <v>92.302820999999994</v>
      </c>
      <c r="DJP7" s="253">
        <v>92.323195999999996</v>
      </c>
      <c r="DJQ7" s="253">
        <v>92.351359000000002</v>
      </c>
      <c r="DJR7" s="253">
        <v>92.388790999999998</v>
      </c>
      <c r="DJS7" s="253">
        <v>92.433440000000004</v>
      </c>
      <c r="DJT7" s="253">
        <v>92.486039000000005</v>
      </c>
      <c r="DJU7" s="253">
        <v>92.545041999999995</v>
      </c>
      <c r="DJV7" s="253">
        <v>92.601871000000003</v>
      </c>
      <c r="DJW7" s="253">
        <v>92.648339000000007</v>
      </c>
      <c r="DJX7" s="253">
        <v>92.686773000000002</v>
      </c>
      <c r="DJY7" s="253">
        <v>92.728413000000003</v>
      </c>
      <c r="DJZ7" s="253">
        <v>92.783156000000005</v>
      </c>
      <c r="DKA7" s="253">
        <v>92.852950000000007</v>
      </c>
      <c r="DKB7" s="253">
        <v>92.932252000000005</v>
      </c>
      <c r="DKC7" s="253">
        <v>93.011540999999994</v>
      </c>
      <c r="DKD7" s="253">
        <v>93.081947</v>
      </c>
      <c r="DKE7" s="253">
        <v>93.139643000000007</v>
      </c>
      <c r="DKF7" s="253">
        <v>93.186511999999993</v>
      </c>
      <c r="DKG7" s="253">
        <v>93.226927000000003</v>
      </c>
      <c r="DKH7" s="253">
        <v>93.265095000000002</v>
      </c>
      <c r="DKI7" s="253">
        <v>93.303808000000004</v>
      </c>
      <c r="DKJ7" s="253">
        <v>93.341544999999996</v>
      </c>
      <c r="DKK7" s="253">
        <v>93.369997999999995</v>
      </c>
      <c r="DKL7" s="253">
        <v>93.377762000000004</v>
      </c>
      <c r="DKM7" s="253">
        <v>93.357388</v>
      </c>
      <c r="DKN7" s="253">
        <v>93.305474000000004</v>
      </c>
      <c r="DKO7" s="253">
        <v>93.214440999999994</v>
      </c>
      <c r="DKP7" s="253">
        <v>93.068128000000002</v>
      </c>
      <c r="DKQ7" s="253">
        <v>92.851110000000006</v>
      </c>
      <c r="DKR7" s="253">
        <v>92.567800000000005</v>
      </c>
      <c r="DKS7" s="253">
        <v>92.258420000000001</v>
      </c>
      <c r="DKT7" s="253">
        <v>91.997887000000006</v>
      </c>
      <c r="DKU7" s="253">
        <v>91.870205999999996</v>
      </c>
      <c r="DKV7" s="253">
        <v>91.928921000000003</v>
      </c>
      <c r="DKW7" s="253">
        <v>92.170175</v>
      </c>
      <c r="DKX7" s="253">
        <v>92.537282000000005</v>
      </c>
      <c r="DKY7" s="253">
        <v>92.951385999999999</v>
      </c>
      <c r="DKZ7" s="253">
        <v>93.344849999999994</v>
      </c>
      <c r="DLA7" s="253">
        <v>93.677619000000007</v>
      </c>
      <c r="DLB7" s="253">
        <v>93.936038999999994</v>
      </c>
      <c r="DLC7" s="253">
        <v>94.124919000000006</v>
      </c>
      <c r="DLD7" s="253">
        <v>94.259911000000002</v>
      </c>
      <c r="DLE7" s="253">
        <v>94.361254000000002</v>
      </c>
      <c r="DLF7" s="253">
        <v>94.446928999999997</v>
      </c>
      <c r="DLG7" s="253">
        <v>94.524137999999994</v>
      </c>
      <c r="DLH7" s="253">
        <v>94.584593999999996</v>
      </c>
      <c r="DLI7" s="253">
        <v>94.611681000000004</v>
      </c>
      <c r="DLJ7" s="253">
        <v>94.595112999999998</v>
      </c>
      <c r="DLK7" s="253">
        <v>94.536259000000001</v>
      </c>
      <c r="DLL7" s="253">
        <v>94.437881000000004</v>
      </c>
      <c r="DLM7" s="253">
        <v>94.293895000000006</v>
      </c>
      <c r="DLN7" s="253">
        <v>94.092889</v>
      </c>
      <c r="DLO7" s="253">
        <v>93.827521000000004</v>
      </c>
      <c r="DLP7" s="253">
        <v>93.499448000000001</v>
      </c>
      <c r="DLQ7" s="253">
        <v>93.126897999999997</v>
      </c>
      <c r="DLR7" s="253">
        <v>92.759512000000001</v>
      </c>
      <c r="DLS7" s="253">
        <v>92.480479000000003</v>
      </c>
      <c r="DLT7" s="253">
        <v>92.376908999999998</v>
      </c>
      <c r="DLU7" s="253">
        <v>92.494694999999993</v>
      </c>
      <c r="DLV7" s="253">
        <v>92.813846999999996</v>
      </c>
      <c r="DLW7" s="253">
        <v>93.260651999999993</v>
      </c>
      <c r="DLX7" s="253">
        <v>93.742896999999999</v>
      </c>
      <c r="DLY7" s="253">
        <v>94.184337999999997</v>
      </c>
      <c r="DLZ7" s="253">
        <v>94.543947000000003</v>
      </c>
      <c r="DMA7" s="253">
        <v>94.815832999999998</v>
      </c>
      <c r="DMB7" s="253">
        <v>95.014118999999994</v>
      </c>
      <c r="DMC7" s="253">
        <v>95.157364999999999</v>
      </c>
      <c r="DMD7" s="253">
        <v>95.264133999999999</v>
      </c>
      <c r="DME7" s="253">
        <v>95.352922000000007</v>
      </c>
      <c r="DMF7" s="253">
        <v>95.436036999999999</v>
      </c>
      <c r="DMG7" s="253">
        <v>95.514581000000007</v>
      </c>
      <c r="DMH7" s="253">
        <v>95.585221000000004</v>
      </c>
      <c r="DMI7" s="253">
        <v>95.649372</v>
      </c>
      <c r="DMJ7" s="253">
        <v>95.709612000000007</v>
      </c>
      <c r="DMK7" s="253">
        <v>95.761080000000007</v>
      </c>
      <c r="DML7" s="253">
        <v>95.796008</v>
      </c>
      <c r="DMM7" s="253">
        <v>95.816385999999994</v>
      </c>
      <c r="DMN7" s="253">
        <v>95.834125</v>
      </c>
      <c r="DMO7" s="253">
        <v>95.858102000000002</v>
      </c>
      <c r="DMP7" s="253">
        <v>95.887195000000006</v>
      </c>
      <c r="DMQ7" s="253">
        <v>95.915403999999995</v>
      </c>
      <c r="DMR7" s="253">
        <v>95.937245000000004</v>
      </c>
      <c r="DMS7" s="253">
        <v>95.948387999999994</v>
      </c>
      <c r="DMT7" s="253">
        <v>95.947412999999997</v>
      </c>
      <c r="DMU7" s="253">
        <v>95.937342000000001</v>
      </c>
      <c r="DMV7" s="253">
        <v>95.920878999999999</v>
      </c>
      <c r="DMW7" s="253">
        <v>95.896071000000006</v>
      </c>
      <c r="DMX7" s="253">
        <v>95.862298999999993</v>
      </c>
      <c r="DMY7" s="253">
        <v>95.828411000000003</v>
      </c>
      <c r="DMZ7" s="253">
        <v>95.808629999999994</v>
      </c>
      <c r="DNA7" s="253">
        <v>95.811750000000004</v>
      </c>
      <c r="DNB7" s="253">
        <v>95.838599000000002</v>
      </c>
      <c r="DNC7" s="253">
        <v>95.885300999999998</v>
      </c>
      <c r="DND7" s="253">
        <v>95.941857999999996</v>
      </c>
      <c r="DNE7" s="253">
        <v>95.992052999999999</v>
      </c>
      <c r="DNF7" s="253">
        <v>96.024822999999998</v>
      </c>
      <c r="DNG7" s="253">
        <v>96.044882000000001</v>
      </c>
      <c r="DNH7" s="253">
        <v>96.064644000000001</v>
      </c>
      <c r="DNI7" s="253">
        <v>96.088075000000003</v>
      </c>
      <c r="DNJ7" s="253">
        <v>96.109960000000001</v>
      </c>
      <c r="DNK7" s="253">
        <v>96.126774999999995</v>
      </c>
      <c r="DNL7" s="253">
        <v>96.138214000000005</v>
      </c>
      <c r="DNM7" s="253">
        <v>96.141688000000002</v>
      </c>
      <c r="DNN7" s="253">
        <v>96.137198999999995</v>
      </c>
      <c r="DNO7" s="253">
        <v>96.135570000000001</v>
      </c>
      <c r="DNP7" s="253">
        <v>96.149349000000001</v>
      </c>
      <c r="DNQ7" s="253">
        <v>96.17568</v>
      </c>
      <c r="DNR7" s="253">
        <v>96.199568999999997</v>
      </c>
      <c r="DNS7" s="253">
        <v>96.214101999999997</v>
      </c>
      <c r="DNT7" s="253">
        <v>96.225724</v>
      </c>
      <c r="DNU7" s="253">
        <v>96.239075</v>
      </c>
      <c r="DNV7" s="253">
        <v>96.249218999999997</v>
      </c>
      <c r="DNW7" s="253">
        <v>96.251226000000003</v>
      </c>
      <c r="DNX7" s="253">
        <v>96.246125000000006</v>
      </c>
      <c r="DNY7" s="253">
        <v>96.234859</v>
      </c>
      <c r="DNZ7" s="253">
        <v>96.217269000000002</v>
      </c>
      <c r="DOA7" s="253">
        <v>96.199633000000006</v>
      </c>
      <c r="DOB7" s="253">
        <v>96.192216999999999</v>
      </c>
      <c r="DOC7" s="253">
        <v>96.195473000000007</v>
      </c>
      <c r="DOD7" s="253">
        <v>96.197548999999995</v>
      </c>
      <c r="DOE7" s="253">
        <v>96.187900999999997</v>
      </c>
      <c r="DOF7" s="253">
        <v>96.164456999999999</v>
      </c>
      <c r="DOG7" s="253">
        <v>96.126391999999996</v>
      </c>
      <c r="DOH7" s="253">
        <v>96.070832999999993</v>
      </c>
      <c r="DOI7" s="253">
        <v>95.998062000000004</v>
      </c>
      <c r="DOJ7" s="253">
        <v>95.908219000000003</v>
      </c>
      <c r="DOK7" s="253">
        <v>95.792097999999996</v>
      </c>
      <c r="DOL7" s="253">
        <v>95.639827999999994</v>
      </c>
      <c r="DOM7" s="253">
        <v>95.463866999999993</v>
      </c>
      <c r="DON7" s="253">
        <v>95.302394000000007</v>
      </c>
      <c r="DOO7" s="253">
        <v>95.195938999999996</v>
      </c>
      <c r="DOP7" s="253">
        <v>95.168131000000002</v>
      </c>
      <c r="DOQ7" s="253">
        <v>95.225213999999994</v>
      </c>
      <c r="DOR7" s="253">
        <v>95.355137999999997</v>
      </c>
      <c r="DOS7" s="253">
        <v>95.522484000000006</v>
      </c>
      <c r="DOT7" s="253">
        <v>95.682912999999999</v>
      </c>
      <c r="DOU7" s="253">
        <v>95.814131000000003</v>
      </c>
      <c r="DOV7" s="253">
        <v>95.921985000000006</v>
      </c>
      <c r="DOW7" s="253">
        <v>96.011510000000001</v>
      </c>
      <c r="DOX7" s="253">
        <v>96.069336000000007</v>
      </c>
      <c r="DOY7" s="253">
        <v>96.083534</v>
      </c>
      <c r="DOZ7" s="253">
        <v>96.062222000000006</v>
      </c>
      <c r="DPA7" s="253">
        <v>96.017708999999996</v>
      </c>
      <c r="DPB7" s="253">
        <v>95.946235999999999</v>
      </c>
      <c r="DPC7" s="253">
        <v>95.838218999999995</v>
      </c>
      <c r="DPD7" s="253">
        <v>95.695372000000006</v>
      </c>
      <c r="DPE7" s="253">
        <v>95.519737000000006</v>
      </c>
      <c r="DPF7" s="253">
        <v>95.293339000000003</v>
      </c>
      <c r="DPG7" s="253">
        <v>94.983476999999993</v>
      </c>
      <c r="DPH7" s="253">
        <v>94.562156999999999</v>
      </c>
      <c r="DPI7" s="253">
        <v>94.012332000000001</v>
      </c>
      <c r="DPJ7" s="253">
        <v>93.333021000000002</v>
      </c>
      <c r="DPK7" s="253">
        <v>92.557722999999996</v>
      </c>
      <c r="DPL7" s="253">
        <v>91.754294999999999</v>
      </c>
      <c r="DPM7" s="253">
        <v>90.988930999999994</v>
      </c>
      <c r="DPN7" s="253">
        <v>90.314130000000006</v>
      </c>
      <c r="DPO7" s="253">
        <v>89.827625999999995</v>
      </c>
      <c r="DPP7" s="253">
        <v>89.717890999999995</v>
      </c>
      <c r="DPQ7" s="253">
        <v>90.169831000000002</v>
      </c>
      <c r="DPR7" s="253">
        <v>91.175040999999993</v>
      </c>
      <c r="DPS7" s="253">
        <v>92.461697999999998</v>
      </c>
      <c r="DPT7" s="253">
        <v>93.656104999999997</v>
      </c>
      <c r="DPU7" s="253">
        <v>94.518985000000001</v>
      </c>
      <c r="DPV7" s="253">
        <v>95.032948000000005</v>
      </c>
      <c r="DPW7" s="253">
        <v>95.311195999999995</v>
      </c>
      <c r="DPX7" s="253">
        <v>95.466341999999997</v>
      </c>
      <c r="DPY7" s="253">
        <v>95.555122999999995</v>
      </c>
      <c r="DPZ7" s="253">
        <v>95.596097</v>
      </c>
      <c r="DQA7" s="253">
        <v>95.600402000000003</v>
      </c>
      <c r="DQB7" s="253">
        <v>95.583001999999993</v>
      </c>
      <c r="DQC7" s="253">
        <v>95.558306999999999</v>
      </c>
      <c r="DQD7" s="253">
        <v>95.532505</v>
      </c>
      <c r="DQE7" s="253">
        <v>95.501850000000005</v>
      </c>
      <c r="DQF7" s="253">
        <v>95.461618000000001</v>
      </c>
      <c r="DQG7" s="253">
        <v>95.418374</v>
      </c>
      <c r="DQH7" s="253">
        <v>95.390027000000003</v>
      </c>
      <c r="DQI7" s="253">
        <v>95.390156000000005</v>
      </c>
      <c r="DQJ7" s="253">
        <v>95.412508000000003</v>
      </c>
      <c r="DQK7" s="253">
        <v>95.431894</v>
      </c>
      <c r="DQL7" s="253">
        <v>95.420241000000004</v>
      </c>
      <c r="DQM7" s="253">
        <v>95.364492999999996</v>
      </c>
      <c r="DQN7" s="253">
        <v>95.274062000000001</v>
      </c>
      <c r="DQO7" s="253">
        <v>95.170287999999999</v>
      </c>
      <c r="DQP7" s="253">
        <v>95.058521999999996</v>
      </c>
      <c r="DQQ7" s="253">
        <v>94.902770000000004</v>
      </c>
      <c r="DQR7" s="253">
        <v>94.638146000000006</v>
      </c>
      <c r="DQS7" s="253">
        <v>94.232196999999999</v>
      </c>
      <c r="DQT7" s="253">
        <v>93.748281000000006</v>
      </c>
      <c r="DQU7" s="253">
        <v>93.340149999999994</v>
      </c>
      <c r="DQV7" s="253">
        <v>93.163910000000001</v>
      </c>
      <c r="DQW7" s="253">
        <v>93.278109999999998</v>
      </c>
      <c r="DQX7" s="253">
        <v>93.616365999999999</v>
      </c>
      <c r="DQY7" s="253">
        <v>94.045196000000004</v>
      </c>
      <c r="DQZ7" s="253">
        <v>94.444732999999999</v>
      </c>
      <c r="DRA7" s="253">
        <v>94.749449999999996</v>
      </c>
      <c r="DRB7" s="253">
        <v>94.944492999999994</v>
      </c>
      <c r="DRC7" s="253">
        <v>95.047050999999996</v>
      </c>
      <c r="DRD7" s="253">
        <v>95.087665999999999</v>
      </c>
      <c r="DRE7" s="253">
        <v>95.092099000000005</v>
      </c>
      <c r="DRF7" s="253">
        <v>95.072580000000002</v>
      </c>
      <c r="DRG7" s="253">
        <v>95.037831999999995</v>
      </c>
      <c r="DRH7" s="253">
        <v>95.008728000000005</v>
      </c>
      <c r="DRI7" s="253">
        <v>95.012412999999995</v>
      </c>
      <c r="DRJ7" s="253">
        <v>95.053098000000006</v>
      </c>
      <c r="DRK7" s="253">
        <v>95.096118000000004</v>
      </c>
      <c r="DRL7" s="253">
        <v>95.095985999999996</v>
      </c>
      <c r="DRM7" s="253">
        <v>95.043970999999999</v>
      </c>
      <c r="DRN7" s="253">
        <v>94.977458999999996</v>
      </c>
      <c r="DRO7" s="253">
        <v>94.937770999999998</v>
      </c>
      <c r="DRP7" s="253">
        <v>94.929192</v>
      </c>
      <c r="DRQ7" s="253">
        <v>94.923919999999995</v>
      </c>
      <c r="DRR7" s="253">
        <v>94.894542000000001</v>
      </c>
      <c r="DRS7" s="253">
        <v>94.832727000000006</v>
      </c>
      <c r="DRT7" s="253">
        <v>94.74436</v>
      </c>
      <c r="DRU7" s="253">
        <v>94.637867999999997</v>
      </c>
      <c r="DRV7" s="253">
        <v>94.516613000000007</v>
      </c>
      <c r="DRW7" s="253">
        <v>94.375417999999996</v>
      </c>
      <c r="DRX7" s="253">
        <v>94.205151000000001</v>
      </c>
      <c r="DRY7" s="253">
        <v>94.008825999999999</v>
      </c>
      <c r="DRZ7" s="253">
        <v>93.814891000000003</v>
      </c>
      <c r="DSA7" s="253">
        <v>93.666645000000003</v>
      </c>
      <c r="DSB7" s="253">
        <v>93.593818999999996</v>
      </c>
      <c r="DSC7" s="253">
        <v>93.598303999999999</v>
      </c>
      <c r="DSD7" s="253">
        <v>93.667660999999995</v>
      </c>
      <c r="DSE7" s="253">
        <v>93.792327999999998</v>
      </c>
      <c r="DSF7" s="253">
        <v>93.961512999999997</v>
      </c>
      <c r="DSG7" s="253">
        <v>94.148111999999998</v>
      </c>
      <c r="DSH7" s="253">
        <v>94.310984000000005</v>
      </c>
      <c r="DSI7" s="253">
        <v>94.418507000000005</v>
      </c>
      <c r="DSJ7" s="253">
        <v>94.468581999999998</v>
      </c>
      <c r="DSK7" s="253">
        <v>94.485817999999995</v>
      </c>
      <c r="DSL7" s="253">
        <v>94.501465999999994</v>
      </c>
      <c r="DSM7" s="253">
        <v>94.532708999999997</v>
      </c>
      <c r="DSN7" s="253">
        <v>94.574897000000007</v>
      </c>
      <c r="DSO7" s="253">
        <v>94.612257999999997</v>
      </c>
      <c r="DSP7" s="253">
        <v>94.637620999999996</v>
      </c>
      <c r="DSQ7" s="253">
        <v>94.660269</v>
      </c>
      <c r="DSR7" s="253">
        <v>94.693612000000002</v>
      </c>
      <c r="DSS7" s="253">
        <v>94.740026999999998</v>
      </c>
      <c r="DST7" s="253">
        <v>94.791680999999997</v>
      </c>
      <c r="DSU7" s="253">
        <v>94.841054999999997</v>
      </c>
      <c r="DSV7" s="253">
        <v>94.883645999999999</v>
      </c>
      <c r="DSW7" s="253">
        <v>94.913259999999994</v>
      </c>
      <c r="DSX7" s="253">
        <v>94.923497999999995</v>
      </c>
      <c r="DSY7" s="253">
        <v>94.915460999999993</v>
      </c>
      <c r="DSZ7" s="253">
        <v>94.898510999999999</v>
      </c>
      <c r="DTA7" s="253">
        <v>94.882277999999999</v>
      </c>
      <c r="DTB7" s="253">
        <v>94.871647999999993</v>
      </c>
      <c r="DTC7" s="253">
        <v>94.868746999999999</v>
      </c>
      <c r="DTD7" s="253">
        <v>94.873869999999997</v>
      </c>
      <c r="DTE7" s="253">
        <v>94.882264000000006</v>
      </c>
      <c r="DTF7" s="253">
        <v>94.883960999999999</v>
      </c>
      <c r="DTG7" s="253">
        <v>94.870784</v>
      </c>
      <c r="DTH7" s="253">
        <v>94.845039</v>
      </c>
      <c r="DTI7" s="253">
        <v>94.822035999999997</v>
      </c>
      <c r="DTJ7" s="253">
        <v>94.821460000000002</v>
      </c>
      <c r="DTK7" s="253">
        <v>94.849511000000007</v>
      </c>
      <c r="DTL7" s="253">
        <v>94.887067000000002</v>
      </c>
      <c r="DTM7" s="253">
        <v>94.902794</v>
      </c>
      <c r="DTN7" s="253">
        <v>94.884927000000005</v>
      </c>
      <c r="DTO7" s="253">
        <v>94.855665999999999</v>
      </c>
      <c r="DTP7" s="253">
        <v>94.846664000000004</v>
      </c>
      <c r="DTQ7" s="253">
        <v>94.863825000000006</v>
      </c>
      <c r="DTR7" s="253">
        <v>94.883945999999995</v>
      </c>
      <c r="DTS7" s="253">
        <v>94.882662999999994</v>
      </c>
      <c r="DTT7" s="253">
        <v>94.856595999999996</v>
      </c>
      <c r="DTU7" s="253">
        <v>94.820756000000003</v>
      </c>
      <c r="DTV7" s="253">
        <v>94.795606000000006</v>
      </c>
      <c r="DTW7" s="253">
        <v>94.796628999999996</v>
      </c>
      <c r="DTX7" s="253">
        <v>94.823481999999998</v>
      </c>
      <c r="DTY7" s="253">
        <v>94.853966</v>
      </c>
      <c r="DTZ7" s="253">
        <v>94.857960000000006</v>
      </c>
      <c r="DUA7" s="253">
        <v>94.824421999999998</v>
      </c>
      <c r="DUB7" s="253">
        <v>94.770556999999997</v>
      </c>
      <c r="DUC7" s="253">
        <v>94.721816000000004</v>
      </c>
      <c r="DUD7" s="253">
        <v>94.688751999999994</v>
      </c>
      <c r="DUE7" s="253">
        <v>94.665525000000002</v>
      </c>
      <c r="DUF7" s="253">
        <v>94.642697999999996</v>
      </c>
      <c r="DUG7" s="253">
        <v>94.615774000000002</v>
      </c>
      <c r="DUH7" s="253">
        <v>94.586346000000006</v>
      </c>
      <c r="DUI7" s="253">
        <v>94.559925000000007</v>
      </c>
      <c r="DUJ7" s="253">
        <v>94.540023000000005</v>
      </c>
      <c r="DUK7" s="253">
        <v>94.522717999999998</v>
      </c>
      <c r="DUL7" s="253">
        <v>94.501373999999998</v>
      </c>
      <c r="DUM7" s="253">
        <v>94.477005000000005</v>
      </c>
      <c r="DUN7" s="253">
        <v>94.455771999999996</v>
      </c>
      <c r="DUO7" s="253">
        <v>94.434188000000006</v>
      </c>
      <c r="DUP7" s="253">
        <v>94.397970000000001</v>
      </c>
      <c r="DUQ7" s="253">
        <v>94.342405999999997</v>
      </c>
      <c r="DUR7" s="253">
        <v>94.283135000000001</v>
      </c>
      <c r="DUS7" s="253">
        <v>94.235624999999999</v>
      </c>
      <c r="DUT7" s="253">
        <v>94.191153999999997</v>
      </c>
      <c r="DUU7" s="253">
        <v>94.123596000000006</v>
      </c>
      <c r="DUV7" s="253">
        <v>94.008803999999998</v>
      </c>
      <c r="DUW7" s="253">
        <v>93.815134</v>
      </c>
      <c r="DUX7" s="253">
        <v>93.478100999999995</v>
      </c>
      <c r="DUY7" s="253">
        <v>92.922582000000006</v>
      </c>
      <c r="DUZ7" s="253">
        <v>92.150216</v>
      </c>
      <c r="DVA7" s="253">
        <v>91.310241000000005</v>
      </c>
      <c r="DVB7" s="253">
        <v>90.651641999999995</v>
      </c>
      <c r="DVC7" s="253">
        <v>90.364375999999993</v>
      </c>
      <c r="DVD7" s="253">
        <v>90.439421999999993</v>
      </c>
      <c r="DVE7" s="253">
        <v>90.676844000000003</v>
      </c>
      <c r="DVF7" s="253">
        <v>90.834902999999997</v>
      </c>
      <c r="DVG7" s="253">
        <v>90.771662000000006</v>
      </c>
      <c r="DVH7" s="253">
        <v>90.453177999999994</v>
      </c>
      <c r="DVI7" s="253">
        <v>89.862481000000002</v>
      </c>
      <c r="DVJ7" s="253">
        <v>88.947170999999997</v>
      </c>
      <c r="DVK7" s="253">
        <v>87.678769000000003</v>
      </c>
      <c r="DVL7" s="253">
        <v>86.158271999999997</v>
      </c>
      <c r="DVM7" s="253">
        <v>84.640646000000004</v>
      </c>
      <c r="DVN7" s="253">
        <v>83.427822000000006</v>
      </c>
      <c r="DVO7" s="253">
        <v>82.744000999999997</v>
      </c>
      <c r="DVP7" s="253">
        <v>82.710559000000003</v>
      </c>
      <c r="DVQ7" s="253">
        <v>83.351155000000006</v>
      </c>
      <c r="DVR7" s="253">
        <v>84.548398000000006</v>
      </c>
      <c r="DVS7" s="253">
        <v>86.039283999999995</v>
      </c>
      <c r="DVT7" s="253">
        <v>87.528706</v>
      </c>
      <c r="DVU7" s="253">
        <v>88.827376999999998</v>
      </c>
      <c r="DVV7" s="253">
        <v>89.881815000000003</v>
      </c>
      <c r="DVW7" s="253">
        <v>90.706841999999995</v>
      </c>
      <c r="DVX7" s="253">
        <v>91.326040000000006</v>
      </c>
      <c r="DVY7" s="253">
        <v>91.768608</v>
      </c>
      <c r="DVZ7" s="253">
        <v>92.080713000000003</v>
      </c>
      <c r="DWA7" s="253">
        <v>92.308271000000005</v>
      </c>
      <c r="DWB7" s="253">
        <v>92.477226000000002</v>
      </c>
      <c r="DWC7" s="253">
        <v>92.603583</v>
      </c>
      <c r="DWD7" s="253">
        <v>92.706385999999995</v>
      </c>
      <c r="DWE7" s="253">
        <v>92.796488999999994</v>
      </c>
      <c r="DWF7" s="253">
        <v>92.865621000000004</v>
      </c>
      <c r="DWG7" s="253">
        <v>92.903540000000007</v>
      </c>
      <c r="DWH7" s="253">
        <v>92.924086000000003</v>
      </c>
      <c r="DWI7" s="253">
        <v>92.954763999999997</v>
      </c>
      <c r="DWJ7" s="253">
        <v>93.002187000000006</v>
      </c>
      <c r="DWK7" s="253">
        <v>93.048068000000001</v>
      </c>
      <c r="DWL7" s="253">
        <v>93.077659999999995</v>
      </c>
      <c r="DWM7" s="253">
        <v>93.097059999999999</v>
      </c>
      <c r="DWN7" s="253">
        <v>93.115463000000005</v>
      </c>
      <c r="DWO7" s="253">
        <v>93.123833000000005</v>
      </c>
      <c r="DWP7" s="253">
        <v>93.108241000000007</v>
      </c>
      <c r="DWQ7" s="253">
        <v>93.072366000000002</v>
      </c>
      <c r="DWR7" s="253">
        <v>93.035981000000007</v>
      </c>
      <c r="DWS7" s="253">
        <v>93.017994000000002</v>
      </c>
      <c r="DWT7" s="253">
        <v>93.026981000000006</v>
      </c>
      <c r="DWU7" s="253">
        <v>93.065156999999999</v>
      </c>
      <c r="DWV7" s="253">
        <v>93.125077000000005</v>
      </c>
      <c r="DWW7" s="253">
        <v>93.182491999999996</v>
      </c>
      <c r="DWX7" s="253">
        <v>93.212985000000003</v>
      </c>
      <c r="DWY7" s="253">
        <v>93.216268999999997</v>
      </c>
      <c r="DWZ7" s="253">
        <v>93.211560000000006</v>
      </c>
      <c r="DXA7" s="253">
        <v>93.208146999999997</v>
      </c>
      <c r="DXB7" s="253">
        <v>93.194221999999996</v>
      </c>
      <c r="DXC7" s="253">
        <v>93.161784999999995</v>
      </c>
      <c r="DXD7" s="253">
        <v>93.123930000000001</v>
      </c>
      <c r="DXE7" s="253">
        <v>93.108125000000001</v>
      </c>
      <c r="DXF7" s="253">
        <v>93.123187999999999</v>
      </c>
      <c r="DXG7" s="253">
        <v>93.145165000000006</v>
      </c>
      <c r="DXH7" s="253">
        <v>93.150621000000001</v>
      </c>
      <c r="DXI7" s="253">
        <v>93.157036000000005</v>
      </c>
      <c r="DXJ7" s="253">
        <v>93.219153000000006</v>
      </c>
      <c r="DXK7" s="253">
        <v>93.382148999999998</v>
      </c>
      <c r="DXL7" s="253">
        <v>93.631792000000004</v>
      </c>
      <c r="DXM7" s="253">
        <v>93.788830000000004</v>
      </c>
      <c r="DXN7" s="253">
        <v>93.620080999999999</v>
      </c>
      <c r="DXO7" s="253">
        <v>93.315226999999993</v>
      </c>
      <c r="DXP7" s="253">
        <v>93.134854000000004</v>
      </c>
      <c r="DXQ7" s="253">
        <v>93.075712999999993</v>
      </c>
      <c r="DXR7" s="253">
        <v>93.071751000000006</v>
      </c>
      <c r="DXS7" s="253">
        <v>93.083471000000003</v>
      </c>
      <c r="DXT7" s="253">
        <v>93.089547999999994</v>
      </c>
      <c r="DXU7" s="253">
        <v>93.071634000000003</v>
      </c>
      <c r="DXV7" s="253">
        <v>93.023281999999995</v>
      </c>
      <c r="DXW7" s="253">
        <v>92.974446999999998</v>
      </c>
      <c r="DXX7" s="253">
        <v>92.968890999999999</v>
      </c>
      <c r="DXY7" s="253">
        <v>93.021719000000004</v>
      </c>
      <c r="DXZ7" s="253">
        <v>93.098741000000004</v>
      </c>
      <c r="DYA7" s="253">
        <v>93.146314000000004</v>
      </c>
      <c r="DYB7" s="253">
        <v>93.142765999999995</v>
      </c>
      <c r="DYC7" s="253">
        <v>93.106486000000004</v>
      </c>
      <c r="DYD7" s="253">
        <v>93.057077000000007</v>
      </c>
      <c r="DYE7" s="253">
        <v>92.994112999999999</v>
      </c>
      <c r="DYF7" s="253">
        <v>92.918400000000005</v>
      </c>
      <c r="DYG7" s="253">
        <v>92.851057999999995</v>
      </c>
      <c r="DYH7" s="253">
        <v>92.809113999999994</v>
      </c>
      <c r="DYI7" s="253">
        <v>92.775768999999997</v>
      </c>
      <c r="DYJ7" s="253">
        <v>92.727222999999995</v>
      </c>
      <c r="DYK7" s="253">
        <v>92.676060000000007</v>
      </c>
      <c r="DYL7" s="253">
        <v>92.656419</v>
      </c>
      <c r="DYM7" s="253">
        <v>92.673596000000003</v>
      </c>
      <c r="DYN7" s="253">
        <v>92.699883</v>
      </c>
      <c r="DYO7" s="253">
        <v>92.726219</v>
      </c>
      <c r="DYP7" s="253">
        <v>92.777935999999997</v>
      </c>
      <c r="DYQ7" s="253">
        <v>92.854530999999994</v>
      </c>
      <c r="DYR7" s="253">
        <v>92.890579000000002</v>
      </c>
      <c r="DYS7" s="253">
        <v>92.820100999999994</v>
      </c>
      <c r="DYT7" s="253">
        <v>92.666871999999998</v>
      </c>
      <c r="DYU7" s="253">
        <v>92.536867999999998</v>
      </c>
      <c r="DYV7" s="253">
        <v>92.512835999999993</v>
      </c>
      <c r="DYW7" s="253">
        <v>92.580408000000006</v>
      </c>
      <c r="DYX7" s="253">
        <v>92.655028000000001</v>
      </c>
      <c r="DYY7" s="253">
        <v>92.662991000000005</v>
      </c>
      <c r="DYZ7" s="253">
        <v>92.604076000000006</v>
      </c>
      <c r="DZA7" s="253">
        <v>92.547202999999996</v>
      </c>
      <c r="DZB7" s="253">
        <v>92.565884999999994</v>
      </c>
      <c r="DZC7" s="253">
        <v>92.665717000000001</v>
      </c>
      <c r="DZD7" s="253">
        <v>92.785869000000005</v>
      </c>
      <c r="DZE7" s="253">
        <v>92.872234000000006</v>
      </c>
      <c r="DZF7" s="253">
        <v>92.915513000000004</v>
      </c>
      <c r="DZG7" s="253">
        <v>92.909052000000003</v>
      </c>
      <c r="DZH7" s="253">
        <v>92.819681000000003</v>
      </c>
      <c r="DZI7" s="253">
        <v>92.646675999999999</v>
      </c>
      <c r="DZJ7" s="253">
        <v>92.480692000000005</v>
      </c>
      <c r="DZK7" s="253">
        <v>92.440084999999996</v>
      </c>
      <c r="DZL7" s="253">
        <v>92.537544999999994</v>
      </c>
      <c r="DZM7" s="253">
        <v>92.672267000000005</v>
      </c>
      <c r="DZN7" s="253">
        <v>92.746714999999995</v>
      </c>
      <c r="DZO7" s="253">
        <v>92.723490999999996</v>
      </c>
      <c r="DZP7" s="253">
        <v>92.591066999999995</v>
      </c>
      <c r="DZQ7" s="253">
        <v>92.354917</v>
      </c>
      <c r="DZR7" s="253">
        <v>92.090684999999993</v>
      </c>
      <c r="DZS7" s="253">
        <v>91.941407999999996</v>
      </c>
      <c r="DZT7" s="253">
        <v>92.013141000000005</v>
      </c>
      <c r="DZU7" s="253">
        <v>92.299994999999996</v>
      </c>
      <c r="DZV7" s="253">
        <v>92.692119000000005</v>
      </c>
      <c r="DZW7" s="253">
        <v>93.016267999999997</v>
      </c>
      <c r="DZX7" s="253">
        <v>93.122118</v>
      </c>
      <c r="DZY7" s="253">
        <v>92.992264000000006</v>
      </c>
      <c r="DZZ7" s="253">
        <v>92.774771999999999</v>
      </c>
      <c r="EAA7" s="253">
        <v>92.658601000000004</v>
      </c>
      <c r="EAB7" s="253">
        <v>92.689504999999997</v>
      </c>
      <c r="EAC7" s="253">
        <v>92.750846999999993</v>
      </c>
      <c r="EAD7" s="253">
        <v>92.727412000000001</v>
      </c>
      <c r="EAE7" s="253">
        <v>92.633561</v>
      </c>
      <c r="EAF7" s="253">
        <v>92.550363000000004</v>
      </c>
      <c r="EAG7" s="253">
        <v>92.488315999999998</v>
      </c>
      <c r="EAH7" s="253">
        <v>92.382226000000003</v>
      </c>
      <c r="EAI7" s="253">
        <v>92.202920000000006</v>
      </c>
      <c r="EAJ7" s="253">
        <v>92.017397000000003</v>
      </c>
      <c r="EAK7" s="253">
        <v>91.935630000000003</v>
      </c>
      <c r="EAL7" s="253">
        <v>92.012865000000005</v>
      </c>
      <c r="EAM7" s="253">
        <v>92.176953999999995</v>
      </c>
      <c r="EAN7" s="253">
        <v>92.256395999999995</v>
      </c>
      <c r="EAO7" s="253">
        <v>92.120428000000004</v>
      </c>
      <c r="EAP7" s="253">
        <v>91.828085000000002</v>
      </c>
      <c r="EAQ7" s="253">
        <v>91.627943999999999</v>
      </c>
      <c r="EAR7" s="253">
        <v>91.722780999999998</v>
      </c>
      <c r="EAS7" s="253">
        <v>92.041588000000004</v>
      </c>
      <c r="EAT7" s="253">
        <v>92.302932999999996</v>
      </c>
      <c r="EAU7" s="253">
        <v>92.301556000000005</v>
      </c>
      <c r="EAV7" s="253">
        <v>92.098324000000005</v>
      </c>
      <c r="EAW7" s="253">
        <v>91.911506000000003</v>
      </c>
      <c r="EAX7" s="253">
        <v>91.916712000000004</v>
      </c>
      <c r="EAY7" s="253">
        <v>92.154413000000005</v>
      </c>
      <c r="EAZ7" s="253">
        <v>92.527118999999999</v>
      </c>
      <c r="EBA7" s="253">
        <v>92.848686999999998</v>
      </c>
      <c r="EBB7" s="253">
        <v>92.930858000000001</v>
      </c>
      <c r="EBC7" s="253">
        <v>92.705984999999998</v>
      </c>
      <c r="EBD7" s="253">
        <v>92.247026000000005</v>
      </c>
      <c r="EBE7" s="253">
        <v>91.676113000000001</v>
      </c>
      <c r="EBF7" s="253">
        <v>91.174823000000004</v>
      </c>
      <c r="EBG7" s="253">
        <v>90.974834999999999</v>
      </c>
      <c r="EBH7" s="253">
        <v>91.161940999999999</v>
      </c>
      <c r="EBI7" s="253">
        <v>91.544263999999998</v>
      </c>
      <c r="EBJ7" s="253">
        <v>91.805353999999994</v>
      </c>
      <c r="EBK7" s="253">
        <v>91.821213999999998</v>
      </c>
      <c r="EBL7" s="253">
        <v>91.747442000000007</v>
      </c>
      <c r="EBM7" s="253">
        <v>91.741600000000005</v>
      </c>
      <c r="EBN7" s="253">
        <v>91.755028999999993</v>
      </c>
      <c r="EBO7" s="253">
        <v>91.661271999999997</v>
      </c>
      <c r="EBP7" s="253">
        <v>91.468492999999995</v>
      </c>
      <c r="EBQ7" s="253">
        <v>91.304057999999998</v>
      </c>
      <c r="EBR7" s="253">
        <v>91.254716999999999</v>
      </c>
      <c r="EBS7" s="253">
        <v>91.294858000000005</v>
      </c>
      <c r="EBT7" s="253">
        <v>91.347871999999995</v>
      </c>
      <c r="EBU7" s="253">
        <v>91.352390999999997</v>
      </c>
      <c r="EBV7" s="253">
        <v>91.295641000000003</v>
      </c>
      <c r="EBW7" s="253">
        <v>91.261449999999996</v>
      </c>
      <c r="EBX7" s="253">
        <v>91.426569000000001</v>
      </c>
      <c r="EBY7" s="253">
        <v>91.951024000000004</v>
      </c>
      <c r="EBZ7" s="253">
        <v>92.787739999999999</v>
      </c>
      <c r="ECA7" s="253">
        <v>93.592641999999998</v>
      </c>
      <c r="ECB7" s="253">
        <v>93.928348</v>
      </c>
      <c r="ECC7" s="253">
        <v>93.563952999999998</v>
      </c>
      <c r="ECD7" s="253">
        <v>92.660278000000005</v>
      </c>
      <c r="ECE7" s="253">
        <v>91.739220000000003</v>
      </c>
      <c r="ECF7" s="253">
        <v>91.300897000000006</v>
      </c>
      <c r="ECG7" s="253">
        <v>91.479540999999998</v>
      </c>
      <c r="ECH7" s="253">
        <v>92.003814000000006</v>
      </c>
      <c r="ECI7" s="253">
        <v>92.418029000000004</v>
      </c>
      <c r="ECJ7" s="253">
        <v>92.492452999999998</v>
      </c>
      <c r="ECK7" s="253">
        <v>92.319539000000006</v>
      </c>
      <c r="ECL7" s="253">
        <v>92.057461000000004</v>
      </c>
      <c r="ECM7" s="253">
        <v>91.774445999999998</v>
      </c>
      <c r="ECN7" s="253">
        <v>91.511708999999996</v>
      </c>
      <c r="ECO7" s="253">
        <v>91.360472000000001</v>
      </c>
      <c r="ECP7" s="253">
        <v>91.345074999999994</v>
      </c>
      <c r="ECQ7" s="253">
        <v>91.200970999999996</v>
      </c>
      <c r="ECR7" s="253">
        <v>90.537662999999995</v>
      </c>
      <c r="ECS7" s="253">
        <v>89.312760999999995</v>
      </c>
      <c r="ECT7" s="253">
        <v>88.149151000000003</v>
      </c>
      <c r="ECU7" s="253">
        <v>87.991708000000003</v>
      </c>
      <c r="ECV7" s="253">
        <v>89.087598999999997</v>
      </c>
      <c r="ECW7" s="253">
        <v>90.874166000000002</v>
      </c>
      <c r="ECX7" s="253">
        <v>92.731971000000001</v>
      </c>
      <c r="ECY7" s="253">
        <v>94.407641999999996</v>
      </c>
      <c r="ECZ7" s="253">
        <v>96.091177000000002</v>
      </c>
      <c r="EDA7" s="253">
        <v>97.800284000000005</v>
      </c>
      <c r="EDB7" s="253">
        <v>99.006663000000003</v>
      </c>
      <c r="EDC7" s="253">
        <v>99.748498999999995</v>
      </c>
      <c r="EDD7" s="253">
        <v>100.997106</v>
      </c>
      <c r="EDE7" s="253">
        <v>103.066581</v>
      </c>
      <c r="EDF7" s="253">
        <v>104.608071</v>
      </c>
      <c r="EDG7" s="253">
        <v>103.896027</v>
      </c>
      <c r="EDH7" s="253">
        <v>100.903215</v>
      </c>
      <c r="EDI7" s="253">
        <v>96.799306000000001</v>
      </c>
      <c r="EDJ7" s="253">
        <v>93.851590000000002</v>
      </c>
    </row>
    <row r="8" spans="1:3494 4979:4979 10077:10077 16058:16383" s="270" customFormat="1">
      <c r="A8" s="153">
        <v>10</v>
      </c>
      <c r="B8" s="66">
        <v>5389</v>
      </c>
      <c r="C8" s="251" t="s">
        <v>577</v>
      </c>
      <c r="D8" s="66" t="s">
        <v>640</v>
      </c>
      <c r="E8" s="154" t="s">
        <v>828</v>
      </c>
      <c r="F8" s="66" t="s">
        <v>596</v>
      </c>
      <c r="G8" s="77" t="s">
        <v>868</v>
      </c>
      <c r="H8" s="66">
        <v>0.872</v>
      </c>
      <c r="I8" s="253">
        <v>98.018428</v>
      </c>
      <c r="J8" s="253">
        <v>98.010005000000007</v>
      </c>
      <c r="K8" s="253">
        <v>98.001514</v>
      </c>
      <c r="L8" s="253">
        <v>98.013216</v>
      </c>
      <c r="M8" s="253">
        <v>98.037591000000006</v>
      </c>
      <c r="N8" s="253">
        <v>98.052685999999994</v>
      </c>
      <c r="O8" s="253">
        <v>98.042379999999994</v>
      </c>
      <c r="P8" s="253">
        <v>98.011712000000003</v>
      </c>
      <c r="Q8" s="253">
        <v>97.983361000000002</v>
      </c>
      <c r="R8" s="253">
        <v>97.978724</v>
      </c>
      <c r="S8" s="253">
        <v>98.000822999999997</v>
      </c>
      <c r="T8" s="253">
        <v>98.033669000000003</v>
      </c>
      <c r="U8" s="253">
        <v>98.056488000000002</v>
      </c>
      <c r="V8" s="253">
        <v>98.059347000000002</v>
      </c>
      <c r="W8" s="253">
        <v>98.047764000000001</v>
      </c>
      <c r="X8" s="253">
        <v>98.035410999999996</v>
      </c>
      <c r="Y8" s="253">
        <v>98.033448000000007</v>
      </c>
      <c r="Z8" s="253">
        <v>98.043959999999998</v>
      </c>
      <c r="AA8" s="253">
        <v>98.059961000000001</v>
      </c>
      <c r="AB8" s="253">
        <v>98.070252999999994</v>
      </c>
      <c r="AC8" s="253">
        <v>98.066338000000002</v>
      </c>
      <c r="AD8" s="253">
        <v>98.048215999999996</v>
      </c>
      <c r="AE8" s="253">
        <v>98.024776000000003</v>
      </c>
      <c r="AF8" s="253">
        <v>98.007645999999994</v>
      </c>
      <c r="AG8" s="253">
        <v>98.002705000000006</v>
      </c>
      <c r="AH8" s="253">
        <v>98.006596999999999</v>
      </c>
      <c r="AI8" s="253">
        <v>98.011781999999997</v>
      </c>
      <c r="AJ8" s="253">
        <v>98.014171000000005</v>
      </c>
      <c r="AK8" s="253">
        <v>98.014381999999998</v>
      </c>
      <c r="AL8" s="253">
        <v>98.011724999999998</v>
      </c>
      <c r="AM8" s="253">
        <v>98.000478000000001</v>
      </c>
      <c r="AN8" s="253">
        <v>97.975494999999995</v>
      </c>
      <c r="AO8" s="253">
        <v>97.941681000000003</v>
      </c>
      <c r="AP8" s="253">
        <v>97.914796999999993</v>
      </c>
      <c r="AQ8" s="253">
        <v>97.910627000000005</v>
      </c>
      <c r="AR8" s="253">
        <v>97.932974000000002</v>
      </c>
      <c r="AS8" s="253">
        <v>97.972168999999994</v>
      </c>
      <c r="AT8" s="253">
        <v>98.013901000000004</v>
      </c>
      <c r="AU8" s="253">
        <v>98.047854999999998</v>
      </c>
      <c r="AV8" s="253">
        <v>98.069109999999995</v>
      </c>
      <c r="AW8" s="253">
        <v>98.075227999999996</v>
      </c>
      <c r="AX8" s="253">
        <v>98.066309000000004</v>
      </c>
      <c r="AY8" s="253">
        <v>98.048468</v>
      </c>
      <c r="AZ8" s="253">
        <v>98.033151000000004</v>
      </c>
      <c r="BA8" s="253">
        <v>98.028833000000006</v>
      </c>
      <c r="BB8" s="253">
        <v>98.033051</v>
      </c>
      <c r="BC8" s="253">
        <v>98.034586000000004</v>
      </c>
      <c r="BD8" s="253">
        <v>98.024989000000005</v>
      </c>
      <c r="BE8" s="253">
        <v>98.007614000000004</v>
      </c>
      <c r="BF8" s="253">
        <v>97.995233999999996</v>
      </c>
      <c r="BG8" s="253">
        <v>97.998012000000003</v>
      </c>
      <c r="BH8" s="253">
        <v>98.013099999999994</v>
      </c>
      <c r="BI8" s="253">
        <v>98.026667000000003</v>
      </c>
      <c r="BJ8" s="253">
        <v>98.027557000000002</v>
      </c>
      <c r="BK8" s="253">
        <v>98.017959000000005</v>
      </c>
      <c r="BL8" s="253">
        <v>98.009832000000003</v>
      </c>
      <c r="BM8" s="253">
        <v>98.012424999999993</v>
      </c>
      <c r="BN8" s="253">
        <v>98.023623000000001</v>
      </c>
      <c r="BO8" s="253">
        <v>98.033344999999997</v>
      </c>
      <c r="BP8" s="253">
        <v>98.034819999999996</v>
      </c>
      <c r="BQ8" s="253">
        <v>98.031347999999994</v>
      </c>
      <c r="BR8" s="253">
        <v>98.031828000000004</v>
      </c>
      <c r="BS8" s="253">
        <v>98.041810999999996</v>
      </c>
      <c r="BT8" s="253">
        <v>98.058238000000003</v>
      </c>
      <c r="BU8" s="253">
        <v>98.070825999999997</v>
      </c>
      <c r="BV8" s="253">
        <v>98.067964000000003</v>
      </c>
      <c r="BW8" s="253">
        <v>98.044898000000003</v>
      </c>
      <c r="BX8" s="253">
        <v>98.010486</v>
      </c>
      <c r="BY8" s="253">
        <v>97.984582000000003</v>
      </c>
      <c r="BZ8" s="253">
        <v>97.983648000000002</v>
      </c>
      <c r="CA8" s="253">
        <v>98.006579000000002</v>
      </c>
      <c r="CB8" s="253">
        <v>98.037092000000001</v>
      </c>
      <c r="CC8" s="253">
        <v>98.058717000000001</v>
      </c>
      <c r="CD8" s="253">
        <v>98.066443000000007</v>
      </c>
      <c r="CE8" s="253">
        <v>98.066205999999994</v>
      </c>
      <c r="CF8" s="253">
        <v>98.065822999999995</v>
      </c>
      <c r="CG8" s="253">
        <v>98.065918999999994</v>
      </c>
      <c r="CH8" s="253">
        <v>98.059167000000002</v>
      </c>
      <c r="CI8" s="253">
        <v>98.038976000000005</v>
      </c>
      <c r="CJ8" s="253">
        <v>98.007777000000004</v>
      </c>
      <c r="CK8" s="253">
        <v>97.976011999999997</v>
      </c>
      <c r="CL8" s="253">
        <v>97.953856000000002</v>
      </c>
      <c r="CM8" s="253">
        <v>97.945651999999995</v>
      </c>
      <c r="CN8" s="253">
        <v>97.951904999999996</v>
      </c>
      <c r="CO8" s="253">
        <v>97.972367000000006</v>
      </c>
      <c r="CP8" s="253">
        <v>98.003260999999995</v>
      </c>
      <c r="CQ8" s="253">
        <v>98.034711000000001</v>
      </c>
      <c r="CR8" s="253">
        <v>98.055738000000005</v>
      </c>
      <c r="CS8" s="253">
        <v>98.062872999999996</v>
      </c>
      <c r="CT8" s="253">
        <v>98.061088999999996</v>
      </c>
      <c r="CU8" s="253">
        <v>98.056946999999994</v>
      </c>
      <c r="CV8" s="253">
        <v>98.051771000000002</v>
      </c>
      <c r="CW8" s="253">
        <v>98.041679000000002</v>
      </c>
      <c r="CX8" s="253">
        <v>98.021991</v>
      </c>
      <c r="CY8" s="253">
        <v>97.992735999999994</v>
      </c>
      <c r="CZ8" s="253">
        <v>97.962874999999997</v>
      </c>
      <c r="DA8" s="253">
        <v>97.948210000000003</v>
      </c>
      <c r="DB8" s="253">
        <v>97.959923000000003</v>
      </c>
      <c r="DC8" s="253">
        <v>97.993745000000004</v>
      </c>
      <c r="DD8" s="253">
        <v>98.033645000000007</v>
      </c>
      <c r="DE8" s="253">
        <v>98.065032000000002</v>
      </c>
      <c r="DF8" s="253">
        <v>98.084243999999998</v>
      </c>
      <c r="DG8" s="253">
        <v>98.095344999999995</v>
      </c>
      <c r="DH8" s="253">
        <v>98.101112999999998</v>
      </c>
      <c r="DI8" s="253">
        <v>98.101403000000005</v>
      </c>
      <c r="DJ8" s="253">
        <v>98.097457000000006</v>
      </c>
      <c r="DK8" s="253">
        <v>98.094272000000004</v>
      </c>
      <c r="DL8" s="253">
        <v>98.096870999999993</v>
      </c>
      <c r="DM8" s="253">
        <v>98.104201000000003</v>
      </c>
      <c r="DN8" s="253">
        <v>98.107020000000006</v>
      </c>
      <c r="DO8" s="253">
        <v>98.097277000000005</v>
      </c>
      <c r="DP8" s="253">
        <v>98.076527999999996</v>
      </c>
      <c r="DQ8" s="253">
        <v>98.052446000000003</v>
      </c>
      <c r="DR8" s="253">
        <v>98.032362000000006</v>
      </c>
      <c r="DS8" s="253">
        <v>98.021130999999997</v>
      </c>
      <c r="DT8" s="253">
        <v>98.018895999999998</v>
      </c>
      <c r="DU8" s="253">
        <v>98.018371000000002</v>
      </c>
      <c r="DV8" s="253">
        <v>98.007536000000002</v>
      </c>
      <c r="DW8" s="253">
        <v>97.981677000000005</v>
      </c>
      <c r="DX8" s="253">
        <v>97.954099999999997</v>
      </c>
      <c r="DY8" s="253">
        <v>97.947954999999993</v>
      </c>
      <c r="DZ8" s="253">
        <v>97.972254000000007</v>
      </c>
      <c r="EA8" s="253">
        <v>98.012821000000002</v>
      </c>
      <c r="EB8" s="253">
        <v>98.046998000000002</v>
      </c>
      <c r="EC8" s="253">
        <v>98.060325000000006</v>
      </c>
      <c r="ED8" s="253">
        <v>98.053946999999994</v>
      </c>
      <c r="EE8" s="253">
        <v>98.040634999999995</v>
      </c>
      <c r="EF8" s="253">
        <v>98.030251000000007</v>
      </c>
      <c r="EG8" s="253">
        <v>98.019335999999996</v>
      </c>
      <c r="EH8" s="253">
        <v>98.000010000000003</v>
      </c>
      <c r="EI8" s="253">
        <v>97.977199999999996</v>
      </c>
      <c r="EJ8" s="253">
        <v>97.966870999999998</v>
      </c>
      <c r="EK8" s="253">
        <v>97.975712999999999</v>
      </c>
      <c r="EL8" s="253">
        <v>97.992249999999999</v>
      </c>
      <c r="EM8" s="253">
        <v>98.002236999999994</v>
      </c>
      <c r="EN8" s="253">
        <v>98.007661999999996</v>
      </c>
      <c r="EO8" s="253">
        <v>98.025176999999999</v>
      </c>
      <c r="EP8" s="253">
        <v>98.062174999999996</v>
      </c>
      <c r="EQ8" s="253">
        <v>98.103948000000003</v>
      </c>
      <c r="ER8" s="253">
        <v>98.129907000000003</v>
      </c>
      <c r="ES8" s="253">
        <v>98.135102000000003</v>
      </c>
      <c r="ET8" s="253">
        <v>98.132519000000002</v>
      </c>
      <c r="EU8" s="253">
        <v>98.141171</v>
      </c>
      <c r="EV8" s="253">
        <v>98.169346000000004</v>
      </c>
      <c r="EW8" s="253">
        <v>98.204289000000003</v>
      </c>
      <c r="EX8" s="253">
        <v>98.216295000000002</v>
      </c>
      <c r="EY8" s="253">
        <v>98.187656000000004</v>
      </c>
      <c r="EZ8" s="253">
        <v>98.141630000000006</v>
      </c>
      <c r="FA8" s="253">
        <v>98.110885999999994</v>
      </c>
      <c r="FB8" s="253">
        <v>98.095804999999999</v>
      </c>
      <c r="FC8" s="253">
        <v>98.083364000000003</v>
      </c>
      <c r="FD8" s="253">
        <v>98.070374999999999</v>
      </c>
      <c r="FE8" s="253">
        <v>98.062236999999996</v>
      </c>
      <c r="FF8" s="253">
        <v>98.062144000000004</v>
      </c>
      <c r="FG8" s="253">
        <v>98.065399999999997</v>
      </c>
      <c r="FH8" s="253">
        <v>98.064071999999996</v>
      </c>
      <c r="FI8" s="253">
        <v>98.056298999999996</v>
      </c>
      <c r="FJ8" s="253">
        <v>98.049136000000004</v>
      </c>
      <c r="FK8" s="253">
        <v>98.052469000000002</v>
      </c>
      <c r="FL8" s="253">
        <v>98.068167000000003</v>
      </c>
      <c r="FM8" s="253">
        <v>98.088767000000004</v>
      </c>
      <c r="FN8" s="253">
        <v>98.106553000000005</v>
      </c>
      <c r="FO8" s="253">
        <v>98.119825000000006</v>
      </c>
      <c r="FP8" s="253">
        <v>98.128017999999997</v>
      </c>
      <c r="FQ8" s="253">
        <v>98.128139000000004</v>
      </c>
      <c r="FR8" s="253">
        <v>98.118532999999999</v>
      </c>
      <c r="FS8" s="253">
        <v>98.103373000000005</v>
      </c>
      <c r="FT8" s="253">
        <v>98.091117999999994</v>
      </c>
      <c r="FU8" s="253">
        <v>98.088802000000001</v>
      </c>
      <c r="FV8" s="253">
        <v>98.097314999999995</v>
      </c>
      <c r="FW8" s="253">
        <v>98.110855999999998</v>
      </c>
      <c r="FX8" s="253">
        <v>98.121424000000005</v>
      </c>
      <c r="FY8" s="253">
        <v>98.124617999999998</v>
      </c>
      <c r="FZ8" s="253">
        <v>98.121527999999998</v>
      </c>
      <c r="GA8" s="253">
        <v>98.117430999999996</v>
      </c>
      <c r="GB8" s="253">
        <v>98.116390999999993</v>
      </c>
      <c r="GC8" s="253">
        <v>98.115780999999998</v>
      </c>
      <c r="GD8" s="253">
        <v>98.108982999999995</v>
      </c>
      <c r="GE8" s="253">
        <v>98.099166999999994</v>
      </c>
      <c r="GF8" s="253">
        <v>98.103959000000003</v>
      </c>
      <c r="GG8" s="253">
        <v>98.134091999999995</v>
      </c>
      <c r="GH8" s="253">
        <v>98.173278999999994</v>
      </c>
      <c r="GI8" s="253">
        <v>98.188685000000007</v>
      </c>
      <c r="GJ8" s="253">
        <v>98.159096000000005</v>
      </c>
      <c r="GK8" s="253">
        <v>98.098815999999999</v>
      </c>
      <c r="GL8" s="253">
        <v>98.052017000000006</v>
      </c>
      <c r="GM8" s="253">
        <v>98.047222000000005</v>
      </c>
      <c r="GN8" s="253">
        <v>98.072816000000003</v>
      </c>
      <c r="GO8" s="253">
        <v>98.102969999999999</v>
      </c>
      <c r="GP8" s="253">
        <v>98.125885999999994</v>
      </c>
      <c r="GQ8" s="253">
        <v>98.143955000000005</v>
      </c>
      <c r="GR8" s="253">
        <v>98.159043999999994</v>
      </c>
      <c r="GS8" s="253">
        <v>98.165367000000003</v>
      </c>
      <c r="GT8" s="253">
        <v>98.158496999999997</v>
      </c>
      <c r="GU8" s="253">
        <v>98.145881000000003</v>
      </c>
      <c r="GV8" s="253">
        <v>98.138869999999997</v>
      </c>
      <c r="GW8" s="253">
        <v>98.138598999999999</v>
      </c>
      <c r="GX8" s="253">
        <v>98.136533</v>
      </c>
      <c r="GY8" s="253">
        <v>98.126672999999997</v>
      </c>
      <c r="GZ8" s="253">
        <v>98.113972000000004</v>
      </c>
      <c r="HA8" s="253">
        <v>98.109001000000006</v>
      </c>
      <c r="HB8" s="253">
        <v>98.115392999999997</v>
      </c>
      <c r="HC8" s="253">
        <v>98.130509000000004</v>
      </c>
      <c r="HD8" s="253">
        <v>98.151788999999994</v>
      </c>
      <c r="HE8" s="253">
        <v>98.174730999999994</v>
      </c>
      <c r="HF8" s="253">
        <v>98.192582999999999</v>
      </c>
      <c r="HG8" s="253">
        <v>98.200069999999997</v>
      </c>
      <c r="HH8" s="253">
        <v>98.197177999999994</v>
      </c>
      <c r="HI8" s="253">
        <v>98.18956</v>
      </c>
      <c r="HJ8" s="253">
        <v>98.184064000000006</v>
      </c>
      <c r="HK8" s="253">
        <v>98.182423999999997</v>
      </c>
      <c r="HL8" s="253">
        <v>98.181025000000005</v>
      </c>
      <c r="HM8" s="253">
        <v>98.176136999999997</v>
      </c>
      <c r="HN8" s="253">
        <v>98.167326000000003</v>
      </c>
      <c r="HO8" s="253">
        <v>98.155133000000006</v>
      </c>
      <c r="HP8" s="253">
        <v>98.137913999999995</v>
      </c>
      <c r="HQ8" s="253">
        <v>98.113594000000006</v>
      </c>
      <c r="HR8" s="253">
        <v>98.084391999999994</v>
      </c>
      <c r="HS8" s="253">
        <v>98.058139999999995</v>
      </c>
      <c r="HT8" s="253">
        <v>98.044830000000005</v>
      </c>
      <c r="HU8" s="253">
        <v>98.050822999999994</v>
      </c>
      <c r="HV8" s="253">
        <v>98.072755999999998</v>
      </c>
      <c r="HW8" s="253">
        <v>98.099694</v>
      </c>
      <c r="HX8" s="253">
        <v>98.122945000000001</v>
      </c>
      <c r="HY8" s="253">
        <v>98.141525999999999</v>
      </c>
      <c r="HZ8" s="253">
        <v>98.158589000000006</v>
      </c>
      <c r="IA8" s="253">
        <v>98.176203999999998</v>
      </c>
      <c r="IB8" s="253">
        <v>98.192732000000007</v>
      </c>
      <c r="IC8" s="253">
        <v>98.203445000000002</v>
      </c>
      <c r="ID8" s="253">
        <v>98.204049999999995</v>
      </c>
      <c r="IE8" s="253">
        <v>98.194847999999993</v>
      </c>
      <c r="IF8" s="253">
        <v>98.180201999999994</v>
      </c>
      <c r="IG8" s="253">
        <v>98.165340999999998</v>
      </c>
      <c r="IH8" s="253">
        <v>98.155438000000004</v>
      </c>
      <c r="II8" s="253">
        <v>98.153944999999993</v>
      </c>
      <c r="IJ8" s="253">
        <v>98.158619000000002</v>
      </c>
      <c r="IK8" s="253">
        <v>98.162173999999993</v>
      </c>
      <c r="IL8" s="253">
        <v>98.157887000000002</v>
      </c>
      <c r="IM8" s="253">
        <v>98.143834999999996</v>
      </c>
      <c r="IN8" s="253">
        <v>98.124613999999994</v>
      </c>
      <c r="IO8" s="253">
        <v>98.110251000000005</v>
      </c>
      <c r="IP8" s="253">
        <v>98.108357999999996</v>
      </c>
      <c r="IQ8" s="253">
        <v>98.118240999999998</v>
      </c>
      <c r="IR8" s="253">
        <v>98.135863999999998</v>
      </c>
      <c r="IS8" s="253">
        <v>98.161002999999994</v>
      </c>
      <c r="IT8" s="253">
        <v>98.192398999999995</v>
      </c>
      <c r="IU8" s="253">
        <v>98.219870999999998</v>
      </c>
      <c r="IV8" s="253">
        <v>98.227076999999994</v>
      </c>
      <c r="IW8" s="253">
        <v>98.204226000000006</v>
      </c>
      <c r="IX8" s="253">
        <v>98.160515000000004</v>
      </c>
      <c r="IY8" s="253">
        <v>98.118069000000006</v>
      </c>
      <c r="IZ8" s="253">
        <v>98.092471000000003</v>
      </c>
      <c r="JA8" s="253">
        <v>98.087102999999999</v>
      </c>
      <c r="JB8" s="253">
        <v>98.093041999999997</v>
      </c>
      <c r="JC8" s="253">
        <v>98.091401000000005</v>
      </c>
      <c r="JD8" s="253">
        <v>98.073210000000003</v>
      </c>
      <c r="JE8" s="253">
        <v>98.054469999999995</v>
      </c>
      <c r="JF8" s="253">
        <v>98.053441000000007</v>
      </c>
      <c r="JG8" s="253">
        <v>98.063249999999996</v>
      </c>
      <c r="JH8" s="253">
        <v>98.064042000000001</v>
      </c>
      <c r="JI8" s="253">
        <v>98.046096000000006</v>
      </c>
      <c r="JJ8" s="253">
        <v>98.010705999999999</v>
      </c>
      <c r="JK8" s="253">
        <v>97.965008999999995</v>
      </c>
      <c r="JL8" s="253">
        <v>97.927198000000004</v>
      </c>
      <c r="JM8" s="253">
        <v>97.928476000000003</v>
      </c>
      <c r="JN8" s="253">
        <v>97.986795000000001</v>
      </c>
      <c r="JO8" s="253">
        <v>98.073070999999999</v>
      </c>
      <c r="JP8" s="253">
        <v>98.128108999999995</v>
      </c>
      <c r="JQ8" s="253">
        <v>98.118786</v>
      </c>
      <c r="JR8" s="253">
        <v>98.062669999999997</v>
      </c>
      <c r="JS8" s="253">
        <v>98.000685000000004</v>
      </c>
      <c r="JT8" s="253">
        <v>97.961682999999994</v>
      </c>
      <c r="JU8" s="253">
        <v>97.952442000000005</v>
      </c>
      <c r="JV8" s="253">
        <v>97.965785999999994</v>
      </c>
      <c r="JW8" s="253">
        <v>97.989966999999993</v>
      </c>
      <c r="JX8" s="253">
        <v>98.015336000000005</v>
      </c>
      <c r="JY8" s="253">
        <v>98.037170000000003</v>
      </c>
      <c r="JZ8" s="253">
        <v>98.055777000000006</v>
      </c>
      <c r="KA8" s="253">
        <v>98.073051000000007</v>
      </c>
      <c r="KB8" s="253">
        <v>98.088322000000005</v>
      </c>
      <c r="KC8" s="253">
        <v>98.100040000000007</v>
      </c>
      <c r="KD8" s="253">
        <v>98.106808000000001</v>
      </c>
      <c r="KE8" s="253">
        <v>98.105681000000004</v>
      </c>
      <c r="KF8" s="253">
        <v>98.095264</v>
      </c>
      <c r="KG8" s="253">
        <v>98.081804000000005</v>
      </c>
      <c r="KH8" s="253">
        <v>98.075789999999998</v>
      </c>
      <c r="KI8" s="253">
        <v>98.081138999999993</v>
      </c>
      <c r="KJ8" s="253">
        <v>98.089710999999994</v>
      </c>
      <c r="KK8" s="253">
        <v>98.090216999999996</v>
      </c>
      <c r="KL8" s="253">
        <v>98.084511000000006</v>
      </c>
      <c r="KM8" s="253">
        <v>98.086367999999993</v>
      </c>
      <c r="KN8" s="253">
        <v>98.102446</v>
      </c>
      <c r="KO8" s="253">
        <v>98.123874000000001</v>
      </c>
      <c r="KP8" s="253">
        <v>98.136668999999998</v>
      </c>
      <c r="KQ8" s="253">
        <v>98.135226000000003</v>
      </c>
      <c r="KR8" s="253">
        <v>98.125675999999999</v>
      </c>
      <c r="KS8" s="253">
        <v>98.118932999999998</v>
      </c>
      <c r="KT8" s="253">
        <v>98.122300999999993</v>
      </c>
      <c r="KU8" s="253">
        <v>98.134765000000002</v>
      </c>
      <c r="KV8" s="253">
        <v>98.147462000000004</v>
      </c>
      <c r="KW8" s="253">
        <v>98.151325999999997</v>
      </c>
      <c r="KX8" s="253">
        <v>98.144835</v>
      </c>
      <c r="KY8" s="253">
        <v>98.133861999999993</v>
      </c>
      <c r="KZ8" s="253">
        <v>98.125291000000004</v>
      </c>
      <c r="LA8" s="253">
        <v>98.121083999999996</v>
      </c>
      <c r="LB8" s="253">
        <v>98.114322999999999</v>
      </c>
      <c r="LC8" s="253">
        <v>98.093860000000006</v>
      </c>
      <c r="LD8" s="253">
        <v>98.057637</v>
      </c>
      <c r="LE8" s="253">
        <v>98.021512999999999</v>
      </c>
      <c r="LF8" s="253">
        <v>98.010609000000002</v>
      </c>
      <c r="LG8" s="253">
        <v>98.036002999999994</v>
      </c>
      <c r="LH8" s="253">
        <v>98.078984000000005</v>
      </c>
      <c r="LI8" s="253">
        <v>98.106804999999994</v>
      </c>
      <c r="LJ8" s="253">
        <v>98.107108999999994</v>
      </c>
      <c r="LK8" s="253">
        <v>98.093170000000001</v>
      </c>
      <c r="LL8" s="253">
        <v>98.080607999999998</v>
      </c>
      <c r="LM8" s="253">
        <v>98.073085000000006</v>
      </c>
      <c r="LN8" s="253">
        <v>98.064249000000004</v>
      </c>
      <c r="LO8" s="253">
        <v>98.045293000000001</v>
      </c>
      <c r="LP8" s="253">
        <v>98.014234000000002</v>
      </c>
      <c r="LQ8" s="253">
        <v>97.981990999999994</v>
      </c>
      <c r="LR8" s="253">
        <v>97.967043000000004</v>
      </c>
      <c r="LS8" s="253">
        <v>97.977732000000003</v>
      </c>
      <c r="LT8" s="253">
        <v>98.001053999999996</v>
      </c>
      <c r="LU8" s="253">
        <v>98.016546000000005</v>
      </c>
      <c r="LV8" s="253">
        <v>98.019549999999995</v>
      </c>
      <c r="LW8" s="253">
        <v>98.016371000000007</v>
      </c>
      <c r="LX8" s="253">
        <v>98.005195999999998</v>
      </c>
      <c r="LY8" s="253">
        <v>97.979258000000002</v>
      </c>
      <c r="LZ8" s="253">
        <v>97.943861999999996</v>
      </c>
      <c r="MA8" s="253">
        <v>97.921989999999994</v>
      </c>
      <c r="MB8" s="253">
        <v>97.929838000000004</v>
      </c>
      <c r="MC8" s="253">
        <v>97.952280999999999</v>
      </c>
      <c r="MD8" s="253">
        <v>97.963980000000006</v>
      </c>
      <c r="ME8" s="253">
        <v>97.959194999999994</v>
      </c>
      <c r="MF8" s="253">
        <v>97.946602999999996</v>
      </c>
      <c r="MG8" s="253">
        <v>97.931201000000001</v>
      </c>
      <c r="MH8" s="253">
        <v>97.910247999999996</v>
      </c>
      <c r="MI8" s="253">
        <v>97.884400999999997</v>
      </c>
      <c r="MJ8" s="253">
        <v>97.865988999999999</v>
      </c>
      <c r="MK8" s="253">
        <v>97.868048999999999</v>
      </c>
      <c r="ML8" s="253">
        <v>97.886318000000003</v>
      </c>
      <c r="MM8" s="253">
        <v>97.897948999999997</v>
      </c>
      <c r="MN8" s="253">
        <v>97.884569999999997</v>
      </c>
      <c r="MO8" s="253">
        <v>97.855132999999995</v>
      </c>
      <c r="MP8" s="253">
        <v>97.834889000000004</v>
      </c>
      <c r="MQ8" s="253">
        <v>97.833962999999997</v>
      </c>
      <c r="MR8" s="253">
        <v>97.839855999999997</v>
      </c>
      <c r="MS8" s="253">
        <v>97.833331999999999</v>
      </c>
      <c r="MT8" s="253">
        <v>97.806904000000003</v>
      </c>
      <c r="MU8" s="253">
        <v>97.770643000000007</v>
      </c>
      <c r="MV8" s="253">
        <v>97.737339000000006</v>
      </c>
      <c r="MW8" s="253">
        <v>97.706332000000003</v>
      </c>
      <c r="MX8" s="253">
        <v>97.674176000000003</v>
      </c>
      <c r="MY8" s="253">
        <v>97.648865000000001</v>
      </c>
      <c r="MZ8" s="253">
        <v>97.640314000000004</v>
      </c>
      <c r="NA8" s="253">
        <v>97.649150000000006</v>
      </c>
      <c r="NB8" s="253">
        <v>97.668194</v>
      </c>
      <c r="NC8" s="253">
        <v>97.689857000000003</v>
      </c>
      <c r="ND8" s="253">
        <v>97.709066000000007</v>
      </c>
      <c r="NE8" s="253">
        <v>97.720152999999996</v>
      </c>
      <c r="NF8" s="253">
        <v>97.714945</v>
      </c>
      <c r="NG8" s="253">
        <v>97.687826999999999</v>
      </c>
      <c r="NH8" s="253">
        <v>97.641518000000005</v>
      </c>
      <c r="NI8" s="253">
        <v>97.586066000000002</v>
      </c>
      <c r="NJ8" s="253">
        <v>97.534192000000004</v>
      </c>
      <c r="NK8" s="253">
        <v>97.497332</v>
      </c>
      <c r="NL8" s="253">
        <v>97.480720000000005</v>
      </c>
      <c r="NM8" s="253">
        <v>97.477536999999998</v>
      </c>
      <c r="NN8" s="253">
        <v>97.469071999999997</v>
      </c>
      <c r="NO8" s="253">
        <v>97.440382</v>
      </c>
      <c r="NP8" s="253">
        <v>97.403332000000006</v>
      </c>
      <c r="NQ8" s="253">
        <v>97.386813000000004</v>
      </c>
      <c r="NR8" s="253">
        <v>97.395480000000006</v>
      </c>
      <c r="NS8" s="253">
        <v>97.409284999999997</v>
      </c>
      <c r="NT8" s="253">
        <v>97.412559999999999</v>
      </c>
      <c r="NU8" s="253">
        <v>97.404229999999998</v>
      </c>
      <c r="NV8" s="253">
        <v>97.394547000000003</v>
      </c>
      <c r="NW8" s="253">
        <v>97.395071000000002</v>
      </c>
      <c r="NX8" s="253">
        <v>97.407709999999994</v>
      </c>
      <c r="NY8" s="253">
        <v>97.421861000000007</v>
      </c>
      <c r="NZ8" s="253">
        <v>97.420929000000001</v>
      </c>
      <c r="OA8" s="253">
        <v>97.393742000000003</v>
      </c>
      <c r="OB8" s="253">
        <v>97.343734999999995</v>
      </c>
      <c r="OC8" s="253">
        <v>97.287836999999996</v>
      </c>
      <c r="OD8" s="253">
        <v>97.244873999999996</v>
      </c>
      <c r="OE8" s="253">
        <v>97.223697000000001</v>
      </c>
      <c r="OF8" s="253">
        <v>97.218290999999994</v>
      </c>
      <c r="OG8" s="253">
        <v>97.212456000000003</v>
      </c>
      <c r="OH8" s="253">
        <v>97.192189999999997</v>
      </c>
      <c r="OI8" s="253">
        <v>97.156129000000007</v>
      </c>
      <c r="OJ8" s="253">
        <v>97.117153999999999</v>
      </c>
      <c r="OK8" s="253">
        <v>97.092273000000006</v>
      </c>
      <c r="OL8" s="253">
        <v>97.086744999999993</v>
      </c>
      <c r="OM8" s="253">
        <v>97.090104999999994</v>
      </c>
      <c r="ON8" s="253">
        <v>97.089125999999993</v>
      </c>
      <c r="OO8" s="253">
        <v>97.079340000000002</v>
      </c>
      <c r="OP8" s="253">
        <v>97.066035999999997</v>
      </c>
      <c r="OQ8" s="253">
        <v>97.057840999999996</v>
      </c>
      <c r="OR8" s="253">
        <v>97.059528999999998</v>
      </c>
      <c r="OS8" s="253">
        <v>97.069261999999995</v>
      </c>
      <c r="OT8" s="253">
        <v>97.080703999999997</v>
      </c>
      <c r="OU8" s="253">
        <v>97.087074999999999</v>
      </c>
      <c r="OV8" s="253">
        <v>97.084644999999995</v>
      </c>
      <c r="OW8" s="253">
        <v>97.072885999999997</v>
      </c>
      <c r="OX8" s="253">
        <v>97.052910999999995</v>
      </c>
      <c r="OY8" s="253">
        <v>97.027123000000003</v>
      </c>
      <c r="OZ8" s="253">
        <v>96.997986999999995</v>
      </c>
      <c r="PA8" s="253">
        <v>96.965006000000002</v>
      </c>
      <c r="PB8" s="253">
        <v>96.925045999999995</v>
      </c>
      <c r="PC8" s="253">
        <v>96.878071000000006</v>
      </c>
      <c r="PD8" s="253">
        <v>96.836145999999999</v>
      </c>
      <c r="PE8" s="253">
        <v>96.822170999999997</v>
      </c>
      <c r="PF8" s="253">
        <v>96.845904000000004</v>
      </c>
      <c r="PG8" s="253">
        <v>96.884733999999995</v>
      </c>
      <c r="PH8" s="253">
        <v>96.904698999999994</v>
      </c>
      <c r="PI8" s="253">
        <v>96.892371999999995</v>
      </c>
      <c r="PJ8" s="253">
        <v>96.857793000000001</v>
      </c>
      <c r="PK8" s="253">
        <v>96.818056999999996</v>
      </c>
      <c r="PL8" s="253">
        <v>96.784654000000003</v>
      </c>
      <c r="PM8" s="253">
        <v>96.761730999999997</v>
      </c>
      <c r="PN8" s="253">
        <v>96.74915</v>
      </c>
      <c r="PO8" s="253">
        <v>96.743673999999999</v>
      </c>
      <c r="PP8" s="253">
        <v>96.739375999999993</v>
      </c>
      <c r="PQ8" s="253">
        <v>96.730907000000002</v>
      </c>
      <c r="PR8" s="253">
        <v>96.716447000000002</v>
      </c>
      <c r="PS8" s="253">
        <v>96.696243999999993</v>
      </c>
      <c r="PT8" s="253">
        <v>96.668975000000003</v>
      </c>
      <c r="PU8" s="253">
        <v>96.631696000000005</v>
      </c>
      <c r="PV8" s="253">
        <v>96.583859000000004</v>
      </c>
      <c r="PW8" s="253">
        <v>96.530214999999998</v>
      </c>
      <c r="PX8" s="253">
        <v>96.481121999999999</v>
      </c>
      <c r="PY8" s="253">
        <v>96.450598999999997</v>
      </c>
      <c r="PZ8" s="253">
        <v>96.447483000000005</v>
      </c>
      <c r="QA8" s="253">
        <v>96.463441000000003</v>
      </c>
      <c r="QB8" s="253">
        <v>96.479206000000005</v>
      </c>
      <c r="QC8" s="253">
        <v>96.485106999999999</v>
      </c>
      <c r="QD8" s="253">
        <v>96.487425000000002</v>
      </c>
      <c r="QE8" s="253">
        <v>96.495065999999994</v>
      </c>
      <c r="QF8" s="253">
        <v>96.505178000000001</v>
      </c>
      <c r="QG8" s="253">
        <v>96.503927000000004</v>
      </c>
      <c r="QH8" s="253">
        <v>96.482885999999993</v>
      </c>
      <c r="QI8" s="253">
        <v>96.452414000000005</v>
      </c>
      <c r="QJ8" s="253">
        <v>96.433384000000004</v>
      </c>
      <c r="QK8" s="253">
        <v>96.435635000000005</v>
      </c>
      <c r="QL8" s="253">
        <v>96.447771000000003</v>
      </c>
      <c r="QM8" s="253">
        <v>96.450569000000002</v>
      </c>
      <c r="QN8" s="253">
        <v>96.438564</v>
      </c>
      <c r="QO8" s="253">
        <v>96.423840999999996</v>
      </c>
      <c r="QP8" s="253">
        <v>96.416337999999996</v>
      </c>
      <c r="QQ8" s="253">
        <v>96.407709999999994</v>
      </c>
      <c r="QR8" s="253">
        <v>96.379604999999998</v>
      </c>
      <c r="QS8" s="253">
        <v>96.326176000000004</v>
      </c>
      <c r="QT8" s="253">
        <v>96.265241000000003</v>
      </c>
      <c r="QU8" s="253">
        <v>96.225104999999999</v>
      </c>
      <c r="QV8" s="253">
        <v>96.219230999999994</v>
      </c>
      <c r="QW8" s="253">
        <v>96.237032999999997</v>
      </c>
      <c r="QX8" s="253">
        <v>96.257175000000004</v>
      </c>
      <c r="QY8" s="253">
        <v>96.264240000000001</v>
      </c>
      <c r="QZ8" s="253">
        <v>96.253303000000002</v>
      </c>
      <c r="RA8" s="253">
        <v>96.226618000000002</v>
      </c>
      <c r="RB8" s="253">
        <v>96.190566000000004</v>
      </c>
      <c r="RC8" s="253">
        <v>96.154610000000005</v>
      </c>
      <c r="RD8" s="253">
        <v>96.128868999999995</v>
      </c>
      <c r="RE8" s="253">
        <v>96.118397000000002</v>
      </c>
      <c r="RF8" s="253">
        <v>96.119594000000006</v>
      </c>
      <c r="RG8" s="253">
        <v>96.123737000000006</v>
      </c>
      <c r="RH8" s="253">
        <v>96.124115000000003</v>
      </c>
      <c r="RI8" s="253">
        <v>96.118669999999995</v>
      </c>
      <c r="RJ8" s="253">
        <v>96.107167000000004</v>
      </c>
      <c r="RK8" s="253">
        <v>96.088673999999997</v>
      </c>
      <c r="RL8" s="253">
        <v>96.063288</v>
      </c>
      <c r="RM8" s="253">
        <v>96.034661999999997</v>
      </c>
      <c r="RN8" s="253">
        <v>96.008515000000003</v>
      </c>
      <c r="RO8" s="253">
        <v>95.988715999999997</v>
      </c>
      <c r="RP8" s="253">
        <v>95.975830999999999</v>
      </c>
      <c r="RQ8" s="253">
        <v>95.968552000000003</v>
      </c>
      <c r="RR8" s="253">
        <v>95.964589000000004</v>
      </c>
      <c r="RS8" s="253">
        <v>95.960763</v>
      </c>
      <c r="RT8" s="253">
        <v>95.954652999999993</v>
      </c>
      <c r="RU8" s="253">
        <v>95.946399</v>
      </c>
      <c r="RV8" s="253">
        <v>95.937517</v>
      </c>
      <c r="RW8" s="253">
        <v>95.927576000000002</v>
      </c>
      <c r="RX8" s="253">
        <v>95.912735999999995</v>
      </c>
      <c r="RY8" s="253">
        <v>95.887967000000003</v>
      </c>
      <c r="RZ8" s="253">
        <v>95.851464000000007</v>
      </c>
      <c r="SA8" s="253">
        <v>95.808693000000005</v>
      </c>
      <c r="SB8" s="253">
        <v>95.772424999999998</v>
      </c>
      <c r="SC8" s="253">
        <v>95.756272999999993</v>
      </c>
      <c r="SD8" s="253">
        <v>95.764362000000006</v>
      </c>
      <c r="SE8" s="253">
        <v>95.785246999999998</v>
      </c>
      <c r="SF8" s="253">
        <v>95.796681000000007</v>
      </c>
      <c r="SG8" s="253">
        <v>95.778710000000004</v>
      </c>
      <c r="SH8" s="253">
        <v>95.725013000000004</v>
      </c>
      <c r="SI8" s="253">
        <v>95.646050000000002</v>
      </c>
      <c r="SJ8" s="253">
        <v>95.565747999999999</v>
      </c>
      <c r="SK8" s="253">
        <v>95.510548</v>
      </c>
      <c r="SL8" s="253">
        <v>95.491453000000007</v>
      </c>
      <c r="SM8" s="253">
        <v>95.493834000000007</v>
      </c>
      <c r="SN8" s="253">
        <v>95.490408000000002</v>
      </c>
      <c r="SO8" s="253">
        <v>95.466571999999999</v>
      </c>
      <c r="SP8" s="253">
        <v>95.430460999999994</v>
      </c>
      <c r="SQ8" s="253">
        <v>95.400583999999995</v>
      </c>
      <c r="SR8" s="253">
        <v>95.387339999999995</v>
      </c>
      <c r="SS8" s="253">
        <v>95.386702</v>
      </c>
      <c r="ST8" s="253">
        <v>95.387580999999997</v>
      </c>
      <c r="SU8" s="253">
        <v>95.382048999999995</v>
      </c>
      <c r="SV8" s="253">
        <v>95.369122000000004</v>
      </c>
      <c r="SW8" s="253">
        <v>95.351320000000001</v>
      </c>
      <c r="SX8" s="253">
        <v>95.329320999999993</v>
      </c>
      <c r="SY8" s="253">
        <v>95.300599000000005</v>
      </c>
      <c r="SZ8" s="253">
        <v>95.264179999999996</v>
      </c>
      <c r="TA8" s="253">
        <v>95.226078000000001</v>
      </c>
      <c r="TB8" s="253">
        <v>95.196944000000002</v>
      </c>
      <c r="TC8" s="253">
        <v>95.181993000000006</v>
      </c>
      <c r="TD8" s="253">
        <v>95.174867000000006</v>
      </c>
      <c r="TE8" s="253">
        <v>95.162673999999996</v>
      </c>
      <c r="TF8" s="253">
        <v>95.136814999999999</v>
      </c>
      <c r="TG8" s="253">
        <v>95.099327000000002</v>
      </c>
      <c r="TH8" s="253">
        <v>95.060447999999994</v>
      </c>
      <c r="TI8" s="253">
        <v>95.031351999999998</v>
      </c>
      <c r="TJ8" s="253">
        <v>95.018259999999998</v>
      </c>
      <c r="TK8" s="253">
        <v>95.021444000000002</v>
      </c>
      <c r="TL8" s="253">
        <v>95.037537999999998</v>
      </c>
      <c r="TM8" s="253">
        <v>95.060827000000003</v>
      </c>
      <c r="TN8" s="253">
        <v>95.081395999999998</v>
      </c>
      <c r="TO8" s="253">
        <v>95.084641000000005</v>
      </c>
      <c r="TP8" s="253">
        <v>95.058201999999994</v>
      </c>
      <c r="TQ8" s="253">
        <v>95.002793999999994</v>
      </c>
      <c r="TR8" s="253">
        <v>94.934935999999993</v>
      </c>
      <c r="TS8" s="253">
        <v>94.877368000000004</v>
      </c>
      <c r="TT8" s="253">
        <v>94.846793000000005</v>
      </c>
      <c r="TU8" s="253">
        <v>94.848659999999995</v>
      </c>
      <c r="TV8" s="253">
        <v>94.877630999999994</v>
      </c>
      <c r="TW8" s="253">
        <v>94.919077999999999</v>
      </c>
      <c r="TX8" s="253">
        <v>94.953455000000005</v>
      </c>
      <c r="TY8" s="253">
        <v>94.965879000000001</v>
      </c>
      <c r="TZ8" s="253">
        <v>94.953719000000007</v>
      </c>
      <c r="UA8" s="253">
        <v>94.923451</v>
      </c>
      <c r="UB8" s="253">
        <v>94.881529</v>
      </c>
      <c r="UC8" s="253">
        <v>94.832078999999993</v>
      </c>
      <c r="UD8" s="253">
        <v>94.782736999999997</v>
      </c>
      <c r="UE8" s="253">
        <v>94.745991000000004</v>
      </c>
      <c r="UF8" s="253">
        <v>94.729708000000002</v>
      </c>
      <c r="UG8" s="253">
        <v>94.727784</v>
      </c>
      <c r="UH8" s="253">
        <v>94.724311999999998</v>
      </c>
      <c r="UI8" s="253">
        <v>94.708065000000005</v>
      </c>
      <c r="UJ8" s="253">
        <v>94.681398000000002</v>
      </c>
      <c r="UK8" s="253">
        <v>94.655752000000007</v>
      </c>
      <c r="UL8" s="253">
        <v>94.640624000000003</v>
      </c>
      <c r="UM8" s="253">
        <v>94.637597</v>
      </c>
      <c r="UN8" s="253">
        <v>94.642517999999995</v>
      </c>
      <c r="UO8" s="253">
        <v>94.649827000000002</v>
      </c>
      <c r="UP8" s="253">
        <v>94.654184999999998</v>
      </c>
      <c r="UQ8" s="253">
        <v>94.650962000000007</v>
      </c>
      <c r="UR8" s="253">
        <v>94.638920999999996</v>
      </c>
      <c r="US8" s="253">
        <v>94.622641000000002</v>
      </c>
      <c r="UT8" s="253">
        <v>94.609288000000006</v>
      </c>
      <c r="UU8" s="253">
        <v>94.601074999999994</v>
      </c>
      <c r="UV8" s="253">
        <v>94.592710999999994</v>
      </c>
      <c r="UW8" s="253">
        <v>94.578667999999993</v>
      </c>
      <c r="UX8" s="253">
        <v>94.562134999999998</v>
      </c>
      <c r="UY8" s="253">
        <v>94.554109999999994</v>
      </c>
      <c r="UZ8" s="253">
        <v>94.562529999999995</v>
      </c>
      <c r="VA8" s="253">
        <v>94.583430000000007</v>
      </c>
      <c r="VB8" s="253">
        <v>94.603691999999995</v>
      </c>
      <c r="VC8" s="253">
        <v>94.612386000000001</v>
      </c>
      <c r="VD8" s="253">
        <v>94.609558000000007</v>
      </c>
      <c r="VE8" s="253">
        <v>94.603921999999997</v>
      </c>
      <c r="VF8" s="253">
        <v>94.601474999999994</v>
      </c>
      <c r="VG8" s="253">
        <v>94.597374000000002</v>
      </c>
      <c r="VH8" s="253">
        <v>94.581981999999996</v>
      </c>
      <c r="VI8" s="253">
        <v>94.555965999999998</v>
      </c>
      <c r="VJ8" s="253">
        <v>94.535201000000001</v>
      </c>
      <c r="VK8" s="253">
        <v>94.536298000000002</v>
      </c>
      <c r="VL8" s="253">
        <v>94.558363</v>
      </c>
      <c r="VM8" s="253">
        <v>94.582915</v>
      </c>
      <c r="VN8" s="253">
        <v>94.591982000000002</v>
      </c>
      <c r="VO8" s="253">
        <v>94.582320999999993</v>
      </c>
      <c r="VP8" s="253">
        <v>94.561796999999999</v>
      </c>
      <c r="VQ8" s="253">
        <v>94.537470999999996</v>
      </c>
      <c r="VR8" s="253">
        <v>94.511656000000002</v>
      </c>
      <c r="VS8" s="253">
        <v>94.486828000000003</v>
      </c>
      <c r="VT8" s="253">
        <v>94.468727999999999</v>
      </c>
      <c r="VU8" s="253">
        <v>94.463571000000002</v>
      </c>
      <c r="VV8" s="253">
        <v>94.474192000000002</v>
      </c>
      <c r="VW8" s="253">
        <v>94.498020999999994</v>
      </c>
      <c r="VX8" s="253">
        <v>94.526083</v>
      </c>
      <c r="VY8" s="253">
        <v>94.544923999999995</v>
      </c>
      <c r="VZ8" s="253">
        <v>94.544036000000006</v>
      </c>
      <c r="WA8" s="253">
        <v>94.524462</v>
      </c>
      <c r="WB8" s="253">
        <v>94.498859999999993</v>
      </c>
      <c r="WC8" s="253">
        <v>94.480992000000001</v>
      </c>
      <c r="WD8" s="253">
        <v>94.474729999999994</v>
      </c>
      <c r="WE8" s="253">
        <v>94.473529999999997</v>
      </c>
      <c r="WF8" s="253">
        <v>94.469380000000001</v>
      </c>
      <c r="WG8" s="253">
        <v>94.460825999999997</v>
      </c>
      <c r="WH8" s="253">
        <v>94.452280000000002</v>
      </c>
      <c r="WI8" s="253">
        <v>94.446865000000003</v>
      </c>
      <c r="WJ8" s="253">
        <v>94.442014</v>
      </c>
      <c r="WK8" s="253">
        <v>94.433756000000002</v>
      </c>
      <c r="WL8" s="253">
        <v>94.425015000000002</v>
      </c>
      <c r="WM8" s="253">
        <v>94.426596000000004</v>
      </c>
      <c r="WN8" s="253">
        <v>94.446179000000001</v>
      </c>
      <c r="WO8" s="253">
        <v>94.476258000000001</v>
      </c>
      <c r="WP8" s="253">
        <v>94.496722000000005</v>
      </c>
      <c r="WQ8" s="253">
        <v>94.492360000000005</v>
      </c>
      <c r="WR8" s="253">
        <v>94.467645000000005</v>
      </c>
      <c r="WS8" s="253">
        <v>94.443212000000003</v>
      </c>
      <c r="WT8" s="253">
        <v>94.437442000000004</v>
      </c>
      <c r="WU8" s="253">
        <v>94.452089000000001</v>
      </c>
      <c r="WV8" s="253">
        <v>94.474356999999998</v>
      </c>
      <c r="WW8" s="253">
        <v>94.490273000000002</v>
      </c>
      <c r="WX8" s="253">
        <v>94.495979000000005</v>
      </c>
      <c r="WY8" s="253">
        <v>94.498320000000007</v>
      </c>
      <c r="WZ8" s="253">
        <v>94.505995999999996</v>
      </c>
      <c r="XA8" s="253">
        <v>94.520437000000001</v>
      </c>
      <c r="XB8" s="253">
        <v>94.535490999999993</v>
      </c>
      <c r="XC8" s="253">
        <v>94.544905</v>
      </c>
      <c r="XD8" s="253">
        <v>94.547613999999996</v>
      </c>
      <c r="XE8" s="253">
        <v>94.544746000000004</v>
      </c>
      <c r="XF8" s="253">
        <v>94.534760000000006</v>
      </c>
      <c r="XG8" s="253">
        <v>94.515990000000002</v>
      </c>
      <c r="XH8" s="253">
        <v>94.493589</v>
      </c>
      <c r="XI8" s="253">
        <v>94.479051999999996</v>
      </c>
      <c r="XJ8" s="253">
        <v>94.479844999999997</v>
      </c>
      <c r="XK8" s="253">
        <v>94.491596999999999</v>
      </c>
      <c r="XL8" s="253">
        <v>94.503223000000006</v>
      </c>
      <c r="XM8" s="253">
        <v>94.509013999999993</v>
      </c>
      <c r="XN8" s="253">
        <v>94.513529000000005</v>
      </c>
      <c r="XO8" s="253">
        <v>94.524912</v>
      </c>
      <c r="XP8" s="253">
        <v>94.545389999999998</v>
      </c>
      <c r="XQ8" s="253">
        <v>94.568242999999995</v>
      </c>
      <c r="XR8" s="253">
        <v>94.582823000000005</v>
      </c>
      <c r="XS8" s="253">
        <v>94.582684999999998</v>
      </c>
      <c r="XT8" s="253">
        <v>94.570532</v>
      </c>
      <c r="XU8" s="253">
        <v>94.555875999999998</v>
      </c>
      <c r="XV8" s="253">
        <v>94.547330000000002</v>
      </c>
      <c r="XW8" s="253">
        <v>94.546783000000005</v>
      </c>
      <c r="XX8" s="253">
        <v>94.550557999999995</v>
      </c>
      <c r="XY8" s="253">
        <v>94.554931999999994</v>
      </c>
      <c r="XZ8" s="253">
        <v>94.559351000000007</v>
      </c>
      <c r="YA8" s="253">
        <v>94.565234000000004</v>
      </c>
      <c r="YB8" s="253">
        <v>94.573610000000002</v>
      </c>
      <c r="YC8" s="253">
        <v>94.584393000000006</v>
      </c>
      <c r="YD8" s="253">
        <v>94.596917000000005</v>
      </c>
      <c r="YE8" s="253">
        <v>94.610804999999999</v>
      </c>
      <c r="YF8" s="253">
        <v>94.626610999999997</v>
      </c>
      <c r="YG8" s="253">
        <v>94.644829999999999</v>
      </c>
      <c r="YH8" s="253">
        <v>94.663158999999993</v>
      </c>
      <c r="YI8" s="253">
        <v>94.675841000000005</v>
      </c>
      <c r="YJ8" s="253">
        <v>94.678389999999993</v>
      </c>
      <c r="YK8" s="253">
        <v>94.673552000000001</v>
      </c>
      <c r="YL8" s="253">
        <v>94.670394999999999</v>
      </c>
      <c r="YM8" s="253">
        <v>94.675775999999999</v>
      </c>
      <c r="YN8" s="253">
        <v>94.687488000000002</v>
      </c>
      <c r="YO8" s="253">
        <v>94.696727999999993</v>
      </c>
      <c r="YP8" s="253">
        <v>94.696669999999997</v>
      </c>
      <c r="YQ8" s="253">
        <v>94.688119999999998</v>
      </c>
      <c r="YR8" s="253">
        <v>94.677772000000004</v>
      </c>
      <c r="YS8" s="253">
        <v>94.672128000000001</v>
      </c>
      <c r="YT8" s="253">
        <v>94.672455999999997</v>
      </c>
      <c r="YU8" s="253">
        <v>94.674381999999994</v>
      </c>
      <c r="YV8" s="253">
        <v>94.672421999999997</v>
      </c>
      <c r="YW8" s="253">
        <v>94.666146999999995</v>
      </c>
      <c r="YX8" s="253">
        <v>94.662306999999998</v>
      </c>
      <c r="YY8" s="253">
        <v>94.669832</v>
      </c>
      <c r="YZ8" s="253">
        <v>94.691543999999993</v>
      </c>
      <c r="ZA8" s="253">
        <v>94.720450999999997</v>
      </c>
      <c r="ZB8" s="253">
        <v>94.744912999999997</v>
      </c>
      <c r="ZC8" s="253">
        <v>94.758143000000004</v>
      </c>
      <c r="ZD8" s="253">
        <v>94.762067000000002</v>
      </c>
      <c r="ZE8" s="253">
        <v>94.761123999999995</v>
      </c>
      <c r="ZF8" s="253">
        <v>94.753720999999999</v>
      </c>
      <c r="ZG8" s="253">
        <v>94.733513000000002</v>
      </c>
      <c r="ZH8" s="253">
        <v>94.700402999999994</v>
      </c>
      <c r="ZI8" s="253">
        <v>94.666478999999995</v>
      </c>
      <c r="ZJ8" s="253">
        <v>94.646737000000002</v>
      </c>
      <c r="ZK8" s="253">
        <v>94.644664000000006</v>
      </c>
      <c r="ZL8" s="253">
        <v>94.650696999999994</v>
      </c>
      <c r="ZM8" s="253">
        <v>94.654250000000005</v>
      </c>
      <c r="ZN8" s="253">
        <v>94.652925999999994</v>
      </c>
      <c r="ZO8" s="253">
        <v>94.649281000000002</v>
      </c>
      <c r="ZP8" s="253">
        <v>94.644007000000002</v>
      </c>
      <c r="ZQ8" s="253">
        <v>94.636330999999998</v>
      </c>
      <c r="ZR8" s="253">
        <v>94.628279000000006</v>
      </c>
      <c r="ZS8" s="253">
        <v>94.624216000000004</v>
      </c>
      <c r="ZT8" s="253">
        <v>94.626402999999996</v>
      </c>
      <c r="ZU8" s="253">
        <v>94.633161999999999</v>
      </c>
      <c r="ZV8" s="253">
        <v>94.640172000000007</v>
      </c>
      <c r="ZW8" s="253">
        <v>94.64143</v>
      </c>
      <c r="ZX8" s="253">
        <v>94.631455000000003</v>
      </c>
      <c r="ZY8" s="253">
        <v>94.611271000000002</v>
      </c>
      <c r="ZZ8" s="253">
        <v>94.591767000000004</v>
      </c>
      <c r="AAA8" s="253">
        <v>94.586121000000006</v>
      </c>
      <c r="AAB8" s="253">
        <v>94.596759000000006</v>
      </c>
      <c r="AAC8" s="253">
        <v>94.612646999999996</v>
      </c>
      <c r="AAD8" s="253">
        <v>94.621364</v>
      </c>
      <c r="AAE8" s="253">
        <v>94.621454</v>
      </c>
      <c r="AAF8" s="253">
        <v>94.620588999999995</v>
      </c>
      <c r="AAG8" s="253">
        <v>94.623797999999994</v>
      </c>
      <c r="AAH8" s="253">
        <v>94.627801000000005</v>
      </c>
      <c r="AAI8" s="253">
        <v>94.627270999999993</v>
      </c>
      <c r="AAJ8" s="253">
        <v>94.622394</v>
      </c>
      <c r="AAK8" s="253">
        <v>94.616705999999994</v>
      </c>
      <c r="AAL8" s="253">
        <v>94.609037999999998</v>
      </c>
      <c r="AAM8" s="253">
        <v>94.593027000000006</v>
      </c>
      <c r="AAN8" s="253">
        <v>94.567503000000002</v>
      </c>
      <c r="AAO8" s="253">
        <v>94.543993999999998</v>
      </c>
      <c r="AAP8" s="253">
        <v>94.538095999999996</v>
      </c>
      <c r="AAQ8" s="253">
        <v>94.552194</v>
      </c>
      <c r="AAR8" s="253">
        <v>94.571217000000004</v>
      </c>
      <c r="AAS8" s="253">
        <v>94.578045000000003</v>
      </c>
      <c r="AAT8" s="253">
        <v>94.570342999999994</v>
      </c>
      <c r="AAU8" s="253">
        <v>94.560068999999999</v>
      </c>
      <c r="AAV8" s="253">
        <v>94.560017000000002</v>
      </c>
      <c r="AAW8" s="253">
        <v>94.574582000000007</v>
      </c>
      <c r="AAX8" s="253">
        <v>94.599354000000005</v>
      </c>
      <c r="AAY8" s="253">
        <v>94.621888999999996</v>
      </c>
      <c r="AAZ8" s="253">
        <v>94.623427000000007</v>
      </c>
      <c r="ABA8" s="253">
        <v>94.589710999999994</v>
      </c>
      <c r="ABB8" s="253">
        <v>94.526961</v>
      </c>
      <c r="ABC8" s="253">
        <v>94.463511999999994</v>
      </c>
      <c r="ABD8" s="253">
        <v>94.428833999999995</v>
      </c>
      <c r="ABE8" s="253">
        <v>94.429337000000004</v>
      </c>
      <c r="ABF8" s="253">
        <v>94.446039999999996</v>
      </c>
      <c r="ABG8" s="253">
        <v>94.454487999999998</v>
      </c>
      <c r="ABH8" s="253">
        <v>94.444772</v>
      </c>
      <c r="ABI8" s="253">
        <v>94.424780999999996</v>
      </c>
      <c r="ABJ8" s="253">
        <v>94.409448999999995</v>
      </c>
      <c r="ABK8" s="253">
        <v>94.407650000000004</v>
      </c>
      <c r="ABL8" s="253">
        <v>94.415058999999999</v>
      </c>
      <c r="ABM8" s="253">
        <v>94.416957999999994</v>
      </c>
      <c r="ABN8" s="253">
        <v>94.400355000000005</v>
      </c>
      <c r="ABO8" s="253">
        <v>94.366871000000003</v>
      </c>
      <c r="ABP8" s="253">
        <v>94.334236000000004</v>
      </c>
      <c r="ABQ8" s="253">
        <v>94.323160000000001</v>
      </c>
      <c r="ABR8" s="253">
        <v>94.340269000000006</v>
      </c>
      <c r="ABS8" s="253">
        <v>94.372039999999998</v>
      </c>
      <c r="ABT8" s="253">
        <v>94.395315999999994</v>
      </c>
      <c r="ABU8" s="253">
        <v>94.396281000000002</v>
      </c>
      <c r="ABV8" s="253">
        <v>94.382276000000005</v>
      </c>
      <c r="ABW8" s="253">
        <v>94.375048000000007</v>
      </c>
      <c r="ABX8" s="253">
        <v>94.390091999999996</v>
      </c>
      <c r="ABY8" s="253">
        <v>94.421767000000003</v>
      </c>
      <c r="ABZ8" s="253">
        <v>94.449922000000001</v>
      </c>
      <c r="ACA8" s="253">
        <v>94.46114</v>
      </c>
      <c r="ACB8" s="253">
        <v>94.461213000000001</v>
      </c>
      <c r="ACC8" s="253">
        <v>94.465941999999998</v>
      </c>
      <c r="ACD8" s="253">
        <v>94.482979</v>
      </c>
      <c r="ACE8" s="253">
        <v>94.506275000000002</v>
      </c>
      <c r="ACF8" s="253">
        <v>94.527107999999998</v>
      </c>
      <c r="ACG8" s="253">
        <v>94.545970999999994</v>
      </c>
      <c r="ACH8" s="253">
        <v>94.571088000000003</v>
      </c>
      <c r="ACI8" s="253">
        <v>94.606837999999996</v>
      </c>
      <c r="ACJ8" s="253">
        <v>94.646766999999997</v>
      </c>
      <c r="ACK8" s="253">
        <v>94.679400999999999</v>
      </c>
      <c r="ACL8" s="253">
        <v>94.699928999999997</v>
      </c>
      <c r="ACM8" s="253">
        <v>94.714509000000007</v>
      </c>
      <c r="ACN8" s="253">
        <v>94.732956999999999</v>
      </c>
      <c r="ACO8" s="253">
        <v>94.758133000000001</v>
      </c>
      <c r="ACP8" s="253">
        <v>94.782923999999994</v>
      </c>
      <c r="ACQ8" s="253">
        <v>94.797143000000005</v>
      </c>
      <c r="ACR8" s="253">
        <v>94.797058000000007</v>
      </c>
      <c r="ACS8" s="253">
        <v>94.788983000000002</v>
      </c>
      <c r="ACT8" s="253">
        <v>94.784802999999997</v>
      </c>
      <c r="ACU8" s="253">
        <v>94.793852000000001</v>
      </c>
      <c r="ACV8" s="253">
        <v>94.817206999999996</v>
      </c>
      <c r="ACW8" s="253">
        <v>94.847521</v>
      </c>
      <c r="ACX8" s="253">
        <v>94.873853999999994</v>
      </c>
      <c r="ACY8" s="253">
        <v>94.888600999999994</v>
      </c>
      <c r="ACZ8" s="253">
        <v>94.892590999999996</v>
      </c>
      <c r="ADA8" s="253">
        <v>94.894953000000001</v>
      </c>
      <c r="ADB8" s="253">
        <v>94.906842999999995</v>
      </c>
      <c r="ADC8" s="253">
        <v>94.932902999999996</v>
      </c>
      <c r="ADD8" s="253">
        <v>94.967793999999998</v>
      </c>
      <c r="ADE8" s="253">
        <v>95.001572999999993</v>
      </c>
      <c r="ADF8" s="253">
        <v>95.028323999999998</v>
      </c>
      <c r="ADG8" s="253">
        <v>95.048388000000003</v>
      </c>
      <c r="ADH8" s="253">
        <v>95.062608999999995</v>
      </c>
      <c r="ADI8" s="253">
        <v>95.068020000000004</v>
      </c>
      <c r="ADJ8" s="253">
        <v>95.062613999999996</v>
      </c>
      <c r="ADK8" s="253">
        <v>95.053100999999998</v>
      </c>
      <c r="ADL8" s="253">
        <v>95.053444999999996</v>
      </c>
      <c r="ADM8" s="253">
        <v>95.073502000000005</v>
      </c>
      <c r="ADN8" s="253">
        <v>95.110196999999999</v>
      </c>
      <c r="ADO8" s="253">
        <v>95.150626000000003</v>
      </c>
      <c r="ADP8" s="253">
        <v>95.182874999999996</v>
      </c>
      <c r="ADQ8" s="253">
        <v>95.203873000000002</v>
      </c>
      <c r="ADR8" s="253">
        <v>95.219233000000003</v>
      </c>
      <c r="ADS8" s="253">
        <v>95.237386000000001</v>
      </c>
      <c r="ADT8" s="253">
        <v>95.262418999999994</v>
      </c>
      <c r="ADU8" s="253">
        <v>95.290621000000002</v>
      </c>
      <c r="ADV8" s="253">
        <v>95.314708999999993</v>
      </c>
      <c r="ADW8" s="253">
        <v>95.332340000000002</v>
      </c>
      <c r="ADX8" s="253">
        <v>95.348828999999995</v>
      </c>
      <c r="ADY8" s="253">
        <v>95.369917999999998</v>
      </c>
      <c r="ADZ8" s="253">
        <v>95.393829999999994</v>
      </c>
      <c r="AEA8" s="253">
        <v>95.413156000000001</v>
      </c>
      <c r="AEB8" s="253">
        <v>95.423280000000005</v>
      </c>
      <c r="AEC8" s="253">
        <v>95.425929999999994</v>
      </c>
      <c r="AED8" s="253">
        <v>95.425758999999999</v>
      </c>
      <c r="AEE8" s="253">
        <v>95.427655999999999</v>
      </c>
      <c r="AEF8" s="253">
        <v>95.43723</v>
      </c>
      <c r="AEG8" s="253">
        <v>95.458954000000006</v>
      </c>
      <c r="AEH8" s="253">
        <v>95.491814000000005</v>
      </c>
      <c r="AEI8" s="253">
        <v>95.529842000000002</v>
      </c>
      <c r="AEJ8" s="253">
        <v>95.568099000000004</v>
      </c>
      <c r="AEK8" s="253">
        <v>95.604586999999995</v>
      </c>
      <c r="AEL8" s="253">
        <v>95.635110999999995</v>
      </c>
      <c r="AEM8" s="253">
        <v>95.651903000000004</v>
      </c>
      <c r="AEN8" s="253">
        <v>95.652214999999998</v>
      </c>
      <c r="AEO8" s="253">
        <v>95.645302999999998</v>
      </c>
      <c r="AEP8" s="253">
        <v>95.645742999999996</v>
      </c>
      <c r="AEQ8" s="253">
        <v>95.660771999999994</v>
      </c>
      <c r="AER8" s="253">
        <v>95.687443999999999</v>
      </c>
      <c r="AES8" s="253">
        <v>95.719544999999997</v>
      </c>
      <c r="AET8" s="253">
        <v>95.751913999999999</v>
      </c>
      <c r="AEU8" s="253">
        <v>95.779110000000003</v>
      </c>
      <c r="AEV8" s="253">
        <v>95.796678</v>
      </c>
      <c r="AEW8" s="253">
        <v>95.806302000000002</v>
      </c>
      <c r="AEX8" s="253">
        <v>95.816014999999993</v>
      </c>
      <c r="AEY8" s="253">
        <v>95.832935000000006</v>
      </c>
      <c r="AEZ8" s="253">
        <v>95.857742000000002</v>
      </c>
      <c r="AFA8" s="253">
        <v>95.886601999999996</v>
      </c>
      <c r="AFB8" s="253">
        <v>95.915197000000006</v>
      </c>
      <c r="AFC8" s="253">
        <v>95.939937999999998</v>
      </c>
      <c r="AFD8" s="253">
        <v>95.958895999999996</v>
      </c>
      <c r="AFE8" s="253">
        <v>95.973656000000005</v>
      </c>
      <c r="AFF8" s="253">
        <v>95.988206000000005</v>
      </c>
      <c r="AFG8" s="253">
        <v>96.005066999999997</v>
      </c>
      <c r="AFH8" s="253">
        <v>96.024293999999998</v>
      </c>
      <c r="AFI8" s="253">
        <v>96.045754000000002</v>
      </c>
      <c r="AFJ8" s="253">
        <v>96.068748999999997</v>
      </c>
      <c r="AFK8" s="253">
        <v>96.089185000000001</v>
      </c>
      <c r="AFL8" s="253">
        <v>96.101928999999998</v>
      </c>
      <c r="AFM8" s="253">
        <v>96.107984999999999</v>
      </c>
      <c r="AFN8" s="253">
        <v>96.115554000000003</v>
      </c>
      <c r="AFO8" s="253">
        <v>96.131716999999995</v>
      </c>
      <c r="AFP8" s="253">
        <v>96.156041999999999</v>
      </c>
      <c r="AFQ8" s="253">
        <v>96.183876999999995</v>
      </c>
      <c r="AFR8" s="253">
        <v>96.212243000000001</v>
      </c>
      <c r="AFS8" s="253">
        <v>96.240380999999999</v>
      </c>
      <c r="AFT8" s="253">
        <v>96.268355</v>
      </c>
      <c r="AFU8" s="253">
        <v>96.297649000000007</v>
      </c>
      <c r="AFV8" s="253">
        <v>96.329206999999997</v>
      </c>
      <c r="AFW8" s="253">
        <v>96.358127999999994</v>
      </c>
      <c r="AFX8" s="253">
        <v>96.374650000000003</v>
      </c>
      <c r="AFY8" s="253">
        <v>96.374228000000002</v>
      </c>
      <c r="AFZ8" s="253">
        <v>96.363121000000007</v>
      </c>
      <c r="AGA8" s="253">
        <v>96.350391999999999</v>
      </c>
      <c r="AGB8" s="253">
        <v>96.338654000000005</v>
      </c>
      <c r="AGC8" s="253">
        <v>96.327259999999995</v>
      </c>
      <c r="AGD8" s="253">
        <v>96.319947999999997</v>
      </c>
      <c r="AGE8" s="253">
        <v>96.322851999999997</v>
      </c>
      <c r="AGF8" s="253">
        <v>96.337586999999999</v>
      </c>
      <c r="AGG8" s="253">
        <v>96.361840000000001</v>
      </c>
      <c r="AGH8" s="253">
        <v>96.393232999999995</v>
      </c>
      <c r="AGI8" s="253">
        <v>96.425596999999996</v>
      </c>
      <c r="AGJ8" s="253">
        <v>96.445308999999995</v>
      </c>
      <c r="AGK8" s="253">
        <v>96.442363</v>
      </c>
      <c r="AGL8" s="253">
        <v>96.426119</v>
      </c>
      <c r="AGM8" s="253">
        <v>96.420413999999994</v>
      </c>
      <c r="AGN8" s="253">
        <v>96.439104</v>
      </c>
      <c r="AGO8" s="253">
        <v>96.472288000000006</v>
      </c>
      <c r="AGP8" s="253">
        <v>96.499104000000003</v>
      </c>
      <c r="AGQ8" s="253">
        <v>96.507990000000007</v>
      </c>
      <c r="AGR8" s="253">
        <v>96.501765000000006</v>
      </c>
      <c r="AGS8" s="253">
        <v>96.489945000000006</v>
      </c>
      <c r="AGT8" s="253">
        <v>96.481499999999997</v>
      </c>
      <c r="AGU8" s="253">
        <v>96.480396999999996</v>
      </c>
      <c r="AGV8" s="253">
        <v>96.482257000000004</v>
      </c>
      <c r="AGW8" s="253">
        <v>96.477902999999998</v>
      </c>
      <c r="AGX8" s="253">
        <v>96.464971000000006</v>
      </c>
      <c r="AGY8" s="253">
        <v>96.453689999999995</v>
      </c>
      <c r="AGZ8" s="253">
        <v>96.456228999999993</v>
      </c>
      <c r="AHA8" s="253">
        <v>96.471558999999999</v>
      </c>
      <c r="AHB8" s="253">
        <v>96.485147999999995</v>
      </c>
      <c r="AHC8" s="253">
        <v>96.483596000000006</v>
      </c>
      <c r="AHD8" s="253">
        <v>96.466802000000001</v>
      </c>
      <c r="AHE8" s="253">
        <v>96.446366999999995</v>
      </c>
      <c r="AHF8" s="253">
        <v>96.435175000000001</v>
      </c>
      <c r="AHG8" s="253">
        <v>96.438585000000003</v>
      </c>
      <c r="AHH8" s="253">
        <v>96.452618000000001</v>
      </c>
      <c r="AHI8" s="253">
        <v>96.468965999999995</v>
      </c>
      <c r="AHJ8" s="253">
        <v>96.481869000000003</v>
      </c>
      <c r="AHK8" s="253">
        <v>96.490116</v>
      </c>
      <c r="AHL8" s="253">
        <v>96.493861999999993</v>
      </c>
      <c r="AHM8" s="253">
        <v>96.493274</v>
      </c>
      <c r="AHN8" s="253">
        <v>96.491731999999999</v>
      </c>
      <c r="AHO8" s="253">
        <v>96.496260000000007</v>
      </c>
      <c r="AHP8" s="253">
        <v>96.510088999999994</v>
      </c>
      <c r="AHQ8" s="253">
        <v>96.525796999999997</v>
      </c>
      <c r="AHR8" s="253">
        <v>96.530493000000007</v>
      </c>
      <c r="AHS8" s="253">
        <v>96.519712999999996</v>
      </c>
      <c r="AHT8" s="253">
        <v>96.504276000000004</v>
      </c>
      <c r="AHU8" s="253">
        <v>96.501367000000002</v>
      </c>
      <c r="AHV8" s="253">
        <v>96.518536999999995</v>
      </c>
      <c r="AHW8" s="253">
        <v>96.546644999999998</v>
      </c>
      <c r="AHX8" s="253">
        <v>96.568612000000002</v>
      </c>
      <c r="AHY8" s="253">
        <v>96.574943000000005</v>
      </c>
      <c r="AHZ8" s="253">
        <v>96.569967000000005</v>
      </c>
      <c r="AIA8" s="253">
        <v>96.563348000000005</v>
      </c>
      <c r="AIB8" s="253">
        <v>96.558955999999995</v>
      </c>
      <c r="AIC8" s="253">
        <v>96.554884999999999</v>
      </c>
      <c r="AID8" s="253">
        <v>96.551913999999996</v>
      </c>
      <c r="AIE8" s="253">
        <v>96.556059000000005</v>
      </c>
      <c r="AIF8" s="253">
        <v>96.570755000000005</v>
      </c>
      <c r="AIG8" s="253">
        <v>96.590203000000002</v>
      </c>
      <c r="AIH8" s="253">
        <v>96.603256000000002</v>
      </c>
      <c r="AII8" s="253">
        <v>96.602979000000005</v>
      </c>
      <c r="AIJ8" s="253">
        <v>96.592170999999993</v>
      </c>
      <c r="AIK8" s="253">
        <v>96.581798000000006</v>
      </c>
      <c r="AIL8" s="253">
        <v>96.584002999999996</v>
      </c>
      <c r="AIM8" s="253">
        <v>96.602663000000007</v>
      </c>
      <c r="AIN8" s="253">
        <v>96.628879999999995</v>
      </c>
      <c r="AIO8" s="253">
        <v>96.649327999999997</v>
      </c>
      <c r="AIP8" s="253">
        <v>96.661319000000006</v>
      </c>
      <c r="AIQ8" s="253">
        <v>96.676153999999997</v>
      </c>
      <c r="AIR8" s="253">
        <v>96.704786999999996</v>
      </c>
      <c r="AIS8" s="253">
        <v>96.743315999999993</v>
      </c>
      <c r="AIT8" s="253">
        <v>96.776591999999994</v>
      </c>
      <c r="AIU8" s="253">
        <v>96.793969000000004</v>
      </c>
      <c r="AIV8" s="253">
        <v>96.797882999999999</v>
      </c>
      <c r="AIW8" s="253">
        <v>96.799369999999996</v>
      </c>
      <c r="AIX8" s="253">
        <v>96.809295000000006</v>
      </c>
      <c r="AIY8" s="253">
        <v>96.831743000000003</v>
      </c>
      <c r="AIZ8" s="253">
        <v>96.860422999999997</v>
      </c>
      <c r="AJA8" s="253">
        <v>96.881744999999995</v>
      </c>
      <c r="AJB8" s="253">
        <v>96.886528999999996</v>
      </c>
      <c r="AJC8" s="253">
        <v>96.879847999999996</v>
      </c>
      <c r="AJD8" s="253">
        <v>96.876345000000001</v>
      </c>
      <c r="AJE8" s="253">
        <v>96.885847999999996</v>
      </c>
      <c r="AJF8" s="253">
        <v>96.906408999999996</v>
      </c>
      <c r="AJG8" s="253">
        <v>96.930347999999995</v>
      </c>
      <c r="AJH8" s="253">
        <v>96.951549</v>
      </c>
      <c r="AJI8" s="253">
        <v>96.965532999999994</v>
      </c>
      <c r="AJJ8" s="253">
        <v>96.968371000000005</v>
      </c>
      <c r="AJK8" s="253">
        <v>96.960398999999995</v>
      </c>
      <c r="AJL8" s="253">
        <v>96.948971</v>
      </c>
      <c r="AJM8" s="253">
        <v>96.943612999999999</v>
      </c>
      <c r="AJN8" s="253">
        <v>96.948449999999994</v>
      </c>
      <c r="AJO8" s="253">
        <v>96.960887999999997</v>
      </c>
      <c r="AJP8" s="253">
        <v>96.976581999999993</v>
      </c>
      <c r="AJQ8" s="253">
        <v>96.993346000000003</v>
      </c>
      <c r="AJR8" s="253">
        <v>97.010197000000005</v>
      </c>
      <c r="AJS8" s="253">
        <v>97.024511000000004</v>
      </c>
      <c r="AJT8" s="253">
        <v>97.031610999999998</v>
      </c>
      <c r="AJU8" s="253">
        <v>97.028231000000005</v>
      </c>
      <c r="AJV8" s="253">
        <v>97.017375000000001</v>
      </c>
      <c r="AJW8" s="253">
        <v>97.009017</v>
      </c>
      <c r="AJX8" s="253">
        <v>97.013575000000003</v>
      </c>
      <c r="AJY8" s="253">
        <v>97.033327999999997</v>
      </c>
      <c r="AJZ8" s="253">
        <v>97.061305000000004</v>
      </c>
      <c r="AKA8" s="253">
        <v>97.089158999999995</v>
      </c>
      <c r="AKB8" s="253">
        <v>97.113854000000003</v>
      </c>
      <c r="AKC8" s="253">
        <v>97.135244</v>
      </c>
      <c r="AKD8" s="253">
        <v>97.149888000000004</v>
      </c>
      <c r="AKE8" s="253">
        <v>97.151720999999995</v>
      </c>
      <c r="AKF8" s="253">
        <v>97.139858000000004</v>
      </c>
      <c r="AKG8" s="253">
        <v>97.122950000000003</v>
      </c>
      <c r="AKH8" s="253">
        <v>97.113545000000002</v>
      </c>
      <c r="AKI8" s="253">
        <v>97.118556999999996</v>
      </c>
      <c r="AKJ8" s="253">
        <v>97.135829999999999</v>
      </c>
      <c r="AKK8" s="253">
        <v>97.158294999999995</v>
      </c>
      <c r="AKL8" s="253">
        <v>97.179596000000004</v>
      </c>
      <c r="AKM8" s="253">
        <v>97.196473999999995</v>
      </c>
      <c r="AKN8" s="253">
        <v>97.208335000000005</v>
      </c>
      <c r="AKO8" s="253">
        <v>97.215733</v>
      </c>
      <c r="AKP8" s="253">
        <v>97.218765000000005</v>
      </c>
      <c r="AKQ8" s="253">
        <v>97.217213000000001</v>
      </c>
      <c r="AKR8" s="253">
        <v>97.213417000000007</v>
      </c>
      <c r="AKS8" s="253">
        <v>97.213757000000001</v>
      </c>
      <c r="AKT8" s="253">
        <v>97.223629000000003</v>
      </c>
      <c r="AKU8" s="253">
        <v>97.239924999999999</v>
      </c>
      <c r="AKV8" s="253">
        <v>97.252016999999995</v>
      </c>
      <c r="AKW8" s="253">
        <v>97.252694000000005</v>
      </c>
      <c r="AKX8" s="253">
        <v>97.244804999999999</v>
      </c>
      <c r="AKY8" s="253">
        <v>97.234111999999996</v>
      </c>
      <c r="AKZ8" s="253">
        <v>97.220253999999997</v>
      </c>
      <c r="ALA8" s="253">
        <v>97.20147</v>
      </c>
      <c r="ALB8" s="253">
        <v>97.185113000000001</v>
      </c>
      <c r="ALC8" s="253">
        <v>97.183183</v>
      </c>
      <c r="ALD8" s="253">
        <v>97.195044999999993</v>
      </c>
      <c r="ALE8" s="253">
        <v>97.204047000000003</v>
      </c>
      <c r="ALF8" s="253">
        <v>97.198071999999996</v>
      </c>
      <c r="ALG8" s="253">
        <v>97.186751000000001</v>
      </c>
      <c r="ALH8" s="253">
        <v>97.189761000000004</v>
      </c>
      <c r="ALI8" s="253">
        <v>97.210841000000002</v>
      </c>
      <c r="ALJ8" s="253">
        <v>97.231938</v>
      </c>
      <c r="ALK8" s="253">
        <v>97.233630000000005</v>
      </c>
      <c r="ALL8" s="253">
        <v>97.215164999999999</v>
      </c>
      <c r="ALM8" s="253">
        <v>97.193178000000003</v>
      </c>
      <c r="ALN8" s="253">
        <v>97.186232000000004</v>
      </c>
      <c r="ALO8" s="253">
        <v>97.201915999999997</v>
      </c>
      <c r="ALP8" s="253">
        <v>97.233508999999998</v>
      </c>
      <c r="ALQ8" s="253">
        <v>97.264930000000007</v>
      </c>
      <c r="ALR8" s="253">
        <v>97.281094999999993</v>
      </c>
      <c r="ALS8" s="253">
        <v>97.276954000000003</v>
      </c>
      <c r="ALT8" s="253">
        <v>97.257760000000005</v>
      </c>
      <c r="ALU8" s="253">
        <v>97.232406999999995</v>
      </c>
      <c r="ALV8" s="253">
        <v>97.209114</v>
      </c>
      <c r="ALW8" s="253">
        <v>97.196192999999994</v>
      </c>
      <c r="ALX8" s="253">
        <v>97.200532999999993</v>
      </c>
      <c r="ALY8" s="253">
        <v>97.221073000000004</v>
      </c>
      <c r="ALZ8" s="253">
        <v>97.245947999999999</v>
      </c>
      <c r="AMA8" s="253">
        <v>97.259991999999997</v>
      </c>
      <c r="AMB8" s="253">
        <v>97.255523999999994</v>
      </c>
      <c r="AMC8" s="253">
        <v>97.235399000000001</v>
      </c>
      <c r="AMD8" s="253">
        <v>97.208430000000007</v>
      </c>
      <c r="AME8" s="253">
        <v>97.184312000000006</v>
      </c>
      <c r="AMF8" s="253">
        <v>97.170201000000006</v>
      </c>
      <c r="AMG8" s="253">
        <v>97.166679999999999</v>
      </c>
      <c r="AMH8" s="253">
        <v>97.166088999999999</v>
      </c>
      <c r="AMI8" s="253">
        <v>97.158238999999995</v>
      </c>
      <c r="AMJ8" s="253">
        <v>97.139506999999995</v>
      </c>
      <c r="AMK8" s="253">
        <v>97.114662999999993</v>
      </c>
      <c r="AML8" s="253">
        <v>97.089822999999996</v>
      </c>
      <c r="AMM8" s="253">
        <v>97.067080000000004</v>
      </c>
      <c r="AMN8" s="253">
        <v>97.047134999999997</v>
      </c>
      <c r="AMO8" s="253">
        <v>97.032405999999995</v>
      </c>
      <c r="AMP8" s="253">
        <v>97.02261</v>
      </c>
      <c r="AMQ8" s="253">
        <v>97.009499000000005</v>
      </c>
      <c r="AMR8" s="253">
        <v>96.982179000000002</v>
      </c>
      <c r="AMS8" s="253">
        <v>96.938834</v>
      </c>
      <c r="AMT8" s="253">
        <v>96.888694999999998</v>
      </c>
      <c r="AMU8" s="253">
        <v>96.84075</v>
      </c>
      <c r="AMV8" s="253">
        <v>96.795157000000003</v>
      </c>
      <c r="AMW8" s="253">
        <v>96.748232999999999</v>
      </c>
      <c r="AMX8" s="253">
        <v>96.700508999999997</v>
      </c>
      <c r="AMY8" s="253">
        <v>96.654460999999998</v>
      </c>
      <c r="AMZ8" s="253">
        <v>96.608502000000001</v>
      </c>
      <c r="ANA8" s="253">
        <v>96.561131000000003</v>
      </c>
      <c r="ANB8" s="253">
        <v>96.518951000000001</v>
      </c>
      <c r="ANC8" s="253">
        <v>96.490038999999996</v>
      </c>
      <c r="AND8" s="253">
        <v>96.466342999999995</v>
      </c>
      <c r="ANE8" s="253">
        <v>96.422844999999995</v>
      </c>
      <c r="ANF8" s="253">
        <v>96.343082999999993</v>
      </c>
      <c r="ANG8" s="253">
        <v>96.241618000000003</v>
      </c>
      <c r="ANH8" s="253">
        <v>96.153085000000004</v>
      </c>
      <c r="ANI8" s="253">
        <v>96.099902999999998</v>
      </c>
      <c r="ANJ8" s="253">
        <v>96.076708999999994</v>
      </c>
      <c r="ANK8" s="253">
        <v>96.064519000000004</v>
      </c>
      <c r="ANL8" s="253">
        <v>96.051749999999998</v>
      </c>
      <c r="ANM8" s="253">
        <v>96.038324000000003</v>
      </c>
      <c r="ANN8" s="253">
        <v>96.025698000000006</v>
      </c>
      <c r="ANO8" s="253">
        <v>96.009341000000006</v>
      </c>
      <c r="ANP8" s="253">
        <v>95.981027999999995</v>
      </c>
      <c r="ANQ8" s="253">
        <v>95.936036999999999</v>
      </c>
      <c r="ANR8" s="253">
        <v>95.877678000000003</v>
      </c>
      <c r="ANS8" s="253">
        <v>95.814719999999994</v>
      </c>
      <c r="ANT8" s="253">
        <v>95.752559000000005</v>
      </c>
      <c r="ANU8" s="253">
        <v>95.685488000000007</v>
      </c>
      <c r="ANV8" s="253">
        <v>95.598522000000003</v>
      </c>
      <c r="ANW8" s="253">
        <v>95.478802000000002</v>
      </c>
      <c r="ANX8" s="253">
        <v>95.326339000000004</v>
      </c>
      <c r="ANY8" s="253">
        <v>95.153806000000003</v>
      </c>
      <c r="ANZ8" s="253">
        <v>94.975280999999995</v>
      </c>
      <c r="AOA8" s="253">
        <v>94.793941000000004</v>
      </c>
      <c r="AOB8" s="253">
        <v>94.599888000000007</v>
      </c>
      <c r="AOC8" s="253">
        <v>94.379913999999999</v>
      </c>
      <c r="AOD8" s="253">
        <v>94.128606000000005</v>
      </c>
      <c r="AOE8" s="253">
        <v>93.848990000000001</v>
      </c>
      <c r="AOF8" s="253">
        <v>93.544382999999996</v>
      </c>
      <c r="AOG8" s="253">
        <v>93.214050999999998</v>
      </c>
      <c r="AOH8" s="253">
        <v>92.856651999999997</v>
      </c>
      <c r="AOI8" s="253">
        <v>92.471919</v>
      </c>
      <c r="AOJ8" s="253">
        <v>92.056393</v>
      </c>
      <c r="AOK8" s="253">
        <v>91.604022000000001</v>
      </c>
      <c r="AOL8" s="253">
        <v>91.116657000000004</v>
      </c>
      <c r="AOM8" s="253">
        <v>90.608288999999999</v>
      </c>
      <c r="AON8" s="253">
        <v>90.089968999999996</v>
      </c>
      <c r="AOO8" s="253">
        <v>89.552273</v>
      </c>
      <c r="AOP8" s="253">
        <v>88.971316999999999</v>
      </c>
      <c r="AOQ8" s="253">
        <v>88.331811000000002</v>
      </c>
      <c r="AOR8" s="253">
        <v>87.636610000000005</v>
      </c>
      <c r="AOS8" s="253">
        <v>86.895388999999994</v>
      </c>
      <c r="AOT8" s="253">
        <v>86.116871000000003</v>
      </c>
      <c r="AOU8" s="253">
        <v>85.317098999999999</v>
      </c>
      <c r="AOV8" s="253">
        <v>84.525632000000002</v>
      </c>
      <c r="AOW8" s="253">
        <v>83.777413999999993</v>
      </c>
      <c r="AOX8" s="253">
        <v>83.106892999999999</v>
      </c>
      <c r="AOY8" s="253">
        <v>82.555852000000002</v>
      </c>
      <c r="AOZ8" s="253">
        <v>82.177588999999998</v>
      </c>
      <c r="APA8" s="253">
        <v>82.019405000000006</v>
      </c>
      <c r="APB8" s="253">
        <v>82.097131000000005</v>
      </c>
      <c r="APC8" s="253">
        <v>82.387366</v>
      </c>
      <c r="APD8" s="253">
        <v>82.841001000000006</v>
      </c>
      <c r="APE8" s="253">
        <v>83.403232000000003</v>
      </c>
      <c r="APF8" s="253">
        <v>84.027221999999995</v>
      </c>
      <c r="APG8" s="253">
        <v>84.674840000000003</v>
      </c>
      <c r="APH8" s="253">
        <v>85.309152999999995</v>
      </c>
      <c r="API8" s="253">
        <v>85.893116000000006</v>
      </c>
      <c r="APJ8" s="253">
        <v>86.403765000000007</v>
      </c>
      <c r="APK8" s="253">
        <v>86.846470999999994</v>
      </c>
      <c r="APL8" s="253">
        <v>87.246471</v>
      </c>
      <c r="APM8" s="253">
        <v>87.622275000000002</v>
      </c>
      <c r="APN8" s="253">
        <v>87.970894000000001</v>
      </c>
      <c r="APO8" s="253">
        <v>88.279049000000001</v>
      </c>
      <c r="APP8" s="253">
        <v>88.541438999999997</v>
      </c>
      <c r="APQ8" s="253">
        <v>88.764503000000005</v>
      </c>
      <c r="APR8" s="253">
        <v>88.959935000000002</v>
      </c>
      <c r="APS8" s="253">
        <v>89.142263</v>
      </c>
      <c r="APT8" s="253">
        <v>89.327931000000007</v>
      </c>
      <c r="APU8" s="253">
        <v>89.527876000000006</v>
      </c>
      <c r="APV8" s="253">
        <v>89.739841999999996</v>
      </c>
      <c r="APW8" s="253">
        <v>89.952843000000001</v>
      </c>
      <c r="APX8" s="253">
        <v>90.160062999999994</v>
      </c>
      <c r="APY8" s="253">
        <v>90.364506000000006</v>
      </c>
      <c r="APZ8" s="253">
        <v>90.573060999999996</v>
      </c>
      <c r="AQA8" s="253">
        <v>90.789833999999999</v>
      </c>
      <c r="AQB8" s="253">
        <v>91.016585000000006</v>
      </c>
      <c r="AQC8" s="253">
        <v>91.255483999999996</v>
      </c>
      <c r="AQD8" s="253">
        <v>91.507352999999995</v>
      </c>
      <c r="AQE8" s="253">
        <v>91.766679999999994</v>
      </c>
      <c r="AQF8" s="253">
        <v>92.020449999999997</v>
      </c>
      <c r="AQG8" s="253">
        <v>92.255075000000005</v>
      </c>
      <c r="AQH8" s="253">
        <v>92.467187999999993</v>
      </c>
      <c r="AQI8" s="253">
        <v>92.667986999999997</v>
      </c>
      <c r="AQJ8" s="253">
        <v>92.874388999999994</v>
      </c>
      <c r="AQK8" s="253">
        <v>93.093995000000007</v>
      </c>
      <c r="AQL8" s="253">
        <v>93.318875000000006</v>
      </c>
      <c r="AQM8" s="253">
        <v>93.534133999999995</v>
      </c>
      <c r="AQN8" s="253">
        <v>93.730734999999996</v>
      </c>
      <c r="AQO8" s="253">
        <v>93.909306999999998</v>
      </c>
      <c r="AQP8" s="253">
        <v>94.073886999999999</v>
      </c>
      <c r="AQQ8" s="253">
        <v>94.224442999999994</v>
      </c>
      <c r="AQR8" s="253">
        <v>94.354660999999993</v>
      </c>
      <c r="AQS8" s="253">
        <v>94.455337999999998</v>
      </c>
      <c r="AQT8" s="253">
        <v>94.521049000000005</v>
      </c>
      <c r="AQU8" s="253">
        <v>94.555177999999998</v>
      </c>
      <c r="AQV8" s="253">
        <v>94.567139999999995</v>
      </c>
      <c r="AQW8" s="253">
        <v>94.561741999999995</v>
      </c>
      <c r="AQX8" s="253">
        <v>94.531182000000001</v>
      </c>
      <c r="AQY8" s="253">
        <v>94.45993</v>
      </c>
      <c r="AQZ8" s="253">
        <v>94.338342999999995</v>
      </c>
      <c r="ARA8" s="253">
        <v>94.169473999999994</v>
      </c>
      <c r="ARB8" s="253">
        <v>93.961644000000007</v>
      </c>
      <c r="ARC8" s="253">
        <v>93.715204999999997</v>
      </c>
      <c r="ARD8" s="253">
        <v>93.416745000000006</v>
      </c>
      <c r="ARE8" s="253">
        <v>93.044579999999996</v>
      </c>
      <c r="ARF8" s="253">
        <v>92.578658000000004</v>
      </c>
      <c r="ARG8" s="253">
        <v>92.006258000000003</v>
      </c>
      <c r="ARH8" s="253">
        <v>91.319551000000004</v>
      </c>
      <c r="ARI8" s="253">
        <v>90.510776000000007</v>
      </c>
      <c r="ARJ8" s="253">
        <v>89.574775000000002</v>
      </c>
      <c r="ARK8" s="253">
        <v>88.521764000000005</v>
      </c>
      <c r="ARL8" s="253">
        <v>87.390585000000002</v>
      </c>
      <c r="ARM8" s="253">
        <v>86.25206</v>
      </c>
      <c r="ARN8" s="253">
        <v>85.203678999999994</v>
      </c>
      <c r="ARO8" s="253">
        <v>84.359768000000003</v>
      </c>
      <c r="ARP8" s="253">
        <v>83.831861000000004</v>
      </c>
      <c r="ARQ8" s="253">
        <v>83.696172000000004</v>
      </c>
      <c r="ARR8" s="253">
        <v>83.964236999999997</v>
      </c>
      <c r="ARS8" s="253">
        <v>84.579420999999996</v>
      </c>
      <c r="ART8" s="253">
        <v>85.441879</v>
      </c>
      <c r="ARU8" s="253">
        <v>86.442340999999999</v>
      </c>
      <c r="ARV8" s="253">
        <v>87.487138000000002</v>
      </c>
      <c r="ARW8" s="253">
        <v>88.507662999999994</v>
      </c>
      <c r="ARX8" s="253">
        <v>89.459222999999994</v>
      </c>
      <c r="ARY8" s="253">
        <v>90.316536999999997</v>
      </c>
      <c r="ARZ8" s="253">
        <v>91.069421000000006</v>
      </c>
      <c r="ASA8" s="253">
        <v>91.718778</v>
      </c>
      <c r="ASB8" s="253">
        <v>92.273520000000005</v>
      </c>
      <c r="ASC8" s="253">
        <v>92.748746999999995</v>
      </c>
      <c r="ASD8" s="253">
        <v>93.162356000000003</v>
      </c>
      <c r="ASE8" s="253">
        <v>93.528418000000002</v>
      </c>
      <c r="ASF8" s="253">
        <v>93.851984999999999</v>
      </c>
      <c r="ASG8" s="253">
        <v>94.132569000000004</v>
      </c>
      <c r="ASH8" s="253">
        <v>94.374457000000007</v>
      </c>
      <c r="ASI8" s="253">
        <v>94.591612999999995</v>
      </c>
      <c r="ASJ8" s="253">
        <v>94.799304000000006</v>
      </c>
      <c r="ASK8" s="253">
        <v>95.000900999999999</v>
      </c>
      <c r="ASL8" s="253">
        <v>95.185889000000003</v>
      </c>
      <c r="ASM8" s="253">
        <v>95.342279000000005</v>
      </c>
      <c r="ASN8" s="253">
        <v>95.469556999999995</v>
      </c>
      <c r="ASO8" s="253">
        <v>95.578723999999994</v>
      </c>
      <c r="ASP8" s="253">
        <v>95.682141000000001</v>
      </c>
      <c r="ASQ8" s="253">
        <v>95.786047999999994</v>
      </c>
      <c r="ASR8" s="253">
        <v>95.891169000000005</v>
      </c>
      <c r="ASS8" s="253">
        <v>95.995742000000007</v>
      </c>
      <c r="AST8" s="253">
        <v>96.095702000000003</v>
      </c>
      <c r="ASU8" s="253">
        <v>96.18468</v>
      </c>
      <c r="ASV8" s="253">
        <v>96.257554999999996</v>
      </c>
      <c r="ASW8" s="253">
        <v>96.314723999999998</v>
      </c>
      <c r="ASX8" s="253">
        <v>96.361530000000002</v>
      </c>
      <c r="ASY8" s="253">
        <v>96.403805000000006</v>
      </c>
      <c r="ASZ8" s="253">
        <v>96.445745000000002</v>
      </c>
      <c r="ATA8" s="253">
        <v>96.491898000000006</v>
      </c>
      <c r="ATB8" s="253">
        <v>96.547863000000007</v>
      </c>
      <c r="ATC8" s="253">
        <v>96.615742999999995</v>
      </c>
      <c r="ATD8" s="253">
        <v>96.689419999999998</v>
      </c>
      <c r="ATE8" s="253">
        <v>96.757239999999996</v>
      </c>
      <c r="ATF8" s="253">
        <v>96.810959999999994</v>
      </c>
      <c r="ATG8" s="253">
        <v>96.851049000000003</v>
      </c>
      <c r="ATH8" s="253">
        <v>96.882682000000003</v>
      </c>
      <c r="ATI8" s="253">
        <v>96.908771999999999</v>
      </c>
      <c r="ATJ8" s="253">
        <v>96.929563999999999</v>
      </c>
      <c r="ATK8" s="253">
        <v>96.948353999999995</v>
      </c>
      <c r="ATL8" s="253">
        <v>96.973650000000006</v>
      </c>
      <c r="ATM8" s="253">
        <v>97.012433000000001</v>
      </c>
      <c r="ATN8" s="253">
        <v>97.061471999999995</v>
      </c>
      <c r="ATO8" s="253">
        <v>97.107596000000001</v>
      </c>
      <c r="ATP8" s="253">
        <v>97.138177999999996</v>
      </c>
      <c r="ATQ8" s="253">
        <v>97.151689000000005</v>
      </c>
      <c r="ATR8" s="253">
        <v>97.157876999999999</v>
      </c>
      <c r="ATS8" s="253">
        <v>97.168032999999994</v>
      </c>
      <c r="ATT8" s="253">
        <v>97.185738000000001</v>
      </c>
      <c r="ATU8" s="253">
        <v>97.207021999999995</v>
      </c>
      <c r="ATV8" s="253">
        <v>97.227799000000005</v>
      </c>
      <c r="ATW8" s="253">
        <v>97.248455000000007</v>
      </c>
      <c r="ATX8" s="253">
        <v>97.270241999999996</v>
      </c>
      <c r="ATY8" s="253">
        <v>97.289980999999997</v>
      </c>
      <c r="ATZ8" s="253">
        <v>97.302592000000004</v>
      </c>
      <c r="AUA8" s="253">
        <v>97.309841000000006</v>
      </c>
      <c r="AUB8" s="253">
        <v>97.323329000000001</v>
      </c>
      <c r="AUC8" s="253">
        <v>97.355380999999994</v>
      </c>
      <c r="AUD8" s="253">
        <v>97.406960999999995</v>
      </c>
      <c r="AUE8" s="253">
        <v>97.465597000000002</v>
      </c>
      <c r="AUF8" s="253">
        <v>97.514311000000006</v>
      </c>
      <c r="AUG8" s="253">
        <v>97.541329000000005</v>
      </c>
      <c r="AUH8" s="253">
        <v>97.543785999999997</v>
      </c>
      <c r="AUI8" s="253">
        <v>97.527696000000006</v>
      </c>
      <c r="AUJ8" s="253">
        <v>97.506594000000007</v>
      </c>
      <c r="AUK8" s="253">
        <v>97.495785999999995</v>
      </c>
      <c r="AUL8" s="253">
        <v>97.502148000000005</v>
      </c>
      <c r="AUM8" s="253">
        <v>97.518696000000006</v>
      </c>
      <c r="AUN8" s="253">
        <v>97.532104000000004</v>
      </c>
      <c r="AUO8" s="253">
        <v>97.536525999999995</v>
      </c>
      <c r="AUP8" s="253">
        <v>97.538218999999998</v>
      </c>
      <c r="AUQ8" s="253">
        <v>97.546700000000001</v>
      </c>
      <c r="AUR8" s="253">
        <v>97.564487</v>
      </c>
      <c r="AUS8" s="253">
        <v>97.586918999999995</v>
      </c>
      <c r="AUT8" s="253">
        <v>97.608586000000003</v>
      </c>
      <c r="AUU8" s="253">
        <v>97.626768999999996</v>
      </c>
      <c r="AUV8" s="253">
        <v>97.640631999999997</v>
      </c>
      <c r="AUW8" s="253">
        <v>97.651138000000003</v>
      </c>
      <c r="AUX8" s="253">
        <v>97.661233999999993</v>
      </c>
      <c r="AUY8" s="253">
        <v>97.672078999999997</v>
      </c>
      <c r="AUZ8" s="253">
        <v>97.678844999999995</v>
      </c>
      <c r="AVA8" s="253">
        <v>97.674628999999996</v>
      </c>
      <c r="AVB8" s="253">
        <v>97.660399999999996</v>
      </c>
      <c r="AVC8" s="253">
        <v>97.647332000000006</v>
      </c>
      <c r="AVD8" s="253">
        <v>97.646410000000003</v>
      </c>
      <c r="AVE8" s="253">
        <v>97.657925000000006</v>
      </c>
      <c r="AVF8" s="253">
        <v>97.673730000000006</v>
      </c>
      <c r="AVG8" s="253">
        <v>97.686805000000007</v>
      </c>
      <c r="AVH8" s="253">
        <v>97.694973000000005</v>
      </c>
      <c r="AVI8" s="253">
        <v>97.697963000000001</v>
      </c>
      <c r="AVJ8" s="253">
        <v>97.696875000000006</v>
      </c>
      <c r="AVK8" s="253">
        <v>97.696906999999996</v>
      </c>
      <c r="AVL8" s="253">
        <v>97.705251000000004</v>
      </c>
      <c r="AVM8" s="253">
        <v>97.723643999999993</v>
      </c>
      <c r="AVN8" s="253">
        <v>97.745683999999997</v>
      </c>
      <c r="AVO8" s="253">
        <v>97.763188</v>
      </c>
      <c r="AVP8" s="253">
        <v>97.773088999999999</v>
      </c>
      <c r="AVQ8" s="253">
        <v>97.777164999999997</v>
      </c>
      <c r="AVR8" s="253">
        <v>97.778025</v>
      </c>
      <c r="AVS8" s="253">
        <v>97.777608999999998</v>
      </c>
      <c r="AVT8" s="253">
        <v>97.777815000000004</v>
      </c>
      <c r="AVU8" s="253">
        <v>97.780493000000007</v>
      </c>
      <c r="AVV8" s="253">
        <v>97.787357</v>
      </c>
      <c r="AVW8" s="253">
        <v>97.799723999999998</v>
      </c>
      <c r="AVX8" s="253">
        <v>97.815770000000001</v>
      </c>
      <c r="AVY8" s="253">
        <v>97.827881000000005</v>
      </c>
      <c r="AVZ8" s="253">
        <v>97.827133000000003</v>
      </c>
      <c r="AWA8" s="253">
        <v>97.813322999999997</v>
      </c>
      <c r="AWB8" s="253">
        <v>97.797173999999998</v>
      </c>
      <c r="AWC8" s="253">
        <v>97.788818000000006</v>
      </c>
      <c r="AWD8" s="253">
        <v>97.786356999999995</v>
      </c>
      <c r="AWE8" s="253">
        <v>97.779973999999996</v>
      </c>
      <c r="AWF8" s="253">
        <v>97.766041000000001</v>
      </c>
      <c r="AWG8" s="253">
        <v>97.752634</v>
      </c>
      <c r="AWH8" s="253">
        <v>97.751292000000007</v>
      </c>
      <c r="AWI8" s="253">
        <v>97.766937999999996</v>
      </c>
      <c r="AWJ8" s="253">
        <v>97.795434999999998</v>
      </c>
      <c r="AWK8" s="253">
        <v>97.826503000000002</v>
      </c>
      <c r="AWL8" s="253">
        <v>97.848174999999998</v>
      </c>
      <c r="AWM8" s="253">
        <v>97.853094999999996</v>
      </c>
      <c r="AWN8" s="253">
        <v>97.843998999999997</v>
      </c>
      <c r="AWO8" s="253">
        <v>97.831288000000001</v>
      </c>
      <c r="AWP8" s="253">
        <v>97.823110999999997</v>
      </c>
      <c r="AWQ8" s="253">
        <v>97.818809999999999</v>
      </c>
      <c r="AWR8" s="253">
        <v>97.813025999999994</v>
      </c>
      <c r="AWS8" s="253">
        <v>97.804336000000006</v>
      </c>
      <c r="AWT8" s="253">
        <v>97.797888</v>
      </c>
      <c r="AWU8" s="253">
        <v>97.800203999999994</v>
      </c>
      <c r="AWV8" s="253">
        <v>97.812467999999996</v>
      </c>
      <c r="AWW8" s="253">
        <v>97.828552999999999</v>
      </c>
      <c r="AWX8" s="253">
        <v>97.839770999999999</v>
      </c>
      <c r="AWY8" s="253">
        <v>97.843040000000002</v>
      </c>
      <c r="AWZ8" s="253">
        <v>97.844560999999999</v>
      </c>
      <c r="AXA8" s="253">
        <v>97.853645999999998</v>
      </c>
      <c r="AXB8" s="253">
        <v>97.872185999999999</v>
      </c>
      <c r="AXC8" s="253">
        <v>97.892083</v>
      </c>
      <c r="AXD8" s="253">
        <v>97.903912000000005</v>
      </c>
      <c r="AXE8" s="253">
        <v>97.906360000000006</v>
      </c>
      <c r="AXF8" s="253">
        <v>97.906220000000005</v>
      </c>
      <c r="AXG8" s="253">
        <v>97.911060000000006</v>
      </c>
      <c r="AXH8" s="253">
        <v>97.923111000000006</v>
      </c>
      <c r="AXI8" s="253">
        <v>97.938149999999993</v>
      </c>
      <c r="AXJ8" s="253">
        <v>97.948248000000007</v>
      </c>
      <c r="AXK8" s="253">
        <v>97.947261999999995</v>
      </c>
      <c r="AXL8" s="253">
        <v>97.936198000000005</v>
      </c>
      <c r="AXM8" s="253">
        <v>97.922728000000006</v>
      </c>
      <c r="AXN8" s="253">
        <v>97.913988000000003</v>
      </c>
      <c r="AXO8" s="253">
        <v>97.911137999999994</v>
      </c>
      <c r="AXP8" s="253">
        <v>97.912259000000006</v>
      </c>
      <c r="AXQ8" s="253">
        <v>97.917933000000005</v>
      </c>
      <c r="AXR8" s="253">
        <v>97.929917000000003</v>
      </c>
      <c r="AXS8" s="253">
        <v>97.944649999999996</v>
      </c>
      <c r="AXT8" s="253">
        <v>97.952233000000007</v>
      </c>
      <c r="AXU8" s="253">
        <v>97.944202000000004</v>
      </c>
      <c r="AXV8" s="253">
        <v>97.921718999999996</v>
      </c>
      <c r="AXW8" s="253">
        <v>97.896181999999996</v>
      </c>
      <c r="AXX8" s="253">
        <v>97.882661999999996</v>
      </c>
      <c r="AXY8" s="253">
        <v>97.890799999999999</v>
      </c>
      <c r="AXZ8" s="253">
        <v>97.917726000000002</v>
      </c>
      <c r="AYA8" s="253">
        <v>97.948633999999998</v>
      </c>
      <c r="AYB8" s="253">
        <v>97.967331000000001</v>
      </c>
      <c r="AYC8" s="253">
        <v>97.968885</v>
      </c>
      <c r="AYD8" s="253">
        <v>97.961163999999997</v>
      </c>
      <c r="AYE8" s="253">
        <v>97.953801999999996</v>
      </c>
      <c r="AYF8" s="253">
        <v>97.948869999999999</v>
      </c>
      <c r="AYG8" s="253">
        <v>97.943923999999996</v>
      </c>
      <c r="AYH8" s="253">
        <v>97.939893999999995</v>
      </c>
      <c r="AYI8" s="253">
        <v>97.940725999999998</v>
      </c>
      <c r="AYJ8" s="253">
        <v>97.946548000000007</v>
      </c>
      <c r="AYK8" s="253">
        <v>97.952748</v>
      </c>
      <c r="AYL8" s="253">
        <v>97.956914999999995</v>
      </c>
      <c r="AYM8" s="253">
        <v>97.961652999999998</v>
      </c>
      <c r="AYN8" s="253">
        <v>97.967685000000003</v>
      </c>
      <c r="AYO8" s="253">
        <v>97.968666999999996</v>
      </c>
      <c r="AYP8" s="253">
        <v>97.958100000000002</v>
      </c>
      <c r="AYQ8" s="253">
        <v>97.939571999999998</v>
      </c>
      <c r="AYR8" s="253">
        <v>97.924294000000003</v>
      </c>
      <c r="AYS8" s="253">
        <v>97.917648</v>
      </c>
      <c r="AYT8" s="253">
        <v>97.913268000000002</v>
      </c>
      <c r="AYU8" s="253">
        <v>97.903037999999995</v>
      </c>
      <c r="AYV8" s="253">
        <v>97.888642000000004</v>
      </c>
      <c r="AYW8" s="253">
        <v>97.878630000000001</v>
      </c>
      <c r="AYX8" s="253">
        <v>97.876551000000006</v>
      </c>
      <c r="AYY8" s="253">
        <v>97.877707000000001</v>
      </c>
      <c r="AYZ8" s="253">
        <v>97.877853999999999</v>
      </c>
      <c r="AZA8" s="253">
        <v>97.879416000000006</v>
      </c>
      <c r="AZB8" s="253">
        <v>97.886171000000004</v>
      </c>
      <c r="AZC8" s="253">
        <v>97.895503000000005</v>
      </c>
      <c r="AZD8" s="253">
        <v>97.900486000000001</v>
      </c>
      <c r="AZE8" s="253">
        <v>97.898824000000005</v>
      </c>
      <c r="AZF8" s="253">
        <v>97.896157000000002</v>
      </c>
      <c r="AZG8" s="253">
        <v>97.899770000000004</v>
      </c>
      <c r="AZH8" s="253">
        <v>97.910904000000002</v>
      </c>
      <c r="AZI8" s="253">
        <v>97.923697000000004</v>
      </c>
      <c r="AZJ8" s="253">
        <v>97.930333000000005</v>
      </c>
      <c r="AZK8" s="253">
        <v>97.927228999999997</v>
      </c>
      <c r="AZL8" s="253">
        <v>97.917820000000006</v>
      </c>
      <c r="AZM8" s="253">
        <v>97.909916999999993</v>
      </c>
      <c r="AZN8" s="253">
        <v>97.909194999999997</v>
      </c>
      <c r="AZO8" s="253">
        <v>97.914501000000001</v>
      </c>
      <c r="AZP8" s="253">
        <v>97.919782999999995</v>
      </c>
      <c r="AZQ8" s="253">
        <v>97.920100000000005</v>
      </c>
      <c r="AZR8" s="253">
        <v>97.914518000000001</v>
      </c>
      <c r="AZS8" s="253">
        <v>97.903792999999993</v>
      </c>
      <c r="AZT8" s="253">
        <v>97.888071999999994</v>
      </c>
      <c r="AZU8" s="253">
        <v>97.868521000000001</v>
      </c>
      <c r="AZV8" s="253">
        <v>97.849613000000005</v>
      </c>
      <c r="AZW8" s="253">
        <v>97.837548999999996</v>
      </c>
      <c r="AZX8" s="253">
        <v>97.836155000000005</v>
      </c>
      <c r="AZY8" s="253">
        <v>97.844779000000003</v>
      </c>
      <c r="AZZ8" s="253">
        <v>97.859086000000005</v>
      </c>
      <c r="BAA8" s="253">
        <v>97.872490999999997</v>
      </c>
      <c r="BAB8" s="253">
        <v>97.878452999999993</v>
      </c>
      <c r="BAC8" s="253">
        <v>97.875484</v>
      </c>
      <c r="BAD8" s="253">
        <v>97.871664999999993</v>
      </c>
      <c r="BAE8" s="253">
        <v>97.881082000000006</v>
      </c>
      <c r="BAF8" s="253">
        <v>97.911450000000002</v>
      </c>
      <c r="BAG8" s="253">
        <v>97.954379000000003</v>
      </c>
      <c r="BAH8" s="253">
        <v>97.990337999999994</v>
      </c>
      <c r="BAI8" s="253">
        <v>98.004917000000006</v>
      </c>
      <c r="BAJ8" s="253">
        <v>97.999752000000001</v>
      </c>
      <c r="BAK8" s="253">
        <v>97.987953000000005</v>
      </c>
      <c r="BAL8" s="253">
        <v>97.981376999999995</v>
      </c>
      <c r="BAM8" s="253">
        <v>97.983468999999999</v>
      </c>
      <c r="BAN8" s="253">
        <v>97.991181999999995</v>
      </c>
      <c r="BAO8" s="253">
        <v>97.999611000000002</v>
      </c>
      <c r="BAP8" s="253">
        <v>98.005058000000005</v>
      </c>
      <c r="BAQ8" s="253">
        <v>98.007046000000003</v>
      </c>
      <c r="BAR8" s="253">
        <v>98.008105999999998</v>
      </c>
      <c r="BAS8" s="253">
        <v>98.009135999999998</v>
      </c>
      <c r="BAT8" s="253">
        <v>98.005112999999994</v>
      </c>
      <c r="BAU8" s="253">
        <v>97.989582999999996</v>
      </c>
      <c r="BAV8" s="253">
        <v>97.965500000000006</v>
      </c>
      <c r="BAW8" s="253">
        <v>97.948093</v>
      </c>
      <c r="BAX8" s="253">
        <v>97.952999000000005</v>
      </c>
      <c r="BAY8" s="253">
        <v>97.981984999999995</v>
      </c>
      <c r="BAZ8" s="253">
        <v>98.021913999999995</v>
      </c>
      <c r="BBA8" s="253">
        <v>98.055974000000006</v>
      </c>
      <c r="BBB8" s="253">
        <v>98.074275999999998</v>
      </c>
      <c r="BBC8" s="253">
        <v>98.076761000000005</v>
      </c>
      <c r="BBD8" s="253">
        <v>98.070646999999994</v>
      </c>
      <c r="BBE8" s="253">
        <v>98.064646999999994</v>
      </c>
      <c r="BBF8" s="253">
        <v>98.061743000000007</v>
      </c>
      <c r="BBG8" s="253">
        <v>98.057258000000004</v>
      </c>
      <c r="BBH8" s="253">
        <v>98.046778000000003</v>
      </c>
      <c r="BBI8" s="253">
        <v>98.034986000000004</v>
      </c>
      <c r="BBJ8" s="253">
        <v>98.032253999999995</v>
      </c>
      <c r="BBK8" s="253">
        <v>98.042394000000002</v>
      </c>
      <c r="BBL8" s="253">
        <v>98.058605999999997</v>
      </c>
      <c r="BBM8" s="253">
        <v>98.072845999999998</v>
      </c>
      <c r="BBN8" s="253">
        <v>98.084086999999997</v>
      </c>
      <c r="BBO8" s="253">
        <v>98.094329000000002</v>
      </c>
      <c r="BBP8" s="253">
        <v>98.101172000000005</v>
      </c>
      <c r="BBQ8" s="253">
        <v>98.099796999999995</v>
      </c>
      <c r="BBR8" s="253">
        <v>98.091089999999994</v>
      </c>
      <c r="BBS8" s="253">
        <v>98.083669</v>
      </c>
      <c r="BBT8" s="253">
        <v>98.087288999999998</v>
      </c>
      <c r="BBU8" s="253">
        <v>98.105090000000004</v>
      </c>
      <c r="BBV8" s="253">
        <v>98.130403000000001</v>
      </c>
      <c r="BBW8" s="253">
        <v>98.149598999999995</v>
      </c>
      <c r="BBX8" s="253">
        <v>98.151340000000005</v>
      </c>
      <c r="BBY8" s="253">
        <v>98.137034999999997</v>
      </c>
      <c r="BBZ8" s="253">
        <v>98.120750000000001</v>
      </c>
      <c r="BCA8" s="253">
        <v>98.115665000000007</v>
      </c>
      <c r="BCB8" s="253">
        <v>98.122257000000005</v>
      </c>
      <c r="BCC8" s="253">
        <v>98.132602000000006</v>
      </c>
      <c r="BCD8" s="253">
        <v>98.142435000000006</v>
      </c>
      <c r="BCE8" s="253">
        <v>98.152007999999995</v>
      </c>
      <c r="BCF8" s="253">
        <v>98.156723</v>
      </c>
      <c r="BCG8" s="253">
        <v>98.147112000000007</v>
      </c>
      <c r="BCH8" s="253">
        <v>98.122822999999997</v>
      </c>
      <c r="BCI8" s="253">
        <v>98.099817999999999</v>
      </c>
      <c r="BCJ8" s="253">
        <v>98.096286000000006</v>
      </c>
      <c r="BCK8" s="253">
        <v>98.113500999999999</v>
      </c>
      <c r="BCL8" s="253">
        <v>98.136446000000007</v>
      </c>
      <c r="BCM8" s="253">
        <v>98.152120999999994</v>
      </c>
      <c r="BCN8" s="253">
        <v>98.161090999999999</v>
      </c>
      <c r="BCO8" s="253">
        <v>98.170430999999994</v>
      </c>
      <c r="BCP8" s="253">
        <v>98.181904000000003</v>
      </c>
      <c r="BCQ8" s="253">
        <v>98.191556000000006</v>
      </c>
      <c r="BCR8" s="253">
        <v>98.197537999999994</v>
      </c>
      <c r="BCS8" s="253">
        <v>98.202235000000002</v>
      </c>
      <c r="BCT8" s="253">
        <v>98.205921000000004</v>
      </c>
      <c r="BCU8" s="253">
        <v>98.202978999999999</v>
      </c>
      <c r="BCV8" s="253">
        <v>98.188235000000006</v>
      </c>
      <c r="BCW8" s="253">
        <v>98.166072999999997</v>
      </c>
      <c r="BCX8" s="253">
        <v>98.149722999999994</v>
      </c>
      <c r="BCY8" s="253">
        <v>98.150012000000004</v>
      </c>
      <c r="BCZ8" s="253">
        <v>98.166138000000004</v>
      </c>
      <c r="BDA8" s="253">
        <v>98.188199999999995</v>
      </c>
      <c r="BDB8" s="253">
        <v>98.206680000000006</v>
      </c>
      <c r="BDC8" s="253">
        <v>98.217016000000001</v>
      </c>
      <c r="BDD8" s="253">
        <v>98.216834000000006</v>
      </c>
      <c r="BDE8" s="253">
        <v>98.204429000000005</v>
      </c>
      <c r="BDF8" s="253">
        <v>98.183034000000006</v>
      </c>
      <c r="BDG8" s="253">
        <v>98.163454000000002</v>
      </c>
      <c r="BDH8" s="253">
        <v>98.157100999999997</v>
      </c>
      <c r="BDI8" s="253">
        <v>98.164863999999994</v>
      </c>
      <c r="BDJ8" s="253">
        <v>98.175769000000003</v>
      </c>
      <c r="BDK8" s="253">
        <v>98.178827999999996</v>
      </c>
      <c r="BDL8" s="253">
        <v>98.174678</v>
      </c>
      <c r="BDM8" s="253">
        <v>98.173305999999997</v>
      </c>
      <c r="BDN8" s="253">
        <v>98.181709999999995</v>
      </c>
      <c r="BDO8" s="253">
        <v>98.197441999999995</v>
      </c>
      <c r="BDP8" s="253">
        <v>98.214406999999994</v>
      </c>
      <c r="BDQ8" s="253">
        <v>98.229904000000005</v>
      </c>
      <c r="BDR8" s="253">
        <v>98.242233999999996</v>
      </c>
      <c r="BDS8" s="253">
        <v>98.245542</v>
      </c>
      <c r="BDT8" s="253">
        <v>98.234975000000006</v>
      </c>
      <c r="BDU8" s="253">
        <v>98.217389999999995</v>
      </c>
      <c r="BDV8" s="253">
        <v>98.208270999999996</v>
      </c>
      <c r="BDW8" s="253">
        <v>98.212637000000001</v>
      </c>
      <c r="BDX8" s="253">
        <v>98.214984000000001</v>
      </c>
      <c r="BDY8" s="253">
        <v>98.196494000000001</v>
      </c>
      <c r="BDZ8" s="253">
        <v>98.160021999999998</v>
      </c>
      <c r="BEA8" s="253">
        <v>98.129053999999996</v>
      </c>
      <c r="BEB8" s="253">
        <v>98.120980000000003</v>
      </c>
      <c r="BEC8" s="253">
        <v>98.129786999999993</v>
      </c>
      <c r="BED8" s="253">
        <v>98.138463000000002</v>
      </c>
      <c r="BEE8" s="253">
        <v>98.140495999999999</v>
      </c>
      <c r="BEF8" s="253">
        <v>98.142605000000003</v>
      </c>
      <c r="BEG8" s="253">
        <v>98.152064999999993</v>
      </c>
      <c r="BEH8" s="253">
        <v>98.170240000000007</v>
      </c>
      <c r="BEI8" s="253">
        <v>98.196374000000006</v>
      </c>
      <c r="BEJ8" s="253">
        <v>98.228217999999998</v>
      </c>
      <c r="BEK8" s="253">
        <v>98.257053999999997</v>
      </c>
      <c r="BEL8" s="253">
        <v>98.269834000000003</v>
      </c>
      <c r="BEM8" s="253">
        <v>98.261402000000004</v>
      </c>
      <c r="BEN8" s="253">
        <v>98.241774000000007</v>
      </c>
      <c r="BEO8" s="253">
        <v>98.227993999999995</v>
      </c>
      <c r="BEP8" s="253">
        <v>98.230148999999997</v>
      </c>
      <c r="BEQ8" s="253">
        <v>98.246247999999994</v>
      </c>
      <c r="BER8" s="253">
        <v>98.266729999999995</v>
      </c>
      <c r="BES8" s="253">
        <v>98.280201000000005</v>
      </c>
      <c r="BET8" s="253">
        <v>98.277203</v>
      </c>
      <c r="BEU8" s="253">
        <v>98.254534000000007</v>
      </c>
      <c r="BEV8" s="253">
        <v>98.219695000000002</v>
      </c>
      <c r="BEW8" s="253">
        <v>98.190280999999999</v>
      </c>
      <c r="BEX8" s="253">
        <v>98.185046</v>
      </c>
      <c r="BEY8" s="253">
        <v>98.210560999999998</v>
      </c>
      <c r="BEZ8" s="253">
        <v>98.253673000000006</v>
      </c>
      <c r="BFA8" s="253">
        <v>98.289281000000003</v>
      </c>
      <c r="BFB8" s="253">
        <v>98.300522999999998</v>
      </c>
      <c r="BFC8" s="253">
        <v>98.292433000000003</v>
      </c>
      <c r="BFD8" s="253">
        <v>98.283078000000003</v>
      </c>
      <c r="BFE8" s="253">
        <v>98.281368999999998</v>
      </c>
      <c r="BFF8" s="253">
        <v>98.278321000000005</v>
      </c>
      <c r="BFG8" s="253">
        <v>98.262395999999995</v>
      </c>
      <c r="BFH8" s="253">
        <v>98.238258000000002</v>
      </c>
      <c r="BFI8" s="253">
        <v>98.224207000000007</v>
      </c>
      <c r="BFJ8" s="253">
        <v>98.232145000000003</v>
      </c>
      <c r="BFK8" s="253">
        <v>98.255506999999994</v>
      </c>
      <c r="BFL8" s="253">
        <v>98.277989000000005</v>
      </c>
      <c r="BFM8" s="253">
        <v>98.290233999999998</v>
      </c>
      <c r="BFN8" s="253">
        <v>98.295316999999997</v>
      </c>
      <c r="BFO8" s="253">
        <v>98.299788000000007</v>
      </c>
      <c r="BFP8" s="253">
        <v>98.303201999999999</v>
      </c>
      <c r="BFQ8" s="253">
        <v>98.298582999999994</v>
      </c>
      <c r="BFR8" s="253">
        <v>98.282821999999996</v>
      </c>
      <c r="BFS8" s="253">
        <v>98.264106999999996</v>
      </c>
      <c r="BFT8" s="253">
        <v>98.256165999999993</v>
      </c>
      <c r="BFU8" s="253">
        <v>98.264443</v>
      </c>
      <c r="BFV8" s="253">
        <v>98.279821999999996</v>
      </c>
      <c r="BFW8" s="253">
        <v>98.286676</v>
      </c>
      <c r="BFX8" s="253">
        <v>98.275194999999997</v>
      </c>
      <c r="BFY8" s="253">
        <v>98.246435000000005</v>
      </c>
      <c r="BFZ8" s="253">
        <v>98.210491000000005</v>
      </c>
      <c r="BGA8" s="253">
        <v>98.183217999999997</v>
      </c>
      <c r="BGB8" s="253">
        <v>98.180034000000006</v>
      </c>
      <c r="BGC8" s="253">
        <v>98.204857000000004</v>
      </c>
      <c r="BGD8" s="253">
        <v>98.243594000000002</v>
      </c>
      <c r="BGE8" s="253">
        <v>98.27261</v>
      </c>
      <c r="BGF8" s="253">
        <v>98.275702999999993</v>
      </c>
      <c r="BGG8" s="253">
        <v>98.252900999999994</v>
      </c>
      <c r="BGH8" s="253">
        <v>98.216087000000002</v>
      </c>
      <c r="BGI8" s="253">
        <v>98.181881000000004</v>
      </c>
      <c r="BGJ8" s="253">
        <v>98.167902999999995</v>
      </c>
      <c r="BGK8" s="253">
        <v>98.186431999999996</v>
      </c>
      <c r="BGL8" s="253">
        <v>98.234386000000001</v>
      </c>
      <c r="BGM8" s="253">
        <v>98.291027</v>
      </c>
      <c r="BGN8" s="253">
        <v>98.330561000000003</v>
      </c>
      <c r="BGO8" s="253">
        <v>98.340022000000005</v>
      </c>
      <c r="BGP8" s="253">
        <v>98.326391999999998</v>
      </c>
      <c r="BGQ8" s="253">
        <v>98.308074000000005</v>
      </c>
      <c r="BGR8" s="253">
        <v>98.298733999999996</v>
      </c>
      <c r="BGS8" s="253">
        <v>98.296513000000004</v>
      </c>
      <c r="BGT8" s="253">
        <v>98.289306999999994</v>
      </c>
      <c r="BGU8" s="253">
        <v>98.273421999999997</v>
      </c>
      <c r="BGV8" s="253">
        <v>98.264120000000005</v>
      </c>
      <c r="BGW8" s="253">
        <v>98.279583000000002</v>
      </c>
      <c r="BGX8" s="253">
        <v>98.313912000000002</v>
      </c>
      <c r="BGY8" s="253">
        <v>98.336860000000001</v>
      </c>
      <c r="BGZ8" s="253">
        <v>98.326943</v>
      </c>
      <c r="BHA8" s="253">
        <v>98.296467000000007</v>
      </c>
      <c r="BHB8" s="253">
        <v>98.274707000000006</v>
      </c>
      <c r="BHC8" s="253">
        <v>98.273193000000006</v>
      </c>
      <c r="BHD8" s="253">
        <v>98.279794999999993</v>
      </c>
      <c r="BHE8" s="253">
        <v>98.282756000000006</v>
      </c>
      <c r="BHF8" s="253">
        <v>98.284792999999993</v>
      </c>
      <c r="BHG8" s="253">
        <v>98.290863000000002</v>
      </c>
      <c r="BHH8" s="253">
        <v>98.297011999999995</v>
      </c>
      <c r="BHI8" s="253">
        <v>98.299876999999995</v>
      </c>
      <c r="BHJ8" s="253">
        <v>98.306488999999999</v>
      </c>
      <c r="BHK8" s="253">
        <v>98.323189999999997</v>
      </c>
      <c r="BHL8" s="253">
        <v>98.340393000000006</v>
      </c>
      <c r="BHM8" s="253">
        <v>98.340468000000001</v>
      </c>
      <c r="BHN8" s="253">
        <v>98.320690999999997</v>
      </c>
      <c r="BHO8" s="253">
        <v>98.299547000000004</v>
      </c>
      <c r="BHP8" s="253">
        <v>98.298304999999999</v>
      </c>
      <c r="BHQ8" s="253">
        <v>98.321180999999996</v>
      </c>
      <c r="BHR8" s="253">
        <v>98.354026000000005</v>
      </c>
      <c r="BHS8" s="253">
        <v>98.377459000000002</v>
      </c>
      <c r="BHT8" s="253">
        <v>98.380467999999993</v>
      </c>
      <c r="BHU8" s="253">
        <v>98.366467999999998</v>
      </c>
      <c r="BHV8" s="253">
        <v>98.349024</v>
      </c>
      <c r="BHW8" s="253">
        <v>98.340002999999996</v>
      </c>
      <c r="BHX8" s="253">
        <v>98.340978000000007</v>
      </c>
      <c r="BHY8" s="253">
        <v>98.346627999999995</v>
      </c>
      <c r="BHZ8" s="253">
        <v>98.353729000000001</v>
      </c>
      <c r="BIA8" s="253">
        <v>98.362611000000001</v>
      </c>
      <c r="BIB8" s="253">
        <v>98.371283000000005</v>
      </c>
      <c r="BIC8" s="253">
        <v>98.374058000000005</v>
      </c>
      <c r="BID8" s="253">
        <v>98.366961000000003</v>
      </c>
      <c r="BIE8" s="253">
        <v>98.349894000000006</v>
      </c>
      <c r="BIF8" s="253">
        <v>98.322941</v>
      </c>
      <c r="BIG8" s="253">
        <v>98.286868999999996</v>
      </c>
      <c r="BIH8" s="253">
        <v>98.250209999999996</v>
      </c>
      <c r="BII8" s="253">
        <v>98.229546999999997</v>
      </c>
      <c r="BIJ8" s="253">
        <v>98.236082999999994</v>
      </c>
      <c r="BIK8" s="253">
        <v>98.263469999999998</v>
      </c>
      <c r="BIL8" s="253">
        <v>98.294103000000007</v>
      </c>
      <c r="BIM8" s="253">
        <v>98.316540000000003</v>
      </c>
      <c r="BIN8" s="253">
        <v>98.332100999999994</v>
      </c>
      <c r="BIO8" s="253">
        <v>98.345456999999996</v>
      </c>
      <c r="BIP8" s="253">
        <v>98.355356999999998</v>
      </c>
      <c r="BIQ8" s="253">
        <v>98.357529</v>
      </c>
      <c r="BIR8" s="253">
        <v>98.352411000000004</v>
      </c>
      <c r="BIS8" s="253">
        <v>98.345332999999997</v>
      </c>
      <c r="BIT8" s="253">
        <v>98.339920000000006</v>
      </c>
      <c r="BIU8" s="253">
        <v>98.334969000000001</v>
      </c>
      <c r="BIV8" s="253">
        <v>98.328990000000005</v>
      </c>
      <c r="BIW8" s="253">
        <v>98.325856999999999</v>
      </c>
      <c r="BIX8" s="253">
        <v>98.333680000000001</v>
      </c>
      <c r="BIY8" s="253">
        <v>98.356787999999995</v>
      </c>
      <c r="BIZ8" s="253">
        <v>98.388301999999996</v>
      </c>
      <c r="BJA8" s="253">
        <v>98.411623000000006</v>
      </c>
      <c r="BJB8" s="253">
        <v>98.411845999999997</v>
      </c>
      <c r="BJC8" s="253">
        <v>98.388032999999993</v>
      </c>
      <c r="BJD8" s="253">
        <v>98.354574999999997</v>
      </c>
      <c r="BJE8" s="253">
        <v>98.328834000000001</v>
      </c>
      <c r="BJF8" s="253">
        <v>98.316226</v>
      </c>
      <c r="BJG8" s="253">
        <v>98.307606000000007</v>
      </c>
      <c r="BJH8" s="253">
        <v>98.291522000000001</v>
      </c>
      <c r="BJI8" s="253">
        <v>98.267887000000002</v>
      </c>
      <c r="BJJ8" s="253">
        <v>98.247889999999998</v>
      </c>
      <c r="BJK8" s="253">
        <v>98.240814</v>
      </c>
      <c r="BJL8" s="253">
        <v>98.242863999999997</v>
      </c>
      <c r="BJM8" s="253">
        <v>98.239940000000004</v>
      </c>
      <c r="BJN8" s="253">
        <v>98.221501000000004</v>
      </c>
      <c r="BJO8" s="253">
        <v>98.192960999999997</v>
      </c>
      <c r="BJP8" s="253">
        <v>98.176845999999998</v>
      </c>
      <c r="BJQ8" s="253">
        <v>98.200457</v>
      </c>
      <c r="BJR8" s="253">
        <v>98.276460999999998</v>
      </c>
      <c r="BJS8" s="253">
        <v>98.390371999999999</v>
      </c>
      <c r="BJT8" s="253">
        <v>98.506539000000004</v>
      </c>
      <c r="BJU8" s="253">
        <v>98.588356000000005</v>
      </c>
      <c r="BJV8" s="253">
        <v>98.615487999999999</v>
      </c>
      <c r="BJW8" s="253">
        <v>98.587412</v>
      </c>
      <c r="BJX8" s="253">
        <v>98.517621000000005</v>
      </c>
      <c r="BJY8" s="253">
        <v>98.430402000000001</v>
      </c>
      <c r="BJZ8" s="253">
        <v>98.357772999999995</v>
      </c>
      <c r="BKA8" s="253">
        <v>98.324014000000005</v>
      </c>
      <c r="BKB8" s="253">
        <v>98.324271999999993</v>
      </c>
      <c r="BKC8" s="253">
        <v>98.326177000000001</v>
      </c>
      <c r="BKD8" s="253">
        <v>98.306280000000001</v>
      </c>
      <c r="BKE8" s="253">
        <v>98.281927999999994</v>
      </c>
      <c r="BKF8" s="253">
        <v>98.291892000000004</v>
      </c>
      <c r="BKG8" s="253">
        <v>98.345297000000002</v>
      </c>
      <c r="BKH8" s="253">
        <v>98.403169000000005</v>
      </c>
      <c r="BKI8" s="253">
        <v>98.421629999999993</v>
      </c>
      <c r="BKJ8" s="253">
        <v>98.397869999999998</v>
      </c>
      <c r="BKK8" s="253">
        <v>98.348999000000006</v>
      </c>
      <c r="BKL8" s="253">
        <v>98.289298000000002</v>
      </c>
      <c r="BKM8" s="253">
        <v>98.242648000000003</v>
      </c>
      <c r="BKN8" s="253">
        <v>98.238387000000003</v>
      </c>
      <c r="BKO8" s="253">
        <v>98.285882000000001</v>
      </c>
      <c r="BKP8" s="253">
        <v>98.353797999999998</v>
      </c>
      <c r="BKQ8" s="253">
        <v>98.411752000000007</v>
      </c>
      <c r="BKR8" s="253">
        <v>98.451459</v>
      </c>
      <c r="BKS8" s="253">
        <v>98.464162000000002</v>
      </c>
      <c r="BKT8" s="253">
        <v>98.447609999999997</v>
      </c>
      <c r="BKU8" s="253">
        <v>98.407550000000001</v>
      </c>
      <c r="BKV8" s="253">
        <v>98.363836000000006</v>
      </c>
      <c r="BKW8" s="253">
        <v>98.332238000000004</v>
      </c>
      <c r="BKX8" s="253">
        <v>98.323177999999999</v>
      </c>
      <c r="BKY8" s="253">
        <v>98.343126999999996</v>
      </c>
      <c r="BKZ8" s="253">
        <v>98.362961999999996</v>
      </c>
      <c r="BLA8" s="253">
        <v>98.344971000000001</v>
      </c>
      <c r="BLB8" s="253">
        <v>98.285445999999993</v>
      </c>
      <c r="BLC8" s="253">
        <v>98.242853999999994</v>
      </c>
      <c r="BLD8" s="253">
        <v>98.271101000000002</v>
      </c>
      <c r="BLE8" s="253">
        <v>98.341755000000006</v>
      </c>
      <c r="BLF8" s="253">
        <v>98.391745999999998</v>
      </c>
      <c r="BLG8" s="253">
        <v>98.399654999999996</v>
      </c>
      <c r="BLH8" s="253">
        <v>98.403109999999998</v>
      </c>
      <c r="BLI8" s="253">
        <v>98.427161999999996</v>
      </c>
      <c r="BLJ8" s="253">
        <v>98.454194000000001</v>
      </c>
      <c r="BLK8" s="253">
        <v>98.464144000000005</v>
      </c>
      <c r="BLL8" s="253">
        <v>98.467055999999999</v>
      </c>
      <c r="BLM8" s="253">
        <v>98.470594000000006</v>
      </c>
      <c r="BLN8" s="253">
        <v>98.462659000000002</v>
      </c>
      <c r="BLO8" s="253">
        <v>98.422989000000001</v>
      </c>
      <c r="BLP8" s="253">
        <v>98.361152000000004</v>
      </c>
      <c r="BLQ8" s="253">
        <v>98.293080000000003</v>
      </c>
      <c r="BLR8" s="253">
        <v>98.215316999999999</v>
      </c>
      <c r="BLS8" s="253">
        <v>98.132863</v>
      </c>
      <c r="BLT8" s="253">
        <v>98.062996999999996</v>
      </c>
      <c r="BLU8" s="253">
        <v>98.039907999999997</v>
      </c>
      <c r="BLV8" s="253">
        <v>98.063355000000001</v>
      </c>
      <c r="BLW8" s="253">
        <v>98.109136000000007</v>
      </c>
      <c r="BLX8" s="253">
        <v>98.154728000000006</v>
      </c>
      <c r="BLY8" s="253">
        <v>98.195633000000001</v>
      </c>
      <c r="BLZ8" s="253">
        <v>98.235032000000004</v>
      </c>
      <c r="BMA8" s="253">
        <v>98.261837</v>
      </c>
      <c r="BMB8" s="253">
        <v>98.268967000000004</v>
      </c>
      <c r="BMC8" s="253">
        <v>98.259280000000004</v>
      </c>
      <c r="BMD8" s="253">
        <v>98.245920999999996</v>
      </c>
      <c r="BME8" s="253">
        <v>98.234031000000002</v>
      </c>
      <c r="BMF8" s="253">
        <v>98.221254000000002</v>
      </c>
      <c r="BMG8" s="253">
        <v>98.205647999999997</v>
      </c>
      <c r="BMH8" s="253">
        <v>98.187991999999994</v>
      </c>
      <c r="BMI8" s="253">
        <v>98.170079999999999</v>
      </c>
      <c r="BMJ8" s="253">
        <v>98.149707000000006</v>
      </c>
      <c r="BMK8" s="253">
        <v>98.131736000000004</v>
      </c>
      <c r="BML8" s="253">
        <v>98.125011000000001</v>
      </c>
      <c r="BMM8" s="253">
        <v>98.135985000000005</v>
      </c>
      <c r="BMN8" s="253">
        <v>98.152687</v>
      </c>
      <c r="BMO8" s="253">
        <v>98.156572999999995</v>
      </c>
      <c r="BMP8" s="253">
        <v>98.139804999999996</v>
      </c>
      <c r="BMQ8" s="253">
        <v>98.114743000000004</v>
      </c>
      <c r="BMR8" s="253">
        <v>98.098405999999997</v>
      </c>
      <c r="BMS8" s="253">
        <v>98.096749000000003</v>
      </c>
      <c r="BMT8" s="253">
        <v>98.104153999999994</v>
      </c>
      <c r="BMU8" s="253">
        <v>98.113820000000004</v>
      </c>
      <c r="BMV8" s="253">
        <v>98.119926000000007</v>
      </c>
      <c r="BMW8" s="253">
        <v>98.116437000000005</v>
      </c>
      <c r="BMX8" s="253">
        <v>98.099926999999994</v>
      </c>
      <c r="BMY8" s="253">
        <v>98.080078999999998</v>
      </c>
      <c r="BMZ8" s="253">
        <v>98.072288999999998</v>
      </c>
      <c r="BNA8" s="253">
        <v>98.083264999999997</v>
      </c>
      <c r="BNB8" s="253">
        <v>98.101519999999994</v>
      </c>
      <c r="BNC8" s="253">
        <v>98.113529</v>
      </c>
      <c r="BND8" s="253">
        <v>98.116316999999995</v>
      </c>
      <c r="BNE8" s="253">
        <v>98.117108999999999</v>
      </c>
      <c r="BNF8" s="253">
        <v>98.121735999999999</v>
      </c>
      <c r="BNG8" s="253">
        <v>98.133510999999999</v>
      </c>
      <c r="BNH8" s="253">
        <v>98.154531000000006</v>
      </c>
      <c r="BNI8" s="253">
        <v>98.181405999999996</v>
      </c>
      <c r="BNJ8" s="253">
        <v>98.201729999999998</v>
      </c>
      <c r="BNK8" s="253">
        <v>98.205246000000002</v>
      </c>
      <c r="BNL8" s="253">
        <v>98.198626000000004</v>
      </c>
      <c r="BNM8" s="253">
        <v>98.199263000000002</v>
      </c>
      <c r="BNN8" s="253">
        <v>98.213066999999995</v>
      </c>
      <c r="BNO8" s="253">
        <v>98.226496999999995</v>
      </c>
      <c r="BNP8" s="253">
        <v>98.226251000000005</v>
      </c>
      <c r="BNQ8" s="253">
        <v>98.216949999999997</v>
      </c>
      <c r="BNR8" s="253">
        <v>98.214234000000005</v>
      </c>
      <c r="BNS8" s="253">
        <v>98.223709999999997</v>
      </c>
      <c r="BNT8" s="253">
        <v>98.235595000000004</v>
      </c>
      <c r="BNU8" s="253">
        <v>98.238883000000001</v>
      </c>
      <c r="BNV8" s="253">
        <v>98.235478999999998</v>
      </c>
      <c r="BNW8" s="253">
        <v>98.238048000000006</v>
      </c>
      <c r="BNX8" s="253">
        <v>98.254097999999999</v>
      </c>
      <c r="BNY8" s="253">
        <v>98.274957999999998</v>
      </c>
      <c r="BNZ8" s="253">
        <v>98.283015000000006</v>
      </c>
      <c r="BOA8" s="253">
        <v>98.271039000000002</v>
      </c>
      <c r="BOB8" s="253">
        <v>98.250932000000006</v>
      </c>
      <c r="BOC8" s="253">
        <v>98.240111999999996</v>
      </c>
      <c r="BOD8" s="253">
        <v>98.242109999999997</v>
      </c>
      <c r="BOE8" s="253">
        <v>98.245542</v>
      </c>
      <c r="BOF8" s="253">
        <v>98.238461000000001</v>
      </c>
      <c r="BOG8" s="253">
        <v>98.219065000000001</v>
      </c>
      <c r="BOH8" s="253">
        <v>98.192967999999993</v>
      </c>
      <c r="BOI8" s="253">
        <v>98.167812999999995</v>
      </c>
      <c r="BOJ8" s="253">
        <v>98.151222000000004</v>
      </c>
      <c r="BOK8" s="253">
        <v>98.148120000000006</v>
      </c>
      <c r="BOL8" s="253">
        <v>98.158405999999999</v>
      </c>
      <c r="BOM8" s="253">
        <v>98.178801000000007</v>
      </c>
      <c r="BON8" s="253">
        <v>98.206952999999999</v>
      </c>
      <c r="BOO8" s="253">
        <v>98.238439999999997</v>
      </c>
      <c r="BOP8" s="253">
        <v>98.262276999999997</v>
      </c>
      <c r="BOQ8" s="253">
        <v>98.265857999999994</v>
      </c>
      <c r="BOR8" s="253">
        <v>98.247349999999997</v>
      </c>
      <c r="BOS8" s="253">
        <v>98.218335999999994</v>
      </c>
      <c r="BOT8" s="253">
        <v>98.191344000000001</v>
      </c>
      <c r="BOU8" s="253">
        <v>98.169099000000003</v>
      </c>
      <c r="BOV8" s="253">
        <v>98.148971000000003</v>
      </c>
      <c r="BOW8" s="253">
        <v>98.136369000000002</v>
      </c>
      <c r="BOX8" s="253">
        <v>98.148084999999995</v>
      </c>
      <c r="BOY8" s="253">
        <v>98.198077999999995</v>
      </c>
      <c r="BOZ8" s="253">
        <v>98.276218</v>
      </c>
      <c r="BPA8" s="253">
        <v>98.344769999999997</v>
      </c>
      <c r="BPB8" s="253">
        <v>98.365516</v>
      </c>
      <c r="BPC8" s="253">
        <v>98.334774999999993</v>
      </c>
      <c r="BPD8" s="253">
        <v>98.286820000000006</v>
      </c>
      <c r="BPE8" s="253">
        <v>98.259838000000002</v>
      </c>
      <c r="BPF8" s="253">
        <v>98.265103999999994</v>
      </c>
      <c r="BPG8" s="253">
        <v>98.292247000000003</v>
      </c>
      <c r="BPH8" s="253">
        <v>98.329383000000007</v>
      </c>
      <c r="BPI8" s="253">
        <v>98.363772999999995</v>
      </c>
      <c r="BPJ8" s="253">
        <v>98.373824999999997</v>
      </c>
      <c r="BPK8" s="253">
        <v>98.343125000000001</v>
      </c>
      <c r="BPL8" s="253">
        <v>98.285199000000006</v>
      </c>
      <c r="BPM8" s="253">
        <v>98.237319999999997</v>
      </c>
      <c r="BPN8" s="253">
        <v>98.223776999999998</v>
      </c>
      <c r="BPO8" s="253">
        <v>98.235934999999998</v>
      </c>
      <c r="BPP8" s="253">
        <v>98.249565000000004</v>
      </c>
      <c r="BPQ8" s="253">
        <v>98.248638</v>
      </c>
      <c r="BPR8" s="253">
        <v>98.229744999999994</v>
      </c>
      <c r="BPS8" s="253">
        <v>98.197992999999997</v>
      </c>
      <c r="BPT8" s="253">
        <v>98.166086000000007</v>
      </c>
      <c r="BPU8" s="253">
        <v>98.147002999999998</v>
      </c>
      <c r="BPV8" s="253">
        <v>98.141874000000001</v>
      </c>
      <c r="BPW8" s="253">
        <v>98.143761999999995</v>
      </c>
      <c r="BPX8" s="253">
        <v>98.154287999999994</v>
      </c>
      <c r="BPY8" s="253">
        <v>98.183291999999994</v>
      </c>
      <c r="BPZ8" s="253">
        <v>98.230022000000005</v>
      </c>
      <c r="BQA8" s="253">
        <v>98.281092999999998</v>
      </c>
      <c r="BQB8" s="253">
        <v>98.331800999999999</v>
      </c>
      <c r="BQC8" s="253">
        <v>98.389882</v>
      </c>
      <c r="BQD8" s="253">
        <v>98.446986999999993</v>
      </c>
      <c r="BQE8" s="253">
        <v>98.466541000000007</v>
      </c>
      <c r="BQF8" s="253">
        <v>98.421938999999995</v>
      </c>
      <c r="BQG8" s="253">
        <v>98.336381000000003</v>
      </c>
      <c r="BQH8" s="253">
        <v>98.262313000000006</v>
      </c>
      <c r="BQI8" s="253">
        <v>98.226859000000005</v>
      </c>
      <c r="BQJ8" s="253">
        <v>98.217269999999999</v>
      </c>
      <c r="BQK8" s="253">
        <v>98.215826000000007</v>
      </c>
      <c r="BQL8" s="253">
        <v>98.225829000000004</v>
      </c>
      <c r="BQM8" s="253">
        <v>98.255142000000006</v>
      </c>
      <c r="BQN8" s="253">
        <v>98.289806999999996</v>
      </c>
      <c r="BQO8" s="253">
        <v>98.299385000000001</v>
      </c>
      <c r="BQP8" s="253">
        <v>98.268407999999994</v>
      </c>
      <c r="BQQ8" s="253">
        <v>98.216649000000004</v>
      </c>
      <c r="BQR8" s="253">
        <v>98.184865000000002</v>
      </c>
      <c r="BQS8" s="253">
        <v>98.196788999999995</v>
      </c>
      <c r="BQT8" s="253">
        <v>98.235377999999997</v>
      </c>
      <c r="BQU8" s="253">
        <v>98.261927</v>
      </c>
      <c r="BQV8" s="253">
        <v>98.257793000000007</v>
      </c>
      <c r="BQW8" s="253">
        <v>98.236828000000003</v>
      </c>
      <c r="BQX8" s="253">
        <v>98.213547000000005</v>
      </c>
      <c r="BQY8" s="253">
        <v>98.177757999999997</v>
      </c>
      <c r="BQZ8" s="253">
        <v>98.118651999999997</v>
      </c>
      <c r="BRA8" s="253">
        <v>98.061685999999995</v>
      </c>
      <c r="BRB8" s="253">
        <v>98.053379000000007</v>
      </c>
      <c r="BRC8" s="253">
        <v>98.103519000000006</v>
      </c>
      <c r="BRD8" s="253">
        <v>98.161237</v>
      </c>
      <c r="BRE8" s="253">
        <v>98.163094000000001</v>
      </c>
      <c r="BRF8" s="253">
        <v>98.099401</v>
      </c>
      <c r="BRG8" s="253">
        <v>98.022347999999994</v>
      </c>
      <c r="BRH8" s="253">
        <v>97.992546000000004</v>
      </c>
      <c r="BRI8" s="253">
        <v>98.026162999999997</v>
      </c>
      <c r="BRJ8" s="253">
        <v>98.092378999999994</v>
      </c>
      <c r="BRK8" s="253">
        <v>98.149833000000001</v>
      </c>
      <c r="BRL8" s="253">
        <v>98.178292999999996</v>
      </c>
      <c r="BRM8" s="253">
        <v>98.182661999999993</v>
      </c>
      <c r="BRN8" s="253">
        <v>98.177205000000001</v>
      </c>
      <c r="BRO8" s="253">
        <v>98.171002999999999</v>
      </c>
      <c r="BRP8" s="253">
        <v>98.165826999999993</v>
      </c>
      <c r="BRQ8" s="253">
        <v>98.161118999999999</v>
      </c>
      <c r="BRR8" s="253">
        <v>98.159148999999999</v>
      </c>
      <c r="BRS8" s="253">
        <v>98.167969999999997</v>
      </c>
      <c r="BRT8" s="253">
        <v>98.197980999999999</v>
      </c>
      <c r="BRU8" s="253">
        <v>98.250307000000006</v>
      </c>
      <c r="BRV8" s="253">
        <v>98.309434999999993</v>
      </c>
      <c r="BRW8" s="253">
        <v>98.354240000000004</v>
      </c>
      <c r="BRX8" s="253">
        <v>98.378039000000001</v>
      </c>
      <c r="BRY8" s="253">
        <v>98.391292000000007</v>
      </c>
      <c r="BRZ8" s="253">
        <v>98.401874000000007</v>
      </c>
      <c r="BSA8" s="253">
        <v>98.401326999999995</v>
      </c>
      <c r="BSB8" s="253">
        <v>98.376756999999998</v>
      </c>
      <c r="BSC8" s="253">
        <v>98.330258999999998</v>
      </c>
      <c r="BSD8" s="253">
        <v>98.279945999999995</v>
      </c>
      <c r="BSE8" s="253">
        <v>98.247613999999999</v>
      </c>
      <c r="BSF8" s="253">
        <v>98.252014000000003</v>
      </c>
      <c r="BSG8" s="253">
        <v>98.304513999999998</v>
      </c>
      <c r="BSH8" s="253">
        <v>98.399082000000007</v>
      </c>
      <c r="BSI8" s="253">
        <v>98.506259</v>
      </c>
      <c r="BSJ8" s="253">
        <v>98.582472999999993</v>
      </c>
      <c r="BSK8" s="253">
        <v>98.592292999999998</v>
      </c>
      <c r="BSL8" s="253">
        <v>98.530366999999998</v>
      </c>
      <c r="BSM8" s="253">
        <v>98.430869000000001</v>
      </c>
      <c r="BSN8" s="253">
        <v>98.354241999999999</v>
      </c>
      <c r="BSO8" s="253">
        <v>98.347153000000006</v>
      </c>
      <c r="BSP8" s="253">
        <v>98.404420000000002</v>
      </c>
      <c r="BSQ8" s="253">
        <v>98.475758999999996</v>
      </c>
      <c r="BSR8" s="253">
        <v>98.514083999999997</v>
      </c>
      <c r="BSS8" s="253">
        <v>98.513420999999994</v>
      </c>
      <c r="BST8" s="253">
        <v>98.498373000000001</v>
      </c>
      <c r="BSU8" s="253">
        <v>98.487407000000005</v>
      </c>
      <c r="BSV8" s="253">
        <v>98.476331000000002</v>
      </c>
      <c r="BSW8" s="253">
        <v>98.452579999999998</v>
      </c>
      <c r="BSX8" s="253">
        <v>98.416488000000001</v>
      </c>
      <c r="BSY8" s="253">
        <v>98.386985999999993</v>
      </c>
      <c r="BSZ8" s="253">
        <v>98.387097999999995</v>
      </c>
      <c r="BTA8" s="253">
        <v>98.420652000000004</v>
      </c>
      <c r="BTB8" s="253">
        <v>98.464726999999996</v>
      </c>
      <c r="BTC8" s="253">
        <v>98.491538000000006</v>
      </c>
      <c r="BTD8" s="253">
        <v>98.495689999999996</v>
      </c>
      <c r="BTE8" s="253">
        <v>98.490323000000004</v>
      </c>
      <c r="BTF8" s="253">
        <v>98.478520000000003</v>
      </c>
      <c r="BTG8" s="253">
        <v>98.445545999999993</v>
      </c>
      <c r="BTH8" s="253">
        <v>98.386979999999994</v>
      </c>
      <c r="BTI8" s="253">
        <v>98.330134000000001</v>
      </c>
      <c r="BTJ8" s="253">
        <v>98.311537999999999</v>
      </c>
      <c r="BTK8" s="253">
        <v>98.336567000000002</v>
      </c>
      <c r="BTL8" s="253">
        <v>98.372714000000002</v>
      </c>
      <c r="BTM8" s="253">
        <v>98.382801000000001</v>
      </c>
      <c r="BTN8" s="253">
        <v>98.357257000000004</v>
      </c>
      <c r="BTO8" s="253">
        <v>98.313973000000004</v>
      </c>
      <c r="BTP8" s="253">
        <v>98.276375000000002</v>
      </c>
      <c r="BTQ8" s="253">
        <v>98.255475000000004</v>
      </c>
      <c r="BTR8" s="253">
        <v>98.246960999999999</v>
      </c>
      <c r="BTS8" s="253">
        <v>98.240274999999997</v>
      </c>
      <c r="BTT8" s="253">
        <v>98.230575000000002</v>
      </c>
      <c r="BTU8" s="253">
        <v>98.223095000000001</v>
      </c>
      <c r="BTV8" s="253">
        <v>98.226001999999994</v>
      </c>
      <c r="BTW8" s="253">
        <v>98.240951999999993</v>
      </c>
      <c r="BTX8" s="253">
        <v>98.262945999999999</v>
      </c>
      <c r="BTY8" s="253">
        <v>98.287023000000005</v>
      </c>
      <c r="BTZ8" s="253">
        <v>98.310063999999997</v>
      </c>
      <c r="BUA8" s="253">
        <v>98.326064000000002</v>
      </c>
      <c r="BUB8" s="253">
        <v>98.326143000000002</v>
      </c>
      <c r="BUC8" s="253">
        <v>98.308002999999999</v>
      </c>
      <c r="BUD8" s="253">
        <v>98.283006</v>
      </c>
      <c r="BUE8" s="253">
        <v>98.268646000000004</v>
      </c>
      <c r="BUF8" s="253">
        <v>98.271652000000003</v>
      </c>
      <c r="BUG8" s="253">
        <v>98.279753999999997</v>
      </c>
      <c r="BUH8" s="253">
        <v>98.272745999999998</v>
      </c>
      <c r="BUI8" s="253">
        <v>98.242407</v>
      </c>
      <c r="BUJ8" s="253">
        <v>98.200131999999996</v>
      </c>
      <c r="BUK8" s="253">
        <v>98.165358999999995</v>
      </c>
      <c r="BUL8" s="253">
        <v>98.150827000000007</v>
      </c>
      <c r="BUM8" s="253">
        <v>98.161236000000002</v>
      </c>
      <c r="BUN8" s="253">
        <v>98.198176000000004</v>
      </c>
      <c r="BUO8" s="253">
        <v>98.255691999999996</v>
      </c>
      <c r="BUP8" s="253">
        <v>98.313156000000006</v>
      </c>
      <c r="BUQ8" s="253">
        <v>98.345258999999999</v>
      </c>
      <c r="BUR8" s="253">
        <v>98.345178000000004</v>
      </c>
      <c r="BUS8" s="253">
        <v>98.331474</v>
      </c>
      <c r="BUT8" s="253">
        <v>98.327669</v>
      </c>
      <c r="BUU8" s="253">
        <v>98.340430999999995</v>
      </c>
      <c r="BUV8" s="253">
        <v>98.360228000000006</v>
      </c>
      <c r="BUW8" s="253">
        <v>98.375624999999999</v>
      </c>
      <c r="BUX8" s="253">
        <v>98.380307000000002</v>
      </c>
      <c r="BUY8" s="253">
        <v>98.370885999999999</v>
      </c>
      <c r="BUZ8" s="253">
        <v>98.346985000000004</v>
      </c>
      <c r="BVA8" s="253">
        <v>98.314120000000003</v>
      </c>
      <c r="BVB8" s="253">
        <v>98.282064000000005</v>
      </c>
      <c r="BVC8" s="253">
        <v>98.260457000000002</v>
      </c>
      <c r="BVD8" s="253">
        <v>98.256765999999999</v>
      </c>
      <c r="BVE8" s="253">
        <v>98.273926000000003</v>
      </c>
      <c r="BVF8" s="253">
        <v>98.306138000000004</v>
      </c>
      <c r="BVG8" s="253">
        <v>98.339978000000002</v>
      </c>
      <c r="BVH8" s="253">
        <v>98.363195000000005</v>
      </c>
      <c r="BVI8" s="253">
        <v>98.370514999999997</v>
      </c>
      <c r="BVJ8" s="253">
        <v>98.360217000000006</v>
      </c>
      <c r="BVK8" s="253">
        <v>98.332356000000004</v>
      </c>
      <c r="BVL8" s="253">
        <v>98.296000000000006</v>
      </c>
      <c r="BVM8" s="253">
        <v>98.270469000000006</v>
      </c>
      <c r="BVN8" s="253">
        <v>98.269059999999996</v>
      </c>
      <c r="BVO8" s="253">
        <v>98.283769000000007</v>
      </c>
      <c r="BVP8" s="253">
        <v>98.293215000000004</v>
      </c>
      <c r="BVQ8" s="253">
        <v>98.284796999999998</v>
      </c>
      <c r="BVR8" s="253">
        <v>98.264189999999999</v>
      </c>
      <c r="BVS8" s="253">
        <v>98.246314999999996</v>
      </c>
      <c r="BVT8" s="253">
        <v>98.243565000000004</v>
      </c>
      <c r="BVU8" s="253">
        <v>98.258938999999998</v>
      </c>
      <c r="BVV8" s="253">
        <v>98.282894999999996</v>
      </c>
      <c r="BVW8" s="253">
        <v>98.298193999999995</v>
      </c>
      <c r="BVX8" s="253">
        <v>98.294130999999993</v>
      </c>
      <c r="BVY8" s="253">
        <v>98.276016999999996</v>
      </c>
      <c r="BVZ8" s="253">
        <v>98.256348000000003</v>
      </c>
      <c r="BWA8" s="253">
        <v>98.240562999999995</v>
      </c>
      <c r="BWB8" s="253">
        <v>98.229314000000002</v>
      </c>
      <c r="BWC8" s="253">
        <v>98.230301999999995</v>
      </c>
      <c r="BWD8" s="253">
        <v>98.254785999999996</v>
      </c>
      <c r="BWE8" s="253">
        <v>98.299194</v>
      </c>
      <c r="BWF8" s="253">
        <v>98.340164000000001</v>
      </c>
      <c r="BWG8" s="253">
        <v>98.354546999999997</v>
      </c>
      <c r="BWH8" s="253">
        <v>98.339886000000007</v>
      </c>
      <c r="BWI8" s="253">
        <v>98.312665999999993</v>
      </c>
      <c r="BWJ8" s="253">
        <v>98.292047999999994</v>
      </c>
      <c r="BWK8" s="253">
        <v>98.287423000000004</v>
      </c>
      <c r="BWL8" s="253">
        <v>98.296233999999998</v>
      </c>
      <c r="BWM8" s="253">
        <v>98.307670000000002</v>
      </c>
      <c r="BWN8" s="253">
        <v>98.308920000000001</v>
      </c>
      <c r="BWO8" s="253">
        <v>98.294244000000006</v>
      </c>
      <c r="BWP8" s="253">
        <v>98.271490999999997</v>
      </c>
      <c r="BWQ8" s="253">
        <v>98.258073999999993</v>
      </c>
      <c r="BWR8" s="253">
        <v>98.265687999999997</v>
      </c>
      <c r="BWS8" s="253">
        <v>98.284837999999993</v>
      </c>
      <c r="BWT8" s="253">
        <v>98.287912000000006</v>
      </c>
      <c r="BWU8" s="253">
        <v>98.255572000000001</v>
      </c>
      <c r="BWV8" s="253">
        <v>98.204144999999997</v>
      </c>
      <c r="BWW8" s="253">
        <v>98.181055999999998</v>
      </c>
      <c r="BWX8" s="253">
        <v>98.222572</v>
      </c>
      <c r="BWY8" s="253">
        <v>98.314648000000005</v>
      </c>
      <c r="BWZ8" s="253">
        <v>98.401478999999995</v>
      </c>
      <c r="BXA8" s="253">
        <v>98.436532</v>
      </c>
      <c r="BXB8" s="253">
        <v>98.421454999999995</v>
      </c>
      <c r="BXC8" s="253">
        <v>98.392814000000001</v>
      </c>
      <c r="BXD8" s="253">
        <v>98.380201999999997</v>
      </c>
      <c r="BXE8" s="253">
        <v>98.383767000000006</v>
      </c>
      <c r="BXF8" s="253">
        <v>98.387507999999997</v>
      </c>
      <c r="BXG8" s="253">
        <v>98.380272000000005</v>
      </c>
      <c r="BXH8" s="253">
        <v>98.354545999999999</v>
      </c>
      <c r="BXI8" s="253">
        <v>98.296938999999995</v>
      </c>
      <c r="BXJ8" s="253">
        <v>98.202177000000006</v>
      </c>
      <c r="BXK8" s="253">
        <v>98.101044999999999</v>
      </c>
      <c r="BXL8" s="253">
        <v>98.052404999999993</v>
      </c>
      <c r="BXM8" s="253">
        <v>98.088471999999996</v>
      </c>
      <c r="BXN8" s="253">
        <v>98.178815999999998</v>
      </c>
      <c r="BXO8" s="253">
        <v>98.263161999999994</v>
      </c>
      <c r="BXP8" s="253">
        <v>98.309472999999997</v>
      </c>
      <c r="BXQ8" s="253">
        <v>98.325281000000004</v>
      </c>
      <c r="BXR8" s="253">
        <v>98.324010000000001</v>
      </c>
      <c r="BXS8" s="253">
        <v>98.308743000000007</v>
      </c>
      <c r="BXT8" s="253">
        <v>98.287647000000007</v>
      </c>
      <c r="BXU8" s="253">
        <v>98.27534</v>
      </c>
      <c r="BXV8" s="253">
        <v>98.273516999999998</v>
      </c>
      <c r="BXW8" s="253">
        <v>98.274078000000003</v>
      </c>
      <c r="BXX8" s="253">
        <v>98.285961999999998</v>
      </c>
      <c r="BXY8" s="253">
        <v>98.331183999999993</v>
      </c>
      <c r="BXZ8" s="253">
        <v>98.404156</v>
      </c>
      <c r="BYA8" s="253">
        <v>98.462557000000004</v>
      </c>
      <c r="BYB8" s="253">
        <v>98.474988999999994</v>
      </c>
      <c r="BYC8" s="253">
        <v>98.455305999999993</v>
      </c>
      <c r="BYD8" s="253">
        <v>98.434633000000005</v>
      </c>
      <c r="BYE8" s="253">
        <v>98.424103000000002</v>
      </c>
      <c r="BYF8" s="253">
        <v>98.421181000000004</v>
      </c>
      <c r="BYG8" s="253">
        <v>98.429176999999996</v>
      </c>
      <c r="BYH8" s="253">
        <v>98.449160000000006</v>
      </c>
      <c r="BYI8" s="253">
        <v>98.467676999999995</v>
      </c>
      <c r="BYJ8" s="253">
        <v>98.473748000000001</v>
      </c>
      <c r="BYK8" s="253">
        <v>98.475773000000004</v>
      </c>
      <c r="BYL8" s="253">
        <v>98.481637000000006</v>
      </c>
      <c r="BYM8" s="253">
        <v>98.475178</v>
      </c>
      <c r="BYN8" s="253">
        <v>98.437503000000007</v>
      </c>
      <c r="BYO8" s="253">
        <v>98.383729000000002</v>
      </c>
      <c r="BYP8" s="253">
        <v>98.347302999999997</v>
      </c>
      <c r="BYQ8" s="253">
        <v>98.330848000000003</v>
      </c>
      <c r="BYR8" s="253">
        <v>98.307170999999997</v>
      </c>
      <c r="BYS8" s="253">
        <v>98.269578999999993</v>
      </c>
      <c r="BYT8" s="253">
        <v>98.249281999999994</v>
      </c>
      <c r="BYU8" s="253">
        <v>98.272837999999993</v>
      </c>
      <c r="BYV8" s="253">
        <v>98.323496000000006</v>
      </c>
      <c r="BYW8" s="253">
        <v>98.358602000000005</v>
      </c>
      <c r="BYX8" s="253">
        <v>98.352759000000006</v>
      </c>
      <c r="BYY8" s="253">
        <v>98.313968000000003</v>
      </c>
      <c r="BYZ8" s="253">
        <v>98.269064</v>
      </c>
      <c r="BZA8" s="253">
        <v>98.244093000000007</v>
      </c>
      <c r="BZB8" s="253">
        <v>98.250129999999999</v>
      </c>
      <c r="BZC8" s="253">
        <v>98.277669000000003</v>
      </c>
      <c r="BZD8" s="253">
        <v>98.307613000000003</v>
      </c>
      <c r="BZE8" s="253">
        <v>98.330759</v>
      </c>
      <c r="BZF8" s="253">
        <v>98.351251000000005</v>
      </c>
      <c r="BZG8" s="253">
        <v>98.373445000000004</v>
      </c>
      <c r="BZH8" s="253">
        <v>98.397428000000005</v>
      </c>
      <c r="BZI8" s="253">
        <v>98.425364000000002</v>
      </c>
      <c r="BZJ8" s="253">
        <v>98.458309</v>
      </c>
      <c r="BZK8" s="253">
        <v>98.485862999999995</v>
      </c>
      <c r="BZL8" s="253">
        <v>98.491737000000001</v>
      </c>
      <c r="BZM8" s="253">
        <v>98.473178000000004</v>
      </c>
      <c r="BZN8" s="253">
        <v>98.445716000000004</v>
      </c>
      <c r="BZO8" s="253">
        <v>98.426664000000002</v>
      </c>
      <c r="BZP8" s="253">
        <v>98.422870000000003</v>
      </c>
      <c r="BZQ8" s="253">
        <v>98.433284999999998</v>
      </c>
      <c r="BZR8" s="253">
        <v>98.451233999999999</v>
      </c>
      <c r="BZS8" s="253">
        <v>98.464855</v>
      </c>
      <c r="BZT8" s="253">
        <v>98.468202000000005</v>
      </c>
      <c r="BZU8" s="253">
        <v>98.472335999999999</v>
      </c>
      <c r="BZV8" s="253">
        <v>98.493073999999993</v>
      </c>
      <c r="BZW8" s="253">
        <v>98.527904000000007</v>
      </c>
      <c r="BZX8" s="253">
        <v>98.556475000000006</v>
      </c>
      <c r="BZY8" s="253">
        <v>98.563823999999997</v>
      </c>
      <c r="BZZ8" s="253">
        <v>98.553736999999998</v>
      </c>
      <c r="CAA8" s="253">
        <v>98.541178000000002</v>
      </c>
      <c r="CAB8" s="253">
        <v>98.542180000000002</v>
      </c>
      <c r="CAC8" s="253">
        <v>98.566406000000001</v>
      </c>
      <c r="CAD8" s="253">
        <v>98.605588999999995</v>
      </c>
      <c r="CAE8" s="253">
        <v>98.631321999999997</v>
      </c>
      <c r="CAF8" s="253">
        <v>98.619428999999997</v>
      </c>
      <c r="CAG8" s="253">
        <v>98.578935000000001</v>
      </c>
      <c r="CAH8" s="253">
        <v>98.543699000000004</v>
      </c>
      <c r="CAI8" s="253">
        <v>98.534762000000001</v>
      </c>
      <c r="CAJ8" s="253">
        <v>98.545047999999994</v>
      </c>
      <c r="CAK8" s="253">
        <v>98.560880999999995</v>
      </c>
      <c r="CAL8" s="253">
        <v>98.579342999999994</v>
      </c>
      <c r="CAM8" s="253">
        <v>98.595296000000005</v>
      </c>
      <c r="CAN8" s="253">
        <v>98.591254000000006</v>
      </c>
      <c r="CAO8" s="253">
        <v>98.559661000000006</v>
      </c>
      <c r="CAP8" s="253">
        <v>98.521668000000005</v>
      </c>
      <c r="CAQ8" s="253">
        <v>98.507234999999994</v>
      </c>
      <c r="CAR8" s="253">
        <v>98.52167</v>
      </c>
      <c r="CAS8" s="253">
        <v>98.541219999999996</v>
      </c>
      <c r="CAT8" s="253">
        <v>98.542536999999996</v>
      </c>
      <c r="CAU8" s="253">
        <v>98.528025999999997</v>
      </c>
      <c r="CAV8" s="253">
        <v>98.519036</v>
      </c>
      <c r="CAW8" s="253">
        <v>98.529111</v>
      </c>
      <c r="CAX8" s="253">
        <v>98.549278000000001</v>
      </c>
      <c r="CAY8" s="253">
        <v>98.560722999999996</v>
      </c>
      <c r="CAZ8" s="253">
        <v>98.557224000000005</v>
      </c>
      <c r="CBA8" s="253">
        <v>98.551751999999993</v>
      </c>
      <c r="CBB8" s="253">
        <v>98.559042000000005</v>
      </c>
      <c r="CBC8" s="253">
        <v>98.577594000000005</v>
      </c>
      <c r="CBD8" s="253">
        <v>98.592371</v>
      </c>
      <c r="CBE8" s="253">
        <v>98.590773999999996</v>
      </c>
      <c r="CBF8" s="253">
        <v>98.573271000000005</v>
      </c>
      <c r="CBG8" s="253">
        <v>98.549807000000001</v>
      </c>
      <c r="CBH8" s="253">
        <v>98.532026999999999</v>
      </c>
      <c r="CBI8" s="253">
        <v>98.529314999999997</v>
      </c>
      <c r="CBJ8" s="253">
        <v>98.544971000000004</v>
      </c>
      <c r="CBK8" s="253">
        <v>98.572652000000005</v>
      </c>
      <c r="CBL8" s="253">
        <v>98.599270000000004</v>
      </c>
      <c r="CBM8" s="253">
        <v>98.614627999999996</v>
      </c>
      <c r="CBN8" s="253">
        <v>98.614581999999999</v>
      </c>
      <c r="CBO8" s="253">
        <v>98.595077000000003</v>
      </c>
      <c r="CBP8" s="253">
        <v>98.556512999999995</v>
      </c>
      <c r="CBQ8" s="253">
        <v>98.513968000000006</v>
      </c>
      <c r="CBR8" s="253">
        <v>98.488861999999997</v>
      </c>
      <c r="CBS8" s="253">
        <v>98.487399999999994</v>
      </c>
      <c r="CBT8" s="253">
        <v>98.495266000000001</v>
      </c>
      <c r="CBU8" s="253">
        <v>98.498318999999995</v>
      </c>
      <c r="CBV8" s="253">
        <v>98.498367000000002</v>
      </c>
      <c r="CBW8" s="253">
        <v>98.502711000000005</v>
      </c>
      <c r="CBX8" s="253">
        <v>98.508803</v>
      </c>
      <c r="CBY8" s="253">
        <v>98.508915000000002</v>
      </c>
      <c r="CBZ8" s="253">
        <v>98.504250999999996</v>
      </c>
      <c r="CCA8" s="253">
        <v>98.501800000000003</v>
      </c>
      <c r="CCB8" s="253">
        <v>98.499480000000005</v>
      </c>
      <c r="CCC8" s="253">
        <v>98.487651999999997</v>
      </c>
      <c r="CCD8" s="253">
        <v>98.467491999999993</v>
      </c>
      <c r="CCE8" s="253">
        <v>98.457475000000002</v>
      </c>
      <c r="CCF8" s="253">
        <v>98.474476999999993</v>
      </c>
      <c r="CCG8" s="253">
        <v>98.511655000000005</v>
      </c>
      <c r="CCH8" s="253">
        <v>98.542134000000004</v>
      </c>
      <c r="CCI8" s="253">
        <v>98.545743999999999</v>
      </c>
      <c r="CCJ8" s="253">
        <v>98.528390999999999</v>
      </c>
      <c r="CCK8" s="253">
        <v>98.513705999999999</v>
      </c>
      <c r="CCL8" s="253">
        <v>98.520269999999996</v>
      </c>
      <c r="CCM8" s="253">
        <v>98.547925000000006</v>
      </c>
      <c r="CCN8" s="253">
        <v>98.580371</v>
      </c>
      <c r="CCO8" s="253">
        <v>98.600714999999994</v>
      </c>
      <c r="CCP8" s="253">
        <v>98.605239999999995</v>
      </c>
      <c r="CCQ8" s="253">
        <v>98.599002999999996</v>
      </c>
      <c r="CCR8" s="253">
        <v>98.584678999999994</v>
      </c>
      <c r="CCS8" s="253">
        <v>98.563378999999998</v>
      </c>
      <c r="CCT8" s="253">
        <v>98.542102999999997</v>
      </c>
      <c r="CCU8" s="253">
        <v>98.532731999999996</v>
      </c>
      <c r="CCV8" s="253">
        <v>98.540875999999997</v>
      </c>
      <c r="CCW8" s="253">
        <v>98.559340000000006</v>
      </c>
      <c r="CCX8" s="253">
        <v>98.575532999999993</v>
      </c>
      <c r="CCY8" s="253">
        <v>98.582875999999999</v>
      </c>
      <c r="CCZ8" s="253">
        <v>98.583134999999999</v>
      </c>
      <c r="CDA8" s="253">
        <v>98.580451999999994</v>
      </c>
      <c r="CDB8" s="253">
        <v>98.577295000000007</v>
      </c>
      <c r="CDC8" s="253">
        <v>98.575022000000004</v>
      </c>
      <c r="CDD8" s="253">
        <v>98.572784999999996</v>
      </c>
      <c r="CDE8" s="253">
        <v>98.565573999999998</v>
      </c>
      <c r="CDF8" s="253">
        <v>98.548677999999995</v>
      </c>
      <c r="CDG8" s="253">
        <v>98.527762999999993</v>
      </c>
      <c r="CDH8" s="253">
        <v>98.518963999999997</v>
      </c>
      <c r="CDI8" s="253">
        <v>98.526481000000004</v>
      </c>
      <c r="CDJ8" s="253">
        <v>98.533338000000001</v>
      </c>
      <c r="CDK8" s="253">
        <v>98.529542000000006</v>
      </c>
      <c r="CDL8" s="253">
        <v>98.528200999999996</v>
      </c>
      <c r="CDM8" s="253">
        <v>98.545175999999998</v>
      </c>
      <c r="CDN8" s="253">
        <v>98.576350000000005</v>
      </c>
      <c r="CDO8" s="253">
        <v>98.601502999999994</v>
      </c>
      <c r="CDP8" s="253">
        <v>98.609038999999996</v>
      </c>
      <c r="CDQ8" s="253">
        <v>98.608570999999998</v>
      </c>
      <c r="CDR8" s="253">
        <v>98.615500999999995</v>
      </c>
      <c r="CDS8" s="253">
        <v>98.631613999999999</v>
      </c>
      <c r="CDT8" s="253">
        <v>98.646095000000003</v>
      </c>
      <c r="CDU8" s="253">
        <v>98.648893000000001</v>
      </c>
      <c r="CDV8" s="253">
        <v>98.637393000000003</v>
      </c>
      <c r="CDW8" s="253">
        <v>98.615754999999993</v>
      </c>
      <c r="CDX8" s="253">
        <v>98.593393000000006</v>
      </c>
      <c r="CDY8" s="253">
        <v>98.582403999999997</v>
      </c>
      <c r="CDZ8" s="253">
        <v>98.588601999999995</v>
      </c>
      <c r="CEA8" s="253">
        <v>98.605099999999993</v>
      </c>
      <c r="CEB8" s="253">
        <v>98.620373999999998</v>
      </c>
      <c r="CEC8" s="253">
        <v>98.630728000000005</v>
      </c>
      <c r="CED8" s="253">
        <v>98.641463000000002</v>
      </c>
      <c r="CEE8" s="253">
        <v>98.656081999999998</v>
      </c>
      <c r="CEF8" s="253">
        <v>98.669563999999994</v>
      </c>
      <c r="CEG8" s="253">
        <v>98.670918</v>
      </c>
      <c r="CEH8" s="253">
        <v>98.652175999999997</v>
      </c>
      <c r="CEI8" s="253">
        <v>98.620970999999997</v>
      </c>
      <c r="CEJ8" s="253">
        <v>98.595327999999995</v>
      </c>
      <c r="CEK8" s="253">
        <v>98.585524000000007</v>
      </c>
      <c r="CEL8" s="253">
        <v>98.590007</v>
      </c>
      <c r="CEM8" s="253">
        <v>98.601512999999997</v>
      </c>
      <c r="CEN8" s="253">
        <v>98.612070000000003</v>
      </c>
      <c r="CEO8" s="253">
        <v>98.616320000000002</v>
      </c>
      <c r="CEP8" s="253">
        <v>98.612739000000005</v>
      </c>
      <c r="CEQ8" s="253">
        <v>98.603835000000004</v>
      </c>
      <c r="CER8" s="253">
        <v>98.596872000000005</v>
      </c>
      <c r="CES8" s="253">
        <v>98.602936</v>
      </c>
      <c r="CET8" s="253">
        <v>98.629701999999995</v>
      </c>
      <c r="CEU8" s="253">
        <v>98.670644999999993</v>
      </c>
      <c r="CEV8" s="253">
        <v>98.703193999999996</v>
      </c>
      <c r="CEW8" s="253">
        <v>98.709424999999996</v>
      </c>
      <c r="CEX8" s="253">
        <v>98.693765999999997</v>
      </c>
      <c r="CEY8" s="253">
        <v>98.670450000000002</v>
      </c>
      <c r="CEZ8" s="253">
        <v>98.650724999999994</v>
      </c>
      <c r="CFA8" s="253">
        <v>98.639495999999994</v>
      </c>
      <c r="CFB8" s="253">
        <v>98.633735000000001</v>
      </c>
      <c r="CFC8" s="253">
        <v>98.628260999999995</v>
      </c>
      <c r="CFD8" s="253">
        <v>98.619898000000006</v>
      </c>
      <c r="CFE8" s="253">
        <v>98.608189999999993</v>
      </c>
      <c r="CFF8" s="253">
        <v>98.595292000000001</v>
      </c>
      <c r="CFG8" s="253">
        <v>98.585787999999994</v>
      </c>
      <c r="CFH8" s="253">
        <v>98.585791999999998</v>
      </c>
      <c r="CFI8" s="253">
        <v>98.596286000000006</v>
      </c>
      <c r="CFJ8" s="253">
        <v>98.608253000000005</v>
      </c>
      <c r="CFK8" s="253">
        <v>98.609071999999998</v>
      </c>
      <c r="CFL8" s="253">
        <v>98.595607000000001</v>
      </c>
      <c r="CFM8" s="253">
        <v>98.578450000000004</v>
      </c>
      <c r="CFN8" s="253">
        <v>98.570663999999994</v>
      </c>
      <c r="CFO8" s="253">
        <v>98.575834999999998</v>
      </c>
      <c r="CFP8" s="253">
        <v>98.589923999999996</v>
      </c>
      <c r="CFQ8" s="253">
        <v>98.607972000000004</v>
      </c>
      <c r="CFR8" s="253">
        <v>98.623221000000001</v>
      </c>
      <c r="CFS8" s="253">
        <v>98.626992000000001</v>
      </c>
      <c r="CFT8" s="253">
        <v>98.616715999999997</v>
      </c>
      <c r="CFU8" s="253">
        <v>98.599649999999997</v>
      </c>
      <c r="CFV8" s="253">
        <v>98.585577000000001</v>
      </c>
      <c r="CFW8" s="253">
        <v>98.578751999999994</v>
      </c>
      <c r="CFX8" s="253">
        <v>98.581511000000006</v>
      </c>
      <c r="CFY8" s="253">
        <v>98.596214000000003</v>
      </c>
      <c r="CFZ8" s="253">
        <v>98.617104999999995</v>
      </c>
      <c r="CGA8" s="253">
        <v>98.631349999999998</v>
      </c>
      <c r="CGB8" s="253">
        <v>98.632390999999998</v>
      </c>
      <c r="CGC8" s="253">
        <v>98.626866000000007</v>
      </c>
      <c r="CGD8" s="253">
        <v>98.625360999999998</v>
      </c>
      <c r="CGE8" s="253">
        <v>98.629712999999995</v>
      </c>
      <c r="CGF8" s="253">
        <v>98.634619999999998</v>
      </c>
      <c r="CGG8" s="253">
        <v>98.637013999999994</v>
      </c>
      <c r="CGH8" s="253">
        <v>98.634541999999996</v>
      </c>
      <c r="CGI8" s="253">
        <v>98.623385999999996</v>
      </c>
      <c r="CGJ8" s="253">
        <v>98.604219000000001</v>
      </c>
      <c r="CGK8" s="253">
        <v>98.582834000000005</v>
      </c>
      <c r="CGL8" s="253">
        <v>98.565865000000002</v>
      </c>
      <c r="CGM8" s="253">
        <v>98.556798999999998</v>
      </c>
      <c r="CGN8" s="253">
        <v>98.554186999999999</v>
      </c>
      <c r="CGO8" s="253">
        <v>98.553927999999999</v>
      </c>
      <c r="CGP8" s="253">
        <v>98.554976999999994</v>
      </c>
      <c r="CGQ8" s="253">
        <v>98.557509999999994</v>
      </c>
      <c r="CGR8" s="253">
        <v>98.559117000000001</v>
      </c>
      <c r="CGS8" s="253">
        <v>98.556701000000004</v>
      </c>
      <c r="CGT8" s="253">
        <v>98.548869999999994</v>
      </c>
      <c r="CGU8" s="253">
        <v>98.539097999999996</v>
      </c>
      <c r="CGV8" s="253">
        <v>98.533769000000007</v>
      </c>
      <c r="CGW8" s="253">
        <v>98.536646000000005</v>
      </c>
      <c r="CGX8" s="253">
        <v>98.546223999999995</v>
      </c>
      <c r="CGY8" s="253">
        <v>98.55856</v>
      </c>
      <c r="CGZ8" s="253">
        <v>98.572663000000006</v>
      </c>
      <c r="CHA8" s="253">
        <v>98.586558999999994</v>
      </c>
      <c r="CHB8" s="253">
        <v>98.589504000000005</v>
      </c>
      <c r="CHC8" s="253">
        <v>98.575186000000002</v>
      </c>
      <c r="CHD8" s="253">
        <v>98.553076000000004</v>
      </c>
      <c r="CHE8" s="253">
        <v>98.537899999999993</v>
      </c>
      <c r="CHF8" s="253">
        <v>98.536447999999993</v>
      </c>
      <c r="CHG8" s="253">
        <v>98.542654999999996</v>
      </c>
      <c r="CHH8" s="253">
        <v>98.548637999999997</v>
      </c>
      <c r="CHI8" s="253">
        <v>98.552492999999998</v>
      </c>
      <c r="CHJ8" s="253">
        <v>98.555852000000002</v>
      </c>
      <c r="CHK8" s="253">
        <v>98.557749000000001</v>
      </c>
      <c r="CHL8" s="253">
        <v>98.550061999999997</v>
      </c>
      <c r="CHM8" s="253">
        <v>98.528571999999997</v>
      </c>
      <c r="CHN8" s="253">
        <v>98.502678000000003</v>
      </c>
      <c r="CHO8" s="253">
        <v>98.483733000000001</v>
      </c>
      <c r="CHP8" s="253">
        <v>98.475765999999993</v>
      </c>
      <c r="CHQ8" s="253">
        <v>98.476209999999995</v>
      </c>
      <c r="CHR8" s="253">
        <v>98.475932999999998</v>
      </c>
      <c r="CHS8" s="253">
        <v>98.466173999999995</v>
      </c>
      <c r="CHT8" s="253">
        <v>98.442760000000007</v>
      </c>
      <c r="CHU8" s="253">
        <v>98.411548999999994</v>
      </c>
      <c r="CHV8" s="253">
        <v>98.388405000000006</v>
      </c>
      <c r="CHW8" s="253">
        <v>98.378488000000004</v>
      </c>
      <c r="CHX8" s="253">
        <v>98.368538999999998</v>
      </c>
      <c r="CHY8" s="253">
        <v>98.347879000000006</v>
      </c>
      <c r="CHZ8" s="253">
        <v>98.319671</v>
      </c>
      <c r="CIA8" s="253">
        <v>98.291109000000006</v>
      </c>
      <c r="CIB8" s="253">
        <v>98.267056999999994</v>
      </c>
      <c r="CIC8" s="253">
        <v>98.248844000000005</v>
      </c>
      <c r="CID8" s="253">
        <v>98.232358000000005</v>
      </c>
      <c r="CIE8" s="253">
        <v>98.208302000000003</v>
      </c>
      <c r="CIF8" s="253">
        <v>98.170351999999994</v>
      </c>
      <c r="CIG8" s="253">
        <v>98.127077999999997</v>
      </c>
      <c r="CIH8" s="253">
        <v>98.097279999999998</v>
      </c>
      <c r="CII8" s="253">
        <v>98.087969000000001</v>
      </c>
      <c r="CIJ8" s="253">
        <v>98.090586000000002</v>
      </c>
      <c r="CIK8" s="253">
        <v>98.092975999999993</v>
      </c>
      <c r="CIL8" s="253">
        <v>98.093784999999997</v>
      </c>
      <c r="CIM8" s="253">
        <v>98.104816</v>
      </c>
      <c r="CIN8" s="253">
        <v>98.117020999999994</v>
      </c>
      <c r="CIO8" s="253">
        <v>98.122699999999995</v>
      </c>
      <c r="CIP8" s="253">
        <v>98.139887999999999</v>
      </c>
      <c r="CIQ8" s="253">
        <v>98.166938999999999</v>
      </c>
      <c r="CIR8" s="253">
        <v>98.184083999999999</v>
      </c>
      <c r="CIS8" s="253">
        <v>98.183885000000004</v>
      </c>
      <c r="CIT8" s="253">
        <v>98.173749999999998</v>
      </c>
      <c r="CIU8" s="253">
        <v>98.162396999999999</v>
      </c>
      <c r="CIV8" s="253">
        <v>98.153076999999996</v>
      </c>
      <c r="CIW8" s="253">
        <v>98.147024000000002</v>
      </c>
      <c r="CIX8" s="253">
        <v>98.143737000000002</v>
      </c>
      <c r="CIY8" s="253">
        <v>98.140940999999998</v>
      </c>
      <c r="CIZ8" s="253">
        <v>98.135838000000007</v>
      </c>
      <c r="CJA8" s="253">
        <v>98.126937999999996</v>
      </c>
      <c r="CJB8" s="253">
        <v>98.115746000000001</v>
      </c>
      <c r="CJC8" s="253">
        <v>98.108887999999993</v>
      </c>
      <c r="CJD8" s="253">
        <v>98.104212000000004</v>
      </c>
      <c r="CJE8" s="253">
        <v>98.089878999999996</v>
      </c>
      <c r="CJF8" s="253">
        <v>98.068355999999994</v>
      </c>
      <c r="CJG8" s="253">
        <v>98.049627999999998</v>
      </c>
      <c r="CJH8" s="253">
        <v>98.034693000000004</v>
      </c>
      <c r="CJI8" s="253">
        <v>98.022619000000006</v>
      </c>
      <c r="CJJ8" s="253">
        <v>98.014477999999997</v>
      </c>
      <c r="CJK8" s="253">
        <v>98.008584999999997</v>
      </c>
      <c r="CJL8" s="253">
        <v>98.001532999999995</v>
      </c>
      <c r="CJM8" s="253">
        <v>97.994848000000005</v>
      </c>
      <c r="CJN8" s="253">
        <v>97.988547999999994</v>
      </c>
      <c r="CJO8" s="253">
        <v>97.974514999999997</v>
      </c>
      <c r="CJP8" s="253">
        <v>97.947445000000002</v>
      </c>
      <c r="CJQ8" s="253">
        <v>97.912560999999997</v>
      </c>
      <c r="CJR8" s="253">
        <v>97.879574000000005</v>
      </c>
      <c r="CJS8" s="253">
        <v>97.845929999999996</v>
      </c>
      <c r="CJT8" s="253">
        <v>97.808682000000005</v>
      </c>
      <c r="CJU8" s="253">
        <v>97.772256999999996</v>
      </c>
      <c r="CJV8" s="253">
        <v>97.717809000000003</v>
      </c>
      <c r="CJW8" s="253">
        <v>97.638390999999999</v>
      </c>
      <c r="CJX8" s="253">
        <v>97.550636999999995</v>
      </c>
      <c r="CJY8" s="253">
        <v>97.467585</v>
      </c>
      <c r="CJZ8" s="253">
        <v>97.401515000000003</v>
      </c>
      <c r="CKA8" s="253">
        <v>97.351048000000006</v>
      </c>
      <c r="CKB8" s="253">
        <v>97.312422999999995</v>
      </c>
      <c r="CKC8" s="253">
        <v>97.275058999999999</v>
      </c>
      <c r="CKD8" s="253">
        <v>97.224934000000005</v>
      </c>
      <c r="CKE8" s="253">
        <v>97.170197999999999</v>
      </c>
      <c r="CKF8" s="253">
        <v>97.127168999999995</v>
      </c>
      <c r="CKG8" s="253">
        <v>97.096468000000002</v>
      </c>
      <c r="CKH8" s="253">
        <v>97.059147999999993</v>
      </c>
      <c r="CKI8" s="253">
        <v>96.994729000000007</v>
      </c>
      <c r="CKJ8" s="253">
        <v>96.907020000000003</v>
      </c>
      <c r="CKK8" s="253">
        <v>96.837883000000005</v>
      </c>
      <c r="CKL8" s="253">
        <v>96.794449999999998</v>
      </c>
      <c r="CKM8" s="253">
        <v>96.733919</v>
      </c>
      <c r="CKN8" s="253">
        <v>96.646316999999996</v>
      </c>
      <c r="CKO8" s="253">
        <v>96.547777999999994</v>
      </c>
      <c r="CKP8" s="253">
        <v>96.456236000000004</v>
      </c>
      <c r="CKQ8" s="253">
        <v>96.377070000000003</v>
      </c>
      <c r="CKR8" s="253">
        <v>96.292764000000005</v>
      </c>
      <c r="CKS8" s="253">
        <v>96.190321999999995</v>
      </c>
      <c r="CKT8" s="253">
        <v>96.083832999999998</v>
      </c>
      <c r="CKU8" s="253">
        <v>95.988263000000003</v>
      </c>
      <c r="CKV8" s="253">
        <v>95.899165999999994</v>
      </c>
      <c r="CKW8" s="253">
        <v>95.808355000000006</v>
      </c>
      <c r="CKX8" s="253">
        <v>95.707950999999994</v>
      </c>
      <c r="CKY8" s="253">
        <v>95.597520000000003</v>
      </c>
      <c r="CKZ8" s="253">
        <v>95.480226000000002</v>
      </c>
      <c r="CLA8" s="253">
        <v>95.355453999999995</v>
      </c>
      <c r="CLB8" s="253">
        <v>95.231144999999998</v>
      </c>
      <c r="CLC8" s="253">
        <v>95.116613999999998</v>
      </c>
      <c r="CLD8" s="253">
        <v>95.007914999999997</v>
      </c>
      <c r="CLE8" s="253">
        <v>94.898313999999999</v>
      </c>
      <c r="CLF8" s="253">
        <v>94.793805000000006</v>
      </c>
      <c r="CLG8" s="253">
        <v>94.698307</v>
      </c>
      <c r="CLH8" s="253">
        <v>94.598162000000002</v>
      </c>
      <c r="CLI8" s="253">
        <v>94.486262999999994</v>
      </c>
      <c r="CLJ8" s="253">
        <v>94.374674999999996</v>
      </c>
      <c r="CLK8" s="253">
        <v>94.284565999999998</v>
      </c>
      <c r="CLL8" s="253">
        <v>94.226714000000001</v>
      </c>
      <c r="CLM8" s="253">
        <v>94.188576999999995</v>
      </c>
      <c r="CLN8" s="253">
        <v>94.142229999999998</v>
      </c>
      <c r="CLO8" s="253">
        <v>94.083049000000003</v>
      </c>
      <c r="CLP8" s="253">
        <v>94.054361</v>
      </c>
      <c r="CLQ8" s="253">
        <v>94.030478000000002</v>
      </c>
      <c r="CLR8" s="253">
        <v>93.986692000000005</v>
      </c>
      <c r="CLS8" s="253">
        <v>93.974444000000005</v>
      </c>
      <c r="CLT8" s="253">
        <v>93.976562000000001</v>
      </c>
      <c r="CLU8" s="253">
        <v>93.957547000000005</v>
      </c>
      <c r="CLV8" s="253">
        <v>93.940540999999996</v>
      </c>
      <c r="CLW8" s="253">
        <v>93.942941000000005</v>
      </c>
      <c r="CLX8" s="253">
        <v>93.941294999999997</v>
      </c>
      <c r="CLY8" s="253">
        <v>93.930924000000005</v>
      </c>
      <c r="CLZ8" s="253">
        <v>93.934944999999999</v>
      </c>
      <c r="CMA8" s="253">
        <v>93.953793000000005</v>
      </c>
      <c r="CMB8" s="253">
        <v>93.974728999999996</v>
      </c>
      <c r="CMC8" s="253">
        <v>93.994147999999996</v>
      </c>
      <c r="CMD8" s="253">
        <v>94.011117999999996</v>
      </c>
      <c r="CME8" s="253">
        <v>94.017303999999996</v>
      </c>
      <c r="CMF8" s="253">
        <v>94.003669000000002</v>
      </c>
      <c r="CMG8" s="253">
        <v>93.988585</v>
      </c>
      <c r="CMH8" s="253">
        <v>93.989982999999995</v>
      </c>
      <c r="CMI8" s="253">
        <v>93.978768000000002</v>
      </c>
      <c r="CMJ8" s="253">
        <v>93.934417999999994</v>
      </c>
      <c r="CMK8" s="253">
        <v>93.870203000000004</v>
      </c>
      <c r="CML8" s="253">
        <v>93.801969</v>
      </c>
      <c r="CMM8" s="253">
        <v>93.745864999999995</v>
      </c>
      <c r="CMN8" s="253">
        <v>93.710483999999994</v>
      </c>
      <c r="CMO8" s="253">
        <v>93.688941999999997</v>
      </c>
      <c r="CMP8" s="253">
        <v>93.668289000000001</v>
      </c>
      <c r="CMQ8" s="253">
        <v>93.640593999999993</v>
      </c>
      <c r="CMR8" s="253">
        <v>93.605911000000006</v>
      </c>
      <c r="CMS8" s="253">
        <v>93.571369000000004</v>
      </c>
      <c r="CMT8" s="253">
        <v>93.548901999999998</v>
      </c>
      <c r="CMU8" s="253">
        <v>93.540970000000002</v>
      </c>
      <c r="CMV8" s="253">
        <v>93.540306000000001</v>
      </c>
      <c r="CMW8" s="253">
        <v>93.547464000000005</v>
      </c>
      <c r="CMX8" s="253">
        <v>93.570537000000002</v>
      </c>
      <c r="CMY8" s="253">
        <v>93.624654000000007</v>
      </c>
      <c r="CMZ8" s="253">
        <v>93.728487000000001</v>
      </c>
      <c r="CNA8" s="253">
        <v>93.867574000000005</v>
      </c>
      <c r="CNB8" s="253">
        <v>94.000380000000007</v>
      </c>
      <c r="CNC8" s="253">
        <v>94.112182000000004</v>
      </c>
      <c r="CND8" s="253">
        <v>94.210882999999995</v>
      </c>
      <c r="CNE8" s="253">
        <v>94.305654000000004</v>
      </c>
      <c r="CNF8" s="253">
        <v>94.408831000000006</v>
      </c>
      <c r="CNG8" s="253">
        <v>94.525307999999995</v>
      </c>
      <c r="CNH8" s="253">
        <v>94.646189000000007</v>
      </c>
      <c r="CNI8" s="253">
        <v>94.759673000000006</v>
      </c>
      <c r="CNJ8" s="253">
        <v>94.861615999999998</v>
      </c>
      <c r="CNK8" s="253">
        <v>94.951053000000002</v>
      </c>
      <c r="CNL8" s="253">
        <v>95.026169999999993</v>
      </c>
      <c r="CNM8" s="253">
        <v>95.089219999999997</v>
      </c>
      <c r="CNN8" s="253">
        <v>95.146101999999999</v>
      </c>
      <c r="CNO8" s="253">
        <v>95.198573999999994</v>
      </c>
      <c r="CNP8" s="253">
        <v>95.239542</v>
      </c>
      <c r="CNQ8" s="253">
        <v>95.260453999999996</v>
      </c>
      <c r="CNR8" s="253">
        <v>95.261770999999996</v>
      </c>
      <c r="CNS8" s="253">
        <v>95.253392000000005</v>
      </c>
      <c r="CNT8" s="253">
        <v>95.247917000000001</v>
      </c>
      <c r="CNU8" s="253">
        <v>95.255291</v>
      </c>
      <c r="CNV8" s="253">
        <v>95.280322999999996</v>
      </c>
      <c r="CNW8" s="253">
        <v>95.320014</v>
      </c>
      <c r="CNX8" s="253">
        <v>95.364501000000004</v>
      </c>
      <c r="CNY8" s="253">
        <v>95.404657</v>
      </c>
      <c r="CNZ8" s="253">
        <v>95.437783999999994</v>
      </c>
      <c r="COA8" s="253">
        <v>95.464737999999997</v>
      </c>
      <c r="COB8" s="253">
        <v>95.483632</v>
      </c>
      <c r="COC8" s="253">
        <v>95.488859000000005</v>
      </c>
      <c r="COD8" s="253">
        <v>95.475711000000004</v>
      </c>
      <c r="COE8" s="253">
        <v>95.445211999999998</v>
      </c>
      <c r="COF8" s="253">
        <v>95.403037999999995</v>
      </c>
      <c r="COG8" s="253">
        <v>95.357099000000005</v>
      </c>
      <c r="COH8" s="253">
        <v>95.312162999999998</v>
      </c>
      <c r="COI8" s="253">
        <v>95.266255000000001</v>
      </c>
      <c r="COJ8" s="253">
        <v>95.215729999999994</v>
      </c>
      <c r="COK8" s="253">
        <v>95.159381999999994</v>
      </c>
      <c r="COL8" s="253">
        <v>95.094933999999995</v>
      </c>
      <c r="COM8" s="253">
        <v>95.018600000000006</v>
      </c>
      <c r="CON8" s="253">
        <v>94.939491000000004</v>
      </c>
      <c r="COO8" s="253">
        <v>94.883241999999996</v>
      </c>
      <c r="COP8" s="253">
        <v>94.858562000000006</v>
      </c>
      <c r="COQ8" s="253">
        <v>94.851589000000004</v>
      </c>
      <c r="COR8" s="253">
        <v>94.849131</v>
      </c>
      <c r="COS8" s="253">
        <v>94.838817000000006</v>
      </c>
      <c r="COT8" s="253">
        <v>94.818635999999998</v>
      </c>
      <c r="COU8" s="253">
        <v>94.805121999999997</v>
      </c>
      <c r="COV8" s="253">
        <v>94.803562999999997</v>
      </c>
      <c r="COW8" s="253">
        <v>94.794899000000001</v>
      </c>
      <c r="COX8" s="253">
        <v>94.767418000000006</v>
      </c>
      <c r="COY8" s="253">
        <v>94.726973000000001</v>
      </c>
      <c r="COZ8" s="253">
        <v>94.680501000000007</v>
      </c>
      <c r="CPA8" s="253">
        <v>94.635431999999994</v>
      </c>
      <c r="CPB8" s="253">
        <v>94.598133000000004</v>
      </c>
      <c r="CPC8" s="253">
        <v>94.558177000000001</v>
      </c>
      <c r="CPD8" s="253">
        <v>94.501379</v>
      </c>
      <c r="CPE8" s="253">
        <v>94.420787000000004</v>
      </c>
      <c r="CPF8" s="253">
        <v>94.378245000000007</v>
      </c>
      <c r="CPG8" s="253">
        <v>94.392629999999997</v>
      </c>
      <c r="CPH8" s="253">
        <v>94.362869000000003</v>
      </c>
      <c r="CPI8" s="253">
        <v>94.284971999999996</v>
      </c>
      <c r="CPJ8" s="253">
        <v>94.209422000000004</v>
      </c>
      <c r="CPK8" s="253">
        <v>94.147492999999997</v>
      </c>
      <c r="CPL8" s="253">
        <v>94.103917999999993</v>
      </c>
      <c r="CPM8" s="253">
        <v>94.076288000000005</v>
      </c>
      <c r="CPN8" s="253">
        <v>94.067894999999993</v>
      </c>
      <c r="CPO8" s="253">
        <v>94.082626000000005</v>
      </c>
      <c r="CPP8" s="253">
        <v>94.114204999999998</v>
      </c>
      <c r="CPQ8" s="253">
        <v>94.144951000000006</v>
      </c>
      <c r="CPR8" s="253">
        <v>94.166780000000003</v>
      </c>
      <c r="CPS8" s="253">
        <v>94.185280000000006</v>
      </c>
      <c r="CPT8" s="253">
        <v>94.209701999999993</v>
      </c>
      <c r="CPU8" s="253">
        <v>94.246044999999995</v>
      </c>
      <c r="CPV8" s="253">
        <v>94.288623999999999</v>
      </c>
      <c r="CPW8" s="253">
        <v>94.325795999999997</v>
      </c>
      <c r="CPX8" s="253">
        <v>94.355829</v>
      </c>
      <c r="CPY8" s="253">
        <v>94.400717999999998</v>
      </c>
      <c r="CPZ8" s="253">
        <v>94.457431</v>
      </c>
      <c r="CQA8" s="253">
        <v>94.496471</v>
      </c>
      <c r="CQB8" s="253">
        <v>94.531688000000003</v>
      </c>
      <c r="CQC8" s="253">
        <v>94.579465999999996</v>
      </c>
      <c r="CQD8" s="253">
        <v>94.632570999999999</v>
      </c>
      <c r="CQE8" s="253">
        <v>94.699881000000005</v>
      </c>
      <c r="CQF8" s="253">
        <v>94.787863999999999</v>
      </c>
      <c r="CQG8" s="253">
        <v>94.869777999999997</v>
      </c>
      <c r="CQH8" s="253">
        <v>94.923486999999994</v>
      </c>
      <c r="CQI8" s="253">
        <v>94.960683000000003</v>
      </c>
      <c r="CQJ8" s="253">
        <v>95.000431000000006</v>
      </c>
      <c r="CQK8" s="253">
        <v>95.053185999999997</v>
      </c>
      <c r="CQL8" s="253">
        <v>95.121302999999997</v>
      </c>
      <c r="CQM8" s="253">
        <v>95.196646000000001</v>
      </c>
      <c r="CQN8" s="253">
        <v>95.261921999999998</v>
      </c>
      <c r="CQO8" s="253">
        <v>95.305481999999998</v>
      </c>
      <c r="CQP8" s="253">
        <v>95.328372000000002</v>
      </c>
      <c r="CQQ8" s="253">
        <v>95.348832999999999</v>
      </c>
      <c r="CQR8" s="253">
        <v>95.390366</v>
      </c>
      <c r="CQS8" s="253">
        <v>95.445510999999996</v>
      </c>
      <c r="CQT8" s="253">
        <v>95.495518000000004</v>
      </c>
      <c r="CQU8" s="253">
        <v>95.535139000000001</v>
      </c>
      <c r="CQV8" s="253">
        <v>95.565776</v>
      </c>
      <c r="CQW8" s="253">
        <v>95.596433000000005</v>
      </c>
      <c r="CQX8" s="253">
        <v>95.629237000000003</v>
      </c>
      <c r="CQY8" s="253">
        <v>95.658462999999998</v>
      </c>
      <c r="CQZ8" s="253">
        <v>95.684569999999994</v>
      </c>
      <c r="CRA8" s="253">
        <v>95.716947000000005</v>
      </c>
      <c r="CRB8" s="253">
        <v>95.766762</v>
      </c>
      <c r="CRC8" s="253">
        <v>95.826401000000004</v>
      </c>
      <c r="CRD8" s="253">
        <v>95.878867</v>
      </c>
      <c r="CRE8" s="253">
        <v>95.929027000000005</v>
      </c>
      <c r="CRF8" s="253">
        <v>96.027685000000005</v>
      </c>
      <c r="CRG8" s="253">
        <v>96.156730999999994</v>
      </c>
      <c r="CRH8" s="253">
        <v>96.208202</v>
      </c>
      <c r="CRI8" s="253">
        <v>96.192786999999996</v>
      </c>
      <c r="CRJ8" s="253">
        <v>96.184391000000005</v>
      </c>
      <c r="CRK8" s="253">
        <v>96.192651999999995</v>
      </c>
      <c r="CRL8" s="253">
        <v>96.210680999999994</v>
      </c>
      <c r="CRM8" s="253">
        <v>96.242540000000005</v>
      </c>
      <c r="CRN8" s="253">
        <v>96.293104</v>
      </c>
      <c r="CRO8" s="253">
        <v>96.348744999999994</v>
      </c>
      <c r="CRP8" s="253">
        <v>96.386950999999996</v>
      </c>
      <c r="CRQ8" s="253">
        <v>96.401508000000007</v>
      </c>
      <c r="CRR8" s="253">
        <v>96.404399999999995</v>
      </c>
      <c r="CRS8" s="253">
        <v>96.405159999999995</v>
      </c>
      <c r="CRT8" s="253">
        <v>96.401978999999997</v>
      </c>
      <c r="CRU8" s="253">
        <v>96.395559000000006</v>
      </c>
      <c r="CRV8" s="253">
        <v>96.399043000000006</v>
      </c>
      <c r="CRW8" s="253">
        <v>96.417696000000007</v>
      </c>
      <c r="CRX8" s="253">
        <v>96.431946999999994</v>
      </c>
      <c r="CRY8" s="253">
        <v>96.424619000000007</v>
      </c>
      <c r="CRZ8" s="253">
        <v>96.399619999999999</v>
      </c>
      <c r="CSA8" s="253">
        <v>96.363504000000006</v>
      </c>
      <c r="CSB8" s="253">
        <v>96.315950999999998</v>
      </c>
      <c r="CSC8" s="253">
        <v>96.261176000000006</v>
      </c>
      <c r="CSD8" s="253">
        <v>96.203353000000007</v>
      </c>
      <c r="CSE8" s="253">
        <v>96.131180999999998</v>
      </c>
      <c r="CSF8" s="253">
        <v>96.025711000000001</v>
      </c>
      <c r="CSG8" s="253">
        <v>95.877617999999998</v>
      </c>
      <c r="CSH8" s="253">
        <v>95.667043000000007</v>
      </c>
      <c r="CSI8" s="253">
        <v>95.321060000000003</v>
      </c>
      <c r="CSJ8" s="253">
        <v>94.731885000000005</v>
      </c>
      <c r="CSK8" s="253">
        <v>93.842633000000006</v>
      </c>
      <c r="CSL8" s="253">
        <v>92.710522999999995</v>
      </c>
      <c r="CSM8" s="253">
        <v>91.509657000000004</v>
      </c>
      <c r="CSN8" s="253">
        <v>90.577070000000006</v>
      </c>
      <c r="CSO8" s="253">
        <v>90.251329999999996</v>
      </c>
      <c r="CSP8" s="253">
        <v>90.466769999999997</v>
      </c>
      <c r="CSQ8" s="253">
        <v>90.863420000000005</v>
      </c>
      <c r="CSR8" s="253">
        <v>91.212857</v>
      </c>
      <c r="CSS8" s="253">
        <v>91.460328000000004</v>
      </c>
      <c r="CST8" s="253">
        <v>91.580712000000005</v>
      </c>
      <c r="CSU8" s="253">
        <v>91.501468000000003</v>
      </c>
      <c r="CSV8" s="253">
        <v>91.175034999999994</v>
      </c>
      <c r="CSW8" s="253">
        <v>90.746093999999999</v>
      </c>
      <c r="CSX8" s="253">
        <v>90.500756999999993</v>
      </c>
      <c r="CSY8" s="253">
        <v>90.623238999999998</v>
      </c>
      <c r="CSZ8" s="253">
        <v>91.105967000000007</v>
      </c>
      <c r="CTA8" s="253">
        <v>91.814819</v>
      </c>
      <c r="CTB8" s="253">
        <v>92.571143000000006</v>
      </c>
      <c r="CTC8" s="253">
        <v>93.232746000000006</v>
      </c>
      <c r="CTD8" s="253">
        <v>93.734703999999994</v>
      </c>
      <c r="CTE8" s="253">
        <v>94.062748999999997</v>
      </c>
      <c r="CTF8" s="253">
        <v>94.256878999999998</v>
      </c>
      <c r="CTG8" s="253">
        <v>94.397243000000003</v>
      </c>
      <c r="CTH8" s="253">
        <v>94.526884999999993</v>
      </c>
      <c r="CTI8" s="253">
        <v>94.646283999999994</v>
      </c>
      <c r="CTJ8" s="253">
        <v>94.748824999999997</v>
      </c>
      <c r="CTK8" s="253">
        <v>94.834260999999998</v>
      </c>
      <c r="CTL8" s="253">
        <v>94.908479</v>
      </c>
      <c r="CTM8" s="253">
        <v>94.972508000000005</v>
      </c>
      <c r="CTN8" s="253">
        <v>95.021410000000003</v>
      </c>
      <c r="CTO8" s="253">
        <v>95.052672999999999</v>
      </c>
      <c r="CTP8" s="253">
        <v>95.072084000000004</v>
      </c>
      <c r="CTQ8" s="253">
        <v>95.085365999999993</v>
      </c>
      <c r="CTR8" s="253">
        <v>95.092106000000001</v>
      </c>
      <c r="CTS8" s="253">
        <v>95.094780999999998</v>
      </c>
      <c r="CTT8" s="253">
        <v>95.101771999999997</v>
      </c>
      <c r="CTU8" s="253">
        <v>95.118852000000004</v>
      </c>
      <c r="CTV8" s="253">
        <v>95.143461000000002</v>
      </c>
      <c r="CTW8" s="253">
        <v>95.168181000000004</v>
      </c>
      <c r="CTX8" s="253">
        <v>95.188044000000005</v>
      </c>
      <c r="CTY8" s="253">
        <v>95.197642999999999</v>
      </c>
      <c r="CTZ8" s="253">
        <v>95.195535000000007</v>
      </c>
      <c r="CUA8" s="253">
        <v>95.197732999999999</v>
      </c>
      <c r="CUB8" s="253">
        <v>95.220212000000004</v>
      </c>
      <c r="CUC8" s="253">
        <v>95.260597000000004</v>
      </c>
      <c r="CUD8" s="253">
        <v>95.308685999999994</v>
      </c>
      <c r="CUE8" s="253">
        <v>95.356273000000002</v>
      </c>
      <c r="CUF8" s="253">
        <v>95.397023000000004</v>
      </c>
      <c r="CUG8" s="253">
        <v>95.4238</v>
      </c>
      <c r="CUH8" s="253">
        <v>95.433974000000006</v>
      </c>
      <c r="CUI8" s="253">
        <v>95.432868999999997</v>
      </c>
      <c r="CUJ8" s="253">
        <v>95.429406999999998</v>
      </c>
      <c r="CUK8" s="253">
        <v>95.432091</v>
      </c>
      <c r="CUL8" s="253">
        <v>95.441691000000006</v>
      </c>
      <c r="CUM8" s="253">
        <v>95.448543999999998</v>
      </c>
      <c r="CUN8" s="253">
        <v>95.440675999999996</v>
      </c>
      <c r="CUO8" s="253">
        <v>95.414151000000004</v>
      </c>
      <c r="CUP8" s="253">
        <v>95.381758000000005</v>
      </c>
      <c r="CUQ8" s="253">
        <v>95.357752000000005</v>
      </c>
      <c r="CUR8" s="253">
        <v>95.340767999999997</v>
      </c>
      <c r="CUS8" s="253">
        <v>95.326436000000001</v>
      </c>
      <c r="CUT8" s="253">
        <v>95.315156999999999</v>
      </c>
      <c r="CUU8" s="253">
        <v>95.310584000000006</v>
      </c>
      <c r="CUV8" s="253">
        <v>95.317126000000002</v>
      </c>
      <c r="CUW8" s="253">
        <v>95.335981000000004</v>
      </c>
      <c r="CUX8" s="253">
        <v>95.366600000000005</v>
      </c>
      <c r="CUY8" s="253">
        <v>95.407583000000002</v>
      </c>
      <c r="CUZ8" s="253">
        <v>95.455504000000005</v>
      </c>
      <c r="CVA8" s="253">
        <v>95.504688000000002</v>
      </c>
      <c r="CVB8" s="253">
        <v>95.549998000000002</v>
      </c>
      <c r="CVC8" s="253">
        <v>95.589748999999998</v>
      </c>
      <c r="CVD8" s="253">
        <v>95.625356999999994</v>
      </c>
      <c r="CVE8" s="253">
        <v>95.656339000000003</v>
      </c>
      <c r="CVF8" s="253">
        <v>95.678498000000005</v>
      </c>
      <c r="CVG8" s="253">
        <v>95.691810000000004</v>
      </c>
      <c r="CVH8" s="253">
        <v>95.702860000000001</v>
      </c>
      <c r="CVI8" s="253">
        <v>95.719592000000006</v>
      </c>
      <c r="CVJ8" s="253">
        <v>95.745754000000005</v>
      </c>
      <c r="CVK8" s="253">
        <v>95.775565</v>
      </c>
      <c r="CVL8" s="253">
        <v>95.800588000000005</v>
      </c>
      <c r="CVM8" s="253">
        <v>95.820183999999998</v>
      </c>
      <c r="CVN8" s="253">
        <v>95.838837999999996</v>
      </c>
      <c r="CVO8" s="253">
        <v>95.854967000000002</v>
      </c>
      <c r="CVP8" s="253">
        <v>95.859846000000005</v>
      </c>
      <c r="CVQ8" s="253">
        <v>95.851890999999995</v>
      </c>
      <c r="CVR8" s="253">
        <v>95.837311999999997</v>
      </c>
      <c r="CVS8" s="253">
        <v>95.818455</v>
      </c>
      <c r="CVT8" s="253">
        <v>95.792507000000001</v>
      </c>
      <c r="CVU8" s="253">
        <v>95.756932000000006</v>
      </c>
      <c r="CVV8" s="253">
        <v>95.711761999999993</v>
      </c>
      <c r="CVW8" s="253">
        <v>95.653918000000004</v>
      </c>
      <c r="CVX8" s="253">
        <v>95.575101000000004</v>
      </c>
      <c r="CVY8" s="253">
        <v>95.470017999999996</v>
      </c>
      <c r="CVZ8" s="253">
        <v>95.344222000000002</v>
      </c>
      <c r="CWA8" s="253">
        <v>95.214018999999993</v>
      </c>
      <c r="CWB8" s="253">
        <v>95.095856999999995</v>
      </c>
      <c r="CWC8" s="253">
        <v>94.998476999999994</v>
      </c>
      <c r="CWD8" s="253">
        <v>94.927952000000005</v>
      </c>
      <c r="CWE8" s="253">
        <v>94.890936999999994</v>
      </c>
      <c r="CWF8" s="253">
        <v>94.889138000000003</v>
      </c>
      <c r="CWG8" s="253">
        <v>94.918007000000003</v>
      </c>
      <c r="CWH8" s="253">
        <v>94.972344000000007</v>
      </c>
      <c r="CWI8" s="253">
        <v>95.043788000000006</v>
      </c>
      <c r="CWJ8" s="253">
        <v>95.112602999999993</v>
      </c>
      <c r="CWK8" s="253">
        <v>95.158426000000006</v>
      </c>
      <c r="CWL8" s="253">
        <v>95.180548999999999</v>
      </c>
      <c r="CWM8" s="253">
        <v>95.196180999999996</v>
      </c>
      <c r="CWN8" s="253">
        <v>95.223517000000001</v>
      </c>
      <c r="CWO8" s="253">
        <v>95.270009000000002</v>
      </c>
      <c r="CWP8" s="253">
        <v>95.332260000000005</v>
      </c>
      <c r="CWQ8" s="253">
        <v>95.404505</v>
      </c>
      <c r="CWR8" s="253">
        <v>95.484835000000004</v>
      </c>
      <c r="CWS8" s="253">
        <v>95.575248000000002</v>
      </c>
      <c r="CWT8" s="253">
        <v>95.678759999999997</v>
      </c>
      <c r="CWU8" s="253">
        <v>95.791238000000007</v>
      </c>
      <c r="CWV8" s="253">
        <v>95.896285000000006</v>
      </c>
      <c r="CWW8" s="253">
        <v>95.977474000000001</v>
      </c>
      <c r="CWX8" s="253">
        <v>96.032410999999996</v>
      </c>
      <c r="CWY8" s="253">
        <v>96.070625000000007</v>
      </c>
      <c r="CWZ8" s="253">
        <v>96.102998999999997</v>
      </c>
      <c r="CXA8" s="253">
        <v>96.134405999999998</v>
      </c>
      <c r="CXB8" s="253">
        <v>96.164409000000006</v>
      </c>
      <c r="CXC8" s="253">
        <v>96.191934000000003</v>
      </c>
      <c r="CXD8" s="253">
        <v>96.217442000000005</v>
      </c>
      <c r="CXE8" s="253">
        <v>96.242355000000003</v>
      </c>
      <c r="CXF8" s="253">
        <v>96.269300000000001</v>
      </c>
      <c r="CXG8" s="253">
        <v>96.301709000000002</v>
      </c>
      <c r="CXH8" s="253">
        <v>96.338824000000002</v>
      </c>
      <c r="CXI8" s="253">
        <v>96.373497999999998</v>
      </c>
      <c r="CXJ8" s="253">
        <v>96.399446999999995</v>
      </c>
      <c r="CXK8" s="253">
        <v>96.418206999999995</v>
      </c>
      <c r="CXL8" s="253">
        <v>96.435169999999999</v>
      </c>
      <c r="CXM8" s="253">
        <v>96.451404999999994</v>
      </c>
      <c r="CXN8" s="253">
        <v>96.463520000000003</v>
      </c>
      <c r="CXO8" s="253">
        <v>96.469291999999996</v>
      </c>
      <c r="CXP8" s="253">
        <v>96.469589999999997</v>
      </c>
      <c r="CXQ8" s="253">
        <v>96.466963000000007</v>
      </c>
      <c r="CXR8" s="253">
        <v>96.465104999999994</v>
      </c>
      <c r="CXS8" s="253">
        <v>96.466579999999993</v>
      </c>
      <c r="CXT8" s="253">
        <v>96.468629000000007</v>
      </c>
      <c r="CXU8" s="253">
        <v>96.462833000000003</v>
      </c>
      <c r="CXV8" s="253">
        <v>96.440905000000001</v>
      </c>
      <c r="CXW8" s="253">
        <v>96.401105000000001</v>
      </c>
      <c r="CXX8" s="253">
        <v>96.347660000000005</v>
      </c>
      <c r="CXY8" s="253">
        <v>96.285309999999996</v>
      </c>
      <c r="CXZ8" s="253">
        <v>96.218216999999996</v>
      </c>
      <c r="CYA8" s="253">
        <v>96.153159000000002</v>
      </c>
      <c r="CYB8" s="253">
        <v>96.098708000000002</v>
      </c>
      <c r="CYC8" s="253">
        <v>96.059650000000005</v>
      </c>
      <c r="CYD8" s="253">
        <v>96.033923000000001</v>
      </c>
      <c r="CYE8" s="253">
        <v>96.014843999999997</v>
      </c>
      <c r="CYF8" s="253">
        <v>95.994821000000002</v>
      </c>
      <c r="CYG8" s="253">
        <v>95.968909999999994</v>
      </c>
      <c r="CYH8" s="253">
        <v>95.93723</v>
      </c>
      <c r="CYI8" s="253">
        <v>95.903132999999997</v>
      </c>
      <c r="CYJ8" s="253">
        <v>95.868407000000005</v>
      </c>
      <c r="CYK8" s="253">
        <v>95.832094999999995</v>
      </c>
      <c r="CYL8" s="253">
        <v>95.794501999999994</v>
      </c>
      <c r="CYM8" s="253">
        <v>95.758871999999997</v>
      </c>
      <c r="CYN8" s="253">
        <v>95.727277000000001</v>
      </c>
      <c r="CYO8" s="253">
        <v>95.698089999999993</v>
      </c>
      <c r="CYP8" s="253">
        <v>95.669509000000005</v>
      </c>
      <c r="CYQ8" s="253">
        <v>95.642674999999997</v>
      </c>
      <c r="CYR8" s="253">
        <v>95.619361999999995</v>
      </c>
      <c r="CYS8" s="253">
        <v>95.599217999999993</v>
      </c>
      <c r="CYT8" s="253">
        <v>95.582105999999996</v>
      </c>
      <c r="CYU8" s="253">
        <v>95.571172000000004</v>
      </c>
      <c r="CYV8" s="253">
        <v>95.570406000000006</v>
      </c>
      <c r="CYW8" s="253">
        <v>95.580285000000003</v>
      </c>
      <c r="CYX8" s="253">
        <v>95.598152999999996</v>
      </c>
      <c r="CYY8" s="253">
        <v>95.621842999999998</v>
      </c>
      <c r="CYZ8" s="253">
        <v>95.650188</v>
      </c>
      <c r="CZA8" s="253">
        <v>95.681257000000002</v>
      </c>
      <c r="CZB8" s="253">
        <v>95.713137000000003</v>
      </c>
      <c r="CZC8" s="253">
        <v>95.745919000000001</v>
      </c>
      <c r="CZD8" s="253">
        <v>95.780512999999999</v>
      </c>
      <c r="CZE8" s="253">
        <v>95.816113000000001</v>
      </c>
      <c r="CZF8" s="253">
        <v>95.851502999999994</v>
      </c>
      <c r="CZG8" s="253">
        <v>95.888368999999997</v>
      </c>
      <c r="CZH8" s="253">
        <v>95.930273999999997</v>
      </c>
      <c r="CZI8" s="253">
        <v>95.977823000000001</v>
      </c>
      <c r="CZJ8" s="253">
        <v>96.027310999999997</v>
      </c>
      <c r="CZK8" s="253">
        <v>96.0745</v>
      </c>
      <c r="CZL8" s="253">
        <v>96.117318999999995</v>
      </c>
      <c r="CZM8" s="253">
        <v>96.154695000000004</v>
      </c>
      <c r="CZN8" s="253">
        <v>96.185998999999995</v>
      </c>
      <c r="CZO8" s="253">
        <v>96.213147000000006</v>
      </c>
      <c r="CZP8" s="253">
        <v>96.240679999999998</v>
      </c>
      <c r="CZQ8" s="253">
        <v>96.271366</v>
      </c>
      <c r="CZR8" s="253">
        <v>96.302589999999995</v>
      </c>
      <c r="CZS8" s="253">
        <v>96.328838000000005</v>
      </c>
      <c r="CZT8" s="253">
        <v>96.347485000000006</v>
      </c>
      <c r="CZU8" s="253">
        <v>96.361164000000002</v>
      </c>
      <c r="CZV8" s="253">
        <v>96.374719999999996</v>
      </c>
      <c r="CZW8" s="253">
        <v>96.390400999999997</v>
      </c>
      <c r="CZX8" s="253">
        <v>96.405868999999996</v>
      </c>
      <c r="CZY8" s="253">
        <v>96.416614999999993</v>
      </c>
      <c r="CZZ8" s="253">
        <v>96.420333999999997</v>
      </c>
      <c r="DAA8" s="253">
        <v>96.41883</v>
      </c>
      <c r="DAB8" s="253">
        <v>96.416219999999996</v>
      </c>
      <c r="DAC8" s="253">
        <v>96.416330000000002</v>
      </c>
      <c r="DAD8" s="253">
        <v>96.421254000000005</v>
      </c>
      <c r="DAE8" s="253">
        <v>96.429715000000002</v>
      </c>
      <c r="DAF8" s="253">
        <v>96.435676000000001</v>
      </c>
      <c r="DAG8" s="253">
        <v>96.430965999999998</v>
      </c>
      <c r="DAH8" s="253">
        <v>96.411552</v>
      </c>
      <c r="DAI8" s="253">
        <v>96.380036000000004</v>
      </c>
      <c r="DAJ8" s="253">
        <v>96.340520999999995</v>
      </c>
      <c r="DAK8" s="253">
        <v>96.293405000000007</v>
      </c>
      <c r="DAL8" s="253">
        <v>96.237634</v>
      </c>
      <c r="DAM8" s="253">
        <v>96.175640999999999</v>
      </c>
      <c r="DAN8" s="253">
        <v>96.113017999999997</v>
      </c>
      <c r="DAO8" s="253">
        <v>96.055074000000005</v>
      </c>
      <c r="DAP8" s="253">
        <v>96.006715</v>
      </c>
      <c r="DAQ8" s="253">
        <v>95.973703999999998</v>
      </c>
      <c r="DAR8" s="253">
        <v>95.959408999999994</v>
      </c>
      <c r="DAS8" s="253">
        <v>95.959782000000004</v>
      </c>
      <c r="DAT8" s="253">
        <v>95.965235000000007</v>
      </c>
      <c r="DAU8" s="253">
        <v>95.969120000000004</v>
      </c>
      <c r="DAV8" s="253">
        <v>95.972626000000005</v>
      </c>
      <c r="DAW8" s="253">
        <v>95.980956000000006</v>
      </c>
      <c r="DAX8" s="253">
        <v>95.996916999999996</v>
      </c>
      <c r="DAY8" s="253">
        <v>96.018810999999999</v>
      </c>
      <c r="DAZ8" s="253">
        <v>96.042231999999998</v>
      </c>
      <c r="DBA8" s="253">
        <v>96.062349999999995</v>
      </c>
      <c r="DBB8" s="253">
        <v>96.075986999999998</v>
      </c>
      <c r="DBC8" s="253">
        <v>96.083492000000007</v>
      </c>
      <c r="DBD8" s="253">
        <v>96.088335000000001</v>
      </c>
      <c r="DBE8" s="253">
        <v>96.093864999999994</v>
      </c>
      <c r="DBF8" s="253">
        <v>96.100672000000003</v>
      </c>
      <c r="DBG8" s="253">
        <v>96.107399000000001</v>
      </c>
      <c r="DBH8" s="253">
        <v>96.113460000000003</v>
      </c>
      <c r="DBI8" s="253">
        <v>96.120125000000002</v>
      </c>
      <c r="DBJ8" s="253">
        <v>96.129060999999993</v>
      </c>
      <c r="DBK8" s="253">
        <v>96.140441999999993</v>
      </c>
      <c r="DBL8" s="253">
        <v>96.152653000000001</v>
      </c>
      <c r="DBM8" s="253">
        <v>96.163537000000005</v>
      </c>
      <c r="DBN8" s="253">
        <v>96.171807999999999</v>
      </c>
      <c r="DBO8" s="253">
        <v>96.177521999999996</v>
      </c>
      <c r="DBP8" s="253">
        <v>96.181484999999995</v>
      </c>
      <c r="DBQ8" s="253">
        <v>96.184544000000002</v>
      </c>
      <c r="DBR8" s="253">
        <v>96.187613999999996</v>
      </c>
      <c r="DBS8" s="253">
        <v>96.192042000000001</v>
      </c>
      <c r="DBT8" s="253">
        <v>96.199337999999997</v>
      </c>
      <c r="DBU8" s="253">
        <v>96.210317000000003</v>
      </c>
      <c r="DBV8" s="253">
        <v>96.224391999999995</v>
      </c>
      <c r="DBW8" s="253">
        <v>96.239462000000003</v>
      </c>
      <c r="DBX8" s="253">
        <v>96.252534999999995</v>
      </c>
      <c r="DBY8" s="253">
        <v>96.261094999999997</v>
      </c>
      <c r="DBZ8" s="253">
        <v>96.264836000000003</v>
      </c>
      <c r="DCA8" s="253">
        <v>96.266643000000002</v>
      </c>
      <c r="DCB8" s="253">
        <v>96.271540999999999</v>
      </c>
      <c r="DCC8" s="253">
        <v>96.283657000000005</v>
      </c>
      <c r="DCD8" s="253">
        <v>96.303196</v>
      </c>
      <c r="DCE8" s="253">
        <v>96.326098999999999</v>
      </c>
      <c r="DCF8" s="253">
        <v>96.347324999999998</v>
      </c>
      <c r="DCG8" s="253">
        <v>96.365212</v>
      </c>
      <c r="DCH8" s="253">
        <v>96.382589999999993</v>
      </c>
      <c r="DCI8" s="253">
        <v>96.402940999999998</v>
      </c>
      <c r="DCJ8" s="253">
        <v>96.425285000000002</v>
      </c>
      <c r="DCK8" s="253">
        <v>96.443646000000001</v>
      </c>
      <c r="DCL8" s="253">
        <v>96.452191999999997</v>
      </c>
      <c r="DCM8" s="253">
        <v>96.450760000000002</v>
      </c>
      <c r="DCN8" s="253">
        <v>96.444632999999996</v>
      </c>
      <c r="DCO8" s="253">
        <v>96.438592</v>
      </c>
      <c r="DCP8" s="253">
        <v>96.431334000000007</v>
      </c>
      <c r="DCQ8" s="253">
        <v>96.416415000000001</v>
      </c>
      <c r="DCR8" s="253">
        <v>96.389602999999994</v>
      </c>
      <c r="DCS8" s="253">
        <v>96.355440000000002</v>
      </c>
      <c r="DCT8" s="253">
        <v>96.325620000000001</v>
      </c>
      <c r="DCU8" s="253">
        <v>96.310030999999995</v>
      </c>
      <c r="DCV8" s="253">
        <v>96.309709999999995</v>
      </c>
      <c r="DCW8" s="253">
        <v>96.318630999999996</v>
      </c>
      <c r="DCX8" s="253">
        <v>96.330629999999999</v>
      </c>
      <c r="DCY8" s="253">
        <v>96.343250999999995</v>
      </c>
      <c r="DCZ8" s="253">
        <v>96.356725999999995</v>
      </c>
      <c r="DDA8" s="253">
        <v>96.372405000000001</v>
      </c>
      <c r="DDB8" s="253">
        <v>96.392697999999996</v>
      </c>
      <c r="DDC8" s="253">
        <v>96.420085</v>
      </c>
      <c r="DDD8" s="253">
        <v>96.454611</v>
      </c>
      <c r="DDE8" s="253">
        <v>96.493026999999998</v>
      </c>
      <c r="DDF8" s="253">
        <v>96.530794</v>
      </c>
      <c r="DDG8" s="253">
        <v>96.564232000000004</v>
      </c>
      <c r="DDH8" s="253">
        <v>96.591066999999995</v>
      </c>
      <c r="DDI8" s="253">
        <v>96.610954000000007</v>
      </c>
      <c r="DDJ8" s="253">
        <v>96.626489000000007</v>
      </c>
      <c r="DDK8" s="253">
        <v>96.641842999999994</v>
      </c>
      <c r="DDL8" s="253">
        <v>96.658563000000001</v>
      </c>
      <c r="DDM8" s="253">
        <v>96.673528000000005</v>
      </c>
      <c r="DDN8" s="253">
        <v>96.682479999999998</v>
      </c>
      <c r="DDO8" s="253">
        <v>96.684835000000007</v>
      </c>
      <c r="DDP8" s="253">
        <v>96.683874000000003</v>
      </c>
      <c r="DDQ8" s="253">
        <v>96.683198000000004</v>
      </c>
      <c r="DDR8" s="253">
        <v>96.684431000000004</v>
      </c>
      <c r="DDS8" s="253">
        <v>96.687061999999997</v>
      </c>
      <c r="DDT8" s="253">
        <v>96.688061000000005</v>
      </c>
      <c r="DDU8" s="253">
        <v>96.681987000000007</v>
      </c>
      <c r="DDV8" s="253">
        <v>96.664263000000005</v>
      </c>
      <c r="DDW8" s="253">
        <v>96.635678999999996</v>
      </c>
      <c r="DDX8" s="253">
        <v>96.602652000000006</v>
      </c>
      <c r="DDY8" s="253">
        <v>96.572609</v>
      </c>
      <c r="DDZ8" s="253">
        <v>96.549428000000006</v>
      </c>
      <c r="DEA8" s="253">
        <v>96.532056999999995</v>
      </c>
      <c r="DEB8" s="253">
        <v>96.515100000000004</v>
      </c>
      <c r="DEC8" s="253">
        <v>96.490849999999995</v>
      </c>
      <c r="DED8" s="253">
        <v>96.454085000000006</v>
      </c>
      <c r="DEE8" s="253">
        <v>96.407224999999997</v>
      </c>
      <c r="DEF8" s="253">
        <v>96.359244000000004</v>
      </c>
      <c r="DEG8" s="253">
        <v>96.316889000000003</v>
      </c>
      <c r="DEH8" s="253">
        <v>96.276994000000002</v>
      </c>
      <c r="DEI8" s="253">
        <v>96.228827999999993</v>
      </c>
      <c r="DEJ8" s="253">
        <v>96.163551999999996</v>
      </c>
      <c r="DEK8" s="253">
        <v>96.079722000000004</v>
      </c>
      <c r="DEL8" s="253">
        <v>95.980604</v>
      </c>
      <c r="DEM8" s="253">
        <v>95.870064999999997</v>
      </c>
      <c r="DEN8" s="253">
        <v>95.752872999999994</v>
      </c>
      <c r="DEO8" s="253">
        <v>95.635914999999997</v>
      </c>
      <c r="DEP8" s="253">
        <v>95.525447</v>
      </c>
      <c r="DEQ8" s="253">
        <v>95.423862</v>
      </c>
      <c r="DER8" s="253">
        <v>95.332423000000006</v>
      </c>
      <c r="DES8" s="253">
        <v>95.256904000000006</v>
      </c>
      <c r="DET8" s="253">
        <v>95.207033999999993</v>
      </c>
      <c r="DEU8" s="253">
        <v>95.189688000000004</v>
      </c>
      <c r="DEV8" s="253">
        <v>95.205185</v>
      </c>
      <c r="DEW8" s="253">
        <v>95.249965000000003</v>
      </c>
      <c r="DEX8" s="253">
        <v>95.318999000000005</v>
      </c>
      <c r="DEY8" s="253">
        <v>95.404739000000006</v>
      </c>
      <c r="DEZ8" s="253">
        <v>95.497443000000004</v>
      </c>
      <c r="DFA8" s="253">
        <v>95.588775999999996</v>
      </c>
      <c r="DFB8" s="253">
        <v>95.674159000000003</v>
      </c>
      <c r="DFC8" s="253">
        <v>95.751941000000002</v>
      </c>
      <c r="DFD8" s="253">
        <v>95.822424999999996</v>
      </c>
      <c r="DFE8" s="253">
        <v>95.887416999999999</v>
      </c>
      <c r="DFF8" s="253">
        <v>95.947698000000003</v>
      </c>
      <c r="DFG8" s="253">
        <v>95.999903000000003</v>
      </c>
      <c r="DFH8" s="253">
        <v>96.038017999999994</v>
      </c>
      <c r="DFI8" s="253">
        <v>96.058710000000005</v>
      </c>
      <c r="DFJ8" s="253">
        <v>96.063565999999994</v>
      </c>
      <c r="DFK8" s="253">
        <v>96.056652</v>
      </c>
      <c r="DFL8" s="253">
        <v>96.042914999999994</v>
      </c>
      <c r="DFM8" s="253">
        <v>96.028540000000007</v>
      </c>
      <c r="DFN8" s="253">
        <v>96.017455999999996</v>
      </c>
      <c r="DFO8" s="253">
        <v>96.004769999999994</v>
      </c>
      <c r="DFP8" s="253">
        <v>95.977813999999995</v>
      </c>
      <c r="DFQ8" s="253">
        <v>95.927554000000001</v>
      </c>
      <c r="DFR8" s="253">
        <v>95.856830000000002</v>
      </c>
      <c r="DFS8" s="253">
        <v>95.774829999999994</v>
      </c>
      <c r="DFT8" s="253">
        <v>95.686474000000004</v>
      </c>
      <c r="DFU8" s="253">
        <v>95.590923000000004</v>
      </c>
      <c r="DFV8" s="253">
        <v>95.487753999999995</v>
      </c>
      <c r="DFW8" s="253">
        <v>95.380201</v>
      </c>
      <c r="DFX8" s="253">
        <v>95.274091999999996</v>
      </c>
      <c r="DFY8" s="253">
        <v>95.177346</v>
      </c>
      <c r="DFZ8" s="253">
        <v>95.097810999999993</v>
      </c>
      <c r="DGA8" s="253">
        <v>95.036291000000006</v>
      </c>
      <c r="DGB8" s="253">
        <v>94.982994000000005</v>
      </c>
      <c r="DGC8" s="253">
        <v>94.926132999999993</v>
      </c>
      <c r="DGD8" s="253">
        <v>94.864182999999997</v>
      </c>
      <c r="DGE8" s="253">
        <v>94.806291000000002</v>
      </c>
      <c r="DGF8" s="253">
        <v>94.761714999999995</v>
      </c>
      <c r="DGG8" s="253">
        <v>94.733123000000006</v>
      </c>
      <c r="DGH8" s="253">
        <v>94.719487999999998</v>
      </c>
      <c r="DGI8" s="253">
        <v>94.720286000000002</v>
      </c>
      <c r="DGJ8" s="253">
        <v>94.735122000000004</v>
      </c>
      <c r="DGK8" s="253">
        <v>94.762037000000007</v>
      </c>
      <c r="DGL8" s="253">
        <v>94.797863000000007</v>
      </c>
      <c r="DGM8" s="253">
        <v>94.839365000000001</v>
      </c>
      <c r="DGN8" s="253">
        <v>94.884041999999994</v>
      </c>
      <c r="DGO8" s="253">
        <v>94.931014000000005</v>
      </c>
      <c r="DGP8" s="253">
        <v>94.980457000000001</v>
      </c>
      <c r="DGQ8" s="253">
        <v>95.031137999999999</v>
      </c>
      <c r="DGR8" s="253">
        <v>95.079852000000002</v>
      </c>
      <c r="DGS8" s="253">
        <v>95.124875000000003</v>
      </c>
      <c r="DGT8" s="253">
        <v>95.168578999999994</v>
      </c>
      <c r="DGU8" s="253">
        <v>95.214566000000005</v>
      </c>
      <c r="DGV8" s="253">
        <v>95.262082000000007</v>
      </c>
      <c r="DGW8" s="253">
        <v>95.305220000000006</v>
      </c>
      <c r="DGX8" s="253">
        <v>95.335812000000004</v>
      </c>
      <c r="DGY8" s="253">
        <v>95.347586000000007</v>
      </c>
      <c r="DGZ8" s="253">
        <v>95.338970000000003</v>
      </c>
      <c r="DHA8" s="253">
        <v>95.313288</v>
      </c>
      <c r="DHB8" s="253">
        <v>95.275796999999997</v>
      </c>
      <c r="DHC8" s="253">
        <v>95.229579000000001</v>
      </c>
      <c r="DHD8" s="253">
        <v>95.175993000000005</v>
      </c>
      <c r="DHE8" s="253">
        <v>95.118763999999999</v>
      </c>
      <c r="DHF8" s="253">
        <v>95.063225000000003</v>
      </c>
      <c r="DHG8" s="253">
        <v>95.009508999999994</v>
      </c>
      <c r="DHH8" s="253">
        <v>94.951215000000005</v>
      </c>
      <c r="DHI8" s="253">
        <v>94.884086999999994</v>
      </c>
      <c r="DHJ8" s="253">
        <v>94.811231000000006</v>
      </c>
      <c r="DHK8" s="253">
        <v>94.734821999999994</v>
      </c>
      <c r="DHL8" s="253">
        <v>94.646890999999997</v>
      </c>
      <c r="DHM8" s="253">
        <v>94.535224999999997</v>
      </c>
      <c r="DHN8" s="253">
        <v>94.396944000000005</v>
      </c>
      <c r="DHO8" s="253">
        <v>94.240939999999995</v>
      </c>
      <c r="DHP8" s="253">
        <v>94.079104999999998</v>
      </c>
      <c r="DHQ8" s="253">
        <v>93.921233999999998</v>
      </c>
      <c r="DHR8" s="253">
        <v>93.776365999999996</v>
      </c>
      <c r="DHS8" s="253">
        <v>93.651026999999999</v>
      </c>
      <c r="DHT8" s="253">
        <v>93.544968999999995</v>
      </c>
      <c r="DHU8" s="253">
        <v>93.453551000000004</v>
      </c>
      <c r="DHV8" s="253">
        <v>93.374183000000002</v>
      </c>
      <c r="DHW8" s="253">
        <v>93.306425000000004</v>
      </c>
      <c r="DHX8" s="253">
        <v>93.248444000000006</v>
      </c>
      <c r="DHY8" s="253">
        <v>93.200878000000003</v>
      </c>
      <c r="DHZ8" s="253">
        <v>93.174215000000004</v>
      </c>
      <c r="DIA8" s="253">
        <v>93.184128000000001</v>
      </c>
      <c r="DIB8" s="253">
        <v>93.234797</v>
      </c>
      <c r="DIC8" s="253">
        <v>93.309444999999997</v>
      </c>
      <c r="DID8" s="253">
        <v>93.380315999999993</v>
      </c>
      <c r="DIE8" s="253">
        <v>93.428469000000007</v>
      </c>
      <c r="DIF8" s="253">
        <v>93.455214999999995</v>
      </c>
      <c r="DIG8" s="253">
        <v>93.477048999999994</v>
      </c>
      <c r="DIH8" s="253">
        <v>93.509894000000003</v>
      </c>
      <c r="DII8" s="253">
        <v>93.555792999999994</v>
      </c>
      <c r="DIJ8" s="253">
        <v>93.603680999999995</v>
      </c>
      <c r="DIK8" s="253">
        <v>93.643269000000004</v>
      </c>
      <c r="DIL8" s="253">
        <v>93.676450000000003</v>
      </c>
      <c r="DIM8" s="253">
        <v>93.713151999999994</v>
      </c>
      <c r="DIN8" s="253">
        <v>93.758139999999997</v>
      </c>
      <c r="DIO8" s="253">
        <v>93.805701999999997</v>
      </c>
      <c r="DIP8" s="253">
        <v>93.846647000000004</v>
      </c>
      <c r="DIQ8" s="253">
        <v>93.876965999999996</v>
      </c>
      <c r="DIR8" s="253">
        <v>93.899879999999996</v>
      </c>
      <c r="DIS8" s="253">
        <v>93.923157000000003</v>
      </c>
      <c r="DIT8" s="253">
        <v>93.954808</v>
      </c>
      <c r="DIU8" s="253">
        <v>93.997331000000003</v>
      </c>
      <c r="DIV8" s="253">
        <v>94.044516000000002</v>
      </c>
      <c r="DIW8" s="253">
        <v>94.086395999999993</v>
      </c>
      <c r="DIX8" s="253">
        <v>94.117318999999995</v>
      </c>
      <c r="DIY8" s="253">
        <v>94.136474000000007</v>
      </c>
      <c r="DIZ8" s="253">
        <v>94.142201</v>
      </c>
      <c r="DJA8" s="253">
        <v>94.130953000000005</v>
      </c>
      <c r="DJB8" s="253">
        <v>94.103044999999995</v>
      </c>
      <c r="DJC8" s="253">
        <v>94.065358000000003</v>
      </c>
      <c r="DJD8" s="253">
        <v>94.025160999999997</v>
      </c>
      <c r="DJE8" s="253">
        <v>93.982652000000002</v>
      </c>
      <c r="DJF8" s="253">
        <v>93.932185000000004</v>
      </c>
      <c r="DJG8" s="253">
        <v>93.870523000000006</v>
      </c>
      <c r="DJH8" s="253">
        <v>93.801714000000004</v>
      </c>
      <c r="DJI8" s="253">
        <v>93.732810999999998</v>
      </c>
      <c r="DJJ8" s="253">
        <v>93.665610999999998</v>
      </c>
      <c r="DJK8" s="253">
        <v>93.594318999999999</v>
      </c>
      <c r="DJL8" s="253">
        <v>93.512681999999998</v>
      </c>
      <c r="DJM8" s="253">
        <v>93.422274000000002</v>
      </c>
      <c r="DJN8" s="253">
        <v>93.331204999999997</v>
      </c>
      <c r="DJO8" s="253">
        <v>93.245352999999994</v>
      </c>
      <c r="DJP8" s="253">
        <v>93.165418000000003</v>
      </c>
      <c r="DJQ8" s="253">
        <v>93.093941000000001</v>
      </c>
      <c r="DJR8" s="253">
        <v>93.039472000000004</v>
      </c>
      <c r="DJS8" s="253">
        <v>93.008629999999997</v>
      </c>
      <c r="DJT8" s="253">
        <v>92.996879000000007</v>
      </c>
      <c r="DJU8" s="253">
        <v>92.992249000000001</v>
      </c>
      <c r="DJV8" s="253">
        <v>92.986855000000006</v>
      </c>
      <c r="DJW8" s="253">
        <v>92.980389000000002</v>
      </c>
      <c r="DJX8" s="253">
        <v>92.973707000000005</v>
      </c>
      <c r="DJY8" s="253">
        <v>92.964882000000003</v>
      </c>
      <c r="DJZ8" s="253">
        <v>92.952945</v>
      </c>
      <c r="DKA8" s="253">
        <v>92.941173000000006</v>
      </c>
      <c r="DKB8" s="253">
        <v>92.934072999999998</v>
      </c>
      <c r="DKC8" s="253">
        <v>92.932930999999996</v>
      </c>
      <c r="DKD8" s="253">
        <v>92.935985000000002</v>
      </c>
      <c r="DKE8" s="253">
        <v>92.942233999999999</v>
      </c>
      <c r="DKF8" s="253">
        <v>92.954402000000002</v>
      </c>
      <c r="DKG8" s="253">
        <v>92.978092000000004</v>
      </c>
      <c r="DKH8" s="253">
        <v>93.016953999999998</v>
      </c>
      <c r="DKI8" s="253">
        <v>93.068065000000004</v>
      </c>
      <c r="DKJ8" s="253">
        <v>93.124429000000006</v>
      </c>
      <c r="DKK8" s="253">
        <v>93.184540999999996</v>
      </c>
      <c r="DKL8" s="253">
        <v>93.257778999999999</v>
      </c>
      <c r="DKM8" s="253">
        <v>93.356442999999999</v>
      </c>
      <c r="DKN8" s="253">
        <v>93.481716000000006</v>
      </c>
      <c r="DKO8" s="253">
        <v>93.619962000000001</v>
      </c>
      <c r="DKP8" s="253">
        <v>93.753873999999996</v>
      </c>
      <c r="DKQ8" s="253">
        <v>93.875778999999994</v>
      </c>
      <c r="DKR8" s="253">
        <v>93.989331000000007</v>
      </c>
      <c r="DKS8" s="253">
        <v>94.100269999999995</v>
      </c>
      <c r="DKT8" s="253">
        <v>94.207921999999996</v>
      </c>
      <c r="DKU8" s="253">
        <v>94.305700000000002</v>
      </c>
      <c r="DKV8" s="253">
        <v>94.388463000000002</v>
      </c>
      <c r="DKW8" s="253">
        <v>94.458537000000007</v>
      </c>
      <c r="DKX8" s="253">
        <v>94.524641000000003</v>
      </c>
      <c r="DKY8" s="253">
        <v>94.595285000000004</v>
      </c>
      <c r="DKZ8" s="253">
        <v>94.673368999999994</v>
      </c>
      <c r="DLA8" s="253">
        <v>94.756491999999994</v>
      </c>
      <c r="DLB8" s="253">
        <v>94.840808999999993</v>
      </c>
      <c r="DLC8" s="253">
        <v>94.923992999999996</v>
      </c>
      <c r="DLD8" s="253">
        <v>95.005892000000003</v>
      </c>
      <c r="DLE8" s="253">
        <v>95.087340999999995</v>
      </c>
      <c r="DLF8" s="253">
        <v>95.167106000000004</v>
      </c>
      <c r="DLG8" s="253">
        <v>95.239312999999996</v>
      </c>
      <c r="DLH8" s="253">
        <v>95.296395000000004</v>
      </c>
      <c r="DLI8" s="253">
        <v>95.336899000000003</v>
      </c>
      <c r="DLJ8" s="253">
        <v>95.368285999999998</v>
      </c>
      <c r="DLK8" s="253">
        <v>95.398533</v>
      </c>
      <c r="DLL8" s="253">
        <v>95.426181999999997</v>
      </c>
      <c r="DLM8" s="253">
        <v>95.442412000000004</v>
      </c>
      <c r="DLN8" s="253">
        <v>95.442108000000005</v>
      </c>
      <c r="DLO8" s="253">
        <v>95.428585999999996</v>
      </c>
      <c r="DLP8" s="253">
        <v>95.408089000000004</v>
      </c>
      <c r="DLQ8" s="253">
        <v>95.385615999999999</v>
      </c>
      <c r="DLR8" s="253">
        <v>95.367840999999999</v>
      </c>
      <c r="DLS8" s="253">
        <v>95.364073000000005</v>
      </c>
      <c r="DLT8" s="253">
        <v>95.379664000000005</v>
      </c>
      <c r="DLU8" s="253">
        <v>95.410899999999998</v>
      </c>
      <c r="DLV8" s="253">
        <v>95.449589000000003</v>
      </c>
      <c r="DLW8" s="253">
        <v>95.491112000000001</v>
      </c>
      <c r="DLX8" s="253">
        <v>95.535841000000005</v>
      </c>
      <c r="DLY8" s="253">
        <v>95.585070000000002</v>
      </c>
      <c r="DLZ8" s="253">
        <v>95.638775999999993</v>
      </c>
      <c r="DMA8" s="253">
        <v>95.695901000000006</v>
      </c>
      <c r="DMB8" s="253">
        <v>95.753423999999995</v>
      </c>
      <c r="DMC8" s="253">
        <v>95.805149</v>
      </c>
      <c r="DMD8" s="253">
        <v>95.843461000000005</v>
      </c>
      <c r="DME8" s="253">
        <v>95.861917000000005</v>
      </c>
      <c r="DMF8" s="253">
        <v>95.854759999999999</v>
      </c>
      <c r="DMG8" s="253">
        <v>95.815797000000003</v>
      </c>
      <c r="DMH8" s="253">
        <v>95.741851999999994</v>
      </c>
      <c r="DMI8" s="253">
        <v>95.638717999999997</v>
      </c>
      <c r="DMJ8" s="253">
        <v>95.522053999999997</v>
      </c>
      <c r="DMK8" s="253">
        <v>95.411068999999998</v>
      </c>
      <c r="DML8" s="253">
        <v>95.320725999999993</v>
      </c>
      <c r="DMM8" s="253">
        <v>95.258645000000001</v>
      </c>
      <c r="DMN8" s="253">
        <v>95.227793000000005</v>
      </c>
      <c r="DMO8" s="253">
        <v>95.230344000000002</v>
      </c>
      <c r="DMP8" s="253">
        <v>95.266909999999996</v>
      </c>
      <c r="DMQ8" s="253">
        <v>95.331846999999996</v>
      </c>
      <c r="DMR8" s="253">
        <v>95.412746999999996</v>
      </c>
      <c r="DMS8" s="253">
        <v>95.498069000000001</v>
      </c>
      <c r="DMT8" s="253">
        <v>95.584402999999995</v>
      </c>
      <c r="DMU8" s="253">
        <v>95.673060000000007</v>
      </c>
      <c r="DMV8" s="253">
        <v>95.760476999999995</v>
      </c>
      <c r="DMW8" s="253">
        <v>95.837080999999998</v>
      </c>
      <c r="DMX8" s="253">
        <v>95.897323</v>
      </c>
      <c r="DMY8" s="253">
        <v>95.946152999999995</v>
      </c>
      <c r="DMZ8" s="253">
        <v>95.992069000000001</v>
      </c>
      <c r="DNA8" s="253">
        <v>96.037203000000005</v>
      </c>
      <c r="DNB8" s="253">
        <v>96.078472000000005</v>
      </c>
      <c r="DNC8" s="253">
        <v>96.115628000000001</v>
      </c>
      <c r="DND8" s="253">
        <v>96.152111000000005</v>
      </c>
      <c r="DNE8" s="253">
        <v>96.187798999999998</v>
      </c>
      <c r="DNF8" s="253">
        <v>96.216094999999996</v>
      </c>
      <c r="DNG8" s="253">
        <v>96.230526999999995</v>
      </c>
      <c r="DNH8" s="253">
        <v>96.231736999999995</v>
      </c>
      <c r="DNI8" s="253">
        <v>96.226654999999994</v>
      </c>
      <c r="DNJ8" s="253">
        <v>96.223015000000004</v>
      </c>
      <c r="DNK8" s="253">
        <v>96.225953000000004</v>
      </c>
      <c r="DNL8" s="253">
        <v>96.237291999999997</v>
      </c>
      <c r="DNM8" s="253">
        <v>96.254765000000006</v>
      </c>
      <c r="DNN8" s="253">
        <v>96.271445999999997</v>
      </c>
      <c r="DNO8" s="253">
        <v>96.278239999999997</v>
      </c>
      <c r="DNP8" s="253">
        <v>96.269692000000006</v>
      </c>
      <c r="DNQ8" s="253">
        <v>96.248844000000005</v>
      </c>
      <c r="DNR8" s="253">
        <v>96.225994999999998</v>
      </c>
      <c r="DNS8" s="253">
        <v>96.210930000000005</v>
      </c>
      <c r="DNT8" s="253">
        <v>96.205143000000007</v>
      </c>
      <c r="DNU8" s="253">
        <v>96.201955999999996</v>
      </c>
      <c r="DNV8" s="253">
        <v>96.194584000000006</v>
      </c>
      <c r="DNW8" s="253">
        <v>96.183481</v>
      </c>
      <c r="DNX8" s="253">
        <v>96.175342999999998</v>
      </c>
      <c r="DNY8" s="253">
        <v>96.175743999999995</v>
      </c>
      <c r="DNZ8" s="253">
        <v>96.183795000000003</v>
      </c>
      <c r="DOA8" s="253">
        <v>96.193808000000004</v>
      </c>
      <c r="DOB8" s="253">
        <v>96.200998999999996</v>
      </c>
      <c r="DOC8" s="253">
        <v>96.204722000000004</v>
      </c>
      <c r="DOD8" s="253">
        <v>96.206584000000007</v>
      </c>
      <c r="DOE8" s="253">
        <v>96.207306000000003</v>
      </c>
      <c r="DOF8" s="253">
        <v>96.207048</v>
      </c>
      <c r="DOG8" s="253">
        <v>96.207606999999996</v>
      </c>
      <c r="DOH8" s="253">
        <v>96.210845000000006</v>
      </c>
      <c r="DOI8" s="253">
        <v>96.213617999999997</v>
      </c>
      <c r="DOJ8" s="253">
        <v>96.207370999999995</v>
      </c>
      <c r="DOK8" s="253">
        <v>96.186255000000003</v>
      </c>
      <c r="DOL8" s="253">
        <v>96.154995</v>
      </c>
      <c r="DOM8" s="253">
        <v>96.125846999999993</v>
      </c>
      <c r="DON8" s="253">
        <v>96.107230999999999</v>
      </c>
      <c r="DOO8" s="253">
        <v>96.096892999999994</v>
      </c>
      <c r="DOP8" s="253">
        <v>96.086287999999996</v>
      </c>
      <c r="DOQ8" s="253">
        <v>96.070541000000006</v>
      </c>
      <c r="DOR8" s="253">
        <v>96.053424000000007</v>
      </c>
      <c r="DOS8" s="253">
        <v>96.042378999999997</v>
      </c>
      <c r="DOT8" s="253">
        <v>96.038458000000006</v>
      </c>
      <c r="DOU8" s="253">
        <v>96.033440999999996</v>
      </c>
      <c r="DOV8" s="253">
        <v>96.020999000000003</v>
      </c>
      <c r="DOW8" s="253">
        <v>96.009913999999995</v>
      </c>
      <c r="DOX8" s="253">
        <v>96.019158000000004</v>
      </c>
      <c r="DOY8" s="253">
        <v>96.056093000000004</v>
      </c>
      <c r="DOZ8" s="253">
        <v>96.105131999999998</v>
      </c>
      <c r="DPA8" s="253">
        <v>96.143679000000006</v>
      </c>
      <c r="DPB8" s="253">
        <v>96.165165000000002</v>
      </c>
      <c r="DPC8" s="253">
        <v>96.180085000000005</v>
      </c>
      <c r="DPD8" s="253">
        <v>96.198350000000005</v>
      </c>
      <c r="DPE8" s="253">
        <v>96.219468000000006</v>
      </c>
      <c r="DPF8" s="253">
        <v>96.238427999999999</v>
      </c>
      <c r="DPG8" s="253">
        <v>96.250906000000001</v>
      </c>
      <c r="DPH8" s="253">
        <v>96.251148000000001</v>
      </c>
      <c r="DPI8" s="253">
        <v>96.23451</v>
      </c>
      <c r="DPJ8" s="253">
        <v>96.206335999999993</v>
      </c>
      <c r="DPK8" s="253">
        <v>96.180503000000002</v>
      </c>
      <c r="DPL8" s="253">
        <v>96.163944999999998</v>
      </c>
      <c r="DPM8" s="253">
        <v>96.149015000000006</v>
      </c>
      <c r="DPN8" s="253">
        <v>96.126147000000003</v>
      </c>
      <c r="DPO8" s="253">
        <v>96.098241999999999</v>
      </c>
      <c r="DPP8" s="253">
        <v>96.077556999999999</v>
      </c>
      <c r="DPQ8" s="253">
        <v>96.073234999999997</v>
      </c>
      <c r="DPR8" s="253">
        <v>96.085978999999995</v>
      </c>
      <c r="DPS8" s="253">
        <v>96.109520000000003</v>
      </c>
      <c r="DPT8" s="253">
        <v>96.131812999999994</v>
      </c>
      <c r="DPU8" s="253">
        <v>96.139073999999994</v>
      </c>
      <c r="DPV8" s="253">
        <v>96.125686999999999</v>
      </c>
      <c r="DPW8" s="253">
        <v>96.100262999999998</v>
      </c>
      <c r="DPX8" s="253">
        <v>96.078524999999999</v>
      </c>
      <c r="DPY8" s="253">
        <v>96.070169000000007</v>
      </c>
      <c r="DPZ8" s="253">
        <v>96.073172999999997</v>
      </c>
      <c r="DQA8" s="253">
        <v>96.078315000000003</v>
      </c>
      <c r="DQB8" s="253">
        <v>96.077307000000005</v>
      </c>
      <c r="DQC8" s="253">
        <v>96.068775000000002</v>
      </c>
      <c r="DQD8" s="253">
        <v>96.059095999999997</v>
      </c>
      <c r="DQE8" s="253">
        <v>96.056668000000002</v>
      </c>
      <c r="DQF8" s="253">
        <v>96.064076</v>
      </c>
      <c r="DQG8" s="253">
        <v>96.076142000000004</v>
      </c>
      <c r="DQH8" s="253">
        <v>96.084553999999997</v>
      </c>
      <c r="DQI8" s="253">
        <v>96.082308999999995</v>
      </c>
      <c r="DQJ8" s="253">
        <v>96.065555000000003</v>
      </c>
      <c r="DQK8" s="253">
        <v>96.036271999999997</v>
      </c>
      <c r="DQL8" s="253">
        <v>96.003674000000004</v>
      </c>
      <c r="DQM8" s="253">
        <v>95.978007000000005</v>
      </c>
      <c r="DQN8" s="253">
        <v>95.961631999999994</v>
      </c>
      <c r="DQO8" s="253">
        <v>95.950575000000001</v>
      </c>
      <c r="DQP8" s="253">
        <v>95.944892999999993</v>
      </c>
      <c r="DQQ8" s="253">
        <v>95.950282999999999</v>
      </c>
      <c r="DQR8" s="253">
        <v>95.966331999999994</v>
      </c>
      <c r="DQS8" s="253">
        <v>95.979951999999997</v>
      </c>
      <c r="DQT8" s="253">
        <v>95.976637999999994</v>
      </c>
      <c r="DQU8" s="253">
        <v>95.955068999999995</v>
      </c>
      <c r="DQV8" s="253">
        <v>95.925775000000002</v>
      </c>
      <c r="DQW8" s="253">
        <v>95.898050999999995</v>
      </c>
      <c r="DQX8" s="253">
        <v>95.873052999999999</v>
      </c>
      <c r="DQY8" s="253">
        <v>95.848060000000004</v>
      </c>
      <c r="DQZ8" s="253">
        <v>95.822817000000001</v>
      </c>
      <c r="DRA8" s="253">
        <v>95.801202000000004</v>
      </c>
      <c r="DRB8" s="253">
        <v>95.788173999999998</v>
      </c>
      <c r="DRC8" s="253">
        <v>95.784115</v>
      </c>
      <c r="DRD8" s="253">
        <v>95.781435000000002</v>
      </c>
      <c r="DRE8" s="253">
        <v>95.769572999999994</v>
      </c>
      <c r="DRF8" s="253">
        <v>95.745619000000005</v>
      </c>
      <c r="DRG8" s="253">
        <v>95.717876000000004</v>
      </c>
      <c r="DRH8" s="253">
        <v>95.696844999999996</v>
      </c>
      <c r="DRI8" s="253">
        <v>95.684990999999997</v>
      </c>
      <c r="DRJ8" s="253">
        <v>95.677781999999993</v>
      </c>
      <c r="DRK8" s="253">
        <v>95.671893999999995</v>
      </c>
      <c r="DRL8" s="253">
        <v>95.667946000000001</v>
      </c>
      <c r="DRM8" s="253">
        <v>95.665137999999999</v>
      </c>
      <c r="DRN8" s="253">
        <v>95.655818999999994</v>
      </c>
      <c r="DRO8" s="253">
        <v>95.628124999999997</v>
      </c>
      <c r="DRP8" s="253">
        <v>95.577524999999994</v>
      </c>
      <c r="DRQ8" s="253">
        <v>95.517302999999998</v>
      </c>
      <c r="DRR8" s="253">
        <v>95.472897000000003</v>
      </c>
      <c r="DRS8" s="253">
        <v>95.459620000000001</v>
      </c>
      <c r="DRT8" s="253">
        <v>95.467090999999996</v>
      </c>
      <c r="DRU8" s="253">
        <v>95.470894999999999</v>
      </c>
      <c r="DRV8" s="253">
        <v>95.458163999999996</v>
      </c>
      <c r="DRW8" s="253">
        <v>95.435484000000002</v>
      </c>
      <c r="DRX8" s="253">
        <v>95.413437000000002</v>
      </c>
      <c r="DRY8" s="253">
        <v>95.394369999999995</v>
      </c>
      <c r="DRZ8" s="253">
        <v>95.377911999999995</v>
      </c>
      <c r="DSA8" s="253">
        <v>95.366108999999994</v>
      </c>
      <c r="DSB8" s="253">
        <v>95.356058000000004</v>
      </c>
      <c r="DSC8" s="253">
        <v>95.337812999999997</v>
      </c>
      <c r="DSD8" s="253">
        <v>95.308824999999999</v>
      </c>
      <c r="DSE8" s="253">
        <v>95.282488000000001</v>
      </c>
      <c r="DSF8" s="253">
        <v>95.271698999999998</v>
      </c>
      <c r="DSG8" s="253">
        <v>95.270078999999996</v>
      </c>
      <c r="DSH8" s="253">
        <v>95.260883000000007</v>
      </c>
      <c r="DSI8" s="253">
        <v>95.239532999999994</v>
      </c>
      <c r="DSJ8" s="253">
        <v>95.214710999999994</v>
      </c>
      <c r="DSK8" s="253">
        <v>95.190727999999993</v>
      </c>
      <c r="DSL8" s="253">
        <v>95.163971000000004</v>
      </c>
      <c r="DSM8" s="253">
        <v>95.137270999999998</v>
      </c>
      <c r="DSN8" s="253">
        <v>95.121883999999994</v>
      </c>
      <c r="DSO8" s="253">
        <v>95.118964000000005</v>
      </c>
      <c r="DSP8" s="253">
        <v>95.111766000000003</v>
      </c>
      <c r="DSQ8" s="253">
        <v>95.085853</v>
      </c>
      <c r="DSR8" s="253">
        <v>95.049239999999998</v>
      </c>
      <c r="DSS8" s="253">
        <v>95.023402000000004</v>
      </c>
      <c r="DST8" s="253">
        <v>95.019554999999997</v>
      </c>
      <c r="DSU8" s="253">
        <v>95.032163999999995</v>
      </c>
      <c r="DSV8" s="253">
        <v>95.050944000000001</v>
      </c>
      <c r="DSW8" s="253">
        <v>95.068192999999994</v>
      </c>
      <c r="DSX8" s="253">
        <v>95.074560000000005</v>
      </c>
      <c r="DSY8" s="253">
        <v>95.058930000000004</v>
      </c>
      <c r="DSZ8" s="253">
        <v>95.018552999999997</v>
      </c>
      <c r="DTA8" s="253">
        <v>94.964162999999999</v>
      </c>
      <c r="DTB8" s="253">
        <v>94.909623999999994</v>
      </c>
      <c r="DTC8" s="253">
        <v>94.859211999999999</v>
      </c>
      <c r="DTD8" s="253">
        <v>94.809792999999999</v>
      </c>
      <c r="DTE8" s="253">
        <v>94.762710999999996</v>
      </c>
      <c r="DTF8" s="253">
        <v>94.726134000000002</v>
      </c>
      <c r="DTG8" s="253">
        <v>94.703777000000002</v>
      </c>
      <c r="DTH8" s="253">
        <v>94.686942000000002</v>
      </c>
      <c r="DTI8" s="253">
        <v>94.662867000000006</v>
      </c>
      <c r="DTJ8" s="253">
        <v>94.629373999999999</v>
      </c>
      <c r="DTK8" s="253">
        <v>94.596695999999994</v>
      </c>
      <c r="DTL8" s="253">
        <v>94.574241999999998</v>
      </c>
      <c r="DTM8" s="253">
        <v>94.558897999999999</v>
      </c>
      <c r="DTN8" s="253">
        <v>94.538566000000003</v>
      </c>
      <c r="DTO8" s="253">
        <v>94.505825999999999</v>
      </c>
      <c r="DTP8" s="253">
        <v>94.46593</v>
      </c>
      <c r="DTQ8" s="253">
        <v>94.431285000000003</v>
      </c>
      <c r="DTR8" s="253">
        <v>94.409353999999993</v>
      </c>
      <c r="DTS8" s="253">
        <v>94.396367999999995</v>
      </c>
      <c r="DTT8" s="253">
        <v>94.381929</v>
      </c>
      <c r="DTU8" s="253">
        <v>94.358666999999997</v>
      </c>
      <c r="DTV8" s="253">
        <v>94.327990999999997</v>
      </c>
      <c r="DTW8" s="253">
        <v>94.298419999999993</v>
      </c>
      <c r="DTX8" s="253">
        <v>94.278861000000006</v>
      </c>
      <c r="DTY8" s="253">
        <v>94.270953000000006</v>
      </c>
      <c r="DTZ8" s="253">
        <v>94.265114999999994</v>
      </c>
      <c r="DUA8" s="253">
        <v>94.245647000000005</v>
      </c>
      <c r="DUB8" s="253">
        <v>94.204059000000001</v>
      </c>
      <c r="DUC8" s="253">
        <v>94.147453999999996</v>
      </c>
      <c r="DUD8" s="253">
        <v>94.090502999999998</v>
      </c>
      <c r="DUE8" s="253">
        <v>94.040098</v>
      </c>
      <c r="DUF8" s="253">
        <v>93.993048999999999</v>
      </c>
      <c r="DUG8" s="253">
        <v>93.948491000000004</v>
      </c>
      <c r="DUH8" s="253">
        <v>93.913511999999997</v>
      </c>
      <c r="DUI8" s="253">
        <v>93.891330999999994</v>
      </c>
      <c r="DUJ8" s="253">
        <v>93.871887999999998</v>
      </c>
      <c r="DUK8" s="253">
        <v>93.843649999999997</v>
      </c>
      <c r="DUL8" s="253">
        <v>93.810950000000005</v>
      </c>
      <c r="DUM8" s="253">
        <v>93.788627000000005</v>
      </c>
      <c r="DUN8" s="253">
        <v>93.778496000000004</v>
      </c>
      <c r="DUO8" s="253">
        <v>93.761626000000007</v>
      </c>
      <c r="DUP8" s="253">
        <v>93.720130999999995</v>
      </c>
      <c r="DUQ8" s="253">
        <v>93.659991000000005</v>
      </c>
      <c r="DUR8" s="253">
        <v>93.603701000000001</v>
      </c>
      <c r="DUS8" s="253">
        <v>93.561995999999994</v>
      </c>
      <c r="DUT8" s="253">
        <v>93.520632000000006</v>
      </c>
      <c r="DUU8" s="253">
        <v>93.455686</v>
      </c>
      <c r="DUV8" s="253">
        <v>93.349069999999998</v>
      </c>
      <c r="DUW8" s="253">
        <v>93.173271999999997</v>
      </c>
      <c r="DUX8" s="253">
        <v>92.863490999999996</v>
      </c>
      <c r="DUY8" s="253">
        <v>92.336389999999994</v>
      </c>
      <c r="DUZ8" s="253">
        <v>91.578524999999999</v>
      </c>
      <c r="DVA8" s="253">
        <v>90.731466999999995</v>
      </c>
      <c r="DVB8" s="253">
        <v>90.059400999999994</v>
      </c>
      <c r="DVC8" s="253">
        <v>89.785291000000001</v>
      </c>
      <c r="DVD8" s="253">
        <v>89.928724000000003</v>
      </c>
      <c r="DVE8" s="253">
        <v>90.300026000000003</v>
      </c>
      <c r="DVF8" s="253">
        <v>90.652618000000004</v>
      </c>
      <c r="DVG8" s="253">
        <v>90.832149000000001</v>
      </c>
      <c r="DVH8" s="253">
        <v>90.790918000000005</v>
      </c>
      <c r="DVI8" s="253">
        <v>90.505133999999998</v>
      </c>
      <c r="DVJ8" s="253">
        <v>89.927526999999998</v>
      </c>
      <c r="DVK8" s="253">
        <v>89.041595000000001</v>
      </c>
      <c r="DVL8" s="253">
        <v>87.959316999999999</v>
      </c>
      <c r="DVM8" s="253">
        <v>86.938885999999997</v>
      </c>
      <c r="DVN8" s="253">
        <v>86.254525999999998</v>
      </c>
      <c r="DVO8" s="253">
        <v>86.035002000000006</v>
      </c>
      <c r="DVP8" s="253">
        <v>86.244209999999995</v>
      </c>
      <c r="DVQ8" s="253">
        <v>86.774311999999995</v>
      </c>
      <c r="DVR8" s="253">
        <v>87.511369999999999</v>
      </c>
      <c r="DVS8" s="253">
        <v>88.338643000000005</v>
      </c>
      <c r="DVT8" s="253">
        <v>89.135309000000007</v>
      </c>
      <c r="DVU8" s="253">
        <v>89.807972000000007</v>
      </c>
      <c r="DVV8" s="253">
        <v>90.324209999999994</v>
      </c>
      <c r="DVW8" s="253">
        <v>90.705321999999995</v>
      </c>
      <c r="DVX8" s="253">
        <v>90.987701999999999</v>
      </c>
      <c r="DVY8" s="253">
        <v>91.199535999999995</v>
      </c>
      <c r="DVZ8" s="253">
        <v>91.366292999999999</v>
      </c>
      <c r="DWA8" s="253">
        <v>91.509641999999999</v>
      </c>
      <c r="DWB8" s="253">
        <v>91.635109</v>
      </c>
      <c r="DWC8" s="253">
        <v>91.737104000000002</v>
      </c>
      <c r="DWD8" s="253">
        <v>91.815976000000006</v>
      </c>
      <c r="DWE8" s="253">
        <v>91.879414999999995</v>
      </c>
      <c r="DWF8" s="253">
        <v>91.928030000000007</v>
      </c>
      <c r="DWG8" s="253">
        <v>91.952521000000004</v>
      </c>
      <c r="DWH8" s="253">
        <v>91.953393000000005</v>
      </c>
      <c r="DWI8" s="253">
        <v>91.945884000000007</v>
      </c>
      <c r="DWJ8" s="253">
        <v>91.941363999999993</v>
      </c>
      <c r="DWK8" s="253">
        <v>91.941524000000001</v>
      </c>
      <c r="DWL8" s="253">
        <v>91.949577000000005</v>
      </c>
      <c r="DWM8" s="253">
        <v>91.973924999999994</v>
      </c>
      <c r="DWN8" s="253">
        <v>92.010003999999995</v>
      </c>
      <c r="DWO8" s="253">
        <v>92.032131000000007</v>
      </c>
      <c r="DWP8" s="253">
        <v>92.025915999999995</v>
      </c>
      <c r="DWQ8" s="253">
        <v>92.012080999999995</v>
      </c>
      <c r="DWR8" s="253">
        <v>92.021334999999993</v>
      </c>
      <c r="DWS8" s="253">
        <v>92.054426000000007</v>
      </c>
      <c r="DWT8" s="253">
        <v>92.083478999999997</v>
      </c>
      <c r="DWU8" s="253">
        <v>92.094397000000001</v>
      </c>
      <c r="DWV8" s="253">
        <v>92.099761999999998</v>
      </c>
      <c r="DWW8" s="253">
        <v>92.107395999999994</v>
      </c>
      <c r="DWX8" s="253">
        <v>92.108761000000001</v>
      </c>
      <c r="DWY8" s="253">
        <v>92.101602</v>
      </c>
      <c r="DWZ8" s="253">
        <v>92.102233999999996</v>
      </c>
      <c r="DXA8" s="253">
        <v>92.126469999999998</v>
      </c>
      <c r="DXB8" s="253">
        <v>92.171426999999994</v>
      </c>
      <c r="DXC8" s="253">
        <v>92.221495000000004</v>
      </c>
      <c r="DXD8" s="253">
        <v>92.251351</v>
      </c>
      <c r="DXE8" s="253">
        <v>92.246622000000002</v>
      </c>
      <c r="DXF8" s="253">
        <v>92.207293000000007</v>
      </c>
      <c r="DXG8" s="253">
        <v>92.137417999999997</v>
      </c>
      <c r="DXH8" s="253">
        <v>92.055285999999995</v>
      </c>
      <c r="DXI8" s="253">
        <v>92.019986000000003</v>
      </c>
      <c r="DXJ8" s="253">
        <v>92.130223999999998</v>
      </c>
      <c r="DXK8" s="253">
        <v>92.471566999999993</v>
      </c>
      <c r="DXL8" s="253">
        <v>93.039133000000007</v>
      </c>
      <c r="DXM8" s="253">
        <v>93.526362000000006</v>
      </c>
      <c r="DXN8" s="253">
        <v>93.415960999999996</v>
      </c>
      <c r="DXO8" s="253">
        <v>92.880435000000006</v>
      </c>
      <c r="DXP8" s="253">
        <v>92.409351000000001</v>
      </c>
      <c r="DXQ8" s="253">
        <v>92.118663999999995</v>
      </c>
      <c r="DXR8" s="253">
        <v>91.955360999999996</v>
      </c>
      <c r="DXS8" s="253">
        <v>91.874194000000003</v>
      </c>
      <c r="DXT8" s="253">
        <v>91.852125999999998</v>
      </c>
      <c r="DXU8" s="253">
        <v>91.867078000000006</v>
      </c>
      <c r="DXV8" s="253">
        <v>91.888002999999998</v>
      </c>
      <c r="DXW8" s="253">
        <v>91.889831000000001</v>
      </c>
      <c r="DXX8" s="253">
        <v>91.855125999999998</v>
      </c>
      <c r="DXY8" s="253">
        <v>91.790249000000003</v>
      </c>
      <c r="DXZ8" s="253">
        <v>91.720224000000002</v>
      </c>
      <c r="DYA8" s="253">
        <v>91.664805000000001</v>
      </c>
      <c r="DYB8" s="253">
        <v>91.630330999999998</v>
      </c>
      <c r="DYC8" s="253">
        <v>91.627825000000001</v>
      </c>
      <c r="DYD8" s="253">
        <v>91.674446000000003</v>
      </c>
      <c r="DYE8" s="253">
        <v>91.764099999999999</v>
      </c>
      <c r="DYF8" s="253">
        <v>91.855380999999994</v>
      </c>
      <c r="DYG8" s="253">
        <v>91.907685000000001</v>
      </c>
      <c r="DYH8" s="253">
        <v>91.911264000000003</v>
      </c>
      <c r="DYI8" s="253">
        <v>91.869534000000002</v>
      </c>
      <c r="DYJ8" s="253">
        <v>91.784273999999996</v>
      </c>
      <c r="DYK8" s="253">
        <v>91.674458999999999</v>
      </c>
      <c r="DYL8" s="253">
        <v>91.587036999999995</v>
      </c>
      <c r="DYM8" s="253">
        <v>91.559994000000003</v>
      </c>
      <c r="DYN8" s="253">
        <v>91.574724000000003</v>
      </c>
      <c r="DYO8" s="253">
        <v>91.574175999999994</v>
      </c>
      <c r="DYP8" s="253">
        <v>91.526793999999995</v>
      </c>
      <c r="DYQ8" s="253">
        <v>91.446203999999994</v>
      </c>
      <c r="DYR8" s="253">
        <v>91.355671000000001</v>
      </c>
      <c r="DYS8" s="253">
        <v>91.269354000000007</v>
      </c>
      <c r="DYT8" s="253">
        <v>91.203301999999994</v>
      </c>
      <c r="DYU8" s="253">
        <v>91.166830000000004</v>
      </c>
      <c r="DYV8" s="253">
        <v>91.133154000000005</v>
      </c>
      <c r="DYW8" s="253">
        <v>91.052639999999997</v>
      </c>
      <c r="DYX8" s="253">
        <v>90.916330000000002</v>
      </c>
      <c r="DYY8" s="253">
        <v>90.784057000000004</v>
      </c>
      <c r="DYZ8" s="253">
        <v>90.729426000000004</v>
      </c>
      <c r="DZA8" s="253">
        <v>90.773551999999995</v>
      </c>
      <c r="DZB8" s="253">
        <v>90.879746999999995</v>
      </c>
      <c r="DZC8" s="253">
        <v>90.989003999999994</v>
      </c>
      <c r="DZD8" s="253">
        <v>91.060059999999993</v>
      </c>
      <c r="DZE8" s="253">
        <v>91.085480000000004</v>
      </c>
      <c r="DZF8" s="253">
        <v>91.081389999999999</v>
      </c>
      <c r="DZG8" s="253">
        <v>91.059409000000002</v>
      </c>
      <c r="DZH8" s="253">
        <v>90.999953000000005</v>
      </c>
      <c r="DZI8" s="253">
        <v>90.868618999999995</v>
      </c>
      <c r="DZJ8" s="253">
        <v>90.681545999999997</v>
      </c>
      <c r="DZK8" s="253">
        <v>90.539811</v>
      </c>
      <c r="DZL8" s="253">
        <v>90.551591999999999</v>
      </c>
      <c r="DZM8" s="253">
        <v>90.718323999999996</v>
      </c>
      <c r="DZN8" s="253">
        <v>90.918546000000006</v>
      </c>
      <c r="DZO8" s="253">
        <v>91.001885000000001</v>
      </c>
      <c r="DZP8" s="253">
        <v>90.895712000000003</v>
      </c>
      <c r="DZQ8" s="253">
        <v>90.634210999999993</v>
      </c>
      <c r="DZR8" s="253">
        <v>90.322469999999996</v>
      </c>
      <c r="DZS8" s="253">
        <v>90.068079999999995</v>
      </c>
      <c r="DZT8" s="253">
        <v>89.917238999999995</v>
      </c>
      <c r="DZU8" s="253">
        <v>89.848557</v>
      </c>
      <c r="DZV8" s="253">
        <v>89.811961999999994</v>
      </c>
      <c r="DZW8" s="253">
        <v>89.764352000000002</v>
      </c>
      <c r="DZX8" s="253">
        <v>89.705436000000006</v>
      </c>
      <c r="DZY8" s="253">
        <v>89.695070000000001</v>
      </c>
      <c r="DZZ8" s="253">
        <v>89.803095999999996</v>
      </c>
      <c r="EAA8" s="253">
        <v>90.014155000000002</v>
      </c>
      <c r="EAB8" s="253">
        <v>90.205072000000001</v>
      </c>
      <c r="EAC8" s="253">
        <v>90.257481999999996</v>
      </c>
      <c r="EAD8" s="253">
        <v>90.185057</v>
      </c>
      <c r="EAE8" s="253">
        <v>90.102502000000001</v>
      </c>
      <c r="EAF8" s="253">
        <v>90.061445000000006</v>
      </c>
      <c r="EAG8" s="253">
        <v>89.988164999999995</v>
      </c>
      <c r="EAH8" s="253">
        <v>89.822395</v>
      </c>
      <c r="EAI8" s="253">
        <v>89.651713999999998</v>
      </c>
      <c r="EAJ8" s="253">
        <v>89.616902999999994</v>
      </c>
      <c r="EAK8" s="253">
        <v>89.707758999999996</v>
      </c>
      <c r="EAL8" s="253">
        <v>89.752279999999999</v>
      </c>
      <c r="EAM8" s="253">
        <v>89.655871000000005</v>
      </c>
      <c r="EAN8" s="253">
        <v>89.568325000000002</v>
      </c>
      <c r="EAO8" s="253">
        <v>89.710285999999996</v>
      </c>
      <c r="EAP8" s="253">
        <v>90.072145000000006</v>
      </c>
      <c r="EAQ8" s="253">
        <v>90.359947000000005</v>
      </c>
      <c r="EAR8" s="253">
        <v>90.293842999999995</v>
      </c>
      <c r="EAS8" s="253">
        <v>89.904971000000003</v>
      </c>
      <c r="EAT8" s="253">
        <v>89.474163000000004</v>
      </c>
      <c r="EAU8" s="253">
        <v>89.214622000000006</v>
      </c>
      <c r="EAV8" s="253">
        <v>89.101319000000004</v>
      </c>
      <c r="EAW8" s="253">
        <v>89.047049000000001</v>
      </c>
      <c r="EAX8" s="253">
        <v>89.108453999999995</v>
      </c>
      <c r="EAY8" s="253">
        <v>89.383415999999997</v>
      </c>
      <c r="EAZ8" s="253">
        <v>89.773127000000002</v>
      </c>
      <c r="EBA8" s="253">
        <v>90.034290999999996</v>
      </c>
      <c r="EBB8" s="253">
        <v>90.079243000000005</v>
      </c>
      <c r="EBC8" s="253">
        <v>90.083797000000004</v>
      </c>
      <c r="EBD8" s="253">
        <v>90.201552000000007</v>
      </c>
      <c r="EBE8" s="253">
        <v>90.321112999999997</v>
      </c>
      <c r="EBF8" s="253">
        <v>90.240708999999995</v>
      </c>
      <c r="EBG8" s="253">
        <v>89.973354</v>
      </c>
      <c r="EBH8" s="253">
        <v>89.745131999999998</v>
      </c>
      <c r="EBI8" s="253">
        <v>89.719131000000004</v>
      </c>
      <c r="EBJ8" s="253">
        <v>89.835571999999999</v>
      </c>
      <c r="EBK8" s="253">
        <v>89.908580999999998</v>
      </c>
      <c r="EBL8" s="253">
        <v>89.806683000000007</v>
      </c>
      <c r="EBM8" s="253">
        <v>89.511398999999997</v>
      </c>
      <c r="EBN8" s="253">
        <v>89.087407999999996</v>
      </c>
      <c r="EBO8" s="253">
        <v>88.636923999999993</v>
      </c>
      <c r="EBP8" s="253">
        <v>88.244889000000001</v>
      </c>
      <c r="EBQ8" s="253">
        <v>87.973648999999995</v>
      </c>
      <c r="EBR8" s="253">
        <v>87.891902000000002</v>
      </c>
      <c r="EBS8" s="253">
        <v>88.035961</v>
      </c>
      <c r="EBT8" s="253">
        <v>88.334457999999998</v>
      </c>
      <c r="EBU8" s="253">
        <v>88.632598999999999</v>
      </c>
      <c r="EBV8" s="253">
        <v>88.784056000000007</v>
      </c>
      <c r="EBW8" s="253">
        <v>88.716686999999993</v>
      </c>
      <c r="EBX8" s="253">
        <v>88.453434999999999</v>
      </c>
      <c r="EBY8" s="253">
        <v>88.126689999999996</v>
      </c>
      <c r="EBZ8" s="253">
        <v>87.977226999999999</v>
      </c>
      <c r="ECA8" s="253">
        <v>88.178970000000007</v>
      </c>
      <c r="ECB8" s="253">
        <v>88.590232999999998</v>
      </c>
      <c r="ECC8" s="253">
        <v>88.851901999999995</v>
      </c>
      <c r="ECD8" s="253">
        <v>88.808966999999996</v>
      </c>
      <c r="ECE8" s="253">
        <v>88.721433000000005</v>
      </c>
      <c r="ECF8" s="253">
        <v>88.916427999999996</v>
      </c>
      <c r="ECG8" s="253">
        <v>89.329908000000003</v>
      </c>
      <c r="ECH8" s="253">
        <v>89.589472999999998</v>
      </c>
      <c r="ECI8" s="253">
        <v>89.474031999999994</v>
      </c>
      <c r="ECJ8" s="253">
        <v>89.093496999999999</v>
      </c>
      <c r="ECK8" s="253">
        <v>88.589817999999994</v>
      </c>
      <c r="ECL8" s="253">
        <v>87.938130000000001</v>
      </c>
      <c r="ECM8" s="253">
        <v>87.240339000000006</v>
      </c>
      <c r="ECN8" s="253">
        <v>86.888026999999994</v>
      </c>
      <c r="ECO8" s="253">
        <v>87.220327999999995</v>
      </c>
      <c r="ECP8" s="253">
        <v>88.15804</v>
      </c>
      <c r="ECQ8" s="253">
        <v>89.256861000000001</v>
      </c>
      <c r="ECR8" s="253">
        <v>90.204626000000005</v>
      </c>
      <c r="ECS8" s="253">
        <v>90.922124999999994</v>
      </c>
      <c r="ECT8" s="253">
        <v>91.147664000000006</v>
      </c>
      <c r="ECU8" s="253">
        <v>90.445756000000003</v>
      </c>
      <c r="ECV8" s="253">
        <v>88.706614999999999</v>
      </c>
      <c r="ECW8" s="253">
        <v>86.315419000000006</v>
      </c>
      <c r="ECX8" s="253">
        <v>83.982056999999998</v>
      </c>
      <c r="ECY8" s="253">
        <v>82.368137000000004</v>
      </c>
      <c r="ECZ8" s="253">
        <v>81.402285000000006</v>
      </c>
      <c r="EDA8" s="253">
        <v>80.446079999999995</v>
      </c>
      <c r="EDB8" s="253">
        <v>79.359690000000001</v>
      </c>
      <c r="EDC8" s="253">
        <v>78.780879999999996</v>
      </c>
      <c r="EDD8" s="253">
        <v>78.785047000000006</v>
      </c>
      <c r="EDE8" s="253">
        <v>77.994977000000006</v>
      </c>
      <c r="EDF8" s="253">
        <v>74.257936000000001</v>
      </c>
      <c r="EDG8" s="253">
        <v>68.629375999999993</v>
      </c>
      <c r="EDH8" s="253">
        <v>64.349430999999996</v>
      </c>
      <c r="EDI8" s="253">
        <v>63.93618</v>
      </c>
      <c r="EDJ8" s="253">
        <v>69.973377999999997</v>
      </c>
    </row>
    <row r="9" spans="1:3494 4979:4979 10077:10077 16058:16383" s="270" customFormat="1">
      <c r="A9" s="153">
        <v>12</v>
      </c>
      <c r="B9" s="66">
        <v>1117</v>
      </c>
      <c r="C9" s="251" t="s">
        <v>591</v>
      </c>
      <c r="D9" s="66" t="s">
        <v>579</v>
      </c>
      <c r="E9" s="156" t="s">
        <v>829</v>
      </c>
      <c r="F9" s="66" t="s">
        <v>596</v>
      </c>
      <c r="G9" s="77" t="s">
        <v>868</v>
      </c>
      <c r="H9" s="66">
        <v>0.89200000000000002</v>
      </c>
      <c r="I9" s="253">
        <v>97.745908999999997</v>
      </c>
      <c r="J9" s="253">
        <v>97.729298</v>
      </c>
      <c r="K9" s="253">
        <v>97.712624000000005</v>
      </c>
      <c r="L9" s="253">
        <v>97.716099</v>
      </c>
      <c r="M9" s="253">
        <v>97.739914999999996</v>
      </c>
      <c r="N9" s="253">
        <v>97.770454000000001</v>
      </c>
      <c r="O9" s="253">
        <v>97.793263999999994</v>
      </c>
      <c r="P9" s="253">
        <v>97.803264999999996</v>
      </c>
      <c r="Q9" s="253">
        <v>97.805396999999999</v>
      </c>
      <c r="R9" s="253">
        <v>97.806854999999999</v>
      </c>
      <c r="S9" s="253">
        <v>97.808496000000005</v>
      </c>
      <c r="T9" s="253">
        <v>97.803269999999998</v>
      </c>
      <c r="U9" s="253">
        <v>97.783769000000007</v>
      </c>
      <c r="V9" s="253">
        <v>97.752380000000002</v>
      </c>
      <c r="W9" s="253">
        <v>97.723212000000004</v>
      </c>
      <c r="X9" s="253">
        <v>97.711901999999995</v>
      </c>
      <c r="Y9" s="253">
        <v>97.722256999999999</v>
      </c>
      <c r="Z9" s="253">
        <v>97.742388000000005</v>
      </c>
      <c r="AA9" s="253">
        <v>97.754486999999997</v>
      </c>
      <c r="AB9" s="253">
        <v>97.748835</v>
      </c>
      <c r="AC9" s="253">
        <v>97.730146000000005</v>
      </c>
      <c r="AD9" s="253">
        <v>97.712879999999998</v>
      </c>
      <c r="AE9" s="253">
        <v>97.710696999999996</v>
      </c>
      <c r="AF9" s="253">
        <v>97.727819999999994</v>
      </c>
      <c r="AG9" s="253">
        <v>97.756536999999994</v>
      </c>
      <c r="AH9" s="253">
        <v>97.782077999999998</v>
      </c>
      <c r="AI9" s="253">
        <v>97.792586999999997</v>
      </c>
      <c r="AJ9" s="253">
        <v>97.786871000000005</v>
      </c>
      <c r="AK9" s="253">
        <v>97.772855000000007</v>
      </c>
      <c r="AL9" s="253">
        <v>97.75752</v>
      </c>
      <c r="AM9" s="253">
        <v>97.739304000000004</v>
      </c>
      <c r="AN9" s="253">
        <v>97.712284999999994</v>
      </c>
      <c r="AO9" s="253">
        <v>97.677834000000004</v>
      </c>
      <c r="AP9" s="253">
        <v>97.649006999999997</v>
      </c>
      <c r="AQ9" s="253">
        <v>97.640704999999997</v>
      </c>
      <c r="AR9" s="253">
        <v>97.655882000000005</v>
      </c>
      <c r="AS9" s="253">
        <v>97.683407000000003</v>
      </c>
      <c r="AT9" s="253">
        <v>97.709355000000002</v>
      </c>
      <c r="AU9" s="253">
        <v>97.727388000000005</v>
      </c>
      <c r="AV9" s="253">
        <v>97.737262000000001</v>
      </c>
      <c r="AW9" s="253">
        <v>97.737424000000004</v>
      </c>
      <c r="AX9" s="253">
        <v>97.72542</v>
      </c>
      <c r="AY9" s="253">
        <v>97.706159999999997</v>
      </c>
      <c r="AZ9" s="253">
        <v>97.694053999999994</v>
      </c>
      <c r="BA9" s="253">
        <v>97.701249000000004</v>
      </c>
      <c r="BB9" s="253">
        <v>97.724281000000005</v>
      </c>
      <c r="BC9" s="253">
        <v>97.745772000000002</v>
      </c>
      <c r="BD9" s="253">
        <v>97.750838000000002</v>
      </c>
      <c r="BE9" s="253">
        <v>97.740656000000001</v>
      </c>
      <c r="BF9" s="253">
        <v>97.730186000000003</v>
      </c>
      <c r="BG9" s="253">
        <v>97.733635000000007</v>
      </c>
      <c r="BH9" s="253">
        <v>97.751886999999996</v>
      </c>
      <c r="BI9" s="253">
        <v>97.772493999999995</v>
      </c>
      <c r="BJ9" s="253">
        <v>97.781154999999998</v>
      </c>
      <c r="BK9" s="253">
        <v>97.773252999999997</v>
      </c>
      <c r="BL9" s="253">
        <v>97.756054000000006</v>
      </c>
      <c r="BM9" s="253">
        <v>97.742977999999994</v>
      </c>
      <c r="BN9" s="253">
        <v>97.744376000000003</v>
      </c>
      <c r="BO9" s="253">
        <v>97.759377999999998</v>
      </c>
      <c r="BP9" s="253">
        <v>97.776351000000005</v>
      </c>
      <c r="BQ9" s="253">
        <v>97.784513000000004</v>
      </c>
      <c r="BR9" s="253">
        <v>97.784857000000002</v>
      </c>
      <c r="BS9" s="253">
        <v>97.787660000000002</v>
      </c>
      <c r="BT9" s="253">
        <v>97.799188000000001</v>
      </c>
      <c r="BU9" s="253">
        <v>97.811546000000007</v>
      </c>
      <c r="BV9" s="253">
        <v>97.807776000000004</v>
      </c>
      <c r="BW9" s="253">
        <v>97.779453000000004</v>
      </c>
      <c r="BX9" s="253">
        <v>97.740199000000004</v>
      </c>
      <c r="BY9" s="253">
        <v>97.718580000000003</v>
      </c>
      <c r="BZ9" s="253">
        <v>97.733250999999996</v>
      </c>
      <c r="CA9" s="253">
        <v>97.775301999999996</v>
      </c>
      <c r="CB9" s="253">
        <v>97.817181000000005</v>
      </c>
      <c r="CC9" s="253">
        <v>97.834492999999995</v>
      </c>
      <c r="CD9" s="253">
        <v>97.820929000000007</v>
      </c>
      <c r="CE9" s="253">
        <v>97.789199999999994</v>
      </c>
      <c r="CF9" s="253">
        <v>97.760394000000005</v>
      </c>
      <c r="CG9" s="253">
        <v>97.747827999999998</v>
      </c>
      <c r="CH9" s="253">
        <v>97.747962000000001</v>
      </c>
      <c r="CI9" s="253">
        <v>97.748170999999999</v>
      </c>
      <c r="CJ9" s="253">
        <v>97.740924000000007</v>
      </c>
      <c r="CK9" s="253">
        <v>97.728769999999997</v>
      </c>
      <c r="CL9" s="253">
        <v>97.718710999999999</v>
      </c>
      <c r="CM9" s="253">
        <v>97.715424999999996</v>
      </c>
      <c r="CN9" s="253">
        <v>97.720192999999995</v>
      </c>
      <c r="CO9" s="253">
        <v>97.733181000000002</v>
      </c>
      <c r="CP9" s="253">
        <v>97.752742999999995</v>
      </c>
      <c r="CQ9" s="253">
        <v>97.773420999999999</v>
      </c>
      <c r="CR9" s="253">
        <v>97.788099000000003</v>
      </c>
      <c r="CS9" s="253">
        <v>97.793891000000002</v>
      </c>
      <c r="CT9" s="253">
        <v>97.795300999999995</v>
      </c>
      <c r="CU9" s="253">
        <v>97.800364000000002</v>
      </c>
      <c r="CV9" s="253">
        <v>97.813578000000007</v>
      </c>
      <c r="CW9" s="253">
        <v>97.832581000000005</v>
      </c>
      <c r="CX9" s="253">
        <v>97.850502000000006</v>
      </c>
      <c r="CY9" s="253">
        <v>97.861067000000006</v>
      </c>
      <c r="CZ9" s="253">
        <v>97.862092000000004</v>
      </c>
      <c r="DA9" s="253">
        <v>97.854184000000004</v>
      </c>
      <c r="DB9" s="253">
        <v>97.836018999999993</v>
      </c>
      <c r="DC9" s="253">
        <v>97.805131000000003</v>
      </c>
      <c r="DD9" s="253">
        <v>97.767683000000005</v>
      </c>
      <c r="DE9" s="253">
        <v>97.741349</v>
      </c>
      <c r="DF9" s="253">
        <v>97.741844999999998</v>
      </c>
      <c r="DG9" s="253">
        <v>97.766889000000006</v>
      </c>
      <c r="DH9" s="253">
        <v>97.797180999999995</v>
      </c>
      <c r="DI9" s="253">
        <v>97.813540000000003</v>
      </c>
      <c r="DJ9" s="253">
        <v>97.810857999999996</v>
      </c>
      <c r="DK9" s="253">
        <v>97.798677999999995</v>
      </c>
      <c r="DL9" s="253">
        <v>97.792023999999998</v>
      </c>
      <c r="DM9" s="253">
        <v>97.797854999999998</v>
      </c>
      <c r="DN9" s="253">
        <v>97.807304999999999</v>
      </c>
      <c r="DO9" s="253">
        <v>97.805746999999997</v>
      </c>
      <c r="DP9" s="253">
        <v>97.791089999999997</v>
      </c>
      <c r="DQ9" s="253">
        <v>97.776752999999999</v>
      </c>
      <c r="DR9" s="253">
        <v>97.777367999999996</v>
      </c>
      <c r="DS9" s="253">
        <v>97.795328999999995</v>
      </c>
      <c r="DT9" s="253">
        <v>97.819757999999993</v>
      </c>
      <c r="DU9" s="253">
        <v>97.836400999999995</v>
      </c>
      <c r="DV9" s="253">
        <v>97.839057999999994</v>
      </c>
      <c r="DW9" s="253">
        <v>97.833493000000004</v>
      </c>
      <c r="DX9" s="253">
        <v>97.829312999999999</v>
      </c>
      <c r="DY9" s="253">
        <v>97.828507000000002</v>
      </c>
      <c r="DZ9" s="253">
        <v>97.823138</v>
      </c>
      <c r="EA9" s="253">
        <v>97.804895000000002</v>
      </c>
      <c r="EB9" s="253">
        <v>97.774418999999995</v>
      </c>
      <c r="EC9" s="253">
        <v>97.740346000000002</v>
      </c>
      <c r="ED9" s="253">
        <v>97.714032000000003</v>
      </c>
      <c r="EE9" s="253">
        <v>97.703678999999994</v>
      </c>
      <c r="EF9" s="253">
        <v>97.707357999999999</v>
      </c>
      <c r="EG9" s="253">
        <v>97.714572000000004</v>
      </c>
      <c r="EH9" s="253">
        <v>97.719239000000002</v>
      </c>
      <c r="EI9" s="253">
        <v>97.728373000000005</v>
      </c>
      <c r="EJ9" s="253">
        <v>97.751385999999997</v>
      </c>
      <c r="EK9" s="253">
        <v>97.783383000000001</v>
      </c>
      <c r="EL9" s="253">
        <v>97.808659000000006</v>
      </c>
      <c r="EM9" s="253">
        <v>97.816952999999998</v>
      </c>
      <c r="EN9" s="253">
        <v>97.812726999999995</v>
      </c>
      <c r="EO9" s="253">
        <v>97.811442999999997</v>
      </c>
      <c r="EP9" s="253">
        <v>97.820998000000003</v>
      </c>
      <c r="EQ9" s="253">
        <v>97.832085000000006</v>
      </c>
      <c r="ER9" s="253">
        <v>97.834125</v>
      </c>
      <c r="ES9" s="253">
        <v>97.830281999999997</v>
      </c>
      <c r="ET9" s="253">
        <v>97.832806000000005</v>
      </c>
      <c r="EU9" s="253">
        <v>97.850774999999999</v>
      </c>
      <c r="EV9" s="253">
        <v>97.880955999999998</v>
      </c>
      <c r="EW9" s="253">
        <v>97.905844000000002</v>
      </c>
      <c r="EX9" s="253">
        <v>97.901516999999998</v>
      </c>
      <c r="EY9" s="253">
        <v>97.865348999999995</v>
      </c>
      <c r="EZ9" s="253">
        <v>97.834280000000007</v>
      </c>
      <c r="FA9" s="253">
        <v>97.832125000000005</v>
      </c>
      <c r="FB9" s="253">
        <v>97.837458999999996</v>
      </c>
      <c r="FC9" s="253">
        <v>97.831294999999997</v>
      </c>
      <c r="FD9" s="253">
        <v>97.814531000000002</v>
      </c>
      <c r="FE9" s="253">
        <v>97.794593000000006</v>
      </c>
      <c r="FF9" s="253">
        <v>97.779576000000006</v>
      </c>
      <c r="FG9" s="253">
        <v>97.775267999999997</v>
      </c>
      <c r="FH9" s="253">
        <v>97.781388000000007</v>
      </c>
      <c r="FI9" s="253">
        <v>97.790824000000001</v>
      </c>
      <c r="FJ9" s="253">
        <v>97.795186000000001</v>
      </c>
      <c r="FK9" s="253">
        <v>97.794033999999996</v>
      </c>
      <c r="FL9" s="253">
        <v>97.795595000000006</v>
      </c>
      <c r="FM9" s="253">
        <v>97.807158999999999</v>
      </c>
      <c r="FN9" s="253">
        <v>97.827566000000004</v>
      </c>
      <c r="FO9" s="253">
        <v>97.848545000000001</v>
      </c>
      <c r="FP9" s="253">
        <v>97.860754999999997</v>
      </c>
      <c r="FQ9" s="253">
        <v>97.859358</v>
      </c>
      <c r="FR9" s="253">
        <v>97.845532000000006</v>
      </c>
      <c r="FS9" s="253">
        <v>97.826447000000002</v>
      </c>
      <c r="FT9" s="253">
        <v>97.813505000000006</v>
      </c>
      <c r="FU9" s="253">
        <v>97.816169000000002</v>
      </c>
      <c r="FV9" s="253">
        <v>97.834164000000001</v>
      </c>
      <c r="FW9" s="253">
        <v>97.855631000000002</v>
      </c>
      <c r="FX9" s="253">
        <v>97.865628999999998</v>
      </c>
      <c r="FY9" s="253">
        <v>97.857844</v>
      </c>
      <c r="FZ9" s="253">
        <v>97.838414999999998</v>
      </c>
      <c r="GA9" s="253">
        <v>97.819432000000006</v>
      </c>
      <c r="GB9" s="253">
        <v>97.808687000000006</v>
      </c>
      <c r="GC9" s="253">
        <v>97.805526</v>
      </c>
      <c r="GD9" s="253">
        <v>97.804896999999997</v>
      </c>
      <c r="GE9" s="253">
        <v>97.805285999999995</v>
      </c>
      <c r="GF9" s="253">
        <v>97.811768000000001</v>
      </c>
      <c r="GG9" s="253">
        <v>97.825421000000006</v>
      </c>
      <c r="GH9" s="253">
        <v>97.836477000000002</v>
      </c>
      <c r="GI9" s="253">
        <v>97.838627000000002</v>
      </c>
      <c r="GJ9" s="253">
        <v>97.835909000000001</v>
      </c>
      <c r="GK9" s="253">
        <v>97.836209999999994</v>
      </c>
      <c r="GL9" s="253">
        <v>97.845714000000001</v>
      </c>
      <c r="GM9" s="253">
        <v>97.861922000000007</v>
      </c>
      <c r="GN9" s="253">
        <v>97.875767999999994</v>
      </c>
      <c r="GO9" s="253">
        <v>97.883274</v>
      </c>
      <c r="GP9" s="253">
        <v>97.888457000000002</v>
      </c>
      <c r="GQ9" s="253">
        <v>97.895154000000005</v>
      </c>
      <c r="GR9" s="253">
        <v>97.899957000000001</v>
      </c>
      <c r="GS9" s="253">
        <v>97.895312000000004</v>
      </c>
      <c r="GT9" s="253">
        <v>97.880324000000002</v>
      </c>
      <c r="GU9" s="253">
        <v>97.864041</v>
      </c>
      <c r="GV9" s="253">
        <v>97.853825000000001</v>
      </c>
      <c r="GW9" s="253">
        <v>97.848339999999993</v>
      </c>
      <c r="GX9" s="253">
        <v>97.842399999999998</v>
      </c>
      <c r="GY9" s="253">
        <v>97.834356999999997</v>
      </c>
      <c r="GZ9" s="253">
        <v>97.830523999999997</v>
      </c>
      <c r="HA9" s="253">
        <v>97.836444999999998</v>
      </c>
      <c r="HB9" s="253">
        <v>97.847938999999997</v>
      </c>
      <c r="HC9" s="253">
        <v>97.858925999999997</v>
      </c>
      <c r="HD9" s="253">
        <v>97.865830000000003</v>
      </c>
      <c r="HE9" s="253">
        <v>97.865216000000004</v>
      </c>
      <c r="HF9" s="253">
        <v>97.855607000000006</v>
      </c>
      <c r="HG9" s="253">
        <v>97.838654000000005</v>
      </c>
      <c r="HH9" s="253">
        <v>97.818371999999997</v>
      </c>
      <c r="HI9" s="253">
        <v>97.800708</v>
      </c>
      <c r="HJ9" s="253">
        <v>97.791639000000004</v>
      </c>
      <c r="HK9" s="253">
        <v>97.792388000000003</v>
      </c>
      <c r="HL9" s="253">
        <v>97.796887999999996</v>
      </c>
      <c r="HM9" s="253">
        <v>97.796100999999993</v>
      </c>
      <c r="HN9" s="253">
        <v>97.785779000000005</v>
      </c>
      <c r="HO9" s="253">
        <v>97.769925000000001</v>
      </c>
      <c r="HP9" s="253">
        <v>97.755990999999995</v>
      </c>
      <c r="HQ9" s="253">
        <v>97.746791000000002</v>
      </c>
      <c r="HR9" s="253">
        <v>97.739508000000001</v>
      </c>
      <c r="HS9" s="253">
        <v>97.732443000000004</v>
      </c>
      <c r="HT9" s="253">
        <v>97.730445000000003</v>
      </c>
      <c r="HU9" s="253">
        <v>97.742455000000007</v>
      </c>
      <c r="HV9" s="253">
        <v>97.771270999999999</v>
      </c>
      <c r="HW9" s="253">
        <v>97.806206000000003</v>
      </c>
      <c r="HX9" s="253">
        <v>97.830128000000002</v>
      </c>
      <c r="HY9" s="253">
        <v>97.833669</v>
      </c>
      <c r="HZ9" s="253">
        <v>97.821438999999998</v>
      </c>
      <c r="IA9" s="253">
        <v>97.807828000000001</v>
      </c>
      <c r="IB9" s="253">
        <v>97.806411999999995</v>
      </c>
      <c r="IC9" s="253">
        <v>97.819727999999998</v>
      </c>
      <c r="ID9" s="253">
        <v>97.837771000000004</v>
      </c>
      <c r="IE9" s="253">
        <v>97.847864000000001</v>
      </c>
      <c r="IF9" s="253">
        <v>97.846198000000001</v>
      </c>
      <c r="IG9" s="253">
        <v>97.838474000000005</v>
      </c>
      <c r="IH9" s="253">
        <v>97.832291999999995</v>
      </c>
      <c r="II9" s="253">
        <v>97.830037000000004</v>
      </c>
      <c r="IJ9" s="253">
        <v>97.826897000000002</v>
      </c>
      <c r="IK9" s="253">
        <v>97.816479000000001</v>
      </c>
      <c r="IL9" s="253">
        <v>97.797427999999996</v>
      </c>
      <c r="IM9" s="253">
        <v>97.774449000000004</v>
      </c>
      <c r="IN9" s="253">
        <v>97.754937999999996</v>
      </c>
      <c r="IO9" s="253">
        <v>97.744394</v>
      </c>
      <c r="IP9" s="253">
        <v>97.742029000000002</v>
      </c>
      <c r="IQ9" s="253">
        <v>97.740388999999993</v>
      </c>
      <c r="IR9" s="253">
        <v>97.733653000000004</v>
      </c>
      <c r="IS9" s="253">
        <v>97.726324000000005</v>
      </c>
      <c r="IT9" s="253">
        <v>97.727981</v>
      </c>
      <c r="IU9" s="253">
        <v>97.741855000000001</v>
      </c>
      <c r="IV9" s="253">
        <v>97.760401000000002</v>
      </c>
      <c r="IW9" s="253">
        <v>97.771322999999995</v>
      </c>
      <c r="IX9" s="253">
        <v>97.770425000000003</v>
      </c>
      <c r="IY9" s="253">
        <v>97.763926999999995</v>
      </c>
      <c r="IZ9" s="253">
        <v>97.757902999999999</v>
      </c>
      <c r="JA9" s="253">
        <v>97.756648999999996</v>
      </c>
      <c r="JB9" s="253">
        <v>97.762085999999996</v>
      </c>
      <c r="JC9" s="253">
        <v>97.76849</v>
      </c>
      <c r="JD9" s="253">
        <v>97.767888999999997</v>
      </c>
      <c r="JE9" s="253">
        <v>97.761629999999997</v>
      </c>
      <c r="JF9" s="253">
        <v>97.750934000000001</v>
      </c>
      <c r="JG9" s="253">
        <v>97.726866999999999</v>
      </c>
      <c r="JH9" s="253">
        <v>97.688312999999994</v>
      </c>
      <c r="JI9" s="253">
        <v>97.649224000000004</v>
      </c>
      <c r="JJ9" s="253">
        <v>97.622100000000003</v>
      </c>
      <c r="JK9" s="253">
        <v>97.606256000000002</v>
      </c>
      <c r="JL9" s="253">
        <v>97.596621999999996</v>
      </c>
      <c r="JM9" s="253">
        <v>97.600937999999999</v>
      </c>
      <c r="JN9" s="253">
        <v>97.632842999999994</v>
      </c>
      <c r="JO9" s="253">
        <v>97.682940000000002</v>
      </c>
      <c r="JP9" s="253">
        <v>97.717770000000002</v>
      </c>
      <c r="JQ9" s="253">
        <v>97.713269999999994</v>
      </c>
      <c r="JR9" s="253">
        <v>97.674221000000003</v>
      </c>
      <c r="JS9" s="253">
        <v>97.623116999999993</v>
      </c>
      <c r="JT9" s="253">
        <v>97.583006999999995</v>
      </c>
      <c r="JU9" s="253">
        <v>97.570136000000005</v>
      </c>
      <c r="JV9" s="253">
        <v>97.589577000000006</v>
      </c>
      <c r="JW9" s="253">
        <v>97.630455999999995</v>
      </c>
      <c r="JX9" s="253">
        <v>97.670739999999995</v>
      </c>
      <c r="JY9" s="253">
        <v>97.693270999999996</v>
      </c>
      <c r="JZ9" s="253">
        <v>97.697604999999996</v>
      </c>
      <c r="KA9" s="253">
        <v>97.695153000000005</v>
      </c>
      <c r="KB9" s="253">
        <v>97.695531000000003</v>
      </c>
      <c r="KC9" s="253">
        <v>97.700452999999996</v>
      </c>
      <c r="KD9" s="253">
        <v>97.705817999999994</v>
      </c>
      <c r="KE9" s="253">
        <v>97.704562999999993</v>
      </c>
      <c r="KF9" s="253">
        <v>97.691136</v>
      </c>
      <c r="KG9" s="253">
        <v>97.667542999999995</v>
      </c>
      <c r="KH9" s="253">
        <v>97.640927000000005</v>
      </c>
      <c r="KI9" s="253">
        <v>97.613836000000006</v>
      </c>
      <c r="KJ9" s="253">
        <v>97.580218000000002</v>
      </c>
      <c r="KK9" s="253">
        <v>97.536225000000002</v>
      </c>
      <c r="KL9" s="253">
        <v>97.493365999999995</v>
      </c>
      <c r="KM9" s="253">
        <v>97.468013999999997</v>
      </c>
      <c r="KN9" s="253">
        <v>97.462553999999997</v>
      </c>
      <c r="KO9" s="253">
        <v>97.466853999999998</v>
      </c>
      <c r="KP9" s="253">
        <v>97.471396999999996</v>
      </c>
      <c r="KQ9" s="253">
        <v>97.474860000000007</v>
      </c>
      <c r="KR9" s="253">
        <v>97.479512</v>
      </c>
      <c r="KS9" s="253">
        <v>97.479315999999997</v>
      </c>
      <c r="KT9" s="253">
        <v>97.457753999999994</v>
      </c>
      <c r="KU9" s="253">
        <v>97.404409999999999</v>
      </c>
      <c r="KV9" s="253">
        <v>97.332460999999995</v>
      </c>
      <c r="KW9" s="253">
        <v>97.269169000000005</v>
      </c>
      <c r="KX9" s="253">
        <v>97.230845000000002</v>
      </c>
      <c r="KY9" s="253">
        <v>97.213464999999999</v>
      </c>
      <c r="KZ9" s="253">
        <v>97.201307999999997</v>
      </c>
      <c r="LA9" s="253">
        <v>97.182102999999998</v>
      </c>
      <c r="LB9" s="253">
        <v>97.152867000000001</v>
      </c>
      <c r="LC9" s="253">
        <v>97.116784999999993</v>
      </c>
      <c r="LD9" s="253">
        <v>97.083258999999998</v>
      </c>
      <c r="LE9" s="253">
        <v>97.070719999999994</v>
      </c>
      <c r="LF9" s="253">
        <v>97.099574000000004</v>
      </c>
      <c r="LG9" s="253">
        <v>97.171211</v>
      </c>
      <c r="LH9" s="253">
        <v>97.253881000000007</v>
      </c>
      <c r="LI9" s="253">
        <v>97.303511999999998</v>
      </c>
      <c r="LJ9" s="253">
        <v>97.304028000000002</v>
      </c>
      <c r="LK9" s="253">
        <v>97.273021</v>
      </c>
      <c r="LL9" s="253">
        <v>97.233637999999999</v>
      </c>
      <c r="LM9" s="253">
        <v>97.195942000000002</v>
      </c>
      <c r="LN9" s="253">
        <v>97.160049999999998</v>
      </c>
      <c r="LO9" s="253">
        <v>97.127081000000004</v>
      </c>
      <c r="LP9" s="253">
        <v>97.105557000000005</v>
      </c>
      <c r="LQ9" s="253">
        <v>97.106838999999994</v>
      </c>
      <c r="LR9" s="253">
        <v>97.132727000000003</v>
      </c>
      <c r="LS9" s="253">
        <v>97.167511000000005</v>
      </c>
      <c r="LT9" s="253">
        <v>97.184865000000002</v>
      </c>
      <c r="LU9" s="253">
        <v>97.173361</v>
      </c>
      <c r="LV9" s="253">
        <v>97.149574000000001</v>
      </c>
      <c r="LW9" s="253">
        <v>97.122889999999998</v>
      </c>
      <c r="LX9" s="253">
        <v>97.079965000000001</v>
      </c>
      <c r="LY9" s="253">
        <v>97.014505</v>
      </c>
      <c r="LZ9" s="253">
        <v>96.941289999999995</v>
      </c>
      <c r="MA9" s="253">
        <v>96.888518000000005</v>
      </c>
      <c r="MB9" s="253">
        <v>96.869595000000004</v>
      </c>
      <c r="MC9" s="253">
        <v>96.864035000000001</v>
      </c>
      <c r="MD9" s="253">
        <v>96.848472999999998</v>
      </c>
      <c r="ME9" s="253">
        <v>96.823069000000004</v>
      </c>
      <c r="MF9" s="253">
        <v>96.795553999999996</v>
      </c>
      <c r="MG9" s="253">
        <v>96.764456999999993</v>
      </c>
      <c r="MH9" s="253">
        <v>96.725325999999995</v>
      </c>
      <c r="MI9" s="253">
        <v>96.684821999999997</v>
      </c>
      <c r="MJ9" s="253">
        <v>96.660610000000005</v>
      </c>
      <c r="MK9" s="253">
        <v>96.662812000000002</v>
      </c>
      <c r="ML9" s="253">
        <v>96.677391</v>
      </c>
      <c r="MM9" s="253">
        <v>96.672023999999993</v>
      </c>
      <c r="MN9" s="253">
        <v>96.624448000000001</v>
      </c>
      <c r="MO9" s="253">
        <v>96.547944000000001</v>
      </c>
      <c r="MP9" s="253">
        <v>96.476074999999994</v>
      </c>
      <c r="MQ9" s="253">
        <v>96.425123999999997</v>
      </c>
      <c r="MR9" s="253">
        <v>96.386966999999999</v>
      </c>
      <c r="MS9" s="253">
        <v>96.345805999999996</v>
      </c>
      <c r="MT9" s="253">
        <v>96.295473000000001</v>
      </c>
      <c r="MU9" s="253">
        <v>96.246530000000007</v>
      </c>
      <c r="MV9" s="253">
        <v>96.209951000000004</v>
      </c>
      <c r="MW9" s="253">
        <v>96.175295000000006</v>
      </c>
      <c r="MX9" s="253">
        <v>96.126904999999994</v>
      </c>
      <c r="MY9" s="253">
        <v>96.069665000000001</v>
      </c>
      <c r="MZ9" s="253">
        <v>96.018635000000003</v>
      </c>
      <c r="NA9" s="253">
        <v>95.979122000000004</v>
      </c>
      <c r="NB9" s="253">
        <v>95.944580000000002</v>
      </c>
      <c r="NC9" s="253">
        <v>95.906976999999998</v>
      </c>
      <c r="ND9" s="253">
        <v>95.864802999999995</v>
      </c>
      <c r="NE9" s="253">
        <v>95.821456999999995</v>
      </c>
      <c r="NF9" s="253">
        <v>95.77834</v>
      </c>
      <c r="NG9" s="253">
        <v>95.731774999999999</v>
      </c>
      <c r="NH9" s="253">
        <v>95.675680999999997</v>
      </c>
      <c r="NI9" s="253">
        <v>95.608412999999999</v>
      </c>
      <c r="NJ9" s="253">
        <v>95.539617000000007</v>
      </c>
      <c r="NK9" s="253">
        <v>95.487932999999998</v>
      </c>
      <c r="NL9" s="253">
        <v>95.466088999999997</v>
      </c>
      <c r="NM9" s="253">
        <v>95.465746999999993</v>
      </c>
      <c r="NN9" s="253">
        <v>95.457519000000005</v>
      </c>
      <c r="NO9" s="253">
        <v>95.411651000000006</v>
      </c>
      <c r="NP9" s="253">
        <v>95.333330000000004</v>
      </c>
      <c r="NQ9" s="253">
        <v>95.262383</v>
      </c>
      <c r="NR9" s="253">
        <v>95.217962999999997</v>
      </c>
      <c r="NS9" s="253">
        <v>95.189368999999999</v>
      </c>
      <c r="NT9" s="253">
        <v>95.164944000000006</v>
      </c>
      <c r="NU9" s="253">
        <v>95.135159999999999</v>
      </c>
      <c r="NV9" s="253">
        <v>95.090898999999993</v>
      </c>
      <c r="NW9" s="253">
        <v>95.027026000000006</v>
      </c>
      <c r="NX9" s="253">
        <v>94.947310000000002</v>
      </c>
      <c r="NY9" s="253">
        <v>94.866788999999997</v>
      </c>
      <c r="NZ9" s="253">
        <v>94.803100000000001</v>
      </c>
      <c r="OA9" s="253">
        <v>94.757841999999997</v>
      </c>
      <c r="OB9" s="253">
        <v>94.716787999999994</v>
      </c>
      <c r="OC9" s="253">
        <v>94.670710999999997</v>
      </c>
      <c r="OD9" s="253">
        <v>94.622573000000003</v>
      </c>
      <c r="OE9" s="253">
        <v>94.579060999999996</v>
      </c>
      <c r="OF9" s="253">
        <v>94.542420000000007</v>
      </c>
      <c r="OG9" s="253">
        <v>94.505848999999998</v>
      </c>
      <c r="OH9" s="253">
        <v>94.455513999999994</v>
      </c>
      <c r="OI9" s="253">
        <v>94.380797999999999</v>
      </c>
      <c r="OJ9" s="253">
        <v>94.287880000000001</v>
      </c>
      <c r="OK9" s="253">
        <v>94.202749999999995</v>
      </c>
      <c r="OL9" s="253">
        <v>94.150041999999999</v>
      </c>
      <c r="OM9" s="253">
        <v>94.128270999999998</v>
      </c>
      <c r="ON9" s="253">
        <v>94.114554999999996</v>
      </c>
      <c r="OO9" s="253">
        <v>94.086905999999999</v>
      </c>
      <c r="OP9" s="253">
        <v>94.040777000000006</v>
      </c>
      <c r="OQ9" s="253">
        <v>93.989564999999999</v>
      </c>
      <c r="OR9" s="253">
        <v>93.950246000000007</v>
      </c>
      <c r="OS9" s="253">
        <v>93.927019000000001</v>
      </c>
      <c r="OT9" s="253">
        <v>93.909184999999994</v>
      </c>
      <c r="OU9" s="253">
        <v>93.883324999999999</v>
      </c>
      <c r="OV9" s="253">
        <v>93.844233000000003</v>
      </c>
      <c r="OW9" s="253">
        <v>93.796109999999999</v>
      </c>
      <c r="OX9" s="253">
        <v>93.747399000000001</v>
      </c>
      <c r="OY9" s="253">
        <v>93.706131999999997</v>
      </c>
      <c r="OZ9" s="253">
        <v>93.674880000000002</v>
      </c>
      <c r="PA9" s="253">
        <v>93.646991999999997</v>
      </c>
      <c r="PB9" s="253">
        <v>93.609556999999995</v>
      </c>
      <c r="PC9" s="253">
        <v>93.553544000000002</v>
      </c>
      <c r="PD9" s="253">
        <v>93.486176</v>
      </c>
      <c r="PE9" s="253">
        <v>93.430707999999996</v>
      </c>
      <c r="PF9" s="253">
        <v>93.398756000000006</v>
      </c>
      <c r="PG9" s="253">
        <v>93.368448999999998</v>
      </c>
      <c r="PH9" s="253">
        <v>93.313209999999998</v>
      </c>
      <c r="PI9" s="253">
        <v>93.238737999999998</v>
      </c>
      <c r="PJ9" s="253">
        <v>93.173148999999995</v>
      </c>
      <c r="PK9" s="253">
        <v>93.132273999999995</v>
      </c>
      <c r="PL9" s="253">
        <v>93.103978999999995</v>
      </c>
      <c r="PM9" s="253">
        <v>93.065135999999995</v>
      </c>
      <c r="PN9" s="253">
        <v>93.008868000000007</v>
      </c>
      <c r="PO9" s="253">
        <v>92.949956</v>
      </c>
      <c r="PP9" s="253">
        <v>92.904522999999998</v>
      </c>
      <c r="PQ9" s="253">
        <v>92.872173000000004</v>
      </c>
      <c r="PR9" s="253">
        <v>92.840225000000004</v>
      </c>
      <c r="PS9" s="253">
        <v>92.799885000000003</v>
      </c>
      <c r="PT9" s="253">
        <v>92.752319999999997</v>
      </c>
      <c r="PU9" s="253">
        <v>92.700289999999995</v>
      </c>
      <c r="PV9" s="253">
        <v>92.640384999999995</v>
      </c>
      <c r="PW9" s="253">
        <v>92.566811999999999</v>
      </c>
      <c r="PX9" s="253">
        <v>92.482726999999997</v>
      </c>
      <c r="PY9" s="253">
        <v>92.406571</v>
      </c>
      <c r="PZ9" s="253">
        <v>92.358900000000006</v>
      </c>
      <c r="QA9" s="253">
        <v>92.335925000000003</v>
      </c>
      <c r="QB9" s="253">
        <v>92.311036999999999</v>
      </c>
      <c r="QC9" s="253">
        <v>92.266381999999993</v>
      </c>
      <c r="QD9" s="253">
        <v>92.207656999999998</v>
      </c>
      <c r="QE9" s="253">
        <v>92.151230999999996</v>
      </c>
      <c r="QF9" s="253">
        <v>92.106829000000005</v>
      </c>
      <c r="QG9" s="253">
        <v>92.069475999999995</v>
      </c>
      <c r="QH9" s="253">
        <v>92.026235</v>
      </c>
      <c r="QI9" s="253">
        <v>91.971737000000005</v>
      </c>
      <c r="QJ9" s="253">
        <v>91.915925000000001</v>
      </c>
      <c r="QK9" s="253">
        <v>91.874874000000005</v>
      </c>
      <c r="QL9" s="253">
        <v>91.854650000000007</v>
      </c>
      <c r="QM9" s="253">
        <v>91.845168999999999</v>
      </c>
      <c r="QN9" s="253">
        <v>91.829413000000002</v>
      </c>
      <c r="QO9" s="253">
        <v>91.795976999999993</v>
      </c>
      <c r="QP9" s="253">
        <v>91.741586999999996</v>
      </c>
      <c r="QQ9" s="253">
        <v>91.667101000000002</v>
      </c>
      <c r="QR9" s="253">
        <v>91.578194999999994</v>
      </c>
      <c r="QS9" s="253">
        <v>91.490549999999999</v>
      </c>
      <c r="QT9" s="253">
        <v>91.427480000000003</v>
      </c>
      <c r="QU9" s="253">
        <v>91.403288000000003</v>
      </c>
      <c r="QV9" s="253">
        <v>91.407792999999998</v>
      </c>
      <c r="QW9" s="253">
        <v>91.413521000000003</v>
      </c>
      <c r="QX9" s="253">
        <v>91.398301000000004</v>
      </c>
      <c r="QY9" s="253">
        <v>91.357454000000004</v>
      </c>
      <c r="QZ9" s="253">
        <v>91.297723000000005</v>
      </c>
      <c r="RA9" s="253">
        <v>91.227172999999993</v>
      </c>
      <c r="RB9" s="253">
        <v>91.152334999999994</v>
      </c>
      <c r="RC9" s="253">
        <v>91.080421999999999</v>
      </c>
      <c r="RD9" s="253">
        <v>91.019154999999998</v>
      </c>
      <c r="RE9" s="253">
        <v>90.972515999999999</v>
      </c>
      <c r="RF9" s="253">
        <v>90.938428000000002</v>
      </c>
      <c r="RG9" s="253">
        <v>90.911876000000007</v>
      </c>
      <c r="RH9" s="253">
        <v>90.887882000000005</v>
      </c>
      <c r="RI9" s="253">
        <v>90.859746999999999</v>
      </c>
      <c r="RJ9" s="253">
        <v>90.817915999999997</v>
      </c>
      <c r="RK9" s="253">
        <v>90.757133999999994</v>
      </c>
      <c r="RL9" s="253">
        <v>90.686560999999998</v>
      </c>
      <c r="RM9" s="253">
        <v>90.628189000000006</v>
      </c>
      <c r="RN9" s="253">
        <v>90.599335999999994</v>
      </c>
      <c r="RO9" s="253">
        <v>90.596720000000005</v>
      </c>
      <c r="RP9" s="253">
        <v>90.598754</v>
      </c>
      <c r="RQ9" s="253">
        <v>90.582503000000003</v>
      </c>
      <c r="RR9" s="253">
        <v>90.538535999999993</v>
      </c>
      <c r="RS9" s="253">
        <v>90.47372</v>
      </c>
      <c r="RT9" s="253">
        <v>90.404629</v>
      </c>
      <c r="RU9" s="253">
        <v>90.347684000000001</v>
      </c>
      <c r="RV9" s="253">
        <v>90.309956</v>
      </c>
      <c r="RW9" s="253">
        <v>90.284603000000004</v>
      </c>
      <c r="RX9" s="253">
        <v>90.256174000000001</v>
      </c>
      <c r="RY9" s="253">
        <v>90.212740999999994</v>
      </c>
      <c r="RZ9" s="253">
        <v>90.153756000000001</v>
      </c>
      <c r="SA9" s="253">
        <v>90.087502999999998</v>
      </c>
      <c r="SB9" s="253">
        <v>90.023520000000005</v>
      </c>
      <c r="SC9" s="253">
        <v>89.968451999999999</v>
      </c>
      <c r="SD9" s="253">
        <v>89.926074999999997</v>
      </c>
      <c r="SE9" s="253">
        <v>89.896454000000006</v>
      </c>
      <c r="SF9" s="253">
        <v>89.873298000000005</v>
      </c>
      <c r="SG9" s="253">
        <v>89.845219999999998</v>
      </c>
      <c r="SH9" s="253">
        <v>89.803376</v>
      </c>
      <c r="SI9" s="253">
        <v>89.748715000000004</v>
      </c>
      <c r="SJ9" s="253">
        <v>89.691897999999995</v>
      </c>
      <c r="SK9" s="253">
        <v>89.645301000000003</v>
      </c>
      <c r="SL9" s="253">
        <v>89.612538000000001</v>
      </c>
      <c r="SM9" s="253">
        <v>89.584857</v>
      </c>
      <c r="SN9" s="253">
        <v>89.548990000000003</v>
      </c>
      <c r="SO9" s="253">
        <v>89.498851999999999</v>
      </c>
      <c r="SP9" s="253">
        <v>89.439662999999996</v>
      </c>
      <c r="SQ9" s="253">
        <v>89.383139</v>
      </c>
      <c r="SR9" s="253">
        <v>89.339534999999998</v>
      </c>
      <c r="SS9" s="253">
        <v>89.311790999999999</v>
      </c>
      <c r="ST9" s="253">
        <v>89.294745000000006</v>
      </c>
      <c r="SU9" s="253">
        <v>89.280007999999995</v>
      </c>
      <c r="SV9" s="253">
        <v>89.262155000000007</v>
      </c>
      <c r="SW9" s="253">
        <v>89.239339999999999</v>
      </c>
      <c r="SX9" s="253">
        <v>89.208680999999999</v>
      </c>
      <c r="SY9" s="253">
        <v>89.165042</v>
      </c>
      <c r="SZ9" s="253">
        <v>89.108165999999997</v>
      </c>
      <c r="TA9" s="253">
        <v>89.049161999999995</v>
      </c>
      <c r="TB9" s="253">
        <v>89.003731000000002</v>
      </c>
      <c r="TC9" s="253">
        <v>88.976001999999994</v>
      </c>
      <c r="TD9" s="253">
        <v>88.953168000000005</v>
      </c>
      <c r="TE9" s="253">
        <v>88.918636000000006</v>
      </c>
      <c r="TF9" s="253">
        <v>88.868697999999995</v>
      </c>
      <c r="TG9" s="253">
        <v>88.814204000000004</v>
      </c>
      <c r="TH9" s="253">
        <v>88.768022999999999</v>
      </c>
      <c r="TI9" s="253">
        <v>88.735293999999996</v>
      </c>
      <c r="TJ9" s="253">
        <v>88.715222999999995</v>
      </c>
      <c r="TK9" s="253">
        <v>88.705600000000004</v>
      </c>
      <c r="TL9" s="253">
        <v>88.701126000000002</v>
      </c>
      <c r="TM9" s="253">
        <v>88.690858000000006</v>
      </c>
      <c r="TN9" s="253">
        <v>88.663351000000006</v>
      </c>
      <c r="TO9" s="253">
        <v>88.615888999999996</v>
      </c>
      <c r="TP9" s="253">
        <v>88.556567000000001</v>
      </c>
      <c r="TQ9" s="253">
        <v>88.496487000000002</v>
      </c>
      <c r="TR9" s="253">
        <v>88.440979999999996</v>
      </c>
      <c r="TS9" s="253">
        <v>88.388947000000002</v>
      </c>
      <c r="TT9" s="253">
        <v>88.338756000000004</v>
      </c>
      <c r="TU9" s="253">
        <v>88.293212999999994</v>
      </c>
      <c r="TV9" s="253">
        <v>88.258630999999994</v>
      </c>
      <c r="TW9" s="253">
        <v>88.239084000000005</v>
      </c>
      <c r="TX9" s="253">
        <v>88.231057000000007</v>
      </c>
      <c r="TY9" s="253">
        <v>88.223882000000003</v>
      </c>
      <c r="TZ9" s="253">
        <v>88.207132999999999</v>
      </c>
      <c r="UA9" s="253">
        <v>88.178792999999999</v>
      </c>
      <c r="UB9" s="253">
        <v>88.145650000000003</v>
      </c>
      <c r="UC9" s="253">
        <v>88.115544</v>
      </c>
      <c r="UD9" s="253">
        <v>88.090823</v>
      </c>
      <c r="UE9" s="253">
        <v>88.069765000000004</v>
      </c>
      <c r="UF9" s="253">
        <v>88.050554000000005</v>
      </c>
      <c r="UG9" s="253">
        <v>88.030394000000001</v>
      </c>
      <c r="UH9" s="253">
        <v>88.003056999999998</v>
      </c>
      <c r="UI9" s="253">
        <v>87.963042000000002</v>
      </c>
      <c r="UJ9" s="253">
        <v>87.912936999999999</v>
      </c>
      <c r="UK9" s="253">
        <v>87.862848</v>
      </c>
      <c r="UL9" s="253">
        <v>87.820841999999999</v>
      </c>
      <c r="UM9" s="253">
        <v>87.787739999999999</v>
      </c>
      <c r="UN9" s="253">
        <v>87.762980999999996</v>
      </c>
      <c r="UO9" s="253">
        <v>87.750163000000001</v>
      </c>
      <c r="UP9" s="253">
        <v>87.751042999999996</v>
      </c>
      <c r="UQ9" s="253">
        <v>87.756635000000003</v>
      </c>
      <c r="UR9" s="253">
        <v>87.752522999999997</v>
      </c>
      <c r="US9" s="253">
        <v>87.734384000000006</v>
      </c>
      <c r="UT9" s="253">
        <v>87.713009</v>
      </c>
      <c r="UU9" s="253">
        <v>87.701896000000005</v>
      </c>
      <c r="UV9" s="253">
        <v>87.703137999999996</v>
      </c>
      <c r="UW9" s="253">
        <v>87.707973999999993</v>
      </c>
      <c r="UX9" s="253">
        <v>87.708348999999998</v>
      </c>
      <c r="UY9" s="253">
        <v>87.703925999999996</v>
      </c>
      <c r="UZ9" s="253">
        <v>87.698211999999998</v>
      </c>
      <c r="VA9" s="253">
        <v>87.692267999999999</v>
      </c>
      <c r="VB9" s="253">
        <v>87.684876000000003</v>
      </c>
      <c r="VC9" s="253">
        <v>87.676709000000002</v>
      </c>
      <c r="VD9" s="253">
        <v>87.669629</v>
      </c>
      <c r="VE9" s="253">
        <v>87.660355999999993</v>
      </c>
      <c r="VF9" s="253">
        <v>87.638603000000003</v>
      </c>
      <c r="VG9" s="253">
        <v>87.596952999999999</v>
      </c>
      <c r="VH9" s="253">
        <v>87.543564000000003</v>
      </c>
      <c r="VI9" s="253">
        <v>87.500449000000003</v>
      </c>
      <c r="VJ9" s="253">
        <v>87.485133000000005</v>
      </c>
      <c r="VK9" s="253">
        <v>87.494951</v>
      </c>
      <c r="VL9" s="253">
        <v>87.510655</v>
      </c>
      <c r="VM9" s="253">
        <v>87.513424000000001</v>
      </c>
      <c r="VN9" s="253">
        <v>87.496706000000003</v>
      </c>
      <c r="VO9" s="253">
        <v>87.465907999999999</v>
      </c>
      <c r="VP9" s="253">
        <v>87.433474000000004</v>
      </c>
      <c r="VQ9" s="253">
        <v>87.413690000000003</v>
      </c>
      <c r="VR9" s="253">
        <v>87.414101000000002</v>
      </c>
      <c r="VS9" s="253">
        <v>87.427240999999995</v>
      </c>
      <c r="VT9" s="253">
        <v>87.434642999999994</v>
      </c>
      <c r="VU9" s="253">
        <v>87.423841999999993</v>
      </c>
      <c r="VV9" s="253">
        <v>87.400987000000001</v>
      </c>
      <c r="VW9" s="253">
        <v>87.383640999999997</v>
      </c>
      <c r="VX9" s="253">
        <v>87.381861999999998</v>
      </c>
      <c r="VY9" s="253">
        <v>87.389953000000006</v>
      </c>
      <c r="VZ9" s="253">
        <v>87.395848999999998</v>
      </c>
      <c r="WA9" s="253">
        <v>87.393304000000001</v>
      </c>
      <c r="WB9" s="253">
        <v>87.383087000000003</v>
      </c>
      <c r="WC9" s="253">
        <v>87.366617000000005</v>
      </c>
      <c r="WD9" s="253">
        <v>87.343513999999999</v>
      </c>
      <c r="WE9" s="253">
        <v>87.315404999999998</v>
      </c>
      <c r="WF9" s="253">
        <v>87.289012</v>
      </c>
      <c r="WG9" s="253">
        <v>87.273324000000002</v>
      </c>
      <c r="WH9" s="253">
        <v>87.273077000000001</v>
      </c>
      <c r="WI9" s="253">
        <v>87.284627999999998</v>
      </c>
      <c r="WJ9" s="253">
        <v>87.298385999999994</v>
      </c>
      <c r="WK9" s="253">
        <v>87.306691999999998</v>
      </c>
      <c r="WL9" s="253">
        <v>87.310326000000003</v>
      </c>
      <c r="WM9" s="253">
        <v>87.316951000000003</v>
      </c>
      <c r="WN9" s="253">
        <v>87.332426999999996</v>
      </c>
      <c r="WO9" s="253">
        <v>87.354692999999997</v>
      </c>
      <c r="WP9" s="253">
        <v>87.377291</v>
      </c>
      <c r="WQ9" s="253">
        <v>87.397324999999995</v>
      </c>
      <c r="WR9" s="253">
        <v>87.417122000000006</v>
      </c>
      <c r="WS9" s="253">
        <v>87.437743999999995</v>
      </c>
      <c r="WT9" s="253">
        <v>87.453813999999994</v>
      </c>
      <c r="WU9" s="253">
        <v>87.457644999999999</v>
      </c>
      <c r="WV9" s="253">
        <v>87.447925999999995</v>
      </c>
      <c r="WW9" s="253">
        <v>87.432406999999998</v>
      </c>
      <c r="WX9" s="253">
        <v>87.421640999999994</v>
      </c>
      <c r="WY9" s="253">
        <v>87.421070999999998</v>
      </c>
      <c r="WZ9" s="253">
        <v>87.429124999999999</v>
      </c>
      <c r="XA9" s="253">
        <v>87.441429999999997</v>
      </c>
      <c r="XB9" s="253">
        <v>87.455276999999995</v>
      </c>
      <c r="XC9" s="253">
        <v>87.470526000000007</v>
      </c>
      <c r="XD9" s="253">
        <v>87.487728000000004</v>
      </c>
      <c r="XE9" s="253">
        <v>87.506060000000005</v>
      </c>
      <c r="XF9" s="253">
        <v>87.522718999999995</v>
      </c>
      <c r="XG9" s="253">
        <v>87.534634999999994</v>
      </c>
      <c r="XH9" s="253">
        <v>87.541694000000007</v>
      </c>
      <c r="XI9" s="253">
        <v>87.548137999999994</v>
      </c>
      <c r="XJ9" s="253">
        <v>87.559155000000004</v>
      </c>
      <c r="XK9" s="253">
        <v>87.575049000000007</v>
      </c>
      <c r="XL9" s="253">
        <v>87.589945999999998</v>
      </c>
      <c r="XM9" s="253">
        <v>87.598078000000001</v>
      </c>
      <c r="XN9" s="253">
        <v>87.601374000000007</v>
      </c>
      <c r="XO9" s="253">
        <v>87.609234999999998</v>
      </c>
      <c r="XP9" s="253">
        <v>87.629971999999995</v>
      </c>
      <c r="XQ9" s="253">
        <v>87.662672999999998</v>
      </c>
      <c r="XR9" s="253">
        <v>87.697867000000002</v>
      </c>
      <c r="XS9" s="253">
        <v>87.725834000000006</v>
      </c>
      <c r="XT9" s="253">
        <v>87.744056999999998</v>
      </c>
      <c r="XU9" s="253">
        <v>87.756889999999999</v>
      </c>
      <c r="XV9" s="253">
        <v>87.769019999999998</v>
      </c>
      <c r="XW9" s="253">
        <v>87.780634000000006</v>
      </c>
      <c r="XX9" s="253">
        <v>87.789597000000001</v>
      </c>
      <c r="XY9" s="253">
        <v>87.797116000000003</v>
      </c>
      <c r="XZ9" s="253">
        <v>87.808634999999995</v>
      </c>
      <c r="YA9" s="253">
        <v>87.828022000000004</v>
      </c>
      <c r="YB9" s="253">
        <v>87.852796999999995</v>
      </c>
      <c r="YC9" s="253">
        <v>87.877553000000006</v>
      </c>
      <c r="YD9" s="253">
        <v>87.901509000000004</v>
      </c>
      <c r="YE9" s="253">
        <v>87.930231000000006</v>
      </c>
      <c r="YF9" s="253">
        <v>87.969149000000002</v>
      </c>
      <c r="YG9" s="253">
        <v>88.016527999999994</v>
      </c>
      <c r="YH9" s="253">
        <v>88.062723000000005</v>
      </c>
      <c r="YI9" s="253">
        <v>88.095355999999995</v>
      </c>
      <c r="YJ9" s="253">
        <v>88.106423000000007</v>
      </c>
      <c r="YK9" s="253">
        <v>88.097748999999993</v>
      </c>
      <c r="YL9" s="253">
        <v>88.081149999999994</v>
      </c>
      <c r="YM9" s="253">
        <v>88.071478999999997</v>
      </c>
      <c r="YN9" s="253">
        <v>88.077686</v>
      </c>
      <c r="YO9" s="253">
        <v>88.100159000000005</v>
      </c>
      <c r="YP9" s="253">
        <v>88.134873999999996</v>
      </c>
      <c r="YQ9" s="253">
        <v>88.176732999999999</v>
      </c>
      <c r="YR9" s="253">
        <v>88.218537999999995</v>
      </c>
      <c r="YS9" s="253">
        <v>88.251558000000003</v>
      </c>
      <c r="YT9" s="253">
        <v>88.271399000000002</v>
      </c>
      <c r="YU9" s="253">
        <v>88.282011999999995</v>
      </c>
      <c r="YV9" s="253">
        <v>88.291100999999998</v>
      </c>
      <c r="YW9" s="253">
        <v>88.302586000000005</v>
      </c>
      <c r="YX9" s="253">
        <v>88.316062000000002</v>
      </c>
      <c r="YY9" s="253">
        <v>88.332418000000004</v>
      </c>
      <c r="YZ9" s="253">
        <v>88.356076000000002</v>
      </c>
      <c r="ZA9" s="253">
        <v>88.390944000000005</v>
      </c>
      <c r="ZB9" s="253">
        <v>88.436277000000004</v>
      </c>
      <c r="ZC9" s="253">
        <v>88.486874</v>
      </c>
      <c r="ZD9" s="253">
        <v>88.535601</v>
      </c>
      <c r="ZE9" s="253">
        <v>88.575973000000005</v>
      </c>
      <c r="ZF9" s="253">
        <v>88.604540999999998</v>
      </c>
      <c r="ZG9" s="253">
        <v>88.621272000000005</v>
      </c>
      <c r="ZH9" s="253">
        <v>88.626849000000007</v>
      </c>
      <c r="ZI9" s="253">
        <v>88.621588000000003</v>
      </c>
      <c r="ZJ9" s="253">
        <v>88.610521000000006</v>
      </c>
      <c r="ZK9" s="253">
        <v>88.608311</v>
      </c>
      <c r="ZL9" s="253">
        <v>88.632317999999998</v>
      </c>
      <c r="ZM9" s="253">
        <v>88.685615999999996</v>
      </c>
      <c r="ZN9" s="253">
        <v>88.748157000000006</v>
      </c>
      <c r="ZO9" s="253">
        <v>88.789685000000006</v>
      </c>
      <c r="ZP9" s="253">
        <v>88.794409999999999</v>
      </c>
      <c r="ZQ9" s="253">
        <v>88.773909000000003</v>
      </c>
      <c r="ZR9" s="253">
        <v>88.756742000000003</v>
      </c>
      <c r="ZS9" s="253">
        <v>88.765416000000002</v>
      </c>
      <c r="ZT9" s="253">
        <v>88.801366000000002</v>
      </c>
      <c r="ZU9" s="253">
        <v>88.848715999999996</v>
      </c>
      <c r="ZV9" s="253">
        <v>88.889617999999999</v>
      </c>
      <c r="ZW9" s="253">
        <v>88.915826999999993</v>
      </c>
      <c r="ZX9" s="253">
        <v>88.929254999999998</v>
      </c>
      <c r="ZY9" s="253">
        <v>88.937171000000006</v>
      </c>
      <c r="ZZ9" s="253">
        <v>88.948791999999997</v>
      </c>
      <c r="AAA9" s="253">
        <v>88.971743000000004</v>
      </c>
      <c r="AAB9" s="253">
        <v>89.006110000000007</v>
      </c>
      <c r="AAC9" s="253">
        <v>89.042190000000005</v>
      </c>
      <c r="AAD9" s="253">
        <v>89.068565000000007</v>
      </c>
      <c r="AAE9" s="253">
        <v>89.083509000000006</v>
      </c>
      <c r="AAF9" s="253">
        <v>89.095519999999993</v>
      </c>
      <c r="AAG9" s="253">
        <v>89.112121999999999</v>
      </c>
      <c r="AAH9" s="253">
        <v>89.132220000000004</v>
      </c>
      <c r="AAI9" s="253">
        <v>89.151571000000004</v>
      </c>
      <c r="AAJ9" s="253">
        <v>89.171884000000006</v>
      </c>
      <c r="AAK9" s="253">
        <v>89.199898000000005</v>
      </c>
      <c r="AAL9" s="253">
        <v>89.237697999999995</v>
      </c>
      <c r="AAM9" s="253">
        <v>89.277635000000004</v>
      </c>
      <c r="AAN9" s="253">
        <v>89.308888999999994</v>
      </c>
      <c r="AAO9" s="253">
        <v>89.328393000000005</v>
      </c>
      <c r="AAP9" s="253">
        <v>89.343586000000002</v>
      </c>
      <c r="AAQ9" s="253">
        <v>89.363202000000001</v>
      </c>
      <c r="AAR9" s="253">
        <v>89.386517999999995</v>
      </c>
      <c r="AAS9" s="253">
        <v>89.405017000000001</v>
      </c>
      <c r="AAT9" s="253">
        <v>89.415998999999999</v>
      </c>
      <c r="AAU9" s="253">
        <v>89.430886999999998</v>
      </c>
      <c r="AAV9" s="253">
        <v>89.465138999999994</v>
      </c>
      <c r="AAW9" s="253">
        <v>89.520216000000005</v>
      </c>
      <c r="AAX9" s="253">
        <v>89.579415999999995</v>
      </c>
      <c r="AAY9" s="253">
        <v>89.621716000000006</v>
      </c>
      <c r="AAZ9" s="253">
        <v>89.636697999999996</v>
      </c>
      <c r="ABA9" s="253">
        <v>89.627605000000003</v>
      </c>
      <c r="ABB9" s="253">
        <v>89.607450999999998</v>
      </c>
      <c r="ABC9" s="253">
        <v>89.595174999999998</v>
      </c>
      <c r="ABD9" s="253">
        <v>89.608183999999994</v>
      </c>
      <c r="ABE9" s="253">
        <v>89.650216</v>
      </c>
      <c r="ABF9" s="253">
        <v>89.706536</v>
      </c>
      <c r="ABG9" s="253">
        <v>89.755915000000002</v>
      </c>
      <c r="ABH9" s="253">
        <v>89.788410999999996</v>
      </c>
      <c r="ABI9" s="253">
        <v>89.809978000000001</v>
      </c>
      <c r="ABJ9" s="253">
        <v>89.831985000000003</v>
      </c>
      <c r="ABK9" s="253">
        <v>89.860029999999995</v>
      </c>
      <c r="ABL9" s="253">
        <v>89.89188</v>
      </c>
      <c r="ABM9" s="253">
        <v>89.921916999999993</v>
      </c>
      <c r="ABN9" s="253">
        <v>89.946483000000001</v>
      </c>
      <c r="ABO9" s="253">
        <v>89.967338999999996</v>
      </c>
      <c r="ABP9" s="253">
        <v>89.990826999999996</v>
      </c>
      <c r="ABQ9" s="253">
        <v>90.022260000000003</v>
      </c>
      <c r="ABR9" s="253">
        <v>90.060610999999994</v>
      </c>
      <c r="ABS9" s="253">
        <v>90.099207000000007</v>
      </c>
      <c r="ABT9" s="253">
        <v>90.131254999999996</v>
      </c>
      <c r="ABU9" s="253">
        <v>90.154814000000002</v>
      </c>
      <c r="ABV9" s="253">
        <v>90.174756000000002</v>
      </c>
      <c r="ABW9" s="253">
        <v>90.200924000000001</v>
      </c>
      <c r="ABX9" s="253">
        <v>90.241200000000006</v>
      </c>
      <c r="ABY9" s="253">
        <v>90.293284</v>
      </c>
      <c r="ABZ9" s="253">
        <v>90.345106999999999</v>
      </c>
      <c r="ACA9" s="253">
        <v>90.386375000000001</v>
      </c>
      <c r="ACB9" s="253">
        <v>90.417997</v>
      </c>
      <c r="ACC9" s="253">
        <v>90.447193999999996</v>
      </c>
      <c r="ACD9" s="253">
        <v>90.476329000000007</v>
      </c>
      <c r="ACE9" s="253">
        <v>90.502184</v>
      </c>
      <c r="ACF9" s="253">
        <v>90.524845999999997</v>
      </c>
      <c r="ACG9" s="253">
        <v>90.550120000000007</v>
      </c>
      <c r="ACH9" s="253">
        <v>90.581160999999994</v>
      </c>
      <c r="ACI9" s="253">
        <v>90.613440999999995</v>
      </c>
      <c r="ACJ9" s="253">
        <v>90.641893999999994</v>
      </c>
      <c r="ACK9" s="253">
        <v>90.669602999999995</v>
      </c>
      <c r="ACL9" s="253">
        <v>90.704870999999997</v>
      </c>
      <c r="ACM9" s="253">
        <v>90.750754999999998</v>
      </c>
      <c r="ACN9" s="253">
        <v>90.800646999999998</v>
      </c>
      <c r="ACO9" s="253">
        <v>90.843739999999997</v>
      </c>
      <c r="ACP9" s="253">
        <v>90.873446000000001</v>
      </c>
      <c r="ACQ9" s="253">
        <v>90.891564000000002</v>
      </c>
      <c r="ACR9" s="253">
        <v>90.905621999999994</v>
      </c>
      <c r="ACS9" s="253">
        <v>90.921161999999995</v>
      </c>
      <c r="ACT9" s="253">
        <v>90.936100999999994</v>
      </c>
      <c r="ACU9" s="253">
        <v>90.945172999999997</v>
      </c>
      <c r="ACV9" s="253">
        <v>90.951477999999994</v>
      </c>
      <c r="ACW9" s="253">
        <v>90.969892000000002</v>
      </c>
      <c r="ACX9" s="253">
        <v>91.013729999999995</v>
      </c>
      <c r="ACY9" s="253">
        <v>91.078396999999995</v>
      </c>
      <c r="ACZ9" s="253">
        <v>91.143029999999996</v>
      </c>
      <c r="ADA9" s="253">
        <v>91.190438</v>
      </c>
      <c r="ADB9" s="253">
        <v>91.222539999999995</v>
      </c>
      <c r="ADC9" s="253">
        <v>91.253822999999997</v>
      </c>
      <c r="ADD9" s="253">
        <v>91.292826000000005</v>
      </c>
      <c r="ADE9" s="253">
        <v>91.334980000000002</v>
      </c>
      <c r="ADF9" s="253">
        <v>91.373307999999994</v>
      </c>
      <c r="ADG9" s="253">
        <v>91.410338999999993</v>
      </c>
      <c r="ADH9" s="253">
        <v>91.454718999999997</v>
      </c>
      <c r="ADI9" s="253">
        <v>91.507576</v>
      </c>
      <c r="ADJ9" s="253">
        <v>91.557727999999997</v>
      </c>
      <c r="ADK9" s="253">
        <v>91.593084000000005</v>
      </c>
      <c r="ADL9" s="253">
        <v>91.614187000000001</v>
      </c>
      <c r="ADM9" s="253">
        <v>91.633585999999994</v>
      </c>
      <c r="ADN9" s="253">
        <v>91.662972999999994</v>
      </c>
      <c r="ADO9" s="253">
        <v>91.703398000000007</v>
      </c>
      <c r="ADP9" s="253">
        <v>91.747502999999995</v>
      </c>
      <c r="ADQ9" s="253">
        <v>91.788133999999999</v>
      </c>
      <c r="ADR9" s="253">
        <v>91.823276000000007</v>
      </c>
      <c r="ADS9" s="253">
        <v>91.854799999999997</v>
      </c>
      <c r="ADT9" s="253">
        <v>91.885265000000004</v>
      </c>
      <c r="ADU9" s="253">
        <v>91.916313000000002</v>
      </c>
      <c r="ADV9" s="253">
        <v>91.948723000000001</v>
      </c>
      <c r="ADW9" s="253">
        <v>91.982650000000007</v>
      </c>
      <c r="ADX9" s="253">
        <v>92.017258999999996</v>
      </c>
      <c r="ADY9" s="253">
        <v>92.050753</v>
      </c>
      <c r="ADZ9" s="253">
        <v>92.081997000000001</v>
      </c>
      <c r="AEA9" s="253">
        <v>92.112142000000006</v>
      </c>
      <c r="AEB9" s="253">
        <v>92.142893999999998</v>
      </c>
      <c r="AEC9" s="253">
        <v>92.172538000000003</v>
      </c>
      <c r="AED9" s="253">
        <v>92.196507999999994</v>
      </c>
      <c r="AEE9" s="253">
        <v>92.214825000000005</v>
      </c>
      <c r="AEF9" s="253">
        <v>92.236991000000003</v>
      </c>
      <c r="AEG9" s="253">
        <v>92.274559999999994</v>
      </c>
      <c r="AEH9" s="253">
        <v>92.328131999999997</v>
      </c>
      <c r="AEI9" s="253">
        <v>92.385698000000005</v>
      </c>
      <c r="AEJ9" s="253">
        <v>92.435440999999997</v>
      </c>
      <c r="AEK9" s="253">
        <v>92.476591999999997</v>
      </c>
      <c r="AEL9" s="253">
        <v>92.515022000000002</v>
      </c>
      <c r="AEM9" s="253">
        <v>92.551946999999998</v>
      </c>
      <c r="AEN9" s="253">
        <v>92.582892000000001</v>
      </c>
      <c r="AEO9" s="253">
        <v>92.607844999999998</v>
      </c>
      <c r="AEP9" s="253">
        <v>92.636915999999999</v>
      </c>
      <c r="AEQ9" s="253">
        <v>92.681989000000002</v>
      </c>
      <c r="AER9" s="253">
        <v>92.743908000000005</v>
      </c>
      <c r="AES9" s="253">
        <v>92.810592999999997</v>
      </c>
      <c r="AET9" s="253">
        <v>92.868423000000007</v>
      </c>
      <c r="AEU9" s="253">
        <v>92.914106000000004</v>
      </c>
      <c r="AEV9" s="253">
        <v>92.954823000000005</v>
      </c>
      <c r="AEW9" s="253">
        <v>92.998480000000001</v>
      </c>
      <c r="AEX9" s="253">
        <v>93.045944000000006</v>
      </c>
      <c r="AEY9" s="253">
        <v>93.092713000000003</v>
      </c>
      <c r="AEZ9" s="253">
        <v>93.135047</v>
      </c>
      <c r="AFA9" s="253">
        <v>93.171619000000007</v>
      </c>
      <c r="AFB9" s="253">
        <v>93.200817999999998</v>
      </c>
      <c r="AFC9" s="253">
        <v>93.220868999999993</v>
      </c>
      <c r="AFD9" s="253">
        <v>93.233739</v>
      </c>
      <c r="AFE9" s="253">
        <v>93.245705999999998</v>
      </c>
      <c r="AFF9" s="253">
        <v>93.262325000000004</v>
      </c>
      <c r="AFG9" s="253">
        <v>93.285509000000005</v>
      </c>
      <c r="AFH9" s="253">
        <v>93.316867000000002</v>
      </c>
      <c r="AFI9" s="253">
        <v>93.359504999999999</v>
      </c>
      <c r="AFJ9" s="253">
        <v>93.412113000000005</v>
      </c>
      <c r="AFK9" s="253">
        <v>93.464020000000005</v>
      </c>
      <c r="AFL9" s="253">
        <v>93.502623</v>
      </c>
      <c r="AFM9" s="253">
        <v>93.526989</v>
      </c>
      <c r="AFN9" s="253">
        <v>93.549752999999995</v>
      </c>
      <c r="AFO9" s="253">
        <v>93.583571000000006</v>
      </c>
      <c r="AFP9" s="253">
        <v>93.628530999999995</v>
      </c>
      <c r="AFQ9" s="253">
        <v>93.674531999999999</v>
      </c>
      <c r="AFR9" s="253">
        <v>93.713302999999996</v>
      </c>
      <c r="AFS9" s="253">
        <v>93.745463999999998</v>
      </c>
      <c r="AFT9" s="253">
        <v>93.777257000000006</v>
      </c>
      <c r="AFU9" s="253">
        <v>93.813281000000003</v>
      </c>
      <c r="AFV9" s="253">
        <v>93.852932999999993</v>
      </c>
      <c r="AFW9" s="253">
        <v>93.892825999999999</v>
      </c>
      <c r="AFX9" s="253">
        <v>93.931567999999999</v>
      </c>
      <c r="AFY9" s="253">
        <v>93.970647999999997</v>
      </c>
      <c r="AFZ9" s="253">
        <v>94.009434999999996</v>
      </c>
      <c r="AGA9" s="253">
        <v>94.041118999999995</v>
      </c>
      <c r="AGB9" s="253">
        <v>94.057446999999996</v>
      </c>
      <c r="AGC9" s="253">
        <v>94.058282000000005</v>
      </c>
      <c r="AGD9" s="253">
        <v>94.053567000000001</v>
      </c>
      <c r="AGE9" s="253">
        <v>94.055188999999999</v>
      </c>
      <c r="AGF9" s="253">
        <v>94.070327000000006</v>
      </c>
      <c r="AGG9" s="253">
        <v>94.103213999999994</v>
      </c>
      <c r="AGH9" s="253">
        <v>94.156780999999995</v>
      </c>
      <c r="AGI9" s="253">
        <v>94.226491999999993</v>
      </c>
      <c r="AGJ9" s="253">
        <v>94.295769000000007</v>
      </c>
      <c r="AGK9" s="253">
        <v>94.345702000000003</v>
      </c>
      <c r="AGL9" s="253">
        <v>94.371606999999997</v>
      </c>
      <c r="AGM9" s="253">
        <v>94.386121000000003</v>
      </c>
      <c r="AGN9" s="253">
        <v>94.404944999999998</v>
      </c>
      <c r="AGO9" s="253">
        <v>94.433181000000005</v>
      </c>
      <c r="AGP9" s="253">
        <v>94.466126000000003</v>
      </c>
      <c r="AGQ9" s="253">
        <v>94.497966000000005</v>
      </c>
      <c r="AGR9" s="253">
        <v>94.526083</v>
      </c>
      <c r="AGS9" s="253">
        <v>94.550685999999999</v>
      </c>
      <c r="AGT9" s="253">
        <v>94.575102000000001</v>
      </c>
      <c r="AGU9" s="253">
        <v>94.604866000000001</v>
      </c>
      <c r="AGV9" s="253">
        <v>94.641795999999999</v>
      </c>
      <c r="AGW9" s="253">
        <v>94.679036999999994</v>
      </c>
      <c r="AGX9" s="253">
        <v>94.706305999999998</v>
      </c>
      <c r="AGY9" s="253">
        <v>94.721435999999997</v>
      </c>
      <c r="AGZ9" s="253">
        <v>94.73348</v>
      </c>
      <c r="AHA9" s="253">
        <v>94.752585999999994</v>
      </c>
      <c r="AHB9" s="253">
        <v>94.779336000000001</v>
      </c>
      <c r="AHC9" s="253">
        <v>94.806394999999995</v>
      </c>
      <c r="AHD9" s="253">
        <v>94.828877000000006</v>
      </c>
      <c r="AHE9" s="253">
        <v>94.849564999999998</v>
      </c>
      <c r="AHF9" s="253">
        <v>94.873801</v>
      </c>
      <c r="AHG9" s="253">
        <v>94.902311999999995</v>
      </c>
      <c r="AHH9" s="253">
        <v>94.930701999999997</v>
      </c>
      <c r="AHI9" s="253">
        <v>94.954603000000006</v>
      </c>
      <c r="AHJ9" s="253">
        <v>94.973598999999993</v>
      </c>
      <c r="AHK9" s="253">
        <v>94.990562999999995</v>
      </c>
      <c r="AHL9" s="253">
        <v>95.009068999999997</v>
      </c>
      <c r="AHM9" s="253">
        <v>95.031927999999994</v>
      </c>
      <c r="AHN9" s="253">
        <v>95.060286000000005</v>
      </c>
      <c r="AHO9" s="253">
        <v>95.091942000000003</v>
      </c>
      <c r="AHP9" s="253">
        <v>95.120475999999996</v>
      </c>
      <c r="AHQ9" s="253">
        <v>95.138231000000005</v>
      </c>
      <c r="AHR9" s="253">
        <v>95.142097000000007</v>
      </c>
      <c r="AHS9" s="253">
        <v>95.136598000000006</v>
      </c>
      <c r="AHT9" s="253">
        <v>95.130734000000004</v>
      </c>
      <c r="AHU9" s="253">
        <v>95.131670999999997</v>
      </c>
      <c r="AHV9" s="253">
        <v>95.141248000000004</v>
      </c>
      <c r="AHW9" s="253">
        <v>95.157014000000004</v>
      </c>
      <c r="AHX9" s="253">
        <v>95.174987999999999</v>
      </c>
      <c r="AHY9" s="253">
        <v>95.191806</v>
      </c>
      <c r="AHZ9" s="253">
        <v>95.206332000000003</v>
      </c>
      <c r="AIA9" s="253">
        <v>95.219994</v>
      </c>
      <c r="AIB9" s="253">
        <v>95.234407000000004</v>
      </c>
      <c r="AIC9" s="253">
        <v>95.248332000000005</v>
      </c>
      <c r="AID9" s="253">
        <v>95.258994999999999</v>
      </c>
      <c r="AIE9" s="253">
        <v>95.267923999999994</v>
      </c>
      <c r="AIF9" s="253">
        <v>95.283175999999997</v>
      </c>
      <c r="AIG9" s="253">
        <v>95.311802999999998</v>
      </c>
      <c r="AIH9" s="253">
        <v>95.349265000000003</v>
      </c>
      <c r="AII9" s="253">
        <v>95.379231000000004</v>
      </c>
      <c r="AIJ9" s="253">
        <v>95.387152</v>
      </c>
      <c r="AIK9" s="253">
        <v>95.374534999999995</v>
      </c>
      <c r="AIL9" s="253">
        <v>95.358551000000006</v>
      </c>
      <c r="AIM9" s="253">
        <v>95.357350999999994</v>
      </c>
      <c r="AIN9" s="253">
        <v>95.376288000000002</v>
      </c>
      <c r="AIO9" s="253">
        <v>95.407892000000004</v>
      </c>
      <c r="AIP9" s="253">
        <v>95.442466999999994</v>
      </c>
      <c r="AIQ9" s="253">
        <v>95.475679999999997</v>
      </c>
      <c r="AIR9" s="253">
        <v>95.506157000000002</v>
      </c>
      <c r="AIS9" s="253">
        <v>95.529999000000004</v>
      </c>
      <c r="AIT9" s="253">
        <v>95.542297000000005</v>
      </c>
      <c r="AIU9" s="253">
        <v>95.544414000000003</v>
      </c>
      <c r="AIV9" s="253">
        <v>95.545984000000004</v>
      </c>
      <c r="AIW9" s="253">
        <v>95.556815999999998</v>
      </c>
      <c r="AIX9" s="253">
        <v>95.577607</v>
      </c>
      <c r="AIY9" s="253">
        <v>95.600527999999997</v>
      </c>
      <c r="AIZ9" s="253">
        <v>95.618004999999997</v>
      </c>
      <c r="AJA9" s="253">
        <v>95.628997999999996</v>
      </c>
      <c r="AJB9" s="253">
        <v>95.637272999999993</v>
      </c>
      <c r="AJC9" s="253">
        <v>95.646454000000006</v>
      </c>
      <c r="AJD9" s="253">
        <v>95.658244999999994</v>
      </c>
      <c r="AJE9" s="253">
        <v>95.673631</v>
      </c>
      <c r="AJF9" s="253">
        <v>95.693372999999994</v>
      </c>
      <c r="AJG9" s="253">
        <v>95.716566999999998</v>
      </c>
      <c r="AJH9" s="253">
        <v>95.739165</v>
      </c>
      <c r="AJI9" s="253">
        <v>95.754774999999995</v>
      </c>
      <c r="AJJ9" s="253">
        <v>95.758550999999997</v>
      </c>
      <c r="AJK9" s="253">
        <v>95.752101999999994</v>
      </c>
      <c r="AJL9" s="253">
        <v>95.744733999999994</v>
      </c>
      <c r="AJM9" s="253">
        <v>95.748383000000004</v>
      </c>
      <c r="AJN9" s="253">
        <v>95.769930000000002</v>
      </c>
      <c r="AJO9" s="253">
        <v>95.807507000000001</v>
      </c>
      <c r="AJP9" s="253">
        <v>95.85257</v>
      </c>
      <c r="AJQ9" s="253">
        <v>95.893872999999999</v>
      </c>
      <c r="AJR9" s="253">
        <v>95.920883000000003</v>
      </c>
      <c r="AJS9" s="253">
        <v>95.927767000000003</v>
      </c>
      <c r="AJT9" s="253">
        <v>95.917045000000002</v>
      </c>
      <c r="AJU9" s="253">
        <v>95.898732999999993</v>
      </c>
      <c r="AJV9" s="253">
        <v>95.884178000000006</v>
      </c>
      <c r="AJW9" s="253">
        <v>95.880577000000002</v>
      </c>
      <c r="AJX9" s="253">
        <v>95.891143</v>
      </c>
      <c r="AJY9" s="253">
        <v>95.917333999999997</v>
      </c>
      <c r="AJZ9" s="253">
        <v>95.957348999999994</v>
      </c>
      <c r="AKA9" s="253">
        <v>96.002894999999995</v>
      </c>
      <c r="AKB9" s="253">
        <v>96.041227000000006</v>
      </c>
      <c r="AKC9" s="253">
        <v>96.063030999999995</v>
      </c>
      <c r="AKD9" s="253">
        <v>96.068185</v>
      </c>
      <c r="AKE9" s="253">
        <v>96.063094000000007</v>
      </c>
      <c r="AKF9" s="253">
        <v>96.053623999999999</v>
      </c>
      <c r="AKG9" s="253">
        <v>96.042281000000003</v>
      </c>
      <c r="AKH9" s="253">
        <v>96.031789000000003</v>
      </c>
      <c r="AKI9" s="253">
        <v>96.028307999999996</v>
      </c>
      <c r="AKJ9" s="253">
        <v>96.037943999999996</v>
      </c>
      <c r="AKK9" s="253">
        <v>96.059848000000002</v>
      </c>
      <c r="AKL9" s="253">
        <v>96.085583999999997</v>
      </c>
      <c r="AKM9" s="253">
        <v>96.107234000000005</v>
      </c>
      <c r="AKN9" s="253">
        <v>96.124084999999994</v>
      </c>
      <c r="AKO9" s="253">
        <v>96.138636000000005</v>
      </c>
      <c r="AKP9" s="253">
        <v>96.148335000000003</v>
      </c>
      <c r="AKQ9" s="253">
        <v>96.147299000000004</v>
      </c>
      <c r="AKR9" s="253">
        <v>96.137388999999999</v>
      </c>
      <c r="AKS9" s="253">
        <v>96.131110000000007</v>
      </c>
      <c r="AKT9" s="253">
        <v>96.138672</v>
      </c>
      <c r="AKU9" s="253">
        <v>96.155608999999998</v>
      </c>
      <c r="AKV9" s="253">
        <v>96.168668999999994</v>
      </c>
      <c r="AKW9" s="253">
        <v>96.172023999999993</v>
      </c>
      <c r="AKX9" s="253">
        <v>96.170812999999995</v>
      </c>
      <c r="AKY9" s="253">
        <v>96.168989999999994</v>
      </c>
      <c r="AKZ9" s="253">
        <v>96.162531000000001</v>
      </c>
      <c r="ALA9" s="253">
        <v>96.149071000000006</v>
      </c>
      <c r="ALB9" s="253">
        <v>96.137383999999997</v>
      </c>
      <c r="ALC9" s="253">
        <v>96.139036000000004</v>
      </c>
      <c r="ALD9" s="253">
        <v>96.152598999999995</v>
      </c>
      <c r="ALE9" s="253">
        <v>96.163891000000007</v>
      </c>
      <c r="ALF9" s="253">
        <v>96.163004999999998</v>
      </c>
      <c r="ALG9" s="253">
        <v>96.154358999999999</v>
      </c>
      <c r="ALH9" s="253">
        <v>96.147183999999996</v>
      </c>
      <c r="ALI9" s="253">
        <v>96.141887999999994</v>
      </c>
      <c r="ALJ9" s="253">
        <v>96.131332</v>
      </c>
      <c r="ALK9" s="253">
        <v>96.112689000000003</v>
      </c>
      <c r="ALL9" s="253">
        <v>96.091635999999994</v>
      </c>
      <c r="ALM9" s="253">
        <v>96.074393999999998</v>
      </c>
      <c r="ALN9" s="253">
        <v>96.060713000000007</v>
      </c>
      <c r="ALO9" s="253">
        <v>96.046710000000004</v>
      </c>
      <c r="ALP9" s="253">
        <v>96.031193000000002</v>
      </c>
      <c r="ALQ9" s="253">
        <v>96.015885999999995</v>
      </c>
      <c r="ALR9" s="253">
        <v>96.000971000000007</v>
      </c>
      <c r="ALS9" s="253">
        <v>95.983433000000005</v>
      </c>
      <c r="ALT9" s="253">
        <v>95.959754000000004</v>
      </c>
      <c r="ALU9" s="253">
        <v>95.928867999999994</v>
      </c>
      <c r="ALV9" s="253">
        <v>95.8934</v>
      </c>
      <c r="ALW9" s="253">
        <v>95.859797</v>
      </c>
      <c r="ALX9" s="253">
        <v>95.835538</v>
      </c>
      <c r="ALY9" s="253">
        <v>95.822118000000003</v>
      </c>
      <c r="ALZ9" s="253">
        <v>95.809683000000007</v>
      </c>
      <c r="AMA9" s="253">
        <v>95.781661999999997</v>
      </c>
      <c r="AMB9" s="253">
        <v>95.727438000000006</v>
      </c>
      <c r="AMC9" s="253">
        <v>95.650530000000003</v>
      </c>
      <c r="AMD9" s="253">
        <v>95.564716000000004</v>
      </c>
      <c r="AME9" s="253">
        <v>95.483777000000003</v>
      </c>
      <c r="AMF9" s="253">
        <v>95.414321000000001</v>
      </c>
      <c r="AMG9" s="253">
        <v>95.353927999999996</v>
      </c>
      <c r="AMH9" s="253">
        <v>95.29307</v>
      </c>
      <c r="AMI9" s="253">
        <v>95.220917999999998</v>
      </c>
      <c r="AMJ9" s="253">
        <v>95.133044999999996</v>
      </c>
      <c r="AMK9" s="253">
        <v>95.033682999999996</v>
      </c>
      <c r="AML9" s="253">
        <v>94.928916999999998</v>
      </c>
      <c r="AMM9" s="253">
        <v>94.818665999999993</v>
      </c>
      <c r="AMN9" s="253">
        <v>94.697287000000003</v>
      </c>
      <c r="AMO9" s="253">
        <v>94.560602000000003</v>
      </c>
      <c r="AMP9" s="253">
        <v>94.408794</v>
      </c>
      <c r="AMQ9" s="253">
        <v>94.242279999999994</v>
      </c>
      <c r="AMR9" s="253">
        <v>94.058462000000006</v>
      </c>
      <c r="AMS9" s="253">
        <v>93.854059000000007</v>
      </c>
      <c r="AMT9" s="253">
        <v>93.627707999999998</v>
      </c>
      <c r="AMU9" s="253">
        <v>93.377627000000004</v>
      </c>
      <c r="AMV9" s="253">
        <v>93.098208</v>
      </c>
      <c r="AMW9" s="253">
        <v>92.781914999999998</v>
      </c>
      <c r="AMX9" s="253">
        <v>92.425295000000006</v>
      </c>
      <c r="AMY9" s="253">
        <v>92.032571000000004</v>
      </c>
      <c r="AMZ9" s="253">
        <v>91.614430999999996</v>
      </c>
      <c r="ANA9" s="253">
        <v>91.184968999999995</v>
      </c>
      <c r="ANB9" s="253">
        <v>90.758874000000006</v>
      </c>
      <c r="ANC9" s="253">
        <v>90.347864999999999</v>
      </c>
      <c r="AND9" s="253">
        <v>89.957679999999996</v>
      </c>
      <c r="ANE9" s="253">
        <v>89.590327000000002</v>
      </c>
      <c r="ANF9" s="253">
        <v>89.251990000000006</v>
      </c>
      <c r="ANG9" s="253">
        <v>88.957353999999995</v>
      </c>
      <c r="ANH9" s="253">
        <v>88.721063000000001</v>
      </c>
      <c r="ANI9" s="253">
        <v>88.542681000000002</v>
      </c>
      <c r="ANJ9" s="253">
        <v>88.402384999999995</v>
      </c>
      <c r="ANK9" s="253">
        <v>88.273172000000002</v>
      </c>
      <c r="ANL9" s="253">
        <v>88.135602000000006</v>
      </c>
      <c r="ANM9" s="253">
        <v>87.981215000000006</v>
      </c>
      <c r="ANN9" s="253">
        <v>87.808868000000004</v>
      </c>
      <c r="ANO9" s="253">
        <v>87.625971000000007</v>
      </c>
      <c r="ANP9" s="253">
        <v>87.453344999999999</v>
      </c>
      <c r="ANQ9" s="253">
        <v>87.321073999999996</v>
      </c>
      <c r="ANR9" s="253">
        <v>87.252560000000003</v>
      </c>
      <c r="ANS9" s="253">
        <v>87.249981000000005</v>
      </c>
      <c r="ANT9" s="253">
        <v>87.293423000000004</v>
      </c>
      <c r="ANU9" s="253">
        <v>87.351105000000004</v>
      </c>
      <c r="ANV9" s="253">
        <v>87.390483000000003</v>
      </c>
      <c r="ANW9" s="253">
        <v>87.385418999999999</v>
      </c>
      <c r="ANX9" s="253">
        <v>87.319197000000003</v>
      </c>
      <c r="ANY9" s="253">
        <v>87.182890999999998</v>
      </c>
      <c r="ANZ9" s="253">
        <v>86.969132000000002</v>
      </c>
      <c r="AOA9" s="253">
        <v>86.666736999999998</v>
      </c>
      <c r="AOB9" s="253">
        <v>86.263582999999997</v>
      </c>
      <c r="AOC9" s="253">
        <v>85.755090999999993</v>
      </c>
      <c r="AOD9" s="253">
        <v>85.147254000000004</v>
      </c>
      <c r="AOE9" s="253">
        <v>84.449629000000002</v>
      </c>
      <c r="AOF9" s="253">
        <v>83.667781000000005</v>
      </c>
      <c r="AOG9" s="253">
        <v>82.804721000000001</v>
      </c>
      <c r="AOH9" s="253">
        <v>81.866551999999999</v>
      </c>
      <c r="AOI9" s="253">
        <v>80.860591999999997</v>
      </c>
      <c r="AOJ9" s="253">
        <v>79.786636999999999</v>
      </c>
      <c r="AOK9" s="253">
        <v>78.635254000000003</v>
      </c>
      <c r="AOL9" s="253">
        <v>77.398651999999998</v>
      </c>
      <c r="AOM9" s="253">
        <v>76.079836999999998</v>
      </c>
      <c r="AON9" s="253">
        <v>74.686300000000003</v>
      </c>
      <c r="AOO9" s="253">
        <v>73.217686999999998</v>
      </c>
      <c r="AOP9" s="253">
        <v>71.667017999999999</v>
      </c>
      <c r="AOQ9" s="253">
        <v>70.033929000000001</v>
      </c>
      <c r="AOR9" s="253">
        <v>68.329205000000002</v>
      </c>
      <c r="AOS9" s="253">
        <v>66.566181</v>
      </c>
      <c r="AOT9" s="253">
        <v>64.759010000000004</v>
      </c>
      <c r="AOU9" s="253">
        <v>62.938158000000001</v>
      </c>
      <c r="AOV9" s="253">
        <v>61.166241999999997</v>
      </c>
      <c r="AOW9" s="253">
        <v>59.539113999999998</v>
      </c>
      <c r="AOX9" s="253">
        <v>58.180430999999999</v>
      </c>
      <c r="AOY9" s="253">
        <v>57.231788000000002</v>
      </c>
      <c r="AOZ9" s="253">
        <v>56.824190000000002</v>
      </c>
      <c r="APA9" s="253">
        <v>57.030495000000002</v>
      </c>
      <c r="APB9" s="253">
        <v>57.831198999999998</v>
      </c>
      <c r="APC9" s="253">
        <v>59.120379</v>
      </c>
      <c r="APD9" s="253">
        <v>60.740465</v>
      </c>
      <c r="APE9" s="253">
        <v>62.523007</v>
      </c>
      <c r="APF9" s="253">
        <v>64.325484000000003</v>
      </c>
      <c r="APG9" s="253">
        <v>66.052104</v>
      </c>
      <c r="APH9" s="253">
        <v>67.652234000000007</v>
      </c>
      <c r="API9" s="253">
        <v>69.103232000000006</v>
      </c>
      <c r="APJ9" s="253">
        <v>70.397856000000004</v>
      </c>
      <c r="APK9" s="253">
        <v>71.544180999999995</v>
      </c>
      <c r="APL9" s="253">
        <v>72.566537999999994</v>
      </c>
      <c r="APM9" s="253">
        <v>73.497063999999995</v>
      </c>
      <c r="APN9" s="253">
        <v>74.361714000000006</v>
      </c>
      <c r="APO9" s="253">
        <v>75.172117</v>
      </c>
      <c r="APP9" s="253">
        <v>75.928667000000004</v>
      </c>
      <c r="APQ9" s="253">
        <v>76.630409999999998</v>
      </c>
      <c r="APR9" s="253">
        <v>77.283142999999995</v>
      </c>
      <c r="APS9" s="253">
        <v>77.900160999999997</v>
      </c>
      <c r="APT9" s="253">
        <v>78.495716000000002</v>
      </c>
      <c r="APU9" s="253">
        <v>79.079046000000005</v>
      </c>
      <c r="APV9" s="253">
        <v>79.653931999999998</v>
      </c>
      <c r="APW9" s="253">
        <v>80.220815000000002</v>
      </c>
      <c r="APX9" s="253">
        <v>80.776685999999998</v>
      </c>
      <c r="APY9" s="253">
        <v>81.314629999999994</v>
      </c>
      <c r="APZ9" s="253">
        <v>81.827466000000001</v>
      </c>
      <c r="AQA9" s="253">
        <v>82.313795999999996</v>
      </c>
      <c r="AQB9" s="253">
        <v>82.779601999999997</v>
      </c>
      <c r="AQC9" s="253">
        <v>83.232855999999998</v>
      </c>
      <c r="AQD9" s="253">
        <v>83.675732999999994</v>
      </c>
      <c r="AQE9" s="253">
        <v>84.101181999999994</v>
      </c>
      <c r="AQF9" s="253">
        <v>84.497072000000003</v>
      </c>
      <c r="AQG9" s="253">
        <v>84.855079000000003</v>
      </c>
      <c r="AQH9" s="253">
        <v>85.176765000000003</v>
      </c>
      <c r="AQI9" s="253">
        <v>85.471857</v>
      </c>
      <c r="AQJ9" s="253">
        <v>85.751706999999996</v>
      </c>
      <c r="AQK9" s="253">
        <v>86.024548999999993</v>
      </c>
      <c r="AQL9" s="253">
        <v>86.293565999999998</v>
      </c>
      <c r="AQM9" s="253">
        <v>86.555279999999996</v>
      </c>
      <c r="AQN9" s="253">
        <v>86.800085999999993</v>
      </c>
      <c r="AQO9" s="253">
        <v>87.017995999999997</v>
      </c>
      <c r="AQP9" s="253">
        <v>87.203926999999993</v>
      </c>
      <c r="AQQ9" s="253">
        <v>87.354105000000004</v>
      </c>
      <c r="AQR9" s="253">
        <v>87.458909000000006</v>
      </c>
      <c r="AQS9" s="253">
        <v>87.506867999999997</v>
      </c>
      <c r="AQT9" s="253">
        <v>87.499245000000002</v>
      </c>
      <c r="AQU9" s="253">
        <v>87.454949999999997</v>
      </c>
      <c r="AQV9" s="253">
        <v>87.395292999999995</v>
      </c>
      <c r="AQW9" s="253">
        <v>87.325410000000005</v>
      </c>
      <c r="AQX9" s="253">
        <v>87.232840999999993</v>
      </c>
      <c r="AQY9" s="253">
        <v>87.099134000000006</v>
      </c>
      <c r="AQZ9" s="253">
        <v>86.906263999999993</v>
      </c>
      <c r="ARA9" s="253">
        <v>86.633427999999995</v>
      </c>
      <c r="ARB9" s="253">
        <v>86.255678000000003</v>
      </c>
      <c r="ARC9" s="253">
        <v>85.747729000000007</v>
      </c>
      <c r="ARD9" s="253">
        <v>85.085130000000007</v>
      </c>
      <c r="ARE9" s="253">
        <v>84.240284000000003</v>
      </c>
      <c r="ARF9" s="253">
        <v>83.180502000000004</v>
      </c>
      <c r="ARG9" s="253">
        <v>81.871789000000007</v>
      </c>
      <c r="ARH9" s="253">
        <v>80.282608999999994</v>
      </c>
      <c r="ARI9" s="253">
        <v>78.387770000000003</v>
      </c>
      <c r="ARJ9" s="253">
        <v>76.180476999999996</v>
      </c>
      <c r="ARK9" s="253">
        <v>73.698598000000004</v>
      </c>
      <c r="ARL9" s="253">
        <v>71.058878000000007</v>
      </c>
      <c r="ARM9" s="253">
        <v>68.484083999999996</v>
      </c>
      <c r="ARN9" s="253">
        <v>66.300173999999998</v>
      </c>
      <c r="ARO9" s="253">
        <v>64.874853000000002</v>
      </c>
      <c r="ARP9" s="253">
        <v>64.492816000000005</v>
      </c>
      <c r="ARQ9" s="253">
        <v>65.227857</v>
      </c>
      <c r="ARR9" s="253">
        <v>66.905623000000006</v>
      </c>
      <c r="ARS9" s="253">
        <v>69.186307999999997</v>
      </c>
      <c r="ART9" s="253">
        <v>71.703897999999995</v>
      </c>
      <c r="ARU9" s="253">
        <v>74.172445999999994</v>
      </c>
      <c r="ARV9" s="253">
        <v>76.427210000000002</v>
      </c>
      <c r="ARW9" s="253">
        <v>78.409051000000005</v>
      </c>
      <c r="ARX9" s="253">
        <v>80.122712000000007</v>
      </c>
      <c r="ARY9" s="253">
        <v>81.601444999999998</v>
      </c>
      <c r="ARZ9" s="253">
        <v>82.893795999999995</v>
      </c>
      <c r="ASA9" s="253">
        <v>84.059113999999994</v>
      </c>
      <c r="ASB9" s="253">
        <v>85.152354000000003</v>
      </c>
      <c r="ASC9" s="253">
        <v>86.203348000000005</v>
      </c>
      <c r="ASD9" s="253">
        <v>87.212101000000004</v>
      </c>
      <c r="ASE9" s="253">
        <v>88.163650000000004</v>
      </c>
      <c r="ASF9" s="253">
        <v>89.043180000000007</v>
      </c>
      <c r="ASG9" s="253">
        <v>89.839937000000006</v>
      </c>
      <c r="ASH9" s="253">
        <v>90.548720000000003</v>
      </c>
      <c r="ASI9" s="253">
        <v>91.174419</v>
      </c>
      <c r="ASJ9" s="253">
        <v>91.729862999999995</v>
      </c>
      <c r="ASK9" s="253">
        <v>92.223416</v>
      </c>
      <c r="ASL9" s="253">
        <v>92.651724000000002</v>
      </c>
      <c r="ASM9" s="253">
        <v>93.009191999999999</v>
      </c>
      <c r="ASN9" s="253">
        <v>93.301744999999997</v>
      </c>
      <c r="ASO9" s="253">
        <v>93.546696999999995</v>
      </c>
      <c r="ASP9" s="253">
        <v>93.761994999999999</v>
      </c>
      <c r="ASQ9" s="253">
        <v>93.961185999999998</v>
      </c>
      <c r="ASR9" s="253">
        <v>94.155475999999993</v>
      </c>
      <c r="ASS9" s="253">
        <v>94.351330000000004</v>
      </c>
      <c r="AST9" s="253">
        <v>94.543476999999996</v>
      </c>
      <c r="ASU9" s="253">
        <v>94.716721000000007</v>
      </c>
      <c r="ASV9" s="253">
        <v>94.859763000000001</v>
      </c>
      <c r="ASW9" s="253">
        <v>94.976027000000002</v>
      </c>
      <c r="ASX9" s="253">
        <v>95.079018000000005</v>
      </c>
      <c r="ASY9" s="253">
        <v>95.179006000000001</v>
      </c>
      <c r="ASZ9" s="253">
        <v>95.275954999999996</v>
      </c>
      <c r="ATA9" s="253">
        <v>95.363872000000001</v>
      </c>
      <c r="ATB9" s="253">
        <v>95.439965999999998</v>
      </c>
      <c r="ATC9" s="253">
        <v>95.509555000000006</v>
      </c>
      <c r="ATD9" s="253">
        <v>95.582607999999993</v>
      </c>
      <c r="ATE9" s="253">
        <v>95.665514999999999</v>
      </c>
      <c r="ATF9" s="253">
        <v>95.756829999999994</v>
      </c>
      <c r="ATG9" s="253">
        <v>95.851111000000003</v>
      </c>
      <c r="ATH9" s="253">
        <v>95.944337000000004</v>
      </c>
      <c r="ATI9" s="253">
        <v>96.032819000000003</v>
      </c>
      <c r="ATJ9" s="253">
        <v>96.109188000000003</v>
      </c>
      <c r="ATK9" s="253">
        <v>96.165539999999993</v>
      </c>
      <c r="ATL9" s="253">
        <v>96.202826000000002</v>
      </c>
      <c r="ATM9" s="253">
        <v>96.233305999999999</v>
      </c>
      <c r="ATN9" s="253">
        <v>96.269631000000004</v>
      </c>
      <c r="ATO9" s="253">
        <v>96.312702999999999</v>
      </c>
      <c r="ATP9" s="253">
        <v>96.353599000000003</v>
      </c>
      <c r="ATQ9" s="253">
        <v>96.387394</v>
      </c>
      <c r="ATR9" s="253">
        <v>96.421149</v>
      </c>
      <c r="ATS9" s="253">
        <v>96.465447999999995</v>
      </c>
      <c r="ATT9" s="253">
        <v>96.519858999999997</v>
      </c>
      <c r="ATU9" s="253">
        <v>96.571323000000007</v>
      </c>
      <c r="ATV9" s="253">
        <v>96.608778999999998</v>
      </c>
      <c r="ATW9" s="253">
        <v>96.636042000000003</v>
      </c>
      <c r="ATX9" s="253">
        <v>96.666404</v>
      </c>
      <c r="ATY9" s="253">
        <v>96.706445000000002</v>
      </c>
      <c r="ATZ9" s="253">
        <v>96.750771999999998</v>
      </c>
      <c r="AUA9" s="253">
        <v>96.792822000000001</v>
      </c>
      <c r="AUB9" s="253">
        <v>96.834187</v>
      </c>
      <c r="AUC9" s="253">
        <v>96.879666</v>
      </c>
      <c r="AUD9" s="253">
        <v>96.928323000000006</v>
      </c>
      <c r="AUE9" s="253">
        <v>96.974523000000005</v>
      </c>
      <c r="AUF9" s="253">
        <v>97.014256000000003</v>
      </c>
      <c r="AUG9" s="253">
        <v>97.045141999999998</v>
      </c>
      <c r="AUH9" s="253">
        <v>97.063777999999999</v>
      </c>
      <c r="AUI9" s="253">
        <v>97.070857000000004</v>
      </c>
      <c r="AUJ9" s="253">
        <v>97.077796000000006</v>
      </c>
      <c r="AUK9" s="253">
        <v>97.099405000000004</v>
      </c>
      <c r="AUL9" s="253">
        <v>97.136942000000005</v>
      </c>
      <c r="AUM9" s="253">
        <v>97.174437999999995</v>
      </c>
      <c r="AUN9" s="253">
        <v>97.195678999999998</v>
      </c>
      <c r="AUO9" s="253">
        <v>97.201054999999997</v>
      </c>
      <c r="AUP9" s="253">
        <v>97.204396000000003</v>
      </c>
      <c r="AUQ9" s="253">
        <v>97.216746000000001</v>
      </c>
      <c r="AUR9" s="253">
        <v>97.237076999999999</v>
      </c>
      <c r="AUS9" s="253">
        <v>97.256933000000004</v>
      </c>
      <c r="AUT9" s="253">
        <v>97.270450999999994</v>
      </c>
      <c r="AUU9" s="253">
        <v>97.280119999999997</v>
      </c>
      <c r="AUV9" s="253">
        <v>97.294353999999998</v>
      </c>
      <c r="AUW9" s="253">
        <v>97.318635</v>
      </c>
      <c r="AUX9" s="253">
        <v>97.348085999999995</v>
      </c>
      <c r="AUY9" s="253">
        <v>97.370310000000003</v>
      </c>
      <c r="AUZ9" s="253">
        <v>97.376482999999993</v>
      </c>
      <c r="AVA9" s="253">
        <v>97.368370999999996</v>
      </c>
      <c r="AVB9" s="253">
        <v>97.354353000000003</v>
      </c>
      <c r="AVC9" s="253">
        <v>97.341820999999996</v>
      </c>
      <c r="AVD9" s="253">
        <v>97.335104000000001</v>
      </c>
      <c r="AVE9" s="253">
        <v>97.336986999999993</v>
      </c>
      <c r="AVF9" s="253">
        <v>97.347795000000005</v>
      </c>
      <c r="AVG9" s="253">
        <v>97.363247000000001</v>
      </c>
      <c r="AVH9" s="253">
        <v>97.376406000000003</v>
      </c>
      <c r="AVI9" s="253">
        <v>97.383049</v>
      </c>
      <c r="AVJ9" s="253">
        <v>97.384574000000001</v>
      </c>
      <c r="AVK9" s="253">
        <v>97.385924000000003</v>
      </c>
      <c r="AVL9" s="253">
        <v>97.391473000000005</v>
      </c>
      <c r="AVM9" s="253">
        <v>97.402383</v>
      </c>
      <c r="AVN9" s="253">
        <v>97.416613999999996</v>
      </c>
      <c r="AVO9" s="253">
        <v>97.430735999999996</v>
      </c>
      <c r="AVP9" s="253">
        <v>97.441764000000006</v>
      </c>
      <c r="AVQ9" s="253">
        <v>97.447861000000003</v>
      </c>
      <c r="AVR9" s="253">
        <v>97.448356000000004</v>
      </c>
      <c r="AVS9" s="253">
        <v>97.443843999999999</v>
      </c>
      <c r="AVT9" s="253">
        <v>97.436145999999994</v>
      </c>
      <c r="AVU9" s="253">
        <v>97.428432999999998</v>
      </c>
      <c r="AVV9" s="253">
        <v>97.426091999999997</v>
      </c>
      <c r="AVW9" s="253">
        <v>97.435563999999999</v>
      </c>
      <c r="AVX9" s="253">
        <v>97.457925000000003</v>
      </c>
      <c r="AVY9" s="253">
        <v>97.483013999999997</v>
      </c>
      <c r="AVZ9" s="253">
        <v>97.495406000000003</v>
      </c>
      <c r="AWA9" s="253">
        <v>97.490033999999994</v>
      </c>
      <c r="AWB9" s="253">
        <v>97.477517000000006</v>
      </c>
      <c r="AWC9" s="253">
        <v>97.469469000000004</v>
      </c>
      <c r="AWD9" s="253">
        <v>97.463241999999994</v>
      </c>
      <c r="AWE9" s="253">
        <v>97.448421999999994</v>
      </c>
      <c r="AWF9" s="253">
        <v>97.425207</v>
      </c>
      <c r="AWG9" s="253">
        <v>97.406643000000003</v>
      </c>
      <c r="AWH9" s="253">
        <v>97.402494000000004</v>
      </c>
      <c r="AWI9" s="253">
        <v>97.409694000000002</v>
      </c>
      <c r="AWJ9" s="253">
        <v>97.420624000000004</v>
      </c>
      <c r="AWK9" s="253">
        <v>97.432364000000007</v>
      </c>
      <c r="AWL9" s="253">
        <v>97.444164999999998</v>
      </c>
      <c r="AWM9" s="253">
        <v>97.453551000000004</v>
      </c>
      <c r="AWN9" s="253">
        <v>97.460370999999995</v>
      </c>
      <c r="AWO9" s="253">
        <v>97.469269999999995</v>
      </c>
      <c r="AWP9" s="253">
        <v>97.482792000000003</v>
      </c>
      <c r="AWQ9" s="253">
        <v>97.496025000000003</v>
      </c>
      <c r="AWR9" s="253">
        <v>97.502645999999999</v>
      </c>
      <c r="AWS9" s="253">
        <v>97.502838999999994</v>
      </c>
      <c r="AWT9" s="253">
        <v>97.501596000000006</v>
      </c>
      <c r="AWU9" s="253">
        <v>97.503414000000006</v>
      </c>
      <c r="AWV9" s="253">
        <v>97.512262000000007</v>
      </c>
      <c r="AWW9" s="253">
        <v>97.531322000000003</v>
      </c>
      <c r="AWX9" s="253">
        <v>97.557090000000002</v>
      </c>
      <c r="AWY9" s="253">
        <v>97.578361999999998</v>
      </c>
      <c r="AWZ9" s="253">
        <v>97.588105999999996</v>
      </c>
      <c r="AXA9" s="253">
        <v>97.593655999999996</v>
      </c>
      <c r="AXB9" s="253">
        <v>97.608065999999994</v>
      </c>
      <c r="AXC9" s="253">
        <v>97.632583999999994</v>
      </c>
      <c r="AXD9" s="253">
        <v>97.654404</v>
      </c>
      <c r="AXE9" s="253">
        <v>97.661895999999999</v>
      </c>
      <c r="AXF9" s="253">
        <v>97.656762000000001</v>
      </c>
      <c r="AXG9" s="253">
        <v>97.650715000000005</v>
      </c>
      <c r="AXH9" s="253">
        <v>97.654363000000004</v>
      </c>
      <c r="AXI9" s="253">
        <v>97.669550999999998</v>
      </c>
      <c r="AXJ9" s="253">
        <v>97.688507999999999</v>
      </c>
      <c r="AXK9" s="253">
        <v>97.699949000000004</v>
      </c>
      <c r="AXL9" s="253">
        <v>97.698970000000003</v>
      </c>
      <c r="AXM9" s="253">
        <v>97.691282000000001</v>
      </c>
      <c r="AXN9" s="253">
        <v>97.686126000000002</v>
      </c>
      <c r="AXO9" s="253">
        <v>97.687258999999997</v>
      </c>
      <c r="AXP9" s="253">
        <v>97.693600000000004</v>
      </c>
      <c r="AXQ9" s="253">
        <v>97.704910999999996</v>
      </c>
      <c r="AXR9" s="253">
        <v>97.720557999999997</v>
      </c>
      <c r="AXS9" s="253">
        <v>97.733737000000005</v>
      </c>
      <c r="AXT9" s="253">
        <v>97.733898999999994</v>
      </c>
      <c r="AXU9" s="253">
        <v>97.717191999999997</v>
      </c>
      <c r="AXV9" s="253">
        <v>97.691029999999998</v>
      </c>
      <c r="AXW9" s="253">
        <v>97.667372</v>
      </c>
      <c r="AXX9" s="253">
        <v>97.654330000000002</v>
      </c>
      <c r="AXY9" s="253">
        <v>97.653930000000003</v>
      </c>
      <c r="AXZ9" s="253">
        <v>97.663679999999999</v>
      </c>
      <c r="AYA9" s="253">
        <v>97.678793999999996</v>
      </c>
      <c r="AYB9" s="253">
        <v>97.695169000000007</v>
      </c>
      <c r="AYC9" s="253">
        <v>97.710483999999994</v>
      </c>
      <c r="AYD9" s="253">
        <v>97.720952999999994</v>
      </c>
      <c r="AYE9" s="253">
        <v>97.719936000000004</v>
      </c>
      <c r="AYF9" s="253">
        <v>97.705440999999993</v>
      </c>
      <c r="AYG9" s="253">
        <v>97.688047999999995</v>
      </c>
      <c r="AYH9" s="253">
        <v>97.684173999999999</v>
      </c>
      <c r="AYI9" s="253">
        <v>97.698914000000002</v>
      </c>
      <c r="AYJ9" s="253">
        <v>97.720179999999999</v>
      </c>
      <c r="AYK9" s="253">
        <v>97.732184000000004</v>
      </c>
      <c r="AYL9" s="253">
        <v>97.730042999999995</v>
      </c>
      <c r="AYM9" s="253">
        <v>97.718256999999994</v>
      </c>
      <c r="AYN9" s="253">
        <v>97.700388000000004</v>
      </c>
      <c r="AYO9" s="253">
        <v>97.676753000000005</v>
      </c>
      <c r="AYP9" s="253">
        <v>97.650514999999999</v>
      </c>
      <c r="AYQ9" s="253">
        <v>97.629744000000002</v>
      </c>
      <c r="AYR9" s="253">
        <v>97.621350000000007</v>
      </c>
      <c r="AYS9" s="253">
        <v>97.625017999999997</v>
      </c>
      <c r="AYT9" s="253">
        <v>97.633788999999993</v>
      </c>
      <c r="AYU9" s="253">
        <v>97.639325999999997</v>
      </c>
      <c r="AYV9" s="253">
        <v>97.637010000000004</v>
      </c>
      <c r="AYW9" s="253">
        <v>97.628004000000004</v>
      </c>
      <c r="AYX9" s="253">
        <v>97.617300999999998</v>
      </c>
      <c r="AYY9" s="253">
        <v>97.609236999999993</v>
      </c>
      <c r="AYZ9" s="253">
        <v>97.604883999999998</v>
      </c>
      <c r="AZA9" s="253">
        <v>97.60378</v>
      </c>
      <c r="AZB9" s="253">
        <v>97.606505999999996</v>
      </c>
      <c r="AZC9" s="253">
        <v>97.613619999999997</v>
      </c>
      <c r="AZD9" s="253">
        <v>97.622904000000005</v>
      </c>
      <c r="AZE9" s="253">
        <v>97.630741999999998</v>
      </c>
      <c r="AZF9" s="253">
        <v>97.637231999999997</v>
      </c>
      <c r="AZG9" s="253">
        <v>97.647388000000007</v>
      </c>
      <c r="AZH9" s="253">
        <v>97.664743999999999</v>
      </c>
      <c r="AZI9" s="253">
        <v>97.684893000000002</v>
      </c>
      <c r="AZJ9" s="253">
        <v>97.697970999999995</v>
      </c>
      <c r="AZK9" s="253">
        <v>97.697520999999995</v>
      </c>
      <c r="AZL9" s="253">
        <v>97.684698999999995</v>
      </c>
      <c r="AZM9" s="253">
        <v>97.664548999999994</v>
      </c>
      <c r="AZN9" s="253">
        <v>97.642663999999996</v>
      </c>
      <c r="AZO9" s="253">
        <v>97.626920999999996</v>
      </c>
      <c r="AZP9" s="253">
        <v>97.626594999999995</v>
      </c>
      <c r="AZQ9" s="253">
        <v>97.643366999999998</v>
      </c>
      <c r="AZR9" s="253">
        <v>97.665294000000003</v>
      </c>
      <c r="AZS9" s="253">
        <v>97.676385999999994</v>
      </c>
      <c r="AZT9" s="253">
        <v>97.673095000000004</v>
      </c>
      <c r="AZU9" s="253">
        <v>97.666250000000005</v>
      </c>
      <c r="AZV9" s="253">
        <v>97.666139999999999</v>
      </c>
      <c r="AZW9" s="253">
        <v>97.671716000000004</v>
      </c>
      <c r="AZX9" s="253">
        <v>97.676631</v>
      </c>
      <c r="AZY9" s="253">
        <v>97.679556000000005</v>
      </c>
      <c r="AZZ9" s="253">
        <v>97.683474000000004</v>
      </c>
      <c r="BAA9" s="253">
        <v>97.688961000000006</v>
      </c>
      <c r="BAB9" s="253">
        <v>97.694224000000006</v>
      </c>
      <c r="BAC9" s="253">
        <v>97.700697000000005</v>
      </c>
      <c r="BAD9" s="253">
        <v>97.714341000000005</v>
      </c>
      <c r="BAE9" s="253">
        <v>97.741168000000002</v>
      </c>
      <c r="BAF9" s="253">
        <v>97.782444999999996</v>
      </c>
      <c r="BAG9" s="253">
        <v>97.831382000000005</v>
      </c>
      <c r="BAH9" s="253">
        <v>97.872618000000003</v>
      </c>
      <c r="BAI9" s="253">
        <v>97.889815999999996</v>
      </c>
      <c r="BAJ9" s="253">
        <v>97.879795999999999</v>
      </c>
      <c r="BAK9" s="253">
        <v>97.858106000000006</v>
      </c>
      <c r="BAL9" s="253">
        <v>97.845827999999997</v>
      </c>
      <c r="BAM9" s="253">
        <v>97.850313</v>
      </c>
      <c r="BAN9" s="253">
        <v>97.860713000000004</v>
      </c>
      <c r="BAO9" s="253">
        <v>97.860907999999995</v>
      </c>
      <c r="BAP9" s="253">
        <v>97.844747999999996</v>
      </c>
      <c r="BAQ9" s="253">
        <v>97.821066999999999</v>
      </c>
      <c r="BAR9" s="253">
        <v>97.806487000000004</v>
      </c>
      <c r="BAS9" s="253">
        <v>97.810675000000003</v>
      </c>
      <c r="BAT9" s="253">
        <v>97.825961000000007</v>
      </c>
      <c r="BAU9" s="253">
        <v>97.835031000000001</v>
      </c>
      <c r="BAV9" s="253">
        <v>97.832183999999998</v>
      </c>
      <c r="BAW9" s="253">
        <v>97.832648000000006</v>
      </c>
      <c r="BAX9" s="253">
        <v>97.85557</v>
      </c>
      <c r="BAY9" s="253">
        <v>97.901463000000007</v>
      </c>
      <c r="BAZ9" s="253">
        <v>97.952648999999994</v>
      </c>
      <c r="BBA9" s="253">
        <v>97.992451000000003</v>
      </c>
      <c r="BBB9" s="253">
        <v>98.016034000000005</v>
      </c>
      <c r="BBC9" s="253">
        <v>98.024595000000005</v>
      </c>
      <c r="BBD9" s="253">
        <v>98.019203000000005</v>
      </c>
      <c r="BBE9" s="253">
        <v>98.002722000000006</v>
      </c>
      <c r="BBF9" s="253">
        <v>97.980294000000001</v>
      </c>
      <c r="BBG9" s="253">
        <v>97.954791</v>
      </c>
      <c r="BBH9" s="253">
        <v>97.927103000000002</v>
      </c>
      <c r="BBI9" s="253">
        <v>97.902501000000001</v>
      </c>
      <c r="BBJ9" s="253">
        <v>97.890546999999998</v>
      </c>
      <c r="BBK9" s="253">
        <v>97.895661000000004</v>
      </c>
      <c r="BBL9" s="253">
        <v>97.912407000000002</v>
      </c>
      <c r="BBM9" s="253">
        <v>97.932834</v>
      </c>
      <c r="BBN9" s="253">
        <v>97.954013000000003</v>
      </c>
      <c r="BBO9" s="253">
        <v>97.975148000000004</v>
      </c>
      <c r="BBP9" s="253">
        <v>97.991539000000003</v>
      </c>
      <c r="BBQ9" s="253">
        <v>97.996392</v>
      </c>
      <c r="BBR9" s="253">
        <v>97.987939999999995</v>
      </c>
      <c r="BBS9" s="253">
        <v>97.972978999999995</v>
      </c>
      <c r="BBT9" s="253">
        <v>97.964333999999994</v>
      </c>
      <c r="BBU9" s="253">
        <v>97.973742000000001</v>
      </c>
      <c r="BBV9" s="253">
        <v>98.001782000000006</v>
      </c>
      <c r="BBW9" s="253">
        <v>98.032510000000002</v>
      </c>
      <c r="BBX9" s="253">
        <v>98.043638999999999</v>
      </c>
      <c r="BBY9" s="253">
        <v>98.028255000000001</v>
      </c>
      <c r="BBZ9" s="253">
        <v>98.004924000000003</v>
      </c>
      <c r="BCA9" s="253">
        <v>98.000895999999997</v>
      </c>
      <c r="BCB9" s="253">
        <v>98.024789999999996</v>
      </c>
      <c r="BCC9" s="253">
        <v>98.059546999999995</v>
      </c>
      <c r="BCD9" s="253">
        <v>98.082604000000003</v>
      </c>
      <c r="BCE9" s="253">
        <v>98.087652000000006</v>
      </c>
      <c r="BCF9" s="253">
        <v>98.083226999999994</v>
      </c>
      <c r="BCG9" s="253">
        <v>98.075531999999995</v>
      </c>
      <c r="BCH9" s="253">
        <v>98.062168999999997</v>
      </c>
      <c r="BCI9" s="253">
        <v>98.044482000000002</v>
      </c>
      <c r="BCJ9" s="253">
        <v>98.036535999999998</v>
      </c>
      <c r="BCK9" s="253">
        <v>98.052480000000003</v>
      </c>
      <c r="BCL9" s="253">
        <v>98.087565999999995</v>
      </c>
      <c r="BCM9" s="253">
        <v>98.120846</v>
      </c>
      <c r="BCN9" s="253">
        <v>98.138137999999998</v>
      </c>
      <c r="BCO9" s="253">
        <v>98.145325</v>
      </c>
      <c r="BCP9" s="253">
        <v>98.156591000000006</v>
      </c>
      <c r="BCQ9" s="253">
        <v>98.176354000000003</v>
      </c>
      <c r="BCR9" s="253">
        <v>98.196644000000006</v>
      </c>
      <c r="BCS9" s="253">
        <v>98.206290999999993</v>
      </c>
      <c r="BCT9" s="253">
        <v>98.197997999999998</v>
      </c>
      <c r="BCU9" s="253">
        <v>98.172048000000004</v>
      </c>
      <c r="BCV9" s="253">
        <v>98.139590999999996</v>
      </c>
      <c r="BCW9" s="253">
        <v>98.118772000000007</v>
      </c>
      <c r="BCX9" s="253">
        <v>98.120958000000002</v>
      </c>
      <c r="BCY9" s="253">
        <v>98.141694000000001</v>
      </c>
      <c r="BCZ9" s="253">
        <v>98.168257999999994</v>
      </c>
      <c r="BDA9" s="253">
        <v>98.192671000000004</v>
      </c>
      <c r="BDB9" s="253">
        <v>98.213491000000005</v>
      </c>
      <c r="BDC9" s="253">
        <v>98.229809000000003</v>
      </c>
      <c r="BDD9" s="253">
        <v>98.240475000000004</v>
      </c>
      <c r="BDE9" s="253">
        <v>98.246870000000001</v>
      </c>
      <c r="BDF9" s="253">
        <v>98.250026000000005</v>
      </c>
      <c r="BDG9" s="253">
        <v>98.246711000000005</v>
      </c>
      <c r="BDH9" s="253">
        <v>98.234306000000004</v>
      </c>
      <c r="BDI9" s="253">
        <v>98.218093999999994</v>
      </c>
      <c r="BDJ9" s="253">
        <v>98.207893999999996</v>
      </c>
      <c r="BDK9" s="253">
        <v>98.208259999999996</v>
      </c>
      <c r="BDL9" s="253">
        <v>98.216218999999995</v>
      </c>
      <c r="BDM9" s="253">
        <v>98.226320000000001</v>
      </c>
      <c r="BDN9" s="253">
        <v>98.233332000000004</v>
      </c>
      <c r="BDO9" s="253">
        <v>98.233620999999999</v>
      </c>
      <c r="BDP9" s="253">
        <v>98.230362999999997</v>
      </c>
      <c r="BDQ9" s="253">
        <v>98.234134999999995</v>
      </c>
      <c r="BDR9" s="253">
        <v>98.250563</v>
      </c>
      <c r="BDS9" s="253">
        <v>98.269994999999994</v>
      </c>
      <c r="BDT9" s="253">
        <v>98.278293000000005</v>
      </c>
      <c r="BDU9" s="253">
        <v>98.276118999999994</v>
      </c>
      <c r="BDV9" s="253">
        <v>98.277073000000001</v>
      </c>
      <c r="BDW9" s="253">
        <v>98.286198999999996</v>
      </c>
      <c r="BDX9" s="253">
        <v>98.291213999999997</v>
      </c>
      <c r="BDY9" s="253">
        <v>98.278756999999999</v>
      </c>
      <c r="BDZ9" s="253">
        <v>98.250568999999999</v>
      </c>
      <c r="BEA9" s="253">
        <v>98.218880999999996</v>
      </c>
      <c r="BEB9" s="253">
        <v>98.193494999999999</v>
      </c>
      <c r="BEC9" s="253">
        <v>98.179056000000003</v>
      </c>
      <c r="BED9" s="253">
        <v>98.178612999999999</v>
      </c>
      <c r="BEE9" s="253">
        <v>98.192167999999995</v>
      </c>
      <c r="BEF9" s="253">
        <v>98.213673</v>
      </c>
      <c r="BEG9" s="253">
        <v>98.235135</v>
      </c>
      <c r="BEH9" s="253">
        <v>98.253922000000003</v>
      </c>
      <c r="BEI9" s="253">
        <v>98.273774000000003</v>
      </c>
      <c r="BEJ9" s="253">
        <v>98.299578999999994</v>
      </c>
      <c r="BEK9" s="253">
        <v>98.331923000000003</v>
      </c>
      <c r="BEL9" s="253">
        <v>98.364054999999993</v>
      </c>
      <c r="BEM9" s="253">
        <v>98.383341999999999</v>
      </c>
      <c r="BEN9" s="253">
        <v>98.380144000000001</v>
      </c>
      <c r="BEO9" s="253">
        <v>98.358473000000004</v>
      </c>
      <c r="BEP9" s="253">
        <v>98.334742000000006</v>
      </c>
      <c r="BEQ9" s="253">
        <v>98.322541999999999</v>
      </c>
      <c r="BER9" s="253">
        <v>98.320442999999997</v>
      </c>
      <c r="BES9" s="253">
        <v>98.317171000000002</v>
      </c>
      <c r="BET9" s="253">
        <v>98.305959000000001</v>
      </c>
      <c r="BEU9" s="253">
        <v>98.289741000000006</v>
      </c>
      <c r="BEV9" s="253">
        <v>98.274587999999994</v>
      </c>
      <c r="BEW9" s="253">
        <v>98.264804999999996</v>
      </c>
      <c r="BEX9" s="253">
        <v>98.266219000000007</v>
      </c>
      <c r="BEY9" s="253">
        <v>98.287364999999994</v>
      </c>
      <c r="BEZ9" s="253">
        <v>98.329271000000006</v>
      </c>
      <c r="BFA9" s="253">
        <v>98.374431999999999</v>
      </c>
      <c r="BFB9" s="253">
        <v>98.394857000000002</v>
      </c>
      <c r="BFC9" s="253">
        <v>98.377785000000003</v>
      </c>
      <c r="BFD9" s="253">
        <v>98.340537999999995</v>
      </c>
      <c r="BFE9" s="253">
        <v>98.312911</v>
      </c>
      <c r="BFF9" s="253">
        <v>98.305487999999997</v>
      </c>
      <c r="BFG9" s="253">
        <v>98.303327999999993</v>
      </c>
      <c r="BFH9" s="253">
        <v>98.292454000000006</v>
      </c>
      <c r="BFI9" s="253">
        <v>98.282691999999997</v>
      </c>
      <c r="BFJ9" s="253">
        <v>98.295989000000006</v>
      </c>
      <c r="BFK9" s="253">
        <v>98.337215999999998</v>
      </c>
      <c r="BFL9" s="253">
        <v>98.386279000000002</v>
      </c>
      <c r="BFM9" s="253">
        <v>98.419355999999993</v>
      </c>
      <c r="BFN9" s="253">
        <v>98.430268999999996</v>
      </c>
      <c r="BFO9" s="253">
        <v>98.428483</v>
      </c>
      <c r="BFP9" s="253">
        <v>98.423128000000005</v>
      </c>
      <c r="BFQ9" s="253">
        <v>98.415227000000002</v>
      </c>
      <c r="BFR9" s="253">
        <v>98.403650999999996</v>
      </c>
      <c r="BFS9" s="253">
        <v>98.392272000000006</v>
      </c>
      <c r="BFT9" s="253">
        <v>98.387589000000006</v>
      </c>
      <c r="BFU9" s="253">
        <v>98.390811999999997</v>
      </c>
      <c r="BFV9" s="253">
        <v>98.396090000000001</v>
      </c>
      <c r="BFW9" s="253">
        <v>98.397226000000003</v>
      </c>
      <c r="BFX9" s="253">
        <v>98.392234999999999</v>
      </c>
      <c r="BFY9" s="253">
        <v>98.379480999999998</v>
      </c>
      <c r="BFZ9" s="253">
        <v>98.355615999999998</v>
      </c>
      <c r="BGA9" s="253">
        <v>98.324781999999999</v>
      </c>
      <c r="BGB9" s="253">
        <v>98.306248999999994</v>
      </c>
      <c r="BGC9" s="253">
        <v>98.321337</v>
      </c>
      <c r="BGD9" s="253">
        <v>98.369332</v>
      </c>
      <c r="BGE9" s="253">
        <v>98.423934000000003</v>
      </c>
      <c r="BGF9" s="253">
        <v>98.457177999999999</v>
      </c>
      <c r="BGG9" s="253">
        <v>98.461669000000001</v>
      </c>
      <c r="BGH9" s="253">
        <v>98.448030000000003</v>
      </c>
      <c r="BGI9" s="253">
        <v>98.430148000000003</v>
      </c>
      <c r="BGJ9" s="253">
        <v>98.418738000000005</v>
      </c>
      <c r="BGK9" s="253">
        <v>98.420107000000002</v>
      </c>
      <c r="BGL9" s="253">
        <v>98.431657000000001</v>
      </c>
      <c r="BGM9" s="253">
        <v>98.442840000000004</v>
      </c>
      <c r="BGN9" s="253">
        <v>98.447772999999998</v>
      </c>
      <c r="BGO9" s="253">
        <v>98.452566000000004</v>
      </c>
      <c r="BGP9" s="253">
        <v>98.463004999999995</v>
      </c>
      <c r="BGQ9" s="253">
        <v>98.470023999999995</v>
      </c>
      <c r="BGR9" s="253">
        <v>98.457144</v>
      </c>
      <c r="BGS9" s="253">
        <v>98.421294000000003</v>
      </c>
      <c r="BGT9" s="253">
        <v>98.378690000000006</v>
      </c>
      <c r="BGU9" s="253">
        <v>98.349861000000004</v>
      </c>
      <c r="BGV9" s="253">
        <v>98.342796000000007</v>
      </c>
      <c r="BGW9" s="253">
        <v>98.348202000000001</v>
      </c>
      <c r="BGX9" s="253">
        <v>98.347341999999998</v>
      </c>
      <c r="BGY9" s="253">
        <v>98.329077999999996</v>
      </c>
      <c r="BGZ9" s="253">
        <v>98.304665</v>
      </c>
      <c r="BHA9" s="253">
        <v>98.3005</v>
      </c>
      <c r="BHB9" s="253">
        <v>98.329177999999999</v>
      </c>
      <c r="BHC9" s="253">
        <v>98.372626999999994</v>
      </c>
      <c r="BHD9" s="253">
        <v>98.401504000000003</v>
      </c>
      <c r="BHE9" s="253">
        <v>98.406319999999994</v>
      </c>
      <c r="BHF9" s="253">
        <v>98.400236000000007</v>
      </c>
      <c r="BHG9" s="253">
        <v>98.396458999999993</v>
      </c>
      <c r="BHH9" s="253">
        <v>98.396045999999998</v>
      </c>
      <c r="BHI9" s="253">
        <v>98.396350999999996</v>
      </c>
      <c r="BHJ9" s="253">
        <v>98.397923000000006</v>
      </c>
      <c r="BHK9" s="253">
        <v>98.400307999999995</v>
      </c>
      <c r="BHL9" s="253">
        <v>98.400835000000001</v>
      </c>
      <c r="BHM9" s="253">
        <v>98.400161999999995</v>
      </c>
      <c r="BHN9" s="253">
        <v>98.401409000000001</v>
      </c>
      <c r="BHO9" s="253">
        <v>98.403282000000004</v>
      </c>
      <c r="BHP9" s="253">
        <v>98.402873999999997</v>
      </c>
      <c r="BHQ9" s="253">
        <v>98.405683999999994</v>
      </c>
      <c r="BHR9" s="253">
        <v>98.422388999999995</v>
      </c>
      <c r="BHS9" s="253">
        <v>98.452561000000003</v>
      </c>
      <c r="BHT9" s="253">
        <v>98.480716999999999</v>
      </c>
      <c r="BHU9" s="253">
        <v>98.492543999999995</v>
      </c>
      <c r="BHV9" s="253">
        <v>98.487137000000004</v>
      </c>
      <c r="BHW9" s="253">
        <v>98.469915999999998</v>
      </c>
      <c r="BHX9" s="253">
        <v>98.443201000000002</v>
      </c>
      <c r="BHY9" s="253">
        <v>98.411153999999996</v>
      </c>
      <c r="BHZ9" s="253">
        <v>98.387135999999998</v>
      </c>
      <c r="BIA9" s="253">
        <v>98.386195999999998</v>
      </c>
      <c r="BIB9" s="253">
        <v>98.409702999999993</v>
      </c>
      <c r="BIC9" s="253">
        <v>98.441361999999998</v>
      </c>
      <c r="BID9" s="253">
        <v>98.459281000000004</v>
      </c>
      <c r="BIE9" s="253">
        <v>98.452383999999995</v>
      </c>
      <c r="BIF9" s="253">
        <v>98.428436000000005</v>
      </c>
      <c r="BIG9" s="253">
        <v>98.407634999999999</v>
      </c>
      <c r="BIH9" s="253">
        <v>98.405507999999998</v>
      </c>
      <c r="BII9" s="253">
        <v>98.420332999999999</v>
      </c>
      <c r="BIJ9" s="253">
        <v>98.438305999999997</v>
      </c>
      <c r="BIK9" s="253">
        <v>98.449872999999997</v>
      </c>
      <c r="BIL9" s="253">
        <v>98.457676000000006</v>
      </c>
      <c r="BIM9" s="253">
        <v>98.469317000000004</v>
      </c>
      <c r="BIN9" s="253">
        <v>98.487235999999996</v>
      </c>
      <c r="BIO9" s="253">
        <v>98.506782999999999</v>
      </c>
      <c r="BIP9" s="253">
        <v>98.520449999999997</v>
      </c>
      <c r="BIQ9" s="253">
        <v>98.523122000000001</v>
      </c>
      <c r="BIR9" s="253">
        <v>98.516666000000001</v>
      </c>
      <c r="BIS9" s="253">
        <v>98.509861000000001</v>
      </c>
      <c r="BIT9" s="253">
        <v>98.510265000000004</v>
      </c>
      <c r="BIU9" s="253">
        <v>98.515782000000002</v>
      </c>
      <c r="BIV9" s="253">
        <v>98.517996999999994</v>
      </c>
      <c r="BIW9" s="253">
        <v>98.514384000000007</v>
      </c>
      <c r="BIX9" s="253">
        <v>98.513198000000003</v>
      </c>
      <c r="BIY9" s="253">
        <v>98.524187999999995</v>
      </c>
      <c r="BIZ9" s="253">
        <v>98.546065999999996</v>
      </c>
      <c r="BJA9" s="253">
        <v>98.564288000000005</v>
      </c>
      <c r="BJB9" s="253">
        <v>98.561683000000002</v>
      </c>
      <c r="BJC9" s="253">
        <v>98.533911000000003</v>
      </c>
      <c r="BJD9" s="253">
        <v>98.496077999999997</v>
      </c>
      <c r="BJE9" s="253">
        <v>98.470251000000005</v>
      </c>
      <c r="BJF9" s="253">
        <v>98.463087000000002</v>
      </c>
      <c r="BJG9" s="253">
        <v>98.459239999999994</v>
      </c>
      <c r="BJH9" s="253">
        <v>98.440639000000004</v>
      </c>
      <c r="BJI9" s="253">
        <v>98.407604000000006</v>
      </c>
      <c r="BJJ9" s="253">
        <v>98.374538999999999</v>
      </c>
      <c r="BJK9" s="253">
        <v>98.349508</v>
      </c>
      <c r="BJL9" s="253">
        <v>98.327509000000006</v>
      </c>
      <c r="BJM9" s="253">
        <v>98.302491000000003</v>
      </c>
      <c r="BJN9" s="253">
        <v>98.276847000000004</v>
      </c>
      <c r="BJO9" s="253">
        <v>98.258768000000003</v>
      </c>
      <c r="BJP9" s="253">
        <v>98.259292000000002</v>
      </c>
      <c r="BJQ9" s="253">
        <v>98.292587999999995</v>
      </c>
      <c r="BJR9" s="253">
        <v>98.367154999999997</v>
      </c>
      <c r="BJS9" s="253">
        <v>98.469274999999996</v>
      </c>
      <c r="BJT9" s="253">
        <v>98.562916000000001</v>
      </c>
      <c r="BJU9" s="253">
        <v>98.614936</v>
      </c>
      <c r="BJV9" s="253">
        <v>98.618838999999994</v>
      </c>
      <c r="BJW9" s="253">
        <v>98.591307</v>
      </c>
      <c r="BJX9" s="253">
        <v>98.550439999999995</v>
      </c>
      <c r="BJY9" s="253">
        <v>98.505018000000007</v>
      </c>
      <c r="BJZ9" s="253">
        <v>98.460452000000004</v>
      </c>
      <c r="BKA9" s="253">
        <v>98.423090999999999</v>
      </c>
      <c r="BKB9" s="253">
        <v>98.395189999999999</v>
      </c>
      <c r="BKC9" s="253">
        <v>98.370776000000006</v>
      </c>
      <c r="BKD9" s="253">
        <v>98.342462999999995</v>
      </c>
      <c r="BKE9" s="253">
        <v>98.314583999999996</v>
      </c>
      <c r="BKF9" s="253">
        <v>98.306760999999995</v>
      </c>
      <c r="BKG9" s="253">
        <v>98.336803000000003</v>
      </c>
      <c r="BKH9" s="253">
        <v>98.392758999999998</v>
      </c>
      <c r="BKI9" s="253">
        <v>98.438435999999996</v>
      </c>
      <c r="BKJ9" s="253">
        <v>98.453260999999998</v>
      </c>
      <c r="BKK9" s="253">
        <v>98.436985000000007</v>
      </c>
      <c r="BKL9" s="253">
        <v>98.399743999999998</v>
      </c>
      <c r="BKM9" s="253">
        <v>98.361215999999999</v>
      </c>
      <c r="BKN9" s="253">
        <v>98.343137999999996</v>
      </c>
      <c r="BKO9" s="253">
        <v>98.360885999999994</v>
      </c>
      <c r="BKP9" s="253">
        <v>98.403433000000007</v>
      </c>
      <c r="BKQ9" s="253">
        <v>98.456475999999995</v>
      </c>
      <c r="BKR9" s="253">
        <v>98.507214000000005</v>
      </c>
      <c r="BKS9" s="253">
        <v>98.529242999999994</v>
      </c>
      <c r="BKT9" s="253">
        <v>98.509871000000004</v>
      </c>
      <c r="BKU9" s="253">
        <v>98.455787000000001</v>
      </c>
      <c r="BKV9" s="253">
        <v>98.394711999999998</v>
      </c>
      <c r="BKW9" s="253">
        <v>98.349500000000006</v>
      </c>
      <c r="BKX9" s="253">
        <v>98.333017999999996</v>
      </c>
      <c r="BKY9" s="253">
        <v>98.345523999999997</v>
      </c>
      <c r="BKZ9" s="253">
        <v>98.352604999999997</v>
      </c>
      <c r="BLA9" s="253">
        <v>98.334174000000004</v>
      </c>
      <c r="BLB9" s="253">
        <v>98.304893000000007</v>
      </c>
      <c r="BLC9" s="253">
        <v>98.30538</v>
      </c>
      <c r="BLD9" s="253">
        <v>98.35033</v>
      </c>
      <c r="BLE9" s="253">
        <v>98.404647999999995</v>
      </c>
      <c r="BLF9" s="253">
        <v>98.438171999999994</v>
      </c>
      <c r="BLG9" s="253">
        <v>98.448808</v>
      </c>
      <c r="BLH9" s="253">
        <v>98.45438</v>
      </c>
      <c r="BLI9" s="253">
        <v>98.455737999999997</v>
      </c>
      <c r="BLJ9" s="253">
        <v>98.442274999999995</v>
      </c>
      <c r="BLK9" s="253">
        <v>98.416883999999996</v>
      </c>
      <c r="BLL9" s="253">
        <v>98.396810000000002</v>
      </c>
      <c r="BLM9" s="253">
        <v>98.381979000000001</v>
      </c>
      <c r="BLN9" s="253">
        <v>98.360310999999996</v>
      </c>
      <c r="BLO9" s="253">
        <v>98.317165000000003</v>
      </c>
      <c r="BLP9" s="253">
        <v>98.258437999999998</v>
      </c>
      <c r="BLQ9" s="253">
        <v>98.184338999999994</v>
      </c>
      <c r="BLR9" s="253">
        <v>98.082094999999995</v>
      </c>
      <c r="BLS9" s="253">
        <v>97.961599000000007</v>
      </c>
      <c r="BLT9" s="253">
        <v>97.849535000000003</v>
      </c>
      <c r="BLU9" s="253">
        <v>97.790943999999996</v>
      </c>
      <c r="BLV9" s="253">
        <v>97.795416000000003</v>
      </c>
      <c r="BLW9" s="253">
        <v>97.847106999999994</v>
      </c>
      <c r="BLX9" s="253">
        <v>97.921278999999998</v>
      </c>
      <c r="BLY9" s="253">
        <v>98.000467999999998</v>
      </c>
      <c r="BLZ9" s="253">
        <v>98.073693000000006</v>
      </c>
      <c r="BMA9" s="253">
        <v>98.122872000000001</v>
      </c>
      <c r="BMB9" s="253">
        <v>98.143846999999994</v>
      </c>
      <c r="BMC9" s="253">
        <v>98.146270999999999</v>
      </c>
      <c r="BMD9" s="253">
        <v>98.147518000000005</v>
      </c>
      <c r="BME9" s="253">
        <v>98.148708999999997</v>
      </c>
      <c r="BMF9" s="253">
        <v>98.139058000000006</v>
      </c>
      <c r="BMG9" s="253">
        <v>98.112401000000006</v>
      </c>
      <c r="BMH9" s="253">
        <v>98.076348999999993</v>
      </c>
      <c r="BMI9" s="253">
        <v>98.048305999999997</v>
      </c>
      <c r="BMJ9" s="253">
        <v>98.040284999999997</v>
      </c>
      <c r="BMK9" s="253">
        <v>98.058110999999997</v>
      </c>
      <c r="BML9" s="253">
        <v>98.093226999999999</v>
      </c>
      <c r="BMM9" s="253">
        <v>98.128325000000004</v>
      </c>
      <c r="BMN9" s="253">
        <v>98.141846000000001</v>
      </c>
      <c r="BMO9" s="253">
        <v>98.128208000000001</v>
      </c>
      <c r="BMP9" s="253">
        <v>98.098263000000003</v>
      </c>
      <c r="BMQ9" s="253">
        <v>98.068687999999995</v>
      </c>
      <c r="BMR9" s="253">
        <v>98.047621000000007</v>
      </c>
      <c r="BMS9" s="253">
        <v>98.035416999999995</v>
      </c>
      <c r="BMT9" s="253">
        <v>98.031026999999995</v>
      </c>
      <c r="BMU9" s="253">
        <v>98.034711999999999</v>
      </c>
      <c r="BMV9" s="253">
        <v>98.045209999999997</v>
      </c>
      <c r="BMW9" s="253">
        <v>98.059803000000002</v>
      </c>
      <c r="BMX9" s="253">
        <v>98.073764999999995</v>
      </c>
      <c r="BMY9" s="253">
        <v>98.084674000000007</v>
      </c>
      <c r="BMZ9" s="253">
        <v>98.090993999999995</v>
      </c>
      <c r="BNA9" s="253">
        <v>98.094538</v>
      </c>
      <c r="BNB9" s="253">
        <v>98.095956000000001</v>
      </c>
      <c r="BNC9" s="253">
        <v>98.098536999999993</v>
      </c>
      <c r="BND9" s="253">
        <v>98.107204999999993</v>
      </c>
      <c r="BNE9" s="253">
        <v>98.125721999999996</v>
      </c>
      <c r="BNF9" s="253">
        <v>98.147122999999993</v>
      </c>
      <c r="BNG9" s="253">
        <v>98.158645000000007</v>
      </c>
      <c r="BNH9" s="253">
        <v>98.157211000000004</v>
      </c>
      <c r="BNI9" s="253">
        <v>98.155398000000005</v>
      </c>
      <c r="BNJ9" s="253">
        <v>98.163251000000002</v>
      </c>
      <c r="BNK9" s="253">
        <v>98.172711000000007</v>
      </c>
      <c r="BNL9" s="253">
        <v>98.171437999999995</v>
      </c>
      <c r="BNM9" s="253">
        <v>98.165469000000002</v>
      </c>
      <c r="BNN9" s="253">
        <v>98.173062999999999</v>
      </c>
      <c r="BNO9" s="253">
        <v>98.196130999999994</v>
      </c>
      <c r="BNP9" s="253">
        <v>98.215834999999998</v>
      </c>
      <c r="BNQ9" s="253">
        <v>98.218041999999997</v>
      </c>
      <c r="BNR9" s="253">
        <v>98.210738000000006</v>
      </c>
      <c r="BNS9" s="253">
        <v>98.208367999999993</v>
      </c>
      <c r="BNT9" s="253">
        <v>98.213119000000006</v>
      </c>
      <c r="BNU9" s="253">
        <v>98.219273999999999</v>
      </c>
      <c r="BNV9" s="253">
        <v>98.226765</v>
      </c>
      <c r="BNW9" s="253">
        <v>98.240801000000005</v>
      </c>
      <c r="BNX9" s="253">
        <v>98.262071000000006</v>
      </c>
      <c r="BNY9" s="253">
        <v>98.285572000000002</v>
      </c>
      <c r="BNZ9" s="253">
        <v>98.305908000000002</v>
      </c>
      <c r="BOA9" s="253">
        <v>98.318310999999994</v>
      </c>
      <c r="BOB9" s="253">
        <v>98.317116999999996</v>
      </c>
      <c r="BOC9" s="253">
        <v>98.299048999999997</v>
      </c>
      <c r="BOD9" s="253">
        <v>98.268974</v>
      </c>
      <c r="BOE9" s="253">
        <v>98.241192999999996</v>
      </c>
      <c r="BOF9" s="253">
        <v>98.231779000000003</v>
      </c>
      <c r="BOG9" s="253">
        <v>98.246193000000005</v>
      </c>
      <c r="BOH9" s="253">
        <v>98.270690000000002</v>
      </c>
      <c r="BOI9" s="253">
        <v>98.282775000000001</v>
      </c>
      <c r="BOJ9" s="253">
        <v>98.275852</v>
      </c>
      <c r="BOK9" s="253">
        <v>98.269219000000007</v>
      </c>
      <c r="BOL9" s="253">
        <v>98.286742000000004</v>
      </c>
      <c r="BOM9" s="253">
        <v>98.328738000000001</v>
      </c>
      <c r="BON9" s="253">
        <v>98.374876</v>
      </c>
      <c r="BOO9" s="253">
        <v>98.407787999999996</v>
      </c>
      <c r="BOP9" s="253">
        <v>98.422174999999996</v>
      </c>
      <c r="BOQ9" s="253">
        <v>98.414614999999998</v>
      </c>
      <c r="BOR9" s="253">
        <v>98.383724999999998</v>
      </c>
      <c r="BOS9" s="253">
        <v>98.342392000000004</v>
      </c>
      <c r="BOT9" s="253">
        <v>98.312439999999995</v>
      </c>
      <c r="BOU9" s="253">
        <v>98.300825000000003</v>
      </c>
      <c r="BOV9" s="253">
        <v>98.293278999999998</v>
      </c>
      <c r="BOW9" s="253">
        <v>98.278874999999999</v>
      </c>
      <c r="BOX9" s="253">
        <v>98.267341000000002</v>
      </c>
      <c r="BOY9" s="253">
        <v>98.272914</v>
      </c>
      <c r="BOZ9" s="253">
        <v>98.290332000000006</v>
      </c>
      <c r="BPA9" s="253">
        <v>98.299109000000001</v>
      </c>
      <c r="BPB9" s="253">
        <v>98.287704000000005</v>
      </c>
      <c r="BPC9" s="253">
        <v>98.265423999999996</v>
      </c>
      <c r="BPD9" s="253">
        <v>98.253225999999998</v>
      </c>
      <c r="BPE9" s="253">
        <v>98.267577000000003</v>
      </c>
      <c r="BPF9" s="253">
        <v>98.308035000000004</v>
      </c>
      <c r="BPG9" s="253">
        <v>98.353914000000003</v>
      </c>
      <c r="BPH9" s="253">
        <v>98.376645999999994</v>
      </c>
      <c r="BPI9" s="253">
        <v>98.363328999999993</v>
      </c>
      <c r="BPJ9" s="253">
        <v>98.328548999999995</v>
      </c>
      <c r="BPK9" s="253">
        <v>98.299578999999994</v>
      </c>
      <c r="BPL9" s="253">
        <v>98.290908999999999</v>
      </c>
      <c r="BPM9" s="253">
        <v>98.294646999999998</v>
      </c>
      <c r="BPN9" s="253">
        <v>98.293654000000004</v>
      </c>
      <c r="BPO9" s="253">
        <v>98.281133999999994</v>
      </c>
      <c r="BPP9" s="253">
        <v>98.266296999999994</v>
      </c>
      <c r="BPQ9" s="253">
        <v>98.260080000000002</v>
      </c>
      <c r="BPR9" s="253">
        <v>98.257822000000004</v>
      </c>
      <c r="BPS9" s="253">
        <v>98.244540999999998</v>
      </c>
      <c r="BPT9" s="253">
        <v>98.221283999999997</v>
      </c>
      <c r="BPU9" s="253">
        <v>98.214954000000006</v>
      </c>
      <c r="BPV9" s="253">
        <v>98.248137999999997</v>
      </c>
      <c r="BPW9" s="253">
        <v>98.304001999999997</v>
      </c>
      <c r="BPX9" s="253">
        <v>98.337917000000004</v>
      </c>
      <c r="BPY9" s="253">
        <v>98.327015000000003</v>
      </c>
      <c r="BPZ9" s="253">
        <v>98.293809999999993</v>
      </c>
      <c r="BQA9" s="253">
        <v>98.275869</v>
      </c>
      <c r="BQB9" s="253">
        <v>98.286176999999995</v>
      </c>
      <c r="BQC9" s="253">
        <v>98.310556000000005</v>
      </c>
      <c r="BQD9" s="253">
        <v>98.331111000000007</v>
      </c>
      <c r="BQE9" s="253">
        <v>98.339200000000005</v>
      </c>
      <c r="BQF9" s="253">
        <v>98.332149000000001</v>
      </c>
      <c r="BQG9" s="253">
        <v>98.312113999999994</v>
      </c>
      <c r="BQH9" s="253">
        <v>98.289367999999996</v>
      </c>
      <c r="BQI9" s="253">
        <v>98.277749999999997</v>
      </c>
      <c r="BQJ9" s="253">
        <v>98.283078000000003</v>
      </c>
      <c r="BQK9" s="253">
        <v>98.299036000000001</v>
      </c>
      <c r="BQL9" s="253">
        <v>98.316018999999997</v>
      </c>
      <c r="BQM9" s="253">
        <v>98.330821999999998</v>
      </c>
      <c r="BQN9" s="253">
        <v>98.345029999999994</v>
      </c>
      <c r="BQO9" s="253">
        <v>98.356037000000001</v>
      </c>
      <c r="BQP9" s="253">
        <v>98.355575000000002</v>
      </c>
      <c r="BQQ9" s="253">
        <v>98.341881999999998</v>
      </c>
      <c r="BQR9" s="253">
        <v>98.330348000000001</v>
      </c>
      <c r="BQS9" s="253">
        <v>98.341803999999996</v>
      </c>
      <c r="BQT9" s="253">
        <v>98.375681</v>
      </c>
      <c r="BQU9" s="253">
        <v>98.402799999999999</v>
      </c>
      <c r="BQV9" s="253">
        <v>98.392846000000006</v>
      </c>
      <c r="BQW9" s="253">
        <v>98.344801000000004</v>
      </c>
      <c r="BQX9" s="253">
        <v>98.281009999999995</v>
      </c>
      <c r="BQY9" s="253">
        <v>98.215661999999995</v>
      </c>
      <c r="BQZ9" s="253">
        <v>98.143488000000005</v>
      </c>
      <c r="BRA9" s="253">
        <v>98.062522000000001</v>
      </c>
      <c r="BRB9" s="253">
        <v>97.996577000000002</v>
      </c>
      <c r="BRC9" s="253">
        <v>97.983801999999997</v>
      </c>
      <c r="BRD9" s="253">
        <v>98.039361</v>
      </c>
      <c r="BRE9" s="253">
        <v>98.132085000000004</v>
      </c>
      <c r="BRF9" s="253">
        <v>98.205229000000003</v>
      </c>
      <c r="BRG9" s="253">
        <v>98.224805000000003</v>
      </c>
      <c r="BRH9" s="253">
        <v>98.205770999999999</v>
      </c>
      <c r="BRI9" s="253">
        <v>98.188844000000003</v>
      </c>
      <c r="BRJ9" s="253">
        <v>98.198153000000005</v>
      </c>
      <c r="BRK9" s="253">
        <v>98.229906999999997</v>
      </c>
      <c r="BRL9" s="253">
        <v>98.273032999999998</v>
      </c>
      <c r="BRM9" s="253">
        <v>98.320842999999996</v>
      </c>
      <c r="BRN9" s="253">
        <v>98.360086999999993</v>
      </c>
      <c r="BRO9" s="253">
        <v>98.368562999999995</v>
      </c>
      <c r="BRP9" s="253">
        <v>98.337517000000005</v>
      </c>
      <c r="BRQ9" s="253">
        <v>98.285566000000003</v>
      </c>
      <c r="BRR9" s="253">
        <v>98.238135</v>
      </c>
      <c r="BRS9" s="253">
        <v>98.202113999999995</v>
      </c>
      <c r="BRT9" s="253">
        <v>98.170463999999996</v>
      </c>
      <c r="BRU9" s="253">
        <v>98.140489000000002</v>
      </c>
      <c r="BRV9" s="253">
        <v>98.114451000000003</v>
      </c>
      <c r="BRW9" s="253">
        <v>98.091368000000003</v>
      </c>
      <c r="BRX9" s="253">
        <v>98.075190000000006</v>
      </c>
      <c r="BRY9" s="253">
        <v>98.086333999999994</v>
      </c>
      <c r="BRZ9" s="253">
        <v>98.146799999999999</v>
      </c>
      <c r="BSA9" s="253">
        <v>98.251846</v>
      </c>
      <c r="BSB9" s="253">
        <v>98.368487999999999</v>
      </c>
      <c r="BSC9" s="253">
        <v>98.467453000000006</v>
      </c>
      <c r="BSD9" s="253">
        <v>98.549610999999999</v>
      </c>
      <c r="BSE9" s="253">
        <v>98.634784999999994</v>
      </c>
      <c r="BSF9" s="253">
        <v>98.731773000000004</v>
      </c>
      <c r="BSG9" s="253">
        <v>98.826007000000004</v>
      </c>
      <c r="BSH9" s="253">
        <v>98.890670999999998</v>
      </c>
      <c r="BSI9" s="253">
        <v>98.905079000000001</v>
      </c>
      <c r="BSJ9" s="253">
        <v>98.866484999999997</v>
      </c>
      <c r="BSK9" s="253">
        <v>98.788092000000006</v>
      </c>
      <c r="BSL9" s="253">
        <v>98.689760000000007</v>
      </c>
      <c r="BSM9" s="253">
        <v>98.596823000000001</v>
      </c>
      <c r="BSN9" s="253">
        <v>98.540293000000005</v>
      </c>
      <c r="BSO9" s="253">
        <v>98.538370999999998</v>
      </c>
      <c r="BSP9" s="253">
        <v>98.574425000000005</v>
      </c>
      <c r="BSQ9" s="253">
        <v>98.608333000000002</v>
      </c>
      <c r="BSR9" s="253">
        <v>98.615253999999993</v>
      </c>
      <c r="BSS9" s="253">
        <v>98.603744000000006</v>
      </c>
      <c r="BST9" s="253">
        <v>98.594560000000001</v>
      </c>
      <c r="BSU9" s="253">
        <v>98.596643999999998</v>
      </c>
      <c r="BSV9" s="253">
        <v>98.607868999999994</v>
      </c>
      <c r="BSW9" s="253">
        <v>98.623001000000002</v>
      </c>
      <c r="BSX9" s="253">
        <v>98.634257000000005</v>
      </c>
      <c r="BSY9" s="253">
        <v>98.638053999999997</v>
      </c>
      <c r="BSZ9" s="253">
        <v>98.647176999999999</v>
      </c>
      <c r="BTA9" s="253">
        <v>98.680332000000007</v>
      </c>
      <c r="BTB9" s="253">
        <v>98.732208</v>
      </c>
      <c r="BTC9" s="253">
        <v>98.771046999999996</v>
      </c>
      <c r="BTD9" s="253">
        <v>98.774411999999998</v>
      </c>
      <c r="BTE9" s="253">
        <v>98.749330999999998</v>
      </c>
      <c r="BTF9" s="253">
        <v>98.707993000000002</v>
      </c>
      <c r="BTG9" s="253">
        <v>98.646393000000003</v>
      </c>
      <c r="BTH9" s="253">
        <v>98.565094999999999</v>
      </c>
      <c r="BTI9" s="253">
        <v>98.493367000000006</v>
      </c>
      <c r="BTJ9" s="253">
        <v>98.468312999999995</v>
      </c>
      <c r="BTK9" s="253">
        <v>98.494438000000002</v>
      </c>
      <c r="BTL9" s="253">
        <v>98.539579000000003</v>
      </c>
      <c r="BTM9" s="253">
        <v>98.568218999999999</v>
      </c>
      <c r="BTN9" s="253">
        <v>98.567526999999998</v>
      </c>
      <c r="BTO9" s="253">
        <v>98.544758000000002</v>
      </c>
      <c r="BTP9" s="253">
        <v>98.512845999999996</v>
      </c>
      <c r="BTQ9" s="253">
        <v>98.478313</v>
      </c>
      <c r="BTR9" s="253">
        <v>98.434980999999993</v>
      </c>
      <c r="BTS9" s="253">
        <v>98.373776000000007</v>
      </c>
      <c r="BTT9" s="253">
        <v>98.305975000000004</v>
      </c>
      <c r="BTU9" s="253">
        <v>98.266565</v>
      </c>
      <c r="BTV9" s="253">
        <v>98.279512999999994</v>
      </c>
      <c r="BTW9" s="253">
        <v>98.324946999999995</v>
      </c>
      <c r="BTX9" s="253">
        <v>98.356673000000001</v>
      </c>
      <c r="BTY9" s="253">
        <v>98.351444000000001</v>
      </c>
      <c r="BTZ9" s="253">
        <v>98.325884000000002</v>
      </c>
      <c r="BUA9" s="253">
        <v>98.305086000000003</v>
      </c>
      <c r="BUB9" s="253">
        <v>98.293087</v>
      </c>
      <c r="BUC9" s="253">
        <v>98.280653999999998</v>
      </c>
      <c r="BUD9" s="253">
        <v>98.266979000000006</v>
      </c>
      <c r="BUE9" s="253">
        <v>98.260643999999999</v>
      </c>
      <c r="BUF9" s="253">
        <v>98.263413999999997</v>
      </c>
      <c r="BUG9" s="253">
        <v>98.262705999999994</v>
      </c>
      <c r="BUH9" s="253">
        <v>98.242394000000004</v>
      </c>
      <c r="BUI9" s="253">
        <v>98.199567999999999</v>
      </c>
      <c r="BUJ9" s="253">
        <v>98.150437999999994</v>
      </c>
      <c r="BUK9" s="253">
        <v>98.119749999999996</v>
      </c>
      <c r="BUL9" s="253">
        <v>98.125551000000002</v>
      </c>
      <c r="BUM9" s="253">
        <v>98.174541000000005</v>
      </c>
      <c r="BUN9" s="253">
        <v>98.262985999999998</v>
      </c>
      <c r="BUO9" s="253">
        <v>98.368754999999993</v>
      </c>
      <c r="BUP9" s="253">
        <v>98.446416999999997</v>
      </c>
      <c r="BUQ9" s="253">
        <v>98.453507999999999</v>
      </c>
      <c r="BUR9" s="253">
        <v>98.395223999999999</v>
      </c>
      <c r="BUS9" s="253">
        <v>98.329008000000002</v>
      </c>
      <c r="BUT9" s="253">
        <v>98.309541999999993</v>
      </c>
      <c r="BUU9" s="253">
        <v>98.336378999999994</v>
      </c>
      <c r="BUV9" s="253">
        <v>98.365133</v>
      </c>
      <c r="BUW9" s="253">
        <v>98.360955000000004</v>
      </c>
      <c r="BUX9" s="253">
        <v>98.326688000000004</v>
      </c>
      <c r="BUY9" s="253">
        <v>98.284835000000001</v>
      </c>
      <c r="BUZ9" s="253">
        <v>98.251564000000002</v>
      </c>
      <c r="BVA9" s="253">
        <v>98.230441999999996</v>
      </c>
      <c r="BVB9" s="253">
        <v>98.217978000000002</v>
      </c>
      <c r="BVC9" s="253">
        <v>98.209727999999998</v>
      </c>
      <c r="BVD9" s="253">
        <v>98.205324000000005</v>
      </c>
      <c r="BVE9" s="253">
        <v>98.208016000000001</v>
      </c>
      <c r="BVF9" s="253">
        <v>98.217410000000001</v>
      </c>
      <c r="BVG9" s="253">
        <v>98.228137000000004</v>
      </c>
      <c r="BVH9" s="253">
        <v>98.239523000000005</v>
      </c>
      <c r="BVI9" s="253">
        <v>98.257576</v>
      </c>
      <c r="BVJ9" s="253">
        <v>98.280692999999999</v>
      </c>
      <c r="BVK9" s="253">
        <v>98.294235</v>
      </c>
      <c r="BVL9" s="253">
        <v>98.289463999999995</v>
      </c>
      <c r="BVM9" s="253">
        <v>98.277455000000003</v>
      </c>
      <c r="BVN9" s="253">
        <v>98.272079000000005</v>
      </c>
      <c r="BVO9" s="253">
        <v>98.270846000000006</v>
      </c>
      <c r="BVP9" s="253">
        <v>98.267860999999996</v>
      </c>
      <c r="BVQ9" s="253">
        <v>98.272724999999994</v>
      </c>
      <c r="BVR9" s="253">
        <v>98.295134000000004</v>
      </c>
      <c r="BVS9" s="253">
        <v>98.318727999999993</v>
      </c>
      <c r="BVT9" s="253">
        <v>98.314629999999994</v>
      </c>
      <c r="BVU9" s="253">
        <v>98.281069000000002</v>
      </c>
      <c r="BVV9" s="253">
        <v>98.248424</v>
      </c>
      <c r="BVW9" s="253">
        <v>98.243834000000007</v>
      </c>
      <c r="BVX9" s="253">
        <v>98.268435999999994</v>
      </c>
      <c r="BVY9" s="253">
        <v>98.307199999999995</v>
      </c>
      <c r="BVZ9" s="253">
        <v>98.342955000000003</v>
      </c>
      <c r="BWA9" s="253">
        <v>98.361498999999995</v>
      </c>
      <c r="BWB9" s="253">
        <v>98.361541000000003</v>
      </c>
      <c r="BWC9" s="253">
        <v>98.360703000000001</v>
      </c>
      <c r="BWD9" s="253">
        <v>98.372763000000006</v>
      </c>
      <c r="BWE9" s="253">
        <v>98.377503000000004</v>
      </c>
      <c r="BWF9" s="253">
        <v>98.334897999999995</v>
      </c>
      <c r="BWG9" s="253">
        <v>98.237978999999996</v>
      </c>
      <c r="BWH9" s="253">
        <v>98.135907000000003</v>
      </c>
      <c r="BWI9" s="253">
        <v>98.095026000000004</v>
      </c>
      <c r="BWJ9" s="253">
        <v>98.140022999999999</v>
      </c>
      <c r="BWK9" s="253">
        <v>98.233053999999996</v>
      </c>
      <c r="BWL9" s="253">
        <v>98.307064999999994</v>
      </c>
      <c r="BWM9" s="253">
        <v>98.317549</v>
      </c>
      <c r="BWN9" s="253">
        <v>98.270623999999998</v>
      </c>
      <c r="BWO9" s="253">
        <v>98.209473000000003</v>
      </c>
      <c r="BWP9" s="253">
        <v>98.171043999999995</v>
      </c>
      <c r="BWQ9" s="253">
        <v>98.157568999999995</v>
      </c>
      <c r="BWR9" s="253">
        <v>98.152747000000005</v>
      </c>
      <c r="BWS9" s="253">
        <v>98.153899999999993</v>
      </c>
      <c r="BWT9" s="253">
        <v>98.173940999999999</v>
      </c>
      <c r="BWU9" s="253">
        <v>98.218729999999994</v>
      </c>
      <c r="BWV9" s="253">
        <v>98.280478000000002</v>
      </c>
      <c r="BWW9" s="253">
        <v>98.350966999999997</v>
      </c>
      <c r="BWX9" s="253">
        <v>98.423610999999994</v>
      </c>
      <c r="BWY9" s="253">
        <v>98.482490999999996</v>
      </c>
      <c r="BWZ9" s="253">
        <v>98.509349</v>
      </c>
      <c r="BXA9" s="253">
        <v>98.506930999999994</v>
      </c>
      <c r="BXB9" s="253">
        <v>98.498998</v>
      </c>
      <c r="BXC9" s="253">
        <v>98.503030999999993</v>
      </c>
      <c r="BXD9" s="253">
        <v>98.514870999999999</v>
      </c>
      <c r="BXE9" s="253">
        <v>98.520352000000003</v>
      </c>
      <c r="BXF9" s="253">
        <v>98.511099999999999</v>
      </c>
      <c r="BXG9" s="253">
        <v>98.488346000000007</v>
      </c>
      <c r="BXH9" s="253">
        <v>98.459346999999994</v>
      </c>
      <c r="BXI9" s="253">
        <v>98.430570000000003</v>
      </c>
      <c r="BXJ9" s="253">
        <v>98.402517000000003</v>
      </c>
      <c r="BXK9" s="253">
        <v>98.377342999999996</v>
      </c>
      <c r="BXL9" s="253">
        <v>98.370358999999993</v>
      </c>
      <c r="BXM9" s="253">
        <v>98.397784999999999</v>
      </c>
      <c r="BXN9" s="253">
        <v>98.448532</v>
      </c>
      <c r="BXO9" s="253">
        <v>98.485078999999999</v>
      </c>
      <c r="BXP9" s="253">
        <v>98.482149000000007</v>
      </c>
      <c r="BXQ9" s="253">
        <v>98.450677999999996</v>
      </c>
      <c r="BXR9" s="253">
        <v>98.415214000000006</v>
      </c>
      <c r="BXS9" s="253">
        <v>98.388583999999994</v>
      </c>
      <c r="BXT9" s="253">
        <v>98.377131000000006</v>
      </c>
      <c r="BXU9" s="253">
        <v>98.382495000000006</v>
      </c>
      <c r="BXV9" s="253">
        <v>98.386657</v>
      </c>
      <c r="BXW9" s="253">
        <v>98.366583000000006</v>
      </c>
      <c r="BXX9" s="253">
        <v>98.343078000000006</v>
      </c>
      <c r="BXY9" s="253">
        <v>98.381118000000001</v>
      </c>
      <c r="BXZ9" s="253">
        <v>98.509285000000006</v>
      </c>
      <c r="BYA9" s="253">
        <v>98.666319999999999</v>
      </c>
      <c r="BYB9" s="253">
        <v>98.762568999999999</v>
      </c>
      <c r="BYC9" s="253">
        <v>98.773251000000002</v>
      </c>
      <c r="BYD9" s="253">
        <v>98.738951999999998</v>
      </c>
      <c r="BYE9" s="253">
        <v>98.700875999999994</v>
      </c>
      <c r="BYF9" s="253">
        <v>98.674182999999999</v>
      </c>
      <c r="BYG9" s="253">
        <v>98.662113000000005</v>
      </c>
      <c r="BYH9" s="253">
        <v>98.656034000000005</v>
      </c>
      <c r="BYI9" s="253">
        <v>98.630403000000001</v>
      </c>
      <c r="BYJ9" s="253">
        <v>98.571646000000001</v>
      </c>
      <c r="BYK9" s="253">
        <v>98.507283000000001</v>
      </c>
      <c r="BYL9" s="253">
        <v>98.476696000000004</v>
      </c>
      <c r="BYM9" s="253">
        <v>98.479986999999994</v>
      </c>
      <c r="BYN9" s="253">
        <v>98.482775000000004</v>
      </c>
      <c r="BYO9" s="253">
        <v>98.466199000000003</v>
      </c>
      <c r="BYP9" s="253">
        <v>98.443216000000007</v>
      </c>
      <c r="BYQ9" s="253">
        <v>98.427312000000001</v>
      </c>
      <c r="BYR9" s="253">
        <v>98.418424999999999</v>
      </c>
      <c r="BYS9" s="253">
        <v>98.420051000000001</v>
      </c>
      <c r="BYT9" s="253">
        <v>98.438749000000001</v>
      </c>
      <c r="BYU9" s="253">
        <v>98.464484999999996</v>
      </c>
      <c r="BYV9" s="253">
        <v>98.476815999999999</v>
      </c>
      <c r="BYW9" s="253">
        <v>98.469863000000004</v>
      </c>
      <c r="BYX9" s="253">
        <v>98.446764999999999</v>
      </c>
      <c r="BYY9" s="253">
        <v>98.395758000000001</v>
      </c>
      <c r="BYZ9" s="253">
        <v>98.306258999999997</v>
      </c>
      <c r="BZA9" s="253">
        <v>98.210515999999998</v>
      </c>
      <c r="BZB9" s="253">
        <v>98.174094999999994</v>
      </c>
      <c r="BZC9" s="253">
        <v>98.231905999999995</v>
      </c>
      <c r="BZD9" s="253">
        <v>98.357726999999997</v>
      </c>
      <c r="BZE9" s="253">
        <v>98.504231000000004</v>
      </c>
      <c r="BZF9" s="253">
        <v>98.639754999999994</v>
      </c>
      <c r="BZG9" s="253">
        <v>98.736999999999995</v>
      </c>
      <c r="BZH9" s="253">
        <v>98.770386999999999</v>
      </c>
      <c r="BZI9" s="253">
        <v>98.746814000000001</v>
      </c>
      <c r="BZJ9" s="253">
        <v>98.708584000000002</v>
      </c>
      <c r="BZK9" s="253">
        <v>98.690062999999995</v>
      </c>
      <c r="BZL9" s="253">
        <v>98.690413000000007</v>
      </c>
      <c r="BZM9" s="253">
        <v>98.692933999999994</v>
      </c>
      <c r="BZN9" s="253">
        <v>98.690995000000001</v>
      </c>
      <c r="BZO9" s="253">
        <v>98.690150000000003</v>
      </c>
      <c r="BZP9" s="253">
        <v>98.701111999999995</v>
      </c>
      <c r="BZQ9" s="253">
        <v>98.731370999999996</v>
      </c>
      <c r="BZR9" s="253">
        <v>98.769980000000004</v>
      </c>
      <c r="BZS9" s="253">
        <v>98.787848999999994</v>
      </c>
      <c r="BZT9" s="253">
        <v>98.772637000000003</v>
      </c>
      <c r="BZU9" s="253">
        <v>98.753613999999999</v>
      </c>
      <c r="BZV9" s="253">
        <v>98.765360999999999</v>
      </c>
      <c r="BZW9" s="253">
        <v>98.797234000000003</v>
      </c>
      <c r="BZX9" s="253">
        <v>98.808284</v>
      </c>
      <c r="BZY9" s="253">
        <v>98.784197000000006</v>
      </c>
      <c r="BZZ9" s="253">
        <v>98.749887000000001</v>
      </c>
      <c r="CAA9" s="253">
        <v>98.731049999999996</v>
      </c>
      <c r="CAB9" s="253">
        <v>98.732624000000001</v>
      </c>
      <c r="CAC9" s="253">
        <v>98.751690999999994</v>
      </c>
      <c r="CAD9" s="253">
        <v>98.781154999999998</v>
      </c>
      <c r="CAE9" s="253">
        <v>98.79992</v>
      </c>
      <c r="CAF9" s="253">
        <v>98.788165000000006</v>
      </c>
      <c r="CAG9" s="253">
        <v>98.755626000000007</v>
      </c>
      <c r="CAH9" s="253">
        <v>98.73021</v>
      </c>
      <c r="CAI9" s="253">
        <v>98.718001000000001</v>
      </c>
      <c r="CAJ9" s="253">
        <v>98.700418999999997</v>
      </c>
      <c r="CAK9" s="253">
        <v>98.672323000000006</v>
      </c>
      <c r="CAL9" s="253">
        <v>98.654687999999993</v>
      </c>
      <c r="CAM9" s="253">
        <v>98.660259999999994</v>
      </c>
      <c r="CAN9" s="253">
        <v>98.674751999999998</v>
      </c>
      <c r="CAO9" s="253">
        <v>98.685556000000005</v>
      </c>
      <c r="CAP9" s="253">
        <v>98.699956</v>
      </c>
      <c r="CAQ9" s="253">
        <v>98.723428999999996</v>
      </c>
      <c r="CAR9" s="253">
        <v>98.744298000000001</v>
      </c>
      <c r="CAS9" s="253">
        <v>98.750665999999995</v>
      </c>
      <c r="CAT9" s="253">
        <v>98.746342999999996</v>
      </c>
      <c r="CAU9" s="253">
        <v>98.740369000000001</v>
      </c>
      <c r="CAV9" s="253">
        <v>98.735794999999996</v>
      </c>
      <c r="CAW9" s="253">
        <v>98.736548999999997</v>
      </c>
      <c r="CAX9" s="253">
        <v>98.749098000000004</v>
      </c>
      <c r="CAY9" s="253">
        <v>98.769953999999998</v>
      </c>
      <c r="CAZ9" s="253">
        <v>98.784949999999995</v>
      </c>
      <c r="CBA9" s="253">
        <v>98.787428000000006</v>
      </c>
      <c r="CBB9" s="253">
        <v>98.786410000000004</v>
      </c>
      <c r="CBC9" s="253">
        <v>98.790644</v>
      </c>
      <c r="CBD9" s="253">
        <v>98.795901999999998</v>
      </c>
      <c r="CBE9" s="253">
        <v>98.792351999999994</v>
      </c>
      <c r="CBF9" s="253">
        <v>98.774897999999993</v>
      </c>
      <c r="CBG9" s="253">
        <v>98.745026999999993</v>
      </c>
      <c r="CBH9" s="253">
        <v>98.712512000000004</v>
      </c>
      <c r="CBI9" s="253">
        <v>98.69538</v>
      </c>
      <c r="CBJ9" s="253">
        <v>98.707126000000002</v>
      </c>
      <c r="CBK9" s="253">
        <v>98.738226999999995</v>
      </c>
      <c r="CBL9" s="253">
        <v>98.759170999999995</v>
      </c>
      <c r="CBM9" s="253">
        <v>98.750071000000005</v>
      </c>
      <c r="CBN9" s="253">
        <v>98.713373000000004</v>
      </c>
      <c r="CBO9" s="253">
        <v>98.658569999999997</v>
      </c>
      <c r="CBP9" s="253">
        <v>98.597813000000002</v>
      </c>
      <c r="CBQ9" s="253">
        <v>98.553286</v>
      </c>
      <c r="CBR9" s="253">
        <v>98.545657000000006</v>
      </c>
      <c r="CBS9" s="253">
        <v>98.569547</v>
      </c>
      <c r="CBT9" s="253">
        <v>98.595386000000005</v>
      </c>
      <c r="CBU9" s="253">
        <v>98.605056000000005</v>
      </c>
      <c r="CBV9" s="253">
        <v>98.611135000000004</v>
      </c>
      <c r="CBW9" s="253">
        <v>98.629492999999997</v>
      </c>
      <c r="CBX9" s="253">
        <v>98.651387999999997</v>
      </c>
      <c r="CBY9" s="253">
        <v>98.657039999999995</v>
      </c>
      <c r="CBZ9" s="253">
        <v>98.644793000000007</v>
      </c>
      <c r="CCA9" s="253">
        <v>98.631639000000007</v>
      </c>
      <c r="CCB9" s="253">
        <v>98.627404999999996</v>
      </c>
      <c r="CCC9" s="253">
        <v>98.622906999999998</v>
      </c>
      <c r="CCD9" s="253">
        <v>98.607857999999993</v>
      </c>
      <c r="CCE9" s="253">
        <v>98.590277</v>
      </c>
      <c r="CCF9" s="253">
        <v>98.591026999999997</v>
      </c>
      <c r="CCG9" s="253">
        <v>98.618775999999997</v>
      </c>
      <c r="CCH9" s="253">
        <v>98.653829000000002</v>
      </c>
      <c r="CCI9" s="253">
        <v>98.665342999999993</v>
      </c>
      <c r="CCJ9" s="253">
        <v>98.646242999999998</v>
      </c>
      <c r="CCK9" s="253">
        <v>98.621136000000007</v>
      </c>
      <c r="CCL9" s="253">
        <v>98.617714000000007</v>
      </c>
      <c r="CCM9" s="253">
        <v>98.638453999999996</v>
      </c>
      <c r="CCN9" s="253">
        <v>98.663777999999994</v>
      </c>
      <c r="CCO9" s="253">
        <v>98.679276000000002</v>
      </c>
      <c r="CCP9" s="253">
        <v>98.685845</v>
      </c>
      <c r="CCQ9" s="253">
        <v>98.683160000000001</v>
      </c>
      <c r="CCR9" s="253">
        <v>98.665980000000005</v>
      </c>
      <c r="CCS9" s="253">
        <v>98.641617999999994</v>
      </c>
      <c r="CCT9" s="253">
        <v>98.632853999999995</v>
      </c>
      <c r="CCU9" s="253">
        <v>98.655074999999997</v>
      </c>
      <c r="CCV9" s="253">
        <v>98.698561999999995</v>
      </c>
      <c r="CCW9" s="253">
        <v>98.739115999999996</v>
      </c>
      <c r="CCX9" s="253">
        <v>98.760356999999999</v>
      </c>
      <c r="CCY9" s="253">
        <v>98.760107000000005</v>
      </c>
      <c r="CCZ9" s="253">
        <v>98.74427</v>
      </c>
      <c r="CDA9" s="253">
        <v>98.723903000000007</v>
      </c>
      <c r="CDB9" s="253">
        <v>98.711596999999998</v>
      </c>
      <c r="CDC9" s="253">
        <v>98.711461999999997</v>
      </c>
      <c r="CDD9" s="253">
        <v>98.712749000000002</v>
      </c>
      <c r="CDE9" s="253">
        <v>98.698195999999996</v>
      </c>
      <c r="CDF9" s="253">
        <v>98.661415000000005</v>
      </c>
      <c r="CDG9" s="253">
        <v>98.618465</v>
      </c>
      <c r="CDH9" s="253">
        <v>98.599665000000002</v>
      </c>
      <c r="CDI9" s="253">
        <v>98.615862000000007</v>
      </c>
      <c r="CDJ9" s="253">
        <v>98.643544000000006</v>
      </c>
      <c r="CDK9" s="253">
        <v>98.658600000000007</v>
      </c>
      <c r="CDL9" s="253">
        <v>98.665203000000005</v>
      </c>
      <c r="CDM9" s="253">
        <v>98.683749000000006</v>
      </c>
      <c r="CDN9" s="253">
        <v>98.719528999999994</v>
      </c>
      <c r="CDO9" s="253">
        <v>98.750659999999996</v>
      </c>
      <c r="CDP9" s="253">
        <v>98.753523000000001</v>
      </c>
      <c r="CDQ9" s="253">
        <v>98.732937000000007</v>
      </c>
      <c r="CDR9" s="253">
        <v>98.714751000000007</v>
      </c>
      <c r="CDS9" s="253">
        <v>98.714277999999993</v>
      </c>
      <c r="CDT9" s="253">
        <v>98.725358</v>
      </c>
      <c r="CDU9" s="253">
        <v>98.735814000000005</v>
      </c>
      <c r="CDV9" s="253">
        <v>98.739686000000006</v>
      </c>
      <c r="CDW9" s="253">
        <v>98.734474000000006</v>
      </c>
      <c r="CDX9" s="253">
        <v>98.720168000000001</v>
      </c>
      <c r="CDY9" s="253">
        <v>98.703869999999995</v>
      </c>
      <c r="CDZ9" s="253">
        <v>98.696201000000002</v>
      </c>
      <c r="CEA9" s="253">
        <v>98.699233000000007</v>
      </c>
      <c r="CEB9" s="253">
        <v>98.704875999999999</v>
      </c>
      <c r="CEC9" s="253">
        <v>98.708355999999995</v>
      </c>
      <c r="CED9" s="253">
        <v>98.715579000000005</v>
      </c>
      <c r="CEE9" s="253">
        <v>98.733529000000004</v>
      </c>
      <c r="CEF9" s="253">
        <v>98.756624000000002</v>
      </c>
      <c r="CEG9" s="253">
        <v>98.766056000000006</v>
      </c>
      <c r="CEH9" s="253">
        <v>98.747736000000003</v>
      </c>
      <c r="CEI9" s="253">
        <v>98.710310000000007</v>
      </c>
      <c r="CEJ9" s="253">
        <v>98.675657000000001</v>
      </c>
      <c r="CEK9" s="253">
        <v>98.658820000000006</v>
      </c>
      <c r="CEL9" s="253">
        <v>98.660353000000001</v>
      </c>
      <c r="CEM9" s="253">
        <v>98.668133999999995</v>
      </c>
      <c r="CEN9" s="253">
        <v>98.670430999999994</v>
      </c>
      <c r="CEO9" s="253">
        <v>98.667505000000006</v>
      </c>
      <c r="CEP9" s="253">
        <v>98.665160999999998</v>
      </c>
      <c r="CEQ9" s="253">
        <v>98.663156000000001</v>
      </c>
      <c r="CER9" s="253">
        <v>98.658797000000007</v>
      </c>
      <c r="CES9" s="253">
        <v>98.657107999999994</v>
      </c>
      <c r="CET9" s="253">
        <v>98.666822999999994</v>
      </c>
      <c r="CEU9" s="253">
        <v>98.682952</v>
      </c>
      <c r="CEV9" s="253">
        <v>98.686463000000003</v>
      </c>
      <c r="CEW9" s="253">
        <v>98.672556</v>
      </c>
      <c r="CEX9" s="253">
        <v>98.655753000000004</v>
      </c>
      <c r="CEY9" s="253">
        <v>98.645319000000001</v>
      </c>
      <c r="CEZ9" s="253">
        <v>98.639645000000002</v>
      </c>
      <c r="CFA9" s="253">
        <v>98.636517999999995</v>
      </c>
      <c r="CFB9" s="253">
        <v>98.635077999999993</v>
      </c>
      <c r="CFC9" s="253">
        <v>98.631034999999997</v>
      </c>
      <c r="CFD9" s="253">
        <v>98.621455999999995</v>
      </c>
      <c r="CFE9" s="253">
        <v>98.615561</v>
      </c>
      <c r="CFF9" s="253">
        <v>98.627037999999999</v>
      </c>
      <c r="CFG9" s="253">
        <v>98.653237000000004</v>
      </c>
      <c r="CFH9" s="253">
        <v>98.675604000000007</v>
      </c>
      <c r="CFI9" s="253">
        <v>98.681211000000005</v>
      </c>
      <c r="CFJ9" s="253">
        <v>98.671334000000002</v>
      </c>
      <c r="CFK9" s="253">
        <v>98.650017000000005</v>
      </c>
      <c r="CFL9" s="253">
        <v>98.618064000000004</v>
      </c>
      <c r="CFM9" s="253">
        <v>98.582065</v>
      </c>
      <c r="CFN9" s="253">
        <v>98.554406</v>
      </c>
      <c r="CFO9" s="253">
        <v>98.540192000000005</v>
      </c>
      <c r="CFP9" s="253">
        <v>98.536598999999995</v>
      </c>
      <c r="CFQ9" s="253">
        <v>98.542056000000002</v>
      </c>
      <c r="CFR9" s="253">
        <v>98.555104</v>
      </c>
      <c r="CFS9" s="253">
        <v>98.567248000000006</v>
      </c>
      <c r="CFT9" s="253">
        <v>98.566263000000006</v>
      </c>
      <c r="CFU9" s="253">
        <v>98.547175999999993</v>
      </c>
      <c r="CFV9" s="253">
        <v>98.513794000000004</v>
      </c>
      <c r="CFW9" s="253">
        <v>98.471816000000004</v>
      </c>
      <c r="CFX9" s="253">
        <v>98.428347000000002</v>
      </c>
      <c r="CFY9" s="253">
        <v>98.395938999999998</v>
      </c>
      <c r="CFZ9" s="253">
        <v>98.383786999999998</v>
      </c>
      <c r="CGA9" s="253">
        <v>98.385392999999993</v>
      </c>
      <c r="CGB9" s="253">
        <v>98.384486999999993</v>
      </c>
      <c r="CGC9" s="253">
        <v>98.371190999999996</v>
      </c>
      <c r="CGD9" s="253">
        <v>98.347151999999994</v>
      </c>
      <c r="CGE9" s="253">
        <v>98.317088999999996</v>
      </c>
      <c r="CGF9" s="253">
        <v>98.284199999999998</v>
      </c>
      <c r="CGG9" s="253">
        <v>98.255172000000002</v>
      </c>
      <c r="CGH9" s="253">
        <v>98.235155000000006</v>
      </c>
      <c r="CGI9" s="253">
        <v>98.220327999999995</v>
      </c>
      <c r="CGJ9" s="253">
        <v>98.203395999999998</v>
      </c>
      <c r="CGK9" s="253">
        <v>98.180774999999997</v>
      </c>
      <c r="CGL9" s="253">
        <v>98.154441000000006</v>
      </c>
      <c r="CGM9" s="253">
        <v>98.128061000000002</v>
      </c>
      <c r="CGN9" s="253">
        <v>98.104442000000006</v>
      </c>
      <c r="CGO9" s="253">
        <v>98.086726999999996</v>
      </c>
      <c r="CGP9" s="253">
        <v>98.077229000000003</v>
      </c>
      <c r="CGQ9" s="253">
        <v>98.072626</v>
      </c>
      <c r="CGR9" s="253">
        <v>98.061903000000001</v>
      </c>
      <c r="CGS9" s="253">
        <v>98.037524000000005</v>
      </c>
      <c r="CGT9" s="253">
        <v>98.006056999999998</v>
      </c>
      <c r="CGU9" s="253">
        <v>97.980954999999994</v>
      </c>
      <c r="CGV9" s="253">
        <v>97.968496999999999</v>
      </c>
      <c r="CGW9" s="253">
        <v>97.964207000000002</v>
      </c>
      <c r="CGX9" s="253">
        <v>97.960667999999998</v>
      </c>
      <c r="CGY9" s="253">
        <v>97.952478999999997</v>
      </c>
      <c r="CGZ9" s="253">
        <v>97.936580000000006</v>
      </c>
      <c r="CHA9" s="253">
        <v>97.913469000000006</v>
      </c>
      <c r="CHB9" s="253">
        <v>97.886618999999996</v>
      </c>
      <c r="CHC9" s="253">
        <v>97.861608000000004</v>
      </c>
      <c r="CHD9" s="253">
        <v>97.841821999999993</v>
      </c>
      <c r="CHE9" s="253">
        <v>97.825970999999996</v>
      </c>
      <c r="CHF9" s="253">
        <v>97.810616999999993</v>
      </c>
      <c r="CHG9" s="253">
        <v>97.792422000000002</v>
      </c>
      <c r="CHH9" s="253">
        <v>97.771172000000007</v>
      </c>
      <c r="CHI9" s="253">
        <v>97.750268000000005</v>
      </c>
      <c r="CHJ9" s="253">
        <v>97.733113000000003</v>
      </c>
      <c r="CHK9" s="253">
        <v>97.716595999999996</v>
      </c>
      <c r="CHL9" s="253">
        <v>97.689739000000003</v>
      </c>
      <c r="CHM9" s="253">
        <v>97.648427999999996</v>
      </c>
      <c r="CHN9" s="253">
        <v>97.599322999999998</v>
      </c>
      <c r="CHO9" s="253">
        <v>97.548192999999998</v>
      </c>
      <c r="CHP9" s="253">
        <v>97.498250999999996</v>
      </c>
      <c r="CHQ9" s="253">
        <v>97.452721999999994</v>
      </c>
      <c r="CHR9" s="253">
        <v>97.412692000000007</v>
      </c>
      <c r="CHS9" s="253">
        <v>97.371751000000003</v>
      </c>
      <c r="CHT9" s="253">
        <v>97.317205999999999</v>
      </c>
      <c r="CHU9" s="253">
        <v>97.241919999999993</v>
      </c>
      <c r="CHV9" s="253">
        <v>97.153058000000001</v>
      </c>
      <c r="CHW9" s="253">
        <v>97.057310000000001</v>
      </c>
      <c r="CHX9" s="253">
        <v>96.948881999999998</v>
      </c>
      <c r="CHY9" s="253">
        <v>96.823980000000006</v>
      </c>
      <c r="CHZ9" s="253">
        <v>96.690707000000003</v>
      </c>
      <c r="CIA9" s="253">
        <v>96.559178000000003</v>
      </c>
      <c r="CIB9" s="253">
        <v>96.431825000000003</v>
      </c>
      <c r="CIC9" s="253">
        <v>96.308734999999999</v>
      </c>
      <c r="CID9" s="253">
        <v>96.189384000000004</v>
      </c>
      <c r="CIE9" s="253">
        <v>96.065470000000005</v>
      </c>
      <c r="CIF9" s="253">
        <v>95.925847000000005</v>
      </c>
      <c r="CIG9" s="253">
        <v>95.775509</v>
      </c>
      <c r="CIH9" s="253">
        <v>95.637169</v>
      </c>
      <c r="CII9" s="253">
        <v>95.523830000000004</v>
      </c>
      <c r="CIJ9" s="253">
        <v>95.425929999999994</v>
      </c>
      <c r="CIK9" s="253">
        <v>95.327324000000004</v>
      </c>
      <c r="CIL9" s="253">
        <v>95.221597000000003</v>
      </c>
      <c r="CIM9" s="253">
        <v>95.123773</v>
      </c>
      <c r="CIN9" s="253">
        <v>95.045722999999995</v>
      </c>
      <c r="CIO9" s="253">
        <v>94.984481000000002</v>
      </c>
      <c r="CIP9" s="253">
        <v>94.935372000000001</v>
      </c>
      <c r="CIQ9" s="253">
        <v>94.887068999999997</v>
      </c>
      <c r="CIR9" s="253">
        <v>94.827522999999999</v>
      </c>
      <c r="CIS9" s="253">
        <v>94.755705000000006</v>
      </c>
      <c r="CIT9" s="253">
        <v>94.679089000000005</v>
      </c>
      <c r="CIU9" s="253">
        <v>94.600391999999999</v>
      </c>
      <c r="CIV9" s="253">
        <v>94.516886999999997</v>
      </c>
      <c r="CIW9" s="253">
        <v>94.433060999999995</v>
      </c>
      <c r="CIX9" s="253">
        <v>94.359594000000001</v>
      </c>
      <c r="CIY9" s="253">
        <v>94.300218000000001</v>
      </c>
      <c r="CIZ9" s="253">
        <v>94.251624000000007</v>
      </c>
      <c r="CJA9" s="253">
        <v>94.215412000000001</v>
      </c>
      <c r="CJB9" s="253">
        <v>94.202726999999996</v>
      </c>
      <c r="CJC9" s="253">
        <v>94.222080000000005</v>
      </c>
      <c r="CJD9" s="253">
        <v>94.257009999999994</v>
      </c>
      <c r="CJE9" s="253">
        <v>94.281369999999995</v>
      </c>
      <c r="CJF9" s="253">
        <v>94.293280999999993</v>
      </c>
      <c r="CJG9" s="253">
        <v>94.305744000000004</v>
      </c>
      <c r="CJH9" s="253">
        <v>94.327815000000001</v>
      </c>
      <c r="CJI9" s="253">
        <v>94.361403999999993</v>
      </c>
      <c r="CJJ9" s="253">
        <v>94.402213000000003</v>
      </c>
      <c r="CJK9" s="253">
        <v>94.444315000000003</v>
      </c>
      <c r="CJL9" s="253">
        <v>94.486442999999994</v>
      </c>
      <c r="CJM9" s="253">
        <v>94.533845999999997</v>
      </c>
      <c r="CJN9" s="253">
        <v>94.590029000000001</v>
      </c>
      <c r="CJO9" s="253">
        <v>94.645796000000004</v>
      </c>
      <c r="CJP9" s="253">
        <v>94.685856000000001</v>
      </c>
      <c r="CJQ9" s="253">
        <v>94.708426000000003</v>
      </c>
      <c r="CJR9" s="253">
        <v>94.722944999999996</v>
      </c>
      <c r="CJS9" s="253">
        <v>94.726990000000001</v>
      </c>
      <c r="CJT9" s="253">
        <v>94.711209999999994</v>
      </c>
      <c r="CJU9" s="253">
        <v>94.693952999999993</v>
      </c>
      <c r="CJV9" s="253">
        <v>94.694148999999996</v>
      </c>
      <c r="CJW9" s="253">
        <v>94.701082999999997</v>
      </c>
      <c r="CJX9" s="253">
        <v>94.696815000000001</v>
      </c>
      <c r="CJY9" s="253">
        <v>94.675182000000007</v>
      </c>
      <c r="CJZ9" s="253">
        <v>94.643635000000003</v>
      </c>
      <c r="CKA9" s="253">
        <v>94.608711999999997</v>
      </c>
      <c r="CKB9" s="253">
        <v>94.567954999999998</v>
      </c>
      <c r="CKC9" s="253">
        <v>94.518010000000004</v>
      </c>
      <c r="CKD9" s="253">
        <v>94.462451999999999</v>
      </c>
      <c r="CKE9" s="253">
        <v>94.406422000000006</v>
      </c>
      <c r="CKF9" s="253">
        <v>94.347962999999993</v>
      </c>
      <c r="CKG9" s="253">
        <v>94.281418000000002</v>
      </c>
      <c r="CKH9" s="253">
        <v>94.202799999999996</v>
      </c>
      <c r="CKI9" s="253">
        <v>94.100801000000004</v>
      </c>
      <c r="CKJ9" s="253">
        <v>93.964359999999999</v>
      </c>
      <c r="CKK9" s="253">
        <v>93.821330000000003</v>
      </c>
      <c r="CKL9" s="253">
        <v>93.704464999999999</v>
      </c>
      <c r="CKM9" s="253">
        <v>93.611779999999996</v>
      </c>
      <c r="CKN9" s="253">
        <v>93.523553000000007</v>
      </c>
      <c r="CKO9" s="253">
        <v>93.426325000000006</v>
      </c>
      <c r="CKP9" s="253">
        <v>93.327971000000005</v>
      </c>
      <c r="CKQ9" s="253">
        <v>93.236378999999999</v>
      </c>
      <c r="CKR9" s="253">
        <v>93.139728000000005</v>
      </c>
      <c r="CKS9" s="253">
        <v>93.020550999999998</v>
      </c>
      <c r="CKT9" s="253">
        <v>92.886151999999996</v>
      </c>
      <c r="CKU9" s="253">
        <v>92.761860999999996</v>
      </c>
      <c r="CKV9" s="253">
        <v>92.655625000000001</v>
      </c>
      <c r="CKW9" s="253">
        <v>92.555443999999994</v>
      </c>
      <c r="CKX9" s="253">
        <v>92.444485999999998</v>
      </c>
      <c r="CKY9" s="253">
        <v>92.309681999999995</v>
      </c>
      <c r="CKZ9" s="253">
        <v>92.153259000000006</v>
      </c>
      <c r="CLA9" s="253">
        <v>92.000733999999994</v>
      </c>
      <c r="CLB9" s="253">
        <v>91.879040000000003</v>
      </c>
      <c r="CLC9" s="253">
        <v>91.784873000000005</v>
      </c>
      <c r="CLD9" s="253">
        <v>91.692905999999994</v>
      </c>
      <c r="CLE9" s="253">
        <v>91.583884999999995</v>
      </c>
      <c r="CLF9" s="253">
        <v>91.458652999999998</v>
      </c>
      <c r="CLG9" s="253">
        <v>91.328902999999997</v>
      </c>
      <c r="CLH9" s="253">
        <v>91.201333000000005</v>
      </c>
      <c r="CLI9" s="253">
        <v>91.080310999999995</v>
      </c>
      <c r="CLJ9" s="253">
        <v>90.974731000000006</v>
      </c>
      <c r="CLK9" s="253">
        <v>90.892449999999997</v>
      </c>
      <c r="CLL9" s="253">
        <v>90.835284000000001</v>
      </c>
      <c r="CLM9" s="253">
        <v>90.796188000000001</v>
      </c>
      <c r="CLN9" s="253">
        <v>90.760976999999997</v>
      </c>
      <c r="CLO9" s="253">
        <v>90.700729999999993</v>
      </c>
      <c r="CLP9" s="253">
        <v>90.600916999999995</v>
      </c>
      <c r="CLQ9" s="253">
        <v>90.499179999999996</v>
      </c>
      <c r="CLR9" s="253">
        <v>90.449596999999997</v>
      </c>
      <c r="CLS9" s="253">
        <v>90.443674000000001</v>
      </c>
      <c r="CLT9" s="253">
        <v>90.440522000000001</v>
      </c>
      <c r="CLU9" s="253">
        <v>90.418406000000004</v>
      </c>
      <c r="CLV9" s="253">
        <v>90.374977000000001</v>
      </c>
      <c r="CLW9" s="253">
        <v>90.31814</v>
      </c>
      <c r="CLX9" s="253">
        <v>90.262309000000002</v>
      </c>
      <c r="CLY9" s="253">
        <v>90.228785999999999</v>
      </c>
      <c r="CLZ9" s="253">
        <v>90.224835999999996</v>
      </c>
      <c r="CMA9" s="253">
        <v>90.241309000000001</v>
      </c>
      <c r="CMB9" s="253">
        <v>90.261567999999997</v>
      </c>
      <c r="CMC9" s="253">
        <v>90.276501999999994</v>
      </c>
      <c r="CMD9" s="253">
        <v>90.289477000000005</v>
      </c>
      <c r="CME9" s="253">
        <v>90.305042999999998</v>
      </c>
      <c r="CMF9" s="253">
        <v>90.322846999999996</v>
      </c>
      <c r="CMG9" s="253">
        <v>90.351286000000002</v>
      </c>
      <c r="CMH9" s="253">
        <v>90.399107999999998</v>
      </c>
      <c r="CMI9" s="253">
        <v>90.457457000000005</v>
      </c>
      <c r="CMJ9" s="253">
        <v>90.513766000000004</v>
      </c>
      <c r="CMK9" s="253">
        <v>90.564924000000005</v>
      </c>
      <c r="CML9" s="253">
        <v>90.617503999999997</v>
      </c>
      <c r="CMM9" s="253">
        <v>90.681565000000006</v>
      </c>
      <c r="CMN9" s="253">
        <v>90.761032</v>
      </c>
      <c r="CMO9" s="253">
        <v>90.850241999999994</v>
      </c>
      <c r="CMP9" s="253">
        <v>90.938688999999997</v>
      </c>
      <c r="CMQ9" s="253">
        <v>91.021675999999999</v>
      </c>
      <c r="CMR9" s="253">
        <v>91.105675000000005</v>
      </c>
      <c r="CMS9" s="253">
        <v>91.204896000000005</v>
      </c>
      <c r="CMT9" s="253">
        <v>91.324248999999995</v>
      </c>
      <c r="CMU9" s="253">
        <v>91.444430999999994</v>
      </c>
      <c r="CMV9" s="253">
        <v>91.545816000000002</v>
      </c>
      <c r="CMW9" s="253">
        <v>91.632231000000004</v>
      </c>
      <c r="CMX9" s="253">
        <v>91.719814</v>
      </c>
      <c r="CMY9" s="253">
        <v>91.820451000000006</v>
      </c>
      <c r="CMZ9" s="253">
        <v>91.934999000000005</v>
      </c>
      <c r="CNA9" s="253">
        <v>92.047841000000005</v>
      </c>
      <c r="CNB9" s="253">
        <v>92.143399000000002</v>
      </c>
      <c r="CNC9" s="253">
        <v>92.222572999999997</v>
      </c>
      <c r="CND9" s="253">
        <v>92.291045999999994</v>
      </c>
      <c r="CNE9" s="253">
        <v>92.353605000000002</v>
      </c>
      <c r="CNF9" s="253">
        <v>92.415569000000005</v>
      </c>
      <c r="CNG9" s="253">
        <v>92.478578999999996</v>
      </c>
      <c r="CNH9" s="253">
        <v>92.539450000000002</v>
      </c>
      <c r="CNI9" s="253">
        <v>92.597435000000004</v>
      </c>
      <c r="CNJ9" s="253">
        <v>92.65737</v>
      </c>
      <c r="CNK9" s="253">
        <v>92.722651999999997</v>
      </c>
      <c r="CNL9" s="253">
        <v>92.791533999999999</v>
      </c>
      <c r="CNM9" s="253">
        <v>92.863164999999995</v>
      </c>
      <c r="CNN9" s="253">
        <v>92.939290999999997</v>
      </c>
      <c r="CNO9" s="253">
        <v>93.016271000000003</v>
      </c>
      <c r="CNP9" s="253">
        <v>93.085177999999999</v>
      </c>
      <c r="CNQ9" s="253">
        <v>93.142685</v>
      </c>
      <c r="CNR9" s="253">
        <v>93.194069999999996</v>
      </c>
      <c r="CNS9" s="253">
        <v>93.243668999999997</v>
      </c>
      <c r="CNT9" s="253">
        <v>93.289580000000001</v>
      </c>
      <c r="CNU9" s="253">
        <v>93.329245</v>
      </c>
      <c r="CNV9" s="253">
        <v>93.363214999999997</v>
      </c>
      <c r="CNW9" s="253">
        <v>93.392241999999996</v>
      </c>
      <c r="CNX9" s="253">
        <v>93.415875999999997</v>
      </c>
      <c r="CNY9" s="253">
        <v>93.435477000000006</v>
      </c>
      <c r="CNZ9" s="253">
        <v>93.454914000000002</v>
      </c>
      <c r="COA9" s="253">
        <v>93.477729999999994</v>
      </c>
      <c r="COB9" s="253">
        <v>93.505775999999997</v>
      </c>
      <c r="COC9" s="253">
        <v>93.539480999999995</v>
      </c>
      <c r="COD9" s="253">
        <v>93.576137000000003</v>
      </c>
      <c r="COE9" s="253">
        <v>93.609167999999997</v>
      </c>
      <c r="COF9" s="253">
        <v>93.634089000000003</v>
      </c>
      <c r="COG9" s="253">
        <v>93.653118000000006</v>
      </c>
      <c r="COH9" s="253">
        <v>93.671120000000002</v>
      </c>
      <c r="COI9" s="253">
        <v>93.687916999999999</v>
      </c>
      <c r="COJ9" s="253">
        <v>93.700072000000006</v>
      </c>
      <c r="COK9" s="253">
        <v>93.709035</v>
      </c>
      <c r="COL9" s="253">
        <v>93.721331000000006</v>
      </c>
      <c r="COM9" s="253">
        <v>93.741134000000002</v>
      </c>
      <c r="CON9" s="253">
        <v>93.769524000000004</v>
      </c>
      <c r="COO9" s="253">
        <v>93.807165999999995</v>
      </c>
      <c r="COP9" s="253">
        <v>93.845929999999996</v>
      </c>
      <c r="COQ9" s="253">
        <v>93.875941999999995</v>
      </c>
      <c r="COR9" s="253">
        <v>93.894000000000005</v>
      </c>
      <c r="COS9" s="253">
        <v>93.900503999999998</v>
      </c>
      <c r="COT9" s="253">
        <v>93.898803000000001</v>
      </c>
      <c r="COU9" s="253">
        <v>93.895495999999994</v>
      </c>
      <c r="COV9" s="253">
        <v>93.892955000000001</v>
      </c>
      <c r="COW9" s="253">
        <v>93.889804999999996</v>
      </c>
      <c r="COX9" s="253">
        <v>93.887812999999994</v>
      </c>
      <c r="COY9" s="253">
        <v>93.883328000000006</v>
      </c>
      <c r="COZ9" s="253">
        <v>93.871313999999998</v>
      </c>
      <c r="CPA9" s="253">
        <v>93.856365999999994</v>
      </c>
      <c r="CPB9" s="253">
        <v>93.848399999999998</v>
      </c>
      <c r="CPC9" s="253">
        <v>93.841694000000004</v>
      </c>
      <c r="CPD9" s="253">
        <v>93.820565999999999</v>
      </c>
      <c r="CPE9" s="253">
        <v>93.776374000000004</v>
      </c>
      <c r="CPF9" s="253">
        <v>93.758663999999996</v>
      </c>
      <c r="CPG9" s="253">
        <v>93.763039000000006</v>
      </c>
      <c r="CPH9" s="253">
        <v>93.754166999999995</v>
      </c>
      <c r="CPI9" s="253">
        <v>93.751662999999994</v>
      </c>
      <c r="CPJ9" s="253">
        <v>93.758872999999994</v>
      </c>
      <c r="CPK9" s="253">
        <v>93.765137999999993</v>
      </c>
      <c r="CPL9" s="253">
        <v>93.763471999999993</v>
      </c>
      <c r="CPM9" s="253">
        <v>93.763244999999998</v>
      </c>
      <c r="CPN9" s="253">
        <v>93.779353</v>
      </c>
      <c r="CPO9" s="253">
        <v>93.807528000000005</v>
      </c>
      <c r="CPP9" s="253">
        <v>93.829141000000007</v>
      </c>
      <c r="CPQ9" s="253">
        <v>93.839994000000004</v>
      </c>
      <c r="CPR9" s="253">
        <v>93.854971000000006</v>
      </c>
      <c r="CPS9" s="253">
        <v>93.882661999999996</v>
      </c>
      <c r="CPT9" s="253">
        <v>93.917002999999994</v>
      </c>
      <c r="CPU9" s="253">
        <v>93.950873000000001</v>
      </c>
      <c r="CPV9" s="253">
        <v>93.988263000000003</v>
      </c>
      <c r="CPW9" s="253">
        <v>94.039429999999996</v>
      </c>
      <c r="CPX9" s="253">
        <v>94.109984999999995</v>
      </c>
      <c r="CPY9" s="253">
        <v>94.190557999999996</v>
      </c>
      <c r="CPZ9" s="253">
        <v>94.245919000000001</v>
      </c>
      <c r="CQA9" s="253">
        <v>94.264746000000002</v>
      </c>
      <c r="CQB9" s="253">
        <v>94.267593000000005</v>
      </c>
      <c r="CQC9" s="253">
        <v>94.270321999999993</v>
      </c>
      <c r="CQD9" s="253">
        <v>94.284492</v>
      </c>
      <c r="CQE9" s="253">
        <v>94.317842999999996</v>
      </c>
      <c r="CQF9" s="253">
        <v>94.362622999999999</v>
      </c>
      <c r="CQG9" s="253">
        <v>94.402897999999993</v>
      </c>
      <c r="CQH9" s="253">
        <v>94.436058000000003</v>
      </c>
      <c r="CQI9" s="253">
        <v>94.462556000000006</v>
      </c>
      <c r="CQJ9" s="253">
        <v>94.481379000000004</v>
      </c>
      <c r="CQK9" s="253">
        <v>94.502493000000001</v>
      </c>
      <c r="CQL9" s="253">
        <v>94.537946000000005</v>
      </c>
      <c r="CQM9" s="253">
        <v>94.579535000000007</v>
      </c>
      <c r="CQN9" s="253">
        <v>94.605502000000001</v>
      </c>
      <c r="CQO9" s="253">
        <v>94.612035000000006</v>
      </c>
      <c r="CQP9" s="253">
        <v>94.612731999999994</v>
      </c>
      <c r="CQQ9" s="253">
        <v>94.615815999999995</v>
      </c>
      <c r="CQR9" s="253">
        <v>94.617903999999996</v>
      </c>
      <c r="CQS9" s="253">
        <v>94.619544000000005</v>
      </c>
      <c r="CQT9" s="253">
        <v>94.631469999999993</v>
      </c>
      <c r="CQU9" s="253">
        <v>94.652092999999994</v>
      </c>
      <c r="CQV9" s="253">
        <v>94.669135999999995</v>
      </c>
      <c r="CQW9" s="253">
        <v>94.681416999999996</v>
      </c>
      <c r="CQX9" s="253">
        <v>94.696793</v>
      </c>
      <c r="CQY9" s="253">
        <v>94.714321999999996</v>
      </c>
      <c r="CQZ9" s="253">
        <v>94.724587999999997</v>
      </c>
      <c r="CRA9" s="253">
        <v>94.731413000000003</v>
      </c>
      <c r="CRB9" s="253">
        <v>94.747783999999996</v>
      </c>
      <c r="CRC9" s="253">
        <v>94.768557999999999</v>
      </c>
      <c r="CRD9" s="253">
        <v>94.777371000000002</v>
      </c>
      <c r="CRE9" s="253">
        <v>94.776903000000004</v>
      </c>
      <c r="CRF9" s="253">
        <v>94.793272999999999</v>
      </c>
      <c r="CRG9" s="253">
        <v>94.798986999999997</v>
      </c>
      <c r="CRH9" s="253">
        <v>94.768533000000005</v>
      </c>
      <c r="CRI9" s="253">
        <v>94.738273000000007</v>
      </c>
      <c r="CRJ9" s="253">
        <v>94.726534000000001</v>
      </c>
      <c r="CRK9" s="253">
        <v>94.719288000000006</v>
      </c>
      <c r="CRL9" s="253">
        <v>94.697962000000004</v>
      </c>
      <c r="CRM9" s="253">
        <v>94.663888999999998</v>
      </c>
      <c r="CRN9" s="253">
        <v>94.636870999999999</v>
      </c>
      <c r="CRO9" s="253">
        <v>94.615108000000006</v>
      </c>
      <c r="CRP9" s="253">
        <v>94.571152999999995</v>
      </c>
      <c r="CRQ9" s="253">
        <v>94.504234999999994</v>
      </c>
      <c r="CRR9" s="253">
        <v>94.441233999999994</v>
      </c>
      <c r="CRS9" s="253">
        <v>94.381696000000005</v>
      </c>
      <c r="CRT9" s="253">
        <v>94.305693000000005</v>
      </c>
      <c r="CRU9" s="253">
        <v>94.217994000000004</v>
      </c>
      <c r="CRV9" s="253">
        <v>94.141307999999995</v>
      </c>
      <c r="CRW9" s="253">
        <v>94.068147999999994</v>
      </c>
      <c r="CRX9" s="253">
        <v>93.965058999999997</v>
      </c>
      <c r="CRY9" s="253">
        <v>93.839427999999998</v>
      </c>
      <c r="CRZ9" s="253">
        <v>93.722915999999998</v>
      </c>
      <c r="CSA9" s="253">
        <v>93.610676999999995</v>
      </c>
      <c r="CSB9" s="253">
        <v>93.481960000000001</v>
      </c>
      <c r="CSC9" s="253">
        <v>93.338097000000005</v>
      </c>
      <c r="CSD9" s="253">
        <v>93.183076999999997</v>
      </c>
      <c r="CSE9" s="253">
        <v>92.987106999999995</v>
      </c>
      <c r="CSF9" s="253">
        <v>92.714887000000004</v>
      </c>
      <c r="CSG9" s="253">
        <v>92.367509999999996</v>
      </c>
      <c r="CSH9" s="253">
        <v>91.917365000000004</v>
      </c>
      <c r="CSI9" s="253">
        <v>91.207866999999993</v>
      </c>
      <c r="CSJ9" s="253">
        <v>90.009607000000003</v>
      </c>
      <c r="CSK9" s="253">
        <v>88.221551000000005</v>
      </c>
      <c r="CSL9" s="253">
        <v>85.981080000000006</v>
      </c>
      <c r="CSM9" s="253">
        <v>83.612838999999994</v>
      </c>
      <c r="CSN9" s="253">
        <v>81.678368000000006</v>
      </c>
      <c r="CSO9" s="253">
        <v>80.740520000000004</v>
      </c>
      <c r="CSP9" s="253">
        <v>80.698240999999996</v>
      </c>
      <c r="CSQ9" s="253">
        <v>80.936501000000007</v>
      </c>
      <c r="CSR9" s="253">
        <v>81.054212000000007</v>
      </c>
      <c r="CSS9" s="253">
        <v>80.978486000000004</v>
      </c>
      <c r="CST9" s="253">
        <v>80.718418999999997</v>
      </c>
      <c r="CSU9" s="253">
        <v>80.231632000000005</v>
      </c>
      <c r="CSV9" s="253">
        <v>79.539911000000004</v>
      </c>
      <c r="CSW9" s="253">
        <v>78.911165999999994</v>
      </c>
      <c r="CSX9" s="253">
        <v>78.684807000000006</v>
      </c>
      <c r="CSY9" s="253">
        <v>78.963432999999995</v>
      </c>
      <c r="CSZ9" s="253">
        <v>79.625853000000006</v>
      </c>
      <c r="CTA9" s="253">
        <v>80.472437999999997</v>
      </c>
      <c r="CTB9" s="253">
        <v>81.301394999999999</v>
      </c>
      <c r="CTC9" s="253">
        <v>81.965586999999999</v>
      </c>
      <c r="CTD9" s="253">
        <v>82.434798999999998</v>
      </c>
      <c r="CTE9" s="253">
        <v>82.786140000000003</v>
      </c>
      <c r="CTF9" s="253">
        <v>83.100057000000007</v>
      </c>
      <c r="CTG9" s="253">
        <v>83.414562000000004</v>
      </c>
      <c r="CTH9" s="253">
        <v>83.753442000000007</v>
      </c>
      <c r="CTI9" s="253">
        <v>84.121960000000001</v>
      </c>
      <c r="CTJ9" s="253">
        <v>84.498827000000006</v>
      </c>
      <c r="CTK9" s="253">
        <v>84.875028999999998</v>
      </c>
      <c r="CTL9" s="253">
        <v>85.280231000000001</v>
      </c>
      <c r="CTM9" s="253">
        <v>85.738579999999999</v>
      </c>
      <c r="CTN9" s="253">
        <v>86.219083999999995</v>
      </c>
      <c r="CTO9" s="253">
        <v>86.673288999999997</v>
      </c>
      <c r="CTP9" s="253">
        <v>87.085279999999997</v>
      </c>
      <c r="CTQ9" s="253">
        <v>87.454500999999993</v>
      </c>
      <c r="CTR9" s="253">
        <v>87.773649000000006</v>
      </c>
      <c r="CTS9" s="253">
        <v>88.039745999999994</v>
      </c>
      <c r="CTT9" s="253">
        <v>88.260088999999994</v>
      </c>
      <c r="CTU9" s="253">
        <v>88.436222000000001</v>
      </c>
      <c r="CTV9" s="253">
        <v>88.562111000000002</v>
      </c>
      <c r="CTW9" s="253">
        <v>88.643767999999994</v>
      </c>
      <c r="CTX9" s="253">
        <v>88.720966000000004</v>
      </c>
      <c r="CTY9" s="253">
        <v>88.844925000000003</v>
      </c>
      <c r="CTZ9" s="253">
        <v>89.030398000000005</v>
      </c>
      <c r="CUA9" s="253">
        <v>89.266354000000007</v>
      </c>
      <c r="CUB9" s="253">
        <v>89.543357</v>
      </c>
      <c r="CUC9" s="253">
        <v>89.841453000000001</v>
      </c>
      <c r="CUD9" s="253">
        <v>90.126310000000004</v>
      </c>
      <c r="CUE9" s="253">
        <v>90.372924999999995</v>
      </c>
      <c r="CUF9" s="253">
        <v>90.577144000000004</v>
      </c>
      <c r="CUG9" s="253">
        <v>90.740397999999999</v>
      </c>
      <c r="CUH9" s="253">
        <v>90.865579999999994</v>
      </c>
      <c r="CUI9" s="253">
        <v>90.967868999999993</v>
      </c>
      <c r="CUJ9" s="253">
        <v>91.063287000000003</v>
      </c>
      <c r="CUK9" s="253">
        <v>91.148895999999993</v>
      </c>
      <c r="CUL9" s="253">
        <v>91.213166000000001</v>
      </c>
      <c r="CUM9" s="253">
        <v>91.260150999999993</v>
      </c>
      <c r="CUN9" s="253">
        <v>91.302501000000007</v>
      </c>
      <c r="CUO9" s="253">
        <v>91.339445999999995</v>
      </c>
      <c r="CUP9" s="253">
        <v>91.364889000000005</v>
      </c>
      <c r="CUQ9" s="253">
        <v>91.384715999999997</v>
      </c>
      <c r="CUR9" s="253">
        <v>91.413027999999997</v>
      </c>
      <c r="CUS9" s="253">
        <v>91.452505000000002</v>
      </c>
      <c r="CUT9" s="253">
        <v>91.493875000000003</v>
      </c>
      <c r="CUU9" s="253">
        <v>91.534912000000006</v>
      </c>
      <c r="CUV9" s="253">
        <v>91.582143000000002</v>
      </c>
      <c r="CUW9" s="253">
        <v>91.638536999999999</v>
      </c>
      <c r="CUX9" s="253">
        <v>91.703997999999999</v>
      </c>
      <c r="CUY9" s="253">
        <v>91.783163999999999</v>
      </c>
      <c r="CUZ9" s="253">
        <v>91.879419999999996</v>
      </c>
      <c r="CVA9" s="253">
        <v>91.984245000000001</v>
      </c>
      <c r="CVB9" s="253">
        <v>92.084225000000004</v>
      </c>
      <c r="CVC9" s="253">
        <v>92.179507000000001</v>
      </c>
      <c r="CVD9" s="253">
        <v>92.279719</v>
      </c>
      <c r="CVE9" s="253">
        <v>92.381360000000001</v>
      </c>
      <c r="CVF9" s="253">
        <v>92.471728999999996</v>
      </c>
      <c r="CVG9" s="253">
        <v>92.552491000000003</v>
      </c>
      <c r="CVH9" s="253">
        <v>92.637568999999999</v>
      </c>
      <c r="CVI9" s="253">
        <v>92.731575000000007</v>
      </c>
      <c r="CVJ9" s="253">
        <v>92.825524000000001</v>
      </c>
      <c r="CVK9" s="253">
        <v>92.913151999999997</v>
      </c>
      <c r="CVL9" s="253">
        <v>92.997624000000002</v>
      </c>
      <c r="CVM9" s="253">
        <v>93.076919000000004</v>
      </c>
      <c r="CVN9" s="253">
        <v>93.142488</v>
      </c>
      <c r="CVO9" s="253">
        <v>93.196472</v>
      </c>
      <c r="CVP9" s="253">
        <v>93.247118999999998</v>
      </c>
      <c r="CVQ9" s="253">
        <v>93.289304999999999</v>
      </c>
      <c r="CVR9" s="253">
        <v>93.308335</v>
      </c>
      <c r="CVS9" s="253">
        <v>93.297552999999994</v>
      </c>
      <c r="CVT9" s="253">
        <v>93.255317000000005</v>
      </c>
      <c r="CVU9" s="253">
        <v>93.167907</v>
      </c>
      <c r="CVV9" s="253">
        <v>93.016040000000004</v>
      </c>
      <c r="CVW9" s="253">
        <v>92.796104</v>
      </c>
      <c r="CVX9" s="253">
        <v>92.504119000000003</v>
      </c>
      <c r="CVY9" s="253">
        <v>92.105283999999997</v>
      </c>
      <c r="CVZ9" s="253">
        <v>91.552261999999999</v>
      </c>
      <c r="CWA9" s="253">
        <v>90.822334999999995</v>
      </c>
      <c r="CWB9" s="253">
        <v>89.914500000000004</v>
      </c>
      <c r="CWC9" s="253">
        <v>88.842714000000001</v>
      </c>
      <c r="CWD9" s="253">
        <v>87.694896999999997</v>
      </c>
      <c r="CWE9" s="253">
        <v>86.683260000000004</v>
      </c>
      <c r="CWF9" s="253">
        <v>86.068370999999999</v>
      </c>
      <c r="CWG9" s="253">
        <v>86.031046000000003</v>
      </c>
      <c r="CWH9" s="253">
        <v>86.600210000000004</v>
      </c>
      <c r="CWI9" s="253">
        <v>87.608497999999997</v>
      </c>
      <c r="CWJ9" s="253">
        <v>88.742536999999999</v>
      </c>
      <c r="CWK9" s="253">
        <v>89.746530000000007</v>
      </c>
      <c r="CWL9" s="253">
        <v>90.544732999999994</v>
      </c>
      <c r="CWM9" s="253">
        <v>91.169460999999998</v>
      </c>
      <c r="CWN9" s="253">
        <v>91.661135999999999</v>
      </c>
      <c r="CWO9" s="253">
        <v>92.038290000000003</v>
      </c>
      <c r="CWP9" s="253">
        <v>92.313564</v>
      </c>
      <c r="CWQ9" s="253">
        <v>92.507880999999998</v>
      </c>
      <c r="CWR9" s="253">
        <v>92.644898999999995</v>
      </c>
      <c r="CWS9" s="253">
        <v>92.739997000000002</v>
      </c>
      <c r="CWT9" s="253">
        <v>92.79777</v>
      </c>
      <c r="CWU9" s="253">
        <v>92.821066000000002</v>
      </c>
      <c r="CWV9" s="253">
        <v>92.822811000000002</v>
      </c>
      <c r="CWW9" s="253">
        <v>92.825737000000004</v>
      </c>
      <c r="CWX9" s="253">
        <v>92.852914999999996</v>
      </c>
      <c r="CWY9" s="253">
        <v>92.920546999999999</v>
      </c>
      <c r="CWZ9" s="253">
        <v>93.031170000000003</v>
      </c>
      <c r="CXA9" s="253">
        <v>93.170372</v>
      </c>
      <c r="CXB9" s="253">
        <v>93.315436000000005</v>
      </c>
      <c r="CXC9" s="253">
        <v>93.450154999999995</v>
      </c>
      <c r="CXD9" s="253">
        <v>93.570797999999996</v>
      </c>
      <c r="CXE9" s="253">
        <v>93.680199000000002</v>
      </c>
      <c r="CXF9" s="253">
        <v>93.780918999999997</v>
      </c>
      <c r="CXG9" s="253">
        <v>93.875969999999995</v>
      </c>
      <c r="CXH9" s="253">
        <v>93.967089999999999</v>
      </c>
      <c r="CXI9" s="253">
        <v>94.051176999999996</v>
      </c>
      <c r="CXJ9" s="253">
        <v>94.123276000000004</v>
      </c>
      <c r="CXK9" s="253">
        <v>94.182325000000006</v>
      </c>
      <c r="CXL9" s="253">
        <v>94.231042000000002</v>
      </c>
      <c r="CXM9" s="253">
        <v>94.272548</v>
      </c>
      <c r="CXN9" s="253">
        <v>94.311662999999996</v>
      </c>
      <c r="CXO9" s="253">
        <v>94.356089999999995</v>
      </c>
      <c r="CXP9" s="253">
        <v>94.409709000000007</v>
      </c>
      <c r="CXQ9" s="253">
        <v>94.465738000000002</v>
      </c>
      <c r="CXR9" s="253">
        <v>94.514402000000004</v>
      </c>
      <c r="CXS9" s="253">
        <v>94.556886000000006</v>
      </c>
      <c r="CXT9" s="253">
        <v>94.601093000000006</v>
      </c>
      <c r="CXU9" s="253">
        <v>94.645765999999995</v>
      </c>
      <c r="CXV9" s="253">
        <v>94.681026000000003</v>
      </c>
      <c r="CXW9" s="253">
        <v>94.702616000000006</v>
      </c>
      <c r="CXX9" s="253">
        <v>94.715280000000007</v>
      </c>
      <c r="CXY9" s="253">
        <v>94.722806000000006</v>
      </c>
      <c r="CXZ9" s="253">
        <v>94.724394000000004</v>
      </c>
      <c r="CYA9" s="253">
        <v>94.722089999999994</v>
      </c>
      <c r="CYB9" s="253">
        <v>94.722656999999998</v>
      </c>
      <c r="CYC9" s="253">
        <v>94.729984000000002</v>
      </c>
      <c r="CYD9" s="253">
        <v>94.741957999999997</v>
      </c>
      <c r="CYE9" s="253">
        <v>94.755756000000005</v>
      </c>
      <c r="CYF9" s="253">
        <v>94.768962000000002</v>
      </c>
      <c r="CYG9" s="253">
        <v>94.776651000000001</v>
      </c>
      <c r="CYH9" s="253">
        <v>94.774478999999999</v>
      </c>
      <c r="CYI9" s="253">
        <v>94.764274999999998</v>
      </c>
      <c r="CYJ9" s="253">
        <v>94.751210999999998</v>
      </c>
      <c r="CYK9" s="253">
        <v>94.736341999999993</v>
      </c>
      <c r="CYL9" s="253">
        <v>94.717669000000001</v>
      </c>
      <c r="CYM9" s="253">
        <v>94.696753000000001</v>
      </c>
      <c r="CYN9" s="253">
        <v>94.677430999999999</v>
      </c>
      <c r="CYO9" s="253">
        <v>94.658911000000003</v>
      </c>
      <c r="CYP9" s="253">
        <v>94.637157000000002</v>
      </c>
      <c r="CYQ9" s="253">
        <v>94.612302</v>
      </c>
      <c r="CYR9" s="253">
        <v>94.588150999999996</v>
      </c>
      <c r="CYS9" s="253">
        <v>94.564826999999994</v>
      </c>
      <c r="CYT9" s="253">
        <v>94.537802999999997</v>
      </c>
      <c r="CYU9" s="253">
        <v>94.503175999999996</v>
      </c>
      <c r="CYV9" s="253">
        <v>94.457870999999997</v>
      </c>
      <c r="CYW9" s="253">
        <v>94.397599999999997</v>
      </c>
      <c r="CYX9" s="253">
        <v>94.323094999999995</v>
      </c>
      <c r="CYY9" s="253">
        <v>94.248542</v>
      </c>
      <c r="CYZ9" s="253">
        <v>94.194845999999998</v>
      </c>
      <c r="CZA9" s="253">
        <v>94.172871000000001</v>
      </c>
      <c r="CZB9" s="253">
        <v>94.177408</v>
      </c>
      <c r="CZC9" s="253">
        <v>94.195871999999994</v>
      </c>
      <c r="CZD9" s="253">
        <v>94.217177000000007</v>
      </c>
      <c r="CZE9" s="253">
        <v>94.233169000000004</v>
      </c>
      <c r="CZF9" s="253">
        <v>94.239669000000006</v>
      </c>
      <c r="CZG9" s="253">
        <v>94.239028000000005</v>
      </c>
      <c r="CZH9" s="253">
        <v>94.237311000000005</v>
      </c>
      <c r="CZI9" s="253">
        <v>94.237508000000005</v>
      </c>
      <c r="CZJ9" s="253">
        <v>94.239350999999999</v>
      </c>
      <c r="CZK9" s="253">
        <v>94.244448000000006</v>
      </c>
      <c r="CZL9" s="253">
        <v>94.255263999999997</v>
      </c>
      <c r="CZM9" s="253">
        <v>94.268938000000006</v>
      </c>
      <c r="CZN9" s="253">
        <v>94.278488999999993</v>
      </c>
      <c r="CZO9" s="253">
        <v>94.281757999999996</v>
      </c>
      <c r="CZP9" s="253">
        <v>94.283693</v>
      </c>
      <c r="CZQ9" s="253">
        <v>94.287644</v>
      </c>
      <c r="CZR9" s="253">
        <v>94.289021000000005</v>
      </c>
      <c r="CZS9" s="253">
        <v>94.280113</v>
      </c>
      <c r="CZT9" s="253">
        <v>94.258201999999997</v>
      </c>
      <c r="CZU9" s="253">
        <v>94.227697000000006</v>
      </c>
      <c r="CZV9" s="253">
        <v>94.196629000000001</v>
      </c>
      <c r="CZW9" s="253">
        <v>94.170575999999997</v>
      </c>
      <c r="CZX9" s="253">
        <v>94.146989000000005</v>
      </c>
      <c r="CZY9" s="253">
        <v>94.116198999999995</v>
      </c>
      <c r="CZZ9" s="253">
        <v>94.071459000000004</v>
      </c>
      <c r="DAA9" s="253">
        <v>94.016805000000005</v>
      </c>
      <c r="DAB9" s="253">
        <v>93.962072000000006</v>
      </c>
      <c r="DAC9" s="253">
        <v>93.912695999999997</v>
      </c>
      <c r="DAD9" s="253">
        <v>93.868740000000003</v>
      </c>
      <c r="DAE9" s="253">
        <v>93.830546999999996</v>
      </c>
      <c r="DAF9" s="253">
        <v>93.798147</v>
      </c>
      <c r="DAG9" s="253">
        <v>93.765648999999996</v>
      </c>
      <c r="DAH9" s="253">
        <v>93.723142999999993</v>
      </c>
      <c r="DAI9" s="253">
        <v>93.666426000000001</v>
      </c>
      <c r="DAJ9" s="253">
        <v>93.600802999999999</v>
      </c>
      <c r="DAK9" s="253">
        <v>93.534429000000003</v>
      </c>
      <c r="DAL9" s="253">
        <v>93.471413999999996</v>
      </c>
      <c r="DAM9" s="253">
        <v>93.410743999999994</v>
      </c>
      <c r="DAN9" s="253">
        <v>93.348113999999995</v>
      </c>
      <c r="DAO9" s="253">
        <v>93.279248999999993</v>
      </c>
      <c r="DAP9" s="253">
        <v>93.204635999999994</v>
      </c>
      <c r="DAQ9" s="253">
        <v>93.130016999999995</v>
      </c>
      <c r="DAR9" s="253">
        <v>93.059032000000002</v>
      </c>
      <c r="DAS9" s="253">
        <v>92.987399999999994</v>
      </c>
      <c r="DAT9" s="253">
        <v>92.909443999999993</v>
      </c>
      <c r="DAU9" s="253">
        <v>92.828924999999998</v>
      </c>
      <c r="DAV9" s="253">
        <v>92.758362000000005</v>
      </c>
      <c r="DAW9" s="253">
        <v>92.708248999999995</v>
      </c>
      <c r="DAX9" s="253">
        <v>92.680622</v>
      </c>
      <c r="DAY9" s="253">
        <v>92.671449999999993</v>
      </c>
      <c r="DAZ9" s="253">
        <v>92.674211</v>
      </c>
      <c r="DBA9" s="253">
        <v>92.680851000000004</v>
      </c>
      <c r="DBB9" s="253">
        <v>92.684079999999994</v>
      </c>
      <c r="DBC9" s="253">
        <v>92.681128999999999</v>
      </c>
      <c r="DBD9" s="253">
        <v>92.673148999999995</v>
      </c>
      <c r="DBE9" s="253">
        <v>92.660704999999993</v>
      </c>
      <c r="DBF9" s="253">
        <v>92.642825999999999</v>
      </c>
      <c r="DBG9" s="253">
        <v>92.620562000000007</v>
      </c>
      <c r="DBH9" s="253">
        <v>92.598224000000002</v>
      </c>
      <c r="DBI9" s="253">
        <v>92.580089999999998</v>
      </c>
      <c r="DBJ9" s="253">
        <v>92.567752999999996</v>
      </c>
      <c r="DBK9" s="253">
        <v>92.560767999999996</v>
      </c>
      <c r="DBL9" s="253">
        <v>92.557721000000001</v>
      </c>
      <c r="DBM9" s="253">
        <v>92.556730999999999</v>
      </c>
      <c r="DBN9" s="253">
        <v>92.557102999999998</v>
      </c>
      <c r="DBO9" s="253">
        <v>92.560298000000003</v>
      </c>
      <c r="DBP9" s="253">
        <v>92.567009999999996</v>
      </c>
      <c r="DBQ9" s="253">
        <v>92.574138000000005</v>
      </c>
      <c r="DBR9" s="253">
        <v>92.578004000000007</v>
      </c>
      <c r="DBS9" s="253">
        <v>92.580421000000001</v>
      </c>
      <c r="DBT9" s="253">
        <v>92.587812</v>
      </c>
      <c r="DBU9" s="253">
        <v>92.603478999999993</v>
      </c>
      <c r="DBV9" s="253">
        <v>92.623949999999994</v>
      </c>
      <c r="DBW9" s="253">
        <v>92.644125000000003</v>
      </c>
      <c r="DBX9" s="253">
        <v>92.663078999999996</v>
      </c>
      <c r="DBY9" s="253">
        <v>92.682928000000004</v>
      </c>
      <c r="DBZ9" s="253">
        <v>92.704296999999997</v>
      </c>
      <c r="DCA9" s="253">
        <v>92.725544999999997</v>
      </c>
      <c r="DCB9" s="253">
        <v>92.745726000000005</v>
      </c>
      <c r="DCC9" s="253">
        <v>92.766305000000003</v>
      </c>
      <c r="DCD9" s="253">
        <v>92.789348000000004</v>
      </c>
      <c r="DCE9" s="253">
        <v>92.814401000000004</v>
      </c>
      <c r="DCF9" s="253">
        <v>92.838050999999993</v>
      </c>
      <c r="DCG9" s="253">
        <v>92.858226000000002</v>
      </c>
      <c r="DCH9" s="253">
        <v>92.879313999999994</v>
      </c>
      <c r="DCI9" s="253">
        <v>92.910145999999997</v>
      </c>
      <c r="DCJ9" s="253">
        <v>92.954316000000006</v>
      </c>
      <c r="DCK9" s="253">
        <v>93.004592000000002</v>
      </c>
      <c r="DCL9" s="253">
        <v>93.050230999999997</v>
      </c>
      <c r="DCM9" s="253">
        <v>93.088587000000004</v>
      </c>
      <c r="DCN9" s="253">
        <v>93.125457999999995</v>
      </c>
      <c r="DCO9" s="253">
        <v>93.164539000000005</v>
      </c>
      <c r="DCP9" s="253">
        <v>93.201387999999994</v>
      </c>
      <c r="DCQ9" s="253">
        <v>93.229358000000005</v>
      </c>
      <c r="DCR9" s="253">
        <v>93.247738999999996</v>
      </c>
      <c r="DCS9" s="253">
        <v>93.261786999999998</v>
      </c>
      <c r="DCT9" s="253">
        <v>93.277090999999999</v>
      </c>
      <c r="DCU9" s="253">
        <v>93.295615999999995</v>
      </c>
      <c r="DCV9" s="253">
        <v>93.315524999999994</v>
      </c>
      <c r="DCW9" s="253">
        <v>93.333532000000005</v>
      </c>
      <c r="DCX9" s="253">
        <v>93.348624999999998</v>
      </c>
      <c r="DCY9" s="253">
        <v>93.363945000000001</v>
      </c>
      <c r="DCZ9" s="253">
        <v>93.383577000000002</v>
      </c>
      <c r="DDA9" s="253">
        <v>93.407360999999995</v>
      </c>
      <c r="DDB9" s="253">
        <v>93.430351000000002</v>
      </c>
      <c r="DDC9" s="253">
        <v>93.447126999999995</v>
      </c>
      <c r="DDD9" s="253">
        <v>93.454984999999994</v>
      </c>
      <c r="DDE9" s="253">
        <v>93.453647000000004</v>
      </c>
      <c r="DDF9" s="253">
        <v>93.444568000000004</v>
      </c>
      <c r="DDG9" s="253">
        <v>93.430863000000002</v>
      </c>
      <c r="DDH9" s="253">
        <v>93.415390000000002</v>
      </c>
      <c r="DDI9" s="253">
        <v>93.397964999999999</v>
      </c>
      <c r="DDJ9" s="253">
        <v>93.375725000000003</v>
      </c>
      <c r="DDK9" s="253">
        <v>93.346514999999997</v>
      </c>
      <c r="DDL9" s="253">
        <v>93.311150999999995</v>
      </c>
      <c r="DDM9" s="253">
        <v>93.272909999999996</v>
      </c>
      <c r="DDN9" s="253">
        <v>93.235675999999998</v>
      </c>
      <c r="DDO9" s="253">
        <v>93.201346999999998</v>
      </c>
      <c r="DDP9" s="253">
        <v>93.167640000000006</v>
      </c>
      <c r="DDQ9" s="253">
        <v>93.129447999999996</v>
      </c>
      <c r="DDR9" s="253">
        <v>93.083391000000006</v>
      </c>
      <c r="DDS9" s="253">
        <v>93.029691999999997</v>
      </c>
      <c r="DDT9" s="253">
        <v>92.969009999999997</v>
      </c>
      <c r="DDU9" s="253">
        <v>92.900373999999999</v>
      </c>
      <c r="DDV9" s="253">
        <v>92.824031000000005</v>
      </c>
      <c r="DDW9" s="253">
        <v>92.742661999999996</v>
      </c>
      <c r="DDX9" s="253">
        <v>92.656082999999995</v>
      </c>
      <c r="DDY9" s="253">
        <v>92.557130999999998</v>
      </c>
      <c r="DDZ9" s="253">
        <v>92.436428000000006</v>
      </c>
      <c r="DEA9" s="253">
        <v>92.289537999999993</v>
      </c>
      <c r="DEB9" s="253">
        <v>92.117126999999996</v>
      </c>
      <c r="DEC9" s="253">
        <v>91.923199999999994</v>
      </c>
      <c r="DED9" s="253">
        <v>91.720623000000003</v>
      </c>
      <c r="DEE9" s="253">
        <v>91.536432000000005</v>
      </c>
      <c r="DEF9" s="253">
        <v>91.402529000000001</v>
      </c>
      <c r="DEG9" s="253">
        <v>91.336445999999995</v>
      </c>
      <c r="DEH9" s="253">
        <v>91.332532999999998</v>
      </c>
      <c r="DEI9" s="253">
        <v>91.371450999999993</v>
      </c>
      <c r="DEJ9" s="253">
        <v>91.434093000000004</v>
      </c>
      <c r="DEK9" s="253">
        <v>91.505618999999996</v>
      </c>
      <c r="DEL9" s="253">
        <v>91.573511999999994</v>
      </c>
      <c r="DEM9" s="253">
        <v>91.630407000000005</v>
      </c>
      <c r="DEN9" s="253">
        <v>91.678973999999997</v>
      </c>
      <c r="DEO9" s="253">
        <v>91.728161</v>
      </c>
      <c r="DEP9" s="253">
        <v>91.782252</v>
      </c>
      <c r="DEQ9" s="253">
        <v>91.836099000000004</v>
      </c>
      <c r="DER9" s="253">
        <v>91.882372000000004</v>
      </c>
      <c r="DES9" s="253">
        <v>91.920992999999996</v>
      </c>
      <c r="DET9" s="253">
        <v>91.959438000000006</v>
      </c>
      <c r="DEU9" s="253">
        <v>92.005352000000002</v>
      </c>
      <c r="DEV9" s="253">
        <v>92.061176000000003</v>
      </c>
      <c r="DEW9" s="253">
        <v>92.125489000000002</v>
      </c>
      <c r="DEX9" s="253">
        <v>92.196326999999997</v>
      </c>
      <c r="DEY9" s="253">
        <v>92.270679999999999</v>
      </c>
      <c r="DEZ9" s="253">
        <v>92.341982000000002</v>
      </c>
      <c r="DFA9" s="253">
        <v>92.402113</v>
      </c>
      <c r="DFB9" s="253">
        <v>92.448662999999996</v>
      </c>
      <c r="DFC9" s="253">
        <v>92.488934999999998</v>
      </c>
      <c r="DFD9" s="253">
        <v>92.533446999999995</v>
      </c>
      <c r="DFE9" s="253">
        <v>92.584812999999997</v>
      </c>
      <c r="DFF9" s="253">
        <v>92.634817999999996</v>
      </c>
      <c r="DFG9" s="253">
        <v>92.672441000000006</v>
      </c>
      <c r="DFH9" s="253">
        <v>92.692524000000006</v>
      </c>
      <c r="DFI9" s="253">
        <v>92.696540999999996</v>
      </c>
      <c r="DFJ9" s="253">
        <v>92.688608000000002</v>
      </c>
      <c r="DFK9" s="253">
        <v>92.673195000000007</v>
      </c>
      <c r="DFL9" s="253">
        <v>92.654427999999996</v>
      </c>
      <c r="DFM9" s="253">
        <v>92.634169999999997</v>
      </c>
      <c r="DFN9" s="253">
        <v>92.610669000000001</v>
      </c>
      <c r="DFO9" s="253">
        <v>92.581204999999997</v>
      </c>
      <c r="DFP9" s="253">
        <v>92.546390000000002</v>
      </c>
      <c r="DFQ9" s="253">
        <v>92.510101000000006</v>
      </c>
      <c r="DFR9" s="253">
        <v>92.474472000000006</v>
      </c>
      <c r="DFS9" s="253">
        <v>92.43665</v>
      </c>
      <c r="DFT9" s="253">
        <v>92.392120000000006</v>
      </c>
      <c r="DFU9" s="253">
        <v>92.340451000000002</v>
      </c>
      <c r="DFV9" s="253">
        <v>92.285865999999999</v>
      </c>
      <c r="DFW9" s="253">
        <v>92.232327999999995</v>
      </c>
      <c r="DFX9" s="253">
        <v>92.180020999999996</v>
      </c>
      <c r="DFY9" s="253">
        <v>92.126599999999996</v>
      </c>
      <c r="DFZ9" s="253">
        <v>92.068978999999999</v>
      </c>
      <c r="DGA9" s="253">
        <v>92.002615000000006</v>
      </c>
      <c r="DGB9" s="253">
        <v>91.922321999999994</v>
      </c>
      <c r="DGC9" s="253">
        <v>91.827320999999998</v>
      </c>
      <c r="DGD9" s="253">
        <v>91.724501000000004</v>
      </c>
      <c r="DGE9" s="253">
        <v>91.623992999999999</v>
      </c>
      <c r="DGF9" s="253">
        <v>91.532229999999998</v>
      </c>
      <c r="DGG9" s="253">
        <v>91.451240999999996</v>
      </c>
      <c r="DGH9" s="253">
        <v>91.382150999999993</v>
      </c>
      <c r="DGI9" s="253">
        <v>91.324917999999997</v>
      </c>
      <c r="DGJ9" s="253">
        <v>91.275192000000004</v>
      </c>
      <c r="DGK9" s="253">
        <v>91.225485000000006</v>
      </c>
      <c r="DGL9" s="253">
        <v>91.170202000000003</v>
      </c>
      <c r="DGM9" s="253">
        <v>91.107439999999997</v>
      </c>
      <c r="DGN9" s="253">
        <v>91.037008</v>
      </c>
      <c r="DGO9" s="253">
        <v>90.960789000000005</v>
      </c>
      <c r="DGP9" s="253">
        <v>90.884067999999999</v>
      </c>
      <c r="DGQ9" s="253">
        <v>90.811631000000006</v>
      </c>
      <c r="DGR9" s="253">
        <v>90.742474000000001</v>
      </c>
      <c r="DGS9" s="253">
        <v>90.673495000000003</v>
      </c>
      <c r="DGT9" s="253">
        <v>90.609171000000003</v>
      </c>
      <c r="DGU9" s="253">
        <v>90.561661000000001</v>
      </c>
      <c r="DGV9" s="253">
        <v>90.537550999999993</v>
      </c>
      <c r="DGW9" s="253">
        <v>90.529472999999996</v>
      </c>
      <c r="DGX9" s="253">
        <v>90.523439999999994</v>
      </c>
      <c r="DGY9" s="253">
        <v>90.513005000000007</v>
      </c>
      <c r="DGZ9" s="253">
        <v>90.501986000000002</v>
      </c>
      <c r="DHA9" s="253">
        <v>90.494731000000002</v>
      </c>
      <c r="DHB9" s="253">
        <v>90.488915000000006</v>
      </c>
      <c r="DHC9" s="253">
        <v>90.478530000000006</v>
      </c>
      <c r="DHD9" s="253">
        <v>90.461038000000002</v>
      </c>
      <c r="DHE9" s="253">
        <v>90.439690999999996</v>
      </c>
      <c r="DHF9" s="253">
        <v>90.419852000000006</v>
      </c>
      <c r="DHG9" s="253">
        <v>90.404227000000006</v>
      </c>
      <c r="DHH9" s="253">
        <v>90.391850000000005</v>
      </c>
      <c r="DHI9" s="253">
        <v>90.381518</v>
      </c>
      <c r="DHJ9" s="253">
        <v>90.374938</v>
      </c>
      <c r="DHK9" s="253">
        <v>90.374403000000001</v>
      </c>
      <c r="DHL9" s="253">
        <v>90.377041000000006</v>
      </c>
      <c r="DHM9" s="253">
        <v>90.374003000000002</v>
      </c>
      <c r="DHN9" s="253">
        <v>90.357898000000006</v>
      </c>
      <c r="DHO9" s="253">
        <v>90.330695000000006</v>
      </c>
      <c r="DHP9" s="253">
        <v>90.302931000000001</v>
      </c>
      <c r="DHQ9" s="253">
        <v>90.285625999999993</v>
      </c>
      <c r="DHR9" s="253">
        <v>90.283742000000004</v>
      </c>
      <c r="DHS9" s="253">
        <v>90.295483000000004</v>
      </c>
      <c r="DHT9" s="253">
        <v>90.314492999999999</v>
      </c>
      <c r="DHU9" s="253">
        <v>90.331947</v>
      </c>
      <c r="DHV9" s="253">
        <v>90.339106000000001</v>
      </c>
      <c r="DHW9" s="253">
        <v>90.330824000000007</v>
      </c>
      <c r="DHX9" s="253">
        <v>90.307871000000006</v>
      </c>
      <c r="DHY9" s="253">
        <v>90.276668000000001</v>
      </c>
      <c r="DHZ9" s="253">
        <v>90.247307000000006</v>
      </c>
      <c r="DIA9" s="253">
        <v>90.229579000000001</v>
      </c>
      <c r="DIB9" s="253">
        <v>90.226371999999998</v>
      </c>
      <c r="DIC9" s="253">
        <v>90.228511999999995</v>
      </c>
      <c r="DID9" s="253">
        <v>90.218818999999996</v>
      </c>
      <c r="DIE9" s="253">
        <v>90.186414999999997</v>
      </c>
      <c r="DIF9" s="253">
        <v>90.138767000000001</v>
      </c>
      <c r="DIG9" s="253">
        <v>90.097365999999994</v>
      </c>
      <c r="DIH9" s="253">
        <v>90.079851000000005</v>
      </c>
      <c r="DII9" s="253">
        <v>90.086921000000004</v>
      </c>
      <c r="DIJ9" s="253">
        <v>90.106532000000001</v>
      </c>
      <c r="DIK9" s="253">
        <v>90.127756000000005</v>
      </c>
      <c r="DIL9" s="253">
        <v>90.148155000000003</v>
      </c>
      <c r="DIM9" s="253">
        <v>90.170108999999997</v>
      </c>
      <c r="DIN9" s="253">
        <v>90.194350999999997</v>
      </c>
      <c r="DIO9" s="253">
        <v>90.217698999999996</v>
      </c>
      <c r="DIP9" s="253">
        <v>90.234432999999996</v>
      </c>
      <c r="DIQ9" s="253">
        <v>90.239107000000004</v>
      </c>
      <c r="DIR9" s="253">
        <v>90.230250999999996</v>
      </c>
      <c r="DIS9" s="253">
        <v>90.212564999999998</v>
      </c>
      <c r="DIT9" s="253">
        <v>90.193932000000004</v>
      </c>
      <c r="DIU9" s="253">
        <v>90.179342000000005</v>
      </c>
      <c r="DIV9" s="253">
        <v>90.168976999999998</v>
      </c>
      <c r="DIW9" s="253">
        <v>90.161457999999996</v>
      </c>
      <c r="DIX9" s="253">
        <v>90.155355999999998</v>
      </c>
      <c r="DIY9" s="253">
        <v>90.147766000000004</v>
      </c>
      <c r="DIZ9" s="253">
        <v>90.135715000000005</v>
      </c>
      <c r="DJA9" s="253">
        <v>90.120216999999997</v>
      </c>
      <c r="DJB9" s="253">
        <v>90.105795999999998</v>
      </c>
      <c r="DJC9" s="253">
        <v>90.094403</v>
      </c>
      <c r="DJD9" s="253">
        <v>90.082390000000004</v>
      </c>
      <c r="DJE9" s="253">
        <v>90.065698999999995</v>
      </c>
      <c r="DJF9" s="253">
        <v>90.046170000000004</v>
      </c>
      <c r="DJG9" s="253">
        <v>90.030285000000006</v>
      </c>
      <c r="DJH9" s="253">
        <v>90.022886</v>
      </c>
      <c r="DJI9" s="253">
        <v>90.024387000000004</v>
      </c>
      <c r="DJJ9" s="253">
        <v>90.033406999999997</v>
      </c>
      <c r="DJK9" s="253">
        <v>90.050165000000007</v>
      </c>
      <c r="DJL9" s="253">
        <v>90.077631999999994</v>
      </c>
      <c r="DJM9" s="253">
        <v>90.120380999999995</v>
      </c>
      <c r="DJN9" s="253">
        <v>90.181521000000004</v>
      </c>
      <c r="DJO9" s="253">
        <v>90.259737999999999</v>
      </c>
      <c r="DJP9" s="253">
        <v>90.349992</v>
      </c>
      <c r="DJQ9" s="253">
        <v>90.447513000000001</v>
      </c>
      <c r="DJR9" s="253">
        <v>90.549993999999998</v>
      </c>
      <c r="DJS9" s="253">
        <v>90.655850000000001</v>
      </c>
      <c r="DJT9" s="253">
        <v>90.762236999999999</v>
      </c>
      <c r="DJU9" s="253">
        <v>90.865504000000001</v>
      </c>
      <c r="DJV9" s="253">
        <v>90.961943000000005</v>
      </c>
      <c r="DJW9" s="253">
        <v>91.047532000000004</v>
      </c>
      <c r="DJX9" s="253">
        <v>91.119474999999994</v>
      </c>
      <c r="DJY9" s="253">
        <v>91.180181000000005</v>
      </c>
      <c r="DJZ9" s="253">
        <v>91.238045999999997</v>
      </c>
      <c r="DKA9" s="253">
        <v>91.301180000000002</v>
      </c>
      <c r="DKB9" s="253">
        <v>91.369833</v>
      </c>
      <c r="DKC9" s="253">
        <v>91.436363999999998</v>
      </c>
      <c r="DKD9" s="253">
        <v>91.492801</v>
      </c>
      <c r="DKE9" s="253">
        <v>91.537823000000003</v>
      </c>
      <c r="DKF9" s="253">
        <v>91.576763</v>
      </c>
      <c r="DKG9" s="253">
        <v>91.615710000000007</v>
      </c>
      <c r="DKH9" s="253">
        <v>91.655863999999994</v>
      </c>
      <c r="DKI9" s="253">
        <v>91.693935999999994</v>
      </c>
      <c r="DKJ9" s="253">
        <v>91.728555</v>
      </c>
      <c r="DKK9" s="253">
        <v>91.764728000000005</v>
      </c>
      <c r="DKL9" s="253">
        <v>91.808835999999999</v>
      </c>
      <c r="DKM9" s="253">
        <v>91.858591000000004</v>
      </c>
      <c r="DKN9" s="253">
        <v>91.900137000000001</v>
      </c>
      <c r="DKO9" s="253">
        <v>91.914905000000005</v>
      </c>
      <c r="DKP9" s="253">
        <v>91.886443</v>
      </c>
      <c r="DKQ9" s="253">
        <v>91.803432999999998</v>
      </c>
      <c r="DKR9" s="253">
        <v>91.668036000000001</v>
      </c>
      <c r="DKS9" s="253">
        <v>91.511225999999994</v>
      </c>
      <c r="DKT9" s="253">
        <v>91.395439999999994</v>
      </c>
      <c r="DKU9" s="253">
        <v>91.387420000000006</v>
      </c>
      <c r="DKV9" s="253">
        <v>91.518101999999999</v>
      </c>
      <c r="DKW9" s="253">
        <v>91.765505000000005</v>
      </c>
      <c r="DKX9" s="253">
        <v>92.072869999999995</v>
      </c>
      <c r="DKY9" s="253">
        <v>92.381735000000006</v>
      </c>
      <c r="DKZ9" s="253">
        <v>92.654697999999996</v>
      </c>
      <c r="DLA9" s="253">
        <v>92.879619000000005</v>
      </c>
      <c r="DLB9" s="253">
        <v>93.061634999999995</v>
      </c>
      <c r="DLC9" s="253">
        <v>93.211898000000005</v>
      </c>
      <c r="DLD9" s="253">
        <v>93.339988000000005</v>
      </c>
      <c r="DLE9" s="253">
        <v>93.452714</v>
      </c>
      <c r="DLF9" s="253">
        <v>93.554809000000006</v>
      </c>
      <c r="DLG9" s="253">
        <v>93.646413999999993</v>
      </c>
      <c r="DLH9" s="253">
        <v>93.721367000000001</v>
      </c>
      <c r="DLI9" s="253">
        <v>93.772778000000002</v>
      </c>
      <c r="DLJ9" s="253">
        <v>93.800218000000001</v>
      </c>
      <c r="DLK9" s="253">
        <v>93.806961999999999</v>
      </c>
      <c r="DLL9" s="253">
        <v>93.790068000000005</v>
      </c>
      <c r="DLM9" s="253">
        <v>93.738417999999996</v>
      </c>
      <c r="DLN9" s="253">
        <v>93.641769999999994</v>
      </c>
      <c r="DLO9" s="253">
        <v>93.497804000000002</v>
      </c>
      <c r="DLP9" s="253">
        <v>93.311920999999998</v>
      </c>
      <c r="DLQ9" s="253">
        <v>93.100174999999993</v>
      </c>
      <c r="DLR9" s="253">
        <v>92.898105000000001</v>
      </c>
      <c r="DLS9" s="253">
        <v>92.759793999999999</v>
      </c>
      <c r="DLT9" s="253">
        <v>92.737127000000001</v>
      </c>
      <c r="DLU9" s="253">
        <v>92.852371000000005</v>
      </c>
      <c r="DLV9" s="253">
        <v>93.084022000000004</v>
      </c>
      <c r="DLW9" s="253">
        <v>93.374532000000002</v>
      </c>
      <c r="DLX9" s="253">
        <v>93.656306999999998</v>
      </c>
      <c r="DLY9" s="253">
        <v>93.882936000000001</v>
      </c>
      <c r="DLZ9" s="253">
        <v>94.046226000000004</v>
      </c>
      <c r="DMA9" s="253">
        <v>94.166443999999998</v>
      </c>
      <c r="DMB9" s="253">
        <v>94.266458</v>
      </c>
      <c r="DMC9" s="253">
        <v>94.356151999999994</v>
      </c>
      <c r="DMD9" s="253">
        <v>94.436847</v>
      </c>
      <c r="DME9" s="253">
        <v>94.509434999999996</v>
      </c>
      <c r="DMF9" s="253">
        <v>94.573564000000005</v>
      </c>
      <c r="DMG9" s="253">
        <v>94.626472000000007</v>
      </c>
      <c r="DMH9" s="253">
        <v>94.669048000000004</v>
      </c>
      <c r="DMI9" s="253">
        <v>94.708427</v>
      </c>
      <c r="DMJ9" s="253">
        <v>94.749245999999999</v>
      </c>
      <c r="DMK9" s="253">
        <v>94.786410000000004</v>
      </c>
      <c r="DML9" s="253">
        <v>94.811375999999996</v>
      </c>
      <c r="DMM9" s="253">
        <v>94.821709999999996</v>
      </c>
      <c r="DMN9" s="253">
        <v>94.820125000000004</v>
      </c>
      <c r="DMO9" s="253">
        <v>94.809269</v>
      </c>
      <c r="DMP9" s="253">
        <v>94.793085000000005</v>
      </c>
      <c r="DMQ9" s="253">
        <v>94.778321000000005</v>
      </c>
      <c r="DMR9" s="253">
        <v>94.767812000000006</v>
      </c>
      <c r="DMS9" s="253">
        <v>94.755803</v>
      </c>
      <c r="DMT9" s="253">
        <v>94.736208000000005</v>
      </c>
      <c r="DMU9" s="253">
        <v>94.711868999999993</v>
      </c>
      <c r="DMV9" s="253">
        <v>94.689246999999995</v>
      </c>
      <c r="DMW9" s="253">
        <v>94.668242000000006</v>
      </c>
      <c r="DMX9" s="253">
        <v>94.645596999999995</v>
      </c>
      <c r="DMY9" s="253">
        <v>94.625822999999997</v>
      </c>
      <c r="DMZ9" s="253">
        <v>94.619632999999993</v>
      </c>
      <c r="DNA9" s="253">
        <v>94.631309000000002</v>
      </c>
      <c r="DNB9" s="253">
        <v>94.654449</v>
      </c>
      <c r="DNC9" s="253">
        <v>94.68038</v>
      </c>
      <c r="DND9" s="253">
        <v>94.704848999999996</v>
      </c>
      <c r="DNE9" s="253">
        <v>94.726793999999998</v>
      </c>
      <c r="DNF9" s="253">
        <v>94.747024999999994</v>
      </c>
      <c r="DNG9" s="253">
        <v>94.768528000000003</v>
      </c>
      <c r="DNH9" s="253">
        <v>94.792066000000005</v>
      </c>
      <c r="DNI9" s="253">
        <v>94.811216999999999</v>
      </c>
      <c r="DNJ9" s="253">
        <v>94.817819</v>
      </c>
      <c r="DNK9" s="253">
        <v>94.812991999999994</v>
      </c>
      <c r="DNL9" s="253">
        <v>94.806736000000001</v>
      </c>
      <c r="DNM9" s="253">
        <v>94.805458999999999</v>
      </c>
      <c r="DNN9" s="253">
        <v>94.805587000000003</v>
      </c>
      <c r="DNO9" s="253">
        <v>94.800679000000002</v>
      </c>
      <c r="DNP9" s="253">
        <v>94.789179000000004</v>
      </c>
      <c r="DNQ9" s="253">
        <v>94.773460999999998</v>
      </c>
      <c r="DNR9" s="253">
        <v>94.756758000000005</v>
      </c>
      <c r="DNS9" s="253">
        <v>94.743213999999995</v>
      </c>
      <c r="DNT9" s="253">
        <v>94.735467999999997</v>
      </c>
      <c r="DNU9" s="253">
        <v>94.728955999999997</v>
      </c>
      <c r="DNV9" s="253">
        <v>94.713257999999996</v>
      </c>
      <c r="DNW9" s="253">
        <v>94.682837000000006</v>
      </c>
      <c r="DNX9" s="253">
        <v>94.643007999999995</v>
      </c>
      <c r="DNY9" s="253">
        <v>94.601879999999994</v>
      </c>
      <c r="DNZ9" s="253">
        <v>94.559836000000004</v>
      </c>
      <c r="DOA9" s="253">
        <v>94.511450999999994</v>
      </c>
      <c r="DOB9" s="253">
        <v>94.455633000000006</v>
      </c>
      <c r="DOC9" s="253">
        <v>94.398933999999997</v>
      </c>
      <c r="DOD9" s="253">
        <v>94.349519999999998</v>
      </c>
      <c r="DOE9" s="253">
        <v>94.313173000000006</v>
      </c>
      <c r="DOF9" s="253">
        <v>94.296473000000006</v>
      </c>
      <c r="DOG9" s="253">
        <v>94.307740999999993</v>
      </c>
      <c r="DOH9" s="253">
        <v>94.348074999999994</v>
      </c>
      <c r="DOI9" s="253">
        <v>94.401589999999999</v>
      </c>
      <c r="DOJ9" s="253">
        <v>94.439984999999993</v>
      </c>
      <c r="DOK9" s="253">
        <v>94.440935999999994</v>
      </c>
      <c r="DOL9" s="253">
        <v>94.403131000000002</v>
      </c>
      <c r="DOM9" s="253">
        <v>94.345270999999997</v>
      </c>
      <c r="DON9" s="253">
        <v>94.294366999999994</v>
      </c>
      <c r="DOO9" s="253">
        <v>94.275056000000006</v>
      </c>
      <c r="DOP9" s="253">
        <v>94.301810000000003</v>
      </c>
      <c r="DOQ9" s="253">
        <v>94.372043000000005</v>
      </c>
      <c r="DOR9" s="253">
        <v>94.466222000000002</v>
      </c>
      <c r="DOS9" s="253">
        <v>94.560593999999995</v>
      </c>
      <c r="DOT9" s="253">
        <v>94.641749000000004</v>
      </c>
      <c r="DOU9" s="253">
        <v>94.706899000000007</v>
      </c>
      <c r="DOV9" s="253">
        <v>94.753450000000001</v>
      </c>
      <c r="DOW9" s="253">
        <v>94.776638000000005</v>
      </c>
      <c r="DOX9" s="253">
        <v>94.778728000000001</v>
      </c>
      <c r="DOY9" s="253">
        <v>94.772000000000006</v>
      </c>
      <c r="DOZ9" s="253">
        <v>94.767409999999998</v>
      </c>
      <c r="DPA9" s="253">
        <v>94.765293</v>
      </c>
      <c r="DPB9" s="253">
        <v>94.761128999999997</v>
      </c>
      <c r="DPC9" s="253">
        <v>94.754365000000007</v>
      </c>
      <c r="DPD9" s="253">
        <v>94.745024999999998</v>
      </c>
      <c r="DPE9" s="253">
        <v>94.725560000000002</v>
      </c>
      <c r="DPF9" s="253">
        <v>94.683257999999995</v>
      </c>
      <c r="DPG9" s="253">
        <v>94.609800000000007</v>
      </c>
      <c r="DPH9" s="253">
        <v>94.503967000000003</v>
      </c>
      <c r="DPI9" s="253">
        <v>94.367760000000004</v>
      </c>
      <c r="DPJ9" s="253">
        <v>94.206316000000001</v>
      </c>
      <c r="DPK9" s="253">
        <v>94.030384999999995</v>
      </c>
      <c r="DPL9" s="253">
        <v>93.852637999999999</v>
      </c>
      <c r="DPM9" s="253">
        <v>93.682339999999996</v>
      </c>
      <c r="DPN9" s="253">
        <v>93.531036</v>
      </c>
      <c r="DPO9" s="253">
        <v>93.425651000000002</v>
      </c>
      <c r="DPP9" s="253">
        <v>93.408069999999995</v>
      </c>
      <c r="DPQ9" s="253">
        <v>93.510070999999996</v>
      </c>
      <c r="DPR9" s="253">
        <v>93.721141000000003</v>
      </c>
      <c r="DPS9" s="253">
        <v>93.981761000000006</v>
      </c>
      <c r="DPT9" s="253">
        <v>94.214748999999998</v>
      </c>
      <c r="DPU9" s="253">
        <v>94.369153999999995</v>
      </c>
      <c r="DPV9" s="253">
        <v>94.438964999999996</v>
      </c>
      <c r="DPW9" s="253">
        <v>94.447231000000002</v>
      </c>
      <c r="DPX9" s="253">
        <v>94.420754000000002</v>
      </c>
      <c r="DPY9" s="253">
        <v>94.380206999999999</v>
      </c>
      <c r="DPZ9" s="253">
        <v>94.340733999999998</v>
      </c>
      <c r="DQA9" s="253">
        <v>94.307372000000001</v>
      </c>
      <c r="DQB9" s="253">
        <v>94.271780000000007</v>
      </c>
      <c r="DQC9" s="253">
        <v>94.224993999999995</v>
      </c>
      <c r="DQD9" s="253">
        <v>94.173126999999994</v>
      </c>
      <c r="DQE9" s="253">
        <v>94.129329999999996</v>
      </c>
      <c r="DQF9" s="253">
        <v>94.090539000000007</v>
      </c>
      <c r="DQG9" s="253">
        <v>94.037028000000007</v>
      </c>
      <c r="DQH9" s="253">
        <v>93.960774000000001</v>
      </c>
      <c r="DQI9" s="253">
        <v>93.882271000000003</v>
      </c>
      <c r="DQJ9" s="253">
        <v>93.830403000000004</v>
      </c>
      <c r="DQK9" s="253">
        <v>93.812961000000001</v>
      </c>
      <c r="DQL9" s="253">
        <v>93.812866999999997</v>
      </c>
      <c r="DQM9" s="253">
        <v>93.805187000000004</v>
      </c>
      <c r="DQN9" s="253">
        <v>93.771051</v>
      </c>
      <c r="DQO9" s="253">
        <v>93.701783000000006</v>
      </c>
      <c r="DQP9" s="253">
        <v>93.595556999999999</v>
      </c>
      <c r="DQQ9" s="253">
        <v>93.444496999999998</v>
      </c>
      <c r="DQR9" s="253">
        <v>93.226178000000004</v>
      </c>
      <c r="DQS9" s="253">
        <v>92.928781999999998</v>
      </c>
      <c r="DQT9" s="253">
        <v>92.600065000000001</v>
      </c>
      <c r="DQU9" s="253">
        <v>92.354736000000003</v>
      </c>
      <c r="DQV9" s="253">
        <v>92.303030000000007</v>
      </c>
      <c r="DQW9" s="253">
        <v>92.461539000000002</v>
      </c>
      <c r="DQX9" s="253">
        <v>92.740345000000005</v>
      </c>
      <c r="DQY9" s="253">
        <v>93.017460999999997</v>
      </c>
      <c r="DQZ9" s="253">
        <v>93.220629000000002</v>
      </c>
      <c r="DRA9" s="253">
        <v>93.345967000000002</v>
      </c>
      <c r="DRB9" s="253">
        <v>93.422146999999995</v>
      </c>
      <c r="DRC9" s="253">
        <v>93.471428000000003</v>
      </c>
      <c r="DRD9" s="253">
        <v>93.497848000000005</v>
      </c>
      <c r="DRE9" s="253">
        <v>93.498326000000006</v>
      </c>
      <c r="DRF9" s="253">
        <v>93.476916000000003</v>
      </c>
      <c r="DRG9" s="253">
        <v>93.445511999999994</v>
      </c>
      <c r="DRH9" s="253">
        <v>93.412535000000005</v>
      </c>
      <c r="DRI9" s="253">
        <v>93.378418999999994</v>
      </c>
      <c r="DRJ9" s="253">
        <v>93.345787999999999</v>
      </c>
      <c r="DRK9" s="253">
        <v>93.324382</v>
      </c>
      <c r="DRL9" s="253">
        <v>93.316344000000001</v>
      </c>
      <c r="DRM9" s="253">
        <v>93.305491000000004</v>
      </c>
      <c r="DRN9" s="253">
        <v>93.274666999999994</v>
      </c>
      <c r="DRO9" s="253">
        <v>93.226571000000007</v>
      </c>
      <c r="DRP9" s="253">
        <v>93.173880999999994</v>
      </c>
      <c r="DRQ9" s="253">
        <v>93.118547000000007</v>
      </c>
      <c r="DRR9" s="253">
        <v>93.056072</v>
      </c>
      <c r="DRS9" s="253">
        <v>92.990622000000002</v>
      </c>
      <c r="DRT9" s="253">
        <v>92.928444999999996</v>
      </c>
      <c r="DRU9" s="253">
        <v>92.860178000000005</v>
      </c>
      <c r="DRV9" s="253">
        <v>92.766259000000005</v>
      </c>
      <c r="DRW9" s="253">
        <v>92.641902999999999</v>
      </c>
      <c r="DRX9" s="253">
        <v>92.504009999999994</v>
      </c>
      <c r="DRY9" s="253">
        <v>92.371566000000001</v>
      </c>
      <c r="DRZ9" s="253">
        <v>92.252847000000003</v>
      </c>
      <c r="DSA9" s="253">
        <v>92.156217999999996</v>
      </c>
      <c r="DSB9" s="253">
        <v>92.099573000000007</v>
      </c>
      <c r="DSC9" s="253">
        <v>92.098191</v>
      </c>
      <c r="DSD9" s="253">
        <v>92.148245000000003</v>
      </c>
      <c r="DSE9" s="253">
        <v>92.228290000000001</v>
      </c>
      <c r="DSF9" s="253">
        <v>92.311757999999998</v>
      </c>
      <c r="DSG9" s="253">
        <v>92.374341000000001</v>
      </c>
      <c r="DSH9" s="253">
        <v>92.399045999999998</v>
      </c>
      <c r="DSI9" s="253">
        <v>92.384670999999997</v>
      </c>
      <c r="DSJ9" s="253">
        <v>92.347421999999995</v>
      </c>
      <c r="DSK9" s="253">
        <v>92.308564000000004</v>
      </c>
      <c r="DSL9" s="253">
        <v>92.280582999999993</v>
      </c>
      <c r="DSM9" s="253">
        <v>92.264347000000001</v>
      </c>
      <c r="DSN9" s="253">
        <v>92.253073000000001</v>
      </c>
      <c r="DSO9" s="253">
        <v>92.236677</v>
      </c>
      <c r="DSP9" s="253">
        <v>92.209652000000006</v>
      </c>
      <c r="DSQ9" s="253">
        <v>92.179665999999997</v>
      </c>
      <c r="DSR9" s="253">
        <v>92.162861000000007</v>
      </c>
      <c r="DSS9" s="253">
        <v>92.165972999999994</v>
      </c>
      <c r="DST9" s="253">
        <v>92.178087000000005</v>
      </c>
      <c r="DSU9" s="253">
        <v>92.183751999999998</v>
      </c>
      <c r="DSV9" s="253">
        <v>92.177869000000001</v>
      </c>
      <c r="DSW9" s="253">
        <v>92.162794000000005</v>
      </c>
      <c r="DSX9" s="253">
        <v>92.138031999999995</v>
      </c>
      <c r="DSY9" s="253">
        <v>92.102058</v>
      </c>
      <c r="DSZ9" s="253">
        <v>92.061158000000006</v>
      </c>
      <c r="DTA9" s="253">
        <v>92.026544999999999</v>
      </c>
      <c r="DTB9" s="253">
        <v>92.001007999999999</v>
      </c>
      <c r="DTC9" s="253">
        <v>91.974552000000003</v>
      </c>
      <c r="DTD9" s="253">
        <v>91.936290999999997</v>
      </c>
      <c r="DTE9" s="253">
        <v>91.888260000000002</v>
      </c>
      <c r="DTF9" s="253">
        <v>91.845727999999994</v>
      </c>
      <c r="DTG9" s="253">
        <v>91.823543000000001</v>
      </c>
      <c r="DTH9" s="253">
        <v>91.820586000000006</v>
      </c>
      <c r="DTI9" s="253">
        <v>91.817522999999994</v>
      </c>
      <c r="DTJ9" s="253">
        <v>91.793383000000006</v>
      </c>
      <c r="DTK9" s="253">
        <v>91.746022999999994</v>
      </c>
      <c r="DTL9" s="253">
        <v>91.69247</v>
      </c>
      <c r="DTM9" s="253">
        <v>91.647408999999996</v>
      </c>
      <c r="DTN9" s="253">
        <v>91.607515000000006</v>
      </c>
      <c r="DTO9" s="253">
        <v>91.562292999999997</v>
      </c>
      <c r="DTP9" s="253">
        <v>91.514651999999998</v>
      </c>
      <c r="DTQ9" s="253">
        <v>91.481286999999995</v>
      </c>
      <c r="DTR9" s="253">
        <v>91.472950999999995</v>
      </c>
      <c r="DTS9" s="253">
        <v>91.481571000000002</v>
      </c>
      <c r="DTT9" s="253">
        <v>91.488113999999996</v>
      </c>
      <c r="DTU9" s="253">
        <v>91.477970999999997</v>
      </c>
      <c r="DTV9" s="253">
        <v>91.448290999999998</v>
      </c>
      <c r="DTW9" s="253">
        <v>91.406411000000006</v>
      </c>
      <c r="DTX9" s="253">
        <v>91.363794999999996</v>
      </c>
      <c r="DTY9" s="253">
        <v>91.327772999999993</v>
      </c>
      <c r="DTZ9" s="253">
        <v>91.296577999999997</v>
      </c>
      <c r="DUA9" s="253">
        <v>91.263666000000001</v>
      </c>
      <c r="DUB9" s="253">
        <v>91.226387000000003</v>
      </c>
      <c r="DUC9" s="253">
        <v>91.187173000000001</v>
      </c>
      <c r="DUD9" s="253">
        <v>91.147372000000004</v>
      </c>
      <c r="DUE9" s="253">
        <v>91.105126999999996</v>
      </c>
      <c r="DUF9" s="253">
        <v>91.059550000000002</v>
      </c>
      <c r="DUG9" s="253">
        <v>91.012235000000004</v>
      </c>
      <c r="DUH9" s="253">
        <v>90.963853</v>
      </c>
      <c r="DUI9" s="253">
        <v>90.913747000000001</v>
      </c>
      <c r="DUJ9" s="253">
        <v>90.863681999999997</v>
      </c>
      <c r="DUK9" s="253">
        <v>90.817015999999995</v>
      </c>
      <c r="DUL9" s="253">
        <v>90.772994999999995</v>
      </c>
      <c r="DUM9" s="253">
        <v>90.726819000000006</v>
      </c>
      <c r="DUN9" s="253">
        <v>90.675402000000005</v>
      </c>
      <c r="DUO9" s="253">
        <v>90.616797000000005</v>
      </c>
      <c r="DUP9" s="253">
        <v>90.544854999999998</v>
      </c>
      <c r="DUQ9" s="253">
        <v>90.453807999999995</v>
      </c>
      <c r="DUR9" s="253">
        <v>90.348515000000006</v>
      </c>
      <c r="DUS9" s="253">
        <v>90.238063999999994</v>
      </c>
      <c r="DUT9" s="253">
        <v>90.114555999999993</v>
      </c>
      <c r="DUU9" s="253">
        <v>89.945939999999993</v>
      </c>
      <c r="DUV9" s="253">
        <v>89.683287000000007</v>
      </c>
      <c r="DUW9" s="253">
        <v>89.24879</v>
      </c>
      <c r="DUX9" s="253">
        <v>88.517723000000004</v>
      </c>
      <c r="DUY9" s="253">
        <v>87.375335000000007</v>
      </c>
      <c r="DUZ9" s="253">
        <v>85.869266999999994</v>
      </c>
      <c r="DVA9" s="253">
        <v>84.313674000000006</v>
      </c>
      <c r="DVB9" s="253">
        <v>83.168879000000004</v>
      </c>
      <c r="DVC9" s="253">
        <v>82.739969000000002</v>
      </c>
      <c r="DVD9" s="253">
        <v>82.958331000000001</v>
      </c>
      <c r="DVE9" s="253">
        <v>83.450484000000003</v>
      </c>
      <c r="DVF9" s="253">
        <v>83.814505999999994</v>
      </c>
      <c r="DVG9" s="253">
        <v>83.831524000000002</v>
      </c>
      <c r="DVH9" s="253">
        <v>83.454685999999995</v>
      </c>
      <c r="DVI9" s="253">
        <v>82.669329000000005</v>
      </c>
      <c r="DVJ9" s="253">
        <v>81.420495000000003</v>
      </c>
      <c r="DVK9" s="253">
        <v>79.702113999999995</v>
      </c>
      <c r="DVL9" s="253">
        <v>77.726935999999995</v>
      </c>
      <c r="DVM9" s="253">
        <v>75.972644000000003</v>
      </c>
      <c r="DVN9" s="253">
        <v>74.961348999999998</v>
      </c>
      <c r="DVO9" s="253">
        <v>74.953158999999999</v>
      </c>
      <c r="DVP9" s="253">
        <v>75.873239999999996</v>
      </c>
      <c r="DVQ9" s="253">
        <v>77.456461000000004</v>
      </c>
      <c r="DVR9" s="253">
        <v>79.384698</v>
      </c>
      <c r="DVS9" s="253">
        <v>81.348403000000005</v>
      </c>
      <c r="DVT9" s="253">
        <v>83.093355000000003</v>
      </c>
      <c r="DVU9" s="253">
        <v>84.479596999999998</v>
      </c>
      <c r="DVV9" s="253">
        <v>85.507047999999998</v>
      </c>
      <c r="DVW9" s="253">
        <v>86.265331000000003</v>
      </c>
      <c r="DVX9" s="253">
        <v>86.843753000000007</v>
      </c>
      <c r="DVY9" s="253">
        <v>87.286393000000004</v>
      </c>
      <c r="DVZ9" s="253">
        <v>87.616071000000005</v>
      </c>
      <c r="DWA9" s="253">
        <v>87.861079000000004</v>
      </c>
      <c r="DWB9" s="253">
        <v>88.049475000000001</v>
      </c>
      <c r="DWC9" s="253">
        <v>88.200862000000001</v>
      </c>
      <c r="DWD9" s="253">
        <v>88.329188000000002</v>
      </c>
      <c r="DWE9" s="253">
        <v>88.441233999999994</v>
      </c>
      <c r="DWF9" s="253">
        <v>88.529410999999996</v>
      </c>
      <c r="DWG9" s="253">
        <v>88.579437999999996</v>
      </c>
      <c r="DWH9" s="253">
        <v>88.597609000000006</v>
      </c>
      <c r="DWI9" s="253">
        <v>88.613490999999996</v>
      </c>
      <c r="DWJ9" s="253">
        <v>88.650869999999998</v>
      </c>
      <c r="DWK9" s="253">
        <v>88.712654999999998</v>
      </c>
      <c r="DWL9" s="253">
        <v>88.789828999999997</v>
      </c>
      <c r="DWM9" s="253">
        <v>88.871951999999993</v>
      </c>
      <c r="DWN9" s="253">
        <v>88.942141000000007</v>
      </c>
      <c r="DWO9" s="253">
        <v>88.980386999999993</v>
      </c>
      <c r="DWP9" s="253">
        <v>88.993285999999998</v>
      </c>
      <c r="DWQ9" s="253">
        <v>89.015293</v>
      </c>
      <c r="DWR9" s="253">
        <v>89.062650000000005</v>
      </c>
      <c r="DWS9" s="253">
        <v>89.103817000000006</v>
      </c>
      <c r="DWT9" s="253">
        <v>89.097832999999994</v>
      </c>
      <c r="DWU9" s="253">
        <v>89.055458999999999</v>
      </c>
      <c r="DWV9" s="253">
        <v>89.026072999999997</v>
      </c>
      <c r="DWW9" s="253">
        <v>89.029690000000002</v>
      </c>
      <c r="DWX9" s="253">
        <v>89.041224</v>
      </c>
      <c r="DWY9" s="253">
        <v>89.036488000000006</v>
      </c>
      <c r="DWZ9" s="253">
        <v>89.023240999999999</v>
      </c>
      <c r="DXA9" s="253">
        <v>89.021928000000003</v>
      </c>
      <c r="DXB9" s="253">
        <v>89.037688000000003</v>
      </c>
      <c r="DXC9" s="253">
        <v>89.057993999999994</v>
      </c>
      <c r="DXD9" s="253">
        <v>89.053773000000007</v>
      </c>
      <c r="DXE9" s="253">
        <v>89.012699999999995</v>
      </c>
      <c r="DXF9" s="253">
        <v>88.946302000000003</v>
      </c>
      <c r="DXG9" s="253">
        <v>88.877352999999999</v>
      </c>
      <c r="DXH9" s="253">
        <v>88.835740999999999</v>
      </c>
      <c r="DXI9" s="253">
        <v>88.864328999999998</v>
      </c>
      <c r="DXJ9" s="253">
        <v>89.021078000000003</v>
      </c>
      <c r="DXK9" s="253">
        <v>89.356921</v>
      </c>
      <c r="DXL9" s="253">
        <v>89.859532000000002</v>
      </c>
      <c r="DXM9" s="253">
        <v>90.239656999999994</v>
      </c>
      <c r="DXN9" s="253">
        <v>90.046985000000006</v>
      </c>
      <c r="DXO9" s="253">
        <v>89.528188</v>
      </c>
      <c r="DXP9" s="253">
        <v>89.124296000000001</v>
      </c>
      <c r="DXQ9" s="253">
        <v>88.87527</v>
      </c>
      <c r="DXR9" s="253">
        <v>88.708726999999996</v>
      </c>
      <c r="DXS9" s="253">
        <v>88.594958000000005</v>
      </c>
      <c r="DXT9" s="253">
        <v>88.538318000000004</v>
      </c>
      <c r="DXU9" s="253">
        <v>88.539928000000003</v>
      </c>
      <c r="DXV9" s="253">
        <v>88.577481000000006</v>
      </c>
      <c r="DXW9" s="253">
        <v>88.613918999999996</v>
      </c>
      <c r="DXX9" s="253">
        <v>88.606995999999995</v>
      </c>
      <c r="DXY9" s="253">
        <v>88.552297999999993</v>
      </c>
      <c r="DXZ9" s="253">
        <v>88.481793999999994</v>
      </c>
      <c r="DYA9" s="253">
        <v>88.424490000000006</v>
      </c>
      <c r="DYB9" s="253">
        <v>88.387698</v>
      </c>
      <c r="DYC9" s="253">
        <v>88.378590000000003</v>
      </c>
      <c r="DYD9" s="253">
        <v>88.414410000000004</v>
      </c>
      <c r="DYE9" s="253">
        <v>88.491045</v>
      </c>
      <c r="DYF9" s="253">
        <v>88.561271000000005</v>
      </c>
      <c r="DYG9" s="253">
        <v>88.576559000000003</v>
      </c>
      <c r="DYH9" s="253">
        <v>88.540389000000005</v>
      </c>
      <c r="DYI9" s="253">
        <v>88.496628000000001</v>
      </c>
      <c r="DYJ9" s="253">
        <v>88.479445999999996</v>
      </c>
      <c r="DYK9" s="253">
        <v>88.486851000000001</v>
      </c>
      <c r="DYL9" s="253">
        <v>88.494009000000005</v>
      </c>
      <c r="DYM9" s="253">
        <v>88.482418999999993</v>
      </c>
      <c r="DYN9" s="253">
        <v>88.452611000000005</v>
      </c>
      <c r="DYO9" s="253">
        <v>88.418368000000001</v>
      </c>
      <c r="DYP9" s="253">
        <v>88.393523999999999</v>
      </c>
      <c r="DYQ9" s="253">
        <v>88.374911999999995</v>
      </c>
      <c r="DYR9" s="253">
        <v>88.343963000000002</v>
      </c>
      <c r="DYS9" s="253">
        <v>88.296942999999999</v>
      </c>
      <c r="DYT9" s="253">
        <v>88.259032000000005</v>
      </c>
      <c r="DYU9" s="253">
        <v>88.254679999999993</v>
      </c>
      <c r="DYV9" s="253">
        <v>88.267301000000003</v>
      </c>
      <c r="DYW9" s="253">
        <v>88.243840000000006</v>
      </c>
      <c r="DYX9" s="253">
        <v>88.148456999999993</v>
      </c>
      <c r="DYY9" s="253">
        <v>88.005921999999998</v>
      </c>
      <c r="DYZ9" s="253">
        <v>87.881191000000001</v>
      </c>
      <c r="DZA9" s="253">
        <v>87.820301999999998</v>
      </c>
      <c r="DZB9" s="253">
        <v>87.814856000000006</v>
      </c>
      <c r="DZC9" s="253">
        <v>87.814797999999996</v>
      </c>
      <c r="DZD9" s="253">
        <v>87.783013999999994</v>
      </c>
      <c r="DZE9" s="253">
        <v>87.731019000000003</v>
      </c>
      <c r="DZF9" s="253">
        <v>87.695882999999995</v>
      </c>
      <c r="DZG9" s="253">
        <v>87.695335999999998</v>
      </c>
      <c r="DZH9" s="253">
        <v>87.713744000000005</v>
      </c>
      <c r="DZI9" s="253">
        <v>87.724821000000006</v>
      </c>
      <c r="DZJ9" s="253">
        <v>87.717055999999999</v>
      </c>
      <c r="DZK9" s="253">
        <v>87.701485000000005</v>
      </c>
      <c r="DZL9" s="253">
        <v>87.703059999999994</v>
      </c>
      <c r="DZM9" s="253">
        <v>87.732591999999997</v>
      </c>
      <c r="DZN9" s="253">
        <v>87.755320999999995</v>
      </c>
      <c r="DZO9" s="253">
        <v>87.713194999999999</v>
      </c>
      <c r="DZP9" s="253">
        <v>87.600603000000007</v>
      </c>
      <c r="DZQ9" s="253">
        <v>87.483142999999998</v>
      </c>
      <c r="DZR9" s="253">
        <v>87.407330999999999</v>
      </c>
      <c r="DZS9" s="253">
        <v>87.317656999999997</v>
      </c>
      <c r="DZT9" s="253">
        <v>87.130981000000006</v>
      </c>
      <c r="DZU9" s="253">
        <v>86.887649999999994</v>
      </c>
      <c r="DZV9" s="253">
        <v>86.745306999999997</v>
      </c>
      <c r="DZW9" s="253">
        <v>86.782034999999993</v>
      </c>
      <c r="DZX9" s="253">
        <v>86.890060000000005</v>
      </c>
      <c r="DZY9" s="253">
        <v>86.929130999999998</v>
      </c>
      <c r="DZZ9" s="253">
        <v>86.906542000000002</v>
      </c>
      <c r="EAA9" s="253">
        <v>86.934163999999996</v>
      </c>
      <c r="EAB9" s="253">
        <v>87.059259999999995</v>
      </c>
      <c r="EAC9" s="253">
        <v>87.217314999999999</v>
      </c>
      <c r="EAD9" s="253">
        <v>87.325498999999994</v>
      </c>
      <c r="EAE9" s="253">
        <v>87.353678000000002</v>
      </c>
      <c r="EAF9" s="253">
        <v>87.301327000000001</v>
      </c>
      <c r="EAG9" s="253">
        <v>87.175495999999995</v>
      </c>
      <c r="EAH9" s="253">
        <v>87.032465999999999</v>
      </c>
      <c r="EAI9" s="253">
        <v>86.980198000000001</v>
      </c>
      <c r="EAJ9" s="253">
        <v>87.078941</v>
      </c>
      <c r="EAK9" s="253">
        <v>87.263751999999997</v>
      </c>
      <c r="EAL9" s="253">
        <v>87.402996999999999</v>
      </c>
      <c r="EAM9" s="253">
        <v>87.433463000000003</v>
      </c>
      <c r="EAN9" s="253">
        <v>87.400508000000002</v>
      </c>
      <c r="EAO9" s="253">
        <v>87.356745000000004</v>
      </c>
      <c r="EAP9" s="253">
        <v>87.283556000000004</v>
      </c>
      <c r="EAQ9" s="253">
        <v>87.138576999999998</v>
      </c>
      <c r="EAR9" s="253">
        <v>86.946490999999995</v>
      </c>
      <c r="EAS9" s="253">
        <v>86.802442999999997</v>
      </c>
      <c r="EAT9" s="253">
        <v>86.778856000000005</v>
      </c>
      <c r="EAU9" s="253">
        <v>86.845725000000002</v>
      </c>
      <c r="EAV9" s="253">
        <v>86.92062</v>
      </c>
      <c r="EAW9" s="253">
        <v>86.963913000000005</v>
      </c>
      <c r="EAX9" s="253">
        <v>86.941826000000006</v>
      </c>
      <c r="EAY9" s="253">
        <v>86.744898000000006</v>
      </c>
      <c r="EAZ9" s="253">
        <v>86.298299</v>
      </c>
      <c r="EBA9" s="253">
        <v>85.804509999999993</v>
      </c>
      <c r="EBB9" s="253">
        <v>85.696072999999998</v>
      </c>
      <c r="EBC9" s="253">
        <v>86.143883000000002</v>
      </c>
      <c r="EBD9" s="253">
        <v>86.778270000000006</v>
      </c>
      <c r="EBE9" s="253">
        <v>87.117883000000006</v>
      </c>
      <c r="EBF9" s="253">
        <v>87.111744000000002</v>
      </c>
      <c r="EBG9" s="253">
        <v>87.096750999999998</v>
      </c>
      <c r="EBH9" s="253">
        <v>87.279161999999999</v>
      </c>
      <c r="EBI9" s="253">
        <v>87.475335999999999</v>
      </c>
      <c r="EBJ9" s="253">
        <v>87.400042999999997</v>
      </c>
      <c r="EBK9" s="253">
        <v>87.025268999999994</v>
      </c>
      <c r="EBL9" s="253">
        <v>86.552428000000006</v>
      </c>
      <c r="EBM9" s="253">
        <v>86.177473000000006</v>
      </c>
      <c r="EBN9" s="253">
        <v>85.960763</v>
      </c>
      <c r="EBO9" s="253">
        <v>85.798338000000001</v>
      </c>
      <c r="EBP9" s="253">
        <v>85.501480999999998</v>
      </c>
      <c r="EBQ9" s="253">
        <v>85.016628999999995</v>
      </c>
      <c r="EBR9" s="253">
        <v>84.586931000000007</v>
      </c>
      <c r="EBS9" s="253">
        <v>84.548248999999998</v>
      </c>
      <c r="EBT9" s="253">
        <v>84.941901999999999</v>
      </c>
      <c r="EBU9" s="253">
        <v>85.477821000000006</v>
      </c>
      <c r="EBV9" s="253">
        <v>85.859290999999999</v>
      </c>
      <c r="EBW9" s="253">
        <v>86.047518999999994</v>
      </c>
      <c r="EBX9" s="253">
        <v>86.173523000000003</v>
      </c>
      <c r="EBY9" s="253">
        <v>86.315586999999994</v>
      </c>
      <c r="EBZ9" s="253">
        <v>86.463125000000005</v>
      </c>
      <c r="ECA9" s="253">
        <v>86.545536999999996</v>
      </c>
      <c r="ECB9" s="253">
        <v>86.420083000000005</v>
      </c>
      <c r="ECC9" s="253">
        <v>85.971534000000005</v>
      </c>
      <c r="ECD9" s="253">
        <v>85.338047000000003</v>
      </c>
      <c r="ECE9" s="253">
        <v>84.914501999999999</v>
      </c>
      <c r="ECF9" s="253">
        <v>84.954427999999993</v>
      </c>
      <c r="ECG9" s="253">
        <v>85.303372999999993</v>
      </c>
      <c r="ECH9" s="253">
        <v>85.622653</v>
      </c>
      <c r="ECI9" s="253">
        <v>85.705746000000005</v>
      </c>
      <c r="ECJ9" s="253">
        <v>85.479248999999996</v>
      </c>
      <c r="ECK9" s="253">
        <v>84.867611999999994</v>
      </c>
      <c r="ECL9" s="253">
        <v>83.925154000000006</v>
      </c>
      <c r="ECM9" s="253">
        <v>83.077161000000004</v>
      </c>
      <c r="ECN9" s="253">
        <v>82.874213999999995</v>
      </c>
      <c r="ECO9" s="253">
        <v>83.484239000000002</v>
      </c>
      <c r="ECP9" s="253">
        <v>84.544700000000006</v>
      </c>
      <c r="ECQ9" s="253">
        <v>85.476753000000002</v>
      </c>
      <c r="ECR9" s="253">
        <v>86.005853999999999</v>
      </c>
      <c r="ECS9" s="253">
        <v>86.273602999999994</v>
      </c>
      <c r="ECT9" s="253">
        <v>86.609399999999994</v>
      </c>
      <c r="ECU9" s="253">
        <v>87.220151000000001</v>
      </c>
      <c r="ECV9" s="253">
        <v>87.861750999999998</v>
      </c>
      <c r="ECW9" s="253">
        <v>87.900284999999997</v>
      </c>
      <c r="ECX9" s="253">
        <v>86.943104000000005</v>
      </c>
      <c r="ECY9" s="253">
        <v>85.493111999999996</v>
      </c>
      <c r="ECZ9" s="253">
        <v>84.187817999999993</v>
      </c>
      <c r="EDA9" s="253">
        <v>82.792766999999998</v>
      </c>
      <c r="EDB9" s="253">
        <v>80.809436000000005</v>
      </c>
      <c r="EDC9" s="253">
        <v>78.652789999999996</v>
      </c>
      <c r="EDD9" s="253">
        <v>77.062657000000002</v>
      </c>
      <c r="EDE9" s="253">
        <v>75.934066000000001</v>
      </c>
      <c r="EDF9" s="253">
        <v>74.715650999999994</v>
      </c>
      <c r="EDG9" s="253">
        <v>73.395695000000003</v>
      </c>
      <c r="EDH9" s="253">
        <v>72.058081999999999</v>
      </c>
      <c r="EDI9" s="253">
        <v>73.001811000000004</v>
      </c>
      <c r="EDJ9" s="253">
        <v>79.784189999999995</v>
      </c>
    </row>
    <row r="10" spans="1:3494 4979:4979 10077:10077 16058:16383" s="270" customFormat="1">
      <c r="A10" s="66">
        <v>13</v>
      </c>
      <c r="B10" s="66">
        <v>1176</v>
      </c>
      <c r="C10" s="251" t="s">
        <v>591</v>
      </c>
      <c r="D10" s="66" t="s">
        <v>579</v>
      </c>
      <c r="E10" s="156" t="s">
        <v>829</v>
      </c>
      <c r="F10" s="66" t="s">
        <v>592</v>
      </c>
      <c r="G10" s="77" t="s">
        <v>868</v>
      </c>
      <c r="H10" s="66">
        <v>0.91800000000000004</v>
      </c>
      <c r="I10" s="253">
        <v>97.510651999999993</v>
      </c>
      <c r="J10" s="253">
        <v>97.497022000000001</v>
      </c>
      <c r="K10" s="253">
        <v>97.483339000000001</v>
      </c>
      <c r="L10" s="253">
        <v>97.485731000000001</v>
      </c>
      <c r="M10" s="253">
        <v>97.502195</v>
      </c>
      <c r="N10" s="253">
        <v>97.519495000000006</v>
      </c>
      <c r="O10" s="253">
        <v>97.526725999999996</v>
      </c>
      <c r="P10" s="253">
        <v>97.523844999999994</v>
      </c>
      <c r="Q10" s="253">
        <v>97.517908000000006</v>
      </c>
      <c r="R10" s="253">
        <v>97.512638999999993</v>
      </c>
      <c r="S10" s="253">
        <v>97.504244</v>
      </c>
      <c r="T10" s="253">
        <v>97.488050000000001</v>
      </c>
      <c r="U10" s="253">
        <v>97.467359999999999</v>
      </c>
      <c r="V10" s="253">
        <v>97.453834999999998</v>
      </c>
      <c r="W10" s="253">
        <v>97.458438000000001</v>
      </c>
      <c r="X10" s="253">
        <v>97.481978999999995</v>
      </c>
      <c r="Y10" s="253">
        <v>97.513486999999998</v>
      </c>
      <c r="Z10" s="253">
        <v>97.536973000000003</v>
      </c>
      <c r="AA10" s="253">
        <v>97.541156000000001</v>
      </c>
      <c r="AB10" s="253">
        <v>97.525583999999995</v>
      </c>
      <c r="AC10" s="253">
        <v>97.500108999999995</v>
      </c>
      <c r="AD10" s="253">
        <v>97.478460999999996</v>
      </c>
      <c r="AE10" s="253">
        <v>97.470125999999993</v>
      </c>
      <c r="AF10" s="253">
        <v>97.475834000000006</v>
      </c>
      <c r="AG10" s="253">
        <v>97.488731000000001</v>
      </c>
      <c r="AH10" s="253">
        <v>97.499606</v>
      </c>
      <c r="AI10" s="253">
        <v>97.502556999999996</v>
      </c>
      <c r="AJ10" s="253">
        <v>97.497580999999997</v>
      </c>
      <c r="AK10" s="253">
        <v>97.488539000000003</v>
      </c>
      <c r="AL10" s="253">
        <v>97.478155999999998</v>
      </c>
      <c r="AM10" s="253">
        <v>97.465275000000005</v>
      </c>
      <c r="AN10" s="253">
        <v>97.447525999999996</v>
      </c>
      <c r="AO10" s="253">
        <v>97.426507999999998</v>
      </c>
      <c r="AP10" s="253">
        <v>97.409268999999995</v>
      </c>
      <c r="AQ10" s="253">
        <v>97.404084999999995</v>
      </c>
      <c r="AR10" s="253">
        <v>97.414755999999997</v>
      </c>
      <c r="AS10" s="253">
        <v>97.438632999999996</v>
      </c>
      <c r="AT10" s="253">
        <v>97.469121999999999</v>
      </c>
      <c r="AU10" s="253">
        <v>97.499280999999996</v>
      </c>
      <c r="AV10" s="253">
        <v>97.523993000000004</v>
      </c>
      <c r="AW10" s="253">
        <v>97.540509999999998</v>
      </c>
      <c r="AX10" s="253">
        <v>97.548248000000001</v>
      </c>
      <c r="AY10" s="253">
        <v>97.548612000000006</v>
      </c>
      <c r="AZ10" s="253">
        <v>97.543943999999996</v>
      </c>
      <c r="BA10" s="253">
        <v>97.535602999999995</v>
      </c>
      <c r="BB10" s="253">
        <v>97.523606999999998</v>
      </c>
      <c r="BC10" s="253">
        <v>97.509253999999999</v>
      </c>
      <c r="BD10" s="253">
        <v>97.497753000000003</v>
      </c>
      <c r="BE10" s="253">
        <v>97.496358000000001</v>
      </c>
      <c r="BF10" s="253">
        <v>97.508576000000005</v>
      </c>
      <c r="BG10" s="253">
        <v>97.529785000000004</v>
      </c>
      <c r="BH10" s="253">
        <v>97.549384000000003</v>
      </c>
      <c r="BI10" s="253">
        <v>97.558226000000005</v>
      </c>
      <c r="BJ10" s="253">
        <v>97.555199999999999</v>
      </c>
      <c r="BK10" s="253">
        <v>97.546633</v>
      </c>
      <c r="BL10" s="253">
        <v>97.539704999999998</v>
      </c>
      <c r="BM10" s="253">
        <v>97.536840999999995</v>
      </c>
      <c r="BN10" s="253">
        <v>97.535150000000002</v>
      </c>
      <c r="BO10" s="253">
        <v>97.529978999999997</v>
      </c>
      <c r="BP10" s="253">
        <v>97.519419999999997</v>
      </c>
      <c r="BQ10" s="253">
        <v>97.506884999999997</v>
      </c>
      <c r="BR10" s="253">
        <v>97.499374000000003</v>
      </c>
      <c r="BS10" s="253">
        <v>97.502746000000002</v>
      </c>
      <c r="BT10" s="253">
        <v>97.516885000000002</v>
      </c>
      <c r="BU10" s="253">
        <v>97.534638999999999</v>
      </c>
      <c r="BV10" s="253">
        <v>97.545619000000002</v>
      </c>
      <c r="BW10" s="253">
        <v>97.542814000000007</v>
      </c>
      <c r="BX10" s="253">
        <v>97.527917000000002</v>
      </c>
      <c r="BY10" s="253">
        <v>97.510255999999998</v>
      </c>
      <c r="BZ10" s="253">
        <v>97.499478999999994</v>
      </c>
      <c r="CA10" s="253">
        <v>97.498277999999999</v>
      </c>
      <c r="CB10" s="253">
        <v>97.502055999999996</v>
      </c>
      <c r="CC10" s="253">
        <v>97.504028000000005</v>
      </c>
      <c r="CD10" s="253">
        <v>97.500165999999993</v>
      </c>
      <c r="CE10" s="253">
        <v>97.492086999999998</v>
      </c>
      <c r="CF10" s="253">
        <v>97.487386000000001</v>
      </c>
      <c r="CG10" s="253">
        <v>97.494146000000001</v>
      </c>
      <c r="CH10" s="253">
        <v>97.511528999999996</v>
      </c>
      <c r="CI10" s="253">
        <v>97.528437999999994</v>
      </c>
      <c r="CJ10" s="253">
        <v>97.533793000000003</v>
      </c>
      <c r="CK10" s="253">
        <v>97.527175</v>
      </c>
      <c r="CL10" s="253">
        <v>97.517808000000002</v>
      </c>
      <c r="CM10" s="253">
        <v>97.514454999999998</v>
      </c>
      <c r="CN10" s="253">
        <v>97.518437000000006</v>
      </c>
      <c r="CO10" s="253">
        <v>97.526146999999995</v>
      </c>
      <c r="CP10" s="253">
        <v>97.533060000000006</v>
      </c>
      <c r="CQ10" s="253">
        <v>97.534127999999995</v>
      </c>
      <c r="CR10" s="253">
        <v>97.525069000000002</v>
      </c>
      <c r="CS10" s="253">
        <v>97.508179999999996</v>
      </c>
      <c r="CT10" s="253">
        <v>97.494153999999995</v>
      </c>
      <c r="CU10" s="253">
        <v>97.496076000000002</v>
      </c>
      <c r="CV10" s="253">
        <v>97.520061999999996</v>
      </c>
      <c r="CW10" s="253">
        <v>97.560688999999996</v>
      </c>
      <c r="CX10" s="253">
        <v>97.603012000000007</v>
      </c>
      <c r="CY10" s="253">
        <v>97.628505000000004</v>
      </c>
      <c r="CZ10" s="253">
        <v>97.624251000000001</v>
      </c>
      <c r="DA10" s="253">
        <v>97.591194000000002</v>
      </c>
      <c r="DB10" s="253">
        <v>97.543830999999997</v>
      </c>
      <c r="DC10" s="253">
        <v>97.500771</v>
      </c>
      <c r="DD10" s="253">
        <v>97.477078000000006</v>
      </c>
      <c r="DE10" s="253">
        <v>97.480401999999998</v>
      </c>
      <c r="DF10" s="253">
        <v>97.507255999999998</v>
      </c>
      <c r="DG10" s="253">
        <v>97.543160999999998</v>
      </c>
      <c r="DH10" s="253">
        <v>97.570740000000001</v>
      </c>
      <c r="DI10" s="253">
        <v>97.581871000000007</v>
      </c>
      <c r="DJ10" s="253">
        <v>97.581652000000005</v>
      </c>
      <c r="DK10" s="253">
        <v>97.581666999999996</v>
      </c>
      <c r="DL10" s="253">
        <v>97.587800000000001</v>
      </c>
      <c r="DM10" s="253">
        <v>97.594176000000004</v>
      </c>
      <c r="DN10" s="253">
        <v>97.589609999999993</v>
      </c>
      <c r="DO10" s="253">
        <v>97.572892999999993</v>
      </c>
      <c r="DP10" s="253">
        <v>97.556344999999993</v>
      </c>
      <c r="DQ10" s="253">
        <v>97.552595999999994</v>
      </c>
      <c r="DR10" s="253">
        <v>97.562720999999996</v>
      </c>
      <c r="DS10" s="253">
        <v>97.576874000000004</v>
      </c>
      <c r="DT10" s="253">
        <v>97.584299999999999</v>
      </c>
      <c r="DU10" s="253">
        <v>97.581793000000005</v>
      </c>
      <c r="DV10" s="253">
        <v>97.570383000000007</v>
      </c>
      <c r="DW10" s="253">
        <v>97.552026999999995</v>
      </c>
      <c r="DX10" s="253">
        <v>97.532961</v>
      </c>
      <c r="DY10" s="253">
        <v>97.522364999999994</v>
      </c>
      <c r="DZ10" s="253">
        <v>97.524664999999999</v>
      </c>
      <c r="EA10" s="253">
        <v>97.536073999999999</v>
      </c>
      <c r="EB10" s="253">
        <v>97.547589000000002</v>
      </c>
      <c r="EC10" s="253">
        <v>97.550443999999999</v>
      </c>
      <c r="ED10" s="253">
        <v>97.542717999999994</v>
      </c>
      <c r="EE10" s="253">
        <v>97.532974999999993</v>
      </c>
      <c r="EF10" s="253">
        <v>97.532666000000006</v>
      </c>
      <c r="EG10" s="253">
        <v>97.541568999999996</v>
      </c>
      <c r="EH10" s="253">
        <v>97.547871000000001</v>
      </c>
      <c r="EI10" s="253">
        <v>97.546250000000001</v>
      </c>
      <c r="EJ10" s="253">
        <v>97.547096999999994</v>
      </c>
      <c r="EK10" s="253">
        <v>97.560846999999995</v>
      </c>
      <c r="EL10" s="253">
        <v>97.579115999999999</v>
      </c>
      <c r="EM10" s="253">
        <v>97.582825999999997</v>
      </c>
      <c r="EN10" s="253">
        <v>97.568084999999996</v>
      </c>
      <c r="EO10" s="253">
        <v>97.554271</v>
      </c>
      <c r="EP10" s="253">
        <v>97.559453000000005</v>
      </c>
      <c r="EQ10" s="253">
        <v>97.579273000000001</v>
      </c>
      <c r="ER10" s="253">
        <v>97.598723000000007</v>
      </c>
      <c r="ES10" s="253">
        <v>97.614714000000006</v>
      </c>
      <c r="ET10" s="253">
        <v>97.637760999999998</v>
      </c>
      <c r="EU10" s="253">
        <v>97.679405000000003</v>
      </c>
      <c r="EV10" s="253">
        <v>97.737627000000003</v>
      </c>
      <c r="EW10" s="253">
        <v>97.788319999999999</v>
      </c>
      <c r="EX10" s="253">
        <v>97.791604000000007</v>
      </c>
      <c r="EY10" s="253">
        <v>97.729502999999994</v>
      </c>
      <c r="EZ10" s="253">
        <v>97.643744999999996</v>
      </c>
      <c r="FA10" s="253">
        <v>97.589156000000003</v>
      </c>
      <c r="FB10" s="253">
        <v>97.572340999999994</v>
      </c>
      <c r="FC10" s="253">
        <v>97.574157999999997</v>
      </c>
      <c r="FD10" s="253">
        <v>97.581370000000007</v>
      </c>
      <c r="FE10" s="253">
        <v>97.590315000000004</v>
      </c>
      <c r="FF10" s="253">
        <v>97.599314000000007</v>
      </c>
      <c r="FG10" s="253">
        <v>97.603735999999998</v>
      </c>
      <c r="FH10" s="253">
        <v>97.598642999999996</v>
      </c>
      <c r="FI10" s="253">
        <v>97.585362000000003</v>
      </c>
      <c r="FJ10" s="253">
        <v>97.573553000000004</v>
      </c>
      <c r="FK10" s="253">
        <v>97.576845000000006</v>
      </c>
      <c r="FL10" s="253">
        <v>97.600452000000004</v>
      </c>
      <c r="FM10" s="253">
        <v>97.633523999999994</v>
      </c>
      <c r="FN10" s="253">
        <v>97.657039999999995</v>
      </c>
      <c r="FO10" s="253">
        <v>97.66122</v>
      </c>
      <c r="FP10" s="253">
        <v>97.653400000000005</v>
      </c>
      <c r="FQ10" s="253">
        <v>97.649141</v>
      </c>
      <c r="FR10" s="253">
        <v>97.657776999999996</v>
      </c>
      <c r="FS10" s="253">
        <v>97.677340999999998</v>
      </c>
      <c r="FT10" s="253">
        <v>97.698870999999997</v>
      </c>
      <c r="FU10" s="253">
        <v>97.713831999999996</v>
      </c>
      <c r="FV10" s="253">
        <v>97.718450000000004</v>
      </c>
      <c r="FW10" s="253">
        <v>97.711468999999994</v>
      </c>
      <c r="FX10" s="253">
        <v>97.691259000000002</v>
      </c>
      <c r="FY10" s="253">
        <v>97.659374</v>
      </c>
      <c r="FZ10" s="253">
        <v>97.624975000000006</v>
      </c>
      <c r="GA10" s="253">
        <v>97.603800000000007</v>
      </c>
      <c r="GB10" s="253">
        <v>97.608006000000003</v>
      </c>
      <c r="GC10" s="253">
        <v>97.635238000000001</v>
      </c>
      <c r="GD10" s="253">
        <v>97.667708000000005</v>
      </c>
      <c r="GE10" s="253">
        <v>97.686858000000001</v>
      </c>
      <c r="GF10" s="253">
        <v>97.691091999999998</v>
      </c>
      <c r="GG10" s="253">
        <v>97.694725000000005</v>
      </c>
      <c r="GH10" s="253">
        <v>97.707130000000006</v>
      </c>
      <c r="GI10" s="253">
        <v>97.721344999999999</v>
      </c>
      <c r="GJ10" s="253">
        <v>97.724182999999996</v>
      </c>
      <c r="GK10" s="253">
        <v>97.711670999999996</v>
      </c>
      <c r="GL10" s="253">
        <v>97.694826000000006</v>
      </c>
      <c r="GM10" s="253">
        <v>97.683476999999996</v>
      </c>
      <c r="GN10" s="253">
        <v>97.670558</v>
      </c>
      <c r="GO10" s="253">
        <v>97.645734000000004</v>
      </c>
      <c r="GP10" s="253">
        <v>97.616074999999995</v>
      </c>
      <c r="GQ10" s="253">
        <v>97.602552000000003</v>
      </c>
      <c r="GR10" s="253">
        <v>97.619455000000002</v>
      </c>
      <c r="GS10" s="253">
        <v>97.659419</v>
      </c>
      <c r="GT10" s="253">
        <v>97.699083999999999</v>
      </c>
      <c r="GU10" s="253">
        <v>97.722268</v>
      </c>
      <c r="GV10" s="253">
        <v>97.731161999999998</v>
      </c>
      <c r="GW10" s="253">
        <v>97.731628000000001</v>
      </c>
      <c r="GX10" s="253">
        <v>97.721676000000002</v>
      </c>
      <c r="GY10" s="253">
        <v>97.700995000000006</v>
      </c>
      <c r="GZ10" s="253">
        <v>97.681134</v>
      </c>
      <c r="HA10" s="253">
        <v>97.676370000000006</v>
      </c>
      <c r="HB10" s="253">
        <v>97.685986999999997</v>
      </c>
      <c r="HC10" s="253">
        <v>97.695643000000004</v>
      </c>
      <c r="HD10" s="253">
        <v>97.694410000000005</v>
      </c>
      <c r="HE10" s="253">
        <v>97.683890000000005</v>
      </c>
      <c r="HF10" s="253">
        <v>97.674032999999994</v>
      </c>
      <c r="HG10" s="253">
        <v>97.670055000000005</v>
      </c>
      <c r="HH10" s="253">
        <v>97.66722</v>
      </c>
      <c r="HI10" s="253">
        <v>97.659940000000006</v>
      </c>
      <c r="HJ10" s="253">
        <v>97.651311000000007</v>
      </c>
      <c r="HK10" s="253">
        <v>97.650715000000005</v>
      </c>
      <c r="HL10" s="253">
        <v>97.663630999999995</v>
      </c>
      <c r="HM10" s="253">
        <v>97.684329000000005</v>
      </c>
      <c r="HN10" s="253">
        <v>97.698013000000003</v>
      </c>
      <c r="HO10" s="253">
        <v>97.690882999999999</v>
      </c>
      <c r="HP10" s="253">
        <v>97.661288999999996</v>
      </c>
      <c r="HQ10" s="253">
        <v>97.623059999999995</v>
      </c>
      <c r="HR10" s="253">
        <v>97.596435</v>
      </c>
      <c r="HS10" s="253">
        <v>97.594908000000004</v>
      </c>
      <c r="HT10" s="253">
        <v>97.618977999999998</v>
      </c>
      <c r="HU10" s="253">
        <v>97.658060000000006</v>
      </c>
      <c r="HV10" s="253">
        <v>97.695509999999999</v>
      </c>
      <c r="HW10" s="253">
        <v>97.717173000000003</v>
      </c>
      <c r="HX10" s="253">
        <v>97.719193000000004</v>
      </c>
      <c r="HY10" s="253">
        <v>97.708269000000001</v>
      </c>
      <c r="HZ10" s="253">
        <v>97.695655000000002</v>
      </c>
      <c r="IA10" s="253">
        <v>97.690560000000005</v>
      </c>
      <c r="IB10" s="253">
        <v>97.694967000000005</v>
      </c>
      <c r="IC10" s="253">
        <v>97.702939000000001</v>
      </c>
      <c r="ID10" s="253">
        <v>97.706850000000003</v>
      </c>
      <c r="IE10" s="253">
        <v>97.705535999999995</v>
      </c>
      <c r="IF10" s="253">
        <v>97.703300999999996</v>
      </c>
      <c r="IG10" s="253">
        <v>97.702765999999997</v>
      </c>
      <c r="IH10" s="253">
        <v>97.703699999999998</v>
      </c>
      <c r="II10" s="253">
        <v>97.705516000000003</v>
      </c>
      <c r="IJ10" s="253">
        <v>97.706063</v>
      </c>
      <c r="IK10" s="253">
        <v>97.700163000000003</v>
      </c>
      <c r="IL10" s="253">
        <v>97.681759</v>
      </c>
      <c r="IM10" s="253">
        <v>97.648698999999993</v>
      </c>
      <c r="IN10" s="253">
        <v>97.608911000000006</v>
      </c>
      <c r="IO10" s="253">
        <v>97.581721999999999</v>
      </c>
      <c r="IP10" s="253">
        <v>97.583243999999993</v>
      </c>
      <c r="IQ10" s="253">
        <v>97.610820000000004</v>
      </c>
      <c r="IR10" s="253">
        <v>97.649904000000006</v>
      </c>
      <c r="IS10" s="253">
        <v>97.692105999999995</v>
      </c>
      <c r="IT10" s="253">
        <v>97.735887000000005</v>
      </c>
      <c r="IU10" s="253">
        <v>97.775749000000005</v>
      </c>
      <c r="IV10" s="253">
        <v>97.800573999999997</v>
      </c>
      <c r="IW10" s="253">
        <v>97.801466000000005</v>
      </c>
      <c r="IX10" s="253">
        <v>97.780688999999995</v>
      </c>
      <c r="IY10" s="253">
        <v>97.750720000000001</v>
      </c>
      <c r="IZ10" s="253">
        <v>97.726378999999994</v>
      </c>
      <c r="JA10" s="253">
        <v>97.721918000000002</v>
      </c>
      <c r="JB10" s="253">
        <v>97.738641999999999</v>
      </c>
      <c r="JC10" s="253">
        <v>97.752561999999998</v>
      </c>
      <c r="JD10" s="253">
        <v>97.736478000000005</v>
      </c>
      <c r="JE10" s="253">
        <v>97.695053999999999</v>
      </c>
      <c r="JF10" s="253">
        <v>97.655285000000006</v>
      </c>
      <c r="JG10" s="253">
        <v>97.626973000000007</v>
      </c>
      <c r="JH10" s="253">
        <v>97.600817000000006</v>
      </c>
      <c r="JI10" s="253">
        <v>97.575310000000002</v>
      </c>
      <c r="JJ10" s="253">
        <v>97.559272000000007</v>
      </c>
      <c r="JK10" s="253">
        <v>97.554001</v>
      </c>
      <c r="JL10" s="253">
        <v>97.551128000000006</v>
      </c>
      <c r="JM10" s="253">
        <v>97.552966999999995</v>
      </c>
      <c r="JN10" s="253">
        <v>97.579256000000001</v>
      </c>
      <c r="JO10" s="253">
        <v>97.634260999999995</v>
      </c>
      <c r="JP10" s="253">
        <v>97.685432000000006</v>
      </c>
      <c r="JQ10" s="253">
        <v>97.696648999999994</v>
      </c>
      <c r="JR10" s="253">
        <v>97.668629999999993</v>
      </c>
      <c r="JS10" s="253">
        <v>97.631584000000004</v>
      </c>
      <c r="JT10" s="253">
        <v>97.610118</v>
      </c>
      <c r="JU10" s="253">
        <v>97.605559999999997</v>
      </c>
      <c r="JV10" s="253">
        <v>97.605198999999999</v>
      </c>
      <c r="JW10" s="253">
        <v>97.600344000000007</v>
      </c>
      <c r="JX10" s="253">
        <v>97.594003999999998</v>
      </c>
      <c r="JY10" s="253">
        <v>97.592403000000004</v>
      </c>
      <c r="JZ10" s="253">
        <v>97.597072999999995</v>
      </c>
      <c r="KA10" s="253">
        <v>97.606035000000006</v>
      </c>
      <c r="KB10" s="253">
        <v>97.615943000000001</v>
      </c>
      <c r="KC10" s="253">
        <v>97.623816000000005</v>
      </c>
      <c r="KD10" s="253">
        <v>97.626202000000006</v>
      </c>
      <c r="KE10" s="253">
        <v>97.618847000000002</v>
      </c>
      <c r="KF10" s="253">
        <v>97.603273000000002</v>
      </c>
      <c r="KG10" s="253">
        <v>97.594036000000003</v>
      </c>
      <c r="KH10" s="253">
        <v>97.609452000000005</v>
      </c>
      <c r="KI10" s="253">
        <v>97.651585999999995</v>
      </c>
      <c r="KJ10" s="253">
        <v>97.694473000000002</v>
      </c>
      <c r="KK10" s="253">
        <v>97.700576999999996</v>
      </c>
      <c r="KL10" s="253">
        <v>97.663298999999995</v>
      </c>
      <c r="KM10" s="253">
        <v>97.619365999999999</v>
      </c>
      <c r="KN10" s="253">
        <v>97.607225</v>
      </c>
      <c r="KO10" s="253">
        <v>97.628799000000001</v>
      </c>
      <c r="KP10" s="253">
        <v>97.658102999999997</v>
      </c>
      <c r="KQ10" s="253">
        <v>97.671623999999994</v>
      </c>
      <c r="KR10" s="253">
        <v>97.665927999999994</v>
      </c>
      <c r="KS10" s="253">
        <v>97.651707000000002</v>
      </c>
      <c r="KT10" s="253">
        <v>97.640501</v>
      </c>
      <c r="KU10" s="253">
        <v>97.638295999999997</v>
      </c>
      <c r="KV10" s="253">
        <v>97.645241999999996</v>
      </c>
      <c r="KW10" s="253">
        <v>97.659046000000004</v>
      </c>
      <c r="KX10" s="253">
        <v>97.676523000000003</v>
      </c>
      <c r="KY10" s="253">
        <v>97.692314999999994</v>
      </c>
      <c r="KZ10" s="253">
        <v>97.697334999999995</v>
      </c>
      <c r="LA10" s="253">
        <v>97.684489999999997</v>
      </c>
      <c r="LB10" s="253">
        <v>97.653077999999994</v>
      </c>
      <c r="LC10" s="253">
        <v>97.611919999999998</v>
      </c>
      <c r="LD10" s="253">
        <v>97.581845999999999</v>
      </c>
      <c r="LE10" s="253">
        <v>97.589776999999998</v>
      </c>
      <c r="LF10" s="253">
        <v>97.646519999999995</v>
      </c>
      <c r="LG10" s="253">
        <v>97.724995000000007</v>
      </c>
      <c r="LH10" s="253">
        <v>97.774865000000005</v>
      </c>
      <c r="LI10" s="253">
        <v>97.770493000000002</v>
      </c>
      <c r="LJ10" s="253">
        <v>97.734707999999998</v>
      </c>
      <c r="LK10" s="253">
        <v>97.704533999999995</v>
      </c>
      <c r="LL10" s="253">
        <v>97.693223000000003</v>
      </c>
      <c r="LM10" s="253">
        <v>97.690038999999999</v>
      </c>
      <c r="LN10" s="253">
        <v>97.682473999999999</v>
      </c>
      <c r="LO10" s="253">
        <v>97.669702999999998</v>
      </c>
      <c r="LP10" s="253">
        <v>97.659886999999998</v>
      </c>
      <c r="LQ10" s="253">
        <v>97.661994000000007</v>
      </c>
      <c r="LR10" s="253">
        <v>97.679794999999999</v>
      </c>
      <c r="LS10" s="253">
        <v>97.706249999999997</v>
      </c>
      <c r="LT10" s="253">
        <v>97.723816999999997</v>
      </c>
      <c r="LU10" s="253">
        <v>97.725453999999999</v>
      </c>
      <c r="LV10" s="253">
        <v>97.727531999999997</v>
      </c>
      <c r="LW10" s="253">
        <v>97.742329999999995</v>
      </c>
      <c r="LX10" s="253">
        <v>97.757845000000003</v>
      </c>
      <c r="LY10" s="253">
        <v>97.754890000000003</v>
      </c>
      <c r="LZ10" s="253">
        <v>97.730832000000007</v>
      </c>
      <c r="MA10" s="253">
        <v>97.707617999999997</v>
      </c>
      <c r="MB10" s="253">
        <v>97.706914999999995</v>
      </c>
      <c r="MC10" s="253">
        <v>97.719070000000002</v>
      </c>
      <c r="MD10" s="253">
        <v>97.718962000000005</v>
      </c>
      <c r="ME10" s="253">
        <v>97.698987000000002</v>
      </c>
      <c r="MF10" s="253">
        <v>97.668253000000007</v>
      </c>
      <c r="MG10" s="253">
        <v>97.635785999999996</v>
      </c>
      <c r="MH10" s="253">
        <v>97.605408999999995</v>
      </c>
      <c r="MI10" s="253">
        <v>97.582018000000005</v>
      </c>
      <c r="MJ10" s="253">
        <v>97.575941999999998</v>
      </c>
      <c r="MK10" s="253">
        <v>97.594095999999993</v>
      </c>
      <c r="ML10" s="253">
        <v>97.628223000000006</v>
      </c>
      <c r="MM10" s="253">
        <v>97.655381000000006</v>
      </c>
      <c r="MN10" s="253">
        <v>97.655591000000001</v>
      </c>
      <c r="MO10" s="253">
        <v>97.630161000000001</v>
      </c>
      <c r="MP10" s="253">
        <v>97.597848999999997</v>
      </c>
      <c r="MQ10" s="253">
        <v>97.574235999999999</v>
      </c>
      <c r="MR10" s="253">
        <v>97.562029999999993</v>
      </c>
      <c r="MS10" s="253">
        <v>97.557184000000007</v>
      </c>
      <c r="MT10" s="253">
        <v>97.558779000000001</v>
      </c>
      <c r="MU10" s="253">
        <v>97.570646999999994</v>
      </c>
      <c r="MV10" s="253">
        <v>97.59</v>
      </c>
      <c r="MW10" s="253">
        <v>97.599825999999993</v>
      </c>
      <c r="MX10" s="253">
        <v>97.585463000000004</v>
      </c>
      <c r="MY10" s="253">
        <v>97.552505999999994</v>
      </c>
      <c r="MZ10" s="253">
        <v>97.517263</v>
      </c>
      <c r="NA10" s="253">
        <v>97.490585999999993</v>
      </c>
      <c r="NB10" s="253">
        <v>97.473926000000006</v>
      </c>
      <c r="NC10" s="253">
        <v>97.464608999999996</v>
      </c>
      <c r="ND10" s="253">
        <v>97.461132000000006</v>
      </c>
      <c r="NE10" s="253">
        <v>97.462762999999995</v>
      </c>
      <c r="NF10" s="253">
        <v>97.466476999999998</v>
      </c>
      <c r="NG10" s="253">
        <v>97.467743999999996</v>
      </c>
      <c r="NH10" s="253">
        <v>97.463749000000007</v>
      </c>
      <c r="NI10" s="253">
        <v>97.453287000000003</v>
      </c>
      <c r="NJ10" s="253">
        <v>97.436364999999995</v>
      </c>
      <c r="NK10" s="253">
        <v>97.416962999999996</v>
      </c>
      <c r="NL10" s="253">
        <v>97.403270000000006</v>
      </c>
      <c r="NM10" s="253">
        <v>97.398072999999997</v>
      </c>
      <c r="NN10" s="253">
        <v>97.389444999999995</v>
      </c>
      <c r="NO10" s="253">
        <v>97.363024999999993</v>
      </c>
      <c r="NP10" s="253">
        <v>97.331861000000004</v>
      </c>
      <c r="NQ10" s="253">
        <v>97.331351999999995</v>
      </c>
      <c r="NR10" s="253">
        <v>97.368752999999998</v>
      </c>
      <c r="NS10" s="253">
        <v>97.414534000000003</v>
      </c>
      <c r="NT10" s="253">
        <v>97.438440999999997</v>
      </c>
      <c r="NU10" s="253">
        <v>97.431269999999998</v>
      </c>
      <c r="NV10" s="253">
        <v>97.406872000000007</v>
      </c>
      <c r="NW10" s="253">
        <v>97.386899</v>
      </c>
      <c r="NX10" s="253">
        <v>97.381105000000005</v>
      </c>
      <c r="NY10" s="253">
        <v>97.383944999999997</v>
      </c>
      <c r="NZ10" s="253">
        <v>97.386666000000005</v>
      </c>
      <c r="OA10" s="253">
        <v>97.384395999999995</v>
      </c>
      <c r="OB10" s="253">
        <v>97.373053999999996</v>
      </c>
      <c r="OC10" s="253">
        <v>97.347753999999995</v>
      </c>
      <c r="OD10" s="253">
        <v>97.306239000000005</v>
      </c>
      <c r="OE10" s="253">
        <v>97.255505999999997</v>
      </c>
      <c r="OF10" s="253">
        <v>97.212098999999995</v>
      </c>
      <c r="OG10" s="253">
        <v>97.188276999999999</v>
      </c>
      <c r="OH10" s="253">
        <v>97.179246000000006</v>
      </c>
      <c r="OI10" s="253">
        <v>97.169556999999998</v>
      </c>
      <c r="OJ10" s="253">
        <v>97.151722000000007</v>
      </c>
      <c r="OK10" s="253">
        <v>97.134395999999995</v>
      </c>
      <c r="OL10" s="253">
        <v>97.129320000000007</v>
      </c>
      <c r="OM10" s="253">
        <v>97.134707000000006</v>
      </c>
      <c r="ON10" s="253">
        <v>97.138465999999994</v>
      </c>
      <c r="OO10" s="253">
        <v>97.132324999999994</v>
      </c>
      <c r="OP10" s="253">
        <v>97.120152000000004</v>
      </c>
      <c r="OQ10" s="253">
        <v>97.114084000000005</v>
      </c>
      <c r="OR10" s="253">
        <v>97.123058999999998</v>
      </c>
      <c r="OS10" s="253">
        <v>97.145426</v>
      </c>
      <c r="OT10" s="253">
        <v>97.170689999999993</v>
      </c>
      <c r="OU10" s="253">
        <v>97.187719000000001</v>
      </c>
      <c r="OV10" s="253">
        <v>97.192545999999993</v>
      </c>
      <c r="OW10" s="253">
        <v>97.189852000000002</v>
      </c>
      <c r="OX10" s="253">
        <v>97.187073999999996</v>
      </c>
      <c r="OY10" s="253">
        <v>97.188339999999997</v>
      </c>
      <c r="OZ10" s="253">
        <v>97.191686000000004</v>
      </c>
      <c r="PA10" s="253">
        <v>97.189948999999999</v>
      </c>
      <c r="PB10" s="253">
        <v>97.174850000000006</v>
      </c>
      <c r="PC10" s="253">
        <v>97.142128</v>
      </c>
      <c r="PD10" s="253">
        <v>97.099086</v>
      </c>
      <c r="PE10" s="253">
        <v>97.066737000000003</v>
      </c>
      <c r="PF10" s="253">
        <v>97.062133000000003</v>
      </c>
      <c r="PG10" s="253">
        <v>97.075794000000002</v>
      </c>
      <c r="PH10" s="253">
        <v>97.082032999999996</v>
      </c>
      <c r="PI10" s="253">
        <v>97.067476999999997</v>
      </c>
      <c r="PJ10" s="253">
        <v>97.039203999999998</v>
      </c>
      <c r="PK10" s="253">
        <v>97.011564000000007</v>
      </c>
      <c r="PL10" s="253">
        <v>96.991926000000007</v>
      </c>
      <c r="PM10" s="253">
        <v>96.979018999999994</v>
      </c>
      <c r="PN10" s="253">
        <v>96.969724999999997</v>
      </c>
      <c r="PO10" s="253">
        <v>96.963986000000006</v>
      </c>
      <c r="PP10" s="253">
        <v>96.962822000000003</v>
      </c>
      <c r="PQ10" s="253">
        <v>96.966434000000007</v>
      </c>
      <c r="PR10" s="253">
        <v>96.974518000000003</v>
      </c>
      <c r="PS10" s="253">
        <v>96.985979999999998</v>
      </c>
      <c r="PT10" s="253">
        <v>96.996992000000006</v>
      </c>
      <c r="PU10" s="253">
        <v>97.001864999999995</v>
      </c>
      <c r="PV10" s="253">
        <v>96.998085000000003</v>
      </c>
      <c r="PW10" s="253">
        <v>96.988016999999999</v>
      </c>
      <c r="PX10" s="253">
        <v>96.975239000000002</v>
      </c>
      <c r="PY10" s="253">
        <v>96.962517000000005</v>
      </c>
      <c r="PZ10" s="253">
        <v>96.954170000000005</v>
      </c>
      <c r="QA10" s="253">
        <v>96.953399000000005</v>
      </c>
      <c r="QB10" s="253">
        <v>96.956087999999994</v>
      </c>
      <c r="QC10" s="253">
        <v>96.953012999999999</v>
      </c>
      <c r="QD10" s="253">
        <v>96.940065000000004</v>
      </c>
      <c r="QE10" s="253">
        <v>96.924629999999993</v>
      </c>
      <c r="QF10" s="253">
        <v>96.919522000000001</v>
      </c>
      <c r="QG10" s="253">
        <v>96.927211999999997</v>
      </c>
      <c r="QH10" s="253">
        <v>96.933627999999999</v>
      </c>
      <c r="QI10" s="253">
        <v>96.922455999999997</v>
      </c>
      <c r="QJ10" s="253">
        <v>96.893673000000007</v>
      </c>
      <c r="QK10" s="253">
        <v>96.863415000000003</v>
      </c>
      <c r="QL10" s="253">
        <v>96.846979000000005</v>
      </c>
      <c r="QM10" s="253">
        <v>96.845512999999997</v>
      </c>
      <c r="QN10" s="253">
        <v>96.849315000000004</v>
      </c>
      <c r="QO10" s="253">
        <v>96.849186000000003</v>
      </c>
      <c r="QP10" s="253">
        <v>96.841688000000005</v>
      </c>
      <c r="QQ10" s="253">
        <v>96.826108000000005</v>
      </c>
      <c r="QR10" s="253">
        <v>96.801497999999995</v>
      </c>
      <c r="QS10" s="253">
        <v>96.768867</v>
      </c>
      <c r="QT10" s="253">
        <v>96.735373999999993</v>
      </c>
      <c r="QU10" s="253">
        <v>96.714070000000007</v>
      </c>
      <c r="QV10" s="253">
        <v>96.715963000000002</v>
      </c>
      <c r="QW10" s="253">
        <v>96.740022999999994</v>
      </c>
      <c r="QX10" s="253">
        <v>96.770769000000001</v>
      </c>
      <c r="QY10" s="253">
        <v>96.787938999999994</v>
      </c>
      <c r="QZ10" s="253">
        <v>96.780651000000006</v>
      </c>
      <c r="RA10" s="253">
        <v>96.754513000000003</v>
      </c>
      <c r="RB10" s="253">
        <v>96.725693000000007</v>
      </c>
      <c r="RC10" s="253">
        <v>96.708432000000002</v>
      </c>
      <c r="RD10" s="253">
        <v>96.707008000000002</v>
      </c>
      <c r="RE10" s="253">
        <v>96.716234999999998</v>
      </c>
      <c r="RF10" s="253">
        <v>96.727666999999997</v>
      </c>
      <c r="RG10" s="253">
        <v>96.736424</v>
      </c>
      <c r="RH10" s="253">
        <v>96.743866999999995</v>
      </c>
      <c r="RI10" s="253">
        <v>96.753384999999994</v>
      </c>
      <c r="RJ10" s="253">
        <v>96.763203000000004</v>
      </c>
      <c r="RK10" s="253">
        <v>96.765131999999994</v>
      </c>
      <c r="RL10" s="253">
        <v>96.753237999999996</v>
      </c>
      <c r="RM10" s="253">
        <v>96.732907999999995</v>
      </c>
      <c r="RN10" s="253">
        <v>96.717596</v>
      </c>
      <c r="RO10" s="253">
        <v>96.715739999999997</v>
      </c>
      <c r="RP10" s="253">
        <v>96.722932999999998</v>
      </c>
      <c r="RQ10" s="253">
        <v>96.727226000000002</v>
      </c>
      <c r="RR10" s="253">
        <v>96.720515000000006</v>
      </c>
      <c r="RS10" s="253">
        <v>96.704964000000004</v>
      </c>
      <c r="RT10" s="253">
        <v>96.689950999999994</v>
      </c>
      <c r="RU10" s="253">
        <v>96.682514999999995</v>
      </c>
      <c r="RV10" s="253">
        <v>96.680004999999994</v>
      </c>
      <c r="RW10" s="253">
        <v>96.672711000000007</v>
      </c>
      <c r="RX10" s="253">
        <v>96.655192</v>
      </c>
      <c r="RY10" s="253">
        <v>96.632295999999997</v>
      </c>
      <c r="RZ10" s="253">
        <v>96.611560999999995</v>
      </c>
      <c r="SA10" s="253">
        <v>96.593012999999999</v>
      </c>
      <c r="SB10" s="253">
        <v>96.571922999999998</v>
      </c>
      <c r="SC10" s="253">
        <v>96.549752999999995</v>
      </c>
      <c r="SD10" s="253">
        <v>96.535822999999993</v>
      </c>
      <c r="SE10" s="253">
        <v>96.535647999999995</v>
      </c>
      <c r="SF10" s="253">
        <v>96.542823999999996</v>
      </c>
      <c r="SG10" s="253">
        <v>96.546190999999993</v>
      </c>
      <c r="SH10" s="253">
        <v>96.541169999999994</v>
      </c>
      <c r="SI10" s="253">
        <v>96.530407999999994</v>
      </c>
      <c r="SJ10" s="253">
        <v>96.518411999999998</v>
      </c>
      <c r="SK10" s="253">
        <v>96.509412999999995</v>
      </c>
      <c r="SL10" s="253">
        <v>96.505577000000002</v>
      </c>
      <c r="SM10" s="253">
        <v>96.502191999999994</v>
      </c>
      <c r="SN10" s="253">
        <v>96.488791000000006</v>
      </c>
      <c r="SO10" s="253">
        <v>96.461453000000006</v>
      </c>
      <c r="SP10" s="253">
        <v>96.431589000000002</v>
      </c>
      <c r="SQ10" s="253">
        <v>96.417356999999996</v>
      </c>
      <c r="SR10" s="253">
        <v>96.426117000000005</v>
      </c>
      <c r="SS10" s="253">
        <v>96.448896000000005</v>
      </c>
      <c r="ST10" s="253">
        <v>96.471560999999994</v>
      </c>
      <c r="SU10" s="253">
        <v>96.486987999999997</v>
      </c>
      <c r="SV10" s="253">
        <v>96.495081999999996</v>
      </c>
      <c r="SW10" s="253">
        <v>96.495846</v>
      </c>
      <c r="SX10" s="253">
        <v>96.486701999999994</v>
      </c>
      <c r="SY10" s="253">
        <v>96.465992999999997</v>
      </c>
      <c r="SZ10" s="253">
        <v>96.437444999999997</v>
      </c>
      <c r="TA10" s="253">
        <v>96.411079000000001</v>
      </c>
      <c r="TB10" s="253">
        <v>96.398176000000007</v>
      </c>
      <c r="TC10" s="253">
        <v>96.402226999999996</v>
      </c>
      <c r="TD10" s="253">
        <v>96.414631999999997</v>
      </c>
      <c r="TE10" s="253">
        <v>96.420838000000003</v>
      </c>
      <c r="TF10" s="253">
        <v>96.411705999999995</v>
      </c>
      <c r="TG10" s="253">
        <v>96.389450999999994</v>
      </c>
      <c r="TH10" s="253">
        <v>96.364690999999993</v>
      </c>
      <c r="TI10" s="253">
        <v>96.350350000000006</v>
      </c>
      <c r="TJ10" s="253">
        <v>96.356138999999999</v>
      </c>
      <c r="TK10" s="253">
        <v>96.382694999999998</v>
      </c>
      <c r="TL10" s="253">
        <v>96.418087999999997</v>
      </c>
      <c r="TM10" s="253">
        <v>96.443404000000001</v>
      </c>
      <c r="TN10" s="253">
        <v>96.445881</v>
      </c>
      <c r="TO10" s="253">
        <v>96.426400000000001</v>
      </c>
      <c r="TP10" s="253">
        <v>96.394582999999997</v>
      </c>
      <c r="TQ10" s="253">
        <v>96.360569999999996</v>
      </c>
      <c r="TR10" s="253">
        <v>96.332854999999995</v>
      </c>
      <c r="TS10" s="253">
        <v>96.318911999999997</v>
      </c>
      <c r="TT10" s="253">
        <v>96.321679000000003</v>
      </c>
      <c r="TU10" s="253">
        <v>96.335604000000004</v>
      </c>
      <c r="TV10" s="253">
        <v>96.350155999999998</v>
      </c>
      <c r="TW10" s="253">
        <v>96.358421000000007</v>
      </c>
      <c r="TX10" s="253">
        <v>96.360815000000002</v>
      </c>
      <c r="TY10" s="253">
        <v>96.361294999999998</v>
      </c>
      <c r="TZ10" s="253">
        <v>96.362375999999998</v>
      </c>
      <c r="UA10" s="253">
        <v>96.363887000000005</v>
      </c>
      <c r="UB10" s="253">
        <v>96.364159999999998</v>
      </c>
      <c r="UC10" s="253">
        <v>96.361687000000003</v>
      </c>
      <c r="UD10" s="253">
        <v>96.356815999999995</v>
      </c>
      <c r="UE10" s="253">
        <v>96.352062000000004</v>
      </c>
      <c r="UF10" s="253">
        <v>96.349609999999998</v>
      </c>
      <c r="UG10" s="253">
        <v>96.348149000000006</v>
      </c>
      <c r="UH10" s="253">
        <v>96.343273999999994</v>
      </c>
      <c r="UI10" s="253">
        <v>96.331407999999996</v>
      </c>
      <c r="UJ10" s="253">
        <v>96.312730000000002</v>
      </c>
      <c r="UK10" s="253">
        <v>96.290994999999995</v>
      </c>
      <c r="UL10" s="253">
        <v>96.271545000000003</v>
      </c>
      <c r="UM10" s="253">
        <v>96.259238999999994</v>
      </c>
      <c r="UN10" s="253">
        <v>96.256748999999999</v>
      </c>
      <c r="UO10" s="253">
        <v>96.263625000000005</v>
      </c>
      <c r="UP10" s="253">
        <v>96.276912999999993</v>
      </c>
      <c r="UQ10" s="253">
        <v>96.293004999999994</v>
      </c>
      <c r="UR10" s="253">
        <v>96.309152999999995</v>
      </c>
      <c r="US10" s="253">
        <v>96.323577999999998</v>
      </c>
      <c r="UT10" s="253">
        <v>96.334654999999998</v>
      </c>
      <c r="UU10" s="253">
        <v>96.340629000000007</v>
      </c>
      <c r="UV10" s="253">
        <v>96.340714000000006</v>
      </c>
      <c r="UW10" s="253">
        <v>96.336470000000006</v>
      </c>
      <c r="UX10" s="253">
        <v>96.331344999999999</v>
      </c>
      <c r="UY10" s="253">
        <v>96.327923999999996</v>
      </c>
      <c r="UZ10" s="253">
        <v>96.325738000000001</v>
      </c>
      <c r="VA10" s="253">
        <v>96.322756999999996</v>
      </c>
      <c r="VB10" s="253">
        <v>96.318788999999995</v>
      </c>
      <c r="VC10" s="253">
        <v>96.315445999999994</v>
      </c>
      <c r="VD10" s="253">
        <v>96.312072000000001</v>
      </c>
      <c r="VE10" s="253">
        <v>96.303987000000006</v>
      </c>
      <c r="VF10" s="253">
        <v>96.286674000000005</v>
      </c>
      <c r="VG10" s="253">
        <v>96.261172999999999</v>
      </c>
      <c r="VH10" s="253">
        <v>96.234515999999999</v>
      </c>
      <c r="VI10" s="253">
        <v>96.215620999999999</v>
      </c>
      <c r="VJ10" s="253">
        <v>96.211376999999999</v>
      </c>
      <c r="VK10" s="253">
        <v>96.224509999999995</v>
      </c>
      <c r="VL10" s="253">
        <v>96.251547000000002</v>
      </c>
      <c r="VM10" s="253">
        <v>96.281626000000003</v>
      </c>
      <c r="VN10" s="253">
        <v>96.299730999999994</v>
      </c>
      <c r="VO10" s="253">
        <v>96.295140000000004</v>
      </c>
      <c r="VP10" s="253">
        <v>96.269649000000001</v>
      </c>
      <c r="VQ10" s="253">
        <v>96.237415999999996</v>
      </c>
      <c r="VR10" s="253">
        <v>96.214280000000002</v>
      </c>
      <c r="VS10" s="253">
        <v>96.205331000000001</v>
      </c>
      <c r="VT10" s="253">
        <v>96.203181999999998</v>
      </c>
      <c r="VU10" s="253">
        <v>96.198368000000002</v>
      </c>
      <c r="VV10" s="253">
        <v>96.190271999999993</v>
      </c>
      <c r="VW10" s="253">
        <v>96.186510999999996</v>
      </c>
      <c r="VX10" s="253">
        <v>96.192824000000002</v>
      </c>
      <c r="VY10" s="253">
        <v>96.206924000000001</v>
      </c>
      <c r="VZ10" s="253">
        <v>96.222809999999996</v>
      </c>
      <c r="WA10" s="253">
        <v>96.237454</v>
      </c>
      <c r="WB10" s="253">
        <v>96.250908999999993</v>
      </c>
      <c r="WC10" s="253">
        <v>96.262158999999997</v>
      </c>
      <c r="WD10" s="253">
        <v>96.268079999999998</v>
      </c>
      <c r="WE10" s="253">
        <v>96.266155999999995</v>
      </c>
      <c r="WF10" s="253">
        <v>96.256873999999996</v>
      </c>
      <c r="WG10" s="253">
        <v>96.244309999999999</v>
      </c>
      <c r="WH10" s="253">
        <v>96.235100000000003</v>
      </c>
      <c r="WI10" s="253">
        <v>96.234312000000003</v>
      </c>
      <c r="WJ10" s="253">
        <v>96.239844000000005</v>
      </c>
      <c r="WK10" s="253">
        <v>96.243222000000003</v>
      </c>
      <c r="WL10" s="253">
        <v>96.239335999999994</v>
      </c>
      <c r="WM10" s="253">
        <v>96.233979000000005</v>
      </c>
      <c r="WN10" s="253">
        <v>96.237511999999995</v>
      </c>
      <c r="WO10" s="253">
        <v>96.251836999999995</v>
      </c>
      <c r="WP10" s="253">
        <v>96.268808000000007</v>
      </c>
      <c r="WQ10" s="253">
        <v>96.281305000000003</v>
      </c>
      <c r="WR10" s="253">
        <v>96.289457999999996</v>
      </c>
      <c r="WS10" s="253">
        <v>96.293690999999995</v>
      </c>
      <c r="WT10" s="253">
        <v>96.288481000000004</v>
      </c>
      <c r="WU10" s="253">
        <v>96.269788000000005</v>
      </c>
      <c r="WV10" s="253">
        <v>96.245716999999999</v>
      </c>
      <c r="WW10" s="253">
        <v>96.232847000000007</v>
      </c>
      <c r="WX10" s="253">
        <v>96.240797999999998</v>
      </c>
      <c r="WY10" s="253">
        <v>96.263570000000001</v>
      </c>
      <c r="WZ10" s="253">
        <v>96.286403000000007</v>
      </c>
      <c r="XA10" s="253">
        <v>96.298445000000001</v>
      </c>
      <c r="XB10" s="253">
        <v>96.298762999999994</v>
      </c>
      <c r="XC10" s="253">
        <v>96.293931999999998</v>
      </c>
      <c r="XD10" s="253">
        <v>96.291144000000003</v>
      </c>
      <c r="XE10" s="253">
        <v>96.291314999999997</v>
      </c>
      <c r="XF10" s="253">
        <v>96.287921999999995</v>
      </c>
      <c r="XG10" s="253">
        <v>96.275142000000002</v>
      </c>
      <c r="XH10" s="253">
        <v>96.257549999999995</v>
      </c>
      <c r="XI10" s="253">
        <v>96.248301999999995</v>
      </c>
      <c r="XJ10" s="253">
        <v>96.255914000000004</v>
      </c>
      <c r="XK10" s="253">
        <v>96.275712999999996</v>
      </c>
      <c r="XL10" s="253">
        <v>96.296407000000002</v>
      </c>
      <c r="XM10" s="253">
        <v>96.312163999999996</v>
      </c>
      <c r="XN10" s="253">
        <v>96.324789999999993</v>
      </c>
      <c r="XO10" s="253">
        <v>96.336304999999996</v>
      </c>
      <c r="XP10" s="253">
        <v>96.34442</v>
      </c>
      <c r="XQ10" s="253">
        <v>96.345972000000003</v>
      </c>
      <c r="XR10" s="253">
        <v>96.341549000000001</v>
      </c>
      <c r="XS10" s="253">
        <v>96.335066999999995</v>
      </c>
      <c r="XT10" s="253">
        <v>96.330066000000002</v>
      </c>
      <c r="XU10" s="253">
        <v>96.326890000000006</v>
      </c>
      <c r="XV10" s="253">
        <v>96.322541999999999</v>
      </c>
      <c r="XW10" s="253">
        <v>96.313781000000006</v>
      </c>
      <c r="XX10" s="253">
        <v>96.302225000000007</v>
      </c>
      <c r="XY10" s="253">
        <v>96.295422000000002</v>
      </c>
      <c r="XZ10" s="253">
        <v>96.299762000000001</v>
      </c>
      <c r="YA10" s="253">
        <v>96.312242999999995</v>
      </c>
      <c r="YB10" s="253">
        <v>96.323183</v>
      </c>
      <c r="YC10" s="253">
        <v>96.328663000000006</v>
      </c>
      <c r="YD10" s="253">
        <v>96.336461</v>
      </c>
      <c r="YE10" s="253">
        <v>96.356499999999997</v>
      </c>
      <c r="YF10" s="253">
        <v>96.387946999999997</v>
      </c>
      <c r="YG10" s="253">
        <v>96.419385000000005</v>
      </c>
      <c r="YH10" s="253">
        <v>96.439976999999999</v>
      </c>
      <c r="YI10" s="253">
        <v>96.446554000000006</v>
      </c>
      <c r="YJ10" s="253">
        <v>96.440780000000004</v>
      </c>
      <c r="YK10" s="253">
        <v>96.425388999999996</v>
      </c>
      <c r="YL10" s="253">
        <v>96.405844999999999</v>
      </c>
      <c r="YM10" s="253">
        <v>96.391225000000006</v>
      </c>
      <c r="YN10" s="253">
        <v>96.388052000000002</v>
      </c>
      <c r="YO10" s="253">
        <v>96.392953000000006</v>
      </c>
      <c r="YP10" s="253">
        <v>96.394726000000006</v>
      </c>
      <c r="YQ10" s="253">
        <v>96.385818999999998</v>
      </c>
      <c r="YR10" s="253">
        <v>96.370951000000005</v>
      </c>
      <c r="YS10" s="253">
        <v>96.362936000000005</v>
      </c>
      <c r="YT10" s="253">
        <v>96.369585999999998</v>
      </c>
      <c r="YU10" s="253">
        <v>96.385429999999999</v>
      </c>
      <c r="YV10" s="253">
        <v>96.397091000000003</v>
      </c>
      <c r="YW10" s="253">
        <v>96.396630000000002</v>
      </c>
      <c r="YX10" s="253">
        <v>96.388838000000007</v>
      </c>
      <c r="YY10" s="253">
        <v>96.385414999999995</v>
      </c>
      <c r="YZ10" s="253">
        <v>96.394138999999996</v>
      </c>
      <c r="ZA10" s="253">
        <v>96.414762999999994</v>
      </c>
      <c r="ZB10" s="253">
        <v>96.442345000000003</v>
      </c>
      <c r="ZC10" s="253">
        <v>96.469892000000002</v>
      </c>
      <c r="ZD10" s="253">
        <v>96.487409</v>
      </c>
      <c r="ZE10" s="253">
        <v>96.483760000000004</v>
      </c>
      <c r="ZF10" s="253">
        <v>96.454977</v>
      </c>
      <c r="ZG10" s="253">
        <v>96.411520999999993</v>
      </c>
      <c r="ZH10" s="253">
        <v>96.374686999999994</v>
      </c>
      <c r="ZI10" s="253">
        <v>96.363281999999998</v>
      </c>
      <c r="ZJ10" s="253">
        <v>96.381399000000002</v>
      </c>
      <c r="ZK10" s="253">
        <v>96.416629999999998</v>
      </c>
      <c r="ZL10" s="253">
        <v>96.449149000000006</v>
      </c>
      <c r="ZM10" s="253">
        <v>96.464607999999998</v>
      </c>
      <c r="ZN10" s="253">
        <v>96.461752000000004</v>
      </c>
      <c r="ZO10" s="253">
        <v>96.449619999999996</v>
      </c>
      <c r="ZP10" s="253">
        <v>96.438068000000001</v>
      </c>
      <c r="ZQ10" s="253">
        <v>96.431353000000001</v>
      </c>
      <c r="ZR10" s="253">
        <v>96.429378</v>
      </c>
      <c r="ZS10" s="253">
        <v>96.431499000000002</v>
      </c>
      <c r="ZT10" s="253">
        <v>96.436580000000006</v>
      </c>
      <c r="ZU10" s="253">
        <v>96.441236000000004</v>
      </c>
      <c r="ZV10" s="253">
        <v>96.441888000000006</v>
      </c>
      <c r="ZW10" s="253">
        <v>96.439243000000005</v>
      </c>
      <c r="ZX10" s="253">
        <v>96.438389999999998</v>
      </c>
      <c r="ZY10" s="253">
        <v>96.443368000000007</v>
      </c>
      <c r="ZZ10" s="253">
        <v>96.453074999999998</v>
      </c>
      <c r="AAA10" s="253">
        <v>96.462998999999996</v>
      </c>
      <c r="AAB10" s="253">
        <v>96.469217</v>
      </c>
      <c r="AAC10" s="253">
        <v>96.470158999999995</v>
      </c>
      <c r="AAD10" s="253">
        <v>96.467011999999997</v>
      </c>
      <c r="AAE10" s="253">
        <v>96.464056999999997</v>
      </c>
      <c r="AAF10" s="253">
        <v>96.466280999999995</v>
      </c>
      <c r="AAG10" s="253">
        <v>96.473691000000002</v>
      </c>
      <c r="AAH10" s="253">
        <v>96.479281999999998</v>
      </c>
      <c r="AAI10" s="253">
        <v>96.476422999999997</v>
      </c>
      <c r="AAJ10" s="253">
        <v>96.468548999999996</v>
      </c>
      <c r="AAK10" s="253">
        <v>96.467625999999996</v>
      </c>
      <c r="AAL10" s="253">
        <v>96.480632</v>
      </c>
      <c r="AAM10" s="253">
        <v>96.500484999999998</v>
      </c>
      <c r="AAN10" s="253">
        <v>96.513929000000005</v>
      </c>
      <c r="AAO10" s="253">
        <v>96.517131000000006</v>
      </c>
      <c r="AAP10" s="253">
        <v>96.519403999999994</v>
      </c>
      <c r="AAQ10" s="253">
        <v>96.530760000000001</v>
      </c>
      <c r="AAR10" s="253">
        <v>96.550049000000001</v>
      </c>
      <c r="AAS10" s="253">
        <v>96.568368000000007</v>
      </c>
      <c r="AAT10" s="253">
        <v>96.581237000000002</v>
      </c>
      <c r="AAU10" s="253">
        <v>96.592764000000003</v>
      </c>
      <c r="AAV10" s="253">
        <v>96.607467999999997</v>
      </c>
      <c r="AAW10" s="253">
        <v>96.621976000000004</v>
      </c>
      <c r="AAX10" s="253">
        <v>96.627249000000006</v>
      </c>
      <c r="AAY10" s="253">
        <v>96.617459999999994</v>
      </c>
      <c r="AAZ10" s="253">
        <v>96.594801000000004</v>
      </c>
      <c r="ABA10" s="253">
        <v>96.566784999999996</v>
      </c>
      <c r="ABB10" s="253">
        <v>96.541633000000004</v>
      </c>
      <c r="ABC10" s="253">
        <v>96.526352000000003</v>
      </c>
      <c r="ABD10" s="253">
        <v>96.525863000000001</v>
      </c>
      <c r="ABE10" s="253">
        <v>96.540621999999999</v>
      </c>
      <c r="ABF10" s="253">
        <v>96.564493999999996</v>
      </c>
      <c r="ABG10" s="253">
        <v>96.586796000000007</v>
      </c>
      <c r="ABH10" s="253">
        <v>96.598847000000006</v>
      </c>
      <c r="ABI10" s="253">
        <v>96.600481000000002</v>
      </c>
      <c r="ABJ10" s="253">
        <v>96.600741999999997</v>
      </c>
      <c r="ABK10" s="253">
        <v>96.610750999999993</v>
      </c>
      <c r="ABL10" s="253">
        <v>96.632971999999995</v>
      </c>
      <c r="ABM10" s="253">
        <v>96.656101000000007</v>
      </c>
      <c r="ABN10" s="253">
        <v>96.662628999999995</v>
      </c>
      <c r="ABO10" s="253">
        <v>96.644938999999994</v>
      </c>
      <c r="ABP10" s="253">
        <v>96.614922000000007</v>
      </c>
      <c r="ABQ10" s="253">
        <v>96.595388999999997</v>
      </c>
      <c r="ABR10" s="253">
        <v>96.599598</v>
      </c>
      <c r="ABS10" s="253">
        <v>96.619324000000006</v>
      </c>
      <c r="ABT10" s="253">
        <v>96.634157000000002</v>
      </c>
      <c r="ABU10" s="253">
        <v>96.632332000000005</v>
      </c>
      <c r="ABV10" s="253">
        <v>96.621792999999997</v>
      </c>
      <c r="ABW10" s="253">
        <v>96.621100999999996</v>
      </c>
      <c r="ABX10" s="253">
        <v>96.640569999999997</v>
      </c>
      <c r="ABY10" s="253">
        <v>96.672704999999993</v>
      </c>
      <c r="ABZ10" s="253">
        <v>96.700580000000002</v>
      </c>
      <c r="ACA10" s="253">
        <v>96.715038000000007</v>
      </c>
      <c r="ACB10" s="253">
        <v>96.723038000000003</v>
      </c>
      <c r="ACC10" s="253">
        <v>96.738140000000001</v>
      </c>
      <c r="ACD10" s="253">
        <v>96.763133999999994</v>
      </c>
      <c r="ACE10" s="253">
        <v>96.784790999999998</v>
      </c>
      <c r="ACF10" s="253">
        <v>96.788308000000001</v>
      </c>
      <c r="ACG10" s="253">
        <v>96.775858999999997</v>
      </c>
      <c r="ACH10" s="253">
        <v>96.767003000000003</v>
      </c>
      <c r="ACI10" s="253">
        <v>96.778560999999996</v>
      </c>
      <c r="ACJ10" s="253">
        <v>96.805949999999996</v>
      </c>
      <c r="ACK10" s="253">
        <v>96.827467999999996</v>
      </c>
      <c r="ACL10" s="253">
        <v>96.827135999999996</v>
      </c>
      <c r="ACM10" s="253">
        <v>96.810629000000006</v>
      </c>
      <c r="ACN10" s="253">
        <v>96.797600000000003</v>
      </c>
      <c r="ACO10" s="253">
        <v>96.800433999999996</v>
      </c>
      <c r="ACP10" s="253">
        <v>96.812950999999998</v>
      </c>
      <c r="ACQ10" s="253">
        <v>96.819967000000005</v>
      </c>
      <c r="ACR10" s="253">
        <v>96.814856000000006</v>
      </c>
      <c r="ACS10" s="253">
        <v>96.804460000000006</v>
      </c>
      <c r="ACT10" s="253">
        <v>96.797651999999999</v>
      </c>
      <c r="ACU10" s="253">
        <v>96.794438</v>
      </c>
      <c r="ACV10" s="253">
        <v>96.789850000000001</v>
      </c>
      <c r="ACW10" s="253">
        <v>96.784916999999993</v>
      </c>
      <c r="ACX10" s="253">
        <v>96.786994000000007</v>
      </c>
      <c r="ACY10" s="253">
        <v>96.798598999999996</v>
      </c>
      <c r="ACZ10" s="253">
        <v>96.812023999999994</v>
      </c>
      <c r="ADA10" s="253">
        <v>96.818838999999997</v>
      </c>
      <c r="ADB10" s="253">
        <v>96.821168999999998</v>
      </c>
      <c r="ADC10" s="253">
        <v>96.828950000000006</v>
      </c>
      <c r="ADD10" s="253">
        <v>96.847761000000006</v>
      </c>
      <c r="ADE10" s="253">
        <v>96.873351</v>
      </c>
      <c r="ADF10" s="253">
        <v>96.896917000000002</v>
      </c>
      <c r="ADG10" s="253">
        <v>96.911575999999997</v>
      </c>
      <c r="ADH10" s="253">
        <v>96.914495000000002</v>
      </c>
      <c r="ADI10" s="253">
        <v>96.908322999999996</v>
      </c>
      <c r="ADJ10" s="253">
        <v>96.902674000000005</v>
      </c>
      <c r="ADK10" s="253">
        <v>96.909661999999997</v>
      </c>
      <c r="ADL10" s="253">
        <v>96.933598000000003</v>
      </c>
      <c r="ADM10" s="253">
        <v>96.965743000000003</v>
      </c>
      <c r="ADN10" s="253">
        <v>96.991276999999997</v>
      </c>
      <c r="ADO10" s="253">
        <v>97.001174000000006</v>
      </c>
      <c r="ADP10" s="253">
        <v>96.997099000000006</v>
      </c>
      <c r="ADQ10" s="253">
        <v>96.987655000000004</v>
      </c>
      <c r="ADR10" s="253">
        <v>96.982707000000005</v>
      </c>
      <c r="ADS10" s="253">
        <v>96.989215999999999</v>
      </c>
      <c r="ADT10" s="253">
        <v>97.007542000000001</v>
      </c>
      <c r="ADU10" s="253">
        <v>97.030294999999995</v>
      </c>
      <c r="ADV10" s="253">
        <v>97.047486000000006</v>
      </c>
      <c r="ADW10" s="253">
        <v>97.054286000000005</v>
      </c>
      <c r="ADX10" s="253">
        <v>97.052374</v>
      </c>
      <c r="ADY10" s="253">
        <v>97.043857000000003</v>
      </c>
      <c r="ADZ10" s="253">
        <v>97.027608000000001</v>
      </c>
      <c r="AEA10" s="253">
        <v>97.004250999999996</v>
      </c>
      <c r="AEB10" s="253">
        <v>96.981821999999994</v>
      </c>
      <c r="AEC10" s="253">
        <v>96.971247000000005</v>
      </c>
      <c r="AED10" s="253">
        <v>96.975475000000003</v>
      </c>
      <c r="AEE10" s="253">
        <v>96.986725000000007</v>
      </c>
      <c r="AEF10" s="253">
        <v>96.996155999999999</v>
      </c>
      <c r="AEG10" s="253">
        <v>97.003557000000001</v>
      </c>
      <c r="AEH10" s="253">
        <v>97.015759000000003</v>
      </c>
      <c r="AEI10" s="253">
        <v>97.038078999999996</v>
      </c>
      <c r="AEJ10" s="253">
        <v>97.069422000000003</v>
      </c>
      <c r="AEK10" s="253">
        <v>97.102649999999997</v>
      </c>
      <c r="AEL10" s="253">
        <v>97.126232000000002</v>
      </c>
      <c r="AEM10" s="253">
        <v>97.128569999999996</v>
      </c>
      <c r="AEN10" s="253">
        <v>97.107338999999996</v>
      </c>
      <c r="AEO10" s="253">
        <v>97.075860000000006</v>
      </c>
      <c r="AEP10" s="253">
        <v>97.055351999999999</v>
      </c>
      <c r="AEQ10" s="253">
        <v>97.057760000000002</v>
      </c>
      <c r="AER10" s="253">
        <v>97.077753999999999</v>
      </c>
      <c r="AES10" s="253">
        <v>97.101944000000003</v>
      </c>
      <c r="AET10" s="253">
        <v>97.122449000000003</v>
      </c>
      <c r="AEU10" s="253">
        <v>97.139893999999998</v>
      </c>
      <c r="AEV10" s="253">
        <v>97.157696999999999</v>
      </c>
      <c r="AEW10" s="253">
        <v>97.177931000000001</v>
      </c>
      <c r="AEX10" s="253">
        <v>97.200760000000002</v>
      </c>
      <c r="AEY10" s="253">
        <v>97.223526000000007</v>
      </c>
      <c r="AEZ10" s="253">
        <v>97.240637000000007</v>
      </c>
      <c r="AFA10" s="253">
        <v>97.247754999999998</v>
      </c>
      <c r="AFB10" s="253">
        <v>97.246482999999998</v>
      </c>
      <c r="AFC10" s="253">
        <v>97.242769999999993</v>
      </c>
      <c r="AFD10" s="253">
        <v>97.240701999999999</v>
      </c>
      <c r="AFE10" s="253">
        <v>97.239829</v>
      </c>
      <c r="AFF10" s="253">
        <v>97.238685000000004</v>
      </c>
      <c r="AFG10" s="253">
        <v>97.238943000000006</v>
      </c>
      <c r="AFH10" s="253">
        <v>97.244799</v>
      </c>
      <c r="AFI10" s="253">
        <v>97.258246</v>
      </c>
      <c r="AFJ10" s="253">
        <v>97.275137000000001</v>
      </c>
      <c r="AFK10" s="253">
        <v>97.286929000000001</v>
      </c>
      <c r="AFL10" s="253">
        <v>97.288319000000001</v>
      </c>
      <c r="AFM10" s="253">
        <v>97.283358000000007</v>
      </c>
      <c r="AFN10" s="253">
        <v>97.281712999999996</v>
      </c>
      <c r="AFO10" s="253">
        <v>97.288242999999994</v>
      </c>
      <c r="AFP10" s="253">
        <v>97.299075000000002</v>
      </c>
      <c r="AFQ10" s="253">
        <v>97.309075000000007</v>
      </c>
      <c r="AFR10" s="253">
        <v>97.319019999999995</v>
      </c>
      <c r="AFS10" s="253">
        <v>97.331649999999996</v>
      </c>
      <c r="AFT10" s="253">
        <v>97.343631000000002</v>
      </c>
      <c r="AFU10" s="253">
        <v>97.346997999999999</v>
      </c>
      <c r="AFV10" s="253">
        <v>97.338701</v>
      </c>
      <c r="AFW10" s="253">
        <v>97.325057999999999</v>
      </c>
      <c r="AFX10" s="253">
        <v>97.316089000000005</v>
      </c>
      <c r="AFY10" s="253">
        <v>97.317367000000004</v>
      </c>
      <c r="AFZ10" s="253">
        <v>97.326741999999996</v>
      </c>
      <c r="AGA10" s="253">
        <v>97.336680999999999</v>
      </c>
      <c r="AGB10" s="253">
        <v>97.340414999999993</v>
      </c>
      <c r="AGC10" s="253">
        <v>97.337982999999994</v>
      </c>
      <c r="AGD10" s="253">
        <v>97.335435000000004</v>
      </c>
      <c r="AGE10" s="253">
        <v>97.336843000000002</v>
      </c>
      <c r="AGF10" s="253">
        <v>97.340121999999994</v>
      </c>
      <c r="AGG10" s="253">
        <v>97.343652000000006</v>
      </c>
      <c r="AGH10" s="253">
        <v>97.352706999999995</v>
      </c>
      <c r="AGI10" s="253">
        <v>97.372423999999995</v>
      </c>
      <c r="AGJ10" s="253">
        <v>97.396013999999994</v>
      </c>
      <c r="AGK10" s="253">
        <v>97.408325000000005</v>
      </c>
      <c r="AGL10" s="253">
        <v>97.403413</v>
      </c>
      <c r="AGM10" s="253">
        <v>97.392680999999996</v>
      </c>
      <c r="AGN10" s="253">
        <v>97.392692999999994</v>
      </c>
      <c r="AGO10" s="253">
        <v>97.409041999999999</v>
      </c>
      <c r="AGP10" s="253">
        <v>97.433941000000004</v>
      </c>
      <c r="AGQ10" s="253">
        <v>97.454814999999996</v>
      </c>
      <c r="AGR10" s="253">
        <v>97.462712999999994</v>
      </c>
      <c r="AGS10" s="253">
        <v>97.457378000000006</v>
      </c>
      <c r="AGT10" s="253">
        <v>97.448130000000006</v>
      </c>
      <c r="AGU10" s="253">
        <v>97.446258999999998</v>
      </c>
      <c r="AGV10" s="253">
        <v>97.452765999999997</v>
      </c>
      <c r="AGW10" s="253">
        <v>97.456721000000002</v>
      </c>
      <c r="AGX10" s="253">
        <v>97.449692999999996</v>
      </c>
      <c r="AGY10" s="253">
        <v>97.438384999999997</v>
      </c>
      <c r="AGZ10" s="253">
        <v>97.437321999999995</v>
      </c>
      <c r="AHA10" s="253">
        <v>97.450884000000002</v>
      </c>
      <c r="AHB10" s="253">
        <v>97.468333000000001</v>
      </c>
      <c r="AHC10" s="253">
        <v>97.476393000000002</v>
      </c>
      <c r="AHD10" s="253">
        <v>97.471402999999995</v>
      </c>
      <c r="AHE10" s="253">
        <v>97.458185999999998</v>
      </c>
      <c r="AHF10" s="253">
        <v>97.442946000000006</v>
      </c>
      <c r="AHG10" s="253">
        <v>97.431398999999999</v>
      </c>
      <c r="AHH10" s="253">
        <v>97.430072999999993</v>
      </c>
      <c r="AHI10" s="253">
        <v>97.443060000000003</v>
      </c>
      <c r="AHJ10" s="253">
        <v>97.465885</v>
      </c>
      <c r="AHK10" s="253">
        <v>97.485967000000002</v>
      </c>
      <c r="AHL10" s="253">
        <v>97.492715000000004</v>
      </c>
      <c r="AHM10" s="253">
        <v>97.487984999999995</v>
      </c>
      <c r="AHN10" s="253">
        <v>97.485309000000001</v>
      </c>
      <c r="AHO10" s="253">
        <v>97.497273000000007</v>
      </c>
      <c r="AHP10" s="253">
        <v>97.523060999999998</v>
      </c>
      <c r="AHQ10" s="253">
        <v>97.548338000000001</v>
      </c>
      <c r="AHR10" s="253">
        <v>97.557158999999999</v>
      </c>
      <c r="AHS10" s="253">
        <v>97.544420000000002</v>
      </c>
      <c r="AHT10" s="253">
        <v>97.519024999999999</v>
      </c>
      <c r="AHU10" s="253">
        <v>97.497375000000005</v>
      </c>
      <c r="AHV10" s="253">
        <v>97.492912000000004</v>
      </c>
      <c r="AHW10" s="253">
        <v>97.508000999999993</v>
      </c>
      <c r="AHX10" s="253">
        <v>97.533060000000006</v>
      </c>
      <c r="AHY10" s="253">
        <v>97.553720999999996</v>
      </c>
      <c r="AHZ10" s="253">
        <v>97.560327999999998</v>
      </c>
      <c r="AIA10" s="253">
        <v>97.551941999999997</v>
      </c>
      <c r="AIB10" s="253">
        <v>97.533745999999994</v>
      </c>
      <c r="AIC10" s="253">
        <v>97.513118000000006</v>
      </c>
      <c r="AID10" s="253">
        <v>97.497595000000004</v>
      </c>
      <c r="AIE10" s="253">
        <v>97.493319</v>
      </c>
      <c r="AIF10" s="253">
        <v>97.502763999999999</v>
      </c>
      <c r="AIG10" s="253">
        <v>97.523015999999998</v>
      </c>
      <c r="AIH10" s="253">
        <v>97.545934000000003</v>
      </c>
      <c r="AII10" s="253">
        <v>97.560947999999996</v>
      </c>
      <c r="AIJ10" s="253">
        <v>97.561276000000007</v>
      </c>
      <c r="AIK10" s="253">
        <v>97.550517999999997</v>
      </c>
      <c r="AIL10" s="253">
        <v>97.541724000000002</v>
      </c>
      <c r="AIM10" s="253">
        <v>97.546198000000004</v>
      </c>
      <c r="AIN10" s="253">
        <v>97.562551999999997</v>
      </c>
      <c r="AIO10" s="253">
        <v>97.579088999999996</v>
      </c>
      <c r="AIP10" s="253">
        <v>97.586791000000005</v>
      </c>
      <c r="AIQ10" s="253">
        <v>97.586915000000005</v>
      </c>
      <c r="AIR10" s="253">
        <v>97.585742999999994</v>
      </c>
      <c r="AIS10" s="253">
        <v>97.585571999999999</v>
      </c>
      <c r="AIT10" s="253">
        <v>97.583070000000006</v>
      </c>
      <c r="AIU10" s="253">
        <v>97.574605000000005</v>
      </c>
      <c r="AIV10" s="253">
        <v>97.561304000000007</v>
      </c>
      <c r="AIW10" s="253">
        <v>97.549440000000004</v>
      </c>
      <c r="AIX10" s="253">
        <v>97.546043999999995</v>
      </c>
      <c r="AIY10" s="253">
        <v>97.552980000000005</v>
      </c>
      <c r="AIZ10" s="253">
        <v>97.565438999999998</v>
      </c>
      <c r="AJA10" s="253">
        <v>97.577450999999996</v>
      </c>
      <c r="AJB10" s="253">
        <v>97.587648999999999</v>
      </c>
      <c r="AJC10" s="253">
        <v>97.597466999999995</v>
      </c>
      <c r="AJD10" s="253">
        <v>97.605885999999998</v>
      </c>
      <c r="AJE10" s="253">
        <v>97.610404000000003</v>
      </c>
      <c r="AJF10" s="253">
        <v>97.612201999999996</v>
      </c>
      <c r="AJG10" s="253">
        <v>97.614476999999994</v>
      </c>
      <c r="AJH10" s="253">
        <v>97.614932999999994</v>
      </c>
      <c r="AJI10" s="253">
        <v>97.606294000000005</v>
      </c>
      <c r="AJJ10" s="253">
        <v>97.587281000000004</v>
      </c>
      <c r="AJK10" s="253">
        <v>97.568222000000006</v>
      </c>
      <c r="AJL10" s="253">
        <v>97.561854999999994</v>
      </c>
      <c r="AJM10" s="253">
        <v>97.571434999999994</v>
      </c>
      <c r="AJN10" s="253">
        <v>97.590090000000004</v>
      </c>
      <c r="AJO10" s="253">
        <v>97.608215999999999</v>
      </c>
      <c r="AJP10" s="253">
        <v>97.618853000000001</v>
      </c>
      <c r="AJQ10" s="253">
        <v>97.620067000000006</v>
      </c>
      <c r="AJR10" s="253">
        <v>97.616742000000002</v>
      </c>
      <c r="AJS10" s="253">
        <v>97.617773</v>
      </c>
      <c r="AJT10" s="253">
        <v>97.627424000000005</v>
      </c>
      <c r="AJU10" s="253">
        <v>97.640652000000003</v>
      </c>
      <c r="AJV10" s="253">
        <v>97.649429999999995</v>
      </c>
      <c r="AJW10" s="253">
        <v>97.651730000000001</v>
      </c>
      <c r="AJX10" s="253">
        <v>97.651860999999997</v>
      </c>
      <c r="AJY10" s="253">
        <v>97.654544999999999</v>
      </c>
      <c r="AJZ10" s="253">
        <v>97.661781000000005</v>
      </c>
      <c r="AKA10" s="253">
        <v>97.673063999999997</v>
      </c>
      <c r="AKB10" s="253">
        <v>97.684759</v>
      </c>
      <c r="AKC10" s="253">
        <v>97.690888000000001</v>
      </c>
      <c r="AKD10" s="253">
        <v>97.688173000000006</v>
      </c>
      <c r="AKE10" s="253">
        <v>97.679192999999998</v>
      </c>
      <c r="AKF10" s="253">
        <v>97.668268999999995</v>
      </c>
      <c r="AKG10" s="253">
        <v>97.656830999999997</v>
      </c>
      <c r="AKH10" s="253">
        <v>97.646112000000002</v>
      </c>
      <c r="AKI10" s="253">
        <v>97.641013000000001</v>
      </c>
      <c r="AKJ10" s="253">
        <v>97.645703999999995</v>
      </c>
      <c r="AKK10" s="253">
        <v>97.656648000000004</v>
      </c>
      <c r="AKL10" s="253">
        <v>97.665278000000001</v>
      </c>
      <c r="AKM10" s="253">
        <v>97.667221999999995</v>
      </c>
      <c r="AKN10" s="253">
        <v>97.664377999999999</v>
      </c>
      <c r="AKO10" s="253">
        <v>97.658869999999993</v>
      </c>
      <c r="AKP10" s="253">
        <v>97.651189000000002</v>
      </c>
      <c r="AKQ10" s="253">
        <v>97.645510000000002</v>
      </c>
      <c r="AKR10" s="253">
        <v>97.650488999999993</v>
      </c>
      <c r="AKS10" s="253">
        <v>97.670460000000006</v>
      </c>
      <c r="AKT10" s="253">
        <v>97.698245</v>
      </c>
      <c r="AKU10" s="253">
        <v>97.719746000000001</v>
      </c>
      <c r="AKV10" s="253">
        <v>97.725553000000005</v>
      </c>
      <c r="AKW10" s="253">
        <v>97.717517000000001</v>
      </c>
      <c r="AKX10" s="253">
        <v>97.705292999999998</v>
      </c>
      <c r="AKY10" s="253">
        <v>97.697445999999999</v>
      </c>
      <c r="AKZ10" s="253">
        <v>97.695314999999994</v>
      </c>
      <c r="ALA10" s="253">
        <v>97.694778999999997</v>
      </c>
      <c r="ALB10" s="253">
        <v>97.692712</v>
      </c>
      <c r="ALC10" s="253">
        <v>97.688950000000006</v>
      </c>
      <c r="ALD10" s="253">
        <v>97.681455999999997</v>
      </c>
      <c r="ALE10" s="253">
        <v>97.664807999999994</v>
      </c>
      <c r="ALF10" s="253">
        <v>97.638582999999997</v>
      </c>
      <c r="ALG10" s="253">
        <v>97.614063000000002</v>
      </c>
      <c r="ALH10" s="253">
        <v>97.605523000000005</v>
      </c>
      <c r="ALI10" s="253">
        <v>97.614469</v>
      </c>
      <c r="ALJ10" s="253">
        <v>97.628597999999997</v>
      </c>
      <c r="ALK10" s="253">
        <v>97.637704999999997</v>
      </c>
      <c r="ALL10" s="253">
        <v>97.644570999999999</v>
      </c>
      <c r="ALM10" s="253">
        <v>97.656998999999999</v>
      </c>
      <c r="ALN10" s="253">
        <v>97.674340000000001</v>
      </c>
      <c r="ALO10" s="253">
        <v>97.686820999999995</v>
      </c>
      <c r="ALP10" s="253">
        <v>97.686162999999993</v>
      </c>
      <c r="ALQ10" s="253">
        <v>97.672658999999996</v>
      </c>
      <c r="ALR10" s="253">
        <v>97.652715999999998</v>
      </c>
      <c r="ALS10" s="253">
        <v>97.633183000000002</v>
      </c>
      <c r="ALT10" s="253">
        <v>97.618617999999998</v>
      </c>
      <c r="ALU10" s="253">
        <v>97.611079000000004</v>
      </c>
      <c r="ALV10" s="253">
        <v>97.610264999999998</v>
      </c>
      <c r="ALW10" s="253">
        <v>97.613746000000006</v>
      </c>
      <c r="ALX10" s="253">
        <v>97.617750999999998</v>
      </c>
      <c r="ALY10" s="253">
        <v>97.618971000000002</v>
      </c>
      <c r="ALZ10" s="253">
        <v>97.616867999999997</v>
      </c>
      <c r="AMA10" s="253">
        <v>97.613676999999996</v>
      </c>
      <c r="AMB10" s="253">
        <v>97.610069999999993</v>
      </c>
      <c r="AMC10" s="253">
        <v>97.601268000000005</v>
      </c>
      <c r="AMD10" s="253">
        <v>97.580996999999996</v>
      </c>
      <c r="AME10" s="253">
        <v>97.550957999999994</v>
      </c>
      <c r="AMF10" s="253">
        <v>97.523094999999998</v>
      </c>
      <c r="AMG10" s="253">
        <v>97.508600000000001</v>
      </c>
      <c r="AMH10" s="253">
        <v>97.505911999999995</v>
      </c>
      <c r="AMI10" s="253">
        <v>97.503090999999998</v>
      </c>
      <c r="AMJ10" s="253">
        <v>97.491446999999994</v>
      </c>
      <c r="AMK10" s="253">
        <v>97.472722000000005</v>
      </c>
      <c r="AML10" s="253">
        <v>97.452240000000003</v>
      </c>
      <c r="AMM10" s="253">
        <v>97.430051000000006</v>
      </c>
      <c r="AMN10" s="253">
        <v>97.402474999999995</v>
      </c>
      <c r="AMO10" s="253">
        <v>97.369710999999995</v>
      </c>
      <c r="AMP10" s="253">
        <v>97.337317999999996</v>
      </c>
      <c r="AMQ10" s="253">
        <v>97.310455000000005</v>
      </c>
      <c r="AMR10" s="253">
        <v>97.290150999999994</v>
      </c>
      <c r="AMS10" s="253">
        <v>97.274702000000005</v>
      </c>
      <c r="AMT10" s="253">
        <v>97.260126</v>
      </c>
      <c r="AMU10" s="253">
        <v>97.238138000000006</v>
      </c>
      <c r="AMV10" s="253">
        <v>97.198858000000001</v>
      </c>
      <c r="AMW10" s="253">
        <v>97.139221000000006</v>
      </c>
      <c r="AMX10" s="253">
        <v>97.066022000000004</v>
      </c>
      <c r="AMY10" s="253">
        <v>96.987538999999998</v>
      </c>
      <c r="AMZ10" s="253">
        <v>96.905597</v>
      </c>
      <c r="ANA10" s="253">
        <v>96.820014</v>
      </c>
      <c r="ANB10" s="253">
        <v>96.736654000000001</v>
      </c>
      <c r="ANC10" s="253">
        <v>96.663124999999994</v>
      </c>
      <c r="AND10" s="253">
        <v>96.596897999999996</v>
      </c>
      <c r="ANE10" s="253">
        <v>96.526223000000002</v>
      </c>
      <c r="ANF10" s="253">
        <v>96.446198999999993</v>
      </c>
      <c r="ANG10" s="253">
        <v>96.368037999999999</v>
      </c>
      <c r="ANH10" s="253">
        <v>96.308041000000003</v>
      </c>
      <c r="ANI10" s="253">
        <v>96.271298999999999</v>
      </c>
      <c r="ANJ10" s="253">
        <v>96.249684000000002</v>
      </c>
      <c r="ANK10" s="253">
        <v>96.231711000000004</v>
      </c>
      <c r="ANL10" s="253">
        <v>96.209624000000005</v>
      </c>
      <c r="ANM10" s="253">
        <v>96.179295999999994</v>
      </c>
      <c r="ANN10" s="253">
        <v>96.138396999999998</v>
      </c>
      <c r="ANO10" s="253">
        <v>96.085498999999999</v>
      </c>
      <c r="ANP10" s="253">
        <v>96.020556999999997</v>
      </c>
      <c r="ANQ10" s="253">
        <v>95.948261000000002</v>
      </c>
      <c r="ANR10" s="253">
        <v>95.880251000000001</v>
      </c>
      <c r="ANS10" s="253">
        <v>95.827169999999995</v>
      </c>
      <c r="ANT10" s="253">
        <v>95.784132</v>
      </c>
      <c r="ANU10" s="253">
        <v>95.729180999999997</v>
      </c>
      <c r="ANV10" s="253">
        <v>95.642689000000004</v>
      </c>
      <c r="ANW10" s="253">
        <v>95.526595999999998</v>
      </c>
      <c r="ANX10" s="253">
        <v>95.399133000000006</v>
      </c>
      <c r="ANY10" s="253">
        <v>95.272927999999993</v>
      </c>
      <c r="ANZ10" s="253">
        <v>95.143420000000006</v>
      </c>
      <c r="AOA10" s="253">
        <v>94.995971999999995</v>
      </c>
      <c r="AOB10" s="253">
        <v>94.816652000000005</v>
      </c>
      <c r="AOC10" s="253">
        <v>94.595806999999994</v>
      </c>
      <c r="AOD10" s="253">
        <v>94.329184999999995</v>
      </c>
      <c r="AOE10" s="253">
        <v>94.019874999999999</v>
      </c>
      <c r="AOF10" s="253">
        <v>93.676259999999999</v>
      </c>
      <c r="AOG10" s="253">
        <v>93.305907000000005</v>
      </c>
      <c r="AOH10" s="253">
        <v>92.912450000000007</v>
      </c>
      <c r="AOI10" s="253">
        <v>92.496623</v>
      </c>
      <c r="AOJ10" s="253">
        <v>92.055766000000006</v>
      </c>
      <c r="AOK10" s="253">
        <v>91.582637000000005</v>
      </c>
      <c r="AOL10" s="253">
        <v>91.069417999999999</v>
      </c>
      <c r="AOM10" s="253">
        <v>90.512925999999993</v>
      </c>
      <c r="AON10" s="253">
        <v>89.911666999999994</v>
      </c>
      <c r="AOO10" s="253">
        <v>89.258988000000002</v>
      </c>
      <c r="AOP10" s="253">
        <v>88.545809000000006</v>
      </c>
      <c r="AOQ10" s="253">
        <v>87.770651000000001</v>
      </c>
      <c r="AOR10" s="253">
        <v>86.940524999999994</v>
      </c>
      <c r="AOS10" s="253">
        <v>86.061601999999993</v>
      </c>
      <c r="AOT10" s="253">
        <v>85.137896999999995</v>
      </c>
      <c r="AOU10" s="253">
        <v>84.182955000000007</v>
      </c>
      <c r="AOV10" s="253">
        <v>83.226269000000002</v>
      </c>
      <c r="AOW10" s="253">
        <v>82.305715000000006</v>
      </c>
      <c r="AOX10" s="253">
        <v>81.463487999999998</v>
      </c>
      <c r="AOY10" s="253">
        <v>80.754805000000005</v>
      </c>
      <c r="AOZ10" s="253">
        <v>80.249917999999994</v>
      </c>
      <c r="APA10" s="253">
        <v>80.011623999999998</v>
      </c>
      <c r="APB10" s="253">
        <v>80.064787999999993</v>
      </c>
      <c r="APC10" s="253">
        <v>80.386688000000007</v>
      </c>
      <c r="APD10" s="253">
        <v>80.921420999999995</v>
      </c>
      <c r="APE10" s="253">
        <v>81.600010999999995</v>
      </c>
      <c r="APF10" s="253">
        <v>82.353504999999998</v>
      </c>
      <c r="APG10" s="253">
        <v>83.118674999999996</v>
      </c>
      <c r="APH10" s="253">
        <v>83.844408000000001</v>
      </c>
      <c r="API10" s="253">
        <v>84.501333000000002</v>
      </c>
      <c r="APJ10" s="253">
        <v>85.087114</v>
      </c>
      <c r="APK10" s="253">
        <v>85.616670999999997</v>
      </c>
      <c r="APL10" s="253">
        <v>86.102141000000003</v>
      </c>
      <c r="APM10" s="253">
        <v>86.543327000000005</v>
      </c>
      <c r="APN10" s="253">
        <v>86.937279000000004</v>
      </c>
      <c r="APO10" s="253">
        <v>87.289822000000001</v>
      </c>
      <c r="APP10" s="253">
        <v>87.611650999999995</v>
      </c>
      <c r="APQ10" s="253">
        <v>87.907799999999995</v>
      </c>
      <c r="APR10" s="253">
        <v>88.178911999999997</v>
      </c>
      <c r="APS10" s="253">
        <v>88.431511</v>
      </c>
      <c r="APT10" s="253">
        <v>88.678303999999997</v>
      </c>
      <c r="APU10" s="253">
        <v>88.928002000000006</v>
      </c>
      <c r="APV10" s="253">
        <v>89.181625999999994</v>
      </c>
      <c r="APW10" s="253">
        <v>89.439355000000006</v>
      </c>
      <c r="APX10" s="253">
        <v>89.703378000000001</v>
      </c>
      <c r="APY10" s="253">
        <v>89.971290999999994</v>
      </c>
      <c r="APZ10" s="253">
        <v>90.233558000000002</v>
      </c>
      <c r="AQA10" s="253">
        <v>90.482510000000005</v>
      </c>
      <c r="AQB10" s="253">
        <v>90.720832999999999</v>
      </c>
      <c r="AQC10" s="253">
        <v>90.958342000000002</v>
      </c>
      <c r="AQD10" s="253">
        <v>91.202661000000006</v>
      </c>
      <c r="AQE10" s="253">
        <v>91.454295999999999</v>
      </c>
      <c r="AQF10" s="253">
        <v>91.707318999999998</v>
      </c>
      <c r="AQG10" s="253">
        <v>91.953585000000004</v>
      </c>
      <c r="AQH10" s="253">
        <v>92.190674999999999</v>
      </c>
      <c r="AQI10" s="253">
        <v>92.428122000000002</v>
      </c>
      <c r="AQJ10" s="253">
        <v>92.681083999999998</v>
      </c>
      <c r="AQK10" s="253">
        <v>92.953145000000006</v>
      </c>
      <c r="AQL10" s="253">
        <v>93.227207000000007</v>
      </c>
      <c r="AQM10" s="253">
        <v>93.477794000000003</v>
      </c>
      <c r="AQN10" s="253">
        <v>93.692438999999993</v>
      </c>
      <c r="AQO10" s="253">
        <v>93.878707000000006</v>
      </c>
      <c r="AQP10" s="253">
        <v>94.050454000000002</v>
      </c>
      <c r="AQQ10" s="253">
        <v>94.210132000000002</v>
      </c>
      <c r="AQR10" s="253">
        <v>94.345432000000002</v>
      </c>
      <c r="AQS10" s="253">
        <v>94.441419999999994</v>
      </c>
      <c r="AQT10" s="253">
        <v>94.494237999999996</v>
      </c>
      <c r="AQU10" s="253">
        <v>94.513138999999995</v>
      </c>
      <c r="AQV10" s="253">
        <v>94.511477999999997</v>
      </c>
      <c r="AQW10" s="253">
        <v>94.497049000000004</v>
      </c>
      <c r="AQX10" s="253">
        <v>94.468778</v>
      </c>
      <c r="AQY10" s="253">
        <v>94.418071999999995</v>
      </c>
      <c r="AQZ10" s="253">
        <v>94.331615999999997</v>
      </c>
      <c r="ARA10" s="253">
        <v>94.195706000000001</v>
      </c>
      <c r="ARB10" s="253">
        <v>94.000817999999995</v>
      </c>
      <c r="ARC10" s="253">
        <v>93.740452000000005</v>
      </c>
      <c r="ARD10" s="253">
        <v>93.404741999999999</v>
      </c>
      <c r="ARE10" s="253">
        <v>92.978605000000002</v>
      </c>
      <c r="ARF10" s="253">
        <v>92.448068000000006</v>
      </c>
      <c r="ARG10" s="253">
        <v>91.803663</v>
      </c>
      <c r="ARH10" s="253">
        <v>91.032703999999995</v>
      </c>
      <c r="ARI10" s="253">
        <v>90.112945999999994</v>
      </c>
      <c r="ARJ10" s="253">
        <v>89.022970999999998</v>
      </c>
      <c r="ARK10" s="253">
        <v>87.763802999999996</v>
      </c>
      <c r="ARL10" s="253">
        <v>86.374629999999996</v>
      </c>
      <c r="ARM10" s="253">
        <v>84.939981000000003</v>
      </c>
      <c r="ARN10" s="253">
        <v>83.594099</v>
      </c>
      <c r="ARO10" s="253">
        <v>82.510278999999997</v>
      </c>
      <c r="ARP10" s="253">
        <v>81.855401999999998</v>
      </c>
      <c r="ARQ10" s="253">
        <v>81.724581999999998</v>
      </c>
      <c r="ARR10" s="253">
        <v>82.104607999999999</v>
      </c>
      <c r="ARS10" s="253">
        <v>82.891752999999994</v>
      </c>
      <c r="ART10" s="253">
        <v>83.939741999999995</v>
      </c>
      <c r="ARU10" s="253">
        <v>85.102438000000006</v>
      </c>
      <c r="ARV10" s="253">
        <v>86.263930000000002</v>
      </c>
      <c r="ARW10" s="253">
        <v>87.354288999999994</v>
      </c>
      <c r="ARX10" s="253">
        <v>88.345348000000001</v>
      </c>
      <c r="ARY10" s="253">
        <v>89.231299000000007</v>
      </c>
      <c r="ARZ10" s="253">
        <v>90.013597000000004</v>
      </c>
      <c r="ASA10" s="253">
        <v>90.699319000000003</v>
      </c>
      <c r="ASB10" s="253">
        <v>91.302190999999993</v>
      </c>
      <c r="ASC10" s="253">
        <v>91.837433000000004</v>
      </c>
      <c r="ASD10" s="253">
        <v>92.316597999999999</v>
      </c>
      <c r="ASE10" s="253">
        <v>92.748318999999995</v>
      </c>
      <c r="ASF10" s="253">
        <v>93.139167999999998</v>
      </c>
      <c r="ASG10" s="253">
        <v>93.491939000000002</v>
      </c>
      <c r="ASH10" s="253">
        <v>93.808397999999997</v>
      </c>
      <c r="ASI10" s="253">
        <v>94.095948000000007</v>
      </c>
      <c r="ASJ10" s="253">
        <v>94.365159000000006</v>
      </c>
      <c r="ASK10" s="253">
        <v>94.616603999999995</v>
      </c>
      <c r="ASL10" s="253">
        <v>94.836696000000003</v>
      </c>
      <c r="ASM10" s="253">
        <v>95.013270000000006</v>
      </c>
      <c r="ASN10" s="253">
        <v>95.152017999999998</v>
      </c>
      <c r="ASO10" s="253">
        <v>95.272090000000006</v>
      </c>
      <c r="ASP10" s="253">
        <v>95.388970999999998</v>
      </c>
      <c r="ASQ10" s="253">
        <v>95.507542000000001</v>
      </c>
      <c r="ASR10" s="253">
        <v>95.627348999999995</v>
      </c>
      <c r="ASS10" s="253">
        <v>95.745566999999994</v>
      </c>
      <c r="AST10" s="253">
        <v>95.855214000000004</v>
      </c>
      <c r="ASU10" s="253">
        <v>95.948971</v>
      </c>
      <c r="ASV10" s="253">
        <v>96.027493000000007</v>
      </c>
      <c r="ASW10" s="253">
        <v>96.099200999999994</v>
      </c>
      <c r="ASX10" s="253">
        <v>96.170485999999997</v>
      </c>
      <c r="ASY10" s="253">
        <v>96.240705000000005</v>
      </c>
      <c r="ASZ10" s="253">
        <v>96.307984000000005</v>
      </c>
      <c r="ATA10" s="253">
        <v>96.374748999999994</v>
      </c>
      <c r="ATB10" s="253">
        <v>96.444775000000007</v>
      </c>
      <c r="ATC10" s="253">
        <v>96.518054000000006</v>
      </c>
      <c r="ATD10" s="253">
        <v>96.591140999999993</v>
      </c>
      <c r="ATE10" s="253">
        <v>96.659925000000001</v>
      </c>
      <c r="ATF10" s="253">
        <v>96.719814</v>
      </c>
      <c r="ATG10" s="253">
        <v>96.765938000000006</v>
      </c>
      <c r="ATH10" s="253">
        <v>96.796819999999997</v>
      </c>
      <c r="ATI10" s="253">
        <v>96.817763999999997</v>
      </c>
      <c r="ATJ10" s="253">
        <v>96.838650999999999</v>
      </c>
      <c r="ATK10" s="253">
        <v>96.867883000000006</v>
      </c>
      <c r="ATL10" s="253">
        <v>96.908303000000004</v>
      </c>
      <c r="ATM10" s="253">
        <v>96.956836999999993</v>
      </c>
      <c r="ATN10" s="253">
        <v>97.005925000000005</v>
      </c>
      <c r="ATO10" s="253">
        <v>97.045874999999995</v>
      </c>
      <c r="ATP10" s="253">
        <v>97.069345999999996</v>
      </c>
      <c r="ATQ10" s="253">
        <v>97.077115000000006</v>
      </c>
      <c r="ATR10" s="253">
        <v>97.080018999999993</v>
      </c>
      <c r="ATS10" s="253">
        <v>97.092509000000007</v>
      </c>
      <c r="ATT10" s="253">
        <v>97.121122</v>
      </c>
      <c r="ATU10" s="253">
        <v>97.159195999999994</v>
      </c>
      <c r="ATV10" s="253">
        <v>97.194857999999996</v>
      </c>
      <c r="ATW10" s="253">
        <v>97.223693999999995</v>
      </c>
      <c r="ATX10" s="253">
        <v>97.250331000000003</v>
      </c>
      <c r="ATY10" s="253">
        <v>97.277772999999996</v>
      </c>
      <c r="ATZ10" s="253">
        <v>97.300928999999996</v>
      </c>
      <c r="AUA10" s="253">
        <v>97.314696999999995</v>
      </c>
      <c r="AUB10" s="253">
        <v>97.324721999999994</v>
      </c>
      <c r="AUC10" s="253">
        <v>97.343901000000002</v>
      </c>
      <c r="AUD10" s="253">
        <v>97.378150000000005</v>
      </c>
      <c r="AUE10" s="253">
        <v>97.419751000000005</v>
      </c>
      <c r="AUF10" s="253">
        <v>97.455447000000007</v>
      </c>
      <c r="AUG10" s="253">
        <v>97.477725000000007</v>
      </c>
      <c r="AUH10" s="253">
        <v>97.487616000000003</v>
      </c>
      <c r="AUI10" s="253">
        <v>97.490548000000004</v>
      </c>
      <c r="AUJ10" s="253">
        <v>97.492304000000004</v>
      </c>
      <c r="AUK10" s="253">
        <v>97.496773000000005</v>
      </c>
      <c r="AUL10" s="253">
        <v>97.504193999999998</v>
      </c>
      <c r="AUM10" s="253">
        <v>97.511315999999994</v>
      </c>
      <c r="AUN10" s="253">
        <v>97.515152</v>
      </c>
      <c r="AUO10" s="253">
        <v>97.517304999999993</v>
      </c>
      <c r="AUP10" s="253">
        <v>97.523737999999994</v>
      </c>
      <c r="AUQ10" s="253">
        <v>97.539450000000002</v>
      </c>
      <c r="AUR10" s="253">
        <v>97.563373999999996</v>
      </c>
      <c r="AUS10" s="253">
        <v>97.589062999999996</v>
      </c>
      <c r="AUT10" s="253">
        <v>97.610432000000003</v>
      </c>
      <c r="AUU10" s="253">
        <v>97.626086000000001</v>
      </c>
      <c r="AUV10" s="253">
        <v>97.637771000000001</v>
      </c>
      <c r="AUW10" s="253">
        <v>97.646420000000006</v>
      </c>
      <c r="AUX10" s="253">
        <v>97.651673000000002</v>
      </c>
      <c r="AUY10" s="253">
        <v>97.653936000000002</v>
      </c>
      <c r="AUZ10" s="253">
        <v>97.653503999999998</v>
      </c>
      <c r="AVA10" s="253">
        <v>97.647672999999998</v>
      </c>
      <c r="AVB10" s="253">
        <v>97.632990000000007</v>
      </c>
      <c r="AVC10" s="253">
        <v>97.612798999999995</v>
      </c>
      <c r="AVD10" s="253">
        <v>97.599328</v>
      </c>
      <c r="AVE10" s="253">
        <v>97.604059000000007</v>
      </c>
      <c r="AVF10" s="253">
        <v>97.626187000000002</v>
      </c>
      <c r="AVG10" s="253">
        <v>97.652680000000004</v>
      </c>
      <c r="AVH10" s="253">
        <v>97.669499000000002</v>
      </c>
      <c r="AVI10" s="253">
        <v>97.671694000000002</v>
      </c>
      <c r="AVJ10" s="253">
        <v>97.664067000000003</v>
      </c>
      <c r="AVK10" s="253">
        <v>97.654899</v>
      </c>
      <c r="AVL10" s="253">
        <v>97.649625999999998</v>
      </c>
      <c r="AVM10" s="253">
        <v>97.649371000000002</v>
      </c>
      <c r="AVN10" s="253">
        <v>97.654308</v>
      </c>
      <c r="AVO10" s="253">
        <v>97.666403000000003</v>
      </c>
      <c r="AVP10" s="253">
        <v>97.686207999999993</v>
      </c>
      <c r="AVQ10" s="253">
        <v>97.707527999999996</v>
      </c>
      <c r="AVR10" s="253">
        <v>97.719812000000005</v>
      </c>
      <c r="AVS10" s="253">
        <v>97.718629000000007</v>
      </c>
      <c r="AVT10" s="253">
        <v>97.711449999999999</v>
      </c>
      <c r="AVU10" s="253">
        <v>97.710459999999998</v>
      </c>
      <c r="AVV10" s="253">
        <v>97.721163000000004</v>
      </c>
      <c r="AVW10" s="253">
        <v>97.739401999999998</v>
      </c>
      <c r="AVX10" s="253">
        <v>97.756653999999997</v>
      </c>
      <c r="AVY10" s="253">
        <v>97.765934000000001</v>
      </c>
      <c r="AVZ10" s="253">
        <v>97.765675999999999</v>
      </c>
      <c r="AWA10" s="253">
        <v>97.761527999999998</v>
      </c>
      <c r="AWB10" s="253">
        <v>97.761940999999993</v>
      </c>
      <c r="AWC10" s="253">
        <v>97.768372999999997</v>
      </c>
      <c r="AWD10" s="253">
        <v>97.771968999999999</v>
      </c>
      <c r="AWE10" s="253">
        <v>97.763638</v>
      </c>
      <c r="AWF10" s="253">
        <v>97.745178999999993</v>
      </c>
      <c r="AWG10" s="253">
        <v>97.726365000000001</v>
      </c>
      <c r="AWH10" s="253">
        <v>97.714296000000004</v>
      </c>
      <c r="AWI10" s="253">
        <v>97.711427</v>
      </c>
      <c r="AWJ10" s="253">
        <v>97.720834999999994</v>
      </c>
      <c r="AWK10" s="253">
        <v>97.743925000000004</v>
      </c>
      <c r="AWL10" s="253">
        <v>97.771799000000001</v>
      </c>
      <c r="AWM10" s="253">
        <v>97.787732000000005</v>
      </c>
      <c r="AWN10" s="253">
        <v>97.783180000000002</v>
      </c>
      <c r="AWO10" s="253">
        <v>97.766442999999995</v>
      </c>
      <c r="AWP10" s="253">
        <v>97.751948999999996</v>
      </c>
      <c r="AWQ10" s="253">
        <v>97.745755000000003</v>
      </c>
      <c r="AWR10" s="253">
        <v>97.745570999999998</v>
      </c>
      <c r="AWS10" s="253">
        <v>97.749966999999998</v>
      </c>
      <c r="AWT10" s="253">
        <v>97.760846000000001</v>
      </c>
      <c r="AWU10" s="253">
        <v>97.778000000000006</v>
      </c>
      <c r="AWV10" s="253">
        <v>97.796449999999993</v>
      </c>
      <c r="AWW10" s="253">
        <v>97.809861999999995</v>
      </c>
      <c r="AWX10" s="253">
        <v>97.814186000000007</v>
      </c>
      <c r="AWY10" s="253">
        <v>97.808846000000003</v>
      </c>
      <c r="AWZ10" s="253">
        <v>97.797573</v>
      </c>
      <c r="AXA10" s="253">
        <v>97.787951000000007</v>
      </c>
      <c r="AXB10" s="253">
        <v>97.787006000000005</v>
      </c>
      <c r="AXC10" s="253">
        <v>97.795958999999996</v>
      </c>
      <c r="AXD10" s="253">
        <v>97.810257000000007</v>
      </c>
      <c r="AXE10" s="253">
        <v>97.824731999999997</v>
      </c>
      <c r="AXF10" s="253">
        <v>97.837778999999998</v>
      </c>
      <c r="AXG10" s="253">
        <v>97.850810999999993</v>
      </c>
      <c r="AXH10" s="253">
        <v>97.864930000000001</v>
      </c>
      <c r="AXI10" s="253">
        <v>97.878494000000003</v>
      </c>
      <c r="AXJ10" s="253">
        <v>97.887742000000003</v>
      </c>
      <c r="AXK10" s="253">
        <v>97.890151000000003</v>
      </c>
      <c r="AXL10" s="253">
        <v>97.887376000000003</v>
      </c>
      <c r="AXM10" s="253">
        <v>97.884208999999998</v>
      </c>
      <c r="AXN10" s="253">
        <v>97.884442000000007</v>
      </c>
      <c r="AXO10" s="253">
        <v>97.888453999999996</v>
      </c>
      <c r="AXP10" s="253">
        <v>97.894251999999994</v>
      </c>
      <c r="AXQ10" s="253">
        <v>97.898956999999996</v>
      </c>
      <c r="AXR10" s="253">
        <v>97.899236999999999</v>
      </c>
      <c r="AXS10" s="253">
        <v>97.892808000000002</v>
      </c>
      <c r="AXT10" s="253">
        <v>97.880910999999998</v>
      </c>
      <c r="AXU10" s="253">
        <v>97.867790999999997</v>
      </c>
      <c r="AXV10" s="253">
        <v>97.856994999999998</v>
      </c>
      <c r="AXW10" s="253">
        <v>97.849857</v>
      </c>
      <c r="AXX10" s="253">
        <v>97.847978999999995</v>
      </c>
      <c r="AXY10" s="253">
        <v>97.853977</v>
      </c>
      <c r="AXZ10" s="253">
        <v>97.867555999999993</v>
      </c>
      <c r="AYA10" s="253">
        <v>97.883137000000005</v>
      </c>
      <c r="AYB10" s="253">
        <v>97.894119000000003</v>
      </c>
      <c r="AYC10" s="253">
        <v>97.898041000000006</v>
      </c>
      <c r="AYD10" s="253">
        <v>97.895067999999995</v>
      </c>
      <c r="AYE10" s="253">
        <v>97.883491000000006</v>
      </c>
      <c r="AYF10" s="253">
        <v>97.861816000000005</v>
      </c>
      <c r="AYG10" s="253">
        <v>97.836251000000004</v>
      </c>
      <c r="AYH10" s="253">
        <v>97.821554000000006</v>
      </c>
      <c r="AYI10" s="253">
        <v>97.830115000000006</v>
      </c>
      <c r="AYJ10" s="253">
        <v>97.859640999999996</v>
      </c>
      <c r="AYK10" s="253">
        <v>97.893242000000001</v>
      </c>
      <c r="AYL10" s="253">
        <v>97.912322000000003</v>
      </c>
      <c r="AYM10" s="253">
        <v>97.909075000000001</v>
      </c>
      <c r="AYN10" s="253">
        <v>97.887579000000002</v>
      </c>
      <c r="AYO10" s="253">
        <v>97.856650000000002</v>
      </c>
      <c r="AYP10" s="253">
        <v>97.825584000000006</v>
      </c>
      <c r="AYQ10" s="253">
        <v>97.805484000000007</v>
      </c>
      <c r="AYR10" s="253">
        <v>97.807187999999996</v>
      </c>
      <c r="AYS10" s="253">
        <v>97.831128000000007</v>
      </c>
      <c r="AYT10" s="253">
        <v>97.860540999999998</v>
      </c>
      <c r="AYU10" s="253">
        <v>97.871776999999994</v>
      </c>
      <c r="AYV10" s="253">
        <v>97.854884999999996</v>
      </c>
      <c r="AYW10" s="253">
        <v>97.821543000000005</v>
      </c>
      <c r="AYX10" s="253">
        <v>97.791533000000001</v>
      </c>
      <c r="AYY10" s="253">
        <v>97.774899000000005</v>
      </c>
      <c r="AYZ10" s="253">
        <v>97.769191000000006</v>
      </c>
      <c r="AZA10" s="253">
        <v>97.768827999999999</v>
      </c>
      <c r="AZB10" s="253">
        <v>97.771099000000007</v>
      </c>
      <c r="AZC10" s="253">
        <v>97.774666999999994</v>
      </c>
      <c r="AZD10" s="253">
        <v>97.778543999999997</v>
      </c>
      <c r="AZE10" s="253">
        <v>97.784456000000006</v>
      </c>
      <c r="AZF10" s="253">
        <v>97.796576999999999</v>
      </c>
      <c r="AZG10" s="253">
        <v>97.816446999999997</v>
      </c>
      <c r="AZH10" s="253">
        <v>97.839388</v>
      </c>
      <c r="AZI10" s="253">
        <v>97.856965000000002</v>
      </c>
      <c r="AZJ10" s="253">
        <v>97.862334000000004</v>
      </c>
      <c r="AZK10" s="253">
        <v>97.853875000000002</v>
      </c>
      <c r="AZL10" s="253">
        <v>97.836000999999996</v>
      </c>
      <c r="AZM10" s="253">
        <v>97.817143000000002</v>
      </c>
      <c r="AZN10" s="253">
        <v>97.805048999999997</v>
      </c>
      <c r="AZO10" s="253">
        <v>97.802442999999997</v>
      </c>
      <c r="AZP10" s="253">
        <v>97.806865000000002</v>
      </c>
      <c r="AZQ10" s="253">
        <v>97.813586000000001</v>
      </c>
      <c r="AZR10" s="253">
        <v>97.817577999999997</v>
      </c>
      <c r="AZS10" s="253">
        <v>97.814423000000005</v>
      </c>
      <c r="AZT10" s="253">
        <v>97.802760000000006</v>
      </c>
      <c r="AZU10" s="253">
        <v>97.786542999999995</v>
      </c>
      <c r="AZV10" s="253">
        <v>97.772518000000005</v>
      </c>
      <c r="AZW10" s="253">
        <v>97.76437</v>
      </c>
      <c r="AZX10" s="253">
        <v>97.760856000000004</v>
      </c>
      <c r="AZY10" s="253">
        <v>97.760187999999999</v>
      </c>
      <c r="AZZ10" s="253">
        <v>97.764031000000003</v>
      </c>
      <c r="BAA10" s="253">
        <v>97.775343000000007</v>
      </c>
      <c r="BAB10" s="253">
        <v>97.793147000000005</v>
      </c>
      <c r="BAC10" s="253">
        <v>97.811575000000005</v>
      </c>
      <c r="BAD10" s="253">
        <v>97.825532999999993</v>
      </c>
      <c r="BAE10" s="253">
        <v>97.837621999999996</v>
      </c>
      <c r="BAF10" s="253">
        <v>97.858024</v>
      </c>
      <c r="BAG10" s="253">
        <v>97.894197000000005</v>
      </c>
      <c r="BAH10" s="253">
        <v>97.938748000000004</v>
      </c>
      <c r="BAI10" s="253">
        <v>97.970534999999998</v>
      </c>
      <c r="BAJ10" s="253">
        <v>97.972791000000001</v>
      </c>
      <c r="BAK10" s="253">
        <v>97.950778999999997</v>
      </c>
      <c r="BAL10" s="253">
        <v>97.927801000000002</v>
      </c>
      <c r="BAM10" s="253">
        <v>97.922453000000004</v>
      </c>
      <c r="BAN10" s="253">
        <v>97.93262</v>
      </c>
      <c r="BAO10" s="253">
        <v>97.942678999999998</v>
      </c>
      <c r="BAP10" s="253">
        <v>97.942054999999996</v>
      </c>
      <c r="BAQ10" s="253">
        <v>97.932862</v>
      </c>
      <c r="BAR10" s="253">
        <v>97.921704000000005</v>
      </c>
      <c r="BAS10" s="253">
        <v>97.909650999999997</v>
      </c>
      <c r="BAT10" s="253">
        <v>97.892932000000002</v>
      </c>
      <c r="BAU10" s="253">
        <v>97.871786999999998</v>
      </c>
      <c r="BAV10" s="253">
        <v>97.855688999999998</v>
      </c>
      <c r="BAW10" s="253">
        <v>97.857701000000006</v>
      </c>
      <c r="BAX10" s="253">
        <v>97.882718999999994</v>
      </c>
      <c r="BAY10" s="253">
        <v>97.921687000000006</v>
      </c>
      <c r="BAZ10" s="253">
        <v>97.958147999999994</v>
      </c>
      <c r="BBA10" s="253">
        <v>97.980074999999999</v>
      </c>
      <c r="BBB10" s="253">
        <v>97.985014000000007</v>
      </c>
      <c r="BBC10" s="253">
        <v>97.976680000000002</v>
      </c>
      <c r="BBD10" s="253">
        <v>97.961331000000001</v>
      </c>
      <c r="BBE10" s="253">
        <v>97.947560999999993</v>
      </c>
      <c r="BBF10" s="253">
        <v>97.943702000000002</v>
      </c>
      <c r="BBG10" s="253">
        <v>97.951014999999998</v>
      </c>
      <c r="BBH10" s="253">
        <v>97.961557999999997</v>
      </c>
      <c r="BBI10" s="253">
        <v>97.966476999999998</v>
      </c>
      <c r="BBJ10" s="253">
        <v>97.965564999999998</v>
      </c>
      <c r="BBK10" s="253">
        <v>97.966076999999999</v>
      </c>
      <c r="BBL10" s="253">
        <v>97.973687999999996</v>
      </c>
      <c r="BBM10" s="253">
        <v>97.988151000000002</v>
      </c>
      <c r="BBN10" s="253">
        <v>98.006877000000003</v>
      </c>
      <c r="BBO10" s="253">
        <v>98.028077999999994</v>
      </c>
      <c r="BBP10" s="253">
        <v>98.048827000000003</v>
      </c>
      <c r="BBQ10" s="253">
        <v>98.063401999999996</v>
      </c>
      <c r="BBR10" s="253">
        <v>98.066512000000003</v>
      </c>
      <c r="BBS10" s="253">
        <v>98.057687999999999</v>
      </c>
      <c r="BBT10" s="253">
        <v>98.041464000000005</v>
      </c>
      <c r="BBU10" s="253">
        <v>98.023719</v>
      </c>
      <c r="BBV10" s="253">
        <v>98.008156</v>
      </c>
      <c r="BBW10" s="253">
        <v>97.995767999999998</v>
      </c>
      <c r="BBX10" s="253">
        <v>97.987579999999994</v>
      </c>
      <c r="BBY10" s="253">
        <v>97.987684000000002</v>
      </c>
      <c r="BBZ10" s="253">
        <v>98.001265000000004</v>
      </c>
      <c r="BCA10" s="253">
        <v>98.027159999999995</v>
      </c>
      <c r="BCB10" s="253">
        <v>98.054028000000002</v>
      </c>
      <c r="BCC10" s="253">
        <v>98.068641</v>
      </c>
      <c r="BCD10" s="253">
        <v>98.068899000000002</v>
      </c>
      <c r="BCE10" s="253">
        <v>98.064391999999998</v>
      </c>
      <c r="BCF10" s="253">
        <v>98.062381999999999</v>
      </c>
      <c r="BCG10" s="253">
        <v>98.058297999999994</v>
      </c>
      <c r="BCH10" s="253">
        <v>98.044364000000002</v>
      </c>
      <c r="BCI10" s="253">
        <v>98.023594000000003</v>
      </c>
      <c r="BCJ10" s="253">
        <v>98.008323000000004</v>
      </c>
      <c r="BCK10" s="253">
        <v>98.005516999999998</v>
      </c>
      <c r="BCL10" s="253">
        <v>98.010338000000004</v>
      </c>
      <c r="BCM10" s="253">
        <v>98.015744999999995</v>
      </c>
      <c r="BCN10" s="253">
        <v>98.022014999999996</v>
      </c>
      <c r="BCO10" s="253">
        <v>98.032749999999993</v>
      </c>
      <c r="BCP10" s="253">
        <v>98.046420999999995</v>
      </c>
      <c r="BCQ10" s="253">
        <v>98.057834</v>
      </c>
      <c r="BCR10" s="253">
        <v>98.065978999999999</v>
      </c>
      <c r="BCS10" s="253">
        <v>98.074595000000002</v>
      </c>
      <c r="BCT10" s="253">
        <v>98.084824999999995</v>
      </c>
      <c r="BCU10" s="253">
        <v>98.092113999999995</v>
      </c>
      <c r="BCV10" s="253">
        <v>98.092089999999999</v>
      </c>
      <c r="BCW10" s="253">
        <v>98.086702000000002</v>
      </c>
      <c r="BCX10" s="253">
        <v>98.083233000000007</v>
      </c>
      <c r="BCY10" s="253">
        <v>98.088982000000001</v>
      </c>
      <c r="BCZ10" s="253">
        <v>98.106831999999997</v>
      </c>
      <c r="BDA10" s="253">
        <v>98.132979000000006</v>
      </c>
      <c r="BDB10" s="253">
        <v>98.157939999999996</v>
      </c>
      <c r="BDC10" s="253">
        <v>98.172112999999996</v>
      </c>
      <c r="BDD10" s="253">
        <v>98.171864999999997</v>
      </c>
      <c r="BDE10" s="253">
        <v>98.159975000000003</v>
      </c>
      <c r="BDF10" s="253">
        <v>98.141993999999997</v>
      </c>
      <c r="BDG10" s="253">
        <v>98.125308000000004</v>
      </c>
      <c r="BDH10" s="253">
        <v>98.119150000000005</v>
      </c>
      <c r="BDI10" s="253">
        <v>98.127746999999999</v>
      </c>
      <c r="BDJ10" s="253">
        <v>98.141643999999999</v>
      </c>
      <c r="BDK10" s="253">
        <v>98.143544000000006</v>
      </c>
      <c r="BDL10" s="253">
        <v>98.128231999999997</v>
      </c>
      <c r="BDM10" s="253">
        <v>98.111592000000002</v>
      </c>
      <c r="BDN10" s="253">
        <v>98.113637999999995</v>
      </c>
      <c r="BDO10" s="253">
        <v>98.136352000000002</v>
      </c>
      <c r="BDP10" s="253">
        <v>98.164412999999996</v>
      </c>
      <c r="BDQ10" s="253">
        <v>98.183706999999998</v>
      </c>
      <c r="BDR10" s="253">
        <v>98.190329000000006</v>
      </c>
      <c r="BDS10" s="253">
        <v>98.183696999999995</v>
      </c>
      <c r="BDT10" s="253">
        <v>98.163086000000007</v>
      </c>
      <c r="BDU10" s="253">
        <v>98.135051000000004</v>
      </c>
      <c r="BDV10" s="253">
        <v>98.114890000000003</v>
      </c>
      <c r="BDW10" s="253">
        <v>98.113408000000007</v>
      </c>
      <c r="BDX10" s="253">
        <v>98.125787000000003</v>
      </c>
      <c r="BDY10" s="253">
        <v>98.138037999999995</v>
      </c>
      <c r="BDZ10" s="253">
        <v>98.141385999999997</v>
      </c>
      <c r="BEA10" s="253">
        <v>98.136989</v>
      </c>
      <c r="BEB10" s="253">
        <v>98.131</v>
      </c>
      <c r="BEC10" s="253">
        <v>98.130014000000003</v>
      </c>
      <c r="BED10" s="253">
        <v>98.137934999999999</v>
      </c>
      <c r="BEE10" s="253">
        <v>98.151612999999998</v>
      </c>
      <c r="BEF10" s="253">
        <v>98.161359000000004</v>
      </c>
      <c r="BEG10" s="253">
        <v>98.161227999999994</v>
      </c>
      <c r="BEH10" s="253">
        <v>98.157860999999997</v>
      </c>
      <c r="BEI10" s="253">
        <v>98.163989000000001</v>
      </c>
      <c r="BEJ10" s="253">
        <v>98.183375999999996</v>
      </c>
      <c r="BEK10" s="253">
        <v>98.206984000000006</v>
      </c>
      <c r="BEL10" s="253">
        <v>98.224414999999993</v>
      </c>
      <c r="BEM10" s="253">
        <v>98.234446000000005</v>
      </c>
      <c r="BEN10" s="253">
        <v>98.242806999999999</v>
      </c>
      <c r="BEO10" s="253">
        <v>98.253753000000003</v>
      </c>
      <c r="BEP10" s="253">
        <v>98.266222999999997</v>
      </c>
      <c r="BEQ10" s="253">
        <v>98.275148000000002</v>
      </c>
      <c r="BER10" s="253">
        <v>98.273387</v>
      </c>
      <c r="BES10" s="253">
        <v>98.254187999999999</v>
      </c>
      <c r="BET10" s="253">
        <v>98.216544999999996</v>
      </c>
      <c r="BEU10" s="253">
        <v>98.171274999999994</v>
      </c>
      <c r="BEV10" s="253">
        <v>98.140630999999999</v>
      </c>
      <c r="BEW10" s="253">
        <v>98.145883999999995</v>
      </c>
      <c r="BEX10" s="253">
        <v>98.188453999999993</v>
      </c>
      <c r="BEY10" s="253">
        <v>98.242396999999997</v>
      </c>
      <c r="BEZ10" s="253">
        <v>98.271754000000001</v>
      </c>
      <c r="BFA10" s="253">
        <v>98.261122</v>
      </c>
      <c r="BFB10" s="253">
        <v>98.228095999999994</v>
      </c>
      <c r="BFC10" s="253">
        <v>98.202776</v>
      </c>
      <c r="BFD10" s="253">
        <v>98.198076999999998</v>
      </c>
      <c r="BFE10" s="253">
        <v>98.203802999999994</v>
      </c>
      <c r="BFF10" s="253">
        <v>98.205104000000006</v>
      </c>
      <c r="BFG10" s="253">
        <v>98.198626000000004</v>
      </c>
      <c r="BFH10" s="253">
        <v>98.191080999999997</v>
      </c>
      <c r="BFI10" s="253">
        <v>98.190353999999999</v>
      </c>
      <c r="BFJ10" s="253">
        <v>98.200799000000004</v>
      </c>
      <c r="BFK10" s="253">
        <v>98.221237000000002</v>
      </c>
      <c r="BFL10" s="253">
        <v>98.243982000000003</v>
      </c>
      <c r="BFM10" s="253">
        <v>98.259978000000004</v>
      </c>
      <c r="BFN10" s="253">
        <v>98.267352000000002</v>
      </c>
      <c r="BFO10" s="253">
        <v>98.270816999999994</v>
      </c>
      <c r="BFP10" s="253">
        <v>98.271417999999997</v>
      </c>
      <c r="BFQ10" s="253">
        <v>98.263413</v>
      </c>
      <c r="BFR10" s="253">
        <v>98.245006000000004</v>
      </c>
      <c r="BFS10" s="253">
        <v>98.225617</v>
      </c>
      <c r="BFT10" s="253">
        <v>98.216243000000006</v>
      </c>
      <c r="BFU10" s="253">
        <v>98.216960999999998</v>
      </c>
      <c r="BFV10" s="253">
        <v>98.220551999999998</v>
      </c>
      <c r="BFW10" s="253">
        <v>98.224287000000004</v>
      </c>
      <c r="BFX10" s="253">
        <v>98.229287999999997</v>
      </c>
      <c r="BFY10" s="253">
        <v>98.230547000000001</v>
      </c>
      <c r="BFZ10" s="253">
        <v>98.218995000000007</v>
      </c>
      <c r="BGA10" s="253">
        <v>98.197277999999997</v>
      </c>
      <c r="BGB10" s="253">
        <v>98.185276999999999</v>
      </c>
      <c r="BGC10" s="253">
        <v>98.203007999999997</v>
      </c>
      <c r="BGD10" s="253">
        <v>98.250015000000005</v>
      </c>
      <c r="BGE10" s="253">
        <v>98.304536999999996</v>
      </c>
      <c r="BGF10" s="253">
        <v>98.340283999999997</v>
      </c>
      <c r="BGG10" s="253">
        <v>98.342789999999994</v>
      </c>
      <c r="BGH10" s="253">
        <v>98.314600999999996</v>
      </c>
      <c r="BGI10" s="253">
        <v>98.270685</v>
      </c>
      <c r="BGJ10" s="253">
        <v>98.229024999999993</v>
      </c>
      <c r="BGK10" s="253">
        <v>98.201314999999994</v>
      </c>
      <c r="BGL10" s="253">
        <v>98.189808999999997</v>
      </c>
      <c r="BGM10" s="253">
        <v>98.191426000000007</v>
      </c>
      <c r="BGN10" s="253">
        <v>98.202483000000001</v>
      </c>
      <c r="BGO10" s="253">
        <v>98.219345000000004</v>
      </c>
      <c r="BGP10" s="253">
        <v>98.237893999999997</v>
      </c>
      <c r="BGQ10" s="253">
        <v>98.254025999999996</v>
      </c>
      <c r="BGR10" s="253">
        <v>98.262431000000007</v>
      </c>
      <c r="BGS10" s="253">
        <v>98.255217999999999</v>
      </c>
      <c r="BGT10" s="253">
        <v>98.227872000000005</v>
      </c>
      <c r="BGU10" s="253">
        <v>98.189954999999998</v>
      </c>
      <c r="BGV10" s="253">
        <v>98.163180999999994</v>
      </c>
      <c r="BGW10" s="253">
        <v>98.160685000000001</v>
      </c>
      <c r="BGX10" s="253">
        <v>98.171386999999996</v>
      </c>
      <c r="BGY10" s="253">
        <v>98.174306000000001</v>
      </c>
      <c r="BGZ10" s="253">
        <v>98.167422000000002</v>
      </c>
      <c r="BHA10" s="253">
        <v>98.170815000000005</v>
      </c>
      <c r="BHB10" s="253">
        <v>98.197331000000005</v>
      </c>
      <c r="BHC10" s="253">
        <v>98.231249000000005</v>
      </c>
      <c r="BHD10" s="253">
        <v>98.245855000000006</v>
      </c>
      <c r="BHE10" s="253">
        <v>98.236867000000004</v>
      </c>
      <c r="BHF10" s="253">
        <v>98.227317999999997</v>
      </c>
      <c r="BHG10" s="253">
        <v>98.239557000000005</v>
      </c>
      <c r="BHH10" s="253">
        <v>98.271688999999995</v>
      </c>
      <c r="BHI10" s="253">
        <v>98.303583000000003</v>
      </c>
      <c r="BHJ10" s="253">
        <v>98.318012999999993</v>
      </c>
      <c r="BHK10" s="253">
        <v>98.311524000000006</v>
      </c>
      <c r="BHL10" s="253">
        <v>98.291151999999997</v>
      </c>
      <c r="BHM10" s="253">
        <v>98.268178000000006</v>
      </c>
      <c r="BHN10" s="253">
        <v>98.253675000000001</v>
      </c>
      <c r="BHO10" s="253">
        <v>98.254017000000005</v>
      </c>
      <c r="BHP10" s="253">
        <v>98.267949000000002</v>
      </c>
      <c r="BHQ10" s="253">
        <v>98.288431000000003</v>
      </c>
      <c r="BHR10" s="253">
        <v>98.307338999999999</v>
      </c>
      <c r="BHS10" s="253">
        <v>98.318826999999999</v>
      </c>
      <c r="BHT10" s="253">
        <v>98.321292999999997</v>
      </c>
      <c r="BHU10" s="253">
        <v>98.318304999999995</v>
      </c>
      <c r="BHV10" s="253">
        <v>98.315233000000006</v>
      </c>
      <c r="BHW10" s="253">
        <v>98.312354999999997</v>
      </c>
      <c r="BHX10" s="253">
        <v>98.303780000000003</v>
      </c>
      <c r="BHY10" s="253">
        <v>98.286914999999993</v>
      </c>
      <c r="BHZ10" s="253">
        <v>98.270578999999998</v>
      </c>
      <c r="BIA10" s="253">
        <v>98.267534999999995</v>
      </c>
      <c r="BIB10" s="253">
        <v>98.278535000000005</v>
      </c>
      <c r="BIC10" s="253">
        <v>98.289732999999998</v>
      </c>
      <c r="BID10" s="253">
        <v>98.288822999999994</v>
      </c>
      <c r="BIE10" s="253">
        <v>98.278829999999999</v>
      </c>
      <c r="BIF10" s="253">
        <v>98.271653999999998</v>
      </c>
      <c r="BIG10" s="253">
        <v>98.272237000000004</v>
      </c>
      <c r="BIH10" s="253">
        <v>98.275862000000004</v>
      </c>
      <c r="BII10" s="253">
        <v>98.279397000000003</v>
      </c>
      <c r="BIJ10" s="253">
        <v>98.286319000000006</v>
      </c>
      <c r="BIK10" s="253">
        <v>98.297454999999999</v>
      </c>
      <c r="BIL10" s="253">
        <v>98.304165999999995</v>
      </c>
      <c r="BIM10" s="253">
        <v>98.298146000000003</v>
      </c>
      <c r="BIN10" s="253">
        <v>98.285128999999998</v>
      </c>
      <c r="BIO10" s="253">
        <v>98.280341000000007</v>
      </c>
      <c r="BIP10" s="253">
        <v>98.288899000000001</v>
      </c>
      <c r="BIQ10" s="253">
        <v>98.298106000000004</v>
      </c>
      <c r="BIR10" s="253">
        <v>98.293531999999999</v>
      </c>
      <c r="BIS10" s="253">
        <v>98.277475999999993</v>
      </c>
      <c r="BIT10" s="253">
        <v>98.265353000000005</v>
      </c>
      <c r="BIU10" s="253">
        <v>98.267318000000003</v>
      </c>
      <c r="BIV10" s="253">
        <v>98.281413999999998</v>
      </c>
      <c r="BIW10" s="253">
        <v>98.304017000000002</v>
      </c>
      <c r="BIX10" s="253">
        <v>98.337207000000006</v>
      </c>
      <c r="BIY10" s="253">
        <v>98.380229</v>
      </c>
      <c r="BIZ10" s="253">
        <v>98.419529999999995</v>
      </c>
      <c r="BJA10" s="253">
        <v>98.435846999999995</v>
      </c>
      <c r="BJB10" s="253">
        <v>98.421577999999997</v>
      </c>
      <c r="BJC10" s="253">
        <v>98.386466999999996</v>
      </c>
      <c r="BJD10" s="253">
        <v>98.346374999999995</v>
      </c>
      <c r="BJE10" s="253">
        <v>98.310733999999997</v>
      </c>
      <c r="BJF10" s="253">
        <v>98.281688000000003</v>
      </c>
      <c r="BJG10" s="253">
        <v>98.260243000000003</v>
      </c>
      <c r="BJH10" s="253">
        <v>98.248435000000001</v>
      </c>
      <c r="BJI10" s="253">
        <v>98.245643999999999</v>
      </c>
      <c r="BJJ10" s="253">
        <v>98.245250999999996</v>
      </c>
      <c r="BJK10" s="253">
        <v>98.236465999999993</v>
      </c>
      <c r="BJL10" s="253">
        <v>98.210635999999994</v>
      </c>
      <c r="BJM10" s="253">
        <v>98.168015999999994</v>
      </c>
      <c r="BJN10" s="253">
        <v>98.120590000000007</v>
      </c>
      <c r="BJO10" s="253">
        <v>98.088944999999995</v>
      </c>
      <c r="BJP10" s="253">
        <v>98.094061999999994</v>
      </c>
      <c r="BJQ10" s="253">
        <v>98.146558999999996</v>
      </c>
      <c r="BJR10" s="253">
        <v>98.238749999999996</v>
      </c>
      <c r="BJS10" s="253">
        <v>98.345446999999993</v>
      </c>
      <c r="BJT10" s="253">
        <v>98.436796999999999</v>
      </c>
      <c r="BJU10" s="253">
        <v>98.493741</v>
      </c>
      <c r="BJV10" s="253">
        <v>98.512525999999994</v>
      </c>
      <c r="BJW10" s="253">
        <v>98.498982999999996</v>
      </c>
      <c r="BJX10" s="253">
        <v>98.459394000000003</v>
      </c>
      <c r="BJY10" s="253">
        <v>98.400143</v>
      </c>
      <c r="BJZ10" s="253">
        <v>98.334922000000006</v>
      </c>
      <c r="BKA10" s="253">
        <v>98.284237000000005</v>
      </c>
      <c r="BKB10" s="253">
        <v>98.262191000000001</v>
      </c>
      <c r="BKC10" s="253">
        <v>98.263026999999994</v>
      </c>
      <c r="BKD10" s="253">
        <v>98.265585000000002</v>
      </c>
      <c r="BKE10" s="253">
        <v>98.254796999999996</v>
      </c>
      <c r="BKF10" s="253">
        <v>98.240262000000001</v>
      </c>
      <c r="BKG10" s="253">
        <v>98.251000000000005</v>
      </c>
      <c r="BKH10" s="253">
        <v>98.293537999999998</v>
      </c>
      <c r="BKI10" s="253">
        <v>98.339661000000007</v>
      </c>
      <c r="BKJ10" s="253">
        <v>98.370574000000005</v>
      </c>
      <c r="BKK10" s="253">
        <v>98.377519000000007</v>
      </c>
      <c r="BKL10" s="253">
        <v>98.361613000000006</v>
      </c>
      <c r="BKM10" s="253">
        <v>98.335570000000004</v>
      </c>
      <c r="BKN10" s="253">
        <v>98.308081000000001</v>
      </c>
      <c r="BKO10" s="253">
        <v>98.298765000000003</v>
      </c>
      <c r="BKP10" s="253">
        <v>98.313730000000007</v>
      </c>
      <c r="BKQ10" s="253">
        <v>98.355868999999998</v>
      </c>
      <c r="BKR10" s="253">
        <v>98.417462999999998</v>
      </c>
      <c r="BKS10" s="253">
        <v>98.475103000000004</v>
      </c>
      <c r="BKT10" s="253">
        <v>98.527950000000004</v>
      </c>
      <c r="BKU10" s="253">
        <v>98.557820000000007</v>
      </c>
      <c r="BKV10" s="253">
        <v>98.544776999999996</v>
      </c>
      <c r="BKW10" s="253">
        <v>98.477337000000006</v>
      </c>
      <c r="BKX10" s="253">
        <v>98.381916000000004</v>
      </c>
      <c r="BKY10" s="253">
        <v>98.324331999999998</v>
      </c>
      <c r="BKZ10" s="253">
        <v>98.314749000000006</v>
      </c>
      <c r="BLA10" s="253">
        <v>98.321659999999994</v>
      </c>
      <c r="BLB10" s="253">
        <v>98.299302999999995</v>
      </c>
      <c r="BLC10" s="253">
        <v>98.263259000000005</v>
      </c>
      <c r="BLD10" s="253">
        <v>98.261255000000006</v>
      </c>
      <c r="BLE10" s="253">
        <v>98.289274000000006</v>
      </c>
      <c r="BLF10" s="253">
        <v>98.335177999999999</v>
      </c>
      <c r="BLG10" s="253">
        <v>98.396321</v>
      </c>
      <c r="BLH10" s="253">
        <v>98.477802999999994</v>
      </c>
      <c r="BLI10" s="253">
        <v>98.544494999999998</v>
      </c>
      <c r="BLJ10" s="253">
        <v>98.548958999999996</v>
      </c>
      <c r="BLK10" s="253">
        <v>98.488930999999994</v>
      </c>
      <c r="BLL10" s="253">
        <v>98.414129000000003</v>
      </c>
      <c r="BLM10" s="253">
        <v>98.360501999999997</v>
      </c>
      <c r="BLN10" s="253">
        <v>98.337193999999997</v>
      </c>
      <c r="BLO10" s="253">
        <v>98.322681000000003</v>
      </c>
      <c r="BLP10" s="253">
        <v>98.320611</v>
      </c>
      <c r="BLQ10" s="253">
        <v>98.329178999999996</v>
      </c>
      <c r="BLR10" s="253">
        <v>98.317232000000004</v>
      </c>
      <c r="BLS10" s="253">
        <v>98.27534</v>
      </c>
      <c r="BLT10" s="253">
        <v>98.203864999999993</v>
      </c>
      <c r="BLU10" s="253">
        <v>98.153229999999994</v>
      </c>
      <c r="BLV10" s="253">
        <v>98.144056000000006</v>
      </c>
      <c r="BLW10" s="253">
        <v>98.175880000000006</v>
      </c>
      <c r="BLX10" s="253">
        <v>98.223895999999996</v>
      </c>
      <c r="BLY10" s="253">
        <v>98.258353</v>
      </c>
      <c r="BLZ10" s="253">
        <v>98.269177999999997</v>
      </c>
      <c r="BMA10" s="253">
        <v>98.250891999999993</v>
      </c>
      <c r="BMB10" s="253">
        <v>98.21996</v>
      </c>
      <c r="BMC10" s="253">
        <v>98.188057000000001</v>
      </c>
      <c r="BMD10" s="253">
        <v>98.167670000000001</v>
      </c>
      <c r="BME10" s="253">
        <v>98.159244000000001</v>
      </c>
      <c r="BMF10" s="253">
        <v>98.161441999999994</v>
      </c>
      <c r="BMG10" s="253">
        <v>98.170439999999999</v>
      </c>
      <c r="BMH10" s="253">
        <v>98.175766999999993</v>
      </c>
      <c r="BMI10" s="253">
        <v>98.168312999999998</v>
      </c>
      <c r="BMJ10" s="253">
        <v>98.143203</v>
      </c>
      <c r="BMK10" s="253">
        <v>98.117957000000004</v>
      </c>
      <c r="BML10" s="253">
        <v>98.110579999999999</v>
      </c>
      <c r="BMM10" s="253">
        <v>98.126827000000006</v>
      </c>
      <c r="BMN10" s="253">
        <v>98.140037000000007</v>
      </c>
      <c r="BMO10" s="253">
        <v>98.123800000000003</v>
      </c>
      <c r="BMP10" s="253">
        <v>98.075596000000004</v>
      </c>
      <c r="BMQ10" s="253">
        <v>98.023426000000001</v>
      </c>
      <c r="BMR10" s="253">
        <v>97.994873999999996</v>
      </c>
      <c r="BMS10" s="253">
        <v>97.996668999999997</v>
      </c>
      <c r="BMT10" s="253">
        <v>98.018792000000005</v>
      </c>
      <c r="BMU10" s="253">
        <v>98.051778999999996</v>
      </c>
      <c r="BMV10" s="253">
        <v>98.086268000000004</v>
      </c>
      <c r="BMW10" s="253">
        <v>98.110136999999995</v>
      </c>
      <c r="BMX10" s="253">
        <v>98.111573000000007</v>
      </c>
      <c r="BMY10" s="253">
        <v>98.098611000000005</v>
      </c>
      <c r="BMZ10" s="253">
        <v>98.090577999999994</v>
      </c>
      <c r="BNA10" s="253">
        <v>98.102615999999998</v>
      </c>
      <c r="BNB10" s="253">
        <v>98.125688999999994</v>
      </c>
      <c r="BNC10" s="253">
        <v>98.143377000000001</v>
      </c>
      <c r="BND10" s="253">
        <v>98.147424000000001</v>
      </c>
      <c r="BNE10" s="253">
        <v>98.146833000000001</v>
      </c>
      <c r="BNF10" s="253">
        <v>98.152612000000005</v>
      </c>
      <c r="BNG10" s="253">
        <v>98.166906999999995</v>
      </c>
      <c r="BNH10" s="253">
        <v>98.180085000000005</v>
      </c>
      <c r="BNI10" s="253">
        <v>98.180290999999997</v>
      </c>
      <c r="BNJ10" s="253">
        <v>98.164176999999995</v>
      </c>
      <c r="BNK10" s="253">
        <v>98.142173</v>
      </c>
      <c r="BNL10" s="253">
        <v>98.132980000000003</v>
      </c>
      <c r="BNM10" s="253">
        <v>98.148306000000005</v>
      </c>
      <c r="BNN10" s="253">
        <v>98.182649999999995</v>
      </c>
      <c r="BNO10" s="253">
        <v>98.215459999999993</v>
      </c>
      <c r="BNP10" s="253">
        <v>98.226647</v>
      </c>
      <c r="BNQ10" s="253">
        <v>98.208797000000004</v>
      </c>
      <c r="BNR10" s="253">
        <v>98.172939999999997</v>
      </c>
      <c r="BNS10" s="253">
        <v>98.140876000000006</v>
      </c>
      <c r="BNT10" s="253">
        <v>98.131203999999997</v>
      </c>
      <c r="BNU10" s="253">
        <v>98.146635000000003</v>
      </c>
      <c r="BNV10" s="253">
        <v>98.174223999999995</v>
      </c>
      <c r="BNW10" s="253">
        <v>98.199588000000006</v>
      </c>
      <c r="BNX10" s="253">
        <v>98.218588999999994</v>
      </c>
      <c r="BNY10" s="253">
        <v>98.236541000000003</v>
      </c>
      <c r="BNZ10" s="253">
        <v>98.257959</v>
      </c>
      <c r="BOA10" s="253">
        <v>98.280054000000007</v>
      </c>
      <c r="BOB10" s="253">
        <v>98.295984000000004</v>
      </c>
      <c r="BOC10" s="253">
        <v>98.302231000000006</v>
      </c>
      <c r="BOD10" s="253">
        <v>98.302109000000002</v>
      </c>
      <c r="BOE10" s="253">
        <v>98.302745999999999</v>
      </c>
      <c r="BOF10" s="253">
        <v>98.306366999999995</v>
      </c>
      <c r="BOG10" s="253">
        <v>98.308277000000004</v>
      </c>
      <c r="BOH10" s="253">
        <v>98.302082999999996</v>
      </c>
      <c r="BOI10" s="253">
        <v>98.287724999999995</v>
      </c>
      <c r="BOJ10" s="253">
        <v>98.271315000000001</v>
      </c>
      <c r="BOK10" s="253">
        <v>98.258448999999999</v>
      </c>
      <c r="BOL10" s="253">
        <v>98.252971000000002</v>
      </c>
      <c r="BOM10" s="253">
        <v>98.258688000000006</v>
      </c>
      <c r="BON10" s="253">
        <v>98.278430999999998</v>
      </c>
      <c r="BOO10" s="253">
        <v>98.306852000000006</v>
      </c>
      <c r="BOP10" s="253">
        <v>98.330726999999996</v>
      </c>
      <c r="BOQ10" s="253">
        <v>98.337585000000004</v>
      </c>
      <c r="BOR10" s="253">
        <v>98.323154000000002</v>
      </c>
      <c r="BOS10" s="253">
        <v>98.291417999999993</v>
      </c>
      <c r="BOT10" s="253">
        <v>98.252921999999998</v>
      </c>
      <c r="BOU10" s="253">
        <v>98.225646999999995</v>
      </c>
      <c r="BOV10" s="253">
        <v>98.228847000000002</v>
      </c>
      <c r="BOW10" s="253">
        <v>98.269509999999997</v>
      </c>
      <c r="BOX10" s="253">
        <v>98.334023999999999</v>
      </c>
      <c r="BOY10" s="253">
        <v>98.396293</v>
      </c>
      <c r="BOZ10" s="253">
        <v>98.431911999999997</v>
      </c>
      <c r="BPA10" s="253">
        <v>98.426841999999994</v>
      </c>
      <c r="BPB10" s="253">
        <v>98.380824000000004</v>
      </c>
      <c r="BPC10" s="253">
        <v>98.310922000000005</v>
      </c>
      <c r="BPD10" s="253">
        <v>98.250039999999998</v>
      </c>
      <c r="BPE10" s="253">
        <v>98.232410000000002</v>
      </c>
      <c r="BPF10" s="253">
        <v>98.272475999999997</v>
      </c>
      <c r="BPG10" s="253">
        <v>98.353314999999995</v>
      </c>
      <c r="BPH10" s="253">
        <v>98.432963999999998</v>
      </c>
      <c r="BPI10" s="253">
        <v>98.467325000000002</v>
      </c>
      <c r="BPJ10" s="253">
        <v>98.438986999999997</v>
      </c>
      <c r="BPK10" s="253">
        <v>98.369893000000005</v>
      </c>
      <c r="BPL10" s="253">
        <v>98.302649000000002</v>
      </c>
      <c r="BPM10" s="253">
        <v>98.264156999999997</v>
      </c>
      <c r="BPN10" s="253">
        <v>98.248925999999997</v>
      </c>
      <c r="BPO10" s="253">
        <v>98.237322000000006</v>
      </c>
      <c r="BPP10" s="253">
        <v>98.220789999999994</v>
      </c>
      <c r="BPQ10" s="253">
        <v>98.204913000000005</v>
      </c>
      <c r="BPR10" s="253">
        <v>98.198761000000005</v>
      </c>
      <c r="BPS10" s="253">
        <v>98.211866999999998</v>
      </c>
      <c r="BPT10" s="253">
        <v>98.253220999999996</v>
      </c>
      <c r="BPU10" s="253">
        <v>98.317278000000002</v>
      </c>
      <c r="BPV10" s="253">
        <v>98.372688999999994</v>
      </c>
      <c r="BPW10" s="253">
        <v>98.381545000000003</v>
      </c>
      <c r="BPX10" s="253">
        <v>98.338273000000001</v>
      </c>
      <c r="BPY10" s="253">
        <v>98.282228000000003</v>
      </c>
      <c r="BPZ10" s="253">
        <v>98.263822000000005</v>
      </c>
      <c r="BQA10" s="253">
        <v>98.301164</v>
      </c>
      <c r="BQB10" s="253">
        <v>98.370744000000002</v>
      </c>
      <c r="BQC10" s="253">
        <v>98.432929000000001</v>
      </c>
      <c r="BQD10" s="253">
        <v>98.462110999999993</v>
      </c>
      <c r="BQE10" s="253">
        <v>98.457825</v>
      </c>
      <c r="BQF10" s="253">
        <v>98.436920999999998</v>
      </c>
      <c r="BQG10" s="253">
        <v>98.417421000000004</v>
      </c>
      <c r="BQH10" s="253">
        <v>98.404064000000005</v>
      </c>
      <c r="BQI10" s="253">
        <v>98.384578000000005</v>
      </c>
      <c r="BQJ10" s="253">
        <v>98.340846999999997</v>
      </c>
      <c r="BQK10" s="253">
        <v>98.269396999999998</v>
      </c>
      <c r="BQL10" s="253">
        <v>98.194579000000004</v>
      </c>
      <c r="BQM10" s="253">
        <v>98.156638999999998</v>
      </c>
      <c r="BQN10" s="253">
        <v>98.176162000000005</v>
      </c>
      <c r="BQO10" s="253">
        <v>98.227813999999995</v>
      </c>
      <c r="BQP10" s="253">
        <v>98.260785999999996</v>
      </c>
      <c r="BQQ10" s="253">
        <v>98.251885999999999</v>
      </c>
      <c r="BQR10" s="253">
        <v>98.229106000000002</v>
      </c>
      <c r="BQS10" s="253">
        <v>98.233654999999999</v>
      </c>
      <c r="BQT10" s="253">
        <v>98.268437000000006</v>
      </c>
      <c r="BQU10" s="253">
        <v>98.299998000000002</v>
      </c>
      <c r="BQV10" s="253">
        <v>98.305767000000003</v>
      </c>
      <c r="BQW10" s="253">
        <v>98.297816999999995</v>
      </c>
      <c r="BQX10" s="253">
        <v>98.293887999999995</v>
      </c>
      <c r="BQY10" s="253">
        <v>98.284822000000005</v>
      </c>
      <c r="BQZ10" s="253">
        <v>98.248658000000006</v>
      </c>
      <c r="BRA10" s="253">
        <v>98.190151</v>
      </c>
      <c r="BRB10" s="253">
        <v>98.148422999999994</v>
      </c>
      <c r="BRC10" s="253">
        <v>98.159891000000002</v>
      </c>
      <c r="BRD10" s="253">
        <v>98.218725000000006</v>
      </c>
      <c r="BRE10" s="253">
        <v>98.277468999999996</v>
      </c>
      <c r="BRF10" s="253">
        <v>98.288219999999995</v>
      </c>
      <c r="BRG10" s="253">
        <v>98.244489999999999</v>
      </c>
      <c r="BRH10" s="253">
        <v>98.184146999999996</v>
      </c>
      <c r="BRI10" s="253">
        <v>98.151910999999998</v>
      </c>
      <c r="BRJ10" s="253">
        <v>98.161309000000003</v>
      </c>
      <c r="BRK10" s="253">
        <v>98.194280000000006</v>
      </c>
      <c r="BRL10" s="253">
        <v>98.229603999999995</v>
      </c>
      <c r="BRM10" s="253">
        <v>98.261968999999993</v>
      </c>
      <c r="BRN10" s="253">
        <v>98.293160999999998</v>
      </c>
      <c r="BRO10" s="253">
        <v>98.314699000000005</v>
      </c>
      <c r="BRP10" s="253">
        <v>98.309464000000006</v>
      </c>
      <c r="BRQ10" s="253">
        <v>98.271411999999998</v>
      </c>
      <c r="BRR10" s="253">
        <v>98.218920999999995</v>
      </c>
      <c r="BRS10" s="253">
        <v>98.185265999999999</v>
      </c>
      <c r="BRT10" s="253">
        <v>98.191293999999999</v>
      </c>
      <c r="BRU10" s="253">
        <v>98.222312000000002</v>
      </c>
      <c r="BRV10" s="253">
        <v>98.236788000000004</v>
      </c>
      <c r="BRW10" s="253">
        <v>98.208280999999999</v>
      </c>
      <c r="BRX10" s="253">
        <v>98.159456000000006</v>
      </c>
      <c r="BRY10" s="253">
        <v>98.142426</v>
      </c>
      <c r="BRZ10" s="253">
        <v>98.179930999999996</v>
      </c>
      <c r="BSA10" s="253">
        <v>98.239670000000004</v>
      </c>
      <c r="BSB10" s="253">
        <v>98.278215000000003</v>
      </c>
      <c r="BSC10" s="253">
        <v>98.302441000000002</v>
      </c>
      <c r="BSD10" s="253">
        <v>98.364812000000001</v>
      </c>
      <c r="BSE10" s="253">
        <v>98.490468000000007</v>
      </c>
      <c r="BSF10" s="253">
        <v>98.635542000000001</v>
      </c>
      <c r="BSG10" s="253">
        <v>98.733468000000002</v>
      </c>
      <c r="BSH10" s="253">
        <v>98.760011000000006</v>
      </c>
      <c r="BSI10" s="253">
        <v>98.738883000000001</v>
      </c>
      <c r="BSJ10" s="253">
        <v>98.701459</v>
      </c>
      <c r="BSK10" s="253">
        <v>98.656417000000005</v>
      </c>
      <c r="BSL10" s="253">
        <v>98.596760000000003</v>
      </c>
      <c r="BSM10" s="253">
        <v>98.527006</v>
      </c>
      <c r="BSN10" s="253">
        <v>98.474582999999996</v>
      </c>
      <c r="BSO10" s="253">
        <v>98.469703999999993</v>
      </c>
      <c r="BSP10" s="253">
        <v>98.515559999999994</v>
      </c>
      <c r="BSQ10" s="253">
        <v>98.583595000000003</v>
      </c>
      <c r="BSR10" s="253">
        <v>98.639433999999994</v>
      </c>
      <c r="BSS10" s="253">
        <v>98.669534999999996</v>
      </c>
      <c r="BST10" s="253">
        <v>98.678701000000004</v>
      </c>
      <c r="BSU10" s="253">
        <v>98.667980999999997</v>
      </c>
      <c r="BSV10" s="253">
        <v>98.629463000000001</v>
      </c>
      <c r="BSW10" s="253">
        <v>98.566427000000004</v>
      </c>
      <c r="BSX10" s="253">
        <v>98.505759999999995</v>
      </c>
      <c r="BSY10" s="253">
        <v>98.478769</v>
      </c>
      <c r="BSZ10" s="253">
        <v>98.492096000000004</v>
      </c>
      <c r="BTA10" s="253">
        <v>98.525779999999997</v>
      </c>
      <c r="BTB10" s="253">
        <v>98.559059000000005</v>
      </c>
      <c r="BTC10" s="253">
        <v>98.587048999999993</v>
      </c>
      <c r="BTD10" s="253">
        <v>98.609222000000003</v>
      </c>
      <c r="BTE10" s="253">
        <v>98.614563000000004</v>
      </c>
      <c r="BTF10" s="253">
        <v>98.589676999999995</v>
      </c>
      <c r="BTG10" s="253">
        <v>98.539438000000004</v>
      </c>
      <c r="BTH10" s="253">
        <v>98.492001999999999</v>
      </c>
      <c r="BTI10" s="253">
        <v>98.478987000000004</v>
      </c>
      <c r="BTJ10" s="253">
        <v>98.508869000000004</v>
      </c>
      <c r="BTK10" s="253">
        <v>98.558000000000007</v>
      </c>
      <c r="BTL10" s="253">
        <v>98.587669000000005</v>
      </c>
      <c r="BTM10" s="253">
        <v>98.575360000000003</v>
      </c>
      <c r="BTN10" s="253">
        <v>98.533203</v>
      </c>
      <c r="BTO10" s="253">
        <v>98.493686999999994</v>
      </c>
      <c r="BTP10" s="253">
        <v>98.476054000000005</v>
      </c>
      <c r="BTQ10" s="253">
        <v>98.469465</v>
      </c>
      <c r="BTR10" s="253">
        <v>98.450281000000004</v>
      </c>
      <c r="BTS10" s="253">
        <v>98.410773000000006</v>
      </c>
      <c r="BTT10" s="253">
        <v>98.367356000000001</v>
      </c>
      <c r="BTU10" s="253">
        <v>98.345522000000003</v>
      </c>
      <c r="BTV10" s="253">
        <v>98.360561000000004</v>
      </c>
      <c r="BTW10" s="253">
        <v>98.406881999999996</v>
      </c>
      <c r="BTX10" s="253">
        <v>98.458796000000007</v>
      </c>
      <c r="BTY10" s="253">
        <v>98.486671999999999</v>
      </c>
      <c r="BTZ10" s="253">
        <v>98.480923000000004</v>
      </c>
      <c r="BUA10" s="253">
        <v>98.457487</v>
      </c>
      <c r="BUB10" s="253">
        <v>98.434943000000004</v>
      </c>
      <c r="BUC10" s="253">
        <v>98.413767000000007</v>
      </c>
      <c r="BUD10" s="253">
        <v>98.387103999999994</v>
      </c>
      <c r="BUE10" s="253">
        <v>98.361551000000006</v>
      </c>
      <c r="BUF10" s="253">
        <v>98.348663000000002</v>
      </c>
      <c r="BUG10" s="253">
        <v>98.340479000000002</v>
      </c>
      <c r="BUH10" s="253">
        <v>98.316007999999997</v>
      </c>
      <c r="BUI10" s="253">
        <v>98.274973000000003</v>
      </c>
      <c r="BUJ10" s="253">
        <v>98.243887999999998</v>
      </c>
      <c r="BUK10" s="253">
        <v>98.241698</v>
      </c>
      <c r="BUL10" s="253">
        <v>98.260294000000002</v>
      </c>
      <c r="BUM10" s="253">
        <v>98.289338999999998</v>
      </c>
      <c r="BUN10" s="253">
        <v>98.337434999999999</v>
      </c>
      <c r="BUO10" s="253">
        <v>98.409057000000004</v>
      </c>
      <c r="BUP10" s="253">
        <v>98.477773999999997</v>
      </c>
      <c r="BUQ10" s="253">
        <v>98.508256000000003</v>
      </c>
      <c r="BUR10" s="253">
        <v>98.498896999999999</v>
      </c>
      <c r="BUS10" s="253">
        <v>98.481831</v>
      </c>
      <c r="BUT10" s="253">
        <v>98.483783000000003</v>
      </c>
      <c r="BUU10" s="253">
        <v>98.503511000000003</v>
      </c>
      <c r="BUV10" s="253">
        <v>98.523021</v>
      </c>
      <c r="BUW10" s="253">
        <v>98.522582</v>
      </c>
      <c r="BUX10" s="253">
        <v>98.485427000000001</v>
      </c>
      <c r="BUY10" s="253">
        <v>98.406655999999998</v>
      </c>
      <c r="BUZ10" s="253">
        <v>98.305689000000001</v>
      </c>
      <c r="BVA10" s="253">
        <v>98.219858000000002</v>
      </c>
      <c r="BVB10" s="253">
        <v>98.180685999999994</v>
      </c>
      <c r="BVC10" s="253">
        <v>98.200073000000003</v>
      </c>
      <c r="BVD10" s="253">
        <v>98.270860999999996</v>
      </c>
      <c r="BVE10" s="253">
        <v>98.365853000000001</v>
      </c>
      <c r="BVF10" s="253">
        <v>98.441535999999999</v>
      </c>
      <c r="BVG10" s="253">
        <v>98.464012999999994</v>
      </c>
      <c r="BVH10" s="253">
        <v>98.438967000000005</v>
      </c>
      <c r="BVI10" s="253">
        <v>98.403811000000005</v>
      </c>
      <c r="BVJ10" s="253">
        <v>98.386183000000003</v>
      </c>
      <c r="BVK10" s="253">
        <v>98.384072000000003</v>
      </c>
      <c r="BVL10" s="253">
        <v>98.387698</v>
      </c>
      <c r="BVM10" s="253">
        <v>98.398826</v>
      </c>
      <c r="BVN10" s="253">
        <v>98.417547999999996</v>
      </c>
      <c r="BVO10" s="253">
        <v>98.428263000000001</v>
      </c>
      <c r="BVP10" s="253">
        <v>98.416844999999995</v>
      </c>
      <c r="BVQ10" s="253">
        <v>98.392583000000002</v>
      </c>
      <c r="BVR10" s="253">
        <v>98.377134999999996</v>
      </c>
      <c r="BVS10" s="253">
        <v>98.377350000000007</v>
      </c>
      <c r="BVT10" s="253">
        <v>98.382600999999994</v>
      </c>
      <c r="BVU10" s="253">
        <v>98.384938000000005</v>
      </c>
      <c r="BVV10" s="253">
        <v>98.388306999999998</v>
      </c>
      <c r="BVW10" s="253">
        <v>98.397135000000006</v>
      </c>
      <c r="BVX10" s="253">
        <v>98.405760999999998</v>
      </c>
      <c r="BVY10" s="253">
        <v>98.402169000000001</v>
      </c>
      <c r="BVZ10" s="253">
        <v>98.379279999999994</v>
      </c>
      <c r="BWA10" s="253">
        <v>98.345038000000002</v>
      </c>
      <c r="BWB10" s="253">
        <v>98.323746999999997</v>
      </c>
      <c r="BWC10" s="253">
        <v>98.338970000000003</v>
      </c>
      <c r="BWD10" s="253">
        <v>98.385824</v>
      </c>
      <c r="BWE10" s="253">
        <v>98.425374000000005</v>
      </c>
      <c r="BWF10" s="253">
        <v>98.418733000000003</v>
      </c>
      <c r="BWG10" s="253">
        <v>98.368917999999994</v>
      </c>
      <c r="BWH10" s="253">
        <v>98.321691999999999</v>
      </c>
      <c r="BWI10" s="253">
        <v>98.322550000000007</v>
      </c>
      <c r="BWJ10" s="253">
        <v>98.372771</v>
      </c>
      <c r="BWK10" s="253">
        <v>98.426956000000004</v>
      </c>
      <c r="BWL10" s="253">
        <v>98.435562000000004</v>
      </c>
      <c r="BWM10" s="253">
        <v>98.389752000000001</v>
      </c>
      <c r="BWN10" s="253">
        <v>98.326856000000006</v>
      </c>
      <c r="BWO10" s="253">
        <v>98.294860999999997</v>
      </c>
      <c r="BWP10" s="253">
        <v>98.311260000000004</v>
      </c>
      <c r="BWQ10" s="253">
        <v>98.355412999999999</v>
      </c>
      <c r="BWR10" s="253">
        <v>98.395315999999994</v>
      </c>
      <c r="BWS10" s="253">
        <v>98.415627999999998</v>
      </c>
      <c r="BWT10" s="253">
        <v>98.421171999999999</v>
      </c>
      <c r="BWU10" s="253">
        <v>98.424195999999995</v>
      </c>
      <c r="BWV10" s="253">
        <v>98.436740999999998</v>
      </c>
      <c r="BWW10" s="253">
        <v>98.467352000000005</v>
      </c>
      <c r="BWX10" s="253">
        <v>98.512343999999999</v>
      </c>
      <c r="BWY10" s="253">
        <v>98.551005000000004</v>
      </c>
      <c r="BWZ10" s="253">
        <v>98.561514000000003</v>
      </c>
      <c r="BXA10" s="253">
        <v>98.547636999999995</v>
      </c>
      <c r="BXB10" s="253">
        <v>98.541250000000005</v>
      </c>
      <c r="BXC10" s="253">
        <v>98.569481999999994</v>
      </c>
      <c r="BXD10" s="253">
        <v>98.619636</v>
      </c>
      <c r="BXE10" s="253">
        <v>98.643180999999998</v>
      </c>
      <c r="BXF10" s="253">
        <v>98.600871999999995</v>
      </c>
      <c r="BXG10" s="253">
        <v>98.502716000000007</v>
      </c>
      <c r="BXH10" s="253">
        <v>98.399636999999998</v>
      </c>
      <c r="BXI10" s="253">
        <v>98.337121999999994</v>
      </c>
      <c r="BXJ10" s="253">
        <v>98.324575999999993</v>
      </c>
      <c r="BXK10" s="253">
        <v>98.348934999999997</v>
      </c>
      <c r="BXL10" s="253">
        <v>98.397782000000007</v>
      </c>
      <c r="BXM10" s="253">
        <v>98.456344000000001</v>
      </c>
      <c r="BXN10" s="253">
        <v>98.496352000000002</v>
      </c>
      <c r="BXO10" s="253">
        <v>98.489001000000002</v>
      </c>
      <c r="BXP10" s="253">
        <v>98.432393000000005</v>
      </c>
      <c r="BXQ10" s="253">
        <v>98.355351999999996</v>
      </c>
      <c r="BXR10" s="253">
        <v>98.293170000000003</v>
      </c>
      <c r="BXS10" s="253">
        <v>98.269488999999993</v>
      </c>
      <c r="BXT10" s="253">
        <v>98.291678000000005</v>
      </c>
      <c r="BXU10" s="253">
        <v>98.341407000000004</v>
      </c>
      <c r="BXV10" s="253">
        <v>98.375722999999994</v>
      </c>
      <c r="BXW10" s="253">
        <v>98.363958999999994</v>
      </c>
      <c r="BXX10" s="253">
        <v>98.330427999999998</v>
      </c>
      <c r="BXY10" s="253">
        <v>98.339129</v>
      </c>
      <c r="BXZ10" s="253">
        <v>98.422961000000001</v>
      </c>
      <c r="BYA10" s="253">
        <v>98.543908999999999</v>
      </c>
      <c r="BYB10" s="253">
        <v>98.633107999999993</v>
      </c>
      <c r="BYC10" s="253">
        <v>98.654470000000003</v>
      </c>
      <c r="BYD10" s="253">
        <v>98.619110000000006</v>
      </c>
      <c r="BYE10" s="253">
        <v>98.558015999999995</v>
      </c>
      <c r="BYF10" s="253">
        <v>98.500641000000002</v>
      </c>
      <c r="BYG10" s="253">
        <v>98.466545999999994</v>
      </c>
      <c r="BYH10" s="253">
        <v>98.456462000000002</v>
      </c>
      <c r="BYI10" s="253">
        <v>98.451725999999994</v>
      </c>
      <c r="BYJ10" s="253">
        <v>98.432522000000006</v>
      </c>
      <c r="BYK10" s="253">
        <v>98.398050999999995</v>
      </c>
      <c r="BYL10" s="253">
        <v>98.365557999999993</v>
      </c>
      <c r="BYM10" s="253">
        <v>98.354660999999993</v>
      </c>
      <c r="BYN10" s="253">
        <v>98.376823000000002</v>
      </c>
      <c r="BYO10" s="253">
        <v>98.429361999999998</v>
      </c>
      <c r="BYP10" s="253">
        <v>98.490544999999997</v>
      </c>
      <c r="BYQ10" s="253">
        <v>98.528790999999998</v>
      </c>
      <c r="BYR10" s="253">
        <v>98.527724000000006</v>
      </c>
      <c r="BYS10" s="253">
        <v>98.502208999999993</v>
      </c>
      <c r="BYT10" s="253">
        <v>98.483867000000004</v>
      </c>
      <c r="BYU10" s="253">
        <v>98.489372000000003</v>
      </c>
      <c r="BYV10" s="253">
        <v>98.506432000000004</v>
      </c>
      <c r="BYW10" s="253">
        <v>98.509786000000005</v>
      </c>
      <c r="BYX10" s="253">
        <v>98.484909000000002</v>
      </c>
      <c r="BYY10" s="253">
        <v>98.435182999999995</v>
      </c>
      <c r="BYZ10" s="253">
        <v>98.373222999999996</v>
      </c>
      <c r="BZA10" s="253">
        <v>98.312797000000003</v>
      </c>
      <c r="BZB10" s="253">
        <v>98.270182000000005</v>
      </c>
      <c r="BZC10" s="253">
        <v>98.266090000000005</v>
      </c>
      <c r="BZD10" s="253">
        <v>98.312725</v>
      </c>
      <c r="BZE10" s="253">
        <v>98.39443</v>
      </c>
      <c r="BZF10" s="253">
        <v>98.473088000000004</v>
      </c>
      <c r="BZG10" s="253">
        <v>98.520615000000006</v>
      </c>
      <c r="BZH10" s="253">
        <v>98.540396999999999</v>
      </c>
      <c r="BZI10" s="253">
        <v>98.552536000000003</v>
      </c>
      <c r="BZJ10" s="253">
        <v>98.566614999999999</v>
      </c>
      <c r="BZK10" s="253">
        <v>98.578996000000004</v>
      </c>
      <c r="BZL10" s="253">
        <v>98.587434000000002</v>
      </c>
      <c r="BZM10" s="253">
        <v>98.590365000000006</v>
      </c>
      <c r="BZN10" s="253">
        <v>98.575845000000001</v>
      </c>
      <c r="BZO10" s="253">
        <v>98.533998999999994</v>
      </c>
      <c r="BZP10" s="253">
        <v>98.483283999999998</v>
      </c>
      <c r="BZQ10" s="253">
        <v>98.460776999999993</v>
      </c>
      <c r="BZR10" s="253">
        <v>98.480678999999995</v>
      </c>
      <c r="BZS10" s="253">
        <v>98.521901999999997</v>
      </c>
      <c r="BZT10" s="253">
        <v>98.562546999999995</v>
      </c>
      <c r="BZU10" s="253">
        <v>98.605873000000003</v>
      </c>
      <c r="BZV10" s="253">
        <v>98.656908000000001</v>
      </c>
      <c r="BZW10" s="253">
        <v>98.692598000000004</v>
      </c>
      <c r="BZX10" s="253">
        <v>98.680289000000002</v>
      </c>
      <c r="BZY10" s="253">
        <v>98.619624000000002</v>
      </c>
      <c r="BZZ10" s="253">
        <v>98.547535999999994</v>
      </c>
      <c r="CAA10" s="253">
        <v>98.504570000000001</v>
      </c>
      <c r="CAB10" s="253">
        <v>98.508235999999997</v>
      </c>
      <c r="CAC10" s="253">
        <v>98.551733999999996</v>
      </c>
      <c r="CAD10" s="253">
        <v>98.612136000000007</v>
      </c>
      <c r="CAE10" s="253">
        <v>98.660009000000002</v>
      </c>
      <c r="CAF10" s="253">
        <v>98.675697</v>
      </c>
      <c r="CAG10" s="253">
        <v>98.662126999999998</v>
      </c>
      <c r="CAH10" s="253">
        <v>98.636491000000007</v>
      </c>
      <c r="CAI10" s="253">
        <v>98.611438000000007</v>
      </c>
      <c r="CAJ10" s="253">
        <v>98.590857</v>
      </c>
      <c r="CAK10" s="253">
        <v>98.579305000000005</v>
      </c>
      <c r="CAL10" s="253">
        <v>98.583455999999998</v>
      </c>
      <c r="CAM10" s="253">
        <v>98.601209999999995</v>
      </c>
      <c r="CAN10" s="253">
        <v>98.619156000000004</v>
      </c>
      <c r="CAO10" s="253">
        <v>98.626344000000003</v>
      </c>
      <c r="CAP10" s="253">
        <v>98.623223999999993</v>
      </c>
      <c r="CAQ10" s="253">
        <v>98.616962999999998</v>
      </c>
      <c r="CAR10" s="253">
        <v>98.615036000000003</v>
      </c>
      <c r="CAS10" s="253">
        <v>98.619817999999995</v>
      </c>
      <c r="CAT10" s="253">
        <v>98.624172000000002</v>
      </c>
      <c r="CAU10" s="253">
        <v>98.617196000000007</v>
      </c>
      <c r="CAV10" s="253">
        <v>98.600623999999996</v>
      </c>
      <c r="CAW10" s="253">
        <v>98.593250999999995</v>
      </c>
      <c r="CAX10" s="253">
        <v>98.609202999999994</v>
      </c>
      <c r="CAY10" s="253">
        <v>98.637288999999996</v>
      </c>
      <c r="CAZ10" s="253">
        <v>98.653360000000006</v>
      </c>
      <c r="CBA10" s="253">
        <v>98.651032000000001</v>
      </c>
      <c r="CBB10" s="253">
        <v>98.647029000000003</v>
      </c>
      <c r="CBC10" s="253">
        <v>98.654989</v>
      </c>
      <c r="CBD10" s="253">
        <v>98.666627000000005</v>
      </c>
      <c r="CBE10" s="253">
        <v>98.664250999999993</v>
      </c>
      <c r="CBF10" s="253">
        <v>98.644495000000006</v>
      </c>
      <c r="CBG10" s="253">
        <v>98.621221000000006</v>
      </c>
      <c r="CBH10" s="253">
        <v>98.608129000000005</v>
      </c>
      <c r="CBI10" s="253">
        <v>98.607343999999998</v>
      </c>
      <c r="CBJ10" s="253">
        <v>98.614096000000004</v>
      </c>
      <c r="CBK10" s="253">
        <v>98.625251000000006</v>
      </c>
      <c r="CBL10" s="253">
        <v>98.638683999999998</v>
      </c>
      <c r="CBM10" s="253">
        <v>98.647853999999995</v>
      </c>
      <c r="CBN10" s="253">
        <v>98.643923999999998</v>
      </c>
      <c r="CBO10" s="253">
        <v>98.623856000000004</v>
      </c>
      <c r="CBP10" s="253">
        <v>98.596643999999998</v>
      </c>
      <c r="CBQ10" s="253">
        <v>98.577533000000003</v>
      </c>
      <c r="CBR10" s="253">
        <v>98.571151999999998</v>
      </c>
      <c r="CBS10" s="253">
        <v>98.565864000000005</v>
      </c>
      <c r="CBT10" s="253">
        <v>98.550686999999996</v>
      </c>
      <c r="CBU10" s="253">
        <v>98.532865000000001</v>
      </c>
      <c r="CBV10" s="253">
        <v>98.529223999999999</v>
      </c>
      <c r="CBW10" s="253">
        <v>98.542868999999996</v>
      </c>
      <c r="CBX10" s="253">
        <v>98.558525000000003</v>
      </c>
      <c r="CBY10" s="253">
        <v>98.562053000000006</v>
      </c>
      <c r="CBZ10" s="253">
        <v>98.555974000000006</v>
      </c>
      <c r="CCA10" s="253">
        <v>98.550501999999994</v>
      </c>
      <c r="CCB10" s="253">
        <v>98.546368000000001</v>
      </c>
      <c r="CCC10" s="253">
        <v>98.536152000000001</v>
      </c>
      <c r="CCD10" s="253">
        <v>98.520702999999997</v>
      </c>
      <c r="CCE10" s="253">
        <v>98.513204000000002</v>
      </c>
      <c r="CCF10" s="253">
        <v>98.522611999999995</v>
      </c>
      <c r="CCG10" s="253">
        <v>98.538950999999997</v>
      </c>
      <c r="CCH10" s="253">
        <v>98.542090000000002</v>
      </c>
      <c r="CCI10" s="253">
        <v>98.525373000000002</v>
      </c>
      <c r="CCJ10" s="253">
        <v>98.504311000000001</v>
      </c>
      <c r="CCK10" s="253">
        <v>98.499806000000007</v>
      </c>
      <c r="CCL10" s="253">
        <v>98.518349000000001</v>
      </c>
      <c r="CCM10" s="253">
        <v>98.549313999999995</v>
      </c>
      <c r="CCN10" s="253">
        <v>98.576549</v>
      </c>
      <c r="CCO10" s="253">
        <v>98.591785999999999</v>
      </c>
      <c r="CCP10" s="253">
        <v>98.596845000000002</v>
      </c>
      <c r="CCQ10" s="253">
        <v>98.594352000000001</v>
      </c>
      <c r="CCR10" s="253">
        <v>98.584141000000002</v>
      </c>
      <c r="CCS10" s="253">
        <v>98.570886999999999</v>
      </c>
      <c r="CCT10" s="253">
        <v>98.566889000000003</v>
      </c>
      <c r="CCU10" s="253">
        <v>98.580597999999995</v>
      </c>
      <c r="CCV10" s="253">
        <v>98.603543999999999</v>
      </c>
      <c r="CCW10" s="253">
        <v>98.615610000000004</v>
      </c>
      <c r="CCX10" s="253">
        <v>98.606584999999995</v>
      </c>
      <c r="CCY10" s="253">
        <v>98.587357999999995</v>
      </c>
      <c r="CCZ10" s="253">
        <v>98.576847000000001</v>
      </c>
      <c r="CDA10" s="253">
        <v>98.582866999999993</v>
      </c>
      <c r="CDB10" s="253">
        <v>98.600110999999998</v>
      </c>
      <c r="CDC10" s="253">
        <v>98.620842999999994</v>
      </c>
      <c r="CDD10" s="253">
        <v>98.637868999999995</v>
      </c>
      <c r="CDE10" s="253">
        <v>98.640274000000005</v>
      </c>
      <c r="CDF10" s="253">
        <v>98.619142999999994</v>
      </c>
      <c r="CDG10" s="253">
        <v>98.583963999999995</v>
      </c>
      <c r="CDH10" s="253">
        <v>98.563730000000007</v>
      </c>
      <c r="CDI10" s="253">
        <v>98.571568999999997</v>
      </c>
      <c r="CDJ10" s="253">
        <v>98.584599999999995</v>
      </c>
      <c r="CDK10" s="253">
        <v>98.581575000000001</v>
      </c>
      <c r="CDL10" s="253">
        <v>98.573802000000001</v>
      </c>
      <c r="CDM10" s="253">
        <v>98.586399999999998</v>
      </c>
      <c r="CDN10" s="253">
        <v>98.625274000000005</v>
      </c>
      <c r="CDO10" s="253">
        <v>98.669949000000003</v>
      </c>
      <c r="CDP10" s="253">
        <v>98.696618999999998</v>
      </c>
      <c r="CDQ10" s="253">
        <v>98.700417999999999</v>
      </c>
      <c r="CDR10" s="253">
        <v>98.693477999999999</v>
      </c>
      <c r="CDS10" s="253">
        <v>98.689949999999996</v>
      </c>
      <c r="CDT10" s="253">
        <v>98.696708999999998</v>
      </c>
      <c r="CDU10" s="253">
        <v>98.710144</v>
      </c>
      <c r="CDV10" s="253">
        <v>98.717611000000005</v>
      </c>
      <c r="CDW10" s="253">
        <v>98.707921999999996</v>
      </c>
      <c r="CDX10" s="253">
        <v>98.684860999999998</v>
      </c>
      <c r="CDY10" s="253">
        <v>98.667057999999997</v>
      </c>
      <c r="CDZ10" s="253">
        <v>98.669584</v>
      </c>
      <c r="CEA10" s="253">
        <v>98.688968000000003</v>
      </c>
      <c r="CEB10" s="253">
        <v>98.709644999999995</v>
      </c>
      <c r="CEC10" s="253">
        <v>98.721704000000003</v>
      </c>
      <c r="CED10" s="253">
        <v>98.728122999999997</v>
      </c>
      <c r="CEE10" s="253">
        <v>98.735830000000007</v>
      </c>
      <c r="CEF10" s="253">
        <v>98.745113000000003</v>
      </c>
      <c r="CEG10" s="253">
        <v>98.747606000000005</v>
      </c>
      <c r="CEH10" s="253">
        <v>98.734730999999996</v>
      </c>
      <c r="CEI10" s="253">
        <v>98.71069</v>
      </c>
      <c r="CEJ10" s="253">
        <v>98.688782000000003</v>
      </c>
      <c r="CEK10" s="253">
        <v>98.676996000000003</v>
      </c>
      <c r="CEL10" s="253">
        <v>98.675158999999994</v>
      </c>
      <c r="CEM10" s="253">
        <v>98.679480999999996</v>
      </c>
      <c r="CEN10" s="253">
        <v>98.685660999999996</v>
      </c>
      <c r="CEO10" s="253">
        <v>98.689511999999993</v>
      </c>
      <c r="CEP10" s="253">
        <v>98.687787</v>
      </c>
      <c r="CEQ10" s="253">
        <v>98.680494999999993</v>
      </c>
      <c r="CER10" s="253">
        <v>98.671163000000007</v>
      </c>
      <c r="CES10" s="253">
        <v>98.663836000000003</v>
      </c>
      <c r="CET10" s="253">
        <v>98.659493999999995</v>
      </c>
      <c r="CEU10" s="253">
        <v>98.655225000000002</v>
      </c>
      <c r="CEV10" s="253">
        <v>98.644904999999994</v>
      </c>
      <c r="CEW10" s="253">
        <v>98.625435999999993</v>
      </c>
      <c r="CEX10" s="253">
        <v>98.602044000000006</v>
      </c>
      <c r="CEY10" s="253">
        <v>98.584447999999995</v>
      </c>
      <c r="CEZ10" s="253">
        <v>98.583584999999999</v>
      </c>
      <c r="CFA10" s="253">
        <v>98.601831000000004</v>
      </c>
      <c r="CFB10" s="253">
        <v>98.626148000000001</v>
      </c>
      <c r="CFC10" s="253">
        <v>98.641114000000002</v>
      </c>
      <c r="CFD10" s="253">
        <v>98.642584999999997</v>
      </c>
      <c r="CFE10" s="253">
        <v>98.638576</v>
      </c>
      <c r="CFF10" s="253">
        <v>98.640297000000004</v>
      </c>
      <c r="CFG10" s="253">
        <v>98.652619000000001</v>
      </c>
      <c r="CFH10" s="253">
        <v>98.672417999999993</v>
      </c>
      <c r="CFI10" s="253">
        <v>98.690032000000002</v>
      </c>
      <c r="CFJ10" s="253">
        <v>98.693360999999996</v>
      </c>
      <c r="CFK10" s="253">
        <v>98.677148000000003</v>
      </c>
      <c r="CFL10" s="253">
        <v>98.650081999999998</v>
      </c>
      <c r="CFM10" s="253">
        <v>98.629620000000003</v>
      </c>
      <c r="CFN10" s="253">
        <v>98.625018999999995</v>
      </c>
      <c r="CFO10" s="253">
        <v>98.629722999999998</v>
      </c>
      <c r="CFP10" s="253">
        <v>98.635064</v>
      </c>
      <c r="CFQ10" s="253">
        <v>98.640384999999995</v>
      </c>
      <c r="CFR10" s="253">
        <v>98.645653999999993</v>
      </c>
      <c r="CFS10" s="253">
        <v>98.647018000000003</v>
      </c>
      <c r="CFT10" s="253">
        <v>98.644171</v>
      </c>
      <c r="CFU10" s="253">
        <v>98.642615000000006</v>
      </c>
      <c r="CFV10" s="253">
        <v>98.644301999999996</v>
      </c>
      <c r="CFW10" s="253">
        <v>98.643169999999998</v>
      </c>
      <c r="CFX10" s="253">
        <v>98.636195999999998</v>
      </c>
      <c r="CFY10" s="253">
        <v>98.630346000000003</v>
      </c>
      <c r="CFZ10" s="253">
        <v>98.630489999999995</v>
      </c>
      <c r="CGA10" s="253">
        <v>98.630319</v>
      </c>
      <c r="CGB10" s="253">
        <v>98.622343999999998</v>
      </c>
      <c r="CGC10" s="253">
        <v>98.609095999999994</v>
      </c>
      <c r="CGD10" s="253">
        <v>98.598952999999995</v>
      </c>
      <c r="CGE10" s="253">
        <v>98.595404000000002</v>
      </c>
      <c r="CGF10" s="253">
        <v>98.596095000000005</v>
      </c>
      <c r="CGG10" s="253">
        <v>98.599678999999995</v>
      </c>
      <c r="CGH10" s="253">
        <v>98.604243999999994</v>
      </c>
      <c r="CGI10" s="253">
        <v>98.605599999999995</v>
      </c>
      <c r="CGJ10" s="253">
        <v>98.602316000000002</v>
      </c>
      <c r="CGK10" s="253">
        <v>98.595288999999994</v>
      </c>
      <c r="CGL10" s="253">
        <v>98.585320999999993</v>
      </c>
      <c r="CGM10" s="253">
        <v>98.573981000000003</v>
      </c>
      <c r="CGN10" s="253">
        <v>98.565291999999999</v>
      </c>
      <c r="CGO10" s="253">
        <v>98.563011000000003</v>
      </c>
      <c r="CGP10" s="253">
        <v>98.566747000000007</v>
      </c>
      <c r="CGQ10" s="253">
        <v>98.572187</v>
      </c>
      <c r="CGR10" s="253">
        <v>98.575410000000005</v>
      </c>
      <c r="CGS10" s="253">
        <v>98.577179999999998</v>
      </c>
      <c r="CGT10" s="253">
        <v>98.580787000000001</v>
      </c>
      <c r="CGU10" s="253">
        <v>98.587699999999998</v>
      </c>
      <c r="CGV10" s="253">
        <v>98.596180000000004</v>
      </c>
      <c r="CGW10" s="253">
        <v>98.602497999999997</v>
      </c>
      <c r="CGX10" s="253">
        <v>98.603640999999996</v>
      </c>
      <c r="CGY10" s="253">
        <v>98.598139000000003</v>
      </c>
      <c r="CGZ10" s="253">
        <v>98.586974999999995</v>
      </c>
      <c r="CHA10" s="253">
        <v>98.574265999999994</v>
      </c>
      <c r="CHB10" s="253">
        <v>98.562504000000004</v>
      </c>
      <c r="CHC10" s="253">
        <v>98.553646999999998</v>
      </c>
      <c r="CHD10" s="253">
        <v>98.550383999999994</v>
      </c>
      <c r="CHE10" s="253">
        <v>98.550971000000004</v>
      </c>
      <c r="CHF10" s="253">
        <v>98.548979000000003</v>
      </c>
      <c r="CHG10" s="253">
        <v>98.540102000000005</v>
      </c>
      <c r="CHH10" s="253">
        <v>98.528371000000007</v>
      </c>
      <c r="CHI10" s="253">
        <v>98.521179000000004</v>
      </c>
      <c r="CHJ10" s="253">
        <v>98.522373000000002</v>
      </c>
      <c r="CHK10" s="253">
        <v>98.529480000000007</v>
      </c>
      <c r="CHL10" s="253">
        <v>98.532584</v>
      </c>
      <c r="CHM10" s="253">
        <v>98.523797999999999</v>
      </c>
      <c r="CHN10" s="253">
        <v>98.505159000000006</v>
      </c>
      <c r="CHO10" s="253">
        <v>98.483018999999999</v>
      </c>
      <c r="CHP10" s="253">
        <v>98.465339</v>
      </c>
      <c r="CHQ10" s="253">
        <v>98.458143000000007</v>
      </c>
      <c r="CHR10" s="253">
        <v>98.459288000000001</v>
      </c>
      <c r="CHS10" s="253">
        <v>98.462613000000005</v>
      </c>
      <c r="CHT10" s="253">
        <v>98.463189</v>
      </c>
      <c r="CHU10" s="253">
        <v>98.459413999999995</v>
      </c>
      <c r="CHV10" s="253">
        <v>98.451262</v>
      </c>
      <c r="CHW10" s="253">
        <v>98.433244000000002</v>
      </c>
      <c r="CHX10" s="253">
        <v>98.400582999999997</v>
      </c>
      <c r="CHY10" s="253">
        <v>98.361069000000001</v>
      </c>
      <c r="CHZ10" s="253">
        <v>98.327948000000006</v>
      </c>
      <c r="CIA10" s="253">
        <v>98.307896</v>
      </c>
      <c r="CIB10" s="253">
        <v>98.301348000000004</v>
      </c>
      <c r="CIC10" s="253">
        <v>98.305898999999997</v>
      </c>
      <c r="CID10" s="253">
        <v>98.312669999999997</v>
      </c>
      <c r="CIE10" s="253">
        <v>98.305878000000007</v>
      </c>
      <c r="CIF10" s="253">
        <v>98.276071000000002</v>
      </c>
      <c r="CIG10" s="253">
        <v>98.234005999999994</v>
      </c>
      <c r="CIH10" s="253">
        <v>98.202524999999994</v>
      </c>
      <c r="CII10" s="253">
        <v>98.191691000000006</v>
      </c>
      <c r="CIJ10" s="253">
        <v>98.193965000000006</v>
      </c>
      <c r="CIK10" s="253">
        <v>98.196792000000002</v>
      </c>
      <c r="CIL10" s="253">
        <v>98.189904999999996</v>
      </c>
      <c r="CIM10" s="253">
        <v>98.174901000000006</v>
      </c>
      <c r="CIN10" s="253">
        <v>98.155681999999999</v>
      </c>
      <c r="CIO10" s="253">
        <v>98.140699999999995</v>
      </c>
      <c r="CIP10" s="253">
        <v>98.143474999999995</v>
      </c>
      <c r="CIQ10" s="253">
        <v>98.159332000000006</v>
      </c>
      <c r="CIR10" s="253">
        <v>98.170606000000006</v>
      </c>
      <c r="CIS10" s="253">
        <v>98.166611000000003</v>
      </c>
      <c r="CIT10" s="253">
        <v>98.149823999999995</v>
      </c>
      <c r="CIU10" s="253">
        <v>98.126859999999994</v>
      </c>
      <c r="CIV10" s="253">
        <v>98.102475999999996</v>
      </c>
      <c r="CIW10" s="253">
        <v>98.081933000000006</v>
      </c>
      <c r="CIX10" s="253">
        <v>98.068663000000001</v>
      </c>
      <c r="CIY10" s="253">
        <v>98.060620999999998</v>
      </c>
      <c r="CIZ10" s="253">
        <v>98.053376999999998</v>
      </c>
      <c r="CJA10" s="253">
        <v>98.044594000000004</v>
      </c>
      <c r="CJB10" s="253">
        <v>98.033919999999995</v>
      </c>
      <c r="CJC10" s="253">
        <v>98.024888000000004</v>
      </c>
      <c r="CJD10" s="253">
        <v>98.019878000000006</v>
      </c>
      <c r="CJE10" s="253">
        <v>98.015679000000006</v>
      </c>
      <c r="CJF10" s="253">
        <v>98.011311000000006</v>
      </c>
      <c r="CJG10" s="253">
        <v>98.008194000000003</v>
      </c>
      <c r="CJH10" s="253">
        <v>98.007639999999995</v>
      </c>
      <c r="CJI10" s="253">
        <v>98.012369000000007</v>
      </c>
      <c r="CJJ10" s="253">
        <v>98.022115999999997</v>
      </c>
      <c r="CJK10" s="253">
        <v>98.030544000000006</v>
      </c>
      <c r="CJL10" s="253">
        <v>98.031964000000002</v>
      </c>
      <c r="CJM10" s="253">
        <v>98.029780000000002</v>
      </c>
      <c r="CJN10" s="253">
        <v>98.031790999999998</v>
      </c>
      <c r="CJO10" s="253">
        <v>98.039674000000005</v>
      </c>
      <c r="CJP10" s="253">
        <v>98.047674999999998</v>
      </c>
      <c r="CJQ10" s="253">
        <v>98.048716999999996</v>
      </c>
      <c r="CJR10" s="253">
        <v>98.040101000000007</v>
      </c>
      <c r="CJS10" s="253">
        <v>98.014567999999997</v>
      </c>
      <c r="CJT10" s="253">
        <v>97.969414</v>
      </c>
      <c r="CJU10" s="253">
        <v>97.930610999999999</v>
      </c>
      <c r="CJV10" s="253">
        <v>97.911128000000005</v>
      </c>
      <c r="CJW10" s="253">
        <v>97.896698999999998</v>
      </c>
      <c r="CJX10" s="253">
        <v>97.879881999999995</v>
      </c>
      <c r="CJY10" s="253">
        <v>97.865200000000002</v>
      </c>
      <c r="CJZ10" s="253">
        <v>97.857343999999998</v>
      </c>
      <c r="CKA10" s="253">
        <v>97.851376999999999</v>
      </c>
      <c r="CKB10" s="253">
        <v>97.843974000000003</v>
      </c>
      <c r="CKC10" s="253">
        <v>97.832724999999996</v>
      </c>
      <c r="CKD10" s="253">
        <v>97.815967000000001</v>
      </c>
      <c r="CKE10" s="253">
        <v>97.799136000000004</v>
      </c>
      <c r="CKF10" s="253">
        <v>97.786738999999997</v>
      </c>
      <c r="CKG10" s="253">
        <v>97.775993999999997</v>
      </c>
      <c r="CKH10" s="253">
        <v>97.760580000000004</v>
      </c>
      <c r="CKI10" s="253">
        <v>97.734256000000002</v>
      </c>
      <c r="CKJ10" s="253">
        <v>97.697845000000001</v>
      </c>
      <c r="CKK10" s="253">
        <v>97.667779999999993</v>
      </c>
      <c r="CKL10" s="253">
        <v>97.639107999999993</v>
      </c>
      <c r="CKM10" s="253">
        <v>97.601304999999996</v>
      </c>
      <c r="CKN10" s="253">
        <v>97.567634999999996</v>
      </c>
      <c r="CKO10" s="253">
        <v>97.545434999999998</v>
      </c>
      <c r="CKP10" s="253">
        <v>97.532351000000006</v>
      </c>
      <c r="CKQ10" s="253">
        <v>97.520323000000005</v>
      </c>
      <c r="CKR10" s="253">
        <v>97.498455000000007</v>
      </c>
      <c r="CKS10" s="253">
        <v>97.463462000000007</v>
      </c>
      <c r="CKT10" s="253">
        <v>97.426697000000004</v>
      </c>
      <c r="CKU10" s="253">
        <v>97.398623000000001</v>
      </c>
      <c r="CKV10" s="253">
        <v>97.377425000000002</v>
      </c>
      <c r="CKW10" s="253">
        <v>97.357033000000001</v>
      </c>
      <c r="CKX10" s="253">
        <v>97.329808999999997</v>
      </c>
      <c r="CKY10" s="253">
        <v>97.293548000000001</v>
      </c>
      <c r="CKZ10" s="253">
        <v>97.25282</v>
      </c>
      <c r="CLA10" s="253">
        <v>97.212074999999999</v>
      </c>
      <c r="CLB10" s="253">
        <v>97.175453000000005</v>
      </c>
      <c r="CLC10" s="253">
        <v>97.142961999999997</v>
      </c>
      <c r="CLD10" s="253">
        <v>97.110387000000003</v>
      </c>
      <c r="CLE10" s="253">
        <v>97.077838</v>
      </c>
      <c r="CLF10" s="253">
        <v>97.051748000000003</v>
      </c>
      <c r="CLG10" s="253">
        <v>97.030781000000005</v>
      </c>
      <c r="CLH10" s="253">
        <v>97.002881000000002</v>
      </c>
      <c r="CLI10" s="253">
        <v>96.965258000000006</v>
      </c>
      <c r="CLJ10" s="253">
        <v>96.927346</v>
      </c>
      <c r="CLK10" s="253">
        <v>96.901019000000005</v>
      </c>
      <c r="CLL10" s="253">
        <v>96.892632000000006</v>
      </c>
      <c r="CLM10" s="253">
        <v>96.896327999999997</v>
      </c>
      <c r="CLN10" s="253">
        <v>96.892533999999998</v>
      </c>
      <c r="CLO10" s="253">
        <v>96.860647</v>
      </c>
      <c r="CLP10" s="253">
        <v>96.816972000000007</v>
      </c>
      <c r="CLQ10" s="253">
        <v>96.778640999999993</v>
      </c>
      <c r="CLR10" s="253">
        <v>96.759652000000003</v>
      </c>
      <c r="CLS10" s="253">
        <v>96.769824999999997</v>
      </c>
      <c r="CLT10" s="253">
        <v>96.783338000000001</v>
      </c>
      <c r="CLU10" s="253">
        <v>96.780828999999997</v>
      </c>
      <c r="CLV10" s="253">
        <v>96.770717000000005</v>
      </c>
      <c r="CLW10" s="253">
        <v>96.760159999999999</v>
      </c>
      <c r="CLX10" s="253">
        <v>96.745189999999994</v>
      </c>
      <c r="CLY10" s="253">
        <v>96.734943999999999</v>
      </c>
      <c r="CLZ10" s="253">
        <v>96.741693999999995</v>
      </c>
      <c r="CMA10" s="253">
        <v>96.761510999999999</v>
      </c>
      <c r="CMB10" s="253">
        <v>96.782640000000001</v>
      </c>
      <c r="CMC10" s="253">
        <v>96.798069999999996</v>
      </c>
      <c r="CMD10" s="253">
        <v>96.807304999999999</v>
      </c>
      <c r="CME10" s="253">
        <v>96.811197000000007</v>
      </c>
      <c r="CMF10" s="253">
        <v>96.810776000000004</v>
      </c>
      <c r="CMG10" s="253">
        <v>96.819118000000003</v>
      </c>
      <c r="CMH10" s="253">
        <v>96.842037000000005</v>
      </c>
      <c r="CMI10" s="253">
        <v>96.863515000000007</v>
      </c>
      <c r="CMJ10" s="253">
        <v>96.878378999999995</v>
      </c>
      <c r="CMK10" s="253">
        <v>96.893816000000001</v>
      </c>
      <c r="CML10" s="253">
        <v>96.913899999999998</v>
      </c>
      <c r="CMM10" s="253">
        <v>96.940731</v>
      </c>
      <c r="CMN10" s="253">
        <v>96.973523</v>
      </c>
      <c r="CMO10" s="253">
        <v>97.008848</v>
      </c>
      <c r="CMP10" s="253">
        <v>97.042743000000002</v>
      </c>
      <c r="CMQ10" s="253">
        <v>97.073150999999996</v>
      </c>
      <c r="CMR10" s="253">
        <v>97.100909999999999</v>
      </c>
      <c r="CMS10" s="253">
        <v>97.129136000000003</v>
      </c>
      <c r="CMT10" s="253">
        <v>97.159856000000005</v>
      </c>
      <c r="CMU10" s="253">
        <v>97.187695000000005</v>
      </c>
      <c r="CMV10" s="253">
        <v>97.207735</v>
      </c>
      <c r="CMW10" s="253">
        <v>97.223433999999997</v>
      </c>
      <c r="CMX10" s="253">
        <v>97.239255</v>
      </c>
      <c r="CMY10" s="253">
        <v>97.258170000000007</v>
      </c>
      <c r="CMZ10" s="253">
        <v>97.286947999999995</v>
      </c>
      <c r="CNA10" s="253">
        <v>97.325006000000002</v>
      </c>
      <c r="CNB10" s="253">
        <v>97.360061999999999</v>
      </c>
      <c r="CNC10" s="253">
        <v>97.385992000000002</v>
      </c>
      <c r="CND10" s="253">
        <v>97.404821999999996</v>
      </c>
      <c r="CNE10" s="253">
        <v>97.421605</v>
      </c>
      <c r="CNF10" s="253">
        <v>97.442447999999999</v>
      </c>
      <c r="CNG10" s="253">
        <v>97.466247999999993</v>
      </c>
      <c r="CNH10" s="253">
        <v>97.484572</v>
      </c>
      <c r="CNI10" s="253">
        <v>97.493633000000003</v>
      </c>
      <c r="CNJ10" s="253">
        <v>97.499666000000005</v>
      </c>
      <c r="CNK10" s="253">
        <v>97.508420000000001</v>
      </c>
      <c r="CNL10" s="253">
        <v>97.517657</v>
      </c>
      <c r="CNM10" s="253">
        <v>97.524349999999998</v>
      </c>
      <c r="CNN10" s="253">
        <v>97.531694999999999</v>
      </c>
      <c r="CNO10" s="253">
        <v>97.544540999999995</v>
      </c>
      <c r="CNP10" s="253">
        <v>97.561879000000005</v>
      </c>
      <c r="CNQ10" s="253">
        <v>97.578147999999999</v>
      </c>
      <c r="CNR10" s="253">
        <v>97.588643000000005</v>
      </c>
      <c r="CNS10" s="253">
        <v>97.591049999999996</v>
      </c>
      <c r="CNT10" s="253">
        <v>97.586184000000003</v>
      </c>
      <c r="CNU10" s="253">
        <v>97.579393999999994</v>
      </c>
      <c r="CNV10" s="253">
        <v>97.577325000000002</v>
      </c>
      <c r="CNW10" s="253">
        <v>97.580982000000006</v>
      </c>
      <c r="CNX10" s="253">
        <v>97.584991000000002</v>
      </c>
      <c r="CNY10" s="253">
        <v>97.585449999999994</v>
      </c>
      <c r="CNZ10" s="253">
        <v>97.585078999999993</v>
      </c>
      <c r="COA10" s="253">
        <v>97.589522000000002</v>
      </c>
      <c r="COB10" s="253">
        <v>97.601082000000005</v>
      </c>
      <c r="COC10" s="253">
        <v>97.617110999999994</v>
      </c>
      <c r="COD10" s="253">
        <v>97.632240999999993</v>
      </c>
      <c r="COE10" s="253">
        <v>97.641122999999993</v>
      </c>
      <c r="COF10" s="253">
        <v>97.641718999999995</v>
      </c>
      <c r="COG10" s="253">
        <v>97.638086000000001</v>
      </c>
      <c r="COH10" s="253">
        <v>97.636556999999996</v>
      </c>
      <c r="COI10" s="253">
        <v>97.638395000000003</v>
      </c>
      <c r="COJ10" s="253">
        <v>97.639841000000004</v>
      </c>
      <c r="COK10" s="253">
        <v>97.638265000000004</v>
      </c>
      <c r="COL10" s="253">
        <v>97.633833999999993</v>
      </c>
      <c r="COM10" s="253">
        <v>97.626385999999997</v>
      </c>
      <c r="CON10" s="253">
        <v>97.619005000000001</v>
      </c>
      <c r="COO10" s="253">
        <v>97.620531</v>
      </c>
      <c r="COP10" s="253">
        <v>97.629988999999995</v>
      </c>
      <c r="COQ10" s="253">
        <v>97.638351</v>
      </c>
      <c r="COR10" s="253">
        <v>97.640390999999994</v>
      </c>
      <c r="COS10" s="253">
        <v>97.632492999999997</v>
      </c>
      <c r="COT10" s="253">
        <v>97.616327999999996</v>
      </c>
      <c r="COU10" s="253">
        <v>97.604551000000001</v>
      </c>
      <c r="COV10" s="253">
        <v>97.604912999999996</v>
      </c>
      <c r="COW10" s="253">
        <v>97.609401000000005</v>
      </c>
      <c r="COX10" s="253">
        <v>97.610451999999995</v>
      </c>
      <c r="COY10" s="253">
        <v>97.604985999999997</v>
      </c>
      <c r="COZ10" s="253">
        <v>97.590987999999996</v>
      </c>
      <c r="CPA10" s="253">
        <v>97.573609000000005</v>
      </c>
      <c r="CPB10" s="253">
        <v>97.564211</v>
      </c>
      <c r="CPC10" s="253">
        <v>97.560108999999997</v>
      </c>
      <c r="CPD10" s="253">
        <v>97.547753999999998</v>
      </c>
      <c r="CPE10" s="253">
        <v>97.508554000000004</v>
      </c>
      <c r="CPF10" s="253">
        <v>97.486267999999995</v>
      </c>
      <c r="CPG10" s="253">
        <v>97.497134000000003</v>
      </c>
      <c r="CPH10" s="253">
        <v>97.496863000000005</v>
      </c>
      <c r="CPI10" s="253">
        <v>97.496634</v>
      </c>
      <c r="CPJ10" s="253">
        <v>97.505689000000004</v>
      </c>
      <c r="CPK10" s="253">
        <v>97.507222999999996</v>
      </c>
      <c r="CPL10" s="253">
        <v>97.492932999999994</v>
      </c>
      <c r="CPM10" s="253">
        <v>97.471733</v>
      </c>
      <c r="CPN10" s="253">
        <v>97.459299000000001</v>
      </c>
      <c r="CPO10" s="253">
        <v>97.457147000000006</v>
      </c>
      <c r="CPP10" s="253">
        <v>97.454763</v>
      </c>
      <c r="CPQ10" s="253">
        <v>97.446741000000003</v>
      </c>
      <c r="CPR10" s="253">
        <v>97.441058999999996</v>
      </c>
      <c r="CPS10" s="253">
        <v>97.444367</v>
      </c>
      <c r="CPT10" s="253">
        <v>97.455038000000002</v>
      </c>
      <c r="CPU10" s="253">
        <v>97.468405000000004</v>
      </c>
      <c r="CPV10" s="253">
        <v>97.478821999999994</v>
      </c>
      <c r="CPW10" s="253">
        <v>97.482895999999997</v>
      </c>
      <c r="CPX10" s="253">
        <v>97.485916000000003</v>
      </c>
      <c r="CPY10" s="253">
        <v>97.505313999999998</v>
      </c>
      <c r="CPZ10" s="253">
        <v>97.531244000000001</v>
      </c>
      <c r="CQA10" s="253">
        <v>97.540576000000001</v>
      </c>
      <c r="CQB10" s="253">
        <v>97.539525999999995</v>
      </c>
      <c r="CQC10" s="253">
        <v>97.535448000000002</v>
      </c>
      <c r="CQD10" s="253">
        <v>97.525317000000001</v>
      </c>
      <c r="CQE10" s="253">
        <v>97.514073999999994</v>
      </c>
      <c r="CQF10" s="253">
        <v>97.511671000000007</v>
      </c>
      <c r="CQG10" s="253">
        <v>97.515604999999994</v>
      </c>
      <c r="CQH10" s="253">
        <v>97.518035999999995</v>
      </c>
      <c r="CQI10" s="253">
        <v>97.518170999999995</v>
      </c>
      <c r="CQJ10" s="253">
        <v>97.519403999999994</v>
      </c>
      <c r="CQK10" s="253">
        <v>97.527850000000001</v>
      </c>
      <c r="CQL10" s="253">
        <v>97.544798</v>
      </c>
      <c r="CQM10" s="253">
        <v>97.559126000000006</v>
      </c>
      <c r="CQN10" s="253">
        <v>97.559380000000004</v>
      </c>
      <c r="CQO10" s="253">
        <v>97.551062999999999</v>
      </c>
      <c r="CQP10" s="253">
        <v>97.546642000000006</v>
      </c>
      <c r="CQQ10" s="253">
        <v>97.550242999999995</v>
      </c>
      <c r="CQR10" s="253">
        <v>97.555237000000005</v>
      </c>
      <c r="CQS10" s="253">
        <v>97.552599000000001</v>
      </c>
      <c r="CQT10" s="253">
        <v>97.547987000000006</v>
      </c>
      <c r="CQU10" s="253">
        <v>97.548192</v>
      </c>
      <c r="CQV10" s="253">
        <v>97.549509999999998</v>
      </c>
      <c r="CQW10" s="253">
        <v>97.549497000000002</v>
      </c>
      <c r="CQX10" s="253">
        <v>97.549565000000001</v>
      </c>
      <c r="CQY10" s="253">
        <v>97.551717999999994</v>
      </c>
      <c r="CQZ10" s="253">
        <v>97.554956000000004</v>
      </c>
      <c r="CRA10" s="253">
        <v>97.559077000000002</v>
      </c>
      <c r="CRB10" s="253">
        <v>97.567149000000001</v>
      </c>
      <c r="CRC10" s="253">
        <v>97.574218999999999</v>
      </c>
      <c r="CRD10" s="253">
        <v>97.572344999999999</v>
      </c>
      <c r="CRE10" s="253">
        <v>97.565764000000001</v>
      </c>
      <c r="CRF10" s="253">
        <v>97.582057000000006</v>
      </c>
      <c r="CRG10" s="253">
        <v>97.597606999999996</v>
      </c>
      <c r="CRH10" s="253">
        <v>97.568387999999999</v>
      </c>
      <c r="CRI10" s="253">
        <v>97.526189000000002</v>
      </c>
      <c r="CRJ10" s="253">
        <v>97.502403000000001</v>
      </c>
      <c r="CRK10" s="253">
        <v>97.488229000000004</v>
      </c>
      <c r="CRL10" s="253">
        <v>97.471857999999997</v>
      </c>
      <c r="CRM10" s="253">
        <v>97.455483999999998</v>
      </c>
      <c r="CRN10" s="253">
        <v>97.451089999999994</v>
      </c>
      <c r="CRO10" s="253">
        <v>97.455607999999998</v>
      </c>
      <c r="CRP10" s="253">
        <v>97.450175000000002</v>
      </c>
      <c r="CRQ10" s="253">
        <v>97.427128999999994</v>
      </c>
      <c r="CRR10" s="253">
        <v>97.395623000000001</v>
      </c>
      <c r="CRS10" s="253">
        <v>97.360377999999997</v>
      </c>
      <c r="CRT10" s="253">
        <v>97.318776999999997</v>
      </c>
      <c r="CRU10" s="253">
        <v>97.275576000000001</v>
      </c>
      <c r="CRV10" s="253">
        <v>97.243882999999997</v>
      </c>
      <c r="CRW10" s="253">
        <v>97.224562000000006</v>
      </c>
      <c r="CRX10" s="253">
        <v>97.198352</v>
      </c>
      <c r="CRY10" s="253">
        <v>97.155439000000001</v>
      </c>
      <c r="CRZ10" s="253">
        <v>97.102902999999998</v>
      </c>
      <c r="CSA10" s="253">
        <v>97.043316000000004</v>
      </c>
      <c r="CSB10" s="253">
        <v>96.976616000000007</v>
      </c>
      <c r="CSC10" s="253">
        <v>96.909964000000002</v>
      </c>
      <c r="CSD10" s="253">
        <v>96.844674999999995</v>
      </c>
      <c r="CSE10" s="253">
        <v>96.760390000000001</v>
      </c>
      <c r="CSF10" s="253">
        <v>96.632515999999995</v>
      </c>
      <c r="CSG10" s="253">
        <v>96.453231000000002</v>
      </c>
      <c r="CSH10" s="253">
        <v>96.194400000000002</v>
      </c>
      <c r="CSI10" s="253">
        <v>95.749180999999993</v>
      </c>
      <c r="CSJ10" s="253">
        <v>94.962847999999994</v>
      </c>
      <c r="CSK10" s="253">
        <v>93.750647999999998</v>
      </c>
      <c r="CSL10" s="253">
        <v>92.182198</v>
      </c>
      <c r="CSM10" s="253">
        <v>90.497073</v>
      </c>
      <c r="CSN10" s="253">
        <v>89.193687999999995</v>
      </c>
      <c r="CSO10" s="253">
        <v>88.795894000000004</v>
      </c>
      <c r="CSP10" s="253">
        <v>89.223416</v>
      </c>
      <c r="CSQ10" s="253">
        <v>89.923630000000003</v>
      </c>
      <c r="CSR10" s="253">
        <v>90.523126000000005</v>
      </c>
      <c r="CSS10" s="253">
        <v>90.927816000000007</v>
      </c>
      <c r="CST10" s="253">
        <v>91.110781000000003</v>
      </c>
      <c r="CSU10" s="253">
        <v>90.979584000000003</v>
      </c>
      <c r="CSV10" s="253">
        <v>90.463711000000004</v>
      </c>
      <c r="CSW10" s="253">
        <v>89.763101000000006</v>
      </c>
      <c r="CSX10" s="253">
        <v>89.292893000000007</v>
      </c>
      <c r="CSY10" s="253">
        <v>89.320859999999996</v>
      </c>
      <c r="CSZ10" s="253">
        <v>89.834937999999994</v>
      </c>
      <c r="CTA10" s="253">
        <v>90.651974999999993</v>
      </c>
      <c r="CTB10" s="253">
        <v>91.533413999999993</v>
      </c>
      <c r="CTC10" s="253">
        <v>92.286186000000001</v>
      </c>
      <c r="CTD10" s="253">
        <v>92.833382999999998</v>
      </c>
      <c r="CTE10" s="253">
        <v>93.200209999999998</v>
      </c>
      <c r="CTF10" s="253">
        <v>93.452124999999995</v>
      </c>
      <c r="CTG10" s="253">
        <v>93.650251999999995</v>
      </c>
      <c r="CTH10" s="253">
        <v>93.828053999999995</v>
      </c>
      <c r="CTI10" s="253">
        <v>93.992447999999996</v>
      </c>
      <c r="CTJ10" s="253">
        <v>94.137950000000004</v>
      </c>
      <c r="CTK10" s="253">
        <v>94.265904000000006</v>
      </c>
      <c r="CTL10" s="253">
        <v>94.388771000000006</v>
      </c>
      <c r="CTM10" s="253">
        <v>94.510536999999999</v>
      </c>
      <c r="CTN10" s="253">
        <v>94.618337999999994</v>
      </c>
      <c r="CTO10" s="253">
        <v>94.703711999999996</v>
      </c>
      <c r="CTP10" s="253">
        <v>94.774353000000005</v>
      </c>
      <c r="CTQ10" s="253">
        <v>94.837721999999999</v>
      </c>
      <c r="CTR10" s="253">
        <v>94.893388000000002</v>
      </c>
      <c r="CTS10" s="253">
        <v>94.944191000000004</v>
      </c>
      <c r="CTT10" s="253">
        <v>94.998527999999993</v>
      </c>
      <c r="CTU10" s="253">
        <v>95.057250999999994</v>
      </c>
      <c r="CTV10" s="253">
        <v>95.110320999999999</v>
      </c>
      <c r="CTW10" s="253">
        <v>95.148246</v>
      </c>
      <c r="CTX10" s="253">
        <v>95.177357999999998</v>
      </c>
      <c r="CTY10" s="253">
        <v>95.210571000000002</v>
      </c>
      <c r="CTZ10" s="253">
        <v>95.249160000000003</v>
      </c>
      <c r="CUA10" s="253">
        <v>95.295618000000005</v>
      </c>
      <c r="CUB10" s="253">
        <v>95.358506000000006</v>
      </c>
      <c r="CUC10" s="253">
        <v>95.437516000000002</v>
      </c>
      <c r="CUD10" s="253">
        <v>95.522133999999994</v>
      </c>
      <c r="CUE10" s="253">
        <v>95.600767000000005</v>
      </c>
      <c r="CUF10" s="253">
        <v>95.667544000000007</v>
      </c>
      <c r="CUG10" s="253">
        <v>95.720849000000001</v>
      </c>
      <c r="CUH10" s="253">
        <v>95.761927999999997</v>
      </c>
      <c r="CUI10" s="253">
        <v>95.796599999999998</v>
      </c>
      <c r="CUJ10" s="253">
        <v>95.832055999999994</v>
      </c>
      <c r="CUK10" s="253">
        <v>95.871988000000002</v>
      </c>
      <c r="CUL10" s="253">
        <v>95.914969999999997</v>
      </c>
      <c r="CUM10" s="253">
        <v>95.958028999999996</v>
      </c>
      <c r="CUN10" s="253">
        <v>95.998603000000003</v>
      </c>
      <c r="CUO10" s="253">
        <v>96.032578000000001</v>
      </c>
      <c r="CUP10" s="253">
        <v>96.061501000000007</v>
      </c>
      <c r="CUQ10" s="253">
        <v>96.089544000000004</v>
      </c>
      <c r="CUR10" s="253">
        <v>96.117075999999997</v>
      </c>
      <c r="CUS10" s="253">
        <v>96.143884</v>
      </c>
      <c r="CUT10" s="253">
        <v>96.169014000000004</v>
      </c>
      <c r="CUU10" s="253">
        <v>96.195017000000007</v>
      </c>
      <c r="CUV10" s="253">
        <v>96.228095999999994</v>
      </c>
      <c r="CUW10" s="253">
        <v>96.269007000000002</v>
      </c>
      <c r="CUX10" s="253">
        <v>96.312106</v>
      </c>
      <c r="CUY10" s="253">
        <v>96.353632000000005</v>
      </c>
      <c r="CUZ10" s="253">
        <v>96.395197999999993</v>
      </c>
      <c r="CVA10" s="253">
        <v>96.437348999999998</v>
      </c>
      <c r="CVB10" s="253">
        <v>96.476414000000005</v>
      </c>
      <c r="CVC10" s="253">
        <v>96.512552999999997</v>
      </c>
      <c r="CVD10" s="253">
        <v>96.553848000000002</v>
      </c>
      <c r="CVE10" s="253">
        <v>96.604037000000005</v>
      </c>
      <c r="CVF10" s="253">
        <v>96.653334000000001</v>
      </c>
      <c r="CVG10" s="253">
        <v>96.690199000000007</v>
      </c>
      <c r="CVH10" s="253">
        <v>96.713130000000007</v>
      </c>
      <c r="CVI10" s="253">
        <v>96.729104000000007</v>
      </c>
      <c r="CVJ10" s="253">
        <v>96.748067000000006</v>
      </c>
      <c r="CVK10" s="253">
        <v>96.774748000000002</v>
      </c>
      <c r="CVL10" s="253">
        <v>96.807399000000004</v>
      </c>
      <c r="CVM10" s="253">
        <v>96.843425999999994</v>
      </c>
      <c r="CVN10" s="253">
        <v>96.881107</v>
      </c>
      <c r="CVO10" s="253">
        <v>96.917068</v>
      </c>
      <c r="CVP10" s="253">
        <v>96.945278000000002</v>
      </c>
      <c r="CVQ10" s="253">
        <v>96.962458999999996</v>
      </c>
      <c r="CVR10" s="253">
        <v>96.969862000000006</v>
      </c>
      <c r="CVS10" s="253">
        <v>96.971474000000001</v>
      </c>
      <c r="CVT10" s="253">
        <v>96.972277000000005</v>
      </c>
      <c r="CVU10" s="253">
        <v>96.973505000000003</v>
      </c>
      <c r="CVV10" s="253">
        <v>96.970065000000005</v>
      </c>
      <c r="CVW10" s="253">
        <v>96.953770000000006</v>
      </c>
      <c r="CVX10" s="253">
        <v>96.918121999999997</v>
      </c>
      <c r="CVY10" s="253">
        <v>96.856549999999999</v>
      </c>
      <c r="CVZ10" s="253">
        <v>96.761767000000006</v>
      </c>
      <c r="CWA10" s="253">
        <v>96.631865000000005</v>
      </c>
      <c r="CWB10" s="253">
        <v>96.470585999999997</v>
      </c>
      <c r="CWC10" s="253">
        <v>96.283034000000001</v>
      </c>
      <c r="CWD10" s="253">
        <v>96.084074000000001</v>
      </c>
      <c r="CWE10" s="253">
        <v>95.910257000000001</v>
      </c>
      <c r="CWF10" s="253">
        <v>95.809303</v>
      </c>
      <c r="CWG10" s="253">
        <v>95.814875999999998</v>
      </c>
      <c r="CWH10" s="253">
        <v>95.928963999999993</v>
      </c>
      <c r="CWI10" s="253">
        <v>96.113162000000003</v>
      </c>
      <c r="CWJ10" s="253">
        <v>96.303724000000003</v>
      </c>
      <c r="CWK10" s="253">
        <v>96.456933000000006</v>
      </c>
      <c r="CWL10" s="253">
        <v>96.569721999999999</v>
      </c>
      <c r="CWM10" s="253">
        <v>96.656374999999997</v>
      </c>
      <c r="CWN10" s="253">
        <v>96.724723999999995</v>
      </c>
      <c r="CWO10" s="253">
        <v>96.775225000000006</v>
      </c>
      <c r="CWP10" s="253">
        <v>96.812197999999995</v>
      </c>
      <c r="CWQ10" s="253">
        <v>96.846718999999993</v>
      </c>
      <c r="CWR10" s="253">
        <v>96.888041000000001</v>
      </c>
      <c r="CWS10" s="253">
        <v>96.936819</v>
      </c>
      <c r="CWT10" s="253">
        <v>96.986853999999994</v>
      </c>
      <c r="CWU10" s="253">
        <v>97.029471000000001</v>
      </c>
      <c r="CWV10" s="253">
        <v>97.057384999999996</v>
      </c>
      <c r="CWW10" s="253">
        <v>97.068933000000001</v>
      </c>
      <c r="CWX10" s="253">
        <v>97.069533000000007</v>
      </c>
      <c r="CWY10" s="253">
        <v>97.069545000000005</v>
      </c>
      <c r="CWZ10" s="253">
        <v>97.078969999999998</v>
      </c>
      <c r="CXA10" s="253">
        <v>97.101366999999996</v>
      </c>
      <c r="CXB10" s="253">
        <v>97.132762999999997</v>
      </c>
      <c r="CXC10" s="253">
        <v>97.165834000000004</v>
      </c>
      <c r="CXD10" s="253">
        <v>97.19453</v>
      </c>
      <c r="CXE10" s="253">
        <v>97.216768000000002</v>
      </c>
      <c r="CXF10" s="253">
        <v>97.235059000000007</v>
      </c>
      <c r="CXG10" s="253">
        <v>97.255397000000002</v>
      </c>
      <c r="CXH10" s="253">
        <v>97.280742000000004</v>
      </c>
      <c r="CXI10" s="253">
        <v>97.307265000000001</v>
      </c>
      <c r="CXJ10" s="253">
        <v>97.330188000000007</v>
      </c>
      <c r="CXK10" s="253">
        <v>97.349554999999995</v>
      </c>
      <c r="CXL10" s="253">
        <v>97.367389000000003</v>
      </c>
      <c r="CXM10" s="253">
        <v>97.383284000000003</v>
      </c>
      <c r="CXN10" s="253">
        <v>97.397238999999999</v>
      </c>
      <c r="CXO10" s="253">
        <v>97.413134999999997</v>
      </c>
      <c r="CXP10" s="253">
        <v>97.434376</v>
      </c>
      <c r="CXQ10" s="253">
        <v>97.458105000000003</v>
      </c>
      <c r="CXR10" s="253">
        <v>97.478611000000001</v>
      </c>
      <c r="CXS10" s="253">
        <v>97.495323999999997</v>
      </c>
      <c r="CXT10" s="253">
        <v>97.511945999999995</v>
      </c>
      <c r="CXU10" s="253">
        <v>97.528879000000003</v>
      </c>
      <c r="CXV10" s="253">
        <v>97.542651000000006</v>
      </c>
      <c r="CXW10" s="253">
        <v>97.551603999999998</v>
      </c>
      <c r="CXX10" s="253">
        <v>97.556368000000006</v>
      </c>
      <c r="CXY10" s="253">
        <v>97.555854999999994</v>
      </c>
      <c r="CXZ10" s="253">
        <v>97.548867000000001</v>
      </c>
      <c r="CYA10" s="253">
        <v>97.539651000000006</v>
      </c>
      <c r="CYB10" s="253">
        <v>97.535886000000005</v>
      </c>
      <c r="CYC10" s="253">
        <v>97.540705000000003</v>
      </c>
      <c r="CYD10" s="253">
        <v>97.550628000000003</v>
      </c>
      <c r="CYE10" s="253">
        <v>97.560940000000002</v>
      </c>
      <c r="CYF10" s="253">
        <v>97.568462999999994</v>
      </c>
      <c r="CYG10" s="253">
        <v>97.571275999999997</v>
      </c>
      <c r="CYH10" s="253">
        <v>97.570475999999999</v>
      </c>
      <c r="CYI10" s="253">
        <v>97.570419000000001</v>
      </c>
      <c r="CYJ10" s="253">
        <v>97.573567999999995</v>
      </c>
      <c r="CYK10" s="253">
        <v>97.576517999999993</v>
      </c>
      <c r="CYL10" s="253">
        <v>97.574535999999995</v>
      </c>
      <c r="CYM10" s="253">
        <v>97.567735999999996</v>
      </c>
      <c r="CYN10" s="253">
        <v>97.558993999999998</v>
      </c>
      <c r="CYO10" s="253">
        <v>97.548389999999998</v>
      </c>
      <c r="CYP10" s="253">
        <v>97.534513000000004</v>
      </c>
      <c r="CYQ10" s="253">
        <v>97.518997999999996</v>
      </c>
      <c r="CYR10" s="253">
        <v>97.504856000000004</v>
      </c>
      <c r="CYS10" s="253">
        <v>97.491928999999999</v>
      </c>
      <c r="CYT10" s="253">
        <v>97.478783000000007</v>
      </c>
      <c r="CYU10" s="253">
        <v>97.467393999999999</v>
      </c>
      <c r="CYV10" s="253">
        <v>97.460650999999999</v>
      </c>
      <c r="CYW10" s="253">
        <v>97.456922000000006</v>
      </c>
      <c r="CYX10" s="253">
        <v>97.452111000000002</v>
      </c>
      <c r="CYY10" s="253">
        <v>97.446422999999996</v>
      </c>
      <c r="CYZ10" s="253">
        <v>97.443307000000004</v>
      </c>
      <c r="CZA10" s="253">
        <v>97.442822000000007</v>
      </c>
      <c r="CZB10" s="253">
        <v>97.441440999999998</v>
      </c>
      <c r="CZC10" s="253">
        <v>97.437819000000005</v>
      </c>
      <c r="CZD10" s="253">
        <v>97.433869999999999</v>
      </c>
      <c r="CZE10" s="253">
        <v>97.430408999999997</v>
      </c>
      <c r="CZF10" s="253">
        <v>97.427001000000004</v>
      </c>
      <c r="CZG10" s="253">
        <v>97.425932000000003</v>
      </c>
      <c r="CZH10" s="253">
        <v>97.431043000000003</v>
      </c>
      <c r="CZI10" s="253">
        <v>97.441625000000002</v>
      </c>
      <c r="CZJ10" s="253">
        <v>97.452222000000006</v>
      </c>
      <c r="CZK10" s="253">
        <v>97.459395999999998</v>
      </c>
      <c r="CZL10" s="253">
        <v>97.464478</v>
      </c>
      <c r="CZM10" s="253">
        <v>97.469498000000002</v>
      </c>
      <c r="CZN10" s="253">
        <v>97.475221000000005</v>
      </c>
      <c r="CZO10" s="253">
        <v>97.483873000000003</v>
      </c>
      <c r="CZP10" s="253">
        <v>97.498435999999998</v>
      </c>
      <c r="CZQ10" s="253">
        <v>97.516873000000004</v>
      </c>
      <c r="CZR10" s="253">
        <v>97.531259000000006</v>
      </c>
      <c r="CZS10" s="253">
        <v>97.535353999999998</v>
      </c>
      <c r="CZT10" s="253">
        <v>97.530097999999995</v>
      </c>
      <c r="CZU10" s="253">
        <v>97.520227000000006</v>
      </c>
      <c r="CZV10" s="253">
        <v>97.508966000000001</v>
      </c>
      <c r="CZW10" s="253">
        <v>97.497540000000001</v>
      </c>
      <c r="CZX10" s="253">
        <v>97.486464999999995</v>
      </c>
      <c r="CZY10" s="253">
        <v>97.475002000000003</v>
      </c>
      <c r="CZZ10" s="253">
        <v>97.461814000000004</v>
      </c>
      <c r="DAA10" s="253">
        <v>97.447890000000001</v>
      </c>
      <c r="DAB10" s="253">
        <v>97.436985000000007</v>
      </c>
      <c r="DAC10" s="253">
        <v>97.431932000000003</v>
      </c>
      <c r="DAD10" s="253">
        <v>97.432291000000006</v>
      </c>
      <c r="DAE10" s="253">
        <v>97.436041000000003</v>
      </c>
      <c r="DAF10" s="253">
        <v>97.440950000000001</v>
      </c>
      <c r="DAG10" s="253">
        <v>97.443614999999994</v>
      </c>
      <c r="DAH10" s="253">
        <v>97.440117999999998</v>
      </c>
      <c r="DAI10" s="253">
        <v>97.429429999999996</v>
      </c>
      <c r="DAJ10" s="253">
        <v>97.414345999999995</v>
      </c>
      <c r="DAK10" s="253">
        <v>97.397879000000003</v>
      </c>
      <c r="DAL10" s="253">
        <v>97.380447000000004</v>
      </c>
      <c r="DAM10" s="253">
        <v>97.360984999999999</v>
      </c>
      <c r="DAN10" s="253">
        <v>97.339305999999993</v>
      </c>
      <c r="DAO10" s="253">
        <v>97.317136000000005</v>
      </c>
      <c r="DAP10" s="253">
        <v>97.298151000000004</v>
      </c>
      <c r="DAQ10" s="253">
        <v>97.286418999999995</v>
      </c>
      <c r="DAR10" s="253">
        <v>97.282601</v>
      </c>
      <c r="DAS10" s="253">
        <v>97.281791999999996</v>
      </c>
      <c r="DAT10" s="253">
        <v>97.277781000000004</v>
      </c>
      <c r="DAU10" s="253">
        <v>97.269446000000002</v>
      </c>
      <c r="DAV10" s="253">
        <v>97.260802999999996</v>
      </c>
      <c r="DAW10" s="253">
        <v>97.255306000000004</v>
      </c>
      <c r="DAX10" s="253">
        <v>97.252881000000002</v>
      </c>
      <c r="DAY10" s="253">
        <v>97.252415999999997</v>
      </c>
      <c r="DAZ10" s="253">
        <v>97.254078000000007</v>
      </c>
      <c r="DBA10" s="253">
        <v>97.258105</v>
      </c>
      <c r="DBB10" s="253">
        <v>97.263283000000001</v>
      </c>
      <c r="DBC10" s="253">
        <v>97.267416999999995</v>
      </c>
      <c r="DBD10" s="253">
        <v>97.268091999999996</v>
      </c>
      <c r="DBE10" s="253">
        <v>97.263598999999999</v>
      </c>
      <c r="DBF10" s="253">
        <v>97.255408000000003</v>
      </c>
      <c r="DBG10" s="253">
        <v>97.249093999999999</v>
      </c>
      <c r="DBH10" s="253">
        <v>97.249809999999997</v>
      </c>
      <c r="DBI10" s="253">
        <v>97.256532000000007</v>
      </c>
      <c r="DBJ10" s="253">
        <v>97.263148999999999</v>
      </c>
      <c r="DBK10" s="253">
        <v>97.265403000000006</v>
      </c>
      <c r="DBL10" s="253">
        <v>97.264154000000005</v>
      </c>
      <c r="DBM10" s="253">
        <v>97.261835000000005</v>
      </c>
      <c r="DBN10" s="253">
        <v>97.259275000000002</v>
      </c>
      <c r="DBO10" s="253">
        <v>97.257096000000004</v>
      </c>
      <c r="DBP10" s="253">
        <v>97.257048999999995</v>
      </c>
      <c r="DBQ10" s="253">
        <v>97.260093999999995</v>
      </c>
      <c r="DBR10" s="253">
        <v>97.265246000000005</v>
      </c>
      <c r="DBS10" s="253">
        <v>97.271589000000006</v>
      </c>
      <c r="DBT10" s="253">
        <v>97.279379000000006</v>
      </c>
      <c r="DBU10" s="253">
        <v>97.288118999999995</v>
      </c>
      <c r="DBV10" s="253">
        <v>97.295665</v>
      </c>
      <c r="DBW10" s="253">
        <v>97.300308999999999</v>
      </c>
      <c r="DBX10" s="253">
        <v>97.301759000000004</v>
      </c>
      <c r="DBY10" s="253">
        <v>97.299650999999997</v>
      </c>
      <c r="DBZ10" s="253">
        <v>97.294314999999997</v>
      </c>
      <c r="DCA10" s="253">
        <v>97.290386999999996</v>
      </c>
      <c r="DCB10" s="253">
        <v>97.295653999999999</v>
      </c>
      <c r="DCC10" s="253">
        <v>97.312824000000006</v>
      </c>
      <c r="DCD10" s="253">
        <v>97.334529000000003</v>
      </c>
      <c r="DCE10" s="253">
        <v>97.349794000000003</v>
      </c>
      <c r="DCF10" s="253">
        <v>97.354366999999996</v>
      </c>
      <c r="DCG10" s="253">
        <v>97.352526999999995</v>
      </c>
      <c r="DCH10" s="253">
        <v>97.351214999999996</v>
      </c>
      <c r="DCI10" s="253">
        <v>97.355761999999999</v>
      </c>
      <c r="DCJ10" s="253">
        <v>97.369308000000004</v>
      </c>
      <c r="DCK10" s="253">
        <v>97.391323</v>
      </c>
      <c r="DCL10" s="253">
        <v>97.415963000000005</v>
      </c>
      <c r="DCM10" s="253">
        <v>97.435835999999995</v>
      </c>
      <c r="DCN10" s="253">
        <v>97.449042000000006</v>
      </c>
      <c r="DCO10" s="253">
        <v>97.459862000000001</v>
      </c>
      <c r="DCP10" s="253">
        <v>97.471254000000002</v>
      </c>
      <c r="DCQ10" s="253">
        <v>97.479702000000003</v>
      </c>
      <c r="DCR10" s="253">
        <v>97.480106000000006</v>
      </c>
      <c r="DCS10" s="253">
        <v>97.473928999999998</v>
      </c>
      <c r="DCT10" s="253">
        <v>97.469515000000001</v>
      </c>
      <c r="DCU10" s="253">
        <v>97.474339000000001</v>
      </c>
      <c r="DCV10" s="253">
        <v>97.488527000000005</v>
      </c>
      <c r="DCW10" s="253">
        <v>97.505842999999999</v>
      </c>
      <c r="DCX10" s="253">
        <v>97.519367000000003</v>
      </c>
      <c r="DCY10" s="253">
        <v>97.525936000000002</v>
      </c>
      <c r="DCZ10" s="253">
        <v>97.526657999999998</v>
      </c>
      <c r="DDA10" s="253">
        <v>97.524564999999996</v>
      </c>
      <c r="DDB10" s="253">
        <v>97.521924999999996</v>
      </c>
      <c r="DDC10" s="253">
        <v>97.519102000000004</v>
      </c>
      <c r="DDD10" s="253">
        <v>97.515698999999998</v>
      </c>
      <c r="DDE10" s="253">
        <v>97.512614999999997</v>
      </c>
      <c r="DDF10" s="253">
        <v>97.512237999999996</v>
      </c>
      <c r="DDG10" s="253">
        <v>97.516175000000004</v>
      </c>
      <c r="DDH10" s="253">
        <v>97.523250000000004</v>
      </c>
      <c r="DDI10" s="253">
        <v>97.530406999999997</v>
      </c>
      <c r="DDJ10" s="253">
        <v>97.535118999999995</v>
      </c>
      <c r="DDK10" s="253">
        <v>97.536018999999996</v>
      </c>
      <c r="DDL10" s="253">
        <v>97.531960999999995</v>
      </c>
      <c r="DDM10" s="253">
        <v>97.522487999999996</v>
      </c>
      <c r="DDN10" s="253">
        <v>97.509743</v>
      </c>
      <c r="DDO10" s="253">
        <v>97.498073000000005</v>
      </c>
      <c r="DDP10" s="253">
        <v>97.490459999999999</v>
      </c>
      <c r="DDQ10" s="253">
        <v>97.486153999999999</v>
      </c>
      <c r="DDR10" s="253">
        <v>97.482153999999994</v>
      </c>
      <c r="DDS10" s="253">
        <v>97.475577999999999</v>
      </c>
      <c r="DDT10" s="253">
        <v>97.464143000000007</v>
      </c>
      <c r="DDU10" s="253">
        <v>97.446591999999995</v>
      </c>
      <c r="DDV10" s="253">
        <v>97.424367000000004</v>
      </c>
      <c r="DDW10" s="253">
        <v>97.401075000000006</v>
      </c>
      <c r="DDX10" s="253">
        <v>97.378485999999995</v>
      </c>
      <c r="DDY10" s="253">
        <v>97.355114999999998</v>
      </c>
      <c r="DDZ10" s="253">
        <v>97.330918999999994</v>
      </c>
      <c r="DEA10" s="253">
        <v>97.310415000000006</v>
      </c>
      <c r="DEB10" s="253">
        <v>97.296424000000002</v>
      </c>
      <c r="DEC10" s="253">
        <v>97.282162</v>
      </c>
      <c r="DED10" s="253">
        <v>97.255880000000005</v>
      </c>
      <c r="DEE10" s="253">
        <v>97.215430999999995</v>
      </c>
      <c r="DEF10" s="253">
        <v>97.173775000000006</v>
      </c>
      <c r="DEG10" s="253">
        <v>97.147070999999997</v>
      </c>
      <c r="DEH10" s="253">
        <v>97.140186999999997</v>
      </c>
      <c r="DEI10" s="253">
        <v>97.146144000000007</v>
      </c>
      <c r="DEJ10" s="253">
        <v>97.156006000000005</v>
      </c>
      <c r="DEK10" s="253">
        <v>97.164743000000001</v>
      </c>
      <c r="DEL10" s="253">
        <v>97.169854999999998</v>
      </c>
      <c r="DEM10" s="253">
        <v>97.171019000000001</v>
      </c>
      <c r="DEN10" s="253">
        <v>97.172606999999999</v>
      </c>
      <c r="DEO10" s="253">
        <v>97.181613999999996</v>
      </c>
      <c r="DEP10" s="253">
        <v>97.199845999999994</v>
      </c>
      <c r="DEQ10" s="253">
        <v>97.220347000000004</v>
      </c>
      <c r="DER10" s="253">
        <v>97.234082000000001</v>
      </c>
      <c r="DES10" s="253">
        <v>97.238888000000003</v>
      </c>
      <c r="DET10" s="253">
        <v>97.240065000000001</v>
      </c>
      <c r="DEU10" s="253">
        <v>97.243594000000002</v>
      </c>
      <c r="DEV10" s="253">
        <v>97.250821000000002</v>
      </c>
      <c r="DEW10" s="253">
        <v>97.259010000000004</v>
      </c>
      <c r="DEX10" s="253">
        <v>97.264972999999998</v>
      </c>
      <c r="DEY10" s="253">
        <v>97.267965000000004</v>
      </c>
      <c r="DEZ10" s="253">
        <v>97.270144000000002</v>
      </c>
      <c r="DFA10" s="253">
        <v>97.274275000000003</v>
      </c>
      <c r="DFB10" s="253">
        <v>97.280579000000003</v>
      </c>
      <c r="DFC10" s="253">
        <v>97.286561000000006</v>
      </c>
      <c r="DFD10" s="253">
        <v>97.290593000000001</v>
      </c>
      <c r="DFE10" s="253">
        <v>97.294469000000007</v>
      </c>
      <c r="DFF10" s="253">
        <v>97.301017000000002</v>
      </c>
      <c r="DFG10" s="253">
        <v>97.310004000000006</v>
      </c>
      <c r="DFH10" s="253">
        <v>97.317974000000007</v>
      </c>
      <c r="DFI10" s="253">
        <v>97.321630999999996</v>
      </c>
      <c r="DFJ10" s="253">
        <v>97.319905000000006</v>
      </c>
      <c r="DFK10" s="253">
        <v>97.313479000000001</v>
      </c>
      <c r="DFL10" s="253">
        <v>97.304399000000004</v>
      </c>
      <c r="DFM10" s="253">
        <v>97.295840999999996</v>
      </c>
      <c r="DFN10" s="253">
        <v>97.289805000000001</v>
      </c>
      <c r="DFO10" s="253">
        <v>97.284588999999997</v>
      </c>
      <c r="DFP10" s="253">
        <v>97.276608999999993</v>
      </c>
      <c r="DFQ10" s="253">
        <v>97.265146000000001</v>
      </c>
      <c r="DFR10" s="253">
        <v>97.253478999999999</v>
      </c>
      <c r="DFS10" s="253">
        <v>97.245328999999998</v>
      </c>
      <c r="DFT10" s="253">
        <v>97.242557000000005</v>
      </c>
      <c r="DFU10" s="253">
        <v>97.246213999999995</v>
      </c>
      <c r="DFV10" s="253">
        <v>97.255906999999993</v>
      </c>
      <c r="DFW10" s="253">
        <v>97.266700999999998</v>
      </c>
      <c r="DFX10" s="253">
        <v>97.270449999999997</v>
      </c>
      <c r="DFY10" s="253">
        <v>97.262831000000006</v>
      </c>
      <c r="DFZ10" s="253">
        <v>97.246598000000006</v>
      </c>
      <c r="DGA10" s="253">
        <v>97.225971999999999</v>
      </c>
      <c r="DGB10" s="253">
        <v>97.201323000000002</v>
      </c>
      <c r="DGC10" s="253">
        <v>97.172585999999995</v>
      </c>
      <c r="DGD10" s="253">
        <v>97.144300000000001</v>
      </c>
      <c r="DGE10" s="253">
        <v>97.122400999999996</v>
      </c>
      <c r="DGF10" s="253">
        <v>97.108216999999996</v>
      </c>
      <c r="DGG10" s="253">
        <v>97.100356000000005</v>
      </c>
      <c r="DGH10" s="253">
        <v>97.100164000000007</v>
      </c>
      <c r="DGI10" s="253">
        <v>97.109108000000006</v>
      </c>
      <c r="DGJ10" s="253">
        <v>97.121542000000005</v>
      </c>
      <c r="DGK10" s="253">
        <v>97.126722999999998</v>
      </c>
      <c r="DGL10" s="253">
        <v>97.119546</v>
      </c>
      <c r="DGM10" s="253">
        <v>97.104500999999999</v>
      </c>
      <c r="DGN10" s="253">
        <v>97.087739999999997</v>
      </c>
      <c r="DGO10" s="253">
        <v>97.070535000000007</v>
      </c>
      <c r="DGP10" s="253">
        <v>97.052183999999997</v>
      </c>
      <c r="DGQ10" s="253">
        <v>97.034199999999998</v>
      </c>
      <c r="DGR10" s="253">
        <v>97.018810000000002</v>
      </c>
      <c r="DGS10" s="253">
        <v>97.007270000000005</v>
      </c>
      <c r="DGT10" s="253">
        <v>97.001949999999994</v>
      </c>
      <c r="DGU10" s="253">
        <v>97.005931000000004</v>
      </c>
      <c r="DGV10" s="253">
        <v>97.016688000000002</v>
      </c>
      <c r="DGW10" s="253">
        <v>97.024573000000004</v>
      </c>
      <c r="DGX10" s="253">
        <v>97.020492000000004</v>
      </c>
      <c r="DGY10" s="253">
        <v>97.004722999999998</v>
      </c>
      <c r="DGZ10" s="253">
        <v>96.984818000000004</v>
      </c>
      <c r="DHA10" s="253">
        <v>96.966201999999996</v>
      </c>
      <c r="DHB10" s="253">
        <v>96.948166000000001</v>
      </c>
      <c r="DHC10" s="253">
        <v>96.927323000000001</v>
      </c>
      <c r="DHD10" s="253">
        <v>96.902259000000001</v>
      </c>
      <c r="DHE10" s="253">
        <v>96.875405000000001</v>
      </c>
      <c r="DHF10" s="253">
        <v>96.852197000000004</v>
      </c>
      <c r="DHG10" s="253">
        <v>96.837220000000002</v>
      </c>
      <c r="DHH10" s="253">
        <v>96.829774</v>
      </c>
      <c r="DHI10" s="253">
        <v>96.824971000000005</v>
      </c>
      <c r="DHJ10" s="253">
        <v>96.820419000000001</v>
      </c>
      <c r="DHK10" s="253">
        <v>96.819045000000003</v>
      </c>
      <c r="DHL10" s="253">
        <v>96.822789</v>
      </c>
      <c r="DHM10" s="253">
        <v>96.826099999999997</v>
      </c>
      <c r="DHN10" s="253">
        <v>96.819535999999999</v>
      </c>
      <c r="DHO10" s="253">
        <v>96.799199000000002</v>
      </c>
      <c r="DHP10" s="253">
        <v>96.770206000000002</v>
      </c>
      <c r="DHQ10" s="253">
        <v>96.742379999999997</v>
      </c>
      <c r="DHR10" s="253">
        <v>96.725508000000005</v>
      </c>
      <c r="DHS10" s="253">
        <v>96.726578000000003</v>
      </c>
      <c r="DHT10" s="253">
        <v>96.745859999999993</v>
      </c>
      <c r="DHU10" s="253">
        <v>96.773768000000004</v>
      </c>
      <c r="DHV10" s="253">
        <v>96.794914000000006</v>
      </c>
      <c r="DHW10" s="253">
        <v>96.798665999999997</v>
      </c>
      <c r="DHX10" s="253">
        <v>96.786529000000002</v>
      </c>
      <c r="DHY10" s="253">
        <v>96.770083</v>
      </c>
      <c r="DHZ10" s="253">
        <v>96.763071999999994</v>
      </c>
      <c r="DIA10" s="253">
        <v>96.773261000000005</v>
      </c>
      <c r="DIB10" s="253">
        <v>96.796915999999996</v>
      </c>
      <c r="DIC10" s="253">
        <v>96.819344999999998</v>
      </c>
      <c r="DID10" s="253">
        <v>96.824391000000006</v>
      </c>
      <c r="DIE10" s="253">
        <v>96.807687000000001</v>
      </c>
      <c r="DIF10" s="253">
        <v>96.780715000000001</v>
      </c>
      <c r="DIG10" s="253">
        <v>96.760019</v>
      </c>
      <c r="DIH10" s="253">
        <v>96.752853999999999</v>
      </c>
      <c r="DII10" s="253">
        <v>96.754722999999998</v>
      </c>
      <c r="DIJ10" s="253">
        <v>96.759465000000006</v>
      </c>
      <c r="DIK10" s="253">
        <v>96.767651000000001</v>
      </c>
      <c r="DIL10" s="253">
        <v>96.783022000000003</v>
      </c>
      <c r="DIM10" s="253">
        <v>96.803267000000005</v>
      </c>
      <c r="DIN10" s="253">
        <v>96.818017999999995</v>
      </c>
      <c r="DIO10" s="253">
        <v>96.816453999999993</v>
      </c>
      <c r="DIP10" s="253">
        <v>96.795535999999998</v>
      </c>
      <c r="DIQ10" s="253">
        <v>96.761914000000004</v>
      </c>
      <c r="DIR10" s="253">
        <v>96.728577000000001</v>
      </c>
      <c r="DIS10" s="253">
        <v>96.708879999999994</v>
      </c>
      <c r="DIT10" s="253">
        <v>96.708208999999997</v>
      </c>
      <c r="DIU10" s="253">
        <v>96.718439000000004</v>
      </c>
      <c r="DIV10" s="253">
        <v>96.724810000000005</v>
      </c>
      <c r="DIW10" s="253">
        <v>96.721326000000005</v>
      </c>
      <c r="DIX10" s="253">
        <v>96.715463999999997</v>
      </c>
      <c r="DIY10" s="253">
        <v>96.715928000000005</v>
      </c>
      <c r="DIZ10" s="253">
        <v>96.721857999999997</v>
      </c>
      <c r="DJA10" s="253">
        <v>96.728153000000006</v>
      </c>
      <c r="DJB10" s="253">
        <v>96.736011000000005</v>
      </c>
      <c r="DJC10" s="253">
        <v>96.750748000000002</v>
      </c>
      <c r="DJD10" s="253">
        <v>96.770169999999993</v>
      </c>
      <c r="DJE10" s="253">
        <v>96.783268000000007</v>
      </c>
      <c r="DJF10" s="253">
        <v>96.784143999999998</v>
      </c>
      <c r="DJG10" s="253">
        <v>96.781868000000003</v>
      </c>
      <c r="DJH10" s="253">
        <v>96.791469000000006</v>
      </c>
      <c r="DJI10" s="253">
        <v>96.817768999999998</v>
      </c>
      <c r="DJJ10" s="253">
        <v>96.851899000000003</v>
      </c>
      <c r="DJK10" s="253">
        <v>96.881459000000007</v>
      </c>
      <c r="DJL10" s="253">
        <v>96.900279999999995</v>
      </c>
      <c r="DJM10" s="253">
        <v>96.909780999999995</v>
      </c>
      <c r="DJN10" s="253">
        <v>96.915171999999998</v>
      </c>
      <c r="DJO10" s="253">
        <v>96.920838000000003</v>
      </c>
      <c r="DJP10" s="253">
        <v>96.927035000000004</v>
      </c>
      <c r="DJQ10" s="253">
        <v>96.930842999999996</v>
      </c>
      <c r="DJR10" s="253">
        <v>96.931357000000006</v>
      </c>
      <c r="DJS10" s="253">
        <v>96.932508999999996</v>
      </c>
      <c r="DJT10" s="253">
        <v>96.938952</v>
      </c>
      <c r="DJU10" s="253">
        <v>96.950608000000003</v>
      </c>
      <c r="DJV10" s="253">
        <v>96.963414</v>
      </c>
      <c r="DJW10" s="253">
        <v>96.974114999999998</v>
      </c>
      <c r="DJX10" s="253">
        <v>96.982237999999995</v>
      </c>
      <c r="DJY10" s="253">
        <v>96.989186000000004</v>
      </c>
      <c r="DJZ10" s="253">
        <v>96.998267999999996</v>
      </c>
      <c r="DKA10" s="253">
        <v>97.014064000000005</v>
      </c>
      <c r="DKB10" s="253">
        <v>97.038072999999997</v>
      </c>
      <c r="DKC10" s="253">
        <v>97.065360999999996</v>
      </c>
      <c r="DKD10" s="253">
        <v>97.088896000000005</v>
      </c>
      <c r="DKE10" s="253">
        <v>97.107535999999996</v>
      </c>
      <c r="DKF10" s="253">
        <v>97.126666</v>
      </c>
      <c r="DKG10" s="253">
        <v>97.150278</v>
      </c>
      <c r="DKH10" s="253">
        <v>97.174970000000002</v>
      </c>
      <c r="DKI10" s="253">
        <v>97.192860999999994</v>
      </c>
      <c r="DKJ10" s="253">
        <v>97.199136999999993</v>
      </c>
      <c r="DKK10" s="253">
        <v>97.196537000000006</v>
      </c>
      <c r="DKL10" s="253">
        <v>97.193822999999995</v>
      </c>
      <c r="DKM10" s="253">
        <v>97.199444999999997</v>
      </c>
      <c r="DKN10" s="253">
        <v>97.214335000000005</v>
      </c>
      <c r="DKO10" s="253">
        <v>97.230279999999993</v>
      </c>
      <c r="DKP10" s="253">
        <v>97.236546000000004</v>
      </c>
      <c r="DKQ10" s="253">
        <v>97.228069000000005</v>
      </c>
      <c r="DKR10" s="253">
        <v>97.206480999999997</v>
      </c>
      <c r="DKS10" s="253">
        <v>97.175819000000004</v>
      </c>
      <c r="DKT10" s="253">
        <v>97.141668999999993</v>
      </c>
      <c r="DKU10" s="253">
        <v>97.114282000000003</v>
      </c>
      <c r="DKV10" s="253">
        <v>97.106847000000002</v>
      </c>
      <c r="DKW10" s="253">
        <v>97.126418999999999</v>
      </c>
      <c r="DKX10" s="253">
        <v>97.167154999999994</v>
      </c>
      <c r="DKY10" s="253">
        <v>97.214346000000006</v>
      </c>
      <c r="DKZ10" s="253">
        <v>97.254768999999996</v>
      </c>
      <c r="DLA10" s="253">
        <v>97.283081999999993</v>
      </c>
      <c r="DLB10" s="253">
        <v>97.301472000000004</v>
      </c>
      <c r="DLC10" s="253">
        <v>97.316665</v>
      </c>
      <c r="DLD10" s="253">
        <v>97.336482000000004</v>
      </c>
      <c r="DLE10" s="253">
        <v>97.365179999999995</v>
      </c>
      <c r="DLF10" s="253">
        <v>97.399471000000005</v>
      </c>
      <c r="DLG10" s="253">
        <v>97.429970999999995</v>
      </c>
      <c r="DLH10" s="253">
        <v>97.448856000000006</v>
      </c>
      <c r="DLI10" s="253">
        <v>97.456899000000007</v>
      </c>
      <c r="DLJ10" s="253">
        <v>97.461804999999998</v>
      </c>
      <c r="DLK10" s="253">
        <v>97.468351999999996</v>
      </c>
      <c r="DLL10" s="253">
        <v>97.471249999999998</v>
      </c>
      <c r="DLM10" s="253">
        <v>97.460216000000003</v>
      </c>
      <c r="DLN10" s="253">
        <v>97.431978999999998</v>
      </c>
      <c r="DLO10" s="253">
        <v>97.393944000000005</v>
      </c>
      <c r="DLP10" s="253">
        <v>97.354872</v>
      </c>
      <c r="DLQ10" s="253">
        <v>97.316443000000007</v>
      </c>
      <c r="DLR10" s="253">
        <v>97.278300000000002</v>
      </c>
      <c r="DLS10" s="253">
        <v>97.248385999999996</v>
      </c>
      <c r="DLT10" s="253">
        <v>97.241167000000004</v>
      </c>
      <c r="DLU10" s="253">
        <v>97.263699000000003</v>
      </c>
      <c r="DLV10" s="253">
        <v>97.307429999999997</v>
      </c>
      <c r="DLW10" s="253">
        <v>97.355977999999993</v>
      </c>
      <c r="DLX10" s="253">
        <v>97.398038999999997</v>
      </c>
      <c r="DLY10" s="253">
        <v>97.430672000000001</v>
      </c>
      <c r="DLZ10" s="253">
        <v>97.454296999999997</v>
      </c>
      <c r="DMA10" s="253">
        <v>97.470348000000001</v>
      </c>
      <c r="DMB10" s="253">
        <v>97.483821000000006</v>
      </c>
      <c r="DMC10" s="253">
        <v>97.503043000000005</v>
      </c>
      <c r="DMD10" s="253">
        <v>97.533266999999995</v>
      </c>
      <c r="DME10" s="253">
        <v>97.570830000000001</v>
      </c>
      <c r="DMF10" s="253">
        <v>97.605452999999997</v>
      </c>
      <c r="DMG10" s="253">
        <v>97.629058000000001</v>
      </c>
      <c r="DMH10" s="253">
        <v>97.642133999999999</v>
      </c>
      <c r="DMI10" s="253">
        <v>97.651510000000002</v>
      </c>
      <c r="DMJ10" s="253">
        <v>97.662701999999996</v>
      </c>
      <c r="DMK10" s="253">
        <v>97.675297999999998</v>
      </c>
      <c r="DML10" s="253">
        <v>97.685152000000002</v>
      </c>
      <c r="DMM10" s="253">
        <v>97.688974999999999</v>
      </c>
      <c r="DMN10" s="253">
        <v>97.686052000000004</v>
      </c>
      <c r="DMO10" s="253">
        <v>97.677651999999995</v>
      </c>
      <c r="DMP10" s="253">
        <v>97.666819000000004</v>
      </c>
      <c r="DMQ10" s="253">
        <v>97.657578000000001</v>
      </c>
      <c r="DMR10" s="253">
        <v>97.652294999999995</v>
      </c>
      <c r="DMS10" s="253">
        <v>97.650245999999996</v>
      </c>
      <c r="DMT10" s="253">
        <v>97.649593999999993</v>
      </c>
      <c r="DMU10" s="253">
        <v>97.649068</v>
      </c>
      <c r="DMV10" s="253">
        <v>97.646778999999995</v>
      </c>
      <c r="DMW10" s="253">
        <v>97.640967000000003</v>
      </c>
      <c r="DMX10" s="253">
        <v>97.635364999999993</v>
      </c>
      <c r="DMY10" s="253">
        <v>97.640203</v>
      </c>
      <c r="DMZ10" s="253">
        <v>97.661342000000005</v>
      </c>
      <c r="DNA10" s="253">
        <v>97.689391999999998</v>
      </c>
      <c r="DNB10" s="253">
        <v>97.706604999999996</v>
      </c>
      <c r="DNC10" s="253">
        <v>97.705999000000006</v>
      </c>
      <c r="DND10" s="253">
        <v>97.697068999999999</v>
      </c>
      <c r="DNE10" s="253">
        <v>97.690258999999998</v>
      </c>
      <c r="DNF10" s="253">
        <v>97.683564000000004</v>
      </c>
      <c r="DNG10" s="253">
        <v>97.670394999999999</v>
      </c>
      <c r="DNH10" s="253">
        <v>97.654678000000004</v>
      </c>
      <c r="DNI10" s="253">
        <v>97.649151000000003</v>
      </c>
      <c r="DNJ10" s="253">
        <v>97.659552000000005</v>
      </c>
      <c r="DNK10" s="253">
        <v>97.677721000000005</v>
      </c>
      <c r="DNL10" s="253">
        <v>97.691580000000002</v>
      </c>
      <c r="DNM10" s="253">
        <v>97.696571000000006</v>
      </c>
      <c r="DNN10" s="253">
        <v>97.695541000000006</v>
      </c>
      <c r="DNO10" s="253">
        <v>97.692008000000001</v>
      </c>
      <c r="DNP10" s="253">
        <v>97.686841000000001</v>
      </c>
      <c r="DNQ10" s="253">
        <v>97.680012000000005</v>
      </c>
      <c r="DNR10" s="253">
        <v>97.673494000000005</v>
      </c>
      <c r="DNS10" s="253">
        <v>97.671811000000005</v>
      </c>
      <c r="DNT10" s="253">
        <v>97.678037000000003</v>
      </c>
      <c r="DNU10" s="253">
        <v>97.687369000000004</v>
      </c>
      <c r="DNV10" s="253">
        <v>97.687072999999998</v>
      </c>
      <c r="DNW10" s="253">
        <v>97.667775000000006</v>
      </c>
      <c r="DNX10" s="253">
        <v>97.634981999999994</v>
      </c>
      <c r="DNY10" s="253">
        <v>97.604607999999999</v>
      </c>
      <c r="DNZ10" s="253">
        <v>97.585712999999998</v>
      </c>
      <c r="DOA10" s="253">
        <v>97.571967000000001</v>
      </c>
      <c r="DOB10" s="253">
        <v>97.552108000000004</v>
      </c>
      <c r="DOC10" s="253">
        <v>97.523747999999998</v>
      </c>
      <c r="DOD10" s="253">
        <v>97.492851999999999</v>
      </c>
      <c r="DOE10" s="253">
        <v>97.464581999999993</v>
      </c>
      <c r="DOF10" s="253">
        <v>97.442222999999998</v>
      </c>
      <c r="DOG10" s="253">
        <v>97.433482999999995</v>
      </c>
      <c r="DOH10" s="253">
        <v>97.448402999999999</v>
      </c>
      <c r="DOI10" s="253">
        <v>97.486433000000005</v>
      </c>
      <c r="DOJ10" s="253">
        <v>97.530154999999993</v>
      </c>
      <c r="DOK10" s="253">
        <v>97.557242000000002</v>
      </c>
      <c r="DOL10" s="253">
        <v>97.558627000000001</v>
      </c>
      <c r="DOM10" s="253">
        <v>97.543492999999998</v>
      </c>
      <c r="DON10" s="253">
        <v>97.528532999999996</v>
      </c>
      <c r="DOO10" s="253">
        <v>97.525169000000005</v>
      </c>
      <c r="DOP10" s="253">
        <v>97.535641999999996</v>
      </c>
      <c r="DOQ10" s="253">
        <v>97.556567000000001</v>
      </c>
      <c r="DOR10" s="253">
        <v>97.582881999999998</v>
      </c>
      <c r="DOS10" s="253">
        <v>97.608850000000004</v>
      </c>
      <c r="DOT10" s="253">
        <v>97.627803</v>
      </c>
      <c r="DOU10" s="253">
        <v>97.633645000000001</v>
      </c>
      <c r="DOV10" s="253">
        <v>97.624713999999997</v>
      </c>
      <c r="DOW10" s="253">
        <v>97.606601999999995</v>
      </c>
      <c r="DOX10" s="253">
        <v>97.589270999999997</v>
      </c>
      <c r="DOY10" s="253">
        <v>97.578560999999993</v>
      </c>
      <c r="DOZ10" s="253">
        <v>97.569432000000006</v>
      </c>
      <c r="DPA10" s="253">
        <v>97.548874999999995</v>
      </c>
      <c r="DPB10" s="253">
        <v>97.507024000000001</v>
      </c>
      <c r="DPC10" s="253">
        <v>97.445808999999997</v>
      </c>
      <c r="DPD10" s="253">
        <v>97.376603000000003</v>
      </c>
      <c r="DPE10" s="253">
        <v>97.309605000000005</v>
      </c>
      <c r="DPF10" s="253">
        <v>97.245119000000003</v>
      </c>
      <c r="DPG10" s="253">
        <v>97.172971000000004</v>
      </c>
      <c r="DPH10" s="253">
        <v>97.078424999999996</v>
      </c>
      <c r="DPI10" s="253">
        <v>96.950546000000003</v>
      </c>
      <c r="DPJ10" s="253">
        <v>96.790751999999998</v>
      </c>
      <c r="DPK10" s="253">
        <v>96.618170000000006</v>
      </c>
      <c r="DPL10" s="253">
        <v>96.465305999999998</v>
      </c>
      <c r="DPM10" s="253">
        <v>96.363110000000006</v>
      </c>
      <c r="DPN10" s="253">
        <v>96.327079999999995</v>
      </c>
      <c r="DPO10" s="253">
        <v>96.357536999999994</v>
      </c>
      <c r="DPP10" s="253">
        <v>96.449915000000004</v>
      </c>
      <c r="DPQ10" s="253">
        <v>96.596794000000003</v>
      </c>
      <c r="DPR10" s="253">
        <v>96.778037999999995</v>
      </c>
      <c r="DPS10" s="253">
        <v>96.959277</v>
      </c>
      <c r="DPT10" s="253">
        <v>97.110161000000005</v>
      </c>
      <c r="DPU10" s="253">
        <v>97.222093999999998</v>
      </c>
      <c r="DPV10" s="253">
        <v>97.302699000000004</v>
      </c>
      <c r="DPW10" s="253">
        <v>97.357399000000001</v>
      </c>
      <c r="DPX10" s="253">
        <v>97.385750999999999</v>
      </c>
      <c r="DPY10" s="253">
        <v>97.394204000000002</v>
      </c>
      <c r="DPZ10" s="253">
        <v>97.399501999999998</v>
      </c>
      <c r="DQA10" s="253">
        <v>97.412879000000004</v>
      </c>
      <c r="DQB10" s="253">
        <v>97.428464000000005</v>
      </c>
      <c r="DQC10" s="253">
        <v>97.434749999999994</v>
      </c>
      <c r="DQD10" s="253">
        <v>97.432102</v>
      </c>
      <c r="DQE10" s="253">
        <v>97.430490000000006</v>
      </c>
      <c r="DQF10" s="253">
        <v>97.433291999999994</v>
      </c>
      <c r="DQG10" s="253">
        <v>97.432981999999996</v>
      </c>
      <c r="DQH10" s="253">
        <v>97.422985999999995</v>
      </c>
      <c r="DQI10" s="253">
        <v>97.405844000000002</v>
      </c>
      <c r="DQJ10" s="253">
        <v>97.387817999999996</v>
      </c>
      <c r="DQK10" s="253">
        <v>97.371618999999995</v>
      </c>
      <c r="DQL10" s="253">
        <v>97.356380000000001</v>
      </c>
      <c r="DQM10" s="253">
        <v>97.339631999999995</v>
      </c>
      <c r="DQN10" s="253">
        <v>97.318084999999996</v>
      </c>
      <c r="DQO10" s="253">
        <v>97.292311999999995</v>
      </c>
      <c r="DQP10" s="253">
        <v>97.271810000000002</v>
      </c>
      <c r="DQQ10" s="253">
        <v>97.267511999999996</v>
      </c>
      <c r="DQR10" s="253">
        <v>97.274848000000006</v>
      </c>
      <c r="DQS10" s="253">
        <v>97.271361999999996</v>
      </c>
      <c r="DQT10" s="253">
        <v>97.239528000000007</v>
      </c>
      <c r="DQU10" s="253">
        <v>97.189662999999996</v>
      </c>
      <c r="DQV10" s="253">
        <v>97.152471000000006</v>
      </c>
      <c r="DQW10" s="253">
        <v>97.148028999999994</v>
      </c>
      <c r="DQX10" s="253">
        <v>97.167297000000005</v>
      </c>
      <c r="DQY10" s="253">
        <v>97.185460000000006</v>
      </c>
      <c r="DQZ10" s="253">
        <v>97.189384000000004</v>
      </c>
      <c r="DRA10" s="253">
        <v>97.188896999999997</v>
      </c>
      <c r="DRB10" s="253">
        <v>97.202337</v>
      </c>
      <c r="DRC10" s="253">
        <v>97.233564000000001</v>
      </c>
      <c r="DRD10" s="253">
        <v>97.264583999999999</v>
      </c>
      <c r="DRE10" s="253">
        <v>97.271507999999997</v>
      </c>
      <c r="DRF10" s="253">
        <v>97.248068000000004</v>
      </c>
      <c r="DRG10" s="253">
        <v>97.212774999999993</v>
      </c>
      <c r="DRH10" s="253">
        <v>97.192800000000005</v>
      </c>
      <c r="DRI10" s="253">
        <v>97.201998000000003</v>
      </c>
      <c r="DRJ10" s="253">
        <v>97.233408999999995</v>
      </c>
      <c r="DRK10" s="253">
        <v>97.267415999999997</v>
      </c>
      <c r="DRL10" s="253">
        <v>97.283822000000001</v>
      </c>
      <c r="DRM10" s="253">
        <v>97.271347000000006</v>
      </c>
      <c r="DRN10" s="253">
        <v>97.233733999999998</v>
      </c>
      <c r="DRO10" s="253">
        <v>97.187550000000002</v>
      </c>
      <c r="DRP10" s="253">
        <v>97.149913999999995</v>
      </c>
      <c r="DRQ10" s="253">
        <v>97.127814000000001</v>
      </c>
      <c r="DRR10" s="253">
        <v>97.119189000000006</v>
      </c>
      <c r="DRS10" s="253">
        <v>97.119255999999993</v>
      </c>
      <c r="DRT10" s="253">
        <v>97.122122000000005</v>
      </c>
      <c r="DRU10" s="253">
        <v>97.120170999999999</v>
      </c>
      <c r="DRV10" s="253">
        <v>97.108356999999998</v>
      </c>
      <c r="DRW10" s="253">
        <v>97.089696000000004</v>
      </c>
      <c r="DRX10" s="253">
        <v>97.072242000000003</v>
      </c>
      <c r="DRY10" s="253">
        <v>97.060018999999997</v>
      </c>
      <c r="DRZ10" s="253">
        <v>97.050424000000007</v>
      </c>
      <c r="DSA10" s="253">
        <v>97.039917000000003</v>
      </c>
      <c r="DSB10" s="253">
        <v>97.026927000000001</v>
      </c>
      <c r="DSC10" s="253">
        <v>97.008418000000006</v>
      </c>
      <c r="DSD10" s="253">
        <v>96.980087999999995</v>
      </c>
      <c r="DSE10" s="253">
        <v>96.944241000000005</v>
      </c>
      <c r="DSF10" s="253">
        <v>96.913314</v>
      </c>
      <c r="DSG10" s="253">
        <v>96.900380999999996</v>
      </c>
      <c r="DSH10" s="253">
        <v>96.906961999999993</v>
      </c>
      <c r="DSI10" s="253">
        <v>96.921863000000002</v>
      </c>
      <c r="DSJ10" s="253">
        <v>96.929524000000001</v>
      </c>
      <c r="DSK10" s="253">
        <v>96.918231000000006</v>
      </c>
      <c r="DSL10" s="253">
        <v>96.886037999999999</v>
      </c>
      <c r="DSM10" s="253">
        <v>96.844634999999997</v>
      </c>
      <c r="DSN10" s="253">
        <v>96.814009999999996</v>
      </c>
      <c r="DSO10" s="253">
        <v>96.805700000000002</v>
      </c>
      <c r="DSP10" s="253">
        <v>96.811373000000003</v>
      </c>
      <c r="DSQ10" s="253">
        <v>96.813507999999999</v>
      </c>
      <c r="DSR10" s="253">
        <v>96.806819000000004</v>
      </c>
      <c r="DSS10" s="253">
        <v>96.803197999999995</v>
      </c>
      <c r="DST10" s="253">
        <v>96.815707000000003</v>
      </c>
      <c r="DSU10" s="253">
        <v>96.844705000000005</v>
      </c>
      <c r="DSV10" s="253">
        <v>96.881164999999996</v>
      </c>
      <c r="DSW10" s="253">
        <v>96.915914000000001</v>
      </c>
      <c r="DSX10" s="253">
        <v>96.940578000000002</v>
      </c>
      <c r="DSY10" s="253">
        <v>96.945319999999995</v>
      </c>
      <c r="DSZ10" s="253">
        <v>96.923861000000002</v>
      </c>
      <c r="DTA10" s="253">
        <v>96.881085999999996</v>
      </c>
      <c r="DTB10" s="253">
        <v>96.83108</v>
      </c>
      <c r="DTC10" s="253">
        <v>96.786232999999996</v>
      </c>
      <c r="DTD10" s="253">
        <v>96.750197999999997</v>
      </c>
      <c r="DTE10" s="253">
        <v>96.720797000000005</v>
      </c>
      <c r="DTF10" s="253">
        <v>96.696470000000005</v>
      </c>
      <c r="DTG10" s="253">
        <v>96.678207999999998</v>
      </c>
      <c r="DTH10" s="253">
        <v>96.666285999999999</v>
      </c>
      <c r="DTI10" s="253">
        <v>96.657576000000006</v>
      </c>
      <c r="DTJ10" s="253">
        <v>96.648178999999999</v>
      </c>
      <c r="DTK10" s="253">
        <v>96.638471999999993</v>
      </c>
      <c r="DTL10" s="253">
        <v>96.632086999999999</v>
      </c>
      <c r="DTM10" s="253">
        <v>96.627600999999999</v>
      </c>
      <c r="DTN10" s="253">
        <v>96.615527999999998</v>
      </c>
      <c r="DTO10" s="253">
        <v>96.589590999999999</v>
      </c>
      <c r="DTP10" s="253">
        <v>96.558708999999993</v>
      </c>
      <c r="DTQ10" s="253">
        <v>96.539625000000001</v>
      </c>
      <c r="DTR10" s="253">
        <v>96.536811999999998</v>
      </c>
      <c r="DTS10" s="253">
        <v>96.537724999999995</v>
      </c>
      <c r="DTT10" s="253">
        <v>96.530365000000003</v>
      </c>
      <c r="DTU10" s="253">
        <v>96.517320999999995</v>
      </c>
      <c r="DTV10" s="253">
        <v>96.507876999999993</v>
      </c>
      <c r="DTW10" s="253">
        <v>96.503732999999997</v>
      </c>
      <c r="DTX10" s="253">
        <v>96.498875999999996</v>
      </c>
      <c r="DTY10" s="253">
        <v>96.487900999999994</v>
      </c>
      <c r="DTZ10" s="253">
        <v>96.468082999999993</v>
      </c>
      <c r="DUA10" s="253">
        <v>96.438725000000005</v>
      </c>
      <c r="DUB10" s="253">
        <v>96.405758000000006</v>
      </c>
      <c r="DUC10" s="253">
        <v>96.381653999999997</v>
      </c>
      <c r="DUD10" s="253">
        <v>96.372266999999994</v>
      </c>
      <c r="DUE10" s="253">
        <v>96.367386999999994</v>
      </c>
      <c r="DUF10" s="253">
        <v>96.351781000000003</v>
      </c>
      <c r="DUG10" s="253">
        <v>96.322339999999997</v>
      </c>
      <c r="DUH10" s="253">
        <v>96.287358999999995</v>
      </c>
      <c r="DUI10" s="253">
        <v>96.253247999999999</v>
      </c>
      <c r="DUJ10" s="253">
        <v>96.220782</v>
      </c>
      <c r="DUK10" s="253">
        <v>96.190256000000005</v>
      </c>
      <c r="DUL10" s="253">
        <v>96.159638000000001</v>
      </c>
      <c r="DUM10" s="253">
        <v>96.120175000000003</v>
      </c>
      <c r="DUN10" s="253">
        <v>96.064352</v>
      </c>
      <c r="DUO10" s="253">
        <v>95.997287</v>
      </c>
      <c r="DUP10" s="253">
        <v>95.931679000000003</v>
      </c>
      <c r="DUQ10" s="253">
        <v>95.873266000000001</v>
      </c>
      <c r="DUR10" s="253">
        <v>95.818231999999995</v>
      </c>
      <c r="DUS10" s="253">
        <v>95.758636999999993</v>
      </c>
      <c r="DUT10" s="253">
        <v>95.678951999999995</v>
      </c>
      <c r="DUU10" s="253">
        <v>95.550147999999993</v>
      </c>
      <c r="DUV10" s="253">
        <v>95.329875000000001</v>
      </c>
      <c r="DUW10" s="253">
        <v>94.947659000000002</v>
      </c>
      <c r="DUX10" s="253">
        <v>94.276987000000005</v>
      </c>
      <c r="DUY10" s="253">
        <v>93.173133000000007</v>
      </c>
      <c r="DUZ10" s="253">
        <v>91.633977999999999</v>
      </c>
      <c r="DVA10" s="253">
        <v>89.963092000000003</v>
      </c>
      <c r="DVB10" s="253">
        <v>88.704053000000002</v>
      </c>
      <c r="DVC10" s="253">
        <v>88.306098000000006</v>
      </c>
      <c r="DVD10" s="253">
        <v>88.794282999999993</v>
      </c>
      <c r="DVE10" s="253">
        <v>89.760878000000005</v>
      </c>
      <c r="DVF10" s="253">
        <v>90.682598999999996</v>
      </c>
      <c r="DVG10" s="253">
        <v>91.237986000000006</v>
      </c>
      <c r="DVH10" s="253">
        <v>91.344361000000006</v>
      </c>
      <c r="DVI10" s="253">
        <v>90.975389000000007</v>
      </c>
      <c r="DVJ10" s="253">
        <v>90.038150999999999</v>
      </c>
      <c r="DVK10" s="253">
        <v>88.480221</v>
      </c>
      <c r="DVL10" s="253">
        <v>86.522385999999997</v>
      </c>
      <c r="DVM10" s="253">
        <v>84.722617999999997</v>
      </c>
      <c r="DVN10" s="253">
        <v>83.677268999999995</v>
      </c>
      <c r="DVO10" s="253">
        <v>83.616422</v>
      </c>
      <c r="DVP10" s="253">
        <v>84.341164000000006</v>
      </c>
      <c r="DVQ10" s="253">
        <v>85.488242</v>
      </c>
      <c r="DVR10" s="253">
        <v>86.773489999999995</v>
      </c>
      <c r="DVS10" s="253">
        <v>88.042503999999994</v>
      </c>
      <c r="DVT10" s="253">
        <v>89.207915999999997</v>
      </c>
      <c r="DVU10" s="253">
        <v>90.209823999999998</v>
      </c>
      <c r="DVV10" s="253">
        <v>91.026165000000006</v>
      </c>
      <c r="DVW10" s="253">
        <v>91.672612000000001</v>
      </c>
      <c r="DVX10" s="253">
        <v>92.174803999999995</v>
      </c>
      <c r="DVY10" s="253">
        <v>92.557328999999996</v>
      </c>
      <c r="DVZ10" s="253">
        <v>92.856368000000003</v>
      </c>
      <c r="DWA10" s="253">
        <v>93.108132999999995</v>
      </c>
      <c r="DWB10" s="253">
        <v>93.321207999999999</v>
      </c>
      <c r="DWC10" s="253">
        <v>93.486735999999993</v>
      </c>
      <c r="DWD10" s="253">
        <v>93.612778000000006</v>
      </c>
      <c r="DWE10" s="253">
        <v>93.722999000000002</v>
      </c>
      <c r="DWF10" s="253">
        <v>93.821467999999996</v>
      </c>
      <c r="DWG10" s="253">
        <v>93.887542999999994</v>
      </c>
      <c r="DWH10" s="253">
        <v>93.917957999999999</v>
      </c>
      <c r="DWI10" s="253">
        <v>93.942421999999993</v>
      </c>
      <c r="DWJ10" s="253">
        <v>93.985258999999999</v>
      </c>
      <c r="DWK10" s="253">
        <v>94.038781</v>
      </c>
      <c r="DWL10" s="253">
        <v>94.083806999999993</v>
      </c>
      <c r="DWM10" s="253">
        <v>94.119050000000001</v>
      </c>
      <c r="DWN10" s="253">
        <v>94.153657999999993</v>
      </c>
      <c r="DWO10" s="253">
        <v>94.187281999999996</v>
      </c>
      <c r="DWP10" s="253">
        <v>94.220133000000004</v>
      </c>
      <c r="DWQ10" s="253">
        <v>94.259692999999999</v>
      </c>
      <c r="DWR10" s="253">
        <v>94.298419999999993</v>
      </c>
      <c r="DWS10" s="253">
        <v>94.304927000000006</v>
      </c>
      <c r="DWT10" s="253">
        <v>94.262224000000003</v>
      </c>
      <c r="DWU10" s="253">
        <v>94.205430000000007</v>
      </c>
      <c r="DWV10" s="253">
        <v>94.188671999999997</v>
      </c>
      <c r="DWW10" s="253">
        <v>94.221377000000004</v>
      </c>
      <c r="DWX10" s="253">
        <v>94.266617999999994</v>
      </c>
      <c r="DWY10" s="253">
        <v>94.289962000000003</v>
      </c>
      <c r="DWZ10" s="253">
        <v>94.285830000000004</v>
      </c>
      <c r="DXA10" s="253">
        <v>94.265822999999997</v>
      </c>
      <c r="DXB10" s="253">
        <v>94.246514000000005</v>
      </c>
      <c r="DXC10" s="253">
        <v>94.244213999999999</v>
      </c>
      <c r="DXD10" s="253">
        <v>94.249500999999995</v>
      </c>
      <c r="DXE10" s="253">
        <v>94.248243000000002</v>
      </c>
      <c r="DXF10" s="253">
        <v>94.236519999999999</v>
      </c>
      <c r="DXG10" s="253">
        <v>94.226162000000002</v>
      </c>
      <c r="DXH10" s="253">
        <v>94.240359999999995</v>
      </c>
      <c r="DXI10" s="253">
        <v>94.310255999999995</v>
      </c>
      <c r="DXJ10" s="253">
        <v>94.481656999999998</v>
      </c>
      <c r="DXK10" s="253">
        <v>94.79853</v>
      </c>
      <c r="DXL10" s="253">
        <v>95.262259</v>
      </c>
      <c r="DXM10" s="253">
        <v>95.653380999999996</v>
      </c>
      <c r="DXN10" s="253">
        <v>95.528015999999994</v>
      </c>
      <c r="DXO10" s="253">
        <v>95.022221000000002</v>
      </c>
      <c r="DXP10" s="253">
        <v>94.571551999999997</v>
      </c>
      <c r="DXQ10" s="253">
        <v>94.283034999999998</v>
      </c>
      <c r="DXR10" s="253">
        <v>94.121371999999994</v>
      </c>
      <c r="DXS10" s="253">
        <v>94.057258000000004</v>
      </c>
      <c r="DXT10" s="253">
        <v>94.070432999999994</v>
      </c>
      <c r="DXU10" s="253">
        <v>94.132125000000002</v>
      </c>
      <c r="DXV10" s="253">
        <v>94.197671</v>
      </c>
      <c r="DXW10" s="253">
        <v>94.226382000000001</v>
      </c>
      <c r="DXX10" s="253">
        <v>94.193616000000006</v>
      </c>
      <c r="DXY10" s="253">
        <v>94.120036999999996</v>
      </c>
      <c r="DXZ10" s="253">
        <v>94.044349999999994</v>
      </c>
      <c r="DYA10" s="253">
        <v>93.984587000000005</v>
      </c>
      <c r="DYB10" s="253">
        <v>93.940441000000007</v>
      </c>
      <c r="DYC10" s="253">
        <v>93.920046999999997</v>
      </c>
      <c r="DYD10" s="253">
        <v>93.938164</v>
      </c>
      <c r="DYE10" s="253">
        <v>93.986097000000001</v>
      </c>
      <c r="DYF10" s="253">
        <v>94.033085999999997</v>
      </c>
      <c r="DYG10" s="253">
        <v>94.070600999999996</v>
      </c>
      <c r="DYH10" s="253">
        <v>94.121528999999995</v>
      </c>
      <c r="DYI10" s="253">
        <v>94.187645000000003</v>
      </c>
      <c r="DYJ10" s="253">
        <v>94.228433999999993</v>
      </c>
      <c r="DYK10" s="253">
        <v>94.209190000000007</v>
      </c>
      <c r="DYL10" s="253">
        <v>94.147829999999999</v>
      </c>
      <c r="DYM10" s="253">
        <v>94.099014999999994</v>
      </c>
      <c r="DYN10" s="253">
        <v>94.093389000000002</v>
      </c>
      <c r="DYO10" s="253">
        <v>94.111704000000003</v>
      </c>
      <c r="DYP10" s="253">
        <v>94.114873000000003</v>
      </c>
      <c r="DYQ10" s="253">
        <v>94.077933000000002</v>
      </c>
      <c r="DYR10" s="253">
        <v>94.004604</v>
      </c>
      <c r="DYS10" s="253">
        <v>93.930452000000002</v>
      </c>
      <c r="DYT10" s="253">
        <v>93.900582</v>
      </c>
      <c r="DYU10" s="253">
        <v>93.924280999999993</v>
      </c>
      <c r="DYV10" s="253">
        <v>93.957210000000003</v>
      </c>
      <c r="DYW10" s="253">
        <v>93.947547</v>
      </c>
      <c r="DYX10" s="253">
        <v>93.899196000000003</v>
      </c>
      <c r="DYY10" s="253">
        <v>93.873518000000004</v>
      </c>
      <c r="DYZ10" s="253">
        <v>93.927293000000006</v>
      </c>
      <c r="DZA10" s="253">
        <v>94.065636999999995</v>
      </c>
      <c r="DZB10" s="253">
        <v>94.247990999999999</v>
      </c>
      <c r="DZC10" s="253">
        <v>94.416370999999998</v>
      </c>
      <c r="DZD10" s="253">
        <v>94.523261000000005</v>
      </c>
      <c r="DZE10" s="253">
        <v>94.542051000000001</v>
      </c>
      <c r="DZF10" s="253">
        <v>94.464207999999999</v>
      </c>
      <c r="DZG10" s="253">
        <v>94.299402999999998</v>
      </c>
      <c r="DZH10" s="253">
        <v>94.079211999999998</v>
      </c>
      <c r="DZI10" s="253">
        <v>93.859410999999994</v>
      </c>
      <c r="DZJ10" s="253">
        <v>93.712530000000001</v>
      </c>
      <c r="DZK10" s="253">
        <v>93.687697</v>
      </c>
      <c r="DZL10" s="253">
        <v>93.763221999999999</v>
      </c>
      <c r="DZM10" s="253">
        <v>93.861637000000002</v>
      </c>
      <c r="DZN10" s="253">
        <v>93.907101999999995</v>
      </c>
      <c r="DZO10" s="253">
        <v>93.860774000000006</v>
      </c>
      <c r="DZP10" s="253">
        <v>93.730994999999993</v>
      </c>
      <c r="DZQ10" s="253">
        <v>93.575327000000001</v>
      </c>
      <c r="DZR10" s="253">
        <v>93.473197999999996</v>
      </c>
      <c r="DZS10" s="253">
        <v>93.455018999999993</v>
      </c>
      <c r="DZT10" s="253">
        <v>93.465204</v>
      </c>
      <c r="DZU10" s="253">
        <v>93.426901999999998</v>
      </c>
      <c r="DZV10" s="253">
        <v>93.329402000000002</v>
      </c>
      <c r="DZW10" s="253">
        <v>93.221905000000007</v>
      </c>
      <c r="DZX10" s="253">
        <v>93.145651999999998</v>
      </c>
      <c r="DZY10" s="253">
        <v>93.112987000000004</v>
      </c>
      <c r="DZZ10" s="253">
        <v>93.137356999999994</v>
      </c>
      <c r="EAA10" s="253">
        <v>93.232873999999995</v>
      </c>
      <c r="EAB10" s="253">
        <v>93.382976999999997</v>
      </c>
      <c r="EAC10" s="253">
        <v>93.542321999999999</v>
      </c>
      <c r="EAD10" s="253">
        <v>93.664479999999998</v>
      </c>
      <c r="EAE10" s="253">
        <v>93.707365999999993</v>
      </c>
      <c r="EAF10" s="253">
        <v>93.633831999999998</v>
      </c>
      <c r="EAG10" s="253">
        <v>93.459896000000001</v>
      </c>
      <c r="EAH10" s="253">
        <v>93.301743999999999</v>
      </c>
      <c r="EAI10" s="253">
        <v>93.301646000000005</v>
      </c>
      <c r="EAJ10" s="253">
        <v>93.472286999999994</v>
      </c>
      <c r="EAK10" s="253">
        <v>93.672319000000002</v>
      </c>
      <c r="EAL10" s="253">
        <v>93.762296000000006</v>
      </c>
      <c r="EAM10" s="253">
        <v>93.747474999999994</v>
      </c>
      <c r="EAN10" s="253">
        <v>93.727132999999995</v>
      </c>
      <c r="EAO10" s="253">
        <v>93.746092000000004</v>
      </c>
      <c r="EAP10" s="253">
        <v>93.760002</v>
      </c>
      <c r="EAQ10" s="253">
        <v>93.703069999999997</v>
      </c>
      <c r="EAR10" s="253">
        <v>93.543741999999995</v>
      </c>
      <c r="EAS10" s="253">
        <v>93.311301999999998</v>
      </c>
      <c r="EAT10" s="253">
        <v>93.118782999999993</v>
      </c>
      <c r="EAU10" s="253">
        <v>93.109978999999996</v>
      </c>
      <c r="EAV10" s="253">
        <v>93.305684999999997</v>
      </c>
      <c r="EAW10" s="253">
        <v>93.517397000000003</v>
      </c>
      <c r="EAX10" s="253">
        <v>93.489478000000005</v>
      </c>
      <c r="EAY10" s="253">
        <v>93.155073000000002</v>
      </c>
      <c r="EAZ10" s="253">
        <v>92.697095000000004</v>
      </c>
      <c r="EBA10" s="253">
        <v>92.394575000000003</v>
      </c>
      <c r="EBB10" s="253">
        <v>92.436395000000005</v>
      </c>
      <c r="EBC10" s="253">
        <v>92.769019</v>
      </c>
      <c r="EBD10" s="253">
        <v>93.123605999999995</v>
      </c>
      <c r="EBE10" s="253">
        <v>93.282938000000001</v>
      </c>
      <c r="EBF10" s="253">
        <v>93.334001000000001</v>
      </c>
      <c r="EBG10" s="253">
        <v>93.582689000000002</v>
      </c>
      <c r="EBH10" s="253">
        <v>94.138992000000002</v>
      </c>
      <c r="EBI10" s="253">
        <v>94.708691999999999</v>
      </c>
      <c r="EBJ10" s="253">
        <v>94.911407999999994</v>
      </c>
      <c r="EBK10" s="253">
        <v>94.730549999999994</v>
      </c>
      <c r="EBL10" s="253">
        <v>94.426434</v>
      </c>
      <c r="EBM10" s="253">
        <v>94.085623999999996</v>
      </c>
      <c r="EBN10" s="253">
        <v>93.558893999999995</v>
      </c>
      <c r="EBO10" s="253">
        <v>92.816954999999993</v>
      </c>
      <c r="EBP10" s="253">
        <v>92.121965000000003</v>
      </c>
      <c r="EBQ10" s="253">
        <v>91.781087999999997</v>
      </c>
      <c r="EBR10" s="253">
        <v>91.892386000000002</v>
      </c>
      <c r="EBS10" s="253">
        <v>92.323796999999999</v>
      </c>
      <c r="EBT10" s="253">
        <v>92.848410000000001</v>
      </c>
      <c r="EBU10" s="253">
        <v>93.245041000000001</v>
      </c>
      <c r="EBV10" s="253">
        <v>93.333175999999995</v>
      </c>
      <c r="EBW10" s="253">
        <v>93.096610999999996</v>
      </c>
      <c r="EBX10" s="253">
        <v>92.748073000000005</v>
      </c>
      <c r="EBY10" s="253">
        <v>92.570707999999996</v>
      </c>
      <c r="EBZ10" s="253">
        <v>92.711699999999993</v>
      </c>
      <c r="ECA10" s="253">
        <v>93.074866</v>
      </c>
      <c r="ECB10" s="253">
        <v>93.396495000000002</v>
      </c>
      <c r="ECC10" s="253">
        <v>93.447840999999997</v>
      </c>
      <c r="ECD10" s="253">
        <v>93.209522000000007</v>
      </c>
      <c r="ECE10" s="253">
        <v>92.912092999999999</v>
      </c>
      <c r="ECF10" s="253">
        <v>92.854372999999995</v>
      </c>
      <c r="ECG10" s="253">
        <v>93.161013999999994</v>
      </c>
      <c r="ECH10" s="253">
        <v>93.724514999999997</v>
      </c>
      <c r="ECI10" s="253">
        <v>94.280473999999998</v>
      </c>
      <c r="ECJ10" s="253">
        <v>94.548096000000001</v>
      </c>
      <c r="ECK10" s="253">
        <v>94.344654000000006</v>
      </c>
      <c r="ECL10" s="253">
        <v>93.713538999999997</v>
      </c>
      <c r="ECM10" s="253">
        <v>93.079851000000005</v>
      </c>
      <c r="ECN10" s="253">
        <v>92.972812000000005</v>
      </c>
      <c r="ECO10" s="253">
        <v>93.497180999999998</v>
      </c>
      <c r="ECP10" s="253">
        <v>94.234648000000007</v>
      </c>
      <c r="ECQ10" s="253">
        <v>94.754276000000004</v>
      </c>
      <c r="ECR10" s="253">
        <v>95.15849</v>
      </c>
      <c r="ECS10" s="253">
        <v>95.814965000000001</v>
      </c>
      <c r="ECT10" s="253">
        <v>96.673246000000006</v>
      </c>
      <c r="ECU10" s="253">
        <v>97.096390999999997</v>
      </c>
      <c r="ECV10" s="253">
        <v>96.479967000000002</v>
      </c>
      <c r="ECW10" s="253">
        <v>94.691782000000003</v>
      </c>
      <c r="ECX10" s="253">
        <v>92.005065999999999</v>
      </c>
      <c r="ECY10" s="253">
        <v>89.223668000000004</v>
      </c>
      <c r="ECZ10" s="253">
        <v>87.411457999999996</v>
      </c>
      <c r="EDA10" s="253">
        <v>87.264635999999996</v>
      </c>
      <c r="EDB10" s="253">
        <v>88.816192999999998</v>
      </c>
      <c r="EDC10" s="253">
        <v>91.200417000000002</v>
      </c>
      <c r="EDD10" s="253">
        <v>93.003691000000003</v>
      </c>
      <c r="EDE10" s="253">
        <v>93.574713000000003</v>
      </c>
      <c r="EDF10" s="253">
        <v>92.838158000000007</v>
      </c>
      <c r="EDG10" s="253">
        <v>90.764257000000001</v>
      </c>
      <c r="EDH10" s="253">
        <v>87.659544999999994</v>
      </c>
      <c r="EDI10" s="253">
        <v>84.285138000000003</v>
      </c>
      <c r="EDJ10" s="253">
        <v>82.838943999999998</v>
      </c>
    </row>
    <row r="11" spans="1:3494 4979:4979 10077:10077 16058:16383" s="270" customFormat="1">
      <c r="A11" s="153">
        <v>14</v>
      </c>
      <c r="B11" s="66">
        <v>3588</v>
      </c>
      <c r="C11" s="251" t="s">
        <v>591</v>
      </c>
      <c r="D11" s="66" t="s">
        <v>598</v>
      </c>
      <c r="E11" s="156" t="s">
        <v>829</v>
      </c>
      <c r="F11" s="66" t="s">
        <v>592</v>
      </c>
      <c r="G11" s="77" t="s">
        <v>868</v>
      </c>
      <c r="H11" s="66">
        <v>0.96599999999999997</v>
      </c>
      <c r="I11" s="253">
        <v>97.451449999999994</v>
      </c>
      <c r="J11" s="253">
        <v>97.476777999999996</v>
      </c>
      <c r="K11" s="253">
        <v>97.502139</v>
      </c>
      <c r="L11" s="253">
        <v>97.527406999999997</v>
      </c>
      <c r="M11" s="253">
        <v>97.565432999999999</v>
      </c>
      <c r="N11" s="253">
        <v>97.606504999999999</v>
      </c>
      <c r="O11" s="253">
        <v>97.636702</v>
      </c>
      <c r="P11" s="253">
        <v>97.648387999999997</v>
      </c>
      <c r="Q11" s="253">
        <v>97.643840999999995</v>
      </c>
      <c r="R11" s="253">
        <v>97.631052999999994</v>
      </c>
      <c r="S11" s="253">
        <v>97.615984999999995</v>
      </c>
      <c r="T11" s="253">
        <v>97.598562999999999</v>
      </c>
      <c r="U11" s="253">
        <v>97.575969000000001</v>
      </c>
      <c r="V11" s="253">
        <v>97.550044</v>
      </c>
      <c r="W11" s="253">
        <v>97.530231999999998</v>
      </c>
      <c r="X11" s="253">
        <v>97.527161000000007</v>
      </c>
      <c r="Y11" s="253">
        <v>97.542801999999995</v>
      </c>
      <c r="Z11" s="253">
        <v>97.567481000000001</v>
      </c>
      <c r="AA11" s="253">
        <v>97.586620999999994</v>
      </c>
      <c r="AB11" s="253">
        <v>97.589663999999999</v>
      </c>
      <c r="AC11" s="253">
        <v>97.574450999999996</v>
      </c>
      <c r="AD11" s="253">
        <v>97.547560000000004</v>
      </c>
      <c r="AE11" s="253">
        <v>97.521850000000001</v>
      </c>
      <c r="AF11" s="253">
        <v>97.509900999999999</v>
      </c>
      <c r="AG11" s="253">
        <v>97.514874000000006</v>
      </c>
      <c r="AH11" s="253">
        <v>97.527004000000005</v>
      </c>
      <c r="AI11" s="253">
        <v>97.531964000000002</v>
      </c>
      <c r="AJ11" s="253">
        <v>97.523792</v>
      </c>
      <c r="AK11" s="253">
        <v>97.508655000000005</v>
      </c>
      <c r="AL11" s="253">
        <v>97.495858999999996</v>
      </c>
      <c r="AM11" s="253">
        <v>97.487561999999997</v>
      </c>
      <c r="AN11" s="253">
        <v>97.478898000000001</v>
      </c>
      <c r="AO11" s="253">
        <v>97.466808999999998</v>
      </c>
      <c r="AP11" s="253">
        <v>97.455662000000004</v>
      </c>
      <c r="AQ11" s="253">
        <v>97.453063</v>
      </c>
      <c r="AR11" s="253">
        <v>97.462045000000003</v>
      </c>
      <c r="AS11" s="253">
        <v>97.479504000000006</v>
      </c>
      <c r="AT11" s="253">
        <v>97.501918000000003</v>
      </c>
      <c r="AU11" s="253">
        <v>97.529304999999994</v>
      </c>
      <c r="AV11" s="253">
        <v>97.561273999999997</v>
      </c>
      <c r="AW11" s="253">
        <v>97.591131000000004</v>
      </c>
      <c r="AX11" s="253">
        <v>97.608204999999998</v>
      </c>
      <c r="AY11" s="253">
        <v>97.606903000000003</v>
      </c>
      <c r="AZ11" s="253">
        <v>97.591423000000006</v>
      </c>
      <c r="BA11" s="253">
        <v>97.570415999999994</v>
      </c>
      <c r="BB11" s="253">
        <v>97.549009999999996</v>
      </c>
      <c r="BC11" s="253">
        <v>97.527788999999999</v>
      </c>
      <c r="BD11" s="253">
        <v>97.508082999999999</v>
      </c>
      <c r="BE11" s="253">
        <v>97.495446999999999</v>
      </c>
      <c r="BF11" s="253">
        <v>97.497037000000006</v>
      </c>
      <c r="BG11" s="253">
        <v>97.515601000000004</v>
      </c>
      <c r="BH11" s="253">
        <v>97.545726999999999</v>
      </c>
      <c r="BI11" s="253">
        <v>97.575575000000001</v>
      </c>
      <c r="BJ11" s="253">
        <v>97.594161</v>
      </c>
      <c r="BK11" s="253">
        <v>97.599232000000001</v>
      </c>
      <c r="BL11" s="253">
        <v>97.598569999999995</v>
      </c>
      <c r="BM11" s="253">
        <v>97.602549999999994</v>
      </c>
      <c r="BN11" s="253">
        <v>97.613434999999996</v>
      </c>
      <c r="BO11" s="253">
        <v>97.621978999999996</v>
      </c>
      <c r="BP11" s="253">
        <v>97.616063999999994</v>
      </c>
      <c r="BQ11" s="253">
        <v>97.593743000000003</v>
      </c>
      <c r="BR11" s="253">
        <v>97.568192999999994</v>
      </c>
      <c r="BS11" s="253">
        <v>97.559156999999999</v>
      </c>
      <c r="BT11" s="253">
        <v>97.576649000000003</v>
      </c>
      <c r="BU11" s="253">
        <v>97.611036999999996</v>
      </c>
      <c r="BV11" s="253">
        <v>97.638673999999995</v>
      </c>
      <c r="BW11" s="253">
        <v>97.639511999999996</v>
      </c>
      <c r="BX11" s="253">
        <v>97.613281999999998</v>
      </c>
      <c r="BY11" s="253">
        <v>97.580102999999994</v>
      </c>
      <c r="BZ11" s="253">
        <v>97.563221999999996</v>
      </c>
      <c r="CA11" s="253">
        <v>97.568578000000002</v>
      </c>
      <c r="CB11" s="253">
        <v>97.582115000000002</v>
      </c>
      <c r="CC11" s="253">
        <v>97.583284000000006</v>
      </c>
      <c r="CD11" s="253">
        <v>97.560777999999999</v>
      </c>
      <c r="CE11" s="253">
        <v>97.521147999999997</v>
      </c>
      <c r="CF11" s="253">
        <v>97.485372999999996</v>
      </c>
      <c r="CG11" s="253">
        <v>97.473928000000001</v>
      </c>
      <c r="CH11" s="253">
        <v>97.491389999999996</v>
      </c>
      <c r="CI11" s="253">
        <v>97.525386999999995</v>
      </c>
      <c r="CJ11" s="253">
        <v>97.557562000000004</v>
      </c>
      <c r="CK11" s="253">
        <v>97.574196999999998</v>
      </c>
      <c r="CL11" s="253">
        <v>97.571316999999993</v>
      </c>
      <c r="CM11" s="253">
        <v>97.555764999999994</v>
      </c>
      <c r="CN11" s="253">
        <v>97.540834000000004</v>
      </c>
      <c r="CO11" s="253">
        <v>97.536908999999994</v>
      </c>
      <c r="CP11" s="253">
        <v>97.544901999999993</v>
      </c>
      <c r="CQ11" s="253">
        <v>97.559107999999995</v>
      </c>
      <c r="CR11" s="253">
        <v>97.574781000000002</v>
      </c>
      <c r="CS11" s="253">
        <v>97.590502000000001</v>
      </c>
      <c r="CT11" s="253">
        <v>97.605085000000003</v>
      </c>
      <c r="CU11" s="253">
        <v>97.614483000000007</v>
      </c>
      <c r="CV11" s="253">
        <v>97.613023999999996</v>
      </c>
      <c r="CW11" s="253">
        <v>97.598241999999999</v>
      </c>
      <c r="CX11" s="253">
        <v>97.573910999999995</v>
      </c>
      <c r="CY11" s="253">
        <v>97.549908000000002</v>
      </c>
      <c r="CZ11" s="253">
        <v>97.537436999999997</v>
      </c>
      <c r="DA11" s="253">
        <v>97.540212999999994</v>
      </c>
      <c r="DB11" s="253">
        <v>97.549239</v>
      </c>
      <c r="DC11" s="253">
        <v>97.550348</v>
      </c>
      <c r="DD11" s="253">
        <v>97.540818000000002</v>
      </c>
      <c r="DE11" s="253">
        <v>97.534543999999997</v>
      </c>
      <c r="DF11" s="253">
        <v>97.546345000000002</v>
      </c>
      <c r="DG11" s="253">
        <v>97.574310999999994</v>
      </c>
      <c r="DH11" s="253">
        <v>97.602331000000007</v>
      </c>
      <c r="DI11" s="253">
        <v>97.617147000000003</v>
      </c>
      <c r="DJ11" s="253">
        <v>97.618995999999996</v>
      </c>
      <c r="DK11" s="253">
        <v>97.616975999999994</v>
      </c>
      <c r="DL11" s="253">
        <v>97.618820999999997</v>
      </c>
      <c r="DM11" s="253">
        <v>97.625020000000006</v>
      </c>
      <c r="DN11" s="253">
        <v>97.629401000000001</v>
      </c>
      <c r="DO11" s="253">
        <v>97.624177000000003</v>
      </c>
      <c r="DP11" s="253">
        <v>97.606504999999999</v>
      </c>
      <c r="DQ11" s="253">
        <v>97.584222999999994</v>
      </c>
      <c r="DR11" s="253">
        <v>97.572917000000004</v>
      </c>
      <c r="DS11" s="253">
        <v>97.583552999999995</v>
      </c>
      <c r="DT11" s="253">
        <v>97.610608999999997</v>
      </c>
      <c r="DU11" s="253">
        <v>97.631720999999999</v>
      </c>
      <c r="DV11" s="253">
        <v>97.624954000000002</v>
      </c>
      <c r="DW11" s="253">
        <v>97.589928999999998</v>
      </c>
      <c r="DX11" s="253">
        <v>97.551368999999994</v>
      </c>
      <c r="DY11" s="253">
        <v>97.541289000000006</v>
      </c>
      <c r="DZ11" s="253">
        <v>97.570549</v>
      </c>
      <c r="EA11" s="253">
        <v>97.618942000000004</v>
      </c>
      <c r="EB11" s="253">
        <v>97.656598000000002</v>
      </c>
      <c r="EC11" s="253">
        <v>97.665965</v>
      </c>
      <c r="ED11" s="253">
        <v>97.646952999999996</v>
      </c>
      <c r="EE11" s="253">
        <v>97.611131</v>
      </c>
      <c r="EF11" s="253">
        <v>97.571387000000001</v>
      </c>
      <c r="EG11" s="253">
        <v>97.536446999999995</v>
      </c>
      <c r="EH11" s="253">
        <v>97.514499999999998</v>
      </c>
      <c r="EI11" s="253">
        <v>97.512274000000005</v>
      </c>
      <c r="EJ11" s="253">
        <v>97.525677999999999</v>
      </c>
      <c r="EK11" s="253">
        <v>97.538043999999999</v>
      </c>
      <c r="EL11" s="253">
        <v>97.537215000000003</v>
      </c>
      <c r="EM11" s="253">
        <v>97.530603999999997</v>
      </c>
      <c r="EN11" s="253">
        <v>97.536989000000005</v>
      </c>
      <c r="EO11" s="253">
        <v>97.565713000000002</v>
      </c>
      <c r="EP11" s="253">
        <v>97.605194999999995</v>
      </c>
      <c r="EQ11" s="253">
        <v>97.632924000000003</v>
      </c>
      <c r="ER11" s="253">
        <v>97.636926000000003</v>
      </c>
      <c r="ES11" s="253">
        <v>97.624502000000007</v>
      </c>
      <c r="ET11" s="253">
        <v>97.614320000000006</v>
      </c>
      <c r="EU11" s="253">
        <v>97.623396999999997</v>
      </c>
      <c r="EV11" s="253">
        <v>97.654641999999996</v>
      </c>
      <c r="EW11" s="253">
        <v>97.688878000000003</v>
      </c>
      <c r="EX11" s="253">
        <v>97.689272000000003</v>
      </c>
      <c r="EY11" s="253">
        <v>97.639242999999993</v>
      </c>
      <c r="EZ11" s="253">
        <v>97.582228000000001</v>
      </c>
      <c r="FA11" s="253">
        <v>97.564755000000005</v>
      </c>
      <c r="FB11" s="253">
        <v>97.573130000000006</v>
      </c>
      <c r="FC11" s="253">
        <v>97.576908000000003</v>
      </c>
      <c r="FD11" s="253">
        <v>97.567515999999998</v>
      </c>
      <c r="FE11" s="253">
        <v>97.554576999999995</v>
      </c>
      <c r="FF11" s="253">
        <v>97.552169000000006</v>
      </c>
      <c r="FG11" s="253">
        <v>97.566383000000002</v>
      </c>
      <c r="FH11" s="253">
        <v>97.589119999999994</v>
      </c>
      <c r="FI11" s="253">
        <v>97.604702000000003</v>
      </c>
      <c r="FJ11" s="253">
        <v>97.604389999999995</v>
      </c>
      <c r="FK11" s="253">
        <v>97.592719000000002</v>
      </c>
      <c r="FL11" s="253">
        <v>97.579718</v>
      </c>
      <c r="FM11" s="253">
        <v>97.570288000000005</v>
      </c>
      <c r="FN11" s="253">
        <v>97.564432999999994</v>
      </c>
      <c r="FO11" s="253">
        <v>97.564845000000005</v>
      </c>
      <c r="FP11" s="253">
        <v>97.575570999999997</v>
      </c>
      <c r="FQ11" s="253">
        <v>97.593913000000001</v>
      </c>
      <c r="FR11" s="253">
        <v>97.611199999999997</v>
      </c>
      <c r="FS11" s="253">
        <v>97.623051000000004</v>
      </c>
      <c r="FT11" s="253">
        <v>97.634788999999998</v>
      </c>
      <c r="FU11" s="253">
        <v>97.654606999999999</v>
      </c>
      <c r="FV11" s="253">
        <v>97.681550000000001</v>
      </c>
      <c r="FW11" s="253">
        <v>97.701542000000003</v>
      </c>
      <c r="FX11" s="253">
        <v>97.697856999999999</v>
      </c>
      <c r="FY11" s="253">
        <v>97.667660999999995</v>
      </c>
      <c r="FZ11" s="253">
        <v>97.628381000000005</v>
      </c>
      <c r="GA11" s="253">
        <v>97.604168999999999</v>
      </c>
      <c r="GB11" s="253">
        <v>97.604159999999993</v>
      </c>
      <c r="GC11" s="253">
        <v>97.616387000000003</v>
      </c>
      <c r="GD11" s="253">
        <v>97.619861</v>
      </c>
      <c r="GE11" s="253">
        <v>97.603727000000006</v>
      </c>
      <c r="GF11" s="253">
        <v>97.579863000000003</v>
      </c>
      <c r="GG11" s="253">
        <v>97.567155999999997</v>
      </c>
      <c r="GH11" s="253">
        <v>97.567532999999997</v>
      </c>
      <c r="GI11" s="253">
        <v>97.574010999999999</v>
      </c>
      <c r="GJ11" s="253">
        <v>97.582811000000007</v>
      </c>
      <c r="GK11" s="253">
        <v>97.592950999999999</v>
      </c>
      <c r="GL11" s="253">
        <v>97.603583</v>
      </c>
      <c r="GM11" s="253">
        <v>97.610681</v>
      </c>
      <c r="GN11" s="253">
        <v>97.612452000000005</v>
      </c>
      <c r="GO11" s="253">
        <v>97.616792000000004</v>
      </c>
      <c r="GP11" s="253">
        <v>97.635608000000005</v>
      </c>
      <c r="GQ11" s="253">
        <v>97.672511999999998</v>
      </c>
      <c r="GR11" s="253">
        <v>97.717944000000003</v>
      </c>
      <c r="GS11" s="253">
        <v>97.754206999999994</v>
      </c>
      <c r="GT11" s="253">
        <v>97.767009000000002</v>
      </c>
      <c r="GU11" s="253">
        <v>97.754818999999998</v>
      </c>
      <c r="GV11" s="253">
        <v>97.726543000000007</v>
      </c>
      <c r="GW11" s="253">
        <v>97.695678000000001</v>
      </c>
      <c r="GX11" s="253">
        <v>97.675347000000002</v>
      </c>
      <c r="GY11" s="253">
        <v>97.669522000000001</v>
      </c>
      <c r="GZ11" s="253">
        <v>97.669492000000005</v>
      </c>
      <c r="HA11" s="253">
        <v>97.662980000000005</v>
      </c>
      <c r="HB11" s="253">
        <v>97.647216</v>
      </c>
      <c r="HC11" s="253">
        <v>97.633300000000006</v>
      </c>
      <c r="HD11" s="253">
        <v>97.634744999999995</v>
      </c>
      <c r="HE11" s="253">
        <v>97.653216999999998</v>
      </c>
      <c r="HF11" s="253">
        <v>97.679213000000004</v>
      </c>
      <c r="HG11" s="253">
        <v>97.704378000000005</v>
      </c>
      <c r="HH11" s="253">
        <v>97.728064000000003</v>
      </c>
      <c r="HI11" s="253">
        <v>97.751389000000003</v>
      </c>
      <c r="HJ11" s="253">
        <v>97.769604999999999</v>
      </c>
      <c r="HK11" s="253">
        <v>97.773891000000006</v>
      </c>
      <c r="HL11" s="253">
        <v>97.761200000000002</v>
      </c>
      <c r="HM11" s="253">
        <v>97.739120999999997</v>
      </c>
      <c r="HN11" s="253">
        <v>97.719189</v>
      </c>
      <c r="HO11" s="253">
        <v>97.705841000000007</v>
      </c>
      <c r="HP11" s="253">
        <v>97.693366999999995</v>
      </c>
      <c r="HQ11" s="253">
        <v>97.674366000000006</v>
      </c>
      <c r="HR11" s="253">
        <v>97.650029000000004</v>
      </c>
      <c r="HS11" s="253">
        <v>97.630709999999993</v>
      </c>
      <c r="HT11" s="253">
        <v>97.627566999999999</v>
      </c>
      <c r="HU11" s="253">
        <v>97.644042999999996</v>
      </c>
      <c r="HV11" s="253">
        <v>97.674008000000001</v>
      </c>
      <c r="HW11" s="253">
        <v>97.707778000000005</v>
      </c>
      <c r="HX11" s="253">
        <v>97.738979</v>
      </c>
      <c r="HY11" s="253">
        <v>97.765129999999999</v>
      </c>
      <c r="HZ11" s="253">
        <v>97.784485000000004</v>
      </c>
      <c r="IA11" s="253">
        <v>97.795400000000001</v>
      </c>
      <c r="IB11" s="253">
        <v>97.797918999999993</v>
      </c>
      <c r="IC11" s="253">
        <v>97.795043000000007</v>
      </c>
      <c r="ID11" s="253">
        <v>97.791923999999995</v>
      </c>
      <c r="IE11" s="253">
        <v>97.792809000000005</v>
      </c>
      <c r="IF11" s="253">
        <v>97.797854000000001</v>
      </c>
      <c r="IG11" s="253">
        <v>97.803420000000003</v>
      </c>
      <c r="IH11" s="253">
        <v>97.806387999999998</v>
      </c>
      <c r="II11" s="253">
        <v>97.805618999999993</v>
      </c>
      <c r="IJ11" s="253">
        <v>97.798259999999999</v>
      </c>
      <c r="IK11" s="253">
        <v>97.778523000000007</v>
      </c>
      <c r="IL11" s="253">
        <v>97.742504999999994</v>
      </c>
      <c r="IM11" s="253">
        <v>97.694558999999998</v>
      </c>
      <c r="IN11" s="253">
        <v>97.647834000000003</v>
      </c>
      <c r="IO11" s="253">
        <v>97.616725000000002</v>
      </c>
      <c r="IP11" s="253">
        <v>97.607223000000005</v>
      </c>
      <c r="IQ11" s="253">
        <v>97.613513999999995</v>
      </c>
      <c r="IR11" s="253">
        <v>97.624047000000004</v>
      </c>
      <c r="IS11" s="253">
        <v>97.630591999999993</v>
      </c>
      <c r="IT11" s="253">
        <v>97.629919000000001</v>
      </c>
      <c r="IU11" s="253">
        <v>97.619645000000006</v>
      </c>
      <c r="IV11" s="253">
        <v>97.595045999999996</v>
      </c>
      <c r="IW11" s="253">
        <v>97.554766999999998</v>
      </c>
      <c r="IX11" s="253">
        <v>97.514636999999993</v>
      </c>
      <c r="IY11" s="253">
        <v>97.501987999999997</v>
      </c>
      <c r="IZ11" s="253">
        <v>97.526244000000005</v>
      </c>
      <c r="JA11" s="253">
        <v>97.571156000000002</v>
      </c>
      <c r="JB11" s="253">
        <v>97.614065999999994</v>
      </c>
      <c r="JC11" s="253">
        <v>97.640826000000004</v>
      </c>
      <c r="JD11" s="253">
        <v>97.650799000000006</v>
      </c>
      <c r="JE11" s="253">
        <v>97.658171999999993</v>
      </c>
      <c r="JF11" s="253">
        <v>97.665352999999996</v>
      </c>
      <c r="JG11" s="253">
        <v>97.648835000000005</v>
      </c>
      <c r="JH11" s="253">
        <v>97.602450000000005</v>
      </c>
      <c r="JI11" s="253">
        <v>97.551113999999998</v>
      </c>
      <c r="JJ11" s="253">
        <v>97.514955</v>
      </c>
      <c r="JK11" s="253">
        <v>97.493381999999997</v>
      </c>
      <c r="JL11" s="253">
        <v>97.482347000000004</v>
      </c>
      <c r="JM11" s="253">
        <v>97.492648000000003</v>
      </c>
      <c r="JN11" s="253">
        <v>97.536969999999997</v>
      </c>
      <c r="JO11" s="253">
        <v>97.600155000000001</v>
      </c>
      <c r="JP11" s="253">
        <v>97.644037999999995</v>
      </c>
      <c r="JQ11" s="253">
        <v>97.644141000000005</v>
      </c>
      <c r="JR11" s="253">
        <v>97.607339999999994</v>
      </c>
      <c r="JS11" s="253">
        <v>97.557238999999996</v>
      </c>
      <c r="JT11" s="253">
        <v>97.515232999999995</v>
      </c>
      <c r="JU11" s="253">
        <v>97.494637999999995</v>
      </c>
      <c r="JV11" s="253">
        <v>97.499689000000004</v>
      </c>
      <c r="JW11" s="253">
        <v>97.524559999999994</v>
      </c>
      <c r="JX11" s="253">
        <v>97.556387000000001</v>
      </c>
      <c r="JY11" s="253">
        <v>97.585060999999996</v>
      </c>
      <c r="JZ11" s="253">
        <v>97.610573000000002</v>
      </c>
      <c r="KA11" s="253">
        <v>97.636617000000001</v>
      </c>
      <c r="KB11" s="253">
        <v>97.660301000000004</v>
      </c>
      <c r="KC11" s="253">
        <v>97.673612000000006</v>
      </c>
      <c r="KD11" s="253">
        <v>97.672725999999997</v>
      </c>
      <c r="KE11" s="253">
        <v>97.659936999999999</v>
      </c>
      <c r="KF11" s="253">
        <v>97.639239000000003</v>
      </c>
      <c r="KG11" s="253">
        <v>97.615914000000004</v>
      </c>
      <c r="KH11" s="253">
        <v>97.598797000000005</v>
      </c>
      <c r="KI11" s="253">
        <v>97.595557999999997</v>
      </c>
      <c r="KJ11" s="253">
        <v>97.603255000000004</v>
      </c>
      <c r="KK11" s="253">
        <v>97.608264000000005</v>
      </c>
      <c r="KL11" s="253">
        <v>97.601917999999998</v>
      </c>
      <c r="KM11" s="253">
        <v>97.593901000000002</v>
      </c>
      <c r="KN11" s="253">
        <v>97.600778000000005</v>
      </c>
      <c r="KO11" s="253">
        <v>97.625777999999997</v>
      </c>
      <c r="KP11" s="253">
        <v>97.653171</v>
      </c>
      <c r="KQ11" s="253">
        <v>97.664829999999995</v>
      </c>
      <c r="KR11" s="253">
        <v>97.656792999999993</v>
      </c>
      <c r="KS11" s="253">
        <v>97.639364999999998</v>
      </c>
      <c r="KT11" s="253">
        <v>97.627865999999997</v>
      </c>
      <c r="KU11" s="253">
        <v>97.630808000000002</v>
      </c>
      <c r="KV11" s="253">
        <v>97.645292999999995</v>
      </c>
      <c r="KW11" s="253">
        <v>97.660358000000002</v>
      </c>
      <c r="KX11" s="253">
        <v>97.666719000000001</v>
      </c>
      <c r="KY11" s="253">
        <v>97.661584000000005</v>
      </c>
      <c r="KZ11" s="253">
        <v>97.647408999999996</v>
      </c>
      <c r="LA11" s="253">
        <v>97.627030000000005</v>
      </c>
      <c r="LB11" s="253">
        <v>97.601899000000003</v>
      </c>
      <c r="LC11" s="253">
        <v>97.573869999999999</v>
      </c>
      <c r="LD11" s="253">
        <v>97.548828999999998</v>
      </c>
      <c r="LE11" s="253">
        <v>97.535872999999995</v>
      </c>
      <c r="LF11" s="253">
        <v>97.539874999999995</v>
      </c>
      <c r="LG11" s="253">
        <v>97.556562999999997</v>
      </c>
      <c r="LH11" s="253">
        <v>97.575119000000001</v>
      </c>
      <c r="LI11" s="253">
        <v>97.589860000000002</v>
      </c>
      <c r="LJ11" s="253">
        <v>97.602547000000001</v>
      </c>
      <c r="LK11" s="253">
        <v>97.616315</v>
      </c>
      <c r="LL11" s="253">
        <v>97.631406999999996</v>
      </c>
      <c r="LM11" s="253">
        <v>97.643414000000007</v>
      </c>
      <c r="LN11" s="253">
        <v>97.643703000000002</v>
      </c>
      <c r="LO11" s="253">
        <v>97.627425000000002</v>
      </c>
      <c r="LP11" s="253">
        <v>97.601889999999997</v>
      </c>
      <c r="LQ11" s="253">
        <v>97.580018999999993</v>
      </c>
      <c r="LR11" s="253">
        <v>97.566867999999999</v>
      </c>
      <c r="LS11" s="253">
        <v>97.555593999999999</v>
      </c>
      <c r="LT11" s="253">
        <v>97.540287000000006</v>
      </c>
      <c r="LU11" s="253">
        <v>97.529381999999998</v>
      </c>
      <c r="LV11" s="253">
        <v>97.535477</v>
      </c>
      <c r="LW11" s="253">
        <v>97.544869000000006</v>
      </c>
      <c r="LX11" s="253">
        <v>97.529724999999999</v>
      </c>
      <c r="LY11" s="253">
        <v>97.487652999999995</v>
      </c>
      <c r="LZ11" s="253">
        <v>97.447228999999993</v>
      </c>
      <c r="MA11" s="253">
        <v>97.441867999999999</v>
      </c>
      <c r="MB11" s="253">
        <v>97.476153999999994</v>
      </c>
      <c r="MC11" s="253">
        <v>97.523025000000004</v>
      </c>
      <c r="MD11" s="253">
        <v>97.556646999999998</v>
      </c>
      <c r="ME11" s="253">
        <v>97.570543999999998</v>
      </c>
      <c r="MF11" s="253">
        <v>97.565945999999997</v>
      </c>
      <c r="MG11" s="253">
        <v>97.541954000000004</v>
      </c>
      <c r="MH11" s="253">
        <v>97.502041000000006</v>
      </c>
      <c r="MI11" s="253">
        <v>97.463372000000007</v>
      </c>
      <c r="MJ11" s="253">
        <v>97.448847000000001</v>
      </c>
      <c r="MK11" s="253">
        <v>97.466038999999995</v>
      </c>
      <c r="ML11" s="253">
        <v>97.495814999999993</v>
      </c>
      <c r="MM11" s="253">
        <v>97.505347999999998</v>
      </c>
      <c r="MN11" s="253">
        <v>97.477609999999999</v>
      </c>
      <c r="MO11" s="253">
        <v>97.429706999999993</v>
      </c>
      <c r="MP11" s="253">
        <v>97.391103000000001</v>
      </c>
      <c r="MQ11" s="253">
        <v>97.369961000000004</v>
      </c>
      <c r="MR11" s="253">
        <v>97.356352999999999</v>
      </c>
      <c r="MS11" s="253">
        <v>97.340187</v>
      </c>
      <c r="MT11" s="253">
        <v>97.315510000000003</v>
      </c>
      <c r="MU11" s="253">
        <v>97.278677000000002</v>
      </c>
      <c r="MV11" s="253">
        <v>97.230677</v>
      </c>
      <c r="MW11" s="253">
        <v>97.180918000000005</v>
      </c>
      <c r="MX11" s="253">
        <v>97.144970000000001</v>
      </c>
      <c r="MY11" s="253">
        <v>97.130446000000006</v>
      </c>
      <c r="MZ11" s="253">
        <v>97.128814000000006</v>
      </c>
      <c r="NA11" s="253">
        <v>97.126237000000003</v>
      </c>
      <c r="NB11" s="253">
        <v>97.116763000000006</v>
      </c>
      <c r="NC11" s="253">
        <v>97.105475999999996</v>
      </c>
      <c r="ND11" s="253">
        <v>97.100937000000002</v>
      </c>
      <c r="NE11" s="253">
        <v>97.105936999999997</v>
      </c>
      <c r="NF11" s="253">
        <v>97.114626999999999</v>
      </c>
      <c r="NG11" s="253">
        <v>97.116868999999994</v>
      </c>
      <c r="NH11" s="253">
        <v>97.103628999999998</v>
      </c>
      <c r="NI11" s="253">
        <v>97.071382999999997</v>
      </c>
      <c r="NJ11" s="253">
        <v>97.026025000000004</v>
      </c>
      <c r="NK11" s="253">
        <v>96.980772000000002</v>
      </c>
      <c r="NL11" s="253">
        <v>96.946089000000001</v>
      </c>
      <c r="NM11" s="253">
        <v>96.920703000000003</v>
      </c>
      <c r="NN11" s="253">
        <v>96.894621999999998</v>
      </c>
      <c r="NO11" s="253">
        <v>96.861755000000002</v>
      </c>
      <c r="NP11" s="253">
        <v>96.835307999999998</v>
      </c>
      <c r="NQ11" s="253">
        <v>96.837160999999995</v>
      </c>
      <c r="NR11" s="253">
        <v>96.863073</v>
      </c>
      <c r="NS11" s="253">
        <v>96.891143999999997</v>
      </c>
      <c r="NT11" s="253">
        <v>96.911828999999997</v>
      </c>
      <c r="NU11" s="253">
        <v>96.925376999999997</v>
      </c>
      <c r="NV11" s="253">
        <v>96.929253000000003</v>
      </c>
      <c r="NW11" s="253">
        <v>96.919030000000006</v>
      </c>
      <c r="NX11" s="253">
        <v>96.895373000000006</v>
      </c>
      <c r="NY11" s="253">
        <v>96.864423000000002</v>
      </c>
      <c r="NZ11" s="253">
        <v>96.830378999999994</v>
      </c>
      <c r="OA11" s="253">
        <v>96.788202999999996</v>
      </c>
      <c r="OB11" s="253">
        <v>96.729417999999995</v>
      </c>
      <c r="OC11" s="253">
        <v>96.657669999999996</v>
      </c>
      <c r="OD11" s="253">
        <v>96.593350999999998</v>
      </c>
      <c r="OE11" s="253">
        <v>96.559421999999998</v>
      </c>
      <c r="OF11" s="253">
        <v>96.561048999999997</v>
      </c>
      <c r="OG11" s="253">
        <v>96.577965000000006</v>
      </c>
      <c r="OH11" s="253">
        <v>96.579560999999998</v>
      </c>
      <c r="OI11" s="253">
        <v>96.549938999999995</v>
      </c>
      <c r="OJ11" s="253">
        <v>96.502336999999997</v>
      </c>
      <c r="OK11" s="253">
        <v>96.469797</v>
      </c>
      <c r="OL11" s="253">
        <v>96.473023999999995</v>
      </c>
      <c r="OM11" s="253">
        <v>96.499494999999996</v>
      </c>
      <c r="ON11" s="253">
        <v>96.517799999999994</v>
      </c>
      <c r="OO11" s="253">
        <v>96.504553999999999</v>
      </c>
      <c r="OP11" s="253">
        <v>96.460482999999996</v>
      </c>
      <c r="OQ11" s="253">
        <v>96.407929999999993</v>
      </c>
      <c r="OR11" s="253">
        <v>96.374173999999996</v>
      </c>
      <c r="OS11" s="253">
        <v>96.369718000000006</v>
      </c>
      <c r="OT11" s="253">
        <v>96.382161999999994</v>
      </c>
      <c r="OU11" s="253">
        <v>96.390150000000006</v>
      </c>
      <c r="OV11" s="253">
        <v>96.381499000000005</v>
      </c>
      <c r="OW11" s="253">
        <v>96.360264999999998</v>
      </c>
      <c r="OX11" s="253">
        <v>96.340554999999995</v>
      </c>
      <c r="OY11" s="253">
        <v>96.333599000000007</v>
      </c>
      <c r="OZ11" s="253">
        <v>96.338466999999994</v>
      </c>
      <c r="PA11" s="253">
        <v>96.344025999999999</v>
      </c>
      <c r="PB11" s="253">
        <v>96.338719999999995</v>
      </c>
      <c r="PC11" s="253">
        <v>96.320346000000001</v>
      </c>
      <c r="PD11" s="253">
        <v>96.298103999999995</v>
      </c>
      <c r="PE11" s="253">
        <v>96.287053</v>
      </c>
      <c r="PF11" s="253">
        <v>96.291143000000005</v>
      </c>
      <c r="PG11" s="253">
        <v>96.294449999999998</v>
      </c>
      <c r="PH11" s="253">
        <v>96.278818999999999</v>
      </c>
      <c r="PI11" s="253">
        <v>96.245412999999999</v>
      </c>
      <c r="PJ11" s="253">
        <v>96.210311000000004</v>
      </c>
      <c r="PK11" s="253">
        <v>96.183308999999994</v>
      </c>
      <c r="PL11" s="253">
        <v>96.158242999999999</v>
      </c>
      <c r="PM11" s="253">
        <v>96.123863</v>
      </c>
      <c r="PN11" s="253">
        <v>96.080618000000001</v>
      </c>
      <c r="PO11" s="253">
        <v>96.041576000000006</v>
      </c>
      <c r="PP11" s="253">
        <v>96.019085000000004</v>
      </c>
      <c r="PQ11" s="253">
        <v>96.014272000000005</v>
      </c>
      <c r="PR11" s="253">
        <v>96.018861000000001</v>
      </c>
      <c r="PS11" s="253">
        <v>96.022435000000002</v>
      </c>
      <c r="PT11" s="253">
        <v>96.015328999999994</v>
      </c>
      <c r="PU11" s="253">
        <v>95.990131000000005</v>
      </c>
      <c r="PV11" s="253">
        <v>95.945025000000001</v>
      </c>
      <c r="PW11" s="253">
        <v>95.888459999999995</v>
      </c>
      <c r="PX11" s="253">
        <v>95.836533000000003</v>
      </c>
      <c r="PY11" s="253">
        <v>95.802593000000002</v>
      </c>
      <c r="PZ11" s="253">
        <v>95.786026000000007</v>
      </c>
      <c r="QA11" s="253">
        <v>95.774212000000006</v>
      </c>
      <c r="QB11" s="253">
        <v>95.758182000000005</v>
      </c>
      <c r="QC11" s="253">
        <v>95.743100999999996</v>
      </c>
      <c r="QD11" s="253">
        <v>95.739690999999993</v>
      </c>
      <c r="QE11" s="253">
        <v>95.748864999999995</v>
      </c>
      <c r="QF11" s="253">
        <v>95.756163000000001</v>
      </c>
      <c r="QG11" s="253">
        <v>95.741562000000002</v>
      </c>
      <c r="QH11" s="253">
        <v>95.695500999999993</v>
      </c>
      <c r="QI11" s="253">
        <v>95.628968</v>
      </c>
      <c r="QJ11" s="253">
        <v>95.568358000000003</v>
      </c>
      <c r="QK11" s="253">
        <v>95.536940999999999</v>
      </c>
      <c r="QL11" s="253">
        <v>95.535849999999996</v>
      </c>
      <c r="QM11" s="253">
        <v>95.542879999999997</v>
      </c>
      <c r="QN11" s="253">
        <v>95.533292000000003</v>
      </c>
      <c r="QO11" s="253">
        <v>95.502871999999996</v>
      </c>
      <c r="QP11" s="253">
        <v>95.465943999999993</v>
      </c>
      <c r="QQ11" s="253">
        <v>95.43374</v>
      </c>
      <c r="QR11" s="253">
        <v>95.404007000000007</v>
      </c>
      <c r="QS11" s="253">
        <v>95.372465000000005</v>
      </c>
      <c r="QT11" s="253">
        <v>95.345630999999997</v>
      </c>
      <c r="QU11" s="253">
        <v>95.335819999999998</v>
      </c>
      <c r="QV11" s="253">
        <v>95.345065000000005</v>
      </c>
      <c r="QW11" s="253">
        <v>95.361825999999994</v>
      </c>
      <c r="QX11" s="253">
        <v>95.373889000000005</v>
      </c>
      <c r="QY11" s="253">
        <v>95.377571000000003</v>
      </c>
      <c r="QZ11" s="253">
        <v>95.373318999999995</v>
      </c>
      <c r="RA11" s="253">
        <v>95.358954999999995</v>
      </c>
      <c r="RB11" s="253">
        <v>95.330723000000006</v>
      </c>
      <c r="RC11" s="253">
        <v>95.289264000000003</v>
      </c>
      <c r="RD11" s="253">
        <v>95.242617999999993</v>
      </c>
      <c r="RE11" s="253">
        <v>95.203059999999994</v>
      </c>
      <c r="RF11" s="253">
        <v>95.180391999999998</v>
      </c>
      <c r="RG11" s="253">
        <v>95.176406</v>
      </c>
      <c r="RH11" s="253">
        <v>95.184189000000003</v>
      </c>
      <c r="RI11" s="253">
        <v>95.191919999999996</v>
      </c>
      <c r="RJ11" s="253">
        <v>95.188271999999998</v>
      </c>
      <c r="RK11" s="253">
        <v>95.166810999999996</v>
      </c>
      <c r="RL11" s="253">
        <v>95.128523999999999</v>
      </c>
      <c r="RM11" s="253">
        <v>95.082038999999995</v>
      </c>
      <c r="RN11" s="253">
        <v>95.040215000000003</v>
      </c>
      <c r="RO11" s="253">
        <v>95.013266999999999</v>
      </c>
      <c r="RP11" s="253">
        <v>95.002656000000002</v>
      </c>
      <c r="RQ11" s="253">
        <v>95.001388000000006</v>
      </c>
      <c r="RR11" s="253">
        <v>95.001125000000002</v>
      </c>
      <c r="RS11" s="253">
        <v>94.999101999999993</v>
      </c>
      <c r="RT11" s="253">
        <v>94.997849000000002</v>
      </c>
      <c r="RU11" s="253">
        <v>94.998968000000005</v>
      </c>
      <c r="RV11" s="253">
        <v>94.998863</v>
      </c>
      <c r="RW11" s="253">
        <v>94.991292999999999</v>
      </c>
      <c r="RX11" s="253">
        <v>94.972789000000006</v>
      </c>
      <c r="RY11" s="253">
        <v>94.943460000000002</v>
      </c>
      <c r="RZ11" s="253">
        <v>94.903172999999995</v>
      </c>
      <c r="SA11" s="253">
        <v>94.850947000000005</v>
      </c>
      <c r="SB11" s="253">
        <v>94.790972999999994</v>
      </c>
      <c r="SC11" s="253">
        <v>94.736653000000004</v>
      </c>
      <c r="SD11" s="253">
        <v>94.703186000000002</v>
      </c>
      <c r="SE11" s="253">
        <v>94.693513999999993</v>
      </c>
      <c r="SF11" s="253">
        <v>94.694321000000002</v>
      </c>
      <c r="SG11" s="253">
        <v>94.689065999999997</v>
      </c>
      <c r="SH11" s="253">
        <v>94.673297000000005</v>
      </c>
      <c r="SI11" s="253">
        <v>94.654612999999998</v>
      </c>
      <c r="SJ11" s="253">
        <v>94.640192999999996</v>
      </c>
      <c r="SK11" s="253">
        <v>94.627407000000005</v>
      </c>
      <c r="SL11" s="253">
        <v>94.607116000000005</v>
      </c>
      <c r="SM11" s="253">
        <v>94.574431000000004</v>
      </c>
      <c r="SN11" s="253">
        <v>94.534611999999996</v>
      </c>
      <c r="SO11" s="253">
        <v>94.498678999999996</v>
      </c>
      <c r="SP11" s="253">
        <v>94.474143999999995</v>
      </c>
      <c r="SQ11" s="253">
        <v>94.458770000000001</v>
      </c>
      <c r="SR11" s="253">
        <v>94.442961999999994</v>
      </c>
      <c r="SS11" s="253">
        <v>94.419858000000005</v>
      </c>
      <c r="ST11" s="253">
        <v>94.393756999999994</v>
      </c>
      <c r="SU11" s="253">
        <v>94.377319999999997</v>
      </c>
      <c r="SV11" s="253">
        <v>94.379052000000001</v>
      </c>
      <c r="SW11" s="253">
        <v>94.393362999999994</v>
      </c>
      <c r="SX11" s="253">
        <v>94.402668000000006</v>
      </c>
      <c r="SY11" s="253">
        <v>94.390736000000004</v>
      </c>
      <c r="SZ11" s="253">
        <v>94.356477999999996</v>
      </c>
      <c r="TA11" s="253">
        <v>94.315837000000002</v>
      </c>
      <c r="TB11" s="253">
        <v>94.288792000000001</v>
      </c>
      <c r="TC11" s="253">
        <v>94.282708999999997</v>
      </c>
      <c r="TD11" s="253">
        <v>94.288150999999999</v>
      </c>
      <c r="TE11" s="253">
        <v>94.288767000000007</v>
      </c>
      <c r="TF11" s="253">
        <v>94.273134999999996</v>
      </c>
      <c r="TG11" s="253">
        <v>94.239238999999998</v>
      </c>
      <c r="TH11" s="253">
        <v>94.193209999999993</v>
      </c>
      <c r="TI11" s="253">
        <v>94.146814000000006</v>
      </c>
      <c r="TJ11" s="253">
        <v>94.112590999999995</v>
      </c>
      <c r="TK11" s="253">
        <v>94.096564999999998</v>
      </c>
      <c r="TL11" s="253">
        <v>94.095337000000001</v>
      </c>
      <c r="TM11" s="253">
        <v>94.102129000000005</v>
      </c>
      <c r="TN11" s="253">
        <v>94.114143999999996</v>
      </c>
      <c r="TO11" s="253">
        <v>94.129827000000006</v>
      </c>
      <c r="TP11" s="253">
        <v>94.140103999999994</v>
      </c>
      <c r="TQ11" s="253">
        <v>94.130020999999999</v>
      </c>
      <c r="TR11" s="253">
        <v>94.094206999999997</v>
      </c>
      <c r="TS11" s="253">
        <v>94.047843</v>
      </c>
      <c r="TT11" s="253">
        <v>94.017360999999994</v>
      </c>
      <c r="TU11" s="253">
        <v>94.018575999999996</v>
      </c>
      <c r="TV11" s="253">
        <v>94.043888999999993</v>
      </c>
      <c r="TW11" s="253">
        <v>94.069840999999997</v>
      </c>
      <c r="TX11" s="253">
        <v>94.075778</v>
      </c>
      <c r="TY11" s="253">
        <v>94.057401999999996</v>
      </c>
      <c r="TZ11" s="253">
        <v>94.025750000000002</v>
      </c>
      <c r="UA11" s="253">
        <v>93.994140000000002</v>
      </c>
      <c r="UB11" s="253">
        <v>93.965588999999994</v>
      </c>
      <c r="UC11" s="253">
        <v>93.933553000000003</v>
      </c>
      <c r="UD11" s="253">
        <v>93.895448000000002</v>
      </c>
      <c r="UE11" s="253">
        <v>93.861870999999994</v>
      </c>
      <c r="UF11" s="253">
        <v>93.848167000000004</v>
      </c>
      <c r="UG11" s="253">
        <v>93.857062999999997</v>
      </c>
      <c r="UH11" s="253">
        <v>93.873389000000003</v>
      </c>
      <c r="UI11" s="253">
        <v>93.877516999999997</v>
      </c>
      <c r="UJ11" s="253">
        <v>93.860562999999999</v>
      </c>
      <c r="UK11" s="253">
        <v>93.825187</v>
      </c>
      <c r="UL11" s="253">
        <v>93.777107999999998</v>
      </c>
      <c r="UM11" s="253">
        <v>93.722932</v>
      </c>
      <c r="UN11" s="253">
        <v>93.675867999999994</v>
      </c>
      <c r="UO11" s="253">
        <v>93.654480000000007</v>
      </c>
      <c r="UP11" s="253">
        <v>93.667355999999998</v>
      </c>
      <c r="UQ11" s="253">
        <v>93.699894999999998</v>
      </c>
      <c r="UR11" s="253">
        <v>93.723557999999997</v>
      </c>
      <c r="US11" s="253">
        <v>93.720264</v>
      </c>
      <c r="UT11" s="253">
        <v>93.695752999999996</v>
      </c>
      <c r="UU11" s="253">
        <v>93.669591999999994</v>
      </c>
      <c r="UV11" s="253">
        <v>93.655292000000003</v>
      </c>
      <c r="UW11" s="253">
        <v>93.651993000000004</v>
      </c>
      <c r="UX11" s="253">
        <v>93.652044000000004</v>
      </c>
      <c r="UY11" s="253">
        <v>93.650890000000004</v>
      </c>
      <c r="UZ11" s="253">
        <v>93.648317000000006</v>
      </c>
      <c r="VA11" s="253">
        <v>93.644818000000001</v>
      </c>
      <c r="VB11" s="253">
        <v>93.641164000000003</v>
      </c>
      <c r="VC11" s="253">
        <v>93.639945999999995</v>
      </c>
      <c r="VD11" s="253">
        <v>93.642521000000002</v>
      </c>
      <c r="VE11" s="253">
        <v>93.643163999999999</v>
      </c>
      <c r="VF11" s="253">
        <v>93.630630999999994</v>
      </c>
      <c r="VG11" s="253">
        <v>93.599667999999994</v>
      </c>
      <c r="VH11" s="253">
        <v>93.560194999999993</v>
      </c>
      <c r="VI11" s="253">
        <v>93.531259000000006</v>
      </c>
      <c r="VJ11" s="253">
        <v>93.524569</v>
      </c>
      <c r="VK11" s="253">
        <v>93.535265999999993</v>
      </c>
      <c r="VL11" s="253">
        <v>93.548191000000003</v>
      </c>
      <c r="VM11" s="253">
        <v>93.550828999999993</v>
      </c>
      <c r="VN11" s="253">
        <v>93.539872000000003</v>
      </c>
      <c r="VO11" s="253">
        <v>93.518792000000005</v>
      </c>
      <c r="VP11" s="253">
        <v>93.492564999999999</v>
      </c>
      <c r="VQ11" s="253">
        <v>93.464478</v>
      </c>
      <c r="VR11" s="253">
        <v>93.435841999999994</v>
      </c>
      <c r="VS11" s="253">
        <v>93.407803999999999</v>
      </c>
      <c r="VT11" s="253">
        <v>93.383217999999999</v>
      </c>
      <c r="VU11" s="253">
        <v>93.365635999999995</v>
      </c>
      <c r="VV11" s="253">
        <v>93.355885000000001</v>
      </c>
      <c r="VW11" s="253">
        <v>93.351027000000002</v>
      </c>
      <c r="VX11" s="253">
        <v>93.348339999999993</v>
      </c>
      <c r="VY11" s="253">
        <v>93.349131</v>
      </c>
      <c r="VZ11" s="253">
        <v>93.356421999999995</v>
      </c>
      <c r="WA11" s="253">
        <v>93.369412999999994</v>
      </c>
      <c r="WB11" s="253">
        <v>93.382514999999998</v>
      </c>
      <c r="WC11" s="253">
        <v>93.389705000000006</v>
      </c>
      <c r="WD11" s="253">
        <v>93.387392000000006</v>
      </c>
      <c r="WE11" s="253">
        <v>93.373303000000007</v>
      </c>
      <c r="WF11" s="253">
        <v>93.347010999999995</v>
      </c>
      <c r="WG11" s="253">
        <v>93.314508000000004</v>
      </c>
      <c r="WH11" s="253">
        <v>93.288977000000003</v>
      </c>
      <c r="WI11" s="253">
        <v>93.281380999999996</v>
      </c>
      <c r="WJ11" s="253">
        <v>93.289184000000006</v>
      </c>
      <c r="WK11" s="253">
        <v>93.298072000000005</v>
      </c>
      <c r="WL11" s="253">
        <v>93.297201999999999</v>
      </c>
      <c r="WM11" s="253">
        <v>93.291070000000005</v>
      </c>
      <c r="WN11" s="253">
        <v>93.293647000000007</v>
      </c>
      <c r="WO11" s="253">
        <v>93.311306000000002</v>
      </c>
      <c r="WP11" s="253">
        <v>93.334795999999997</v>
      </c>
      <c r="WQ11" s="253">
        <v>93.349092999999996</v>
      </c>
      <c r="WR11" s="253">
        <v>93.348776999999998</v>
      </c>
      <c r="WS11" s="253">
        <v>93.341149999999999</v>
      </c>
      <c r="WT11" s="253">
        <v>93.334615999999997</v>
      </c>
      <c r="WU11" s="253">
        <v>93.327770999999998</v>
      </c>
      <c r="WV11" s="253">
        <v>93.312867999999995</v>
      </c>
      <c r="WW11" s="253">
        <v>93.288470000000004</v>
      </c>
      <c r="WX11" s="253">
        <v>93.265090000000001</v>
      </c>
      <c r="WY11" s="253">
        <v>93.256409000000005</v>
      </c>
      <c r="WZ11" s="253">
        <v>93.265411</v>
      </c>
      <c r="XA11" s="253">
        <v>93.280555000000007</v>
      </c>
      <c r="XB11" s="253">
        <v>93.285685000000001</v>
      </c>
      <c r="XC11" s="253">
        <v>93.272993999999997</v>
      </c>
      <c r="XD11" s="253">
        <v>93.246876</v>
      </c>
      <c r="XE11" s="253">
        <v>93.217348999999999</v>
      </c>
      <c r="XF11" s="253">
        <v>93.192239000000001</v>
      </c>
      <c r="XG11" s="253">
        <v>93.176096000000001</v>
      </c>
      <c r="XH11" s="253">
        <v>93.173654999999997</v>
      </c>
      <c r="XI11" s="253">
        <v>93.188822999999999</v>
      </c>
      <c r="XJ11" s="253">
        <v>93.217202</v>
      </c>
      <c r="XK11" s="253">
        <v>93.242630000000005</v>
      </c>
      <c r="XL11" s="253">
        <v>93.247146000000001</v>
      </c>
      <c r="XM11" s="253">
        <v>93.227126999999996</v>
      </c>
      <c r="XN11" s="253">
        <v>93.197007999999997</v>
      </c>
      <c r="XO11" s="253">
        <v>93.175199000000006</v>
      </c>
      <c r="XP11" s="253">
        <v>93.168853999999996</v>
      </c>
      <c r="XQ11" s="253">
        <v>93.174149</v>
      </c>
      <c r="XR11" s="253">
        <v>93.187071000000003</v>
      </c>
      <c r="XS11" s="253">
        <v>93.206695999999994</v>
      </c>
      <c r="XT11" s="253">
        <v>93.227146000000005</v>
      </c>
      <c r="XU11" s="253">
        <v>93.233787000000007</v>
      </c>
      <c r="XV11" s="253">
        <v>93.213976000000002</v>
      </c>
      <c r="XW11" s="253">
        <v>93.170998999999995</v>
      </c>
      <c r="XX11" s="253">
        <v>93.123728999999997</v>
      </c>
      <c r="XY11" s="253">
        <v>93.091651999999996</v>
      </c>
      <c r="XZ11" s="253">
        <v>93.081396999999996</v>
      </c>
      <c r="YA11" s="253">
        <v>93.086348000000001</v>
      </c>
      <c r="YB11" s="253">
        <v>93.095490999999996</v>
      </c>
      <c r="YC11" s="253">
        <v>93.101083000000003</v>
      </c>
      <c r="YD11" s="253">
        <v>93.100817000000006</v>
      </c>
      <c r="YE11" s="253">
        <v>93.096968000000004</v>
      </c>
      <c r="YF11" s="253">
        <v>93.095001999999994</v>
      </c>
      <c r="YG11" s="253">
        <v>93.101427999999999</v>
      </c>
      <c r="YH11" s="253">
        <v>93.119792000000004</v>
      </c>
      <c r="YI11" s="253">
        <v>93.146331000000004</v>
      </c>
      <c r="YJ11" s="253">
        <v>93.169771999999995</v>
      </c>
      <c r="YK11" s="253">
        <v>93.178021999999999</v>
      </c>
      <c r="YL11" s="253">
        <v>93.167604999999995</v>
      </c>
      <c r="YM11" s="253">
        <v>93.146589000000006</v>
      </c>
      <c r="YN11" s="253">
        <v>93.126816000000005</v>
      </c>
      <c r="YO11" s="253">
        <v>93.112908000000004</v>
      </c>
      <c r="YP11" s="253">
        <v>93.099502999999999</v>
      </c>
      <c r="YQ11" s="253">
        <v>93.079172</v>
      </c>
      <c r="YR11" s="253">
        <v>93.051974000000001</v>
      </c>
      <c r="YS11" s="253">
        <v>93.027099000000007</v>
      </c>
      <c r="YT11" s="253">
        <v>93.016047999999998</v>
      </c>
      <c r="YU11" s="253">
        <v>93.023824000000005</v>
      </c>
      <c r="YV11" s="253">
        <v>93.044751000000005</v>
      </c>
      <c r="YW11" s="253">
        <v>93.065965000000006</v>
      </c>
      <c r="YX11" s="253">
        <v>93.077011999999996</v>
      </c>
      <c r="YY11" s="253">
        <v>93.078252000000006</v>
      </c>
      <c r="YZ11" s="253">
        <v>93.080068999999995</v>
      </c>
      <c r="ZA11" s="253">
        <v>93.092872999999997</v>
      </c>
      <c r="ZB11" s="253">
        <v>93.116890999999995</v>
      </c>
      <c r="ZC11" s="253">
        <v>93.141059999999996</v>
      </c>
      <c r="ZD11" s="253">
        <v>93.151336000000001</v>
      </c>
      <c r="ZE11" s="253">
        <v>93.140828999999997</v>
      </c>
      <c r="ZF11" s="253">
        <v>93.114267999999996</v>
      </c>
      <c r="ZG11" s="253">
        <v>93.083980999999994</v>
      </c>
      <c r="ZH11" s="253">
        <v>93.060554999999994</v>
      </c>
      <c r="ZI11" s="253">
        <v>93.045792000000006</v>
      </c>
      <c r="ZJ11" s="253">
        <v>93.034277000000003</v>
      </c>
      <c r="ZK11" s="253">
        <v>93.021253999999999</v>
      </c>
      <c r="ZL11" s="253">
        <v>93.007169000000005</v>
      </c>
      <c r="ZM11" s="253">
        <v>92.993680999999995</v>
      </c>
      <c r="ZN11" s="253">
        <v>92.977900000000005</v>
      </c>
      <c r="ZO11" s="253">
        <v>92.954789000000005</v>
      </c>
      <c r="ZP11" s="253">
        <v>92.926252000000005</v>
      </c>
      <c r="ZQ11" s="253">
        <v>92.904490999999993</v>
      </c>
      <c r="ZR11" s="253">
        <v>92.902804000000003</v>
      </c>
      <c r="ZS11" s="253">
        <v>92.922207</v>
      </c>
      <c r="ZT11" s="253">
        <v>92.948652999999993</v>
      </c>
      <c r="ZU11" s="253">
        <v>92.964662000000004</v>
      </c>
      <c r="ZV11" s="253">
        <v>92.963521</v>
      </c>
      <c r="ZW11" s="253">
        <v>92.951902000000004</v>
      </c>
      <c r="ZX11" s="253">
        <v>92.940130999999994</v>
      </c>
      <c r="ZY11" s="253">
        <v>92.932601000000005</v>
      </c>
      <c r="ZZ11" s="253">
        <v>92.927854999999994</v>
      </c>
      <c r="AAA11" s="253">
        <v>92.923788000000002</v>
      </c>
      <c r="AAB11" s="253">
        <v>92.918678999999997</v>
      </c>
      <c r="AAC11" s="253">
        <v>92.909108000000003</v>
      </c>
      <c r="AAD11" s="253">
        <v>92.893065000000007</v>
      </c>
      <c r="AAE11" s="253">
        <v>92.876710000000003</v>
      </c>
      <c r="AAF11" s="253">
        <v>92.872636</v>
      </c>
      <c r="AAG11" s="253">
        <v>92.886964000000006</v>
      </c>
      <c r="AAH11" s="253">
        <v>92.911280000000005</v>
      </c>
      <c r="AAI11" s="253">
        <v>92.932267999999993</v>
      </c>
      <c r="AAJ11" s="253">
        <v>92.947524999999999</v>
      </c>
      <c r="AAK11" s="253">
        <v>92.965956000000006</v>
      </c>
      <c r="AAL11" s="253">
        <v>92.991995000000003</v>
      </c>
      <c r="AAM11" s="253">
        <v>93.015741000000006</v>
      </c>
      <c r="AAN11" s="253">
        <v>93.022818000000001</v>
      </c>
      <c r="AAO11" s="253">
        <v>93.011139999999997</v>
      </c>
      <c r="AAP11" s="253">
        <v>92.993706000000003</v>
      </c>
      <c r="AAQ11" s="253">
        <v>92.984874000000005</v>
      </c>
      <c r="AAR11" s="253">
        <v>92.987010999999995</v>
      </c>
      <c r="AAS11" s="253">
        <v>92.991611000000006</v>
      </c>
      <c r="AAT11" s="253">
        <v>92.991533000000004</v>
      </c>
      <c r="AAU11" s="253">
        <v>92.989878000000004</v>
      </c>
      <c r="AAV11" s="253">
        <v>92.995984000000007</v>
      </c>
      <c r="AAW11" s="253">
        <v>93.013920999999996</v>
      </c>
      <c r="AAX11" s="253">
        <v>93.037334000000001</v>
      </c>
      <c r="AAY11" s="253">
        <v>93.056168999999997</v>
      </c>
      <c r="AAZ11" s="253">
        <v>93.065832999999998</v>
      </c>
      <c r="ABA11" s="253">
        <v>93.067948999999999</v>
      </c>
      <c r="ABB11" s="253">
        <v>93.065600000000003</v>
      </c>
      <c r="ABC11" s="253">
        <v>93.062918999999994</v>
      </c>
      <c r="ABD11" s="253">
        <v>93.067873000000006</v>
      </c>
      <c r="ABE11" s="253">
        <v>93.088285999999997</v>
      </c>
      <c r="ABF11" s="253">
        <v>93.121791999999999</v>
      </c>
      <c r="ABG11" s="253">
        <v>93.154534999999996</v>
      </c>
      <c r="ABH11" s="253">
        <v>93.175111000000001</v>
      </c>
      <c r="ABI11" s="253">
        <v>93.188041999999996</v>
      </c>
      <c r="ABJ11" s="253">
        <v>93.209013999999996</v>
      </c>
      <c r="ABK11" s="253">
        <v>93.247011000000001</v>
      </c>
      <c r="ABL11" s="253">
        <v>93.294274000000001</v>
      </c>
      <c r="ABM11" s="253">
        <v>93.333977000000004</v>
      </c>
      <c r="ABN11" s="253">
        <v>93.354939999999999</v>
      </c>
      <c r="ABO11" s="253">
        <v>93.358574000000004</v>
      </c>
      <c r="ABP11" s="253">
        <v>93.355164000000002</v>
      </c>
      <c r="ABQ11" s="253">
        <v>93.356410999999994</v>
      </c>
      <c r="ABR11" s="253">
        <v>93.370085000000003</v>
      </c>
      <c r="ABS11" s="253">
        <v>93.397407000000001</v>
      </c>
      <c r="ABT11" s="253">
        <v>93.432809000000006</v>
      </c>
      <c r="ABU11" s="253">
        <v>93.467449000000002</v>
      </c>
      <c r="ABV11" s="253">
        <v>93.495942999999997</v>
      </c>
      <c r="ABW11" s="253">
        <v>93.520545999999996</v>
      </c>
      <c r="ABX11" s="253">
        <v>93.547047000000006</v>
      </c>
      <c r="ABY11" s="253">
        <v>93.575961000000007</v>
      </c>
      <c r="ABZ11" s="253">
        <v>93.600144</v>
      </c>
      <c r="ACA11" s="253">
        <v>93.612995999999995</v>
      </c>
      <c r="ACB11" s="253">
        <v>93.61712</v>
      </c>
      <c r="ACC11" s="253">
        <v>93.622529999999998</v>
      </c>
      <c r="ACD11" s="253">
        <v>93.637973000000002</v>
      </c>
      <c r="ACE11" s="253">
        <v>93.666612000000001</v>
      </c>
      <c r="ACF11" s="253">
        <v>93.707549</v>
      </c>
      <c r="ACG11" s="253">
        <v>93.756139000000005</v>
      </c>
      <c r="ACH11" s="253">
        <v>93.803015000000002</v>
      </c>
      <c r="ACI11" s="253">
        <v>93.838532999999998</v>
      </c>
      <c r="ACJ11" s="253">
        <v>93.860836000000006</v>
      </c>
      <c r="ACK11" s="253">
        <v>93.876491999999999</v>
      </c>
      <c r="ACL11" s="253">
        <v>93.891700999999998</v>
      </c>
      <c r="ACM11" s="253">
        <v>93.906602000000007</v>
      </c>
      <c r="ACN11" s="253">
        <v>93.919661000000005</v>
      </c>
      <c r="ACO11" s="253">
        <v>93.932716999999997</v>
      </c>
      <c r="ACP11" s="253">
        <v>93.948258999999993</v>
      </c>
      <c r="ACQ11" s="253">
        <v>93.965306999999996</v>
      </c>
      <c r="ACR11" s="253">
        <v>93.981739000000005</v>
      </c>
      <c r="ACS11" s="253">
        <v>93.997736000000003</v>
      </c>
      <c r="ACT11" s="253">
        <v>94.01294</v>
      </c>
      <c r="ACU11" s="253">
        <v>94.023054999999999</v>
      </c>
      <c r="ACV11" s="253">
        <v>94.024314000000004</v>
      </c>
      <c r="ACW11" s="253">
        <v>94.019927999999993</v>
      </c>
      <c r="ACX11" s="253">
        <v>94.017296999999999</v>
      </c>
      <c r="ACY11" s="253">
        <v>94.019428000000005</v>
      </c>
      <c r="ACZ11" s="253">
        <v>94.023712000000003</v>
      </c>
      <c r="ADA11" s="253">
        <v>94.029197999999994</v>
      </c>
      <c r="ADB11" s="253">
        <v>94.040366000000006</v>
      </c>
      <c r="ADC11" s="253">
        <v>94.062377999999995</v>
      </c>
      <c r="ADD11" s="253">
        <v>94.096125999999998</v>
      </c>
      <c r="ADE11" s="253">
        <v>94.139155000000002</v>
      </c>
      <c r="ADF11" s="253">
        <v>94.187939999999998</v>
      </c>
      <c r="ADG11" s="253">
        <v>94.236891</v>
      </c>
      <c r="ADH11" s="253">
        <v>94.277434</v>
      </c>
      <c r="ADI11" s="253">
        <v>94.301573000000005</v>
      </c>
      <c r="ADJ11" s="253">
        <v>94.307702000000006</v>
      </c>
      <c r="ADK11" s="253">
        <v>94.302921999999995</v>
      </c>
      <c r="ADL11" s="253">
        <v>94.299430999999998</v>
      </c>
      <c r="ADM11" s="253">
        <v>94.307068000000001</v>
      </c>
      <c r="ADN11" s="253">
        <v>94.326740000000001</v>
      </c>
      <c r="ADO11" s="253">
        <v>94.350138000000001</v>
      </c>
      <c r="ADP11" s="253">
        <v>94.367189999999994</v>
      </c>
      <c r="ADQ11" s="253">
        <v>94.375056000000001</v>
      </c>
      <c r="ADR11" s="253">
        <v>94.380407000000005</v>
      </c>
      <c r="ADS11" s="253">
        <v>94.393619999999999</v>
      </c>
      <c r="ADT11" s="253">
        <v>94.420535000000001</v>
      </c>
      <c r="ADU11" s="253">
        <v>94.458093000000005</v>
      </c>
      <c r="ADV11" s="253">
        <v>94.496866999999995</v>
      </c>
      <c r="ADW11" s="253">
        <v>94.528398999999993</v>
      </c>
      <c r="ADX11" s="253">
        <v>94.550369000000003</v>
      </c>
      <c r="ADY11" s="253">
        <v>94.564340000000001</v>
      </c>
      <c r="ADZ11" s="253">
        <v>94.570386999999997</v>
      </c>
      <c r="AEA11" s="253">
        <v>94.567706000000001</v>
      </c>
      <c r="AEB11" s="253">
        <v>94.560182999999995</v>
      </c>
      <c r="AEC11" s="253">
        <v>94.555942000000002</v>
      </c>
      <c r="AED11" s="253">
        <v>94.559068999999994</v>
      </c>
      <c r="AEE11" s="253">
        <v>94.566568000000004</v>
      </c>
      <c r="AEF11" s="253">
        <v>94.576707999999996</v>
      </c>
      <c r="AEG11" s="253">
        <v>94.595011999999997</v>
      </c>
      <c r="AEH11" s="253">
        <v>94.626369999999994</v>
      </c>
      <c r="AEI11" s="253">
        <v>94.665045000000006</v>
      </c>
      <c r="AEJ11" s="253">
        <v>94.698802000000001</v>
      </c>
      <c r="AEK11" s="253">
        <v>94.72081</v>
      </c>
      <c r="AEL11" s="253">
        <v>94.731775999999996</v>
      </c>
      <c r="AEM11" s="253">
        <v>94.733328</v>
      </c>
      <c r="AEN11" s="253">
        <v>94.727698000000004</v>
      </c>
      <c r="AEO11" s="253">
        <v>94.723618000000002</v>
      </c>
      <c r="AEP11" s="253">
        <v>94.733510999999993</v>
      </c>
      <c r="AEQ11" s="253">
        <v>94.761330000000001</v>
      </c>
      <c r="AER11" s="253">
        <v>94.798383000000001</v>
      </c>
      <c r="AES11" s="253">
        <v>94.833504000000005</v>
      </c>
      <c r="AET11" s="253">
        <v>94.862633000000002</v>
      </c>
      <c r="AEU11" s="253">
        <v>94.886792999999997</v>
      </c>
      <c r="AEV11" s="253">
        <v>94.906852999999998</v>
      </c>
      <c r="AEW11" s="253">
        <v>94.924370999999994</v>
      </c>
      <c r="AEX11" s="253">
        <v>94.943619999999996</v>
      </c>
      <c r="AEY11" s="253">
        <v>94.968547000000001</v>
      </c>
      <c r="AEZ11" s="253">
        <v>94.999135999999993</v>
      </c>
      <c r="AFA11" s="253">
        <v>95.032042000000004</v>
      </c>
      <c r="AFB11" s="253">
        <v>95.062134</v>
      </c>
      <c r="AFC11" s="253">
        <v>95.083194000000006</v>
      </c>
      <c r="AFD11" s="253">
        <v>95.092228000000006</v>
      </c>
      <c r="AFE11" s="253">
        <v>95.095528000000002</v>
      </c>
      <c r="AFF11" s="253">
        <v>95.105991000000003</v>
      </c>
      <c r="AFG11" s="253">
        <v>95.130990999999995</v>
      </c>
      <c r="AFH11" s="253">
        <v>95.165429000000003</v>
      </c>
      <c r="AFI11" s="253">
        <v>95.198393999999993</v>
      </c>
      <c r="AFJ11" s="253">
        <v>95.222932999999998</v>
      </c>
      <c r="AFK11" s="253">
        <v>95.237280999999996</v>
      </c>
      <c r="AFL11" s="253">
        <v>95.241687999999996</v>
      </c>
      <c r="AFM11" s="253">
        <v>95.238917000000001</v>
      </c>
      <c r="AFN11" s="253">
        <v>95.235365000000002</v>
      </c>
      <c r="AFO11" s="253">
        <v>95.237536000000006</v>
      </c>
      <c r="AFP11" s="253">
        <v>95.248106000000007</v>
      </c>
      <c r="AFQ11" s="253">
        <v>95.266577999999996</v>
      </c>
      <c r="AFR11" s="253">
        <v>95.290851000000004</v>
      </c>
      <c r="AFS11" s="253">
        <v>95.316288999999998</v>
      </c>
      <c r="AFT11" s="253">
        <v>95.336888000000002</v>
      </c>
      <c r="AFU11" s="253">
        <v>95.350256000000002</v>
      </c>
      <c r="AFV11" s="253">
        <v>95.358903999999995</v>
      </c>
      <c r="AFW11" s="253">
        <v>95.365368000000004</v>
      </c>
      <c r="AFX11" s="253">
        <v>95.370642000000004</v>
      </c>
      <c r="AFY11" s="253">
        <v>95.379102000000003</v>
      </c>
      <c r="AFZ11" s="253">
        <v>95.397952000000004</v>
      </c>
      <c r="AGA11" s="253">
        <v>95.426230000000004</v>
      </c>
      <c r="AGB11" s="253">
        <v>95.450006000000002</v>
      </c>
      <c r="AGC11" s="253">
        <v>95.456115999999994</v>
      </c>
      <c r="AGD11" s="253">
        <v>95.447975999999997</v>
      </c>
      <c r="AGE11" s="253">
        <v>95.441391999999993</v>
      </c>
      <c r="AGF11" s="253">
        <v>95.447356999999997</v>
      </c>
      <c r="AGG11" s="253">
        <v>95.465153000000001</v>
      </c>
      <c r="AGH11" s="253">
        <v>95.488754</v>
      </c>
      <c r="AGI11" s="253">
        <v>95.511073999999994</v>
      </c>
      <c r="AGJ11" s="253">
        <v>95.523238000000006</v>
      </c>
      <c r="AGK11" s="253">
        <v>95.520207999999997</v>
      </c>
      <c r="AGL11" s="253">
        <v>95.510137999999998</v>
      </c>
      <c r="AGM11" s="253">
        <v>95.510334999999998</v>
      </c>
      <c r="AGN11" s="253">
        <v>95.529831999999999</v>
      </c>
      <c r="AGO11" s="253">
        <v>95.560578000000007</v>
      </c>
      <c r="AGP11" s="253">
        <v>95.588038999999995</v>
      </c>
      <c r="AGQ11" s="253">
        <v>95.605344000000002</v>
      </c>
      <c r="AGR11" s="253">
        <v>95.615071999999998</v>
      </c>
      <c r="AGS11" s="253">
        <v>95.623711999999998</v>
      </c>
      <c r="AGT11" s="253">
        <v>95.638484000000005</v>
      </c>
      <c r="AGU11" s="253">
        <v>95.663601</v>
      </c>
      <c r="AGV11" s="253">
        <v>95.693364000000003</v>
      </c>
      <c r="AGW11" s="253">
        <v>95.712676999999999</v>
      </c>
      <c r="AGX11" s="253">
        <v>95.711552999999995</v>
      </c>
      <c r="AGY11" s="253">
        <v>95.698222000000001</v>
      </c>
      <c r="AGZ11" s="253">
        <v>95.691979000000003</v>
      </c>
      <c r="AHA11" s="253">
        <v>95.702565000000007</v>
      </c>
      <c r="AHB11" s="253">
        <v>95.720686999999998</v>
      </c>
      <c r="AHC11" s="253">
        <v>95.729568999999998</v>
      </c>
      <c r="AHD11" s="253">
        <v>95.722401000000005</v>
      </c>
      <c r="AHE11" s="253">
        <v>95.707431</v>
      </c>
      <c r="AHF11" s="253">
        <v>95.699303</v>
      </c>
      <c r="AHG11" s="253">
        <v>95.707412000000005</v>
      </c>
      <c r="AHH11" s="253">
        <v>95.730109999999996</v>
      </c>
      <c r="AHI11" s="253">
        <v>95.757084000000006</v>
      </c>
      <c r="AHJ11" s="253">
        <v>95.777263000000005</v>
      </c>
      <c r="AHK11" s="253">
        <v>95.786175</v>
      </c>
      <c r="AHL11" s="253">
        <v>95.787334999999999</v>
      </c>
      <c r="AHM11" s="253">
        <v>95.787879000000004</v>
      </c>
      <c r="AHN11" s="253">
        <v>95.793167999999994</v>
      </c>
      <c r="AHO11" s="253">
        <v>95.804101000000003</v>
      </c>
      <c r="AHP11" s="253">
        <v>95.817251999999996</v>
      </c>
      <c r="AHQ11" s="253">
        <v>95.826521</v>
      </c>
      <c r="AHR11" s="253">
        <v>95.825906000000003</v>
      </c>
      <c r="AHS11" s="253">
        <v>95.813357999999994</v>
      </c>
      <c r="AHT11" s="253">
        <v>95.794165000000007</v>
      </c>
      <c r="AHU11" s="253">
        <v>95.780192</v>
      </c>
      <c r="AHV11" s="253">
        <v>95.782402000000005</v>
      </c>
      <c r="AHW11" s="253">
        <v>95.800749999999994</v>
      </c>
      <c r="AHX11" s="253">
        <v>95.821860000000001</v>
      </c>
      <c r="AHY11" s="253">
        <v>95.830090999999996</v>
      </c>
      <c r="AHZ11" s="253">
        <v>95.822211999999993</v>
      </c>
      <c r="AIA11" s="253">
        <v>95.808747999999994</v>
      </c>
      <c r="AIB11" s="253">
        <v>95.799845000000005</v>
      </c>
      <c r="AIC11" s="253">
        <v>95.792976999999993</v>
      </c>
      <c r="AID11" s="253">
        <v>95.777851999999996</v>
      </c>
      <c r="AIE11" s="253">
        <v>95.752403999999999</v>
      </c>
      <c r="AIF11" s="253">
        <v>95.729344999999995</v>
      </c>
      <c r="AIG11" s="253">
        <v>95.724423000000002</v>
      </c>
      <c r="AIH11" s="253">
        <v>95.739611999999994</v>
      </c>
      <c r="AII11" s="253">
        <v>95.759698999999998</v>
      </c>
      <c r="AIJ11" s="253">
        <v>95.766215000000003</v>
      </c>
      <c r="AIK11" s="253">
        <v>95.754621</v>
      </c>
      <c r="AIL11" s="253">
        <v>95.737268999999998</v>
      </c>
      <c r="AIM11" s="253">
        <v>95.729440999999994</v>
      </c>
      <c r="AIN11" s="253">
        <v>95.733509999999995</v>
      </c>
      <c r="AIO11" s="253">
        <v>95.738543000000007</v>
      </c>
      <c r="AIP11" s="253">
        <v>95.734926999999999</v>
      </c>
      <c r="AIQ11" s="253">
        <v>95.725789000000006</v>
      </c>
      <c r="AIR11" s="253">
        <v>95.721777000000003</v>
      </c>
      <c r="AIS11" s="253">
        <v>95.726935999999995</v>
      </c>
      <c r="AIT11" s="253">
        <v>95.733971999999994</v>
      </c>
      <c r="AIU11" s="253">
        <v>95.733767999999998</v>
      </c>
      <c r="AIV11" s="253">
        <v>95.725910999999996</v>
      </c>
      <c r="AIW11" s="253">
        <v>95.718145000000007</v>
      </c>
      <c r="AIX11" s="253">
        <v>95.717721999999995</v>
      </c>
      <c r="AIY11" s="253">
        <v>95.725528999999995</v>
      </c>
      <c r="AIZ11" s="253">
        <v>95.737632000000005</v>
      </c>
      <c r="AJA11" s="253">
        <v>95.750483000000003</v>
      </c>
      <c r="AJB11" s="253">
        <v>95.764222000000004</v>
      </c>
      <c r="AJC11" s="253">
        <v>95.781231000000005</v>
      </c>
      <c r="AJD11" s="253">
        <v>95.801539000000005</v>
      </c>
      <c r="AJE11" s="253">
        <v>95.820351000000002</v>
      </c>
      <c r="AJF11" s="253">
        <v>95.831545000000006</v>
      </c>
      <c r="AJG11" s="253">
        <v>95.833286999999999</v>
      </c>
      <c r="AJH11" s="253">
        <v>95.828040000000001</v>
      </c>
      <c r="AJI11" s="253">
        <v>95.817282000000006</v>
      </c>
      <c r="AJJ11" s="253">
        <v>95.800124999999994</v>
      </c>
      <c r="AJK11" s="253">
        <v>95.779342999999997</v>
      </c>
      <c r="AJL11" s="253">
        <v>95.765101999999999</v>
      </c>
      <c r="AJM11" s="253">
        <v>95.767858000000004</v>
      </c>
      <c r="AJN11" s="253">
        <v>95.787559999999999</v>
      </c>
      <c r="AJO11" s="253">
        <v>95.812989999999999</v>
      </c>
      <c r="AJP11" s="253">
        <v>95.832391999999999</v>
      </c>
      <c r="AJQ11" s="253">
        <v>95.843011000000004</v>
      </c>
      <c r="AJR11" s="253">
        <v>95.850672000000003</v>
      </c>
      <c r="AJS11" s="253">
        <v>95.862365999999994</v>
      </c>
      <c r="AJT11" s="253">
        <v>95.879315000000005</v>
      </c>
      <c r="AJU11" s="253">
        <v>95.895137000000005</v>
      </c>
      <c r="AJV11" s="253">
        <v>95.901206000000002</v>
      </c>
      <c r="AJW11" s="253">
        <v>95.896595000000005</v>
      </c>
      <c r="AJX11" s="253">
        <v>95.892077999999998</v>
      </c>
      <c r="AJY11" s="253">
        <v>95.900332000000006</v>
      </c>
      <c r="AJZ11" s="253">
        <v>95.921367000000004</v>
      </c>
      <c r="AKA11" s="253">
        <v>95.941631999999998</v>
      </c>
      <c r="AKB11" s="253">
        <v>95.948661999999999</v>
      </c>
      <c r="AKC11" s="253">
        <v>95.942454999999995</v>
      </c>
      <c r="AKD11" s="253">
        <v>95.930937999999998</v>
      </c>
      <c r="AKE11" s="253">
        <v>95.919462999999993</v>
      </c>
      <c r="AKF11" s="253">
        <v>95.909318999999996</v>
      </c>
      <c r="AKG11" s="253">
        <v>95.902878999999999</v>
      </c>
      <c r="AKH11" s="253">
        <v>95.903919999999999</v>
      </c>
      <c r="AKI11" s="253">
        <v>95.912992000000003</v>
      </c>
      <c r="AKJ11" s="253">
        <v>95.926715999999999</v>
      </c>
      <c r="AKK11" s="253">
        <v>95.941933000000006</v>
      </c>
      <c r="AKL11" s="253">
        <v>95.957364999999996</v>
      </c>
      <c r="AKM11" s="253">
        <v>95.971288999999999</v>
      </c>
      <c r="AKN11" s="253">
        <v>95.980883000000006</v>
      </c>
      <c r="AKO11" s="253">
        <v>95.984695000000002</v>
      </c>
      <c r="AKP11" s="253">
        <v>95.983844000000005</v>
      </c>
      <c r="AKQ11" s="253">
        <v>95.980760000000004</v>
      </c>
      <c r="AKR11" s="253">
        <v>95.978122999999997</v>
      </c>
      <c r="AKS11" s="253">
        <v>95.977495000000005</v>
      </c>
      <c r="AKT11" s="253">
        <v>95.976400999999996</v>
      </c>
      <c r="AKU11" s="253">
        <v>95.96857</v>
      </c>
      <c r="AKV11" s="253">
        <v>95.951010999999994</v>
      </c>
      <c r="AKW11" s="253">
        <v>95.929727999999997</v>
      </c>
      <c r="AKX11" s="253">
        <v>95.913830000000004</v>
      </c>
      <c r="AKY11" s="253">
        <v>95.904780000000002</v>
      </c>
      <c r="AKZ11" s="253">
        <v>95.897114999999999</v>
      </c>
      <c r="ALA11" s="253">
        <v>95.889602999999994</v>
      </c>
      <c r="ALB11" s="253">
        <v>95.888276000000005</v>
      </c>
      <c r="ALC11" s="253">
        <v>95.895437000000001</v>
      </c>
      <c r="ALD11" s="253">
        <v>95.902569999999997</v>
      </c>
      <c r="ALE11" s="253">
        <v>95.900281000000007</v>
      </c>
      <c r="ALF11" s="253">
        <v>95.890878000000001</v>
      </c>
      <c r="ALG11" s="253">
        <v>95.883808999999999</v>
      </c>
      <c r="ALH11" s="253">
        <v>95.880197999999993</v>
      </c>
      <c r="ALI11" s="253">
        <v>95.868950999999996</v>
      </c>
      <c r="ALJ11" s="253">
        <v>95.840005000000005</v>
      </c>
      <c r="ALK11" s="253">
        <v>95.797340000000005</v>
      </c>
      <c r="ALL11" s="253">
        <v>95.756698999999998</v>
      </c>
      <c r="ALM11" s="253">
        <v>95.732355999999996</v>
      </c>
      <c r="ALN11" s="253">
        <v>95.726624000000001</v>
      </c>
      <c r="ALO11" s="253">
        <v>95.729569999999995</v>
      </c>
      <c r="ALP11" s="253">
        <v>95.727333999999999</v>
      </c>
      <c r="ALQ11" s="253">
        <v>95.712074999999999</v>
      </c>
      <c r="ALR11" s="253">
        <v>95.685929999999999</v>
      </c>
      <c r="ALS11" s="253">
        <v>95.656581000000003</v>
      </c>
      <c r="ALT11" s="253">
        <v>95.630245000000002</v>
      </c>
      <c r="ALU11" s="253">
        <v>95.608958000000001</v>
      </c>
      <c r="ALV11" s="253">
        <v>95.591803999999996</v>
      </c>
      <c r="ALW11" s="253">
        <v>95.575417999999999</v>
      </c>
      <c r="ALX11" s="253">
        <v>95.553662000000003</v>
      </c>
      <c r="ALY11" s="253">
        <v>95.520425000000003</v>
      </c>
      <c r="ALZ11" s="253">
        <v>95.474917000000005</v>
      </c>
      <c r="AMA11" s="253">
        <v>95.423130999999998</v>
      </c>
      <c r="AMB11" s="253">
        <v>95.372367999999994</v>
      </c>
      <c r="AMC11" s="253">
        <v>95.324600000000004</v>
      </c>
      <c r="AMD11" s="253">
        <v>95.275886</v>
      </c>
      <c r="AME11" s="253">
        <v>95.221467000000004</v>
      </c>
      <c r="AMF11" s="253">
        <v>95.159685999999994</v>
      </c>
      <c r="AMG11" s="253">
        <v>95.090823</v>
      </c>
      <c r="AMH11" s="253">
        <v>95.014426</v>
      </c>
      <c r="AMI11" s="253">
        <v>94.930052000000003</v>
      </c>
      <c r="AMJ11" s="253">
        <v>94.839889999999997</v>
      </c>
      <c r="AMK11" s="253">
        <v>94.747358000000006</v>
      </c>
      <c r="AML11" s="253">
        <v>94.651415999999998</v>
      </c>
      <c r="AMM11" s="253">
        <v>94.544488999999999</v>
      </c>
      <c r="AMN11" s="253">
        <v>94.418711000000002</v>
      </c>
      <c r="AMO11" s="253">
        <v>94.273734000000005</v>
      </c>
      <c r="AMP11" s="253">
        <v>94.116512999999998</v>
      </c>
      <c r="AMQ11" s="253">
        <v>93.954498000000001</v>
      </c>
      <c r="AMR11" s="253">
        <v>93.791509000000005</v>
      </c>
      <c r="AMS11" s="253">
        <v>93.628715999999997</v>
      </c>
      <c r="AMT11" s="253">
        <v>93.464847000000006</v>
      </c>
      <c r="AMU11" s="253">
        <v>93.294331</v>
      </c>
      <c r="AMV11" s="253">
        <v>93.109297999999995</v>
      </c>
      <c r="AMW11" s="253">
        <v>92.905805000000001</v>
      </c>
      <c r="AMX11" s="253">
        <v>92.685789999999997</v>
      </c>
      <c r="AMY11" s="253">
        <v>92.451847000000001</v>
      </c>
      <c r="AMZ11" s="253">
        <v>92.204413000000002</v>
      </c>
      <c r="ANA11" s="253">
        <v>91.946994000000004</v>
      </c>
      <c r="ANB11" s="253">
        <v>91.689224999999993</v>
      </c>
      <c r="ANC11" s="253">
        <v>91.438156000000006</v>
      </c>
      <c r="AND11" s="253">
        <v>91.188209999999998</v>
      </c>
      <c r="ANE11" s="253">
        <v>90.927336999999994</v>
      </c>
      <c r="ANF11" s="253">
        <v>90.655164999999997</v>
      </c>
      <c r="ANG11" s="253">
        <v>90.389514000000005</v>
      </c>
      <c r="ANH11" s="253">
        <v>90.151159000000007</v>
      </c>
      <c r="ANI11" s="253">
        <v>89.945649000000003</v>
      </c>
      <c r="ANJ11" s="253">
        <v>89.763362999999998</v>
      </c>
      <c r="ANK11" s="253">
        <v>89.593957000000003</v>
      </c>
      <c r="ANL11" s="253">
        <v>89.435395999999997</v>
      </c>
      <c r="ANM11" s="253">
        <v>89.289606000000006</v>
      </c>
      <c r="ANN11" s="253">
        <v>89.154750000000007</v>
      </c>
      <c r="ANO11" s="253">
        <v>89.024023999999997</v>
      </c>
      <c r="ANP11" s="253">
        <v>88.889561999999998</v>
      </c>
      <c r="ANQ11" s="253">
        <v>88.744676999999996</v>
      </c>
      <c r="ANR11" s="253">
        <v>88.581984000000006</v>
      </c>
      <c r="ANS11" s="253">
        <v>88.389858000000004</v>
      </c>
      <c r="ANT11" s="253">
        <v>88.151383999999993</v>
      </c>
      <c r="ANU11" s="253">
        <v>87.848403000000005</v>
      </c>
      <c r="ANV11" s="253">
        <v>87.468040999999999</v>
      </c>
      <c r="ANW11" s="253">
        <v>87.006179000000003</v>
      </c>
      <c r="ANX11" s="253">
        <v>86.465273999999994</v>
      </c>
      <c r="ANY11" s="253">
        <v>85.850139999999996</v>
      </c>
      <c r="ANZ11" s="253">
        <v>85.165683999999999</v>
      </c>
      <c r="AOA11" s="253">
        <v>84.415655999999998</v>
      </c>
      <c r="AOB11" s="253">
        <v>83.600093999999999</v>
      </c>
      <c r="AOC11" s="253">
        <v>82.713595999999995</v>
      </c>
      <c r="AOD11" s="253">
        <v>81.748447999999996</v>
      </c>
      <c r="AOE11" s="253">
        <v>80.701633000000001</v>
      </c>
      <c r="AOF11" s="253">
        <v>79.579238000000004</v>
      </c>
      <c r="AOG11" s="253">
        <v>78.393838000000002</v>
      </c>
      <c r="AOH11" s="253">
        <v>77.155991</v>
      </c>
      <c r="AOI11" s="253">
        <v>75.864817000000002</v>
      </c>
      <c r="AOJ11" s="253">
        <v>74.504818999999998</v>
      </c>
      <c r="AOK11" s="253">
        <v>73.054525999999996</v>
      </c>
      <c r="AOL11" s="253">
        <v>71.502134999999996</v>
      </c>
      <c r="AOM11" s="253">
        <v>69.851365000000001</v>
      </c>
      <c r="AON11" s="253">
        <v>68.108738000000002</v>
      </c>
      <c r="AOO11" s="253">
        <v>66.267041000000006</v>
      </c>
      <c r="AOP11" s="253">
        <v>64.305621000000002</v>
      </c>
      <c r="AOQ11" s="253">
        <v>62.204436999999999</v>
      </c>
      <c r="AOR11" s="253">
        <v>59.951509000000001</v>
      </c>
      <c r="AOS11" s="253">
        <v>57.541620000000002</v>
      </c>
      <c r="AOT11" s="253">
        <v>54.982424000000002</v>
      </c>
      <c r="AOU11" s="253">
        <v>52.310394000000002</v>
      </c>
      <c r="AOV11" s="253">
        <v>49.598714000000001</v>
      </c>
      <c r="AOW11" s="253">
        <v>46.954687</v>
      </c>
      <c r="AOX11" s="253">
        <v>44.524678000000002</v>
      </c>
      <c r="AOY11" s="253">
        <v>42.500478999999999</v>
      </c>
      <c r="AOZ11" s="253">
        <v>41.094748000000003</v>
      </c>
      <c r="APA11" s="253">
        <v>40.480066000000001</v>
      </c>
      <c r="APB11" s="253">
        <v>40.732239999999997</v>
      </c>
      <c r="APC11" s="253">
        <v>41.811686999999999</v>
      </c>
      <c r="APD11" s="253">
        <v>43.574727000000003</v>
      </c>
      <c r="APE11" s="253">
        <v>45.806586000000003</v>
      </c>
      <c r="APF11" s="253">
        <v>48.277586999999997</v>
      </c>
      <c r="APG11" s="253">
        <v>50.796470999999997</v>
      </c>
      <c r="APH11" s="253">
        <v>53.228687000000001</v>
      </c>
      <c r="API11" s="253">
        <v>55.483992999999998</v>
      </c>
      <c r="APJ11" s="253">
        <v>57.509352</v>
      </c>
      <c r="APK11" s="253">
        <v>59.295499999999997</v>
      </c>
      <c r="APL11" s="253">
        <v>60.871498000000003</v>
      </c>
      <c r="APM11" s="253">
        <v>62.278551</v>
      </c>
      <c r="APN11" s="253">
        <v>63.546371999999998</v>
      </c>
      <c r="APO11" s="253">
        <v>64.691479999999999</v>
      </c>
      <c r="APP11" s="253">
        <v>65.727170999999998</v>
      </c>
      <c r="APQ11" s="253">
        <v>66.669910999999999</v>
      </c>
      <c r="APR11" s="253">
        <v>67.540948999999998</v>
      </c>
      <c r="APS11" s="253">
        <v>68.366966000000005</v>
      </c>
      <c r="APT11" s="253">
        <v>69.175788999999995</v>
      </c>
      <c r="APU11" s="253">
        <v>69.986975999999999</v>
      </c>
      <c r="APV11" s="253">
        <v>70.807483000000005</v>
      </c>
      <c r="APW11" s="253">
        <v>71.636216000000005</v>
      </c>
      <c r="APX11" s="253">
        <v>72.469470999999999</v>
      </c>
      <c r="APY11" s="253">
        <v>73.301886999999994</v>
      </c>
      <c r="APZ11" s="253">
        <v>74.127636999999993</v>
      </c>
      <c r="AQA11" s="253">
        <v>74.944171999999995</v>
      </c>
      <c r="AQB11" s="253">
        <v>75.752882999999997</v>
      </c>
      <c r="AQC11" s="253">
        <v>76.554973000000004</v>
      </c>
      <c r="AQD11" s="253">
        <v>77.348598999999993</v>
      </c>
      <c r="AQE11" s="253">
        <v>78.129508999999999</v>
      </c>
      <c r="AQF11" s="253">
        <v>78.890839999999997</v>
      </c>
      <c r="AQG11" s="253">
        <v>79.622123999999999</v>
      </c>
      <c r="AQH11" s="253">
        <v>80.313351999999995</v>
      </c>
      <c r="AQI11" s="253">
        <v>80.962867000000003</v>
      </c>
      <c r="AQJ11" s="253">
        <v>81.578400999999999</v>
      </c>
      <c r="AQK11" s="253">
        <v>82.166740000000004</v>
      </c>
      <c r="AQL11" s="253">
        <v>82.722234</v>
      </c>
      <c r="AQM11" s="253">
        <v>83.226876000000004</v>
      </c>
      <c r="AQN11" s="253">
        <v>83.662026999999995</v>
      </c>
      <c r="AQO11" s="253">
        <v>84.020088000000001</v>
      </c>
      <c r="AQP11" s="253">
        <v>84.305474000000004</v>
      </c>
      <c r="AQQ11" s="253">
        <v>84.525733000000002</v>
      </c>
      <c r="AQR11" s="253">
        <v>84.683504999999997</v>
      </c>
      <c r="AQS11" s="253">
        <v>84.778435999999999</v>
      </c>
      <c r="AQT11" s="253">
        <v>84.814813999999998</v>
      </c>
      <c r="AQU11" s="253">
        <v>84.801738999999998</v>
      </c>
      <c r="AQV11" s="253">
        <v>84.741314000000003</v>
      </c>
      <c r="AQW11" s="253">
        <v>84.617756</v>
      </c>
      <c r="AQX11" s="253">
        <v>84.401418000000007</v>
      </c>
      <c r="AQY11" s="253">
        <v>84.063185000000004</v>
      </c>
      <c r="AQZ11" s="253">
        <v>83.582767000000004</v>
      </c>
      <c r="ARA11" s="253">
        <v>82.944242000000003</v>
      </c>
      <c r="ARB11" s="253">
        <v>82.129598000000001</v>
      </c>
      <c r="ARC11" s="253">
        <v>81.119258000000002</v>
      </c>
      <c r="ARD11" s="253">
        <v>79.895560000000003</v>
      </c>
      <c r="ARE11" s="253">
        <v>78.440916000000001</v>
      </c>
      <c r="ARF11" s="253">
        <v>76.730705999999998</v>
      </c>
      <c r="ARG11" s="253">
        <v>74.726579999999998</v>
      </c>
      <c r="ARH11" s="253">
        <v>72.373215999999999</v>
      </c>
      <c r="ARI11" s="253">
        <v>69.604299999999995</v>
      </c>
      <c r="ARJ11" s="253">
        <v>66.365206999999998</v>
      </c>
      <c r="ARK11" s="253">
        <v>62.655175999999997</v>
      </c>
      <c r="ARL11" s="253">
        <v>58.579903999999999</v>
      </c>
      <c r="ARM11" s="253">
        <v>54.400495999999997</v>
      </c>
      <c r="ARN11" s="253">
        <v>50.554378</v>
      </c>
      <c r="ARO11" s="253">
        <v>47.603772999999997</v>
      </c>
      <c r="ARP11" s="253">
        <v>46.079284999999999</v>
      </c>
      <c r="ARQ11" s="253">
        <v>46.274648999999997</v>
      </c>
      <c r="ARR11" s="253">
        <v>48.126227999999998</v>
      </c>
      <c r="ARS11" s="253">
        <v>51.262309000000002</v>
      </c>
      <c r="ART11" s="253">
        <v>55.170907</v>
      </c>
      <c r="ARU11" s="253">
        <v>59.366098000000001</v>
      </c>
      <c r="ARV11" s="253">
        <v>63.487152999999999</v>
      </c>
      <c r="ARW11" s="253">
        <v>67.319629000000006</v>
      </c>
      <c r="ARX11" s="253">
        <v>70.764340000000004</v>
      </c>
      <c r="ARY11" s="253">
        <v>73.792816000000002</v>
      </c>
      <c r="ARZ11" s="253">
        <v>76.416565000000006</v>
      </c>
      <c r="ASA11" s="253">
        <v>78.672100999999998</v>
      </c>
      <c r="ASB11" s="253">
        <v>80.608365000000006</v>
      </c>
      <c r="ASC11" s="253">
        <v>82.273360999999994</v>
      </c>
      <c r="ASD11" s="253">
        <v>83.706444000000005</v>
      </c>
      <c r="ASE11" s="253">
        <v>84.939910999999995</v>
      </c>
      <c r="ASF11" s="253">
        <v>86.002368000000004</v>
      </c>
      <c r="ASG11" s="253">
        <v>86.919183000000004</v>
      </c>
      <c r="ASH11" s="253">
        <v>87.713719999999995</v>
      </c>
      <c r="ASI11" s="253">
        <v>88.411072000000004</v>
      </c>
      <c r="ASJ11" s="253">
        <v>89.037289999999999</v>
      </c>
      <c r="ASK11" s="253">
        <v>89.610538000000005</v>
      </c>
      <c r="ASL11" s="253">
        <v>90.134266999999994</v>
      </c>
      <c r="ASM11" s="253">
        <v>90.602998999999997</v>
      </c>
      <c r="ASN11" s="253">
        <v>91.014718000000002</v>
      </c>
      <c r="ASO11" s="253">
        <v>91.375754999999998</v>
      </c>
      <c r="ASP11" s="253">
        <v>91.696225999999996</v>
      </c>
      <c r="ASQ11" s="253">
        <v>91.986074000000002</v>
      </c>
      <c r="ASR11" s="253">
        <v>92.255025000000003</v>
      </c>
      <c r="ASS11" s="253">
        <v>92.510035999999999</v>
      </c>
      <c r="AST11" s="253">
        <v>92.750107999999997</v>
      </c>
      <c r="ASU11" s="253">
        <v>92.967753999999999</v>
      </c>
      <c r="ASV11" s="253">
        <v>93.158810000000003</v>
      </c>
      <c r="ASW11" s="253">
        <v>93.328408999999994</v>
      </c>
      <c r="ASX11" s="253">
        <v>93.485206000000005</v>
      </c>
      <c r="ASY11" s="253">
        <v>93.632976999999997</v>
      </c>
      <c r="ASZ11" s="253">
        <v>93.770995999999997</v>
      </c>
      <c r="ATA11" s="253">
        <v>93.899817999999996</v>
      </c>
      <c r="ATB11" s="253">
        <v>94.022208000000006</v>
      </c>
      <c r="ATC11" s="253">
        <v>94.139112999999995</v>
      </c>
      <c r="ATD11" s="253">
        <v>94.248705000000001</v>
      </c>
      <c r="ATE11" s="253">
        <v>94.349845999999999</v>
      </c>
      <c r="ATF11" s="253">
        <v>94.443691999999999</v>
      </c>
      <c r="ATG11" s="253">
        <v>94.531587000000002</v>
      </c>
      <c r="ATH11" s="253">
        <v>94.614165999999997</v>
      </c>
      <c r="ATI11" s="253">
        <v>94.693612999999999</v>
      </c>
      <c r="ATJ11" s="253">
        <v>94.774395999999996</v>
      </c>
      <c r="ATK11" s="253">
        <v>94.859789000000006</v>
      </c>
      <c r="ATL11" s="253">
        <v>94.948552000000007</v>
      </c>
      <c r="ATM11" s="253">
        <v>95.035989000000001</v>
      </c>
      <c r="ATN11" s="253">
        <v>95.117251999999993</v>
      </c>
      <c r="ATO11" s="253">
        <v>95.188697000000005</v>
      </c>
      <c r="ATP11" s="253">
        <v>95.248240999999993</v>
      </c>
      <c r="ATQ11" s="253">
        <v>95.297967</v>
      </c>
      <c r="ATR11" s="253">
        <v>95.346479000000002</v>
      </c>
      <c r="ATS11" s="253">
        <v>95.404392999999999</v>
      </c>
      <c r="ATT11" s="253">
        <v>95.473815999999999</v>
      </c>
      <c r="ATU11" s="253">
        <v>95.543746999999996</v>
      </c>
      <c r="ATV11" s="253">
        <v>95.600064000000003</v>
      </c>
      <c r="ATW11" s="253">
        <v>95.640737000000001</v>
      </c>
      <c r="ATX11" s="253">
        <v>95.677915999999996</v>
      </c>
      <c r="ATY11" s="253">
        <v>95.724062000000004</v>
      </c>
      <c r="ATZ11" s="253">
        <v>95.779855999999995</v>
      </c>
      <c r="AUA11" s="253">
        <v>95.837851999999998</v>
      </c>
      <c r="AUB11" s="253">
        <v>95.893725000000003</v>
      </c>
      <c r="AUC11" s="253">
        <v>95.949252000000001</v>
      </c>
      <c r="AUD11" s="253">
        <v>96.006720999999999</v>
      </c>
      <c r="AUE11" s="253">
        <v>96.065667000000005</v>
      </c>
      <c r="AUF11" s="253">
        <v>96.124030000000005</v>
      </c>
      <c r="AUG11" s="253">
        <v>96.177357000000001</v>
      </c>
      <c r="AUH11" s="253">
        <v>96.217684000000006</v>
      </c>
      <c r="AUI11" s="253">
        <v>96.240117999999995</v>
      </c>
      <c r="AUJ11" s="253">
        <v>96.252342999999996</v>
      </c>
      <c r="AUK11" s="253">
        <v>96.271372999999997</v>
      </c>
      <c r="AUL11" s="253">
        <v>96.306787</v>
      </c>
      <c r="AUM11" s="253">
        <v>96.351046999999994</v>
      </c>
      <c r="AUN11" s="253">
        <v>96.389617000000001</v>
      </c>
      <c r="AUO11" s="253">
        <v>96.416537000000005</v>
      </c>
      <c r="AUP11" s="253">
        <v>96.435761999999997</v>
      </c>
      <c r="AUQ11" s="253">
        <v>96.451310000000007</v>
      </c>
      <c r="AUR11" s="253">
        <v>96.462924000000001</v>
      </c>
      <c r="AUS11" s="253">
        <v>96.470706000000007</v>
      </c>
      <c r="AUT11" s="253">
        <v>96.477995000000007</v>
      </c>
      <c r="AUU11" s="253">
        <v>96.488252000000003</v>
      </c>
      <c r="AUV11" s="253">
        <v>96.502765999999994</v>
      </c>
      <c r="AUW11" s="253">
        <v>96.522101000000006</v>
      </c>
      <c r="AUX11" s="253">
        <v>96.546036000000001</v>
      </c>
      <c r="AUY11" s="253">
        <v>96.570662999999996</v>
      </c>
      <c r="AUZ11" s="253">
        <v>96.589022999999997</v>
      </c>
      <c r="AVA11" s="253">
        <v>96.597671000000005</v>
      </c>
      <c r="AVB11" s="253">
        <v>96.601461999999998</v>
      </c>
      <c r="AVC11" s="253">
        <v>96.609702999999996</v>
      </c>
      <c r="AVD11" s="253">
        <v>96.627600999999999</v>
      </c>
      <c r="AVE11" s="253">
        <v>96.651758999999998</v>
      </c>
      <c r="AVF11" s="253">
        <v>96.672995999999998</v>
      </c>
      <c r="AVG11" s="253">
        <v>96.682705999999996</v>
      </c>
      <c r="AVH11" s="253">
        <v>96.678225999999995</v>
      </c>
      <c r="AVI11" s="253">
        <v>96.664714000000004</v>
      </c>
      <c r="AVJ11" s="253">
        <v>96.652625</v>
      </c>
      <c r="AVK11" s="253">
        <v>96.651711000000006</v>
      </c>
      <c r="AVL11" s="253">
        <v>96.664991000000001</v>
      </c>
      <c r="AVM11" s="253">
        <v>96.6875</v>
      </c>
      <c r="AVN11" s="253">
        <v>96.710880000000003</v>
      </c>
      <c r="AVO11" s="253">
        <v>96.729260999999994</v>
      </c>
      <c r="AVP11" s="253">
        <v>96.740707</v>
      </c>
      <c r="AVQ11" s="253">
        <v>96.744515000000007</v>
      </c>
      <c r="AVR11" s="253">
        <v>96.739945000000006</v>
      </c>
      <c r="AVS11" s="253">
        <v>96.728588999999999</v>
      </c>
      <c r="AVT11" s="253">
        <v>96.715947</v>
      </c>
      <c r="AVU11" s="253">
        <v>96.708820000000003</v>
      </c>
      <c r="AVV11" s="253">
        <v>96.711839999999995</v>
      </c>
      <c r="AVW11" s="253">
        <v>96.726569999999995</v>
      </c>
      <c r="AVX11" s="253">
        <v>96.750653999999997</v>
      </c>
      <c r="AVY11" s="253">
        <v>96.775864999999996</v>
      </c>
      <c r="AVZ11" s="253">
        <v>96.791043999999999</v>
      </c>
      <c r="AWA11" s="253">
        <v>96.792283999999995</v>
      </c>
      <c r="AWB11" s="253">
        <v>96.788644000000005</v>
      </c>
      <c r="AWC11" s="253">
        <v>96.792680000000004</v>
      </c>
      <c r="AWD11" s="253">
        <v>96.805975000000004</v>
      </c>
      <c r="AWE11" s="253">
        <v>96.819221999999996</v>
      </c>
      <c r="AWF11" s="253">
        <v>96.826106999999993</v>
      </c>
      <c r="AWG11" s="253">
        <v>96.830484999999996</v>
      </c>
      <c r="AWH11" s="253">
        <v>96.838791999999998</v>
      </c>
      <c r="AWI11" s="253">
        <v>96.852395999999999</v>
      </c>
      <c r="AWJ11" s="253">
        <v>96.870507000000003</v>
      </c>
      <c r="AWK11" s="253">
        <v>96.893725000000003</v>
      </c>
      <c r="AWL11" s="253">
        <v>96.919447000000005</v>
      </c>
      <c r="AWM11" s="253">
        <v>96.939150999999995</v>
      </c>
      <c r="AWN11" s="253">
        <v>96.947074000000001</v>
      </c>
      <c r="AWO11" s="253">
        <v>96.948532</v>
      </c>
      <c r="AWP11" s="253">
        <v>96.953044000000006</v>
      </c>
      <c r="AWQ11" s="253">
        <v>96.961162000000002</v>
      </c>
      <c r="AWR11" s="253">
        <v>96.965020999999993</v>
      </c>
      <c r="AWS11" s="253">
        <v>96.961721999999995</v>
      </c>
      <c r="AWT11" s="253">
        <v>96.959226000000001</v>
      </c>
      <c r="AWU11" s="253">
        <v>96.966541000000007</v>
      </c>
      <c r="AWV11" s="253">
        <v>96.982421000000002</v>
      </c>
      <c r="AWW11" s="253">
        <v>96.996576000000005</v>
      </c>
      <c r="AWX11" s="253">
        <v>97.000187999999994</v>
      </c>
      <c r="AWY11" s="253">
        <v>96.994119999999995</v>
      </c>
      <c r="AWZ11" s="253">
        <v>96.988859000000005</v>
      </c>
      <c r="AXA11" s="253">
        <v>96.997080999999994</v>
      </c>
      <c r="AXB11" s="253">
        <v>97.023413000000005</v>
      </c>
      <c r="AXC11" s="253">
        <v>97.059336000000002</v>
      </c>
      <c r="AXD11" s="253">
        <v>97.089023999999995</v>
      </c>
      <c r="AXE11" s="253">
        <v>97.101926000000006</v>
      </c>
      <c r="AXF11" s="253">
        <v>97.100481000000002</v>
      </c>
      <c r="AXG11" s="253">
        <v>97.096332000000004</v>
      </c>
      <c r="AXH11" s="253">
        <v>97.099557000000004</v>
      </c>
      <c r="AXI11" s="253">
        <v>97.110789999999994</v>
      </c>
      <c r="AXJ11" s="253">
        <v>97.122428999999997</v>
      </c>
      <c r="AXK11" s="253">
        <v>97.127381</v>
      </c>
      <c r="AXL11" s="253">
        <v>97.126880999999997</v>
      </c>
      <c r="AXM11" s="253">
        <v>97.128917999999999</v>
      </c>
      <c r="AXN11" s="253">
        <v>97.138745</v>
      </c>
      <c r="AXO11" s="253">
        <v>97.152672999999993</v>
      </c>
      <c r="AXP11" s="253">
        <v>97.162021999999993</v>
      </c>
      <c r="AXQ11" s="253">
        <v>97.161440999999996</v>
      </c>
      <c r="AXR11" s="253">
        <v>97.152129000000002</v>
      </c>
      <c r="AXS11" s="253">
        <v>97.139002000000005</v>
      </c>
      <c r="AXT11" s="253">
        <v>97.126712999999995</v>
      </c>
      <c r="AXU11" s="253">
        <v>97.116962000000001</v>
      </c>
      <c r="AXV11" s="253">
        <v>97.107703000000001</v>
      </c>
      <c r="AXW11" s="253">
        <v>97.096279999999993</v>
      </c>
      <c r="AXX11" s="253">
        <v>97.084951000000004</v>
      </c>
      <c r="AXY11" s="253">
        <v>97.081137999999996</v>
      </c>
      <c r="AXZ11" s="253">
        <v>97.089416999999997</v>
      </c>
      <c r="AYA11" s="253">
        <v>97.104719000000003</v>
      </c>
      <c r="AYB11" s="253">
        <v>97.116421000000003</v>
      </c>
      <c r="AYC11" s="253">
        <v>97.118291999999997</v>
      </c>
      <c r="AYD11" s="253">
        <v>97.111637999999999</v>
      </c>
      <c r="AYE11" s="253">
        <v>97.100025000000002</v>
      </c>
      <c r="AYF11" s="253">
        <v>97.085708999999994</v>
      </c>
      <c r="AYG11" s="253">
        <v>97.072372999999999</v>
      </c>
      <c r="AYH11" s="253">
        <v>97.066810000000004</v>
      </c>
      <c r="AYI11" s="253">
        <v>97.073451000000006</v>
      </c>
      <c r="AYJ11" s="253">
        <v>97.087316000000001</v>
      </c>
      <c r="AYK11" s="253">
        <v>97.095695000000006</v>
      </c>
      <c r="AYL11" s="253">
        <v>97.089301000000006</v>
      </c>
      <c r="AYM11" s="253">
        <v>97.071554000000006</v>
      </c>
      <c r="AYN11" s="253">
        <v>97.054901000000001</v>
      </c>
      <c r="AYO11" s="253">
        <v>97.047759999999997</v>
      </c>
      <c r="AYP11" s="253">
        <v>97.047886000000005</v>
      </c>
      <c r="AYQ11" s="253">
        <v>97.050139000000001</v>
      </c>
      <c r="AYR11" s="253">
        <v>97.056486000000007</v>
      </c>
      <c r="AYS11" s="253">
        <v>97.072030999999996</v>
      </c>
      <c r="AYT11" s="253">
        <v>97.092107999999996</v>
      </c>
      <c r="AYU11" s="253">
        <v>97.101190000000003</v>
      </c>
      <c r="AYV11" s="253">
        <v>97.088515000000001</v>
      </c>
      <c r="AYW11" s="253">
        <v>97.059781000000001</v>
      </c>
      <c r="AYX11" s="253">
        <v>97.029034999999993</v>
      </c>
      <c r="AYY11" s="253">
        <v>97.003043000000005</v>
      </c>
      <c r="AYZ11" s="253">
        <v>96.979231999999996</v>
      </c>
      <c r="AZA11" s="253">
        <v>96.956474</v>
      </c>
      <c r="AZB11" s="253">
        <v>96.941106000000005</v>
      </c>
      <c r="AZC11" s="253">
        <v>96.941146000000003</v>
      </c>
      <c r="AZD11" s="253">
        <v>96.958354</v>
      </c>
      <c r="AZE11" s="253">
        <v>96.987184999999997</v>
      </c>
      <c r="AZF11" s="253">
        <v>97.019107000000005</v>
      </c>
      <c r="AZG11" s="253">
        <v>97.047085999999993</v>
      </c>
      <c r="AZH11" s="253">
        <v>97.067290999999997</v>
      </c>
      <c r="AZI11" s="253">
        <v>97.077591999999996</v>
      </c>
      <c r="AZJ11" s="253">
        <v>97.075963000000002</v>
      </c>
      <c r="AZK11" s="253">
        <v>97.063328999999996</v>
      </c>
      <c r="AZL11" s="253">
        <v>97.048119999999997</v>
      </c>
      <c r="AZM11" s="253">
        <v>97.042914999999994</v>
      </c>
      <c r="AZN11" s="253">
        <v>97.052777000000006</v>
      </c>
      <c r="AZO11" s="253">
        <v>97.069500000000005</v>
      </c>
      <c r="AZP11" s="253">
        <v>97.080591999999996</v>
      </c>
      <c r="AZQ11" s="253">
        <v>97.081290999999993</v>
      </c>
      <c r="AZR11" s="253">
        <v>97.075036999999995</v>
      </c>
      <c r="AZS11" s="253">
        <v>97.066427000000004</v>
      </c>
      <c r="AZT11" s="253">
        <v>97.058954999999997</v>
      </c>
      <c r="AZU11" s="253">
        <v>97.056646999999998</v>
      </c>
      <c r="AZV11" s="253">
        <v>97.061412000000004</v>
      </c>
      <c r="AZW11" s="253">
        <v>97.069282999999999</v>
      </c>
      <c r="AZX11" s="253">
        <v>97.074118999999996</v>
      </c>
      <c r="AZY11" s="253">
        <v>97.074568999999997</v>
      </c>
      <c r="AZZ11" s="253">
        <v>97.073740000000001</v>
      </c>
      <c r="BAA11" s="253">
        <v>97.074129999999997</v>
      </c>
      <c r="BAB11" s="253">
        <v>97.078012999999999</v>
      </c>
      <c r="BAC11" s="253">
        <v>97.090874999999997</v>
      </c>
      <c r="BAD11" s="253">
        <v>97.117639999999994</v>
      </c>
      <c r="BAE11" s="253">
        <v>97.154835000000006</v>
      </c>
      <c r="BAF11" s="253">
        <v>97.191705999999996</v>
      </c>
      <c r="BAG11" s="253">
        <v>97.220026000000004</v>
      </c>
      <c r="BAH11" s="253">
        <v>97.239136000000002</v>
      </c>
      <c r="BAI11" s="253">
        <v>97.251892999999995</v>
      </c>
      <c r="BAJ11" s="253">
        <v>97.260867000000005</v>
      </c>
      <c r="BAK11" s="253">
        <v>97.269056000000006</v>
      </c>
      <c r="BAL11" s="253">
        <v>97.279349999999994</v>
      </c>
      <c r="BAM11" s="253">
        <v>97.291218000000001</v>
      </c>
      <c r="BAN11" s="253">
        <v>97.300303999999997</v>
      </c>
      <c r="BAO11" s="253">
        <v>97.301953999999995</v>
      </c>
      <c r="BAP11" s="253">
        <v>97.294352000000003</v>
      </c>
      <c r="BAQ11" s="253">
        <v>97.280670000000001</v>
      </c>
      <c r="BAR11" s="253">
        <v>97.270435000000006</v>
      </c>
      <c r="BAS11" s="253">
        <v>97.274548999999993</v>
      </c>
      <c r="BAT11" s="253">
        <v>97.294073999999995</v>
      </c>
      <c r="BAU11" s="253">
        <v>97.317606999999995</v>
      </c>
      <c r="BAV11" s="253">
        <v>97.335402000000002</v>
      </c>
      <c r="BAW11" s="253">
        <v>97.352174000000005</v>
      </c>
      <c r="BAX11" s="253">
        <v>97.378632999999994</v>
      </c>
      <c r="BAY11" s="253">
        <v>97.413884999999993</v>
      </c>
      <c r="BAZ11" s="253">
        <v>97.445355000000006</v>
      </c>
      <c r="BBA11" s="253">
        <v>97.463948000000002</v>
      </c>
      <c r="BBB11" s="253">
        <v>97.469438999999994</v>
      </c>
      <c r="BBC11" s="253">
        <v>97.462884000000003</v>
      </c>
      <c r="BBD11" s="253">
        <v>97.446314000000001</v>
      </c>
      <c r="BBE11" s="253">
        <v>97.431286</v>
      </c>
      <c r="BBF11" s="253">
        <v>97.434413000000006</v>
      </c>
      <c r="BBG11" s="253">
        <v>97.458483000000001</v>
      </c>
      <c r="BBH11" s="253">
        <v>97.487506999999994</v>
      </c>
      <c r="BBI11" s="253">
        <v>97.506027000000003</v>
      </c>
      <c r="BBJ11" s="253">
        <v>97.514981000000006</v>
      </c>
      <c r="BBK11" s="253">
        <v>97.523291999999998</v>
      </c>
      <c r="BBL11" s="253">
        <v>97.533466000000004</v>
      </c>
      <c r="BBM11" s="253">
        <v>97.544151999999997</v>
      </c>
      <c r="BBN11" s="253">
        <v>97.559715999999995</v>
      </c>
      <c r="BBO11" s="253">
        <v>97.586512999999997</v>
      </c>
      <c r="BBP11" s="253">
        <v>97.621628999999999</v>
      </c>
      <c r="BBQ11" s="253">
        <v>97.653035000000003</v>
      </c>
      <c r="BBR11" s="253">
        <v>97.670805999999999</v>
      </c>
      <c r="BBS11" s="253">
        <v>97.674141000000006</v>
      </c>
      <c r="BBT11" s="253">
        <v>97.669199000000006</v>
      </c>
      <c r="BBU11" s="253">
        <v>97.663715999999994</v>
      </c>
      <c r="BBV11" s="253">
        <v>97.661545000000004</v>
      </c>
      <c r="BBW11" s="253">
        <v>97.659650999999997</v>
      </c>
      <c r="BBX11" s="253">
        <v>97.653459999999995</v>
      </c>
      <c r="BBY11" s="253">
        <v>97.647137000000001</v>
      </c>
      <c r="BBZ11" s="253">
        <v>97.653169000000005</v>
      </c>
      <c r="BCA11" s="253">
        <v>97.677431999999996</v>
      </c>
      <c r="BCB11" s="253">
        <v>97.709674000000007</v>
      </c>
      <c r="BCC11" s="253">
        <v>97.734572</v>
      </c>
      <c r="BCD11" s="253">
        <v>97.748051000000004</v>
      </c>
      <c r="BCE11" s="253">
        <v>97.755825000000002</v>
      </c>
      <c r="BCF11" s="253">
        <v>97.759501999999998</v>
      </c>
      <c r="BCG11" s="253">
        <v>97.753928999999999</v>
      </c>
      <c r="BCH11" s="253">
        <v>97.739199999999997</v>
      </c>
      <c r="BCI11" s="253">
        <v>97.726641999999998</v>
      </c>
      <c r="BCJ11" s="253">
        <v>97.727860000000007</v>
      </c>
      <c r="BCK11" s="253">
        <v>97.741901999999996</v>
      </c>
      <c r="BCL11" s="253">
        <v>97.758007000000006</v>
      </c>
      <c r="BCM11" s="253">
        <v>97.769018000000003</v>
      </c>
      <c r="BCN11" s="253">
        <v>97.777000999999998</v>
      </c>
      <c r="BCO11" s="253">
        <v>97.785212000000001</v>
      </c>
      <c r="BCP11" s="253">
        <v>97.789929000000001</v>
      </c>
      <c r="BCQ11" s="253">
        <v>97.785252999999997</v>
      </c>
      <c r="BCR11" s="253">
        <v>97.774297000000004</v>
      </c>
      <c r="BCS11" s="253">
        <v>97.768940999999998</v>
      </c>
      <c r="BCT11" s="253">
        <v>97.775734</v>
      </c>
      <c r="BCU11" s="253">
        <v>97.786985999999999</v>
      </c>
      <c r="BCV11" s="253">
        <v>97.790452000000002</v>
      </c>
      <c r="BCW11" s="253">
        <v>97.784591000000006</v>
      </c>
      <c r="BCX11" s="253">
        <v>97.778621000000001</v>
      </c>
      <c r="BCY11" s="253">
        <v>97.779365999999996</v>
      </c>
      <c r="BCZ11" s="253">
        <v>97.784630000000007</v>
      </c>
      <c r="BDA11" s="253">
        <v>97.789918999999998</v>
      </c>
      <c r="BDB11" s="253">
        <v>97.795755999999997</v>
      </c>
      <c r="BDC11" s="253">
        <v>97.805893999999995</v>
      </c>
      <c r="BDD11" s="253">
        <v>97.821717000000007</v>
      </c>
      <c r="BDE11" s="253">
        <v>97.840564999999998</v>
      </c>
      <c r="BDF11" s="253">
        <v>97.858129000000005</v>
      </c>
      <c r="BDG11" s="253">
        <v>97.872049000000004</v>
      </c>
      <c r="BDH11" s="253">
        <v>97.883774000000003</v>
      </c>
      <c r="BDI11" s="253">
        <v>97.895157999999995</v>
      </c>
      <c r="BDJ11" s="253">
        <v>97.902782000000002</v>
      </c>
      <c r="BDK11" s="253">
        <v>97.901016999999996</v>
      </c>
      <c r="BDL11" s="253">
        <v>97.894131999999999</v>
      </c>
      <c r="BDM11" s="253">
        <v>97.897876999999994</v>
      </c>
      <c r="BDN11" s="253">
        <v>97.920373999999995</v>
      </c>
      <c r="BDO11" s="253">
        <v>97.946753999999999</v>
      </c>
      <c r="BDP11" s="253">
        <v>97.954272000000003</v>
      </c>
      <c r="BDQ11" s="253">
        <v>97.940675999999996</v>
      </c>
      <c r="BDR11" s="253">
        <v>97.925369000000003</v>
      </c>
      <c r="BDS11" s="253">
        <v>97.922848000000002</v>
      </c>
      <c r="BDT11" s="253">
        <v>97.929046</v>
      </c>
      <c r="BDU11" s="253">
        <v>97.936273</v>
      </c>
      <c r="BDV11" s="253">
        <v>97.945767000000004</v>
      </c>
      <c r="BDW11" s="253">
        <v>97.957224999999994</v>
      </c>
      <c r="BDX11" s="253">
        <v>97.959441999999996</v>
      </c>
      <c r="BDY11" s="253">
        <v>97.944238999999996</v>
      </c>
      <c r="BDZ11" s="253">
        <v>97.921982999999997</v>
      </c>
      <c r="BEA11" s="253">
        <v>97.910545999999997</v>
      </c>
      <c r="BEB11" s="253">
        <v>97.912698000000006</v>
      </c>
      <c r="BEC11" s="253">
        <v>97.915036000000001</v>
      </c>
      <c r="BED11" s="253">
        <v>97.906547000000003</v>
      </c>
      <c r="BEE11" s="253">
        <v>97.888565999999997</v>
      </c>
      <c r="BEF11" s="253">
        <v>97.869166000000007</v>
      </c>
      <c r="BEG11" s="253">
        <v>97.858969999999999</v>
      </c>
      <c r="BEH11" s="253">
        <v>97.872084999999998</v>
      </c>
      <c r="BEI11" s="253">
        <v>97.918333000000004</v>
      </c>
      <c r="BEJ11" s="253">
        <v>97.988382000000001</v>
      </c>
      <c r="BEK11" s="253">
        <v>98.053731999999997</v>
      </c>
      <c r="BEL11" s="253">
        <v>98.088603000000006</v>
      </c>
      <c r="BEM11" s="253">
        <v>98.090682000000001</v>
      </c>
      <c r="BEN11" s="253">
        <v>98.078811000000002</v>
      </c>
      <c r="BEO11" s="253">
        <v>98.074032000000003</v>
      </c>
      <c r="BEP11" s="253">
        <v>98.084811999999999</v>
      </c>
      <c r="BEQ11" s="253">
        <v>98.105598000000001</v>
      </c>
      <c r="BER11" s="253">
        <v>98.123608000000004</v>
      </c>
      <c r="BES11" s="253">
        <v>98.127499</v>
      </c>
      <c r="BET11" s="253">
        <v>98.114423000000002</v>
      </c>
      <c r="BEU11" s="253">
        <v>98.091707999999997</v>
      </c>
      <c r="BEV11" s="253">
        <v>98.071354999999997</v>
      </c>
      <c r="BEW11" s="253">
        <v>98.061672000000002</v>
      </c>
      <c r="BEX11" s="253">
        <v>98.063638999999995</v>
      </c>
      <c r="BEY11" s="253">
        <v>98.074370999999999</v>
      </c>
      <c r="BEZ11" s="253">
        <v>98.091586000000007</v>
      </c>
      <c r="BFA11" s="253">
        <v>98.112921999999998</v>
      </c>
      <c r="BFB11" s="253">
        <v>98.132818</v>
      </c>
      <c r="BFC11" s="253">
        <v>98.144514999999998</v>
      </c>
      <c r="BFD11" s="253">
        <v>98.146653000000001</v>
      </c>
      <c r="BFE11" s="253">
        <v>98.144649000000001</v>
      </c>
      <c r="BFF11" s="253">
        <v>98.142778000000007</v>
      </c>
      <c r="BFG11" s="253">
        <v>98.138225000000006</v>
      </c>
      <c r="BFH11" s="253">
        <v>98.127196999999995</v>
      </c>
      <c r="BFI11" s="253">
        <v>98.114155999999994</v>
      </c>
      <c r="BFJ11" s="253">
        <v>98.108860000000007</v>
      </c>
      <c r="BFK11" s="253">
        <v>98.114964000000001</v>
      </c>
      <c r="BFL11" s="253">
        <v>98.127812000000006</v>
      </c>
      <c r="BFM11" s="253">
        <v>98.143996000000001</v>
      </c>
      <c r="BFN11" s="253">
        <v>98.165822000000006</v>
      </c>
      <c r="BFO11" s="253">
        <v>98.193099000000004</v>
      </c>
      <c r="BFP11" s="253">
        <v>98.217008000000007</v>
      </c>
      <c r="BFQ11" s="253">
        <v>98.227686000000006</v>
      </c>
      <c r="BFR11" s="253">
        <v>98.223724000000004</v>
      </c>
      <c r="BFS11" s="253">
        <v>98.208813000000006</v>
      </c>
      <c r="BFT11" s="253">
        <v>98.183554000000001</v>
      </c>
      <c r="BFU11" s="253">
        <v>98.148900999999995</v>
      </c>
      <c r="BFV11" s="253">
        <v>98.116118</v>
      </c>
      <c r="BFW11" s="253">
        <v>98.102684999999994</v>
      </c>
      <c r="BFX11" s="253">
        <v>98.112757000000002</v>
      </c>
      <c r="BFY11" s="253">
        <v>98.127510999999998</v>
      </c>
      <c r="BFZ11" s="253">
        <v>98.123091000000002</v>
      </c>
      <c r="BGA11" s="253">
        <v>98.097694000000004</v>
      </c>
      <c r="BGB11" s="253">
        <v>98.074475000000007</v>
      </c>
      <c r="BGC11" s="253">
        <v>98.075705999999997</v>
      </c>
      <c r="BGD11" s="253">
        <v>98.099164000000002</v>
      </c>
      <c r="BGE11" s="253">
        <v>98.123845000000003</v>
      </c>
      <c r="BGF11" s="253">
        <v>98.134536999999995</v>
      </c>
      <c r="BGG11" s="253">
        <v>98.134249999999994</v>
      </c>
      <c r="BGH11" s="253">
        <v>98.133841000000004</v>
      </c>
      <c r="BGI11" s="253">
        <v>98.138524000000004</v>
      </c>
      <c r="BGJ11" s="253">
        <v>98.149017000000001</v>
      </c>
      <c r="BGK11" s="253">
        <v>98.168756000000002</v>
      </c>
      <c r="BGL11" s="253">
        <v>98.200620000000001</v>
      </c>
      <c r="BGM11" s="253">
        <v>98.236666999999997</v>
      </c>
      <c r="BGN11" s="253">
        <v>98.258707999999999</v>
      </c>
      <c r="BGO11" s="253">
        <v>98.254029000000003</v>
      </c>
      <c r="BGP11" s="253">
        <v>98.229174</v>
      </c>
      <c r="BGQ11" s="253">
        <v>98.205607999999998</v>
      </c>
      <c r="BGR11" s="253">
        <v>98.200908999999996</v>
      </c>
      <c r="BGS11" s="253">
        <v>98.213605999999999</v>
      </c>
      <c r="BGT11" s="253">
        <v>98.226196999999999</v>
      </c>
      <c r="BGU11" s="253">
        <v>98.223397000000006</v>
      </c>
      <c r="BGV11" s="253">
        <v>98.206610999999995</v>
      </c>
      <c r="BGW11" s="253">
        <v>98.188608000000002</v>
      </c>
      <c r="BGX11" s="253">
        <v>98.175849999999997</v>
      </c>
      <c r="BGY11" s="253">
        <v>98.162465999999995</v>
      </c>
      <c r="BGZ11" s="253">
        <v>98.144319999999993</v>
      </c>
      <c r="BHA11" s="253">
        <v>98.132356999999999</v>
      </c>
      <c r="BHB11" s="253">
        <v>98.144319999999993</v>
      </c>
      <c r="BHC11" s="253">
        <v>98.183935000000005</v>
      </c>
      <c r="BHD11" s="253">
        <v>98.233401000000001</v>
      </c>
      <c r="BHE11" s="253">
        <v>98.267092000000005</v>
      </c>
      <c r="BHF11" s="253">
        <v>98.270852000000005</v>
      </c>
      <c r="BHG11" s="253">
        <v>98.250190000000003</v>
      </c>
      <c r="BHH11" s="253">
        <v>98.224774999999994</v>
      </c>
      <c r="BHI11" s="253">
        <v>98.214372999999995</v>
      </c>
      <c r="BHJ11" s="253">
        <v>98.224890000000002</v>
      </c>
      <c r="BHK11" s="253">
        <v>98.245649999999998</v>
      </c>
      <c r="BHL11" s="253">
        <v>98.260795999999999</v>
      </c>
      <c r="BHM11" s="253">
        <v>98.262529999999998</v>
      </c>
      <c r="BHN11" s="253">
        <v>98.253562000000002</v>
      </c>
      <c r="BHO11" s="253">
        <v>98.242250999999996</v>
      </c>
      <c r="BHP11" s="253">
        <v>98.239583999999994</v>
      </c>
      <c r="BHQ11" s="253">
        <v>98.254956000000007</v>
      </c>
      <c r="BHR11" s="253">
        <v>98.285809999999998</v>
      </c>
      <c r="BHS11" s="253">
        <v>98.31326</v>
      </c>
      <c r="BHT11" s="253">
        <v>98.317549999999997</v>
      </c>
      <c r="BHU11" s="253">
        <v>98.299998000000002</v>
      </c>
      <c r="BHV11" s="253">
        <v>98.281862000000004</v>
      </c>
      <c r="BHW11" s="253">
        <v>98.278726000000006</v>
      </c>
      <c r="BHX11" s="253">
        <v>98.283537999999993</v>
      </c>
      <c r="BHY11" s="253">
        <v>98.280099000000007</v>
      </c>
      <c r="BHZ11" s="253">
        <v>98.267359999999996</v>
      </c>
      <c r="BIA11" s="253">
        <v>98.261983000000001</v>
      </c>
      <c r="BIB11" s="253">
        <v>98.277375000000006</v>
      </c>
      <c r="BIC11" s="253">
        <v>98.306291000000002</v>
      </c>
      <c r="BID11" s="253">
        <v>98.326915999999997</v>
      </c>
      <c r="BIE11" s="253">
        <v>98.323687000000007</v>
      </c>
      <c r="BIF11" s="253">
        <v>98.300026000000003</v>
      </c>
      <c r="BIG11" s="253">
        <v>98.271953999999994</v>
      </c>
      <c r="BIH11" s="253">
        <v>98.252758</v>
      </c>
      <c r="BII11" s="253">
        <v>98.245761000000002</v>
      </c>
      <c r="BIJ11" s="253">
        <v>98.248671999999999</v>
      </c>
      <c r="BIK11" s="253">
        <v>98.258999000000003</v>
      </c>
      <c r="BIL11" s="253">
        <v>98.274019999999993</v>
      </c>
      <c r="BIM11" s="253">
        <v>98.290370999999993</v>
      </c>
      <c r="BIN11" s="253">
        <v>98.306856999999994</v>
      </c>
      <c r="BIO11" s="253">
        <v>98.324698999999995</v>
      </c>
      <c r="BIP11" s="253">
        <v>98.342556999999999</v>
      </c>
      <c r="BIQ11" s="253">
        <v>98.354855999999998</v>
      </c>
      <c r="BIR11" s="253">
        <v>98.357930999999994</v>
      </c>
      <c r="BIS11" s="253">
        <v>98.353960000000001</v>
      </c>
      <c r="BIT11" s="253">
        <v>98.345612000000003</v>
      </c>
      <c r="BIU11" s="253">
        <v>98.332382999999993</v>
      </c>
      <c r="BIV11" s="253">
        <v>98.318188000000006</v>
      </c>
      <c r="BIW11" s="253">
        <v>98.317380999999997</v>
      </c>
      <c r="BIX11" s="253">
        <v>98.343414999999993</v>
      </c>
      <c r="BIY11" s="253">
        <v>98.391178999999994</v>
      </c>
      <c r="BIZ11" s="253">
        <v>98.436943999999997</v>
      </c>
      <c r="BJA11" s="253">
        <v>98.456761</v>
      </c>
      <c r="BJB11" s="253">
        <v>98.442002000000002</v>
      </c>
      <c r="BJC11" s="253">
        <v>98.400578999999993</v>
      </c>
      <c r="BJD11" s="253">
        <v>98.350980000000007</v>
      </c>
      <c r="BJE11" s="253">
        <v>98.313613000000004</v>
      </c>
      <c r="BJF11" s="253">
        <v>98.297565000000006</v>
      </c>
      <c r="BJG11" s="253">
        <v>98.292268000000007</v>
      </c>
      <c r="BJH11" s="253">
        <v>98.278576000000001</v>
      </c>
      <c r="BJI11" s="253">
        <v>98.250622000000007</v>
      </c>
      <c r="BJJ11" s="253">
        <v>98.220938000000004</v>
      </c>
      <c r="BJK11" s="253">
        <v>98.202256000000006</v>
      </c>
      <c r="BJL11" s="253">
        <v>98.191355999999999</v>
      </c>
      <c r="BJM11" s="253">
        <v>98.175217000000004</v>
      </c>
      <c r="BJN11" s="253">
        <v>98.148353</v>
      </c>
      <c r="BJO11" s="253">
        <v>98.119866000000002</v>
      </c>
      <c r="BJP11" s="253">
        <v>98.107626999999994</v>
      </c>
      <c r="BJQ11" s="253">
        <v>98.129114000000001</v>
      </c>
      <c r="BJR11" s="253">
        <v>98.192273</v>
      </c>
      <c r="BJS11" s="253">
        <v>98.288162999999997</v>
      </c>
      <c r="BJT11" s="253">
        <v>98.391296999999994</v>
      </c>
      <c r="BJU11" s="253">
        <v>98.471419999999995</v>
      </c>
      <c r="BJV11" s="253">
        <v>98.511539999999997</v>
      </c>
      <c r="BJW11" s="253">
        <v>98.513596000000007</v>
      </c>
      <c r="BJX11" s="253">
        <v>98.489897999999997</v>
      </c>
      <c r="BJY11" s="253">
        <v>98.447903999999994</v>
      </c>
      <c r="BJZ11" s="253">
        <v>98.386506999999995</v>
      </c>
      <c r="BKA11" s="253">
        <v>98.308513000000005</v>
      </c>
      <c r="BKB11" s="253">
        <v>98.231117999999995</v>
      </c>
      <c r="BKC11" s="253">
        <v>98.171284999999997</v>
      </c>
      <c r="BKD11" s="253">
        <v>98.127679000000001</v>
      </c>
      <c r="BKE11" s="253">
        <v>98.091267000000002</v>
      </c>
      <c r="BKF11" s="253">
        <v>98.066462999999999</v>
      </c>
      <c r="BKG11" s="253">
        <v>98.059742999999997</v>
      </c>
      <c r="BKH11" s="253">
        <v>98.071387000000001</v>
      </c>
      <c r="BKI11" s="253">
        <v>98.106461999999993</v>
      </c>
      <c r="BKJ11" s="253">
        <v>98.166587000000007</v>
      </c>
      <c r="BKK11" s="253">
        <v>98.245930000000001</v>
      </c>
      <c r="BKL11" s="253">
        <v>98.317462000000006</v>
      </c>
      <c r="BKM11" s="253">
        <v>98.349892999999994</v>
      </c>
      <c r="BKN11" s="253">
        <v>98.351161000000005</v>
      </c>
      <c r="BKO11" s="253">
        <v>98.336815000000001</v>
      </c>
      <c r="BKP11" s="253">
        <v>98.323997000000006</v>
      </c>
      <c r="BKQ11" s="253">
        <v>98.333050999999998</v>
      </c>
      <c r="BKR11" s="253">
        <v>98.360241000000002</v>
      </c>
      <c r="BKS11" s="253">
        <v>98.332677000000004</v>
      </c>
      <c r="BKT11" s="253">
        <v>98.155320000000003</v>
      </c>
      <c r="BKU11" s="253">
        <v>97.868763000000001</v>
      </c>
      <c r="BKV11" s="253">
        <v>97.629621</v>
      </c>
      <c r="BKW11" s="253">
        <v>97.57038</v>
      </c>
      <c r="BKX11" s="253">
        <v>97.709467000000004</v>
      </c>
      <c r="BKY11" s="253">
        <v>97.932218000000006</v>
      </c>
      <c r="BKZ11" s="253">
        <v>98.099225000000004</v>
      </c>
      <c r="BLA11" s="253">
        <v>98.122770000000003</v>
      </c>
      <c r="BLB11" s="253">
        <v>98.052970999999999</v>
      </c>
      <c r="BLC11" s="253">
        <v>98.003961000000004</v>
      </c>
      <c r="BLD11" s="253">
        <v>98.031198000000003</v>
      </c>
      <c r="BLE11" s="253">
        <v>98.116883999999999</v>
      </c>
      <c r="BLF11" s="253">
        <v>98.199408000000005</v>
      </c>
      <c r="BLG11" s="253">
        <v>98.254479000000003</v>
      </c>
      <c r="BLH11" s="253">
        <v>98.285777999999993</v>
      </c>
      <c r="BLI11" s="253">
        <v>98.304834999999997</v>
      </c>
      <c r="BLJ11" s="253">
        <v>98.299270000000007</v>
      </c>
      <c r="BLK11" s="253">
        <v>98.276831000000001</v>
      </c>
      <c r="BLL11" s="253">
        <v>98.250577000000007</v>
      </c>
      <c r="BLM11" s="253">
        <v>98.241022000000001</v>
      </c>
      <c r="BLN11" s="253">
        <v>98.228437</v>
      </c>
      <c r="BLO11" s="253">
        <v>98.219233000000003</v>
      </c>
      <c r="BLP11" s="253">
        <v>98.208644000000007</v>
      </c>
      <c r="BLQ11" s="253">
        <v>98.180513000000005</v>
      </c>
      <c r="BLR11" s="253">
        <v>98.107623000000004</v>
      </c>
      <c r="BLS11" s="253">
        <v>97.982474999999994</v>
      </c>
      <c r="BLT11" s="253">
        <v>97.853008000000003</v>
      </c>
      <c r="BLU11" s="253">
        <v>97.766784000000001</v>
      </c>
      <c r="BLV11" s="253">
        <v>97.751200999999995</v>
      </c>
      <c r="BLW11" s="253">
        <v>97.795274000000006</v>
      </c>
      <c r="BLX11" s="253">
        <v>97.868173999999996</v>
      </c>
      <c r="BLY11" s="253">
        <v>97.948521</v>
      </c>
      <c r="BLZ11" s="253">
        <v>98.008619999999993</v>
      </c>
      <c r="BMA11" s="253">
        <v>98.042933000000005</v>
      </c>
      <c r="BMB11" s="253">
        <v>98.048092999999994</v>
      </c>
      <c r="BMC11" s="253">
        <v>98.046446000000003</v>
      </c>
      <c r="BMD11" s="253">
        <v>98.042484000000002</v>
      </c>
      <c r="BME11" s="253">
        <v>98.041638000000006</v>
      </c>
      <c r="BMF11" s="253">
        <v>98.035549000000003</v>
      </c>
      <c r="BMG11" s="253">
        <v>98.031182000000001</v>
      </c>
      <c r="BMH11" s="253">
        <v>98.025409999999994</v>
      </c>
      <c r="BMI11" s="253">
        <v>98.019199</v>
      </c>
      <c r="BMJ11" s="253">
        <v>98.012496999999996</v>
      </c>
      <c r="BMK11" s="253">
        <v>98.021106000000003</v>
      </c>
      <c r="BML11" s="253">
        <v>98.051485</v>
      </c>
      <c r="BMM11" s="253">
        <v>98.091982000000002</v>
      </c>
      <c r="BMN11" s="253">
        <v>98.111487999999994</v>
      </c>
      <c r="BMO11" s="253">
        <v>98.095775000000003</v>
      </c>
      <c r="BMP11" s="253">
        <v>98.054794000000001</v>
      </c>
      <c r="BMQ11" s="253">
        <v>98.017765999999995</v>
      </c>
      <c r="BMR11" s="253">
        <v>97.998759000000007</v>
      </c>
      <c r="BMS11" s="253">
        <v>97.997714999999999</v>
      </c>
      <c r="BMT11" s="253">
        <v>98.00282</v>
      </c>
      <c r="BMU11" s="253">
        <v>98.009722999999994</v>
      </c>
      <c r="BMV11" s="253">
        <v>98.018139000000005</v>
      </c>
      <c r="BMW11" s="253">
        <v>98.031683000000001</v>
      </c>
      <c r="BMX11" s="253">
        <v>98.050168999999997</v>
      </c>
      <c r="BMY11" s="253">
        <v>98.070576000000003</v>
      </c>
      <c r="BMZ11" s="253">
        <v>98.089439999999996</v>
      </c>
      <c r="BNA11" s="253">
        <v>98.103020000000001</v>
      </c>
      <c r="BNB11" s="253">
        <v>98.108879000000002</v>
      </c>
      <c r="BNC11" s="253">
        <v>98.107163999999997</v>
      </c>
      <c r="BND11" s="253">
        <v>98.104768000000007</v>
      </c>
      <c r="BNE11" s="253">
        <v>98.108731000000006</v>
      </c>
      <c r="BNF11" s="253">
        <v>98.119538000000006</v>
      </c>
      <c r="BNG11" s="253">
        <v>98.130941000000007</v>
      </c>
      <c r="BNH11" s="253">
        <v>98.141107000000005</v>
      </c>
      <c r="BNI11" s="253">
        <v>98.153921999999994</v>
      </c>
      <c r="BNJ11" s="253">
        <v>98.169078999999996</v>
      </c>
      <c r="BNK11" s="253">
        <v>98.176721000000001</v>
      </c>
      <c r="BNL11" s="253">
        <v>98.171451000000005</v>
      </c>
      <c r="BNM11" s="253">
        <v>98.165760000000006</v>
      </c>
      <c r="BNN11" s="253">
        <v>98.179280000000006</v>
      </c>
      <c r="BNO11" s="253">
        <v>98.216222999999999</v>
      </c>
      <c r="BNP11" s="253">
        <v>98.258902000000006</v>
      </c>
      <c r="BNQ11" s="253">
        <v>98.285024000000007</v>
      </c>
      <c r="BNR11" s="253">
        <v>98.283186999999998</v>
      </c>
      <c r="BNS11" s="253">
        <v>98.257082999999994</v>
      </c>
      <c r="BNT11" s="253">
        <v>98.220972000000003</v>
      </c>
      <c r="BNU11" s="253">
        <v>98.193211000000005</v>
      </c>
      <c r="BNV11" s="253">
        <v>98.187593000000007</v>
      </c>
      <c r="BNW11" s="253">
        <v>98.208079999999995</v>
      </c>
      <c r="BNX11" s="253">
        <v>98.250766999999996</v>
      </c>
      <c r="BNY11" s="253">
        <v>98.306527000000003</v>
      </c>
      <c r="BNZ11" s="253">
        <v>98.360546999999997</v>
      </c>
      <c r="BOA11" s="253">
        <v>98.396542999999994</v>
      </c>
      <c r="BOB11" s="253">
        <v>98.406580000000005</v>
      </c>
      <c r="BOC11" s="253">
        <v>98.394876999999994</v>
      </c>
      <c r="BOD11" s="253">
        <v>98.370003999999994</v>
      </c>
      <c r="BOE11" s="253">
        <v>98.338413000000003</v>
      </c>
      <c r="BOF11" s="253">
        <v>98.309633000000005</v>
      </c>
      <c r="BOG11" s="253">
        <v>98.295396999999994</v>
      </c>
      <c r="BOH11" s="253">
        <v>98.299081000000001</v>
      </c>
      <c r="BOI11" s="253">
        <v>98.311992000000004</v>
      </c>
      <c r="BOJ11" s="253">
        <v>98.326859999999996</v>
      </c>
      <c r="BOK11" s="253">
        <v>98.347138000000001</v>
      </c>
      <c r="BOL11" s="253">
        <v>98.374418000000006</v>
      </c>
      <c r="BOM11" s="253">
        <v>98.398067999999995</v>
      </c>
      <c r="BON11" s="253">
        <v>98.406803999999994</v>
      </c>
      <c r="BOO11" s="253">
        <v>98.405208999999999</v>
      </c>
      <c r="BOP11" s="253">
        <v>98.404199000000006</v>
      </c>
      <c r="BOQ11" s="253">
        <v>98.401487000000003</v>
      </c>
      <c r="BOR11" s="253">
        <v>98.383910999999998</v>
      </c>
      <c r="BOS11" s="253">
        <v>98.348312000000007</v>
      </c>
      <c r="BOT11" s="253">
        <v>98.309017999999995</v>
      </c>
      <c r="BOU11" s="253">
        <v>98.285263999999998</v>
      </c>
      <c r="BOV11" s="253">
        <v>98.287627999999998</v>
      </c>
      <c r="BOW11" s="253">
        <v>98.314341999999996</v>
      </c>
      <c r="BOX11" s="253">
        <v>98.354613999999998</v>
      </c>
      <c r="BOY11" s="253">
        <v>98.396770000000004</v>
      </c>
      <c r="BOZ11" s="253">
        <v>98.436042999999998</v>
      </c>
      <c r="BPA11" s="253">
        <v>98.469249000000005</v>
      </c>
      <c r="BPB11" s="253">
        <v>98.482229000000004</v>
      </c>
      <c r="BPC11" s="253">
        <v>98.457087000000001</v>
      </c>
      <c r="BPD11" s="253">
        <v>98.400397999999996</v>
      </c>
      <c r="BPE11" s="253">
        <v>98.349239999999995</v>
      </c>
      <c r="BPF11" s="253">
        <v>98.334783000000002</v>
      </c>
      <c r="BPG11" s="253">
        <v>98.350755000000007</v>
      </c>
      <c r="BPH11" s="253">
        <v>98.371154000000004</v>
      </c>
      <c r="BPI11" s="253">
        <v>98.386225999999994</v>
      </c>
      <c r="BPJ11" s="253">
        <v>98.402730000000005</v>
      </c>
      <c r="BPK11" s="253">
        <v>98.418687000000006</v>
      </c>
      <c r="BPL11" s="253">
        <v>98.420582999999993</v>
      </c>
      <c r="BPM11" s="253">
        <v>98.403060999999994</v>
      </c>
      <c r="BPN11" s="253">
        <v>98.372628000000006</v>
      </c>
      <c r="BPO11" s="253">
        <v>98.334522000000007</v>
      </c>
      <c r="BPP11" s="253">
        <v>98.292941999999996</v>
      </c>
      <c r="BPQ11" s="253">
        <v>98.261097000000007</v>
      </c>
      <c r="BPR11" s="253">
        <v>98.253434999999996</v>
      </c>
      <c r="BPS11" s="253">
        <v>98.269598999999999</v>
      </c>
      <c r="BPT11" s="253">
        <v>98.300037000000003</v>
      </c>
      <c r="BPU11" s="253">
        <v>98.341892999999999</v>
      </c>
      <c r="BPV11" s="253">
        <v>98.391923000000006</v>
      </c>
      <c r="BPW11" s="253">
        <v>98.429850999999999</v>
      </c>
      <c r="BPX11" s="253">
        <v>98.432967000000005</v>
      </c>
      <c r="BPY11" s="253">
        <v>98.408880999999994</v>
      </c>
      <c r="BPZ11" s="253">
        <v>98.391994999999994</v>
      </c>
      <c r="BQA11" s="253">
        <v>98.404450999999995</v>
      </c>
      <c r="BQB11" s="253">
        <v>98.439364999999995</v>
      </c>
      <c r="BQC11" s="253">
        <v>98.483169000000004</v>
      </c>
      <c r="BQD11" s="253">
        <v>98.531138999999996</v>
      </c>
      <c r="BQE11" s="253">
        <v>98.573119000000005</v>
      </c>
      <c r="BQF11" s="253">
        <v>98.586060000000003</v>
      </c>
      <c r="BQG11" s="253">
        <v>98.556916999999999</v>
      </c>
      <c r="BQH11" s="253">
        <v>98.501654000000002</v>
      </c>
      <c r="BQI11" s="253">
        <v>98.450151000000005</v>
      </c>
      <c r="BQJ11" s="253">
        <v>98.419561000000002</v>
      </c>
      <c r="BQK11" s="253">
        <v>98.408011000000002</v>
      </c>
      <c r="BQL11" s="253">
        <v>98.406103000000002</v>
      </c>
      <c r="BQM11" s="253">
        <v>98.406445000000005</v>
      </c>
      <c r="BQN11" s="253">
        <v>98.404193000000006</v>
      </c>
      <c r="BQO11" s="253">
        <v>98.392894999999996</v>
      </c>
      <c r="BQP11" s="253">
        <v>98.363331000000002</v>
      </c>
      <c r="BQQ11" s="253">
        <v>98.314080000000004</v>
      </c>
      <c r="BQR11" s="253">
        <v>98.266328999999999</v>
      </c>
      <c r="BQS11" s="253">
        <v>98.254772000000003</v>
      </c>
      <c r="BQT11" s="253">
        <v>98.291020000000003</v>
      </c>
      <c r="BQU11" s="253">
        <v>98.345448000000005</v>
      </c>
      <c r="BQV11" s="253">
        <v>98.379822000000004</v>
      </c>
      <c r="BQW11" s="253">
        <v>98.390595000000005</v>
      </c>
      <c r="BQX11" s="253">
        <v>98.401336999999998</v>
      </c>
      <c r="BQY11" s="253">
        <v>98.417895000000001</v>
      </c>
      <c r="BQZ11" s="253">
        <v>98.416016999999997</v>
      </c>
      <c r="BRA11" s="253">
        <v>98.378151000000003</v>
      </c>
      <c r="BRB11" s="253">
        <v>98.323380999999998</v>
      </c>
      <c r="BRC11" s="253">
        <v>98.291146999999995</v>
      </c>
      <c r="BRD11" s="253">
        <v>98.303983000000002</v>
      </c>
      <c r="BRE11" s="253">
        <v>98.348406999999995</v>
      </c>
      <c r="BRF11" s="253">
        <v>98.386097000000007</v>
      </c>
      <c r="BRG11" s="253">
        <v>98.385918000000004</v>
      </c>
      <c r="BRH11" s="253">
        <v>98.353064000000003</v>
      </c>
      <c r="BRI11" s="253">
        <v>98.323812000000004</v>
      </c>
      <c r="BRJ11" s="253">
        <v>98.325778</v>
      </c>
      <c r="BRK11" s="253">
        <v>98.353012000000007</v>
      </c>
      <c r="BRL11" s="253">
        <v>98.386030000000005</v>
      </c>
      <c r="BRM11" s="253">
        <v>98.418925000000002</v>
      </c>
      <c r="BRN11" s="253">
        <v>98.449910000000003</v>
      </c>
      <c r="BRO11" s="253">
        <v>98.461195000000004</v>
      </c>
      <c r="BRP11" s="253">
        <v>98.435709000000003</v>
      </c>
      <c r="BRQ11" s="253">
        <v>98.386881000000002</v>
      </c>
      <c r="BRR11" s="253">
        <v>98.345720999999998</v>
      </c>
      <c r="BRS11" s="253">
        <v>98.322858999999994</v>
      </c>
      <c r="BRT11" s="253">
        <v>98.307400999999999</v>
      </c>
      <c r="BRU11" s="253">
        <v>98.298524999999998</v>
      </c>
      <c r="BRV11" s="253">
        <v>98.309189000000003</v>
      </c>
      <c r="BRW11" s="253">
        <v>98.334417000000002</v>
      </c>
      <c r="BRX11" s="253">
        <v>98.344167999999996</v>
      </c>
      <c r="BRY11" s="253">
        <v>98.321064000000007</v>
      </c>
      <c r="BRZ11" s="253">
        <v>98.285708999999997</v>
      </c>
      <c r="BSA11" s="253">
        <v>98.273951999999994</v>
      </c>
      <c r="BSB11" s="253">
        <v>98.306191999999996</v>
      </c>
      <c r="BSC11" s="253">
        <v>98.385435999999999</v>
      </c>
      <c r="BSD11" s="253">
        <v>98.506082000000006</v>
      </c>
      <c r="BSE11" s="253">
        <v>98.650625000000005</v>
      </c>
      <c r="BSF11" s="253">
        <v>98.789344</v>
      </c>
      <c r="BSG11" s="253">
        <v>98.894875999999996</v>
      </c>
      <c r="BSH11" s="253">
        <v>98.952995000000001</v>
      </c>
      <c r="BSI11" s="253">
        <v>98.962877000000006</v>
      </c>
      <c r="BSJ11" s="253">
        <v>98.937702000000002</v>
      </c>
      <c r="BSK11" s="253">
        <v>98.897431999999995</v>
      </c>
      <c r="BSL11" s="253">
        <v>98.848478999999998</v>
      </c>
      <c r="BSM11" s="253">
        <v>98.780680000000004</v>
      </c>
      <c r="BSN11" s="253">
        <v>98.698778000000004</v>
      </c>
      <c r="BSO11" s="253">
        <v>98.644357999999997</v>
      </c>
      <c r="BSP11" s="253">
        <v>98.663295000000005</v>
      </c>
      <c r="BSQ11" s="253">
        <v>98.753628000000006</v>
      </c>
      <c r="BSR11" s="253">
        <v>98.861857999999998</v>
      </c>
      <c r="BSS11" s="253">
        <v>98.930187000000004</v>
      </c>
      <c r="BST11" s="253">
        <v>98.935552999999999</v>
      </c>
      <c r="BSU11" s="253">
        <v>98.888711000000001</v>
      </c>
      <c r="BSV11" s="253">
        <v>98.817549</v>
      </c>
      <c r="BSW11" s="253">
        <v>98.753698999999997</v>
      </c>
      <c r="BSX11" s="253">
        <v>98.718693999999999</v>
      </c>
      <c r="BSY11" s="253">
        <v>98.716915999999998</v>
      </c>
      <c r="BSZ11" s="253">
        <v>98.744574999999998</v>
      </c>
      <c r="BTA11" s="253">
        <v>98.799249000000003</v>
      </c>
      <c r="BTB11" s="253">
        <v>98.873116999999993</v>
      </c>
      <c r="BTC11" s="253">
        <v>98.945124000000007</v>
      </c>
      <c r="BTD11" s="253">
        <v>98.992106000000007</v>
      </c>
      <c r="BTE11" s="253">
        <v>99.002994999999999</v>
      </c>
      <c r="BTF11" s="253">
        <v>98.973775000000003</v>
      </c>
      <c r="BTG11" s="253">
        <v>98.900700000000001</v>
      </c>
      <c r="BTH11" s="253">
        <v>98.795027000000005</v>
      </c>
      <c r="BTI11" s="253">
        <v>98.695466999999994</v>
      </c>
      <c r="BTJ11" s="253">
        <v>98.644925999999998</v>
      </c>
      <c r="BTK11" s="253">
        <v>98.653796</v>
      </c>
      <c r="BTL11" s="253">
        <v>98.696613999999997</v>
      </c>
      <c r="BTM11" s="253">
        <v>98.741324000000006</v>
      </c>
      <c r="BTN11" s="253">
        <v>98.770432999999997</v>
      </c>
      <c r="BTO11" s="253">
        <v>98.777735000000007</v>
      </c>
      <c r="BTP11" s="253">
        <v>98.761848000000001</v>
      </c>
      <c r="BTQ11" s="253">
        <v>98.726986999999994</v>
      </c>
      <c r="BTR11" s="253">
        <v>98.679277999999996</v>
      </c>
      <c r="BTS11" s="253">
        <v>98.621224999999995</v>
      </c>
      <c r="BTT11" s="253">
        <v>98.558567999999994</v>
      </c>
      <c r="BTU11" s="253">
        <v>98.508748999999995</v>
      </c>
      <c r="BTV11" s="253">
        <v>98.488586999999995</v>
      </c>
      <c r="BTW11" s="253">
        <v>98.493748999999994</v>
      </c>
      <c r="BTX11" s="253">
        <v>98.503797000000006</v>
      </c>
      <c r="BTY11" s="253">
        <v>98.508965000000003</v>
      </c>
      <c r="BTZ11" s="253">
        <v>98.518252000000004</v>
      </c>
      <c r="BUA11" s="253">
        <v>98.538403000000002</v>
      </c>
      <c r="BUB11" s="253">
        <v>98.560423</v>
      </c>
      <c r="BUC11" s="253">
        <v>98.574144000000004</v>
      </c>
      <c r="BUD11" s="253">
        <v>98.583072000000001</v>
      </c>
      <c r="BUE11" s="253">
        <v>98.593778</v>
      </c>
      <c r="BUF11" s="253">
        <v>98.598502999999994</v>
      </c>
      <c r="BUG11" s="253">
        <v>98.579881</v>
      </c>
      <c r="BUH11" s="253">
        <v>98.531705000000002</v>
      </c>
      <c r="BUI11" s="253">
        <v>98.468418999999997</v>
      </c>
      <c r="BUJ11" s="253">
        <v>98.413633000000004</v>
      </c>
      <c r="BUK11" s="253">
        <v>98.381944000000004</v>
      </c>
      <c r="BUL11" s="253">
        <v>98.373265000000004</v>
      </c>
      <c r="BUM11" s="253">
        <v>98.384006999999997</v>
      </c>
      <c r="BUN11" s="253">
        <v>98.418064999999999</v>
      </c>
      <c r="BUO11" s="253">
        <v>98.478572999999997</v>
      </c>
      <c r="BUP11" s="253">
        <v>98.549357000000001</v>
      </c>
      <c r="BUQ11" s="253">
        <v>98.597516999999996</v>
      </c>
      <c r="BUR11" s="253">
        <v>98.603125000000006</v>
      </c>
      <c r="BUS11" s="253">
        <v>98.579301000000001</v>
      </c>
      <c r="BUT11" s="253">
        <v>98.555819</v>
      </c>
      <c r="BUU11" s="253">
        <v>98.550726999999995</v>
      </c>
      <c r="BUV11" s="253">
        <v>98.563412</v>
      </c>
      <c r="BUW11" s="253">
        <v>98.583063999999993</v>
      </c>
      <c r="BUX11" s="253">
        <v>98.592141999999996</v>
      </c>
      <c r="BUY11" s="253">
        <v>98.571021000000002</v>
      </c>
      <c r="BUZ11" s="253">
        <v>98.516012000000003</v>
      </c>
      <c r="BVA11" s="253">
        <v>98.450226999999998</v>
      </c>
      <c r="BVB11" s="253">
        <v>98.403451000000004</v>
      </c>
      <c r="BVC11" s="253">
        <v>98.384373999999994</v>
      </c>
      <c r="BVD11" s="253">
        <v>98.382744000000002</v>
      </c>
      <c r="BVE11" s="253">
        <v>98.391221000000002</v>
      </c>
      <c r="BVF11" s="253">
        <v>98.410009000000002</v>
      </c>
      <c r="BVG11" s="253">
        <v>98.434284000000005</v>
      </c>
      <c r="BVH11" s="253">
        <v>98.454642000000007</v>
      </c>
      <c r="BVI11" s="253">
        <v>98.471005000000005</v>
      </c>
      <c r="BVJ11" s="253">
        <v>98.492196000000007</v>
      </c>
      <c r="BVK11" s="253">
        <v>98.521314000000004</v>
      </c>
      <c r="BVL11" s="253">
        <v>98.553140999999997</v>
      </c>
      <c r="BVM11" s="253">
        <v>98.583450999999997</v>
      </c>
      <c r="BVN11" s="253">
        <v>98.608053999999996</v>
      </c>
      <c r="BVO11" s="253">
        <v>98.616398000000004</v>
      </c>
      <c r="BVP11" s="253">
        <v>98.602040000000002</v>
      </c>
      <c r="BVQ11" s="253">
        <v>98.577371999999997</v>
      </c>
      <c r="BVR11" s="253">
        <v>98.562081000000006</v>
      </c>
      <c r="BVS11" s="253">
        <v>98.559062999999995</v>
      </c>
      <c r="BVT11" s="253">
        <v>98.555953000000002</v>
      </c>
      <c r="BVU11" s="253">
        <v>98.545536999999996</v>
      </c>
      <c r="BVV11" s="253">
        <v>98.527694999999994</v>
      </c>
      <c r="BVW11" s="253">
        <v>98.497996999999998</v>
      </c>
      <c r="BVX11" s="253">
        <v>98.456975999999997</v>
      </c>
      <c r="BVY11" s="253">
        <v>98.426552999999998</v>
      </c>
      <c r="BVZ11" s="253">
        <v>98.431785000000005</v>
      </c>
      <c r="BWA11" s="253">
        <v>98.465627999999995</v>
      </c>
      <c r="BWB11" s="253">
        <v>98.495206999999994</v>
      </c>
      <c r="BWC11" s="253">
        <v>98.504835999999997</v>
      </c>
      <c r="BWD11" s="253">
        <v>98.507210000000001</v>
      </c>
      <c r="BWE11" s="253">
        <v>98.507193000000001</v>
      </c>
      <c r="BWF11" s="253">
        <v>98.484617</v>
      </c>
      <c r="BWG11" s="253">
        <v>98.428751000000005</v>
      </c>
      <c r="BWH11" s="253">
        <v>98.36748</v>
      </c>
      <c r="BWI11" s="253">
        <v>98.342594000000005</v>
      </c>
      <c r="BWJ11" s="253">
        <v>98.365061999999995</v>
      </c>
      <c r="BWK11" s="253">
        <v>98.40728</v>
      </c>
      <c r="BWL11" s="253">
        <v>98.433865999999995</v>
      </c>
      <c r="BWM11" s="253">
        <v>98.428416999999996</v>
      </c>
      <c r="BWN11" s="253">
        <v>98.400308999999993</v>
      </c>
      <c r="BWO11" s="253">
        <v>98.379177999999996</v>
      </c>
      <c r="BWP11" s="253">
        <v>98.393907999999996</v>
      </c>
      <c r="BWQ11" s="253">
        <v>98.446250000000006</v>
      </c>
      <c r="BWR11" s="253">
        <v>98.510774999999995</v>
      </c>
      <c r="BWS11" s="253">
        <v>98.564469000000003</v>
      </c>
      <c r="BWT11" s="253">
        <v>98.604308000000003</v>
      </c>
      <c r="BWU11" s="253">
        <v>98.631856999999997</v>
      </c>
      <c r="BWV11" s="253">
        <v>98.641289</v>
      </c>
      <c r="BWW11" s="253">
        <v>98.634035999999995</v>
      </c>
      <c r="BWX11" s="253">
        <v>98.62697</v>
      </c>
      <c r="BWY11" s="253">
        <v>98.631186999999997</v>
      </c>
      <c r="BWZ11" s="253">
        <v>98.636664999999994</v>
      </c>
      <c r="BXA11" s="253">
        <v>98.631388000000001</v>
      </c>
      <c r="BXB11" s="253">
        <v>98.622525999999993</v>
      </c>
      <c r="BXC11" s="253">
        <v>98.625409000000005</v>
      </c>
      <c r="BXD11" s="253">
        <v>98.642668999999998</v>
      </c>
      <c r="BXE11" s="253">
        <v>98.664423999999997</v>
      </c>
      <c r="BXF11" s="253">
        <v>98.678748999999996</v>
      </c>
      <c r="BXG11" s="253">
        <v>98.672488000000001</v>
      </c>
      <c r="BXH11" s="253">
        <v>98.634011999999998</v>
      </c>
      <c r="BXI11" s="253">
        <v>98.569423999999998</v>
      </c>
      <c r="BXJ11" s="253">
        <v>98.509968000000001</v>
      </c>
      <c r="BXK11" s="253">
        <v>98.491665999999995</v>
      </c>
      <c r="BXL11" s="253">
        <v>98.525827000000007</v>
      </c>
      <c r="BXM11" s="253">
        <v>98.590811000000002</v>
      </c>
      <c r="BXN11" s="253">
        <v>98.650327000000004</v>
      </c>
      <c r="BXO11" s="253">
        <v>98.677674999999994</v>
      </c>
      <c r="BXP11" s="253">
        <v>98.668993</v>
      </c>
      <c r="BXQ11" s="253">
        <v>98.639864000000003</v>
      </c>
      <c r="BXR11" s="253">
        <v>98.609701000000001</v>
      </c>
      <c r="BXS11" s="253">
        <v>98.591324999999998</v>
      </c>
      <c r="BXT11" s="253">
        <v>98.591599000000002</v>
      </c>
      <c r="BXU11" s="253">
        <v>98.609825999999998</v>
      </c>
      <c r="BXV11" s="253">
        <v>98.633645999999999</v>
      </c>
      <c r="BXW11" s="253">
        <v>98.65</v>
      </c>
      <c r="BXX11" s="253">
        <v>98.666719999999998</v>
      </c>
      <c r="BXY11" s="253">
        <v>98.709475999999995</v>
      </c>
      <c r="BXZ11" s="253">
        <v>98.785698999999994</v>
      </c>
      <c r="BYA11" s="253">
        <v>98.864761000000001</v>
      </c>
      <c r="BYB11" s="253">
        <v>98.907694000000006</v>
      </c>
      <c r="BYC11" s="253">
        <v>98.904910999999998</v>
      </c>
      <c r="BYD11" s="253">
        <v>98.871756000000005</v>
      </c>
      <c r="BYE11" s="253">
        <v>98.823457000000005</v>
      </c>
      <c r="BYF11" s="253">
        <v>98.772711000000001</v>
      </c>
      <c r="BYG11" s="253">
        <v>98.736491999999998</v>
      </c>
      <c r="BYH11" s="253">
        <v>98.722416999999993</v>
      </c>
      <c r="BYI11" s="253">
        <v>98.715866000000005</v>
      </c>
      <c r="BYJ11" s="253">
        <v>98.698106999999993</v>
      </c>
      <c r="BYK11" s="253">
        <v>98.671681000000007</v>
      </c>
      <c r="BYL11" s="253">
        <v>98.652270999999999</v>
      </c>
      <c r="BYM11" s="253">
        <v>98.642902000000007</v>
      </c>
      <c r="BYN11" s="253">
        <v>98.634054000000006</v>
      </c>
      <c r="BYO11" s="253">
        <v>98.624758999999997</v>
      </c>
      <c r="BYP11" s="253">
        <v>98.623842999999994</v>
      </c>
      <c r="BYQ11" s="253">
        <v>98.631336000000005</v>
      </c>
      <c r="BYR11" s="253">
        <v>98.638373999999999</v>
      </c>
      <c r="BYS11" s="253">
        <v>98.643315000000001</v>
      </c>
      <c r="BYT11" s="253">
        <v>98.650394000000006</v>
      </c>
      <c r="BYU11" s="253">
        <v>98.653993999999997</v>
      </c>
      <c r="BYV11" s="253">
        <v>98.640449000000004</v>
      </c>
      <c r="BYW11" s="253">
        <v>98.604896999999994</v>
      </c>
      <c r="BYX11" s="253">
        <v>98.552042999999998</v>
      </c>
      <c r="BYY11" s="253">
        <v>98.484960000000001</v>
      </c>
      <c r="BYZ11" s="253">
        <v>98.413426000000001</v>
      </c>
      <c r="BZA11" s="253">
        <v>98.371960999999999</v>
      </c>
      <c r="BZB11" s="253">
        <v>98.403375999999994</v>
      </c>
      <c r="BZC11" s="253">
        <v>98.511274</v>
      </c>
      <c r="BZD11" s="253">
        <v>98.643017</v>
      </c>
      <c r="BZE11" s="253">
        <v>98.735941999999994</v>
      </c>
      <c r="BZF11" s="253">
        <v>98.771185000000003</v>
      </c>
      <c r="BZG11" s="253">
        <v>98.773459000000003</v>
      </c>
      <c r="BZH11" s="253">
        <v>98.776302000000001</v>
      </c>
      <c r="BZI11" s="253">
        <v>98.796413999999999</v>
      </c>
      <c r="BZJ11" s="253">
        <v>98.828687000000002</v>
      </c>
      <c r="BZK11" s="253">
        <v>98.855462000000003</v>
      </c>
      <c r="BZL11" s="253">
        <v>98.861340999999996</v>
      </c>
      <c r="BZM11" s="253">
        <v>98.842740000000006</v>
      </c>
      <c r="BZN11" s="253">
        <v>98.807529000000002</v>
      </c>
      <c r="BZO11" s="253">
        <v>98.771743999999998</v>
      </c>
      <c r="BZP11" s="253">
        <v>98.754833000000005</v>
      </c>
      <c r="BZQ11" s="253">
        <v>98.765099000000006</v>
      </c>
      <c r="BZR11" s="253">
        <v>98.787232000000003</v>
      </c>
      <c r="BZS11" s="253">
        <v>98.798755</v>
      </c>
      <c r="BZT11" s="253">
        <v>98.803422999999995</v>
      </c>
      <c r="BZU11" s="253">
        <v>98.828130999999999</v>
      </c>
      <c r="BZV11" s="253">
        <v>98.876071999999994</v>
      </c>
      <c r="BZW11" s="253">
        <v>98.908161000000007</v>
      </c>
      <c r="BZX11" s="253">
        <v>98.889363000000003</v>
      </c>
      <c r="BZY11" s="253">
        <v>98.835026999999997</v>
      </c>
      <c r="BZZ11" s="253">
        <v>98.792094000000006</v>
      </c>
      <c r="CAA11" s="253">
        <v>98.789045999999999</v>
      </c>
      <c r="CAB11" s="253">
        <v>98.821247999999997</v>
      </c>
      <c r="CAC11" s="253">
        <v>98.868319999999997</v>
      </c>
      <c r="CAD11" s="253">
        <v>98.904839999999993</v>
      </c>
      <c r="CAE11" s="253">
        <v>98.907055999999997</v>
      </c>
      <c r="CAF11" s="253">
        <v>98.874503000000004</v>
      </c>
      <c r="CAG11" s="253">
        <v>98.837225000000004</v>
      </c>
      <c r="CAH11" s="253">
        <v>98.820158000000006</v>
      </c>
      <c r="CAI11" s="253">
        <v>98.810520999999994</v>
      </c>
      <c r="CAJ11" s="253">
        <v>98.781903999999997</v>
      </c>
      <c r="CAK11" s="253">
        <v>98.740465</v>
      </c>
      <c r="CAL11" s="253">
        <v>98.721802999999994</v>
      </c>
      <c r="CAM11" s="253">
        <v>98.742572999999993</v>
      </c>
      <c r="CAN11" s="253">
        <v>98.780136999999996</v>
      </c>
      <c r="CAO11" s="253">
        <v>98.805966999999995</v>
      </c>
      <c r="CAP11" s="253">
        <v>98.812728000000007</v>
      </c>
      <c r="CAQ11" s="253">
        <v>98.804703000000003</v>
      </c>
      <c r="CAR11" s="253">
        <v>98.787671000000003</v>
      </c>
      <c r="CAS11" s="253">
        <v>98.771203</v>
      </c>
      <c r="CAT11" s="253">
        <v>98.762782000000001</v>
      </c>
      <c r="CAU11" s="253">
        <v>98.758859000000001</v>
      </c>
      <c r="CAV11" s="253">
        <v>98.754317</v>
      </c>
      <c r="CAW11" s="253">
        <v>98.756324000000006</v>
      </c>
      <c r="CAX11" s="253">
        <v>98.773004999999998</v>
      </c>
      <c r="CAY11" s="253">
        <v>98.793996000000007</v>
      </c>
      <c r="CAZ11" s="253">
        <v>98.802328000000003</v>
      </c>
      <c r="CBA11" s="253">
        <v>98.801586999999998</v>
      </c>
      <c r="CBB11" s="253">
        <v>98.810087999999993</v>
      </c>
      <c r="CBC11" s="253">
        <v>98.829865999999996</v>
      </c>
      <c r="CBD11" s="253">
        <v>98.841178999999997</v>
      </c>
      <c r="CBE11" s="253">
        <v>98.830673000000004</v>
      </c>
      <c r="CBF11" s="253">
        <v>98.807856999999998</v>
      </c>
      <c r="CBG11" s="253">
        <v>98.788923999999994</v>
      </c>
      <c r="CBH11" s="253">
        <v>98.778952000000004</v>
      </c>
      <c r="CBI11" s="253">
        <v>98.775749000000005</v>
      </c>
      <c r="CBJ11" s="253">
        <v>98.774585999999999</v>
      </c>
      <c r="CBK11" s="253">
        <v>98.765455000000003</v>
      </c>
      <c r="CBL11" s="253">
        <v>98.740492000000003</v>
      </c>
      <c r="CBM11" s="253">
        <v>98.705037000000004</v>
      </c>
      <c r="CBN11" s="253">
        <v>98.671576999999999</v>
      </c>
      <c r="CBO11" s="253">
        <v>98.645615000000006</v>
      </c>
      <c r="CBP11" s="253">
        <v>98.626018000000002</v>
      </c>
      <c r="CBQ11" s="253">
        <v>98.615618999999995</v>
      </c>
      <c r="CBR11" s="253">
        <v>98.618011999999993</v>
      </c>
      <c r="CBS11" s="253">
        <v>98.625680000000003</v>
      </c>
      <c r="CBT11" s="253">
        <v>98.626992000000001</v>
      </c>
      <c r="CBU11" s="253">
        <v>98.624849999999995</v>
      </c>
      <c r="CBV11" s="253">
        <v>98.632637000000003</v>
      </c>
      <c r="CBW11" s="253">
        <v>98.651629</v>
      </c>
      <c r="CBX11" s="253">
        <v>98.667483000000004</v>
      </c>
      <c r="CBY11" s="253">
        <v>98.671696999999995</v>
      </c>
      <c r="CBZ11" s="253">
        <v>98.671187000000003</v>
      </c>
      <c r="CCA11" s="253">
        <v>98.673102</v>
      </c>
      <c r="CCB11" s="253">
        <v>98.673477000000005</v>
      </c>
      <c r="CCC11" s="253">
        <v>98.665103999999999</v>
      </c>
      <c r="CCD11" s="253">
        <v>98.647769999999994</v>
      </c>
      <c r="CCE11" s="253">
        <v>98.627780999999999</v>
      </c>
      <c r="CCF11" s="253">
        <v>98.614321000000004</v>
      </c>
      <c r="CCG11" s="253">
        <v>98.616776000000002</v>
      </c>
      <c r="CCH11" s="253">
        <v>98.635690999999994</v>
      </c>
      <c r="CCI11" s="253">
        <v>98.657032000000001</v>
      </c>
      <c r="CCJ11" s="253">
        <v>98.666552999999993</v>
      </c>
      <c r="CCK11" s="253">
        <v>98.668082999999996</v>
      </c>
      <c r="CCL11" s="253">
        <v>98.676485999999997</v>
      </c>
      <c r="CCM11" s="253">
        <v>98.695457000000005</v>
      </c>
      <c r="CCN11" s="253">
        <v>98.713177000000002</v>
      </c>
      <c r="CCO11" s="253">
        <v>98.719707</v>
      </c>
      <c r="CCP11" s="253">
        <v>98.717132000000007</v>
      </c>
      <c r="CCQ11" s="253">
        <v>98.711006999999995</v>
      </c>
      <c r="CCR11" s="253">
        <v>98.704471999999996</v>
      </c>
      <c r="CCS11" s="253">
        <v>98.703535000000002</v>
      </c>
      <c r="CCT11" s="253">
        <v>98.714710999999994</v>
      </c>
      <c r="CCU11" s="253">
        <v>98.733658000000005</v>
      </c>
      <c r="CCV11" s="253">
        <v>98.747707000000005</v>
      </c>
      <c r="CCW11" s="253">
        <v>98.752221000000006</v>
      </c>
      <c r="CCX11" s="253">
        <v>98.754746999999995</v>
      </c>
      <c r="CCY11" s="253">
        <v>98.760660999999999</v>
      </c>
      <c r="CCZ11" s="253">
        <v>98.765563999999998</v>
      </c>
      <c r="CDA11" s="253">
        <v>98.766717999999997</v>
      </c>
      <c r="CDB11" s="253">
        <v>98.770595</v>
      </c>
      <c r="CDC11" s="253">
        <v>98.780934999999999</v>
      </c>
      <c r="CDD11" s="253">
        <v>98.787848999999994</v>
      </c>
      <c r="CDE11" s="253">
        <v>98.776257000000001</v>
      </c>
      <c r="CDF11" s="253">
        <v>98.741568999999998</v>
      </c>
      <c r="CDG11" s="253">
        <v>98.697824999999995</v>
      </c>
      <c r="CDH11" s="253">
        <v>98.674432999999993</v>
      </c>
      <c r="CDI11" s="253">
        <v>98.690708000000001</v>
      </c>
      <c r="CDJ11" s="253">
        <v>98.730129000000005</v>
      </c>
      <c r="CDK11" s="253">
        <v>98.760530000000003</v>
      </c>
      <c r="CDL11" s="253">
        <v>98.771050000000002</v>
      </c>
      <c r="CDM11" s="253">
        <v>98.776573999999997</v>
      </c>
      <c r="CDN11" s="253">
        <v>98.792581999999996</v>
      </c>
      <c r="CDO11" s="253">
        <v>98.812897000000007</v>
      </c>
      <c r="CDP11" s="253">
        <v>98.818332999999996</v>
      </c>
      <c r="CDQ11" s="253">
        <v>98.803844999999995</v>
      </c>
      <c r="CDR11" s="253">
        <v>98.784636000000006</v>
      </c>
      <c r="CDS11" s="253">
        <v>98.775568000000007</v>
      </c>
      <c r="CDT11" s="253">
        <v>98.777113</v>
      </c>
      <c r="CDU11" s="253">
        <v>98.782353000000001</v>
      </c>
      <c r="CDV11" s="253">
        <v>98.787032999999994</v>
      </c>
      <c r="CDW11" s="253">
        <v>98.790126999999998</v>
      </c>
      <c r="CDX11" s="253">
        <v>98.792715999999999</v>
      </c>
      <c r="CDY11" s="253">
        <v>98.798548999999994</v>
      </c>
      <c r="CDZ11" s="253">
        <v>98.809432000000001</v>
      </c>
      <c r="CEA11" s="253">
        <v>98.820003</v>
      </c>
      <c r="CEB11" s="253">
        <v>98.821768000000006</v>
      </c>
      <c r="CEC11" s="253">
        <v>98.815002000000007</v>
      </c>
      <c r="CED11" s="253">
        <v>98.809749999999994</v>
      </c>
      <c r="CEE11" s="253">
        <v>98.813057000000001</v>
      </c>
      <c r="CEF11" s="253">
        <v>98.820762999999999</v>
      </c>
      <c r="CEG11" s="253">
        <v>98.823043999999996</v>
      </c>
      <c r="CEH11" s="253">
        <v>98.811915999999997</v>
      </c>
      <c r="CEI11" s="253">
        <v>98.785037000000003</v>
      </c>
      <c r="CEJ11" s="253">
        <v>98.752246999999997</v>
      </c>
      <c r="CEK11" s="253">
        <v>98.729140999999998</v>
      </c>
      <c r="CEL11" s="253">
        <v>98.722053000000002</v>
      </c>
      <c r="CEM11" s="253">
        <v>98.724074000000002</v>
      </c>
      <c r="CEN11" s="253">
        <v>98.725769999999997</v>
      </c>
      <c r="CEO11" s="253">
        <v>98.727226999999999</v>
      </c>
      <c r="CEP11" s="253">
        <v>98.732191999999998</v>
      </c>
      <c r="CEQ11" s="253">
        <v>98.735602999999998</v>
      </c>
      <c r="CER11" s="253">
        <v>98.728105999999997</v>
      </c>
      <c r="CES11" s="253">
        <v>98.710953000000003</v>
      </c>
      <c r="CET11" s="253">
        <v>98.697871000000006</v>
      </c>
      <c r="CEU11" s="253">
        <v>98.698603000000006</v>
      </c>
      <c r="CEV11" s="253">
        <v>98.702269000000001</v>
      </c>
      <c r="CEW11" s="253">
        <v>98.690506999999997</v>
      </c>
      <c r="CEX11" s="253">
        <v>98.664787000000004</v>
      </c>
      <c r="CEY11" s="253">
        <v>98.643034999999998</v>
      </c>
      <c r="CEZ11" s="253">
        <v>98.639576000000005</v>
      </c>
      <c r="CFA11" s="253">
        <v>98.653323</v>
      </c>
      <c r="CFB11" s="253">
        <v>98.668439000000006</v>
      </c>
      <c r="CFC11" s="253">
        <v>98.670356999999996</v>
      </c>
      <c r="CFD11" s="253">
        <v>98.658099000000007</v>
      </c>
      <c r="CFE11" s="253">
        <v>98.643163999999999</v>
      </c>
      <c r="CFF11" s="253">
        <v>98.639587000000006</v>
      </c>
      <c r="CFG11" s="253">
        <v>98.651082000000002</v>
      </c>
      <c r="CFH11" s="253">
        <v>98.669681999999995</v>
      </c>
      <c r="CFI11" s="253">
        <v>98.685066000000006</v>
      </c>
      <c r="CFJ11" s="253">
        <v>98.688428000000002</v>
      </c>
      <c r="CFK11" s="253">
        <v>98.672203999999994</v>
      </c>
      <c r="CFL11" s="253">
        <v>98.635255999999998</v>
      </c>
      <c r="CFM11" s="253">
        <v>98.589432000000002</v>
      </c>
      <c r="CFN11" s="253">
        <v>98.553776999999997</v>
      </c>
      <c r="CFO11" s="253">
        <v>98.537046000000004</v>
      </c>
      <c r="CFP11" s="253">
        <v>98.534569000000005</v>
      </c>
      <c r="CFQ11" s="253">
        <v>98.539451999999997</v>
      </c>
      <c r="CFR11" s="253">
        <v>98.544269</v>
      </c>
      <c r="CFS11" s="253">
        <v>98.537593999999999</v>
      </c>
      <c r="CFT11" s="253">
        <v>98.512052999999995</v>
      </c>
      <c r="CFU11" s="253">
        <v>98.474104999999994</v>
      </c>
      <c r="CFV11" s="253">
        <v>98.436462000000006</v>
      </c>
      <c r="CFW11" s="253">
        <v>98.403791999999996</v>
      </c>
      <c r="CFX11" s="253">
        <v>98.374234000000001</v>
      </c>
      <c r="CFY11" s="253">
        <v>98.349018999999998</v>
      </c>
      <c r="CFZ11" s="253">
        <v>98.330761999999993</v>
      </c>
      <c r="CGA11" s="253">
        <v>98.315155000000004</v>
      </c>
      <c r="CGB11" s="253">
        <v>98.294477999999998</v>
      </c>
      <c r="CGC11" s="253">
        <v>98.265742000000003</v>
      </c>
      <c r="CGD11" s="253">
        <v>98.228504999999998</v>
      </c>
      <c r="CGE11" s="253">
        <v>98.179340999999994</v>
      </c>
      <c r="CGF11" s="253">
        <v>98.120019999999997</v>
      </c>
      <c r="CGG11" s="253">
        <v>98.069782000000004</v>
      </c>
      <c r="CGH11" s="253">
        <v>98.044286</v>
      </c>
      <c r="CGI11" s="253">
        <v>98.026774000000003</v>
      </c>
      <c r="CGJ11" s="253">
        <v>97.992767000000001</v>
      </c>
      <c r="CGK11" s="253">
        <v>97.939775999999995</v>
      </c>
      <c r="CGL11" s="253">
        <v>97.881100000000004</v>
      </c>
      <c r="CGM11" s="253">
        <v>97.828879999999998</v>
      </c>
      <c r="CGN11" s="253">
        <v>97.787744000000004</v>
      </c>
      <c r="CGO11" s="253">
        <v>97.756050000000002</v>
      </c>
      <c r="CGP11" s="253">
        <v>97.727880999999996</v>
      </c>
      <c r="CGQ11" s="253">
        <v>97.698307</v>
      </c>
      <c r="CGR11" s="253">
        <v>97.66789</v>
      </c>
      <c r="CGS11" s="253">
        <v>97.642419000000004</v>
      </c>
      <c r="CGT11" s="253">
        <v>97.627166000000003</v>
      </c>
      <c r="CGU11" s="253">
        <v>97.618920000000003</v>
      </c>
      <c r="CGV11" s="253">
        <v>97.609893999999997</v>
      </c>
      <c r="CGW11" s="253">
        <v>97.594545999999994</v>
      </c>
      <c r="CGX11" s="253">
        <v>97.571681999999996</v>
      </c>
      <c r="CGY11" s="253">
        <v>97.543609000000004</v>
      </c>
      <c r="CGZ11" s="253">
        <v>97.514981000000006</v>
      </c>
      <c r="CHA11" s="253">
        <v>97.492356000000001</v>
      </c>
      <c r="CHB11" s="253">
        <v>97.476123000000001</v>
      </c>
      <c r="CHC11" s="253">
        <v>97.461440999999994</v>
      </c>
      <c r="CHD11" s="253">
        <v>97.452218999999999</v>
      </c>
      <c r="CHE11" s="253">
        <v>97.455267000000006</v>
      </c>
      <c r="CHF11" s="253">
        <v>97.463029000000006</v>
      </c>
      <c r="CHG11" s="253">
        <v>97.455387999999999</v>
      </c>
      <c r="CHH11" s="253">
        <v>97.425231999999994</v>
      </c>
      <c r="CHI11" s="253">
        <v>97.386477999999997</v>
      </c>
      <c r="CHJ11" s="253">
        <v>97.355879999999999</v>
      </c>
      <c r="CHK11" s="253">
        <v>97.337334999999996</v>
      </c>
      <c r="CHL11" s="253">
        <v>97.318071000000003</v>
      </c>
      <c r="CHM11" s="253">
        <v>97.282562999999996</v>
      </c>
      <c r="CHN11" s="253">
        <v>97.233422000000004</v>
      </c>
      <c r="CHO11" s="253">
        <v>97.186310000000006</v>
      </c>
      <c r="CHP11" s="253">
        <v>97.154317000000006</v>
      </c>
      <c r="CHQ11" s="253">
        <v>97.136409</v>
      </c>
      <c r="CHR11" s="253">
        <v>97.115104000000002</v>
      </c>
      <c r="CHS11" s="253">
        <v>97.075045000000003</v>
      </c>
      <c r="CHT11" s="253">
        <v>97.013288000000003</v>
      </c>
      <c r="CHU11" s="253">
        <v>96.932492999999994</v>
      </c>
      <c r="CHV11" s="253">
        <v>96.839010000000002</v>
      </c>
      <c r="CHW11" s="253">
        <v>96.736503999999996</v>
      </c>
      <c r="CHX11" s="253">
        <v>96.624290000000002</v>
      </c>
      <c r="CHY11" s="253">
        <v>96.510589999999993</v>
      </c>
      <c r="CHZ11" s="253">
        <v>96.403957000000005</v>
      </c>
      <c r="CIA11" s="253">
        <v>96.298630000000003</v>
      </c>
      <c r="CIB11" s="253">
        <v>96.184324000000004</v>
      </c>
      <c r="CIC11" s="253">
        <v>96.062101999999996</v>
      </c>
      <c r="CID11" s="253">
        <v>95.938941999999997</v>
      </c>
      <c r="CIE11" s="253">
        <v>95.808667</v>
      </c>
      <c r="CIF11" s="253">
        <v>95.659778000000003</v>
      </c>
      <c r="CIG11" s="253">
        <v>95.507170000000002</v>
      </c>
      <c r="CIH11" s="253">
        <v>95.389455999999996</v>
      </c>
      <c r="CII11" s="253">
        <v>95.318477999999999</v>
      </c>
      <c r="CIJ11" s="253">
        <v>95.271353000000005</v>
      </c>
      <c r="CIK11" s="253">
        <v>95.227739999999997</v>
      </c>
      <c r="CIL11" s="253">
        <v>95.184171000000006</v>
      </c>
      <c r="CIM11" s="253">
        <v>95.158088000000006</v>
      </c>
      <c r="CIN11" s="253">
        <v>95.154101999999995</v>
      </c>
      <c r="CIO11" s="253">
        <v>95.142523999999995</v>
      </c>
      <c r="CIP11" s="253">
        <v>95.120504999999994</v>
      </c>
      <c r="CIQ11" s="253">
        <v>95.100662999999997</v>
      </c>
      <c r="CIR11" s="253">
        <v>95.075079000000002</v>
      </c>
      <c r="CIS11" s="253">
        <v>95.026686999999995</v>
      </c>
      <c r="CIT11" s="253">
        <v>94.947106000000005</v>
      </c>
      <c r="CIU11" s="253">
        <v>94.838549</v>
      </c>
      <c r="CIV11" s="253">
        <v>94.708732999999995</v>
      </c>
      <c r="CIW11" s="253">
        <v>94.572007999999997</v>
      </c>
      <c r="CIX11" s="253">
        <v>94.444593999999995</v>
      </c>
      <c r="CIY11" s="253">
        <v>94.331501000000003</v>
      </c>
      <c r="CIZ11" s="253">
        <v>94.228855999999993</v>
      </c>
      <c r="CJA11" s="253">
        <v>94.133358000000001</v>
      </c>
      <c r="CJB11" s="253">
        <v>94.042383000000001</v>
      </c>
      <c r="CJC11" s="253">
        <v>93.957650000000001</v>
      </c>
      <c r="CJD11" s="253">
        <v>93.887894000000003</v>
      </c>
      <c r="CJE11" s="253">
        <v>93.831897999999995</v>
      </c>
      <c r="CJF11" s="253">
        <v>93.782223999999999</v>
      </c>
      <c r="CJG11" s="253">
        <v>93.742925999999997</v>
      </c>
      <c r="CJH11" s="253">
        <v>93.721976999999995</v>
      </c>
      <c r="CJI11" s="253">
        <v>93.722256000000002</v>
      </c>
      <c r="CJJ11" s="253">
        <v>93.740998000000005</v>
      </c>
      <c r="CJK11" s="253">
        <v>93.772519000000003</v>
      </c>
      <c r="CJL11" s="253">
        <v>93.811563000000007</v>
      </c>
      <c r="CJM11" s="253">
        <v>93.854797000000005</v>
      </c>
      <c r="CJN11" s="253">
        <v>93.900638999999998</v>
      </c>
      <c r="CJO11" s="253">
        <v>93.949033999999997</v>
      </c>
      <c r="CJP11" s="253">
        <v>94.000787000000003</v>
      </c>
      <c r="CJQ11" s="253">
        <v>94.052475000000001</v>
      </c>
      <c r="CJR11" s="253">
        <v>94.098505000000003</v>
      </c>
      <c r="CJS11" s="253">
        <v>94.134026000000006</v>
      </c>
      <c r="CJT11" s="253">
        <v>94.155649999999994</v>
      </c>
      <c r="CJU11" s="253">
        <v>94.180537999999999</v>
      </c>
      <c r="CJV11" s="253">
        <v>94.208409000000003</v>
      </c>
      <c r="CJW11" s="253">
        <v>94.211430000000007</v>
      </c>
      <c r="CJX11" s="253">
        <v>94.200727000000001</v>
      </c>
      <c r="CJY11" s="253">
        <v>94.206479000000002</v>
      </c>
      <c r="CJZ11" s="253">
        <v>94.236090000000004</v>
      </c>
      <c r="CKA11" s="253">
        <v>94.256172000000007</v>
      </c>
      <c r="CKB11" s="253">
        <v>94.246153000000007</v>
      </c>
      <c r="CKC11" s="253">
        <v>94.220760999999996</v>
      </c>
      <c r="CKD11" s="253">
        <v>94.191807999999995</v>
      </c>
      <c r="CKE11" s="253">
        <v>94.159965</v>
      </c>
      <c r="CKF11" s="253">
        <v>94.125541999999996</v>
      </c>
      <c r="CKG11" s="253">
        <v>94.088825999999997</v>
      </c>
      <c r="CKH11" s="253">
        <v>94.043077999999994</v>
      </c>
      <c r="CKI11" s="253">
        <v>93.968689999999995</v>
      </c>
      <c r="CKJ11" s="253">
        <v>93.847869000000003</v>
      </c>
      <c r="CKK11" s="253">
        <v>93.724006000000003</v>
      </c>
      <c r="CKL11" s="253">
        <v>93.651037000000002</v>
      </c>
      <c r="CKM11" s="253">
        <v>93.591939999999994</v>
      </c>
      <c r="CKN11" s="253">
        <v>93.516463000000002</v>
      </c>
      <c r="CKO11" s="253">
        <v>93.436483999999993</v>
      </c>
      <c r="CKP11" s="253">
        <v>93.364603000000002</v>
      </c>
      <c r="CKQ11" s="253">
        <v>93.296690999999996</v>
      </c>
      <c r="CKR11" s="253">
        <v>93.214383999999995</v>
      </c>
      <c r="CKS11" s="253">
        <v>93.103898999999998</v>
      </c>
      <c r="CKT11" s="253">
        <v>92.979240000000004</v>
      </c>
      <c r="CKU11" s="253">
        <v>92.866591999999997</v>
      </c>
      <c r="CKV11" s="253">
        <v>92.768403000000006</v>
      </c>
      <c r="CKW11" s="253">
        <v>92.675865999999999</v>
      </c>
      <c r="CKX11" s="253">
        <v>92.577195000000003</v>
      </c>
      <c r="CKY11" s="253">
        <v>92.459225000000004</v>
      </c>
      <c r="CKZ11" s="253">
        <v>92.330085999999994</v>
      </c>
      <c r="CLA11" s="253">
        <v>92.213971000000001</v>
      </c>
      <c r="CLB11" s="253">
        <v>92.120338000000004</v>
      </c>
      <c r="CLC11" s="253">
        <v>92.038179999999997</v>
      </c>
      <c r="CLD11" s="253">
        <v>91.948545999999993</v>
      </c>
      <c r="CLE11" s="253">
        <v>91.840202000000005</v>
      </c>
      <c r="CLF11" s="253">
        <v>91.721601000000007</v>
      </c>
      <c r="CLG11" s="253">
        <v>91.610770000000002</v>
      </c>
      <c r="CLH11" s="253">
        <v>91.511512999999994</v>
      </c>
      <c r="CLI11" s="253">
        <v>91.419207</v>
      </c>
      <c r="CLJ11" s="253">
        <v>91.337851999999998</v>
      </c>
      <c r="CLK11" s="253">
        <v>91.274360000000001</v>
      </c>
      <c r="CLL11" s="253">
        <v>91.232427000000001</v>
      </c>
      <c r="CLM11" s="253">
        <v>91.212710999999999</v>
      </c>
      <c r="CLN11" s="253">
        <v>91.205804999999998</v>
      </c>
      <c r="CLO11" s="253">
        <v>91.187141999999994</v>
      </c>
      <c r="CLP11" s="253">
        <v>91.167167000000006</v>
      </c>
      <c r="CLQ11" s="253">
        <v>91.172351000000006</v>
      </c>
      <c r="CLR11" s="253">
        <v>91.171252999999993</v>
      </c>
      <c r="CLS11" s="253">
        <v>91.166469000000006</v>
      </c>
      <c r="CLT11" s="253">
        <v>91.167012999999997</v>
      </c>
      <c r="CLU11" s="253">
        <v>91.159205999999998</v>
      </c>
      <c r="CLV11" s="253">
        <v>91.144048999999995</v>
      </c>
      <c r="CLW11" s="253">
        <v>91.135439000000005</v>
      </c>
      <c r="CLX11" s="253">
        <v>91.124590999999995</v>
      </c>
      <c r="CLY11" s="253">
        <v>91.106127999999998</v>
      </c>
      <c r="CLZ11" s="253">
        <v>91.098168999999999</v>
      </c>
      <c r="CMA11" s="253">
        <v>91.111384999999999</v>
      </c>
      <c r="CMB11" s="253">
        <v>91.138908999999998</v>
      </c>
      <c r="CMC11" s="253">
        <v>91.171115999999998</v>
      </c>
      <c r="CMD11" s="253">
        <v>91.206661999999994</v>
      </c>
      <c r="CME11" s="253">
        <v>91.246647999999993</v>
      </c>
      <c r="CMF11" s="253">
        <v>91.289141999999998</v>
      </c>
      <c r="CMG11" s="253">
        <v>91.343087999999995</v>
      </c>
      <c r="CMH11" s="253">
        <v>91.421423000000004</v>
      </c>
      <c r="CMI11" s="253">
        <v>91.502003999999999</v>
      </c>
      <c r="CMJ11" s="253">
        <v>91.558760000000007</v>
      </c>
      <c r="CMK11" s="253">
        <v>91.599941999999999</v>
      </c>
      <c r="CML11" s="253">
        <v>91.639978999999997</v>
      </c>
      <c r="CMM11" s="253">
        <v>91.683841000000001</v>
      </c>
      <c r="CMN11" s="253">
        <v>91.734076000000002</v>
      </c>
      <c r="CMO11" s="253">
        <v>91.794815999999997</v>
      </c>
      <c r="CMP11" s="253">
        <v>91.864692000000005</v>
      </c>
      <c r="CMQ11" s="253">
        <v>91.936030000000002</v>
      </c>
      <c r="CMR11" s="253">
        <v>92.008452000000005</v>
      </c>
      <c r="CMS11" s="253">
        <v>92.094532000000001</v>
      </c>
      <c r="CMT11" s="253">
        <v>92.203952000000001</v>
      </c>
      <c r="CMU11" s="253">
        <v>92.321280000000002</v>
      </c>
      <c r="CMV11" s="253">
        <v>92.421775999999994</v>
      </c>
      <c r="CMW11" s="253">
        <v>92.503681999999998</v>
      </c>
      <c r="CMX11" s="253">
        <v>92.580184000000003</v>
      </c>
      <c r="CMY11" s="253">
        <v>92.658563999999998</v>
      </c>
      <c r="CMZ11" s="253">
        <v>92.744637999999995</v>
      </c>
      <c r="CNA11" s="253">
        <v>92.844696999999996</v>
      </c>
      <c r="CNB11" s="253">
        <v>92.946445999999995</v>
      </c>
      <c r="CNC11" s="253">
        <v>93.032509000000005</v>
      </c>
      <c r="CND11" s="253">
        <v>93.102699999999999</v>
      </c>
      <c r="CNE11" s="253">
        <v>93.164218000000005</v>
      </c>
      <c r="CNF11" s="253">
        <v>93.219682000000006</v>
      </c>
      <c r="CNG11" s="253">
        <v>93.266861000000006</v>
      </c>
      <c r="CNH11" s="253">
        <v>93.305617999999996</v>
      </c>
      <c r="CNI11" s="253">
        <v>93.340215999999998</v>
      </c>
      <c r="CNJ11" s="253">
        <v>93.372078999999999</v>
      </c>
      <c r="CNK11" s="253">
        <v>93.397001000000003</v>
      </c>
      <c r="CNL11" s="253">
        <v>93.413927999999999</v>
      </c>
      <c r="CNM11" s="253">
        <v>93.428486000000007</v>
      </c>
      <c r="CNN11" s="253">
        <v>93.443627000000006</v>
      </c>
      <c r="CNO11" s="253">
        <v>93.452173000000002</v>
      </c>
      <c r="CNP11" s="253">
        <v>93.446937000000005</v>
      </c>
      <c r="CNQ11" s="253">
        <v>93.432597999999999</v>
      </c>
      <c r="CNR11" s="253">
        <v>93.417755999999997</v>
      </c>
      <c r="CNS11" s="253">
        <v>93.401978</v>
      </c>
      <c r="CNT11" s="253">
        <v>93.380686999999995</v>
      </c>
      <c r="CNU11" s="253">
        <v>93.357686000000001</v>
      </c>
      <c r="CNV11" s="253">
        <v>93.340714000000006</v>
      </c>
      <c r="CNW11" s="253">
        <v>93.327050999999997</v>
      </c>
      <c r="CNX11" s="253">
        <v>93.306246000000002</v>
      </c>
      <c r="CNY11" s="253">
        <v>93.275542999999999</v>
      </c>
      <c r="CNZ11" s="253">
        <v>93.241152999999997</v>
      </c>
      <c r="COA11" s="253">
        <v>93.206117000000006</v>
      </c>
      <c r="COB11" s="253">
        <v>93.166488999999999</v>
      </c>
      <c r="COC11" s="253">
        <v>93.117787000000007</v>
      </c>
      <c r="COD11" s="253">
        <v>93.057739999999995</v>
      </c>
      <c r="COE11" s="253">
        <v>92.985088000000005</v>
      </c>
      <c r="COF11" s="253">
        <v>92.903251999999995</v>
      </c>
      <c r="COG11" s="253">
        <v>92.821347000000003</v>
      </c>
      <c r="COH11" s="253">
        <v>92.745431999999994</v>
      </c>
      <c r="COI11" s="253">
        <v>92.672479999999993</v>
      </c>
      <c r="COJ11" s="253">
        <v>92.597690999999998</v>
      </c>
      <c r="COK11" s="253">
        <v>92.525304000000006</v>
      </c>
      <c r="COL11" s="253">
        <v>92.462851000000001</v>
      </c>
      <c r="COM11" s="253">
        <v>92.407179999999997</v>
      </c>
      <c r="CON11" s="253">
        <v>92.349469999999997</v>
      </c>
      <c r="COO11" s="253">
        <v>92.303545999999997</v>
      </c>
      <c r="COP11" s="253">
        <v>92.290401000000003</v>
      </c>
      <c r="COQ11" s="253">
        <v>92.296711999999999</v>
      </c>
      <c r="COR11" s="253">
        <v>92.301980999999998</v>
      </c>
      <c r="COS11" s="253">
        <v>92.300014000000004</v>
      </c>
      <c r="COT11" s="253">
        <v>92.287131000000002</v>
      </c>
      <c r="COU11" s="253">
        <v>92.265113999999997</v>
      </c>
      <c r="COV11" s="253">
        <v>92.248794000000004</v>
      </c>
      <c r="COW11" s="253">
        <v>92.247529</v>
      </c>
      <c r="COX11" s="253">
        <v>92.253649999999993</v>
      </c>
      <c r="COY11" s="253">
        <v>92.252896000000007</v>
      </c>
      <c r="COZ11" s="253">
        <v>92.235713000000004</v>
      </c>
      <c r="CPA11" s="253">
        <v>92.210727000000006</v>
      </c>
      <c r="CPB11" s="253">
        <v>92.198093999999998</v>
      </c>
      <c r="CPC11" s="253">
        <v>92.199762000000007</v>
      </c>
      <c r="CPD11" s="253">
        <v>92.187961000000001</v>
      </c>
      <c r="CPE11" s="253">
        <v>92.120254000000003</v>
      </c>
      <c r="CPF11" s="253">
        <v>92.042111000000006</v>
      </c>
      <c r="CPG11" s="253">
        <v>92.044713000000002</v>
      </c>
      <c r="CPH11" s="253">
        <v>92.060040000000001</v>
      </c>
      <c r="CPI11" s="253">
        <v>92.047392000000002</v>
      </c>
      <c r="CPJ11" s="253">
        <v>92.042057999999997</v>
      </c>
      <c r="CPK11" s="253">
        <v>92.046149999999997</v>
      </c>
      <c r="CPL11" s="253">
        <v>92.034788000000006</v>
      </c>
      <c r="CPM11" s="253">
        <v>92.000894000000002</v>
      </c>
      <c r="CPN11" s="253">
        <v>91.969624999999994</v>
      </c>
      <c r="CPO11" s="253">
        <v>91.960635999999994</v>
      </c>
      <c r="CPP11" s="253">
        <v>91.965177999999995</v>
      </c>
      <c r="CPQ11" s="253">
        <v>91.966969000000006</v>
      </c>
      <c r="CPR11" s="253">
        <v>91.969763</v>
      </c>
      <c r="CPS11" s="253">
        <v>91.987765999999993</v>
      </c>
      <c r="CPT11" s="253">
        <v>92.025418999999999</v>
      </c>
      <c r="CPU11" s="253">
        <v>92.081560999999994</v>
      </c>
      <c r="CPV11" s="253">
        <v>92.154763000000003</v>
      </c>
      <c r="CPW11" s="253">
        <v>92.241202000000001</v>
      </c>
      <c r="CPX11" s="253">
        <v>92.344772000000006</v>
      </c>
      <c r="CPY11" s="253">
        <v>92.498786999999993</v>
      </c>
      <c r="CPZ11" s="253">
        <v>92.704944999999995</v>
      </c>
      <c r="CQA11" s="253">
        <v>92.887494000000004</v>
      </c>
      <c r="CQB11" s="253">
        <v>93.009822</v>
      </c>
      <c r="CQC11" s="253">
        <v>93.107580999999996</v>
      </c>
      <c r="CQD11" s="253">
        <v>93.220383999999996</v>
      </c>
      <c r="CQE11" s="253">
        <v>93.364254000000003</v>
      </c>
      <c r="CQF11" s="253">
        <v>93.525863999999999</v>
      </c>
      <c r="CQG11" s="253">
        <v>93.674126999999999</v>
      </c>
      <c r="CQH11" s="253">
        <v>93.795222999999993</v>
      </c>
      <c r="CQI11" s="253">
        <v>93.895691999999997</v>
      </c>
      <c r="CQJ11" s="253">
        <v>93.983084000000005</v>
      </c>
      <c r="CQK11" s="253">
        <v>94.070211999999998</v>
      </c>
      <c r="CQL11" s="253">
        <v>94.171941000000004</v>
      </c>
      <c r="CQM11" s="253">
        <v>94.278240999999994</v>
      </c>
      <c r="CQN11" s="253">
        <v>94.356037999999998</v>
      </c>
      <c r="CQO11" s="253">
        <v>94.395674</v>
      </c>
      <c r="CQP11" s="253">
        <v>94.423337000000004</v>
      </c>
      <c r="CQQ11" s="253">
        <v>94.464624999999998</v>
      </c>
      <c r="CQR11" s="253">
        <v>94.523473999999993</v>
      </c>
      <c r="CQS11" s="253">
        <v>94.582526000000001</v>
      </c>
      <c r="CQT11" s="253">
        <v>94.627624999999995</v>
      </c>
      <c r="CQU11" s="253">
        <v>94.667175</v>
      </c>
      <c r="CQV11" s="253">
        <v>94.716443999999996</v>
      </c>
      <c r="CQW11" s="253">
        <v>94.790448999999995</v>
      </c>
      <c r="CQX11" s="253">
        <v>94.884691000000004</v>
      </c>
      <c r="CQY11" s="253">
        <v>94.972898000000001</v>
      </c>
      <c r="CQZ11" s="253">
        <v>95.037301999999997</v>
      </c>
      <c r="CRA11" s="253">
        <v>95.083721999999995</v>
      </c>
      <c r="CRB11" s="253">
        <v>95.129244999999997</v>
      </c>
      <c r="CRC11" s="253">
        <v>95.172248999999994</v>
      </c>
      <c r="CRD11" s="253">
        <v>95.197113000000002</v>
      </c>
      <c r="CRE11" s="253">
        <v>95.215734999999995</v>
      </c>
      <c r="CRF11" s="253">
        <v>95.290347999999994</v>
      </c>
      <c r="CRG11" s="253">
        <v>95.413820999999999</v>
      </c>
      <c r="CRH11" s="253">
        <v>95.471514999999997</v>
      </c>
      <c r="CRI11" s="253">
        <v>95.454633000000001</v>
      </c>
      <c r="CRJ11" s="253">
        <v>95.439507000000006</v>
      </c>
      <c r="CRK11" s="253">
        <v>95.448787999999993</v>
      </c>
      <c r="CRL11" s="253">
        <v>95.459971999999993</v>
      </c>
      <c r="CRM11" s="253">
        <v>95.460277000000005</v>
      </c>
      <c r="CRN11" s="253">
        <v>95.463823000000005</v>
      </c>
      <c r="CRO11" s="253">
        <v>95.471635000000006</v>
      </c>
      <c r="CRP11" s="253">
        <v>95.459163000000004</v>
      </c>
      <c r="CRQ11" s="253">
        <v>95.428560000000004</v>
      </c>
      <c r="CRR11" s="253">
        <v>95.403043999999994</v>
      </c>
      <c r="CRS11" s="253">
        <v>95.366904000000005</v>
      </c>
      <c r="CRT11" s="253">
        <v>95.290374</v>
      </c>
      <c r="CRU11" s="253">
        <v>95.184077000000002</v>
      </c>
      <c r="CRV11" s="253">
        <v>95.088575000000006</v>
      </c>
      <c r="CRW11" s="253">
        <v>95.014610000000005</v>
      </c>
      <c r="CRX11" s="253">
        <v>94.929164</v>
      </c>
      <c r="CRY11" s="253">
        <v>94.820792999999995</v>
      </c>
      <c r="CRZ11" s="253">
        <v>94.706594999999993</v>
      </c>
      <c r="CSA11" s="253">
        <v>94.574460999999999</v>
      </c>
      <c r="CSB11" s="253">
        <v>94.399511000000004</v>
      </c>
      <c r="CSC11" s="253">
        <v>94.189318</v>
      </c>
      <c r="CSD11" s="253">
        <v>93.956318999999993</v>
      </c>
      <c r="CSE11" s="253">
        <v>93.667636000000002</v>
      </c>
      <c r="CSF11" s="253">
        <v>93.274084999999999</v>
      </c>
      <c r="CSG11" s="253">
        <v>92.760716000000002</v>
      </c>
      <c r="CSH11" s="253">
        <v>92.061687000000006</v>
      </c>
      <c r="CSI11" s="253">
        <v>90.927470999999997</v>
      </c>
      <c r="CSJ11" s="253">
        <v>89.002179999999996</v>
      </c>
      <c r="CSK11" s="253">
        <v>86.118842999999998</v>
      </c>
      <c r="CSL11" s="253">
        <v>82.479236999999998</v>
      </c>
      <c r="CSM11" s="253">
        <v>78.629149999999996</v>
      </c>
      <c r="CSN11" s="253">
        <v>75.580427</v>
      </c>
      <c r="CSO11" s="253">
        <v>74.358186000000003</v>
      </c>
      <c r="CSP11" s="253">
        <v>74.779284000000004</v>
      </c>
      <c r="CSQ11" s="253">
        <v>75.725239999999999</v>
      </c>
      <c r="CSR11" s="253">
        <v>76.452263000000002</v>
      </c>
      <c r="CSS11" s="253">
        <v>76.793869999999998</v>
      </c>
      <c r="CST11" s="253">
        <v>76.735365999999999</v>
      </c>
      <c r="CSU11" s="253">
        <v>76.206351999999995</v>
      </c>
      <c r="CSV11" s="253">
        <v>75.290066999999993</v>
      </c>
      <c r="CSW11" s="253">
        <v>74.505341000000001</v>
      </c>
      <c r="CSX11" s="253">
        <v>74.464186999999995</v>
      </c>
      <c r="CSY11" s="253">
        <v>75.331715000000003</v>
      </c>
      <c r="CSZ11" s="253">
        <v>76.859121000000002</v>
      </c>
      <c r="CTA11" s="253">
        <v>78.653129000000007</v>
      </c>
      <c r="CTB11" s="253">
        <v>80.348909000000006</v>
      </c>
      <c r="CTC11" s="253">
        <v>81.741451999999995</v>
      </c>
      <c r="CTD11" s="253">
        <v>82.829831999999996</v>
      </c>
      <c r="CTE11" s="253">
        <v>83.685443000000006</v>
      </c>
      <c r="CTF11" s="253">
        <v>84.354108999999994</v>
      </c>
      <c r="CTG11" s="253">
        <v>84.928150000000002</v>
      </c>
      <c r="CTH11" s="253">
        <v>85.503448000000006</v>
      </c>
      <c r="CTI11" s="253">
        <v>86.083406999999994</v>
      </c>
      <c r="CTJ11" s="253">
        <v>86.605436999999995</v>
      </c>
      <c r="CTK11" s="253">
        <v>87.036657000000005</v>
      </c>
      <c r="CTL11" s="253">
        <v>87.401003000000003</v>
      </c>
      <c r="CTM11" s="253">
        <v>87.715885</v>
      </c>
      <c r="CTN11" s="253">
        <v>87.968457000000001</v>
      </c>
      <c r="CTO11" s="253">
        <v>88.160983000000002</v>
      </c>
      <c r="CTP11" s="253">
        <v>88.321027999999998</v>
      </c>
      <c r="CTQ11" s="253">
        <v>88.464032000000003</v>
      </c>
      <c r="CTR11" s="253">
        <v>88.590923000000004</v>
      </c>
      <c r="CTS11" s="253">
        <v>88.712213000000006</v>
      </c>
      <c r="CTT11" s="253">
        <v>88.844099</v>
      </c>
      <c r="CTU11" s="253">
        <v>88.985499000000004</v>
      </c>
      <c r="CTV11" s="253">
        <v>89.126474000000002</v>
      </c>
      <c r="CTW11" s="253">
        <v>89.273815999999997</v>
      </c>
      <c r="CTX11" s="253">
        <v>89.449442000000005</v>
      </c>
      <c r="CTY11" s="253">
        <v>89.647057000000004</v>
      </c>
      <c r="CTZ11" s="253">
        <v>89.824647999999996</v>
      </c>
      <c r="CUA11" s="253">
        <v>89.978012000000007</v>
      </c>
      <c r="CUB11" s="253">
        <v>90.144422000000006</v>
      </c>
      <c r="CUC11" s="253">
        <v>90.338764999999995</v>
      </c>
      <c r="CUD11" s="253">
        <v>90.544916000000001</v>
      </c>
      <c r="CUE11" s="253">
        <v>90.749199000000004</v>
      </c>
      <c r="CUF11" s="253">
        <v>90.946224000000001</v>
      </c>
      <c r="CUG11" s="253">
        <v>91.118464000000003</v>
      </c>
      <c r="CUH11" s="253">
        <v>91.248247000000006</v>
      </c>
      <c r="CUI11" s="253">
        <v>91.347251999999997</v>
      </c>
      <c r="CUJ11" s="253">
        <v>91.442385000000002</v>
      </c>
      <c r="CUK11" s="253">
        <v>91.537909999999997</v>
      </c>
      <c r="CUL11" s="253">
        <v>91.616710999999995</v>
      </c>
      <c r="CUM11" s="253">
        <v>91.672938000000002</v>
      </c>
      <c r="CUN11" s="253">
        <v>91.717039999999997</v>
      </c>
      <c r="CUO11" s="253">
        <v>91.751372000000003</v>
      </c>
      <c r="CUP11" s="253">
        <v>91.775493999999995</v>
      </c>
      <c r="CUQ11" s="253">
        <v>91.799299000000005</v>
      </c>
      <c r="CUR11" s="253">
        <v>91.824760999999995</v>
      </c>
      <c r="CUS11" s="253">
        <v>91.846271999999999</v>
      </c>
      <c r="CUT11" s="253">
        <v>91.863608999999997</v>
      </c>
      <c r="CUU11" s="253">
        <v>91.884906000000001</v>
      </c>
      <c r="CUV11" s="253">
        <v>91.921243000000004</v>
      </c>
      <c r="CUW11" s="253">
        <v>91.976146</v>
      </c>
      <c r="CUX11" s="253">
        <v>92.047141999999994</v>
      </c>
      <c r="CUY11" s="253">
        <v>92.133307000000002</v>
      </c>
      <c r="CUZ11" s="253">
        <v>92.231547000000006</v>
      </c>
      <c r="CVA11" s="253">
        <v>92.331940000000003</v>
      </c>
      <c r="CVB11" s="253">
        <v>92.426547999999997</v>
      </c>
      <c r="CVC11" s="253">
        <v>92.522226000000003</v>
      </c>
      <c r="CVD11" s="253">
        <v>92.631998999999993</v>
      </c>
      <c r="CVE11" s="253">
        <v>92.749979999999994</v>
      </c>
      <c r="CVF11" s="253">
        <v>92.856522999999996</v>
      </c>
      <c r="CVG11" s="253">
        <v>92.949089999999998</v>
      </c>
      <c r="CVH11" s="253">
        <v>93.043447</v>
      </c>
      <c r="CVI11" s="253">
        <v>93.147049999999993</v>
      </c>
      <c r="CVJ11" s="253">
        <v>93.250707000000006</v>
      </c>
      <c r="CVK11" s="253">
        <v>93.343886999999995</v>
      </c>
      <c r="CVL11" s="253">
        <v>93.426562000000004</v>
      </c>
      <c r="CVM11" s="253">
        <v>93.506093000000007</v>
      </c>
      <c r="CVN11" s="253">
        <v>93.590920999999994</v>
      </c>
      <c r="CVO11" s="253">
        <v>93.685194999999993</v>
      </c>
      <c r="CVP11" s="253">
        <v>93.776859999999999</v>
      </c>
      <c r="CVQ11" s="253">
        <v>93.844094999999996</v>
      </c>
      <c r="CVR11" s="253">
        <v>93.878956000000002</v>
      </c>
      <c r="CVS11" s="253">
        <v>93.892443999999998</v>
      </c>
      <c r="CVT11" s="253">
        <v>93.899519999999995</v>
      </c>
      <c r="CVU11" s="253">
        <v>93.902309000000002</v>
      </c>
      <c r="CVV11" s="253">
        <v>93.890423999999996</v>
      </c>
      <c r="CVW11" s="253">
        <v>93.851585999999998</v>
      </c>
      <c r="CVX11" s="253">
        <v>93.772836999999996</v>
      </c>
      <c r="CVY11" s="253">
        <v>93.638158000000004</v>
      </c>
      <c r="CVZ11" s="253">
        <v>93.439598000000004</v>
      </c>
      <c r="CWA11" s="253">
        <v>93.193601999999998</v>
      </c>
      <c r="CWB11" s="253">
        <v>92.935354000000004</v>
      </c>
      <c r="CWC11" s="253">
        <v>92.698680999999993</v>
      </c>
      <c r="CWD11" s="253">
        <v>92.513339999999999</v>
      </c>
      <c r="CWE11" s="253">
        <v>92.409064999999998</v>
      </c>
      <c r="CWF11" s="253">
        <v>92.401488999999998</v>
      </c>
      <c r="CWG11" s="253">
        <v>92.480493999999993</v>
      </c>
      <c r="CWH11" s="253">
        <v>92.618024000000005</v>
      </c>
      <c r="CWI11" s="253">
        <v>92.777792000000005</v>
      </c>
      <c r="CWJ11" s="253">
        <v>92.919280000000001</v>
      </c>
      <c r="CWK11" s="253">
        <v>93.014728000000005</v>
      </c>
      <c r="CWL11" s="253">
        <v>93.069312999999994</v>
      </c>
      <c r="CWM11" s="253">
        <v>93.113100000000003</v>
      </c>
      <c r="CWN11" s="253">
        <v>93.171428000000006</v>
      </c>
      <c r="CWO11" s="253">
        <v>93.245176999999998</v>
      </c>
      <c r="CWP11" s="253">
        <v>93.322963000000001</v>
      </c>
      <c r="CWQ11" s="253">
        <v>93.40325</v>
      </c>
      <c r="CWR11" s="253">
        <v>93.493375999999998</v>
      </c>
      <c r="CWS11" s="253">
        <v>93.594924000000006</v>
      </c>
      <c r="CWT11" s="253">
        <v>93.702900999999997</v>
      </c>
      <c r="CWU11" s="253">
        <v>93.811704000000006</v>
      </c>
      <c r="CWV11" s="253">
        <v>93.909833000000006</v>
      </c>
      <c r="CWW11" s="253">
        <v>93.980410000000006</v>
      </c>
      <c r="CWX11" s="253">
        <v>94.017481000000004</v>
      </c>
      <c r="CWY11" s="253">
        <v>94.033739999999995</v>
      </c>
      <c r="CWZ11" s="253">
        <v>94.046352999999996</v>
      </c>
      <c r="CXA11" s="253">
        <v>94.059472999999997</v>
      </c>
      <c r="CXB11" s="253">
        <v>94.067981000000003</v>
      </c>
      <c r="CXC11" s="253">
        <v>94.073436000000001</v>
      </c>
      <c r="CXD11" s="253">
        <v>94.084142999999997</v>
      </c>
      <c r="CXE11" s="253">
        <v>94.103493</v>
      </c>
      <c r="CXF11" s="253">
        <v>94.129662999999994</v>
      </c>
      <c r="CXG11" s="253">
        <v>94.164783</v>
      </c>
      <c r="CXH11" s="253">
        <v>94.211906999999997</v>
      </c>
      <c r="CXI11" s="253">
        <v>94.264394999999993</v>
      </c>
      <c r="CXJ11" s="253">
        <v>94.313226999999998</v>
      </c>
      <c r="CXK11" s="253">
        <v>94.359937000000002</v>
      </c>
      <c r="CXL11" s="253">
        <v>94.410261000000006</v>
      </c>
      <c r="CXM11" s="253">
        <v>94.458884999999995</v>
      </c>
      <c r="CXN11" s="253">
        <v>94.494629000000003</v>
      </c>
      <c r="CXO11" s="253">
        <v>94.518157000000002</v>
      </c>
      <c r="CXP11" s="253">
        <v>94.542839000000001</v>
      </c>
      <c r="CXQ11" s="253">
        <v>94.579361000000006</v>
      </c>
      <c r="CXR11" s="253">
        <v>94.628155000000007</v>
      </c>
      <c r="CXS11" s="253">
        <v>94.684393999999998</v>
      </c>
      <c r="CXT11" s="253">
        <v>94.740297999999996</v>
      </c>
      <c r="CXU11" s="253">
        <v>94.783604999999994</v>
      </c>
      <c r="CXV11" s="253">
        <v>94.805047999999999</v>
      </c>
      <c r="CXW11" s="253">
        <v>94.808735999999996</v>
      </c>
      <c r="CXX11" s="253">
        <v>94.806246000000002</v>
      </c>
      <c r="CXY11" s="253">
        <v>94.801029999999997</v>
      </c>
      <c r="CXZ11" s="253">
        <v>94.787947000000003</v>
      </c>
      <c r="CYA11" s="253">
        <v>94.766650999999996</v>
      </c>
      <c r="CYB11" s="253">
        <v>94.743894999999995</v>
      </c>
      <c r="CYC11" s="253">
        <v>94.722656000000001</v>
      </c>
      <c r="CYD11" s="253">
        <v>94.699268000000004</v>
      </c>
      <c r="CYE11" s="253">
        <v>94.671481</v>
      </c>
      <c r="CYF11" s="253">
        <v>94.640141</v>
      </c>
      <c r="CYG11" s="253">
        <v>94.603544999999997</v>
      </c>
      <c r="CYH11" s="253">
        <v>94.559646000000001</v>
      </c>
      <c r="CYI11" s="253">
        <v>94.511888999999996</v>
      </c>
      <c r="CYJ11" s="253">
        <v>94.466470000000001</v>
      </c>
      <c r="CYK11" s="253">
        <v>94.427002000000002</v>
      </c>
      <c r="CYL11" s="253">
        <v>94.397627</v>
      </c>
      <c r="CYM11" s="253">
        <v>94.384257000000005</v>
      </c>
      <c r="CYN11" s="253">
        <v>94.384107999999998</v>
      </c>
      <c r="CYO11" s="253">
        <v>94.381409000000005</v>
      </c>
      <c r="CYP11" s="253">
        <v>94.363343</v>
      </c>
      <c r="CYQ11" s="253">
        <v>94.335179999999994</v>
      </c>
      <c r="CYR11" s="253">
        <v>94.310834999999997</v>
      </c>
      <c r="CYS11" s="253">
        <v>94.293480000000002</v>
      </c>
      <c r="CYT11" s="253">
        <v>94.275863999999999</v>
      </c>
      <c r="CYU11" s="253">
        <v>94.255260000000007</v>
      </c>
      <c r="CYV11" s="253">
        <v>94.235619999999997</v>
      </c>
      <c r="CYW11" s="253">
        <v>94.217862999999994</v>
      </c>
      <c r="CYX11" s="253">
        <v>94.199188000000007</v>
      </c>
      <c r="CYY11" s="253">
        <v>94.180527999999995</v>
      </c>
      <c r="CYZ11" s="253">
        <v>94.164857999999995</v>
      </c>
      <c r="CZA11" s="253">
        <v>94.149731000000003</v>
      </c>
      <c r="CZB11" s="253">
        <v>94.131202999999999</v>
      </c>
      <c r="CZC11" s="253">
        <v>94.112280999999996</v>
      </c>
      <c r="CZD11" s="253">
        <v>94.098578000000003</v>
      </c>
      <c r="CZE11" s="253">
        <v>94.088261000000003</v>
      </c>
      <c r="CZF11" s="253">
        <v>94.076240999999996</v>
      </c>
      <c r="CZG11" s="253">
        <v>94.065765999999996</v>
      </c>
      <c r="CZH11" s="253">
        <v>94.065467999999996</v>
      </c>
      <c r="CZI11" s="253">
        <v>94.075830999999994</v>
      </c>
      <c r="CZJ11" s="253">
        <v>94.088335999999998</v>
      </c>
      <c r="CZK11" s="253">
        <v>94.097841000000003</v>
      </c>
      <c r="CZL11" s="253">
        <v>94.106468000000007</v>
      </c>
      <c r="CZM11" s="253">
        <v>94.115433999999993</v>
      </c>
      <c r="CZN11" s="253">
        <v>94.121779000000004</v>
      </c>
      <c r="CZO11" s="253">
        <v>94.123908999999998</v>
      </c>
      <c r="CZP11" s="253">
        <v>94.123152000000005</v>
      </c>
      <c r="CZQ11" s="253">
        <v>94.119326999999998</v>
      </c>
      <c r="CZR11" s="253">
        <v>94.110917000000001</v>
      </c>
      <c r="CZS11" s="253">
        <v>94.099311</v>
      </c>
      <c r="CZT11" s="253">
        <v>94.087282999999999</v>
      </c>
      <c r="CZU11" s="253">
        <v>94.074674000000002</v>
      </c>
      <c r="CZV11" s="253">
        <v>94.060596000000004</v>
      </c>
      <c r="CZW11" s="253">
        <v>94.046835000000002</v>
      </c>
      <c r="CZX11" s="253">
        <v>94.033422000000002</v>
      </c>
      <c r="CZY11" s="253">
        <v>94.014533</v>
      </c>
      <c r="CZZ11" s="253">
        <v>93.985775000000004</v>
      </c>
      <c r="DAA11" s="253">
        <v>93.952308000000002</v>
      </c>
      <c r="DAB11" s="253">
        <v>93.922802000000004</v>
      </c>
      <c r="DAC11" s="253">
        <v>93.899096</v>
      </c>
      <c r="DAD11" s="253">
        <v>93.878778999999994</v>
      </c>
      <c r="DAE11" s="253">
        <v>93.863219999999998</v>
      </c>
      <c r="DAF11" s="253">
        <v>93.853648000000007</v>
      </c>
      <c r="DAG11" s="253">
        <v>93.842758000000003</v>
      </c>
      <c r="DAH11" s="253">
        <v>93.820508000000004</v>
      </c>
      <c r="DAI11" s="253">
        <v>93.787098</v>
      </c>
      <c r="DAJ11" s="253">
        <v>93.751163000000005</v>
      </c>
      <c r="DAK11" s="253">
        <v>93.716847000000001</v>
      </c>
      <c r="DAL11" s="253">
        <v>93.682063999999997</v>
      </c>
      <c r="DAM11" s="253">
        <v>93.647676000000004</v>
      </c>
      <c r="DAN11" s="253">
        <v>93.618250000000003</v>
      </c>
      <c r="DAO11" s="253">
        <v>93.593999999999994</v>
      </c>
      <c r="DAP11" s="253">
        <v>93.570599000000001</v>
      </c>
      <c r="DAQ11" s="253">
        <v>93.546828000000005</v>
      </c>
      <c r="DAR11" s="253">
        <v>93.524677999999994</v>
      </c>
      <c r="DAS11" s="253">
        <v>93.503055000000003</v>
      </c>
      <c r="DAT11" s="253">
        <v>93.479912999999996</v>
      </c>
      <c r="DAU11" s="253">
        <v>93.459389999999999</v>
      </c>
      <c r="DAV11" s="253">
        <v>93.447884999999999</v>
      </c>
      <c r="DAW11" s="253">
        <v>93.444032000000007</v>
      </c>
      <c r="DAX11" s="253">
        <v>93.440714</v>
      </c>
      <c r="DAY11" s="253">
        <v>93.436155999999997</v>
      </c>
      <c r="DAZ11" s="253">
        <v>93.434400999999994</v>
      </c>
      <c r="DBA11" s="253">
        <v>93.434931000000006</v>
      </c>
      <c r="DBB11" s="253">
        <v>93.430943999999997</v>
      </c>
      <c r="DBC11" s="253">
        <v>93.419792999999999</v>
      </c>
      <c r="DBD11" s="253">
        <v>93.407032000000001</v>
      </c>
      <c r="DBE11" s="253">
        <v>93.397403999999995</v>
      </c>
      <c r="DBF11" s="253">
        <v>93.388675000000006</v>
      </c>
      <c r="DBG11" s="253">
        <v>93.377543000000003</v>
      </c>
      <c r="DBH11" s="253">
        <v>93.366313000000005</v>
      </c>
      <c r="DBI11" s="253">
        <v>93.360545000000002</v>
      </c>
      <c r="DBJ11" s="253">
        <v>93.363110000000006</v>
      </c>
      <c r="DBK11" s="253">
        <v>93.372337000000002</v>
      </c>
      <c r="DBL11" s="253">
        <v>93.383747999999997</v>
      </c>
      <c r="DBM11" s="253">
        <v>93.393260999999995</v>
      </c>
      <c r="DBN11" s="253">
        <v>93.401092000000006</v>
      </c>
      <c r="DBO11" s="253">
        <v>93.412028000000007</v>
      </c>
      <c r="DBP11" s="253">
        <v>93.429354000000004</v>
      </c>
      <c r="DBQ11" s="253">
        <v>93.449939000000001</v>
      </c>
      <c r="DBR11" s="253">
        <v>93.468254000000002</v>
      </c>
      <c r="DBS11" s="253">
        <v>93.483198999999999</v>
      </c>
      <c r="DBT11" s="253">
        <v>93.497507999999996</v>
      </c>
      <c r="DBU11" s="253">
        <v>93.512838000000002</v>
      </c>
      <c r="DBV11" s="253">
        <v>93.529302000000001</v>
      </c>
      <c r="DBW11" s="253">
        <v>93.546762999999999</v>
      </c>
      <c r="DBX11" s="253">
        <v>93.562088000000003</v>
      </c>
      <c r="DBY11" s="253">
        <v>93.568821</v>
      </c>
      <c r="DBZ11" s="253">
        <v>93.565922999999998</v>
      </c>
      <c r="DCA11" s="253">
        <v>93.564211</v>
      </c>
      <c r="DCB11" s="253">
        <v>93.577073999999996</v>
      </c>
      <c r="DCC11" s="253">
        <v>93.605857999999998</v>
      </c>
      <c r="DCD11" s="253">
        <v>93.640375000000006</v>
      </c>
      <c r="DCE11" s="253">
        <v>93.672005999999996</v>
      </c>
      <c r="DCF11" s="253">
        <v>93.699417999999994</v>
      </c>
      <c r="DCG11" s="253">
        <v>93.722954999999999</v>
      </c>
      <c r="DCH11" s="253">
        <v>93.742220000000003</v>
      </c>
      <c r="DCI11" s="253">
        <v>93.760627999999997</v>
      </c>
      <c r="DCJ11" s="253">
        <v>93.785255000000006</v>
      </c>
      <c r="DCK11" s="253">
        <v>93.819658000000004</v>
      </c>
      <c r="DCL11" s="253">
        <v>93.861041999999998</v>
      </c>
      <c r="DCM11" s="253">
        <v>93.905058999999994</v>
      </c>
      <c r="DCN11" s="253">
        <v>93.948481999999998</v>
      </c>
      <c r="DCO11" s="253">
        <v>93.986564000000001</v>
      </c>
      <c r="DCP11" s="253">
        <v>94.013208000000006</v>
      </c>
      <c r="DCQ11" s="253">
        <v>94.026212000000001</v>
      </c>
      <c r="DCR11" s="253">
        <v>94.029792999999998</v>
      </c>
      <c r="DCS11" s="253">
        <v>94.031310000000005</v>
      </c>
      <c r="DCT11" s="253">
        <v>94.037105999999994</v>
      </c>
      <c r="DCU11" s="253">
        <v>94.049458000000001</v>
      </c>
      <c r="DCV11" s="253">
        <v>94.064458999999999</v>
      </c>
      <c r="DCW11" s="253">
        <v>94.074860000000001</v>
      </c>
      <c r="DCX11" s="253">
        <v>94.078000000000003</v>
      </c>
      <c r="DCY11" s="253">
        <v>94.078046999999998</v>
      </c>
      <c r="DCZ11" s="253">
        <v>94.077487000000005</v>
      </c>
      <c r="DDA11" s="253">
        <v>94.071828999999994</v>
      </c>
      <c r="DDB11" s="253">
        <v>94.058730999999995</v>
      </c>
      <c r="DDC11" s="253">
        <v>94.047040999999993</v>
      </c>
      <c r="DDD11" s="253">
        <v>94.047616000000005</v>
      </c>
      <c r="DDE11" s="253">
        <v>94.057451999999998</v>
      </c>
      <c r="DDF11" s="253">
        <v>94.061609000000004</v>
      </c>
      <c r="DDG11" s="253">
        <v>94.050533999999999</v>
      </c>
      <c r="DDH11" s="253">
        <v>94.027846999999994</v>
      </c>
      <c r="DDI11" s="253">
        <v>94.001067000000006</v>
      </c>
      <c r="DDJ11" s="253">
        <v>93.972790000000003</v>
      </c>
      <c r="DDK11" s="253">
        <v>93.942867000000007</v>
      </c>
      <c r="DDL11" s="253">
        <v>93.912689999999998</v>
      </c>
      <c r="DDM11" s="253">
        <v>93.884302000000005</v>
      </c>
      <c r="DDN11" s="253">
        <v>93.858945000000006</v>
      </c>
      <c r="DDO11" s="253">
        <v>93.837845000000002</v>
      </c>
      <c r="DDP11" s="253">
        <v>93.821258</v>
      </c>
      <c r="DDQ11" s="253">
        <v>93.806151999999997</v>
      </c>
      <c r="DDR11" s="253">
        <v>93.787396999999999</v>
      </c>
      <c r="DDS11" s="253">
        <v>93.761242999999993</v>
      </c>
      <c r="DDT11" s="253">
        <v>93.726237999999995</v>
      </c>
      <c r="DDU11" s="253">
        <v>93.683121999999997</v>
      </c>
      <c r="DDV11" s="253">
        <v>93.636617999999999</v>
      </c>
      <c r="DDW11" s="253">
        <v>93.594057000000006</v>
      </c>
      <c r="DDX11" s="253">
        <v>93.558122999999995</v>
      </c>
      <c r="DDY11" s="253">
        <v>93.524041999999994</v>
      </c>
      <c r="DDZ11" s="253">
        <v>93.488142999999994</v>
      </c>
      <c r="DEA11" s="253">
        <v>93.455280999999999</v>
      </c>
      <c r="DEB11" s="253">
        <v>93.431883999999997</v>
      </c>
      <c r="DEC11" s="253">
        <v>93.415344000000005</v>
      </c>
      <c r="DED11" s="253">
        <v>93.398043999999999</v>
      </c>
      <c r="DEE11" s="253">
        <v>93.379779999999997</v>
      </c>
      <c r="DEF11" s="253">
        <v>93.367863</v>
      </c>
      <c r="DEG11" s="253">
        <v>93.365232000000006</v>
      </c>
      <c r="DEH11" s="253">
        <v>93.366557999999998</v>
      </c>
      <c r="DEI11" s="253">
        <v>93.367542999999998</v>
      </c>
      <c r="DEJ11" s="253">
        <v>93.370958999999999</v>
      </c>
      <c r="DEK11" s="253">
        <v>93.381039999999999</v>
      </c>
      <c r="DEL11" s="253">
        <v>93.397756000000001</v>
      </c>
      <c r="DEM11" s="253">
        <v>93.419692999999995</v>
      </c>
      <c r="DEN11" s="253">
        <v>93.448115000000001</v>
      </c>
      <c r="DEO11" s="253">
        <v>93.484855999999994</v>
      </c>
      <c r="DEP11" s="253">
        <v>93.528806000000003</v>
      </c>
      <c r="DEQ11" s="253">
        <v>93.576527999999996</v>
      </c>
      <c r="DER11" s="253">
        <v>93.624219999999994</v>
      </c>
      <c r="DES11" s="253">
        <v>93.668097000000003</v>
      </c>
      <c r="DET11" s="253">
        <v>93.705293999999995</v>
      </c>
      <c r="DEU11" s="253">
        <v>93.735355999999996</v>
      </c>
      <c r="DEV11" s="253">
        <v>93.759271999999996</v>
      </c>
      <c r="DEW11" s="253">
        <v>93.777631</v>
      </c>
      <c r="DEX11" s="253">
        <v>93.791833999999994</v>
      </c>
      <c r="DEY11" s="253">
        <v>93.805279999999996</v>
      </c>
      <c r="DEZ11" s="253">
        <v>93.819666999999995</v>
      </c>
      <c r="DFA11" s="253">
        <v>93.831453999999994</v>
      </c>
      <c r="DFB11" s="253">
        <v>93.836168999999998</v>
      </c>
      <c r="DFC11" s="253">
        <v>93.835470999999998</v>
      </c>
      <c r="DFD11" s="253">
        <v>93.835474000000005</v>
      </c>
      <c r="DFE11" s="253">
        <v>93.838268999999997</v>
      </c>
      <c r="DFF11" s="253">
        <v>93.839460000000003</v>
      </c>
      <c r="DFG11" s="253">
        <v>93.834354000000005</v>
      </c>
      <c r="DFH11" s="253">
        <v>93.822644999999994</v>
      </c>
      <c r="DFI11" s="253">
        <v>93.806453000000005</v>
      </c>
      <c r="DFJ11" s="253">
        <v>93.787273999999996</v>
      </c>
      <c r="DFK11" s="253">
        <v>93.765687</v>
      </c>
      <c r="DFL11" s="253">
        <v>93.741439</v>
      </c>
      <c r="DFM11" s="253">
        <v>93.713278000000003</v>
      </c>
      <c r="DFN11" s="253">
        <v>93.680454999999995</v>
      </c>
      <c r="DFO11" s="253">
        <v>93.643958999999995</v>
      </c>
      <c r="DFP11" s="253">
        <v>93.605001999999999</v>
      </c>
      <c r="DFQ11" s="253">
        <v>93.564114000000004</v>
      </c>
      <c r="DFR11" s="253">
        <v>93.523882</v>
      </c>
      <c r="DFS11" s="253">
        <v>93.489966999999993</v>
      </c>
      <c r="DFT11" s="253">
        <v>93.465781000000007</v>
      </c>
      <c r="DFU11" s="253">
        <v>93.447500000000005</v>
      </c>
      <c r="DFV11" s="253">
        <v>93.427432999999994</v>
      </c>
      <c r="DFW11" s="253">
        <v>93.401191999999995</v>
      </c>
      <c r="DFX11" s="253">
        <v>93.369181999999995</v>
      </c>
      <c r="DFY11" s="253">
        <v>93.333133000000004</v>
      </c>
      <c r="DFZ11" s="253">
        <v>93.294439999999994</v>
      </c>
      <c r="DGA11" s="253">
        <v>93.253998999999993</v>
      </c>
      <c r="DGB11" s="253">
        <v>93.210283000000004</v>
      </c>
      <c r="DGC11" s="253">
        <v>93.159531999999999</v>
      </c>
      <c r="DGD11" s="253">
        <v>93.101613999999998</v>
      </c>
      <c r="DGE11" s="253">
        <v>93.043944999999994</v>
      </c>
      <c r="DGF11" s="253">
        <v>92.995410000000007</v>
      </c>
      <c r="DGG11" s="253">
        <v>92.957218999999995</v>
      </c>
      <c r="DGH11" s="253">
        <v>92.922987000000006</v>
      </c>
      <c r="DGI11" s="253">
        <v>92.886988000000002</v>
      </c>
      <c r="DGJ11" s="253">
        <v>92.849495000000005</v>
      </c>
      <c r="DGK11" s="253">
        <v>92.814932999999996</v>
      </c>
      <c r="DGL11" s="253">
        <v>92.787167999999994</v>
      </c>
      <c r="DGM11" s="253">
        <v>92.765342000000004</v>
      </c>
      <c r="DGN11" s="253">
        <v>92.742458999999997</v>
      </c>
      <c r="DGO11" s="253">
        <v>92.710611</v>
      </c>
      <c r="DGP11" s="253">
        <v>92.670052999999996</v>
      </c>
      <c r="DGQ11" s="253">
        <v>92.630223999999998</v>
      </c>
      <c r="DGR11" s="253">
        <v>92.599170000000001</v>
      </c>
      <c r="DGS11" s="253">
        <v>92.575309000000004</v>
      </c>
      <c r="DGT11" s="253">
        <v>92.552646999999993</v>
      </c>
      <c r="DGU11" s="253">
        <v>92.529459000000003</v>
      </c>
      <c r="DGV11" s="253">
        <v>92.505735999999999</v>
      </c>
      <c r="DGW11" s="253">
        <v>92.476298999999997</v>
      </c>
      <c r="DGX11" s="253">
        <v>92.434151</v>
      </c>
      <c r="DGY11" s="253">
        <v>92.381280000000004</v>
      </c>
      <c r="DGZ11" s="253">
        <v>92.329864999999998</v>
      </c>
      <c r="DHA11" s="253">
        <v>92.289327999999998</v>
      </c>
      <c r="DHB11" s="253">
        <v>92.256609999999995</v>
      </c>
      <c r="DHC11" s="253">
        <v>92.221380999999994</v>
      </c>
      <c r="DHD11" s="253">
        <v>92.178500999999997</v>
      </c>
      <c r="DHE11" s="253">
        <v>92.132481999999996</v>
      </c>
      <c r="DHF11" s="253">
        <v>92.090237999999999</v>
      </c>
      <c r="DHG11" s="253">
        <v>92.052019000000001</v>
      </c>
      <c r="DHH11" s="253">
        <v>92.011747999999997</v>
      </c>
      <c r="DHI11" s="253">
        <v>91.966680999999994</v>
      </c>
      <c r="DHJ11" s="253">
        <v>91.923995000000005</v>
      </c>
      <c r="DHK11" s="253">
        <v>91.894341999999995</v>
      </c>
      <c r="DHL11" s="253">
        <v>91.879238000000001</v>
      </c>
      <c r="DHM11" s="253">
        <v>91.868002000000004</v>
      </c>
      <c r="DHN11" s="253">
        <v>91.847272000000004</v>
      </c>
      <c r="DHO11" s="253">
        <v>91.810884999999999</v>
      </c>
      <c r="DHP11" s="253">
        <v>91.761882</v>
      </c>
      <c r="DHQ11" s="253">
        <v>91.710649000000004</v>
      </c>
      <c r="DHR11" s="253">
        <v>91.672166000000004</v>
      </c>
      <c r="DHS11" s="253">
        <v>91.658067000000003</v>
      </c>
      <c r="DHT11" s="253">
        <v>91.666055999999998</v>
      </c>
      <c r="DHU11" s="253">
        <v>91.679314000000005</v>
      </c>
      <c r="DHV11" s="253">
        <v>91.679289999999995</v>
      </c>
      <c r="DHW11" s="253">
        <v>91.658334999999994</v>
      </c>
      <c r="DHX11" s="253">
        <v>91.621028999999993</v>
      </c>
      <c r="DHY11" s="253">
        <v>91.579271000000006</v>
      </c>
      <c r="DHZ11" s="253">
        <v>91.548214999999999</v>
      </c>
      <c r="DIA11" s="253">
        <v>91.539674000000005</v>
      </c>
      <c r="DIB11" s="253">
        <v>91.552626000000004</v>
      </c>
      <c r="DIC11" s="253">
        <v>91.572094000000007</v>
      </c>
      <c r="DID11" s="253">
        <v>91.581506000000005</v>
      </c>
      <c r="DIE11" s="253">
        <v>91.575519</v>
      </c>
      <c r="DIF11" s="253">
        <v>91.559695000000005</v>
      </c>
      <c r="DIG11" s="253">
        <v>91.541909000000004</v>
      </c>
      <c r="DIH11" s="253">
        <v>91.527863999999994</v>
      </c>
      <c r="DII11" s="253">
        <v>91.521540000000002</v>
      </c>
      <c r="DIJ11" s="253">
        <v>91.524913999999995</v>
      </c>
      <c r="DIK11" s="253">
        <v>91.537447999999998</v>
      </c>
      <c r="DIL11" s="253">
        <v>91.557406</v>
      </c>
      <c r="DIM11" s="253">
        <v>91.581382000000005</v>
      </c>
      <c r="DIN11" s="253">
        <v>91.601327999999995</v>
      </c>
      <c r="DIO11" s="253">
        <v>91.606329000000002</v>
      </c>
      <c r="DIP11" s="253">
        <v>91.591279999999998</v>
      </c>
      <c r="DIQ11" s="253">
        <v>91.561974000000006</v>
      </c>
      <c r="DIR11" s="253">
        <v>91.529218999999998</v>
      </c>
      <c r="DIS11" s="253">
        <v>91.500507999999996</v>
      </c>
      <c r="DIT11" s="253">
        <v>91.479646000000002</v>
      </c>
      <c r="DIU11" s="253">
        <v>91.469367000000005</v>
      </c>
      <c r="DIV11" s="253">
        <v>91.468481999999995</v>
      </c>
      <c r="DIW11" s="253">
        <v>91.470333999999994</v>
      </c>
      <c r="DIX11" s="253">
        <v>91.470110000000005</v>
      </c>
      <c r="DIY11" s="253">
        <v>91.470753999999999</v>
      </c>
      <c r="DIZ11" s="253">
        <v>91.477603999999999</v>
      </c>
      <c r="DJA11" s="253">
        <v>91.490848999999997</v>
      </c>
      <c r="DJB11" s="253">
        <v>91.506949000000006</v>
      </c>
      <c r="DJC11" s="253">
        <v>91.523942000000005</v>
      </c>
      <c r="DJD11" s="253">
        <v>91.540942000000001</v>
      </c>
      <c r="DJE11" s="253">
        <v>91.555271000000005</v>
      </c>
      <c r="DJF11" s="253">
        <v>91.566113000000001</v>
      </c>
      <c r="DJG11" s="253">
        <v>91.580364000000003</v>
      </c>
      <c r="DJH11" s="253">
        <v>91.608858999999995</v>
      </c>
      <c r="DJI11" s="253">
        <v>91.654736999999997</v>
      </c>
      <c r="DJJ11" s="253">
        <v>91.708467999999996</v>
      </c>
      <c r="DJK11" s="253">
        <v>91.756135</v>
      </c>
      <c r="DJL11" s="253">
        <v>91.791719999999998</v>
      </c>
      <c r="DJM11" s="253">
        <v>91.821145000000001</v>
      </c>
      <c r="DJN11" s="253">
        <v>91.855275000000006</v>
      </c>
      <c r="DJO11" s="253">
        <v>91.898793999999995</v>
      </c>
      <c r="DJP11" s="253">
        <v>91.945704000000006</v>
      </c>
      <c r="DJQ11" s="253">
        <v>91.986570999999998</v>
      </c>
      <c r="DJR11" s="253">
        <v>92.019195999999994</v>
      </c>
      <c r="DJS11" s="253">
        <v>92.049364999999995</v>
      </c>
      <c r="DJT11" s="253">
        <v>92.081965999999994</v>
      </c>
      <c r="DJU11" s="253">
        <v>92.116615999999993</v>
      </c>
      <c r="DJV11" s="253">
        <v>92.152912000000001</v>
      </c>
      <c r="DJW11" s="253">
        <v>92.193348</v>
      </c>
      <c r="DJX11" s="253">
        <v>92.237650000000002</v>
      </c>
      <c r="DJY11" s="253">
        <v>92.280528000000004</v>
      </c>
      <c r="DJZ11" s="253">
        <v>92.32038</v>
      </c>
      <c r="DKA11" s="253">
        <v>92.365043</v>
      </c>
      <c r="DKB11" s="253">
        <v>92.422183000000004</v>
      </c>
      <c r="DKC11" s="253">
        <v>92.487707999999998</v>
      </c>
      <c r="DKD11" s="253">
        <v>92.551062000000002</v>
      </c>
      <c r="DKE11" s="253">
        <v>92.609770999999995</v>
      </c>
      <c r="DKF11" s="253">
        <v>92.670698000000002</v>
      </c>
      <c r="DKG11" s="253">
        <v>92.736863</v>
      </c>
      <c r="DKH11" s="253">
        <v>92.800588000000005</v>
      </c>
      <c r="DKI11" s="253">
        <v>92.852277999999998</v>
      </c>
      <c r="DKJ11" s="253">
        <v>92.891075999999998</v>
      </c>
      <c r="DKK11" s="253">
        <v>92.924355000000006</v>
      </c>
      <c r="DKL11" s="253">
        <v>92.960341</v>
      </c>
      <c r="DKM11" s="253">
        <v>93.003613999999999</v>
      </c>
      <c r="DKN11" s="253">
        <v>93.055055999999993</v>
      </c>
      <c r="DKO11" s="253">
        <v>93.112723000000003</v>
      </c>
      <c r="DKP11" s="253">
        <v>93.171897000000001</v>
      </c>
      <c r="DKQ11" s="253">
        <v>93.224830999999995</v>
      </c>
      <c r="DKR11" s="253">
        <v>93.262145000000004</v>
      </c>
      <c r="DKS11" s="253">
        <v>93.278037999999995</v>
      </c>
      <c r="DKT11" s="253">
        <v>93.276550999999998</v>
      </c>
      <c r="DKU11" s="253">
        <v>93.270791000000003</v>
      </c>
      <c r="DKV11" s="253">
        <v>93.273120000000006</v>
      </c>
      <c r="DKW11" s="253">
        <v>93.286500000000004</v>
      </c>
      <c r="DKX11" s="253">
        <v>93.306448000000003</v>
      </c>
      <c r="DKY11" s="253">
        <v>93.329466999999994</v>
      </c>
      <c r="DKZ11" s="253">
        <v>93.357613000000001</v>
      </c>
      <c r="DLA11" s="253">
        <v>93.396686000000003</v>
      </c>
      <c r="DLB11" s="253">
        <v>93.452502999999993</v>
      </c>
      <c r="DLC11" s="253">
        <v>93.527987999999993</v>
      </c>
      <c r="DLD11" s="253">
        <v>93.621809999999996</v>
      </c>
      <c r="DLE11" s="253">
        <v>93.729479999999995</v>
      </c>
      <c r="DLF11" s="253">
        <v>93.845224999999999</v>
      </c>
      <c r="DLG11" s="253">
        <v>93.961386000000005</v>
      </c>
      <c r="DLH11" s="253">
        <v>94.067817000000005</v>
      </c>
      <c r="DLI11" s="253">
        <v>94.157031000000003</v>
      </c>
      <c r="DLJ11" s="253">
        <v>94.231136000000006</v>
      </c>
      <c r="DLK11" s="253">
        <v>94.298856000000001</v>
      </c>
      <c r="DLL11" s="253">
        <v>94.363636</v>
      </c>
      <c r="DLM11" s="253">
        <v>94.419302000000002</v>
      </c>
      <c r="DLN11" s="253">
        <v>94.459536999999997</v>
      </c>
      <c r="DLO11" s="253">
        <v>94.486102000000002</v>
      </c>
      <c r="DLP11" s="253">
        <v>94.504813999999996</v>
      </c>
      <c r="DLQ11" s="253">
        <v>94.519684999999996</v>
      </c>
      <c r="DLR11" s="253">
        <v>94.535178000000002</v>
      </c>
      <c r="DLS11" s="253">
        <v>94.557372999999998</v>
      </c>
      <c r="DLT11" s="253">
        <v>94.586420000000004</v>
      </c>
      <c r="DLU11" s="253">
        <v>94.612907000000007</v>
      </c>
      <c r="DLV11" s="253">
        <v>94.628429999999994</v>
      </c>
      <c r="DLW11" s="253">
        <v>94.636093000000002</v>
      </c>
      <c r="DLX11" s="253">
        <v>94.644990000000007</v>
      </c>
      <c r="DLY11" s="253">
        <v>94.659238999999999</v>
      </c>
      <c r="DLZ11" s="253">
        <v>94.679216999999994</v>
      </c>
      <c r="DMA11" s="253">
        <v>94.708493000000004</v>
      </c>
      <c r="DMB11" s="253">
        <v>94.750691000000003</v>
      </c>
      <c r="DMC11" s="253">
        <v>94.802272000000002</v>
      </c>
      <c r="DMD11" s="253">
        <v>94.856757000000002</v>
      </c>
      <c r="DME11" s="253">
        <v>94.914175999999998</v>
      </c>
      <c r="DMF11" s="253">
        <v>94.978140999999994</v>
      </c>
      <c r="DMG11" s="253">
        <v>95.04504</v>
      </c>
      <c r="DMH11" s="253">
        <v>95.104735000000005</v>
      </c>
      <c r="DMI11" s="253">
        <v>95.152063999999996</v>
      </c>
      <c r="DMJ11" s="253">
        <v>95.190334000000007</v>
      </c>
      <c r="DMK11" s="253">
        <v>95.223398000000003</v>
      </c>
      <c r="DML11" s="253">
        <v>95.251472000000007</v>
      </c>
      <c r="DMM11" s="253">
        <v>95.274906999999999</v>
      </c>
      <c r="DMN11" s="253">
        <v>95.294951999999995</v>
      </c>
      <c r="DMO11" s="253">
        <v>95.309856999999994</v>
      </c>
      <c r="DMP11" s="253">
        <v>95.316587999999996</v>
      </c>
      <c r="DMQ11" s="253">
        <v>95.317712999999998</v>
      </c>
      <c r="DMR11" s="253">
        <v>95.321562999999998</v>
      </c>
      <c r="DMS11" s="253">
        <v>95.334710999999999</v>
      </c>
      <c r="DMT11" s="253">
        <v>95.357714999999999</v>
      </c>
      <c r="DMU11" s="253">
        <v>95.386717000000004</v>
      </c>
      <c r="DMV11" s="253">
        <v>95.414704</v>
      </c>
      <c r="DMW11" s="253">
        <v>95.433673999999996</v>
      </c>
      <c r="DMX11" s="253">
        <v>95.442031</v>
      </c>
      <c r="DMY11" s="253">
        <v>95.448575000000005</v>
      </c>
      <c r="DMZ11" s="253">
        <v>95.462826000000007</v>
      </c>
      <c r="DNA11" s="253">
        <v>95.482494000000003</v>
      </c>
      <c r="DNB11" s="253">
        <v>95.496582000000004</v>
      </c>
      <c r="DNC11" s="253">
        <v>95.499324000000001</v>
      </c>
      <c r="DND11" s="253">
        <v>95.494487000000007</v>
      </c>
      <c r="DNE11" s="253">
        <v>95.487708999999995</v>
      </c>
      <c r="DNF11" s="253">
        <v>95.482476000000005</v>
      </c>
      <c r="DNG11" s="253">
        <v>95.482827</v>
      </c>
      <c r="DNH11" s="253">
        <v>95.491595000000004</v>
      </c>
      <c r="DNI11" s="253">
        <v>95.504857000000001</v>
      </c>
      <c r="DNJ11" s="253">
        <v>95.514804999999996</v>
      </c>
      <c r="DNK11" s="253">
        <v>95.519043999999994</v>
      </c>
      <c r="DNL11" s="253">
        <v>95.521164999999996</v>
      </c>
      <c r="DNM11" s="253">
        <v>95.522248000000005</v>
      </c>
      <c r="DNN11" s="253">
        <v>95.518281999999999</v>
      </c>
      <c r="DNO11" s="253">
        <v>95.506123000000002</v>
      </c>
      <c r="DNP11" s="253">
        <v>95.485964999999993</v>
      </c>
      <c r="DNQ11" s="253">
        <v>95.458509000000006</v>
      </c>
      <c r="DNR11" s="253">
        <v>95.425973999999997</v>
      </c>
      <c r="DNS11" s="253">
        <v>95.394411000000005</v>
      </c>
      <c r="DNT11" s="253">
        <v>95.367090000000005</v>
      </c>
      <c r="DNU11" s="253">
        <v>95.336066000000002</v>
      </c>
      <c r="DNV11" s="253">
        <v>95.288449999999997</v>
      </c>
      <c r="DNW11" s="253">
        <v>95.220787000000001</v>
      </c>
      <c r="DNX11" s="253">
        <v>95.138243000000003</v>
      </c>
      <c r="DNY11" s="253">
        <v>95.038927000000001</v>
      </c>
      <c r="DNZ11" s="253">
        <v>94.908840999999995</v>
      </c>
      <c r="DOA11" s="253">
        <v>94.735639000000006</v>
      </c>
      <c r="DOB11" s="253">
        <v>94.520779000000005</v>
      </c>
      <c r="DOC11" s="253">
        <v>94.278622999999996</v>
      </c>
      <c r="DOD11" s="253">
        <v>94.035596999999996</v>
      </c>
      <c r="DOE11" s="253">
        <v>93.834844000000004</v>
      </c>
      <c r="DOF11" s="253">
        <v>93.729116000000005</v>
      </c>
      <c r="DOG11" s="253">
        <v>93.754543999999996</v>
      </c>
      <c r="DOH11" s="253">
        <v>93.907528999999997</v>
      </c>
      <c r="DOI11" s="253">
        <v>94.147699000000003</v>
      </c>
      <c r="DOJ11" s="253">
        <v>94.420717999999994</v>
      </c>
      <c r="DOK11" s="253">
        <v>94.679681000000002</v>
      </c>
      <c r="DOL11" s="253">
        <v>94.896747000000005</v>
      </c>
      <c r="DOM11" s="253">
        <v>95.066438000000005</v>
      </c>
      <c r="DON11" s="253">
        <v>95.198474000000004</v>
      </c>
      <c r="DOO11" s="253">
        <v>95.303650000000005</v>
      </c>
      <c r="DOP11" s="253">
        <v>95.387086999999994</v>
      </c>
      <c r="DOQ11" s="253">
        <v>95.453697000000005</v>
      </c>
      <c r="DOR11" s="253">
        <v>95.512221999999994</v>
      </c>
      <c r="DOS11" s="253">
        <v>95.568633000000005</v>
      </c>
      <c r="DOT11" s="253">
        <v>95.619265999999996</v>
      </c>
      <c r="DOU11" s="253">
        <v>95.655122000000006</v>
      </c>
      <c r="DOV11" s="253">
        <v>95.672003000000004</v>
      </c>
      <c r="DOW11" s="253">
        <v>95.675449</v>
      </c>
      <c r="DOX11" s="253">
        <v>95.678090999999995</v>
      </c>
      <c r="DOY11" s="253">
        <v>95.691888000000006</v>
      </c>
      <c r="DOZ11" s="253">
        <v>95.718812</v>
      </c>
      <c r="DPA11" s="253">
        <v>95.748985000000005</v>
      </c>
      <c r="DPB11" s="253">
        <v>95.772053999999997</v>
      </c>
      <c r="DPC11" s="253">
        <v>95.789568000000003</v>
      </c>
      <c r="DPD11" s="253">
        <v>95.810492999999994</v>
      </c>
      <c r="DPE11" s="253">
        <v>95.835864999999998</v>
      </c>
      <c r="DPF11" s="253">
        <v>95.856313</v>
      </c>
      <c r="DPG11" s="253">
        <v>95.865052000000006</v>
      </c>
      <c r="DPH11" s="253">
        <v>95.862820999999997</v>
      </c>
      <c r="DPI11" s="253">
        <v>95.846654999999998</v>
      </c>
      <c r="DPJ11" s="253">
        <v>95.805211999999997</v>
      </c>
      <c r="DPK11" s="253">
        <v>95.733486999999997</v>
      </c>
      <c r="DPL11" s="253">
        <v>95.645127000000002</v>
      </c>
      <c r="DPM11" s="253">
        <v>95.563235000000006</v>
      </c>
      <c r="DPN11" s="253">
        <v>95.505526000000003</v>
      </c>
      <c r="DPO11" s="253">
        <v>95.484296000000001</v>
      </c>
      <c r="DPP11" s="253">
        <v>95.511619999999994</v>
      </c>
      <c r="DPQ11" s="253">
        <v>95.591937000000001</v>
      </c>
      <c r="DPR11" s="253">
        <v>95.710848999999996</v>
      </c>
      <c r="DPS11" s="253">
        <v>95.839963999999995</v>
      </c>
      <c r="DPT11" s="253">
        <v>95.953326000000004</v>
      </c>
      <c r="DPU11" s="253">
        <v>96.036045999999999</v>
      </c>
      <c r="DPV11" s="253">
        <v>96.083303999999998</v>
      </c>
      <c r="DPW11" s="253">
        <v>96.101066000000003</v>
      </c>
      <c r="DPX11" s="253">
        <v>96.107237999999995</v>
      </c>
      <c r="DPY11" s="253">
        <v>96.122721999999996</v>
      </c>
      <c r="DPZ11" s="253">
        <v>96.155261999999993</v>
      </c>
      <c r="DQA11" s="253">
        <v>96.192808999999997</v>
      </c>
      <c r="DQB11" s="253">
        <v>96.214365999999998</v>
      </c>
      <c r="DQC11" s="253">
        <v>96.20796</v>
      </c>
      <c r="DQD11" s="253">
        <v>96.180634999999995</v>
      </c>
      <c r="DQE11" s="253">
        <v>96.153546000000006</v>
      </c>
      <c r="DQF11" s="253">
        <v>96.145769000000001</v>
      </c>
      <c r="DQG11" s="253">
        <v>96.158930999999995</v>
      </c>
      <c r="DQH11" s="253">
        <v>96.175970000000007</v>
      </c>
      <c r="DQI11" s="253">
        <v>96.176103999999995</v>
      </c>
      <c r="DQJ11" s="253">
        <v>96.151920000000004</v>
      </c>
      <c r="DQK11" s="253">
        <v>96.112716000000006</v>
      </c>
      <c r="DQL11" s="253">
        <v>96.074157999999997</v>
      </c>
      <c r="DQM11" s="253">
        <v>96.047270999999995</v>
      </c>
      <c r="DQN11" s="253">
        <v>96.035886000000005</v>
      </c>
      <c r="DQO11" s="253">
        <v>96.040008999999998</v>
      </c>
      <c r="DQP11" s="253">
        <v>96.057821000000004</v>
      </c>
      <c r="DQQ11" s="253">
        <v>96.084081999999995</v>
      </c>
      <c r="DQR11" s="253">
        <v>96.108863999999997</v>
      </c>
      <c r="DQS11" s="253">
        <v>96.120766000000003</v>
      </c>
      <c r="DQT11" s="253">
        <v>96.113822999999996</v>
      </c>
      <c r="DQU11" s="253">
        <v>96.091864000000001</v>
      </c>
      <c r="DQV11" s="253">
        <v>96.065230999999997</v>
      </c>
      <c r="DQW11" s="253">
        <v>96.042591999999999</v>
      </c>
      <c r="DQX11" s="253">
        <v>96.025645999999995</v>
      </c>
      <c r="DQY11" s="253">
        <v>96.010799000000006</v>
      </c>
      <c r="DQZ11" s="253">
        <v>95.995358999999993</v>
      </c>
      <c r="DRA11" s="253">
        <v>95.982436000000007</v>
      </c>
      <c r="DRB11" s="253">
        <v>95.979326999999998</v>
      </c>
      <c r="DRC11" s="253">
        <v>95.989222999999996</v>
      </c>
      <c r="DRD11" s="253">
        <v>96.004159000000001</v>
      </c>
      <c r="DRE11" s="253">
        <v>96.009378999999996</v>
      </c>
      <c r="DRF11" s="253">
        <v>95.998146000000006</v>
      </c>
      <c r="DRG11" s="253">
        <v>95.981352999999999</v>
      </c>
      <c r="DRH11" s="253">
        <v>95.978470999999999</v>
      </c>
      <c r="DRI11" s="253">
        <v>95.997039999999998</v>
      </c>
      <c r="DRJ11" s="253">
        <v>96.023184000000001</v>
      </c>
      <c r="DRK11" s="253">
        <v>96.034662999999995</v>
      </c>
      <c r="DRL11" s="253">
        <v>96.022540000000006</v>
      </c>
      <c r="DRM11" s="253">
        <v>95.997626999999994</v>
      </c>
      <c r="DRN11" s="253">
        <v>95.975324000000001</v>
      </c>
      <c r="DRO11" s="253">
        <v>95.958203999999995</v>
      </c>
      <c r="DRP11" s="253">
        <v>95.937291000000002</v>
      </c>
      <c r="DRQ11" s="253">
        <v>95.907578999999998</v>
      </c>
      <c r="DRR11" s="253">
        <v>95.875995000000003</v>
      </c>
      <c r="DRS11" s="253">
        <v>95.853331999999995</v>
      </c>
      <c r="DRT11" s="253">
        <v>95.843846999999997</v>
      </c>
      <c r="DRU11" s="253">
        <v>95.845457999999994</v>
      </c>
      <c r="DRV11" s="253">
        <v>95.854564999999994</v>
      </c>
      <c r="DRW11" s="253">
        <v>95.864445000000003</v>
      </c>
      <c r="DRX11" s="253">
        <v>95.862795000000006</v>
      </c>
      <c r="DRY11" s="253">
        <v>95.841279999999998</v>
      </c>
      <c r="DRZ11" s="253">
        <v>95.808897000000002</v>
      </c>
      <c r="DSA11" s="253">
        <v>95.786180000000002</v>
      </c>
      <c r="DSB11" s="253">
        <v>95.781918000000005</v>
      </c>
      <c r="DSC11" s="253">
        <v>95.783591000000001</v>
      </c>
      <c r="DSD11" s="253">
        <v>95.775189999999995</v>
      </c>
      <c r="DSE11" s="253">
        <v>95.755285000000001</v>
      </c>
      <c r="DSF11" s="253">
        <v>95.730316000000002</v>
      </c>
      <c r="DSG11" s="253">
        <v>95.699380000000005</v>
      </c>
      <c r="DSH11" s="253">
        <v>95.657972000000001</v>
      </c>
      <c r="DSI11" s="253">
        <v>95.612001000000006</v>
      </c>
      <c r="DSJ11" s="253">
        <v>95.574754999999996</v>
      </c>
      <c r="DSK11" s="253">
        <v>95.550048000000004</v>
      </c>
      <c r="DSL11" s="253">
        <v>95.529053000000005</v>
      </c>
      <c r="DSM11" s="253">
        <v>95.504863999999998</v>
      </c>
      <c r="DSN11" s="253">
        <v>95.480429000000001</v>
      </c>
      <c r="DSO11" s="253">
        <v>95.459733999999997</v>
      </c>
      <c r="DSP11" s="253">
        <v>95.440273000000005</v>
      </c>
      <c r="DSQ11" s="253">
        <v>95.418807999999999</v>
      </c>
      <c r="DSR11" s="253">
        <v>95.398101999999994</v>
      </c>
      <c r="DSS11" s="253">
        <v>95.383201</v>
      </c>
      <c r="DST11" s="253">
        <v>95.374774000000002</v>
      </c>
      <c r="DSU11" s="253">
        <v>95.368875000000003</v>
      </c>
      <c r="DSV11" s="253">
        <v>95.36018</v>
      </c>
      <c r="DSW11" s="253">
        <v>95.344549999999998</v>
      </c>
      <c r="DSX11" s="253">
        <v>95.322540000000004</v>
      </c>
      <c r="DSY11" s="253">
        <v>95.300774000000004</v>
      </c>
      <c r="DSZ11" s="253">
        <v>95.284206999999995</v>
      </c>
      <c r="DTA11" s="253">
        <v>95.265803000000005</v>
      </c>
      <c r="DTB11" s="253">
        <v>95.230559999999997</v>
      </c>
      <c r="DTC11" s="253">
        <v>95.173439000000002</v>
      </c>
      <c r="DTD11" s="253">
        <v>95.108286000000007</v>
      </c>
      <c r="DTE11" s="253">
        <v>95.055745999999999</v>
      </c>
      <c r="DTF11" s="253">
        <v>95.027151000000003</v>
      </c>
      <c r="DTG11" s="253">
        <v>95.022571999999997</v>
      </c>
      <c r="DTH11" s="253">
        <v>95.036899000000005</v>
      </c>
      <c r="DTI11" s="253">
        <v>95.060719000000006</v>
      </c>
      <c r="DTJ11" s="253">
        <v>95.080511000000001</v>
      </c>
      <c r="DTK11" s="253">
        <v>95.087137999999996</v>
      </c>
      <c r="DTL11" s="253">
        <v>95.083010000000002</v>
      </c>
      <c r="DTM11" s="253">
        <v>95.074262000000004</v>
      </c>
      <c r="DTN11" s="253">
        <v>95.058171000000002</v>
      </c>
      <c r="DTO11" s="253">
        <v>95.027169000000001</v>
      </c>
      <c r="DTP11" s="253">
        <v>94.985512999999997</v>
      </c>
      <c r="DTQ11" s="253">
        <v>94.952381000000003</v>
      </c>
      <c r="DTR11" s="253">
        <v>94.943541999999994</v>
      </c>
      <c r="DTS11" s="253">
        <v>94.954656</v>
      </c>
      <c r="DTT11" s="253">
        <v>94.966307999999998</v>
      </c>
      <c r="DTU11" s="253">
        <v>94.962316000000001</v>
      </c>
      <c r="DTV11" s="253">
        <v>94.941256999999993</v>
      </c>
      <c r="DTW11" s="253">
        <v>94.914209</v>
      </c>
      <c r="DTX11" s="253">
        <v>94.894161999999994</v>
      </c>
      <c r="DTY11" s="253">
        <v>94.884683999999993</v>
      </c>
      <c r="DTZ11" s="253">
        <v>94.876315000000005</v>
      </c>
      <c r="DUA11" s="253">
        <v>94.856038999999996</v>
      </c>
      <c r="DUB11" s="253">
        <v>94.820603000000006</v>
      </c>
      <c r="DUC11" s="253">
        <v>94.776379000000006</v>
      </c>
      <c r="DUD11" s="253">
        <v>94.726849000000001</v>
      </c>
      <c r="DUE11" s="253">
        <v>94.668695</v>
      </c>
      <c r="DUF11" s="253">
        <v>94.603093000000001</v>
      </c>
      <c r="DUG11" s="253">
        <v>94.541777999999994</v>
      </c>
      <c r="DUH11" s="253">
        <v>94.494307000000006</v>
      </c>
      <c r="DUI11" s="253">
        <v>94.454458000000002</v>
      </c>
      <c r="DUJ11" s="253">
        <v>94.407342</v>
      </c>
      <c r="DUK11" s="253">
        <v>94.346592000000001</v>
      </c>
      <c r="DUL11" s="253">
        <v>94.276714999999996</v>
      </c>
      <c r="DUM11" s="253">
        <v>94.201239000000001</v>
      </c>
      <c r="DUN11" s="253">
        <v>94.116134000000002</v>
      </c>
      <c r="DUO11" s="253">
        <v>94.013656999999995</v>
      </c>
      <c r="DUP11" s="253">
        <v>93.887733999999995</v>
      </c>
      <c r="DUQ11" s="253">
        <v>93.737725999999995</v>
      </c>
      <c r="DUR11" s="253">
        <v>93.568977000000004</v>
      </c>
      <c r="DUS11" s="253">
        <v>93.382605999999996</v>
      </c>
      <c r="DUT11" s="253">
        <v>93.160538000000003</v>
      </c>
      <c r="DUU11" s="253">
        <v>92.866532000000007</v>
      </c>
      <c r="DUV11" s="253">
        <v>92.450863999999996</v>
      </c>
      <c r="DUW11" s="253">
        <v>91.812597999999994</v>
      </c>
      <c r="DUX11" s="253">
        <v>90.745182999999997</v>
      </c>
      <c r="DUY11" s="253">
        <v>89.003601000000003</v>
      </c>
      <c r="DUZ11" s="253">
        <v>86.562107999999995</v>
      </c>
      <c r="DVA11" s="253">
        <v>83.858061000000006</v>
      </c>
      <c r="DVB11" s="253">
        <v>81.684657000000001</v>
      </c>
      <c r="DVC11" s="253">
        <v>80.697997999999998</v>
      </c>
      <c r="DVD11" s="253">
        <v>80.945532999999998</v>
      </c>
      <c r="DVE11" s="253">
        <v>81.859707999999998</v>
      </c>
      <c r="DVF11" s="253">
        <v>82.708280999999999</v>
      </c>
      <c r="DVG11" s="253">
        <v>83.036390999999995</v>
      </c>
      <c r="DVH11" s="253">
        <v>82.715898999999993</v>
      </c>
      <c r="DVI11" s="253">
        <v>81.703505000000007</v>
      </c>
      <c r="DVJ11" s="253">
        <v>79.893849000000003</v>
      </c>
      <c r="DVK11" s="253">
        <v>77.270126000000005</v>
      </c>
      <c r="DVL11" s="253">
        <v>74.184315999999995</v>
      </c>
      <c r="DVM11" s="253">
        <v>71.404229000000001</v>
      </c>
      <c r="DVN11" s="253">
        <v>69.741129999999998</v>
      </c>
      <c r="DVO11" s="253">
        <v>69.596125000000001</v>
      </c>
      <c r="DVP11" s="253">
        <v>70.893826000000004</v>
      </c>
      <c r="DVQ11" s="253">
        <v>73.304533000000006</v>
      </c>
      <c r="DVR11" s="253">
        <v>76.396748000000002</v>
      </c>
      <c r="DVS11" s="253">
        <v>79.682231000000002</v>
      </c>
      <c r="DVT11" s="253">
        <v>82.700057000000001</v>
      </c>
      <c r="DVU11" s="253">
        <v>85.156137000000001</v>
      </c>
      <c r="DVV11" s="253">
        <v>86.997367999999994</v>
      </c>
      <c r="DVW11" s="253">
        <v>88.345545999999999</v>
      </c>
      <c r="DVX11" s="253">
        <v>89.359487999999999</v>
      </c>
      <c r="DVY11" s="253">
        <v>90.151025000000004</v>
      </c>
      <c r="DVZ11" s="253">
        <v>90.787227999999999</v>
      </c>
      <c r="DWA11" s="253">
        <v>91.306399999999996</v>
      </c>
      <c r="DWB11" s="253">
        <v>91.720663999999999</v>
      </c>
      <c r="DWC11" s="253">
        <v>92.039204999999995</v>
      </c>
      <c r="DWD11" s="253">
        <v>92.293935000000005</v>
      </c>
      <c r="DWE11" s="253">
        <v>92.524005000000002</v>
      </c>
      <c r="DWF11" s="253">
        <v>92.738522000000003</v>
      </c>
      <c r="DWG11" s="253">
        <v>92.916640000000001</v>
      </c>
      <c r="DWH11" s="253">
        <v>93.051094000000006</v>
      </c>
      <c r="DWI11" s="253">
        <v>93.160777999999993</v>
      </c>
      <c r="DWJ11" s="253">
        <v>93.259585999999999</v>
      </c>
      <c r="DWK11" s="253">
        <v>93.349829</v>
      </c>
      <c r="DWL11" s="253">
        <v>93.441884000000002</v>
      </c>
      <c r="DWM11" s="253">
        <v>93.551584000000005</v>
      </c>
      <c r="DWN11" s="253">
        <v>93.667064999999994</v>
      </c>
      <c r="DWO11" s="253">
        <v>93.747169</v>
      </c>
      <c r="DWP11" s="253">
        <v>93.779397000000003</v>
      </c>
      <c r="DWQ11" s="253">
        <v>93.800529999999995</v>
      </c>
      <c r="DWR11" s="253">
        <v>93.838757999999999</v>
      </c>
      <c r="DWS11" s="253">
        <v>93.870227</v>
      </c>
      <c r="DWT11" s="253">
        <v>93.860001999999994</v>
      </c>
      <c r="DWU11" s="253">
        <v>93.825901000000002</v>
      </c>
      <c r="DWV11" s="253">
        <v>93.816473000000002</v>
      </c>
      <c r="DWW11" s="253">
        <v>93.842853000000005</v>
      </c>
      <c r="DWX11" s="253">
        <v>93.878658999999999</v>
      </c>
      <c r="DWY11" s="253">
        <v>93.908580999999998</v>
      </c>
      <c r="DWZ11" s="253">
        <v>93.940273000000005</v>
      </c>
      <c r="DXA11" s="253">
        <v>93.977919999999997</v>
      </c>
      <c r="DXB11" s="253">
        <v>94.013445000000004</v>
      </c>
      <c r="DXC11" s="253">
        <v>94.040307999999996</v>
      </c>
      <c r="DXD11" s="253">
        <v>94.047663999999997</v>
      </c>
      <c r="DXE11" s="253">
        <v>94.020949999999999</v>
      </c>
      <c r="DXF11" s="253">
        <v>93.979529999999997</v>
      </c>
      <c r="DXG11" s="253">
        <v>93.951988</v>
      </c>
      <c r="DXH11" s="253">
        <v>93.930898999999997</v>
      </c>
      <c r="DXI11" s="253">
        <v>93.915531999999999</v>
      </c>
      <c r="DXJ11" s="253">
        <v>93.999920000000003</v>
      </c>
      <c r="DXK11" s="253">
        <v>94.320971</v>
      </c>
      <c r="DXL11" s="253">
        <v>94.920227999999994</v>
      </c>
      <c r="DXM11" s="253">
        <v>95.508658999999994</v>
      </c>
      <c r="DXN11" s="253">
        <v>95.460122999999996</v>
      </c>
      <c r="DXO11" s="253">
        <v>94.851305999999994</v>
      </c>
      <c r="DXP11" s="253">
        <v>94.283855000000003</v>
      </c>
      <c r="DXQ11" s="253">
        <v>93.947649999999996</v>
      </c>
      <c r="DXR11" s="253">
        <v>93.772195999999994</v>
      </c>
      <c r="DXS11" s="253">
        <v>93.691159999999996</v>
      </c>
      <c r="DXT11" s="253">
        <v>93.690386000000004</v>
      </c>
      <c r="DXU11" s="253">
        <v>93.748552000000004</v>
      </c>
      <c r="DXV11" s="253">
        <v>93.807586999999998</v>
      </c>
      <c r="DXW11" s="253">
        <v>93.830912999999995</v>
      </c>
      <c r="DXX11" s="253">
        <v>93.822441999999995</v>
      </c>
      <c r="DXY11" s="253">
        <v>93.793784000000002</v>
      </c>
      <c r="DXZ11" s="253">
        <v>93.756269000000003</v>
      </c>
      <c r="DYA11" s="253">
        <v>93.720093000000006</v>
      </c>
      <c r="DYB11" s="253">
        <v>93.684313000000003</v>
      </c>
      <c r="DYC11" s="253">
        <v>93.650260000000003</v>
      </c>
      <c r="DYD11" s="253">
        <v>93.636826999999997</v>
      </c>
      <c r="DYE11" s="253">
        <v>93.666765999999996</v>
      </c>
      <c r="DYF11" s="253">
        <v>93.731104999999999</v>
      </c>
      <c r="DYG11" s="253">
        <v>93.791331</v>
      </c>
      <c r="DYH11" s="253">
        <v>93.818865000000002</v>
      </c>
      <c r="DYI11" s="253">
        <v>93.806207999999998</v>
      </c>
      <c r="DYJ11" s="253">
        <v>93.749680999999995</v>
      </c>
      <c r="DYK11" s="253">
        <v>93.650318999999996</v>
      </c>
      <c r="DYL11" s="253">
        <v>93.543569000000005</v>
      </c>
      <c r="DYM11" s="253">
        <v>93.500422999999998</v>
      </c>
      <c r="DYN11" s="253">
        <v>93.560276999999999</v>
      </c>
      <c r="DYO11" s="253">
        <v>93.679226</v>
      </c>
      <c r="DYP11" s="253">
        <v>93.772288000000003</v>
      </c>
      <c r="DYQ11" s="253">
        <v>93.791899000000001</v>
      </c>
      <c r="DYR11" s="253">
        <v>93.748971999999995</v>
      </c>
      <c r="DYS11" s="253">
        <v>93.678122999999999</v>
      </c>
      <c r="DYT11" s="253">
        <v>93.608613000000005</v>
      </c>
      <c r="DYU11" s="253">
        <v>93.555232000000004</v>
      </c>
      <c r="DYV11" s="253">
        <v>93.505521999999999</v>
      </c>
      <c r="DYW11" s="253">
        <v>93.430511999999993</v>
      </c>
      <c r="DYX11" s="253">
        <v>93.339292</v>
      </c>
      <c r="DYY11" s="253">
        <v>93.299145999999993</v>
      </c>
      <c r="DYZ11" s="253">
        <v>93.361802999999995</v>
      </c>
      <c r="DZA11" s="253">
        <v>93.490414999999999</v>
      </c>
      <c r="DZB11" s="253">
        <v>93.600975000000005</v>
      </c>
      <c r="DZC11" s="253">
        <v>93.669646999999998</v>
      </c>
      <c r="DZD11" s="253">
        <v>93.757243000000003</v>
      </c>
      <c r="DZE11" s="253">
        <v>93.902068999999997</v>
      </c>
      <c r="DZF11" s="253">
        <v>94.036641000000003</v>
      </c>
      <c r="DZG11" s="253">
        <v>94.054186000000001</v>
      </c>
      <c r="DZH11" s="253">
        <v>93.921910999999994</v>
      </c>
      <c r="DZI11" s="253">
        <v>93.689976999999999</v>
      </c>
      <c r="DZJ11" s="253">
        <v>93.434190999999998</v>
      </c>
      <c r="DZK11" s="253">
        <v>93.226380000000006</v>
      </c>
      <c r="DZL11" s="253">
        <v>93.119033000000002</v>
      </c>
      <c r="DZM11" s="253">
        <v>93.129129000000006</v>
      </c>
      <c r="DZN11" s="253">
        <v>93.237819000000002</v>
      </c>
      <c r="DZO11" s="253">
        <v>93.402550000000005</v>
      </c>
      <c r="DZP11" s="253">
        <v>93.560795999999996</v>
      </c>
      <c r="DZQ11" s="253">
        <v>93.634349999999998</v>
      </c>
      <c r="DZR11" s="253">
        <v>93.571691999999999</v>
      </c>
      <c r="DZS11" s="253">
        <v>93.402789999999996</v>
      </c>
      <c r="DZT11" s="253">
        <v>93.222759999999994</v>
      </c>
      <c r="DZU11" s="253">
        <v>93.108311999999998</v>
      </c>
      <c r="DZV11" s="253">
        <v>93.063095000000004</v>
      </c>
      <c r="DZW11" s="253">
        <v>93.032582000000005</v>
      </c>
      <c r="DZX11" s="253">
        <v>92.968988999999993</v>
      </c>
      <c r="DZY11" s="253">
        <v>92.886416999999994</v>
      </c>
      <c r="DZZ11" s="253">
        <v>92.85033</v>
      </c>
      <c r="EAA11" s="253">
        <v>92.906936999999999</v>
      </c>
      <c r="EAB11" s="253">
        <v>93.030180000000001</v>
      </c>
      <c r="EAC11" s="253">
        <v>93.15943</v>
      </c>
      <c r="EAD11" s="253">
        <v>93.274254999999997</v>
      </c>
      <c r="EAE11" s="253">
        <v>93.388317000000001</v>
      </c>
      <c r="EAF11" s="253">
        <v>93.471750999999998</v>
      </c>
      <c r="EAG11" s="253">
        <v>93.446398000000002</v>
      </c>
      <c r="EAH11" s="253">
        <v>93.305636000000007</v>
      </c>
      <c r="EAI11" s="253">
        <v>93.181800999999993</v>
      </c>
      <c r="EAJ11" s="253">
        <v>93.210654000000005</v>
      </c>
      <c r="EAK11" s="253">
        <v>93.363460000000003</v>
      </c>
      <c r="EAL11" s="253">
        <v>93.485866999999999</v>
      </c>
      <c r="EAM11" s="253">
        <v>93.492766000000003</v>
      </c>
      <c r="EAN11" s="253">
        <v>93.434556999999998</v>
      </c>
      <c r="EAO11" s="253">
        <v>93.355273999999994</v>
      </c>
      <c r="EAP11" s="253">
        <v>93.210134999999994</v>
      </c>
      <c r="EAQ11" s="253">
        <v>92.966735</v>
      </c>
      <c r="EAR11" s="253">
        <v>92.701471999999995</v>
      </c>
      <c r="EAS11" s="253">
        <v>92.547725999999997</v>
      </c>
      <c r="EAT11" s="253">
        <v>92.584614999999999</v>
      </c>
      <c r="EAU11" s="253">
        <v>92.774163000000001</v>
      </c>
      <c r="EAV11" s="253">
        <v>92.986446000000001</v>
      </c>
      <c r="EAW11" s="253">
        <v>93.090705999999997</v>
      </c>
      <c r="EAX11" s="253">
        <v>93.065693999999993</v>
      </c>
      <c r="EAY11" s="253">
        <v>93.041579999999996</v>
      </c>
      <c r="EAZ11" s="253">
        <v>93.167137999999994</v>
      </c>
      <c r="EBA11" s="253">
        <v>93.445471999999995</v>
      </c>
      <c r="EBB11" s="253">
        <v>93.736429000000001</v>
      </c>
      <c r="EBC11" s="253">
        <v>93.893320000000003</v>
      </c>
      <c r="EBD11" s="253">
        <v>93.854149000000007</v>
      </c>
      <c r="EBE11" s="253">
        <v>93.629757999999995</v>
      </c>
      <c r="EBF11" s="253">
        <v>93.322923000000003</v>
      </c>
      <c r="EBG11" s="253">
        <v>93.108470999999994</v>
      </c>
      <c r="EBH11" s="253">
        <v>93.054434000000001</v>
      </c>
      <c r="EBI11" s="253">
        <v>93.011951999999994</v>
      </c>
      <c r="EBJ11" s="253">
        <v>92.823884000000007</v>
      </c>
      <c r="EBK11" s="253">
        <v>92.616336000000004</v>
      </c>
      <c r="EBL11" s="253">
        <v>92.669370999999998</v>
      </c>
      <c r="EBM11" s="253">
        <v>93.011528999999996</v>
      </c>
      <c r="EBN11" s="253">
        <v>93.314999999999998</v>
      </c>
      <c r="EBO11" s="253">
        <v>93.248943999999995</v>
      </c>
      <c r="EBP11" s="253">
        <v>92.870299000000003</v>
      </c>
      <c r="EBQ11" s="253">
        <v>92.544697999999997</v>
      </c>
      <c r="EBR11" s="253">
        <v>92.560108999999997</v>
      </c>
      <c r="EBS11" s="253">
        <v>92.869900000000001</v>
      </c>
      <c r="EBT11" s="253">
        <v>93.180576000000002</v>
      </c>
      <c r="EBU11" s="253">
        <v>93.238293999999996</v>
      </c>
      <c r="EBV11" s="253">
        <v>93.000184000000004</v>
      </c>
      <c r="EBW11" s="253">
        <v>92.621380000000002</v>
      </c>
      <c r="EBX11" s="253">
        <v>92.290233999999998</v>
      </c>
      <c r="EBY11" s="253">
        <v>92.103168999999994</v>
      </c>
      <c r="EBZ11" s="253">
        <v>92.099643999999998</v>
      </c>
      <c r="ECA11" s="253">
        <v>92.265973000000002</v>
      </c>
      <c r="ECB11" s="253">
        <v>92.470033999999998</v>
      </c>
      <c r="ECC11" s="253">
        <v>92.496904000000001</v>
      </c>
      <c r="ECD11" s="253">
        <v>92.231605000000002</v>
      </c>
      <c r="ECE11" s="253">
        <v>91.812990999999997</v>
      </c>
      <c r="ECF11" s="253">
        <v>91.523069000000007</v>
      </c>
      <c r="ECG11" s="253">
        <v>91.531727000000004</v>
      </c>
      <c r="ECH11" s="253">
        <v>91.797111999999998</v>
      </c>
      <c r="ECI11" s="253">
        <v>92.114594999999994</v>
      </c>
      <c r="ECJ11" s="253">
        <v>92.236553999999998</v>
      </c>
      <c r="ECK11" s="253">
        <v>92.023066999999998</v>
      </c>
      <c r="ECL11" s="253">
        <v>91.580153999999993</v>
      </c>
      <c r="ECM11" s="253">
        <v>91.266125000000002</v>
      </c>
      <c r="ECN11" s="253">
        <v>91.414298000000002</v>
      </c>
      <c r="ECO11" s="253">
        <v>92.085932999999997</v>
      </c>
      <c r="ECP11" s="253">
        <v>93.141425999999996</v>
      </c>
      <c r="ECQ11" s="253">
        <v>94.455468999999994</v>
      </c>
      <c r="ECR11" s="253">
        <v>95.938488000000007</v>
      </c>
      <c r="ECS11" s="253">
        <v>97.240385000000003</v>
      </c>
      <c r="ECT11" s="253">
        <v>97.699839999999995</v>
      </c>
      <c r="ECU11" s="253">
        <v>96.957087000000001</v>
      </c>
      <c r="ECV11" s="253">
        <v>95.323902000000004</v>
      </c>
      <c r="ECW11" s="253">
        <v>93.217884999999995</v>
      </c>
      <c r="ECX11" s="253">
        <v>90.741403000000005</v>
      </c>
      <c r="ECY11" s="253">
        <v>88.109834000000006</v>
      </c>
      <c r="ECZ11" s="253">
        <v>85.916765999999996</v>
      </c>
      <c r="EDA11" s="253">
        <v>84.784060999999994</v>
      </c>
      <c r="EDB11" s="253">
        <v>85.200483000000006</v>
      </c>
      <c r="EDC11" s="253">
        <v>87.234064000000004</v>
      </c>
      <c r="EDD11" s="253">
        <v>90.252412000000007</v>
      </c>
      <c r="EDE11" s="253">
        <v>93.167271999999997</v>
      </c>
      <c r="EDF11" s="253">
        <v>93.060091999999997</v>
      </c>
      <c r="EDG11" s="253">
        <v>88.816264000000004</v>
      </c>
      <c r="EDH11" s="253">
        <v>81.902012999999997</v>
      </c>
      <c r="EDI11" s="253">
        <v>75.455843000000002</v>
      </c>
      <c r="EDJ11" s="253">
        <v>72.803003000000004</v>
      </c>
    </row>
    <row r="12" spans="1:3494 4979:4979 10077:10077 16058:16383" s="270" customFormat="1">
      <c r="A12" s="153">
        <v>16</v>
      </c>
      <c r="B12" s="66">
        <v>550</v>
      </c>
      <c r="C12" s="251" t="s">
        <v>577</v>
      </c>
      <c r="D12" s="66" t="s">
        <v>640</v>
      </c>
      <c r="E12" s="156" t="s">
        <v>829</v>
      </c>
      <c r="F12" s="66" t="s">
        <v>596</v>
      </c>
      <c r="G12" s="77" t="s">
        <v>868</v>
      </c>
      <c r="H12" s="256">
        <v>0.95</v>
      </c>
      <c r="I12" s="253">
        <v>96.556634000000003</v>
      </c>
      <c r="J12" s="253">
        <v>96.541268000000002</v>
      </c>
      <c r="K12" s="253">
        <v>96.525927999999993</v>
      </c>
      <c r="L12" s="253">
        <v>96.510507000000004</v>
      </c>
      <c r="M12" s="253">
        <v>96.508240000000001</v>
      </c>
      <c r="N12" s="253">
        <v>96.519465999999994</v>
      </c>
      <c r="O12" s="253">
        <v>96.537970000000001</v>
      </c>
      <c r="P12" s="253">
        <v>96.556830000000005</v>
      </c>
      <c r="Q12" s="253">
        <v>96.571945999999997</v>
      </c>
      <c r="R12" s="253">
        <v>96.582780999999997</v>
      </c>
      <c r="S12" s="253">
        <v>96.590254000000002</v>
      </c>
      <c r="T12" s="253">
        <v>96.593845000000002</v>
      </c>
      <c r="U12" s="253">
        <v>96.590168000000006</v>
      </c>
      <c r="V12" s="253">
        <v>96.575693999999999</v>
      </c>
      <c r="W12" s="253">
        <v>96.552640999999994</v>
      </c>
      <c r="X12" s="253">
        <v>96.531816000000006</v>
      </c>
      <c r="Y12" s="253">
        <v>96.527092999999994</v>
      </c>
      <c r="Z12" s="253">
        <v>96.544134999999997</v>
      </c>
      <c r="AA12" s="253">
        <v>96.573746999999997</v>
      </c>
      <c r="AB12" s="253">
        <v>96.597305000000006</v>
      </c>
      <c r="AC12" s="253">
        <v>96.600404999999995</v>
      </c>
      <c r="AD12" s="253">
        <v>96.583777999999995</v>
      </c>
      <c r="AE12" s="253">
        <v>96.562315999999996</v>
      </c>
      <c r="AF12" s="253">
        <v>96.553443999999999</v>
      </c>
      <c r="AG12" s="253">
        <v>96.564565999999999</v>
      </c>
      <c r="AH12" s="253">
        <v>96.589460000000003</v>
      </c>
      <c r="AI12" s="253">
        <v>96.615634</v>
      </c>
      <c r="AJ12" s="253">
        <v>96.634159999999994</v>
      </c>
      <c r="AK12" s="253">
        <v>96.642608999999993</v>
      </c>
      <c r="AL12" s="253">
        <v>96.640609999999995</v>
      </c>
      <c r="AM12" s="253">
        <v>96.626062000000005</v>
      </c>
      <c r="AN12" s="253">
        <v>96.597848999999997</v>
      </c>
      <c r="AO12" s="253">
        <v>96.561857000000003</v>
      </c>
      <c r="AP12" s="253">
        <v>96.531608000000006</v>
      </c>
      <c r="AQ12" s="253">
        <v>96.520521000000002</v>
      </c>
      <c r="AR12" s="253">
        <v>96.532076000000004</v>
      </c>
      <c r="AS12" s="253">
        <v>96.556911999999997</v>
      </c>
      <c r="AT12" s="253">
        <v>96.580518999999995</v>
      </c>
      <c r="AU12" s="253">
        <v>96.594943000000001</v>
      </c>
      <c r="AV12" s="253">
        <v>96.603634</v>
      </c>
      <c r="AW12" s="253">
        <v>96.614465999999993</v>
      </c>
      <c r="AX12" s="253">
        <v>96.629385999999997</v>
      </c>
      <c r="AY12" s="253">
        <v>96.642010999999997</v>
      </c>
      <c r="AZ12" s="253">
        <v>96.644709000000006</v>
      </c>
      <c r="BA12" s="253">
        <v>96.636289000000005</v>
      </c>
      <c r="BB12" s="253">
        <v>96.621874000000005</v>
      </c>
      <c r="BC12" s="253">
        <v>96.606943999999999</v>
      </c>
      <c r="BD12" s="253">
        <v>96.593753000000007</v>
      </c>
      <c r="BE12" s="253">
        <v>96.583510000000004</v>
      </c>
      <c r="BF12" s="253">
        <v>96.579477999999995</v>
      </c>
      <c r="BG12" s="253">
        <v>96.585125000000005</v>
      </c>
      <c r="BH12" s="253">
        <v>96.598707000000005</v>
      </c>
      <c r="BI12" s="253">
        <v>96.611519000000001</v>
      </c>
      <c r="BJ12" s="253">
        <v>96.613842000000005</v>
      </c>
      <c r="BK12" s="253">
        <v>96.603627000000003</v>
      </c>
      <c r="BL12" s="253">
        <v>96.589190000000002</v>
      </c>
      <c r="BM12" s="253">
        <v>96.583038000000002</v>
      </c>
      <c r="BN12" s="253">
        <v>96.591341</v>
      </c>
      <c r="BO12" s="253">
        <v>96.607971000000006</v>
      </c>
      <c r="BP12" s="253">
        <v>96.618713999999997</v>
      </c>
      <c r="BQ12" s="253">
        <v>96.612842000000001</v>
      </c>
      <c r="BR12" s="253">
        <v>96.592630999999997</v>
      </c>
      <c r="BS12" s="253">
        <v>96.572194999999994</v>
      </c>
      <c r="BT12" s="253">
        <v>96.565505999999999</v>
      </c>
      <c r="BU12" s="253">
        <v>96.574245000000005</v>
      </c>
      <c r="BV12" s="253">
        <v>96.586640000000003</v>
      </c>
      <c r="BW12" s="253">
        <v>96.588768000000002</v>
      </c>
      <c r="BX12" s="253">
        <v>96.578941999999998</v>
      </c>
      <c r="BY12" s="253">
        <v>96.570785000000001</v>
      </c>
      <c r="BZ12" s="253">
        <v>96.580085999999994</v>
      </c>
      <c r="CA12" s="253">
        <v>96.607775000000004</v>
      </c>
      <c r="CB12" s="253">
        <v>96.638377000000006</v>
      </c>
      <c r="CC12" s="253">
        <v>96.653115</v>
      </c>
      <c r="CD12" s="253">
        <v>96.642741000000001</v>
      </c>
      <c r="CE12" s="253">
        <v>96.612052000000006</v>
      </c>
      <c r="CF12" s="253">
        <v>96.576289000000003</v>
      </c>
      <c r="CG12" s="253">
        <v>96.552137999999999</v>
      </c>
      <c r="CH12" s="253">
        <v>96.547854999999998</v>
      </c>
      <c r="CI12" s="253">
        <v>96.559668000000002</v>
      </c>
      <c r="CJ12" s="253">
        <v>96.576087000000001</v>
      </c>
      <c r="CK12" s="253">
        <v>96.585584999999995</v>
      </c>
      <c r="CL12" s="253">
        <v>96.583751000000007</v>
      </c>
      <c r="CM12" s="253">
        <v>96.577105000000003</v>
      </c>
      <c r="CN12" s="253">
        <v>96.577675999999997</v>
      </c>
      <c r="CO12" s="253">
        <v>96.590124000000003</v>
      </c>
      <c r="CP12" s="253">
        <v>96.605782000000005</v>
      </c>
      <c r="CQ12" s="253">
        <v>96.611891</v>
      </c>
      <c r="CR12" s="253">
        <v>96.606007000000005</v>
      </c>
      <c r="CS12" s="253">
        <v>96.599503999999996</v>
      </c>
      <c r="CT12" s="253">
        <v>96.607112999999998</v>
      </c>
      <c r="CU12" s="253">
        <v>96.632839000000004</v>
      </c>
      <c r="CV12" s="253">
        <v>96.665464</v>
      </c>
      <c r="CW12" s="253">
        <v>96.687049000000002</v>
      </c>
      <c r="CX12" s="253">
        <v>96.684826999999999</v>
      </c>
      <c r="CY12" s="253">
        <v>96.657606999999999</v>
      </c>
      <c r="CZ12" s="253">
        <v>96.615718999999999</v>
      </c>
      <c r="DA12" s="253">
        <v>96.574533000000002</v>
      </c>
      <c r="DB12" s="253">
        <v>96.545142999999996</v>
      </c>
      <c r="DC12" s="253">
        <v>96.529714999999996</v>
      </c>
      <c r="DD12" s="253">
        <v>96.527191999999999</v>
      </c>
      <c r="DE12" s="253">
        <v>96.539654999999996</v>
      </c>
      <c r="DF12" s="253">
        <v>96.568083999999999</v>
      </c>
      <c r="DG12" s="253">
        <v>96.605491000000001</v>
      </c>
      <c r="DH12" s="253">
        <v>96.639887000000002</v>
      </c>
      <c r="DI12" s="253">
        <v>96.663820000000001</v>
      </c>
      <c r="DJ12" s="253">
        <v>96.678853000000004</v>
      </c>
      <c r="DK12" s="253">
        <v>96.689948000000001</v>
      </c>
      <c r="DL12" s="253">
        <v>96.696990999999997</v>
      </c>
      <c r="DM12" s="253">
        <v>96.695017000000007</v>
      </c>
      <c r="DN12" s="253">
        <v>96.683284999999998</v>
      </c>
      <c r="DO12" s="253">
        <v>96.668524000000005</v>
      </c>
      <c r="DP12" s="253">
        <v>96.657235999999997</v>
      </c>
      <c r="DQ12" s="253">
        <v>96.651752000000002</v>
      </c>
      <c r="DR12" s="253">
        <v>96.650380999999996</v>
      </c>
      <c r="DS12" s="253">
        <v>96.649424999999994</v>
      </c>
      <c r="DT12" s="253">
        <v>96.649874999999994</v>
      </c>
      <c r="DU12" s="253">
        <v>96.654892000000004</v>
      </c>
      <c r="DV12" s="253">
        <v>96.658923999999999</v>
      </c>
      <c r="DW12" s="253">
        <v>96.652055000000004</v>
      </c>
      <c r="DX12" s="253">
        <v>96.634566000000007</v>
      </c>
      <c r="DY12" s="253">
        <v>96.622034999999997</v>
      </c>
      <c r="DZ12" s="253">
        <v>96.630877999999996</v>
      </c>
      <c r="EA12" s="253">
        <v>96.658134000000004</v>
      </c>
      <c r="EB12" s="253">
        <v>96.684417999999994</v>
      </c>
      <c r="EC12" s="253">
        <v>96.691822999999999</v>
      </c>
      <c r="ED12" s="253">
        <v>96.675405999999995</v>
      </c>
      <c r="EE12" s="253">
        <v>96.644773999999998</v>
      </c>
      <c r="EF12" s="253">
        <v>96.615064000000004</v>
      </c>
      <c r="EG12" s="253">
        <v>96.596120999999997</v>
      </c>
      <c r="EH12" s="253">
        <v>96.594335000000001</v>
      </c>
      <c r="EI12" s="253">
        <v>96.616039000000001</v>
      </c>
      <c r="EJ12" s="253">
        <v>96.658759000000003</v>
      </c>
      <c r="EK12" s="253">
        <v>96.703581999999997</v>
      </c>
      <c r="EL12" s="253">
        <v>96.728318000000002</v>
      </c>
      <c r="EM12" s="253">
        <v>96.728386999999998</v>
      </c>
      <c r="EN12" s="253">
        <v>96.719292999999993</v>
      </c>
      <c r="EO12" s="253">
        <v>96.720903000000007</v>
      </c>
      <c r="EP12" s="253">
        <v>96.739119000000002</v>
      </c>
      <c r="EQ12" s="253">
        <v>96.760909999999996</v>
      </c>
      <c r="ER12" s="253">
        <v>96.771007999999995</v>
      </c>
      <c r="ES12" s="253">
        <v>96.771311999999995</v>
      </c>
      <c r="ET12" s="253">
        <v>96.779646999999997</v>
      </c>
      <c r="EU12" s="253">
        <v>96.813783000000001</v>
      </c>
      <c r="EV12" s="253">
        <v>96.876288000000002</v>
      </c>
      <c r="EW12" s="253">
        <v>96.945255000000003</v>
      </c>
      <c r="EX12" s="253">
        <v>96.975157999999993</v>
      </c>
      <c r="EY12" s="253">
        <v>96.934173000000001</v>
      </c>
      <c r="EZ12" s="253">
        <v>96.862201999999996</v>
      </c>
      <c r="FA12" s="253">
        <v>96.826759999999993</v>
      </c>
      <c r="FB12" s="253">
        <v>96.826965999999999</v>
      </c>
      <c r="FC12" s="253">
        <v>96.820341999999997</v>
      </c>
      <c r="FD12" s="253">
        <v>96.789011000000002</v>
      </c>
      <c r="FE12" s="253">
        <v>96.745424999999997</v>
      </c>
      <c r="FF12" s="253">
        <v>96.709744000000001</v>
      </c>
      <c r="FG12" s="253">
        <v>96.693573999999998</v>
      </c>
      <c r="FH12" s="253">
        <v>96.694706999999994</v>
      </c>
      <c r="FI12" s="253">
        <v>96.703552000000002</v>
      </c>
      <c r="FJ12" s="253">
        <v>96.713202999999993</v>
      </c>
      <c r="FK12" s="253">
        <v>96.722639000000001</v>
      </c>
      <c r="FL12" s="253">
        <v>96.732584000000003</v>
      </c>
      <c r="FM12" s="253">
        <v>96.742092</v>
      </c>
      <c r="FN12" s="253">
        <v>96.750848000000005</v>
      </c>
      <c r="FO12" s="253">
        <v>96.764067999999995</v>
      </c>
      <c r="FP12" s="253">
        <v>96.786636999999999</v>
      </c>
      <c r="FQ12" s="253">
        <v>96.810671999999997</v>
      </c>
      <c r="FR12" s="253">
        <v>96.819475999999995</v>
      </c>
      <c r="FS12" s="253">
        <v>96.805484000000007</v>
      </c>
      <c r="FT12" s="253">
        <v>96.779088999999999</v>
      </c>
      <c r="FU12" s="253">
        <v>96.760087999999996</v>
      </c>
      <c r="FV12" s="253">
        <v>96.761336999999997</v>
      </c>
      <c r="FW12" s="253">
        <v>96.778868000000003</v>
      </c>
      <c r="FX12" s="253">
        <v>96.795713000000006</v>
      </c>
      <c r="FY12" s="253">
        <v>96.794402000000005</v>
      </c>
      <c r="FZ12" s="253">
        <v>96.769597000000005</v>
      </c>
      <c r="GA12" s="253">
        <v>96.732601000000003</v>
      </c>
      <c r="GB12" s="253">
        <v>96.702551</v>
      </c>
      <c r="GC12" s="253">
        <v>96.692430999999999</v>
      </c>
      <c r="GD12" s="253">
        <v>96.701950999999994</v>
      </c>
      <c r="GE12" s="253">
        <v>96.719645</v>
      </c>
      <c r="GF12" s="253">
        <v>96.735164999999995</v>
      </c>
      <c r="GG12" s="253">
        <v>96.748514</v>
      </c>
      <c r="GH12" s="253">
        <v>96.758148000000006</v>
      </c>
      <c r="GI12" s="253">
        <v>96.755882999999997</v>
      </c>
      <c r="GJ12" s="253">
        <v>96.740477999999996</v>
      </c>
      <c r="GK12" s="253">
        <v>96.725092000000004</v>
      </c>
      <c r="GL12" s="253">
        <v>96.728241999999995</v>
      </c>
      <c r="GM12" s="253">
        <v>96.751706999999996</v>
      </c>
      <c r="GN12" s="253">
        <v>96.777715000000001</v>
      </c>
      <c r="GO12" s="253">
        <v>96.791787999999997</v>
      </c>
      <c r="GP12" s="253">
        <v>96.795244999999994</v>
      </c>
      <c r="GQ12" s="253">
        <v>96.797625999999994</v>
      </c>
      <c r="GR12" s="253">
        <v>96.804754000000003</v>
      </c>
      <c r="GS12" s="253">
        <v>96.816500000000005</v>
      </c>
      <c r="GT12" s="253">
        <v>96.832455999999993</v>
      </c>
      <c r="GU12" s="253">
        <v>96.851571000000007</v>
      </c>
      <c r="GV12" s="253">
        <v>96.864242000000004</v>
      </c>
      <c r="GW12" s="253">
        <v>96.855903999999995</v>
      </c>
      <c r="GX12" s="253">
        <v>96.823436999999998</v>
      </c>
      <c r="GY12" s="253">
        <v>96.786625999999998</v>
      </c>
      <c r="GZ12" s="253">
        <v>96.777831000000006</v>
      </c>
      <c r="HA12" s="253">
        <v>96.807035999999997</v>
      </c>
      <c r="HB12" s="253">
        <v>96.848044999999999</v>
      </c>
      <c r="HC12" s="253">
        <v>96.870448999999994</v>
      </c>
      <c r="HD12" s="253">
        <v>96.867238</v>
      </c>
      <c r="HE12" s="253">
        <v>96.850792999999996</v>
      </c>
      <c r="HF12" s="253">
        <v>96.835821999999993</v>
      </c>
      <c r="HG12" s="253">
        <v>96.826587000000004</v>
      </c>
      <c r="HH12" s="253">
        <v>96.818393</v>
      </c>
      <c r="HI12" s="253">
        <v>96.807276999999999</v>
      </c>
      <c r="HJ12" s="253">
        <v>96.795017000000001</v>
      </c>
      <c r="HK12" s="253">
        <v>96.786742000000004</v>
      </c>
      <c r="HL12" s="253">
        <v>96.785161000000002</v>
      </c>
      <c r="HM12" s="253">
        <v>96.787627000000001</v>
      </c>
      <c r="HN12" s="253">
        <v>96.787991000000005</v>
      </c>
      <c r="HO12" s="253">
        <v>96.780370000000005</v>
      </c>
      <c r="HP12" s="253">
        <v>96.762257000000005</v>
      </c>
      <c r="HQ12" s="253">
        <v>96.735578000000004</v>
      </c>
      <c r="HR12" s="253">
        <v>96.705849999999998</v>
      </c>
      <c r="HS12" s="253">
        <v>96.681244000000007</v>
      </c>
      <c r="HT12" s="253">
        <v>96.670355000000001</v>
      </c>
      <c r="HU12" s="253">
        <v>96.677018000000004</v>
      </c>
      <c r="HV12" s="253">
        <v>96.696354999999997</v>
      </c>
      <c r="HW12" s="253">
        <v>96.718118000000004</v>
      </c>
      <c r="HX12" s="253">
        <v>96.734648000000007</v>
      </c>
      <c r="HY12" s="253">
        <v>96.745902999999998</v>
      </c>
      <c r="HZ12" s="253">
        <v>96.757802999999996</v>
      </c>
      <c r="IA12" s="253">
        <v>96.775603000000004</v>
      </c>
      <c r="IB12" s="253">
        <v>96.798687000000001</v>
      </c>
      <c r="IC12" s="253">
        <v>96.820920000000001</v>
      </c>
      <c r="ID12" s="253">
        <v>96.835739000000004</v>
      </c>
      <c r="IE12" s="253">
        <v>96.842399</v>
      </c>
      <c r="IF12" s="253">
        <v>96.845977000000005</v>
      </c>
      <c r="IG12" s="253">
        <v>96.849081999999996</v>
      </c>
      <c r="IH12" s="253">
        <v>96.847914000000003</v>
      </c>
      <c r="II12" s="253">
        <v>96.838894999999994</v>
      </c>
      <c r="IJ12" s="253">
        <v>96.824977000000004</v>
      </c>
      <c r="IK12" s="253">
        <v>96.812551999999997</v>
      </c>
      <c r="IL12" s="253">
        <v>96.803940999999995</v>
      </c>
      <c r="IM12" s="253">
        <v>96.796043999999995</v>
      </c>
      <c r="IN12" s="253">
        <v>96.785780000000003</v>
      </c>
      <c r="IO12" s="253">
        <v>96.775058999999999</v>
      </c>
      <c r="IP12" s="253">
        <v>96.770992000000007</v>
      </c>
      <c r="IQ12" s="253">
        <v>96.780021000000005</v>
      </c>
      <c r="IR12" s="253">
        <v>96.801033000000004</v>
      </c>
      <c r="IS12" s="253">
        <v>96.828505000000007</v>
      </c>
      <c r="IT12" s="253">
        <v>96.859302999999997</v>
      </c>
      <c r="IU12" s="253">
        <v>96.890709000000001</v>
      </c>
      <c r="IV12" s="253">
        <v>96.913831000000002</v>
      </c>
      <c r="IW12" s="253">
        <v>96.915682000000004</v>
      </c>
      <c r="IX12" s="253">
        <v>96.89716</v>
      </c>
      <c r="IY12" s="253">
        <v>96.880472999999995</v>
      </c>
      <c r="IZ12" s="253">
        <v>96.883313000000001</v>
      </c>
      <c r="JA12" s="253">
        <v>96.902249999999995</v>
      </c>
      <c r="JB12" s="253">
        <v>96.928481000000005</v>
      </c>
      <c r="JC12" s="253">
        <v>96.954396000000003</v>
      </c>
      <c r="JD12" s="253">
        <v>96.964590000000001</v>
      </c>
      <c r="JE12" s="253">
        <v>96.947973000000005</v>
      </c>
      <c r="JF12" s="253">
        <v>96.910680999999997</v>
      </c>
      <c r="JG12" s="253">
        <v>96.858918000000003</v>
      </c>
      <c r="JH12" s="253">
        <v>96.800372999999993</v>
      </c>
      <c r="JI12" s="253">
        <v>96.754379</v>
      </c>
      <c r="JJ12" s="253">
        <v>96.733761000000001</v>
      </c>
      <c r="JK12" s="253">
        <v>96.726742999999999</v>
      </c>
      <c r="JL12" s="253">
        <v>96.709652000000006</v>
      </c>
      <c r="JM12" s="253">
        <v>96.682777999999999</v>
      </c>
      <c r="JN12" s="253">
        <v>96.679873000000001</v>
      </c>
      <c r="JO12" s="253">
        <v>96.723581999999993</v>
      </c>
      <c r="JP12" s="253">
        <v>96.788391000000004</v>
      </c>
      <c r="JQ12" s="253">
        <v>96.826036000000002</v>
      </c>
      <c r="JR12" s="253">
        <v>96.813613000000004</v>
      </c>
      <c r="JS12" s="253">
        <v>96.765052999999995</v>
      </c>
      <c r="JT12" s="253">
        <v>96.710237000000006</v>
      </c>
      <c r="JU12" s="253">
        <v>96.674885000000003</v>
      </c>
      <c r="JV12" s="253">
        <v>96.668951000000007</v>
      </c>
      <c r="JW12" s="253">
        <v>96.683186000000006</v>
      </c>
      <c r="JX12" s="253">
        <v>96.699937000000006</v>
      </c>
      <c r="JY12" s="253">
        <v>96.710611999999998</v>
      </c>
      <c r="JZ12" s="253">
        <v>96.722132999999999</v>
      </c>
      <c r="KA12" s="253">
        <v>96.745193999999998</v>
      </c>
      <c r="KB12" s="253">
        <v>96.777672999999993</v>
      </c>
      <c r="KC12" s="253">
        <v>96.802586000000005</v>
      </c>
      <c r="KD12" s="253">
        <v>96.803252999999998</v>
      </c>
      <c r="KE12" s="253">
        <v>96.779843</v>
      </c>
      <c r="KF12" s="253">
        <v>96.750724000000005</v>
      </c>
      <c r="KG12" s="253">
        <v>96.739911000000006</v>
      </c>
      <c r="KH12" s="253">
        <v>96.760019999999997</v>
      </c>
      <c r="KI12" s="253">
        <v>96.800188000000006</v>
      </c>
      <c r="KJ12" s="253">
        <v>96.828710999999998</v>
      </c>
      <c r="KK12" s="253">
        <v>96.819097999999997</v>
      </c>
      <c r="KL12" s="253">
        <v>96.782628000000003</v>
      </c>
      <c r="KM12" s="253">
        <v>96.756390999999994</v>
      </c>
      <c r="KN12" s="253">
        <v>96.757855000000006</v>
      </c>
      <c r="KO12" s="253">
        <v>96.774011000000002</v>
      </c>
      <c r="KP12" s="253">
        <v>96.786648999999997</v>
      </c>
      <c r="KQ12" s="253">
        <v>96.790034000000006</v>
      </c>
      <c r="KR12" s="253">
        <v>96.788897000000006</v>
      </c>
      <c r="KS12" s="253">
        <v>96.787746999999996</v>
      </c>
      <c r="KT12" s="253">
        <v>96.786108999999996</v>
      </c>
      <c r="KU12" s="253">
        <v>96.784183999999996</v>
      </c>
      <c r="KV12" s="253">
        <v>96.786880999999994</v>
      </c>
      <c r="KW12" s="253">
        <v>96.796228999999997</v>
      </c>
      <c r="KX12" s="253">
        <v>96.804011000000003</v>
      </c>
      <c r="KY12" s="253">
        <v>96.800552999999994</v>
      </c>
      <c r="KZ12" s="253">
        <v>96.786085999999997</v>
      </c>
      <c r="LA12" s="253">
        <v>96.770234000000002</v>
      </c>
      <c r="LB12" s="253">
        <v>96.760683</v>
      </c>
      <c r="LC12" s="253">
        <v>96.756287999999998</v>
      </c>
      <c r="LD12" s="253">
        <v>96.753461000000001</v>
      </c>
      <c r="LE12" s="253">
        <v>96.756489999999999</v>
      </c>
      <c r="LF12" s="253">
        <v>96.774986999999996</v>
      </c>
      <c r="LG12" s="253">
        <v>96.807490000000001</v>
      </c>
      <c r="LH12" s="253">
        <v>96.835419000000002</v>
      </c>
      <c r="LI12" s="253">
        <v>96.842214999999996</v>
      </c>
      <c r="LJ12" s="253">
        <v>96.830860000000001</v>
      </c>
      <c r="LK12" s="253">
        <v>96.814824000000002</v>
      </c>
      <c r="LL12" s="253">
        <v>96.803753</v>
      </c>
      <c r="LM12" s="253">
        <v>96.797354999999996</v>
      </c>
      <c r="LN12" s="253">
        <v>96.789743000000001</v>
      </c>
      <c r="LO12" s="253">
        <v>96.780240000000006</v>
      </c>
      <c r="LP12" s="253">
        <v>96.778589999999994</v>
      </c>
      <c r="LQ12" s="253">
        <v>96.798747000000006</v>
      </c>
      <c r="LR12" s="253">
        <v>96.843749000000003</v>
      </c>
      <c r="LS12" s="253">
        <v>96.895339000000007</v>
      </c>
      <c r="LT12" s="253">
        <v>96.918693000000005</v>
      </c>
      <c r="LU12" s="253">
        <v>96.891598000000002</v>
      </c>
      <c r="LV12" s="253">
        <v>96.837941000000001</v>
      </c>
      <c r="LW12" s="253">
        <v>96.798945000000003</v>
      </c>
      <c r="LX12" s="253">
        <v>96.780896999999996</v>
      </c>
      <c r="LY12" s="253">
        <v>96.772086000000002</v>
      </c>
      <c r="LZ12" s="253">
        <v>96.769264000000007</v>
      </c>
      <c r="MA12" s="253">
        <v>96.771540999999999</v>
      </c>
      <c r="MB12" s="253">
        <v>96.775880999999998</v>
      </c>
      <c r="MC12" s="253">
        <v>96.776105000000001</v>
      </c>
      <c r="MD12" s="253">
        <v>96.768894000000003</v>
      </c>
      <c r="ME12" s="253">
        <v>96.763450000000006</v>
      </c>
      <c r="MF12" s="253">
        <v>96.769574000000006</v>
      </c>
      <c r="MG12" s="253">
        <v>96.779134999999997</v>
      </c>
      <c r="MH12" s="253">
        <v>96.773625999999993</v>
      </c>
      <c r="MI12" s="253">
        <v>96.749330999999998</v>
      </c>
      <c r="MJ12" s="253">
        <v>96.725549000000001</v>
      </c>
      <c r="MK12" s="253">
        <v>96.724005000000005</v>
      </c>
      <c r="ML12" s="253">
        <v>96.744282999999996</v>
      </c>
      <c r="MM12" s="253">
        <v>96.763003999999995</v>
      </c>
      <c r="MN12" s="253">
        <v>96.759003000000007</v>
      </c>
      <c r="MO12" s="253">
        <v>96.738094000000004</v>
      </c>
      <c r="MP12" s="253">
        <v>96.722984999999994</v>
      </c>
      <c r="MQ12" s="253">
        <v>96.722719999999995</v>
      </c>
      <c r="MR12" s="253">
        <v>96.729354000000001</v>
      </c>
      <c r="MS12" s="253">
        <v>96.734669999999994</v>
      </c>
      <c r="MT12" s="253">
        <v>96.736829999999998</v>
      </c>
      <c r="MU12" s="253">
        <v>96.737725999999995</v>
      </c>
      <c r="MV12" s="253">
        <v>96.738566000000006</v>
      </c>
      <c r="MW12" s="253">
        <v>96.733417000000003</v>
      </c>
      <c r="MX12" s="253">
        <v>96.710286999999994</v>
      </c>
      <c r="MY12" s="253">
        <v>96.664832000000004</v>
      </c>
      <c r="MZ12" s="253">
        <v>96.608243000000002</v>
      </c>
      <c r="NA12" s="253">
        <v>96.558795000000003</v>
      </c>
      <c r="NB12" s="253">
        <v>96.531218999999993</v>
      </c>
      <c r="NC12" s="253">
        <v>96.532549000000003</v>
      </c>
      <c r="ND12" s="253">
        <v>96.559653999999995</v>
      </c>
      <c r="NE12" s="253">
        <v>96.598363000000006</v>
      </c>
      <c r="NF12" s="253">
        <v>96.628952999999996</v>
      </c>
      <c r="NG12" s="253">
        <v>96.637302000000005</v>
      </c>
      <c r="NH12" s="253">
        <v>96.622754</v>
      </c>
      <c r="NI12" s="253">
        <v>96.595822999999996</v>
      </c>
      <c r="NJ12" s="253">
        <v>96.570182000000003</v>
      </c>
      <c r="NK12" s="253">
        <v>96.555267000000001</v>
      </c>
      <c r="NL12" s="253">
        <v>96.551984000000004</v>
      </c>
      <c r="NM12" s="253">
        <v>96.552159000000003</v>
      </c>
      <c r="NN12" s="253">
        <v>96.542265</v>
      </c>
      <c r="NO12" s="253">
        <v>96.514847000000003</v>
      </c>
      <c r="NP12" s="253">
        <v>96.486367000000001</v>
      </c>
      <c r="NQ12" s="253">
        <v>96.488574999999997</v>
      </c>
      <c r="NR12" s="253">
        <v>96.522514999999999</v>
      </c>
      <c r="NS12" s="253">
        <v>96.556061999999997</v>
      </c>
      <c r="NT12" s="253">
        <v>96.569703000000004</v>
      </c>
      <c r="NU12" s="253">
        <v>96.569412</v>
      </c>
      <c r="NV12" s="253">
        <v>96.567206999999996</v>
      </c>
      <c r="NW12" s="253">
        <v>96.566471000000007</v>
      </c>
      <c r="NX12" s="253">
        <v>96.561111999999994</v>
      </c>
      <c r="NY12" s="253">
        <v>96.544535999999994</v>
      </c>
      <c r="NZ12" s="253">
        <v>96.519461000000007</v>
      </c>
      <c r="OA12" s="253">
        <v>96.494687999999996</v>
      </c>
      <c r="OB12" s="253">
        <v>96.472736999999995</v>
      </c>
      <c r="OC12" s="253">
        <v>96.450089000000006</v>
      </c>
      <c r="OD12" s="253">
        <v>96.426399000000004</v>
      </c>
      <c r="OE12" s="253">
        <v>96.405090999999999</v>
      </c>
      <c r="OF12" s="253">
        <v>96.389499000000001</v>
      </c>
      <c r="OG12" s="253">
        <v>96.379019999999997</v>
      </c>
      <c r="OH12" s="253">
        <v>96.365341000000001</v>
      </c>
      <c r="OI12" s="253">
        <v>96.336190999999999</v>
      </c>
      <c r="OJ12" s="253">
        <v>96.288937000000004</v>
      </c>
      <c r="OK12" s="253">
        <v>96.240550999999996</v>
      </c>
      <c r="OL12" s="253">
        <v>96.216243000000006</v>
      </c>
      <c r="OM12" s="253">
        <v>96.224782000000005</v>
      </c>
      <c r="ON12" s="253">
        <v>96.252249000000006</v>
      </c>
      <c r="OO12" s="253">
        <v>96.278402</v>
      </c>
      <c r="OP12" s="253">
        <v>96.293355000000005</v>
      </c>
      <c r="OQ12" s="253">
        <v>96.300781000000001</v>
      </c>
      <c r="OR12" s="253">
        <v>96.309490999999994</v>
      </c>
      <c r="OS12" s="253">
        <v>96.322191000000004</v>
      </c>
      <c r="OT12" s="253">
        <v>96.333138000000005</v>
      </c>
      <c r="OU12" s="253">
        <v>96.336386000000005</v>
      </c>
      <c r="OV12" s="253">
        <v>96.332455999999993</v>
      </c>
      <c r="OW12" s="253">
        <v>96.326575000000005</v>
      </c>
      <c r="OX12" s="253">
        <v>96.323083999999994</v>
      </c>
      <c r="OY12" s="253">
        <v>96.322854000000007</v>
      </c>
      <c r="OZ12" s="253">
        <v>96.324059000000005</v>
      </c>
      <c r="PA12" s="253">
        <v>96.322348000000005</v>
      </c>
      <c r="PB12" s="253">
        <v>96.312327999999994</v>
      </c>
      <c r="PC12" s="253">
        <v>96.291353000000001</v>
      </c>
      <c r="PD12" s="253">
        <v>96.263974000000005</v>
      </c>
      <c r="PE12" s="253">
        <v>96.243009999999998</v>
      </c>
      <c r="PF12" s="253">
        <v>96.239970999999997</v>
      </c>
      <c r="PG12" s="253">
        <v>96.250116000000006</v>
      </c>
      <c r="PH12" s="253">
        <v>96.256259</v>
      </c>
      <c r="PI12" s="253">
        <v>96.249645000000001</v>
      </c>
      <c r="PJ12" s="253">
        <v>96.235606000000004</v>
      </c>
      <c r="PK12" s="253">
        <v>96.219892000000002</v>
      </c>
      <c r="PL12" s="253">
        <v>96.201008000000002</v>
      </c>
      <c r="PM12" s="253">
        <v>96.177306999999999</v>
      </c>
      <c r="PN12" s="253">
        <v>96.154499000000001</v>
      </c>
      <c r="PO12" s="253">
        <v>96.143073000000001</v>
      </c>
      <c r="PP12" s="253">
        <v>96.148681999999994</v>
      </c>
      <c r="PQ12" s="253">
        <v>96.165863000000002</v>
      </c>
      <c r="PR12" s="253">
        <v>96.180144999999996</v>
      </c>
      <c r="PS12" s="253">
        <v>96.176663000000005</v>
      </c>
      <c r="PT12" s="253">
        <v>96.149581999999995</v>
      </c>
      <c r="PU12" s="253">
        <v>96.106121999999999</v>
      </c>
      <c r="PV12" s="253">
        <v>96.061509000000001</v>
      </c>
      <c r="PW12" s="253">
        <v>96.029425000000003</v>
      </c>
      <c r="PX12" s="253">
        <v>96.015523999999999</v>
      </c>
      <c r="PY12" s="253">
        <v>96.017122999999998</v>
      </c>
      <c r="PZ12" s="253">
        <v>96.027480999999995</v>
      </c>
      <c r="QA12" s="253">
        <v>96.038213999999996</v>
      </c>
      <c r="QB12" s="253">
        <v>96.040255999999999</v>
      </c>
      <c r="QC12" s="253">
        <v>96.031707999999995</v>
      </c>
      <c r="QD12" s="253">
        <v>96.023698999999993</v>
      </c>
      <c r="QE12" s="253">
        <v>96.028655000000001</v>
      </c>
      <c r="QF12" s="253">
        <v>96.044278000000006</v>
      </c>
      <c r="QG12" s="253">
        <v>96.054770000000005</v>
      </c>
      <c r="QH12" s="253">
        <v>96.048164</v>
      </c>
      <c r="QI12" s="253">
        <v>96.030187999999995</v>
      </c>
      <c r="QJ12" s="253">
        <v>96.018304999999998</v>
      </c>
      <c r="QK12" s="253">
        <v>96.022605999999996</v>
      </c>
      <c r="QL12" s="253">
        <v>96.034948</v>
      </c>
      <c r="QM12" s="253">
        <v>96.038279000000003</v>
      </c>
      <c r="QN12" s="253">
        <v>96.025177999999997</v>
      </c>
      <c r="QO12" s="253">
        <v>96.004005000000006</v>
      </c>
      <c r="QP12" s="253">
        <v>95.985281999999998</v>
      </c>
      <c r="QQ12" s="253">
        <v>95.967910000000003</v>
      </c>
      <c r="QR12" s="253">
        <v>95.943571000000006</v>
      </c>
      <c r="QS12" s="253">
        <v>95.910964000000007</v>
      </c>
      <c r="QT12" s="253">
        <v>95.881111000000004</v>
      </c>
      <c r="QU12" s="253">
        <v>95.868033999999994</v>
      </c>
      <c r="QV12" s="253">
        <v>95.874814999999998</v>
      </c>
      <c r="QW12" s="253">
        <v>95.890718000000007</v>
      </c>
      <c r="QX12" s="253">
        <v>95.901712000000003</v>
      </c>
      <c r="QY12" s="253">
        <v>95.901510999999999</v>
      </c>
      <c r="QZ12" s="253">
        <v>95.892734000000004</v>
      </c>
      <c r="RA12" s="253">
        <v>95.881030999999993</v>
      </c>
      <c r="RB12" s="253">
        <v>95.869674000000003</v>
      </c>
      <c r="RC12" s="253">
        <v>95.858463999999998</v>
      </c>
      <c r="RD12" s="253">
        <v>95.845620999999994</v>
      </c>
      <c r="RE12" s="253">
        <v>95.829950999999994</v>
      </c>
      <c r="RF12" s="253">
        <v>95.812515000000005</v>
      </c>
      <c r="RG12" s="253">
        <v>95.797859000000003</v>
      </c>
      <c r="RH12" s="253">
        <v>95.792731000000003</v>
      </c>
      <c r="RI12" s="253">
        <v>95.799662999999995</v>
      </c>
      <c r="RJ12" s="253">
        <v>95.810744999999997</v>
      </c>
      <c r="RK12" s="253">
        <v>95.812381000000002</v>
      </c>
      <c r="RL12" s="253">
        <v>95.800400999999994</v>
      </c>
      <c r="RM12" s="253">
        <v>95.787480000000002</v>
      </c>
      <c r="RN12" s="253">
        <v>95.789523000000003</v>
      </c>
      <c r="RO12" s="253">
        <v>95.805980000000005</v>
      </c>
      <c r="RP12" s="253">
        <v>95.819354000000004</v>
      </c>
      <c r="RQ12" s="253">
        <v>95.814785000000001</v>
      </c>
      <c r="RR12" s="253">
        <v>95.795524</v>
      </c>
      <c r="RS12" s="253">
        <v>95.777435999999994</v>
      </c>
      <c r="RT12" s="253">
        <v>95.771973000000003</v>
      </c>
      <c r="RU12" s="253">
        <v>95.777608999999998</v>
      </c>
      <c r="RV12" s="253">
        <v>95.784504999999996</v>
      </c>
      <c r="RW12" s="253">
        <v>95.784008999999998</v>
      </c>
      <c r="RX12" s="253">
        <v>95.775638000000001</v>
      </c>
      <c r="RY12" s="253">
        <v>95.767025000000004</v>
      </c>
      <c r="RZ12" s="253">
        <v>95.766580000000005</v>
      </c>
      <c r="SA12" s="253">
        <v>95.774811999999997</v>
      </c>
      <c r="SB12" s="253">
        <v>95.783049000000005</v>
      </c>
      <c r="SC12" s="253">
        <v>95.780064999999993</v>
      </c>
      <c r="SD12" s="253">
        <v>95.759360999999998</v>
      </c>
      <c r="SE12" s="253">
        <v>95.721992</v>
      </c>
      <c r="SF12" s="253">
        <v>95.676212000000007</v>
      </c>
      <c r="SG12" s="253">
        <v>95.634596999999999</v>
      </c>
      <c r="SH12" s="253">
        <v>95.607388</v>
      </c>
      <c r="SI12" s="253">
        <v>95.595893000000004</v>
      </c>
      <c r="SJ12" s="253">
        <v>95.592352000000005</v>
      </c>
      <c r="SK12" s="253">
        <v>95.587703000000005</v>
      </c>
      <c r="SL12" s="253">
        <v>95.579311000000004</v>
      </c>
      <c r="SM12" s="253">
        <v>95.569841999999994</v>
      </c>
      <c r="SN12" s="253">
        <v>95.560727</v>
      </c>
      <c r="SO12" s="253">
        <v>95.550512999999995</v>
      </c>
      <c r="SP12" s="253">
        <v>95.538396000000006</v>
      </c>
      <c r="SQ12" s="253">
        <v>95.525861000000006</v>
      </c>
      <c r="SR12" s="253">
        <v>95.515574000000001</v>
      </c>
      <c r="SS12" s="253">
        <v>95.510487999999995</v>
      </c>
      <c r="ST12" s="253">
        <v>95.512412999999995</v>
      </c>
      <c r="SU12" s="253">
        <v>95.518912</v>
      </c>
      <c r="SV12" s="253">
        <v>95.522467000000006</v>
      </c>
      <c r="SW12" s="253">
        <v>95.515265999999997</v>
      </c>
      <c r="SX12" s="253">
        <v>95.495575000000002</v>
      </c>
      <c r="SY12" s="253">
        <v>95.469667999999999</v>
      </c>
      <c r="SZ12" s="253">
        <v>95.448688000000004</v>
      </c>
      <c r="TA12" s="253">
        <v>95.443134000000001</v>
      </c>
      <c r="TB12" s="253">
        <v>95.455802000000006</v>
      </c>
      <c r="TC12" s="253">
        <v>95.476643999999993</v>
      </c>
      <c r="TD12" s="253">
        <v>95.487116999999998</v>
      </c>
      <c r="TE12" s="253">
        <v>95.474120999999997</v>
      </c>
      <c r="TF12" s="253">
        <v>95.440779000000006</v>
      </c>
      <c r="TG12" s="253">
        <v>95.401758999999998</v>
      </c>
      <c r="TH12" s="253">
        <v>95.369148999999993</v>
      </c>
      <c r="TI12" s="253">
        <v>95.346012000000002</v>
      </c>
      <c r="TJ12" s="253">
        <v>95.331844000000004</v>
      </c>
      <c r="TK12" s="253">
        <v>95.327628000000004</v>
      </c>
      <c r="TL12" s="253">
        <v>95.333394999999996</v>
      </c>
      <c r="TM12" s="253">
        <v>95.345663000000002</v>
      </c>
      <c r="TN12" s="253">
        <v>95.359871999999996</v>
      </c>
      <c r="TO12" s="253">
        <v>95.371932999999999</v>
      </c>
      <c r="TP12" s="253">
        <v>95.375674000000004</v>
      </c>
      <c r="TQ12" s="253">
        <v>95.364242000000004</v>
      </c>
      <c r="TR12" s="253">
        <v>95.338886000000002</v>
      </c>
      <c r="TS12" s="253">
        <v>95.312971000000005</v>
      </c>
      <c r="TT12" s="253">
        <v>95.301659999999998</v>
      </c>
      <c r="TU12" s="253">
        <v>95.307742000000005</v>
      </c>
      <c r="TV12" s="253">
        <v>95.321314000000001</v>
      </c>
      <c r="TW12" s="253">
        <v>95.332499999999996</v>
      </c>
      <c r="TX12" s="253">
        <v>95.339179999999999</v>
      </c>
      <c r="TY12" s="253">
        <v>95.341982000000002</v>
      </c>
      <c r="TZ12" s="253">
        <v>95.338068000000007</v>
      </c>
      <c r="UA12" s="253">
        <v>95.324434999999994</v>
      </c>
      <c r="UB12" s="253">
        <v>95.304428000000001</v>
      </c>
      <c r="UC12" s="253">
        <v>95.286133000000007</v>
      </c>
      <c r="UD12" s="253">
        <v>95.2744</v>
      </c>
      <c r="UE12" s="253">
        <v>95.267729000000003</v>
      </c>
      <c r="UF12" s="253">
        <v>95.262946999999997</v>
      </c>
      <c r="UG12" s="253">
        <v>95.259714000000002</v>
      </c>
      <c r="UH12" s="253">
        <v>95.258735999999999</v>
      </c>
      <c r="UI12" s="253">
        <v>95.257440000000003</v>
      </c>
      <c r="UJ12" s="253">
        <v>95.250153999999995</v>
      </c>
      <c r="UK12" s="253">
        <v>95.232971000000006</v>
      </c>
      <c r="UL12" s="253">
        <v>95.207537000000002</v>
      </c>
      <c r="UM12" s="253">
        <v>95.179905000000005</v>
      </c>
      <c r="UN12" s="253">
        <v>95.156850000000006</v>
      </c>
      <c r="UO12" s="253">
        <v>95.143445</v>
      </c>
      <c r="UP12" s="253">
        <v>95.142274</v>
      </c>
      <c r="UQ12" s="253">
        <v>95.152607000000003</v>
      </c>
      <c r="UR12" s="253">
        <v>95.169768000000005</v>
      </c>
      <c r="US12" s="253">
        <v>95.186786999999995</v>
      </c>
      <c r="UT12" s="253">
        <v>95.198148000000003</v>
      </c>
      <c r="UU12" s="253">
        <v>95.202539000000002</v>
      </c>
      <c r="UV12" s="253">
        <v>95.202419000000006</v>
      </c>
      <c r="UW12" s="253">
        <v>95.201779999999999</v>
      </c>
      <c r="UX12" s="253">
        <v>95.204993999999999</v>
      </c>
      <c r="UY12" s="253">
        <v>95.216183999999998</v>
      </c>
      <c r="UZ12" s="253">
        <v>95.236086</v>
      </c>
      <c r="VA12" s="253">
        <v>95.258036000000004</v>
      </c>
      <c r="VB12" s="253">
        <v>95.269785999999996</v>
      </c>
      <c r="VC12" s="253">
        <v>95.262660999999994</v>
      </c>
      <c r="VD12" s="253">
        <v>95.238883999999999</v>
      </c>
      <c r="VE12" s="253">
        <v>95.207552000000007</v>
      </c>
      <c r="VF12" s="253">
        <v>95.174441999999999</v>
      </c>
      <c r="VG12" s="253">
        <v>95.139335000000003</v>
      </c>
      <c r="VH12" s="253">
        <v>95.103854999999996</v>
      </c>
      <c r="VI12" s="253">
        <v>95.077421000000001</v>
      </c>
      <c r="VJ12" s="253">
        <v>95.071301000000005</v>
      </c>
      <c r="VK12" s="253">
        <v>95.087532999999993</v>
      </c>
      <c r="VL12" s="253">
        <v>95.115194000000002</v>
      </c>
      <c r="VM12" s="253">
        <v>95.136415</v>
      </c>
      <c r="VN12" s="253">
        <v>95.135341999999994</v>
      </c>
      <c r="VO12" s="253">
        <v>95.105495000000005</v>
      </c>
      <c r="VP12" s="253">
        <v>95.054644999999994</v>
      </c>
      <c r="VQ12" s="253">
        <v>95.003117000000003</v>
      </c>
      <c r="VR12" s="253">
        <v>94.971953999999997</v>
      </c>
      <c r="VS12" s="253">
        <v>94.968566999999993</v>
      </c>
      <c r="VT12" s="253">
        <v>94.983789999999999</v>
      </c>
      <c r="VU12" s="253">
        <v>95.002447000000004</v>
      </c>
      <c r="VV12" s="253">
        <v>95.015878000000001</v>
      </c>
      <c r="VW12" s="253">
        <v>95.024975999999995</v>
      </c>
      <c r="VX12" s="253">
        <v>95.033923999999999</v>
      </c>
      <c r="VY12" s="253">
        <v>95.043159000000003</v>
      </c>
      <c r="VZ12" s="253">
        <v>95.047908000000007</v>
      </c>
      <c r="WA12" s="253">
        <v>95.042287999999999</v>
      </c>
      <c r="WB12" s="253">
        <v>95.025191000000007</v>
      </c>
      <c r="WC12" s="253">
        <v>95.002742999999995</v>
      </c>
      <c r="WD12" s="253">
        <v>94.983908</v>
      </c>
      <c r="WE12" s="253">
        <v>94.972499999999997</v>
      </c>
      <c r="WF12" s="253">
        <v>94.964312000000007</v>
      </c>
      <c r="WG12" s="253">
        <v>94.953388000000004</v>
      </c>
      <c r="WH12" s="253">
        <v>94.940138000000005</v>
      </c>
      <c r="WI12" s="253">
        <v>94.93083</v>
      </c>
      <c r="WJ12" s="253">
        <v>94.929299999999998</v>
      </c>
      <c r="WK12" s="253">
        <v>94.932603</v>
      </c>
      <c r="WL12" s="253">
        <v>94.936689999999999</v>
      </c>
      <c r="WM12" s="253">
        <v>94.943405999999996</v>
      </c>
      <c r="WN12" s="253">
        <v>94.957682000000005</v>
      </c>
      <c r="WO12" s="253">
        <v>94.978002000000004</v>
      </c>
      <c r="WP12" s="253">
        <v>94.994353000000004</v>
      </c>
      <c r="WQ12" s="253">
        <v>94.998159999999999</v>
      </c>
      <c r="WR12" s="253">
        <v>94.991517999999999</v>
      </c>
      <c r="WS12" s="253">
        <v>94.983290999999994</v>
      </c>
      <c r="WT12" s="253">
        <v>94.977379999999997</v>
      </c>
      <c r="WU12" s="253">
        <v>94.969435000000004</v>
      </c>
      <c r="WV12" s="253">
        <v>94.955719999999999</v>
      </c>
      <c r="WW12" s="253">
        <v>94.940611000000004</v>
      </c>
      <c r="WX12" s="253">
        <v>94.932134000000005</v>
      </c>
      <c r="WY12" s="253">
        <v>94.931961999999999</v>
      </c>
      <c r="WZ12" s="253">
        <v>94.933148000000003</v>
      </c>
      <c r="XA12" s="253">
        <v>94.928235000000001</v>
      </c>
      <c r="XB12" s="253">
        <v>94.917665</v>
      </c>
      <c r="XC12" s="253">
        <v>94.909049999999993</v>
      </c>
      <c r="XD12" s="253">
        <v>94.908379999999994</v>
      </c>
      <c r="XE12" s="253">
        <v>94.91216</v>
      </c>
      <c r="XF12" s="253">
        <v>94.909131000000002</v>
      </c>
      <c r="XG12" s="253">
        <v>94.891666999999998</v>
      </c>
      <c r="XH12" s="253">
        <v>94.865663999999995</v>
      </c>
      <c r="XI12" s="253">
        <v>94.846727000000001</v>
      </c>
      <c r="XJ12" s="253">
        <v>94.844764999999995</v>
      </c>
      <c r="XK12" s="253">
        <v>94.854118</v>
      </c>
      <c r="XL12" s="253">
        <v>94.861237000000003</v>
      </c>
      <c r="XM12" s="253">
        <v>94.860855999999998</v>
      </c>
      <c r="XN12" s="253">
        <v>94.861307999999994</v>
      </c>
      <c r="XO12" s="253">
        <v>94.873818999999997</v>
      </c>
      <c r="XP12" s="253">
        <v>94.899760000000001</v>
      </c>
      <c r="XQ12" s="253">
        <v>94.929396999999994</v>
      </c>
      <c r="XR12" s="253">
        <v>94.950531999999995</v>
      </c>
      <c r="XS12" s="253">
        <v>94.956072000000006</v>
      </c>
      <c r="XT12" s="253">
        <v>94.944711999999996</v>
      </c>
      <c r="XU12" s="253">
        <v>94.918288000000004</v>
      </c>
      <c r="XV12" s="253">
        <v>94.88158</v>
      </c>
      <c r="XW12" s="253">
        <v>94.844487999999998</v>
      </c>
      <c r="XX12" s="253">
        <v>94.820526999999998</v>
      </c>
      <c r="XY12" s="253">
        <v>94.818079999999995</v>
      </c>
      <c r="XZ12" s="253">
        <v>94.830989000000002</v>
      </c>
      <c r="YA12" s="253">
        <v>94.840502000000001</v>
      </c>
      <c r="YB12" s="253">
        <v>94.831072000000006</v>
      </c>
      <c r="YC12" s="253">
        <v>94.805888999999993</v>
      </c>
      <c r="YD12" s="253">
        <v>94.785936000000007</v>
      </c>
      <c r="YE12" s="253">
        <v>94.792709000000002</v>
      </c>
      <c r="YF12" s="253">
        <v>94.830787999999998</v>
      </c>
      <c r="YG12" s="253">
        <v>94.884485999999995</v>
      </c>
      <c r="YH12" s="253">
        <v>94.928883999999996</v>
      </c>
      <c r="YI12" s="253">
        <v>94.946095999999997</v>
      </c>
      <c r="YJ12" s="253">
        <v>94.935253000000003</v>
      </c>
      <c r="YK12" s="253">
        <v>94.909391999999997</v>
      </c>
      <c r="YL12" s="253">
        <v>94.882883000000007</v>
      </c>
      <c r="YM12" s="253">
        <v>94.861998999999997</v>
      </c>
      <c r="YN12" s="253">
        <v>94.846827000000005</v>
      </c>
      <c r="YO12" s="253">
        <v>94.837841999999995</v>
      </c>
      <c r="YP12" s="253">
        <v>94.836107999999996</v>
      </c>
      <c r="YQ12" s="253">
        <v>94.838492000000002</v>
      </c>
      <c r="YR12" s="253">
        <v>94.838483999999994</v>
      </c>
      <c r="YS12" s="253">
        <v>94.833579999999998</v>
      </c>
      <c r="YT12" s="253">
        <v>94.828097</v>
      </c>
      <c r="YU12" s="253">
        <v>94.826780999999997</v>
      </c>
      <c r="YV12" s="253">
        <v>94.829041000000004</v>
      </c>
      <c r="YW12" s="253">
        <v>94.831575999999998</v>
      </c>
      <c r="YX12" s="253">
        <v>94.833212000000003</v>
      </c>
      <c r="YY12" s="253">
        <v>94.834146000000004</v>
      </c>
      <c r="YZ12" s="253">
        <v>94.833748999999997</v>
      </c>
      <c r="ZA12" s="253">
        <v>94.833544000000003</v>
      </c>
      <c r="ZB12" s="253">
        <v>94.839791000000005</v>
      </c>
      <c r="ZC12" s="253">
        <v>94.856510999999998</v>
      </c>
      <c r="ZD12" s="253">
        <v>94.874814000000001</v>
      </c>
      <c r="ZE12" s="253">
        <v>94.874616000000003</v>
      </c>
      <c r="ZF12" s="253">
        <v>94.841851000000005</v>
      </c>
      <c r="ZG12" s="253">
        <v>94.783992999999995</v>
      </c>
      <c r="ZH12" s="253">
        <v>94.726861</v>
      </c>
      <c r="ZI12" s="253">
        <v>94.696017999999995</v>
      </c>
      <c r="ZJ12" s="253">
        <v>94.700263000000007</v>
      </c>
      <c r="ZK12" s="253">
        <v>94.729515000000006</v>
      </c>
      <c r="ZL12" s="253">
        <v>94.764981000000006</v>
      </c>
      <c r="ZM12" s="253">
        <v>94.791184000000001</v>
      </c>
      <c r="ZN12" s="253">
        <v>94.801768999999993</v>
      </c>
      <c r="ZO12" s="253">
        <v>94.798011000000002</v>
      </c>
      <c r="ZP12" s="253">
        <v>94.784531000000001</v>
      </c>
      <c r="ZQ12" s="253">
        <v>94.766891000000001</v>
      </c>
      <c r="ZR12" s="253">
        <v>94.751240999999993</v>
      </c>
      <c r="ZS12" s="253">
        <v>94.743167999999997</v>
      </c>
      <c r="ZT12" s="253">
        <v>94.744760999999997</v>
      </c>
      <c r="ZU12" s="253">
        <v>94.752611000000002</v>
      </c>
      <c r="ZV12" s="253">
        <v>94.759636999999998</v>
      </c>
      <c r="ZW12" s="253">
        <v>94.760096000000004</v>
      </c>
      <c r="ZX12" s="253">
        <v>94.753936999999993</v>
      </c>
      <c r="ZY12" s="253">
        <v>94.746673999999999</v>
      </c>
      <c r="ZZ12" s="253">
        <v>94.744307000000006</v>
      </c>
      <c r="AAA12" s="253">
        <v>94.747647000000001</v>
      </c>
      <c r="AAB12" s="253">
        <v>94.752043999999998</v>
      </c>
      <c r="AAC12" s="253">
        <v>94.753499000000005</v>
      </c>
      <c r="AAD12" s="253">
        <v>94.754209000000003</v>
      </c>
      <c r="AAE12" s="253">
        <v>94.759871000000004</v>
      </c>
      <c r="AAF12" s="253">
        <v>94.770940999999993</v>
      </c>
      <c r="AAG12" s="253">
        <v>94.779315999999994</v>
      </c>
      <c r="AAH12" s="253">
        <v>94.776803999999998</v>
      </c>
      <c r="AAI12" s="253">
        <v>94.765972000000005</v>
      </c>
      <c r="AAJ12" s="253">
        <v>94.758872999999994</v>
      </c>
      <c r="AAK12" s="253">
        <v>94.763664000000006</v>
      </c>
      <c r="AAL12" s="253">
        <v>94.775595999999993</v>
      </c>
      <c r="AAM12" s="253">
        <v>94.783924999999996</v>
      </c>
      <c r="AAN12" s="253">
        <v>94.785113999999993</v>
      </c>
      <c r="AAO12" s="253">
        <v>94.784587000000002</v>
      </c>
      <c r="AAP12" s="253">
        <v>94.785712000000004</v>
      </c>
      <c r="AAQ12" s="253">
        <v>94.783010000000004</v>
      </c>
      <c r="AAR12" s="253">
        <v>94.770630999999995</v>
      </c>
      <c r="AAS12" s="253">
        <v>94.754671000000002</v>
      </c>
      <c r="AAT12" s="253">
        <v>94.751221000000001</v>
      </c>
      <c r="AAU12" s="253">
        <v>94.770253999999994</v>
      </c>
      <c r="AAV12" s="253">
        <v>94.804142999999996</v>
      </c>
      <c r="AAW12" s="253">
        <v>94.834619000000004</v>
      </c>
      <c r="AAX12" s="253">
        <v>94.849841999999995</v>
      </c>
      <c r="AAY12" s="253">
        <v>94.851928999999998</v>
      </c>
      <c r="AAZ12" s="253">
        <v>94.848052999999993</v>
      </c>
      <c r="ABA12" s="253">
        <v>94.838993000000002</v>
      </c>
      <c r="ABB12" s="253">
        <v>94.821421999999998</v>
      </c>
      <c r="ABC12" s="253">
        <v>94.799862000000005</v>
      </c>
      <c r="ABD12" s="253">
        <v>94.788747000000001</v>
      </c>
      <c r="ABE12" s="253">
        <v>94.797635</v>
      </c>
      <c r="ABF12" s="253">
        <v>94.817941000000005</v>
      </c>
      <c r="ABG12" s="253">
        <v>94.831035999999997</v>
      </c>
      <c r="ABH12" s="253">
        <v>94.829376999999994</v>
      </c>
      <c r="ABI12" s="253">
        <v>94.823605999999998</v>
      </c>
      <c r="ABJ12" s="253">
        <v>94.827856999999995</v>
      </c>
      <c r="ABK12" s="253">
        <v>94.844240999999997</v>
      </c>
      <c r="ABL12" s="253">
        <v>94.864594999999994</v>
      </c>
      <c r="ABM12" s="253">
        <v>94.881744999999995</v>
      </c>
      <c r="ABN12" s="253">
        <v>94.893985999999998</v>
      </c>
      <c r="ABO12" s="253">
        <v>94.902203999999998</v>
      </c>
      <c r="ABP12" s="253">
        <v>94.908461000000003</v>
      </c>
      <c r="ABQ12" s="253">
        <v>94.915985000000006</v>
      </c>
      <c r="ABR12" s="253">
        <v>94.925641999999996</v>
      </c>
      <c r="ABS12" s="253">
        <v>94.933139999999995</v>
      </c>
      <c r="ABT12" s="253">
        <v>94.934241999999998</v>
      </c>
      <c r="ABU12" s="253">
        <v>94.932506000000004</v>
      </c>
      <c r="ABV12" s="253">
        <v>94.937584000000001</v>
      </c>
      <c r="ABW12" s="253">
        <v>94.955485999999993</v>
      </c>
      <c r="ABX12" s="253">
        <v>94.983553000000001</v>
      </c>
      <c r="ABY12" s="253">
        <v>95.014193000000006</v>
      </c>
      <c r="ABZ12" s="253">
        <v>95.039480999999995</v>
      </c>
      <c r="ACA12" s="253">
        <v>95.052857000000003</v>
      </c>
      <c r="ACB12" s="253">
        <v>95.052210000000002</v>
      </c>
      <c r="ACC12" s="253">
        <v>95.043637000000004</v>
      </c>
      <c r="ACD12" s="253">
        <v>95.038865999999999</v>
      </c>
      <c r="ACE12" s="253">
        <v>95.047148000000007</v>
      </c>
      <c r="ACF12" s="253">
        <v>95.071138000000005</v>
      </c>
      <c r="ACG12" s="253">
        <v>95.108891999999997</v>
      </c>
      <c r="ACH12" s="253">
        <v>95.154391000000004</v>
      </c>
      <c r="ACI12" s="253">
        <v>95.195715000000007</v>
      </c>
      <c r="ACJ12" s="253">
        <v>95.219960999999998</v>
      </c>
      <c r="ACK12" s="253">
        <v>95.225010999999995</v>
      </c>
      <c r="ACL12" s="253">
        <v>95.222768000000002</v>
      </c>
      <c r="ACM12" s="253">
        <v>95.226519999999994</v>
      </c>
      <c r="ACN12" s="253">
        <v>95.237798999999995</v>
      </c>
      <c r="ACO12" s="253">
        <v>95.248716000000002</v>
      </c>
      <c r="ACP12" s="253">
        <v>95.253495999999998</v>
      </c>
      <c r="ACQ12" s="253">
        <v>95.252503000000004</v>
      </c>
      <c r="ACR12" s="253">
        <v>95.246512999999993</v>
      </c>
      <c r="ACS12" s="253">
        <v>95.232956000000001</v>
      </c>
      <c r="ACT12" s="253">
        <v>95.209902999999997</v>
      </c>
      <c r="ACU12" s="253">
        <v>95.181314999999998</v>
      </c>
      <c r="ACV12" s="253">
        <v>95.156705000000002</v>
      </c>
      <c r="ACW12" s="253">
        <v>95.145573999999996</v>
      </c>
      <c r="ACX12" s="253">
        <v>95.151134999999996</v>
      </c>
      <c r="ACY12" s="253">
        <v>95.168498999999997</v>
      </c>
      <c r="ACZ12" s="253">
        <v>95.189937</v>
      </c>
      <c r="ADA12" s="253">
        <v>95.212340999999995</v>
      </c>
      <c r="ADB12" s="253">
        <v>95.237345000000005</v>
      </c>
      <c r="ADC12" s="253">
        <v>95.263690999999994</v>
      </c>
      <c r="ADD12" s="253">
        <v>95.284279999999995</v>
      </c>
      <c r="ADE12" s="253">
        <v>95.294938000000002</v>
      </c>
      <c r="ADF12" s="253">
        <v>95.302730999999994</v>
      </c>
      <c r="ADG12" s="253">
        <v>95.319078000000005</v>
      </c>
      <c r="ADH12" s="253">
        <v>95.344581000000005</v>
      </c>
      <c r="ADI12" s="253">
        <v>95.366631999999996</v>
      </c>
      <c r="ADJ12" s="253">
        <v>95.374521000000001</v>
      </c>
      <c r="ADK12" s="253">
        <v>95.372550000000004</v>
      </c>
      <c r="ADL12" s="253">
        <v>95.374791999999999</v>
      </c>
      <c r="ADM12" s="253">
        <v>95.389556999999996</v>
      </c>
      <c r="ADN12" s="253">
        <v>95.411857999999995</v>
      </c>
      <c r="ADO12" s="253">
        <v>95.429203999999999</v>
      </c>
      <c r="ADP12" s="253">
        <v>95.432113000000001</v>
      </c>
      <c r="ADQ12" s="253">
        <v>95.420616999999993</v>
      </c>
      <c r="ADR12" s="253">
        <v>95.404443000000001</v>
      </c>
      <c r="ADS12" s="253">
        <v>95.397428000000005</v>
      </c>
      <c r="ADT12" s="253">
        <v>95.408636000000001</v>
      </c>
      <c r="ADU12" s="253">
        <v>95.436554000000001</v>
      </c>
      <c r="ADV12" s="253">
        <v>95.471693999999999</v>
      </c>
      <c r="ADW12" s="253">
        <v>95.504294999999999</v>
      </c>
      <c r="ADX12" s="253">
        <v>95.528837999999993</v>
      </c>
      <c r="ADY12" s="253">
        <v>95.543503000000001</v>
      </c>
      <c r="ADZ12" s="253">
        <v>95.549511999999993</v>
      </c>
      <c r="AEA12" s="253">
        <v>95.551348000000004</v>
      </c>
      <c r="AEB12" s="253">
        <v>95.552916999999994</v>
      </c>
      <c r="AEC12" s="253">
        <v>95.550651000000002</v>
      </c>
      <c r="AED12" s="253">
        <v>95.534638999999999</v>
      </c>
      <c r="AEE12" s="253">
        <v>95.502404999999996</v>
      </c>
      <c r="AEF12" s="253">
        <v>95.470005</v>
      </c>
      <c r="AEG12" s="253">
        <v>95.462513000000001</v>
      </c>
      <c r="AEH12" s="253">
        <v>95.491354999999999</v>
      </c>
      <c r="AEI12" s="253">
        <v>95.544923999999995</v>
      </c>
      <c r="AEJ12" s="253">
        <v>95.601754</v>
      </c>
      <c r="AEK12" s="253">
        <v>95.647118000000006</v>
      </c>
      <c r="AEL12" s="253">
        <v>95.674897999999999</v>
      </c>
      <c r="AEM12" s="253">
        <v>95.681664999999995</v>
      </c>
      <c r="AEN12" s="253">
        <v>95.668170000000003</v>
      </c>
      <c r="AEO12" s="253">
        <v>95.644805000000005</v>
      </c>
      <c r="AEP12" s="253">
        <v>95.626957000000004</v>
      </c>
      <c r="AEQ12" s="253">
        <v>95.622387000000003</v>
      </c>
      <c r="AER12" s="253">
        <v>95.627151999999995</v>
      </c>
      <c r="AES12" s="253">
        <v>95.634524999999996</v>
      </c>
      <c r="AET12" s="253">
        <v>95.643141</v>
      </c>
      <c r="AEU12" s="253">
        <v>95.654966000000002</v>
      </c>
      <c r="AEV12" s="253">
        <v>95.670175</v>
      </c>
      <c r="AEW12" s="253">
        <v>95.687612999999999</v>
      </c>
      <c r="AEX12" s="253">
        <v>95.707863000000003</v>
      </c>
      <c r="AEY12" s="253">
        <v>95.732466000000002</v>
      </c>
      <c r="AEZ12" s="253">
        <v>95.760223999999994</v>
      </c>
      <c r="AFA12" s="253">
        <v>95.785578000000001</v>
      </c>
      <c r="AFB12" s="253">
        <v>95.800912999999994</v>
      </c>
      <c r="AFC12" s="253">
        <v>95.801624000000004</v>
      </c>
      <c r="AFD12" s="253">
        <v>95.790948999999998</v>
      </c>
      <c r="AFE12" s="253">
        <v>95.779557999999994</v>
      </c>
      <c r="AFF12" s="253">
        <v>95.778290999999996</v>
      </c>
      <c r="AFG12" s="253">
        <v>95.791139999999999</v>
      </c>
      <c r="AFH12" s="253">
        <v>95.815432999999999</v>
      </c>
      <c r="AFI12" s="253">
        <v>95.845229000000003</v>
      </c>
      <c r="AFJ12" s="253">
        <v>95.871032999999997</v>
      </c>
      <c r="AFK12" s="253">
        <v>95.880619999999993</v>
      </c>
      <c r="AFL12" s="253">
        <v>95.86891</v>
      </c>
      <c r="AFM12" s="253">
        <v>95.848190000000002</v>
      </c>
      <c r="AFN12" s="253">
        <v>95.841198000000006</v>
      </c>
      <c r="AFO12" s="253">
        <v>95.860440999999994</v>
      </c>
      <c r="AFP12" s="253">
        <v>95.897841999999997</v>
      </c>
      <c r="AFQ12" s="253">
        <v>95.935458999999994</v>
      </c>
      <c r="AFR12" s="253">
        <v>95.960892000000001</v>
      </c>
      <c r="AFS12" s="253">
        <v>95.970854000000003</v>
      </c>
      <c r="AFT12" s="253">
        <v>95.967809000000003</v>
      </c>
      <c r="AFU12" s="253">
        <v>95.959384999999997</v>
      </c>
      <c r="AFV12" s="253">
        <v>95.956377000000003</v>
      </c>
      <c r="AFW12" s="253">
        <v>95.964467999999997</v>
      </c>
      <c r="AFX12" s="253">
        <v>95.978802000000002</v>
      </c>
      <c r="AFY12" s="253">
        <v>95.989836999999994</v>
      </c>
      <c r="AFZ12" s="253">
        <v>95.992405000000005</v>
      </c>
      <c r="AGA12" s="253">
        <v>95.987094999999997</v>
      </c>
      <c r="AGB12" s="253">
        <v>95.977531999999997</v>
      </c>
      <c r="AGC12" s="253">
        <v>95.970391000000006</v>
      </c>
      <c r="AGD12" s="253">
        <v>95.973415000000003</v>
      </c>
      <c r="AGE12" s="253">
        <v>95.988017999999997</v>
      </c>
      <c r="AGF12" s="253">
        <v>96.007382000000007</v>
      </c>
      <c r="AGG12" s="253">
        <v>96.026675999999995</v>
      </c>
      <c r="AGH12" s="253">
        <v>96.050207</v>
      </c>
      <c r="AGI12" s="253">
        <v>96.081059999999994</v>
      </c>
      <c r="AGJ12" s="253">
        <v>96.107996</v>
      </c>
      <c r="AGK12" s="253">
        <v>96.113652999999999</v>
      </c>
      <c r="AGL12" s="253">
        <v>96.096417000000002</v>
      </c>
      <c r="AGM12" s="253">
        <v>96.075238999999996</v>
      </c>
      <c r="AGN12" s="253">
        <v>96.070340999999999</v>
      </c>
      <c r="AGO12" s="253">
        <v>96.085273000000001</v>
      </c>
      <c r="AGP12" s="253">
        <v>96.108664000000005</v>
      </c>
      <c r="AGQ12" s="253">
        <v>96.125756999999993</v>
      </c>
      <c r="AGR12" s="253">
        <v>96.125946999999996</v>
      </c>
      <c r="AGS12" s="253">
        <v>96.107844999999998</v>
      </c>
      <c r="AGT12" s="253">
        <v>96.083267000000006</v>
      </c>
      <c r="AGU12" s="253">
        <v>96.071022999999997</v>
      </c>
      <c r="AGV12" s="253">
        <v>96.080133000000004</v>
      </c>
      <c r="AGW12" s="253">
        <v>96.101050999999998</v>
      </c>
      <c r="AGX12" s="253">
        <v>96.117782000000005</v>
      </c>
      <c r="AGY12" s="253">
        <v>96.126008999999996</v>
      </c>
      <c r="AGZ12" s="253">
        <v>96.134061000000003</v>
      </c>
      <c r="AHA12" s="253">
        <v>96.148178999999999</v>
      </c>
      <c r="AHB12" s="253">
        <v>96.163425000000004</v>
      </c>
      <c r="AHC12" s="253">
        <v>96.170210999999995</v>
      </c>
      <c r="AHD12" s="253">
        <v>96.165001000000004</v>
      </c>
      <c r="AHE12" s="253">
        <v>96.152304999999998</v>
      </c>
      <c r="AHF12" s="253">
        <v>96.139483999999996</v>
      </c>
      <c r="AHG12" s="253">
        <v>96.132341999999994</v>
      </c>
      <c r="AHH12" s="253">
        <v>96.133604000000005</v>
      </c>
      <c r="AHI12" s="253">
        <v>96.141791999999995</v>
      </c>
      <c r="AHJ12" s="253">
        <v>96.150979000000007</v>
      </c>
      <c r="AHK12" s="253">
        <v>96.154284000000004</v>
      </c>
      <c r="AHL12" s="253">
        <v>96.149972000000005</v>
      </c>
      <c r="AHM12" s="253">
        <v>96.143859000000006</v>
      </c>
      <c r="AHN12" s="253">
        <v>96.143978000000004</v>
      </c>
      <c r="AHO12" s="253">
        <v>96.152423999999996</v>
      </c>
      <c r="AHP12" s="253">
        <v>96.163955000000001</v>
      </c>
      <c r="AHQ12" s="253">
        <v>96.172994000000003</v>
      </c>
      <c r="AHR12" s="253">
        <v>96.179550000000006</v>
      </c>
      <c r="AHS12" s="253">
        <v>96.186361000000005</v>
      </c>
      <c r="AHT12" s="253">
        <v>96.192781999999994</v>
      </c>
      <c r="AHU12" s="253">
        <v>96.195587000000003</v>
      </c>
      <c r="AHV12" s="253">
        <v>96.195318</v>
      </c>
      <c r="AHW12" s="253">
        <v>96.197137999999995</v>
      </c>
      <c r="AHX12" s="253">
        <v>96.203478000000004</v>
      </c>
      <c r="AHY12" s="253">
        <v>96.208972000000003</v>
      </c>
      <c r="AHZ12" s="253">
        <v>96.205520000000007</v>
      </c>
      <c r="AIA12" s="253">
        <v>96.190450999999996</v>
      </c>
      <c r="AIB12" s="253">
        <v>96.167130999999998</v>
      </c>
      <c r="AIC12" s="253">
        <v>96.139493000000002</v>
      </c>
      <c r="AID12" s="253">
        <v>96.110005999999998</v>
      </c>
      <c r="AIE12" s="253">
        <v>96.083340000000007</v>
      </c>
      <c r="AIF12" s="253">
        <v>96.067701999999997</v>
      </c>
      <c r="AIG12" s="253">
        <v>96.068674000000001</v>
      </c>
      <c r="AIH12" s="253">
        <v>96.082312999999999</v>
      </c>
      <c r="AII12" s="253">
        <v>96.097401000000005</v>
      </c>
      <c r="AIJ12" s="253">
        <v>96.105833000000004</v>
      </c>
      <c r="AIK12" s="253">
        <v>96.108828000000003</v>
      </c>
      <c r="AIL12" s="253">
        <v>96.111230000000006</v>
      </c>
      <c r="AIM12" s="253">
        <v>96.112273999999999</v>
      </c>
      <c r="AIN12" s="253">
        <v>96.106542000000005</v>
      </c>
      <c r="AIO12" s="253">
        <v>96.094417000000007</v>
      </c>
      <c r="AIP12" s="253">
        <v>96.086231999999995</v>
      </c>
      <c r="AIQ12" s="253">
        <v>96.091779000000002</v>
      </c>
      <c r="AIR12" s="253">
        <v>96.107834999999994</v>
      </c>
      <c r="AIS12" s="253">
        <v>96.120632999999998</v>
      </c>
      <c r="AIT12" s="253">
        <v>96.120784</v>
      </c>
      <c r="AIU12" s="253">
        <v>96.112031000000002</v>
      </c>
      <c r="AIV12" s="253">
        <v>96.104861</v>
      </c>
      <c r="AIW12" s="253">
        <v>96.105378999999999</v>
      </c>
      <c r="AIX12" s="253">
        <v>96.112170000000006</v>
      </c>
      <c r="AIY12" s="253">
        <v>96.120744000000002</v>
      </c>
      <c r="AIZ12" s="253">
        <v>96.127913000000007</v>
      </c>
      <c r="AJA12" s="253">
        <v>96.133346000000003</v>
      </c>
      <c r="AJB12" s="253">
        <v>96.13973</v>
      </c>
      <c r="AJC12" s="253">
        <v>96.150886</v>
      </c>
      <c r="AJD12" s="253">
        <v>96.167294999999996</v>
      </c>
      <c r="AJE12" s="253">
        <v>96.183121</v>
      </c>
      <c r="AJF12" s="253">
        <v>96.189654000000004</v>
      </c>
      <c r="AJG12" s="253">
        <v>96.182896999999997</v>
      </c>
      <c r="AJH12" s="253">
        <v>96.166991999999993</v>
      </c>
      <c r="AJI12" s="253">
        <v>96.149628000000007</v>
      </c>
      <c r="AJJ12" s="253">
        <v>96.135101000000006</v>
      </c>
      <c r="AJK12" s="253">
        <v>96.123147000000003</v>
      </c>
      <c r="AJL12" s="253">
        <v>96.113964999999993</v>
      </c>
      <c r="AJM12" s="253">
        <v>96.111672999999996</v>
      </c>
      <c r="AJN12" s="253">
        <v>96.120455000000007</v>
      </c>
      <c r="AJO12" s="253">
        <v>96.137664999999998</v>
      </c>
      <c r="AJP12" s="253">
        <v>96.153737000000007</v>
      </c>
      <c r="AJQ12" s="253">
        <v>96.161246000000006</v>
      </c>
      <c r="AJR12" s="253">
        <v>96.162906000000007</v>
      </c>
      <c r="AJS12" s="253">
        <v>96.167677999999995</v>
      </c>
      <c r="AJT12" s="253">
        <v>96.178754999999995</v>
      </c>
      <c r="AJU12" s="253">
        <v>96.188201000000007</v>
      </c>
      <c r="AJV12" s="253">
        <v>96.185477000000006</v>
      </c>
      <c r="AJW12" s="253">
        <v>96.170192999999998</v>
      </c>
      <c r="AJX12" s="253">
        <v>96.154043999999999</v>
      </c>
      <c r="AJY12" s="253">
        <v>96.149451999999997</v>
      </c>
      <c r="AJZ12" s="253">
        <v>96.157499999999999</v>
      </c>
      <c r="AKA12" s="253">
        <v>96.168289000000001</v>
      </c>
      <c r="AKB12" s="253">
        <v>96.172186999999994</v>
      </c>
      <c r="AKC12" s="253">
        <v>96.168717999999998</v>
      </c>
      <c r="AKD12" s="253">
        <v>96.164242000000002</v>
      </c>
      <c r="AKE12" s="253">
        <v>96.163261000000006</v>
      </c>
      <c r="AKF12" s="253">
        <v>96.164535999999998</v>
      </c>
      <c r="AKG12" s="253">
        <v>96.164929000000001</v>
      </c>
      <c r="AKH12" s="253">
        <v>96.163743999999994</v>
      </c>
      <c r="AKI12" s="253">
        <v>96.162092000000001</v>
      </c>
      <c r="AKJ12" s="253">
        <v>96.160549000000003</v>
      </c>
      <c r="AKK12" s="253">
        <v>96.159975000000003</v>
      </c>
      <c r="AKL12" s="253">
        <v>96.163359</v>
      </c>
      <c r="AKM12" s="253">
        <v>96.173939000000004</v>
      </c>
      <c r="AKN12" s="253">
        <v>96.190788999999995</v>
      </c>
      <c r="AKO12" s="253">
        <v>96.207858000000002</v>
      </c>
      <c r="AKP12" s="253">
        <v>96.218597000000003</v>
      </c>
      <c r="AKQ12" s="253">
        <v>96.221581999999998</v>
      </c>
      <c r="AKR12" s="253">
        <v>96.221349000000004</v>
      </c>
      <c r="AKS12" s="253">
        <v>96.223163</v>
      </c>
      <c r="AKT12" s="253">
        <v>96.226451999999995</v>
      </c>
      <c r="AKU12" s="253">
        <v>96.224333999999999</v>
      </c>
      <c r="AKV12" s="253">
        <v>96.211744999999993</v>
      </c>
      <c r="AKW12" s="253">
        <v>96.193494000000001</v>
      </c>
      <c r="AKX12" s="253">
        <v>96.180400000000006</v>
      </c>
      <c r="AKY12" s="253">
        <v>96.176302000000007</v>
      </c>
      <c r="AKZ12" s="253">
        <v>96.173531999999994</v>
      </c>
      <c r="ALA12" s="253">
        <v>96.164601000000005</v>
      </c>
      <c r="ALB12" s="253">
        <v>96.153938999999994</v>
      </c>
      <c r="ALC12" s="253">
        <v>96.151825000000002</v>
      </c>
      <c r="ALD12" s="253">
        <v>96.158726000000001</v>
      </c>
      <c r="ALE12" s="253">
        <v>96.163680999999997</v>
      </c>
      <c r="ALF12" s="253">
        <v>96.159700000000001</v>
      </c>
      <c r="ALG12" s="253">
        <v>96.153366000000005</v>
      </c>
      <c r="ALH12" s="253">
        <v>96.154855999999995</v>
      </c>
      <c r="ALI12" s="253">
        <v>96.163310999999993</v>
      </c>
      <c r="ALJ12" s="253">
        <v>96.167719000000005</v>
      </c>
      <c r="ALK12" s="253">
        <v>96.160368000000005</v>
      </c>
      <c r="ALL12" s="253">
        <v>96.144548999999998</v>
      </c>
      <c r="ALM12" s="253">
        <v>96.129172999999994</v>
      </c>
      <c r="ALN12" s="253">
        <v>96.119579999999999</v>
      </c>
      <c r="ALO12" s="253">
        <v>96.114287000000004</v>
      </c>
      <c r="ALP12" s="253">
        <v>96.108304000000004</v>
      </c>
      <c r="ALQ12" s="253">
        <v>96.098386000000005</v>
      </c>
      <c r="ALR12" s="253">
        <v>96.085749000000007</v>
      </c>
      <c r="ALS12" s="253">
        <v>96.073997000000006</v>
      </c>
      <c r="ALT12" s="253">
        <v>96.064345000000003</v>
      </c>
      <c r="ALU12" s="253">
        <v>96.053811999999994</v>
      </c>
      <c r="ALV12" s="253">
        <v>96.038848000000002</v>
      </c>
      <c r="ALW12" s="253">
        <v>96.019795000000002</v>
      </c>
      <c r="ALX12" s="253">
        <v>96.000893000000005</v>
      </c>
      <c r="ALY12" s="253">
        <v>95.986903999999996</v>
      </c>
      <c r="ALZ12" s="253">
        <v>95.980537999999996</v>
      </c>
      <c r="AMA12" s="253">
        <v>95.981250000000003</v>
      </c>
      <c r="AMB12" s="253">
        <v>95.984161999999998</v>
      </c>
      <c r="AMC12" s="253">
        <v>95.981351000000004</v>
      </c>
      <c r="AMD12" s="253">
        <v>95.967536999999993</v>
      </c>
      <c r="AME12" s="253">
        <v>95.945336999999995</v>
      </c>
      <c r="AMF12" s="253">
        <v>95.922555000000003</v>
      </c>
      <c r="AMG12" s="253">
        <v>95.902822999999998</v>
      </c>
      <c r="AMH12" s="253">
        <v>95.880297999999996</v>
      </c>
      <c r="AMI12" s="253">
        <v>95.845031000000006</v>
      </c>
      <c r="AMJ12" s="253">
        <v>95.793034000000006</v>
      </c>
      <c r="AMK12" s="253">
        <v>95.730185000000006</v>
      </c>
      <c r="AML12" s="253">
        <v>95.667309000000003</v>
      </c>
      <c r="AMM12" s="253">
        <v>95.612819999999999</v>
      </c>
      <c r="AMN12" s="253">
        <v>95.568819000000005</v>
      </c>
      <c r="AMO12" s="253">
        <v>95.530756999999994</v>
      </c>
      <c r="AMP12" s="253">
        <v>95.489305999999999</v>
      </c>
      <c r="AMQ12" s="253">
        <v>95.435379999999995</v>
      </c>
      <c r="AMR12" s="253">
        <v>95.367596000000006</v>
      </c>
      <c r="AMS12" s="253">
        <v>95.295722999999995</v>
      </c>
      <c r="AMT12" s="253">
        <v>95.234093999999999</v>
      </c>
      <c r="AMU12" s="253">
        <v>95.189402000000001</v>
      </c>
      <c r="AMV12" s="253">
        <v>95.155243999999996</v>
      </c>
      <c r="AMW12" s="253">
        <v>95.118330999999998</v>
      </c>
      <c r="AMX12" s="253">
        <v>95.067780999999997</v>
      </c>
      <c r="AMY12" s="253">
        <v>94.998309000000006</v>
      </c>
      <c r="AMZ12" s="253">
        <v>94.909910999999994</v>
      </c>
      <c r="ANA12" s="253">
        <v>94.809854000000001</v>
      </c>
      <c r="ANB12" s="253">
        <v>94.712113000000002</v>
      </c>
      <c r="ANC12" s="253">
        <v>94.626756999999998</v>
      </c>
      <c r="AND12" s="253">
        <v>94.547568999999996</v>
      </c>
      <c r="ANE12" s="253">
        <v>94.455929999999995</v>
      </c>
      <c r="ANF12" s="253">
        <v>94.341190999999995</v>
      </c>
      <c r="ANG12" s="253">
        <v>94.214155000000005</v>
      </c>
      <c r="ANH12" s="253">
        <v>94.096560999999994</v>
      </c>
      <c r="ANI12" s="253">
        <v>93.999714999999995</v>
      </c>
      <c r="ANJ12" s="253">
        <v>93.917064999999994</v>
      </c>
      <c r="ANK12" s="253">
        <v>93.835189</v>
      </c>
      <c r="ANL12" s="253">
        <v>93.746801000000005</v>
      </c>
      <c r="ANM12" s="253">
        <v>93.652878000000001</v>
      </c>
      <c r="ANN12" s="253">
        <v>93.556623000000002</v>
      </c>
      <c r="ANO12" s="253">
        <v>93.457419999999999</v>
      </c>
      <c r="ANP12" s="253">
        <v>93.349181999999999</v>
      </c>
      <c r="ANQ12" s="253">
        <v>93.223918999999995</v>
      </c>
      <c r="ANR12" s="253">
        <v>93.077393000000001</v>
      </c>
      <c r="ANS12" s="253">
        <v>92.910039999999995</v>
      </c>
      <c r="ANT12" s="253">
        <v>92.720949000000005</v>
      </c>
      <c r="ANU12" s="253">
        <v>92.503229000000005</v>
      </c>
      <c r="ANV12" s="253">
        <v>92.248318999999995</v>
      </c>
      <c r="ANW12" s="253">
        <v>91.953231000000002</v>
      </c>
      <c r="ANX12" s="253">
        <v>91.619645000000006</v>
      </c>
      <c r="ANY12" s="253">
        <v>91.246984999999995</v>
      </c>
      <c r="ANZ12" s="253">
        <v>90.830974999999995</v>
      </c>
      <c r="AOA12" s="253">
        <v>90.368594000000002</v>
      </c>
      <c r="AOB12" s="253">
        <v>89.859074000000007</v>
      </c>
      <c r="AOC12" s="253">
        <v>89.299092000000002</v>
      </c>
      <c r="AOD12" s="253">
        <v>88.682899000000006</v>
      </c>
      <c r="AOE12" s="253">
        <v>88.009617000000006</v>
      </c>
      <c r="AOF12" s="253">
        <v>87.284289999999999</v>
      </c>
      <c r="AOG12" s="253">
        <v>86.507009999999994</v>
      </c>
      <c r="AOH12" s="253">
        <v>85.665758999999994</v>
      </c>
      <c r="AOI12" s="253">
        <v>84.745962000000006</v>
      </c>
      <c r="AOJ12" s="253">
        <v>83.744155000000006</v>
      </c>
      <c r="AOK12" s="253">
        <v>82.666566000000003</v>
      </c>
      <c r="AOL12" s="253">
        <v>81.515613999999999</v>
      </c>
      <c r="AOM12" s="253">
        <v>80.282410999999996</v>
      </c>
      <c r="AON12" s="253">
        <v>78.950023000000002</v>
      </c>
      <c r="AOO12" s="253">
        <v>77.49794</v>
      </c>
      <c r="AOP12" s="253">
        <v>75.904471999999998</v>
      </c>
      <c r="AOQ12" s="253">
        <v>74.151587000000006</v>
      </c>
      <c r="AOR12" s="253">
        <v>72.231397000000001</v>
      </c>
      <c r="AOS12" s="253">
        <v>70.148539</v>
      </c>
      <c r="AOT12" s="253">
        <v>67.919099000000003</v>
      </c>
      <c r="AOU12" s="253">
        <v>65.570834000000005</v>
      </c>
      <c r="AOV12" s="253">
        <v>63.143524999999997</v>
      </c>
      <c r="AOW12" s="253">
        <v>60.690475999999997</v>
      </c>
      <c r="AOX12" s="253">
        <v>58.289312000000002</v>
      </c>
      <c r="AOY12" s="253">
        <v>56.057884999999999</v>
      </c>
      <c r="AOZ12" s="253">
        <v>54.152087000000002</v>
      </c>
      <c r="APA12" s="253">
        <v>52.733341000000003</v>
      </c>
      <c r="APB12" s="253">
        <v>51.926045999999999</v>
      </c>
      <c r="APC12" s="253">
        <v>51.789537000000003</v>
      </c>
      <c r="APD12" s="253">
        <v>52.305551999999999</v>
      </c>
      <c r="APE12" s="253">
        <v>53.379995999999998</v>
      </c>
      <c r="APF12" s="253">
        <v>54.866193000000003</v>
      </c>
      <c r="APG12" s="253">
        <v>56.602696000000002</v>
      </c>
      <c r="APH12" s="253">
        <v>58.444180000000003</v>
      </c>
      <c r="API12" s="253">
        <v>60.275989000000003</v>
      </c>
      <c r="APJ12" s="253">
        <v>62.020598999999997</v>
      </c>
      <c r="APK12" s="253">
        <v>63.636758</v>
      </c>
      <c r="APL12" s="253">
        <v>65.107906999999997</v>
      </c>
      <c r="APM12" s="253">
        <v>66.428498000000005</v>
      </c>
      <c r="APN12" s="253">
        <v>67.601855999999998</v>
      </c>
      <c r="APO12" s="253">
        <v>68.645149000000004</v>
      </c>
      <c r="APP12" s="253">
        <v>69.584868</v>
      </c>
      <c r="APQ12" s="253">
        <v>70.443916999999999</v>
      </c>
      <c r="APR12" s="253">
        <v>71.235821000000001</v>
      </c>
      <c r="APS12" s="253">
        <v>71.972252999999995</v>
      </c>
      <c r="APT12" s="253">
        <v>72.670283999999995</v>
      </c>
      <c r="APU12" s="253">
        <v>73.349255999999997</v>
      </c>
      <c r="APV12" s="253">
        <v>74.024328999999994</v>
      </c>
      <c r="APW12" s="253">
        <v>74.704543000000001</v>
      </c>
      <c r="APX12" s="253">
        <v>75.393586999999997</v>
      </c>
      <c r="APY12" s="253">
        <v>76.090097999999998</v>
      </c>
      <c r="APZ12" s="253">
        <v>76.790124000000006</v>
      </c>
      <c r="AQA12" s="253">
        <v>77.491895999999997</v>
      </c>
      <c r="AQB12" s="253">
        <v>78.197255999999996</v>
      </c>
      <c r="AQC12" s="253">
        <v>78.907786999999999</v>
      </c>
      <c r="AQD12" s="253">
        <v>79.621048999999999</v>
      </c>
      <c r="AQE12" s="253">
        <v>80.331136000000001</v>
      </c>
      <c r="AQF12" s="253">
        <v>81.032312000000005</v>
      </c>
      <c r="AQG12" s="253">
        <v>81.723429999999993</v>
      </c>
      <c r="AQH12" s="253">
        <v>82.410533999999998</v>
      </c>
      <c r="AQI12" s="253">
        <v>83.103271000000007</v>
      </c>
      <c r="AQJ12" s="253">
        <v>83.804956000000004</v>
      </c>
      <c r="AQK12" s="253">
        <v>84.505944999999997</v>
      </c>
      <c r="AQL12" s="253">
        <v>85.189378000000005</v>
      </c>
      <c r="AQM12" s="253">
        <v>85.843262999999993</v>
      </c>
      <c r="AQN12" s="253">
        <v>86.463695000000001</v>
      </c>
      <c r="AQO12" s="253">
        <v>87.045689999999993</v>
      </c>
      <c r="AQP12" s="253">
        <v>87.574477999999999</v>
      </c>
      <c r="AQQ12" s="253">
        <v>88.029193000000006</v>
      </c>
      <c r="AQR12" s="253">
        <v>88.395584999999997</v>
      </c>
      <c r="AQS12" s="253">
        <v>88.674171999999999</v>
      </c>
      <c r="AQT12" s="253">
        <v>88.876480999999998</v>
      </c>
      <c r="AQU12" s="253">
        <v>89.014178000000001</v>
      </c>
      <c r="AQV12" s="253">
        <v>89.090822000000003</v>
      </c>
      <c r="AQW12" s="253">
        <v>89.100730999999996</v>
      </c>
      <c r="AQX12" s="253">
        <v>89.032075000000006</v>
      </c>
      <c r="AQY12" s="253">
        <v>88.870329999999996</v>
      </c>
      <c r="AQZ12" s="253">
        <v>88.601104000000007</v>
      </c>
      <c r="ARA12" s="253">
        <v>88.211524999999995</v>
      </c>
      <c r="ARB12" s="253">
        <v>87.688608000000002</v>
      </c>
      <c r="ARC12" s="253">
        <v>87.014474000000007</v>
      </c>
      <c r="ARD12" s="253">
        <v>86.163212000000001</v>
      </c>
      <c r="ARE12" s="253">
        <v>85.102964999999998</v>
      </c>
      <c r="ARF12" s="253">
        <v>83.799046000000004</v>
      </c>
      <c r="ARG12" s="253">
        <v>82.211734000000007</v>
      </c>
      <c r="ARH12" s="253">
        <v>80.290240999999995</v>
      </c>
      <c r="ARI12" s="253">
        <v>77.976228000000006</v>
      </c>
      <c r="ARJ12" s="253">
        <v>75.225258999999994</v>
      </c>
      <c r="ARK12" s="253">
        <v>72.039400999999998</v>
      </c>
      <c r="ARL12" s="253">
        <v>68.495161999999993</v>
      </c>
      <c r="ARM12" s="253">
        <v>64.760661999999996</v>
      </c>
      <c r="ARN12" s="253">
        <v>61.105884000000003</v>
      </c>
      <c r="ARO12" s="253">
        <v>57.894466999999999</v>
      </c>
      <c r="ARP12" s="253">
        <v>55.527161</v>
      </c>
      <c r="ARQ12" s="253">
        <v>54.333427999999998</v>
      </c>
      <c r="ARR12" s="253">
        <v>54.462026999999999</v>
      </c>
      <c r="ARS12" s="253">
        <v>55.835915999999997</v>
      </c>
      <c r="ART12" s="253">
        <v>58.189473999999997</v>
      </c>
      <c r="ARU12" s="253">
        <v>61.160075999999997</v>
      </c>
      <c r="ARV12" s="253">
        <v>64.393587999999994</v>
      </c>
      <c r="ARW12" s="253">
        <v>67.615868000000006</v>
      </c>
      <c r="ARX12" s="253">
        <v>70.649934000000002</v>
      </c>
      <c r="ARY12" s="253">
        <v>73.400289999999998</v>
      </c>
      <c r="ARZ12" s="253">
        <v>75.834377000000003</v>
      </c>
      <c r="ASA12" s="253">
        <v>77.964765999999997</v>
      </c>
      <c r="ASB12" s="253">
        <v>79.824172000000004</v>
      </c>
      <c r="ASC12" s="253">
        <v>81.442995999999994</v>
      </c>
      <c r="ASD12" s="253">
        <v>82.844285999999997</v>
      </c>
      <c r="ASE12" s="253">
        <v>84.051871000000006</v>
      </c>
      <c r="ASF12" s="253">
        <v>85.094016999999994</v>
      </c>
      <c r="ASG12" s="253">
        <v>85.999717000000004</v>
      </c>
      <c r="ASH12" s="253">
        <v>86.797400999999994</v>
      </c>
      <c r="ASI12" s="253">
        <v>87.515742000000003</v>
      </c>
      <c r="ASJ12" s="253">
        <v>88.176526999999993</v>
      </c>
      <c r="ASK12" s="253">
        <v>88.783162000000004</v>
      </c>
      <c r="ASL12" s="253">
        <v>89.323299000000006</v>
      </c>
      <c r="ASM12" s="253">
        <v>89.788784000000007</v>
      </c>
      <c r="ASN12" s="253">
        <v>90.190443000000002</v>
      </c>
      <c r="ASO12" s="253">
        <v>90.550084999999996</v>
      </c>
      <c r="ASP12" s="253">
        <v>90.882478000000006</v>
      </c>
      <c r="ASQ12" s="253">
        <v>91.191321000000002</v>
      </c>
      <c r="ASR12" s="253">
        <v>91.479440999999994</v>
      </c>
      <c r="ASS12" s="253">
        <v>91.753573000000003</v>
      </c>
      <c r="AST12" s="253">
        <v>92.01643</v>
      </c>
      <c r="ASU12" s="253">
        <v>92.260951000000006</v>
      </c>
      <c r="ASV12" s="253">
        <v>92.478842999999998</v>
      </c>
      <c r="ASW12" s="253">
        <v>92.672794999999994</v>
      </c>
      <c r="ASX12" s="253">
        <v>92.854619</v>
      </c>
      <c r="ASY12" s="253">
        <v>93.030850000000001</v>
      </c>
      <c r="ASZ12" s="253">
        <v>93.195136000000005</v>
      </c>
      <c r="ATA12" s="253">
        <v>93.338329999999999</v>
      </c>
      <c r="ATB12" s="253">
        <v>93.463419000000002</v>
      </c>
      <c r="ATC12" s="253">
        <v>93.585560999999998</v>
      </c>
      <c r="ATD12" s="253">
        <v>93.716488999999996</v>
      </c>
      <c r="ATE12" s="253">
        <v>93.852376000000007</v>
      </c>
      <c r="ATF12" s="253">
        <v>93.979487000000006</v>
      </c>
      <c r="ATG12" s="253">
        <v>94.089367999999993</v>
      </c>
      <c r="ATH12" s="253">
        <v>94.185366999999999</v>
      </c>
      <c r="ATI12" s="253">
        <v>94.275784000000002</v>
      </c>
      <c r="ATJ12" s="253">
        <v>94.365201999999996</v>
      </c>
      <c r="ATK12" s="253">
        <v>94.453629000000006</v>
      </c>
      <c r="ATL12" s="253">
        <v>94.540243000000004</v>
      </c>
      <c r="ATM12" s="253">
        <v>94.624786999999998</v>
      </c>
      <c r="ATN12" s="253">
        <v>94.706261999999995</v>
      </c>
      <c r="ATO12" s="253">
        <v>94.782135999999994</v>
      </c>
      <c r="ATP12" s="253">
        <v>94.848522000000003</v>
      </c>
      <c r="ATQ12" s="253">
        <v>94.901050999999995</v>
      </c>
      <c r="ATR12" s="253">
        <v>94.938215999999997</v>
      </c>
      <c r="ATS12" s="253">
        <v>94.966301999999999</v>
      </c>
      <c r="ATT12" s="253">
        <v>94.999446000000006</v>
      </c>
      <c r="ATU12" s="253">
        <v>95.051156000000006</v>
      </c>
      <c r="ATV12" s="253">
        <v>95.124092000000005</v>
      </c>
      <c r="ATW12" s="253">
        <v>95.208439999999996</v>
      </c>
      <c r="ATX12" s="253">
        <v>95.289618000000004</v>
      </c>
      <c r="ATY12" s="253">
        <v>95.357196999999999</v>
      </c>
      <c r="ATZ12" s="253">
        <v>95.409025</v>
      </c>
      <c r="AUA12" s="253">
        <v>95.451031999999998</v>
      </c>
      <c r="AUB12" s="253">
        <v>95.493804999999995</v>
      </c>
      <c r="AUC12" s="253">
        <v>95.545958999999996</v>
      </c>
      <c r="AUD12" s="253">
        <v>95.607794999999996</v>
      </c>
      <c r="AUE12" s="253">
        <v>95.671274999999994</v>
      </c>
      <c r="AUF12" s="253">
        <v>95.726860000000002</v>
      </c>
      <c r="AUG12" s="253">
        <v>95.770194000000004</v>
      </c>
      <c r="AUH12" s="253">
        <v>95.802977999999996</v>
      </c>
      <c r="AUI12" s="253">
        <v>95.829960999999997</v>
      </c>
      <c r="AUJ12" s="253">
        <v>95.856404999999995</v>
      </c>
      <c r="AUK12" s="253">
        <v>95.886028999999994</v>
      </c>
      <c r="AUL12" s="253">
        <v>95.918132</v>
      </c>
      <c r="AUM12" s="253">
        <v>95.946759999999998</v>
      </c>
      <c r="AUN12" s="253">
        <v>95.965608000000003</v>
      </c>
      <c r="AUO12" s="253">
        <v>95.975289000000004</v>
      </c>
      <c r="AUP12" s="253">
        <v>95.984517999999994</v>
      </c>
      <c r="AUQ12" s="253">
        <v>96.00273</v>
      </c>
      <c r="AUR12" s="253">
        <v>96.031671000000003</v>
      </c>
      <c r="AUS12" s="253">
        <v>96.064576000000002</v>
      </c>
      <c r="AUT12" s="253">
        <v>96.092640000000003</v>
      </c>
      <c r="AUU12" s="253">
        <v>96.111971999999994</v>
      </c>
      <c r="AUV12" s="253">
        <v>96.125968999999998</v>
      </c>
      <c r="AUW12" s="253">
        <v>96.142634000000001</v>
      </c>
      <c r="AUX12" s="253">
        <v>96.168124000000006</v>
      </c>
      <c r="AUY12" s="253">
        <v>96.199989000000002</v>
      </c>
      <c r="AUZ12" s="253">
        <v>96.226680999999999</v>
      </c>
      <c r="AVA12" s="253">
        <v>96.236827000000005</v>
      </c>
      <c r="AVB12" s="253">
        <v>96.230452999999997</v>
      </c>
      <c r="AVC12" s="253">
        <v>96.219427999999994</v>
      </c>
      <c r="AVD12" s="253">
        <v>96.216307</v>
      </c>
      <c r="AVE12" s="253">
        <v>96.224693000000002</v>
      </c>
      <c r="AVF12" s="253">
        <v>96.240644000000003</v>
      </c>
      <c r="AVG12" s="253">
        <v>96.259033000000002</v>
      </c>
      <c r="AVH12" s="253">
        <v>96.275598000000002</v>
      </c>
      <c r="AVI12" s="253">
        <v>96.286455000000004</v>
      </c>
      <c r="AVJ12" s="253">
        <v>96.290692000000007</v>
      </c>
      <c r="AVK12" s="253">
        <v>96.292496</v>
      </c>
      <c r="AVL12" s="253">
        <v>96.296859999999995</v>
      </c>
      <c r="AVM12" s="253">
        <v>96.304118000000003</v>
      </c>
      <c r="AVN12" s="253">
        <v>96.312061999999997</v>
      </c>
      <c r="AVO12" s="253">
        <v>96.321292</v>
      </c>
      <c r="AVP12" s="253">
        <v>96.333185</v>
      </c>
      <c r="AVQ12" s="253">
        <v>96.344038999999995</v>
      </c>
      <c r="AVR12" s="253">
        <v>96.348070000000007</v>
      </c>
      <c r="AVS12" s="253">
        <v>96.346939000000006</v>
      </c>
      <c r="AVT12" s="253">
        <v>96.349652000000006</v>
      </c>
      <c r="AVU12" s="253">
        <v>96.361277000000001</v>
      </c>
      <c r="AVV12" s="253">
        <v>96.378127000000006</v>
      </c>
      <c r="AVW12" s="253">
        <v>96.396327999999997</v>
      </c>
      <c r="AVX12" s="253">
        <v>96.417648</v>
      </c>
      <c r="AVY12" s="253">
        <v>96.442131000000003</v>
      </c>
      <c r="AVZ12" s="253">
        <v>96.461659999999995</v>
      </c>
      <c r="AWA12" s="253">
        <v>96.467676999999995</v>
      </c>
      <c r="AWB12" s="253">
        <v>96.461388999999997</v>
      </c>
      <c r="AWC12" s="253">
        <v>96.450423000000001</v>
      </c>
      <c r="AWD12" s="253">
        <v>96.439375999999996</v>
      </c>
      <c r="AWE12" s="253">
        <v>96.430075000000002</v>
      </c>
      <c r="AWF12" s="253">
        <v>96.427188999999998</v>
      </c>
      <c r="AWG12" s="253">
        <v>96.435271</v>
      </c>
      <c r="AWH12" s="253">
        <v>96.451661999999999</v>
      </c>
      <c r="AWI12" s="253">
        <v>96.469579999999993</v>
      </c>
      <c r="AWJ12" s="253">
        <v>96.487157999999994</v>
      </c>
      <c r="AWK12" s="253">
        <v>96.506502999999995</v>
      </c>
      <c r="AWL12" s="253">
        <v>96.525385999999997</v>
      </c>
      <c r="AWM12" s="253">
        <v>96.538600000000002</v>
      </c>
      <c r="AWN12" s="253">
        <v>96.547929999999994</v>
      </c>
      <c r="AWO12" s="253">
        <v>96.561374999999998</v>
      </c>
      <c r="AWP12" s="253">
        <v>96.579718</v>
      </c>
      <c r="AWQ12" s="253">
        <v>96.592158999999995</v>
      </c>
      <c r="AWR12" s="253">
        <v>96.589989000000003</v>
      </c>
      <c r="AWS12" s="253">
        <v>96.578440000000001</v>
      </c>
      <c r="AWT12" s="253">
        <v>96.570087999999998</v>
      </c>
      <c r="AWU12" s="253">
        <v>96.571770000000001</v>
      </c>
      <c r="AWV12" s="253">
        <v>96.582579999999993</v>
      </c>
      <c r="AWW12" s="253">
        <v>96.599338000000003</v>
      </c>
      <c r="AWX12" s="253">
        <v>96.61748</v>
      </c>
      <c r="AWY12" s="253">
        <v>96.629862000000003</v>
      </c>
      <c r="AWZ12" s="253">
        <v>96.631994000000006</v>
      </c>
      <c r="AXA12" s="253">
        <v>96.628366</v>
      </c>
      <c r="AXB12" s="253">
        <v>96.628675000000001</v>
      </c>
      <c r="AXC12" s="253">
        <v>96.637465000000006</v>
      </c>
      <c r="AXD12" s="253">
        <v>96.651117999999997</v>
      </c>
      <c r="AXE12" s="253">
        <v>96.664838000000003</v>
      </c>
      <c r="AXF12" s="253">
        <v>96.678687999999994</v>
      </c>
      <c r="AXG12" s="253">
        <v>96.695617999999996</v>
      </c>
      <c r="AXH12" s="253">
        <v>96.716237000000007</v>
      </c>
      <c r="AXI12" s="253">
        <v>96.737324999999998</v>
      </c>
      <c r="AXJ12" s="253">
        <v>96.754435000000001</v>
      </c>
      <c r="AXK12" s="253">
        <v>96.764820999999998</v>
      </c>
      <c r="AXL12" s="253">
        <v>96.768139000000005</v>
      </c>
      <c r="AXM12" s="253">
        <v>96.765462999999997</v>
      </c>
      <c r="AXN12" s="253">
        <v>96.758984999999996</v>
      </c>
      <c r="AXO12" s="253">
        <v>96.752919000000006</v>
      </c>
      <c r="AXP12" s="253">
        <v>96.752314999999996</v>
      </c>
      <c r="AXQ12" s="253">
        <v>96.758221000000006</v>
      </c>
      <c r="AXR12" s="253">
        <v>96.764950999999996</v>
      </c>
      <c r="AXS12" s="253">
        <v>96.765384999999995</v>
      </c>
      <c r="AXT12" s="253">
        <v>96.758937000000003</v>
      </c>
      <c r="AXU12" s="253">
        <v>96.751239999999996</v>
      </c>
      <c r="AXV12" s="253">
        <v>96.746475000000004</v>
      </c>
      <c r="AXW12" s="253">
        <v>96.744349999999997</v>
      </c>
      <c r="AXX12" s="253">
        <v>96.745254000000003</v>
      </c>
      <c r="AXY12" s="253">
        <v>96.752931000000004</v>
      </c>
      <c r="AXZ12" s="253">
        <v>96.768651000000006</v>
      </c>
      <c r="AYA12" s="253">
        <v>96.786123000000003</v>
      </c>
      <c r="AYB12" s="253">
        <v>96.795648999999997</v>
      </c>
      <c r="AYC12" s="253">
        <v>96.791585999999995</v>
      </c>
      <c r="AYD12" s="253">
        <v>96.774186</v>
      </c>
      <c r="AYE12" s="253">
        <v>96.747900999999999</v>
      </c>
      <c r="AYF12" s="253">
        <v>96.721541999999999</v>
      </c>
      <c r="AYG12" s="253">
        <v>96.706478000000004</v>
      </c>
      <c r="AYH12" s="253">
        <v>96.708451999999994</v>
      </c>
      <c r="AYI12" s="253">
        <v>96.720579000000001</v>
      </c>
      <c r="AYJ12" s="253">
        <v>96.728170000000006</v>
      </c>
      <c r="AYK12" s="253">
        <v>96.722009</v>
      </c>
      <c r="AYL12" s="253">
        <v>96.705327999999994</v>
      </c>
      <c r="AYM12" s="253">
        <v>96.687468999999993</v>
      </c>
      <c r="AYN12" s="253">
        <v>96.672504000000004</v>
      </c>
      <c r="AYO12" s="253">
        <v>96.655688999999995</v>
      </c>
      <c r="AYP12" s="253">
        <v>96.631656000000007</v>
      </c>
      <c r="AYQ12" s="253">
        <v>96.605472000000006</v>
      </c>
      <c r="AYR12" s="253">
        <v>96.592264999999998</v>
      </c>
      <c r="AYS12" s="253">
        <v>96.601684000000006</v>
      </c>
      <c r="AYT12" s="253">
        <v>96.623435000000001</v>
      </c>
      <c r="AYU12" s="253">
        <v>96.633994000000001</v>
      </c>
      <c r="AYV12" s="253">
        <v>96.620366000000004</v>
      </c>
      <c r="AYW12" s="253">
        <v>96.592872</v>
      </c>
      <c r="AYX12" s="253">
        <v>96.571455999999998</v>
      </c>
      <c r="AYY12" s="253">
        <v>96.564030000000002</v>
      </c>
      <c r="AYZ12" s="253">
        <v>96.563553999999996</v>
      </c>
      <c r="AZA12" s="253">
        <v>96.562537000000006</v>
      </c>
      <c r="AZB12" s="253">
        <v>96.562220999999994</v>
      </c>
      <c r="AZC12" s="253">
        <v>96.566795999999997</v>
      </c>
      <c r="AZD12" s="253">
        <v>96.575473000000002</v>
      </c>
      <c r="AZE12" s="253">
        <v>96.584093999999993</v>
      </c>
      <c r="AZF12" s="253">
        <v>96.591116999999997</v>
      </c>
      <c r="AZG12" s="253">
        <v>96.598271999999994</v>
      </c>
      <c r="AZH12" s="253">
        <v>96.606104000000002</v>
      </c>
      <c r="AZI12" s="253">
        <v>96.611219000000006</v>
      </c>
      <c r="AZJ12" s="253">
        <v>96.608626000000001</v>
      </c>
      <c r="AZK12" s="253">
        <v>96.597040000000007</v>
      </c>
      <c r="AZL12" s="253">
        <v>96.582188000000002</v>
      </c>
      <c r="AZM12" s="253">
        <v>96.573856000000006</v>
      </c>
      <c r="AZN12" s="253">
        <v>96.577940999999996</v>
      </c>
      <c r="AZO12" s="253">
        <v>96.591055999999995</v>
      </c>
      <c r="AZP12" s="253">
        <v>96.603382999999994</v>
      </c>
      <c r="AZQ12" s="253">
        <v>96.606115000000003</v>
      </c>
      <c r="AZR12" s="253">
        <v>96.595952999999994</v>
      </c>
      <c r="AZS12" s="253">
        <v>96.575120999999996</v>
      </c>
      <c r="AZT12" s="253">
        <v>96.550110000000004</v>
      </c>
      <c r="AZU12" s="253">
        <v>96.529754999999994</v>
      </c>
      <c r="AZV12" s="253">
        <v>96.521242000000001</v>
      </c>
      <c r="AZW12" s="253">
        <v>96.526437999999999</v>
      </c>
      <c r="AZX12" s="253">
        <v>96.542186000000001</v>
      </c>
      <c r="AZY12" s="253">
        <v>96.563237000000001</v>
      </c>
      <c r="AZZ12" s="253">
        <v>96.583821</v>
      </c>
      <c r="BAA12" s="253">
        <v>96.598061999999999</v>
      </c>
      <c r="BAB12" s="253">
        <v>96.602289999999996</v>
      </c>
      <c r="BAC12" s="253">
        <v>96.598716999999994</v>
      </c>
      <c r="BAD12" s="253">
        <v>96.596450000000004</v>
      </c>
      <c r="BAE12" s="253">
        <v>96.607777999999996</v>
      </c>
      <c r="BAF12" s="253">
        <v>96.640788999999998</v>
      </c>
      <c r="BAG12" s="253">
        <v>96.691509999999994</v>
      </c>
      <c r="BAH12" s="253">
        <v>96.742249000000001</v>
      </c>
      <c r="BAI12" s="253">
        <v>96.772270000000006</v>
      </c>
      <c r="BAJ12" s="253">
        <v>96.775343000000007</v>
      </c>
      <c r="BAK12" s="253">
        <v>96.766664000000006</v>
      </c>
      <c r="BAL12" s="253">
        <v>96.768994000000006</v>
      </c>
      <c r="BAM12" s="253">
        <v>96.791038999999998</v>
      </c>
      <c r="BAN12" s="253">
        <v>96.820963000000006</v>
      </c>
      <c r="BAO12" s="253">
        <v>96.840687000000003</v>
      </c>
      <c r="BAP12" s="253">
        <v>96.843929000000003</v>
      </c>
      <c r="BAQ12" s="253">
        <v>96.839260999999993</v>
      </c>
      <c r="BAR12" s="253">
        <v>96.837523000000004</v>
      </c>
      <c r="BAS12" s="253">
        <v>96.839206000000004</v>
      </c>
      <c r="BAT12" s="253">
        <v>96.836281999999997</v>
      </c>
      <c r="BAU12" s="253">
        <v>96.825736000000006</v>
      </c>
      <c r="BAV12" s="253">
        <v>96.816945000000004</v>
      </c>
      <c r="BAW12" s="253">
        <v>96.821658999999997</v>
      </c>
      <c r="BAX12" s="253">
        <v>96.839051999999995</v>
      </c>
      <c r="BAY12" s="253">
        <v>96.857305999999994</v>
      </c>
      <c r="BAZ12" s="253">
        <v>96.870812000000001</v>
      </c>
      <c r="BBA12" s="253">
        <v>96.888463999999999</v>
      </c>
      <c r="BBB12" s="253">
        <v>96.920478000000003</v>
      </c>
      <c r="BBC12" s="253">
        <v>96.962440000000001</v>
      </c>
      <c r="BBD12" s="253">
        <v>96.998582999999996</v>
      </c>
      <c r="BBE12" s="253">
        <v>97.017707000000001</v>
      </c>
      <c r="BBF12" s="253">
        <v>97.019469999999998</v>
      </c>
      <c r="BBG12" s="253">
        <v>97.007335999999995</v>
      </c>
      <c r="BBH12" s="253">
        <v>96.983930000000001</v>
      </c>
      <c r="BBI12" s="253">
        <v>96.955331000000001</v>
      </c>
      <c r="BBJ12" s="253">
        <v>96.933288000000005</v>
      </c>
      <c r="BBK12" s="253">
        <v>96.928085999999993</v>
      </c>
      <c r="BBL12" s="253">
        <v>96.940425000000005</v>
      </c>
      <c r="BBM12" s="253">
        <v>96.962826000000007</v>
      </c>
      <c r="BBN12" s="253">
        <v>96.988539000000003</v>
      </c>
      <c r="BBO12" s="253">
        <v>97.017041000000006</v>
      </c>
      <c r="BBP12" s="253">
        <v>97.049846000000002</v>
      </c>
      <c r="BBQ12" s="253">
        <v>97.082327000000006</v>
      </c>
      <c r="BBR12" s="253">
        <v>97.103533999999996</v>
      </c>
      <c r="BBS12" s="253">
        <v>97.107347000000004</v>
      </c>
      <c r="BBT12" s="253">
        <v>97.101715999999996</v>
      </c>
      <c r="BBU12" s="253">
        <v>97.101063999999994</v>
      </c>
      <c r="BBV12" s="253">
        <v>97.108949999999993</v>
      </c>
      <c r="BBW12" s="253">
        <v>97.114700999999997</v>
      </c>
      <c r="BBX12" s="253">
        <v>97.109847000000002</v>
      </c>
      <c r="BBY12" s="253">
        <v>97.100887999999998</v>
      </c>
      <c r="BBZ12" s="253">
        <v>97.099795</v>
      </c>
      <c r="BCA12" s="253">
        <v>97.107218000000003</v>
      </c>
      <c r="BCB12" s="253">
        <v>97.113363000000007</v>
      </c>
      <c r="BCC12" s="253">
        <v>97.113225</v>
      </c>
      <c r="BCD12" s="253">
        <v>97.112274999999997</v>
      </c>
      <c r="BCE12" s="253">
        <v>97.116176999999993</v>
      </c>
      <c r="BCF12" s="253">
        <v>97.122235000000003</v>
      </c>
      <c r="BCG12" s="253">
        <v>97.124183000000002</v>
      </c>
      <c r="BCH12" s="253">
        <v>97.120750999999998</v>
      </c>
      <c r="BCI12" s="253">
        <v>97.116140999999999</v>
      </c>
      <c r="BCJ12" s="253">
        <v>97.114597000000003</v>
      </c>
      <c r="BCK12" s="253">
        <v>97.117248000000004</v>
      </c>
      <c r="BCL12" s="253">
        <v>97.123209000000003</v>
      </c>
      <c r="BCM12" s="253">
        <v>97.132019</v>
      </c>
      <c r="BCN12" s="253">
        <v>97.144925000000001</v>
      </c>
      <c r="BCO12" s="253">
        <v>97.163645000000002</v>
      </c>
      <c r="BCP12" s="253">
        <v>97.187307000000004</v>
      </c>
      <c r="BCQ12" s="253">
        <v>97.211404999999999</v>
      </c>
      <c r="BCR12" s="253">
        <v>97.230805000000004</v>
      </c>
      <c r="BCS12" s="253">
        <v>97.242917000000006</v>
      </c>
      <c r="BCT12" s="253">
        <v>97.246789000000007</v>
      </c>
      <c r="BCU12" s="253">
        <v>97.240516</v>
      </c>
      <c r="BCV12" s="253">
        <v>97.222020999999998</v>
      </c>
      <c r="BCW12" s="253">
        <v>97.193032000000002</v>
      </c>
      <c r="BCX12" s="253">
        <v>97.162029000000004</v>
      </c>
      <c r="BCY12" s="253">
        <v>97.143023999999997</v>
      </c>
      <c r="BCZ12" s="253">
        <v>97.148735000000002</v>
      </c>
      <c r="BDA12" s="253">
        <v>97.180476999999996</v>
      </c>
      <c r="BDB12" s="253">
        <v>97.224361999999999</v>
      </c>
      <c r="BDC12" s="253">
        <v>97.261604000000005</v>
      </c>
      <c r="BDD12" s="253">
        <v>97.283775000000006</v>
      </c>
      <c r="BDE12" s="253">
        <v>97.29477</v>
      </c>
      <c r="BDF12" s="253">
        <v>97.298704999999998</v>
      </c>
      <c r="BDG12" s="253">
        <v>97.293701999999996</v>
      </c>
      <c r="BDH12" s="253">
        <v>97.280752000000007</v>
      </c>
      <c r="BDI12" s="253">
        <v>97.270500999999996</v>
      </c>
      <c r="BDJ12" s="253">
        <v>97.273746000000003</v>
      </c>
      <c r="BDK12" s="253">
        <v>97.289524</v>
      </c>
      <c r="BDL12" s="253">
        <v>97.309427999999997</v>
      </c>
      <c r="BDM12" s="253">
        <v>97.330023999999995</v>
      </c>
      <c r="BDN12" s="253">
        <v>97.353201999999996</v>
      </c>
      <c r="BDO12" s="253">
        <v>97.376260000000002</v>
      </c>
      <c r="BDP12" s="253">
        <v>97.390123000000003</v>
      </c>
      <c r="BDQ12" s="253">
        <v>97.388879000000003</v>
      </c>
      <c r="BDR12" s="253">
        <v>97.375873999999996</v>
      </c>
      <c r="BDS12" s="253">
        <v>97.359665000000007</v>
      </c>
      <c r="BDT12" s="253">
        <v>97.348039</v>
      </c>
      <c r="BDU12" s="253">
        <v>97.345065000000005</v>
      </c>
      <c r="BDV12" s="253">
        <v>97.348489999999998</v>
      </c>
      <c r="BDW12" s="253">
        <v>97.349508999999998</v>
      </c>
      <c r="BDX12" s="253">
        <v>97.339689000000007</v>
      </c>
      <c r="BDY12" s="253">
        <v>97.319164999999998</v>
      </c>
      <c r="BDZ12" s="253">
        <v>97.295070999999993</v>
      </c>
      <c r="BEA12" s="253">
        <v>97.273055999999997</v>
      </c>
      <c r="BEB12" s="253">
        <v>97.255140999999995</v>
      </c>
      <c r="BEC12" s="253">
        <v>97.245264000000006</v>
      </c>
      <c r="BED12" s="253">
        <v>97.250328999999994</v>
      </c>
      <c r="BEE12" s="253">
        <v>97.272540000000006</v>
      </c>
      <c r="BEF12" s="253">
        <v>97.303888000000001</v>
      </c>
      <c r="BEG12" s="253">
        <v>97.331680000000006</v>
      </c>
      <c r="BEH12" s="253">
        <v>97.349563000000003</v>
      </c>
      <c r="BEI12" s="253">
        <v>97.362454</v>
      </c>
      <c r="BEJ12" s="253">
        <v>97.380761000000007</v>
      </c>
      <c r="BEK12" s="253">
        <v>97.408824999999993</v>
      </c>
      <c r="BEL12" s="253">
        <v>97.438263000000006</v>
      </c>
      <c r="BEM12" s="253">
        <v>97.454442</v>
      </c>
      <c r="BEN12" s="253">
        <v>97.451115999999999</v>
      </c>
      <c r="BEO12" s="253">
        <v>97.436904999999996</v>
      </c>
      <c r="BEP12" s="253">
        <v>97.425725999999997</v>
      </c>
      <c r="BEQ12" s="253">
        <v>97.423320000000004</v>
      </c>
      <c r="BER12" s="253">
        <v>97.424966999999995</v>
      </c>
      <c r="BES12" s="253">
        <v>97.422606000000002</v>
      </c>
      <c r="BET12" s="253">
        <v>97.410488000000001</v>
      </c>
      <c r="BEU12" s="253">
        <v>97.387388999999999</v>
      </c>
      <c r="BEV12" s="253">
        <v>97.359526000000002</v>
      </c>
      <c r="BEW12" s="253">
        <v>97.340722</v>
      </c>
      <c r="BEX12" s="253">
        <v>97.344035000000005</v>
      </c>
      <c r="BEY12" s="253">
        <v>97.370658000000006</v>
      </c>
      <c r="BEZ12" s="253">
        <v>97.407810999999995</v>
      </c>
      <c r="BFA12" s="253">
        <v>97.437337999999997</v>
      </c>
      <c r="BFB12" s="253">
        <v>97.446697999999998</v>
      </c>
      <c r="BFC12" s="253">
        <v>97.435507999999999</v>
      </c>
      <c r="BFD12" s="253">
        <v>97.414439000000002</v>
      </c>
      <c r="BFE12" s="253">
        <v>97.395566000000002</v>
      </c>
      <c r="BFF12" s="253">
        <v>97.381245000000007</v>
      </c>
      <c r="BFG12" s="253">
        <v>97.365630999999993</v>
      </c>
      <c r="BFH12" s="253">
        <v>97.349344000000002</v>
      </c>
      <c r="BFI12" s="253">
        <v>97.346298000000004</v>
      </c>
      <c r="BFJ12" s="253">
        <v>97.369119999999995</v>
      </c>
      <c r="BFK12" s="253">
        <v>97.411230000000003</v>
      </c>
      <c r="BFL12" s="253">
        <v>97.451318000000001</v>
      </c>
      <c r="BFM12" s="253">
        <v>97.475431</v>
      </c>
      <c r="BFN12" s="253">
        <v>97.488049000000004</v>
      </c>
      <c r="BFO12" s="253">
        <v>97.500821999999999</v>
      </c>
      <c r="BFP12" s="253">
        <v>97.517007000000007</v>
      </c>
      <c r="BFQ12" s="253">
        <v>97.529419000000004</v>
      </c>
      <c r="BFR12" s="253">
        <v>97.529121000000004</v>
      </c>
      <c r="BFS12" s="253">
        <v>97.513373999999999</v>
      </c>
      <c r="BFT12" s="253">
        <v>97.488079999999997</v>
      </c>
      <c r="BFU12" s="253">
        <v>97.465283999999997</v>
      </c>
      <c r="BFV12" s="253">
        <v>97.456974000000002</v>
      </c>
      <c r="BFW12" s="253">
        <v>97.468311</v>
      </c>
      <c r="BFX12" s="253">
        <v>97.493554000000003</v>
      </c>
      <c r="BFY12" s="253">
        <v>97.516439000000005</v>
      </c>
      <c r="BFZ12" s="253">
        <v>97.517999000000003</v>
      </c>
      <c r="BGA12" s="253">
        <v>97.492193</v>
      </c>
      <c r="BGB12" s="253">
        <v>97.457126000000002</v>
      </c>
      <c r="BGC12" s="253">
        <v>97.444329999999994</v>
      </c>
      <c r="BGD12" s="253">
        <v>97.470102999999995</v>
      </c>
      <c r="BGE12" s="253">
        <v>97.519413</v>
      </c>
      <c r="BGF12" s="253">
        <v>97.561306999999999</v>
      </c>
      <c r="BGG12" s="253">
        <v>97.576319999999996</v>
      </c>
      <c r="BGH12" s="253">
        <v>97.564909999999998</v>
      </c>
      <c r="BGI12" s="253">
        <v>97.536539000000005</v>
      </c>
      <c r="BGJ12" s="253">
        <v>97.502115000000003</v>
      </c>
      <c r="BGK12" s="253">
        <v>97.475520000000003</v>
      </c>
      <c r="BGL12" s="253">
        <v>97.470113999999995</v>
      </c>
      <c r="BGM12" s="253">
        <v>97.487869000000003</v>
      </c>
      <c r="BGN12" s="253">
        <v>97.516300999999999</v>
      </c>
      <c r="BGO12" s="253">
        <v>97.539467000000002</v>
      </c>
      <c r="BGP12" s="253">
        <v>97.549757999999997</v>
      </c>
      <c r="BGQ12" s="253">
        <v>97.548691000000005</v>
      </c>
      <c r="BGR12" s="253">
        <v>97.540959999999998</v>
      </c>
      <c r="BGS12" s="253">
        <v>97.530632999999995</v>
      </c>
      <c r="BGT12" s="253">
        <v>97.521282999999997</v>
      </c>
      <c r="BGU12" s="253">
        <v>97.516943999999995</v>
      </c>
      <c r="BGV12" s="253">
        <v>97.520369000000002</v>
      </c>
      <c r="BGW12" s="253">
        <v>97.527760999999998</v>
      </c>
      <c r="BGX12" s="253">
        <v>97.527131999999995</v>
      </c>
      <c r="BGY12" s="253">
        <v>97.509435999999994</v>
      </c>
      <c r="BGZ12" s="253">
        <v>97.484229999999997</v>
      </c>
      <c r="BHA12" s="253">
        <v>97.476037000000005</v>
      </c>
      <c r="BHB12" s="253">
        <v>97.497512999999998</v>
      </c>
      <c r="BHC12" s="253">
        <v>97.531509</v>
      </c>
      <c r="BHD12" s="253">
        <v>97.548164</v>
      </c>
      <c r="BHE12" s="253">
        <v>97.536833000000001</v>
      </c>
      <c r="BHF12" s="253">
        <v>97.513401000000002</v>
      </c>
      <c r="BHG12" s="253">
        <v>97.499921000000001</v>
      </c>
      <c r="BHH12" s="253">
        <v>97.507206999999994</v>
      </c>
      <c r="BHI12" s="253">
        <v>97.534255000000002</v>
      </c>
      <c r="BHJ12" s="253">
        <v>97.571130999999994</v>
      </c>
      <c r="BHK12" s="253">
        <v>97.599778999999998</v>
      </c>
      <c r="BHL12" s="253">
        <v>97.604078000000001</v>
      </c>
      <c r="BHM12" s="253">
        <v>97.586218000000002</v>
      </c>
      <c r="BHN12" s="253">
        <v>97.567104999999998</v>
      </c>
      <c r="BHO12" s="253">
        <v>97.565871000000001</v>
      </c>
      <c r="BHP12" s="253">
        <v>97.583357000000007</v>
      </c>
      <c r="BHQ12" s="253">
        <v>97.606898000000001</v>
      </c>
      <c r="BHR12" s="253">
        <v>97.623948999999996</v>
      </c>
      <c r="BHS12" s="253">
        <v>97.627593000000005</v>
      </c>
      <c r="BHT12" s="253">
        <v>97.616743</v>
      </c>
      <c r="BHU12" s="253">
        <v>97.598134999999999</v>
      </c>
      <c r="BHV12" s="253">
        <v>97.583878999999996</v>
      </c>
      <c r="BHW12" s="253">
        <v>97.580005999999997</v>
      </c>
      <c r="BHX12" s="253">
        <v>97.578472000000005</v>
      </c>
      <c r="BHY12" s="253">
        <v>97.565622000000005</v>
      </c>
      <c r="BHZ12" s="253">
        <v>97.539440999999997</v>
      </c>
      <c r="BIA12" s="253">
        <v>97.515743999999998</v>
      </c>
      <c r="BIB12" s="253">
        <v>97.515608</v>
      </c>
      <c r="BIC12" s="253">
        <v>97.545278999999994</v>
      </c>
      <c r="BID12" s="253">
        <v>97.587492999999995</v>
      </c>
      <c r="BIE12" s="253">
        <v>97.614279999999994</v>
      </c>
      <c r="BIF12" s="253">
        <v>97.611419999999995</v>
      </c>
      <c r="BIG12" s="253">
        <v>97.590052999999997</v>
      </c>
      <c r="BIH12" s="253">
        <v>97.572331000000005</v>
      </c>
      <c r="BII12" s="253">
        <v>97.567762000000002</v>
      </c>
      <c r="BIJ12" s="253">
        <v>97.567583999999997</v>
      </c>
      <c r="BIK12" s="253">
        <v>97.560106000000005</v>
      </c>
      <c r="BIL12" s="253">
        <v>97.545235000000005</v>
      </c>
      <c r="BIM12" s="253">
        <v>97.533107999999999</v>
      </c>
      <c r="BIN12" s="253">
        <v>97.533376000000004</v>
      </c>
      <c r="BIO12" s="253">
        <v>97.547596999999996</v>
      </c>
      <c r="BIP12" s="253">
        <v>97.568928</v>
      </c>
      <c r="BIQ12" s="253">
        <v>97.588661000000002</v>
      </c>
      <c r="BIR12" s="253">
        <v>97.605469999999997</v>
      </c>
      <c r="BIS12" s="253">
        <v>97.626641000000006</v>
      </c>
      <c r="BIT12" s="253">
        <v>97.656101000000007</v>
      </c>
      <c r="BIU12" s="253">
        <v>97.684019000000006</v>
      </c>
      <c r="BIV12" s="253">
        <v>97.695974000000007</v>
      </c>
      <c r="BIW12" s="253">
        <v>97.692262999999997</v>
      </c>
      <c r="BIX12" s="253">
        <v>97.689139999999995</v>
      </c>
      <c r="BIY12" s="253">
        <v>97.697855000000004</v>
      </c>
      <c r="BIZ12" s="253">
        <v>97.710256000000001</v>
      </c>
      <c r="BJA12" s="253">
        <v>97.710094999999995</v>
      </c>
      <c r="BJB12" s="253">
        <v>97.692554000000001</v>
      </c>
      <c r="BJC12" s="253">
        <v>97.666524999999993</v>
      </c>
      <c r="BJD12" s="253">
        <v>97.642242999999993</v>
      </c>
      <c r="BJE12" s="253">
        <v>97.623720000000006</v>
      </c>
      <c r="BJF12" s="253">
        <v>97.611666999999997</v>
      </c>
      <c r="BJG12" s="253">
        <v>97.606849999999994</v>
      </c>
      <c r="BJH12" s="253">
        <v>97.608647000000005</v>
      </c>
      <c r="BJI12" s="253">
        <v>97.613438000000002</v>
      </c>
      <c r="BJJ12" s="253">
        <v>97.615834000000007</v>
      </c>
      <c r="BJK12" s="253">
        <v>97.610695000000007</v>
      </c>
      <c r="BJL12" s="253">
        <v>97.594812000000005</v>
      </c>
      <c r="BJM12" s="253">
        <v>97.568969999999993</v>
      </c>
      <c r="BJN12" s="253">
        <v>97.539584000000005</v>
      </c>
      <c r="BJO12" s="253">
        <v>97.518787000000003</v>
      </c>
      <c r="BJP12" s="253">
        <v>97.522462000000004</v>
      </c>
      <c r="BJQ12" s="253">
        <v>97.564318</v>
      </c>
      <c r="BJR12" s="253">
        <v>97.645857000000007</v>
      </c>
      <c r="BJS12" s="253">
        <v>97.750264999999999</v>
      </c>
      <c r="BJT12" s="253">
        <v>97.850120000000004</v>
      </c>
      <c r="BJU12" s="253">
        <v>97.924655000000001</v>
      </c>
      <c r="BJV12" s="253">
        <v>97.967538000000005</v>
      </c>
      <c r="BJW12" s="253">
        <v>97.979629000000003</v>
      </c>
      <c r="BJX12" s="253">
        <v>97.957543000000001</v>
      </c>
      <c r="BJY12" s="253">
        <v>97.897587999999999</v>
      </c>
      <c r="BJZ12" s="253">
        <v>97.810834</v>
      </c>
      <c r="BKA12" s="253">
        <v>97.727314000000007</v>
      </c>
      <c r="BKB12" s="253">
        <v>97.676681000000002</v>
      </c>
      <c r="BKC12" s="253">
        <v>97.663803999999999</v>
      </c>
      <c r="BKD12" s="253">
        <v>97.667209999999997</v>
      </c>
      <c r="BKE12" s="253">
        <v>97.666572000000002</v>
      </c>
      <c r="BKF12" s="253">
        <v>97.666588000000004</v>
      </c>
      <c r="BKG12" s="253">
        <v>97.687259999999995</v>
      </c>
      <c r="BKH12" s="253">
        <v>97.725611999999998</v>
      </c>
      <c r="BKI12" s="253">
        <v>97.750776999999999</v>
      </c>
      <c r="BKJ12" s="253">
        <v>97.745137999999997</v>
      </c>
      <c r="BKK12" s="253">
        <v>97.712636000000003</v>
      </c>
      <c r="BKL12" s="253">
        <v>97.667005000000003</v>
      </c>
      <c r="BKM12" s="253">
        <v>97.631310999999997</v>
      </c>
      <c r="BKN12" s="253">
        <v>97.623671000000002</v>
      </c>
      <c r="BKO12" s="253">
        <v>97.655867999999998</v>
      </c>
      <c r="BKP12" s="253">
        <v>97.708416</v>
      </c>
      <c r="BKQ12" s="253">
        <v>97.757818</v>
      </c>
      <c r="BKR12" s="253">
        <v>97.791979999999995</v>
      </c>
      <c r="BKS12" s="253">
        <v>97.801418999999996</v>
      </c>
      <c r="BKT12" s="253">
        <v>97.788407000000007</v>
      </c>
      <c r="BKU12" s="253">
        <v>97.751903999999996</v>
      </c>
      <c r="BKV12" s="253">
        <v>97.699276999999995</v>
      </c>
      <c r="BKW12" s="253">
        <v>97.645764</v>
      </c>
      <c r="BKX12" s="253">
        <v>97.611922000000007</v>
      </c>
      <c r="BKY12" s="253">
        <v>97.622135999999998</v>
      </c>
      <c r="BKZ12" s="253">
        <v>97.651500999999996</v>
      </c>
      <c r="BLA12" s="253">
        <v>97.666959000000006</v>
      </c>
      <c r="BLB12" s="253">
        <v>97.652865000000006</v>
      </c>
      <c r="BLC12" s="253">
        <v>97.639193000000006</v>
      </c>
      <c r="BLD12" s="253">
        <v>97.654473999999993</v>
      </c>
      <c r="BLE12" s="253">
        <v>97.680527999999995</v>
      </c>
      <c r="BLF12" s="253">
        <v>97.698303999999993</v>
      </c>
      <c r="BLG12" s="253">
        <v>97.706546000000003</v>
      </c>
      <c r="BLH12" s="253">
        <v>97.725986000000006</v>
      </c>
      <c r="BLI12" s="253">
        <v>97.747579999999999</v>
      </c>
      <c r="BLJ12" s="253">
        <v>97.751897</v>
      </c>
      <c r="BLK12" s="253">
        <v>97.721171999999996</v>
      </c>
      <c r="BLL12" s="253">
        <v>97.676215999999997</v>
      </c>
      <c r="BLM12" s="253">
        <v>97.627482999999998</v>
      </c>
      <c r="BLN12" s="253">
        <v>97.596282000000002</v>
      </c>
      <c r="BLO12" s="253">
        <v>97.575029999999998</v>
      </c>
      <c r="BLP12" s="253">
        <v>97.568782999999996</v>
      </c>
      <c r="BLQ12" s="253">
        <v>97.558779000000001</v>
      </c>
      <c r="BLR12" s="253">
        <v>97.524677999999994</v>
      </c>
      <c r="BLS12" s="253">
        <v>97.466007000000005</v>
      </c>
      <c r="BLT12" s="253">
        <v>97.400125000000003</v>
      </c>
      <c r="BLU12" s="253">
        <v>97.358817000000002</v>
      </c>
      <c r="BLV12" s="253">
        <v>97.350222000000002</v>
      </c>
      <c r="BLW12" s="253">
        <v>97.366213000000002</v>
      </c>
      <c r="BLX12" s="253">
        <v>97.400105999999994</v>
      </c>
      <c r="BLY12" s="253">
        <v>97.441108</v>
      </c>
      <c r="BLZ12" s="253">
        <v>97.483506000000006</v>
      </c>
      <c r="BMA12" s="253">
        <v>97.502713999999997</v>
      </c>
      <c r="BMB12" s="253">
        <v>97.497540000000001</v>
      </c>
      <c r="BMC12" s="253">
        <v>97.473571000000007</v>
      </c>
      <c r="BMD12" s="253">
        <v>97.460796000000002</v>
      </c>
      <c r="BME12" s="253">
        <v>97.464494000000002</v>
      </c>
      <c r="BMF12" s="253">
        <v>97.481031999999999</v>
      </c>
      <c r="BMG12" s="253">
        <v>97.485677999999993</v>
      </c>
      <c r="BMH12" s="253">
        <v>97.474159999999998</v>
      </c>
      <c r="BMI12" s="253">
        <v>97.451970000000003</v>
      </c>
      <c r="BMJ12" s="253">
        <v>97.439768999999998</v>
      </c>
      <c r="BMK12" s="253">
        <v>97.444332000000003</v>
      </c>
      <c r="BML12" s="253">
        <v>97.465217999999993</v>
      </c>
      <c r="BMM12" s="253">
        <v>97.488420000000005</v>
      </c>
      <c r="BMN12" s="253">
        <v>97.501738000000003</v>
      </c>
      <c r="BMO12" s="253">
        <v>97.490967999999995</v>
      </c>
      <c r="BMP12" s="253">
        <v>97.456840999999997</v>
      </c>
      <c r="BMQ12" s="253">
        <v>97.409025999999997</v>
      </c>
      <c r="BMR12" s="253">
        <v>97.370343000000005</v>
      </c>
      <c r="BMS12" s="253">
        <v>97.351618999999999</v>
      </c>
      <c r="BMT12" s="253">
        <v>97.353965000000002</v>
      </c>
      <c r="BMU12" s="253">
        <v>97.367082999999994</v>
      </c>
      <c r="BMV12" s="253">
        <v>97.386943000000002</v>
      </c>
      <c r="BMW12" s="253">
        <v>97.407335000000003</v>
      </c>
      <c r="BMX12" s="253">
        <v>97.418993</v>
      </c>
      <c r="BMY12" s="253">
        <v>97.413060999999999</v>
      </c>
      <c r="BMZ12" s="253">
        <v>97.395236999999995</v>
      </c>
      <c r="BNA12" s="253">
        <v>97.382884000000004</v>
      </c>
      <c r="BNB12" s="253">
        <v>97.386385000000004</v>
      </c>
      <c r="BNC12" s="253">
        <v>97.401061999999996</v>
      </c>
      <c r="BND12" s="253">
        <v>97.416296000000003</v>
      </c>
      <c r="BNE12" s="253">
        <v>97.430768</v>
      </c>
      <c r="BNF12" s="253">
        <v>97.449440999999993</v>
      </c>
      <c r="BNG12" s="253">
        <v>97.475381999999996</v>
      </c>
      <c r="BNH12" s="253">
        <v>97.503141999999997</v>
      </c>
      <c r="BNI12" s="253">
        <v>97.521338999999998</v>
      </c>
      <c r="BNJ12" s="253">
        <v>97.516953000000001</v>
      </c>
      <c r="BNK12" s="253">
        <v>97.487999000000002</v>
      </c>
      <c r="BNL12" s="253">
        <v>97.453721999999999</v>
      </c>
      <c r="BNM12" s="253">
        <v>97.444980999999999</v>
      </c>
      <c r="BNN12" s="253">
        <v>97.474676000000002</v>
      </c>
      <c r="BNO12" s="253">
        <v>97.521401999999995</v>
      </c>
      <c r="BNP12" s="253">
        <v>97.550393</v>
      </c>
      <c r="BNQ12" s="253">
        <v>97.546509999999998</v>
      </c>
      <c r="BNR12" s="253">
        <v>97.524516000000006</v>
      </c>
      <c r="BNS12" s="253">
        <v>97.508567999999997</v>
      </c>
      <c r="BNT12" s="253">
        <v>97.511324999999999</v>
      </c>
      <c r="BNU12" s="253">
        <v>97.529343999999995</v>
      </c>
      <c r="BNV12" s="253">
        <v>97.553711000000007</v>
      </c>
      <c r="BNW12" s="253">
        <v>97.582380999999998</v>
      </c>
      <c r="BNX12" s="253">
        <v>97.622422999999998</v>
      </c>
      <c r="BNY12" s="253">
        <v>97.678031000000004</v>
      </c>
      <c r="BNZ12" s="253">
        <v>97.737975000000006</v>
      </c>
      <c r="BOA12" s="253">
        <v>97.779966999999999</v>
      </c>
      <c r="BOB12" s="253">
        <v>97.789563999999999</v>
      </c>
      <c r="BOC12" s="253">
        <v>97.770365999999996</v>
      </c>
      <c r="BOD12" s="253">
        <v>97.736778999999999</v>
      </c>
      <c r="BOE12" s="253">
        <v>97.704961999999995</v>
      </c>
      <c r="BOF12" s="253">
        <v>97.687135999999995</v>
      </c>
      <c r="BOG12" s="253">
        <v>97.684442000000004</v>
      </c>
      <c r="BOH12" s="253">
        <v>97.681714999999997</v>
      </c>
      <c r="BOI12" s="253">
        <v>97.663854999999998</v>
      </c>
      <c r="BOJ12" s="253">
        <v>97.639486000000005</v>
      </c>
      <c r="BOK12" s="253">
        <v>97.634439999999998</v>
      </c>
      <c r="BOL12" s="253">
        <v>97.657373000000007</v>
      </c>
      <c r="BOM12" s="253">
        <v>97.686094999999995</v>
      </c>
      <c r="BON12" s="253">
        <v>97.698881999999998</v>
      </c>
      <c r="BOO12" s="253">
        <v>97.701826999999994</v>
      </c>
      <c r="BOP12" s="253">
        <v>97.714163999999997</v>
      </c>
      <c r="BOQ12" s="253">
        <v>97.737352999999999</v>
      </c>
      <c r="BOR12" s="253">
        <v>97.755263999999997</v>
      </c>
      <c r="BOS12" s="253">
        <v>97.755544</v>
      </c>
      <c r="BOT12" s="253">
        <v>97.737308999999996</v>
      </c>
      <c r="BOU12" s="253">
        <v>97.705065000000005</v>
      </c>
      <c r="BOV12" s="253">
        <v>97.669070000000005</v>
      </c>
      <c r="BOW12" s="253">
        <v>97.646979000000002</v>
      </c>
      <c r="BOX12" s="253">
        <v>97.651229000000001</v>
      </c>
      <c r="BOY12" s="253">
        <v>97.675855999999996</v>
      </c>
      <c r="BOZ12" s="253">
        <v>97.702133000000003</v>
      </c>
      <c r="BPA12" s="253">
        <v>97.713307999999998</v>
      </c>
      <c r="BPB12" s="253">
        <v>97.700491</v>
      </c>
      <c r="BPC12" s="253">
        <v>97.666443999999998</v>
      </c>
      <c r="BPD12" s="253">
        <v>97.632581999999999</v>
      </c>
      <c r="BPE12" s="253">
        <v>97.628656000000007</v>
      </c>
      <c r="BPF12" s="253">
        <v>97.661013999999994</v>
      </c>
      <c r="BPG12" s="253">
        <v>97.701357000000002</v>
      </c>
      <c r="BPH12" s="253">
        <v>97.720264</v>
      </c>
      <c r="BPI12" s="253">
        <v>97.721411000000003</v>
      </c>
      <c r="BPJ12" s="253">
        <v>97.727251999999993</v>
      </c>
      <c r="BPK12" s="253">
        <v>97.742078000000006</v>
      </c>
      <c r="BPL12" s="253">
        <v>97.749199000000004</v>
      </c>
      <c r="BPM12" s="253">
        <v>97.737129999999993</v>
      </c>
      <c r="BPN12" s="253">
        <v>97.708654999999993</v>
      </c>
      <c r="BPO12" s="253">
        <v>97.669211000000004</v>
      </c>
      <c r="BPP12" s="253">
        <v>97.626480999999998</v>
      </c>
      <c r="BPQ12" s="253">
        <v>97.597875000000002</v>
      </c>
      <c r="BPR12" s="253">
        <v>97.599034000000003</v>
      </c>
      <c r="BPS12" s="253">
        <v>97.625242</v>
      </c>
      <c r="BPT12" s="253">
        <v>97.658771000000002</v>
      </c>
      <c r="BPU12" s="253">
        <v>97.690961000000001</v>
      </c>
      <c r="BPV12" s="253">
        <v>97.721227999999996</v>
      </c>
      <c r="BPW12" s="253">
        <v>97.739329999999995</v>
      </c>
      <c r="BPX12" s="253">
        <v>97.730575000000002</v>
      </c>
      <c r="BPY12" s="253">
        <v>97.701002000000003</v>
      </c>
      <c r="BPZ12" s="253">
        <v>97.679602000000003</v>
      </c>
      <c r="BQA12" s="253">
        <v>97.691885999999997</v>
      </c>
      <c r="BQB12" s="253">
        <v>97.741636999999997</v>
      </c>
      <c r="BQC12" s="253">
        <v>97.813888000000006</v>
      </c>
      <c r="BQD12" s="253">
        <v>97.880373000000006</v>
      </c>
      <c r="BQE12" s="253">
        <v>97.906817000000004</v>
      </c>
      <c r="BQF12" s="253">
        <v>97.877638000000005</v>
      </c>
      <c r="BQG12" s="253">
        <v>97.818040999999994</v>
      </c>
      <c r="BQH12" s="253">
        <v>97.773544000000001</v>
      </c>
      <c r="BQI12" s="253">
        <v>97.763754000000006</v>
      </c>
      <c r="BQJ12" s="253">
        <v>97.770612</v>
      </c>
      <c r="BQK12" s="253">
        <v>97.773025000000004</v>
      </c>
      <c r="BQL12" s="253">
        <v>97.775524000000004</v>
      </c>
      <c r="BQM12" s="253">
        <v>97.794936000000007</v>
      </c>
      <c r="BQN12" s="253">
        <v>97.830364000000003</v>
      </c>
      <c r="BQO12" s="253">
        <v>97.855012000000002</v>
      </c>
      <c r="BQP12" s="253">
        <v>97.835860999999994</v>
      </c>
      <c r="BQQ12" s="253">
        <v>97.764097000000007</v>
      </c>
      <c r="BQR12" s="253">
        <v>97.672484999999995</v>
      </c>
      <c r="BQS12" s="253">
        <v>97.615088</v>
      </c>
      <c r="BQT12" s="253">
        <v>97.61721</v>
      </c>
      <c r="BQU12" s="253">
        <v>97.650355000000005</v>
      </c>
      <c r="BQV12" s="253">
        <v>97.666289000000006</v>
      </c>
      <c r="BQW12" s="253">
        <v>97.648201</v>
      </c>
      <c r="BQX12" s="253">
        <v>97.614665000000002</v>
      </c>
      <c r="BQY12" s="253">
        <v>97.584731000000005</v>
      </c>
      <c r="BQZ12" s="253">
        <v>97.564762000000002</v>
      </c>
      <c r="BRA12" s="253">
        <v>97.566331000000005</v>
      </c>
      <c r="BRB12" s="253">
        <v>97.608673999999993</v>
      </c>
      <c r="BRC12" s="253">
        <v>97.692850000000007</v>
      </c>
      <c r="BRD12" s="253">
        <v>97.789277999999996</v>
      </c>
      <c r="BRE12" s="253">
        <v>97.860607000000002</v>
      </c>
      <c r="BRF12" s="253">
        <v>97.888031999999995</v>
      </c>
      <c r="BRG12" s="253">
        <v>97.872473999999997</v>
      </c>
      <c r="BRH12" s="253">
        <v>97.825479999999999</v>
      </c>
      <c r="BRI12" s="253">
        <v>97.766221999999999</v>
      </c>
      <c r="BRJ12" s="253">
        <v>97.717074999999994</v>
      </c>
      <c r="BRK12" s="253">
        <v>97.696550000000002</v>
      </c>
      <c r="BRL12" s="253">
        <v>97.716918000000007</v>
      </c>
      <c r="BRM12" s="253">
        <v>97.778767000000002</v>
      </c>
      <c r="BRN12" s="253">
        <v>97.857051999999996</v>
      </c>
      <c r="BRO12" s="253">
        <v>97.901728000000006</v>
      </c>
      <c r="BRP12" s="253">
        <v>97.871960999999999</v>
      </c>
      <c r="BRQ12" s="253">
        <v>97.772576000000001</v>
      </c>
      <c r="BRR12" s="253">
        <v>97.645775999999998</v>
      </c>
      <c r="BRS12" s="253">
        <v>97.531925999999999</v>
      </c>
      <c r="BRT12" s="253">
        <v>97.450699</v>
      </c>
      <c r="BRU12" s="253">
        <v>97.409864999999996</v>
      </c>
      <c r="BRV12" s="253">
        <v>97.410971000000004</v>
      </c>
      <c r="BRW12" s="253">
        <v>97.445040000000006</v>
      </c>
      <c r="BRX12" s="253">
        <v>97.497871000000004</v>
      </c>
      <c r="BRY12" s="253">
        <v>97.562472999999997</v>
      </c>
      <c r="BRZ12" s="253">
        <v>97.634626999999995</v>
      </c>
      <c r="BSA12" s="253">
        <v>97.698556999999994</v>
      </c>
      <c r="BSB12" s="253">
        <v>97.737009999999998</v>
      </c>
      <c r="BSC12" s="253">
        <v>97.761612</v>
      </c>
      <c r="BSD12" s="253">
        <v>97.813057999999998</v>
      </c>
      <c r="BSE12" s="253">
        <v>97.918167999999994</v>
      </c>
      <c r="BSF12" s="253">
        <v>98.059735000000003</v>
      </c>
      <c r="BSG12" s="253">
        <v>98.193717000000007</v>
      </c>
      <c r="BSH12" s="253">
        <v>98.280823999999996</v>
      </c>
      <c r="BSI12" s="253">
        <v>98.300786000000002</v>
      </c>
      <c r="BSJ12" s="253">
        <v>98.255262999999999</v>
      </c>
      <c r="BSK12" s="253">
        <v>98.163403000000002</v>
      </c>
      <c r="BSL12" s="253">
        <v>98.048941999999997</v>
      </c>
      <c r="BSM12" s="253">
        <v>97.935508999999996</v>
      </c>
      <c r="BSN12" s="253">
        <v>97.854499000000004</v>
      </c>
      <c r="BSO12" s="253">
        <v>97.837918999999999</v>
      </c>
      <c r="BSP12" s="253">
        <v>97.889448000000002</v>
      </c>
      <c r="BSQ12" s="253">
        <v>97.973454000000004</v>
      </c>
      <c r="BSR12" s="253">
        <v>98.044963999999993</v>
      </c>
      <c r="BSS12" s="253">
        <v>98.084440000000001</v>
      </c>
      <c r="BST12" s="253">
        <v>98.095935999999995</v>
      </c>
      <c r="BSU12" s="253">
        <v>98.086302000000003</v>
      </c>
      <c r="BSV12" s="253">
        <v>98.063609999999997</v>
      </c>
      <c r="BSW12" s="253">
        <v>98.044501999999994</v>
      </c>
      <c r="BSX12" s="253">
        <v>98.042642000000001</v>
      </c>
      <c r="BSY12" s="253">
        <v>98.054214000000002</v>
      </c>
      <c r="BSZ12" s="253">
        <v>98.068358000000003</v>
      </c>
      <c r="BTA12" s="253">
        <v>98.084957000000003</v>
      </c>
      <c r="BTB12" s="253">
        <v>98.108095000000006</v>
      </c>
      <c r="BTC12" s="253">
        <v>98.130171000000004</v>
      </c>
      <c r="BTD12" s="253">
        <v>98.138983999999994</v>
      </c>
      <c r="BTE12" s="253">
        <v>98.133725999999996</v>
      </c>
      <c r="BTF12" s="253">
        <v>98.118176000000005</v>
      </c>
      <c r="BTG12" s="253">
        <v>98.086326</v>
      </c>
      <c r="BTH12" s="253">
        <v>98.033691000000005</v>
      </c>
      <c r="BTI12" s="253">
        <v>97.978477999999996</v>
      </c>
      <c r="BTJ12" s="253">
        <v>97.951376999999994</v>
      </c>
      <c r="BTK12" s="253">
        <v>97.961532000000005</v>
      </c>
      <c r="BTL12" s="253">
        <v>97.985828999999995</v>
      </c>
      <c r="BTM12" s="253">
        <v>97.994624999999999</v>
      </c>
      <c r="BTN12" s="253">
        <v>97.978348999999994</v>
      </c>
      <c r="BTO12" s="253">
        <v>97.947359000000006</v>
      </c>
      <c r="BTP12" s="253">
        <v>97.916606000000002</v>
      </c>
      <c r="BTQ12" s="253">
        <v>97.893906000000001</v>
      </c>
      <c r="BTR12" s="253">
        <v>97.876214000000004</v>
      </c>
      <c r="BTS12" s="253">
        <v>97.855744000000001</v>
      </c>
      <c r="BTT12" s="253">
        <v>97.833189000000004</v>
      </c>
      <c r="BTU12" s="253">
        <v>97.820155</v>
      </c>
      <c r="BTV12" s="253">
        <v>97.820910999999995</v>
      </c>
      <c r="BTW12" s="253">
        <v>97.818641</v>
      </c>
      <c r="BTX12" s="253">
        <v>97.794303999999997</v>
      </c>
      <c r="BTY12" s="253">
        <v>97.757540000000006</v>
      </c>
      <c r="BTZ12" s="253">
        <v>97.742247000000006</v>
      </c>
      <c r="BUA12" s="253">
        <v>97.767138000000003</v>
      </c>
      <c r="BUB12" s="253">
        <v>97.813693999999998</v>
      </c>
      <c r="BUC12" s="253">
        <v>97.849217999999993</v>
      </c>
      <c r="BUD12" s="253">
        <v>97.861188999999996</v>
      </c>
      <c r="BUE12" s="253">
        <v>97.860558999999995</v>
      </c>
      <c r="BUF12" s="253">
        <v>97.859854999999996</v>
      </c>
      <c r="BUG12" s="253">
        <v>97.859116</v>
      </c>
      <c r="BUH12" s="253">
        <v>97.851493000000005</v>
      </c>
      <c r="BUI12" s="253">
        <v>97.834383000000003</v>
      </c>
      <c r="BUJ12" s="253">
        <v>97.812361999999993</v>
      </c>
      <c r="BUK12" s="253">
        <v>97.792867000000001</v>
      </c>
      <c r="BUL12" s="253">
        <v>97.783811</v>
      </c>
      <c r="BUM12" s="253">
        <v>97.796073000000007</v>
      </c>
      <c r="BUN12" s="253">
        <v>97.840627999999995</v>
      </c>
      <c r="BUO12" s="253">
        <v>97.913150000000002</v>
      </c>
      <c r="BUP12" s="253">
        <v>97.983563000000004</v>
      </c>
      <c r="BUQ12" s="253">
        <v>98.014792999999997</v>
      </c>
      <c r="BUR12" s="253">
        <v>97.997957999999997</v>
      </c>
      <c r="BUS12" s="253">
        <v>97.960178999999997</v>
      </c>
      <c r="BUT12" s="253">
        <v>97.933214000000007</v>
      </c>
      <c r="BUU12" s="253">
        <v>97.924606999999995</v>
      </c>
      <c r="BUV12" s="253">
        <v>97.922758000000002</v>
      </c>
      <c r="BUW12" s="253">
        <v>97.915664000000007</v>
      </c>
      <c r="BUX12" s="253">
        <v>97.895150999999998</v>
      </c>
      <c r="BUY12" s="253">
        <v>97.855934000000005</v>
      </c>
      <c r="BUZ12" s="253">
        <v>97.805841000000001</v>
      </c>
      <c r="BVA12" s="253">
        <v>97.768677999999994</v>
      </c>
      <c r="BVB12" s="253">
        <v>97.762297000000004</v>
      </c>
      <c r="BVC12" s="253">
        <v>97.779713999999998</v>
      </c>
      <c r="BVD12" s="253">
        <v>97.803636999999995</v>
      </c>
      <c r="BVE12" s="253">
        <v>97.831294999999997</v>
      </c>
      <c r="BVF12" s="253">
        <v>97.869769000000005</v>
      </c>
      <c r="BVG12" s="253">
        <v>97.913979999999995</v>
      </c>
      <c r="BVH12" s="253">
        <v>97.948076999999998</v>
      </c>
      <c r="BVI12" s="253">
        <v>97.965532999999994</v>
      </c>
      <c r="BVJ12" s="253">
        <v>97.969807000000003</v>
      </c>
      <c r="BVK12" s="253">
        <v>97.958358000000004</v>
      </c>
      <c r="BVL12" s="253">
        <v>97.926820000000006</v>
      </c>
      <c r="BVM12" s="253">
        <v>97.888936000000001</v>
      </c>
      <c r="BVN12" s="253">
        <v>97.870746999999994</v>
      </c>
      <c r="BVO12" s="253">
        <v>97.879277999999999</v>
      </c>
      <c r="BVP12" s="253">
        <v>97.892317000000006</v>
      </c>
      <c r="BVQ12" s="253">
        <v>97.884124999999997</v>
      </c>
      <c r="BVR12" s="253">
        <v>97.850018000000006</v>
      </c>
      <c r="BVS12" s="253">
        <v>97.804759000000004</v>
      </c>
      <c r="BVT12" s="253">
        <v>97.771187999999995</v>
      </c>
      <c r="BVU12" s="253">
        <v>97.770922999999996</v>
      </c>
      <c r="BVV12" s="253">
        <v>97.810537999999994</v>
      </c>
      <c r="BVW12" s="253">
        <v>97.871977000000001</v>
      </c>
      <c r="BVX12" s="253">
        <v>97.925301000000005</v>
      </c>
      <c r="BVY12" s="253">
        <v>97.953344000000001</v>
      </c>
      <c r="BVZ12" s="253">
        <v>97.957391999999999</v>
      </c>
      <c r="BWA12" s="253">
        <v>97.944531999999995</v>
      </c>
      <c r="BWB12" s="253">
        <v>97.925523999999996</v>
      </c>
      <c r="BWC12" s="253">
        <v>97.920300999999995</v>
      </c>
      <c r="BWD12" s="253">
        <v>97.941642999999999</v>
      </c>
      <c r="BWE12" s="253">
        <v>97.968316000000002</v>
      </c>
      <c r="BWF12" s="253">
        <v>97.956216999999995</v>
      </c>
      <c r="BWG12" s="253">
        <v>97.889236999999994</v>
      </c>
      <c r="BWH12" s="253">
        <v>97.806861999999995</v>
      </c>
      <c r="BWI12" s="253">
        <v>97.770398999999998</v>
      </c>
      <c r="BWJ12" s="253">
        <v>97.804282000000001</v>
      </c>
      <c r="BWK12" s="253">
        <v>97.872804000000002</v>
      </c>
      <c r="BWL12" s="253">
        <v>97.914057999999997</v>
      </c>
      <c r="BWM12" s="253">
        <v>97.894012000000004</v>
      </c>
      <c r="BWN12" s="253">
        <v>97.833123999999998</v>
      </c>
      <c r="BWO12" s="253">
        <v>97.785937000000004</v>
      </c>
      <c r="BWP12" s="253">
        <v>97.790422000000007</v>
      </c>
      <c r="BWQ12" s="253">
        <v>97.835958000000005</v>
      </c>
      <c r="BWR12" s="253">
        <v>97.882114000000001</v>
      </c>
      <c r="BWS12" s="253">
        <v>97.901407000000006</v>
      </c>
      <c r="BWT12" s="253">
        <v>97.894188</v>
      </c>
      <c r="BWU12" s="253">
        <v>97.871596999999994</v>
      </c>
      <c r="BWV12" s="253">
        <v>97.847256000000002</v>
      </c>
      <c r="BWW12" s="253">
        <v>97.843584000000007</v>
      </c>
      <c r="BWX12" s="253">
        <v>97.880185999999995</v>
      </c>
      <c r="BWY12" s="253">
        <v>97.946831000000003</v>
      </c>
      <c r="BWZ12" s="253">
        <v>98.004918000000004</v>
      </c>
      <c r="BXA12" s="253">
        <v>98.025353999999993</v>
      </c>
      <c r="BXB12" s="253">
        <v>98.012032000000005</v>
      </c>
      <c r="BXC12" s="253">
        <v>97.983041</v>
      </c>
      <c r="BXD12" s="253">
        <v>97.947210999999996</v>
      </c>
      <c r="BXE12" s="253">
        <v>97.907661000000004</v>
      </c>
      <c r="BXF12" s="253">
        <v>97.874334000000005</v>
      </c>
      <c r="BXG12" s="253">
        <v>97.859836000000001</v>
      </c>
      <c r="BXH12" s="253">
        <v>97.864504999999994</v>
      </c>
      <c r="BXI12" s="253">
        <v>97.872574999999998</v>
      </c>
      <c r="BXJ12" s="253">
        <v>97.868576000000004</v>
      </c>
      <c r="BXK12" s="253">
        <v>97.859371999999993</v>
      </c>
      <c r="BXL12" s="253">
        <v>97.873859999999993</v>
      </c>
      <c r="BXM12" s="253">
        <v>97.927914000000001</v>
      </c>
      <c r="BXN12" s="253">
        <v>97.989715000000004</v>
      </c>
      <c r="BXO12" s="253">
        <v>97.998372000000003</v>
      </c>
      <c r="BXP12" s="253">
        <v>97.929366000000002</v>
      </c>
      <c r="BXQ12" s="253">
        <v>97.828385999999995</v>
      </c>
      <c r="BXR12" s="253">
        <v>97.763718999999995</v>
      </c>
      <c r="BXS12" s="253">
        <v>97.761988000000002</v>
      </c>
      <c r="BXT12" s="253">
        <v>97.802550999999994</v>
      </c>
      <c r="BXU12" s="253">
        <v>97.850558000000007</v>
      </c>
      <c r="BXV12" s="253">
        <v>97.878534999999999</v>
      </c>
      <c r="BXW12" s="253">
        <v>97.874803999999997</v>
      </c>
      <c r="BXX12" s="253">
        <v>97.855633999999995</v>
      </c>
      <c r="BXY12" s="253">
        <v>97.860014000000007</v>
      </c>
      <c r="BXZ12" s="253">
        <v>97.910201999999998</v>
      </c>
      <c r="BYA12" s="253">
        <v>97.985408000000007</v>
      </c>
      <c r="BYB12" s="253">
        <v>98.050377999999995</v>
      </c>
      <c r="BYC12" s="253">
        <v>98.095241999999999</v>
      </c>
      <c r="BYD12" s="253">
        <v>98.127789000000007</v>
      </c>
      <c r="BYE12" s="253">
        <v>98.144245999999995</v>
      </c>
      <c r="BYF12" s="253">
        <v>98.134243999999995</v>
      </c>
      <c r="BYG12" s="253">
        <v>98.103560999999999</v>
      </c>
      <c r="BYH12" s="253">
        <v>98.066665</v>
      </c>
      <c r="BYI12" s="253">
        <v>98.024952999999996</v>
      </c>
      <c r="BYJ12" s="253">
        <v>97.975892000000002</v>
      </c>
      <c r="BYK12" s="253">
        <v>97.934768000000005</v>
      </c>
      <c r="BYL12" s="253">
        <v>97.920573000000005</v>
      </c>
      <c r="BYM12" s="253">
        <v>97.925674999999998</v>
      </c>
      <c r="BYN12" s="253">
        <v>97.926062000000002</v>
      </c>
      <c r="BYO12" s="253">
        <v>97.921381999999994</v>
      </c>
      <c r="BYP12" s="253">
        <v>97.934021999999999</v>
      </c>
      <c r="BYQ12" s="253">
        <v>97.960932</v>
      </c>
      <c r="BYR12" s="253">
        <v>97.960471999999996</v>
      </c>
      <c r="BYS12" s="253">
        <v>97.904156999999998</v>
      </c>
      <c r="BYT12" s="253">
        <v>97.820871999999994</v>
      </c>
      <c r="BYU12" s="253">
        <v>97.771607000000003</v>
      </c>
      <c r="BYV12" s="253">
        <v>97.788148000000007</v>
      </c>
      <c r="BYW12" s="253">
        <v>97.846079000000003</v>
      </c>
      <c r="BYX12" s="253">
        <v>97.891717</v>
      </c>
      <c r="BYY12" s="253">
        <v>97.886944999999997</v>
      </c>
      <c r="BYZ12" s="253">
        <v>97.834385999999995</v>
      </c>
      <c r="BZA12" s="253">
        <v>97.770503000000005</v>
      </c>
      <c r="BZB12" s="253">
        <v>97.737247999999994</v>
      </c>
      <c r="BZC12" s="253">
        <v>97.758381999999997</v>
      </c>
      <c r="BZD12" s="253">
        <v>97.834367</v>
      </c>
      <c r="BZE12" s="253">
        <v>97.945239999999998</v>
      </c>
      <c r="BZF12" s="253">
        <v>98.052757</v>
      </c>
      <c r="BZG12" s="253">
        <v>98.114587</v>
      </c>
      <c r="BZH12" s="253">
        <v>98.114755000000002</v>
      </c>
      <c r="BZI12" s="253">
        <v>98.079025999999999</v>
      </c>
      <c r="BZJ12" s="253">
        <v>98.049768</v>
      </c>
      <c r="BZK12" s="253">
        <v>98.050807000000006</v>
      </c>
      <c r="BZL12" s="253">
        <v>98.080084999999997</v>
      </c>
      <c r="BZM12" s="253">
        <v>98.119102999999996</v>
      </c>
      <c r="BZN12" s="253">
        <v>98.140336000000005</v>
      </c>
      <c r="BZO12" s="253">
        <v>98.124568999999994</v>
      </c>
      <c r="BZP12" s="253">
        <v>98.086269000000001</v>
      </c>
      <c r="BZQ12" s="253">
        <v>98.064435000000003</v>
      </c>
      <c r="BZR12" s="253">
        <v>98.075310000000002</v>
      </c>
      <c r="BZS12" s="253">
        <v>98.091977999999997</v>
      </c>
      <c r="BZT12" s="253">
        <v>98.084681000000003</v>
      </c>
      <c r="BZU12" s="253">
        <v>98.062707000000003</v>
      </c>
      <c r="BZV12" s="253">
        <v>98.054306999999994</v>
      </c>
      <c r="BZW12" s="253">
        <v>98.064070000000001</v>
      </c>
      <c r="BZX12" s="253">
        <v>98.077603999999994</v>
      </c>
      <c r="BZY12" s="253">
        <v>98.093660999999997</v>
      </c>
      <c r="BZZ12" s="253">
        <v>98.122714999999999</v>
      </c>
      <c r="CAA12" s="253">
        <v>98.161523000000003</v>
      </c>
      <c r="CAB12" s="253">
        <v>98.194569999999999</v>
      </c>
      <c r="CAC12" s="253">
        <v>98.215907999999999</v>
      </c>
      <c r="CAD12" s="253">
        <v>98.227542999999997</v>
      </c>
      <c r="CAE12" s="253">
        <v>98.223287999999997</v>
      </c>
      <c r="CAF12" s="253">
        <v>98.198522999999994</v>
      </c>
      <c r="CAG12" s="253">
        <v>98.169160000000005</v>
      </c>
      <c r="CAH12" s="253">
        <v>98.154617999999999</v>
      </c>
      <c r="CAI12" s="253">
        <v>98.145861999999994</v>
      </c>
      <c r="CAJ12" s="253">
        <v>98.116777999999996</v>
      </c>
      <c r="CAK12" s="253">
        <v>98.067978999999994</v>
      </c>
      <c r="CAL12" s="253">
        <v>98.034557000000007</v>
      </c>
      <c r="CAM12" s="253">
        <v>98.042434999999998</v>
      </c>
      <c r="CAN12" s="253">
        <v>98.079430000000002</v>
      </c>
      <c r="CAO12" s="253">
        <v>98.121610000000004</v>
      </c>
      <c r="CAP12" s="253">
        <v>98.161856</v>
      </c>
      <c r="CAQ12" s="253">
        <v>98.200447999999994</v>
      </c>
      <c r="CAR12" s="253">
        <v>98.230016000000006</v>
      </c>
      <c r="CAS12" s="253">
        <v>98.240477999999996</v>
      </c>
      <c r="CAT12" s="253">
        <v>98.228449999999995</v>
      </c>
      <c r="CAU12" s="253">
        <v>98.197305999999998</v>
      </c>
      <c r="CAV12" s="253">
        <v>98.157034999999993</v>
      </c>
      <c r="CAW12" s="253">
        <v>98.123896999999999</v>
      </c>
      <c r="CAX12" s="253">
        <v>98.108249000000001</v>
      </c>
      <c r="CAY12" s="253">
        <v>98.103190999999995</v>
      </c>
      <c r="CAZ12" s="253">
        <v>98.096739999999997</v>
      </c>
      <c r="CBA12" s="253">
        <v>98.092815999999999</v>
      </c>
      <c r="CBB12" s="253">
        <v>98.107196000000002</v>
      </c>
      <c r="CBC12" s="253">
        <v>98.143304000000001</v>
      </c>
      <c r="CBD12" s="253">
        <v>98.184472999999997</v>
      </c>
      <c r="CBE12" s="253">
        <v>98.211287999999996</v>
      </c>
      <c r="CBF12" s="253">
        <v>98.215939000000006</v>
      </c>
      <c r="CBG12" s="253">
        <v>98.200094000000007</v>
      </c>
      <c r="CBH12" s="253">
        <v>98.170773999999994</v>
      </c>
      <c r="CBI12" s="253">
        <v>98.139690999999999</v>
      </c>
      <c r="CBJ12" s="253">
        <v>98.117125000000001</v>
      </c>
      <c r="CBK12" s="253">
        <v>98.105181999999999</v>
      </c>
      <c r="CBL12" s="253">
        <v>98.099986000000001</v>
      </c>
      <c r="CBM12" s="253">
        <v>98.097765999999993</v>
      </c>
      <c r="CBN12" s="253">
        <v>98.092603999999994</v>
      </c>
      <c r="CBO12" s="253">
        <v>98.073279999999997</v>
      </c>
      <c r="CBP12" s="253">
        <v>98.03622</v>
      </c>
      <c r="CBQ12" s="253">
        <v>97.999180999999993</v>
      </c>
      <c r="CBR12" s="253">
        <v>97.985629000000003</v>
      </c>
      <c r="CBS12" s="253">
        <v>97.995553000000001</v>
      </c>
      <c r="CBT12" s="253">
        <v>98.006749999999997</v>
      </c>
      <c r="CBU12" s="253">
        <v>98.007113000000004</v>
      </c>
      <c r="CBV12" s="253">
        <v>98.008920000000003</v>
      </c>
      <c r="CBW12" s="253">
        <v>98.024839</v>
      </c>
      <c r="CBX12" s="253">
        <v>98.047042000000005</v>
      </c>
      <c r="CBY12" s="253">
        <v>98.059935999999993</v>
      </c>
      <c r="CBZ12" s="253">
        <v>98.061267999999998</v>
      </c>
      <c r="CCA12" s="253">
        <v>98.059894</v>
      </c>
      <c r="CCB12" s="253">
        <v>98.058277000000004</v>
      </c>
      <c r="CCC12" s="253">
        <v>98.047175999999993</v>
      </c>
      <c r="CCD12" s="253">
        <v>98.019627</v>
      </c>
      <c r="CCE12" s="253">
        <v>97.985437000000005</v>
      </c>
      <c r="CCF12" s="253">
        <v>97.967800999999994</v>
      </c>
      <c r="CCG12" s="253">
        <v>97.981376999999995</v>
      </c>
      <c r="CCH12" s="253">
        <v>98.011978999999997</v>
      </c>
      <c r="CCI12" s="253">
        <v>98.027209999999997</v>
      </c>
      <c r="CCJ12" s="253">
        <v>98.013733999999999</v>
      </c>
      <c r="CCK12" s="253">
        <v>97.993960999999999</v>
      </c>
      <c r="CCL12" s="253">
        <v>97.999288000000007</v>
      </c>
      <c r="CCM12" s="253">
        <v>98.034572999999995</v>
      </c>
      <c r="CCN12" s="253">
        <v>98.074776999999997</v>
      </c>
      <c r="CCO12" s="253">
        <v>98.097131000000005</v>
      </c>
      <c r="CCP12" s="253">
        <v>98.103138999999999</v>
      </c>
      <c r="CCQ12" s="253">
        <v>98.103599000000003</v>
      </c>
      <c r="CCR12" s="253">
        <v>98.102677</v>
      </c>
      <c r="CCS12" s="253">
        <v>98.103425999999999</v>
      </c>
      <c r="CCT12" s="253">
        <v>98.113470000000007</v>
      </c>
      <c r="CCU12" s="253">
        <v>98.137221999999994</v>
      </c>
      <c r="CCV12" s="253">
        <v>98.167646000000005</v>
      </c>
      <c r="CCW12" s="253">
        <v>98.189971999999997</v>
      </c>
      <c r="CCX12" s="253">
        <v>98.192824999999999</v>
      </c>
      <c r="CCY12" s="253">
        <v>98.176053999999993</v>
      </c>
      <c r="CCZ12" s="253">
        <v>98.151838999999995</v>
      </c>
      <c r="CDA12" s="253">
        <v>98.137349999999998</v>
      </c>
      <c r="CDB12" s="253">
        <v>98.140472000000003</v>
      </c>
      <c r="CDC12" s="253">
        <v>98.152496999999997</v>
      </c>
      <c r="CDD12" s="253">
        <v>98.158012999999997</v>
      </c>
      <c r="CDE12" s="253">
        <v>98.149949000000007</v>
      </c>
      <c r="CDF12" s="253">
        <v>98.132482999999993</v>
      </c>
      <c r="CDG12" s="253">
        <v>98.116107</v>
      </c>
      <c r="CDH12" s="253">
        <v>98.113894000000002</v>
      </c>
      <c r="CDI12" s="253">
        <v>98.130326999999994</v>
      </c>
      <c r="CDJ12" s="253">
        <v>98.151088000000001</v>
      </c>
      <c r="CDK12" s="253">
        <v>98.157804999999996</v>
      </c>
      <c r="CDL12" s="253">
        <v>98.149291000000005</v>
      </c>
      <c r="CDM12" s="253">
        <v>98.142798999999997</v>
      </c>
      <c r="CDN12" s="253">
        <v>98.154101999999995</v>
      </c>
      <c r="CDO12" s="253">
        <v>98.178163999999995</v>
      </c>
      <c r="CDP12" s="253">
        <v>98.197455000000005</v>
      </c>
      <c r="CDQ12" s="253">
        <v>98.207149999999999</v>
      </c>
      <c r="CDR12" s="253">
        <v>98.218776000000005</v>
      </c>
      <c r="CDS12" s="253">
        <v>98.238189000000006</v>
      </c>
      <c r="CDT12" s="253">
        <v>98.25385</v>
      </c>
      <c r="CDU12" s="253">
        <v>98.250888000000003</v>
      </c>
      <c r="CDV12" s="253">
        <v>98.227615</v>
      </c>
      <c r="CDW12" s="253">
        <v>98.195165000000003</v>
      </c>
      <c r="CDX12" s="253">
        <v>98.169118999999995</v>
      </c>
      <c r="CDY12" s="253">
        <v>98.161829999999995</v>
      </c>
      <c r="CDZ12" s="253">
        <v>98.174700000000001</v>
      </c>
      <c r="CEA12" s="253">
        <v>98.195865999999995</v>
      </c>
      <c r="CEB12" s="253">
        <v>98.210216000000003</v>
      </c>
      <c r="CEC12" s="253">
        <v>98.215586000000002</v>
      </c>
      <c r="CED12" s="253">
        <v>98.223911000000001</v>
      </c>
      <c r="CEE12" s="253">
        <v>98.243877999999995</v>
      </c>
      <c r="CEF12" s="253">
        <v>98.266008999999997</v>
      </c>
      <c r="CEG12" s="253">
        <v>98.269605999999996</v>
      </c>
      <c r="CEH12" s="253">
        <v>98.247363000000007</v>
      </c>
      <c r="CEI12" s="253">
        <v>98.214716999999993</v>
      </c>
      <c r="CEJ12" s="253">
        <v>98.192358999999996</v>
      </c>
      <c r="CEK12" s="253">
        <v>98.187950999999998</v>
      </c>
      <c r="CEL12" s="253">
        <v>98.195124000000007</v>
      </c>
      <c r="CEM12" s="253">
        <v>98.202681999999996</v>
      </c>
      <c r="CEN12" s="253">
        <v>98.204419999999999</v>
      </c>
      <c r="CEO12" s="253">
        <v>98.200840999999997</v>
      </c>
      <c r="CEP12" s="253">
        <v>98.192616000000001</v>
      </c>
      <c r="CEQ12" s="253">
        <v>98.178702999999999</v>
      </c>
      <c r="CER12" s="253">
        <v>98.163087000000004</v>
      </c>
      <c r="CES12" s="253">
        <v>98.157135999999994</v>
      </c>
      <c r="CET12" s="253">
        <v>98.169756000000007</v>
      </c>
      <c r="CEU12" s="253">
        <v>98.193437000000003</v>
      </c>
      <c r="CEV12" s="253">
        <v>98.206006000000002</v>
      </c>
      <c r="CEW12" s="253">
        <v>98.196645000000004</v>
      </c>
      <c r="CEX12" s="253">
        <v>98.176229000000006</v>
      </c>
      <c r="CEY12" s="253">
        <v>98.157140999999996</v>
      </c>
      <c r="CEZ12" s="253">
        <v>98.144166999999996</v>
      </c>
      <c r="CFA12" s="253">
        <v>98.138453999999996</v>
      </c>
      <c r="CFB12" s="253">
        <v>98.137441999999993</v>
      </c>
      <c r="CFC12" s="253">
        <v>98.136653999999993</v>
      </c>
      <c r="CFD12" s="253">
        <v>98.135514999999998</v>
      </c>
      <c r="CFE12" s="253">
        <v>98.140596000000002</v>
      </c>
      <c r="CFF12" s="253">
        <v>98.157426000000001</v>
      </c>
      <c r="CFG12" s="253">
        <v>98.179418999999996</v>
      </c>
      <c r="CFH12" s="253">
        <v>98.193703999999997</v>
      </c>
      <c r="CFI12" s="253">
        <v>98.196094000000002</v>
      </c>
      <c r="CFJ12" s="253">
        <v>98.190915000000004</v>
      </c>
      <c r="CFK12" s="253">
        <v>98.179878000000002</v>
      </c>
      <c r="CFL12" s="253">
        <v>98.161204999999995</v>
      </c>
      <c r="CFM12" s="253">
        <v>98.138777000000005</v>
      </c>
      <c r="CFN12" s="253">
        <v>98.121688000000006</v>
      </c>
      <c r="CFO12" s="253">
        <v>98.112544999999997</v>
      </c>
      <c r="CFP12" s="253">
        <v>98.107354000000001</v>
      </c>
      <c r="CFQ12" s="253">
        <v>98.104686000000001</v>
      </c>
      <c r="CFR12" s="253">
        <v>98.105007000000001</v>
      </c>
      <c r="CFS12" s="253">
        <v>98.105667999999994</v>
      </c>
      <c r="CFT12" s="253">
        <v>98.103408999999999</v>
      </c>
      <c r="CFU12" s="253">
        <v>98.097948000000002</v>
      </c>
      <c r="CFV12" s="253">
        <v>98.087459999999993</v>
      </c>
      <c r="CFW12" s="253">
        <v>98.065994000000003</v>
      </c>
      <c r="CFX12" s="253">
        <v>98.033467000000002</v>
      </c>
      <c r="CFY12" s="253">
        <v>98.003341000000006</v>
      </c>
      <c r="CFZ12" s="253">
        <v>97.989403999999993</v>
      </c>
      <c r="CGA12" s="253">
        <v>97.989658000000006</v>
      </c>
      <c r="CGB12" s="253">
        <v>97.992298000000005</v>
      </c>
      <c r="CGC12" s="253">
        <v>97.990208999999993</v>
      </c>
      <c r="CGD12" s="253">
        <v>97.982662000000005</v>
      </c>
      <c r="CGE12" s="253">
        <v>97.968457999999998</v>
      </c>
      <c r="CGF12" s="253">
        <v>97.948380999999998</v>
      </c>
      <c r="CGG12" s="253">
        <v>97.933102000000005</v>
      </c>
      <c r="CGH12" s="253">
        <v>97.930702999999994</v>
      </c>
      <c r="CGI12" s="253">
        <v>97.932220000000001</v>
      </c>
      <c r="CGJ12" s="253">
        <v>97.926350999999997</v>
      </c>
      <c r="CGK12" s="253">
        <v>97.911717999999993</v>
      </c>
      <c r="CGL12" s="253">
        <v>97.894606999999993</v>
      </c>
      <c r="CGM12" s="253">
        <v>97.882282000000004</v>
      </c>
      <c r="CGN12" s="253">
        <v>97.878495000000001</v>
      </c>
      <c r="CGO12" s="253">
        <v>97.881372999999996</v>
      </c>
      <c r="CGP12" s="253">
        <v>97.883751000000004</v>
      </c>
      <c r="CGQ12" s="253">
        <v>97.878494000000003</v>
      </c>
      <c r="CGR12" s="253">
        <v>97.864883000000006</v>
      </c>
      <c r="CGS12" s="253">
        <v>97.850792999999996</v>
      </c>
      <c r="CGT12" s="253">
        <v>97.845305999999994</v>
      </c>
      <c r="CGU12" s="253">
        <v>97.849390999999997</v>
      </c>
      <c r="CGV12" s="253">
        <v>97.857943000000006</v>
      </c>
      <c r="CGW12" s="253">
        <v>97.865983999999997</v>
      </c>
      <c r="CGX12" s="253">
        <v>97.870418999999998</v>
      </c>
      <c r="CGY12" s="253">
        <v>97.866352000000006</v>
      </c>
      <c r="CGZ12" s="253">
        <v>97.848499000000004</v>
      </c>
      <c r="CHA12" s="253">
        <v>97.819383000000002</v>
      </c>
      <c r="CHB12" s="253">
        <v>97.786539000000005</v>
      </c>
      <c r="CHC12" s="253">
        <v>97.756270999999998</v>
      </c>
      <c r="CHD12" s="253">
        <v>97.736519999999999</v>
      </c>
      <c r="CHE12" s="253">
        <v>97.732738999999995</v>
      </c>
      <c r="CHF12" s="253">
        <v>97.742286000000007</v>
      </c>
      <c r="CHG12" s="253">
        <v>97.753647000000001</v>
      </c>
      <c r="CHH12" s="253">
        <v>97.757148999999998</v>
      </c>
      <c r="CHI12" s="253">
        <v>97.752210000000005</v>
      </c>
      <c r="CHJ12" s="253">
        <v>97.744136999999995</v>
      </c>
      <c r="CHK12" s="253">
        <v>97.737639000000001</v>
      </c>
      <c r="CHL12" s="253">
        <v>97.729990999999998</v>
      </c>
      <c r="CHM12" s="253">
        <v>97.714648999999994</v>
      </c>
      <c r="CHN12" s="253">
        <v>97.690449999999998</v>
      </c>
      <c r="CHO12" s="253">
        <v>97.660298999999995</v>
      </c>
      <c r="CHP12" s="253">
        <v>97.630904999999998</v>
      </c>
      <c r="CHQ12" s="253">
        <v>97.608734999999996</v>
      </c>
      <c r="CHR12" s="253">
        <v>97.591290000000001</v>
      </c>
      <c r="CHS12" s="253">
        <v>97.569805000000002</v>
      </c>
      <c r="CHT12" s="253">
        <v>97.538507999999993</v>
      </c>
      <c r="CHU12" s="253">
        <v>97.500694999999993</v>
      </c>
      <c r="CHV12" s="253">
        <v>97.466237000000007</v>
      </c>
      <c r="CHW12" s="253">
        <v>97.434788999999995</v>
      </c>
      <c r="CHX12" s="253">
        <v>97.394762</v>
      </c>
      <c r="CHY12" s="253">
        <v>97.345532000000006</v>
      </c>
      <c r="CHZ12" s="253">
        <v>97.297172000000003</v>
      </c>
      <c r="CIA12" s="253">
        <v>97.254412000000002</v>
      </c>
      <c r="CIB12" s="253">
        <v>97.214886000000007</v>
      </c>
      <c r="CIC12" s="253">
        <v>97.177374</v>
      </c>
      <c r="CID12" s="253">
        <v>97.140252000000004</v>
      </c>
      <c r="CIE12" s="253">
        <v>97.094007000000005</v>
      </c>
      <c r="CIF12" s="253">
        <v>97.030862999999997</v>
      </c>
      <c r="CIG12" s="253">
        <v>96.963083999999995</v>
      </c>
      <c r="CIH12" s="253">
        <v>96.915194999999997</v>
      </c>
      <c r="CII12" s="253">
        <v>96.891723999999996</v>
      </c>
      <c r="CIJ12" s="253">
        <v>96.877677000000006</v>
      </c>
      <c r="CIK12" s="253">
        <v>96.861688999999998</v>
      </c>
      <c r="CIL12" s="253">
        <v>96.841797</v>
      </c>
      <c r="CIM12" s="253">
        <v>96.828575000000001</v>
      </c>
      <c r="CIN12" s="253">
        <v>96.826848999999996</v>
      </c>
      <c r="CIO12" s="253">
        <v>96.824172000000004</v>
      </c>
      <c r="CIP12" s="253">
        <v>96.818378999999993</v>
      </c>
      <c r="CIQ12" s="253">
        <v>96.807085999999998</v>
      </c>
      <c r="CIR12" s="253">
        <v>96.783974999999998</v>
      </c>
      <c r="CIS12" s="253">
        <v>96.750579000000002</v>
      </c>
      <c r="CIT12" s="253">
        <v>96.715738999999999</v>
      </c>
      <c r="CIU12" s="253">
        <v>96.681417999999994</v>
      </c>
      <c r="CIV12" s="253">
        <v>96.642144000000002</v>
      </c>
      <c r="CIW12" s="253">
        <v>96.598037000000005</v>
      </c>
      <c r="CIX12" s="253">
        <v>96.554918999999998</v>
      </c>
      <c r="CIY12" s="253">
        <v>96.511268999999999</v>
      </c>
      <c r="CIZ12" s="253">
        <v>96.459518000000003</v>
      </c>
      <c r="CJA12" s="253">
        <v>96.397208000000006</v>
      </c>
      <c r="CJB12" s="253">
        <v>96.328317999999996</v>
      </c>
      <c r="CJC12" s="253">
        <v>96.258933999999996</v>
      </c>
      <c r="CJD12" s="253">
        <v>96.192104</v>
      </c>
      <c r="CJE12" s="253">
        <v>96.126452999999998</v>
      </c>
      <c r="CJF12" s="253">
        <v>96.065922999999998</v>
      </c>
      <c r="CJG12" s="253">
        <v>96.020402000000004</v>
      </c>
      <c r="CJH12" s="253">
        <v>95.999713999999997</v>
      </c>
      <c r="CJI12" s="253">
        <v>96.009880999999993</v>
      </c>
      <c r="CJJ12" s="253">
        <v>96.046017000000006</v>
      </c>
      <c r="CJK12" s="253">
        <v>96.092554000000007</v>
      </c>
      <c r="CJL12" s="253">
        <v>96.134007999999994</v>
      </c>
      <c r="CJM12" s="253">
        <v>96.166768000000005</v>
      </c>
      <c r="CJN12" s="253">
        <v>96.196411999999995</v>
      </c>
      <c r="CJO12" s="253">
        <v>96.224641000000005</v>
      </c>
      <c r="CJP12" s="253">
        <v>96.246137000000004</v>
      </c>
      <c r="CJQ12" s="253">
        <v>96.258668</v>
      </c>
      <c r="CJR12" s="253">
        <v>96.263881999999995</v>
      </c>
      <c r="CJS12" s="253">
        <v>96.248739</v>
      </c>
      <c r="CJT12" s="253">
        <v>96.189914999999999</v>
      </c>
      <c r="CJU12" s="253">
        <v>96.115283000000005</v>
      </c>
      <c r="CJV12" s="253">
        <v>96.080189000000004</v>
      </c>
      <c r="CJW12" s="253">
        <v>96.072892999999993</v>
      </c>
      <c r="CJX12" s="253">
        <v>96.061975000000004</v>
      </c>
      <c r="CJY12" s="253">
        <v>96.042095000000003</v>
      </c>
      <c r="CJZ12" s="253">
        <v>96.026172000000003</v>
      </c>
      <c r="CKA12" s="253">
        <v>96.014000999999993</v>
      </c>
      <c r="CKB12" s="253">
        <v>95.993380999999999</v>
      </c>
      <c r="CKC12" s="253">
        <v>95.958618000000001</v>
      </c>
      <c r="CKD12" s="253">
        <v>95.914219000000003</v>
      </c>
      <c r="CKE12" s="253">
        <v>95.867598999999998</v>
      </c>
      <c r="CKF12" s="253">
        <v>95.825604999999996</v>
      </c>
      <c r="CKG12" s="253">
        <v>95.791601999999997</v>
      </c>
      <c r="CKH12" s="253">
        <v>95.763192000000004</v>
      </c>
      <c r="CKI12" s="253">
        <v>95.721829999999997</v>
      </c>
      <c r="CKJ12" s="253">
        <v>95.642633000000004</v>
      </c>
      <c r="CKK12" s="253">
        <v>95.542191000000003</v>
      </c>
      <c r="CKL12" s="253">
        <v>95.455346000000006</v>
      </c>
      <c r="CKM12" s="253">
        <v>95.383739000000006</v>
      </c>
      <c r="CKN12" s="253">
        <v>95.328281000000004</v>
      </c>
      <c r="CKO12" s="253">
        <v>95.282687999999993</v>
      </c>
      <c r="CKP12" s="253">
        <v>95.241328999999993</v>
      </c>
      <c r="CKQ12" s="253">
        <v>95.193201000000002</v>
      </c>
      <c r="CKR12" s="253">
        <v>95.122901999999996</v>
      </c>
      <c r="CKS12" s="253">
        <v>95.025401000000002</v>
      </c>
      <c r="CKT12" s="253">
        <v>94.927232000000004</v>
      </c>
      <c r="CKU12" s="253">
        <v>94.860253999999998</v>
      </c>
      <c r="CKV12" s="253">
        <v>94.818961000000002</v>
      </c>
      <c r="CKW12" s="253">
        <v>94.779452000000006</v>
      </c>
      <c r="CKX12" s="253">
        <v>94.724238</v>
      </c>
      <c r="CKY12" s="253">
        <v>94.645342999999997</v>
      </c>
      <c r="CKZ12" s="253">
        <v>94.547741000000002</v>
      </c>
      <c r="CLA12" s="253">
        <v>94.449876000000003</v>
      </c>
      <c r="CLB12" s="253">
        <v>94.371126000000004</v>
      </c>
      <c r="CLC12" s="253">
        <v>94.313614000000001</v>
      </c>
      <c r="CLD12" s="253">
        <v>94.263435999999999</v>
      </c>
      <c r="CLE12" s="253">
        <v>94.208100000000002</v>
      </c>
      <c r="CLF12" s="253">
        <v>94.146293999999997</v>
      </c>
      <c r="CLG12" s="253">
        <v>94.081723999999994</v>
      </c>
      <c r="CLH12" s="253">
        <v>94.014593000000005</v>
      </c>
      <c r="CLI12" s="253">
        <v>93.947523000000004</v>
      </c>
      <c r="CLJ12" s="253">
        <v>93.887597</v>
      </c>
      <c r="CLK12" s="253">
        <v>93.840643999999998</v>
      </c>
      <c r="CLL12" s="253">
        <v>93.809286</v>
      </c>
      <c r="CLM12" s="253">
        <v>93.793361000000004</v>
      </c>
      <c r="CLN12" s="253">
        <v>93.781642000000005</v>
      </c>
      <c r="CLO12" s="253">
        <v>93.751661999999996</v>
      </c>
      <c r="CLP12" s="253">
        <v>93.706078000000005</v>
      </c>
      <c r="CLQ12" s="253">
        <v>93.673952999999997</v>
      </c>
      <c r="CLR12" s="253">
        <v>93.659869999999998</v>
      </c>
      <c r="CLS12" s="253">
        <v>93.658573000000004</v>
      </c>
      <c r="CLT12" s="253">
        <v>93.654324000000003</v>
      </c>
      <c r="CLU12" s="253">
        <v>93.651116999999999</v>
      </c>
      <c r="CLV12" s="253">
        <v>93.654624999999996</v>
      </c>
      <c r="CLW12" s="253">
        <v>93.661900000000003</v>
      </c>
      <c r="CLX12" s="253">
        <v>93.662194</v>
      </c>
      <c r="CLY12" s="253">
        <v>93.667454000000006</v>
      </c>
      <c r="CLZ12" s="253">
        <v>93.689959999999999</v>
      </c>
      <c r="CMA12" s="253">
        <v>93.728622999999999</v>
      </c>
      <c r="CMB12" s="253">
        <v>93.774524999999997</v>
      </c>
      <c r="CMC12" s="253">
        <v>93.821016999999998</v>
      </c>
      <c r="CMD12" s="253">
        <v>93.870090000000005</v>
      </c>
      <c r="CME12" s="253">
        <v>93.925154000000006</v>
      </c>
      <c r="CMF12" s="253">
        <v>93.984605999999999</v>
      </c>
      <c r="CMG12" s="253">
        <v>94.046694000000002</v>
      </c>
      <c r="CMH12" s="253">
        <v>94.106385000000003</v>
      </c>
      <c r="CMI12" s="253">
        <v>94.156846000000002</v>
      </c>
      <c r="CMJ12" s="253">
        <v>94.205280000000002</v>
      </c>
      <c r="CMK12" s="253">
        <v>94.260503</v>
      </c>
      <c r="CML12" s="253">
        <v>94.324554000000006</v>
      </c>
      <c r="CMM12" s="253">
        <v>94.394115999999997</v>
      </c>
      <c r="CMN12" s="253">
        <v>94.464471000000003</v>
      </c>
      <c r="CMO12" s="253">
        <v>94.533859000000007</v>
      </c>
      <c r="CMP12" s="253">
        <v>94.600234</v>
      </c>
      <c r="CMQ12" s="253">
        <v>94.661537999999993</v>
      </c>
      <c r="CMR12" s="253">
        <v>94.720805999999996</v>
      </c>
      <c r="CMS12" s="253">
        <v>94.785255000000006</v>
      </c>
      <c r="CMT12" s="253">
        <v>94.855064999999996</v>
      </c>
      <c r="CMU12" s="253">
        <v>94.916614999999993</v>
      </c>
      <c r="CMV12" s="253">
        <v>94.962457999999998</v>
      </c>
      <c r="CMW12" s="253">
        <v>95.004178999999993</v>
      </c>
      <c r="CMX12" s="253">
        <v>95.055971</v>
      </c>
      <c r="CMY12" s="253">
        <v>95.121365999999995</v>
      </c>
      <c r="CMZ12" s="253">
        <v>95.195466999999994</v>
      </c>
      <c r="CNA12" s="253">
        <v>95.267555999999999</v>
      </c>
      <c r="CNB12" s="253">
        <v>95.323233000000002</v>
      </c>
      <c r="CNC12" s="253">
        <v>95.361054999999993</v>
      </c>
      <c r="CND12" s="253">
        <v>95.393041999999994</v>
      </c>
      <c r="CNE12" s="253">
        <v>95.431033999999997</v>
      </c>
      <c r="CNF12" s="253">
        <v>95.477277000000001</v>
      </c>
      <c r="CNG12" s="253">
        <v>95.523290000000003</v>
      </c>
      <c r="CNH12" s="253">
        <v>95.561305000000004</v>
      </c>
      <c r="CNI12" s="253">
        <v>95.593619000000004</v>
      </c>
      <c r="CNJ12" s="253">
        <v>95.625491999999994</v>
      </c>
      <c r="CNK12" s="253">
        <v>95.655116000000007</v>
      </c>
      <c r="CNL12" s="253">
        <v>95.679007999999996</v>
      </c>
      <c r="CNM12" s="253">
        <v>95.701032999999995</v>
      </c>
      <c r="CNN12" s="253">
        <v>95.727502999999999</v>
      </c>
      <c r="CNO12" s="253">
        <v>95.755118999999993</v>
      </c>
      <c r="CNP12" s="253">
        <v>95.773927999999998</v>
      </c>
      <c r="CNQ12" s="253">
        <v>95.781293000000005</v>
      </c>
      <c r="CNR12" s="253">
        <v>95.783542999999995</v>
      </c>
      <c r="CNS12" s="253">
        <v>95.786387000000005</v>
      </c>
      <c r="CNT12" s="253">
        <v>95.792086999999995</v>
      </c>
      <c r="CNU12" s="253">
        <v>95.803340000000006</v>
      </c>
      <c r="CNV12" s="253">
        <v>95.820243000000005</v>
      </c>
      <c r="CNW12" s="253">
        <v>95.835260000000005</v>
      </c>
      <c r="CNX12" s="253">
        <v>95.840759000000006</v>
      </c>
      <c r="CNY12" s="253">
        <v>95.839374000000007</v>
      </c>
      <c r="CNZ12" s="253">
        <v>95.839393999999999</v>
      </c>
      <c r="COA12" s="253">
        <v>95.843636000000004</v>
      </c>
      <c r="COB12" s="253">
        <v>95.849509999999995</v>
      </c>
      <c r="COC12" s="253">
        <v>95.855924000000002</v>
      </c>
      <c r="COD12" s="253">
        <v>95.862573999999995</v>
      </c>
      <c r="COE12" s="253">
        <v>95.865312000000003</v>
      </c>
      <c r="COF12" s="253">
        <v>95.860314000000002</v>
      </c>
      <c r="COG12" s="253">
        <v>95.849547999999999</v>
      </c>
      <c r="COH12" s="253">
        <v>95.836511000000002</v>
      </c>
      <c r="COI12" s="253">
        <v>95.820594999999997</v>
      </c>
      <c r="COJ12" s="253">
        <v>95.801074999999997</v>
      </c>
      <c r="COK12" s="253">
        <v>95.783799000000002</v>
      </c>
      <c r="COL12" s="253">
        <v>95.776633000000004</v>
      </c>
      <c r="COM12" s="253">
        <v>95.778981000000002</v>
      </c>
      <c r="CON12" s="253">
        <v>95.782557999999995</v>
      </c>
      <c r="COO12" s="253">
        <v>95.784723999999997</v>
      </c>
      <c r="COP12" s="253">
        <v>95.785858000000005</v>
      </c>
      <c r="COQ12" s="253">
        <v>95.782217000000003</v>
      </c>
      <c r="COR12" s="253">
        <v>95.774285000000006</v>
      </c>
      <c r="COS12" s="253">
        <v>95.761977000000002</v>
      </c>
      <c r="COT12" s="253">
        <v>95.739917000000005</v>
      </c>
      <c r="COU12" s="253">
        <v>95.706107000000003</v>
      </c>
      <c r="COV12" s="253">
        <v>95.671890000000005</v>
      </c>
      <c r="COW12" s="253">
        <v>95.648331999999996</v>
      </c>
      <c r="COX12" s="253">
        <v>95.633638000000005</v>
      </c>
      <c r="COY12" s="253">
        <v>95.612527</v>
      </c>
      <c r="COZ12" s="253">
        <v>95.573932999999997</v>
      </c>
      <c r="CPA12" s="253">
        <v>95.529808000000003</v>
      </c>
      <c r="CPB12" s="253">
        <v>95.499756000000005</v>
      </c>
      <c r="CPC12" s="253">
        <v>95.483037999999993</v>
      </c>
      <c r="CPD12" s="253">
        <v>95.451076</v>
      </c>
      <c r="CPE12" s="253">
        <v>95.372502999999995</v>
      </c>
      <c r="CPF12" s="253">
        <v>95.290154999999999</v>
      </c>
      <c r="CPG12" s="253">
        <v>95.244929999999997</v>
      </c>
      <c r="CPH12" s="253">
        <v>95.197295999999994</v>
      </c>
      <c r="CPI12" s="253">
        <v>95.159992000000003</v>
      </c>
      <c r="CPJ12" s="253">
        <v>95.130184</v>
      </c>
      <c r="CPK12" s="253">
        <v>95.097994999999997</v>
      </c>
      <c r="CPL12" s="253">
        <v>95.058267999999998</v>
      </c>
      <c r="CPM12" s="253">
        <v>95.021167000000005</v>
      </c>
      <c r="CPN12" s="253">
        <v>94.995901000000003</v>
      </c>
      <c r="CPO12" s="253">
        <v>94.977042999999995</v>
      </c>
      <c r="CPP12" s="253">
        <v>94.950861000000003</v>
      </c>
      <c r="CPQ12" s="253">
        <v>94.915958000000003</v>
      </c>
      <c r="CPR12" s="253">
        <v>94.882138999999995</v>
      </c>
      <c r="CPS12" s="253">
        <v>94.852800000000002</v>
      </c>
      <c r="CPT12" s="253">
        <v>94.828460000000007</v>
      </c>
      <c r="CPU12" s="253">
        <v>94.816280000000006</v>
      </c>
      <c r="CPV12" s="253">
        <v>94.818381000000002</v>
      </c>
      <c r="CPW12" s="253">
        <v>94.820508000000004</v>
      </c>
      <c r="CPX12" s="253">
        <v>94.808845000000005</v>
      </c>
      <c r="CPY12" s="253">
        <v>94.796379999999999</v>
      </c>
      <c r="CPZ12" s="253">
        <v>94.794990999999996</v>
      </c>
      <c r="CQA12" s="253">
        <v>94.792210999999995</v>
      </c>
      <c r="CQB12" s="253">
        <v>94.784498999999997</v>
      </c>
      <c r="CQC12" s="253">
        <v>94.775576000000001</v>
      </c>
      <c r="CQD12" s="253">
        <v>94.771319000000005</v>
      </c>
      <c r="CQE12" s="253">
        <v>94.770088000000001</v>
      </c>
      <c r="CQF12" s="253">
        <v>94.770599000000004</v>
      </c>
      <c r="CQG12" s="253">
        <v>94.776048000000003</v>
      </c>
      <c r="CQH12" s="253">
        <v>94.789365000000004</v>
      </c>
      <c r="CQI12" s="253">
        <v>94.802839000000006</v>
      </c>
      <c r="CQJ12" s="253">
        <v>94.807066000000006</v>
      </c>
      <c r="CQK12" s="253">
        <v>94.812383999999994</v>
      </c>
      <c r="CQL12" s="253">
        <v>94.835059999999999</v>
      </c>
      <c r="CQM12" s="253">
        <v>94.865683000000004</v>
      </c>
      <c r="CQN12" s="253">
        <v>94.879672999999997</v>
      </c>
      <c r="CQO12" s="253">
        <v>94.875767999999994</v>
      </c>
      <c r="CQP12" s="253">
        <v>94.870371000000006</v>
      </c>
      <c r="CQQ12" s="253">
        <v>94.866208</v>
      </c>
      <c r="CQR12" s="253">
        <v>94.854404000000002</v>
      </c>
      <c r="CQS12" s="253">
        <v>94.838286999999994</v>
      </c>
      <c r="CQT12" s="253">
        <v>94.829393999999994</v>
      </c>
      <c r="CQU12" s="253">
        <v>94.823966999999996</v>
      </c>
      <c r="CQV12" s="253">
        <v>94.811790999999999</v>
      </c>
      <c r="CQW12" s="253">
        <v>94.803599000000006</v>
      </c>
      <c r="CQX12" s="253">
        <v>94.814187000000004</v>
      </c>
      <c r="CQY12" s="253">
        <v>94.834518000000003</v>
      </c>
      <c r="CQZ12" s="253">
        <v>94.843968000000004</v>
      </c>
      <c r="CRA12" s="253">
        <v>94.844641999999993</v>
      </c>
      <c r="CRB12" s="253">
        <v>94.857187999999994</v>
      </c>
      <c r="CRC12" s="253">
        <v>94.882907000000003</v>
      </c>
      <c r="CRD12" s="253">
        <v>94.902323999999993</v>
      </c>
      <c r="CRE12" s="253">
        <v>94.916957999999994</v>
      </c>
      <c r="CRF12" s="253">
        <v>94.958297000000002</v>
      </c>
      <c r="CRG12" s="253">
        <v>94.996307000000002</v>
      </c>
      <c r="CRH12" s="253">
        <v>94.980729999999994</v>
      </c>
      <c r="CRI12" s="253">
        <v>94.951599999999999</v>
      </c>
      <c r="CRJ12" s="253">
        <v>94.940299999999993</v>
      </c>
      <c r="CRK12" s="253">
        <v>94.940969999999993</v>
      </c>
      <c r="CRL12" s="253">
        <v>94.934590999999998</v>
      </c>
      <c r="CRM12" s="253">
        <v>94.919224999999997</v>
      </c>
      <c r="CRN12" s="253">
        <v>94.913492000000005</v>
      </c>
      <c r="CRO12" s="253">
        <v>94.916111999999998</v>
      </c>
      <c r="CRP12" s="253">
        <v>94.897052000000002</v>
      </c>
      <c r="CRQ12" s="253">
        <v>94.853733000000005</v>
      </c>
      <c r="CRR12" s="253">
        <v>94.814661999999998</v>
      </c>
      <c r="CRS12" s="253">
        <v>94.776177000000004</v>
      </c>
      <c r="CRT12" s="253">
        <v>94.712235000000007</v>
      </c>
      <c r="CRU12" s="253">
        <v>94.626926999999995</v>
      </c>
      <c r="CRV12" s="253">
        <v>94.550139000000001</v>
      </c>
      <c r="CRW12" s="253">
        <v>94.484973999999994</v>
      </c>
      <c r="CRX12" s="253">
        <v>94.401584</v>
      </c>
      <c r="CRY12" s="253">
        <v>94.301343000000003</v>
      </c>
      <c r="CRZ12" s="253">
        <v>94.210051000000007</v>
      </c>
      <c r="CSA12" s="253">
        <v>94.116370000000003</v>
      </c>
      <c r="CSB12" s="253">
        <v>93.995771000000005</v>
      </c>
      <c r="CSC12" s="253">
        <v>93.853764999999996</v>
      </c>
      <c r="CSD12" s="253">
        <v>93.694550000000007</v>
      </c>
      <c r="CSE12" s="253">
        <v>93.474948999999995</v>
      </c>
      <c r="CSF12" s="253">
        <v>93.140970999999993</v>
      </c>
      <c r="CSG12" s="253">
        <v>92.67756</v>
      </c>
      <c r="CSH12" s="253">
        <v>92.019103999999999</v>
      </c>
      <c r="CSI12" s="253">
        <v>90.917074999999997</v>
      </c>
      <c r="CSJ12" s="253">
        <v>89.018893000000006</v>
      </c>
      <c r="CSK12" s="253">
        <v>86.133714999999995</v>
      </c>
      <c r="CSL12" s="253">
        <v>82.364789000000002</v>
      </c>
      <c r="CSM12" s="253">
        <v>78.107951</v>
      </c>
      <c r="CSN12" s="253">
        <v>74.374561</v>
      </c>
      <c r="CSO12" s="253">
        <v>72.575565999999995</v>
      </c>
      <c r="CSP12" s="253">
        <v>73.013672</v>
      </c>
      <c r="CSQ12" s="253">
        <v>74.645273000000003</v>
      </c>
      <c r="CSR12" s="253">
        <v>76.464321999999996</v>
      </c>
      <c r="CSS12" s="253">
        <v>78.011403999999999</v>
      </c>
      <c r="CST12" s="253">
        <v>79.068813000000006</v>
      </c>
      <c r="CSU12" s="253">
        <v>79.443534</v>
      </c>
      <c r="CSV12" s="253">
        <v>79.114835999999997</v>
      </c>
      <c r="CSW12" s="253">
        <v>78.556111000000001</v>
      </c>
      <c r="CSX12" s="253">
        <v>78.500628000000006</v>
      </c>
      <c r="CSY12" s="253">
        <v>79.321937000000005</v>
      </c>
      <c r="CSZ12" s="253">
        <v>80.898346000000004</v>
      </c>
      <c r="CTA12" s="253">
        <v>82.851101</v>
      </c>
      <c r="CTB12" s="253">
        <v>84.770218999999997</v>
      </c>
      <c r="CTC12" s="253">
        <v>86.387771000000001</v>
      </c>
      <c r="CTD12" s="253">
        <v>87.614309000000006</v>
      </c>
      <c r="CTE12" s="253">
        <v>88.461665999999994</v>
      </c>
      <c r="CTF12" s="253">
        <v>89.026797999999999</v>
      </c>
      <c r="CTG12" s="253">
        <v>89.458804000000001</v>
      </c>
      <c r="CTH12" s="253">
        <v>89.853194000000002</v>
      </c>
      <c r="CTI12" s="253">
        <v>90.216412000000005</v>
      </c>
      <c r="CTJ12" s="253">
        <v>90.511412000000007</v>
      </c>
      <c r="CTK12" s="253">
        <v>90.735950000000003</v>
      </c>
      <c r="CTL12" s="253">
        <v>90.923122000000006</v>
      </c>
      <c r="CTM12" s="253">
        <v>91.084211999999994</v>
      </c>
      <c r="CTN12" s="253">
        <v>91.205960000000005</v>
      </c>
      <c r="CTO12" s="253">
        <v>91.297284000000005</v>
      </c>
      <c r="CTP12" s="253">
        <v>91.383633000000003</v>
      </c>
      <c r="CTQ12" s="253">
        <v>91.467402000000007</v>
      </c>
      <c r="CTR12" s="253">
        <v>91.537319999999994</v>
      </c>
      <c r="CTS12" s="253">
        <v>91.599948999999995</v>
      </c>
      <c r="CTT12" s="253">
        <v>91.670911000000004</v>
      </c>
      <c r="CTU12" s="253">
        <v>91.745373999999998</v>
      </c>
      <c r="CTV12" s="253">
        <v>91.805800000000005</v>
      </c>
      <c r="CTW12" s="253">
        <v>91.851658</v>
      </c>
      <c r="CTX12" s="253">
        <v>91.904927000000001</v>
      </c>
      <c r="CTY12" s="253">
        <v>91.977565999999996</v>
      </c>
      <c r="CTZ12" s="253">
        <v>92.057176999999996</v>
      </c>
      <c r="CUA12" s="253">
        <v>92.142939999999996</v>
      </c>
      <c r="CUB12" s="253">
        <v>92.246600999999998</v>
      </c>
      <c r="CUC12" s="253">
        <v>92.363527000000005</v>
      </c>
      <c r="CUD12" s="253">
        <v>92.476151000000002</v>
      </c>
      <c r="CUE12" s="253">
        <v>92.577776999999998</v>
      </c>
      <c r="CUF12" s="253">
        <v>92.672212000000002</v>
      </c>
      <c r="CUG12" s="253">
        <v>92.754896000000002</v>
      </c>
      <c r="CUH12" s="253">
        <v>92.818365999999997</v>
      </c>
      <c r="CUI12" s="253">
        <v>92.870018000000002</v>
      </c>
      <c r="CUJ12" s="253">
        <v>92.925216000000006</v>
      </c>
      <c r="CUK12" s="253">
        <v>92.986857000000001</v>
      </c>
      <c r="CUL12" s="253">
        <v>93.046424000000002</v>
      </c>
      <c r="CUM12" s="253">
        <v>93.100558000000007</v>
      </c>
      <c r="CUN12" s="253">
        <v>93.147592000000003</v>
      </c>
      <c r="CUO12" s="253">
        <v>93.174822000000006</v>
      </c>
      <c r="CUP12" s="253">
        <v>93.180695</v>
      </c>
      <c r="CUQ12" s="253">
        <v>93.190417999999994</v>
      </c>
      <c r="CUR12" s="253">
        <v>93.222413000000003</v>
      </c>
      <c r="CUS12" s="253">
        <v>93.270791000000003</v>
      </c>
      <c r="CUT12" s="253">
        <v>93.322102999999998</v>
      </c>
      <c r="CUU12" s="253">
        <v>93.374362000000005</v>
      </c>
      <c r="CUV12" s="253">
        <v>93.433203000000006</v>
      </c>
      <c r="CUW12" s="253">
        <v>93.496596999999994</v>
      </c>
      <c r="CUX12" s="253">
        <v>93.558548000000002</v>
      </c>
      <c r="CUY12" s="253">
        <v>93.623305999999999</v>
      </c>
      <c r="CUZ12" s="253">
        <v>93.699330000000003</v>
      </c>
      <c r="CVA12" s="253">
        <v>93.783327</v>
      </c>
      <c r="CVB12" s="253">
        <v>93.864306999999997</v>
      </c>
      <c r="CVC12" s="253">
        <v>93.942564000000004</v>
      </c>
      <c r="CVD12" s="253">
        <v>94.02946</v>
      </c>
      <c r="CVE12" s="253">
        <v>94.125535999999997</v>
      </c>
      <c r="CVF12" s="253">
        <v>94.218647000000004</v>
      </c>
      <c r="CVG12" s="253">
        <v>94.303905999999998</v>
      </c>
      <c r="CVH12" s="253">
        <v>94.386072999999996</v>
      </c>
      <c r="CVI12" s="253">
        <v>94.467253999999997</v>
      </c>
      <c r="CVJ12" s="253">
        <v>94.546190999999993</v>
      </c>
      <c r="CVK12" s="253">
        <v>94.624739000000005</v>
      </c>
      <c r="CVL12" s="253">
        <v>94.704804999999993</v>
      </c>
      <c r="CVM12" s="253">
        <v>94.781326000000007</v>
      </c>
      <c r="CVN12" s="253">
        <v>94.848322999999993</v>
      </c>
      <c r="CVO12" s="253">
        <v>94.911128000000005</v>
      </c>
      <c r="CVP12" s="253">
        <v>94.976733999999993</v>
      </c>
      <c r="CVQ12" s="253">
        <v>95.038253999999995</v>
      </c>
      <c r="CVR12" s="253">
        <v>95.083473999999995</v>
      </c>
      <c r="CVS12" s="253">
        <v>95.111881999999994</v>
      </c>
      <c r="CVT12" s="253">
        <v>95.134163999999998</v>
      </c>
      <c r="CVU12" s="253">
        <v>95.159334999999999</v>
      </c>
      <c r="CVV12" s="253">
        <v>95.190398000000002</v>
      </c>
      <c r="CVW12" s="253">
        <v>95.227552000000003</v>
      </c>
      <c r="CVX12" s="253">
        <v>95.265629000000004</v>
      </c>
      <c r="CVY12" s="253">
        <v>95.290138999999996</v>
      </c>
      <c r="CVZ12" s="253">
        <v>95.287368999999998</v>
      </c>
      <c r="CWA12" s="253">
        <v>95.260563000000005</v>
      </c>
      <c r="CWB12" s="253">
        <v>95.226455000000001</v>
      </c>
      <c r="CWC12" s="253">
        <v>95.197642999999999</v>
      </c>
      <c r="CWD12" s="253">
        <v>95.179433000000003</v>
      </c>
      <c r="CWE12" s="253">
        <v>95.178505999999999</v>
      </c>
      <c r="CWF12" s="253">
        <v>95.199003000000005</v>
      </c>
      <c r="CWG12" s="253">
        <v>95.233279999999993</v>
      </c>
      <c r="CWH12" s="253">
        <v>95.267320999999995</v>
      </c>
      <c r="CWI12" s="253">
        <v>95.292214000000001</v>
      </c>
      <c r="CWJ12" s="253">
        <v>95.303286</v>
      </c>
      <c r="CWK12" s="253">
        <v>95.297758000000002</v>
      </c>
      <c r="CWL12" s="253">
        <v>95.282195000000002</v>
      </c>
      <c r="CWM12" s="253">
        <v>95.275272000000001</v>
      </c>
      <c r="CWN12" s="253">
        <v>95.293280999999993</v>
      </c>
      <c r="CWO12" s="253">
        <v>95.331851999999998</v>
      </c>
      <c r="CWP12" s="253">
        <v>95.374426999999997</v>
      </c>
      <c r="CWQ12" s="253">
        <v>95.415544999999995</v>
      </c>
      <c r="CWR12" s="253">
        <v>95.462031999999994</v>
      </c>
      <c r="CWS12" s="253">
        <v>95.517866999999995</v>
      </c>
      <c r="CWT12" s="253">
        <v>95.580628000000004</v>
      </c>
      <c r="CWU12" s="253">
        <v>95.647077999999993</v>
      </c>
      <c r="CWV12" s="253">
        <v>95.711427</v>
      </c>
      <c r="CWW12" s="253">
        <v>95.761944</v>
      </c>
      <c r="CWX12" s="253">
        <v>95.789794000000001</v>
      </c>
      <c r="CWY12" s="253">
        <v>95.800522000000001</v>
      </c>
      <c r="CWZ12" s="253">
        <v>95.807868999999997</v>
      </c>
      <c r="CXA12" s="253">
        <v>95.817184999999995</v>
      </c>
      <c r="CXB12" s="253">
        <v>95.824731999999997</v>
      </c>
      <c r="CXC12" s="253">
        <v>95.830575999999994</v>
      </c>
      <c r="CXD12" s="253">
        <v>95.840076999999994</v>
      </c>
      <c r="CXE12" s="253">
        <v>95.854310999999996</v>
      </c>
      <c r="CXF12" s="253">
        <v>95.870213000000007</v>
      </c>
      <c r="CXG12" s="253">
        <v>95.889556999999996</v>
      </c>
      <c r="CXH12" s="253">
        <v>95.916149000000004</v>
      </c>
      <c r="CXI12" s="253">
        <v>95.945830999999998</v>
      </c>
      <c r="CXJ12" s="253">
        <v>95.971631000000002</v>
      </c>
      <c r="CXK12" s="253">
        <v>95.994501</v>
      </c>
      <c r="CXL12" s="253">
        <v>96.018658000000002</v>
      </c>
      <c r="CXM12" s="253">
        <v>96.041133000000002</v>
      </c>
      <c r="CXN12" s="253">
        <v>96.057957999999999</v>
      </c>
      <c r="CXO12" s="253">
        <v>96.075564</v>
      </c>
      <c r="CXP12" s="253">
        <v>96.103583</v>
      </c>
      <c r="CXQ12" s="253">
        <v>96.138480999999999</v>
      </c>
      <c r="CXR12" s="253">
        <v>96.167857999999995</v>
      </c>
      <c r="CXS12" s="253">
        <v>96.190871000000001</v>
      </c>
      <c r="CXT12" s="253">
        <v>96.217445999999995</v>
      </c>
      <c r="CXU12" s="253">
        <v>96.248053999999996</v>
      </c>
      <c r="CXV12" s="253">
        <v>96.272487999999996</v>
      </c>
      <c r="CXW12" s="253">
        <v>96.286733999999996</v>
      </c>
      <c r="CXX12" s="253">
        <v>96.295754000000002</v>
      </c>
      <c r="CXY12" s="253">
        <v>96.300618</v>
      </c>
      <c r="CXZ12" s="253">
        <v>96.296706999999998</v>
      </c>
      <c r="CYA12" s="253">
        <v>96.285730000000001</v>
      </c>
      <c r="CYB12" s="253">
        <v>96.276962999999995</v>
      </c>
      <c r="CYC12" s="253">
        <v>96.274572000000006</v>
      </c>
      <c r="CYD12" s="253">
        <v>96.273692999999994</v>
      </c>
      <c r="CYE12" s="253">
        <v>96.269789000000003</v>
      </c>
      <c r="CYF12" s="253">
        <v>96.262342000000004</v>
      </c>
      <c r="CYG12" s="253">
        <v>96.250200000000007</v>
      </c>
      <c r="CYH12" s="253">
        <v>96.233076999999994</v>
      </c>
      <c r="CYI12" s="253">
        <v>96.215719000000007</v>
      </c>
      <c r="CYJ12" s="253">
        <v>96.202234000000004</v>
      </c>
      <c r="CYK12" s="253">
        <v>96.188261999999995</v>
      </c>
      <c r="CYL12" s="253">
        <v>96.167399000000003</v>
      </c>
      <c r="CYM12" s="253">
        <v>96.142483999999996</v>
      </c>
      <c r="CYN12" s="253">
        <v>96.121060999999997</v>
      </c>
      <c r="CYO12" s="253">
        <v>96.103087000000002</v>
      </c>
      <c r="CYP12" s="253">
        <v>96.083663000000001</v>
      </c>
      <c r="CYQ12" s="253">
        <v>96.064307999999997</v>
      </c>
      <c r="CYR12" s="253">
        <v>96.050094999999999</v>
      </c>
      <c r="CYS12" s="253">
        <v>96.037750000000003</v>
      </c>
      <c r="CYT12" s="253">
        <v>96.018496999999996</v>
      </c>
      <c r="CYU12" s="253">
        <v>95.992435999999998</v>
      </c>
      <c r="CYV12" s="253">
        <v>95.969380000000001</v>
      </c>
      <c r="CYW12" s="253">
        <v>95.955530999999993</v>
      </c>
      <c r="CYX12" s="253">
        <v>95.947937999999994</v>
      </c>
      <c r="CYY12" s="253">
        <v>95.942109000000002</v>
      </c>
      <c r="CYZ12" s="253">
        <v>95.936475999999999</v>
      </c>
      <c r="CZA12" s="253">
        <v>95.929142999999996</v>
      </c>
      <c r="CZB12" s="253">
        <v>95.918610999999999</v>
      </c>
      <c r="CZC12" s="253">
        <v>95.907625999999993</v>
      </c>
      <c r="CZD12" s="253">
        <v>95.899619999999999</v>
      </c>
      <c r="CZE12" s="253">
        <v>95.891952000000003</v>
      </c>
      <c r="CZF12" s="253">
        <v>95.879569000000004</v>
      </c>
      <c r="CZG12" s="253">
        <v>95.863894000000002</v>
      </c>
      <c r="CZH12" s="253">
        <v>95.851085999999995</v>
      </c>
      <c r="CZI12" s="253">
        <v>95.842736000000002</v>
      </c>
      <c r="CZJ12" s="253">
        <v>95.835425999999998</v>
      </c>
      <c r="CZK12" s="253">
        <v>95.828081999999995</v>
      </c>
      <c r="CZL12" s="253">
        <v>95.822299999999998</v>
      </c>
      <c r="CZM12" s="253">
        <v>95.816942999999995</v>
      </c>
      <c r="CZN12" s="253">
        <v>95.809811999999994</v>
      </c>
      <c r="CZO12" s="253">
        <v>95.803613999999996</v>
      </c>
      <c r="CZP12" s="253">
        <v>95.802935000000005</v>
      </c>
      <c r="CZQ12" s="253">
        <v>95.805717999999999</v>
      </c>
      <c r="CZR12" s="253">
        <v>95.804345999999995</v>
      </c>
      <c r="CZS12" s="253">
        <v>95.794601</v>
      </c>
      <c r="CZT12" s="253">
        <v>95.777555000000007</v>
      </c>
      <c r="CZU12" s="253">
        <v>95.754430999999997</v>
      </c>
      <c r="CZV12" s="253">
        <v>95.726505000000003</v>
      </c>
      <c r="CZW12" s="253">
        <v>95.698535000000007</v>
      </c>
      <c r="CZX12" s="253">
        <v>95.675213999999997</v>
      </c>
      <c r="CZY12" s="253">
        <v>95.654759999999996</v>
      </c>
      <c r="CZZ12" s="253">
        <v>95.631995000000003</v>
      </c>
      <c r="DAA12" s="253">
        <v>95.606645999999998</v>
      </c>
      <c r="DAB12" s="253">
        <v>95.582807000000003</v>
      </c>
      <c r="DAC12" s="253">
        <v>95.561745999999999</v>
      </c>
      <c r="DAD12" s="253">
        <v>95.541191999999995</v>
      </c>
      <c r="DAE12" s="253">
        <v>95.520300000000006</v>
      </c>
      <c r="DAF12" s="253">
        <v>95.499200000000002</v>
      </c>
      <c r="DAG12" s="253">
        <v>95.475012000000007</v>
      </c>
      <c r="DAH12" s="253">
        <v>95.444305999999997</v>
      </c>
      <c r="DAI12" s="253">
        <v>95.408868999999996</v>
      </c>
      <c r="DAJ12" s="253">
        <v>95.373892999999995</v>
      </c>
      <c r="DAK12" s="253">
        <v>95.341617999999997</v>
      </c>
      <c r="DAL12" s="253">
        <v>95.311110999999997</v>
      </c>
      <c r="DAM12" s="253">
        <v>95.281644</v>
      </c>
      <c r="DAN12" s="253">
        <v>95.251677000000001</v>
      </c>
      <c r="DAO12" s="253">
        <v>95.217971000000006</v>
      </c>
      <c r="DAP12" s="253">
        <v>95.180958000000004</v>
      </c>
      <c r="DAQ12" s="253">
        <v>95.147649000000001</v>
      </c>
      <c r="DAR12" s="253">
        <v>95.123706999999996</v>
      </c>
      <c r="DAS12" s="253">
        <v>95.105951000000005</v>
      </c>
      <c r="DAT12" s="253">
        <v>95.088122999999996</v>
      </c>
      <c r="DAU12" s="253">
        <v>95.069590000000005</v>
      </c>
      <c r="DAV12" s="253">
        <v>95.052139999999994</v>
      </c>
      <c r="DAW12" s="253">
        <v>95.033242999999999</v>
      </c>
      <c r="DAX12" s="253">
        <v>95.009725000000003</v>
      </c>
      <c r="DAY12" s="253">
        <v>94.984123999999994</v>
      </c>
      <c r="DAZ12" s="253">
        <v>94.960037</v>
      </c>
      <c r="DBA12" s="253">
        <v>94.934713000000002</v>
      </c>
      <c r="DBB12" s="253">
        <v>94.903903999999997</v>
      </c>
      <c r="DBC12" s="253">
        <v>94.871087000000003</v>
      </c>
      <c r="DBD12" s="253">
        <v>94.843519999999998</v>
      </c>
      <c r="DBE12" s="253">
        <v>94.821019000000007</v>
      </c>
      <c r="DBF12" s="253">
        <v>94.796743000000006</v>
      </c>
      <c r="DBG12" s="253">
        <v>94.768131999999994</v>
      </c>
      <c r="DBH12" s="253">
        <v>94.739705000000001</v>
      </c>
      <c r="DBI12" s="253">
        <v>94.715502000000001</v>
      </c>
      <c r="DBJ12" s="253">
        <v>94.695374000000001</v>
      </c>
      <c r="DBK12" s="253">
        <v>94.678629999999998</v>
      </c>
      <c r="DBL12" s="253">
        <v>94.665271000000004</v>
      </c>
      <c r="DBM12" s="253">
        <v>94.653559000000001</v>
      </c>
      <c r="DBN12" s="253">
        <v>94.641664000000006</v>
      </c>
      <c r="DBO12" s="253">
        <v>94.631576999999993</v>
      </c>
      <c r="DBP12" s="253">
        <v>94.626498999999995</v>
      </c>
      <c r="DBQ12" s="253">
        <v>94.625009000000006</v>
      </c>
      <c r="DBR12" s="253">
        <v>94.622879999999995</v>
      </c>
      <c r="DBS12" s="253">
        <v>94.620040000000003</v>
      </c>
      <c r="DBT12" s="253">
        <v>94.620394000000005</v>
      </c>
      <c r="DBU12" s="253">
        <v>94.624808999999999</v>
      </c>
      <c r="DBV12" s="253">
        <v>94.629223999999994</v>
      </c>
      <c r="DBW12" s="253">
        <v>94.630116000000001</v>
      </c>
      <c r="DBX12" s="253">
        <v>94.628012999999996</v>
      </c>
      <c r="DBY12" s="253">
        <v>94.625641999999999</v>
      </c>
      <c r="DBZ12" s="253">
        <v>94.626137999999997</v>
      </c>
      <c r="DCA12" s="253">
        <v>94.632627999999997</v>
      </c>
      <c r="DCB12" s="253">
        <v>94.646139000000005</v>
      </c>
      <c r="DCC12" s="253">
        <v>94.664257000000006</v>
      </c>
      <c r="DCD12" s="253">
        <v>94.684217000000004</v>
      </c>
      <c r="DCE12" s="253">
        <v>94.705484999999996</v>
      </c>
      <c r="DCF12" s="253">
        <v>94.726465000000005</v>
      </c>
      <c r="DCG12" s="253">
        <v>94.741851999999994</v>
      </c>
      <c r="DCH12" s="253">
        <v>94.748384000000001</v>
      </c>
      <c r="DCI12" s="253">
        <v>94.751503</v>
      </c>
      <c r="DCJ12" s="253">
        <v>94.761077999999998</v>
      </c>
      <c r="DCK12" s="253">
        <v>94.781260000000003</v>
      </c>
      <c r="DCL12" s="253">
        <v>94.808477999999994</v>
      </c>
      <c r="DCM12" s="253">
        <v>94.837701999999993</v>
      </c>
      <c r="DCN12" s="253">
        <v>94.865735999999998</v>
      </c>
      <c r="DCO12" s="253">
        <v>94.889436000000003</v>
      </c>
      <c r="DCP12" s="253">
        <v>94.906088999999994</v>
      </c>
      <c r="DCQ12" s="253">
        <v>94.916387999999998</v>
      </c>
      <c r="DCR12" s="253">
        <v>94.923972000000006</v>
      </c>
      <c r="DCS12" s="253">
        <v>94.932350999999997</v>
      </c>
      <c r="DCT12" s="253">
        <v>94.944525999999996</v>
      </c>
      <c r="DCU12" s="253">
        <v>94.963413000000003</v>
      </c>
      <c r="DCV12" s="253">
        <v>94.989121999999995</v>
      </c>
      <c r="DCW12" s="253">
        <v>95.017443</v>
      </c>
      <c r="DCX12" s="253">
        <v>95.044134999999997</v>
      </c>
      <c r="DCY12" s="253">
        <v>95.068731</v>
      </c>
      <c r="DCZ12" s="253">
        <v>95.091296999999997</v>
      </c>
      <c r="DDA12" s="253">
        <v>95.108780999999993</v>
      </c>
      <c r="DDB12" s="253">
        <v>95.118874000000005</v>
      </c>
      <c r="DDC12" s="253">
        <v>95.124514000000005</v>
      </c>
      <c r="DDD12" s="253">
        <v>95.129898999999995</v>
      </c>
      <c r="DDE12" s="253">
        <v>95.134933000000004</v>
      </c>
      <c r="DDF12" s="253">
        <v>95.138526999999996</v>
      </c>
      <c r="DDG12" s="253">
        <v>95.144328999999999</v>
      </c>
      <c r="DDH12" s="253">
        <v>95.156989999999993</v>
      </c>
      <c r="DDI12" s="253">
        <v>95.174201999999994</v>
      </c>
      <c r="DDJ12" s="253">
        <v>95.187967999999998</v>
      </c>
      <c r="DDK12" s="253">
        <v>95.192857000000004</v>
      </c>
      <c r="DDL12" s="253">
        <v>95.188483000000005</v>
      </c>
      <c r="DDM12" s="253">
        <v>95.175640000000001</v>
      </c>
      <c r="DDN12" s="253">
        <v>95.155606000000006</v>
      </c>
      <c r="DDO12" s="253">
        <v>95.132486</v>
      </c>
      <c r="DDP12" s="253">
        <v>95.111058</v>
      </c>
      <c r="DDQ12" s="253">
        <v>95.092374000000007</v>
      </c>
      <c r="DDR12" s="253">
        <v>95.074973999999997</v>
      </c>
      <c r="DDS12" s="253">
        <v>95.058937999999998</v>
      </c>
      <c r="DDT12" s="253">
        <v>95.044689000000005</v>
      </c>
      <c r="DDU12" s="253">
        <v>95.029319999999998</v>
      </c>
      <c r="DDV12" s="253">
        <v>95.008594000000002</v>
      </c>
      <c r="DDW12" s="253">
        <v>94.981823000000006</v>
      </c>
      <c r="DDX12" s="253">
        <v>94.951333000000005</v>
      </c>
      <c r="DDY12" s="253">
        <v>94.919089999999997</v>
      </c>
      <c r="DDZ12" s="253">
        <v>94.887817999999996</v>
      </c>
      <c r="DEA12" s="253">
        <v>94.862887000000001</v>
      </c>
      <c r="DEB12" s="253">
        <v>94.847600999999997</v>
      </c>
      <c r="DEC12" s="253">
        <v>94.837626</v>
      </c>
      <c r="DED12" s="253">
        <v>94.824854999999999</v>
      </c>
      <c r="DEE12" s="253">
        <v>94.806161000000003</v>
      </c>
      <c r="DEF12" s="253">
        <v>94.784428000000005</v>
      </c>
      <c r="DEG12" s="253">
        <v>94.762362999999993</v>
      </c>
      <c r="DEH12" s="253">
        <v>94.740189000000001</v>
      </c>
      <c r="DEI12" s="253">
        <v>94.718868999999998</v>
      </c>
      <c r="DEJ12" s="253">
        <v>94.700883000000005</v>
      </c>
      <c r="DEK12" s="253">
        <v>94.687511999999998</v>
      </c>
      <c r="DEL12" s="253">
        <v>94.678950999999998</v>
      </c>
      <c r="DEM12" s="253">
        <v>94.676976999999994</v>
      </c>
      <c r="DEN12" s="253">
        <v>94.683813999999998</v>
      </c>
      <c r="DEO12" s="253">
        <v>94.697889000000004</v>
      </c>
      <c r="DEP12" s="253">
        <v>94.713699000000005</v>
      </c>
      <c r="DEQ12" s="253">
        <v>94.726478</v>
      </c>
      <c r="DER12" s="253">
        <v>94.734986000000006</v>
      </c>
      <c r="DES12" s="253">
        <v>94.739878000000004</v>
      </c>
      <c r="DET12" s="253">
        <v>94.741455999999999</v>
      </c>
      <c r="DEU12" s="253">
        <v>94.739158000000003</v>
      </c>
      <c r="DEV12" s="253">
        <v>94.732258000000002</v>
      </c>
      <c r="DEW12" s="253">
        <v>94.721807999999996</v>
      </c>
      <c r="DEX12" s="253">
        <v>94.712108999999998</v>
      </c>
      <c r="DEY12" s="253">
        <v>94.707661000000002</v>
      </c>
      <c r="DEZ12" s="253">
        <v>94.707500999999993</v>
      </c>
      <c r="DFA12" s="253">
        <v>94.705520000000007</v>
      </c>
      <c r="DFB12" s="253">
        <v>94.698070000000001</v>
      </c>
      <c r="DFC12" s="253">
        <v>94.688068000000001</v>
      </c>
      <c r="DFD12" s="253">
        <v>94.679488000000006</v>
      </c>
      <c r="DFE12" s="253">
        <v>94.671530000000004</v>
      </c>
      <c r="DFF12" s="253">
        <v>94.661313000000007</v>
      </c>
      <c r="DFG12" s="253">
        <v>94.648910000000001</v>
      </c>
      <c r="DFH12" s="253">
        <v>94.635953999999998</v>
      </c>
      <c r="DFI12" s="253">
        <v>94.621995999999996</v>
      </c>
      <c r="DFJ12" s="253">
        <v>94.605873000000003</v>
      </c>
      <c r="DFK12" s="253">
        <v>94.588320999999993</v>
      </c>
      <c r="DFL12" s="253">
        <v>94.569764000000006</v>
      </c>
      <c r="DFM12" s="253">
        <v>94.547758000000002</v>
      </c>
      <c r="DFN12" s="253">
        <v>94.520055999999997</v>
      </c>
      <c r="DFO12" s="253">
        <v>94.488265999999996</v>
      </c>
      <c r="DFP12" s="253">
        <v>94.455501999999996</v>
      </c>
      <c r="DFQ12" s="253">
        <v>94.422753999999998</v>
      </c>
      <c r="DFR12" s="253">
        <v>94.390591999999998</v>
      </c>
      <c r="DFS12" s="253">
        <v>94.361851999999999</v>
      </c>
      <c r="DFT12" s="253">
        <v>94.338935000000006</v>
      </c>
      <c r="DFU12" s="253">
        <v>94.320115000000001</v>
      </c>
      <c r="DFV12" s="253">
        <v>94.301579000000004</v>
      </c>
      <c r="DFW12" s="253">
        <v>94.281661999999997</v>
      </c>
      <c r="DFX12" s="253">
        <v>94.260536000000002</v>
      </c>
      <c r="DFY12" s="253">
        <v>94.237042000000002</v>
      </c>
      <c r="DFZ12" s="253">
        <v>94.207978999999995</v>
      </c>
      <c r="DGA12" s="253">
        <v>94.169644000000005</v>
      </c>
      <c r="DGB12" s="253">
        <v>94.119928999999999</v>
      </c>
      <c r="DGC12" s="253">
        <v>94.061725999999993</v>
      </c>
      <c r="DGD12" s="253">
        <v>94.004462000000004</v>
      </c>
      <c r="DGE12" s="253">
        <v>93.957785999999999</v>
      </c>
      <c r="DGF12" s="253">
        <v>93.922268000000003</v>
      </c>
      <c r="DGG12" s="253">
        <v>93.890567000000004</v>
      </c>
      <c r="DGH12" s="253">
        <v>93.858501000000004</v>
      </c>
      <c r="DGI12" s="253">
        <v>93.829230999999993</v>
      </c>
      <c r="DGJ12" s="253">
        <v>93.804777999999999</v>
      </c>
      <c r="DGK12" s="253">
        <v>93.780216999999993</v>
      </c>
      <c r="DGL12" s="253">
        <v>93.750183000000007</v>
      </c>
      <c r="DGM12" s="253">
        <v>93.715376000000006</v>
      </c>
      <c r="DGN12" s="253">
        <v>93.678269999999998</v>
      </c>
      <c r="DGO12" s="253">
        <v>93.638307999999995</v>
      </c>
      <c r="DGP12" s="253">
        <v>93.596295999999995</v>
      </c>
      <c r="DGQ12" s="253">
        <v>93.557816000000003</v>
      </c>
      <c r="DGR12" s="253">
        <v>93.526247999999995</v>
      </c>
      <c r="DGS12" s="253">
        <v>93.496616000000003</v>
      </c>
      <c r="DGT12" s="253">
        <v>93.462073000000004</v>
      </c>
      <c r="DGU12" s="253">
        <v>93.422925000000006</v>
      </c>
      <c r="DGV12" s="253">
        <v>93.383351000000005</v>
      </c>
      <c r="DGW12" s="253">
        <v>93.343754000000004</v>
      </c>
      <c r="DGX12" s="253">
        <v>93.302165000000002</v>
      </c>
      <c r="DGY12" s="253">
        <v>93.260677999999999</v>
      </c>
      <c r="DGZ12" s="253">
        <v>93.224458999999996</v>
      </c>
      <c r="DHA12" s="253">
        <v>93.194170999999997</v>
      </c>
      <c r="DHB12" s="253">
        <v>93.164342000000005</v>
      </c>
      <c r="DHC12" s="253">
        <v>93.128041999999994</v>
      </c>
      <c r="DHD12" s="253">
        <v>93.080855</v>
      </c>
      <c r="DHE12" s="253">
        <v>93.023342</v>
      </c>
      <c r="DHF12" s="253">
        <v>92.963624999999993</v>
      </c>
      <c r="DHG12" s="253">
        <v>92.914570999999995</v>
      </c>
      <c r="DHH12" s="253">
        <v>92.883876999999998</v>
      </c>
      <c r="DHI12" s="253">
        <v>92.868397000000002</v>
      </c>
      <c r="DHJ12" s="253">
        <v>92.860089000000002</v>
      </c>
      <c r="DHK12" s="253">
        <v>92.853161</v>
      </c>
      <c r="DHL12" s="253">
        <v>92.842088000000004</v>
      </c>
      <c r="DHM12" s="253">
        <v>92.818895999999995</v>
      </c>
      <c r="DHN12" s="253">
        <v>92.780368999999993</v>
      </c>
      <c r="DHO12" s="253">
        <v>92.735686999999999</v>
      </c>
      <c r="DHP12" s="253">
        <v>92.699791000000005</v>
      </c>
      <c r="DHQ12" s="253">
        <v>92.679616999999993</v>
      </c>
      <c r="DHR12" s="253">
        <v>92.671591000000006</v>
      </c>
      <c r="DHS12" s="253">
        <v>92.670496999999997</v>
      </c>
      <c r="DHT12" s="253">
        <v>92.673976999999994</v>
      </c>
      <c r="DHU12" s="253">
        <v>92.678165000000007</v>
      </c>
      <c r="DHV12" s="253">
        <v>92.675560000000004</v>
      </c>
      <c r="DHW12" s="253">
        <v>92.660522999999998</v>
      </c>
      <c r="DHX12" s="253">
        <v>92.63485</v>
      </c>
      <c r="DHY12" s="253">
        <v>92.607821999999999</v>
      </c>
      <c r="DHZ12" s="253">
        <v>92.592736000000002</v>
      </c>
      <c r="DIA12" s="253">
        <v>92.600257999999997</v>
      </c>
      <c r="DIB12" s="253">
        <v>92.62867</v>
      </c>
      <c r="DIC12" s="253">
        <v>92.659729999999996</v>
      </c>
      <c r="DID12" s="253">
        <v>92.669882000000001</v>
      </c>
      <c r="DIE12" s="253">
        <v>92.650147000000004</v>
      </c>
      <c r="DIF12" s="253">
        <v>92.614183999999995</v>
      </c>
      <c r="DIG12" s="253">
        <v>92.585616000000002</v>
      </c>
      <c r="DIH12" s="253">
        <v>92.578811000000002</v>
      </c>
      <c r="DII12" s="253">
        <v>92.591752</v>
      </c>
      <c r="DIJ12" s="253">
        <v>92.613771</v>
      </c>
      <c r="DIK12" s="253">
        <v>92.636421999999996</v>
      </c>
      <c r="DIL12" s="253">
        <v>92.657117</v>
      </c>
      <c r="DIM12" s="253">
        <v>92.675933999999998</v>
      </c>
      <c r="DIN12" s="253">
        <v>92.692366000000007</v>
      </c>
      <c r="DIO12" s="253">
        <v>92.705325999999999</v>
      </c>
      <c r="DIP12" s="253">
        <v>92.713695999999999</v>
      </c>
      <c r="DIQ12" s="253">
        <v>92.715311999999997</v>
      </c>
      <c r="DIR12" s="253">
        <v>92.707856000000007</v>
      </c>
      <c r="DIS12" s="253">
        <v>92.694169000000002</v>
      </c>
      <c r="DIT12" s="253">
        <v>92.685275000000004</v>
      </c>
      <c r="DIU12" s="253">
        <v>92.693014000000005</v>
      </c>
      <c r="DIV12" s="253">
        <v>92.719334000000003</v>
      </c>
      <c r="DIW12" s="253">
        <v>92.756848000000005</v>
      </c>
      <c r="DIX12" s="253">
        <v>92.797657000000001</v>
      </c>
      <c r="DIY12" s="253">
        <v>92.835928999999993</v>
      </c>
      <c r="DIZ12" s="253">
        <v>92.865067999999994</v>
      </c>
      <c r="DJA12" s="253">
        <v>92.881120999999993</v>
      </c>
      <c r="DJB12" s="253">
        <v>92.890156000000005</v>
      </c>
      <c r="DJC12" s="253">
        <v>92.905043000000006</v>
      </c>
      <c r="DJD12" s="253">
        <v>92.931460999999999</v>
      </c>
      <c r="DJE12" s="253">
        <v>92.962311</v>
      </c>
      <c r="DJF12" s="253">
        <v>92.989529000000005</v>
      </c>
      <c r="DJG12" s="253">
        <v>93.016223999999994</v>
      </c>
      <c r="DJH12" s="253">
        <v>93.051862</v>
      </c>
      <c r="DJI12" s="253">
        <v>93.098939000000001</v>
      </c>
      <c r="DJJ12" s="253">
        <v>93.150014999999996</v>
      </c>
      <c r="DJK12" s="253">
        <v>93.196323000000007</v>
      </c>
      <c r="DJL12" s="253">
        <v>93.235022000000001</v>
      </c>
      <c r="DJM12" s="253">
        <v>93.269377000000006</v>
      </c>
      <c r="DJN12" s="253">
        <v>93.305976000000001</v>
      </c>
      <c r="DJO12" s="253">
        <v>93.350917999999993</v>
      </c>
      <c r="DJP12" s="253">
        <v>93.404860999999997</v>
      </c>
      <c r="DJQ12" s="253">
        <v>93.461665999999994</v>
      </c>
      <c r="DJR12" s="253">
        <v>93.514159000000006</v>
      </c>
      <c r="DJS12" s="253">
        <v>93.560699999999997</v>
      </c>
      <c r="DJT12" s="253">
        <v>93.604431000000005</v>
      </c>
      <c r="DJU12" s="253">
        <v>93.647703000000007</v>
      </c>
      <c r="DJV12" s="253">
        <v>93.689936000000003</v>
      </c>
      <c r="DJW12" s="253">
        <v>93.729997999999995</v>
      </c>
      <c r="DJX12" s="253">
        <v>93.768311999999995</v>
      </c>
      <c r="DJY12" s="253">
        <v>93.807145000000006</v>
      </c>
      <c r="DJZ12" s="253">
        <v>93.850014999999999</v>
      </c>
      <c r="DKA12" s="253">
        <v>93.899274000000005</v>
      </c>
      <c r="DKB12" s="253">
        <v>93.952802000000005</v>
      </c>
      <c r="DKC12" s="253">
        <v>94.004754000000005</v>
      </c>
      <c r="DKD12" s="253">
        <v>94.051124999999999</v>
      </c>
      <c r="DKE12" s="253">
        <v>94.093267999999995</v>
      </c>
      <c r="DKF12" s="253">
        <v>94.135146000000006</v>
      </c>
      <c r="DKG12" s="253">
        <v>94.179214000000002</v>
      </c>
      <c r="DKH12" s="253">
        <v>94.225561999999996</v>
      </c>
      <c r="DKI12" s="253">
        <v>94.271788999999998</v>
      </c>
      <c r="DKJ12" s="253">
        <v>94.312669</v>
      </c>
      <c r="DKK12" s="253">
        <v>94.344087000000002</v>
      </c>
      <c r="DKL12" s="253">
        <v>94.369935999999996</v>
      </c>
      <c r="DKM12" s="253">
        <v>94.401498000000004</v>
      </c>
      <c r="DKN12" s="253">
        <v>94.446596999999997</v>
      </c>
      <c r="DKO12" s="253">
        <v>94.501666999999998</v>
      </c>
      <c r="DKP12" s="253">
        <v>94.556872999999996</v>
      </c>
      <c r="DKQ12" s="253">
        <v>94.605808999999994</v>
      </c>
      <c r="DKR12" s="253">
        <v>94.647152000000006</v>
      </c>
      <c r="DKS12" s="253">
        <v>94.680712999999997</v>
      </c>
      <c r="DKT12" s="253">
        <v>94.707391000000001</v>
      </c>
      <c r="DKU12" s="253">
        <v>94.731612999999996</v>
      </c>
      <c r="DKV12" s="253">
        <v>94.758930000000007</v>
      </c>
      <c r="DKW12" s="253">
        <v>94.791111999999998</v>
      </c>
      <c r="DKX12" s="253">
        <v>94.826526000000001</v>
      </c>
      <c r="DKY12" s="253">
        <v>94.864587999999998</v>
      </c>
      <c r="DKZ12" s="253">
        <v>94.906586000000004</v>
      </c>
      <c r="DLA12" s="253">
        <v>94.952371999999997</v>
      </c>
      <c r="DLB12" s="253">
        <v>94.999424000000005</v>
      </c>
      <c r="DLC12" s="253">
        <v>95.046216999999999</v>
      </c>
      <c r="DLD12" s="253">
        <v>95.095325000000003</v>
      </c>
      <c r="DLE12" s="253">
        <v>95.152434999999997</v>
      </c>
      <c r="DLF12" s="253">
        <v>95.221575000000001</v>
      </c>
      <c r="DLG12" s="253">
        <v>95.300015000000002</v>
      </c>
      <c r="DLH12" s="253">
        <v>95.378559999999993</v>
      </c>
      <c r="DLI12" s="253">
        <v>95.449399999999997</v>
      </c>
      <c r="DLJ12" s="253">
        <v>95.513313999999994</v>
      </c>
      <c r="DLK12" s="253">
        <v>95.575710999999998</v>
      </c>
      <c r="DLL12" s="253">
        <v>95.635925</v>
      </c>
      <c r="DLM12" s="253">
        <v>95.685692000000003</v>
      </c>
      <c r="DLN12" s="253">
        <v>95.719605999999999</v>
      </c>
      <c r="DLO12" s="253">
        <v>95.741480999999993</v>
      </c>
      <c r="DLP12" s="253">
        <v>95.758020999999999</v>
      </c>
      <c r="DLQ12" s="253">
        <v>95.772451000000004</v>
      </c>
      <c r="DLR12" s="253">
        <v>95.788224</v>
      </c>
      <c r="DLS12" s="253">
        <v>95.812150000000003</v>
      </c>
      <c r="DLT12" s="253">
        <v>95.846712999999994</v>
      </c>
      <c r="DLU12" s="253">
        <v>95.883028999999993</v>
      </c>
      <c r="DLV12" s="253">
        <v>95.908580999999998</v>
      </c>
      <c r="DLW12" s="253">
        <v>95.920883000000003</v>
      </c>
      <c r="DLX12" s="253">
        <v>95.928703999999996</v>
      </c>
      <c r="DLY12" s="253">
        <v>95.941877000000005</v>
      </c>
      <c r="DLZ12" s="253">
        <v>95.964923999999996</v>
      </c>
      <c r="DMA12" s="253">
        <v>95.998098999999996</v>
      </c>
      <c r="DMB12" s="253">
        <v>96.038111999999998</v>
      </c>
      <c r="DMC12" s="253">
        <v>96.077821999999998</v>
      </c>
      <c r="DMD12" s="253">
        <v>96.110787000000002</v>
      </c>
      <c r="DME12" s="253">
        <v>96.137763000000007</v>
      </c>
      <c r="DMF12" s="253">
        <v>96.166071000000002</v>
      </c>
      <c r="DMG12" s="253">
        <v>96.202495999999996</v>
      </c>
      <c r="DMH12" s="253">
        <v>96.248476999999994</v>
      </c>
      <c r="DMI12" s="253">
        <v>96.300059000000005</v>
      </c>
      <c r="DMJ12" s="253">
        <v>96.349124000000003</v>
      </c>
      <c r="DMK12" s="253">
        <v>96.386373000000006</v>
      </c>
      <c r="DML12" s="253">
        <v>96.407437000000002</v>
      </c>
      <c r="DMM12" s="253">
        <v>96.416137000000006</v>
      </c>
      <c r="DMN12" s="253">
        <v>96.419178000000002</v>
      </c>
      <c r="DMO12" s="253">
        <v>96.418638999999999</v>
      </c>
      <c r="DMP12" s="253">
        <v>96.412402</v>
      </c>
      <c r="DMQ12" s="253">
        <v>96.401024000000007</v>
      </c>
      <c r="DMR12" s="253">
        <v>96.391385</v>
      </c>
      <c r="DMS12" s="253">
        <v>96.393000000000001</v>
      </c>
      <c r="DMT12" s="253">
        <v>96.410375999999999</v>
      </c>
      <c r="DMU12" s="253">
        <v>96.437164999999993</v>
      </c>
      <c r="DMV12" s="253">
        <v>96.459106000000006</v>
      </c>
      <c r="DMW12" s="253">
        <v>96.467247</v>
      </c>
      <c r="DMX12" s="253">
        <v>96.468315000000004</v>
      </c>
      <c r="DMY12" s="253">
        <v>96.476308000000003</v>
      </c>
      <c r="DMZ12" s="253">
        <v>96.493290000000002</v>
      </c>
      <c r="DNA12" s="253">
        <v>96.506444999999999</v>
      </c>
      <c r="DNB12" s="253">
        <v>96.506981999999994</v>
      </c>
      <c r="DNC12" s="253">
        <v>96.502825999999999</v>
      </c>
      <c r="DND12" s="253">
        <v>96.506286000000003</v>
      </c>
      <c r="DNE12" s="253">
        <v>96.517129999999995</v>
      </c>
      <c r="DNF12" s="253">
        <v>96.526375999999999</v>
      </c>
      <c r="DNG12" s="253">
        <v>96.530722999999995</v>
      </c>
      <c r="DNH12" s="253">
        <v>96.533429999999996</v>
      </c>
      <c r="DNI12" s="253">
        <v>96.534908000000001</v>
      </c>
      <c r="DNJ12" s="253">
        <v>96.532706000000005</v>
      </c>
      <c r="DNK12" s="253">
        <v>96.529409999999999</v>
      </c>
      <c r="DNL12" s="253">
        <v>96.531377000000006</v>
      </c>
      <c r="DNM12" s="253">
        <v>96.539473000000001</v>
      </c>
      <c r="DNN12" s="253">
        <v>96.548160999999993</v>
      </c>
      <c r="DNO12" s="253">
        <v>96.553244000000007</v>
      </c>
      <c r="DNP12" s="253">
        <v>96.554018999999997</v>
      </c>
      <c r="DNQ12" s="253">
        <v>96.549311000000003</v>
      </c>
      <c r="DNR12" s="253">
        <v>96.539055000000005</v>
      </c>
      <c r="DNS12" s="253">
        <v>96.529069000000007</v>
      </c>
      <c r="DNT12" s="253">
        <v>96.526379000000006</v>
      </c>
      <c r="DNU12" s="253">
        <v>96.529501999999994</v>
      </c>
      <c r="DNV12" s="253">
        <v>96.530440999999996</v>
      </c>
      <c r="DNW12" s="253">
        <v>96.526007000000007</v>
      </c>
      <c r="DNX12" s="253">
        <v>96.518625</v>
      </c>
      <c r="DNY12" s="253">
        <v>96.504409999999993</v>
      </c>
      <c r="DNZ12" s="253">
        <v>96.469418000000005</v>
      </c>
      <c r="DOA12" s="253">
        <v>96.402850000000001</v>
      </c>
      <c r="DOB12" s="253">
        <v>96.309201999999999</v>
      </c>
      <c r="DOC12" s="253">
        <v>96.204196999999994</v>
      </c>
      <c r="DOD12" s="253">
        <v>96.104065000000006</v>
      </c>
      <c r="DOE12" s="253">
        <v>96.023273000000003</v>
      </c>
      <c r="DOF12" s="253">
        <v>95.978412000000006</v>
      </c>
      <c r="DOG12" s="253">
        <v>95.986255999999997</v>
      </c>
      <c r="DOH12" s="253">
        <v>96.053430000000006</v>
      </c>
      <c r="DOI12" s="253">
        <v>96.167007999999996</v>
      </c>
      <c r="DOJ12" s="253">
        <v>96.296332000000007</v>
      </c>
      <c r="DOK12" s="253">
        <v>96.408264000000003</v>
      </c>
      <c r="DOL12" s="253">
        <v>96.486658000000006</v>
      </c>
      <c r="DOM12" s="253">
        <v>96.539601000000005</v>
      </c>
      <c r="DON12" s="253">
        <v>96.586521000000005</v>
      </c>
      <c r="DOO12" s="253">
        <v>96.638317999999998</v>
      </c>
      <c r="DOP12" s="253">
        <v>96.690946999999994</v>
      </c>
      <c r="DOQ12" s="253">
        <v>96.73518</v>
      </c>
      <c r="DOR12" s="253">
        <v>96.767066</v>
      </c>
      <c r="DOS12" s="253">
        <v>96.788458000000006</v>
      </c>
      <c r="DOT12" s="253">
        <v>96.802600999999996</v>
      </c>
      <c r="DOU12" s="253">
        <v>96.812538000000004</v>
      </c>
      <c r="DOV12" s="253">
        <v>96.822123000000005</v>
      </c>
      <c r="DOW12" s="253">
        <v>96.835436999999999</v>
      </c>
      <c r="DOX12" s="253">
        <v>96.853151999999994</v>
      </c>
      <c r="DOY12" s="253">
        <v>96.868438999999995</v>
      </c>
      <c r="DOZ12" s="253">
        <v>96.868116999999998</v>
      </c>
      <c r="DPA12" s="253">
        <v>96.842198999999994</v>
      </c>
      <c r="DPB12" s="253">
        <v>96.794100999999998</v>
      </c>
      <c r="DPC12" s="253">
        <v>96.738240000000005</v>
      </c>
      <c r="DPD12" s="253">
        <v>96.685483000000005</v>
      </c>
      <c r="DPE12" s="253">
        <v>96.633842000000001</v>
      </c>
      <c r="DPF12" s="253">
        <v>96.574055999999999</v>
      </c>
      <c r="DPG12" s="253">
        <v>96.498061000000007</v>
      </c>
      <c r="DPH12" s="253">
        <v>96.398331999999996</v>
      </c>
      <c r="DPI12" s="253">
        <v>96.266215000000003</v>
      </c>
      <c r="DPJ12" s="253">
        <v>96.100299000000007</v>
      </c>
      <c r="DPK12" s="253">
        <v>95.914923999999999</v>
      </c>
      <c r="DPL12" s="253">
        <v>95.733615</v>
      </c>
      <c r="DPM12" s="253">
        <v>95.575705999999997</v>
      </c>
      <c r="DPN12" s="253">
        <v>95.456305</v>
      </c>
      <c r="DPO12" s="253">
        <v>95.398030000000006</v>
      </c>
      <c r="DPP12" s="253">
        <v>95.432232999999997</v>
      </c>
      <c r="DPQ12" s="253">
        <v>95.579172</v>
      </c>
      <c r="DPR12" s="253">
        <v>95.823594</v>
      </c>
      <c r="DPS12" s="253">
        <v>96.110791000000006</v>
      </c>
      <c r="DPT12" s="253">
        <v>96.370852999999997</v>
      </c>
      <c r="DPU12" s="253">
        <v>96.554374999999993</v>
      </c>
      <c r="DPV12" s="253">
        <v>96.653523000000007</v>
      </c>
      <c r="DPW12" s="253">
        <v>96.693967000000001</v>
      </c>
      <c r="DPX12" s="253">
        <v>96.707864999999998</v>
      </c>
      <c r="DPY12" s="253">
        <v>96.713988000000001</v>
      </c>
      <c r="DPZ12" s="253">
        <v>96.718119000000002</v>
      </c>
      <c r="DQA12" s="253">
        <v>96.721985000000004</v>
      </c>
      <c r="DQB12" s="253">
        <v>96.725823000000005</v>
      </c>
      <c r="DQC12" s="253">
        <v>96.726343</v>
      </c>
      <c r="DQD12" s="253">
        <v>96.718601000000007</v>
      </c>
      <c r="DQE12" s="253">
        <v>96.700443000000007</v>
      </c>
      <c r="DQF12" s="253">
        <v>96.673973000000004</v>
      </c>
      <c r="DQG12" s="253">
        <v>96.645157999999995</v>
      </c>
      <c r="DQH12" s="253">
        <v>96.623396</v>
      </c>
      <c r="DQI12" s="253">
        <v>96.617608000000004</v>
      </c>
      <c r="DQJ12" s="253">
        <v>96.629346999999996</v>
      </c>
      <c r="DQK12" s="253">
        <v>96.651454999999999</v>
      </c>
      <c r="DQL12" s="253">
        <v>96.674746999999996</v>
      </c>
      <c r="DQM12" s="253">
        <v>96.693468999999993</v>
      </c>
      <c r="DQN12" s="253">
        <v>96.704627000000002</v>
      </c>
      <c r="DQO12" s="253">
        <v>96.708254999999994</v>
      </c>
      <c r="DQP12" s="253">
        <v>96.710741999999996</v>
      </c>
      <c r="DQQ12" s="253">
        <v>96.721181999999999</v>
      </c>
      <c r="DQR12" s="253">
        <v>96.739823999999999</v>
      </c>
      <c r="DQS12" s="253">
        <v>96.755582000000004</v>
      </c>
      <c r="DQT12" s="253">
        <v>96.759950000000003</v>
      </c>
      <c r="DQU12" s="253">
        <v>96.757974000000004</v>
      </c>
      <c r="DQV12" s="253">
        <v>96.758861999999993</v>
      </c>
      <c r="DQW12" s="253">
        <v>96.759912999999997</v>
      </c>
      <c r="DQX12" s="253">
        <v>96.747826000000003</v>
      </c>
      <c r="DQY12" s="253">
        <v>96.715577999999994</v>
      </c>
      <c r="DQZ12" s="253">
        <v>96.672923999999995</v>
      </c>
      <c r="DRA12" s="253">
        <v>96.639776999999995</v>
      </c>
      <c r="DRB12" s="253">
        <v>96.630570000000006</v>
      </c>
      <c r="DRC12" s="253">
        <v>96.642015000000001</v>
      </c>
      <c r="DRD12" s="253">
        <v>96.653491000000002</v>
      </c>
      <c r="DRE12" s="253">
        <v>96.643364000000005</v>
      </c>
      <c r="DRF12" s="253">
        <v>96.609575000000007</v>
      </c>
      <c r="DRG12" s="253">
        <v>96.572368999999995</v>
      </c>
      <c r="DRH12" s="253">
        <v>96.553865999999999</v>
      </c>
      <c r="DRI12" s="253">
        <v>96.558027999999993</v>
      </c>
      <c r="DRJ12" s="253">
        <v>96.572871000000006</v>
      </c>
      <c r="DRK12" s="253">
        <v>96.585215000000005</v>
      </c>
      <c r="DRL12" s="253">
        <v>96.587001000000001</v>
      </c>
      <c r="DRM12" s="253">
        <v>96.574162000000001</v>
      </c>
      <c r="DRN12" s="253">
        <v>96.548968000000002</v>
      </c>
      <c r="DRO12" s="253">
        <v>96.520106999999996</v>
      </c>
      <c r="DRP12" s="253">
        <v>96.494097999999994</v>
      </c>
      <c r="DRQ12" s="253">
        <v>96.471328</v>
      </c>
      <c r="DRR12" s="253">
        <v>96.453868999999997</v>
      </c>
      <c r="DRS12" s="253">
        <v>96.448558000000006</v>
      </c>
      <c r="DRT12" s="253">
        <v>96.456204</v>
      </c>
      <c r="DRU12" s="253">
        <v>96.464151999999999</v>
      </c>
      <c r="DRV12" s="253">
        <v>96.456726000000003</v>
      </c>
      <c r="DRW12" s="253">
        <v>96.430036999999999</v>
      </c>
      <c r="DRX12" s="253">
        <v>96.392207999999997</v>
      </c>
      <c r="DRY12" s="253">
        <v>96.354571000000007</v>
      </c>
      <c r="DRZ12" s="253">
        <v>96.327712000000005</v>
      </c>
      <c r="DSA12" s="253">
        <v>96.318144000000004</v>
      </c>
      <c r="DSB12" s="253">
        <v>96.319663000000006</v>
      </c>
      <c r="DSC12" s="253">
        <v>96.313427000000004</v>
      </c>
      <c r="DSD12" s="253">
        <v>96.286895000000001</v>
      </c>
      <c r="DSE12" s="253">
        <v>96.249927999999997</v>
      </c>
      <c r="DSF12" s="253">
        <v>96.223096999999996</v>
      </c>
      <c r="DSG12" s="253">
        <v>96.212852999999996</v>
      </c>
      <c r="DSH12" s="253">
        <v>96.207228000000001</v>
      </c>
      <c r="DSI12" s="253">
        <v>96.192909</v>
      </c>
      <c r="DSJ12" s="253">
        <v>96.166714999999996</v>
      </c>
      <c r="DSK12" s="253">
        <v>96.133117999999996</v>
      </c>
      <c r="DSL12" s="253">
        <v>96.101788999999997</v>
      </c>
      <c r="DSM12" s="253">
        <v>96.086549000000005</v>
      </c>
      <c r="DSN12" s="253">
        <v>96.094678999999999</v>
      </c>
      <c r="DSO12" s="253">
        <v>96.115509000000003</v>
      </c>
      <c r="DSP12" s="253">
        <v>96.129954999999995</v>
      </c>
      <c r="DSQ12" s="253">
        <v>96.133683000000005</v>
      </c>
      <c r="DSR12" s="253">
        <v>96.141118000000006</v>
      </c>
      <c r="DSS12" s="253">
        <v>96.163697999999997</v>
      </c>
      <c r="DST12" s="253">
        <v>96.193939</v>
      </c>
      <c r="DSU12" s="253">
        <v>96.215846999999997</v>
      </c>
      <c r="DSV12" s="253">
        <v>96.223229000000003</v>
      </c>
      <c r="DSW12" s="253">
        <v>96.221795999999998</v>
      </c>
      <c r="DSX12" s="253">
        <v>96.218382000000005</v>
      </c>
      <c r="DSY12" s="253">
        <v>96.214022999999997</v>
      </c>
      <c r="DSZ12" s="253">
        <v>96.205387999999999</v>
      </c>
      <c r="DTA12" s="253">
        <v>96.189336999999995</v>
      </c>
      <c r="DTB12" s="253">
        <v>96.167195000000007</v>
      </c>
      <c r="DTC12" s="253">
        <v>96.145500999999996</v>
      </c>
      <c r="DTD12" s="253">
        <v>96.130522999999997</v>
      </c>
      <c r="DTE12" s="253">
        <v>96.122322999999994</v>
      </c>
      <c r="DTF12" s="253">
        <v>96.117501000000004</v>
      </c>
      <c r="DTG12" s="253">
        <v>96.116343000000001</v>
      </c>
      <c r="DTH12" s="253">
        <v>96.121497000000005</v>
      </c>
      <c r="DTI12" s="253">
        <v>96.129840999999999</v>
      </c>
      <c r="DTJ12" s="253">
        <v>96.132840999999999</v>
      </c>
      <c r="DTK12" s="253">
        <v>96.127171000000004</v>
      </c>
      <c r="DTL12" s="253">
        <v>96.118847000000002</v>
      </c>
      <c r="DTM12" s="253">
        <v>96.113834999999995</v>
      </c>
      <c r="DTN12" s="253">
        <v>96.109947000000005</v>
      </c>
      <c r="DTO12" s="253">
        <v>96.101292999999998</v>
      </c>
      <c r="DTP12" s="253">
        <v>96.085933999999995</v>
      </c>
      <c r="DTQ12" s="253">
        <v>96.065957999999995</v>
      </c>
      <c r="DTR12" s="253">
        <v>96.044612000000001</v>
      </c>
      <c r="DTS12" s="253">
        <v>96.026173999999997</v>
      </c>
      <c r="DTT12" s="253">
        <v>96.013627</v>
      </c>
      <c r="DTU12" s="253">
        <v>96.003766999999996</v>
      </c>
      <c r="DTV12" s="253">
        <v>95.990663999999995</v>
      </c>
      <c r="DTW12" s="253">
        <v>95.977192000000002</v>
      </c>
      <c r="DTX12" s="253">
        <v>95.975233000000003</v>
      </c>
      <c r="DTY12" s="253">
        <v>95.988262000000006</v>
      </c>
      <c r="DTZ12" s="253">
        <v>96.001320000000007</v>
      </c>
      <c r="DUA12" s="253">
        <v>95.997370000000004</v>
      </c>
      <c r="DUB12" s="253">
        <v>95.978082999999998</v>
      </c>
      <c r="DUC12" s="253">
        <v>95.957651999999996</v>
      </c>
      <c r="DUD12" s="253">
        <v>95.940186999999995</v>
      </c>
      <c r="DUE12" s="253">
        <v>95.916471999999999</v>
      </c>
      <c r="DUF12" s="253">
        <v>95.882501000000005</v>
      </c>
      <c r="DUG12" s="253">
        <v>95.847739000000004</v>
      </c>
      <c r="DUH12" s="253">
        <v>95.821308999999999</v>
      </c>
      <c r="DUI12" s="253">
        <v>95.800338999999994</v>
      </c>
      <c r="DUJ12" s="253">
        <v>95.776236999999995</v>
      </c>
      <c r="DUK12" s="253">
        <v>95.743598000000006</v>
      </c>
      <c r="DUL12" s="253">
        <v>95.698848999999996</v>
      </c>
      <c r="DUM12" s="253">
        <v>95.639525000000006</v>
      </c>
      <c r="DUN12" s="253">
        <v>95.569924</v>
      </c>
      <c r="DUO12" s="253">
        <v>95.498305000000002</v>
      </c>
      <c r="DUP12" s="253">
        <v>95.423569999999998</v>
      </c>
      <c r="DUQ12" s="253">
        <v>95.334464999999994</v>
      </c>
      <c r="DUR12" s="253">
        <v>95.225701999999998</v>
      </c>
      <c r="DUS12" s="253">
        <v>95.101150000000004</v>
      </c>
      <c r="DUT12" s="253">
        <v>94.953890000000001</v>
      </c>
      <c r="DUU12" s="253">
        <v>94.755857000000006</v>
      </c>
      <c r="DUV12" s="253">
        <v>94.464758000000003</v>
      </c>
      <c r="DUW12" s="253">
        <v>94.000902999999994</v>
      </c>
      <c r="DUX12" s="253">
        <v>93.196111999999999</v>
      </c>
      <c r="DUY12" s="253">
        <v>91.833640000000003</v>
      </c>
      <c r="DUZ12" s="253">
        <v>89.861278999999996</v>
      </c>
      <c r="DVA12" s="253">
        <v>87.618562999999995</v>
      </c>
      <c r="DVB12" s="253">
        <v>85.776613999999995</v>
      </c>
      <c r="DVC12" s="253">
        <v>84.929034999999999</v>
      </c>
      <c r="DVD12" s="253">
        <v>85.164861999999999</v>
      </c>
      <c r="DVE12" s="253">
        <v>86.020114000000007</v>
      </c>
      <c r="DVF12" s="253">
        <v>86.840055000000007</v>
      </c>
      <c r="DVG12" s="253">
        <v>87.178008000000005</v>
      </c>
      <c r="DVH12" s="253">
        <v>86.878287</v>
      </c>
      <c r="DVI12" s="253">
        <v>85.885655999999997</v>
      </c>
      <c r="DVJ12" s="253">
        <v>84.094575000000006</v>
      </c>
      <c r="DVK12" s="253">
        <v>81.437759999999997</v>
      </c>
      <c r="DVL12" s="253">
        <v>78.113727999999995</v>
      </c>
      <c r="DVM12" s="253">
        <v>74.671812000000003</v>
      </c>
      <c r="DVN12" s="253">
        <v>71.788435000000007</v>
      </c>
      <c r="DVO12" s="253">
        <v>69.963989999999995</v>
      </c>
      <c r="DVP12" s="253">
        <v>69.470217000000005</v>
      </c>
      <c r="DVQ12" s="253">
        <v>70.431734000000006</v>
      </c>
      <c r="DVR12" s="253">
        <v>72.756093000000007</v>
      </c>
      <c r="DVS12" s="253">
        <v>76.006730000000005</v>
      </c>
      <c r="DVT12" s="253">
        <v>79.505699000000007</v>
      </c>
      <c r="DVU12" s="253">
        <v>82.656792999999993</v>
      </c>
      <c r="DVV12" s="253">
        <v>85.188333999999998</v>
      </c>
      <c r="DVW12" s="253">
        <v>87.124529999999993</v>
      </c>
      <c r="DVX12" s="253">
        <v>88.597273999999999</v>
      </c>
      <c r="DVY12" s="253">
        <v>89.719650999999999</v>
      </c>
      <c r="DVZ12" s="253">
        <v>90.579618999999994</v>
      </c>
      <c r="DWA12" s="253">
        <v>91.252431000000001</v>
      </c>
      <c r="DWB12" s="253">
        <v>91.786614999999998</v>
      </c>
      <c r="DWC12" s="253">
        <v>92.210431999999997</v>
      </c>
      <c r="DWD12" s="253">
        <v>92.557113999999999</v>
      </c>
      <c r="DWE12" s="253">
        <v>92.858247000000006</v>
      </c>
      <c r="DWF12" s="253">
        <v>93.115026999999998</v>
      </c>
      <c r="DWG12" s="253">
        <v>93.309178000000003</v>
      </c>
      <c r="DWH12" s="253">
        <v>93.450918000000001</v>
      </c>
      <c r="DWI12" s="253">
        <v>93.580944000000002</v>
      </c>
      <c r="DWJ12" s="253">
        <v>93.718543999999994</v>
      </c>
      <c r="DWK12" s="253">
        <v>93.844102000000007</v>
      </c>
      <c r="DWL12" s="253">
        <v>93.938496000000001</v>
      </c>
      <c r="DWM12" s="253">
        <v>94.010887999999994</v>
      </c>
      <c r="DWN12" s="253">
        <v>94.074275999999998</v>
      </c>
      <c r="DWO12" s="253">
        <v>94.124617000000001</v>
      </c>
      <c r="DWP12" s="253">
        <v>94.167940999999999</v>
      </c>
      <c r="DWQ12" s="253">
        <v>94.230722999999998</v>
      </c>
      <c r="DWR12" s="253">
        <v>94.316587999999996</v>
      </c>
      <c r="DWS12" s="253">
        <v>94.383882999999997</v>
      </c>
      <c r="DWT12" s="253">
        <v>94.400527999999994</v>
      </c>
      <c r="DWU12" s="253">
        <v>94.400024000000002</v>
      </c>
      <c r="DWV12" s="253">
        <v>94.437494999999998</v>
      </c>
      <c r="DWW12" s="253">
        <v>94.510172999999995</v>
      </c>
      <c r="DWX12" s="253">
        <v>94.569734999999994</v>
      </c>
      <c r="DWY12" s="253">
        <v>94.594689000000002</v>
      </c>
      <c r="DWZ12" s="253">
        <v>94.611631000000003</v>
      </c>
      <c r="DXA12" s="253">
        <v>94.649051</v>
      </c>
      <c r="DXB12" s="253">
        <v>94.706265999999999</v>
      </c>
      <c r="DXC12" s="253">
        <v>94.766210000000001</v>
      </c>
      <c r="DXD12" s="253">
        <v>94.805535000000006</v>
      </c>
      <c r="DXE12" s="253">
        <v>94.812967</v>
      </c>
      <c r="DXF12" s="253">
        <v>94.792837000000006</v>
      </c>
      <c r="DXG12" s="253">
        <v>94.753664000000001</v>
      </c>
      <c r="DXH12" s="253">
        <v>94.713749000000007</v>
      </c>
      <c r="DXI12" s="253">
        <v>94.717370000000003</v>
      </c>
      <c r="DXJ12" s="253">
        <v>94.852924000000002</v>
      </c>
      <c r="DXK12" s="253">
        <v>95.207588000000001</v>
      </c>
      <c r="DXL12" s="253">
        <v>95.791199000000006</v>
      </c>
      <c r="DXM12" s="253">
        <v>96.295081999999994</v>
      </c>
      <c r="DXN12" s="253">
        <v>96.189323000000002</v>
      </c>
      <c r="DXO12" s="253">
        <v>95.639193000000006</v>
      </c>
      <c r="DXP12" s="253">
        <v>95.161640000000006</v>
      </c>
      <c r="DXQ12" s="253">
        <v>94.870022000000006</v>
      </c>
      <c r="DXR12" s="253">
        <v>94.700237000000001</v>
      </c>
      <c r="DXS12" s="253">
        <v>94.603301999999999</v>
      </c>
      <c r="DXT12" s="253">
        <v>94.565584000000001</v>
      </c>
      <c r="DXU12" s="253">
        <v>94.574952999999994</v>
      </c>
      <c r="DXV12" s="253">
        <v>94.607574999999997</v>
      </c>
      <c r="DXW12" s="253">
        <v>94.646604999999994</v>
      </c>
      <c r="DXX12" s="253">
        <v>94.680671000000004</v>
      </c>
      <c r="DXY12" s="253">
        <v>94.710431999999997</v>
      </c>
      <c r="DXZ12" s="253">
        <v>94.737098000000003</v>
      </c>
      <c r="DYA12" s="253">
        <v>94.745900000000006</v>
      </c>
      <c r="DYB12" s="253">
        <v>94.714478999999997</v>
      </c>
      <c r="DYC12" s="253">
        <v>94.642568999999995</v>
      </c>
      <c r="DYD12" s="253">
        <v>94.569653000000002</v>
      </c>
      <c r="DYE12" s="253">
        <v>94.547746000000004</v>
      </c>
      <c r="DYF12" s="253">
        <v>94.592864000000006</v>
      </c>
      <c r="DYG12" s="253">
        <v>94.674667999999997</v>
      </c>
      <c r="DYH12" s="253">
        <v>94.746769999999998</v>
      </c>
      <c r="DYI12" s="253">
        <v>94.772310000000004</v>
      </c>
      <c r="DYJ12" s="253">
        <v>94.738585</v>
      </c>
      <c r="DYK12" s="253">
        <v>94.666784000000007</v>
      </c>
      <c r="DYL12" s="253">
        <v>94.609108000000006</v>
      </c>
      <c r="DYM12" s="253">
        <v>94.616022000000001</v>
      </c>
      <c r="DYN12" s="253">
        <v>94.688276000000002</v>
      </c>
      <c r="DYO12" s="253">
        <v>94.774089000000004</v>
      </c>
      <c r="DYP12" s="253">
        <v>94.819470999999993</v>
      </c>
      <c r="DYQ12" s="253">
        <v>94.807404000000005</v>
      </c>
      <c r="DYR12" s="253">
        <v>94.752182000000005</v>
      </c>
      <c r="DYS12" s="253">
        <v>94.683774999999997</v>
      </c>
      <c r="DYT12" s="253">
        <v>94.642728000000005</v>
      </c>
      <c r="DYU12" s="253">
        <v>94.654330000000002</v>
      </c>
      <c r="DYV12" s="253">
        <v>94.684188000000006</v>
      </c>
      <c r="DYW12" s="253">
        <v>94.648679999999999</v>
      </c>
      <c r="DYX12" s="253">
        <v>94.501244</v>
      </c>
      <c r="DYY12" s="253">
        <v>94.296888999999993</v>
      </c>
      <c r="DYZ12" s="253">
        <v>94.143715999999998</v>
      </c>
      <c r="DZA12" s="253">
        <v>94.102605999999994</v>
      </c>
      <c r="DZB12" s="253">
        <v>94.156223999999995</v>
      </c>
      <c r="DZC12" s="253">
        <v>94.256078000000002</v>
      </c>
      <c r="DZD12" s="253">
        <v>94.374167999999997</v>
      </c>
      <c r="DZE12" s="253">
        <v>94.498054999999994</v>
      </c>
      <c r="DZF12" s="253">
        <v>94.598926000000006</v>
      </c>
      <c r="DZG12" s="253">
        <v>94.638452000000001</v>
      </c>
      <c r="DZH12" s="253">
        <v>94.606071999999998</v>
      </c>
      <c r="DZI12" s="253">
        <v>94.528502000000003</v>
      </c>
      <c r="DZJ12" s="253">
        <v>94.439357999999999</v>
      </c>
      <c r="DZK12" s="253">
        <v>94.349975999999998</v>
      </c>
      <c r="DZL12" s="253">
        <v>94.256009000000006</v>
      </c>
      <c r="DZM12" s="253">
        <v>94.169785000000005</v>
      </c>
      <c r="DZN12" s="253">
        <v>94.122709999999998</v>
      </c>
      <c r="DZO12" s="253">
        <v>94.121211000000002</v>
      </c>
      <c r="DZP12" s="253">
        <v>94.128483000000003</v>
      </c>
      <c r="DZQ12" s="253">
        <v>94.116720999999998</v>
      </c>
      <c r="DZR12" s="253">
        <v>94.108452</v>
      </c>
      <c r="DZS12" s="253">
        <v>94.128898000000007</v>
      </c>
      <c r="DZT12" s="253">
        <v>94.146207000000004</v>
      </c>
      <c r="DZU12" s="253">
        <v>94.106103000000004</v>
      </c>
      <c r="DZV12" s="253">
        <v>94.012017999999998</v>
      </c>
      <c r="DZW12" s="253">
        <v>93.922196999999997</v>
      </c>
      <c r="DZX12" s="253">
        <v>93.876108000000002</v>
      </c>
      <c r="DZY12" s="253">
        <v>93.883488</v>
      </c>
      <c r="DZZ12" s="253">
        <v>93.972594999999998</v>
      </c>
      <c r="EAA12" s="253">
        <v>94.166132000000005</v>
      </c>
      <c r="EAB12" s="253">
        <v>94.399676999999997</v>
      </c>
      <c r="EAC12" s="253">
        <v>94.528129000000007</v>
      </c>
      <c r="EAD12" s="253">
        <v>94.452607</v>
      </c>
      <c r="EAE12" s="253">
        <v>94.220125999999993</v>
      </c>
      <c r="EAF12" s="253">
        <v>93.966038999999995</v>
      </c>
      <c r="EAG12" s="253">
        <v>93.796451000000005</v>
      </c>
      <c r="EAH12" s="253">
        <v>93.755497000000005</v>
      </c>
      <c r="EAI12" s="253">
        <v>93.836588000000006</v>
      </c>
      <c r="EAJ12" s="253">
        <v>93.977671000000001</v>
      </c>
      <c r="EAK12" s="253">
        <v>94.087142999999998</v>
      </c>
      <c r="EAL12" s="253">
        <v>94.120124000000004</v>
      </c>
      <c r="EAM12" s="253">
        <v>94.115763000000001</v>
      </c>
      <c r="EAN12" s="253">
        <v>94.127615000000006</v>
      </c>
      <c r="EAO12" s="253">
        <v>94.148101999999994</v>
      </c>
      <c r="EAP12" s="253">
        <v>94.132734999999997</v>
      </c>
      <c r="EAQ12" s="253">
        <v>94.062556000000001</v>
      </c>
      <c r="EAR12" s="253">
        <v>93.952079999999995</v>
      </c>
      <c r="EAS12" s="253">
        <v>93.844392999999997</v>
      </c>
      <c r="EAT12" s="253">
        <v>93.845273000000006</v>
      </c>
      <c r="EAU12" s="253">
        <v>94.072378999999998</v>
      </c>
      <c r="EAV12" s="253">
        <v>94.490701000000001</v>
      </c>
      <c r="EAW12" s="253">
        <v>94.856117999999995</v>
      </c>
      <c r="EAX12" s="253">
        <v>94.903392999999994</v>
      </c>
      <c r="EAY12" s="253">
        <v>94.589979999999997</v>
      </c>
      <c r="EAZ12" s="253">
        <v>94.087548999999996</v>
      </c>
      <c r="EBA12" s="253">
        <v>93.606035000000006</v>
      </c>
      <c r="EBB12" s="253">
        <v>93.335486000000003</v>
      </c>
      <c r="EBC12" s="253">
        <v>93.405591999999999</v>
      </c>
      <c r="EBD12" s="253">
        <v>93.742334999999997</v>
      </c>
      <c r="EBE12" s="253">
        <v>94.063265999999999</v>
      </c>
      <c r="EBF12" s="253">
        <v>94.111844000000005</v>
      </c>
      <c r="EBG12" s="253">
        <v>93.886842999999999</v>
      </c>
      <c r="EBH12" s="253">
        <v>93.600522999999995</v>
      </c>
      <c r="EBI12" s="253">
        <v>93.464844999999997</v>
      </c>
      <c r="EBJ12" s="253">
        <v>93.616667000000007</v>
      </c>
      <c r="EBK12" s="253">
        <v>94.107809000000003</v>
      </c>
      <c r="EBL12" s="253">
        <v>94.799453</v>
      </c>
      <c r="EBM12" s="253">
        <v>95.318961000000002</v>
      </c>
      <c r="EBN12" s="253">
        <v>95.263369999999995</v>
      </c>
      <c r="EBO12" s="253">
        <v>94.567784000000003</v>
      </c>
      <c r="EBP12" s="253">
        <v>93.610866000000001</v>
      </c>
      <c r="EBQ12" s="253">
        <v>92.912846000000002</v>
      </c>
      <c r="EBR12" s="253">
        <v>92.806323000000006</v>
      </c>
      <c r="EBS12" s="253">
        <v>93.249198000000007</v>
      </c>
      <c r="EBT12" s="253">
        <v>93.866088000000005</v>
      </c>
      <c r="EBU12" s="253">
        <v>94.250843000000003</v>
      </c>
      <c r="EBV12" s="253">
        <v>94.248544999999993</v>
      </c>
      <c r="EBW12" s="253">
        <v>94.000163000000001</v>
      </c>
      <c r="EBX12" s="253">
        <v>93.724671999999998</v>
      </c>
      <c r="EBY12" s="253">
        <v>93.526460999999998</v>
      </c>
      <c r="EBZ12" s="253">
        <v>93.460251</v>
      </c>
      <c r="ECA12" s="253">
        <v>93.569787000000005</v>
      </c>
      <c r="ECB12" s="253">
        <v>93.751222999999996</v>
      </c>
      <c r="ECC12" s="253">
        <v>93.726730000000003</v>
      </c>
      <c r="ECD12" s="253">
        <v>93.317695000000001</v>
      </c>
      <c r="ECE12" s="253">
        <v>92.721045000000004</v>
      </c>
      <c r="ECF12" s="253">
        <v>92.325997000000001</v>
      </c>
      <c r="ECG12" s="253">
        <v>92.314015999999995</v>
      </c>
      <c r="ECH12" s="253">
        <v>92.580539000000002</v>
      </c>
      <c r="ECI12" s="253">
        <v>92.922891000000007</v>
      </c>
      <c r="ECJ12" s="253">
        <v>93.193303999999998</v>
      </c>
      <c r="ECK12" s="253">
        <v>93.315569999999994</v>
      </c>
      <c r="ECL12" s="253">
        <v>93.331542999999996</v>
      </c>
      <c r="ECM12" s="253">
        <v>93.465012000000002</v>
      </c>
      <c r="ECN12" s="253">
        <v>93.948738000000006</v>
      </c>
      <c r="ECO12" s="253">
        <v>94.785211000000004</v>
      </c>
      <c r="ECP12" s="253">
        <v>95.748468000000003</v>
      </c>
      <c r="ECQ12" s="253">
        <v>96.680907000000005</v>
      </c>
      <c r="ECR12" s="253">
        <v>97.694592999999998</v>
      </c>
      <c r="ECS12" s="253">
        <v>98.874790000000004</v>
      </c>
      <c r="ECT12" s="253">
        <v>99.987649000000005</v>
      </c>
      <c r="ECU12" s="253">
        <v>100.589474</v>
      </c>
      <c r="ECV12" s="253">
        <v>100.297455</v>
      </c>
      <c r="ECW12" s="253">
        <v>98.749099000000001</v>
      </c>
      <c r="ECX12" s="253">
        <v>95.842257000000004</v>
      </c>
      <c r="ECY12" s="253">
        <v>92.717084999999997</v>
      </c>
      <c r="ECZ12" s="253">
        <v>91.141665000000003</v>
      </c>
      <c r="EDA12" s="253">
        <v>91.605169000000004</v>
      </c>
      <c r="EDB12" s="253">
        <v>92.826065</v>
      </c>
      <c r="EDC12" s="253">
        <v>93.092568999999997</v>
      </c>
      <c r="EDD12" s="253">
        <v>91.944303000000005</v>
      </c>
      <c r="EDE12" s="253">
        <v>89.941728999999995</v>
      </c>
      <c r="EDF12" s="253">
        <v>87.260846000000001</v>
      </c>
      <c r="EDG12" s="253">
        <v>83.643293</v>
      </c>
      <c r="EDH12" s="253">
        <v>78.70111</v>
      </c>
      <c r="EDI12" s="253">
        <v>74.638028000000006</v>
      </c>
      <c r="EDJ12" s="253">
        <v>73.444456000000002</v>
      </c>
    </row>
    <row r="13" spans="1:3494 4979:4979 10077:10077 16058:16383" s="270" customFormat="1">
      <c r="A13" s="66">
        <v>17</v>
      </c>
      <c r="B13" s="66">
        <v>3578</v>
      </c>
      <c r="C13" s="251" t="s">
        <v>577</v>
      </c>
      <c r="D13" s="66" t="s">
        <v>578</v>
      </c>
      <c r="E13" s="156" t="s">
        <v>829</v>
      </c>
      <c r="F13" s="66" t="s">
        <v>632</v>
      </c>
      <c r="G13" s="77" t="s">
        <v>868</v>
      </c>
      <c r="H13" s="66">
        <v>0.93300000000000005</v>
      </c>
      <c r="I13" s="253">
        <v>97.224472000000006</v>
      </c>
      <c r="J13" s="253">
        <v>97.236662999999993</v>
      </c>
      <c r="K13" s="253">
        <v>97.248852999999997</v>
      </c>
      <c r="L13" s="253">
        <v>97.261048000000002</v>
      </c>
      <c r="M13" s="253">
        <v>97.271671999999995</v>
      </c>
      <c r="N13" s="253">
        <v>97.272897</v>
      </c>
      <c r="O13" s="253">
        <v>97.265405000000001</v>
      </c>
      <c r="P13" s="253">
        <v>97.265204999999995</v>
      </c>
      <c r="Q13" s="253">
        <v>97.271091999999996</v>
      </c>
      <c r="R13" s="253">
        <v>97.286755999999997</v>
      </c>
      <c r="S13" s="253">
        <v>97.300424000000007</v>
      </c>
      <c r="T13" s="253">
        <v>97.300695000000005</v>
      </c>
      <c r="U13" s="253">
        <v>97.287783000000005</v>
      </c>
      <c r="V13" s="253">
        <v>97.272790999999998</v>
      </c>
      <c r="W13" s="253">
        <v>97.267073999999994</v>
      </c>
      <c r="X13" s="253">
        <v>97.274079</v>
      </c>
      <c r="Y13" s="253">
        <v>97.290295</v>
      </c>
      <c r="Z13" s="253">
        <v>97.309752000000003</v>
      </c>
      <c r="AA13" s="253">
        <v>97.325343000000004</v>
      </c>
      <c r="AB13" s="253">
        <v>97.328998999999996</v>
      </c>
      <c r="AC13" s="253">
        <v>97.316120999999995</v>
      </c>
      <c r="AD13" s="253">
        <v>97.291630999999995</v>
      </c>
      <c r="AE13" s="253">
        <v>97.268563</v>
      </c>
      <c r="AF13" s="253">
        <v>97.257756999999998</v>
      </c>
      <c r="AG13" s="253">
        <v>97.258883999999995</v>
      </c>
      <c r="AH13" s="253">
        <v>97.262950000000004</v>
      </c>
      <c r="AI13" s="253">
        <v>97.263739999999999</v>
      </c>
      <c r="AJ13" s="253">
        <v>97.264737999999994</v>
      </c>
      <c r="AK13" s="253">
        <v>97.273171000000005</v>
      </c>
      <c r="AL13" s="253">
        <v>97.287712999999997</v>
      </c>
      <c r="AM13" s="253">
        <v>97.295123000000004</v>
      </c>
      <c r="AN13" s="253">
        <v>97.281687000000005</v>
      </c>
      <c r="AO13" s="253">
        <v>97.248587000000001</v>
      </c>
      <c r="AP13" s="253">
        <v>97.213414</v>
      </c>
      <c r="AQ13" s="253">
        <v>97.194978000000006</v>
      </c>
      <c r="AR13" s="253">
        <v>97.197418999999996</v>
      </c>
      <c r="AS13" s="253">
        <v>97.209828000000002</v>
      </c>
      <c r="AT13" s="253">
        <v>97.220438000000001</v>
      </c>
      <c r="AU13" s="253">
        <v>97.228722000000005</v>
      </c>
      <c r="AV13" s="253">
        <v>97.242795999999998</v>
      </c>
      <c r="AW13" s="253">
        <v>97.266603000000003</v>
      </c>
      <c r="AX13" s="253">
        <v>97.292845</v>
      </c>
      <c r="AY13" s="253">
        <v>97.308836999999997</v>
      </c>
      <c r="AZ13" s="253">
        <v>97.308109000000002</v>
      </c>
      <c r="BA13" s="253">
        <v>97.295748000000003</v>
      </c>
      <c r="BB13" s="253">
        <v>97.283620999999997</v>
      </c>
      <c r="BC13" s="253">
        <v>97.281809999999993</v>
      </c>
      <c r="BD13" s="253">
        <v>97.293852999999999</v>
      </c>
      <c r="BE13" s="253">
        <v>97.316818999999995</v>
      </c>
      <c r="BF13" s="253">
        <v>97.342575999999994</v>
      </c>
      <c r="BG13" s="253">
        <v>97.359633000000002</v>
      </c>
      <c r="BH13" s="253">
        <v>97.357977000000005</v>
      </c>
      <c r="BI13" s="253">
        <v>97.335969000000006</v>
      </c>
      <c r="BJ13" s="253">
        <v>97.303404</v>
      </c>
      <c r="BK13" s="253">
        <v>97.276786000000001</v>
      </c>
      <c r="BL13" s="253">
        <v>97.270179999999996</v>
      </c>
      <c r="BM13" s="253">
        <v>97.286469999999994</v>
      </c>
      <c r="BN13" s="253">
        <v>97.313985000000002</v>
      </c>
      <c r="BO13" s="253">
        <v>97.333200000000005</v>
      </c>
      <c r="BP13" s="253">
        <v>97.330404000000001</v>
      </c>
      <c r="BQ13" s="253">
        <v>97.308109000000002</v>
      </c>
      <c r="BR13" s="253">
        <v>97.284037999999995</v>
      </c>
      <c r="BS13" s="253">
        <v>97.278923000000006</v>
      </c>
      <c r="BT13" s="253">
        <v>97.300994000000003</v>
      </c>
      <c r="BU13" s="253">
        <v>97.339594000000005</v>
      </c>
      <c r="BV13" s="253">
        <v>97.372213000000002</v>
      </c>
      <c r="BW13" s="253">
        <v>97.379619000000005</v>
      </c>
      <c r="BX13" s="253">
        <v>97.360309999999998</v>
      </c>
      <c r="BY13" s="253">
        <v>97.333335000000005</v>
      </c>
      <c r="BZ13" s="253">
        <v>97.323802999999998</v>
      </c>
      <c r="CA13" s="253">
        <v>97.340762999999995</v>
      </c>
      <c r="CB13" s="253">
        <v>97.369990000000001</v>
      </c>
      <c r="CC13" s="253">
        <v>97.387157999999999</v>
      </c>
      <c r="CD13" s="253">
        <v>97.376892999999995</v>
      </c>
      <c r="CE13" s="253">
        <v>97.343030999999996</v>
      </c>
      <c r="CF13" s="253">
        <v>97.304609999999997</v>
      </c>
      <c r="CG13" s="253">
        <v>97.281306999999998</v>
      </c>
      <c r="CH13" s="253">
        <v>97.279770999999997</v>
      </c>
      <c r="CI13" s="253">
        <v>97.292150000000007</v>
      </c>
      <c r="CJ13" s="253">
        <v>97.304343000000003</v>
      </c>
      <c r="CK13" s="253">
        <v>97.304199999999994</v>
      </c>
      <c r="CL13" s="253">
        <v>97.286923999999999</v>
      </c>
      <c r="CM13" s="253">
        <v>97.259977000000006</v>
      </c>
      <c r="CN13" s="253">
        <v>97.241606000000004</v>
      </c>
      <c r="CO13" s="253">
        <v>97.247411999999997</v>
      </c>
      <c r="CP13" s="253">
        <v>97.275991000000005</v>
      </c>
      <c r="CQ13" s="253">
        <v>97.309870000000004</v>
      </c>
      <c r="CR13" s="253">
        <v>97.331339999999997</v>
      </c>
      <c r="CS13" s="253">
        <v>97.336111000000002</v>
      </c>
      <c r="CT13" s="253">
        <v>97.333670999999995</v>
      </c>
      <c r="CU13" s="253">
        <v>97.336036000000007</v>
      </c>
      <c r="CV13" s="253">
        <v>97.347667000000001</v>
      </c>
      <c r="CW13" s="253">
        <v>97.365111999999996</v>
      </c>
      <c r="CX13" s="253">
        <v>97.382013000000001</v>
      </c>
      <c r="CY13" s="253">
        <v>97.391587999999999</v>
      </c>
      <c r="CZ13" s="253">
        <v>97.387400999999997</v>
      </c>
      <c r="DA13" s="253">
        <v>97.366688999999994</v>
      </c>
      <c r="DB13" s="253">
        <v>97.334603999999999</v>
      </c>
      <c r="DC13" s="253">
        <v>97.303560000000004</v>
      </c>
      <c r="DD13" s="253">
        <v>97.288661000000005</v>
      </c>
      <c r="DE13" s="253">
        <v>97.301315000000002</v>
      </c>
      <c r="DF13" s="253">
        <v>97.340333999999999</v>
      </c>
      <c r="DG13" s="253">
        <v>97.390601000000004</v>
      </c>
      <c r="DH13" s="253">
        <v>97.433807999999999</v>
      </c>
      <c r="DI13" s="253">
        <v>97.460289000000003</v>
      </c>
      <c r="DJ13" s="253">
        <v>97.471269000000007</v>
      </c>
      <c r="DK13" s="253">
        <v>97.472002000000003</v>
      </c>
      <c r="DL13" s="253">
        <v>97.465485999999999</v>
      </c>
      <c r="DM13" s="253">
        <v>97.453653000000003</v>
      </c>
      <c r="DN13" s="253">
        <v>97.441256999999993</v>
      </c>
      <c r="DO13" s="253">
        <v>97.432592999999997</v>
      </c>
      <c r="DP13" s="253">
        <v>97.427553000000003</v>
      </c>
      <c r="DQ13" s="253">
        <v>97.426807999999994</v>
      </c>
      <c r="DR13" s="253">
        <v>97.432550000000006</v>
      </c>
      <c r="DS13" s="253">
        <v>97.442460999999994</v>
      </c>
      <c r="DT13" s="253">
        <v>97.450828999999999</v>
      </c>
      <c r="DU13" s="253">
        <v>97.451993000000002</v>
      </c>
      <c r="DV13" s="253">
        <v>97.440207999999998</v>
      </c>
      <c r="DW13" s="253">
        <v>97.415716000000003</v>
      </c>
      <c r="DX13" s="253">
        <v>97.390985999999998</v>
      </c>
      <c r="DY13" s="253">
        <v>97.383258999999995</v>
      </c>
      <c r="DZ13" s="253">
        <v>97.396429999999995</v>
      </c>
      <c r="EA13" s="253">
        <v>97.414316999999997</v>
      </c>
      <c r="EB13" s="253">
        <v>97.417715999999999</v>
      </c>
      <c r="EC13" s="253">
        <v>97.402776000000003</v>
      </c>
      <c r="ED13" s="253">
        <v>97.382244999999998</v>
      </c>
      <c r="EE13" s="253">
        <v>97.374324999999999</v>
      </c>
      <c r="EF13" s="253">
        <v>97.385658000000006</v>
      </c>
      <c r="EG13" s="253">
        <v>97.403976999999998</v>
      </c>
      <c r="EH13" s="253">
        <v>97.412559000000002</v>
      </c>
      <c r="EI13" s="253">
        <v>97.411452999999995</v>
      </c>
      <c r="EJ13" s="253">
        <v>97.415964000000002</v>
      </c>
      <c r="EK13" s="253">
        <v>97.431471000000002</v>
      </c>
      <c r="EL13" s="253">
        <v>97.445785000000001</v>
      </c>
      <c r="EM13" s="253">
        <v>97.448531000000003</v>
      </c>
      <c r="EN13" s="253">
        <v>97.443343999999996</v>
      </c>
      <c r="EO13" s="253">
        <v>97.443950999999998</v>
      </c>
      <c r="EP13" s="253">
        <v>97.459525999999997</v>
      </c>
      <c r="EQ13" s="253">
        <v>97.481554000000003</v>
      </c>
      <c r="ER13" s="253">
        <v>97.494969999999995</v>
      </c>
      <c r="ES13" s="253">
        <v>97.500915000000006</v>
      </c>
      <c r="ET13" s="253">
        <v>97.517139</v>
      </c>
      <c r="EU13" s="253">
        <v>97.558663999999993</v>
      </c>
      <c r="EV13" s="253">
        <v>97.622384999999994</v>
      </c>
      <c r="EW13" s="253">
        <v>97.684043000000003</v>
      </c>
      <c r="EX13" s="253">
        <v>97.707074000000006</v>
      </c>
      <c r="EY13" s="253">
        <v>97.677431999999996</v>
      </c>
      <c r="EZ13" s="253">
        <v>97.638508999999999</v>
      </c>
      <c r="FA13" s="253">
        <v>97.636078999999995</v>
      </c>
      <c r="FB13" s="253">
        <v>97.645706000000004</v>
      </c>
      <c r="FC13" s="253">
        <v>97.623845000000003</v>
      </c>
      <c r="FD13" s="253">
        <v>97.571517</v>
      </c>
      <c r="FE13" s="253">
        <v>97.51576</v>
      </c>
      <c r="FF13" s="253">
        <v>97.476481000000007</v>
      </c>
      <c r="FG13" s="253">
        <v>97.456726000000003</v>
      </c>
      <c r="FH13" s="253">
        <v>97.446203999999994</v>
      </c>
      <c r="FI13" s="253">
        <v>97.434163999999996</v>
      </c>
      <c r="FJ13" s="253">
        <v>97.419771999999995</v>
      </c>
      <c r="FK13" s="253">
        <v>97.411261999999994</v>
      </c>
      <c r="FL13" s="253">
        <v>97.418640999999994</v>
      </c>
      <c r="FM13" s="253">
        <v>97.447267999999994</v>
      </c>
      <c r="FN13" s="253">
        <v>97.493885000000006</v>
      </c>
      <c r="FO13" s="253">
        <v>97.547150999999999</v>
      </c>
      <c r="FP13" s="253">
        <v>97.591159000000005</v>
      </c>
      <c r="FQ13" s="253">
        <v>97.610073</v>
      </c>
      <c r="FR13" s="253">
        <v>97.597110999999998</v>
      </c>
      <c r="FS13" s="253">
        <v>97.561752999999996</v>
      </c>
      <c r="FT13" s="253">
        <v>97.525154999999998</v>
      </c>
      <c r="FU13" s="253">
        <v>97.506763000000007</v>
      </c>
      <c r="FV13" s="253">
        <v>97.512714000000003</v>
      </c>
      <c r="FW13" s="253">
        <v>97.532944999999998</v>
      </c>
      <c r="FX13" s="253">
        <v>97.548270000000002</v>
      </c>
      <c r="FY13" s="253">
        <v>97.543262999999996</v>
      </c>
      <c r="FZ13" s="253">
        <v>97.517895999999993</v>
      </c>
      <c r="GA13" s="253">
        <v>97.488677999999993</v>
      </c>
      <c r="GB13" s="253">
        <v>97.475381999999996</v>
      </c>
      <c r="GC13" s="253">
        <v>97.485682999999995</v>
      </c>
      <c r="GD13" s="253">
        <v>97.510559000000001</v>
      </c>
      <c r="GE13" s="253">
        <v>97.532448000000002</v>
      </c>
      <c r="GF13" s="253">
        <v>97.545561000000006</v>
      </c>
      <c r="GG13" s="253">
        <v>97.562892000000005</v>
      </c>
      <c r="GH13" s="253">
        <v>97.589104000000006</v>
      </c>
      <c r="GI13" s="253">
        <v>97.611101000000005</v>
      </c>
      <c r="GJ13" s="253">
        <v>97.617900000000006</v>
      </c>
      <c r="GK13" s="253">
        <v>97.608748000000006</v>
      </c>
      <c r="GL13" s="253">
        <v>97.592153999999994</v>
      </c>
      <c r="GM13" s="253">
        <v>97.574613999999997</v>
      </c>
      <c r="GN13" s="253">
        <v>97.554069999999996</v>
      </c>
      <c r="GO13" s="253">
        <v>97.533299999999997</v>
      </c>
      <c r="GP13" s="253">
        <v>97.524456000000001</v>
      </c>
      <c r="GQ13" s="253">
        <v>97.536841999999993</v>
      </c>
      <c r="GR13" s="253">
        <v>97.565241999999998</v>
      </c>
      <c r="GS13" s="253">
        <v>97.592287999999996</v>
      </c>
      <c r="GT13" s="253">
        <v>97.605948999999995</v>
      </c>
      <c r="GU13" s="253">
        <v>97.610488000000004</v>
      </c>
      <c r="GV13" s="253">
        <v>97.613224000000002</v>
      </c>
      <c r="GW13" s="253">
        <v>97.613810000000001</v>
      </c>
      <c r="GX13" s="253">
        <v>97.611224000000007</v>
      </c>
      <c r="GY13" s="253">
        <v>97.610350999999994</v>
      </c>
      <c r="GZ13" s="253">
        <v>97.621185999999994</v>
      </c>
      <c r="HA13" s="253">
        <v>97.643987999999993</v>
      </c>
      <c r="HB13" s="253">
        <v>97.65701</v>
      </c>
      <c r="HC13" s="253">
        <v>97.640147999999996</v>
      </c>
      <c r="HD13" s="253">
        <v>97.597779000000003</v>
      </c>
      <c r="HE13" s="253">
        <v>97.548654999999997</v>
      </c>
      <c r="HF13" s="253">
        <v>97.508185999999995</v>
      </c>
      <c r="HG13" s="253">
        <v>97.480182999999997</v>
      </c>
      <c r="HH13" s="253">
        <v>97.461732999999995</v>
      </c>
      <c r="HI13" s="253">
        <v>97.452354999999997</v>
      </c>
      <c r="HJ13" s="253">
        <v>97.454181000000005</v>
      </c>
      <c r="HK13" s="253">
        <v>97.466235999999995</v>
      </c>
      <c r="HL13" s="253">
        <v>97.481346000000002</v>
      </c>
      <c r="HM13" s="253">
        <v>97.489811000000003</v>
      </c>
      <c r="HN13" s="253">
        <v>97.486058999999997</v>
      </c>
      <c r="HO13" s="253">
        <v>97.471962000000005</v>
      </c>
      <c r="HP13" s="253">
        <v>97.454470999999998</v>
      </c>
      <c r="HQ13" s="253">
        <v>97.439791</v>
      </c>
      <c r="HR13" s="253">
        <v>97.429879</v>
      </c>
      <c r="HS13" s="253">
        <v>97.424612999999994</v>
      </c>
      <c r="HT13" s="253">
        <v>97.425407000000007</v>
      </c>
      <c r="HU13" s="253">
        <v>97.434977000000003</v>
      </c>
      <c r="HV13" s="253">
        <v>97.454858000000002</v>
      </c>
      <c r="HW13" s="253">
        <v>97.483023000000003</v>
      </c>
      <c r="HX13" s="253">
        <v>97.513457000000002</v>
      </c>
      <c r="HY13" s="253">
        <v>97.540938999999995</v>
      </c>
      <c r="HZ13" s="253">
        <v>97.565038000000001</v>
      </c>
      <c r="IA13" s="253">
        <v>97.586810999999997</v>
      </c>
      <c r="IB13" s="253">
        <v>97.604721999999995</v>
      </c>
      <c r="IC13" s="253">
        <v>97.614777000000004</v>
      </c>
      <c r="ID13" s="253">
        <v>97.613844999999998</v>
      </c>
      <c r="IE13" s="253">
        <v>97.604121000000006</v>
      </c>
      <c r="IF13" s="253">
        <v>97.592505000000003</v>
      </c>
      <c r="IG13" s="253">
        <v>97.58278</v>
      </c>
      <c r="IH13" s="253">
        <v>97.572935000000001</v>
      </c>
      <c r="II13" s="253">
        <v>97.561059</v>
      </c>
      <c r="IJ13" s="253">
        <v>97.547985999999995</v>
      </c>
      <c r="IK13" s="253">
        <v>97.534553000000002</v>
      </c>
      <c r="IL13" s="253">
        <v>97.520062999999993</v>
      </c>
      <c r="IM13" s="253">
        <v>97.503577000000007</v>
      </c>
      <c r="IN13" s="253">
        <v>97.485438000000002</v>
      </c>
      <c r="IO13" s="253">
        <v>97.468241000000006</v>
      </c>
      <c r="IP13" s="253">
        <v>97.458726999999996</v>
      </c>
      <c r="IQ13" s="253">
        <v>97.465537999999995</v>
      </c>
      <c r="IR13" s="253">
        <v>97.491675999999998</v>
      </c>
      <c r="IS13" s="253">
        <v>97.534560999999997</v>
      </c>
      <c r="IT13" s="253">
        <v>97.590867000000003</v>
      </c>
      <c r="IU13" s="253">
        <v>97.652945000000003</v>
      </c>
      <c r="IV13" s="253">
        <v>97.702607999999998</v>
      </c>
      <c r="IW13" s="253">
        <v>97.718833000000004</v>
      </c>
      <c r="IX13" s="253">
        <v>97.705744999999993</v>
      </c>
      <c r="IY13" s="253">
        <v>97.700502</v>
      </c>
      <c r="IZ13" s="253">
        <v>97.727643999999998</v>
      </c>
      <c r="JA13" s="253">
        <v>97.770970000000005</v>
      </c>
      <c r="JB13" s="253">
        <v>97.802226000000005</v>
      </c>
      <c r="JC13" s="253">
        <v>97.799533999999994</v>
      </c>
      <c r="JD13" s="253">
        <v>97.753428999999997</v>
      </c>
      <c r="JE13" s="253">
        <v>97.690163999999996</v>
      </c>
      <c r="JF13" s="253">
        <v>97.646359000000004</v>
      </c>
      <c r="JG13" s="253">
        <v>97.617482999999993</v>
      </c>
      <c r="JH13" s="253">
        <v>97.581999999999994</v>
      </c>
      <c r="JI13" s="253">
        <v>97.539512000000002</v>
      </c>
      <c r="JJ13" s="253">
        <v>97.507012000000003</v>
      </c>
      <c r="JK13" s="253">
        <v>97.500213000000002</v>
      </c>
      <c r="JL13" s="253">
        <v>97.521062000000001</v>
      </c>
      <c r="JM13" s="253">
        <v>97.562533000000002</v>
      </c>
      <c r="JN13" s="253">
        <v>97.616896999999994</v>
      </c>
      <c r="JO13" s="253">
        <v>97.669109000000006</v>
      </c>
      <c r="JP13" s="253">
        <v>97.693105000000003</v>
      </c>
      <c r="JQ13" s="253">
        <v>97.670524</v>
      </c>
      <c r="JR13" s="253">
        <v>97.609572</v>
      </c>
      <c r="JS13" s="253">
        <v>97.536841999999993</v>
      </c>
      <c r="JT13" s="253">
        <v>97.478564000000006</v>
      </c>
      <c r="JU13" s="253">
        <v>97.451483999999994</v>
      </c>
      <c r="JV13" s="253">
        <v>97.457880000000003</v>
      </c>
      <c r="JW13" s="253">
        <v>97.484500999999995</v>
      </c>
      <c r="JX13" s="253">
        <v>97.512798000000004</v>
      </c>
      <c r="JY13" s="253">
        <v>97.532662000000002</v>
      </c>
      <c r="JZ13" s="253">
        <v>97.545821000000004</v>
      </c>
      <c r="KA13" s="253">
        <v>97.557322999999997</v>
      </c>
      <c r="KB13" s="253">
        <v>97.566623000000007</v>
      </c>
      <c r="KC13" s="253">
        <v>97.56841</v>
      </c>
      <c r="KD13" s="253">
        <v>97.560246000000006</v>
      </c>
      <c r="KE13" s="253">
        <v>97.546633</v>
      </c>
      <c r="KF13" s="253">
        <v>97.534870999999995</v>
      </c>
      <c r="KG13" s="253">
        <v>97.531233</v>
      </c>
      <c r="KH13" s="253">
        <v>97.539510000000007</v>
      </c>
      <c r="KI13" s="253">
        <v>97.556770999999998</v>
      </c>
      <c r="KJ13" s="253">
        <v>97.571049000000002</v>
      </c>
      <c r="KK13" s="253">
        <v>97.571866999999997</v>
      </c>
      <c r="KL13" s="253">
        <v>97.568348999999998</v>
      </c>
      <c r="KM13" s="253">
        <v>97.580383999999995</v>
      </c>
      <c r="KN13" s="253">
        <v>97.608126999999996</v>
      </c>
      <c r="KO13" s="253">
        <v>97.630849999999995</v>
      </c>
      <c r="KP13" s="253">
        <v>97.631834999999995</v>
      </c>
      <c r="KQ13" s="253">
        <v>97.612285</v>
      </c>
      <c r="KR13" s="253">
        <v>97.588357000000002</v>
      </c>
      <c r="KS13" s="253">
        <v>97.577364000000003</v>
      </c>
      <c r="KT13" s="253">
        <v>97.582470000000001</v>
      </c>
      <c r="KU13" s="253">
        <v>97.591397999999998</v>
      </c>
      <c r="KV13" s="253">
        <v>97.592620999999994</v>
      </c>
      <c r="KW13" s="253">
        <v>97.588470999999998</v>
      </c>
      <c r="KX13" s="253">
        <v>97.587982999999994</v>
      </c>
      <c r="KY13" s="253">
        <v>97.594364999999996</v>
      </c>
      <c r="KZ13" s="253">
        <v>97.599322000000001</v>
      </c>
      <c r="LA13" s="253">
        <v>97.589787999999999</v>
      </c>
      <c r="LB13" s="253">
        <v>97.562196</v>
      </c>
      <c r="LC13" s="253">
        <v>97.528312999999997</v>
      </c>
      <c r="LD13" s="253">
        <v>97.509050000000002</v>
      </c>
      <c r="LE13" s="253">
        <v>97.523229000000001</v>
      </c>
      <c r="LF13" s="253">
        <v>97.576161999999997</v>
      </c>
      <c r="LG13" s="253">
        <v>97.652235000000005</v>
      </c>
      <c r="LH13" s="253">
        <v>97.721857999999997</v>
      </c>
      <c r="LI13" s="253">
        <v>97.761385000000004</v>
      </c>
      <c r="LJ13" s="253">
        <v>97.764983000000001</v>
      </c>
      <c r="LK13" s="253">
        <v>97.742801</v>
      </c>
      <c r="LL13" s="253">
        <v>97.712889000000004</v>
      </c>
      <c r="LM13" s="253">
        <v>97.685778999999997</v>
      </c>
      <c r="LN13" s="253">
        <v>97.659198000000004</v>
      </c>
      <c r="LO13" s="253">
        <v>97.629006000000004</v>
      </c>
      <c r="LP13" s="253">
        <v>97.600254000000007</v>
      </c>
      <c r="LQ13" s="253">
        <v>97.587282000000002</v>
      </c>
      <c r="LR13" s="253">
        <v>97.600802000000002</v>
      </c>
      <c r="LS13" s="253">
        <v>97.636610000000005</v>
      </c>
      <c r="LT13" s="253">
        <v>97.678019000000006</v>
      </c>
      <c r="LU13" s="253">
        <v>97.712841999999995</v>
      </c>
      <c r="LV13" s="253">
        <v>97.746457000000007</v>
      </c>
      <c r="LW13" s="253">
        <v>97.778998999999999</v>
      </c>
      <c r="LX13" s="253">
        <v>97.788499000000002</v>
      </c>
      <c r="LY13" s="253">
        <v>97.768311999999995</v>
      </c>
      <c r="LZ13" s="253">
        <v>97.742315000000005</v>
      </c>
      <c r="MA13" s="253">
        <v>97.732822999999996</v>
      </c>
      <c r="MB13" s="253">
        <v>97.739044000000007</v>
      </c>
      <c r="MC13" s="253">
        <v>97.739881999999994</v>
      </c>
      <c r="MD13" s="253">
        <v>97.719410999999994</v>
      </c>
      <c r="ME13" s="253">
        <v>97.689304000000007</v>
      </c>
      <c r="MF13" s="253">
        <v>97.669326999999996</v>
      </c>
      <c r="MG13" s="253">
        <v>97.656910999999994</v>
      </c>
      <c r="MH13" s="253">
        <v>97.634945000000002</v>
      </c>
      <c r="MI13" s="253">
        <v>97.601667000000006</v>
      </c>
      <c r="MJ13" s="253">
        <v>97.579212999999996</v>
      </c>
      <c r="MK13" s="253">
        <v>97.590688</v>
      </c>
      <c r="ML13" s="253">
        <v>97.634494000000004</v>
      </c>
      <c r="MM13" s="253">
        <v>97.683154000000002</v>
      </c>
      <c r="MN13" s="253">
        <v>97.706674000000007</v>
      </c>
      <c r="MO13" s="253">
        <v>97.699028999999996</v>
      </c>
      <c r="MP13" s="253">
        <v>97.676874999999995</v>
      </c>
      <c r="MQ13" s="253">
        <v>97.655732</v>
      </c>
      <c r="MR13" s="253">
        <v>97.642464000000004</v>
      </c>
      <c r="MS13" s="253">
        <v>97.640940999999998</v>
      </c>
      <c r="MT13" s="253">
        <v>97.648014000000003</v>
      </c>
      <c r="MU13" s="253">
        <v>97.650831999999994</v>
      </c>
      <c r="MV13" s="253">
        <v>97.641650999999996</v>
      </c>
      <c r="MW13" s="253">
        <v>97.627161999999998</v>
      </c>
      <c r="MX13" s="253">
        <v>97.613539000000003</v>
      </c>
      <c r="MY13" s="253">
        <v>97.600883999999994</v>
      </c>
      <c r="MZ13" s="253">
        <v>97.593361000000002</v>
      </c>
      <c r="NA13" s="253">
        <v>97.595157999999998</v>
      </c>
      <c r="NB13" s="253">
        <v>97.602542</v>
      </c>
      <c r="NC13" s="253">
        <v>97.608036999999996</v>
      </c>
      <c r="ND13" s="253">
        <v>97.607095999999999</v>
      </c>
      <c r="NE13" s="253">
        <v>97.599780999999993</v>
      </c>
      <c r="NF13" s="253">
        <v>97.588654000000005</v>
      </c>
      <c r="NG13" s="253">
        <v>97.578241000000006</v>
      </c>
      <c r="NH13" s="253">
        <v>97.573869999999999</v>
      </c>
      <c r="NI13" s="253">
        <v>97.577601999999999</v>
      </c>
      <c r="NJ13" s="253">
        <v>97.585493999999997</v>
      </c>
      <c r="NK13" s="253">
        <v>97.591065999999998</v>
      </c>
      <c r="NL13" s="253">
        <v>97.592172000000005</v>
      </c>
      <c r="NM13" s="253">
        <v>97.591618999999994</v>
      </c>
      <c r="NN13" s="253">
        <v>97.590813999999995</v>
      </c>
      <c r="NO13" s="253">
        <v>97.587810000000005</v>
      </c>
      <c r="NP13" s="253">
        <v>97.588812000000004</v>
      </c>
      <c r="NQ13" s="253">
        <v>97.610741000000004</v>
      </c>
      <c r="NR13" s="253">
        <v>97.650958000000003</v>
      </c>
      <c r="NS13" s="253">
        <v>97.681234000000003</v>
      </c>
      <c r="NT13" s="253">
        <v>97.685614999999999</v>
      </c>
      <c r="NU13" s="253">
        <v>97.672274000000002</v>
      </c>
      <c r="NV13" s="253">
        <v>97.658272999999994</v>
      </c>
      <c r="NW13" s="253">
        <v>97.656921999999994</v>
      </c>
      <c r="NX13" s="253">
        <v>97.668526</v>
      </c>
      <c r="NY13" s="253">
        <v>97.681281999999996</v>
      </c>
      <c r="NZ13" s="253">
        <v>97.685101000000003</v>
      </c>
      <c r="OA13" s="253">
        <v>97.680919000000003</v>
      </c>
      <c r="OB13" s="253">
        <v>97.672678000000005</v>
      </c>
      <c r="OC13" s="253">
        <v>97.661529000000002</v>
      </c>
      <c r="OD13" s="253">
        <v>97.649778999999995</v>
      </c>
      <c r="OE13" s="253">
        <v>97.640344999999996</v>
      </c>
      <c r="OF13" s="253">
        <v>97.635222999999996</v>
      </c>
      <c r="OG13" s="253">
        <v>97.634254999999996</v>
      </c>
      <c r="OH13" s="253">
        <v>97.631102999999996</v>
      </c>
      <c r="OI13" s="253">
        <v>97.614249000000001</v>
      </c>
      <c r="OJ13" s="253">
        <v>97.577438999999998</v>
      </c>
      <c r="OK13" s="253">
        <v>97.531002999999998</v>
      </c>
      <c r="OL13" s="253">
        <v>97.497814000000005</v>
      </c>
      <c r="OM13" s="253">
        <v>97.492548999999997</v>
      </c>
      <c r="ON13" s="253">
        <v>97.509665999999996</v>
      </c>
      <c r="OO13" s="253">
        <v>97.532090999999994</v>
      </c>
      <c r="OP13" s="253">
        <v>97.545533000000006</v>
      </c>
      <c r="OQ13" s="253">
        <v>97.547162</v>
      </c>
      <c r="OR13" s="253">
        <v>97.546339000000003</v>
      </c>
      <c r="OS13" s="253">
        <v>97.555589999999995</v>
      </c>
      <c r="OT13" s="253">
        <v>97.579707999999997</v>
      </c>
      <c r="OU13" s="253">
        <v>97.612808999999999</v>
      </c>
      <c r="OV13" s="253">
        <v>97.642956999999996</v>
      </c>
      <c r="OW13" s="253">
        <v>97.659244999999999</v>
      </c>
      <c r="OX13" s="253">
        <v>97.658862999999997</v>
      </c>
      <c r="OY13" s="253">
        <v>97.650344000000004</v>
      </c>
      <c r="OZ13" s="253">
        <v>97.647246999999993</v>
      </c>
      <c r="PA13" s="253">
        <v>97.654987000000006</v>
      </c>
      <c r="PB13" s="253">
        <v>97.664930999999996</v>
      </c>
      <c r="PC13" s="253">
        <v>97.660137000000006</v>
      </c>
      <c r="PD13" s="253">
        <v>97.628950000000003</v>
      </c>
      <c r="PE13" s="253">
        <v>97.581075999999996</v>
      </c>
      <c r="PF13" s="253">
        <v>97.545991999999998</v>
      </c>
      <c r="PG13" s="253">
        <v>97.542930999999996</v>
      </c>
      <c r="PH13" s="253">
        <v>97.560775000000007</v>
      </c>
      <c r="PI13" s="253">
        <v>97.577770999999998</v>
      </c>
      <c r="PJ13" s="253">
        <v>97.584754000000004</v>
      </c>
      <c r="PK13" s="253">
        <v>97.585082</v>
      </c>
      <c r="PL13" s="253">
        <v>97.585840000000005</v>
      </c>
      <c r="PM13" s="253">
        <v>97.591123999999994</v>
      </c>
      <c r="PN13" s="253">
        <v>97.597817000000006</v>
      </c>
      <c r="PO13" s="253">
        <v>97.598003000000006</v>
      </c>
      <c r="PP13" s="253">
        <v>97.587832000000006</v>
      </c>
      <c r="PQ13" s="253">
        <v>97.573965000000001</v>
      </c>
      <c r="PR13" s="253">
        <v>97.568912999999995</v>
      </c>
      <c r="PS13" s="253">
        <v>97.578057999999999</v>
      </c>
      <c r="PT13" s="253">
        <v>97.593085000000002</v>
      </c>
      <c r="PU13" s="253">
        <v>97.599429999999998</v>
      </c>
      <c r="PV13" s="253">
        <v>97.588882999999996</v>
      </c>
      <c r="PW13" s="253">
        <v>97.563359000000005</v>
      </c>
      <c r="PX13" s="253">
        <v>97.529438999999996</v>
      </c>
      <c r="PY13" s="253">
        <v>97.493291999999997</v>
      </c>
      <c r="PZ13" s="253">
        <v>97.461899000000003</v>
      </c>
      <c r="QA13" s="253">
        <v>97.442672999999999</v>
      </c>
      <c r="QB13" s="253">
        <v>97.436989999999994</v>
      </c>
      <c r="QC13" s="253">
        <v>97.440780000000004</v>
      </c>
      <c r="QD13" s="253">
        <v>97.451977999999997</v>
      </c>
      <c r="QE13" s="253">
        <v>97.469171000000003</v>
      </c>
      <c r="QF13" s="253">
        <v>97.488472000000002</v>
      </c>
      <c r="QG13" s="253">
        <v>97.507484000000005</v>
      </c>
      <c r="QH13" s="253">
        <v>97.527749999999997</v>
      </c>
      <c r="QI13" s="253">
        <v>97.551084000000003</v>
      </c>
      <c r="QJ13" s="253">
        <v>97.574914000000007</v>
      </c>
      <c r="QK13" s="253">
        <v>97.592427999999998</v>
      </c>
      <c r="QL13" s="253">
        <v>97.596903999999995</v>
      </c>
      <c r="QM13" s="253">
        <v>97.586460000000002</v>
      </c>
      <c r="QN13" s="253">
        <v>97.566501000000002</v>
      </c>
      <c r="QO13" s="253">
        <v>97.547871000000001</v>
      </c>
      <c r="QP13" s="253">
        <v>97.539499000000006</v>
      </c>
      <c r="QQ13" s="253">
        <v>97.541431000000003</v>
      </c>
      <c r="QR13" s="253">
        <v>97.546014999999997</v>
      </c>
      <c r="QS13" s="253">
        <v>97.546170000000004</v>
      </c>
      <c r="QT13" s="253">
        <v>97.542966000000007</v>
      </c>
      <c r="QU13" s="253">
        <v>97.545204999999996</v>
      </c>
      <c r="QV13" s="253">
        <v>97.559374000000005</v>
      </c>
      <c r="QW13" s="253">
        <v>97.581357999999994</v>
      </c>
      <c r="QX13" s="253">
        <v>97.600485000000006</v>
      </c>
      <c r="QY13" s="253">
        <v>97.609103000000005</v>
      </c>
      <c r="QZ13" s="253">
        <v>97.605407</v>
      </c>
      <c r="RA13" s="253">
        <v>97.590524000000002</v>
      </c>
      <c r="RB13" s="253">
        <v>97.567719999999994</v>
      </c>
      <c r="RC13" s="253">
        <v>97.544372999999993</v>
      </c>
      <c r="RD13" s="253">
        <v>97.530231000000001</v>
      </c>
      <c r="RE13" s="253">
        <v>97.530546000000001</v>
      </c>
      <c r="RF13" s="253">
        <v>97.542208000000002</v>
      </c>
      <c r="RG13" s="253">
        <v>97.557682</v>
      </c>
      <c r="RH13" s="253">
        <v>97.570768000000001</v>
      </c>
      <c r="RI13" s="253">
        <v>97.576733000000004</v>
      </c>
      <c r="RJ13" s="253">
        <v>97.571079999999995</v>
      </c>
      <c r="RK13" s="253">
        <v>97.554257000000007</v>
      </c>
      <c r="RL13" s="253">
        <v>97.537413999999998</v>
      </c>
      <c r="RM13" s="253">
        <v>97.536846999999995</v>
      </c>
      <c r="RN13" s="253">
        <v>97.558134999999993</v>
      </c>
      <c r="RO13" s="253">
        <v>97.588892000000001</v>
      </c>
      <c r="RP13" s="253">
        <v>97.610045999999997</v>
      </c>
      <c r="RQ13" s="253">
        <v>97.612618999999995</v>
      </c>
      <c r="RR13" s="253">
        <v>97.601709</v>
      </c>
      <c r="RS13" s="253">
        <v>97.587238999999997</v>
      </c>
      <c r="RT13" s="253">
        <v>97.575621999999996</v>
      </c>
      <c r="RU13" s="253">
        <v>97.570426999999995</v>
      </c>
      <c r="RV13" s="253">
        <v>97.575410000000005</v>
      </c>
      <c r="RW13" s="253">
        <v>97.592397000000005</v>
      </c>
      <c r="RX13" s="253">
        <v>97.617079000000004</v>
      </c>
      <c r="RY13" s="253">
        <v>97.638918000000004</v>
      </c>
      <c r="RZ13" s="253">
        <v>97.646021000000005</v>
      </c>
      <c r="SA13" s="253">
        <v>97.631950000000003</v>
      </c>
      <c r="SB13" s="253">
        <v>97.600847999999999</v>
      </c>
      <c r="SC13" s="253">
        <v>97.567128999999994</v>
      </c>
      <c r="SD13" s="253">
        <v>97.547257000000002</v>
      </c>
      <c r="SE13" s="253">
        <v>97.547638000000006</v>
      </c>
      <c r="SF13" s="253">
        <v>97.559246000000002</v>
      </c>
      <c r="SG13" s="253">
        <v>97.565630999999996</v>
      </c>
      <c r="SH13" s="253">
        <v>97.557642000000001</v>
      </c>
      <c r="SI13" s="253">
        <v>97.540948</v>
      </c>
      <c r="SJ13" s="253">
        <v>97.531058999999999</v>
      </c>
      <c r="SK13" s="253">
        <v>97.540377000000007</v>
      </c>
      <c r="SL13" s="253">
        <v>97.566666999999995</v>
      </c>
      <c r="SM13" s="253">
        <v>97.592393000000001</v>
      </c>
      <c r="SN13" s="253">
        <v>97.597909999999999</v>
      </c>
      <c r="SO13" s="253">
        <v>97.578142999999997</v>
      </c>
      <c r="SP13" s="253">
        <v>97.546561999999994</v>
      </c>
      <c r="SQ13" s="253">
        <v>97.523330000000001</v>
      </c>
      <c r="SR13" s="253">
        <v>97.519690999999995</v>
      </c>
      <c r="SS13" s="253">
        <v>97.532516000000001</v>
      </c>
      <c r="ST13" s="253">
        <v>97.550624999999997</v>
      </c>
      <c r="SU13" s="253">
        <v>97.563878000000003</v>
      </c>
      <c r="SV13" s="253">
        <v>97.566947999999996</v>
      </c>
      <c r="SW13" s="253">
        <v>97.557848000000007</v>
      </c>
      <c r="SX13" s="253">
        <v>97.536439000000001</v>
      </c>
      <c r="SY13" s="253">
        <v>97.506221999999994</v>
      </c>
      <c r="SZ13" s="253">
        <v>97.477305999999999</v>
      </c>
      <c r="TA13" s="253">
        <v>97.464487000000005</v>
      </c>
      <c r="TB13" s="253">
        <v>97.477303000000006</v>
      </c>
      <c r="TC13" s="253">
        <v>97.509308000000004</v>
      </c>
      <c r="TD13" s="253">
        <v>97.539197999999999</v>
      </c>
      <c r="TE13" s="253">
        <v>97.545553999999996</v>
      </c>
      <c r="TF13" s="253">
        <v>97.523069000000007</v>
      </c>
      <c r="TG13" s="253">
        <v>97.486107000000004</v>
      </c>
      <c r="TH13" s="253">
        <v>97.457161999999997</v>
      </c>
      <c r="TI13" s="253">
        <v>97.450934000000004</v>
      </c>
      <c r="TJ13" s="253">
        <v>97.466661999999999</v>
      </c>
      <c r="TK13" s="253">
        <v>97.492616999999996</v>
      </c>
      <c r="TL13" s="253">
        <v>97.516864999999996</v>
      </c>
      <c r="TM13" s="253">
        <v>97.535726999999994</v>
      </c>
      <c r="TN13" s="253">
        <v>97.552432999999994</v>
      </c>
      <c r="TO13" s="253">
        <v>97.566815000000005</v>
      </c>
      <c r="TP13" s="253">
        <v>97.569563000000002</v>
      </c>
      <c r="TQ13" s="253">
        <v>97.551762999999994</v>
      </c>
      <c r="TR13" s="253">
        <v>97.519718999999995</v>
      </c>
      <c r="TS13" s="253">
        <v>97.494191000000001</v>
      </c>
      <c r="TT13" s="253">
        <v>97.492023000000003</v>
      </c>
      <c r="TU13" s="253">
        <v>97.511318000000003</v>
      </c>
      <c r="TV13" s="253">
        <v>97.537197000000006</v>
      </c>
      <c r="TW13" s="253">
        <v>97.558766000000006</v>
      </c>
      <c r="TX13" s="253">
        <v>97.575444000000005</v>
      </c>
      <c r="TY13" s="253">
        <v>97.588374999999999</v>
      </c>
      <c r="TZ13" s="253">
        <v>97.592129</v>
      </c>
      <c r="UA13" s="253">
        <v>97.578567000000007</v>
      </c>
      <c r="UB13" s="253">
        <v>97.546888999999993</v>
      </c>
      <c r="UC13" s="253">
        <v>97.507204999999999</v>
      </c>
      <c r="UD13" s="253">
        <v>97.474216999999996</v>
      </c>
      <c r="UE13" s="253">
        <v>97.458083000000002</v>
      </c>
      <c r="UF13" s="253">
        <v>97.459695999999994</v>
      </c>
      <c r="UG13" s="253">
        <v>97.472020000000001</v>
      </c>
      <c r="UH13" s="253">
        <v>97.485157999999998</v>
      </c>
      <c r="UI13" s="253">
        <v>97.491578000000004</v>
      </c>
      <c r="UJ13" s="253">
        <v>97.489053999999996</v>
      </c>
      <c r="UK13" s="253">
        <v>97.480905000000007</v>
      </c>
      <c r="UL13" s="253">
        <v>97.474241000000006</v>
      </c>
      <c r="UM13" s="253">
        <v>97.476487000000006</v>
      </c>
      <c r="UN13" s="253">
        <v>97.491124999999997</v>
      </c>
      <c r="UO13" s="253">
        <v>97.514849999999996</v>
      </c>
      <c r="UP13" s="253">
        <v>97.539161000000007</v>
      </c>
      <c r="UQ13" s="253">
        <v>97.556550000000001</v>
      </c>
      <c r="UR13" s="253">
        <v>97.565887000000004</v>
      </c>
      <c r="US13" s="253">
        <v>97.571690000000004</v>
      </c>
      <c r="UT13" s="253">
        <v>97.577758000000003</v>
      </c>
      <c r="UU13" s="253">
        <v>97.581706999999994</v>
      </c>
      <c r="UV13" s="253">
        <v>97.577205000000006</v>
      </c>
      <c r="UW13" s="253">
        <v>97.562218000000001</v>
      </c>
      <c r="UX13" s="253">
        <v>97.544262000000003</v>
      </c>
      <c r="UY13" s="253">
        <v>97.536191000000002</v>
      </c>
      <c r="UZ13" s="253">
        <v>97.545570999999995</v>
      </c>
      <c r="VA13" s="253">
        <v>97.567622</v>
      </c>
      <c r="VB13" s="253">
        <v>97.588442000000001</v>
      </c>
      <c r="VC13" s="253">
        <v>97.595752000000005</v>
      </c>
      <c r="VD13" s="253">
        <v>97.587463999999997</v>
      </c>
      <c r="VE13" s="253">
        <v>97.570139999999995</v>
      </c>
      <c r="VF13" s="253">
        <v>97.549842999999996</v>
      </c>
      <c r="VG13" s="253">
        <v>97.526252999999997</v>
      </c>
      <c r="VH13" s="253">
        <v>97.497264000000001</v>
      </c>
      <c r="VI13" s="253">
        <v>97.467622000000006</v>
      </c>
      <c r="VJ13" s="253">
        <v>97.448445000000007</v>
      </c>
      <c r="VK13" s="253">
        <v>97.446655000000007</v>
      </c>
      <c r="VL13" s="253">
        <v>97.457756000000003</v>
      </c>
      <c r="VM13" s="253">
        <v>97.471410000000006</v>
      </c>
      <c r="VN13" s="253">
        <v>97.481476999999998</v>
      </c>
      <c r="VO13" s="253">
        <v>97.487216000000004</v>
      </c>
      <c r="VP13" s="253">
        <v>97.487457000000006</v>
      </c>
      <c r="VQ13" s="253">
        <v>97.479679000000004</v>
      </c>
      <c r="VR13" s="253">
        <v>97.465574000000004</v>
      </c>
      <c r="VS13" s="253">
        <v>97.452359999999999</v>
      </c>
      <c r="VT13" s="253">
        <v>97.446449999999999</v>
      </c>
      <c r="VU13" s="253">
        <v>97.449135999999996</v>
      </c>
      <c r="VV13" s="253">
        <v>97.459457999999998</v>
      </c>
      <c r="VW13" s="253">
        <v>97.476639000000006</v>
      </c>
      <c r="VX13" s="253">
        <v>97.496781999999996</v>
      </c>
      <c r="VY13" s="253">
        <v>97.511950999999996</v>
      </c>
      <c r="VZ13" s="253">
        <v>97.517874000000006</v>
      </c>
      <c r="WA13" s="253">
        <v>97.52</v>
      </c>
      <c r="WB13" s="253">
        <v>97.526045999999994</v>
      </c>
      <c r="WC13" s="253">
        <v>97.533445999999998</v>
      </c>
      <c r="WD13" s="253">
        <v>97.530620999999996</v>
      </c>
      <c r="WE13" s="253">
        <v>97.511990999999995</v>
      </c>
      <c r="WF13" s="253">
        <v>97.486313999999993</v>
      </c>
      <c r="WG13" s="253">
        <v>97.467147999999995</v>
      </c>
      <c r="WH13" s="253">
        <v>97.458180999999996</v>
      </c>
      <c r="WI13" s="253">
        <v>97.451267000000001</v>
      </c>
      <c r="WJ13" s="253">
        <v>97.437231999999995</v>
      </c>
      <c r="WK13" s="253">
        <v>97.415914000000001</v>
      </c>
      <c r="WL13" s="253">
        <v>97.396944000000005</v>
      </c>
      <c r="WM13" s="253">
        <v>97.392730999999998</v>
      </c>
      <c r="WN13" s="253">
        <v>97.409107000000006</v>
      </c>
      <c r="WO13" s="253">
        <v>97.440143000000006</v>
      </c>
      <c r="WP13" s="253">
        <v>97.471999999999994</v>
      </c>
      <c r="WQ13" s="253">
        <v>97.493250000000003</v>
      </c>
      <c r="WR13" s="253">
        <v>97.501912000000004</v>
      </c>
      <c r="WS13" s="253">
        <v>97.503073000000001</v>
      </c>
      <c r="WT13" s="253">
        <v>97.501741999999993</v>
      </c>
      <c r="WU13" s="253">
        <v>97.499621000000005</v>
      </c>
      <c r="WV13" s="253">
        <v>97.496887000000001</v>
      </c>
      <c r="WW13" s="253">
        <v>97.493679</v>
      </c>
      <c r="WX13" s="253">
        <v>97.489607000000007</v>
      </c>
      <c r="WY13" s="253">
        <v>97.484093999999999</v>
      </c>
      <c r="WZ13" s="253">
        <v>97.477947</v>
      </c>
      <c r="XA13" s="253">
        <v>97.473179000000002</v>
      </c>
      <c r="XB13" s="253">
        <v>97.470827</v>
      </c>
      <c r="XC13" s="253">
        <v>97.469911999999994</v>
      </c>
      <c r="XD13" s="253">
        <v>97.468678999999995</v>
      </c>
      <c r="XE13" s="253">
        <v>97.465867000000003</v>
      </c>
      <c r="XF13" s="253">
        <v>97.461352000000005</v>
      </c>
      <c r="XG13" s="253">
        <v>97.457719999999995</v>
      </c>
      <c r="XH13" s="253">
        <v>97.461314000000002</v>
      </c>
      <c r="XI13" s="253">
        <v>97.478247999999994</v>
      </c>
      <c r="XJ13" s="253">
        <v>97.506176999999994</v>
      </c>
      <c r="XK13" s="253">
        <v>97.531287000000006</v>
      </c>
      <c r="XL13" s="253">
        <v>97.537706999999997</v>
      </c>
      <c r="XM13" s="253">
        <v>97.522558000000004</v>
      </c>
      <c r="XN13" s="253">
        <v>97.500495000000001</v>
      </c>
      <c r="XO13" s="253">
        <v>97.491449000000003</v>
      </c>
      <c r="XP13" s="253">
        <v>97.503776000000002</v>
      </c>
      <c r="XQ13" s="253">
        <v>97.529544999999999</v>
      </c>
      <c r="XR13" s="253">
        <v>97.554614999999998</v>
      </c>
      <c r="XS13" s="253">
        <v>97.5702</v>
      </c>
      <c r="XT13" s="253">
        <v>97.574466000000001</v>
      </c>
      <c r="XU13" s="253">
        <v>97.567425</v>
      </c>
      <c r="XV13" s="253">
        <v>97.549837999999994</v>
      </c>
      <c r="XW13" s="253">
        <v>97.527615999999995</v>
      </c>
      <c r="XX13" s="253">
        <v>97.512131999999994</v>
      </c>
      <c r="XY13" s="253">
        <v>97.511323000000004</v>
      </c>
      <c r="XZ13" s="253">
        <v>97.520294000000007</v>
      </c>
      <c r="YA13" s="253">
        <v>97.523928999999995</v>
      </c>
      <c r="YB13" s="253">
        <v>97.511208999999994</v>
      </c>
      <c r="YC13" s="253">
        <v>97.486881999999994</v>
      </c>
      <c r="YD13" s="253">
        <v>97.468547999999998</v>
      </c>
      <c r="YE13" s="253">
        <v>97.472274999999996</v>
      </c>
      <c r="YF13" s="253">
        <v>97.500454000000005</v>
      </c>
      <c r="YG13" s="253">
        <v>97.541062999999994</v>
      </c>
      <c r="YH13" s="253">
        <v>97.575906000000003</v>
      </c>
      <c r="YI13" s="253">
        <v>97.590459999999993</v>
      </c>
      <c r="YJ13" s="253">
        <v>97.580191999999997</v>
      </c>
      <c r="YK13" s="253">
        <v>97.552042999999998</v>
      </c>
      <c r="YL13" s="253">
        <v>97.520899999999997</v>
      </c>
      <c r="YM13" s="253">
        <v>97.501964999999998</v>
      </c>
      <c r="YN13" s="253">
        <v>97.502902000000006</v>
      </c>
      <c r="YO13" s="253">
        <v>97.520493000000002</v>
      </c>
      <c r="YP13" s="253">
        <v>97.543419999999998</v>
      </c>
      <c r="YQ13" s="253">
        <v>97.558767000000003</v>
      </c>
      <c r="YR13" s="253">
        <v>97.558677000000003</v>
      </c>
      <c r="YS13" s="253">
        <v>97.544511</v>
      </c>
      <c r="YT13" s="253">
        <v>97.525976999999997</v>
      </c>
      <c r="YU13" s="253">
        <v>97.514501999999993</v>
      </c>
      <c r="YV13" s="253">
        <v>97.515454000000005</v>
      </c>
      <c r="YW13" s="253">
        <v>97.526188000000005</v>
      </c>
      <c r="YX13" s="253">
        <v>97.540948999999998</v>
      </c>
      <c r="YY13" s="253">
        <v>97.555803999999995</v>
      </c>
      <c r="YZ13" s="253">
        <v>97.568798999999999</v>
      </c>
      <c r="ZA13" s="253">
        <v>97.579055999999994</v>
      </c>
      <c r="ZB13" s="253">
        <v>97.588519000000005</v>
      </c>
      <c r="ZC13" s="253">
        <v>97.601623000000004</v>
      </c>
      <c r="ZD13" s="253">
        <v>97.618173999999996</v>
      </c>
      <c r="ZE13" s="253">
        <v>97.627135999999993</v>
      </c>
      <c r="ZF13" s="253">
        <v>97.613338999999996</v>
      </c>
      <c r="ZG13" s="253">
        <v>97.573413000000002</v>
      </c>
      <c r="ZH13" s="253">
        <v>97.522071999999994</v>
      </c>
      <c r="ZI13" s="253">
        <v>97.480406000000002</v>
      </c>
      <c r="ZJ13" s="253">
        <v>97.460252999999994</v>
      </c>
      <c r="ZK13" s="253">
        <v>97.46123</v>
      </c>
      <c r="ZL13" s="253">
        <v>97.477823000000001</v>
      </c>
      <c r="ZM13" s="253">
        <v>97.502987000000005</v>
      </c>
      <c r="ZN13" s="253">
        <v>97.526335000000003</v>
      </c>
      <c r="ZO13" s="253">
        <v>97.536727999999997</v>
      </c>
      <c r="ZP13" s="253">
        <v>97.531344000000004</v>
      </c>
      <c r="ZQ13" s="253">
        <v>97.519960999999995</v>
      </c>
      <c r="ZR13" s="253">
        <v>97.516679999999994</v>
      </c>
      <c r="ZS13" s="253">
        <v>97.526947000000007</v>
      </c>
      <c r="ZT13" s="253">
        <v>97.543739000000002</v>
      </c>
      <c r="ZU13" s="253">
        <v>97.55583</v>
      </c>
      <c r="ZV13" s="253">
        <v>97.558149</v>
      </c>
      <c r="ZW13" s="253">
        <v>97.554008999999994</v>
      </c>
      <c r="ZX13" s="253">
        <v>97.549015999999995</v>
      </c>
      <c r="ZY13" s="253">
        <v>97.545039000000003</v>
      </c>
      <c r="ZZ13" s="253">
        <v>97.540734999999998</v>
      </c>
      <c r="AAA13" s="253">
        <v>97.536085999999997</v>
      </c>
      <c r="AAB13" s="253">
        <v>97.533540000000002</v>
      </c>
      <c r="AAC13" s="253">
        <v>97.533941999999996</v>
      </c>
      <c r="AAD13" s="253">
        <v>97.533648999999997</v>
      </c>
      <c r="AAE13" s="253">
        <v>97.527859000000007</v>
      </c>
      <c r="AAF13" s="253">
        <v>97.516315000000006</v>
      </c>
      <c r="AAG13" s="253">
        <v>97.504598000000001</v>
      </c>
      <c r="AAH13" s="253">
        <v>97.500583000000006</v>
      </c>
      <c r="AAI13" s="253">
        <v>97.510374999999996</v>
      </c>
      <c r="AAJ13" s="253">
        <v>97.535184000000001</v>
      </c>
      <c r="AAK13" s="253">
        <v>97.568530999999993</v>
      </c>
      <c r="AAL13" s="253">
        <v>97.597040000000007</v>
      </c>
      <c r="AAM13" s="253">
        <v>97.608372000000003</v>
      </c>
      <c r="AAN13" s="253">
        <v>97.601314000000002</v>
      </c>
      <c r="AAO13" s="253">
        <v>97.587035</v>
      </c>
      <c r="AAP13" s="253">
        <v>97.578517000000005</v>
      </c>
      <c r="AAQ13" s="253">
        <v>97.578992999999997</v>
      </c>
      <c r="AAR13" s="253">
        <v>97.581388000000004</v>
      </c>
      <c r="AAS13" s="253">
        <v>97.577928999999997</v>
      </c>
      <c r="AAT13" s="253">
        <v>97.569135000000003</v>
      </c>
      <c r="AAU13" s="253">
        <v>97.563784999999996</v>
      </c>
      <c r="AAV13" s="253">
        <v>97.570667999999998</v>
      </c>
      <c r="AAW13" s="253">
        <v>97.590005000000005</v>
      </c>
      <c r="AAX13" s="253">
        <v>97.612561999999997</v>
      </c>
      <c r="AAY13" s="253">
        <v>97.627252999999996</v>
      </c>
      <c r="AAZ13" s="253">
        <v>97.629632000000001</v>
      </c>
      <c r="ABA13" s="253">
        <v>97.623526999999996</v>
      </c>
      <c r="ABB13" s="253">
        <v>97.616450999999998</v>
      </c>
      <c r="ABC13" s="253">
        <v>97.614839000000003</v>
      </c>
      <c r="ABD13" s="253">
        <v>97.621126000000004</v>
      </c>
      <c r="ABE13" s="253">
        <v>97.631377999999998</v>
      </c>
      <c r="ABF13" s="253">
        <v>97.636007000000006</v>
      </c>
      <c r="ABG13" s="253">
        <v>97.627450999999994</v>
      </c>
      <c r="ABH13" s="253">
        <v>97.609375999999997</v>
      </c>
      <c r="ABI13" s="253">
        <v>97.595444000000001</v>
      </c>
      <c r="ABJ13" s="253">
        <v>97.596290999999994</v>
      </c>
      <c r="ABK13" s="253">
        <v>97.608711</v>
      </c>
      <c r="ABL13" s="253">
        <v>97.618527999999998</v>
      </c>
      <c r="ABM13" s="253">
        <v>97.612499</v>
      </c>
      <c r="ABN13" s="253">
        <v>97.587434999999999</v>
      </c>
      <c r="ABO13" s="253">
        <v>97.551963000000001</v>
      </c>
      <c r="ABP13" s="253">
        <v>97.522504999999995</v>
      </c>
      <c r="ABQ13" s="253">
        <v>97.514454999999998</v>
      </c>
      <c r="ABR13" s="253">
        <v>97.531554</v>
      </c>
      <c r="ABS13" s="253">
        <v>97.562205000000006</v>
      </c>
      <c r="ABT13" s="253">
        <v>97.588234999999997</v>
      </c>
      <c r="ABU13" s="253">
        <v>97.598459000000005</v>
      </c>
      <c r="ABV13" s="253">
        <v>97.594365999999994</v>
      </c>
      <c r="ABW13" s="253">
        <v>97.585549999999998</v>
      </c>
      <c r="ABX13" s="253">
        <v>97.582376999999994</v>
      </c>
      <c r="ABY13" s="253">
        <v>97.590945000000005</v>
      </c>
      <c r="ABZ13" s="253">
        <v>97.610023999999996</v>
      </c>
      <c r="ACA13" s="253">
        <v>97.631344999999996</v>
      </c>
      <c r="ACB13" s="253">
        <v>97.645489999999995</v>
      </c>
      <c r="ACC13" s="253">
        <v>97.648732999999993</v>
      </c>
      <c r="ACD13" s="253">
        <v>97.643187999999995</v>
      </c>
      <c r="ACE13" s="253">
        <v>97.631729000000007</v>
      </c>
      <c r="ACF13" s="253">
        <v>97.616884999999996</v>
      </c>
      <c r="ACG13" s="253">
        <v>97.604930999999993</v>
      </c>
      <c r="ACH13" s="253">
        <v>97.605686000000006</v>
      </c>
      <c r="ACI13" s="253">
        <v>97.623761000000002</v>
      </c>
      <c r="ACJ13" s="253">
        <v>97.651356000000007</v>
      </c>
      <c r="ACK13" s="253">
        <v>97.673661999999993</v>
      </c>
      <c r="ACL13" s="253">
        <v>97.681974999999994</v>
      </c>
      <c r="ACM13" s="253">
        <v>97.679214999999999</v>
      </c>
      <c r="ACN13" s="253">
        <v>97.672807000000006</v>
      </c>
      <c r="ACO13" s="253">
        <v>97.665527999999995</v>
      </c>
      <c r="ACP13" s="253">
        <v>97.655539000000005</v>
      </c>
      <c r="ACQ13" s="253">
        <v>97.643778999999995</v>
      </c>
      <c r="ACR13" s="253">
        <v>97.637302000000005</v>
      </c>
      <c r="ACS13" s="253">
        <v>97.642527999999999</v>
      </c>
      <c r="ACT13" s="253">
        <v>97.656142000000003</v>
      </c>
      <c r="ACU13" s="253">
        <v>97.666365999999996</v>
      </c>
      <c r="ACV13" s="253">
        <v>97.665485000000004</v>
      </c>
      <c r="ACW13" s="253">
        <v>97.659289999999999</v>
      </c>
      <c r="ACX13" s="253">
        <v>97.660736999999997</v>
      </c>
      <c r="ACY13" s="253">
        <v>97.674110999999996</v>
      </c>
      <c r="ACZ13" s="253">
        <v>97.688884000000002</v>
      </c>
      <c r="ADA13" s="253">
        <v>97.691457999999997</v>
      </c>
      <c r="ADB13" s="253">
        <v>97.681335000000004</v>
      </c>
      <c r="ADC13" s="253">
        <v>97.67313</v>
      </c>
      <c r="ADD13" s="253">
        <v>97.682694999999995</v>
      </c>
      <c r="ADE13" s="253">
        <v>97.712692000000004</v>
      </c>
      <c r="ADF13" s="253">
        <v>97.750887000000006</v>
      </c>
      <c r="ADG13" s="253">
        <v>97.779792999999998</v>
      </c>
      <c r="ADH13" s="253">
        <v>97.787356000000003</v>
      </c>
      <c r="ADI13" s="253">
        <v>97.771744999999996</v>
      </c>
      <c r="ADJ13" s="253">
        <v>97.740699000000006</v>
      </c>
      <c r="ADK13" s="253">
        <v>97.707999000000001</v>
      </c>
      <c r="ADL13" s="253">
        <v>97.687725999999998</v>
      </c>
      <c r="ADM13" s="253">
        <v>97.687117000000001</v>
      </c>
      <c r="ADN13" s="253">
        <v>97.701614000000006</v>
      </c>
      <c r="ADO13" s="253">
        <v>97.717083000000002</v>
      </c>
      <c r="ADP13" s="253">
        <v>97.719667999999999</v>
      </c>
      <c r="ADQ13" s="253">
        <v>97.706421000000006</v>
      </c>
      <c r="ADR13" s="253">
        <v>97.687819000000005</v>
      </c>
      <c r="ADS13" s="253">
        <v>97.679274000000007</v>
      </c>
      <c r="ADT13" s="253">
        <v>97.688175000000001</v>
      </c>
      <c r="ADU13" s="253">
        <v>97.708180999999996</v>
      </c>
      <c r="ADV13" s="253">
        <v>97.726866999999999</v>
      </c>
      <c r="ADW13" s="253">
        <v>97.738499000000004</v>
      </c>
      <c r="ADX13" s="253">
        <v>97.746690999999998</v>
      </c>
      <c r="ADY13" s="253">
        <v>97.754193000000001</v>
      </c>
      <c r="ADZ13" s="253">
        <v>97.755167</v>
      </c>
      <c r="AEA13" s="253">
        <v>97.742635000000007</v>
      </c>
      <c r="AEB13" s="253">
        <v>97.720865000000003</v>
      </c>
      <c r="AEC13" s="253">
        <v>97.703083000000007</v>
      </c>
      <c r="AED13" s="253">
        <v>97.696008000000006</v>
      </c>
      <c r="AEE13" s="253">
        <v>97.693537000000006</v>
      </c>
      <c r="AEF13" s="253">
        <v>97.688882000000007</v>
      </c>
      <c r="AEG13" s="253">
        <v>97.686819</v>
      </c>
      <c r="AEH13" s="253">
        <v>97.698379000000003</v>
      </c>
      <c r="AEI13" s="253">
        <v>97.726715999999996</v>
      </c>
      <c r="AEJ13" s="253">
        <v>97.762499000000005</v>
      </c>
      <c r="AEK13" s="253">
        <v>97.79016</v>
      </c>
      <c r="AEL13" s="253">
        <v>97.795445999999998</v>
      </c>
      <c r="AEM13" s="253">
        <v>97.772627999999997</v>
      </c>
      <c r="AEN13" s="253">
        <v>97.732122000000004</v>
      </c>
      <c r="AEO13" s="253">
        <v>97.6982</v>
      </c>
      <c r="AEP13" s="253">
        <v>97.690110000000004</v>
      </c>
      <c r="AEQ13" s="253">
        <v>97.704194999999999</v>
      </c>
      <c r="AER13" s="253">
        <v>97.720484999999996</v>
      </c>
      <c r="AES13" s="253">
        <v>97.726635999999999</v>
      </c>
      <c r="AET13" s="253">
        <v>97.728209000000007</v>
      </c>
      <c r="AEU13" s="253">
        <v>97.735337999999999</v>
      </c>
      <c r="AEV13" s="253">
        <v>97.748819999999995</v>
      </c>
      <c r="AEW13" s="253">
        <v>97.763250999999997</v>
      </c>
      <c r="AEX13" s="253">
        <v>97.775858999999997</v>
      </c>
      <c r="AEY13" s="253">
        <v>97.785900999999996</v>
      </c>
      <c r="AEZ13" s="253">
        <v>97.790668999999994</v>
      </c>
      <c r="AFA13" s="253">
        <v>97.789133000000007</v>
      </c>
      <c r="AFB13" s="253">
        <v>97.786725000000004</v>
      </c>
      <c r="AFC13" s="253">
        <v>97.790062000000006</v>
      </c>
      <c r="AFD13" s="253">
        <v>97.797968999999995</v>
      </c>
      <c r="AFE13" s="253">
        <v>97.803270999999995</v>
      </c>
      <c r="AFF13" s="253">
        <v>97.803996999999995</v>
      </c>
      <c r="AFG13" s="253">
        <v>97.808712999999997</v>
      </c>
      <c r="AFH13" s="253">
        <v>97.828720000000004</v>
      </c>
      <c r="AFI13" s="253">
        <v>97.865336999999997</v>
      </c>
      <c r="AFJ13" s="253">
        <v>97.904691999999997</v>
      </c>
      <c r="AFK13" s="253">
        <v>97.925667000000004</v>
      </c>
      <c r="AFL13" s="253">
        <v>97.916444999999996</v>
      </c>
      <c r="AFM13" s="253">
        <v>97.885724999999994</v>
      </c>
      <c r="AFN13" s="253">
        <v>97.855896999999999</v>
      </c>
      <c r="AFO13" s="253">
        <v>97.843412000000001</v>
      </c>
      <c r="AFP13" s="253">
        <v>97.847007000000005</v>
      </c>
      <c r="AFQ13" s="253">
        <v>97.855131</v>
      </c>
      <c r="AFR13" s="253">
        <v>97.860890999999995</v>
      </c>
      <c r="AFS13" s="253">
        <v>97.866956999999999</v>
      </c>
      <c r="AFT13" s="253">
        <v>97.878797000000006</v>
      </c>
      <c r="AFU13" s="253">
        <v>97.896904000000006</v>
      </c>
      <c r="AFV13" s="253">
        <v>97.914872000000003</v>
      </c>
      <c r="AFW13" s="253">
        <v>97.923501999999999</v>
      </c>
      <c r="AFX13" s="253">
        <v>97.918594999999996</v>
      </c>
      <c r="AFY13" s="253">
        <v>97.905924999999996</v>
      </c>
      <c r="AFZ13" s="253">
        <v>97.895729000000003</v>
      </c>
      <c r="AGA13" s="253">
        <v>97.890855999999999</v>
      </c>
      <c r="AGB13" s="253">
        <v>97.884097999999994</v>
      </c>
      <c r="AGC13" s="253">
        <v>97.86927</v>
      </c>
      <c r="AGD13" s="253">
        <v>97.850470999999999</v>
      </c>
      <c r="AGE13" s="253">
        <v>97.837300999999997</v>
      </c>
      <c r="AGF13" s="253">
        <v>97.835466999999994</v>
      </c>
      <c r="AGG13" s="253">
        <v>97.845664999999997</v>
      </c>
      <c r="AGH13" s="253">
        <v>97.865880000000004</v>
      </c>
      <c r="AGI13" s="253">
        <v>97.888463000000002</v>
      </c>
      <c r="AGJ13" s="253">
        <v>97.899865000000005</v>
      </c>
      <c r="AGK13" s="253">
        <v>97.892529999999994</v>
      </c>
      <c r="AGL13" s="253">
        <v>97.875882000000004</v>
      </c>
      <c r="AGM13" s="253">
        <v>97.867345999999998</v>
      </c>
      <c r="AGN13" s="253">
        <v>97.872398000000004</v>
      </c>
      <c r="AGO13" s="253">
        <v>97.880390000000006</v>
      </c>
      <c r="AGP13" s="253">
        <v>97.880144999999999</v>
      </c>
      <c r="AGQ13" s="253">
        <v>97.871977999999999</v>
      </c>
      <c r="AGR13" s="253">
        <v>97.862954000000002</v>
      </c>
      <c r="AGS13" s="253">
        <v>97.858299000000002</v>
      </c>
      <c r="AGT13" s="253">
        <v>97.860985999999997</v>
      </c>
      <c r="AGU13" s="253">
        <v>97.872607000000002</v>
      </c>
      <c r="AGV13" s="253">
        <v>97.889043999999998</v>
      </c>
      <c r="AGW13" s="253">
        <v>97.900030999999998</v>
      </c>
      <c r="AGX13" s="253">
        <v>97.899448000000007</v>
      </c>
      <c r="AGY13" s="253">
        <v>97.894270000000006</v>
      </c>
      <c r="AGZ13" s="253">
        <v>97.898179999999996</v>
      </c>
      <c r="AHA13" s="253">
        <v>97.916110000000003</v>
      </c>
      <c r="AHB13" s="253">
        <v>97.937229000000002</v>
      </c>
      <c r="AHC13" s="253">
        <v>97.943111000000002</v>
      </c>
      <c r="AHD13" s="253">
        <v>97.922998000000007</v>
      </c>
      <c r="AHE13" s="253">
        <v>97.884136999999996</v>
      </c>
      <c r="AHF13" s="253">
        <v>97.848866999999998</v>
      </c>
      <c r="AHG13" s="253">
        <v>97.838504999999998</v>
      </c>
      <c r="AHH13" s="253">
        <v>97.856240999999997</v>
      </c>
      <c r="AHI13" s="253">
        <v>97.885743000000005</v>
      </c>
      <c r="AHJ13" s="253">
        <v>97.907437999999999</v>
      </c>
      <c r="AHK13" s="253">
        <v>97.914462</v>
      </c>
      <c r="AHL13" s="253">
        <v>97.912755000000004</v>
      </c>
      <c r="AHM13" s="253">
        <v>97.910858000000005</v>
      </c>
      <c r="AHN13" s="253">
        <v>97.913613999999995</v>
      </c>
      <c r="AHO13" s="253">
        <v>97.922167000000002</v>
      </c>
      <c r="AHP13" s="253">
        <v>97.933536000000004</v>
      </c>
      <c r="AHQ13" s="253">
        <v>97.939615000000003</v>
      </c>
      <c r="AHR13" s="253">
        <v>97.932029999999997</v>
      </c>
      <c r="AHS13" s="253">
        <v>97.911749</v>
      </c>
      <c r="AHT13" s="253">
        <v>97.892645999999999</v>
      </c>
      <c r="AHU13" s="253">
        <v>97.891997000000003</v>
      </c>
      <c r="AHV13" s="253">
        <v>97.915223999999995</v>
      </c>
      <c r="AHW13" s="253">
        <v>97.949541999999994</v>
      </c>
      <c r="AHX13" s="253">
        <v>97.973320999999999</v>
      </c>
      <c r="AHY13" s="253">
        <v>97.972891000000004</v>
      </c>
      <c r="AHZ13" s="253">
        <v>97.950937999999994</v>
      </c>
      <c r="AIA13" s="253">
        <v>97.920139000000006</v>
      </c>
      <c r="AIB13" s="253">
        <v>97.891930000000002</v>
      </c>
      <c r="AIC13" s="253">
        <v>97.872500000000002</v>
      </c>
      <c r="AID13" s="253">
        <v>97.865418000000005</v>
      </c>
      <c r="AIE13" s="253">
        <v>97.872480999999993</v>
      </c>
      <c r="AIF13" s="253">
        <v>97.891216</v>
      </c>
      <c r="AIG13" s="253">
        <v>97.914957999999999</v>
      </c>
      <c r="AIH13" s="253">
        <v>97.936505999999994</v>
      </c>
      <c r="AII13" s="253">
        <v>97.950055000000006</v>
      </c>
      <c r="AIJ13" s="253">
        <v>97.95102</v>
      </c>
      <c r="AIK13" s="253">
        <v>97.938978000000006</v>
      </c>
      <c r="AIL13" s="253">
        <v>97.921784000000002</v>
      </c>
      <c r="AIM13" s="253">
        <v>97.911443000000006</v>
      </c>
      <c r="AIN13" s="253">
        <v>97.912339000000003</v>
      </c>
      <c r="AIO13" s="253">
        <v>97.917022000000003</v>
      </c>
      <c r="AIP13" s="253">
        <v>97.917259999999999</v>
      </c>
      <c r="AIQ13" s="253">
        <v>97.915790000000001</v>
      </c>
      <c r="AIR13" s="253">
        <v>97.921790999999999</v>
      </c>
      <c r="AIS13" s="253">
        <v>97.935788000000002</v>
      </c>
      <c r="AIT13" s="253">
        <v>97.944857999999996</v>
      </c>
      <c r="AIU13" s="253">
        <v>97.935401999999996</v>
      </c>
      <c r="AIV13" s="253">
        <v>97.908568000000002</v>
      </c>
      <c r="AIW13" s="253">
        <v>97.881578000000005</v>
      </c>
      <c r="AIX13" s="253">
        <v>97.873830999999996</v>
      </c>
      <c r="AIY13" s="253">
        <v>97.890736000000004</v>
      </c>
      <c r="AIZ13" s="253">
        <v>97.919417999999993</v>
      </c>
      <c r="AJA13" s="253">
        <v>97.940319000000002</v>
      </c>
      <c r="AJB13" s="253">
        <v>97.944288999999998</v>
      </c>
      <c r="AJC13" s="253">
        <v>97.937860000000001</v>
      </c>
      <c r="AJD13" s="253">
        <v>97.932315000000003</v>
      </c>
      <c r="AJE13" s="253">
        <v>97.931450999999996</v>
      </c>
      <c r="AJF13" s="253">
        <v>97.932541999999998</v>
      </c>
      <c r="AJG13" s="253">
        <v>97.935185000000004</v>
      </c>
      <c r="AJH13" s="253">
        <v>97.942243000000005</v>
      </c>
      <c r="AJI13" s="253">
        <v>97.951937999999998</v>
      </c>
      <c r="AJJ13" s="253">
        <v>97.955816999999996</v>
      </c>
      <c r="AJK13" s="253">
        <v>97.948479000000006</v>
      </c>
      <c r="AJL13" s="253">
        <v>97.935766000000001</v>
      </c>
      <c r="AJM13" s="253">
        <v>97.929248000000001</v>
      </c>
      <c r="AJN13" s="253">
        <v>97.933706000000001</v>
      </c>
      <c r="AJO13" s="253">
        <v>97.942994999999996</v>
      </c>
      <c r="AJP13" s="253">
        <v>97.947897999999995</v>
      </c>
      <c r="AJQ13" s="253">
        <v>97.945565000000002</v>
      </c>
      <c r="AJR13" s="253">
        <v>97.940719000000001</v>
      </c>
      <c r="AJS13" s="253">
        <v>97.939063000000004</v>
      </c>
      <c r="AJT13" s="253">
        <v>97.940496999999993</v>
      </c>
      <c r="AJU13" s="253">
        <v>97.938794000000001</v>
      </c>
      <c r="AJV13" s="253">
        <v>97.928621000000007</v>
      </c>
      <c r="AJW13" s="253">
        <v>97.913510000000002</v>
      </c>
      <c r="AJX13" s="253">
        <v>97.905437000000006</v>
      </c>
      <c r="AJY13" s="253">
        <v>97.914147</v>
      </c>
      <c r="AJZ13" s="253">
        <v>97.936522999999994</v>
      </c>
      <c r="AKA13" s="253">
        <v>97.958312000000006</v>
      </c>
      <c r="AKB13" s="253">
        <v>97.966620000000006</v>
      </c>
      <c r="AKC13" s="253">
        <v>97.959305000000001</v>
      </c>
      <c r="AKD13" s="253">
        <v>97.942584999999994</v>
      </c>
      <c r="AKE13" s="253">
        <v>97.923012</v>
      </c>
      <c r="AKF13" s="253">
        <v>97.904735000000002</v>
      </c>
      <c r="AKG13" s="253">
        <v>97.892246999999998</v>
      </c>
      <c r="AKH13" s="253">
        <v>97.890011999999999</v>
      </c>
      <c r="AKI13" s="253">
        <v>97.896900000000002</v>
      </c>
      <c r="AKJ13" s="253">
        <v>97.904159000000007</v>
      </c>
      <c r="AKK13" s="253">
        <v>97.903467000000006</v>
      </c>
      <c r="AKL13" s="253">
        <v>97.897645999999995</v>
      </c>
      <c r="AKM13" s="253">
        <v>97.900346999999996</v>
      </c>
      <c r="AKN13" s="253">
        <v>97.922216000000006</v>
      </c>
      <c r="AKO13" s="253">
        <v>97.956845000000001</v>
      </c>
      <c r="AKP13" s="253">
        <v>97.982507999999996</v>
      </c>
      <c r="AKQ13" s="253">
        <v>97.980571999999995</v>
      </c>
      <c r="AKR13" s="253">
        <v>97.953757999999993</v>
      </c>
      <c r="AKS13" s="253">
        <v>97.925175999999993</v>
      </c>
      <c r="AKT13" s="253">
        <v>97.917936999999995</v>
      </c>
      <c r="AKU13" s="253">
        <v>97.935556000000005</v>
      </c>
      <c r="AKV13" s="253">
        <v>97.962712999999994</v>
      </c>
      <c r="AKW13" s="253">
        <v>97.983343000000005</v>
      </c>
      <c r="AKX13" s="253">
        <v>97.993748999999994</v>
      </c>
      <c r="AKY13" s="253">
        <v>97.997996000000001</v>
      </c>
      <c r="AKZ13" s="253">
        <v>97.997223000000005</v>
      </c>
      <c r="ALA13" s="253">
        <v>97.989371000000006</v>
      </c>
      <c r="ALB13" s="253">
        <v>97.976921000000004</v>
      </c>
      <c r="ALC13" s="253">
        <v>97.968040999999999</v>
      </c>
      <c r="ALD13" s="253">
        <v>97.968351999999996</v>
      </c>
      <c r="ALE13" s="253">
        <v>97.975442999999999</v>
      </c>
      <c r="ALF13" s="253">
        <v>97.983435999999998</v>
      </c>
      <c r="ALG13" s="253">
        <v>97.989940000000004</v>
      </c>
      <c r="ALH13" s="253">
        <v>97.995958999999999</v>
      </c>
      <c r="ALI13" s="253">
        <v>98.000566000000006</v>
      </c>
      <c r="ALJ13" s="253">
        <v>97.998474000000002</v>
      </c>
      <c r="ALK13" s="253">
        <v>97.984296999999998</v>
      </c>
      <c r="ALL13" s="253">
        <v>97.959714000000005</v>
      </c>
      <c r="ALM13" s="253">
        <v>97.935794999999999</v>
      </c>
      <c r="ALN13" s="253">
        <v>97.925366999999994</v>
      </c>
      <c r="ALO13" s="253">
        <v>97.930296999999996</v>
      </c>
      <c r="ALP13" s="253">
        <v>97.937753000000001</v>
      </c>
      <c r="ALQ13" s="253">
        <v>97.932629000000006</v>
      </c>
      <c r="ALR13" s="253">
        <v>97.913229999999999</v>
      </c>
      <c r="ALS13" s="253">
        <v>97.890910000000005</v>
      </c>
      <c r="ALT13" s="253">
        <v>97.875203999999997</v>
      </c>
      <c r="ALU13" s="253">
        <v>97.865218999999996</v>
      </c>
      <c r="ALV13" s="253">
        <v>97.857287999999997</v>
      </c>
      <c r="ALW13" s="253">
        <v>97.854179999999999</v>
      </c>
      <c r="ALX13" s="253">
        <v>97.860720999999998</v>
      </c>
      <c r="ALY13" s="253">
        <v>97.873664000000005</v>
      </c>
      <c r="ALZ13" s="253">
        <v>97.882628999999994</v>
      </c>
      <c r="AMA13" s="253">
        <v>97.881454000000005</v>
      </c>
      <c r="AMB13" s="253">
        <v>97.873576</v>
      </c>
      <c r="AMC13" s="253">
        <v>97.865249000000006</v>
      </c>
      <c r="AMD13" s="253">
        <v>97.858072000000007</v>
      </c>
      <c r="AME13" s="253">
        <v>97.850582000000003</v>
      </c>
      <c r="AMF13" s="253">
        <v>97.843749000000003</v>
      </c>
      <c r="AMG13" s="253">
        <v>97.840736000000007</v>
      </c>
      <c r="AMH13" s="253">
        <v>97.841718</v>
      </c>
      <c r="AMI13" s="253">
        <v>97.841858999999999</v>
      </c>
      <c r="AMJ13" s="253">
        <v>97.835268999999997</v>
      </c>
      <c r="AMK13" s="253">
        <v>97.819896</v>
      </c>
      <c r="AML13" s="253">
        <v>97.798591999999999</v>
      </c>
      <c r="AMM13" s="253">
        <v>97.777118000000002</v>
      </c>
      <c r="AMN13" s="253">
        <v>97.761734000000004</v>
      </c>
      <c r="AMO13" s="253">
        <v>97.756434999999996</v>
      </c>
      <c r="AMP13" s="253">
        <v>97.759742000000003</v>
      </c>
      <c r="AMQ13" s="253">
        <v>97.764089999999996</v>
      </c>
      <c r="AMR13" s="253">
        <v>97.760587000000001</v>
      </c>
      <c r="AMS13" s="253">
        <v>97.745774999999995</v>
      </c>
      <c r="AMT13" s="253">
        <v>97.723470000000006</v>
      </c>
      <c r="AMU13" s="253">
        <v>97.700570999999997</v>
      </c>
      <c r="AMV13" s="253">
        <v>97.682704999999999</v>
      </c>
      <c r="AMW13" s="253">
        <v>97.672871999999998</v>
      </c>
      <c r="AMX13" s="253">
        <v>97.669785000000005</v>
      </c>
      <c r="AMY13" s="253">
        <v>97.665801000000002</v>
      </c>
      <c r="AMZ13" s="253">
        <v>97.651503000000005</v>
      </c>
      <c r="ANA13" s="253">
        <v>97.627199000000005</v>
      </c>
      <c r="ANB13" s="253">
        <v>97.606432999999996</v>
      </c>
      <c r="ANC13" s="253">
        <v>97.600702999999996</v>
      </c>
      <c r="AND13" s="253">
        <v>97.601097999999993</v>
      </c>
      <c r="ANE13" s="253">
        <v>97.583189000000004</v>
      </c>
      <c r="ANF13" s="253">
        <v>97.533782000000002</v>
      </c>
      <c r="ANG13" s="253">
        <v>97.467697999999999</v>
      </c>
      <c r="ANH13" s="253">
        <v>97.413546999999994</v>
      </c>
      <c r="ANI13" s="253">
        <v>97.386105999999998</v>
      </c>
      <c r="ANJ13" s="253">
        <v>97.376318999999995</v>
      </c>
      <c r="ANK13" s="253">
        <v>97.364776000000006</v>
      </c>
      <c r="ANL13" s="253">
        <v>97.339551</v>
      </c>
      <c r="ANM13" s="253">
        <v>97.301664000000002</v>
      </c>
      <c r="ANN13" s="253">
        <v>97.258752000000001</v>
      </c>
      <c r="ANO13" s="253">
        <v>97.216172999999998</v>
      </c>
      <c r="ANP13" s="253">
        <v>97.172933999999998</v>
      </c>
      <c r="ANQ13" s="253">
        <v>97.124708999999996</v>
      </c>
      <c r="ANR13" s="253">
        <v>97.069524999999999</v>
      </c>
      <c r="ANS13" s="253">
        <v>97.008658999999994</v>
      </c>
      <c r="ANT13" s="253">
        <v>96.941817</v>
      </c>
      <c r="ANU13" s="253">
        <v>96.864658000000006</v>
      </c>
      <c r="ANV13" s="253">
        <v>96.773493999999999</v>
      </c>
      <c r="ANW13" s="253">
        <v>96.670461000000003</v>
      </c>
      <c r="ANX13" s="253">
        <v>96.561381999999995</v>
      </c>
      <c r="ANY13" s="253">
        <v>96.449780000000004</v>
      </c>
      <c r="ANZ13" s="253">
        <v>96.335055999999994</v>
      </c>
      <c r="AOA13" s="253">
        <v>96.214269999999999</v>
      </c>
      <c r="AOB13" s="253">
        <v>96.081914999999995</v>
      </c>
      <c r="AOC13" s="253">
        <v>95.929012999999998</v>
      </c>
      <c r="AOD13" s="253">
        <v>95.747512</v>
      </c>
      <c r="AOE13" s="253">
        <v>95.537649999999999</v>
      </c>
      <c r="AOF13" s="253">
        <v>95.308460999999994</v>
      </c>
      <c r="AOG13" s="253">
        <v>95.069255999999996</v>
      </c>
      <c r="AOH13" s="253">
        <v>94.821562</v>
      </c>
      <c r="AOI13" s="253">
        <v>94.559777999999994</v>
      </c>
      <c r="AOJ13" s="253">
        <v>94.277842000000007</v>
      </c>
      <c r="AOK13" s="253">
        <v>93.973875000000007</v>
      </c>
      <c r="AOL13" s="253">
        <v>93.648652999999996</v>
      </c>
      <c r="AOM13" s="253">
        <v>93.299983999999995</v>
      </c>
      <c r="AON13" s="253">
        <v>92.919030000000006</v>
      </c>
      <c r="AOO13" s="253">
        <v>92.494155000000006</v>
      </c>
      <c r="AOP13" s="253">
        <v>92.02046</v>
      </c>
      <c r="AOQ13" s="253">
        <v>91.504814999999994</v>
      </c>
      <c r="AOR13" s="253">
        <v>90.960179999999994</v>
      </c>
      <c r="AOS13" s="253">
        <v>90.396303000000003</v>
      </c>
      <c r="AOT13" s="253">
        <v>89.817745000000002</v>
      </c>
      <c r="AOU13" s="253">
        <v>89.228610000000003</v>
      </c>
      <c r="AOV13" s="253">
        <v>88.635942</v>
      </c>
      <c r="AOW13" s="253">
        <v>88.051606000000007</v>
      </c>
      <c r="AOX13" s="253">
        <v>87.497587999999993</v>
      </c>
      <c r="AOY13" s="253">
        <v>87.009788999999998</v>
      </c>
      <c r="AOZ13" s="253">
        <v>86.62961</v>
      </c>
      <c r="APA13" s="253">
        <v>86.386881000000002</v>
      </c>
      <c r="APB13" s="253">
        <v>86.290933999999993</v>
      </c>
      <c r="APC13" s="253">
        <v>86.335809999999995</v>
      </c>
      <c r="APD13" s="253">
        <v>86.507385999999997</v>
      </c>
      <c r="APE13" s="253">
        <v>86.784085000000005</v>
      </c>
      <c r="APF13" s="253">
        <v>87.136864000000003</v>
      </c>
      <c r="APG13" s="253">
        <v>87.533792000000005</v>
      </c>
      <c r="APH13" s="253">
        <v>87.946173999999999</v>
      </c>
      <c r="API13" s="253">
        <v>88.352435999999997</v>
      </c>
      <c r="APJ13" s="253">
        <v>88.740156999999996</v>
      </c>
      <c r="APK13" s="253">
        <v>89.104956000000001</v>
      </c>
      <c r="APL13" s="253">
        <v>89.445402999999999</v>
      </c>
      <c r="APM13" s="253">
        <v>89.758905999999996</v>
      </c>
      <c r="APN13" s="253">
        <v>90.043637000000004</v>
      </c>
      <c r="APO13" s="253">
        <v>90.302143999999998</v>
      </c>
      <c r="APP13" s="253">
        <v>90.538905</v>
      </c>
      <c r="APQ13" s="253">
        <v>90.755319999999998</v>
      </c>
      <c r="APR13" s="253">
        <v>90.951138999999998</v>
      </c>
      <c r="APS13" s="253">
        <v>91.131758000000005</v>
      </c>
      <c r="APT13" s="253">
        <v>91.309860999999998</v>
      </c>
      <c r="APU13" s="253">
        <v>91.496804999999995</v>
      </c>
      <c r="APV13" s="253">
        <v>91.694271000000001</v>
      </c>
      <c r="APW13" s="253">
        <v>91.895867999999993</v>
      </c>
      <c r="APX13" s="253">
        <v>92.095500000000001</v>
      </c>
      <c r="APY13" s="253">
        <v>92.292325000000005</v>
      </c>
      <c r="APZ13" s="253">
        <v>92.488446999999994</v>
      </c>
      <c r="AQA13" s="253">
        <v>92.684282999999994</v>
      </c>
      <c r="AQB13" s="253">
        <v>92.877874000000006</v>
      </c>
      <c r="AQC13" s="253">
        <v>93.068614999999994</v>
      </c>
      <c r="AQD13" s="253">
        <v>93.259662000000006</v>
      </c>
      <c r="AQE13" s="253">
        <v>93.454470999999998</v>
      </c>
      <c r="AQF13" s="253">
        <v>93.651712000000003</v>
      </c>
      <c r="AQG13" s="253">
        <v>93.846896000000001</v>
      </c>
      <c r="AQH13" s="253">
        <v>94.040035000000003</v>
      </c>
      <c r="AQI13" s="253">
        <v>94.238129999999998</v>
      </c>
      <c r="AQJ13" s="253">
        <v>94.446872999999997</v>
      </c>
      <c r="AQK13" s="253">
        <v>94.661505000000005</v>
      </c>
      <c r="AQL13" s="253">
        <v>94.868825999999999</v>
      </c>
      <c r="AQM13" s="253">
        <v>95.057879</v>
      </c>
      <c r="AQN13" s="253">
        <v>95.226895999999996</v>
      </c>
      <c r="AQO13" s="253">
        <v>95.380891000000005</v>
      </c>
      <c r="AQP13" s="253">
        <v>95.524565999999993</v>
      </c>
      <c r="AQQ13" s="253">
        <v>95.656998999999999</v>
      </c>
      <c r="AQR13" s="253">
        <v>95.771169</v>
      </c>
      <c r="AQS13" s="253">
        <v>95.858929000000003</v>
      </c>
      <c r="AQT13" s="253">
        <v>95.918059</v>
      </c>
      <c r="AQU13" s="253">
        <v>95.953945000000004</v>
      </c>
      <c r="AQV13" s="253">
        <v>95.972793999999993</v>
      </c>
      <c r="AQW13" s="253">
        <v>95.973303000000001</v>
      </c>
      <c r="AQX13" s="253">
        <v>95.945803999999995</v>
      </c>
      <c r="AQY13" s="253">
        <v>95.879076999999995</v>
      </c>
      <c r="AQZ13" s="253">
        <v>95.767753999999996</v>
      </c>
      <c r="ARA13" s="253">
        <v>95.614331000000007</v>
      </c>
      <c r="ARB13" s="253">
        <v>95.424965999999998</v>
      </c>
      <c r="ARC13" s="253">
        <v>95.201628999999997</v>
      </c>
      <c r="ARD13" s="253">
        <v>94.936932999999996</v>
      </c>
      <c r="ARE13" s="253">
        <v>94.617857999999998</v>
      </c>
      <c r="ARF13" s="253">
        <v>94.234723000000002</v>
      </c>
      <c r="ARG13" s="253">
        <v>93.783091999999996</v>
      </c>
      <c r="ARH13" s="253">
        <v>93.254425999999995</v>
      </c>
      <c r="ARI13" s="253">
        <v>92.629453999999996</v>
      </c>
      <c r="ARJ13" s="253">
        <v>91.888419999999996</v>
      </c>
      <c r="ARK13" s="253">
        <v>91.032221000000007</v>
      </c>
      <c r="ARL13" s="253">
        <v>90.095519999999993</v>
      </c>
      <c r="ARM13" s="253">
        <v>89.143649999999994</v>
      </c>
      <c r="ARN13" s="253">
        <v>88.260862000000003</v>
      </c>
      <c r="ARO13" s="253">
        <v>87.536795999999995</v>
      </c>
      <c r="ARP13" s="253">
        <v>87.050754999999995</v>
      </c>
      <c r="ARQ13" s="253">
        <v>86.855894000000006</v>
      </c>
      <c r="ARR13" s="253">
        <v>86.969198000000006</v>
      </c>
      <c r="ARS13" s="253">
        <v>87.367615999999998</v>
      </c>
      <c r="ART13" s="253">
        <v>87.988954000000007</v>
      </c>
      <c r="ARU13" s="253">
        <v>88.745153000000002</v>
      </c>
      <c r="ARV13" s="253">
        <v>89.552318999999997</v>
      </c>
      <c r="ARW13" s="253">
        <v>90.356772000000007</v>
      </c>
      <c r="ARX13" s="253">
        <v>91.133185999999995</v>
      </c>
      <c r="ARY13" s="253">
        <v>91.862977999999998</v>
      </c>
      <c r="ARZ13" s="253">
        <v>92.523803999999998</v>
      </c>
      <c r="ASA13" s="253">
        <v>93.100404999999995</v>
      </c>
      <c r="ASB13" s="253">
        <v>93.595893000000004</v>
      </c>
      <c r="ASC13" s="253">
        <v>94.026325999999997</v>
      </c>
      <c r="ASD13" s="253">
        <v>94.406486000000001</v>
      </c>
      <c r="ASE13" s="253">
        <v>94.743322000000006</v>
      </c>
      <c r="ASF13" s="253">
        <v>95.039325000000005</v>
      </c>
      <c r="ASG13" s="253">
        <v>95.298281000000003</v>
      </c>
      <c r="ASH13" s="253">
        <v>95.528313999999995</v>
      </c>
      <c r="ASI13" s="253">
        <v>95.739840000000001</v>
      </c>
      <c r="ASJ13" s="253">
        <v>95.938357999999994</v>
      </c>
      <c r="ASK13" s="253">
        <v>96.118892000000002</v>
      </c>
      <c r="ASL13" s="253">
        <v>96.271204999999995</v>
      </c>
      <c r="ASM13" s="253">
        <v>96.391996000000006</v>
      </c>
      <c r="ASN13" s="253">
        <v>96.488985</v>
      </c>
      <c r="ASO13" s="253">
        <v>96.572411000000002</v>
      </c>
      <c r="ASP13" s="253">
        <v>96.647717</v>
      </c>
      <c r="ASQ13" s="253">
        <v>96.719486000000003</v>
      </c>
      <c r="ASR13" s="253">
        <v>96.796442999999996</v>
      </c>
      <c r="ASS13" s="253">
        <v>96.885097000000002</v>
      </c>
      <c r="AST13" s="253">
        <v>96.979764000000003</v>
      </c>
      <c r="ASU13" s="253">
        <v>97.065403000000003</v>
      </c>
      <c r="ASV13" s="253">
        <v>97.131946999999997</v>
      </c>
      <c r="ASW13" s="253">
        <v>97.182198999999997</v>
      </c>
      <c r="ASX13" s="253">
        <v>97.224571999999995</v>
      </c>
      <c r="ASY13" s="253">
        <v>97.262370000000004</v>
      </c>
      <c r="ASZ13" s="253">
        <v>97.293358999999995</v>
      </c>
      <c r="ATA13" s="253">
        <v>97.317935000000006</v>
      </c>
      <c r="ATB13" s="253">
        <v>97.343598999999998</v>
      </c>
      <c r="ATC13" s="253">
        <v>97.379121999999995</v>
      </c>
      <c r="ATD13" s="253">
        <v>97.424755000000005</v>
      </c>
      <c r="ATE13" s="253">
        <v>97.469963000000007</v>
      </c>
      <c r="ATF13" s="253">
        <v>97.50282</v>
      </c>
      <c r="ATG13" s="253">
        <v>97.521718000000007</v>
      </c>
      <c r="ATH13" s="253">
        <v>97.536145000000005</v>
      </c>
      <c r="ATI13" s="253">
        <v>97.555498999999998</v>
      </c>
      <c r="ATJ13" s="253">
        <v>97.579600999999997</v>
      </c>
      <c r="ATK13" s="253">
        <v>97.602176999999998</v>
      </c>
      <c r="ATL13" s="253">
        <v>97.621285</v>
      </c>
      <c r="ATM13" s="253">
        <v>97.641852</v>
      </c>
      <c r="ATN13" s="253">
        <v>97.666917999999995</v>
      </c>
      <c r="ATO13" s="253">
        <v>97.690078999999997</v>
      </c>
      <c r="ATP13" s="253">
        <v>97.700604999999996</v>
      </c>
      <c r="ATQ13" s="253">
        <v>97.696645000000004</v>
      </c>
      <c r="ATR13" s="253">
        <v>97.690640000000002</v>
      </c>
      <c r="ATS13" s="253">
        <v>97.698964000000004</v>
      </c>
      <c r="ATT13" s="253">
        <v>97.725987000000003</v>
      </c>
      <c r="ATU13" s="253">
        <v>97.760002</v>
      </c>
      <c r="ATV13" s="253">
        <v>97.785177000000004</v>
      </c>
      <c r="ATW13" s="253">
        <v>97.795119</v>
      </c>
      <c r="ATX13" s="253">
        <v>97.793662999999995</v>
      </c>
      <c r="ATY13" s="253">
        <v>97.786660999999995</v>
      </c>
      <c r="ATZ13" s="253">
        <v>97.778713999999994</v>
      </c>
      <c r="AUA13" s="253">
        <v>97.776894999999996</v>
      </c>
      <c r="AUB13" s="253">
        <v>97.790136000000004</v>
      </c>
      <c r="AUC13" s="253">
        <v>97.820510999999996</v>
      </c>
      <c r="AUD13" s="253">
        <v>97.858547999999999</v>
      </c>
      <c r="AUE13" s="253">
        <v>97.891188</v>
      </c>
      <c r="AUF13" s="253">
        <v>97.912700000000001</v>
      </c>
      <c r="AUG13" s="253">
        <v>97.925210000000007</v>
      </c>
      <c r="AUH13" s="253">
        <v>97.931444999999997</v>
      </c>
      <c r="AUI13" s="253">
        <v>97.931910000000002</v>
      </c>
      <c r="AUJ13" s="253">
        <v>97.928421999999998</v>
      </c>
      <c r="AUK13" s="253">
        <v>97.925432000000001</v>
      </c>
      <c r="AUL13" s="253">
        <v>97.926417999999998</v>
      </c>
      <c r="AUM13" s="253">
        <v>97.931713999999999</v>
      </c>
      <c r="AUN13" s="253">
        <v>97.940561000000002</v>
      </c>
      <c r="AUO13" s="253">
        <v>97.952586999999994</v>
      </c>
      <c r="AUP13" s="253">
        <v>97.966487999999998</v>
      </c>
      <c r="AUQ13" s="253">
        <v>97.980031999999994</v>
      </c>
      <c r="AUR13" s="253">
        <v>97.992641000000006</v>
      </c>
      <c r="AUS13" s="253">
        <v>98.005544</v>
      </c>
      <c r="AUT13" s="253">
        <v>98.017843999999997</v>
      </c>
      <c r="AUU13" s="253">
        <v>98.025079000000005</v>
      </c>
      <c r="AUV13" s="253">
        <v>98.024597999999997</v>
      </c>
      <c r="AUW13" s="253">
        <v>98.021229000000005</v>
      </c>
      <c r="AUX13" s="253">
        <v>98.024258000000003</v>
      </c>
      <c r="AUY13" s="253">
        <v>98.037696999999994</v>
      </c>
      <c r="AUZ13" s="253">
        <v>98.054987999999994</v>
      </c>
      <c r="AVA13" s="253">
        <v>98.064473000000007</v>
      </c>
      <c r="AVB13" s="253">
        <v>98.060103999999995</v>
      </c>
      <c r="AVC13" s="253">
        <v>98.046931000000001</v>
      </c>
      <c r="AVD13" s="253">
        <v>98.036921000000007</v>
      </c>
      <c r="AVE13" s="253">
        <v>98.039377000000002</v>
      </c>
      <c r="AVF13" s="253">
        <v>98.053980999999993</v>
      </c>
      <c r="AVG13" s="253">
        <v>98.071472</v>
      </c>
      <c r="AVH13" s="253">
        <v>98.080845999999994</v>
      </c>
      <c r="AVI13" s="253">
        <v>98.077129999999997</v>
      </c>
      <c r="AVJ13" s="253">
        <v>98.063602000000003</v>
      </c>
      <c r="AVK13" s="253">
        <v>98.047482000000002</v>
      </c>
      <c r="AVL13" s="253">
        <v>98.034302999999994</v>
      </c>
      <c r="AVM13" s="253">
        <v>98.026713999999998</v>
      </c>
      <c r="AVN13" s="253">
        <v>98.026947000000007</v>
      </c>
      <c r="AVO13" s="253">
        <v>98.036841999999993</v>
      </c>
      <c r="AVP13" s="253">
        <v>98.053774000000004</v>
      </c>
      <c r="AVQ13" s="253">
        <v>98.069297000000006</v>
      </c>
      <c r="AVR13" s="253">
        <v>98.075460000000007</v>
      </c>
      <c r="AVS13" s="253">
        <v>98.072252000000006</v>
      </c>
      <c r="AVT13" s="253">
        <v>98.066355000000001</v>
      </c>
      <c r="AVU13" s="253">
        <v>98.063573000000005</v>
      </c>
      <c r="AVV13" s="253">
        <v>98.066028000000003</v>
      </c>
      <c r="AVW13" s="253">
        <v>98.075867000000002</v>
      </c>
      <c r="AVX13" s="253">
        <v>98.095526000000007</v>
      </c>
      <c r="AVY13" s="253">
        <v>98.121618999999995</v>
      </c>
      <c r="AVZ13" s="253">
        <v>98.143538000000007</v>
      </c>
      <c r="AWA13" s="253">
        <v>98.152921000000006</v>
      </c>
      <c r="AWB13" s="253">
        <v>98.151984999999996</v>
      </c>
      <c r="AWC13" s="253">
        <v>98.148221000000007</v>
      </c>
      <c r="AWD13" s="253">
        <v>98.143058999999994</v>
      </c>
      <c r="AWE13" s="253">
        <v>98.130864000000003</v>
      </c>
      <c r="AWF13" s="253">
        <v>98.108296999999993</v>
      </c>
      <c r="AWG13" s="253">
        <v>98.079926999999998</v>
      </c>
      <c r="AWH13" s="253">
        <v>98.054907999999998</v>
      </c>
      <c r="AWI13" s="253">
        <v>98.042591000000002</v>
      </c>
      <c r="AWJ13" s="253">
        <v>98.050434999999993</v>
      </c>
      <c r="AWK13" s="253">
        <v>98.079189999999997</v>
      </c>
      <c r="AWL13" s="253">
        <v>98.117506000000006</v>
      </c>
      <c r="AWM13" s="253">
        <v>98.146738999999997</v>
      </c>
      <c r="AWN13" s="253">
        <v>98.155880999999994</v>
      </c>
      <c r="AWO13" s="253">
        <v>98.149670999999998</v>
      </c>
      <c r="AWP13" s="253">
        <v>98.139741999999998</v>
      </c>
      <c r="AWQ13" s="253">
        <v>98.131499000000005</v>
      </c>
      <c r="AWR13" s="253">
        <v>98.123448999999994</v>
      </c>
      <c r="AWS13" s="253">
        <v>98.115817000000007</v>
      </c>
      <c r="AWT13" s="253">
        <v>98.113322999999994</v>
      </c>
      <c r="AWU13" s="253">
        <v>98.119218000000004</v>
      </c>
      <c r="AWV13" s="253">
        <v>98.131193999999994</v>
      </c>
      <c r="AWW13" s="253">
        <v>98.144551000000007</v>
      </c>
      <c r="AWX13" s="253">
        <v>98.156170000000003</v>
      </c>
      <c r="AWY13" s="253">
        <v>98.164120999999994</v>
      </c>
      <c r="AWZ13" s="253">
        <v>98.166511</v>
      </c>
      <c r="AXA13" s="253">
        <v>98.163531000000006</v>
      </c>
      <c r="AXB13" s="253">
        <v>98.159578999999994</v>
      </c>
      <c r="AXC13" s="253">
        <v>98.161058999999995</v>
      </c>
      <c r="AXD13" s="253">
        <v>98.171548999999999</v>
      </c>
      <c r="AXE13" s="253">
        <v>98.189464000000001</v>
      </c>
      <c r="AXF13" s="253">
        <v>98.210021999999995</v>
      </c>
      <c r="AXG13" s="253">
        <v>98.228733000000005</v>
      </c>
      <c r="AXH13" s="253">
        <v>98.242992999999998</v>
      </c>
      <c r="AXI13" s="253">
        <v>98.251138999999995</v>
      </c>
      <c r="AXJ13" s="253">
        <v>98.251472000000007</v>
      </c>
      <c r="AXK13" s="253">
        <v>98.243763000000001</v>
      </c>
      <c r="AXL13" s="253">
        <v>98.232010000000002</v>
      </c>
      <c r="AXM13" s="253">
        <v>98.223787999999999</v>
      </c>
      <c r="AXN13" s="253">
        <v>98.224622999999994</v>
      </c>
      <c r="AXO13" s="253">
        <v>98.232840999999993</v>
      </c>
      <c r="AXP13" s="253">
        <v>98.241108999999994</v>
      </c>
      <c r="AXQ13" s="253">
        <v>98.243244000000004</v>
      </c>
      <c r="AXR13" s="253">
        <v>98.238612000000003</v>
      </c>
      <c r="AXS13" s="253">
        <v>98.230034000000003</v>
      </c>
      <c r="AXT13" s="253">
        <v>98.219167999999996</v>
      </c>
      <c r="AXU13" s="253">
        <v>98.205291000000003</v>
      </c>
      <c r="AXV13" s="253">
        <v>98.188152000000002</v>
      </c>
      <c r="AXW13" s="253">
        <v>98.170985999999999</v>
      </c>
      <c r="AXX13" s="253">
        <v>98.160213999999996</v>
      </c>
      <c r="AXY13" s="253">
        <v>98.161821000000003</v>
      </c>
      <c r="AXZ13" s="253">
        <v>98.177135000000007</v>
      </c>
      <c r="AYA13" s="253">
        <v>98.201262</v>
      </c>
      <c r="AYB13" s="253">
        <v>98.225198000000006</v>
      </c>
      <c r="AYC13" s="253">
        <v>98.239760000000004</v>
      </c>
      <c r="AYD13" s="253">
        <v>98.238787000000002</v>
      </c>
      <c r="AYE13" s="253">
        <v>98.221079000000003</v>
      </c>
      <c r="AYF13" s="253">
        <v>98.192127999999997</v>
      </c>
      <c r="AYG13" s="253">
        <v>98.164383999999998</v>
      </c>
      <c r="AYH13" s="253">
        <v>98.152602000000002</v>
      </c>
      <c r="AYI13" s="253">
        <v>98.164434999999997</v>
      </c>
      <c r="AYJ13" s="253">
        <v>98.193375000000003</v>
      </c>
      <c r="AYK13" s="253">
        <v>98.222329999999999</v>
      </c>
      <c r="AYL13" s="253">
        <v>98.236338000000003</v>
      </c>
      <c r="AYM13" s="253">
        <v>98.232214999999997</v>
      </c>
      <c r="AYN13" s="253">
        <v>98.215976999999995</v>
      </c>
      <c r="AYO13" s="253">
        <v>98.193845999999994</v>
      </c>
      <c r="AYP13" s="253">
        <v>98.169749999999993</v>
      </c>
      <c r="AYQ13" s="253">
        <v>98.150509999999997</v>
      </c>
      <c r="AYR13" s="253">
        <v>98.146439999999998</v>
      </c>
      <c r="AYS13" s="253">
        <v>98.161186999999998</v>
      </c>
      <c r="AYT13" s="253">
        <v>98.183148000000003</v>
      </c>
      <c r="AYU13" s="253">
        <v>98.193151999999998</v>
      </c>
      <c r="AYV13" s="253">
        <v>98.182492999999994</v>
      </c>
      <c r="AYW13" s="253">
        <v>98.160364000000001</v>
      </c>
      <c r="AYX13" s="253">
        <v>98.142734000000004</v>
      </c>
      <c r="AYY13" s="253">
        <v>98.137376000000003</v>
      </c>
      <c r="AYZ13" s="253">
        <v>98.141245999999995</v>
      </c>
      <c r="AZA13" s="253">
        <v>98.147912000000005</v>
      </c>
      <c r="AZB13" s="253">
        <v>98.152721</v>
      </c>
      <c r="AZC13" s="253">
        <v>98.152258000000003</v>
      </c>
      <c r="AZD13" s="253">
        <v>98.144236000000006</v>
      </c>
      <c r="AZE13" s="253">
        <v>98.130492000000004</v>
      </c>
      <c r="AZF13" s="253">
        <v>98.118157999999994</v>
      </c>
      <c r="AZG13" s="253">
        <v>98.115178999999998</v>
      </c>
      <c r="AZH13" s="253">
        <v>98.123570999999998</v>
      </c>
      <c r="AZI13" s="253">
        <v>98.137117000000003</v>
      </c>
      <c r="AZJ13" s="253">
        <v>98.146642999999997</v>
      </c>
      <c r="AZK13" s="253">
        <v>98.148837999999998</v>
      </c>
      <c r="AZL13" s="253">
        <v>98.149249999999995</v>
      </c>
      <c r="AZM13" s="253">
        <v>98.154573999999997</v>
      </c>
      <c r="AZN13" s="253">
        <v>98.162477999999993</v>
      </c>
      <c r="AZO13" s="253">
        <v>98.162695999999997</v>
      </c>
      <c r="AZP13" s="253">
        <v>98.149654999999996</v>
      </c>
      <c r="AZQ13" s="253">
        <v>98.130157999999994</v>
      </c>
      <c r="AZR13" s="253">
        <v>98.115517999999994</v>
      </c>
      <c r="AZS13" s="253">
        <v>98.109205000000003</v>
      </c>
      <c r="AZT13" s="253">
        <v>98.106532000000001</v>
      </c>
      <c r="AZU13" s="253">
        <v>98.104212000000004</v>
      </c>
      <c r="AZV13" s="253">
        <v>98.104406999999995</v>
      </c>
      <c r="AZW13" s="253">
        <v>98.109127999999998</v>
      </c>
      <c r="AZX13" s="253">
        <v>98.115695000000002</v>
      </c>
      <c r="AZY13" s="253">
        <v>98.119560000000007</v>
      </c>
      <c r="AZZ13" s="253">
        <v>98.118404999999996</v>
      </c>
      <c r="BAA13" s="253">
        <v>98.112481000000002</v>
      </c>
      <c r="BAB13" s="253">
        <v>98.104696000000004</v>
      </c>
      <c r="BAC13" s="253">
        <v>98.102232999999998</v>
      </c>
      <c r="BAD13" s="253">
        <v>98.114372000000003</v>
      </c>
      <c r="BAE13" s="253">
        <v>98.144897999999998</v>
      </c>
      <c r="BAF13" s="253">
        <v>98.187072000000001</v>
      </c>
      <c r="BAG13" s="253">
        <v>98.227618000000007</v>
      </c>
      <c r="BAH13" s="253">
        <v>98.255517999999995</v>
      </c>
      <c r="BAI13" s="253">
        <v>98.267443999999998</v>
      </c>
      <c r="BAJ13" s="253">
        <v>98.267492000000004</v>
      </c>
      <c r="BAK13" s="253">
        <v>98.263251999999994</v>
      </c>
      <c r="BAL13" s="253">
        <v>98.260637000000003</v>
      </c>
      <c r="BAM13" s="253">
        <v>98.261239000000003</v>
      </c>
      <c r="BAN13" s="253">
        <v>98.264854999999997</v>
      </c>
      <c r="BAO13" s="253">
        <v>98.272711000000001</v>
      </c>
      <c r="BAP13" s="253">
        <v>98.284797999999995</v>
      </c>
      <c r="BAQ13" s="253">
        <v>98.294756000000007</v>
      </c>
      <c r="BAR13" s="253">
        <v>98.292572000000007</v>
      </c>
      <c r="BAS13" s="253">
        <v>98.274478000000002</v>
      </c>
      <c r="BAT13" s="253">
        <v>98.246690000000001</v>
      </c>
      <c r="BAU13" s="253">
        <v>98.217933000000002</v>
      </c>
      <c r="BAV13" s="253">
        <v>98.193015000000003</v>
      </c>
      <c r="BAW13" s="253">
        <v>98.176563000000002</v>
      </c>
      <c r="BAX13" s="253">
        <v>98.177659000000006</v>
      </c>
      <c r="BAY13" s="253">
        <v>98.203612000000007</v>
      </c>
      <c r="BAZ13" s="253">
        <v>98.248777000000004</v>
      </c>
      <c r="BBA13" s="253">
        <v>98.293564000000003</v>
      </c>
      <c r="BBB13" s="253">
        <v>98.316512000000003</v>
      </c>
      <c r="BBC13" s="253">
        <v>98.308546000000007</v>
      </c>
      <c r="BBD13" s="253">
        <v>98.279259999999994</v>
      </c>
      <c r="BBE13" s="253">
        <v>98.251295999999996</v>
      </c>
      <c r="BBF13" s="253">
        <v>98.244159999999994</v>
      </c>
      <c r="BBG13" s="253">
        <v>98.258662000000001</v>
      </c>
      <c r="BBH13" s="253">
        <v>98.278487999999996</v>
      </c>
      <c r="BBI13" s="253">
        <v>98.289687999999998</v>
      </c>
      <c r="BBJ13" s="253">
        <v>98.295407999999995</v>
      </c>
      <c r="BBK13" s="253">
        <v>98.307580999999999</v>
      </c>
      <c r="BBL13" s="253">
        <v>98.328761999999998</v>
      </c>
      <c r="BBM13" s="253">
        <v>98.349974000000003</v>
      </c>
      <c r="BBN13" s="253">
        <v>98.364704000000003</v>
      </c>
      <c r="BBO13" s="253">
        <v>98.375895</v>
      </c>
      <c r="BBP13" s="253">
        <v>98.387068999999997</v>
      </c>
      <c r="BBQ13" s="253">
        <v>98.394053</v>
      </c>
      <c r="BBR13" s="253">
        <v>98.389838999999995</v>
      </c>
      <c r="BBS13" s="253">
        <v>98.373221999999998</v>
      </c>
      <c r="BBT13" s="253">
        <v>98.348888000000002</v>
      </c>
      <c r="BBU13" s="253">
        <v>98.322237999999999</v>
      </c>
      <c r="BBV13" s="253">
        <v>98.297657000000001</v>
      </c>
      <c r="BBW13" s="253">
        <v>98.279730000000001</v>
      </c>
      <c r="BBX13" s="253">
        <v>98.272953000000001</v>
      </c>
      <c r="BBY13" s="253">
        <v>98.280311999999995</v>
      </c>
      <c r="BBZ13" s="253">
        <v>98.301721000000001</v>
      </c>
      <c r="BCA13" s="253">
        <v>98.330842000000004</v>
      </c>
      <c r="BCB13" s="253">
        <v>98.353999999999999</v>
      </c>
      <c r="BCC13" s="253">
        <v>98.358960999999994</v>
      </c>
      <c r="BCD13" s="253">
        <v>98.348616000000007</v>
      </c>
      <c r="BCE13" s="253">
        <v>98.340615</v>
      </c>
      <c r="BCF13" s="253">
        <v>98.347459000000001</v>
      </c>
      <c r="BCG13" s="253">
        <v>98.360254999999995</v>
      </c>
      <c r="BCH13" s="253">
        <v>98.359648000000007</v>
      </c>
      <c r="BCI13" s="253">
        <v>98.342527000000004</v>
      </c>
      <c r="BCJ13" s="253">
        <v>98.329993000000002</v>
      </c>
      <c r="BCK13" s="253">
        <v>98.344719999999995</v>
      </c>
      <c r="BCL13" s="253">
        <v>98.384613000000002</v>
      </c>
      <c r="BCM13" s="253">
        <v>98.424006000000006</v>
      </c>
      <c r="BCN13" s="253">
        <v>98.440179000000001</v>
      </c>
      <c r="BCO13" s="253">
        <v>98.435111000000006</v>
      </c>
      <c r="BCP13" s="253">
        <v>98.430402000000001</v>
      </c>
      <c r="BCQ13" s="253">
        <v>98.443612000000002</v>
      </c>
      <c r="BCR13" s="253">
        <v>98.471401999999998</v>
      </c>
      <c r="BCS13" s="253">
        <v>98.493637000000007</v>
      </c>
      <c r="BCT13" s="253">
        <v>98.490469000000004</v>
      </c>
      <c r="BCU13" s="253">
        <v>98.455961000000002</v>
      </c>
      <c r="BCV13" s="253">
        <v>98.400875999999997</v>
      </c>
      <c r="BCW13" s="253">
        <v>98.347002000000003</v>
      </c>
      <c r="BCX13" s="253">
        <v>98.316215999999997</v>
      </c>
      <c r="BCY13" s="253">
        <v>98.317740000000001</v>
      </c>
      <c r="BCZ13" s="253">
        <v>98.341748999999993</v>
      </c>
      <c r="BDA13" s="253">
        <v>98.367112000000006</v>
      </c>
      <c r="BDB13" s="253">
        <v>98.378495000000001</v>
      </c>
      <c r="BDC13" s="253">
        <v>98.376481999999996</v>
      </c>
      <c r="BDD13" s="253">
        <v>98.371938999999998</v>
      </c>
      <c r="BDE13" s="253">
        <v>98.373716000000002</v>
      </c>
      <c r="BDF13" s="253">
        <v>98.382918000000004</v>
      </c>
      <c r="BDG13" s="253">
        <v>98.395109000000005</v>
      </c>
      <c r="BDH13" s="253">
        <v>98.403872000000007</v>
      </c>
      <c r="BDI13" s="253">
        <v>98.403820999999994</v>
      </c>
      <c r="BDJ13" s="253">
        <v>98.394923000000006</v>
      </c>
      <c r="BDK13" s="253">
        <v>98.384924999999996</v>
      </c>
      <c r="BDL13" s="253">
        <v>98.384192999999996</v>
      </c>
      <c r="BDM13" s="253">
        <v>98.395758000000001</v>
      </c>
      <c r="BDN13" s="253">
        <v>98.411636000000001</v>
      </c>
      <c r="BDO13" s="253">
        <v>98.420642999999998</v>
      </c>
      <c r="BDP13" s="253">
        <v>98.419600000000003</v>
      </c>
      <c r="BDQ13" s="253">
        <v>98.416067999999996</v>
      </c>
      <c r="BDR13" s="253">
        <v>98.420306999999994</v>
      </c>
      <c r="BDS13" s="253">
        <v>98.435360000000003</v>
      </c>
      <c r="BDT13" s="253">
        <v>98.455067999999997</v>
      </c>
      <c r="BDU13" s="253">
        <v>98.470729000000006</v>
      </c>
      <c r="BDV13" s="253">
        <v>98.478390000000005</v>
      </c>
      <c r="BDW13" s="253">
        <v>98.479415000000003</v>
      </c>
      <c r="BDX13" s="253">
        <v>98.475566999999998</v>
      </c>
      <c r="BDY13" s="253">
        <v>98.465518000000003</v>
      </c>
      <c r="BDZ13" s="253">
        <v>98.44659</v>
      </c>
      <c r="BEA13" s="253">
        <v>98.419368000000006</v>
      </c>
      <c r="BEB13" s="253">
        <v>98.390874999999994</v>
      </c>
      <c r="BEC13" s="253">
        <v>98.373119000000003</v>
      </c>
      <c r="BED13" s="253">
        <v>98.375866000000002</v>
      </c>
      <c r="BEE13" s="253">
        <v>98.397760000000005</v>
      </c>
      <c r="BEF13" s="253">
        <v>98.425652999999997</v>
      </c>
      <c r="BEG13" s="253">
        <v>98.447001</v>
      </c>
      <c r="BEH13" s="253">
        <v>98.463414999999998</v>
      </c>
      <c r="BEI13" s="253">
        <v>98.486853999999994</v>
      </c>
      <c r="BEJ13" s="253">
        <v>98.520182000000005</v>
      </c>
      <c r="BEK13" s="253">
        <v>98.547077999999999</v>
      </c>
      <c r="BEL13" s="253">
        <v>98.547210000000007</v>
      </c>
      <c r="BEM13" s="253">
        <v>98.519446000000002</v>
      </c>
      <c r="BEN13" s="253">
        <v>98.484503000000004</v>
      </c>
      <c r="BEO13" s="253">
        <v>98.464907999999994</v>
      </c>
      <c r="BEP13" s="253">
        <v>98.466678000000002</v>
      </c>
      <c r="BEQ13" s="253">
        <v>98.479748000000001</v>
      </c>
      <c r="BER13" s="253">
        <v>98.489818999999997</v>
      </c>
      <c r="BES13" s="253">
        <v>98.487780999999998</v>
      </c>
      <c r="BET13" s="253">
        <v>98.473477000000003</v>
      </c>
      <c r="BEU13" s="253">
        <v>98.455419000000006</v>
      </c>
      <c r="BEV13" s="253">
        <v>98.445260000000005</v>
      </c>
      <c r="BEW13" s="253">
        <v>98.449129999999997</v>
      </c>
      <c r="BEX13" s="253">
        <v>98.464466999999999</v>
      </c>
      <c r="BEY13" s="253">
        <v>98.485354999999998</v>
      </c>
      <c r="BEZ13" s="253">
        <v>98.507427000000007</v>
      </c>
      <c r="BFA13" s="253">
        <v>98.526127000000002</v>
      </c>
      <c r="BFB13" s="253">
        <v>98.535511999999997</v>
      </c>
      <c r="BFC13" s="253">
        <v>98.534409999999994</v>
      </c>
      <c r="BFD13" s="253">
        <v>98.531216999999998</v>
      </c>
      <c r="BFE13" s="253">
        <v>98.536097999999996</v>
      </c>
      <c r="BFF13" s="253">
        <v>98.547891000000007</v>
      </c>
      <c r="BFG13" s="253">
        <v>98.554322999999997</v>
      </c>
      <c r="BFH13" s="253">
        <v>98.546841999999998</v>
      </c>
      <c r="BFI13" s="253">
        <v>98.530094000000005</v>
      </c>
      <c r="BFJ13" s="253">
        <v>98.513920999999996</v>
      </c>
      <c r="BFK13" s="253">
        <v>98.50094</v>
      </c>
      <c r="BFL13" s="253">
        <v>98.487250000000003</v>
      </c>
      <c r="BFM13" s="253">
        <v>98.472829000000004</v>
      </c>
      <c r="BFN13" s="253">
        <v>98.464911000000001</v>
      </c>
      <c r="BFO13" s="253">
        <v>98.470055000000002</v>
      </c>
      <c r="BFP13" s="253">
        <v>98.487126000000004</v>
      </c>
      <c r="BFQ13" s="253">
        <v>98.509556000000003</v>
      </c>
      <c r="BFR13" s="253">
        <v>98.530685000000005</v>
      </c>
      <c r="BFS13" s="253">
        <v>98.543941000000004</v>
      </c>
      <c r="BFT13" s="253">
        <v>98.541338999999994</v>
      </c>
      <c r="BFU13" s="253">
        <v>98.518400999999997</v>
      </c>
      <c r="BFV13" s="253">
        <v>98.482356999999993</v>
      </c>
      <c r="BFW13" s="253">
        <v>98.451041000000004</v>
      </c>
      <c r="BFX13" s="253">
        <v>98.438755999999998</v>
      </c>
      <c r="BFY13" s="253">
        <v>98.442867000000007</v>
      </c>
      <c r="BFZ13" s="253">
        <v>98.447699</v>
      </c>
      <c r="BGA13" s="253">
        <v>98.442982999999998</v>
      </c>
      <c r="BGB13" s="253">
        <v>98.435720000000003</v>
      </c>
      <c r="BGC13" s="253">
        <v>98.441680000000005</v>
      </c>
      <c r="BGD13" s="253">
        <v>98.466988000000001</v>
      </c>
      <c r="BGE13" s="253">
        <v>98.501093999999995</v>
      </c>
      <c r="BGF13" s="253">
        <v>98.527169000000001</v>
      </c>
      <c r="BGG13" s="253">
        <v>98.536722999999995</v>
      </c>
      <c r="BGH13" s="253">
        <v>98.534306999999998</v>
      </c>
      <c r="BGI13" s="253">
        <v>98.531756000000001</v>
      </c>
      <c r="BGJ13" s="253">
        <v>98.539857999999995</v>
      </c>
      <c r="BGK13" s="253">
        <v>98.562340000000006</v>
      </c>
      <c r="BGL13" s="253">
        <v>98.593765000000005</v>
      </c>
      <c r="BGM13" s="253">
        <v>98.622681</v>
      </c>
      <c r="BGN13" s="253">
        <v>98.638591000000005</v>
      </c>
      <c r="BGO13" s="253">
        <v>98.637480999999994</v>
      </c>
      <c r="BGP13" s="253">
        <v>98.622105000000005</v>
      </c>
      <c r="BGQ13" s="253">
        <v>98.598996999999997</v>
      </c>
      <c r="BGR13" s="253">
        <v>98.575214000000003</v>
      </c>
      <c r="BGS13" s="253">
        <v>98.554924</v>
      </c>
      <c r="BGT13" s="253">
        <v>98.537450000000007</v>
      </c>
      <c r="BGU13" s="253">
        <v>98.520245000000003</v>
      </c>
      <c r="BGV13" s="253">
        <v>98.504104999999996</v>
      </c>
      <c r="BGW13" s="253">
        <v>98.492262999999994</v>
      </c>
      <c r="BGX13" s="253">
        <v>98.484020999999998</v>
      </c>
      <c r="BGY13" s="253">
        <v>98.475019000000003</v>
      </c>
      <c r="BGZ13" s="253">
        <v>98.466877999999994</v>
      </c>
      <c r="BHA13" s="253">
        <v>98.469834000000006</v>
      </c>
      <c r="BHB13" s="253">
        <v>98.488771999999997</v>
      </c>
      <c r="BHC13" s="253">
        <v>98.511523999999994</v>
      </c>
      <c r="BHD13" s="253">
        <v>98.520685999999998</v>
      </c>
      <c r="BHE13" s="253">
        <v>98.515226999999996</v>
      </c>
      <c r="BHF13" s="253">
        <v>98.509681999999998</v>
      </c>
      <c r="BHG13" s="253">
        <v>98.511874000000006</v>
      </c>
      <c r="BHH13" s="253">
        <v>98.514578999999998</v>
      </c>
      <c r="BHI13" s="253">
        <v>98.513672999999997</v>
      </c>
      <c r="BHJ13" s="253">
        <v>98.520461999999995</v>
      </c>
      <c r="BHK13" s="253">
        <v>98.544287999999995</v>
      </c>
      <c r="BHL13" s="253">
        <v>98.571712000000005</v>
      </c>
      <c r="BHM13" s="253">
        <v>98.578115999999994</v>
      </c>
      <c r="BHN13" s="253">
        <v>98.558261000000002</v>
      </c>
      <c r="BHO13" s="253">
        <v>98.532784000000007</v>
      </c>
      <c r="BHP13" s="253">
        <v>98.523950999999997</v>
      </c>
      <c r="BHQ13" s="253">
        <v>98.535978</v>
      </c>
      <c r="BHR13" s="253">
        <v>98.560648</v>
      </c>
      <c r="BHS13" s="253">
        <v>98.590081999999995</v>
      </c>
      <c r="BHT13" s="253">
        <v>98.617744000000002</v>
      </c>
      <c r="BHU13" s="253">
        <v>98.636127999999999</v>
      </c>
      <c r="BHV13" s="253">
        <v>98.641839000000004</v>
      </c>
      <c r="BHW13" s="253">
        <v>98.638458</v>
      </c>
      <c r="BHX13" s="253">
        <v>98.628891999999993</v>
      </c>
      <c r="BHY13" s="253">
        <v>98.610472000000001</v>
      </c>
      <c r="BHZ13" s="253">
        <v>98.584062000000003</v>
      </c>
      <c r="BIA13" s="253">
        <v>98.562325000000001</v>
      </c>
      <c r="BIB13" s="253">
        <v>98.558948000000001</v>
      </c>
      <c r="BIC13" s="253">
        <v>98.570477999999994</v>
      </c>
      <c r="BID13" s="253">
        <v>98.577292999999997</v>
      </c>
      <c r="BIE13" s="253">
        <v>98.563918000000001</v>
      </c>
      <c r="BIF13" s="253">
        <v>98.533072000000004</v>
      </c>
      <c r="BIG13" s="253">
        <v>98.500178000000005</v>
      </c>
      <c r="BIH13" s="253">
        <v>98.480722999999998</v>
      </c>
      <c r="BII13" s="253">
        <v>98.483099999999993</v>
      </c>
      <c r="BIJ13" s="253">
        <v>98.504907000000003</v>
      </c>
      <c r="BIK13" s="253">
        <v>98.531976999999998</v>
      </c>
      <c r="BIL13" s="253">
        <v>98.547752000000003</v>
      </c>
      <c r="BIM13" s="253">
        <v>98.549407000000002</v>
      </c>
      <c r="BIN13" s="253">
        <v>98.550990999999996</v>
      </c>
      <c r="BIO13" s="253">
        <v>98.566175999999999</v>
      </c>
      <c r="BIP13" s="253">
        <v>98.591507000000007</v>
      </c>
      <c r="BIQ13" s="253">
        <v>98.611677</v>
      </c>
      <c r="BIR13" s="253">
        <v>98.617851000000002</v>
      </c>
      <c r="BIS13" s="253">
        <v>98.614666</v>
      </c>
      <c r="BIT13" s="253">
        <v>98.611256999999995</v>
      </c>
      <c r="BIU13" s="253">
        <v>98.612438999999995</v>
      </c>
      <c r="BIV13" s="253">
        <v>98.618965000000003</v>
      </c>
      <c r="BIW13" s="253">
        <v>98.629938999999993</v>
      </c>
      <c r="BIX13" s="253">
        <v>98.642509000000004</v>
      </c>
      <c r="BIY13" s="253">
        <v>98.652827000000002</v>
      </c>
      <c r="BIZ13" s="253">
        <v>98.658627999999993</v>
      </c>
      <c r="BJA13" s="253">
        <v>98.657991999999993</v>
      </c>
      <c r="BJB13" s="253">
        <v>98.646386000000007</v>
      </c>
      <c r="BJC13" s="253">
        <v>98.620856000000003</v>
      </c>
      <c r="BJD13" s="253">
        <v>98.588871999999995</v>
      </c>
      <c r="BJE13" s="253">
        <v>98.566359000000006</v>
      </c>
      <c r="BJF13" s="253">
        <v>98.562156999999999</v>
      </c>
      <c r="BJG13" s="253">
        <v>98.568115000000006</v>
      </c>
      <c r="BJH13" s="253">
        <v>98.569136</v>
      </c>
      <c r="BJI13" s="253">
        <v>98.560344999999998</v>
      </c>
      <c r="BJJ13" s="253">
        <v>98.549465999999995</v>
      </c>
      <c r="BJK13" s="253">
        <v>98.544274999999999</v>
      </c>
      <c r="BJL13" s="253">
        <v>98.543330999999995</v>
      </c>
      <c r="BJM13" s="253">
        <v>98.539402999999993</v>
      </c>
      <c r="BJN13" s="253">
        <v>98.528344000000004</v>
      </c>
      <c r="BJO13" s="253">
        <v>98.514764</v>
      </c>
      <c r="BJP13" s="253">
        <v>98.512640000000005</v>
      </c>
      <c r="BJQ13" s="253">
        <v>98.539506000000003</v>
      </c>
      <c r="BJR13" s="253">
        <v>98.603904999999997</v>
      </c>
      <c r="BJS13" s="253">
        <v>98.695363</v>
      </c>
      <c r="BJT13" s="253">
        <v>98.788265999999993</v>
      </c>
      <c r="BJU13" s="253">
        <v>98.856890000000007</v>
      </c>
      <c r="BJV13" s="253">
        <v>98.886004</v>
      </c>
      <c r="BJW13" s="253">
        <v>98.872401999999994</v>
      </c>
      <c r="BJX13" s="253">
        <v>98.822254000000001</v>
      </c>
      <c r="BJY13" s="253">
        <v>98.750577000000007</v>
      </c>
      <c r="BJZ13" s="253">
        <v>98.678816999999995</v>
      </c>
      <c r="BKA13" s="253">
        <v>98.628110000000007</v>
      </c>
      <c r="BKB13" s="253">
        <v>98.610695000000007</v>
      </c>
      <c r="BKC13" s="253">
        <v>98.623469</v>
      </c>
      <c r="BKD13" s="253">
        <v>98.647233999999997</v>
      </c>
      <c r="BKE13" s="253">
        <v>98.659526</v>
      </c>
      <c r="BKF13" s="253">
        <v>98.654516000000001</v>
      </c>
      <c r="BKG13" s="253">
        <v>98.648127000000002</v>
      </c>
      <c r="BKH13" s="253">
        <v>98.653402999999997</v>
      </c>
      <c r="BKI13" s="253">
        <v>98.663527000000002</v>
      </c>
      <c r="BKJ13" s="253">
        <v>98.668570000000003</v>
      </c>
      <c r="BKK13" s="253">
        <v>98.662930000000003</v>
      </c>
      <c r="BKL13" s="253">
        <v>98.645112999999995</v>
      </c>
      <c r="BKM13" s="253">
        <v>98.627585999999994</v>
      </c>
      <c r="BKN13" s="253">
        <v>98.627324000000002</v>
      </c>
      <c r="BKO13" s="253">
        <v>98.655962000000002</v>
      </c>
      <c r="BKP13" s="253">
        <v>98.695864</v>
      </c>
      <c r="BKQ13" s="253">
        <v>98.726631999999995</v>
      </c>
      <c r="BKR13" s="253">
        <v>98.744826000000003</v>
      </c>
      <c r="BKS13" s="253">
        <v>98.750129999999999</v>
      </c>
      <c r="BKT13" s="253">
        <v>98.743133999999998</v>
      </c>
      <c r="BKU13" s="253">
        <v>98.715754000000004</v>
      </c>
      <c r="BKV13" s="253">
        <v>98.666460000000001</v>
      </c>
      <c r="BKW13" s="253">
        <v>98.609559000000004</v>
      </c>
      <c r="BKX13" s="253">
        <v>98.575434999999999</v>
      </c>
      <c r="BKY13" s="253">
        <v>98.594342999999995</v>
      </c>
      <c r="BKZ13" s="253">
        <v>98.632392999999993</v>
      </c>
      <c r="BLA13" s="253">
        <v>98.635416000000006</v>
      </c>
      <c r="BLB13" s="253">
        <v>98.596977999999993</v>
      </c>
      <c r="BLC13" s="253">
        <v>98.575118000000003</v>
      </c>
      <c r="BLD13" s="253">
        <v>98.604146</v>
      </c>
      <c r="BLE13" s="253">
        <v>98.642949999999999</v>
      </c>
      <c r="BLF13" s="253">
        <v>98.652574000000001</v>
      </c>
      <c r="BLG13" s="253">
        <v>98.644942</v>
      </c>
      <c r="BLH13" s="253">
        <v>98.662436</v>
      </c>
      <c r="BLI13" s="253">
        <v>98.699284000000006</v>
      </c>
      <c r="BLJ13" s="253">
        <v>98.719308999999996</v>
      </c>
      <c r="BLK13" s="253">
        <v>98.701318000000001</v>
      </c>
      <c r="BLL13" s="253">
        <v>98.677256</v>
      </c>
      <c r="BLM13" s="253">
        <v>98.669411999999994</v>
      </c>
      <c r="BLN13" s="253">
        <v>98.682665</v>
      </c>
      <c r="BLO13" s="253">
        <v>98.686672000000002</v>
      </c>
      <c r="BLP13" s="253">
        <v>98.670406</v>
      </c>
      <c r="BLQ13" s="253">
        <v>98.628263000000004</v>
      </c>
      <c r="BLR13" s="253">
        <v>98.564294000000004</v>
      </c>
      <c r="BLS13" s="253">
        <v>98.493246999999997</v>
      </c>
      <c r="BLT13" s="253">
        <v>98.429367999999997</v>
      </c>
      <c r="BLU13" s="253">
        <v>98.388315000000006</v>
      </c>
      <c r="BLV13" s="253">
        <v>98.371958000000006</v>
      </c>
      <c r="BLW13" s="253">
        <v>98.376508000000001</v>
      </c>
      <c r="BLX13" s="253">
        <v>98.398313000000002</v>
      </c>
      <c r="BLY13" s="253">
        <v>98.424260000000004</v>
      </c>
      <c r="BLZ13" s="253">
        <v>98.448953000000003</v>
      </c>
      <c r="BMA13" s="253">
        <v>98.462708000000006</v>
      </c>
      <c r="BMB13" s="253">
        <v>98.471017000000003</v>
      </c>
      <c r="BMC13" s="253">
        <v>98.469046000000006</v>
      </c>
      <c r="BMD13" s="253">
        <v>98.459502999999998</v>
      </c>
      <c r="BME13" s="253">
        <v>98.438666999999995</v>
      </c>
      <c r="BMF13" s="253">
        <v>98.419167999999999</v>
      </c>
      <c r="BMG13" s="253">
        <v>98.410415</v>
      </c>
      <c r="BMH13" s="253">
        <v>98.423533000000006</v>
      </c>
      <c r="BMI13" s="253">
        <v>98.453344999999999</v>
      </c>
      <c r="BMJ13" s="253">
        <v>98.491979999999998</v>
      </c>
      <c r="BMK13" s="253">
        <v>98.528222999999997</v>
      </c>
      <c r="BML13" s="253">
        <v>98.558981000000003</v>
      </c>
      <c r="BMM13" s="253">
        <v>98.576819</v>
      </c>
      <c r="BMN13" s="253">
        <v>98.572163000000003</v>
      </c>
      <c r="BMO13" s="253">
        <v>98.535724000000002</v>
      </c>
      <c r="BMP13" s="253">
        <v>98.477802999999994</v>
      </c>
      <c r="BMQ13" s="253">
        <v>98.418909999999997</v>
      </c>
      <c r="BMR13" s="253">
        <v>98.380724000000001</v>
      </c>
      <c r="BMS13" s="253">
        <v>98.368003999999999</v>
      </c>
      <c r="BMT13" s="253">
        <v>98.379831999999993</v>
      </c>
      <c r="BMU13" s="253">
        <v>98.409366000000006</v>
      </c>
      <c r="BMV13" s="253">
        <v>98.446406999999994</v>
      </c>
      <c r="BMW13" s="253">
        <v>98.471975999999998</v>
      </c>
      <c r="BMX13" s="253">
        <v>98.473999000000006</v>
      </c>
      <c r="BMY13" s="253">
        <v>98.458417999999995</v>
      </c>
      <c r="BMZ13" s="253">
        <v>98.443141999999995</v>
      </c>
      <c r="BNA13" s="253">
        <v>98.437183000000005</v>
      </c>
      <c r="BNB13" s="253">
        <v>98.433323999999999</v>
      </c>
      <c r="BNC13" s="253">
        <v>98.425393</v>
      </c>
      <c r="BND13" s="253">
        <v>98.421231000000006</v>
      </c>
      <c r="BNE13" s="253">
        <v>98.434790000000007</v>
      </c>
      <c r="BNF13" s="253">
        <v>98.465377000000004</v>
      </c>
      <c r="BNG13" s="253">
        <v>98.496962999999994</v>
      </c>
      <c r="BNH13" s="253">
        <v>98.513698000000005</v>
      </c>
      <c r="BNI13" s="253">
        <v>98.512476000000007</v>
      </c>
      <c r="BNJ13" s="253">
        <v>98.497135999999998</v>
      </c>
      <c r="BNK13" s="253">
        <v>98.472162999999995</v>
      </c>
      <c r="BNL13" s="253">
        <v>98.446167000000003</v>
      </c>
      <c r="BNM13" s="253">
        <v>98.434325999999999</v>
      </c>
      <c r="BNN13" s="253">
        <v>98.446132000000006</v>
      </c>
      <c r="BNO13" s="253">
        <v>98.471789999999999</v>
      </c>
      <c r="BNP13" s="253">
        <v>98.490279000000001</v>
      </c>
      <c r="BNQ13" s="253">
        <v>98.490482</v>
      </c>
      <c r="BNR13" s="253">
        <v>98.480322000000001</v>
      </c>
      <c r="BNS13" s="253">
        <v>98.473332999999997</v>
      </c>
      <c r="BNT13" s="253">
        <v>98.476280000000003</v>
      </c>
      <c r="BNU13" s="253">
        <v>98.490176000000005</v>
      </c>
      <c r="BNV13" s="253">
        <v>98.514667000000003</v>
      </c>
      <c r="BNW13" s="253">
        <v>98.544787999999997</v>
      </c>
      <c r="BNX13" s="253">
        <v>98.570948000000001</v>
      </c>
      <c r="BNY13" s="253">
        <v>98.590678999999994</v>
      </c>
      <c r="BNZ13" s="253">
        <v>98.616094000000004</v>
      </c>
      <c r="BOA13" s="253">
        <v>98.659296999999995</v>
      </c>
      <c r="BOB13" s="253">
        <v>98.711659999999995</v>
      </c>
      <c r="BOC13" s="253">
        <v>98.746871999999996</v>
      </c>
      <c r="BOD13" s="253">
        <v>98.746245000000002</v>
      </c>
      <c r="BOE13" s="253">
        <v>98.714955000000003</v>
      </c>
      <c r="BOF13" s="253">
        <v>98.671150999999995</v>
      </c>
      <c r="BOG13" s="253">
        <v>98.628088000000005</v>
      </c>
      <c r="BOH13" s="253">
        <v>98.588836999999998</v>
      </c>
      <c r="BOI13" s="253">
        <v>98.554502999999997</v>
      </c>
      <c r="BOJ13" s="253">
        <v>98.531110999999996</v>
      </c>
      <c r="BOK13" s="253">
        <v>98.527842000000007</v>
      </c>
      <c r="BOL13" s="253">
        <v>98.549591000000007</v>
      </c>
      <c r="BOM13" s="253">
        <v>98.588247999999993</v>
      </c>
      <c r="BON13" s="253">
        <v>98.623892999999995</v>
      </c>
      <c r="BOO13" s="253">
        <v>98.638914999999997</v>
      </c>
      <c r="BOP13" s="253">
        <v>98.634304</v>
      </c>
      <c r="BOQ13" s="253">
        <v>98.626420999999993</v>
      </c>
      <c r="BOR13" s="253">
        <v>98.627694000000005</v>
      </c>
      <c r="BOS13" s="253">
        <v>98.635183999999995</v>
      </c>
      <c r="BOT13" s="253">
        <v>98.640480999999994</v>
      </c>
      <c r="BOU13" s="253">
        <v>98.644133999999994</v>
      </c>
      <c r="BOV13" s="253">
        <v>98.653512000000006</v>
      </c>
      <c r="BOW13" s="253">
        <v>98.670288999999997</v>
      </c>
      <c r="BOX13" s="253">
        <v>98.686864999999997</v>
      </c>
      <c r="BOY13" s="253">
        <v>98.694232999999997</v>
      </c>
      <c r="BOZ13" s="253">
        <v>98.687589000000003</v>
      </c>
      <c r="BPA13" s="253">
        <v>98.665115999999998</v>
      </c>
      <c r="BPB13" s="253">
        <v>98.628146000000001</v>
      </c>
      <c r="BPC13" s="253">
        <v>98.586168000000001</v>
      </c>
      <c r="BPD13" s="253">
        <v>98.557806999999997</v>
      </c>
      <c r="BPE13" s="253">
        <v>98.561610999999999</v>
      </c>
      <c r="BPF13" s="253">
        <v>98.603340000000003</v>
      </c>
      <c r="BPG13" s="253">
        <v>98.670006999999998</v>
      </c>
      <c r="BPH13" s="253">
        <v>98.733502000000001</v>
      </c>
      <c r="BPI13" s="253">
        <v>98.762945999999999</v>
      </c>
      <c r="BPJ13" s="253">
        <v>98.742805000000004</v>
      </c>
      <c r="BPK13" s="253">
        <v>98.686877999999993</v>
      </c>
      <c r="BPL13" s="253">
        <v>98.634895</v>
      </c>
      <c r="BPM13" s="253">
        <v>98.626923000000005</v>
      </c>
      <c r="BPN13" s="253">
        <v>98.672280000000001</v>
      </c>
      <c r="BPO13" s="253">
        <v>98.739911000000006</v>
      </c>
      <c r="BPP13" s="253">
        <v>98.780382000000003</v>
      </c>
      <c r="BPQ13" s="253">
        <v>98.762710999999996</v>
      </c>
      <c r="BPR13" s="253">
        <v>98.696028999999996</v>
      </c>
      <c r="BPS13" s="253">
        <v>98.620109999999997</v>
      </c>
      <c r="BPT13" s="253">
        <v>98.575687000000002</v>
      </c>
      <c r="BPU13" s="253">
        <v>98.577640000000002</v>
      </c>
      <c r="BPV13" s="253">
        <v>98.610236</v>
      </c>
      <c r="BPW13" s="253">
        <v>98.646782999999999</v>
      </c>
      <c r="BPX13" s="253">
        <v>98.674952000000005</v>
      </c>
      <c r="BPY13" s="253">
        <v>98.703249999999997</v>
      </c>
      <c r="BPZ13" s="253">
        <v>98.742299000000003</v>
      </c>
      <c r="BQA13" s="253">
        <v>98.784981999999999</v>
      </c>
      <c r="BQB13" s="253">
        <v>98.812620999999993</v>
      </c>
      <c r="BQC13" s="253">
        <v>98.818826000000001</v>
      </c>
      <c r="BQD13" s="253">
        <v>98.814655000000002</v>
      </c>
      <c r="BQE13" s="253">
        <v>98.805538999999996</v>
      </c>
      <c r="BQF13" s="253">
        <v>98.777010000000004</v>
      </c>
      <c r="BQG13" s="253">
        <v>98.716319999999996</v>
      </c>
      <c r="BQH13" s="253">
        <v>98.639790000000005</v>
      </c>
      <c r="BQI13" s="253">
        <v>98.582030000000003</v>
      </c>
      <c r="BQJ13" s="253">
        <v>98.559667000000005</v>
      </c>
      <c r="BQK13" s="253">
        <v>98.561010999999993</v>
      </c>
      <c r="BQL13" s="253">
        <v>98.573549999999997</v>
      </c>
      <c r="BQM13" s="253">
        <v>98.602503999999996</v>
      </c>
      <c r="BQN13" s="253">
        <v>98.650244000000001</v>
      </c>
      <c r="BQO13" s="253">
        <v>98.692124000000007</v>
      </c>
      <c r="BQP13" s="253">
        <v>98.692941000000005</v>
      </c>
      <c r="BQQ13" s="253">
        <v>98.646895999999998</v>
      </c>
      <c r="BQR13" s="253">
        <v>98.589023999999995</v>
      </c>
      <c r="BQS13" s="253">
        <v>98.563376000000005</v>
      </c>
      <c r="BQT13" s="253">
        <v>98.583995999999999</v>
      </c>
      <c r="BQU13" s="253">
        <v>98.626592000000002</v>
      </c>
      <c r="BQV13" s="253">
        <v>98.653008</v>
      </c>
      <c r="BQW13" s="253">
        <v>98.645549000000003</v>
      </c>
      <c r="BQX13" s="253">
        <v>98.620699000000002</v>
      </c>
      <c r="BQY13" s="253">
        <v>98.606782999999993</v>
      </c>
      <c r="BQZ13" s="253">
        <v>98.609733000000006</v>
      </c>
      <c r="BRA13" s="253">
        <v>98.611653000000004</v>
      </c>
      <c r="BRB13" s="253">
        <v>98.607318000000006</v>
      </c>
      <c r="BRC13" s="253">
        <v>98.622981999999993</v>
      </c>
      <c r="BRD13" s="253">
        <v>98.678526000000005</v>
      </c>
      <c r="BRE13" s="253">
        <v>98.741512</v>
      </c>
      <c r="BRF13" s="253">
        <v>98.749688000000006</v>
      </c>
      <c r="BRG13" s="253">
        <v>98.684844999999996</v>
      </c>
      <c r="BRH13" s="253">
        <v>98.599641000000005</v>
      </c>
      <c r="BRI13" s="253">
        <v>98.559323000000006</v>
      </c>
      <c r="BRJ13" s="253">
        <v>98.578156000000007</v>
      </c>
      <c r="BRK13" s="253">
        <v>98.627803</v>
      </c>
      <c r="BRL13" s="253">
        <v>98.684461999999996</v>
      </c>
      <c r="BRM13" s="253">
        <v>98.743429000000006</v>
      </c>
      <c r="BRN13" s="253">
        <v>98.798434999999998</v>
      </c>
      <c r="BRO13" s="253">
        <v>98.833869000000007</v>
      </c>
      <c r="BRP13" s="253">
        <v>98.841953000000004</v>
      </c>
      <c r="BRQ13" s="253">
        <v>98.830670999999995</v>
      </c>
      <c r="BRR13" s="253">
        <v>98.809355999999994</v>
      </c>
      <c r="BRS13" s="253">
        <v>98.779390000000006</v>
      </c>
      <c r="BRT13" s="253">
        <v>98.743088</v>
      </c>
      <c r="BRU13" s="253">
        <v>98.707909999999998</v>
      </c>
      <c r="BRV13" s="253">
        <v>98.674717000000001</v>
      </c>
      <c r="BRW13" s="253">
        <v>98.634637999999995</v>
      </c>
      <c r="BRX13" s="253">
        <v>98.589302000000004</v>
      </c>
      <c r="BRY13" s="253">
        <v>98.566145000000006</v>
      </c>
      <c r="BRZ13" s="253">
        <v>98.599140000000006</v>
      </c>
      <c r="BSA13" s="253">
        <v>98.693833999999995</v>
      </c>
      <c r="BSB13" s="253">
        <v>98.817542000000003</v>
      </c>
      <c r="BSC13" s="253">
        <v>98.925560000000004</v>
      </c>
      <c r="BSD13" s="253">
        <v>98.995265000000003</v>
      </c>
      <c r="BSE13" s="253">
        <v>99.034242000000006</v>
      </c>
      <c r="BSF13" s="253">
        <v>99.063643999999996</v>
      </c>
      <c r="BSG13" s="253">
        <v>99.100522999999995</v>
      </c>
      <c r="BSH13" s="253">
        <v>99.148539</v>
      </c>
      <c r="BSI13" s="253">
        <v>99.193264999999997</v>
      </c>
      <c r="BSJ13" s="253">
        <v>99.205095</v>
      </c>
      <c r="BSK13" s="253">
        <v>99.157092000000006</v>
      </c>
      <c r="BSL13" s="253">
        <v>99.049953000000002</v>
      </c>
      <c r="BSM13" s="253">
        <v>98.922087000000005</v>
      </c>
      <c r="BSN13" s="253">
        <v>98.830654999999993</v>
      </c>
      <c r="BSO13" s="253">
        <v>98.813820000000007</v>
      </c>
      <c r="BSP13" s="253">
        <v>98.867728999999997</v>
      </c>
      <c r="BSQ13" s="253">
        <v>98.958088000000004</v>
      </c>
      <c r="BSR13" s="253">
        <v>99.046609000000004</v>
      </c>
      <c r="BSS13" s="253">
        <v>99.104945000000001</v>
      </c>
      <c r="BST13" s="253">
        <v>99.115297999999996</v>
      </c>
      <c r="BSU13" s="253">
        <v>99.074475000000007</v>
      </c>
      <c r="BSV13" s="253">
        <v>99.003242999999998</v>
      </c>
      <c r="BSW13" s="253">
        <v>98.941275000000005</v>
      </c>
      <c r="BSX13" s="253">
        <v>98.921656999999996</v>
      </c>
      <c r="BSY13" s="253">
        <v>98.949484999999996</v>
      </c>
      <c r="BSZ13" s="253">
        <v>99.00412</v>
      </c>
      <c r="BTA13" s="253">
        <v>99.056972999999999</v>
      </c>
      <c r="BTB13" s="253">
        <v>99.087390999999997</v>
      </c>
      <c r="BTC13" s="253">
        <v>99.089457999999993</v>
      </c>
      <c r="BTD13" s="253">
        <v>99.070496000000006</v>
      </c>
      <c r="BTE13" s="253">
        <v>99.041359999999997</v>
      </c>
      <c r="BTF13" s="253">
        <v>99.005668</v>
      </c>
      <c r="BTG13" s="253">
        <v>98.962322999999998</v>
      </c>
      <c r="BTH13" s="253">
        <v>98.919149000000004</v>
      </c>
      <c r="BTI13" s="253">
        <v>98.894496000000004</v>
      </c>
      <c r="BTJ13" s="253">
        <v>98.897538999999995</v>
      </c>
      <c r="BTK13" s="253">
        <v>98.912526999999997</v>
      </c>
      <c r="BTL13" s="253">
        <v>98.912081000000001</v>
      </c>
      <c r="BTM13" s="253">
        <v>98.886099000000002</v>
      </c>
      <c r="BTN13" s="253">
        <v>98.850599000000003</v>
      </c>
      <c r="BTO13" s="253">
        <v>98.827468999999994</v>
      </c>
      <c r="BTP13" s="253">
        <v>98.821596</v>
      </c>
      <c r="BTQ13" s="253">
        <v>98.818375000000003</v>
      </c>
      <c r="BTR13" s="253">
        <v>98.798637999999997</v>
      </c>
      <c r="BTS13" s="253">
        <v>98.756296000000006</v>
      </c>
      <c r="BTT13" s="253">
        <v>98.707550999999995</v>
      </c>
      <c r="BTU13" s="253">
        <v>98.682597999999999</v>
      </c>
      <c r="BTV13" s="253">
        <v>98.699597999999995</v>
      </c>
      <c r="BTW13" s="253">
        <v>98.743684999999999</v>
      </c>
      <c r="BTX13" s="253">
        <v>98.778711999999999</v>
      </c>
      <c r="BTY13" s="253">
        <v>98.784557000000007</v>
      </c>
      <c r="BTZ13" s="253">
        <v>98.775857000000002</v>
      </c>
      <c r="BUA13" s="253">
        <v>98.778227999999999</v>
      </c>
      <c r="BUB13" s="253">
        <v>98.795257000000007</v>
      </c>
      <c r="BUC13" s="253">
        <v>98.80986</v>
      </c>
      <c r="BUD13" s="253">
        <v>98.812306000000007</v>
      </c>
      <c r="BUE13" s="253">
        <v>98.810732000000002</v>
      </c>
      <c r="BUF13" s="253">
        <v>98.811780999999996</v>
      </c>
      <c r="BUG13" s="253">
        <v>98.805734000000001</v>
      </c>
      <c r="BUH13" s="253">
        <v>98.780321999999998</v>
      </c>
      <c r="BUI13" s="253">
        <v>98.741163</v>
      </c>
      <c r="BUJ13" s="253">
        <v>98.707846000000004</v>
      </c>
      <c r="BUK13" s="253">
        <v>98.693196</v>
      </c>
      <c r="BUL13" s="253">
        <v>98.697322999999997</v>
      </c>
      <c r="BUM13" s="253">
        <v>98.721384</v>
      </c>
      <c r="BUN13" s="253">
        <v>98.772507000000004</v>
      </c>
      <c r="BUO13" s="253">
        <v>98.845586999999995</v>
      </c>
      <c r="BUP13" s="253">
        <v>98.909496000000004</v>
      </c>
      <c r="BUQ13" s="253">
        <v>98.928161000000003</v>
      </c>
      <c r="BUR13" s="253">
        <v>98.899274000000005</v>
      </c>
      <c r="BUS13" s="253">
        <v>98.861095000000006</v>
      </c>
      <c r="BUT13" s="253">
        <v>98.853054</v>
      </c>
      <c r="BUU13" s="253">
        <v>98.875591</v>
      </c>
      <c r="BUV13" s="253">
        <v>98.895944999999998</v>
      </c>
      <c r="BUW13" s="253">
        <v>98.889441000000005</v>
      </c>
      <c r="BUX13" s="253">
        <v>98.863538000000005</v>
      </c>
      <c r="BUY13" s="253">
        <v>98.839451999999994</v>
      </c>
      <c r="BUZ13" s="253">
        <v>98.823824000000002</v>
      </c>
      <c r="BVA13" s="253">
        <v>98.808897999999999</v>
      </c>
      <c r="BVB13" s="253">
        <v>98.794470000000004</v>
      </c>
      <c r="BVC13" s="253">
        <v>98.795704999999998</v>
      </c>
      <c r="BVD13" s="253">
        <v>98.824580999999995</v>
      </c>
      <c r="BVE13" s="253">
        <v>98.870491000000001</v>
      </c>
      <c r="BVF13" s="253">
        <v>98.906265000000005</v>
      </c>
      <c r="BVG13" s="253">
        <v>98.913077999999999</v>
      </c>
      <c r="BVH13" s="253">
        <v>98.896673000000007</v>
      </c>
      <c r="BVI13" s="253">
        <v>98.878801999999993</v>
      </c>
      <c r="BVJ13" s="253">
        <v>98.874555000000001</v>
      </c>
      <c r="BVK13" s="253">
        <v>98.880497000000005</v>
      </c>
      <c r="BVL13" s="253">
        <v>98.884240000000005</v>
      </c>
      <c r="BVM13" s="253">
        <v>98.881080999999995</v>
      </c>
      <c r="BVN13" s="253">
        <v>98.877036000000004</v>
      </c>
      <c r="BVO13" s="253">
        <v>98.877305000000007</v>
      </c>
      <c r="BVP13" s="253">
        <v>98.878045999999998</v>
      </c>
      <c r="BVQ13" s="253">
        <v>98.871046000000007</v>
      </c>
      <c r="BVR13" s="253">
        <v>98.851777999999996</v>
      </c>
      <c r="BVS13" s="253">
        <v>98.821117000000001</v>
      </c>
      <c r="BVT13" s="253">
        <v>98.784446000000003</v>
      </c>
      <c r="BVU13" s="253">
        <v>98.751930999999999</v>
      </c>
      <c r="BVV13" s="253">
        <v>98.735247999999999</v>
      </c>
      <c r="BVW13" s="253">
        <v>98.740250000000003</v>
      </c>
      <c r="BVX13" s="253">
        <v>98.763902999999999</v>
      </c>
      <c r="BVY13" s="253">
        <v>98.798490999999999</v>
      </c>
      <c r="BVZ13" s="253">
        <v>98.835078999999993</v>
      </c>
      <c r="BWA13" s="253">
        <v>98.863159999999993</v>
      </c>
      <c r="BWB13" s="253">
        <v>98.875941999999995</v>
      </c>
      <c r="BWC13" s="253">
        <v>98.880392999999998</v>
      </c>
      <c r="BWD13" s="253">
        <v>98.89152</v>
      </c>
      <c r="BWE13" s="253">
        <v>98.90746</v>
      </c>
      <c r="BWF13" s="253">
        <v>98.900130000000004</v>
      </c>
      <c r="BWG13" s="253">
        <v>98.846277000000001</v>
      </c>
      <c r="BWH13" s="253">
        <v>98.765438000000003</v>
      </c>
      <c r="BWI13" s="253">
        <v>98.712919999999997</v>
      </c>
      <c r="BWJ13" s="253">
        <v>98.729637999999994</v>
      </c>
      <c r="BWK13" s="253">
        <v>98.804565999999994</v>
      </c>
      <c r="BWL13" s="253">
        <v>98.891914999999997</v>
      </c>
      <c r="BWM13" s="253">
        <v>98.952642999999995</v>
      </c>
      <c r="BWN13" s="253">
        <v>98.971391999999994</v>
      </c>
      <c r="BWO13" s="253">
        <v>98.950796999999994</v>
      </c>
      <c r="BWP13" s="253">
        <v>98.904894999999996</v>
      </c>
      <c r="BWQ13" s="253">
        <v>98.852903999999995</v>
      </c>
      <c r="BWR13" s="253">
        <v>98.809837000000002</v>
      </c>
      <c r="BWS13" s="253">
        <v>98.782746000000003</v>
      </c>
      <c r="BWT13" s="253">
        <v>98.775828000000004</v>
      </c>
      <c r="BWU13" s="253">
        <v>98.790019000000001</v>
      </c>
      <c r="BWV13" s="253">
        <v>98.814093999999997</v>
      </c>
      <c r="BWW13" s="253">
        <v>98.829577999999998</v>
      </c>
      <c r="BWX13" s="253">
        <v>98.833329000000006</v>
      </c>
      <c r="BWY13" s="253">
        <v>98.843305000000001</v>
      </c>
      <c r="BWZ13" s="253">
        <v>98.872079999999997</v>
      </c>
      <c r="BXA13" s="253">
        <v>98.907545999999996</v>
      </c>
      <c r="BXB13" s="253">
        <v>98.932379999999995</v>
      </c>
      <c r="BXC13" s="253">
        <v>98.947283999999996</v>
      </c>
      <c r="BXD13" s="253">
        <v>98.958102999999994</v>
      </c>
      <c r="BXE13" s="253">
        <v>98.954599999999999</v>
      </c>
      <c r="BXF13" s="253">
        <v>98.925945999999996</v>
      </c>
      <c r="BXG13" s="253">
        <v>98.889660000000006</v>
      </c>
      <c r="BXH13" s="253">
        <v>98.878073000000001</v>
      </c>
      <c r="BXI13" s="253">
        <v>98.893966000000006</v>
      </c>
      <c r="BXJ13" s="253">
        <v>98.905517000000003</v>
      </c>
      <c r="BXK13" s="253">
        <v>98.893797000000006</v>
      </c>
      <c r="BXL13" s="253">
        <v>98.881978000000004</v>
      </c>
      <c r="BXM13" s="253">
        <v>98.901715999999993</v>
      </c>
      <c r="BXN13" s="253">
        <v>98.946008000000006</v>
      </c>
      <c r="BXO13" s="253">
        <v>98.974337000000006</v>
      </c>
      <c r="BXP13" s="253">
        <v>98.958378999999994</v>
      </c>
      <c r="BXQ13" s="253">
        <v>98.908201000000005</v>
      </c>
      <c r="BXR13" s="253">
        <v>98.854426000000004</v>
      </c>
      <c r="BXS13" s="253">
        <v>98.820183</v>
      </c>
      <c r="BXT13" s="253">
        <v>98.811193000000003</v>
      </c>
      <c r="BXU13" s="253">
        <v>98.816215999999997</v>
      </c>
      <c r="BXV13" s="253">
        <v>98.813495000000003</v>
      </c>
      <c r="BXW13" s="253">
        <v>98.789759000000004</v>
      </c>
      <c r="BXX13" s="253">
        <v>98.759690000000006</v>
      </c>
      <c r="BXY13" s="253">
        <v>98.758236999999994</v>
      </c>
      <c r="BXZ13" s="253">
        <v>98.805699000000004</v>
      </c>
      <c r="BYA13" s="253">
        <v>98.885311999999999</v>
      </c>
      <c r="BYB13" s="253">
        <v>98.959491</v>
      </c>
      <c r="BYC13" s="253">
        <v>99.002692999999994</v>
      </c>
      <c r="BYD13" s="253">
        <v>99.013587999999999</v>
      </c>
      <c r="BYE13" s="253">
        <v>99.003727999999995</v>
      </c>
      <c r="BYF13" s="253">
        <v>98.986800000000002</v>
      </c>
      <c r="BYG13" s="253">
        <v>98.975285</v>
      </c>
      <c r="BYH13" s="253">
        <v>98.974566999999993</v>
      </c>
      <c r="BYI13" s="253">
        <v>98.976535999999996</v>
      </c>
      <c r="BYJ13" s="253">
        <v>98.965708000000006</v>
      </c>
      <c r="BYK13" s="253">
        <v>98.936470999999997</v>
      </c>
      <c r="BYL13" s="253">
        <v>98.900469000000001</v>
      </c>
      <c r="BYM13" s="253">
        <v>98.874364999999997</v>
      </c>
      <c r="BYN13" s="253">
        <v>98.864490000000004</v>
      </c>
      <c r="BYO13" s="253">
        <v>98.864828000000003</v>
      </c>
      <c r="BYP13" s="253">
        <v>98.865236999999993</v>
      </c>
      <c r="BYQ13" s="253">
        <v>98.857905000000002</v>
      </c>
      <c r="BYR13" s="253">
        <v>98.840547999999998</v>
      </c>
      <c r="BYS13" s="253">
        <v>98.820991000000006</v>
      </c>
      <c r="BYT13" s="253">
        <v>98.815607</v>
      </c>
      <c r="BYU13" s="253">
        <v>98.831913999999998</v>
      </c>
      <c r="BYV13" s="253">
        <v>98.851245000000006</v>
      </c>
      <c r="BYW13" s="253">
        <v>98.839678000000006</v>
      </c>
      <c r="BYX13" s="253">
        <v>98.781555999999995</v>
      </c>
      <c r="BYY13" s="253">
        <v>98.695331999999993</v>
      </c>
      <c r="BYZ13" s="253">
        <v>98.614165999999997</v>
      </c>
      <c r="BZA13" s="253">
        <v>98.560661999999994</v>
      </c>
      <c r="BZB13" s="253">
        <v>98.546574000000007</v>
      </c>
      <c r="BZC13" s="253">
        <v>98.583599000000007</v>
      </c>
      <c r="BZD13" s="253">
        <v>98.673754000000002</v>
      </c>
      <c r="BZE13" s="253">
        <v>98.792686000000003</v>
      </c>
      <c r="BZF13" s="253">
        <v>98.902941999999996</v>
      </c>
      <c r="BZG13" s="253">
        <v>98.984401000000005</v>
      </c>
      <c r="BZH13" s="253">
        <v>99.040063000000004</v>
      </c>
      <c r="BZI13" s="253">
        <v>99.076594999999998</v>
      </c>
      <c r="BZJ13" s="253">
        <v>99.093055000000007</v>
      </c>
      <c r="BZK13" s="253">
        <v>99.089106999999998</v>
      </c>
      <c r="BZL13" s="253">
        <v>99.071010000000001</v>
      </c>
      <c r="BZM13" s="253">
        <v>99.04401</v>
      </c>
      <c r="BZN13" s="253">
        <v>99.008077999999998</v>
      </c>
      <c r="BZO13" s="253">
        <v>98.967958999999993</v>
      </c>
      <c r="BZP13" s="253">
        <v>98.938582999999994</v>
      </c>
      <c r="BZQ13" s="253">
        <v>98.930462000000006</v>
      </c>
      <c r="BZR13" s="253">
        <v>98.935596000000004</v>
      </c>
      <c r="BZS13" s="253">
        <v>98.938249999999996</v>
      </c>
      <c r="BZT13" s="253">
        <v>98.938333</v>
      </c>
      <c r="BZU13" s="253">
        <v>98.953239999999994</v>
      </c>
      <c r="BZV13" s="253">
        <v>98.991613999999998</v>
      </c>
      <c r="BZW13" s="253">
        <v>99.034536000000003</v>
      </c>
      <c r="BZX13" s="253">
        <v>99.051709000000002</v>
      </c>
      <c r="BZY13" s="253">
        <v>99.034965</v>
      </c>
      <c r="BZZ13" s="253">
        <v>99.009100000000004</v>
      </c>
      <c r="CAA13" s="253">
        <v>99.007427000000007</v>
      </c>
      <c r="CAB13" s="253">
        <v>99.039461000000003</v>
      </c>
      <c r="CAC13" s="253">
        <v>99.083676999999994</v>
      </c>
      <c r="CAD13" s="253">
        <v>99.109604000000004</v>
      </c>
      <c r="CAE13" s="253">
        <v>99.104333999999994</v>
      </c>
      <c r="CAF13" s="253">
        <v>99.080189000000004</v>
      </c>
      <c r="CAG13" s="253">
        <v>99.060494000000006</v>
      </c>
      <c r="CAH13" s="253">
        <v>99.058010999999993</v>
      </c>
      <c r="CAI13" s="253">
        <v>99.065123999999997</v>
      </c>
      <c r="CAJ13" s="253">
        <v>99.064098999999999</v>
      </c>
      <c r="CAK13" s="253">
        <v>99.048164</v>
      </c>
      <c r="CAL13" s="253">
        <v>99.032006999999993</v>
      </c>
      <c r="CAM13" s="253">
        <v>99.035281999999995</v>
      </c>
      <c r="CAN13" s="253">
        <v>99.054140000000004</v>
      </c>
      <c r="CAO13" s="253">
        <v>99.062335000000004</v>
      </c>
      <c r="CAP13" s="253">
        <v>99.044427999999996</v>
      </c>
      <c r="CAQ13" s="253">
        <v>99.016391999999996</v>
      </c>
      <c r="CAR13" s="253">
        <v>99.008616000000004</v>
      </c>
      <c r="CAS13" s="253">
        <v>99.030458999999993</v>
      </c>
      <c r="CAT13" s="253">
        <v>99.060291000000007</v>
      </c>
      <c r="CAU13" s="253">
        <v>99.073445000000007</v>
      </c>
      <c r="CAV13" s="253">
        <v>99.069215</v>
      </c>
      <c r="CAW13" s="253">
        <v>99.063705999999996</v>
      </c>
      <c r="CAX13" s="253">
        <v>99.064402999999999</v>
      </c>
      <c r="CAY13" s="253">
        <v>99.064466999999993</v>
      </c>
      <c r="CAZ13" s="253">
        <v>99.059854000000001</v>
      </c>
      <c r="CBA13" s="253">
        <v>99.058347999999995</v>
      </c>
      <c r="CBB13" s="253">
        <v>99.066393000000005</v>
      </c>
      <c r="CBC13" s="253">
        <v>99.074915000000004</v>
      </c>
      <c r="CBD13" s="253">
        <v>99.064796999999999</v>
      </c>
      <c r="CBE13" s="253">
        <v>99.026025000000004</v>
      </c>
      <c r="CBF13" s="253">
        <v>98.971185000000006</v>
      </c>
      <c r="CBG13" s="253">
        <v>98.929573000000005</v>
      </c>
      <c r="CBH13" s="253">
        <v>98.925304999999994</v>
      </c>
      <c r="CBI13" s="253">
        <v>98.959394000000003</v>
      </c>
      <c r="CBJ13" s="253">
        <v>99.008037000000002</v>
      </c>
      <c r="CBK13" s="253">
        <v>99.038663999999997</v>
      </c>
      <c r="CBL13" s="253">
        <v>99.037647000000007</v>
      </c>
      <c r="CBM13" s="253">
        <v>99.019329999999997</v>
      </c>
      <c r="CBN13" s="253">
        <v>99.002354999999994</v>
      </c>
      <c r="CBO13" s="253">
        <v>98.988353000000004</v>
      </c>
      <c r="CBP13" s="253">
        <v>98.969200000000001</v>
      </c>
      <c r="CBQ13" s="253">
        <v>98.945787999999993</v>
      </c>
      <c r="CBR13" s="253">
        <v>98.928642999999994</v>
      </c>
      <c r="CBS13" s="253">
        <v>98.921778000000003</v>
      </c>
      <c r="CBT13" s="253">
        <v>98.917507000000001</v>
      </c>
      <c r="CBU13" s="253">
        <v>98.911755999999997</v>
      </c>
      <c r="CBV13" s="253">
        <v>98.914983000000007</v>
      </c>
      <c r="CBW13" s="253">
        <v>98.938433000000003</v>
      </c>
      <c r="CBX13" s="253">
        <v>98.974952000000002</v>
      </c>
      <c r="CBY13" s="253">
        <v>99.003703999999999</v>
      </c>
      <c r="CBZ13" s="253">
        <v>99.013631000000004</v>
      </c>
      <c r="CCA13" s="253">
        <v>99.013698000000005</v>
      </c>
      <c r="CCB13" s="253">
        <v>99.018172000000007</v>
      </c>
      <c r="CCC13" s="253">
        <v>99.028958000000003</v>
      </c>
      <c r="CCD13" s="253">
        <v>99.037334999999999</v>
      </c>
      <c r="CCE13" s="253">
        <v>99.037227999999999</v>
      </c>
      <c r="CCF13" s="253">
        <v>99.029933</v>
      </c>
      <c r="CCG13" s="253">
        <v>99.018308000000005</v>
      </c>
      <c r="CCH13" s="253">
        <v>99.002215000000007</v>
      </c>
      <c r="CCI13" s="253">
        <v>98.981493</v>
      </c>
      <c r="CCJ13" s="253">
        <v>98.960740999999999</v>
      </c>
      <c r="CCK13" s="253">
        <v>98.949065000000004</v>
      </c>
      <c r="CCL13" s="253">
        <v>98.955578000000003</v>
      </c>
      <c r="CCM13" s="253">
        <v>98.983295999999996</v>
      </c>
      <c r="CCN13" s="253">
        <v>99.022846000000001</v>
      </c>
      <c r="CCO13" s="253">
        <v>99.054984000000005</v>
      </c>
      <c r="CCP13" s="253">
        <v>99.065033</v>
      </c>
      <c r="CCQ13" s="253">
        <v>99.050791000000004</v>
      </c>
      <c r="CCR13" s="253">
        <v>99.019464999999997</v>
      </c>
      <c r="CCS13" s="253">
        <v>98.985232999999994</v>
      </c>
      <c r="CCT13" s="253">
        <v>98.965338000000003</v>
      </c>
      <c r="CCU13" s="253">
        <v>98.969937999999999</v>
      </c>
      <c r="CCV13" s="253">
        <v>98.992420999999993</v>
      </c>
      <c r="CCW13" s="253">
        <v>99.013938999999993</v>
      </c>
      <c r="CCX13" s="253">
        <v>99.022329999999997</v>
      </c>
      <c r="CCY13" s="253">
        <v>99.021692999999999</v>
      </c>
      <c r="CCZ13" s="253">
        <v>99.019834000000003</v>
      </c>
      <c r="CDA13" s="253">
        <v>99.015120999999994</v>
      </c>
      <c r="CDB13" s="253">
        <v>99.004317999999998</v>
      </c>
      <c r="CDC13" s="253">
        <v>98.995429999999999</v>
      </c>
      <c r="CDD13" s="253">
        <v>98.998292000000006</v>
      </c>
      <c r="CDE13" s="253">
        <v>99.004249000000002</v>
      </c>
      <c r="CDF13" s="253">
        <v>98.990243000000007</v>
      </c>
      <c r="CDG13" s="253">
        <v>98.950001999999998</v>
      </c>
      <c r="CDH13" s="253">
        <v>98.912983999999994</v>
      </c>
      <c r="CDI13" s="253">
        <v>98.912128999999993</v>
      </c>
      <c r="CDJ13" s="253">
        <v>98.941169000000002</v>
      </c>
      <c r="CDK13" s="253">
        <v>98.973715999999996</v>
      </c>
      <c r="CDL13" s="253">
        <v>99.000170999999995</v>
      </c>
      <c r="CDM13" s="253">
        <v>99.025371000000007</v>
      </c>
      <c r="CDN13" s="253">
        <v>99.048976999999994</v>
      </c>
      <c r="CDO13" s="253">
        <v>99.062348999999998</v>
      </c>
      <c r="CDP13" s="253">
        <v>99.062281999999996</v>
      </c>
      <c r="CDQ13" s="253">
        <v>99.057884999999999</v>
      </c>
      <c r="CDR13" s="253">
        <v>99.060636000000002</v>
      </c>
      <c r="CDS13" s="253">
        <v>99.073803999999996</v>
      </c>
      <c r="CDT13" s="253">
        <v>99.092245000000005</v>
      </c>
      <c r="CDU13" s="253">
        <v>99.106080000000006</v>
      </c>
      <c r="CDV13" s="253">
        <v>99.105267999999995</v>
      </c>
      <c r="CDW13" s="253">
        <v>99.088059000000001</v>
      </c>
      <c r="CDX13" s="253">
        <v>99.066586999999998</v>
      </c>
      <c r="CDY13" s="253">
        <v>99.057710999999998</v>
      </c>
      <c r="CDZ13" s="253">
        <v>99.065704999999994</v>
      </c>
      <c r="CEA13" s="253">
        <v>99.078495000000004</v>
      </c>
      <c r="CEB13" s="253">
        <v>99.082121999999998</v>
      </c>
      <c r="CEC13" s="253">
        <v>99.075427000000005</v>
      </c>
      <c r="CED13" s="253">
        <v>99.067909999999998</v>
      </c>
      <c r="CEE13" s="253">
        <v>99.066965999999994</v>
      </c>
      <c r="CEF13" s="253">
        <v>99.070620000000005</v>
      </c>
      <c r="CEG13" s="253">
        <v>99.070346999999998</v>
      </c>
      <c r="CEH13" s="253">
        <v>99.061282000000006</v>
      </c>
      <c r="CEI13" s="253">
        <v>99.051502999999997</v>
      </c>
      <c r="CEJ13" s="253">
        <v>99.055795000000003</v>
      </c>
      <c r="CEK13" s="253">
        <v>99.077432999999999</v>
      </c>
      <c r="CEL13" s="253">
        <v>99.103257999999997</v>
      </c>
      <c r="CEM13" s="253">
        <v>99.116213000000002</v>
      </c>
      <c r="CEN13" s="253">
        <v>99.110719000000003</v>
      </c>
      <c r="CEO13" s="253">
        <v>99.094643000000005</v>
      </c>
      <c r="CEP13" s="253">
        <v>99.078643</v>
      </c>
      <c r="CEQ13" s="253">
        <v>99.069165999999996</v>
      </c>
      <c r="CER13" s="253">
        <v>99.069460000000007</v>
      </c>
      <c r="CES13" s="253">
        <v>99.079714999999993</v>
      </c>
      <c r="CET13" s="253">
        <v>99.094144</v>
      </c>
      <c r="CEU13" s="253">
        <v>99.102126999999996</v>
      </c>
      <c r="CEV13" s="253">
        <v>99.097058000000004</v>
      </c>
      <c r="CEW13" s="253">
        <v>99.083501999999996</v>
      </c>
      <c r="CEX13" s="253">
        <v>99.072416000000004</v>
      </c>
      <c r="CEY13" s="253">
        <v>99.069157000000004</v>
      </c>
      <c r="CEZ13" s="253">
        <v>99.072571999999994</v>
      </c>
      <c r="CFA13" s="253">
        <v>99.080309</v>
      </c>
      <c r="CFB13" s="253">
        <v>99.088673</v>
      </c>
      <c r="CFC13" s="253">
        <v>99.094041000000004</v>
      </c>
      <c r="CFD13" s="253">
        <v>99.095742000000001</v>
      </c>
      <c r="CFE13" s="253">
        <v>99.097943000000001</v>
      </c>
      <c r="CFF13" s="253">
        <v>99.106583999999998</v>
      </c>
      <c r="CFG13" s="253">
        <v>99.121335000000002</v>
      </c>
      <c r="CFH13" s="253">
        <v>99.133564000000007</v>
      </c>
      <c r="CFI13" s="253">
        <v>99.133280999999997</v>
      </c>
      <c r="CFJ13" s="253">
        <v>99.116890999999995</v>
      </c>
      <c r="CFK13" s="253">
        <v>99.089550000000003</v>
      </c>
      <c r="CFL13" s="253">
        <v>99.062406999999993</v>
      </c>
      <c r="CFM13" s="253">
        <v>99.046854999999994</v>
      </c>
      <c r="CFN13" s="253">
        <v>99.046687000000006</v>
      </c>
      <c r="CFO13" s="253">
        <v>99.055435000000003</v>
      </c>
      <c r="CFP13" s="253">
        <v>99.065201999999999</v>
      </c>
      <c r="CFQ13" s="253">
        <v>99.073684999999998</v>
      </c>
      <c r="CFR13" s="253">
        <v>99.079797999999997</v>
      </c>
      <c r="CFS13" s="253">
        <v>99.080213000000001</v>
      </c>
      <c r="CFT13" s="253">
        <v>99.074034999999995</v>
      </c>
      <c r="CFU13" s="253">
        <v>99.065297999999999</v>
      </c>
      <c r="CFV13" s="253">
        <v>99.057196000000005</v>
      </c>
      <c r="CFW13" s="253">
        <v>99.048787000000004</v>
      </c>
      <c r="CFX13" s="253">
        <v>99.041269999999997</v>
      </c>
      <c r="CFY13" s="253">
        <v>99.041265999999993</v>
      </c>
      <c r="CFZ13" s="253">
        <v>99.051671999999996</v>
      </c>
      <c r="CGA13" s="253">
        <v>99.065940999999995</v>
      </c>
      <c r="CGB13" s="253">
        <v>99.076244000000003</v>
      </c>
      <c r="CGC13" s="253">
        <v>99.081889000000004</v>
      </c>
      <c r="CGD13" s="253">
        <v>99.085265000000007</v>
      </c>
      <c r="CGE13" s="253">
        <v>99.082548000000003</v>
      </c>
      <c r="CGF13" s="253">
        <v>99.066018</v>
      </c>
      <c r="CGG13" s="253">
        <v>99.039924999999997</v>
      </c>
      <c r="CGH13" s="253">
        <v>99.021431000000007</v>
      </c>
      <c r="CGI13" s="253">
        <v>99.019159999999999</v>
      </c>
      <c r="CGJ13" s="253">
        <v>99.027475999999993</v>
      </c>
      <c r="CGK13" s="253">
        <v>99.036064999999994</v>
      </c>
      <c r="CGL13" s="253">
        <v>99.037835999999999</v>
      </c>
      <c r="CGM13" s="253">
        <v>99.031949999999995</v>
      </c>
      <c r="CGN13" s="253">
        <v>99.023087000000004</v>
      </c>
      <c r="CGO13" s="253">
        <v>99.017618999999996</v>
      </c>
      <c r="CGP13" s="253">
        <v>99.018910000000005</v>
      </c>
      <c r="CGQ13" s="253">
        <v>99.024752000000007</v>
      </c>
      <c r="CGR13" s="253">
        <v>99.027111000000005</v>
      </c>
      <c r="CGS13" s="253">
        <v>99.019799000000006</v>
      </c>
      <c r="CGT13" s="253">
        <v>99.007309000000006</v>
      </c>
      <c r="CGU13" s="253">
        <v>99.001176000000001</v>
      </c>
      <c r="CGV13" s="253">
        <v>99.007520999999997</v>
      </c>
      <c r="CGW13" s="253">
        <v>99.020546999999993</v>
      </c>
      <c r="CGX13" s="253">
        <v>99.029848000000001</v>
      </c>
      <c r="CGY13" s="253">
        <v>99.030411999999998</v>
      </c>
      <c r="CGZ13" s="253">
        <v>99.023854999999998</v>
      </c>
      <c r="CHA13" s="253">
        <v>99.013413</v>
      </c>
      <c r="CHB13" s="253">
        <v>99.000471000000005</v>
      </c>
      <c r="CHC13" s="253">
        <v>98.989438000000007</v>
      </c>
      <c r="CHD13" s="253">
        <v>98.988057999999995</v>
      </c>
      <c r="CHE13" s="253">
        <v>98.996911999999995</v>
      </c>
      <c r="CHF13" s="253">
        <v>99.008286999999996</v>
      </c>
      <c r="CHG13" s="253">
        <v>99.015451999999996</v>
      </c>
      <c r="CHH13" s="253">
        <v>99.020169999999993</v>
      </c>
      <c r="CHI13" s="253">
        <v>99.026627000000005</v>
      </c>
      <c r="CHJ13" s="253">
        <v>99.034505999999993</v>
      </c>
      <c r="CHK13" s="253">
        <v>99.041116000000002</v>
      </c>
      <c r="CHL13" s="253">
        <v>99.042811999999998</v>
      </c>
      <c r="CHM13" s="253">
        <v>99.037665000000004</v>
      </c>
      <c r="CHN13" s="253">
        <v>99.030435999999995</v>
      </c>
      <c r="CHO13" s="253">
        <v>99.027389999999997</v>
      </c>
      <c r="CHP13" s="253">
        <v>99.029362000000006</v>
      </c>
      <c r="CHQ13" s="253">
        <v>99.029949999999999</v>
      </c>
      <c r="CHR13" s="253">
        <v>99.021897999999993</v>
      </c>
      <c r="CHS13" s="253">
        <v>99.006981999999994</v>
      </c>
      <c r="CHT13" s="253">
        <v>98.990724</v>
      </c>
      <c r="CHU13" s="253">
        <v>98.974320000000006</v>
      </c>
      <c r="CHV13" s="253">
        <v>98.957538999999997</v>
      </c>
      <c r="CHW13" s="253">
        <v>98.940995999999998</v>
      </c>
      <c r="CHX13" s="253">
        <v>98.925785000000005</v>
      </c>
      <c r="CHY13" s="253">
        <v>98.913803000000001</v>
      </c>
      <c r="CHZ13" s="253">
        <v>98.905823999999996</v>
      </c>
      <c r="CIA13" s="253">
        <v>98.902899000000005</v>
      </c>
      <c r="CIB13" s="253">
        <v>98.907020000000003</v>
      </c>
      <c r="CIC13" s="253">
        <v>98.915570000000002</v>
      </c>
      <c r="CID13" s="253">
        <v>98.917963999999998</v>
      </c>
      <c r="CIE13" s="253">
        <v>98.902649999999994</v>
      </c>
      <c r="CIF13" s="253">
        <v>98.868692999999993</v>
      </c>
      <c r="CIG13" s="253">
        <v>98.828985000000003</v>
      </c>
      <c r="CIH13" s="253">
        <v>98.800320999999997</v>
      </c>
      <c r="CII13" s="253">
        <v>98.789334999999994</v>
      </c>
      <c r="CIJ13" s="253">
        <v>98.793008999999998</v>
      </c>
      <c r="CIK13" s="253">
        <v>98.804091</v>
      </c>
      <c r="CIL13" s="253">
        <v>98.813312999999994</v>
      </c>
      <c r="CIM13" s="253">
        <v>98.819800000000001</v>
      </c>
      <c r="CIN13" s="253">
        <v>98.826786999999996</v>
      </c>
      <c r="CIO13" s="253">
        <v>98.832791</v>
      </c>
      <c r="CIP13" s="253">
        <v>98.842528999999999</v>
      </c>
      <c r="CIQ13" s="253">
        <v>98.852148</v>
      </c>
      <c r="CIR13" s="253">
        <v>98.854028999999997</v>
      </c>
      <c r="CIS13" s="253">
        <v>98.849447999999995</v>
      </c>
      <c r="CIT13" s="253">
        <v>98.845015000000004</v>
      </c>
      <c r="CIU13" s="253">
        <v>98.843135000000004</v>
      </c>
      <c r="CIV13" s="253">
        <v>98.841424000000004</v>
      </c>
      <c r="CIW13" s="253">
        <v>98.838206</v>
      </c>
      <c r="CIX13" s="253">
        <v>98.832644000000002</v>
      </c>
      <c r="CIY13" s="253">
        <v>98.823207999999994</v>
      </c>
      <c r="CIZ13" s="253">
        <v>98.811070000000001</v>
      </c>
      <c r="CJA13" s="253">
        <v>98.800748999999996</v>
      </c>
      <c r="CJB13" s="253">
        <v>98.796175000000005</v>
      </c>
      <c r="CJC13" s="253">
        <v>98.797989999999999</v>
      </c>
      <c r="CJD13" s="253">
        <v>98.798226999999997</v>
      </c>
      <c r="CJE13" s="253">
        <v>98.784656999999996</v>
      </c>
      <c r="CJF13" s="253">
        <v>98.761899</v>
      </c>
      <c r="CJG13" s="253">
        <v>98.747398000000004</v>
      </c>
      <c r="CJH13" s="253">
        <v>98.751643000000001</v>
      </c>
      <c r="CJI13" s="253">
        <v>98.771528000000004</v>
      </c>
      <c r="CJJ13" s="253">
        <v>98.793791999999996</v>
      </c>
      <c r="CJK13" s="253">
        <v>98.805553000000003</v>
      </c>
      <c r="CJL13" s="253">
        <v>98.805414999999996</v>
      </c>
      <c r="CJM13" s="253">
        <v>98.803493000000003</v>
      </c>
      <c r="CJN13" s="253">
        <v>98.807872000000003</v>
      </c>
      <c r="CJO13" s="253">
        <v>98.816348000000005</v>
      </c>
      <c r="CJP13" s="253">
        <v>98.823920000000001</v>
      </c>
      <c r="CJQ13" s="253">
        <v>98.829526999999999</v>
      </c>
      <c r="CJR13" s="253">
        <v>98.832818000000003</v>
      </c>
      <c r="CJS13" s="253">
        <v>98.824505000000002</v>
      </c>
      <c r="CJT13" s="253">
        <v>98.793932999999996</v>
      </c>
      <c r="CJU13" s="253">
        <v>98.758888999999996</v>
      </c>
      <c r="CJV13" s="253">
        <v>98.740790000000004</v>
      </c>
      <c r="CJW13" s="253">
        <v>98.733701999999994</v>
      </c>
      <c r="CJX13" s="253">
        <v>98.732286999999999</v>
      </c>
      <c r="CJY13" s="253">
        <v>98.733643999999998</v>
      </c>
      <c r="CJZ13" s="253">
        <v>98.736609999999999</v>
      </c>
      <c r="CKA13" s="253">
        <v>98.736900000000006</v>
      </c>
      <c r="CKB13" s="253">
        <v>98.737024000000005</v>
      </c>
      <c r="CKC13" s="253">
        <v>98.736838000000006</v>
      </c>
      <c r="CKD13" s="253">
        <v>98.730244999999996</v>
      </c>
      <c r="CKE13" s="253">
        <v>98.719516999999996</v>
      </c>
      <c r="CKF13" s="253">
        <v>98.714113999999995</v>
      </c>
      <c r="CKG13" s="253">
        <v>98.715806999999998</v>
      </c>
      <c r="CKH13" s="253">
        <v>98.714815999999999</v>
      </c>
      <c r="CKI13" s="253">
        <v>98.698283000000004</v>
      </c>
      <c r="CKJ13" s="253">
        <v>98.666387</v>
      </c>
      <c r="CKK13" s="253">
        <v>98.646214000000001</v>
      </c>
      <c r="CKL13" s="253">
        <v>98.645133999999999</v>
      </c>
      <c r="CKM13" s="253">
        <v>98.638664000000006</v>
      </c>
      <c r="CKN13" s="253">
        <v>98.629912000000004</v>
      </c>
      <c r="CKO13" s="253">
        <v>98.625175999999996</v>
      </c>
      <c r="CKP13" s="253">
        <v>98.622117000000003</v>
      </c>
      <c r="CKQ13" s="253">
        <v>98.615823000000006</v>
      </c>
      <c r="CKR13" s="253">
        <v>98.604622000000006</v>
      </c>
      <c r="CKS13" s="253">
        <v>98.592918999999995</v>
      </c>
      <c r="CKT13" s="253">
        <v>98.588614000000007</v>
      </c>
      <c r="CKU13" s="253">
        <v>98.589978000000002</v>
      </c>
      <c r="CKV13" s="253">
        <v>98.590005000000005</v>
      </c>
      <c r="CKW13" s="253">
        <v>98.590086999999997</v>
      </c>
      <c r="CKX13" s="253">
        <v>98.589547999999994</v>
      </c>
      <c r="CKY13" s="253">
        <v>98.582187000000005</v>
      </c>
      <c r="CKZ13" s="253">
        <v>98.563319000000007</v>
      </c>
      <c r="CLA13" s="253">
        <v>98.535523999999995</v>
      </c>
      <c r="CLB13" s="253">
        <v>98.509664999999998</v>
      </c>
      <c r="CLC13" s="253">
        <v>98.494292000000002</v>
      </c>
      <c r="CLD13" s="253">
        <v>98.487990999999994</v>
      </c>
      <c r="CLE13" s="253">
        <v>98.486039000000005</v>
      </c>
      <c r="CLF13" s="253">
        <v>98.485382000000001</v>
      </c>
      <c r="CLG13" s="253">
        <v>98.480806000000001</v>
      </c>
      <c r="CLH13" s="253">
        <v>98.465637000000001</v>
      </c>
      <c r="CLI13" s="253">
        <v>98.442151999999993</v>
      </c>
      <c r="CLJ13" s="253">
        <v>98.418960999999996</v>
      </c>
      <c r="CLK13" s="253">
        <v>98.402938000000006</v>
      </c>
      <c r="CLL13" s="253">
        <v>98.398347999999999</v>
      </c>
      <c r="CLM13" s="253">
        <v>98.405499000000006</v>
      </c>
      <c r="CLN13" s="253">
        <v>98.415953999999999</v>
      </c>
      <c r="CLO13" s="253">
        <v>98.416616000000005</v>
      </c>
      <c r="CLP13" s="253">
        <v>98.402945000000003</v>
      </c>
      <c r="CLQ13" s="253">
        <v>98.365602999999993</v>
      </c>
      <c r="CLR13" s="253">
        <v>98.315639000000004</v>
      </c>
      <c r="CLS13" s="253">
        <v>98.293334000000002</v>
      </c>
      <c r="CLT13" s="253">
        <v>98.290261999999998</v>
      </c>
      <c r="CLU13" s="253">
        <v>98.289663000000004</v>
      </c>
      <c r="CLV13" s="253">
        <v>98.291116000000002</v>
      </c>
      <c r="CLW13" s="253">
        <v>98.293580000000006</v>
      </c>
      <c r="CLX13" s="253">
        <v>98.287520999999998</v>
      </c>
      <c r="CLY13" s="253">
        <v>98.285388999999995</v>
      </c>
      <c r="CLZ13" s="253">
        <v>98.305024000000003</v>
      </c>
      <c r="CMA13" s="253">
        <v>98.343728999999996</v>
      </c>
      <c r="CMB13" s="253">
        <v>98.385407000000001</v>
      </c>
      <c r="CMC13" s="253">
        <v>98.416544999999999</v>
      </c>
      <c r="CMD13" s="253">
        <v>98.433396000000002</v>
      </c>
      <c r="CME13" s="253">
        <v>98.437258</v>
      </c>
      <c r="CMF13" s="253">
        <v>98.432336000000006</v>
      </c>
      <c r="CMG13" s="253">
        <v>98.434050999999997</v>
      </c>
      <c r="CMH13" s="253">
        <v>98.453406000000001</v>
      </c>
      <c r="CMI13" s="253">
        <v>98.472899999999996</v>
      </c>
      <c r="CMJ13" s="253">
        <v>98.480293000000003</v>
      </c>
      <c r="CMK13" s="253">
        <v>98.479319000000004</v>
      </c>
      <c r="CML13" s="253">
        <v>98.473498000000006</v>
      </c>
      <c r="CMM13" s="253">
        <v>98.468416000000005</v>
      </c>
      <c r="CMN13" s="253">
        <v>98.471618000000007</v>
      </c>
      <c r="CMO13" s="253">
        <v>98.487207999999995</v>
      </c>
      <c r="CMP13" s="253">
        <v>98.512591999999998</v>
      </c>
      <c r="CMQ13" s="253">
        <v>98.542698000000001</v>
      </c>
      <c r="CMR13" s="253">
        <v>98.574095999999997</v>
      </c>
      <c r="CMS13" s="253">
        <v>98.602890000000002</v>
      </c>
      <c r="CMT13" s="253">
        <v>98.622884999999997</v>
      </c>
      <c r="CMU13" s="253">
        <v>98.629859999999994</v>
      </c>
      <c r="CMV13" s="253">
        <v>98.629489000000007</v>
      </c>
      <c r="CMW13" s="253">
        <v>98.633775</v>
      </c>
      <c r="CMX13" s="253">
        <v>98.646742000000003</v>
      </c>
      <c r="CMY13" s="253">
        <v>98.663038</v>
      </c>
      <c r="CMZ13" s="253">
        <v>98.679070999999993</v>
      </c>
      <c r="CNA13" s="253">
        <v>98.695946000000006</v>
      </c>
      <c r="CNB13" s="253">
        <v>98.712115999999995</v>
      </c>
      <c r="CNC13" s="253">
        <v>98.725952000000007</v>
      </c>
      <c r="CND13" s="253">
        <v>98.735523999999998</v>
      </c>
      <c r="CNE13" s="253">
        <v>98.738724000000005</v>
      </c>
      <c r="CNF13" s="253">
        <v>98.738112000000001</v>
      </c>
      <c r="CNG13" s="253">
        <v>98.737674999999996</v>
      </c>
      <c r="CNH13" s="253">
        <v>98.737939999999995</v>
      </c>
      <c r="CNI13" s="253">
        <v>98.738175999999996</v>
      </c>
      <c r="CNJ13" s="253">
        <v>98.740065000000001</v>
      </c>
      <c r="CNK13" s="253">
        <v>98.745358999999993</v>
      </c>
      <c r="CNL13" s="253">
        <v>98.753152999999998</v>
      </c>
      <c r="CNM13" s="253">
        <v>98.762088000000006</v>
      </c>
      <c r="CNN13" s="253">
        <v>98.771614</v>
      </c>
      <c r="CNO13" s="253">
        <v>98.779259999999994</v>
      </c>
      <c r="CNP13" s="253">
        <v>98.780632999999995</v>
      </c>
      <c r="CNQ13" s="253">
        <v>98.774400999999997</v>
      </c>
      <c r="CNR13" s="253">
        <v>98.764407000000006</v>
      </c>
      <c r="CNS13" s="253">
        <v>98.755521000000002</v>
      </c>
      <c r="CNT13" s="253">
        <v>98.749955999999997</v>
      </c>
      <c r="CNU13" s="253">
        <v>98.748553000000001</v>
      </c>
      <c r="CNV13" s="253">
        <v>98.752055999999996</v>
      </c>
      <c r="CNW13" s="253">
        <v>98.759254999999996</v>
      </c>
      <c r="CNX13" s="253">
        <v>98.766874000000001</v>
      </c>
      <c r="CNY13" s="253">
        <v>98.773019000000005</v>
      </c>
      <c r="CNZ13" s="253">
        <v>98.778527999999994</v>
      </c>
      <c r="COA13" s="253">
        <v>98.784299000000004</v>
      </c>
      <c r="COB13" s="253">
        <v>98.789502999999996</v>
      </c>
      <c r="COC13" s="253">
        <v>98.792916000000005</v>
      </c>
      <c r="COD13" s="253">
        <v>98.794223000000002</v>
      </c>
      <c r="COE13" s="253">
        <v>98.793453</v>
      </c>
      <c r="COF13" s="253">
        <v>98.791151999999997</v>
      </c>
      <c r="COG13" s="253">
        <v>98.789660999999995</v>
      </c>
      <c r="COH13" s="253">
        <v>98.791694000000007</v>
      </c>
      <c r="COI13" s="253">
        <v>98.796092000000002</v>
      </c>
      <c r="COJ13" s="253">
        <v>98.798336000000006</v>
      </c>
      <c r="COK13" s="253">
        <v>98.796377000000007</v>
      </c>
      <c r="COL13" s="253">
        <v>98.792167000000006</v>
      </c>
      <c r="COM13" s="253">
        <v>98.786975999999996</v>
      </c>
      <c r="CON13" s="253">
        <v>98.781159000000002</v>
      </c>
      <c r="COO13" s="253">
        <v>98.777984000000004</v>
      </c>
      <c r="COP13" s="253">
        <v>98.778968000000006</v>
      </c>
      <c r="COQ13" s="253">
        <v>98.784418000000002</v>
      </c>
      <c r="COR13" s="253">
        <v>98.796003999999996</v>
      </c>
      <c r="COS13" s="253">
        <v>98.806787999999997</v>
      </c>
      <c r="COT13" s="253">
        <v>98.806200000000004</v>
      </c>
      <c r="COU13" s="253">
        <v>98.793473000000006</v>
      </c>
      <c r="COV13" s="253">
        <v>98.779062999999994</v>
      </c>
      <c r="COW13" s="253">
        <v>98.769302999999994</v>
      </c>
      <c r="COX13" s="253">
        <v>98.763914999999997</v>
      </c>
      <c r="COY13" s="253">
        <v>98.759226999999996</v>
      </c>
      <c r="COZ13" s="253">
        <v>98.750702000000004</v>
      </c>
      <c r="CPA13" s="253">
        <v>98.740303999999995</v>
      </c>
      <c r="CPB13" s="253">
        <v>98.733740999999995</v>
      </c>
      <c r="CPC13" s="253">
        <v>98.728628</v>
      </c>
      <c r="CPD13" s="253">
        <v>98.712883000000005</v>
      </c>
      <c r="CPE13" s="253">
        <v>98.680154000000002</v>
      </c>
      <c r="CPF13" s="253">
        <v>98.675461999999996</v>
      </c>
      <c r="CPG13" s="253">
        <v>98.716016999999994</v>
      </c>
      <c r="CPH13" s="253">
        <v>98.733345</v>
      </c>
      <c r="CPI13" s="253">
        <v>98.734880000000004</v>
      </c>
      <c r="CPJ13" s="253">
        <v>98.738279000000006</v>
      </c>
      <c r="CPK13" s="253">
        <v>98.733936</v>
      </c>
      <c r="CPL13" s="253">
        <v>98.716065</v>
      </c>
      <c r="CPM13" s="253">
        <v>98.697114999999997</v>
      </c>
      <c r="CPN13" s="253">
        <v>98.695312999999999</v>
      </c>
      <c r="CPO13" s="253">
        <v>98.713206999999997</v>
      </c>
      <c r="CPP13" s="253">
        <v>98.734375</v>
      </c>
      <c r="CPQ13" s="253">
        <v>98.742523000000006</v>
      </c>
      <c r="CPR13" s="253">
        <v>98.739171999999996</v>
      </c>
      <c r="CPS13" s="253">
        <v>98.732985999999997</v>
      </c>
      <c r="CPT13" s="253">
        <v>98.728994</v>
      </c>
      <c r="CPU13" s="253">
        <v>98.730833000000004</v>
      </c>
      <c r="CPV13" s="253">
        <v>98.738443000000004</v>
      </c>
      <c r="CPW13" s="253">
        <v>98.745196000000007</v>
      </c>
      <c r="CPX13" s="253">
        <v>98.743092000000004</v>
      </c>
      <c r="CPY13" s="253">
        <v>98.736455000000007</v>
      </c>
      <c r="CPZ13" s="253">
        <v>98.731052000000005</v>
      </c>
      <c r="CQA13" s="253">
        <v>98.723130999999995</v>
      </c>
      <c r="CQB13" s="253">
        <v>98.719506999999993</v>
      </c>
      <c r="CQC13" s="253">
        <v>98.720845999999995</v>
      </c>
      <c r="CQD13" s="253">
        <v>98.719337999999993</v>
      </c>
      <c r="CQE13" s="253">
        <v>98.717265999999995</v>
      </c>
      <c r="CQF13" s="253">
        <v>98.724213000000006</v>
      </c>
      <c r="CQG13" s="253">
        <v>98.735226999999995</v>
      </c>
      <c r="CQH13" s="253">
        <v>98.740714999999994</v>
      </c>
      <c r="CQI13" s="253">
        <v>98.742351999999997</v>
      </c>
      <c r="CQJ13" s="253">
        <v>98.745237000000003</v>
      </c>
      <c r="CQK13" s="253">
        <v>98.753821000000002</v>
      </c>
      <c r="CQL13" s="253">
        <v>98.768677999999994</v>
      </c>
      <c r="CQM13" s="253">
        <v>98.783002999999994</v>
      </c>
      <c r="CQN13" s="253">
        <v>98.787319999999994</v>
      </c>
      <c r="CQO13" s="253">
        <v>98.780158</v>
      </c>
      <c r="CQP13" s="253">
        <v>98.766311000000002</v>
      </c>
      <c r="CQQ13" s="253">
        <v>98.752275999999995</v>
      </c>
      <c r="CQR13" s="253">
        <v>98.746292999999994</v>
      </c>
      <c r="CQS13" s="253">
        <v>98.746295000000003</v>
      </c>
      <c r="CQT13" s="253">
        <v>98.746876</v>
      </c>
      <c r="CQU13" s="253">
        <v>98.750382999999999</v>
      </c>
      <c r="CQV13" s="253">
        <v>98.758775</v>
      </c>
      <c r="CQW13" s="253">
        <v>98.772794000000005</v>
      </c>
      <c r="CQX13" s="253">
        <v>98.786578000000006</v>
      </c>
      <c r="CQY13" s="253">
        <v>98.793764999999993</v>
      </c>
      <c r="CQZ13" s="253">
        <v>98.793120999999999</v>
      </c>
      <c r="CRA13" s="253">
        <v>98.788251000000002</v>
      </c>
      <c r="CRB13" s="253">
        <v>98.785859000000002</v>
      </c>
      <c r="CRC13" s="253">
        <v>98.786187999999996</v>
      </c>
      <c r="CRD13" s="253">
        <v>98.784655000000001</v>
      </c>
      <c r="CRE13" s="253">
        <v>98.788843</v>
      </c>
      <c r="CRF13" s="253">
        <v>98.826231000000007</v>
      </c>
      <c r="CRG13" s="253">
        <v>98.877044999999995</v>
      </c>
      <c r="CRH13" s="253">
        <v>98.882084000000006</v>
      </c>
      <c r="CRI13" s="253">
        <v>98.860820000000004</v>
      </c>
      <c r="CRJ13" s="253">
        <v>98.849315000000004</v>
      </c>
      <c r="CRK13" s="253">
        <v>98.845504000000005</v>
      </c>
      <c r="CRL13" s="253">
        <v>98.841138999999998</v>
      </c>
      <c r="CRM13" s="253">
        <v>98.840349000000003</v>
      </c>
      <c r="CRN13" s="253">
        <v>98.853605000000002</v>
      </c>
      <c r="CRO13" s="253">
        <v>98.877564000000007</v>
      </c>
      <c r="CRP13" s="253">
        <v>98.893519999999995</v>
      </c>
      <c r="CRQ13" s="253">
        <v>98.890235000000004</v>
      </c>
      <c r="CRR13" s="253">
        <v>98.872926000000007</v>
      </c>
      <c r="CRS13" s="253">
        <v>98.847890000000007</v>
      </c>
      <c r="CRT13" s="253">
        <v>98.816107000000002</v>
      </c>
      <c r="CRU13" s="253">
        <v>98.782252</v>
      </c>
      <c r="CRV13" s="253">
        <v>98.758768000000003</v>
      </c>
      <c r="CRW13" s="253">
        <v>98.751824999999997</v>
      </c>
      <c r="CRX13" s="253">
        <v>98.748879000000002</v>
      </c>
      <c r="CRY13" s="253">
        <v>98.737609000000006</v>
      </c>
      <c r="CRZ13" s="253">
        <v>98.720230999999998</v>
      </c>
      <c r="CSA13" s="253">
        <v>98.698069000000004</v>
      </c>
      <c r="CSB13" s="253">
        <v>98.668671000000003</v>
      </c>
      <c r="CSC13" s="253">
        <v>98.634157000000002</v>
      </c>
      <c r="CSD13" s="253">
        <v>98.595093000000006</v>
      </c>
      <c r="CSE13" s="253">
        <v>98.537998000000002</v>
      </c>
      <c r="CSF13" s="253">
        <v>98.443743999999995</v>
      </c>
      <c r="CSG13" s="253">
        <v>98.302839000000006</v>
      </c>
      <c r="CSH13" s="253">
        <v>98.095123999999998</v>
      </c>
      <c r="CSI13" s="253">
        <v>97.755176000000006</v>
      </c>
      <c r="CSJ13" s="253">
        <v>97.194913999999997</v>
      </c>
      <c r="CSK13" s="253">
        <v>96.376915999999994</v>
      </c>
      <c r="CSL13" s="253">
        <v>95.340551000000005</v>
      </c>
      <c r="CSM13" s="253">
        <v>94.186779999999999</v>
      </c>
      <c r="CSN13" s="253">
        <v>93.160866999999996</v>
      </c>
      <c r="CSO13" s="253">
        <v>92.616387000000003</v>
      </c>
      <c r="CSP13" s="253">
        <v>92.645201</v>
      </c>
      <c r="CSQ13" s="253">
        <v>93.006478000000001</v>
      </c>
      <c r="CSR13" s="253">
        <v>93.459552000000002</v>
      </c>
      <c r="CSS13" s="253">
        <v>93.890259999999998</v>
      </c>
      <c r="CST13" s="253">
        <v>94.248390999999998</v>
      </c>
      <c r="CSU13" s="253">
        <v>94.499392</v>
      </c>
      <c r="CSV13" s="253">
        <v>94.632845000000003</v>
      </c>
      <c r="CSW13" s="253">
        <v>94.707418000000004</v>
      </c>
      <c r="CSX13" s="253">
        <v>94.836156000000003</v>
      </c>
      <c r="CSY13" s="253">
        <v>95.103320999999994</v>
      </c>
      <c r="CSZ13" s="253">
        <v>95.513760000000005</v>
      </c>
      <c r="CTA13" s="253">
        <v>96.002813000000003</v>
      </c>
      <c r="CTB13" s="253">
        <v>96.478441000000004</v>
      </c>
      <c r="CTC13" s="253">
        <v>96.878801999999993</v>
      </c>
      <c r="CTD13" s="253">
        <v>97.196599000000006</v>
      </c>
      <c r="CTE13" s="253">
        <v>97.432875999999993</v>
      </c>
      <c r="CTF13" s="253">
        <v>97.590444000000005</v>
      </c>
      <c r="CTG13" s="253">
        <v>97.706400000000002</v>
      </c>
      <c r="CTH13" s="253">
        <v>97.810080999999997</v>
      </c>
      <c r="CTI13" s="253">
        <v>97.903210000000001</v>
      </c>
      <c r="CTJ13" s="253">
        <v>97.978334000000004</v>
      </c>
      <c r="CTK13" s="253">
        <v>98.036285000000007</v>
      </c>
      <c r="CTL13" s="253">
        <v>98.084484000000003</v>
      </c>
      <c r="CTM13" s="253">
        <v>98.125223000000005</v>
      </c>
      <c r="CTN13" s="253">
        <v>98.156374</v>
      </c>
      <c r="CTO13" s="253">
        <v>98.179997</v>
      </c>
      <c r="CTP13" s="253">
        <v>98.200269000000006</v>
      </c>
      <c r="CTQ13" s="253">
        <v>98.215470999999994</v>
      </c>
      <c r="CTR13" s="253">
        <v>98.222593000000003</v>
      </c>
      <c r="CTS13" s="253">
        <v>98.226735000000005</v>
      </c>
      <c r="CTT13" s="253">
        <v>98.236501000000004</v>
      </c>
      <c r="CTU13" s="253">
        <v>98.252865999999997</v>
      </c>
      <c r="CTV13" s="253">
        <v>98.271216999999993</v>
      </c>
      <c r="CTW13" s="253">
        <v>98.290298000000007</v>
      </c>
      <c r="CTX13" s="253">
        <v>98.314436999999998</v>
      </c>
      <c r="CTY13" s="253">
        <v>98.341200000000001</v>
      </c>
      <c r="CTZ13" s="253">
        <v>98.360039999999998</v>
      </c>
      <c r="CUA13" s="253">
        <v>98.376176999999998</v>
      </c>
      <c r="CUB13" s="253">
        <v>98.402947999999995</v>
      </c>
      <c r="CUC13" s="253">
        <v>98.439694000000003</v>
      </c>
      <c r="CUD13" s="253">
        <v>98.477333999999999</v>
      </c>
      <c r="CUE13" s="253">
        <v>98.511323000000004</v>
      </c>
      <c r="CUF13" s="253">
        <v>98.540441999999999</v>
      </c>
      <c r="CUG13" s="253">
        <v>98.559894999999997</v>
      </c>
      <c r="CUH13" s="253">
        <v>98.567007000000004</v>
      </c>
      <c r="CUI13" s="253">
        <v>98.569394000000003</v>
      </c>
      <c r="CUJ13" s="253">
        <v>98.578642000000002</v>
      </c>
      <c r="CUK13" s="253">
        <v>98.598466999999999</v>
      </c>
      <c r="CUL13" s="253">
        <v>98.622105000000005</v>
      </c>
      <c r="CUM13" s="253">
        <v>98.641261</v>
      </c>
      <c r="CUN13" s="253">
        <v>98.651653999999994</v>
      </c>
      <c r="CUO13" s="253">
        <v>98.650692000000006</v>
      </c>
      <c r="CUP13" s="253">
        <v>98.646737999999999</v>
      </c>
      <c r="CUQ13" s="253">
        <v>98.655152000000001</v>
      </c>
      <c r="CUR13" s="253">
        <v>98.676676</v>
      </c>
      <c r="CUS13" s="253">
        <v>98.700588999999994</v>
      </c>
      <c r="CUT13" s="253">
        <v>98.715045000000003</v>
      </c>
      <c r="CUU13" s="253">
        <v>98.716738000000007</v>
      </c>
      <c r="CUV13" s="253">
        <v>98.714299999999994</v>
      </c>
      <c r="CUW13" s="253">
        <v>98.717572000000004</v>
      </c>
      <c r="CUX13" s="253">
        <v>98.728147000000007</v>
      </c>
      <c r="CUY13" s="253">
        <v>98.741337000000001</v>
      </c>
      <c r="CUZ13" s="253">
        <v>98.753004000000004</v>
      </c>
      <c r="CVA13" s="253">
        <v>98.762467000000001</v>
      </c>
      <c r="CVB13" s="253">
        <v>98.771034</v>
      </c>
      <c r="CVC13" s="253">
        <v>98.781136000000004</v>
      </c>
      <c r="CVD13" s="253">
        <v>98.793875</v>
      </c>
      <c r="CVE13" s="253">
        <v>98.804597999999999</v>
      </c>
      <c r="CVF13" s="253">
        <v>98.806597999999994</v>
      </c>
      <c r="CVG13" s="253">
        <v>98.800593000000006</v>
      </c>
      <c r="CVH13" s="253">
        <v>98.793986000000004</v>
      </c>
      <c r="CVI13" s="253">
        <v>98.793040000000005</v>
      </c>
      <c r="CVJ13" s="253">
        <v>98.798702000000006</v>
      </c>
      <c r="CVK13" s="253">
        <v>98.806134999999998</v>
      </c>
      <c r="CVL13" s="253">
        <v>98.811374000000001</v>
      </c>
      <c r="CVM13" s="253">
        <v>98.816911000000005</v>
      </c>
      <c r="CVN13" s="253">
        <v>98.826476</v>
      </c>
      <c r="CVO13" s="253">
        <v>98.837982999999994</v>
      </c>
      <c r="CVP13" s="253">
        <v>98.844707</v>
      </c>
      <c r="CVQ13" s="253">
        <v>98.844836999999998</v>
      </c>
      <c r="CVR13" s="253">
        <v>98.841800000000006</v>
      </c>
      <c r="CVS13" s="253">
        <v>98.837509999999995</v>
      </c>
      <c r="CVT13" s="253">
        <v>98.833231999999995</v>
      </c>
      <c r="CVU13" s="253">
        <v>98.833933999999999</v>
      </c>
      <c r="CVV13" s="253">
        <v>98.845822999999996</v>
      </c>
      <c r="CVW13" s="253">
        <v>98.865491000000006</v>
      </c>
      <c r="CVX13" s="253">
        <v>98.879969000000003</v>
      </c>
      <c r="CVY13" s="253">
        <v>98.879108000000002</v>
      </c>
      <c r="CVZ13" s="253">
        <v>98.862232000000006</v>
      </c>
      <c r="CWA13" s="253">
        <v>98.837692000000004</v>
      </c>
      <c r="CWB13" s="253">
        <v>98.816385999999994</v>
      </c>
      <c r="CWC13" s="253">
        <v>98.803651000000002</v>
      </c>
      <c r="CWD13" s="253">
        <v>98.79795</v>
      </c>
      <c r="CWE13" s="253">
        <v>98.795231000000001</v>
      </c>
      <c r="CWF13" s="253">
        <v>98.792017000000001</v>
      </c>
      <c r="CWG13" s="253">
        <v>98.786534000000003</v>
      </c>
      <c r="CWH13" s="253">
        <v>98.780106000000004</v>
      </c>
      <c r="CWI13" s="253">
        <v>98.776122999999998</v>
      </c>
      <c r="CWJ13" s="253">
        <v>98.773859000000002</v>
      </c>
      <c r="CWK13" s="253">
        <v>98.769081</v>
      </c>
      <c r="CWL13" s="253">
        <v>98.762167000000005</v>
      </c>
      <c r="CWM13" s="253">
        <v>98.758185999999995</v>
      </c>
      <c r="CWN13" s="253">
        <v>98.759637999999995</v>
      </c>
      <c r="CWO13" s="253">
        <v>98.762456</v>
      </c>
      <c r="CWP13" s="253">
        <v>98.761219999999994</v>
      </c>
      <c r="CWQ13" s="253">
        <v>98.755903000000004</v>
      </c>
      <c r="CWR13" s="253">
        <v>98.752018000000007</v>
      </c>
      <c r="CWS13" s="253">
        <v>98.757835</v>
      </c>
      <c r="CWT13" s="253">
        <v>98.781758999999994</v>
      </c>
      <c r="CWU13" s="253">
        <v>98.822866000000005</v>
      </c>
      <c r="CWV13" s="253">
        <v>98.864204000000001</v>
      </c>
      <c r="CWW13" s="253">
        <v>98.886854</v>
      </c>
      <c r="CWX13" s="253">
        <v>98.887569999999997</v>
      </c>
      <c r="CWY13" s="253">
        <v>98.878372999999996</v>
      </c>
      <c r="CWZ13" s="253">
        <v>98.872939000000002</v>
      </c>
      <c r="CXA13" s="253">
        <v>98.874589</v>
      </c>
      <c r="CXB13" s="253">
        <v>98.877414000000002</v>
      </c>
      <c r="CXC13" s="253">
        <v>98.876142999999999</v>
      </c>
      <c r="CXD13" s="253">
        <v>98.871278000000004</v>
      </c>
      <c r="CXE13" s="253">
        <v>98.866370000000003</v>
      </c>
      <c r="CXF13" s="253">
        <v>98.864231000000004</v>
      </c>
      <c r="CXG13" s="253">
        <v>98.866286000000002</v>
      </c>
      <c r="CXH13" s="253">
        <v>98.871195</v>
      </c>
      <c r="CXI13" s="253">
        <v>98.874416999999994</v>
      </c>
      <c r="CXJ13" s="253">
        <v>98.873965999999996</v>
      </c>
      <c r="CXK13" s="253">
        <v>98.873856000000004</v>
      </c>
      <c r="CXL13" s="253">
        <v>98.878715</v>
      </c>
      <c r="CXM13" s="253">
        <v>98.886849999999995</v>
      </c>
      <c r="CXN13" s="253">
        <v>98.892863000000006</v>
      </c>
      <c r="CXO13" s="253">
        <v>98.894977999999995</v>
      </c>
      <c r="CXP13" s="253">
        <v>98.896349999999998</v>
      </c>
      <c r="CXQ13" s="253">
        <v>98.900987000000001</v>
      </c>
      <c r="CXR13" s="253">
        <v>98.911254</v>
      </c>
      <c r="CXS13" s="253">
        <v>98.927363</v>
      </c>
      <c r="CXT13" s="253">
        <v>98.946168</v>
      </c>
      <c r="CXU13" s="253">
        <v>98.960877999999994</v>
      </c>
      <c r="CXV13" s="253">
        <v>98.965682000000001</v>
      </c>
      <c r="CXW13" s="253">
        <v>98.961810999999997</v>
      </c>
      <c r="CXX13" s="253">
        <v>98.956013999999996</v>
      </c>
      <c r="CXY13" s="253">
        <v>98.952782999999997</v>
      </c>
      <c r="CXZ13" s="253">
        <v>98.951318000000001</v>
      </c>
      <c r="CYA13" s="253">
        <v>98.949922000000001</v>
      </c>
      <c r="CYB13" s="253">
        <v>98.949166000000005</v>
      </c>
      <c r="CYC13" s="253">
        <v>98.949929999999995</v>
      </c>
      <c r="CYD13" s="253">
        <v>98.951440000000005</v>
      </c>
      <c r="CYE13" s="253">
        <v>98.952270999999996</v>
      </c>
      <c r="CYF13" s="253">
        <v>98.951059000000001</v>
      </c>
      <c r="CYG13" s="253">
        <v>98.946585999999996</v>
      </c>
      <c r="CYH13" s="253">
        <v>98.939465999999996</v>
      </c>
      <c r="CYI13" s="253">
        <v>98.931787</v>
      </c>
      <c r="CYJ13" s="253">
        <v>98.923837000000006</v>
      </c>
      <c r="CYK13" s="253">
        <v>98.913762000000006</v>
      </c>
      <c r="CYL13" s="253">
        <v>98.902901999999997</v>
      </c>
      <c r="CYM13" s="253">
        <v>98.897508000000002</v>
      </c>
      <c r="CYN13" s="253">
        <v>98.900964000000002</v>
      </c>
      <c r="CYO13" s="253">
        <v>98.907500999999996</v>
      </c>
      <c r="CYP13" s="253">
        <v>98.908306999999994</v>
      </c>
      <c r="CYQ13" s="253">
        <v>98.901911999999996</v>
      </c>
      <c r="CYR13" s="253">
        <v>98.894188</v>
      </c>
      <c r="CYS13" s="253">
        <v>98.889093000000003</v>
      </c>
      <c r="CYT13" s="253">
        <v>98.884523000000002</v>
      </c>
      <c r="CYU13" s="253">
        <v>98.878040999999996</v>
      </c>
      <c r="CYV13" s="253">
        <v>98.871671000000006</v>
      </c>
      <c r="CYW13" s="253">
        <v>98.869152</v>
      </c>
      <c r="CYX13" s="253">
        <v>98.871290999999999</v>
      </c>
      <c r="CYY13" s="253">
        <v>98.875690000000006</v>
      </c>
      <c r="CYZ13" s="253">
        <v>98.879029000000003</v>
      </c>
      <c r="CZA13" s="253">
        <v>98.878529999999998</v>
      </c>
      <c r="CZB13" s="253">
        <v>98.873272999999998</v>
      </c>
      <c r="CZC13" s="253">
        <v>98.865019000000004</v>
      </c>
      <c r="CZD13" s="253">
        <v>98.857248999999996</v>
      </c>
      <c r="CZE13" s="253">
        <v>98.852795999999998</v>
      </c>
      <c r="CZF13" s="253">
        <v>98.852611999999993</v>
      </c>
      <c r="CZG13" s="253">
        <v>98.855716999999999</v>
      </c>
      <c r="CZH13" s="253">
        <v>98.859544999999997</v>
      </c>
      <c r="CZI13" s="253">
        <v>98.861401999999998</v>
      </c>
      <c r="CZJ13" s="253">
        <v>98.861002999999997</v>
      </c>
      <c r="CZK13" s="253">
        <v>98.860808000000006</v>
      </c>
      <c r="CZL13" s="253">
        <v>98.862517999999994</v>
      </c>
      <c r="CZM13" s="253">
        <v>98.864740999999995</v>
      </c>
      <c r="CZN13" s="253">
        <v>98.865838999999994</v>
      </c>
      <c r="CZO13" s="253">
        <v>98.867816000000005</v>
      </c>
      <c r="CZP13" s="253">
        <v>98.874848</v>
      </c>
      <c r="CZQ13" s="253">
        <v>98.887867999999997</v>
      </c>
      <c r="CZR13" s="253">
        <v>98.902179000000004</v>
      </c>
      <c r="CZS13" s="253">
        <v>98.910894999999996</v>
      </c>
      <c r="CZT13" s="253">
        <v>98.910334000000006</v>
      </c>
      <c r="CZU13" s="253">
        <v>98.902754999999999</v>
      </c>
      <c r="CZV13" s="253">
        <v>98.894465999999994</v>
      </c>
      <c r="CZW13" s="253">
        <v>98.890090000000001</v>
      </c>
      <c r="CZX13" s="253">
        <v>98.888112000000007</v>
      </c>
      <c r="CZY13" s="253">
        <v>98.883606999999998</v>
      </c>
      <c r="CZZ13" s="253">
        <v>98.875704999999996</v>
      </c>
      <c r="DAA13" s="253">
        <v>98.869459000000006</v>
      </c>
      <c r="DAB13" s="253">
        <v>98.869094000000004</v>
      </c>
      <c r="DAC13" s="253">
        <v>98.872784999999993</v>
      </c>
      <c r="DAD13" s="253">
        <v>98.876617999999993</v>
      </c>
      <c r="DAE13" s="253">
        <v>98.880722000000006</v>
      </c>
      <c r="DAF13" s="253">
        <v>98.887585000000001</v>
      </c>
      <c r="DAG13" s="253">
        <v>98.896028000000001</v>
      </c>
      <c r="DAH13" s="253">
        <v>98.900822000000005</v>
      </c>
      <c r="DAI13" s="253">
        <v>98.898115000000004</v>
      </c>
      <c r="DAJ13" s="253">
        <v>98.888615000000001</v>
      </c>
      <c r="DAK13" s="253">
        <v>98.876045000000005</v>
      </c>
      <c r="DAL13" s="253">
        <v>98.864834000000002</v>
      </c>
      <c r="DAM13" s="253">
        <v>98.857653999999997</v>
      </c>
      <c r="DAN13" s="253">
        <v>98.852322999999998</v>
      </c>
      <c r="DAO13" s="253">
        <v>98.842924999999994</v>
      </c>
      <c r="DAP13" s="253">
        <v>98.827171000000007</v>
      </c>
      <c r="DAQ13" s="253">
        <v>98.811038999999994</v>
      </c>
      <c r="DAR13" s="253">
        <v>98.802571999999998</v>
      </c>
      <c r="DAS13" s="253">
        <v>98.802571999999998</v>
      </c>
      <c r="DAT13" s="253">
        <v>98.805586000000005</v>
      </c>
      <c r="DAU13" s="253">
        <v>98.808645999999996</v>
      </c>
      <c r="DAV13" s="253">
        <v>98.813755999999998</v>
      </c>
      <c r="DAW13" s="253">
        <v>98.821995999999999</v>
      </c>
      <c r="DAX13" s="253">
        <v>98.830371</v>
      </c>
      <c r="DAY13" s="253">
        <v>98.835887</v>
      </c>
      <c r="DAZ13" s="253">
        <v>98.838820999999996</v>
      </c>
      <c r="DBA13" s="253">
        <v>98.840215000000001</v>
      </c>
      <c r="DBB13" s="253">
        <v>98.839245000000005</v>
      </c>
      <c r="DBC13" s="253">
        <v>98.835013000000004</v>
      </c>
      <c r="DBD13" s="253">
        <v>98.828507000000002</v>
      </c>
      <c r="DBE13" s="253">
        <v>98.821107999999995</v>
      </c>
      <c r="DBF13" s="253">
        <v>98.813348000000005</v>
      </c>
      <c r="DBG13" s="253">
        <v>98.806687999999994</v>
      </c>
      <c r="DBH13" s="253">
        <v>98.804452999999995</v>
      </c>
      <c r="DBI13" s="253">
        <v>98.808789000000004</v>
      </c>
      <c r="DBJ13" s="253">
        <v>98.817509999999999</v>
      </c>
      <c r="DBK13" s="253">
        <v>98.825886999999994</v>
      </c>
      <c r="DBL13" s="253">
        <v>98.831514999999996</v>
      </c>
      <c r="DBM13" s="253">
        <v>98.836208999999997</v>
      </c>
      <c r="DBN13" s="253">
        <v>98.843100000000007</v>
      </c>
      <c r="DBO13" s="253">
        <v>98.852682000000001</v>
      </c>
      <c r="DBP13" s="253">
        <v>98.861917000000005</v>
      </c>
      <c r="DBQ13" s="253">
        <v>98.866945999999999</v>
      </c>
      <c r="DBR13" s="253">
        <v>98.866614999999996</v>
      </c>
      <c r="DBS13" s="253">
        <v>98.863462999999996</v>
      </c>
      <c r="DBT13" s="253">
        <v>98.861519000000001</v>
      </c>
      <c r="DBU13" s="253">
        <v>98.863480999999993</v>
      </c>
      <c r="DBV13" s="253">
        <v>98.869432000000003</v>
      </c>
      <c r="DBW13" s="253">
        <v>98.876580000000004</v>
      </c>
      <c r="DBX13" s="253">
        <v>98.879759000000007</v>
      </c>
      <c r="DBY13" s="253">
        <v>98.874223000000001</v>
      </c>
      <c r="DBZ13" s="253">
        <v>98.860326000000001</v>
      </c>
      <c r="DCA13" s="253">
        <v>98.845494000000002</v>
      </c>
      <c r="DCB13" s="253">
        <v>98.839841000000007</v>
      </c>
      <c r="DCC13" s="253">
        <v>98.848595000000003</v>
      </c>
      <c r="DCD13" s="253">
        <v>98.868033999999994</v>
      </c>
      <c r="DCE13" s="253">
        <v>98.887855999999999</v>
      </c>
      <c r="DCF13" s="253">
        <v>98.897786999999994</v>
      </c>
      <c r="DCG13" s="253">
        <v>98.894208000000006</v>
      </c>
      <c r="DCH13" s="253">
        <v>98.882591000000005</v>
      </c>
      <c r="DCI13" s="253">
        <v>98.873116999999993</v>
      </c>
      <c r="DCJ13" s="253">
        <v>98.872566000000006</v>
      </c>
      <c r="DCK13" s="253">
        <v>98.880641999999995</v>
      </c>
      <c r="DCL13" s="253">
        <v>98.893676999999997</v>
      </c>
      <c r="DCM13" s="253">
        <v>98.908985999999999</v>
      </c>
      <c r="DCN13" s="253">
        <v>98.923856999999998</v>
      </c>
      <c r="DCO13" s="253">
        <v>98.933232000000004</v>
      </c>
      <c r="DCP13" s="253">
        <v>98.932689999999994</v>
      </c>
      <c r="DCQ13" s="253">
        <v>98.923758000000007</v>
      </c>
      <c r="DCR13" s="253">
        <v>98.913291000000001</v>
      </c>
      <c r="DCS13" s="253">
        <v>98.907114000000007</v>
      </c>
      <c r="DCT13" s="253">
        <v>98.906139999999994</v>
      </c>
      <c r="DCU13" s="253">
        <v>98.908269000000004</v>
      </c>
      <c r="DCV13" s="253">
        <v>98.911409000000006</v>
      </c>
      <c r="DCW13" s="253">
        <v>98.914161000000007</v>
      </c>
      <c r="DCX13" s="253">
        <v>98.915880000000001</v>
      </c>
      <c r="DCY13" s="253">
        <v>98.917148999999995</v>
      </c>
      <c r="DCZ13" s="253">
        <v>98.918791999999996</v>
      </c>
      <c r="DDA13" s="253">
        <v>98.920198999999997</v>
      </c>
      <c r="DDB13" s="253">
        <v>98.920368999999994</v>
      </c>
      <c r="DDC13" s="253">
        <v>98.920640000000006</v>
      </c>
      <c r="DDD13" s="253">
        <v>98.923995000000005</v>
      </c>
      <c r="DDE13" s="253">
        <v>98.930867000000006</v>
      </c>
      <c r="DDF13" s="253">
        <v>98.937788999999995</v>
      </c>
      <c r="DDG13" s="253">
        <v>98.941445000000002</v>
      </c>
      <c r="DDH13" s="253">
        <v>98.942088999999996</v>
      </c>
      <c r="DDI13" s="253">
        <v>98.941202000000004</v>
      </c>
      <c r="DDJ13" s="253">
        <v>98.937534999999997</v>
      </c>
      <c r="DDK13" s="253">
        <v>98.928085999999993</v>
      </c>
      <c r="DDL13" s="253">
        <v>98.912582999999998</v>
      </c>
      <c r="DDM13" s="253">
        <v>98.894817000000003</v>
      </c>
      <c r="DDN13" s="253">
        <v>98.879355000000004</v>
      </c>
      <c r="DDO13" s="253">
        <v>98.868686999999994</v>
      </c>
      <c r="DDP13" s="253">
        <v>98.863951</v>
      </c>
      <c r="DDQ13" s="253">
        <v>98.866068999999996</v>
      </c>
      <c r="DDR13" s="253">
        <v>98.873998</v>
      </c>
      <c r="DDS13" s="253">
        <v>98.882940000000005</v>
      </c>
      <c r="DDT13" s="253">
        <v>98.887124</v>
      </c>
      <c r="DDU13" s="253">
        <v>98.884912</v>
      </c>
      <c r="DDV13" s="253">
        <v>98.879078000000007</v>
      </c>
      <c r="DDW13" s="253">
        <v>98.871273000000002</v>
      </c>
      <c r="DDX13" s="253">
        <v>98.859004999999996</v>
      </c>
      <c r="DDY13" s="253">
        <v>98.840947999999997</v>
      </c>
      <c r="DDZ13" s="253">
        <v>98.823483999999993</v>
      </c>
      <c r="DEA13" s="253">
        <v>98.817137000000002</v>
      </c>
      <c r="DEB13" s="253">
        <v>98.824700000000007</v>
      </c>
      <c r="DEC13" s="253">
        <v>98.836061000000001</v>
      </c>
      <c r="DED13" s="253">
        <v>98.837620999999999</v>
      </c>
      <c r="DEE13" s="253">
        <v>98.825744</v>
      </c>
      <c r="DEF13" s="253">
        <v>98.809043000000003</v>
      </c>
      <c r="DEG13" s="253">
        <v>98.798697000000004</v>
      </c>
      <c r="DEH13" s="253">
        <v>98.798918999999998</v>
      </c>
      <c r="DEI13" s="253">
        <v>98.805881999999997</v>
      </c>
      <c r="DEJ13" s="253">
        <v>98.812595000000002</v>
      </c>
      <c r="DEK13" s="253">
        <v>98.814113000000006</v>
      </c>
      <c r="DEL13" s="253">
        <v>98.810719000000006</v>
      </c>
      <c r="DEM13" s="253">
        <v>98.808153000000004</v>
      </c>
      <c r="DEN13" s="253">
        <v>98.813271999999998</v>
      </c>
      <c r="DEO13" s="253">
        <v>98.827179000000001</v>
      </c>
      <c r="DEP13" s="253">
        <v>98.842800999999994</v>
      </c>
      <c r="DEQ13" s="253">
        <v>98.851151999999999</v>
      </c>
      <c r="DER13" s="253">
        <v>98.850592000000006</v>
      </c>
      <c r="DES13" s="253">
        <v>98.848613</v>
      </c>
      <c r="DET13" s="253">
        <v>98.853679999999997</v>
      </c>
      <c r="DEU13" s="253">
        <v>98.866219999999998</v>
      </c>
      <c r="DEV13" s="253">
        <v>98.878739999999993</v>
      </c>
      <c r="DEW13" s="253">
        <v>98.884236999999999</v>
      </c>
      <c r="DEX13" s="253">
        <v>98.882800000000003</v>
      </c>
      <c r="DEY13" s="253">
        <v>98.879526999999996</v>
      </c>
      <c r="DEZ13" s="253">
        <v>98.877525000000006</v>
      </c>
      <c r="DFA13" s="253">
        <v>98.874769999999998</v>
      </c>
      <c r="DFB13" s="253">
        <v>98.867851999999999</v>
      </c>
      <c r="DFC13" s="253">
        <v>98.857442000000006</v>
      </c>
      <c r="DFD13" s="253">
        <v>98.849108000000001</v>
      </c>
      <c r="DFE13" s="253">
        <v>98.848669999999998</v>
      </c>
      <c r="DFF13" s="253">
        <v>98.856740000000002</v>
      </c>
      <c r="DFG13" s="253">
        <v>98.867621999999997</v>
      </c>
      <c r="DFH13" s="253">
        <v>98.873896999999999</v>
      </c>
      <c r="DFI13" s="253">
        <v>98.872629000000003</v>
      </c>
      <c r="DFJ13" s="253">
        <v>98.867312999999996</v>
      </c>
      <c r="DFK13" s="253">
        <v>98.863939999999999</v>
      </c>
      <c r="DFL13" s="253">
        <v>98.865514000000005</v>
      </c>
      <c r="DFM13" s="253">
        <v>98.870213000000007</v>
      </c>
      <c r="DFN13" s="253">
        <v>98.873643999999999</v>
      </c>
      <c r="DFO13" s="253">
        <v>98.872001999999995</v>
      </c>
      <c r="DFP13" s="253">
        <v>98.863917999999998</v>
      </c>
      <c r="DFQ13" s="253">
        <v>98.850925000000004</v>
      </c>
      <c r="DFR13" s="253">
        <v>98.836876000000004</v>
      </c>
      <c r="DFS13" s="253">
        <v>98.826386999999997</v>
      </c>
      <c r="DFT13" s="253">
        <v>98.822945000000004</v>
      </c>
      <c r="DFU13" s="253">
        <v>98.827247999999997</v>
      </c>
      <c r="DFV13" s="253">
        <v>98.836090999999996</v>
      </c>
      <c r="DFW13" s="253">
        <v>98.843299000000002</v>
      </c>
      <c r="DFX13" s="253">
        <v>98.843826000000007</v>
      </c>
      <c r="DFY13" s="253">
        <v>98.837604999999996</v>
      </c>
      <c r="DFZ13" s="253">
        <v>98.827971000000005</v>
      </c>
      <c r="DGA13" s="253">
        <v>98.816196000000005</v>
      </c>
      <c r="DGB13" s="253">
        <v>98.800082000000003</v>
      </c>
      <c r="DGC13" s="253">
        <v>98.779087000000004</v>
      </c>
      <c r="DGD13" s="253">
        <v>98.757806000000002</v>
      </c>
      <c r="DGE13" s="253">
        <v>98.741665999999995</v>
      </c>
      <c r="DGF13" s="253">
        <v>98.731475000000003</v>
      </c>
      <c r="DGG13" s="253">
        <v>98.725498999999999</v>
      </c>
      <c r="DGH13" s="253">
        <v>98.724917000000005</v>
      </c>
      <c r="DGI13" s="253">
        <v>98.732688999999993</v>
      </c>
      <c r="DGJ13" s="253">
        <v>98.747238999999993</v>
      </c>
      <c r="DGK13" s="253">
        <v>98.761251999999999</v>
      </c>
      <c r="DGL13" s="253">
        <v>98.767741999999998</v>
      </c>
      <c r="DGM13" s="253">
        <v>98.764922999999996</v>
      </c>
      <c r="DGN13" s="253">
        <v>98.755071000000001</v>
      </c>
      <c r="DGO13" s="253">
        <v>98.741910000000004</v>
      </c>
      <c r="DGP13" s="253">
        <v>98.729765999999998</v>
      </c>
      <c r="DGQ13" s="253">
        <v>98.721962000000005</v>
      </c>
      <c r="DGR13" s="253">
        <v>98.718759000000006</v>
      </c>
      <c r="DGS13" s="253">
        <v>98.718934000000004</v>
      </c>
      <c r="DGT13" s="253">
        <v>98.723372999999995</v>
      </c>
      <c r="DGU13" s="253">
        <v>98.733765000000005</v>
      </c>
      <c r="DGV13" s="253">
        <v>98.746238000000005</v>
      </c>
      <c r="DGW13" s="253">
        <v>98.750837000000004</v>
      </c>
      <c r="DGX13" s="253">
        <v>98.740671000000006</v>
      </c>
      <c r="DGY13" s="253">
        <v>98.720642999999995</v>
      </c>
      <c r="DGZ13" s="253">
        <v>98.703832000000006</v>
      </c>
      <c r="DHA13" s="253">
        <v>98.697427000000005</v>
      </c>
      <c r="DHB13" s="253">
        <v>98.694722999999996</v>
      </c>
      <c r="DHC13" s="253">
        <v>98.682648</v>
      </c>
      <c r="DHD13" s="253">
        <v>98.657167999999999</v>
      </c>
      <c r="DHE13" s="253">
        <v>98.629097000000002</v>
      </c>
      <c r="DHF13" s="253">
        <v>98.613386000000006</v>
      </c>
      <c r="DHG13" s="253">
        <v>98.614456000000004</v>
      </c>
      <c r="DHH13" s="253">
        <v>98.624825000000001</v>
      </c>
      <c r="DHI13" s="253">
        <v>98.636183000000003</v>
      </c>
      <c r="DHJ13" s="253">
        <v>98.645841000000004</v>
      </c>
      <c r="DHK13" s="253">
        <v>98.651533999999998</v>
      </c>
      <c r="DHL13" s="253">
        <v>98.647600999999995</v>
      </c>
      <c r="DHM13" s="253">
        <v>98.632113000000004</v>
      </c>
      <c r="DHN13" s="253">
        <v>98.613384999999994</v>
      </c>
      <c r="DHO13" s="253">
        <v>98.602564999999998</v>
      </c>
      <c r="DHP13" s="253">
        <v>98.602046000000001</v>
      </c>
      <c r="DHQ13" s="253">
        <v>98.607415000000003</v>
      </c>
      <c r="DHR13" s="253">
        <v>98.618171000000004</v>
      </c>
      <c r="DHS13" s="253">
        <v>98.637842000000006</v>
      </c>
      <c r="DHT13" s="253">
        <v>98.663207999999997</v>
      </c>
      <c r="DHU13" s="253">
        <v>98.682006999999999</v>
      </c>
      <c r="DHV13" s="253">
        <v>98.684815</v>
      </c>
      <c r="DHW13" s="253">
        <v>98.673837000000006</v>
      </c>
      <c r="DHX13" s="253">
        <v>98.657891000000006</v>
      </c>
      <c r="DHY13" s="253">
        <v>98.644707999999994</v>
      </c>
      <c r="DHZ13" s="253">
        <v>98.640691000000004</v>
      </c>
      <c r="DIA13" s="253">
        <v>98.650915999999995</v>
      </c>
      <c r="DIB13" s="253">
        <v>98.673322999999996</v>
      </c>
      <c r="DIC13" s="253">
        <v>98.696347000000003</v>
      </c>
      <c r="DID13" s="253">
        <v>98.707475000000002</v>
      </c>
      <c r="DIE13" s="253">
        <v>98.703233999999995</v>
      </c>
      <c r="DIF13" s="253">
        <v>98.688961000000006</v>
      </c>
      <c r="DIG13" s="253">
        <v>98.672321999999994</v>
      </c>
      <c r="DIH13" s="253">
        <v>98.660348999999997</v>
      </c>
      <c r="DII13" s="253">
        <v>98.658793000000003</v>
      </c>
      <c r="DIJ13" s="253">
        <v>98.668839000000006</v>
      </c>
      <c r="DIK13" s="253">
        <v>98.685232999999997</v>
      </c>
      <c r="DIL13" s="253">
        <v>98.701038999999994</v>
      </c>
      <c r="DIM13" s="253">
        <v>98.713367000000005</v>
      </c>
      <c r="DIN13" s="253">
        <v>98.721880999999996</v>
      </c>
      <c r="DIO13" s="253">
        <v>98.723489000000001</v>
      </c>
      <c r="DIP13" s="253">
        <v>98.712619000000004</v>
      </c>
      <c r="DIQ13" s="253">
        <v>98.687512999999996</v>
      </c>
      <c r="DIR13" s="253">
        <v>98.654580999999993</v>
      </c>
      <c r="DIS13" s="253">
        <v>98.625934999999998</v>
      </c>
      <c r="DIT13" s="253">
        <v>98.612082999999998</v>
      </c>
      <c r="DIU13" s="253">
        <v>98.615050999999994</v>
      </c>
      <c r="DIV13" s="253">
        <v>98.628011000000001</v>
      </c>
      <c r="DIW13" s="253">
        <v>98.642814999999999</v>
      </c>
      <c r="DIX13" s="253">
        <v>98.656762000000001</v>
      </c>
      <c r="DIY13" s="253">
        <v>98.669887000000003</v>
      </c>
      <c r="DIZ13" s="253">
        <v>98.678279000000003</v>
      </c>
      <c r="DJA13" s="253">
        <v>98.675684000000004</v>
      </c>
      <c r="DJB13" s="253">
        <v>98.662406000000004</v>
      </c>
      <c r="DJC13" s="253">
        <v>98.647311999999999</v>
      </c>
      <c r="DJD13" s="253">
        <v>98.637771000000001</v>
      </c>
      <c r="DJE13" s="253">
        <v>98.63167</v>
      </c>
      <c r="DJF13" s="253">
        <v>98.624126000000004</v>
      </c>
      <c r="DJG13" s="253">
        <v>98.618987000000004</v>
      </c>
      <c r="DJH13" s="253">
        <v>98.626777000000004</v>
      </c>
      <c r="DJI13" s="253">
        <v>98.650666999999999</v>
      </c>
      <c r="DJJ13" s="253">
        <v>98.679879</v>
      </c>
      <c r="DJK13" s="253">
        <v>98.699657999999999</v>
      </c>
      <c r="DJL13" s="253">
        <v>98.704981000000004</v>
      </c>
      <c r="DJM13" s="253">
        <v>98.702110000000005</v>
      </c>
      <c r="DJN13" s="253">
        <v>98.699031000000005</v>
      </c>
      <c r="DJO13" s="253">
        <v>98.697999999999993</v>
      </c>
      <c r="DJP13" s="253">
        <v>98.697562000000005</v>
      </c>
      <c r="DJQ13" s="253">
        <v>98.698357000000001</v>
      </c>
      <c r="DJR13" s="253">
        <v>98.703415000000007</v>
      </c>
      <c r="DJS13" s="253">
        <v>98.712885999999997</v>
      </c>
      <c r="DJT13" s="253">
        <v>98.721918000000002</v>
      </c>
      <c r="DJU13" s="253">
        <v>98.725757999999999</v>
      </c>
      <c r="DJV13" s="253">
        <v>98.724699000000001</v>
      </c>
      <c r="DJW13" s="253">
        <v>98.721560999999994</v>
      </c>
      <c r="DJX13" s="253">
        <v>98.716808</v>
      </c>
      <c r="DJY13" s="253">
        <v>98.710620000000006</v>
      </c>
      <c r="DJZ13" s="253">
        <v>98.708263000000002</v>
      </c>
      <c r="DKA13" s="253">
        <v>98.717018999999993</v>
      </c>
      <c r="DKB13" s="253">
        <v>98.736147000000003</v>
      </c>
      <c r="DKC13" s="253">
        <v>98.755122999999998</v>
      </c>
      <c r="DKD13" s="253">
        <v>98.764995999999996</v>
      </c>
      <c r="DKE13" s="253">
        <v>98.768044000000003</v>
      </c>
      <c r="DKF13" s="253">
        <v>98.773030000000006</v>
      </c>
      <c r="DKG13" s="253">
        <v>98.783727999999996</v>
      </c>
      <c r="DKH13" s="253">
        <v>98.795580000000001</v>
      </c>
      <c r="DKI13" s="253">
        <v>98.801807999999994</v>
      </c>
      <c r="DKJ13" s="253">
        <v>98.799791999999997</v>
      </c>
      <c r="DKK13" s="253">
        <v>98.792720000000003</v>
      </c>
      <c r="DKL13" s="253">
        <v>98.787602000000007</v>
      </c>
      <c r="DKM13" s="253">
        <v>98.790533999999994</v>
      </c>
      <c r="DKN13" s="253">
        <v>98.801544000000007</v>
      </c>
      <c r="DKO13" s="253">
        <v>98.814803999999995</v>
      </c>
      <c r="DKP13" s="253">
        <v>98.825191000000004</v>
      </c>
      <c r="DKQ13" s="253">
        <v>98.832914000000002</v>
      </c>
      <c r="DKR13" s="253">
        <v>98.840017000000003</v>
      </c>
      <c r="DKS13" s="253">
        <v>98.845101</v>
      </c>
      <c r="DKT13" s="253">
        <v>98.845140999999998</v>
      </c>
      <c r="DKU13" s="253">
        <v>98.841498000000001</v>
      </c>
      <c r="DKV13" s="253">
        <v>98.840603000000002</v>
      </c>
      <c r="DKW13" s="253">
        <v>98.848153999999994</v>
      </c>
      <c r="DKX13" s="253">
        <v>98.864131</v>
      </c>
      <c r="DKY13" s="253">
        <v>98.882980000000003</v>
      </c>
      <c r="DKZ13" s="253">
        <v>98.897077999999993</v>
      </c>
      <c r="DLA13" s="253">
        <v>98.901167999999998</v>
      </c>
      <c r="DLB13" s="253">
        <v>98.896186999999998</v>
      </c>
      <c r="DLC13" s="253">
        <v>98.889217000000002</v>
      </c>
      <c r="DLD13" s="253">
        <v>98.888075000000001</v>
      </c>
      <c r="DLE13" s="253">
        <v>98.895306000000005</v>
      </c>
      <c r="DLF13" s="253">
        <v>98.907342999999997</v>
      </c>
      <c r="DLG13" s="253">
        <v>98.918310000000005</v>
      </c>
      <c r="DLH13" s="253">
        <v>98.924183999999997</v>
      </c>
      <c r="DLI13" s="253">
        <v>98.925291999999999</v>
      </c>
      <c r="DLJ13" s="253">
        <v>98.926440999999997</v>
      </c>
      <c r="DLK13" s="253">
        <v>98.933026999999996</v>
      </c>
      <c r="DLL13" s="253">
        <v>98.944948999999994</v>
      </c>
      <c r="DLM13" s="253">
        <v>98.955128999999999</v>
      </c>
      <c r="DLN13" s="253">
        <v>98.955594000000005</v>
      </c>
      <c r="DLO13" s="253">
        <v>98.944512000000003</v>
      </c>
      <c r="DLP13" s="253">
        <v>98.926946000000001</v>
      </c>
      <c r="DLQ13" s="253">
        <v>98.910815999999997</v>
      </c>
      <c r="DLR13" s="253">
        <v>98.903216</v>
      </c>
      <c r="DLS13" s="253">
        <v>98.907445999999993</v>
      </c>
      <c r="DLT13" s="253">
        <v>98.920393000000004</v>
      </c>
      <c r="DLU13" s="253">
        <v>98.934055000000001</v>
      </c>
      <c r="DLV13" s="253">
        <v>98.942205999999999</v>
      </c>
      <c r="DLW13" s="253">
        <v>98.944962000000004</v>
      </c>
      <c r="DLX13" s="253">
        <v>98.945392999999996</v>
      </c>
      <c r="DLY13" s="253">
        <v>98.943984999999998</v>
      </c>
      <c r="DLZ13" s="253">
        <v>98.939572999999996</v>
      </c>
      <c r="DMA13" s="253">
        <v>98.934175999999994</v>
      </c>
      <c r="DMB13" s="253">
        <v>98.932990000000004</v>
      </c>
      <c r="DMC13" s="253">
        <v>98.939222000000001</v>
      </c>
      <c r="DMD13" s="253">
        <v>98.951375999999996</v>
      </c>
      <c r="DME13" s="253">
        <v>98.965856000000002</v>
      </c>
      <c r="DMF13" s="253">
        <v>98.980289999999997</v>
      </c>
      <c r="DMG13" s="253">
        <v>98.994249999999994</v>
      </c>
      <c r="DMH13" s="253">
        <v>99.008470000000003</v>
      </c>
      <c r="DMI13" s="253">
        <v>99.023459000000003</v>
      </c>
      <c r="DMJ13" s="253">
        <v>99.037711999999999</v>
      </c>
      <c r="DMK13" s="253">
        <v>99.047760999999994</v>
      </c>
      <c r="DML13" s="253">
        <v>99.051224000000005</v>
      </c>
      <c r="DMM13" s="253">
        <v>99.049063000000004</v>
      </c>
      <c r="DMN13" s="253">
        <v>99.043862000000004</v>
      </c>
      <c r="DMO13" s="253">
        <v>99.037289000000001</v>
      </c>
      <c r="DMP13" s="253">
        <v>99.030800999999997</v>
      </c>
      <c r="DMQ13" s="253">
        <v>99.027219000000002</v>
      </c>
      <c r="DMR13" s="253">
        <v>99.029329000000004</v>
      </c>
      <c r="DMS13" s="253">
        <v>99.037465999999995</v>
      </c>
      <c r="DMT13" s="253">
        <v>99.049424000000002</v>
      </c>
      <c r="DMU13" s="253">
        <v>99.061391</v>
      </c>
      <c r="DMV13" s="253">
        <v>99.068461999999997</v>
      </c>
      <c r="DMW13" s="253">
        <v>99.067291999999995</v>
      </c>
      <c r="DMX13" s="253">
        <v>99.060464999999994</v>
      </c>
      <c r="DMY13" s="253">
        <v>99.055351000000002</v>
      </c>
      <c r="DMZ13" s="253">
        <v>99.055852999999999</v>
      </c>
      <c r="DNA13" s="253">
        <v>99.058138999999997</v>
      </c>
      <c r="DNB13" s="253">
        <v>99.057582999999994</v>
      </c>
      <c r="DNC13" s="253">
        <v>99.056218999999999</v>
      </c>
      <c r="DND13" s="253">
        <v>99.058340999999999</v>
      </c>
      <c r="DNE13" s="253">
        <v>99.061755000000005</v>
      </c>
      <c r="DNF13" s="253">
        <v>99.060170999999997</v>
      </c>
      <c r="DNG13" s="253">
        <v>99.053417999999994</v>
      </c>
      <c r="DNH13" s="253">
        <v>99.048463999999996</v>
      </c>
      <c r="DNI13" s="253">
        <v>99.049490000000006</v>
      </c>
      <c r="DNJ13" s="253">
        <v>99.053078999999997</v>
      </c>
      <c r="DNK13" s="253">
        <v>99.054789</v>
      </c>
      <c r="DNL13" s="253">
        <v>99.054575999999997</v>
      </c>
      <c r="DNM13" s="253">
        <v>99.052914000000001</v>
      </c>
      <c r="DNN13" s="253">
        <v>99.046908000000002</v>
      </c>
      <c r="DNO13" s="253">
        <v>99.034606999999994</v>
      </c>
      <c r="DNP13" s="253">
        <v>99.020054000000002</v>
      </c>
      <c r="DNQ13" s="253">
        <v>99.010237000000004</v>
      </c>
      <c r="DNR13" s="253">
        <v>99.008702999999997</v>
      </c>
      <c r="DNS13" s="253">
        <v>99.014475000000004</v>
      </c>
      <c r="DNT13" s="253">
        <v>99.024620999999996</v>
      </c>
      <c r="DNU13" s="253">
        <v>99.034571</v>
      </c>
      <c r="DNV13" s="253">
        <v>99.038011999999995</v>
      </c>
      <c r="DNW13" s="253">
        <v>99.030669000000003</v>
      </c>
      <c r="DNX13" s="253">
        <v>99.014454999999998</v>
      </c>
      <c r="DNY13" s="253">
        <v>98.996091000000007</v>
      </c>
      <c r="DNZ13" s="253">
        <v>98.982175999999995</v>
      </c>
      <c r="DOA13" s="253">
        <v>98.976598999999993</v>
      </c>
      <c r="DOB13" s="253">
        <v>98.980027000000007</v>
      </c>
      <c r="DOC13" s="253">
        <v>98.987960000000001</v>
      </c>
      <c r="DOD13" s="253">
        <v>98.990351000000004</v>
      </c>
      <c r="DOE13" s="253">
        <v>98.978746000000001</v>
      </c>
      <c r="DOF13" s="253">
        <v>98.956926999999993</v>
      </c>
      <c r="DOG13" s="253">
        <v>98.941785999999993</v>
      </c>
      <c r="DOH13" s="253">
        <v>98.949569999999994</v>
      </c>
      <c r="DOI13" s="253">
        <v>98.980328</v>
      </c>
      <c r="DOJ13" s="253">
        <v>99.017274</v>
      </c>
      <c r="DOK13" s="253">
        <v>99.042057</v>
      </c>
      <c r="DOL13" s="253">
        <v>99.049966999999995</v>
      </c>
      <c r="DOM13" s="253">
        <v>99.050278000000006</v>
      </c>
      <c r="DON13" s="253">
        <v>99.053726999999995</v>
      </c>
      <c r="DOO13" s="253">
        <v>99.062152999999995</v>
      </c>
      <c r="DOP13" s="253">
        <v>99.070503000000002</v>
      </c>
      <c r="DOQ13" s="253">
        <v>99.076023000000006</v>
      </c>
      <c r="DOR13" s="253">
        <v>99.082074000000006</v>
      </c>
      <c r="DOS13" s="253">
        <v>99.092398000000003</v>
      </c>
      <c r="DOT13" s="253">
        <v>99.103986000000006</v>
      </c>
      <c r="DOU13" s="253">
        <v>99.108256999999995</v>
      </c>
      <c r="DOV13" s="253">
        <v>99.100326999999993</v>
      </c>
      <c r="DOW13" s="253">
        <v>99.086320000000001</v>
      </c>
      <c r="DOX13" s="253">
        <v>99.079753999999994</v>
      </c>
      <c r="DOY13" s="253">
        <v>99.089243999999994</v>
      </c>
      <c r="DOZ13" s="253">
        <v>99.109797999999998</v>
      </c>
      <c r="DPA13" s="253">
        <v>99.127341000000001</v>
      </c>
      <c r="DPB13" s="253">
        <v>99.131986999999995</v>
      </c>
      <c r="DPC13" s="253">
        <v>99.126130000000003</v>
      </c>
      <c r="DPD13" s="253">
        <v>99.120125999999999</v>
      </c>
      <c r="DPE13" s="253">
        <v>99.122193999999993</v>
      </c>
      <c r="DPF13" s="253">
        <v>99.132785999999996</v>
      </c>
      <c r="DPG13" s="253">
        <v>99.145505</v>
      </c>
      <c r="DPH13" s="253">
        <v>99.150941000000003</v>
      </c>
      <c r="DPI13" s="253">
        <v>99.141636000000005</v>
      </c>
      <c r="DPJ13" s="253">
        <v>99.117419999999996</v>
      </c>
      <c r="DPK13" s="253">
        <v>99.086984000000001</v>
      </c>
      <c r="DPL13" s="253">
        <v>99.062376999999998</v>
      </c>
      <c r="DPM13" s="253">
        <v>99.051232999999996</v>
      </c>
      <c r="DPN13" s="253">
        <v>99.054239999999993</v>
      </c>
      <c r="DPO13" s="253">
        <v>99.067785000000001</v>
      </c>
      <c r="DPP13" s="253">
        <v>99.086028999999996</v>
      </c>
      <c r="DPQ13" s="253">
        <v>99.101241000000002</v>
      </c>
      <c r="DPR13" s="253">
        <v>99.106854999999996</v>
      </c>
      <c r="DPS13" s="253">
        <v>99.103027999999995</v>
      </c>
      <c r="DPT13" s="253">
        <v>99.097160000000002</v>
      </c>
      <c r="DPU13" s="253">
        <v>99.096326000000005</v>
      </c>
      <c r="DPV13" s="253">
        <v>99.099992</v>
      </c>
      <c r="DPW13" s="253">
        <v>99.102418999999998</v>
      </c>
      <c r="DPX13" s="253">
        <v>99.101737</v>
      </c>
      <c r="DPY13" s="253">
        <v>99.103035000000006</v>
      </c>
      <c r="DPZ13" s="253">
        <v>99.110501999999997</v>
      </c>
      <c r="DQA13" s="253">
        <v>99.119714999999999</v>
      </c>
      <c r="DQB13" s="253">
        <v>99.122247999999999</v>
      </c>
      <c r="DQC13" s="253">
        <v>99.117406000000003</v>
      </c>
      <c r="DQD13" s="253">
        <v>99.114200999999994</v>
      </c>
      <c r="DQE13" s="253">
        <v>99.119472000000002</v>
      </c>
      <c r="DQF13" s="253">
        <v>99.128150000000005</v>
      </c>
      <c r="DQG13" s="253">
        <v>99.128594000000007</v>
      </c>
      <c r="DQH13" s="253">
        <v>99.114721000000003</v>
      </c>
      <c r="DQI13" s="253">
        <v>99.089456999999996</v>
      </c>
      <c r="DQJ13" s="253">
        <v>99.059303</v>
      </c>
      <c r="DQK13" s="253">
        <v>99.031040000000004</v>
      </c>
      <c r="DQL13" s="253">
        <v>99.012288999999996</v>
      </c>
      <c r="DQM13" s="253">
        <v>99.008394999999993</v>
      </c>
      <c r="DQN13" s="253">
        <v>99.016934000000006</v>
      </c>
      <c r="DQO13" s="253">
        <v>99.029938000000001</v>
      </c>
      <c r="DQP13" s="253">
        <v>99.043481999999997</v>
      </c>
      <c r="DQQ13" s="253">
        <v>99.060968000000003</v>
      </c>
      <c r="DQR13" s="253">
        <v>99.084410000000005</v>
      </c>
      <c r="DQS13" s="253">
        <v>99.106296</v>
      </c>
      <c r="DQT13" s="253">
        <v>99.114377000000005</v>
      </c>
      <c r="DQU13" s="253">
        <v>99.103830000000002</v>
      </c>
      <c r="DQV13" s="253">
        <v>99.082173999999995</v>
      </c>
      <c r="DQW13" s="253">
        <v>99.062391000000005</v>
      </c>
      <c r="DQX13" s="253">
        <v>99.052651999999995</v>
      </c>
      <c r="DQY13" s="253">
        <v>99.052313999999996</v>
      </c>
      <c r="DQZ13" s="253">
        <v>99.056237999999993</v>
      </c>
      <c r="DRA13" s="253">
        <v>99.061201999999994</v>
      </c>
      <c r="DRB13" s="253">
        <v>99.066372999999999</v>
      </c>
      <c r="DRC13" s="253">
        <v>99.068629000000001</v>
      </c>
      <c r="DRD13" s="253">
        <v>99.062385000000006</v>
      </c>
      <c r="DRE13" s="253">
        <v>99.047106999999997</v>
      </c>
      <c r="DRF13" s="253">
        <v>99.031390000000002</v>
      </c>
      <c r="DRG13" s="253">
        <v>99.024755999999996</v>
      </c>
      <c r="DRH13" s="253">
        <v>99.027782999999999</v>
      </c>
      <c r="DRI13" s="253">
        <v>99.035416999999995</v>
      </c>
      <c r="DRJ13" s="253">
        <v>99.046367000000004</v>
      </c>
      <c r="DRK13" s="253">
        <v>99.060582999999994</v>
      </c>
      <c r="DRL13" s="253">
        <v>99.070177000000001</v>
      </c>
      <c r="DRM13" s="253">
        <v>99.065225999999996</v>
      </c>
      <c r="DRN13" s="253">
        <v>99.048728999999994</v>
      </c>
      <c r="DRO13" s="253">
        <v>99.032942000000006</v>
      </c>
      <c r="DRP13" s="253">
        <v>99.021063999999996</v>
      </c>
      <c r="DRQ13" s="253">
        <v>99.007011000000006</v>
      </c>
      <c r="DRR13" s="253">
        <v>98.992897999999997</v>
      </c>
      <c r="DRS13" s="253">
        <v>98.990587000000005</v>
      </c>
      <c r="DRT13" s="253">
        <v>99.002602999999993</v>
      </c>
      <c r="DRU13" s="253">
        <v>99.015013999999994</v>
      </c>
      <c r="DRV13" s="253">
        <v>99.016084000000006</v>
      </c>
      <c r="DRW13" s="253">
        <v>99.012227999999993</v>
      </c>
      <c r="DRX13" s="253">
        <v>99.017073999999994</v>
      </c>
      <c r="DRY13" s="253">
        <v>99.032983999999999</v>
      </c>
      <c r="DRZ13" s="253">
        <v>99.052879000000004</v>
      </c>
      <c r="DSA13" s="253">
        <v>99.072699</v>
      </c>
      <c r="DSB13" s="253">
        <v>99.090455000000006</v>
      </c>
      <c r="DSC13" s="253">
        <v>99.097650999999999</v>
      </c>
      <c r="DSD13" s="253">
        <v>99.084446999999997</v>
      </c>
      <c r="DSE13" s="253">
        <v>99.053182000000007</v>
      </c>
      <c r="DSF13" s="253">
        <v>99.017373000000006</v>
      </c>
      <c r="DSG13" s="253">
        <v>98.987635999999995</v>
      </c>
      <c r="DSH13" s="253">
        <v>98.966693000000006</v>
      </c>
      <c r="DSI13" s="253">
        <v>98.956760000000003</v>
      </c>
      <c r="DSJ13" s="253">
        <v>98.961662000000004</v>
      </c>
      <c r="DSK13" s="253">
        <v>98.979526000000007</v>
      </c>
      <c r="DSL13" s="253">
        <v>99.000754000000001</v>
      </c>
      <c r="DSM13" s="253">
        <v>99.015360999999999</v>
      </c>
      <c r="DSN13" s="253">
        <v>99.017214999999993</v>
      </c>
      <c r="DSO13" s="253">
        <v>99.002250000000004</v>
      </c>
      <c r="DSP13" s="253">
        <v>98.971832000000006</v>
      </c>
      <c r="DSQ13" s="253">
        <v>98.940206000000003</v>
      </c>
      <c r="DSR13" s="253">
        <v>98.929379999999995</v>
      </c>
      <c r="DSS13" s="253">
        <v>98.949479999999994</v>
      </c>
      <c r="DST13" s="253">
        <v>98.986991000000003</v>
      </c>
      <c r="DSU13" s="253">
        <v>99.016737000000006</v>
      </c>
      <c r="DSV13" s="253">
        <v>99.024501000000001</v>
      </c>
      <c r="DSW13" s="253">
        <v>99.016379000000001</v>
      </c>
      <c r="DSX13" s="253">
        <v>99.008662999999999</v>
      </c>
      <c r="DSY13" s="253">
        <v>99.011579999999995</v>
      </c>
      <c r="DSZ13" s="253">
        <v>99.021714000000003</v>
      </c>
      <c r="DTA13" s="253">
        <v>99.026921000000002</v>
      </c>
      <c r="DTB13" s="253">
        <v>99.016857000000002</v>
      </c>
      <c r="DTC13" s="253">
        <v>98.989930000000001</v>
      </c>
      <c r="DTD13" s="253">
        <v>98.954054999999997</v>
      </c>
      <c r="DTE13" s="253">
        <v>98.924226000000004</v>
      </c>
      <c r="DTF13" s="253">
        <v>98.916798999999997</v>
      </c>
      <c r="DTG13" s="253">
        <v>98.938089000000005</v>
      </c>
      <c r="DTH13" s="253">
        <v>98.974772000000002</v>
      </c>
      <c r="DTI13" s="253">
        <v>99.000769000000005</v>
      </c>
      <c r="DTJ13" s="253">
        <v>98.999474000000006</v>
      </c>
      <c r="DTK13" s="253">
        <v>98.977616999999995</v>
      </c>
      <c r="DTL13" s="253">
        <v>98.954210000000003</v>
      </c>
      <c r="DTM13" s="253">
        <v>98.939606999999995</v>
      </c>
      <c r="DTN13" s="253">
        <v>98.930064999999999</v>
      </c>
      <c r="DTO13" s="253">
        <v>98.918949999999995</v>
      </c>
      <c r="DTP13" s="253">
        <v>98.905788999999999</v>
      </c>
      <c r="DTQ13" s="253">
        <v>98.894560999999996</v>
      </c>
      <c r="DTR13" s="253">
        <v>98.888796999999997</v>
      </c>
      <c r="DTS13" s="253">
        <v>98.889449999999997</v>
      </c>
      <c r="DTT13" s="253">
        <v>98.894465999999994</v>
      </c>
      <c r="DTU13" s="253">
        <v>98.900926999999996</v>
      </c>
      <c r="DTV13" s="253">
        <v>98.910106999999996</v>
      </c>
      <c r="DTW13" s="253">
        <v>98.927622</v>
      </c>
      <c r="DTX13" s="253">
        <v>98.953688999999997</v>
      </c>
      <c r="DTY13" s="253">
        <v>98.975391000000002</v>
      </c>
      <c r="DTZ13" s="253">
        <v>98.975274999999996</v>
      </c>
      <c r="DUA13" s="253">
        <v>98.949014000000005</v>
      </c>
      <c r="DUB13" s="253">
        <v>98.911214000000001</v>
      </c>
      <c r="DUC13" s="253">
        <v>98.883308</v>
      </c>
      <c r="DUD13" s="253">
        <v>98.877313000000001</v>
      </c>
      <c r="DUE13" s="253">
        <v>98.889131000000006</v>
      </c>
      <c r="DUF13" s="253">
        <v>98.903661999999997</v>
      </c>
      <c r="DUG13" s="253">
        <v>98.907745000000006</v>
      </c>
      <c r="DUH13" s="253">
        <v>98.901110000000003</v>
      </c>
      <c r="DUI13" s="253">
        <v>98.892660000000006</v>
      </c>
      <c r="DUJ13" s="253">
        <v>98.885293000000004</v>
      </c>
      <c r="DUK13" s="253">
        <v>98.871111999999997</v>
      </c>
      <c r="DUL13" s="253">
        <v>98.845785000000006</v>
      </c>
      <c r="DUM13" s="253">
        <v>98.819283999999996</v>
      </c>
      <c r="DUN13" s="253">
        <v>98.802807999999999</v>
      </c>
      <c r="DUO13" s="253">
        <v>98.790941000000004</v>
      </c>
      <c r="DUP13" s="253">
        <v>98.769524000000004</v>
      </c>
      <c r="DUQ13" s="253">
        <v>98.738355999999996</v>
      </c>
      <c r="DUR13" s="253">
        <v>98.711862999999994</v>
      </c>
      <c r="DUS13" s="253">
        <v>98.697023999999999</v>
      </c>
      <c r="DUT13" s="253">
        <v>98.684145999999998</v>
      </c>
      <c r="DUU13" s="253">
        <v>98.659456000000006</v>
      </c>
      <c r="DUV13" s="253">
        <v>98.607664999999997</v>
      </c>
      <c r="DUW13" s="253">
        <v>98.493913000000006</v>
      </c>
      <c r="DUX13" s="253">
        <v>98.264559000000006</v>
      </c>
      <c r="DUY13" s="253">
        <v>97.892948000000004</v>
      </c>
      <c r="DUZ13" s="253">
        <v>97.430116999999996</v>
      </c>
      <c r="DVA13" s="253">
        <v>96.998574000000005</v>
      </c>
      <c r="DVB13" s="253">
        <v>96.722555</v>
      </c>
      <c r="DVC13" s="253">
        <v>96.650904999999995</v>
      </c>
      <c r="DVD13" s="253">
        <v>96.729194000000007</v>
      </c>
      <c r="DVE13" s="253">
        <v>96.838965000000002</v>
      </c>
      <c r="DVF13" s="253">
        <v>96.873609999999999</v>
      </c>
      <c r="DVG13" s="253">
        <v>96.787070999999997</v>
      </c>
      <c r="DVH13" s="253">
        <v>96.579969000000006</v>
      </c>
      <c r="DVI13" s="253">
        <v>96.250707000000006</v>
      </c>
      <c r="DVJ13" s="253">
        <v>95.773124999999993</v>
      </c>
      <c r="DVK13" s="253">
        <v>95.128142999999994</v>
      </c>
      <c r="DVL13" s="253">
        <v>94.351875000000007</v>
      </c>
      <c r="DVM13" s="253">
        <v>93.541071000000002</v>
      </c>
      <c r="DVN13" s="253">
        <v>92.804017000000002</v>
      </c>
      <c r="DVO13" s="253">
        <v>92.222605000000001</v>
      </c>
      <c r="DVP13" s="253">
        <v>91.871623</v>
      </c>
      <c r="DVQ13" s="253">
        <v>91.835130000000007</v>
      </c>
      <c r="DVR13" s="253">
        <v>92.161321000000001</v>
      </c>
      <c r="DVS13" s="253">
        <v>92.802719999999994</v>
      </c>
      <c r="DVT13" s="253">
        <v>93.621789000000007</v>
      </c>
      <c r="DVU13" s="253">
        <v>94.462031999999994</v>
      </c>
      <c r="DVV13" s="253">
        <v>95.215093999999993</v>
      </c>
      <c r="DVW13" s="253">
        <v>95.840011000000004</v>
      </c>
      <c r="DVX13" s="253">
        <v>96.344227000000004</v>
      </c>
      <c r="DVY13" s="253">
        <v>96.755842000000001</v>
      </c>
      <c r="DVZ13" s="253">
        <v>97.103498000000002</v>
      </c>
      <c r="DWA13" s="253">
        <v>97.401225999999994</v>
      </c>
      <c r="DWB13" s="253">
        <v>97.647518000000005</v>
      </c>
      <c r="DWC13" s="253">
        <v>97.842025000000007</v>
      </c>
      <c r="DWD13" s="253">
        <v>97.992632</v>
      </c>
      <c r="DWE13" s="253">
        <v>98.103235999999995</v>
      </c>
      <c r="DWF13" s="253">
        <v>98.166910999999999</v>
      </c>
      <c r="DWG13" s="253">
        <v>98.181701000000004</v>
      </c>
      <c r="DWH13" s="253">
        <v>98.171271000000004</v>
      </c>
      <c r="DWI13" s="253">
        <v>98.171218999999994</v>
      </c>
      <c r="DWJ13" s="253">
        <v>98.195104000000001</v>
      </c>
      <c r="DWK13" s="253">
        <v>98.231038999999996</v>
      </c>
      <c r="DWL13" s="253">
        <v>98.266733000000002</v>
      </c>
      <c r="DWM13" s="253">
        <v>98.305727000000005</v>
      </c>
      <c r="DWN13" s="253">
        <v>98.352795999999998</v>
      </c>
      <c r="DWO13" s="253">
        <v>98.397484000000006</v>
      </c>
      <c r="DWP13" s="253">
        <v>98.431880000000007</v>
      </c>
      <c r="DWQ13" s="253">
        <v>98.467709999999997</v>
      </c>
      <c r="DWR13" s="253">
        <v>98.51849</v>
      </c>
      <c r="DWS13" s="253">
        <v>98.573052000000004</v>
      </c>
      <c r="DWT13" s="253">
        <v>98.603286999999995</v>
      </c>
      <c r="DWU13" s="253">
        <v>98.601794999999996</v>
      </c>
      <c r="DWV13" s="253">
        <v>98.589304999999996</v>
      </c>
      <c r="DWW13" s="253">
        <v>98.582781999999995</v>
      </c>
      <c r="DWX13" s="253">
        <v>98.583213000000001</v>
      </c>
      <c r="DWY13" s="253">
        <v>98.592168000000001</v>
      </c>
      <c r="DWZ13" s="253">
        <v>98.617560999999995</v>
      </c>
      <c r="DXA13" s="253">
        <v>98.654729000000003</v>
      </c>
      <c r="DXB13" s="253">
        <v>98.684673000000004</v>
      </c>
      <c r="DXC13" s="253">
        <v>98.697136</v>
      </c>
      <c r="DXD13" s="253">
        <v>98.695794000000006</v>
      </c>
      <c r="DXE13" s="253">
        <v>98.697990000000004</v>
      </c>
      <c r="DXF13" s="253">
        <v>98.709344999999999</v>
      </c>
      <c r="DXG13" s="253">
        <v>98.712171999999995</v>
      </c>
      <c r="DXH13" s="253">
        <v>98.700135000000003</v>
      </c>
      <c r="DXI13" s="253">
        <v>98.703747000000007</v>
      </c>
      <c r="DXJ13" s="253">
        <v>98.783828</v>
      </c>
      <c r="DXK13" s="253">
        <v>98.987969000000007</v>
      </c>
      <c r="DXL13" s="253">
        <v>99.329374999999999</v>
      </c>
      <c r="DXM13" s="253">
        <v>99.639071999999999</v>
      </c>
      <c r="DXN13" s="253">
        <v>99.560164</v>
      </c>
      <c r="DXO13" s="253">
        <v>99.214495999999997</v>
      </c>
      <c r="DXP13" s="253">
        <v>98.927351000000002</v>
      </c>
      <c r="DXQ13" s="253">
        <v>98.718039000000005</v>
      </c>
      <c r="DXR13" s="253">
        <v>98.552969000000004</v>
      </c>
      <c r="DXS13" s="253">
        <v>98.452858000000006</v>
      </c>
      <c r="DXT13" s="253">
        <v>98.442723999999998</v>
      </c>
      <c r="DXU13" s="253">
        <v>98.496549999999999</v>
      </c>
      <c r="DXV13" s="253">
        <v>98.559831000000003</v>
      </c>
      <c r="DXW13" s="253">
        <v>98.603590999999994</v>
      </c>
      <c r="DXX13" s="253">
        <v>98.624589</v>
      </c>
      <c r="DXY13" s="253">
        <v>98.630067999999994</v>
      </c>
      <c r="DXZ13" s="253">
        <v>98.615643000000006</v>
      </c>
      <c r="DYA13" s="253">
        <v>98.573611</v>
      </c>
      <c r="DYB13" s="253">
        <v>98.525144999999995</v>
      </c>
      <c r="DYC13" s="253">
        <v>98.515120999999994</v>
      </c>
      <c r="DYD13" s="253">
        <v>98.564143000000001</v>
      </c>
      <c r="DYE13" s="253">
        <v>98.638146000000006</v>
      </c>
      <c r="DYF13" s="253">
        <v>98.684099000000003</v>
      </c>
      <c r="DYG13" s="253">
        <v>98.688170999999997</v>
      </c>
      <c r="DYH13" s="253">
        <v>98.674114000000003</v>
      </c>
      <c r="DYI13" s="253">
        <v>98.651943000000003</v>
      </c>
      <c r="DYJ13" s="253">
        <v>98.609718999999998</v>
      </c>
      <c r="DYK13" s="253">
        <v>98.553882999999999</v>
      </c>
      <c r="DYL13" s="253">
        <v>98.520617999999999</v>
      </c>
      <c r="DYM13" s="253">
        <v>98.533760000000001</v>
      </c>
      <c r="DYN13" s="253">
        <v>98.570245999999997</v>
      </c>
      <c r="DYO13" s="253">
        <v>98.590709000000004</v>
      </c>
      <c r="DYP13" s="253">
        <v>98.592237999999995</v>
      </c>
      <c r="DYQ13" s="253">
        <v>98.601285000000004</v>
      </c>
      <c r="DYR13" s="253">
        <v>98.621244000000004</v>
      </c>
      <c r="DYS13" s="253">
        <v>98.620478000000006</v>
      </c>
      <c r="DYT13" s="253">
        <v>98.574431000000004</v>
      </c>
      <c r="DYU13" s="253">
        <v>98.500101000000001</v>
      </c>
      <c r="DYV13" s="253">
        <v>98.437866999999997</v>
      </c>
      <c r="DYW13" s="253">
        <v>98.410726999999994</v>
      </c>
      <c r="DYX13" s="253">
        <v>98.415536000000003</v>
      </c>
      <c r="DYY13" s="253">
        <v>98.439386999999996</v>
      </c>
      <c r="DYZ13" s="253">
        <v>98.469256000000001</v>
      </c>
      <c r="DZA13" s="253">
        <v>98.496370999999996</v>
      </c>
      <c r="DZB13" s="253">
        <v>98.525830999999997</v>
      </c>
      <c r="DZC13" s="253">
        <v>98.576556999999994</v>
      </c>
      <c r="DZD13" s="253">
        <v>98.657668000000001</v>
      </c>
      <c r="DZE13" s="253">
        <v>98.735387000000003</v>
      </c>
      <c r="DZF13" s="253">
        <v>98.738406999999995</v>
      </c>
      <c r="DZG13" s="253">
        <v>98.620551000000006</v>
      </c>
      <c r="DZH13" s="253">
        <v>98.413283000000007</v>
      </c>
      <c r="DZI13" s="253">
        <v>98.205879999999993</v>
      </c>
      <c r="DZJ13" s="253">
        <v>98.096455000000006</v>
      </c>
      <c r="DZK13" s="253">
        <v>98.145762000000005</v>
      </c>
      <c r="DZL13" s="253">
        <v>98.323289000000003</v>
      </c>
      <c r="DZM13" s="253">
        <v>98.497063999999995</v>
      </c>
      <c r="DZN13" s="253">
        <v>98.514803999999998</v>
      </c>
      <c r="DZO13" s="253">
        <v>98.338239000000002</v>
      </c>
      <c r="DZP13" s="253">
        <v>98.085958000000005</v>
      </c>
      <c r="DZQ13" s="253">
        <v>97.913100999999997</v>
      </c>
      <c r="DZR13" s="253">
        <v>97.868883999999994</v>
      </c>
      <c r="DZS13" s="253">
        <v>97.884045</v>
      </c>
      <c r="DZT13" s="253">
        <v>97.881251000000006</v>
      </c>
      <c r="DZU13" s="253">
        <v>97.858358999999993</v>
      </c>
      <c r="DZV13" s="253">
        <v>97.849526999999995</v>
      </c>
      <c r="DZW13" s="253">
        <v>97.848224000000002</v>
      </c>
      <c r="DZX13" s="253">
        <v>97.817040000000006</v>
      </c>
      <c r="DZY13" s="253">
        <v>97.753799000000001</v>
      </c>
      <c r="DZZ13" s="253">
        <v>97.703320000000005</v>
      </c>
      <c r="EAA13" s="253">
        <v>97.706350999999998</v>
      </c>
      <c r="EAB13" s="253">
        <v>97.767308999999997</v>
      </c>
      <c r="EAC13" s="253">
        <v>97.878462999999996</v>
      </c>
      <c r="EAD13" s="253">
        <v>98.038939999999997</v>
      </c>
      <c r="EAE13" s="253">
        <v>98.220409000000004</v>
      </c>
      <c r="EAF13" s="253">
        <v>98.336999000000006</v>
      </c>
      <c r="EAG13" s="253">
        <v>98.300448000000003</v>
      </c>
      <c r="EAH13" s="253">
        <v>98.137041999999994</v>
      </c>
      <c r="EAI13" s="253">
        <v>98.015827000000002</v>
      </c>
      <c r="EAJ13" s="253">
        <v>98.089605000000006</v>
      </c>
      <c r="EAK13" s="253">
        <v>98.307696000000007</v>
      </c>
      <c r="EAL13" s="253">
        <v>98.450455000000005</v>
      </c>
      <c r="EAM13" s="253">
        <v>98.404864000000003</v>
      </c>
      <c r="EAN13" s="253">
        <v>98.330591999999996</v>
      </c>
      <c r="EAO13" s="253">
        <v>98.442330999999996</v>
      </c>
      <c r="EAP13" s="253">
        <v>98.685180000000003</v>
      </c>
      <c r="EAQ13" s="253">
        <v>98.751642000000004</v>
      </c>
      <c r="EAR13" s="253">
        <v>98.479420000000005</v>
      </c>
      <c r="EAS13" s="253">
        <v>98.125760999999997</v>
      </c>
      <c r="EAT13" s="253">
        <v>98.126676000000003</v>
      </c>
      <c r="EAU13" s="253">
        <v>98.590962000000005</v>
      </c>
      <c r="EAV13" s="253">
        <v>99.138122999999993</v>
      </c>
      <c r="EAW13" s="253">
        <v>99.290409999999994</v>
      </c>
      <c r="EAX13" s="253">
        <v>98.954305000000005</v>
      </c>
      <c r="EAY13" s="253">
        <v>98.478865999999996</v>
      </c>
      <c r="EAZ13" s="253">
        <v>98.282826999999997</v>
      </c>
      <c r="EBA13" s="253">
        <v>98.539974999999998</v>
      </c>
      <c r="EBB13" s="253">
        <v>99.148099000000002</v>
      </c>
      <c r="EBC13" s="253">
        <v>99.801612000000006</v>
      </c>
      <c r="EBD13" s="253">
        <v>100.119519</v>
      </c>
      <c r="EBE13" s="253">
        <v>99.834911000000005</v>
      </c>
      <c r="EBF13" s="253">
        <v>99.017590999999996</v>
      </c>
      <c r="EBG13" s="253">
        <v>98.126347999999993</v>
      </c>
      <c r="EBH13" s="253">
        <v>97.653210999999999</v>
      </c>
      <c r="EBI13" s="253">
        <v>97.698515999999998</v>
      </c>
      <c r="EBJ13" s="253">
        <v>97.951014999999998</v>
      </c>
      <c r="EBK13" s="253">
        <v>98.055413999999999</v>
      </c>
      <c r="EBL13" s="253">
        <v>97.954177000000001</v>
      </c>
      <c r="EBM13" s="253">
        <v>97.841025000000002</v>
      </c>
      <c r="EBN13" s="253">
        <v>97.870397999999994</v>
      </c>
      <c r="EBO13" s="253">
        <v>97.978558000000007</v>
      </c>
      <c r="EBP13" s="253">
        <v>97.968078000000006</v>
      </c>
      <c r="EBQ13" s="253">
        <v>97.743906999999993</v>
      </c>
      <c r="EBR13" s="253">
        <v>97.466177999999999</v>
      </c>
      <c r="EBS13" s="253">
        <v>97.446672000000007</v>
      </c>
      <c r="EBT13" s="253">
        <v>97.855517000000006</v>
      </c>
      <c r="EBU13" s="253">
        <v>98.521244999999993</v>
      </c>
      <c r="EBV13" s="253">
        <v>99.001226000000003</v>
      </c>
      <c r="EBW13" s="253">
        <v>98.954441000000003</v>
      </c>
      <c r="EBX13" s="253">
        <v>98.492441999999997</v>
      </c>
      <c r="EBY13" s="253">
        <v>98.083403000000004</v>
      </c>
      <c r="EBZ13" s="253">
        <v>98.139508000000006</v>
      </c>
      <c r="ECA13" s="253">
        <v>98.632416000000006</v>
      </c>
      <c r="ECB13" s="253">
        <v>99.109066999999996</v>
      </c>
      <c r="ECC13" s="253">
        <v>99.135883000000007</v>
      </c>
      <c r="ECD13" s="253">
        <v>98.691782000000003</v>
      </c>
      <c r="ECE13" s="253">
        <v>98.156734</v>
      </c>
      <c r="ECF13" s="253">
        <v>97.920298000000003</v>
      </c>
      <c r="ECG13" s="253">
        <v>98.074327999999994</v>
      </c>
      <c r="ECH13" s="253">
        <v>98.456610999999995</v>
      </c>
      <c r="ECI13" s="253">
        <v>98.813738999999998</v>
      </c>
      <c r="ECJ13" s="253">
        <v>98.935569000000001</v>
      </c>
      <c r="ECK13" s="253">
        <v>98.744928999999999</v>
      </c>
      <c r="ECL13" s="253">
        <v>98.366802000000007</v>
      </c>
      <c r="ECM13" s="253">
        <v>98.127722000000006</v>
      </c>
      <c r="ECN13" s="253">
        <v>98.325531999999995</v>
      </c>
      <c r="ECO13" s="253">
        <v>98.977124000000003</v>
      </c>
      <c r="ECP13" s="253">
        <v>99.812431000000004</v>
      </c>
      <c r="ECQ13" s="253">
        <v>100.516487</v>
      </c>
      <c r="ECR13" s="253">
        <v>100.95548100000001</v>
      </c>
      <c r="ECS13" s="253">
        <v>101.063683</v>
      </c>
      <c r="ECT13" s="253">
        <v>100.79629199999999</v>
      </c>
      <c r="ECU13" s="253">
        <v>100.284615</v>
      </c>
      <c r="ECV13" s="253">
        <v>99.680121</v>
      </c>
      <c r="ECW13" s="253">
        <v>98.850679999999997</v>
      </c>
      <c r="ECX13" s="253">
        <v>97.487275999999994</v>
      </c>
      <c r="ECY13" s="253">
        <v>95.801777999999999</v>
      </c>
      <c r="ECZ13" s="253">
        <v>94.674543999999997</v>
      </c>
      <c r="EDA13" s="253">
        <v>94.660484999999994</v>
      </c>
      <c r="EDB13" s="253">
        <v>95.461606000000003</v>
      </c>
      <c r="EDC13" s="253">
        <v>96.360726999999997</v>
      </c>
      <c r="EDD13" s="253">
        <v>96.567468000000005</v>
      </c>
      <c r="EDE13" s="253">
        <v>95.613164999999995</v>
      </c>
      <c r="EDF13" s="253">
        <v>92.897131999999999</v>
      </c>
      <c r="EDG13" s="253">
        <v>89.703221999999997</v>
      </c>
      <c r="EDH13" s="253">
        <v>87.871071000000001</v>
      </c>
      <c r="EDI13" s="253">
        <v>90.401325</v>
      </c>
      <c r="EDJ13" s="253">
        <v>98.850268999999997</v>
      </c>
    </row>
    <row r="14" spans="1:3494 4979:4979 10077:10077 16058:16383" s="270" customFormat="1">
      <c r="A14" s="153">
        <v>18</v>
      </c>
      <c r="B14" s="66">
        <v>3581</v>
      </c>
      <c r="C14" s="251" t="s">
        <v>577</v>
      </c>
      <c r="D14" s="66" t="s">
        <v>578</v>
      </c>
      <c r="E14" s="156" t="s">
        <v>829</v>
      </c>
      <c r="F14" s="66" t="s">
        <v>632</v>
      </c>
      <c r="G14" s="77" t="s">
        <v>868</v>
      </c>
      <c r="H14" s="66">
        <v>0.877</v>
      </c>
      <c r="I14" s="253">
        <v>96.474165999999997</v>
      </c>
      <c r="J14" s="253">
        <v>96.463915</v>
      </c>
      <c r="K14" s="253">
        <v>96.453658000000004</v>
      </c>
      <c r="L14" s="253">
        <v>96.443415999999999</v>
      </c>
      <c r="M14" s="253">
        <v>96.431177000000005</v>
      </c>
      <c r="N14" s="253">
        <v>96.418480000000002</v>
      </c>
      <c r="O14" s="253">
        <v>96.408148999999995</v>
      </c>
      <c r="P14" s="253">
        <v>96.403296999999995</v>
      </c>
      <c r="Q14" s="253">
        <v>96.405208000000002</v>
      </c>
      <c r="R14" s="253">
        <v>96.412268999999995</v>
      </c>
      <c r="S14" s="253">
        <v>96.420443000000006</v>
      </c>
      <c r="T14" s="253">
        <v>96.425184999999999</v>
      </c>
      <c r="U14" s="253">
        <v>96.424459999999996</v>
      </c>
      <c r="V14" s="253">
        <v>96.421245999999996</v>
      </c>
      <c r="W14" s="253">
        <v>96.422887000000003</v>
      </c>
      <c r="X14" s="253">
        <v>96.436841000000001</v>
      </c>
      <c r="Y14" s="253">
        <v>96.465557000000004</v>
      </c>
      <c r="Z14" s="253">
        <v>96.503415000000004</v>
      </c>
      <c r="AA14" s="253">
        <v>96.537614000000005</v>
      </c>
      <c r="AB14" s="253">
        <v>96.553636999999995</v>
      </c>
      <c r="AC14" s="253">
        <v>96.543586000000005</v>
      </c>
      <c r="AD14" s="253">
        <v>96.512403000000006</v>
      </c>
      <c r="AE14" s="253">
        <v>96.475599000000003</v>
      </c>
      <c r="AF14" s="253">
        <v>96.448963000000006</v>
      </c>
      <c r="AG14" s="253">
        <v>96.438472000000004</v>
      </c>
      <c r="AH14" s="253">
        <v>96.438751999999994</v>
      </c>
      <c r="AI14" s="253">
        <v>96.440102999999993</v>
      </c>
      <c r="AJ14" s="253">
        <v>96.435976999999994</v>
      </c>
      <c r="AK14" s="253">
        <v>96.424722000000003</v>
      </c>
      <c r="AL14" s="253">
        <v>96.407229000000001</v>
      </c>
      <c r="AM14" s="253">
        <v>96.385576999999998</v>
      </c>
      <c r="AN14" s="253">
        <v>96.363962000000001</v>
      </c>
      <c r="AO14" s="253">
        <v>96.349345999999997</v>
      </c>
      <c r="AP14" s="253">
        <v>96.348432000000003</v>
      </c>
      <c r="AQ14" s="253">
        <v>96.362528999999995</v>
      </c>
      <c r="AR14" s="253">
        <v>96.385165000000001</v>
      </c>
      <c r="AS14" s="253">
        <v>96.406341999999995</v>
      </c>
      <c r="AT14" s="253">
        <v>96.420467000000002</v>
      </c>
      <c r="AU14" s="253">
        <v>96.429934000000003</v>
      </c>
      <c r="AV14" s="253">
        <v>96.440329000000006</v>
      </c>
      <c r="AW14" s="253">
        <v>96.452860999999999</v>
      </c>
      <c r="AX14" s="253">
        <v>96.463578999999996</v>
      </c>
      <c r="AY14" s="253">
        <v>96.469206999999997</v>
      </c>
      <c r="AZ14" s="253">
        <v>96.470729000000006</v>
      </c>
      <c r="BA14" s="253">
        <v>96.470766999999995</v>
      </c>
      <c r="BB14" s="253">
        <v>96.468810000000005</v>
      </c>
      <c r="BC14" s="253">
        <v>96.461090999999996</v>
      </c>
      <c r="BD14" s="253">
        <v>96.445256000000001</v>
      </c>
      <c r="BE14" s="253">
        <v>96.424763999999996</v>
      </c>
      <c r="BF14" s="253">
        <v>96.408493000000007</v>
      </c>
      <c r="BG14" s="253">
        <v>96.404640000000001</v>
      </c>
      <c r="BH14" s="253">
        <v>96.414513999999997</v>
      </c>
      <c r="BI14" s="253">
        <v>96.431700000000006</v>
      </c>
      <c r="BJ14" s="253">
        <v>96.447084000000004</v>
      </c>
      <c r="BK14" s="253">
        <v>96.454701</v>
      </c>
      <c r="BL14" s="253">
        <v>96.454166000000001</v>
      </c>
      <c r="BM14" s="253">
        <v>96.448908000000003</v>
      </c>
      <c r="BN14" s="253">
        <v>96.442311000000004</v>
      </c>
      <c r="BO14" s="253">
        <v>96.435472000000004</v>
      </c>
      <c r="BP14" s="253">
        <v>96.428205000000005</v>
      </c>
      <c r="BQ14" s="253">
        <v>96.421873000000005</v>
      </c>
      <c r="BR14" s="253">
        <v>96.420811</v>
      </c>
      <c r="BS14" s="253">
        <v>96.428510000000003</v>
      </c>
      <c r="BT14" s="253">
        <v>96.441359000000006</v>
      </c>
      <c r="BU14" s="253">
        <v>96.450216999999995</v>
      </c>
      <c r="BV14" s="253">
        <v>96.448674999999994</v>
      </c>
      <c r="BW14" s="253">
        <v>96.439868000000004</v>
      </c>
      <c r="BX14" s="253">
        <v>96.434673000000004</v>
      </c>
      <c r="BY14" s="253">
        <v>96.443669999999997</v>
      </c>
      <c r="BZ14" s="253">
        <v>96.470181999999994</v>
      </c>
      <c r="CA14" s="253">
        <v>96.506799000000001</v>
      </c>
      <c r="CB14" s="253">
        <v>96.538139000000001</v>
      </c>
      <c r="CC14" s="253">
        <v>96.547855999999996</v>
      </c>
      <c r="CD14" s="253">
        <v>96.528114000000002</v>
      </c>
      <c r="CE14" s="253">
        <v>96.488528000000002</v>
      </c>
      <c r="CF14" s="253">
        <v>96.453334999999996</v>
      </c>
      <c r="CG14" s="253">
        <v>96.442989999999995</v>
      </c>
      <c r="CH14" s="253">
        <v>96.457421999999994</v>
      </c>
      <c r="CI14" s="253">
        <v>96.481488999999996</v>
      </c>
      <c r="CJ14" s="253">
        <v>96.501970999999998</v>
      </c>
      <c r="CK14" s="253">
        <v>96.513495000000006</v>
      </c>
      <c r="CL14" s="253">
        <v>96.514913000000007</v>
      </c>
      <c r="CM14" s="253">
        <v>96.510278</v>
      </c>
      <c r="CN14" s="253">
        <v>96.509552999999997</v>
      </c>
      <c r="CO14" s="253">
        <v>96.519149999999996</v>
      </c>
      <c r="CP14" s="253">
        <v>96.531842999999995</v>
      </c>
      <c r="CQ14" s="253">
        <v>96.533891999999994</v>
      </c>
      <c r="CR14" s="253">
        <v>96.522433000000007</v>
      </c>
      <c r="CS14" s="253">
        <v>96.509951000000001</v>
      </c>
      <c r="CT14" s="253">
        <v>96.510688000000002</v>
      </c>
      <c r="CU14" s="253">
        <v>96.527826000000005</v>
      </c>
      <c r="CV14" s="253">
        <v>96.551332000000002</v>
      </c>
      <c r="CW14" s="253">
        <v>96.567695999999998</v>
      </c>
      <c r="CX14" s="253">
        <v>96.567697999999993</v>
      </c>
      <c r="CY14" s="253">
        <v>96.550161000000003</v>
      </c>
      <c r="CZ14" s="253">
        <v>96.522086999999999</v>
      </c>
      <c r="DA14" s="253">
        <v>96.495698000000004</v>
      </c>
      <c r="DB14" s="253">
        <v>96.480880999999997</v>
      </c>
      <c r="DC14" s="253">
        <v>96.478988999999999</v>
      </c>
      <c r="DD14" s="253">
        <v>96.488108999999994</v>
      </c>
      <c r="DE14" s="253">
        <v>96.508915999999999</v>
      </c>
      <c r="DF14" s="253">
        <v>96.537831999999995</v>
      </c>
      <c r="DG14" s="253">
        <v>96.560706999999994</v>
      </c>
      <c r="DH14" s="253">
        <v>96.563580000000002</v>
      </c>
      <c r="DI14" s="253">
        <v>96.548845999999998</v>
      </c>
      <c r="DJ14" s="253">
        <v>96.533852999999993</v>
      </c>
      <c r="DK14" s="253">
        <v>96.532494999999997</v>
      </c>
      <c r="DL14" s="253">
        <v>96.541775999999999</v>
      </c>
      <c r="DM14" s="253">
        <v>96.550752000000003</v>
      </c>
      <c r="DN14" s="253">
        <v>96.554959999999994</v>
      </c>
      <c r="DO14" s="253">
        <v>96.555197000000007</v>
      </c>
      <c r="DP14" s="253">
        <v>96.544617000000002</v>
      </c>
      <c r="DQ14" s="253">
        <v>96.522096000000005</v>
      </c>
      <c r="DR14" s="253">
        <v>96.505022999999994</v>
      </c>
      <c r="DS14" s="253">
        <v>96.513603000000003</v>
      </c>
      <c r="DT14" s="253">
        <v>96.548651000000007</v>
      </c>
      <c r="DU14" s="253">
        <v>96.583370000000002</v>
      </c>
      <c r="DV14" s="253">
        <v>96.584185000000005</v>
      </c>
      <c r="DW14" s="253">
        <v>96.552148000000003</v>
      </c>
      <c r="DX14" s="253">
        <v>96.524658000000002</v>
      </c>
      <c r="DY14" s="253">
        <v>96.536331000000004</v>
      </c>
      <c r="DZ14" s="253">
        <v>96.583907999999994</v>
      </c>
      <c r="EA14" s="253">
        <v>96.626582999999997</v>
      </c>
      <c r="EB14" s="253">
        <v>96.627662999999998</v>
      </c>
      <c r="EC14" s="253">
        <v>96.589303000000001</v>
      </c>
      <c r="ED14" s="253">
        <v>96.542578000000006</v>
      </c>
      <c r="EE14" s="253">
        <v>96.516082999999995</v>
      </c>
      <c r="EF14" s="253">
        <v>96.509901999999997</v>
      </c>
      <c r="EG14" s="253">
        <v>96.501543999999996</v>
      </c>
      <c r="EH14" s="253">
        <v>96.484273000000002</v>
      </c>
      <c r="EI14" s="253">
        <v>96.482463999999993</v>
      </c>
      <c r="EJ14" s="253">
        <v>96.515621999999993</v>
      </c>
      <c r="EK14" s="253">
        <v>96.559892000000005</v>
      </c>
      <c r="EL14" s="253">
        <v>96.573697999999993</v>
      </c>
      <c r="EM14" s="253">
        <v>96.555599000000001</v>
      </c>
      <c r="EN14" s="253">
        <v>96.539282</v>
      </c>
      <c r="EO14" s="253">
        <v>96.548771000000002</v>
      </c>
      <c r="EP14" s="253">
        <v>96.578529000000003</v>
      </c>
      <c r="EQ14" s="253">
        <v>96.606098000000003</v>
      </c>
      <c r="ER14" s="253">
        <v>96.615470999999999</v>
      </c>
      <c r="ES14" s="253">
        <v>96.609108000000006</v>
      </c>
      <c r="ET14" s="253">
        <v>96.601879999999994</v>
      </c>
      <c r="EU14" s="253">
        <v>96.612123999999994</v>
      </c>
      <c r="EV14" s="253">
        <v>96.644047999999998</v>
      </c>
      <c r="EW14" s="253">
        <v>96.675752000000003</v>
      </c>
      <c r="EX14" s="253">
        <v>96.665473000000006</v>
      </c>
      <c r="EY14" s="253">
        <v>96.596457999999998</v>
      </c>
      <c r="EZ14" s="253">
        <v>96.523173</v>
      </c>
      <c r="FA14" s="253">
        <v>96.500721999999996</v>
      </c>
      <c r="FB14" s="253">
        <v>96.497665999999995</v>
      </c>
      <c r="FC14" s="253">
        <v>96.480269000000007</v>
      </c>
      <c r="FD14" s="253">
        <v>96.469830000000002</v>
      </c>
      <c r="FE14" s="253">
        <v>96.485580999999996</v>
      </c>
      <c r="FF14" s="253">
        <v>96.519552000000004</v>
      </c>
      <c r="FG14" s="253">
        <v>96.557286000000005</v>
      </c>
      <c r="FH14" s="253">
        <v>96.589879999999994</v>
      </c>
      <c r="FI14" s="253">
        <v>96.612504000000001</v>
      </c>
      <c r="FJ14" s="253">
        <v>96.622801999999993</v>
      </c>
      <c r="FK14" s="253">
        <v>96.621052000000006</v>
      </c>
      <c r="FL14" s="253">
        <v>96.608331000000007</v>
      </c>
      <c r="FM14" s="253">
        <v>96.589404000000002</v>
      </c>
      <c r="FN14" s="253">
        <v>96.571673000000004</v>
      </c>
      <c r="FO14" s="253">
        <v>96.561907000000005</v>
      </c>
      <c r="FP14" s="253">
        <v>96.562599000000006</v>
      </c>
      <c r="FQ14" s="253">
        <v>96.571314999999998</v>
      </c>
      <c r="FR14" s="253">
        <v>96.581130999999999</v>
      </c>
      <c r="FS14" s="253">
        <v>96.586706000000007</v>
      </c>
      <c r="FT14" s="253">
        <v>96.589232999999993</v>
      </c>
      <c r="FU14" s="253">
        <v>96.597126000000003</v>
      </c>
      <c r="FV14" s="253">
        <v>96.618588000000003</v>
      </c>
      <c r="FW14" s="253">
        <v>96.649546000000001</v>
      </c>
      <c r="FX14" s="253">
        <v>96.673895000000002</v>
      </c>
      <c r="FY14" s="253">
        <v>96.679597000000001</v>
      </c>
      <c r="FZ14" s="253">
        <v>96.671136000000004</v>
      </c>
      <c r="GA14" s="253">
        <v>96.663945999999996</v>
      </c>
      <c r="GB14" s="253">
        <v>96.663405999999995</v>
      </c>
      <c r="GC14" s="253">
        <v>96.658246000000005</v>
      </c>
      <c r="GD14" s="253">
        <v>96.637698</v>
      </c>
      <c r="GE14" s="253">
        <v>96.608858999999995</v>
      </c>
      <c r="GF14" s="253">
        <v>96.596252000000007</v>
      </c>
      <c r="GG14" s="253">
        <v>96.613958999999994</v>
      </c>
      <c r="GH14" s="253">
        <v>96.632551000000007</v>
      </c>
      <c r="GI14" s="253">
        <v>96.618347</v>
      </c>
      <c r="GJ14" s="253">
        <v>96.581518000000003</v>
      </c>
      <c r="GK14" s="253">
        <v>96.554486999999995</v>
      </c>
      <c r="GL14" s="253">
        <v>96.558142000000004</v>
      </c>
      <c r="GM14" s="253">
        <v>96.581023000000002</v>
      </c>
      <c r="GN14" s="253">
        <v>96.598628000000005</v>
      </c>
      <c r="GO14" s="253">
        <v>96.612392999999997</v>
      </c>
      <c r="GP14" s="253">
        <v>96.637219000000002</v>
      </c>
      <c r="GQ14" s="253">
        <v>96.670827000000003</v>
      </c>
      <c r="GR14" s="253">
        <v>96.697773999999995</v>
      </c>
      <c r="GS14" s="253">
        <v>96.707843999999994</v>
      </c>
      <c r="GT14" s="253">
        <v>96.706520999999995</v>
      </c>
      <c r="GU14" s="253">
        <v>96.705331999999999</v>
      </c>
      <c r="GV14" s="253">
        <v>96.699788999999996</v>
      </c>
      <c r="GW14" s="253">
        <v>96.678963999999993</v>
      </c>
      <c r="GX14" s="253">
        <v>96.651432</v>
      </c>
      <c r="GY14" s="253">
        <v>96.636484999999993</v>
      </c>
      <c r="GZ14" s="253">
        <v>96.645595</v>
      </c>
      <c r="HA14" s="253">
        <v>96.670637999999997</v>
      </c>
      <c r="HB14" s="253">
        <v>96.682592</v>
      </c>
      <c r="HC14" s="253">
        <v>96.671712999999997</v>
      </c>
      <c r="HD14" s="253">
        <v>96.656515999999996</v>
      </c>
      <c r="HE14" s="253">
        <v>96.648201</v>
      </c>
      <c r="HF14" s="253">
        <v>96.642775</v>
      </c>
      <c r="HG14" s="253">
        <v>96.634225999999998</v>
      </c>
      <c r="HH14" s="253">
        <v>96.626919999999998</v>
      </c>
      <c r="HI14" s="253">
        <v>96.632577999999995</v>
      </c>
      <c r="HJ14" s="253">
        <v>96.655006</v>
      </c>
      <c r="HK14" s="253">
        <v>96.685147999999998</v>
      </c>
      <c r="HL14" s="253">
        <v>96.711751000000007</v>
      </c>
      <c r="HM14" s="253">
        <v>96.728341</v>
      </c>
      <c r="HN14" s="253">
        <v>96.732581999999994</v>
      </c>
      <c r="HO14" s="253">
        <v>96.724757999999994</v>
      </c>
      <c r="HP14" s="253">
        <v>96.708151000000001</v>
      </c>
      <c r="HQ14" s="253">
        <v>96.685997999999998</v>
      </c>
      <c r="HR14" s="253">
        <v>96.657821999999996</v>
      </c>
      <c r="HS14" s="253">
        <v>96.624536000000006</v>
      </c>
      <c r="HT14" s="253">
        <v>96.598241999999999</v>
      </c>
      <c r="HU14" s="253">
        <v>96.598635000000002</v>
      </c>
      <c r="HV14" s="253">
        <v>96.633544000000001</v>
      </c>
      <c r="HW14" s="253">
        <v>96.687154000000007</v>
      </c>
      <c r="HX14" s="253">
        <v>96.732371000000001</v>
      </c>
      <c r="HY14" s="253">
        <v>96.756980999999996</v>
      </c>
      <c r="HZ14" s="253">
        <v>96.769039000000006</v>
      </c>
      <c r="IA14" s="253">
        <v>96.777144000000007</v>
      </c>
      <c r="IB14" s="253">
        <v>96.775045000000006</v>
      </c>
      <c r="IC14" s="253">
        <v>96.753191000000001</v>
      </c>
      <c r="ID14" s="253">
        <v>96.719814999999997</v>
      </c>
      <c r="IE14" s="253">
        <v>96.700354000000004</v>
      </c>
      <c r="IF14" s="253">
        <v>96.708487000000005</v>
      </c>
      <c r="IG14" s="253">
        <v>96.727603999999999</v>
      </c>
      <c r="IH14" s="253">
        <v>96.732979999999998</v>
      </c>
      <c r="II14" s="253">
        <v>96.722348999999994</v>
      </c>
      <c r="IJ14" s="253">
        <v>96.710265000000007</v>
      </c>
      <c r="IK14" s="253">
        <v>96.701840000000004</v>
      </c>
      <c r="IL14" s="253">
        <v>96.685439000000002</v>
      </c>
      <c r="IM14" s="253">
        <v>96.653110999999996</v>
      </c>
      <c r="IN14" s="253">
        <v>96.615431999999998</v>
      </c>
      <c r="IO14" s="253">
        <v>96.589113999999995</v>
      </c>
      <c r="IP14" s="253">
        <v>96.580093000000005</v>
      </c>
      <c r="IQ14" s="253">
        <v>96.585858999999999</v>
      </c>
      <c r="IR14" s="253">
        <v>96.604060000000004</v>
      </c>
      <c r="IS14" s="253">
        <v>96.634724000000006</v>
      </c>
      <c r="IT14" s="253">
        <v>96.675167999999999</v>
      </c>
      <c r="IU14" s="253">
        <v>96.718754000000004</v>
      </c>
      <c r="IV14" s="253">
        <v>96.752279000000001</v>
      </c>
      <c r="IW14" s="253">
        <v>96.754857999999999</v>
      </c>
      <c r="IX14" s="253">
        <v>96.718506000000005</v>
      </c>
      <c r="IY14" s="253">
        <v>96.672926000000004</v>
      </c>
      <c r="IZ14" s="253">
        <v>96.660391000000004</v>
      </c>
      <c r="JA14" s="253">
        <v>96.687517999999997</v>
      </c>
      <c r="JB14" s="253">
        <v>96.728256000000002</v>
      </c>
      <c r="JC14" s="253">
        <v>96.756048000000007</v>
      </c>
      <c r="JD14" s="253">
        <v>96.756975999999995</v>
      </c>
      <c r="JE14" s="253">
        <v>96.743976000000004</v>
      </c>
      <c r="JF14" s="253">
        <v>96.733379999999997</v>
      </c>
      <c r="JG14" s="253">
        <v>96.698099999999997</v>
      </c>
      <c r="JH14" s="253">
        <v>96.632822000000004</v>
      </c>
      <c r="JI14" s="253">
        <v>96.583703999999997</v>
      </c>
      <c r="JJ14" s="253">
        <v>96.568369000000004</v>
      </c>
      <c r="JK14" s="253">
        <v>96.563016000000005</v>
      </c>
      <c r="JL14" s="253">
        <v>96.553039999999996</v>
      </c>
      <c r="JM14" s="253">
        <v>96.558921999999995</v>
      </c>
      <c r="JN14" s="253">
        <v>96.603724999999997</v>
      </c>
      <c r="JO14" s="253">
        <v>96.667893000000007</v>
      </c>
      <c r="JP14" s="253">
        <v>96.707032999999996</v>
      </c>
      <c r="JQ14" s="253">
        <v>96.704836999999998</v>
      </c>
      <c r="JR14" s="253">
        <v>96.679040000000001</v>
      </c>
      <c r="JS14" s="253">
        <v>96.648578999999998</v>
      </c>
      <c r="JT14" s="253">
        <v>96.621684999999999</v>
      </c>
      <c r="JU14" s="253">
        <v>96.604798000000002</v>
      </c>
      <c r="JV14" s="253">
        <v>96.603334000000004</v>
      </c>
      <c r="JW14" s="253">
        <v>96.616677999999993</v>
      </c>
      <c r="JX14" s="253">
        <v>96.638795999999999</v>
      </c>
      <c r="JY14" s="253">
        <v>96.663227000000006</v>
      </c>
      <c r="JZ14" s="253">
        <v>96.688635000000005</v>
      </c>
      <c r="KA14" s="253">
        <v>96.712272999999996</v>
      </c>
      <c r="KB14" s="253">
        <v>96.725705000000005</v>
      </c>
      <c r="KC14" s="253">
        <v>96.723476000000005</v>
      </c>
      <c r="KD14" s="253">
        <v>96.708236999999997</v>
      </c>
      <c r="KE14" s="253">
        <v>96.685627999999994</v>
      </c>
      <c r="KF14" s="253">
        <v>96.657094000000001</v>
      </c>
      <c r="KG14" s="253">
        <v>96.623236000000006</v>
      </c>
      <c r="KH14" s="253">
        <v>96.591779000000002</v>
      </c>
      <c r="KI14" s="253">
        <v>96.575974000000002</v>
      </c>
      <c r="KJ14" s="253">
        <v>96.578271000000001</v>
      </c>
      <c r="KK14" s="253">
        <v>96.581937999999994</v>
      </c>
      <c r="KL14" s="253">
        <v>96.572884000000002</v>
      </c>
      <c r="KM14" s="253">
        <v>96.559942000000007</v>
      </c>
      <c r="KN14" s="253">
        <v>96.559680999999998</v>
      </c>
      <c r="KO14" s="253">
        <v>96.574293999999995</v>
      </c>
      <c r="KP14" s="253">
        <v>96.590276000000003</v>
      </c>
      <c r="KQ14" s="253">
        <v>96.594524000000007</v>
      </c>
      <c r="KR14" s="253">
        <v>96.586564999999993</v>
      </c>
      <c r="KS14" s="253">
        <v>96.576164000000006</v>
      </c>
      <c r="KT14" s="253">
        <v>96.572137999999995</v>
      </c>
      <c r="KU14" s="253">
        <v>96.574922000000001</v>
      </c>
      <c r="KV14" s="253">
        <v>96.579502000000005</v>
      </c>
      <c r="KW14" s="253">
        <v>96.580416999999997</v>
      </c>
      <c r="KX14" s="253">
        <v>96.574197999999996</v>
      </c>
      <c r="KY14" s="253">
        <v>96.563890000000001</v>
      </c>
      <c r="KZ14" s="253">
        <v>96.557072000000005</v>
      </c>
      <c r="LA14" s="253">
        <v>96.554243999999997</v>
      </c>
      <c r="LB14" s="253">
        <v>96.545365000000004</v>
      </c>
      <c r="LC14" s="253">
        <v>96.522679999999994</v>
      </c>
      <c r="LD14" s="253">
        <v>96.494425000000007</v>
      </c>
      <c r="LE14" s="253">
        <v>96.478556999999995</v>
      </c>
      <c r="LF14" s="253">
        <v>96.483401999999998</v>
      </c>
      <c r="LG14" s="253">
        <v>96.498731000000006</v>
      </c>
      <c r="LH14" s="253">
        <v>96.508030000000005</v>
      </c>
      <c r="LI14" s="253">
        <v>96.508184</v>
      </c>
      <c r="LJ14" s="253">
        <v>96.505313999999998</v>
      </c>
      <c r="LK14" s="253">
        <v>96.501918000000003</v>
      </c>
      <c r="LL14" s="253">
        <v>96.502820999999997</v>
      </c>
      <c r="LM14" s="253">
        <v>96.514405999999994</v>
      </c>
      <c r="LN14" s="253">
        <v>96.531214000000006</v>
      </c>
      <c r="LO14" s="253">
        <v>96.540845000000004</v>
      </c>
      <c r="LP14" s="253">
        <v>96.541371999999996</v>
      </c>
      <c r="LQ14" s="253">
        <v>96.544990999999996</v>
      </c>
      <c r="LR14" s="253">
        <v>96.560623000000007</v>
      </c>
      <c r="LS14" s="253">
        <v>96.577323000000007</v>
      </c>
      <c r="LT14" s="253">
        <v>96.576828000000006</v>
      </c>
      <c r="LU14" s="253">
        <v>96.559556000000001</v>
      </c>
      <c r="LV14" s="253">
        <v>96.549700999999999</v>
      </c>
      <c r="LW14" s="253">
        <v>96.548708000000005</v>
      </c>
      <c r="LX14" s="253">
        <v>96.516611999999995</v>
      </c>
      <c r="LY14" s="253">
        <v>96.443766999999994</v>
      </c>
      <c r="LZ14" s="253">
        <v>96.374628000000001</v>
      </c>
      <c r="MA14" s="253">
        <v>96.351844999999997</v>
      </c>
      <c r="MB14" s="253">
        <v>96.377927999999997</v>
      </c>
      <c r="MC14" s="253">
        <v>96.415099999999995</v>
      </c>
      <c r="MD14" s="253">
        <v>96.429241000000005</v>
      </c>
      <c r="ME14" s="253">
        <v>96.426085</v>
      </c>
      <c r="MF14" s="253">
        <v>96.424378000000004</v>
      </c>
      <c r="MG14" s="253">
        <v>96.423721999999998</v>
      </c>
      <c r="MH14" s="253">
        <v>96.412023000000005</v>
      </c>
      <c r="MI14" s="253">
        <v>96.390100000000004</v>
      </c>
      <c r="MJ14" s="253">
        <v>96.375540999999998</v>
      </c>
      <c r="MK14" s="253">
        <v>96.379909999999995</v>
      </c>
      <c r="ML14" s="253">
        <v>96.389686999999995</v>
      </c>
      <c r="MM14" s="253">
        <v>96.377386999999999</v>
      </c>
      <c r="MN14" s="253">
        <v>96.335515999999998</v>
      </c>
      <c r="MO14" s="253">
        <v>96.291994000000003</v>
      </c>
      <c r="MP14" s="253">
        <v>96.276205000000004</v>
      </c>
      <c r="MQ14" s="253">
        <v>96.279383999999993</v>
      </c>
      <c r="MR14" s="253">
        <v>96.276364999999998</v>
      </c>
      <c r="MS14" s="253">
        <v>96.257211999999996</v>
      </c>
      <c r="MT14" s="253">
        <v>96.223898000000005</v>
      </c>
      <c r="MU14" s="253">
        <v>96.184662000000003</v>
      </c>
      <c r="MV14" s="253">
        <v>96.154769999999999</v>
      </c>
      <c r="MW14" s="253">
        <v>96.143174000000002</v>
      </c>
      <c r="MX14" s="253">
        <v>96.146683999999993</v>
      </c>
      <c r="MY14" s="253">
        <v>96.157690000000002</v>
      </c>
      <c r="MZ14" s="253">
        <v>96.167418999999995</v>
      </c>
      <c r="NA14" s="253">
        <v>96.169376999999997</v>
      </c>
      <c r="NB14" s="253">
        <v>96.161044000000004</v>
      </c>
      <c r="NC14" s="253">
        <v>96.144875999999996</v>
      </c>
      <c r="ND14" s="253">
        <v>96.127082999999999</v>
      </c>
      <c r="NE14" s="253">
        <v>96.114551000000006</v>
      </c>
      <c r="NF14" s="253">
        <v>96.109154000000004</v>
      </c>
      <c r="NG14" s="253">
        <v>96.104723000000007</v>
      </c>
      <c r="NH14" s="253">
        <v>96.088560000000001</v>
      </c>
      <c r="NI14" s="253">
        <v>96.051419999999993</v>
      </c>
      <c r="NJ14" s="253">
        <v>96.002360999999993</v>
      </c>
      <c r="NK14" s="253">
        <v>95.966864999999999</v>
      </c>
      <c r="NL14" s="253">
        <v>95.963160000000002</v>
      </c>
      <c r="NM14" s="253">
        <v>95.981853999999998</v>
      </c>
      <c r="NN14" s="253">
        <v>95.993522999999996</v>
      </c>
      <c r="NO14" s="253">
        <v>95.972137000000004</v>
      </c>
      <c r="NP14" s="253">
        <v>95.925290000000004</v>
      </c>
      <c r="NQ14" s="253">
        <v>95.896465000000006</v>
      </c>
      <c r="NR14" s="253">
        <v>95.898286999999996</v>
      </c>
      <c r="NS14" s="253">
        <v>95.901955999999998</v>
      </c>
      <c r="NT14" s="253">
        <v>95.901049</v>
      </c>
      <c r="NU14" s="253">
        <v>95.909456000000006</v>
      </c>
      <c r="NV14" s="253">
        <v>95.927363999999997</v>
      </c>
      <c r="NW14" s="253">
        <v>95.941463999999996</v>
      </c>
      <c r="NX14" s="253">
        <v>95.938432000000006</v>
      </c>
      <c r="NY14" s="253">
        <v>95.913605000000004</v>
      </c>
      <c r="NZ14" s="253">
        <v>95.87424</v>
      </c>
      <c r="OA14" s="253">
        <v>95.832257999999996</v>
      </c>
      <c r="OB14" s="253">
        <v>95.791404999999997</v>
      </c>
      <c r="OC14" s="253">
        <v>95.751559</v>
      </c>
      <c r="OD14" s="253">
        <v>95.719931000000003</v>
      </c>
      <c r="OE14" s="253">
        <v>95.703716</v>
      </c>
      <c r="OF14" s="253">
        <v>95.697248000000002</v>
      </c>
      <c r="OG14" s="253">
        <v>95.681815999999998</v>
      </c>
      <c r="OH14" s="253">
        <v>95.639617999999999</v>
      </c>
      <c r="OI14" s="253">
        <v>95.571211000000005</v>
      </c>
      <c r="OJ14" s="253">
        <v>95.501029000000003</v>
      </c>
      <c r="OK14" s="253">
        <v>95.46105</v>
      </c>
      <c r="OL14" s="253">
        <v>95.463819999999998</v>
      </c>
      <c r="OM14" s="253">
        <v>95.493093000000002</v>
      </c>
      <c r="ON14" s="253">
        <v>95.522366000000005</v>
      </c>
      <c r="OO14" s="253">
        <v>95.536012999999997</v>
      </c>
      <c r="OP14" s="253">
        <v>95.534764999999993</v>
      </c>
      <c r="OQ14" s="253">
        <v>95.530220999999997</v>
      </c>
      <c r="OR14" s="253">
        <v>95.534199000000001</v>
      </c>
      <c r="OS14" s="253">
        <v>95.546285999999995</v>
      </c>
      <c r="OT14" s="253">
        <v>95.553256000000005</v>
      </c>
      <c r="OU14" s="253">
        <v>95.543374</v>
      </c>
      <c r="OV14" s="253">
        <v>95.518473</v>
      </c>
      <c r="OW14" s="253">
        <v>95.489424999999997</v>
      </c>
      <c r="OX14" s="253">
        <v>95.467656000000005</v>
      </c>
      <c r="OY14" s="253">
        <v>95.460804999999993</v>
      </c>
      <c r="OZ14" s="253">
        <v>95.470172000000005</v>
      </c>
      <c r="PA14" s="253">
        <v>95.485356999999993</v>
      </c>
      <c r="PB14" s="253">
        <v>95.486149999999995</v>
      </c>
      <c r="PC14" s="253">
        <v>95.454543999999999</v>
      </c>
      <c r="PD14" s="253">
        <v>95.393445999999997</v>
      </c>
      <c r="PE14" s="253">
        <v>95.336533000000003</v>
      </c>
      <c r="PF14" s="253">
        <v>95.321544000000003</v>
      </c>
      <c r="PG14" s="253">
        <v>95.344042999999999</v>
      </c>
      <c r="PH14" s="253">
        <v>95.360640000000004</v>
      </c>
      <c r="PI14" s="253">
        <v>95.340267999999995</v>
      </c>
      <c r="PJ14" s="253">
        <v>95.288572000000002</v>
      </c>
      <c r="PK14" s="253">
        <v>95.229223000000005</v>
      </c>
      <c r="PL14" s="253">
        <v>95.179407999999995</v>
      </c>
      <c r="PM14" s="253">
        <v>95.142081000000005</v>
      </c>
      <c r="PN14" s="253">
        <v>95.112801000000005</v>
      </c>
      <c r="PO14" s="253">
        <v>95.087885</v>
      </c>
      <c r="PP14" s="253">
        <v>95.067381999999995</v>
      </c>
      <c r="PQ14" s="253">
        <v>95.052502000000004</v>
      </c>
      <c r="PR14" s="253">
        <v>95.043616999999998</v>
      </c>
      <c r="PS14" s="253">
        <v>95.039751999999993</v>
      </c>
      <c r="PT14" s="253">
        <v>95.038045999999994</v>
      </c>
      <c r="PU14" s="253">
        <v>95.033726999999999</v>
      </c>
      <c r="PV14" s="253">
        <v>95.021848000000006</v>
      </c>
      <c r="PW14" s="253">
        <v>95.001119000000003</v>
      </c>
      <c r="PX14" s="253">
        <v>94.975966999999997</v>
      </c>
      <c r="PY14" s="253">
        <v>94.953666999999996</v>
      </c>
      <c r="PZ14" s="253">
        <v>94.936811000000006</v>
      </c>
      <c r="QA14" s="253">
        <v>94.919605000000004</v>
      </c>
      <c r="QB14" s="253">
        <v>94.895498000000003</v>
      </c>
      <c r="QC14" s="253">
        <v>94.869488000000004</v>
      </c>
      <c r="QD14" s="253">
        <v>94.854371999999998</v>
      </c>
      <c r="QE14" s="253">
        <v>94.852108999999999</v>
      </c>
      <c r="QF14" s="253">
        <v>94.846856000000002</v>
      </c>
      <c r="QG14" s="253">
        <v>94.820633999999998</v>
      </c>
      <c r="QH14" s="253">
        <v>94.771710999999996</v>
      </c>
      <c r="QI14" s="253">
        <v>94.716322000000005</v>
      </c>
      <c r="QJ14" s="253">
        <v>94.674690999999996</v>
      </c>
      <c r="QK14" s="253">
        <v>94.657060999999999</v>
      </c>
      <c r="QL14" s="253">
        <v>94.658976999999993</v>
      </c>
      <c r="QM14" s="253">
        <v>94.666646</v>
      </c>
      <c r="QN14" s="253">
        <v>94.666337999999996</v>
      </c>
      <c r="QO14" s="253">
        <v>94.651694000000006</v>
      </c>
      <c r="QP14" s="253">
        <v>94.623964999999998</v>
      </c>
      <c r="QQ14" s="253">
        <v>94.588716000000005</v>
      </c>
      <c r="QR14" s="253">
        <v>94.554736000000005</v>
      </c>
      <c r="QS14" s="253">
        <v>94.532703999999995</v>
      </c>
      <c r="QT14" s="253">
        <v>94.529036000000005</v>
      </c>
      <c r="QU14" s="253">
        <v>94.539725000000004</v>
      </c>
      <c r="QV14" s="253">
        <v>94.552306999999999</v>
      </c>
      <c r="QW14" s="253">
        <v>94.555728999999999</v>
      </c>
      <c r="QX14" s="253">
        <v>94.548373999999995</v>
      </c>
      <c r="QY14" s="253">
        <v>94.536079000000001</v>
      </c>
      <c r="QZ14" s="253">
        <v>94.522999999999996</v>
      </c>
      <c r="RA14" s="253">
        <v>94.506005000000002</v>
      </c>
      <c r="RB14" s="253">
        <v>94.478570000000005</v>
      </c>
      <c r="RC14" s="253">
        <v>94.440387000000001</v>
      </c>
      <c r="RD14" s="253">
        <v>94.401190999999997</v>
      </c>
      <c r="RE14" s="253">
        <v>94.372435999999993</v>
      </c>
      <c r="RF14" s="253">
        <v>94.355591000000004</v>
      </c>
      <c r="RG14" s="253">
        <v>94.342016999999998</v>
      </c>
      <c r="RH14" s="253">
        <v>94.325398000000007</v>
      </c>
      <c r="RI14" s="253">
        <v>94.309241999999998</v>
      </c>
      <c r="RJ14" s="253">
        <v>94.299762999999999</v>
      </c>
      <c r="RK14" s="253">
        <v>94.293840000000003</v>
      </c>
      <c r="RL14" s="253">
        <v>94.279683000000006</v>
      </c>
      <c r="RM14" s="253">
        <v>94.250141999999997</v>
      </c>
      <c r="RN14" s="253">
        <v>94.212412999999998</v>
      </c>
      <c r="RO14" s="253">
        <v>94.181642999999994</v>
      </c>
      <c r="RP14" s="253">
        <v>94.166084999999995</v>
      </c>
      <c r="RQ14" s="253">
        <v>94.158760000000001</v>
      </c>
      <c r="RR14" s="253">
        <v>94.143718000000007</v>
      </c>
      <c r="RS14" s="253">
        <v>94.112200000000001</v>
      </c>
      <c r="RT14" s="253">
        <v>94.073490000000007</v>
      </c>
      <c r="RU14" s="253">
        <v>94.047529999999995</v>
      </c>
      <c r="RV14" s="253">
        <v>94.044661000000005</v>
      </c>
      <c r="RW14" s="253">
        <v>94.053016999999997</v>
      </c>
      <c r="RX14" s="253">
        <v>94.048911000000004</v>
      </c>
      <c r="RY14" s="253">
        <v>94.019757999999996</v>
      </c>
      <c r="RZ14" s="253">
        <v>93.974537999999995</v>
      </c>
      <c r="SA14" s="253">
        <v>93.932139000000006</v>
      </c>
      <c r="SB14" s="253">
        <v>93.904400999999993</v>
      </c>
      <c r="SC14" s="253">
        <v>93.891969000000003</v>
      </c>
      <c r="SD14" s="253">
        <v>93.891193999999999</v>
      </c>
      <c r="SE14" s="253">
        <v>93.898391000000004</v>
      </c>
      <c r="SF14" s="253">
        <v>93.907878999999994</v>
      </c>
      <c r="SG14" s="253">
        <v>93.911085</v>
      </c>
      <c r="SH14" s="253">
        <v>93.900920999999997</v>
      </c>
      <c r="SI14" s="253">
        <v>93.876921999999993</v>
      </c>
      <c r="SJ14" s="253">
        <v>93.845999000000006</v>
      </c>
      <c r="SK14" s="253">
        <v>93.817536000000004</v>
      </c>
      <c r="SL14" s="253">
        <v>93.796091000000004</v>
      </c>
      <c r="SM14" s="253">
        <v>93.777620999999996</v>
      </c>
      <c r="SN14" s="253">
        <v>93.754450000000006</v>
      </c>
      <c r="SO14" s="253">
        <v>93.725301999999999</v>
      </c>
      <c r="SP14" s="253">
        <v>93.698589999999996</v>
      </c>
      <c r="SQ14" s="253">
        <v>93.683614000000006</v>
      </c>
      <c r="SR14" s="253">
        <v>93.679379999999995</v>
      </c>
      <c r="SS14" s="253">
        <v>93.675088000000002</v>
      </c>
      <c r="ST14" s="253">
        <v>93.662668999999994</v>
      </c>
      <c r="SU14" s="253">
        <v>93.646394999999998</v>
      </c>
      <c r="SV14" s="253">
        <v>93.636955</v>
      </c>
      <c r="SW14" s="253">
        <v>93.636863000000005</v>
      </c>
      <c r="SX14" s="253">
        <v>93.634888000000004</v>
      </c>
      <c r="SY14" s="253">
        <v>93.617310000000003</v>
      </c>
      <c r="SZ14" s="253">
        <v>93.584304000000003</v>
      </c>
      <c r="TA14" s="253">
        <v>93.552120000000002</v>
      </c>
      <c r="TB14" s="253">
        <v>93.536377999999999</v>
      </c>
      <c r="TC14" s="253">
        <v>93.534457000000003</v>
      </c>
      <c r="TD14" s="253">
        <v>93.527871000000005</v>
      </c>
      <c r="TE14" s="253">
        <v>93.500810999999999</v>
      </c>
      <c r="TF14" s="253">
        <v>93.453380999999993</v>
      </c>
      <c r="TG14" s="253">
        <v>93.397523000000007</v>
      </c>
      <c r="TH14" s="253">
        <v>93.345423999999994</v>
      </c>
      <c r="TI14" s="253">
        <v>93.305075000000002</v>
      </c>
      <c r="TJ14" s="253">
        <v>93.282435000000007</v>
      </c>
      <c r="TK14" s="253">
        <v>93.280006</v>
      </c>
      <c r="TL14" s="253">
        <v>93.291662000000002</v>
      </c>
      <c r="TM14" s="253">
        <v>93.303725999999997</v>
      </c>
      <c r="TN14" s="253">
        <v>93.305051000000006</v>
      </c>
      <c r="TO14" s="253">
        <v>93.294821999999996</v>
      </c>
      <c r="TP14" s="253">
        <v>93.279163999999994</v>
      </c>
      <c r="TQ14" s="253">
        <v>93.262773999999993</v>
      </c>
      <c r="TR14" s="253">
        <v>93.246115000000003</v>
      </c>
      <c r="TS14" s="253">
        <v>93.228594999999999</v>
      </c>
      <c r="TT14" s="253">
        <v>93.211168999999998</v>
      </c>
      <c r="TU14" s="253">
        <v>93.196545</v>
      </c>
      <c r="TV14" s="253">
        <v>93.188978000000006</v>
      </c>
      <c r="TW14" s="253">
        <v>93.192980000000006</v>
      </c>
      <c r="TX14" s="253">
        <v>93.209228999999993</v>
      </c>
      <c r="TY14" s="253">
        <v>93.230576999999997</v>
      </c>
      <c r="TZ14" s="253">
        <v>93.242996000000005</v>
      </c>
      <c r="UA14" s="253">
        <v>93.231584999999995</v>
      </c>
      <c r="UB14" s="253">
        <v>93.187494999999998</v>
      </c>
      <c r="UC14" s="253">
        <v>93.113335000000006</v>
      </c>
      <c r="UD14" s="253">
        <v>93.025969000000003</v>
      </c>
      <c r="UE14" s="253">
        <v>92.952742000000001</v>
      </c>
      <c r="UF14" s="253">
        <v>92.917912999999999</v>
      </c>
      <c r="UG14" s="253">
        <v>92.926300999999995</v>
      </c>
      <c r="UH14" s="253">
        <v>92.959496999999999</v>
      </c>
      <c r="UI14" s="253">
        <v>92.990353999999996</v>
      </c>
      <c r="UJ14" s="253">
        <v>93.002067999999994</v>
      </c>
      <c r="UK14" s="253">
        <v>92.994219999999999</v>
      </c>
      <c r="UL14" s="253">
        <v>92.974639999999994</v>
      </c>
      <c r="UM14" s="253">
        <v>92.950209000000001</v>
      </c>
      <c r="UN14" s="253">
        <v>92.925695000000005</v>
      </c>
      <c r="UO14" s="253">
        <v>92.905467999999999</v>
      </c>
      <c r="UP14" s="253">
        <v>92.891983999999994</v>
      </c>
      <c r="UQ14" s="253">
        <v>92.883478999999994</v>
      </c>
      <c r="UR14" s="253">
        <v>92.876086000000001</v>
      </c>
      <c r="US14" s="253">
        <v>92.868240999999998</v>
      </c>
      <c r="UT14" s="253">
        <v>92.861258000000007</v>
      </c>
      <c r="UU14" s="253">
        <v>92.855981</v>
      </c>
      <c r="UV14" s="253">
        <v>92.850724999999997</v>
      </c>
      <c r="UW14" s="253">
        <v>92.842752000000004</v>
      </c>
      <c r="UX14" s="253">
        <v>92.831031999999993</v>
      </c>
      <c r="UY14" s="253">
        <v>92.817616999999998</v>
      </c>
      <c r="UZ14" s="253">
        <v>92.806557999999995</v>
      </c>
      <c r="VA14" s="253">
        <v>92.800758999999999</v>
      </c>
      <c r="VB14" s="253">
        <v>92.798965999999993</v>
      </c>
      <c r="VC14" s="253">
        <v>92.795952</v>
      </c>
      <c r="VD14" s="253">
        <v>92.786156000000005</v>
      </c>
      <c r="VE14" s="253">
        <v>92.766451000000004</v>
      </c>
      <c r="VF14" s="253">
        <v>92.735923999999997</v>
      </c>
      <c r="VG14" s="253">
        <v>92.695881</v>
      </c>
      <c r="VH14" s="253">
        <v>92.652281000000002</v>
      </c>
      <c r="VI14" s="253">
        <v>92.615903000000003</v>
      </c>
      <c r="VJ14" s="253">
        <v>92.596250999999995</v>
      </c>
      <c r="VK14" s="253">
        <v>92.594054999999997</v>
      </c>
      <c r="VL14" s="253">
        <v>92.600412000000006</v>
      </c>
      <c r="VM14" s="253">
        <v>92.603353999999996</v>
      </c>
      <c r="VN14" s="253">
        <v>92.595027999999999</v>
      </c>
      <c r="VO14" s="253">
        <v>92.574428999999995</v>
      </c>
      <c r="VP14" s="253">
        <v>92.546391</v>
      </c>
      <c r="VQ14" s="253">
        <v>92.518769000000006</v>
      </c>
      <c r="VR14" s="253">
        <v>92.498102000000003</v>
      </c>
      <c r="VS14" s="253">
        <v>92.485168000000002</v>
      </c>
      <c r="VT14" s="253">
        <v>92.474418999999997</v>
      </c>
      <c r="VU14" s="253">
        <v>92.459010000000006</v>
      </c>
      <c r="VV14" s="253">
        <v>92.437745000000007</v>
      </c>
      <c r="VW14" s="253">
        <v>92.416954000000004</v>
      </c>
      <c r="VX14" s="253">
        <v>92.404248999999993</v>
      </c>
      <c r="VY14" s="253">
        <v>92.400065999999995</v>
      </c>
      <c r="VZ14" s="253">
        <v>92.396641000000002</v>
      </c>
      <c r="WA14" s="253">
        <v>92.386054000000001</v>
      </c>
      <c r="WB14" s="253">
        <v>92.368226000000007</v>
      </c>
      <c r="WC14" s="253">
        <v>92.349830999999995</v>
      </c>
      <c r="WD14" s="253">
        <v>92.336691999999999</v>
      </c>
      <c r="WE14" s="253">
        <v>92.329829000000004</v>
      </c>
      <c r="WF14" s="253">
        <v>92.328524000000002</v>
      </c>
      <c r="WG14" s="253">
        <v>92.333737999999997</v>
      </c>
      <c r="WH14" s="253">
        <v>92.345770999999999</v>
      </c>
      <c r="WI14" s="253">
        <v>92.359022999999993</v>
      </c>
      <c r="WJ14" s="253">
        <v>92.361759000000006</v>
      </c>
      <c r="WK14" s="253">
        <v>92.343767999999997</v>
      </c>
      <c r="WL14" s="253">
        <v>92.306168999999997</v>
      </c>
      <c r="WM14" s="253">
        <v>92.263839000000004</v>
      </c>
      <c r="WN14" s="253">
        <v>92.236198000000002</v>
      </c>
      <c r="WO14" s="253">
        <v>92.233515999999995</v>
      </c>
      <c r="WP14" s="253">
        <v>92.251239999999996</v>
      </c>
      <c r="WQ14" s="253">
        <v>92.275850000000005</v>
      </c>
      <c r="WR14" s="253">
        <v>92.294066999999998</v>
      </c>
      <c r="WS14" s="253">
        <v>92.297607999999997</v>
      </c>
      <c r="WT14" s="253">
        <v>92.284178999999995</v>
      </c>
      <c r="WU14" s="253">
        <v>92.257587999999998</v>
      </c>
      <c r="WV14" s="253">
        <v>92.225724999999997</v>
      </c>
      <c r="WW14" s="253">
        <v>92.195560999999998</v>
      </c>
      <c r="WX14" s="253">
        <v>92.170385999999993</v>
      </c>
      <c r="WY14" s="253">
        <v>92.152848000000006</v>
      </c>
      <c r="WZ14" s="253">
        <v>92.147149999999996</v>
      </c>
      <c r="XA14" s="253">
        <v>92.153868000000003</v>
      </c>
      <c r="XB14" s="253">
        <v>92.164665999999997</v>
      </c>
      <c r="XC14" s="253">
        <v>92.167889000000002</v>
      </c>
      <c r="XD14" s="253">
        <v>92.159642000000005</v>
      </c>
      <c r="XE14" s="253">
        <v>92.144683000000001</v>
      </c>
      <c r="XF14" s="253">
        <v>92.126553000000001</v>
      </c>
      <c r="XG14" s="253">
        <v>92.103005999999993</v>
      </c>
      <c r="XH14" s="253">
        <v>92.073580000000007</v>
      </c>
      <c r="XI14" s="253">
        <v>92.045674000000005</v>
      </c>
      <c r="XJ14" s="253">
        <v>92.028056000000007</v>
      </c>
      <c r="XK14" s="253">
        <v>92.021120999999994</v>
      </c>
      <c r="XL14" s="253">
        <v>92.017743999999993</v>
      </c>
      <c r="XM14" s="253">
        <v>92.012179000000003</v>
      </c>
      <c r="XN14" s="253">
        <v>92.004648000000003</v>
      </c>
      <c r="XO14" s="253">
        <v>91.998745999999997</v>
      </c>
      <c r="XP14" s="253">
        <v>91.997885999999994</v>
      </c>
      <c r="XQ14" s="253">
        <v>92.002950999999996</v>
      </c>
      <c r="XR14" s="253">
        <v>92.009546</v>
      </c>
      <c r="XS14" s="253">
        <v>92.008087000000003</v>
      </c>
      <c r="XT14" s="253">
        <v>91.990694000000005</v>
      </c>
      <c r="XU14" s="253">
        <v>91.959147999999999</v>
      </c>
      <c r="XV14" s="253">
        <v>91.924032999999994</v>
      </c>
      <c r="XW14" s="253">
        <v>91.896162000000004</v>
      </c>
      <c r="XX14" s="253">
        <v>91.880193000000006</v>
      </c>
      <c r="XY14" s="253">
        <v>91.874898999999999</v>
      </c>
      <c r="XZ14" s="253">
        <v>91.875744999999995</v>
      </c>
      <c r="YA14" s="253">
        <v>91.876745999999997</v>
      </c>
      <c r="YB14" s="253">
        <v>91.873428000000004</v>
      </c>
      <c r="YC14" s="253">
        <v>91.866257000000004</v>
      </c>
      <c r="YD14" s="253">
        <v>91.860301000000007</v>
      </c>
      <c r="YE14" s="253">
        <v>91.860934999999998</v>
      </c>
      <c r="YF14" s="253">
        <v>91.870559999999998</v>
      </c>
      <c r="YG14" s="253">
        <v>91.888115999999997</v>
      </c>
      <c r="YH14" s="253">
        <v>91.908261999999993</v>
      </c>
      <c r="YI14" s="253">
        <v>91.920356999999996</v>
      </c>
      <c r="YJ14" s="253">
        <v>91.912475000000001</v>
      </c>
      <c r="YK14" s="253">
        <v>91.881127000000006</v>
      </c>
      <c r="YL14" s="253">
        <v>91.837283999999997</v>
      </c>
      <c r="YM14" s="253">
        <v>91.799936000000002</v>
      </c>
      <c r="YN14" s="253">
        <v>91.781902000000002</v>
      </c>
      <c r="YO14" s="253">
        <v>91.781738000000004</v>
      </c>
      <c r="YP14" s="253">
        <v>91.788865999999999</v>
      </c>
      <c r="YQ14" s="253">
        <v>91.794348999999997</v>
      </c>
      <c r="YR14" s="253">
        <v>91.794695000000004</v>
      </c>
      <c r="YS14" s="253">
        <v>91.786924999999997</v>
      </c>
      <c r="YT14" s="253">
        <v>91.765513999999996</v>
      </c>
      <c r="YU14" s="253">
        <v>91.728616000000002</v>
      </c>
      <c r="YV14" s="253">
        <v>91.686189999999996</v>
      </c>
      <c r="YW14" s="253">
        <v>91.657043999999999</v>
      </c>
      <c r="YX14" s="253">
        <v>91.654432999999997</v>
      </c>
      <c r="YY14" s="253">
        <v>91.674964000000003</v>
      </c>
      <c r="YZ14" s="253">
        <v>91.702411999999995</v>
      </c>
      <c r="ZA14" s="253">
        <v>91.721435</v>
      </c>
      <c r="ZB14" s="253">
        <v>91.727751999999995</v>
      </c>
      <c r="ZC14" s="253">
        <v>91.727018999999999</v>
      </c>
      <c r="ZD14" s="253">
        <v>91.725502000000006</v>
      </c>
      <c r="ZE14" s="253">
        <v>91.721783000000002</v>
      </c>
      <c r="ZF14" s="253">
        <v>91.707657999999995</v>
      </c>
      <c r="ZG14" s="253">
        <v>91.678183000000004</v>
      </c>
      <c r="ZH14" s="253">
        <v>91.639818000000005</v>
      </c>
      <c r="ZI14" s="253">
        <v>91.606353999999996</v>
      </c>
      <c r="ZJ14" s="253">
        <v>91.586877000000001</v>
      </c>
      <c r="ZK14" s="253">
        <v>91.579751000000002</v>
      </c>
      <c r="ZL14" s="253">
        <v>91.577381000000003</v>
      </c>
      <c r="ZM14" s="253">
        <v>91.572564999999997</v>
      </c>
      <c r="ZN14" s="253">
        <v>91.559878999999995</v>
      </c>
      <c r="ZO14" s="253">
        <v>91.536772999999997</v>
      </c>
      <c r="ZP14" s="253">
        <v>91.507424999999998</v>
      </c>
      <c r="ZQ14" s="253">
        <v>91.482264000000001</v>
      </c>
      <c r="ZR14" s="253">
        <v>91.469178999999997</v>
      </c>
      <c r="ZS14" s="253">
        <v>91.466076999999999</v>
      </c>
      <c r="ZT14" s="253">
        <v>91.464703999999998</v>
      </c>
      <c r="ZU14" s="253">
        <v>91.459868999999998</v>
      </c>
      <c r="ZV14" s="253">
        <v>91.452155000000005</v>
      </c>
      <c r="ZW14" s="253">
        <v>91.444057999999998</v>
      </c>
      <c r="ZX14" s="253">
        <v>91.437813000000006</v>
      </c>
      <c r="ZY14" s="253">
        <v>91.435753000000005</v>
      </c>
      <c r="ZZ14" s="253">
        <v>91.438122000000007</v>
      </c>
      <c r="AAA14" s="253">
        <v>91.440606000000002</v>
      </c>
      <c r="AAB14" s="253">
        <v>91.438064999999995</v>
      </c>
      <c r="AAC14" s="253">
        <v>91.431155000000004</v>
      </c>
      <c r="AAD14" s="253">
        <v>91.425600000000003</v>
      </c>
      <c r="AAE14" s="253">
        <v>91.424042999999998</v>
      </c>
      <c r="AAF14" s="253">
        <v>91.421865999999994</v>
      </c>
      <c r="AAG14" s="253">
        <v>91.412965999999997</v>
      </c>
      <c r="AAH14" s="253">
        <v>91.398092000000005</v>
      </c>
      <c r="AAI14" s="253">
        <v>91.386415</v>
      </c>
      <c r="AAJ14" s="253">
        <v>91.389529999999993</v>
      </c>
      <c r="AAK14" s="253">
        <v>91.412626000000003</v>
      </c>
      <c r="AAL14" s="253">
        <v>91.448646999999994</v>
      </c>
      <c r="AAM14" s="253">
        <v>91.481026999999997</v>
      </c>
      <c r="AAN14" s="253">
        <v>91.495470999999995</v>
      </c>
      <c r="AAO14" s="253">
        <v>91.491110000000006</v>
      </c>
      <c r="AAP14" s="253">
        <v>91.479196000000002</v>
      </c>
      <c r="AAQ14" s="253">
        <v>91.470873999999995</v>
      </c>
      <c r="AAR14" s="253">
        <v>91.468639999999994</v>
      </c>
      <c r="AAS14" s="253">
        <v>91.469488999999996</v>
      </c>
      <c r="AAT14" s="253">
        <v>91.472262999999998</v>
      </c>
      <c r="AAU14" s="253">
        <v>91.479346000000007</v>
      </c>
      <c r="AAV14" s="253">
        <v>91.493059000000002</v>
      </c>
      <c r="AAW14" s="253">
        <v>91.512862999999996</v>
      </c>
      <c r="AAX14" s="253">
        <v>91.535459000000003</v>
      </c>
      <c r="AAY14" s="253">
        <v>91.555860999999993</v>
      </c>
      <c r="AAZ14" s="253">
        <v>91.568681999999995</v>
      </c>
      <c r="ABA14" s="253">
        <v>91.570474000000004</v>
      </c>
      <c r="ABB14" s="253">
        <v>91.562430000000006</v>
      </c>
      <c r="ABC14" s="253">
        <v>91.551119</v>
      </c>
      <c r="ABD14" s="253">
        <v>91.545624000000004</v>
      </c>
      <c r="ABE14" s="253">
        <v>91.551803000000007</v>
      </c>
      <c r="ABF14" s="253">
        <v>91.567605</v>
      </c>
      <c r="ABG14" s="253">
        <v>91.584681000000003</v>
      </c>
      <c r="ABH14" s="253">
        <v>91.596391999999994</v>
      </c>
      <c r="ABI14" s="253">
        <v>91.604393000000002</v>
      </c>
      <c r="ABJ14" s="253">
        <v>91.616349999999997</v>
      </c>
      <c r="ABK14" s="253">
        <v>91.637409000000005</v>
      </c>
      <c r="ABL14" s="253">
        <v>91.664745999999994</v>
      </c>
      <c r="ABM14" s="253">
        <v>91.689800000000005</v>
      </c>
      <c r="ABN14" s="253">
        <v>91.704922999999994</v>
      </c>
      <c r="ABO14" s="253">
        <v>91.709501000000003</v>
      </c>
      <c r="ABP14" s="253">
        <v>91.712132999999994</v>
      </c>
      <c r="ABQ14" s="253">
        <v>91.725893999999997</v>
      </c>
      <c r="ABR14" s="253">
        <v>91.757456000000005</v>
      </c>
      <c r="ABS14" s="253">
        <v>91.798761999999996</v>
      </c>
      <c r="ABT14" s="253">
        <v>91.831704999999999</v>
      </c>
      <c r="ABU14" s="253">
        <v>91.844543999999999</v>
      </c>
      <c r="ABV14" s="253">
        <v>91.844554000000002</v>
      </c>
      <c r="ABW14" s="253">
        <v>91.852784</v>
      </c>
      <c r="ABX14" s="253">
        <v>91.884686000000002</v>
      </c>
      <c r="ABY14" s="253">
        <v>91.935657000000006</v>
      </c>
      <c r="ABZ14" s="253">
        <v>91.986451000000002</v>
      </c>
      <c r="ACA14" s="253">
        <v>92.023259999999993</v>
      </c>
      <c r="ACB14" s="253">
        <v>92.050646999999998</v>
      </c>
      <c r="ACC14" s="253">
        <v>92.082335999999998</v>
      </c>
      <c r="ACD14" s="253">
        <v>92.121257999999997</v>
      </c>
      <c r="ACE14" s="253">
        <v>92.154415999999998</v>
      </c>
      <c r="ACF14" s="253">
        <v>92.169439999999994</v>
      </c>
      <c r="ACG14" s="253">
        <v>92.171015999999995</v>
      </c>
      <c r="ACH14" s="253">
        <v>92.175810999999996</v>
      </c>
      <c r="ACI14" s="253">
        <v>92.193436000000005</v>
      </c>
      <c r="ACJ14" s="253">
        <v>92.217967999999999</v>
      </c>
      <c r="ACK14" s="253">
        <v>92.238249999999994</v>
      </c>
      <c r="ACL14" s="253">
        <v>92.251428000000004</v>
      </c>
      <c r="ACM14" s="253">
        <v>92.264393999999996</v>
      </c>
      <c r="ACN14" s="253">
        <v>92.285265999999993</v>
      </c>
      <c r="ACO14" s="253">
        <v>92.315060000000003</v>
      </c>
      <c r="ACP14" s="253">
        <v>92.345617000000004</v>
      </c>
      <c r="ACQ14" s="253">
        <v>92.365699000000006</v>
      </c>
      <c r="ACR14" s="253">
        <v>92.372259</v>
      </c>
      <c r="ACS14" s="253">
        <v>92.375872000000001</v>
      </c>
      <c r="ACT14" s="253">
        <v>92.391103000000001</v>
      </c>
      <c r="ACU14" s="253">
        <v>92.420691000000005</v>
      </c>
      <c r="ACV14" s="253">
        <v>92.453190000000006</v>
      </c>
      <c r="ACW14" s="253">
        <v>92.476825000000005</v>
      </c>
      <c r="ACX14" s="253">
        <v>92.490213999999995</v>
      </c>
      <c r="ACY14" s="253">
        <v>92.497221999999994</v>
      </c>
      <c r="ACZ14" s="253">
        <v>92.498394000000005</v>
      </c>
      <c r="ADA14" s="253">
        <v>92.494816</v>
      </c>
      <c r="ADB14" s="253">
        <v>92.496745000000004</v>
      </c>
      <c r="ADC14" s="253">
        <v>92.518559999999994</v>
      </c>
      <c r="ADD14" s="253">
        <v>92.562513999999993</v>
      </c>
      <c r="ADE14" s="253">
        <v>92.613175999999996</v>
      </c>
      <c r="ADF14" s="253">
        <v>92.651689000000005</v>
      </c>
      <c r="ADG14" s="253">
        <v>92.672569999999993</v>
      </c>
      <c r="ADH14" s="253">
        <v>92.683588</v>
      </c>
      <c r="ADI14" s="253">
        <v>92.692616000000001</v>
      </c>
      <c r="ADJ14" s="253">
        <v>92.700626</v>
      </c>
      <c r="ADK14" s="253">
        <v>92.707961999999995</v>
      </c>
      <c r="ADL14" s="253">
        <v>92.721120999999997</v>
      </c>
      <c r="ADM14" s="253">
        <v>92.747533000000004</v>
      </c>
      <c r="ADN14" s="253">
        <v>92.784186000000005</v>
      </c>
      <c r="ADO14" s="253">
        <v>92.816525999999996</v>
      </c>
      <c r="ADP14" s="253">
        <v>92.832098999999999</v>
      </c>
      <c r="ADQ14" s="253">
        <v>92.833657000000002</v>
      </c>
      <c r="ADR14" s="253">
        <v>92.835752999999997</v>
      </c>
      <c r="ADS14" s="253">
        <v>92.848979999999997</v>
      </c>
      <c r="ADT14" s="253">
        <v>92.870410000000007</v>
      </c>
      <c r="ADU14" s="253">
        <v>92.889931000000004</v>
      </c>
      <c r="ADV14" s="253">
        <v>92.903076999999996</v>
      </c>
      <c r="ADW14" s="253">
        <v>92.915401000000003</v>
      </c>
      <c r="ADX14" s="253">
        <v>92.935288</v>
      </c>
      <c r="ADY14" s="253">
        <v>92.964496999999994</v>
      </c>
      <c r="ADZ14" s="253">
        <v>92.99597</v>
      </c>
      <c r="AEA14" s="253">
        <v>93.019740999999996</v>
      </c>
      <c r="AEB14" s="253">
        <v>93.030424999999994</v>
      </c>
      <c r="AEC14" s="253">
        <v>93.029889999999995</v>
      </c>
      <c r="AED14" s="253">
        <v>93.024450999999999</v>
      </c>
      <c r="AEE14" s="253">
        <v>93.020798999999997</v>
      </c>
      <c r="AEF14" s="253">
        <v>93.023965000000004</v>
      </c>
      <c r="AEG14" s="253">
        <v>93.037165999999999</v>
      </c>
      <c r="AEH14" s="253">
        <v>93.062505000000002</v>
      </c>
      <c r="AEI14" s="253">
        <v>93.101849000000001</v>
      </c>
      <c r="AEJ14" s="253">
        <v>93.155518999999998</v>
      </c>
      <c r="AEK14" s="253">
        <v>93.217146</v>
      </c>
      <c r="AEL14" s="253">
        <v>93.270362000000006</v>
      </c>
      <c r="AEM14" s="253">
        <v>93.296505999999994</v>
      </c>
      <c r="AEN14" s="253">
        <v>93.290702999999993</v>
      </c>
      <c r="AEO14" s="253">
        <v>93.268901999999997</v>
      </c>
      <c r="AEP14" s="253">
        <v>93.255345000000005</v>
      </c>
      <c r="AEQ14" s="253">
        <v>93.263493999999994</v>
      </c>
      <c r="AER14" s="253">
        <v>93.290864999999997</v>
      </c>
      <c r="AES14" s="253">
        <v>93.329037</v>
      </c>
      <c r="AET14" s="253">
        <v>93.372782000000001</v>
      </c>
      <c r="AEU14" s="253">
        <v>93.419696000000002</v>
      </c>
      <c r="AEV14" s="253">
        <v>93.466945999999993</v>
      </c>
      <c r="AEW14" s="253">
        <v>93.511077</v>
      </c>
      <c r="AEX14" s="253">
        <v>93.548429999999996</v>
      </c>
      <c r="AEY14" s="253">
        <v>93.575498999999994</v>
      </c>
      <c r="AEZ14" s="253">
        <v>93.592861999999997</v>
      </c>
      <c r="AFA14" s="253">
        <v>93.609099999999998</v>
      </c>
      <c r="AFB14" s="253">
        <v>93.635152000000005</v>
      </c>
      <c r="AFC14" s="253">
        <v>93.671581000000003</v>
      </c>
      <c r="AFD14" s="253">
        <v>93.705089999999998</v>
      </c>
      <c r="AFE14" s="253">
        <v>93.721691000000007</v>
      </c>
      <c r="AFF14" s="253">
        <v>93.721900000000005</v>
      </c>
      <c r="AFG14" s="253">
        <v>93.720201000000003</v>
      </c>
      <c r="AFH14" s="253">
        <v>93.730722999999998</v>
      </c>
      <c r="AFI14" s="253">
        <v>93.755593000000005</v>
      </c>
      <c r="AFJ14" s="253">
        <v>93.786333999999997</v>
      </c>
      <c r="AFK14" s="253">
        <v>93.814398999999995</v>
      </c>
      <c r="AFL14" s="253">
        <v>93.839937000000006</v>
      </c>
      <c r="AFM14" s="253">
        <v>93.870554999999996</v>
      </c>
      <c r="AFN14" s="253">
        <v>93.911045000000001</v>
      </c>
      <c r="AFO14" s="253">
        <v>93.955337999999998</v>
      </c>
      <c r="AFP14" s="253">
        <v>93.990691999999996</v>
      </c>
      <c r="AFQ14" s="253">
        <v>94.009512000000001</v>
      </c>
      <c r="AFR14" s="253">
        <v>94.014865999999998</v>
      </c>
      <c r="AFS14" s="253">
        <v>94.015406999999996</v>
      </c>
      <c r="AFT14" s="253">
        <v>94.018867999999998</v>
      </c>
      <c r="AFU14" s="253">
        <v>94.030248999999998</v>
      </c>
      <c r="AFV14" s="253">
        <v>94.050886000000006</v>
      </c>
      <c r="AFW14" s="253">
        <v>94.077057999999994</v>
      </c>
      <c r="AFX14" s="253">
        <v>94.103308999999996</v>
      </c>
      <c r="AFY14" s="253">
        <v>94.129068000000004</v>
      </c>
      <c r="AFZ14" s="253">
        <v>94.158208999999999</v>
      </c>
      <c r="AGA14" s="253">
        <v>94.19023</v>
      </c>
      <c r="AGB14" s="253">
        <v>94.216581000000005</v>
      </c>
      <c r="AGC14" s="253">
        <v>94.229243999999994</v>
      </c>
      <c r="AGD14" s="253">
        <v>94.229861999999997</v>
      </c>
      <c r="AGE14" s="253">
        <v>94.228099999999998</v>
      </c>
      <c r="AGF14" s="253">
        <v>94.234869000000003</v>
      </c>
      <c r="AGG14" s="253">
        <v>94.258616000000004</v>
      </c>
      <c r="AGH14" s="253">
        <v>94.300805999999994</v>
      </c>
      <c r="AGI14" s="253">
        <v>94.348917999999998</v>
      </c>
      <c r="AGJ14" s="253">
        <v>94.3797</v>
      </c>
      <c r="AGK14" s="253">
        <v>94.378979000000001</v>
      </c>
      <c r="AGL14" s="253">
        <v>94.357521000000006</v>
      </c>
      <c r="AGM14" s="253">
        <v>94.340384</v>
      </c>
      <c r="AGN14" s="253">
        <v>94.341526000000002</v>
      </c>
      <c r="AGO14" s="253">
        <v>94.355440999999999</v>
      </c>
      <c r="AGP14" s="253">
        <v>94.372223000000005</v>
      </c>
      <c r="AGQ14" s="253">
        <v>94.391113000000004</v>
      </c>
      <c r="AGR14" s="253">
        <v>94.416318000000004</v>
      </c>
      <c r="AGS14" s="253">
        <v>94.447693999999998</v>
      </c>
      <c r="AGT14" s="253">
        <v>94.481322000000006</v>
      </c>
      <c r="AGU14" s="253">
        <v>94.514285000000001</v>
      </c>
      <c r="AGV14" s="253">
        <v>94.543170000000003</v>
      </c>
      <c r="AGW14" s="253">
        <v>94.561217999999997</v>
      </c>
      <c r="AGX14" s="253">
        <v>94.563618000000005</v>
      </c>
      <c r="AGY14" s="253">
        <v>94.555932999999996</v>
      </c>
      <c r="AGZ14" s="253">
        <v>94.552847</v>
      </c>
      <c r="AHA14" s="253">
        <v>94.566286000000005</v>
      </c>
      <c r="AHB14" s="253">
        <v>94.595040999999995</v>
      </c>
      <c r="AHC14" s="253">
        <v>94.626002</v>
      </c>
      <c r="AHD14" s="253">
        <v>94.645258999999996</v>
      </c>
      <c r="AHE14" s="253">
        <v>94.648987000000005</v>
      </c>
      <c r="AHF14" s="253">
        <v>94.645211000000003</v>
      </c>
      <c r="AHG14" s="253">
        <v>94.645792999999998</v>
      </c>
      <c r="AHH14" s="253">
        <v>94.656305000000003</v>
      </c>
      <c r="AHI14" s="253">
        <v>94.672684000000004</v>
      </c>
      <c r="AHJ14" s="253">
        <v>94.686057000000005</v>
      </c>
      <c r="AHK14" s="253">
        <v>94.689752999999996</v>
      </c>
      <c r="AHL14" s="253">
        <v>94.683488999999994</v>
      </c>
      <c r="AHM14" s="253">
        <v>94.674028000000007</v>
      </c>
      <c r="AHN14" s="253">
        <v>94.672038000000001</v>
      </c>
      <c r="AHO14" s="253">
        <v>94.685089000000005</v>
      </c>
      <c r="AHP14" s="253">
        <v>94.711316999999994</v>
      </c>
      <c r="AHQ14" s="253">
        <v>94.740077999999997</v>
      </c>
      <c r="AHR14" s="253">
        <v>94.759225000000001</v>
      </c>
      <c r="AHS14" s="253">
        <v>94.761877999999996</v>
      </c>
      <c r="AHT14" s="253">
        <v>94.748385999999996</v>
      </c>
      <c r="AHU14" s="253">
        <v>94.725189</v>
      </c>
      <c r="AHV14" s="253">
        <v>94.702034999999995</v>
      </c>
      <c r="AHW14" s="253">
        <v>94.686721000000006</v>
      </c>
      <c r="AHX14" s="253">
        <v>94.679875999999993</v>
      </c>
      <c r="AHY14" s="253">
        <v>94.675818000000007</v>
      </c>
      <c r="AHZ14" s="253">
        <v>94.669826</v>
      </c>
      <c r="AIA14" s="253">
        <v>94.663106999999997</v>
      </c>
      <c r="AIB14" s="253">
        <v>94.659592000000004</v>
      </c>
      <c r="AIC14" s="253">
        <v>94.660379000000006</v>
      </c>
      <c r="AID14" s="253">
        <v>94.663839999999993</v>
      </c>
      <c r="AIE14" s="253">
        <v>94.669567000000001</v>
      </c>
      <c r="AIF14" s="253">
        <v>94.678442000000004</v>
      </c>
      <c r="AIG14" s="253">
        <v>94.688336000000007</v>
      </c>
      <c r="AIH14" s="253">
        <v>94.692725999999993</v>
      </c>
      <c r="AII14" s="253">
        <v>94.685822999999999</v>
      </c>
      <c r="AIJ14" s="253">
        <v>94.668880000000001</v>
      </c>
      <c r="AIK14" s="253">
        <v>94.650512000000006</v>
      </c>
      <c r="AIL14" s="253">
        <v>94.640427000000003</v>
      </c>
      <c r="AIM14" s="253">
        <v>94.642300000000006</v>
      </c>
      <c r="AIN14" s="253">
        <v>94.651854999999998</v>
      </c>
      <c r="AIO14" s="253">
        <v>94.661731000000003</v>
      </c>
      <c r="AIP14" s="253">
        <v>94.668587000000002</v>
      </c>
      <c r="AIQ14" s="253">
        <v>94.675410999999997</v>
      </c>
      <c r="AIR14" s="253">
        <v>94.686702999999994</v>
      </c>
      <c r="AIS14" s="253">
        <v>94.701840000000004</v>
      </c>
      <c r="AIT14" s="253">
        <v>94.714044999999999</v>
      </c>
      <c r="AIU14" s="253">
        <v>94.716007000000005</v>
      </c>
      <c r="AIV14" s="253">
        <v>94.706444000000005</v>
      </c>
      <c r="AIW14" s="253">
        <v>94.692030000000003</v>
      </c>
      <c r="AIX14" s="253">
        <v>94.683318999999997</v>
      </c>
      <c r="AIY14" s="253">
        <v>94.68732</v>
      </c>
      <c r="AIZ14" s="253">
        <v>94.701909000000001</v>
      </c>
      <c r="AJA14" s="253">
        <v>94.717054000000005</v>
      </c>
      <c r="AJB14" s="253">
        <v>94.722791999999998</v>
      </c>
      <c r="AJC14" s="253">
        <v>94.716758999999996</v>
      </c>
      <c r="AJD14" s="253">
        <v>94.704245999999998</v>
      </c>
      <c r="AJE14" s="253">
        <v>94.692595999999995</v>
      </c>
      <c r="AJF14" s="253">
        <v>94.687027999999998</v>
      </c>
      <c r="AJG14" s="253">
        <v>94.689651999999995</v>
      </c>
      <c r="AJH14" s="253">
        <v>94.697782000000004</v>
      </c>
      <c r="AJI14" s="253">
        <v>94.702222000000006</v>
      </c>
      <c r="AJJ14" s="253">
        <v>94.692509000000001</v>
      </c>
      <c r="AJK14" s="253">
        <v>94.668778000000003</v>
      </c>
      <c r="AJL14" s="253">
        <v>94.646682999999996</v>
      </c>
      <c r="AJM14" s="253">
        <v>94.645634000000001</v>
      </c>
      <c r="AJN14" s="253">
        <v>94.670629000000005</v>
      </c>
      <c r="AJO14" s="253">
        <v>94.707785999999999</v>
      </c>
      <c r="AJP14" s="253">
        <v>94.738339999999994</v>
      </c>
      <c r="AJQ14" s="253">
        <v>94.754901000000004</v>
      </c>
      <c r="AJR14" s="253">
        <v>94.763706999999997</v>
      </c>
      <c r="AJS14" s="253">
        <v>94.774095000000003</v>
      </c>
      <c r="AJT14" s="253">
        <v>94.788814000000002</v>
      </c>
      <c r="AJU14" s="253">
        <v>94.803673000000003</v>
      </c>
      <c r="AJV14" s="253">
        <v>94.813912000000002</v>
      </c>
      <c r="AJW14" s="253">
        <v>94.819982999999993</v>
      </c>
      <c r="AJX14" s="253">
        <v>94.827188000000007</v>
      </c>
      <c r="AJY14" s="253">
        <v>94.839828999999995</v>
      </c>
      <c r="AJZ14" s="253">
        <v>94.856711000000004</v>
      </c>
      <c r="AKA14" s="253">
        <v>94.873878000000005</v>
      </c>
      <c r="AKB14" s="253">
        <v>94.890899000000005</v>
      </c>
      <c r="AKC14" s="253">
        <v>94.910793999999996</v>
      </c>
      <c r="AKD14" s="253">
        <v>94.932152000000002</v>
      </c>
      <c r="AKE14" s="253">
        <v>94.944968000000003</v>
      </c>
      <c r="AKF14" s="253">
        <v>94.939330999999996</v>
      </c>
      <c r="AKG14" s="253">
        <v>94.918985000000006</v>
      </c>
      <c r="AKH14" s="253">
        <v>94.902327999999997</v>
      </c>
      <c r="AKI14" s="253">
        <v>94.906514000000001</v>
      </c>
      <c r="AKJ14" s="253">
        <v>94.930516999999995</v>
      </c>
      <c r="AKK14" s="253">
        <v>94.955386000000004</v>
      </c>
      <c r="AKL14" s="253">
        <v>94.962611999999993</v>
      </c>
      <c r="AKM14" s="253">
        <v>94.952324000000004</v>
      </c>
      <c r="AKN14" s="253">
        <v>94.942688000000004</v>
      </c>
      <c r="AKO14" s="253">
        <v>94.951158000000007</v>
      </c>
      <c r="AKP14" s="253">
        <v>94.977795</v>
      </c>
      <c r="AKQ14" s="253">
        <v>95.008632000000006</v>
      </c>
      <c r="AKR14" s="253">
        <v>95.033073999999999</v>
      </c>
      <c r="AKS14" s="253">
        <v>95.052593000000002</v>
      </c>
      <c r="AKT14" s="253">
        <v>95.071338999999995</v>
      </c>
      <c r="AKU14" s="253">
        <v>95.084845999999999</v>
      </c>
      <c r="AKV14" s="253">
        <v>95.084374999999994</v>
      </c>
      <c r="AKW14" s="253">
        <v>95.070334000000003</v>
      </c>
      <c r="AKX14" s="253">
        <v>95.054210999999995</v>
      </c>
      <c r="AKY14" s="253">
        <v>95.045966000000007</v>
      </c>
      <c r="AKZ14" s="253">
        <v>95.045226</v>
      </c>
      <c r="ALA14" s="253">
        <v>95.047015999999999</v>
      </c>
      <c r="ALB14" s="253">
        <v>95.050144000000003</v>
      </c>
      <c r="ALC14" s="253">
        <v>95.054928000000004</v>
      </c>
      <c r="ALD14" s="253">
        <v>95.056758000000002</v>
      </c>
      <c r="ALE14" s="253">
        <v>95.049863000000002</v>
      </c>
      <c r="ALF14" s="253">
        <v>95.038092000000006</v>
      </c>
      <c r="ALG14" s="253">
        <v>95.035380000000004</v>
      </c>
      <c r="ALH14" s="253">
        <v>95.051329999999993</v>
      </c>
      <c r="ALI14" s="253">
        <v>95.078571999999994</v>
      </c>
      <c r="ALJ14" s="253">
        <v>95.098080999999993</v>
      </c>
      <c r="ALK14" s="253">
        <v>95.096991000000003</v>
      </c>
      <c r="ALL14" s="253">
        <v>95.079272000000003</v>
      </c>
      <c r="ALM14" s="253">
        <v>95.059049000000002</v>
      </c>
      <c r="ALN14" s="253">
        <v>95.04589</v>
      </c>
      <c r="ALO14" s="253">
        <v>95.038042000000004</v>
      </c>
      <c r="ALP14" s="253">
        <v>95.028848999999994</v>
      </c>
      <c r="ALQ14" s="253">
        <v>95.016791999999995</v>
      </c>
      <c r="ALR14" s="253">
        <v>95.006857999999994</v>
      </c>
      <c r="ALS14" s="253">
        <v>95.002915999999999</v>
      </c>
      <c r="ALT14" s="253">
        <v>95.002026999999998</v>
      </c>
      <c r="ALU14" s="253">
        <v>94.997984000000002</v>
      </c>
      <c r="ALV14" s="253">
        <v>94.988226999999995</v>
      </c>
      <c r="ALW14" s="253">
        <v>94.974182999999996</v>
      </c>
      <c r="ALX14" s="253">
        <v>94.955945</v>
      </c>
      <c r="ALY14" s="253">
        <v>94.931111000000001</v>
      </c>
      <c r="ALZ14" s="253">
        <v>94.900233999999998</v>
      </c>
      <c r="AMA14" s="253">
        <v>94.869097999999994</v>
      </c>
      <c r="AMB14" s="253">
        <v>94.841178999999997</v>
      </c>
      <c r="AMC14" s="253">
        <v>94.810247000000004</v>
      </c>
      <c r="AMD14" s="253">
        <v>94.766406000000003</v>
      </c>
      <c r="AME14" s="253">
        <v>94.710761000000005</v>
      </c>
      <c r="AMF14" s="253">
        <v>94.658776000000003</v>
      </c>
      <c r="AMG14" s="253">
        <v>94.624494999999996</v>
      </c>
      <c r="AMH14" s="253">
        <v>94.603416999999993</v>
      </c>
      <c r="AMI14" s="253">
        <v>94.575248999999999</v>
      </c>
      <c r="AMJ14" s="253">
        <v>94.523461999999995</v>
      </c>
      <c r="AMK14" s="253">
        <v>94.449206000000004</v>
      </c>
      <c r="AML14" s="253">
        <v>94.366602</v>
      </c>
      <c r="AMM14" s="253">
        <v>94.289006000000001</v>
      </c>
      <c r="AMN14" s="253">
        <v>94.221242000000004</v>
      </c>
      <c r="AMO14" s="253">
        <v>94.160247999999996</v>
      </c>
      <c r="AMP14" s="253">
        <v>94.098337000000001</v>
      </c>
      <c r="AMQ14" s="253">
        <v>94.026715999999993</v>
      </c>
      <c r="AMR14" s="253">
        <v>93.940040999999994</v>
      </c>
      <c r="AMS14" s="253">
        <v>93.839277999999993</v>
      </c>
      <c r="AMT14" s="253">
        <v>93.729484999999997</v>
      </c>
      <c r="AMU14" s="253">
        <v>93.615628000000001</v>
      </c>
      <c r="AMV14" s="253">
        <v>93.501755000000003</v>
      </c>
      <c r="AMW14" s="253">
        <v>93.391598999999999</v>
      </c>
      <c r="AMX14" s="253">
        <v>93.284916999999993</v>
      </c>
      <c r="AMY14" s="253">
        <v>93.172698999999994</v>
      </c>
      <c r="AMZ14" s="253">
        <v>93.041657999999998</v>
      </c>
      <c r="ANA14" s="253">
        <v>92.888030000000001</v>
      </c>
      <c r="ANB14" s="253">
        <v>92.724400000000003</v>
      </c>
      <c r="ANC14" s="253">
        <v>92.567322000000004</v>
      </c>
      <c r="AND14" s="253">
        <v>92.418011000000007</v>
      </c>
      <c r="ANE14" s="253">
        <v>92.260546000000005</v>
      </c>
      <c r="ANF14" s="253">
        <v>92.081427000000005</v>
      </c>
      <c r="ANG14" s="253">
        <v>91.887069999999994</v>
      </c>
      <c r="ANH14" s="253">
        <v>91.698267000000001</v>
      </c>
      <c r="ANI14" s="253">
        <v>91.530153999999996</v>
      </c>
      <c r="ANJ14" s="253">
        <v>91.382531</v>
      </c>
      <c r="ANK14" s="253">
        <v>91.248341999999994</v>
      </c>
      <c r="ANL14" s="253">
        <v>91.125307000000006</v>
      </c>
      <c r="ANM14" s="253">
        <v>91.016734999999997</v>
      </c>
      <c r="ANN14" s="253">
        <v>90.925607999999997</v>
      </c>
      <c r="ANO14" s="253">
        <v>90.851872</v>
      </c>
      <c r="ANP14" s="253">
        <v>90.793195999999995</v>
      </c>
      <c r="ANQ14" s="253">
        <v>90.744118</v>
      </c>
      <c r="ANR14" s="253">
        <v>90.694045000000003</v>
      </c>
      <c r="ANS14" s="253">
        <v>90.627536000000006</v>
      </c>
      <c r="ANT14" s="253">
        <v>90.525979000000007</v>
      </c>
      <c r="ANU14" s="253">
        <v>90.369181999999995</v>
      </c>
      <c r="ANV14" s="253">
        <v>90.140208000000001</v>
      </c>
      <c r="ANW14" s="253">
        <v>89.835337999999993</v>
      </c>
      <c r="ANX14" s="253">
        <v>89.470050000000001</v>
      </c>
      <c r="ANY14" s="253">
        <v>89.069821000000005</v>
      </c>
      <c r="ANZ14" s="253">
        <v>88.649992999999995</v>
      </c>
      <c r="AOA14" s="253">
        <v>88.203827000000004</v>
      </c>
      <c r="AOB14" s="253">
        <v>87.710550999999995</v>
      </c>
      <c r="AOC14" s="253">
        <v>87.153965999999997</v>
      </c>
      <c r="AOD14" s="253">
        <v>86.533430999999993</v>
      </c>
      <c r="AOE14" s="253">
        <v>85.859216000000004</v>
      </c>
      <c r="AOF14" s="253">
        <v>85.139841000000004</v>
      </c>
      <c r="AOG14" s="253">
        <v>84.374060999999998</v>
      </c>
      <c r="AOH14" s="253">
        <v>83.553364999999999</v>
      </c>
      <c r="AOI14" s="253">
        <v>82.669991999999993</v>
      </c>
      <c r="AOJ14" s="253">
        <v>81.720624000000001</v>
      </c>
      <c r="AOK14" s="253">
        <v>80.703269000000006</v>
      </c>
      <c r="AOL14" s="253">
        <v>79.613799999999998</v>
      </c>
      <c r="AOM14" s="253">
        <v>78.446515000000005</v>
      </c>
      <c r="AON14" s="253">
        <v>77.194436999999994</v>
      </c>
      <c r="AOO14" s="253">
        <v>75.846802999999994</v>
      </c>
      <c r="AOP14" s="253">
        <v>74.390471000000005</v>
      </c>
      <c r="AOQ14" s="253">
        <v>72.818888000000001</v>
      </c>
      <c r="AOR14" s="253">
        <v>71.138994999999994</v>
      </c>
      <c r="AOS14" s="253">
        <v>69.367475999999996</v>
      </c>
      <c r="AOT14" s="253">
        <v>67.524037000000007</v>
      </c>
      <c r="AOU14" s="253">
        <v>65.634159999999994</v>
      </c>
      <c r="AOV14" s="253">
        <v>63.738703999999998</v>
      </c>
      <c r="AOW14" s="253">
        <v>61.901573999999997</v>
      </c>
      <c r="AOX14" s="253">
        <v>60.215811000000002</v>
      </c>
      <c r="AOY14" s="253">
        <v>58.805942999999999</v>
      </c>
      <c r="AOZ14" s="253">
        <v>57.812759</v>
      </c>
      <c r="APA14" s="253">
        <v>57.355015999999999</v>
      </c>
      <c r="APB14" s="253">
        <v>57.488081999999999</v>
      </c>
      <c r="APC14" s="253">
        <v>58.184846999999998</v>
      </c>
      <c r="APD14" s="253">
        <v>59.343257999999999</v>
      </c>
      <c r="APE14" s="253">
        <v>60.815868999999999</v>
      </c>
      <c r="APF14" s="253">
        <v>62.452781999999999</v>
      </c>
      <c r="APG14" s="253">
        <v>64.134671999999995</v>
      </c>
      <c r="APH14" s="253">
        <v>65.778887999999995</v>
      </c>
      <c r="API14" s="253">
        <v>67.327569999999994</v>
      </c>
      <c r="APJ14" s="253">
        <v>68.742026999999993</v>
      </c>
      <c r="APK14" s="253">
        <v>70.007537999999997</v>
      </c>
      <c r="APL14" s="253">
        <v>71.132435999999998</v>
      </c>
      <c r="APM14" s="253">
        <v>72.135716000000002</v>
      </c>
      <c r="APN14" s="253">
        <v>73.034661999999997</v>
      </c>
      <c r="APO14" s="253">
        <v>73.842032000000003</v>
      </c>
      <c r="APP14" s="253">
        <v>74.568304999999995</v>
      </c>
      <c r="APQ14" s="253">
        <v>75.223983000000004</v>
      </c>
      <c r="APR14" s="253">
        <v>75.822051999999999</v>
      </c>
      <c r="APS14" s="253">
        <v>76.380352000000002</v>
      </c>
      <c r="APT14" s="253">
        <v>76.919060999999999</v>
      </c>
      <c r="APU14" s="253">
        <v>77.453328999999997</v>
      </c>
      <c r="APV14" s="253">
        <v>77.989355000000003</v>
      </c>
      <c r="APW14" s="253">
        <v>78.527456999999998</v>
      </c>
      <c r="APX14" s="253">
        <v>79.066935000000001</v>
      </c>
      <c r="APY14" s="253">
        <v>79.607586999999995</v>
      </c>
      <c r="APZ14" s="253">
        <v>80.149116000000006</v>
      </c>
      <c r="AQA14" s="253">
        <v>80.690814000000003</v>
      </c>
      <c r="AQB14" s="253">
        <v>81.231488999999996</v>
      </c>
      <c r="AQC14" s="253">
        <v>81.770387999999997</v>
      </c>
      <c r="AQD14" s="253">
        <v>82.309188000000006</v>
      </c>
      <c r="AQE14" s="253">
        <v>82.850752999999997</v>
      </c>
      <c r="AQF14" s="253">
        <v>83.392415999999997</v>
      </c>
      <c r="AQG14" s="253">
        <v>83.921719999999993</v>
      </c>
      <c r="AQH14" s="253">
        <v>84.424206999999996</v>
      </c>
      <c r="AQI14" s="253">
        <v>84.897409999999994</v>
      </c>
      <c r="AQJ14" s="253">
        <v>85.353603000000007</v>
      </c>
      <c r="AQK14" s="253">
        <v>85.805896000000004</v>
      </c>
      <c r="AQL14" s="253">
        <v>86.252908000000005</v>
      </c>
      <c r="AQM14" s="253">
        <v>86.678847000000005</v>
      </c>
      <c r="AQN14" s="253">
        <v>87.067199000000002</v>
      </c>
      <c r="AQO14" s="253">
        <v>87.412349000000006</v>
      </c>
      <c r="AQP14" s="253">
        <v>87.718439000000004</v>
      </c>
      <c r="AQQ14" s="253">
        <v>87.989329999999995</v>
      </c>
      <c r="AQR14" s="253">
        <v>88.221070999999995</v>
      </c>
      <c r="AQS14" s="253">
        <v>88.404190999999997</v>
      </c>
      <c r="AQT14" s="253">
        <v>88.532465000000002</v>
      </c>
      <c r="AQU14" s="253">
        <v>88.607482000000005</v>
      </c>
      <c r="AQV14" s="253">
        <v>88.632845000000003</v>
      </c>
      <c r="AQW14" s="253">
        <v>88.604141999999996</v>
      </c>
      <c r="AQX14" s="253">
        <v>88.506424999999993</v>
      </c>
      <c r="AQY14" s="253">
        <v>88.321849</v>
      </c>
      <c r="AQZ14" s="253">
        <v>88.038113999999993</v>
      </c>
      <c r="ARA14" s="253">
        <v>87.648178999999999</v>
      </c>
      <c r="ARB14" s="253">
        <v>87.143257000000006</v>
      </c>
      <c r="ARC14" s="253">
        <v>86.506921000000006</v>
      </c>
      <c r="ARD14" s="253">
        <v>85.714827999999997</v>
      </c>
      <c r="ARE14" s="253">
        <v>84.738787000000002</v>
      </c>
      <c r="ARF14" s="253">
        <v>83.551044000000005</v>
      </c>
      <c r="ARG14" s="253">
        <v>82.124234999999999</v>
      </c>
      <c r="ARH14" s="253">
        <v>80.425790000000006</v>
      </c>
      <c r="ARI14" s="253">
        <v>78.418324999999996</v>
      </c>
      <c r="ARJ14" s="253">
        <v>76.079871999999995</v>
      </c>
      <c r="ARK14" s="253">
        <v>73.439873000000006</v>
      </c>
      <c r="ARL14" s="253">
        <v>70.606755000000007</v>
      </c>
      <c r="ARM14" s="253">
        <v>67.773413000000005</v>
      </c>
      <c r="ARN14" s="253">
        <v>65.209576999999996</v>
      </c>
      <c r="ARO14" s="253">
        <v>63.238909999999997</v>
      </c>
      <c r="ARP14" s="253">
        <v>62.171706999999998</v>
      </c>
      <c r="ARQ14" s="253">
        <v>62.194260999999997</v>
      </c>
      <c r="ARR14" s="253">
        <v>63.283189999999998</v>
      </c>
      <c r="ARS14" s="253">
        <v>65.217269000000002</v>
      </c>
      <c r="ART14" s="253">
        <v>67.677102000000005</v>
      </c>
      <c r="ARU14" s="253">
        <v>70.355476999999993</v>
      </c>
      <c r="ARV14" s="253">
        <v>73.022602000000006</v>
      </c>
      <c r="ARW14" s="253">
        <v>75.536833999999999</v>
      </c>
      <c r="ARX14" s="253">
        <v>77.825207000000006</v>
      </c>
      <c r="ARY14" s="253">
        <v>79.85933</v>
      </c>
      <c r="ARZ14" s="253">
        <v>81.637360999999999</v>
      </c>
      <c r="ASA14" s="253">
        <v>83.172133000000002</v>
      </c>
      <c r="ASB14" s="253">
        <v>84.483863999999997</v>
      </c>
      <c r="ASC14" s="253">
        <v>85.598187999999993</v>
      </c>
      <c r="ASD14" s="253">
        <v>86.546332000000007</v>
      </c>
      <c r="ASE14" s="253">
        <v>87.362418000000005</v>
      </c>
      <c r="ASF14" s="253">
        <v>88.075641000000005</v>
      </c>
      <c r="ASG14" s="253">
        <v>88.703490000000002</v>
      </c>
      <c r="ASH14" s="253">
        <v>89.254142999999999</v>
      </c>
      <c r="ASI14" s="253">
        <v>89.736464999999995</v>
      </c>
      <c r="ASJ14" s="253">
        <v>90.165510999999995</v>
      </c>
      <c r="ASK14" s="253">
        <v>90.556274999999999</v>
      </c>
      <c r="ASL14" s="253">
        <v>90.914787000000004</v>
      </c>
      <c r="ASM14" s="253">
        <v>91.239397999999994</v>
      </c>
      <c r="ASN14" s="253">
        <v>91.529850999999994</v>
      </c>
      <c r="ASO14" s="253">
        <v>91.791268000000002</v>
      </c>
      <c r="ASP14" s="253">
        <v>92.030152999999999</v>
      </c>
      <c r="ASQ14" s="253">
        <v>92.251694999999998</v>
      </c>
      <c r="ASR14" s="253">
        <v>92.461318000000006</v>
      </c>
      <c r="ASS14" s="253">
        <v>92.663027</v>
      </c>
      <c r="AST14" s="253">
        <v>92.854054000000005</v>
      </c>
      <c r="ASU14" s="253">
        <v>93.026408000000004</v>
      </c>
      <c r="ASV14" s="253">
        <v>93.177228999999997</v>
      </c>
      <c r="ASW14" s="253">
        <v>93.313643999999996</v>
      </c>
      <c r="ASX14" s="253">
        <v>93.443830000000005</v>
      </c>
      <c r="ASY14" s="253">
        <v>93.567397</v>
      </c>
      <c r="ASZ14" s="253">
        <v>93.679246000000006</v>
      </c>
      <c r="ATA14" s="253">
        <v>93.779934999999995</v>
      </c>
      <c r="ATB14" s="253">
        <v>93.876907000000003</v>
      </c>
      <c r="ATC14" s="253">
        <v>93.976310999999995</v>
      </c>
      <c r="ATD14" s="253">
        <v>94.077365</v>
      </c>
      <c r="ATE14" s="253">
        <v>94.173586</v>
      </c>
      <c r="ATF14" s="253">
        <v>94.256842000000006</v>
      </c>
      <c r="ATG14" s="253">
        <v>94.323048</v>
      </c>
      <c r="ATH14" s="253">
        <v>94.378487000000007</v>
      </c>
      <c r="ATI14" s="253">
        <v>94.438410000000005</v>
      </c>
      <c r="ATJ14" s="253">
        <v>94.513687000000004</v>
      </c>
      <c r="ATK14" s="253">
        <v>94.599080000000001</v>
      </c>
      <c r="ATL14" s="253">
        <v>94.679265000000001</v>
      </c>
      <c r="ATM14" s="253">
        <v>94.745407</v>
      </c>
      <c r="ATN14" s="253">
        <v>94.800439999999995</v>
      </c>
      <c r="ATO14" s="253">
        <v>94.848920000000007</v>
      </c>
      <c r="ATP14" s="253">
        <v>94.889837999999997</v>
      </c>
      <c r="ATQ14" s="253">
        <v>94.922783999999993</v>
      </c>
      <c r="ATR14" s="253">
        <v>94.954672000000002</v>
      </c>
      <c r="ATS14" s="253">
        <v>94.994293999999996</v>
      </c>
      <c r="ATT14" s="253">
        <v>95.042527000000007</v>
      </c>
      <c r="ATU14" s="253">
        <v>95.092634000000004</v>
      </c>
      <c r="ATV14" s="253">
        <v>95.139300000000006</v>
      </c>
      <c r="ATW14" s="253">
        <v>95.183646999999993</v>
      </c>
      <c r="ATX14" s="253">
        <v>95.229491999999993</v>
      </c>
      <c r="ATY14" s="253">
        <v>95.277907999999996</v>
      </c>
      <c r="ATZ14" s="253">
        <v>95.326463000000004</v>
      </c>
      <c r="AUA14" s="253">
        <v>95.372078999999999</v>
      </c>
      <c r="AUB14" s="253">
        <v>95.413611000000003</v>
      </c>
      <c r="AUC14" s="253">
        <v>95.452179000000001</v>
      </c>
      <c r="AUD14" s="253">
        <v>95.489475999999996</v>
      </c>
      <c r="AUE14" s="253">
        <v>95.525865999999994</v>
      </c>
      <c r="AUF14" s="253">
        <v>95.560383000000002</v>
      </c>
      <c r="AUG14" s="253">
        <v>95.592403000000004</v>
      </c>
      <c r="AUH14" s="253">
        <v>95.622501999999997</v>
      </c>
      <c r="AUI14" s="253">
        <v>95.651447000000005</v>
      </c>
      <c r="AUJ14" s="253">
        <v>95.679170999999997</v>
      </c>
      <c r="AUK14" s="253">
        <v>95.705034999999995</v>
      </c>
      <c r="AUL14" s="253">
        <v>95.728262999999998</v>
      </c>
      <c r="AUM14" s="253">
        <v>95.747996000000001</v>
      </c>
      <c r="AUN14" s="253">
        <v>95.764252999999997</v>
      </c>
      <c r="AUO14" s="253">
        <v>95.779583000000002</v>
      </c>
      <c r="AUP14" s="253">
        <v>95.798340999999994</v>
      </c>
      <c r="AUQ14" s="253">
        <v>95.822547</v>
      </c>
      <c r="AUR14" s="253">
        <v>95.848539000000002</v>
      </c>
      <c r="AUS14" s="253">
        <v>95.869139000000004</v>
      </c>
      <c r="AUT14" s="253">
        <v>95.880067999999994</v>
      </c>
      <c r="AUU14" s="253">
        <v>95.884280000000004</v>
      </c>
      <c r="AUV14" s="253">
        <v>95.889928999999995</v>
      </c>
      <c r="AUW14" s="253">
        <v>95.903805000000006</v>
      </c>
      <c r="AUX14" s="253">
        <v>95.925742999999997</v>
      </c>
      <c r="AUY14" s="253">
        <v>95.948576000000003</v>
      </c>
      <c r="AUZ14" s="253">
        <v>95.963899999999995</v>
      </c>
      <c r="AVA14" s="253">
        <v>95.969526999999999</v>
      </c>
      <c r="AVB14" s="253">
        <v>95.972086000000004</v>
      </c>
      <c r="AVC14" s="253">
        <v>95.981598000000005</v>
      </c>
      <c r="AVD14" s="253">
        <v>96.002538999999999</v>
      </c>
      <c r="AVE14" s="253">
        <v>96.030073000000002</v>
      </c>
      <c r="AVF14" s="253">
        <v>96.055108000000004</v>
      </c>
      <c r="AVG14" s="253">
        <v>96.071887000000004</v>
      </c>
      <c r="AVH14" s="253">
        <v>96.080153999999993</v>
      </c>
      <c r="AVI14" s="253">
        <v>96.081981999999996</v>
      </c>
      <c r="AVJ14" s="253">
        <v>96.079340999999999</v>
      </c>
      <c r="AVK14" s="253">
        <v>96.074651000000003</v>
      </c>
      <c r="AVL14" s="253">
        <v>96.070978999999994</v>
      </c>
      <c r="AVM14" s="253">
        <v>96.070874000000003</v>
      </c>
      <c r="AVN14" s="253">
        <v>96.076464999999999</v>
      </c>
      <c r="AVO14" s="253">
        <v>96.089787999999999</v>
      </c>
      <c r="AVP14" s="253">
        <v>96.109373000000005</v>
      </c>
      <c r="AVQ14" s="253">
        <v>96.126459999999994</v>
      </c>
      <c r="AVR14" s="253">
        <v>96.130128999999997</v>
      </c>
      <c r="AVS14" s="253">
        <v>96.119718000000006</v>
      </c>
      <c r="AVT14" s="253">
        <v>96.108707999999993</v>
      </c>
      <c r="AVU14" s="253">
        <v>96.112493999999998</v>
      </c>
      <c r="AVV14" s="253">
        <v>96.134403000000006</v>
      </c>
      <c r="AVW14" s="253">
        <v>96.166027999999997</v>
      </c>
      <c r="AVX14" s="253">
        <v>96.196912999999995</v>
      </c>
      <c r="AVY14" s="253">
        <v>96.219408999999999</v>
      </c>
      <c r="AVZ14" s="253">
        <v>96.228730999999996</v>
      </c>
      <c r="AWA14" s="253">
        <v>96.226538000000005</v>
      </c>
      <c r="AWB14" s="253">
        <v>96.223287999999997</v>
      </c>
      <c r="AWC14" s="253">
        <v>96.229129</v>
      </c>
      <c r="AWD14" s="253">
        <v>96.241365000000002</v>
      </c>
      <c r="AWE14" s="253">
        <v>96.247400999999996</v>
      </c>
      <c r="AWF14" s="253">
        <v>96.241566000000006</v>
      </c>
      <c r="AWG14" s="253">
        <v>96.232680000000002</v>
      </c>
      <c r="AWH14" s="253">
        <v>96.233068000000003</v>
      </c>
      <c r="AWI14" s="253">
        <v>96.246069000000006</v>
      </c>
      <c r="AWJ14" s="253">
        <v>96.266985000000005</v>
      </c>
      <c r="AWK14" s="253">
        <v>96.290334999999999</v>
      </c>
      <c r="AWL14" s="253">
        <v>96.311877999999993</v>
      </c>
      <c r="AWM14" s="253">
        <v>96.327796000000006</v>
      </c>
      <c r="AWN14" s="253">
        <v>96.336642999999995</v>
      </c>
      <c r="AWO14" s="253">
        <v>96.340335999999994</v>
      </c>
      <c r="AWP14" s="253">
        <v>96.341172</v>
      </c>
      <c r="AWQ14" s="253">
        <v>96.340710000000001</v>
      </c>
      <c r="AWR14" s="253">
        <v>96.342865000000003</v>
      </c>
      <c r="AWS14" s="253">
        <v>96.353452000000004</v>
      </c>
      <c r="AWT14" s="253">
        <v>96.373569000000003</v>
      </c>
      <c r="AWU14" s="253">
        <v>96.397002999999998</v>
      </c>
      <c r="AWV14" s="253">
        <v>96.416752000000002</v>
      </c>
      <c r="AWW14" s="253">
        <v>96.430702999999994</v>
      </c>
      <c r="AWX14" s="253">
        <v>96.439019999999999</v>
      </c>
      <c r="AWY14" s="253">
        <v>96.441247000000004</v>
      </c>
      <c r="AWZ14" s="253">
        <v>96.439966999999996</v>
      </c>
      <c r="AXA14" s="253">
        <v>96.442608000000007</v>
      </c>
      <c r="AXB14" s="253">
        <v>96.454164000000006</v>
      </c>
      <c r="AXC14" s="253">
        <v>96.470597999999995</v>
      </c>
      <c r="AXD14" s="253">
        <v>96.483752999999993</v>
      </c>
      <c r="AXE14" s="253">
        <v>96.490555000000001</v>
      </c>
      <c r="AXF14" s="253">
        <v>96.493825000000001</v>
      </c>
      <c r="AXG14" s="253">
        <v>96.496993000000003</v>
      </c>
      <c r="AXH14" s="253">
        <v>96.502320999999995</v>
      </c>
      <c r="AXI14" s="253">
        <v>96.511994000000001</v>
      </c>
      <c r="AXJ14" s="253">
        <v>96.526422999999994</v>
      </c>
      <c r="AXK14" s="253">
        <v>96.542801999999995</v>
      </c>
      <c r="AXL14" s="253">
        <v>96.558552000000006</v>
      </c>
      <c r="AXM14" s="253">
        <v>96.573958000000005</v>
      </c>
      <c r="AXN14" s="253">
        <v>96.588161999999997</v>
      </c>
      <c r="AXO14" s="253">
        <v>96.595760999999996</v>
      </c>
      <c r="AXP14" s="253">
        <v>96.592360999999997</v>
      </c>
      <c r="AXQ14" s="253">
        <v>96.581918999999999</v>
      </c>
      <c r="AXR14" s="253">
        <v>96.573843999999994</v>
      </c>
      <c r="AXS14" s="253">
        <v>96.573089999999993</v>
      </c>
      <c r="AXT14" s="253">
        <v>96.575935999999999</v>
      </c>
      <c r="AXU14" s="253">
        <v>96.574284000000006</v>
      </c>
      <c r="AXV14" s="253">
        <v>96.562196999999998</v>
      </c>
      <c r="AXW14" s="253">
        <v>96.541534999999996</v>
      </c>
      <c r="AXX14" s="253">
        <v>96.524494000000004</v>
      </c>
      <c r="AXY14" s="253">
        <v>96.526537000000005</v>
      </c>
      <c r="AXZ14" s="253">
        <v>96.551062000000002</v>
      </c>
      <c r="AYA14" s="253">
        <v>96.583055000000002</v>
      </c>
      <c r="AYB14" s="253">
        <v>96.602889000000005</v>
      </c>
      <c r="AYC14" s="253">
        <v>96.604776000000001</v>
      </c>
      <c r="AYD14" s="253">
        <v>96.597149999999999</v>
      </c>
      <c r="AYE14" s="253">
        <v>96.588209000000006</v>
      </c>
      <c r="AYF14" s="253">
        <v>96.579269999999994</v>
      </c>
      <c r="AYG14" s="253">
        <v>96.571785000000006</v>
      </c>
      <c r="AYH14" s="253">
        <v>96.571535999999995</v>
      </c>
      <c r="AYI14" s="253">
        <v>96.581129000000004</v>
      </c>
      <c r="AYJ14" s="253">
        <v>96.593025999999995</v>
      </c>
      <c r="AYK14" s="253">
        <v>96.595055000000002</v>
      </c>
      <c r="AYL14" s="253">
        <v>96.581905000000006</v>
      </c>
      <c r="AYM14" s="253">
        <v>96.558933999999994</v>
      </c>
      <c r="AYN14" s="253">
        <v>96.535483999999997</v>
      </c>
      <c r="AYO14" s="253">
        <v>96.516537999999997</v>
      </c>
      <c r="AYP14" s="253">
        <v>96.501434000000003</v>
      </c>
      <c r="AYQ14" s="253">
        <v>96.489463000000001</v>
      </c>
      <c r="AYR14" s="253">
        <v>96.483706999999995</v>
      </c>
      <c r="AYS14" s="253">
        <v>96.486412000000001</v>
      </c>
      <c r="AYT14" s="253">
        <v>96.492296999999994</v>
      </c>
      <c r="AYU14" s="253">
        <v>96.492373999999998</v>
      </c>
      <c r="AYV14" s="253">
        <v>96.485904000000005</v>
      </c>
      <c r="AYW14" s="253">
        <v>96.482356999999993</v>
      </c>
      <c r="AYX14" s="253">
        <v>96.487584999999996</v>
      </c>
      <c r="AYY14" s="253">
        <v>96.494093000000007</v>
      </c>
      <c r="AYZ14" s="253">
        <v>96.491686000000001</v>
      </c>
      <c r="AZA14" s="253">
        <v>96.483234999999993</v>
      </c>
      <c r="AZB14" s="253">
        <v>96.481133999999997</v>
      </c>
      <c r="AZC14" s="253">
        <v>96.489752999999993</v>
      </c>
      <c r="AZD14" s="253">
        <v>96.500809000000004</v>
      </c>
      <c r="AZE14" s="253">
        <v>96.507304000000005</v>
      </c>
      <c r="AZF14" s="253">
        <v>96.513343000000006</v>
      </c>
      <c r="AZG14" s="253">
        <v>96.526139999999998</v>
      </c>
      <c r="AZH14" s="253">
        <v>96.544388999999995</v>
      </c>
      <c r="AZI14" s="253">
        <v>96.559488999999999</v>
      </c>
      <c r="AZJ14" s="253">
        <v>96.564757</v>
      </c>
      <c r="AZK14" s="253">
        <v>96.559439999999995</v>
      </c>
      <c r="AZL14" s="253">
        <v>96.546267999999998</v>
      </c>
      <c r="AZM14" s="253">
        <v>96.529283000000007</v>
      </c>
      <c r="AZN14" s="253">
        <v>96.513199999999998</v>
      </c>
      <c r="AZO14" s="253">
        <v>96.501507000000004</v>
      </c>
      <c r="AZP14" s="253">
        <v>96.494461000000001</v>
      </c>
      <c r="AZQ14" s="253">
        <v>96.490142000000006</v>
      </c>
      <c r="AZR14" s="253">
        <v>96.487663999999995</v>
      </c>
      <c r="AZS14" s="253">
        <v>96.488444999999999</v>
      </c>
      <c r="AZT14" s="253">
        <v>96.493652999999995</v>
      </c>
      <c r="AZU14" s="253">
        <v>96.500692999999998</v>
      </c>
      <c r="AZV14" s="253">
        <v>96.503684000000007</v>
      </c>
      <c r="AZW14" s="253">
        <v>96.498654999999999</v>
      </c>
      <c r="AZX14" s="253">
        <v>96.487257</v>
      </c>
      <c r="AZY14" s="253">
        <v>96.473517999999999</v>
      </c>
      <c r="AZZ14" s="253">
        <v>96.45872</v>
      </c>
      <c r="BAA14" s="253">
        <v>96.443324000000004</v>
      </c>
      <c r="BAB14" s="253">
        <v>96.432736000000006</v>
      </c>
      <c r="BAC14" s="253">
        <v>96.435364000000007</v>
      </c>
      <c r="BAD14" s="253">
        <v>96.454269999999994</v>
      </c>
      <c r="BAE14" s="253">
        <v>96.486618000000007</v>
      </c>
      <c r="BAF14" s="253">
        <v>96.531644999999997</v>
      </c>
      <c r="BAG14" s="253">
        <v>96.590323999999995</v>
      </c>
      <c r="BAH14" s="253">
        <v>96.653456000000006</v>
      </c>
      <c r="BAI14" s="253">
        <v>96.699822999999995</v>
      </c>
      <c r="BAJ14" s="253">
        <v>96.715044000000006</v>
      </c>
      <c r="BAK14" s="253">
        <v>96.707175000000007</v>
      </c>
      <c r="BAL14" s="253">
        <v>96.696112999999997</v>
      </c>
      <c r="BAM14" s="253">
        <v>96.692328000000003</v>
      </c>
      <c r="BAN14" s="253">
        <v>96.693742</v>
      </c>
      <c r="BAO14" s="253">
        <v>96.697874999999996</v>
      </c>
      <c r="BAP14" s="253">
        <v>96.705980999999994</v>
      </c>
      <c r="BAQ14" s="253">
        <v>96.716849999999994</v>
      </c>
      <c r="BAR14" s="253">
        <v>96.726211000000006</v>
      </c>
      <c r="BAS14" s="253">
        <v>96.732709999999997</v>
      </c>
      <c r="BAT14" s="253">
        <v>96.737790000000004</v>
      </c>
      <c r="BAU14" s="253">
        <v>96.741164999999995</v>
      </c>
      <c r="BAV14" s="253">
        <v>96.743564000000006</v>
      </c>
      <c r="BAW14" s="253">
        <v>96.751717999999997</v>
      </c>
      <c r="BAX14" s="253">
        <v>96.772189999999995</v>
      </c>
      <c r="BAY14" s="253">
        <v>96.801030999999995</v>
      </c>
      <c r="BAZ14" s="253">
        <v>96.827134999999998</v>
      </c>
      <c r="BBA14" s="253">
        <v>96.844629999999995</v>
      </c>
      <c r="BBB14" s="253">
        <v>96.854562999999999</v>
      </c>
      <c r="BBC14" s="253">
        <v>96.857091999999994</v>
      </c>
      <c r="BBD14" s="253">
        <v>96.851975999999993</v>
      </c>
      <c r="BBE14" s="253">
        <v>96.845551</v>
      </c>
      <c r="BBF14" s="253">
        <v>96.845972000000003</v>
      </c>
      <c r="BBG14" s="253">
        <v>96.850341999999998</v>
      </c>
      <c r="BBH14" s="253">
        <v>96.846990000000005</v>
      </c>
      <c r="BBI14" s="253">
        <v>96.833036000000007</v>
      </c>
      <c r="BBJ14" s="253">
        <v>96.820678000000001</v>
      </c>
      <c r="BBK14" s="253">
        <v>96.823434000000006</v>
      </c>
      <c r="BBL14" s="253">
        <v>96.844217999999998</v>
      </c>
      <c r="BBM14" s="253">
        <v>96.878767999999994</v>
      </c>
      <c r="BBN14" s="253">
        <v>96.921232000000003</v>
      </c>
      <c r="BBO14" s="253">
        <v>96.962235000000007</v>
      </c>
      <c r="BBP14" s="253">
        <v>96.989953</v>
      </c>
      <c r="BBQ14" s="253">
        <v>96.999407000000005</v>
      </c>
      <c r="BBR14" s="253">
        <v>96.996539999999996</v>
      </c>
      <c r="BBS14" s="253">
        <v>96.990268999999998</v>
      </c>
      <c r="BBT14" s="253">
        <v>96.985273000000007</v>
      </c>
      <c r="BBU14" s="253">
        <v>96.983626000000001</v>
      </c>
      <c r="BBV14" s="253">
        <v>96.986339999999998</v>
      </c>
      <c r="BBW14" s="253">
        <v>96.990408000000002</v>
      </c>
      <c r="BBX14" s="253">
        <v>96.990609000000006</v>
      </c>
      <c r="BBY14" s="253">
        <v>96.987347</v>
      </c>
      <c r="BBZ14" s="253">
        <v>96.987121999999999</v>
      </c>
      <c r="BCA14" s="253">
        <v>96.992710000000002</v>
      </c>
      <c r="BCB14" s="253">
        <v>96.998945000000006</v>
      </c>
      <c r="BCC14" s="253">
        <v>97.001710000000003</v>
      </c>
      <c r="BCD14" s="253">
        <v>97.005786999999998</v>
      </c>
      <c r="BCE14" s="253">
        <v>97.019390000000001</v>
      </c>
      <c r="BCF14" s="253">
        <v>97.043642000000006</v>
      </c>
      <c r="BCG14" s="253">
        <v>97.069474999999997</v>
      </c>
      <c r="BCH14" s="253">
        <v>97.082477999999995</v>
      </c>
      <c r="BCI14" s="253">
        <v>97.071438999999998</v>
      </c>
      <c r="BCJ14" s="253">
        <v>97.038224999999997</v>
      </c>
      <c r="BCK14" s="253">
        <v>97.001475999999997</v>
      </c>
      <c r="BCL14" s="253">
        <v>96.985669000000001</v>
      </c>
      <c r="BCM14" s="253">
        <v>97.002806000000007</v>
      </c>
      <c r="BCN14" s="253">
        <v>97.045125999999996</v>
      </c>
      <c r="BCO14" s="253">
        <v>97.094080000000005</v>
      </c>
      <c r="BCP14" s="253">
        <v>97.133346000000003</v>
      </c>
      <c r="BCQ14" s="253">
        <v>97.155744999999996</v>
      </c>
      <c r="BCR14" s="253">
        <v>97.163803000000001</v>
      </c>
      <c r="BCS14" s="253">
        <v>97.163844999999995</v>
      </c>
      <c r="BCT14" s="253">
        <v>97.155810000000002</v>
      </c>
      <c r="BCU14" s="253">
        <v>97.131744999999995</v>
      </c>
      <c r="BCV14" s="253">
        <v>97.09008</v>
      </c>
      <c r="BCW14" s="253">
        <v>97.047162</v>
      </c>
      <c r="BCX14" s="253">
        <v>97.024950000000004</v>
      </c>
      <c r="BCY14" s="253">
        <v>97.028495000000007</v>
      </c>
      <c r="BCZ14" s="253">
        <v>97.044741999999999</v>
      </c>
      <c r="BDA14" s="253">
        <v>97.062641999999997</v>
      </c>
      <c r="BDB14" s="253">
        <v>97.083748</v>
      </c>
      <c r="BDC14" s="253">
        <v>97.111615999999998</v>
      </c>
      <c r="BDD14" s="253">
        <v>97.141728000000001</v>
      </c>
      <c r="BDE14" s="253">
        <v>97.166521000000003</v>
      </c>
      <c r="BDF14" s="253">
        <v>97.182574000000002</v>
      </c>
      <c r="BDG14" s="253">
        <v>97.189025999999998</v>
      </c>
      <c r="BDH14" s="253">
        <v>97.185730000000007</v>
      </c>
      <c r="BDI14" s="253">
        <v>97.176322999999996</v>
      </c>
      <c r="BDJ14" s="253">
        <v>97.167276999999999</v>
      </c>
      <c r="BDK14" s="253">
        <v>97.161829999999995</v>
      </c>
      <c r="BDL14" s="253">
        <v>97.160207</v>
      </c>
      <c r="BDM14" s="253">
        <v>97.165492</v>
      </c>
      <c r="BDN14" s="253">
        <v>97.181231999999994</v>
      </c>
      <c r="BDO14" s="253">
        <v>97.202754999999996</v>
      </c>
      <c r="BDP14" s="253">
        <v>97.219803999999996</v>
      </c>
      <c r="BDQ14" s="253">
        <v>97.228875000000002</v>
      </c>
      <c r="BDR14" s="253">
        <v>97.233446999999998</v>
      </c>
      <c r="BDS14" s="253">
        <v>97.231605000000002</v>
      </c>
      <c r="BDT14" s="253">
        <v>97.216678999999999</v>
      </c>
      <c r="BDU14" s="253">
        <v>97.193906999999996</v>
      </c>
      <c r="BDV14" s="253">
        <v>97.181852000000006</v>
      </c>
      <c r="BDW14" s="253">
        <v>97.188479999999998</v>
      </c>
      <c r="BDX14" s="253">
        <v>97.197483000000005</v>
      </c>
      <c r="BDY14" s="253">
        <v>97.189335</v>
      </c>
      <c r="BDZ14" s="253">
        <v>97.167006999999998</v>
      </c>
      <c r="BEA14" s="253">
        <v>97.148747</v>
      </c>
      <c r="BEB14" s="253">
        <v>97.142751000000004</v>
      </c>
      <c r="BEC14" s="253">
        <v>97.143078000000003</v>
      </c>
      <c r="BED14" s="253">
        <v>97.146465000000006</v>
      </c>
      <c r="BEE14" s="253">
        <v>97.157026999999999</v>
      </c>
      <c r="BEF14" s="253">
        <v>97.172234000000003</v>
      </c>
      <c r="BEG14" s="253">
        <v>97.178918999999993</v>
      </c>
      <c r="BEH14" s="253">
        <v>97.171726000000007</v>
      </c>
      <c r="BEI14" s="253">
        <v>97.166848000000002</v>
      </c>
      <c r="BEJ14" s="253">
        <v>97.186536000000004</v>
      </c>
      <c r="BEK14" s="253">
        <v>97.231155000000001</v>
      </c>
      <c r="BEL14" s="253">
        <v>97.274818999999994</v>
      </c>
      <c r="BEM14" s="253">
        <v>97.291893999999999</v>
      </c>
      <c r="BEN14" s="253">
        <v>97.283416000000003</v>
      </c>
      <c r="BEO14" s="253">
        <v>97.272785999999996</v>
      </c>
      <c r="BEP14" s="253">
        <v>97.277175</v>
      </c>
      <c r="BEQ14" s="253">
        <v>97.289396999999994</v>
      </c>
      <c r="BER14" s="253">
        <v>97.290260000000004</v>
      </c>
      <c r="BES14" s="253">
        <v>97.273488</v>
      </c>
      <c r="BET14" s="253">
        <v>97.252274999999997</v>
      </c>
      <c r="BEU14" s="253">
        <v>97.242677</v>
      </c>
      <c r="BEV14" s="253">
        <v>97.246943000000002</v>
      </c>
      <c r="BEW14" s="253">
        <v>97.255190999999996</v>
      </c>
      <c r="BEX14" s="253">
        <v>97.259816000000001</v>
      </c>
      <c r="BEY14" s="253">
        <v>97.264994999999999</v>
      </c>
      <c r="BEZ14" s="253">
        <v>97.281588999999997</v>
      </c>
      <c r="BFA14" s="253">
        <v>97.312961999999999</v>
      </c>
      <c r="BFB14" s="253">
        <v>97.347001000000006</v>
      </c>
      <c r="BFC14" s="253">
        <v>97.365291999999997</v>
      </c>
      <c r="BFD14" s="253">
        <v>97.360720999999998</v>
      </c>
      <c r="BFE14" s="253">
        <v>97.341888999999995</v>
      </c>
      <c r="BFF14" s="253">
        <v>97.318679000000003</v>
      </c>
      <c r="BFG14" s="253">
        <v>97.291013000000007</v>
      </c>
      <c r="BFH14" s="253">
        <v>97.258205000000004</v>
      </c>
      <c r="BFI14" s="253">
        <v>97.232530999999994</v>
      </c>
      <c r="BFJ14" s="253">
        <v>97.232049000000004</v>
      </c>
      <c r="BFK14" s="253">
        <v>97.260337000000007</v>
      </c>
      <c r="BFL14" s="253">
        <v>97.302059999999997</v>
      </c>
      <c r="BFM14" s="253">
        <v>97.339331999999999</v>
      </c>
      <c r="BFN14" s="253">
        <v>97.364733999999999</v>
      </c>
      <c r="BFO14" s="253">
        <v>97.377474000000007</v>
      </c>
      <c r="BFP14" s="253">
        <v>97.376664000000005</v>
      </c>
      <c r="BFQ14" s="253">
        <v>97.363770000000002</v>
      </c>
      <c r="BFR14" s="253">
        <v>97.345560000000006</v>
      </c>
      <c r="BFS14" s="253">
        <v>97.328770000000006</v>
      </c>
      <c r="BFT14" s="253">
        <v>97.314543</v>
      </c>
      <c r="BFU14" s="253">
        <v>97.301795999999996</v>
      </c>
      <c r="BFV14" s="253">
        <v>97.293707999999995</v>
      </c>
      <c r="BFW14" s="253">
        <v>97.296724999999995</v>
      </c>
      <c r="BFX14" s="253">
        <v>97.312534999999997</v>
      </c>
      <c r="BFY14" s="253">
        <v>97.332687000000007</v>
      </c>
      <c r="BFZ14" s="253">
        <v>97.343698000000003</v>
      </c>
      <c r="BGA14" s="253">
        <v>97.340563000000003</v>
      </c>
      <c r="BGB14" s="253">
        <v>97.335358999999997</v>
      </c>
      <c r="BGC14" s="253">
        <v>97.347577000000001</v>
      </c>
      <c r="BGD14" s="253">
        <v>97.382232000000002</v>
      </c>
      <c r="BGE14" s="253">
        <v>97.421092000000002</v>
      </c>
      <c r="BGF14" s="253">
        <v>97.439969000000005</v>
      </c>
      <c r="BGG14" s="253">
        <v>97.432376000000005</v>
      </c>
      <c r="BGH14" s="253">
        <v>97.412431999999995</v>
      </c>
      <c r="BGI14" s="253">
        <v>97.398741999999999</v>
      </c>
      <c r="BGJ14" s="253">
        <v>97.401358999999999</v>
      </c>
      <c r="BGK14" s="253">
        <v>97.419672000000006</v>
      </c>
      <c r="BGL14" s="253">
        <v>97.443800999999993</v>
      </c>
      <c r="BGM14" s="253">
        <v>97.458843000000002</v>
      </c>
      <c r="BGN14" s="253">
        <v>97.456007999999997</v>
      </c>
      <c r="BGO14" s="253">
        <v>97.441102000000001</v>
      </c>
      <c r="BGP14" s="253">
        <v>97.426952999999997</v>
      </c>
      <c r="BGQ14" s="253">
        <v>97.418437999999995</v>
      </c>
      <c r="BGR14" s="253">
        <v>97.411039000000002</v>
      </c>
      <c r="BGS14" s="253">
        <v>97.403018000000003</v>
      </c>
      <c r="BGT14" s="253">
        <v>97.401302999999999</v>
      </c>
      <c r="BGU14" s="253">
        <v>97.413295000000005</v>
      </c>
      <c r="BGV14" s="253">
        <v>97.437067999999996</v>
      </c>
      <c r="BGW14" s="253">
        <v>97.460172999999998</v>
      </c>
      <c r="BGX14" s="253">
        <v>97.465885999999998</v>
      </c>
      <c r="BGY14" s="253">
        <v>97.445082999999997</v>
      </c>
      <c r="BGZ14" s="253">
        <v>97.408771000000002</v>
      </c>
      <c r="BHA14" s="253">
        <v>97.385478000000006</v>
      </c>
      <c r="BHB14" s="253">
        <v>97.396496999999997</v>
      </c>
      <c r="BHC14" s="253">
        <v>97.433204000000003</v>
      </c>
      <c r="BHD14" s="253">
        <v>97.465762999999995</v>
      </c>
      <c r="BHE14" s="253">
        <v>97.474134000000006</v>
      </c>
      <c r="BHF14" s="253">
        <v>97.463750000000005</v>
      </c>
      <c r="BHG14" s="253">
        <v>97.451804999999993</v>
      </c>
      <c r="BHH14" s="253">
        <v>97.448162999999994</v>
      </c>
      <c r="BHI14" s="253">
        <v>97.452055000000001</v>
      </c>
      <c r="BHJ14" s="253">
        <v>97.459027000000006</v>
      </c>
      <c r="BHK14" s="253">
        <v>97.465987999999996</v>
      </c>
      <c r="BHL14" s="253">
        <v>97.472577000000001</v>
      </c>
      <c r="BHM14" s="253">
        <v>97.479674000000003</v>
      </c>
      <c r="BHN14" s="253">
        <v>97.485505000000003</v>
      </c>
      <c r="BHO14" s="253">
        <v>97.486322000000001</v>
      </c>
      <c r="BHP14" s="253">
        <v>97.484909000000002</v>
      </c>
      <c r="BHQ14" s="253">
        <v>97.493438999999995</v>
      </c>
      <c r="BHR14" s="253">
        <v>97.519718999999995</v>
      </c>
      <c r="BHS14" s="253">
        <v>97.553650000000005</v>
      </c>
      <c r="BHT14" s="253">
        <v>97.576445000000007</v>
      </c>
      <c r="BHU14" s="253">
        <v>97.581787000000006</v>
      </c>
      <c r="BHV14" s="253">
        <v>97.578512000000003</v>
      </c>
      <c r="BHW14" s="253">
        <v>97.574044000000001</v>
      </c>
      <c r="BHX14" s="253">
        <v>97.566650999999993</v>
      </c>
      <c r="BHY14" s="253">
        <v>97.555048999999997</v>
      </c>
      <c r="BHZ14" s="253">
        <v>97.544392999999999</v>
      </c>
      <c r="BIA14" s="253">
        <v>97.539209999999997</v>
      </c>
      <c r="BIB14" s="253">
        <v>97.538875000000004</v>
      </c>
      <c r="BIC14" s="253">
        <v>97.542201000000006</v>
      </c>
      <c r="BID14" s="253">
        <v>97.547500999999997</v>
      </c>
      <c r="BIE14" s="253">
        <v>97.54598</v>
      </c>
      <c r="BIF14" s="253">
        <v>97.526047000000005</v>
      </c>
      <c r="BIG14" s="253">
        <v>97.490342999999996</v>
      </c>
      <c r="BIH14" s="253">
        <v>97.460436000000001</v>
      </c>
      <c r="BII14" s="253">
        <v>97.457209000000006</v>
      </c>
      <c r="BIJ14" s="253">
        <v>97.480684999999994</v>
      </c>
      <c r="BIK14" s="253">
        <v>97.513390000000001</v>
      </c>
      <c r="BIL14" s="253">
        <v>97.539152000000001</v>
      </c>
      <c r="BIM14" s="253">
        <v>97.553951999999995</v>
      </c>
      <c r="BIN14" s="253">
        <v>97.562117000000001</v>
      </c>
      <c r="BIO14" s="253">
        <v>97.567848999999995</v>
      </c>
      <c r="BIP14" s="253">
        <v>97.570963000000006</v>
      </c>
      <c r="BIQ14" s="253">
        <v>97.569318999999993</v>
      </c>
      <c r="BIR14" s="253">
        <v>97.564715000000007</v>
      </c>
      <c r="BIS14" s="253">
        <v>97.563547</v>
      </c>
      <c r="BIT14" s="253">
        <v>97.568892000000005</v>
      </c>
      <c r="BIU14" s="253">
        <v>97.575547999999998</v>
      </c>
      <c r="BIV14" s="253">
        <v>97.578675000000004</v>
      </c>
      <c r="BIW14" s="253">
        <v>97.584793000000005</v>
      </c>
      <c r="BIX14" s="253">
        <v>97.606207999999995</v>
      </c>
      <c r="BIY14" s="253">
        <v>97.643955000000005</v>
      </c>
      <c r="BIZ14" s="253">
        <v>97.682219000000003</v>
      </c>
      <c r="BJA14" s="253">
        <v>97.700383000000002</v>
      </c>
      <c r="BJB14" s="253">
        <v>97.686785</v>
      </c>
      <c r="BJC14" s="253">
        <v>97.643716999999995</v>
      </c>
      <c r="BJD14" s="253">
        <v>97.587502000000001</v>
      </c>
      <c r="BJE14" s="253">
        <v>97.542919999999995</v>
      </c>
      <c r="BJF14" s="253">
        <v>97.527591000000001</v>
      </c>
      <c r="BJG14" s="253">
        <v>97.537583999999995</v>
      </c>
      <c r="BJH14" s="253">
        <v>97.552648000000005</v>
      </c>
      <c r="BJI14" s="253">
        <v>97.556282999999993</v>
      </c>
      <c r="BJJ14" s="253">
        <v>97.546436</v>
      </c>
      <c r="BJK14" s="253">
        <v>97.529326999999995</v>
      </c>
      <c r="BJL14" s="253">
        <v>97.511887999999999</v>
      </c>
      <c r="BJM14" s="253">
        <v>97.501116999999994</v>
      </c>
      <c r="BJN14" s="253">
        <v>97.502298999999994</v>
      </c>
      <c r="BJO14" s="253">
        <v>97.515473999999998</v>
      </c>
      <c r="BJP14" s="253">
        <v>97.540098999999998</v>
      </c>
      <c r="BJQ14" s="253">
        <v>97.583150000000003</v>
      </c>
      <c r="BJR14" s="253">
        <v>97.651936000000006</v>
      </c>
      <c r="BJS14" s="253">
        <v>97.734868000000006</v>
      </c>
      <c r="BJT14" s="253">
        <v>97.799673999999996</v>
      </c>
      <c r="BJU14" s="253">
        <v>97.819119999999998</v>
      </c>
      <c r="BJV14" s="253">
        <v>97.793164000000004</v>
      </c>
      <c r="BJW14" s="253">
        <v>97.741009000000005</v>
      </c>
      <c r="BJX14" s="253">
        <v>97.679918000000001</v>
      </c>
      <c r="BJY14" s="253">
        <v>97.619226999999995</v>
      </c>
      <c r="BJZ14" s="253">
        <v>97.566034000000002</v>
      </c>
      <c r="BKA14" s="253">
        <v>97.526303999999996</v>
      </c>
      <c r="BKB14" s="253">
        <v>97.505020000000002</v>
      </c>
      <c r="BKC14" s="253">
        <v>97.510580000000004</v>
      </c>
      <c r="BKD14" s="253">
        <v>97.549797999999996</v>
      </c>
      <c r="BKE14" s="253">
        <v>97.611107000000004</v>
      </c>
      <c r="BKF14" s="253">
        <v>97.661669000000003</v>
      </c>
      <c r="BKG14" s="253">
        <v>97.672781000000001</v>
      </c>
      <c r="BKH14" s="253">
        <v>97.645218999999997</v>
      </c>
      <c r="BKI14" s="253">
        <v>97.604195000000004</v>
      </c>
      <c r="BKJ14" s="253">
        <v>97.572942999999995</v>
      </c>
      <c r="BKK14" s="253">
        <v>97.553746000000004</v>
      </c>
      <c r="BKL14" s="253">
        <v>97.536175999999998</v>
      </c>
      <c r="BKM14" s="253">
        <v>97.524522000000005</v>
      </c>
      <c r="BKN14" s="253">
        <v>97.536225999999999</v>
      </c>
      <c r="BKO14" s="253">
        <v>97.574596</v>
      </c>
      <c r="BKP14" s="253">
        <v>97.614787000000007</v>
      </c>
      <c r="BKQ14" s="253">
        <v>97.641974000000005</v>
      </c>
      <c r="BKR14" s="253">
        <v>97.667587999999995</v>
      </c>
      <c r="BKS14" s="253">
        <v>97.693158999999994</v>
      </c>
      <c r="BKT14" s="253">
        <v>97.695047000000002</v>
      </c>
      <c r="BKU14" s="253">
        <v>97.652241000000004</v>
      </c>
      <c r="BKV14" s="253">
        <v>97.574354</v>
      </c>
      <c r="BKW14" s="253">
        <v>97.496510000000001</v>
      </c>
      <c r="BKX14" s="253">
        <v>97.46163</v>
      </c>
      <c r="BKY14" s="253">
        <v>97.489757999999995</v>
      </c>
      <c r="BKZ14" s="253">
        <v>97.537339000000003</v>
      </c>
      <c r="BLA14" s="253">
        <v>97.536126999999993</v>
      </c>
      <c r="BLB14" s="253">
        <v>97.474294</v>
      </c>
      <c r="BLC14" s="253">
        <v>97.413326999999995</v>
      </c>
      <c r="BLD14" s="253">
        <v>97.409415999999993</v>
      </c>
      <c r="BLE14" s="253">
        <v>97.458269000000001</v>
      </c>
      <c r="BLF14" s="253">
        <v>97.522227000000001</v>
      </c>
      <c r="BLG14" s="253">
        <v>97.574073999999996</v>
      </c>
      <c r="BLH14" s="253">
        <v>97.613512999999998</v>
      </c>
      <c r="BLI14" s="253">
        <v>97.641880999999998</v>
      </c>
      <c r="BLJ14" s="253">
        <v>97.652964999999995</v>
      </c>
      <c r="BLK14" s="253">
        <v>97.635825999999994</v>
      </c>
      <c r="BLL14" s="253">
        <v>97.594430000000003</v>
      </c>
      <c r="BLM14" s="253">
        <v>97.540733000000003</v>
      </c>
      <c r="BLN14" s="253">
        <v>97.494826000000003</v>
      </c>
      <c r="BLO14" s="253">
        <v>97.460127</v>
      </c>
      <c r="BLP14" s="253">
        <v>97.427403999999996</v>
      </c>
      <c r="BLQ14" s="253">
        <v>97.380853000000002</v>
      </c>
      <c r="BLR14" s="253">
        <v>97.322543999999994</v>
      </c>
      <c r="BLS14" s="253">
        <v>97.269301999999996</v>
      </c>
      <c r="BLT14" s="253">
        <v>97.233169000000004</v>
      </c>
      <c r="BLU14" s="253">
        <v>97.214035999999993</v>
      </c>
      <c r="BLV14" s="253">
        <v>97.206041999999997</v>
      </c>
      <c r="BLW14" s="253">
        <v>97.206868999999998</v>
      </c>
      <c r="BLX14" s="253">
        <v>97.218324999999993</v>
      </c>
      <c r="BLY14" s="253">
        <v>97.239789000000002</v>
      </c>
      <c r="BLZ14" s="253">
        <v>97.272548</v>
      </c>
      <c r="BMA14" s="253">
        <v>97.308803999999995</v>
      </c>
      <c r="BMB14" s="253">
        <v>97.336973</v>
      </c>
      <c r="BMC14" s="253">
        <v>97.343778</v>
      </c>
      <c r="BMD14" s="253">
        <v>97.333082000000005</v>
      </c>
      <c r="BME14" s="253">
        <v>97.317550999999995</v>
      </c>
      <c r="BMF14" s="253">
        <v>97.313306999999995</v>
      </c>
      <c r="BMG14" s="253">
        <v>97.324320999999998</v>
      </c>
      <c r="BMH14" s="253">
        <v>97.347317000000004</v>
      </c>
      <c r="BMI14" s="253">
        <v>97.372093000000007</v>
      </c>
      <c r="BMJ14" s="253">
        <v>97.391767999999999</v>
      </c>
      <c r="BMK14" s="253">
        <v>97.406318999999996</v>
      </c>
      <c r="BML14" s="253">
        <v>97.424574000000007</v>
      </c>
      <c r="BMM14" s="253">
        <v>97.448402999999999</v>
      </c>
      <c r="BMN14" s="253">
        <v>97.464912999999996</v>
      </c>
      <c r="BMO14" s="253">
        <v>97.454238000000004</v>
      </c>
      <c r="BMP14" s="253">
        <v>97.413297</v>
      </c>
      <c r="BMQ14" s="253">
        <v>97.359398999999996</v>
      </c>
      <c r="BMR14" s="253">
        <v>97.317926999999997</v>
      </c>
      <c r="BMS14" s="253">
        <v>97.300555000000003</v>
      </c>
      <c r="BMT14" s="253">
        <v>97.302950999999993</v>
      </c>
      <c r="BMU14" s="253">
        <v>97.310957999999999</v>
      </c>
      <c r="BMV14" s="253">
        <v>97.315763000000004</v>
      </c>
      <c r="BMW14" s="253">
        <v>97.317875000000001</v>
      </c>
      <c r="BMX14" s="253">
        <v>97.323818000000003</v>
      </c>
      <c r="BMY14" s="253">
        <v>97.335263999999995</v>
      </c>
      <c r="BMZ14" s="253">
        <v>97.346941000000001</v>
      </c>
      <c r="BNA14" s="253">
        <v>97.353904</v>
      </c>
      <c r="BNB14" s="253">
        <v>97.358851000000001</v>
      </c>
      <c r="BNC14" s="253">
        <v>97.369356999999994</v>
      </c>
      <c r="BND14" s="253">
        <v>97.387782000000001</v>
      </c>
      <c r="BNE14" s="253">
        <v>97.407640999999998</v>
      </c>
      <c r="BNF14" s="253">
        <v>97.418743000000006</v>
      </c>
      <c r="BNG14" s="253">
        <v>97.416651000000002</v>
      </c>
      <c r="BNH14" s="253">
        <v>97.405289999999994</v>
      </c>
      <c r="BNI14" s="253">
        <v>97.392195000000001</v>
      </c>
      <c r="BNJ14" s="253">
        <v>97.380641999999995</v>
      </c>
      <c r="BNK14" s="253">
        <v>97.370451000000003</v>
      </c>
      <c r="BNL14" s="253">
        <v>97.366535999999996</v>
      </c>
      <c r="BNM14" s="253">
        <v>97.380977000000001</v>
      </c>
      <c r="BNN14" s="253">
        <v>97.418818999999999</v>
      </c>
      <c r="BNO14" s="253">
        <v>97.464127000000005</v>
      </c>
      <c r="BNP14" s="253">
        <v>97.489739999999998</v>
      </c>
      <c r="BNQ14" s="253">
        <v>97.483305999999999</v>
      </c>
      <c r="BNR14" s="253">
        <v>97.458208999999997</v>
      </c>
      <c r="BNS14" s="253">
        <v>97.435546000000002</v>
      </c>
      <c r="BNT14" s="253">
        <v>97.422212999999999</v>
      </c>
      <c r="BNU14" s="253">
        <v>97.410442000000003</v>
      </c>
      <c r="BNV14" s="253">
        <v>97.396068999999997</v>
      </c>
      <c r="BNW14" s="253">
        <v>97.391900000000007</v>
      </c>
      <c r="BNX14" s="253">
        <v>97.420567000000005</v>
      </c>
      <c r="BNY14" s="253">
        <v>97.490920000000003</v>
      </c>
      <c r="BNZ14" s="253">
        <v>97.579944999999995</v>
      </c>
      <c r="BOA14" s="253">
        <v>97.642729000000003</v>
      </c>
      <c r="BOB14" s="253">
        <v>97.648178999999999</v>
      </c>
      <c r="BOC14" s="253">
        <v>97.605503999999996</v>
      </c>
      <c r="BOD14" s="253">
        <v>97.551260999999997</v>
      </c>
      <c r="BOE14" s="253">
        <v>97.513885999999999</v>
      </c>
      <c r="BOF14" s="253">
        <v>97.496930000000006</v>
      </c>
      <c r="BOG14" s="253">
        <v>97.491821000000002</v>
      </c>
      <c r="BOH14" s="253">
        <v>97.492977999999994</v>
      </c>
      <c r="BOI14" s="253">
        <v>97.498282000000003</v>
      </c>
      <c r="BOJ14" s="253">
        <v>97.505319</v>
      </c>
      <c r="BOK14" s="253">
        <v>97.514308999999997</v>
      </c>
      <c r="BOL14" s="253">
        <v>97.529891000000006</v>
      </c>
      <c r="BOM14" s="253">
        <v>97.554381000000006</v>
      </c>
      <c r="BON14" s="253">
        <v>97.581907999999999</v>
      </c>
      <c r="BOO14" s="253">
        <v>97.600361000000007</v>
      </c>
      <c r="BOP14" s="253">
        <v>97.597651999999997</v>
      </c>
      <c r="BOQ14" s="253">
        <v>97.567808999999997</v>
      </c>
      <c r="BOR14" s="253">
        <v>97.518152000000001</v>
      </c>
      <c r="BOS14" s="253">
        <v>97.469689000000002</v>
      </c>
      <c r="BOT14" s="253">
        <v>97.443589000000003</v>
      </c>
      <c r="BOU14" s="253">
        <v>97.446571000000006</v>
      </c>
      <c r="BOV14" s="253">
        <v>97.473028999999997</v>
      </c>
      <c r="BOW14" s="253">
        <v>97.516570999999999</v>
      </c>
      <c r="BOX14" s="253">
        <v>97.569756999999996</v>
      </c>
      <c r="BOY14" s="253">
        <v>97.615132000000003</v>
      </c>
      <c r="BOZ14" s="253">
        <v>97.631298999999999</v>
      </c>
      <c r="BPA14" s="253">
        <v>97.614442999999994</v>
      </c>
      <c r="BPB14" s="253">
        <v>97.585230999999993</v>
      </c>
      <c r="BPC14" s="253">
        <v>97.569492999999994</v>
      </c>
      <c r="BPD14" s="253">
        <v>97.577928</v>
      </c>
      <c r="BPE14" s="253">
        <v>97.605669000000006</v>
      </c>
      <c r="BPF14" s="253">
        <v>97.642167000000001</v>
      </c>
      <c r="BPG14" s="253">
        <v>97.675788999999995</v>
      </c>
      <c r="BPH14" s="253">
        <v>97.694286000000005</v>
      </c>
      <c r="BPI14" s="253">
        <v>97.687038000000001</v>
      </c>
      <c r="BPJ14" s="253">
        <v>97.648385000000005</v>
      </c>
      <c r="BPK14" s="253">
        <v>97.583935999999994</v>
      </c>
      <c r="BPL14" s="253">
        <v>97.518925999999993</v>
      </c>
      <c r="BPM14" s="253">
        <v>97.490195</v>
      </c>
      <c r="BPN14" s="253">
        <v>97.512882000000005</v>
      </c>
      <c r="BPO14" s="253">
        <v>97.556236999999996</v>
      </c>
      <c r="BPP14" s="253">
        <v>97.569542999999996</v>
      </c>
      <c r="BPQ14" s="253">
        <v>97.537588999999997</v>
      </c>
      <c r="BPR14" s="253">
        <v>97.496003999999999</v>
      </c>
      <c r="BPS14" s="253">
        <v>97.485952999999995</v>
      </c>
      <c r="BPT14" s="253">
        <v>97.509805999999998</v>
      </c>
      <c r="BPU14" s="253">
        <v>97.541005999999996</v>
      </c>
      <c r="BPV14" s="253">
        <v>97.562246000000002</v>
      </c>
      <c r="BPW14" s="253">
        <v>97.576268999999996</v>
      </c>
      <c r="BPX14" s="253">
        <v>97.586648999999994</v>
      </c>
      <c r="BPY14" s="253">
        <v>97.588082999999997</v>
      </c>
      <c r="BPZ14" s="253">
        <v>97.579294000000004</v>
      </c>
      <c r="BQA14" s="253">
        <v>97.573379000000003</v>
      </c>
      <c r="BQB14" s="253">
        <v>97.588255000000004</v>
      </c>
      <c r="BQC14" s="253">
        <v>97.628731000000002</v>
      </c>
      <c r="BQD14" s="253">
        <v>97.678989999999999</v>
      </c>
      <c r="BQE14" s="253">
        <v>97.711202999999998</v>
      </c>
      <c r="BQF14" s="253">
        <v>97.704228999999998</v>
      </c>
      <c r="BQG14" s="253">
        <v>97.659818999999999</v>
      </c>
      <c r="BQH14" s="253">
        <v>97.601304999999996</v>
      </c>
      <c r="BQI14" s="253">
        <v>97.554384999999996</v>
      </c>
      <c r="BQJ14" s="253">
        <v>97.529160000000005</v>
      </c>
      <c r="BQK14" s="253">
        <v>97.520427999999995</v>
      </c>
      <c r="BQL14" s="253">
        <v>97.522357</v>
      </c>
      <c r="BQM14" s="253">
        <v>97.537266000000002</v>
      </c>
      <c r="BQN14" s="253">
        <v>97.566650999999993</v>
      </c>
      <c r="BQO14" s="253">
        <v>97.597273999999999</v>
      </c>
      <c r="BQP14" s="253">
        <v>97.605812999999998</v>
      </c>
      <c r="BQQ14" s="253">
        <v>97.584061000000005</v>
      </c>
      <c r="BQR14" s="253">
        <v>97.555554999999998</v>
      </c>
      <c r="BQS14" s="253">
        <v>97.556089</v>
      </c>
      <c r="BQT14" s="253">
        <v>97.593845000000002</v>
      </c>
      <c r="BQU14" s="253">
        <v>97.636128999999997</v>
      </c>
      <c r="BQV14" s="253">
        <v>97.639667000000003</v>
      </c>
      <c r="BQW14" s="253">
        <v>97.590089000000006</v>
      </c>
      <c r="BQX14" s="253">
        <v>97.509735000000006</v>
      </c>
      <c r="BQY14" s="253">
        <v>97.435688999999996</v>
      </c>
      <c r="BQZ14" s="253">
        <v>97.396951999999999</v>
      </c>
      <c r="BRA14" s="253">
        <v>97.403823000000003</v>
      </c>
      <c r="BRB14" s="253">
        <v>97.448790000000002</v>
      </c>
      <c r="BRC14" s="253">
        <v>97.516575000000003</v>
      </c>
      <c r="BRD14" s="253">
        <v>97.592608999999996</v>
      </c>
      <c r="BRE14" s="253">
        <v>97.658298000000002</v>
      </c>
      <c r="BRF14" s="253">
        <v>97.684421999999998</v>
      </c>
      <c r="BRG14" s="253">
        <v>97.648375999999999</v>
      </c>
      <c r="BRH14" s="253">
        <v>97.566586000000001</v>
      </c>
      <c r="BRI14" s="253">
        <v>97.493150999999997</v>
      </c>
      <c r="BRJ14" s="253">
        <v>97.472258999999994</v>
      </c>
      <c r="BRK14" s="253">
        <v>97.503055000000003</v>
      </c>
      <c r="BRL14" s="253">
        <v>97.558370999999994</v>
      </c>
      <c r="BRM14" s="253">
        <v>97.621184999999997</v>
      </c>
      <c r="BRN14" s="253">
        <v>97.686773000000002</v>
      </c>
      <c r="BRO14" s="253">
        <v>97.741118</v>
      </c>
      <c r="BRP14" s="253">
        <v>97.761364</v>
      </c>
      <c r="BRQ14" s="253">
        <v>97.738681</v>
      </c>
      <c r="BRR14" s="253">
        <v>97.686385999999999</v>
      </c>
      <c r="BRS14" s="253">
        <v>97.627405999999993</v>
      </c>
      <c r="BRT14" s="253">
        <v>97.583920000000006</v>
      </c>
      <c r="BRU14" s="253">
        <v>97.570205999999999</v>
      </c>
      <c r="BRV14" s="253">
        <v>97.579719999999995</v>
      </c>
      <c r="BRW14" s="253">
        <v>97.584371000000004</v>
      </c>
      <c r="BRX14" s="253">
        <v>97.563291000000007</v>
      </c>
      <c r="BRY14" s="253">
        <v>97.531435999999999</v>
      </c>
      <c r="BRZ14" s="253">
        <v>97.524491999999995</v>
      </c>
      <c r="BSA14" s="253">
        <v>97.557427000000004</v>
      </c>
      <c r="BSB14" s="253">
        <v>97.612866999999994</v>
      </c>
      <c r="BSC14" s="253">
        <v>97.670264000000003</v>
      </c>
      <c r="BSD14" s="253">
        <v>97.731388999999993</v>
      </c>
      <c r="BSE14" s="253">
        <v>97.809572000000003</v>
      </c>
      <c r="BSF14" s="253">
        <v>97.904957999999993</v>
      </c>
      <c r="BSG14" s="253">
        <v>97.998859999999993</v>
      </c>
      <c r="BSH14" s="253">
        <v>98.066924999999998</v>
      </c>
      <c r="BSI14" s="253">
        <v>98.095494000000002</v>
      </c>
      <c r="BSJ14" s="253">
        <v>98.089895999999996</v>
      </c>
      <c r="BSK14" s="253">
        <v>98.065325000000001</v>
      </c>
      <c r="BSL14" s="253">
        <v>98.029107999999994</v>
      </c>
      <c r="BSM14" s="253">
        <v>97.981461999999993</v>
      </c>
      <c r="BSN14" s="253">
        <v>97.933978999999994</v>
      </c>
      <c r="BSO14" s="253">
        <v>97.910589999999999</v>
      </c>
      <c r="BSP14" s="253">
        <v>97.923201000000006</v>
      </c>
      <c r="BSQ14" s="253">
        <v>97.960837999999995</v>
      </c>
      <c r="BSR14" s="253">
        <v>98.008780999999999</v>
      </c>
      <c r="BSS14" s="253">
        <v>98.061571000000001</v>
      </c>
      <c r="BST14" s="253">
        <v>98.108232999999998</v>
      </c>
      <c r="BSU14" s="253">
        <v>98.124709999999993</v>
      </c>
      <c r="BSV14" s="253">
        <v>98.100020000000001</v>
      </c>
      <c r="BSW14" s="253">
        <v>98.058710000000005</v>
      </c>
      <c r="BSX14" s="253">
        <v>98.038715999999994</v>
      </c>
      <c r="BSY14" s="253">
        <v>98.053179999999998</v>
      </c>
      <c r="BSZ14" s="253">
        <v>98.085577000000001</v>
      </c>
      <c r="BTA14" s="253">
        <v>98.112392</v>
      </c>
      <c r="BTB14" s="253">
        <v>98.117818999999997</v>
      </c>
      <c r="BTC14" s="253">
        <v>98.095851999999994</v>
      </c>
      <c r="BTD14" s="253">
        <v>98.054466000000005</v>
      </c>
      <c r="BTE14" s="253">
        <v>98.013020999999995</v>
      </c>
      <c r="BTF14" s="253">
        <v>97.983069</v>
      </c>
      <c r="BTG14" s="253">
        <v>97.956639999999993</v>
      </c>
      <c r="BTH14" s="253">
        <v>97.922145</v>
      </c>
      <c r="BTI14" s="253">
        <v>97.884530999999996</v>
      </c>
      <c r="BTJ14" s="253">
        <v>97.859536000000006</v>
      </c>
      <c r="BTK14" s="253">
        <v>97.854225999999997</v>
      </c>
      <c r="BTL14" s="253">
        <v>97.863051999999996</v>
      </c>
      <c r="BTM14" s="253">
        <v>97.877426</v>
      </c>
      <c r="BTN14" s="253">
        <v>97.88973</v>
      </c>
      <c r="BTO14" s="253">
        <v>97.892594000000003</v>
      </c>
      <c r="BTP14" s="253">
        <v>97.883201999999997</v>
      </c>
      <c r="BTQ14" s="253">
        <v>97.864459999999994</v>
      </c>
      <c r="BTR14" s="253">
        <v>97.835988999999998</v>
      </c>
      <c r="BTS14" s="253">
        <v>97.792749999999998</v>
      </c>
      <c r="BTT14" s="253">
        <v>97.741587999999993</v>
      </c>
      <c r="BTU14" s="253">
        <v>97.708417999999995</v>
      </c>
      <c r="BTV14" s="253">
        <v>97.714269999999999</v>
      </c>
      <c r="BTW14" s="253">
        <v>97.749751000000003</v>
      </c>
      <c r="BTX14" s="253">
        <v>97.786370000000005</v>
      </c>
      <c r="BTY14" s="253">
        <v>97.808248000000006</v>
      </c>
      <c r="BTZ14" s="253">
        <v>97.818217000000004</v>
      </c>
      <c r="BUA14" s="253">
        <v>97.817565000000002</v>
      </c>
      <c r="BUB14" s="253">
        <v>97.800247999999996</v>
      </c>
      <c r="BUC14" s="253">
        <v>97.770643000000007</v>
      </c>
      <c r="BUD14" s="253">
        <v>97.749510999999998</v>
      </c>
      <c r="BUE14" s="253">
        <v>97.752058000000005</v>
      </c>
      <c r="BUF14" s="253">
        <v>97.767707000000001</v>
      </c>
      <c r="BUG14" s="253">
        <v>97.769604000000001</v>
      </c>
      <c r="BUH14" s="253">
        <v>97.742551000000006</v>
      </c>
      <c r="BUI14" s="253">
        <v>97.698104999999998</v>
      </c>
      <c r="BUJ14" s="253">
        <v>97.662706</v>
      </c>
      <c r="BUK14" s="253">
        <v>97.652382000000003</v>
      </c>
      <c r="BUL14" s="253">
        <v>97.662210999999999</v>
      </c>
      <c r="BUM14" s="253">
        <v>97.682473000000002</v>
      </c>
      <c r="BUN14" s="253">
        <v>97.715726000000004</v>
      </c>
      <c r="BUO14" s="253">
        <v>97.764304999999993</v>
      </c>
      <c r="BUP14" s="253">
        <v>97.806495999999996</v>
      </c>
      <c r="BUQ14" s="253">
        <v>97.809882000000002</v>
      </c>
      <c r="BUR14" s="253">
        <v>97.776024000000007</v>
      </c>
      <c r="BUS14" s="253">
        <v>97.749300000000005</v>
      </c>
      <c r="BUT14" s="253">
        <v>97.767043999999999</v>
      </c>
      <c r="BUU14" s="253">
        <v>97.818008000000006</v>
      </c>
      <c r="BUV14" s="253">
        <v>97.864018999999999</v>
      </c>
      <c r="BUW14" s="253">
        <v>97.885985000000005</v>
      </c>
      <c r="BUX14" s="253">
        <v>97.888144999999994</v>
      </c>
      <c r="BUY14" s="253">
        <v>97.870703000000006</v>
      </c>
      <c r="BUZ14" s="253">
        <v>97.827181999999993</v>
      </c>
      <c r="BVA14" s="253">
        <v>97.766578999999993</v>
      </c>
      <c r="BVB14" s="253">
        <v>97.713987000000003</v>
      </c>
      <c r="BVC14" s="253">
        <v>97.685750999999996</v>
      </c>
      <c r="BVD14" s="253">
        <v>97.679091999999997</v>
      </c>
      <c r="BVE14" s="253">
        <v>97.685694999999996</v>
      </c>
      <c r="BVF14" s="253">
        <v>97.700722999999996</v>
      </c>
      <c r="BVG14" s="253">
        <v>97.718845000000002</v>
      </c>
      <c r="BVH14" s="253">
        <v>97.735968</v>
      </c>
      <c r="BVI14" s="253">
        <v>97.755324999999999</v>
      </c>
      <c r="BVJ14" s="253">
        <v>97.778681000000006</v>
      </c>
      <c r="BVK14" s="253">
        <v>97.793700000000001</v>
      </c>
      <c r="BVL14" s="253">
        <v>97.785843</v>
      </c>
      <c r="BVM14" s="253">
        <v>97.761797999999999</v>
      </c>
      <c r="BVN14" s="253">
        <v>97.744906999999998</v>
      </c>
      <c r="BVO14" s="253">
        <v>97.745664000000005</v>
      </c>
      <c r="BVP14" s="253">
        <v>97.750614999999996</v>
      </c>
      <c r="BVQ14" s="253">
        <v>97.742654000000002</v>
      </c>
      <c r="BVR14" s="253">
        <v>97.721345999999997</v>
      </c>
      <c r="BVS14" s="253">
        <v>97.701723999999999</v>
      </c>
      <c r="BVT14" s="253">
        <v>97.701460999999995</v>
      </c>
      <c r="BVU14" s="253">
        <v>97.726776000000001</v>
      </c>
      <c r="BVV14" s="253">
        <v>97.763155999999995</v>
      </c>
      <c r="BVW14" s="253">
        <v>97.785103000000007</v>
      </c>
      <c r="BVX14" s="253">
        <v>97.783116000000007</v>
      </c>
      <c r="BVY14" s="253">
        <v>97.774809000000005</v>
      </c>
      <c r="BVZ14" s="253">
        <v>97.780449000000004</v>
      </c>
      <c r="BWA14" s="253">
        <v>97.798331000000005</v>
      </c>
      <c r="BWB14" s="253">
        <v>97.816563000000002</v>
      </c>
      <c r="BWC14" s="253">
        <v>97.834629000000007</v>
      </c>
      <c r="BWD14" s="253">
        <v>97.852360000000004</v>
      </c>
      <c r="BWE14" s="253">
        <v>97.848371999999998</v>
      </c>
      <c r="BWF14" s="253">
        <v>97.797624999999996</v>
      </c>
      <c r="BWG14" s="253">
        <v>97.711257000000003</v>
      </c>
      <c r="BWH14" s="253">
        <v>97.638462000000004</v>
      </c>
      <c r="BWI14" s="253">
        <v>97.625365000000002</v>
      </c>
      <c r="BWJ14" s="253">
        <v>97.679979000000003</v>
      </c>
      <c r="BWK14" s="253">
        <v>97.770336</v>
      </c>
      <c r="BWL14" s="253">
        <v>97.844530000000006</v>
      </c>
      <c r="BWM14" s="253">
        <v>97.858728999999997</v>
      </c>
      <c r="BWN14" s="253">
        <v>97.809180999999995</v>
      </c>
      <c r="BWO14" s="253">
        <v>97.741168000000002</v>
      </c>
      <c r="BWP14" s="253">
        <v>97.709181000000001</v>
      </c>
      <c r="BWQ14" s="253">
        <v>97.728149999999999</v>
      </c>
      <c r="BWR14" s="253">
        <v>97.774253999999999</v>
      </c>
      <c r="BWS14" s="253">
        <v>97.821327999999994</v>
      </c>
      <c r="BWT14" s="253">
        <v>97.856008000000003</v>
      </c>
      <c r="BWU14" s="253">
        <v>97.868717000000004</v>
      </c>
      <c r="BWV14" s="253">
        <v>97.861523000000005</v>
      </c>
      <c r="BWW14" s="253">
        <v>97.861818</v>
      </c>
      <c r="BWX14" s="253">
        <v>97.896521000000007</v>
      </c>
      <c r="BWY14" s="253">
        <v>97.952282999999994</v>
      </c>
      <c r="BWZ14" s="253">
        <v>97.991712000000007</v>
      </c>
      <c r="BXA14" s="253">
        <v>98.009024999999994</v>
      </c>
      <c r="BXB14" s="253">
        <v>98.033666999999994</v>
      </c>
      <c r="BXC14" s="253">
        <v>98.073166000000001</v>
      </c>
      <c r="BXD14" s="253">
        <v>98.087926999999993</v>
      </c>
      <c r="BXE14" s="253">
        <v>98.037518000000006</v>
      </c>
      <c r="BXF14" s="253">
        <v>97.930678</v>
      </c>
      <c r="BXG14" s="253">
        <v>97.817740000000001</v>
      </c>
      <c r="BXH14" s="253">
        <v>97.748892999999995</v>
      </c>
      <c r="BXI14" s="253">
        <v>97.741658000000001</v>
      </c>
      <c r="BXJ14" s="253">
        <v>97.775377000000006</v>
      </c>
      <c r="BXK14" s="253">
        <v>97.812314999999998</v>
      </c>
      <c r="BXL14" s="253">
        <v>97.829407000000003</v>
      </c>
      <c r="BXM14" s="253">
        <v>97.829730999999995</v>
      </c>
      <c r="BXN14" s="253">
        <v>97.821736999999999</v>
      </c>
      <c r="BXO14" s="253">
        <v>97.801066000000006</v>
      </c>
      <c r="BXP14" s="253">
        <v>97.764137000000005</v>
      </c>
      <c r="BXQ14" s="253">
        <v>97.724964</v>
      </c>
      <c r="BXR14" s="253">
        <v>97.701841000000002</v>
      </c>
      <c r="BXS14" s="253">
        <v>97.700401999999997</v>
      </c>
      <c r="BXT14" s="253">
        <v>97.721412000000001</v>
      </c>
      <c r="BXU14" s="253">
        <v>97.766576000000001</v>
      </c>
      <c r="BXV14" s="253">
        <v>97.825061000000005</v>
      </c>
      <c r="BXW14" s="253">
        <v>97.877437999999998</v>
      </c>
      <c r="BXX14" s="253">
        <v>97.930155999999997</v>
      </c>
      <c r="BXY14" s="253">
        <v>98.018844999999999</v>
      </c>
      <c r="BXZ14" s="253">
        <v>98.148441000000005</v>
      </c>
      <c r="BYA14" s="253">
        <v>98.256032000000005</v>
      </c>
      <c r="BYB14" s="253">
        <v>98.272210000000001</v>
      </c>
      <c r="BYC14" s="253">
        <v>98.20214</v>
      </c>
      <c r="BYD14" s="253">
        <v>98.109458000000004</v>
      </c>
      <c r="BYE14" s="253">
        <v>98.039181999999997</v>
      </c>
      <c r="BYF14" s="253">
        <v>97.991427999999999</v>
      </c>
      <c r="BYG14" s="253">
        <v>97.953593999999995</v>
      </c>
      <c r="BYH14" s="253">
        <v>97.920263000000006</v>
      </c>
      <c r="BYI14" s="253">
        <v>97.887294999999995</v>
      </c>
      <c r="BYJ14" s="253">
        <v>97.854999000000007</v>
      </c>
      <c r="BYK14" s="253">
        <v>97.834129000000004</v>
      </c>
      <c r="BYL14" s="253">
        <v>97.827392000000003</v>
      </c>
      <c r="BYM14" s="253">
        <v>97.814149999999998</v>
      </c>
      <c r="BYN14" s="253">
        <v>97.777826000000005</v>
      </c>
      <c r="BYO14" s="253">
        <v>97.740882999999997</v>
      </c>
      <c r="BYP14" s="253">
        <v>97.740655000000004</v>
      </c>
      <c r="BYQ14" s="253">
        <v>97.775158000000005</v>
      </c>
      <c r="BYR14" s="253">
        <v>97.808367000000004</v>
      </c>
      <c r="BYS14" s="253">
        <v>97.822372999999999</v>
      </c>
      <c r="BYT14" s="253">
        <v>97.831549999999993</v>
      </c>
      <c r="BYU14" s="253">
        <v>97.848296000000005</v>
      </c>
      <c r="BYV14" s="253">
        <v>97.864272999999997</v>
      </c>
      <c r="BYW14" s="253">
        <v>97.865739000000005</v>
      </c>
      <c r="BYX14" s="253">
        <v>97.842093000000006</v>
      </c>
      <c r="BYY14" s="253">
        <v>97.782655000000005</v>
      </c>
      <c r="BYZ14" s="253">
        <v>97.695100999999994</v>
      </c>
      <c r="BZA14" s="253">
        <v>97.627063000000007</v>
      </c>
      <c r="BZB14" s="253">
        <v>97.634390999999994</v>
      </c>
      <c r="BZC14" s="253">
        <v>97.720294999999993</v>
      </c>
      <c r="BZD14" s="253">
        <v>97.832756000000003</v>
      </c>
      <c r="BZE14" s="253">
        <v>97.929036999999994</v>
      </c>
      <c r="BZF14" s="253">
        <v>98.008376999999996</v>
      </c>
      <c r="BZG14" s="253">
        <v>98.074089000000001</v>
      </c>
      <c r="BZH14" s="253">
        <v>98.107225999999997</v>
      </c>
      <c r="BZI14" s="253">
        <v>98.095147999999995</v>
      </c>
      <c r="BZJ14" s="253">
        <v>98.057646000000005</v>
      </c>
      <c r="BZK14" s="253">
        <v>98.029459000000003</v>
      </c>
      <c r="BZL14" s="253">
        <v>98.031672</v>
      </c>
      <c r="BZM14" s="253">
        <v>98.061887999999996</v>
      </c>
      <c r="BZN14" s="253">
        <v>98.097538</v>
      </c>
      <c r="BZO14" s="253">
        <v>98.110213999999999</v>
      </c>
      <c r="BZP14" s="253">
        <v>98.090858999999995</v>
      </c>
      <c r="BZQ14" s="253">
        <v>98.058077999999995</v>
      </c>
      <c r="BZR14" s="253">
        <v>98.034178999999995</v>
      </c>
      <c r="BZS14" s="253">
        <v>98.025003999999996</v>
      </c>
      <c r="BZT14" s="253">
        <v>98.031610000000001</v>
      </c>
      <c r="BZU14" s="253">
        <v>98.060259000000002</v>
      </c>
      <c r="BZV14" s="253">
        <v>98.101301000000007</v>
      </c>
      <c r="BZW14" s="253">
        <v>98.119130999999996</v>
      </c>
      <c r="BZX14" s="253">
        <v>98.090540000000004</v>
      </c>
      <c r="BZY14" s="253">
        <v>98.040233999999998</v>
      </c>
      <c r="BZZ14" s="253">
        <v>98.013473000000005</v>
      </c>
      <c r="CAA14" s="253">
        <v>98.025153000000003</v>
      </c>
      <c r="CAB14" s="253">
        <v>98.058094999999994</v>
      </c>
      <c r="CAC14" s="253">
        <v>98.094920000000002</v>
      </c>
      <c r="CAD14" s="253">
        <v>98.124364</v>
      </c>
      <c r="CAE14" s="253">
        <v>98.128739999999993</v>
      </c>
      <c r="CAF14" s="253">
        <v>98.100677000000005</v>
      </c>
      <c r="CAG14" s="253">
        <v>98.067172999999997</v>
      </c>
      <c r="CAH14" s="253">
        <v>98.063567000000006</v>
      </c>
      <c r="CAI14" s="253">
        <v>98.086986999999993</v>
      </c>
      <c r="CAJ14" s="253">
        <v>98.104470000000006</v>
      </c>
      <c r="CAK14" s="253">
        <v>98.103194999999999</v>
      </c>
      <c r="CAL14" s="253">
        <v>98.102294000000001</v>
      </c>
      <c r="CAM14" s="253">
        <v>98.113529</v>
      </c>
      <c r="CAN14" s="253">
        <v>98.121841000000003</v>
      </c>
      <c r="CAO14" s="253">
        <v>98.113390999999993</v>
      </c>
      <c r="CAP14" s="253">
        <v>98.094369</v>
      </c>
      <c r="CAQ14" s="253">
        <v>98.075219000000004</v>
      </c>
      <c r="CAR14" s="253">
        <v>98.060260999999997</v>
      </c>
      <c r="CAS14" s="253">
        <v>98.056334000000007</v>
      </c>
      <c r="CAT14" s="253">
        <v>98.070263999999995</v>
      </c>
      <c r="CAU14" s="253">
        <v>98.093924999999999</v>
      </c>
      <c r="CAV14" s="253">
        <v>98.109300000000005</v>
      </c>
      <c r="CAW14" s="253">
        <v>98.110298</v>
      </c>
      <c r="CAX14" s="253">
        <v>98.104140999999998</v>
      </c>
      <c r="CAY14" s="253">
        <v>98.092742999999999</v>
      </c>
      <c r="CAZ14" s="253">
        <v>98.075001999999998</v>
      </c>
      <c r="CBA14" s="253">
        <v>98.063385999999994</v>
      </c>
      <c r="CBB14" s="253">
        <v>98.071690000000004</v>
      </c>
      <c r="CBC14" s="253">
        <v>98.089404000000002</v>
      </c>
      <c r="CBD14" s="253">
        <v>98.089121000000006</v>
      </c>
      <c r="CBE14" s="253">
        <v>98.063800999999998</v>
      </c>
      <c r="CBF14" s="253">
        <v>98.033023999999997</v>
      </c>
      <c r="CBG14" s="253">
        <v>98.009227999999993</v>
      </c>
      <c r="CBH14" s="253">
        <v>97.985648999999995</v>
      </c>
      <c r="CBI14" s="253">
        <v>97.965158000000002</v>
      </c>
      <c r="CBJ14" s="253">
        <v>97.970708000000002</v>
      </c>
      <c r="CBK14" s="253">
        <v>98.013073000000006</v>
      </c>
      <c r="CBL14" s="253">
        <v>98.068123999999997</v>
      </c>
      <c r="CBM14" s="253">
        <v>98.102773999999997</v>
      </c>
      <c r="CBN14" s="253">
        <v>98.106296</v>
      </c>
      <c r="CBO14" s="253">
        <v>98.085481999999999</v>
      </c>
      <c r="CBP14" s="253">
        <v>98.050034999999994</v>
      </c>
      <c r="CBQ14" s="253">
        <v>98.013564000000002</v>
      </c>
      <c r="CBR14" s="253">
        <v>97.990431999999998</v>
      </c>
      <c r="CBS14" s="253">
        <v>97.980155999999994</v>
      </c>
      <c r="CBT14" s="253">
        <v>97.970703</v>
      </c>
      <c r="CBU14" s="253">
        <v>97.963023000000007</v>
      </c>
      <c r="CBV14" s="253">
        <v>97.972915</v>
      </c>
      <c r="CBW14" s="253">
        <v>98.003265999999996</v>
      </c>
      <c r="CBX14" s="253">
        <v>98.030741000000006</v>
      </c>
      <c r="CBY14" s="253">
        <v>98.033733999999995</v>
      </c>
      <c r="CBZ14" s="253">
        <v>98.016570000000002</v>
      </c>
      <c r="CCA14" s="253">
        <v>97.994823999999994</v>
      </c>
      <c r="CCB14" s="253">
        <v>97.974144999999993</v>
      </c>
      <c r="CCC14" s="253">
        <v>97.953790999999995</v>
      </c>
      <c r="CCD14" s="253">
        <v>97.938785999999993</v>
      </c>
      <c r="CCE14" s="253">
        <v>97.936937999999998</v>
      </c>
      <c r="CCF14" s="253">
        <v>97.946720999999997</v>
      </c>
      <c r="CCG14" s="253">
        <v>97.957575000000006</v>
      </c>
      <c r="CCH14" s="253">
        <v>97.958568</v>
      </c>
      <c r="CCI14" s="253">
        <v>97.944163000000003</v>
      </c>
      <c r="CCJ14" s="253">
        <v>97.920139000000006</v>
      </c>
      <c r="CCK14" s="253">
        <v>97.906068000000005</v>
      </c>
      <c r="CCL14" s="253">
        <v>97.922452000000007</v>
      </c>
      <c r="CCM14" s="253">
        <v>97.968850000000003</v>
      </c>
      <c r="CCN14" s="253">
        <v>98.021584000000004</v>
      </c>
      <c r="CCO14" s="253">
        <v>98.059392000000003</v>
      </c>
      <c r="CCP14" s="253">
        <v>98.079993999999999</v>
      </c>
      <c r="CCQ14" s="253">
        <v>98.088128999999995</v>
      </c>
      <c r="CCR14" s="253">
        <v>98.083684000000005</v>
      </c>
      <c r="CCS14" s="253">
        <v>98.069447999999994</v>
      </c>
      <c r="CCT14" s="253">
        <v>98.057911000000004</v>
      </c>
      <c r="CCU14" s="253">
        <v>98.058813000000001</v>
      </c>
      <c r="CCV14" s="253">
        <v>98.068758000000003</v>
      </c>
      <c r="CCW14" s="253">
        <v>98.079138999999998</v>
      </c>
      <c r="CCX14" s="253">
        <v>98.086940999999996</v>
      </c>
      <c r="CCY14" s="253">
        <v>98.092713000000003</v>
      </c>
      <c r="CCZ14" s="253">
        <v>98.093626999999998</v>
      </c>
      <c r="CDA14" s="253">
        <v>98.088408999999999</v>
      </c>
      <c r="CDB14" s="253">
        <v>98.085431999999997</v>
      </c>
      <c r="CDC14" s="253">
        <v>98.093180000000004</v>
      </c>
      <c r="CDD14" s="253">
        <v>98.104229000000004</v>
      </c>
      <c r="CDE14" s="253">
        <v>98.099502000000001</v>
      </c>
      <c r="CDF14" s="253">
        <v>98.070773000000003</v>
      </c>
      <c r="CDG14" s="253">
        <v>98.036752000000007</v>
      </c>
      <c r="CDH14" s="253">
        <v>98.033368999999993</v>
      </c>
      <c r="CDI14" s="253">
        <v>98.073500999999993</v>
      </c>
      <c r="CDJ14" s="253">
        <v>98.121931000000004</v>
      </c>
      <c r="CDK14" s="253">
        <v>98.137090000000001</v>
      </c>
      <c r="CDL14" s="253">
        <v>98.121433999999994</v>
      </c>
      <c r="CDM14" s="253">
        <v>98.110521000000006</v>
      </c>
      <c r="CDN14" s="253">
        <v>98.125275000000002</v>
      </c>
      <c r="CDO14" s="253">
        <v>98.149703000000002</v>
      </c>
      <c r="CDP14" s="253">
        <v>98.157538000000002</v>
      </c>
      <c r="CDQ14" s="253">
        <v>98.148365999999996</v>
      </c>
      <c r="CDR14" s="253">
        <v>98.143034999999998</v>
      </c>
      <c r="CDS14" s="253">
        <v>98.151504000000003</v>
      </c>
      <c r="CDT14" s="253">
        <v>98.162916999999993</v>
      </c>
      <c r="CDU14" s="253">
        <v>98.164720000000003</v>
      </c>
      <c r="CDV14" s="253">
        <v>98.156602000000007</v>
      </c>
      <c r="CDW14" s="253">
        <v>98.144664000000006</v>
      </c>
      <c r="CDX14" s="253">
        <v>98.133698999999993</v>
      </c>
      <c r="CDY14" s="253">
        <v>98.126532999999995</v>
      </c>
      <c r="CDZ14" s="253">
        <v>98.120812999999998</v>
      </c>
      <c r="CEA14" s="253">
        <v>98.112643000000006</v>
      </c>
      <c r="CEB14" s="253">
        <v>98.103003000000001</v>
      </c>
      <c r="CEC14" s="253">
        <v>98.099042999999995</v>
      </c>
      <c r="CED14" s="253">
        <v>98.107209999999995</v>
      </c>
      <c r="CEE14" s="253">
        <v>98.127345000000005</v>
      </c>
      <c r="CEF14" s="253">
        <v>98.154550999999998</v>
      </c>
      <c r="CEG14" s="253">
        <v>98.184538000000003</v>
      </c>
      <c r="CEH14" s="253">
        <v>98.210451000000006</v>
      </c>
      <c r="CEI14" s="253">
        <v>98.215432000000007</v>
      </c>
      <c r="CEJ14" s="253">
        <v>98.194381000000007</v>
      </c>
      <c r="CEK14" s="253">
        <v>98.166428999999994</v>
      </c>
      <c r="CEL14" s="253">
        <v>98.148357000000004</v>
      </c>
      <c r="CEM14" s="253">
        <v>98.137541999999996</v>
      </c>
      <c r="CEN14" s="253">
        <v>98.125287999999998</v>
      </c>
      <c r="CEO14" s="253">
        <v>98.115309999999994</v>
      </c>
      <c r="CEP14" s="253">
        <v>98.115328000000005</v>
      </c>
      <c r="CEQ14" s="253">
        <v>98.119658000000001</v>
      </c>
      <c r="CER14" s="253">
        <v>98.116433000000001</v>
      </c>
      <c r="CES14" s="253">
        <v>98.106110999999999</v>
      </c>
      <c r="CET14" s="253">
        <v>98.100391999999999</v>
      </c>
      <c r="CEU14" s="253">
        <v>98.106558000000007</v>
      </c>
      <c r="CEV14" s="253">
        <v>98.115780000000001</v>
      </c>
      <c r="CEW14" s="253">
        <v>98.110844999999998</v>
      </c>
      <c r="CEX14" s="253">
        <v>98.088126000000003</v>
      </c>
      <c r="CEY14" s="253">
        <v>98.063541000000001</v>
      </c>
      <c r="CEZ14" s="253">
        <v>98.055137999999999</v>
      </c>
      <c r="CFA14" s="253">
        <v>98.066097999999997</v>
      </c>
      <c r="CFB14" s="253">
        <v>98.080617000000004</v>
      </c>
      <c r="CFC14" s="253">
        <v>98.080904000000004</v>
      </c>
      <c r="CFD14" s="253">
        <v>98.068675999999996</v>
      </c>
      <c r="CFE14" s="253">
        <v>98.061707999999996</v>
      </c>
      <c r="CFF14" s="253">
        <v>98.071772999999993</v>
      </c>
      <c r="CFG14" s="253">
        <v>98.090333999999999</v>
      </c>
      <c r="CFH14" s="253">
        <v>98.099812</v>
      </c>
      <c r="CFI14" s="253">
        <v>98.096440000000001</v>
      </c>
      <c r="CFJ14" s="253">
        <v>98.087023000000002</v>
      </c>
      <c r="CFK14" s="253">
        <v>98.070628999999997</v>
      </c>
      <c r="CFL14" s="253">
        <v>98.041539</v>
      </c>
      <c r="CFM14" s="253">
        <v>98.004789000000002</v>
      </c>
      <c r="CFN14" s="253">
        <v>97.977830999999995</v>
      </c>
      <c r="CFO14" s="253">
        <v>97.969345000000004</v>
      </c>
      <c r="CFP14" s="253">
        <v>97.971115999999995</v>
      </c>
      <c r="CFQ14" s="253">
        <v>97.975845000000007</v>
      </c>
      <c r="CFR14" s="253">
        <v>97.983352999999994</v>
      </c>
      <c r="CFS14" s="253">
        <v>97.989405000000005</v>
      </c>
      <c r="CFT14" s="253">
        <v>97.984611000000001</v>
      </c>
      <c r="CFU14" s="253">
        <v>97.965951000000004</v>
      </c>
      <c r="CFV14" s="253">
        <v>97.939063000000004</v>
      </c>
      <c r="CFW14" s="253">
        <v>97.910477999999998</v>
      </c>
      <c r="CFX14" s="253">
        <v>97.888848999999993</v>
      </c>
      <c r="CFY14" s="253">
        <v>97.882994999999994</v>
      </c>
      <c r="CFZ14" s="253">
        <v>97.890855999999999</v>
      </c>
      <c r="CGA14" s="253">
        <v>97.894502000000003</v>
      </c>
      <c r="CGB14" s="253">
        <v>97.878579000000002</v>
      </c>
      <c r="CGC14" s="253">
        <v>97.848572000000004</v>
      </c>
      <c r="CGD14" s="253">
        <v>97.821865000000003</v>
      </c>
      <c r="CGE14" s="253">
        <v>97.807263000000006</v>
      </c>
      <c r="CGF14" s="253">
        <v>97.802648000000005</v>
      </c>
      <c r="CGG14" s="253">
        <v>97.809494000000001</v>
      </c>
      <c r="CGH14" s="253">
        <v>97.829881999999998</v>
      </c>
      <c r="CGI14" s="253">
        <v>97.844170000000005</v>
      </c>
      <c r="CGJ14" s="253">
        <v>97.831969999999998</v>
      </c>
      <c r="CGK14" s="253">
        <v>97.801670999999999</v>
      </c>
      <c r="CGL14" s="253">
        <v>97.776235</v>
      </c>
      <c r="CGM14" s="253">
        <v>97.766896000000003</v>
      </c>
      <c r="CGN14" s="253">
        <v>97.768023999999997</v>
      </c>
      <c r="CGO14" s="253">
        <v>97.768692000000001</v>
      </c>
      <c r="CGP14" s="253">
        <v>97.760070999999996</v>
      </c>
      <c r="CGQ14" s="253">
        <v>97.738984000000002</v>
      </c>
      <c r="CGR14" s="253">
        <v>97.714135999999996</v>
      </c>
      <c r="CGS14" s="253">
        <v>97.697548999999995</v>
      </c>
      <c r="CGT14" s="253">
        <v>97.694063</v>
      </c>
      <c r="CGU14" s="253">
        <v>97.695206999999996</v>
      </c>
      <c r="CGV14" s="253">
        <v>97.690374000000006</v>
      </c>
      <c r="CGW14" s="253">
        <v>97.678960000000004</v>
      </c>
      <c r="CGX14" s="253">
        <v>97.667409000000006</v>
      </c>
      <c r="CGY14" s="253">
        <v>97.663995</v>
      </c>
      <c r="CGZ14" s="253">
        <v>97.673243999999997</v>
      </c>
      <c r="CHA14" s="253">
        <v>97.693944000000002</v>
      </c>
      <c r="CHB14" s="253">
        <v>97.712429999999998</v>
      </c>
      <c r="CHC14" s="253">
        <v>97.706029999999998</v>
      </c>
      <c r="CHD14" s="253">
        <v>97.675574999999995</v>
      </c>
      <c r="CHE14" s="253">
        <v>97.648194000000004</v>
      </c>
      <c r="CHF14" s="253">
        <v>97.638762999999997</v>
      </c>
      <c r="CHG14" s="253">
        <v>97.629193000000001</v>
      </c>
      <c r="CHH14" s="253">
        <v>97.597986000000006</v>
      </c>
      <c r="CHI14" s="253">
        <v>97.553016999999997</v>
      </c>
      <c r="CHJ14" s="253">
        <v>97.519690999999995</v>
      </c>
      <c r="CHK14" s="253">
        <v>97.508638000000005</v>
      </c>
      <c r="CHL14" s="253">
        <v>97.503575999999995</v>
      </c>
      <c r="CHM14" s="253">
        <v>97.475744000000006</v>
      </c>
      <c r="CHN14" s="253">
        <v>97.417310999999998</v>
      </c>
      <c r="CHO14" s="253">
        <v>97.346356999999998</v>
      </c>
      <c r="CHP14" s="253">
        <v>97.286416000000003</v>
      </c>
      <c r="CHQ14" s="253">
        <v>97.244619999999998</v>
      </c>
      <c r="CHR14" s="253">
        <v>97.202161000000004</v>
      </c>
      <c r="CHS14" s="253">
        <v>97.136685999999997</v>
      </c>
      <c r="CHT14" s="253">
        <v>97.047161000000003</v>
      </c>
      <c r="CHU14" s="253">
        <v>96.946307000000004</v>
      </c>
      <c r="CHV14" s="253">
        <v>96.843892999999994</v>
      </c>
      <c r="CHW14" s="253">
        <v>96.733553999999998</v>
      </c>
      <c r="CHX14" s="253">
        <v>96.593294999999998</v>
      </c>
      <c r="CHY14" s="253">
        <v>96.419708999999997</v>
      </c>
      <c r="CHZ14" s="253">
        <v>96.228387999999995</v>
      </c>
      <c r="CIA14" s="253">
        <v>96.022423000000003</v>
      </c>
      <c r="CIB14" s="253">
        <v>95.790611999999996</v>
      </c>
      <c r="CIC14" s="253">
        <v>95.530011999999999</v>
      </c>
      <c r="CID14" s="253">
        <v>95.250923</v>
      </c>
      <c r="CIE14" s="253">
        <v>94.946293999999995</v>
      </c>
      <c r="CIF14" s="253">
        <v>94.590413999999996</v>
      </c>
      <c r="CIG14" s="253">
        <v>94.199323000000007</v>
      </c>
      <c r="CIH14" s="253">
        <v>93.858236000000005</v>
      </c>
      <c r="CII14" s="253">
        <v>93.624668</v>
      </c>
      <c r="CIJ14" s="253">
        <v>93.471164999999999</v>
      </c>
      <c r="CIK14" s="253">
        <v>93.358829999999998</v>
      </c>
      <c r="CIL14" s="253">
        <v>93.276580999999993</v>
      </c>
      <c r="CIM14" s="253">
        <v>93.244986999999995</v>
      </c>
      <c r="CIN14" s="253">
        <v>93.291326999999995</v>
      </c>
      <c r="CIO14" s="253">
        <v>93.380003000000002</v>
      </c>
      <c r="CIP14" s="253">
        <v>93.485134000000002</v>
      </c>
      <c r="CIQ14" s="253">
        <v>93.634315000000001</v>
      </c>
      <c r="CIR14" s="253">
        <v>93.834517000000005</v>
      </c>
      <c r="CIS14" s="253">
        <v>94.058426999999995</v>
      </c>
      <c r="CIT14" s="253">
        <v>94.277698999999998</v>
      </c>
      <c r="CIU14" s="253">
        <v>94.475605000000002</v>
      </c>
      <c r="CIV14" s="253">
        <v>94.642171000000005</v>
      </c>
      <c r="CIW14" s="253">
        <v>94.777124999999998</v>
      </c>
      <c r="CIX14" s="253">
        <v>94.889593000000005</v>
      </c>
      <c r="CIY14" s="253">
        <v>94.973509000000007</v>
      </c>
      <c r="CIZ14" s="253">
        <v>95.015495000000001</v>
      </c>
      <c r="CJA14" s="253">
        <v>95.030672999999993</v>
      </c>
      <c r="CJB14" s="253">
        <v>95.056894999999997</v>
      </c>
      <c r="CJC14" s="253">
        <v>95.107832000000002</v>
      </c>
      <c r="CJD14" s="253">
        <v>95.154553000000007</v>
      </c>
      <c r="CJE14" s="253">
        <v>95.167529000000002</v>
      </c>
      <c r="CJF14" s="253">
        <v>95.149255999999994</v>
      </c>
      <c r="CJG14" s="253">
        <v>95.116521000000006</v>
      </c>
      <c r="CJH14" s="253">
        <v>95.074450999999996</v>
      </c>
      <c r="CJI14" s="253">
        <v>95.023925000000006</v>
      </c>
      <c r="CJJ14" s="253">
        <v>94.970681999999996</v>
      </c>
      <c r="CJK14" s="253">
        <v>94.914936999999995</v>
      </c>
      <c r="CJL14" s="253">
        <v>94.850499999999997</v>
      </c>
      <c r="CJM14" s="253">
        <v>94.774625999999998</v>
      </c>
      <c r="CJN14" s="253">
        <v>94.687325999999999</v>
      </c>
      <c r="CJO14" s="253">
        <v>94.585093000000001</v>
      </c>
      <c r="CJP14" s="253">
        <v>94.471744000000001</v>
      </c>
      <c r="CJQ14" s="253">
        <v>94.366084999999998</v>
      </c>
      <c r="CJR14" s="253">
        <v>94.272655999999998</v>
      </c>
      <c r="CJS14" s="253">
        <v>94.163948000000005</v>
      </c>
      <c r="CJT14" s="253">
        <v>93.980761000000001</v>
      </c>
      <c r="CJU14" s="253">
        <v>93.746303999999995</v>
      </c>
      <c r="CJV14" s="253">
        <v>93.569400999999999</v>
      </c>
      <c r="CJW14" s="253">
        <v>93.414488000000006</v>
      </c>
      <c r="CJX14" s="253">
        <v>93.197034000000002</v>
      </c>
      <c r="CJY14" s="253">
        <v>92.929177999999993</v>
      </c>
      <c r="CJZ14" s="253">
        <v>92.688237000000001</v>
      </c>
      <c r="CKA14" s="253">
        <v>92.489135000000005</v>
      </c>
      <c r="CKB14" s="253">
        <v>92.268377000000001</v>
      </c>
      <c r="CKC14" s="253">
        <v>92.014651000000001</v>
      </c>
      <c r="CKD14" s="253">
        <v>91.764120000000005</v>
      </c>
      <c r="CKE14" s="253">
        <v>91.536478000000002</v>
      </c>
      <c r="CKF14" s="253">
        <v>91.337095000000005</v>
      </c>
      <c r="CKG14" s="253">
        <v>91.175551999999996</v>
      </c>
      <c r="CKH14" s="253">
        <v>91.052265000000006</v>
      </c>
      <c r="CKI14" s="253">
        <v>90.924390000000002</v>
      </c>
      <c r="CKJ14" s="253">
        <v>90.688991000000001</v>
      </c>
      <c r="CKK14" s="253">
        <v>90.339603999999994</v>
      </c>
      <c r="CKL14" s="253">
        <v>90.037522999999993</v>
      </c>
      <c r="CKM14" s="253">
        <v>89.814901000000006</v>
      </c>
      <c r="CKN14" s="253">
        <v>89.599976999999996</v>
      </c>
      <c r="CKO14" s="253">
        <v>89.390540999999999</v>
      </c>
      <c r="CKP14" s="253">
        <v>89.214241999999999</v>
      </c>
      <c r="CKQ14" s="253">
        <v>89.068821999999997</v>
      </c>
      <c r="CKR14" s="253">
        <v>88.910449999999997</v>
      </c>
      <c r="CKS14" s="253">
        <v>88.692186000000007</v>
      </c>
      <c r="CKT14" s="253">
        <v>88.433927999999995</v>
      </c>
      <c r="CKU14" s="253">
        <v>88.212379999999996</v>
      </c>
      <c r="CKV14" s="253">
        <v>88.046080000000003</v>
      </c>
      <c r="CKW14" s="253">
        <v>87.892043999999999</v>
      </c>
      <c r="CKX14" s="253">
        <v>87.708614999999995</v>
      </c>
      <c r="CKY14" s="253">
        <v>87.467935999999995</v>
      </c>
      <c r="CKZ14" s="253">
        <v>87.196061999999998</v>
      </c>
      <c r="CLA14" s="253">
        <v>86.961566000000005</v>
      </c>
      <c r="CLB14" s="253">
        <v>86.792544000000007</v>
      </c>
      <c r="CLC14" s="253">
        <v>86.664976999999993</v>
      </c>
      <c r="CLD14" s="253">
        <v>86.538287999999994</v>
      </c>
      <c r="CLE14" s="253">
        <v>86.376857999999999</v>
      </c>
      <c r="CLF14" s="253">
        <v>86.175780000000003</v>
      </c>
      <c r="CLG14" s="253">
        <v>85.970704999999995</v>
      </c>
      <c r="CLH14" s="253">
        <v>85.792796999999993</v>
      </c>
      <c r="CLI14" s="253">
        <v>85.636443</v>
      </c>
      <c r="CLJ14" s="253">
        <v>85.49794</v>
      </c>
      <c r="CLK14" s="253">
        <v>85.394773999999998</v>
      </c>
      <c r="CLL14" s="253">
        <v>85.349992999999998</v>
      </c>
      <c r="CLM14" s="253">
        <v>85.369041999999993</v>
      </c>
      <c r="CLN14" s="253">
        <v>85.416805999999994</v>
      </c>
      <c r="CLO14" s="253">
        <v>85.363059000000007</v>
      </c>
      <c r="CLP14" s="253">
        <v>85.147644</v>
      </c>
      <c r="CLQ14" s="253">
        <v>85.005562999999995</v>
      </c>
      <c r="CLR14" s="253">
        <v>85.001479000000003</v>
      </c>
      <c r="CLS14" s="253">
        <v>85.009305999999995</v>
      </c>
      <c r="CLT14" s="253">
        <v>85.012998999999994</v>
      </c>
      <c r="CLU14" s="253">
        <v>85.014443</v>
      </c>
      <c r="CLV14" s="253">
        <v>85.000883000000002</v>
      </c>
      <c r="CLW14" s="253">
        <v>85.003277999999995</v>
      </c>
      <c r="CLX14" s="253">
        <v>85.047509000000005</v>
      </c>
      <c r="CLY14" s="253">
        <v>85.113742999999999</v>
      </c>
      <c r="CLZ14" s="253">
        <v>85.189935000000006</v>
      </c>
      <c r="CMA14" s="253">
        <v>85.280923000000001</v>
      </c>
      <c r="CMB14" s="253">
        <v>85.385624000000007</v>
      </c>
      <c r="CMC14" s="253">
        <v>85.497168000000002</v>
      </c>
      <c r="CMD14" s="253">
        <v>85.614884000000004</v>
      </c>
      <c r="CME14" s="253">
        <v>85.739441999999997</v>
      </c>
      <c r="CMF14" s="253">
        <v>85.853204000000005</v>
      </c>
      <c r="CMG14" s="253">
        <v>85.938537999999994</v>
      </c>
      <c r="CMH14" s="253">
        <v>86.030241000000004</v>
      </c>
      <c r="CMI14" s="253">
        <v>86.164081999999993</v>
      </c>
      <c r="CMJ14" s="253">
        <v>86.311587000000003</v>
      </c>
      <c r="CMK14" s="253">
        <v>86.456933000000006</v>
      </c>
      <c r="CML14" s="253">
        <v>86.615099000000001</v>
      </c>
      <c r="CMM14" s="253">
        <v>86.790065999999996</v>
      </c>
      <c r="CMN14" s="253">
        <v>86.972807000000003</v>
      </c>
      <c r="CMO14" s="253">
        <v>87.158609999999996</v>
      </c>
      <c r="CMP14" s="253">
        <v>87.350115000000002</v>
      </c>
      <c r="CMQ14" s="253">
        <v>87.548788999999999</v>
      </c>
      <c r="CMR14" s="253">
        <v>87.756558999999996</v>
      </c>
      <c r="CMS14" s="253">
        <v>87.973900999999998</v>
      </c>
      <c r="CMT14" s="253">
        <v>88.195978999999994</v>
      </c>
      <c r="CMU14" s="253">
        <v>88.414010000000005</v>
      </c>
      <c r="CMV14" s="253">
        <v>88.621167</v>
      </c>
      <c r="CMW14" s="253">
        <v>88.821344999999994</v>
      </c>
      <c r="CMX14" s="253">
        <v>89.028944999999993</v>
      </c>
      <c r="CMY14" s="253">
        <v>89.248174000000006</v>
      </c>
      <c r="CMZ14" s="253">
        <v>89.467301000000006</v>
      </c>
      <c r="CNA14" s="253">
        <v>89.676526999999993</v>
      </c>
      <c r="CNB14" s="253">
        <v>89.856576000000004</v>
      </c>
      <c r="CNC14" s="253">
        <v>89.989690999999993</v>
      </c>
      <c r="CND14" s="253">
        <v>90.097136000000006</v>
      </c>
      <c r="CNE14" s="253">
        <v>90.211988000000005</v>
      </c>
      <c r="CNF14" s="253">
        <v>90.337391999999994</v>
      </c>
      <c r="CNG14" s="253">
        <v>90.456947999999997</v>
      </c>
      <c r="CNH14" s="253">
        <v>90.565646999999998</v>
      </c>
      <c r="CNI14" s="253">
        <v>90.671323000000001</v>
      </c>
      <c r="CNJ14" s="253">
        <v>90.775423000000004</v>
      </c>
      <c r="CNK14" s="253">
        <v>90.871335999999999</v>
      </c>
      <c r="CNL14" s="253">
        <v>90.958804000000001</v>
      </c>
      <c r="CNM14" s="253">
        <v>91.040717999999998</v>
      </c>
      <c r="CNN14" s="253">
        <v>91.114998999999997</v>
      </c>
      <c r="CNO14" s="253">
        <v>91.177368999999999</v>
      </c>
      <c r="CNP14" s="253">
        <v>91.226624999999999</v>
      </c>
      <c r="CNQ14" s="253">
        <v>91.263350000000003</v>
      </c>
      <c r="CNR14" s="253">
        <v>91.286367999999996</v>
      </c>
      <c r="CNS14" s="253">
        <v>91.298221999999996</v>
      </c>
      <c r="CNT14" s="253">
        <v>91.310541999999998</v>
      </c>
      <c r="CNU14" s="253">
        <v>91.336292999999998</v>
      </c>
      <c r="CNV14" s="253">
        <v>91.377050999999994</v>
      </c>
      <c r="CNW14" s="253">
        <v>91.422756000000007</v>
      </c>
      <c r="CNX14" s="253">
        <v>91.464481000000006</v>
      </c>
      <c r="CNY14" s="253">
        <v>91.500101999999998</v>
      </c>
      <c r="CNZ14" s="253">
        <v>91.528854999999993</v>
      </c>
      <c r="COA14" s="253">
        <v>91.549240999999995</v>
      </c>
      <c r="COB14" s="253">
        <v>91.561699000000004</v>
      </c>
      <c r="COC14" s="253">
        <v>91.564234999999996</v>
      </c>
      <c r="COD14" s="253">
        <v>91.548661999999993</v>
      </c>
      <c r="COE14" s="253">
        <v>91.510808999999995</v>
      </c>
      <c r="COF14" s="253">
        <v>91.462193999999997</v>
      </c>
      <c r="COG14" s="253">
        <v>91.417901999999998</v>
      </c>
      <c r="COH14" s="253">
        <v>91.376352999999995</v>
      </c>
      <c r="COI14" s="253">
        <v>91.330460000000002</v>
      </c>
      <c r="COJ14" s="253">
        <v>91.284028000000006</v>
      </c>
      <c r="COK14" s="253">
        <v>91.246898000000002</v>
      </c>
      <c r="COL14" s="253">
        <v>91.221520999999996</v>
      </c>
      <c r="COM14" s="253">
        <v>91.200177999999994</v>
      </c>
      <c r="CON14" s="253">
        <v>91.165218999999993</v>
      </c>
      <c r="COO14" s="253">
        <v>91.115690999999998</v>
      </c>
      <c r="COP14" s="253">
        <v>91.071647999999996</v>
      </c>
      <c r="COQ14" s="253">
        <v>91.024725000000004</v>
      </c>
      <c r="COR14" s="253">
        <v>90.964105000000004</v>
      </c>
      <c r="COS14" s="253">
        <v>90.903469999999999</v>
      </c>
      <c r="COT14" s="253">
        <v>90.836516000000003</v>
      </c>
      <c r="COU14" s="253">
        <v>90.741668000000004</v>
      </c>
      <c r="COV14" s="253">
        <v>90.641351999999998</v>
      </c>
      <c r="COW14" s="253">
        <v>90.569593999999995</v>
      </c>
      <c r="COX14" s="253">
        <v>90.507943999999995</v>
      </c>
      <c r="COY14" s="253">
        <v>90.424594999999997</v>
      </c>
      <c r="COZ14" s="253">
        <v>90.320584999999994</v>
      </c>
      <c r="CPA14" s="253">
        <v>90.227627999999996</v>
      </c>
      <c r="CPB14" s="253">
        <v>90.179456000000002</v>
      </c>
      <c r="CPC14" s="253">
        <v>90.180598000000003</v>
      </c>
      <c r="CPD14" s="253">
        <v>90.193911999999997</v>
      </c>
      <c r="CPE14" s="253">
        <v>90.095658999999998</v>
      </c>
      <c r="CPF14" s="253">
        <v>89.810928000000004</v>
      </c>
      <c r="CPG14" s="253">
        <v>89.557096999999999</v>
      </c>
      <c r="CPH14" s="253">
        <v>89.433784000000003</v>
      </c>
      <c r="CPI14" s="253">
        <v>89.316658000000004</v>
      </c>
      <c r="CPJ14" s="253">
        <v>89.171074000000004</v>
      </c>
      <c r="CPK14" s="253">
        <v>89.018248999999997</v>
      </c>
      <c r="CPL14" s="253">
        <v>88.874322000000006</v>
      </c>
      <c r="CPM14" s="253">
        <v>88.734567999999996</v>
      </c>
      <c r="CPN14" s="253">
        <v>88.586600000000004</v>
      </c>
      <c r="CPO14" s="253">
        <v>88.435112000000004</v>
      </c>
      <c r="CPP14" s="253">
        <v>88.302177</v>
      </c>
      <c r="CPQ14" s="253">
        <v>88.205309999999997</v>
      </c>
      <c r="CPR14" s="253">
        <v>88.131266999999994</v>
      </c>
      <c r="CPS14" s="253">
        <v>88.052150999999995</v>
      </c>
      <c r="CPT14" s="253">
        <v>87.955421999999999</v>
      </c>
      <c r="CPU14" s="253">
        <v>87.864288999999999</v>
      </c>
      <c r="CPV14" s="253">
        <v>87.807564999999997</v>
      </c>
      <c r="CPW14" s="253">
        <v>87.769255000000001</v>
      </c>
      <c r="CPX14" s="253">
        <v>87.686586000000005</v>
      </c>
      <c r="CPY14" s="253">
        <v>87.545084000000003</v>
      </c>
      <c r="CPZ14" s="253">
        <v>87.438433000000003</v>
      </c>
      <c r="CQA14" s="253">
        <v>87.406414999999996</v>
      </c>
      <c r="CQB14" s="253">
        <v>87.392022999999995</v>
      </c>
      <c r="CQC14" s="253">
        <v>87.376886999999996</v>
      </c>
      <c r="CQD14" s="253">
        <v>87.365679</v>
      </c>
      <c r="CQE14" s="253">
        <v>87.337552000000002</v>
      </c>
      <c r="CQF14" s="253">
        <v>87.298410000000004</v>
      </c>
      <c r="CQG14" s="253">
        <v>87.288285000000002</v>
      </c>
      <c r="CQH14" s="253">
        <v>87.313148999999996</v>
      </c>
      <c r="CQI14" s="253">
        <v>87.349233999999996</v>
      </c>
      <c r="CQJ14" s="253">
        <v>87.379951000000005</v>
      </c>
      <c r="CQK14" s="253">
        <v>87.404956999999996</v>
      </c>
      <c r="CQL14" s="253">
        <v>87.432648</v>
      </c>
      <c r="CQM14" s="253">
        <v>87.46611</v>
      </c>
      <c r="CQN14" s="253">
        <v>87.503189000000006</v>
      </c>
      <c r="CQO14" s="253">
        <v>87.541094000000001</v>
      </c>
      <c r="CQP14" s="253">
        <v>87.572969999999998</v>
      </c>
      <c r="CQQ14" s="253">
        <v>87.582010999999994</v>
      </c>
      <c r="CQR14" s="253">
        <v>87.580171000000007</v>
      </c>
      <c r="CQS14" s="253">
        <v>87.603920000000002</v>
      </c>
      <c r="CQT14" s="253">
        <v>87.641450000000006</v>
      </c>
      <c r="CQU14" s="253">
        <v>87.666206000000003</v>
      </c>
      <c r="CQV14" s="253">
        <v>87.687004000000002</v>
      </c>
      <c r="CQW14" s="253">
        <v>87.739977999999994</v>
      </c>
      <c r="CQX14" s="253">
        <v>87.842022</v>
      </c>
      <c r="CQY14" s="253">
        <v>87.964651000000003</v>
      </c>
      <c r="CQZ14" s="253">
        <v>88.079362000000003</v>
      </c>
      <c r="CRA14" s="253">
        <v>88.184529999999995</v>
      </c>
      <c r="CRB14" s="253">
        <v>88.292980999999997</v>
      </c>
      <c r="CRC14" s="253">
        <v>88.406621999999999</v>
      </c>
      <c r="CRD14" s="253">
        <v>88.519527999999994</v>
      </c>
      <c r="CRE14" s="253">
        <v>88.636132000000003</v>
      </c>
      <c r="CRF14" s="253">
        <v>88.784440000000004</v>
      </c>
      <c r="CRG14" s="253">
        <v>88.973546999999996</v>
      </c>
      <c r="CRH14" s="253">
        <v>89.133622000000003</v>
      </c>
      <c r="CRI14" s="253">
        <v>89.213374000000002</v>
      </c>
      <c r="CRJ14" s="253">
        <v>89.252572999999998</v>
      </c>
      <c r="CRK14" s="253">
        <v>89.304541999999998</v>
      </c>
      <c r="CRL14" s="253">
        <v>89.376936000000001</v>
      </c>
      <c r="CRM14" s="253">
        <v>89.457458000000003</v>
      </c>
      <c r="CRN14" s="253">
        <v>89.548744999999997</v>
      </c>
      <c r="CRO14" s="253">
        <v>89.652679000000006</v>
      </c>
      <c r="CRP14" s="253">
        <v>89.748519000000002</v>
      </c>
      <c r="CRQ14" s="253">
        <v>89.827254999999994</v>
      </c>
      <c r="CRR14" s="253">
        <v>89.897463000000002</v>
      </c>
      <c r="CRS14" s="253">
        <v>89.942276000000007</v>
      </c>
      <c r="CRT14" s="253">
        <v>89.943588000000005</v>
      </c>
      <c r="CRU14" s="253">
        <v>89.919490999999994</v>
      </c>
      <c r="CRV14" s="253">
        <v>89.903964000000002</v>
      </c>
      <c r="CRW14" s="253">
        <v>89.90701</v>
      </c>
      <c r="CRX14" s="253">
        <v>89.913032999999999</v>
      </c>
      <c r="CRY14" s="253">
        <v>89.917574999999999</v>
      </c>
      <c r="CRZ14" s="253">
        <v>89.925906999999995</v>
      </c>
      <c r="CSA14" s="253">
        <v>89.914646000000005</v>
      </c>
      <c r="CSB14" s="253">
        <v>89.853319999999997</v>
      </c>
      <c r="CSC14" s="253">
        <v>89.744652000000002</v>
      </c>
      <c r="CSD14" s="253">
        <v>89.600451000000007</v>
      </c>
      <c r="CSE14" s="253">
        <v>89.403051000000005</v>
      </c>
      <c r="CSF14" s="253">
        <v>89.120907000000003</v>
      </c>
      <c r="CSG14" s="253">
        <v>88.743122</v>
      </c>
      <c r="CSH14" s="253">
        <v>88.219264999999993</v>
      </c>
      <c r="CSI14" s="253">
        <v>87.370947000000001</v>
      </c>
      <c r="CSJ14" s="253">
        <v>85.953852999999995</v>
      </c>
      <c r="CSK14" s="253">
        <v>83.858013999999997</v>
      </c>
      <c r="CSL14" s="253">
        <v>81.197276000000002</v>
      </c>
      <c r="CSM14" s="253">
        <v>78.269108000000003</v>
      </c>
      <c r="CSN14" s="253">
        <v>75.726526000000007</v>
      </c>
      <c r="CSO14" s="253">
        <v>74.426784999999995</v>
      </c>
      <c r="CSP14" s="253">
        <v>74.496328000000005</v>
      </c>
      <c r="CSQ14" s="253">
        <v>75.241328999999993</v>
      </c>
      <c r="CSR14" s="253">
        <v>76.064283000000003</v>
      </c>
      <c r="CSS14" s="253">
        <v>76.761122999999998</v>
      </c>
      <c r="CST14" s="253">
        <v>77.281621999999999</v>
      </c>
      <c r="CSU14" s="253">
        <v>77.564824000000002</v>
      </c>
      <c r="CSV14" s="253">
        <v>77.601026000000005</v>
      </c>
      <c r="CSW14" s="253">
        <v>77.593284999999995</v>
      </c>
      <c r="CSX14" s="253">
        <v>77.862589</v>
      </c>
      <c r="CSY14" s="253">
        <v>78.575637999999998</v>
      </c>
      <c r="CSZ14" s="253">
        <v>79.677296999999996</v>
      </c>
      <c r="CTA14" s="253">
        <v>80.977816000000004</v>
      </c>
      <c r="CTB14" s="253">
        <v>82.247806999999995</v>
      </c>
      <c r="CTC14" s="253">
        <v>83.313439000000002</v>
      </c>
      <c r="CTD14" s="253">
        <v>84.114414999999994</v>
      </c>
      <c r="CTE14" s="253">
        <v>84.681711000000007</v>
      </c>
      <c r="CTF14" s="253">
        <v>85.063092999999995</v>
      </c>
      <c r="CTG14" s="253">
        <v>85.330940999999996</v>
      </c>
      <c r="CTH14" s="253">
        <v>85.575901000000002</v>
      </c>
      <c r="CTI14" s="253">
        <v>85.829536000000004</v>
      </c>
      <c r="CTJ14" s="253">
        <v>86.061835000000002</v>
      </c>
      <c r="CTK14" s="253">
        <v>86.246861999999993</v>
      </c>
      <c r="CTL14" s="253">
        <v>86.391053999999997</v>
      </c>
      <c r="CTM14" s="253">
        <v>86.508815999999996</v>
      </c>
      <c r="CTN14" s="253">
        <v>86.605750999999998</v>
      </c>
      <c r="CTO14" s="253">
        <v>86.686372000000006</v>
      </c>
      <c r="CTP14" s="253">
        <v>86.755536000000006</v>
      </c>
      <c r="CTQ14" s="253">
        <v>86.808521999999996</v>
      </c>
      <c r="CTR14" s="253">
        <v>86.845934</v>
      </c>
      <c r="CTS14" s="253">
        <v>86.883791000000002</v>
      </c>
      <c r="CTT14" s="253">
        <v>86.935934000000003</v>
      </c>
      <c r="CTU14" s="253">
        <v>86.996988999999999</v>
      </c>
      <c r="CTV14" s="253">
        <v>87.054783</v>
      </c>
      <c r="CTW14" s="253">
        <v>87.105380999999994</v>
      </c>
      <c r="CTX14" s="253">
        <v>87.152579000000003</v>
      </c>
      <c r="CTY14" s="253">
        <v>87.206762999999995</v>
      </c>
      <c r="CTZ14" s="253">
        <v>87.263667999999996</v>
      </c>
      <c r="CUA14" s="253">
        <v>87.31147</v>
      </c>
      <c r="CUB14" s="253">
        <v>87.359053000000003</v>
      </c>
      <c r="CUC14" s="253">
        <v>87.4161</v>
      </c>
      <c r="CUD14" s="253">
        <v>87.474188999999996</v>
      </c>
      <c r="CUE14" s="253">
        <v>87.523731999999995</v>
      </c>
      <c r="CUF14" s="253">
        <v>87.561925000000002</v>
      </c>
      <c r="CUG14" s="253">
        <v>87.585886000000002</v>
      </c>
      <c r="CUH14" s="253">
        <v>87.589859000000004</v>
      </c>
      <c r="CUI14" s="253">
        <v>87.571745000000007</v>
      </c>
      <c r="CUJ14" s="253">
        <v>87.535580999999993</v>
      </c>
      <c r="CUK14" s="253">
        <v>87.488281000000001</v>
      </c>
      <c r="CUL14" s="253">
        <v>87.445151999999993</v>
      </c>
      <c r="CUM14" s="253">
        <v>87.416595999999998</v>
      </c>
      <c r="CUN14" s="253">
        <v>87.389782999999994</v>
      </c>
      <c r="CUO14" s="253">
        <v>87.331250999999995</v>
      </c>
      <c r="CUP14" s="253">
        <v>87.235878</v>
      </c>
      <c r="CUQ14" s="253">
        <v>87.153101000000007</v>
      </c>
      <c r="CUR14" s="253">
        <v>87.111213000000006</v>
      </c>
      <c r="CUS14" s="253">
        <v>87.097909999999999</v>
      </c>
      <c r="CUT14" s="253">
        <v>87.106380999999999</v>
      </c>
      <c r="CUU14" s="253">
        <v>87.137365000000003</v>
      </c>
      <c r="CUV14" s="253">
        <v>87.187770999999998</v>
      </c>
      <c r="CUW14" s="253">
        <v>87.251153000000002</v>
      </c>
      <c r="CUX14" s="253">
        <v>87.324399999999997</v>
      </c>
      <c r="CUY14" s="253">
        <v>87.408820000000006</v>
      </c>
      <c r="CUZ14" s="253">
        <v>87.503377</v>
      </c>
      <c r="CVA14" s="253">
        <v>87.603650000000002</v>
      </c>
      <c r="CVB14" s="253">
        <v>87.703417999999999</v>
      </c>
      <c r="CVC14" s="253">
        <v>87.796960999999996</v>
      </c>
      <c r="CVD14" s="253">
        <v>87.884540999999999</v>
      </c>
      <c r="CVE14" s="253">
        <v>87.969802000000001</v>
      </c>
      <c r="CVF14" s="253">
        <v>88.054844000000003</v>
      </c>
      <c r="CVG14" s="253">
        <v>88.138914999999997</v>
      </c>
      <c r="CVH14" s="253">
        <v>88.221270000000004</v>
      </c>
      <c r="CVI14" s="253">
        <v>88.303391000000005</v>
      </c>
      <c r="CVJ14" s="253">
        <v>88.392463000000006</v>
      </c>
      <c r="CVK14" s="253">
        <v>88.497574999999998</v>
      </c>
      <c r="CVL14" s="253">
        <v>88.618686999999994</v>
      </c>
      <c r="CVM14" s="253">
        <v>88.751934000000006</v>
      </c>
      <c r="CVN14" s="253">
        <v>88.896369000000007</v>
      </c>
      <c r="CVO14" s="253">
        <v>89.050652999999997</v>
      </c>
      <c r="CVP14" s="253">
        <v>89.204552000000007</v>
      </c>
      <c r="CVQ14" s="253">
        <v>89.341987000000003</v>
      </c>
      <c r="CVR14" s="253">
        <v>89.459348000000006</v>
      </c>
      <c r="CVS14" s="253">
        <v>89.566486999999995</v>
      </c>
      <c r="CVT14" s="253">
        <v>89.672128000000001</v>
      </c>
      <c r="CVU14" s="253">
        <v>89.776679999999999</v>
      </c>
      <c r="CVV14" s="253">
        <v>89.878451999999996</v>
      </c>
      <c r="CVW14" s="253">
        <v>89.976254999999995</v>
      </c>
      <c r="CVX14" s="253">
        <v>90.063353000000006</v>
      </c>
      <c r="CVY14" s="253">
        <v>90.127786</v>
      </c>
      <c r="CVZ14" s="253">
        <v>90.160618999999997</v>
      </c>
      <c r="CWA14" s="253">
        <v>90.163162</v>
      </c>
      <c r="CWB14" s="253">
        <v>90.146798000000004</v>
      </c>
      <c r="CWC14" s="253">
        <v>90.126296999999994</v>
      </c>
      <c r="CWD14" s="253">
        <v>90.116236000000001</v>
      </c>
      <c r="CWE14" s="253">
        <v>90.132315000000006</v>
      </c>
      <c r="CWF14" s="253">
        <v>90.185828000000001</v>
      </c>
      <c r="CWG14" s="253">
        <v>90.276325</v>
      </c>
      <c r="CWH14" s="253">
        <v>90.391852999999998</v>
      </c>
      <c r="CWI14" s="253">
        <v>90.515017</v>
      </c>
      <c r="CWJ14" s="253">
        <v>90.626311999999999</v>
      </c>
      <c r="CWK14" s="253">
        <v>90.708777999999995</v>
      </c>
      <c r="CWL14" s="253">
        <v>90.760232000000002</v>
      </c>
      <c r="CWM14" s="253">
        <v>90.797661000000005</v>
      </c>
      <c r="CWN14" s="253">
        <v>90.845134000000002</v>
      </c>
      <c r="CWO14" s="253">
        <v>90.914586999999997</v>
      </c>
      <c r="CWP14" s="253">
        <v>91.002296000000001</v>
      </c>
      <c r="CWQ14" s="253">
        <v>91.100769</v>
      </c>
      <c r="CWR14" s="253">
        <v>91.205590999999998</v>
      </c>
      <c r="CWS14" s="253">
        <v>91.311646999999994</v>
      </c>
      <c r="CWT14" s="253">
        <v>91.413970000000006</v>
      </c>
      <c r="CWU14" s="253">
        <v>91.513177999999996</v>
      </c>
      <c r="CWV14" s="253">
        <v>91.608806999999999</v>
      </c>
      <c r="CWW14" s="253">
        <v>91.692409999999995</v>
      </c>
      <c r="CWX14" s="253">
        <v>91.757651999999993</v>
      </c>
      <c r="CWY14" s="253">
        <v>91.810939000000005</v>
      </c>
      <c r="CWZ14" s="253">
        <v>91.864442999999994</v>
      </c>
      <c r="CXA14" s="253">
        <v>91.920452999999995</v>
      </c>
      <c r="CXB14" s="253">
        <v>91.96942</v>
      </c>
      <c r="CXC14" s="253">
        <v>92.003507999999997</v>
      </c>
      <c r="CXD14" s="253">
        <v>92.023711000000006</v>
      </c>
      <c r="CXE14" s="253">
        <v>92.034503000000001</v>
      </c>
      <c r="CXF14" s="253">
        <v>92.038741999999999</v>
      </c>
      <c r="CXG14" s="253">
        <v>92.039544000000006</v>
      </c>
      <c r="CXH14" s="253">
        <v>92.041651000000002</v>
      </c>
      <c r="CXI14" s="253">
        <v>92.046880000000002</v>
      </c>
      <c r="CXJ14" s="253">
        <v>92.057799000000003</v>
      </c>
      <c r="CXK14" s="253">
        <v>92.083072000000001</v>
      </c>
      <c r="CXL14" s="253">
        <v>92.130634000000001</v>
      </c>
      <c r="CXM14" s="253">
        <v>92.195764999999994</v>
      </c>
      <c r="CXN14" s="253">
        <v>92.264020000000002</v>
      </c>
      <c r="CXO14" s="253">
        <v>92.325128000000007</v>
      </c>
      <c r="CXP14" s="253">
        <v>92.377578999999997</v>
      </c>
      <c r="CXQ14" s="253">
        <v>92.423202000000003</v>
      </c>
      <c r="CXR14" s="253">
        <v>92.465686000000005</v>
      </c>
      <c r="CXS14" s="253">
        <v>92.510570000000001</v>
      </c>
      <c r="CXT14" s="253">
        <v>92.556942000000006</v>
      </c>
      <c r="CXU14" s="253">
        <v>92.591464999999999</v>
      </c>
      <c r="CXV14" s="253">
        <v>92.598237999999995</v>
      </c>
      <c r="CXW14" s="253">
        <v>92.573841000000002</v>
      </c>
      <c r="CXX14" s="253">
        <v>92.528052000000002</v>
      </c>
      <c r="CXY14" s="253">
        <v>92.473483999999999</v>
      </c>
      <c r="CXZ14" s="253">
        <v>92.422374000000005</v>
      </c>
      <c r="CYA14" s="253">
        <v>92.389977000000002</v>
      </c>
      <c r="CYB14" s="253">
        <v>92.389115000000004</v>
      </c>
      <c r="CYC14" s="253">
        <v>92.419056999999995</v>
      </c>
      <c r="CYD14" s="253">
        <v>92.466012000000006</v>
      </c>
      <c r="CYE14" s="253">
        <v>92.514824000000004</v>
      </c>
      <c r="CYF14" s="253">
        <v>92.555567999999994</v>
      </c>
      <c r="CYG14" s="253">
        <v>92.580957999999995</v>
      </c>
      <c r="CYH14" s="253">
        <v>92.587305000000001</v>
      </c>
      <c r="CYI14" s="253">
        <v>92.577556000000001</v>
      </c>
      <c r="CYJ14" s="253">
        <v>92.556995000000001</v>
      </c>
      <c r="CYK14" s="253">
        <v>92.527513999999996</v>
      </c>
      <c r="CYL14" s="253">
        <v>92.491369000000006</v>
      </c>
      <c r="CYM14" s="253">
        <v>92.455190999999999</v>
      </c>
      <c r="CYN14" s="253">
        <v>92.420989000000006</v>
      </c>
      <c r="CYO14" s="253">
        <v>92.377483999999995</v>
      </c>
      <c r="CYP14" s="253">
        <v>92.310098999999994</v>
      </c>
      <c r="CYQ14" s="253">
        <v>92.218502000000001</v>
      </c>
      <c r="CYR14" s="253">
        <v>92.118623999999997</v>
      </c>
      <c r="CYS14" s="253">
        <v>92.030282</v>
      </c>
      <c r="CYT14" s="253">
        <v>91.968656999999993</v>
      </c>
      <c r="CYU14" s="253">
        <v>91.943346000000005</v>
      </c>
      <c r="CYV14" s="253">
        <v>91.955077000000003</v>
      </c>
      <c r="CYW14" s="253">
        <v>91.993088</v>
      </c>
      <c r="CYX14" s="253">
        <v>92.042590000000004</v>
      </c>
      <c r="CYY14" s="253">
        <v>92.094759999999994</v>
      </c>
      <c r="CYZ14" s="253">
        <v>92.144959999999998</v>
      </c>
      <c r="CZA14" s="253">
        <v>92.185072000000005</v>
      </c>
      <c r="CZB14" s="253">
        <v>92.207728000000003</v>
      </c>
      <c r="CZC14" s="253">
        <v>92.215918000000002</v>
      </c>
      <c r="CZD14" s="253">
        <v>92.219638000000003</v>
      </c>
      <c r="CZE14" s="253">
        <v>92.223696000000004</v>
      </c>
      <c r="CZF14" s="253">
        <v>92.226097999999993</v>
      </c>
      <c r="CZG14" s="253">
        <v>92.225714999999994</v>
      </c>
      <c r="CZH14" s="253">
        <v>92.222819000000001</v>
      </c>
      <c r="CZI14" s="253">
        <v>92.213659000000007</v>
      </c>
      <c r="CZJ14" s="253">
        <v>92.192904999999996</v>
      </c>
      <c r="CZK14" s="253">
        <v>92.160320999999996</v>
      </c>
      <c r="CZL14" s="253">
        <v>92.116781000000003</v>
      </c>
      <c r="CZM14" s="253">
        <v>92.056465000000003</v>
      </c>
      <c r="CZN14" s="253">
        <v>91.974115999999995</v>
      </c>
      <c r="CZO14" s="253">
        <v>91.880861999999993</v>
      </c>
      <c r="CZP14" s="253">
        <v>91.803115000000005</v>
      </c>
      <c r="CZQ14" s="253">
        <v>91.762067000000002</v>
      </c>
      <c r="CZR14" s="253">
        <v>91.758525000000006</v>
      </c>
      <c r="CZS14" s="253">
        <v>91.777152999999998</v>
      </c>
      <c r="CZT14" s="253">
        <v>91.798546000000002</v>
      </c>
      <c r="CZU14" s="253">
        <v>91.806392000000002</v>
      </c>
      <c r="CZV14" s="253">
        <v>91.791944999999998</v>
      </c>
      <c r="CZW14" s="253">
        <v>91.757658000000006</v>
      </c>
      <c r="CZX14" s="253">
        <v>91.714085999999995</v>
      </c>
      <c r="CZY14" s="253">
        <v>91.670974999999999</v>
      </c>
      <c r="CZZ14" s="253">
        <v>91.632497000000001</v>
      </c>
      <c r="DAA14" s="253">
        <v>91.599104999999994</v>
      </c>
      <c r="DAB14" s="253">
        <v>91.568922999999998</v>
      </c>
      <c r="DAC14" s="253">
        <v>91.537406000000004</v>
      </c>
      <c r="DAD14" s="253">
        <v>91.499746999999999</v>
      </c>
      <c r="DAE14" s="253">
        <v>91.454138999999998</v>
      </c>
      <c r="DAF14" s="253">
        <v>91.399405999999999</v>
      </c>
      <c r="DAG14" s="253">
        <v>91.329891000000003</v>
      </c>
      <c r="DAH14" s="253">
        <v>91.236456000000004</v>
      </c>
      <c r="DAI14" s="253">
        <v>91.113881000000006</v>
      </c>
      <c r="DAJ14" s="253">
        <v>90.967601999999999</v>
      </c>
      <c r="DAK14" s="253">
        <v>90.816511000000006</v>
      </c>
      <c r="DAL14" s="253">
        <v>90.689888999999994</v>
      </c>
      <c r="DAM14" s="253">
        <v>90.613459000000006</v>
      </c>
      <c r="DAN14" s="253">
        <v>90.590669000000005</v>
      </c>
      <c r="DAO14" s="253">
        <v>90.599874</v>
      </c>
      <c r="DAP14" s="253">
        <v>90.613478999999998</v>
      </c>
      <c r="DAQ14" s="253">
        <v>90.616765999999998</v>
      </c>
      <c r="DAR14" s="253">
        <v>90.606517999999994</v>
      </c>
      <c r="DAS14" s="253">
        <v>90.580057999999994</v>
      </c>
      <c r="DAT14" s="253">
        <v>90.535377999999994</v>
      </c>
      <c r="DAU14" s="253">
        <v>90.478719999999996</v>
      </c>
      <c r="DAV14" s="253">
        <v>90.422362000000007</v>
      </c>
      <c r="DAW14" s="253">
        <v>90.374925000000005</v>
      </c>
      <c r="DAX14" s="253">
        <v>90.338489999999993</v>
      </c>
      <c r="DAY14" s="253">
        <v>90.312088000000003</v>
      </c>
      <c r="DAZ14" s="253">
        <v>90.291281999999995</v>
      </c>
      <c r="DBA14" s="253">
        <v>90.265778999999995</v>
      </c>
      <c r="DBB14" s="253">
        <v>90.224292000000005</v>
      </c>
      <c r="DBC14" s="253">
        <v>90.162450000000007</v>
      </c>
      <c r="DBD14" s="253">
        <v>90.081299000000001</v>
      </c>
      <c r="DBE14" s="253">
        <v>89.979681999999997</v>
      </c>
      <c r="DBF14" s="253">
        <v>89.856262999999998</v>
      </c>
      <c r="DBG14" s="253">
        <v>89.721750999999998</v>
      </c>
      <c r="DBH14" s="253">
        <v>89.603397999999999</v>
      </c>
      <c r="DBI14" s="253">
        <v>89.532077000000001</v>
      </c>
      <c r="DBJ14" s="253">
        <v>89.522503999999998</v>
      </c>
      <c r="DBK14" s="253">
        <v>89.563685000000007</v>
      </c>
      <c r="DBL14" s="253">
        <v>89.627088000000001</v>
      </c>
      <c r="DBM14" s="253">
        <v>89.685336000000007</v>
      </c>
      <c r="DBN14" s="253">
        <v>89.726483000000002</v>
      </c>
      <c r="DBO14" s="253">
        <v>89.753620999999995</v>
      </c>
      <c r="DBP14" s="253">
        <v>89.773217000000002</v>
      </c>
      <c r="DBQ14" s="253">
        <v>89.786727999999997</v>
      </c>
      <c r="DBR14" s="253">
        <v>89.793599</v>
      </c>
      <c r="DBS14" s="253">
        <v>89.796800000000005</v>
      </c>
      <c r="DBT14" s="253">
        <v>89.800031000000004</v>
      </c>
      <c r="DBU14" s="253">
        <v>89.801111000000006</v>
      </c>
      <c r="DBV14" s="253">
        <v>89.793114000000003</v>
      </c>
      <c r="DBW14" s="253">
        <v>89.772716000000003</v>
      </c>
      <c r="DBX14" s="253">
        <v>89.744510000000005</v>
      </c>
      <c r="DBY14" s="253">
        <v>89.715911000000006</v>
      </c>
      <c r="DBZ14" s="253">
        <v>89.688104999999993</v>
      </c>
      <c r="DCA14" s="253">
        <v>89.651826</v>
      </c>
      <c r="DCB14" s="253">
        <v>89.594114000000005</v>
      </c>
      <c r="DCC14" s="253">
        <v>89.514651999999998</v>
      </c>
      <c r="DCD14" s="253">
        <v>89.437787999999998</v>
      </c>
      <c r="DCE14" s="253">
        <v>89.403598000000002</v>
      </c>
      <c r="DCF14" s="253">
        <v>89.441494000000006</v>
      </c>
      <c r="DCG14" s="253">
        <v>89.551147</v>
      </c>
      <c r="DCH14" s="253">
        <v>89.706928000000005</v>
      </c>
      <c r="DCI14" s="253">
        <v>89.876152000000005</v>
      </c>
      <c r="DCJ14" s="253">
        <v>90.033253000000002</v>
      </c>
      <c r="DCK14" s="253">
        <v>90.165338000000006</v>
      </c>
      <c r="DCL14" s="253">
        <v>90.273836000000003</v>
      </c>
      <c r="DCM14" s="253">
        <v>90.370742000000007</v>
      </c>
      <c r="DCN14" s="253">
        <v>90.466449999999995</v>
      </c>
      <c r="DCO14" s="253">
        <v>90.559123999999997</v>
      </c>
      <c r="DCP14" s="253">
        <v>90.638124000000005</v>
      </c>
      <c r="DCQ14" s="253">
        <v>90.695773000000003</v>
      </c>
      <c r="DCR14" s="253">
        <v>90.730984000000007</v>
      </c>
      <c r="DCS14" s="253">
        <v>90.742147000000003</v>
      </c>
      <c r="DCT14" s="253">
        <v>90.721557000000004</v>
      </c>
      <c r="DCU14" s="253">
        <v>90.658092999999994</v>
      </c>
      <c r="DCV14" s="253">
        <v>90.544886000000005</v>
      </c>
      <c r="DCW14" s="253">
        <v>90.389171000000005</v>
      </c>
      <c r="DCX14" s="253">
        <v>90.220074999999994</v>
      </c>
      <c r="DCY14" s="253">
        <v>90.083147999999994</v>
      </c>
      <c r="DCZ14" s="253">
        <v>90.018782000000002</v>
      </c>
      <c r="DDA14" s="253">
        <v>90.042356999999996</v>
      </c>
      <c r="DDB14" s="253">
        <v>90.143353000000005</v>
      </c>
      <c r="DDC14" s="253">
        <v>90.297976000000006</v>
      </c>
      <c r="DDD14" s="253">
        <v>90.478958000000006</v>
      </c>
      <c r="DDE14" s="253">
        <v>90.658702000000005</v>
      </c>
      <c r="DDF14" s="253">
        <v>90.813927000000007</v>
      </c>
      <c r="DDG14" s="253">
        <v>90.933064999999999</v>
      </c>
      <c r="DDH14" s="253">
        <v>91.017202999999995</v>
      </c>
      <c r="DDI14" s="253">
        <v>91.071438999999998</v>
      </c>
      <c r="DDJ14" s="253">
        <v>91.094387999999995</v>
      </c>
      <c r="DDK14" s="253">
        <v>91.072006999999999</v>
      </c>
      <c r="DDL14" s="253">
        <v>90.979061000000002</v>
      </c>
      <c r="DDM14" s="253">
        <v>90.794334000000006</v>
      </c>
      <c r="DDN14" s="253">
        <v>90.527005000000003</v>
      </c>
      <c r="DDO14" s="253">
        <v>90.230440000000002</v>
      </c>
      <c r="DDP14" s="253">
        <v>89.981374000000002</v>
      </c>
      <c r="DDQ14" s="253">
        <v>89.837985000000003</v>
      </c>
      <c r="DDR14" s="253">
        <v>89.812033</v>
      </c>
      <c r="DDS14" s="253">
        <v>89.872095000000002</v>
      </c>
      <c r="DDT14" s="253">
        <v>89.967679000000004</v>
      </c>
      <c r="DDU14" s="253">
        <v>90.054708000000005</v>
      </c>
      <c r="DDV14" s="253">
        <v>90.110084999999998</v>
      </c>
      <c r="DDW14" s="253">
        <v>90.132192000000003</v>
      </c>
      <c r="DDX14" s="253">
        <v>90.130615000000006</v>
      </c>
      <c r="DDY14" s="253">
        <v>90.115260000000006</v>
      </c>
      <c r="DDZ14" s="253">
        <v>90.093198000000001</v>
      </c>
      <c r="DEA14" s="253">
        <v>90.069691000000006</v>
      </c>
      <c r="DEB14" s="253">
        <v>90.046458999999999</v>
      </c>
      <c r="DEC14" s="253">
        <v>90.020416999999995</v>
      </c>
      <c r="DED14" s="253">
        <v>89.989304000000004</v>
      </c>
      <c r="DEE14" s="253">
        <v>89.958352000000005</v>
      </c>
      <c r="DEF14" s="253">
        <v>89.937070000000006</v>
      </c>
      <c r="DEG14" s="253">
        <v>89.929355999999999</v>
      </c>
      <c r="DEH14" s="253">
        <v>89.930655000000002</v>
      </c>
      <c r="DEI14" s="253">
        <v>89.934950999999998</v>
      </c>
      <c r="DEJ14" s="253">
        <v>89.940477999999999</v>
      </c>
      <c r="DEK14" s="253">
        <v>89.948144999999997</v>
      </c>
      <c r="DEL14" s="253">
        <v>89.959052</v>
      </c>
      <c r="DEM14" s="253">
        <v>89.975774999999999</v>
      </c>
      <c r="DEN14" s="253">
        <v>90.002545999999995</v>
      </c>
      <c r="DEO14" s="253">
        <v>90.040858</v>
      </c>
      <c r="DEP14" s="253">
        <v>90.086034999999995</v>
      </c>
      <c r="DEQ14" s="253">
        <v>90.129981999999998</v>
      </c>
      <c r="DER14" s="253">
        <v>90.166594000000003</v>
      </c>
      <c r="DES14" s="253">
        <v>90.193821999999997</v>
      </c>
      <c r="DET14" s="253">
        <v>90.212293000000003</v>
      </c>
      <c r="DEU14" s="253">
        <v>90.223589000000004</v>
      </c>
      <c r="DEV14" s="253">
        <v>90.229370000000003</v>
      </c>
      <c r="DEW14" s="253">
        <v>90.231763999999998</v>
      </c>
      <c r="DEX14" s="253">
        <v>90.234791000000001</v>
      </c>
      <c r="DEY14" s="253">
        <v>90.243520000000004</v>
      </c>
      <c r="DEZ14" s="253">
        <v>90.258786000000001</v>
      </c>
      <c r="DFA14" s="253">
        <v>90.273017999999993</v>
      </c>
      <c r="DFB14" s="253">
        <v>90.275272000000001</v>
      </c>
      <c r="DFC14" s="253">
        <v>90.262907999999996</v>
      </c>
      <c r="DFD14" s="253">
        <v>90.246146999999993</v>
      </c>
      <c r="DFE14" s="253">
        <v>90.238257000000004</v>
      </c>
      <c r="DFF14" s="253">
        <v>90.241799999999998</v>
      </c>
      <c r="DFG14" s="253">
        <v>90.246601999999996</v>
      </c>
      <c r="DFH14" s="253">
        <v>90.240920000000003</v>
      </c>
      <c r="DFI14" s="253">
        <v>90.222022999999993</v>
      </c>
      <c r="DFJ14" s="253">
        <v>90.195082999999997</v>
      </c>
      <c r="DFK14" s="253">
        <v>90.164789999999996</v>
      </c>
      <c r="DFL14" s="253">
        <v>90.131469999999993</v>
      </c>
      <c r="DFM14" s="253">
        <v>90.094524000000007</v>
      </c>
      <c r="DFN14" s="253">
        <v>90.055098999999998</v>
      </c>
      <c r="DFO14" s="253">
        <v>90.013150999999993</v>
      </c>
      <c r="DFP14" s="253">
        <v>89.965106000000006</v>
      </c>
      <c r="DFQ14" s="253">
        <v>89.908078000000003</v>
      </c>
      <c r="DFR14" s="253">
        <v>89.845059000000006</v>
      </c>
      <c r="DFS14" s="253">
        <v>89.782877999999997</v>
      </c>
      <c r="DFT14" s="253">
        <v>89.725977999999998</v>
      </c>
      <c r="DFU14" s="253">
        <v>89.674989999999994</v>
      </c>
      <c r="DFV14" s="253">
        <v>89.629752999999994</v>
      </c>
      <c r="DFW14" s="253">
        <v>89.589566000000005</v>
      </c>
      <c r="DFX14" s="253">
        <v>89.550718000000003</v>
      </c>
      <c r="DFY14" s="253">
        <v>89.507220000000004</v>
      </c>
      <c r="DFZ14" s="253">
        <v>89.454271000000006</v>
      </c>
      <c r="DGA14" s="253">
        <v>89.389039999999994</v>
      </c>
      <c r="DGB14" s="253">
        <v>89.309926000000004</v>
      </c>
      <c r="DGC14" s="253">
        <v>89.219189999999998</v>
      </c>
      <c r="DGD14" s="253">
        <v>89.125382000000002</v>
      </c>
      <c r="DGE14" s="253">
        <v>89.038542000000007</v>
      </c>
      <c r="DGF14" s="253">
        <v>88.962767999999997</v>
      </c>
      <c r="DGG14" s="253">
        <v>88.896191999999999</v>
      </c>
      <c r="DGH14" s="253">
        <v>88.835583</v>
      </c>
      <c r="DGI14" s="253">
        <v>88.775834000000003</v>
      </c>
      <c r="DGJ14" s="253">
        <v>88.707845000000006</v>
      </c>
      <c r="DGK14" s="253">
        <v>88.625213000000002</v>
      </c>
      <c r="DGL14" s="253">
        <v>88.533371000000002</v>
      </c>
      <c r="DGM14" s="253">
        <v>88.444812999999996</v>
      </c>
      <c r="DGN14" s="253">
        <v>88.364099999999993</v>
      </c>
      <c r="DGO14" s="253">
        <v>88.284948</v>
      </c>
      <c r="DGP14" s="253">
        <v>88.203102999999999</v>
      </c>
      <c r="DGQ14" s="253">
        <v>88.122774000000007</v>
      </c>
      <c r="DGR14" s="253">
        <v>88.046677000000003</v>
      </c>
      <c r="DGS14" s="253">
        <v>87.968182999999996</v>
      </c>
      <c r="DGT14" s="253">
        <v>87.879450000000006</v>
      </c>
      <c r="DGU14" s="253">
        <v>87.781582</v>
      </c>
      <c r="DGV14" s="253">
        <v>87.680603000000005</v>
      </c>
      <c r="DGW14" s="253">
        <v>87.578467000000003</v>
      </c>
      <c r="DGX14" s="253">
        <v>87.474339999999998</v>
      </c>
      <c r="DGY14" s="253">
        <v>87.371807000000004</v>
      </c>
      <c r="DGZ14" s="253">
        <v>87.278094999999993</v>
      </c>
      <c r="DHA14" s="253">
        <v>87.195552000000006</v>
      </c>
      <c r="DHB14" s="253">
        <v>87.118174999999994</v>
      </c>
      <c r="DHC14" s="253">
        <v>87.037277000000003</v>
      </c>
      <c r="DHD14" s="253">
        <v>86.949275999999998</v>
      </c>
      <c r="DHE14" s="253">
        <v>86.858530000000002</v>
      </c>
      <c r="DHF14" s="253">
        <v>86.773927999999998</v>
      </c>
      <c r="DHG14" s="253">
        <v>86.701907000000006</v>
      </c>
      <c r="DHH14" s="253">
        <v>86.641405000000006</v>
      </c>
      <c r="DHI14" s="253">
        <v>86.584948999999995</v>
      </c>
      <c r="DHJ14" s="253">
        <v>86.523257999999998</v>
      </c>
      <c r="DHK14" s="253">
        <v>86.448334000000003</v>
      </c>
      <c r="DHL14" s="253">
        <v>86.356005999999994</v>
      </c>
      <c r="DHM14" s="253">
        <v>86.250614999999996</v>
      </c>
      <c r="DHN14" s="253">
        <v>86.146478999999999</v>
      </c>
      <c r="DHO14" s="253">
        <v>86.059449999999998</v>
      </c>
      <c r="DHP14" s="253">
        <v>85.995959999999997</v>
      </c>
      <c r="DHQ14" s="253">
        <v>85.953378999999998</v>
      </c>
      <c r="DHR14" s="253">
        <v>85.929203000000001</v>
      </c>
      <c r="DHS14" s="253">
        <v>85.923195000000007</v>
      </c>
      <c r="DHT14" s="253">
        <v>85.929417000000001</v>
      </c>
      <c r="DHU14" s="253">
        <v>85.932991000000001</v>
      </c>
      <c r="DHV14" s="253">
        <v>85.919499999999999</v>
      </c>
      <c r="DHW14" s="253">
        <v>85.885668999999993</v>
      </c>
      <c r="DHX14" s="253">
        <v>85.839564999999993</v>
      </c>
      <c r="DHY14" s="253">
        <v>85.794179</v>
      </c>
      <c r="DHZ14" s="253">
        <v>85.761994000000001</v>
      </c>
      <c r="DIA14" s="253">
        <v>85.749122</v>
      </c>
      <c r="DIB14" s="253">
        <v>85.749003999999999</v>
      </c>
      <c r="DIC14" s="253">
        <v>85.744383999999997</v>
      </c>
      <c r="DID14" s="253">
        <v>85.720391000000006</v>
      </c>
      <c r="DIE14" s="253">
        <v>85.675783999999993</v>
      </c>
      <c r="DIF14" s="253">
        <v>85.619949000000005</v>
      </c>
      <c r="DIG14" s="253">
        <v>85.562033999999997</v>
      </c>
      <c r="DIH14" s="253">
        <v>85.506658000000002</v>
      </c>
      <c r="DII14" s="253">
        <v>85.457153000000005</v>
      </c>
      <c r="DIJ14" s="253">
        <v>85.416792000000001</v>
      </c>
      <c r="DIK14" s="253">
        <v>85.385825999999994</v>
      </c>
      <c r="DIL14" s="253">
        <v>85.360890999999995</v>
      </c>
      <c r="DIM14" s="253">
        <v>85.338460999999995</v>
      </c>
      <c r="DIN14" s="253">
        <v>85.316367999999997</v>
      </c>
      <c r="DIO14" s="253">
        <v>85.291083999999998</v>
      </c>
      <c r="DIP14" s="253">
        <v>85.256446999999994</v>
      </c>
      <c r="DIQ14" s="253">
        <v>85.208104000000006</v>
      </c>
      <c r="DIR14" s="253">
        <v>85.149259999999998</v>
      </c>
      <c r="DIS14" s="253">
        <v>85.089901999999995</v>
      </c>
      <c r="DIT14" s="253">
        <v>85.038717000000005</v>
      </c>
      <c r="DIU14" s="253">
        <v>84.996551999999994</v>
      </c>
      <c r="DIV14" s="253">
        <v>84.959306999999995</v>
      </c>
      <c r="DIW14" s="253">
        <v>84.925510000000003</v>
      </c>
      <c r="DIX14" s="253">
        <v>84.897775999999993</v>
      </c>
      <c r="DIY14" s="253">
        <v>84.877965000000003</v>
      </c>
      <c r="DIZ14" s="253">
        <v>84.865212</v>
      </c>
      <c r="DJA14" s="253">
        <v>84.859538000000001</v>
      </c>
      <c r="DJB14" s="253">
        <v>84.864089000000007</v>
      </c>
      <c r="DJC14" s="253">
        <v>84.881585999999999</v>
      </c>
      <c r="DJD14" s="253">
        <v>84.910186999999993</v>
      </c>
      <c r="DJE14" s="253">
        <v>84.945445000000007</v>
      </c>
      <c r="DJF14" s="253">
        <v>84.986013</v>
      </c>
      <c r="DJG14" s="253">
        <v>85.034772000000004</v>
      </c>
      <c r="DJH14" s="253">
        <v>85.093211999999994</v>
      </c>
      <c r="DJI14" s="253">
        <v>85.156271000000004</v>
      </c>
      <c r="DJJ14" s="253">
        <v>85.214868999999993</v>
      </c>
      <c r="DJK14" s="253">
        <v>85.264375999999999</v>
      </c>
      <c r="DJL14" s="253">
        <v>85.309824000000006</v>
      </c>
      <c r="DJM14" s="253">
        <v>85.361718999999994</v>
      </c>
      <c r="DJN14" s="253">
        <v>85.426790999999994</v>
      </c>
      <c r="DJO14" s="253">
        <v>85.503725000000003</v>
      </c>
      <c r="DJP14" s="253">
        <v>85.587379999999996</v>
      </c>
      <c r="DJQ14" s="253">
        <v>85.674184999999994</v>
      </c>
      <c r="DJR14" s="253">
        <v>85.761621000000005</v>
      </c>
      <c r="DJS14" s="253">
        <v>85.845905999999999</v>
      </c>
      <c r="DJT14" s="253">
        <v>85.925337999999996</v>
      </c>
      <c r="DJU14" s="253">
        <v>86.005217000000002</v>
      </c>
      <c r="DJV14" s="253">
        <v>86.093283</v>
      </c>
      <c r="DJW14" s="253">
        <v>86.187730999999999</v>
      </c>
      <c r="DJX14" s="253">
        <v>86.274839999999998</v>
      </c>
      <c r="DJY14" s="253">
        <v>86.343504999999993</v>
      </c>
      <c r="DJZ14" s="253">
        <v>86.399614999999997</v>
      </c>
      <c r="DKA14" s="253">
        <v>86.460853999999998</v>
      </c>
      <c r="DKB14" s="253">
        <v>86.538155000000003</v>
      </c>
      <c r="DKC14" s="253">
        <v>86.627155999999999</v>
      </c>
      <c r="DKD14" s="253">
        <v>86.718002999999996</v>
      </c>
      <c r="DKE14" s="253">
        <v>86.808424000000002</v>
      </c>
      <c r="DKF14" s="253">
        <v>86.904702999999998</v>
      </c>
      <c r="DKG14" s="253">
        <v>87.012426000000005</v>
      </c>
      <c r="DKH14" s="253">
        <v>87.128572000000005</v>
      </c>
      <c r="DKI14" s="253">
        <v>87.242026999999993</v>
      </c>
      <c r="DKJ14" s="253">
        <v>87.342254999999994</v>
      </c>
      <c r="DKK14" s="253">
        <v>87.429811000000001</v>
      </c>
      <c r="DKL14" s="253">
        <v>87.518433000000002</v>
      </c>
      <c r="DKM14" s="253">
        <v>87.623672999999997</v>
      </c>
      <c r="DKN14" s="253">
        <v>87.748427000000007</v>
      </c>
      <c r="DKO14" s="253">
        <v>87.882104999999996</v>
      </c>
      <c r="DKP14" s="253">
        <v>88.013868000000002</v>
      </c>
      <c r="DKQ14" s="253">
        <v>88.142250000000004</v>
      </c>
      <c r="DKR14" s="253">
        <v>88.270520000000005</v>
      </c>
      <c r="DKS14" s="253">
        <v>88.398645999999999</v>
      </c>
      <c r="DKT14" s="253">
        <v>88.524868999999995</v>
      </c>
      <c r="DKU14" s="253">
        <v>88.651338999999993</v>
      </c>
      <c r="DKV14" s="253">
        <v>88.781868000000003</v>
      </c>
      <c r="DKW14" s="253">
        <v>88.915580000000006</v>
      </c>
      <c r="DKX14" s="253">
        <v>89.048587999999995</v>
      </c>
      <c r="DKY14" s="253">
        <v>89.181382999999997</v>
      </c>
      <c r="DKZ14" s="253">
        <v>89.318119999999993</v>
      </c>
      <c r="DLA14" s="253">
        <v>89.457162999999994</v>
      </c>
      <c r="DLB14" s="253">
        <v>89.588262999999998</v>
      </c>
      <c r="DLC14" s="253">
        <v>89.702686999999997</v>
      </c>
      <c r="DLD14" s="253">
        <v>89.802542000000003</v>
      </c>
      <c r="DLE14" s="253">
        <v>89.896399000000002</v>
      </c>
      <c r="DLF14" s="253">
        <v>89.988040999999996</v>
      </c>
      <c r="DLG14" s="253">
        <v>90.073730999999995</v>
      </c>
      <c r="DLH14" s="253">
        <v>90.150845000000004</v>
      </c>
      <c r="DLI14" s="253">
        <v>90.226438999999999</v>
      </c>
      <c r="DLJ14" s="253">
        <v>90.314961999999994</v>
      </c>
      <c r="DLK14" s="253">
        <v>90.426055000000005</v>
      </c>
      <c r="DLL14" s="253">
        <v>90.553864000000004</v>
      </c>
      <c r="DLM14" s="253">
        <v>90.678963999999993</v>
      </c>
      <c r="DLN14" s="253">
        <v>90.782379000000006</v>
      </c>
      <c r="DLO14" s="253">
        <v>90.858998</v>
      </c>
      <c r="DLP14" s="253">
        <v>90.918531999999999</v>
      </c>
      <c r="DLQ14" s="253">
        <v>90.975864000000001</v>
      </c>
      <c r="DLR14" s="253">
        <v>91.041848999999999</v>
      </c>
      <c r="DLS14" s="253">
        <v>91.120305999999999</v>
      </c>
      <c r="DLT14" s="253">
        <v>91.208811999999995</v>
      </c>
      <c r="DLU14" s="253">
        <v>91.300758999999999</v>
      </c>
      <c r="DLV14" s="253">
        <v>91.388795999999999</v>
      </c>
      <c r="DLW14" s="253">
        <v>91.468738000000002</v>
      </c>
      <c r="DLX14" s="253">
        <v>91.541200000000003</v>
      </c>
      <c r="DLY14" s="253">
        <v>91.610253999999998</v>
      </c>
      <c r="DLZ14" s="253">
        <v>91.680563000000006</v>
      </c>
      <c r="DMA14" s="253">
        <v>91.753832000000003</v>
      </c>
      <c r="DMB14" s="253">
        <v>91.826123999999993</v>
      </c>
      <c r="DMC14" s="253">
        <v>91.889505</v>
      </c>
      <c r="DMD14" s="253">
        <v>91.938710999999998</v>
      </c>
      <c r="DME14" s="253">
        <v>91.977118000000004</v>
      </c>
      <c r="DMF14" s="253">
        <v>92.015782999999999</v>
      </c>
      <c r="DMG14" s="253">
        <v>92.066394000000003</v>
      </c>
      <c r="DMH14" s="253">
        <v>92.133889999999994</v>
      </c>
      <c r="DMI14" s="253">
        <v>92.213436000000002</v>
      </c>
      <c r="DMJ14" s="253">
        <v>92.294150000000002</v>
      </c>
      <c r="DMK14" s="253">
        <v>92.367818999999997</v>
      </c>
      <c r="DML14" s="253">
        <v>92.434809999999999</v>
      </c>
      <c r="DMM14" s="253">
        <v>92.500356999999994</v>
      </c>
      <c r="DMN14" s="253">
        <v>92.566288999999998</v>
      </c>
      <c r="DMO14" s="253">
        <v>92.630071000000001</v>
      </c>
      <c r="DMP14" s="253">
        <v>92.691164000000001</v>
      </c>
      <c r="DMQ14" s="253">
        <v>92.752340000000004</v>
      </c>
      <c r="DMR14" s="253">
        <v>92.813247000000004</v>
      </c>
      <c r="DMS14" s="253">
        <v>92.868880000000004</v>
      </c>
      <c r="DMT14" s="253">
        <v>92.917591000000002</v>
      </c>
      <c r="DMU14" s="253">
        <v>92.964628000000005</v>
      </c>
      <c r="DMV14" s="253">
        <v>93.013362000000001</v>
      </c>
      <c r="DMW14" s="253">
        <v>93.058882999999994</v>
      </c>
      <c r="DMX14" s="253">
        <v>93.096055000000007</v>
      </c>
      <c r="DMY14" s="253">
        <v>93.128505000000004</v>
      </c>
      <c r="DMZ14" s="253">
        <v>93.162109000000001</v>
      </c>
      <c r="DNA14" s="253">
        <v>93.193827999999996</v>
      </c>
      <c r="DNB14" s="253">
        <v>93.215928000000005</v>
      </c>
      <c r="DNC14" s="253">
        <v>93.229355999999996</v>
      </c>
      <c r="DND14" s="253">
        <v>93.243941000000007</v>
      </c>
      <c r="DNE14" s="253">
        <v>93.264996999999994</v>
      </c>
      <c r="DNF14" s="253">
        <v>93.287543999999997</v>
      </c>
      <c r="DNG14" s="253">
        <v>93.305195999999995</v>
      </c>
      <c r="DNH14" s="253">
        <v>93.317884000000006</v>
      </c>
      <c r="DNI14" s="253">
        <v>93.328427000000005</v>
      </c>
      <c r="DNJ14" s="253">
        <v>93.337108999999998</v>
      </c>
      <c r="DNK14" s="253">
        <v>93.342483000000001</v>
      </c>
      <c r="DNL14" s="253">
        <v>93.343470999999994</v>
      </c>
      <c r="DNM14" s="253">
        <v>93.338109000000003</v>
      </c>
      <c r="DNN14" s="253">
        <v>93.323126999999999</v>
      </c>
      <c r="DNO14" s="253">
        <v>93.297053000000005</v>
      </c>
      <c r="DNP14" s="253">
        <v>93.262955000000005</v>
      </c>
      <c r="DNQ14" s="253">
        <v>93.228740999999999</v>
      </c>
      <c r="DNR14" s="253">
        <v>93.206176999999997</v>
      </c>
      <c r="DNS14" s="253">
        <v>93.206537999999995</v>
      </c>
      <c r="DNT14" s="253">
        <v>93.232104000000007</v>
      </c>
      <c r="DNU14" s="253">
        <v>93.272328000000002</v>
      </c>
      <c r="DNV14" s="253">
        <v>93.312680999999998</v>
      </c>
      <c r="DNW14" s="253">
        <v>93.347088999999997</v>
      </c>
      <c r="DNX14" s="253">
        <v>93.377958000000007</v>
      </c>
      <c r="DNY14" s="253">
        <v>93.406032999999994</v>
      </c>
      <c r="DNZ14" s="253">
        <v>93.427943999999997</v>
      </c>
      <c r="DOA14" s="253">
        <v>93.445373000000004</v>
      </c>
      <c r="DOB14" s="253">
        <v>93.468978000000007</v>
      </c>
      <c r="DOC14" s="253">
        <v>93.507637000000003</v>
      </c>
      <c r="DOD14" s="253">
        <v>93.557355999999999</v>
      </c>
      <c r="DOE14" s="253">
        <v>93.606161999999998</v>
      </c>
      <c r="DOF14" s="253">
        <v>93.648802000000003</v>
      </c>
      <c r="DOG14" s="253">
        <v>93.691857999999996</v>
      </c>
      <c r="DOH14" s="253">
        <v>93.743557999999993</v>
      </c>
      <c r="DOI14" s="253">
        <v>93.802046000000004</v>
      </c>
      <c r="DOJ14" s="253">
        <v>93.856521999999998</v>
      </c>
      <c r="DOK14" s="253">
        <v>93.899531999999994</v>
      </c>
      <c r="DOL14" s="253">
        <v>93.935112000000004</v>
      </c>
      <c r="DOM14" s="253">
        <v>93.971875999999995</v>
      </c>
      <c r="DON14" s="253">
        <v>94.009393000000003</v>
      </c>
      <c r="DOO14" s="253">
        <v>94.036945000000003</v>
      </c>
      <c r="DOP14" s="253">
        <v>94.048464999999993</v>
      </c>
      <c r="DOQ14" s="253">
        <v>94.053899000000001</v>
      </c>
      <c r="DOR14" s="253">
        <v>94.069998999999996</v>
      </c>
      <c r="DOS14" s="253">
        <v>94.101549000000006</v>
      </c>
      <c r="DOT14" s="253">
        <v>94.136852000000005</v>
      </c>
      <c r="DOU14" s="253">
        <v>94.161118999999999</v>
      </c>
      <c r="DOV14" s="253">
        <v>94.169542000000007</v>
      </c>
      <c r="DOW14" s="253">
        <v>94.167156000000006</v>
      </c>
      <c r="DOX14" s="253">
        <v>94.160847000000004</v>
      </c>
      <c r="DOY14" s="253">
        <v>94.153440000000003</v>
      </c>
      <c r="DOZ14" s="253">
        <v>94.142537000000004</v>
      </c>
      <c r="DPA14" s="253">
        <v>94.122938000000005</v>
      </c>
      <c r="DPB14" s="253">
        <v>94.090247000000005</v>
      </c>
      <c r="DPC14" s="253">
        <v>94.040909999999997</v>
      </c>
      <c r="DPD14" s="253">
        <v>93.967495</v>
      </c>
      <c r="DPE14" s="253">
        <v>93.856662999999998</v>
      </c>
      <c r="DPF14" s="253">
        <v>93.695414</v>
      </c>
      <c r="DPG14" s="253">
        <v>93.478414999999998</v>
      </c>
      <c r="DPH14" s="253">
        <v>93.208279000000005</v>
      </c>
      <c r="DPI14" s="253">
        <v>92.895560000000003</v>
      </c>
      <c r="DPJ14" s="253">
        <v>92.566631999999998</v>
      </c>
      <c r="DPK14" s="253">
        <v>92.266254000000004</v>
      </c>
      <c r="DPL14" s="253">
        <v>92.036686000000003</v>
      </c>
      <c r="DPM14" s="253">
        <v>91.888011000000006</v>
      </c>
      <c r="DPN14" s="253">
        <v>91.799538999999996</v>
      </c>
      <c r="DPO14" s="253">
        <v>91.761548000000005</v>
      </c>
      <c r="DPP14" s="253">
        <v>91.809674000000001</v>
      </c>
      <c r="DPQ14" s="253">
        <v>92.000623000000004</v>
      </c>
      <c r="DPR14" s="253">
        <v>92.345446999999993</v>
      </c>
      <c r="DPS14" s="253">
        <v>92.774120999999994</v>
      </c>
      <c r="DPT14" s="253">
        <v>93.174272999999999</v>
      </c>
      <c r="DPU14" s="253">
        <v>93.463963000000007</v>
      </c>
      <c r="DPV14" s="253">
        <v>93.628859000000006</v>
      </c>
      <c r="DPW14" s="253">
        <v>93.703118000000003</v>
      </c>
      <c r="DPX14" s="253">
        <v>93.729123000000001</v>
      </c>
      <c r="DPY14" s="253">
        <v>93.734909000000002</v>
      </c>
      <c r="DPZ14" s="253">
        <v>93.733069999999998</v>
      </c>
      <c r="DQA14" s="253">
        <v>93.724399000000005</v>
      </c>
      <c r="DQB14" s="253">
        <v>93.700367</v>
      </c>
      <c r="DQC14" s="253">
        <v>93.649805000000001</v>
      </c>
      <c r="DQD14" s="253">
        <v>93.567959999999999</v>
      </c>
      <c r="DQE14" s="253">
        <v>93.460001000000005</v>
      </c>
      <c r="DQF14" s="253">
        <v>93.340292000000005</v>
      </c>
      <c r="DQG14" s="253">
        <v>93.233519999999999</v>
      </c>
      <c r="DQH14" s="253">
        <v>93.172081000000006</v>
      </c>
      <c r="DQI14" s="253">
        <v>93.180411000000007</v>
      </c>
      <c r="DQJ14" s="253">
        <v>93.255944</v>
      </c>
      <c r="DQK14" s="253">
        <v>93.368652999999995</v>
      </c>
      <c r="DQL14" s="253">
        <v>93.482125999999994</v>
      </c>
      <c r="DQM14" s="253">
        <v>93.574456999999995</v>
      </c>
      <c r="DQN14" s="253">
        <v>93.641566999999995</v>
      </c>
      <c r="DQO14" s="253">
        <v>93.688496000000001</v>
      </c>
      <c r="DQP14" s="253">
        <v>93.721751999999995</v>
      </c>
      <c r="DQQ14" s="253">
        <v>93.745592000000002</v>
      </c>
      <c r="DQR14" s="253">
        <v>93.760603000000003</v>
      </c>
      <c r="DQS14" s="253">
        <v>93.766356999999999</v>
      </c>
      <c r="DQT14" s="253">
        <v>93.766143</v>
      </c>
      <c r="DQU14" s="253">
        <v>93.765827999999999</v>
      </c>
      <c r="DQV14" s="253">
        <v>93.766420999999994</v>
      </c>
      <c r="DQW14" s="253">
        <v>93.761149000000003</v>
      </c>
      <c r="DQX14" s="253">
        <v>93.742355000000003</v>
      </c>
      <c r="DQY14" s="253">
        <v>93.709136999999998</v>
      </c>
      <c r="DQZ14" s="253">
        <v>93.667051000000001</v>
      </c>
      <c r="DRA14" s="253">
        <v>93.623127999999994</v>
      </c>
      <c r="DRB14" s="253">
        <v>93.582058000000004</v>
      </c>
      <c r="DRC14" s="253">
        <v>93.544156999999998</v>
      </c>
      <c r="DRD14" s="253">
        <v>93.506089000000003</v>
      </c>
      <c r="DRE14" s="253">
        <v>93.466277000000005</v>
      </c>
      <c r="DRF14" s="253">
        <v>93.429393000000005</v>
      </c>
      <c r="DRG14" s="253">
        <v>93.401537000000005</v>
      </c>
      <c r="DRH14" s="253">
        <v>93.381490999999997</v>
      </c>
      <c r="DRI14" s="253">
        <v>93.362128999999996</v>
      </c>
      <c r="DRJ14" s="253">
        <v>93.340187999999998</v>
      </c>
      <c r="DRK14" s="253">
        <v>93.316749000000002</v>
      </c>
      <c r="DRL14" s="253">
        <v>93.286949000000007</v>
      </c>
      <c r="DRM14" s="253">
        <v>93.240297999999996</v>
      </c>
      <c r="DRN14" s="253">
        <v>93.176120999999995</v>
      </c>
      <c r="DRO14" s="253">
        <v>93.108438000000007</v>
      </c>
      <c r="DRP14" s="253">
        <v>93.050319999999999</v>
      </c>
      <c r="DRQ14" s="253">
        <v>93.003335000000007</v>
      </c>
      <c r="DRR14" s="253">
        <v>92.966250000000002</v>
      </c>
      <c r="DRS14" s="253">
        <v>92.942864</v>
      </c>
      <c r="DRT14" s="253">
        <v>92.934155000000004</v>
      </c>
      <c r="DRU14" s="253">
        <v>92.928966000000003</v>
      </c>
      <c r="DRV14" s="253">
        <v>92.909711999999999</v>
      </c>
      <c r="DRW14" s="253">
        <v>92.866861999999998</v>
      </c>
      <c r="DRX14" s="253">
        <v>92.806404000000001</v>
      </c>
      <c r="DRY14" s="253">
        <v>92.746041000000005</v>
      </c>
      <c r="DRZ14" s="253">
        <v>92.703800999999999</v>
      </c>
      <c r="DSA14" s="253">
        <v>92.683353999999994</v>
      </c>
      <c r="DSB14" s="253">
        <v>92.667698000000001</v>
      </c>
      <c r="DSC14" s="253">
        <v>92.633705000000006</v>
      </c>
      <c r="DSD14" s="253">
        <v>92.576419999999999</v>
      </c>
      <c r="DSE14" s="253">
        <v>92.512924999999996</v>
      </c>
      <c r="DSF14" s="253">
        <v>92.459530999999998</v>
      </c>
      <c r="DSG14" s="253">
        <v>92.413987000000006</v>
      </c>
      <c r="DSH14" s="253">
        <v>92.365876</v>
      </c>
      <c r="DSI14" s="253">
        <v>92.315381000000002</v>
      </c>
      <c r="DSJ14" s="253">
        <v>92.271625999999998</v>
      </c>
      <c r="DSK14" s="253">
        <v>92.237965000000003</v>
      </c>
      <c r="DSL14" s="253">
        <v>92.209720000000004</v>
      </c>
      <c r="DSM14" s="253">
        <v>92.184036000000006</v>
      </c>
      <c r="DSN14" s="253">
        <v>92.161963</v>
      </c>
      <c r="DSO14" s="253">
        <v>92.141377000000006</v>
      </c>
      <c r="DSP14" s="253">
        <v>92.117500000000007</v>
      </c>
      <c r="DSQ14" s="253">
        <v>92.092414000000005</v>
      </c>
      <c r="DSR14" s="253">
        <v>92.076419000000001</v>
      </c>
      <c r="DSS14" s="253">
        <v>92.076423000000005</v>
      </c>
      <c r="DST14" s="253">
        <v>92.087630000000004</v>
      </c>
      <c r="DSU14" s="253">
        <v>92.099384999999998</v>
      </c>
      <c r="DSV14" s="253">
        <v>92.105586000000002</v>
      </c>
      <c r="DSW14" s="253">
        <v>92.106476000000001</v>
      </c>
      <c r="DSX14" s="253">
        <v>92.102306999999996</v>
      </c>
      <c r="DSY14" s="253">
        <v>92.088367000000005</v>
      </c>
      <c r="DSZ14" s="253">
        <v>92.057501000000002</v>
      </c>
      <c r="DTA14" s="253">
        <v>92.007915999999994</v>
      </c>
      <c r="DTB14" s="253">
        <v>91.947829999999996</v>
      </c>
      <c r="DTC14" s="253">
        <v>91.890259</v>
      </c>
      <c r="DTD14" s="253">
        <v>91.842996999999997</v>
      </c>
      <c r="DTE14" s="253">
        <v>91.806661000000005</v>
      </c>
      <c r="DTF14" s="253">
        <v>91.783027000000004</v>
      </c>
      <c r="DTG14" s="253">
        <v>91.779499999999999</v>
      </c>
      <c r="DTH14" s="253">
        <v>91.800077999999999</v>
      </c>
      <c r="DTI14" s="253">
        <v>91.834654</v>
      </c>
      <c r="DTJ14" s="253">
        <v>91.863365999999999</v>
      </c>
      <c r="DTK14" s="253">
        <v>91.871887000000001</v>
      </c>
      <c r="DTL14" s="253">
        <v>91.858908</v>
      </c>
      <c r="DTM14" s="253">
        <v>91.830211000000006</v>
      </c>
      <c r="DTN14" s="253">
        <v>91.791886000000005</v>
      </c>
      <c r="DTO14" s="253">
        <v>91.750800999999996</v>
      </c>
      <c r="DTP14" s="253">
        <v>91.715435999999997</v>
      </c>
      <c r="DTQ14" s="253">
        <v>91.690786000000003</v>
      </c>
      <c r="DTR14" s="253">
        <v>91.673552999999998</v>
      </c>
      <c r="DTS14" s="253">
        <v>91.655429999999996</v>
      </c>
      <c r="DTT14" s="253">
        <v>91.630985999999993</v>
      </c>
      <c r="DTU14" s="253">
        <v>91.601167000000004</v>
      </c>
      <c r="DTV14" s="253">
        <v>91.570509000000001</v>
      </c>
      <c r="DTW14" s="253">
        <v>91.542794999999998</v>
      </c>
      <c r="DTX14" s="253">
        <v>91.518148999999994</v>
      </c>
      <c r="DTY14" s="253">
        <v>91.491704999999996</v>
      </c>
      <c r="DTZ14" s="253">
        <v>91.455702000000002</v>
      </c>
      <c r="DUA14" s="253">
        <v>91.406442999999996</v>
      </c>
      <c r="DUB14" s="253">
        <v>91.350493999999998</v>
      </c>
      <c r="DUC14" s="253">
        <v>91.300878999999995</v>
      </c>
      <c r="DUD14" s="253">
        <v>91.264116999999999</v>
      </c>
      <c r="DUE14" s="253">
        <v>91.232226999999995</v>
      </c>
      <c r="DUF14" s="253">
        <v>91.190064000000007</v>
      </c>
      <c r="DUG14" s="253">
        <v>91.130553000000006</v>
      </c>
      <c r="DUH14" s="253">
        <v>91.061368000000002</v>
      </c>
      <c r="DUI14" s="253">
        <v>90.997642999999997</v>
      </c>
      <c r="DUJ14" s="253">
        <v>90.950558999999998</v>
      </c>
      <c r="DUK14" s="253">
        <v>90.921105999999995</v>
      </c>
      <c r="DUL14" s="253">
        <v>90.899041999999994</v>
      </c>
      <c r="DUM14" s="253">
        <v>90.866040999999996</v>
      </c>
      <c r="DUN14" s="253">
        <v>90.804647000000003</v>
      </c>
      <c r="DUO14" s="253">
        <v>90.710322000000005</v>
      </c>
      <c r="DUP14" s="253">
        <v>90.596665000000002</v>
      </c>
      <c r="DUQ14" s="253">
        <v>90.486610999999996</v>
      </c>
      <c r="DUR14" s="253">
        <v>90.394496000000004</v>
      </c>
      <c r="DUS14" s="253">
        <v>90.312574999999995</v>
      </c>
      <c r="DUT14" s="253">
        <v>90.213650000000001</v>
      </c>
      <c r="DUU14" s="253">
        <v>90.066495000000003</v>
      </c>
      <c r="DUV14" s="253">
        <v>89.840504999999993</v>
      </c>
      <c r="DUW14" s="253">
        <v>89.480391999999995</v>
      </c>
      <c r="DUX14" s="253">
        <v>88.880087000000003</v>
      </c>
      <c r="DUY14" s="253">
        <v>87.926051000000001</v>
      </c>
      <c r="DUZ14" s="253">
        <v>86.628760999999997</v>
      </c>
      <c r="DVA14" s="253">
        <v>85.231691999999995</v>
      </c>
      <c r="DVB14" s="253">
        <v>84.139362000000006</v>
      </c>
      <c r="DVC14" s="253">
        <v>83.660876999999999</v>
      </c>
      <c r="DVD14" s="253">
        <v>83.776874000000007</v>
      </c>
      <c r="DVE14" s="253">
        <v>84.153345999999999</v>
      </c>
      <c r="DVF14" s="253">
        <v>84.394059999999996</v>
      </c>
      <c r="DVG14" s="253">
        <v>84.280304000000001</v>
      </c>
      <c r="DVH14" s="253">
        <v>83.785731999999996</v>
      </c>
      <c r="DVI14" s="253">
        <v>82.918987999999999</v>
      </c>
      <c r="DVJ14" s="253">
        <v>81.617598000000001</v>
      </c>
      <c r="DVK14" s="253">
        <v>79.823288000000005</v>
      </c>
      <c r="DVL14" s="253">
        <v>77.648195000000001</v>
      </c>
      <c r="DVM14" s="253">
        <v>75.425549000000004</v>
      </c>
      <c r="DVN14" s="253">
        <v>73.546921999999995</v>
      </c>
      <c r="DVO14" s="253">
        <v>72.269120000000001</v>
      </c>
      <c r="DVP14" s="253">
        <v>71.716899999999995</v>
      </c>
      <c r="DVQ14" s="253">
        <v>71.980976999999996</v>
      </c>
      <c r="DVR14" s="253">
        <v>73.090671</v>
      </c>
      <c r="DVS14" s="253">
        <v>74.896118000000001</v>
      </c>
      <c r="DVT14" s="253">
        <v>77.056849999999997</v>
      </c>
      <c r="DVU14" s="253">
        <v>79.188277999999997</v>
      </c>
      <c r="DVV14" s="253">
        <v>81.025311000000002</v>
      </c>
      <c r="DVW14" s="253">
        <v>82.474652000000006</v>
      </c>
      <c r="DVX14" s="253">
        <v>83.563383999999999</v>
      </c>
      <c r="DVY14" s="253">
        <v>84.369463999999994</v>
      </c>
      <c r="DVZ14" s="253">
        <v>84.980773999999997</v>
      </c>
      <c r="DWA14" s="253">
        <v>85.466026999999997</v>
      </c>
      <c r="DWB14" s="253">
        <v>85.858429999999998</v>
      </c>
      <c r="DWC14" s="253">
        <v>86.169770999999997</v>
      </c>
      <c r="DWD14" s="253">
        <v>86.411899000000005</v>
      </c>
      <c r="DWE14" s="253">
        <v>86.597778000000005</v>
      </c>
      <c r="DWF14" s="253">
        <v>86.734756000000004</v>
      </c>
      <c r="DWG14" s="253">
        <v>86.833806999999993</v>
      </c>
      <c r="DWH14" s="253">
        <v>86.923068999999998</v>
      </c>
      <c r="DWI14" s="253">
        <v>87.028740999999997</v>
      </c>
      <c r="DWJ14" s="253">
        <v>87.144938999999994</v>
      </c>
      <c r="DWK14" s="253">
        <v>87.246370999999996</v>
      </c>
      <c r="DWL14" s="253">
        <v>87.325913999999997</v>
      </c>
      <c r="DWM14" s="253">
        <v>87.402317999999994</v>
      </c>
      <c r="DWN14" s="253">
        <v>87.487448999999998</v>
      </c>
      <c r="DWO14" s="253">
        <v>87.566597000000002</v>
      </c>
      <c r="DWP14" s="253">
        <v>87.626181000000003</v>
      </c>
      <c r="DWQ14" s="253">
        <v>87.674695999999997</v>
      </c>
      <c r="DWR14" s="253">
        <v>87.722817000000006</v>
      </c>
      <c r="DWS14" s="253">
        <v>87.763480999999999</v>
      </c>
      <c r="DWT14" s="253">
        <v>87.787400000000005</v>
      </c>
      <c r="DWU14" s="253">
        <v>87.807231000000002</v>
      </c>
      <c r="DWV14" s="253">
        <v>87.840333999999999</v>
      </c>
      <c r="DWW14" s="253">
        <v>87.876374999999996</v>
      </c>
      <c r="DWX14" s="253">
        <v>87.891009999999994</v>
      </c>
      <c r="DWY14" s="253">
        <v>87.883550999999997</v>
      </c>
      <c r="DWZ14" s="253">
        <v>87.881010000000003</v>
      </c>
      <c r="DXA14" s="253">
        <v>87.902893000000006</v>
      </c>
      <c r="DXB14" s="253">
        <v>87.939843999999994</v>
      </c>
      <c r="DXC14" s="253">
        <v>87.967815999999999</v>
      </c>
      <c r="DXD14" s="253">
        <v>87.966565000000003</v>
      </c>
      <c r="DXE14" s="253">
        <v>87.940144000000004</v>
      </c>
      <c r="DXF14" s="253">
        <v>87.907148000000007</v>
      </c>
      <c r="DXG14" s="253">
        <v>87.877050999999994</v>
      </c>
      <c r="DXH14" s="253">
        <v>87.857197999999997</v>
      </c>
      <c r="DXI14" s="253">
        <v>87.875720000000001</v>
      </c>
      <c r="DXJ14" s="253">
        <v>87.986346999999995</v>
      </c>
      <c r="DXK14" s="253">
        <v>88.227265000000003</v>
      </c>
      <c r="DXL14" s="253">
        <v>88.570687000000007</v>
      </c>
      <c r="DXM14" s="253">
        <v>88.791163999999995</v>
      </c>
      <c r="DXN14" s="253">
        <v>88.607118999999997</v>
      </c>
      <c r="DXO14" s="253">
        <v>88.229945999999998</v>
      </c>
      <c r="DXP14" s="253">
        <v>87.957330999999996</v>
      </c>
      <c r="DXQ14" s="253">
        <v>87.772903999999997</v>
      </c>
      <c r="DXR14" s="253">
        <v>87.627438999999995</v>
      </c>
      <c r="DXS14" s="253">
        <v>87.536157000000003</v>
      </c>
      <c r="DXT14" s="253">
        <v>87.527049000000005</v>
      </c>
      <c r="DXU14" s="253">
        <v>87.581969000000001</v>
      </c>
      <c r="DXV14" s="253">
        <v>87.657743999999994</v>
      </c>
      <c r="DXW14" s="253">
        <v>87.722414999999998</v>
      </c>
      <c r="DXX14" s="253">
        <v>87.749315999999993</v>
      </c>
      <c r="DXY14" s="253">
        <v>87.723977000000005</v>
      </c>
      <c r="DXZ14" s="253">
        <v>87.659487999999996</v>
      </c>
      <c r="DYA14" s="253">
        <v>87.593748000000005</v>
      </c>
      <c r="DYB14" s="253">
        <v>87.564701999999997</v>
      </c>
      <c r="DYC14" s="253">
        <v>87.587727999999998</v>
      </c>
      <c r="DYD14" s="253">
        <v>87.651139999999998</v>
      </c>
      <c r="DYE14" s="253">
        <v>87.720068999999995</v>
      </c>
      <c r="DYF14" s="253">
        <v>87.752885000000006</v>
      </c>
      <c r="DYG14" s="253">
        <v>87.734019000000004</v>
      </c>
      <c r="DYH14" s="253">
        <v>87.688282999999998</v>
      </c>
      <c r="DYI14" s="253">
        <v>87.648270999999994</v>
      </c>
      <c r="DYJ14" s="253">
        <v>87.618922999999995</v>
      </c>
      <c r="DYK14" s="253">
        <v>87.582194999999999</v>
      </c>
      <c r="DYL14" s="253">
        <v>87.524814000000006</v>
      </c>
      <c r="DYM14" s="253">
        <v>87.451114000000004</v>
      </c>
      <c r="DYN14" s="253">
        <v>87.371694000000005</v>
      </c>
      <c r="DYO14" s="253">
        <v>87.299678</v>
      </c>
      <c r="DYP14" s="253">
        <v>87.261297999999996</v>
      </c>
      <c r="DYQ14" s="253">
        <v>87.280752000000007</v>
      </c>
      <c r="DYR14" s="253">
        <v>87.344599000000002</v>
      </c>
      <c r="DYS14" s="253">
        <v>87.398060999999998</v>
      </c>
      <c r="DYT14" s="253">
        <v>87.380162999999996</v>
      </c>
      <c r="DYU14" s="253">
        <v>87.268629000000004</v>
      </c>
      <c r="DYV14" s="253">
        <v>87.098043000000004</v>
      </c>
      <c r="DYW14" s="253">
        <v>86.937218999999999</v>
      </c>
      <c r="DYX14" s="253">
        <v>86.847803999999996</v>
      </c>
      <c r="DYY14" s="253">
        <v>86.844944999999996</v>
      </c>
      <c r="DYZ14" s="253">
        <v>86.893085999999997</v>
      </c>
      <c r="DZA14" s="253">
        <v>86.951967999999994</v>
      </c>
      <c r="DZB14" s="253">
        <v>87.017495999999994</v>
      </c>
      <c r="DZC14" s="253">
        <v>87.105575999999999</v>
      </c>
      <c r="DZD14" s="253">
        <v>87.209593999999996</v>
      </c>
      <c r="DZE14" s="253">
        <v>87.283169999999998</v>
      </c>
      <c r="DZF14" s="253">
        <v>87.257041999999998</v>
      </c>
      <c r="DZG14" s="253">
        <v>87.080726999999996</v>
      </c>
      <c r="DZH14" s="253">
        <v>86.774411999999998</v>
      </c>
      <c r="DZI14" s="253">
        <v>86.451751000000002</v>
      </c>
      <c r="DZJ14" s="253">
        <v>86.272670000000005</v>
      </c>
      <c r="DZK14" s="253">
        <v>86.317666000000003</v>
      </c>
      <c r="DZL14" s="253">
        <v>86.497300999999993</v>
      </c>
      <c r="DZM14" s="253">
        <v>86.629304000000005</v>
      </c>
      <c r="DZN14" s="253">
        <v>86.585442999999998</v>
      </c>
      <c r="DZO14" s="253">
        <v>86.359177000000003</v>
      </c>
      <c r="DZP14" s="253">
        <v>86.054052999999996</v>
      </c>
      <c r="DZQ14" s="253">
        <v>85.831310000000002</v>
      </c>
      <c r="DZR14" s="253">
        <v>85.800787999999997</v>
      </c>
      <c r="DZS14" s="253">
        <v>85.895786000000001</v>
      </c>
      <c r="DZT14" s="253">
        <v>85.921632000000002</v>
      </c>
      <c r="DZU14" s="253">
        <v>85.783942999999994</v>
      </c>
      <c r="DZV14" s="253">
        <v>85.59845</v>
      </c>
      <c r="DZW14" s="253">
        <v>85.522076999999996</v>
      </c>
      <c r="DZX14" s="253">
        <v>85.559409000000002</v>
      </c>
      <c r="DZY14" s="253">
        <v>85.630249000000006</v>
      </c>
      <c r="DZZ14" s="253">
        <v>85.734103000000005</v>
      </c>
      <c r="EAA14" s="253">
        <v>85.911023999999998</v>
      </c>
      <c r="EAB14" s="253">
        <v>86.096485000000001</v>
      </c>
      <c r="EAC14" s="253">
        <v>86.153884000000005</v>
      </c>
      <c r="EAD14" s="253">
        <v>86.050021999999998</v>
      </c>
      <c r="EAE14" s="253">
        <v>85.888627999999997</v>
      </c>
      <c r="EAF14" s="253">
        <v>85.750416999999999</v>
      </c>
      <c r="EAG14" s="253">
        <v>85.615731999999994</v>
      </c>
      <c r="EAH14" s="253">
        <v>85.481164000000007</v>
      </c>
      <c r="EAI14" s="253">
        <v>85.426264000000003</v>
      </c>
      <c r="EAJ14" s="253">
        <v>85.491969999999995</v>
      </c>
      <c r="EAK14" s="253">
        <v>85.590710000000001</v>
      </c>
      <c r="EAL14" s="253">
        <v>85.621422999999993</v>
      </c>
      <c r="EAM14" s="253">
        <v>85.611377000000005</v>
      </c>
      <c r="EAN14" s="253">
        <v>85.652297000000004</v>
      </c>
      <c r="EAO14" s="253">
        <v>85.743172999999999</v>
      </c>
      <c r="EAP14" s="253">
        <v>85.789466000000004</v>
      </c>
      <c r="EAQ14" s="253">
        <v>85.724625000000003</v>
      </c>
      <c r="EAR14" s="253">
        <v>85.561976999999999</v>
      </c>
      <c r="EAS14" s="253">
        <v>85.355270000000004</v>
      </c>
      <c r="EAT14" s="253">
        <v>85.190695000000005</v>
      </c>
      <c r="EAU14" s="253">
        <v>85.179344</v>
      </c>
      <c r="EAV14" s="253">
        <v>85.360894000000002</v>
      </c>
      <c r="EAW14" s="253">
        <v>85.610799999999998</v>
      </c>
      <c r="EAX14" s="253">
        <v>85.702456999999995</v>
      </c>
      <c r="EAY14" s="253">
        <v>85.506786000000005</v>
      </c>
      <c r="EAZ14" s="253">
        <v>85.122378999999995</v>
      </c>
      <c r="EBA14" s="253">
        <v>84.829295000000002</v>
      </c>
      <c r="EBB14" s="253">
        <v>84.905413999999993</v>
      </c>
      <c r="EBC14" s="253">
        <v>85.367535000000004</v>
      </c>
      <c r="EBD14" s="253">
        <v>85.896413999999993</v>
      </c>
      <c r="EBE14" s="253">
        <v>86.127818000000005</v>
      </c>
      <c r="EBF14" s="253">
        <v>86.008099999999999</v>
      </c>
      <c r="EBG14" s="253">
        <v>85.797944999999999</v>
      </c>
      <c r="EBH14" s="253">
        <v>85.718863999999996</v>
      </c>
      <c r="EBI14" s="253">
        <v>85.724238999999997</v>
      </c>
      <c r="EBJ14" s="253">
        <v>85.672939999999997</v>
      </c>
      <c r="EBK14" s="253">
        <v>85.560158999999999</v>
      </c>
      <c r="EBL14" s="253">
        <v>85.444497999999996</v>
      </c>
      <c r="EBM14" s="253">
        <v>85.272572999999994</v>
      </c>
      <c r="EBN14" s="253">
        <v>84.947924</v>
      </c>
      <c r="EBO14" s="253">
        <v>84.513469999999998</v>
      </c>
      <c r="EBP14" s="253">
        <v>84.134197999999998</v>
      </c>
      <c r="EBQ14" s="253">
        <v>83.937623000000002</v>
      </c>
      <c r="EBR14" s="253">
        <v>83.943128000000002</v>
      </c>
      <c r="EBS14" s="253">
        <v>84.078736000000006</v>
      </c>
      <c r="EBT14" s="253">
        <v>84.232949000000005</v>
      </c>
      <c r="EBU14" s="253">
        <v>84.321710999999993</v>
      </c>
      <c r="EBV14" s="253">
        <v>84.329329999999999</v>
      </c>
      <c r="EBW14" s="253">
        <v>84.295193999999995</v>
      </c>
      <c r="EBX14" s="253">
        <v>84.260740999999996</v>
      </c>
      <c r="EBY14" s="253">
        <v>84.279607999999996</v>
      </c>
      <c r="EBZ14" s="253">
        <v>84.436367000000004</v>
      </c>
      <c r="ECA14" s="253">
        <v>84.715678999999994</v>
      </c>
      <c r="ECB14" s="253">
        <v>84.887687999999997</v>
      </c>
      <c r="ECC14" s="253">
        <v>84.692814999999996</v>
      </c>
      <c r="ECD14" s="253">
        <v>84.167715999999999</v>
      </c>
      <c r="ECE14" s="253">
        <v>83.651380000000003</v>
      </c>
      <c r="ECF14" s="253">
        <v>83.401891000000006</v>
      </c>
      <c r="ECG14" s="253">
        <v>83.378324000000006</v>
      </c>
      <c r="ECH14" s="253">
        <v>83.470174999999998</v>
      </c>
      <c r="ECI14" s="253">
        <v>83.675663</v>
      </c>
      <c r="ECJ14" s="253">
        <v>83.939959999999999</v>
      </c>
      <c r="ECK14" s="253">
        <v>84.036568000000003</v>
      </c>
      <c r="ECL14" s="253">
        <v>83.801653000000002</v>
      </c>
      <c r="ECM14" s="253">
        <v>83.401300000000006</v>
      </c>
      <c r="ECN14" s="253">
        <v>83.110400999999996</v>
      </c>
      <c r="ECO14" s="253">
        <v>82.938344999999998</v>
      </c>
      <c r="ECP14" s="253">
        <v>82.768777</v>
      </c>
      <c r="ECQ14" s="253">
        <v>82.763351</v>
      </c>
      <c r="ECR14" s="253">
        <v>83.240907000000007</v>
      </c>
      <c r="ECS14" s="253">
        <v>84.142923999999994</v>
      </c>
      <c r="ECT14" s="253">
        <v>84.959021000000007</v>
      </c>
      <c r="ECU14" s="253">
        <v>85.181167000000002</v>
      </c>
      <c r="ECV14" s="253">
        <v>84.644531000000001</v>
      </c>
      <c r="ECW14" s="253">
        <v>83.354084999999998</v>
      </c>
      <c r="ECX14" s="253">
        <v>81.322445000000002</v>
      </c>
      <c r="ECY14" s="253">
        <v>78.923958999999996</v>
      </c>
      <c r="ECZ14" s="253">
        <v>76.783028000000002</v>
      </c>
      <c r="EDA14" s="253">
        <v>75.222475000000003</v>
      </c>
      <c r="EDB14" s="253">
        <v>74.369684000000007</v>
      </c>
      <c r="EDC14" s="253">
        <v>74.688170999999997</v>
      </c>
      <c r="EDD14" s="253">
        <v>76.370900000000006</v>
      </c>
      <c r="EDE14" s="253">
        <v>79.226951</v>
      </c>
      <c r="EDF14" s="253">
        <v>81.514577000000003</v>
      </c>
      <c r="EDG14" s="253">
        <v>81.544331999999997</v>
      </c>
      <c r="EDH14" s="253">
        <v>78.819545000000005</v>
      </c>
      <c r="EDI14" s="253">
        <v>77.647687000000005</v>
      </c>
      <c r="EDJ14" s="253">
        <v>82.682194999999993</v>
      </c>
    </row>
    <row r="15" spans="1:3494 4979:4979 10077:10077 16058:16383" s="270" customFormat="1">
      <c r="A15" s="66">
        <v>19</v>
      </c>
      <c r="B15" s="66">
        <v>5240</v>
      </c>
      <c r="C15" s="251" t="s">
        <v>577</v>
      </c>
      <c r="D15" s="66" t="s">
        <v>578</v>
      </c>
      <c r="E15" s="156" t="s">
        <v>829</v>
      </c>
      <c r="F15" s="66" t="s">
        <v>632</v>
      </c>
      <c r="G15" s="77" t="s">
        <v>868</v>
      </c>
      <c r="H15" s="66">
        <v>0.95699999999999996</v>
      </c>
      <c r="I15" s="253">
        <v>96.415972999999994</v>
      </c>
      <c r="J15" s="253">
        <v>96.427603000000005</v>
      </c>
      <c r="K15" s="253">
        <v>96.439257999999995</v>
      </c>
      <c r="L15" s="253">
        <v>96.450839999999999</v>
      </c>
      <c r="M15" s="253">
        <v>96.472530000000006</v>
      </c>
      <c r="N15" s="253">
        <v>96.497097999999994</v>
      </c>
      <c r="O15" s="253">
        <v>96.518009000000006</v>
      </c>
      <c r="P15" s="253">
        <v>96.535115000000005</v>
      </c>
      <c r="Q15" s="253">
        <v>96.551974000000001</v>
      </c>
      <c r="R15" s="253">
        <v>96.568077000000002</v>
      </c>
      <c r="S15" s="253">
        <v>96.574825000000004</v>
      </c>
      <c r="T15" s="253">
        <v>96.561575000000005</v>
      </c>
      <c r="U15" s="253">
        <v>96.526832999999996</v>
      </c>
      <c r="V15" s="253">
        <v>96.483774999999994</v>
      </c>
      <c r="W15" s="253">
        <v>96.453501000000003</v>
      </c>
      <c r="X15" s="253">
        <v>96.450937999999994</v>
      </c>
      <c r="Y15" s="253">
        <v>96.474688999999998</v>
      </c>
      <c r="Z15" s="253">
        <v>96.508347999999998</v>
      </c>
      <c r="AA15" s="253">
        <v>96.532086000000007</v>
      </c>
      <c r="AB15" s="253">
        <v>96.535355999999993</v>
      </c>
      <c r="AC15" s="253">
        <v>96.522088999999994</v>
      </c>
      <c r="AD15" s="253">
        <v>96.506125999999995</v>
      </c>
      <c r="AE15" s="253">
        <v>96.50076</v>
      </c>
      <c r="AF15" s="253">
        <v>96.509620999999996</v>
      </c>
      <c r="AG15" s="253">
        <v>96.524826000000004</v>
      </c>
      <c r="AH15" s="253">
        <v>96.534401000000003</v>
      </c>
      <c r="AI15" s="253">
        <v>96.533437000000006</v>
      </c>
      <c r="AJ15" s="253">
        <v>96.528474000000003</v>
      </c>
      <c r="AK15" s="253">
        <v>96.529951999999994</v>
      </c>
      <c r="AL15" s="253">
        <v>96.539868999999996</v>
      </c>
      <c r="AM15" s="253">
        <v>96.548342000000005</v>
      </c>
      <c r="AN15" s="253">
        <v>96.543436999999997</v>
      </c>
      <c r="AO15" s="253">
        <v>96.524186999999998</v>
      </c>
      <c r="AP15" s="253">
        <v>96.501953</v>
      </c>
      <c r="AQ15" s="253">
        <v>96.488973000000001</v>
      </c>
      <c r="AR15" s="253">
        <v>96.487573999999995</v>
      </c>
      <c r="AS15" s="253">
        <v>96.491530999999995</v>
      </c>
      <c r="AT15" s="253">
        <v>96.496267000000003</v>
      </c>
      <c r="AU15" s="253">
        <v>96.504400000000004</v>
      </c>
      <c r="AV15" s="253">
        <v>96.519987</v>
      </c>
      <c r="AW15" s="253">
        <v>96.539529000000002</v>
      </c>
      <c r="AX15" s="253">
        <v>96.552462000000006</v>
      </c>
      <c r="AY15" s="253">
        <v>96.551265000000001</v>
      </c>
      <c r="AZ15" s="253">
        <v>96.539240000000007</v>
      </c>
      <c r="BA15" s="253">
        <v>96.526842000000002</v>
      </c>
      <c r="BB15" s="253">
        <v>96.520993000000004</v>
      </c>
      <c r="BC15" s="253">
        <v>96.519372000000004</v>
      </c>
      <c r="BD15" s="253">
        <v>96.515255999999994</v>
      </c>
      <c r="BE15" s="253">
        <v>96.506062</v>
      </c>
      <c r="BF15" s="253">
        <v>96.496380000000002</v>
      </c>
      <c r="BG15" s="253">
        <v>96.493264999999994</v>
      </c>
      <c r="BH15" s="253">
        <v>96.499487000000002</v>
      </c>
      <c r="BI15" s="253">
        <v>96.511128999999997</v>
      </c>
      <c r="BJ15" s="253">
        <v>96.520815999999996</v>
      </c>
      <c r="BK15" s="253">
        <v>96.523448000000002</v>
      </c>
      <c r="BL15" s="253">
        <v>96.519734999999997</v>
      </c>
      <c r="BM15" s="253">
        <v>96.514836000000003</v>
      </c>
      <c r="BN15" s="253">
        <v>96.512934999999999</v>
      </c>
      <c r="BO15" s="253">
        <v>96.512990000000002</v>
      </c>
      <c r="BP15" s="253">
        <v>96.510689999999997</v>
      </c>
      <c r="BQ15" s="253">
        <v>96.504940000000005</v>
      </c>
      <c r="BR15" s="253">
        <v>96.501084000000006</v>
      </c>
      <c r="BS15" s="253">
        <v>96.505932000000001</v>
      </c>
      <c r="BT15" s="253">
        <v>96.519504999999995</v>
      </c>
      <c r="BU15" s="253">
        <v>96.534265000000005</v>
      </c>
      <c r="BV15" s="253">
        <v>96.542371000000003</v>
      </c>
      <c r="BW15" s="253">
        <v>96.542298000000002</v>
      </c>
      <c r="BX15" s="253">
        <v>96.538133999999999</v>
      </c>
      <c r="BY15" s="253">
        <v>96.533788000000001</v>
      </c>
      <c r="BZ15" s="253">
        <v>96.530077000000006</v>
      </c>
      <c r="CA15" s="253">
        <v>96.526546999999994</v>
      </c>
      <c r="CB15" s="253">
        <v>96.523902000000007</v>
      </c>
      <c r="CC15" s="253">
        <v>96.523420999999999</v>
      </c>
      <c r="CD15" s="253">
        <v>96.524503999999993</v>
      </c>
      <c r="CE15" s="253">
        <v>96.525149999999996</v>
      </c>
      <c r="CF15" s="253">
        <v>96.525136000000003</v>
      </c>
      <c r="CG15" s="253">
        <v>96.527122000000006</v>
      </c>
      <c r="CH15" s="253">
        <v>96.532977000000002</v>
      </c>
      <c r="CI15" s="253">
        <v>96.540584999999993</v>
      </c>
      <c r="CJ15" s="253">
        <v>96.545655999999994</v>
      </c>
      <c r="CK15" s="253">
        <v>96.544898000000003</v>
      </c>
      <c r="CL15" s="253">
        <v>96.537373000000002</v>
      </c>
      <c r="CM15" s="253">
        <v>96.525775999999993</v>
      </c>
      <c r="CN15" s="253">
        <v>96.516295999999997</v>
      </c>
      <c r="CO15" s="253">
        <v>96.514219999999995</v>
      </c>
      <c r="CP15" s="253">
        <v>96.518907999999996</v>
      </c>
      <c r="CQ15" s="253">
        <v>96.524822999999998</v>
      </c>
      <c r="CR15" s="253">
        <v>96.528413999999998</v>
      </c>
      <c r="CS15" s="253">
        <v>96.532291999999998</v>
      </c>
      <c r="CT15" s="253">
        <v>96.541769000000002</v>
      </c>
      <c r="CU15" s="253">
        <v>96.558093</v>
      </c>
      <c r="CV15" s="253">
        <v>96.574730000000002</v>
      </c>
      <c r="CW15" s="253">
        <v>96.581322999999998</v>
      </c>
      <c r="CX15" s="253">
        <v>96.571271999999993</v>
      </c>
      <c r="CY15" s="253">
        <v>96.547679000000002</v>
      </c>
      <c r="CZ15" s="253">
        <v>96.524112000000002</v>
      </c>
      <c r="DA15" s="253">
        <v>96.515983000000006</v>
      </c>
      <c r="DB15" s="253">
        <v>96.526673000000002</v>
      </c>
      <c r="DC15" s="253">
        <v>96.543342999999993</v>
      </c>
      <c r="DD15" s="253">
        <v>96.552389000000005</v>
      </c>
      <c r="DE15" s="253">
        <v>96.556882999999999</v>
      </c>
      <c r="DF15" s="253">
        <v>96.571315999999996</v>
      </c>
      <c r="DG15" s="253">
        <v>96.600378000000006</v>
      </c>
      <c r="DH15" s="253">
        <v>96.631645000000006</v>
      </c>
      <c r="DI15" s="253">
        <v>96.649326000000002</v>
      </c>
      <c r="DJ15" s="253">
        <v>96.649192999999997</v>
      </c>
      <c r="DK15" s="253">
        <v>96.638650999999996</v>
      </c>
      <c r="DL15" s="253">
        <v>96.627500999999995</v>
      </c>
      <c r="DM15" s="253">
        <v>96.622624999999999</v>
      </c>
      <c r="DN15" s="253">
        <v>96.627334000000005</v>
      </c>
      <c r="DO15" s="253">
        <v>96.639255000000006</v>
      </c>
      <c r="DP15" s="253">
        <v>96.649145000000004</v>
      </c>
      <c r="DQ15" s="253">
        <v>96.650996000000006</v>
      </c>
      <c r="DR15" s="253">
        <v>96.649649999999994</v>
      </c>
      <c r="DS15" s="253">
        <v>96.654076000000003</v>
      </c>
      <c r="DT15" s="253">
        <v>96.668417000000005</v>
      </c>
      <c r="DU15" s="253">
        <v>96.684489999999997</v>
      </c>
      <c r="DV15" s="253">
        <v>96.682083000000006</v>
      </c>
      <c r="DW15" s="253">
        <v>96.649501000000001</v>
      </c>
      <c r="DX15" s="253">
        <v>96.601814000000005</v>
      </c>
      <c r="DY15" s="253">
        <v>96.572682</v>
      </c>
      <c r="DZ15" s="253">
        <v>96.583178000000004</v>
      </c>
      <c r="EA15" s="253">
        <v>96.619474999999994</v>
      </c>
      <c r="EB15" s="253">
        <v>96.650728000000001</v>
      </c>
      <c r="EC15" s="253">
        <v>96.660794999999993</v>
      </c>
      <c r="ED15" s="253">
        <v>96.657304999999994</v>
      </c>
      <c r="EE15" s="253">
        <v>96.658572000000007</v>
      </c>
      <c r="EF15" s="253">
        <v>96.671192000000005</v>
      </c>
      <c r="EG15" s="253">
        <v>96.679771000000002</v>
      </c>
      <c r="EH15" s="253">
        <v>96.666507999999993</v>
      </c>
      <c r="EI15" s="253">
        <v>96.637660999999994</v>
      </c>
      <c r="EJ15" s="253">
        <v>96.618078999999994</v>
      </c>
      <c r="EK15" s="253">
        <v>96.616710999999995</v>
      </c>
      <c r="EL15" s="253">
        <v>96.616781000000003</v>
      </c>
      <c r="EM15" s="253">
        <v>96.605637999999999</v>
      </c>
      <c r="EN15" s="253">
        <v>96.591624999999993</v>
      </c>
      <c r="EO15" s="253">
        <v>96.591821999999993</v>
      </c>
      <c r="EP15" s="253">
        <v>96.612544999999997</v>
      </c>
      <c r="EQ15" s="253">
        <v>96.640231999999997</v>
      </c>
      <c r="ER15" s="253">
        <v>96.654993000000005</v>
      </c>
      <c r="ES15" s="253">
        <v>96.653096000000005</v>
      </c>
      <c r="ET15" s="253">
        <v>96.650098</v>
      </c>
      <c r="EU15" s="253">
        <v>96.666499000000002</v>
      </c>
      <c r="EV15" s="253">
        <v>96.710521</v>
      </c>
      <c r="EW15" s="253">
        <v>96.767912999999993</v>
      </c>
      <c r="EX15" s="253">
        <v>96.803845999999993</v>
      </c>
      <c r="EY15" s="253">
        <v>96.792501999999999</v>
      </c>
      <c r="EZ15" s="253">
        <v>96.763497000000001</v>
      </c>
      <c r="FA15" s="253">
        <v>96.766039000000006</v>
      </c>
      <c r="FB15" s="253">
        <v>96.784672</v>
      </c>
      <c r="FC15" s="253">
        <v>96.779776999999996</v>
      </c>
      <c r="FD15" s="253">
        <v>96.753135</v>
      </c>
      <c r="FE15" s="253">
        <v>96.724603000000002</v>
      </c>
      <c r="FF15" s="253">
        <v>96.702624999999998</v>
      </c>
      <c r="FG15" s="253">
        <v>96.686239999999998</v>
      </c>
      <c r="FH15" s="253">
        <v>96.672109000000006</v>
      </c>
      <c r="FI15" s="253">
        <v>96.659280999999993</v>
      </c>
      <c r="FJ15" s="253">
        <v>96.651124999999993</v>
      </c>
      <c r="FK15" s="253">
        <v>96.651529999999994</v>
      </c>
      <c r="FL15" s="253">
        <v>96.660150999999999</v>
      </c>
      <c r="FM15" s="253">
        <v>96.674225000000007</v>
      </c>
      <c r="FN15" s="253">
        <v>96.692575000000005</v>
      </c>
      <c r="FO15" s="253">
        <v>96.716763</v>
      </c>
      <c r="FP15" s="253">
        <v>96.745671999999999</v>
      </c>
      <c r="FQ15" s="253">
        <v>96.770202999999995</v>
      </c>
      <c r="FR15" s="253">
        <v>96.780023999999997</v>
      </c>
      <c r="FS15" s="253">
        <v>96.776079999999993</v>
      </c>
      <c r="FT15" s="253">
        <v>96.771450000000002</v>
      </c>
      <c r="FU15" s="253">
        <v>96.778351999999998</v>
      </c>
      <c r="FV15" s="253">
        <v>96.794948000000005</v>
      </c>
      <c r="FW15" s="253">
        <v>96.805121</v>
      </c>
      <c r="FX15" s="253">
        <v>96.791838999999996</v>
      </c>
      <c r="FY15" s="253">
        <v>96.753884999999997</v>
      </c>
      <c r="FZ15" s="253">
        <v>96.711682999999994</v>
      </c>
      <c r="GA15" s="253">
        <v>96.693494999999999</v>
      </c>
      <c r="GB15" s="253">
        <v>96.711601999999999</v>
      </c>
      <c r="GC15" s="253">
        <v>96.754289999999997</v>
      </c>
      <c r="GD15" s="253">
        <v>96.797314</v>
      </c>
      <c r="GE15" s="253">
        <v>96.821398000000002</v>
      </c>
      <c r="GF15" s="253">
        <v>96.829807000000002</v>
      </c>
      <c r="GG15" s="253">
        <v>96.842316999999994</v>
      </c>
      <c r="GH15" s="253">
        <v>96.856198000000006</v>
      </c>
      <c r="GI15" s="253">
        <v>96.847279999999998</v>
      </c>
      <c r="GJ15" s="253">
        <v>96.809032000000002</v>
      </c>
      <c r="GK15" s="253">
        <v>96.761761000000007</v>
      </c>
      <c r="GL15" s="253">
        <v>96.734461999999994</v>
      </c>
      <c r="GM15" s="253">
        <v>96.734358999999998</v>
      </c>
      <c r="GN15" s="253">
        <v>96.740792999999996</v>
      </c>
      <c r="GO15" s="253">
        <v>96.736858999999995</v>
      </c>
      <c r="GP15" s="253">
        <v>96.726742000000002</v>
      </c>
      <c r="GQ15" s="253">
        <v>96.723798000000002</v>
      </c>
      <c r="GR15" s="253">
        <v>96.735236</v>
      </c>
      <c r="GS15" s="253">
        <v>96.756480999999994</v>
      </c>
      <c r="GT15" s="253">
        <v>96.778548000000001</v>
      </c>
      <c r="GU15" s="253">
        <v>96.798233999999994</v>
      </c>
      <c r="GV15" s="253">
        <v>96.813483000000005</v>
      </c>
      <c r="GW15" s="253">
        <v>96.819069999999996</v>
      </c>
      <c r="GX15" s="253">
        <v>96.814136000000005</v>
      </c>
      <c r="GY15" s="253">
        <v>96.804395999999997</v>
      </c>
      <c r="GZ15" s="253">
        <v>96.802452000000002</v>
      </c>
      <c r="HA15" s="253">
        <v>96.818737999999996</v>
      </c>
      <c r="HB15" s="253">
        <v>96.841972999999996</v>
      </c>
      <c r="HC15" s="253">
        <v>96.853541000000007</v>
      </c>
      <c r="HD15" s="253">
        <v>96.849497</v>
      </c>
      <c r="HE15" s="253">
        <v>96.834069</v>
      </c>
      <c r="HF15" s="253">
        <v>96.812301000000005</v>
      </c>
      <c r="HG15" s="253">
        <v>96.7881</v>
      </c>
      <c r="HH15" s="253">
        <v>96.765178000000006</v>
      </c>
      <c r="HI15" s="253">
        <v>96.750310999999996</v>
      </c>
      <c r="HJ15" s="253">
        <v>96.750093000000007</v>
      </c>
      <c r="HK15" s="253">
        <v>96.763992000000002</v>
      </c>
      <c r="HL15" s="253">
        <v>96.782452000000006</v>
      </c>
      <c r="HM15" s="253">
        <v>96.792277999999996</v>
      </c>
      <c r="HN15" s="253">
        <v>96.785634000000002</v>
      </c>
      <c r="HO15" s="253">
        <v>96.766142000000002</v>
      </c>
      <c r="HP15" s="253">
        <v>96.746649000000005</v>
      </c>
      <c r="HQ15" s="253">
        <v>96.738701000000006</v>
      </c>
      <c r="HR15" s="253">
        <v>96.743459999999999</v>
      </c>
      <c r="HS15" s="253">
        <v>96.753528000000003</v>
      </c>
      <c r="HT15" s="253">
        <v>96.761984999999996</v>
      </c>
      <c r="HU15" s="253">
        <v>96.768300999999994</v>
      </c>
      <c r="HV15" s="253">
        <v>96.776897000000005</v>
      </c>
      <c r="HW15" s="253">
        <v>96.789482000000007</v>
      </c>
      <c r="HX15" s="253">
        <v>96.799401000000003</v>
      </c>
      <c r="HY15" s="253">
        <v>96.799424999999999</v>
      </c>
      <c r="HZ15" s="253">
        <v>96.792013999999995</v>
      </c>
      <c r="IA15" s="253">
        <v>96.786364000000006</v>
      </c>
      <c r="IB15" s="253">
        <v>96.787865999999994</v>
      </c>
      <c r="IC15" s="253">
        <v>96.794381000000001</v>
      </c>
      <c r="ID15" s="253">
        <v>96.802342999999993</v>
      </c>
      <c r="IE15" s="253">
        <v>96.813609</v>
      </c>
      <c r="IF15" s="253">
        <v>96.831315000000004</v>
      </c>
      <c r="IG15" s="253">
        <v>96.848930999999993</v>
      </c>
      <c r="IH15" s="253">
        <v>96.853083999999996</v>
      </c>
      <c r="II15" s="253">
        <v>96.840230000000005</v>
      </c>
      <c r="IJ15" s="253">
        <v>96.821211000000005</v>
      </c>
      <c r="IK15" s="253">
        <v>96.806943000000004</v>
      </c>
      <c r="IL15" s="253">
        <v>96.795863999999995</v>
      </c>
      <c r="IM15" s="253">
        <v>96.779027999999997</v>
      </c>
      <c r="IN15" s="253">
        <v>96.753641999999999</v>
      </c>
      <c r="IO15" s="253">
        <v>96.728241999999995</v>
      </c>
      <c r="IP15" s="253">
        <v>96.716605999999999</v>
      </c>
      <c r="IQ15" s="253">
        <v>96.726596999999998</v>
      </c>
      <c r="IR15" s="253">
        <v>96.752922999999996</v>
      </c>
      <c r="IS15" s="253">
        <v>96.783933000000005</v>
      </c>
      <c r="IT15" s="253">
        <v>96.811929000000006</v>
      </c>
      <c r="IU15" s="253">
        <v>96.834333000000001</v>
      </c>
      <c r="IV15" s="253">
        <v>96.849294</v>
      </c>
      <c r="IW15" s="253">
        <v>96.853947000000005</v>
      </c>
      <c r="IX15" s="253">
        <v>96.852382000000006</v>
      </c>
      <c r="IY15" s="253">
        <v>96.860733999999994</v>
      </c>
      <c r="IZ15" s="253">
        <v>96.889229</v>
      </c>
      <c r="JA15" s="253">
        <v>96.927578999999994</v>
      </c>
      <c r="JB15" s="253">
        <v>96.959045000000003</v>
      </c>
      <c r="JC15" s="253">
        <v>96.970163999999997</v>
      </c>
      <c r="JD15" s="253">
        <v>96.950244999999995</v>
      </c>
      <c r="JE15" s="253">
        <v>96.911456000000001</v>
      </c>
      <c r="JF15" s="253">
        <v>96.880677000000006</v>
      </c>
      <c r="JG15" s="253">
        <v>96.850521000000001</v>
      </c>
      <c r="JH15" s="253">
        <v>96.802363999999997</v>
      </c>
      <c r="JI15" s="253">
        <v>96.750703000000001</v>
      </c>
      <c r="JJ15" s="253">
        <v>96.719030000000004</v>
      </c>
      <c r="JK15" s="253">
        <v>96.711252999999999</v>
      </c>
      <c r="JL15" s="253">
        <v>96.716541000000007</v>
      </c>
      <c r="JM15" s="253">
        <v>96.729665999999995</v>
      </c>
      <c r="JN15" s="253">
        <v>96.75985</v>
      </c>
      <c r="JO15" s="253">
        <v>96.809377999999995</v>
      </c>
      <c r="JP15" s="253">
        <v>96.856894999999994</v>
      </c>
      <c r="JQ15" s="253">
        <v>96.875867</v>
      </c>
      <c r="JR15" s="253">
        <v>96.858857999999998</v>
      </c>
      <c r="JS15" s="253">
        <v>96.816357999999994</v>
      </c>
      <c r="JT15" s="253">
        <v>96.763617999999994</v>
      </c>
      <c r="JU15" s="253">
        <v>96.714574999999996</v>
      </c>
      <c r="JV15" s="253">
        <v>96.679404000000005</v>
      </c>
      <c r="JW15" s="253">
        <v>96.662273999999996</v>
      </c>
      <c r="JX15" s="253">
        <v>96.661142999999996</v>
      </c>
      <c r="JY15" s="253">
        <v>96.669251000000003</v>
      </c>
      <c r="JZ15" s="253">
        <v>96.681163999999995</v>
      </c>
      <c r="KA15" s="253">
        <v>96.696753000000001</v>
      </c>
      <c r="KB15" s="253">
        <v>96.717787999999999</v>
      </c>
      <c r="KC15" s="253">
        <v>96.742024999999998</v>
      </c>
      <c r="KD15" s="253">
        <v>96.762017999999998</v>
      </c>
      <c r="KE15" s="253">
        <v>96.771884</v>
      </c>
      <c r="KF15" s="253">
        <v>96.773617000000002</v>
      </c>
      <c r="KG15" s="253">
        <v>96.778419999999997</v>
      </c>
      <c r="KH15" s="253">
        <v>96.800094000000001</v>
      </c>
      <c r="KI15" s="253">
        <v>96.84187</v>
      </c>
      <c r="KJ15" s="253">
        <v>96.885516999999993</v>
      </c>
      <c r="KK15" s="253">
        <v>96.899985999999998</v>
      </c>
      <c r="KL15" s="253">
        <v>96.874711000000005</v>
      </c>
      <c r="KM15" s="253">
        <v>96.831660999999997</v>
      </c>
      <c r="KN15" s="253">
        <v>96.797303999999997</v>
      </c>
      <c r="KO15" s="253">
        <v>96.781863999999999</v>
      </c>
      <c r="KP15" s="253">
        <v>96.784198000000004</v>
      </c>
      <c r="KQ15" s="253">
        <v>96.799223999999995</v>
      </c>
      <c r="KR15" s="253">
        <v>96.819805000000002</v>
      </c>
      <c r="KS15" s="253">
        <v>96.835199000000003</v>
      </c>
      <c r="KT15" s="253">
        <v>96.833787000000001</v>
      </c>
      <c r="KU15" s="253">
        <v>96.814789000000005</v>
      </c>
      <c r="KV15" s="253">
        <v>96.793462000000005</v>
      </c>
      <c r="KW15" s="253">
        <v>96.786051999999998</v>
      </c>
      <c r="KX15" s="253">
        <v>96.791561000000002</v>
      </c>
      <c r="KY15" s="253">
        <v>96.797352000000004</v>
      </c>
      <c r="KZ15" s="253">
        <v>96.792388000000003</v>
      </c>
      <c r="LA15" s="253">
        <v>96.772591000000006</v>
      </c>
      <c r="LB15" s="253">
        <v>96.739203000000003</v>
      </c>
      <c r="LC15" s="253">
        <v>96.697974000000002</v>
      </c>
      <c r="LD15" s="253">
        <v>96.661503999999994</v>
      </c>
      <c r="LE15" s="253">
        <v>96.648319000000001</v>
      </c>
      <c r="LF15" s="253">
        <v>96.671617999999995</v>
      </c>
      <c r="LG15" s="253">
        <v>96.722955999999996</v>
      </c>
      <c r="LH15" s="253">
        <v>96.773438999999996</v>
      </c>
      <c r="LI15" s="253">
        <v>96.798401999999996</v>
      </c>
      <c r="LJ15" s="253">
        <v>96.796372000000005</v>
      </c>
      <c r="LK15" s="253">
        <v>96.781171000000001</v>
      </c>
      <c r="LL15" s="253">
        <v>96.769448999999994</v>
      </c>
      <c r="LM15" s="253">
        <v>96.768786000000006</v>
      </c>
      <c r="LN15" s="253">
        <v>96.772855000000007</v>
      </c>
      <c r="LO15" s="253">
        <v>96.773009000000002</v>
      </c>
      <c r="LP15" s="253">
        <v>96.772137999999998</v>
      </c>
      <c r="LQ15" s="253">
        <v>96.784571999999997</v>
      </c>
      <c r="LR15" s="253">
        <v>96.818534999999997</v>
      </c>
      <c r="LS15" s="253">
        <v>96.860477000000003</v>
      </c>
      <c r="LT15" s="253">
        <v>96.880494999999996</v>
      </c>
      <c r="LU15" s="253">
        <v>96.864384999999999</v>
      </c>
      <c r="LV15" s="253">
        <v>96.840787000000006</v>
      </c>
      <c r="LW15" s="253">
        <v>96.840616999999995</v>
      </c>
      <c r="LX15" s="253">
        <v>96.845836000000006</v>
      </c>
      <c r="LY15" s="253">
        <v>96.830719999999999</v>
      </c>
      <c r="LZ15" s="253">
        <v>96.803949000000003</v>
      </c>
      <c r="MA15" s="253">
        <v>96.789685000000006</v>
      </c>
      <c r="MB15" s="253">
        <v>96.801355999999998</v>
      </c>
      <c r="MC15" s="253">
        <v>96.824777999999995</v>
      </c>
      <c r="MD15" s="253">
        <v>96.831683999999996</v>
      </c>
      <c r="ME15" s="253">
        <v>96.814531000000002</v>
      </c>
      <c r="MF15" s="253">
        <v>96.785826</v>
      </c>
      <c r="MG15" s="253">
        <v>96.752669999999995</v>
      </c>
      <c r="MH15" s="253">
        <v>96.713353999999995</v>
      </c>
      <c r="MI15" s="253">
        <v>96.673680000000004</v>
      </c>
      <c r="MJ15" s="253">
        <v>96.652141</v>
      </c>
      <c r="MK15" s="253">
        <v>96.661693</v>
      </c>
      <c r="ML15" s="253">
        <v>96.690503000000007</v>
      </c>
      <c r="MM15" s="253">
        <v>96.707604000000003</v>
      </c>
      <c r="MN15" s="253">
        <v>96.694614999999999</v>
      </c>
      <c r="MO15" s="253">
        <v>96.669880000000006</v>
      </c>
      <c r="MP15" s="253">
        <v>96.664492999999993</v>
      </c>
      <c r="MQ15" s="253">
        <v>96.679038000000006</v>
      </c>
      <c r="MR15" s="253">
        <v>96.687940999999995</v>
      </c>
      <c r="MS15" s="253">
        <v>96.671797999999995</v>
      </c>
      <c r="MT15" s="253">
        <v>96.632973000000007</v>
      </c>
      <c r="MU15" s="253">
        <v>96.594896000000006</v>
      </c>
      <c r="MV15" s="253">
        <v>96.583163999999996</v>
      </c>
      <c r="MW15" s="253">
        <v>96.597081000000003</v>
      </c>
      <c r="MX15" s="253">
        <v>96.613865000000004</v>
      </c>
      <c r="MY15" s="253">
        <v>96.619989000000004</v>
      </c>
      <c r="MZ15" s="253">
        <v>96.619561000000004</v>
      </c>
      <c r="NA15" s="253">
        <v>96.617878000000005</v>
      </c>
      <c r="NB15" s="253">
        <v>96.611455000000007</v>
      </c>
      <c r="NC15" s="253">
        <v>96.595095999999998</v>
      </c>
      <c r="ND15" s="253">
        <v>96.570749000000006</v>
      </c>
      <c r="NE15" s="253">
        <v>96.546312999999998</v>
      </c>
      <c r="NF15" s="253">
        <v>96.526864000000003</v>
      </c>
      <c r="NG15" s="253">
        <v>96.510446000000002</v>
      </c>
      <c r="NH15" s="253">
        <v>96.491370000000003</v>
      </c>
      <c r="NI15" s="253">
        <v>96.466244000000003</v>
      </c>
      <c r="NJ15" s="253">
        <v>96.439504999999997</v>
      </c>
      <c r="NK15" s="253">
        <v>96.421869000000001</v>
      </c>
      <c r="NL15" s="253">
        <v>96.419933</v>
      </c>
      <c r="NM15" s="253">
        <v>96.426215999999997</v>
      </c>
      <c r="NN15" s="253">
        <v>96.421723999999998</v>
      </c>
      <c r="NO15" s="253">
        <v>96.393620999999996</v>
      </c>
      <c r="NP15" s="253">
        <v>96.359752999999998</v>
      </c>
      <c r="NQ15" s="253">
        <v>96.359953000000004</v>
      </c>
      <c r="NR15" s="253">
        <v>96.396191999999999</v>
      </c>
      <c r="NS15" s="253">
        <v>96.426957999999999</v>
      </c>
      <c r="NT15" s="253">
        <v>96.430837999999994</v>
      </c>
      <c r="NU15" s="253">
        <v>96.423231000000001</v>
      </c>
      <c r="NV15" s="253">
        <v>96.425999000000004</v>
      </c>
      <c r="NW15" s="253">
        <v>96.446076000000005</v>
      </c>
      <c r="NX15" s="253">
        <v>96.470308000000003</v>
      </c>
      <c r="NY15" s="253">
        <v>96.474684999999994</v>
      </c>
      <c r="NZ15" s="253">
        <v>96.447765000000004</v>
      </c>
      <c r="OA15" s="253">
        <v>96.403749000000005</v>
      </c>
      <c r="OB15" s="253">
        <v>96.364275000000006</v>
      </c>
      <c r="OC15" s="253">
        <v>96.338509999999999</v>
      </c>
      <c r="OD15" s="253">
        <v>96.323266000000004</v>
      </c>
      <c r="OE15" s="253">
        <v>96.309104000000005</v>
      </c>
      <c r="OF15" s="253">
        <v>96.289873</v>
      </c>
      <c r="OG15" s="253">
        <v>96.267399999999995</v>
      </c>
      <c r="OH15" s="253">
        <v>96.241883000000001</v>
      </c>
      <c r="OI15" s="253">
        <v>96.205438999999998</v>
      </c>
      <c r="OJ15" s="253">
        <v>96.154494999999997</v>
      </c>
      <c r="OK15" s="253">
        <v>96.104498000000007</v>
      </c>
      <c r="OL15" s="253">
        <v>96.080102999999994</v>
      </c>
      <c r="OM15" s="253">
        <v>96.086781999999999</v>
      </c>
      <c r="ON15" s="253">
        <v>96.104406999999995</v>
      </c>
      <c r="OO15" s="253">
        <v>96.110403000000005</v>
      </c>
      <c r="OP15" s="253">
        <v>96.101680000000002</v>
      </c>
      <c r="OQ15" s="253">
        <v>96.094183000000001</v>
      </c>
      <c r="OR15" s="253">
        <v>96.102850000000004</v>
      </c>
      <c r="OS15" s="253">
        <v>96.122709</v>
      </c>
      <c r="OT15" s="253">
        <v>96.132329999999996</v>
      </c>
      <c r="OU15" s="253">
        <v>96.116759000000002</v>
      </c>
      <c r="OV15" s="253">
        <v>96.083066000000002</v>
      </c>
      <c r="OW15" s="253">
        <v>96.054209999999998</v>
      </c>
      <c r="OX15" s="253">
        <v>96.049993000000001</v>
      </c>
      <c r="OY15" s="253">
        <v>96.072006000000002</v>
      </c>
      <c r="OZ15" s="253">
        <v>96.104067999999998</v>
      </c>
      <c r="PA15" s="253">
        <v>96.123958999999999</v>
      </c>
      <c r="PB15" s="253">
        <v>96.116596999999999</v>
      </c>
      <c r="PC15" s="253">
        <v>96.081412999999998</v>
      </c>
      <c r="PD15" s="253">
        <v>96.034647000000007</v>
      </c>
      <c r="PE15" s="253">
        <v>96.003122000000005</v>
      </c>
      <c r="PF15" s="253">
        <v>96.004631000000003</v>
      </c>
      <c r="PG15" s="253">
        <v>96.028171999999998</v>
      </c>
      <c r="PH15" s="253">
        <v>96.044749999999993</v>
      </c>
      <c r="PI15" s="253">
        <v>96.037891000000002</v>
      </c>
      <c r="PJ15" s="253">
        <v>96.012890999999996</v>
      </c>
      <c r="PK15" s="253">
        <v>95.981607999999994</v>
      </c>
      <c r="PL15" s="253">
        <v>95.950367</v>
      </c>
      <c r="PM15" s="253">
        <v>95.922353999999999</v>
      </c>
      <c r="PN15" s="253">
        <v>95.901921999999999</v>
      </c>
      <c r="PO15" s="253">
        <v>95.892099000000002</v>
      </c>
      <c r="PP15" s="253">
        <v>95.889754999999994</v>
      </c>
      <c r="PQ15" s="253">
        <v>95.886853000000002</v>
      </c>
      <c r="PR15" s="253">
        <v>95.876587999999998</v>
      </c>
      <c r="PS15" s="253">
        <v>95.857065000000006</v>
      </c>
      <c r="PT15" s="253">
        <v>95.830498000000006</v>
      </c>
      <c r="PU15" s="253">
        <v>95.801557000000003</v>
      </c>
      <c r="PV15" s="253">
        <v>95.776867999999993</v>
      </c>
      <c r="PW15" s="253">
        <v>95.763058000000001</v>
      </c>
      <c r="PX15" s="253">
        <v>95.762771999999998</v>
      </c>
      <c r="PY15" s="253">
        <v>95.770859000000002</v>
      </c>
      <c r="PZ15" s="253">
        <v>95.777502999999996</v>
      </c>
      <c r="QA15" s="253">
        <v>95.776405999999994</v>
      </c>
      <c r="QB15" s="253">
        <v>95.768478000000002</v>
      </c>
      <c r="QC15" s="253">
        <v>95.760592000000003</v>
      </c>
      <c r="QD15" s="253">
        <v>95.760566999999995</v>
      </c>
      <c r="QE15" s="253">
        <v>95.766976</v>
      </c>
      <c r="QF15" s="253">
        <v>95.766446000000002</v>
      </c>
      <c r="QG15" s="253">
        <v>95.745829000000001</v>
      </c>
      <c r="QH15" s="253">
        <v>95.705719999999999</v>
      </c>
      <c r="QI15" s="253">
        <v>95.661064999999994</v>
      </c>
      <c r="QJ15" s="253">
        <v>95.629558000000003</v>
      </c>
      <c r="QK15" s="253">
        <v>95.620103</v>
      </c>
      <c r="QL15" s="253">
        <v>95.629028000000005</v>
      </c>
      <c r="QM15" s="253">
        <v>95.643742000000003</v>
      </c>
      <c r="QN15" s="253">
        <v>95.650131999999999</v>
      </c>
      <c r="QO15" s="253">
        <v>95.639681999999993</v>
      </c>
      <c r="QP15" s="253">
        <v>95.612065000000001</v>
      </c>
      <c r="QQ15" s="253">
        <v>95.573330999999996</v>
      </c>
      <c r="QR15" s="253">
        <v>95.534194999999997</v>
      </c>
      <c r="QS15" s="253">
        <v>95.507694999999998</v>
      </c>
      <c r="QT15" s="253">
        <v>95.502545999999995</v>
      </c>
      <c r="QU15" s="253">
        <v>95.516039000000006</v>
      </c>
      <c r="QV15" s="253">
        <v>95.536889000000002</v>
      </c>
      <c r="QW15" s="253">
        <v>95.557149999999993</v>
      </c>
      <c r="QX15" s="253">
        <v>95.577875000000006</v>
      </c>
      <c r="QY15" s="253">
        <v>95.600121999999999</v>
      </c>
      <c r="QZ15" s="253">
        <v>95.614052000000001</v>
      </c>
      <c r="RA15" s="253">
        <v>95.603082000000001</v>
      </c>
      <c r="RB15" s="253">
        <v>95.561003999999997</v>
      </c>
      <c r="RC15" s="253">
        <v>95.502517999999995</v>
      </c>
      <c r="RD15" s="253">
        <v>95.453956000000005</v>
      </c>
      <c r="RE15" s="253">
        <v>95.432210999999995</v>
      </c>
      <c r="RF15" s="253">
        <v>95.433702999999994</v>
      </c>
      <c r="RG15" s="253">
        <v>95.442618999999993</v>
      </c>
      <c r="RH15" s="253">
        <v>95.447220999999999</v>
      </c>
      <c r="RI15" s="253">
        <v>95.446731999999997</v>
      </c>
      <c r="RJ15" s="253">
        <v>95.445694000000003</v>
      </c>
      <c r="RK15" s="253">
        <v>95.445143999999999</v>
      </c>
      <c r="RL15" s="253">
        <v>95.441248000000002</v>
      </c>
      <c r="RM15" s="253">
        <v>95.431995999999998</v>
      </c>
      <c r="RN15" s="253">
        <v>95.422389999999993</v>
      </c>
      <c r="RO15" s="253">
        <v>95.419867999999994</v>
      </c>
      <c r="RP15" s="253">
        <v>95.424553000000003</v>
      </c>
      <c r="RQ15" s="253">
        <v>95.42653</v>
      </c>
      <c r="RR15" s="253">
        <v>95.414992999999996</v>
      </c>
      <c r="RS15" s="253">
        <v>95.389415999999997</v>
      </c>
      <c r="RT15" s="253">
        <v>95.359516999999997</v>
      </c>
      <c r="RU15" s="253">
        <v>95.334365000000005</v>
      </c>
      <c r="RV15" s="253">
        <v>95.313672999999994</v>
      </c>
      <c r="RW15" s="253">
        <v>95.290054999999995</v>
      </c>
      <c r="RX15" s="253">
        <v>95.258968999999993</v>
      </c>
      <c r="RY15" s="253">
        <v>95.225256999999999</v>
      </c>
      <c r="RZ15" s="253">
        <v>95.200174000000004</v>
      </c>
      <c r="SA15" s="253">
        <v>95.192549999999997</v>
      </c>
      <c r="SB15" s="253">
        <v>95.202779000000007</v>
      </c>
      <c r="SC15" s="253">
        <v>95.223307000000005</v>
      </c>
      <c r="SD15" s="253">
        <v>95.243155000000002</v>
      </c>
      <c r="SE15" s="253">
        <v>95.252641999999994</v>
      </c>
      <c r="SF15" s="253">
        <v>95.246846000000005</v>
      </c>
      <c r="SG15" s="253">
        <v>95.227256999999994</v>
      </c>
      <c r="SH15" s="253">
        <v>95.200782000000004</v>
      </c>
      <c r="SI15" s="253">
        <v>95.176801999999995</v>
      </c>
      <c r="SJ15" s="253">
        <v>95.163552999999993</v>
      </c>
      <c r="SK15" s="253">
        <v>95.164130999999998</v>
      </c>
      <c r="SL15" s="253">
        <v>95.173450000000003</v>
      </c>
      <c r="SM15" s="253">
        <v>95.179338999999999</v>
      </c>
      <c r="SN15" s="253">
        <v>95.170131999999995</v>
      </c>
      <c r="SO15" s="253">
        <v>95.144144999999995</v>
      </c>
      <c r="SP15" s="253">
        <v>95.111138999999994</v>
      </c>
      <c r="SQ15" s="253">
        <v>95.082425000000001</v>
      </c>
      <c r="SR15" s="253">
        <v>95.059385000000006</v>
      </c>
      <c r="SS15" s="253">
        <v>95.03425</v>
      </c>
      <c r="ST15" s="253">
        <v>95.002809999999997</v>
      </c>
      <c r="SU15" s="253">
        <v>94.972623999999996</v>
      </c>
      <c r="SV15" s="253">
        <v>94.954471999999996</v>
      </c>
      <c r="SW15" s="253">
        <v>94.947558999999998</v>
      </c>
      <c r="SX15" s="253">
        <v>94.938343000000003</v>
      </c>
      <c r="SY15" s="253">
        <v>94.916338999999994</v>
      </c>
      <c r="SZ15" s="253">
        <v>94.888110999999995</v>
      </c>
      <c r="TA15" s="253">
        <v>94.871836999999999</v>
      </c>
      <c r="TB15" s="253">
        <v>94.877982000000003</v>
      </c>
      <c r="TC15" s="253">
        <v>94.898004999999998</v>
      </c>
      <c r="TD15" s="253">
        <v>94.912525000000002</v>
      </c>
      <c r="TE15" s="253">
        <v>94.907362000000006</v>
      </c>
      <c r="TF15" s="253">
        <v>94.881514999999993</v>
      </c>
      <c r="TG15" s="253">
        <v>94.843770000000006</v>
      </c>
      <c r="TH15" s="253">
        <v>94.805340999999999</v>
      </c>
      <c r="TI15" s="253">
        <v>94.775051000000005</v>
      </c>
      <c r="TJ15" s="253">
        <v>94.757746999999995</v>
      </c>
      <c r="TK15" s="253">
        <v>94.753981999999993</v>
      </c>
      <c r="TL15" s="253">
        <v>94.759889999999999</v>
      </c>
      <c r="TM15" s="253">
        <v>94.768082000000007</v>
      </c>
      <c r="TN15" s="253">
        <v>94.770634999999999</v>
      </c>
      <c r="TO15" s="253">
        <v>94.763261999999997</v>
      </c>
      <c r="TP15" s="253">
        <v>94.747998999999993</v>
      </c>
      <c r="TQ15" s="253">
        <v>94.732202999999998</v>
      </c>
      <c r="TR15" s="253">
        <v>94.724189999999993</v>
      </c>
      <c r="TS15" s="253">
        <v>94.728928999999994</v>
      </c>
      <c r="TT15" s="253">
        <v>94.746634</v>
      </c>
      <c r="TU15" s="253">
        <v>94.773398</v>
      </c>
      <c r="TV15" s="253">
        <v>94.801563999999999</v>
      </c>
      <c r="TW15" s="253">
        <v>94.820530000000005</v>
      </c>
      <c r="TX15" s="253">
        <v>94.820843999999994</v>
      </c>
      <c r="TY15" s="253">
        <v>94.800516999999999</v>
      </c>
      <c r="TZ15" s="253">
        <v>94.766812000000002</v>
      </c>
      <c r="UA15" s="253">
        <v>94.729384999999994</v>
      </c>
      <c r="UB15" s="253">
        <v>94.691089000000005</v>
      </c>
      <c r="UC15" s="253">
        <v>94.647617999999994</v>
      </c>
      <c r="UD15" s="253">
        <v>94.598052999999993</v>
      </c>
      <c r="UE15" s="253">
        <v>94.553743999999995</v>
      </c>
      <c r="UF15" s="253">
        <v>94.532488999999998</v>
      </c>
      <c r="UG15" s="253">
        <v>94.541301000000004</v>
      </c>
      <c r="UH15" s="253">
        <v>94.565723000000006</v>
      </c>
      <c r="UI15" s="253">
        <v>94.579464000000002</v>
      </c>
      <c r="UJ15" s="253">
        <v>94.566383000000002</v>
      </c>
      <c r="UK15" s="253">
        <v>94.533190000000005</v>
      </c>
      <c r="UL15" s="253">
        <v>94.501182</v>
      </c>
      <c r="UM15" s="253">
        <v>94.487281999999993</v>
      </c>
      <c r="UN15" s="253">
        <v>94.493525000000005</v>
      </c>
      <c r="UO15" s="253">
        <v>94.510429000000002</v>
      </c>
      <c r="UP15" s="253">
        <v>94.525885000000002</v>
      </c>
      <c r="UQ15" s="253">
        <v>94.531216999999998</v>
      </c>
      <c r="UR15" s="253">
        <v>94.523661000000004</v>
      </c>
      <c r="US15" s="253">
        <v>94.507881999999995</v>
      </c>
      <c r="UT15" s="253">
        <v>94.494041999999993</v>
      </c>
      <c r="UU15" s="253">
        <v>94.489521999999994</v>
      </c>
      <c r="UV15" s="253">
        <v>94.490803999999997</v>
      </c>
      <c r="UW15" s="253">
        <v>94.486166999999995</v>
      </c>
      <c r="UX15" s="253">
        <v>94.468664000000004</v>
      </c>
      <c r="UY15" s="253">
        <v>94.445020999999997</v>
      </c>
      <c r="UZ15" s="253">
        <v>94.428645000000003</v>
      </c>
      <c r="VA15" s="253">
        <v>94.423824999999994</v>
      </c>
      <c r="VB15" s="253">
        <v>94.41995</v>
      </c>
      <c r="VC15" s="253">
        <v>94.403272000000001</v>
      </c>
      <c r="VD15" s="253">
        <v>94.372677999999993</v>
      </c>
      <c r="VE15" s="253">
        <v>94.340663000000006</v>
      </c>
      <c r="VF15" s="253">
        <v>94.319644999999994</v>
      </c>
      <c r="VG15" s="253">
        <v>94.311055999999994</v>
      </c>
      <c r="VH15" s="253">
        <v>94.308824000000001</v>
      </c>
      <c r="VI15" s="253">
        <v>94.309383999999994</v>
      </c>
      <c r="VJ15" s="253">
        <v>94.314076</v>
      </c>
      <c r="VK15" s="253">
        <v>94.323334000000003</v>
      </c>
      <c r="VL15" s="253">
        <v>94.332864999999998</v>
      </c>
      <c r="VM15" s="253">
        <v>94.336510000000004</v>
      </c>
      <c r="VN15" s="253">
        <v>94.330490999999995</v>
      </c>
      <c r="VO15" s="253">
        <v>94.314581000000004</v>
      </c>
      <c r="VP15" s="253">
        <v>94.292114999999995</v>
      </c>
      <c r="VQ15" s="253">
        <v>94.269728999999998</v>
      </c>
      <c r="VR15" s="253">
        <v>94.253412999999995</v>
      </c>
      <c r="VS15" s="253">
        <v>94.241932000000006</v>
      </c>
      <c r="VT15" s="253">
        <v>94.226534000000001</v>
      </c>
      <c r="VU15" s="253">
        <v>94.200689999999994</v>
      </c>
      <c r="VV15" s="253">
        <v>94.169686999999996</v>
      </c>
      <c r="VW15" s="253">
        <v>94.147130000000004</v>
      </c>
      <c r="VX15" s="253">
        <v>94.140879999999996</v>
      </c>
      <c r="VY15" s="253">
        <v>94.145515000000003</v>
      </c>
      <c r="VZ15" s="253">
        <v>94.150097000000002</v>
      </c>
      <c r="WA15" s="253">
        <v>94.150129000000007</v>
      </c>
      <c r="WB15" s="253">
        <v>94.148681999999994</v>
      </c>
      <c r="WC15" s="253">
        <v>94.147390000000001</v>
      </c>
      <c r="WD15" s="253">
        <v>94.141137000000001</v>
      </c>
      <c r="WE15" s="253">
        <v>94.123462000000004</v>
      </c>
      <c r="WF15" s="253">
        <v>94.095052999999993</v>
      </c>
      <c r="WG15" s="253">
        <v>94.065038000000001</v>
      </c>
      <c r="WH15" s="253">
        <v>94.044064000000006</v>
      </c>
      <c r="WI15" s="253">
        <v>94.036141000000001</v>
      </c>
      <c r="WJ15" s="253">
        <v>94.035874000000007</v>
      </c>
      <c r="WK15" s="253">
        <v>94.032781</v>
      </c>
      <c r="WL15" s="253">
        <v>94.019591000000005</v>
      </c>
      <c r="WM15" s="253">
        <v>93.998182999999997</v>
      </c>
      <c r="WN15" s="253">
        <v>93.977856000000003</v>
      </c>
      <c r="WO15" s="253">
        <v>93.967504000000005</v>
      </c>
      <c r="WP15" s="253">
        <v>93.969499999999996</v>
      </c>
      <c r="WQ15" s="253">
        <v>93.980029999999999</v>
      </c>
      <c r="WR15" s="253">
        <v>93.992966999999993</v>
      </c>
      <c r="WS15" s="253">
        <v>94.002660000000006</v>
      </c>
      <c r="WT15" s="253">
        <v>94.005244000000005</v>
      </c>
      <c r="WU15" s="253">
        <v>93.999790000000004</v>
      </c>
      <c r="WV15" s="253">
        <v>93.988715999999997</v>
      </c>
      <c r="WW15" s="253">
        <v>93.976491999999993</v>
      </c>
      <c r="WX15" s="253">
        <v>93.967719000000002</v>
      </c>
      <c r="WY15" s="253">
        <v>93.965609999999998</v>
      </c>
      <c r="WZ15" s="253">
        <v>93.970326999999997</v>
      </c>
      <c r="XA15" s="253">
        <v>93.978299000000007</v>
      </c>
      <c r="XB15" s="253">
        <v>93.985236</v>
      </c>
      <c r="XC15" s="253">
        <v>93.990519000000006</v>
      </c>
      <c r="XD15" s="253">
        <v>93.995996000000005</v>
      </c>
      <c r="XE15" s="253">
        <v>93.999166000000002</v>
      </c>
      <c r="XF15" s="253">
        <v>93.991913999999994</v>
      </c>
      <c r="XG15" s="253">
        <v>93.970742000000001</v>
      </c>
      <c r="XH15" s="253">
        <v>93.945830999999998</v>
      </c>
      <c r="XI15" s="253">
        <v>93.933394000000007</v>
      </c>
      <c r="XJ15" s="253">
        <v>93.937895999999995</v>
      </c>
      <c r="XK15" s="253">
        <v>93.946927000000002</v>
      </c>
      <c r="XL15" s="253">
        <v>93.946048000000005</v>
      </c>
      <c r="XM15" s="253">
        <v>93.934987000000007</v>
      </c>
      <c r="XN15" s="253">
        <v>93.925948000000005</v>
      </c>
      <c r="XO15" s="253">
        <v>93.928737999999996</v>
      </c>
      <c r="XP15" s="253">
        <v>93.941192999999998</v>
      </c>
      <c r="XQ15" s="253">
        <v>93.952768000000006</v>
      </c>
      <c r="XR15" s="253">
        <v>93.954402000000002</v>
      </c>
      <c r="XS15" s="253">
        <v>93.944894000000005</v>
      </c>
      <c r="XT15" s="253">
        <v>93.929765000000003</v>
      </c>
      <c r="XU15" s="253">
        <v>93.914654999999996</v>
      </c>
      <c r="XV15" s="253">
        <v>93.900428000000005</v>
      </c>
      <c r="XW15" s="253">
        <v>93.885925</v>
      </c>
      <c r="XX15" s="253">
        <v>93.874081000000004</v>
      </c>
      <c r="XY15" s="253">
        <v>93.8703</v>
      </c>
      <c r="XZ15" s="253">
        <v>93.872574</v>
      </c>
      <c r="YA15" s="253">
        <v>93.868315999999993</v>
      </c>
      <c r="YB15" s="253">
        <v>93.847077999999996</v>
      </c>
      <c r="YC15" s="253">
        <v>93.815094000000002</v>
      </c>
      <c r="YD15" s="253">
        <v>93.791983000000002</v>
      </c>
      <c r="YE15" s="253">
        <v>93.792745999999994</v>
      </c>
      <c r="YF15" s="253">
        <v>93.816759000000005</v>
      </c>
      <c r="YG15" s="253">
        <v>93.852965999999995</v>
      </c>
      <c r="YH15" s="253">
        <v>93.888908000000001</v>
      </c>
      <c r="YI15" s="253">
        <v>93.912954999999997</v>
      </c>
      <c r="YJ15" s="253">
        <v>93.915114000000003</v>
      </c>
      <c r="YK15" s="253">
        <v>93.893409000000005</v>
      </c>
      <c r="YL15" s="253">
        <v>93.858879999999999</v>
      </c>
      <c r="YM15" s="253">
        <v>93.829186000000007</v>
      </c>
      <c r="YN15" s="253">
        <v>93.815291000000002</v>
      </c>
      <c r="YO15" s="253">
        <v>93.815040999999994</v>
      </c>
      <c r="YP15" s="253">
        <v>93.818606000000003</v>
      </c>
      <c r="YQ15" s="253">
        <v>93.818051999999994</v>
      </c>
      <c r="YR15" s="253">
        <v>93.812099000000003</v>
      </c>
      <c r="YS15" s="253">
        <v>93.804426000000007</v>
      </c>
      <c r="YT15" s="253">
        <v>93.798604999999995</v>
      </c>
      <c r="YU15" s="253">
        <v>93.794123999999996</v>
      </c>
      <c r="YV15" s="253">
        <v>93.787706</v>
      </c>
      <c r="YW15" s="253">
        <v>93.779508000000007</v>
      </c>
      <c r="YX15" s="253">
        <v>93.776549000000003</v>
      </c>
      <c r="YY15" s="253">
        <v>93.786637999999996</v>
      </c>
      <c r="YZ15" s="253">
        <v>93.808713999999995</v>
      </c>
      <c r="ZA15" s="253">
        <v>93.832778000000005</v>
      </c>
      <c r="ZB15" s="253">
        <v>93.851253</v>
      </c>
      <c r="ZC15" s="253">
        <v>93.866614999999996</v>
      </c>
      <c r="ZD15" s="253">
        <v>93.883464000000004</v>
      </c>
      <c r="ZE15" s="253">
        <v>93.895674999999997</v>
      </c>
      <c r="ZF15" s="253">
        <v>93.889107999999993</v>
      </c>
      <c r="ZG15" s="253">
        <v>93.860397000000006</v>
      </c>
      <c r="ZH15" s="253">
        <v>93.827616000000006</v>
      </c>
      <c r="ZI15" s="253">
        <v>93.816120999999995</v>
      </c>
      <c r="ZJ15" s="253">
        <v>93.834395999999998</v>
      </c>
      <c r="ZK15" s="253">
        <v>93.867722000000001</v>
      </c>
      <c r="ZL15" s="253">
        <v>93.894482999999994</v>
      </c>
      <c r="ZM15" s="253">
        <v>93.903430999999998</v>
      </c>
      <c r="ZN15" s="253">
        <v>93.895318000000003</v>
      </c>
      <c r="ZO15" s="253">
        <v>93.875382000000002</v>
      </c>
      <c r="ZP15" s="253">
        <v>93.850042999999999</v>
      </c>
      <c r="ZQ15" s="253">
        <v>93.827541999999994</v>
      </c>
      <c r="ZR15" s="253">
        <v>93.814993000000001</v>
      </c>
      <c r="ZS15" s="253">
        <v>93.813445999999999</v>
      </c>
      <c r="ZT15" s="253">
        <v>93.818917999999996</v>
      </c>
      <c r="ZU15" s="253">
        <v>93.828633999999994</v>
      </c>
      <c r="ZV15" s="253">
        <v>93.843461000000005</v>
      </c>
      <c r="ZW15" s="253">
        <v>93.863782999999998</v>
      </c>
      <c r="ZX15" s="253">
        <v>93.886048000000002</v>
      </c>
      <c r="ZY15" s="253">
        <v>93.905001999999996</v>
      </c>
      <c r="ZZ15" s="253">
        <v>93.917595000000006</v>
      </c>
      <c r="AAA15" s="253">
        <v>93.923715000000001</v>
      </c>
      <c r="AAB15" s="253">
        <v>93.924980000000005</v>
      </c>
      <c r="AAC15" s="253">
        <v>93.924169000000006</v>
      </c>
      <c r="AAD15" s="253">
        <v>93.924043999999995</v>
      </c>
      <c r="AAE15" s="253">
        <v>93.924627999999998</v>
      </c>
      <c r="AAF15" s="253">
        <v>93.922239000000005</v>
      </c>
      <c r="AAG15" s="253">
        <v>93.913207999999997</v>
      </c>
      <c r="AAH15" s="253">
        <v>93.899334999999994</v>
      </c>
      <c r="AAI15" s="253">
        <v>93.888998000000001</v>
      </c>
      <c r="AAJ15" s="253">
        <v>93.891765000000007</v>
      </c>
      <c r="AAK15" s="253">
        <v>93.910263</v>
      </c>
      <c r="AAL15" s="253">
        <v>93.936369999999997</v>
      </c>
      <c r="AAM15" s="253">
        <v>93.956608000000003</v>
      </c>
      <c r="AAN15" s="253">
        <v>93.963781999999995</v>
      </c>
      <c r="AAO15" s="253">
        <v>93.963832999999994</v>
      </c>
      <c r="AAP15" s="253">
        <v>93.969115000000002</v>
      </c>
      <c r="AAQ15" s="253">
        <v>93.984042000000002</v>
      </c>
      <c r="AAR15" s="253">
        <v>93.999734000000004</v>
      </c>
      <c r="AAS15" s="253">
        <v>94.004054999999994</v>
      </c>
      <c r="AAT15" s="253">
        <v>93.994405</v>
      </c>
      <c r="AAU15" s="253">
        <v>93.978457000000006</v>
      </c>
      <c r="AAV15" s="253">
        <v>93.964926000000006</v>
      </c>
      <c r="AAW15" s="253">
        <v>93.957932</v>
      </c>
      <c r="AAX15" s="253">
        <v>93.959023000000002</v>
      </c>
      <c r="AAY15" s="253">
        <v>93.968001000000001</v>
      </c>
      <c r="AAZ15" s="253">
        <v>93.978542000000004</v>
      </c>
      <c r="ABA15" s="253">
        <v>93.978379000000004</v>
      </c>
      <c r="ABB15" s="253">
        <v>93.961228000000006</v>
      </c>
      <c r="ABC15" s="253">
        <v>93.938676000000001</v>
      </c>
      <c r="ABD15" s="253">
        <v>93.933833000000007</v>
      </c>
      <c r="ABE15" s="253">
        <v>93.958991999999995</v>
      </c>
      <c r="ABF15" s="253">
        <v>94.001498999999995</v>
      </c>
      <c r="ABG15" s="253">
        <v>94.034998999999999</v>
      </c>
      <c r="ABH15" s="253">
        <v>94.043949999999995</v>
      </c>
      <c r="ABI15" s="253">
        <v>94.035056999999995</v>
      </c>
      <c r="ABJ15" s="253">
        <v>94.026836000000003</v>
      </c>
      <c r="ABK15" s="253">
        <v>94.032486000000006</v>
      </c>
      <c r="ABL15" s="253">
        <v>94.052998000000002</v>
      </c>
      <c r="ABM15" s="253">
        <v>94.081756999999996</v>
      </c>
      <c r="ABN15" s="253">
        <v>94.111716000000001</v>
      </c>
      <c r="ABO15" s="253">
        <v>94.139058000000006</v>
      </c>
      <c r="ABP15" s="253">
        <v>94.163173999999998</v>
      </c>
      <c r="ABQ15" s="253">
        <v>94.184831000000003</v>
      </c>
      <c r="ABR15" s="253">
        <v>94.204370999999995</v>
      </c>
      <c r="ABS15" s="253">
        <v>94.221174000000005</v>
      </c>
      <c r="ABT15" s="253">
        <v>94.234251</v>
      </c>
      <c r="ABU15" s="253">
        <v>94.243477999999996</v>
      </c>
      <c r="ABV15" s="253">
        <v>94.251476999999994</v>
      </c>
      <c r="ABW15" s="253">
        <v>94.264582000000004</v>
      </c>
      <c r="ABX15" s="253">
        <v>94.289130999999998</v>
      </c>
      <c r="ABY15" s="253">
        <v>94.323813000000001</v>
      </c>
      <c r="ABZ15" s="253">
        <v>94.35745</v>
      </c>
      <c r="ACA15" s="253">
        <v>94.378855999999999</v>
      </c>
      <c r="ACB15" s="253">
        <v>94.388870999999995</v>
      </c>
      <c r="ACC15" s="253">
        <v>94.398039999999995</v>
      </c>
      <c r="ACD15" s="253">
        <v>94.411743000000001</v>
      </c>
      <c r="ACE15" s="253">
        <v>94.423242000000002</v>
      </c>
      <c r="ACF15" s="253">
        <v>94.424419999999998</v>
      </c>
      <c r="ACG15" s="253">
        <v>94.418541000000005</v>
      </c>
      <c r="ACH15" s="253">
        <v>94.41771</v>
      </c>
      <c r="ACI15" s="253">
        <v>94.430463000000003</v>
      </c>
      <c r="ACJ15" s="253">
        <v>94.456010000000006</v>
      </c>
      <c r="ACK15" s="253">
        <v>94.488133000000005</v>
      </c>
      <c r="ACL15" s="253">
        <v>94.519571999999997</v>
      </c>
      <c r="ACM15" s="253">
        <v>94.543953000000002</v>
      </c>
      <c r="ACN15" s="253">
        <v>94.558980000000005</v>
      </c>
      <c r="ACO15" s="253">
        <v>94.568146999999996</v>
      </c>
      <c r="ACP15" s="253">
        <v>94.575800999999998</v>
      </c>
      <c r="ACQ15" s="253">
        <v>94.581736000000006</v>
      </c>
      <c r="ACR15" s="253">
        <v>94.584868</v>
      </c>
      <c r="ACS15" s="253">
        <v>94.589978000000002</v>
      </c>
      <c r="ACT15" s="253">
        <v>94.603331999999995</v>
      </c>
      <c r="ACU15" s="253">
        <v>94.621537000000004</v>
      </c>
      <c r="ACV15" s="253">
        <v>94.632959</v>
      </c>
      <c r="ACW15" s="253">
        <v>94.633080000000007</v>
      </c>
      <c r="ACX15" s="253">
        <v>94.631213000000002</v>
      </c>
      <c r="ACY15" s="253">
        <v>94.637648999999996</v>
      </c>
      <c r="ACZ15" s="253">
        <v>94.650533999999993</v>
      </c>
      <c r="ADA15" s="253">
        <v>94.661214000000001</v>
      </c>
      <c r="ADB15" s="253">
        <v>94.667215999999996</v>
      </c>
      <c r="ADC15" s="253">
        <v>94.672927000000001</v>
      </c>
      <c r="ADD15" s="253">
        <v>94.681674000000001</v>
      </c>
      <c r="ADE15" s="253">
        <v>94.695571999999999</v>
      </c>
      <c r="ADF15" s="253">
        <v>94.720669000000001</v>
      </c>
      <c r="ADG15" s="253">
        <v>94.761709999999994</v>
      </c>
      <c r="ADH15" s="253">
        <v>94.809590999999998</v>
      </c>
      <c r="ADI15" s="253">
        <v>94.843057999999999</v>
      </c>
      <c r="ADJ15" s="253">
        <v>94.849316999999999</v>
      </c>
      <c r="ADK15" s="253">
        <v>94.838958000000005</v>
      </c>
      <c r="ADL15" s="253">
        <v>94.835440000000006</v>
      </c>
      <c r="ADM15" s="253">
        <v>94.852339000000001</v>
      </c>
      <c r="ADN15" s="253">
        <v>94.883982000000003</v>
      </c>
      <c r="ADO15" s="253">
        <v>94.914998999999995</v>
      </c>
      <c r="ADP15" s="253">
        <v>94.934265999999994</v>
      </c>
      <c r="ADQ15" s="253">
        <v>94.941018</v>
      </c>
      <c r="ADR15" s="253">
        <v>94.943029999999993</v>
      </c>
      <c r="ADS15" s="253">
        <v>94.950552999999999</v>
      </c>
      <c r="ADT15" s="253">
        <v>94.968738000000002</v>
      </c>
      <c r="ADU15" s="253">
        <v>94.993765999999994</v>
      </c>
      <c r="ADV15" s="253">
        <v>95.017447000000004</v>
      </c>
      <c r="ADW15" s="253">
        <v>95.035578000000001</v>
      </c>
      <c r="ADX15" s="253">
        <v>95.049520000000001</v>
      </c>
      <c r="ADY15" s="253">
        <v>95.059534999999997</v>
      </c>
      <c r="ADZ15" s="253">
        <v>95.060730000000007</v>
      </c>
      <c r="AEA15" s="253">
        <v>95.048800999999997</v>
      </c>
      <c r="AEB15" s="253">
        <v>95.027592999999996</v>
      </c>
      <c r="AEC15" s="253">
        <v>95.007115999999996</v>
      </c>
      <c r="AED15" s="253">
        <v>94.994623000000004</v>
      </c>
      <c r="AEE15" s="253">
        <v>94.991318000000007</v>
      </c>
      <c r="AEF15" s="253">
        <v>94.997872999999998</v>
      </c>
      <c r="AEG15" s="253">
        <v>95.018302000000006</v>
      </c>
      <c r="AEH15" s="253">
        <v>95.055317000000002</v>
      </c>
      <c r="AEI15" s="253">
        <v>95.104221999999993</v>
      </c>
      <c r="AEJ15" s="253">
        <v>95.154010999999997</v>
      </c>
      <c r="AEK15" s="253">
        <v>95.193101999999996</v>
      </c>
      <c r="AEL15" s="253">
        <v>95.212783999999999</v>
      </c>
      <c r="AEM15" s="253">
        <v>95.209074999999999</v>
      </c>
      <c r="AEN15" s="253">
        <v>95.186752999999996</v>
      </c>
      <c r="AEO15" s="253">
        <v>95.161078000000003</v>
      </c>
      <c r="AEP15" s="253">
        <v>95.15016</v>
      </c>
      <c r="AEQ15" s="253">
        <v>95.162705000000003</v>
      </c>
      <c r="AER15" s="253">
        <v>95.193858000000006</v>
      </c>
      <c r="AES15" s="253">
        <v>95.231926999999999</v>
      </c>
      <c r="AET15" s="253">
        <v>95.265928000000002</v>
      </c>
      <c r="AEU15" s="253">
        <v>95.287972999999994</v>
      </c>
      <c r="AEV15" s="253">
        <v>95.295501000000002</v>
      </c>
      <c r="AEW15" s="253">
        <v>95.295756999999995</v>
      </c>
      <c r="AEX15" s="253">
        <v>95.304163000000003</v>
      </c>
      <c r="AEY15" s="253">
        <v>95.331846999999996</v>
      </c>
      <c r="AEZ15" s="253">
        <v>95.373731000000006</v>
      </c>
      <c r="AFA15" s="253">
        <v>95.411672999999993</v>
      </c>
      <c r="AFB15" s="253">
        <v>95.429939000000005</v>
      </c>
      <c r="AFC15" s="253">
        <v>95.426760999999999</v>
      </c>
      <c r="AFD15" s="253">
        <v>95.412638000000001</v>
      </c>
      <c r="AFE15" s="253">
        <v>95.400632000000002</v>
      </c>
      <c r="AFF15" s="253">
        <v>95.398550999999998</v>
      </c>
      <c r="AFG15" s="253">
        <v>95.407768000000004</v>
      </c>
      <c r="AFH15" s="253">
        <v>95.426657000000006</v>
      </c>
      <c r="AFI15" s="253">
        <v>95.453253000000004</v>
      </c>
      <c r="AFJ15" s="253">
        <v>95.484142000000006</v>
      </c>
      <c r="AFK15" s="253">
        <v>95.512867999999997</v>
      </c>
      <c r="AFL15" s="253">
        <v>95.533241000000004</v>
      </c>
      <c r="AFM15" s="253">
        <v>95.545572000000007</v>
      </c>
      <c r="AFN15" s="253">
        <v>95.556922999999998</v>
      </c>
      <c r="AFO15" s="253">
        <v>95.573136000000005</v>
      </c>
      <c r="AFP15" s="253">
        <v>95.592404000000002</v>
      </c>
      <c r="AFQ15" s="253">
        <v>95.608597000000003</v>
      </c>
      <c r="AFR15" s="253">
        <v>95.618824000000004</v>
      </c>
      <c r="AFS15" s="253">
        <v>95.624911999999995</v>
      </c>
      <c r="AFT15" s="253">
        <v>95.629087999999996</v>
      </c>
      <c r="AFU15" s="253">
        <v>95.632245999999995</v>
      </c>
      <c r="AFV15" s="253">
        <v>95.636618999999996</v>
      </c>
      <c r="AFW15" s="253">
        <v>95.646508999999995</v>
      </c>
      <c r="AFX15" s="253">
        <v>95.664124999999999</v>
      </c>
      <c r="AFY15" s="253">
        <v>95.685599999999994</v>
      </c>
      <c r="AFZ15" s="253">
        <v>95.702459000000005</v>
      </c>
      <c r="AGA15" s="253">
        <v>95.707510999999997</v>
      </c>
      <c r="AGB15" s="253">
        <v>95.700282000000001</v>
      </c>
      <c r="AGC15" s="253">
        <v>95.687629000000001</v>
      </c>
      <c r="AGD15" s="253">
        <v>95.678560000000004</v>
      </c>
      <c r="AGE15" s="253">
        <v>95.677931000000001</v>
      </c>
      <c r="AGF15" s="253">
        <v>95.686188000000001</v>
      </c>
      <c r="AGG15" s="253">
        <v>95.704848999999996</v>
      </c>
      <c r="AGH15" s="253">
        <v>95.737672000000003</v>
      </c>
      <c r="AGI15" s="253">
        <v>95.781886</v>
      </c>
      <c r="AGJ15" s="253">
        <v>95.820773000000003</v>
      </c>
      <c r="AGK15" s="253">
        <v>95.833061999999998</v>
      </c>
      <c r="AGL15" s="253">
        <v>95.814169000000007</v>
      </c>
      <c r="AGM15" s="253">
        <v>95.784895000000006</v>
      </c>
      <c r="AGN15" s="253">
        <v>95.774548999999993</v>
      </c>
      <c r="AGO15" s="253">
        <v>95.795058999999995</v>
      </c>
      <c r="AGP15" s="253">
        <v>95.832943</v>
      </c>
      <c r="AGQ15" s="253">
        <v>95.865166000000002</v>
      </c>
      <c r="AGR15" s="253">
        <v>95.880172000000002</v>
      </c>
      <c r="AGS15" s="253">
        <v>95.884033000000002</v>
      </c>
      <c r="AGT15" s="253">
        <v>95.889966999999999</v>
      </c>
      <c r="AGU15" s="253">
        <v>95.904773000000006</v>
      </c>
      <c r="AGV15" s="253">
        <v>95.924434000000005</v>
      </c>
      <c r="AGW15" s="253">
        <v>95.940096999999994</v>
      </c>
      <c r="AGX15" s="253">
        <v>95.947243</v>
      </c>
      <c r="AGY15" s="253">
        <v>95.949696000000003</v>
      </c>
      <c r="AGZ15" s="253">
        <v>95.954859999999996</v>
      </c>
      <c r="AHA15" s="253">
        <v>95.964538000000005</v>
      </c>
      <c r="AHB15" s="253">
        <v>95.970847000000006</v>
      </c>
      <c r="AHC15" s="253">
        <v>95.963211000000001</v>
      </c>
      <c r="AHD15" s="253">
        <v>95.940856999999994</v>
      </c>
      <c r="AHE15" s="253">
        <v>95.917395999999997</v>
      </c>
      <c r="AHF15" s="253">
        <v>95.911330000000007</v>
      </c>
      <c r="AHG15" s="253">
        <v>95.931549000000004</v>
      </c>
      <c r="AHH15" s="253">
        <v>95.971435999999997</v>
      </c>
      <c r="AHI15" s="253">
        <v>96.014961</v>
      </c>
      <c r="AHJ15" s="253">
        <v>96.047040999999993</v>
      </c>
      <c r="AHK15" s="253">
        <v>96.060331000000005</v>
      </c>
      <c r="AHL15" s="253">
        <v>96.056888999999998</v>
      </c>
      <c r="AHM15" s="253">
        <v>96.045660999999996</v>
      </c>
      <c r="AHN15" s="253">
        <v>96.036550000000005</v>
      </c>
      <c r="AHO15" s="253">
        <v>96.034524000000005</v>
      </c>
      <c r="AHP15" s="253">
        <v>96.038538000000003</v>
      </c>
      <c r="AHQ15" s="253">
        <v>96.044689000000005</v>
      </c>
      <c r="AHR15" s="253">
        <v>96.048683999999994</v>
      </c>
      <c r="AHS15" s="253">
        <v>96.046880999999999</v>
      </c>
      <c r="AHT15" s="253">
        <v>96.039365000000004</v>
      </c>
      <c r="AHU15" s="253">
        <v>96.033001999999996</v>
      </c>
      <c r="AHV15" s="253">
        <v>96.037020999999996</v>
      </c>
      <c r="AHW15" s="253">
        <v>96.052351000000002</v>
      </c>
      <c r="AHX15" s="253">
        <v>96.067818000000003</v>
      </c>
      <c r="AHY15" s="253">
        <v>96.070612999999994</v>
      </c>
      <c r="AHZ15" s="253">
        <v>96.059659999999994</v>
      </c>
      <c r="AIA15" s="253">
        <v>96.046018000000004</v>
      </c>
      <c r="AIB15" s="253">
        <v>96.041375000000002</v>
      </c>
      <c r="AIC15" s="253">
        <v>96.048863999999995</v>
      </c>
      <c r="AID15" s="253">
        <v>96.063910000000007</v>
      </c>
      <c r="AIE15" s="253">
        <v>96.080431000000004</v>
      </c>
      <c r="AIF15" s="253">
        <v>96.094812000000005</v>
      </c>
      <c r="AIG15" s="253">
        <v>96.105273999999994</v>
      </c>
      <c r="AIH15" s="253">
        <v>96.108924999999999</v>
      </c>
      <c r="AII15" s="253">
        <v>96.101084</v>
      </c>
      <c r="AIJ15" s="253">
        <v>96.080404999999999</v>
      </c>
      <c r="AIK15" s="253">
        <v>96.055412000000004</v>
      </c>
      <c r="AIL15" s="253">
        <v>96.041698999999994</v>
      </c>
      <c r="AIM15" s="253">
        <v>96.048117000000005</v>
      </c>
      <c r="AIN15" s="253">
        <v>96.066901000000001</v>
      </c>
      <c r="AIO15" s="253">
        <v>96.081774999999993</v>
      </c>
      <c r="AIP15" s="253">
        <v>96.085530000000006</v>
      </c>
      <c r="AIQ15" s="253">
        <v>96.085673999999997</v>
      </c>
      <c r="AIR15" s="253">
        <v>96.092815999999999</v>
      </c>
      <c r="AIS15" s="253">
        <v>96.107889</v>
      </c>
      <c r="AIT15" s="253">
        <v>96.122344999999996</v>
      </c>
      <c r="AIU15" s="253">
        <v>96.127291999999997</v>
      </c>
      <c r="AIV15" s="253">
        <v>96.120534000000006</v>
      </c>
      <c r="AIW15" s="253">
        <v>96.108075999999997</v>
      </c>
      <c r="AIX15" s="253">
        <v>96.100994999999998</v>
      </c>
      <c r="AIY15" s="253">
        <v>96.107607999999999</v>
      </c>
      <c r="AIZ15" s="253">
        <v>96.125184000000004</v>
      </c>
      <c r="AJA15" s="253">
        <v>96.140629000000004</v>
      </c>
      <c r="AJB15" s="253">
        <v>96.142241999999996</v>
      </c>
      <c r="AJC15" s="253">
        <v>96.130283000000006</v>
      </c>
      <c r="AJD15" s="253">
        <v>96.114834000000002</v>
      </c>
      <c r="AJE15" s="253">
        <v>96.105607000000006</v>
      </c>
      <c r="AJF15" s="253">
        <v>96.105923000000004</v>
      </c>
      <c r="AJG15" s="253">
        <v>96.113577000000006</v>
      </c>
      <c r="AJH15" s="253">
        <v>96.122747000000004</v>
      </c>
      <c r="AJI15" s="253">
        <v>96.125722999999994</v>
      </c>
      <c r="AJJ15" s="253">
        <v>96.118224999999995</v>
      </c>
      <c r="AJK15" s="253">
        <v>96.105013999999997</v>
      </c>
      <c r="AJL15" s="253">
        <v>96.096868000000001</v>
      </c>
      <c r="AJM15" s="253">
        <v>96.099643999999998</v>
      </c>
      <c r="AJN15" s="253">
        <v>96.108251999999993</v>
      </c>
      <c r="AJO15" s="253">
        <v>96.113523000000001</v>
      </c>
      <c r="AJP15" s="253">
        <v>96.113315</v>
      </c>
      <c r="AJQ15" s="253">
        <v>96.114231000000004</v>
      </c>
      <c r="AJR15" s="253">
        <v>96.123171999999997</v>
      </c>
      <c r="AJS15" s="253">
        <v>96.139943000000002</v>
      </c>
      <c r="AJT15" s="253">
        <v>96.158631999999997</v>
      </c>
      <c r="AJU15" s="253">
        <v>96.173964999999995</v>
      </c>
      <c r="AJV15" s="253">
        <v>96.185216999999994</v>
      </c>
      <c r="AJW15" s="253">
        <v>96.195085000000006</v>
      </c>
      <c r="AJX15" s="253">
        <v>96.205996999999996</v>
      </c>
      <c r="AJY15" s="253">
        <v>96.217336000000003</v>
      </c>
      <c r="AJZ15" s="253">
        <v>96.225624999999994</v>
      </c>
      <c r="AKA15" s="253">
        <v>96.227371000000005</v>
      </c>
      <c r="AKB15" s="253">
        <v>96.221808999999993</v>
      </c>
      <c r="AKC15" s="253">
        <v>96.210746</v>
      </c>
      <c r="AKD15" s="253">
        <v>96.196230999999997</v>
      </c>
      <c r="AKE15" s="253">
        <v>96.179744999999997</v>
      </c>
      <c r="AKF15" s="253">
        <v>96.164460000000005</v>
      </c>
      <c r="AKG15" s="253">
        <v>96.156572999999995</v>
      </c>
      <c r="AKH15" s="253">
        <v>96.161092999999994</v>
      </c>
      <c r="AKI15" s="253">
        <v>96.174903</v>
      </c>
      <c r="AKJ15" s="253">
        <v>96.186098999999999</v>
      </c>
      <c r="AKK15" s="253">
        <v>96.183885000000004</v>
      </c>
      <c r="AKL15" s="253">
        <v>96.170250999999993</v>
      </c>
      <c r="AKM15" s="253">
        <v>96.159616999999997</v>
      </c>
      <c r="AKN15" s="253">
        <v>96.164653000000001</v>
      </c>
      <c r="AKO15" s="253">
        <v>96.183087</v>
      </c>
      <c r="AKP15" s="253">
        <v>96.201029000000005</v>
      </c>
      <c r="AKQ15" s="253">
        <v>96.209529000000003</v>
      </c>
      <c r="AKR15" s="253">
        <v>96.214612000000002</v>
      </c>
      <c r="AKS15" s="253">
        <v>96.228320999999994</v>
      </c>
      <c r="AKT15" s="253">
        <v>96.251627999999997</v>
      </c>
      <c r="AKU15" s="253">
        <v>96.270370999999997</v>
      </c>
      <c r="AKV15" s="253">
        <v>96.269927999999993</v>
      </c>
      <c r="AKW15" s="253">
        <v>96.251306999999997</v>
      </c>
      <c r="AKX15" s="253">
        <v>96.229042000000007</v>
      </c>
      <c r="AKY15" s="253">
        <v>96.214043000000004</v>
      </c>
      <c r="AKZ15" s="253">
        <v>96.203433000000004</v>
      </c>
      <c r="ALA15" s="253">
        <v>96.189402000000001</v>
      </c>
      <c r="ALB15" s="253">
        <v>96.173398000000006</v>
      </c>
      <c r="ALC15" s="253">
        <v>96.165390000000002</v>
      </c>
      <c r="ALD15" s="253">
        <v>96.169450999999995</v>
      </c>
      <c r="ALE15" s="253">
        <v>96.176899000000006</v>
      </c>
      <c r="ALF15" s="253">
        <v>96.177564000000004</v>
      </c>
      <c r="ALG15" s="253">
        <v>96.173152000000002</v>
      </c>
      <c r="ALH15" s="253">
        <v>96.173382000000004</v>
      </c>
      <c r="ALI15" s="253">
        <v>96.180646999999993</v>
      </c>
      <c r="ALJ15" s="253">
        <v>96.185370000000006</v>
      </c>
      <c r="ALK15" s="253">
        <v>96.178424000000007</v>
      </c>
      <c r="ALL15" s="253">
        <v>96.162688000000003</v>
      </c>
      <c r="ALM15" s="253">
        <v>96.148588000000004</v>
      </c>
      <c r="ALN15" s="253">
        <v>96.141672999999997</v>
      </c>
      <c r="ALO15" s="253">
        <v>96.138643000000002</v>
      </c>
      <c r="ALP15" s="253">
        <v>96.133878999999993</v>
      </c>
      <c r="ALQ15" s="253">
        <v>96.125471000000005</v>
      </c>
      <c r="ALR15" s="253">
        <v>96.114720000000005</v>
      </c>
      <c r="ALS15" s="253">
        <v>96.103114000000005</v>
      </c>
      <c r="ALT15" s="253">
        <v>96.090801999999996</v>
      </c>
      <c r="ALU15" s="253">
        <v>96.076476</v>
      </c>
      <c r="ALV15" s="253">
        <v>96.058819999999997</v>
      </c>
      <c r="ALW15" s="253">
        <v>96.039640000000006</v>
      </c>
      <c r="ALX15" s="253">
        <v>96.0244</v>
      </c>
      <c r="ALY15" s="253">
        <v>96.017077999999998</v>
      </c>
      <c r="ALZ15" s="253">
        <v>96.015495000000001</v>
      </c>
      <c r="AMA15" s="253">
        <v>96.014799999999994</v>
      </c>
      <c r="AMB15" s="253">
        <v>96.013974000000005</v>
      </c>
      <c r="AMC15" s="253">
        <v>96.013651999999993</v>
      </c>
      <c r="AMD15" s="253">
        <v>96.008279999999999</v>
      </c>
      <c r="AME15" s="253">
        <v>95.987746000000001</v>
      </c>
      <c r="AMF15" s="253">
        <v>95.949951999999996</v>
      </c>
      <c r="AMG15" s="253">
        <v>95.905833000000001</v>
      </c>
      <c r="AMH15" s="253">
        <v>95.867059999999995</v>
      </c>
      <c r="AMI15" s="253">
        <v>95.833420000000004</v>
      </c>
      <c r="AMJ15" s="253">
        <v>95.797550999999999</v>
      </c>
      <c r="AMK15" s="253">
        <v>95.758103000000006</v>
      </c>
      <c r="AML15" s="253">
        <v>95.720815000000002</v>
      </c>
      <c r="AMM15" s="253">
        <v>95.688196000000005</v>
      </c>
      <c r="AMN15" s="253">
        <v>95.655570999999995</v>
      </c>
      <c r="AMO15" s="253">
        <v>95.617917000000006</v>
      </c>
      <c r="AMP15" s="253">
        <v>95.574742000000001</v>
      </c>
      <c r="AMQ15" s="253">
        <v>95.527024999999995</v>
      </c>
      <c r="AMR15" s="253">
        <v>95.474875999999995</v>
      </c>
      <c r="AMS15" s="253">
        <v>95.420091999999997</v>
      </c>
      <c r="AMT15" s="253">
        <v>95.366155000000006</v>
      </c>
      <c r="AMU15" s="253">
        <v>95.313203000000001</v>
      </c>
      <c r="AMV15" s="253">
        <v>95.256675000000001</v>
      </c>
      <c r="AMW15" s="253">
        <v>95.192729999999997</v>
      </c>
      <c r="AMX15" s="253">
        <v>95.121442000000002</v>
      </c>
      <c r="AMY15" s="253">
        <v>95.043616</v>
      </c>
      <c r="AMZ15" s="253">
        <v>94.959746999999993</v>
      </c>
      <c r="ANA15" s="253">
        <v>94.874680999999995</v>
      </c>
      <c r="ANB15" s="253">
        <v>94.797058000000007</v>
      </c>
      <c r="ANC15" s="253">
        <v>94.728063000000006</v>
      </c>
      <c r="AND15" s="253">
        <v>94.654087000000004</v>
      </c>
      <c r="ANE15" s="253">
        <v>94.557243</v>
      </c>
      <c r="ANF15" s="253">
        <v>94.433209000000005</v>
      </c>
      <c r="ANG15" s="253">
        <v>94.294726999999995</v>
      </c>
      <c r="ANH15" s="253">
        <v>94.158322999999996</v>
      </c>
      <c r="ANI15" s="253">
        <v>94.031729999999996</v>
      </c>
      <c r="ANJ15" s="253">
        <v>93.913314</v>
      </c>
      <c r="ANK15" s="253">
        <v>93.798294999999996</v>
      </c>
      <c r="ANL15" s="253">
        <v>93.683584999999994</v>
      </c>
      <c r="ANM15" s="253">
        <v>93.569249999999997</v>
      </c>
      <c r="ANN15" s="253">
        <v>93.456647000000004</v>
      </c>
      <c r="ANO15" s="253">
        <v>93.343577999999994</v>
      </c>
      <c r="ANP15" s="253">
        <v>93.221487999999994</v>
      </c>
      <c r="ANQ15" s="253">
        <v>93.080016999999998</v>
      </c>
      <c r="ANR15" s="253">
        <v>92.914426000000006</v>
      </c>
      <c r="ANS15" s="253">
        <v>92.725767000000005</v>
      </c>
      <c r="ANT15" s="253">
        <v>92.512996999999999</v>
      </c>
      <c r="ANU15" s="253">
        <v>92.267790000000005</v>
      </c>
      <c r="ANV15" s="253">
        <v>91.978921</v>
      </c>
      <c r="ANW15" s="253">
        <v>91.640777999999997</v>
      </c>
      <c r="ANX15" s="253">
        <v>91.256755999999996</v>
      </c>
      <c r="ANY15" s="253">
        <v>90.835098000000002</v>
      </c>
      <c r="ANZ15" s="253">
        <v>90.381034999999997</v>
      </c>
      <c r="AOA15" s="253">
        <v>89.890418999999994</v>
      </c>
      <c r="AOB15" s="253">
        <v>89.349598</v>
      </c>
      <c r="AOC15" s="253">
        <v>88.743019000000004</v>
      </c>
      <c r="AOD15" s="253">
        <v>88.063607000000005</v>
      </c>
      <c r="AOE15" s="253">
        <v>87.316979000000003</v>
      </c>
      <c r="AOF15" s="253">
        <v>86.515445999999997</v>
      </c>
      <c r="AOG15" s="253">
        <v>85.666729000000004</v>
      </c>
      <c r="AOH15" s="253">
        <v>84.765866000000003</v>
      </c>
      <c r="AOI15" s="253">
        <v>83.796001000000004</v>
      </c>
      <c r="AOJ15" s="253">
        <v>82.737886000000003</v>
      </c>
      <c r="AOK15" s="253">
        <v>81.581828999999999</v>
      </c>
      <c r="AOL15" s="253">
        <v>80.331045000000003</v>
      </c>
      <c r="AOM15" s="253">
        <v>78.990675999999993</v>
      </c>
      <c r="AON15" s="253">
        <v>77.552334999999999</v>
      </c>
      <c r="AOO15" s="253">
        <v>75.992123000000007</v>
      </c>
      <c r="AOP15" s="253">
        <v>74.285910000000001</v>
      </c>
      <c r="AOQ15" s="253">
        <v>72.423708000000005</v>
      </c>
      <c r="AOR15" s="253">
        <v>70.407852000000005</v>
      </c>
      <c r="AOS15" s="253">
        <v>68.244850999999997</v>
      </c>
      <c r="AOT15" s="253">
        <v>65.949020000000004</v>
      </c>
      <c r="AOU15" s="253">
        <v>63.554501999999999</v>
      </c>
      <c r="AOV15" s="253">
        <v>61.116666000000002</v>
      </c>
      <c r="AOW15" s="253">
        <v>58.704298000000001</v>
      </c>
      <c r="AOX15" s="253">
        <v>56.404381999999998</v>
      </c>
      <c r="AOY15" s="253">
        <v>54.338867999999998</v>
      </c>
      <c r="AOZ15" s="253">
        <v>52.662661</v>
      </c>
      <c r="APA15" s="253">
        <v>51.527182000000003</v>
      </c>
      <c r="APB15" s="253">
        <v>51.034298</v>
      </c>
      <c r="APC15" s="253">
        <v>51.209864000000003</v>
      </c>
      <c r="APD15" s="253">
        <v>51.998401999999999</v>
      </c>
      <c r="APE15" s="253">
        <v>53.276054999999999</v>
      </c>
      <c r="APF15" s="253">
        <v>54.883876000000001</v>
      </c>
      <c r="APG15" s="253">
        <v>56.667026999999997</v>
      </c>
      <c r="APH15" s="253">
        <v>58.499046</v>
      </c>
      <c r="API15" s="253">
        <v>60.288694999999997</v>
      </c>
      <c r="APJ15" s="253">
        <v>61.981163000000002</v>
      </c>
      <c r="APK15" s="253">
        <v>63.552067999999998</v>
      </c>
      <c r="APL15" s="253">
        <v>64.990780000000001</v>
      </c>
      <c r="APM15" s="253">
        <v>66.288171000000006</v>
      </c>
      <c r="APN15" s="253">
        <v>67.442423000000005</v>
      </c>
      <c r="APO15" s="253">
        <v>68.468868000000001</v>
      </c>
      <c r="APP15" s="253">
        <v>69.392908000000006</v>
      </c>
      <c r="APQ15" s="253">
        <v>70.235235000000003</v>
      </c>
      <c r="APR15" s="253">
        <v>71.010851000000002</v>
      </c>
      <c r="APS15" s="253">
        <v>71.739385999999996</v>
      </c>
      <c r="APT15" s="253">
        <v>72.445271000000005</v>
      </c>
      <c r="APU15" s="253">
        <v>73.146315999999999</v>
      </c>
      <c r="APV15" s="253">
        <v>73.849822000000003</v>
      </c>
      <c r="APW15" s="253">
        <v>74.559308999999999</v>
      </c>
      <c r="APX15" s="253">
        <v>75.276736</v>
      </c>
      <c r="APY15" s="253">
        <v>75.997517000000002</v>
      </c>
      <c r="APZ15" s="253">
        <v>76.712599999999995</v>
      </c>
      <c r="AQA15" s="253">
        <v>77.419256000000004</v>
      </c>
      <c r="AQB15" s="253">
        <v>78.124515000000002</v>
      </c>
      <c r="AQC15" s="253">
        <v>78.836313000000004</v>
      </c>
      <c r="AQD15" s="253">
        <v>79.556206000000003</v>
      </c>
      <c r="AQE15" s="253">
        <v>80.280986999999996</v>
      </c>
      <c r="AQF15" s="253">
        <v>81.004738000000003</v>
      </c>
      <c r="AQG15" s="253">
        <v>81.717962999999997</v>
      </c>
      <c r="AQH15" s="253">
        <v>82.412332000000006</v>
      </c>
      <c r="AQI15" s="253">
        <v>83.090558999999999</v>
      </c>
      <c r="AQJ15" s="253">
        <v>83.766093999999995</v>
      </c>
      <c r="AQK15" s="253">
        <v>84.447598999999997</v>
      </c>
      <c r="AQL15" s="253">
        <v>85.125710999999995</v>
      </c>
      <c r="AQM15" s="253">
        <v>85.778403999999995</v>
      </c>
      <c r="AQN15" s="253">
        <v>86.387180999999998</v>
      </c>
      <c r="AQO15" s="253">
        <v>86.944715000000002</v>
      </c>
      <c r="AQP15" s="253">
        <v>87.448155</v>
      </c>
      <c r="AQQ15" s="253">
        <v>87.889549000000002</v>
      </c>
      <c r="AQR15" s="253">
        <v>88.255048000000002</v>
      </c>
      <c r="AQS15" s="253">
        <v>88.532978999999997</v>
      </c>
      <c r="AQT15" s="253">
        <v>88.722363999999999</v>
      </c>
      <c r="AQU15" s="253">
        <v>88.833072999999999</v>
      </c>
      <c r="AQV15" s="253">
        <v>88.876163000000005</v>
      </c>
      <c r="AQW15" s="253">
        <v>88.851951</v>
      </c>
      <c r="AQX15" s="253">
        <v>88.746326999999994</v>
      </c>
      <c r="AQY15" s="253">
        <v>88.538482999999999</v>
      </c>
      <c r="AQZ15" s="253">
        <v>88.211698999999996</v>
      </c>
      <c r="ARA15" s="253">
        <v>87.755510000000001</v>
      </c>
      <c r="ARB15" s="253">
        <v>87.158344999999997</v>
      </c>
      <c r="ARC15" s="253">
        <v>86.400046000000003</v>
      </c>
      <c r="ARD15" s="253">
        <v>85.452549000000005</v>
      </c>
      <c r="ARE15" s="253">
        <v>84.285037000000003</v>
      </c>
      <c r="ARF15" s="253">
        <v>82.863598999999994</v>
      </c>
      <c r="ARG15" s="253">
        <v>81.143981999999994</v>
      </c>
      <c r="ARH15" s="253">
        <v>79.067469000000003</v>
      </c>
      <c r="ARI15" s="253">
        <v>76.573079000000007</v>
      </c>
      <c r="ARJ15" s="253">
        <v>73.625861999999998</v>
      </c>
      <c r="ARK15" s="253">
        <v>70.249246999999997</v>
      </c>
      <c r="ARL15" s="253">
        <v>66.549864999999997</v>
      </c>
      <c r="ARM15" s="253">
        <v>62.735621999999999</v>
      </c>
      <c r="ARN15" s="253">
        <v>59.128317000000003</v>
      </c>
      <c r="ARO15" s="253">
        <v>56.147061999999998</v>
      </c>
      <c r="ARP15" s="253">
        <v>54.225659</v>
      </c>
      <c r="ARQ15" s="253">
        <v>53.674911999999999</v>
      </c>
      <c r="ARR15" s="253">
        <v>54.566228000000002</v>
      </c>
      <c r="ARS15" s="253">
        <v>56.711458999999998</v>
      </c>
      <c r="ART15" s="253">
        <v>59.740988999999999</v>
      </c>
      <c r="ARU15" s="253">
        <v>63.226103999999999</v>
      </c>
      <c r="ARV15" s="253">
        <v>66.793475999999998</v>
      </c>
      <c r="ARW15" s="253">
        <v>70.187624999999997</v>
      </c>
      <c r="ARX15" s="253">
        <v>73.271018999999995</v>
      </c>
      <c r="ARY15" s="253">
        <v>75.990033999999994</v>
      </c>
      <c r="ARZ15" s="253">
        <v>78.342022999999998</v>
      </c>
      <c r="ASA15" s="253">
        <v>80.354101</v>
      </c>
      <c r="ASB15" s="253">
        <v>82.067008999999999</v>
      </c>
      <c r="ASC15" s="253">
        <v>83.523481000000004</v>
      </c>
      <c r="ASD15" s="253">
        <v>84.763942</v>
      </c>
      <c r="ASE15" s="253">
        <v>85.826802999999998</v>
      </c>
      <c r="ASF15" s="253">
        <v>86.746447000000003</v>
      </c>
      <c r="ASG15" s="253">
        <v>87.550347000000002</v>
      </c>
      <c r="ASH15" s="253">
        <v>88.260014999999996</v>
      </c>
      <c r="ASI15" s="253">
        <v>88.893179000000003</v>
      </c>
      <c r="ASJ15" s="253">
        <v>89.461690000000004</v>
      </c>
      <c r="ASK15" s="253">
        <v>89.968485000000001</v>
      </c>
      <c r="ASL15" s="253">
        <v>90.411945000000003</v>
      </c>
      <c r="ASM15" s="253">
        <v>90.795636000000002</v>
      </c>
      <c r="ASN15" s="253">
        <v>91.131697000000003</v>
      </c>
      <c r="ASO15" s="253">
        <v>91.434257000000002</v>
      </c>
      <c r="ASP15" s="253">
        <v>91.712643999999997</v>
      </c>
      <c r="ASQ15" s="253">
        <v>91.972635999999994</v>
      </c>
      <c r="ASR15" s="253">
        <v>92.220208999999997</v>
      </c>
      <c r="ASS15" s="253">
        <v>92.459181000000001</v>
      </c>
      <c r="AST15" s="253">
        <v>92.685704999999999</v>
      </c>
      <c r="ASU15" s="253">
        <v>92.889842000000002</v>
      </c>
      <c r="ASV15" s="253">
        <v>93.065759</v>
      </c>
      <c r="ASW15" s="253">
        <v>93.219200999999998</v>
      </c>
      <c r="ASX15" s="253">
        <v>93.362170000000006</v>
      </c>
      <c r="ASY15" s="253">
        <v>93.500619999999998</v>
      </c>
      <c r="ASZ15" s="253">
        <v>93.630765999999994</v>
      </c>
      <c r="ATA15" s="253">
        <v>93.749295000000004</v>
      </c>
      <c r="ATB15" s="253">
        <v>93.863415000000003</v>
      </c>
      <c r="ATC15" s="253">
        <v>93.984966</v>
      </c>
      <c r="ATD15" s="253">
        <v>94.114570000000001</v>
      </c>
      <c r="ATE15" s="253">
        <v>94.237596999999994</v>
      </c>
      <c r="ATF15" s="253">
        <v>94.339515000000006</v>
      </c>
      <c r="ATG15" s="253">
        <v>94.421439000000007</v>
      </c>
      <c r="ATH15" s="253">
        <v>94.496543000000003</v>
      </c>
      <c r="ATI15" s="253">
        <v>94.574466999999999</v>
      </c>
      <c r="ATJ15" s="253">
        <v>94.654641999999996</v>
      </c>
      <c r="ATK15" s="253">
        <v>94.732724000000005</v>
      </c>
      <c r="ATL15" s="253">
        <v>94.806040999999993</v>
      </c>
      <c r="ATM15" s="253">
        <v>94.871341999999999</v>
      </c>
      <c r="ATN15" s="253">
        <v>94.923657000000006</v>
      </c>
      <c r="ATO15" s="253">
        <v>94.961742999999998</v>
      </c>
      <c r="ATP15" s="253">
        <v>94.992007999999998</v>
      </c>
      <c r="ATQ15" s="253">
        <v>95.024090999999999</v>
      </c>
      <c r="ATR15" s="253">
        <v>95.063986</v>
      </c>
      <c r="ATS15" s="253">
        <v>95.112559000000005</v>
      </c>
      <c r="ATT15" s="253">
        <v>95.16807</v>
      </c>
      <c r="ATU15" s="253">
        <v>95.228127000000001</v>
      </c>
      <c r="ATV15" s="253">
        <v>95.291098000000005</v>
      </c>
      <c r="ATW15" s="253">
        <v>95.356682000000006</v>
      </c>
      <c r="ATX15" s="253">
        <v>95.422597999999994</v>
      </c>
      <c r="ATY15" s="253">
        <v>95.480643999999998</v>
      </c>
      <c r="ATZ15" s="253">
        <v>95.521333999999996</v>
      </c>
      <c r="AUA15" s="253">
        <v>95.546064999999999</v>
      </c>
      <c r="AUB15" s="253">
        <v>95.570778000000004</v>
      </c>
      <c r="AUC15" s="253">
        <v>95.612277000000006</v>
      </c>
      <c r="AUD15" s="253">
        <v>95.672095999999996</v>
      </c>
      <c r="AUE15" s="253">
        <v>95.736958999999999</v>
      </c>
      <c r="AUF15" s="253">
        <v>95.792738</v>
      </c>
      <c r="AUG15" s="253">
        <v>95.833684000000005</v>
      </c>
      <c r="AUH15" s="253">
        <v>95.860928000000001</v>
      </c>
      <c r="AUI15" s="253">
        <v>95.879696999999993</v>
      </c>
      <c r="AUJ15" s="253">
        <v>95.899264000000002</v>
      </c>
      <c r="AUK15" s="253">
        <v>95.928652999999997</v>
      </c>
      <c r="AUL15" s="253">
        <v>95.967630999999997</v>
      </c>
      <c r="AUM15" s="253">
        <v>96.005020999999999</v>
      </c>
      <c r="AUN15" s="253">
        <v>96.030193999999995</v>
      </c>
      <c r="AUO15" s="253">
        <v>96.045017999999999</v>
      </c>
      <c r="AUP15" s="253">
        <v>96.061295999999999</v>
      </c>
      <c r="AUQ15" s="253">
        <v>96.087211999999994</v>
      </c>
      <c r="AUR15" s="253">
        <v>96.119159999999994</v>
      </c>
      <c r="AUS15" s="253">
        <v>96.146708000000004</v>
      </c>
      <c r="AUT15" s="253">
        <v>96.162875999999997</v>
      </c>
      <c r="AUU15" s="253">
        <v>96.169280999999998</v>
      </c>
      <c r="AUV15" s="253">
        <v>96.174170000000004</v>
      </c>
      <c r="AUW15" s="253">
        <v>96.186881</v>
      </c>
      <c r="AUX15" s="253">
        <v>96.211394999999996</v>
      </c>
      <c r="AUY15" s="253">
        <v>96.241827000000001</v>
      </c>
      <c r="AUZ15" s="253">
        <v>96.264769000000001</v>
      </c>
      <c r="AVA15" s="253">
        <v>96.269936000000001</v>
      </c>
      <c r="AVB15" s="253">
        <v>96.260232999999999</v>
      </c>
      <c r="AVC15" s="253">
        <v>96.249467999999993</v>
      </c>
      <c r="AVD15" s="253">
        <v>96.249219999999994</v>
      </c>
      <c r="AVE15" s="253">
        <v>96.259962000000002</v>
      </c>
      <c r="AVF15" s="253">
        <v>96.275632000000002</v>
      </c>
      <c r="AVG15" s="253">
        <v>96.292169999999999</v>
      </c>
      <c r="AVH15" s="253">
        <v>96.307580999999999</v>
      </c>
      <c r="AVI15" s="253">
        <v>96.317610000000002</v>
      </c>
      <c r="AVJ15" s="253">
        <v>96.318787</v>
      </c>
      <c r="AVK15" s="253">
        <v>96.315870000000004</v>
      </c>
      <c r="AVL15" s="253">
        <v>96.319485</v>
      </c>
      <c r="AVM15" s="253">
        <v>96.333844999999997</v>
      </c>
      <c r="AVN15" s="253">
        <v>96.351403000000005</v>
      </c>
      <c r="AVO15" s="253">
        <v>96.361701999999994</v>
      </c>
      <c r="AVP15" s="253">
        <v>96.361267999999995</v>
      </c>
      <c r="AVQ15" s="253">
        <v>96.353221000000005</v>
      </c>
      <c r="AVR15" s="253">
        <v>96.342889999999997</v>
      </c>
      <c r="AVS15" s="253">
        <v>96.337295999999995</v>
      </c>
      <c r="AVT15" s="253">
        <v>96.343462000000002</v>
      </c>
      <c r="AVU15" s="253">
        <v>96.362003000000001</v>
      </c>
      <c r="AVV15" s="253">
        <v>96.385637000000003</v>
      </c>
      <c r="AVW15" s="253">
        <v>96.408069999999995</v>
      </c>
      <c r="AVX15" s="253">
        <v>96.430363999999997</v>
      </c>
      <c r="AVY15" s="253">
        <v>96.454117999999994</v>
      </c>
      <c r="AVZ15" s="253">
        <v>96.473746000000006</v>
      </c>
      <c r="AWA15" s="253">
        <v>96.482692</v>
      </c>
      <c r="AWB15" s="253">
        <v>96.483630000000005</v>
      </c>
      <c r="AWC15" s="253">
        <v>96.484224999999995</v>
      </c>
      <c r="AWD15" s="253">
        <v>96.484735999999998</v>
      </c>
      <c r="AWE15" s="253">
        <v>96.478700000000003</v>
      </c>
      <c r="AWF15" s="253">
        <v>96.465907999999999</v>
      </c>
      <c r="AWG15" s="253">
        <v>96.456136000000001</v>
      </c>
      <c r="AWH15" s="253">
        <v>96.458256000000006</v>
      </c>
      <c r="AWI15" s="253">
        <v>96.472673</v>
      </c>
      <c r="AWJ15" s="253">
        <v>96.496003999999999</v>
      </c>
      <c r="AWK15" s="253">
        <v>96.525485000000003</v>
      </c>
      <c r="AWL15" s="253">
        <v>96.555514000000002</v>
      </c>
      <c r="AWM15" s="253">
        <v>96.576989999999995</v>
      </c>
      <c r="AWN15" s="253">
        <v>96.585524000000007</v>
      </c>
      <c r="AWO15" s="253">
        <v>96.586450999999997</v>
      </c>
      <c r="AWP15" s="253">
        <v>96.587897999999996</v>
      </c>
      <c r="AWQ15" s="253">
        <v>96.592308000000003</v>
      </c>
      <c r="AWR15" s="253">
        <v>96.597650000000002</v>
      </c>
      <c r="AWS15" s="253">
        <v>96.602891</v>
      </c>
      <c r="AWT15" s="253">
        <v>96.608699000000001</v>
      </c>
      <c r="AWU15" s="253">
        <v>96.615678000000003</v>
      </c>
      <c r="AWV15" s="253">
        <v>96.624404999999996</v>
      </c>
      <c r="AWW15" s="253">
        <v>96.633868000000007</v>
      </c>
      <c r="AWX15" s="253">
        <v>96.638293000000004</v>
      </c>
      <c r="AWY15" s="253">
        <v>96.631139000000005</v>
      </c>
      <c r="AWZ15" s="253">
        <v>96.616252000000003</v>
      </c>
      <c r="AXA15" s="253">
        <v>96.609999000000002</v>
      </c>
      <c r="AXB15" s="253">
        <v>96.626093999999995</v>
      </c>
      <c r="AXC15" s="253">
        <v>96.660388999999995</v>
      </c>
      <c r="AXD15" s="253">
        <v>96.695237000000006</v>
      </c>
      <c r="AXE15" s="253">
        <v>96.716938999999996</v>
      </c>
      <c r="AXF15" s="253">
        <v>96.725071999999997</v>
      </c>
      <c r="AXG15" s="253">
        <v>96.727780999999993</v>
      </c>
      <c r="AXH15" s="253">
        <v>96.733697000000006</v>
      </c>
      <c r="AXI15" s="253">
        <v>96.747332999999998</v>
      </c>
      <c r="AXJ15" s="253">
        <v>96.766401999999999</v>
      </c>
      <c r="AXK15" s="253">
        <v>96.78246</v>
      </c>
      <c r="AXL15" s="253">
        <v>96.787805000000006</v>
      </c>
      <c r="AXM15" s="253">
        <v>96.782730999999998</v>
      </c>
      <c r="AXN15" s="253">
        <v>96.774051</v>
      </c>
      <c r="AXO15" s="253">
        <v>96.767594000000003</v>
      </c>
      <c r="AXP15" s="253">
        <v>96.765236000000002</v>
      </c>
      <c r="AXQ15" s="253">
        <v>96.767899</v>
      </c>
      <c r="AXR15" s="253">
        <v>96.776561999999998</v>
      </c>
      <c r="AXS15" s="253">
        <v>96.788785000000004</v>
      </c>
      <c r="AXT15" s="253">
        <v>96.797372999999993</v>
      </c>
      <c r="AXU15" s="253">
        <v>96.795017999999999</v>
      </c>
      <c r="AXV15" s="253">
        <v>96.780467999999999</v>
      </c>
      <c r="AXW15" s="253">
        <v>96.760713999999993</v>
      </c>
      <c r="AXX15" s="253">
        <v>96.747634000000005</v>
      </c>
      <c r="AXY15" s="253">
        <v>96.750563</v>
      </c>
      <c r="AXZ15" s="253">
        <v>96.769255999999999</v>
      </c>
      <c r="AYA15" s="253">
        <v>96.79383</v>
      </c>
      <c r="AYB15" s="253">
        <v>96.812387999999999</v>
      </c>
      <c r="AYC15" s="253">
        <v>96.818225999999996</v>
      </c>
      <c r="AYD15" s="253">
        <v>96.810260999999997</v>
      </c>
      <c r="AYE15" s="253">
        <v>96.790825999999996</v>
      </c>
      <c r="AYF15" s="253">
        <v>96.766752999999994</v>
      </c>
      <c r="AYG15" s="253">
        <v>96.749523999999994</v>
      </c>
      <c r="AYH15" s="253">
        <v>96.748054999999994</v>
      </c>
      <c r="AYI15" s="253">
        <v>96.759726999999998</v>
      </c>
      <c r="AYJ15" s="253">
        <v>96.771355</v>
      </c>
      <c r="AYK15" s="253">
        <v>96.770600999999999</v>
      </c>
      <c r="AYL15" s="253">
        <v>96.755606999999998</v>
      </c>
      <c r="AYM15" s="253">
        <v>96.734202999999994</v>
      </c>
      <c r="AYN15" s="253">
        <v>96.715875999999994</v>
      </c>
      <c r="AYO15" s="253">
        <v>96.704549</v>
      </c>
      <c r="AYP15" s="253">
        <v>96.697215</v>
      </c>
      <c r="AYQ15" s="253">
        <v>96.689024000000003</v>
      </c>
      <c r="AYR15" s="253">
        <v>96.679970999999995</v>
      </c>
      <c r="AYS15" s="253">
        <v>96.674976000000001</v>
      </c>
      <c r="AYT15" s="253">
        <v>96.676074</v>
      </c>
      <c r="AYU15" s="253">
        <v>96.677126999999999</v>
      </c>
      <c r="AYV15" s="253">
        <v>96.670017999999999</v>
      </c>
      <c r="AYW15" s="253">
        <v>96.655102999999997</v>
      </c>
      <c r="AYX15" s="253">
        <v>96.641413</v>
      </c>
      <c r="AYY15" s="253">
        <v>96.635960999999995</v>
      </c>
      <c r="AYZ15" s="253">
        <v>96.636245000000002</v>
      </c>
      <c r="AZA15" s="253">
        <v>96.634460000000004</v>
      </c>
      <c r="AZB15" s="253">
        <v>96.626396999999997</v>
      </c>
      <c r="AZC15" s="253">
        <v>96.614878000000004</v>
      </c>
      <c r="AZD15" s="253">
        <v>96.606829000000005</v>
      </c>
      <c r="AZE15" s="253">
        <v>96.608832000000007</v>
      </c>
      <c r="AZF15" s="253">
        <v>96.623497</v>
      </c>
      <c r="AZG15" s="253">
        <v>96.647257999999994</v>
      </c>
      <c r="AZH15" s="253">
        <v>96.671360000000007</v>
      </c>
      <c r="AZI15" s="253">
        <v>96.686550999999994</v>
      </c>
      <c r="AZJ15" s="253">
        <v>96.688306999999995</v>
      </c>
      <c r="AZK15" s="253">
        <v>96.678561999999999</v>
      </c>
      <c r="AZL15" s="253">
        <v>96.662944999999993</v>
      </c>
      <c r="AZM15" s="253">
        <v>96.645959000000005</v>
      </c>
      <c r="AZN15" s="253">
        <v>96.628235000000004</v>
      </c>
      <c r="AZO15" s="253">
        <v>96.608722999999998</v>
      </c>
      <c r="AZP15" s="253">
        <v>96.589363000000006</v>
      </c>
      <c r="AZQ15" s="253">
        <v>96.575824999999995</v>
      </c>
      <c r="AZR15" s="253">
        <v>96.572445999999999</v>
      </c>
      <c r="AZS15" s="253">
        <v>96.577715999999995</v>
      </c>
      <c r="AZT15" s="253">
        <v>96.586269000000001</v>
      </c>
      <c r="AZU15" s="253">
        <v>96.594589999999997</v>
      </c>
      <c r="AZV15" s="253">
        <v>96.603539999999995</v>
      </c>
      <c r="AZW15" s="253">
        <v>96.616271999999995</v>
      </c>
      <c r="AZX15" s="253">
        <v>96.63494</v>
      </c>
      <c r="AZY15" s="253">
        <v>96.658170999999996</v>
      </c>
      <c r="AZZ15" s="253">
        <v>96.680045000000007</v>
      </c>
      <c r="BAA15" s="253">
        <v>96.692898</v>
      </c>
      <c r="BAB15" s="253">
        <v>96.693787999999998</v>
      </c>
      <c r="BAC15" s="253">
        <v>96.688484000000003</v>
      </c>
      <c r="BAD15" s="253">
        <v>96.687942000000007</v>
      </c>
      <c r="BAE15" s="253">
        <v>96.701271000000006</v>
      </c>
      <c r="BAF15" s="253">
        <v>96.731955999999997</v>
      </c>
      <c r="BAG15" s="253">
        <v>96.777190000000004</v>
      </c>
      <c r="BAH15" s="253">
        <v>96.827200000000005</v>
      </c>
      <c r="BAI15" s="253">
        <v>96.867137999999997</v>
      </c>
      <c r="BAJ15" s="253">
        <v>96.885324999999995</v>
      </c>
      <c r="BAK15" s="253">
        <v>96.882408999999996</v>
      </c>
      <c r="BAL15" s="253">
        <v>96.870925</v>
      </c>
      <c r="BAM15" s="253">
        <v>96.864508000000001</v>
      </c>
      <c r="BAN15" s="253">
        <v>96.867795000000001</v>
      </c>
      <c r="BAO15" s="253">
        <v>96.876341999999994</v>
      </c>
      <c r="BAP15" s="253">
        <v>96.884736000000004</v>
      </c>
      <c r="BAQ15" s="253">
        <v>96.893624000000003</v>
      </c>
      <c r="BAR15" s="253">
        <v>96.908012999999997</v>
      </c>
      <c r="BAS15" s="253">
        <v>96.928509000000005</v>
      </c>
      <c r="BAT15" s="253">
        <v>96.946886000000006</v>
      </c>
      <c r="BAU15" s="253">
        <v>96.954440000000005</v>
      </c>
      <c r="BAV15" s="253">
        <v>96.954087000000001</v>
      </c>
      <c r="BAW15" s="253">
        <v>96.958347000000003</v>
      </c>
      <c r="BAX15" s="253">
        <v>96.973314999999999</v>
      </c>
      <c r="BAY15" s="253">
        <v>96.990846000000005</v>
      </c>
      <c r="BAZ15" s="253">
        <v>97.001053999999996</v>
      </c>
      <c r="BBA15" s="253">
        <v>97.006671999999995</v>
      </c>
      <c r="BBB15" s="253">
        <v>97.017680999999996</v>
      </c>
      <c r="BBC15" s="253">
        <v>97.035275999999996</v>
      </c>
      <c r="BBD15" s="253">
        <v>97.049822000000006</v>
      </c>
      <c r="BBE15" s="253">
        <v>97.054145000000005</v>
      </c>
      <c r="BBF15" s="253">
        <v>97.050951999999995</v>
      </c>
      <c r="BBG15" s="253">
        <v>97.045974000000001</v>
      </c>
      <c r="BBH15" s="253">
        <v>97.040699000000004</v>
      </c>
      <c r="BBI15" s="253">
        <v>97.033879999999996</v>
      </c>
      <c r="BBJ15" s="253">
        <v>97.024629000000004</v>
      </c>
      <c r="BBK15" s="253">
        <v>97.012399000000002</v>
      </c>
      <c r="BBL15" s="253">
        <v>96.999773000000005</v>
      </c>
      <c r="BBM15" s="253">
        <v>96.997613999999999</v>
      </c>
      <c r="BBN15" s="253">
        <v>97.020784000000006</v>
      </c>
      <c r="BBO15" s="253">
        <v>97.073127999999997</v>
      </c>
      <c r="BBP15" s="253">
        <v>97.139216000000005</v>
      </c>
      <c r="BBQ15" s="253">
        <v>97.195052000000004</v>
      </c>
      <c r="BBR15" s="253">
        <v>97.226163</v>
      </c>
      <c r="BBS15" s="253">
        <v>97.234274999999997</v>
      </c>
      <c r="BBT15" s="253">
        <v>97.230520999999996</v>
      </c>
      <c r="BBU15" s="253">
        <v>97.225616000000002</v>
      </c>
      <c r="BBV15" s="253">
        <v>97.223404000000002</v>
      </c>
      <c r="BBW15" s="253">
        <v>97.219351000000003</v>
      </c>
      <c r="BBX15" s="253">
        <v>97.206232999999997</v>
      </c>
      <c r="BBY15" s="253">
        <v>97.184205000000006</v>
      </c>
      <c r="BBZ15" s="253">
        <v>97.163848999999999</v>
      </c>
      <c r="BCA15" s="253">
        <v>97.156129000000007</v>
      </c>
      <c r="BCB15" s="253">
        <v>97.160624999999996</v>
      </c>
      <c r="BCC15" s="253">
        <v>97.167668000000006</v>
      </c>
      <c r="BCD15" s="253">
        <v>97.171995999999993</v>
      </c>
      <c r="BCE15" s="253">
        <v>97.179541</v>
      </c>
      <c r="BCF15" s="253">
        <v>97.198115999999999</v>
      </c>
      <c r="BCG15" s="253">
        <v>97.224765000000005</v>
      </c>
      <c r="BCH15" s="253">
        <v>97.247264000000001</v>
      </c>
      <c r="BCI15" s="253">
        <v>97.258528999999996</v>
      </c>
      <c r="BCJ15" s="253">
        <v>97.265445</v>
      </c>
      <c r="BCK15" s="253">
        <v>97.280308000000005</v>
      </c>
      <c r="BCL15" s="253">
        <v>97.304858999999993</v>
      </c>
      <c r="BCM15" s="253">
        <v>97.326068000000006</v>
      </c>
      <c r="BCN15" s="253">
        <v>97.328513000000001</v>
      </c>
      <c r="BCO15" s="253">
        <v>97.309715999999995</v>
      </c>
      <c r="BCP15" s="253">
        <v>97.283541</v>
      </c>
      <c r="BCQ15" s="253">
        <v>97.270077999999998</v>
      </c>
      <c r="BCR15" s="253">
        <v>97.280745999999994</v>
      </c>
      <c r="BCS15" s="253">
        <v>97.308751999999998</v>
      </c>
      <c r="BCT15" s="253">
        <v>97.332590999999994</v>
      </c>
      <c r="BCU15" s="253">
        <v>97.332584999999995</v>
      </c>
      <c r="BCV15" s="253">
        <v>97.307665999999998</v>
      </c>
      <c r="BCW15" s="253">
        <v>97.275868000000003</v>
      </c>
      <c r="BCX15" s="253">
        <v>97.257436999999996</v>
      </c>
      <c r="BCY15" s="253">
        <v>97.258122999999998</v>
      </c>
      <c r="BCZ15" s="253">
        <v>97.267983000000001</v>
      </c>
      <c r="BDA15" s="253">
        <v>97.272910999999993</v>
      </c>
      <c r="BDB15" s="253">
        <v>97.266536000000002</v>
      </c>
      <c r="BDC15" s="253">
        <v>97.254422000000005</v>
      </c>
      <c r="BDD15" s="253">
        <v>97.248858999999996</v>
      </c>
      <c r="BDE15" s="253">
        <v>97.257932999999994</v>
      </c>
      <c r="BDF15" s="253">
        <v>97.279281999999995</v>
      </c>
      <c r="BDG15" s="253">
        <v>97.306140999999997</v>
      </c>
      <c r="BDH15" s="253">
        <v>97.336389999999994</v>
      </c>
      <c r="BDI15" s="253">
        <v>97.369263000000004</v>
      </c>
      <c r="BDJ15" s="253">
        <v>97.395394999999994</v>
      </c>
      <c r="BDK15" s="253">
        <v>97.401979999999995</v>
      </c>
      <c r="BDL15" s="253">
        <v>97.392112999999995</v>
      </c>
      <c r="BDM15" s="253">
        <v>97.387958999999995</v>
      </c>
      <c r="BDN15" s="253">
        <v>97.405856999999997</v>
      </c>
      <c r="BDO15" s="253">
        <v>97.436013000000003</v>
      </c>
      <c r="BDP15" s="253">
        <v>97.456496000000001</v>
      </c>
      <c r="BDQ15" s="253">
        <v>97.460751999999999</v>
      </c>
      <c r="BDR15" s="253">
        <v>97.459344000000002</v>
      </c>
      <c r="BDS15" s="253">
        <v>97.459154999999996</v>
      </c>
      <c r="BDT15" s="253">
        <v>97.455605000000006</v>
      </c>
      <c r="BDU15" s="253">
        <v>97.445436000000001</v>
      </c>
      <c r="BDV15" s="253">
        <v>97.433025999999998</v>
      </c>
      <c r="BDW15" s="253">
        <v>97.420455000000004</v>
      </c>
      <c r="BDX15" s="253">
        <v>97.403383000000005</v>
      </c>
      <c r="BDY15" s="253">
        <v>97.382396</v>
      </c>
      <c r="BDZ15" s="253">
        <v>97.368114000000006</v>
      </c>
      <c r="BEA15" s="253">
        <v>97.367453999999995</v>
      </c>
      <c r="BEB15" s="253">
        <v>97.372583000000006</v>
      </c>
      <c r="BEC15" s="253">
        <v>97.371853999999999</v>
      </c>
      <c r="BED15" s="253">
        <v>97.366153999999995</v>
      </c>
      <c r="BEE15" s="253">
        <v>97.365401000000006</v>
      </c>
      <c r="BEF15" s="253">
        <v>97.372153999999995</v>
      </c>
      <c r="BEG15" s="253">
        <v>97.378645000000006</v>
      </c>
      <c r="BEH15" s="253">
        <v>97.380701000000002</v>
      </c>
      <c r="BEI15" s="253">
        <v>97.386032</v>
      </c>
      <c r="BEJ15" s="253">
        <v>97.404600000000002</v>
      </c>
      <c r="BEK15" s="253">
        <v>97.435713000000007</v>
      </c>
      <c r="BEL15" s="253">
        <v>97.469353999999996</v>
      </c>
      <c r="BEM15" s="253">
        <v>97.498135000000005</v>
      </c>
      <c r="BEN15" s="253">
        <v>97.523083999999997</v>
      </c>
      <c r="BEO15" s="253">
        <v>97.547354999999996</v>
      </c>
      <c r="BEP15" s="253">
        <v>97.568370999999999</v>
      </c>
      <c r="BEQ15" s="253">
        <v>97.578810000000004</v>
      </c>
      <c r="BER15" s="253">
        <v>97.573327000000006</v>
      </c>
      <c r="BES15" s="253">
        <v>97.551733999999996</v>
      </c>
      <c r="BET15" s="253">
        <v>97.517698999999993</v>
      </c>
      <c r="BEU15" s="253">
        <v>97.479011999999997</v>
      </c>
      <c r="BEV15" s="253">
        <v>97.448742999999993</v>
      </c>
      <c r="BEW15" s="253">
        <v>97.439989999999995</v>
      </c>
      <c r="BEX15" s="253">
        <v>97.456180000000003</v>
      </c>
      <c r="BEY15" s="253">
        <v>97.488893000000004</v>
      </c>
      <c r="BEZ15" s="253">
        <v>97.525692000000006</v>
      </c>
      <c r="BFA15" s="253">
        <v>97.556188000000006</v>
      </c>
      <c r="BFB15" s="253">
        <v>97.571033</v>
      </c>
      <c r="BFC15" s="253">
        <v>97.563888000000006</v>
      </c>
      <c r="BFD15" s="253">
        <v>97.539855000000003</v>
      </c>
      <c r="BFE15" s="253">
        <v>97.515542999999994</v>
      </c>
      <c r="BFF15" s="253">
        <v>97.503176999999994</v>
      </c>
      <c r="BFG15" s="253">
        <v>97.498709000000005</v>
      </c>
      <c r="BFH15" s="253">
        <v>97.492202000000006</v>
      </c>
      <c r="BFI15" s="253">
        <v>97.484849999999994</v>
      </c>
      <c r="BFJ15" s="253">
        <v>97.486543999999995</v>
      </c>
      <c r="BFK15" s="253">
        <v>97.500296000000006</v>
      </c>
      <c r="BFL15" s="253">
        <v>97.520290000000003</v>
      </c>
      <c r="BFM15" s="253">
        <v>97.544565000000006</v>
      </c>
      <c r="BFN15" s="253">
        <v>97.577269999999999</v>
      </c>
      <c r="BFO15" s="253">
        <v>97.614975999999999</v>
      </c>
      <c r="BFP15" s="253">
        <v>97.641407999999998</v>
      </c>
      <c r="BFQ15" s="253">
        <v>97.642318000000003</v>
      </c>
      <c r="BFR15" s="253">
        <v>97.618938</v>
      </c>
      <c r="BFS15" s="253">
        <v>97.581824999999995</v>
      </c>
      <c r="BFT15" s="253">
        <v>97.539129000000003</v>
      </c>
      <c r="BFU15" s="253">
        <v>97.498079000000004</v>
      </c>
      <c r="BFV15" s="253">
        <v>97.471288000000001</v>
      </c>
      <c r="BFW15" s="253">
        <v>97.469451000000007</v>
      </c>
      <c r="BFX15" s="253">
        <v>97.486025999999995</v>
      </c>
      <c r="BFY15" s="253">
        <v>97.497337000000002</v>
      </c>
      <c r="BFZ15" s="253">
        <v>97.484626000000006</v>
      </c>
      <c r="BGA15" s="253">
        <v>97.455825000000004</v>
      </c>
      <c r="BGB15" s="253">
        <v>97.442548000000002</v>
      </c>
      <c r="BGC15" s="253">
        <v>97.472845000000007</v>
      </c>
      <c r="BGD15" s="253">
        <v>97.544590999999997</v>
      </c>
      <c r="BGE15" s="253">
        <v>97.624418000000006</v>
      </c>
      <c r="BGF15" s="253">
        <v>97.672878999999995</v>
      </c>
      <c r="BGG15" s="253">
        <v>97.672635999999997</v>
      </c>
      <c r="BGH15" s="253">
        <v>97.635648000000003</v>
      </c>
      <c r="BGI15" s="253">
        <v>97.588913000000005</v>
      </c>
      <c r="BGJ15" s="253">
        <v>97.557286000000005</v>
      </c>
      <c r="BGK15" s="253">
        <v>97.554823999999996</v>
      </c>
      <c r="BGL15" s="253">
        <v>97.581885</v>
      </c>
      <c r="BGM15" s="253">
        <v>97.625013999999993</v>
      </c>
      <c r="BGN15" s="253">
        <v>97.663324000000003</v>
      </c>
      <c r="BGO15" s="253">
        <v>97.681494000000001</v>
      </c>
      <c r="BGP15" s="253">
        <v>97.678849</v>
      </c>
      <c r="BGQ15" s="253">
        <v>97.665448999999995</v>
      </c>
      <c r="BGR15" s="253">
        <v>97.650389000000004</v>
      </c>
      <c r="BGS15" s="253">
        <v>97.635470999999995</v>
      </c>
      <c r="BGT15" s="253">
        <v>97.619686000000002</v>
      </c>
      <c r="BGU15" s="253">
        <v>97.606382999999994</v>
      </c>
      <c r="BGV15" s="253">
        <v>97.601641999999998</v>
      </c>
      <c r="BGW15" s="253">
        <v>97.604545000000002</v>
      </c>
      <c r="BGX15" s="253">
        <v>97.603978999999995</v>
      </c>
      <c r="BGY15" s="253">
        <v>97.591226000000006</v>
      </c>
      <c r="BGZ15" s="253">
        <v>97.574405999999996</v>
      </c>
      <c r="BHA15" s="253">
        <v>97.572732999999999</v>
      </c>
      <c r="BHB15" s="253">
        <v>97.594061999999994</v>
      </c>
      <c r="BHC15" s="253">
        <v>97.625012999999996</v>
      </c>
      <c r="BHD15" s="253">
        <v>97.647265000000004</v>
      </c>
      <c r="BHE15" s="253">
        <v>97.656935000000004</v>
      </c>
      <c r="BHF15" s="253">
        <v>97.661517000000003</v>
      </c>
      <c r="BHG15" s="253">
        <v>97.663961</v>
      </c>
      <c r="BHH15" s="253">
        <v>97.660459000000003</v>
      </c>
      <c r="BHI15" s="253">
        <v>97.652702000000005</v>
      </c>
      <c r="BHJ15" s="253">
        <v>97.652077000000006</v>
      </c>
      <c r="BHK15" s="253">
        <v>97.668214000000006</v>
      </c>
      <c r="BHL15" s="253">
        <v>97.697945000000004</v>
      </c>
      <c r="BHM15" s="253">
        <v>97.727005000000005</v>
      </c>
      <c r="BHN15" s="253">
        <v>97.739748000000006</v>
      </c>
      <c r="BHO15" s="253">
        <v>97.729101999999997</v>
      </c>
      <c r="BHP15" s="253">
        <v>97.703135000000003</v>
      </c>
      <c r="BHQ15" s="253">
        <v>97.681760999999995</v>
      </c>
      <c r="BHR15" s="253">
        <v>97.680308999999994</v>
      </c>
      <c r="BHS15" s="253">
        <v>97.694398000000007</v>
      </c>
      <c r="BHT15" s="253">
        <v>97.704977999999997</v>
      </c>
      <c r="BHU15" s="253">
        <v>97.698643000000004</v>
      </c>
      <c r="BHV15" s="253">
        <v>97.678512999999995</v>
      </c>
      <c r="BHW15" s="253">
        <v>97.655963999999997</v>
      </c>
      <c r="BHX15" s="253">
        <v>97.638958000000002</v>
      </c>
      <c r="BHY15" s="253">
        <v>97.630756000000005</v>
      </c>
      <c r="BHZ15" s="253">
        <v>97.633306000000005</v>
      </c>
      <c r="BIA15" s="253">
        <v>97.646467999999999</v>
      </c>
      <c r="BIB15" s="253">
        <v>97.666032999999999</v>
      </c>
      <c r="BIC15" s="253">
        <v>97.685925999999995</v>
      </c>
      <c r="BID15" s="253">
        <v>97.701389000000006</v>
      </c>
      <c r="BIE15" s="253">
        <v>97.708607000000001</v>
      </c>
      <c r="BIF15" s="253">
        <v>97.703402999999994</v>
      </c>
      <c r="BIG15" s="253">
        <v>97.683520000000001</v>
      </c>
      <c r="BIH15" s="253">
        <v>97.653313999999995</v>
      </c>
      <c r="BII15" s="253">
        <v>97.62567</v>
      </c>
      <c r="BIJ15" s="253">
        <v>97.616681</v>
      </c>
      <c r="BIK15" s="253">
        <v>97.633700000000005</v>
      </c>
      <c r="BIL15" s="253">
        <v>97.667293000000001</v>
      </c>
      <c r="BIM15" s="253">
        <v>97.699106999999998</v>
      </c>
      <c r="BIN15" s="253">
        <v>97.720122000000003</v>
      </c>
      <c r="BIO15" s="253">
        <v>97.736742000000007</v>
      </c>
      <c r="BIP15" s="253">
        <v>97.756202999999999</v>
      </c>
      <c r="BIQ15" s="253">
        <v>97.773132000000004</v>
      </c>
      <c r="BIR15" s="253">
        <v>97.777805000000001</v>
      </c>
      <c r="BIS15" s="253">
        <v>97.772298000000006</v>
      </c>
      <c r="BIT15" s="253">
        <v>97.768445999999997</v>
      </c>
      <c r="BIU15" s="253">
        <v>97.772287000000006</v>
      </c>
      <c r="BIV15" s="253">
        <v>97.780603999999997</v>
      </c>
      <c r="BIW15" s="253">
        <v>97.791743999999994</v>
      </c>
      <c r="BIX15" s="253">
        <v>97.808599000000001</v>
      </c>
      <c r="BIY15" s="253">
        <v>97.828153</v>
      </c>
      <c r="BIZ15" s="253">
        <v>97.837406000000001</v>
      </c>
      <c r="BJA15" s="253">
        <v>97.824719999999999</v>
      </c>
      <c r="BJB15" s="253">
        <v>97.790521999999996</v>
      </c>
      <c r="BJC15" s="253">
        <v>97.745575000000002</v>
      </c>
      <c r="BJD15" s="253">
        <v>97.705237999999994</v>
      </c>
      <c r="BJE15" s="253">
        <v>97.684854999999999</v>
      </c>
      <c r="BJF15" s="253">
        <v>97.690119999999993</v>
      </c>
      <c r="BJG15" s="253">
        <v>97.707434000000006</v>
      </c>
      <c r="BJH15" s="253">
        <v>97.712836999999993</v>
      </c>
      <c r="BJI15" s="253">
        <v>97.697615999999996</v>
      </c>
      <c r="BJJ15" s="253">
        <v>97.678363000000004</v>
      </c>
      <c r="BJK15" s="253">
        <v>97.674631000000005</v>
      </c>
      <c r="BJL15" s="253">
        <v>97.682286000000005</v>
      </c>
      <c r="BJM15" s="253">
        <v>97.678195000000002</v>
      </c>
      <c r="BJN15" s="253">
        <v>97.650169000000005</v>
      </c>
      <c r="BJO15" s="253">
        <v>97.615356000000006</v>
      </c>
      <c r="BJP15" s="253">
        <v>97.607840999999993</v>
      </c>
      <c r="BJQ15" s="253">
        <v>97.650383000000005</v>
      </c>
      <c r="BJR15" s="253">
        <v>97.73639</v>
      </c>
      <c r="BJS15" s="253">
        <v>97.835380999999998</v>
      </c>
      <c r="BJT15" s="253">
        <v>97.916544999999999</v>
      </c>
      <c r="BJU15" s="253">
        <v>97.970073999999997</v>
      </c>
      <c r="BJV15" s="253">
        <v>98.003488000000004</v>
      </c>
      <c r="BJW15" s="253">
        <v>98.021147999999997</v>
      </c>
      <c r="BJX15" s="253">
        <v>98.011691999999996</v>
      </c>
      <c r="BJY15" s="253">
        <v>97.965585000000004</v>
      </c>
      <c r="BJZ15" s="253">
        <v>97.899683999999993</v>
      </c>
      <c r="BKA15" s="253">
        <v>97.850686999999994</v>
      </c>
      <c r="BKB15" s="253">
        <v>97.837946000000002</v>
      </c>
      <c r="BKC15" s="253">
        <v>97.844117999999995</v>
      </c>
      <c r="BKD15" s="253">
        <v>97.838031000000001</v>
      </c>
      <c r="BKE15" s="253">
        <v>97.812072000000001</v>
      </c>
      <c r="BKF15" s="253">
        <v>97.789738999999997</v>
      </c>
      <c r="BKG15" s="253">
        <v>97.801160999999993</v>
      </c>
      <c r="BKH15" s="253">
        <v>97.842934</v>
      </c>
      <c r="BKI15" s="253">
        <v>97.881029999999996</v>
      </c>
      <c r="BKJ15" s="253">
        <v>97.899806999999996</v>
      </c>
      <c r="BKK15" s="253">
        <v>97.896683999999993</v>
      </c>
      <c r="BKL15" s="253">
        <v>97.866656000000006</v>
      </c>
      <c r="BKM15" s="253">
        <v>97.817689999999999</v>
      </c>
      <c r="BKN15" s="253">
        <v>97.767382999999995</v>
      </c>
      <c r="BKO15" s="253">
        <v>97.754827000000006</v>
      </c>
      <c r="BKP15" s="253">
        <v>97.788811999999993</v>
      </c>
      <c r="BKQ15" s="253">
        <v>97.852647000000005</v>
      </c>
      <c r="BKR15" s="253">
        <v>97.922393</v>
      </c>
      <c r="BKS15" s="253">
        <v>97.980635000000007</v>
      </c>
      <c r="BKT15" s="253">
        <v>98.035110000000003</v>
      </c>
      <c r="BKU15" s="253">
        <v>98.066513999999998</v>
      </c>
      <c r="BKV15" s="253">
        <v>98.044282999999993</v>
      </c>
      <c r="BKW15" s="253">
        <v>97.960718</v>
      </c>
      <c r="BKX15" s="253">
        <v>97.852750999999998</v>
      </c>
      <c r="BKY15" s="253">
        <v>97.798501999999999</v>
      </c>
      <c r="BKZ15" s="253">
        <v>97.801649999999995</v>
      </c>
      <c r="BLA15" s="253">
        <v>97.818731999999997</v>
      </c>
      <c r="BLB15" s="253">
        <v>97.801401999999996</v>
      </c>
      <c r="BLC15" s="253">
        <v>97.773576000000006</v>
      </c>
      <c r="BLD15" s="253">
        <v>97.782522</v>
      </c>
      <c r="BLE15" s="253">
        <v>97.813547</v>
      </c>
      <c r="BLF15" s="253">
        <v>97.842885999999993</v>
      </c>
      <c r="BLG15" s="253">
        <v>97.863327999999996</v>
      </c>
      <c r="BLH15" s="253">
        <v>97.897796</v>
      </c>
      <c r="BLI15" s="253">
        <v>97.926457999999997</v>
      </c>
      <c r="BLJ15" s="253">
        <v>97.917856999999998</v>
      </c>
      <c r="BLK15" s="253">
        <v>97.850853999999998</v>
      </c>
      <c r="BLL15" s="253">
        <v>97.773049999999998</v>
      </c>
      <c r="BLM15" s="253">
        <v>97.716448999999997</v>
      </c>
      <c r="BLN15" s="253">
        <v>97.706751999999994</v>
      </c>
      <c r="BLO15" s="253">
        <v>97.700072000000006</v>
      </c>
      <c r="BLP15" s="253">
        <v>97.679529000000002</v>
      </c>
      <c r="BLQ15" s="253">
        <v>97.633277000000007</v>
      </c>
      <c r="BLR15" s="253">
        <v>97.565770999999998</v>
      </c>
      <c r="BLS15" s="253">
        <v>97.491294999999994</v>
      </c>
      <c r="BLT15" s="253">
        <v>97.416460000000001</v>
      </c>
      <c r="BLU15" s="253">
        <v>97.365572</v>
      </c>
      <c r="BLV15" s="253">
        <v>97.349135000000004</v>
      </c>
      <c r="BLW15" s="253">
        <v>97.370799000000005</v>
      </c>
      <c r="BLX15" s="253">
        <v>97.430194999999998</v>
      </c>
      <c r="BLY15" s="253">
        <v>97.504414999999995</v>
      </c>
      <c r="BLZ15" s="253">
        <v>97.576279</v>
      </c>
      <c r="BMA15" s="253">
        <v>97.609857000000005</v>
      </c>
      <c r="BMB15" s="253">
        <v>97.608894000000006</v>
      </c>
      <c r="BMC15" s="253">
        <v>97.58</v>
      </c>
      <c r="BMD15" s="253">
        <v>97.558798999999993</v>
      </c>
      <c r="BME15" s="253">
        <v>97.549195999999995</v>
      </c>
      <c r="BMF15" s="253">
        <v>97.555904999999996</v>
      </c>
      <c r="BMG15" s="253">
        <v>97.559751000000006</v>
      </c>
      <c r="BMH15" s="253">
        <v>97.561149</v>
      </c>
      <c r="BMI15" s="253">
        <v>97.556904000000003</v>
      </c>
      <c r="BMJ15" s="253">
        <v>97.559009000000003</v>
      </c>
      <c r="BMK15" s="253">
        <v>97.566810000000004</v>
      </c>
      <c r="BML15" s="253">
        <v>97.578892999999994</v>
      </c>
      <c r="BMM15" s="253">
        <v>97.581040000000002</v>
      </c>
      <c r="BMN15" s="253">
        <v>97.571377999999996</v>
      </c>
      <c r="BMO15" s="253">
        <v>97.553383999999994</v>
      </c>
      <c r="BMP15" s="253">
        <v>97.541020000000003</v>
      </c>
      <c r="BMQ15" s="253">
        <v>97.529420999999999</v>
      </c>
      <c r="BMR15" s="253">
        <v>97.512602000000001</v>
      </c>
      <c r="BMS15" s="253">
        <v>97.485951999999997</v>
      </c>
      <c r="BMT15" s="253">
        <v>97.469374000000002</v>
      </c>
      <c r="BMU15" s="253">
        <v>97.479562000000001</v>
      </c>
      <c r="BMV15" s="253">
        <v>97.519604999999999</v>
      </c>
      <c r="BMW15" s="253">
        <v>97.566282000000001</v>
      </c>
      <c r="BMX15" s="253">
        <v>97.594479000000007</v>
      </c>
      <c r="BMY15" s="253">
        <v>97.593868000000001</v>
      </c>
      <c r="BMZ15" s="253">
        <v>97.575631999999999</v>
      </c>
      <c r="BNA15" s="253">
        <v>97.559667000000005</v>
      </c>
      <c r="BNB15" s="253">
        <v>97.556146999999996</v>
      </c>
      <c r="BNC15" s="253">
        <v>97.562443999999999</v>
      </c>
      <c r="BND15" s="253">
        <v>97.569699</v>
      </c>
      <c r="BNE15" s="253">
        <v>97.575132999999994</v>
      </c>
      <c r="BNF15" s="253">
        <v>97.578108</v>
      </c>
      <c r="BNG15" s="253">
        <v>97.577098000000007</v>
      </c>
      <c r="BNH15" s="253">
        <v>97.569406999999998</v>
      </c>
      <c r="BNI15" s="253">
        <v>97.558261999999999</v>
      </c>
      <c r="BNJ15" s="253">
        <v>97.548299999999998</v>
      </c>
      <c r="BNK15" s="253">
        <v>97.540413000000001</v>
      </c>
      <c r="BNL15" s="253">
        <v>97.534587999999999</v>
      </c>
      <c r="BNM15" s="253">
        <v>97.538015000000001</v>
      </c>
      <c r="BNN15" s="253">
        <v>97.559820999999999</v>
      </c>
      <c r="BNO15" s="253">
        <v>97.595419000000007</v>
      </c>
      <c r="BNP15" s="253">
        <v>97.626964999999998</v>
      </c>
      <c r="BNQ15" s="253">
        <v>97.640437000000006</v>
      </c>
      <c r="BNR15" s="253">
        <v>97.639505999999997</v>
      </c>
      <c r="BNS15" s="253">
        <v>97.634550000000004</v>
      </c>
      <c r="BNT15" s="253">
        <v>97.629948999999996</v>
      </c>
      <c r="BNU15" s="253">
        <v>97.626035999999999</v>
      </c>
      <c r="BNV15" s="253">
        <v>97.628803000000005</v>
      </c>
      <c r="BNW15" s="253">
        <v>97.647727000000003</v>
      </c>
      <c r="BNX15" s="253">
        <v>97.685633999999993</v>
      </c>
      <c r="BNY15" s="253">
        <v>97.735883000000001</v>
      </c>
      <c r="BNZ15" s="253">
        <v>97.788054000000002</v>
      </c>
      <c r="BOA15" s="253">
        <v>97.830535999999995</v>
      </c>
      <c r="BOB15" s="253">
        <v>97.851320999999999</v>
      </c>
      <c r="BOC15" s="253">
        <v>97.843624000000005</v>
      </c>
      <c r="BOD15" s="253">
        <v>97.812406999999993</v>
      </c>
      <c r="BOE15" s="253">
        <v>97.773297999999997</v>
      </c>
      <c r="BOF15" s="253">
        <v>97.741259999999997</v>
      </c>
      <c r="BOG15" s="253">
        <v>97.723735000000005</v>
      </c>
      <c r="BOH15" s="253">
        <v>97.719103000000004</v>
      </c>
      <c r="BOI15" s="253">
        <v>97.721365000000006</v>
      </c>
      <c r="BOJ15" s="253">
        <v>97.725818000000004</v>
      </c>
      <c r="BOK15" s="253">
        <v>97.733275000000006</v>
      </c>
      <c r="BOL15" s="253">
        <v>97.750561000000005</v>
      </c>
      <c r="BOM15" s="253">
        <v>97.782216000000005</v>
      </c>
      <c r="BON15" s="253">
        <v>97.823481999999998</v>
      </c>
      <c r="BOO15" s="253">
        <v>97.858731000000006</v>
      </c>
      <c r="BOP15" s="253">
        <v>97.870406000000003</v>
      </c>
      <c r="BOQ15" s="253">
        <v>97.849197000000004</v>
      </c>
      <c r="BOR15" s="253">
        <v>97.801542999999995</v>
      </c>
      <c r="BOS15" s="253">
        <v>97.747091999999995</v>
      </c>
      <c r="BOT15" s="253">
        <v>97.706018</v>
      </c>
      <c r="BOU15" s="253">
        <v>97.686250000000001</v>
      </c>
      <c r="BOV15" s="253">
        <v>97.682773999999995</v>
      </c>
      <c r="BOW15" s="253">
        <v>97.688829999999996</v>
      </c>
      <c r="BOX15" s="253">
        <v>97.704757000000001</v>
      </c>
      <c r="BOY15" s="253">
        <v>97.734633000000002</v>
      </c>
      <c r="BOZ15" s="253">
        <v>97.776557999999994</v>
      </c>
      <c r="BPA15" s="253">
        <v>97.820368000000002</v>
      </c>
      <c r="BPB15" s="253">
        <v>97.854928000000001</v>
      </c>
      <c r="BPC15" s="253">
        <v>97.875339999999994</v>
      </c>
      <c r="BPD15" s="253">
        <v>97.882615000000001</v>
      </c>
      <c r="BPE15" s="253">
        <v>97.880696</v>
      </c>
      <c r="BPF15" s="253">
        <v>97.877180999999993</v>
      </c>
      <c r="BPG15" s="253">
        <v>97.883848</v>
      </c>
      <c r="BPH15" s="253">
        <v>97.907328000000007</v>
      </c>
      <c r="BPI15" s="253">
        <v>97.935372999999998</v>
      </c>
      <c r="BPJ15" s="253">
        <v>97.941089000000005</v>
      </c>
      <c r="BPK15" s="253">
        <v>97.910640000000001</v>
      </c>
      <c r="BPL15" s="253">
        <v>97.863224000000002</v>
      </c>
      <c r="BPM15" s="253">
        <v>97.831314000000006</v>
      </c>
      <c r="BPN15" s="253">
        <v>97.822101000000004</v>
      </c>
      <c r="BPO15" s="253">
        <v>97.812593000000007</v>
      </c>
      <c r="BPP15" s="253">
        <v>97.785291000000001</v>
      </c>
      <c r="BPQ15" s="253">
        <v>97.752302</v>
      </c>
      <c r="BPR15" s="253">
        <v>97.735641000000001</v>
      </c>
      <c r="BPS15" s="253">
        <v>97.739579000000006</v>
      </c>
      <c r="BPT15" s="253">
        <v>97.756867999999997</v>
      </c>
      <c r="BPU15" s="253">
        <v>97.789085</v>
      </c>
      <c r="BPV15" s="253">
        <v>97.839843000000002</v>
      </c>
      <c r="BPW15" s="253">
        <v>97.891935000000004</v>
      </c>
      <c r="BPX15" s="253">
        <v>97.913278000000005</v>
      </c>
      <c r="BPY15" s="253">
        <v>97.892124999999993</v>
      </c>
      <c r="BPZ15" s="253">
        <v>97.852709000000004</v>
      </c>
      <c r="BQA15" s="253">
        <v>97.830855999999997</v>
      </c>
      <c r="BQB15" s="253">
        <v>97.843930999999998</v>
      </c>
      <c r="BQC15" s="253">
        <v>97.885200999999995</v>
      </c>
      <c r="BQD15" s="253">
        <v>97.934162999999998</v>
      </c>
      <c r="BQE15" s="253">
        <v>97.966436999999999</v>
      </c>
      <c r="BQF15" s="253">
        <v>97.964780000000005</v>
      </c>
      <c r="BQG15" s="253">
        <v>97.930948999999998</v>
      </c>
      <c r="BQH15" s="253">
        <v>97.883072999999996</v>
      </c>
      <c r="BQI15" s="253">
        <v>97.837796999999995</v>
      </c>
      <c r="BQJ15" s="253">
        <v>97.800006999999994</v>
      </c>
      <c r="BQK15" s="253">
        <v>97.770690000000002</v>
      </c>
      <c r="BQL15" s="253">
        <v>97.755503000000004</v>
      </c>
      <c r="BQM15" s="253">
        <v>97.758748999999995</v>
      </c>
      <c r="BQN15" s="253">
        <v>97.772963000000004</v>
      </c>
      <c r="BQO15" s="253">
        <v>97.781411000000006</v>
      </c>
      <c r="BQP15" s="253">
        <v>97.772165000000001</v>
      </c>
      <c r="BQQ15" s="253">
        <v>97.748965999999996</v>
      </c>
      <c r="BQR15" s="253">
        <v>97.729753000000002</v>
      </c>
      <c r="BQS15" s="253">
        <v>97.7333</v>
      </c>
      <c r="BQT15" s="253">
        <v>97.762839</v>
      </c>
      <c r="BQU15" s="253">
        <v>97.801903999999993</v>
      </c>
      <c r="BQV15" s="253">
        <v>97.828614999999999</v>
      </c>
      <c r="BQW15" s="253">
        <v>97.833483999999999</v>
      </c>
      <c r="BQX15" s="253">
        <v>97.819794000000002</v>
      </c>
      <c r="BQY15" s="253">
        <v>97.791078999999996</v>
      </c>
      <c r="BQZ15" s="253">
        <v>97.750439999999998</v>
      </c>
      <c r="BRA15" s="253">
        <v>97.714192999999995</v>
      </c>
      <c r="BRB15" s="253">
        <v>97.712065999999993</v>
      </c>
      <c r="BRC15" s="253">
        <v>97.759867</v>
      </c>
      <c r="BRD15" s="253">
        <v>97.832337999999993</v>
      </c>
      <c r="BRE15" s="253">
        <v>97.875445999999997</v>
      </c>
      <c r="BRF15" s="253">
        <v>97.855729999999994</v>
      </c>
      <c r="BRG15" s="253">
        <v>97.795163000000002</v>
      </c>
      <c r="BRH15" s="253">
        <v>97.750382999999999</v>
      </c>
      <c r="BRI15" s="253">
        <v>97.755606</v>
      </c>
      <c r="BRJ15" s="253">
        <v>97.791967</v>
      </c>
      <c r="BRK15" s="253">
        <v>97.815454000000003</v>
      </c>
      <c r="BRL15" s="253">
        <v>97.806484999999995</v>
      </c>
      <c r="BRM15" s="253">
        <v>97.784696999999994</v>
      </c>
      <c r="BRN15" s="253">
        <v>97.778525999999999</v>
      </c>
      <c r="BRO15" s="253">
        <v>97.792939000000004</v>
      </c>
      <c r="BRP15" s="253">
        <v>97.811340999999999</v>
      </c>
      <c r="BRQ15" s="253">
        <v>97.818293999999995</v>
      </c>
      <c r="BRR15" s="253">
        <v>97.812173999999999</v>
      </c>
      <c r="BRS15" s="253">
        <v>97.800782999999996</v>
      </c>
      <c r="BRT15" s="253">
        <v>97.791534999999996</v>
      </c>
      <c r="BRU15" s="253">
        <v>97.782968999999994</v>
      </c>
      <c r="BRV15" s="253">
        <v>97.763092</v>
      </c>
      <c r="BRW15" s="253">
        <v>97.722887999999998</v>
      </c>
      <c r="BRX15" s="253">
        <v>97.676872000000003</v>
      </c>
      <c r="BRY15" s="253">
        <v>97.662497999999999</v>
      </c>
      <c r="BRZ15" s="253">
        <v>97.708943000000005</v>
      </c>
      <c r="BSA15" s="253">
        <v>97.807456000000002</v>
      </c>
      <c r="BSB15" s="253">
        <v>97.915854999999993</v>
      </c>
      <c r="BSC15" s="253">
        <v>97.994399000000001</v>
      </c>
      <c r="BSD15" s="253">
        <v>98.040411000000006</v>
      </c>
      <c r="BSE15" s="253">
        <v>98.085950999999994</v>
      </c>
      <c r="BSF15" s="253">
        <v>98.157257000000001</v>
      </c>
      <c r="BSG15" s="253">
        <v>98.238505000000004</v>
      </c>
      <c r="BSH15" s="253">
        <v>98.284143999999998</v>
      </c>
      <c r="BSI15" s="253">
        <v>98.269706999999997</v>
      </c>
      <c r="BSJ15" s="253">
        <v>98.222596999999993</v>
      </c>
      <c r="BSK15" s="253">
        <v>98.191260999999997</v>
      </c>
      <c r="BSL15" s="253">
        <v>98.188288999999997</v>
      </c>
      <c r="BSM15" s="253">
        <v>98.183773000000002</v>
      </c>
      <c r="BSN15" s="253">
        <v>98.155298000000002</v>
      </c>
      <c r="BSO15" s="253">
        <v>98.121820999999997</v>
      </c>
      <c r="BSP15" s="253">
        <v>98.117900000000006</v>
      </c>
      <c r="BSQ15" s="253">
        <v>98.152231</v>
      </c>
      <c r="BSR15" s="253">
        <v>98.204014999999998</v>
      </c>
      <c r="BSS15" s="253">
        <v>98.247287999999998</v>
      </c>
      <c r="BST15" s="253">
        <v>98.267868000000007</v>
      </c>
      <c r="BSU15" s="253">
        <v>98.267065000000002</v>
      </c>
      <c r="BSV15" s="253">
        <v>98.260178999999994</v>
      </c>
      <c r="BSW15" s="253">
        <v>98.263215000000002</v>
      </c>
      <c r="BSX15" s="253">
        <v>98.273931000000005</v>
      </c>
      <c r="BSY15" s="253">
        <v>98.276403000000002</v>
      </c>
      <c r="BSZ15" s="253">
        <v>98.268353000000005</v>
      </c>
      <c r="BTA15" s="253">
        <v>98.267156</v>
      </c>
      <c r="BTB15" s="253">
        <v>98.27955</v>
      </c>
      <c r="BTC15" s="253">
        <v>98.284960999999996</v>
      </c>
      <c r="BTD15" s="253">
        <v>98.264218</v>
      </c>
      <c r="BTE15" s="253">
        <v>98.227641000000006</v>
      </c>
      <c r="BTF15" s="253">
        <v>98.196652999999998</v>
      </c>
      <c r="BTG15" s="253">
        <v>98.172898000000004</v>
      </c>
      <c r="BTH15" s="253">
        <v>98.146377999999999</v>
      </c>
      <c r="BTI15" s="253">
        <v>98.123323999999997</v>
      </c>
      <c r="BTJ15" s="253">
        <v>98.121778000000006</v>
      </c>
      <c r="BTK15" s="253">
        <v>98.140636999999998</v>
      </c>
      <c r="BTL15" s="253">
        <v>98.153375999999994</v>
      </c>
      <c r="BTM15" s="253">
        <v>98.137418999999994</v>
      </c>
      <c r="BTN15" s="253">
        <v>98.096342000000007</v>
      </c>
      <c r="BTO15" s="253">
        <v>98.048990000000003</v>
      </c>
      <c r="BTP15" s="253">
        <v>98.008816999999993</v>
      </c>
      <c r="BTQ15" s="253">
        <v>97.978594000000001</v>
      </c>
      <c r="BTR15" s="253">
        <v>97.955826000000002</v>
      </c>
      <c r="BTS15" s="253">
        <v>97.937624999999997</v>
      </c>
      <c r="BTT15" s="253">
        <v>97.924959999999999</v>
      </c>
      <c r="BTU15" s="253">
        <v>97.924058000000002</v>
      </c>
      <c r="BTV15" s="253">
        <v>97.938637</v>
      </c>
      <c r="BTW15" s="253">
        <v>97.960695999999999</v>
      </c>
      <c r="BTX15" s="253">
        <v>97.975956999999994</v>
      </c>
      <c r="BTY15" s="253">
        <v>97.980031999999994</v>
      </c>
      <c r="BTZ15" s="253">
        <v>97.982415000000003</v>
      </c>
      <c r="BUA15" s="253">
        <v>97.992267999999996</v>
      </c>
      <c r="BUB15" s="253">
        <v>98.006628000000006</v>
      </c>
      <c r="BUC15" s="253">
        <v>98.015557999999999</v>
      </c>
      <c r="BUD15" s="253">
        <v>98.013775999999993</v>
      </c>
      <c r="BUE15" s="253">
        <v>98.003196000000003</v>
      </c>
      <c r="BUF15" s="253">
        <v>97.986731000000006</v>
      </c>
      <c r="BUG15" s="253">
        <v>97.963081000000003</v>
      </c>
      <c r="BUH15" s="253">
        <v>97.928510000000003</v>
      </c>
      <c r="BUI15" s="253">
        <v>97.884443000000005</v>
      </c>
      <c r="BUJ15" s="253">
        <v>97.842466000000002</v>
      </c>
      <c r="BUK15" s="253">
        <v>97.818021000000002</v>
      </c>
      <c r="BUL15" s="253">
        <v>97.818595999999999</v>
      </c>
      <c r="BUM15" s="253">
        <v>97.842033000000001</v>
      </c>
      <c r="BUN15" s="253">
        <v>97.884232999999995</v>
      </c>
      <c r="BUO15" s="253">
        <v>97.938890999999998</v>
      </c>
      <c r="BUP15" s="253">
        <v>97.988815000000002</v>
      </c>
      <c r="BUQ15" s="253">
        <v>98.012296000000006</v>
      </c>
      <c r="BUR15" s="253">
        <v>98.007889000000006</v>
      </c>
      <c r="BUS15" s="253">
        <v>98.002306000000004</v>
      </c>
      <c r="BUT15" s="253">
        <v>98.021996999999999</v>
      </c>
      <c r="BUU15" s="253">
        <v>98.063857999999996</v>
      </c>
      <c r="BUV15" s="253">
        <v>98.103482999999997</v>
      </c>
      <c r="BUW15" s="253">
        <v>98.124245999999999</v>
      </c>
      <c r="BUX15" s="253">
        <v>98.124323000000004</v>
      </c>
      <c r="BUY15" s="253">
        <v>98.100870999999998</v>
      </c>
      <c r="BUZ15" s="253">
        <v>98.046859999999995</v>
      </c>
      <c r="BVA15" s="253">
        <v>97.967085999999995</v>
      </c>
      <c r="BVB15" s="253">
        <v>97.884435999999994</v>
      </c>
      <c r="BVC15" s="253">
        <v>97.824980999999994</v>
      </c>
      <c r="BVD15" s="253">
        <v>97.801671999999996</v>
      </c>
      <c r="BVE15" s="253">
        <v>97.811031999999997</v>
      </c>
      <c r="BVF15" s="253">
        <v>97.838908000000004</v>
      </c>
      <c r="BVG15" s="253">
        <v>97.870258000000007</v>
      </c>
      <c r="BVH15" s="253">
        <v>97.899793000000003</v>
      </c>
      <c r="BVI15" s="253">
        <v>97.932113999999999</v>
      </c>
      <c r="BVJ15" s="253">
        <v>97.966690999999997</v>
      </c>
      <c r="BVK15" s="253">
        <v>97.989259000000004</v>
      </c>
      <c r="BVL15" s="253">
        <v>97.988228000000007</v>
      </c>
      <c r="BVM15" s="253">
        <v>97.974035999999998</v>
      </c>
      <c r="BVN15" s="253">
        <v>97.968455000000006</v>
      </c>
      <c r="BVO15" s="253">
        <v>97.977284999999995</v>
      </c>
      <c r="BVP15" s="253">
        <v>97.987093999999999</v>
      </c>
      <c r="BVQ15" s="253">
        <v>97.987510999999998</v>
      </c>
      <c r="BVR15" s="253">
        <v>97.983249999999998</v>
      </c>
      <c r="BVS15" s="253">
        <v>97.983935000000002</v>
      </c>
      <c r="BVT15" s="253">
        <v>97.994913999999994</v>
      </c>
      <c r="BVU15" s="253">
        <v>98.018090000000001</v>
      </c>
      <c r="BVV15" s="253">
        <v>98.049518000000006</v>
      </c>
      <c r="BVW15" s="253">
        <v>98.075495000000004</v>
      </c>
      <c r="BVX15" s="253">
        <v>98.082476999999997</v>
      </c>
      <c r="BVY15" s="253">
        <v>98.072040999999999</v>
      </c>
      <c r="BVZ15" s="253">
        <v>98.056049000000002</v>
      </c>
      <c r="BWA15" s="253">
        <v>98.040032999999994</v>
      </c>
      <c r="BWB15" s="253">
        <v>98.024637999999996</v>
      </c>
      <c r="BWC15" s="253">
        <v>98.018198999999996</v>
      </c>
      <c r="BWD15" s="253">
        <v>98.027411000000001</v>
      </c>
      <c r="BWE15" s="253">
        <v>98.035139999999998</v>
      </c>
      <c r="BWF15" s="253">
        <v>98.010925999999998</v>
      </c>
      <c r="BWG15" s="253">
        <v>97.952703</v>
      </c>
      <c r="BWH15" s="253">
        <v>97.899783999999997</v>
      </c>
      <c r="BWI15" s="253">
        <v>97.891976</v>
      </c>
      <c r="BWJ15" s="253">
        <v>97.926097999999996</v>
      </c>
      <c r="BWK15" s="253">
        <v>97.964896999999993</v>
      </c>
      <c r="BWL15" s="253">
        <v>97.981409999999997</v>
      </c>
      <c r="BWM15" s="253">
        <v>97.976793000000001</v>
      </c>
      <c r="BWN15" s="253">
        <v>97.962433000000004</v>
      </c>
      <c r="BWO15" s="253">
        <v>97.946397000000005</v>
      </c>
      <c r="BWP15" s="253">
        <v>97.937121000000005</v>
      </c>
      <c r="BWQ15" s="253">
        <v>97.943461999999997</v>
      </c>
      <c r="BWR15" s="253">
        <v>97.964083000000002</v>
      </c>
      <c r="BWS15" s="253">
        <v>97.983487999999994</v>
      </c>
      <c r="BWT15" s="253">
        <v>97.985122000000004</v>
      </c>
      <c r="BWU15" s="253">
        <v>97.968438000000006</v>
      </c>
      <c r="BWV15" s="253">
        <v>97.952939999999998</v>
      </c>
      <c r="BWW15" s="253">
        <v>97.964049000000003</v>
      </c>
      <c r="BWX15" s="253">
        <v>98.010565999999997</v>
      </c>
      <c r="BWY15" s="253">
        <v>98.074218000000002</v>
      </c>
      <c r="BWZ15" s="253">
        <v>98.122467</v>
      </c>
      <c r="BXA15" s="253">
        <v>98.132553000000001</v>
      </c>
      <c r="BXB15" s="253">
        <v>98.104433</v>
      </c>
      <c r="BXC15" s="253">
        <v>98.056866999999997</v>
      </c>
      <c r="BXD15" s="253">
        <v>98.016076999999996</v>
      </c>
      <c r="BXE15" s="253">
        <v>97.998925999999997</v>
      </c>
      <c r="BXF15" s="253">
        <v>97.997983000000005</v>
      </c>
      <c r="BXG15" s="253">
        <v>97.987579999999994</v>
      </c>
      <c r="BXH15" s="253">
        <v>97.949633000000006</v>
      </c>
      <c r="BXI15" s="253">
        <v>97.890082000000007</v>
      </c>
      <c r="BXJ15" s="253">
        <v>97.829718</v>
      </c>
      <c r="BXK15" s="253">
        <v>97.790323999999998</v>
      </c>
      <c r="BXL15" s="253">
        <v>97.791177000000005</v>
      </c>
      <c r="BXM15" s="253">
        <v>97.839602999999997</v>
      </c>
      <c r="BXN15" s="253">
        <v>97.913827999999995</v>
      </c>
      <c r="BXO15" s="253">
        <v>97.969898000000001</v>
      </c>
      <c r="BXP15" s="253">
        <v>97.981926999999999</v>
      </c>
      <c r="BXQ15" s="253">
        <v>97.968016000000006</v>
      </c>
      <c r="BXR15" s="253">
        <v>97.961403000000004</v>
      </c>
      <c r="BXS15" s="253">
        <v>97.969691999999995</v>
      </c>
      <c r="BXT15" s="253">
        <v>97.978913000000006</v>
      </c>
      <c r="BXU15" s="253">
        <v>97.981645999999998</v>
      </c>
      <c r="BXV15" s="253">
        <v>97.981308999999996</v>
      </c>
      <c r="BXW15" s="253">
        <v>97.979955000000004</v>
      </c>
      <c r="BXX15" s="253">
        <v>97.982797000000005</v>
      </c>
      <c r="BXY15" s="253">
        <v>98.004795000000001</v>
      </c>
      <c r="BXZ15" s="253">
        <v>98.048880999999994</v>
      </c>
      <c r="BYA15" s="253">
        <v>98.085796000000002</v>
      </c>
      <c r="BYB15" s="253">
        <v>98.082515000000001</v>
      </c>
      <c r="BYC15" s="253">
        <v>98.048312999999993</v>
      </c>
      <c r="BYD15" s="253">
        <v>98.028062000000006</v>
      </c>
      <c r="BYE15" s="253">
        <v>98.051151000000004</v>
      </c>
      <c r="BYF15" s="253">
        <v>98.105086999999997</v>
      </c>
      <c r="BYG15" s="253">
        <v>98.155680000000004</v>
      </c>
      <c r="BYH15" s="253">
        <v>98.175766999999993</v>
      </c>
      <c r="BYI15" s="253">
        <v>98.155028000000001</v>
      </c>
      <c r="BYJ15" s="253">
        <v>98.102085000000002</v>
      </c>
      <c r="BYK15" s="253">
        <v>98.043062000000006</v>
      </c>
      <c r="BYL15" s="253">
        <v>98.005347</v>
      </c>
      <c r="BYM15" s="253">
        <v>97.999883999999994</v>
      </c>
      <c r="BYN15" s="253">
        <v>98.023177000000004</v>
      </c>
      <c r="BYO15" s="253">
        <v>98.066739999999996</v>
      </c>
      <c r="BYP15" s="253">
        <v>98.112123999999994</v>
      </c>
      <c r="BYQ15" s="253">
        <v>98.129062000000005</v>
      </c>
      <c r="BYR15" s="253">
        <v>98.102168000000006</v>
      </c>
      <c r="BYS15" s="253">
        <v>98.055566999999996</v>
      </c>
      <c r="BYT15" s="253">
        <v>98.028806000000003</v>
      </c>
      <c r="BYU15" s="253">
        <v>98.027702000000005</v>
      </c>
      <c r="BYV15" s="253">
        <v>98.021587999999994</v>
      </c>
      <c r="BYW15" s="253">
        <v>97.992046999999999</v>
      </c>
      <c r="BYX15" s="253">
        <v>97.957965999999999</v>
      </c>
      <c r="BYY15" s="253">
        <v>97.942252999999994</v>
      </c>
      <c r="BYZ15" s="253">
        <v>97.939198000000005</v>
      </c>
      <c r="BZA15" s="253">
        <v>97.933525000000003</v>
      </c>
      <c r="BZB15" s="253">
        <v>97.934725999999998</v>
      </c>
      <c r="BZC15" s="253">
        <v>97.968653000000003</v>
      </c>
      <c r="BZD15" s="253">
        <v>98.040531999999999</v>
      </c>
      <c r="BZE15" s="253">
        <v>98.127950999999996</v>
      </c>
      <c r="BZF15" s="253">
        <v>98.207915999999997</v>
      </c>
      <c r="BZG15" s="253">
        <v>98.270365999999996</v>
      </c>
      <c r="BZH15" s="253">
        <v>98.308953000000002</v>
      </c>
      <c r="BZI15" s="253">
        <v>98.318610000000007</v>
      </c>
      <c r="BZJ15" s="253">
        <v>98.303094000000002</v>
      </c>
      <c r="BZK15" s="253">
        <v>98.272244000000001</v>
      </c>
      <c r="BZL15" s="253">
        <v>98.230768999999995</v>
      </c>
      <c r="BZM15" s="253">
        <v>98.179732999999999</v>
      </c>
      <c r="BZN15" s="253">
        <v>98.133127999999999</v>
      </c>
      <c r="BZO15" s="253">
        <v>98.122945000000001</v>
      </c>
      <c r="BZP15" s="253">
        <v>98.173265000000001</v>
      </c>
      <c r="BZQ15" s="253">
        <v>98.266605999999996</v>
      </c>
      <c r="BZR15" s="253">
        <v>98.346252000000007</v>
      </c>
      <c r="BZS15" s="253">
        <v>98.364151000000007</v>
      </c>
      <c r="BZT15" s="253">
        <v>98.329884000000007</v>
      </c>
      <c r="BZU15" s="253">
        <v>98.299389000000005</v>
      </c>
      <c r="BZV15" s="253">
        <v>98.307661999999993</v>
      </c>
      <c r="BZW15" s="253">
        <v>98.330364000000003</v>
      </c>
      <c r="BZX15" s="253">
        <v>98.320577</v>
      </c>
      <c r="BZY15" s="253">
        <v>98.267129999999995</v>
      </c>
      <c r="BZZ15" s="253">
        <v>98.203562000000005</v>
      </c>
      <c r="CAA15" s="253">
        <v>98.171561999999994</v>
      </c>
      <c r="CAB15" s="253">
        <v>98.189520999999999</v>
      </c>
      <c r="CAC15" s="253">
        <v>98.246065999999999</v>
      </c>
      <c r="CAD15" s="253">
        <v>98.308003999999997</v>
      </c>
      <c r="CAE15" s="253">
        <v>98.339603999999994</v>
      </c>
      <c r="CAF15" s="253">
        <v>98.331173000000007</v>
      </c>
      <c r="CAG15" s="253">
        <v>98.307796999999994</v>
      </c>
      <c r="CAH15" s="253">
        <v>98.297529999999995</v>
      </c>
      <c r="CAI15" s="253">
        <v>98.296595999999994</v>
      </c>
      <c r="CAJ15" s="253">
        <v>98.280688999999995</v>
      </c>
      <c r="CAK15" s="253">
        <v>98.245785999999995</v>
      </c>
      <c r="CAL15" s="253">
        <v>98.219003000000001</v>
      </c>
      <c r="CAM15" s="253">
        <v>98.223208</v>
      </c>
      <c r="CAN15" s="253">
        <v>98.246285</v>
      </c>
      <c r="CAO15" s="253">
        <v>98.259326000000001</v>
      </c>
      <c r="CAP15" s="253">
        <v>98.251480000000001</v>
      </c>
      <c r="CAQ15" s="253">
        <v>98.236822000000004</v>
      </c>
      <c r="CAR15" s="253">
        <v>98.238535999999996</v>
      </c>
      <c r="CAS15" s="253">
        <v>98.267026999999999</v>
      </c>
      <c r="CAT15" s="253">
        <v>98.306956999999997</v>
      </c>
      <c r="CAU15" s="253">
        <v>98.328447999999995</v>
      </c>
      <c r="CAV15" s="253">
        <v>98.316654999999997</v>
      </c>
      <c r="CAW15" s="253">
        <v>98.288156000000001</v>
      </c>
      <c r="CAX15" s="253">
        <v>98.272216999999998</v>
      </c>
      <c r="CAY15" s="253">
        <v>98.281830999999997</v>
      </c>
      <c r="CAZ15" s="253">
        <v>98.310344000000001</v>
      </c>
      <c r="CBA15" s="253">
        <v>98.346231000000003</v>
      </c>
      <c r="CBB15" s="253">
        <v>98.377579999999995</v>
      </c>
      <c r="CBC15" s="253">
        <v>98.388161999999994</v>
      </c>
      <c r="CBD15" s="253">
        <v>98.365793999999994</v>
      </c>
      <c r="CBE15" s="253">
        <v>98.318295000000006</v>
      </c>
      <c r="CBF15" s="253">
        <v>98.270989</v>
      </c>
      <c r="CBG15" s="253">
        <v>98.243683000000004</v>
      </c>
      <c r="CBH15" s="253">
        <v>98.238285000000005</v>
      </c>
      <c r="CBI15" s="253">
        <v>98.248766000000003</v>
      </c>
      <c r="CBJ15" s="253">
        <v>98.266886</v>
      </c>
      <c r="CBK15" s="253">
        <v>98.278694999999999</v>
      </c>
      <c r="CBL15" s="253">
        <v>98.270781999999997</v>
      </c>
      <c r="CBM15" s="253">
        <v>98.242187999999999</v>
      </c>
      <c r="CBN15" s="253">
        <v>98.201786999999996</v>
      </c>
      <c r="CBO15" s="253">
        <v>98.157769999999999</v>
      </c>
      <c r="CBP15" s="253">
        <v>98.119631999999996</v>
      </c>
      <c r="CBQ15" s="253">
        <v>98.102776000000006</v>
      </c>
      <c r="CBR15" s="253">
        <v>98.115325999999996</v>
      </c>
      <c r="CBS15" s="253">
        <v>98.142723000000004</v>
      </c>
      <c r="CBT15" s="253">
        <v>98.160281999999995</v>
      </c>
      <c r="CBU15" s="253">
        <v>98.162372000000005</v>
      </c>
      <c r="CBV15" s="253">
        <v>98.163959000000006</v>
      </c>
      <c r="CBW15" s="253">
        <v>98.172511999999998</v>
      </c>
      <c r="CBX15" s="253">
        <v>98.176580000000001</v>
      </c>
      <c r="CBY15" s="253">
        <v>98.167878000000002</v>
      </c>
      <c r="CBZ15" s="253">
        <v>98.158275000000003</v>
      </c>
      <c r="CCA15" s="253">
        <v>98.163749999999993</v>
      </c>
      <c r="CCB15" s="253">
        <v>98.181447000000006</v>
      </c>
      <c r="CCC15" s="253">
        <v>98.193836000000005</v>
      </c>
      <c r="CCD15" s="253">
        <v>98.191772</v>
      </c>
      <c r="CCE15" s="253">
        <v>98.183677000000003</v>
      </c>
      <c r="CCF15" s="253">
        <v>98.182927000000007</v>
      </c>
      <c r="CCG15" s="253">
        <v>98.192880000000002</v>
      </c>
      <c r="CCH15" s="253">
        <v>98.204796000000002</v>
      </c>
      <c r="CCI15" s="253">
        <v>98.208573999999999</v>
      </c>
      <c r="CCJ15" s="253">
        <v>98.204864999999998</v>
      </c>
      <c r="CCK15" s="253">
        <v>98.204459999999997</v>
      </c>
      <c r="CCL15" s="253">
        <v>98.215421000000006</v>
      </c>
      <c r="CCM15" s="253">
        <v>98.234825000000001</v>
      </c>
      <c r="CCN15" s="253">
        <v>98.254452999999998</v>
      </c>
      <c r="CCO15" s="253">
        <v>98.270319000000001</v>
      </c>
      <c r="CCP15" s="253">
        <v>98.281694000000002</v>
      </c>
      <c r="CCQ15" s="253">
        <v>98.282662999999999</v>
      </c>
      <c r="CCR15" s="253">
        <v>98.265293999999997</v>
      </c>
      <c r="CCS15" s="253">
        <v>98.235358000000005</v>
      </c>
      <c r="CCT15" s="253">
        <v>98.213496000000006</v>
      </c>
      <c r="CCU15" s="253">
        <v>98.216088999999997</v>
      </c>
      <c r="CCV15" s="253">
        <v>98.241754999999998</v>
      </c>
      <c r="CCW15" s="253">
        <v>98.276759999999996</v>
      </c>
      <c r="CCX15" s="253">
        <v>98.307040999999998</v>
      </c>
      <c r="CCY15" s="253">
        <v>98.323160999999999</v>
      </c>
      <c r="CCZ15" s="253">
        <v>98.322055000000006</v>
      </c>
      <c r="CDA15" s="253">
        <v>98.310602000000003</v>
      </c>
      <c r="CDB15" s="253">
        <v>98.302121</v>
      </c>
      <c r="CDC15" s="253">
        <v>98.302422000000007</v>
      </c>
      <c r="CDD15" s="253">
        <v>98.300781000000001</v>
      </c>
      <c r="CDE15" s="253">
        <v>98.279578000000001</v>
      </c>
      <c r="CDF15" s="253">
        <v>98.234567999999996</v>
      </c>
      <c r="CDG15" s="253">
        <v>98.187708999999998</v>
      </c>
      <c r="CDH15" s="253">
        <v>98.175926000000004</v>
      </c>
      <c r="CDI15" s="253">
        <v>98.210346000000001</v>
      </c>
      <c r="CDJ15" s="253">
        <v>98.257810000000006</v>
      </c>
      <c r="CDK15" s="253">
        <v>98.284695999999997</v>
      </c>
      <c r="CDL15" s="253">
        <v>98.293332000000007</v>
      </c>
      <c r="CDM15" s="253">
        <v>98.306506999999996</v>
      </c>
      <c r="CDN15" s="253">
        <v>98.333918999999995</v>
      </c>
      <c r="CDO15" s="253">
        <v>98.359423000000007</v>
      </c>
      <c r="CDP15" s="253">
        <v>98.361456000000004</v>
      </c>
      <c r="CDQ15" s="253">
        <v>98.340754000000004</v>
      </c>
      <c r="CDR15" s="253">
        <v>98.319370000000006</v>
      </c>
      <c r="CDS15" s="253">
        <v>98.315932000000004</v>
      </c>
      <c r="CDT15" s="253">
        <v>98.330588000000006</v>
      </c>
      <c r="CDU15" s="253">
        <v>98.350166000000002</v>
      </c>
      <c r="CDV15" s="253">
        <v>98.359920000000002</v>
      </c>
      <c r="CDW15" s="253">
        <v>98.352171999999996</v>
      </c>
      <c r="CDX15" s="253">
        <v>98.331795999999997</v>
      </c>
      <c r="CDY15" s="253">
        <v>98.314325999999994</v>
      </c>
      <c r="CDZ15" s="253">
        <v>98.312961000000001</v>
      </c>
      <c r="CEA15" s="253">
        <v>98.328075999999996</v>
      </c>
      <c r="CEB15" s="253">
        <v>98.350913000000006</v>
      </c>
      <c r="CEC15" s="253">
        <v>98.373913999999999</v>
      </c>
      <c r="CED15" s="253">
        <v>98.393591000000001</v>
      </c>
      <c r="CEE15" s="253">
        <v>98.406827000000007</v>
      </c>
      <c r="CEF15" s="253">
        <v>98.410445999999993</v>
      </c>
      <c r="CEG15" s="253">
        <v>98.404319000000001</v>
      </c>
      <c r="CEH15" s="253">
        <v>98.389388999999994</v>
      </c>
      <c r="CEI15" s="253">
        <v>98.366628000000006</v>
      </c>
      <c r="CEJ15" s="253">
        <v>98.344487000000001</v>
      </c>
      <c r="CEK15" s="253">
        <v>98.336116000000004</v>
      </c>
      <c r="CEL15" s="253">
        <v>98.347593000000003</v>
      </c>
      <c r="CEM15" s="253">
        <v>98.370545000000007</v>
      </c>
      <c r="CEN15" s="253">
        <v>98.388762</v>
      </c>
      <c r="CEO15" s="253">
        <v>98.393394000000001</v>
      </c>
      <c r="CEP15" s="253">
        <v>98.386848000000001</v>
      </c>
      <c r="CEQ15" s="253">
        <v>98.373855000000006</v>
      </c>
      <c r="CER15" s="253">
        <v>98.356851000000006</v>
      </c>
      <c r="CES15" s="253">
        <v>98.339934</v>
      </c>
      <c r="CET15" s="253">
        <v>98.330871999999999</v>
      </c>
      <c r="CEU15" s="253">
        <v>98.334856000000002</v>
      </c>
      <c r="CEV15" s="253">
        <v>98.345023999999995</v>
      </c>
      <c r="CEW15" s="253">
        <v>98.348433999999997</v>
      </c>
      <c r="CEX15" s="253">
        <v>98.342575999999994</v>
      </c>
      <c r="CEY15" s="253">
        <v>98.330893000000003</v>
      </c>
      <c r="CEZ15" s="253">
        <v>98.317098999999999</v>
      </c>
      <c r="CFA15" s="253">
        <v>98.307421000000005</v>
      </c>
      <c r="CFB15" s="253">
        <v>98.303903000000005</v>
      </c>
      <c r="CFC15" s="253">
        <v>98.301499000000007</v>
      </c>
      <c r="CFD15" s="253">
        <v>98.295109999999994</v>
      </c>
      <c r="CFE15" s="253">
        <v>98.287739000000002</v>
      </c>
      <c r="CFF15" s="253">
        <v>98.288803999999999</v>
      </c>
      <c r="CFG15" s="253">
        <v>98.302726000000007</v>
      </c>
      <c r="CFH15" s="253">
        <v>98.324602999999996</v>
      </c>
      <c r="CFI15" s="253">
        <v>98.346090000000004</v>
      </c>
      <c r="CFJ15" s="253">
        <v>98.359452000000005</v>
      </c>
      <c r="CFK15" s="253">
        <v>98.358407</v>
      </c>
      <c r="CFL15" s="253">
        <v>98.342558999999994</v>
      </c>
      <c r="CFM15" s="253">
        <v>98.321974999999995</v>
      </c>
      <c r="CFN15" s="253">
        <v>98.310165999999995</v>
      </c>
      <c r="CFO15" s="253">
        <v>98.310066000000006</v>
      </c>
      <c r="CFP15" s="253">
        <v>98.315928</v>
      </c>
      <c r="CFQ15" s="253">
        <v>98.325339</v>
      </c>
      <c r="CFR15" s="253">
        <v>98.336883</v>
      </c>
      <c r="CFS15" s="253">
        <v>98.342380000000006</v>
      </c>
      <c r="CFT15" s="253">
        <v>98.333442000000005</v>
      </c>
      <c r="CFU15" s="253">
        <v>98.313267999999994</v>
      </c>
      <c r="CFV15" s="253">
        <v>98.293557000000007</v>
      </c>
      <c r="CFW15" s="253">
        <v>98.281918000000005</v>
      </c>
      <c r="CFX15" s="253">
        <v>98.279110000000003</v>
      </c>
      <c r="CFY15" s="253">
        <v>98.284188</v>
      </c>
      <c r="CFZ15" s="253">
        <v>98.294103000000007</v>
      </c>
      <c r="CGA15" s="253">
        <v>98.301010000000005</v>
      </c>
      <c r="CGB15" s="253">
        <v>98.298023000000001</v>
      </c>
      <c r="CGC15" s="253">
        <v>98.286828</v>
      </c>
      <c r="CGD15" s="253">
        <v>98.273482000000001</v>
      </c>
      <c r="CGE15" s="253">
        <v>98.258363000000003</v>
      </c>
      <c r="CGF15" s="253">
        <v>98.238673000000006</v>
      </c>
      <c r="CGG15" s="253">
        <v>98.221648999999999</v>
      </c>
      <c r="CGH15" s="253">
        <v>98.218177999999995</v>
      </c>
      <c r="CGI15" s="253">
        <v>98.223714999999999</v>
      </c>
      <c r="CGJ15" s="253">
        <v>98.227504999999994</v>
      </c>
      <c r="CGK15" s="253">
        <v>98.225489999999994</v>
      </c>
      <c r="CGL15" s="253">
        <v>98.219626000000005</v>
      </c>
      <c r="CGM15" s="253">
        <v>98.213522999999995</v>
      </c>
      <c r="CGN15" s="253">
        <v>98.210106999999994</v>
      </c>
      <c r="CGO15" s="253">
        <v>98.210976000000002</v>
      </c>
      <c r="CGP15" s="253">
        <v>98.214365000000001</v>
      </c>
      <c r="CGQ15" s="253">
        <v>98.214825000000005</v>
      </c>
      <c r="CGR15" s="253">
        <v>98.208077000000003</v>
      </c>
      <c r="CGS15" s="253">
        <v>98.197963000000001</v>
      </c>
      <c r="CGT15" s="253">
        <v>98.193841000000006</v>
      </c>
      <c r="CGU15" s="253">
        <v>98.200164999999998</v>
      </c>
      <c r="CGV15" s="253">
        <v>98.213449999999995</v>
      </c>
      <c r="CGW15" s="253">
        <v>98.226575999999994</v>
      </c>
      <c r="CGX15" s="253">
        <v>98.232876000000005</v>
      </c>
      <c r="CGY15" s="253">
        <v>98.225896000000006</v>
      </c>
      <c r="CGZ15" s="253">
        <v>98.203215999999998</v>
      </c>
      <c r="CHA15" s="253">
        <v>98.175837000000001</v>
      </c>
      <c r="CHB15" s="253">
        <v>98.156993999999997</v>
      </c>
      <c r="CHC15" s="253">
        <v>98.146410000000003</v>
      </c>
      <c r="CHD15" s="253">
        <v>98.140718000000007</v>
      </c>
      <c r="CHE15" s="253">
        <v>98.137591999999998</v>
      </c>
      <c r="CHF15" s="253">
        <v>98.135028000000005</v>
      </c>
      <c r="CHG15" s="253">
        <v>98.129971999999995</v>
      </c>
      <c r="CHH15" s="253">
        <v>98.119972000000004</v>
      </c>
      <c r="CHI15" s="253">
        <v>98.106913000000006</v>
      </c>
      <c r="CHJ15" s="253">
        <v>98.097157999999993</v>
      </c>
      <c r="CHK15" s="253">
        <v>98.095892000000006</v>
      </c>
      <c r="CHL15" s="253">
        <v>98.096773999999996</v>
      </c>
      <c r="CHM15" s="253">
        <v>98.087277999999998</v>
      </c>
      <c r="CHN15" s="253">
        <v>98.066773999999995</v>
      </c>
      <c r="CHO15" s="253">
        <v>98.043684999999996</v>
      </c>
      <c r="CHP15" s="253">
        <v>98.026397000000003</v>
      </c>
      <c r="CHQ15" s="253">
        <v>98.018358000000006</v>
      </c>
      <c r="CHR15" s="253">
        <v>98.013829000000001</v>
      </c>
      <c r="CHS15" s="253">
        <v>98.002945999999994</v>
      </c>
      <c r="CHT15" s="253">
        <v>97.977076999999994</v>
      </c>
      <c r="CHU15" s="253">
        <v>97.935046</v>
      </c>
      <c r="CHV15" s="253">
        <v>97.890365000000003</v>
      </c>
      <c r="CHW15" s="253">
        <v>97.855296999999993</v>
      </c>
      <c r="CHX15" s="253">
        <v>97.820504</v>
      </c>
      <c r="CHY15" s="253">
        <v>97.772019</v>
      </c>
      <c r="CHZ15" s="253">
        <v>97.710076999999998</v>
      </c>
      <c r="CIA15" s="253">
        <v>97.641212999999993</v>
      </c>
      <c r="CIB15" s="253">
        <v>97.566315000000003</v>
      </c>
      <c r="CIC15" s="253">
        <v>97.481824000000003</v>
      </c>
      <c r="CID15" s="253">
        <v>97.384951000000001</v>
      </c>
      <c r="CIE15" s="253">
        <v>97.270182000000005</v>
      </c>
      <c r="CIF15" s="253">
        <v>97.132683</v>
      </c>
      <c r="CIG15" s="253">
        <v>96.989923000000005</v>
      </c>
      <c r="CIH15" s="253">
        <v>96.885598999999999</v>
      </c>
      <c r="CII15" s="253">
        <v>96.843958000000001</v>
      </c>
      <c r="CIJ15" s="253">
        <v>96.845511999999999</v>
      </c>
      <c r="CIK15" s="253">
        <v>96.858243000000002</v>
      </c>
      <c r="CIL15" s="253">
        <v>96.864973000000006</v>
      </c>
      <c r="CIM15" s="253">
        <v>96.880971000000002</v>
      </c>
      <c r="CIN15" s="253">
        <v>96.927026999999995</v>
      </c>
      <c r="CIO15" s="253">
        <v>96.985704999999996</v>
      </c>
      <c r="CIP15" s="253">
        <v>97.041342</v>
      </c>
      <c r="CIQ15" s="253">
        <v>97.088526000000002</v>
      </c>
      <c r="CIR15" s="253">
        <v>97.122662000000005</v>
      </c>
      <c r="CIS15" s="253">
        <v>97.144495000000006</v>
      </c>
      <c r="CIT15" s="253">
        <v>97.159610999999998</v>
      </c>
      <c r="CIU15" s="253">
        <v>97.170419999999993</v>
      </c>
      <c r="CIV15" s="253">
        <v>97.175247999999996</v>
      </c>
      <c r="CIW15" s="253">
        <v>97.175594000000004</v>
      </c>
      <c r="CIX15" s="253">
        <v>97.174981000000002</v>
      </c>
      <c r="CIY15" s="253">
        <v>97.170818999999995</v>
      </c>
      <c r="CIZ15" s="253">
        <v>97.157572999999999</v>
      </c>
      <c r="CJA15" s="253">
        <v>97.136122</v>
      </c>
      <c r="CJB15" s="253">
        <v>97.114659000000003</v>
      </c>
      <c r="CJC15" s="253">
        <v>97.103127999999998</v>
      </c>
      <c r="CJD15" s="253">
        <v>97.100694000000004</v>
      </c>
      <c r="CJE15" s="253">
        <v>97.091719999999995</v>
      </c>
      <c r="CJF15" s="253">
        <v>97.074416999999997</v>
      </c>
      <c r="CJG15" s="253">
        <v>97.064380999999997</v>
      </c>
      <c r="CJH15" s="253">
        <v>97.071134999999998</v>
      </c>
      <c r="CJI15" s="253">
        <v>97.091954000000001</v>
      </c>
      <c r="CJJ15" s="253">
        <v>97.114298000000005</v>
      </c>
      <c r="CJK15" s="253">
        <v>97.123589999999993</v>
      </c>
      <c r="CJL15" s="253">
        <v>97.114997000000002</v>
      </c>
      <c r="CJM15" s="253">
        <v>97.096655999999996</v>
      </c>
      <c r="CJN15" s="253">
        <v>97.078342000000006</v>
      </c>
      <c r="CJO15" s="253">
        <v>97.063545000000005</v>
      </c>
      <c r="CJP15" s="253">
        <v>97.054102999999998</v>
      </c>
      <c r="CJQ15" s="253">
        <v>97.049993999999998</v>
      </c>
      <c r="CJR15" s="253">
        <v>97.042938000000007</v>
      </c>
      <c r="CJS15" s="253">
        <v>97.009642999999997</v>
      </c>
      <c r="CJT15" s="253">
        <v>96.924757</v>
      </c>
      <c r="CJU15" s="253">
        <v>96.826578999999995</v>
      </c>
      <c r="CJV15" s="253">
        <v>96.783793000000003</v>
      </c>
      <c r="CJW15" s="253">
        <v>96.776813000000004</v>
      </c>
      <c r="CJX15" s="253">
        <v>96.754636000000005</v>
      </c>
      <c r="CJY15" s="253">
        <v>96.702734000000007</v>
      </c>
      <c r="CJZ15" s="253">
        <v>96.642557999999994</v>
      </c>
      <c r="CKA15" s="253">
        <v>96.591578999999996</v>
      </c>
      <c r="CKB15" s="253">
        <v>96.548497999999995</v>
      </c>
      <c r="CKC15" s="253">
        <v>96.504463000000001</v>
      </c>
      <c r="CKD15" s="253">
        <v>96.456537999999995</v>
      </c>
      <c r="CKE15" s="253">
        <v>96.410026000000002</v>
      </c>
      <c r="CKF15" s="253">
        <v>96.373188999999996</v>
      </c>
      <c r="CKG15" s="253">
        <v>96.349014999999994</v>
      </c>
      <c r="CKH15" s="253">
        <v>96.328674000000007</v>
      </c>
      <c r="CKI15" s="253">
        <v>96.285991999999993</v>
      </c>
      <c r="CKJ15" s="253">
        <v>96.191377000000003</v>
      </c>
      <c r="CKK15" s="253">
        <v>96.075760000000002</v>
      </c>
      <c r="CKL15" s="253">
        <v>95.994704999999996</v>
      </c>
      <c r="CKM15" s="253">
        <v>95.935948999999994</v>
      </c>
      <c r="CKN15" s="253">
        <v>95.887630999999999</v>
      </c>
      <c r="CKO15" s="253">
        <v>95.842989000000003</v>
      </c>
      <c r="CKP15" s="253">
        <v>95.797471999999999</v>
      </c>
      <c r="CKQ15" s="253">
        <v>95.744519999999994</v>
      </c>
      <c r="CKR15" s="253">
        <v>95.671681000000007</v>
      </c>
      <c r="CKS15" s="253">
        <v>95.576701999999997</v>
      </c>
      <c r="CKT15" s="253">
        <v>95.489662999999993</v>
      </c>
      <c r="CKU15" s="253">
        <v>95.444243</v>
      </c>
      <c r="CKV15" s="253">
        <v>95.430571999999998</v>
      </c>
      <c r="CKW15" s="253">
        <v>95.415139999999994</v>
      </c>
      <c r="CKX15" s="253">
        <v>95.370345999999998</v>
      </c>
      <c r="CKY15" s="253">
        <v>95.288386000000003</v>
      </c>
      <c r="CKZ15" s="253">
        <v>95.190714999999997</v>
      </c>
      <c r="CLA15" s="253">
        <v>95.109369999999998</v>
      </c>
      <c r="CLB15" s="253">
        <v>95.059276999999994</v>
      </c>
      <c r="CLC15" s="253">
        <v>95.030123000000003</v>
      </c>
      <c r="CLD15" s="253">
        <v>94.996328000000005</v>
      </c>
      <c r="CLE15" s="253">
        <v>94.939308999999994</v>
      </c>
      <c r="CLF15" s="253">
        <v>94.864341999999994</v>
      </c>
      <c r="CLG15" s="253">
        <v>94.793696999999995</v>
      </c>
      <c r="CLH15" s="253">
        <v>94.738761999999994</v>
      </c>
      <c r="CLI15" s="253">
        <v>94.696746000000005</v>
      </c>
      <c r="CLJ15" s="253">
        <v>94.663573999999997</v>
      </c>
      <c r="CLK15" s="253">
        <v>94.638374999999996</v>
      </c>
      <c r="CLL15" s="253">
        <v>94.625033999999999</v>
      </c>
      <c r="CLM15" s="253">
        <v>94.625243999999995</v>
      </c>
      <c r="CLN15" s="253">
        <v>94.623137999999997</v>
      </c>
      <c r="CLO15" s="253">
        <v>94.577811999999994</v>
      </c>
      <c r="CLP15" s="253">
        <v>94.487820999999997</v>
      </c>
      <c r="CLQ15" s="253">
        <v>94.413910000000001</v>
      </c>
      <c r="CLR15" s="253">
        <v>94.380357000000004</v>
      </c>
      <c r="CLS15" s="253">
        <v>94.380898999999999</v>
      </c>
      <c r="CLT15" s="253">
        <v>94.377247999999994</v>
      </c>
      <c r="CLU15" s="253">
        <v>94.356458000000003</v>
      </c>
      <c r="CLV15" s="253">
        <v>94.330393999999998</v>
      </c>
      <c r="CLW15" s="253">
        <v>94.312220999999994</v>
      </c>
      <c r="CLX15" s="253">
        <v>94.299312999999998</v>
      </c>
      <c r="CLY15" s="253">
        <v>94.306393999999997</v>
      </c>
      <c r="CLZ15" s="253">
        <v>94.346722</v>
      </c>
      <c r="CMA15" s="253">
        <v>94.410915000000003</v>
      </c>
      <c r="CMB15" s="253">
        <v>94.479997999999995</v>
      </c>
      <c r="CMC15" s="253">
        <v>94.540668999999994</v>
      </c>
      <c r="CMD15" s="253">
        <v>94.591179999999994</v>
      </c>
      <c r="CME15" s="253">
        <v>94.631759000000002</v>
      </c>
      <c r="CMF15" s="253">
        <v>94.657392000000002</v>
      </c>
      <c r="CMG15" s="253">
        <v>94.672708</v>
      </c>
      <c r="CMH15" s="253">
        <v>94.693714999999997</v>
      </c>
      <c r="CMI15" s="253">
        <v>94.722292999999993</v>
      </c>
      <c r="CMJ15" s="253">
        <v>94.759028000000001</v>
      </c>
      <c r="CMK15" s="253">
        <v>94.804163000000003</v>
      </c>
      <c r="CML15" s="253">
        <v>94.854114999999993</v>
      </c>
      <c r="CMM15" s="253">
        <v>94.908579000000003</v>
      </c>
      <c r="CMN15" s="253">
        <v>94.968900000000005</v>
      </c>
      <c r="CMO15" s="253">
        <v>95.035387</v>
      </c>
      <c r="CMP15" s="253">
        <v>95.103590999999994</v>
      </c>
      <c r="CMQ15" s="253">
        <v>95.167788000000002</v>
      </c>
      <c r="CMR15" s="253">
        <v>95.229198999999994</v>
      </c>
      <c r="CMS15" s="253">
        <v>95.295146000000003</v>
      </c>
      <c r="CMT15" s="253">
        <v>95.369118999999998</v>
      </c>
      <c r="CMU15" s="253">
        <v>95.441613000000004</v>
      </c>
      <c r="CMV15" s="253">
        <v>95.504237000000003</v>
      </c>
      <c r="CMW15" s="253">
        <v>95.564048999999997</v>
      </c>
      <c r="CMX15" s="253">
        <v>95.629070999999996</v>
      </c>
      <c r="CMY15" s="253">
        <v>95.696764999999999</v>
      </c>
      <c r="CMZ15" s="253">
        <v>95.760397999999995</v>
      </c>
      <c r="CNA15" s="253">
        <v>95.817220000000006</v>
      </c>
      <c r="CNB15" s="253">
        <v>95.863525999999993</v>
      </c>
      <c r="CNC15" s="253">
        <v>95.900339000000002</v>
      </c>
      <c r="CND15" s="253">
        <v>95.934552999999994</v>
      </c>
      <c r="CNE15" s="253">
        <v>95.971103999999997</v>
      </c>
      <c r="CNF15" s="253">
        <v>96.009755999999996</v>
      </c>
      <c r="CNG15" s="253">
        <v>96.043994999999995</v>
      </c>
      <c r="CNH15" s="253">
        <v>96.068462999999994</v>
      </c>
      <c r="CNI15" s="253">
        <v>96.087204</v>
      </c>
      <c r="CNJ15" s="253">
        <v>96.108733999999998</v>
      </c>
      <c r="CNK15" s="253">
        <v>96.134737000000001</v>
      </c>
      <c r="CNL15" s="253">
        <v>96.160773000000006</v>
      </c>
      <c r="CNM15" s="253">
        <v>96.185570999999996</v>
      </c>
      <c r="CNN15" s="253">
        <v>96.212311999999997</v>
      </c>
      <c r="CNO15" s="253">
        <v>96.240566999999999</v>
      </c>
      <c r="CNP15" s="253">
        <v>96.264005999999995</v>
      </c>
      <c r="CNQ15" s="253">
        <v>96.278378000000004</v>
      </c>
      <c r="CNR15" s="253">
        <v>96.286199999999994</v>
      </c>
      <c r="CNS15" s="253">
        <v>96.292979000000003</v>
      </c>
      <c r="CNT15" s="253">
        <v>96.303009000000003</v>
      </c>
      <c r="CNU15" s="253">
        <v>96.318348999999998</v>
      </c>
      <c r="CNV15" s="253">
        <v>96.337073000000004</v>
      </c>
      <c r="CNW15" s="253">
        <v>96.352922000000007</v>
      </c>
      <c r="CNX15" s="253">
        <v>96.361407999999997</v>
      </c>
      <c r="CNY15" s="253">
        <v>96.364676000000003</v>
      </c>
      <c r="CNZ15" s="253">
        <v>96.367326000000006</v>
      </c>
      <c r="COA15" s="253">
        <v>96.370981999999998</v>
      </c>
      <c r="COB15" s="253">
        <v>96.375696000000005</v>
      </c>
      <c r="COC15" s="253">
        <v>96.381851999999995</v>
      </c>
      <c r="COD15" s="253">
        <v>96.387071000000006</v>
      </c>
      <c r="COE15" s="253">
        <v>96.385403999999994</v>
      </c>
      <c r="COF15" s="253">
        <v>96.374415999999997</v>
      </c>
      <c r="COG15" s="253">
        <v>96.359165000000004</v>
      </c>
      <c r="COH15" s="253">
        <v>96.345249999999993</v>
      </c>
      <c r="COI15" s="253">
        <v>96.333027000000001</v>
      </c>
      <c r="COJ15" s="253">
        <v>96.322215999999997</v>
      </c>
      <c r="COK15" s="253">
        <v>96.316676999999999</v>
      </c>
      <c r="COL15" s="253">
        <v>96.318734000000006</v>
      </c>
      <c r="COM15" s="253">
        <v>96.322174000000004</v>
      </c>
      <c r="CON15" s="253">
        <v>96.318341000000004</v>
      </c>
      <c r="COO15" s="253">
        <v>96.312631999999994</v>
      </c>
      <c r="COP15" s="253">
        <v>96.314211999999998</v>
      </c>
      <c r="COQ15" s="253">
        <v>96.319171999999995</v>
      </c>
      <c r="COR15" s="253">
        <v>96.323522999999994</v>
      </c>
      <c r="COS15" s="253">
        <v>96.322412999999997</v>
      </c>
      <c r="COT15" s="253">
        <v>96.309978000000001</v>
      </c>
      <c r="COU15" s="253">
        <v>96.290356000000003</v>
      </c>
      <c r="COV15" s="253">
        <v>96.279190999999997</v>
      </c>
      <c r="COW15" s="253">
        <v>96.280030999999994</v>
      </c>
      <c r="COX15" s="253">
        <v>96.283427000000003</v>
      </c>
      <c r="COY15" s="253">
        <v>96.277649999999994</v>
      </c>
      <c r="COZ15" s="253">
        <v>96.258225999999993</v>
      </c>
      <c r="CPA15" s="253">
        <v>96.237489999999994</v>
      </c>
      <c r="CPB15" s="253">
        <v>96.228976000000003</v>
      </c>
      <c r="CPC15" s="253">
        <v>96.224620000000002</v>
      </c>
      <c r="CPD15" s="253">
        <v>96.198182000000003</v>
      </c>
      <c r="CPE15" s="253">
        <v>96.126729999999995</v>
      </c>
      <c r="CPF15" s="253">
        <v>96.072697000000005</v>
      </c>
      <c r="CPG15" s="253">
        <v>96.083534999999998</v>
      </c>
      <c r="CPH15" s="253">
        <v>96.073762000000002</v>
      </c>
      <c r="CPI15" s="253">
        <v>96.057173000000006</v>
      </c>
      <c r="CPJ15" s="253">
        <v>96.048162000000005</v>
      </c>
      <c r="CPK15" s="253">
        <v>96.029521000000003</v>
      </c>
      <c r="CPL15" s="253">
        <v>95.993589</v>
      </c>
      <c r="CPM15" s="253">
        <v>95.951582000000002</v>
      </c>
      <c r="CPN15" s="253">
        <v>95.918825999999996</v>
      </c>
      <c r="CPO15" s="253">
        <v>95.897756999999999</v>
      </c>
      <c r="CPP15" s="253">
        <v>95.878319000000005</v>
      </c>
      <c r="CPQ15" s="253">
        <v>95.853097000000005</v>
      </c>
      <c r="CPR15" s="253">
        <v>95.827216000000007</v>
      </c>
      <c r="CPS15" s="253">
        <v>95.807951000000003</v>
      </c>
      <c r="CPT15" s="253">
        <v>95.801807999999994</v>
      </c>
      <c r="CPU15" s="253">
        <v>95.814466999999993</v>
      </c>
      <c r="CPV15" s="253">
        <v>95.836903000000007</v>
      </c>
      <c r="CPW15" s="253">
        <v>95.847589999999997</v>
      </c>
      <c r="CPX15" s="253">
        <v>95.837070999999995</v>
      </c>
      <c r="CPY15" s="253">
        <v>95.827313000000004</v>
      </c>
      <c r="CPZ15" s="253">
        <v>95.829339000000004</v>
      </c>
      <c r="CQA15" s="253">
        <v>95.826735999999997</v>
      </c>
      <c r="CQB15" s="253">
        <v>95.826679999999996</v>
      </c>
      <c r="CQC15" s="253">
        <v>95.831729999999993</v>
      </c>
      <c r="CQD15" s="253">
        <v>95.835590999999994</v>
      </c>
      <c r="CQE15" s="253">
        <v>95.835678999999999</v>
      </c>
      <c r="CQF15" s="253">
        <v>95.842029999999994</v>
      </c>
      <c r="CQG15" s="253">
        <v>95.862182000000004</v>
      </c>
      <c r="CQH15" s="253">
        <v>95.890651000000005</v>
      </c>
      <c r="CQI15" s="253">
        <v>95.916292999999996</v>
      </c>
      <c r="CQJ15" s="253">
        <v>95.930879000000004</v>
      </c>
      <c r="CQK15" s="253">
        <v>95.945424000000003</v>
      </c>
      <c r="CQL15" s="253">
        <v>95.977710000000002</v>
      </c>
      <c r="CQM15" s="253">
        <v>96.021804000000003</v>
      </c>
      <c r="CQN15" s="253">
        <v>96.055027999999993</v>
      </c>
      <c r="CQO15" s="253">
        <v>96.071895999999995</v>
      </c>
      <c r="CQP15" s="253">
        <v>96.081590000000006</v>
      </c>
      <c r="CQQ15" s="253">
        <v>96.086200000000005</v>
      </c>
      <c r="CQR15" s="253">
        <v>96.087474999999998</v>
      </c>
      <c r="CQS15" s="253">
        <v>96.092940999999996</v>
      </c>
      <c r="CQT15" s="253">
        <v>96.106333000000006</v>
      </c>
      <c r="CQU15" s="253">
        <v>96.118635999999995</v>
      </c>
      <c r="CQV15" s="253">
        <v>96.119703000000001</v>
      </c>
      <c r="CQW15" s="253">
        <v>96.123193000000001</v>
      </c>
      <c r="CQX15" s="253">
        <v>96.144371000000007</v>
      </c>
      <c r="CQY15" s="253">
        <v>96.175471999999999</v>
      </c>
      <c r="CQZ15" s="253">
        <v>96.199569999999994</v>
      </c>
      <c r="CRA15" s="253">
        <v>96.217568999999997</v>
      </c>
      <c r="CRB15" s="253">
        <v>96.245919999999998</v>
      </c>
      <c r="CRC15" s="253">
        <v>96.283001999999996</v>
      </c>
      <c r="CRD15" s="253">
        <v>96.309780000000003</v>
      </c>
      <c r="CRE15" s="253">
        <v>96.328592</v>
      </c>
      <c r="CRF15" s="253">
        <v>96.376171999999997</v>
      </c>
      <c r="CRG15" s="253">
        <v>96.423085999999998</v>
      </c>
      <c r="CRH15" s="253">
        <v>96.405725000000004</v>
      </c>
      <c r="CRI15" s="253">
        <v>96.378532000000007</v>
      </c>
      <c r="CRJ15" s="253">
        <v>96.381990999999999</v>
      </c>
      <c r="CRK15" s="253">
        <v>96.396265</v>
      </c>
      <c r="CRL15" s="253">
        <v>96.396673000000007</v>
      </c>
      <c r="CRM15" s="253">
        <v>96.384311999999994</v>
      </c>
      <c r="CRN15" s="253">
        <v>96.383711000000005</v>
      </c>
      <c r="CRO15" s="253">
        <v>96.398115000000004</v>
      </c>
      <c r="CRP15" s="253">
        <v>96.398144000000002</v>
      </c>
      <c r="CRQ15" s="253">
        <v>96.375606000000005</v>
      </c>
      <c r="CRR15" s="253">
        <v>96.352981</v>
      </c>
      <c r="CRS15" s="253">
        <v>96.328038000000006</v>
      </c>
      <c r="CRT15" s="253">
        <v>96.279349999999994</v>
      </c>
      <c r="CRU15" s="253">
        <v>96.214433999999997</v>
      </c>
      <c r="CRV15" s="253">
        <v>96.166273000000004</v>
      </c>
      <c r="CRW15" s="253">
        <v>96.139162999999996</v>
      </c>
      <c r="CRX15" s="253">
        <v>96.095637999999994</v>
      </c>
      <c r="CRY15" s="253">
        <v>96.023319999999998</v>
      </c>
      <c r="CRZ15" s="253">
        <v>95.944298000000003</v>
      </c>
      <c r="CSA15" s="253">
        <v>95.852577999999994</v>
      </c>
      <c r="CSB15" s="253">
        <v>95.726782</v>
      </c>
      <c r="CSC15" s="253">
        <v>95.574297999999999</v>
      </c>
      <c r="CSD15" s="253">
        <v>95.404317000000006</v>
      </c>
      <c r="CSE15" s="253">
        <v>95.181490999999994</v>
      </c>
      <c r="CSF15" s="253">
        <v>94.855063999999999</v>
      </c>
      <c r="CSG15" s="253">
        <v>94.401223999999999</v>
      </c>
      <c r="CSH15" s="253">
        <v>93.739199999999997</v>
      </c>
      <c r="CSI15" s="253">
        <v>92.610493000000005</v>
      </c>
      <c r="CSJ15" s="253">
        <v>90.666865999999999</v>
      </c>
      <c r="CSK15" s="253">
        <v>87.742621999999997</v>
      </c>
      <c r="CSL15" s="253">
        <v>83.978780999999998</v>
      </c>
      <c r="CSM15" s="253">
        <v>79.795160999999993</v>
      </c>
      <c r="CSN15" s="253">
        <v>76.178731999999997</v>
      </c>
      <c r="CSO15" s="253">
        <v>74.464519999999993</v>
      </c>
      <c r="CSP15" s="253">
        <v>74.908050000000003</v>
      </c>
      <c r="CSQ15" s="253">
        <v>76.498756</v>
      </c>
      <c r="CSR15" s="253">
        <v>78.289073999999999</v>
      </c>
      <c r="CSS15" s="253">
        <v>79.871374000000003</v>
      </c>
      <c r="CST15" s="253">
        <v>81.095166000000006</v>
      </c>
      <c r="CSU15" s="253">
        <v>81.846278999999996</v>
      </c>
      <c r="CSV15" s="253">
        <v>82.099079000000003</v>
      </c>
      <c r="CSW15" s="253">
        <v>82.145520000000005</v>
      </c>
      <c r="CSX15" s="253">
        <v>82.497856999999996</v>
      </c>
      <c r="CSY15" s="253">
        <v>83.467823999999993</v>
      </c>
      <c r="CSZ15" s="253">
        <v>84.996136000000007</v>
      </c>
      <c r="CTA15" s="253">
        <v>86.779397000000003</v>
      </c>
      <c r="CTB15" s="253">
        <v>88.463543999999999</v>
      </c>
      <c r="CTC15" s="253">
        <v>89.827522999999999</v>
      </c>
      <c r="CTD15" s="253">
        <v>90.835316000000006</v>
      </c>
      <c r="CTE15" s="253">
        <v>91.528439000000006</v>
      </c>
      <c r="CTF15" s="253">
        <v>91.987255000000005</v>
      </c>
      <c r="CTG15" s="253">
        <v>92.339636999999996</v>
      </c>
      <c r="CTH15" s="253">
        <v>92.670598999999996</v>
      </c>
      <c r="CTI15" s="253">
        <v>92.983264000000005</v>
      </c>
      <c r="CTJ15" s="253">
        <v>93.240234000000001</v>
      </c>
      <c r="CTK15" s="253">
        <v>93.434985999999995</v>
      </c>
      <c r="CTL15" s="253">
        <v>93.594052000000005</v>
      </c>
      <c r="CTM15" s="253">
        <v>93.724242000000004</v>
      </c>
      <c r="CTN15" s="253">
        <v>93.813402999999994</v>
      </c>
      <c r="CTO15" s="253">
        <v>93.873125000000002</v>
      </c>
      <c r="CTP15" s="253">
        <v>93.928982000000005</v>
      </c>
      <c r="CTQ15" s="253">
        <v>93.981785000000002</v>
      </c>
      <c r="CTR15" s="253">
        <v>94.020070000000004</v>
      </c>
      <c r="CTS15" s="253">
        <v>94.054440999999997</v>
      </c>
      <c r="CTT15" s="253">
        <v>94.105020999999994</v>
      </c>
      <c r="CTU15" s="253">
        <v>94.165339000000003</v>
      </c>
      <c r="CTV15" s="253">
        <v>94.210576000000003</v>
      </c>
      <c r="CTW15" s="253">
        <v>94.234494999999995</v>
      </c>
      <c r="CTX15" s="253">
        <v>94.260991000000004</v>
      </c>
      <c r="CTY15" s="253">
        <v>94.310057</v>
      </c>
      <c r="CTZ15" s="253">
        <v>94.372283999999993</v>
      </c>
      <c r="CUA15" s="253">
        <v>94.442518000000007</v>
      </c>
      <c r="CUB15" s="253">
        <v>94.527010000000004</v>
      </c>
      <c r="CUC15" s="253">
        <v>94.617621</v>
      </c>
      <c r="CUD15" s="253">
        <v>94.698860999999994</v>
      </c>
      <c r="CUE15" s="253">
        <v>94.771618000000004</v>
      </c>
      <c r="CUF15" s="253">
        <v>94.845438999999999</v>
      </c>
      <c r="CUG15" s="253">
        <v>94.913804999999996</v>
      </c>
      <c r="CUH15" s="253">
        <v>94.964384999999993</v>
      </c>
      <c r="CUI15" s="253">
        <v>95.002617000000001</v>
      </c>
      <c r="CUJ15" s="253">
        <v>95.044129999999996</v>
      </c>
      <c r="CUK15" s="253">
        <v>95.090609999999998</v>
      </c>
      <c r="CUL15" s="253">
        <v>95.129028000000005</v>
      </c>
      <c r="CUM15" s="253">
        <v>95.154104000000004</v>
      </c>
      <c r="CUN15" s="253">
        <v>95.171000000000006</v>
      </c>
      <c r="CUO15" s="253">
        <v>95.179770000000005</v>
      </c>
      <c r="CUP15" s="253">
        <v>95.187696000000003</v>
      </c>
      <c r="CUQ15" s="253">
        <v>95.212697000000006</v>
      </c>
      <c r="CUR15" s="253">
        <v>95.254194999999996</v>
      </c>
      <c r="CUS15" s="253">
        <v>95.297049999999999</v>
      </c>
      <c r="CUT15" s="253">
        <v>95.330978999999999</v>
      </c>
      <c r="CUU15" s="253">
        <v>95.360293999999996</v>
      </c>
      <c r="CUV15" s="253">
        <v>95.396332000000001</v>
      </c>
      <c r="CUW15" s="253">
        <v>95.438841999999994</v>
      </c>
      <c r="CUX15" s="253">
        <v>95.478286999999995</v>
      </c>
      <c r="CUY15" s="253">
        <v>95.513631000000004</v>
      </c>
      <c r="CUZ15" s="253">
        <v>95.551072000000005</v>
      </c>
      <c r="CVA15" s="253">
        <v>95.589178000000004</v>
      </c>
      <c r="CVB15" s="253">
        <v>95.620682000000002</v>
      </c>
      <c r="CVC15" s="253">
        <v>95.647431999999995</v>
      </c>
      <c r="CVD15" s="253">
        <v>95.678790000000006</v>
      </c>
      <c r="CVE15" s="253">
        <v>95.713572999999997</v>
      </c>
      <c r="CVF15" s="253">
        <v>95.741973999999999</v>
      </c>
      <c r="CVG15" s="253">
        <v>95.763343000000006</v>
      </c>
      <c r="CVH15" s="253">
        <v>95.782475000000005</v>
      </c>
      <c r="CVI15" s="253">
        <v>95.798001999999997</v>
      </c>
      <c r="CVJ15" s="253">
        <v>95.809208999999996</v>
      </c>
      <c r="CVK15" s="253">
        <v>95.823882999999995</v>
      </c>
      <c r="CVL15" s="253">
        <v>95.848393000000002</v>
      </c>
      <c r="CVM15" s="253">
        <v>95.877846000000005</v>
      </c>
      <c r="CVN15" s="253">
        <v>95.903503999999998</v>
      </c>
      <c r="CVO15" s="253">
        <v>95.926055000000005</v>
      </c>
      <c r="CVP15" s="253">
        <v>95.950104999999994</v>
      </c>
      <c r="CVQ15" s="253">
        <v>95.971566999999993</v>
      </c>
      <c r="CVR15" s="253">
        <v>95.981583999999998</v>
      </c>
      <c r="CVS15" s="253">
        <v>95.979200000000006</v>
      </c>
      <c r="CVT15" s="253">
        <v>95.973329000000007</v>
      </c>
      <c r="CVU15" s="253">
        <v>95.973579999999998</v>
      </c>
      <c r="CVV15" s="253">
        <v>95.984133999999997</v>
      </c>
      <c r="CVW15" s="253">
        <v>96.001244999999997</v>
      </c>
      <c r="CVX15" s="253">
        <v>96.012894000000003</v>
      </c>
      <c r="CVY15" s="253">
        <v>96.003445999999997</v>
      </c>
      <c r="CVZ15" s="253">
        <v>95.964592999999994</v>
      </c>
      <c r="CWA15" s="253">
        <v>95.906030000000001</v>
      </c>
      <c r="CWB15" s="253">
        <v>95.846463</v>
      </c>
      <c r="CWC15" s="253">
        <v>95.794893999999999</v>
      </c>
      <c r="CWD15" s="253">
        <v>95.750873999999996</v>
      </c>
      <c r="CWE15" s="253">
        <v>95.716378000000006</v>
      </c>
      <c r="CWF15" s="253">
        <v>95.692887999999996</v>
      </c>
      <c r="CWG15" s="253">
        <v>95.67174</v>
      </c>
      <c r="CWH15" s="253">
        <v>95.640754999999999</v>
      </c>
      <c r="CWI15" s="253">
        <v>95.598624999999998</v>
      </c>
      <c r="CWJ15" s="253">
        <v>95.551023999999998</v>
      </c>
      <c r="CWK15" s="253">
        <v>95.499639999999999</v>
      </c>
      <c r="CWL15" s="253">
        <v>95.447141000000002</v>
      </c>
      <c r="CWM15" s="253">
        <v>95.405383999999998</v>
      </c>
      <c r="CWN15" s="253">
        <v>95.389690999999999</v>
      </c>
      <c r="CWO15" s="253">
        <v>95.402437000000006</v>
      </c>
      <c r="CWP15" s="253">
        <v>95.431658999999996</v>
      </c>
      <c r="CWQ15" s="253">
        <v>95.467842000000005</v>
      </c>
      <c r="CWR15" s="253">
        <v>95.511222000000004</v>
      </c>
      <c r="CWS15" s="253">
        <v>95.56438</v>
      </c>
      <c r="CWT15" s="253">
        <v>95.626750000000001</v>
      </c>
      <c r="CWU15" s="253">
        <v>95.692401000000004</v>
      </c>
      <c r="CWV15" s="253">
        <v>95.750128000000004</v>
      </c>
      <c r="CWW15" s="253">
        <v>95.790816000000007</v>
      </c>
      <c r="CWX15" s="253">
        <v>95.814547000000005</v>
      </c>
      <c r="CWY15" s="253">
        <v>95.829870999999997</v>
      </c>
      <c r="CWZ15" s="253">
        <v>95.844836999999998</v>
      </c>
      <c r="CXA15" s="253">
        <v>95.858475999999996</v>
      </c>
      <c r="CXB15" s="253">
        <v>95.866299999999995</v>
      </c>
      <c r="CXC15" s="253">
        <v>95.871148000000005</v>
      </c>
      <c r="CXD15" s="253">
        <v>95.880393999999995</v>
      </c>
      <c r="CXE15" s="253">
        <v>95.895920000000004</v>
      </c>
      <c r="CXF15" s="253">
        <v>95.914766999999998</v>
      </c>
      <c r="CXG15" s="253">
        <v>95.936723000000001</v>
      </c>
      <c r="CXH15" s="253">
        <v>95.962255999999996</v>
      </c>
      <c r="CXI15" s="253">
        <v>95.985427000000001</v>
      </c>
      <c r="CXJ15" s="253">
        <v>96.000072000000003</v>
      </c>
      <c r="CXK15" s="253">
        <v>96.009521000000007</v>
      </c>
      <c r="CXL15" s="253">
        <v>96.021015000000006</v>
      </c>
      <c r="CXM15" s="253">
        <v>96.033873999999997</v>
      </c>
      <c r="CXN15" s="253">
        <v>96.042918</v>
      </c>
      <c r="CXO15" s="253">
        <v>96.049976999999998</v>
      </c>
      <c r="CXP15" s="253">
        <v>96.062391000000005</v>
      </c>
      <c r="CXQ15" s="253">
        <v>96.081335999999993</v>
      </c>
      <c r="CXR15" s="253">
        <v>96.100344000000007</v>
      </c>
      <c r="CXS15" s="253">
        <v>96.115851000000006</v>
      </c>
      <c r="CXT15" s="253">
        <v>96.129560999999995</v>
      </c>
      <c r="CXU15" s="253">
        <v>96.139960000000002</v>
      </c>
      <c r="CXV15" s="253">
        <v>96.143338</v>
      </c>
      <c r="CXW15" s="253">
        <v>96.143071000000006</v>
      </c>
      <c r="CXX15" s="253">
        <v>96.146873999999997</v>
      </c>
      <c r="CXY15" s="253">
        <v>96.155162000000004</v>
      </c>
      <c r="CXZ15" s="253">
        <v>96.161492999999993</v>
      </c>
      <c r="CYA15" s="253">
        <v>96.164185000000003</v>
      </c>
      <c r="CYB15" s="253">
        <v>96.168156999999994</v>
      </c>
      <c r="CYC15" s="253">
        <v>96.175257999999999</v>
      </c>
      <c r="CYD15" s="253">
        <v>96.181419000000005</v>
      </c>
      <c r="CYE15" s="253">
        <v>96.183327000000006</v>
      </c>
      <c r="CYF15" s="253">
        <v>96.179507000000001</v>
      </c>
      <c r="CYG15" s="253">
        <v>96.165516999999994</v>
      </c>
      <c r="CYH15" s="253">
        <v>96.137303000000003</v>
      </c>
      <c r="CYI15" s="253">
        <v>96.098267000000007</v>
      </c>
      <c r="CYJ15" s="253">
        <v>96.055813000000001</v>
      </c>
      <c r="CYK15" s="253">
        <v>96.012224000000003</v>
      </c>
      <c r="CYL15" s="253">
        <v>95.965821000000005</v>
      </c>
      <c r="CYM15" s="253">
        <v>95.918570000000003</v>
      </c>
      <c r="CYN15" s="253">
        <v>95.874888999999996</v>
      </c>
      <c r="CYO15" s="253">
        <v>95.835234999999997</v>
      </c>
      <c r="CYP15" s="253">
        <v>95.798524999999998</v>
      </c>
      <c r="CYQ15" s="253">
        <v>95.768800999999996</v>
      </c>
      <c r="CYR15" s="253">
        <v>95.751845000000003</v>
      </c>
      <c r="CYS15" s="253">
        <v>95.746679</v>
      </c>
      <c r="CYT15" s="253">
        <v>95.747416999999999</v>
      </c>
      <c r="CYU15" s="253">
        <v>95.751638</v>
      </c>
      <c r="CYV15" s="253">
        <v>95.760120000000001</v>
      </c>
      <c r="CYW15" s="253">
        <v>95.771714000000003</v>
      </c>
      <c r="CYX15" s="253">
        <v>95.785832999999997</v>
      </c>
      <c r="CYY15" s="253">
        <v>95.807084000000003</v>
      </c>
      <c r="CYZ15" s="253">
        <v>95.838915</v>
      </c>
      <c r="CZA15" s="253">
        <v>95.874510000000001</v>
      </c>
      <c r="CZB15" s="253">
        <v>95.902608999999998</v>
      </c>
      <c r="CZC15" s="253">
        <v>95.920356999999996</v>
      </c>
      <c r="CZD15" s="253">
        <v>95.932807999999994</v>
      </c>
      <c r="CZE15" s="253">
        <v>95.942064999999999</v>
      </c>
      <c r="CZF15" s="253">
        <v>95.946313000000004</v>
      </c>
      <c r="CZG15" s="253">
        <v>95.947990000000004</v>
      </c>
      <c r="CZH15" s="253">
        <v>95.952927000000003</v>
      </c>
      <c r="CZI15" s="253">
        <v>95.960667999999998</v>
      </c>
      <c r="CZJ15" s="253">
        <v>95.964104000000006</v>
      </c>
      <c r="CZK15" s="253">
        <v>95.959650999999994</v>
      </c>
      <c r="CZL15" s="253">
        <v>95.949984999999998</v>
      </c>
      <c r="CZM15" s="253">
        <v>95.936609000000004</v>
      </c>
      <c r="CZN15" s="253">
        <v>95.917781000000005</v>
      </c>
      <c r="CZO15" s="253">
        <v>95.894812000000002</v>
      </c>
      <c r="CZP15" s="253">
        <v>95.872991999999996</v>
      </c>
      <c r="CZQ15" s="253">
        <v>95.854366999999996</v>
      </c>
      <c r="CZR15" s="253">
        <v>95.835500999999994</v>
      </c>
      <c r="CZS15" s="253">
        <v>95.813668000000007</v>
      </c>
      <c r="CZT15" s="253">
        <v>95.789848000000006</v>
      </c>
      <c r="CZU15" s="253">
        <v>95.764979999999994</v>
      </c>
      <c r="CZV15" s="253">
        <v>95.738521000000006</v>
      </c>
      <c r="CZW15" s="253">
        <v>95.710927999999996</v>
      </c>
      <c r="CZX15" s="253">
        <v>95.682884000000001</v>
      </c>
      <c r="CZY15" s="253">
        <v>95.652466000000004</v>
      </c>
      <c r="CZZ15" s="253">
        <v>95.618179999999995</v>
      </c>
      <c r="DAA15" s="253">
        <v>95.584228999999993</v>
      </c>
      <c r="DAB15" s="253">
        <v>95.557338000000001</v>
      </c>
      <c r="DAC15" s="253">
        <v>95.538647999999995</v>
      </c>
      <c r="DAD15" s="253">
        <v>95.523459000000003</v>
      </c>
      <c r="DAE15" s="253">
        <v>95.508190999999997</v>
      </c>
      <c r="DAF15" s="253">
        <v>95.492237000000003</v>
      </c>
      <c r="DAG15" s="253">
        <v>95.473703</v>
      </c>
      <c r="DAH15" s="253">
        <v>95.449106999999998</v>
      </c>
      <c r="DAI15" s="253">
        <v>95.417781000000005</v>
      </c>
      <c r="DAJ15" s="253">
        <v>95.382259000000005</v>
      </c>
      <c r="DAK15" s="253">
        <v>95.345067</v>
      </c>
      <c r="DAL15" s="253">
        <v>95.309655000000006</v>
      </c>
      <c r="DAM15" s="253">
        <v>95.282377999999994</v>
      </c>
      <c r="DAN15" s="253">
        <v>95.267432999999997</v>
      </c>
      <c r="DAO15" s="253">
        <v>95.260872000000006</v>
      </c>
      <c r="DAP15" s="253">
        <v>95.254977999999994</v>
      </c>
      <c r="DAQ15" s="253">
        <v>95.247164999999995</v>
      </c>
      <c r="DAR15" s="253">
        <v>95.239104999999995</v>
      </c>
      <c r="DAS15" s="253">
        <v>95.229364000000004</v>
      </c>
      <c r="DAT15" s="253">
        <v>95.21454</v>
      </c>
      <c r="DAU15" s="253">
        <v>95.196931000000006</v>
      </c>
      <c r="DAV15" s="253">
        <v>95.183259000000007</v>
      </c>
      <c r="DAW15" s="253">
        <v>95.175510000000003</v>
      </c>
      <c r="DAX15" s="253">
        <v>95.169199000000006</v>
      </c>
      <c r="DAY15" s="253">
        <v>95.160837999999998</v>
      </c>
      <c r="DAZ15" s="253">
        <v>95.151225999999994</v>
      </c>
      <c r="DBA15" s="253">
        <v>95.140923000000001</v>
      </c>
      <c r="DBB15" s="253">
        <v>95.128304999999997</v>
      </c>
      <c r="DBC15" s="253">
        <v>95.113131999999993</v>
      </c>
      <c r="DBD15" s="253">
        <v>95.096906000000004</v>
      </c>
      <c r="DBE15" s="253">
        <v>95.078984000000005</v>
      </c>
      <c r="DBF15" s="253">
        <v>95.057554999999994</v>
      </c>
      <c r="DBG15" s="253">
        <v>95.035465000000002</v>
      </c>
      <c r="DBH15" s="253">
        <v>95.020111999999997</v>
      </c>
      <c r="DBI15" s="253">
        <v>95.016164000000003</v>
      </c>
      <c r="DBJ15" s="253">
        <v>95.022108000000003</v>
      </c>
      <c r="DBK15" s="253">
        <v>95.034542999999999</v>
      </c>
      <c r="DBL15" s="253">
        <v>95.051562000000004</v>
      </c>
      <c r="DBM15" s="253">
        <v>95.070746</v>
      </c>
      <c r="DBN15" s="253">
        <v>95.088076000000001</v>
      </c>
      <c r="DBO15" s="253">
        <v>95.101096999999996</v>
      </c>
      <c r="DBP15" s="253">
        <v>95.110656000000006</v>
      </c>
      <c r="DBQ15" s="253">
        <v>95.118672000000004</v>
      </c>
      <c r="DBR15" s="253">
        <v>95.126756999999998</v>
      </c>
      <c r="DBS15" s="253">
        <v>95.137017</v>
      </c>
      <c r="DBT15" s="253">
        <v>95.150795000000002</v>
      </c>
      <c r="DBU15" s="253">
        <v>95.166103000000007</v>
      </c>
      <c r="DBV15" s="253">
        <v>95.179100000000005</v>
      </c>
      <c r="DBW15" s="253">
        <v>95.188192999999998</v>
      </c>
      <c r="DBX15" s="253">
        <v>95.194165999999996</v>
      </c>
      <c r="DBY15" s="253">
        <v>95.197197000000003</v>
      </c>
      <c r="DBZ15" s="253">
        <v>95.197339999999997</v>
      </c>
      <c r="DCA15" s="253">
        <v>95.197333999999998</v>
      </c>
      <c r="DCB15" s="253">
        <v>95.200991999999999</v>
      </c>
      <c r="DCC15" s="253">
        <v>95.209225000000004</v>
      </c>
      <c r="DCD15" s="253">
        <v>95.221622999999994</v>
      </c>
      <c r="DCE15" s="253">
        <v>95.241387000000003</v>
      </c>
      <c r="DCF15" s="253">
        <v>95.273753999999997</v>
      </c>
      <c r="DCG15" s="253">
        <v>95.318725999999998</v>
      </c>
      <c r="DCH15" s="253">
        <v>95.369353000000004</v>
      </c>
      <c r="DCI15" s="253">
        <v>95.418041000000002</v>
      </c>
      <c r="DCJ15" s="253">
        <v>95.461395999999993</v>
      </c>
      <c r="DCK15" s="253">
        <v>95.499476999999999</v>
      </c>
      <c r="DCL15" s="253">
        <v>95.535111999999998</v>
      </c>
      <c r="DCM15" s="253">
        <v>95.574019000000007</v>
      </c>
      <c r="DCN15" s="253">
        <v>95.619705999999994</v>
      </c>
      <c r="DCO15" s="253">
        <v>95.666461999999996</v>
      </c>
      <c r="DCP15" s="253">
        <v>95.702494000000002</v>
      </c>
      <c r="DCQ15" s="253">
        <v>95.722543000000002</v>
      </c>
      <c r="DCR15" s="253">
        <v>95.733411000000004</v>
      </c>
      <c r="DCS15" s="253">
        <v>95.745108999999999</v>
      </c>
      <c r="DCT15" s="253">
        <v>95.760733000000002</v>
      </c>
      <c r="DCU15" s="253">
        <v>95.776905999999997</v>
      </c>
      <c r="DCV15" s="253">
        <v>95.789794999999998</v>
      </c>
      <c r="DCW15" s="253">
        <v>95.797820999999999</v>
      </c>
      <c r="DCX15" s="253">
        <v>95.802187000000004</v>
      </c>
      <c r="DCY15" s="253">
        <v>95.808335999999997</v>
      </c>
      <c r="DCZ15" s="253">
        <v>95.824460000000002</v>
      </c>
      <c r="DDA15" s="253">
        <v>95.855091999999999</v>
      </c>
      <c r="DDB15" s="253">
        <v>95.896919999999994</v>
      </c>
      <c r="DDC15" s="253">
        <v>95.942616000000001</v>
      </c>
      <c r="DDD15" s="253">
        <v>95.987731999999994</v>
      </c>
      <c r="DDE15" s="253">
        <v>96.032600000000002</v>
      </c>
      <c r="DDF15" s="253">
        <v>96.079037999999997</v>
      </c>
      <c r="DDG15" s="253">
        <v>96.127086000000006</v>
      </c>
      <c r="DDH15" s="253">
        <v>96.174139999999994</v>
      </c>
      <c r="DDI15" s="253">
        <v>96.215649999999997</v>
      </c>
      <c r="DDJ15" s="253">
        <v>96.246397999999999</v>
      </c>
      <c r="DDK15" s="253">
        <v>96.261166000000003</v>
      </c>
      <c r="DDL15" s="253">
        <v>96.254673999999994</v>
      </c>
      <c r="DDM15" s="253">
        <v>96.223630999999997</v>
      </c>
      <c r="DDN15" s="253">
        <v>96.171954999999997</v>
      </c>
      <c r="DDO15" s="253">
        <v>96.112990999999994</v>
      </c>
      <c r="DDP15" s="253">
        <v>96.062954000000005</v>
      </c>
      <c r="DDQ15" s="253">
        <v>96.030983000000006</v>
      </c>
      <c r="DDR15" s="253">
        <v>96.015732</v>
      </c>
      <c r="DDS15" s="253">
        <v>96.009304</v>
      </c>
      <c r="DDT15" s="253">
        <v>96.002077</v>
      </c>
      <c r="DDU15" s="253">
        <v>95.985456999999997</v>
      </c>
      <c r="DDV15" s="253">
        <v>95.954290999999998</v>
      </c>
      <c r="DDW15" s="253">
        <v>95.908445</v>
      </c>
      <c r="DDX15" s="253">
        <v>95.851563999999996</v>
      </c>
      <c r="DDY15" s="253">
        <v>95.789161000000007</v>
      </c>
      <c r="DDZ15" s="253">
        <v>95.728161999999998</v>
      </c>
      <c r="DEA15" s="253">
        <v>95.674422000000007</v>
      </c>
      <c r="DEB15" s="253">
        <v>95.626868000000002</v>
      </c>
      <c r="DEC15" s="253">
        <v>95.576164000000006</v>
      </c>
      <c r="DED15" s="253">
        <v>95.513504999999995</v>
      </c>
      <c r="DEE15" s="253">
        <v>95.440116000000003</v>
      </c>
      <c r="DEF15" s="253">
        <v>95.364692000000005</v>
      </c>
      <c r="DEG15" s="253">
        <v>95.292762999999994</v>
      </c>
      <c r="DEH15" s="253">
        <v>95.223225999999997</v>
      </c>
      <c r="DEI15" s="253">
        <v>95.155190000000005</v>
      </c>
      <c r="DEJ15" s="253">
        <v>95.092899000000003</v>
      </c>
      <c r="DEK15" s="253">
        <v>95.041578999999999</v>
      </c>
      <c r="DEL15" s="253">
        <v>95.001996000000005</v>
      </c>
      <c r="DEM15" s="253">
        <v>94.972329999999999</v>
      </c>
      <c r="DEN15" s="253">
        <v>94.953487999999993</v>
      </c>
      <c r="DEO15" s="253">
        <v>94.948870999999997</v>
      </c>
      <c r="DEP15" s="253">
        <v>94.958595000000003</v>
      </c>
      <c r="DEQ15" s="253">
        <v>94.976741000000004</v>
      </c>
      <c r="DER15" s="253">
        <v>94.996069000000006</v>
      </c>
      <c r="DES15" s="253">
        <v>95.014334000000005</v>
      </c>
      <c r="DET15" s="253">
        <v>95.034233999999998</v>
      </c>
      <c r="DEU15" s="253">
        <v>95.057580999999999</v>
      </c>
      <c r="DEV15" s="253">
        <v>95.081688</v>
      </c>
      <c r="DEW15" s="253">
        <v>95.102531999999997</v>
      </c>
      <c r="DEX15" s="253">
        <v>95.119746000000006</v>
      </c>
      <c r="DEY15" s="253">
        <v>95.136324000000002</v>
      </c>
      <c r="DEZ15" s="253">
        <v>95.154055999999997</v>
      </c>
      <c r="DFA15" s="253">
        <v>95.171733000000003</v>
      </c>
      <c r="DFB15" s="253">
        <v>95.188146000000003</v>
      </c>
      <c r="DFC15" s="253">
        <v>95.204685999999995</v>
      </c>
      <c r="DFD15" s="253">
        <v>95.224124000000003</v>
      </c>
      <c r="DFE15" s="253">
        <v>95.248322000000002</v>
      </c>
      <c r="DFF15" s="253">
        <v>95.277293</v>
      </c>
      <c r="DFG15" s="253">
        <v>95.308155999999997</v>
      </c>
      <c r="DFH15" s="253">
        <v>95.334288999999998</v>
      </c>
      <c r="DFI15" s="253">
        <v>95.348049000000003</v>
      </c>
      <c r="DFJ15" s="253">
        <v>95.346062000000003</v>
      </c>
      <c r="DFK15" s="253">
        <v>95.330652999999998</v>
      </c>
      <c r="DFL15" s="253">
        <v>95.305646999999993</v>
      </c>
      <c r="DFM15" s="253">
        <v>95.273352000000003</v>
      </c>
      <c r="DFN15" s="253">
        <v>95.236453999999995</v>
      </c>
      <c r="DFO15" s="253">
        <v>95.198975000000004</v>
      </c>
      <c r="DFP15" s="253">
        <v>95.162358999999995</v>
      </c>
      <c r="DFQ15" s="253">
        <v>95.123013999999998</v>
      </c>
      <c r="DFR15" s="253">
        <v>95.076944999999995</v>
      </c>
      <c r="DFS15" s="253">
        <v>95.025721000000004</v>
      </c>
      <c r="DFT15" s="253">
        <v>94.975288000000006</v>
      </c>
      <c r="DFU15" s="253">
        <v>94.929563999999999</v>
      </c>
      <c r="DFV15" s="253">
        <v>94.887125999999995</v>
      </c>
      <c r="DFW15" s="253">
        <v>94.843576999999996</v>
      </c>
      <c r="DFX15" s="253">
        <v>94.795541999999998</v>
      </c>
      <c r="DFY15" s="253">
        <v>94.742405000000005</v>
      </c>
      <c r="DFZ15" s="253">
        <v>94.685104999999993</v>
      </c>
      <c r="DGA15" s="253">
        <v>94.623741999999993</v>
      </c>
      <c r="DGB15" s="253">
        <v>94.557298000000003</v>
      </c>
      <c r="DGC15" s="253">
        <v>94.486351999999997</v>
      </c>
      <c r="DGD15" s="253">
        <v>94.414105000000006</v>
      </c>
      <c r="DGE15" s="253">
        <v>94.342286000000001</v>
      </c>
      <c r="DGF15" s="253">
        <v>94.267880000000005</v>
      </c>
      <c r="DGG15" s="253">
        <v>94.187894</v>
      </c>
      <c r="DGH15" s="253">
        <v>94.106503000000004</v>
      </c>
      <c r="DGI15" s="253">
        <v>94.032953000000006</v>
      </c>
      <c r="DGJ15" s="253">
        <v>93.972340000000003</v>
      </c>
      <c r="DGK15" s="253">
        <v>93.922765999999996</v>
      </c>
      <c r="DGL15" s="253">
        <v>93.881389999999996</v>
      </c>
      <c r="DGM15" s="253">
        <v>93.847880000000004</v>
      </c>
      <c r="DGN15" s="253">
        <v>93.820798999999994</v>
      </c>
      <c r="DGO15" s="253">
        <v>93.796380999999997</v>
      </c>
      <c r="DGP15" s="253">
        <v>93.773307000000003</v>
      </c>
      <c r="DGQ15" s="253">
        <v>93.753915000000006</v>
      </c>
      <c r="DGR15" s="253">
        <v>93.738303999999999</v>
      </c>
      <c r="DGS15" s="253">
        <v>93.721985000000004</v>
      </c>
      <c r="DGT15" s="253">
        <v>93.702370999999999</v>
      </c>
      <c r="DGU15" s="253">
        <v>93.683080000000004</v>
      </c>
      <c r="DGV15" s="253">
        <v>93.667310000000001</v>
      </c>
      <c r="DGW15" s="253">
        <v>93.651391000000004</v>
      </c>
      <c r="DGX15" s="253">
        <v>93.629390000000001</v>
      </c>
      <c r="DGY15" s="253">
        <v>93.601977000000005</v>
      </c>
      <c r="DGZ15" s="253">
        <v>93.576025999999999</v>
      </c>
      <c r="DHA15" s="253">
        <v>93.555166999999997</v>
      </c>
      <c r="DHB15" s="253">
        <v>93.535330000000002</v>
      </c>
      <c r="DHC15" s="253">
        <v>93.509512999999998</v>
      </c>
      <c r="DHD15" s="253">
        <v>93.474556000000007</v>
      </c>
      <c r="DHE15" s="253">
        <v>93.433345000000003</v>
      </c>
      <c r="DHF15" s="253">
        <v>93.392786000000001</v>
      </c>
      <c r="DHG15" s="253">
        <v>93.359583000000001</v>
      </c>
      <c r="DHH15" s="253">
        <v>93.336001999999993</v>
      </c>
      <c r="DHI15" s="253">
        <v>93.319101000000003</v>
      </c>
      <c r="DHJ15" s="253">
        <v>93.304013999999995</v>
      </c>
      <c r="DHK15" s="253">
        <v>93.286770000000004</v>
      </c>
      <c r="DHL15" s="253">
        <v>93.263574000000006</v>
      </c>
      <c r="DHM15" s="253">
        <v>93.230136000000002</v>
      </c>
      <c r="DHN15" s="253">
        <v>93.184741000000002</v>
      </c>
      <c r="DHO15" s="253">
        <v>93.131501999999998</v>
      </c>
      <c r="DHP15" s="253">
        <v>93.078372999999999</v>
      </c>
      <c r="DHQ15" s="253">
        <v>93.031571999999997</v>
      </c>
      <c r="DHR15" s="253">
        <v>92.992748000000006</v>
      </c>
      <c r="DHS15" s="253">
        <v>92.961042000000006</v>
      </c>
      <c r="DHT15" s="253">
        <v>92.936188000000001</v>
      </c>
      <c r="DHU15" s="253">
        <v>92.917878000000002</v>
      </c>
      <c r="DHV15" s="253">
        <v>92.901407000000006</v>
      </c>
      <c r="DHW15" s="253">
        <v>92.875721999999996</v>
      </c>
      <c r="DHX15" s="253">
        <v>92.829881</v>
      </c>
      <c r="DHY15" s="253">
        <v>92.764026000000001</v>
      </c>
      <c r="DHZ15" s="253">
        <v>92.691820000000007</v>
      </c>
      <c r="DIA15" s="253">
        <v>92.627793999999994</v>
      </c>
      <c r="DIB15" s="253">
        <v>92.571726999999996</v>
      </c>
      <c r="DIC15" s="253">
        <v>92.508353999999997</v>
      </c>
      <c r="DID15" s="253">
        <v>92.423169000000001</v>
      </c>
      <c r="DIE15" s="253">
        <v>92.316694999999996</v>
      </c>
      <c r="DIF15" s="253">
        <v>92.203282000000002</v>
      </c>
      <c r="DIG15" s="253">
        <v>92.098630999999997</v>
      </c>
      <c r="DIH15" s="253">
        <v>92.009226999999996</v>
      </c>
      <c r="DII15" s="253">
        <v>91.931282999999993</v>
      </c>
      <c r="DIJ15" s="253">
        <v>91.858164000000002</v>
      </c>
      <c r="DIK15" s="253">
        <v>91.789066000000005</v>
      </c>
      <c r="DIL15" s="253">
        <v>91.730217999999994</v>
      </c>
      <c r="DIM15" s="253">
        <v>91.687323000000006</v>
      </c>
      <c r="DIN15" s="253">
        <v>91.658745999999994</v>
      </c>
      <c r="DIO15" s="253">
        <v>91.638029000000003</v>
      </c>
      <c r="DIP15" s="253">
        <v>91.621492000000003</v>
      </c>
      <c r="DIQ15" s="253">
        <v>91.610545999999999</v>
      </c>
      <c r="DIR15" s="253">
        <v>91.607089999999999</v>
      </c>
      <c r="DIS15" s="253">
        <v>91.609646999999995</v>
      </c>
      <c r="DIT15" s="253">
        <v>91.615367000000006</v>
      </c>
      <c r="DIU15" s="253">
        <v>91.624520000000004</v>
      </c>
      <c r="DIV15" s="253">
        <v>91.641358999999994</v>
      </c>
      <c r="DIW15" s="253">
        <v>91.669961000000001</v>
      </c>
      <c r="DIX15" s="253">
        <v>91.708772999999994</v>
      </c>
      <c r="DIY15" s="253">
        <v>91.749364</v>
      </c>
      <c r="DIZ15" s="253">
        <v>91.781800000000004</v>
      </c>
      <c r="DJA15" s="253">
        <v>91.802076</v>
      </c>
      <c r="DJB15" s="253">
        <v>91.813501000000002</v>
      </c>
      <c r="DJC15" s="253">
        <v>91.820283000000003</v>
      </c>
      <c r="DJD15" s="253">
        <v>91.821416999999997</v>
      </c>
      <c r="DJE15" s="253">
        <v>91.812763000000004</v>
      </c>
      <c r="DJF15" s="253">
        <v>91.793839000000006</v>
      </c>
      <c r="DJG15" s="253">
        <v>91.770032</v>
      </c>
      <c r="DJH15" s="253">
        <v>91.748150999999993</v>
      </c>
      <c r="DJI15" s="253">
        <v>91.731443999999996</v>
      </c>
      <c r="DJJ15" s="253">
        <v>91.718749000000003</v>
      </c>
      <c r="DJK15" s="253">
        <v>91.707576000000003</v>
      </c>
      <c r="DJL15" s="253">
        <v>91.698786999999996</v>
      </c>
      <c r="DJM15" s="253">
        <v>91.698436000000001</v>
      </c>
      <c r="DJN15" s="253">
        <v>91.712739999999997</v>
      </c>
      <c r="DJO15" s="253">
        <v>91.740387999999996</v>
      </c>
      <c r="DJP15" s="253">
        <v>91.772659000000004</v>
      </c>
      <c r="DJQ15" s="253">
        <v>91.802605</v>
      </c>
      <c r="DJR15" s="253">
        <v>91.831058999999996</v>
      </c>
      <c r="DJS15" s="253">
        <v>91.862288000000007</v>
      </c>
      <c r="DJT15" s="253">
        <v>91.898128999999997</v>
      </c>
      <c r="DJU15" s="253">
        <v>91.939317000000003</v>
      </c>
      <c r="DJV15" s="253">
        <v>91.987533999999997</v>
      </c>
      <c r="DJW15" s="253">
        <v>92.040723999999997</v>
      </c>
      <c r="DJX15" s="253">
        <v>92.089956999999998</v>
      </c>
      <c r="DJY15" s="253">
        <v>92.127610000000004</v>
      </c>
      <c r="DJZ15" s="253">
        <v>92.157165000000006</v>
      </c>
      <c r="DKA15" s="253">
        <v>92.188850000000002</v>
      </c>
      <c r="DKB15" s="253">
        <v>92.226618999999999</v>
      </c>
      <c r="DKC15" s="253">
        <v>92.265989000000005</v>
      </c>
      <c r="DKD15" s="253">
        <v>92.304546000000002</v>
      </c>
      <c r="DKE15" s="253">
        <v>92.347323000000003</v>
      </c>
      <c r="DKF15" s="253">
        <v>92.399208000000002</v>
      </c>
      <c r="DKG15" s="253">
        <v>92.457190999999995</v>
      </c>
      <c r="DKH15" s="253">
        <v>92.513070999999997</v>
      </c>
      <c r="DKI15" s="253">
        <v>92.560541000000001</v>
      </c>
      <c r="DKJ15" s="253">
        <v>92.598129</v>
      </c>
      <c r="DKK15" s="253">
        <v>92.629137</v>
      </c>
      <c r="DKL15" s="253">
        <v>92.660989000000001</v>
      </c>
      <c r="DKM15" s="253">
        <v>92.701210000000003</v>
      </c>
      <c r="DKN15" s="253">
        <v>92.751236000000006</v>
      </c>
      <c r="DKO15" s="253">
        <v>92.805857000000003</v>
      </c>
      <c r="DKP15" s="253">
        <v>92.859478999999993</v>
      </c>
      <c r="DKQ15" s="253">
        <v>92.909863999999999</v>
      </c>
      <c r="DKR15" s="253">
        <v>92.954980000000006</v>
      </c>
      <c r="DKS15" s="253">
        <v>92.991152999999997</v>
      </c>
      <c r="DKT15" s="253">
        <v>93.018423999999996</v>
      </c>
      <c r="DKU15" s="253">
        <v>93.045348000000004</v>
      </c>
      <c r="DKV15" s="253">
        <v>93.084480999999997</v>
      </c>
      <c r="DKW15" s="253">
        <v>93.142978999999997</v>
      </c>
      <c r="DKX15" s="253">
        <v>93.218458999999996</v>
      </c>
      <c r="DKY15" s="253">
        <v>93.302144999999996</v>
      </c>
      <c r="DKZ15" s="253">
        <v>93.384370000000004</v>
      </c>
      <c r="DLA15" s="253">
        <v>93.458994000000004</v>
      </c>
      <c r="DLB15" s="253">
        <v>93.525490000000005</v>
      </c>
      <c r="DLC15" s="253">
        <v>93.587367</v>
      </c>
      <c r="DLD15" s="253">
        <v>93.648167999999998</v>
      </c>
      <c r="DLE15" s="253">
        <v>93.709361999999999</v>
      </c>
      <c r="DLF15" s="253">
        <v>93.771467000000001</v>
      </c>
      <c r="DLG15" s="253">
        <v>93.835390000000004</v>
      </c>
      <c r="DLH15" s="253">
        <v>93.902939000000003</v>
      </c>
      <c r="DLI15" s="253">
        <v>93.978256000000002</v>
      </c>
      <c r="DLJ15" s="253">
        <v>94.067716000000004</v>
      </c>
      <c r="DLK15" s="253">
        <v>94.174267999999998</v>
      </c>
      <c r="DLL15" s="253">
        <v>94.291304999999994</v>
      </c>
      <c r="DLM15" s="253">
        <v>94.406262999999996</v>
      </c>
      <c r="DLN15" s="253">
        <v>94.511808000000002</v>
      </c>
      <c r="DLO15" s="253">
        <v>94.610163999999997</v>
      </c>
      <c r="DLP15" s="253">
        <v>94.705674999999999</v>
      </c>
      <c r="DLQ15" s="253">
        <v>94.798113000000001</v>
      </c>
      <c r="DLR15" s="253">
        <v>94.885585000000006</v>
      </c>
      <c r="DLS15" s="253">
        <v>94.968626999999998</v>
      </c>
      <c r="DLT15" s="253">
        <v>95.047269999999997</v>
      </c>
      <c r="DLU15" s="253">
        <v>95.118307000000001</v>
      </c>
      <c r="DLV15" s="253">
        <v>95.180076</v>
      </c>
      <c r="DLW15" s="253">
        <v>95.236374999999995</v>
      </c>
      <c r="DLX15" s="253">
        <v>95.290850000000006</v>
      </c>
      <c r="DLY15" s="253">
        <v>95.341058000000004</v>
      </c>
      <c r="DLZ15" s="253">
        <v>95.384150000000005</v>
      </c>
      <c r="DMA15" s="253">
        <v>95.426049000000006</v>
      </c>
      <c r="DMB15" s="253">
        <v>95.477993999999995</v>
      </c>
      <c r="DMC15" s="253">
        <v>95.543668999999994</v>
      </c>
      <c r="DMD15" s="253">
        <v>95.615082000000001</v>
      </c>
      <c r="DME15" s="253">
        <v>95.682050000000004</v>
      </c>
      <c r="DMF15" s="253">
        <v>95.741546999999997</v>
      </c>
      <c r="DMG15" s="253">
        <v>95.796824000000001</v>
      </c>
      <c r="DMH15" s="253">
        <v>95.851245000000006</v>
      </c>
      <c r="DMI15" s="253">
        <v>95.904869000000005</v>
      </c>
      <c r="DMJ15" s="253">
        <v>95.955135999999996</v>
      </c>
      <c r="DMK15" s="253">
        <v>95.999799999999993</v>
      </c>
      <c r="DML15" s="253">
        <v>96.040046000000004</v>
      </c>
      <c r="DMM15" s="253">
        <v>96.080252999999999</v>
      </c>
      <c r="DMN15" s="253">
        <v>96.123476999999994</v>
      </c>
      <c r="DMO15" s="253">
        <v>96.168041000000002</v>
      </c>
      <c r="DMP15" s="253">
        <v>96.209877000000006</v>
      </c>
      <c r="DMQ15" s="253">
        <v>96.246988000000002</v>
      </c>
      <c r="DMR15" s="253">
        <v>96.280485999999996</v>
      </c>
      <c r="DMS15" s="253">
        <v>96.313085000000001</v>
      </c>
      <c r="DMT15" s="253">
        <v>96.347544999999997</v>
      </c>
      <c r="DMU15" s="253">
        <v>96.383645999999999</v>
      </c>
      <c r="DMV15" s="253">
        <v>96.415229999999994</v>
      </c>
      <c r="DMW15" s="253">
        <v>96.434297000000001</v>
      </c>
      <c r="DMX15" s="253">
        <v>96.441229000000007</v>
      </c>
      <c r="DMY15" s="253">
        <v>96.447410000000005</v>
      </c>
      <c r="DMZ15" s="253">
        <v>96.463626000000005</v>
      </c>
      <c r="DNA15" s="253">
        <v>96.488607000000002</v>
      </c>
      <c r="DNB15" s="253">
        <v>96.512822999999997</v>
      </c>
      <c r="DNC15" s="253">
        <v>96.530387000000005</v>
      </c>
      <c r="DND15" s="253">
        <v>96.542326000000003</v>
      </c>
      <c r="DNE15" s="253">
        <v>96.550844999999995</v>
      </c>
      <c r="DNF15" s="253">
        <v>96.556655000000006</v>
      </c>
      <c r="DNG15" s="253">
        <v>96.561413999999999</v>
      </c>
      <c r="DNH15" s="253">
        <v>96.567643000000004</v>
      </c>
      <c r="DNI15" s="253">
        <v>96.575965999999994</v>
      </c>
      <c r="DNJ15" s="253">
        <v>96.585993000000002</v>
      </c>
      <c r="DNK15" s="253">
        <v>96.598966000000004</v>
      </c>
      <c r="DNL15" s="253">
        <v>96.615178</v>
      </c>
      <c r="DNM15" s="253">
        <v>96.629605999999995</v>
      </c>
      <c r="DNN15" s="253">
        <v>96.635180000000005</v>
      </c>
      <c r="DNO15" s="253">
        <v>96.631275000000002</v>
      </c>
      <c r="DNP15" s="253">
        <v>96.625292000000002</v>
      </c>
      <c r="DNQ15" s="253">
        <v>96.625119999999995</v>
      </c>
      <c r="DNR15" s="253">
        <v>96.632767000000001</v>
      </c>
      <c r="DNS15" s="253">
        <v>96.645156</v>
      </c>
      <c r="DNT15" s="253">
        <v>96.657816999999994</v>
      </c>
      <c r="DNU15" s="253">
        <v>96.667163000000002</v>
      </c>
      <c r="DNV15" s="253">
        <v>96.671954999999997</v>
      </c>
      <c r="DNW15" s="253">
        <v>96.673620999999997</v>
      </c>
      <c r="DNX15" s="253">
        <v>96.674017000000006</v>
      </c>
      <c r="DNY15" s="253">
        <v>96.673531999999994</v>
      </c>
      <c r="DNZ15" s="253">
        <v>96.672664999999995</v>
      </c>
      <c r="DOA15" s="253">
        <v>96.673304999999999</v>
      </c>
      <c r="DOB15" s="253">
        <v>96.6751</v>
      </c>
      <c r="DOC15" s="253">
        <v>96.671717999999998</v>
      </c>
      <c r="DOD15" s="253">
        <v>96.655017000000001</v>
      </c>
      <c r="DOE15" s="253">
        <v>96.624731999999995</v>
      </c>
      <c r="DOF15" s="253">
        <v>96.592776000000001</v>
      </c>
      <c r="DOG15" s="253">
        <v>96.576741999999996</v>
      </c>
      <c r="DOH15" s="253">
        <v>96.587491999999997</v>
      </c>
      <c r="DOI15" s="253">
        <v>96.619692000000001</v>
      </c>
      <c r="DOJ15" s="253">
        <v>96.653693000000004</v>
      </c>
      <c r="DOK15" s="253">
        <v>96.670857999999996</v>
      </c>
      <c r="DOL15" s="253">
        <v>96.670351999999994</v>
      </c>
      <c r="DOM15" s="253">
        <v>96.668514999999999</v>
      </c>
      <c r="DON15" s="253">
        <v>96.679343000000003</v>
      </c>
      <c r="DOO15" s="253">
        <v>96.699055999999999</v>
      </c>
      <c r="DOP15" s="253">
        <v>96.712920999999994</v>
      </c>
      <c r="DOQ15" s="253">
        <v>96.713068000000007</v>
      </c>
      <c r="DOR15" s="253">
        <v>96.704057000000006</v>
      </c>
      <c r="DOS15" s="253">
        <v>96.693796000000006</v>
      </c>
      <c r="DOT15" s="253">
        <v>96.685974999999999</v>
      </c>
      <c r="DOU15" s="253">
        <v>96.681554000000006</v>
      </c>
      <c r="DOV15" s="253">
        <v>96.682292000000004</v>
      </c>
      <c r="DOW15" s="253">
        <v>96.690674999999999</v>
      </c>
      <c r="DOX15" s="253">
        <v>96.708247</v>
      </c>
      <c r="DOY15" s="253">
        <v>96.734043</v>
      </c>
      <c r="DOZ15" s="253">
        <v>96.763390000000001</v>
      </c>
      <c r="DPA15" s="253">
        <v>96.789857999999995</v>
      </c>
      <c r="DPB15" s="253">
        <v>96.810252000000006</v>
      </c>
      <c r="DPC15" s="253">
        <v>96.825514999999996</v>
      </c>
      <c r="DPD15" s="253">
        <v>96.835121999999998</v>
      </c>
      <c r="DPE15" s="253">
        <v>96.835110999999998</v>
      </c>
      <c r="DPF15" s="253">
        <v>96.825710999999998</v>
      </c>
      <c r="DPG15" s="253">
        <v>96.815959000000007</v>
      </c>
      <c r="DPH15" s="253">
        <v>96.813531999999995</v>
      </c>
      <c r="DPI15" s="253">
        <v>96.812725999999998</v>
      </c>
      <c r="DPJ15" s="253">
        <v>96.800516000000002</v>
      </c>
      <c r="DPK15" s="253">
        <v>96.774056999999999</v>
      </c>
      <c r="DPL15" s="253">
        <v>96.744928999999999</v>
      </c>
      <c r="DPM15" s="253">
        <v>96.726370000000003</v>
      </c>
      <c r="DPN15" s="253">
        <v>96.724196000000006</v>
      </c>
      <c r="DPO15" s="253">
        <v>96.740526000000003</v>
      </c>
      <c r="DPP15" s="253">
        <v>96.776923999999994</v>
      </c>
      <c r="DPQ15" s="253">
        <v>96.829357000000002</v>
      </c>
      <c r="DPR15" s="253">
        <v>96.885976999999997</v>
      </c>
      <c r="DPS15" s="253">
        <v>96.934635999999998</v>
      </c>
      <c r="DPT15" s="253">
        <v>96.969577999999998</v>
      </c>
      <c r="DPU15" s="253">
        <v>96.989148</v>
      </c>
      <c r="DPV15" s="253">
        <v>96.992538999999994</v>
      </c>
      <c r="DPW15" s="253">
        <v>96.982952999999995</v>
      </c>
      <c r="DPX15" s="253">
        <v>96.970016000000001</v>
      </c>
      <c r="DPY15" s="253">
        <v>96.963280999999995</v>
      </c>
      <c r="DPZ15" s="253">
        <v>96.962833000000003</v>
      </c>
      <c r="DQA15" s="253">
        <v>96.959322</v>
      </c>
      <c r="DQB15" s="253">
        <v>96.944400999999999</v>
      </c>
      <c r="DQC15" s="253">
        <v>96.919949000000003</v>
      </c>
      <c r="DQD15" s="253">
        <v>96.896551000000002</v>
      </c>
      <c r="DQE15" s="253">
        <v>96.883497000000006</v>
      </c>
      <c r="DQF15" s="253">
        <v>96.880632000000006</v>
      </c>
      <c r="DQG15" s="253">
        <v>96.879535000000004</v>
      </c>
      <c r="DQH15" s="253">
        <v>96.872060000000005</v>
      </c>
      <c r="DQI15" s="253">
        <v>96.858047999999997</v>
      </c>
      <c r="DQJ15" s="253">
        <v>96.845844999999997</v>
      </c>
      <c r="DQK15" s="253">
        <v>96.845951999999997</v>
      </c>
      <c r="DQL15" s="253">
        <v>96.862525000000005</v>
      </c>
      <c r="DQM15" s="253">
        <v>96.888350000000003</v>
      </c>
      <c r="DQN15" s="253">
        <v>96.908139000000006</v>
      </c>
      <c r="DQO15" s="253">
        <v>96.909856000000005</v>
      </c>
      <c r="DQP15" s="253">
        <v>96.895290000000003</v>
      </c>
      <c r="DQQ15" s="253">
        <v>96.878911000000002</v>
      </c>
      <c r="DQR15" s="253">
        <v>96.874702999999997</v>
      </c>
      <c r="DQS15" s="253">
        <v>96.884050000000002</v>
      </c>
      <c r="DQT15" s="253">
        <v>96.896367999999995</v>
      </c>
      <c r="DQU15" s="253">
        <v>96.899902999999995</v>
      </c>
      <c r="DQV15" s="253">
        <v>96.890353000000005</v>
      </c>
      <c r="DQW15" s="253">
        <v>96.869764000000004</v>
      </c>
      <c r="DQX15" s="253">
        <v>96.840456000000003</v>
      </c>
      <c r="DQY15" s="253">
        <v>96.803766999999993</v>
      </c>
      <c r="DQZ15" s="253">
        <v>96.765703000000002</v>
      </c>
      <c r="DRA15" s="253">
        <v>96.739801999999997</v>
      </c>
      <c r="DRB15" s="253">
        <v>96.737891000000005</v>
      </c>
      <c r="DRC15" s="253">
        <v>96.756138000000007</v>
      </c>
      <c r="DRD15" s="253">
        <v>96.774844999999999</v>
      </c>
      <c r="DRE15" s="253">
        <v>96.775440000000003</v>
      </c>
      <c r="DRF15" s="253">
        <v>96.755330000000001</v>
      </c>
      <c r="DRG15" s="253">
        <v>96.724860000000007</v>
      </c>
      <c r="DRH15" s="253">
        <v>96.695819999999998</v>
      </c>
      <c r="DRI15" s="253">
        <v>96.677946000000006</v>
      </c>
      <c r="DRJ15" s="253">
        <v>96.679159999999996</v>
      </c>
      <c r="DRK15" s="253">
        <v>96.697429999999997</v>
      </c>
      <c r="DRL15" s="253">
        <v>96.715192000000002</v>
      </c>
      <c r="DRM15" s="253">
        <v>96.714392000000004</v>
      </c>
      <c r="DRN15" s="253">
        <v>96.695959999999999</v>
      </c>
      <c r="DRO15" s="253">
        <v>96.672880000000006</v>
      </c>
      <c r="DRP15" s="253">
        <v>96.648672000000005</v>
      </c>
      <c r="DRQ15" s="253">
        <v>96.618143000000003</v>
      </c>
      <c r="DRR15" s="253">
        <v>96.585487000000001</v>
      </c>
      <c r="DRS15" s="253">
        <v>96.564087999999998</v>
      </c>
      <c r="DRT15" s="253">
        <v>96.557118000000003</v>
      </c>
      <c r="DRU15" s="253">
        <v>96.552396999999999</v>
      </c>
      <c r="DRV15" s="253">
        <v>96.540690999999995</v>
      </c>
      <c r="DRW15" s="253">
        <v>96.527863999999994</v>
      </c>
      <c r="DRX15" s="253">
        <v>96.523099000000002</v>
      </c>
      <c r="DRY15" s="253">
        <v>96.525019</v>
      </c>
      <c r="DRZ15" s="253">
        <v>96.526762000000005</v>
      </c>
      <c r="DSA15" s="253">
        <v>96.526402000000004</v>
      </c>
      <c r="DSB15" s="253">
        <v>96.524608999999998</v>
      </c>
      <c r="DSC15" s="253">
        <v>96.519265000000004</v>
      </c>
      <c r="DSD15" s="253">
        <v>96.510317999999998</v>
      </c>
      <c r="DSE15" s="253">
        <v>96.503557000000001</v>
      </c>
      <c r="DSF15" s="253">
        <v>96.501205999999996</v>
      </c>
      <c r="DSG15" s="253">
        <v>96.494240000000005</v>
      </c>
      <c r="DSH15" s="253">
        <v>96.47296</v>
      </c>
      <c r="DSI15" s="253">
        <v>96.440888999999999</v>
      </c>
      <c r="DSJ15" s="253">
        <v>96.410123999999996</v>
      </c>
      <c r="DSK15" s="253">
        <v>96.387893000000005</v>
      </c>
      <c r="DSL15" s="253">
        <v>96.376602000000005</v>
      </c>
      <c r="DSM15" s="253">
        <v>96.381568999999999</v>
      </c>
      <c r="DSN15" s="253">
        <v>96.405502999999996</v>
      </c>
      <c r="DSO15" s="253">
        <v>96.435396999999995</v>
      </c>
      <c r="DSP15" s="253">
        <v>96.447315000000003</v>
      </c>
      <c r="DSQ15" s="253">
        <v>96.429895000000002</v>
      </c>
      <c r="DSR15" s="253">
        <v>96.397980000000004</v>
      </c>
      <c r="DSS15" s="253">
        <v>96.379993999999996</v>
      </c>
      <c r="DST15" s="253">
        <v>96.394108000000003</v>
      </c>
      <c r="DSU15" s="253">
        <v>96.435012</v>
      </c>
      <c r="DSV15" s="253">
        <v>96.478571000000002</v>
      </c>
      <c r="DSW15" s="253">
        <v>96.499429000000006</v>
      </c>
      <c r="DSX15" s="253">
        <v>96.489095000000006</v>
      </c>
      <c r="DSY15" s="253">
        <v>96.458944000000002</v>
      </c>
      <c r="DSZ15" s="253">
        <v>96.424814999999995</v>
      </c>
      <c r="DTA15" s="253">
        <v>96.391503999999998</v>
      </c>
      <c r="DTB15" s="253">
        <v>96.355035000000001</v>
      </c>
      <c r="DTC15" s="253">
        <v>96.314925000000002</v>
      </c>
      <c r="DTD15" s="253">
        <v>96.277062999999998</v>
      </c>
      <c r="DTE15" s="253">
        <v>96.246431999999999</v>
      </c>
      <c r="DTF15" s="253">
        <v>96.223932000000005</v>
      </c>
      <c r="DTG15" s="253">
        <v>96.209191000000004</v>
      </c>
      <c r="DTH15" s="253">
        <v>96.199240000000003</v>
      </c>
      <c r="DTI15" s="253">
        <v>96.185624000000004</v>
      </c>
      <c r="DTJ15" s="253">
        <v>96.162195999999994</v>
      </c>
      <c r="DTK15" s="253">
        <v>96.137506000000002</v>
      </c>
      <c r="DTL15" s="253">
        <v>96.130133999999998</v>
      </c>
      <c r="DTM15" s="253">
        <v>96.146040999999997</v>
      </c>
      <c r="DTN15" s="253">
        <v>96.166597999999993</v>
      </c>
      <c r="DTO15" s="253">
        <v>96.165621999999999</v>
      </c>
      <c r="DTP15" s="253">
        <v>96.135600999999994</v>
      </c>
      <c r="DTQ15" s="253">
        <v>96.092848000000004</v>
      </c>
      <c r="DTR15" s="253">
        <v>96.059878999999995</v>
      </c>
      <c r="DTS15" s="253">
        <v>96.047184000000001</v>
      </c>
      <c r="DTT15" s="253">
        <v>96.049419</v>
      </c>
      <c r="DTU15" s="253">
        <v>96.053506999999996</v>
      </c>
      <c r="DTV15" s="253">
        <v>96.049970999999999</v>
      </c>
      <c r="DTW15" s="253">
        <v>96.039173000000005</v>
      </c>
      <c r="DTX15" s="253">
        <v>96.026647999999994</v>
      </c>
      <c r="DTY15" s="253">
        <v>96.012816999999998</v>
      </c>
      <c r="DTZ15" s="253">
        <v>95.991921000000005</v>
      </c>
      <c r="DUA15" s="253">
        <v>95.963466999999994</v>
      </c>
      <c r="DUB15" s="253">
        <v>95.938224000000005</v>
      </c>
      <c r="DUC15" s="253">
        <v>95.925127000000003</v>
      </c>
      <c r="DUD15" s="253">
        <v>95.915559000000002</v>
      </c>
      <c r="DUE15" s="253">
        <v>95.890535</v>
      </c>
      <c r="DUF15" s="253">
        <v>95.844131000000004</v>
      </c>
      <c r="DUG15" s="253">
        <v>95.791329000000005</v>
      </c>
      <c r="DUH15" s="253">
        <v>95.750107</v>
      </c>
      <c r="DUI15" s="253">
        <v>95.722735</v>
      </c>
      <c r="DUJ15" s="253">
        <v>95.697914999999995</v>
      </c>
      <c r="DUK15" s="253">
        <v>95.664293999999998</v>
      </c>
      <c r="DUL15" s="253">
        <v>95.616765000000001</v>
      </c>
      <c r="DUM15" s="253">
        <v>95.555430000000001</v>
      </c>
      <c r="DUN15" s="253">
        <v>95.484987000000004</v>
      </c>
      <c r="DUO15" s="253">
        <v>95.412559999999999</v>
      </c>
      <c r="DUP15" s="253">
        <v>95.341907000000006</v>
      </c>
      <c r="DUQ15" s="253">
        <v>95.271168000000003</v>
      </c>
      <c r="DUR15" s="253">
        <v>95.195453000000001</v>
      </c>
      <c r="DUS15" s="253">
        <v>95.104877999999999</v>
      </c>
      <c r="DUT15" s="253">
        <v>94.980003999999994</v>
      </c>
      <c r="DUU15" s="253">
        <v>94.796898999999996</v>
      </c>
      <c r="DUV15" s="253">
        <v>94.527567000000005</v>
      </c>
      <c r="DUW15" s="253">
        <v>94.105987999999996</v>
      </c>
      <c r="DUX15" s="253">
        <v>93.393394999999998</v>
      </c>
      <c r="DUY15" s="253">
        <v>92.243685999999997</v>
      </c>
      <c r="DUZ15" s="253">
        <v>90.688124000000002</v>
      </c>
      <c r="DVA15" s="253">
        <v>89.065549000000004</v>
      </c>
      <c r="DVB15" s="253">
        <v>87.888136000000003</v>
      </c>
      <c r="DVC15" s="253">
        <v>87.490448000000001</v>
      </c>
      <c r="DVD15" s="253">
        <v>87.775992000000002</v>
      </c>
      <c r="DVE15" s="253">
        <v>88.305689000000001</v>
      </c>
      <c r="DVF15" s="253">
        <v>88.628641000000002</v>
      </c>
      <c r="DVG15" s="253">
        <v>88.522914999999998</v>
      </c>
      <c r="DVH15" s="253">
        <v>87.960114000000004</v>
      </c>
      <c r="DVI15" s="253">
        <v>86.924324999999996</v>
      </c>
      <c r="DVJ15" s="253">
        <v>85.325451000000001</v>
      </c>
      <c r="DVK15" s="253">
        <v>83.091149999999999</v>
      </c>
      <c r="DVL15" s="253">
        <v>80.325888000000006</v>
      </c>
      <c r="DVM15" s="253">
        <v>77.362509000000003</v>
      </c>
      <c r="DVN15" s="253">
        <v>74.636345000000006</v>
      </c>
      <c r="DVO15" s="253">
        <v>72.539473999999998</v>
      </c>
      <c r="DVP15" s="253">
        <v>71.422720999999996</v>
      </c>
      <c r="DVQ15" s="253">
        <v>71.607028</v>
      </c>
      <c r="DVR15" s="253">
        <v>73.209461000000005</v>
      </c>
      <c r="DVS15" s="253">
        <v>75.934500999999997</v>
      </c>
      <c r="DVT15" s="253">
        <v>79.138874000000001</v>
      </c>
      <c r="DVU15" s="253">
        <v>82.169853000000003</v>
      </c>
      <c r="DVV15" s="253">
        <v>84.663225999999995</v>
      </c>
      <c r="DVW15" s="253">
        <v>86.575181999999998</v>
      </c>
      <c r="DVX15" s="253">
        <v>88.021411999999998</v>
      </c>
      <c r="DVY15" s="253">
        <v>89.131227999999993</v>
      </c>
      <c r="DVZ15" s="253">
        <v>90.002656999999999</v>
      </c>
      <c r="DWA15" s="253">
        <v>90.699038999999999</v>
      </c>
      <c r="DWB15" s="253">
        <v>91.250720000000001</v>
      </c>
      <c r="DWC15" s="253">
        <v>91.680852999999999</v>
      </c>
      <c r="DWD15" s="253">
        <v>92.030372</v>
      </c>
      <c r="DWE15" s="253">
        <v>92.337613000000005</v>
      </c>
      <c r="DWF15" s="253">
        <v>92.601815999999999</v>
      </c>
      <c r="DWG15" s="253">
        <v>92.798270000000002</v>
      </c>
      <c r="DWH15" s="253">
        <v>92.933645999999996</v>
      </c>
      <c r="DWI15" s="253">
        <v>93.052197000000007</v>
      </c>
      <c r="DWJ15" s="253">
        <v>93.182361</v>
      </c>
      <c r="DWK15" s="253">
        <v>93.311109000000002</v>
      </c>
      <c r="DWL15" s="253">
        <v>93.416158999999993</v>
      </c>
      <c r="DWM15" s="253">
        <v>93.497214</v>
      </c>
      <c r="DWN15" s="253">
        <v>93.563017000000002</v>
      </c>
      <c r="DWO15" s="253">
        <v>93.613825000000006</v>
      </c>
      <c r="DWP15" s="253">
        <v>93.657059000000004</v>
      </c>
      <c r="DWQ15" s="253">
        <v>93.711055999999999</v>
      </c>
      <c r="DWR15" s="253">
        <v>93.773821999999996</v>
      </c>
      <c r="DWS15" s="253">
        <v>93.813605999999993</v>
      </c>
      <c r="DWT15" s="253">
        <v>93.813827000000003</v>
      </c>
      <c r="DWU15" s="253">
        <v>93.808745999999999</v>
      </c>
      <c r="DWV15" s="253">
        <v>93.843826000000007</v>
      </c>
      <c r="DWW15" s="253">
        <v>93.917770000000004</v>
      </c>
      <c r="DWX15" s="253">
        <v>93.994299999999996</v>
      </c>
      <c r="DWY15" s="253">
        <v>94.050454999999999</v>
      </c>
      <c r="DWZ15" s="253">
        <v>94.089844999999997</v>
      </c>
      <c r="DXA15" s="253">
        <v>94.119932000000006</v>
      </c>
      <c r="DXB15" s="253">
        <v>94.143473</v>
      </c>
      <c r="DXC15" s="253">
        <v>94.160138000000003</v>
      </c>
      <c r="DXD15" s="253">
        <v>94.153400000000005</v>
      </c>
      <c r="DXE15" s="253">
        <v>94.113512</v>
      </c>
      <c r="DXF15" s="253">
        <v>94.050831000000002</v>
      </c>
      <c r="DXG15" s="253">
        <v>93.988196000000002</v>
      </c>
      <c r="DXH15" s="253">
        <v>93.954138</v>
      </c>
      <c r="DXI15" s="253">
        <v>93.975278000000003</v>
      </c>
      <c r="DXJ15" s="253">
        <v>94.089479999999995</v>
      </c>
      <c r="DXK15" s="253">
        <v>94.335751000000002</v>
      </c>
      <c r="DXL15" s="253">
        <v>94.727183999999994</v>
      </c>
      <c r="DXM15" s="253">
        <v>95.073034000000007</v>
      </c>
      <c r="DXN15" s="253">
        <v>94.976606000000004</v>
      </c>
      <c r="DXO15" s="253">
        <v>94.548872000000003</v>
      </c>
      <c r="DXP15" s="253">
        <v>94.173817</v>
      </c>
      <c r="DXQ15" s="253">
        <v>93.919014000000004</v>
      </c>
      <c r="DXR15" s="253">
        <v>93.754408999999995</v>
      </c>
      <c r="DXS15" s="253">
        <v>93.685041999999996</v>
      </c>
      <c r="DXT15" s="253">
        <v>93.710988999999998</v>
      </c>
      <c r="DXU15" s="253">
        <v>93.793632000000002</v>
      </c>
      <c r="DXV15" s="253">
        <v>93.877855999999994</v>
      </c>
      <c r="DXW15" s="253">
        <v>93.928064000000006</v>
      </c>
      <c r="DXX15" s="253">
        <v>93.924824999999998</v>
      </c>
      <c r="DXY15" s="253">
        <v>93.877724999999998</v>
      </c>
      <c r="DXZ15" s="253">
        <v>93.816096000000002</v>
      </c>
      <c r="DYA15" s="253">
        <v>93.765996999999999</v>
      </c>
      <c r="DYB15" s="253">
        <v>93.739056000000005</v>
      </c>
      <c r="DYC15" s="253">
        <v>93.737359999999995</v>
      </c>
      <c r="DYD15" s="253">
        <v>93.762863999999993</v>
      </c>
      <c r="DYE15" s="253">
        <v>93.807086999999996</v>
      </c>
      <c r="DYF15" s="253">
        <v>93.845246000000003</v>
      </c>
      <c r="DYG15" s="253">
        <v>93.860117000000002</v>
      </c>
      <c r="DYH15" s="253">
        <v>93.860372999999996</v>
      </c>
      <c r="DYI15" s="253">
        <v>93.856061999999994</v>
      </c>
      <c r="DYJ15" s="253">
        <v>93.838768000000002</v>
      </c>
      <c r="DYK15" s="253">
        <v>93.807543999999993</v>
      </c>
      <c r="DYL15" s="253">
        <v>93.795711999999995</v>
      </c>
      <c r="DYM15" s="253">
        <v>93.838683000000003</v>
      </c>
      <c r="DYN15" s="253">
        <v>93.915066999999993</v>
      </c>
      <c r="DYO15" s="253">
        <v>93.957138</v>
      </c>
      <c r="DYP15" s="253">
        <v>93.926669000000004</v>
      </c>
      <c r="DYQ15" s="253">
        <v>93.844436999999999</v>
      </c>
      <c r="DYR15" s="253">
        <v>93.739816000000005</v>
      </c>
      <c r="DYS15" s="253">
        <v>93.618504999999999</v>
      </c>
      <c r="DYT15" s="253">
        <v>93.491337000000001</v>
      </c>
      <c r="DYU15" s="253">
        <v>93.383228000000003</v>
      </c>
      <c r="DYV15" s="253">
        <v>93.29083</v>
      </c>
      <c r="DYW15" s="253">
        <v>93.181117999999998</v>
      </c>
      <c r="DYX15" s="253">
        <v>93.062573999999998</v>
      </c>
      <c r="DYY15" s="253">
        <v>93.007677999999999</v>
      </c>
      <c r="DYZ15" s="253">
        <v>93.065849</v>
      </c>
      <c r="DZA15" s="253">
        <v>93.194620999999998</v>
      </c>
      <c r="DZB15" s="253">
        <v>93.311886999999999</v>
      </c>
      <c r="DZC15" s="253">
        <v>93.389750000000006</v>
      </c>
      <c r="DZD15" s="253">
        <v>93.460329000000002</v>
      </c>
      <c r="DZE15" s="253">
        <v>93.537205999999998</v>
      </c>
      <c r="DZF15" s="253">
        <v>93.579353999999995</v>
      </c>
      <c r="DZG15" s="253">
        <v>93.539233999999993</v>
      </c>
      <c r="DZH15" s="253">
        <v>93.411485999999996</v>
      </c>
      <c r="DZI15" s="253">
        <v>93.238288999999995</v>
      </c>
      <c r="DZJ15" s="253">
        <v>93.103675999999993</v>
      </c>
      <c r="DZK15" s="253">
        <v>93.089651000000003</v>
      </c>
      <c r="DZL15" s="253">
        <v>93.182351999999995</v>
      </c>
      <c r="DZM15" s="253">
        <v>93.264151999999996</v>
      </c>
      <c r="DZN15" s="253">
        <v>93.242552000000003</v>
      </c>
      <c r="DZO15" s="253">
        <v>93.143068999999997</v>
      </c>
      <c r="DZP15" s="253">
        <v>93.033585000000002</v>
      </c>
      <c r="DZQ15" s="253">
        <v>92.915665000000004</v>
      </c>
      <c r="DZR15" s="253">
        <v>92.753827000000001</v>
      </c>
      <c r="DZS15" s="253">
        <v>92.560205999999994</v>
      </c>
      <c r="DZT15" s="253">
        <v>92.381651000000005</v>
      </c>
      <c r="DZU15" s="253">
        <v>92.231486000000004</v>
      </c>
      <c r="DZV15" s="253">
        <v>92.092240000000004</v>
      </c>
      <c r="DZW15" s="253">
        <v>91.968862000000001</v>
      </c>
      <c r="DZX15" s="253">
        <v>91.899075999999994</v>
      </c>
      <c r="DZY15" s="253">
        <v>91.920062000000001</v>
      </c>
      <c r="DZZ15" s="253">
        <v>92.050725</v>
      </c>
      <c r="EAA15" s="253">
        <v>92.284892999999997</v>
      </c>
      <c r="EAB15" s="253">
        <v>92.569919999999996</v>
      </c>
      <c r="EAC15" s="253">
        <v>92.805774</v>
      </c>
      <c r="EAD15" s="253">
        <v>92.905672999999993</v>
      </c>
      <c r="EAE15" s="253">
        <v>92.867146000000005</v>
      </c>
      <c r="EAF15" s="253">
        <v>92.757090000000005</v>
      </c>
      <c r="EAG15" s="253">
        <v>92.639025000000004</v>
      </c>
      <c r="EAH15" s="253">
        <v>92.540846000000002</v>
      </c>
      <c r="EAI15" s="253">
        <v>92.474560999999994</v>
      </c>
      <c r="EAJ15" s="253">
        <v>92.454876999999996</v>
      </c>
      <c r="EAK15" s="253">
        <v>92.503928999999999</v>
      </c>
      <c r="EAL15" s="253">
        <v>92.655021000000005</v>
      </c>
      <c r="EAM15" s="253">
        <v>92.926942999999994</v>
      </c>
      <c r="EAN15" s="253">
        <v>93.265082000000007</v>
      </c>
      <c r="EAO15" s="253">
        <v>93.517437000000001</v>
      </c>
      <c r="EAP15" s="253">
        <v>93.516075999999998</v>
      </c>
      <c r="EAQ15" s="253">
        <v>93.230102000000002</v>
      </c>
      <c r="EAR15" s="253">
        <v>92.821076000000005</v>
      </c>
      <c r="EAS15" s="253">
        <v>92.519372000000004</v>
      </c>
      <c r="EAT15" s="253">
        <v>92.465608000000003</v>
      </c>
      <c r="EAU15" s="253">
        <v>92.638772000000003</v>
      </c>
      <c r="EAV15" s="253">
        <v>92.895768000000004</v>
      </c>
      <c r="EAW15" s="253">
        <v>93.076746999999997</v>
      </c>
      <c r="EAX15" s="253">
        <v>93.082255000000004</v>
      </c>
      <c r="EAY15" s="253">
        <v>92.900936000000002</v>
      </c>
      <c r="EAZ15" s="253">
        <v>92.610827999999998</v>
      </c>
      <c r="EBA15" s="253">
        <v>92.392758999999998</v>
      </c>
      <c r="EBB15" s="253">
        <v>92.464117999999999</v>
      </c>
      <c r="EBC15" s="253">
        <v>92.830737999999997</v>
      </c>
      <c r="EBD15" s="253">
        <v>93.184010999999998</v>
      </c>
      <c r="EBE15" s="253">
        <v>93.216504</v>
      </c>
      <c r="EBF15" s="253">
        <v>92.999376999999996</v>
      </c>
      <c r="EBG15" s="253">
        <v>92.896163999999999</v>
      </c>
      <c r="EBH15" s="253">
        <v>93.092226999999994</v>
      </c>
      <c r="EBI15" s="253">
        <v>93.400737000000007</v>
      </c>
      <c r="EBJ15" s="253">
        <v>93.572621999999996</v>
      </c>
      <c r="EBK15" s="253">
        <v>93.604372999999995</v>
      </c>
      <c r="EBL15" s="253">
        <v>93.576588000000001</v>
      </c>
      <c r="EBM15" s="253">
        <v>93.396820000000005</v>
      </c>
      <c r="EBN15" s="253">
        <v>92.943500999999998</v>
      </c>
      <c r="EBO15" s="253">
        <v>92.300055</v>
      </c>
      <c r="EBP15" s="253">
        <v>91.675366999999994</v>
      </c>
      <c r="EBQ15" s="253">
        <v>91.221928000000005</v>
      </c>
      <c r="EBR15" s="253">
        <v>91.069416000000004</v>
      </c>
      <c r="EBS15" s="253">
        <v>91.346057000000002</v>
      </c>
      <c r="EBT15" s="253">
        <v>91.991687999999996</v>
      </c>
      <c r="EBU15" s="253">
        <v>92.665518000000006</v>
      </c>
      <c r="EBV15" s="253">
        <v>92.993504000000001</v>
      </c>
      <c r="EBW15" s="253">
        <v>92.928287999999995</v>
      </c>
      <c r="EBX15" s="253">
        <v>92.716609000000005</v>
      </c>
      <c r="EBY15" s="253">
        <v>92.527175</v>
      </c>
      <c r="EBZ15" s="253">
        <v>92.327832000000001</v>
      </c>
      <c r="ECA15" s="253">
        <v>92.066781000000006</v>
      </c>
      <c r="ECB15" s="253">
        <v>91.762308000000004</v>
      </c>
      <c r="ECC15" s="253">
        <v>91.438625000000002</v>
      </c>
      <c r="ECD15" s="253">
        <v>91.130301000000003</v>
      </c>
      <c r="ECE15" s="253">
        <v>90.920169000000001</v>
      </c>
      <c r="ECF15" s="253">
        <v>90.861913999999999</v>
      </c>
      <c r="ECG15" s="253">
        <v>90.943055000000001</v>
      </c>
      <c r="ECH15" s="253">
        <v>91.193826000000001</v>
      </c>
      <c r="ECI15" s="253">
        <v>91.672179999999997</v>
      </c>
      <c r="ECJ15" s="253">
        <v>92.238033000000001</v>
      </c>
      <c r="ECK15" s="253">
        <v>92.483818999999997</v>
      </c>
      <c r="ECL15" s="253">
        <v>92.109627000000003</v>
      </c>
      <c r="ECM15" s="253">
        <v>91.412610000000001</v>
      </c>
      <c r="ECN15" s="253">
        <v>91.076663999999994</v>
      </c>
      <c r="ECO15" s="253">
        <v>91.424999</v>
      </c>
      <c r="ECP15" s="253">
        <v>92.219161</v>
      </c>
      <c r="ECQ15" s="253">
        <v>93.135463000000001</v>
      </c>
      <c r="ECR15" s="253">
        <v>94.070329000000001</v>
      </c>
      <c r="ECS15" s="253">
        <v>94.882795999999999</v>
      </c>
      <c r="ECT15" s="253">
        <v>95.121356000000006</v>
      </c>
      <c r="ECU15" s="253">
        <v>94.392801000000006</v>
      </c>
      <c r="ECV15" s="253">
        <v>92.891593</v>
      </c>
      <c r="ECW15" s="253">
        <v>90.957452000000004</v>
      </c>
      <c r="ECX15" s="253">
        <v>88.523329000000004</v>
      </c>
      <c r="ECY15" s="253">
        <v>85.569945000000004</v>
      </c>
      <c r="ECZ15" s="253">
        <v>82.403609000000003</v>
      </c>
      <c r="EDA15" s="253">
        <v>79.492639999999994</v>
      </c>
      <c r="EDB15" s="253">
        <v>77.775666000000001</v>
      </c>
      <c r="EDC15" s="253">
        <v>78.050257999999999</v>
      </c>
      <c r="EDD15" s="253">
        <v>79.300056999999995</v>
      </c>
      <c r="EDE15" s="253">
        <v>79.282126000000005</v>
      </c>
      <c r="EDF15" s="253">
        <v>75.979106999999999</v>
      </c>
      <c r="EDG15" s="253">
        <v>71.476112000000001</v>
      </c>
      <c r="EDH15" s="253">
        <v>68.478825000000001</v>
      </c>
      <c r="EDI15" s="253">
        <v>70.807546000000002</v>
      </c>
      <c r="EDJ15" s="253">
        <v>80.973415000000003</v>
      </c>
    </row>
    <row r="16" spans="1:3494 4979:4979 10077:10077 16058:16383" s="270" customFormat="1">
      <c r="A16" s="153">
        <v>20</v>
      </c>
      <c r="B16" s="66">
        <v>5241</v>
      </c>
      <c r="C16" s="251" t="s">
        <v>577</v>
      </c>
      <c r="D16" s="66" t="s">
        <v>578</v>
      </c>
      <c r="E16" s="156" t="s">
        <v>829</v>
      </c>
      <c r="F16" s="66" t="s">
        <v>596</v>
      </c>
      <c r="G16" s="77" t="s">
        <v>868</v>
      </c>
      <c r="H16" s="66">
        <v>0.8</v>
      </c>
      <c r="I16" s="253">
        <v>96.338015999999996</v>
      </c>
      <c r="J16" s="253">
        <v>96.336065000000005</v>
      </c>
      <c r="K16" s="253">
        <v>96.334136000000001</v>
      </c>
      <c r="L16" s="253">
        <v>96.332143000000002</v>
      </c>
      <c r="M16" s="253">
        <v>96.338970000000003</v>
      </c>
      <c r="N16" s="253">
        <v>96.348181999999994</v>
      </c>
      <c r="O16" s="253">
        <v>96.352131999999997</v>
      </c>
      <c r="P16" s="253">
        <v>96.348680000000002</v>
      </c>
      <c r="Q16" s="253">
        <v>96.340778999999998</v>
      </c>
      <c r="R16" s="253">
        <v>96.331599999999995</v>
      </c>
      <c r="S16" s="253">
        <v>96.321127000000004</v>
      </c>
      <c r="T16" s="253">
        <v>96.307721999999998</v>
      </c>
      <c r="U16" s="253">
        <v>96.291725999999997</v>
      </c>
      <c r="V16" s="253">
        <v>96.276557999999994</v>
      </c>
      <c r="W16" s="253">
        <v>96.266367000000002</v>
      </c>
      <c r="X16" s="253">
        <v>96.263649999999998</v>
      </c>
      <c r="Y16" s="253">
        <v>96.269712999999996</v>
      </c>
      <c r="Z16" s="253">
        <v>96.286188999999993</v>
      </c>
      <c r="AA16" s="253">
        <v>96.313605999999993</v>
      </c>
      <c r="AB16" s="253">
        <v>96.347081000000003</v>
      </c>
      <c r="AC16" s="253">
        <v>96.374927</v>
      </c>
      <c r="AD16" s="253">
        <v>96.384698999999998</v>
      </c>
      <c r="AE16" s="253">
        <v>96.372561000000005</v>
      </c>
      <c r="AF16" s="253">
        <v>96.346785999999994</v>
      </c>
      <c r="AG16" s="253">
        <v>96.321865000000003</v>
      </c>
      <c r="AH16" s="253">
        <v>96.308390000000003</v>
      </c>
      <c r="AI16" s="253">
        <v>96.307575</v>
      </c>
      <c r="AJ16" s="253">
        <v>96.313730000000007</v>
      </c>
      <c r="AK16" s="253">
        <v>96.320138</v>
      </c>
      <c r="AL16" s="253">
        <v>96.322441999999995</v>
      </c>
      <c r="AM16" s="253">
        <v>96.318515000000005</v>
      </c>
      <c r="AN16" s="253">
        <v>96.308497000000003</v>
      </c>
      <c r="AO16" s="253">
        <v>96.296268999999995</v>
      </c>
      <c r="AP16" s="253">
        <v>96.288695000000004</v>
      </c>
      <c r="AQ16" s="253">
        <v>96.290239</v>
      </c>
      <c r="AR16" s="253">
        <v>96.297461999999996</v>
      </c>
      <c r="AS16" s="253">
        <v>96.300850999999994</v>
      </c>
      <c r="AT16" s="253">
        <v>96.294248999999994</v>
      </c>
      <c r="AU16" s="253">
        <v>96.282334000000006</v>
      </c>
      <c r="AV16" s="253">
        <v>96.277125999999996</v>
      </c>
      <c r="AW16" s="253">
        <v>96.286377999999999</v>
      </c>
      <c r="AX16" s="253">
        <v>96.306376</v>
      </c>
      <c r="AY16" s="253">
        <v>96.325469999999996</v>
      </c>
      <c r="AZ16" s="253">
        <v>96.333927000000003</v>
      </c>
      <c r="BA16" s="253">
        <v>96.330706000000006</v>
      </c>
      <c r="BB16" s="253">
        <v>96.322525999999996</v>
      </c>
      <c r="BC16" s="253">
        <v>96.318161000000003</v>
      </c>
      <c r="BD16" s="253">
        <v>96.323181000000005</v>
      </c>
      <c r="BE16" s="253">
        <v>96.337723999999994</v>
      </c>
      <c r="BF16" s="253">
        <v>96.356317000000004</v>
      </c>
      <c r="BG16" s="253">
        <v>96.369332999999997</v>
      </c>
      <c r="BH16" s="253">
        <v>96.366898000000006</v>
      </c>
      <c r="BI16" s="253">
        <v>96.344897000000003</v>
      </c>
      <c r="BJ16" s="253">
        <v>96.309531000000007</v>
      </c>
      <c r="BK16" s="253">
        <v>96.275327000000004</v>
      </c>
      <c r="BL16" s="253">
        <v>96.256664000000001</v>
      </c>
      <c r="BM16" s="253">
        <v>96.258149000000003</v>
      </c>
      <c r="BN16" s="253">
        <v>96.271231</v>
      </c>
      <c r="BO16" s="253">
        <v>96.281543999999997</v>
      </c>
      <c r="BP16" s="253">
        <v>96.281182000000001</v>
      </c>
      <c r="BQ16" s="253">
        <v>96.274235000000004</v>
      </c>
      <c r="BR16" s="253">
        <v>96.271727999999996</v>
      </c>
      <c r="BS16" s="253">
        <v>96.283049000000005</v>
      </c>
      <c r="BT16" s="253">
        <v>96.310376000000005</v>
      </c>
      <c r="BU16" s="253">
        <v>96.347365999999994</v>
      </c>
      <c r="BV16" s="253">
        <v>96.380819000000002</v>
      </c>
      <c r="BW16" s="253">
        <v>96.395646999999997</v>
      </c>
      <c r="BX16" s="253">
        <v>96.384298999999999</v>
      </c>
      <c r="BY16" s="253">
        <v>96.355485000000002</v>
      </c>
      <c r="BZ16" s="253">
        <v>96.331087999999994</v>
      </c>
      <c r="CA16" s="253">
        <v>96.329224999999994</v>
      </c>
      <c r="CB16" s="253">
        <v>96.349463999999998</v>
      </c>
      <c r="CC16" s="253">
        <v>96.374705000000006</v>
      </c>
      <c r="CD16" s="253">
        <v>96.386809999999997</v>
      </c>
      <c r="CE16" s="253">
        <v>96.381214999999997</v>
      </c>
      <c r="CF16" s="253">
        <v>96.367859999999993</v>
      </c>
      <c r="CG16" s="253">
        <v>96.358928000000006</v>
      </c>
      <c r="CH16" s="253">
        <v>96.357095999999999</v>
      </c>
      <c r="CI16" s="253">
        <v>96.356288000000006</v>
      </c>
      <c r="CJ16" s="253">
        <v>96.351005999999998</v>
      </c>
      <c r="CK16" s="253">
        <v>96.343136999999999</v>
      </c>
      <c r="CL16" s="253">
        <v>96.339782</v>
      </c>
      <c r="CM16" s="253">
        <v>96.345622000000006</v>
      </c>
      <c r="CN16" s="253">
        <v>96.359072999999995</v>
      </c>
      <c r="CO16" s="253">
        <v>96.375788999999997</v>
      </c>
      <c r="CP16" s="253">
        <v>96.392414000000002</v>
      </c>
      <c r="CQ16" s="253">
        <v>96.405243999999996</v>
      </c>
      <c r="CR16" s="253">
        <v>96.408902999999995</v>
      </c>
      <c r="CS16" s="253">
        <v>96.400512000000006</v>
      </c>
      <c r="CT16" s="253">
        <v>96.385833000000005</v>
      </c>
      <c r="CU16" s="253">
        <v>96.376823000000002</v>
      </c>
      <c r="CV16" s="253">
        <v>96.381153999999995</v>
      </c>
      <c r="CW16" s="253">
        <v>96.395043999999999</v>
      </c>
      <c r="CX16" s="253">
        <v>96.406182999999999</v>
      </c>
      <c r="CY16" s="253">
        <v>96.402503999999993</v>
      </c>
      <c r="CZ16" s="253">
        <v>96.380875000000003</v>
      </c>
      <c r="DA16" s="253">
        <v>96.350526000000002</v>
      </c>
      <c r="DB16" s="253">
        <v>96.327346000000006</v>
      </c>
      <c r="DC16" s="253">
        <v>96.323080000000004</v>
      </c>
      <c r="DD16" s="253">
        <v>96.339133000000004</v>
      </c>
      <c r="DE16" s="253">
        <v>96.368223999999998</v>
      </c>
      <c r="DF16" s="253">
        <v>96.399952999999996</v>
      </c>
      <c r="DG16" s="253">
        <v>96.427177</v>
      </c>
      <c r="DH16" s="253">
        <v>96.448607999999993</v>
      </c>
      <c r="DI16" s="253">
        <v>96.465823999999998</v>
      </c>
      <c r="DJ16" s="253">
        <v>96.480224000000007</v>
      </c>
      <c r="DK16" s="253">
        <v>96.492161999999993</v>
      </c>
      <c r="DL16" s="253">
        <v>96.500961000000004</v>
      </c>
      <c r="DM16" s="253">
        <v>96.505931000000004</v>
      </c>
      <c r="DN16" s="253">
        <v>96.508403999999999</v>
      </c>
      <c r="DO16" s="253">
        <v>96.509970999999993</v>
      </c>
      <c r="DP16" s="253">
        <v>96.510518000000005</v>
      </c>
      <c r="DQ16" s="253">
        <v>96.510688000000002</v>
      </c>
      <c r="DR16" s="253">
        <v>96.511196999999996</v>
      </c>
      <c r="DS16" s="253">
        <v>96.510593999999998</v>
      </c>
      <c r="DT16" s="253">
        <v>96.507490000000004</v>
      </c>
      <c r="DU16" s="253">
        <v>96.501808999999994</v>
      </c>
      <c r="DV16" s="253">
        <v>96.491747000000004</v>
      </c>
      <c r="DW16" s="253">
        <v>96.474372000000002</v>
      </c>
      <c r="DX16" s="253">
        <v>96.452479999999994</v>
      </c>
      <c r="DY16" s="253">
        <v>96.438391999999993</v>
      </c>
      <c r="DZ16" s="253">
        <v>96.442781999999994</v>
      </c>
      <c r="EA16" s="253">
        <v>96.461359999999999</v>
      </c>
      <c r="EB16" s="253">
        <v>96.478791000000001</v>
      </c>
      <c r="EC16" s="253">
        <v>96.482624999999999</v>
      </c>
      <c r="ED16" s="253">
        <v>96.473643999999993</v>
      </c>
      <c r="EE16" s="253">
        <v>96.463987000000003</v>
      </c>
      <c r="EF16" s="253">
        <v>96.463233000000002</v>
      </c>
      <c r="EG16" s="253">
        <v>96.469294000000005</v>
      </c>
      <c r="EH16" s="253">
        <v>96.474509999999995</v>
      </c>
      <c r="EI16" s="253">
        <v>96.477909999999994</v>
      </c>
      <c r="EJ16" s="253">
        <v>96.486530000000002</v>
      </c>
      <c r="EK16" s="253">
        <v>96.502891000000005</v>
      </c>
      <c r="EL16" s="253">
        <v>96.520233000000005</v>
      </c>
      <c r="EM16" s="253">
        <v>96.530647999999999</v>
      </c>
      <c r="EN16" s="253">
        <v>96.534152000000006</v>
      </c>
      <c r="EO16" s="253">
        <v>96.541579999999996</v>
      </c>
      <c r="EP16" s="253">
        <v>96.562807000000006</v>
      </c>
      <c r="EQ16" s="253">
        <v>96.590390999999997</v>
      </c>
      <c r="ER16" s="253">
        <v>96.605177999999995</v>
      </c>
      <c r="ES16" s="253">
        <v>96.599956000000006</v>
      </c>
      <c r="ET16" s="253">
        <v>96.590413999999996</v>
      </c>
      <c r="EU16" s="253">
        <v>96.602222999999995</v>
      </c>
      <c r="EV16" s="253">
        <v>96.651472999999996</v>
      </c>
      <c r="EW16" s="253">
        <v>96.730176999999998</v>
      </c>
      <c r="EX16" s="253">
        <v>96.799091000000004</v>
      </c>
      <c r="EY16" s="253">
        <v>96.812134</v>
      </c>
      <c r="EZ16" s="253">
        <v>96.777745999999993</v>
      </c>
      <c r="FA16" s="253">
        <v>96.746215000000007</v>
      </c>
      <c r="FB16" s="253">
        <v>96.725223</v>
      </c>
      <c r="FC16" s="253">
        <v>96.689015999999995</v>
      </c>
      <c r="FD16" s="253">
        <v>96.633667000000003</v>
      </c>
      <c r="FE16" s="253">
        <v>96.580451999999994</v>
      </c>
      <c r="FF16" s="253">
        <v>96.549480000000003</v>
      </c>
      <c r="FG16" s="253">
        <v>96.541664999999995</v>
      </c>
      <c r="FH16" s="253">
        <v>96.540677000000002</v>
      </c>
      <c r="FI16" s="253">
        <v>96.531841999999997</v>
      </c>
      <c r="FJ16" s="253">
        <v>96.518619000000001</v>
      </c>
      <c r="FK16" s="253">
        <v>96.516980000000004</v>
      </c>
      <c r="FL16" s="253">
        <v>96.537469000000002</v>
      </c>
      <c r="FM16" s="253">
        <v>96.574015000000003</v>
      </c>
      <c r="FN16" s="253">
        <v>96.609065999999999</v>
      </c>
      <c r="FO16" s="253">
        <v>96.632247000000007</v>
      </c>
      <c r="FP16" s="253">
        <v>96.648411999999993</v>
      </c>
      <c r="FQ16" s="253">
        <v>96.661963999999998</v>
      </c>
      <c r="FR16" s="253">
        <v>96.666227000000006</v>
      </c>
      <c r="FS16" s="253">
        <v>96.655432000000005</v>
      </c>
      <c r="FT16" s="253">
        <v>96.636546999999993</v>
      </c>
      <c r="FU16" s="253">
        <v>96.624512999999993</v>
      </c>
      <c r="FV16" s="253">
        <v>96.628372999999996</v>
      </c>
      <c r="FW16" s="253">
        <v>96.643279000000007</v>
      </c>
      <c r="FX16" s="253">
        <v>96.653951000000006</v>
      </c>
      <c r="FY16" s="253">
        <v>96.646949000000006</v>
      </c>
      <c r="FZ16" s="253">
        <v>96.623686000000006</v>
      </c>
      <c r="GA16" s="253">
        <v>96.601159999999993</v>
      </c>
      <c r="GB16" s="253">
        <v>96.597914000000003</v>
      </c>
      <c r="GC16" s="253">
        <v>96.619855000000001</v>
      </c>
      <c r="GD16" s="253">
        <v>96.655985000000001</v>
      </c>
      <c r="GE16" s="253">
        <v>96.686520000000002</v>
      </c>
      <c r="GF16" s="253">
        <v>96.703118000000003</v>
      </c>
      <c r="GG16" s="253">
        <v>96.713919000000004</v>
      </c>
      <c r="GH16" s="253">
        <v>96.721022000000005</v>
      </c>
      <c r="GI16" s="253">
        <v>96.715413999999996</v>
      </c>
      <c r="GJ16" s="253">
        <v>96.693890999999994</v>
      </c>
      <c r="GK16" s="253">
        <v>96.668537999999998</v>
      </c>
      <c r="GL16" s="253">
        <v>96.656574000000006</v>
      </c>
      <c r="GM16" s="253">
        <v>96.658218000000005</v>
      </c>
      <c r="GN16" s="253">
        <v>96.654983999999999</v>
      </c>
      <c r="GO16" s="253">
        <v>96.631823999999995</v>
      </c>
      <c r="GP16" s="253">
        <v>96.593427000000005</v>
      </c>
      <c r="GQ16" s="253">
        <v>96.559872999999996</v>
      </c>
      <c r="GR16" s="253">
        <v>96.548674000000005</v>
      </c>
      <c r="GS16" s="253">
        <v>96.564367000000004</v>
      </c>
      <c r="GT16" s="253">
        <v>96.602654000000001</v>
      </c>
      <c r="GU16" s="253">
        <v>96.654809</v>
      </c>
      <c r="GV16" s="253">
        <v>96.706926999999993</v>
      </c>
      <c r="GW16" s="253">
        <v>96.745305000000002</v>
      </c>
      <c r="GX16" s="253">
        <v>96.765388999999999</v>
      </c>
      <c r="GY16" s="253">
        <v>96.775507000000005</v>
      </c>
      <c r="GZ16" s="253">
        <v>96.792465000000007</v>
      </c>
      <c r="HA16" s="253">
        <v>96.821416999999997</v>
      </c>
      <c r="HB16" s="253">
        <v>96.842831000000004</v>
      </c>
      <c r="HC16" s="253">
        <v>96.832966999999996</v>
      </c>
      <c r="HD16" s="253">
        <v>96.789152999999999</v>
      </c>
      <c r="HE16" s="253">
        <v>96.730154999999996</v>
      </c>
      <c r="HF16" s="253">
        <v>96.677774999999997</v>
      </c>
      <c r="HG16" s="253">
        <v>96.641824999999997</v>
      </c>
      <c r="HH16" s="253">
        <v>96.620800000000003</v>
      </c>
      <c r="HI16" s="253">
        <v>96.610916000000003</v>
      </c>
      <c r="HJ16" s="253">
        <v>96.610286000000002</v>
      </c>
      <c r="HK16" s="253">
        <v>96.616748000000001</v>
      </c>
      <c r="HL16" s="253">
        <v>96.625893000000005</v>
      </c>
      <c r="HM16" s="253">
        <v>96.632834000000003</v>
      </c>
      <c r="HN16" s="253">
        <v>96.633469000000005</v>
      </c>
      <c r="HO16" s="253">
        <v>96.623197000000005</v>
      </c>
      <c r="HP16" s="253">
        <v>96.599357999999995</v>
      </c>
      <c r="HQ16" s="253">
        <v>96.567710000000005</v>
      </c>
      <c r="HR16" s="253">
        <v>96.543121999999997</v>
      </c>
      <c r="HS16" s="253">
        <v>96.539689999999993</v>
      </c>
      <c r="HT16" s="253">
        <v>96.558587000000003</v>
      </c>
      <c r="HU16" s="253">
        <v>96.586224000000001</v>
      </c>
      <c r="HV16" s="253">
        <v>96.607875000000007</v>
      </c>
      <c r="HW16" s="253">
        <v>96.620552000000004</v>
      </c>
      <c r="HX16" s="253">
        <v>96.629277000000002</v>
      </c>
      <c r="HY16" s="253">
        <v>96.637771999999998</v>
      </c>
      <c r="HZ16" s="253">
        <v>96.647717</v>
      </c>
      <c r="IA16" s="253">
        <v>96.662118000000007</v>
      </c>
      <c r="IB16" s="253">
        <v>96.684184999999999</v>
      </c>
      <c r="IC16" s="253">
        <v>96.711444999999998</v>
      </c>
      <c r="ID16" s="253">
        <v>96.733647000000005</v>
      </c>
      <c r="IE16" s="253">
        <v>96.742604999999998</v>
      </c>
      <c r="IF16" s="253">
        <v>96.743487999999999</v>
      </c>
      <c r="IG16" s="253">
        <v>96.748444000000006</v>
      </c>
      <c r="IH16" s="253">
        <v>96.760548</v>
      </c>
      <c r="II16" s="253">
        <v>96.769412000000003</v>
      </c>
      <c r="IJ16" s="253">
        <v>96.761117999999996</v>
      </c>
      <c r="IK16" s="253">
        <v>96.731555999999998</v>
      </c>
      <c r="IL16" s="253">
        <v>96.690539999999999</v>
      </c>
      <c r="IM16" s="253">
        <v>96.653976</v>
      </c>
      <c r="IN16" s="253">
        <v>96.633401000000006</v>
      </c>
      <c r="IO16" s="253">
        <v>96.630849999999995</v>
      </c>
      <c r="IP16" s="253">
        <v>96.640927000000005</v>
      </c>
      <c r="IQ16" s="253">
        <v>96.656502000000003</v>
      </c>
      <c r="IR16" s="253">
        <v>96.672047000000006</v>
      </c>
      <c r="IS16" s="253">
        <v>96.687082000000004</v>
      </c>
      <c r="IT16" s="253">
        <v>96.708321999999995</v>
      </c>
      <c r="IU16" s="253">
        <v>96.741676999999996</v>
      </c>
      <c r="IV16" s="253">
        <v>96.780601000000004</v>
      </c>
      <c r="IW16" s="253">
        <v>96.807237000000001</v>
      </c>
      <c r="IX16" s="253">
        <v>96.814391000000001</v>
      </c>
      <c r="IY16" s="253">
        <v>96.821295000000006</v>
      </c>
      <c r="IZ16" s="253">
        <v>96.847046000000006</v>
      </c>
      <c r="JA16" s="253">
        <v>96.884798000000004</v>
      </c>
      <c r="JB16" s="253">
        <v>96.919139999999999</v>
      </c>
      <c r="JC16" s="253">
        <v>96.937357000000006</v>
      </c>
      <c r="JD16" s="253">
        <v>96.924030000000002</v>
      </c>
      <c r="JE16" s="253">
        <v>96.882960999999995</v>
      </c>
      <c r="JF16" s="253">
        <v>96.838909999999998</v>
      </c>
      <c r="JG16" s="253">
        <v>96.798557000000002</v>
      </c>
      <c r="JH16" s="253">
        <v>96.749915000000001</v>
      </c>
      <c r="JI16" s="253">
        <v>96.689019000000002</v>
      </c>
      <c r="JJ16" s="253">
        <v>96.629839000000004</v>
      </c>
      <c r="JK16" s="253">
        <v>96.590084000000004</v>
      </c>
      <c r="JL16" s="253">
        <v>96.574721999999994</v>
      </c>
      <c r="JM16" s="253">
        <v>96.581003999999993</v>
      </c>
      <c r="JN16" s="253">
        <v>96.608670000000004</v>
      </c>
      <c r="JO16" s="253">
        <v>96.653088999999994</v>
      </c>
      <c r="JP16" s="253">
        <v>96.69641</v>
      </c>
      <c r="JQ16" s="253">
        <v>96.716061999999994</v>
      </c>
      <c r="JR16" s="253">
        <v>96.701693000000006</v>
      </c>
      <c r="JS16" s="253">
        <v>96.660421999999997</v>
      </c>
      <c r="JT16" s="253">
        <v>96.607054000000005</v>
      </c>
      <c r="JU16" s="253">
        <v>96.554578000000006</v>
      </c>
      <c r="JV16" s="253">
        <v>96.510621</v>
      </c>
      <c r="JW16" s="253">
        <v>96.480434000000002</v>
      </c>
      <c r="JX16" s="253">
        <v>96.472419000000002</v>
      </c>
      <c r="JY16" s="253">
        <v>96.494195000000005</v>
      </c>
      <c r="JZ16" s="253">
        <v>96.540125000000003</v>
      </c>
      <c r="KA16" s="253">
        <v>96.587828999999999</v>
      </c>
      <c r="KB16" s="253">
        <v>96.613332</v>
      </c>
      <c r="KC16" s="253">
        <v>96.608982999999995</v>
      </c>
      <c r="KD16" s="253">
        <v>96.585897000000003</v>
      </c>
      <c r="KE16" s="253">
        <v>96.562375000000003</v>
      </c>
      <c r="KF16" s="253">
        <v>96.551190000000005</v>
      </c>
      <c r="KG16" s="253">
        <v>96.558642000000006</v>
      </c>
      <c r="KH16" s="253">
        <v>96.588504999999998</v>
      </c>
      <c r="KI16" s="253">
        <v>96.636298999999994</v>
      </c>
      <c r="KJ16" s="253">
        <v>96.680926999999997</v>
      </c>
      <c r="KK16" s="253">
        <v>96.695869999999999</v>
      </c>
      <c r="KL16" s="253">
        <v>96.680430999999999</v>
      </c>
      <c r="KM16" s="253">
        <v>96.663436000000004</v>
      </c>
      <c r="KN16" s="253">
        <v>96.665760000000006</v>
      </c>
      <c r="KO16" s="253">
        <v>96.680045000000007</v>
      </c>
      <c r="KP16" s="253">
        <v>96.687662000000003</v>
      </c>
      <c r="KQ16" s="253">
        <v>96.678522999999998</v>
      </c>
      <c r="KR16" s="253">
        <v>96.656039000000007</v>
      </c>
      <c r="KS16" s="253">
        <v>96.629256999999996</v>
      </c>
      <c r="KT16" s="253">
        <v>96.604665999999995</v>
      </c>
      <c r="KU16" s="253">
        <v>96.585603000000006</v>
      </c>
      <c r="KV16" s="253">
        <v>96.574646999999999</v>
      </c>
      <c r="KW16" s="253">
        <v>96.571670999999995</v>
      </c>
      <c r="KX16" s="253">
        <v>96.571680000000001</v>
      </c>
      <c r="KY16" s="253">
        <v>96.569385999999994</v>
      </c>
      <c r="KZ16" s="253">
        <v>96.561625000000006</v>
      </c>
      <c r="LA16" s="253">
        <v>96.546862000000004</v>
      </c>
      <c r="LB16" s="253">
        <v>96.526036000000005</v>
      </c>
      <c r="LC16" s="253">
        <v>96.504113000000004</v>
      </c>
      <c r="LD16" s="253">
        <v>96.490103000000005</v>
      </c>
      <c r="LE16" s="253">
        <v>96.496289000000004</v>
      </c>
      <c r="LF16" s="253">
        <v>96.532905999999997</v>
      </c>
      <c r="LG16" s="253">
        <v>96.597025000000002</v>
      </c>
      <c r="LH16" s="253">
        <v>96.667277999999996</v>
      </c>
      <c r="LI16" s="253">
        <v>96.714954000000006</v>
      </c>
      <c r="LJ16" s="253">
        <v>96.722356000000005</v>
      </c>
      <c r="LK16" s="253">
        <v>96.692023000000006</v>
      </c>
      <c r="LL16" s="253">
        <v>96.643170999999995</v>
      </c>
      <c r="LM16" s="253">
        <v>96.594468000000006</v>
      </c>
      <c r="LN16" s="253">
        <v>96.551390999999995</v>
      </c>
      <c r="LO16" s="253">
        <v>96.511448999999999</v>
      </c>
      <c r="LP16" s="253">
        <v>96.477671999999998</v>
      </c>
      <c r="LQ16" s="253">
        <v>96.462755999999999</v>
      </c>
      <c r="LR16" s="253">
        <v>96.476038000000003</v>
      </c>
      <c r="LS16" s="253">
        <v>96.509163000000001</v>
      </c>
      <c r="LT16" s="253">
        <v>96.537092999999999</v>
      </c>
      <c r="LU16" s="253">
        <v>96.543953999999999</v>
      </c>
      <c r="LV16" s="253">
        <v>96.549161999999995</v>
      </c>
      <c r="LW16" s="253">
        <v>96.574994000000004</v>
      </c>
      <c r="LX16" s="253">
        <v>96.604551000000001</v>
      </c>
      <c r="LY16" s="253">
        <v>96.606181000000007</v>
      </c>
      <c r="LZ16" s="253">
        <v>96.566928000000004</v>
      </c>
      <c r="MA16" s="253">
        <v>96.501028000000005</v>
      </c>
      <c r="MB16" s="253">
        <v>96.440180999999995</v>
      </c>
      <c r="MC16" s="253">
        <v>96.400352999999996</v>
      </c>
      <c r="MD16" s="253">
        <v>96.370617999999993</v>
      </c>
      <c r="ME16" s="253">
        <v>96.338301999999999</v>
      </c>
      <c r="MF16" s="253">
        <v>96.302133999999995</v>
      </c>
      <c r="MG16" s="253">
        <v>96.262563</v>
      </c>
      <c r="MH16" s="253">
        <v>96.218328</v>
      </c>
      <c r="MI16" s="253">
        <v>96.175972999999999</v>
      </c>
      <c r="MJ16" s="253">
        <v>96.151126000000005</v>
      </c>
      <c r="MK16" s="253">
        <v>96.153960999999995</v>
      </c>
      <c r="ML16" s="253">
        <v>96.174961999999994</v>
      </c>
      <c r="MM16" s="253">
        <v>96.187989999999999</v>
      </c>
      <c r="MN16" s="253">
        <v>96.172325000000001</v>
      </c>
      <c r="MO16" s="253">
        <v>96.134718000000007</v>
      </c>
      <c r="MP16" s="253">
        <v>96.099817999999999</v>
      </c>
      <c r="MQ16" s="253">
        <v>96.081046999999998</v>
      </c>
      <c r="MR16" s="253">
        <v>96.074259999999995</v>
      </c>
      <c r="MS16" s="253">
        <v>96.069567000000006</v>
      </c>
      <c r="MT16" s="253">
        <v>96.057514999999995</v>
      </c>
      <c r="MU16" s="253">
        <v>96.030731000000003</v>
      </c>
      <c r="MV16" s="253">
        <v>95.989901000000003</v>
      </c>
      <c r="MW16" s="253">
        <v>95.944412999999997</v>
      </c>
      <c r="MX16" s="253">
        <v>95.901821999999996</v>
      </c>
      <c r="MY16" s="253">
        <v>95.863325000000003</v>
      </c>
      <c r="MZ16" s="253">
        <v>95.828712999999993</v>
      </c>
      <c r="NA16" s="253">
        <v>95.795348000000004</v>
      </c>
      <c r="NB16" s="253">
        <v>95.758330999999998</v>
      </c>
      <c r="NC16" s="253">
        <v>95.719703999999993</v>
      </c>
      <c r="ND16" s="253">
        <v>95.690315999999996</v>
      </c>
      <c r="NE16" s="253">
        <v>95.677133999999995</v>
      </c>
      <c r="NF16" s="253">
        <v>95.671480000000003</v>
      </c>
      <c r="NG16" s="253">
        <v>95.655691000000004</v>
      </c>
      <c r="NH16" s="253">
        <v>95.621274999999997</v>
      </c>
      <c r="NI16" s="253">
        <v>95.576210000000003</v>
      </c>
      <c r="NJ16" s="253">
        <v>95.535241999999997</v>
      </c>
      <c r="NK16" s="253">
        <v>95.507005000000007</v>
      </c>
      <c r="NL16" s="253">
        <v>95.490234999999998</v>
      </c>
      <c r="NM16" s="253">
        <v>95.475577000000001</v>
      </c>
      <c r="NN16" s="253">
        <v>95.445381999999995</v>
      </c>
      <c r="NO16" s="253">
        <v>95.383841000000004</v>
      </c>
      <c r="NP16" s="253">
        <v>95.309379000000007</v>
      </c>
      <c r="NQ16" s="253">
        <v>95.275126</v>
      </c>
      <c r="NR16" s="253">
        <v>95.301321999999999</v>
      </c>
      <c r="NS16" s="253">
        <v>95.348031000000006</v>
      </c>
      <c r="NT16" s="253">
        <v>95.364085000000003</v>
      </c>
      <c r="NU16" s="253">
        <v>95.330088000000003</v>
      </c>
      <c r="NV16" s="253">
        <v>95.264005999999995</v>
      </c>
      <c r="NW16" s="253">
        <v>95.196826999999999</v>
      </c>
      <c r="NX16" s="253">
        <v>95.143186</v>
      </c>
      <c r="NY16" s="253">
        <v>95.093677999999997</v>
      </c>
      <c r="NZ16" s="253">
        <v>95.035843</v>
      </c>
      <c r="OA16" s="253">
        <v>94.975750000000005</v>
      </c>
      <c r="OB16" s="253">
        <v>94.928604000000007</v>
      </c>
      <c r="OC16" s="253">
        <v>94.897671000000003</v>
      </c>
      <c r="OD16" s="253">
        <v>94.870836999999995</v>
      </c>
      <c r="OE16" s="253">
        <v>94.832436999999999</v>
      </c>
      <c r="OF16" s="253">
        <v>94.778998999999999</v>
      </c>
      <c r="OG16" s="253">
        <v>94.721188999999995</v>
      </c>
      <c r="OH16" s="253">
        <v>94.666967999999997</v>
      </c>
      <c r="OI16" s="253">
        <v>94.611118000000005</v>
      </c>
      <c r="OJ16" s="253">
        <v>94.548946000000001</v>
      </c>
      <c r="OK16" s="253">
        <v>94.494270999999998</v>
      </c>
      <c r="OL16" s="253">
        <v>94.470248999999995</v>
      </c>
      <c r="OM16" s="253">
        <v>94.480101000000005</v>
      </c>
      <c r="ON16" s="253">
        <v>94.498622999999995</v>
      </c>
      <c r="OO16" s="253">
        <v>94.493903000000003</v>
      </c>
      <c r="OP16" s="253">
        <v>94.45438</v>
      </c>
      <c r="OQ16" s="253">
        <v>94.396220999999997</v>
      </c>
      <c r="OR16" s="253">
        <v>94.346851999999998</v>
      </c>
      <c r="OS16" s="253">
        <v>94.320321000000007</v>
      </c>
      <c r="OT16" s="253">
        <v>94.308700000000002</v>
      </c>
      <c r="OU16" s="253">
        <v>94.295197999999999</v>
      </c>
      <c r="OV16" s="253">
        <v>94.269125000000003</v>
      </c>
      <c r="OW16" s="253">
        <v>94.230187999999998</v>
      </c>
      <c r="OX16" s="253">
        <v>94.184520000000006</v>
      </c>
      <c r="OY16" s="253">
        <v>94.140305999999995</v>
      </c>
      <c r="OZ16" s="253">
        <v>94.104085999999995</v>
      </c>
      <c r="PA16" s="253">
        <v>94.075083000000006</v>
      </c>
      <c r="PB16" s="253">
        <v>94.042591000000002</v>
      </c>
      <c r="PC16" s="253">
        <v>93.994281999999998</v>
      </c>
      <c r="PD16" s="253">
        <v>93.931398999999999</v>
      </c>
      <c r="PE16" s="253">
        <v>93.873255</v>
      </c>
      <c r="PF16" s="253">
        <v>93.836416</v>
      </c>
      <c r="PG16" s="253">
        <v>93.811413000000002</v>
      </c>
      <c r="PH16" s="253">
        <v>93.775906000000006</v>
      </c>
      <c r="PI16" s="253">
        <v>93.724658000000005</v>
      </c>
      <c r="PJ16" s="253">
        <v>93.673484999999999</v>
      </c>
      <c r="PK16" s="253">
        <v>93.637613000000002</v>
      </c>
      <c r="PL16" s="253">
        <v>93.614526999999995</v>
      </c>
      <c r="PM16" s="253">
        <v>93.589931000000007</v>
      </c>
      <c r="PN16" s="253">
        <v>93.556223000000003</v>
      </c>
      <c r="PO16" s="253">
        <v>93.519703000000007</v>
      </c>
      <c r="PP16" s="253">
        <v>93.490283000000005</v>
      </c>
      <c r="PQ16" s="253">
        <v>93.469740999999999</v>
      </c>
      <c r="PR16" s="253">
        <v>93.450237999999999</v>
      </c>
      <c r="PS16" s="253">
        <v>93.420773999999994</v>
      </c>
      <c r="PT16" s="253">
        <v>93.374948000000003</v>
      </c>
      <c r="PU16" s="253">
        <v>93.315988000000004</v>
      </c>
      <c r="PV16" s="253">
        <v>93.255441000000005</v>
      </c>
      <c r="PW16" s="253">
        <v>93.205042000000006</v>
      </c>
      <c r="PX16" s="253">
        <v>93.166619999999995</v>
      </c>
      <c r="PY16" s="253">
        <v>93.129238999999998</v>
      </c>
      <c r="PZ16" s="253">
        <v>93.081553</v>
      </c>
      <c r="QA16" s="253">
        <v>93.028782000000007</v>
      </c>
      <c r="QB16" s="253">
        <v>92.990739000000005</v>
      </c>
      <c r="QC16" s="253">
        <v>92.982817999999995</v>
      </c>
      <c r="QD16" s="253">
        <v>93.002138000000002</v>
      </c>
      <c r="QE16" s="253">
        <v>93.027527000000006</v>
      </c>
      <c r="QF16" s="253">
        <v>93.030833000000001</v>
      </c>
      <c r="QG16" s="253">
        <v>92.995181000000002</v>
      </c>
      <c r="QH16" s="253">
        <v>92.927734000000001</v>
      </c>
      <c r="QI16" s="253">
        <v>92.854900000000001</v>
      </c>
      <c r="QJ16" s="253">
        <v>92.801204999999996</v>
      </c>
      <c r="QK16" s="253">
        <v>92.770450999999994</v>
      </c>
      <c r="QL16" s="253">
        <v>92.746215000000007</v>
      </c>
      <c r="QM16" s="253">
        <v>92.710846000000004</v>
      </c>
      <c r="QN16" s="253">
        <v>92.664052999999996</v>
      </c>
      <c r="QO16" s="253">
        <v>92.621099999999998</v>
      </c>
      <c r="QP16" s="253">
        <v>92.591699000000006</v>
      </c>
      <c r="QQ16" s="253">
        <v>92.566507999999999</v>
      </c>
      <c r="QR16" s="253">
        <v>92.528411000000006</v>
      </c>
      <c r="QS16" s="253">
        <v>92.474191000000005</v>
      </c>
      <c r="QT16" s="253">
        <v>92.421121999999997</v>
      </c>
      <c r="QU16" s="253">
        <v>92.390501999999998</v>
      </c>
      <c r="QV16" s="253">
        <v>92.386255000000006</v>
      </c>
      <c r="QW16" s="253">
        <v>92.393569999999997</v>
      </c>
      <c r="QX16" s="253">
        <v>92.395424000000006</v>
      </c>
      <c r="QY16" s="253">
        <v>92.384350999999995</v>
      </c>
      <c r="QZ16" s="253">
        <v>92.359633000000002</v>
      </c>
      <c r="RA16" s="253">
        <v>92.319997999999998</v>
      </c>
      <c r="RB16" s="253">
        <v>92.263030999999998</v>
      </c>
      <c r="RC16" s="253">
        <v>92.191625000000002</v>
      </c>
      <c r="RD16" s="253">
        <v>92.118897000000004</v>
      </c>
      <c r="RE16" s="253">
        <v>92.063704000000001</v>
      </c>
      <c r="RF16" s="253">
        <v>92.039276999999998</v>
      </c>
      <c r="RG16" s="253">
        <v>92.044923999999995</v>
      </c>
      <c r="RH16" s="253">
        <v>92.066940000000002</v>
      </c>
      <c r="RI16" s="253">
        <v>92.085379000000003</v>
      </c>
      <c r="RJ16" s="253">
        <v>92.081917000000004</v>
      </c>
      <c r="RK16" s="253">
        <v>92.047783999999993</v>
      </c>
      <c r="RL16" s="253">
        <v>91.988551000000001</v>
      </c>
      <c r="RM16" s="253">
        <v>91.920484000000002</v>
      </c>
      <c r="RN16" s="253">
        <v>91.858832000000007</v>
      </c>
      <c r="RO16" s="253">
        <v>91.809276999999994</v>
      </c>
      <c r="RP16" s="253">
        <v>91.770831000000001</v>
      </c>
      <c r="RQ16" s="253">
        <v>91.743545999999995</v>
      </c>
      <c r="RR16" s="253">
        <v>91.729138000000006</v>
      </c>
      <c r="RS16" s="253">
        <v>91.724795</v>
      </c>
      <c r="RT16" s="253">
        <v>91.721224000000007</v>
      </c>
      <c r="RU16" s="253">
        <v>91.708966000000004</v>
      </c>
      <c r="RV16" s="253">
        <v>91.685062000000002</v>
      </c>
      <c r="RW16" s="253">
        <v>91.653440000000003</v>
      </c>
      <c r="RX16" s="253">
        <v>91.620579000000006</v>
      </c>
      <c r="RY16" s="253">
        <v>91.591397999999998</v>
      </c>
      <c r="RZ16" s="253">
        <v>91.566744</v>
      </c>
      <c r="SA16" s="253">
        <v>91.542638999999994</v>
      </c>
      <c r="SB16" s="253">
        <v>91.512860000000003</v>
      </c>
      <c r="SC16" s="253">
        <v>91.473793999999998</v>
      </c>
      <c r="SD16" s="253">
        <v>91.427015999999995</v>
      </c>
      <c r="SE16" s="253">
        <v>91.377358999999998</v>
      </c>
      <c r="SF16" s="253">
        <v>91.329828000000006</v>
      </c>
      <c r="SG16" s="253">
        <v>91.288334000000006</v>
      </c>
      <c r="SH16" s="253">
        <v>91.255112999999994</v>
      </c>
      <c r="SI16" s="253">
        <v>91.229339999999993</v>
      </c>
      <c r="SJ16" s="253">
        <v>91.206936999999996</v>
      </c>
      <c r="SK16" s="253">
        <v>91.183755000000005</v>
      </c>
      <c r="SL16" s="253">
        <v>91.158732999999998</v>
      </c>
      <c r="SM16" s="253">
        <v>91.131908999999993</v>
      </c>
      <c r="SN16" s="253">
        <v>91.099756999999997</v>
      </c>
      <c r="SO16" s="253">
        <v>91.056078999999997</v>
      </c>
      <c r="SP16" s="253">
        <v>90.999320999999995</v>
      </c>
      <c r="SQ16" s="253">
        <v>90.938227999999995</v>
      </c>
      <c r="SR16" s="253">
        <v>90.888531</v>
      </c>
      <c r="SS16" s="253">
        <v>90.862247999999994</v>
      </c>
      <c r="ST16" s="253">
        <v>90.859198000000006</v>
      </c>
      <c r="SU16" s="253">
        <v>90.868117999999996</v>
      </c>
      <c r="SV16" s="253">
        <v>90.874370999999996</v>
      </c>
      <c r="SW16" s="253">
        <v>90.865588000000002</v>
      </c>
      <c r="SX16" s="253">
        <v>90.833890999999994</v>
      </c>
      <c r="SY16" s="253">
        <v>90.779809999999998</v>
      </c>
      <c r="SZ16" s="253">
        <v>90.716961999999995</v>
      </c>
      <c r="TA16" s="253">
        <v>90.667535999999998</v>
      </c>
      <c r="TB16" s="253">
        <v>90.645302000000001</v>
      </c>
      <c r="TC16" s="253">
        <v>90.642052000000007</v>
      </c>
      <c r="TD16" s="253">
        <v>90.635372000000004</v>
      </c>
      <c r="TE16" s="253">
        <v>90.610545999999999</v>
      </c>
      <c r="TF16" s="253">
        <v>90.572483000000005</v>
      </c>
      <c r="TG16" s="253">
        <v>90.535950999999997</v>
      </c>
      <c r="TH16" s="253">
        <v>90.508599000000004</v>
      </c>
      <c r="TI16" s="253">
        <v>90.486874999999998</v>
      </c>
      <c r="TJ16" s="253">
        <v>90.465205999999995</v>
      </c>
      <c r="TK16" s="253">
        <v>90.443190999999999</v>
      </c>
      <c r="TL16" s="253">
        <v>90.423248999999998</v>
      </c>
      <c r="TM16" s="253">
        <v>90.405124999999998</v>
      </c>
      <c r="TN16" s="253">
        <v>90.384241000000003</v>
      </c>
      <c r="TO16" s="253">
        <v>90.354269000000002</v>
      </c>
      <c r="TP16" s="253">
        <v>90.311781999999994</v>
      </c>
      <c r="TQ16" s="253">
        <v>90.260659000000004</v>
      </c>
      <c r="TR16" s="253">
        <v>90.211616000000006</v>
      </c>
      <c r="TS16" s="253">
        <v>90.174486999999999</v>
      </c>
      <c r="TT16" s="253">
        <v>90.149760000000001</v>
      </c>
      <c r="TU16" s="253">
        <v>90.129326000000006</v>
      </c>
      <c r="TV16" s="253">
        <v>90.106566000000001</v>
      </c>
      <c r="TW16" s="253">
        <v>90.083592999999993</v>
      </c>
      <c r="TX16" s="253">
        <v>90.067008000000001</v>
      </c>
      <c r="TY16" s="253">
        <v>90.058781999999994</v>
      </c>
      <c r="TZ16" s="253">
        <v>90.054241000000005</v>
      </c>
      <c r="UA16" s="253">
        <v>90.048077000000006</v>
      </c>
      <c r="UB16" s="253">
        <v>90.038815999999997</v>
      </c>
      <c r="UC16" s="253">
        <v>90.027114999999995</v>
      </c>
      <c r="UD16" s="253">
        <v>90.013703000000007</v>
      </c>
      <c r="UE16" s="253">
        <v>90.001233999999997</v>
      </c>
      <c r="UF16" s="253">
        <v>89.994456999999997</v>
      </c>
      <c r="UG16" s="253">
        <v>89.993573999999995</v>
      </c>
      <c r="UH16" s="253">
        <v>89.987896000000006</v>
      </c>
      <c r="UI16" s="253">
        <v>89.961386000000005</v>
      </c>
      <c r="UJ16" s="253">
        <v>89.907184999999998</v>
      </c>
      <c r="UK16" s="253">
        <v>89.8352</v>
      </c>
      <c r="UL16" s="253">
        <v>89.764531000000005</v>
      </c>
      <c r="UM16" s="253">
        <v>89.710631000000006</v>
      </c>
      <c r="UN16" s="253">
        <v>89.679963000000001</v>
      </c>
      <c r="UO16" s="253">
        <v>89.671211</v>
      </c>
      <c r="UP16" s="253">
        <v>89.676198999999997</v>
      </c>
      <c r="UQ16" s="253">
        <v>89.681952999999993</v>
      </c>
      <c r="UR16" s="253">
        <v>89.678077000000002</v>
      </c>
      <c r="US16" s="253">
        <v>89.663584</v>
      </c>
      <c r="UT16" s="253">
        <v>89.644082999999995</v>
      </c>
      <c r="UU16" s="253">
        <v>89.622690000000006</v>
      </c>
      <c r="UV16" s="253">
        <v>89.597750000000005</v>
      </c>
      <c r="UW16" s="253">
        <v>89.570229999999995</v>
      </c>
      <c r="UX16" s="253">
        <v>89.548287000000002</v>
      </c>
      <c r="UY16" s="253">
        <v>89.540137000000001</v>
      </c>
      <c r="UZ16" s="253">
        <v>89.544053000000005</v>
      </c>
      <c r="VA16" s="253">
        <v>89.549243000000004</v>
      </c>
      <c r="VB16" s="253">
        <v>89.546228999999997</v>
      </c>
      <c r="VC16" s="253">
        <v>89.533474999999996</v>
      </c>
      <c r="VD16" s="253">
        <v>89.513752999999994</v>
      </c>
      <c r="VE16" s="253">
        <v>89.487306000000004</v>
      </c>
      <c r="VF16" s="253">
        <v>89.451111999999995</v>
      </c>
      <c r="VG16" s="253">
        <v>89.404258999999996</v>
      </c>
      <c r="VH16" s="253">
        <v>89.352592000000001</v>
      </c>
      <c r="VI16" s="253">
        <v>89.307259000000002</v>
      </c>
      <c r="VJ16" s="253">
        <v>89.277704999999997</v>
      </c>
      <c r="VK16" s="253">
        <v>89.265186999999997</v>
      </c>
      <c r="VL16" s="253">
        <v>89.262651000000005</v>
      </c>
      <c r="VM16" s="253">
        <v>89.260733000000002</v>
      </c>
      <c r="VN16" s="253">
        <v>89.253243999999995</v>
      </c>
      <c r="VO16" s="253">
        <v>89.237695000000002</v>
      </c>
      <c r="VP16" s="253">
        <v>89.214305999999993</v>
      </c>
      <c r="VQ16" s="253">
        <v>89.187202999999997</v>
      </c>
      <c r="VR16" s="253">
        <v>89.163979999999995</v>
      </c>
      <c r="VS16" s="253">
        <v>89.149497999999994</v>
      </c>
      <c r="VT16" s="253">
        <v>89.140262000000007</v>
      </c>
      <c r="VU16" s="253">
        <v>89.128350999999995</v>
      </c>
      <c r="VV16" s="253">
        <v>89.111027000000007</v>
      </c>
      <c r="VW16" s="253">
        <v>89.092651000000004</v>
      </c>
      <c r="VX16" s="253">
        <v>89.076201999999995</v>
      </c>
      <c r="VY16" s="253">
        <v>89.058126000000001</v>
      </c>
      <c r="VZ16" s="253">
        <v>89.034964000000002</v>
      </c>
      <c r="WA16" s="253">
        <v>89.010821000000007</v>
      </c>
      <c r="WB16" s="253">
        <v>88.99306</v>
      </c>
      <c r="WC16" s="253">
        <v>88.982591999999997</v>
      </c>
      <c r="WD16" s="253">
        <v>88.974017000000003</v>
      </c>
      <c r="WE16" s="253">
        <v>88.964500999999998</v>
      </c>
      <c r="WF16" s="253">
        <v>88.956649999999996</v>
      </c>
      <c r="WG16" s="253">
        <v>88.951729</v>
      </c>
      <c r="WH16" s="253">
        <v>88.945312000000001</v>
      </c>
      <c r="WI16" s="253">
        <v>88.932174000000003</v>
      </c>
      <c r="WJ16" s="253">
        <v>88.911676</v>
      </c>
      <c r="WK16" s="253">
        <v>88.886229999999998</v>
      </c>
      <c r="WL16" s="253">
        <v>88.858745999999996</v>
      </c>
      <c r="WM16" s="253">
        <v>88.834725000000006</v>
      </c>
      <c r="WN16" s="253">
        <v>88.822569000000001</v>
      </c>
      <c r="WO16" s="253">
        <v>88.826222000000001</v>
      </c>
      <c r="WP16" s="253">
        <v>88.838853999999998</v>
      </c>
      <c r="WQ16" s="253">
        <v>88.848183000000006</v>
      </c>
      <c r="WR16" s="253">
        <v>88.847431999999998</v>
      </c>
      <c r="WS16" s="253">
        <v>88.837841999999995</v>
      </c>
      <c r="WT16" s="253">
        <v>88.821978999999999</v>
      </c>
      <c r="WU16" s="253">
        <v>88.800043000000002</v>
      </c>
      <c r="WV16" s="253">
        <v>88.773449999999997</v>
      </c>
      <c r="WW16" s="253">
        <v>88.746939999999995</v>
      </c>
      <c r="WX16" s="253">
        <v>88.724981999999997</v>
      </c>
      <c r="WY16" s="253">
        <v>88.709253000000004</v>
      </c>
      <c r="WZ16" s="253">
        <v>88.701031</v>
      </c>
      <c r="XA16" s="253">
        <v>88.701947000000004</v>
      </c>
      <c r="XB16" s="253">
        <v>88.709176999999997</v>
      </c>
      <c r="XC16" s="253">
        <v>88.713092000000003</v>
      </c>
      <c r="XD16" s="253">
        <v>88.704319999999996</v>
      </c>
      <c r="XE16" s="253">
        <v>88.682980999999998</v>
      </c>
      <c r="XF16" s="253">
        <v>88.658348000000004</v>
      </c>
      <c r="XG16" s="253">
        <v>88.639531000000005</v>
      </c>
      <c r="XH16" s="253">
        <v>88.628938000000005</v>
      </c>
      <c r="XI16" s="253">
        <v>88.624499</v>
      </c>
      <c r="XJ16" s="253">
        <v>88.624836999999999</v>
      </c>
      <c r="XK16" s="253">
        <v>88.630072999999996</v>
      </c>
      <c r="XL16" s="253">
        <v>88.638671000000002</v>
      </c>
      <c r="XM16" s="253">
        <v>88.646088000000006</v>
      </c>
      <c r="XN16" s="253">
        <v>88.647913000000003</v>
      </c>
      <c r="XO16" s="253">
        <v>88.643721999999997</v>
      </c>
      <c r="XP16" s="253">
        <v>88.636244000000005</v>
      </c>
      <c r="XQ16" s="253">
        <v>88.626278999999997</v>
      </c>
      <c r="XR16" s="253">
        <v>88.610640000000004</v>
      </c>
      <c r="XS16" s="253">
        <v>88.587554999999995</v>
      </c>
      <c r="XT16" s="253">
        <v>88.562890999999993</v>
      </c>
      <c r="XU16" s="253">
        <v>88.546954999999997</v>
      </c>
      <c r="XV16" s="253">
        <v>88.543859999999995</v>
      </c>
      <c r="XW16" s="253">
        <v>88.546875999999997</v>
      </c>
      <c r="XX16" s="253">
        <v>88.545891999999995</v>
      </c>
      <c r="XY16" s="253">
        <v>88.536981999999995</v>
      </c>
      <c r="XZ16" s="253">
        <v>88.522503999999998</v>
      </c>
      <c r="YA16" s="253">
        <v>88.504627999999997</v>
      </c>
      <c r="YB16" s="253">
        <v>88.483348000000007</v>
      </c>
      <c r="YC16" s="253">
        <v>88.460915</v>
      </c>
      <c r="YD16" s="253">
        <v>88.443931000000006</v>
      </c>
      <c r="YE16" s="253">
        <v>88.438384999999997</v>
      </c>
      <c r="YF16" s="253">
        <v>88.443934999999996</v>
      </c>
      <c r="YG16" s="253">
        <v>88.454950999999994</v>
      </c>
      <c r="YH16" s="253">
        <v>88.466714999999994</v>
      </c>
      <c r="YI16" s="253">
        <v>88.478820999999996</v>
      </c>
      <c r="YJ16" s="253">
        <v>88.491558999999995</v>
      </c>
      <c r="YK16" s="253">
        <v>88.500108999999995</v>
      </c>
      <c r="YL16" s="253">
        <v>88.495006000000004</v>
      </c>
      <c r="YM16" s="253">
        <v>88.470602</v>
      </c>
      <c r="YN16" s="253">
        <v>88.432992999999996</v>
      </c>
      <c r="YO16" s="253">
        <v>88.397718999999995</v>
      </c>
      <c r="YP16" s="253">
        <v>88.378319000000005</v>
      </c>
      <c r="YQ16" s="253">
        <v>88.377307999999999</v>
      </c>
      <c r="YR16" s="253">
        <v>88.387936999999994</v>
      </c>
      <c r="YS16" s="253">
        <v>88.402472000000003</v>
      </c>
      <c r="YT16" s="253">
        <v>88.417548999999994</v>
      </c>
      <c r="YU16" s="253">
        <v>88.433397999999997</v>
      </c>
      <c r="YV16" s="253">
        <v>88.450873000000001</v>
      </c>
      <c r="YW16" s="253">
        <v>88.469622999999999</v>
      </c>
      <c r="YX16" s="253">
        <v>88.487194000000002</v>
      </c>
      <c r="YY16" s="253">
        <v>88.498881999999995</v>
      </c>
      <c r="YZ16" s="253">
        <v>88.499447000000004</v>
      </c>
      <c r="ZA16" s="253">
        <v>88.486840000000001</v>
      </c>
      <c r="ZB16" s="253">
        <v>88.465637999999998</v>
      </c>
      <c r="ZC16" s="253">
        <v>88.446423999999993</v>
      </c>
      <c r="ZD16" s="253">
        <v>88.439104</v>
      </c>
      <c r="ZE16" s="253">
        <v>88.443641</v>
      </c>
      <c r="ZF16" s="253">
        <v>88.447297000000006</v>
      </c>
      <c r="ZG16" s="253">
        <v>88.434398999999999</v>
      </c>
      <c r="ZH16" s="253">
        <v>88.401145</v>
      </c>
      <c r="ZI16" s="253">
        <v>88.359971999999999</v>
      </c>
      <c r="ZJ16" s="253">
        <v>88.328622999999993</v>
      </c>
      <c r="ZK16" s="253">
        <v>88.316447999999994</v>
      </c>
      <c r="ZL16" s="253">
        <v>88.321669999999997</v>
      </c>
      <c r="ZM16" s="253">
        <v>88.337503999999996</v>
      </c>
      <c r="ZN16" s="253">
        <v>88.356300000000005</v>
      </c>
      <c r="ZO16" s="253">
        <v>88.369561000000004</v>
      </c>
      <c r="ZP16" s="253">
        <v>88.370272999999997</v>
      </c>
      <c r="ZQ16" s="253">
        <v>88.358226999999999</v>
      </c>
      <c r="ZR16" s="253">
        <v>88.340762999999995</v>
      </c>
      <c r="ZS16" s="253">
        <v>88.326149000000001</v>
      </c>
      <c r="ZT16" s="253">
        <v>88.317301999999998</v>
      </c>
      <c r="ZU16" s="253">
        <v>88.312656000000004</v>
      </c>
      <c r="ZV16" s="253">
        <v>88.310536999999997</v>
      </c>
      <c r="ZW16" s="253">
        <v>88.310029</v>
      </c>
      <c r="ZX16" s="253">
        <v>88.308712</v>
      </c>
      <c r="ZY16" s="253">
        <v>88.302972999999994</v>
      </c>
      <c r="ZZ16" s="253">
        <v>88.291996999999995</v>
      </c>
      <c r="AAA16" s="253">
        <v>88.280171999999993</v>
      </c>
      <c r="AAB16" s="253">
        <v>88.274247000000003</v>
      </c>
      <c r="AAC16" s="253">
        <v>88.277968999999999</v>
      </c>
      <c r="AAD16" s="253">
        <v>88.289502999999996</v>
      </c>
      <c r="AAE16" s="253">
        <v>88.303438999999997</v>
      </c>
      <c r="AAF16" s="253">
        <v>88.314627999999999</v>
      </c>
      <c r="AAG16" s="253">
        <v>88.320400000000006</v>
      </c>
      <c r="AAH16" s="253">
        <v>88.320752999999996</v>
      </c>
      <c r="AAI16" s="253">
        <v>88.318212000000003</v>
      </c>
      <c r="AAJ16" s="253">
        <v>88.317143000000002</v>
      </c>
      <c r="AAK16" s="253">
        <v>88.320485000000005</v>
      </c>
      <c r="AAL16" s="253">
        <v>88.325315000000003</v>
      </c>
      <c r="AAM16" s="253">
        <v>88.323372000000006</v>
      </c>
      <c r="AAN16" s="253">
        <v>88.309314000000001</v>
      </c>
      <c r="AAO16" s="253">
        <v>88.288719999999998</v>
      </c>
      <c r="AAP16" s="253">
        <v>88.274694999999994</v>
      </c>
      <c r="AAQ16" s="253">
        <v>88.274827000000002</v>
      </c>
      <c r="AAR16" s="253">
        <v>88.284166999999997</v>
      </c>
      <c r="AAS16" s="253">
        <v>88.293638000000001</v>
      </c>
      <c r="AAT16" s="253">
        <v>88.303037000000003</v>
      </c>
      <c r="AAU16" s="253">
        <v>88.321302000000003</v>
      </c>
      <c r="AAV16" s="253">
        <v>88.353520000000003</v>
      </c>
      <c r="AAW16" s="253">
        <v>88.391857000000002</v>
      </c>
      <c r="AAX16" s="253">
        <v>88.421751</v>
      </c>
      <c r="AAY16" s="253">
        <v>88.434552999999994</v>
      </c>
      <c r="AAZ16" s="253">
        <v>88.431894999999997</v>
      </c>
      <c r="ABA16" s="253">
        <v>88.420893000000007</v>
      </c>
      <c r="ABB16" s="253">
        <v>88.410152999999994</v>
      </c>
      <c r="ABC16" s="253">
        <v>88.409619000000006</v>
      </c>
      <c r="ABD16" s="253">
        <v>88.427481</v>
      </c>
      <c r="ABE16" s="253">
        <v>88.462328999999997</v>
      </c>
      <c r="ABF16" s="253">
        <v>88.500122000000005</v>
      </c>
      <c r="ABG16" s="253">
        <v>88.523657</v>
      </c>
      <c r="ABH16" s="253">
        <v>88.527567000000005</v>
      </c>
      <c r="ABI16" s="253">
        <v>88.524195000000006</v>
      </c>
      <c r="ABJ16" s="253">
        <v>88.534261000000001</v>
      </c>
      <c r="ABK16" s="253">
        <v>88.569896999999997</v>
      </c>
      <c r="ABL16" s="253">
        <v>88.623598000000001</v>
      </c>
      <c r="ABM16" s="253">
        <v>88.673207000000005</v>
      </c>
      <c r="ABN16" s="253">
        <v>88.701010999999994</v>
      </c>
      <c r="ABO16" s="253">
        <v>88.710185999999993</v>
      </c>
      <c r="ABP16" s="253">
        <v>88.720766999999995</v>
      </c>
      <c r="ABQ16" s="253">
        <v>88.748375999999993</v>
      </c>
      <c r="ABR16" s="253">
        <v>88.789867000000001</v>
      </c>
      <c r="ABS16" s="253">
        <v>88.831242000000003</v>
      </c>
      <c r="ABT16" s="253">
        <v>88.864418999999998</v>
      </c>
      <c r="ABU16" s="253">
        <v>88.891107000000005</v>
      </c>
      <c r="ABV16" s="253">
        <v>88.914225000000002</v>
      </c>
      <c r="ABW16" s="253">
        <v>88.933839000000006</v>
      </c>
      <c r="ABX16" s="253">
        <v>88.951956999999993</v>
      </c>
      <c r="ABY16" s="253">
        <v>88.973828999999995</v>
      </c>
      <c r="ABZ16" s="253">
        <v>89.001641000000006</v>
      </c>
      <c r="ACA16" s="253">
        <v>89.031987999999998</v>
      </c>
      <c r="ACB16" s="253">
        <v>89.062009000000003</v>
      </c>
      <c r="ACC16" s="253">
        <v>89.093115999999995</v>
      </c>
      <c r="ACD16" s="253">
        <v>89.126097000000001</v>
      </c>
      <c r="ACE16" s="253">
        <v>89.158096999999998</v>
      </c>
      <c r="ACF16" s="253">
        <v>89.188845000000001</v>
      </c>
      <c r="ACG16" s="253">
        <v>89.225020000000001</v>
      </c>
      <c r="ACH16" s="253">
        <v>89.272524000000004</v>
      </c>
      <c r="ACI16" s="253">
        <v>89.327038999999999</v>
      </c>
      <c r="ACJ16" s="253">
        <v>89.377778000000006</v>
      </c>
      <c r="ACK16" s="253">
        <v>89.419196999999997</v>
      </c>
      <c r="ACL16" s="253">
        <v>89.453844000000004</v>
      </c>
      <c r="ACM16" s="253">
        <v>89.485096999999996</v>
      </c>
      <c r="ACN16" s="253">
        <v>89.513295999999997</v>
      </c>
      <c r="ACO16" s="253">
        <v>89.539001999999996</v>
      </c>
      <c r="ACP16" s="253">
        <v>89.564430999999999</v>
      </c>
      <c r="ACQ16" s="253">
        <v>89.590293000000003</v>
      </c>
      <c r="ACR16" s="253">
        <v>89.614828000000003</v>
      </c>
      <c r="ACS16" s="253">
        <v>89.636386999999999</v>
      </c>
      <c r="ACT16" s="253">
        <v>89.653543999999997</v>
      </c>
      <c r="ACU16" s="253">
        <v>89.663797000000002</v>
      </c>
      <c r="ACV16" s="253">
        <v>89.668063000000004</v>
      </c>
      <c r="ACW16" s="253">
        <v>89.676833000000002</v>
      </c>
      <c r="ACX16" s="253">
        <v>89.704442</v>
      </c>
      <c r="ACY16" s="253">
        <v>89.752993000000004</v>
      </c>
      <c r="ACZ16" s="253">
        <v>89.806695000000005</v>
      </c>
      <c r="ADA16" s="253">
        <v>89.847134999999994</v>
      </c>
      <c r="ADB16" s="253">
        <v>89.871911999999995</v>
      </c>
      <c r="ADC16" s="253">
        <v>89.894512000000006</v>
      </c>
      <c r="ADD16" s="253">
        <v>89.928351000000006</v>
      </c>
      <c r="ADE16" s="253">
        <v>89.975070000000002</v>
      </c>
      <c r="ADF16" s="253">
        <v>90.026421999999997</v>
      </c>
      <c r="ADG16" s="253">
        <v>90.072374999999994</v>
      </c>
      <c r="ADH16" s="253">
        <v>90.107011</v>
      </c>
      <c r="ADI16" s="253">
        <v>90.130852000000004</v>
      </c>
      <c r="ADJ16" s="253">
        <v>90.149834999999996</v>
      </c>
      <c r="ADK16" s="253">
        <v>90.170880999999994</v>
      </c>
      <c r="ADL16" s="253">
        <v>90.197185000000005</v>
      </c>
      <c r="ADM16" s="253">
        <v>90.227166999999994</v>
      </c>
      <c r="ADN16" s="253">
        <v>90.256366</v>
      </c>
      <c r="ADO16" s="253">
        <v>90.279751000000005</v>
      </c>
      <c r="ADP16" s="253">
        <v>90.294905</v>
      </c>
      <c r="ADQ16" s="253">
        <v>90.306005999999996</v>
      </c>
      <c r="ADR16" s="253">
        <v>90.323638000000003</v>
      </c>
      <c r="ADS16" s="253">
        <v>90.356984999999995</v>
      </c>
      <c r="ADT16" s="253">
        <v>90.404936000000006</v>
      </c>
      <c r="ADU16" s="253">
        <v>90.456749000000002</v>
      </c>
      <c r="ADV16" s="253">
        <v>90.502191999999994</v>
      </c>
      <c r="ADW16" s="253">
        <v>90.539285000000007</v>
      </c>
      <c r="ADX16" s="253">
        <v>90.571586999999994</v>
      </c>
      <c r="ADY16" s="253">
        <v>90.600505999999996</v>
      </c>
      <c r="ADZ16" s="253">
        <v>90.622957</v>
      </c>
      <c r="AEA16" s="253">
        <v>90.636296999999999</v>
      </c>
      <c r="AEB16" s="253">
        <v>90.643300999999994</v>
      </c>
      <c r="AEC16" s="253">
        <v>90.650847999999996</v>
      </c>
      <c r="AED16" s="253">
        <v>90.664468999999997</v>
      </c>
      <c r="AEE16" s="253">
        <v>90.685979000000003</v>
      </c>
      <c r="AEF16" s="253">
        <v>90.716802999999999</v>
      </c>
      <c r="AEG16" s="253">
        <v>90.761289000000005</v>
      </c>
      <c r="AEH16" s="253">
        <v>90.823668999999995</v>
      </c>
      <c r="AEI16" s="253">
        <v>90.900936999999999</v>
      </c>
      <c r="AEJ16" s="253">
        <v>90.980254000000002</v>
      </c>
      <c r="AEK16" s="253">
        <v>91.044981000000007</v>
      </c>
      <c r="AEL16" s="253">
        <v>91.084393000000006</v>
      </c>
      <c r="AEM16" s="253">
        <v>91.099542</v>
      </c>
      <c r="AEN16" s="253">
        <v>91.102376000000007</v>
      </c>
      <c r="AEO16" s="253">
        <v>91.109216000000004</v>
      </c>
      <c r="AEP16" s="253">
        <v>91.131482000000005</v>
      </c>
      <c r="AEQ16" s="253">
        <v>91.169073999999995</v>
      </c>
      <c r="AER16" s="253">
        <v>91.212210999999996</v>
      </c>
      <c r="AES16" s="253">
        <v>91.250935999999996</v>
      </c>
      <c r="AET16" s="253">
        <v>91.283339999999995</v>
      </c>
      <c r="AEU16" s="253">
        <v>91.315117000000001</v>
      </c>
      <c r="AEV16" s="253">
        <v>91.352861000000004</v>
      </c>
      <c r="AEW16" s="253">
        <v>91.398883999999995</v>
      </c>
      <c r="AEX16" s="253">
        <v>91.451188999999999</v>
      </c>
      <c r="AEY16" s="253">
        <v>91.506269000000003</v>
      </c>
      <c r="AEZ16" s="253">
        <v>91.561059999999998</v>
      </c>
      <c r="AFA16" s="253">
        <v>91.612236999999993</v>
      </c>
      <c r="AFB16" s="253">
        <v>91.654212999999999</v>
      </c>
      <c r="AFC16" s="253">
        <v>91.680036999999999</v>
      </c>
      <c r="AFD16" s="253">
        <v>91.68768</v>
      </c>
      <c r="AFE16" s="253">
        <v>91.686732000000006</v>
      </c>
      <c r="AFF16" s="253">
        <v>91.696235999999999</v>
      </c>
      <c r="AFG16" s="253">
        <v>91.732274000000004</v>
      </c>
      <c r="AFH16" s="253">
        <v>91.795687000000001</v>
      </c>
      <c r="AFI16" s="253">
        <v>91.870783000000003</v>
      </c>
      <c r="AFJ16" s="253">
        <v>91.935458999999994</v>
      </c>
      <c r="AFK16" s="253">
        <v>91.974551000000005</v>
      </c>
      <c r="AFL16" s="253">
        <v>91.988517000000002</v>
      </c>
      <c r="AFM16" s="253">
        <v>91.993082000000001</v>
      </c>
      <c r="AFN16" s="253">
        <v>92.008984999999996</v>
      </c>
      <c r="AFO16" s="253">
        <v>92.047768000000005</v>
      </c>
      <c r="AFP16" s="253">
        <v>92.104630999999998</v>
      </c>
      <c r="AFQ16" s="253">
        <v>92.164265999999998</v>
      </c>
      <c r="AFR16" s="253">
        <v>92.213596999999993</v>
      </c>
      <c r="AFS16" s="253">
        <v>92.249807000000004</v>
      </c>
      <c r="AFT16" s="253">
        <v>92.278727000000003</v>
      </c>
      <c r="AFU16" s="253">
        <v>92.307817999999997</v>
      </c>
      <c r="AFV16" s="253">
        <v>92.340406999999999</v>
      </c>
      <c r="AFW16" s="253">
        <v>92.375068999999996</v>
      </c>
      <c r="AFX16" s="253">
        <v>92.409460999999993</v>
      </c>
      <c r="AFY16" s="253">
        <v>92.443588000000005</v>
      </c>
      <c r="AFZ16" s="253">
        <v>92.478171000000003</v>
      </c>
      <c r="AGA16" s="253">
        <v>92.510709000000006</v>
      </c>
      <c r="AGB16" s="253">
        <v>92.536259999999999</v>
      </c>
      <c r="AGC16" s="253">
        <v>92.553289000000007</v>
      </c>
      <c r="AGD16" s="253">
        <v>92.566734999999994</v>
      </c>
      <c r="AGE16" s="253">
        <v>92.584363999999994</v>
      </c>
      <c r="AGF16" s="253">
        <v>92.612202999999994</v>
      </c>
      <c r="AGG16" s="253">
        <v>92.653502000000003</v>
      </c>
      <c r="AGH16" s="253">
        <v>92.707228000000001</v>
      </c>
      <c r="AGI16" s="253">
        <v>92.764144000000002</v>
      </c>
      <c r="AGJ16" s="253">
        <v>92.808475000000001</v>
      </c>
      <c r="AGK16" s="253">
        <v>92.830046999999993</v>
      </c>
      <c r="AGL16" s="253">
        <v>92.835110999999998</v>
      </c>
      <c r="AGM16" s="253">
        <v>92.841224999999994</v>
      </c>
      <c r="AGN16" s="253">
        <v>92.861191000000005</v>
      </c>
      <c r="AGO16" s="253">
        <v>92.894561999999993</v>
      </c>
      <c r="AGP16" s="253">
        <v>92.933007000000003</v>
      </c>
      <c r="AGQ16" s="253">
        <v>92.968496999999999</v>
      </c>
      <c r="AGR16" s="253">
        <v>92.995953</v>
      </c>
      <c r="AGS16" s="253">
        <v>93.014388999999994</v>
      </c>
      <c r="AGT16" s="253">
        <v>93.029145999999997</v>
      </c>
      <c r="AGU16" s="253">
        <v>93.048985999999999</v>
      </c>
      <c r="AGV16" s="253">
        <v>93.076667999999998</v>
      </c>
      <c r="AGW16" s="253">
        <v>93.104571000000007</v>
      </c>
      <c r="AGX16" s="253">
        <v>93.123920999999996</v>
      </c>
      <c r="AGY16" s="253">
        <v>93.137153999999995</v>
      </c>
      <c r="AGZ16" s="253">
        <v>93.156281000000007</v>
      </c>
      <c r="AHA16" s="253">
        <v>93.188025999999994</v>
      </c>
      <c r="AHB16" s="253">
        <v>93.224046000000001</v>
      </c>
      <c r="AHC16" s="253">
        <v>93.248180000000005</v>
      </c>
      <c r="AHD16" s="253">
        <v>93.252435000000006</v>
      </c>
      <c r="AHE16" s="253">
        <v>93.245016000000007</v>
      </c>
      <c r="AHF16" s="253">
        <v>93.244107</v>
      </c>
      <c r="AHG16" s="253">
        <v>93.264442000000003</v>
      </c>
      <c r="AHH16" s="253">
        <v>93.307304999999999</v>
      </c>
      <c r="AHI16" s="253">
        <v>93.360489000000001</v>
      </c>
      <c r="AHJ16" s="253">
        <v>93.408009000000007</v>
      </c>
      <c r="AHK16" s="253">
        <v>93.441756999999996</v>
      </c>
      <c r="AHL16" s="253">
        <v>93.464967999999999</v>
      </c>
      <c r="AHM16" s="253">
        <v>93.485281000000001</v>
      </c>
      <c r="AHN16" s="253">
        <v>93.506242999999998</v>
      </c>
      <c r="AHO16" s="253">
        <v>93.526542000000006</v>
      </c>
      <c r="AHP16" s="253">
        <v>93.544782999999995</v>
      </c>
      <c r="AHQ16" s="253">
        <v>93.560533000000007</v>
      </c>
      <c r="AHR16" s="253">
        <v>93.570526000000001</v>
      </c>
      <c r="AHS16" s="253">
        <v>93.569236000000004</v>
      </c>
      <c r="AHT16" s="253">
        <v>93.557486999999995</v>
      </c>
      <c r="AHU16" s="253">
        <v>93.547895999999994</v>
      </c>
      <c r="AHV16" s="253">
        <v>93.556061</v>
      </c>
      <c r="AHW16" s="253">
        <v>93.584862999999999</v>
      </c>
      <c r="AHX16" s="253">
        <v>93.620383000000004</v>
      </c>
      <c r="AHY16" s="253">
        <v>93.645134999999996</v>
      </c>
      <c r="AHZ16" s="253">
        <v>93.653667999999996</v>
      </c>
      <c r="AIA16" s="253">
        <v>93.653862000000004</v>
      </c>
      <c r="AIB16" s="253">
        <v>93.655268000000007</v>
      </c>
      <c r="AIC16" s="253">
        <v>93.659118000000007</v>
      </c>
      <c r="AID16" s="253">
        <v>93.660199000000006</v>
      </c>
      <c r="AIE16" s="253">
        <v>93.657381999999998</v>
      </c>
      <c r="AIF16" s="253">
        <v>93.659585000000007</v>
      </c>
      <c r="AIG16" s="253">
        <v>93.677716000000004</v>
      </c>
      <c r="AIH16" s="253">
        <v>93.709406999999999</v>
      </c>
      <c r="AII16" s="253">
        <v>93.735472000000001</v>
      </c>
      <c r="AIJ16" s="253">
        <v>93.737194000000002</v>
      </c>
      <c r="AIK16" s="253">
        <v>93.717443000000003</v>
      </c>
      <c r="AIL16" s="253">
        <v>93.699783999999994</v>
      </c>
      <c r="AIM16" s="253">
        <v>93.704921999999996</v>
      </c>
      <c r="AIN16" s="253">
        <v>93.731539999999995</v>
      </c>
      <c r="AIO16" s="253">
        <v>93.762092999999993</v>
      </c>
      <c r="AIP16" s="253">
        <v>93.782968999999994</v>
      </c>
      <c r="AIQ16" s="253">
        <v>93.794846000000007</v>
      </c>
      <c r="AIR16" s="253">
        <v>93.806372999999994</v>
      </c>
      <c r="AIS16" s="253">
        <v>93.822889000000004</v>
      </c>
      <c r="AIT16" s="253">
        <v>93.841320999999994</v>
      </c>
      <c r="AIU16" s="253">
        <v>93.852906000000004</v>
      </c>
      <c r="AIV16" s="253">
        <v>93.850922999999995</v>
      </c>
      <c r="AIW16" s="253">
        <v>93.838373000000004</v>
      </c>
      <c r="AIX16" s="253">
        <v>93.827624999999998</v>
      </c>
      <c r="AIY16" s="253">
        <v>93.829835000000003</v>
      </c>
      <c r="AIZ16" s="253">
        <v>93.844725999999994</v>
      </c>
      <c r="AJA16" s="253">
        <v>93.862645000000001</v>
      </c>
      <c r="AJB16" s="253">
        <v>93.875958999999995</v>
      </c>
      <c r="AJC16" s="253">
        <v>93.885457000000002</v>
      </c>
      <c r="AJD16" s="253">
        <v>93.895933999999997</v>
      </c>
      <c r="AJE16" s="253">
        <v>93.909616</v>
      </c>
      <c r="AJF16" s="253">
        <v>93.925535999999994</v>
      </c>
      <c r="AJG16" s="253">
        <v>93.942222999999998</v>
      </c>
      <c r="AJH16" s="253">
        <v>93.957932999999997</v>
      </c>
      <c r="AJI16" s="253">
        <v>93.969425000000001</v>
      </c>
      <c r="AJJ16" s="253">
        <v>93.973439999999997</v>
      </c>
      <c r="AJK16" s="253">
        <v>93.970299999999995</v>
      </c>
      <c r="AJL16" s="253">
        <v>93.965262999999993</v>
      </c>
      <c r="AJM16" s="253">
        <v>93.965823999999998</v>
      </c>
      <c r="AJN16" s="253">
        <v>93.977333999999999</v>
      </c>
      <c r="AJO16" s="253">
        <v>94.000201000000004</v>
      </c>
      <c r="AJP16" s="253">
        <v>94.030167000000006</v>
      </c>
      <c r="AJQ16" s="253">
        <v>94.060834</v>
      </c>
      <c r="AJR16" s="253">
        <v>94.086460000000002</v>
      </c>
      <c r="AJS16" s="253">
        <v>94.103845000000007</v>
      </c>
      <c r="AJT16" s="253">
        <v>94.113433000000001</v>
      </c>
      <c r="AJU16" s="253">
        <v>94.119347000000005</v>
      </c>
      <c r="AJV16" s="253">
        <v>94.127157999999994</v>
      </c>
      <c r="AJW16" s="253">
        <v>94.140043000000006</v>
      </c>
      <c r="AJX16" s="253">
        <v>94.156965</v>
      </c>
      <c r="AJY16" s="253">
        <v>94.175162</v>
      </c>
      <c r="AJZ16" s="253">
        <v>94.194300999999996</v>
      </c>
      <c r="AKA16" s="253">
        <v>94.217634000000004</v>
      </c>
      <c r="AKB16" s="253">
        <v>94.248778999999999</v>
      </c>
      <c r="AKC16" s="253">
        <v>94.286861999999999</v>
      </c>
      <c r="AKD16" s="253">
        <v>94.324263999999999</v>
      </c>
      <c r="AKE16" s="253">
        <v>94.350171000000003</v>
      </c>
      <c r="AKF16" s="253">
        <v>94.358480999999998</v>
      </c>
      <c r="AKG16" s="253">
        <v>94.353100999999995</v>
      </c>
      <c r="AKH16" s="253">
        <v>94.344569000000007</v>
      </c>
      <c r="AKI16" s="253">
        <v>94.341611</v>
      </c>
      <c r="AKJ16" s="253">
        <v>94.347387999999995</v>
      </c>
      <c r="AKK16" s="253">
        <v>94.362647999999993</v>
      </c>
      <c r="AKL16" s="253">
        <v>94.388069000000002</v>
      </c>
      <c r="AKM16" s="253">
        <v>94.421237000000005</v>
      </c>
      <c r="AKN16" s="253">
        <v>94.454392999999996</v>
      </c>
      <c r="AKO16" s="253">
        <v>94.479088000000004</v>
      </c>
      <c r="AKP16" s="253">
        <v>94.493172000000001</v>
      </c>
      <c r="AKQ16" s="253">
        <v>94.501947000000001</v>
      </c>
      <c r="AKR16" s="253">
        <v>94.513271000000003</v>
      </c>
      <c r="AKS16" s="253">
        <v>94.532100999999997</v>
      </c>
      <c r="AKT16" s="253">
        <v>94.557292000000004</v>
      </c>
      <c r="AKU16" s="253">
        <v>94.581824999999995</v>
      </c>
      <c r="AKV16" s="253">
        <v>94.598568</v>
      </c>
      <c r="AKW16" s="253">
        <v>94.608046000000002</v>
      </c>
      <c r="AKX16" s="253">
        <v>94.617969000000002</v>
      </c>
      <c r="AKY16" s="253">
        <v>94.632482999999993</v>
      </c>
      <c r="AKZ16" s="253">
        <v>94.645098000000004</v>
      </c>
      <c r="ALA16" s="253">
        <v>94.646412999999995</v>
      </c>
      <c r="ALB16" s="253">
        <v>94.636387999999997</v>
      </c>
      <c r="ALC16" s="253">
        <v>94.623885000000001</v>
      </c>
      <c r="ALD16" s="253">
        <v>94.615566000000001</v>
      </c>
      <c r="ALE16" s="253">
        <v>94.611465999999993</v>
      </c>
      <c r="ALF16" s="253">
        <v>94.611446999999998</v>
      </c>
      <c r="ALG16" s="253">
        <v>94.618827999999993</v>
      </c>
      <c r="ALH16" s="253">
        <v>94.634404000000004</v>
      </c>
      <c r="ALI16" s="253">
        <v>94.651674999999997</v>
      </c>
      <c r="ALJ16" s="253">
        <v>94.662357999999998</v>
      </c>
      <c r="ALK16" s="253">
        <v>94.664709000000002</v>
      </c>
      <c r="ALL16" s="253">
        <v>94.663702000000001</v>
      </c>
      <c r="ALM16" s="253">
        <v>94.664603</v>
      </c>
      <c r="ALN16" s="253">
        <v>94.668391999999997</v>
      </c>
      <c r="ALO16" s="253">
        <v>94.671926999999997</v>
      </c>
      <c r="ALP16" s="253">
        <v>94.670585000000003</v>
      </c>
      <c r="ALQ16" s="253">
        <v>94.661778999999996</v>
      </c>
      <c r="ALR16" s="253">
        <v>94.647375999999994</v>
      </c>
      <c r="ALS16" s="253">
        <v>94.631988000000007</v>
      </c>
      <c r="ALT16" s="253">
        <v>94.618314999999996</v>
      </c>
      <c r="ALU16" s="253">
        <v>94.605524000000003</v>
      </c>
      <c r="ALV16" s="253">
        <v>94.592444999999998</v>
      </c>
      <c r="ALW16" s="253">
        <v>94.579814999999996</v>
      </c>
      <c r="ALX16" s="253">
        <v>94.567863000000003</v>
      </c>
      <c r="ALY16" s="253">
        <v>94.554170999999997</v>
      </c>
      <c r="ALZ16" s="253">
        <v>94.536467000000002</v>
      </c>
      <c r="AMA16" s="253">
        <v>94.516098</v>
      </c>
      <c r="AMB16" s="253">
        <v>94.495547999999999</v>
      </c>
      <c r="AMC16" s="253">
        <v>94.473050999999998</v>
      </c>
      <c r="AMD16" s="253">
        <v>94.443183000000005</v>
      </c>
      <c r="AME16" s="253">
        <v>94.404081000000005</v>
      </c>
      <c r="AMF16" s="253">
        <v>94.361379999999997</v>
      </c>
      <c r="AMG16" s="253">
        <v>94.321877999999998</v>
      </c>
      <c r="AMH16" s="253">
        <v>94.283936999999995</v>
      </c>
      <c r="AMI16" s="253">
        <v>94.237613999999994</v>
      </c>
      <c r="AMJ16" s="253">
        <v>94.176130000000001</v>
      </c>
      <c r="AMK16" s="253">
        <v>94.105174000000005</v>
      </c>
      <c r="AML16" s="253">
        <v>94.038023999999993</v>
      </c>
      <c r="AMM16" s="253">
        <v>93.982530999999994</v>
      </c>
      <c r="AMN16" s="253">
        <v>93.936080000000004</v>
      </c>
      <c r="AMO16" s="253">
        <v>93.892225999999994</v>
      </c>
      <c r="AMP16" s="253">
        <v>93.846463999999997</v>
      </c>
      <c r="AMQ16" s="253">
        <v>93.793138999999996</v>
      </c>
      <c r="AMR16" s="253">
        <v>93.723270999999997</v>
      </c>
      <c r="AMS16" s="253">
        <v>93.632582999999997</v>
      </c>
      <c r="AMT16" s="253">
        <v>93.529495999999995</v>
      </c>
      <c r="AMU16" s="253">
        <v>93.427915999999996</v>
      </c>
      <c r="AMV16" s="253">
        <v>93.331586000000001</v>
      </c>
      <c r="AMW16" s="253">
        <v>93.231554000000003</v>
      </c>
      <c r="AMX16" s="253">
        <v>93.119934000000001</v>
      </c>
      <c r="AMY16" s="253">
        <v>92.999168999999995</v>
      </c>
      <c r="AMZ16" s="253">
        <v>92.874190999999996</v>
      </c>
      <c r="ANA16" s="253">
        <v>92.741797000000005</v>
      </c>
      <c r="ANB16" s="253">
        <v>92.594175000000007</v>
      </c>
      <c r="ANC16" s="253">
        <v>92.430268999999996</v>
      </c>
      <c r="AND16" s="253">
        <v>92.257615000000001</v>
      </c>
      <c r="ANE16" s="253">
        <v>92.083838</v>
      </c>
      <c r="ANF16" s="253">
        <v>91.911601000000005</v>
      </c>
      <c r="ANG16" s="253">
        <v>91.742356000000001</v>
      </c>
      <c r="ANH16" s="253">
        <v>91.580440999999993</v>
      </c>
      <c r="ANI16" s="253">
        <v>91.431297999999998</v>
      </c>
      <c r="ANJ16" s="253">
        <v>91.297838999999996</v>
      </c>
      <c r="ANK16" s="253">
        <v>91.179678999999993</v>
      </c>
      <c r="ANL16" s="253">
        <v>91.074636999999996</v>
      </c>
      <c r="ANM16" s="253">
        <v>90.980683999999997</v>
      </c>
      <c r="ANN16" s="253">
        <v>90.897784000000001</v>
      </c>
      <c r="ANO16" s="253">
        <v>90.827690000000004</v>
      </c>
      <c r="ANP16" s="253">
        <v>90.770495999999994</v>
      </c>
      <c r="ANQ16" s="253">
        <v>90.721581999999998</v>
      </c>
      <c r="ANR16" s="253">
        <v>90.672832</v>
      </c>
      <c r="ANS16" s="253">
        <v>90.615437</v>
      </c>
      <c r="ANT16" s="253">
        <v>90.539353000000006</v>
      </c>
      <c r="ANU16" s="253">
        <v>90.431512999999995</v>
      </c>
      <c r="ANV16" s="253">
        <v>90.278474000000003</v>
      </c>
      <c r="ANW16" s="253">
        <v>90.072918000000001</v>
      </c>
      <c r="ANX16" s="253">
        <v>89.817160999999999</v>
      </c>
      <c r="ANY16" s="253">
        <v>89.520253999999994</v>
      </c>
      <c r="ANZ16" s="253">
        <v>89.191931999999994</v>
      </c>
      <c r="AOA16" s="253">
        <v>88.837395999999998</v>
      </c>
      <c r="AOB16" s="253">
        <v>88.454697999999993</v>
      </c>
      <c r="AOC16" s="253">
        <v>88.035882999999998</v>
      </c>
      <c r="AOD16" s="253">
        <v>87.571629999999999</v>
      </c>
      <c r="AOE16" s="253">
        <v>87.055622</v>
      </c>
      <c r="AOF16" s="253">
        <v>86.485010000000003</v>
      </c>
      <c r="AOG16" s="253">
        <v>85.858698000000004</v>
      </c>
      <c r="AOH16" s="253">
        <v>85.17671</v>
      </c>
      <c r="AOI16" s="253">
        <v>84.439811000000006</v>
      </c>
      <c r="AOJ16" s="253">
        <v>83.647700999999998</v>
      </c>
      <c r="AOK16" s="253">
        <v>82.798546000000002</v>
      </c>
      <c r="AOL16" s="253">
        <v>81.891586000000004</v>
      </c>
      <c r="AOM16" s="253">
        <v>80.927234999999996</v>
      </c>
      <c r="AON16" s="253">
        <v>79.900640999999993</v>
      </c>
      <c r="AOO16" s="253">
        <v>78.797303999999997</v>
      </c>
      <c r="AOP16" s="253">
        <v>77.600604000000004</v>
      </c>
      <c r="AOQ16" s="253">
        <v>76.303482000000002</v>
      </c>
      <c r="AOR16" s="253">
        <v>74.908839999999998</v>
      </c>
      <c r="AOS16" s="253">
        <v>73.421873000000005</v>
      </c>
      <c r="AOT16" s="253">
        <v>71.851647999999997</v>
      </c>
      <c r="AOU16" s="253">
        <v>70.222888999999995</v>
      </c>
      <c r="AOV16" s="253">
        <v>68.579469000000003</v>
      </c>
      <c r="AOW16" s="253">
        <v>66.976505000000003</v>
      </c>
      <c r="AOX16" s="253">
        <v>65.481280999999996</v>
      </c>
      <c r="AOY16" s="253">
        <v>64.187127000000004</v>
      </c>
      <c r="AOZ16" s="253">
        <v>63.213321000000001</v>
      </c>
      <c r="APA16" s="253">
        <v>62.672660999999998</v>
      </c>
      <c r="APB16" s="253">
        <v>62.627313000000001</v>
      </c>
      <c r="APC16" s="253">
        <v>63.065798999999998</v>
      </c>
      <c r="APD16" s="253">
        <v>63.909374999999997</v>
      </c>
      <c r="APE16" s="253">
        <v>65.040143</v>
      </c>
      <c r="APF16" s="253">
        <v>66.338306000000003</v>
      </c>
      <c r="APG16" s="253">
        <v>67.706828000000002</v>
      </c>
      <c r="APH16" s="253">
        <v>69.071864000000005</v>
      </c>
      <c r="API16" s="253">
        <v>70.373075999999998</v>
      </c>
      <c r="APJ16" s="253">
        <v>71.566496999999998</v>
      </c>
      <c r="APK16" s="253">
        <v>72.635975999999999</v>
      </c>
      <c r="APL16" s="253">
        <v>73.591705000000005</v>
      </c>
      <c r="APM16" s="253">
        <v>74.452955000000003</v>
      </c>
      <c r="APN16" s="253">
        <v>75.233582999999996</v>
      </c>
      <c r="APO16" s="253">
        <v>75.941462000000001</v>
      </c>
      <c r="APP16" s="253">
        <v>76.583744999999993</v>
      </c>
      <c r="APQ16" s="253">
        <v>77.169769000000002</v>
      </c>
      <c r="APR16" s="253">
        <v>77.712232</v>
      </c>
      <c r="APS16" s="253">
        <v>78.227041</v>
      </c>
      <c r="APT16" s="253">
        <v>78.728838999999994</v>
      </c>
      <c r="APU16" s="253">
        <v>79.225617</v>
      </c>
      <c r="APV16" s="253">
        <v>79.719362000000004</v>
      </c>
      <c r="APW16" s="253">
        <v>80.210632000000004</v>
      </c>
      <c r="APX16" s="253">
        <v>80.699612999999999</v>
      </c>
      <c r="APY16" s="253">
        <v>81.184807000000006</v>
      </c>
      <c r="APZ16" s="253">
        <v>81.665456000000006</v>
      </c>
      <c r="AQA16" s="253">
        <v>82.144493999999995</v>
      </c>
      <c r="AQB16" s="253">
        <v>82.624673999999999</v>
      </c>
      <c r="AQC16" s="253">
        <v>83.102824999999996</v>
      </c>
      <c r="AQD16" s="253">
        <v>83.572580000000002</v>
      </c>
      <c r="AQE16" s="253">
        <v>84.031378000000004</v>
      </c>
      <c r="AQF16" s="253">
        <v>84.479299999999995</v>
      </c>
      <c r="AQG16" s="253">
        <v>84.912548000000001</v>
      </c>
      <c r="AQH16" s="253">
        <v>85.326164000000006</v>
      </c>
      <c r="AQI16" s="253">
        <v>85.724491</v>
      </c>
      <c r="AQJ16" s="253">
        <v>86.120760000000004</v>
      </c>
      <c r="AQK16" s="253">
        <v>86.521456000000001</v>
      </c>
      <c r="AQL16" s="253">
        <v>86.915850000000006</v>
      </c>
      <c r="AQM16" s="253">
        <v>87.285675999999995</v>
      </c>
      <c r="AQN16" s="253">
        <v>87.621655000000004</v>
      </c>
      <c r="AQO16" s="253">
        <v>87.926049000000006</v>
      </c>
      <c r="AQP16" s="253">
        <v>88.201823000000005</v>
      </c>
      <c r="AQQ16" s="253">
        <v>88.445465999999996</v>
      </c>
      <c r="AQR16" s="253">
        <v>88.650992000000002</v>
      </c>
      <c r="AQS16" s="253">
        <v>88.816569000000001</v>
      </c>
      <c r="AQT16" s="253">
        <v>88.945015999999995</v>
      </c>
      <c r="AQU16" s="253">
        <v>89.039119999999997</v>
      </c>
      <c r="AQV16" s="253">
        <v>89.097397999999998</v>
      </c>
      <c r="AQW16" s="253">
        <v>89.112983999999997</v>
      </c>
      <c r="AQX16" s="253">
        <v>89.074655000000007</v>
      </c>
      <c r="AQY16" s="253">
        <v>88.968343000000004</v>
      </c>
      <c r="AQZ16" s="253">
        <v>88.778817000000004</v>
      </c>
      <c r="ARA16" s="253">
        <v>88.491924999999995</v>
      </c>
      <c r="ARB16" s="253">
        <v>88.096898999999993</v>
      </c>
      <c r="ARC16" s="253">
        <v>87.585161999999997</v>
      </c>
      <c r="ARD16" s="253">
        <v>86.944658000000004</v>
      </c>
      <c r="ARE16" s="253">
        <v>86.154916</v>
      </c>
      <c r="ARF16" s="253">
        <v>85.188762999999994</v>
      </c>
      <c r="ARG16" s="253">
        <v>84.017753999999996</v>
      </c>
      <c r="ARH16" s="253">
        <v>82.612515000000002</v>
      </c>
      <c r="ARI16" s="253">
        <v>80.940962999999996</v>
      </c>
      <c r="ARJ16" s="253">
        <v>78.978264999999993</v>
      </c>
      <c r="ARK16" s="253">
        <v>76.734934999999993</v>
      </c>
      <c r="ARL16" s="253">
        <v>74.289422999999999</v>
      </c>
      <c r="ARM16" s="253">
        <v>71.807140000000004</v>
      </c>
      <c r="ARN16" s="253">
        <v>69.537572999999995</v>
      </c>
      <c r="ARO16" s="253">
        <v>67.781261000000001</v>
      </c>
      <c r="ARP16" s="253">
        <v>66.815740000000005</v>
      </c>
      <c r="ARQ16" s="253">
        <v>66.799422000000007</v>
      </c>
      <c r="ARR16" s="253">
        <v>67.710088999999996</v>
      </c>
      <c r="ARS16" s="253">
        <v>69.361473000000004</v>
      </c>
      <c r="ART16" s="253">
        <v>71.481690999999998</v>
      </c>
      <c r="ARU16" s="253">
        <v>73.800359</v>
      </c>
      <c r="ARV16" s="253">
        <v>76.108292000000006</v>
      </c>
      <c r="ARW16" s="253">
        <v>78.274580999999998</v>
      </c>
      <c r="ARX16" s="253">
        <v>80.230146000000005</v>
      </c>
      <c r="ARY16" s="253">
        <v>81.944075999999995</v>
      </c>
      <c r="ARZ16" s="253">
        <v>83.413235999999998</v>
      </c>
      <c r="ASA16" s="253">
        <v>84.661207000000005</v>
      </c>
      <c r="ASB16" s="253">
        <v>85.729200000000006</v>
      </c>
      <c r="ASC16" s="253">
        <v>86.657176000000007</v>
      </c>
      <c r="ASD16" s="253">
        <v>87.470498000000006</v>
      </c>
      <c r="ASE16" s="253">
        <v>88.182467000000003</v>
      </c>
      <c r="ASF16" s="253">
        <v>88.803751000000005</v>
      </c>
      <c r="ASG16" s="253">
        <v>89.346806999999998</v>
      </c>
      <c r="ASH16" s="253">
        <v>89.825659000000002</v>
      </c>
      <c r="ASI16" s="253">
        <v>90.255688000000006</v>
      </c>
      <c r="ASJ16" s="253">
        <v>90.650918000000004</v>
      </c>
      <c r="ASK16" s="253">
        <v>91.016966999999994</v>
      </c>
      <c r="ASL16" s="253">
        <v>91.348506</v>
      </c>
      <c r="ASM16" s="253">
        <v>91.638480999999999</v>
      </c>
      <c r="ASN16" s="253">
        <v>91.889008000000004</v>
      </c>
      <c r="ASO16" s="253">
        <v>92.109149000000002</v>
      </c>
      <c r="ASP16" s="253">
        <v>92.304232999999996</v>
      </c>
      <c r="ASQ16" s="253">
        <v>92.475044999999994</v>
      </c>
      <c r="ASR16" s="253">
        <v>92.628086999999994</v>
      </c>
      <c r="ASS16" s="253">
        <v>92.777409000000006</v>
      </c>
      <c r="AST16" s="253">
        <v>92.930469000000002</v>
      </c>
      <c r="ASU16" s="253">
        <v>93.077893000000003</v>
      </c>
      <c r="ASV16" s="253">
        <v>93.204869000000002</v>
      </c>
      <c r="ASW16" s="253">
        <v>93.310301999999993</v>
      </c>
      <c r="ASX16" s="253">
        <v>93.407764999999998</v>
      </c>
      <c r="ASY16" s="253">
        <v>93.508920000000003</v>
      </c>
      <c r="ASZ16" s="253">
        <v>93.613703000000001</v>
      </c>
      <c r="ATA16" s="253">
        <v>93.717926000000006</v>
      </c>
      <c r="ATB16" s="253">
        <v>93.822222999999994</v>
      </c>
      <c r="ATC16" s="253">
        <v>93.928037000000003</v>
      </c>
      <c r="ATD16" s="253">
        <v>94.029570000000007</v>
      </c>
      <c r="ATE16" s="253">
        <v>94.116423999999995</v>
      </c>
      <c r="ATF16" s="253">
        <v>94.183627999999999</v>
      </c>
      <c r="ATG16" s="253">
        <v>94.235050999999999</v>
      </c>
      <c r="ATH16" s="253">
        <v>94.277831000000006</v>
      </c>
      <c r="ATI16" s="253">
        <v>94.317753999999994</v>
      </c>
      <c r="ATJ16" s="253">
        <v>94.359971999999999</v>
      </c>
      <c r="ATK16" s="253">
        <v>94.409565000000001</v>
      </c>
      <c r="ATL16" s="253">
        <v>94.468935000000002</v>
      </c>
      <c r="ATM16" s="253">
        <v>94.535920000000004</v>
      </c>
      <c r="ATN16" s="253">
        <v>94.604675999999998</v>
      </c>
      <c r="ATO16" s="253">
        <v>94.666476000000003</v>
      </c>
      <c r="ATP16" s="253">
        <v>94.711192999999994</v>
      </c>
      <c r="ATQ16" s="253">
        <v>94.734105999999997</v>
      </c>
      <c r="ATR16" s="253">
        <v>94.744108999999995</v>
      </c>
      <c r="ATS16" s="253">
        <v>94.760711000000001</v>
      </c>
      <c r="ATT16" s="253">
        <v>94.797736999999998</v>
      </c>
      <c r="ATU16" s="253">
        <v>94.850863000000004</v>
      </c>
      <c r="ATV16" s="253">
        <v>94.904173999999998</v>
      </c>
      <c r="ATW16" s="253">
        <v>94.946991999999995</v>
      </c>
      <c r="ATX16" s="253">
        <v>94.9803</v>
      </c>
      <c r="ATY16" s="253">
        <v>95.009141999999997</v>
      </c>
      <c r="ATZ16" s="253">
        <v>95.035972999999998</v>
      </c>
      <c r="AUA16" s="253">
        <v>95.063367999999997</v>
      </c>
      <c r="AUB16" s="253">
        <v>95.097244000000003</v>
      </c>
      <c r="AUC16" s="253">
        <v>95.142510000000001</v>
      </c>
      <c r="AUD16" s="253">
        <v>95.197298000000004</v>
      </c>
      <c r="AUE16" s="253">
        <v>95.253898000000007</v>
      </c>
      <c r="AUF16" s="253">
        <v>95.303359999999998</v>
      </c>
      <c r="AUG16" s="253">
        <v>95.337659000000002</v>
      </c>
      <c r="AUH16" s="253">
        <v>95.351608999999996</v>
      </c>
      <c r="AUI16" s="253">
        <v>95.348088000000004</v>
      </c>
      <c r="AUJ16" s="253">
        <v>95.340428000000003</v>
      </c>
      <c r="AUK16" s="253">
        <v>95.344266000000005</v>
      </c>
      <c r="AUL16" s="253">
        <v>95.364981</v>
      </c>
      <c r="AUM16" s="253">
        <v>95.39528</v>
      </c>
      <c r="AUN16" s="253">
        <v>95.425571000000005</v>
      </c>
      <c r="AUO16" s="253">
        <v>95.453663000000006</v>
      </c>
      <c r="AUP16" s="253">
        <v>95.482590000000002</v>
      </c>
      <c r="AUQ16" s="253">
        <v>95.511898000000002</v>
      </c>
      <c r="AUR16" s="253">
        <v>95.535444999999996</v>
      </c>
      <c r="AUS16" s="253">
        <v>95.548858999999993</v>
      </c>
      <c r="AUT16" s="253">
        <v>95.556790000000007</v>
      </c>
      <c r="AUU16" s="253">
        <v>95.569981999999996</v>
      </c>
      <c r="AUV16" s="253">
        <v>95.594763999999998</v>
      </c>
      <c r="AUW16" s="253">
        <v>95.626970999999998</v>
      </c>
      <c r="AUX16" s="253">
        <v>95.656858999999997</v>
      </c>
      <c r="AUY16" s="253">
        <v>95.678017999999994</v>
      </c>
      <c r="AUZ16" s="253">
        <v>95.689503000000002</v>
      </c>
      <c r="AVA16" s="253">
        <v>95.691867999999999</v>
      </c>
      <c r="AVB16" s="253">
        <v>95.686421999999993</v>
      </c>
      <c r="AVC16" s="253">
        <v>95.679321999999999</v>
      </c>
      <c r="AVD16" s="253">
        <v>95.680858999999998</v>
      </c>
      <c r="AVE16" s="253">
        <v>95.695775999999995</v>
      </c>
      <c r="AVF16" s="253">
        <v>95.716220000000007</v>
      </c>
      <c r="AVG16" s="253">
        <v>95.728511999999995</v>
      </c>
      <c r="AVH16" s="253">
        <v>95.727215999999999</v>
      </c>
      <c r="AVI16" s="253">
        <v>95.720121000000006</v>
      </c>
      <c r="AVJ16" s="253">
        <v>95.719572999999997</v>
      </c>
      <c r="AVK16" s="253">
        <v>95.730965999999995</v>
      </c>
      <c r="AVL16" s="253">
        <v>95.748947999999999</v>
      </c>
      <c r="AVM16" s="253">
        <v>95.762635000000003</v>
      </c>
      <c r="AVN16" s="253">
        <v>95.764720999999994</v>
      </c>
      <c r="AVO16" s="253">
        <v>95.757750000000001</v>
      </c>
      <c r="AVP16" s="253">
        <v>95.751628999999994</v>
      </c>
      <c r="AVQ16" s="253">
        <v>95.753941999999995</v>
      </c>
      <c r="AVR16" s="253">
        <v>95.763998999999998</v>
      </c>
      <c r="AVS16" s="253">
        <v>95.777776000000003</v>
      </c>
      <c r="AVT16" s="253">
        <v>95.795945000000003</v>
      </c>
      <c r="AVU16" s="253">
        <v>95.822552999999999</v>
      </c>
      <c r="AVV16" s="253">
        <v>95.856368000000003</v>
      </c>
      <c r="AVW16" s="253">
        <v>95.888193000000001</v>
      </c>
      <c r="AVX16" s="253">
        <v>95.908420000000007</v>
      </c>
      <c r="AVY16" s="253">
        <v>95.914703000000003</v>
      </c>
      <c r="AVZ16" s="253">
        <v>95.911393000000004</v>
      </c>
      <c r="AWA16" s="253">
        <v>95.904234000000002</v>
      </c>
      <c r="AWB16" s="253">
        <v>95.896885999999995</v>
      </c>
      <c r="AWC16" s="253">
        <v>95.890343999999999</v>
      </c>
      <c r="AWD16" s="253">
        <v>95.884116000000006</v>
      </c>
      <c r="AWE16" s="253">
        <v>95.879057000000003</v>
      </c>
      <c r="AWF16" s="253">
        <v>95.879250999999996</v>
      </c>
      <c r="AWG16" s="253">
        <v>95.889281999999994</v>
      </c>
      <c r="AWH16" s="253">
        <v>95.909443999999993</v>
      </c>
      <c r="AWI16" s="253">
        <v>95.935406</v>
      </c>
      <c r="AWJ16" s="253">
        <v>95.962146000000004</v>
      </c>
      <c r="AWK16" s="253">
        <v>95.985698999999997</v>
      </c>
      <c r="AWL16" s="253">
        <v>96.002013000000005</v>
      </c>
      <c r="AWM16" s="253">
        <v>96.009044000000003</v>
      </c>
      <c r="AWN16" s="253">
        <v>96.011474000000007</v>
      </c>
      <c r="AWO16" s="253">
        <v>96.018521000000007</v>
      </c>
      <c r="AWP16" s="253">
        <v>96.033508999999995</v>
      </c>
      <c r="AWQ16" s="253">
        <v>96.048462000000001</v>
      </c>
      <c r="AWR16" s="253">
        <v>96.052798999999993</v>
      </c>
      <c r="AWS16" s="253">
        <v>96.045745999999994</v>
      </c>
      <c r="AWT16" s="253">
        <v>96.036547999999996</v>
      </c>
      <c r="AWU16" s="253">
        <v>96.033575999999996</v>
      </c>
      <c r="AWV16" s="253">
        <v>96.036939000000004</v>
      </c>
      <c r="AWW16" s="253">
        <v>96.041824000000005</v>
      </c>
      <c r="AWX16" s="253">
        <v>96.045655999999994</v>
      </c>
      <c r="AWY16" s="253">
        <v>96.050498000000005</v>
      </c>
      <c r="AWZ16" s="253">
        <v>96.060239999999993</v>
      </c>
      <c r="AXA16" s="253">
        <v>96.076789000000005</v>
      </c>
      <c r="AXB16" s="253">
        <v>96.098173000000003</v>
      </c>
      <c r="AXC16" s="253">
        <v>96.119426000000004</v>
      </c>
      <c r="AXD16" s="253">
        <v>96.135701999999995</v>
      </c>
      <c r="AXE16" s="253">
        <v>96.145407000000006</v>
      </c>
      <c r="AXF16" s="253">
        <v>96.150767999999999</v>
      </c>
      <c r="AXG16" s="253">
        <v>96.155399000000003</v>
      </c>
      <c r="AXH16" s="253">
        <v>96.161069999999995</v>
      </c>
      <c r="AXI16" s="253">
        <v>96.166708999999997</v>
      </c>
      <c r="AXJ16" s="253">
        <v>96.170911000000004</v>
      </c>
      <c r="AXK16" s="253">
        <v>96.175680999999997</v>
      </c>
      <c r="AXL16" s="253">
        <v>96.186601999999993</v>
      </c>
      <c r="AXM16" s="253">
        <v>96.207645999999997</v>
      </c>
      <c r="AXN16" s="253">
        <v>96.235692</v>
      </c>
      <c r="AXO16" s="253">
        <v>96.261375999999998</v>
      </c>
      <c r="AXP16" s="253">
        <v>96.275790000000001</v>
      </c>
      <c r="AXQ16" s="253">
        <v>96.276364999999998</v>
      </c>
      <c r="AXR16" s="253">
        <v>96.267218999999997</v>
      </c>
      <c r="AXS16" s="253">
        <v>96.255194000000003</v>
      </c>
      <c r="AXT16" s="253">
        <v>96.244973999999999</v>
      </c>
      <c r="AXU16" s="253">
        <v>96.236322000000001</v>
      </c>
      <c r="AXV16" s="253">
        <v>96.226207000000002</v>
      </c>
      <c r="AXW16" s="253">
        <v>96.214916000000002</v>
      </c>
      <c r="AXX16" s="253">
        <v>96.209187</v>
      </c>
      <c r="AXY16" s="253">
        <v>96.216890000000006</v>
      </c>
      <c r="AXZ16" s="253">
        <v>96.238591999999997</v>
      </c>
      <c r="AYA16" s="253">
        <v>96.266316000000003</v>
      </c>
      <c r="AYB16" s="253">
        <v>96.290014999999997</v>
      </c>
      <c r="AYC16" s="253">
        <v>96.302970000000002</v>
      </c>
      <c r="AYD16" s="253">
        <v>96.301998999999995</v>
      </c>
      <c r="AYE16" s="253">
        <v>96.287378000000004</v>
      </c>
      <c r="AYF16" s="253">
        <v>96.265085999999997</v>
      </c>
      <c r="AYG16" s="253">
        <v>96.246154000000004</v>
      </c>
      <c r="AYH16" s="253">
        <v>96.240337999999994</v>
      </c>
      <c r="AYI16" s="253">
        <v>96.250015000000005</v>
      </c>
      <c r="AYJ16" s="253">
        <v>96.269861000000006</v>
      </c>
      <c r="AYK16" s="253">
        <v>96.290418000000003</v>
      </c>
      <c r="AYL16" s="253">
        <v>96.301661999999993</v>
      </c>
      <c r="AYM16" s="253">
        <v>96.296603000000005</v>
      </c>
      <c r="AYN16" s="253">
        <v>96.275037999999995</v>
      </c>
      <c r="AYO16" s="253">
        <v>96.244457999999995</v>
      </c>
      <c r="AYP16" s="253">
        <v>96.216611</v>
      </c>
      <c r="AYQ16" s="253">
        <v>96.202128000000002</v>
      </c>
      <c r="AYR16" s="253">
        <v>96.205451999999994</v>
      </c>
      <c r="AYS16" s="253">
        <v>96.221451999999999</v>
      </c>
      <c r="AYT16" s="253">
        <v>96.237421999999995</v>
      </c>
      <c r="AYU16" s="253">
        <v>96.242417000000003</v>
      </c>
      <c r="AYV16" s="253">
        <v>96.236130000000003</v>
      </c>
      <c r="AYW16" s="253">
        <v>96.226668000000004</v>
      </c>
      <c r="AYX16" s="253">
        <v>96.219924000000006</v>
      </c>
      <c r="AYY16" s="253">
        <v>96.214731999999998</v>
      </c>
      <c r="AYZ16" s="253">
        <v>96.208881000000005</v>
      </c>
      <c r="AZA16" s="253">
        <v>96.205048000000005</v>
      </c>
      <c r="AZB16" s="253">
        <v>96.208027999999999</v>
      </c>
      <c r="AZC16" s="253">
        <v>96.218978000000007</v>
      </c>
      <c r="AZD16" s="253">
        <v>96.234795000000005</v>
      </c>
      <c r="AZE16" s="253">
        <v>96.250952999999996</v>
      </c>
      <c r="AZF16" s="253">
        <v>96.263578999999993</v>
      </c>
      <c r="AZG16" s="253">
        <v>96.271748000000002</v>
      </c>
      <c r="AZH16" s="253">
        <v>96.279082000000002</v>
      </c>
      <c r="AZI16" s="253">
        <v>96.289477000000005</v>
      </c>
      <c r="AZJ16" s="253">
        <v>96.299439000000007</v>
      </c>
      <c r="AZK16" s="253">
        <v>96.299042</v>
      </c>
      <c r="AZL16" s="253">
        <v>96.283493000000007</v>
      </c>
      <c r="AZM16" s="253">
        <v>96.259782999999999</v>
      </c>
      <c r="AZN16" s="253">
        <v>96.238882000000004</v>
      </c>
      <c r="AZO16" s="253">
        <v>96.225877999999994</v>
      </c>
      <c r="AZP16" s="253">
        <v>96.221486999999996</v>
      </c>
      <c r="AZQ16" s="253">
        <v>96.227089000000007</v>
      </c>
      <c r="AZR16" s="253">
        <v>96.240694000000005</v>
      </c>
      <c r="AZS16" s="253">
        <v>96.251395000000002</v>
      </c>
      <c r="AZT16" s="253">
        <v>96.247112999999999</v>
      </c>
      <c r="AZU16" s="253">
        <v>96.229157000000001</v>
      </c>
      <c r="AZV16" s="253">
        <v>96.213177000000002</v>
      </c>
      <c r="AZW16" s="253">
        <v>96.214414000000005</v>
      </c>
      <c r="AZX16" s="253">
        <v>96.235742000000002</v>
      </c>
      <c r="AZY16" s="253">
        <v>96.269053</v>
      </c>
      <c r="AZZ16" s="253">
        <v>96.301871000000006</v>
      </c>
      <c r="BAA16" s="253">
        <v>96.321503000000007</v>
      </c>
      <c r="BAB16" s="253">
        <v>96.320204000000004</v>
      </c>
      <c r="BAC16" s="253">
        <v>96.302501000000007</v>
      </c>
      <c r="BAD16" s="253">
        <v>96.285725999999997</v>
      </c>
      <c r="BAE16" s="253">
        <v>96.288535999999993</v>
      </c>
      <c r="BAF16" s="253">
        <v>96.316323999999994</v>
      </c>
      <c r="BAG16" s="253">
        <v>96.356887999999998</v>
      </c>
      <c r="BAH16" s="253">
        <v>96.390392000000006</v>
      </c>
      <c r="BAI16" s="253">
        <v>96.405524999999997</v>
      </c>
      <c r="BAJ16" s="253">
        <v>96.408075999999994</v>
      </c>
      <c r="BAK16" s="253">
        <v>96.413791000000003</v>
      </c>
      <c r="BAL16" s="253">
        <v>96.432574000000002</v>
      </c>
      <c r="BAM16" s="253">
        <v>96.461184000000003</v>
      </c>
      <c r="BAN16" s="253">
        <v>96.490684999999999</v>
      </c>
      <c r="BAO16" s="253">
        <v>96.515681999999998</v>
      </c>
      <c r="BAP16" s="253">
        <v>96.533486999999994</v>
      </c>
      <c r="BAQ16" s="253">
        <v>96.540261999999998</v>
      </c>
      <c r="BAR16" s="253">
        <v>96.535196999999997</v>
      </c>
      <c r="BAS16" s="253">
        <v>96.525947000000002</v>
      </c>
      <c r="BAT16" s="253">
        <v>96.521942999999993</v>
      </c>
      <c r="BAU16" s="253">
        <v>96.522093999999996</v>
      </c>
      <c r="BAV16" s="253">
        <v>96.516328999999999</v>
      </c>
      <c r="BAW16" s="253">
        <v>96.501705000000001</v>
      </c>
      <c r="BAX16" s="253">
        <v>96.491332999999997</v>
      </c>
      <c r="BAY16" s="253">
        <v>96.502846000000005</v>
      </c>
      <c r="BAZ16" s="253">
        <v>96.539244999999994</v>
      </c>
      <c r="BBA16" s="253">
        <v>96.583243999999993</v>
      </c>
      <c r="BBB16" s="253">
        <v>96.610864000000007</v>
      </c>
      <c r="BBC16" s="253">
        <v>96.611948999999996</v>
      </c>
      <c r="BBD16" s="253">
        <v>96.599186000000003</v>
      </c>
      <c r="BBE16" s="253">
        <v>96.595679000000004</v>
      </c>
      <c r="BBF16" s="253">
        <v>96.611430999999996</v>
      </c>
      <c r="BBG16" s="253">
        <v>96.633780000000002</v>
      </c>
      <c r="BBH16" s="253">
        <v>96.642932000000002</v>
      </c>
      <c r="BBI16" s="253">
        <v>96.633227000000005</v>
      </c>
      <c r="BBJ16" s="253">
        <v>96.615136000000007</v>
      </c>
      <c r="BBK16" s="253">
        <v>96.601196000000002</v>
      </c>
      <c r="BBL16" s="253">
        <v>96.598365999999999</v>
      </c>
      <c r="BBM16" s="253">
        <v>96.611932999999993</v>
      </c>
      <c r="BBN16" s="253">
        <v>96.645437999999999</v>
      </c>
      <c r="BBO16" s="253">
        <v>96.691993999999994</v>
      </c>
      <c r="BBP16" s="253">
        <v>96.732563999999996</v>
      </c>
      <c r="BBQ16" s="253">
        <v>96.749300000000005</v>
      </c>
      <c r="BBR16" s="253">
        <v>96.739540000000005</v>
      </c>
      <c r="BBS16" s="253">
        <v>96.715513000000001</v>
      </c>
      <c r="BBT16" s="253">
        <v>96.694036999999994</v>
      </c>
      <c r="BBU16" s="253">
        <v>96.687517</v>
      </c>
      <c r="BBV16" s="253">
        <v>96.698971999999998</v>
      </c>
      <c r="BBW16" s="253">
        <v>96.720903000000007</v>
      </c>
      <c r="BBX16" s="253">
        <v>96.741082000000006</v>
      </c>
      <c r="BBY16" s="253">
        <v>96.752825999999999</v>
      </c>
      <c r="BBZ16" s="253">
        <v>96.758626000000007</v>
      </c>
      <c r="BCA16" s="253">
        <v>96.762924999999996</v>
      </c>
      <c r="BCB16" s="253">
        <v>96.765108999999995</v>
      </c>
      <c r="BCC16" s="253">
        <v>96.762516000000005</v>
      </c>
      <c r="BCD16" s="253">
        <v>96.757123000000007</v>
      </c>
      <c r="BCE16" s="253">
        <v>96.754642000000004</v>
      </c>
      <c r="BCF16" s="253">
        <v>96.757705999999999</v>
      </c>
      <c r="BCG16" s="253">
        <v>96.763544999999993</v>
      </c>
      <c r="BCH16" s="253">
        <v>96.768480999999994</v>
      </c>
      <c r="BCI16" s="253">
        <v>96.771180000000001</v>
      </c>
      <c r="BCJ16" s="253">
        <v>96.769985000000005</v>
      </c>
      <c r="BCK16" s="253">
        <v>96.760661999999996</v>
      </c>
      <c r="BCL16" s="253">
        <v>96.741940999999997</v>
      </c>
      <c r="BCM16" s="253">
        <v>96.723489999999998</v>
      </c>
      <c r="BCN16" s="253">
        <v>96.721787000000006</v>
      </c>
      <c r="BCO16" s="253">
        <v>96.741950000000003</v>
      </c>
      <c r="BCP16" s="253">
        <v>96.767049</v>
      </c>
      <c r="BCQ16" s="253">
        <v>96.774642999999998</v>
      </c>
      <c r="BCR16" s="253">
        <v>96.764847000000003</v>
      </c>
      <c r="BCS16" s="253">
        <v>96.761815999999996</v>
      </c>
      <c r="BCT16" s="253">
        <v>96.781842999999995</v>
      </c>
      <c r="BCU16" s="253">
        <v>96.809593000000007</v>
      </c>
      <c r="BCV16" s="253">
        <v>96.816565999999995</v>
      </c>
      <c r="BCW16" s="253">
        <v>96.797584000000001</v>
      </c>
      <c r="BCX16" s="253">
        <v>96.776178000000002</v>
      </c>
      <c r="BCY16" s="253">
        <v>96.775081</v>
      </c>
      <c r="BCZ16" s="253">
        <v>96.794515000000004</v>
      </c>
      <c r="BDA16" s="253">
        <v>96.821831000000003</v>
      </c>
      <c r="BDB16" s="253">
        <v>96.849243999999999</v>
      </c>
      <c r="BDC16" s="253">
        <v>96.874088999999998</v>
      </c>
      <c r="BDD16" s="253">
        <v>96.890845999999996</v>
      </c>
      <c r="BDE16" s="253">
        <v>96.894220000000004</v>
      </c>
      <c r="BDF16" s="253">
        <v>96.887606000000005</v>
      </c>
      <c r="BDG16" s="253">
        <v>96.880303999999995</v>
      </c>
      <c r="BDH16" s="253">
        <v>96.876572999999993</v>
      </c>
      <c r="BDI16" s="253">
        <v>96.872913999999994</v>
      </c>
      <c r="BDJ16" s="253">
        <v>96.866166000000007</v>
      </c>
      <c r="BDK16" s="253">
        <v>96.859639999999999</v>
      </c>
      <c r="BDL16" s="253">
        <v>96.859959000000003</v>
      </c>
      <c r="BDM16" s="253">
        <v>96.870185000000006</v>
      </c>
      <c r="BDN16" s="253">
        <v>96.886774000000003</v>
      </c>
      <c r="BDO16" s="253">
        <v>96.902268000000007</v>
      </c>
      <c r="BDP16" s="253">
        <v>96.911206000000007</v>
      </c>
      <c r="BDQ16" s="253">
        <v>96.914096999999998</v>
      </c>
      <c r="BDR16" s="253">
        <v>96.915031999999997</v>
      </c>
      <c r="BDS16" s="253">
        <v>96.915954999999997</v>
      </c>
      <c r="BDT16" s="253">
        <v>96.915773000000002</v>
      </c>
      <c r="BDU16" s="253">
        <v>96.914846999999995</v>
      </c>
      <c r="BDV16" s="253">
        <v>96.915943999999996</v>
      </c>
      <c r="BDW16" s="253">
        <v>96.918955999999994</v>
      </c>
      <c r="BDX16" s="253">
        <v>96.919121000000004</v>
      </c>
      <c r="BDY16" s="253">
        <v>96.914163000000002</v>
      </c>
      <c r="BDZ16" s="253">
        <v>96.909407000000002</v>
      </c>
      <c r="BEA16" s="253">
        <v>96.910561999999999</v>
      </c>
      <c r="BEB16" s="253">
        <v>96.913764</v>
      </c>
      <c r="BEC16" s="253">
        <v>96.909423000000004</v>
      </c>
      <c r="BED16" s="253">
        <v>96.896341000000007</v>
      </c>
      <c r="BEE16" s="253">
        <v>96.885793000000007</v>
      </c>
      <c r="BEF16" s="253">
        <v>96.888802999999996</v>
      </c>
      <c r="BEG16" s="253">
        <v>96.903662999999995</v>
      </c>
      <c r="BEH16" s="253">
        <v>96.919550000000001</v>
      </c>
      <c r="BEI16" s="253">
        <v>96.929089000000005</v>
      </c>
      <c r="BEJ16" s="253">
        <v>96.932982999999993</v>
      </c>
      <c r="BEK16" s="253">
        <v>96.934662000000003</v>
      </c>
      <c r="BEL16" s="253">
        <v>96.936148000000003</v>
      </c>
      <c r="BEM16" s="253">
        <v>96.939813000000001</v>
      </c>
      <c r="BEN16" s="253">
        <v>96.949543000000006</v>
      </c>
      <c r="BEO16" s="253">
        <v>96.967796000000007</v>
      </c>
      <c r="BEP16" s="253">
        <v>96.993448999999998</v>
      </c>
      <c r="BEQ16" s="253">
        <v>97.022660999999999</v>
      </c>
      <c r="BER16" s="253">
        <v>97.048523000000003</v>
      </c>
      <c r="BES16" s="253">
        <v>97.060199999999995</v>
      </c>
      <c r="BET16" s="253">
        <v>97.049273999999997</v>
      </c>
      <c r="BEU16" s="253">
        <v>97.021360000000001</v>
      </c>
      <c r="BEV16" s="253">
        <v>96.996751000000003</v>
      </c>
      <c r="BEW16" s="253">
        <v>96.993087000000003</v>
      </c>
      <c r="BEX16" s="253">
        <v>97.009018999999995</v>
      </c>
      <c r="BEY16" s="253">
        <v>97.029777999999993</v>
      </c>
      <c r="BEZ16" s="253">
        <v>97.045464999999993</v>
      </c>
      <c r="BFA16" s="253">
        <v>97.056493000000003</v>
      </c>
      <c r="BFB16" s="253">
        <v>97.063239999999993</v>
      </c>
      <c r="BFC16" s="253">
        <v>97.061107000000007</v>
      </c>
      <c r="BFD16" s="253">
        <v>97.049141000000006</v>
      </c>
      <c r="BFE16" s="253">
        <v>97.035334000000006</v>
      </c>
      <c r="BFF16" s="253">
        <v>97.027941999999996</v>
      </c>
      <c r="BFG16" s="253">
        <v>97.027462</v>
      </c>
      <c r="BFH16" s="253">
        <v>97.032174999999995</v>
      </c>
      <c r="BFI16" s="253">
        <v>97.045564999999996</v>
      </c>
      <c r="BFJ16" s="253">
        <v>97.071124999999995</v>
      </c>
      <c r="BFK16" s="253">
        <v>97.103227000000004</v>
      </c>
      <c r="BFL16" s="253">
        <v>97.130106999999995</v>
      </c>
      <c r="BFM16" s="253">
        <v>97.144458</v>
      </c>
      <c r="BFN16" s="253">
        <v>97.145308</v>
      </c>
      <c r="BFO16" s="253">
        <v>97.131741000000005</v>
      </c>
      <c r="BFP16" s="253">
        <v>97.103036000000003</v>
      </c>
      <c r="BFQ16" s="253">
        <v>97.066321000000002</v>
      </c>
      <c r="BFR16" s="253">
        <v>97.036602999999999</v>
      </c>
      <c r="BFS16" s="253">
        <v>97.024450000000002</v>
      </c>
      <c r="BFT16" s="253">
        <v>97.026517999999996</v>
      </c>
      <c r="BFU16" s="253">
        <v>97.031612999999993</v>
      </c>
      <c r="BFV16" s="253">
        <v>97.034222999999997</v>
      </c>
      <c r="BFW16" s="253">
        <v>97.037919000000002</v>
      </c>
      <c r="BFX16" s="253">
        <v>97.045137999999994</v>
      </c>
      <c r="BFY16" s="253">
        <v>97.048141999999999</v>
      </c>
      <c r="BFZ16" s="253">
        <v>97.035449999999997</v>
      </c>
      <c r="BGA16" s="253">
        <v>97.008178000000001</v>
      </c>
      <c r="BGB16" s="253">
        <v>96.985628000000005</v>
      </c>
      <c r="BGC16" s="253">
        <v>96.989931999999996</v>
      </c>
      <c r="BGD16" s="253">
        <v>97.025169000000005</v>
      </c>
      <c r="BGE16" s="253">
        <v>97.073937999999998</v>
      </c>
      <c r="BGF16" s="253">
        <v>97.113113999999996</v>
      </c>
      <c r="BGG16" s="253">
        <v>97.130609000000007</v>
      </c>
      <c r="BGH16" s="253">
        <v>97.129716000000002</v>
      </c>
      <c r="BGI16" s="253">
        <v>97.123593999999997</v>
      </c>
      <c r="BGJ16" s="253">
        <v>97.126268999999994</v>
      </c>
      <c r="BGK16" s="253">
        <v>97.142742999999996</v>
      </c>
      <c r="BGL16" s="253">
        <v>97.164978000000005</v>
      </c>
      <c r="BGM16" s="253">
        <v>97.180880000000002</v>
      </c>
      <c r="BGN16" s="253">
        <v>97.187752000000003</v>
      </c>
      <c r="BGO16" s="253">
        <v>97.192418000000004</v>
      </c>
      <c r="BGP16" s="253">
        <v>97.198276000000007</v>
      </c>
      <c r="BGQ16" s="253">
        <v>97.199737999999996</v>
      </c>
      <c r="BGR16" s="253">
        <v>97.192138</v>
      </c>
      <c r="BGS16" s="253">
        <v>97.180197000000007</v>
      </c>
      <c r="BGT16" s="253">
        <v>97.172241</v>
      </c>
      <c r="BGU16" s="253">
        <v>97.171054999999996</v>
      </c>
      <c r="BGV16" s="253">
        <v>97.173685000000006</v>
      </c>
      <c r="BGW16" s="253">
        <v>97.174501000000006</v>
      </c>
      <c r="BGX16" s="253">
        <v>97.165671000000003</v>
      </c>
      <c r="BGY16" s="253">
        <v>97.142892000000003</v>
      </c>
      <c r="BGZ16" s="253">
        <v>97.116422</v>
      </c>
      <c r="BHA16" s="253">
        <v>97.108334999999997</v>
      </c>
      <c r="BHB16" s="253">
        <v>97.130004</v>
      </c>
      <c r="BHC16" s="253">
        <v>97.167186999999998</v>
      </c>
      <c r="BHD16" s="253">
        <v>97.194989000000007</v>
      </c>
      <c r="BHE16" s="253">
        <v>97.203146000000004</v>
      </c>
      <c r="BHF16" s="253">
        <v>97.199157</v>
      </c>
      <c r="BHG16" s="253">
        <v>97.192605</v>
      </c>
      <c r="BHH16" s="253">
        <v>97.187994000000003</v>
      </c>
      <c r="BHI16" s="253">
        <v>97.189768999999998</v>
      </c>
      <c r="BHJ16" s="253">
        <v>97.201211000000001</v>
      </c>
      <c r="BHK16" s="253">
        <v>97.216581000000005</v>
      </c>
      <c r="BHL16" s="253">
        <v>97.224153999999999</v>
      </c>
      <c r="BHM16" s="253">
        <v>97.219880000000003</v>
      </c>
      <c r="BHN16" s="253">
        <v>97.211252000000002</v>
      </c>
      <c r="BHO16" s="253">
        <v>97.206755000000001</v>
      </c>
      <c r="BHP16" s="253">
        <v>97.208713000000003</v>
      </c>
      <c r="BHQ16" s="253">
        <v>97.216890000000006</v>
      </c>
      <c r="BHR16" s="253">
        <v>97.230301999999995</v>
      </c>
      <c r="BHS16" s="253">
        <v>97.242885000000001</v>
      </c>
      <c r="BHT16" s="253">
        <v>97.245750999999998</v>
      </c>
      <c r="BHU16" s="253">
        <v>97.238515000000007</v>
      </c>
      <c r="BHV16" s="253">
        <v>97.232068999999996</v>
      </c>
      <c r="BHW16" s="253">
        <v>97.235243999999994</v>
      </c>
      <c r="BHX16" s="253">
        <v>97.243951999999993</v>
      </c>
      <c r="BHY16" s="253">
        <v>97.248897999999997</v>
      </c>
      <c r="BHZ16" s="253">
        <v>97.249816999999993</v>
      </c>
      <c r="BIA16" s="253">
        <v>97.255037999999999</v>
      </c>
      <c r="BIB16" s="253">
        <v>97.267840000000007</v>
      </c>
      <c r="BIC16" s="253">
        <v>97.279201999999998</v>
      </c>
      <c r="BID16" s="253">
        <v>97.276160000000004</v>
      </c>
      <c r="BIE16" s="253">
        <v>97.254626000000002</v>
      </c>
      <c r="BIF16" s="253">
        <v>97.222521</v>
      </c>
      <c r="BIG16" s="253">
        <v>97.192401000000004</v>
      </c>
      <c r="BIH16" s="253">
        <v>97.173281000000003</v>
      </c>
      <c r="BII16" s="253">
        <v>97.168383000000006</v>
      </c>
      <c r="BIJ16" s="253">
        <v>97.176267999999993</v>
      </c>
      <c r="BIK16" s="253">
        <v>97.191320000000005</v>
      </c>
      <c r="BIL16" s="253">
        <v>97.206125999999998</v>
      </c>
      <c r="BIM16" s="253">
        <v>97.218046999999999</v>
      </c>
      <c r="BIN16" s="253">
        <v>97.232391000000007</v>
      </c>
      <c r="BIO16" s="253">
        <v>97.253932000000006</v>
      </c>
      <c r="BIP16" s="253">
        <v>97.275747999999993</v>
      </c>
      <c r="BIQ16" s="253">
        <v>97.283845999999997</v>
      </c>
      <c r="BIR16" s="253">
        <v>97.275704000000005</v>
      </c>
      <c r="BIS16" s="253">
        <v>97.267229999999998</v>
      </c>
      <c r="BIT16" s="253">
        <v>97.275411000000005</v>
      </c>
      <c r="BIU16" s="253">
        <v>97.298518999999999</v>
      </c>
      <c r="BIV16" s="253">
        <v>97.319925999999995</v>
      </c>
      <c r="BIW16" s="253">
        <v>97.328811999999999</v>
      </c>
      <c r="BIX16" s="253">
        <v>97.330563999999995</v>
      </c>
      <c r="BIY16" s="253">
        <v>97.337222999999994</v>
      </c>
      <c r="BIZ16" s="253">
        <v>97.353229999999996</v>
      </c>
      <c r="BJA16" s="253">
        <v>97.371543000000003</v>
      </c>
      <c r="BJB16" s="253">
        <v>97.380393999999995</v>
      </c>
      <c r="BJC16" s="253">
        <v>97.373333000000002</v>
      </c>
      <c r="BJD16" s="253">
        <v>97.354669999999999</v>
      </c>
      <c r="BJE16" s="253">
        <v>97.334540000000004</v>
      </c>
      <c r="BJF16" s="253">
        <v>97.317893999999995</v>
      </c>
      <c r="BJG16" s="253">
        <v>97.300991999999994</v>
      </c>
      <c r="BJH16" s="253">
        <v>97.280370000000005</v>
      </c>
      <c r="BJI16" s="253">
        <v>97.260574000000005</v>
      </c>
      <c r="BJJ16" s="253">
        <v>97.247968999999998</v>
      </c>
      <c r="BJK16" s="253">
        <v>97.239922000000007</v>
      </c>
      <c r="BJL16" s="253">
        <v>97.226685000000003</v>
      </c>
      <c r="BJM16" s="253">
        <v>97.204491000000004</v>
      </c>
      <c r="BJN16" s="253">
        <v>97.182346999999993</v>
      </c>
      <c r="BJO16" s="253">
        <v>97.174640999999994</v>
      </c>
      <c r="BJP16" s="253">
        <v>97.189069000000003</v>
      </c>
      <c r="BJQ16" s="253">
        <v>97.221675000000005</v>
      </c>
      <c r="BJR16" s="253">
        <v>97.261968999999993</v>
      </c>
      <c r="BJS16" s="253">
        <v>97.303066999999999</v>
      </c>
      <c r="BJT16" s="253">
        <v>97.346186000000003</v>
      </c>
      <c r="BJU16" s="253">
        <v>97.390710999999996</v>
      </c>
      <c r="BJV16" s="253">
        <v>97.420384999999996</v>
      </c>
      <c r="BJW16" s="253">
        <v>97.412683999999999</v>
      </c>
      <c r="BJX16" s="253">
        <v>97.365990999999994</v>
      </c>
      <c r="BJY16" s="253">
        <v>97.308316000000005</v>
      </c>
      <c r="BJZ16" s="253">
        <v>97.268698000000001</v>
      </c>
      <c r="BKA16" s="253">
        <v>97.249639999999999</v>
      </c>
      <c r="BKB16" s="253">
        <v>97.237138000000002</v>
      </c>
      <c r="BKC16" s="253">
        <v>97.226363000000006</v>
      </c>
      <c r="BKD16" s="253">
        <v>97.220616000000007</v>
      </c>
      <c r="BKE16" s="253">
        <v>97.217439999999996</v>
      </c>
      <c r="BKF16" s="253">
        <v>97.215047999999996</v>
      </c>
      <c r="BKG16" s="253">
        <v>97.223405999999997</v>
      </c>
      <c r="BKH16" s="253">
        <v>97.242429999999999</v>
      </c>
      <c r="BKI16" s="253">
        <v>97.251564999999999</v>
      </c>
      <c r="BKJ16" s="253">
        <v>97.241579000000002</v>
      </c>
      <c r="BKK16" s="253">
        <v>97.221698000000004</v>
      </c>
      <c r="BKL16" s="253">
        <v>97.202258</v>
      </c>
      <c r="BKM16" s="253">
        <v>97.187796000000006</v>
      </c>
      <c r="BKN16" s="253">
        <v>97.180888999999993</v>
      </c>
      <c r="BKO16" s="253">
        <v>97.194835999999995</v>
      </c>
      <c r="BKP16" s="253">
        <v>97.221300999999997</v>
      </c>
      <c r="BKQ16" s="253">
        <v>97.245430999999996</v>
      </c>
      <c r="BKR16" s="253">
        <v>97.261330000000001</v>
      </c>
      <c r="BKS16" s="253">
        <v>97.269076999999996</v>
      </c>
      <c r="BKT16" s="253">
        <v>97.269187000000002</v>
      </c>
      <c r="BKU16" s="253">
        <v>97.246553000000006</v>
      </c>
      <c r="BKV16" s="253">
        <v>97.199968999999996</v>
      </c>
      <c r="BKW16" s="253">
        <v>97.150811000000004</v>
      </c>
      <c r="BKX16" s="253">
        <v>97.133441000000005</v>
      </c>
      <c r="BKY16" s="253">
        <v>97.164293000000001</v>
      </c>
      <c r="BKZ16" s="253">
        <v>97.187735000000004</v>
      </c>
      <c r="BLA16" s="253">
        <v>97.151156999999998</v>
      </c>
      <c r="BLB16" s="253">
        <v>97.062921000000003</v>
      </c>
      <c r="BLC16" s="253">
        <v>97.000907999999995</v>
      </c>
      <c r="BLD16" s="253">
        <v>97.017529999999994</v>
      </c>
      <c r="BLE16" s="253">
        <v>97.087587999999997</v>
      </c>
      <c r="BLF16" s="253">
        <v>97.165964000000002</v>
      </c>
      <c r="BLG16" s="253">
        <v>97.227534000000006</v>
      </c>
      <c r="BLH16" s="253">
        <v>97.280096</v>
      </c>
      <c r="BLI16" s="253">
        <v>97.317493999999996</v>
      </c>
      <c r="BLJ16" s="253">
        <v>97.332536000000005</v>
      </c>
      <c r="BLK16" s="253">
        <v>97.319215999999997</v>
      </c>
      <c r="BLL16" s="253">
        <v>97.296609000000004</v>
      </c>
      <c r="BLM16" s="253">
        <v>97.260873000000004</v>
      </c>
      <c r="BLN16" s="253">
        <v>97.212832000000006</v>
      </c>
      <c r="BLO16" s="253">
        <v>97.140790999999993</v>
      </c>
      <c r="BLP16" s="253">
        <v>97.076334000000003</v>
      </c>
      <c r="BLQ16" s="253">
        <v>97.037944999999993</v>
      </c>
      <c r="BLR16" s="253">
        <v>97.020090999999994</v>
      </c>
      <c r="BLS16" s="253">
        <v>96.992936</v>
      </c>
      <c r="BLT16" s="253">
        <v>96.934667000000005</v>
      </c>
      <c r="BLU16" s="253">
        <v>96.866446999999994</v>
      </c>
      <c r="BLV16" s="253">
        <v>96.822822000000002</v>
      </c>
      <c r="BLW16" s="253">
        <v>96.826161999999997</v>
      </c>
      <c r="BLX16" s="253">
        <v>96.871463000000006</v>
      </c>
      <c r="BLY16" s="253">
        <v>96.933137000000002</v>
      </c>
      <c r="BLZ16" s="253">
        <v>96.994384999999994</v>
      </c>
      <c r="BMA16" s="253">
        <v>97.032493000000002</v>
      </c>
      <c r="BMB16" s="253">
        <v>97.048371000000003</v>
      </c>
      <c r="BMC16" s="253">
        <v>97.044651999999999</v>
      </c>
      <c r="BMD16" s="253">
        <v>97.041775000000001</v>
      </c>
      <c r="BME16" s="253">
        <v>97.034639999999996</v>
      </c>
      <c r="BMF16" s="253">
        <v>97.020505999999997</v>
      </c>
      <c r="BMG16" s="253">
        <v>96.994065000000006</v>
      </c>
      <c r="BMH16" s="253">
        <v>96.976529999999997</v>
      </c>
      <c r="BMI16" s="253">
        <v>96.978516999999997</v>
      </c>
      <c r="BMJ16" s="253">
        <v>97.000838000000002</v>
      </c>
      <c r="BMK16" s="253">
        <v>97.026604000000006</v>
      </c>
      <c r="BML16" s="253">
        <v>97.050900999999996</v>
      </c>
      <c r="BMM16" s="253">
        <v>97.071292999999997</v>
      </c>
      <c r="BMN16" s="253">
        <v>97.087615999999997</v>
      </c>
      <c r="BMO16" s="253">
        <v>97.088685999999996</v>
      </c>
      <c r="BMP16" s="253">
        <v>97.070081999999999</v>
      </c>
      <c r="BMQ16" s="253">
        <v>97.032480000000007</v>
      </c>
      <c r="BMR16" s="253">
        <v>96.992846999999998</v>
      </c>
      <c r="BMS16" s="253">
        <v>96.966038999999995</v>
      </c>
      <c r="BMT16" s="253">
        <v>96.963705000000004</v>
      </c>
      <c r="BMU16" s="253">
        <v>96.979067999999998</v>
      </c>
      <c r="BMV16" s="253">
        <v>97.000472000000002</v>
      </c>
      <c r="BMW16" s="253">
        <v>97.013479000000004</v>
      </c>
      <c r="BMX16" s="253">
        <v>97.011618999999996</v>
      </c>
      <c r="BMY16" s="253">
        <v>96.993896000000007</v>
      </c>
      <c r="BMZ16" s="253">
        <v>96.969729999999998</v>
      </c>
      <c r="BNA16" s="253">
        <v>96.955765999999997</v>
      </c>
      <c r="BNB16" s="253">
        <v>96.964544000000004</v>
      </c>
      <c r="BNC16" s="253">
        <v>96.995034000000004</v>
      </c>
      <c r="BND16" s="253">
        <v>97.035414000000003</v>
      </c>
      <c r="BNE16" s="253">
        <v>97.075967000000006</v>
      </c>
      <c r="BNF16" s="253">
        <v>97.109975000000006</v>
      </c>
      <c r="BNG16" s="253">
        <v>97.131185000000002</v>
      </c>
      <c r="BNH16" s="253">
        <v>97.135292000000007</v>
      </c>
      <c r="BNI16" s="253">
        <v>97.128362999999993</v>
      </c>
      <c r="BNJ16" s="253">
        <v>97.120908</v>
      </c>
      <c r="BNK16" s="253">
        <v>97.117216999999997</v>
      </c>
      <c r="BNL16" s="253">
        <v>97.115171000000004</v>
      </c>
      <c r="BNM16" s="253">
        <v>97.116560000000007</v>
      </c>
      <c r="BNN16" s="253">
        <v>97.125551999999999</v>
      </c>
      <c r="BNO16" s="253">
        <v>97.137887000000006</v>
      </c>
      <c r="BNP16" s="253">
        <v>97.144475999999997</v>
      </c>
      <c r="BNQ16" s="253">
        <v>97.145894999999996</v>
      </c>
      <c r="BNR16" s="253">
        <v>97.153120999999999</v>
      </c>
      <c r="BNS16" s="253">
        <v>97.168115</v>
      </c>
      <c r="BNT16" s="253">
        <v>97.179288</v>
      </c>
      <c r="BNU16" s="253">
        <v>97.180115999999998</v>
      </c>
      <c r="BNV16" s="253">
        <v>97.182361999999998</v>
      </c>
      <c r="BNW16" s="253">
        <v>97.201792999999995</v>
      </c>
      <c r="BNX16" s="253">
        <v>97.239503999999997</v>
      </c>
      <c r="BNY16" s="253">
        <v>97.282966999999999</v>
      </c>
      <c r="BNZ16" s="253">
        <v>97.317085000000006</v>
      </c>
      <c r="BOA16" s="253">
        <v>97.327605000000005</v>
      </c>
      <c r="BOB16" s="253">
        <v>97.306105000000002</v>
      </c>
      <c r="BOC16" s="253">
        <v>97.262934999999999</v>
      </c>
      <c r="BOD16" s="253">
        <v>97.227845000000002</v>
      </c>
      <c r="BOE16" s="253">
        <v>97.224992999999998</v>
      </c>
      <c r="BOF16" s="253">
        <v>97.246245999999999</v>
      </c>
      <c r="BOG16" s="253">
        <v>97.25909</v>
      </c>
      <c r="BOH16" s="253">
        <v>97.239891999999998</v>
      </c>
      <c r="BOI16" s="253">
        <v>97.197244999999995</v>
      </c>
      <c r="BOJ16" s="253">
        <v>97.162587000000002</v>
      </c>
      <c r="BOK16" s="253">
        <v>97.161826000000005</v>
      </c>
      <c r="BOL16" s="253">
        <v>97.195175000000006</v>
      </c>
      <c r="BOM16" s="253">
        <v>97.240842000000001</v>
      </c>
      <c r="BON16" s="253">
        <v>97.278925000000001</v>
      </c>
      <c r="BOO16" s="253">
        <v>97.307703000000004</v>
      </c>
      <c r="BOP16" s="253">
        <v>97.335284999999999</v>
      </c>
      <c r="BOQ16" s="253">
        <v>97.357761999999994</v>
      </c>
      <c r="BOR16" s="253">
        <v>97.358463999999998</v>
      </c>
      <c r="BOS16" s="253">
        <v>97.331023999999999</v>
      </c>
      <c r="BOT16" s="253">
        <v>97.293916999999993</v>
      </c>
      <c r="BOU16" s="253">
        <v>97.274913999999995</v>
      </c>
      <c r="BOV16" s="253">
        <v>97.285525000000007</v>
      </c>
      <c r="BOW16" s="253">
        <v>97.316034000000002</v>
      </c>
      <c r="BOX16" s="253">
        <v>97.350711000000004</v>
      </c>
      <c r="BOY16" s="253">
        <v>97.379783000000003</v>
      </c>
      <c r="BOZ16" s="253">
        <v>97.397187000000002</v>
      </c>
      <c r="BPA16" s="253">
        <v>97.394940000000005</v>
      </c>
      <c r="BPB16" s="253">
        <v>97.365785000000002</v>
      </c>
      <c r="BPC16" s="253">
        <v>97.312973</v>
      </c>
      <c r="BPD16" s="253">
        <v>97.255004</v>
      </c>
      <c r="BPE16" s="253">
        <v>97.215647000000004</v>
      </c>
      <c r="BPF16" s="253">
        <v>97.205900999999997</v>
      </c>
      <c r="BPG16" s="253">
        <v>97.217798000000002</v>
      </c>
      <c r="BPH16" s="253">
        <v>97.236276000000004</v>
      </c>
      <c r="BPI16" s="253">
        <v>97.252746000000002</v>
      </c>
      <c r="BPJ16" s="253">
        <v>97.265698</v>
      </c>
      <c r="BPK16" s="253">
        <v>97.275411000000005</v>
      </c>
      <c r="BPL16" s="253">
        <v>97.284288000000004</v>
      </c>
      <c r="BPM16" s="253">
        <v>97.296242000000007</v>
      </c>
      <c r="BPN16" s="253">
        <v>97.308032999999995</v>
      </c>
      <c r="BPO16" s="253">
        <v>97.305986000000004</v>
      </c>
      <c r="BPP16" s="253">
        <v>97.279944999999998</v>
      </c>
      <c r="BPQ16" s="253">
        <v>97.237025000000003</v>
      </c>
      <c r="BPR16" s="253">
        <v>97.194282999999999</v>
      </c>
      <c r="BPS16" s="253">
        <v>97.163075000000006</v>
      </c>
      <c r="BPT16" s="253">
        <v>97.148131000000006</v>
      </c>
      <c r="BPU16" s="253">
        <v>97.153006000000005</v>
      </c>
      <c r="BPV16" s="253">
        <v>97.174114000000003</v>
      </c>
      <c r="BPW16" s="253">
        <v>97.196324000000004</v>
      </c>
      <c r="BPX16" s="253">
        <v>97.209621999999996</v>
      </c>
      <c r="BPY16" s="253">
        <v>97.225937999999999</v>
      </c>
      <c r="BPZ16" s="253">
        <v>97.262720999999999</v>
      </c>
      <c r="BQA16" s="253">
        <v>97.312464000000006</v>
      </c>
      <c r="BQB16" s="253">
        <v>97.346654999999998</v>
      </c>
      <c r="BQC16" s="253">
        <v>97.350638000000004</v>
      </c>
      <c r="BQD16" s="253">
        <v>97.335718999999997</v>
      </c>
      <c r="BQE16" s="253">
        <v>97.313370000000006</v>
      </c>
      <c r="BQF16" s="253">
        <v>97.277862999999996</v>
      </c>
      <c r="BQG16" s="253">
        <v>97.223706000000007</v>
      </c>
      <c r="BQH16" s="253">
        <v>97.164150000000006</v>
      </c>
      <c r="BQI16" s="253">
        <v>97.120226000000002</v>
      </c>
      <c r="BQJ16" s="253">
        <v>97.101033000000001</v>
      </c>
      <c r="BQK16" s="253">
        <v>97.104106999999999</v>
      </c>
      <c r="BQL16" s="253">
        <v>97.127551999999994</v>
      </c>
      <c r="BQM16" s="253">
        <v>97.170714000000004</v>
      </c>
      <c r="BQN16" s="253">
        <v>97.224237000000002</v>
      </c>
      <c r="BQO16" s="253">
        <v>97.267064000000005</v>
      </c>
      <c r="BQP16" s="253">
        <v>97.277393000000004</v>
      </c>
      <c r="BQQ16" s="253">
        <v>97.250996000000001</v>
      </c>
      <c r="BQR16" s="253">
        <v>97.213289000000003</v>
      </c>
      <c r="BQS16" s="253">
        <v>97.206325000000007</v>
      </c>
      <c r="BQT16" s="253">
        <v>97.250580999999997</v>
      </c>
      <c r="BQU16" s="253">
        <v>97.319367</v>
      </c>
      <c r="BQV16" s="253">
        <v>97.360962999999998</v>
      </c>
      <c r="BQW16" s="253">
        <v>97.348239000000007</v>
      </c>
      <c r="BQX16" s="253">
        <v>97.298011000000002</v>
      </c>
      <c r="BQY16" s="253">
        <v>97.243627000000004</v>
      </c>
      <c r="BQZ16" s="253">
        <v>97.203773999999996</v>
      </c>
      <c r="BRA16" s="253">
        <v>97.179025999999993</v>
      </c>
      <c r="BRB16" s="253">
        <v>97.162542000000002</v>
      </c>
      <c r="BRC16" s="253">
        <v>97.145320999999996</v>
      </c>
      <c r="BRD16" s="253">
        <v>97.120028000000005</v>
      </c>
      <c r="BRE16" s="253">
        <v>97.088639999999998</v>
      </c>
      <c r="BRF16" s="253">
        <v>97.063693000000001</v>
      </c>
      <c r="BRG16" s="253">
        <v>97.059149000000005</v>
      </c>
      <c r="BRH16" s="253">
        <v>97.081653000000003</v>
      </c>
      <c r="BRI16" s="253">
        <v>97.127105999999998</v>
      </c>
      <c r="BRJ16" s="253">
        <v>97.180211999999997</v>
      </c>
      <c r="BRK16" s="253">
        <v>97.221935000000002</v>
      </c>
      <c r="BRL16" s="253">
        <v>97.246234000000001</v>
      </c>
      <c r="BRM16" s="253">
        <v>97.265209999999996</v>
      </c>
      <c r="BRN16" s="253">
        <v>97.287210999999999</v>
      </c>
      <c r="BRO16" s="253">
        <v>97.298192</v>
      </c>
      <c r="BRP16" s="253">
        <v>97.281953999999999</v>
      </c>
      <c r="BRQ16" s="253">
        <v>97.252548000000004</v>
      </c>
      <c r="BRR16" s="253">
        <v>97.244636999999997</v>
      </c>
      <c r="BRS16" s="253">
        <v>97.271555000000006</v>
      </c>
      <c r="BRT16" s="253">
        <v>97.310421000000005</v>
      </c>
      <c r="BRU16" s="253">
        <v>97.328355999999999</v>
      </c>
      <c r="BRV16" s="253">
        <v>97.305526</v>
      </c>
      <c r="BRW16" s="253">
        <v>97.2346</v>
      </c>
      <c r="BRX16" s="253">
        <v>97.127932999999999</v>
      </c>
      <c r="BRY16" s="253">
        <v>97.036182999999994</v>
      </c>
      <c r="BRZ16" s="253">
        <v>97.030137999999994</v>
      </c>
      <c r="BSA16" s="253">
        <v>97.138699000000003</v>
      </c>
      <c r="BSB16" s="253">
        <v>97.311199999999999</v>
      </c>
      <c r="BSC16" s="253">
        <v>97.459508999999997</v>
      </c>
      <c r="BSD16" s="253">
        <v>97.538629</v>
      </c>
      <c r="BSE16" s="253">
        <v>97.569001999999998</v>
      </c>
      <c r="BSF16" s="253">
        <v>97.587643</v>
      </c>
      <c r="BSG16" s="253">
        <v>97.606504999999999</v>
      </c>
      <c r="BSH16" s="253">
        <v>97.618171000000004</v>
      </c>
      <c r="BSI16" s="253">
        <v>97.617671999999999</v>
      </c>
      <c r="BSJ16" s="253">
        <v>97.610352000000006</v>
      </c>
      <c r="BSK16" s="253">
        <v>97.605278999999996</v>
      </c>
      <c r="BSL16" s="253">
        <v>97.605110999999994</v>
      </c>
      <c r="BSM16" s="253">
        <v>97.604675</v>
      </c>
      <c r="BSN16" s="253">
        <v>97.601394999999997</v>
      </c>
      <c r="BSO16" s="253">
        <v>97.603110000000001</v>
      </c>
      <c r="BSP16" s="253">
        <v>97.618886000000003</v>
      </c>
      <c r="BSQ16" s="253">
        <v>97.644226000000003</v>
      </c>
      <c r="BSR16" s="253">
        <v>97.663444999999996</v>
      </c>
      <c r="BSS16" s="253">
        <v>97.666731999999996</v>
      </c>
      <c r="BST16" s="253">
        <v>97.657284000000004</v>
      </c>
      <c r="BSU16" s="253">
        <v>97.640803000000005</v>
      </c>
      <c r="BSV16" s="253">
        <v>97.615523999999994</v>
      </c>
      <c r="BSW16" s="253">
        <v>97.57526</v>
      </c>
      <c r="BSX16" s="253">
        <v>97.519605999999996</v>
      </c>
      <c r="BSY16" s="253">
        <v>97.462175999999999</v>
      </c>
      <c r="BSZ16" s="253">
        <v>97.429862</v>
      </c>
      <c r="BTA16" s="253">
        <v>97.445901000000006</v>
      </c>
      <c r="BTB16" s="253">
        <v>97.505938</v>
      </c>
      <c r="BTC16" s="253">
        <v>97.575057999999999</v>
      </c>
      <c r="BTD16" s="253">
        <v>97.614919</v>
      </c>
      <c r="BTE16" s="253">
        <v>97.611206999999993</v>
      </c>
      <c r="BTF16" s="253">
        <v>97.571803000000003</v>
      </c>
      <c r="BTG16" s="253">
        <v>97.509878999999998</v>
      </c>
      <c r="BTH16" s="253">
        <v>97.441716</v>
      </c>
      <c r="BTI16" s="253">
        <v>97.392877999999996</v>
      </c>
      <c r="BTJ16" s="253">
        <v>97.387343000000001</v>
      </c>
      <c r="BTK16" s="253">
        <v>97.425657000000001</v>
      </c>
      <c r="BTL16" s="253">
        <v>97.482493000000005</v>
      </c>
      <c r="BTM16" s="253">
        <v>97.529437999999999</v>
      </c>
      <c r="BTN16" s="253">
        <v>97.554067000000003</v>
      </c>
      <c r="BTO16" s="253">
        <v>97.554795999999996</v>
      </c>
      <c r="BTP16" s="253">
        <v>97.527585000000002</v>
      </c>
      <c r="BTQ16" s="253">
        <v>97.467346000000006</v>
      </c>
      <c r="BTR16" s="253">
        <v>97.380538999999999</v>
      </c>
      <c r="BTS16" s="253">
        <v>97.290366000000006</v>
      </c>
      <c r="BTT16" s="253">
        <v>97.226478999999998</v>
      </c>
      <c r="BTU16" s="253">
        <v>97.206547</v>
      </c>
      <c r="BTV16" s="253">
        <v>97.224923000000004</v>
      </c>
      <c r="BTW16" s="253">
        <v>97.259473999999997</v>
      </c>
      <c r="BTX16" s="253">
        <v>97.291110000000003</v>
      </c>
      <c r="BTY16" s="253">
        <v>97.316922000000005</v>
      </c>
      <c r="BTZ16" s="253">
        <v>97.344341999999997</v>
      </c>
      <c r="BUA16" s="253">
        <v>97.376523000000006</v>
      </c>
      <c r="BUB16" s="253">
        <v>97.407652999999996</v>
      </c>
      <c r="BUC16" s="253">
        <v>97.429942999999994</v>
      </c>
      <c r="BUD16" s="253">
        <v>97.439127999999997</v>
      </c>
      <c r="BUE16" s="253">
        <v>97.432824999999994</v>
      </c>
      <c r="BUF16" s="253">
        <v>97.40934</v>
      </c>
      <c r="BUG16" s="253">
        <v>97.371865</v>
      </c>
      <c r="BUH16" s="253">
        <v>97.332295000000002</v>
      </c>
      <c r="BUI16" s="253">
        <v>97.307226</v>
      </c>
      <c r="BUJ16" s="253">
        <v>97.305767000000003</v>
      </c>
      <c r="BUK16" s="253">
        <v>97.319615999999996</v>
      </c>
      <c r="BUL16" s="253">
        <v>97.330630999999997</v>
      </c>
      <c r="BUM16" s="253">
        <v>97.333865000000003</v>
      </c>
      <c r="BUN16" s="253">
        <v>97.348115000000007</v>
      </c>
      <c r="BUO16" s="253">
        <v>97.392043999999999</v>
      </c>
      <c r="BUP16" s="253">
        <v>97.452089000000001</v>
      </c>
      <c r="BUQ16" s="253">
        <v>97.489621999999997</v>
      </c>
      <c r="BUR16" s="253">
        <v>97.483772999999999</v>
      </c>
      <c r="BUS16" s="253">
        <v>97.453457999999998</v>
      </c>
      <c r="BUT16" s="253">
        <v>97.431072</v>
      </c>
      <c r="BUU16" s="253">
        <v>97.427909999999997</v>
      </c>
      <c r="BUV16" s="253">
        <v>97.432710999999998</v>
      </c>
      <c r="BUW16" s="253">
        <v>97.431349999999995</v>
      </c>
      <c r="BUX16" s="253">
        <v>97.416605000000004</v>
      </c>
      <c r="BUY16" s="253">
        <v>97.386804999999995</v>
      </c>
      <c r="BUZ16" s="253">
        <v>97.347168999999994</v>
      </c>
      <c r="BVA16" s="253">
        <v>97.308796999999998</v>
      </c>
      <c r="BVB16" s="253">
        <v>97.279557999999994</v>
      </c>
      <c r="BVC16" s="253">
        <v>97.261635999999996</v>
      </c>
      <c r="BVD16" s="253">
        <v>97.260724999999994</v>
      </c>
      <c r="BVE16" s="253">
        <v>97.284642000000005</v>
      </c>
      <c r="BVF16" s="253">
        <v>97.326237000000006</v>
      </c>
      <c r="BVG16" s="253">
        <v>97.362706000000003</v>
      </c>
      <c r="BVH16" s="253">
        <v>97.383283000000006</v>
      </c>
      <c r="BVI16" s="253">
        <v>97.402287999999999</v>
      </c>
      <c r="BVJ16" s="253">
        <v>97.430454999999995</v>
      </c>
      <c r="BVK16" s="253">
        <v>97.450642999999999</v>
      </c>
      <c r="BVL16" s="253">
        <v>97.442367000000004</v>
      </c>
      <c r="BVM16" s="253">
        <v>97.415880000000001</v>
      </c>
      <c r="BVN16" s="253">
        <v>97.395724000000001</v>
      </c>
      <c r="BVO16" s="253">
        <v>97.382728999999998</v>
      </c>
      <c r="BVP16" s="253">
        <v>97.361433000000005</v>
      </c>
      <c r="BVQ16" s="253">
        <v>97.336769000000004</v>
      </c>
      <c r="BVR16" s="253">
        <v>97.331087999999994</v>
      </c>
      <c r="BVS16" s="253">
        <v>97.345566000000005</v>
      </c>
      <c r="BVT16" s="253">
        <v>97.355787000000007</v>
      </c>
      <c r="BVU16" s="253">
        <v>97.350661000000002</v>
      </c>
      <c r="BVV16" s="253">
        <v>97.347570000000005</v>
      </c>
      <c r="BVW16" s="253">
        <v>97.360951999999997</v>
      </c>
      <c r="BVX16" s="253">
        <v>97.382007000000002</v>
      </c>
      <c r="BVY16" s="253">
        <v>97.397953000000001</v>
      </c>
      <c r="BVZ16" s="253">
        <v>97.408277999999996</v>
      </c>
      <c r="BWA16" s="253">
        <v>97.413176000000007</v>
      </c>
      <c r="BWB16" s="253">
        <v>97.409322000000003</v>
      </c>
      <c r="BWC16" s="253">
        <v>97.407317000000006</v>
      </c>
      <c r="BWD16" s="253">
        <v>97.428252999999998</v>
      </c>
      <c r="BWE16" s="253">
        <v>97.466485000000006</v>
      </c>
      <c r="BWF16" s="253">
        <v>97.476701000000006</v>
      </c>
      <c r="BWG16" s="253">
        <v>97.420092999999994</v>
      </c>
      <c r="BWH16" s="253">
        <v>97.313013999999995</v>
      </c>
      <c r="BWI16" s="253">
        <v>97.216113000000007</v>
      </c>
      <c r="BWJ16" s="253">
        <v>97.182415000000006</v>
      </c>
      <c r="BWK16" s="253">
        <v>97.221800000000002</v>
      </c>
      <c r="BWL16" s="253">
        <v>97.306729000000004</v>
      </c>
      <c r="BWM16" s="253">
        <v>97.397069000000002</v>
      </c>
      <c r="BWN16" s="253">
        <v>97.460721000000007</v>
      </c>
      <c r="BWO16" s="253">
        <v>97.486149999999995</v>
      </c>
      <c r="BWP16" s="253">
        <v>97.479445999999996</v>
      </c>
      <c r="BWQ16" s="253">
        <v>97.449010999999999</v>
      </c>
      <c r="BWR16" s="253">
        <v>97.402499000000006</v>
      </c>
      <c r="BWS16" s="253">
        <v>97.359055999999995</v>
      </c>
      <c r="BWT16" s="253">
        <v>97.346273999999994</v>
      </c>
      <c r="BWU16" s="253">
        <v>97.374639000000002</v>
      </c>
      <c r="BWV16" s="253">
        <v>97.425290000000004</v>
      </c>
      <c r="BWW16" s="253">
        <v>97.472165000000004</v>
      </c>
      <c r="BWX16" s="253">
        <v>97.507475999999997</v>
      </c>
      <c r="BWY16" s="253">
        <v>97.536778999999996</v>
      </c>
      <c r="BWZ16" s="253">
        <v>97.561800000000005</v>
      </c>
      <c r="BXA16" s="253">
        <v>97.581576999999996</v>
      </c>
      <c r="BXB16" s="253">
        <v>97.599686000000005</v>
      </c>
      <c r="BXC16" s="253">
        <v>97.615058000000005</v>
      </c>
      <c r="BXD16" s="253">
        <v>97.612645999999998</v>
      </c>
      <c r="BXE16" s="253">
        <v>97.578784999999996</v>
      </c>
      <c r="BXF16" s="253">
        <v>97.523707000000002</v>
      </c>
      <c r="BXG16" s="253">
        <v>97.477110999999994</v>
      </c>
      <c r="BXH16" s="253">
        <v>97.456321000000003</v>
      </c>
      <c r="BXI16" s="253">
        <v>97.444888000000006</v>
      </c>
      <c r="BXJ16" s="253">
        <v>97.410917999999995</v>
      </c>
      <c r="BXK16" s="253">
        <v>97.350758999999996</v>
      </c>
      <c r="BXL16" s="253">
        <v>97.307051999999999</v>
      </c>
      <c r="BXM16" s="253">
        <v>97.328438000000006</v>
      </c>
      <c r="BXN16" s="253">
        <v>97.409011000000007</v>
      </c>
      <c r="BXO16" s="253">
        <v>97.482152999999997</v>
      </c>
      <c r="BXP16" s="253">
        <v>97.484954000000002</v>
      </c>
      <c r="BXQ16" s="253">
        <v>97.422630999999996</v>
      </c>
      <c r="BXR16" s="253">
        <v>97.355698000000004</v>
      </c>
      <c r="BXS16" s="253">
        <v>97.334784999999997</v>
      </c>
      <c r="BXT16" s="253">
        <v>97.364391999999995</v>
      </c>
      <c r="BXU16" s="253">
        <v>97.414946</v>
      </c>
      <c r="BXV16" s="253">
        <v>97.451853</v>
      </c>
      <c r="BXW16" s="253">
        <v>97.460969000000006</v>
      </c>
      <c r="BXX16" s="253">
        <v>97.463958000000005</v>
      </c>
      <c r="BXY16" s="253">
        <v>97.504819999999995</v>
      </c>
      <c r="BXZ16" s="253">
        <v>97.602712999999994</v>
      </c>
      <c r="BYA16" s="253">
        <v>97.721011000000004</v>
      </c>
      <c r="BYB16" s="253">
        <v>97.796235999999993</v>
      </c>
      <c r="BYC16" s="253">
        <v>97.795275000000004</v>
      </c>
      <c r="BYD16" s="253">
        <v>97.733226999999999</v>
      </c>
      <c r="BYE16" s="253">
        <v>97.649531999999994</v>
      </c>
      <c r="BYF16" s="253">
        <v>97.585593000000003</v>
      </c>
      <c r="BYG16" s="253">
        <v>97.567807000000002</v>
      </c>
      <c r="BYH16" s="253">
        <v>97.588983999999996</v>
      </c>
      <c r="BYI16" s="253">
        <v>97.608762999999996</v>
      </c>
      <c r="BYJ16" s="253">
        <v>97.593746999999993</v>
      </c>
      <c r="BYK16" s="253">
        <v>97.555940000000007</v>
      </c>
      <c r="BYL16" s="253">
        <v>97.533649999999994</v>
      </c>
      <c r="BYM16" s="253">
        <v>97.539771999999999</v>
      </c>
      <c r="BYN16" s="253">
        <v>97.547623999999999</v>
      </c>
      <c r="BYO16" s="253">
        <v>97.52637</v>
      </c>
      <c r="BYP16" s="253">
        <v>97.474673999999993</v>
      </c>
      <c r="BYQ16" s="253">
        <v>97.419081000000006</v>
      </c>
      <c r="BYR16" s="253">
        <v>97.395647999999994</v>
      </c>
      <c r="BYS16" s="253">
        <v>97.428706000000005</v>
      </c>
      <c r="BYT16" s="253">
        <v>97.505792</v>
      </c>
      <c r="BYU16" s="253">
        <v>97.574669</v>
      </c>
      <c r="BYV16" s="253">
        <v>97.586198999999993</v>
      </c>
      <c r="BYW16" s="253">
        <v>97.542312999999993</v>
      </c>
      <c r="BYX16" s="253">
        <v>97.482960000000006</v>
      </c>
      <c r="BYY16" s="253">
        <v>97.430822000000006</v>
      </c>
      <c r="BYZ16" s="253">
        <v>97.378488000000004</v>
      </c>
      <c r="BZA16" s="253">
        <v>97.331374999999994</v>
      </c>
      <c r="BZB16" s="253">
        <v>97.329057000000006</v>
      </c>
      <c r="BZC16" s="253">
        <v>97.399332000000001</v>
      </c>
      <c r="BZD16" s="253">
        <v>97.515681999999998</v>
      </c>
      <c r="BZE16" s="253">
        <v>97.627606999999998</v>
      </c>
      <c r="BZF16" s="253">
        <v>97.714563999999996</v>
      </c>
      <c r="BZG16" s="253">
        <v>97.781914</v>
      </c>
      <c r="BZH16" s="253">
        <v>97.825063999999998</v>
      </c>
      <c r="BZI16" s="253">
        <v>97.830411999999995</v>
      </c>
      <c r="BZJ16" s="253">
        <v>97.803610000000006</v>
      </c>
      <c r="BZK16" s="253">
        <v>97.770679000000001</v>
      </c>
      <c r="BZL16" s="253">
        <v>97.747955000000005</v>
      </c>
      <c r="BZM16" s="253">
        <v>97.72551</v>
      </c>
      <c r="BZN16" s="253">
        <v>97.688872000000003</v>
      </c>
      <c r="BZO16" s="253">
        <v>97.650853999999995</v>
      </c>
      <c r="BZP16" s="253">
        <v>97.645938000000001</v>
      </c>
      <c r="BZQ16" s="253">
        <v>97.687517999999997</v>
      </c>
      <c r="BZR16" s="253">
        <v>97.744840999999994</v>
      </c>
      <c r="BZS16" s="253">
        <v>97.778278</v>
      </c>
      <c r="BZT16" s="253">
        <v>97.792567000000005</v>
      </c>
      <c r="BZU16" s="253">
        <v>97.829858000000002</v>
      </c>
      <c r="BZV16" s="253">
        <v>97.900524000000004</v>
      </c>
      <c r="BZW16" s="253">
        <v>97.95129</v>
      </c>
      <c r="BZX16" s="253">
        <v>97.923524</v>
      </c>
      <c r="BZY16" s="253">
        <v>97.824194000000006</v>
      </c>
      <c r="BZZ16" s="253">
        <v>97.717958999999993</v>
      </c>
      <c r="CAA16" s="253">
        <v>97.663036000000005</v>
      </c>
      <c r="CAB16" s="253">
        <v>97.673400000000001</v>
      </c>
      <c r="CAC16" s="253">
        <v>97.728335999999999</v>
      </c>
      <c r="CAD16" s="253">
        <v>97.791627000000005</v>
      </c>
      <c r="CAE16" s="253">
        <v>97.829476</v>
      </c>
      <c r="CAF16" s="253">
        <v>97.832944999999995</v>
      </c>
      <c r="CAG16" s="253">
        <v>97.824848000000003</v>
      </c>
      <c r="CAH16" s="253">
        <v>97.830523999999997</v>
      </c>
      <c r="CAI16" s="253">
        <v>97.845100000000002</v>
      </c>
      <c r="CAJ16" s="253">
        <v>97.846107000000003</v>
      </c>
      <c r="CAK16" s="253">
        <v>97.832001000000005</v>
      </c>
      <c r="CAL16" s="253">
        <v>97.826491000000004</v>
      </c>
      <c r="CAM16" s="253">
        <v>97.843446999999998</v>
      </c>
      <c r="CAN16" s="253">
        <v>97.868840000000006</v>
      </c>
      <c r="CAO16" s="253">
        <v>97.884551999999999</v>
      </c>
      <c r="CAP16" s="253">
        <v>97.886133000000001</v>
      </c>
      <c r="CAQ16" s="253">
        <v>97.874037000000001</v>
      </c>
      <c r="CAR16" s="253">
        <v>97.851134999999999</v>
      </c>
      <c r="CAS16" s="253">
        <v>97.829740999999999</v>
      </c>
      <c r="CAT16" s="253">
        <v>97.822304000000003</v>
      </c>
      <c r="CAU16" s="253">
        <v>97.824640000000002</v>
      </c>
      <c r="CAV16" s="253">
        <v>97.823262</v>
      </c>
      <c r="CAW16" s="253">
        <v>97.818499000000003</v>
      </c>
      <c r="CAX16" s="253">
        <v>97.822203000000002</v>
      </c>
      <c r="CAY16" s="253">
        <v>97.836535999999995</v>
      </c>
      <c r="CAZ16" s="253">
        <v>97.849439000000004</v>
      </c>
      <c r="CBA16" s="253">
        <v>97.853948000000003</v>
      </c>
      <c r="CBB16" s="253">
        <v>97.857207000000002</v>
      </c>
      <c r="CBC16" s="253">
        <v>97.860386000000005</v>
      </c>
      <c r="CBD16" s="253">
        <v>97.851541999999995</v>
      </c>
      <c r="CBE16" s="253">
        <v>97.820537999999999</v>
      </c>
      <c r="CBF16" s="253">
        <v>97.778175000000005</v>
      </c>
      <c r="CBG16" s="253">
        <v>97.749432999999996</v>
      </c>
      <c r="CBH16" s="253">
        <v>97.750004000000004</v>
      </c>
      <c r="CBI16" s="253">
        <v>97.777704999999997</v>
      </c>
      <c r="CBJ16" s="253">
        <v>97.816458999999995</v>
      </c>
      <c r="CBK16" s="253">
        <v>97.844312000000002</v>
      </c>
      <c r="CBL16" s="253">
        <v>97.850245999999999</v>
      </c>
      <c r="CBM16" s="253">
        <v>97.840871000000007</v>
      </c>
      <c r="CBN16" s="253">
        <v>97.824100999999999</v>
      </c>
      <c r="CBO16" s="253">
        <v>97.795337000000004</v>
      </c>
      <c r="CBP16" s="253">
        <v>97.751615000000001</v>
      </c>
      <c r="CBQ16" s="253">
        <v>97.709979000000004</v>
      </c>
      <c r="CBR16" s="253">
        <v>97.693847000000005</v>
      </c>
      <c r="CBS16" s="253">
        <v>97.704856000000007</v>
      </c>
      <c r="CBT16" s="253">
        <v>97.722677000000004</v>
      </c>
      <c r="CBU16" s="253">
        <v>97.735128000000003</v>
      </c>
      <c r="CBV16" s="253">
        <v>97.750230000000002</v>
      </c>
      <c r="CBW16" s="253">
        <v>97.769650999999996</v>
      </c>
      <c r="CBX16" s="253">
        <v>97.777782000000002</v>
      </c>
      <c r="CBY16" s="253">
        <v>97.761900999999995</v>
      </c>
      <c r="CBZ16" s="253">
        <v>97.734610000000004</v>
      </c>
      <c r="CCA16" s="253">
        <v>97.720793</v>
      </c>
      <c r="CCB16" s="253">
        <v>97.726406999999995</v>
      </c>
      <c r="CCC16" s="253">
        <v>97.736479000000003</v>
      </c>
      <c r="CCD16" s="253">
        <v>97.739649999999997</v>
      </c>
      <c r="CCE16" s="253">
        <v>97.739142999999999</v>
      </c>
      <c r="CCF16" s="253">
        <v>97.743780999999998</v>
      </c>
      <c r="CCG16" s="253">
        <v>97.753343000000001</v>
      </c>
      <c r="CCH16" s="253">
        <v>97.758088000000001</v>
      </c>
      <c r="CCI16" s="253">
        <v>97.750309000000001</v>
      </c>
      <c r="CCJ16" s="253">
        <v>97.732833999999997</v>
      </c>
      <c r="CCK16" s="253">
        <v>97.717122000000003</v>
      </c>
      <c r="CCL16" s="253">
        <v>97.714125999999993</v>
      </c>
      <c r="CCM16" s="253">
        <v>97.728177000000002</v>
      </c>
      <c r="CCN16" s="253">
        <v>97.755128999999997</v>
      </c>
      <c r="CCO16" s="253">
        <v>97.783851999999996</v>
      </c>
      <c r="CCP16" s="253">
        <v>97.803416999999996</v>
      </c>
      <c r="CCQ16" s="253">
        <v>97.808796000000001</v>
      </c>
      <c r="CCR16" s="253">
        <v>97.803454000000002</v>
      </c>
      <c r="CCS16" s="253">
        <v>97.799225000000007</v>
      </c>
      <c r="CCT16" s="253">
        <v>97.805610999999999</v>
      </c>
      <c r="CCU16" s="253">
        <v>97.820027999999994</v>
      </c>
      <c r="CCV16" s="253">
        <v>97.832423000000006</v>
      </c>
      <c r="CCW16" s="253">
        <v>97.837716</v>
      </c>
      <c r="CCX16" s="253">
        <v>97.837466000000006</v>
      </c>
      <c r="CCY16" s="253">
        <v>97.831046000000001</v>
      </c>
      <c r="CCZ16" s="253">
        <v>97.818712000000005</v>
      </c>
      <c r="CDA16" s="253">
        <v>97.809259999999995</v>
      </c>
      <c r="CDB16" s="253">
        <v>97.813303000000005</v>
      </c>
      <c r="CDC16" s="253">
        <v>97.832305000000005</v>
      </c>
      <c r="CDD16" s="253">
        <v>97.857090999999997</v>
      </c>
      <c r="CDE16" s="253">
        <v>97.874317000000005</v>
      </c>
      <c r="CDF16" s="253">
        <v>97.873339999999999</v>
      </c>
      <c r="CDG16" s="253">
        <v>97.853761000000006</v>
      </c>
      <c r="CDH16" s="253">
        <v>97.832470999999998</v>
      </c>
      <c r="CDI16" s="253">
        <v>97.828577999999993</v>
      </c>
      <c r="CDJ16" s="253">
        <v>97.836206000000004</v>
      </c>
      <c r="CDK16" s="253">
        <v>97.836078000000001</v>
      </c>
      <c r="CDL16" s="253">
        <v>97.827613999999997</v>
      </c>
      <c r="CDM16" s="253">
        <v>97.830072000000001</v>
      </c>
      <c r="CDN16" s="253">
        <v>97.854950000000002</v>
      </c>
      <c r="CDO16" s="253">
        <v>97.886583999999999</v>
      </c>
      <c r="CDP16" s="253">
        <v>97.899130999999997</v>
      </c>
      <c r="CDQ16" s="253">
        <v>97.889486000000005</v>
      </c>
      <c r="CDR16" s="253">
        <v>97.878280000000004</v>
      </c>
      <c r="CDS16" s="253">
        <v>97.879465999999994</v>
      </c>
      <c r="CDT16" s="253">
        <v>97.886709999999994</v>
      </c>
      <c r="CDU16" s="253">
        <v>97.889903000000004</v>
      </c>
      <c r="CDV16" s="253">
        <v>97.888603000000003</v>
      </c>
      <c r="CDW16" s="253">
        <v>97.886376999999996</v>
      </c>
      <c r="CDX16" s="253">
        <v>97.885104999999996</v>
      </c>
      <c r="CDY16" s="253">
        <v>97.887634000000006</v>
      </c>
      <c r="CDZ16" s="253">
        <v>97.899666999999994</v>
      </c>
      <c r="CEA16" s="253">
        <v>97.916174999999996</v>
      </c>
      <c r="CEB16" s="253">
        <v>97.929411999999999</v>
      </c>
      <c r="CEC16" s="253">
        <v>97.946251000000004</v>
      </c>
      <c r="CED16" s="253">
        <v>97.978696999999997</v>
      </c>
      <c r="CEE16" s="253">
        <v>98.016844000000006</v>
      </c>
      <c r="CEF16" s="253">
        <v>98.027484999999999</v>
      </c>
      <c r="CEG16" s="253">
        <v>97.994193999999993</v>
      </c>
      <c r="CEH16" s="253">
        <v>97.946016</v>
      </c>
      <c r="CEI16" s="253">
        <v>97.920675000000003</v>
      </c>
      <c r="CEJ16" s="253">
        <v>97.920557000000002</v>
      </c>
      <c r="CEK16" s="253">
        <v>97.927691999999993</v>
      </c>
      <c r="CEL16" s="253">
        <v>97.933052000000004</v>
      </c>
      <c r="CEM16" s="253">
        <v>97.936024000000003</v>
      </c>
      <c r="CEN16" s="253">
        <v>97.934528</v>
      </c>
      <c r="CEO16" s="253">
        <v>97.921683999999999</v>
      </c>
      <c r="CEP16" s="253">
        <v>97.899088000000006</v>
      </c>
      <c r="CEQ16" s="253">
        <v>97.881742000000003</v>
      </c>
      <c r="CER16" s="253">
        <v>97.881658999999999</v>
      </c>
      <c r="CES16" s="253">
        <v>97.894065999999995</v>
      </c>
      <c r="CET16" s="253">
        <v>97.903694999999999</v>
      </c>
      <c r="CEU16" s="253">
        <v>97.901212000000001</v>
      </c>
      <c r="CEV16" s="253">
        <v>97.896231999999998</v>
      </c>
      <c r="CEW16" s="253">
        <v>97.900345000000002</v>
      </c>
      <c r="CEX16" s="253">
        <v>97.907767000000007</v>
      </c>
      <c r="CEY16" s="253">
        <v>97.901545999999996</v>
      </c>
      <c r="CEZ16" s="253">
        <v>97.879861000000005</v>
      </c>
      <c r="CFA16" s="253">
        <v>97.864536999999999</v>
      </c>
      <c r="CFB16" s="253">
        <v>97.867159999999998</v>
      </c>
      <c r="CFC16" s="253">
        <v>97.871617000000001</v>
      </c>
      <c r="CFD16" s="253">
        <v>97.861148999999997</v>
      </c>
      <c r="CFE16" s="253">
        <v>97.845018999999994</v>
      </c>
      <c r="CFF16" s="253">
        <v>97.844327000000007</v>
      </c>
      <c r="CFG16" s="253">
        <v>97.860581999999994</v>
      </c>
      <c r="CFH16" s="253">
        <v>97.878028999999998</v>
      </c>
      <c r="CFI16" s="253">
        <v>97.885985000000005</v>
      </c>
      <c r="CFJ16" s="253">
        <v>97.887602999999999</v>
      </c>
      <c r="CFK16" s="253">
        <v>97.886341999999999</v>
      </c>
      <c r="CFL16" s="253">
        <v>97.877926000000002</v>
      </c>
      <c r="CFM16" s="253">
        <v>97.863513999999995</v>
      </c>
      <c r="CFN16" s="253">
        <v>97.850521999999998</v>
      </c>
      <c r="CFO16" s="253">
        <v>97.843633999999994</v>
      </c>
      <c r="CFP16" s="253">
        <v>97.841408999999999</v>
      </c>
      <c r="CFQ16" s="253">
        <v>97.840061000000006</v>
      </c>
      <c r="CFR16" s="253">
        <v>97.836028999999996</v>
      </c>
      <c r="CFS16" s="253">
        <v>97.824485999999993</v>
      </c>
      <c r="CFT16" s="253">
        <v>97.805728000000002</v>
      </c>
      <c r="CFU16" s="253">
        <v>97.790891000000002</v>
      </c>
      <c r="CFV16" s="253">
        <v>97.791130999999993</v>
      </c>
      <c r="CFW16" s="253">
        <v>97.802442999999997</v>
      </c>
      <c r="CFX16" s="253">
        <v>97.807664000000003</v>
      </c>
      <c r="CFY16" s="253">
        <v>97.801523000000003</v>
      </c>
      <c r="CFZ16" s="253">
        <v>97.790968000000007</v>
      </c>
      <c r="CGA16" s="253">
        <v>97.782786999999999</v>
      </c>
      <c r="CGB16" s="253">
        <v>97.779345000000006</v>
      </c>
      <c r="CGC16" s="253">
        <v>97.783527000000007</v>
      </c>
      <c r="CGD16" s="253">
        <v>97.795057999999997</v>
      </c>
      <c r="CGE16" s="253">
        <v>97.798539000000005</v>
      </c>
      <c r="CGF16" s="253">
        <v>97.773026999999999</v>
      </c>
      <c r="CGG16" s="253">
        <v>97.729551999999998</v>
      </c>
      <c r="CGH16" s="253">
        <v>97.704622000000001</v>
      </c>
      <c r="CGI16" s="253">
        <v>97.708170999999993</v>
      </c>
      <c r="CGJ16" s="253">
        <v>97.717399</v>
      </c>
      <c r="CGK16" s="253">
        <v>97.712712999999994</v>
      </c>
      <c r="CGL16" s="253">
        <v>97.692842999999996</v>
      </c>
      <c r="CGM16" s="253">
        <v>97.665441000000001</v>
      </c>
      <c r="CGN16" s="253">
        <v>97.638009999999994</v>
      </c>
      <c r="CGO16" s="253">
        <v>97.617705999999998</v>
      </c>
      <c r="CGP16" s="253">
        <v>97.609570000000005</v>
      </c>
      <c r="CGQ16" s="253">
        <v>97.608512000000005</v>
      </c>
      <c r="CGR16" s="253">
        <v>97.599107000000004</v>
      </c>
      <c r="CGS16" s="253">
        <v>97.583011999999997</v>
      </c>
      <c r="CGT16" s="253">
        <v>97.572779999999995</v>
      </c>
      <c r="CGU16" s="253">
        <v>97.573482999999996</v>
      </c>
      <c r="CGV16" s="253">
        <v>97.579988</v>
      </c>
      <c r="CGW16" s="253">
        <v>97.591553000000005</v>
      </c>
      <c r="CGX16" s="253">
        <v>97.614895000000004</v>
      </c>
      <c r="CGY16" s="253">
        <v>97.638385999999997</v>
      </c>
      <c r="CGZ16" s="253">
        <v>97.633065000000002</v>
      </c>
      <c r="CHA16" s="253">
        <v>97.595941999999994</v>
      </c>
      <c r="CHB16" s="253">
        <v>97.558425</v>
      </c>
      <c r="CHC16" s="253">
        <v>97.534666999999999</v>
      </c>
      <c r="CHD16" s="253">
        <v>97.511758</v>
      </c>
      <c r="CHE16" s="253">
        <v>97.479568999999998</v>
      </c>
      <c r="CHF16" s="253">
        <v>97.448745000000002</v>
      </c>
      <c r="CHG16" s="253">
        <v>97.436082999999996</v>
      </c>
      <c r="CHH16" s="253">
        <v>97.439273999999997</v>
      </c>
      <c r="CHI16" s="253">
        <v>97.441905000000006</v>
      </c>
      <c r="CHJ16" s="253">
        <v>97.431050999999997</v>
      </c>
      <c r="CHK16" s="253">
        <v>97.406336999999994</v>
      </c>
      <c r="CHL16" s="253">
        <v>97.371566000000001</v>
      </c>
      <c r="CHM16" s="253">
        <v>97.331461000000004</v>
      </c>
      <c r="CHN16" s="253">
        <v>97.287402</v>
      </c>
      <c r="CHO16" s="253">
        <v>97.240426999999997</v>
      </c>
      <c r="CHP16" s="253">
        <v>97.192347999999996</v>
      </c>
      <c r="CHQ16" s="253">
        <v>97.153794000000005</v>
      </c>
      <c r="CHR16" s="253">
        <v>97.134569999999997</v>
      </c>
      <c r="CHS16" s="253">
        <v>97.122626999999994</v>
      </c>
      <c r="CHT16" s="253">
        <v>97.089743999999996</v>
      </c>
      <c r="CHU16" s="253">
        <v>97.018772999999996</v>
      </c>
      <c r="CHV16" s="253">
        <v>96.924505999999994</v>
      </c>
      <c r="CHW16" s="253">
        <v>96.830697999999998</v>
      </c>
      <c r="CHX16" s="253">
        <v>96.734236999999993</v>
      </c>
      <c r="CHY16" s="253">
        <v>96.614633999999995</v>
      </c>
      <c r="CHZ16" s="253">
        <v>96.474277000000001</v>
      </c>
      <c r="CIA16" s="253">
        <v>96.325906000000003</v>
      </c>
      <c r="CIB16" s="253">
        <v>96.167604999999995</v>
      </c>
      <c r="CIC16" s="253">
        <v>95.995260999999999</v>
      </c>
      <c r="CID16" s="253">
        <v>95.808276000000006</v>
      </c>
      <c r="CIE16" s="253">
        <v>95.596647000000004</v>
      </c>
      <c r="CIF16" s="253">
        <v>95.334819999999993</v>
      </c>
      <c r="CIG16" s="253">
        <v>95.023302999999999</v>
      </c>
      <c r="CIH16" s="253">
        <v>94.729629000000003</v>
      </c>
      <c r="CII16" s="253">
        <v>94.531833000000006</v>
      </c>
      <c r="CIJ16" s="253">
        <v>94.425085999999993</v>
      </c>
      <c r="CIK16" s="253">
        <v>94.343530999999999</v>
      </c>
      <c r="CIL16" s="253">
        <v>94.241034999999997</v>
      </c>
      <c r="CIM16" s="253">
        <v>94.151437999999999</v>
      </c>
      <c r="CIN16" s="253">
        <v>94.148683000000005</v>
      </c>
      <c r="CIO16" s="253">
        <v>94.228126000000003</v>
      </c>
      <c r="CIP16" s="253">
        <v>94.331779999999995</v>
      </c>
      <c r="CIQ16" s="253">
        <v>94.429720000000003</v>
      </c>
      <c r="CIR16" s="253">
        <v>94.525295</v>
      </c>
      <c r="CIS16" s="253">
        <v>94.630636999999993</v>
      </c>
      <c r="CIT16" s="253">
        <v>94.751996000000005</v>
      </c>
      <c r="CIU16" s="253">
        <v>94.875128000000004</v>
      </c>
      <c r="CIV16" s="253">
        <v>94.975443999999996</v>
      </c>
      <c r="CIW16" s="253">
        <v>95.046008</v>
      </c>
      <c r="CIX16" s="253">
        <v>95.096091000000001</v>
      </c>
      <c r="CIY16" s="253">
        <v>95.138363999999996</v>
      </c>
      <c r="CIZ16" s="253">
        <v>95.176220000000001</v>
      </c>
      <c r="CJA16" s="253">
        <v>95.208219</v>
      </c>
      <c r="CJB16" s="253">
        <v>95.236378000000002</v>
      </c>
      <c r="CJC16" s="253">
        <v>95.262899000000004</v>
      </c>
      <c r="CJD16" s="253">
        <v>95.282578000000001</v>
      </c>
      <c r="CJE16" s="253">
        <v>95.276454000000001</v>
      </c>
      <c r="CJF16" s="253">
        <v>95.235721999999996</v>
      </c>
      <c r="CJG16" s="253">
        <v>95.175371999999996</v>
      </c>
      <c r="CJH16" s="253">
        <v>95.116626999999994</v>
      </c>
      <c r="CJI16" s="253">
        <v>95.072228999999993</v>
      </c>
      <c r="CJJ16" s="253">
        <v>95.041989000000001</v>
      </c>
      <c r="CJK16" s="253">
        <v>95.015896999999995</v>
      </c>
      <c r="CJL16" s="253">
        <v>94.984522999999996</v>
      </c>
      <c r="CJM16" s="253">
        <v>94.947141000000002</v>
      </c>
      <c r="CJN16" s="253">
        <v>94.899654999999996</v>
      </c>
      <c r="CJO16" s="253">
        <v>94.827573000000001</v>
      </c>
      <c r="CJP16" s="253">
        <v>94.738432000000003</v>
      </c>
      <c r="CJQ16" s="253">
        <v>94.667565999999994</v>
      </c>
      <c r="CJR16" s="253">
        <v>94.626420999999993</v>
      </c>
      <c r="CJS16" s="253">
        <v>94.558672999999999</v>
      </c>
      <c r="CJT16" s="253">
        <v>94.378085999999996</v>
      </c>
      <c r="CJU16" s="253">
        <v>94.120114999999998</v>
      </c>
      <c r="CJV16" s="253">
        <v>93.957894999999994</v>
      </c>
      <c r="CJW16" s="253">
        <v>93.912458000000001</v>
      </c>
      <c r="CJX16" s="253">
        <v>93.833136999999994</v>
      </c>
      <c r="CJY16" s="253">
        <v>93.633032</v>
      </c>
      <c r="CJZ16" s="253">
        <v>93.371549000000002</v>
      </c>
      <c r="CKA16" s="253">
        <v>93.148443</v>
      </c>
      <c r="CKB16" s="253">
        <v>92.975308999999996</v>
      </c>
      <c r="CKC16" s="253">
        <v>92.802948999999998</v>
      </c>
      <c r="CKD16" s="253">
        <v>92.614868000000001</v>
      </c>
      <c r="CKE16" s="253">
        <v>92.431908000000007</v>
      </c>
      <c r="CKF16" s="253">
        <v>92.274659</v>
      </c>
      <c r="CKG16" s="253">
        <v>92.152613000000002</v>
      </c>
      <c r="CKH16" s="253">
        <v>92.057451</v>
      </c>
      <c r="CKI16" s="253">
        <v>91.939342999999994</v>
      </c>
      <c r="CKJ16" s="253">
        <v>91.728160000000003</v>
      </c>
      <c r="CKK16" s="253">
        <v>91.44538</v>
      </c>
      <c r="CKL16" s="253">
        <v>91.206272999999996</v>
      </c>
      <c r="CKM16" s="253">
        <v>91.022184999999993</v>
      </c>
      <c r="CKN16" s="253">
        <v>90.835615000000004</v>
      </c>
      <c r="CKO16" s="253">
        <v>90.627703999999994</v>
      </c>
      <c r="CKP16" s="253">
        <v>90.429326000000003</v>
      </c>
      <c r="CKQ16" s="253">
        <v>90.259698</v>
      </c>
      <c r="CKR16" s="253">
        <v>90.084310000000002</v>
      </c>
      <c r="CKS16" s="253">
        <v>89.862177000000003</v>
      </c>
      <c r="CKT16" s="253">
        <v>89.620748000000006</v>
      </c>
      <c r="CKU16" s="253">
        <v>89.432852999999994</v>
      </c>
      <c r="CKV16" s="253">
        <v>89.304218000000006</v>
      </c>
      <c r="CKW16" s="253">
        <v>89.175155000000004</v>
      </c>
      <c r="CKX16" s="253">
        <v>88.993977000000001</v>
      </c>
      <c r="CKY16" s="253">
        <v>88.759277999999995</v>
      </c>
      <c r="CKZ16" s="253">
        <v>88.507831999999993</v>
      </c>
      <c r="CLA16" s="253">
        <v>88.282259999999994</v>
      </c>
      <c r="CLB16" s="253">
        <v>88.101536999999993</v>
      </c>
      <c r="CLC16" s="253">
        <v>87.948166999999998</v>
      </c>
      <c r="CLD16" s="253">
        <v>87.784334999999999</v>
      </c>
      <c r="CLE16" s="253">
        <v>87.586139000000003</v>
      </c>
      <c r="CLF16" s="253">
        <v>87.370219000000006</v>
      </c>
      <c r="CLG16" s="253">
        <v>87.178619999999995</v>
      </c>
      <c r="CLH16" s="253">
        <v>87.016980000000004</v>
      </c>
      <c r="CLI16" s="253">
        <v>86.863437000000005</v>
      </c>
      <c r="CLJ16" s="253">
        <v>86.710980000000006</v>
      </c>
      <c r="CLK16" s="253">
        <v>86.571877000000001</v>
      </c>
      <c r="CLL16" s="253">
        <v>86.461223000000004</v>
      </c>
      <c r="CLM16" s="253">
        <v>86.381781000000004</v>
      </c>
      <c r="CLN16" s="253">
        <v>86.310252000000006</v>
      </c>
      <c r="CLO16" s="253">
        <v>86.211376999999999</v>
      </c>
      <c r="CLP16" s="253">
        <v>86.116311999999994</v>
      </c>
      <c r="CLQ16" s="253">
        <v>86.074614999999994</v>
      </c>
      <c r="CLR16" s="253">
        <v>86.068820000000002</v>
      </c>
      <c r="CLS16" s="253">
        <v>86.059202999999997</v>
      </c>
      <c r="CLT16" s="253">
        <v>86.003574</v>
      </c>
      <c r="CLU16" s="253">
        <v>85.928218999999999</v>
      </c>
      <c r="CLV16" s="253">
        <v>85.891136000000003</v>
      </c>
      <c r="CLW16" s="253">
        <v>85.902979000000002</v>
      </c>
      <c r="CLX16" s="253">
        <v>85.914417999999998</v>
      </c>
      <c r="CLY16" s="253">
        <v>85.902658000000002</v>
      </c>
      <c r="CLZ16" s="253">
        <v>85.883696</v>
      </c>
      <c r="CMA16" s="253">
        <v>85.874094999999997</v>
      </c>
      <c r="CMB16" s="253">
        <v>85.880211000000003</v>
      </c>
      <c r="CMC16" s="253">
        <v>85.903040000000004</v>
      </c>
      <c r="CMD16" s="253">
        <v>85.941989000000007</v>
      </c>
      <c r="CME16" s="253">
        <v>85.991675999999998</v>
      </c>
      <c r="CMF16" s="253">
        <v>86.046907000000004</v>
      </c>
      <c r="CMG16" s="253">
        <v>86.119309999999999</v>
      </c>
      <c r="CMH16" s="253">
        <v>86.222324</v>
      </c>
      <c r="CMI16" s="253">
        <v>86.331374999999994</v>
      </c>
      <c r="CMJ16" s="253">
        <v>86.430679999999995</v>
      </c>
      <c r="CMK16" s="253">
        <v>86.515946999999997</v>
      </c>
      <c r="CML16" s="253">
        <v>86.595617000000004</v>
      </c>
      <c r="CMM16" s="253">
        <v>86.693710999999993</v>
      </c>
      <c r="CMN16" s="253">
        <v>86.826226000000005</v>
      </c>
      <c r="CMO16" s="253">
        <v>86.992050000000006</v>
      </c>
      <c r="CMP16" s="253">
        <v>87.175771999999995</v>
      </c>
      <c r="CMQ16" s="253">
        <v>87.360918999999996</v>
      </c>
      <c r="CMR16" s="253">
        <v>87.543514000000002</v>
      </c>
      <c r="CMS16" s="253">
        <v>87.737381999999997</v>
      </c>
      <c r="CMT16" s="253">
        <v>87.955427</v>
      </c>
      <c r="CMU16" s="253">
        <v>88.185073000000003</v>
      </c>
      <c r="CMV16" s="253">
        <v>88.400771000000006</v>
      </c>
      <c r="CMW16" s="253">
        <v>88.599948999999995</v>
      </c>
      <c r="CMX16" s="253">
        <v>88.798394000000002</v>
      </c>
      <c r="CMY16" s="253">
        <v>89.013296999999994</v>
      </c>
      <c r="CMZ16" s="253">
        <v>89.249780000000001</v>
      </c>
      <c r="CNA16" s="253">
        <v>89.485252000000003</v>
      </c>
      <c r="CNB16" s="253">
        <v>89.685563000000002</v>
      </c>
      <c r="CNC16" s="253">
        <v>89.841228999999998</v>
      </c>
      <c r="CND16" s="253">
        <v>89.969469000000004</v>
      </c>
      <c r="CNE16" s="253">
        <v>90.094950999999995</v>
      </c>
      <c r="CNF16" s="253">
        <v>90.234598000000005</v>
      </c>
      <c r="CNG16" s="253">
        <v>90.387433000000001</v>
      </c>
      <c r="CNH16" s="253">
        <v>90.540203000000005</v>
      </c>
      <c r="CNI16" s="253">
        <v>90.683401000000003</v>
      </c>
      <c r="CNJ16" s="253">
        <v>90.814565999999999</v>
      </c>
      <c r="CNK16" s="253">
        <v>90.932046</v>
      </c>
      <c r="CNL16" s="253">
        <v>91.033033000000003</v>
      </c>
      <c r="CNM16" s="253">
        <v>91.123328000000001</v>
      </c>
      <c r="CNN16" s="253">
        <v>91.211596999999998</v>
      </c>
      <c r="CNO16" s="253">
        <v>91.299987999999999</v>
      </c>
      <c r="CNP16" s="253">
        <v>91.385161999999994</v>
      </c>
      <c r="CNQ16" s="253">
        <v>91.462215</v>
      </c>
      <c r="CNR16" s="253">
        <v>91.528004999999993</v>
      </c>
      <c r="CNS16" s="253">
        <v>91.583217000000005</v>
      </c>
      <c r="CNT16" s="253">
        <v>91.634936999999994</v>
      </c>
      <c r="CNU16" s="253">
        <v>91.691997000000001</v>
      </c>
      <c r="CNV16" s="253">
        <v>91.754521999999994</v>
      </c>
      <c r="CNW16" s="253">
        <v>91.812516000000002</v>
      </c>
      <c r="CNX16" s="253">
        <v>91.855489000000006</v>
      </c>
      <c r="CNY16" s="253">
        <v>91.881332999999998</v>
      </c>
      <c r="CNZ16" s="253">
        <v>91.894920999999997</v>
      </c>
      <c r="COA16" s="253">
        <v>91.903914999999998</v>
      </c>
      <c r="COB16" s="253">
        <v>91.914303000000004</v>
      </c>
      <c r="COC16" s="253">
        <v>91.924368999999999</v>
      </c>
      <c r="COD16" s="253">
        <v>91.922726999999995</v>
      </c>
      <c r="COE16" s="253">
        <v>91.899889000000002</v>
      </c>
      <c r="COF16" s="253">
        <v>91.859778000000006</v>
      </c>
      <c r="COG16" s="253">
        <v>91.815417999999994</v>
      </c>
      <c r="COH16" s="253">
        <v>91.774754999999999</v>
      </c>
      <c r="COI16" s="253">
        <v>91.730529000000004</v>
      </c>
      <c r="COJ16" s="253">
        <v>91.679485</v>
      </c>
      <c r="COK16" s="253">
        <v>91.633842999999999</v>
      </c>
      <c r="COL16" s="253">
        <v>91.605406000000002</v>
      </c>
      <c r="COM16" s="253">
        <v>91.586594000000005</v>
      </c>
      <c r="CON16" s="253">
        <v>91.564509000000001</v>
      </c>
      <c r="COO16" s="253">
        <v>91.543735999999996</v>
      </c>
      <c r="COP16" s="253">
        <v>91.533980999999997</v>
      </c>
      <c r="COQ16" s="253">
        <v>91.528972999999993</v>
      </c>
      <c r="COR16" s="253">
        <v>91.516918000000004</v>
      </c>
      <c r="COS16" s="253">
        <v>91.490620000000007</v>
      </c>
      <c r="COT16" s="253">
        <v>91.445875000000001</v>
      </c>
      <c r="COU16" s="253">
        <v>91.391193999999999</v>
      </c>
      <c r="COV16" s="253">
        <v>91.350538999999998</v>
      </c>
      <c r="COW16" s="253">
        <v>91.330584999999999</v>
      </c>
      <c r="COX16" s="253">
        <v>91.312201999999999</v>
      </c>
      <c r="COY16" s="253">
        <v>91.270960000000002</v>
      </c>
      <c r="COZ16" s="253">
        <v>91.206787000000006</v>
      </c>
      <c r="CPA16" s="253">
        <v>91.150041999999999</v>
      </c>
      <c r="CPB16" s="253">
        <v>91.132215000000002</v>
      </c>
      <c r="CPC16" s="253">
        <v>91.141202000000007</v>
      </c>
      <c r="CPD16" s="253">
        <v>91.125895999999997</v>
      </c>
      <c r="CPE16" s="253">
        <v>91.019361000000004</v>
      </c>
      <c r="CPF16" s="253">
        <v>90.871948000000003</v>
      </c>
      <c r="CPG16" s="253">
        <v>90.799137999999999</v>
      </c>
      <c r="CPH16" s="253">
        <v>90.741164999999995</v>
      </c>
      <c r="CPI16" s="253">
        <v>90.663816999999995</v>
      </c>
      <c r="CPJ16" s="253">
        <v>90.559472</v>
      </c>
      <c r="CPK16" s="253">
        <v>90.427148000000003</v>
      </c>
      <c r="CPL16" s="253">
        <v>90.295011000000002</v>
      </c>
      <c r="CPM16" s="253">
        <v>90.181994000000003</v>
      </c>
      <c r="CPN16" s="253">
        <v>90.079714999999993</v>
      </c>
      <c r="CPO16" s="253">
        <v>89.977271000000002</v>
      </c>
      <c r="CPP16" s="253">
        <v>89.882116999999994</v>
      </c>
      <c r="CPQ16" s="253">
        <v>89.797635999999997</v>
      </c>
      <c r="CPR16" s="253">
        <v>89.718672999999995</v>
      </c>
      <c r="CPS16" s="253">
        <v>89.638137</v>
      </c>
      <c r="CPT16" s="253">
        <v>89.568715999999995</v>
      </c>
      <c r="CPU16" s="253">
        <v>89.536986999999996</v>
      </c>
      <c r="CPV16" s="253">
        <v>89.540250999999998</v>
      </c>
      <c r="CPW16" s="253">
        <v>89.544758999999999</v>
      </c>
      <c r="CPX16" s="253">
        <v>89.538482999999999</v>
      </c>
      <c r="CPY16" s="253">
        <v>89.546728999999999</v>
      </c>
      <c r="CPZ16" s="253">
        <v>89.569447999999994</v>
      </c>
      <c r="CQA16" s="253">
        <v>89.577691000000002</v>
      </c>
      <c r="CQB16" s="253">
        <v>89.581582999999995</v>
      </c>
      <c r="CQC16" s="253">
        <v>89.583318000000006</v>
      </c>
      <c r="CQD16" s="253">
        <v>89.587491</v>
      </c>
      <c r="CQE16" s="253">
        <v>89.618083999999996</v>
      </c>
      <c r="CQF16" s="253">
        <v>89.694439000000003</v>
      </c>
      <c r="CQG16" s="253">
        <v>89.801353000000006</v>
      </c>
      <c r="CQH16" s="253">
        <v>89.899632999999994</v>
      </c>
      <c r="CQI16" s="253">
        <v>89.974790999999996</v>
      </c>
      <c r="CQJ16" s="253">
        <v>90.038272000000006</v>
      </c>
      <c r="CQK16" s="253">
        <v>90.112734000000003</v>
      </c>
      <c r="CQL16" s="253">
        <v>90.213697999999994</v>
      </c>
      <c r="CQM16" s="253">
        <v>90.32938</v>
      </c>
      <c r="CQN16" s="253">
        <v>90.436296999999996</v>
      </c>
      <c r="CQO16" s="253">
        <v>90.530815000000004</v>
      </c>
      <c r="CQP16" s="253">
        <v>90.619917999999998</v>
      </c>
      <c r="CQQ16" s="253">
        <v>90.705986999999993</v>
      </c>
      <c r="CQR16" s="253">
        <v>90.789330000000007</v>
      </c>
      <c r="CQS16" s="253">
        <v>90.863624999999999</v>
      </c>
      <c r="CQT16" s="253">
        <v>90.921942000000001</v>
      </c>
      <c r="CQU16" s="253">
        <v>90.963797999999997</v>
      </c>
      <c r="CQV16" s="253">
        <v>91.008919000000006</v>
      </c>
      <c r="CQW16" s="253">
        <v>91.089510000000004</v>
      </c>
      <c r="CQX16" s="253">
        <v>91.205583000000004</v>
      </c>
      <c r="CQY16" s="253">
        <v>91.326756000000003</v>
      </c>
      <c r="CQZ16" s="253">
        <v>91.429607000000004</v>
      </c>
      <c r="CRA16" s="253">
        <v>91.522136000000003</v>
      </c>
      <c r="CRB16" s="253">
        <v>91.630526000000003</v>
      </c>
      <c r="CRC16" s="253">
        <v>91.763631000000004</v>
      </c>
      <c r="CRD16" s="253">
        <v>91.906692000000007</v>
      </c>
      <c r="CRE16" s="253">
        <v>92.061329000000001</v>
      </c>
      <c r="CRF16" s="253">
        <v>92.262285000000006</v>
      </c>
      <c r="CRG16" s="253">
        <v>92.452768000000006</v>
      </c>
      <c r="CRH16" s="253">
        <v>92.525581000000003</v>
      </c>
      <c r="CRI16" s="253">
        <v>92.543480000000002</v>
      </c>
      <c r="CRJ16" s="253">
        <v>92.569636000000003</v>
      </c>
      <c r="CRK16" s="253">
        <v>92.601872</v>
      </c>
      <c r="CRL16" s="253">
        <v>92.639618999999996</v>
      </c>
      <c r="CRM16" s="253">
        <v>92.686772000000005</v>
      </c>
      <c r="CRN16" s="253">
        <v>92.756079999999997</v>
      </c>
      <c r="CRO16" s="253">
        <v>92.845951999999997</v>
      </c>
      <c r="CRP16" s="253">
        <v>92.933859999999996</v>
      </c>
      <c r="CRQ16" s="253">
        <v>93.002260000000007</v>
      </c>
      <c r="CRR16" s="253">
        <v>93.054091</v>
      </c>
      <c r="CRS16" s="253">
        <v>93.090299999999999</v>
      </c>
      <c r="CRT16" s="253">
        <v>93.099266999999998</v>
      </c>
      <c r="CRU16" s="253">
        <v>93.086224999999999</v>
      </c>
      <c r="CRV16" s="253">
        <v>93.080084999999997</v>
      </c>
      <c r="CRW16" s="253">
        <v>93.099113000000003</v>
      </c>
      <c r="CRX16" s="253">
        <v>93.118087000000003</v>
      </c>
      <c r="CRY16" s="253">
        <v>93.101934999999997</v>
      </c>
      <c r="CRZ16" s="253">
        <v>93.049426999999994</v>
      </c>
      <c r="CSA16" s="253">
        <v>92.972373000000005</v>
      </c>
      <c r="CSB16" s="253">
        <v>92.870502000000002</v>
      </c>
      <c r="CSC16" s="253">
        <v>92.747033999999999</v>
      </c>
      <c r="CSD16" s="253">
        <v>92.602543999999995</v>
      </c>
      <c r="CSE16" s="253">
        <v>92.407833999999994</v>
      </c>
      <c r="CSF16" s="253">
        <v>92.134322999999995</v>
      </c>
      <c r="CSG16" s="253">
        <v>91.778266000000002</v>
      </c>
      <c r="CSH16" s="253">
        <v>91.302655999999999</v>
      </c>
      <c r="CSI16" s="253">
        <v>90.557749999999999</v>
      </c>
      <c r="CSJ16" s="253">
        <v>89.338441000000003</v>
      </c>
      <c r="CSK16" s="253">
        <v>87.546902000000003</v>
      </c>
      <c r="CSL16" s="253">
        <v>85.261758999999998</v>
      </c>
      <c r="CSM16" s="253">
        <v>82.719693000000007</v>
      </c>
      <c r="CSN16" s="253">
        <v>80.489134000000007</v>
      </c>
      <c r="CSO16" s="253">
        <v>79.343324999999993</v>
      </c>
      <c r="CSP16" s="253">
        <v>79.416183000000004</v>
      </c>
      <c r="CSQ16" s="253">
        <v>80.118052000000006</v>
      </c>
      <c r="CSR16" s="253">
        <v>80.920544000000007</v>
      </c>
      <c r="CSS16" s="253">
        <v>81.614649</v>
      </c>
      <c r="CST16" s="253">
        <v>82.131161000000006</v>
      </c>
      <c r="CSU16" s="253">
        <v>82.415991000000005</v>
      </c>
      <c r="CSV16" s="253">
        <v>82.476315999999997</v>
      </c>
      <c r="CSW16" s="253">
        <v>82.500445999999997</v>
      </c>
      <c r="CSX16" s="253">
        <v>82.756292999999999</v>
      </c>
      <c r="CSY16" s="253">
        <v>83.367829999999998</v>
      </c>
      <c r="CSZ16" s="253">
        <v>84.273523999999995</v>
      </c>
      <c r="CTA16" s="253">
        <v>85.310209999999998</v>
      </c>
      <c r="CTB16" s="253">
        <v>86.300816999999995</v>
      </c>
      <c r="CTC16" s="253">
        <v>87.127351000000004</v>
      </c>
      <c r="CTD16" s="253">
        <v>87.757240999999993</v>
      </c>
      <c r="CTE16" s="253">
        <v>88.195554000000001</v>
      </c>
      <c r="CTF16" s="253">
        <v>88.485088000000005</v>
      </c>
      <c r="CTG16" s="253">
        <v>88.702938000000003</v>
      </c>
      <c r="CTH16" s="253">
        <v>88.900475</v>
      </c>
      <c r="CTI16" s="253">
        <v>89.095364000000004</v>
      </c>
      <c r="CTJ16" s="253">
        <v>89.276498000000004</v>
      </c>
      <c r="CTK16" s="253">
        <v>89.434404999999998</v>
      </c>
      <c r="CTL16" s="253">
        <v>89.576626000000005</v>
      </c>
      <c r="CTM16" s="253">
        <v>89.706157000000005</v>
      </c>
      <c r="CTN16" s="253">
        <v>89.814663999999993</v>
      </c>
      <c r="CTO16" s="253">
        <v>89.897254000000004</v>
      </c>
      <c r="CTP16" s="253">
        <v>89.955976000000007</v>
      </c>
      <c r="CTQ16" s="253">
        <v>89.996927999999997</v>
      </c>
      <c r="CTR16" s="253">
        <v>90.023405999999994</v>
      </c>
      <c r="CTS16" s="253">
        <v>90.045899000000006</v>
      </c>
      <c r="CTT16" s="253">
        <v>90.077045999999996</v>
      </c>
      <c r="CTU16" s="253">
        <v>90.116305999999994</v>
      </c>
      <c r="CTV16" s="253">
        <v>90.150599999999997</v>
      </c>
      <c r="CTW16" s="253">
        <v>90.170377000000002</v>
      </c>
      <c r="CTX16" s="253">
        <v>90.187320999999997</v>
      </c>
      <c r="CTY16" s="253">
        <v>90.222020999999998</v>
      </c>
      <c r="CTZ16" s="253">
        <v>90.275564000000003</v>
      </c>
      <c r="CUA16" s="253">
        <v>90.334227999999996</v>
      </c>
      <c r="CUB16" s="253">
        <v>90.391120000000001</v>
      </c>
      <c r="CUC16" s="253">
        <v>90.443470000000005</v>
      </c>
      <c r="CUD16" s="253">
        <v>90.489986999999999</v>
      </c>
      <c r="CUE16" s="253">
        <v>90.531516999999994</v>
      </c>
      <c r="CUF16" s="253">
        <v>90.565652999999998</v>
      </c>
      <c r="CUG16" s="253">
        <v>90.581182999999996</v>
      </c>
      <c r="CUH16" s="253">
        <v>90.573364999999995</v>
      </c>
      <c r="CUI16" s="253">
        <v>90.548914999999994</v>
      </c>
      <c r="CUJ16" s="253">
        <v>90.515414000000007</v>
      </c>
      <c r="CUK16" s="253">
        <v>90.485198999999994</v>
      </c>
      <c r="CUL16" s="253">
        <v>90.465964999999997</v>
      </c>
      <c r="CUM16" s="253">
        <v>90.452749999999995</v>
      </c>
      <c r="CUN16" s="253">
        <v>90.429772999999997</v>
      </c>
      <c r="CUO16" s="253">
        <v>90.381805</v>
      </c>
      <c r="CUP16" s="253">
        <v>90.325326000000004</v>
      </c>
      <c r="CUQ16" s="253">
        <v>90.296188000000001</v>
      </c>
      <c r="CUR16" s="253">
        <v>90.291918999999993</v>
      </c>
      <c r="CUS16" s="253">
        <v>90.285066999999998</v>
      </c>
      <c r="CUT16" s="253">
        <v>90.265876000000006</v>
      </c>
      <c r="CUU16" s="253">
        <v>90.243613999999994</v>
      </c>
      <c r="CUV16" s="253">
        <v>90.233622999999994</v>
      </c>
      <c r="CUW16" s="253">
        <v>90.243746000000002</v>
      </c>
      <c r="CUX16" s="253">
        <v>90.270168999999996</v>
      </c>
      <c r="CUY16" s="253">
        <v>90.305147000000005</v>
      </c>
      <c r="CUZ16" s="253">
        <v>90.343558999999999</v>
      </c>
      <c r="CVA16" s="253">
        <v>90.379838000000007</v>
      </c>
      <c r="CVB16" s="253">
        <v>90.410848999999999</v>
      </c>
      <c r="CVC16" s="253">
        <v>90.442206999999996</v>
      </c>
      <c r="CVD16" s="253">
        <v>90.481161999999998</v>
      </c>
      <c r="CVE16" s="253">
        <v>90.527043000000006</v>
      </c>
      <c r="CVF16" s="253">
        <v>90.569080999999997</v>
      </c>
      <c r="CVG16" s="253">
        <v>90.602322000000001</v>
      </c>
      <c r="CVH16" s="253">
        <v>90.633953000000005</v>
      </c>
      <c r="CVI16" s="253">
        <v>90.677779000000001</v>
      </c>
      <c r="CVJ16" s="253">
        <v>90.745238000000001</v>
      </c>
      <c r="CVK16" s="253">
        <v>90.830163999999996</v>
      </c>
      <c r="CVL16" s="253">
        <v>90.913909000000004</v>
      </c>
      <c r="CVM16" s="253">
        <v>90.986159000000001</v>
      </c>
      <c r="CVN16" s="253">
        <v>91.052869999999999</v>
      </c>
      <c r="CVO16" s="253">
        <v>91.121761000000006</v>
      </c>
      <c r="CVP16" s="253">
        <v>91.189037999999996</v>
      </c>
      <c r="CVQ16" s="253">
        <v>91.245510999999993</v>
      </c>
      <c r="CVR16" s="253">
        <v>91.283354000000003</v>
      </c>
      <c r="CVS16" s="253">
        <v>91.302888999999993</v>
      </c>
      <c r="CVT16" s="253">
        <v>91.313965999999994</v>
      </c>
      <c r="CVU16" s="253">
        <v>91.328885</v>
      </c>
      <c r="CVV16" s="253">
        <v>91.352761000000001</v>
      </c>
      <c r="CVW16" s="253">
        <v>91.374855999999994</v>
      </c>
      <c r="CVX16" s="253">
        <v>91.373035999999999</v>
      </c>
      <c r="CVY16" s="253">
        <v>91.330850999999996</v>
      </c>
      <c r="CVZ16" s="253">
        <v>91.244297000000003</v>
      </c>
      <c r="CWA16" s="253">
        <v>91.122534000000002</v>
      </c>
      <c r="CWB16" s="253">
        <v>90.980885999999998</v>
      </c>
      <c r="CWC16" s="253">
        <v>90.832413000000003</v>
      </c>
      <c r="CWD16" s="253">
        <v>90.696372999999994</v>
      </c>
      <c r="CWE16" s="253">
        <v>90.601825000000005</v>
      </c>
      <c r="CWF16" s="253">
        <v>90.572029999999998</v>
      </c>
      <c r="CWG16" s="253">
        <v>90.610994000000005</v>
      </c>
      <c r="CWH16" s="253">
        <v>90.706862999999998</v>
      </c>
      <c r="CWI16" s="253">
        <v>90.831412999999998</v>
      </c>
      <c r="CWJ16" s="253">
        <v>90.941181</v>
      </c>
      <c r="CWK16" s="253">
        <v>91.005172000000002</v>
      </c>
      <c r="CWL16" s="253">
        <v>91.027756999999994</v>
      </c>
      <c r="CWM16" s="253">
        <v>91.035004000000001</v>
      </c>
      <c r="CWN16" s="253">
        <v>91.049036999999998</v>
      </c>
      <c r="CWO16" s="253">
        <v>91.075542999999996</v>
      </c>
      <c r="CWP16" s="253">
        <v>91.107129</v>
      </c>
      <c r="CWQ16" s="253">
        <v>91.139739000000006</v>
      </c>
      <c r="CWR16" s="253">
        <v>91.177504999999996</v>
      </c>
      <c r="CWS16" s="253">
        <v>91.224654999999998</v>
      </c>
      <c r="CWT16" s="253">
        <v>91.279810999999995</v>
      </c>
      <c r="CWU16" s="253">
        <v>91.333451999999994</v>
      </c>
      <c r="CWV16" s="253">
        <v>91.371683000000004</v>
      </c>
      <c r="CWW16" s="253">
        <v>91.388463000000002</v>
      </c>
      <c r="CWX16" s="253">
        <v>91.390375000000006</v>
      </c>
      <c r="CWY16" s="253">
        <v>91.390640000000005</v>
      </c>
      <c r="CWZ16" s="253">
        <v>91.401090999999994</v>
      </c>
      <c r="CXA16" s="253">
        <v>91.424395000000004</v>
      </c>
      <c r="CXB16" s="253">
        <v>91.453156000000007</v>
      </c>
      <c r="CXC16" s="253">
        <v>91.477305000000001</v>
      </c>
      <c r="CXD16" s="253">
        <v>91.491265999999996</v>
      </c>
      <c r="CXE16" s="253">
        <v>91.494566000000006</v>
      </c>
      <c r="CXF16" s="253">
        <v>91.491686000000001</v>
      </c>
      <c r="CXG16" s="253">
        <v>91.490791999999999</v>
      </c>
      <c r="CXH16" s="253">
        <v>91.496797999999998</v>
      </c>
      <c r="CXI16" s="253">
        <v>91.509327999999996</v>
      </c>
      <c r="CXJ16" s="253">
        <v>91.527502999999996</v>
      </c>
      <c r="CXK16" s="253">
        <v>91.556443000000002</v>
      </c>
      <c r="CXL16" s="253">
        <v>91.601697999999999</v>
      </c>
      <c r="CXM16" s="253">
        <v>91.660259999999994</v>
      </c>
      <c r="CXN16" s="253">
        <v>91.723763000000005</v>
      </c>
      <c r="CXO16" s="253">
        <v>91.789796999999993</v>
      </c>
      <c r="CXP16" s="253">
        <v>91.863410999999999</v>
      </c>
      <c r="CXQ16" s="253">
        <v>91.946161000000004</v>
      </c>
      <c r="CXR16" s="253">
        <v>92.028015999999994</v>
      </c>
      <c r="CXS16" s="253">
        <v>92.095376000000002</v>
      </c>
      <c r="CXT16" s="253">
        <v>92.144110999999995</v>
      </c>
      <c r="CXU16" s="253">
        <v>92.177278000000001</v>
      </c>
      <c r="CXV16" s="253">
        <v>92.196450999999996</v>
      </c>
      <c r="CXW16" s="253">
        <v>92.202036000000007</v>
      </c>
      <c r="CXX16" s="253">
        <v>92.195852000000002</v>
      </c>
      <c r="CXY16" s="253">
        <v>92.180355000000006</v>
      </c>
      <c r="CXZ16" s="253">
        <v>92.160852000000006</v>
      </c>
      <c r="CYA16" s="253">
        <v>92.149483000000004</v>
      </c>
      <c r="CYB16" s="253">
        <v>92.160240000000002</v>
      </c>
      <c r="CYC16" s="253">
        <v>92.196074999999993</v>
      </c>
      <c r="CYD16" s="253">
        <v>92.244439</v>
      </c>
      <c r="CYE16" s="253">
        <v>92.288314</v>
      </c>
      <c r="CYF16" s="253">
        <v>92.318866</v>
      </c>
      <c r="CYG16" s="253">
        <v>92.336855</v>
      </c>
      <c r="CYH16" s="253">
        <v>92.345588000000006</v>
      </c>
      <c r="CYI16" s="253">
        <v>92.346450000000004</v>
      </c>
      <c r="CYJ16" s="253">
        <v>92.339023999999995</v>
      </c>
      <c r="CYK16" s="253">
        <v>92.322824999999995</v>
      </c>
      <c r="CYL16" s="253">
        <v>92.298790999999994</v>
      </c>
      <c r="CYM16" s="253">
        <v>92.268792000000005</v>
      </c>
      <c r="CYN16" s="253">
        <v>92.232833999999997</v>
      </c>
      <c r="CYO16" s="253">
        <v>92.187877</v>
      </c>
      <c r="CYP16" s="253">
        <v>92.130911999999995</v>
      </c>
      <c r="CYQ16" s="253">
        <v>92.062641999999997</v>
      </c>
      <c r="CYR16" s="253">
        <v>91.987635999999995</v>
      </c>
      <c r="CYS16" s="253">
        <v>91.912628999999995</v>
      </c>
      <c r="CYT16" s="253">
        <v>91.846894000000006</v>
      </c>
      <c r="CYU16" s="253">
        <v>91.801373999999996</v>
      </c>
      <c r="CYV16" s="253">
        <v>91.782607999999996</v>
      </c>
      <c r="CYW16" s="253">
        <v>91.786816000000002</v>
      </c>
      <c r="CYX16" s="253">
        <v>91.802409999999995</v>
      </c>
      <c r="CYY16" s="253">
        <v>91.818534</v>
      </c>
      <c r="CYZ16" s="253">
        <v>91.829160999999999</v>
      </c>
      <c r="CZA16" s="253">
        <v>91.830691000000002</v>
      </c>
      <c r="CZB16" s="253">
        <v>91.819979000000004</v>
      </c>
      <c r="CZC16" s="253">
        <v>91.796715000000006</v>
      </c>
      <c r="CZD16" s="253">
        <v>91.764947000000006</v>
      </c>
      <c r="CZE16" s="253">
        <v>91.730576999999997</v>
      </c>
      <c r="CZF16" s="253">
        <v>91.697310000000002</v>
      </c>
      <c r="CZG16" s="253">
        <v>91.663877999999997</v>
      </c>
      <c r="CZH16" s="253">
        <v>91.623681000000005</v>
      </c>
      <c r="CZI16" s="253">
        <v>91.568423999999993</v>
      </c>
      <c r="CZJ16" s="253">
        <v>91.494521000000006</v>
      </c>
      <c r="CZK16" s="253">
        <v>91.405294999999995</v>
      </c>
      <c r="CZL16" s="253">
        <v>91.305387999999994</v>
      </c>
      <c r="CZM16" s="253">
        <v>91.194815000000006</v>
      </c>
      <c r="CZN16" s="253">
        <v>91.071507999999994</v>
      </c>
      <c r="CZO16" s="253">
        <v>90.939037999999996</v>
      </c>
      <c r="CZP16" s="253">
        <v>90.808857000000003</v>
      </c>
      <c r="CZQ16" s="253">
        <v>90.693454000000003</v>
      </c>
      <c r="CZR16" s="253">
        <v>90.596789000000001</v>
      </c>
      <c r="CZS16" s="253">
        <v>90.510589999999993</v>
      </c>
      <c r="CZT16" s="253">
        <v>90.420133000000007</v>
      </c>
      <c r="CZU16" s="253">
        <v>90.314888999999994</v>
      </c>
      <c r="CZV16" s="253">
        <v>90.194357999999994</v>
      </c>
      <c r="CZW16" s="253">
        <v>90.063980000000001</v>
      </c>
      <c r="CZX16" s="253">
        <v>89.926919999999996</v>
      </c>
      <c r="CZY16" s="253">
        <v>89.782477999999998</v>
      </c>
      <c r="CZZ16" s="253">
        <v>89.631872999999999</v>
      </c>
      <c r="DAA16" s="253">
        <v>89.481026</v>
      </c>
      <c r="DAB16" s="253">
        <v>89.335611999999998</v>
      </c>
      <c r="DAC16" s="253">
        <v>89.195620000000005</v>
      </c>
      <c r="DAD16" s="253">
        <v>89.056511</v>
      </c>
      <c r="DAE16" s="253">
        <v>88.913876000000002</v>
      </c>
      <c r="DAF16" s="253">
        <v>88.765297000000004</v>
      </c>
      <c r="DAG16" s="253">
        <v>88.608547000000002</v>
      </c>
      <c r="DAH16" s="253">
        <v>88.439509000000001</v>
      </c>
      <c r="DAI16" s="253">
        <v>88.253139000000004</v>
      </c>
      <c r="DAJ16" s="253">
        <v>88.048986999999997</v>
      </c>
      <c r="DAK16" s="253">
        <v>87.838212999999996</v>
      </c>
      <c r="DAL16" s="253">
        <v>87.643371999999999</v>
      </c>
      <c r="DAM16" s="253">
        <v>87.486070999999995</v>
      </c>
      <c r="DAN16" s="253">
        <v>87.372167000000005</v>
      </c>
      <c r="DAO16" s="253">
        <v>87.289770000000004</v>
      </c>
      <c r="DAP16" s="253">
        <v>87.220680999999999</v>
      </c>
      <c r="DAQ16" s="253">
        <v>87.151719</v>
      </c>
      <c r="DAR16" s="253">
        <v>87.076921999999996</v>
      </c>
      <c r="DAS16" s="253">
        <v>86.994461000000001</v>
      </c>
      <c r="DAT16" s="253">
        <v>86.905287000000001</v>
      </c>
      <c r="DAU16" s="253">
        <v>86.813687000000002</v>
      </c>
      <c r="DAV16" s="253">
        <v>86.726054000000005</v>
      </c>
      <c r="DAW16" s="253">
        <v>86.647184999999993</v>
      </c>
      <c r="DAX16" s="253">
        <v>86.577558999999994</v>
      </c>
      <c r="DAY16" s="253">
        <v>86.514432999999997</v>
      </c>
      <c r="DAZ16" s="253">
        <v>86.455174</v>
      </c>
      <c r="DBA16" s="253">
        <v>86.397981999999999</v>
      </c>
      <c r="DBB16" s="253">
        <v>86.339113999999995</v>
      </c>
      <c r="DBC16" s="253">
        <v>86.271820000000005</v>
      </c>
      <c r="DBD16" s="253">
        <v>86.189916999999994</v>
      </c>
      <c r="DBE16" s="253">
        <v>86.091547000000006</v>
      </c>
      <c r="DBF16" s="253">
        <v>85.979515000000006</v>
      </c>
      <c r="DBG16" s="253">
        <v>85.861733000000001</v>
      </c>
      <c r="DBH16" s="253">
        <v>85.753640000000004</v>
      </c>
      <c r="DBI16" s="253">
        <v>85.675163999999995</v>
      </c>
      <c r="DBJ16" s="253">
        <v>85.637716999999995</v>
      </c>
      <c r="DBK16" s="253">
        <v>85.633394999999993</v>
      </c>
      <c r="DBL16" s="253">
        <v>85.641469000000001</v>
      </c>
      <c r="DBM16" s="253">
        <v>85.645257000000001</v>
      </c>
      <c r="DBN16" s="253">
        <v>85.639392000000001</v>
      </c>
      <c r="DBO16" s="253">
        <v>85.624201999999997</v>
      </c>
      <c r="DBP16" s="253">
        <v>85.600761000000006</v>
      </c>
      <c r="DBQ16" s="253">
        <v>85.572263000000007</v>
      </c>
      <c r="DBR16" s="253">
        <v>85.543970000000002</v>
      </c>
      <c r="DBS16" s="253">
        <v>85.518972000000005</v>
      </c>
      <c r="DBT16" s="253">
        <v>85.496921999999998</v>
      </c>
      <c r="DBU16" s="253">
        <v>85.477086</v>
      </c>
      <c r="DBV16" s="253">
        <v>85.458687999999995</v>
      </c>
      <c r="DBW16" s="253">
        <v>85.438799000000003</v>
      </c>
      <c r="DBX16" s="253">
        <v>85.415194</v>
      </c>
      <c r="DBY16" s="253">
        <v>85.391254000000004</v>
      </c>
      <c r="DBZ16" s="253">
        <v>85.371982000000003</v>
      </c>
      <c r="DCA16" s="253">
        <v>85.354253</v>
      </c>
      <c r="DCB16" s="253">
        <v>85.327938000000003</v>
      </c>
      <c r="DCC16" s="253">
        <v>85.290689</v>
      </c>
      <c r="DCD16" s="253">
        <v>85.257919000000001</v>
      </c>
      <c r="DCE16" s="253">
        <v>85.255174999999994</v>
      </c>
      <c r="DCF16" s="253">
        <v>85.302587000000003</v>
      </c>
      <c r="DCG16" s="253">
        <v>85.405979000000002</v>
      </c>
      <c r="DCH16" s="253">
        <v>85.556308000000001</v>
      </c>
      <c r="DCI16" s="253">
        <v>85.734065000000001</v>
      </c>
      <c r="DCJ16" s="253">
        <v>85.918184999999994</v>
      </c>
      <c r="DCK16" s="253">
        <v>86.095035999999993</v>
      </c>
      <c r="DCL16" s="253">
        <v>86.260707999999994</v>
      </c>
      <c r="DCM16" s="253">
        <v>86.417967000000004</v>
      </c>
      <c r="DCN16" s="253">
        <v>86.573693000000006</v>
      </c>
      <c r="DCO16" s="253">
        <v>86.735816999999997</v>
      </c>
      <c r="DCP16" s="253">
        <v>86.906504999999996</v>
      </c>
      <c r="DCQ16" s="253">
        <v>87.078124000000003</v>
      </c>
      <c r="DCR16" s="253">
        <v>87.239909999999995</v>
      </c>
      <c r="DCS16" s="253">
        <v>87.387164999999996</v>
      </c>
      <c r="DCT16" s="253">
        <v>87.518726000000001</v>
      </c>
      <c r="DCU16" s="253">
        <v>87.627251999999999</v>
      </c>
      <c r="DCV16" s="253">
        <v>87.701059999999998</v>
      </c>
      <c r="DCW16" s="253">
        <v>87.740290000000002</v>
      </c>
      <c r="DCX16" s="253">
        <v>87.767421999999996</v>
      </c>
      <c r="DCY16" s="253">
        <v>87.817598000000004</v>
      </c>
      <c r="DCZ16" s="253">
        <v>87.919469000000007</v>
      </c>
      <c r="DDA16" s="253">
        <v>88.085165000000003</v>
      </c>
      <c r="DDB16" s="253">
        <v>88.311179999999993</v>
      </c>
      <c r="DDC16" s="253">
        <v>88.581412999999998</v>
      </c>
      <c r="DDD16" s="253">
        <v>88.871122</v>
      </c>
      <c r="DDE16" s="253">
        <v>89.154977000000002</v>
      </c>
      <c r="DDF16" s="253">
        <v>89.416149000000004</v>
      </c>
      <c r="DDG16" s="253">
        <v>89.649249999999995</v>
      </c>
      <c r="DDH16" s="253">
        <v>89.855197000000004</v>
      </c>
      <c r="DDI16" s="253">
        <v>90.033958999999996</v>
      </c>
      <c r="DDJ16" s="253">
        <v>90.181055999999998</v>
      </c>
      <c r="DDK16" s="253">
        <v>90.286860000000004</v>
      </c>
      <c r="DDL16" s="253">
        <v>90.336370000000002</v>
      </c>
      <c r="DDM16" s="253">
        <v>90.313965999999994</v>
      </c>
      <c r="DDN16" s="253">
        <v>90.217975999999993</v>
      </c>
      <c r="DDO16" s="253">
        <v>90.075800999999998</v>
      </c>
      <c r="DDP16" s="253">
        <v>89.940527000000003</v>
      </c>
      <c r="DDQ16" s="253">
        <v>89.864367999999999</v>
      </c>
      <c r="DDR16" s="253">
        <v>89.868009000000001</v>
      </c>
      <c r="DDS16" s="253">
        <v>89.930901000000006</v>
      </c>
      <c r="DDT16" s="253">
        <v>90.010144999999994</v>
      </c>
      <c r="DDU16" s="253">
        <v>90.069974000000002</v>
      </c>
      <c r="DDV16" s="253">
        <v>90.096815000000007</v>
      </c>
      <c r="DDW16" s="253">
        <v>90.093491999999998</v>
      </c>
      <c r="DDX16" s="253">
        <v>90.066355000000001</v>
      </c>
      <c r="DDY16" s="253">
        <v>90.019991000000005</v>
      </c>
      <c r="DDZ16" s="253">
        <v>89.959502999999998</v>
      </c>
      <c r="DEA16" s="253">
        <v>89.890777999999997</v>
      </c>
      <c r="DEB16" s="253">
        <v>89.815965000000006</v>
      </c>
      <c r="DEC16" s="253">
        <v>89.731590999999995</v>
      </c>
      <c r="DED16" s="253">
        <v>89.633955999999998</v>
      </c>
      <c r="DEE16" s="253">
        <v>89.525480000000002</v>
      </c>
      <c r="DEF16" s="253">
        <v>89.413471000000001</v>
      </c>
      <c r="DEG16" s="253">
        <v>89.302723</v>
      </c>
      <c r="DEH16" s="253">
        <v>89.191295999999994</v>
      </c>
      <c r="DEI16" s="253">
        <v>89.074332999999996</v>
      </c>
      <c r="DEJ16" s="253">
        <v>88.950693000000001</v>
      </c>
      <c r="DEK16" s="253">
        <v>88.824315999999996</v>
      </c>
      <c r="DEL16" s="253">
        <v>88.699588000000006</v>
      </c>
      <c r="DEM16" s="253">
        <v>88.577456999999995</v>
      </c>
      <c r="DEN16" s="253">
        <v>88.456704999999999</v>
      </c>
      <c r="DEO16" s="253">
        <v>88.336691000000002</v>
      </c>
      <c r="DEP16" s="253">
        <v>88.216840000000005</v>
      </c>
      <c r="DEQ16" s="253">
        <v>88.095378999999994</v>
      </c>
      <c r="DER16" s="253">
        <v>87.971795999999998</v>
      </c>
      <c r="DES16" s="253">
        <v>87.849742000000006</v>
      </c>
      <c r="DET16" s="253">
        <v>87.734217000000001</v>
      </c>
      <c r="DEU16" s="253">
        <v>87.626090000000005</v>
      </c>
      <c r="DEV16" s="253">
        <v>87.522609000000003</v>
      </c>
      <c r="DEW16" s="253">
        <v>87.423378</v>
      </c>
      <c r="DEX16" s="253">
        <v>87.332578999999996</v>
      </c>
      <c r="DEY16" s="253">
        <v>87.255123999999995</v>
      </c>
      <c r="DEZ16" s="253">
        <v>87.193911999999997</v>
      </c>
      <c r="DFA16" s="253">
        <v>87.151137000000006</v>
      </c>
      <c r="DFB16" s="253">
        <v>87.128769000000005</v>
      </c>
      <c r="DFC16" s="253">
        <v>87.127032999999997</v>
      </c>
      <c r="DFD16" s="253">
        <v>87.145022999999995</v>
      </c>
      <c r="DFE16" s="253">
        <v>87.182564999999997</v>
      </c>
      <c r="DFF16" s="253">
        <v>87.238628000000006</v>
      </c>
      <c r="DFG16" s="253">
        <v>87.309026000000003</v>
      </c>
      <c r="DFH16" s="253">
        <v>87.389465000000001</v>
      </c>
      <c r="DFI16" s="253">
        <v>87.479606000000004</v>
      </c>
      <c r="DFJ16" s="253">
        <v>87.579487</v>
      </c>
      <c r="DFK16" s="253">
        <v>87.682700999999994</v>
      </c>
      <c r="DFL16" s="253">
        <v>87.778243000000003</v>
      </c>
      <c r="DFM16" s="253">
        <v>87.859256999999999</v>
      </c>
      <c r="DFN16" s="253">
        <v>87.925275999999997</v>
      </c>
      <c r="DFO16" s="253">
        <v>87.975650000000002</v>
      </c>
      <c r="DFP16" s="253">
        <v>88.006082000000006</v>
      </c>
      <c r="DFQ16" s="253">
        <v>88.013672999999997</v>
      </c>
      <c r="DFR16" s="253">
        <v>88.001617999999993</v>
      </c>
      <c r="DFS16" s="253">
        <v>87.977044000000006</v>
      </c>
      <c r="DFT16" s="253">
        <v>87.947145000000006</v>
      </c>
      <c r="DFU16" s="253">
        <v>87.918587000000002</v>
      </c>
      <c r="DFV16" s="253">
        <v>87.896788999999998</v>
      </c>
      <c r="DFW16" s="253">
        <v>87.883354999999995</v>
      </c>
      <c r="DFX16" s="253">
        <v>87.876222999999996</v>
      </c>
      <c r="DFY16" s="253">
        <v>87.872452999999993</v>
      </c>
      <c r="DFZ16" s="253">
        <v>87.867720000000006</v>
      </c>
      <c r="DGA16" s="253">
        <v>87.854297000000003</v>
      </c>
      <c r="DGB16" s="253">
        <v>87.826104000000001</v>
      </c>
      <c r="DGC16" s="253">
        <v>87.787476999999996</v>
      </c>
      <c r="DGD16" s="253">
        <v>87.750735000000006</v>
      </c>
      <c r="DGE16" s="253">
        <v>87.721587</v>
      </c>
      <c r="DGF16" s="253">
        <v>87.691967000000005</v>
      </c>
      <c r="DGG16" s="253">
        <v>87.651236999999995</v>
      </c>
      <c r="DGH16" s="253">
        <v>87.599902999999998</v>
      </c>
      <c r="DGI16" s="253">
        <v>87.547225999999995</v>
      </c>
      <c r="DGJ16" s="253">
        <v>87.498126999999997</v>
      </c>
      <c r="DGK16" s="253">
        <v>87.447232999999997</v>
      </c>
      <c r="DGL16" s="253">
        <v>87.384732</v>
      </c>
      <c r="DGM16" s="253">
        <v>87.304978000000006</v>
      </c>
      <c r="DGN16" s="253">
        <v>87.210639999999998</v>
      </c>
      <c r="DGO16" s="253">
        <v>87.110645000000005</v>
      </c>
      <c r="DGP16" s="253">
        <v>87.012170999999995</v>
      </c>
      <c r="DGQ16" s="253">
        <v>86.913065000000003</v>
      </c>
      <c r="DGR16" s="253">
        <v>86.804704000000001</v>
      </c>
      <c r="DGS16" s="253">
        <v>86.683407000000003</v>
      </c>
      <c r="DGT16" s="253">
        <v>86.554632999999995</v>
      </c>
      <c r="DGU16" s="253">
        <v>86.424346</v>
      </c>
      <c r="DGV16" s="253">
        <v>86.290678</v>
      </c>
      <c r="DGW16" s="253">
        <v>86.148073999999994</v>
      </c>
      <c r="DGX16" s="253">
        <v>85.994578000000004</v>
      </c>
      <c r="DGY16" s="253">
        <v>85.831665999999998</v>
      </c>
      <c r="DGZ16" s="253">
        <v>85.660994000000002</v>
      </c>
      <c r="DHA16" s="253">
        <v>85.483306999999996</v>
      </c>
      <c r="DHB16" s="253">
        <v>85.298258000000004</v>
      </c>
      <c r="DHC16" s="253">
        <v>85.103202999999993</v>
      </c>
      <c r="DHD16" s="253">
        <v>84.897723999999997</v>
      </c>
      <c r="DHE16" s="253">
        <v>84.691772999999998</v>
      </c>
      <c r="DHF16" s="253">
        <v>84.502764999999997</v>
      </c>
      <c r="DHG16" s="253">
        <v>84.339414000000005</v>
      </c>
      <c r="DHH16" s="253">
        <v>84.192779999999999</v>
      </c>
      <c r="DHI16" s="253">
        <v>84.046779000000001</v>
      </c>
      <c r="DHJ16" s="253">
        <v>83.891988999999995</v>
      </c>
      <c r="DHK16" s="253">
        <v>83.725488999999996</v>
      </c>
      <c r="DHL16" s="253">
        <v>83.544587000000007</v>
      </c>
      <c r="DHM16" s="253">
        <v>83.348656000000005</v>
      </c>
      <c r="DHN16" s="253">
        <v>83.144165999999998</v>
      </c>
      <c r="DHO16" s="253">
        <v>82.941495000000003</v>
      </c>
      <c r="DHP16" s="253">
        <v>82.747918999999996</v>
      </c>
      <c r="DHQ16" s="253">
        <v>82.567074000000005</v>
      </c>
      <c r="DHR16" s="253">
        <v>82.402394999999999</v>
      </c>
      <c r="DHS16" s="253">
        <v>82.257682000000003</v>
      </c>
      <c r="DHT16" s="253">
        <v>82.136812000000006</v>
      </c>
      <c r="DHU16" s="253">
        <v>82.044387</v>
      </c>
      <c r="DHV16" s="253">
        <v>81.982277999999994</v>
      </c>
      <c r="DHW16" s="253">
        <v>81.944344999999998</v>
      </c>
      <c r="DHX16" s="253">
        <v>81.920736000000005</v>
      </c>
      <c r="DHY16" s="253">
        <v>81.909718999999996</v>
      </c>
      <c r="DHZ16" s="253">
        <v>81.919077000000001</v>
      </c>
      <c r="DIA16" s="253">
        <v>81.952358000000004</v>
      </c>
      <c r="DIB16" s="253">
        <v>81.998502000000002</v>
      </c>
      <c r="DIC16" s="253">
        <v>82.037520000000001</v>
      </c>
      <c r="DID16" s="253">
        <v>82.051828999999998</v>
      </c>
      <c r="DIE16" s="253">
        <v>82.031132999999997</v>
      </c>
      <c r="DIF16" s="253">
        <v>81.973518999999996</v>
      </c>
      <c r="DIG16" s="253">
        <v>81.886774000000003</v>
      </c>
      <c r="DIH16" s="253">
        <v>81.784595999999993</v>
      </c>
      <c r="DII16" s="253">
        <v>81.676574000000002</v>
      </c>
      <c r="DIJ16" s="253">
        <v>81.562897000000007</v>
      </c>
      <c r="DIK16" s="253">
        <v>81.439128999999994</v>
      </c>
      <c r="DIL16" s="253">
        <v>81.301570999999996</v>
      </c>
      <c r="DIM16" s="253">
        <v>81.146810000000002</v>
      </c>
      <c r="DIN16" s="253">
        <v>80.972204000000005</v>
      </c>
      <c r="DIO16" s="253">
        <v>80.780310999999998</v>
      </c>
      <c r="DIP16" s="253">
        <v>80.578886999999995</v>
      </c>
      <c r="DIQ16" s="253">
        <v>80.374694000000005</v>
      </c>
      <c r="DIR16" s="253">
        <v>80.172785000000005</v>
      </c>
      <c r="DIS16" s="253">
        <v>79.984566000000001</v>
      </c>
      <c r="DIT16" s="253">
        <v>79.829087000000001</v>
      </c>
      <c r="DIU16" s="253">
        <v>79.719536000000005</v>
      </c>
      <c r="DIV16" s="253">
        <v>79.652867999999998</v>
      </c>
      <c r="DIW16" s="253">
        <v>79.616615999999993</v>
      </c>
      <c r="DIX16" s="253">
        <v>79.599389000000002</v>
      </c>
      <c r="DIY16" s="253">
        <v>79.592509000000007</v>
      </c>
      <c r="DIZ16" s="253">
        <v>79.590003999999993</v>
      </c>
      <c r="DJA16" s="253">
        <v>79.591222000000002</v>
      </c>
      <c r="DJB16" s="253">
        <v>79.598551999999998</v>
      </c>
      <c r="DJC16" s="253">
        <v>79.610221999999993</v>
      </c>
      <c r="DJD16" s="253">
        <v>79.619433999999998</v>
      </c>
      <c r="DJE16" s="253">
        <v>79.621758</v>
      </c>
      <c r="DJF16" s="253">
        <v>79.618886000000003</v>
      </c>
      <c r="DJG16" s="253">
        <v>79.613946999999996</v>
      </c>
      <c r="DJH16" s="253">
        <v>79.607056999999998</v>
      </c>
      <c r="DJI16" s="253">
        <v>79.595202</v>
      </c>
      <c r="DJJ16" s="253">
        <v>79.571529999999996</v>
      </c>
      <c r="DJK16" s="253">
        <v>79.525812000000002</v>
      </c>
      <c r="DJL16" s="253">
        <v>79.452939000000001</v>
      </c>
      <c r="DJM16" s="253">
        <v>79.362285</v>
      </c>
      <c r="DJN16" s="253">
        <v>79.272492999999997</v>
      </c>
      <c r="DJO16" s="253">
        <v>79.195344000000006</v>
      </c>
      <c r="DJP16" s="253">
        <v>79.129265000000004</v>
      </c>
      <c r="DJQ16" s="253">
        <v>79.067357000000001</v>
      </c>
      <c r="DJR16" s="253">
        <v>79.003974999999997</v>
      </c>
      <c r="DJS16" s="253">
        <v>78.933533999999995</v>
      </c>
      <c r="DJT16" s="253">
        <v>78.852270000000004</v>
      </c>
      <c r="DJU16" s="253">
        <v>78.763895000000005</v>
      </c>
      <c r="DJV16" s="253">
        <v>78.676356999999996</v>
      </c>
      <c r="DJW16" s="253">
        <v>78.591382999999993</v>
      </c>
      <c r="DJX16" s="253">
        <v>78.504878000000005</v>
      </c>
      <c r="DJY16" s="253">
        <v>78.418940000000006</v>
      </c>
      <c r="DJZ16" s="253">
        <v>78.344243000000006</v>
      </c>
      <c r="DKA16" s="253">
        <v>78.287640999999994</v>
      </c>
      <c r="DKB16" s="253">
        <v>78.246540999999993</v>
      </c>
      <c r="DKC16" s="253">
        <v>78.21942</v>
      </c>
      <c r="DKD16" s="253">
        <v>78.212890999999999</v>
      </c>
      <c r="DKE16" s="253">
        <v>78.232803000000004</v>
      </c>
      <c r="DKF16" s="253">
        <v>78.275448999999995</v>
      </c>
      <c r="DKG16" s="253">
        <v>78.333054000000004</v>
      </c>
      <c r="DKH16" s="253">
        <v>78.402265</v>
      </c>
      <c r="DKI16" s="253">
        <v>78.482551999999998</v>
      </c>
      <c r="DKJ16" s="253">
        <v>78.572007999999997</v>
      </c>
      <c r="DKK16" s="253">
        <v>78.670407999999995</v>
      </c>
      <c r="DKL16" s="253">
        <v>78.782531000000006</v>
      </c>
      <c r="DKM16" s="253">
        <v>78.912660000000002</v>
      </c>
      <c r="DKN16" s="253">
        <v>79.056664999999995</v>
      </c>
      <c r="DKO16" s="253">
        <v>79.202352000000005</v>
      </c>
      <c r="DKP16" s="253">
        <v>79.336856999999995</v>
      </c>
      <c r="DKQ16" s="253">
        <v>79.453699999999998</v>
      </c>
      <c r="DKR16" s="253">
        <v>79.555902000000003</v>
      </c>
      <c r="DKS16" s="253">
        <v>79.653944999999993</v>
      </c>
      <c r="DKT16" s="253">
        <v>79.758784000000006</v>
      </c>
      <c r="DKU16" s="253">
        <v>79.875692000000001</v>
      </c>
      <c r="DKV16" s="253">
        <v>80.005638000000005</v>
      </c>
      <c r="DKW16" s="253">
        <v>80.150406000000004</v>
      </c>
      <c r="DKX16" s="253">
        <v>80.312398000000002</v>
      </c>
      <c r="DKY16" s="253">
        <v>80.490775999999997</v>
      </c>
      <c r="DKZ16" s="253">
        <v>80.682687000000001</v>
      </c>
      <c r="DLA16" s="253">
        <v>80.888029000000003</v>
      </c>
      <c r="DLB16" s="253">
        <v>81.108345999999997</v>
      </c>
      <c r="DLC16" s="253">
        <v>81.341206999999997</v>
      </c>
      <c r="DLD16" s="253">
        <v>81.580573000000001</v>
      </c>
      <c r="DLE16" s="253">
        <v>81.822740999999994</v>
      </c>
      <c r="DLF16" s="253">
        <v>82.067179999999993</v>
      </c>
      <c r="DLG16" s="253">
        <v>82.311599000000001</v>
      </c>
      <c r="DLH16" s="253">
        <v>82.551654999999997</v>
      </c>
      <c r="DLI16" s="253">
        <v>82.786505000000005</v>
      </c>
      <c r="DLJ16" s="253">
        <v>83.019457000000003</v>
      </c>
      <c r="DLK16" s="253">
        <v>83.251185000000007</v>
      </c>
      <c r="DLL16" s="253">
        <v>83.476369000000005</v>
      </c>
      <c r="DLM16" s="253">
        <v>83.689017000000007</v>
      </c>
      <c r="DLN16" s="253">
        <v>83.887750999999994</v>
      </c>
      <c r="DLO16" s="253">
        <v>84.074336000000002</v>
      </c>
      <c r="DLP16" s="253">
        <v>84.250928000000002</v>
      </c>
      <c r="DLQ16" s="253">
        <v>84.421592000000004</v>
      </c>
      <c r="DLR16" s="253">
        <v>84.593834000000001</v>
      </c>
      <c r="DLS16" s="253">
        <v>84.775329999999997</v>
      </c>
      <c r="DLT16" s="253">
        <v>84.969376999999994</v>
      </c>
      <c r="DLU16" s="253">
        <v>85.174160999999998</v>
      </c>
      <c r="DLV16" s="253">
        <v>85.385034000000005</v>
      </c>
      <c r="DLW16" s="253">
        <v>85.597356000000005</v>
      </c>
      <c r="DLX16" s="253">
        <v>85.809430000000006</v>
      </c>
      <c r="DLY16" s="253">
        <v>86.023526000000004</v>
      </c>
      <c r="DLZ16" s="253">
        <v>86.242462000000003</v>
      </c>
      <c r="DMA16" s="253">
        <v>86.464761999999993</v>
      </c>
      <c r="DMB16" s="253">
        <v>86.684319000000002</v>
      </c>
      <c r="DMC16" s="253">
        <v>86.893980999999997</v>
      </c>
      <c r="DMD16" s="253">
        <v>87.087755999999999</v>
      </c>
      <c r="DME16" s="253">
        <v>87.261619999999994</v>
      </c>
      <c r="DMF16" s="253">
        <v>87.416531000000006</v>
      </c>
      <c r="DMG16" s="253">
        <v>87.560398000000006</v>
      </c>
      <c r="DMH16" s="253">
        <v>87.702268000000004</v>
      </c>
      <c r="DMI16" s="253">
        <v>87.843034000000003</v>
      </c>
      <c r="DMJ16" s="253">
        <v>87.975434000000007</v>
      </c>
      <c r="DMK16" s="253">
        <v>88.093968000000004</v>
      </c>
      <c r="DML16" s="253">
        <v>88.199746000000005</v>
      </c>
      <c r="DMM16" s="253">
        <v>88.293267999999998</v>
      </c>
      <c r="DMN16" s="253">
        <v>88.367830999999995</v>
      </c>
      <c r="DMO16" s="253">
        <v>88.415028000000007</v>
      </c>
      <c r="DMP16" s="253">
        <v>88.433993999999998</v>
      </c>
      <c r="DMQ16" s="253">
        <v>88.431149000000005</v>
      </c>
      <c r="DMR16" s="253">
        <v>88.413352000000003</v>
      </c>
      <c r="DMS16" s="253">
        <v>88.385232999999999</v>
      </c>
      <c r="DMT16" s="253">
        <v>88.349898999999994</v>
      </c>
      <c r="DMU16" s="253">
        <v>88.306679000000003</v>
      </c>
      <c r="DMV16" s="253">
        <v>88.250440999999995</v>
      </c>
      <c r="DMW16" s="253">
        <v>88.179366000000002</v>
      </c>
      <c r="DMX16" s="253">
        <v>88.102547000000001</v>
      </c>
      <c r="DMY16" s="253">
        <v>88.033767999999995</v>
      </c>
      <c r="DMZ16" s="253">
        <v>87.977359000000007</v>
      </c>
      <c r="DNA16" s="253">
        <v>87.925189000000003</v>
      </c>
      <c r="DNB16" s="253">
        <v>87.868198000000007</v>
      </c>
      <c r="DNC16" s="253">
        <v>87.806793999999996</v>
      </c>
      <c r="DND16" s="253">
        <v>87.749771999999993</v>
      </c>
      <c r="DNE16" s="253">
        <v>87.707142000000005</v>
      </c>
      <c r="DNF16" s="253">
        <v>87.684309999999996</v>
      </c>
      <c r="DNG16" s="253">
        <v>87.679118000000003</v>
      </c>
      <c r="DNH16" s="253">
        <v>87.683873000000006</v>
      </c>
      <c r="DNI16" s="253">
        <v>87.693357000000006</v>
      </c>
      <c r="DNJ16" s="253">
        <v>87.710515000000001</v>
      </c>
      <c r="DNK16" s="253">
        <v>87.741021000000003</v>
      </c>
      <c r="DNL16" s="253">
        <v>87.783809000000005</v>
      </c>
      <c r="DNM16" s="253">
        <v>87.832663999999994</v>
      </c>
      <c r="DNN16" s="253">
        <v>87.887259999999998</v>
      </c>
      <c r="DNO16" s="253">
        <v>87.956095000000005</v>
      </c>
      <c r="DNP16" s="253">
        <v>88.045844000000002</v>
      </c>
      <c r="DNQ16" s="253">
        <v>88.153351999999998</v>
      </c>
      <c r="DNR16" s="253">
        <v>88.272514000000001</v>
      </c>
      <c r="DNS16" s="253">
        <v>88.405422999999999</v>
      </c>
      <c r="DNT16" s="253">
        <v>88.561321000000007</v>
      </c>
      <c r="DNU16" s="253">
        <v>88.745255</v>
      </c>
      <c r="DNV16" s="253">
        <v>88.951527999999996</v>
      </c>
      <c r="DNW16" s="253">
        <v>89.168000000000006</v>
      </c>
      <c r="DNX16" s="253">
        <v>89.383809999999997</v>
      </c>
      <c r="DNY16" s="253">
        <v>89.593416000000005</v>
      </c>
      <c r="DNZ16" s="253">
        <v>89.796733000000003</v>
      </c>
      <c r="DOA16" s="253">
        <v>89.996151999999995</v>
      </c>
      <c r="DOB16" s="253">
        <v>90.190590999999998</v>
      </c>
      <c r="DOC16" s="253">
        <v>90.371926000000002</v>
      </c>
      <c r="DOD16" s="253">
        <v>90.530662000000007</v>
      </c>
      <c r="DOE16" s="253">
        <v>90.666743999999994</v>
      </c>
      <c r="DOF16" s="253">
        <v>90.791621000000006</v>
      </c>
      <c r="DOG16" s="253">
        <v>90.916661000000005</v>
      </c>
      <c r="DOH16" s="253">
        <v>91.040785999999997</v>
      </c>
      <c r="DOI16" s="253">
        <v>91.151730999999998</v>
      </c>
      <c r="DOJ16" s="253">
        <v>91.238822999999996</v>
      </c>
      <c r="DOK16" s="253">
        <v>91.303178000000003</v>
      </c>
      <c r="DOL16" s="253">
        <v>91.356677000000005</v>
      </c>
      <c r="DOM16" s="253">
        <v>91.413206000000002</v>
      </c>
      <c r="DON16" s="253">
        <v>91.480498999999995</v>
      </c>
      <c r="DOO16" s="253">
        <v>91.557518000000002</v>
      </c>
      <c r="DOP16" s="253">
        <v>91.637255999999994</v>
      </c>
      <c r="DOQ16" s="253">
        <v>91.712457000000001</v>
      </c>
      <c r="DOR16" s="253">
        <v>91.780315000000002</v>
      </c>
      <c r="DOS16" s="253">
        <v>91.842433</v>
      </c>
      <c r="DOT16" s="253">
        <v>91.900446000000002</v>
      </c>
      <c r="DOU16" s="253">
        <v>91.952828999999994</v>
      </c>
      <c r="DOV16" s="253">
        <v>91.997840999999994</v>
      </c>
      <c r="DOW16" s="253">
        <v>92.038938999999999</v>
      </c>
      <c r="DOX16" s="253">
        <v>92.083637999999993</v>
      </c>
      <c r="DOY16" s="253">
        <v>92.134895999999998</v>
      </c>
      <c r="DOZ16" s="253">
        <v>92.186111999999994</v>
      </c>
      <c r="DPA16" s="253">
        <v>92.227610999999996</v>
      </c>
      <c r="DPB16" s="253">
        <v>92.256006999999997</v>
      </c>
      <c r="DPC16" s="253">
        <v>92.272977999999995</v>
      </c>
      <c r="DPD16" s="253">
        <v>92.275993</v>
      </c>
      <c r="DPE16" s="253">
        <v>92.256487000000007</v>
      </c>
      <c r="DPF16" s="253">
        <v>92.209669000000005</v>
      </c>
      <c r="DPG16" s="253">
        <v>92.141458999999998</v>
      </c>
      <c r="DPH16" s="253">
        <v>92.061577999999997</v>
      </c>
      <c r="DPI16" s="253">
        <v>91.972617999999997</v>
      </c>
      <c r="DPJ16" s="253">
        <v>91.871020999999999</v>
      </c>
      <c r="DPK16" s="253">
        <v>91.758638000000005</v>
      </c>
      <c r="DPL16" s="253">
        <v>91.648428999999993</v>
      </c>
      <c r="DPM16" s="253">
        <v>91.554992999999996</v>
      </c>
      <c r="DPN16" s="253">
        <v>91.480423999999999</v>
      </c>
      <c r="DPO16" s="253">
        <v>91.413836000000003</v>
      </c>
      <c r="DPP16" s="253">
        <v>91.347499999999997</v>
      </c>
      <c r="DPQ16" s="253">
        <v>91.289698000000001</v>
      </c>
      <c r="DPR16" s="253">
        <v>91.254785999999996</v>
      </c>
      <c r="DPS16" s="253">
        <v>91.240133</v>
      </c>
      <c r="DPT16" s="253">
        <v>91.220423999999994</v>
      </c>
      <c r="DPU16" s="253">
        <v>91.169411999999994</v>
      </c>
      <c r="DPV16" s="253">
        <v>91.083178000000004</v>
      </c>
      <c r="DPW16" s="253">
        <v>90.978215000000006</v>
      </c>
      <c r="DPX16" s="253">
        <v>90.871528999999995</v>
      </c>
      <c r="DPY16" s="253">
        <v>90.768669000000003</v>
      </c>
      <c r="DPZ16" s="253">
        <v>90.667057</v>
      </c>
      <c r="DQA16" s="253">
        <v>90.561809999999994</v>
      </c>
      <c r="DQB16" s="253">
        <v>90.447868</v>
      </c>
      <c r="DQC16" s="253">
        <v>90.323652999999993</v>
      </c>
      <c r="DQD16" s="253">
        <v>90.194440999999998</v>
      </c>
      <c r="DQE16" s="253">
        <v>90.067204000000004</v>
      </c>
      <c r="DQF16" s="253">
        <v>89.942610000000002</v>
      </c>
      <c r="DQG16" s="253">
        <v>89.819474999999997</v>
      </c>
      <c r="DQH16" s="253">
        <v>89.708331000000001</v>
      </c>
      <c r="DQI16" s="253">
        <v>89.631660999999994</v>
      </c>
      <c r="DQJ16" s="253">
        <v>89.604264000000001</v>
      </c>
      <c r="DQK16" s="253">
        <v>89.617356999999998</v>
      </c>
      <c r="DQL16" s="253">
        <v>89.646872999999999</v>
      </c>
      <c r="DQM16" s="253">
        <v>89.674363</v>
      </c>
      <c r="DQN16" s="253">
        <v>89.695373000000004</v>
      </c>
      <c r="DQO16" s="253">
        <v>89.711768000000006</v>
      </c>
      <c r="DQP16" s="253">
        <v>89.725211999999999</v>
      </c>
      <c r="DQQ16" s="253">
        <v>89.739746999999994</v>
      </c>
      <c r="DQR16" s="253">
        <v>89.762850999999998</v>
      </c>
      <c r="DQS16" s="253">
        <v>89.797787</v>
      </c>
      <c r="DQT16" s="253">
        <v>89.837453999999994</v>
      </c>
      <c r="DQU16" s="253">
        <v>89.871049999999997</v>
      </c>
      <c r="DQV16" s="253">
        <v>89.896371000000002</v>
      </c>
      <c r="DQW16" s="253">
        <v>89.920873999999998</v>
      </c>
      <c r="DQX16" s="253">
        <v>89.949972000000002</v>
      </c>
      <c r="DQY16" s="253">
        <v>89.979042000000007</v>
      </c>
      <c r="DQZ16" s="253">
        <v>89.999967999999996</v>
      </c>
      <c r="DRA16" s="253">
        <v>90.011510999999999</v>
      </c>
      <c r="DRB16" s="253">
        <v>90.017285000000001</v>
      </c>
      <c r="DRC16" s="253">
        <v>90.014197999999993</v>
      </c>
      <c r="DRD16" s="253">
        <v>89.989412999999999</v>
      </c>
      <c r="DRE16" s="253">
        <v>89.932473999999999</v>
      </c>
      <c r="DRF16" s="253">
        <v>89.848258999999999</v>
      </c>
      <c r="DRG16" s="253">
        <v>89.755593000000005</v>
      </c>
      <c r="DRH16" s="253">
        <v>89.674148000000002</v>
      </c>
      <c r="DRI16" s="253">
        <v>89.612285999999997</v>
      </c>
      <c r="DRJ16" s="253">
        <v>89.562207000000001</v>
      </c>
      <c r="DRK16" s="253">
        <v>89.502883999999995</v>
      </c>
      <c r="DRL16" s="253">
        <v>89.412486999999999</v>
      </c>
      <c r="DRM16" s="253">
        <v>89.285623999999999</v>
      </c>
      <c r="DRN16" s="253">
        <v>89.138615000000001</v>
      </c>
      <c r="DRO16" s="253">
        <v>88.994846999999993</v>
      </c>
      <c r="DRP16" s="253">
        <v>88.867754000000005</v>
      </c>
      <c r="DRQ16" s="253">
        <v>88.760147000000003</v>
      </c>
      <c r="DRR16" s="253">
        <v>88.673523000000003</v>
      </c>
      <c r="DRS16" s="253">
        <v>88.610544000000004</v>
      </c>
      <c r="DRT16" s="253">
        <v>88.568968999999996</v>
      </c>
      <c r="DRU16" s="253">
        <v>88.537357999999998</v>
      </c>
      <c r="DRV16" s="253">
        <v>88.499200999999999</v>
      </c>
      <c r="DRW16" s="253">
        <v>88.443634000000003</v>
      </c>
      <c r="DRX16" s="253">
        <v>88.374526000000003</v>
      </c>
      <c r="DRY16" s="253">
        <v>88.308518000000007</v>
      </c>
      <c r="DRZ16" s="253">
        <v>88.261100999999996</v>
      </c>
      <c r="DSA16" s="253">
        <v>88.234059999999999</v>
      </c>
      <c r="DSB16" s="253">
        <v>88.218243000000001</v>
      </c>
      <c r="DSC16" s="253">
        <v>88.205737999999997</v>
      </c>
      <c r="DSD16" s="253">
        <v>88.193421000000001</v>
      </c>
      <c r="DSE16" s="253">
        <v>88.176162000000005</v>
      </c>
      <c r="DSF16" s="253">
        <v>88.146004000000005</v>
      </c>
      <c r="DSG16" s="253">
        <v>88.101966000000004</v>
      </c>
      <c r="DSH16" s="253">
        <v>88.053725999999997</v>
      </c>
      <c r="DSI16" s="253">
        <v>88.010672</v>
      </c>
      <c r="DSJ16" s="253">
        <v>87.973432000000003</v>
      </c>
      <c r="DSK16" s="253">
        <v>87.941978000000006</v>
      </c>
      <c r="DSL16" s="253">
        <v>87.926209</v>
      </c>
      <c r="DSM16" s="253">
        <v>87.939663999999993</v>
      </c>
      <c r="DSN16" s="253">
        <v>87.983767999999998</v>
      </c>
      <c r="DSO16" s="253">
        <v>88.044379000000006</v>
      </c>
      <c r="DSP16" s="253">
        <v>88.103852000000003</v>
      </c>
      <c r="DSQ16" s="253">
        <v>88.153088999999994</v>
      </c>
      <c r="DSR16" s="253">
        <v>88.193701000000004</v>
      </c>
      <c r="DSS16" s="253">
        <v>88.232952999999995</v>
      </c>
      <c r="DST16" s="253">
        <v>88.275858999999997</v>
      </c>
      <c r="DSU16" s="253">
        <v>88.318404999999998</v>
      </c>
      <c r="DSV16" s="253">
        <v>88.348737999999997</v>
      </c>
      <c r="DSW16" s="253">
        <v>88.357451999999995</v>
      </c>
      <c r="DSX16" s="253">
        <v>88.345583000000005</v>
      </c>
      <c r="DSY16" s="253">
        <v>88.320592000000005</v>
      </c>
      <c r="DSZ16" s="253">
        <v>88.287177</v>
      </c>
      <c r="DTA16" s="253">
        <v>88.245366000000004</v>
      </c>
      <c r="DTB16" s="253">
        <v>88.195345000000003</v>
      </c>
      <c r="DTC16" s="253">
        <v>88.140030999999993</v>
      </c>
      <c r="DTD16" s="253">
        <v>88.083924999999994</v>
      </c>
      <c r="DTE16" s="253">
        <v>88.032182000000006</v>
      </c>
      <c r="DTF16" s="253">
        <v>87.988872999999998</v>
      </c>
      <c r="DTG16" s="253">
        <v>87.952715999999995</v>
      </c>
      <c r="DTH16" s="253">
        <v>87.915809999999993</v>
      </c>
      <c r="DTI16" s="253">
        <v>87.869840999999994</v>
      </c>
      <c r="DTJ16" s="253">
        <v>87.812932000000004</v>
      </c>
      <c r="DTK16" s="253">
        <v>87.748842999999994</v>
      </c>
      <c r="DTL16" s="253">
        <v>87.682495000000003</v>
      </c>
      <c r="DTM16" s="253">
        <v>87.619388000000001</v>
      </c>
      <c r="DTN16" s="253">
        <v>87.566091999999998</v>
      </c>
      <c r="DTO16" s="253">
        <v>87.526297</v>
      </c>
      <c r="DTP16" s="253">
        <v>87.497856999999996</v>
      </c>
      <c r="DTQ16" s="253">
        <v>87.478137000000004</v>
      </c>
      <c r="DTR16" s="253">
        <v>87.470511999999999</v>
      </c>
      <c r="DTS16" s="253">
        <v>87.479806999999994</v>
      </c>
      <c r="DTT16" s="253">
        <v>87.501429000000002</v>
      </c>
      <c r="DTU16" s="253">
        <v>87.521544000000006</v>
      </c>
      <c r="DTV16" s="253">
        <v>87.531593000000001</v>
      </c>
      <c r="DTW16" s="253">
        <v>87.538882000000001</v>
      </c>
      <c r="DTX16" s="253">
        <v>87.557731000000004</v>
      </c>
      <c r="DTY16" s="253">
        <v>87.590270000000004</v>
      </c>
      <c r="DTZ16" s="253">
        <v>87.619900999999999</v>
      </c>
      <c r="DUA16" s="253">
        <v>87.626340999999996</v>
      </c>
      <c r="DUB16" s="253">
        <v>87.606065999999998</v>
      </c>
      <c r="DUC16" s="253">
        <v>87.574948000000006</v>
      </c>
      <c r="DUD16" s="253">
        <v>87.550852000000006</v>
      </c>
      <c r="DUE16" s="253">
        <v>87.537672999999998</v>
      </c>
      <c r="DUF16" s="253">
        <v>87.527602999999999</v>
      </c>
      <c r="DUG16" s="253">
        <v>87.513357999999997</v>
      </c>
      <c r="DUH16" s="253">
        <v>87.492575000000002</v>
      </c>
      <c r="DUI16" s="253">
        <v>87.463614000000007</v>
      </c>
      <c r="DUJ16" s="253">
        <v>87.425327999999993</v>
      </c>
      <c r="DUK16" s="253">
        <v>87.381748000000002</v>
      </c>
      <c r="DUL16" s="253">
        <v>87.340040999999999</v>
      </c>
      <c r="DUM16" s="253">
        <v>87.300972999999999</v>
      </c>
      <c r="DUN16" s="253">
        <v>87.255083999999997</v>
      </c>
      <c r="DUO16" s="253">
        <v>87.189778000000004</v>
      </c>
      <c r="DUP16" s="253">
        <v>87.098856999999995</v>
      </c>
      <c r="DUQ16" s="253">
        <v>86.987583999999998</v>
      </c>
      <c r="DUR16" s="253">
        <v>86.871787999999995</v>
      </c>
      <c r="DUS16" s="253">
        <v>86.767246999999998</v>
      </c>
      <c r="DUT16" s="253">
        <v>86.672407000000007</v>
      </c>
      <c r="DUU16" s="253">
        <v>86.562849999999997</v>
      </c>
      <c r="DUV16" s="253">
        <v>86.402613000000002</v>
      </c>
      <c r="DUW16" s="253">
        <v>86.143700999999993</v>
      </c>
      <c r="DUX16" s="253">
        <v>85.702320999999998</v>
      </c>
      <c r="DUY16" s="253">
        <v>84.969267000000002</v>
      </c>
      <c r="DUZ16" s="253">
        <v>83.912074000000004</v>
      </c>
      <c r="DVA16" s="253">
        <v>82.699198999999993</v>
      </c>
      <c r="DVB16" s="253">
        <v>81.678107999999995</v>
      </c>
      <c r="DVC16" s="253">
        <v>81.157561999999999</v>
      </c>
      <c r="DVD16" s="253">
        <v>81.173997999999997</v>
      </c>
      <c r="DVE16" s="253">
        <v>81.471823000000001</v>
      </c>
      <c r="DVF16" s="253">
        <v>81.710880000000003</v>
      </c>
      <c r="DVG16" s="253">
        <v>81.679040999999998</v>
      </c>
      <c r="DVH16" s="253">
        <v>81.321398000000002</v>
      </c>
      <c r="DVI16" s="253">
        <v>80.628485999999995</v>
      </c>
      <c r="DVJ16" s="253">
        <v>79.557063999999997</v>
      </c>
      <c r="DVK16" s="253">
        <v>78.073915</v>
      </c>
      <c r="DVL16" s="253">
        <v>76.259598999999994</v>
      </c>
      <c r="DVM16" s="253">
        <v>74.343288999999999</v>
      </c>
      <c r="DVN16" s="253">
        <v>72.610585999999998</v>
      </c>
      <c r="DVO16" s="253">
        <v>71.294957999999994</v>
      </c>
      <c r="DVP16" s="253">
        <v>70.577843999999999</v>
      </c>
      <c r="DVQ16" s="253">
        <v>70.613499000000004</v>
      </c>
      <c r="DVR16" s="253">
        <v>71.448172</v>
      </c>
      <c r="DVS16" s="253">
        <v>72.911924999999997</v>
      </c>
      <c r="DVT16" s="253">
        <v>74.655005000000003</v>
      </c>
      <c r="DVU16" s="253">
        <v>76.326528999999994</v>
      </c>
      <c r="DVV16" s="253">
        <v>77.724863999999997</v>
      </c>
      <c r="DVW16" s="253">
        <v>78.809657999999999</v>
      </c>
      <c r="DVX16" s="253">
        <v>79.624493999999999</v>
      </c>
      <c r="DVY16" s="253">
        <v>80.233355000000003</v>
      </c>
      <c r="DVZ16" s="253">
        <v>80.700153</v>
      </c>
      <c r="DWA16" s="253">
        <v>81.073955999999995</v>
      </c>
      <c r="DWB16" s="253">
        <v>81.376365000000007</v>
      </c>
      <c r="DWC16" s="253">
        <v>81.615379000000004</v>
      </c>
      <c r="DWD16" s="253">
        <v>81.806441000000007</v>
      </c>
      <c r="DWE16" s="253">
        <v>81.967286999999999</v>
      </c>
      <c r="DWF16" s="253">
        <v>82.097962999999993</v>
      </c>
      <c r="DWG16" s="253">
        <v>82.184515000000005</v>
      </c>
      <c r="DWH16" s="253">
        <v>82.229325000000003</v>
      </c>
      <c r="DWI16" s="253">
        <v>82.260943999999995</v>
      </c>
      <c r="DWJ16" s="253">
        <v>82.309745000000007</v>
      </c>
      <c r="DWK16" s="253">
        <v>82.385795000000002</v>
      </c>
      <c r="DWL16" s="253">
        <v>82.477519000000001</v>
      </c>
      <c r="DWM16" s="253">
        <v>82.564916999999994</v>
      </c>
      <c r="DWN16" s="253">
        <v>82.632243000000003</v>
      </c>
      <c r="DWO16" s="253">
        <v>82.678392000000002</v>
      </c>
      <c r="DWP16" s="253">
        <v>82.723269999999999</v>
      </c>
      <c r="DWQ16" s="253">
        <v>82.788540999999995</v>
      </c>
      <c r="DWR16" s="253">
        <v>82.867966999999993</v>
      </c>
      <c r="DWS16" s="253">
        <v>82.930176000000003</v>
      </c>
      <c r="DWT16" s="253">
        <v>82.956387000000007</v>
      </c>
      <c r="DWU16" s="253">
        <v>82.965143999999995</v>
      </c>
      <c r="DWV16" s="253">
        <v>82.986453999999995</v>
      </c>
      <c r="DWW16" s="253">
        <v>83.024179000000004</v>
      </c>
      <c r="DWX16" s="253">
        <v>83.062089</v>
      </c>
      <c r="DWY16" s="253">
        <v>83.093265000000002</v>
      </c>
      <c r="DWZ16" s="253">
        <v>83.128200000000007</v>
      </c>
      <c r="DXA16" s="253">
        <v>83.175584000000001</v>
      </c>
      <c r="DXB16" s="253">
        <v>83.230542999999997</v>
      </c>
      <c r="DXC16" s="253">
        <v>83.277478000000002</v>
      </c>
      <c r="DXD16" s="253">
        <v>83.293118000000007</v>
      </c>
      <c r="DXE16" s="253">
        <v>83.270071999999999</v>
      </c>
      <c r="DXF16" s="253">
        <v>83.222452000000004</v>
      </c>
      <c r="DXG16" s="253">
        <v>83.167783999999997</v>
      </c>
      <c r="DXH16" s="253">
        <v>83.121060999999997</v>
      </c>
      <c r="DXI16" s="253">
        <v>83.103701999999998</v>
      </c>
      <c r="DXJ16" s="253">
        <v>83.153092000000001</v>
      </c>
      <c r="DXK16" s="253">
        <v>83.297478999999996</v>
      </c>
      <c r="DXL16" s="253">
        <v>83.534205</v>
      </c>
      <c r="DXM16" s="253">
        <v>83.751687000000004</v>
      </c>
      <c r="DXN16" s="253">
        <v>83.697059999999993</v>
      </c>
      <c r="DXO16" s="253">
        <v>83.407528999999997</v>
      </c>
      <c r="DXP16" s="253">
        <v>83.124072999999996</v>
      </c>
      <c r="DXQ16" s="253">
        <v>82.909807000000001</v>
      </c>
      <c r="DXR16" s="253">
        <v>82.754508000000001</v>
      </c>
      <c r="DXS16" s="253">
        <v>82.652011999999999</v>
      </c>
      <c r="DXT16" s="253">
        <v>82.582781999999995</v>
      </c>
      <c r="DXU16" s="253">
        <v>82.519728999999998</v>
      </c>
      <c r="DXV16" s="253">
        <v>82.458378999999994</v>
      </c>
      <c r="DXW16" s="253">
        <v>82.418115999999998</v>
      </c>
      <c r="DXX16" s="253">
        <v>82.401075000000006</v>
      </c>
      <c r="DXY16" s="253">
        <v>82.395477</v>
      </c>
      <c r="DXZ16" s="253">
        <v>82.393065000000007</v>
      </c>
      <c r="DYA16" s="253">
        <v>82.38476</v>
      </c>
      <c r="DYB16" s="253">
        <v>82.357213999999999</v>
      </c>
      <c r="DYC16" s="253">
        <v>82.307854000000006</v>
      </c>
      <c r="DYD16" s="253">
        <v>82.253285000000005</v>
      </c>
      <c r="DYE16" s="253">
        <v>82.209608000000003</v>
      </c>
      <c r="DYF16" s="253">
        <v>82.178866999999997</v>
      </c>
      <c r="DYG16" s="253">
        <v>82.169038</v>
      </c>
      <c r="DYH16" s="253">
        <v>82.200491</v>
      </c>
      <c r="DYI16" s="253">
        <v>82.266081999999997</v>
      </c>
      <c r="DYJ16" s="253">
        <v>82.314544999999995</v>
      </c>
      <c r="DYK16" s="253">
        <v>82.296678999999997</v>
      </c>
      <c r="DYL16" s="253">
        <v>82.215641000000005</v>
      </c>
      <c r="DYM16" s="253">
        <v>82.119596999999999</v>
      </c>
      <c r="DYN16" s="253">
        <v>82.048573000000005</v>
      </c>
      <c r="DYO16" s="253">
        <v>82.006281999999999</v>
      </c>
      <c r="DYP16" s="253">
        <v>81.973436000000007</v>
      </c>
      <c r="DYQ16" s="253">
        <v>81.918514000000002</v>
      </c>
      <c r="DYR16" s="253">
        <v>81.810795999999996</v>
      </c>
      <c r="DYS16" s="253">
        <v>81.657630999999995</v>
      </c>
      <c r="DYT16" s="253">
        <v>81.518865000000005</v>
      </c>
      <c r="DYU16" s="253">
        <v>81.449066999999999</v>
      </c>
      <c r="DYV16" s="253">
        <v>81.425319999999999</v>
      </c>
      <c r="DYW16" s="253">
        <v>81.367030999999997</v>
      </c>
      <c r="DYX16" s="253">
        <v>81.232260999999994</v>
      </c>
      <c r="DYY16" s="253">
        <v>81.067659000000006</v>
      </c>
      <c r="DYZ16" s="253">
        <v>80.950380999999993</v>
      </c>
      <c r="DZA16" s="253">
        <v>80.903818999999999</v>
      </c>
      <c r="DZB16" s="253">
        <v>80.886583000000002</v>
      </c>
      <c r="DZC16" s="253">
        <v>80.847949999999997</v>
      </c>
      <c r="DZD16" s="253">
        <v>80.777825000000007</v>
      </c>
      <c r="DZE16" s="253">
        <v>80.686976999999999</v>
      </c>
      <c r="DZF16" s="253">
        <v>80.547476000000003</v>
      </c>
      <c r="DZG16" s="253">
        <v>80.297134</v>
      </c>
      <c r="DZH16" s="253">
        <v>79.928889999999996</v>
      </c>
      <c r="DZI16" s="253">
        <v>79.543233000000001</v>
      </c>
      <c r="DZJ16" s="253">
        <v>79.272565</v>
      </c>
      <c r="DZK16" s="253">
        <v>79.151767000000007</v>
      </c>
      <c r="DZL16" s="253">
        <v>79.107534000000001</v>
      </c>
      <c r="DZM16" s="253">
        <v>79.083682999999994</v>
      </c>
      <c r="DZN16" s="253">
        <v>79.089768000000007</v>
      </c>
      <c r="DZO16" s="253">
        <v>79.117570999999998</v>
      </c>
      <c r="DZP16" s="253">
        <v>79.111951000000005</v>
      </c>
      <c r="DZQ16" s="253">
        <v>79.050020000000004</v>
      </c>
      <c r="DZR16" s="253">
        <v>78.973715999999996</v>
      </c>
      <c r="DZS16" s="253">
        <v>78.911263000000005</v>
      </c>
      <c r="DZT16" s="253">
        <v>78.831399000000005</v>
      </c>
      <c r="DZU16" s="253">
        <v>78.706946000000002</v>
      </c>
      <c r="DZV16" s="253">
        <v>78.560762999999994</v>
      </c>
      <c r="DZW16" s="253">
        <v>78.423901000000001</v>
      </c>
      <c r="DZX16" s="253">
        <v>78.317936000000003</v>
      </c>
      <c r="DZY16" s="253">
        <v>78.301177999999993</v>
      </c>
      <c r="DZZ16" s="253">
        <v>78.447689999999994</v>
      </c>
      <c r="EAA16" s="253">
        <v>78.736463999999998</v>
      </c>
      <c r="EAB16" s="253">
        <v>79.030342000000005</v>
      </c>
      <c r="EAC16" s="253">
        <v>79.205895999999996</v>
      </c>
      <c r="EAD16" s="253">
        <v>79.256591</v>
      </c>
      <c r="EAE16" s="253">
        <v>79.235122000000004</v>
      </c>
      <c r="EAF16" s="253">
        <v>79.144484000000006</v>
      </c>
      <c r="EAG16" s="253">
        <v>78.955332999999996</v>
      </c>
      <c r="EAH16" s="253">
        <v>78.702933000000002</v>
      </c>
      <c r="EAI16" s="253">
        <v>78.494534999999999</v>
      </c>
      <c r="EAJ16" s="253">
        <v>78.413026000000002</v>
      </c>
      <c r="EAK16" s="253">
        <v>78.457920000000001</v>
      </c>
      <c r="EAL16" s="253">
        <v>78.567044999999993</v>
      </c>
      <c r="EAM16" s="253">
        <v>78.649940000000001</v>
      </c>
      <c r="EAN16" s="253">
        <v>78.630675999999994</v>
      </c>
      <c r="EAO16" s="253">
        <v>78.496555000000001</v>
      </c>
      <c r="EAP16" s="253">
        <v>78.301790999999994</v>
      </c>
      <c r="EAQ16" s="253">
        <v>78.106258999999994</v>
      </c>
      <c r="EAR16" s="253">
        <v>77.914326000000003</v>
      </c>
      <c r="EAS16" s="253">
        <v>77.700299000000001</v>
      </c>
      <c r="EAT16" s="253">
        <v>77.458956000000001</v>
      </c>
      <c r="EAU16" s="253">
        <v>77.198679999999996</v>
      </c>
      <c r="EAV16" s="253">
        <v>76.949235999999999</v>
      </c>
      <c r="EAW16" s="253">
        <v>76.807830999999993</v>
      </c>
      <c r="EAX16" s="253">
        <v>76.888840000000002</v>
      </c>
      <c r="EAY16" s="253">
        <v>77.141464999999997</v>
      </c>
      <c r="EAZ16" s="253">
        <v>77.319184000000007</v>
      </c>
      <c r="EBA16" s="253">
        <v>77.246731999999994</v>
      </c>
      <c r="EBB16" s="253">
        <v>77.038538000000003</v>
      </c>
      <c r="EBC16" s="253">
        <v>76.936239</v>
      </c>
      <c r="EBD16" s="253">
        <v>76.986086</v>
      </c>
      <c r="EBE16" s="253">
        <v>77.037916999999993</v>
      </c>
      <c r="EBF16" s="253">
        <v>77.006966000000006</v>
      </c>
      <c r="EBG16" s="253">
        <v>76.984178</v>
      </c>
      <c r="EBH16" s="253">
        <v>77.098647</v>
      </c>
      <c r="EBI16" s="253">
        <v>77.359995999999995</v>
      </c>
      <c r="EBJ16" s="253">
        <v>77.635077999999993</v>
      </c>
      <c r="EBK16" s="253">
        <v>77.768286000000003</v>
      </c>
      <c r="EBL16" s="253">
        <v>77.734155000000001</v>
      </c>
      <c r="EBM16" s="253">
        <v>77.628343999999998</v>
      </c>
      <c r="EBN16" s="253">
        <v>77.502792999999997</v>
      </c>
      <c r="EBO16" s="253">
        <v>77.262805999999998</v>
      </c>
      <c r="EBP16" s="253">
        <v>76.824160000000006</v>
      </c>
      <c r="EBQ16" s="253">
        <v>76.361175000000003</v>
      </c>
      <c r="EBR16" s="253">
        <v>76.215568000000005</v>
      </c>
      <c r="EBS16" s="253">
        <v>76.480033000000006</v>
      </c>
      <c r="EBT16" s="253">
        <v>76.855084000000005</v>
      </c>
      <c r="EBU16" s="253">
        <v>77.021764000000005</v>
      </c>
      <c r="EBV16" s="253">
        <v>76.992666</v>
      </c>
      <c r="EBW16" s="253">
        <v>76.990827999999993</v>
      </c>
      <c r="EBX16" s="253">
        <v>77.115043</v>
      </c>
      <c r="EBY16" s="253">
        <v>77.290844000000007</v>
      </c>
      <c r="EBZ16" s="253">
        <v>77.453817000000001</v>
      </c>
      <c r="ECA16" s="253">
        <v>77.590007999999997</v>
      </c>
      <c r="ECB16" s="253">
        <v>77.623565999999997</v>
      </c>
      <c r="ECC16" s="253">
        <v>77.462558000000001</v>
      </c>
      <c r="ECD16" s="253">
        <v>77.188283999999996</v>
      </c>
      <c r="ECE16" s="253">
        <v>77.022360000000006</v>
      </c>
      <c r="ECF16" s="253">
        <v>77.050860999999998</v>
      </c>
      <c r="ECG16" s="253">
        <v>77.123354000000006</v>
      </c>
      <c r="ECH16" s="253">
        <v>77.056719000000001</v>
      </c>
      <c r="ECI16" s="253">
        <v>76.834120999999996</v>
      </c>
      <c r="ECJ16" s="253">
        <v>76.558599999999998</v>
      </c>
      <c r="ECK16" s="253">
        <v>76.299694000000002</v>
      </c>
      <c r="ECL16" s="253">
        <v>76.084934000000004</v>
      </c>
      <c r="ECM16" s="253">
        <v>75.969697999999994</v>
      </c>
      <c r="ECN16" s="253">
        <v>76.050549000000004</v>
      </c>
      <c r="ECO16" s="253">
        <v>76.460368000000003</v>
      </c>
      <c r="ECP16" s="253">
        <v>77.250645000000006</v>
      </c>
      <c r="ECQ16" s="253">
        <v>78.247366</v>
      </c>
      <c r="ECR16" s="253">
        <v>79.184270999999995</v>
      </c>
      <c r="ECS16" s="253">
        <v>79.874426999999997</v>
      </c>
      <c r="ECT16" s="253">
        <v>80.134344999999996</v>
      </c>
      <c r="ECU16" s="253">
        <v>79.702359000000001</v>
      </c>
      <c r="ECV16" s="253">
        <v>78.377116000000001</v>
      </c>
      <c r="ECW16" s="253">
        <v>76.280376000000004</v>
      </c>
      <c r="ECX16" s="253">
        <v>74.093733999999998</v>
      </c>
      <c r="ECY16" s="253">
        <v>72.690924999999993</v>
      </c>
      <c r="ECZ16" s="253">
        <v>72.112846000000005</v>
      </c>
      <c r="EDA16" s="253">
        <v>71.572179000000006</v>
      </c>
      <c r="EDB16" s="253">
        <v>70.699218999999999</v>
      </c>
      <c r="EDC16" s="253">
        <v>70.213661999999999</v>
      </c>
      <c r="EDD16" s="253">
        <v>70.944631999999999</v>
      </c>
      <c r="EDE16" s="253">
        <v>73.157065000000003</v>
      </c>
      <c r="EDF16" s="253">
        <v>76.036951999999999</v>
      </c>
      <c r="EDG16" s="253">
        <v>78.317235999999994</v>
      </c>
      <c r="EDH16" s="253">
        <v>78.040792999999994</v>
      </c>
      <c r="EDI16" s="253">
        <v>77.046481999999997</v>
      </c>
      <c r="EDJ16" s="253">
        <v>79.220654999999994</v>
      </c>
    </row>
    <row r="17" spans="1:3494" s="270" customFormat="1">
      <c r="A17" s="77">
        <v>21</v>
      </c>
      <c r="B17" s="77">
        <v>57</v>
      </c>
      <c r="C17" s="251" t="s">
        <v>591</v>
      </c>
      <c r="D17" s="66" t="s">
        <v>597</v>
      </c>
      <c r="E17" s="155" t="s">
        <v>831</v>
      </c>
      <c r="F17" s="66" t="s">
        <v>592</v>
      </c>
      <c r="G17" s="77" t="s">
        <v>868</v>
      </c>
      <c r="H17" s="66">
        <v>0.95899999999999996</v>
      </c>
      <c r="I17" s="253">
        <v>96.537960999999996</v>
      </c>
      <c r="J17" s="253">
        <v>96.547540999999995</v>
      </c>
      <c r="K17" s="253">
        <v>96.557156000000006</v>
      </c>
      <c r="L17" s="253">
        <v>96.566670000000002</v>
      </c>
      <c r="M17" s="253">
        <v>96.589883999999998</v>
      </c>
      <c r="N17" s="253">
        <v>96.615962999999994</v>
      </c>
      <c r="O17" s="253">
        <v>96.635615000000001</v>
      </c>
      <c r="P17" s="253">
        <v>96.648807000000005</v>
      </c>
      <c r="Q17" s="253">
        <v>96.661040999999997</v>
      </c>
      <c r="R17" s="253">
        <v>96.674018000000004</v>
      </c>
      <c r="S17" s="253">
        <v>96.681045999999995</v>
      </c>
      <c r="T17" s="253">
        <v>96.673107000000002</v>
      </c>
      <c r="U17" s="253">
        <v>96.649151000000003</v>
      </c>
      <c r="V17" s="253">
        <v>96.619697000000002</v>
      </c>
      <c r="W17" s="253">
        <v>96.599485999999999</v>
      </c>
      <c r="X17" s="253">
        <v>96.596554999999995</v>
      </c>
      <c r="Y17" s="253">
        <v>96.607687999999996</v>
      </c>
      <c r="Z17" s="253">
        <v>96.622465000000005</v>
      </c>
      <c r="AA17" s="253">
        <v>96.630689000000004</v>
      </c>
      <c r="AB17" s="253">
        <v>96.627399999999994</v>
      </c>
      <c r="AC17" s="253">
        <v>96.614411000000004</v>
      </c>
      <c r="AD17" s="253">
        <v>96.599277999999998</v>
      </c>
      <c r="AE17" s="253">
        <v>96.591491000000005</v>
      </c>
      <c r="AF17" s="253">
        <v>96.596868999999998</v>
      </c>
      <c r="AG17" s="253">
        <v>96.613652999999999</v>
      </c>
      <c r="AH17" s="253">
        <v>96.634056999999999</v>
      </c>
      <c r="AI17" s="253">
        <v>96.650413999999998</v>
      </c>
      <c r="AJ17" s="253">
        <v>96.660072999999997</v>
      </c>
      <c r="AK17" s="253">
        <v>96.664530999999997</v>
      </c>
      <c r="AL17" s="253">
        <v>96.664424999999994</v>
      </c>
      <c r="AM17" s="253">
        <v>96.656910999999994</v>
      </c>
      <c r="AN17" s="253">
        <v>96.639114000000006</v>
      </c>
      <c r="AO17" s="253">
        <v>96.614025999999996</v>
      </c>
      <c r="AP17" s="253">
        <v>96.590920999999994</v>
      </c>
      <c r="AQ17" s="253">
        <v>96.578559999999996</v>
      </c>
      <c r="AR17" s="253">
        <v>96.578822000000002</v>
      </c>
      <c r="AS17" s="253">
        <v>96.587911000000005</v>
      </c>
      <c r="AT17" s="253">
        <v>96.602641000000006</v>
      </c>
      <c r="AU17" s="253">
        <v>96.622961000000004</v>
      </c>
      <c r="AV17" s="253">
        <v>96.648157999999995</v>
      </c>
      <c r="AW17" s="253">
        <v>96.67353</v>
      </c>
      <c r="AX17" s="253">
        <v>96.693428999999995</v>
      </c>
      <c r="AY17" s="253">
        <v>96.706608000000003</v>
      </c>
      <c r="AZ17" s="253">
        <v>96.716121999999999</v>
      </c>
      <c r="BA17" s="253">
        <v>96.724213000000006</v>
      </c>
      <c r="BB17" s="253">
        <v>96.729133000000004</v>
      </c>
      <c r="BC17" s="253">
        <v>96.727564999999998</v>
      </c>
      <c r="BD17" s="253">
        <v>96.719026999999997</v>
      </c>
      <c r="BE17" s="253">
        <v>96.706501000000003</v>
      </c>
      <c r="BF17" s="253">
        <v>96.693010999999998</v>
      </c>
      <c r="BG17" s="253">
        <v>96.678242999999995</v>
      </c>
      <c r="BH17" s="253">
        <v>96.659946000000005</v>
      </c>
      <c r="BI17" s="253">
        <v>96.639135999999993</v>
      </c>
      <c r="BJ17" s="253">
        <v>96.622237999999996</v>
      </c>
      <c r="BK17" s="253">
        <v>96.616586999999996</v>
      </c>
      <c r="BL17" s="253">
        <v>96.624640999999997</v>
      </c>
      <c r="BM17" s="253">
        <v>96.642781999999997</v>
      </c>
      <c r="BN17" s="253">
        <v>96.664849000000004</v>
      </c>
      <c r="BO17" s="253">
        <v>96.685766999999998</v>
      </c>
      <c r="BP17" s="253">
        <v>96.701355000000007</v>
      </c>
      <c r="BQ17" s="253">
        <v>96.707194999999999</v>
      </c>
      <c r="BR17" s="253">
        <v>96.701627000000002</v>
      </c>
      <c r="BS17" s="253">
        <v>96.689611999999997</v>
      </c>
      <c r="BT17" s="253">
        <v>96.679789</v>
      </c>
      <c r="BU17" s="253">
        <v>96.676914999999994</v>
      </c>
      <c r="BV17" s="253">
        <v>96.678126000000006</v>
      </c>
      <c r="BW17" s="253">
        <v>96.677235999999994</v>
      </c>
      <c r="BX17" s="253">
        <v>96.673064999999994</v>
      </c>
      <c r="BY17" s="253">
        <v>96.672653999999994</v>
      </c>
      <c r="BZ17" s="253">
        <v>96.684876000000003</v>
      </c>
      <c r="CA17" s="253">
        <v>96.709350000000001</v>
      </c>
      <c r="CB17" s="253">
        <v>96.733684999999994</v>
      </c>
      <c r="CC17" s="253">
        <v>96.742661999999996</v>
      </c>
      <c r="CD17" s="253">
        <v>96.729945999999998</v>
      </c>
      <c r="CE17" s="253">
        <v>96.703252000000006</v>
      </c>
      <c r="CF17" s="253">
        <v>96.678978000000001</v>
      </c>
      <c r="CG17" s="253">
        <v>96.669739000000007</v>
      </c>
      <c r="CH17" s="253">
        <v>96.675883999999996</v>
      </c>
      <c r="CI17" s="253">
        <v>96.688396999999995</v>
      </c>
      <c r="CJ17" s="253">
        <v>96.697291000000007</v>
      </c>
      <c r="CK17" s="253">
        <v>96.696015000000003</v>
      </c>
      <c r="CL17" s="253">
        <v>96.682381000000007</v>
      </c>
      <c r="CM17" s="253">
        <v>96.661916000000005</v>
      </c>
      <c r="CN17" s="253">
        <v>96.648679999999999</v>
      </c>
      <c r="CO17" s="253">
        <v>96.655592999999996</v>
      </c>
      <c r="CP17" s="253">
        <v>96.681757000000005</v>
      </c>
      <c r="CQ17" s="253">
        <v>96.711980999999994</v>
      </c>
      <c r="CR17" s="253">
        <v>96.730070999999995</v>
      </c>
      <c r="CS17" s="253">
        <v>96.731302999999997</v>
      </c>
      <c r="CT17" s="253">
        <v>96.723434999999995</v>
      </c>
      <c r="CU17" s="253">
        <v>96.718236000000005</v>
      </c>
      <c r="CV17" s="253">
        <v>96.720977000000005</v>
      </c>
      <c r="CW17" s="253">
        <v>96.726826000000003</v>
      </c>
      <c r="CX17" s="253">
        <v>96.725571000000002</v>
      </c>
      <c r="CY17" s="253">
        <v>96.710234999999997</v>
      </c>
      <c r="CZ17" s="253">
        <v>96.685552000000001</v>
      </c>
      <c r="DA17" s="253">
        <v>96.667635000000004</v>
      </c>
      <c r="DB17" s="253">
        <v>96.670344999999998</v>
      </c>
      <c r="DC17" s="253">
        <v>96.689660000000003</v>
      </c>
      <c r="DD17" s="253">
        <v>96.707988999999998</v>
      </c>
      <c r="DE17" s="253">
        <v>96.715581999999998</v>
      </c>
      <c r="DF17" s="253">
        <v>96.720896999999994</v>
      </c>
      <c r="DG17" s="253">
        <v>96.736549999999994</v>
      </c>
      <c r="DH17" s="253">
        <v>96.762292000000002</v>
      </c>
      <c r="DI17" s="253">
        <v>96.786379999999994</v>
      </c>
      <c r="DJ17" s="253">
        <v>96.799170000000004</v>
      </c>
      <c r="DK17" s="253">
        <v>96.800690000000003</v>
      </c>
      <c r="DL17" s="253">
        <v>96.797594000000004</v>
      </c>
      <c r="DM17" s="253">
        <v>96.797792999999999</v>
      </c>
      <c r="DN17" s="253">
        <v>96.805437999999995</v>
      </c>
      <c r="DO17" s="253">
        <v>96.816119999999998</v>
      </c>
      <c r="DP17" s="253">
        <v>96.816907</v>
      </c>
      <c r="DQ17" s="253">
        <v>96.800151</v>
      </c>
      <c r="DR17" s="253">
        <v>96.776818000000006</v>
      </c>
      <c r="DS17" s="253">
        <v>96.767647999999994</v>
      </c>
      <c r="DT17" s="253">
        <v>96.781424999999999</v>
      </c>
      <c r="DU17" s="253">
        <v>96.801840999999996</v>
      </c>
      <c r="DV17" s="253">
        <v>96.798057</v>
      </c>
      <c r="DW17" s="253">
        <v>96.756949000000006</v>
      </c>
      <c r="DX17" s="253">
        <v>96.702568999999997</v>
      </c>
      <c r="DY17" s="253">
        <v>96.676597999999998</v>
      </c>
      <c r="DZ17" s="253">
        <v>96.697903999999994</v>
      </c>
      <c r="EA17" s="253">
        <v>96.745192000000003</v>
      </c>
      <c r="EB17" s="253">
        <v>96.781768</v>
      </c>
      <c r="EC17" s="253">
        <v>96.788467999999995</v>
      </c>
      <c r="ED17" s="253">
        <v>96.770908000000006</v>
      </c>
      <c r="EE17" s="253">
        <v>96.745041000000001</v>
      </c>
      <c r="EF17" s="253">
        <v>96.719185999999993</v>
      </c>
      <c r="EG17" s="253">
        <v>96.690478999999996</v>
      </c>
      <c r="EH17" s="253">
        <v>96.664050000000003</v>
      </c>
      <c r="EI17" s="253">
        <v>96.664617000000007</v>
      </c>
      <c r="EJ17" s="253">
        <v>96.710888999999995</v>
      </c>
      <c r="EK17" s="253">
        <v>96.782858000000004</v>
      </c>
      <c r="EL17" s="253">
        <v>96.833633000000006</v>
      </c>
      <c r="EM17" s="253">
        <v>96.835319999999996</v>
      </c>
      <c r="EN17" s="253">
        <v>96.801342000000005</v>
      </c>
      <c r="EO17" s="253">
        <v>96.768770000000004</v>
      </c>
      <c r="EP17" s="253">
        <v>96.765130999999997</v>
      </c>
      <c r="EQ17" s="253">
        <v>96.787412000000003</v>
      </c>
      <c r="ER17" s="253">
        <v>96.812995999999998</v>
      </c>
      <c r="ES17" s="253">
        <v>96.827547999999993</v>
      </c>
      <c r="ET17" s="253">
        <v>96.835864999999998</v>
      </c>
      <c r="EU17" s="253">
        <v>96.853667000000002</v>
      </c>
      <c r="EV17" s="253">
        <v>96.892429000000007</v>
      </c>
      <c r="EW17" s="253">
        <v>96.946005999999997</v>
      </c>
      <c r="EX17" s="253">
        <v>96.985337999999999</v>
      </c>
      <c r="EY17" s="253">
        <v>96.980053999999996</v>
      </c>
      <c r="EZ17" s="253">
        <v>96.948423000000005</v>
      </c>
      <c r="FA17" s="253">
        <v>96.938451999999998</v>
      </c>
      <c r="FB17" s="253">
        <v>96.943668000000002</v>
      </c>
      <c r="FC17" s="253">
        <v>96.924898999999996</v>
      </c>
      <c r="FD17" s="253">
        <v>96.881107999999998</v>
      </c>
      <c r="FE17" s="253">
        <v>96.839348999999999</v>
      </c>
      <c r="FF17" s="253">
        <v>96.817880000000002</v>
      </c>
      <c r="FG17" s="253">
        <v>96.817826999999994</v>
      </c>
      <c r="FH17" s="253">
        <v>96.827588000000006</v>
      </c>
      <c r="FI17" s="253">
        <v>96.831227999999996</v>
      </c>
      <c r="FJ17" s="253">
        <v>96.819826000000006</v>
      </c>
      <c r="FK17" s="253">
        <v>96.797746000000004</v>
      </c>
      <c r="FL17" s="253">
        <v>96.778682000000003</v>
      </c>
      <c r="FM17" s="253">
        <v>96.777664000000001</v>
      </c>
      <c r="FN17" s="253">
        <v>96.801035999999996</v>
      </c>
      <c r="FO17" s="253">
        <v>96.839879999999994</v>
      </c>
      <c r="FP17" s="253">
        <v>96.875431000000006</v>
      </c>
      <c r="FQ17" s="253">
        <v>96.891909999999996</v>
      </c>
      <c r="FR17" s="253">
        <v>96.886329000000003</v>
      </c>
      <c r="FS17" s="253">
        <v>96.870469999999997</v>
      </c>
      <c r="FT17" s="253">
        <v>96.863319000000004</v>
      </c>
      <c r="FU17" s="253">
        <v>96.876763999999994</v>
      </c>
      <c r="FV17" s="253">
        <v>96.906334999999999</v>
      </c>
      <c r="FW17" s="253">
        <v>96.934371999999996</v>
      </c>
      <c r="FX17" s="253">
        <v>96.942075000000003</v>
      </c>
      <c r="FY17" s="253">
        <v>96.924175000000005</v>
      </c>
      <c r="FZ17" s="253">
        <v>96.896893000000006</v>
      </c>
      <c r="GA17" s="253">
        <v>96.887629000000004</v>
      </c>
      <c r="GB17" s="253">
        <v>96.909407000000002</v>
      </c>
      <c r="GC17" s="253">
        <v>96.948048999999997</v>
      </c>
      <c r="GD17" s="253">
        <v>96.974744000000001</v>
      </c>
      <c r="GE17" s="253">
        <v>96.972342999999995</v>
      </c>
      <c r="GF17" s="253">
        <v>96.957211999999998</v>
      </c>
      <c r="GG17" s="253">
        <v>96.962722999999997</v>
      </c>
      <c r="GH17" s="253">
        <v>96.988203999999996</v>
      </c>
      <c r="GI17" s="253">
        <v>96.999872999999994</v>
      </c>
      <c r="GJ17" s="253">
        <v>96.980441999999996</v>
      </c>
      <c r="GK17" s="253">
        <v>96.946541999999994</v>
      </c>
      <c r="GL17" s="253">
        <v>96.927695999999997</v>
      </c>
      <c r="GM17" s="253">
        <v>96.931554000000006</v>
      </c>
      <c r="GN17" s="253">
        <v>96.93777</v>
      </c>
      <c r="GO17" s="253">
        <v>96.931456999999995</v>
      </c>
      <c r="GP17" s="253">
        <v>96.919348999999997</v>
      </c>
      <c r="GQ17" s="253">
        <v>96.912709000000007</v>
      </c>
      <c r="GR17" s="253">
        <v>96.912628999999995</v>
      </c>
      <c r="GS17" s="253">
        <v>96.91404</v>
      </c>
      <c r="GT17" s="253">
        <v>96.918543999999997</v>
      </c>
      <c r="GU17" s="253">
        <v>96.934914000000006</v>
      </c>
      <c r="GV17" s="253">
        <v>96.961730000000003</v>
      </c>
      <c r="GW17" s="253">
        <v>96.985011</v>
      </c>
      <c r="GX17" s="253">
        <v>96.996836999999999</v>
      </c>
      <c r="GY17" s="253">
        <v>97.001311000000001</v>
      </c>
      <c r="GZ17" s="253">
        <v>97.006860000000003</v>
      </c>
      <c r="HA17" s="253">
        <v>97.016132999999996</v>
      </c>
      <c r="HB17" s="253">
        <v>97.014396000000005</v>
      </c>
      <c r="HC17" s="253">
        <v>96.987677000000005</v>
      </c>
      <c r="HD17" s="253">
        <v>96.947395</v>
      </c>
      <c r="HE17" s="253">
        <v>96.916904000000002</v>
      </c>
      <c r="HF17" s="253">
        <v>96.907753</v>
      </c>
      <c r="HG17" s="253">
        <v>96.913394999999994</v>
      </c>
      <c r="HH17" s="253">
        <v>96.919989999999999</v>
      </c>
      <c r="HI17" s="253">
        <v>96.920000999999999</v>
      </c>
      <c r="HJ17" s="253">
        <v>96.914894000000004</v>
      </c>
      <c r="HK17" s="253">
        <v>96.909783000000004</v>
      </c>
      <c r="HL17" s="253">
        <v>96.907950999999997</v>
      </c>
      <c r="HM17" s="253">
        <v>96.908355999999998</v>
      </c>
      <c r="HN17" s="253">
        <v>96.906903</v>
      </c>
      <c r="HO17" s="253">
        <v>96.899727999999996</v>
      </c>
      <c r="HP17" s="253">
        <v>96.886341999999999</v>
      </c>
      <c r="HQ17" s="253">
        <v>96.870249999999999</v>
      </c>
      <c r="HR17" s="253">
        <v>96.856944999999996</v>
      </c>
      <c r="HS17" s="253">
        <v>96.852942999999996</v>
      </c>
      <c r="HT17" s="253">
        <v>96.865105999999997</v>
      </c>
      <c r="HU17" s="253">
        <v>96.895904000000002</v>
      </c>
      <c r="HV17" s="253">
        <v>96.937967</v>
      </c>
      <c r="HW17" s="253">
        <v>96.976742000000002</v>
      </c>
      <c r="HX17" s="253">
        <v>96.998767999999998</v>
      </c>
      <c r="HY17" s="253">
        <v>96.999538999999999</v>
      </c>
      <c r="HZ17" s="253">
        <v>96.985701000000006</v>
      </c>
      <c r="IA17" s="253">
        <v>96.967634000000004</v>
      </c>
      <c r="IB17" s="253">
        <v>96.949821</v>
      </c>
      <c r="IC17" s="253">
        <v>96.930524000000005</v>
      </c>
      <c r="ID17" s="253">
        <v>96.910284000000004</v>
      </c>
      <c r="IE17" s="253">
        <v>96.897135000000006</v>
      </c>
      <c r="IF17" s="253">
        <v>96.898756000000006</v>
      </c>
      <c r="IG17" s="253">
        <v>96.910527000000002</v>
      </c>
      <c r="IH17" s="253">
        <v>96.919347999999999</v>
      </c>
      <c r="II17" s="253">
        <v>96.920505000000006</v>
      </c>
      <c r="IJ17" s="253">
        <v>96.922501999999994</v>
      </c>
      <c r="IK17" s="253">
        <v>96.933109999999999</v>
      </c>
      <c r="IL17" s="253">
        <v>96.947418999999996</v>
      </c>
      <c r="IM17" s="253">
        <v>96.953263000000007</v>
      </c>
      <c r="IN17" s="253">
        <v>96.944269000000006</v>
      </c>
      <c r="IO17" s="253">
        <v>96.924357999999998</v>
      </c>
      <c r="IP17" s="253">
        <v>96.903687000000005</v>
      </c>
      <c r="IQ17" s="253">
        <v>96.893377000000001</v>
      </c>
      <c r="IR17" s="253">
        <v>96.899743000000001</v>
      </c>
      <c r="IS17" s="253">
        <v>96.924288000000004</v>
      </c>
      <c r="IT17" s="253">
        <v>96.966684999999998</v>
      </c>
      <c r="IU17" s="253">
        <v>97.022467000000006</v>
      </c>
      <c r="IV17" s="253">
        <v>97.076257999999996</v>
      </c>
      <c r="IW17" s="253">
        <v>97.100958000000006</v>
      </c>
      <c r="IX17" s="253">
        <v>97.081491</v>
      </c>
      <c r="IY17" s="253">
        <v>97.042502999999996</v>
      </c>
      <c r="IZ17" s="253">
        <v>97.023645000000002</v>
      </c>
      <c r="JA17" s="253">
        <v>97.032032999999998</v>
      </c>
      <c r="JB17" s="253">
        <v>97.044898000000003</v>
      </c>
      <c r="JC17" s="253">
        <v>97.037424000000001</v>
      </c>
      <c r="JD17" s="253">
        <v>96.998639999999995</v>
      </c>
      <c r="JE17" s="253">
        <v>96.949501999999995</v>
      </c>
      <c r="JF17" s="253">
        <v>96.925236999999996</v>
      </c>
      <c r="JG17" s="253">
        <v>96.917811999999998</v>
      </c>
      <c r="JH17" s="253">
        <v>96.897183999999996</v>
      </c>
      <c r="JI17" s="253">
        <v>96.867203000000003</v>
      </c>
      <c r="JJ17" s="253">
        <v>96.846310000000003</v>
      </c>
      <c r="JK17" s="253">
        <v>96.833430000000007</v>
      </c>
      <c r="JL17" s="253">
        <v>96.818414000000004</v>
      </c>
      <c r="JM17" s="253">
        <v>96.810912000000002</v>
      </c>
      <c r="JN17" s="253">
        <v>96.838775999999996</v>
      </c>
      <c r="JO17" s="253">
        <v>96.904307000000003</v>
      </c>
      <c r="JP17" s="253">
        <v>96.967403000000004</v>
      </c>
      <c r="JQ17" s="253">
        <v>96.988041999999993</v>
      </c>
      <c r="JR17" s="253">
        <v>96.965430999999995</v>
      </c>
      <c r="JS17" s="253">
        <v>96.926586999999998</v>
      </c>
      <c r="JT17" s="253">
        <v>96.895168999999996</v>
      </c>
      <c r="JU17" s="253">
        <v>96.879406000000003</v>
      </c>
      <c r="JV17" s="253">
        <v>96.874986000000007</v>
      </c>
      <c r="JW17" s="253">
        <v>96.873868000000002</v>
      </c>
      <c r="JX17" s="253">
        <v>96.874966999999998</v>
      </c>
      <c r="JY17" s="253">
        <v>96.883492000000004</v>
      </c>
      <c r="JZ17" s="253">
        <v>96.902061000000003</v>
      </c>
      <c r="KA17" s="253">
        <v>96.925218999999998</v>
      </c>
      <c r="KB17" s="253">
        <v>96.943298999999996</v>
      </c>
      <c r="KC17" s="253">
        <v>96.951509999999999</v>
      </c>
      <c r="KD17" s="253">
        <v>96.951374000000001</v>
      </c>
      <c r="KE17" s="253">
        <v>96.946538000000004</v>
      </c>
      <c r="KF17" s="253">
        <v>96.939601999999994</v>
      </c>
      <c r="KG17" s="253">
        <v>96.934008000000006</v>
      </c>
      <c r="KH17" s="253">
        <v>96.935345999999996</v>
      </c>
      <c r="KI17" s="253">
        <v>96.944457999999997</v>
      </c>
      <c r="KJ17" s="253">
        <v>96.949208999999996</v>
      </c>
      <c r="KK17" s="253">
        <v>96.932417999999998</v>
      </c>
      <c r="KL17" s="253">
        <v>96.898538000000002</v>
      </c>
      <c r="KM17" s="253">
        <v>96.874751000000003</v>
      </c>
      <c r="KN17" s="253">
        <v>96.875800999999996</v>
      </c>
      <c r="KO17" s="253">
        <v>96.889292999999995</v>
      </c>
      <c r="KP17" s="253">
        <v>96.89573</v>
      </c>
      <c r="KQ17" s="253">
        <v>96.887896999999995</v>
      </c>
      <c r="KR17" s="253">
        <v>96.872676999999996</v>
      </c>
      <c r="KS17" s="253">
        <v>96.860450999999998</v>
      </c>
      <c r="KT17" s="253">
        <v>96.854538000000005</v>
      </c>
      <c r="KU17" s="253">
        <v>96.851437000000004</v>
      </c>
      <c r="KV17" s="253">
        <v>96.848381000000003</v>
      </c>
      <c r="KW17" s="253">
        <v>96.846577999999994</v>
      </c>
      <c r="KX17" s="253">
        <v>96.846827000000005</v>
      </c>
      <c r="KY17" s="253">
        <v>96.849844000000004</v>
      </c>
      <c r="KZ17" s="253">
        <v>96.855969000000002</v>
      </c>
      <c r="LA17" s="253">
        <v>96.859314999999995</v>
      </c>
      <c r="LB17" s="253">
        <v>96.847054</v>
      </c>
      <c r="LC17" s="253">
        <v>96.811431999999996</v>
      </c>
      <c r="LD17" s="253">
        <v>96.764014000000003</v>
      </c>
      <c r="LE17" s="253">
        <v>96.73424</v>
      </c>
      <c r="LF17" s="253">
        <v>96.747626999999994</v>
      </c>
      <c r="LG17" s="253">
        <v>96.800102999999993</v>
      </c>
      <c r="LH17" s="253">
        <v>96.859746999999999</v>
      </c>
      <c r="LI17" s="253">
        <v>96.899216999999993</v>
      </c>
      <c r="LJ17" s="253">
        <v>96.914517000000004</v>
      </c>
      <c r="LK17" s="253">
        <v>96.910928999999996</v>
      </c>
      <c r="LL17" s="253">
        <v>96.894533999999993</v>
      </c>
      <c r="LM17" s="253">
        <v>96.872810000000001</v>
      </c>
      <c r="LN17" s="253">
        <v>96.849868000000001</v>
      </c>
      <c r="LO17" s="253">
        <v>96.826350000000005</v>
      </c>
      <c r="LP17" s="253">
        <v>96.806534999999997</v>
      </c>
      <c r="LQ17" s="253">
        <v>96.801862</v>
      </c>
      <c r="LR17" s="253">
        <v>96.821218999999999</v>
      </c>
      <c r="LS17" s="253">
        <v>96.856921999999997</v>
      </c>
      <c r="LT17" s="253">
        <v>96.885893999999993</v>
      </c>
      <c r="LU17" s="253">
        <v>96.893315000000001</v>
      </c>
      <c r="LV17" s="253">
        <v>96.896178000000006</v>
      </c>
      <c r="LW17" s="253">
        <v>96.914648</v>
      </c>
      <c r="LX17" s="253">
        <v>96.927057000000005</v>
      </c>
      <c r="LY17" s="253">
        <v>96.903630000000007</v>
      </c>
      <c r="LZ17" s="253">
        <v>96.853470999999999</v>
      </c>
      <c r="MA17" s="253">
        <v>96.811476999999996</v>
      </c>
      <c r="MB17" s="253">
        <v>96.802199999999999</v>
      </c>
      <c r="MC17" s="253">
        <v>96.812881000000004</v>
      </c>
      <c r="MD17" s="253">
        <v>96.808508000000003</v>
      </c>
      <c r="ME17" s="253">
        <v>96.775796</v>
      </c>
      <c r="MF17" s="253">
        <v>96.730977999999993</v>
      </c>
      <c r="MG17" s="253">
        <v>96.692513000000005</v>
      </c>
      <c r="MH17" s="253">
        <v>96.665602000000007</v>
      </c>
      <c r="MI17" s="253">
        <v>96.649912</v>
      </c>
      <c r="MJ17" s="253">
        <v>96.649230000000003</v>
      </c>
      <c r="MK17" s="253">
        <v>96.666500999999997</v>
      </c>
      <c r="ML17" s="253">
        <v>96.692520999999999</v>
      </c>
      <c r="MM17" s="253">
        <v>96.705946999999995</v>
      </c>
      <c r="MN17" s="253">
        <v>96.692071999999996</v>
      </c>
      <c r="MO17" s="253">
        <v>96.661754999999999</v>
      </c>
      <c r="MP17" s="253">
        <v>96.639711000000005</v>
      </c>
      <c r="MQ17" s="253">
        <v>96.633870999999999</v>
      </c>
      <c r="MR17" s="253">
        <v>96.635863000000001</v>
      </c>
      <c r="MS17" s="253">
        <v>96.642962999999995</v>
      </c>
      <c r="MT17" s="253">
        <v>96.657143000000005</v>
      </c>
      <c r="MU17" s="253">
        <v>96.669470000000004</v>
      </c>
      <c r="MV17" s="253">
        <v>96.664249999999996</v>
      </c>
      <c r="MW17" s="253">
        <v>96.637765999999999</v>
      </c>
      <c r="MX17" s="253">
        <v>96.601403000000005</v>
      </c>
      <c r="MY17" s="253">
        <v>96.568021000000002</v>
      </c>
      <c r="MZ17" s="253">
        <v>96.542258000000004</v>
      </c>
      <c r="NA17" s="253">
        <v>96.520957999999993</v>
      </c>
      <c r="NB17" s="253">
        <v>96.499245000000002</v>
      </c>
      <c r="NC17" s="253">
        <v>96.477367999999998</v>
      </c>
      <c r="ND17" s="253">
        <v>96.46011</v>
      </c>
      <c r="NE17" s="253">
        <v>96.450187999999997</v>
      </c>
      <c r="NF17" s="253">
        <v>96.443852000000007</v>
      </c>
      <c r="NG17" s="253">
        <v>96.433622</v>
      </c>
      <c r="NH17" s="253">
        <v>96.413526000000005</v>
      </c>
      <c r="NI17" s="253">
        <v>96.382400000000004</v>
      </c>
      <c r="NJ17" s="253">
        <v>96.347489999999993</v>
      </c>
      <c r="NK17" s="253">
        <v>96.322771000000003</v>
      </c>
      <c r="NL17" s="253">
        <v>96.316346999999993</v>
      </c>
      <c r="NM17" s="253">
        <v>96.316716999999997</v>
      </c>
      <c r="NN17" s="253">
        <v>96.295912999999999</v>
      </c>
      <c r="NO17" s="253">
        <v>96.236568000000005</v>
      </c>
      <c r="NP17" s="253">
        <v>96.168751</v>
      </c>
      <c r="NQ17" s="253">
        <v>96.155261999999993</v>
      </c>
      <c r="NR17" s="253">
        <v>96.205025000000006</v>
      </c>
      <c r="NS17" s="253">
        <v>96.256406999999996</v>
      </c>
      <c r="NT17" s="253">
        <v>96.260592000000003</v>
      </c>
      <c r="NU17" s="253">
        <v>96.224440999999999</v>
      </c>
      <c r="NV17" s="253">
        <v>96.183798999999993</v>
      </c>
      <c r="NW17" s="253">
        <v>96.165351000000001</v>
      </c>
      <c r="NX17" s="253">
        <v>96.166961999999998</v>
      </c>
      <c r="NY17" s="253">
        <v>96.164501000000001</v>
      </c>
      <c r="NZ17" s="253">
        <v>96.139151999999996</v>
      </c>
      <c r="OA17" s="253">
        <v>96.094950999999995</v>
      </c>
      <c r="OB17" s="253">
        <v>96.043834000000004</v>
      </c>
      <c r="OC17" s="253">
        <v>95.990690000000001</v>
      </c>
      <c r="OD17" s="253">
        <v>95.941672999999994</v>
      </c>
      <c r="OE17" s="253">
        <v>95.909514999999999</v>
      </c>
      <c r="OF17" s="253">
        <v>95.902743000000001</v>
      </c>
      <c r="OG17" s="253">
        <v>95.912161999999995</v>
      </c>
      <c r="OH17" s="253">
        <v>95.912268999999995</v>
      </c>
      <c r="OI17" s="253">
        <v>95.882639999999995</v>
      </c>
      <c r="OJ17" s="253">
        <v>95.831975</v>
      </c>
      <c r="OK17" s="253">
        <v>95.796100999999993</v>
      </c>
      <c r="OL17" s="253">
        <v>95.802790999999999</v>
      </c>
      <c r="OM17" s="253">
        <v>95.841521999999998</v>
      </c>
      <c r="ON17" s="253">
        <v>95.875658999999999</v>
      </c>
      <c r="OO17" s="253">
        <v>95.876954999999995</v>
      </c>
      <c r="OP17" s="253">
        <v>95.844718999999998</v>
      </c>
      <c r="OQ17" s="253">
        <v>95.799353999999994</v>
      </c>
      <c r="OR17" s="253">
        <v>95.763334</v>
      </c>
      <c r="OS17" s="253">
        <v>95.746199000000004</v>
      </c>
      <c r="OT17" s="253">
        <v>95.743958000000006</v>
      </c>
      <c r="OU17" s="253">
        <v>95.748841999999996</v>
      </c>
      <c r="OV17" s="253">
        <v>95.755775</v>
      </c>
      <c r="OW17" s="253">
        <v>95.761223000000001</v>
      </c>
      <c r="OX17" s="253">
        <v>95.763024000000001</v>
      </c>
      <c r="OY17" s="253">
        <v>95.762756999999993</v>
      </c>
      <c r="OZ17" s="253">
        <v>95.764017999999993</v>
      </c>
      <c r="PA17" s="253">
        <v>95.764193000000006</v>
      </c>
      <c r="PB17" s="253">
        <v>95.751887999999994</v>
      </c>
      <c r="PC17" s="253">
        <v>95.715862999999999</v>
      </c>
      <c r="PD17" s="253">
        <v>95.659657999999993</v>
      </c>
      <c r="PE17" s="253">
        <v>95.608649</v>
      </c>
      <c r="PF17" s="253">
        <v>95.591981000000004</v>
      </c>
      <c r="PG17" s="253">
        <v>95.609423000000007</v>
      </c>
      <c r="PH17" s="253">
        <v>95.629954999999995</v>
      </c>
      <c r="PI17" s="253">
        <v>95.627700000000004</v>
      </c>
      <c r="PJ17" s="253">
        <v>95.604253999999997</v>
      </c>
      <c r="PK17" s="253">
        <v>95.575912000000002</v>
      </c>
      <c r="PL17" s="253">
        <v>95.551423</v>
      </c>
      <c r="PM17" s="253">
        <v>95.526115000000004</v>
      </c>
      <c r="PN17" s="253">
        <v>95.492992999999998</v>
      </c>
      <c r="PO17" s="253">
        <v>95.454398999999995</v>
      </c>
      <c r="PP17" s="253">
        <v>95.421404999999993</v>
      </c>
      <c r="PQ17" s="253">
        <v>95.404058000000006</v>
      </c>
      <c r="PR17" s="253">
        <v>95.404202999999995</v>
      </c>
      <c r="PS17" s="253">
        <v>95.415625000000006</v>
      </c>
      <c r="PT17" s="253">
        <v>95.428032999999999</v>
      </c>
      <c r="PU17" s="253">
        <v>95.430811000000006</v>
      </c>
      <c r="PV17" s="253">
        <v>95.416134999999997</v>
      </c>
      <c r="PW17" s="253">
        <v>95.381601000000003</v>
      </c>
      <c r="PX17" s="253">
        <v>95.332513000000006</v>
      </c>
      <c r="PY17" s="253">
        <v>95.281755000000004</v>
      </c>
      <c r="PZ17" s="253">
        <v>95.245125000000002</v>
      </c>
      <c r="QA17" s="253">
        <v>95.230863999999997</v>
      </c>
      <c r="QB17" s="253">
        <v>95.233221999999998</v>
      </c>
      <c r="QC17" s="253">
        <v>95.240532999999999</v>
      </c>
      <c r="QD17" s="253">
        <v>95.247103999999993</v>
      </c>
      <c r="QE17" s="253">
        <v>95.252132000000003</v>
      </c>
      <c r="QF17" s="253">
        <v>95.252431999999999</v>
      </c>
      <c r="QG17" s="253">
        <v>95.241889</v>
      </c>
      <c r="QH17" s="253">
        <v>95.217729000000006</v>
      </c>
      <c r="QI17" s="253">
        <v>95.186582999999999</v>
      </c>
      <c r="QJ17" s="253">
        <v>95.162334000000001</v>
      </c>
      <c r="QK17" s="253">
        <v>95.155090999999999</v>
      </c>
      <c r="QL17" s="253">
        <v>95.160680999999997</v>
      </c>
      <c r="QM17" s="253">
        <v>95.162818000000001</v>
      </c>
      <c r="QN17" s="253">
        <v>95.147879000000003</v>
      </c>
      <c r="QO17" s="253">
        <v>95.116828999999996</v>
      </c>
      <c r="QP17" s="253">
        <v>95.079925000000003</v>
      </c>
      <c r="QQ17" s="253">
        <v>95.042822000000001</v>
      </c>
      <c r="QR17" s="253">
        <v>95.003963999999996</v>
      </c>
      <c r="QS17" s="253">
        <v>94.964181999999994</v>
      </c>
      <c r="QT17" s="253">
        <v>94.932964999999996</v>
      </c>
      <c r="QU17" s="253">
        <v>94.922574999999995</v>
      </c>
      <c r="QV17" s="253">
        <v>94.936019999999999</v>
      </c>
      <c r="QW17" s="253">
        <v>94.962157000000005</v>
      </c>
      <c r="QX17" s="253">
        <v>94.983198000000002</v>
      </c>
      <c r="QY17" s="253">
        <v>94.986919999999998</v>
      </c>
      <c r="QZ17" s="253">
        <v>94.972424000000004</v>
      </c>
      <c r="RA17" s="253">
        <v>94.946218000000002</v>
      </c>
      <c r="RB17" s="253">
        <v>94.913601999999997</v>
      </c>
      <c r="RC17" s="253">
        <v>94.875263000000004</v>
      </c>
      <c r="RD17" s="253">
        <v>94.832640999999995</v>
      </c>
      <c r="RE17" s="253">
        <v>94.793610000000001</v>
      </c>
      <c r="RF17" s="253">
        <v>94.768685000000005</v>
      </c>
      <c r="RG17" s="253">
        <v>94.761212</v>
      </c>
      <c r="RH17" s="253">
        <v>94.764615000000006</v>
      </c>
      <c r="RI17" s="253">
        <v>94.768900000000002</v>
      </c>
      <c r="RJ17" s="253">
        <v>94.767357000000004</v>
      </c>
      <c r="RK17" s="253">
        <v>94.757953000000001</v>
      </c>
      <c r="RL17" s="253">
        <v>94.742124000000004</v>
      </c>
      <c r="RM17" s="253">
        <v>94.723827999999997</v>
      </c>
      <c r="RN17" s="253">
        <v>94.707553000000004</v>
      </c>
      <c r="RO17" s="253">
        <v>94.695520999999999</v>
      </c>
      <c r="RP17" s="253">
        <v>94.687239000000005</v>
      </c>
      <c r="RQ17" s="253">
        <v>94.681331999999998</v>
      </c>
      <c r="RR17" s="253">
        <v>94.676064999999994</v>
      </c>
      <c r="RS17" s="253">
        <v>94.668317999999999</v>
      </c>
      <c r="RT17" s="253">
        <v>94.654218</v>
      </c>
      <c r="RU17" s="253">
        <v>94.631411999999997</v>
      </c>
      <c r="RV17" s="253">
        <v>94.599936</v>
      </c>
      <c r="RW17" s="253">
        <v>94.562139000000002</v>
      </c>
      <c r="RX17" s="253">
        <v>94.524028999999999</v>
      </c>
      <c r="RY17" s="253">
        <v>94.495215999999999</v>
      </c>
      <c r="RZ17" s="253">
        <v>94.483231000000004</v>
      </c>
      <c r="SA17" s="253">
        <v>94.486080999999999</v>
      </c>
      <c r="SB17" s="253">
        <v>94.493070000000003</v>
      </c>
      <c r="SC17" s="253">
        <v>94.493908000000005</v>
      </c>
      <c r="SD17" s="253">
        <v>94.485217000000006</v>
      </c>
      <c r="SE17" s="253">
        <v>94.468007</v>
      </c>
      <c r="SF17" s="253">
        <v>94.443083000000001</v>
      </c>
      <c r="SG17" s="253">
        <v>94.411614</v>
      </c>
      <c r="SH17" s="253">
        <v>94.377482999999998</v>
      </c>
      <c r="SI17" s="253">
        <v>94.346266</v>
      </c>
      <c r="SJ17" s="253">
        <v>94.322884999999999</v>
      </c>
      <c r="SK17" s="253">
        <v>94.310826000000006</v>
      </c>
      <c r="SL17" s="253">
        <v>94.310840999999996</v>
      </c>
      <c r="SM17" s="253">
        <v>94.318057999999994</v>
      </c>
      <c r="SN17" s="253">
        <v>94.322907999999998</v>
      </c>
      <c r="SO17" s="253">
        <v>94.318261000000007</v>
      </c>
      <c r="SP17" s="253">
        <v>94.304513999999998</v>
      </c>
      <c r="SQ17" s="253">
        <v>94.286118999999999</v>
      </c>
      <c r="SR17" s="253">
        <v>94.265611000000007</v>
      </c>
      <c r="SS17" s="253">
        <v>94.244315999999998</v>
      </c>
      <c r="ST17" s="253">
        <v>94.227277999999998</v>
      </c>
      <c r="SU17" s="253">
        <v>94.222307999999998</v>
      </c>
      <c r="SV17" s="253">
        <v>94.231261000000003</v>
      </c>
      <c r="SW17" s="253">
        <v>94.243503000000004</v>
      </c>
      <c r="SX17" s="253">
        <v>94.240402000000003</v>
      </c>
      <c r="SY17" s="253">
        <v>94.209626999999998</v>
      </c>
      <c r="SZ17" s="253">
        <v>94.157910999999999</v>
      </c>
      <c r="TA17" s="253">
        <v>94.109061999999994</v>
      </c>
      <c r="TB17" s="253">
        <v>94.085018000000005</v>
      </c>
      <c r="TC17" s="253">
        <v>94.086494999999999</v>
      </c>
      <c r="TD17" s="253">
        <v>94.094161</v>
      </c>
      <c r="TE17" s="253">
        <v>94.087856000000002</v>
      </c>
      <c r="TF17" s="253">
        <v>94.061746999999997</v>
      </c>
      <c r="TG17" s="253">
        <v>94.022205999999997</v>
      </c>
      <c r="TH17" s="253">
        <v>93.978622000000001</v>
      </c>
      <c r="TI17" s="253">
        <v>93.941030999999995</v>
      </c>
      <c r="TJ17" s="253">
        <v>93.920578000000006</v>
      </c>
      <c r="TK17" s="253">
        <v>93.923022000000003</v>
      </c>
      <c r="TL17" s="253">
        <v>93.941322</v>
      </c>
      <c r="TM17" s="253">
        <v>93.960277000000005</v>
      </c>
      <c r="TN17" s="253">
        <v>93.969538999999997</v>
      </c>
      <c r="TO17" s="253">
        <v>93.967447000000007</v>
      </c>
      <c r="TP17" s="253">
        <v>93.952792000000002</v>
      </c>
      <c r="TQ17" s="253">
        <v>93.921543</v>
      </c>
      <c r="TR17" s="253">
        <v>93.876221999999999</v>
      </c>
      <c r="TS17" s="253">
        <v>93.832379000000003</v>
      </c>
      <c r="TT17" s="253">
        <v>93.808592000000004</v>
      </c>
      <c r="TU17" s="253">
        <v>93.810284999999993</v>
      </c>
      <c r="TV17" s="253">
        <v>93.826762000000002</v>
      </c>
      <c r="TW17" s="253">
        <v>93.843693999999999</v>
      </c>
      <c r="TX17" s="253">
        <v>93.855063000000001</v>
      </c>
      <c r="TY17" s="253">
        <v>93.863031000000007</v>
      </c>
      <c r="TZ17" s="253">
        <v>93.869367999999994</v>
      </c>
      <c r="UA17" s="253">
        <v>93.869546</v>
      </c>
      <c r="UB17" s="253">
        <v>93.855905000000007</v>
      </c>
      <c r="UC17" s="253">
        <v>93.826808</v>
      </c>
      <c r="UD17" s="253">
        <v>93.791578000000001</v>
      </c>
      <c r="UE17" s="253">
        <v>93.763840999999999</v>
      </c>
      <c r="UF17" s="253">
        <v>93.749004999999997</v>
      </c>
      <c r="UG17" s="253">
        <v>93.739891999999998</v>
      </c>
      <c r="UH17" s="253">
        <v>93.726080999999994</v>
      </c>
      <c r="UI17" s="253">
        <v>93.705434999999994</v>
      </c>
      <c r="UJ17" s="253">
        <v>93.684366999999995</v>
      </c>
      <c r="UK17" s="253">
        <v>93.668851000000004</v>
      </c>
      <c r="UL17" s="253">
        <v>93.659120000000001</v>
      </c>
      <c r="UM17" s="253">
        <v>93.653148999999999</v>
      </c>
      <c r="UN17" s="253">
        <v>93.651021</v>
      </c>
      <c r="UO17" s="253">
        <v>93.653069000000002</v>
      </c>
      <c r="UP17" s="253">
        <v>93.655679000000006</v>
      </c>
      <c r="UQ17" s="253">
        <v>93.653219000000007</v>
      </c>
      <c r="UR17" s="253">
        <v>93.645053000000004</v>
      </c>
      <c r="US17" s="253">
        <v>93.637698999999998</v>
      </c>
      <c r="UT17" s="253">
        <v>93.637101999999999</v>
      </c>
      <c r="UU17" s="253">
        <v>93.638811000000004</v>
      </c>
      <c r="UV17" s="253">
        <v>93.629396999999997</v>
      </c>
      <c r="UW17" s="253">
        <v>93.601006999999996</v>
      </c>
      <c r="UX17" s="253">
        <v>93.564181000000005</v>
      </c>
      <c r="UY17" s="253">
        <v>93.542595000000006</v>
      </c>
      <c r="UZ17" s="253">
        <v>93.551631999999998</v>
      </c>
      <c r="VA17" s="253">
        <v>93.582437999999996</v>
      </c>
      <c r="VB17" s="253">
        <v>93.609153000000006</v>
      </c>
      <c r="VC17" s="253">
        <v>93.611963000000003</v>
      </c>
      <c r="VD17" s="253">
        <v>93.591340000000002</v>
      </c>
      <c r="VE17" s="253">
        <v>93.559890999999993</v>
      </c>
      <c r="VF17" s="253">
        <v>93.525806000000003</v>
      </c>
      <c r="VG17" s="253">
        <v>93.489524000000003</v>
      </c>
      <c r="VH17" s="253">
        <v>93.454616999999999</v>
      </c>
      <c r="VI17" s="253">
        <v>93.433600999999996</v>
      </c>
      <c r="VJ17" s="253">
        <v>93.437331</v>
      </c>
      <c r="VK17" s="253">
        <v>93.461624999999998</v>
      </c>
      <c r="VL17" s="253">
        <v>93.489177999999995</v>
      </c>
      <c r="VM17" s="253">
        <v>93.504401000000001</v>
      </c>
      <c r="VN17" s="253">
        <v>93.502826999999996</v>
      </c>
      <c r="VO17" s="253">
        <v>93.487144000000001</v>
      </c>
      <c r="VP17" s="253">
        <v>93.460790000000003</v>
      </c>
      <c r="VQ17" s="253">
        <v>93.428966000000003</v>
      </c>
      <c r="VR17" s="253">
        <v>93.401195999999999</v>
      </c>
      <c r="VS17" s="253">
        <v>93.386167999999998</v>
      </c>
      <c r="VT17" s="253">
        <v>93.383868000000007</v>
      </c>
      <c r="VU17" s="253">
        <v>93.386500999999996</v>
      </c>
      <c r="VV17" s="253">
        <v>93.387555000000006</v>
      </c>
      <c r="VW17" s="253">
        <v>93.386651000000001</v>
      </c>
      <c r="VX17" s="253">
        <v>93.384344999999996</v>
      </c>
      <c r="VY17" s="253">
        <v>93.376408999999995</v>
      </c>
      <c r="VZ17" s="253">
        <v>93.357714000000001</v>
      </c>
      <c r="WA17" s="253">
        <v>93.331035999999997</v>
      </c>
      <c r="WB17" s="253">
        <v>93.307817999999997</v>
      </c>
      <c r="WC17" s="253">
        <v>93.298083000000005</v>
      </c>
      <c r="WD17" s="253">
        <v>93.300809000000001</v>
      </c>
      <c r="WE17" s="253">
        <v>93.305710000000005</v>
      </c>
      <c r="WF17" s="253">
        <v>93.303771999999995</v>
      </c>
      <c r="WG17" s="253">
        <v>93.295102999999997</v>
      </c>
      <c r="WH17" s="253">
        <v>93.286608999999999</v>
      </c>
      <c r="WI17" s="253">
        <v>93.282815999999997</v>
      </c>
      <c r="WJ17" s="253">
        <v>93.280288999999996</v>
      </c>
      <c r="WK17" s="253">
        <v>93.272191000000007</v>
      </c>
      <c r="WL17" s="253">
        <v>93.258267000000004</v>
      </c>
      <c r="WM17" s="253">
        <v>93.247596999999999</v>
      </c>
      <c r="WN17" s="253">
        <v>93.248217999999994</v>
      </c>
      <c r="WO17" s="253">
        <v>93.255027999999996</v>
      </c>
      <c r="WP17" s="253">
        <v>93.252990999999994</v>
      </c>
      <c r="WQ17" s="253">
        <v>93.234420999999998</v>
      </c>
      <c r="WR17" s="253">
        <v>93.209485000000001</v>
      </c>
      <c r="WS17" s="253">
        <v>93.195808999999997</v>
      </c>
      <c r="WT17" s="253">
        <v>93.199499000000003</v>
      </c>
      <c r="WU17" s="253">
        <v>93.211116000000004</v>
      </c>
      <c r="WV17" s="253">
        <v>93.218967000000006</v>
      </c>
      <c r="WW17" s="253">
        <v>93.220647999999997</v>
      </c>
      <c r="WX17" s="253">
        <v>93.220928000000001</v>
      </c>
      <c r="WY17" s="253">
        <v>93.223511999999999</v>
      </c>
      <c r="WZ17" s="253">
        <v>93.227394000000004</v>
      </c>
      <c r="XA17" s="253">
        <v>93.227934000000005</v>
      </c>
      <c r="XB17" s="253">
        <v>93.219309999999993</v>
      </c>
      <c r="XC17" s="253">
        <v>93.199477999999999</v>
      </c>
      <c r="XD17" s="253">
        <v>93.175486000000006</v>
      </c>
      <c r="XE17" s="253">
        <v>93.160094000000001</v>
      </c>
      <c r="XF17" s="253">
        <v>93.158484999999999</v>
      </c>
      <c r="XG17" s="253">
        <v>93.160767000000007</v>
      </c>
      <c r="XH17" s="253">
        <v>93.153120999999999</v>
      </c>
      <c r="XI17" s="253">
        <v>93.135279999999995</v>
      </c>
      <c r="XJ17" s="253">
        <v>93.121633000000003</v>
      </c>
      <c r="XK17" s="253">
        <v>93.124548000000004</v>
      </c>
      <c r="XL17" s="253">
        <v>93.141587999999999</v>
      </c>
      <c r="XM17" s="253">
        <v>93.160640000000001</v>
      </c>
      <c r="XN17" s="253">
        <v>93.172687999999994</v>
      </c>
      <c r="XO17" s="253">
        <v>93.175976000000006</v>
      </c>
      <c r="XP17" s="253">
        <v>93.171222</v>
      </c>
      <c r="XQ17" s="253">
        <v>93.158045000000001</v>
      </c>
      <c r="XR17" s="253">
        <v>93.136724000000001</v>
      </c>
      <c r="XS17" s="253">
        <v>93.110984999999999</v>
      </c>
      <c r="XT17" s="253">
        <v>93.087500000000006</v>
      </c>
      <c r="XU17" s="253">
        <v>93.072277</v>
      </c>
      <c r="XV17" s="253">
        <v>93.067081999999999</v>
      </c>
      <c r="XW17" s="253">
        <v>93.069513999999998</v>
      </c>
      <c r="XX17" s="253">
        <v>93.077179000000001</v>
      </c>
      <c r="XY17" s="253">
        <v>93.090483000000006</v>
      </c>
      <c r="XZ17" s="253">
        <v>93.108960999999994</v>
      </c>
      <c r="YA17" s="253">
        <v>93.125815000000003</v>
      </c>
      <c r="YB17" s="253">
        <v>93.130746000000002</v>
      </c>
      <c r="YC17" s="253">
        <v>93.120647000000005</v>
      </c>
      <c r="YD17" s="253">
        <v>93.105001000000001</v>
      </c>
      <c r="YE17" s="253">
        <v>93.098256000000006</v>
      </c>
      <c r="YF17" s="253">
        <v>93.107943000000006</v>
      </c>
      <c r="YG17" s="253">
        <v>93.130444999999995</v>
      </c>
      <c r="YH17" s="253">
        <v>93.154345000000006</v>
      </c>
      <c r="YI17" s="253">
        <v>93.165547000000004</v>
      </c>
      <c r="YJ17" s="253">
        <v>93.153692000000007</v>
      </c>
      <c r="YK17" s="253">
        <v>93.120251999999994</v>
      </c>
      <c r="YL17" s="253">
        <v>93.080674999999999</v>
      </c>
      <c r="YM17" s="253">
        <v>93.053776999999997</v>
      </c>
      <c r="YN17" s="253">
        <v>93.046881999999997</v>
      </c>
      <c r="YO17" s="253">
        <v>93.052362000000002</v>
      </c>
      <c r="YP17" s="253">
        <v>93.057981999999996</v>
      </c>
      <c r="YQ17" s="253">
        <v>93.057760999999999</v>
      </c>
      <c r="YR17" s="253">
        <v>93.053021999999999</v>
      </c>
      <c r="YS17" s="253">
        <v>93.047612000000001</v>
      </c>
      <c r="YT17" s="253">
        <v>93.044799999999995</v>
      </c>
      <c r="YU17" s="253">
        <v>93.046206999999995</v>
      </c>
      <c r="YV17" s="253">
        <v>93.050690000000003</v>
      </c>
      <c r="YW17" s="253">
        <v>93.055143000000001</v>
      </c>
      <c r="YX17" s="253">
        <v>93.058256999999998</v>
      </c>
      <c r="YY17" s="253">
        <v>93.062213999999997</v>
      </c>
      <c r="YZ17" s="253">
        <v>93.068832999999998</v>
      </c>
      <c r="ZA17" s="253">
        <v>93.075592999999998</v>
      </c>
      <c r="ZB17" s="253">
        <v>93.078486999999996</v>
      </c>
      <c r="ZC17" s="253">
        <v>93.078344999999999</v>
      </c>
      <c r="ZD17" s="253">
        <v>93.080706000000006</v>
      </c>
      <c r="ZE17" s="253">
        <v>93.087947</v>
      </c>
      <c r="ZF17" s="253">
        <v>93.094047000000003</v>
      </c>
      <c r="ZG17" s="253">
        <v>93.089847000000006</v>
      </c>
      <c r="ZH17" s="253">
        <v>93.072766000000001</v>
      </c>
      <c r="ZI17" s="253">
        <v>93.049352999999996</v>
      </c>
      <c r="ZJ17" s="253">
        <v>93.028948999999997</v>
      </c>
      <c r="ZK17" s="253">
        <v>93.017163999999994</v>
      </c>
      <c r="ZL17" s="253">
        <v>93.015220999999997</v>
      </c>
      <c r="ZM17" s="253">
        <v>93.021422999999999</v>
      </c>
      <c r="ZN17" s="253">
        <v>93.030007999999995</v>
      </c>
      <c r="ZO17" s="253">
        <v>93.030991999999998</v>
      </c>
      <c r="ZP17" s="253">
        <v>93.0167</v>
      </c>
      <c r="ZQ17" s="253">
        <v>92.990679999999998</v>
      </c>
      <c r="ZR17" s="253">
        <v>92.967302000000004</v>
      </c>
      <c r="ZS17" s="253">
        <v>92.959491</v>
      </c>
      <c r="ZT17" s="253">
        <v>92.967733999999993</v>
      </c>
      <c r="ZU17" s="253">
        <v>92.983134000000007</v>
      </c>
      <c r="ZV17" s="253">
        <v>92.999200999999999</v>
      </c>
      <c r="ZW17" s="253">
        <v>93.016256999999996</v>
      </c>
      <c r="ZX17" s="253">
        <v>93.034206999999995</v>
      </c>
      <c r="ZY17" s="253">
        <v>93.0471</v>
      </c>
      <c r="ZZ17" s="253">
        <v>93.049727000000004</v>
      </c>
      <c r="AAA17" s="253">
        <v>93.047066999999998</v>
      </c>
      <c r="AAB17" s="253">
        <v>93.051423</v>
      </c>
      <c r="AAC17" s="253">
        <v>93.068977000000004</v>
      </c>
      <c r="AAD17" s="253">
        <v>93.092686</v>
      </c>
      <c r="AAE17" s="253">
        <v>93.109970000000004</v>
      </c>
      <c r="AAF17" s="253">
        <v>93.114752999999993</v>
      </c>
      <c r="AAG17" s="253">
        <v>93.110141999999996</v>
      </c>
      <c r="AAH17" s="253">
        <v>93.102159</v>
      </c>
      <c r="AAI17" s="253">
        <v>93.094611999999998</v>
      </c>
      <c r="AAJ17" s="253">
        <v>93.089071000000004</v>
      </c>
      <c r="AAK17" s="253">
        <v>93.085673</v>
      </c>
      <c r="AAL17" s="253">
        <v>93.082575000000006</v>
      </c>
      <c r="AAM17" s="253">
        <v>93.077172000000004</v>
      </c>
      <c r="AAN17" s="253">
        <v>93.069873999999999</v>
      </c>
      <c r="AAO17" s="253">
        <v>93.065456999999995</v>
      </c>
      <c r="AAP17" s="253">
        <v>93.068608999999995</v>
      </c>
      <c r="AAQ17" s="253">
        <v>93.078225000000003</v>
      </c>
      <c r="AAR17" s="253">
        <v>93.087823</v>
      </c>
      <c r="AAS17" s="253">
        <v>93.092668000000003</v>
      </c>
      <c r="AAT17" s="253">
        <v>93.096213000000006</v>
      </c>
      <c r="AAU17" s="253">
        <v>93.10839</v>
      </c>
      <c r="AAV17" s="253">
        <v>93.136312000000004</v>
      </c>
      <c r="AAW17" s="253">
        <v>93.176469999999995</v>
      </c>
      <c r="AAX17" s="253">
        <v>93.216830999999999</v>
      </c>
      <c r="AAY17" s="253">
        <v>93.246606</v>
      </c>
      <c r="AAZ17" s="253">
        <v>93.262818999999993</v>
      </c>
      <c r="ABA17" s="253">
        <v>93.268066000000005</v>
      </c>
      <c r="ABB17" s="253">
        <v>93.265895999999998</v>
      </c>
      <c r="ABC17" s="253">
        <v>93.261184999999998</v>
      </c>
      <c r="ABD17" s="253">
        <v>93.261982000000003</v>
      </c>
      <c r="ABE17" s="253">
        <v>93.275752999999995</v>
      </c>
      <c r="ABF17" s="253">
        <v>93.303053000000006</v>
      </c>
      <c r="ABG17" s="253">
        <v>93.337695999999994</v>
      </c>
      <c r="ABH17" s="253">
        <v>93.372955000000005</v>
      </c>
      <c r="ABI17" s="253">
        <v>93.404036000000005</v>
      </c>
      <c r="ABJ17" s="253">
        <v>93.425056999999995</v>
      </c>
      <c r="ABK17" s="253">
        <v>93.429441999999995</v>
      </c>
      <c r="ABL17" s="253">
        <v>93.416526000000005</v>
      </c>
      <c r="ABM17" s="253">
        <v>93.394716000000003</v>
      </c>
      <c r="ABN17" s="253">
        <v>93.375550000000004</v>
      </c>
      <c r="ABO17" s="253">
        <v>93.367059999999995</v>
      </c>
      <c r="ABP17" s="253">
        <v>93.374163999999993</v>
      </c>
      <c r="ABQ17" s="253">
        <v>93.400236000000007</v>
      </c>
      <c r="ABR17" s="253">
        <v>93.443066999999999</v>
      </c>
      <c r="ABS17" s="253">
        <v>93.491978000000003</v>
      </c>
      <c r="ABT17" s="253">
        <v>93.535054000000002</v>
      </c>
      <c r="ABU17" s="253">
        <v>93.569761999999997</v>
      </c>
      <c r="ABV17" s="253">
        <v>93.602891999999997</v>
      </c>
      <c r="ABW17" s="253">
        <v>93.640190000000004</v>
      </c>
      <c r="ABX17" s="253">
        <v>93.679456999999999</v>
      </c>
      <c r="ABY17" s="253">
        <v>93.713440000000006</v>
      </c>
      <c r="ABZ17" s="253">
        <v>93.735448000000005</v>
      </c>
      <c r="ACA17" s="253">
        <v>93.741895999999997</v>
      </c>
      <c r="ACB17" s="253">
        <v>93.733896999999999</v>
      </c>
      <c r="ACC17" s="253">
        <v>93.718726000000004</v>
      </c>
      <c r="ACD17" s="253">
        <v>93.707538999999997</v>
      </c>
      <c r="ACE17" s="253">
        <v>93.709751999999995</v>
      </c>
      <c r="ACF17" s="253">
        <v>93.729895999999997</v>
      </c>
      <c r="ACG17" s="253">
        <v>93.768248999999997</v>
      </c>
      <c r="ACH17" s="253">
        <v>93.820306000000002</v>
      </c>
      <c r="ACI17" s="253">
        <v>93.874658999999994</v>
      </c>
      <c r="ACJ17" s="253">
        <v>93.916107999999994</v>
      </c>
      <c r="ACK17" s="253">
        <v>93.935936999999996</v>
      </c>
      <c r="ACL17" s="253">
        <v>93.939597000000006</v>
      </c>
      <c r="ACM17" s="253">
        <v>93.942456000000007</v>
      </c>
      <c r="ACN17" s="253">
        <v>93.957510999999997</v>
      </c>
      <c r="ACO17" s="253">
        <v>93.986326000000005</v>
      </c>
      <c r="ACP17" s="253">
        <v>94.019724999999994</v>
      </c>
      <c r="ACQ17" s="253">
        <v>94.046467000000007</v>
      </c>
      <c r="ACR17" s="253">
        <v>94.062673000000004</v>
      </c>
      <c r="ACS17" s="253">
        <v>94.073977999999997</v>
      </c>
      <c r="ACT17" s="253">
        <v>94.088238000000004</v>
      </c>
      <c r="ACU17" s="253">
        <v>94.106612999999996</v>
      </c>
      <c r="ACV17" s="253">
        <v>94.122923999999998</v>
      </c>
      <c r="ACW17" s="253">
        <v>94.130531000000005</v>
      </c>
      <c r="ACX17" s="253">
        <v>94.127369999999999</v>
      </c>
      <c r="ACY17" s="253">
        <v>94.115307999999999</v>
      </c>
      <c r="ACZ17" s="253">
        <v>94.099367999999998</v>
      </c>
      <c r="ADA17" s="253">
        <v>94.089286999999999</v>
      </c>
      <c r="ADB17" s="253">
        <v>94.097222000000002</v>
      </c>
      <c r="ADC17" s="253">
        <v>94.129003999999995</v>
      </c>
      <c r="ADD17" s="253">
        <v>94.177912000000006</v>
      </c>
      <c r="ADE17" s="253">
        <v>94.229335000000006</v>
      </c>
      <c r="ADF17" s="253">
        <v>94.271450000000002</v>
      </c>
      <c r="ADG17" s="253">
        <v>94.300630999999996</v>
      </c>
      <c r="ADH17" s="253">
        <v>94.318830000000005</v>
      </c>
      <c r="ADI17" s="253">
        <v>94.329341999999997</v>
      </c>
      <c r="ADJ17" s="253">
        <v>94.335391000000001</v>
      </c>
      <c r="ADK17" s="253">
        <v>94.339993000000007</v>
      </c>
      <c r="ADL17" s="253">
        <v>94.345500999999999</v>
      </c>
      <c r="ADM17" s="253">
        <v>94.353736999999995</v>
      </c>
      <c r="ADN17" s="253">
        <v>94.366333999999995</v>
      </c>
      <c r="ADO17" s="253">
        <v>94.383630999999994</v>
      </c>
      <c r="ADP17" s="253">
        <v>94.403119000000004</v>
      </c>
      <c r="ADQ17" s="253">
        <v>94.420460000000006</v>
      </c>
      <c r="ADR17" s="253">
        <v>94.432845</v>
      </c>
      <c r="ADS17" s="253">
        <v>94.440664999999996</v>
      </c>
      <c r="ADT17" s="253">
        <v>94.446014000000005</v>
      </c>
      <c r="ADU17" s="253">
        <v>94.451391999999998</v>
      </c>
      <c r="ADV17" s="253">
        <v>94.460780999999997</v>
      </c>
      <c r="ADW17" s="253">
        <v>94.479339999999993</v>
      </c>
      <c r="ADX17" s="253">
        <v>94.508095999999995</v>
      </c>
      <c r="ADY17" s="253">
        <v>94.538781999999998</v>
      </c>
      <c r="ADZ17" s="253">
        <v>94.558205000000001</v>
      </c>
      <c r="AEA17" s="253">
        <v>94.560803000000007</v>
      </c>
      <c r="AEB17" s="253">
        <v>94.554821000000004</v>
      </c>
      <c r="AEC17" s="253">
        <v>94.553032000000002</v>
      </c>
      <c r="AED17" s="253">
        <v>94.559102999999993</v>
      </c>
      <c r="AEE17" s="253">
        <v>94.567171000000002</v>
      </c>
      <c r="AEF17" s="253">
        <v>94.573960999999997</v>
      </c>
      <c r="AEG17" s="253">
        <v>94.585621000000003</v>
      </c>
      <c r="AEH17" s="253">
        <v>94.610488000000004</v>
      </c>
      <c r="AEI17" s="253">
        <v>94.649015000000006</v>
      </c>
      <c r="AEJ17" s="253">
        <v>94.692688000000004</v>
      </c>
      <c r="AEK17" s="253">
        <v>94.728993000000003</v>
      </c>
      <c r="AEL17" s="253">
        <v>94.745869999999996</v>
      </c>
      <c r="AEM17" s="253">
        <v>94.737170000000006</v>
      </c>
      <c r="AEN17" s="253">
        <v>94.709546000000003</v>
      </c>
      <c r="AEO17" s="253">
        <v>94.681486000000007</v>
      </c>
      <c r="AEP17" s="253">
        <v>94.670269000000005</v>
      </c>
      <c r="AEQ17" s="253">
        <v>94.680526999999998</v>
      </c>
      <c r="AER17" s="253">
        <v>94.708060000000003</v>
      </c>
      <c r="AES17" s="253">
        <v>94.750349999999997</v>
      </c>
      <c r="AET17" s="253">
        <v>94.805923000000007</v>
      </c>
      <c r="AEU17" s="253">
        <v>94.864799000000005</v>
      </c>
      <c r="AEV17" s="253">
        <v>94.908725000000004</v>
      </c>
      <c r="AEW17" s="253">
        <v>94.925748999999996</v>
      </c>
      <c r="AEX17" s="253">
        <v>94.921858</v>
      </c>
      <c r="AEY17" s="253">
        <v>94.915785999999997</v>
      </c>
      <c r="AEZ17" s="253">
        <v>94.923557000000002</v>
      </c>
      <c r="AFA17" s="253">
        <v>94.947671999999997</v>
      </c>
      <c r="AFB17" s="253">
        <v>94.977583999999993</v>
      </c>
      <c r="AFC17" s="253">
        <v>94.999228000000002</v>
      </c>
      <c r="AFD17" s="253">
        <v>95.006833999999998</v>
      </c>
      <c r="AFE17" s="253">
        <v>95.007352999999995</v>
      </c>
      <c r="AFF17" s="253">
        <v>95.012917000000002</v>
      </c>
      <c r="AFG17" s="253">
        <v>95.030182999999994</v>
      </c>
      <c r="AFH17" s="253">
        <v>95.058231000000006</v>
      </c>
      <c r="AFI17" s="253">
        <v>95.092389999999995</v>
      </c>
      <c r="AFJ17" s="253">
        <v>95.124127000000001</v>
      </c>
      <c r="AFK17" s="253">
        <v>95.140186999999997</v>
      </c>
      <c r="AFL17" s="253">
        <v>95.131860000000003</v>
      </c>
      <c r="AFM17" s="253">
        <v>95.108125000000001</v>
      </c>
      <c r="AFN17" s="253">
        <v>95.092412999999993</v>
      </c>
      <c r="AFO17" s="253">
        <v>95.101709999999997</v>
      </c>
      <c r="AFP17" s="253">
        <v>95.132298000000006</v>
      </c>
      <c r="AFQ17" s="253">
        <v>95.167689999999993</v>
      </c>
      <c r="AFR17" s="253">
        <v>95.195318</v>
      </c>
      <c r="AFS17" s="253">
        <v>95.212924000000001</v>
      </c>
      <c r="AFT17" s="253">
        <v>95.225161</v>
      </c>
      <c r="AFU17" s="253">
        <v>95.239766000000003</v>
      </c>
      <c r="AFV17" s="253">
        <v>95.263276000000005</v>
      </c>
      <c r="AFW17" s="253">
        <v>95.294830000000005</v>
      </c>
      <c r="AFX17" s="253">
        <v>95.325468000000001</v>
      </c>
      <c r="AFY17" s="253">
        <v>95.34648</v>
      </c>
      <c r="AFZ17" s="253">
        <v>95.356215000000006</v>
      </c>
      <c r="AGA17" s="253">
        <v>95.356969000000007</v>
      </c>
      <c r="AGB17" s="253">
        <v>95.350317000000004</v>
      </c>
      <c r="AGC17" s="253">
        <v>95.339837000000003</v>
      </c>
      <c r="AGD17" s="253">
        <v>95.333568</v>
      </c>
      <c r="AGE17" s="253">
        <v>95.337585000000004</v>
      </c>
      <c r="AGF17" s="253">
        <v>95.349704000000003</v>
      </c>
      <c r="AGG17" s="253">
        <v>95.364694999999998</v>
      </c>
      <c r="AGH17" s="253">
        <v>95.382664000000005</v>
      </c>
      <c r="AGI17" s="253">
        <v>95.405959999999993</v>
      </c>
      <c r="AGJ17" s="253">
        <v>95.430149999999998</v>
      </c>
      <c r="AGK17" s="253">
        <v>95.445995999999994</v>
      </c>
      <c r="AGL17" s="253">
        <v>95.450871000000006</v>
      </c>
      <c r="AGM17" s="253">
        <v>95.451543999999998</v>
      </c>
      <c r="AGN17" s="253">
        <v>95.454307999999997</v>
      </c>
      <c r="AGO17" s="253">
        <v>95.457959000000002</v>
      </c>
      <c r="AGP17" s="253">
        <v>95.458455000000001</v>
      </c>
      <c r="AGQ17" s="253">
        <v>95.455653999999996</v>
      </c>
      <c r="AGR17" s="253">
        <v>95.453097</v>
      </c>
      <c r="AGS17" s="253">
        <v>95.454892999999998</v>
      </c>
      <c r="AGT17" s="253">
        <v>95.464596999999998</v>
      </c>
      <c r="AGU17" s="253">
        <v>95.482741000000004</v>
      </c>
      <c r="AGV17" s="253">
        <v>95.502459000000002</v>
      </c>
      <c r="AGW17" s="253">
        <v>95.511703999999995</v>
      </c>
      <c r="AGX17" s="253">
        <v>95.505020999999999</v>
      </c>
      <c r="AGY17" s="253">
        <v>95.492090000000005</v>
      </c>
      <c r="AGZ17" s="253">
        <v>95.490380999999999</v>
      </c>
      <c r="AHA17" s="253">
        <v>95.508566999999999</v>
      </c>
      <c r="AHB17" s="253">
        <v>95.538811999999993</v>
      </c>
      <c r="AHC17" s="253">
        <v>95.565005999999997</v>
      </c>
      <c r="AHD17" s="253">
        <v>95.576432999999994</v>
      </c>
      <c r="AHE17" s="253">
        <v>95.573622999999998</v>
      </c>
      <c r="AHF17" s="253">
        <v>95.564959000000002</v>
      </c>
      <c r="AHG17" s="253">
        <v>95.561085000000006</v>
      </c>
      <c r="AHH17" s="253">
        <v>95.570524000000006</v>
      </c>
      <c r="AHI17" s="253">
        <v>95.594667999999999</v>
      </c>
      <c r="AHJ17" s="253">
        <v>95.623896999999999</v>
      </c>
      <c r="AHK17" s="253">
        <v>95.642259999999993</v>
      </c>
      <c r="AHL17" s="253">
        <v>95.641599999999997</v>
      </c>
      <c r="AHM17" s="253">
        <v>95.631433999999999</v>
      </c>
      <c r="AHN17" s="253">
        <v>95.630600000000001</v>
      </c>
      <c r="AHO17" s="253">
        <v>95.647279999999995</v>
      </c>
      <c r="AHP17" s="253">
        <v>95.67013</v>
      </c>
      <c r="AHQ17" s="253">
        <v>95.680645999999996</v>
      </c>
      <c r="AHR17" s="253">
        <v>95.671135000000007</v>
      </c>
      <c r="AHS17" s="253">
        <v>95.648867999999993</v>
      </c>
      <c r="AHT17" s="253">
        <v>95.626919999999998</v>
      </c>
      <c r="AHU17" s="253">
        <v>95.615132000000003</v>
      </c>
      <c r="AHV17" s="253">
        <v>95.616968</v>
      </c>
      <c r="AHW17" s="253">
        <v>95.628932000000006</v>
      </c>
      <c r="AHX17" s="253">
        <v>95.641964000000002</v>
      </c>
      <c r="AHY17" s="253">
        <v>95.647222999999997</v>
      </c>
      <c r="AHZ17" s="253">
        <v>95.642303999999996</v>
      </c>
      <c r="AIA17" s="253">
        <v>95.630791000000002</v>
      </c>
      <c r="AIB17" s="253">
        <v>95.616512999999998</v>
      </c>
      <c r="AIC17" s="253">
        <v>95.600430000000003</v>
      </c>
      <c r="AID17" s="253">
        <v>95.582567999999995</v>
      </c>
      <c r="AIE17" s="253">
        <v>95.564408999999998</v>
      </c>
      <c r="AIF17" s="253">
        <v>95.548843000000005</v>
      </c>
      <c r="AIG17" s="253">
        <v>95.538861999999995</v>
      </c>
      <c r="AIH17" s="253">
        <v>95.535448000000002</v>
      </c>
      <c r="AII17" s="253">
        <v>95.535169999999994</v>
      </c>
      <c r="AIJ17" s="253">
        <v>95.531716000000003</v>
      </c>
      <c r="AIK17" s="253">
        <v>95.523004</v>
      </c>
      <c r="AIL17" s="253">
        <v>95.515714000000003</v>
      </c>
      <c r="AIM17" s="253">
        <v>95.518915000000007</v>
      </c>
      <c r="AIN17" s="253">
        <v>95.533208999999999</v>
      </c>
      <c r="AIO17" s="253">
        <v>95.550076000000004</v>
      </c>
      <c r="AIP17" s="253">
        <v>95.562269999999998</v>
      </c>
      <c r="AIQ17" s="253">
        <v>95.569861000000003</v>
      </c>
      <c r="AIR17" s="253">
        <v>95.573791</v>
      </c>
      <c r="AIS17" s="253">
        <v>95.568566000000004</v>
      </c>
      <c r="AIT17" s="253">
        <v>95.547511</v>
      </c>
      <c r="AIU17" s="253">
        <v>95.514621000000005</v>
      </c>
      <c r="AIV17" s="253">
        <v>95.485968</v>
      </c>
      <c r="AIW17" s="253">
        <v>95.476760999999996</v>
      </c>
      <c r="AIX17" s="253">
        <v>95.488366999999997</v>
      </c>
      <c r="AIY17" s="253">
        <v>95.509191000000001</v>
      </c>
      <c r="AIZ17" s="253">
        <v>95.526961</v>
      </c>
      <c r="AJA17" s="253">
        <v>95.538957999999994</v>
      </c>
      <c r="AJB17" s="253">
        <v>95.551162000000005</v>
      </c>
      <c r="AJC17" s="253">
        <v>95.569271000000001</v>
      </c>
      <c r="AJD17" s="253">
        <v>95.591750000000005</v>
      </c>
      <c r="AJE17" s="253">
        <v>95.610994000000005</v>
      </c>
      <c r="AJF17" s="253">
        <v>95.619929999999997</v>
      </c>
      <c r="AJG17" s="253">
        <v>95.616904000000005</v>
      </c>
      <c r="AJH17" s="253">
        <v>95.604899000000003</v>
      </c>
      <c r="AJI17" s="253">
        <v>95.587474999999998</v>
      </c>
      <c r="AJJ17" s="253">
        <v>95.566619000000003</v>
      </c>
      <c r="AJK17" s="253">
        <v>95.545062000000001</v>
      </c>
      <c r="AJL17" s="253">
        <v>95.529559000000006</v>
      </c>
      <c r="AJM17" s="253">
        <v>95.528852000000001</v>
      </c>
      <c r="AJN17" s="253">
        <v>95.545552000000001</v>
      </c>
      <c r="AJO17" s="253">
        <v>95.570858999999999</v>
      </c>
      <c r="AJP17" s="253">
        <v>95.591149999999999</v>
      </c>
      <c r="AJQ17" s="253">
        <v>95.601247000000001</v>
      </c>
      <c r="AJR17" s="253">
        <v>95.607954000000007</v>
      </c>
      <c r="AJS17" s="253">
        <v>95.617975000000001</v>
      </c>
      <c r="AJT17" s="253">
        <v>95.626360000000005</v>
      </c>
      <c r="AJU17" s="253">
        <v>95.622359000000003</v>
      </c>
      <c r="AJV17" s="253">
        <v>95.605514999999997</v>
      </c>
      <c r="AJW17" s="253">
        <v>95.589375000000004</v>
      </c>
      <c r="AJX17" s="253">
        <v>95.586590000000001</v>
      </c>
      <c r="AJY17" s="253">
        <v>95.594838999999993</v>
      </c>
      <c r="AJZ17" s="253">
        <v>95.601574999999997</v>
      </c>
      <c r="AKA17" s="253">
        <v>95.600154000000003</v>
      </c>
      <c r="AKB17" s="253">
        <v>95.596530000000001</v>
      </c>
      <c r="AKC17" s="253">
        <v>95.600999000000002</v>
      </c>
      <c r="AKD17" s="253">
        <v>95.617827000000005</v>
      </c>
      <c r="AKE17" s="253">
        <v>95.643367999999995</v>
      </c>
      <c r="AKF17" s="253">
        <v>95.669916000000001</v>
      </c>
      <c r="AKG17" s="253">
        <v>95.689035000000004</v>
      </c>
      <c r="AKH17" s="253">
        <v>95.694477000000006</v>
      </c>
      <c r="AKI17" s="253">
        <v>95.685919999999996</v>
      </c>
      <c r="AKJ17" s="253">
        <v>95.670079000000001</v>
      </c>
      <c r="AKK17" s="253">
        <v>95.656381999999994</v>
      </c>
      <c r="AKL17" s="253">
        <v>95.651426999999998</v>
      </c>
      <c r="AKM17" s="253">
        <v>95.657578000000001</v>
      </c>
      <c r="AKN17" s="253">
        <v>95.673537999999994</v>
      </c>
      <c r="AKO17" s="253">
        <v>95.693021000000002</v>
      </c>
      <c r="AKP17" s="253">
        <v>95.705520000000007</v>
      </c>
      <c r="AKQ17" s="253">
        <v>95.704701</v>
      </c>
      <c r="AKR17" s="253">
        <v>95.697018999999997</v>
      </c>
      <c r="AKS17" s="253">
        <v>95.696225999999996</v>
      </c>
      <c r="AKT17" s="253">
        <v>95.706547999999998</v>
      </c>
      <c r="AKU17" s="253">
        <v>95.716130000000007</v>
      </c>
      <c r="AKV17" s="253">
        <v>95.711954000000006</v>
      </c>
      <c r="AKW17" s="253">
        <v>95.697603000000001</v>
      </c>
      <c r="AKX17" s="253">
        <v>95.689010999999994</v>
      </c>
      <c r="AKY17" s="253">
        <v>95.693530999999993</v>
      </c>
      <c r="AKZ17" s="253">
        <v>95.700981999999996</v>
      </c>
      <c r="ALA17" s="253">
        <v>95.697340999999994</v>
      </c>
      <c r="ALB17" s="253">
        <v>95.680653000000007</v>
      </c>
      <c r="ALC17" s="253">
        <v>95.659456000000006</v>
      </c>
      <c r="ALD17" s="253">
        <v>95.641255999999998</v>
      </c>
      <c r="ALE17" s="253">
        <v>95.629450000000006</v>
      </c>
      <c r="ALF17" s="253">
        <v>95.628523999999999</v>
      </c>
      <c r="ALG17" s="253">
        <v>95.643204999999995</v>
      </c>
      <c r="ALH17" s="253">
        <v>95.669082000000003</v>
      </c>
      <c r="ALI17" s="253">
        <v>95.689173999999994</v>
      </c>
      <c r="ALJ17" s="253">
        <v>95.685636000000002</v>
      </c>
      <c r="ALK17" s="253">
        <v>95.655883000000003</v>
      </c>
      <c r="ALL17" s="253">
        <v>95.615369999999999</v>
      </c>
      <c r="ALM17" s="253">
        <v>95.583710999999994</v>
      </c>
      <c r="ALN17" s="253">
        <v>95.568515000000005</v>
      </c>
      <c r="ALO17" s="253">
        <v>95.562383999999994</v>
      </c>
      <c r="ALP17" s="253">
        <v>95.554150000000007</v>
      </c>
      <c r="ALQ17" s="253">
        <v>95.540989999999994</v>
      </c>
      <c r="ALR17" s="253">
        <v>95.528773000000001</v>
      </c>
      <c r="ALS17" s="253">
        <v>95.522479000000004</v>
      </c>
      <c r="ALT17" s="253">
        <v>95.519412000000003</v>
      </c>
      <c r="ALU17" s="253">
        <v>95.512792000000005</v>
      </c>
      <c r="ALV17" s="253">
        <v>95.500148999999993</v>
      </c>
      <c r="ALW17" s="253">
        <v>95.486451000000002</v>
      </c>
      <c r="ALX17" s="253">
        <v>95.479130999999995</v>
      </c>
      <c r="ALY17" s="253">
        <v>95.480518000000004</v>
      </c>
      <c r="ALZ17" s="253">
        <v>95.484296999999998</v>
      </c>
      <c r="AMA17" s="253">
        <v>95.478679999999997</v>
      </c>
      <c r="AMB17" s="253">
        <v>95.453923000000003</v>
      </c>
      <c r="AMC17" s="253">
        <v>95.408996999999999</v>
      </c>
      <c r="AMD17" s="253">
        <v>95.353032999999996</v>
      </c>
      <c r="AME17" s="253">
        <v>95.300681999999995</v>
      </c>
      <c r="AMF17" s="253">
        <v>95.263395000000003</v>
      </c>
      <c r="AMG17" s="253">
        <v>95.240713999999997</v>
      </c>
      <c r="AMH17" s="253">
        <v>95.218688</v>
      </c>
      <c r="AMI17" s="253">
        <v>95.180442999999997</v>
      </c>
      <c r="AMJ17" s="253">
        <v>95.121857000000006</v>
      </c>
      <c r="AMK17" s="253">
        <v>95.055194</v>
      </c>
      <c r="AML17" s="253">
        <v>94.994542999999993</v>
      </c>
      <c r="AMM17" s="253">
        <v>94.940427</v>
      </c>
      <c r="AMN17" s="253">
        <v>94.883240000000001</v>
      </c>
      <c r="AMO17" s="253">
        <v>94.819242000000003</v>
      </c>
      <c r="AMP17" s="253">
        <v>94.755492000000004</v>
      </c>
      <c r="AMQ17" s="253">
        <v>94.698094999999995</v>
      </c>
      <c r="AMR17" s="253">
        <v>94.643469999999994</v>
      </c>
      <c r="AMS17" s="253">
        <v>94.584997000000001</v>
      </c>
      <c r="AMT17" s="253">
        <v>94.521872000000002</v>
      </c>
      <c r="AMU17" s="253">
        <v>94.455983000000003</v>
      </c>
      <c r="AMV17" s="253">
        <v>94.384587999999994</v>
      </c>
      <c r="AMW17" s="253">
        <v>94.302186000000006</v>
      </c>
      <c r="AMX17" s="253">
        <v>94.207052000000004</v>
      </c>
      <c r="AMY17" s="253">
        <v>94.101125999999994</v>
      </c>
      <c r="AMZ17" s="253">
        <v>93.987070000000003</v>
      </c>
      <c r="ANA17" s="253">
        <v>93.871421999999995</v>
      </c>
      <c r="ANB17" s="253">
        <v>93.766537</v>
      </c>
      <c r="ANC17" s="253">
        <v>93.679422000000002</v>
      </c>
      <c r="AND17" s="253">
        <v>93.598202000000001</v>
      </c>
      <c r="ANE17" s="253">
        <v>93.498856000000004</v>
      </c>
      <c r="ANF17" s="253">
        <v>93.369108999999995</v>
      </c>
      <c r="ANG17" s="253">
        <v>93.219758999999996</v>
      </c>
      <c r="ANH17" s="253">
        <v>93.069731000000004</v>
      </c>
      <c r="ANI17" s="253">
        <v>92.927041000000003</v>
      </c>
      <c r="ANJ17" s="253">
        <v>92.788837999999998</v>
      </c>
      <c r="ANK17" s="253">
        <v>92.652895000000001</v>
      </c>
      <c r="ANL17" s="253">
        <v>92.520116999999999</v>
      </c>
      <c r="ANM17" s="253">
        <v>92.387460000000004</v>
      </c>
      <c r="ANN17" s="253">
        <v>92.246397999999999</v>
      </c>
      <c r="ANO17" s="253">
        <v>92.090258000000006</v>
      </c>
      <c r="ANP17" s="253">
        <v>91.918689000000001</v>
      </c>
      <c r="ANQ17" s="253">
        <v>91.732698999999997</v>
      </c>
      <c r="ANR17" s="253">
        <v>91.527749</v>
      </c>
      <c r="ANS17" s="253">
        <v>91.293498999999997</v>
      </c>
      <c r="ANT17" s="253">
        <v>91.019403999999994</v>
      </c>
      <c r="ANU17" s="253">
        <v>90.699944000000002</v>
      </c>
      <c r="ANV17" s="253">
        <v>90.335025999999999</v>
      </c>
      <c r="ANW17" s="253">
        <v>89.925853000000004</v>
      </c>
      <c r="ANX17" s="253">
        <v>89.470579999999998</v>
      </c>
      <c r="ANY17" s="253">
        <v>88.964155000000005</v>
      </c>
      <c r="ANZ17" s="253">
        <v>88.401128999999997</v>
      </c>
      <c r="AOA17" s="253">
        <v>87.776112999999995</v>
      </c>
      <c r="AOB17" s="253">
        <v>87.081671</v>
      </c>
      <c r="AOC17" s="253">
        <v>86.309837000000002</v>
      </c>
      <c r="AOD17" s="253">
        <v>85.458427</v>
      </c>
      <c r="AOE17" s="253">
        <v>84.532867999999993</v>
      </c>
      <c r="AOF17" s="253">
        <v>83.537948999999998</v>
      </c>
      <c r="AOG17" s="253">
        <v>82.469421999999994</v>
      </c>
      <c r="AOH17" s="253">
        <v>81.317402000000001</v>
      </c>
      <c r="AOI17" s="253">
        <v>80.075779999999995</v>
      </c>
      <c r="AOJ17" s="253">
        <v>78.742109999999997</v>
      </c>
      <c r="AOK17" s="253">
        <v>77.308319999999995</v>
      </c>
      <c r="AOL17" s="253">
        <v>75.757259000000005</v>
      </c>
      <c r="AOM17" s="253">
        <v>74.069423999999998</v>
      </c>
      <c r="AON17" s="253">
        <v>72.227542</v>
      </c>
      <c r="AOO17" s="253">
        <v>70.212847999999994</v>
      </c>
      <c r="AOP17" s="253">
        <v>68.003201000000004</v>
      </c>
      <c r="AOQ17" s="253">
        <v>65.579121999999998</v>
      </c>
      <c r="AOR17" s="253">
        <v>62.929986999999997</v>
      </c>
      <c r="AOS17" s="253">
        <v>60.056818</v>
      </c>
      <c r="AOT17" s="253">
        <v>56.978349000000001</v>
      </c>
      <c r="AOU17" s="253">
        <v>53.739676000000003</v>
      </c>
      <c r="AOV17" s="253">
        <v>50.411175999999998</v>
      </c>
      <c r="AOW17" s="253">
        <v>47.082352999999998</v>
      </c>
      <c r="AOX17" s="253">
        <v>43.872311000000003</v>
      </c>
      <c r="AOY17" s="253">
        <v>40.949776999999997</v>
      </c>
      <c r="AOZ17" s="253">
        <v>38.523567</v>
      </c>
      <c r="APA17" s="253">
        <v>36.791145</v>
      </c>
      <c r="APB17" s="253">
        <v>35.885792000000002</v>
      </c>
      <c r="APC17" s="253">
        <v>35.856031000000002</v>
      </c>
      <c r="APD17" s="253">
        <v>36.662821999999998</v>
      </c>
      <c r="APE17" s="253">
        <v>38.182487999999999</v>
      </c>
      <c r="APF17" s="253">
        <v>40.230547000000001</v>
      </c>
      <c r="APG17" s="253">
        <v>42.606000000000002</v>
      </c>
      <c r="APH17" s="253">
        <v>45.127341999999999</v>
      </c>
      <c r="API17" s="253">
        <v>47.645477</v>
      </c>
      <c r="APJ17" s="253">
        <v>50.049574</v>
      </c>
      <c r="APK17" s="253">
        <v>52.272775000000003</v>
      </c>
      <c r="APL17" s="253">
        <v>54.288331999999997</v>
      </c>
      <c r="APM17" s="253">
        <v>56.095250999999998</v>
      </c>
      <c r="APN17" s="253">
        <v>57.707255000000004</v>
      </c>
      <c r="APO17" s="253">
        <v>59.148603000000001</v>
      </c>
      <c r="APP17" s="253">
        <v>60.447018</v>
      </c>
      <c r="APQ17" s="253">
        <v>61.625908000000003</v>
      </c>
      <c r="APR17" s="253">
        <v>62.705782999999997</v>
      </c>
      <c r="APS17" s="253">
        <v>63.712378000000001</v>
      </c>
      <c r="APT17" s="253">
        <v>64.675506999999996</v>
      </c>
      <c r="APU17" s="253">
        <v>65.617593999999997</v>
      </c>
      <c r="APV17" s="253">
        <v>66.548809000000006</v>
      </c>
      <c r="APW17" s="253">
        <v>67.473900999999998</v>
      </c>
      <c r="APX17" s="253">
        <v>68.397428000000005</v>
      </c>
      <c r="APY17" s="253">
        <v>69.320800000000006</v>
      </c>
      <c r="APZ17" s="253">
        <v>70.241478000000001</v>
      </c>
      <c r="AQA17" s="253">
        <v>71.159591000000006</v>
      </c>
      <c r="AQB17" s="253">
        <v>72.081563000000003</v>
      </c>
      <c r="AQC17" s="253">
        <v>73.014360999999994</v>
      </c>
      <c r="AQD17" s="253">
        <v>73.959034000000003</v>
      </c>
      <c r="AQE17" s="253">
        <v>74.911313000000007</v>
      </c>
      <c r="AQF17" s="253">
        <v>75.864998</v>
      </c>
      <c r="AQG17" s="253">
        <v>76.813366000000002</v>
      </c>
      <c r="AQH17" s="253">
        <v>77.751363999999995</v>
      </c>
      <c r="AQI17" s="253">
        <v>78.679461000000003</v>
      </c>
      <c r="AQJ17" s="253">
        <v>79.602954999999994</v>
      </c>
      <c r="AQK17" s="253">
        <v>80.524213000000003</v>
      </c>
      <c r="AQL17" s="253">
        <v>81.435322999999997</v>
      </c>
      <c r="AQM17" s="253">
        <v>82.318726999999996</v>
      </c>
      <c r="AQN17" s="253">
        <v>83.154067999999995</v>
      </c>
      <c r="AQO17" s="253">
        <v>83.924160000000001</v>
      </c>
      <c r="AQP17" s="253">
        <v>84.615632000000005</v>
      </c>
      <c r="AQQ17" s="253">
        <v>85.215878000000004</v>
      </c>
      <c r="AQR17" s="253">
        <v>85.711888000000002</v>
      </c>
      <c r="AQS17" s="253">
        <v>86.094643000000005</v>
      </c>
      <c r="AQT17" s="253">
        <v>86.365412000000006</v>
      </c>
      <c r="AQU17" s="253">
        <v>86.535024000000007</v>
      </c>
      <c r="AQV17" s="253">
        <v>86.613659999999996</v>
      </c>
      <c r="AQW17" s="253">
        <v>86.600149999999999</v>
      </c>
      <c r="AQX17" s="253">
        <v>86.480962000000005</v>
      </c>
      <c r="AQY17" s="253">
        <v>86.237752</v>
      </c>
      <c r="AQZ17" s="253">
        <v>85.853538</v>
      </c>
      <c r="ARA17" s="253">
        <v>85.311605999999998</v>
      </c>
      <c r="ARB17" s="253">
        <v>84.591954999999999</v>
      </c>
      <c r="ARC17" s="253">
        <v>83.669996999999995</v>
      </c>
      <c r="ARD17" s="253">
        <v>82.516126999999997</v>
      </c>
      <c r="ARE17" s="253">
        <v>81.092304999999996</v>
      </c>
      <c r="ARF17" s="253">
        <v>79.346672999999996</v>
      </c>
      <c r="ARG17" s="253">
        <v>77.210566</v>
      </c>
      <c r="ARH17" s="253">
        <v>74.599031999999994</v>
      </c>
      <c r="ARI17" s="253">
        <v>71.419319999999999</v>
      </c>
      <c r="ARJ17" s="253">
        <v>67.593504999999993</v>
      </c>
      <c r="ARK17" s="253">
        <v>63.099241999999997</v>
      </c>
      <c r="ARL17" s="253">
        <v>58.022305000000003</v>
      </c>
      <c r="ARM17" s="253">
        <v>52.610407000000002</v>
      </c>
      <c r="ARN17" s="253">
        <v>47.311731999999999</v>
      </c>
      <c r="ARO17" s="253">
        <v>42.756438000000003</v>
      </c>
      <c r="ARP17" s="253">
        <v>39.629415999999999</v>
      </c>
      <c r="ARQ17" s="253">
        <v>38.450566999999999</v>
      </c>
      <c r="ARR17" s="253">
        <v>39.377690000000001</v>
      </c>
      <c r="ARS17" s="253">
        <v>42.157307000000003</v>
      </c>
      <c r="ART17" s="253">
        <v>46.240327999999998</v>
      </c>
      <c r="ARU17" s="253">
        <v>50.980092999999997</v>
      </c>
      <c r="ARV17" s="253">
        <v>55.819882</v>
      </c>
      <c r="ARW17" s="253">
        <v>60.392454999999998</v>
      </c>
      <c r="ARX17" s="253">
        <v>64.515254999999996</v>
      </c>
      <c r="ARY17" s="253">
        <v>68.129081999999997</v>
      </c>
      <c r="ARZ17" s="253">
        <v>71.241602</v>
      </c>
      <c r="ASA17" s="253">
        <v>73.896832000000003</v>
      </c>
      <c r="ASB17" s="253">
        <v>76.156971999999996</v>
      </c>
      <c r="ASC17" s="253">
        <v>78.086996999999997</v>
      </c>
      <c r="ASD17" s="253">
        <v>79.744390999999993</v>
      </c>
      <c r="ASE17" s="253">
        <v>81.176810000000003</v>
      </c>
      <c r="ASF17" s="253">
        <v>82.422152999999994</v>
      </c>
      <c r="ASG17" s="253">
        <v>83.510120000000001</v>
      </c>
      <c r="ASH17" s="253">
        <v>84.467519999999993</v>
      </c>
      <c r="ASI17" s="253">
        <v>85.322373999999996</v>
      </c>
      <c r="ASJ17" s="253">
        <v>86.098523</v>
      </c>
      <c r="ASK17" s="253">
        <v>86.805623999999995</v>
      </c>
      <c r="ASL17" s="253">
        <v>87.440543000000005</v>
      </c>
      <c r="ASM17" s="253">
        <v>88.002452000000005</v>
      </c>
      <c r="ASN17" s="253">
        <v>88.503045</v>
      </c>
      <c r="ASO17" s="253">
        <v>88.95908</v>
      </c>
      <c r="ASP17" s="253">
        <v>89.379210999999998</v>
      </c>
      <c r="ASQ17" s="253">
        <v>89.763806000000002</v>
      </c>
      <c r="ASR17" s="253">
        <v>90.114986999999999</v>
      </c>
      <c r="ASS17" s="253">
        <v>90.440427</v>
      </c>
      <c r="AST17" s="253">
        <v>90.747105000000005</v>
      </c>
      <c r="ASU17" s="253">
        <v>91.036344</v>
      </c>
      <c r="ASV17" s="253">
        <v>91.306072</v>
      </c>
      <c r="ASW17" s="253">
        <v>91.553870000000003</v>
      </c>
      <c r="ASX17" s="253">
        <v>91.777030999999994</v>
      </c>
      <c r="ASY17" s="253">
        <v>91.974406999999999</v>
      </c>
      <c r="ASZ17" s="253">
        <v>92.150880999999998</v>
      </c>
      <c r="ATA17" s="253">
        <v>92.317175000000006</v>
      </c>
      <c r="ATB17" s="253">
        <v>92.482481000000007</v>
      </c>
      <c r="ATC17" s="253">
        <v>92.648311000000007</v>
      </c>
      <c r="ATD17" s="253">
        <v>92.810181</v>
      </c>
      <c r="ATE17" s="253">
        <v>92.962574000000004</v>
      </c>
      <c r="ATF17" s="253">
        <v>93.101337000000001</v>
      </c>
      <c r="ATG17" s="253">
        <v>93.225279999999998</v>
      </c>
      <c r="ATH17" s="253">
        <v>93.338997000000006</v>
      </c>
      <c r="ATI17" s="253">
        <v>93.452057999999994</v>
      </c>
      <c r="ATJ17" s="253">
        <v>93.571432000000001</v>
      </c>
      <c r="ATK17" s="253">
        <v>93.694688999999997</v>
      </c>
      <c r="ATL17" s="253">
        <v>93.812927999999999</v>
      </c>
      <c r="ATM17" s="253">
        <v>93.919780000000003</v>
      </c>
      <c r="ATN17" s="253">
        <v>94.015156000000005</v>
      </c>
      <c r="ATO17" s="253">
        <v>94.100969000000006</v>
      </c>
      <c r="ATP17" s="253">
        <v>94.177330999999995</v>
      </c>
      <c r="ATQ17" s="253">
        <v>94.245344000000003</v>
      </c>
      <c r="ATR17" s="253">
        <v>94.311329999999998</v>
      </c>
      <c r="ATS17" s="253">
        <v>94.384377000000001</v>
      </c>
      <c r="ATT17" s="253">
        <v>94.468005000000005</v>
      </c>
      <c r="ATU17" s="253">
        <v>94.555650999999997</v>
      </c>
      <c r="ATV17" s="253">
        <v>94.636506999999995</v>
      </c>
      <c r="ATW17" s="253">
        <v>94.706181999999998</v>
      </c>
      <c r="ATX17" s="253">
        <v>94.770165000000006</v>
      </c>
      <c r="ATY17" s="253">
        <v>94.836562999999998</v>
      </c>
      <c r="ATZ17" s="253">
        <v>94.907745000000006</v>
      </c>
      <c r="AUA17" s="253">
        <v>94.980797999999993</v>
      </c>
      <c r="AUB17" s="253">
        <v>95.053937000000005</v>
      </c>
      <c r="AUC17" s="253">
        <v>95.129071999999994</v>
      </c>
      <c r="AUD17" s="253">
        <v>95.208349999999996</v>
      </c>
      <c r="AUE17" s="253">
        <v>95.290687000000005</v>
      </c>
      <c r="AUF17" s="253">
        <v>95.371151999999995</v>
      </c>
      <c r="AUG17" s="253">
        <v>95.441271999999998</v>
      </c>
      <c r="AUH17" s="253">
        <v>95.491714999999999</v>
      </c>
      <c r="AUI17" s="253">
        <v>95.520337999999995</v>
      </c>
      <c r="AUJ17" s="253">
        <v>95.538870000000003</v>
      </c>
      <c r="AUK17" s="253">
        <v>95.566085999999999</v>
      </c>
      <c r="AUL17" s="253">
        <v>95.610328999999993</v>
      </c>
      <c r="AUM17" s="253">
        <v>95.661716999999996</v>
      </c>
      <c r="AUN17" s="253">
        <v>95.704993999999999</v>
      </c>
      <c r="AUO17" s="253">
        <v>95.737144000000001</v>
      </c>
      <c r="AUP17" s="253">
        <v>95.767874000000006</v>
      </c>
      <c r="AUQ17" s="253">
        <v>95.804805000000002</v>
      </c>
      <c r="AUR17" s="253">
        <v>95.844076999999999</v>
      </c>
      <c r="AUS17" s="253">
        <v>95.876642000000004</v>
      </c>
      <c r="AUT17" s="253">
        <v>95.899606000000006</v>
      </c>
      <c r="AUU17" s="253">
        <v>95.918955999999994</v>
      </c>
      <c r="AUV17" s="253">
        <v>95.943008000000006</v>
      </c>
      <c r="AUW17" s="253">
        <v>95.974608000000003</v>
      </c>
      <c r="AUX17" s="253">
        <v>96.008302999999998</v>
      </c>
      <c r="AUY17" s="253">
        <v>96.033957000000001</v>
      </c>
      <c r="AUZ17" s="253">
        <v>96.044372999999993</v>
      </c>
      <c r="AVA17" s="253">
        <v>96.041488000000001</v>
      </c>
      <c r="AVB17" s="253">
        <v>96.035621000000006</v>
      </c>
      <c r="AVC17" s="253">
        <v>96.038139000000001</v>
      </c>
      <c r="AVD17" s="253">
        <v>96.054045000000002</v>
      </c>
      <c r="AVE17" s="253">
        <v>96.080324000000005</v>
      </c>
      <c r="AVF17" s="253">
        <v>96.110249999999994</v>
      </c>
      <c r="AVG17" s="253">
        <v>96.138745999999998</v>
      </c>
      <c r="AVH17" s="253">
        <v>96.164081999999993</v>
      </c>
      <c r="AVI17" s="253">
        <v>96.185584000000006</v>
      </c>
      <c r="AVJ17" s="253">
        <v>96.201359999999994</v>
      </c>
      <c r="AVK17" s="253">
        <v>96.209494000000007</v>
      </c>
      <c r="AVL17" s="253">
        <v>96.210965000000002</v>
      </c>
      <c r="AVM17" s="253">
        <v>96.210072999999994</v>
      </c>
      <c r="AVN17" s="253">
        <v>96.211792000000003</v>
      </c>
      <c r="AVO17" s="253">
        <v>96.219313999999997</v>
      </c>
      <c r="AVP17" s="253">
        <v>96.233298000000005</v>
      </c>
      <c r="AVQ17" s="253">
        <v>96.251418000000001</v>
      </c>
      <c r="AVR17" s="253">
        <v>96.268276</v>
      </c>
      <c r="AVS17" s="253">
        <v>96.277938000000006</v>
      </c>
      <c r="AVT17" s="253">
        <v>96.278523000000007</v>
      </c>
      <c r="AVU17" s="253">
        <v>96.274379999999994</v>
      </c>
      <c r="AVV17" s="253">
        <v>96.273475000000005</v>
      </c>
      <c r="AVW17" s="253">
        <v>96.282231999999993</v>
      </c>
      <c r="AVX17" s="253">
        <v>96.301160999999993</v>
      </c>
      <c r="AVY17" s="253">
        <v>96.323597000000007</v>
      </c>
      <c r="AVZ17" s="253">
        <v>96.339384999999993</v>
      </c>
      <c r="AWA17" s="253">
        <v>96.342530999999994</v>
      </c>
      <c r="AWB17" s="253">
        <v>96.336059000000006</v>
      </c>
      <c r="AWC17" s="253">
        <v>96.328277999999997</v>
      </c>
      <c r="AWD17" s="253">
        <v>96.324697999999998</v>
      </c>
      <c r="AWE17" s="253">
        <v>96.325258000000005</v>
      </c>
      <c r="AWF17" s="253">
        <v>96.328432000000006</v>
      </c>
      <c r="AWG17" s="253">
        <v>96.334771000000003</v>
      </c>
      <c r="AWH17" s="253">
        <v>96.346001000000001</v>
      </c>
      <c r="AWI17" s="253">
        <v>96.363412999999994</v>
      </c>
      <c r="AWJ17" s="253">
        <v>96.387556000000004</v>
      </c>
      <c r="AWK17" s="253">
        <v>96.416692999999995</v>
      </c>
      <c r="AWL17" s="253">
        <v>96.445186000000007</v>
      </c>
      <c r="AWM17" s="253">
        <v>96.466758999999996</v>
      </c>
      <c r="AWN17" s="253">
        <v>96.480587999999997</v>
      </c>
      <c r="AWO17" s="253">
        <v>96.491234000000006</v>
      </c>
      <c r="AWP17" s="253">
        <v>96.501829999999998</v>
      </c>
      <c r="AWQ17" s="253">
        <v>96.511163999999994</v>
      </c>
      <c r="AWR17" s="253">
        <v>96.518916000000004</v>
      </c>
      <c r="AWS17" s="253">
        <v>96.529151999999996</v>
      </c>
      <c r="AWT17" s="253">
        <v>96.545029999999997</v>
      </c>
      <c r="AWU17" s="253">
        <v>96.563198999999997</v>
      </c>
      <c r="AWV17" s="253">
        <v>96.577121000000005</v>
      </c>
      <c r="AWW17" s="253">
        <v>96.583929999999995</v>
      </c>
      <c r="AWX17" s="253">
        <v>96.584890999999999</v>
      </c>
      <c r="AWY17" s="253">
        <v>96.581795</v>
      </c>
      <c r="AWZ17" s="253">
        <v>96.577470000000005</v>
      </c>
      <c r="AXA17" s="253">
        <v>96.578390999999996</v>
      </c>
      <c r="AXB17" s="253">
        <v>96.591453000000001</v>
      </c>
      <c r="AXC17" s="253">
        <v>96.616725000000002</v>
      </c>
      <c r="AXD17" s="253">
        <v>96.646147999999997</v>
      </c>
      <c r="AXE17" s="253">
        <v>96.670569999999998</v>
      </c>
      <c r="AXF17" s="253">
        <v>96.68683</v>
      </c>
      <c r="AXG17" s="253">
        <v>96.698149000000001</v>
      </c>
      <c r="AXH17" s="253">
        <v>96.709422000000004</v>
      </c>
      <c r="AXI17" s="253">
        <v>96.722453000000002</v>
      </c>
      <c r="AXJ17" s="253">
        <v>96.734624999999994</v>
      </c>
      <c r="AXK17" s="253">
        <v>96.742140000000006</v>
      </c>
      <c r="AXL17" s="253">
        <v>96.745140000000006</v>
      </c>
      <c r="AXM17" s="253">
        <v>96.748683999999997</v>
      </c>
      <c r="AXN17" s="253">
        <v>96.757548</v>
      </c>
      <c r="AXO17" s="253">
        <v>96.771141999999998</v>
      </c>
      <c r="AXP17" s="253">
        <v>96.784846999999999</v>
      </c>
      <c r="AXQ17" s="253">
        <v>96.795197999999999</v>
      </c>
      <c r="AXR17" s="253">
        <v>96.801917000000003</v>
      </c>
      <c r="AXS17" s="253">
        <v>96.805625000000006</v>
      </c>
      <c r="AXT17" s="253">
        <v>96.805722000000003</v>
      </c>
      <c r="AXU17" s="253">
        <v>96.80095</v>
      </c>
      <c r="AXV17" s="253">
        <v>96.791283000000007</v>
      </c>
      <c r="AXW17" s="253">
        <v>96.779514000000006</v>
      </c>
      <c r="AXX17" s="253">
        <v>96.771530999999996</v>
      </c>
      <c r="AXY17" s="253">
        <v>96.774007999999995</v>
      </c>
      <c r="AXZ17" s="253">
        <v>96.789973000000003</v>
      </c>
      <c r="AYA17" s="253">
        <v>96.815515000000005</v>
      </c>
      <c r="AYB17" s="253">
        <v>96.840074000000001</v>
      </c>
      <c r="AYC17" s="253">
        <v>96.850300000000004</v>
      </c>
      <c r="AYD17" s="253">
        <v>96.836860000000001</v>
      </c>
      <c r="AYE17" s="253">
        <v>96.801812999999996</v>
      </c>
      <c r="AYF17" s="253">
        <v>96.760249000000002</v>
      </c>
      <c r="AYG17" s="253">
        <v>96.731133</v>
      </c>
      <c r="AYH17" s="253">
        <v>96.723572000000004</v>
      </c>
      <c r="AYI17" s="253">
        <v>96.731831999999997</v>
      </c>
      <c r="AYJ17" s="253">
        <v>96.742761999999999</v>
      </c>
      <c r="AYK17" s="253">
        <v>96.745897999999997</v>
      </c>
      <c r="AYL17" s="253">
        <v>96.737251999999998</v>
      </c>
      <c r="AYM17" s="253">
        <v>96.718320000000006</v>
      </c>
      <c r="AYN17" s="253">
        <v>96.694287000000003</v>
      </c>
      <c r="AYO17" s="253">
        <v>96.671028000000007</v>
      </c>
      <c r="AYP17" s="253">
        <v>96.651675999999995</v>
      </c>
      <c r="AYQ17" s="253">
        <v>96.636994999999999</v>
      </c>
      <c r="AYR17" s="253">
        <v>96.628730000000004</v>
      </c>
      <c r="AYS17" s="253">
        <v>96.628770000000003</v>
      </c>
      <c r="AYT17" s="253">
        <v>96.633770999999996</v>
      </c>
      <c r="AYU17" s="253">
        <v>96.634957999999997</v>
      </c>
      <c r="AYV17" s="253">
        <v>96.626617999999993</v>
      </c>
      <c r="AYW17" s="253">
        <v>96.612115000000003</v>
      </c>
      <c r="AYX17" s="253">
        <v>96.598616000000007</v>
      </c>
      <c r="AYY17" s="253">
        <v>96.588499999999996</v>
      </c>
      <c r="AYZ17" s="253">
        <v>96.579486000000003</v>
      </c>
      <c r="AZA17" s="253">
        <v>96.570993999999999</v>
      </c>
      <c r="AZB17" s="253">
        <v>96.565843999999998</v>
      </c>
      <c r="AZC17" s="253">
        <v>96.565825000000004</v>
      </c>
      <c r="AZD17" s="253">
        <v>96.569089000000005</v>
      </c>
      <c r="AZE17" s="253">
        <v>96.572952999999998</v>
      </c>
      <c r="AZF17" s="253">
        <v>96.577561000000003</v>
      </c>
      <c r="AZG17" s="253">
        <v>96.585690999999997</v>
      </c>
      <c r="AZH17" s="253">
        <v>96.598625999999996</v>
      </c>
      <c r="AZI17" s="253">
        <v>96.612043999999997</v>
      </c>
      <c r="AZJ17" s="253">
        <v>96.617598000000001</v>
      </c>
      <c r="AZK17" s="253">
        <v>96.611373</v>
      </c>
      <c r="AZL17" s="253">
        <v>96.600075000000004</v>
      </c>
      <c r="AZM17" s="253">
        <v>96.594909000000001</v>
      </c>
      <c r="AZN17" s="253">
        <v>96.598996</v>
      </c>
      <c r="AZO17" s="253">
        <v>96.605003999999994</v>
      </c>
      <c r="AZP17" s="253">
        <v>96.605581999999998</v>
      </c>
      <c r="AZQ17" s="253">
        <v>96.600247999999993</v>
      </c>
      <c r="AZR17" s="253">
        <v>96.590058999999997</v>
      </c>
      <c r="AZS17" s="253">
        <v>96.572318999999993</v>
      </c>
      <c r="AZT17" s="253">
        <v>96.545850000000002</v>
      </c>
      <c r="AZU17" s="253">
        <v>96.517264999999995</v>
      </c>
      <c r="AZV17" s="253">
        <v>96.496780000000001</v>
      </c>
      <c r="AZW17" s="253">
        <v>96.490302999999997</v>
      </c>
      <c r="AZX17" s="253">
        <v>96.498720000000006</v>
      </c>
      <c r="AZY17" s="253">
        <v>96.520379000000005</v>
      </c>
      <c r="AZZ17" s="253">
        <v>96.549582999999998</v>
      </c>
      <c r="BAA17" s="253">
        <v>96.577207999999999</v>
      </c>
      <c r="BAB17" s="253">
        <v>96.599478000000005</v>
      </c>
      <c r="BAC17" s="253">
        <v>96.624035000000006</v>
      </c>
      <c r="BAD17" s="253">
        <v>96.661495000000002</v>
      </c>
      <c r="BAE17" s="253">
        <v>96.712412</v>
      </c>
      <c r="BAF17" s="253">
        <v>96.766689999999997</v>
      </c>
      <c r="BAG17" s="253">
        <v>96.812876000000003</v>
      </c>
      <c r="BAH17" s="253">
        <v>96.843095000000005</v>
      </c>
      <c r="BAI17" s="253">
        <v>96.852959999999996</v>
      </c>
      <c r="BAJ17" s="253">
        <v>96.845336000000003</v>
      </c>
      <c r="BAK17" s="253">
        <v>96.833934999999997</v>
      </c>
      <c r="BAL17" s="253">
        <v>96.835357000000002</v>
      </c>
      <c r="BAM17" s="253">
        <v>96.854740000000007</v>
      </c>
      <c r="BAN17" s="253">
        <v>96.882414999999995</v>
      </c>
      <c r="BAO17" s="253">
        <v>96.904781</v>
      </c>
      <c r="BAP17" s="253">
        <v>96.915353999999994</v>
      </c>
      <c r="BAQ17" s="253">
        <v>96.916426999999999</v>
      </c>
      <c r="BAR17" s="253">
        <v>96.914743000000001</v>
      </c>
      <c r="BAS17" s="253">
        <v>96.916160000000005</v>
      </c>
      <c r="BAT17" s="253">
        <v>96.921744000000004</v>
      </c>
      <c r="BAU17" s="253">
        <v>96.929168000000004</v>
      </c>
      <c r="BAV17" s="253">
        <v>96.938920999999993</v>
      </c>
      <c r="BAW17" s="253">
        <v>96.956157000000005</v>
      </c>
      <c r="BAX17" s="253">
        <v>96.984083999999996</v>
      </c>
      <c r="BAY17" s="253">
        <v>97.019336999999993</v>
      </c>
      <c r="BAZ17" s="253">
        <v>97.056826999999998</v>
      </c>
      <c r="BBA17" s="253">
        <v>97.093849000000006</v>
      </c>
      <c r="BBB17" s="253">
        <v>97.124699000000007</v>
      </c>
      <c r="BBC17" s="253">
        <v>97.137718000000007</v>
      </c>
      <c r="BBD17" s="253">
        <v>97.126574000000005</v>
      </c>
      <c r="BBE17" s="253">
        <v>97.101500000000001</v>
      </c>
      <c r="BBF17" s="253">
        <v>97.080663999999999</v>
      </c>
      <c r="BBG17" s="253">
        <v>97.071911999999998</v>
      </c>
      <c r="BBH17" s="253">
        <v>97.070620000000005</v>
      </c>
      <c r="BBI17" s="253">
        <v>97.073301000000001</v>
      </c>
      <c r="BBJ17" s="253">
        <v>97.083877999999999</v>
      </c>
      <c r="BBK17" s="253">
        <v>97.105959999999996</v>
      </c>
      <c r="BBL17" s="253">
        <v>97.137157999999999</v>
      </c>
      <c r="BBM17" s="253">
        <v>97.172908000000007</v>
      </c>
      <c r="BBN17" s="253">
        <v>97.209517000000005</v>
      </c>
      <c r="BBO17" s="253">
        <v>97.242054999999993</v>
      </c>
      <c r="BBP17" s="253">
        <v>97.265291000000005</v>
      </c>
      <c r="BBQ17" s="253">
        <v>97.278689</v>
      </c>
      <c r="BBR17" s="253">
        <v>97.286315000000002</v>
      </c>
      <c r="BBS17" s="253">
        <v>97.291528</v>
      </c>
      <c r="BBT17" s="253">
        <v>97.296020999999996</v>
      </c>
      <c r="BBU17" s="253">
        <v>97.302684999999997</v>
      </c>
      <c r="BBV17" s="253">
        <v>97.313153999999997</v>
      </c>
      <c r="BBW17" s="253">
        <v>97.322935000000001</v>
      </c>
      <c r="BBX17" s="253">
        <v>97.325575000000001</v>
      </c>
      <c r="BBY17" s="253">
        <v>97.322367</v>
      </c>
      <c r="BBZ17" s="253">
        <v>97.322002999999995</v>
      </c>
      <c r="BCA17" s="253">
        <v>97.329736999999994</v>
      </c>
      <c r="BCB17" s="253">
        <v>97.342402000000007</v>
      </c>
      <c r="BCC17" s="253">
        <v>97.355070999999995</v>
      </c>
      <c r="BCD17" s="253">
        <v>97.366961000000003</v>
      </c>
      <c r="BCE17" s="253">
        <v>97.378477000000004</v>
      </c>
      <c r="BCF17" s="253">
        <v>97.386537000000004</v>
      </c>
      <c r="BCG17" s="253">
        <v>97.385941000000003</v>
      </c>
      <c r="BCH17" s="253">
        <v>97.375259999999997</v>
      </c>
      <c r="BCI17" s="253">
        <v>97.362339000000006</v>
      </c>
      <c r="BCJ17" s="253">
        <v>97.363786000000005</v>
      </c>
      <c r="BCK17" s="253">
        <v>97.393043000000006</v>
      </c>
      <c r="BCL17" s="253">
        <v>97.444173000000006</v>
      </c>
      <c r="BCM17" s="253">
        <v>97.492064999999997</v>
      </c>
      <c r="BCN17" s="253">
        <v>97.515181999999996</v>
      </c>
      <c r="BCO17" s="253">
        <v>97.515067999999999</v>
      </c>
      <c r="BCP17" s="253">
        <v>97.507974000000004</v>
      </c>
      <c r="BCQ17" s="253">
        <v>97.503360000000001</v>
      </c>
      <c r="BCR17" s="253">
        <v>97.500262000000006</v>
      </c>
      <c r="BCS17" s="253">
        <v>97.499208999999993</v>
      </c>
      <c r="BCT17" s="253">
        <v>97.50282</v>
      </c>
      <c r="BCU17" s="253">
        <v>97.503901999999997</v>
      </c>
      <c r="BCV17" s="253">
        <v>97.487271000000007</v>
      </c>
      <c r="BCW17" s="253">
        <v>97.449865000000003</v>
      </c>
      <c r="BCX17" s="253">
        <v>97.410275999999996</v>
      </c>
      <c r="BCY17" s="253">
        <v>97.391937999999996</v>
      </c>
      <c r="BCZ17" s="253">
        <v>97.401807000000005</v>
      </c>
      <c r="BDA17" s="253">
        <v>97.428734000000006</v>
      </c>
      <c r="BDB17" s="253">
        <v>97.456582999999995</v>
      </c>
      <c r="BDC17" s="253">
        <v>97.474483000000006</v>
      </c>
      <c r="BDD17" s="253">
        <v>97.479454000000004</v>
      </c>
      <c r="BDE17" s="253">
        <v>97.475448999999998</v>
      </c>
      <c r="BDF17" s="253">
        <v>97.469578999999996</v>
      </c>
      <c r="BDG17" s="253">
        <v>97.467320999999998</v>
      </c>
      <c r="BDH17" s="253">
        <v>97.471514999999997</v>
      </c>
      <c r="BDI17" s="253">
        <v>97.483993999999996</v>
      </c>
      <c r="BDJ17" s="253">
        <v>97.504284999999996</v>
      </c>
      <c r="BDK17" s="253">
        <v>97.527529000000001</v>
      </c>
      <c r="BDL17" s="253">
        <v>97.547989999999999</v>
      </c>
      <c r="BDM17" s="253">
        <v>97.564428000000007</v>
      </c>
      <c r="BDN17" s="253">
        <v>97.578670000000002</v>
      </c>
      <c r="BDO17" s="253">
        <v>97.591066999999995</v>
      </c>
      <c r="BDP17" s="253">
        <v>97.602419999999995</v>
      </c>
      <c r="BDQ17" s="253">
        <v>97.617641000000006</v>
      </c>
      <c r="BDR17" s="253">
        <v>97.639708999999996</v>
      </c>
      <c r="BDS17" s="253">
        <v>97.660739000000007</v>
      </c>
      <c r="BDT17" s="253">
        <v>97.667565999999994</v>
      </c>
      <c r="BDU17" s="253">
        <v>97.657747000000001</v>
      </c>
      <c r="BDV17" s="253">
        <v>97.642790000000005</v>
      </c>
      <c r="BDW17" s="253">
        <v>97.633713</v>
      </c>
      <c r="BDX17" s="253">
        <v>97.629994999999994</v>
      </c>
      <c r="BDY17" s="253">
        <v>97.624268999999998</v>
      </c>
      <c r="BDZ17" s="253">
        <v>97.610692</v>
      </c>
      <c r="BEA17" s="253">
        <v>97.586258999999998</v>
      </c>
      <c r="BEB17" s="253">
        <v>97.552204000000003</v>
      </c>
      <c r="BEC17" s="253">
        <v>97.51979</v>
      </c>
      <c r="BED17" s="253">
        <v>97.508331999999996</v>
      </c>
      <c r="BEE17" s="253">
        <v>97.529190999999997</v>
      </c>
      <c r="BEF17" s="253">
        <v>97.572342000000006</v>
      </c>
      <c r="BEG17" s="253">
        <v>97.614001000000002</v>
      </c>
      <c r="BEH17" s="253">
        <v>97.638270000000006</v>
      </c>
      <c r="BEI17" s="253">
        <v>97.648236999999995</v>
      </c>
      <c r="BEJ17" s="253">
        <v>97.655698000000001</v>
      </c>
      <c r="BEK17" s="253">
        <v>97.663994000000002</v>
      </c>
      <c r="BEL17" s="253">
        <v>97.665011000000007</v>
      </c>
      <c r="BEM17" s="253">
        <v>97.653727000000003</v>
      </c>
      <c r="BEN17" s="253">
        <v>97.641531999999998</v>
      </c>
      <c r="BEO17" s="253">
        <v>97.649118000000001</v>
      </c>
      <c r="BEP17" s="253">
        <v>97.684759999999997</v>
      </c>
      <c r="BEQ17" s="253">
        <v>97.733733000000001</v>
      </c>
      <c r="BER17" s="253">
        <v>97.771249999999995</v>
      </c>
      <c r="BES17" s="253">
        <v>97.782660000000007</v>
      </c>
      <c r="BET17" s="253">
        <v>97.769850000000005</v>
      </c>
      <c r="BEU17" s="253">
        <v>97.744401999999994</v>
      </c>
      <c r="BEV17" s="253">
        <v>97.720207000000002</v>
      </c>
      <c r="BEW17" s="253">
        <v>97.708436000000006</v>
      </c>
      <c r="BEX17" s="253">
        <v>97.712007999999997</v>
      </c>
      <c r="BEY17" s="253">
        <v>97.724221</v>
      </c>
      <c r="BEZ17" s="253">
        <v>97.735484</v>
      </c>
      <c r="BFA17" s="253">
        <v>97.740651</v>
      </c>
      <c r="BFB17" s="253">
        <v>97.739722999999998</v>
      </c>
      <c r="BFC17" s="253">
        <v>97.736452</v>
      </c>
      <c r="BFD17" s="253">
        <v>97.737969000000007</v>
      </c>
      <c r="BFE17" s="253">
        <v>97.748716000000002</v>
      </c>
      <c r="BFF17" s="253">
        <v>97.760695999999996</v>
      </c>
      <c r="BFG17" s="253">
        <v>97.758302</v>
      </c>
      <c r="BFH17" s="253">
        <v>97.740081000000004</v>
      </c>
      <c r="BFI17" s="253">
        <v>97.727406999999999</v>
      </c>
      <c r="BFJ17" s="253">
        <v>97.741071000000005</v>
      </c>
      <c r="BFK17" s="253">
        <v>97.775255999999999</v>
      </c>
      <c r="BFL17" s="253">
        <v>97.806012999999993</v>
      </c>
      <c r="BFM17" s="253">
        <v>97.820999</v>
      </c>
      <c r="BFN17" s="253">
        <v>97.827327999999994</v>
      </c>
      <c r="BFO17" s="253">
        <v>97.831846999999996</v>
      </c>
      <c r="BFP17" s="253">
        <v>97.82911</v>
      </c>
      <c r="BFQ17" s="253">
        <v>97.812890999999993</v>
      </c>
      <c r="BFR17" s="253">
        <v>97.788222000000005</v>
      </c>
      <c r="BFS17" s="253">
        <v>97.766549999999995</v>
      </c>
      <c r="BFT17" s="253">
        <v>97.756133000000005</v>
      </c>
      <c r="BFU17" s="253">
        <v>97.759806999999995</v>
      </c>
      <c r="BFV17" s="253">
        <v>97.774207000000004</v>
      </c>
      <c r="BFW17" s="253">
        <v>97.787193000000002</v>
      </c>
      <c r="BFX17" s="253">
        <v>97.783035999999996</v>
      </c>
      <c r="BFY17" s="253">
        <v>97.756485999999995</v>
      </c>
      <c r="BFZ17" s="253">
        <v>97.720118999999997</v>
      </c>
      <c r="BGA17" s="253">
        <v>97.695919000000004</v>
      </c>
      <c r="BGB17" s="253">
        <v>97.700952000000001</v>
      </c>
      <c r="BGC17" s="253">
        <v>97.738203999999996</v>
      </c>
      <c r="BGD17" s="253">
        <v>97.794466</v>
      </c>
      <c r="BGE17" s="253">
        <v>97.846102999999999</v>
      </c>
      <c r="BGF17" s="253">
        <v>97.873335999999995</v>
      </c>
      <c r="BGG17" s="253">
        <v>97.873617999999993</v>
      </c>
      <c r="BGH17" s="253">
        <v>97.860560000000007</v>
      </c>
      <c r="BGI17" s="253">
        <v>97.850776999999994</v>
      </c>
      <c r="BGJ17" s="253">
        <v>97.853515000000002</v>
      </c>
      <c r="BGK17" s="253">
        <v>97.868692999999993</v>
      </c>
      <c r="BGL17" s="253">
        <v>97.889178999999999</v>
      </c>
      <c r="BGM17" s="253">
        <v>97.906779</v>
      </c>
      <c r="BGN17" s="253">
        <v>97.920861000000002</v>
      </c>
      <c r="BGO17" s="253">
        <v>97.938059999999993</v>
      </c>
      <c r="BGP17" s="253">
        <v>97.957931000000002</v>
      </c>
      <c r="BGQ17" s="253">
        <v>97.963997000000006</v>
      </c>
      <c r="BGR17" s="253">
        <v>97.939313999999996</v>
      </c>
      <c r="BGS17" s="253">
        <v>97.89</v>
      </c>
      <c r="BGT17" s="253">
        <v>97.843480999999997</v>
      </c>
      <c r="BGU17" s="253">
        <v>97.821892000000005</v>
      </c>
      <c r="BGV17" s="253">
        <v>97.823915999999997</v>
      </c>
      <c r="BGW17" s="253">
        <v>97.832558000000006</v>
      </c>
      <c r="BGX17" s="253">
        <v>97.832966999999996</v>
      </c>
      <c r="BGY17" s="253">
        <v>97.822445999999999</v>
      </c>
      <c r="BGZ17" s="253">
        <v>97.811096000000006</v>
      </c>
      <c r="BHA17" s="253">
        <v>97.814228999999997</v>
      </c>
      <c r="BHB17" s="253">
        <v>97.837288000000001</v>
      </c>
      <c r="BHC17" s="253">
        <v>97.867069999999998</v>
      </c>
      <c r="BHD17" s="253">
        <v>97.883765999999994</v>
      </c>
      <c r="BHE17" s="253">
        <v>97.881719000000004</v>
      </c>
      <c r="BHF17" s="253">
        <v>97.872107999999997</v>
      </c>
      <c r="BHG17" s="253">
        <v>97.867018000000002</v>
      </c>
      <c r="BHH17" s="253">
        <v>97.870154999999997</v>
      </c>
      <c r="BHI17" s="253">
        <v>97.882222999999996</v>
      </c>
      <c r="BHJ17" s="253">
        <v>97.903485000000003</v>
      </c>
      <c r="BHK17" s="253">
        <v>97.927662999999995</v>
      </c>
      <c r="BHL17" s="253">
        <v>97.943185999999997</v>
      </c>
      <c r="BHM17" s="253">
        <v>97.945395000000005</v>
      </c>
      <c r="BHN17" s="253">
        <v>97.940400999999994</v>
      </c>
      <c r="BHO17" s="253">
        <v>97.934111000000001</v>
      </c>
      <c r="BHP17" s="253">
        <v>97.926075999999995</v>
      </c>
      <c r="BHQ17" s="253">
        <v>97.917794999999998</v>
      </c>
      <c r="BHR17" s="253">
        <v>97.917264000000003</v>
      </c>
      <c r="BHS17" s="253">
        <v>97.927819</v>
      </c>
      <c r="BHT17" s="253">
        <v>97.938923000000003</v>
      </c>
      <c r="BHU17" s="253">
        <v>97.936228999999997</v>
      </c>
      <c r="BHV17" s="253">
        <v>97.917963</v>
      </c>
      <c r="BHW17" s="253">
        <v>97.895583999999999</v>
      </c>
      <c r="BHX17" s="253">
        <v>97.880382999999995</v>
      </c>
      <c r="BHY17" s="253">
        <v>97.874279999999999</v>
      </c>
      <c r="BHZ17" s="253">
        <v>97.872422</v>
      </c>
      <c r="BIA17" s="253">
        <v>97.870960999999994</v>
      </c>
      <c r="BIB17" s="253">
        <v>97.872005999999999</v>
      </c>
      <c r="BIC17" s="253">
        <v>97.881764000000004</v>
      </c>
      <c r="BID17" s="253">
        <v>97.902303000000003</v>
      </c>
      <c r="BIE17" s="253">
        <v>97.924993999999998</v>
      </c>
      <c r="BIF17" s="253">
        <v>97.935339999999997</v>
      </c>
      <c r="BIG17" s="253">
        <v>97.926182999999995</v>
      </c>
      <c r="BIH17" s="253">
        <v>97.904527999999999</v>
      </c>
      <c r="BII17" s="253">
        <v>97.884825000000006</v>
      </c>
      <c r="BIJ17" s="253">
        <v>97.877629999999996</v>
      </c>
      <c r="BIK17" s="253">
        <v>97.884191999999999</v>
      </c>
      <c r="BIL17" s="253">
        <v>97.89855</v>
      </c>
      <c r="BIM17" s="253">
        <v>97.913667000000004</v>
      </c>
      <c r="BIN17" s="253">
        <v>97.927243000000004</v>
      </c>
      <c r="BIO17" s="253">
        <v>97.941936999999996</v>
      </c>
      <c r="BIP17" s="253">
        <v>97.959389999999999</v>
      </c>
      <c r="BIQ17" s="253">
        <v>97.976456999999996</v>
      </c>
      <c r="BIR17" s="253">
        <v>97.989608000000004</v>
      </c>
      <c r="BIS17" s="253">
        <v>97.999643000000006</v>
      </c>
      <c r="BIT17" s="253">
        <v>98.007741999999993</v>
      </c>
      <c r="BIU17" s="253">
        <v>98.010282000000004</v>
      </c>
      <c r="BIV17" s="253">
        <v>98.004383000000004</v>
      </c>
      <c r="BIW17" s="253">
        <v>97.997354000000001</v>
      </c>
      <c r="BIX17" s="253">
        <v>98.002769999999998</v>
      </c>
      <c r="BIY17" s="253">
        <v>98.024911000000003</v>
      </c>
      <c r="BIZ17" s="253">
        <v>98.051907999999997</v>
      </c>
      <c r="BJA17" s="253">
        <v>98.066672999999994</v>
      </c>
      <c r="BJB17" s="253">
        <v>98.061813999999998</v>
      </c>
      <c r="BJC17" s="253">
        <v>98.042931999999993</v>
      </c>
      <c r="BJD17" s="253">
        <v>98.020966999999999</v>
      </c>
      <c r="BJE17" s="253">
        <v>98.003011999999998</v>
      </c>
      <c r="BJF17" s="253">
        <v>97.988651000000004</v>
      </c>
      <c r="BJG17" s="253">
        <v>97.973848000000004</v>
      </c>
      <c r="BJH17" s="253">
        <v>97.957955999999996</v>
      </c>
      <c r="BJI17" s="253">
        <v>97.945048999999997</v>
      </c>
      <c r="BJJ17" s="253">
        <v>97.937669</v>
      </c>
      <c r="BJK17" s="253">
        <v>97.932920999999993</v>
      </c>
      <c r="BJL17" s="253">
        <v>97.927276000000006</v>
      </c>
      <c r="BJM17" s="253">
        <v>97.921738000000005</v>
      </c>
      <c r="BJN17" s="253">
        <v>97.919293999999994</v>
      </c>
      <c r="BJO17" s="253">
        <v>97.921920999999998</v>
      </c>
      <c r="BJP17" s="253">
        <v>97.935145000000006</v>
      </c>
      <c r="BJQ17" s="253">
        <v>97.970725000000002</v>
      </c>
      <c r="BJR17" s="253">
        <v>98.036451</v>
      </c>
      <c r="BJS17" s="253">
        <v>98.124520000000004</v>
      </c>
      <c r="BJT17" s="253">
        <v>98.216541000000007</v>
      </c>
      <c r="BJU17" s="253">
        <v>98.297218000000001</v>
      </c>
      <c r="BJV17" s="253">
        <v>98.354208</v>
      </c>
      <c r="BJW17" s="253">
        <v>98.373115999999996</v>
      </c>
      <c r="BJX17" s="253">
        <v>98.347160000000002</v>
      </c>
      <c r="BJY17" s="253">
        <v>98.292243999999997</v>
      </c>
      <c r="BJZ17" s="253">
        <v>98.234357000000003</v>
      </c>
      <c r="BKA17" s="253">
        <v>98.178951999999995</v>
      </c>
      <c r="BKB17" s="253">
        <v>98.109741</v>
      </c>
      <c r="BKC17" s="253">
        <v>98.025023000000004</v>
      </c>
      <c r="BKD17" s="253">
        <v>97.956620999999998</v>
      </c>
      <c r="BKE17" s="253">
        <v>97.943659999999994</v>
      </c>
      <c r="BKF17" s="253">
        <v>97.997669999999999</v>
      </c>
      <c r="BKG17" s="253">
        <v>98.095715999999996</v>
      </c>
      <c r="BKH17" s="253">
        <v>98.186986000000005</v>
      </c>
      <c r="BKI17" s="253">
        <v>98.218479000000002</v>
      </c>
      <c r="BKJ17" s="253">
        <v>98.183710000000005</v>
      </c>
      <c r="BKK17" s="253">
        <v>98.123574000000005</v>
      </c>
      <c r="BKL17" s="253">
        <v>98.080275</v>
      </c>
      <c r="BKM17" s="253">
        <v>98.067136000000005</v>
      </c>
      <c r="BKN17" s="253">
        <v>98.07226</v>
      </c>
      <c r="BKO17" s="253">
        <v>98.100278000000003</v>
      </c>
      <c r="BKP17" s="253">
        <v>98.152524999999997</v>
      </c>
      <c r="BKQ17" s="253">
        <v>98.212310000000002</v>
      </c>
      <c r="BKR17" s="253">
        <v>98.250694999999993</v>
      </c>
      <c r="BKS17" s="253">
        <v>98.245934000000005</v>
      </c>
      <c r="BKT17" s="253">
        <v>98.209847999999994</v>
      </c>
      <c r="BKU17" s="253">
        <v>98.156458000000001</v>
      </c>
      <c r="BKV17" s="253">
        <v>98.094353999999996</v>
      </c>
      <c r="BKW17" s="253">
        <v>98.034723</v>
      </c>
      <c r="BKX17" s="253">
        <v>97.997456999999997</v>
      </c>
      <c r="BKY17" s="253">
        <v>98.009857999999994</v>
      </c>
      <c r="BKZ17" s="253">
        <v>98.043126999999998</v>
      </c>
      <c r="BLA17" s="253">
        <v>98.050479999999993</v>
      </c>
      <c r="BLB17" s="253">
        <v>98.018624000000003</v>
      </c>
      <c r="BLC17" s="253">
        <v>97.995243000000002</v>
      </c>
      <c r="BLD17" s="253">
        <v>98.020740000000004</v>
      </c>
      <c r="BLE17" s="253">
        <v>98.062676999999994</v>
      </c>
      <c r="BLF17" s="253">
        <v>98.076856000000006</v>
      </c>
      <c r="BLG17" s="253">
        <v>98.056965000000005</v>
      </c>
      <c r="BLH17" s="253">
        <v>98.046030999999999</v>
      </c>
      <c r="BLI17" s="253">
        <v>98.064899999999994</v>
      </c>
      <c r="BLJ17" s="253">
        <v>98.100348999999994</v>
      </c>
      <c r="BLK17" s="253">
        <v>98.115971000000002</v>
      </c>
      <c r="BLL17" s="253">
        <v>98.109048000000001</v>
      </c>
      <c r="BLM17" s="253">
        <v>98.082542000000004</v>
      </c>
      <c r="BLN17" s="253">
        <v>98.054432000000006</v>
      </c>
      <c r="BLO17" s="253">
        <v>98.012972000000005</v>
      </c>
      <c r="BLP17" s="253">
        <v>97.961342999999999</v>
      </c>
      <c r="BLQ17" s="253">
        <v>97.904701000000003</v>
      </c>
      <c r="BLR17" s="253">
        <v>97.850144999999998</v>
      </c>
      <c r="BLS17" s="253">
        <v>97.804259000000002</v>
      </c>
      <c r="BLT17" s="253">
        <v>97.765123000000003</v>
      </c>
      <c r="BLU17" s="253">
        <v>97.745267999999996</v>
      </c>
      <c r="BLV17" s="253">
        <v>97.753161000000006</v>
      </c>
      <c r="BLW17" s="253">
        <v>97.785505000000001</v>
      </c>
      <c r="BLX17" s="253">
        <v>97.829987000000003</v>
      </c>
      <c r="BLY17" s="253">
        <v>97.866529</v>
      </c>
      <c r="BLZ17" s="253">
        <v>97.893973000000003</v>
      </c>
      <c r="BMA17" s="253">
        <v>97.903583999999995</v>
      </c>
      <c r="BMB17" s="253">
        <v>97.899896999999996</v>
      </c>
      <c r="BMC17" s="253">
        <v>97.881856999999997</v>
      </c>
      <c r="BMD17" s="253">
        <v>97.867348000000007</v>
      </c>
      <c r="BME17" s="253">
        <v>97.861339000000001</v>
      </c>
      <c r="BMF17" s="253">
        <v>97.868622000000002</v>
      </c>
      <c r="BMG17" s="253">
        <v>97.878557999999998</v>
      </c>
      <c r="BMH17" s="253">
        <v>97.889213999999996</v>
      </c>
      <c r="BMI17" s="253">
        <v>97.895606000000001</v>
      </c>
      <c r="BMJ17" s="253">
        <v>97.900199999999998</v>
      </c>
      <c r="BMK17" s="253">
        <v>97.903451000000004</v>
      </c>
      <c r="BML17" s="253">
        <v>97.910263</v>
      </c>
      <c r="BMM17" s="253">
        <v>97.914534000000003</v>
      </c>
      <c r="BMN17" s="253">
        <v>97.904522</v>
      </c>
      <c r="BMO17" s="253">
        <v>97.868865999999997</v>
      </c>
      <c r="BMP17" s="253">
        <v>97.819166999999993</v>
      </c>
      <c r="BMQ17" s="253">
        <v>97.778301999999996</v>
      </c>
      <c r="BMR17" s="253">
        <v>97.769188999999997</v>
      </c>
      <c r="BMS17" s="253">
        <v>97.791146999999995</v>
      </c>
      <c r="BMT17" s="253">
        <v>97.830866999999998</v>
      </c>
      <c r="BMU17" s="253">
        <v>97.869369000000006</v>
      </c>
      <c r="BMV17" s="253">
        <v>97.896823999999995</v>
      </c>
      <c r="BMW17" s="253">
        <v>97.906953000000001</v>
      </c>
      <c r="BMX17" s="253">
        <v>97.897042999999996</v>
      </c>
      <c r="BMY17" s="253">
        <v>97.868561999999997</v>
      </c>
      <c r="BMZ17" s="253">
        <v>97.831596000000005</v>
      </c>
      <c r="BNA17" s="253">
        <v>97.801963999999998</v>
      </c>
      <c r="BNB17" s="253">
        <v>97.790248000000005</v>
      </c>
      <c r="BNC17" s="253">
        <v>97.797532000000004</v>
      </c>
      <c r="BND17" s="253">
        <v>97.816515999999993</v>
      </c>
      <c r="BNE17" s="253">
        <v>97.838357000000002</v>
      </c>
      <c r="BNF17" s="253">
        <v>97.854200000000006</v>
      </c>
      <c r="BNG17" s="253">
        <v>97.860338999999996</v>
      </c>
      <c r="BNH17" s="253">
        <v>97.860198999999994</v>
      </c>
      <c r="BNI17" s="253">
        <v>97.861089000000007</v>
      </c>
      <c r="BNJ17" s="253">
        <v>97.864123000000006</v>
      </c>
      <c r="BNK17" s="253">
        <v>97.864891</v>
      </c>
      <c r="BNL17" s="253">
        <v>97.864153000000002</v>
      </c>
      <c r="BNM17" s="253">
        <v>97.870722999999998</v>
      </c>
      <c r="BNN17" s="253">
        <v>97.888216</v>
      </c>
      <c r="BNO17" s="253">
        <v>97.905579000000003</v>
      </c>
      <c r="BNP17" s="253">
        <v>97.909914999999998</v>
      </c>
      <c r="BNQ17" s="253">
        <v>97.901646999999997</v>
      </c>
      <c r="BNR17" s="253">
        <v>97.892188000000004</v>
      </c>
      <c r="BNS17" s="253">
        <v>97.888937999999996</v>
      </c>
      <c r="BNT17" s="253">
        <v>97.892446000000007</v>
      </c>
      <c r="BNU17" s="253">
        <v>97.903025</v>
      </c>
      <c r="BNV17" s="253">
        <v>97.923372000000001</v>
      </c>
      <c r="BNW17" s="253">
        <v>97.956404000000006</v>
      </c>
      <c r="BNX17" s="253">
        <v>98.005089999999996</v>
      </c>
      <c r="BNY17" s="253">
        <v>98.069084000000004</v>
      </c>
      <c r="BNZ17" s="253">
        <v>98.135683999999998</v>
      </c>
      <c r="BOA17" s="253">
        <v>98.180310000000006</v>
      </c>
      <c r="BOB17" s="253">
        <v>98.186627999999999</v>
      </c>
      <c r="BOC17" s="253">
        <v>98.163702000000001</v>
      </c>
      <c r="BOD17" s="253">
        <v>98.135330999999994</v>
      </c>
      <c r="BOE17" s="253">
        <v>98.116401999999994</v>
      </c>
      <c r="BOF17" s="253">
        <v>98.103969000000006</v>
      </c>
      <c r="BOG17" s="253">
        <v>98.087727999999998</v>
      </c>
      <c r="BOH17" s="253">
        <v>98.060028000000003</v>
      </c>
      <c r="BOI17" s="253">
        <v>98.022204000000002</v>
      </c>
      <c r="BOJ17" s="253">
        <v>97.988453000000007</v>
      </c>
      <c r="BOK17" s="253">
        <v>97.978447000000003</v>
      </c>
      <c r="BOL17" s="253">
        <v>97.999433999999994</v>
      </c>
      <c r="BOM17" s="253">
        <v>98.037914000000001</v>
      </c>
      <c r="BON17" s="253">
        <v>98.075213000000005</v>
      </c>
      <c r="BOO17" s="253">
        <v>98.102292000000006</v>
      </c>
      <c r="BOP17" s="253">
        <v>98.116187999999994</v>
      </c>
      <c r="BOQ17" s="253">
        <v>98.112497000000005</v>
      </c>
      <c r="BOR17" s="253">
        <v>98.093641000000005</v>
      </c>
      <c r="BOS17" s="253">
        <v>98.074573000000001</v>
      </c>
      <c r="BOT17" s="253">
        <v>98.067819</v>
      </c>
      <c r="BOU17" s="253">
        <v>98.070526000000001</v>
      </c>
      <c r="BOV17" s="253">
        <v>98.076408000000001</v>
      </c>
      <c r="BOW17" s="253">
        <v>98.090781000000007</v>
      </c>
      <c r="BOX17" s="253">
        <v>98.118651</v>
      </c>
      <c r="BOY17" s="253">
        <v>98.145657</v>
      </c>
      <c r="BOZ17" s="253">
        <v>98.148038</v>
      </c>
      <c r="BPA17" s="253">
        <v>98.120405000000005</v>
      </c>
      <c r="BPB17" s="253">
        <v>98.080488000000003</v>
      </c>
      <c r="BPC17" s="253">
        <v>98.048742000000004</v>
      </c>
      <c r="BPD17" s="253">
        <v>98.034400000000005</v>
      </c>
      <c r="BPE17" s="253">
        <v>98.038208999999995</v>
      </c>
      <c r="BPF17" s="253">
        <v>98.057562000000004</v>
      </c>
      <c r="BPG17" s="253">
        <v>98.089177000000007</v>
      </c>
      <c r="BPH17" s="253">
        <v>98.130242999999993</v>
      </c>
      <c r="BPI17" s="253">
        <v>98.170811</v>
      </c>
      <c r="BPJ17" s="253">
        <v>98.185308000000006</v>
      </c>
      <c r="BPK17" s="253">
        <v>98.150642000000005</v>
      </c>
      <c r="BPL17" s="253">
        <v>98.083498000000006</v>
      </c>
      <c r="BPM17" s="253">
        <v>98.038477</v>
      </c>
      <c r="BPN17" s="253">
        <v>98.049965</v>
      </c>
      <c r="BPO17" s="253">
        <v>98.091902000000005</v>
      </c>
      <c r="BPP17" s="253">
        <v>98.113567000000003</v>
      </c>
      <c r="BPQ17" s="253">
        <v>98.097476999999998</v>
      </c>
      <c r="BPR17" s="253">
        <v>98.059126000000006</v>
      </c>
      <c r="BPS17" s="253">
        <v>98.010831999999994</v>
      </c>
      <c r="BPT17" s="253">
        <v>97.962215</v>
      </c>
      <c r="BPU17" s="253">
        <v>97.943608999999995</v>
      </c>
      <c r="BPV17" s="253">
        <v>97.985883999999999</v>
      </c>
      <c r="BPW17" s="253">
        <v>98.073255000000003</v>
      </c>
      <c r="BPX17" s="253">
        <v>98.150469000000001</v>
      </c>
      <c r="BPY17" s="253">
        <v>98.186966999999996</v>
      </c>
      <c r="BPZ17" s="253">
        <v>98.206541999999999</v>
      </c>
      <c r="BQA17" s="253">
        <v>98.243831</v>
      </c>
      <c r="BQB17" s="253">
        <v>98.297132000000005</v>
      </c>
      <c r="BQC17" s="253">
        <v>98.335992000000005</v>
      </c>
      <c r="BQD17" s="253">
        <v>98.335621000000003</v>
      </c>
      <c r="BQE17" s="253">
        <v>98.292927000000006</v>
      </c>
      <c r="BQF17" s="253">
        <v>98.225099</v>
      </c>
      <c r="BQG17" s="253">
        <v>98.161503999999994</v>
      </c>
      <c r="BQH17" s="253">
        <v>98.123928000000006</v>
      </c>
      <c r="BQI17" s="253">
        <v>98.109702999999996</v>
      </c>
      <c r="BQJ17" s="253">
        <v>98.103538999999998</v>
      </c>
      <c r="BQK17" s="253">
        <v>98.103502000000006</v>
      </c>
      <c r="BQL17" s="253">
        <v>98.120187000000001</v>
      </c>
      <c r="BQM17" s="253">
        <v>98.152428</v>
      </c>
      <c r="BQN17" s="253">
        <v>98.182781000000006</v>
      </c>
      <c r="BQO17" s="253">
        <v>98.199115000000006</v>
      </c>
      <c r="BQP17" s="253">
        <v>98.204070999999999</v>
      </c>
      <c r="BQQ17" s="253">
        <v>98.202844999999996</v>
      </c>
      <c r="BQR17" s="253">
        <v>98.199348999999998</v>
      </c>
      <c r="BQS17" s="253">
        <v>98.202769000000004</v>
      </c>
      <c r="BQT17" s="253">
        <v>98.215992999999997</v>
      </c>
      <c r="BQU17" s="253">
        <v>98.216588999999999</v>
      </c>
      <c r="BQV17" s="253">
        <v>98.174015999999995</v>
      </c>
      <c r="BQW17" s="253">
        <v>98.093636000000004</v>
      </c>
      <c r="BQX17" s="253">
        <v>98.021834999999996</v>
      </c>
      <c r="BQY17" s="253">
        <v>97.997010000000003</v>
      </c>
      <c r="BQZ17" s="253">
        <v>98.012253999999999</v>
      </c>
      <c r="BRA17" s="253">
        <v>98.035522</v>
      </c>
      <c r="BRB17" s="253">
        <v>98.051992999999996</v>
      </c>
      <c r="BRC17" s="253">
        <v>98.073069000000004</v>
      </c>
      <c r="BRD17" s="253">
        <v>98.111742000000007</v>
      </c>
      <c r="BRE17" s="253">
        <v>98.160149000000004</v>
      </c>
      <c r="BRF17" s="253">
        <v>98.190246999999999</v>
      </c>
      <c r="BRG17" s="253">
        <v>98.175567000000001</v>
      </c>
      <c r="BRH17" s="253">
        <v>98.118294000000006</v>
      </c>
      <c r="BRI17" s="253">
        <v>98.054968000000002</v>
      </c>
      <c r="BRJ17" s="253">
        <v>98.028614000000005</v>
      </c>
      <c r="BRK17" s="253">
        <v>98.055169000000006</v>
      </c>
      <c r="BRL17" s="253">
        <v>98.116377999999997</v>
      </c>
      <c r="BRM17" s="253">
        <v>98.177087</v>
      </c>
      <c r="BRN17" s="253">
        <v>98.207609000000005</v>
      </c>
      <c r="BRO17" s="253">
        <v>98.201381999999995</v>
      </c>
      <c r="BRP17" s="253">
        <v>98.180142000000004</v>
      </c>
      <c r="BRQ17" s="253">
        <v>98.171930000000003</v>
      </c>
      <c r="BRR17" s="253">
        <v>98.176231999999999</v>
      </c>
      <c r="BRS17" s="253">
        <v>98.164820000000006</v>
      </c>
      <c r="BRT17" s="253">
        <v>98.124618999999996</v>
      </c>
      <c r="BRU17" s="253">
        <v>98.078537999999995</v>
      </c>
      <c r="BRV17" s="253">
        <v>98.046548000000001</v>
      </c>
      <c r="BRW17" s="253">
        <v>98.010566999999995</v>
      </c>
      <c r="BRX17" s="253">
        <v>97.949077000000003</v>
      </c>
      <c r="BRY17" s="253">
        <v>97.890241000000003</v>
      </c>
      <c r="BRZ17" s="253">
        <v>97.891743000000005</v>
      </c>
      <c r="BSA17" s="253">
        <v>97.972498000000002</v>
      </c>
      <c r="BSB17" s="253">
        <v>98.096984000000006</v>
      </c>
      <c r="BSC17" s="253">
        <v>98.226311999999993</v>
      </c>
      <c r="BSD17" s="253">
        <v>98.351637999999994</v>
      </c>
      <c r="BSE17" s="253">
        <v>98.468125000000001</v>
      </c>
      <c r="BSF17" s="253">
        <v>98.552209000000005</v>
      </c>
      <c r="BSG17" s="253">
        <v>98.583365000000001</v>
      </c>
      <c r="BSH17" s="253">
        <v>98.566314000000006</v>
      </c>
      <c r="BSI17" s="253">
        <v>98.524506000000002</v>
      </c>
      <c r="BSJ17" s="253">
        <v>98.483974000000003</v>
      </c>
      <c r="BSK17" s="253">
        <v>98.457139999999995</v>
      </c>
      <c r="BSL17" s="253">
        <v>98.431402000000006</v>
      </c>
      <c r="BSM17" s="253">
        <v>98.383983000000001</v>
      </c>
      <c r="BSN17" s="253">
        <v>98.319153999999997</v>
      </c>
      <c r="BSO17" s="253">
        <v>98.278114000000002</v>
      </c>
      <c r="BSP17" s="253">
        <v>98.298474999999996</v>
      </c>
      <c r="BSQ17" s="253">
        <v>98.376435000000001</v>
      </c>
      <c r="BSR17" s="253">
        <v>98.478800000000007</v>
      </c>
      <c r="BSS17" s="253">
        <v>98.574342000000001</v>
      </c>
      <c r="BST17" s="253">
        <v>98.638873000000004</v>
      </c>
      <c r="BSU17" s="253">
        <v>98.650653000000005</v>
      </c>
      <c r="BSV17" s="253">
        <v>98.608237000000003</v>
      </c>
      <c r="BSW17" s="253">
        <v>98.543103000000002</v>
      </c>
      <c r="BSX17" s="253">
        <v>98.491516000000004</v>
      </c>
      <c r="BSY17" s="253">
        <v>98.462113000000002</v>
      </c>
      <c r="BSZ17" s="253">
        <v>98.446955000000003</v>
      </c>
      <c r="BTA17" s="253">
        <v>98.449019000000007</v>
      </c>
      <c r="BTB17" s="253">
        <v>98.476956999999999</v>
      </c>
      <c r="BTC17" s="253">
        <v>98.524010000000004</v>
      </c>
      <c r="BTD17" s="253">
        <v>98.573404999999994</v>
      </c>
      <c r="BTE17" s="253">
        <v>98.615184999999997</v>
      </c>
      <c r="BTF17" s="253">
        <v>98.639728000000005</v>
      </c>
      <c r="BTG17" s="253">
        <v>98.628735000000006</v>
      </c>
      <c r="BTH17" s="253">
        <v>98.576712999999998</v>
      </c>
      <c r="BTI17" s="253">
        <v>98.512392000000006</v>
      </c>
      <c r="BTJ17" s="253">
        <v>98.474181999999999</v>
      </c>
      <c r="BTK17" s="253">
        <v>98.468328999999997</v>
      </c>
      <c r="BTL17" s="253">
        <v>98.470284000000007</v>
      </c>
      <c r="BTM17" s="253">
        <v>98.461748999999998</v>
      </c>
      <c r="BTN17" s="253">
        <v>98.446352000000005</v>
      </c>
      <c r="BTO17" s="253">
        <v>98.432596000000004</v>
      </c>
      <c r="BTP17" s="253">
        <v>98.422691999999998</v>
      </c>
      <c r="BTQ17" s="253">
        <v>98.417449000000005</v>
      </c>
      <c r="BTR17" s="253">
        <v>98.413067999999996</v>
      </c>
      <c r="BTS17" s="253">
        <v>98.393894000000003</v>
      </c>
      <c r="BTT17" s="253">
        <v>98.347808000000001</v>
      </c>
      <c r="BTU17" s="253">
        <v>98.289517000000004</v>
      </c>
      <c r="BTV17" s="253">
        <v>98.249256000000003</v>
      </c>
      <c r="BTW17" s="253">
        <v>98.235972000000004</v>
      </c>
      <c r="BTX17" s="253">
        <v>98.230085000000003</v>
      </c>
      <c r="BTY17" s="253">
        <v>98.216571000000002</v>
      </c>
      <c r="BTZ17" s="253">
        <v>98.205956</v>
      </c>
      <c r="BUA17" s="253">
        <v>98.213841000000002</v>
      </c>
      <c r="BUB17" s="253">
        <v>98.236249000000001</v>
      </c>
      <c r="BUC17" s="253">
        <v>98.257368999999997</v>
      </c>
      <c r="BUD17" s="253">
        <v>98.271086999999994</v>
      </c>
      <c r="BUE17" s="253">
        <v>98.282332999999994</v>
      </c>
      <c r="BUF17" s="253">
        <v>98.292489000000003</v>
      </c>
      <c r="BUG17" s="253">
        <v>98.294218999999998</v>
      </c>
      <c r="BUH17" s="253">
        <v>98.281081</v>
      </c>
      <c r="BUI17" s="253">
        <v>98.256535</v>
      </c>
      <c r="BUJ17" s="253">
        <v>98.230172999999994</v>
      </c>
      <c r="BUK17" s="253">
        <v>98.205731999999998</v>
      </c>
      <c r="BUL17" s="253">
        <v>98.179670000000002</v>
      </c>
      <c r="BUM17" s="253">
        <v>98.159349000000006</v>
      </c>
      <c r="BUN17" s="253">
        <v>98.175090999999995</v>
      </c>
      <c r="BUO17" s="253">
        <v>98.252447000000004</v>
      </c>
      <c r="BUP17" s="253">
        <v>98.366995000000003</v>
      </c>
      <c r="BUQ17" s="253">
        <v>98.449617000000003</v>
      </c>
      <c r="BUR17" s="253">
        <v>98.452779000000007</v>
      </c>
      <c r="BUS17" s="253">
        <v>98.397521999999995</v>
      </c>
      <c r="BUT17" s="253">
        <v>98.341773000000003</v>
      </c>
      <c r="BUU17" s="253">
        <v>98.319686000000004</v>
      </c>
      <c r="BUV17" s="253">
        <v>98.327419000000006</v>
      </c>
      <c r="BUW17" s="253">
        <v>98.349059999999994</v>
      </c>
      <c r="BUX17" s="253">
        <v>98.369829999999993</v>
      </c>
      <c r="BUY17" s="253">
        <v>98.370699999999999</v>
      </c>
      <c r="BUZ17" s="253">
        <v>98.337650999999994</v>
      </c>
      <c r="BVA17" s="253">
        <v>98.280967000000004</v>
      </c>
      <c r="BVB17" s="253">
        <v>98.229558999999995</v>
      </c>
      <c r="BVC17" s="253">
        <v>98.205264999999997</v>
      </c>
      <c r="BVD17" s="253">
        <v>98.212362999999996</v>
      </c>
      <c r="BVE17" s="253">
        <v>98.244337999999999</v>
      </c>
      <c r="BVF17" s="253">
        <v>98.285960000000003</v>
      </c>
      <c r="BVG17" s="253">
        <v>98.315355999999994</v>
      </c>
      <c r="BVH17" s="253">
        <v>98.321573000000001</v>
      </c>
      <c r="BVI17" s="253">
        <v>98.316438000000005</v>
      </c>
      <c r="BVJ17" s="253">
        <v>98.314992000000004</v>
      </c>
      <c r="BVK17" s="253">
        <v>98.314243000000005</v>
      </c>
      <c r="BVL17" s="253">
        <v>98.308447000000001</v>
      </c>
      <c r="BVM17" s="253">
        <v>98.311524000000006</v>
      </c>
      <c r="BVN17" s="253">
        <v>98.338443999999996</v>
      </c>
      <c r="BVO17" s="253">
        <v>98.372724000000005</v>
      </c>
      <c r="BVP17" s="253">
        <v>98.381310999999997</v>
      </c>
      <c r="BVQ17" s="253">
        <v>98.359477999999996</v>
      </c>
      <c r="BVR17" s="253">
        <v>98.334052</v>
      </c>
      <c r="BVS17" s="253">
        <v>98.322579000000005</v>
      </c>
      <c r="BVT17" s="253">
        <v>98.315982000000005</v>
      </c>
      <c r="BVU17" s="253">
        <v>98.304201000000006</v>
      </c>
      <c r="BVV17" s="253">
        <v>98.295034000000001</v>
      </c>
      <c r="BVW17" s="253">
        <v>98.301117000000005</v>
      </c>
      <c r="BVX17" s="253">
        <v>98.325136999999998</v>
      </c>
      <c r="BVY17" s="253">
        <v>98.359189000000001</v>
      </c>
      <c r="BVZ17" s="253">
        <v>98.385039000000006</v>
      </c>
      <c r="BWA17" s="253">
        <v>98.381344999999996</v>
      </c>
      <c r="BWB17" s="253">
        <v>98.349762999999996</v>
      </c>
      <c r="BWC17" s="253">
        <v>98.326145999999994</v>
      </c>
      <c r="BWD17" s="253">
        <v>98.341150999999996</v>
      </c>
      <c r="BWE17" s="253">
        <v>98.375241000000003</v>
      </c>
      <c r="BWF17" s="253">
        <v>98.379558000000003</v>
      </c>
      <c r="BWG17" s="253">
        <v>98.338920999999999</v>
      </c>
      <c r="BWH17" s="253">
        <v>98.287861000000007</v>
      </c>
      <c r="BWI17" s="253">
        <v>98.265963999999997</v>
      </c>
      <c r="BWJ17" s="253">
        <v>98.282747999999998</v>
      </c>
      <c r="BWK17" s="253">
        <v>98.324918999999994</v>
      </c>
      <c r="BWL17" s="253">
        <v>98.369918999999996</v>
      </c>
      <c r="BWM17" s="253">
        <v>98.387825000000007</v>
      </c>
      <c r="BWN17" s="253">
        <v>98.361209000000002</v>
      </c>
      <c r="BWO17" s="253">
        <v>98.312223000000003</v>
      </c>
      <c r="BWP17" s="253">
        <v>98.283107000000001</v>
      </c>
      <c r="BWQ17" s="253">
        <v>98.284993</v>
      </c>
      <c r="BWR17" s="253">
        <v>98.290754000000007</v>
      </c>
      <c r="BWS17" s="253">
        <v>98.279212999999999</v>
      </c>
      <c r="BWT17" s="253">
        <v>98.258519000000007</v>
      </c>
      <c r="BWU17" s="253">
        <v>98.244791000000006</v>
      </c>
      <c r="BWV17" s="253">
        <v>98.248676000000003</v>
      </c>
      <c r="BWW17" s="253">
        <v>98.283029999999997</v>
      </c>
      <c r="BWX17" s="253">
        <v>98.349698000000004</v>
      </c>
      <c r="BWY17" s="253">
        <v>98.414997</v>
      </c>
      <c r="BWZ17" s="253">
        <v>98.434945999999997</v>
      </c>
      <c r="BXA17" s="253">
        <v>98.413449</v>
      </c>
      <c r="BXB17" s="253">
        <v>98.398893999999999</v>
      </c>
      <c r="BXC17" s="253">
        <v>98.416021000000001</v>
      </c>
      <c r="BXD17" s="253">
        <v>98.436674999999994</v>
      </c>
      <c r="BXE17" s="253">
        <v>98.425040999999993</v>
      </c>
      <c r="BXF17" s="253">
        <v>98.379375999999993</v>
      </c>
      <c r="BXG17" s="253">
        <v>98.320034000000007</v>
      </c>
      <c r="BXH17" s="253">
        <v>98.266249999999999</v>
      </c>
      <c r="BXI17" s="253">
        <v>98.232620999999995</v>
      </c>
      <c r="BXJ17" s="253">
        <v>98.223808000000005</v>
      </c>
      <c r="BXK17" s="253">
        <v>98.227046999999999</v>
      </c>
      <c r="BXL17" s="253">
        <v>98.229647999999997</v>
      </c>
      <c r="BXM17" s="253">
        <v>98.240881999999999</v>
      </c>
      <c r="BXN17" s="253">
        <v>98.271708000000004</v>
      </c>
      <c r="BXO17" s="253">
        <v>98.298742000000004</v>
      </c>
      <c r="BXP17" s="253">
        <v>98.283182999999994</v>
      </c>
      <c r="BXQ17" s="253">
        <v>98.229656000000006</v>
      </c>
      <c r="BXR17" s="253">
        <v>98.189766000000006</v>
      </c>
      <c r="BXS17" s="253">
        <v>98.199811999999994</v>
      </c>
      <c r="BXT17" s="253">
        <v>98.245329999999996</v>
      </c>
      <c r="BXU17" s="253">
        <v>98.290062000000006</v>
      </c>
      <c r="BXV17" s="253">
        <v>98.314718999999997</v>
      </c>
      <c r="BXW17" s="253">
        <v>98.323383000000007</v>
      </c>
      <c r="BXX17" s="253">
        <v>98.335476999999997</v>
      </c>
      <c r="BXY17" s="253">
        <v>98.375405000000001</v>
      </c>
      <c r="BXZ17" s="253">
        <v>98.448502000000005</v>
      </c>
      <c r="BYA17" s="253">
        <v>98.525289999999998</v>
      </c>
      <c r="BYB17" s="253">
        <v>98.567531000000002</v>
      </c>
      <c r="BYC17" s="253">
        <v>98.566716</v>
      </c>
      <c r="BYD17" s="253">
        <v>98.540280999999993</v>
      </c>
      <c r="BYE17" s="253">
        <v>98.503271999999996</v>
      </c>
      <c r="BYF17" s="253">
        <v>98.467877999999999</v>
      </c>
      <c r="BYG17" s="253">
        <v>98.454272000000003</v>
      </c>
      <c r="BYH17" s="253">
        <v>98.469781999999995</v>
      </c>
      <c r="BYI17" s="253">
        <v>98.485253</v>
      </c>
      <c r="BYJ17" s="253">
        <v>98.461928</v>
      </c>
      <c r="BYK17" s="253">
        <v>98.400619000000006</v>
      </c>
      <c r="BYL17" s="253">
        <v>98.337086999999997</v>
      </c>
      <c r="BYM17" s="253">
        <v>98.294370999999998</v>
      </c>
      <c r="BYN17" s="253">
        <v>98.268834999999996</v>
      </c>
      <c r="BYO17" s="253">
        <v>98.258009999999999</v>
      </c>
      <c r="BYP17" s="253">
        <v>98.267470000000003</v>
      </c>
      <c r="BYQ17" s="253">
        <v>98.286214000000001</v>
      </c>
      <c r="BYR17" s="253">
        <v>98.289282999999998</v>
      </c>
      <c r="BYS17" s="253">
        <v>98.273399999999995</v>
      </c>
      <c r="BYT17" s="253">
        <v>98.264129999999994</v>
      </c>
      <c r="BYU17" s="253">
        <v>98.279791000000003</v>
      </c>
      <c r="BYV17" s="253">
        <v>98.309414000000004</v>
      </c>
      <c r="BYW17" s="253">
        <v>98.330676999999994</v>
      </c>
      <c r="BYX17" s="253">
        <v>98.328266999999997</v>
      </c>
      <c r="BYY17" s="253">
        <v>98.292683999999994</v>
      </c>
      <c r="BYZ17" s="253">
        <v>98.228814</v>
      </c>
      <c r="BZA17" s="253">
        <v>98.173575</v>
      </c>
      <c r="BZB17" s="253">
        <v>98.177098000000001</v>
      </c>
      <c r="BZC17" s="253">
        <v>98.250387000000003</v>
      </c>
      <c r="BZD17" s="253">
        <v>98.349506000000005</v>
      </c>
      <c r="BZE17" s="253">
        <v>98.426874999999995</v>
      </c>
      <c r="BZF17" s="253">
        <v>98.477207000000007</v>
      </c>
      <c r="BZG17" s="253">
        <v>98.519698000000005</v>
      </c>
      <c r="BZH17" s="253">
        <v>98.560371000000004</v>
      </c>
      <c r="BZI17" s="253">
        <v>98.587389000000002</v>
      </c>
      <c r="BZJ17" s="253">
        <v>98.589687999999995</v>
      </c>
      <c r="BZK17" s="253">
        <v>98.570081000000002</v>
      </c>
      <c r="BZL17" s="253">
        <v>98.544219999999996</v>
      </c>
      <c r="BZM17" s="253">
        <v>98.525791999999996</v>
      </c>
      <c r="BZN17" s="253">
        <v>98.511002000000005</v>
      </c>
      <c r="BZO17" s="253">
        <v>98.490680999999995</v>
      </c>
      <c r="BZP17" s="253">
        <v>98.479427000000001</v>
      </c>
      <c r="BZQ17" s="253">
        <v>98.505324000000002</v>
      </c>
      <c r="BZR17" s="253">
        <v>98.561271000000005</v>
      </c>
      <c r="BZS17" s="253">
        <v>98.598179999999999</v>
      </c>
      <c r="BZT17" s="253">
        <v>98.587439000000003</v>
      </c>
      <c r="BZU17" s="253">
        <v>98.561054999999996</v>
      </c>
      <c r="BZV17" s="253">
        <v>98.558938999999995</v>
      </c>
      <c r="BZW17" s="253">
        <v>98.567972999999995</v>
      </c>
      <c r="BZX17" s="253">
        <v>98.551249999999996</v>
      </c>
      <c r="BZY17" s="253">
        <v>98.510321000000005</v>
      </c>
      <c r="BZZ17" s="253">
        <v>98.476089999999999</v>
      </c>
      <c r="CAA17" s="253">
        <v>98.458031000000005</v>
      </c>
      <c r="CAB17" s="253">
        <v>98.445929000000007</v>
      </c>
      <c r="CAC17" s="253">
        <v>98.448085000000006</v>
      </c>
      <c r="CAD17" s="253">
        <v>98.482027000000002</v>
      </c>
      <c r="CAE17" s="253">
        <v>98.531936999999999</v>
      </c>
      <c r="CAF17" s="253">
        <v>98.558892</v>
      </c>
      <c r="CAG17" s="253">
        <v>98.553477999999998</v>
      </c>
      <c r="CAH17" s="253">
        <v>98.540363999999997</v>
      </c>
      <c r="CAI17" s="253">
        <v>98.532218</v>
      </c>
      <c r="CAJ17" s="253">
        <v>98.518630999999999</v>
      </c>
      <c r="CAK17" s="253">
        <v>98.502859000000001</v>
      </c>
      <c r="CAL17" s="253">
        <v>98.507845000000003</v>
      </c>
      <c r="CAM17" s="253">
        <v>98.532218</v>
      </c>
      <c r="CAN17" s="253">
        <v>98.539664999999999</v>
      </c>
      <c r="CAO17" s="253">
        <v>98.512159999999994</v>
      </c>
      <c r="CAP17" s="253">
        <v>98.477324999999993</v>
      </c>
      <c r="CAQ17" s="253">
        <v>98.470397000000006</v>
      </c>
      <c r="CAR17" s="253">
        <v>98.496275999999995</v>
      </c>
      <c r="CAS17" s="253">
        <v>98.534897000000001</v>
      </c>
      <c r="CAT17" s="253">
        <v>98.563906000000003</v>
      </c>
      <c r="CAU17" s="253">
        <v>98.567694000000003</v>
      </c>
      <c r="CAV17" s="253">
        <v>98.543299000000005</v>
      </c>
      <c r="CAW17" s="253">
        <v>98.508454</v>
      </c>
      <c r="CAX17" s="253">
        <v>98.489300999999998</v>
      </c>
      <c r="CAY17" s="253">
        <v>98.495519000000002</v>
      </c>
      <c r="CAZ17" s="253">
        <v>98.520375999999999</v>
      </c>
      <c r="CBA17" s="253">
        <v>98.558643000000004</v>
      </c>
      <c r="CBB17" s="253">
        <v>98.604770000000002</v>
      </c>
      <c r="CBC17" s="253">
        <v>98.635683999999998</v>
      </c>
      <c r="CBD17" s="253">
        <v>98.620067000000006</v>
      </c>
      <c r="CBE17" s="253">
        <v>98.554265999999998</v>
      </c>
      <c r="CBF17" s="253">
        <v>98.471020999999993</v>
      </c>
      <c r="CBG17" s="253">
        <v>98.405946999999998</v>
      </c>
      <c r="CBH17" s="253">
        <v>98.371031000000002</v>
      </c>
      <c r="CBI17" s="253">
        <v>98.366510000000005</v>
      </c>
      <c r="CBJ17" s="253">
        <v>98.392988000000003</v>
      </c>
      <c r="CBK17" s="253">
        <v>98.440819000000005</v>
      </c>
      <c r="CBL17" s="253">
        <v>98.486183999999994</v>
      </c>
      <c r="CBM17" s="253">
        <v>98.510756000000001</v>
      </c>
      <c r="CBN17" s="253">
        <v>98.512129999999999</v>
      </c>
      <c r="CBO17" s="253">
        <v>98.493350000000007</v>
      </c>
      <c r="CBP17" s="253">
        <v>98.461965000000006</v>
      </c>
      <c r="CBQ17" s="253">
        <v>98.438569000000001</v>
      </c>
      <c r="CBR17" s="253">
        <v>98.442335</v>
      </c>
      <c r="CBS17" s="253">
        <v>98.463694000000004</v>
      </c>
      <c r="CBT17" s="253">
        <v>98.471306999999996</v>
      </c>
      <c r="CBU17" s="253">
        <v>98.451672000000002</v>
      </c>
      <c r="CBV17" s="253">
        <v>98.422540999999995</v>
      </c>
      <c r="CBW17" s="253">
        <v>98.402021000000005</v>
      </c>
      <c r="CBX17" s="253">
        <v>98.387688999999995</v>
      </c>
      <c r="CBY17" s="253">
        <v>98.374471999999997</v>
      </c>
      <c r="CBZ17" s="253">
        <v>98.369971000000007</v>
      </c>
      <c r="CCA17" s="253">
        <v>98.381378999999995</v>
      </c>
      <c r="CCB17" s="253">
        <v>98.400149999999996</v>
      </c>
      <c r="CCC17" s="253">
        <v>98.410736</v>
      </c>
      <c r="CCD17" s="253">
        <v>98.407920000000004</v>
      </c>
      <c r="CCE17" s="253">
        <v>98.397681000000006</v>
      </c>
      <c r="CCF17" s="253">
        <v>98.387556000000004</v>
      </c>
      <c r="CCG17" s="253">
        <v>98.382136000000003</v>
      </c>
      <c r="CCH17" s="253">
        <v>98.380139</v>
      </c>
      <c r="CCI17" s="253">
        <v>98.374633000000003</v>
      </c>
      <c r="CCJ17" s="253">
        <v>98.363234000000006</v>
      </c>
      <c r="CCK17" s="253">
        <v>98.356660000000005</v>
      </c>
      <c r="CCL17" s="253">
        <v>98.368854999999996</v>
      </c>
      <c r="CCM17" s="253">
        <v>98.399781000000004</v>
      </c>
      <c r="CCN17" s="253">
        <v>98.435395</v>
      </c>
      <c r="CCO17" s="253">
        <v>98.465154999999996</v>
      </c>
      <c r="CCP17" s="253">
        <v>98.487817000000007</v>
      </c>
      <c r="CCQ17" s="253">
        <v>98.499252999999996</v>
      </c>
      <c r="CCR17" s="253">
        <v>98.492547000000002</v>
      </c>
      <c r="CCS17" s="253">
        <v>98.474513000000002</v>
      </c>
      <c r="CCT17" s="253">
        <v>98.465235000000007</v>
      </c>
      <c r="CCU17" s="253">
        <v>98.475646999999995</v>
      </c>
      <c r="CCV17" s="253">
        <v>98.497093000000007</v>
      </c>
      <c r="CCW17" s="253">
        <v>98.514700000000005</v>
      </c>
      <c r="CCX17" s="253">
        <v>98.521900000000002</v>
      </c>
      <c r="CCY17" s="253">
        <v>98.519701999999995</v>
      </c>
      <c r="CCZ17" s="253">
        <v>98.512420000000006</v>
      </c>
      <c r="CDA17" s="253">
        <v>98.509114999999994</v>
      </c>
      <c r="CDB17" s="253">
        <v>98.518845999999996</v>
      </c>
      <c r="CDC17" s="253">
        <v>98.539135999999999</v>
      </c>
      <c r="CDD17" s="253">
        <v>98.556225999999995</v>
      </c>
      <c r="CDE17" s="253">
        <v>98.558511999999993</v>
      </c>
      <c r="CDF17" s="253">
        <v>98.544279000000003</v>
      </c>
      <c r="CDG17" s="253">
        <v>98.520031000000003</v>
      </c>
      <c r="CDH17" s="253">
        <v>98.499489999999994</v>
      </c>
      <c r="CDI17" s="253">
        <v>98.494917999999998</v>
      </c>
      <c r="CDJ17" s="253">
        <v>98.501078000000007</v>
      </c>
      <c r="CDK17" s="253">
        <v>98.502872999999994</v>
      </c>
      <c r="CDL17" s="253">
        <v>98.499213999999995</v>
      </c>
      <c r="CDM17" s="253">
        <v>98.507309000000006</v>
      </c>
      <c r="CDN17" s="253">
        <v>98.540329</v>
      </c>
      <c r="CDO17" s="253">
        <v>98.586485999999994</v>
      </c>
      <c r="CDP17" s="253">
        <v>98.620209000000003</v>
      </c>
      <c r="CDQ17" s="253">
        <v>98.630915000000002</v>
      </c>
      <c r="CDR17" s="253">
        <v>98.627640999999997</v>
      </c>
      <c r="CDS17" s="253">
        <v>98.619658999999999</v>
      </c>
      <c r="CDT17" s="253">
        <v>98.609465999999998</v>
      </c>
      <c r="CDU17" s="253">
        <v>98.601054000000005</v>
      </c>
      <c r="CDV17" s="253">
        <v>98.597390000000004</v>
      </c>
      <c r="CDW17" s="253">
        <v>98.590880999999996</v>
      </c>
      <c r="CDX17" s="253">
        <v>98.573290999999998</v>
      </c>
      <c r="CDY17" s="253">
        <v>98.553965000000005</v>
      </c>
      <c r="CDZ17" s="253">
        <v>98.552249000000003</v>
      </c>
      <c r="CEA17" s="253">
        <v>98.571764000000002</v>
      </c>
      <c r="CEB17" s="253">
        <v>98.593602000000004</v>
      </c>
      <c r="CEC17" s="253">
        <v>98.601175999999995</v>
      </c>
      <c r="CED17" s="253">
        <v>98.598140000000001</v>
      </c>
      <c r="CEE17" s="253">
        <v>98.596851999999998</v>
      </c>
      <c r="CEF17" s="253">
        <v>98.600593000000003</v>
      </c>
      <c r="CEG17" s="253">
        <v>98.604736000000003</v>
      </c>
      <c r="CEH17" s="253">
        <v>98.604405999999997</v>
      </c>
      <c r="CEI17" s="253">
        <v>98.594012000000006</v>
      </c>
      <c r="CEJ17" s="253">
        <v>98.574385000000007</v>
      </c>
      <c r="CEK17" s="253">
        <v>98.557444000000004</v>
      </c>
      <c r="CEL17" s="253">
        <v>98.555268999999996</v>
      </c>
      <c r="CEM17" s="253">
        <v>98.566626999999997</v>
      </c>
      <c r="CEN17" s="253">
        <v>98.578793000000005</v>
      </c>
      <c r="CEO17" s="253">
        <v>98.582504</v>
      </c>
      <c r="CEP17" s="253">
        <v>98.576408999999998</v>
      </c>
      <c r="CEQ17" s="253">
        <v>98.559635999999998</v>
      </c>
      <c r="CER17" s="253">
        <v>98.531009999999995</v>
      </c>
      <c r="CES17" s="253">
        <v>98.497049000000004</v>
      </c>
      <c r="CET17" s="253">
        <v>98.473062999999996</v>
      </c>
      <c r="CEU17" s="253">
        <v>98.470139000000003</v>
      </c>
      <c r="CEV17" s="253">
        <v>98.480816000000004</v>
      </c>
      <c r="CEW17" s="253">
        <v>98.489660000000001</v>
      </c>
      <c r="CEX17" s="253">
        <v>98.491591</v>
      </c>
      <c r="CEY17" s="253">
        <v>98.487920000000003</v>
      </c>
      <c r="CEZ17" s="253">
        <v>98.480249000000001</v>
      </c>
      <c r="CFA17" s="253">
        <v>98.472200999999998</v>
      </c>
      <c r="CFB17" s="253">
        <v>98.464449000000002</v>
      </c>
      <c r="CFC17" s="253">
        <v>98.452637999999993</v>
      </c>
      <c r="CFD17" s="253">
        <v>98.437050999999997</v>
      </c>
      <c r="CFE17" s="253">
        <v>98.429455000000004</v>
      </c>
      <c r="CFF17" s="253">
        <v>98.441395</v>
      </c>
      <c r="CFG17" s="253">
        <v>98.465733</v>
      </c>
      <c r="CFH17" s="253">
        <v>98.482771</v>
      </c>
      <c r="CFI17" s="253">
        <v>98.484033999999994</v>
      </c>
      <c r="CFJ17" s="253">
        <v>98.475210000000004</v>
      </c>
      <c r="CFK17" s="253">
        <v>98.460926000000001</v>
      </c>
      <c r="CFL17" s="253">
        <v>98.441191000000003</v>
      </c>
      <c r="CFM17" s="253">
        <v>98.421885000000003</v>
      </c>
      <c r="CFN17" s="253">
        <v>98.413270999999995</v>
      </c>
      <c r="CFO17" s="253">
        <v>98.413625999999994</v>
      </c>
      <c r="CFP17" s="253">
        <v>98.412852999999998</v>
      </c>
      <c r="CFQ17" s="253">
        <v>98.409502000000003</v>
      </c>
      <c r="CFR17" s="253">
        <v>98.406921999999994</v>
      </c>
      <c r="CFS17" s="253">
        <v>98.399195000000006</v>
      </c>
      <c r="CFT17" s="253">
        <v>98.376884000000004</v>
      </c>
      <c r="CFU17" s="253">
        <v>98.343446999999998</v>
      </c>
      <c r="CFV17" s="253">
        <v>98.311220000000006</v>
      </c>
      <c r="CFW17" s="253">
        <v>98.284334000000001</v>
      </c>
      <c r="CFX17" s="253">
        <v>98.259112000000002</v>
      </c>
      <c r="CFY17" s="253">
        <v>98.239307999999994</v>
      </c>
      <c r="CFZ17" s="253">
        <v>98.234595999999996</v>
      </c>
      <c r="CGA17" s="253">
        <v>98.239947999999998</v>
      </c>
      <c r="CGB17" s="253">
        <v>98.236531999999997</v>
      </c>
      <c r="CGC17" s="253">
        <v>98.213527999999997</v>
      </c>
      <c r="CGD17" s="253">
        <v>98.176164999999997</v>
      </c>
      <c r="CGE17" s="253">
        <v>98.132019</v>
      </c>
      <c r="CGF17" s="253">
        <v>98.084486999999996</v>
      </c>
      <c r="CGG17" s="253">
        <v>98.045524999999998</v>
      </c>
      <c r="CGH17" s="253">
        <v>98.030321999999998</v>
      </c>
      <c r="CGI17" s="253">
        <v>98.031245999999996</v>
      </c>
      <c r="CGJ17" s="253">
        <v>98.029266000000007</v>
      </c>
      <c r="CGK17" s="253">
        <v>98.017948000000004</v>
      </c>
      <c r="CGL17" s="253">
        <v>98.003287</v>
      </c>
      <c r="CGM17" s="253">
        <v>97.990889999999993</v>
      </c>
      <c r="CGN17" s="253">
        <v>97.981264999999993</v>
      </c>
      <c r="CGO17" s="253">
        <v>97.974224000000007</v>
      </c>
      <c r="CGP17" s="253">
        <v>97.969936000000004</v>
      </c>
      <c r="CGQ17" s="253">
        <v>97.967106000000001</v>
      </c>
      <c r="CGR17" s="253">
        <v>97.962603999999999</v>
      </c>
      <c r="CGS17" s="253">
        <v>97.955875000000006</v>
      </c>
      <c r="CGT17" s="253">
        <v>97.951730999999995</v>
      </c>
      <c r="CGU17" s="253">
        <v>97.950130999999999</v>
      </c>
      <c r="CGV17" s="253">
        <v>97.944612000000006</v>
      </c>
      <c r="CGW17" s="253">
        <v>97.930214000000007</v>
      </c>
      <c r="CGX17" s="253">
        <v>97.908939000000004</v>
      </c>
      <c r="CGY17" s="253">
        <v>97.882462000000004</v>
      </c>
      <c r="CGZ17" s="253">
        <v>97.845226999999994</v>
      </c>
      <c r="CHA17" s="253">
        <v>97.797291999999999</v>
      </c>
      <c r="CHB17" s="253">
        <v>97.751255999999998</v>
      </c>
      <c r="CHC17" s="253">
        <v>97.717472999999998</v>
      </c>
      <c r="CHD17" s="253">
        <v>97.701060999999996</v>
      </c>
      <c r="CHE17" s="253">
        <v>97.703942999999995</v>
      </c>
      <c r="CHF17" s="253">
        <v>97.717333999999994</v>
      </c>
      <c r="CHG17" s="253">
        <v>97.721738999999999</v>
      </c>
      <c r="CHH17" s="253">
        <v>97.706136000000001</v>
      </c>
      <c r="CHI17" s="253">
        <v>97.678342999999998</v>
      </c>
      <c r="CHJ17" s="253">
        <v>97.653345999999999</v>
      </c>
      <c r="CHK17" s="253">
        <v>97.636764999999997</v>
      </c>
      <c r="CHL17" s="253">
        <v>97.618260000000006</v>
      </c>
      <c r="CHM17" s="253">
        <v>97.585386</v>
      </c>
      <c r="CHN17" s="253">
        <v>97.540915999999996</v>
      </c>
      <c r="CHO17" s="253">
        <v>97.495500000000007</v>
      </c>
      <c r="CHP17" s="253">
        <v>97.457515999999998</v>
      </c>
      <c r="CHQ17" s="253">
        <v>97.428220999999994</v>
      </c>
      <c r="CHR17" s="253">
        <v>97.403846999999999</v>
      </c>
      <c r="CHS17" s="253">
        <v>97.381726999999998</v>
      </c>
      <c r="CHT17" s="253">
        <v>97.360316999999995</v>
      </c>
      <c r="CHU17" s="253">
        <v>97.333946999999995</v>
      </c>
      <c r="CHV17" s="253">
        <v>97.293727000000004</v>
      </c>
      <c r="CHW17" s="253">
        <v>97.230316999999999</v>
      </c>
      <c r="CHX17" s="253">
        <v>97.142804999999996</v>
      </c>
      <c r="CHY17" s="253">
        <v>97.050644000000005</v>
      </c>
      <c r="CHZ17" s="253">
        <v>96.976394999999997</v>
      </c>
      <c r="CIA17" s="253">
        <v>96.923147</v>
      </c>
      <c r="CIB17" s="253">
        <v>96.877353999999997</v>
      </c>
      <c r="CIC17" s="253">
        <v>96.827786000000003</v>
      </c>
      <c r="CID17" s="253">
        <v>96.770140999999995</v>
      </c>
      <c r="CIE17" s="253">
        <v>96.696358000000004</v>
      </c>
      <c r="CIF17" s="253">
        <v>96.601352000000006</v>
      </c>
      <c r="CIG17" s="253">
        <v>96.502279000000001</v>
      </c>
      <c r="CIH17" s="253">
        <v>96.429907</v>
      </c>
      <c r="CII17" s="253">
        <v>96.389230999999995</v>
      </c>
      <c r="CIJ17" s="253">
        <v>96.360810000000001</v>
      </c>
      <c r="CIK17" s="253">
        <v>96.332244000000003</v>
      </c>
      <c r="CIL17" s="253">
        <v>96.298406999999997</v>
      </c>
      <c r="CIM17" s="253">
        <v>96.266074000000003</v>
      </c>
      <c r="CIN17" s="253">
        <v>96.248716000000002</v>
      </c>
      <c r="CIO17" s="253">
        <v>96.235373999999993</v>
      </c>
      <c r="CIP17" s="253">
        <v>96.218655999999996</v>
      </c>
      <c r="CIQ17" s="253">
        <v>96.203119000000001</v>
      </c>
      <c r="CIR17" s="253">
        <v>96.185832000000005</v>
      </c>
      <c r="CIS17" s="253">
        <v>96.162302999999994</v>
      </c>
      <c r="CIT17" s="253">
        <v>96.134907999999996</v>
      </c>
      <c r="CIU17" s="253">
        <v>96.103414999999998</v>
      </c>
      <c r="CIV17" s="253">
        <v>96.060131999999996</v>
      </c>
      <c r="CIW17" s="253">
        <v>96.003050000000002</v>
      </c>
      <c r="CIX17" s="253">
        <v>95.938455000000005</v>
      </c>
      <c r="CIY17" s="253">
        <v>95.865398999999996</v>
      </c>
      <c r="CIZ17" s="253">
        <v>95.779596999999995</v>
      </c>
      <c r="CJA17" s="253">
        <v>95.687505999999999</v>
      </c>
      <c r="CJB17" s="253">
        <v>95.600176000000005</v>
      </c>
      <c r="CJC17" s="253">
        <v>95.515776000000002</v>
      </c>
      <c r="CJD17" s="253">
        <v>95.421156999999994</v>
      </c>
      <c r="CJE17" s="253">
        <v>95.312504000000004</v>
      </c>
      <c r="CJF17" s="253">
        <v>95.205999000000006</v>
      </c>
      <c r="CJG17" s="253">
        <v>95.125138000000007</v>
      </c>
      <c r="CJH17" s="253">
        <v>95.084011000000004</v>
      </c>
      <c r="CJI17" s="253">
        <v>95.082804999999993</v>
      </c>
      <c r="CJJ17" s="253">
        <v>95.109027999999995</v>
      </c>
      <c r="CJK17" s="253">
        <v>95.142510999999999</v>
      </c>
      <c r="CJL17" s="253">
        <v>95.164586</v>
      </c>
      <c r="CJM17" s="253">
        <v>95.169162</v>
      </c>
      <c r="CJN17" s="253">
        <v>95.164578000000006</v>
      </c>
      <c r="CJO17" s="253">
        <v>95.160668999999999</v>
      </c>
      <c r="CJP17" s="253">
        <v>95.158935999999997</v>
      </c>
      <c r="CJQ17" s="253">
        <v>95.15634</v>
      </c>
      <c r="CJR17" s="253">
        <v>95.147514000000001</v>
      </c>
      <c r="CJS17" s="253">
        <v>95.114997000000002</v>
      </c>
      <c r="CJT17" s="253">
        <v>95.030563000000001</v>
      </c>
      <c r="CJU17" s="253">
        <v>94.931546999999995</v>
      </c>
      <c r="CJV17" s="253">
        <v>94.895070000000004</v>
      </c>
      <c r="CJW17" s="253">
        <v>94.897993</v>
      </c>
      <c r="CJX17" s="253">
        <v>94.882536000000002</v>
      </c>
      <c r="CJY17" s="253">
        <v>94.836609999999993</v>
      </c>
      <c r="CJZ17" s="253">
        <v>94.784992000000003</v>
      </c>
      <c r="CKA17" s="253">
        <v>94.741330000000005</v>
      </c>
      <c r="CKB17" s="253">
        <v>94.691879999999998</v>
      </c>
      <c r="CKC17" s="253">
        <v>94.632606999999993</v>
      </c>
      <c r="CKD17" s="253">
        <v>94.568974999999995</v>
      </c>
      <c r="CKE17" s="253">
        <v>94.497861999999998</v>
      </c>
      <c r="CKF17" s="253">
        <v>94.418751999999998</v>
      </c>
      <c r="CKG17" s="253">
        <v>94.341714999999994</v>
      </c>
      <c r="CKH17" s="253">
        <v>94.275143999999997</v>
      </c>
      <c r="CKI17" s="253">
        <v>94.197553999999997</v>
      </c>
      <c r="CKJ17" s="253">
        <v>94.059106</v>
      </c>
      <c r="CKK17" s="253">
        <v>93.872062999999997</v>
      </c>
      <c r="CKL17" s="253">
        <v>93.713486000000003</v>
      </c>
      <c r="CKM17" s="253">
        <v>93.593923000000004</v>
      </c>
      <c r="CKN17" s="253">
        <v>93.486547000000002</v>
      </c>
      <c r="CKO17" s="253">
        <v>93.381505000000004</v>
      </c>
      <c r="CKP17" s="253">
        <v>93.282301000000004</v>
      </c>
      <c r="CKQ17" s="253">
        <v>93.182807999999994</v>
      </c>
      <c r="CKR17" s="253">
        <v>93.061865999999995</v>
      </c>
      <c r="CKS17" s="253">
        <v>92.903785999999997</v>
      </c>
      <c r="CKT17" s="253">
        <v>92.734510999999998</v>
      </c>
      <c r="CKU17" s="253">
        <v>92.598991999999996</v>
      </c>
      <c r="CKV17" s="253">
        <v>92.493432999999996</v>
      </c>
      <c r="CKW17" s="253">
        <v>92.383042000000003</v>
      </c>
      <c r="CKX17" s="253">
        <v>92.246465000000001</v>
      </c>
      <c r="CKY17" s="253">
        <v>92.082826999999995</v>
      </c>
      <c r="CKZ17" s="253">
        <v>91.918024000000003</v>
      </c>
      <c r="CLA17" s="253">
        <v>91.785043999999999</v>
      </c>
      <c r="CLB17" s="253">
        <v>91.690291000000002</v>
      </c>
      <c r="CLC17" s="253">
        <v>91.611397999999994</v>
      </c>
      <c r="CLD17" s="253">
        <v>91.518617000000006</v>
      </c>
      <c r="CLE17" s="253">
        <v>91.395959000000005</v>
      </c>
      <c r="CLF17" s="253">
        <v>91.255572000000001</v>
      </c>
      <c r="CLG17" s="253">
        <v>91.128196000000003</v>
      </c>
      <c r="CLH17" s="253">
        <v>91.026927999999998</v>
      </c>
      <c r="CLI17" s="253">
        <v>90.941895000000002</v>
      </c>
      <c r="CLJ17" s="253">
        <v>90.867728999999997</v>
      </c>
      <c r="CLK17" s="253">
        <v>90.808130000000006</v>
      </c>
      <c r="CLL17" s="253">
        <v>90.768356999999995</v>
      </c>
      <c r="CLM17" s="253">
        <v>90.752172999999999</v>
      </c>
      <c r="CLN17" s="253">
        <v>90.750085999999996</v>
      </c>
      <c r="CLO17" s="253">
        <v>90.723511000000002</v>
      </c>
      <c r="CLP17" s="253">
        <v>90.674836999999997</v>
      </c>
      <c r="CLQ17" s="253">
        <v>90.676929000000001</v>
      </c>
      <c r="CLR17" s="253">
        <v>90.713661000000002</v>
      </c>
      <c r="CLS17" s="253">
        <v>90.725237000000007</v>
      </c>
      <c r="CLT17" s="253">
        <v>90.710387999999995</v>
      </c>
      <c r="CLU17" s="253">
        <v>90.69632</v>
      </c>
      <c r="CLV17" s="253">
        <v>90.702741000000003</v>
      </c>
      <c r="CLW17" s="253">
        <v>90.735782999999998</v>
      </c>
      <c r="CLX17" s="253">
        <v>90.775818999999998</v>
      </c>
      <c r="CLY17" s="253">
        <v>90.810467000000003</v>
      </c>
      <c r="CLZ17" s="253">
        <v>90.846607000000006</v>
      </c>
      <c r="CMA17" s="253">
        <v>90.898285999999999</v>
      </c>
      <c r="CMB17" s="253">
        <v>90.969593000000003</v>
      </c>
      <c r="CMC17" s="253">
        <v>91.052423000000005</v>
      </c>
      <c r="CMD17" s="253">
        <v>91.138749000000004</v>
      </c>
      <c r="CME17" s="253">
        <v>91.222892000000002</v>
      </c>
      <c r="CMF17" s="253">
        <v>91.300762000000006</v>
      </c>
      <c r="CMG17" s="253">
        <v>91.384376000000003</v>
      </c>
      <c r="CMH17" s="253">
        <v>91.497101999999998</v>
      </c>
      <c r="CMI17" s="253">
        <v>91.630032999999997</v>
      </c>
      <c r="CMJ17" s="253">
        <v>91.751930000000002</v>
      </c>
      <c r="CMK17" s="253">
        <v>91.853944999999996</v>
      </c>
      <c r="CML17" s="253">
        <v>91.946859000000003</v>
      </c>
      <c r="CMM17" s="253">
        <v>92.037993999999998</v>
      </c>
      <c r="CMN17" s="253">
        <v>92.130548000000005</v>
      </c>
      <c r="CMO17" s="253">
        <v>92.230611999999994</v>
      </c>
      <c r="CMP17" s="253">
        <v>92.336839999999995</v>
      </c>
      <c r="CMQ17" s="253">
        <v>92.436111999999994</v>
      </c>
      <c r="CMR17" s="253">
        <v>92.521866000000003</v>
      </c>
      <c r="CMS17" s="253">
        <v>92.607552999999996</v>
      </c>
      <c r="CMT17" s="253">
        <v>92.711455999999998</v>
      </c>
      <c r="CMU17" s="253">
        <v>92.825286000000006</v>
      </c>
      <c r="CMV17" s="253">
        <v>92.924305000000004</v>
      </c>
      <c r="CMW17" s="253">
        <v>93.004470999999995</v>
      </c>
      <c r="CMX17" s="253">
        <v>93.082874000000004</v>
      </c>
      <c r="CMY17" s="253">
        <v>93.169771999999995</v>
      </c>
      <c r="CMZ17" s="253">
        <v>93.260373999999999</v>
      </c>
      <c r="CNA17" s="253">
        <v>93.349269000000007</v>
      </c>
      <c r="CNB17" s="253">
        <v>93.428252000000001</v>
      </c>
      <c r="CNC17" s="253">
        <v>93.487844999999993</v>
      </c>
      <c r="CND17" s="253">
        <v>93.533026000000007</v>
      </c>
      <c r="CNE17" s="253">
        <v>93.577957999999995</v>
      </c>
      <c r="CNF17" s="253">
        <v>93.629052999999999</v>
      </c>
      <c r="CNG17" s="253">
        <v>93.681830000000005</v>
      </c>
      <c r="CNH17" s="253">
        <v>93.730830999999995</v>
      </c>
      <c r="CNI17" s="253">
        <v>93.777507</v>
      </c>
      <c r="CNJ17" s="253">
        <v>93.823679999999996</v>
      </c>
      <c r="CNK17" s="253">
        <v>93.863815000000002</v>
      </c>
      <c r="CNL17" s="253">
        <v>93.892737999999994</v>
      </c>
      <c r="CNM17" s="253">
        <v>93.915215000000003</v>
      </c>
      <c r="CNN17" s="253">
        <v>93.940815999999998</v>
      </c>
      <c r="CNO17" s="253">
        <v>93.968109999999996</v>
      </c>
      <c r="CNP17" s="253">
        <v>93.986665000000002</v>
      </c>
      <c r="CNQ17" s="253">
        <v>93.994082000000006</v>
      </c>
      <c r="CNR17" s="253">
        <v>93.998315000000005</v>
      </c>
      <c r="CNS17" s="253">
        <v>94.005262000000002</v>
      </c>
      <c r="CNT17" s="253">
        <v>94.015141</v>
      </c>
      <c r="CNU17" s="253">
        <v>94.029114000000007</v>
      </c>
      <c r="CNV17" s="253">
        <v>94.046938999999995</v>
      </c>
      <c r="CNW17" s="253">
        <v>94.059852000000006</v>
      </c>
      <c r="CNX17" s="253">
        <v>94.059107999999995</v>
      </c>
      <c r="CNY17" s="253">
        <v>94.049685999999994</v>
      </c>
      <c r="CNZ17" s="253">
        <v>94.044600000000003</v>
      </c>
      <c r="COA17" s="253">
        <v>94.048298000000003</v>
      </c>
      <c r="COB17" s="253">
        <v>94.054766000000001</v>
      </c>
      <c r="COC17" s="253">
        <v>94.058368999999999</v>
      </c>
      <c r="COD17" s="253">
        <v>94.057074999999998</v>
      </c>
      <c r="COE17" s="253">
        <v>94.048579000000004</v>
      </c>
      <c r="COF17" s="253">
        <v>94.034593999999998</v>
      </c>
      <c r="COG17" s="253">
        <v>94.023062999999993</v>
      </c>
      <c r="COH17" s="253">
        <v>94.018557999999999</v>
      </c>
      <c r="COI17" s="253">
        <v>94.014357000000004</v>
      </c>
      <c r="COJ17" s="253">
        <v>93.999374000000003</v>
      </c>
      <c r="COK17" s="253">
        <v>93.974411000000003</v>
      </c>
      <c r="COL17" s="253">
        <v>93.950343000000004</v>
      </c>
      <c r="COM17" s="253">
        <v>93.929945000000004</v>
      </c>
      <c r="CON17" s="253">
        <v>93.902486999999994</v>
      </c>
      <c r="COO17" s="253">
        <v>93.871988000000002</v>
      </c>
      <c r="COP17" s="253">
        <v>93.855258000000006</v>
      </c>
      <c r="COQ17" s="253">
        <v>93.842815000000002</v>
      </c>
      <c r="COR17" s="253">
        <v>93.817875000000001</v>
      </c>
      <c r="COS17" s="253">
        <v>93.780075999999994</v>
      </c>
      <c r="COT17" s="253">
        <v>93.726941999999994</v>
      </c>
      <c r="COU17" s="253">
        <v>93.653385</v>
      </c>
      <c r="COV17" s="253">
        <v>93.576988999999998</v>
      </c>
      <c r="COW17" s="253">
        <v>93.524105000000006</v>
      </c>
      <c r="COX17" s="253">
        <v>93.496876999999998</v>
      </c>
      <c r="COY17" s="253">
        <v>93.474447999999995</v>
      </c>
      <c r="COZ17" s="253">
        <v>93.438884000000002</v>
      </c>
      <c r="CPA17" s="253">
        <v>93.397166999999996</v>
      </c>
      <c r="CPB17" s="253">
        <v>93.370507000000003</v>
      </c>
      <c r="CPC17" s="253">
        <v>93.362763000000001</v>
      </c>
      <c r="CPD17" s="253">
        <v>93.341627000000003</v>
      </c>
      <c r="CPE17" s="253">
        <v>93.252626000000006</v>
      </c>
      <c r="CPF17" s="253">
        <v>93.126351999999997</v>
      </c>
      <c r="CPG17" s="253">
        <v>93.055734000000001</v>
      </c>
      <c r="CPH17" s="253">
        <v>93.025261999999998</v>
      </c>
      <c r="CPI17" s="253">
        <v>93.008853999999999</v>
      </c>
      <c r="CPJ17" s="253">
        <v>92.999752999999998</v>
      </c>
      <c r="CPK17" s="253">
        <v>92.989620000000002</v>
      </c>
      <c r="CPL17" s="253">
        <v>92.959973000000005</v>
      </c>
      <c r="CPM17" s="253">
        <v>92.914340999999993</v>
      </c>
      <c r="CPN17" s="253">
        <v>92.877983999999998</v>
      </c>
      <c r="CPO17" s="253">
        <v>92.863301000000007</v>
      </c>
      <c r="CPP17" s="253">
        <v>92.858039000000005</v>
      </c>
      <c r="CPQ17" s="253">
        <v>92.852964999999998</v>
      </c>
      <c r="CPR17" s="253">
        <v>92.854787000000002</v>
      </c>
      <c r="CPS17" s="253">
        <v>92.867189999999994</v>
      </c>
      <c r="CPT17" s="253">
        <v>92.884372999999997</v>
      </c>
      <c r="CPU17" s="253">
        <v>92.908600000000007</v>
      </c>
      <c r="CPV17" s="253">
        <v>92.949168999999998</v>
      </c>
      <c r="CPW17" s="253">
        <v>93.000972000000004</v>
      </c>
      <c r="CPX17" s="253">
        <v>93.045790999999994</v>
      </c>
      <c r="CPY17" s="253">
        <v>93.093232</v>
      </c>
      <c r="CPZ17" s="253">
        <v>93.168606999999994</v>
      </c>
      <c r="CQA17" s="253">
        <v>93.247781000000003</v>
      </c>
      <c r="CQB17" s="253">
        <v>93.291224999999997</v>
      </c>
      <c r="CQC17" s="253">
        <v>93.305397999999997</v>
      </c>
      <c r="CQD17" s="253">
        <v>93.325111000000007</v>
      </c>
      <c r="CQE17" s="253">
        <v>93.365897000000004</v>
      </c>
      <c r="CQF17" s="253">
        <v>93.421728999999999</v>
      </c>
      <c r="CQG17" s="253">
        <v>93.482016999999999</v>
      </c>
      <c r="CQH17" s="253">
        <v>93.541684000000004</v>
      </c>
      <c r="CQI17" s="253">
        <v>93.593022000000005</v>
      </c>
      <c r="CQJ17" s="253">
        <v>93.630961999999997</v>
      </c>
      <c r="CQK17" s="253">
        <v>93.671582999999998</v>
      </c>
      <c r="CQL17" s="253">
        <v>93.735074999999995</v>
      </c>
      <c r="CQM17" s="253">
        <v>93.805971</v>
      </c>
      <c r="CQN17" s="253">
        <v>93.846411000000003</v>
      </c>
      <c r="CQO17" s="253">
        <v>93.852991000000003</v>
      </c>
      <c r="CQP17" s="253">
        <v>93.856781999999995</v>
      </c>
      <c r="CQQ17" s="253">
        <v>93.871933999999996</v>
      </c>
      <c r="CQR17" s="253">
        <v>93.887123000000003</v>
      </c>
      <c r="CQS17" s="253">
        <v>93.895748999999995</v>
      </c>
      <c r="CQT17" s="253">
        <v>93.901539999999997</v>
      </c>
      <c r="CQU17" s="253">
        <v>93.90795</v>
      </c>
      <c r="CQV17" s="253">
        <v>93.921633</v>
      </c>
      <c r="CQW17" s="253">
        <v>93.962936999999997</v>
      </c>
      <c r="CQX17" s="253">
        <v>94.038719</v>
      </c>
      <c r="CQY17" s="253">
        <v>94.120688999999999</v>
      </c>
      <c r="CQZ17" s="253">
        <v>94.176381000000006</v>
      </c>
      <c r="CRA17" s="253">
        <v>94.207785000000001</v>
      </c>
      <c r="CRB17" s="253">
        <v>94.241249999999994</v>
      </c>
      <c r="CRC17" s="253">
        <v>94.280101999999999</v>
      </c>
      <c r="CRD17" s="253">
        <v>94.301957000000002</v>
      </c>
      <c r="CRE17" s="253">
        <v>94.307794000000001</v>
      </c>
      <c r="CRF17" s="253">
        <v>94.344049999999996</v>
      </c>
      <c r="CRG17" s="253">
        <v>94.402500000000003</v>
      </c>
      <c r="CRH17" s="253">
        <v>94.420970999999994</v>
      </c>
      <c r="CRI17" s="253">
        <v>94.408699999999996</v>
      </c>
      <c r="CRJ17" s="253">
        <v>94.395570000000006</v>
      </c>
      <c r="CRK17" s="253">
        <v>94.386612999999997</v>
      </c>
      <c r="CRL17" s="253">
        <v>94.358937999999995</v>
      </c>
      <c r="CRM17" s="253">
        <v>94.308378000000005</v>
      </c>
      <c r="CRN17" s="253">
        <v>94.272383000000005</v>
      </c>
      <c r="CRO17" s="253">
        <v>94.270632000000006</v>
      </c>
      <c r="CRP17" s="253">
        <v>94.268379999999993</v>
      </c>
      <c r="CRQ17" s="253">
        <v>94.245885999999999</v>
      </c>
      <c r="CRR17" s="253">
        <v>94.220304999999996</v>
      </c>
      <c r="CRS17" s="253">
        <v>94.175734000000006</v>
      </c>
      <c r="CRT17" s="253">
        <v>94.081048999999993</v>
      </c>
      <c r="CRU17" s="253">
        <v>93.957455999999993</v>
      </c>
      <c r="CRV17" s="253">
        <v>93.860878999999997</v>
      </c>
      <c r="CRW17" s="253">
        <v>93.793674999999993</v>
      </c>
      <c r="CRX17" s="253">
        <v>93.695392999999996</v>
      </c>
      <c r="CRY17" s="253">
        <v>93.557693999999998</v>
      </c>
      <c r="CRZ17" s="253">
        <v>93.430070999999998</v>
      </c>
      <c r="CSA17" s="253">
        <v>93.310142999999997</v>
      </c>
      <c r="CSB17" s="253">
        <v>93.155610999999993</v>
      </c>
      <c r="CSC17" s="253">
        <v>92.959424999999996</v>
      </c>
      <c r="CSD17" s="253">
        <v>92.729735000000005</v>
      </c>
      <c r="CSE17" s="253">
        <v>92.422105999999999</v>
      </c>
      <c r="CSF17" s="253">
        <v>91.968202000000005</v>
      </c>
      <c r="CSG17" s="253">
        <v>91.341446000000005</v>
      </c>
      <c r="CSH17" s="253">
        <v>90.444411000000002</v>
      </c>
      <c r="CSI17" s="253">
        <v>88.920337000000004</v>
      </c>
      <c r="CSJ17" s="253">
        <v>86.244107999999997</v>
      </c>
      <c r="CSK17" s="253">
        <v>82.102868999999998</v>
      </c>
      <c r="CSL17" s="253">
        <v>76.632895000000005</v>
      </c>
      <c r="CSM17" s="253">
        <v>70.471620000000001</v>
      </c>
      <c r="CSN17" s="253">
        <v>65.241022000000001</v>
      </c>
      <c r="CSO17" s="253">
        <v>63.129468000000003</v>
      </c>
      <c r="CSP17" s="253">
        <v>64.526053000000005</v>
      </c>
      <c r="CSQ17" s="253">
        <v>67.712137999999996</v>
      </c>
      <c r="CSR17" s="253">
        <v>71.046794000000006</v>
      </c>
      <c r="CSS17" s="253">
        <v>73.771038000000004</v>
      </c>
      <c r="CST17" s="253">
        <v>75.548188999999994</v>
      </c>
      <c r="CSU17" s="253">
        <v>76.080771999999996</v>
      </c>
      <c r="CSV17" s="253">
        <v>75.255812000000006</v>
      </c>
      <c r="CSW17" s="253">
        <v>73.726309999999998</v>
      </c>
      <c r="CSX17" s="253">
        <v>72.743053000000003</v>
      </c>
      <c r="CSY17" s="253">
        <v>73.138335999999995</v>
      </c>
      <c r="CSZ17" s="253">
        <v>74.915368000000001</v>
      </c>
      <c r="CTA17" s="253">
        <v>77.543870999999996</v>
      </c>
      <c r="CTB17" s="253">
        <v>80.330717000000007</v>
      </c>
      <c r="CTC17" s="253">
        <v>82.735460000000003</v>
      </c>
      <c r="CTD17" s="253">
        <v>84.508898000000002</v>
      </c>
      <c r="CTE17" s="253">
        <v>85.652088000000006</v>
      </c>
      <c r="CTF17" s="253">
        <v>86.335374000000002</v>
      </c>
      <c r="CTG17" s="253">
        <v>86.790104999999997</v>
      </c>
      <c r="CTH17" s="253">
        <v>87.183527999999995</v>
      </c>
      <c r="CTI17" s="253">
        <v>87.555764999999994</v>
      </c>
      <c r="CTJ17" s="253">
        <v>87.861131</v>
      </c>
      <c r="CTK17" s="253">
        <v>88.082082999999997</v>
      </c>
      <c r="CTL17" s="253">
        <v>88.255358000000001</v>
      </c>
      <c r="CTM17" s="253">
        <v>88.400296999999995</v>
      </c>
      <c r="CTN17" s="253">
        <v>88.501417000000004</v>
      </c>
      <c r="CTO17" s="253">
        <v>88.566468</v>
      </c>
      <c r="CTP17" s="253">
        <v>88.624857000000006</v>
      </c>
      <c r="CTQ17" s="253">
        <v>88.676754000000003</v>
      </c>
      <c r="CTR17" s="253">
        <v>88.705217000000005</v>
      </c>
      <c r="CTS17" s="253">
        <v>88.719408000000001</v>
      </c>
      <c r="CTT17" s="253">
        <v>88.747445999999997</v>
      </c>
      <c r="CTU17" s="253">
        <v>88.792724000000007</v>
      </c>
      <c r="CTV17" s="253">
        <v>88.835943</v>
      </c>
      <c r="CTW17" s="253">
        <v>88.871539999999996</v>
      </c>
      <c r="CTX17" s="253">
        <v>88.918633999999997</v>
      </c>
      <c r="CTY17" s="253">
        <v>88.985800999999995</v>
      </c>
      <c r="CTZ17" s="253">
        <v>89.051839999999999</v>
      </c>
      <c r="CUA17" s="253">
        <v>89.112585999999993</v>
      </c>
      <c r="CUB17" s="253">
        <v>89.188349000000002</v>
      </c>
      <c r="CUC17" s="253">
        <v>89.280148999999994</v>
      </c>
      <c r="CUD17" s="253">
        <v>89.366449000000003</v>
      </c>
      <c r="CUE17" s="253">
        <v>89.441047999999995</v>
      </c>
      <c r="CUF17" s="253">
        <v>89.518299999999996</v>
      </c>
      <c r="CUG17" s="253">
        <v>89.598663000000002</v>
      </c>
      <c r="CUH17" s="253">
        <v>89.665203000000005</v>
      </c>
      <c r="CUI17" s="253">
        <v>89.715058999999997</v>
      </c>
      <c r="CUJ17" s="253">
        <v>89.760287000000005</v>
      </c>
      <c r="CUK17" s="253">
        <v>89.801304999999999</v>
      </c>
      <c r="CUL17" s="253">
        <v>89.829100999999994</v>
      </c>
      <c r="CUM17" s="253">
        <v>89.847244000000003</v>
      </c>
      <c r="CUN17" s="253">
        <v>89.866221999999993</v>
      </c>
      <c r="CUO17" s="253">
        <v>89.880773000000005</v>
      </c>
      <c r="CUP17" s="253">
        <v>89.887895</v>
      </c>
      <c r="CUQ17" s="253">
        <v>89.905085</v>
      </c>
      <c r="CUR17" s="253">
        <v>89.939436000000001</v>
      </c>
      <c r="CUS17" s="253">
        <v>89.977316999999999</v>
      </c>
      <c r="CUT17" s="253">
        <v>90.005589000000001</v>
      </c>
      <c r="CUU17" s="253">
        <v>90.027901</v>
      </c>
      <c r="CUV17" s="253">
        <v>90.058966999999996</v>
      </c>
      <c r="CUW17" s="253">
        <v>90.104066000000003</v>
      </c>
      <c r="CUX17" s="253">
        <v>90.156824</v>
      </c>
      <c r="CUY17" s="253">
        <v>90.215581</v>
      </c>
      <c r="CUZ17" s="253">
        <v>90.285216000000005</v>
      </c>
      <c r="CVA17" s="253">
        <v>90.363643999999994</v>
      </c>
      <c r="CVB17" s="253">
        <v>90.441535000000002</v>
      </c>
      <c r="CVC17" s="253">
        <v>90.519726000000006</v>
      </c>
      <c r="CVD17" s="253">
        <v>90.609604000000004</v>
      </c>
      <c r="CVE17" s="253">
        <v>90.709126999999995</v>
      </c>
      <c r="CVF17" s="253">
        <v>90.802138999999997</v>
      </c>
      <c r="CVG17" s="253">
        <v>90.883735000000001</v>
      </c>
      <c r="CVH17" s="253">
        <v>90.963876999999997</v>
      </c>
      <c r="CVI17" s="253">
        <v>91.047432000000001</v>
      </c>
      <c r="CVJ17" s="253">
        <v>91.129112000000006</v>
      </c>
      <c r="CVK17" s="253">
        <v>91.207126000000002</v>
      </c>
      <c r="CVL17" s="253">
        <v>91.286968999999999</v>
      </c>
      <c r="CVM17" s="253">
        <v>91.370157000000006</v>
      </c>
      <c r="CVN17" s="253">
        <v>91.451060999999996</v>
      </c>
      <c r="CVO17" s="253">
        <v>91.528298000000007</v>
      </c>
      <c r="CVP17" s="253">
        <v>91.602277000000001</v>
      </c>
      <c r="CVQ17" s="253">
        <v>91.664861999999999</v>
      </c>
      <c r="CVR17" s="253">
        <v>91.708494999999999</v>
      </c>
      <c r="CVS17" s="253">
        <v>91.739181000000002</v>
      </c>
      <c r="CVT17" s="253">
        <v>91.770546999999993</v>
      </c>
      <c r="CVU17" s="253">
        <v>91.808027999999993</v>
      </c>
      <c r="CVV17" s="253">
        <v>91.847132000000002</v>
      </c>
      <c r="CVW17" s="253">
        <v>91.883564000000007</v>
      </c>
      <c r="CVX17" s="253">
        <v>91.914315000000002</v>
      </c>
      <c r="CVY17" s="253">
        <v>91.930556999999993</v>
      </c>
      <c r="CVZ17" s="253">
        <v>91.923051000000001</v>
      </c>
      <c r="CWA17" s="253">
        <v>91.895979999999994</v>
      </c>
      <c r="CWB17" s="253">
        <v>91.863176999999993</v>
      </c>
      <c r="CWC17" s="253">
        <v>91.830133000000004</v>
      </c>
      <c r="CWD17" s="253">
        <v>91.793486999999999</v>
      </c>
      <c r="CWE17" s="253">
        <v>91.757409999999993</v>
      </c>
      <c r="CWF17" s="253">
        <v>91.732607999999999</v>
      </c>
      <c r="CWG17" s="253">
        <v>91.720511000000002</v>
      </c>
      <c r="CWH17" s="253">
        <v>91.712478000000004</v>
      </c>
      <c r="CWI17" s="253">
        <v>91.703079000000002</v>
      </c>
      <c r="CWJ17" s="253">
        <v>91.689589999999995</v>
      </c>
      <c r="CWK17" s="253">
        <v>91.664783999999997</v>
      </c>
      <c r="CWL17" s="253">
        <v>91.626361000000003</v>
      </c>
      <c r="CWM17" s="253">
        <v>91.589083000000002</v>
      </c>
      <c r="CWN17" s="253">
        <v>91.574894999999998</v>
      </c>
      <c r="CWO17" s="253">
        <v>91.589393000000001</v>
      </c>
      <c r="CWP17" s="253">
        <v>91.621084999999994</v>
      </c>
      <c r="CWQ17" s="253">
        <v>91.661527000000007</v>
      </c>
      <c r="CWR17" s="253">
        <v>91.711883</v>
      </c>
      <c r="CWS17" s="253">
        <v>91.771871000000004</v>
      </c>
      <c r="CWT17" s="253">
        <v>91.836347000000004</v>
      </c>
      <c r="CWU17" s="253">
        <v>91.900378000000003</v>
      </c>
      <c r="CWV17" s="253">
        <v>91.957058000000004</v>
      </c>
      <c r="CWW17" s="253">
        <v>91.994793999999999</v>
      </c>
      <c r="CWX17" s="253">
        <v>92.007748000000007</v>
      </c>
      <c r="CWY17" s="253">
        <v>92.006951000000001</v>
      </c>
      <c r="CWZ17" s="253">
        <v>92.010126999999997</v>
      </c>
      <c r="CXA17" s="253">
        <v>92.020759999999996</v>
      </c>
      <c r="CXB17" s="253">
        <v>92.028464</v>
      </c>
      <c r="CXC17" s="253">
        <v>92.028559000000001</v>
      </c>
      <c r="CXD17" s="253">
        <v>92.027942999999993</v>
      </c>
      <c r="CXE17" s="253">
        <v>92.033090999999999</v>
      </c>
      <c r="CXF17" s="253">
        <v>92.045691000000005</v>
      </c>
      <c r="CXG17" s="253">
        <v>92.071066999999999</v>
      </c>
      <c r="CXH17" s="253">
        <v>92.115297999999996</v>
      </c>
      <c r="CXI17" s="253">
        <v>92.172191999999995</v>
      </c>
      <c r="CXJ17" s="253">
        <v>92.228588000000002</v>
      </c>
      <c r="CXK17" s="253">
        <v>92.280445999999998</v>
      </c>
      <c r="CXL17" s="253">
        <v>92.332538</v>
      </c>
      <c r="CXM17" s="253">
        <v>92.384485999999995</v>
      </c>
      <c r="CXN17" s="253">
        <v>92.431732999999994</v>
      </c>
      <c r="CXO17" s="253">
        <v>92.478572</v>
      </c>
      <c r="CXP17" s="253">
        <v>92.536725000000004</v>
      </c>
      <c r="CXQ17" s="253">
        <v>92.608867000000004</v>
      </c>
      <c r="CXR17" s="253">
        <v>92.684966000000003</v>
      </c>
      <c r="CXS17" s="253">
        <v>92.758167</v>
      </c>
      <c r="CXT17" s="253">
        <v>92.831142</v>
      </c>
      <c r="CXU17" s="253">
        <v>92.903908000000001</v>
      </c>
      <c r="CXV17" s="253">
        <v>92.970455999999999</v>
      </c>
      <c r="CXW17" s="253">
        <v>93.028924000000004</v>
      </c>
      <c r="CXX17" s="253">
        <v>93.082513000000006</v>
      </c>
      <c r="CXY17" s="253">
        <v>93.130441000000005</v>
      </c>
      <c r="CXZ17" s="253">
        <v>93.169612000000001</v>
      </c>
      <c r="CYA17" s="253">
        <v>93.205059000000006</v>
      </c>
      <c r="CYB17" s="253">
        <v>93.246487000000002</v>
      </c>
      <c r="CYC17" s="253">
        <v>93.294441000000006</v>
      </c>
      <c r="CYD17" s="253">
        <v>93.340912000000003</v>
      </c>
      <c r="CYE17" s="253">
        <v>93.382712999999995</v>
      </c>
      <c r="CYF17" s="253">
        <v>93.422514000000007</v>
      </c>
      <c r="CYG17" s="253">
        <v>93.458737999999997</v>
      </c>
      <c r="CYH17" s="253">
        <v>93.487825000000001</v>
      </c>
      <c r="CYI17" s="253">
        <v>93.513661999999997</v>
      </c>
      <c r="CYJ17" s="253">
        <v>93.542849000000004</v>
      </c>
      <c r="CYK17" s="253">
        <v>93.572119999999998</v>
      </c>
      <c r="CYL17" s="253">
        <v>93.592877000000001</v>
      </c>
      <c r="CYM17" s="253">
        <v>93.606385000000003</v>
      </c>
      <c r="CYN17" s="253">
        <v>93.621477999999996</v>
      </c>
      <c r="CYO17" s="253">
        <v>93.638942999999998</v>
      </c>
      <c r="CYP17" s="253">
        <v>93.652118999999999</v>
      </c>
      <c r="CYQ17" s="253">
        <v>93.661465000000007</v>
      </c>
      <c r="CYR17" s="253">
        <v>93.674659000000005</v>
      </c>
      <c r="CYS17" s="253">
        <v>93.692577999999997</v>
      </c>
      <c r="CYT17" s="253">
        <v>93.708601999999999</v>
      </c>
      <c r="CYU17" s="253">
        <v>93.722470000000001</v>
      </c>
      <c r="CYV17" s="253">
        <v>93.741524999999996</v>
      </c>
      <c r="CYW17" s="253">
        <v>93.767374000000004</v>
      </c>
      <c r="CYX17" s="253">
        <v>93.792727999999997</v>
      </c>
      <c r="CYY17" s="253">
        <v>93.812855999999996</v>
      </c>
      <c r="CYZ17" s="253">
        <v>93.829305000000005</v>
      </c>
      <c r="CZA17" s="253">
        <v>93.841650000000001</v>
      </c>
      <c r="CZB17" s="253">
        <v>93.847353999999996</v>
      </c>
      <c r="CZC17" s="253">
        <v>93.850159000000005</v>
      </c>
      <c r="CZD17" s="253">
        <v>93.858255</v>
      </c>
      <c r="CZE17" s="253">
        <v>93.872720999999999</v>
      </c>
      <c r="CZF17" s="253">
        <v>93.887579000000002</v>
      </c>
      <c r="CZG17" s="253">
        <v>93.901155000000003</v>
      </c>
      <c r="CZH17" s="253">
        <v>93.917709000000002</v>
      </c>
      <c r="CZI17" s="253">
        <v>93.937736000000001</v>
      </c>
      <c r="CZJ17" s="253">
        <v>93.956874999999997</v>
      </c>
      <c r="CZK17" s="253">
        <v>93.974476999999993</v>
      </c>
      <c r="CZL17" s="253">
        <v>93.992706999999996</v>
      </c>
      <c r="CZM17" s="253">
        <v>94.007456000000005</v>
      </c>
      <c r="CZN17" s="253">
        <v>94.011070000000004</v>
      </c>
      <c r="CZO17" s="253">
        <v>94.005064000000004</v>
      </c>
      <c r="CZP17" s="253">
        <v>93.99973</v>
      </c>
      <c r="CZQ17" s="253">
        <v>93.999561999999997</v>
      </c>
      <c r="CZR17" s="253">
        <v>93.998631000000003</v>
      </c>
      <c r="CZS17" s="253">
        <v>93.991651000000005</v>
      </c>
      <c r="CZT17" s="253">
        <v>93.979881000000006</v>
      </c>
      <c r="CZU17" s="253">
        <v>93.964658999999997</v>
      </c>
      <c r="CZV17" s="253">
        <v>93.944434999999999</v>
      </c>
      <c r="CZW17" s="253">
        <v>93.920049000000006</v>
      </c>
      <c r="CZX17" s="253">
        <v>93.894997000000004</v>
      </c>
      <c r="CZY17" s="253">
        <v>93.868936000000005</v>
      </c>
      <c r="CZZ17" s="253">
        <v>93.838177999999999</v>
      </c>
      <c r="DAA17" s="253">
        <v>93.803518999999994</v>
      </c>
      <c r="DAB17" s="253">
        <v>93.770912999999993</v>
      </c>
      <c r="DAC17" s="253">
        <v>93.744118</v>
      </c>
      <c r="DAD17" s="253">
        <v>93.722436000000002</v>
      </c>
      <c r="DAE17" s="253">
        <v>93.704419000000001</v>
      </c>
      <c r="DAF17" s="253">
        <v>93.686931999999999</v>
      </c>
      <c r="DAG17" s="253">
        <v>93.662715000000006</v>
      </c>
      <c r="DAH17" s="253">
        <v>93.626842999999994</v>
      </c>
      <c r="DAI17" s="253">
        <v>93.584312999999995</v>
      </c>
      <c r="DAJ17" s="253">
        <v>93.543594999999996</v>
      </c>
      <c r="DAK17" s="253">
        <v>93.505083999999997</v>
      </c>
      <c r="DAL17" s="253">
        <v>93.464242999999996</v>
      </c>
      <c r="DAM17" s="253">
        <v>93.422622000000004</v>
      </c>
      <c r="DAN17" s="253">
        <v>93.385666000000001</v>
      </c>
      <c r="DAO17" s="253">
        <v>93.352187000000001</v>
      </c>
      <c r="DAP17" s="253">
        <v>93.316942999999995</v>
      </c>
      <c r="DAQ17" s="253">
        <v>93.282453000000004</v>
      </c>
      <c r="DAR17" s="253">
        <v>93.256895</v>
      </c>
      <c r="DAS17" s="253">
        <v>93.240011999999993</v>
      </c>
      <c r="DAT17" s="253">
        <v>93.222229999999996</v>
      </c>
      <c r="DAU17" s="253">
        <v>93.199066999999999</v>
      </c>
      <c r="DAV17" s="253">
        <v>93.176323999999994</v>
      </c>
      <c r="DAW17" s="253">
        <v>93.159623999999994</v>
      </c>
      <c r="DAX17" s="253">
        <v>93.147473000000005</v>
      </c>
      <c r="DAY17" s="253">
        <v>93.135925</v>
      </c>
      <c r="DAZ17" s="253">
        <v>93.122389999999996</v>
      </c>
      <c r="DBA17" s="253">
        <v>93.103519000000006</v>
      </c>
      <c r="DBB17" s="253">
        <v>93.076262</v>
      </c>
      <c r="DBC17" s="253">
        <v>93.042422000000002</v>
      </c>
      <c r="DBD17" s="253">
        <v>93.006356999999994</v>
      </c>
      <c r="DBE17" s="253">
        <v>92.968307999999993</v>
      </c>
      <c r="DBF17" s="253">
        <v>92.926259999999999</v>
      </c>
      <c r="DBG17" s="253">
        <v>92.883814999999998</v>
      </c>
      <c r="DBH17" s="253">
        <v>92.849408999999994</v>
      </c>
      <c r="DBI17" s="253">
        <v>92.827506</v>
      </c>
      <c r="DBJ17" s="253">
        <v>92.815957999999995</v>
      </c>
      <c r="DBK17" s="253">
        <v>92.811201999999994</v>
      </c>
      <c r="DBL17" s="253">
        <v>92.809999000000005</v>
      </c>
      <c r="DBM17" s="253">
        <v>92.806974999999994</v>
      </c>
      <c r="DBN17" s="253">
        <v>92.797445999999994</v>
      </c>
      <c r="DBO17" s="253">
        <v>92.783469999999994</v>
      </c>
      <c r="DBP17" s="253">
        <v>92.771807999999993</v>
      </c>
      <c r="DBQ17" s="253">
        <v>92.766030000000001</v>
      </c>
      <c r="DBR17" s="253">
        <v>92.765304</v>
      </c>
      <c r="DBS17" s="253">
        <v>92.769181000000003</v>
      </c>
      <c r="DBT17" s="253">
        <v>92.777555000000007</v>
      </c>
      <c r="DBU17" s="253">
        <v>92.787119000000004</v>
      </c>
      <c r="DBV17" s="253">
        <v>92.794208999999995</v>
      </c>
      <c r="DBW17" s="253">
        <v>92.800639000000004</v>
      </c>
      <c r="DBX17" s="253">
        <v>92.811238000000003</v>
      </c>
      <c r="DBY17" s="253">
        <v>92.826567999999995</v>
      </c>
      <c r="DBZ17" s="253">
        <v>92.843525</v>
      </c>
      <c r="DCA17" s="253">
        <v>92.861877000000007</v>
      </c>
      <c r="DCB17" s="253">
        <v>92.884634000000005</v>
      </c>
      <c r="DCC17" s="253">
        <v>92.913128</v>
      </c>
      <c r="DCD17" s="253">
        <v>92.946866999999997</v>
      </c>
      <c r="DCE17" s="253">
        <v>92.986096000000003</v>
      </c>
      <c r="DCF17" s="253">
        <v>93.028801999999999</v>
      </c>
      <c r="DCG17" s="253">
        <v>93.068033</v>
      </c>
      <c r="DCH17" s="253">
        <v>93.099391999999995</v>
      </c>
      <c r="DCI17" s="253">
        <v>93.129144999999994</v>
      </c>
      <c r="DCJ17" s="253">
        <v>93.167402999999993</v>
      </c>
      <c r="DCK17" s="253">
        <v>93.214920000000006</v>
      </c>
      <c r="DCL17" s="253">
        <v>93.263891000000001</v>
      </c>
      <c r="DCM17" s="253">
        <v>93.309623000000002</v>
      </c>
      <c r="DCN17" s="253">
        <v>93.352928000000006</v>
      </c>
      <c r="DCO17" s="253">
        <v>93.392394999999993</v>
      </c>
      <c r="DCP17" s="253">
        <v>93.423858999999993</v>
      </c>
      <c r="DCQ17" s="253">
        <v>93.448329999999999</v>
      </c>
      <c r="DCR17" s="253">
        <v>93.472431</v>
      </c>
      <c r="DCS17" s="253">
        <v>93.499825000000001</v>
      </c>
      <c r="DCT17" s="253">
        <v>93.528460999999993</v>
      </c>
      <c r="DCU17" s="253">
        <v>93.555823000000004</v>
      </c>
      <c r="DCV17" s="253">
        <v>93.580319000000003</v>
      </c>
      <c r="DCW17" s="253">
        <v>93.598602999999997</v>
      </c>
      <c r="DCX17" s="253">
        <v>93.608970999999997</v>
      </c>
      <c r="DCY17" s="253">
        <v>93.616988000000006</v>
      </c>
      <c r="DCZ17" s="253">
        <v>93.630797000000001</v>
      </c>
      <c r="DDA17" s="253">
        <v>93.651629999999997</v>
      </c>
      <c r="DDB17" s="253">
        <v>93.675325000000001</v>
      </c>
      <c r="DDC17" s="253">
        <v>93.700666999999996</v>
      </c>
      <c r="DDD17" s="253">
        <v>93.727947</v>
      </c>
      <c r="DDE17" s="253">
        <v>93.751391999999996</v>
      </c>
      <c r="DDF17" s="253">
        <v>93.762878999999998</v>
      </c>
      <c r="DDG17" s="253">
        <v>93.763615000000001</v>
      </c>
      <c r="DDH17" s="253">
        <v>93.763310000000004</v>
      </c>
      <c r="DDI17" s="253">
        <v>93.766683</v>
      </c>
      <c r="DDJ17" s="253">
        <v>93.768392000000006</v>
      </c>
      <c r="DDK17" s="253">
        <v>93.761920000000003</v>
      </c>
      <c r="DDL17" s="253">
        <v>93.746185999999994</v>
      </c>
      <c r="DDM17" s="253">
        <v>93.722913000000005</v>
      </c>
      <c r="DDN17" s="253">
        <v>93.694952999999998</v>
      </c>
      <c r="DDO17" s="253">
        <v>93.668059999999997</v>
      </c>
      <c r="DDP17" s="253">
        <v>93.647557000000006</v>
      </c>
      <c r="DDQ17" s="253">
        <v>93.632433000000006</v>
      </c>
      <c r="DDR17" s="253">
        <v>93.618021999999996</v>
      </c>
      <c r="DDS17" s="253">
        <v>93.603200999999999</v>
      </c>
      <c r="DDT17" s="253">
        <v>93.588249000000005</v>
      </c>
      <c r="DDU17" s="253">
        <v>93.567381999999995</v>
      </c>
      <c r="DDV17" s="253">
        <v>93.532705000000007</v>
      </c>
      <c r="DDW17" s="253">
        <v>93.486658000000006</v>
      </c>
      <c r="DDX17" s="253">
        <v>93.442458999999999</v>
      </c>
      <c r="DDY17" s="253">
        <v>93.410345000000007</v>
      </c>
      <c r="DDZ17" s="253">
        <v>93.389536000000007</v>
      </c>
      <c r="DEA17" s="253">
        <v>93.374429000000006</v>
      </c>
      <c r="DEB17" s="253">
        <v>93.361788000000004</v>
      </c>
      <c r="DEC17" s="253">
        <v>93.350020000000001</v>
      </c>
      <c r="DED17" s="253">
        <v>93.337564999999998</v>
      </c>
      <c r="DEE17" s="253">
        <v>93.324622000000005</v>
      </c>
      <c r="DEF17" s="253">
        <v>93.312717000000006</v>
      </c>
      <c r="DEG17" s="253">
        <v>93.301889000000003</v>
      </c>
      <c r="DEH17" s="253">
        <v>93.291663999999997</v>
      </c>
      <c r="DEI17" s="253">
        <v>93.283463999999995</v>
      </c>
      <c r="DEJ17" s="253">
        <v>93.277337000000003</v>
      </c>
      <c r="DEK17" s="253">
        <v>93.268287000000001</v>
      </c>
      <c r="DEL17" s="253">
        <v>93.252269999999996</v>
      </c>
      <c r="DEM17" s="253">
        <v>93.234952000000007</v>
      </c>
      <c r="DEN17" s="253">
        <v>93.227827000000005</v>
      </c>
      <c r="DEO17" s="253">
        <v>93.235386000000005</v>
      </c>
      <c r="DEP17" s="253">
        <v>93.251535000000004</v>
      </c>
      <c r="DEQ17" s="253">
        <v>93.267792</v>
      </c>
      <c r="DER17" s="253">
        <v>93.278824</v>
      </c>
      <c r="DES17" s="253">
        <v>93.280837000000005</v>
      </c>
      <c r="DET17" s="253">
        <v>93.272082999999995</v>
      </c>
      <c r="DEU17" s="253">
        <v>93.256241000000003</v>
      </c>
      <c r="DEV17" s="253">
        <v>93.239761999999999</v>
      </c>
      <c r="DEW17" s="253">
        <v>93.225390000000004</v>
      </c>
      <c r="DEX17" s="253">
        <v>93.212461000000005</v>
      </c>
      <c r="DEY17" s="253">
        <v>93.201285999999996</v>
      </c>
      <c r="DEZ17" s="253">
        <v>93.190939</v>
      </c>
      <c r="DFA17" s="253">
        <v>93.174857000000003</v>
      </c>
      <c r="DFB17" s="253">
        <v>93.146927000000005</v>
      </c>
      <c r="DFC17" s="253">
        <v>93.111984000000007</v>
      </c>
      <c r="DFD17" s="253">
        <v>93.082458000000003</v>
      </c>
      <c r="DFE17" s="253">
        <v>93.063356999999996</v>
      </c>
      <c r="DFF17" s="253">
        <v>93.046941000000004</v>
      </c>
      <c r="DFG17" s="253">
        <v>93.023120000000006</v>
      </c>
      <c r="DFH17" s="253">
        <v>92.989034000000004</v>
      </c>
      <c r="DFI17" s="253">
        <v>92.947631000000001</v>
      </c>
      <c r="DFJ17" s="253">
        <v>92.903057000000004</v>
      </c>
      <c r="DFK17" s="253">
        <v>92.858897999999996</v>
      </c>
      <c r="DFL17" s="253">
        <v>92.815734000000006</v>
      </c>
      <c r="DFM17" s="253">
        <v>92.769143</v>
      </c>
      <c r="DFN17" s="253">
        <v>92.714220999999995</v>
      </c>
      <c r="DFO17" s="253">
        <v>92.652056000000002</v>
      </c>
      <c r="DFP17" s="253">
        <v>92.587659000000002</v>
      </c>
      <c r="DFQ17" s="253">
        <v>92.523062999999993</v>
      </c>
      <c r="DFR17" s="253">
        <v>92.458275999999998</v>
      </c>
      <c r="DFS17" s="253">
        <v>92.397636000000006</v>
      </c>
      <c r="DFT17" s="253">
        <v>92.347696999999997</v>
      </c>
      <c r="DFU17" s="253">
        <v>92.307781000000006</v>
      </c>
      <c r="DFV17" s="253">
        <v>92.269048999999995</v>
      </c>
      <c r="DFW17" s="253">
        <v>92.224879999999999</v>
      </c>
      <c r="DFX17" s="253">
        <v>92.176974000000001</v>
      </c>
      <c r="DFY17" s="253">
        <v>92.129029000000003</v>
      </c>
      <c r="DFZ17" s="253">
        <v>92.079066999999995</v>
      </c>
      <c r="DGA17" s="253">
        <v>92.021001999999996</v>
      </c>
      <c r="DGB17" s="253">
        <v>91.951407000000003</v>
      </c>
      <c r="DGC17" s="253">
        <v>91.873164000000003</v>
      </c>
      <c r="DGD17" s="253">
        <v>91.793942000000001</v>
      </c>
      <c r="DGE17" s="253">
        <v>91.721141000000003</v>
      </c>
      <c r="DGF17" s="253">
        <v>91.656772000000004</v>
      </c>
      <c r="DGG17" s="253">
        <v>91.597699000000006</v>
      </c>
      <c r="DGH17" s="253">
        <v>91.541146999999995</v>
      </c>
      <c r="DGI17" s="253">
        <v>91.487015999999997</v>
      </c>
      <c r="DGJ17" s="253">
        <v>91.433432999999994</v>
      </c>
      <c r="DGK17" s="253">
        <v>91.374767000000006</v>
      </c>
      <c r="DGL17" s="253">
        <v>91.308087</v>
      </c>
      <c r="DGM17" s="253">
        <v>91.238001999999994</v>
      </c>
      <c r="DGN17" s="253">
        <v>91.17098</v>
      </c>
      <c r="DGO17" s="253">
        <v>91.108751999999996</v>
      </c>
      <c r="DGP17" s="253">
        <v>91.051066000000006</v>
      </c>
      <c r="DGQ17" s="253">
        <v>90.999143000000004</v>
      </c>
      <c r="DGR17" s="253">
        <v>90.950451999999999</v>
      </c>
      <c r="DGS17" s="253">
        <v>90.895734000000004</v>
      </c>
      <c r="DGT17" s="253">
        <v>90.829997000000006</v>
      </c>
      <c r="DGU17" s="253">
        <v>90.763187000000002</v>
      </c>
      <c r="DGV17" s="253">
        <v>90.710262999999998</v>
      </c>
      <c r="DGW17" s="253">
        <v>90.672638000000006</v>
      </c>
      <c r="DGX17" s="253">
        <v>90.637686000000002</v>
      </c>
      <c r="DGY17" s="253">
        <v>90.596228999999994</v>
      </c>
      <c r="DGZ17" s="253">
        <v>90.551726000000002</v>
      </c>
      <c r="DHA17" s="253">
        <v>90.509961000000004</v>
      </c>
      <c r="DHB17" s="253">
        <v>90.469206999999997</v>
      </c>
      <c r="DHC17" s="253">
        <v>90.424808999999996</v>
      </c>
      <c r="DHD17" s="253">
        <v>90.377855999999994</v>
      </c>
      <c r="DHE17" s="253">
        <v>90.334289999999996</v>
      </c>
      <c r="DHF17" s="253">
        <v>90.297895999999994</v>
      </c>
      <c r="DHG17" s="253">
        <v>90.266856000000004</v>
      </c>
      <c r="DHH17" s="253">
        <v>90.235866000000001</v>
      </c>
      <c r="DHI17" s="253">
        <v>90.200721999999999</v>
      </c>
      <c r="DHJ17" s="253">
        <v>90.162034000000006</v>
      </c>
      <c r="DHK17" s="253">
        <v>90.124117999999996</v>
      </c>
      <c r="DHL17" s="253">
        <v>90.089264</v>
      </c>
      <c r="DHM17" s="253">
        <v>90.055216000000001</v>
      </c>
      <c r="DHN17" s="253">
        <v>90.020053000000004</v>
      </c>
      <c r="DHO17" s="253">
        <v>89.986193999999998</v>
      </c>
      <c r="DHP17" s="253">
        <v>89.956682000000001</v>
      </c>
      <c r="DHQ17" s="253">
        <v>89.931836000000004</v>
      </c>
      <c r="DHR17" s="253">
        <v>89.914158999999998</v>
      </c>
      <c r="DHS17" s="253">
        <v>89.911456999999999</v>
      </c>
      <c r="DHT17" s="253">
        <v>89.927159000000003</v>
      </c>
      <c r="DHU17" s="253">
        <v>89.949897000000007</v>
      </c>
      <c r="DHV17" s="253">
        <v>89.961181999999994</v>
      </c>
      <c r="DHW17" s="253">
        <v>89.953928000000005</v>
      </c>
      <c r="DHX17" s="253">
        <v>89.937568999999996</v>
      </c>
      <c r="DHY17" s="253">
        <v>89.926558999999997</v>
      </c>
      <c r="DHZ17" s="253">
        <v>89.931127000000004</v>
      </c>
      <c r="DIA17" s="253">
        <v>89.956840999999997</v>
      </c>
      <c r="DIB17" s="253">
        <v>90.002082999999999</v>
      </c>
      <c r="DIC17" s="253">
        <v>90.053021000000001</v>
      </c>
      <c r="DID17" s="253">
        <v>90.090014999999994</v>
      </c>
      <c r="DIE17" s="253">
        <v>90.104590999999999</v>
      </c>
      <c r="DIF17" s="253">
        <v>90.105523000000005</v>
      </c>
      <c r="DIG17" s="253">
        <v>90.105832000000007</v>
      </c>
      <c r="DIH17" s="253">
        <v>90.110079999999996</v>
      </c>
      <c r="DII17" s="253">
        <v>90.117430999999996</v>
      </c>
      <c r="DIJ17" s="253">
        <v>90.130065000000002</v>
      </c>
      <c r="DIK17" s="253">
        <v>90.151996999999994</v>
      </c>
      <c r="DIL17" s="253">
        <v>90.182280000000006</v>
      </c>
      <c r="DIM17" s="253">
        <v>90.213847000000001</v>
      </c>
      <c r="DIN17" s="253">
        <v>90.237635999999995</v>
      </c>
      <c r="DIO17" s="253">
        <v>90.245908</v>
      </c>
      <c r="DIP17" s="253">
        <v>90.235057999999995</v>
      </c>
      <c r="DIQ17" s="253">
        <v>90.209269000000006</v>
      </c>
      <c r="DIR17" s="253">
        <v>90.180164000000005</v>
      </c>
      <c r="DIS17" s="253">
        <v>90.159898999999996</v>
      </c>
      <c r="DIT17" s="253">
        <v>90.154794999999993</v>
      </c>
      <c r="DIU17" s="253">
        <v>90.166145999999998</v>
      </c>
      <c r="DIV17" s="253">
        <v>90.193584000000001</v>
      </c>
      <c r="DIW17" s="253">
        <v>90.234476999999998</v>
      </c>
      <c r="DIX17" s="253">
        <v>90.282919000000007</v>
      </c>
      <c r="DIY17" s="253">
        <v>90.332960999999997</v>
      </c>
      <c r="DIZ17" s="253">
        <v>90.382127999999994</v>
      </c>
      <c r="DJA17" s="253">
        <v>90.430874000000003</v>
      </c>
      <c r="DJB17" s="253">
        <v>90.480036999999996</v>
      </c>
      <c r="DJC17" s="253">
        <v>90.528954999999996</v>
      </c>
      <c r="DJD17" s="253">
        <v>90.574692999999996</v>
      </c>
      <c r="DJE17" s="253">
        <v>90.614283</v>
      </c>
      <c r="DJF17" s="253">
        <v>90.650741999999994</v>
      </c>
      <c r="DJG17" s="253">
        <v>90.695781999999994</v>
      </c>
      <c r="DJH17" s="253">
        <v>90.761450999999994</v>
      </c>
      <c r="DJI17" s="253">
        <v>90.847561999999996</v>
      </c>
      <c r="DJJ17" s="253">
        <v>90.940905999999998</v>
      </c>
      <c r="DJK17" s="253">
        <v>91.028261000000001</v>
      </c>
      <c r="DJL17" s="253">
        <v>91.107140000000001</v>
      </c>
      <c r="DJM17" s="253">
        <v>91.183165000000002</v>
      </c>
      <c r="DJN17" s="253">
        <v>91.261955999999998</v>
      </c>
      <c r="DJO17" s="253">
        <v>91.346447999999995</v>
      </c>
      <c r="DJP17" s="253">
        <v>91.437675999999996</v>
      </c>
      <c r="DJQ17" s="253">
        <v>91.533268000000007</v>
      </c>
      <c r="DJR17" s="253">
        <v>91.626762999999997</v>
      </c>
      <c r="DJS17" s="253">
        <v>91.712552000000002</v>
      </c>
      <c r="DJT17" s="253">
        <v>91.791509000000005</v>
      </c>
      <c r="DJU17" s="253">
        <v>91.869101000000001</v>
      </c>
      <c r="DJV17" s="253">
        <v>91.947839000000002</v>
      </c>
      <c r="DJW17" s="253">
        <v>92.023880000000005</v>
      </c>
      <c r="DJX17" s="253">
        <v>92.092551</v>
      </c>
      <c r="DJY17" s="253">
        <v>92.156688000000003</v>
      </c>
      <c r="DJZ17" s="253">
        <v>92.227143999999996</v>
      </c>
      <c r="DKA17" s="253">
        <v>92.312145999999998</v>
      </c>
      <c r="DKB17" s="253">
        <v>92.406234999999995</v>
      </c>
      <c r="DKC17" s="253">
        <v>92.493588000000003</v>
      </c>
      <c r="DKD17" s="253">
        <v>92.564583999999996</v>
      </c>
      <c r="DKE17" s="253">
        <v>92.625859000000005</v>
      </c>
      <c r="DKF17" s="253">
        <v>92.690426000000002</v>
      </c>
      <c r="DKG17" s="253">
        <v>92.761173999999997</v>
      </c>
      <c r="DKH17" s="253">
        <v>92.829567999999995</v>
      </c>
      <c r="DKI17" s="253">
        <v>92.888705999999999</v>
      </c>
      <c r="DKJ17" s="253">
        <v>92.940978000000001</v>
      </c>
      <c r="DKK17" s="253">
        <v>92.992211999999995</v>
      </c>
      <c r="DKL17" s="253">
        <v>93.044651999999999</v>
      </c>
      <c r="DKM17" s="253">
        <v>93.098663999999999</v>
      </c>
      <c r="DKN17" s="253">
        <v>93.156903999999997</v>
      </c>
      <c r="DKO17" s="253">
        <v>93.222579999999994</v>
      </c>
      <c r="DKP17" s="253">
        <v>93.294584999999998</v>
      </c>
      <c r="DKQ17" s="253">
        <v>93.366360999999998</v>
      </c>
      <c r="DKR17" s="253">
        <v>93.428957999999994</v>
      </c>
      <c r="DKS17" s="253">
        <v>93.474641000000005</v>
      </c>
      <c r="DKT17" s="253">
        <v>93.499342999999996</v>
      </c>
      <c r="DKU17" s="253">
        <v>93.503923999999998</v>
      </c>
      <c r="DKV17" s="253">
        <v>93.494307000000006</v>
      </c>
      <c r="DKW17" s="253">
        <v>93.480841999999996</v>
      </c>
      <c r="DKX17" s="253">
        <v>93.476127000000005</v>
      </c>
      <c r="DKY17" s="253">
        <v>93.489818999999997</v>
      </c>
      <c r="DKZ17" s="253">
        <v>93.523666000000006</v>
      </c>
      <c r="DLA17" s="253">
        <v>93.573333000000005</v>
      </c>
      <c r="DLB17" s="253">
        <v>93.636191999999994</v>
      </c>
      <c r="DLC17" s="253">
        <v>93.715440999999998</v>
      </c>
      <c r="DLD17" s="253">
        <v>93.815911999999997</v>
      </c>
      <c r="DLE17" s="253">
        <v>93.938390999999996</v>
      </c>
      <c r="DLF17" s="253">
        <v>94.078329999999994</v>
      </c>
      <c r="DLG17" s="253">
        <v>94.225899999999996</v>
      </c>
      <c r="DLH17" s="253">
        <v>94.366236000000001</v>
      </c>
      <c r="DLI17" s="253">
        <v>94.485803000000004</v>
      </c>
      <c r="DLJ17" s="253">
        <v>94.583027000000001</v>
      </c>
      <c r="DLK17" s="253">
        <v>94.668453999999997</v>
      </c>
      <c r="DLL17" s="253">
        <v>94.750153999999995</v>
      </c>
      <c r="DLM17" s="253">
        <v>94.823562999999993</v>
      </c>
      <c r="DLN17" s="253">
        <v>94.880469000000005</v>
      </c>
      <c r="DLO17" s="253">
        <v>94.922483999999997</v>
      </c>
      <c r="DLP17" s="253">
        <v>94.958732999999995</v>
      </c>
      <c r="DLQ17" s="253">
        <v>94.994708000000003</v>
      </c>
      <c r="DLR17" s="253">
        <v>95.030991</v>
      </c>
      <c r="DLS17" s="253">
        <v>95.068888999999999</v>
      </c>
      <c r="DLT17" s="253">
        <v>95.108293000000003</v>
      </c>
      <c r="DLU17" s="253">
        <v>95.142195999999998</v>
      </c>
      <c r="DLV17" s="253">
        <v>95.162509</v>
      </c>
      <c r="DLW17" s="253">
        <v>95.171180000000007</v>
      </c>
      <c r="DLX17" s="253">
        <v>95.178394999999995</v>
      </c>
      <c r="DLY17" s="253">
        <v>95.191024999999996</v>
      </c>
      <c r="DLZ17" s="253">
        <v>95.210451000000006</v>
      </c>
      <c r="DMA17" s="253">
        <v>95.240065999999999</v>
      </c>
      <c r="DMB17" s="253">
        <v>95.285146999999995</v>
      </c>
      <c r="DMC17" s="253">
        <v>95.343914999999996</v>
      </c>
      <c r="DMD17" s="253">
        <v>95.406885000000003</v>
      </c>
      <c r="DME17" s="253">
        <v>95.467140000000001</v>
      </c>
      <c r="DMF17" s="253">
        <v>95.524628000000007</v>
      </c>
      <c r="DMG17" s="253">
        <v>95.579123999999993</v>
      </c>
      <c r="DMH17" s="253">
        <v>95.626247000000006</v>
      </c>
      <c r="DMI17" s="253">
        <v>95.662769999999995</v>
      </c>
      <c r="DMJ17" s="253">
        <v>95.689802</v>
      </c>
      <c r="DMK17" s="253">
        <v>95.708731</v>
      </c>
      <c r="DML17" s="253">
        <v>95.719683000000003</v>
      </c>
      <c r="DMM17" s="253">
        <v>95.725587000000004</v>
      </c>
      <c r="DMN17" s="253">
        <v>95.732161000000005</v>
      </c>
      <c r="DMO17" s="253">
        <v>95.741968999999997</v>
      </c>
      <c r="DMP17" s="253">
        <v>95.752943999999999</v>
      </c>
      <c r="DMQ17" s="253">
        <v>95.763604999999998</v>
      </c>
      <c r="DMR17" s="253">
        <v>95.775262999999995</v>
      </c>
      <c r="DMS17" s="253">
        <v>95.789005000000003</v>
      </c>
      <c r="DMT17" s="253">
        <v>95.805098999999998</v>
      </c>
      <c r="DMU17" s="253">
        <v>95.824668000000003</v>
      </c>
      <c r="DMV17" s="253">
        <v>95.846798000000007</v>
      </c>
      <c r="DMW17" s="253">
        <v>95.865519000000006</v>
      </c>
      <c r="DMX17" s="253">
        <v>95.876435000000001</v>
      </c>
      <c r="DMY17" s="253">
        <v>95.885321000000005</v>
      </c>
      <c r="DMZ17" s="253">
        <v>95.902343999999999</v>
      </c>
      <c r="DNA17" s="253">
        <v>95.927764999999994</v>
      </c>
      <c r="DNB17" s="253">
        <v>95.951233999999999</v>
      </c>
      <c r="DNC17" s="253">
        <v>95.965627999999995</v>
      </c>
      <c r="DND17" s="253">
        <v>95.973061000000001</v>
      </c>
      <c r="DNE17" s="253">
        <v>95.976060000000004</v>
      </c>
      <c r="DNF17" s="253">
        <v>95.972639000000001</v>
      </c>
      <c r="DNG17" s="253">
        <v>95.964224000000002</v>
      </c>
      <c r="DNH17" s="253">
        <v>95.960156999999995</v>
      </c>
      <c r="DNI17" s="253">
        <v>95.968255999999997</v>
      </c>
      <c r="DNJ17" s="253">
        <v>95.985277999999994</v>
      </c>
      <c r="DNK17" s="253">
        <v>96.000893000000005</v>
      </c>
      <c r="DNL17" s="253">
        <v>96.007755000000003</v>
      </c>
      <c r="DNM17" s="253">
        <v>96.005291</v>
      </c>
      <c r="DNN17" s="253">
        <v>95.997472999999999</v>
      </c>
      <c r="DNO17" s="253">
        <v>95.989024000000001</v>
      </c>
      <c r="DNP17" s="253">
        <v>95.980829</v>
      </c>
      <c r="DNQ17" s="253">
        <v>95.968748000000005</v>
      </c>
      <c r="DNR17" s="253">
        <v>95.950430999999995</v>
      </c>
      <c r="DNS17" s="253">
        <v>95.931398000000002</v>
      </c>
      <c r="DNT17" s="253">
        <v>95.917545000000004</v>
      </c>
      <c r="DNU17" s="253">
        <v>95.902069999999995</v>
      </c>
      <c r="DNV17" s="253">
        <v>95.867849000000007</v>
      </c>
      <c r="DNW17" s="253">
        <v>95.804152000000002</v>
      </c>
      <c r="DNX17" s="253">
        <v>95.713344000000006</v>
      </c>
      <c r="DNY17" s="253">
        <v>95.599312999999995</v>
      </c>
      <c r="DNZ17" s="253">
        <v>95.457840000000004</v>
      </c>
      <c r="DOA17" s="253">
        <v>95.282359</v>
      </c>
      <c r="DOB17" s="253">
        <v>95.072539000000006</v>
      </c>
      <c r="DOC17" s="253">
        <v>94.834576999999996</v>
      </c>
      <c r="DOD17" s="253">
        <v>94.582975000000005</v>
      </c>
      <c r="DOE17" s="253">
        <v>94.350631000000007</v>
      </c>
      <c r="DOF17" s="253">
        <v>94.191742000000005</v>
      </c>
      <c r="DOG17" s="253">
        <v>94.161925999999994</v>
      </c>
      <c r="DOH17" s="253">
        <v>94.286117000000004</v>
      </c>
      <c r="DOI17" s="253">
        <v>94.540537</v>
      </c>
      <c r="DOJ17" s="253">
        <v>94.862386999999998</v>
      </c>
      <c r="DOK17" s="253">
        <v>95.179731000000004</v>
      </c>
      <c r="DOL17" s="253">
        <v>95.444018</v>
      </c>
      <c r="DOM17" s="253">
        <v>95.646300999999994</v>
      </c>
      <c r="DON17" s="253">
        <v>95.805987000000002</v>
      </c>
      <c r="DOO17" s="253">
        <v>95.943579</v>
      </c>
      <c r="DOP17" s="253">
        <v>96.064355000000006</v>
      </c>
      <c r="DOQ17" s="253">
        <v>96.163438999999997</v>
      </c>
      <c r="DOR17" s="253">
        <v>96.237105</v>
      </c>
      <c r="DOS17" s="253">
        <v>96.286068999999998</v>
      </c>
      <c r="DOT17" s="253">
        <v>96.314069000000003</v>
      </c>
      <c r="DOU17" s="253">
        <v>96.327489999999997</v>
      </c>
      <c r="DOV17" s="253">
        <v>96.333108999999993</v>
      </c>
      <c r="DOW17" s="253">
        <v>96.334348000000006</v>
      </c>
      <c r="DOX17" s="253">
        <v>96.332401000000004</v>
      </c>
      <c r="DOY17" s="253">
        <v>96.330184000000003</v>
      </c>
      <c r="DOZ17" s="253">
        <v>96.329981000000004</v>
      </c>
      <c r="DPA17" s="253">
        <v>96.327988000000005</v>
      </c>
      <c r="DPB17" s="253">
        <v>96.318331999999998</v>
      </c>
      <c r="DPC17" s="253">
        <v>96.303049000000001</v>
      </c>
      <c r="DPD17" s="253">
        <v>96.289850000000001</v>
      </c>
      <c r="DPE17" s="253">
        <v>96.277703000000002</v>
      </c>
      <c r="DPF17" s="253">
        <v>96.252785000000003</v>
      </c>
      <c r="DPG17" s="253">
        <v>96.202171000000007</v>
      </c>
      <c r="DPH17" s="253">
        <v>96.123789000000002</v>
      </c>
      <c r="DPI17" s="253">
        <v>96.019293000000005</v>
      </c>
      <c r="DPJ17" s="253">
        <v>95.887383999999997</v>
      </c>
      <c r="DPK17" s="253">
        <v>95.732973999999999</v>
      </c>
      <c r="DPL17" s="253">
        <v>95.576689999999999</v>
      </c>
      <c r="DPM17" s="253">
        <v>95.446383999999995</v>
      </c>
      <c r="DPN17" s="253">
        <v>95.362432999999996</v>
      </c>
      <c r="DPO17" s="253">
        <v>95.337405000000004</v>
      </c>
      <c r="DPP17" s="253">
        <v>95.383690000000001</v>
      </c>
      <c r="DPQ17" s="253">
        <v>95.508078999999995</v>
      </c>
      <c r="DPR17" s="253">
        <v>95.695072999999994</v>
      </c>
      <c r="DPS17" s="253">
        <v>95.903009999999995</v>
      </c>
      <c r="DPT17" s="253">
        <v>96.083707000000004</v>
      </c>
      <c r="DPU17" s="253">
        <v>96.208962</v>
      </c>
      <c r="DPV17" s="253">
        <v>96.281634999999994</v>
      </c>
      <c r="DPW17" s="253">
        <v>96.324288999999993</v>
      </c>
      <c r="DPX17" s="253">
        <v>96.356869000000003</v>
      </c>
      <c r="DPY17" s="253">
        <v>96.383776999999995</v>
      </c>
      <c r="DPZ17" s="253">
        <v>96.399957000000001</v>
      </c>
      <c r="DQA17" s="253">
        <v>96.403756999999999</v>
      </c>
      <c r="DQB17" s="253">
        <v>96.399169000000001</v>
      </c>
      <c r="DQC17" s="253">
        <v>96.389256000000003</v>
      </c>
      <c r="DQD17" s="253">
        <v>96.375101999999998</v>
      </c>
      <c r="DQE17" s="253">
        <v>96.360646000000003</v>
      </c>
      <c r="DQF17" s="253">
        <v>96.351156000000003</v>
      </c>
      <c r="DQG17" s="253">
        <v>96.346361000000002</v>
      </c>
      <c r="DQH17" s="253">
        <v>96.342455999999999</v>
      </c>
      <c r="DQI17" s="253">
        <v>96.341920000000002</v>
      </c>
      <c r="DQJ17" s="253">
        <v>96.352750999999998</v>
      </c>
      <c r="DQK17" s="253">
        <v>96.374561999999997</v>
      </c>
      <c r="DQL17" s="253">
        <v>96.393497999999994</v>
      </c>
      <c r="DQM17" s="253">
        <v>96.396394000000001</v>
      </c>
      <c r="DQN17" s="253">
        <v>96.384287</v>
      </c>
      <c r="DQO17" s="253">
        <v>96.367572999999993</v>
      </c>
      <c r="DQP17" s="253">
        <v>96.353984999999994</v>
      </c>
      <c r="DQQ17" s="253">
        <v>96.346577999999994</v>
      </c>
      <c r="DQR17" s="253">
        <v>96.347026999999997</v>
      </c>
      <c r="DQS17" s="253">
        <v>96.352857</v>
      </c>
      <c r="DQT17" s="253">
        <v>96.354579999999999</v>
      </c>
      <c r="DQU17" s="253">
        <v>96.342933000000002</v>
      </c>
      <c r="DQV17" s="253">
        <v>96.318121000000005</v>
      </c>
      <c r="DQW17" s="253">
        <v>96.287298000000007</v>
      </c>
      <c r="DQX17" s="253">
        <v>96.254868999999999</v>
      </c>
      <c r="DQY17" s="253">
        <v>96.220087000000007</v>
      </c>
      <c r="DQZ17" s="253">
        <v>96.182574000000002</v>
      </c>
      <c r="DRA17" s="253">
        <v>96.144721000000004</v>
      </c>
      <c r="DRB17" s="253">
        <v>96.107947999999993</v>
      </c>
      <c r="DRC17" s="253">
        <v>96.070031</v>
      </c>
      <c r="DRD17" s="253">
        <v>96.026804999999996</v>
      </c>
      <c r="DRE17" s="253">
        <v>95.974761999999998</v>
      </c>
      <c r="DRF17" s="253">
        <v>95.912825999999995</v>
      </c>
      <c r="DRG17" s="253">
        <v>95.844780999999998</v>
      </c>
      <c r="DRH17" s="253">
        <v>95.781192000000004</v>
      </c>
      <c r="DRI17" s="253">
        <v>95.737213999999994</v>
      </c>
      <c r="DRJ17" s="253">
        <v>95.725189999999998</v>
      </c>
      <c r="DRK17" s="253">
        <v>95.744617000000005</v>
      </c>
      <c r="DRL17" s="253">
        <v>95.777195000000006</v>
      </c>
      <c r="DRM17" s="253">
        <v>95.797398000000001</v>
      </c>
      <c r="DRN17" s="253">
        <v>95.795693</v>
      </c>
      <c r="DRO17" s="253">
        <v>95.789008999999993</v>
      </c>
      <c r="DRP17" s="253">
        <v>95.800629999999998</v>
      </c>
      <c r="DRQ17" s="253">
        <v>95.832881999999998</v>
      </c>
      <c r="DRR17" s="253">
        <v>95.867716000000001</v>
      </c>
      <c r="DRS17" s="253">
        <v>95.890332000000001</v>
      </c>
      <c r="DRT17" s="253">
        <v>95.901858000000004</v>
      </c>
      <c r="DRU17" s="253">
        <v>95.908258000000004</v>
      </c>
      <c r="DRV17" s="253">
        <v>95.906620000000004</v>
      </c>
      <c r="DRW17" s="253">
        <v>95.888731000000007</v>
      </c>
      <c r="DRX17" s="253">
        <v>95.854353000000003</v>
      </c>
      <c r="DRY17" s="253">
        <v>95.816033000000004</v>
      </c>
      <c r="DRZ17" s="253">
        <v>95.791212000000002</v>
      </c>
      <c r="DSA17" s="253">
        <v>95.788858000000005</v>
      </c>
      <c r="DSB17" s="253">
        <v>95.799909999999997</v>
      </c>
      <c r="DSC17" s="253">
        <v>95.802126000000001</v>
      </c>
      <c r="DSD17" s="253">
        <v>95.781115</v>
      </c>
      <c r="DSE17" s="253">
        <v>95.746708999999996</v>
      </c>
      <c r="DSF17" s="253">
        <v>95.720614999999995</v>
      </c>
      <c r="DSG17" s="253">
        <v>95.708025000000006</v>
      </c>
      <c r="DSH17" s="253">
        <v>95.693157999999997</v>
      </c>
      <c r="DSI17" s="253">
        <v>95.666180999999995</v>
      </c>
      <c r="DSJ17" s="253">
        <v>95.640912999999998</v>
      </c>
      <c r="DSK17" s="253">
        <v>95.636427999999995</v>
      </c>
      <c r="DSL17" s="253">
        <v>95.651351000000005</v>
      </c>
      <c r="DSM17" s="253">
        <v>95.667952999999997</v>
      </c>
      <c r="DSN17" s="253">
        <v>95.675011999999995</v>
      </c>
      <c r="DSO17" s="253">
        <v>95.675255000000007</v>
      </c>
      <c r="DSP17" s="253">
        <v>95.675185999999997</v>
      </c>
      <c r="DSQ17" s="253">
        <v>95.679457999999997</v>
      </c>
      <c r="DSR17" s="253">
        <v>95.692937999999998</v>
      </c>
      <c r="DSS17" s="253">
        <v>95.717652999999999</v>
      </c>
      <c r="DST17" s="253">
        <v>95.747297000000003</v>
      </c>
      <c r="DSU17" s="253">
        <v>95.771422000000001</v>
      </c>
      <c r="DSV17" s="253">
        <v>95.784280999999993</v>
      </c>
      <c r="DSW17" s="253">
        <v>95.785297</v>
      </c>
      <c r="DSX17" s="253">
        <v>95.775222999999997</v>
      </c>
      <c r="DSY17" s="253">
        <v>95.758266000000006</v>
      </c>
      <c r="DSZ17" s="253">
        <v>95.743432999999996</v>
      </c>
      <c r="DTA17" s="253">
        <v>95.735757000000007</v>
      </c>
      <c r="DTB17" s="253">
        <v>95.729285000000004</v>
      </c>
      <c r="DTC17" s="253">
        <v>95.715721000000002</v>
      </c>
      <c r="DTD17" s="253">
        <v>95.696523999999997</v>
      </c>
      <c r="DTE17" s="253">
        <v>95.680126999999999</v>
      </c>
      <c r="DTF17" s="253">
        <v>95.672127000000003</v>
      </c>
      <c r="DTG17" s="253">
        <v>95.674582999999998</v>
      </c>
      <c r="DTH17" s="253">
        <v>95.687314000000001</v>
      </c>
      <c r="DTI17" s="253">
        <v>95.700309000000004</v>
      </c>
      <c r="DTJ17" s="253">
        <v>95.693332999999996</v>
      </c>
      <c r="DTK17" s="253">
        <v>95.657464000000004</v>
      </c>
      <c r="DTL17" s="253">
        <v>95.612083999999996</v>
      </c>
      <c r="DTM17" s="253">
        <v>95.585262</v>
      </c>
      <c r="DTN17" s="253">
        <v>95.579920999999999</v>
      </c>
      <c r="DTO17" s="253">
        <v>95.574478999999997</v>
      </c>
      <c r="DTP17" s="253">
        <v>95.555268999999996</v>
      </c>
      <c r="DTQ17" s="253">
        <v>95.531953999999999</v>
      </c>
      <c r="DTR17" s="253">
        <v>95.519738000000004</v>
      </c>
      <c r="DTS17" s="253">
        <v>95.521522000000004</v>
      </c>
      <c r="DTT17" s="253">
        <v>95.529820000000001</v>
      </c>
      <c r="DTU17" s="253">
        <v>95.532722000000007</v>
      </c>
      <c r="DTV17" s="253">
        <v>95.516986000000003</v>
      </c>
      <c r="DTW17" s="253">
        <v>95.479615999999993</v>
      </c>
      <c r="DTX17" s="253">
        <v>95.437697</v>
      </c>
      <c r="DTY17" s="253">
        <v>95.412362999999999</v>
      </c>
      <c r="DTZ17" s="253">
        <v>95.402440999999996</v>
      </c>
      <c r="DUA17" s="253">
        <v>95.389403999999999</v>
      </c>
      <c r="DUB17" s="253">
        <v>95.367095000000006</v>
      </c>
      <c r="DUC17" s="253">
        <v>95.345716999999993</v>
      </c>
      <c r="DUD17" s="253">
        <v>95.324945999999997</v>
      </c>
      <c r="DUE17" s="253">
        <v>95.287615000000002</v>
      </c>
      <c r="DUF17" s="253">
        <v>95.227411000000004</v>
      </c>
      <c r="DUG17" s="253">
        <v>95.160559000000006</v>
      </c>
      <c r="DUH17" s="253">
        <v>95.100613999999993</v>
      </c>
      <c r="DUI17" s="253">
        <v>95.042370000000005</v>
      </c>
      <c r="DUJ17" s="253">
        <v>94.980388000000005</v>
      </c>
      <c r="DUK17" s="253">
        <v>94.922000999999995</v>
      </c>
      <c r="DUL17" s="253">
        <v>94.869979999999998</v>
      </c>
      <c r="DUM17" s="253">
        <v>94.812128999999999</v>
      </c>
      <c r="DUN17" s="253">
        <v>94.738577000000006</v>
      </c>
      <c r="DUO17" s="253">
        <v>94.648650000000004</v>
      </c>
      <c r="DUP17" s="253">
        <v>94.533507</v>
      </c>
      <c r="DUQ17" s="253">
        <v>94.379392999999993</v>
      </c>
      <c r="DUR17" s="253">
        <v>94.195970000000003</v>
      </c>
      <c r="DUS17" s="253">
        <v>94.005014000000003</v>
      </c>
      <c r="DUT17" s="253">
        <v>93.784234999999995</v>
      </c>
      <c r="DUU17" s="253">
        <v>93.451327000000006</v>
      </c>
      <c r="DUV17" s="253">
        <v>92.893454000000006</v>
      </c>
      <c r="DUW17" s="253">
        <v>91.931728000000007</v>
      </c>
      <c r="DUX17" s="253">
        <v>90.249020999999999</v>
      </c>
      <c r="DUY17" s="253">
        <v>87.534282000000005</v>
      </c>
      <c r="DUZ17" s="253">
        <v>83.924137000000002</v>
      </c>
      <c r="DVA17" s="253">
        <v>80.311953000000003</v>
      </c>
      <c r="DVB17" s="253">
        <v>77.991601000000003</v>
      </c>
      <c r="DVC17" s="253">
        <v>77.774405000000002</v>
      </c>
      <c r="DVD17" s="253">
        <v>79.380258999999995</v>
      </c>
      <c r="DVE17" s="253">
        <v>81.684392000000003</v>
      </c>
      <c r="DVF17" s="253">
        <v>83.547285000000002</v>
      </c>
      <c r="DVG17" s="253">
        <v>84.419235999999998</v>
      </c>
      <c r="DVH17" s="253">
        <v>84.265736000000004</v>
      </c>
      <c r="DVI17" s="253">
        <v>83.110017999999997</v>
      </c>
      <c r="DVJ17" s="253">
        <v>80.776363000000003</v>
      </c>
      <c r="DVK17" s="253">
        <v>77.091562999999994</v>
      </c>
      <c r="DVL17" s="253">
        <v>72.310890999999998</v>
      </c>
      <c r="DVM17" s="253">
        <v>67.282902000000007</v>
      </c>
      <c r="DVN17" s="253">
        <v>63.065584999999999</v>
      </c>
      <c r="DVO17" s="253">
        <v>60.382466999999998</v>
      </c>
      <c r="DVP17" s="253">
        <v>59.536045000000001</v>
      </c>
      <c r="DVQ17" s="253">
        <v>60.635587999999998</v>
      </c>
      <c r="DVR17" s="253">
        <v>63.588104999999999</v>
      </c>
      <c r="DVS17" s="253">
        <v>67.876582999999997</v>
      </c>
      <c r="DVT17" s="253">
        <v>72.597674999999995</v>
      </c>
      <c r="DVU17" s="253">
        <v>76.883814000000001</v>
      </c>
      <c r="DVV17" s="253">
        <v>80.303714999999997</v>
      </c>
      <c r="DVW17" s="253">
        <v>82.875698</v>
      </c>
      <c r="DVX17" s="253">
        <v>84.799914999999999</v>
      </c>
      <c r="DVY17" s="253">
        <v>86.255707999999998</v>
      </c>
      <c r="DVZ17" s="253">
        <v>87.379754000000005</v>
      </c>
      <c r="DWA17" s="253">
        <v>88.277162000000004</v>
      </c>
      <c r="DWB17" s="253">
        <v>88.996424000000005</v>
      </c>
      <c r="DWC17" s="253">
        <v>89.550450999999995</v>
      </c>
      <c r="DWD17" s="253">
        <v>89.981649000000004</v>
      </c>
      <c r="DWE17" s="253">
        <v>90.362245000000001</v>
      </c>
      <c r="DWF17" s="253">
        <v>90.724740999999995</v>
      </c>
      <c r="DWG17" s="253">
        <v>91.043103000000002</v>
      </c>
      <c r="DWH17" s="253">
        <v>91.300022999999996</v>
      </c>
      <c r="DWI17" s="253">
        <v>91.522319999999993</v>
      </c>
      <c r="DWJ17" s="253">
        <v>91.732881000000006</v>
      </c>
      <c r="DWK17" s="253">
        <v>91.917634000000007</v>
      </c>
      <c r="DWL17" s="253">
        <v>92.060340999999994</v>
      </c>
      <c r="DWM17" s="253">
        <v>92.175709999999995</v>
      </c>
      <c r="DWN17" s="253">
        <v>92.283916000000005</v>
      </c>
      <c r="DWO17" s="253">
        <v>92.381524999999996</v>
      </c>
      <c r="DWP17" s="253">
        <v>92.464257000000003</v>
      </c>
      <c r="DWQ17" s="253">
        <v>92.544282999999993</v>
      </c>
      <c r="DWR17" s="253">
        <v>92.622020000000006</v>
      </c>
      <c r="DWS17" s="253">
        <v>92.673491999999996</v>
      </c>
      <c r="DWT17" s="253">
        <v>92.691775000000007</v>
      </c>
      <c r="DWU17" s="253">
        <v>92.715334999999996</v>
      </c>
      <c r="DWV17" s="253">
        <v>92.783026000000007</v>
      </c>
      <c r="DWW17" s="253">
        <v>92.885409999999993</v>
      </c>
      <c r="DWX17" s="253">
        <v>92.989331000000007</v>
      </c>
      <c r="DWY17" s="253">
        <v>93.079963000000006</v>
      </c>
      <c r="DWZ17" s="253">
        <v>93.155049000000005</v>
      </c>
      <c r="DXA17" s="253">
        <v>93.204413000000002</v>
      </c>
      <c r="DXB17" s="253">
        <v>93.227697000000006</v>
      </c>
      <c r="DXC17" s="253">
        <v>93.250591999999997</v>
      </c>
      <c r="DXD17" s="253">
        <v>93.289821000000003</v>
      </c>
      <c r="DXE17" s="253">
        <v>93.338482999999997</v>
      </c>
      <c r="DXF17" s="253">
        <v>93.382030999999998</v>
      </c>
      <c r="DXG17" s="253">
        <v>93.410229999999999</v>
      </c>
      <c r="DXH17" s="253">
        <v>93.424660000000003</v>
      </c>
      <c r="DXI17" s="253">
        <v>93.452275999999998</v>
      </c>
      <c r="DXJ17" s="253">
        <v>93.565624999999997</v>
      </c>
      <c r="DXK17" s="253">
        <v>93.841667000000001</v>
      </c>
      <c r="DXL17" s="253">
        <v>94.293038999999993</v>
      </c>
      <c r="DXM17" s="253">
        <v>94.682953999999995</v>
      </c>
      <c r="DXN17" s="253">
        <v>94.574856999999994</v>
      </c>
      <c r="DXO17" s="253">
        <v>94.100465</v>
      </c>
      <c r="DXP17" s="253">
        <v>93.695560999999998</v>
      </c>
      <c r="DXQ17" s="253">
        <v>93.452841000000006</v>
      </c>
      <c r="DXR17" s="253">
        <v>93.323706000000001</v>
      </c>
      <c r="DXS17" s="253">
        <v>93.273476000000002</v>
      </c>
      <c r="DXT17" s="253">
        <v>93.273307000000003</v>
      </c>
      <c r="DXU17" s="253">
        <v>93.282718000000003</v>
      </c>
      <c r="DXV17" s="253">
        <v>93.274445999999998</v>
      </c>
      <c r="DXW17" s="253">
        <v>93.258449999999996</v>
      </c>
      <c r="DXX17" s="253">
        <v>93.244705999999994</v>
      </c>
      <c r="DXY17" s="253">
        <v>93.229749999999996</v>
      </c>
      <c r="DXZ17" s="253">
        <v>93.212205999999995</v>
      </c>
      <c r="DYA17" s="253">
        <v>93.198205999999999</v>
      </c>
      <c r="DYB17" s="253">
        <v>93.190225999999996</v>
      </c>
      <c r="DYC17" s="253">
        <v>93.190130999999994</v>
      </c>
      <c r="DYD17" s="253">
        <v>93.218469999999996</v>
      </c>
      <c r="DYE17" s="253">
        <v>93.301452999999995</v>
      </c>
      <c r="DYF17" s="253">
        <v>93.429953999999995</v>
      </c>
      <c r="DYG17" s="253">
        <v>93.557903999999994</v>
      </c>
      <c r="DYH17" s="253">
        <v>93.644752999999994</v>
      </c>
      <c r="DYI17" s="253">
        <v>93.674080000000004</v>
      </c>
      <c r="DYJ17" s="253">
        <v>93.639390000000006</v>
      </c>
      <c r="DYK17" s="253">
        <v>93.544713999999999</v>
      </c>
      <c r="DYL17" s="253">
        <v>93.430385999999999</v>
      </c>
      <c r="DYM17" s="253">
        <v>93.362498000000002</v>
      </c>
      <c r="DYN17" s="253">
        <v>93.363500000000002</v>
      </c>
      <c r="DYO17" s="253">
        <v>93.381760999999997</v>
      </c>
      <c r="DYP17" s="253">
        <v>93.356808000000001</v>
      </c>
      <c r="DYQ17" s="253">
        <v>93.287379999999999</v>
      </c>
      <c r="DYR17" s="253">
        <v>93.211690000000004</v>
      </c>
      <c r="DYS17" s="253">
        <v>93.151381000000001</v>
      </c>
      <c r="DYT17" s="253">
        <v>93.101381000000003</v>
      </c>
      <c r="DYU17" s="253">
        <v>93.048327</v>
      </c>
      <c r="DYV17" s="253">
        <v>92.970714000000001</v>
      </c>
      <c r="DYW17" s="253">
        <v>92.841982999999999</v>
      </c>
      <c r="DYX17" s="253">
        <v>92.666720999999995</v>
      </c>
      <c r="DYY17" s="253">
        <v>92.500799999999998</v>
      </c>
      <c r="DYZ17" s="253">
        <v>92.409861000000006</v>
      </c>
      <c r="DZA17" s="253">
        <v>92.422533000000001</v>
      </c>
      <c r="DZB17" s="253">
        <v>92.529919000000007</v>
      </c>
      <c r="DZC17" s="253">
        <v>92.695577999999998</v>
      </c>
      <c r="DZD17" s="253">
        <v>92.859768000000003</v>
      </c>
      <c r="DZE17" s="253">
        <v>92.962079000000003</v>
      </c>
      <c r="DZF17" s="253">
        <v>92.979577000000006</v>
      </c>
      <c r="DZG17" s="253">
        <v>92.928577000000004</v>
      </c>
      <c r="DZH17" s="253">
        <v>92.815087000000005</v>
      </c>
      <c r="DZI17" s="253">
        <v>92.626213000000007</v>
      </c>
      <c r="DZJ17" s="253">
        <v>92.406529000000006</v>
      </c>
      <c r="DZK17" s="253">
        <v>92.282155000000003</v>
      </c>
      <c r="DZL17" s="253">
        <v>92.334226000000001</v>
      </c>
      <c r="DZM17" s="253">
        <v>92.488197</v>
      </c>
      <c r="DZN17" s="253">
        <v>92.587142999999998</v>
      </c>
      <c r="DZO17" s="253">
        <v>92.547200000000004</v>
      </c>
      <c r="DZP17" s="253">
        <v>92.40352</v>
      </c>
      <c r="DZQ17" s="253">
        <v>92.240579999999994</v>
      </c>
      <c r="DZR17" s="253">
        <v>92.122591999999997</v>
      </c>
      <c r="DZS17" s="253">
        <v>92.057512000000003</v>
      </c>
      <c r="DZT17" s="253">
        <v>91.998594999999995</v>
      </c>
      <c r="DZU17" s="253">
        <v>91.895816999999994</v>
      </c>
      <c r="DZV17" s="253">
        <v>91.747185000000002</v>
      </c>
      <c r="DZW17" s="253">
        <v>91.584997999999999</v>
      </c>
      <c r="DZX17" s="253">
        <v>91.440093000000005</v>
      </c>
      <c r="DZY17" s="253">
        <v>91.363962000000001</v>
      </c>
      <c r="DZZ17" s="253">
        <v>91.442395000000005</v>
      </c>
      <c r="EAA17" s="253">
        <v>91.699370999999999</v>
      </c>
      <c r="EAB17" s="253">
        <v>92.007002</v>
      </c>
      <c r="EAC17" s="253">
        <v>92.180066999999994</v>
      </c>
      <c r="EAD17" s="253">
        <v>92.174593000000002</v>
      </c>
      <c r="EAE17" s="253">
        <v>92.117413999999997</v>
      </c>
      <c r="EAF17" s="253">
        <v>92.104665999999995</v>
      </c>
      <c r="EAG17" s="253">
        <v>92.069340999999994</v>
      </c>
      <c r="EAH17" s="253">
        <v>91.919645000000003</v>
      </c>
      <c r="EAI17" s="253">
        <v>91.726654999999994</v>
      </c>
      <c r="EAJ17" s="253">
        <v>91.670418999999995</v>
      </c>
      <c r="EAK17" s="253">
        <v>91.833391000000006</v>
      </c>
      <c r="EAL17" s="253">
        <v>92.123472000000007</v>
      </c>
      <c r="EAM17" s="253">
        <v>92.387625999999997</v>
      </c>
      <c r="EAN17" s="253">
        <v>92.541280999999998</v>
      </c>
      <c r="EAO17" s="253">
        <v>92.568382999999997</v>
      </c>
      <c r="EAP17" s="253">
        <v>92.470787999999999</v>
      </c>
      <c r="EAQ17" s="253">
        <v>92.264388999999994</v>
      </c>
      <c r="EAR17" s="253">
        <v>91.997665999999995</v>
      </c>
      <c r="EAS17" s="253">
        <v>91.779595</v>
      </c>
      <c r="EAT17" s="253">
        <v>91.792907</v>
      </c>
      <c r="EAU17" s="253">
        <v>92.169244000000006</v>
      </c>
      <c r="EAV17" s="253">
        <v>92.781739000000002</v>
      </c>
      <c r="EAW17" s="253">
        <v>93.238635000000002</v>
      </c>
      <c r="EAX17" s="253">
        <v>93.1875</v>
      </c>
      <c r="EAY17" s="253">
        <v>92.654504000000003</v>
      </c>
      <c r="EAZ17" s="253">
        <v>91.986653000000004</v>
      </c>
      <c r="EBA17" s="253">
        <v>91.523398</v>
      </c>
      <c r="EBB17" s="253">
        <v>91.424612999999994</v>
      </c>
      <c r="EBC17" s="253">
        <v>91.646359000000004</v>
      </c>
      <c r="EBD17" s="253">
        <v>91.981551999999994</v>
      </c>
      <c r="EBE17" s="253">
        <v>92.207036000000002</v>
      </c>
      <c r="EBF17" s="253">
        <v>92.267191999999994</v>
      </c>
      <c r="EBG17" s="253">
        <v>92.296543999999997</v>
      </c>
      <c r="EBH17" s="253">
        <v>92.383968999999993</v>
      </c>
      <c r="EBI17" s="253">
        <v>92.382074000000003</v>
      </c>
      <c r="EBJ17" s="253">
        <v>92.087163000000004</v>
      </c>
      <c r="EBK17" s="253">
        <v>91.546792999999994</v>
      </c>
      <c r="EBL17" s="253">
        <v>91.003555000000006</v>
      </c>
      <c r="EBM17" s="253">
        <v>90.603666000000004</v>
      </c>
      <c r="EBN17" s="253">
        <v>90.328588999999994</v>
      </c>
      <c r="EBO17" s="253">
        <v>90.119218000000004</v>
      </c>
      <c r="EBP17" s="253">
        <v>89.959946000000002</v>
      </c>
      <c r="EBQ17" s="253">
        <v>89.866607000000002</v>
      </c>
      <c r="EBR17" s="253">
        <v>89.844711000000004</v>
      </c>
      <c r="EBS17" s="253">
        <v>89.888991000000004</v>
      </c>
      <c r="EBT17" s="253">
        <v>90.016333000000003</v>
      </c>
      <c r="EBU17" s="253">
        <v>90.257924000000003</v>
      </c>
      <c r="EBV17" s="253">
        <v>90.570105999999996</v>
      </c>
      <c r="EBW17" s="253">
        <v>90.775491000000002</v>
      </c>
      <c r="EBX17" s="253">
        <v>90.688575999999998</v>
      </c>
      <c r="EBY17" s="253">
        <v>90.368910999999997</v>
      </c>
      <c r="EBZ17" s="253">
        <v>90.198149999999998</v>
      </c>
      <c r="ECA17" s="253">
        <v>90.520930000000007</v>
      </c>
      <c r="ECB17" s="253">
        <v>91.178801000000007</v>
      </c>
      <c r="ECC17" s="253">
        <v>91.607183000000006</v>
      </c>
      <c r="ECD17" s="253">
        <v>91.451918000000006</v>
      </c>
      <c r="ECE17" s="253">
        <v>90.944293999999999</v>
      </c>
      <c r="ECF17" s="253">
        <v>90.549133999999995</v>
      </c>
      <c r="ECG17" s="253">
        <v>90.434623999999999</v>
      </c>
      <c r="ECH17" s="253">
        <v>90.477603999999999</v>
      </c>
      <c r="ECI17" s="253">
        <v>90.548749000000001</v>
      </c>
      <c r="ECJ17" s="253">
        <v>90.593999999999994</v>
      </c>
      <c r="ECK17" s="253">
        <v>90.575980000000001</v>
      </c>
      <c r="ECL17" s="253">
        <v>90.528758999999994</v>
      </c>
      <c r="ECM17" s="253">
        <v>90.611919</v>
      </c>
      <c r="ECN17" s="253">
        <v>90.927882999999994</v>
      </c>
      <c r="ECO17" s="253">
        <v>91.363073</v>
      </c>
      <c r="ECP17" s="253">
        <v>91.819597999999999</v>
      </c>
      <c r="ECQ17" s="253">
        <v>92.506926000000007</v>
      </c>
      <c r="ECR17" s="253">
        <v>93.610549000000006</v>
      </c>
      <c r="ECS17" s="253">
        <v>94.683082999999996</v>
      </c>
      <c r="ECT17" s="253">
        <v>94.874015</v>
      </c>
      <c r="ECU17" s="253">
        <v>94.060078000000004</v>
      </c>
      <c r="ECV17" s="253">
        <v>93.122727999999995</v>
      </c>
      <c r="ECW17" s="253">
        <v>92.563989000000007</v>
      </c>
      <c r="ECX17" s="253">
        <v>91.598978000000002</v>
      </c>
      <c r="ECY17" s="253">
        <v>89.275006000000005</v>
      </c>
      <c r="ECZ17" s="253">
        <v>85.95917</v>
      </c>
      <c r="EDA17" s="253">
        <v>83.328928000000005</v>
      </c>
      <c r="EDB17" s="253">
        <v>83.312774000000005</v>
      </c>
      <c r="EDC17" s="253">
        <v>86.651467999999994</v>
      </c>
      <c r="EDD17" s="253">
        <v>91.74776</v>
      </c>
      <c r="EDE17" s="253">
        <v>95.716464000000002</v>
      </c>
      <c r="EDF17" s="253">
        <v>94.658069999999995</v>
      </c>
      <c r="EDG17" s="253">
        <v>88.605857</v>
      </c>
      <c r="EDH17" s="253">
        <v>81.559590999999998</v>
      </c>
      <c r="EDI17" s="253">
        <v>79.906270000000006</v>
      </c>
      <c r="EDJ17" s="253">
        <v>86.848945000000001</v>
      </c>
    </row>
    <row r="18" spans="1:3494" s="270" customFormat="1">
      <c r="A18" s="153">
        <v>22</v>
      </c>
      <c r="B18" s="66">
        <v>1039</v>
      </c>
      <c r="C18" s="251" t="s">
        <v>591</v>
      </c>
      <c r="D18" s="66" t="s">
        <v>598</v>
      </c>
      <c r="E18" s="155" t="s">
        <v>831</v>
      </c>
      <c r="F18" s="66" t="s">
        <v>632</v>
      </c>
      <c r="G18" s="77" t="s">
        <v>868</v>
      </c>
      <c r="H18" s="66">
        <v>0.94099999999999995</v>
      </c>
      <c r="I18" s="253">
        <v>99.852242000000004</v>
      </c>
      <c r="J18" s="253">
        <v>99.818730000000002</v>
      </c>
      <c r="K18" s="253">
        <v>99.811931000000001</v>
      </c>
      <c r="L18" s="253">
        <v>99.830766999999994</v>
      </c>
      <c r="M18" s="253">
        <v>99.864243999999999</v>
      </c>
      <c r="N18" s="253">
        <v>99.894193999999999</v>
      </c>
      <c r="O18" s="253">
        <v>99.911283999999995</v>
      </c>
      <c r="P18" s="253">
        <v>99.918856000000005</v>
      </c>
      <c r="Q18" s="253">
        <v>99.925324000000003</v>
      </c>
      <c r="R18" s="253">
        <v>99.934179</v>
      </c>
      <c r="S18" s="253">
        <v>99.940301000000005</v>
      </c>
      <c r="T18" s="253">
        <v>99.934556999999998</v>
      </c>
      <c r="U18" s="253">
        <v>99.911979000000002</v>
      </c>
      <c r="V18" s="253">
        <v>99.877457000000007</v>
      </c>
      <c r="W18" s="253">
        <v>99.844532000000001</v>
      </c>
      <c r="X18" s="253">
        <v>99.827427999999998</v>
      </c>
      <c r="Y18" s="253">
        <v>99.831761999999998</v>
      </c>
      <c r="Z18" s="253">
        <v>99.850578999999996</v>
      </c>
      <c r="AA18" s="253">
        <v>99.869114999999994</v>
      </c>
      <c r="AB18" s="253">
        <v>99.874564000000007</v>
      </c>
      <c r="AC18" s="253">
        <v>99.863642999999996</v>
      </c>
      <c r="AD18" s="253">
        <v>99.843288000000001</v>
      </c>
      <c r="AE18" s="253">
        <v>99.824800999999994</v>
      </c>
      <c r="AF18" s="253">
        <v>99.816209999999998</v>
      </c>
      <c r="AG18" s="253">
        <v>99.817947000000004</v>
      </c>
      <c r="AH18" s="253">
        <v>99.824420000000003</v>
      </c>
      <c r="AI18" s="253">
        <v>99.829628</v>
      </c>
      <c r="AJ18" s="253">
        <v>99.831661999999994</v>
      </c>
      <c r="AK18" s="253">
        <v>99.832504999999998</v>
      </c>
      <c r="AL18" s="253">
        <v>99.834280000000007</v>
      </c>
      <c r="AM18" s="253">
        <v>99.836053000000007</v>
      </c>
      <c r="AN18" s="253">
        <v>99.834151000000006</v>
      </c>
      <c r="AO18" s="253">
        <v>99.825744</v>
      </c>
      <c r="AP18" s="253">
        <v>99.811869999999999</v>
      </c>
      <c r="AQ18" s="253">
        <v>99.796522999999993</v>
      </c>
      <c r="AR18" s="253">
        <v>99.783584000000005</v>
      </c>
      <c r="AS18" s="253">
        <v>99.775909999999996</v>
      </c>
      <c r="AT18" s="253">
        <v>99.777047999999994</v>
      </c>
      <c r="AU18" s="253">
        <v>99.790875999999997</v>
      </c>
      <c r="AV18" s="253">
        <v>99.816333999999998</v>
      </c>
      <c r="AW18" s="253">
        <v>99.843086</v>
      </c>
      <c r="AX18" s="253">
        <v>99.856652999999994</v>
      </c>
      <c r="AY18" s="253">
        <v>99.850643000000005</v>
      </c>
      <c r="AZ18" s="253">
        <v>99.833869000000007</v>
      </c>
      <c r="BA18" s="253">
        <v>99.823449999999994</v>
      </c>
      <c r="BB18" s="253">
        <v>99.83</v>
      </c>
      <c r="BC18" s="253">
        <v>99.849136000000001</v>
      </c>
      <c r="BD18" s="253">
        <v>99.867531999999997</v>
      </c>
      <c r="BE18" s="253">
        <v>99.876453999999995</v>
      </c>
      <c r="BF18" s="253">
        <v>99.878995000000003</v>
      </c>
      <c r="BG18" s="253">
        <v>99.884038000000004</v>
      </c>
      <c r="BH18" s="253">
        <v>99.893736000000004</v>
      </c>
      <c r="BI18" s="253">
        <v>99.899314000000004</v>
      </c>
      <c r="BJ18" s="253">
        <v>99.889818000000005</v>
      </c>
      <c r="BK18" s="253">
        <v>99.863197</v>
      </c>
      <c r="BL18" s="253">
        <v>99.828245999999993</v>
      </c>
      <c r="BM18" s="253">
        <v>99.798220999999998</v>
      </c>
      <c r="BN18" s="253">
        <v>99.781831999999994</v>
      </c>
      <c r="BO18" s="253">
        <v>99.778242000000006</v>
      </c>
      <c r="BP18" s="253">
        <v>99.780389</v>
      </c>
      <c r="BQ18" s="253">
        <v>99.782689000000005</v>
      </c>
      <c r="BR18" s="253">
        <v>99.785904000000002</v>
      </c>
      <c r="BS18" s="253">
        <v>99.795338000000001</v>
      </c>
      <c r="BT18" s="253">
        <v>99.813659000000001</v>
      </c>
      <c r="BU18" s="253">
        <v>99.834923000000003</v>
      </c>
      <c r="BV18" s="253">
        <v>99.846793000000005</v>
      </c>
      <c r="BW18" s="253">
        <v>99.840844000000004</v>
      </c>
      <c r="BX18" s="253">
        <v>99.822228999999993</v>
      </c>
      <c r="BY18" s="253">
        <v>99.807890999999998</v>
      </c>
      <c r="BZ18" s="253">
        <v>99.812528</v>
      </c>
      <c r="CA18" s="253">
        <v>99.834971999999993</v>
      </c>
      <c r="CB18" s="253">
        <v>99.859679999999997</v>
      </c>
      <c r="CC18" s="253">
        <v>99.869754</v>
      </c>
      <c r="CD18" s="253">
        <v>99.859498000000002</v>
      </c>
      <c r="CE18" s="253">
        <v>99.837654000000001</v>
      </c>
      <c r="CF18" s="253">
        <v>99.818708999999998</v>
      </c>
      <c r="CG18" s="253">
        <v>99.809254999999993</v>
      </c>
      <c r="CH18" s="253">
        <v>99.804665</v>
      </c>
      <c r="CI18" s="253">
        <v>99.798382000000004</v>
      </c>
      <c r="CJ18" s="253">
        <v>99.789980999999997</v>
      </c>
      <c r="CK18" s="253">
        <v>99.783313000000007</v>
      </c>
      <c r="CL18" s="253">
        <v>99.780368999999993</v>
      </c>
      <c r="CM18" s="253">
        <v>99.780276000000001</v>
      </c>
      <c r="CN18" s="253">
        <v>99.782920000000004</v>
      </c>
      <c r="CO18" s="253">
        <v>99.789090999999999</v>
      </c>
      <c r="CP18" s="253">
        <v>99.796529000000007</v>
      </c>
      <c r="CQ18" s="253">
        <v>99.800032000000002</v>
      </c>
      <c r="CR18" s="253">
        <v>99.798147999999998</v>
      </c>
      <c r="CS18" s="253">
        <v>99.796833000000007</v>
      </c>
      <c r="CT18" s="253">
        <v>99.805255000000002</v>
      </c>
      <c r="CU18" s="253">
        <v>99.826143999999999</v>
      </c>
      <c r="CV18" s="253">
        <v>99.850780999999998</v>
      </c>
      <c r="CW18" s="253">
        <v>99.863465000000005</v>
      </c>
      <c r="CX18" s="253">
        <v>99.851922000000002</v>
      </c>
      <c r="CY18" s="253">
        <v>99.817221000000004</v>
      </c>
      <c r="CZ18" s="253">
        <v>99.776549000000003</v>
      </c>
      <c r="DA18" s="253">
        <v>99.752115000000003</v>
      </c>
      <c r="DB18" s="253">
        <v>99.753309999999999</v>
      </c>
      <c r="DC18" s="253">
        <v>99.770250000000004</v>
      </c>
      <c r="DD18" s="253">
        <v>99.785820999999999</v>
      </c>
      <c r="DE18" s="253">
        <v>99.792563000000001</v>
      </c>
      <c r="DF18" s="253">
        <v>99.796980000000005</v>
      </c>
      <c r="DG18" s="253">
        <v>99.808852000000002</v>
      </c>
      <c r="DH18" s="253">
        <v>99.830518999999995</v>
      </c>
      <c r="DI18" s="253">
        <v>99.856042000000002</v>
      </c>
      <c r="DJ18" s="253">
        <v>99.878091999999995</v>
      </c>
      <c r="DK18" s="253">
        <v>99.892100999999997</v>
      </c>
      <c r="DL18" s="253">
        <v>99.895488</v>
      </c>
      <c r="DM18" s="253">
        <v>99.884750999999994</v>
      </c>
      <c r="DN18" s="253">
        <v>99.858553000000001</v>
      </c>
      <c r="DO18" s="253">
        <v>99.823312999999999</v>
      </c>
      <c r="DP18" s="253">
        <v>99.790792999999994</v>
      </c>
      <c r="DQ18" s="253">
        <v>99.772177999999997</v>
      </c>
      <c r="DR18" s="253">
        <v>99.776356000000007</v>
      </c>
      <c r="DS18" s="253">
        <v>99.804378999999997</v>
      </c>
      <c r="DT18" s="253">
        <v>99.842074999999994</v>
      </c>
      <c r="DU18" s="253">
        <v>99.866714999999999</v>
      </c>
      <c r="DV18" s="253">
        <v>99.863507999999996</v>
      </c>
      <c r="DW18" s="253">
        <v>99.834756999999996</v>
      </c>
      <c r="DX18" s="253">
        <v>99.799370999999994</v>
      </c>
      <c r="DY18" s="253">
        <v>99.780844000000002</v>
      </c>
      <c r="DZ18" s="253">
        <v>99.788247999999996</v>
      </c>
      <c r="EA18" s="253">
        <v>99.809674999999999</v>
      </c>
      <c r="EB18" s="253">
        <v>99.824589000000003</v>
      </c>
      <c r="EC18" s="253">
        <v>99.822376000000006</v>
      </c>
      <c r="ED18" s="253">
        <v>99.812416999999996</v>
      </c>
      <c r="EE18" s="253">
        <v>99.813379999999995</v>
      </c>
      <c r="EF18" s="253">
        <v>99.830749999999995</v>
      </c>
      <c r="EG18" s="253">
        <v>99.851809000000003</v>
      </c>
      <c r="EH18" s="253">
        <v>99.863006999999996</v>
      </c>
      <c r="EI18" s="253">
        <v>99.865823000000006</v>
      </c>
      <c r="EJ18" s="253">
        <v>99.870486999999997</v>
      </c>
      <c r="EK18" s="253">
        <v>99.876193999999998</v>
      </c>
      <c r="EL18" s="253">
        <v>99.869369000000006</v>
      </c>
      <c r="EM18" s="253">
        <v>99.844138000000001</v>
      </c>
      <c r="EN18" s="253">
        <v>99.816759000000005</v>
      </c>
      <c r="EO18" s="253">
        <v>99.812344999999993</v>
      </c>
      <c r="EP18" s="253">
        <v>99.838804999999994</v>
      </c>
      <c r="EQ18" s="253">
        <v>99.879520999999997</v>
      </c>
      <c r="ER18" s="253">
        <v>99.912447</v>
      </c>
      <c r="ES18" s="253">
        <v>99.928387999999998</v>
      </c>
      <c r="ET18" s="253">
        <v>99.935552999999999</v>
      </c>
      <c r="EU18" s="253">
        <v>99.948457000000005</v>
      </c>
      <c r="EV18" s="253">
        <v>99.972166000000001</v>
      </c>
      <c r="EW18" s="253">
        <v>99.993752000000001</v>
      </c>
      <c r="EX18" s="253">
        <v>99.989200999999994</v>
      </c>
      <c r="EY18" s="253">
        <v>99.947500000000005</v>
      </c>
      <c r="EZ18" s="253">
        <v>99.890135000000001</v>
      </c>
      <c r="FA18" s="253">
        <v>99.853177000000002</v>
      </c>
      <c r="FB18" s="253">
        <v>99.848710999999994</v>
      </c>
      <c r="FC18" s="253">
        <v>99.861346999999995</v>
      </c>
      <c r="FD18" s="253">
        <v>99.873476999999994</v>
      </c>
      <c r="FE18" s="253">
        <v>99.878030999999993</v>
      </c>
      <c r="FF18" s="253">
        <v>99.876880999999997</v>
      </c>
      <c r="FG18" s="253">
        <v>99.875675000000001</v>
      </c>
      <c r="FH18" s="253">
        <v>99.877604000000005</v>
      </c>
      <c r="FI18" s="253">
        <v>99.880043999999998</v>
      </c>
      <c r="FJ18" s="253">
        <v>99.877758</v>
      </c>
      <c r="FK18" s="253">
        <v>99.867193</v>
      </c>
      <c r="FL18" s="253">
        <v>99.850050999999993</v>
      </c>
      <c r="FM18" s="253">
        <v>99.833990999999997</v>
      </c>
      <c r="FN18" s="253">
        <v>99.827993000000006</v>
      </c>
      <c r="FO18" s="253">
        <v>99.832460999999995</v>
      </c>
      <c r="FP18" s="253">
        <v>99.837355000000002</v>
      </c>
      <c r="FQ18" s="253">
        <v>99.833389999999994</v>
      </c>
      <c r="FR18" s="253">
        <v>99.821956</v>
      </c>
      <c r="FS18" s="253">
        <v>99.812714</v>
      </c>
      <c r="FT18" s="253">
        <v>99.815109000000007</v>
      </c>
      <c r="FU18" s="253">
        <v>99.830586999999994</v>
      </c>
      <c r="FV18" s="253">
        <v>99.850728000000004</v>
      </c>
      <c r="FW18" s="253">
        <v>99.862967999999995</v>
      </c>
      <c r="FX18" s="253">
        <v>99.858739</v>
      </c>
      <c r="FY18" s="253">
        <v>99.839038000000002</v>
      </c>
      <c r="FZ18" s="253">
        <v>99.816338999999999</v>
      </c>
      <c r="GA18" s="253">
        <v>99.807062000000002</v>
      </c>
      <c r="GB18" s="253">
        <v>99.818259999999995</v>
      </c>
      <c r="GC18" s="253">
        <v>99.842703</v>
      </c>
      <c r="GD18" s="253">
        <v>99.867417000000003</v>
      </c>
      <c r="GE18" s="253">
        <v>99.884360999999998</v>
      </c>
      <c r="GF18" s="253">
        <v>99.892814000000001</v>
      </c>
      <c r="GG18" s="253">
        <v>99.894621000000001</v>
      </c>
      <c r="GH18" s="253">
        <v>99.888148999999999</v>
      </c>
      <c r="GI18" s="253">
        <v>99.867169000000004</v>
      </c>
      <c r="GJ18" s="253">
        <v>99.831558000000001</v>
      </c>
      <c r="GK18" s="253">
        <v>99.797162999999998</v>
      </c>
      <c r="GL18" s="253">
        <v>99.782983000000002</v>
      </c>
      <c r="GM18" s="253">
        <v>99.790268999999995</v>
      </c>
      <c r="GN18" s="253">
        <v>99.804502999999997</v>
      </c>
      <c r="GO18" s="253">
        <v>99.812746000000004</v>
      </c>
      <c r="GP18" s="253">
        <v>99.811008999999999</v>
      </c>
      <c r="GQ18" s="253">
        <v>99.801062000000002</v>
      </c>
      <c r="GR18" s="253">
        <v>99.787432999999993</v>
      </c>
      <c r="GS18" s="253">
        <v>99.779286999999997</v>
      </c>
      <c r="GT18" s="253">
        <v>99.788392999999999</v>
      </c>
      <c r="GU18" s="253">
        <v>99.817740999999998</v>
      </c>
      <c r="GV18" s="253">
        <v>99.855416000000005</v>
      </c>
      <c r="GW18" s="253">
        <v>99.883015</v>
      </c>
      <c r="GX18" s="253">
        <v>99.891364999999993</v>
      </c>
      <c r="GY18" s="253">
        <v>99.889501999999993</v>
      </c>
      <c r="GZ18" s="253">
        <v>99.896518</v>
      </c>
      <c r="HA18" s="253">
        <v>99.920489000000003</v>
      </c>
      <c r="HB18" s="253">
        <v>99.949606000000003</v>
      </c>
      <c r="HC18" s="253">
        <v>99.963341999999997</v>
      </c>
      <c r="HD18" s="253">
        <v>99.948813000000001</v>
      </c>
      <c r="HE18" s="253">
        <v>99.910627000000005</v>
      </c>
      <c r="HF18" s="253">
        <v>99.865813000000003</v>
      </c>
      <c r="HG18" s="253">
        <v>99.828534000000005</v>
      </c>
      <c r="HH18" s="253">
        <v>99.801786000000007</v>
      </c>
      <c r="HI18" s="253">
        <v>99.783066000000005</v>
      </c>
      <c r="HJ18" s="253">
        <v>99.772418999999999</v>
      </c>
      <c r="HK18" s="253">
        <v>99.773585999999995</v>
      </c>
      <c r="HL18" s="253">
        <v>99.787968000000006</v>
      </c>
      <c r="HM18" s="253">
        <v>99.808891000000003</v>
      </c>
      <c r="HN18" s="253">
        <v>99.822506000000004</v>
      </c>
      <c r="HO18" s="253">
        <v>99.816800000000001</v>
      </c>
      <c r="HP18" s="253">
        <v>99.791748999999996</v>
      </c>
      <c r="HQ18" s="253">
        <v>99.759945000000002</v>
      </c>
      <c r="HR18" s="253">
        <v>99.735785000000007</v>
      </c>
      <c r="HS18" s="253">
        <v>99.724974000000003</v>
      </c>
      <c r="HT18" s="253">
        <v>99.724740999999995</v>
      </c>
      <c r="HU18" s="253">
        <v>99.730338000000003</v>
      </c>
      <c r="HV18" s="253">
        <v>99.739923000000005</v>
      </c>
      <c r="HW18" s="253">
        <v>99.753850999999997</v>
      </c>
      <c r="HX18" s="253">
        <v>99.770798999999997</v>
      </c>
      <c r="HY18" s="253">
        <v>99.786100000000005</v>
      </c>
      <c r="HZ18" s="253">
        <v>99.796065999999996</v>
      </c>
      <c r="IA18" s="253">
        <v>99.801146000000003</v>
      </c>
      <c r="IB18" s="253">
        <v>99.803521000000003</v>
      </c>
      <c r="IC18" s="253">
        <v>99.804192</v>
      </c>
      <c r="ID18" s="253">
        <v>99.804477000000006</v>
      </c>
      <c r="IE18" s="253">
        <v>99.807473999999999</v>
      </c>
      <c r="IF18" s="253">
        <v>99.817072999999993</v>
      </c>
      <c r="IG18" s="253">
        <v>99.835522999999995</v>
      </c>
      <c r="IH18" s="253">
        <v>99.860161000000005</v>
      </c>
      <c r="II18" s="253">
        <v>99.882009999999994</v>
      </c>
      <c r="IJ18" s="253">
        <v>99.889176000000006</v>
      </c>
      <c r="IK18" s="253">
        <v>99.873953</v>
      </c>
      <c r="IL18" s="253">
        <v>99.837779999999995</v>
      </c>
      <c r="IM18" s="253">
        <v>99.790891999999999</v>
      </c>
      <c r="IN18" s="253">
        <v>99.748486</v>
      </c>
      <c r="IO18" s="253">
        <v>99.721412999999998</v>
      </c>
      <c r="IP18" s="253">
        <v>99.709283999999997</v>
      </c>
      <c r="IQ18" s="253">
        <v>99.707330999999996</v>
      </c>
      <c r="IR18" s="253">
        <v>99.716601999999995</v>
      </c>
      <c r="IS18" s="253">
        <v>99.740376999999995</v>
      </c>
      <c r="IT18" s="253">
        <v>99.775290999999996</v>
      </c>
      <c r="IU18" s="253">
        <v>99.811139999999995</v>
      </c>
      <c r="IV18" s="253">
        <v>99.837383000000003</v>
      </c>
      <c r="IW18" s="253">
        <v>99.848139000000003</v>
      </c>
      <c r="IX18" s="253">
        <v>99.845097999999993</v>
      </c>
      <c r="IY18" s="253">
        <v>99.841351000000003</v>
      </c>
      <c r="IZ18" s="253">
        <v>99.855224000000007</v>
      </c>
      <c r="JA18" s="253">
        <v>99.888920999999996</v>
      </c>
      <c r="JB18" s="253">
        <v>99.921010999999993</v>
      </c>
      <c r="JC18" s="253">
        <v>99.925650000000005</v>
      </c>
      <c r="JD18" s="253">
        <v>99.897678999999997</v>
      </c>
      <c r="JE18" s="253">
        <v>99.860331000000002</v>
      </c>
      <c r="JF18" s="253">
        <v>99.837137999999996</v>
      </c>
      <c r="JG18" s="253">
        <v>99.825226999999998</v>
      </c>
      <c r="JH18" s="253">
        <v>99.811142000000004</v>
      </c>
      <c r="JI18" s="253">
        <v>99.790366000000006</v>
      </c>
      <c r="JJ18" s="253">
        <v>99.764415</v>
      </c>
      <c r="JK18" s="253">
        <v>99.735472999999999</v>
      </c>
      <c r="JL18" s="253">
        <v>99.711100000000002</v>
      </c>
      <c r="JM18" s="253">
        <v>99.704553000000004</v>
      </c>
      <c r="JN18" s="253">
        <v>99.716541000000007</v>
      </c>
      <c r="JO18" s="253">
        <v>99.725386999999998</v>
      </c>
      <c r="JP18" s="253">
        <v>99.709756999999996</v>
      </c>
      <c r="JQ18" s="253">
        <v>99.673525999999995</v>
      </c>
      <c r="JR18" s="253">
        <v>99.639330999999999</v>
      </c>
      <c r="JS18" s="253">
        <v>99.623339000000001</v>
      </c>
      <c r="JT18" s="253">
        <v>99.624950999999996</v>
      </c>
      <c r="JU18" s="253">
        <v>99.637433000000001</v>
      </c>
      <c r="JV18" s="253">
        <v>99.656727000000004</v>
      </c>
      <c r="JW18" s="253">
        <v>99.678918999999993</v>
      </c>
      <c r="JX18" s="253">
        <v>99.697834</v>
      </c>
      <c r="JY18" s="253">
        <v>99.710866999999993</v>
      </c>
      <c r="JZ18" s="253">
        <v>99.721558999999999</v>
      </c>
      <c r="KA18" s="253">
        <v>99.731280999999996</v>
      </c>
      <c r="KB18" s="253">
        <v>99.735007999999993</v>
      </c>
      <c r="KC18" s="253">
        <v>99.727778999999998</v>
      </c>
      <c r="KD18" s="253">
        <v>99.711718000000005</v>
      </c>
      <c r="KE18" s="253">
        <v>99.694201000000007</v>
      </c>
      <c r="KF18" s="253">
        <v>99.680058000000002</v>
      </c>
      <c r="KG18" s="253">
        <v>99.668981000000002</v>
      </c>
      <c r="KH18" s="253">
        <v>99.660049999999998</v>
      </c>
      <c r="KI18" s="253">
        <v>99.655749</v>
      </c>
      <c r="KJ18" s="253">
        <v>99.658413999999993</v>
      </c>
      <c r="KK18" s="253">
        <v>99.663619999999995</v>
      </c>
      <c r="KL18" s="253">
        <v>99.665661</v>
      </c>
      <c r="KM18" s="253">
        <v>99.669466999999997</v>
      </c>
      <c r="KN18" s="253">
        <v>99.684156999999999</v>
      </c>
      <c r="KO18" s="253">
        <v>99.705333999999993</v>
      </c>
      <c r="KP18" s="253">
        <v>99.717733999999993</v>
      </c>
      <c r="KQ18" s="253">
        <v>99.712973000000005</v>
      </c>
      <c r="KR18" s="253">
        <v>99.700094000000007</v>
      </c>
      <c r="KS18" s="253">
        <v>99.696444</v>
      </c>
      <c r="KT18" s="253">
        <v>99.708292</v>
      </c>
      <c r="KU18" s="253">
        <v>99.722269999999995</v>
      </c>
      <c r="KV18" s="253">
        <v>99.720738999999995</v>
      </c>
      <c r="KW18" s="253">
        <v>99.703547</v>
      </c>
      <c r="KX18" s="253">
        <v>99.685079999999999</v>
      </c>
      <c r="KY18" s="253">
        <v>99.676976999999994</v>
      </c>
      <c r="KZ18" s="253">
        <v>99.679129000000003</v>
      </c>
      <c r="LA18" s="253">
        <v>99.682281000000003</v>
      </c>
      <c r="LB18" s="253">
        <v>99.675236999999996</v>
      </c>
      <c r="LC18" s="253">
        <v>99.654758000000001</v>
      </c>
      <c r="LD18" s="253">
        <v>99.631513999999996</v>
      </c>
      <c r="LE18" s="253">
        <v>99.624843999999996</v>
      </c>
      <c r="LF18" s="253">
        <v>99.645646999999997</v>
      </c>
      <c r="LG18" s="253">
        <v>99.678725</v>
      </c>
      <c r="LH18" s="253">
        <v>99.691554999999994</v>
      </c>
      <c r="LI18" s="253">
        <v>99.671557000000007</v>
      </c>
      <c r="LJ18" s="253">
        <v>99.640946999999997</v>
      </c>
      <c r="LK18" s="253">
        <v>99.625112999999999</v>
      </c>
      <c r="LL18" s="253">
        <v>99.628877000000003</v>
      </c>
      <c r="LM18" s="253">
        <v>99.640130999999997</v>
      </c>
      <c r="LN18" s="253">
        <v>99.643866000000003</v>
      </c>
      <c r="LO18" s="253">
        <v>99.635846999999998</v>
      </c>
      <c r="LP18" s="253">
        <v>99.627405999999993</v>
      </c>
      <c r="LQ18" s="253">
        <v>99.636660000000006</v>
      </c>
      <c r="LR18" s="253">
        <v>99.668453</v>
      </c>
      <c r="LS18" s="253">
        <v>99.704826999999995</v>
      </c>
      <c r="LT18" s="253">
        <v>99.718624000000005</v>
      </c>
      <c r="LU18" s="253">
        <v>99.700332000000003</v>
      </c>
      <c r="LV18" s="253">
        <v>99.667145000000005</v>
      </c>
      <c r="LW18" s="253">
        <v>99.639934999999994</v>
      </c>
      <c r="LX18" s="253">
        <v>99.619477000000003</v>
      </c>
      <c r="LY18" s="253">
        <v>99.594393999999994</v>
      </c>
      <c r="LZ18" s="253">
        <v>99.563190000000006</v>
      </c>
      <c r="MA18" s="253">
        <v>99.533873</v>
      </c>
      <c r="MB18" s="253">
        <v>99.506021000000004</v>
      </c>
      <c r="MC18" s="253">
        <v>99.475683000000004</v>
      </c>
      <c r="MD18" s="253">
        <v>99.450550000000007</v>
      </c>
      <c r="ME18" s="253">
        <v>99.443150000000003</v>
      </c>
      <c r="MF18" s="253">
        <v>99.453954999999993</v>
      </c>
      <c r="MG18" s="253">
        <v>99.464166000000006</v>
      </c>
      <c r="MH18" s="253">
        <v>99.451496000000006</v>
      </c>
      <c r="MI18" s="253">
        <v>99.416882999999999</v>
      </c>
      <c r="MJ18" s="253">
        <v>99.388345000000001</v>
      </c>
      <c r="MK18" s="253">
        <v>99.393165999999994</v>
      </c>
      <c r="ML18" s="253">
        <v>99.428613999999996</v>
      </c>
      <c r="MM18" s="253">
        <v>99.462789999999998</v>
      </c>
      <c r="MN18" s="253">
        <v>99.463719999999995</v>
      </c>
      <c r="MO18" s="253">
        <v>99.430728999999999</v>
      </c>
      <c r="MP18" s="253">
        <v>99.391347999999994</v>
      </c>
      <c r="MQ18" s="253">
        <v>99.368753999999996</v>
      </c>
      <c r="MR18" s="253">
        <v>99.366168000000002</v>
      </c>
      <c r="MS18" s="253">
        <v>99.377632000000006</v>
      </c>
      <c r="MT18" s="253">
        <v>99.396246000000005</v>
      </c>
      <c r="MU18" s="253">
        <v>99.407881000000003</v>
      </c>
      <c r="MV18" s="253">
        <v>99.391019</v>
      </c>
      <c r="MW18" s="253">
        <v>99.341420999999997</v>
      </c>
      <c r="MX18" s="253">
        <v>99.283063999999996</v>
      </c>
      <c r="MY18" s="253">
        <v>99.241006999999996</v>
      </c>
      <c r="MZ18" s="253">
        <v>99.219837999999996</v>
      </c>
      <c r="NA18" s="253">
        <v>99.207528999999994</v>
      </c>
      <c r="NB18" s="253">
        <v>99.189835000000002</v>
      </c>
      <c r="NC18" s="253">
        <v>99.162571</v>
      </c>
      <c r="ND18" s="253">
        <v>99.133882999999997</v>
      </c>
      <c r="NE18" s="253">
        <v>99.115986000000007</v>
      </c>
      <c r="NF18" s="253">
        <v>99.113874999999993</v>
      </c>
      <c r="NG18" s="253">
        <v>99.120624000000007</v>
      </c>
      <c r="NH18" s="253">
        <v>99.121993000000003</v>
      </c>
      <c r="NI18" s="253">
        <v>99.106331999999995</v>
      </c>
      <c r="NJ18" s="253">
        <v>99.073661000000001</v>
      </c>
      <c r="NK18" s="253">
        <v>99.036451999999997</v>
      </c>
      <c r="NL18" s="253">
        <v>99.009343000000001</v>
      </c>
      <c r="NM18" s="253">
        <v>98.995821000000007</v>
      </c>
      <c r="NN18" s="253">
        <v>98.984780000000001</v>
      </c>
      <c r="NO18" s="253">
        <v>98.961314999999999</v>
      </c>
      <c r="NP18" s="253">
        <v>98.925855999999996</v>
      </c>
      <c r="NQ18" s="253">
        <v>98.899687999999998</v>
      </c>
      <c r="NR18" s="253">
        <v>98.902225000000001</v>
      </c>
      <c r="NS18" s="253">
        <v>98.926935999999998</v>
      </c>
      <c r="NT18" s="253">
        <v>98.949045999999996</v>
      </c>
      <c r="NU18" s="253">
        <v>98.949726999999996</v>
      </c>
      <c r="NV18" s="253">
        <v>98.929428000000001</v>
      </c>
      <c r="NW18" s="253">
        <v>98.902601000000004</v>
      </c>
      <c r="NX18" s="253">
        <v>98.884398000000004</v>
      </c>
      <c r="NY18" s="253">
        <v>98.879165</v>
      </c>
      <c r="NZ18" s="253">
        <v>98.877292999999995</v>
      </c>
      <c r="OA18" s="253">
        <v>98.866271999999995</v>
      </c>
      <c r="OB18" s="253">
        <v>98.842903000000007</v>
      </c>
      <c r="OC18" s="253">
        <v>98.811145999999994</v>
      </c>
      <c r="OD18" s="253">
        <v>98.775925000000001</v>
      </c>
      <c r="OE18" s="253">
        <v>98.741861999999998</v>
      </c>
      <c r="OF18" s="253">
        <v>98.711961000000002</v>
      </c>
      <c r="OG18" s="253">
        <v>98.684698999999995</v>
      </c>
      <c r="OH18" s="253">
        <v>98.652254999999997</v>
      </c>
      <c r="OI18" s="253">
        <v>98.604928999999998</v>
      </c>
      <c r="OJ18" s="253">
        <v>98.544193000000007</v>
      </c>
      <c r="OK18" s="253">
        <v>98.489337000000006</v>
      </c>
      <c r="OL18" s="253">
        <v>98.462052999999997</v>
      </c>
      <c r="OM18" s="253">
        <v>98.463442000000001</v>
      </c>
      <c r="ON18" s="253">
        <v>98.473042000000007</v>
      </c>
      <c r="OO18" s="253">
        <v>98.469245000000001</v>
      </c>
      <c r="OP18" s="253">
        <v>98.449391000000006</v>
      </c>
      <c r="OQ18" s="253">
        <v>98.429776000000004</v>
      </c>
      <c r="OR18" s="253">
        <v>98.426787000000004</v>
      </c>
      <c r="OS18" s="253">
        <v>98.440824000000006</v>
      </c>
      <c r="OT18" s="253">
        <v>98.460106999999994</v>
      </c>
      <c r="OU18" s="253">
        <v>98.477210999999997</v>
      </c>
      <c r="OV18" s="253">
        <v>98.492821000000006</v>
      </c>
      <c r="OW18" s="253">
        <v>98.506259</v>
      </c>
      <c r="OX18" s="253">
        <v>98.510768999999996</v>
      </c>
      <c r="OY18" s="253">
        <v>98.502187000000006</v>
      </c>
      <c r="OZ18" s="253">
        <v>98.486180000000004</v>
      </c>
      <c r="PA18" s="253">
        <v>98.470487000000006</v>
      </c>
      <c r="PB18" s="253">
        <v>98.453411000000003</v>
      </c>
      <c r="PC18" s="253">
        <v>98.426823999999996</v>
      </c>
      <c r="PD18" s="253">
        <v>98.390705999999994</v>
      </c>
      <c r="PE18" s="253">
        <v>98.357152999999997</v>
      </c>
      <c r="PF18" s="253">
        <v>98.3339</v>
      </c>
      <c r="PG18" s="253">
        <v>98.313598999999996</v>
      </c>
      <c r="PH18" s="253">
        <v>98.287454999999994</v>
      </c>
      <c r="PI18" s="253">
        <v>98.257658000000006</v>
      </c>
      <c r="PJ18" s="253">
        <v>98.231825000000001</v>
      </c>
      <c r="PK18" s="253">
        <v>98.211682999999994</v>
      </c>
      <c r="PL18" s="253">
        <v>98.191530999999998</v>
      </c>
      <c r="PM18" s="253">
        <v>98.167787000000004</v>
      </c>
      <c r="PN18" s="253">
        <v>98.144271000000003</v>
      </c>
      <c r="PO18" s="253">
        <v>98.126261999999997</v>
      </c>
      <c r="PP18" s="253">
        <v>98.113029999999995</v>
      </c>
      <c r="PQ18" s="253">
        <v>98.100155000000001</v>
      </c>
      <c r="PR18" s="253">
        <v>98.086054000000004</v>
      </c>
      <c r="PS18" s="253">
        <v>98.073010999999994</v>
      </c>
      <c r="PT18" s="253">
        <v>98.063271999999998</v>
      </c>
      <c r="PU18" s="253">
        <v>98.057528000000005</v>
      </c>
      <c r="PV18" s="253">
        <v>98.055346</v>
      </c>
      <c r="PW18" s="253">
        <v>98.053818000000007</v>
      </c>
      <c r="PX18" s="253">
        <v>98.047854999999998</v>
      </c>
      <c r="PY18" s="253">
        <v>98.034807999999998</v>
      </c>
      <c r="PZ18" s="253">
        <v>98.017174999999995</v>
      </c>
      <c r="QA18" s="253">
        <v>97.997934000000001</v>
      </c>
      <c r="QB18" s="253">
        <v>97.976112000000001</v>
      </c>
      <c r="QC18" s="253">
        <v>97.949290000000005</v>
      </c>
      <c r="QD18" s="253">
        <v>97.920500000000004</v>
      </c>
      <c r="QE18" s="253">
        <v>97.897748000000007</v>
      </c>
      <c r="QF18" s="253">
        <v>97.883476000000002</v>
      </c>
      <c r="QG18" s="253">
        <v>97.867818</v>
      </c>
      <c r="QH18" s="253">
        <v>97.838774000000001</v>
      </c>
      <c r="QI18" s="253">
        <v>97.798841999999993</v>
      </c>
      <c r="QJ18" s="253">
        <v>97.766018000000003</v>
      </c>
      <c r="QK18" s="253">
        <v>97.755765999999994</v>
      </c>
      <c r="QL18" s="253">
        <v>97.764425000000003</v>
      </c>
      <c r="QM18" s="253">
        <v>97.77261</v>
      </c>
      <c r="QN18" s="253">
        <v>97.763856000000004</v>
      </c>
      <c r="QO18" s="253">
        <v>97.737404999999995</v>
      </c>
      <c r="QP18" s="253">
        <v>97.702230999999998</v>
      </c>
      <c r="QQ18" s="253">
        <v>97.664113999999998</v>
      </c>
      <c r="QR18" s="253">
        <v>97.624260000000007</v>
      </c>
      <c r="QS18" s="253">
        <v>97.587868999999998</v>
      </c>
      <c r="QT18" s="253">
        <v>97.565240000000003</v>
      </c>
      <c r="QU18" s="253">
        <v>97.560149999999993</v>
      </c>
      <c r="QV18" s="253">
        <v>97.562331999999998</v>
      </c>
      <c r="QW18" s="253">
        <v>97.557625999999999</v>
      </c>
      <c r="QX18" s="253">
        <v>97.542584000000005</v>
      </c>
      <c r="QY18" s="253">
        <v>97.524677999999994</v>
      </c>
      <c r="QZ18" s="253">
        <v>97.510645999999994</v>
      </c>
      <c r="RA18" s="253">
        <v>97.499009000000001</v>
      </c>
      <c r="RB18" s="253">
        <v>97.483519000000001</v>
      </c>
      <c r="RC18" s="253">
        <v>97.460785999999999</v>
      </c>
      <c r="RD18" s="253">
        <v>97.432886999999994</v>
      </c>
      <c r="RE18" s="253">
        <v>97.403829000000002</v>
      </c>
      <c r="RF18" s="253">
        <v>97.376478000000006</v>
      </c>
      <c r="RG18" s="253">
        <v>97.353250000000003</v>
      </c>
      <c r="RH18" s="253">
        <v>97.337376000000006</v>
      </c>
      <c r="RI18" s="253">
        <v>97.330511999999999</v>
      </c>
      <c r="RJ18" s="253">
        <v>97.329248000000007</v>
      </c>
      <c r="RK18" s="253">
        <v>97.326674999999994</v>
      </c>
      <c r="RL18" s="253">
        <v>97.319445999999999</v>
      </c>
      <c r="RM18" s="253">
        <v>97.312011999999996</v>
      </c>
      <c r="RN18" s="253">
        <v>97.311104999999998</v>
      </c>
      <c r="RO18" s="253">
        <v>97.316525999999996</v>
      </c>
      <c r="RP18" s="253">
        <v>97.319445000000002</v>
      </c>
      <c r="RQ18" s="253">
        <v>97.309448000000003</v>
      </c>
      <c r="RR18" s="253">
        <v>97.281785999999997</v>
      </c>
      <c r="RS18" s="253">
        <v>97.239390999999998</v>
      </c>
      <c r="RT18" s="253">
        <v>97.190872999999996</v>
      </c>
      <c r="RU18" s="253">
        <v>97.146827999999999</v>
      </c>
      <c r="RV18" s="253">
        <v>97.114752999999993</v>
      </c>
      <c r="RW18" s="253">
        <v>97.094431999999998</v>
      </c>
      <c r="RX18" s="253">
        <v>97.078588999999994</v>
      </c>
      <c r="RY18" s="253">
        <v>97.059593000000007</v>
      </c>
      <c r="RZ18" s="253">
        <v>97.036096000000001</v>
      </c>
      <c r="SA18" s="253">
        <v>97.013827000000006</v>
      </c>
      <c r="SB18" s="253">
        <v>97.001187000000002</v>
      </c>
      <c r="SC18" s="253">
        <v>97.003349999999998</v>
      </c>
      <c r="SD18" s="253">
        <v>97.017151999999996</v>
      </c>
      <c r="SE18" s="253">
        <v>97.030714000000003</v>
      </c>
      <c r="SF18" s="253">
        <v>97.031295</v>
      </c>
      <c r="SG18" s="253">
        <v>97.015967000000003</v>
      </c>
      <c r="SH18" s="253">
        <v>96.992941999999999</v>
      </c>
      <c r="SI18" s="253">
        <v>96.972245000000001</v>
      </c>
      <c r="SJ18" s="253">
        <v>96.957528999999994</v>
      </c>
      <c r="SK18" s="253">
        <v>96.945621000000003</v>
      </c>
      <c r="SL18" s="253">
        <v>96.930290999999997</v>
      </c>
      <c r="SM18" s="253">
        <v>96.906080000000003</v>
      </c>
      <c r="SN18" s="253">
        <v>96.872010000000003</v>
      </c>
      <c r="SO18" s="253">
        <v>96.833533000000003</v>
      </c>
      <c r="SP18" s="253">
        <v>96.798849000000004</v>
      </c>
      <c r="SQ18" s="253">
        <v>96.771552999999997</v>
      </c>
      <c r="SR18" s="253">
        <v>96.748360000000005</v>
      </c>
      <c r="SS18" s="253">
        <v>96.725731999999994</v>
      </c>
      <c r="ST18" s="253">
        <v>96.706447999999995</v>
      </c>
      <c r="SU18" s="253">
        <v>96.696680999999998</v>
      </c>
      <c r="SV18" s="253">
        <v>96.697721000000001</v>
      </c>
      <c r="SW18" s="253">
        <v>96.703006000000002</v>
      </c>
      <c r="SX18" s="253">
        <v>96.701661999999999</v>
      </c>
      <c r="SY18" s="253">
        <v>96.683733000000004</v>
      </c>
      <c r="SZ18" s="253">
        <v>96.646176999999994</v>
      </c>
      <c r="TA18" s="253">
        <v>96.598493000000005</v>
      </c>
      <c r="TB18" s="253">
        <v>96.559758000000002</v>
      </c>
      <c r="TC18" s="253">
        <v>96.543397999999996</v>
      </c>
      <c r="TD18" s="253">
        <v>96.544417999999993</v>
      </c>
      <c r="TE18" s="253">
        <v>96.544760999999994</v>
      </c>
      <c r="TF18" s="253">
        <v>96.531475999999998</v>
      </c>
      <c r="TG18" s="253">
        <v>96.506915000000006</v>
      </c>
      <c r="TH18" s="253">
        <v>96.481845000000007</v>
      </c>
      <c r="TI18" s="253">
        <v>96.463786999999996</v>
      </c>
      <c r="TJ18" s="253">
        <v>96.453633999999994</v>
      </c>
      <c r="TK18" s="253">
        <v>96.448482999999996</v>
      </c>
      <c r="TL18" s="253">
        <v>96.443588000000005</v>
      </c>
      <c r="TM18" s="253">
        <v>96.434518999999995</v>
      </c>
      <c r="TN18" s="253">
        <v>96.421034000000006</v>
      </c>
      <c r="TO18" s="253">
        <v>96.407314999999997</v>
      </c>
      <c r="TP18" s="253">
        <v>96.395762000000005</v>
      </c>
      <c r="TQ18" s="253">
        <v>96.382391999999996</v>
      </c>
      <c r="TR18" s="253">
        <v>96.362153000000006</v>
      </c>
      <c r="TS18" s="253">
        <v>96.338232000000005</v>
      </c>
      <c r="TT18" s="253">
        <v>96.322648999999998</v>
      </c>
      <c r="TU18" s="253">
        <v>96.326070000000001</v>
      </c>
      <c r="TV18" s="253">
        <v>96.347064000000003</v>
      </c>
      <c r="TW18" s="253">
        <v>96.371555999999998</v>
      </c>
      <c r="TX18" s="253">
        <v>96.382475999999997</v>
      </c>
      <c r="TY18" s="253">
        <v>96.371528999999995</v>
      </c>
      <c r="TZ18" s="253">
        <v>96.343602000000004</v>
      </c>
      <c r="UA18" s="253">
        <v>96.310019999999994</v>
      </c>
      <c r="UB18" s="253">
        <v>96.277617000000006</v>
      </c>
      <c r="UC18" s="253">
        <v>96.245918000000003</v>
      </c>
      <c r="UD18" s="253">
        <v>96.215350000000001</v>
      </c>
      <c r="UE18" s="253">
        <v>96.193662000000003</v>
      </c>
      <c r="UF18" s="253">
        <v>96.188613000000004</v>
      </c>
      <c r="UG18" s="253">
        <v>96.195068000000006</v>
      </c>
      <c r="UH18" s="253">
        <v>96.195425</v>
      </c>
      <c r="UI18" s="253">
        <v>96.176540000000003</v>
      </c>
      <c r="UJ18" s="253">
        <v>96.143158</v>
      </c>
      <c r="UK18" s="253">
        <v>96.111233999999996</v>
      </c>
      <c r="UL18" s="253">
        <v>96.089956999999998</v>
      </c>
      <c r="UM18" s="253">
        <v>96.075192000000001</v>
      </c>
      <c r="UN18" s="253">
        <v>96.059984</v>
      </c>
      <c r="UO18" s="253">
        <v>96.045612000000006</v>
      </c>
      <c r="UP18" s="253">
        <v>96.038847000000004</v>
      </c>
      <c r="UQ18" s="253">
        <v>96.041433999999995</v>
      </c>
      <c r="UR18" s="253">
        <v>96.047899999999998</v>
      </c>
      <c r="US18" s="253">
        <v>96.052663999999993</v>
      </c>
      <c r="UT18" s="253">
        <v>96.054348000000005</v>
      </c>
      <c r="UU18" s="253">
        <v>96.052593000000002</v>
      </c>
      <c r="UV18" s="253">
        <v>96.045591000000002</v>
      </c>
      <c r="UW18" s="253">
        <v>96.034127999999995</v>
      </c>
      <c r="UX18" s="253">
        <v>96.025184999999993</v>
      </c>
      <c r="UY18" s="253">
        <v>96.026723000000004</v>
      </c>
      <c r="UZ18" s="253">
        <v>96.038088000000002</v>
      </c>
      <c r="VA18" s="253">
        <v>96.048495000000003</v>
      </c>
      <c r="VB18" s="253">
        <v>96.046206999999995</v>
      </c>
      <c r="VC18" s="253">
        <v>96.027721999999997</v>
      </c>
      <c r="VD18" s="253">
        <v>95.997838000000002</v>
      </c>
      <c r="VE18" s="253">
        <v>95.963065999999998</v>
      </c>
      <c r="VF18" s="253">
        <v>95.927740999999997</v>
      </c>
      <c r="VG18" s="253">
        <v>95.896164999999996</v>
      </c>
      <c r="VH18" s="253">
        <v>95.875607000000002</v>
      </c>
      <c r="VI18" s="253">
        <v>95.873920999999996</v>
      </c>
      <c r="VJ18" s="253">
        <v>95.892145999999997</v>
      </c>
      <c r="VK18" s="253">
        <v>95.919516999999999</v>
      </c>
      <c r="VL18" s="253">
        <v>95.937267000000006</v>
      </c>
      <c r="VM18" s="253">
        <v>95.929883000000004</v>
      </c>
      <c r="VN18" s="253">
        <v>95.894786999999994</v>
      </c>
      <c r="VO18" s="253">
        <v>95.842741000000004</v>
      </c>
      <c r="VP18" s="253">
        <v>95.789777000000001</v>
      </c>
      <c r="VQ18" s="253">
        <v>95.747614999999996</v>
      </c>
      <c r="VR18" s="253">
        <v>95.718514999999996</v>
      </c>
      <c r="VS18" s="253">
        <v>95.696681999999996</v>
      </c>
      <c r="VT18" s="253">
        <v>95.675184000000002</v>
      </c>
      <c r="VU18" s="253">
        <v>95.654135999999994</v>
      </c>
      <c r="VV18" s="253">
        <v>95.642573999999996</v>
      </c>
      <c r="VW18" s="253">
        <v>95.649338</v>
      </c>
      <c r="VX18" s="253">
        <v>95.670208000000002</v>
      </c>
      <c r="VY18" s="253">
        <v>95.686690999999996</v>
      </c>
      <c r="VZ18" s="253">
        <v>95.680777000000006</v>
      </c>
      <c r="WA18" s="253">
        <v>95.651427999999996</v>
      </c>
      <c r="WB18" s="253">
        <v>95.615443999999997</v>
      </c>
      <c r="WC18" s="253">
        <v>95.592371999999997</v>
      </c>
      <c r="WD18" s="253">
        <v>95.589234000000005</v>
      </c>
      <c r="WE18" s="253">
        <v>95.598478</v>
      </c>
      <c r="WF18" s="253">
        <v>95.607170999999994</v>
      </c>
      <c r="WG18" s="253">
        <v>95.606769999999997</v>
      </c>
      <c r="WH18" s="253">
        <v>95.595831000000004</v>
      </c>
      <c r="WI18" s="253">
        <v>95.576009999999997</v>
      </c>
      <c r="WJ18" s="253">
        <v>95.548017999999999</v>
      </c>
      <c r="WK18" s="253">
        <v>95.513186000000005</v>
      </c>
      <c r="WL18" s="253">
        <v>95.478765999999993</v>
      </c>
      <c r="WM18" s="253">
        <v>95.457932999999997</v>
      </c>
      <c r="WN18" s="253">
        <v>95.459669000000005</v>
      </c>
      <c r="WO18" s="253">
        <v>95.478053000000003</v>
      </c>
      <c r="WP18" s="253">
        <v>95.495408999999995</v>
      </c>
      <c r="WQ18" s="253">
        <v>95.498633999999996</v>
      </c>
      <c r="WR18" s="253">
        <v>95.490814999999998</v>
      </c>
      <c r="WS18" s="253">
        <v>95.484539999999996</v>
      </c>
      <c r="WT18" s="253">
        <v>95.484781999999996</v>
      </c>
      <c r="WU18" s="253">
        <v>95.482319000000004</v>
      </c>
      <c r="WV18" s="253">
        <v>95.464601999999999</v>
      </c>
      <c r="WW18" s="253">
        <v>95.430372000000006</v>
      </c>
      <c r="WX18" s="253">
        <v>95.392362000000006</v>
      </c>
      <c r="WY18" s="253">
        <v>95.367531999999997</v>
      </c>
      <c r="WZ18" s="253">
        <v>95.365185999999994</v>
      </c>
      <c r="XA18" s="253">
        <v>95.381715999999997</v>
      </c>
      <c r="XB18" s="253">
        <v>95.403232000000003</v>
      </c>
      <c r="XC18" s="253">
        <v>95.413382999999996</v>
      </c>
      <c r="XD18" s="253">
        <v>95.402872000000002</v>
      </c>
      <c r="XE18" s="253">
        <v>95.375124999999997</v>
      </c>
      <c r="XF18" s="253">
        <v>95.343778999999998</v>
      </c>
      <c r="XG18" s="253">
        <v>95.323346000000001</v>
      </c>
      <c r="XH18" s="253">
        <v>95.321044000000001</v>
      </c>
      <c r="XI18" s="253">
        <v>95.335327000000007</v>
      </c>
      <c r="XJ18" s="253">
        <v>95.358930000000001</v>
      </c>
      <c r="XK18" s="253">
        <v>95.381870000000006</v>
      </c>
      <c r="XL18" s="253">
        <v>95.394321000000005</v>
      </c>
      <c r="XM18" s="253">
        <v>95.391587999999999</v>
      </c>
      <c r="XN18" s="253">
        <v>95.378079999999997</v>
      </c>
      <c r="XO18" s="253">
        <v>95.363934999999998</v>
      </c>
      <c r="XP18" s="253">
        <v>95.355249999999998</v>
      </c>
      <c r="XQ18" s="253">
        <v>95.348245000000006</v>
      </c>
      <c r="XR18" s="253">
        <v>95.335020999999998</v>
      </c>
      <c r="XS18" s="253">
        <v>95.314261999999999</v>
      </c>
      <c r="XT18" s="253">
        <v>95.293582000000001</v>
      </c>
      <c r="XU18" s="253">
        <v>95.280576999999994</v>
      </c>
      <c r="XV18" s="253">
        <v>95.274484999999999</v>
      </c>
      <c r="XW18" s="253">
        <v>95.268619000000001</v>
      </c>
      <c r="XX18" s="253">
        <v>95.259034</v>
      </c>
      <c r="XY18" s="253">
        <v>95.247191999999998</v>
      </c>
      <c r="XZ18" s="253">
        <v>95.233879999999999</v>
      </c>
      <c r="YA18" s="253">
        <v>95.214637999999994</v>
      </c>
      <c r="YB18" s="253">
        <v>95.185598999999996</v>
      </c>
      <c r="YC18" s="253">
        <v>95.153914999999998</v>
      </c>
      <c r="YD18" s="253">
        <v>95.138130000000004</v>
      </c>
      <c r="YE18" s="253">
        <v>95.153632000000002</v>
      </c>
      <c r="YF18" s="253">
        <v>95.196303999999998</v>
      </c>
      <c r="YG18" s="253">
        <v>95.241849999999999</v>
      </c>
      <c r="YH18" s="253">
        <v>95.263265000000004</v>
      </c>
      <c r="YI18" s="253">
        <v>95.251379</v>
      </c>
      <c r="YJ18" s="253">
        <v>95.219982000000002</v>
      </c>
      <c r="YK18" s="253">
        <v>95.192171000000002</v>
      </c>
      <c r="YL18" s="253">
        <v>95.180938999999995</v>
      </c>
      <c r="YM18" s="253">
        <v>95.180569000000006</v>
      </c>
      <c r="YN18" s="253">
        <v>95.174839000000006</v>
      </c>
      <c r="YO18" s="253">
        <v>95.153023000000005</v>
      </c>
      <c r="YP18" s="253">
        <v>95.118922999999995</v>
      </c>
      <c r="YQ18" s="253">
        <v>95.085204000000004</v>
      </c>
      <c r="YR18" s="253">
        <v>95.060411000000002</v>
      </c>
      <c r="YS18" s="253">
        <v>95.042961000000005</v>
      </c>
      <c r="YT18" s="253">
        <v>95.027063999999996</v>
      </c>
      <c r="YU18" s="253">
        <v>95.011431999999999</v>
      </c>
      <c r="YV18" s="253">
        <v>95.000304999999997</v>
      </c>
      <c r="YW18" s="253">
        <v>94.997833</v>
      </c>
      <c r="YX18" s="253">
        <v>95.003812999999994</v>
      </c>
      <c r="YY18" s="253">
        <v>95.014062999999993</v>
      </c>
      <c r="YZ18" s="253">
        <v>95.022603000000004</v>
      </c>
      <c r="ZA18" s="253">
        <v>95.024378999999996</v>
      </c>
      <c r="ZB18" s="253">
        <v>95.018901</v>
      </c>
      <c r="ZC18" s="253">
        <v>95.010915999999995</v>
      </c>
      <c r="ZD18" s="253">
        <v>95.003843000000003</v>
      </c>
      <c r="ZE18" s="253">
        <v>94.991928000000001</v>
      </c>
      <c r="ZF18" s="253">
        <v>94.963448</v>
      </c>
      <c r="ZG18" s="253">
        <v>94.915503999999999</v>
      </c>
      <c r="ZH18" s="253">
        <v>94.863159999999993</v>
      </c>
      <c r="ZI18" s="253">
        <v>94.829313999999997</v>
      </c>
      <c r="ZJ18" s="253">
        <v>94.824573999999998</v>
      </c>
      <c r="ZK18" s="253">
        <v>94.838712999999998</v>
      </c>
      <c r="ZL18" s="253">
        <v>94.851416999999998</v>
      </c>
      <c r="ZM18" s="253">
        <v>94.848624000000001</v>
      </c>
      <c r="ZN18" s="253">
        <v>94.828468999999998</v>
      </c>
      <c r="ZO18" s="253">
        <v>94.795451</v>
      </c>
      <c r="ZP18" s="253">
        <v>94.753681</v>
      </c>
      <c r="ZQ18" s="253">
        <v>94.707111999999995</v>
      </c>
      <c r="ZR18" s="253">
        <v>94.663595999999998</v>
      </c>
      <c r="ZS18" s="253">
        <v>94.634439</v>
      </c>
      <c r="ZT18" s="253">
        <v>94.627005999999994</v>
      </c>
      <c r="ZU18" s="253">
        <v>94.637786000000006</v>
      </c>
      <c r="ZV18" s="253">
        <v>94.654183000000003</v>
      </c>
      <c r="ZW18" s="253">
        <v>94.663656000000003</v>
      </c>
      <c r="ZX18" s="253">
        <v>94.661215999999996</v>
      </c>
      <c r="ZY18" s="253">
        <v>94.649850999999998</v>
      </c>
      <c r="ZZ18" s="253">
        <v>94.636324999999999</v>
      </c>
      <c r="AAA18" s="253">
        <v>94.626119000000003</v>
      </c>
      <c r="AAB18" s="253">
        <v>94.619248999999996</v>
      </c>
      <c r="AAC18" s="253">
        <v>94.610208999999998</v>
      </c>
      <c r="AAD18" s="253">
        <v>94.595001999999994</v>
      </c>
      <c r="AAE18" s="253">
        <v>94.579179999999994</v>
      </c>
      <c r="AAF18" s="253">
        <v>94.574828999999994</v>
      </c>
      <c r="AAG18" s="253">
        <v>94.586281</v>
      </c>
      <c r="AAH18" s="253">
        <v>94.602106000000006</v>
      </c>
      <c r="AAI18" s="253">
        <v>94.605967000000007</v>
      </c>
      <c r="AAJ18" s="253">
        <v>94.593987999999996</v>
      </c>
      <c r="AAK18" s="253">
        <v>94.576722000000004</v>
      </c>
      <c r="AAL18" s="253">
        <v>94.564590999999993</v>
      </c>
      <c r="AAM18" s="253">
        <v>94.557348000000005</v>
      </c>
      <c r="AAN18" s="253">
        <v>94.549520000000001</v>
      </c>
      <c r="AAO18" s="253">
        <v>94.540668999999994</v>
      </c>
      <c r="AAP18" s="253">
        <v>94.535437999999999</v>
      </c>
      <c r="AAQ18" s="253">
        <v>94.535365999999996</v>
      </c>
      <c r="AAR18" s="253">
        <v>94.535635999999997</v>
      </c>
      <c r="AAS18" s="253">
        <v>94.531057000000004</v>
      </c>
      <c r="AAT18" s="253">
        <v>94.522813999999997</v>
      </c>
      <c r="AAU18" s="253">
        <v>94.517619999999994</v>
      </c>
      <c r="AAV18" s="253">
        <v>94.520664999999994</v>
      </c>
      <c r="AAW18" s="253">
        <v>94.530373999999995</v>
      </c>
      <c r="AAX18" s="253">
        <v>94.540271000000004</v>
      </c>
      <c r="AAY18" s="253">
        <v>94.545096999999998</v>
      </c>
      <c r="AAZ18" s="253">
        <v>94.544216000000006</v>
      </c>
      <c r="ABA18" s="253">
        <v>94.540132999999997</v>
      </c>
      <c r="ABB18" s="253">
        <v>94.536644999999993</v>
      </c>
      <c r="ABC18" s="253">
        <v>94.539237</v>
      </c>
      <c r="ABD18" s="253">
        <v>94.553205000000005</v>
      </c>
      <c r="ABE18" s="253">
        <v>94.576989999999995</v>
      </c>
      <c r="ABF18" s="253">
        <v>94.598676999999995</v>
      </c>
      <c r="ABG18" s="253">
        <v>94.604637999999994</v>
      </c>
      <c r="ABH18" s="253">
        <v>94.593886999999995</v>
      </c>
      <c r="ABI18" s="253">
        <v>94.581180000000003</v>
      </c>
      <c r="ABJ18" s="253">
        <v>94.584089000000006</v>
      </c>
      <c r="ABK18" s="253">
        <v>94.608402999999996</v>
      </c>
      <c r="ABL18" s="253">
        <v>94.646101999999999</v>
      </c>
      <c r="ABM18" s="253">
        <v>94.684129999999996</v>
      </c>
      <c r="ABN18" s="253">
        <v>94.713278000000003</v>
      </c>
      <c r="ABO18" s="253">
        <v>94.731728000000004</v>
      </c>
      <c r="ABP18" s="253">
        <v>94.744061000000002</v>
      </c>
      <c r="ABQ18" s="253">
        <v>94.757025999999996</v>
      </c>
      <c r="ABR18" s="253">
        <v>94.774084999999999</v>
      </c>
      <c r="ABS18" s="253">
        <v>94.793038999999993</v>
      </c>
      <c r="ABT18" s="253">
        <v>94.809022999999996</v>
      </c>
      <c r="ABU18" s="253">
        <v>94.819745999999995</v>
      </c>
      <c r="ABV18" s="253">
        <v>94.828430999999995</v>
      </c>
      <c r="ABW18" s="253">
        <v>94.843183999999994</v>
      </c>
      <c r="ABX18" s="253">
        <v>94.873075999999998</v>
      </c>
      <c r="ABY18" s="253">
        <v>94.921442999999996</v>
      </c>
      <c r="ABZ18" s="253">
        <v>94.980656999999994</v>
      </c>
      <c r="ACA18" s="253">
        <v>95.035437999999999</v>
      </c>
      <c r="ACB18" s="253">
        <v>95.074132000000006</v>
      </c>
      <c r="ACC18" s="253">
        <v>95.096366000000003</v>
      </c>
      <c r="ACD18" s="253">
        <v>95.108804000000006</v>
      </c>
      <c r="ACE18" s="253">
        <v>95.116135</v>
      </c>
      <c r="ACF18" s="253">
        <v>95.119980999999996</v>
      </c>
      <c r="ACG18" s="253">
        <v>95.125460000000004</v>
      </c>
      <c r="ACH18" s="253">
        <v>95.143029999999996</v>
      </c>
      <c r="ACI18" s="253">
        <v>95.179642000000001</v>
      </c>
      <c r="ACJ18" s="253">
        <v>95.228769</v>
      </c>
      <c r="ACK18" s="253">
        <v>95.272927999999993</v>
      </c>
      <c r="ACL18" s="253">
        <v>95.298860000000005</v>
      </c>
      <c r="ACM18" s="253">
        <v>95.309894999999997</v>
      </c>
      <c r="ACN18" s="253">
        <v>95.321353999999999</v>
      </c>
      <c r="ACO18" s="253">
        <v>95.342993000000007</v>
      </c>
      <c r="ACP18" s="253">
        <v>95.367936999999998</v>
      </c>
      <c r="ACQ18" s="253">
        <v>95.381749999999997</v>
      </c>
      <c r="ACR18" s="253">
        <v>95.381215999999995</v>
      </c>
      <c r="ACS18" s="253">
        <v>95.378997999999996</v>
      </c>
      <c r="ACT18" s="253">
        <v>95.387781000000004</v>
      </c>
      <c r="ACU18" s="253">
        <v>95.405118999999999</v>
      </c>
      <c r="ACV18" s="253">
        <v>95.419229000000001</v>
      </c>
      <c r="ACW18" s="253">
        <v>95.426529000000002</v>
      </c>
      <c r="ACX18" s="253">
        <v>95.436100999999994</v>
      </c>
      <c r="ACY18" s="253">
        <v>95.456039000000004</v>
      </c>
      <c r="ACZ18" s="253">
        <v>95.482044999999999</v>
      </c>
      <c r="ADA18" s="253">
        <v>95.503505000000004</v>
      </c>
      <c r="ADB18" s="253">
        <v>95.516962000000007</v>
      </c>
      <c r="ADC18" s="253">
        <v>95.528994999999995</v>
      </c>
      <c r="ADD18" s="253">
        <v>95.547544000000002</v>
      </c>
      <c r="ADE18" s="253">
        <v>95.574280999999999</v>
      </c>
      <c r="ADF18" s="253">
        <v>95.604921000000004</v>
      </c>
      <c r="ADG18" s="253">
        <v>95.633510999999999</v>
      </c>
      <c r="ADH18" s="253">
        <v>95.655974999999998</v>
      </c>
      <c r="ADI18" s="253">
        <v>95.672169999999994</v>
      </c>
      <c r="ADJ18" s="253">
        <v>95.685518999999999</v>
      </c>
      <c r="ADK18" s="253">
        <v>95.699211000000005</v>
      </c>
      <c r="ADL18" s="253">
        <v>95.712619000000004</v>
      </c>
      <c r="ADM18" s="253">
        <v>95.723202000000001</v>
      </c>
      <c r="ADN18" s="253">
        <v>95.731519000000006</v>
      </c>
      <c r="ADO18" s="253">
        <v>95.741305999999994</v>
      </c>
      <c r="ADP18" s="253">
        <v>95.753568999999999</v>
      </c>
      <c r="ADQ18" s="253">
        <v>95.764043000000001</v>
      </c>
      <c r="ADR18" s="253">
        <v>95.769375999999994</v>
      </c>
      <c r="ADS18" s="253">
        <v>95.773499999999999</v>
      </c>
      <c r="ADT18" s="253">
        <v>95.783783999999997</v>
      </c>
      <c r="ADU18" s="253">
        <v>95.801597999999998</v>
      </c>
      <c r="ADV18" s="253">
        <v>95.821093000000005</v>
      </c>
      <c r="ADW18" s="253">
        <v>95.837791999999993</v>
      </c>
      <c r="ADX18" s="253">
        <v>95.853398999999996</v>
      </c>
      <c r="ADY18" s="253">
        <v>95.869594000000006</v>
      </c>
      <c r="ADZ18" s="253">
        <v>95.881765000000001</v>
      </c>
      <c r="AEA18" s="253">
        <v>95.884148999999994</v>
      </c>
      <c r="AEB18" s="253">
        <v>95.879199</v>
      </c>
      <c r="AEC18" s="253">
        <v>95.876441999999997</v>
      </c>
      <c r="AED18" s="253">
        <v>95.882374999999996</v>
      </c>
      <c r="AEE18" s="253">
        <v>95.896698999999998</v>
      </c>
      <c r="AEF18" s="253">
        <v>95.918857000000003</v>
      </c>
      <c r="AEG18" s="253">
        <v>95.951806000000005</v>
      </c>
      <c r="AEH18" s="253">
        <v>95.995868999999999</v>
      </c>
      <c r="AEI18" s="253">
        <v>96.043424999999999</v>
      </c>
      <c r="AEJ18" s="253">
        <v>96.083771999999996</v>
      </c>
      <c r="AEK18" s="253">
        <v>96.110185999999999</v>
      </c>
      <c r="AEL18" s="253">
        <v>96.118831</v>
      </c>
      <c r="AEM18" s="253">
        <v>96.105763999999994</v>
      </c>
      <c r="AEN18" s="253">
        <v>96.072975999999997</v>
      </c>
      <c r="AEO18" s="253">
        <v>96.036422000000002</v>
      </c>
      <c r="AEP18" s="253">
        <v>96.019508999999999</v>
      </c>
      <c r="AEQ18" s="253">
        <v>96.034406000000004</v>
      </c>
      <c r="AER18" s="253">
        <v>96.072644999999994</v>
      </c>
      <c r="AES18" s="253">
        <v>96.115758999999997</v>
      </c>
      <c r="AET18" s="253">
        <v>96.151469000000006</v>
      </c>
      <c r="AEU18" s="253">
        <v>96.177734999999998</v>
      </c>
      <c r="AEV18" s="253">
        <v>96.196380000000005</v>
      </c>
      <c r="AEW18" s="253">
        <v>96.208995000000002</v>
      </c>
      <c r="AEX18" s="253">
        <v>96.218772000000001</v>
      </c>
      <c r="AEY18" s="253">
        <v>96.232089000000002</v>
      </c>
      <c r="AEZ18" s="253">
        <v>96.255770999999996</v>
      </c>
      <c r="AFA18" s="253">
        <v>96.291819000000004</v>
      </c>
      <c r="AFB18" s="253">
        <v>96.333241000000001</v>
      </c>
      <c r="AFC18" s="253">
        <v>96.365352999999999</v>
      </c>
      <c r="AFD18" s="253">
        <v>96.375699999999995</v>
      </c>
      <c r="AFE18" s="253">
        <v>96.367142000000001</v>
      </c>
      <c r="AFF18" s="253">
        <v>96.360024999999993</v>
      </c>
      <c r="AFG18" s="253">
        <v>96.376743000000005</v>
      </c>
      <c r="AFH18" s="253">
        <v>96.421605999999997</v>
      </c>
      <c r="AFI18" s="253">
        <v>96.476262000000006</v>
      </c>
      <c r="AFJ18" s="253">
        <v>96.515415000000004</v>
      </c>
      <c r="AFK18" s="253">
        <v>96.526995999999997</v>
      </c>
      <c r="AFL18" s="253">
        <v>96.518440999999996</v>
      </c>
      <c r="AFM18" s="253">
        <v>96.506315999999998</v>
      </c>
      <c r="AFN18" s="253">
        <v>96.501693000000003</v>
      </c>
      <c r="AFO18" s="253">
        <v>96.505144000000001</v>
      </c>
      <c r="AFP18" s="253">
        <v>96.513352999999995</v>
      </c>
      <c r="AFQ18" s="253">
        <v>96.527075999999994</v>
      </c>
      <c r="AFR18" s="253">
        <v>96.550712000000004</v>
      </c>
      <c r="AFS18" s="253">
        <v>96.585746</v>
      </c>
      <c r="AFT18" s="253">
        <v>96.627595999999997</v>
      </c>
      <c r="AFU18" s="253">
        <v>96.668655000000001</v>
      </c>
      <c r="AFV18" s="253">
        <v>96.701807000000002</v>
      </c>
      <c r="AFW18" s="253">
        <v>96.721919</v>
      </c>
      <c r="AFX18" s="253">
        <v>96.728798999999995</v>
      </c>
      <c r="AFY18" s="253">
        <v>96.730233999999996</v>
      </c>
      <c r="AFZ18" s="253">
        <v>96.737435000000005</v>
      </c>
      <c r="AGA18" s="253">
        <v>96.754037999999994</v>
      </c>
      <c r="AGB18" s="253">
        <v>96.772373000000002</v>
      </c>
      <c r="AGC18" s="253">
        <v>96.782943000000003</v>
      </c>
      <c r="AGD18" s="253">
        <v>96.784142000000003</v>
      </c>
      <c r="AGE18" s="253">
        <v>96.780416000000002</v>
      </c>
      <c r="AGF18" s="253">
        <v>96.776398999999998</v>
      </c>
      <c r="AGG18" s="253">
        <v>96.777809000000005</v>
      </c>
      <c r="AGH18" s="253">
        <v>96.792218000000005</v>
      </c>
      <c r="AGI18" s="253">
        <v>96.819623000000007</v>
      </c>
      <c r="AGJ18" s="253">
        <v>96.844415999999995</v>
      </c>
      <c r="AGK18" s="253">
        <v>96.847517999999994</v>
      </c>
      <c r="AGL18" s="253">
        <v>96.829390000000004</v>
      </c>
      <c r="AGM18" s="253">
        <v>96.813102999999998</v>
      </c>
      <c r="AGN18" s="253">
        <v>96.820598000000004</v>
      </c>
      <c r="AGO18" s="253">
        <v>96.851196000000002</v>
      </c>
      <c r="AGP18" s="253">
        <v>96.886584999999997</v>
      </c>
      <c r="AGQ18" s="253">
        <v>96.911152999999999</v>
      </c>
      <c r="AGR18" s="253">
        <v>96.922963999999993</v>
      </c>
      <c r="AGS18" s="253">
        <v>96.929727999999997</v>
      </c>
      <c r="AGT18" s="253">
        <v>96.940020000000004</v>
      </c>
      <c r="AGU18" s="253">
        <v>96.956417000000002</v>
      </c>
      <c r="AGV18" s="253">
        <v>96.972902000000005</v>
      </c>
      <c r="AGW18" s="253">
        <v>96.981059000000002</v>
      </c>
      <c r="AGX18" s="253">
        <v>96.982465000000005</v>
      </c>
      <c r="AGY18" s="253">
        <v>96.991394999999997</v>
      </c>
      <c r="AGZ18" s="253">
        <v>97.019054999999994</v>
      </c>
      <c r="AHA18" s="253">
        <v>97.056380000000004</v>
      </c>
      <c r="AHB18" s="253">
        <v>97.078468999999998</v>
      </c>
      <c r="AHC18" s="253">
        <v>97.067876999999996</v>
      </c>
      <c r="AHD18" s="253">
        <v>97.030934000000002</v>
      </c>
      <c r="AHE18" s="253">
        <v>96.991622000000007</v>
      </c>
      <c r="AHF18" s="253">
        <v>96.973259999999996</v>
      </c>
      <c r="AHG18" s="253">
        <v>96.985138000000006</v>
      </c>
      <c r="AHH18" s="253">
        <v>97.020034999999993</v>
      </c>
      <c r="AHI18" s="253">
        <v>97.060654999999997</v>
      </c>
      <c r="AHJ18" s="253">
        <v>97.090951000000004</v>
      </c>
      <c r="AHK18" s="253">
        <v>97.104884999999996</v>
      </c>
      <c r="AHL18" s="253">
        <v>97.106003000000001</v>
      </c>
      <c r="AHM18" s="253">
        <v>97.100480000000005</v>
      </c>
      <c r="AHN18" s="253">
        <v>97.092399999999998</v>
      </c>
      <c r="AHO18" s="253">
        <v>97.084108999999998</v>
      </c>
      <c r="AHP18" s="253">
        <v>97.076907000000006</v>
      </c>
      <c r="AHQ18" s="253">
        <v>97.069800999999998</v>
      </c>
      <c r="AHR18" s="253">
        <v>97.060111000000006</v>
      </c>
      <c r="AHS18" s="253">
        <v>97.047441000000006</v>
      </c>
      <c r="AHT18" s="253">
        <v>97.036637999999996</v>
      </c>
      <c r="AHU18" s="253">
        <v>97.035673000000003</v>
      </c>
      <c r="AHV18" s="253">
        <v>97.049481</v>
      </c>
      <c r="AHW18" s="253">
        <v>97.074055000000001</v>
      </c>
      <c r="AHX18" s="253">
        <v>97.095668000000003</v>
      </c>
      <c r="AHY18" s="253">
        <v>97.098675</v>
      </c>
      <c r="AHZ18" s="253">
        <v>97.077759</v>
      </c>
      <c r="AIA18" s="253">
        <v>97.042535000000001</v>
      </c>
      <c r="AIB18" s="253">
        <v>97.008493000000001</v>
      </c>
      <c r="AIC18" s="253">
        <v>96.984371999999993</v>
      </c>
      <c r="AID18" s="253">
        <v>96.970056</v>
      </c>
      <c r="AIE18" s="253">
        <v>96.964509000000007</v>
      </c>
      <c r="AIF18" s="253">
        <v>96.969821999999994</v>
      </c>
      <c r="AIG18" s="253">
        <v>96.985270999999997</v>
      </c>
      <c r="AIH18" s="253">
        <v>97.001377000000005</v>
      </c>
      <c r="AII18" s="253">
        <v>97.004261</v>
      </c>
      <c r="AIJ18" s="253">
        <v>96.987251999999998</v>
      </c>
      <c r="AIK18" s="253">
        <v>96.958082000000005</v>
      </c>
      <c r="AIL18" s="253">
        <v>96.934522999999999</v>
      </c>
      <c r="AIM18" s="253">
        <v>96.931302000000002</v>
      </c>
      <c r="AIN18" s="253">
        <v>96.948514000000003</v>
      </c>
      <c r="AIO18" s="253">
        <v>96.972215000000006</v>
      </c>
      <c r="AIP18" s="253">
        <v>96.987398999999996</v>
      </c>
      <c r="AIQ18" s="253">
        <v>96.990138000000002</v>
      </c>
      <c r="AIR18" s="253">
        <v>96.986495000000005</v>
      </c>
      <c r="AIS18" s="253">
        <v>96.982004000000003</v>
      </c>
      <c r="AIT18" s="253">
        <v>96.975785999999999</v>
      </c>
      <c r="AIU18" s="253">
        <v>96.964449999999999</v>
      </c>
      <c r="AIV18" s="253">
        <v>96.947897999999995</v>
      </c>
      <c r="AIW18" s="253">
        <v>96.930642000000006</v>
      </c>
      <c r="AIX18" s="253">
        <v>96.920085999999998</v>
      </c>
      <c r="AIY18" s="253">
        <v>96.923237999999998</v>
      </c>
      <c r="AIZ18" s="253">
        <v>96.941136999999998</v>
      </c>
      <c r="AJA18" s="253">
        <v>96.965148999999997</v>
      </c>
      <c r="AJB18" s="253">
        <v>96.982152999999997</v>
      </c>
      <c r="AJC18" s="253">
        <v>96.985484999999997</v>
      </c>
      <c r="AJD18" s="253">
        <v>96.979275999999999</v>
      </c>
      <c r="AJE18" s="253">
        <v>96.972189999999998</v>
      </c>
      <c r="AJF18" s="253">
        <v>96.969644000000002</v>
      </c>
      <c r="AJG18" s="253">
        <v>96.971965999999995</v>
      </c>
      <c r="AJH18" s="253">
        <v>96.975596999999993</v>
      </c>
      <c r="AJI18" s="253">
        <v>96.974294</v>
      </c>
      <c r="AJJ18" s="253">
        <v>96.963275999999993</v>
      </c>
      <c r="AJK18" s="253">
        <v>96.945331999999993</v>
      </c>
      <c r="AJL18" s="253">
        <v>96.930441000000002</v>
      </c>
      <c r="AJM18" s="253">
        <v>96.927300000000002</v>
      </c>
      <c r="AJN18" s="253">
        <v>96.937109000000007</v>
      </c>
      <c r="AJO18" s="253">
        <v>96.956322999999998</v>
      </c>
      <c r="AJP18" s="253">
        <v>96.981251</v>
      </c>
      <c r="AJQ18" s="253">
        <v>97.007240999999993</v>
      </c>
      <c r="AJR18" s="253">
        <v>97.027570999999995</v>
      </c>
      <c r="AJS18" s="253">
        <v>97.037915999999996</v>
      </c>
      <c r="AJT18" s="253">
        <v>97.040408999999997</v>
      </c>
      <c r="AJU18" s="253">
        <v>97.040210000000002</v>
      </c>
      <c r="AJV18" s="253">
        <v>97.039866000000004</v>
      </c>
      <c r="AJW18" s="253">
        <v>97.039631999999997</v>
      </c>
      <c r="AJX18" s="253">
        <v>97.040484000000006</v>
      </c>
      <c r="AJY18" s="253">
        <v>97.042798000000005</v>
      </c>
      <c r="AJZ18" s="253">
        <v>97.044282999999993</v>
      </c>
      <c r="AKA18" s="253">
        <v>97.044055</v>
      </c>
      <c r="AKB18" s="253">
        <v>97.047302999999999</v>
      </c>
      <c r="AKC18" s="253">
        <v>97.060198999999997</v>
      </c>
      <c r="AKD18" s="253">
        <v>97.079616999999999</v>
      </c>
      <c r="AKE18" s="253">
        <v>97.093324999999993</v>
      </c>
      <c r="AKF18" s="253">
        <v>97.092797000000004</v>
      </c>
      <c r="AKG18" s="253">
        <v>97.082762000000002</v>
      </c>
      <c r="AKH18" s="253">
        <v>97.075644999999994</v>
      </c>
      <c r="AKI18" s="253">
        <v>97.078698000000003</v>
      </c>
      <c r="AKJ18" s="253">
        <v>97.089158999999995</v>
      </c>
      <c r="AKK18" s="253">
        <v>97.100875000000002</v>
      </c>
      <c r="AKL18" s="253">
        <v>97.113231999999996</v>
      </c>
      <c r="AKM18" s="253">
        <v>97.131983000000005</v>
      </c>
      <c r="AKN18" s="253">
        <v>97.160679000000002</v>
      </c>
      <c r="AKO18" s="253">
        <v>97.191963999999999</v>
      </c>
      <c r="AKP18" s="253">
        <v>97.210431999999997</v>
      </c>
      <c r="AKQ18" s="253">
        <v>97.206756999999996</v>
      </c>
      <c r="AKR18" s="253">
        <v>97.187815000000001</v>
      </c>
      <c r="AKS18" s="253">
        <v>97.169657999999998</v>
      </c>
      <c r="AKT18" s="253">
        <v>97.160831999999999</v>
      </c>
      <c r="AKU18" s="253">
        <v>97.155377000000001</v>
      </c>
      <c r="AKV18" s="253">
        <v>97.142476000000002</v>
      </c>
      <c r="AKW18" s="253">
        <v>97.119829999999993</v>
      </c>
      <c r="AKX18" s="253">
        <v>97.095348000000001</v>
      </c>
      <c r="AKY18" s="253">
        <v>97.078007999999997</v>
      </c>
      <c r="AKZ18" s="253">
        <v>97.070673999999997</v>
      </c>
      <c r="ALA18" s="253">
        <v>97.071991999999995</v>
      </c>
      <c r="ALB18" s="253">
        <v>97.081485999999998</v>
      </c>
      <c r="ALC18" s="253">
        <v>97.099112000000005</v>
      </c>
      <c r="ALD18" s="253">
        <v>97.120187000000001</v>
      </c>
      <c r="ALE18" s="253">
        <v>97.135383000000004</v>
      </c>
      <c r="ALF18" s="253">
        <v>97.139517999999995</v>
      </c>
      <c r="ALG18" s="253">
        <v>97.138176000000001</v>
      </c>
      <c r="ALH18" s="253">
        <v>97.140693999999996</v>
      </c>
      <c r="ALI18" s="253">
        <v>97.146169999999998</v>
      </c>
      <c r="ALJ18" s="253">
        <v>97.141739999999999</v>
      </c>
      <c r="ALK18" s="253">
        <v>97.117536999999999</v>
      </c>
      <c r="ALL18" s="253">
        <v>97.079628999999997</v>
      </c>
      <c r="ALM18" s="253">
        <v>97.044100999999998</v>
      </c>
      <c r="ALN18" s="253">
        <v>97.021129000000002</v>
      </c>
      <c r="ALO18" s="253">
        <v>97.008743999999993</v>
      </c>
      <c r="ALP18" s="253">
        <v>97.000405000000001</v>
      </c>
      <c r="ALQ18" s="253">
        <v>96.993066999999996</v>
      </c>
      <c r="ALR18" s="253">
        <v>96.986923000000004</v>
      </c>
      <c r="ALS18" s="253">
        <v>96.981260000000006</v>
      </c>
      <c r="ALT18" s="253">
        <v>96.972961999999995</v>
      </c>
      <c r="ALU18" s="253">
        <v>96.957972999999996</v>
      </c>
      <c r="ALV18" s="253">
        <v>96.934061</v>
      </c>
      <c r="ALW18" s="253">
        <v>96.904083</v>
      </c>
      <c r="ALX18" s="253">
        <v>96.876304000000005</v>
      </c>
      <c r="ALY18" s="253">
        <v>96.858276000000004</v>
      </c>
      <c r="ALZ18" s="253">
        <v>96.84863</v>
      </c>
      <c r="AMA18" s="253">
        <v>96.836136999999994</v>
      </c>
      <c r="AMB18" s="253">
        <v>96.808355000000006</v>
      </c>
      <c r="AMC18" s="253">
        <v>96.760968000000005</v>
      </c>
      <c r="AMD18" s="253">
        <v>96.699590999999998</v>
      </c>
      <c r="AME18" s="253">
        <v>96.634210999999993</v>
      </c>
      <c r="AMF18" s="253">
        <v>96.571995000000001</v>
      </c>
      <c r="AMG18" s="253">
        <v>96.513227000000001</v>
      </c>
      <c r="AMH18" s="253">
        <v>96.453081999999995</v>
      </c>
      <c r="AMI18" s="253">
        <v>96.387496999999996</v>
      </c>
      <c r="AMJ18" s="253">
        <v>96.316872000000004</v>
      </c>
      <c r="AMK18" s="253">
        <v>96.243414000000001</v>
      </c>
      <c r="AML18" s="253">
        <v>96.166906999999995</v>
      </c>
      <c r="AMM18" s="253">
        <v>96.085684000000001</v>
      </c>
      <c r="AMN18" s="253">
        <v>96.000246000000004</v>
      </c>
      <c r="AMO18" s="253">
        <v>95.912017000000006</v>
      </c>
      <c r="AMP18" s="253">
        <v>95.818477999999999</v>
      </c>
      <c r="AMQ18" s="253">
        <v>95.714023999999995</v>
      </c>
      <c r="AMR18" s="253">
        <v>95.597466999999995</v>
      </c>
      <c r="AMS18" s="253">
        <v>95.475131000000005</v>
      </c>
      <c r="AMT18" s="253">
        <v>95.353442000000001</v>
      </c>
      <c r="AMU18" s="253">
        <v>95.230082999999993</v>
      </c>
      <c r="AMV18" s="253">
        <v>95.095464000000007</v>
      </c>
      <c r="AMW18" s="253">
        <v>94.942289000000002</v>
      </c>
      <c r="AMX18" s="253">
        <v>94.772135000000006</v>
      </c>
      <c r="AMY18" s="253">
        <v>94.593508999999997</v>
      </c>
      <c r="AMZ18" s="253">
        <v>94.415834000000004</v>
      </c>
      <c r="ANA18" s="253">
        <v>94.244856999999996</v>
      </c>
      <c r="ANB18" s="253">
        <v>94.080922000000001</v>
      </c>
      <c r="ANC18" s="253">
        <v>93.919785000000005</v>
      </c>
      <c r="AND18" s="253">
        <v>93.756300999999993</v>
      </c>
      <c r="ANE18" s="253">
        <v>93.590001999999998</v>
      </c>
      <c r="ANF18" s="253">
        <v>93.428427999999997</v>
      </c>
      <c r="ANG18" s="253">
        <v>93.283592999999996</v>
      </c>
      <c r="ANH18" s="253">
        <v>93.162576000000001</v>
      </c>
      <c r="ANI18" s="253">
        <v>93.061018000000004</v>
      </c>
      <c r="ANJ18" s="253">
        <v>92.967104000000006</v>
      </c>
      <c r="ANK18" s="253">
        <v>92.872614999999996</v>
      </c>
      <c r="ANL18" s="253">
        <v>92.778940000000006</v>
      </c>
      <c r="ANM18" s="253">
        <v>92.692048</v>
      </c>
      <c r="ANN18" s="253">
        <v>92.613050000000001</v>
      </c>
      <c r="ANO18" s="253">
        <v>92.533742000000004</v>
      </c>
      <c r="ANP18" s="253">
        <v>92.439672999999999</v>
      </c>
      <c r="ANQ18" s="253">
        <v>92.317192000000006</v>
      </c>
      <c r="ANR18" s="253">
        <v>92.159521999999996</v>
      </c>
      <c r="ANS18" s="253">
        <v>91.966179999999994</v>
      </c>
      <c r="ANT18" s="253">
        <v>91.734126000000003</v>
      </c>
      <c r="ANU18" s="253">
        <v>91.450373999999996</v>
      </c>
      <c r="ANV18" s="253">
        <v>91.098654999999994</v>
      </c>
      <c r="ANW18" s="253">
        <v>90.676563000000002</v>
      </c>
      <c r="ANX18" s="253">
        <v>90.201631000000006</v>
      </c>
      <c r="ANY18" s="253">
        <v>89.695127999999997</v>
      </c>
      <c r="ANZ18" s="253">
        <v>89.160466</v>
      </c>
      <c r="AOA18" s="253">
        <v>88.580471000000003</v>
      </c>
      <c r="AOB18" s="253">
        <v>87.934073999999995</v>
      </c>
      <c r="AOC18" s="253">
        <v>87.211937000000006</v>
      </c>
      <c r="AOD18" s="253">
        <v>86.418526</v>
      </c>
      <c r="AOE18" s="253">
        <v>85.564526000000001</v>
      </c>
      <c r="AOF18" s="253">
        <v>84.657826</v>
      </c>
      <c r="AOG18" s="253">
        <v>83.697377000000003</v>
      </c>
      <c r="AOH18" s="253">
        <v>82.674035000000003</v>
      </c>
      <c r="AOI18" s="253">
        <v>81.578618000000006</v>
      </c>
      <c r="AOJ18" s="253">
        <v>80.407893000000001</v>
      </c>
      <c r="AOK18" s="253">
        <v>79.161507</v>
      </c>
      <c r="AOL18" s="253">
        <v>77.835980000000006</v>
      </c>
      <c r="AOM18" s="253">
        <v>76.424316000000005</v>
      </c>
      <c r="AON18" s="253">
        <v>74.917536999999996</v>
      </c>
      <c r="AOO18" s="253">
        <v>73.302465999999995</v>
      </c>
      <c r="AOP18" s="253">
        <v>71.562815999999998</v>
      </c>
      <c r="AOQ18" s="253">
        <v>69.689357999999999</v>
      </c>
      <c r="AOR18" s="253">
        <v>67.688885999999997</v>
      </c>
      <c r="AOS18" s="253">
        <v>65.581520999999995</v>
      </c>
      <c r="AOT18" s="253">
        <v>63.396433999999999</v>
      </c>
      <c r="AOU18" s="253">
        <v>61.178154999999997</v>
      </c>
      <c r="AOV18" s="253">
        <v>58.995134999999998</v>
      </c>
      <c r="AOW18" s="253">
        <v>56.937345000000001</v>
      </c>
      <c r="AOX18" s="253">
        <v>55.112617999999998</v>
      </c>
      <c r="AOY18" s="253">
        <v>53.646988</v>
      </c>
      <c r="AOZ18" s="253">
        <v>52.673127000000001</v>
      </c>
      <c r="APA18" s="253">
        <v>52.293531999999999</v>
      </c>
      <c r="APB18" s="253">
        <v>52.542603999999997</v>
      </c>
      <c r="APC18" s="253">
        <v>53.377321999999999</v>
      </c>
      <c r="APD18" s="253">
        <v>54.694986</v>
      </c>
      <c r="APE18" s="253">
        <v>56.358846999999997</v>
      </c>
      <c r="APF18" s="253">
        <v>58.224908999999997</v>
      </c>
      <c r="APG18" s="253">
        <v>60.162505000000003</v>
      </c>
      <c r="APH18" s="253">
        <v>62.066245000000002</v>
      </c>
      <c r="API18" s="253">
        <v>63.860039999999998</v>
      </c>
      <c r="APJ18" s="253">
        <v>65.501052999999999</v>
      </c>
      <c r="APK18" s="253">
        <v>66.978097000000005</v>
      </c>
      <c r="APL18" s="253">
        <v>68.299278000000001</v>
      </c>
      <c r="APM18" s="253">
        <v>69.476811999999995</v>
      </c>
      <c r="APN18" s="253">
        <v>70.523488</v>
      </c>
      <c r="APO18" s="253">
        <v>71.458000999999996</v>
      </c>
      <c r="APP18" s="253">
        <v>72.304445999999999</v>
      </c>
      <c r="APQ18" s="253">
        <v>73.083528000000001</v>
      </c>
      <c r="APR18" s="253">
        <v>73.809602999999996</v>
      </c>
      <c r="APS18" s="253">
        <v>74.497331000000003</v>
      </c>
      <c r="APT18" s="253">
        <v>75.164905000000005</v>
      </c>
      <c r="APU18" s="253">
        <v>75.826819</v>
      </c>
      <c r="APV18" s="253">
        <v>76.488067999999998</v>
      </c>
      <c r="APW18" s="253">
        <v>77.149347000000006</v>
      </c>
      <c r="APX18" s="253">
        <v>77.814054999999996</v>
      </c>
      <c r="APY18" s="253">
        <v>78.485519999999994</v>
      </c>
      <c r="APZ18" s="253">
        <v>79.160606000000001</v>
      </c>
      <c r="AQA18" s="253">
        <v>79.831906000000004</v>
      </c>
      <c r="AQB18" s="253">
        <v>80.495553000000001</v>
      </c>
      <c r="AQC18" s="253">
        <v>81.152068</v>
      </c>
      <c r="AQD18" s="253">
        <v>81.799181000000004</v>
      </c>
      <c r="AQE18" s="253">
        <v>82.428494000000001</v>
      </c>
      <c r="AQF18" s="253">
        <v>83.032017999999994</v>
      </c>
      <c r="AQG18" s="253">
        <v>83.610612000000003</v>
      </c>
      <c r="AQH18" s="253">
        <v>84.173894000000004</v>
      </c>
      <c r="AQI18" s="253">
        <v>84.731893999999997</v>
      </c>
      <c r="AQJ18" s="253">
        <v>85.286551000000003</v>
      </c>
      <c r="AQK18" s="253">
        <v>85.829436000000001</v>
      </c>
      <c r="AQL18" s="253">
        <v>86.345876000000004</v>
      </c>
      <c r="AQM18" s="253">
        <v>86.822010000000006</v>
      </c>
      <c r="AQN18" s="253">
        <v>87.250298000000001</v>
      </c>
      <c r="AQO18" s="253">
        <v>87.630165000000005</v>
      </c>
      <c r="AQP18" s="253">
        <v>87.963420999999997</v>
      </c>
      <c r="AQQ18" s="253">
        <v>88.248784999999998</v>
      </c>
      <c r="AQR18" s="253">
        <v>88.480847999999995</v>
      </c>
      <c r="AQS18" s="253">
        <v>88.654217000000003</v>
      </c>
      <c r="AQT18" s="253">
        <v>88.768033000000003</v>
      </c>
      <c r="AQU18" s="253">
        <v>88.825367999999997</v>
      </c>
      <c r="AQV18" s="253">
        <v>88.827282999999994</v>
      </c>
      <c r="AQW18" s="253">
        <v>88.766160999999997</v>
      </c>
      <c r="AQX18" s="253">
        <v>88.623808999999994</v>
      </c>
      <c r="AQY18" s="253">
        <v>88.376110999999995</v>
      </c>
      <c r="AQZ18" s="253">
        <v>88.001425999999995</v>
      </c>
      <c r="ARA18" s="253">
        <v>87.485628000000005</v>
      </c>
      <c r="ARB18" s="253">
        <v>86.819693999999998</v>
      </c>
      <c r="ARC18" s="253">
        <v>85.991625999999997</v>
      </c>
      <c r="ARD18" s="253">
        <v>84.980092999999997</v>
      </c>
      <c r="ARE18" s="253">
        <v>83.754778999999999</v>
      </c>
      <c r="ARF18" s="253">
        <v>82.280670999999998</v>
      </c>
      <c r="ARG18" s="253">
        <v>80.521050000000002</v>
      </c>
      <c r="ARH18" s="253">
        <v>78.436621000000002</v>
      </c>
      <c r="ARI18" s="253">
        <v>75.989396999999997</v>
      </c>
      <c r="ARJ18" s="253">
        <v>73.161040999999997</v>
      </c>
      <c r="ARK18" s="253">
        <v>69.987168999999994</v>
      </c>
      <c r="ARL18" s="253">
        <v>66.594650000000001</v>
      </c>
      <c r="ARM18" s="253">
        <v>63.224781999999998</v>
      </c>
      <c r="ARN18" s="253">
        <v>60.228459000000001</v>
      </c>
      <c r="ARO18" s="253">
        <v>58.014268000000001</v>
      </c>
      <c r="ARP18" s="253">
        <v>56.939788</v>
      </c>
      <c r="ARQ18" s="253">
        <v>57.181978000000001</v>
      </c>
      <c r="ARR18" s="253">
        <v>58.668818000000002</v>
      </c>
      <c r="ARS18" s="253">
        <v>61.117274999999999</v>
      </c>
      <c r="ART18" s="253">
        <v>64.147856000000004</v>
      </c>
      <c r="ARU18" s="253">
        <v>67.399787000000003</v>
      </c>
      <c r="ARV18" s="253">
        <v>70.605973000000006</v>
      </c>
      <c r="ARW18" s="253">
        <v>73.607844</v>
      </c>
      <c r="ARX18" s="253">
        <v>76.327994000000004</v>
      </c>
      <c r="ARY18" s="253">
        <v>78.734849999999994</v>
      </c>
      <c r="ARZ18" s="253">
        <v>80.827591999999996</v>
      </c>
      <c r="ASA18" s="253">
        <v>82.632266999999999</v>
      </c>
      <c r="ASB18" s="253">
        <v>84.189689999999999</v>
      </c>
      <c r="ASC18" s="253">
        <v>85.535925000000006</v>
      </c>
      <c r="ASD18" s="253">
        <v>86.694738999999998</v>
      </c>
      <c r="ASE18" s="253">
        <v>87.686639</v>
      </c>
      <c r="ASF18" s="253">
        <v>88.537445000000005</v>
      </c>
      <c r="ASG18" s="253">
        <v>89.274575999999996</v>
      </c>
      <c r="ASH18" s="253">
        <v>89.920874999999995</v>
      </c>
      <c r="ASI18" s="253">
        <v>90.496202999999994</v>
      </c>
      <c r="ASJ18" s="253">
        <v>91.019351999999998</v>
      </c>
      <c r="ASK18" s="253">
        <v>91.500726</v>
      </c>
      <c r="ASL18" s="253">
        <v>91.935953999999995</v>
      </c>
      <c r="ASM18" s="253">
        <v>92.315360999999996</v>
      </c>
      <c r="ASN18" s="253">
        <v>92.641395000000003</v>
      </c>
      <c r="ASO18" s="253">
        <v>92.931385000000006</v>
      </c>
      <c r="ASP18" s="253">
        <v>93.202253999999996</v>
      </c>
      <c r="ASQ18" s="253">
        <v>93.458716999999993</v>
      </c>
      <c r="ASR18" s="253">
        <v>93.697761</v>
      </c>
      <c r="ASS18" s="253">
        <v>93.917649999999995</v>
      </c>
      <c r="AST18" s="253">
        <v>94.117767999999998</v>
      </c>
      <c r="ASU18" s="253">
        <v>94.295479999999998</v>
      </c>
      <c r="ASV18" s="253">
        <v>94.450502</v>
      </c>
      <c r="ASW18" s="253">
        <v>94.590682999999999</v>
      </c>
      <c r="ASX18" s="253">
        <v>94.727096000000003</v>
      </c>
      <c r="ASY18" s="253">
        <v>94.863015000000004</v>
      </c>
      <c r="ASZ18" s="253">
        <v>94.992266000000001</v>
      </c>
      <c r="ATA18" s="253">
        <v>95.109414999999998</v>
      </c>
      <c r="ATB18" s="253">
        <v>95.217965000000007</v>
      </c>
      <c r="ATC18" s="253">
        <v>95.326902000000004</v>
      </c>
      <c r="ATD18" s="253">
        <v>95.441450000000003</v>
      </c>
      <c r="ATE18" s="253">
        <v>95.558182000000002</v>
      </c>
      <c r="ATF18" s="253">
        <v>95.667621999999994</v>
      </c>
      <c r="ATG18" s="253">
        <v>95.760801000000001</v>
      </c>
      <c r="ATH18" s="253">
        <v>95.835044999999994</v>
      </c>
      <c r="ATI18" s="253">
        <v>95.894762</v>
      </c>
      <c r="ATJ18" s="253">
        <v>95.947159999999997</v>
      </c>
      <c r="ATK18" s="253">
        <v>95.998328000000001</v>
      </c>
      <c r="ATL18" s="253">
        <v>96.053914000000006</v>
      </c>
      <c r="ATM18" s="253">
        <v>96.11985</v>
      </c>
      <c r="ATN18" s="253">
        <v>96.197362999999996</v>
      </c>
      <c r="ATO18" s="253">
        <v>96.277434999999997</v>
      </c>
      <c r="ATP18" s="253">
        <v>96.345534000000001</v>
      </c>
      <c r="ATQ18" s="253">
        <v>96.395111</v>
      </c>
      <c r="ATR18" s="253">
        <v>96.433807000000002</v>
      </c>
      <c r="ATS18" s="253">
        <v>96.473962</v>
      </c>
      <c r="ATT18" s="253">
        <v>96.519546000000005</v>
      </c>
      <c r="ATU18" s="253">
        <v>96.565753999999998</v>
      </c>
      <c r="ATV18" s="253">
        <v>96.609191999999993</v>
      </c>
      <c r="ATW18" s="253">
        <v>96.652946999999998</v>
      </c>
      <c r="ATX18" s="253">
        <v>96.700523000000004</v>
      </c>
      <c r="ATY18" s="253">
        <v>96.749377999999993</v>
      </c>
      <c r="ATZ18" s="253">
        <v>96.794403000000003</v>
      </c>
      <c r="AUA18" s="253">
        <v>96.836309</v>
      </c>
      <c r="AUB18" s="253">
        <v>96.882897999999997</v>
      </c>
      <c r="AUC18" s="253">
        <v>96.940983000000003</v>
      </c>
      <c r="AUD18" s="253">
        <v>97.008745000000005</v>
      </c>
      <c r="AUE18" s="253">
        <v>97.076648000000006</v>
      </c>
      <c r="AUF18" s="253">
        <v>97.134326000000001</v>
      </c>
      <c r="AUG18" s="253">
        <v>97.175771999999995</v>
      </c>
      <c r="AUH18" s="253">
        <v>97.200153</v>
      </c>
      <c r="AUI18" s="253">
        <v>97.211391000000006</v>
      </c>
      <c r="AUJ18" s="253">
        <v>97.218063000000001</v>
      </c>
      <c r="AUK18" s="253">
        <v>97.230705</v>
      </c>
      <c r="AUL18" s="253">
        <v>97.255452000000005</v>
      </c>
      <c r="AUM18" s="253">
        <v>97.289602000000002</v>
      </c>
      <c r="AUN18" s="253">
        <v>97.325119000000001</v>
      </c>
      <c r="AUO18" s="253">
        <v>97.356954999999999</v>
      </c>
      <c r="AUP18" s="253">
        <v>97.386219999999994</v>
      </c>
      <c r="AUQ18" s="253">
        <v>97.414589000000007</v>
      </c>
      <c r="AUR18" s="253">
        <v>97.438381000000007</v>
      </c>
      <c r="AUS18" s="253">
        <v>97.451352</v>
      </c>
      <c r="AUT18" s="253">
        <v>97.453068999999999</v>
      </c>
      <c r="AUU18" s="253">
        <v>97.451796999999999</v>
      </c>
      <c r="AUV18" s="253">
        <v>97.457926999999998</v>
      </c>
      <c r="AUW18" s="253">
        <v>97.475559000000004</v>
      </c>
      <c r="AUX18" s="253">
        <v>97.500309000000001</v>
      </c>
      <c r="AUY18" s="253">
        <v>97.523585999999995</v>
      </c>
      <c r="AUZ18" s="253">
        <v>97.538570000000007</v>
      </c>
      <c r="AVA18" s="253">
        <v>97.544674999999998</v>
      </c>
      <c r="AVB18" s="253">
        <v>97.548012999999997</v>
      </c>
      <c r="AVC18" s="253">
        <v>97.556443000000002</v>
      </c>
      <c r="AVD18" s="253">
        <v>97.572868</v>
      </c>
      <c r="AVE18" s="253">
        <v>97.593902999999997</v>
      </c>
      <c r="AVF18" s="253">
        <v>97.614901000000003</v>
      </c>
      <c r="AVG18" s="253">
        <v>97.633339000000007</v>
      </c>
      <c r="AVH18" s="253">
        <v>97.646563</v>
      </c>
      <c r="AVI18" s="253">
        <v>97.650931999999997</v>
      </c>
      <c r="AVJ18" s="253">
        <v>97.647581000000002</v>
      </c>
      <c r="AVK18" s="253">
        <v>97.645915000000002</v>
      </c>
      <c r="AVL18" s="253">
        <v>97.655090999999999</v>
      </c>
      <c r="AVM18" s="253">
        <v>97.672235000000001</v>
      </c>
      <c r="AVN18" s="253">
        <v>97.684644000000006</v>
      </c>
      <c r="AVO18" s="253">
        <v>97.684599000000006</v>
      </c>
      <c r="AVP18" s="253">
        <v>97.677189999999996</v>
      </c>
      <c r="AVQ18" s="253">
        <v>97.672194000000005</v>
      </c>
      <c r="AVR18" s="253">
        <v>97.673439000000002</v>
      </c>
      <c r="AVS18" s="253">
        <v>97.678489999999996</v>
      </c>
      <c r="AVT18" s="253">
        <v>97.684261000000006</v>
      </c>
      <c r="AVU18" s="253">
        <v>97.689637000000005</v>
      </c>
      <c r="AVV18" s="253">
        <v>97.696206000000004</v>
      </c>
      <c r="AVW18" s="253">
        <v>97.708945</v>
      </c>
      <c r="AVX18" s="253">
        <v>97.731720999999993</v>
      </c>
      <c r="AVY18" s="253">
        <v>97.758629999999997</v>
      </c>
      <c r="AVZ18" s="253">
        <v>97.774754999999999</v>
      </c>
      <c r="AWA18" s="253">
        <v>97.771388000000002</v>
      </c>
      <c r="AWB18" s="253">
        <v>97.757463000000001</v>
      </c>
      <c r="AWC18" s="253">
        <v>97.750021000000004</v>
      </c>
      <c r="AWD18" s="253">
        <v>97.755510999999998</v>
      </c>
      <c r="AWE18" s="253">
        <v>97.766559000000001</v>
      </c>
      <c r="AWF18" s="253">
        <v>97.775439000000006</v>
      </c>
      <c r="AWG18" s="253">
        <v>97.783304000000001</v>
      </c>
      <c r="AWH18" s="253">
        <v>97.795416000000003</v>
      </c>
      <c r="AWI18" s="253">
        <v>97.813699999999997</v>
      </c>
      <c r="AWJ18" s="253">
        <v>97.836061999999998</v>
      </c>
      <c r="AWK18" s="253">
        <v>97.857873999999995</v>
      </c>
      <c r="AWL18" s="253">
        <v>97.872077000000004</v>
      </c>
      <c r="AWM18" s="253">
        <v>97.872826000000003</v>
      </c>
      <c r="AWN18" s="253">
        <v>97.862705000000005</v>
      </c>
      <c r="AWO18" s="253">
        <v>97.853038999999995</v>
      </c>
      <c r="AWP18" s="253">
        <v>97.853617999999997</v>
      </c>
      <c r="AWQ18" s="253">
        <v>97.863557</v>
      </c>
      <c r="AWR18" s="253">
        <v>97.874284000000003</v>
      </c>
      <c r="AWS18" s="253">
        <v>97.879654000000002</v>
      </c>
      <c r="AWT18" s="253">
        <v>97.881066000000004</v>
      </c>
      <c r="AWU18" s="253">
        <v>97.884071000000006</v>
      </c>
      <c r="AWV18" s="253">
        <v>97.892157999999995</v>
      </c>
      <c r="AWW18" s="253">
        <v>97.903599999999997</v>
      </c>
      <c r="AWX18" s="253">
        <v>97.913578999999999</v>
      </c>
      <c r="AWY18" s="253">
        <v>97.919884999999994</v>
      </c>
      <c r="AWZ18" s="253">
        <v>97.926411000000002</v>
      </c>
      <c r="AXA18" s="253">
        <v>97.939780999999996</v>
      </c>
      <c r="AXB18" s="253">
        <v>97.962136000000001</v>
      </c>
      <c r="AXC18" s="253">
        <v>97.988133000000005</v>
      </c>
      <c r="AXD18" s="253">
        <v>98.008628000000002</v>
      </c>
      <c r="AXE18" s="253">
        <v>98.016726000000006</v>
      </c>
      <c r="AXF18" s="253">
        <v>98.012022000000002</v>
      </c>
      <c r="AXG18" s="253">
        <v>98.001626000000002</v>
      </c>
      <c r="AXH18" s="253">
        <v>97.995915999999994</v>
      </c>
      <c r="AXI18" s="253">
        <v>98.000213000000002</v>
      </c>
      <c r="AXJ18" s="253">
        <v>98.010445000000004</v>
      </c>
      <c r="AXK18" s="253">
        <v>98.018942999999993</v>
      </c>
      <c r="AXL18" s="253">
        <v>98.023044999999996</v>
      </c>
      <c r="AXM18" s="253">
        <v>98.025067000000007</v>
      </c>
      <c r="AXN18" s="253">
        <v>98.025954999999996</v>
      </c>
      <c r="AXO18" s="253">
        <v>98.024770000000004</v>
      </c>
      <c r="AXP18" s="253">
        <v>98.02449</v>
      </c>
      <c r="AXQ18" s="253">
        <v>98.032155000000003</v>
      </c>
      <c r="AXR18" s="253">
        <v>98.050403000000003</v>
      </c>
      <c r="AXS18" s="253">
        <v>98.072447999999994</v>
      </c>
      <c r="AXT18" s="253">
        <v>98.087714000000005</v>
      </c>
      <c r="AXU18" s="253">
        <v>98.089658999999997</v>
      </c>
      <c r="AXV18" s="253">
        <v>98.077523999999997</v>
      </c>
      <c r="AXW18" s="253">
        <v>98.055335999999997</v>
      </c>
      <c r="AXX18" s="253">
        <v>98.031891999999999</v>
      </c>
      <c r="AXY18" s="253">
        <v>98.017244000000005</v>
      </c>
      <c r="AXZ18" s="253">
        <v>98.014711000000005</v>
      </c>
      <c r="AYA18" s="253">
        <v>98.018432000000004</v>
      </c>
      <c r="AYB18" s="253">
        <v>98.021581999999995</v>
      </c>
      <c r="AYC18" s="253">
        <v>98.024162000000004</v>
      </c>
      <c r="AYD18" s="253">
        <v>98.029042000000004</v>
      </c>
      <c r="AYE18" s="253">
        <v>98.033220999999998</v>
      </c>
      <c r="AYF18" s="253">
        <v>98.029145999999997</v>
      </c>
      <c r="AYG18" s="253">
        <v>98.015521000000007</v>
      </c>
      <c r="AYH18" s="253">
        <v>98.002024000000006</v>
      </c>
      <c r="AYI18" s="253">
        <v>98.000303000000002</v>
      </c>
      <c r="AYJ18" s="253">
        <v>98.011574999999993</v>
      </c>
      <c r="AYK18" s="253">
        <v>98.025276000000005</v>
      </c>
      <c r="AYL18" s="253">
        <v>98.029619999999994</v>
      </c>
      <c r="AYM18" s="253">
        <v>98.021283999999994</v>
      </c>
      <c r="AYN18" s="253">
        <v>98.003917000000001</v>
      </c>
      <c r="AYO18" s="253">
        <v>97.980386999999993</v>
      </c>
      <c r="AYP18" s="253">
        <v>97.951678999999999</v>
      </c>
      <c r="AYQ18" s="253">
        <v>97.923727</v>
      </c>
      <c r="AYR18" s="253">
        <v>97.908552999999998</v>
      </c>
      <c r="AYS18" s="253">
        <v>97.912572999999995</v>
      </c>
      <c r="AYT18" s="253">
        <v>97.926344999999998</v>
      </c>
      <c r="AYU18" s="253">
        <v>97.932317999999995</v>
      </c>
      <c r="AYV18" s="253">
        <v>97.922768000000005</v>
      </c>
      <c r="AYW18" s="253">
        <v>97.904964000000007</v>
      </c>
      <c r="AYX18" s="253">
        <v>97.889420000000001</v>
      </c>
      <c r="AYY18" s="253">
        <v>97.879710000000003</v>
      </c>
      <c r="AYZ18" s="253">
        <v>97.875193999999993</v>
      </c>
      <c r="AZA18" s="253">
        <v>97.876290999999995</v>
      </c>
      <c r="AZB18" s="253">
        <v>97.882440000000003</v>
      </c>
      <c r="AZC18" s="253">
        <v>97.889459000000002</v>
      </c>
      <c r="AZD18" s="253">
        <v>97.893800999999996</v>
      </c>
      <c r="AZE18" s="253">
        <v>97.896989000000005</v>
      </c>
      <c r="AZF18" s="253">
        <v>97.902478000000002</v>
      </c>
      <c r="AZG18" s="253">
        <v>97.910577000000004</v>
      </c>
      <c r="AZH18" s="253">
        <v>97.919340000000005</v>
      </c>
      <c r="AZI18" s="253">
        <v>97.927640999999994</v>
      </c>
      <c r="AZJ18" s="253">
        <v>97.934162999999998</v>
      </c>
      <c r="AZK18" s="253">
        <v>97.935764000000006</v>
      </c>
      <c r="AZL18" s="253">
        <v>97.930229999999995</v>
      </c>
      <c r="AZM18" s="253">
        <v>97.919070000000005</v>
      </c>
      <c r="AZN18" s="253">
        <v>97.905430999999993</v>
      </c>
      <c r="AZO18" s="253">
        <v>97.891570000000002</v>
      </c>
      <c r="AZP18" s="253">
        <v>97.880475000000004</v>
      </c>
      <c r="AZQ18" s="253">
        <v>97.876559999999998</v>
      </c>
      <c r="AZR18" s="253">
        <v>97.881091999999995</v>
      </c>
      <c r="AZS18" s="253">
        <v>97.888996000000006</v>
      </c>
      <c r="AZT18" s="253">
        <v>97.893361999999996</v>
      </c>
      <c r="AZU18" s="253">
        <v>97.891891000000001</v>
      </c>
      <c r="AZV18" s="253">
        <v>97.887141999999997</v>
      </c>
      <c r="AZW18" s="253">
        <v>97.882998999999998</v>
      </c>
      <c r="AZX18" s="253">
        <v>97.883042000000003</v>
      </c>
      <c r="AZY18" s="253">
        <v>97.889205000000004</v>
      </c>
      <c r="AZZ18" s="253">
        <v>97.898847000000004</v>
      </c>
      <c r="BAA18" s="253">
        <v>97.905529999999999</v>
      </c>
      <c r="BAB18" s="253">
        <v>97.905888000000004</v>
      </c>
      <c r="BAC18" s="253">
        <v>97.904263</v>
      </c>
      <c r="BAD18" s="253">
        <v>97.908691000000005</v>
      </c>
      <c r="BAE18" s="253">
        <v>97.924409999999995</v>
      </c>
      <c r="BAF18" s="253">
        <v>97.951924000000005</v>
      </c>
      <c r="BAG18" s="253">
        <v>97.986774999999994</v>
      </c>
      <c r="BAH18" s="253">
        <v>98.018924999999996</v>
      </c>
      <c r="BAI18" s="253">
        <v>98.037751999999998</v>
      </c>
      <c r="BAJ18" s="253">
        <v>98.042463999999995</v>
      </c>
      <c r="BAK18" s="253">
        <v>98.044256000000004</v>
      </c>
      <c r="BAL18" s="253">
        <v>98.054111000000006</v>
      </c>
      <c r="BAM18" s="253">
        <v>98.071865000000003</v>
      </c>
      <c r="BAN18" s="253">
        <v>98.091173999999995</v>
      </c>
      <c r="BAO18" s="253">
        <v>98.110692</v>
      </c>
      <c r="BAP18" s="253">
        <v>98.133984999999996</v>
      </c>
      <c r="BAQ18" s="253">
        <v>98.160573999999997</v>
      </c>
      <c r="BAR18" s="253">
        <v>98.182812999999996</v>
      </c>
      <c r="BAS18" s="253">
        <v>98.191428999999999</v>
      </c>
      <c r="BAT18" s="253">
        <v>98.181613999999996</v>
      </c>
      <c r="BAU18" s="253">
        <v>98.156677000000002</v>
      </c>
      <c r="BAV18" s="253">
        <v>98.129658000000006</v>
      </c>
      <c r="BAW18" s="253">
        <v>98.117840999999999</v>
      </c>
      <c r="BAX18" s="253">
        <v>98.130007000000006</v>
      </c>
      <c r="BAY18" s="253">
        <v>98.159752999999995</v>
      </c>
      <c r="BAZ18" s="253">
        <v>98.193582000000006</v>
      </c>
      <c r="BBA18" s="253">
        <v>98.222149000000002</v>
      </c>
      <c r="BBB18" s="253">
        <v>98.241208999999998</v>
      </c>
      <c r="BBC18" s="253">
        <v>98.248058</v>
      </c>
      <c r="BBD18" s="253">
        <v>98.243945999999994</v>
      </c>
      <c r="BBE18" s="253">
        <v>98.236171999999996</v>
      </c>
      <c r="BBF18" s="253">
        <v>98.230915999999993</v>
      </c>
      <c r="BBG18" s="253">
        <v>98.226969999999994</v>
      </c>
      <c r="BBH18" s="253">
        <v>98.222549000000001</v>
      </c>
      <c r="BBI18" s="253">
        <v>98.223611000000005</v>
      </c>
      <c r="BBJ18" s="253">
        <v>98.236755000000002</v>
      </c>
      <c r="BBK18" s="253">
        <v>98.256941999999995</v>
      </c>
      <c r="BBL18" s="253">
        <v>98.272503</v>
      </c>
      <c r="BBM18" s="253">
        <v>98.282391000000004</v>
      </c>
      <c r="BBN18" s="253">
        <v>98.299126000000001</v>
      </c>
      <c r="BBO18" s="253">
        <v>98.332200999999998</v>
      </c>
      <c r="BBP18" s="253">
        <v>98.375246000000004</v>
      </c>
      <c r="BBQ18" s="253">
        <v>98.411620999999997</v>
      </c>
      <c r="BBR18" s="253">
        <v>98.427695</v>
      </c>
      <c r="BBS18" s="253">
        <v>98.420310000000001</v>
      </c>
      <c r="BBT18" s="253">
        <v>98.397786999999994</v>
      </c>
      <c r="BBU18" s="253">
        <v>98.375687999999997</v>
      </c>
      <c r="BBV18" s="253">
        <v>98.366236000000001</v>
      </c>
      <c r="BBW18" s="253">
        <v>98.369180999999998</v>
      </c>
      <c r="BBX18" s="253">
        <v>98.375276999999997</v>
      </c>
      <c r="BBY18" s="253">
        <v>98.377928999999995</v>
      </c>
      <c r="BBZ18" s="253">
        <v>98.377446000000006</v>
      </c>
      <c r="BCA18" s="253">
        <v>98.375756999999993</v>
      </c>
      <c r="BCB18" s="253">
        <v>98.374199000000004</v>
      </c>
      <c r="BCC18" s="253">
        <v>98.377812000000006</v>
      </c>
      <c r="BCD18" s="253">
        <v>98.394721000000004</v>
      </c>
      <c r="BCE18" s="253">
        <v>98.426241000000005</v>
      </c>
      <c r="BCF18" s="253">
        <v>98.459810000000004</v>
      </c>
      <c r="BCG18" s="253">
        <v>98.475720999999993</v>
      </c>
      <c r="BCH18" s="253">
        <v>98.463142000000005</v>
      </c>
      <c r="BCI18" s="253">
        <v>98.431563999999995</v>
      </c>
      <c r="BCJ18" s="253">
        <v>98.406582</v>
      </c>
      <c r="BCK18" s="253">
        <v>98.409682000000004</v>
      </c>
      <c r="BCL18" s="253">
        <v>98.438148999999996</v>
      </c>
      <c r="BCM18" s="253">
        <v>98.467713000000003</v>
      </c>
      <c r="BCN18" s="253">
        <v>98.478662</v>
      </c>
      <c r="BCO18" s="253">
        <v>98.475954999999999</v>
      </c>
      <c r="BCP18" s="253">
        <v>98.479275999999999</v>
      </c>
      <c r="BCQ18" s="253">
        <v>98.498087999999996</v>
      </c>
      <c r="BCR18" s="253">
        <v>98.523697999999996</v>
      </c>
      <c r="BCS18" s="253">
        <v>98.542173000000005</v>
      </c>
      <c r="BCT18" s="253">
        <v>98.545901999999998</v>
      </c>
      <c r="BCU18" s="253">
        <v>98.533850000000001</v>
      </c>
      <c r="BCV18" s="253">
        <v>98.511045999999993</v>
      </c>
      <c r="BCW18" s="253">
        <v>98.490522999999996</v>
      </c>
      <c r="BCX18" s="253">
        <v>98.487233000000003</v>
      </c>
      <c r="BCY18" s="253">
        <v>98.504526999999996</v>
      </c>
      <c r="BCZ18" s="253">
        <v>98.529911999999996</v>
      </c>
      <c r="BDA18" s="253">
        <v>98.547122000000002</v>
      </c>
      <c r="BDB18" s="253">
        <v>98.550517999999997</v>
      </c>
      <c r="BDC18" s="253">
        <v>98.547149000000005</v>
      </c>
      <c r="BDD18" s="253">
        <v>98.547901999999993</v>
      </c>
      <c r="BDE18" s="253">
        <v>98.557531999999995</v>
      </c>
      <c r="BDF18" s="253">
        <v>98.570881</v>
      </c>
      <c r="BDG18" s="253">
        <v>98.578141000000002</v>
      </c>
      <c r="BDH18" s="253">
        <v>98.574588000000006</v>
      </c>
      <c r="BDI18" s="253">
        <v>98.563789999999997</v>
      </c>
      <c r="BDJ18" s="253">
        <v>98.551232999999996</v>
      </c>
      <c r="BDK18" s="253">
        <v>98.539952</v>
      </c>
      <c r="BDL18" s="253">
        <v>98.534769999999995</v>
      </c>
      <c r="BDM18" s="253">
        <v>98.543246999999994</v>
      </c>
      <c r="BDN18" s="253">
        <v>98.565394999999995</v>
      </c>
      <c r="BDO18" s="253">
        <v>98.588123999999993</v>
      </c>
      <c r="BDP18" s="253">
        <v>98.598523999999998</v>
      </c>
      <c r="BDQ18" s="253">
        <v>98.598778999999993</v>
      </c>
      <c r="BDR18" s="253">
        <v>98.599022000000005</v>
      </c>
      <c r="BDS18" s="253">
        <v>98.600015999999997</v>
      </c>
      <c r="BDT18" s="253">
        <v>98.595220999999995</v>
      </c>
      <c r="BDU18" s="253">
        <v>98.587817999999999</v>
      </c>
      <c r="BDV18" s="253">
        <v>98.590935000000002</v>
      </c>
      <c r="BDW18" s="253">
        <v>98.607590999999999</v>
      </c>
      <c r="BDX18" s="253">
        <v>98.622168000000002</v>
      </c>
      <c r="BDY18" s="253">
        <v>98.617214000000004</v>
      </c>
      <c r="BDZ18" s="253">
        <v>98.590830999999994</v>
      </c>
      <c r="BEA18" s="253">
        <v>98.554592</v>
      </c>
      <c r="BEB18" s="253">
        <v>98.524238999999994</v>
      </c>
      <c r="BEC18" s="253">
        <v>98.516167999999993</v>
      </c>
      <c r="BED18" s="253">
        <v>98.540733000000003</v>
      </c>
      <c r="BEE18" s="253">
        <v>98.588973999999993</v>
      </c>
      <c r="BEF18" s="253">
        <v>98.632776000000007</v>
      </c>
      <c r="BEG18" s="253">
        <v>98.648829000000006</v>
      </c>
      <c r="BEH18" s="253">
        <v>98.640704999999997</v>
      </c>
      <c r="BEI18" s="253">
        <v>98.631131999999994</v>
      </c>
      <c r="BEJ18" s="253">
        <v>98.636561999999998</v>
      </c>
      <c r="BEK18" s="253">
        <v>98.656657999999993</v>
      </c>
      <c r="BEL18" s="253">
        <v>98.684993000000006</v>
      </c>
      <c r="BEM18" s="253">
        <v>98.719032999999996</v>
      </c>
      <c r="BEN18" s="253">
        <v>98.756106000000003</v>
      </c>
      <c r="BEO18" s="253">
        <v>98.786203</v>
      </c>
      <c r="BEP18" s="253">
        <v>98.795180999999999</v>
      </c>
      <c r="BEQ18" s="253">
        <v>98.776024000000007</v>
      </c>
      <c r="BER18" s="253">
        <v>98.735979</v>
      </c>
      <c r="BES18" s="253">
        <v>98.691709000000003</v>
      </c>
      <c r="BET18" s="253">
        <v>98.656332000000006</v>
      </c>
      <c r="BEU18" s="253">
        <v>98.631443000000004</v>
      </c>
      <c r="BEV18" s="253">
        <v>98.612551999999994</v>
      </c>
      <c r="BEW18" s="253">
        <v>98.600295000000003</v>
      </c>
      <c r="BEX18" s="253">
        <v>98.602626999999998</v>
      </c>
      <c r="BEY18" s="253">
        <v>98.625821999999999</v>
      </c>
      <c r="BEZ18" s="253">
        <v>98.667083000000005</v>
      </c>
      <c r="BFA18" s="253">
        <v>98.716928999999993</v>
      </c>
      <c r="BFB18" s="253">
        <v>98.764838999999995</v>
      </c>
      <c r="BFC18" s="253">
        <v>98.800487000000004</v>
      </c>
      <c r="BFD18" s="253">
        <v>98.814254000000005</v>
      </c>
      <c r="BFE18" s="253">
        <v>98.802115999999998</v>
      </c>
      <c r="BFF18" s="253">
        <v>98.770019000000005</v>
      </c>
      <c r="BFG18" s="253">
        <v>98.730860000000007</v>
      </c>
      <c r="BFH18" s="253">
        <v>98.697201000000007</v>
      </c>
      <c r="BFI18" s="253">
        <v>98.677385999999998</v>
      </c>
      <c r="BFJ18" s="253">
        <v>98.675848000000002</v>
      </c>
      <c r="BFK18" s="253">
        <v>98.692936000000003</v>
      </c>
      <c r="BFL18" s="253">
        <v>98.723179999999999</v>
      </c>
      <c r="BFM18" s="253">
        <v>98.755788999999993</v>
      </c>
      <c r="BFN18" s="253">
        <v>98.779274000000001</v>
      </c>
      <c r="BFO18" s="253">
        <v>98.787271000000004</v>
      </c>
      <c r="BFP18" s="253">
        <v>98.781661</v>
      </c>
      <c r="BFQ18" s="253">
        <v>98.771030999999994</v>
      </c>
      <c r="BFR18" s="253">
        <v>98.764737999999994</v>
      </c>
      <c r="BFS18" s="253">
        <v>98.766007999999999</v>
      </c>
      <c r="BFT18" s="253">
        <v>98.769521999999995</v>
      </c>
      <c r="BFU18" s="253">
        <v>98.766392999999994</v>
      </c>
      <c r="BFV18" s="253">
        <v>98.752646999999996</v>
      </c>
      <c r="BFW18" s="253">
        <v>98.732274000000004</v>
      </c>
      <c r="BFX18" s="253">
        <v>98.710835000000003</v>
      </c>
      <c r="BFY18" s="253">
        <v>98.687882999999999</v>
      </c>
      <c r="BFZ18" s="253">
        <v>98.660764</v>
      </c>
      <c r="BGA18" s="253">
        <v>98.637429999999995</v>
      </c>
      <c r="BGB18" s="253">
        <v>98.638676000000004</v>
      </c>
      <c r="BGC18" s="253">
        <v>98.679499000000007</v>
      </c>
      <c r="BGD18" s="253">
        <v>98.748744000000002</v>
      </c>
      <c r="BGE18" s="253">
        <v>98.813730000000007</v>
      </c>
      <c r="BGF18" s="253">
        <v>98.846782000000005</v>
      </c>
      <c r="BGG18" s="253">
        <v>98.845005999999998</v>
      </c>
      <c r="BGH18" s="253">
        <v>98.826199000000003</v>
      </c>
      <c r="BGI18" s="253">
        <v>98.812304999999995</v>
      </c>
      <c r="BGJ18" s="253">
        <v>98.816401999999997</v>
      </c>
      <c r="BGK18" s="253">
        <v>98.835740999999999</v>
      </c>
      <c r="BGL18" s="253">
        <v>98.853173999999996</v>
      </c>
      <c r="BGM18" s="253">
        <v>98.852355000000003</v>
      </c>
      <c r="BGN18" s="253">
        <v>98.835947000000004</v>
      </c>
      <c r="BGO18" s="253">
        <v>98.822903999999994</v>
      </c>
      <c r="BGP18" s="253">
        <v>98.824282999999994</v>
      </c>
      <c r="BGQ18" s="253">
        <v>98.829734999999999</v>
      </c>
      <c r="BGR18" s="253">
        <v>98.823288000000005</v>
      </c>
      <c r="BGS18" s="253">
        <v>98.804595000000006</v>
      </c>
      <c r="BGT18" s="253">
        <v>98.786600000000007</v>
      </c>
      <c r="BGU18" s="253">
        <v>98.778326000000007</v>
      </c>
      <c r="BGV18" s="253">
        <v>98.778468000000004</v>
      </c>
      <c r="BGW18" s="253">
        <v>98.781217999999996</v>
      </c>
      <c r="BGX18" s="253">
        <v>98.780034000000001</v>
      </c>
      <c r="BGY18" s="253">
        <v>98.770409999999998</v>
      </c>
      <c r="BGZ18" s="253">
        <v>98.758117999999996</v>
      </c>
      <c r="BHA18" s="253">
        <v>98.760441</v>
      </c>
      <c r="BHB18" s="253">
        <v>98.788460999999998</v>
      </c>
      <c r="BHC18" s="253">
        <v>98.830163999999996</v>
      </c>
      <c r="BHD18" s="253">
        <v>98.861041999999998</v>
      </c>
      <c r="BHE18" s="253">
        <v>98.870554999999996</v>
      </c>
      <c r="BHF18" s="253">
        <v>98.869237999999996</v>
      </c>
      <c r="BHG18" s="253">
        <v>98.871521000000001</v>
      </c>
      <c r="BHH18" s="253">
        <v>98.882205999999996</v>
      </c>
      <c r="BHI18" s="253">
        <v>98.898525000000006</v>
      </c>
      <c r="BHJ18" s="253">
        <v>98.913116000000002</v>
      </c>
      <c r="BHK18" s="253">
        <v>98.913612999999998</v>
      </c>
      <c r="BHL18" s="253">
        <v>98.891982999999996</v>
      </c>
      <c r="BHM18" s="253">
        <v>98.858732000000003</v>
      </c>
      <c r="BHN18" s="253">
        <v>98.837384</v>
      </c>
      <c r="BHO18" s="253">
        <v>98.839292999999998</v>
      </c>
      <c r="BHP18" s="253">
        <v>98.852277000000001</v>
      </c>
      <c r="BHQ18" s="253">
        <v>98.858486999999997</v>
      </c>
      <c r="BHR18" s="253">
        <v>98.854674000000003</v>
      </c>
      <c r="BHS18" s="253">
        <v>98.848495999999997</v>
      </c>
      <c r="BHT18" s="253">
        <v>98.843642000000003</v>
      </c>
      <c r="BHU18" s="253">
        <v>98.837976999999995</v>
      </c>
      <c r="BHV18" s="253">
        <v>98.831304000000003</v>
      </c>
      <c r="BHW18" s="253">
        <v>98.825671999999997</v>
      </c>
      <c r="BHX18" s="253">
        <v>98.820316000000005</v>
      </c>
      <c r="BHY18" s="253">
        <v>98.814609000000004</v>
      </c>
      <c r="BHZ18" s="253">
        <v>98.815437000000003</v>
      </c>
      <c r="BIA18" s="253">
        <v>98.833668000000003</v>
      </c>
      <c r="BIB18" s="253">
        <v>98.870502999999999</v>
      </c>
      <c r="BIC18" s="253">
        <v>98.911294999999996</v>
      </c>
      <c r="BID18" s="253">
        <v>98.935227999999995</v>
      </c>
      <c r="BIE18" s="253">
        <v>98.929649999999995</v>
      </c>
      <c r="BIF18" s="253">
        <v>98.896343999999999</v>
      </c>
      <c r="BIG18" s="253">
        <v>98.849187000000001</v>
      </c>
      <c r="BIH18" s="253">
        <v>98.807834</v>
      </c>
      <c r="BII18" s="253">
        <v>98.788480000000007</v>
      </c>
      <c r="BIJ18" s="253">
        <v>98.793687000000006</v>
      </c>
      <c r="BIK18" s="253">
        <v>98.810063</v>
      </c>
      <c r="BIL18" s="253">
        <v>98.821055999999999</v>
      </c>
      <c r="BIM18" s="253">
        <v>98.824824000000007</v>
      </c>
      <c r="BIN18" s="253">
        <v>98.835526000000002</v>
      </c>
      <c r="BIO18" s="253">
        <v>98.863326999999998</v>
      </c>
      <c r="BIP18" s="253">
        <v>98.897666999999998</v>
      </c>
      <c r="BIQ18" s="253">
        <v>98.917897999999994</v>
      </c>
      <c r="BIR18" s="253">
        <v>98.918718999999996</v>
      </c>
      <c r="BIS18" s="253">
        <v>98.915665000000004</v>
      </c>
      <c r="BIT18" s="253">
        <v>98.923573000000005</v>
      </c>
      <c r="BIU18" s="253">
        <v>98.939441000000002</v>
      </c>
      <c r="BIV18" s="253">
        <v>98.952271999999994</v>
      </c>
      <c r="BIW18" s="253">
        <v>98.961393999999999</v>
      </c>
      <c r="BIX18" s="253">
        <v>98.975385000000003</v>
      </c>
      <c r="BIY18" s="253">
        <v>98.996190999999996</v>
      </c>
      <c r="BIZ18" s="253">
        <v>99.013243000000003</v>
      </c>
      <c r="BJA18" s="253">
        <v>99.013319999999993</v>
      </c>
      <c r="BJB18" s="253">
        <v>98.990842000000001</v>
      </c>
      <c r="BJC18" s="253">
        <v>98.949838999999997</v>
      </c>
      <c r="BJD18" s="253">
        <v>98.902144000000007</v>
      </c>
      <c r="BJE18" s="253">
        <v>98.862848999999997</v>
      </c>
      <c r="BJF18" s="253">
        <v>98.841206999999997</v>
      </c>
      <c r="BJG18" s="253">
        <v>98.834481999999994</v>
      </c>
      <c r="BJH18" s="253">
        <v>98.833766999999995</v>
      </c>
      <c r="BJI18" s="253">
        <v>98.834777000000003</v>
      </c>
      <c r="BJJ18" s="253">
        <v>98.838854999999995</v>
      </c>
      <c r="BJK18" s="253">
        <v>98.845220999999995</v>
      </c>
      <c r="BJL18" s="253">
        <v>98.848346000000006</v>
      </c>
      <c r="BJM18" s="253">
        <v>98.844189999999998</v>
      </c>
      <c r="BJN18" s="253">
        <v>98.835479000000007</v>
      </c>
      <c r="BJO18" s="253">
        <v>98.830996999999996</v>
      </c>
      <c r="BJP18" s="253">
        <v>98.842778999999993</v>
      </c>
      <c r="BJQ18" s="253">
        <v>98.881381000000005</v>
      </c>
      <c r="BJR18" s="253">
        <v>98.946673000000004</v>
      </c>
      <c r="BJS18" s="253">
        <v>99.022429000000002</v>
      </c>
      <c r="BJT18" s="253">
        <v>99.087018</v>
      </c>
      <c r="BJU18" s="253">
        <v>99.132435999999998</v>
      </c>
      <c r="BJV18" s="253">
        <v>99.166168999999996</v>
      </c>
      <c r="BJW18" s="253">
        <v>99.193697</v>
      </c>
      <c r="BJX18" s="253">
        <v>99.203473000000002</v>
      </c>
      <c r="BJY18" s="253">
        <v>99.175811999999993</v>
      </c>
      <c r="BJZ18" s="253">
        <v>99.103640999999996</v>
      </c>
      <c r="BKA18" s="253">
        <v>99.001335999999995</v>
      </c>
      <c r="BKB18" s="253">
        <v>98.895628000000002</v>
      </c>
      <c r="BKC18" s="253">
        <v>98.812224999999998</v>
      </c>
      <c r="BKD18" s="253">
        <v>98.767720999999995</v>
      </c>
      <c r="BKE18" s="253">
        <v>98.769689</v>
      </c>
      <c r="BKF18" s="253">
        <v>98.817025000000001</v>
      </c>
      <c r="BKG18" s="253">
        <v>98.894486999999998</v>
      </c>
      <c r="BKH18" s="253">
        <v>98.963442000000001</v>
      </c>
      <c r="BKI18" s="253">
        <v>98.984731999999994</v>
      </c>
      <c r="BKJ18" s="253">
        <v>98.962880999999996</v>
      </c>
      <c r="BKK18" s="253">
        <v>98.928865000000002</v>
      </c>
      <c r="BKL18" s="253">
        <v>98.898618999999997</v>
      </c>
      <c r="BKM18" s="253">
        <v>98.870802999999995</v>
      </c>
      <c r="BKN18" s="253">
        <v>98.844182000000004</v>
      </c>
      <c r="BKO18" s="253">
        <v>98.839065000000005</v>
      </c>
      <c r="BKP18" s="253">
        <v>98.858778000000001</v>
      </c>
      <c r="BKQ18" s="253">
        <v>98.888260000000002</v>
      </c>
      <c r="BKR18" s="253">
        <v>98.911360000000002</v>
      </c>
      <c r="BKS18" s="253">
        <v>98.917417</v>
      </c>
      <c r="BKT18" s="253">
        <v>98.909220000000005</v>
      </c>
      <c r="BKU18" s="253">
        <v>98.878423999999995</v>
      </c>
      <c r="BKV18" s="253">
        <v>98.822011000000003</v>
      </c>
      <c r="BKW18" s="253">
        <v>98.751005000000006</v>
      </c>
      <c r="BKX18" s="253">
        <v>98.689571999999998</v>
      </c>
      <c r="BKY18" s="253">
        <v>98.675467999999995</v>
      </c>
      <c r="BKZ18" s="253">
        <v>98.706372000000002</v>
      </c>
      <c r="BLA18" s="253">
        <v>98.760870999999995</v>
      </c>
      <c r="BLB18" s="253">
        <v>98.806574999999995</v>
      </c>
      <c r="BLC18" s="253">
        <v>98.838113000000007</v>
      </c>
      <c r="BLD18" s="253">
        <v>98.865984999999995</v>
      </c>
      <c r="BLE18" s="253">
        <v>98.883373000000006</v>
      </c>
      <c r="BLF18" s="253">
        <v>98.892657</v>
      </c>
      <c r="BLG18" s="253">
        <v>98.901089999999996</v>
      </c>
      <c r="BLH18" s="253">
        <v>98.926328999999996</v>
      </c>
      <c r="BLI18" s="253">
        <v>98.959558999999999</v>
      </c>
      <c r="BLJ18" s="253">
        <v>98.978634999999997</v>
      </c>
      <c r="BLK18" s="253">
        <v>98.955444999999997</v>
      </c>
      <c r="BLL18" s="253">
        <v>98.899861999999999</v>
      </c>
      <c r="BLM18" s="253">
        <v>98.832172</v>
      </c>
      <c r="BLN18" s="253">
        <v>98.789044000000004</v>
      </c>
      <c r="BLO18" s="253">
        <v>98.766728999999998</v>
      </c>
      <c r="BLP18" s="253">
        <v>98.758143000000004</v>
      </c>
      <c r="BLQ18" s="253">
        <v>98.743639999999999</v>
      </c>
      <c r="BLR18" s="253">
        <v>98.707132999999999</v>
      </c>
      <c r="BLS18" s="253">
        <v>98.646052999999995</v>
      </c>
      <c r="BLT18" s="253">
        <v>98.565692999999996</v>
      </c>
      <c r="BLU18" s="253">
        <v>98.498823000000002</v>
      </c>
      <c r="BLV18" s="253">
        <v>98.469481000000002</v>
      </c>
      <c r="BLW18" s="253">
        <v>98.481144999999998</v>
      </c>
      <c r="BLX18" s="253">
        <v>98.520443999999998</v>
      </c>
      <c r="BLY18" s="253">
        <v>98.567379000000003</v>
      </c>
      <c r="BLZ18" s="253">
        <v>98.616899000000004</v>
      </c>
      <c r="BMA18" s="253">
        <v>98.649041999999994</v>
      </c>
      <c r="BMB18" s="253">
        <v>98.657325999999998</v>
      </c>
      <c r="BMC18" s="253">
        <v>98.640409000000005</v>
      </c>
      <c r="BMD18" s="253">
        <v>98.623716000000002</v>
      </c>
      <c r="BME18" s="253">
        <v>98.614334999999997</v>
      </c>
      <c r="BMF18" s="253">
        <v>98.610681</v>
      </c>
      <c r="BMG18" s="253">
        <v>98.599982999999995</v>
      </c>
      <c r="BMH18" s="253">
        <v>98.590220000000002</v>
      </c>
      <c r="BMI18" s="253">
        <v>98.588075000000003</v>
      </c>
      <c r="BMJ18" s="253">
        <v>98.593874</v>
      </c>
      <c r="BMK18" s="253">
        <v>98.596659000000002</v>
      </c>
      <c r="BML18" s="253">
        <v>98.596943999999993</v>
      </c>
      <c r="BMM18" s="253">
        <v>98.598884999999996</v>
      </c>
      <c r="BMN18" s="253">
        <v>98.600541000000007</v>
      </c>
      <c r="BMO18" s="253">
        <v>98.585594</v>
      </c>
      <c r="BMP18" s="253">
        <v>98.548401999999996</v>
      </c>
      <c r="BMQ18" s="253">
        <v>98.501625000000004</v>
      </c>
      <c r="BMR18" s="253">
        <v>98.474382000000006</v>
      </c>
      <c r="BMS18" s="253">
        <v>98.480163000000005</v>
      </c>
      <c r="BMT18" s="253">
        <v>98.511364999999998</v>
      </c>
      <c r="BMU18" s="253">
        <v>98.542741000000007</v>
      </c>
      <c r="BMV18" s="253">
        <v>98.555796999999998</v>
      </c>
      <c r="BMW18" s="253">
        <v>98.544427999999996</v>
      </c>
      <c r="BMX18" s="253">
        <v>98.516034000000005</v>
      </c>
      <c r="BMY18" s="253">
        <v>98.484841000000003</v>
      </c>
      <c r="BMZ18" s="253">
        <v>98.465746999999993</v>
      </c>
      <c r="BNA18" s="253">
        <v>98.465907000000001</v>
      </c>
      <c r="BNB18" s="253">
        <v>98.478133999999997</v>
      </c>
      <c r="BNC18" s="253">
        <v>98.491138000000007</v>
      </c>
      <c r="BND18" s="253">
        <v>98.501287000000005</v>
      </c>
      <c r="BNE18" s="253">
        <v>98.514213999999996</v>
      </c>
      <c r="BNF18" s="253">
        <v>98.529287999999994</v>
      </c>
      <c r="BNG18" s="253">
        <v>98.537180000000006</v>
      </c>
      <c r="BNH18" s="253">
        <v>98.531537</v>
      </c>
      <c r="BNI18" s="253">
        <v>98.517296999999999</v>
      </c>
      <c r="BNJ18" s="253">
        <v>98.498728</v>
      </c>
      <c r="BNK18" s="253">
        <v>98.473744999999994</v>
      </c>
      <c r="BNL18" s="253">
        <v>98.448469000000003</v>
      </c>
      <c r="BNM18" s="253">
        <v>98.446028999999996</v>
      </c>
      <c r="BNN18" s="253">
        <v>98.483040000000003</v>
      </c>
      <c r="BNO18" s="253">
        <v>98.541787999999997</v>
      </c>
      <c r="BNP18" s="253">
        <v>98.584344000000002</v>
      </c>
      <c r="BNQ18" s="253">
        <v>98.592275000000001</v>
      </c>
      <c r="BNR18" s="253">
        <v>98.580687999999995</v>
      </c>
      <c r="BNS18" s="253">
        <v>98.571361999999993</v>
      </c>
      <c r="BNT18" s="253">
        <v>98.571077000000002</v>
      </c>
      <c r="BNU18" s="253">
        <v>98.578006999999999</v>
      </c>
      <c r="BNV18" s="253">
        <v>98.594502000000006</v>
      </c>
      <c r="BNW18" s="253">
        <v>98.625003000000007</v>
      </c>
      <c r="BNX18" s="253">
        <v>98.669937000000004</v>
      </c>
      <c r="BNY18" s="253">
        <v>98.726363000000006</v>
      </c>
      <c r="BNZ18" s="253">
        <v>98.786839999999998</v>
      </c>
      <c r="BOA18" s="253">
        <v>98.835038999999995</v>
      </c>
      <c r="BOB18" s="253">
        <v>98.853776999999994</v>
      </c>
      <c r="BOC18" s="253">
        <v>98.842644000000007</v>
      </c>
      <c r="BOD18" s="253">
        <v>98.819681000000003</v>
      </c>
      <c r="BOE18" s="253">
        <v>98.802336999999994</v>
      </c>
      <c r="BOF18" s="253">
        <v>98.791409999999999</v>
      </c>
      <c r="BOG18" s="253">
        <v>98.776822999999993</v>
      </c>
      <c r="BOH18" s="253">
        <v>98.749942000000004</v>
      </c>
      <c r="BOI18" s="253">
        <v>98.711468999999994</v>
      </c>
      <c r="BOJ18" s="253">
        <v>98.675257999999999</v>
      </c>
      <c r="BOK18" s="253">
        <v>98.664021000000005</v>
      </c>
      <c r="BOL18" s="253">
        <v>98.690245000000004</v>
      </c>
      <c r="BOM18" s="253">
        <v>98.736489000000006</v>
      </c>
      <c r="BON18" s="253">
        <v>98.767138000000003</v>
      </c>
      <c r="BOO18" s="253">
        <v>98.763195999999994</v>
      </c>
      <c r="BOP18" s="253">
        <v>98.738162000000003</v>
      </c>
      <c r="BOQ18" s="253">
        <v>98.713767000000004</v>
      </c>
      <c r="BOR18" s="253">
        <v>98.693020000000004</v>
      </c>
      <c r="BOS18" s="253">
        <v>98.665405000000007</v>
      </c>
      <c r="BOT18" s="253">
        <v>98.631487000000007</v>
      </c>
      <c r="BOU18" s="253">
        <v>98.608752999999993</v>
      </c>
      <c r="BOV18" s="253">
        <v>98.612539999999996</v>
      </c>
      <c r="BOW18" s="253">
        <v>98.638405000000006</v>
      </c>
      <c r="BOX18" s="253">
        <v>98.666320999999996</v>
      </c>
      <c r="BOY18" s="253">
        <v>98.679333999999997</v>
      </c>
      <c r="BOZ18" s="253">
        <v>98.675726999999995</v>
      </c>
      <c r="BPA18" s="253">
        <v>98.665467000000007</v>
      </c>
      <c r="BPB18" s="253">
        <v>98.658987999999994</v>
      </c>
      <c r="BPC18" s="253">
        <v>98.662239999999997</v>
      </c>
      <c r="BPD18" s="253">
        <v>98.678287999999995</v>
      </c>
      <c r="BPE18" s="253">
        <v>98.706222999999994</v>
      </c>
      <c r="BPF18" s="253">
        <v>98.737796000000003</v>
      </c>
      <c r="BPG18" s="253">
        <v>98.761595999999997</v>
      </c>
      <c r="BPH18" s="253">
        <v>98.770955999999998</v>
      </c>
      <c r="BPI18" s="253">
        <v>98.761330000000001</v>
      </c>
      <c r="BPJ18" s="253">
        <v>98.723776000000001</v>
      </c>
      <c r="BPK18" s="253">
        <v>98.658057999999997</v>
      </c>
      <c r="BPL18" s="253">
        <v>98.595410999999999</v>
      </c>
      <c r="BPM18" s="253">
        <v>98.584326000000004</v>
      </c>
      <c r="BPN18" s="253">
        <v>98.636525000000006</v>
      </c>
      <c r="BPO18" s="253">
        <v>98.702487000000005</v>
      </c>
      <c r="BPP18" s="253">
        <v>98.720809000000003</v>
      </c>
      <c r="BPQ18" s="253">
        <v>98.684235999999999</v>
      </c>
      <c r="BPR18" s="253">
        <v>98.637980999999996</v>
      </c>
      <c r="BPS18" s="253">
        <v>98.622187999999994</v>
      </c>
      <c r="BPT18" s="253">
        <v>98.640185000000002</v>
      </c>
      <c r="BPU18" s="253">
        <v>98.677739000000003</v>
      </c>
      <c r="BPV18" s="253">
        <v>98.725151999999994</v>
      </c>
      <c r="BPW18" s="253">
        <v>98.773137000000006</v>
      </c>
      <c r="BPX18" s="253">
        <v>98.807869999999994</v>
      </c>
      <c r="BPY18" s="253">
        <v>98.821887000000004</v>
      </c>
      <c r="BPZ18" s="253">
        <v>98.818718000000004</v>
      </c>
      <c r="BQA18" s="253">
        <v>98.802583999999996</v>
      </c>
      <c r="BQB18" s="253">
        <v>98.776657999999998</v>
      </c>
      <c r="BQC18" s="253">
        <v>98.753456999999997</v>
      </c>
      <c r="BQD18" s="253">
        <v>98.749511999999996</v>
      </c>
      <c r="BQE18" s="253">
        <v>98.762040999999996</v>
      </c>
      <c r="BQF18" s="253">
        <v>98.764450999999994</v>
      </c>
      <c r="BQG18" s="253">
        <v>98.734691999999995</v>
      </c>
      <c r="BQH18" s="253">
        <v>98.679475999999994</v>
      </c>
      <c r="BQI18" s="253">
        <v>98.623738000000003</v>
      </c>
      <c r="BQJ18" s="253">
        <v>98.585740999999999</v>
      </c>
      <c r="BQK18" s="253">
        <v>98.569811999999999</v>
      </c>
      <c r="BQL18" s="253">
        <v>98.576408000000001</v>
      </c>
      <c r="BQM18" s="253">
        <v>98.608581999999998</v>
      </c>
      <c r="BQN18" s="253">
        <v>98.665889000000007</v>
      </c>
      <c r="BQO18" s="253">
        <v>98.735112999999998</v>
      </c>
      <c r="BQP18" s="253">
        <v>98.792216999999994</v>
      </c>
      <c r="BQQ18" s="253">
        <v>98.820122999999995</v>
      </c>
      <c r="BQR18" s="253">
        <v>98.826755000000006</v>
      </c>
      <c r="BQS18" s="253">
        <v>98.836623000000003</v>
      </c>
      <c r="BQT18" s="253">
        <v>98.856845000000007</v>
      </c>
      <c r="BQU18" s="253">
        <v>98.860815000000002</v>
      </c>
      <c r="BQV18" s="253">
        <v>98.817577</v>
      </c>
      <c r="BQW18" s="253">
        <v>98.730598000000001</v>
      </c>
      <c r="BQX18" s="253">
        <v>98.632480000000001</v>
      </c>
      <c r="BQY18" s="253">
        <v>98.548165999999995</v>
      </c>
      <c r="BQZ18" s="253">
        <v>98.483452</v>
      </c>
      <c r="BRA18" s="253">
        <v>98.447658000000004</v>
      </c>
      <c r="BRB18" s="253">
        <v>98.463866999999993</v>
      </c>
      <c r="BRC18" s="253">
        <v>98.542865000000006</v>
      </c>
      <c r="BRD18" s="253">
        <v>98.655478000000002</v>
      </c>
      <c r="BRE18" s="253">
        <v>98.744888000000003</v>
      </c>
      <c r="BRF18" s="253">
        <v>98.771052999999995</v>
      </c>
      <c r="BRG18" s="253">
        <v>98.741270999999998</v>
      </c>
      <c r="BRH18" s="253">
        <v>98.698946000000007</v>
      </c>
      <c r="BRI18" s="253">
        <v>98.683727000000005</v>
      </c>
      <c r="BRJ18" s="253">
        <v>98.702483999999998</v>
      </c>
      <c r="BRK18" s="253">
        <v>98.737993000000003</v>
      </c>
      <c r="BRL18" s="253">
        <v>98.776477999999997</v>
      </c>
      <c r="BRM18" s="253">
        <v>98.814886000000001</v>
      </c>
      <c r="BRN18" s="253">
        <v>98.843791999999993</v>
      </c>
      <c r="BRO18" s="253">
        <v>98.843215999999998</v>
      </c>
      <c r="BRP18" s="253">
        <v>98.807462999999998</v>
      </c>
      <c r="BRQ18" s="253">
        <v>98.761117999999996</v>
      </c>
      <c r="BRR18" s="253">
        <v>98.735416999999998</v>
      </c>
      <c r="BRS18" s="253">
        <v>98.734795000000005</v>
      </c>
      <c r="BRT18" s="253">
        <v>98.734289000000004</v>
      </c>
      <c r="BRU18" s="253">
        <v>98.702313000000004</v>
      </c>
      <c r="BRV18" s="253">
        <v>98.622687999999997</v>
      </c>
      <c r="BRW18" s="253">
        <v>98.510136000000003</v>
      </c>
      <c r="BRX18" s="253">
        <v>98.415302999999994</v>
      </c>
      <c r="BRY18" s="253">
        <v>98.396066000000005</v>
      </c>
      <c r="BRZ18" s="253">
        <v>98.465991000000002</v>
      </c>
      <c r="BSA18" s="253">
        <v>98.583681999999996</v>
      </c>
      <c r="BSB18" s="253">
        <v>98.705157</v>
      </c>
      <c r="BSC18" s="253">
        <v>98.830973</v>
      </c>
      <c r="BSD18" s="253">
        <v>98.978810999999993</v>
      </c>
      <c r="BSE18" s="253">
        <v>99.127502000000007</v>
      </c>
      <c r="BSF18" s="253">
        <v>99.230923000000004</v>
      </c>
      <c r="BSG18" s="253">
        <v>99.279037000000002</v>
      </c>
      <c r="BSH18" s="253">
        <v>99.304208000000003</v>
      </c>
      <c r="BSI18" s="253">
        <v>99.330489</v>
      </c>
      <c r="BSJ18" s="253">
        <v>99.344396000000003</v>
      </c>
      <c r="BSK18" s="253">
        <v>99.316508999999996</v>
      </c>
      <c r="BSL18" s="253">
        <v>99.237601999999995</v>
      </c>
      <c r="BSM18" s="253">
        <v>99.132726000000005</v>
      </c>
      <c r="BSN18" s="253">
        <v>99.047156999999999</v>
      </c>
      <c r="BSO18" s="253">
        <v>99.013620000000003</v>
      </c>
      <c r="BSP18" s="253">
        <v>99.027962000000002</v>
      </c>
      <c r="BSQ18" s="253">
        <v>99.061674999999994</v>
      </c>
      <c r="BSR18" s="253">
        <v>99.095190000000002</v>
      </c>
      <c r="BSS18" s="253">
        <v>99.126047</v>
      </c>
      <c r="BST18" s="253">
        <v>99.146697000000003</v>
      </c>
      <c r="BSU18" s="253">
        <v>99.138082999999995</v>
      </c>
      <c r="BSV18" s="253">
        <v>99.096041</v>
      </c>
      <c r="BSW18" s="253">
        <v>99.045973000000004</v>
      </c>
      <c r="BSX18" s="253">
        <v>99.018348000000003</v>
      </c>
      <c r="BSY18" s="253">
        <v>99.023937000000004</v>
      </c>
      <c r="BSZ18" s="253">
        <v>99.05977</v>
      </c>
      <c r="BTA18" s="253">
        <v>99.117690999999994</v>
      </c>
      <c r="BTB18" s="253">
        <v>99.174757999999997</v>
      </c>
      <c r="BTC18" s="253">
        <v>99.197490000000002</v>
      </c>
      <c r="BTD18" s="253">
        <v>99.175297999999998</v>
      </c>
      <c r="BTE18" s="253">
        <v>99.134411</v>
      </c>
      <c r="BTF18" s="253">
        <v>99.102395000000001</v>
      </c>
      <c r="BTG18" s="253">
        <v>99.076021999999995</v>
      </c>
      <c r="BTH18" s="253">
        <v>99.040375999999995</v>
      </c>
      <c r="BTI18" s="253">
        <v>99.001482999999993</v>
      </c>
      <c r="BTJ18" s="253">
        <v>98.977599999999995</v>
      </c>
      <c r="BTK18" s="253">
        <v>98.969761000000005</v>
      </c>
      <c r="BTL18" s="253">
        <v>98.964032000000003</v>
      </c>
      <c r="BTM18" s="253">
        <v>98.957132000000001</v>
      </c>
      <c r="BTN18" s="253">
        <v>98.958572000000004</v>
      </c>
      <c r="BTO18" s="253">
        <v>98.968974000000003</v>
      </c>
      <c r="BTP18" s="253">
        <v>98.974345999999997</v>
      </c>
      <c r="BTQ18" s="253">
        <v>98.962265000000002</v>
      </c>
      <c r="BTR18" s="253">
        <v>98.930308999999994</v>
      </c>
      <c r="BTS18" s="253">
        <v>98.880937000000003</v>
      </c>
      <c r="BTT18" s="253">
        <v>98.822717999999995</v>
      </c>
      <c r="BTU18" s="253">
        <v>98.774243999999996</v>
      </c>
      <c r="BTV18" s="253">
        <v>98.751671999999999</v>
      </c>
      <c r="BTW18" s="253">
        <v>98.752555999999998</v>
      </c>
      <c r="BTX18" s="253">
        <v>98.763711999999998</v>
      </c>
      <c r="BTY18" s="253">
        <v>98.781869</v>
      </c>
      <c r="BTZ18" s="253">
        <v>98.811442999999997</v>
      </c>
      <c r="BUA18" s="253">
        <v>98.843237000000002</v>
      </c>
      <c r="BUB18" s="253">
        <v>98.853362000000004</v>
      </c>
      <c r="BUC18" s="253">
        <v>98.829336999999995</v>
      </c>
      <c r="BUD18" s="253">
        <v>98.786053999999993</v>
      </c>
      <c r="BUE18" s="253">
        <v>98.750872000000001</v>
      </c>
      <c r="BUF18" s="253">
        <v>98.740011999999993</v>
      </c>
      <c r="BUG18" s="253">
        <v>98.749888999999996</v>
      </c>
      <c r="BUH18" s="253">
        <v>98.763451000000003</v>
      </c>
      <c r="BUI18" s="253">
        <v>98.763603000000003</v>
      </c>
      <c r="BUJ18" s="253">
        <v>98.746508000000006</v>
      </c>
      <c r="BUK18" s="253">
        <v>98.723545000000001</v>
      </c>
      <c r="BUL18" s="253">
        <v>98.709815000000006</v>
      </c>
      <c r="BUM18" s="253">
        <v>98.715975</v>
      </c>
      <c r="BUN18" s="253">
        <v>98.750287</v>
      </c>
      <c r="BUO18" s="253">
        <v>98.813910000000007</v>
      </c>
      <c r="BUP18" s="253">
        <v>98.887187999999995</v>
      </c>
      <c r="BUQ18" s="253">
        <v>98.936458000000002</v>
      </c>
      <c r="BUR18" s="253">
        <v>98.947694999999996</v>
      </c>
      <c r="BUS18" s="253">
        <v>98.941070999999994</v>
      </c>
      <c r="BUT18" s="253">
        <v>98.939654000000004</v>
      </c>
      <c r="BUU18" s="253">
        <v>98.938464999999994</v>
      </c>
      <c r="BUV18" s="253">
        <v>98.920350999999997</v>
      </c>
      <c r="BUW18" s="253">
        <v>98.887758000000005</v>
      </c>
      <c r="BUX18" s="253">
        <v>98.855793000000006</v>
      </c>
      <c r="BUY18" s="253">
        <v>98.822727</v>
      </c>
      <c r="BUZ18" s="253">
        <v>98.772869999999998</v>
      </c>
      <c r="BVA18" s="253">
        <v>98.707307</v>
      </c>
      <c r="BVB18" s="253">
        <v>98.650801000000001</v>
      </c>
      <c r="BVC18" s="253">
        <v>98.627229999999997</v>
      </c>
      <c r="BVD18" s="253">
        <v>98.643364000000005</v>
      </c>
      <c r="BVE18" s="253">
        <v>98.693077000000002</v>
      </c>
      <c r="BVF18" s="253">
        <v>98.758863000000005</v>
      </c>
      <c r="BVG18" s="253">
        <v>98.810389000000001</v>
      </c>
      <c r="BVH18" s="253">
        <v>98.822575999999998</v>
      </c>
      <c r="BVI18" s="253">
        <v>98.801120999999995</v>
      </c>
      <c r="BVJ18" s="253">
        <v>98.776246999999998</v>
      </c>
      <c r="BVK18" s="253">
        <v>98.770056999999994</v>
      </c>
      <c r="BVL18" s="253">
        <v>98.782127000000003</v>
      </c>
      <c r="BVM18" s="253">
        <v>98.801621999999995</v>
      </c>
      <c r="BVN18" s="253">
        <v>98.816097999999997</v>
      </c>
      <c r="BVO18" s="253">
        <v>98.810998999999995</v>
      </c>
      <c r="BVP18" s="253">
        <v>98.780879999999996</v>
      </c>
      <c r="BVQ18" s="253">
        <v>98.743178</v>
      </c>
      <c r="BVR18" s="253">
        <v>98.724003999999994</v>
      </c>
      <c r="BVS18" s="253">
        <v>98.729713000000004</v>
      </c>
      <c r="BVT18" s="253">
        <v>98.745885000000001</v>
      </c>
      <c r="BVU18" s="253">
        <v>98.760385999999997</v>
      </c>
      <c r="BVV18" s="253">
        <v>98.770824000000005</v>
      </c>
      <c r="BVW18" s="253">
        <v>98.773657999999998</v>
      </c>
      <c r="BVX18" s="253">
        <v>98.767106999999996</v>
      </c>
      <c r="BVY18" s="253">
        <v>98.763164000000003</v>
      </c>
      <c r="BVZ18" s="253">
        <v>98.775537999999997</v>
      </c>
      <c r="BWA18" s="253">
        <v>98.796657999999994</v>
      </c>
      <c r="BWB18" s="253">
        <v>98.806939999999997</v>
      </c>
      <c r="BWC18" s="253">
        <v>98.804693999999998</v>
      </c>
      <c r="BWD18" s="253">
        <v>98.803060000000002</v>
      </c>
      <c r="BWE18" s="253">
        <v>98.796843999999993</v>
      </c>
      <c r="BWF18" s="253">
        <v>98.760174000000006</v>
      </c>
      <c r="BWG18" s="253">
        <v>98.686020999999997</v>
      </c>
      <c r="BWH18" s="253">
        <v>98.607434999999995</v>
      </c>
      <c r="BWI18" s="253">
        <v>98.569525999999996</v>
      </c>
      <c r="BWJ18" s="253">
        <v>98.590436999999994</v>
      </c>
      <c r="BWK18" s="253">
        <v>98.650461000000007</v>
      </c>
      <c r="BWL18" s="253">
        <v>98.707018000000005</v>
      </c>
      <c r="BWM18" s="253">
        <v>98.718018999999998</v>
      </c>
      <c r="BWN18" s="253">
        <v>98.669481000000005</v>
      </c>
      <c r="BWO18" s="253">
        <v>98.589276999999996</v>
      </c>
      <c r="BWP18" s="253">
        <v>98.521064999999993</v>
      </c>
      <c r="BWQ18" s="253">
        <v>98.484883999999994</v>
      </c>
      <c r="BWR18" s="253">
        <v>98.475994999999998</v>
      </c>
      <c r="BWS18" s="253">
        <v>98.492249000000001</v>
      </c>
      <c r="BWT18" s="253">
        <v>98.537291999999994</v>
      </c>
      <c r="BWU18" s="253">
        <v>98.599153000000001</v>
      </c>
      <c r="BWV18" s="253">
        <v>98.653437999999994</v>
      </c>
      <c r="BWW18" s="253">
        <v>98.692408</v>
      </c>
      <c r="BWX18" s="253">
        <v>98.726684000000006</v>
      </c>
      <c r="BWY18" s="253">
        <v>98.755836000000002</v>
      </c>
      <c r="BWZ18" s="253">
        <v>98.767255000000006</v>
      </c>
      <c r="BXA18" s="253">
        <v>98.769310000000004</v>
      </c>
      <c r="BXB18" s="253">
        <v>98.791353999999998</v>
      </c>
      <c r="BXC18" s="253">
        <v>98.838871999999995</v>
      </c>
      <c r="BXD18" s="253">
        <v>98.877157999999994</v>
      </c>
      <c r="BXE18" s="253">
        <v>98.873587999999998</v>
      </c>
      <c r="BXF18" s="253">
        <v>98.835767000000004</v>
      </c>
      <c r="BXG18" s="253">
        <v>98.795164999999997</v>
      </c>
      <c r="BXH18" s="253">
        <v>98.770871</v>
      </c>
      <c r="BXI18" s="253">
        <v>98.758583000000002</v>
      </c>
      <c r="BXJ18" s="253">
        <v>98.743285</v>
      </c>
      <c r="BXK18" s="253">
        <v>98.716132999999999</v>
      </c>
      <c r="BXL18" s="253">
        <v>98.685913999999997</v>
      </c>
      <c r="BXM18" s="253">
        <v>98.672163999999995</v>
      </c>
      <c r="BXN18" s="253">
        <v>98.678371999999996</v>
      </c>
      <c r="BXO18" s="253">
        <v>98.680797999999996</v>
      </c>
      <c r="BXP18" s="253">
        <v>98.657904000000002</v>
      </c>
      <c r="BXQ18" s="253">
        <v>98.621358999999998</v>
      </c>
      <c r="BXR18" s="253">
        <v>98.598057999999995</v>
      </c>
      <c r="BXS18" s="253">
        <v>98.592600000000004</v>
      </c>
      <c r="BXT18" s="253">
        <v>98.589668000000003</v>
      </c>
      <c r="BXU18" s="253">
        <v>98.583451999999994</v>
      </c>
      <c r="BXV18" s="253">
        <v>98.584408999999994</v>
      </c>
      <c r="BXW18" s="253">
        <v>98.606222000000002</v>
      </c>
      <c r="BXX18" s="253">
        <v>98.665710000000004</v>
      </c>
      <c r="BXY18" s="253">
        <v>98.780214999999998</v>
      </c>
      <c r="BXZ18" s="253">
        <v>98.936048999999997</v>
      </c>
      <c r="BYA18" s="253">
        <v>99.069265999999999</v>
      </c>
      <c r="BYB18" s="253">
        <v>99.112447000000003</v>
      </c>
      <c r="BYC18" s="253">
        <v>99.061785</v>
      </c>
      <c r="BYD18" s="253">
        <v>98.972925000000004</v>
      </c>
      <c r="BYE18" s="253">
        <v>98.899575999999996</v>
      </c>
      <c r="BYF18" s="253">
        <v>98.860271999999995</v>
      </c>
      <c r="BYG18" s="253">
        <v>98.851178000000004</v>
      </c>
      <c r="BYH18" s="253">
        <v>98.859499</v>
      </c>
      <c r="BYI18" s="253">
        <v>98.866788999999997</v>
      </c>
      <c r="BYJ18" s="253">
        <v>98.862938999999997</v>
      </c>
      <c r="BYK18" s="253">
        <v>98.856938999999997</v>
      </c>
      <c r="BYL18" s="253">
        <v>98.856047000000004</v>
      </c>
      <c r="BYM18" s="253">
        <v>98.842731999999998</v>
      </c>
      <c r="BYN18" s="253">
        <v>98.796791999999996</v>
      </c>
      <c r="BYO18" s="253">
        <v>98.734613999999993</v>
      </c>
      <c r="BYP18" s="253">
        <v>98.694455000000005</v>
      </c>
      <c r="BYQ18" s="253">
        <v>98.683757</v>
      </c>
      <c r="BYR18" s="253">
        <v>98.675425000000004</v>
      </c>
      <c r="BYS18" s="253">
        <v>98.654255000000006</v>
      </c>
      <c r="BYT18" s="253">
        <v>98.634680000000003</v>
      </c>
      <c r="BYU18" s="253">
        <v>98.630517999999995</v>
      </c>
      <c r="BYV18" s="253">
        <v>98.635478000000006</v>
      </c>
      <c r="BYW18" s="253">
        <v>98.637410000000003</v>
      </c>
      <c r="BYX18" s="253">
        <v>98.626356000000001</v>
      </c>
      <c r="BYY18" s="253">
        <v>98.586957999999996</v>
      </c>
      <c r="BYZ18" s="253">
        <v>98.512434999999996</v>
      </c>
      <c r="BZA18" s="253">
        <v>98.434049000000002</v>
      </c>
      <c r="BZB18" s="253">
        <v>98.406487999999996</v>
      </c>
      <c r="BZC18" s="253">
        <v>98.451744000000005</v>
      </c>
      <c r="BZD18" s="253">
        <v>98.539880999999994</v>
      </c>
      <c r="BZE18" s="253">
        <v>98.634855999999999</v>
      </c>
      <c r="BZF18" s="253">
        <v>98.728655000000003</v>
      </c>
      <c r="BZG18" s="253">
        <v>98.818055999999999</v>
      </c>
      <c r="BZH18" s="253">
        <v>98.884465000000006</v>
      </c>
      <c r="BZI18" s="253">
        <v>98.915565000000001</v>
      </c>
      <c r="BZJ18" s="253">
        <v>98.923000000000002</v>
      </c>
      <c r="BZK18" s="253">
        <v>98.925916000000001</v>
      </c>
      <c r="BZL18" s="253">
        <v>98.933750000000003</v>
      </c>
      <c r="BZM18" s="253">
        <v>98.947501000000003</v>
      </c>
      <c r="BZN18" s="253">
        <v>98.959822000000003</v>
      </c>
      <c r="BZO18" s="253">
        <v>98.956039000000004</v>
      </c>
      <c r="BZP18" s="253">
        <v>98.934797000000003</v>
      </c>
      <c r="BZQ18" s="253">
        <v>98.920148999999995</v>
      </c>
      <c r="BZR18" s="253">
        <v>98.931796000000006</v>
      </c>
      <c r="BZS18" s="253">
        <v>98.953485999999998</v>
      </c>
      <c r="BZT18" s="253">
        <v>98.956620999999998</v>
      </c>
      <c r="BZU18" s="253">
        <v>98.947004000000007</v>
      </c>
      <c r="BZV18" s="253">
        <v>98.953574000000003</v>
      </c>
      <c r="BZW18" s="253">
        <v>98.975038999999995</v>
      </c>
      <c r="BZX18" s="253">
        <v>98.976746000000006</v>
      </c>
      <c r="BZY18" s="253">
        <v>98.944462000000001</v>
      </c>
      <c r="BZZ18" s="253">
        <v>98.906935000000004</v>
      </c>
      <c r="CAA18" s="253">
        <v>98.896715999999998</v>
      </c>
      <c r="CAB18" s="253">
        <v>98.916773000000006</v>
      </c>
      <c r="CAC18" s="253">
        <v>98.952459000000005</v>
      </c>
      <c r="CAD18" s="253">
        <v>98.991023999999996</v>
      </c>
      <c r="CAE18" s="253">
        <v>99.018331000000003</v>
      </c>
      <c r="CAF18" s="253">
        <v>99.021254999999996</v>
      </c>
      <c r="CAG18" s="253">
        <v>99.006590000000003</v>
      </c>
      <c r="CAH18" s="253">
        <v>98.996739000000005</v>
      </c>
      <c r="CAI18" s="253">
        <v>98.997016000000002</v>
      </c>
      <c r="CAJ18" s="253">
        <v>98.987392</v>
      </c>
      <c r="CAK18" s="253">
        <v>98.957250000000002</v>
      </c>
      <c r="CAL18" s="253">
        <v>98.928878999999995</v>
      </c>
      <c r="CAM18" s="253">
        <v>98.928949000000003</v>
      </c>
      <c r="CAN18" s="253">
        <v>98.950819999999993</v>
      </c>
      <c r="CAO18" s="253">
        <v>98.965709000000004</v>
      </c>
      <c r="CAP18" s="253">
        <v>98.958378999999994</v>
      </c>
      <c r="CAQ18" s="253">
        <v>98.935820000000007</v>
      </c>
      <c r="CAR18" s="253">
        <v>98.912512000000007</v>
      </c>
      <c r="CAS18" s="253">
        <v>98.897225000000006</v>
      </c>
      <c r="CAT18" s="253">
        <v>98.889204000000007</v>
      </c>
      <c r="CAU18" s="253">
        <v>98.882205999999996</v>
      </c>
      <c r="CAV18" s="253">
        <v>98.874720999999994</v>
      </c>
      <c r="CAW18" s="253">
        <v>98.874613999999994</v>
      </c>
      <c r="CAX18" s="253">
        <v>98.888356000000002</v>
      </c>
      <c r="CAY18" s="253">
        <v>98.908028999999999</v>
      </c>
      <c r="CAZ18" s="253">
        <v>98.919993000000005</v>
      </c>
      <c r="CBA18" s="253">
        <v>98.925331999999997</v>
      </c>
      <c r="CBB18" s="253">
        <v>98.936554999999998</v>
      </c>
      <c r="CBC18" s="253">
        <v>98.956603999999999</v>
      </c>
      <c r="CBD18" s="253">
        <v>98.972228000000001</v>
      </c>
      <c r="CBE18" s="253">
        <v>98.973056999999997</v>
      </c>
      <c r="CBF18" s="253">
        <v>98.964398000000003</v>
      </c>
      <c r="CBG18" s="253">
        <v>98.956093999999993</v>
      </c>
      <c r="CBH18" s="253">
        <v>98.950774999999993</v>
      </c>
      <c r="CBI18" s="253">
        <v>98.947351999999995</v>
      </c>
      <c r="CBJ18" s="253">
        <v>98.945757999999998</v>
      </c>
      <c r="CBK18" s="253">
        <v>98.943843999999999</v>
      </c>
      <c r="CBL18" s="253">
        <v>98.935056000000003</v>
      </c>
      <c r="CBM18" s="253">
        <v>98.914652000000004</v>
      </c>
      <c r="CBN18" s="253">
        <v>98.882935000000003</v>
      </c>
      <c r="CBO18" s="253">
        <v>98.842578000000003</v>
      </c>
      <c r="CBP18" s="253">
        <v>98.800290000000004</v>
      </c>
      <c r="CBQ18" s="253">
        <v>98.768113</v>
      </c>
      <c r="CBR18" s="253">
        <v>98.753415000000004</v>
      </c>
      <c r="CBS18" s="253">
        <v>98.747974999999997</v>
      </c>
      <c r="CBT18" s="253">
        <v>98.737859999999998</v>
      </c>
      <c r="CBU18" s="253">
        <v>98.724908999999997</v>
      </c>
      <c r="CBV18" s="253">
        <v>98.724252000000007</v>
      </c>
      <c r="CBW18" s="253">
        <v>98.740827999999993</v>
      </c>
      <c r="CBX18" s="253">
        <v>98.758689000000004</v>
      </c>
      <c r="CBY18" s="253">
        <v>98.761064000000005</v>
      </c>
      <c r="CBZ18" s="253">
        <v>98.750915000000006</v>
      </c>
      <c r="CCA18" s="253">
        <v>98.743114000000006</v>
      </c>
      <c r="CCB18" s="253">
        <v>98.743848999999997</v>
      </c>
      <c r="CCC18" s="253">
        <v>98.744767999999993</v>
      </c>
      <c r="CCD18" s="253">
        <v>98.735311999999993</v>
      </c>
      <c r="CCE18" s="253">
        <v>98.717765999999997</v>
      </c>
      <c r="CCF18" s="253">
        <v>98.707167999999996</v>
      </c>
      <c r="CCG18" s="253">
        <v>98.715860000000006</v>
      </c>
      <c r="CCH18" s="253">
        <v>98.737105999999997</v>
      </c>
      <c r="CCI18" s="253">
        <v>98.749291999999997</v>
      </c>
      <c r="CCJ18" s="253">
        <v>98.741622000000007</v>
      </c>
      <c r="CCK18" s="253">
        <v>98.728701999999998</v>
      </c>
      <c r="CCL18" s="253">
        <v>98.734855999999994</v>
      </c>
      <c r="CCM18" s="253">
        <v>98.768123000000003</v>
      </c>
      <c r="CCN18" s="253">
        <v>98.812280000000001</v>
      </c>
      <c r="CCO18" s="253">
        <v>98.845239000000007</v>
      </c>
      <c r="CCP18" s="253">
        <v>98.857123000000001</v>
      </c>
      <c r="CCQ18" s="253">
        <v>98.848506999999998</v>
      </c>
      <c r="CCR18" s="253">
        <v>98.826733000000004</v>
      </c>
      <c r="CCS18" s="253">
        <v>98.806287999999995</v>
      </c>
      <c r="CCT18" s="253">
        <v>98.800876000000002</v>
      </c>
      <c r="CCU18" s="253">
        <v>98.811443999999995</v>
      </c>
      <c r="CCV18" s="253">
        <v>98.827078999999998</v>
      </c>
      <c r="CCW18" s="253">
        <v>98.836740000000006</v>
      </c>
      <c r="CCX18" s="253">
        <v>98.835819000000001</v>
      </c>
      <c r="CCY18" s="253">
        <v>98.826136000000005</v>
      </c>
      <c r="CCZ18" s="253">
        <v>98.815199000000007</v>
      </c>
      <c r="CDA18" s="253">
        <v>98.812854000000002</v>
      </c>
      <c r="CDB18" s="253">
        <v>98.823409999999996</v>
      </c>
      <c r="CDC18" s="253">
        <v>98.840277</v>
      </c>
      <c r="CDD18" s="253">
        <v>98.851573999999999</v>
      </c>
      <c r="CDE18" s="253">
        <v>98.850517999999994</v>
      </c>
      <c r="CDF18" s="253">
        <v>98.838238000000004</v>
      </c>
      <c r="CDG18" s="253">
        <v>98.821983000000003</v>
      </c>
      <c r="CDH18" s="253">
        <v>98.812566000000004</v>
      </c>
      <c r="CDI18" s="253">
        <v>98.813327000000001</v>
      </c>
      <c r="CDJ18" s="253">
        <v>98.813903999999994</v>
      </c>
      <c r="CDK18" s="253">
        <v>98.806244000000007</v>
      </c>
      <c r="CDL18" s="253">
        <v>98.800306000000006</v>
      </c>
      <c r="CDM18" s="253">
        <v>98.814330999999996</v>
      </c>
      <c r="CDN18" s="253">
        <v>98.848719000000003</v>
      </c>
      <c r="CDO18" s="253">
        <v>98.878619999999998</v>
      </c>
      <c r="CDP18" s="253">
        <v>98.881569999999996</v>
      </c>
      <c r="CDQ18" s="253">
        <v>98.864636000000004</v>
      </c>
      <c r="CDR18" s="253">
        <v>98.850992000000005</v>
      </c>
      <c r="CDS18" s="253">
        <v>98.848872999999998</v>
      </c>
      <c r="CDT18" s="253">
        <v>98.848834999999994</v>
      </c>
      <c r="CDU18" s="253">
        <v>98.843663000000006</v>
      </c>
      <c r="CDV18" s="253">
        <v>98.835020999999998</v>
      </c>
      <c r="CDW18" s="253">
        <v>98.824414000000004</v>
      </c>
      <c r="CDX18" s="253">
        <v>98.812301000000005</v>
      </c>
      <c r="CDY18" s="253">
        <v>98.806286</v>
      </c>
      <c r="CDZ18" s="253">
        <v>98.813298000000003</v>
      </c>
      <c r="CEA18" s="253">
        <v>98.829434000000006</v>
      </c>
      <c r="CEB18" s="253">
        <v>98.845372999999995</v>
      </c>
      <c r="CEC18" s="253">
        <v>98.859114000000005</v>
      </c>
      <c r="CED18" s="253">
        <v>98.875390999999993</v>
      </c>
      <c r="CEE18" s="253">
        <v>98.894121999999996</v>
      </c>
      <c r="CEF18" s="253">
        <v>98.909445000000005</v>
      </c>
      <c r="CEG18" s="253">
        <v>98.917777000000001</v>
      </c>
      <c r="CEH18" s="253">
        <v>98.914404000000005</v>
      </c>
      <c r="CEI18" s="253">
        <v>98.889893999999998</v>
      </c>
      <c r="CEJ18" s="253">
        <v>98.846829999999997</v>
      </c>
      <c r="CEK18" s="253">
        <v>98.806218000000001</v>
      </c>
      <c r="CEL18" s="253">
        <v>98.787499999999994</v>
      </c>
      <c r="CEM18" s="253">
        <v>98.790916999999993</v>
      </c>
      <c r="CEN18" s="253">
        <v>98.801284999999993</v>
      </c>
      <c r="CEO18" s="253">
        <v>98.808004999999994</v>
      </c>
      <c r="CEP18" s="253">
        <v>98.810287000000002</v>
      </c>
      <c r="CEQ18" s="253">
        <v>98.806290000000004</v>
      </c>
      <c r="CER18" s="253">
        <v>98.793898999999996</v>
      </c>
      <c r="CES18" s="253">
        <v>98.780775000000006</v>
      </c>
      <c r="CET18" s="253">
        <v>98.778836999999996</v>
      </c>
      <c r="CEU18" s="253">
        <v>98.787895000000006</v>
      </c>
      <c r="CEV18" s="253">
        <v>98.793373000000003</v>
      </c>
      <c r="CEW18" s="253">
        <v>98.789564999999996</v>
      </c>
      <c r="CEX18" s="253">
        <v>98.785116000000002</v>
      </c>
      <c r="CEY18" s="253">
        <v>98.785329000000004</v>
      </c>
      <c r="CEZ18" s="253">
        <v>98.786563000000001</v>
      </c>
      <c r="CFA18" s="253">
        <v>98.783030999999994</v>
      </c>
      <c r="CFB18" s="253">
        <v>98.771051</v>
      </c>
      <c r="CFC18" s="253">
        <v>98.749296999999999</v>
      </c>
      <c r="CFD18" s="253">
        <v>98.725154000000003</v>
      </c>
      <c r="CFE18" s="253">
        <v>98.716352999999998</v>
      </c>
      <c r="CFF18" s="253">
        <v>98.732416999999998</v>
      </c>
      <c r="CFG18" s="253">
        <v>98.757811000000004</v>
      </c>
      <c r="CFH18" s="253">
        <v>98.766442999999995</v>
      </c>
      <c r="CFI18" s="253">
        <v>98.753776000000002</v>
      </c>
      <c r="CFJ18" s="253">
        <v>98.73724</v>
      </c>
      <c r="CFK18" s="253">
        <v>98.726034999999996</v>
      </c>
      <c r="CFL18" s="253">
        <v>98.712452999999996</v>
      </c>
      <c r="CFM18" s="253">
        <v>98.690427</v>
      </c>
      <c r="CFN18" s="253">
        <v>98.668321000000006</v>
      </c>
      <c r="CFO18" s="253">
        <v>98.656375999999995</v>
      </c>
      <c r="CFP18" s="253">
        <v>98.653952000000004</v>
      </c>
      <c r="CFQ18" s="253">
        <v>98.655784999999995</v>
      </c>
      <c r="CFR18" s="253">
        <v>98.657617000000002</v>
      </c>
      <c r="CFS18" s="253">
        <v>98.653818000000001</v>
      </c>
      <c r="CFT18" s="253">
        <v>98.639712000000003</v>
      </c>
      <c r="CFU18" s="253">
        <v>98.617124000000004</v>
      </c>
      <c r="CFV18" s="253">
        <v>98.590709000000004</v>
      </c>
      <c r="CFW18" s="253">
        <v>98.559606000000002</v>
      </c>
      <c r="CFX18" s="253">
        <v>98.525921999999994</v>
      </c>
      <c r="CFY18" s="253">
        <v>98.501960999999994</v>
      </c>
      <c r="CFZ18" s="253">
        <v>98.498285999999993</v>
      </c>
      <c r="CGA18" s="253">
        <v>98.506918999999996</v>
      </c>
      <c r="CGB18" s="253">
        <v>98.510047</v>
      </c>
      <c r="CGC18" s="253">
        <v>98.502268999999998</v>
      </c>
      <c r="CGD18" s="253">
        <v>98.490821999999994</v>
      </c>
      <c r="CGE18" s="253">
        <v>98.476954000000006</v>
      </c>
      <c r="CGF18" s="253">
        <v>98.454860999999994</v>
      </c>
      <c r="CGG18" s="253">
        <v>98.428364999999999</v>
      </c>
      <c r="CGH18" s="253">
        <v>98.408574999999999</v>
      </c>
      <c r="CGI18" s="253">
        <v>98.393077000000005</v>
      </c>
      <c r="CGJ18" s="253">
        <v>98.371656999999999</v>
      </c>
      <c r="CGK18" s="253">
        <v>98.344115000000002</v>
      </c>
      <c r="CGL18" s="253">
        <v>98.318646000000001</v>
      </c>
      <c r="CGM18" s="253">
        <v>98.298918999999998</v>
      </c>
      <c r="CGN18" s="253">
        <v>98.280654999999996</v>
      </c>
      <c r="CGO18" s="253">
        <v>98.260760000000005</v>
      </c>
      <c r="CGP18" s="253">
        <v>98.242073000000005</v>
      </c>
      <c r="CGQ18" s="253">
        <v>98.225212999999997</v>
      </c>
      <c r="CGR18" s="253">
        <v>98.209239999999994</v>
      </c>
      <c r="CGS18" s="253">
        <v>98.194698000000002</v>
      </c>
      <c r="CGT18" s="253">
        <v>98.185559999999995</v>
      </c>
      <c r="CGU18" s="253">
        <v>98.183195999999995</v>
      </c>
      <c r="CGV18" s="253">
        <v>98.185013999999995</v>
      </c>
      <c r="CGW18" s="253">
        <v>98.190883999999997</v>
      </c>
      <c r="CGX18" s="253">
        <v>98.199586999999994</v>
      </c>
      <c r="CGY18" s="253">
        <v>98.201322000000005</v>
      </c>
      <c r="CGZ18" s="253">
        <v>98.184987000000007</v>
      </c>
      <c r="CHA18" s="253">
        <v>98.154554000000005</v>
      </c>
      <c r="CHB18" s="253">
        <v>98.123281000000006</v>
      </c>
      <c r="CHC18" s="253">
        <v>98.098180999999997</v>
      </c>
      <c r="CHD18" s="253">
        <v>98.078942999999995</v>
      </c>
      <c r="CHE18" s="253">
        <v>98.063229000000007</v>
      </c>
      <c r="CHF18" s="253">
        <v>98.046843999999993</v>
      </c>
      <c r="CHG18" s="253">
        <v>98.022996000000006</v>
      </c>
      <c r="CHH18" s="253">
        <v>97.991918999999996</v>
      </c>
      <c r="CHI18" s="253">
        <v>97.963860999999994</v>
      </c>
      <c r="CHJ18" s="253">
        <v>97.949153999999993</v>
      </c>
      <c r="CHK18" s="253">
        <v>97.944777999999999</v>
      </c>
      <c r="CHL18" s="253">
        <v>97.935526999999993</v>
      </c>
      <c r="CHM18" s="253">
        <v>97.911170999999996</v>
      </c>
      <c r="CHN18" s="253">
        <v>97.876856000000004</v>
      </c>
      <c r="CHO18" s="253">
        <v>97.839766999999995</v>
      </c>
      <c r="CHP18" s="253">
        <v>97.803614999999994</v>
      </c>
      <c r="CHQ18" s="253">
        <v>97.773156999999998</v>
      </c>
      <c r="CHR18" s="253">
        <v>97.750412999999995</v>
      </c>
      <c r="CHS18" s="253">
        <v>97.731156999999996</v>
      </c>
      <c r="CHT18" s="253">
        <v>97.707731999999993</v>
      </c>
      <c r="CHU18" s="253">
        <v>97.675212999999999</v>
      </c>
      <c r="CHV18" s="253">
        <v>97.632731000000007</v>
      </c>
      <c r="CHW18" s="253">
        <v>97.572646000000006</v>
      </c>
      <c r="CHX18" s="253">
        <v>97.483299000000002</v>
      </c>
      <c r="CHY18" s="253">
        <v>97.378276</v>
      </c>
      <c r="CHZ18" s="253">
        <v>97.286520999999993</v>
      </c>
      <c r="CIA18" s="253">
        <v>97.215581999999998</v>
      </c>
      <c r="CIB18" s="253">
        <v>97.150728999999998</v>
      </c>
      <c r="CIC18" s="253">
        <v>97.079583</v>
      </c>
      <c r="CID18" s="253">
        <v>97.003229000000005</v>
      </c>
      <c r="CIE18" s="253">
        <v>96.921481999999997</v>
      </c>
      <c r="CIF18" s="253">
        <v>96.828875999999994</v>
      </c>
      <c r="CIG18" s="253">
        <v>96.733838000000006</v>
      </c>
      <c r="CIH18" s="253">
        <v>96.661752000000007</v>
      </c>
      <c r="CII18" s="253">
        <v>96.620114000000001</v>
      </c>
      <c r="CIJ18" s="253">
        <v>96.594269999999995</v>
      </c>
      <c r="CIK18" s="253">
        <v>96.572325000000006</v>
      </c>
      <c r="CIL18" s="253">
        <v>96.552379999999999</v>
      </c>
      <c r="CIM18" s="253">
        <v>96.544929999999994</v>
      </c>
      <c r="CIN18" s="253">
        <v>96.536541</v>
      </c>
      <c r="CIO18" s="253">
        <v>96.490455999999995</v>
      </c>
      <c r="CIP18" s="253">
        <v>96.407358000000002</v>
      </c>
      <c r="CIQ18" s="253">
        <v>96.311239</v>
      </c>
      <c r="CIR18" s="253">
        <v>96.208437000000004</v>
      </c>
      <c r="CIS18" s="253">
        <v>96.095718000000005</v>
      </c>
      <c r="CIT18" s="253">
        <v>95.973236999999997</v>
      </c>
      <c r="CIU18" s="253">
        <v>95.839183000000006</v>
      </c>
      <c r="CIV18" s="253">
        <v>95.690195000000003</v>
      </c>
      <c r="CIW18" s="253">
        <v>95.532272000000006</v>
      </c>
      <c r="CIX18" s="253">
        <v>95.386056999999994</v>
      </c>
      <c r="CIY18" s="253">
        <v>95.267944999999997</v>
      </c>
      <c r="CIZ18" s="253">
        <v>95.178647999999995</v>
      </c>
      <c r="CJA18" s="253">
        <v>95.113238999999993</v>
      </c>
      <c r="CJB18" s="253">
        <v>95.065456999999995</v>
      </c>
      <c r="CJC18" s="253">
        <v>95.022993999999997</v>
      </c>
      <c r="CJD18" s="253">
        <v>94.959474</v>
      </c>
      <c r="CJE18" s="253">
        <v>94.853875000000002</v>
      </c>
      <c r="CJF18" s="253">
        <v>94.718284999999995</v>
      </c>
      <c r="CJG18" s="253">
        <v>94.589686999999998</v>
      </c>
      <c r="CJH18" s="253">
        <v>94.498379999999997</v>
      </c>
      <c r="CJI18" s="253">
        <v>94.450592</v>
      </c>
      <c r="CJJ18" s="253">
        <v>94.435286000000005</v>
      </c>
      <c r="CJK18" s="253">
        <v>94.439368000000002</v>
      </c>
      <c r="CJL18" s="253">
        <v>94.456389000000001</v>
      </c>
      <c r="CJM18" s="253">
        <v>94.486824999999996</v>
      </c>
      <c r="CJN18" s="253">
        <v>94.531277000000003</v>
      </c>
      <c r="CJO18" s="253">
        <v>94.582866999999993</v>
      </c>
      <c r="CJP18" s="253">
        <v>94.626310000000004</v>
      </c>
      <c r="CJQ18" s="253">
        <v>94.655569</v>
      </c>
      <c r="CJR18" s="253">
        <v>94.674386999999996</v>
      </c>
      <c r="CJS18" s="253">
        <v>94.668460999999994</v>
      </c>
      <c r="CJT18" s="253">
        <v>94.616341000000006</v>
      </c>
      <c r="CJU18" s="253">
        <v>94.562585999999996</v>
      </c>
      <c r="CJV18" s="253">
        <v>94.556380000000004</v>
      </c>
      <c r="CJW18" s="253">
        <v>94.552430999999999</v>
      </c>
      <c r="CJX18" s="253">
        <v>94.499354999999994</v>
      </c>
      <c r="CJY18" s="253">
        <v>94.392906999999994</v>
      </c>
      <c r="CJZ18" s="253">
        <v>94.272508000000002</v>
      </c>
      <c r="CKA18" s="253">
        <v>94.161246000000006</v>
      </c>
      <c r="CKB18" s="253">
        <v>94.043695999999997</v>
      </c>
      <c r="CKC18" s="253">
        <v>93.924555999999995</v>
      </c>
      <c r="CKD18" s="253">
        <v>93.823415999999995</v>
      </c>
      <c r="CKE18" s="253">
        <v>93.745593999999997</v>
      </c>
      <c r="CKF18" s="253">
        <v>93.683813999999998</v>
      </c>
      <c r="CKG18" s="253">
        <v>93.633835000000005</v>
      </c>
      <c r="CKH18" s="253">
        <v>93.590660999999997</v>
      </c>
      <c r="CKI18" s="253">
        <v>93.522462000000004</v>
      </c>
      <c r="CKJ18" s="253">
        <v>93.380461999999994</v>
      </c>
      <c r="CKK18" s="253">
        <v>93.179385999999994</v>
      </c>
      <c r="CKL18" s="253">
        <v>92.990235999999996</v>
      </c>
      <c r="CKM18" s="253">
        <v>92.830448000000004</v>
      </c>
      <c r="CKN18" s="253">
        <v>92.677530000000004</v>
      </c>
      <c r="CKO18" s="253">
        <v>92.527484000000001</v>
      </c>
      <c r="CKP18" s="253">
        <v>92.390867999999998</v>
      </c>
      <c r="CKQ18" s="253">
        <v>92.265050000000002</v>
      </c>
      <c r="CKR18" s="253">
        <v>92.125214</v>
      </c>
      <c r="CKS18" s="253">
        <v>91.950472000000005</v>
      </c>
      <c r="CKT18" s="253">
        <v>91.765726000000001</v>
      </c>
      <c r="CKU18" s="253">
        <v>91.612825000000001</v>
      </c>
      <c r="CKV18" s="253">
        <v>91.48648</v>
      </c>
      <c r="CKW18" s="253">
        <v>91.355615999999998</v>
      </c>
      <c r="CKX18" s="253">
        <v>91.201089999999994</v>
      </c>
      <c r="CKY18" s="253">
        <v>91.013299000000004</v>
      </c>
      <c r="CKZ18" s="253">
        <v>90.801541999999998</v>
      </c>
      <c r="CLA18" s="253">
        <v>90.598763000000005</v>
      </c>
      <c r="CLB18" s="253">
        <v>90.427256999999997</v>
      </c>
      <c r="CLC18" s="253">
        <v>90.277602000000002</v>
      </c>
      <c r="CLD18" s="253">
        <v>90.123749000000004</v>
      </c>
      <c r="CLE18" s="253">
        <v>89.947076999999993</v>
      </c>
      <c r="CLF18" s="253">
        <v>89.757193000000001</v>
      </c>
      <c r="CLG18" s="253">
        <v>89.576362000000003</v>
      </c>
      <c r="CLH18" s="253">
        <v>89.409084000000007</v>
      </c>
      <c r="CLI18" s="253">
        <v>89.249224999999996</v>
      </c>
      <c r="CLJ18" s="253">
        <v>89.103418000000005</v>
      </c>
      <c r="CLK18" s="253">
        <v>88.988449000000003</v>
      </c>
      <c r="CLL18" s="253">
        <v>88.917231999999998</v>
      </c>
      <c r="CLM18" s="253">
        <v>88.892658999999995</v>
      </c>
      <c r="CLN18" s="253">
        <v>88.891052999999999</v>
      </c>
      <c r="CLO18" s="253">
        <v>88.862313999999998</v>
      </c>
      <c r="CLP18" s="253">
        <v>88.786010000000005</v>
      </c>
      <c r="CLQ18" s="253">
        <v>88.715029000000001</v>
      </c>
      <c r="CLR18" s="253">
        <v>88.654857000000007</v>
      </c>
      <c r="CLS18" s="253">
        <v>88.580213000000001</v>
      </c>
      <c r="CLT18" s="253">
        <v>88.515420000000006</v>
      </c>
      <c r="CLU18" s="253">
        <v>88.474557000000004</v>
      </c>
      <c r="CLV18" s="253">
        <v>88.449629999999999</v>
      </c>
      <c r="CLW18" s="253">
        <v>88.436850000000007</v>
      </c>
      <c r="CLX18" s="253">
        <v>88.432207000000005</v>
      </c>
      <c r="CLY18" s="253">
        <v>88.429687000000001</v>
      </c>
      <c r="CLZ18" s="253">
        <v>88.438263000000006</v>
      </c>
      <c r="CMA18" s="253">
        <v>88.470473999999996</v>
      </c>
      <c r="CMB18" s="253">
        <v>88.521151000000003</v>
      </c>
      <c r="CMC18" s="253">
        <v>88.576578999999995</v>
      </c>
      <c r="CMD18" s="253">
        <v>88.633007000000006</v>
      </c>
      <c r="CME18" s="253">
        <v>88.691295999999994</v>
      </c>
      <c r="CMF18" s="253">
        <v>88.738972000000004</v>
      </c>
      <c r="CMG18" s="253">
        <v>88.765207000000004</v>
      </c>
      <c r="CMH18" s="253">
        <v>88.782094999999998</v>
      </c>
      <c r="CMI18" s="253">
        <v>88.806248999999994</v>
      </c>
      <c r="CMJ18" s="253">
        <v>88.826312000000001</v>
      </c>
      <c r="CMK18" s="253">
        <v>88.837885</v>
      </c>
      <c r="CML18" s="253">
        <v>88.855355000000003</v>
      </c>
      <c r="CMM18" s="253">
        <v>88.888981000000001</v>
      </c>
      <c r="CMN18" s="253">
        <v>88.940785000000005</v>
      </c>
      <c r="CMO18" s="253">
        <v>89.008505</v>
      </c>
      <c r="CMP18" s="253">
        <v>89.087629000000007</v>
      </c>
      <c r="CMQ18" s="253">
        <v>89.175552999999994</v>
      </c>
      <c r="CMR18" s="253">
        <v>89.278175000000005</v>
      </c>
      <c r="CMS18" s="253">
        <v>89.409080000000003</v>
      </c>
      <c r="CMT18" s="253">
        <v>89.575124000000002</v>
      </c>
      <c r="CMU18" s="253">
        <v>89.759170999999995</v>
      </c>
      <c r="CMV18" s="253">
        <v>89.940924999999993</v>
      </c>
      <c r="CMW18" s="253">
        <v>90.123794000000004</v>
      </c>
      <c r="CMX18" s="253">
        <v>90.324934999999996</v>
      </c>
      <c r="CMY18" s="253">
        <v>90.551022000000003</v>
      </c>
      <c r="CMZ18" s="253">
        <v>90.791746000000003</v>
      </c>
      <c r="CNA18" s="253">
        <v>91.020996999999994</v>
      </c>
      <c r="CNB18" s="253">
        <v>91.205943000000005</v>
      </c>
      <c r="CNC18" s="253">
        <v>91.342084</v>
      </c>
      <c r="CND18" s="253">
        <v>91.459757999999994</v>
      </c>
      <c r="CNE18" s="253">
        <v>91.589472999999998</v>
      </c>
      <c r="CNF18" s="253">
        <v>91.736383000000004</v>
      </c>
      <c r="CNG18" s="253">
        <v>91.883503000000005</v>
      </c>
      <c r="CNH18" s="253">
        <v>92.014751000000004</v>
      </c>
      <c r="CNI18" s="253">
        <v>92.128403000000006</v>
      </c>
      <c r="CNJ18" s="253">
        <v>92.228999999999999</v>
      </c>
      <c r="CNK18" s="253">
        <v>92.317280999999994</v>
      </c>
      <c r="CNL18" s="253">
        <v>92.395711000000006</v>
      </c>
      <c r="CNM18" s="253">
        <v>92.470315999999997</v>
      </c>
      <c r="CNN18" s="253">
        <v>92.542422999999999</v>
      </c>
      <c r="CNO18" s="253">
        <v>92.605681000000004</v>
      </c>
      <c r="CNP18" s="253">
        <v>92.654855999999995</v>
      </c>
      <c r="CNQ18" s="253">
        <v>92.693109000000007</v>
      </c>
      <c r="CNR18" s="253">
        <v>92.725564000000006</v>
      </c>
      <c r="CNS18" s="253">
        <v>92.752420000000001</v>
      </c>
      <c r="CNT18" s="253">
        <v>92.772362000000001</v>
      </c>
      <c r="CNU18" s="253">
        <v>92.786651000000006</v>
      </c>
      <c r="CNV18" s="253">
        <v>92.796547000000004</v>
      </c>
      <c r="CNW18" s="253">
        <v>92.800977000000003</v>
      </c>
      <c r="CNX18" s="253">
        <v>92.800323000000006</v>
      </c>
      <c r="CNY18" s="253">
        <v>92.797016999999997</v>
      </c>
      <c r="CNZ18" s="253">
        <v>92.790452999999999</v>
      </c>
      <c r="COA18" s="253">
        <v>92.776871</v>
      </c>
      <c r="COB18" s="253">
        <v>92.755718000000002</v>
      </c>
      <c r="COC18" s="253">
        <v>92.729354000000001</v>
      </c>
      <c r="COD18" s="253">
        <v>92.695749000000006</v>
      </c>
      <c r="COE18" s="253">
        <v>92.649281000000002</v>
      </c>
      <c r="COF18" s="253">
        <v>92.590001999999998</v>
      </c>
      <c r="COG18" s="253">
        <v>92.525127999999995</v>
      </c>
      <c r="COH18" s="253">
        <v>92.457055999999994</v>
      </c>
      <c r="COI18" s="253">
        <v>92.383342999999996</v>
      </c>
      <c r="COJ18" s="253">
        <v>92.308700999999999</v>
      </c>
      <c r="COK18" s="253">
        <v>92.248114000000001</v>
      </c>
      <c r="COL18" s="253">
        <v>92.211443000000003</v>
      </c>
      <c r="COM18" s="253">
        <v>92.189127999999997</v>
      </c>
      <c r="CON18" s="253">
        <v>92.158957000000001</v>
      </c>
      <c r="COO18" s="253">
        <v>92.115853000000001</v>
      </c>
      <c r="COP18" s="253">
        <v>92.072141000000002</v>
      </c>
      <c r="COQ18" s="253">
        <v>92.026456999999994</v>
      </c>
      <c r="COR18" s="253">
        <v>91.979218000000003</v>
      </c>
      <c r="COS18" s="253">
        <v>91.938531999999995</v>
      </c>
      <c r="COT18" s="253">
        <v>91.898842999999999</v>
      </c>
      <c r="COU18" s="253">
        <v>91.851536999999993</v>
      </c>
      <c r="COV18" s="253">
        <v>91.803561000000002</v>
      </c>
      <c r="COW18" s="253">
        <v>91.766110999999995</v>
      </c>
      <c r="COX18" s="253">
        <v>91.730197000000004</v>
      </c>
      <c r="COY18" s="253">
        <v>91.678044999999997</v>
      </c>
      <c r="COZ18" s="253">
        <v>91.608731000000006</v>
      </c>
      <c r="CPA18" s="253">
        <v>91.548136</v>
      </c>
      <c r="CPB18" s="253">
        <v>91.524637999999996</v>
      </c>
      <c r="CPC18" s="253">
        <v>91.536327999999997</v>
      </c>
      <c r="CPD18" s="253">
        <v>91.535919000000007</v>
      </c>
      <c r="CPE18" s="253">
        <v>91.458060000000003</v>
      </c>
      <c r="CPF18" s="253">
        <v>91.307810000000003</v>
      </c>
      <c r="CPG18" s="253">
        <v>91.152052999999995</v>
      </c>
      <c r="CPH18" s="253">
        <v>91.037047000000001</v>
      </c>
      <c r="CPI18" s="253">
        <v>90.937537000000006</v>
      </c>
      <c r="CPJ18" s="253">
        <v>90.830127000000005</v>
      </c>
      <c r="CPK18" s="253">
        <v>90.712830999999994</v>
      </c>
      <c r="CPL18" s="253">
        <v>90.593816000000004</v>
      </c>
      <c r="CPM18" s="253">
        <v>90.484318000000002</v>
      </c>
      <c r="CPN18" s="253">
        <v>90.387122000000005</v>
      </c>
      <c r="CPO18" s="253">
        <v>90.296071999999995</v>
      </c>
      <c r="CPP18" s="253">
        <v>90.206469999999996</v>
      </c>
      <c r="CPQ18" s="253">
        <v>90.128715</v>
      </c>
      <c r="CPR18" s="253">
        <v>90.073599999999999</v>
      </c>
      <c r="CPS18" s="253">
        <v>90.038790000000006</v>
      </c>
      <c r="CPT18" s="253">
        <v>90.016136000000003</v>
      </c>
      <c r="CPU18" s="253">
        <v>90.003760999999997</v>
      </c>
      <c r="CPV18" s="253">
        <v>90.007067000000006</v>
      </c>
      <c r="CPW18" s="253">
        <v>90.031869999999998</v>
      </c>
      <c r="CPX18" s="253">
        <v>90.078894000000005</v>
      </c>
      <c r="CPY18" s="253">
        <v>90.149697000000003</v>
      </c>
      <c r="CPZ18" s="253">
        <v>90.238894999999999</v>
      </c>
      <c r="CQA18" s="253">
        <v>90.319399000000004</v>
      </c>
      <c r="CQB18" s="253">
        <v>90.365188000000003</v>
      </c>
      <c r="CQC18" s="253">
        <v>90.397127999999995</v>
      </c>
      <c r="CQD18" s="253">
        <v>90.453597000000002</v>
      </c>
      <c r="CQE18" s="253">
        <v>90.551698999999999</v>
      </c>
      <c r="CQF18" s="253">
        <v>90.680760000000006</v>
      </c>
      <c r="CQG18" s="253">
        <v>90.809831000000003</v>
      </c>
      <c r="CQH18" s="253">
        <v>90.922681999999995</v>
      </c>
      <c r="CQI18" s="253">
        <v>91.022433000000007</v>
      </c>
      <c r="CQJ18" s="253">
        <v>91.118043</v>
      </c>
      <c r="CQK18" s="253">
        <v>91.22296</v>
      </c>
      <c r="CQL18" s="253">
        <v>91.341890000000006</v>
      </c>
      <c r="CQM18" s="253">
        <v>91.457295999999999</v>
      </c>
      <c r="CQN18" s="253">
        <v>91.549244999999999</v>
      </c>
      <c r="CQO18" s="253">
        <v>91.625004000000004</v>
      </c>
      <c r="CQP18" s="253">
        <v>91.705785000000006</v>
      </c>
      <c r="CQQ18" s="253">
        <v>91.790120999999999</v>
      </c>
      <c r="CQR18" s="253">
        <v>91.850202999999993</v>
      </c>
      <c r="CQS18" s="253">
        <v>91.874722000000006</v>
      </c>
      <c r="CQT18" s="253">
        <v>91.883799999999994</v>
      </c>
      <c r="CQU18" s="253">
        <v>91.905179000000004</v>
      </c>
      <c r="CQV18" s="253">
        <v>91.955025000000006</v>
      </c>
      <c r="CQW18" s="253">
        <v>92.033874999999995</v>
      </c>
      <c r="CQX18" s="253">
        <v>92.133925000000005</v>
      </c>
      <c r="CQY18" s="253">
        <v>92.242655999999997</v>
      </c>
      <c r="CQZ18" s="253">
        <v>92.353504999999998</v>
      </c>
      <c r="CRA18" s="253">
        <v>92.472753999999995</v>
      </c>
      <c r="CRB18" s="253">
        <v>92.611557000000005</v>
      </c>
      <c r="CRC18" s="253">
        <v>92.766553999999999</v>
      </c>
      <c r="CRD18" s="253">
        <v>92.925990999999996</v>
      </c>
      <c r="CRE18" s="253">
        <v>93.091218999999995</v>
      </c>
      <c r="CRF18" s="253">
        <v>93.270925000000005</v>
      </c>
      <c r="CRG18" s="253">
        <v>93.420333999999997</v>
      </c>
      <c r="CRH18" s="253">
        <v>93.502101999999994</v>
      </c>
      <c r="CRI18" s="253">
        <v>93.532831999999999</v>
      </c>
      <c r="CRJ18" s="253">
        <v>93.553794999999994</v>
      </c>
      <c r="CRK18" s="253">
        <v>93.598164999999995</v>
      </c>
      <c r="CRL18" s="253">
        <v>93.663330999999999</v>
      </c>
      <c r="CRM18" s="253">
        <v>93.743493999999998</v>
      </c>
      <c r="CRN18" s="253">
        <v>93.850515000000001</v>
      </c>
      <c r="CRO18" s="253">
        <v>93.978384000000005</v>
      </c>
      <c r="CRP18" s="253">
        <v>94.083579</v>
      </c>
      <c r="CRQ18" s="253">
        <v>94.140334999999993</v>
      </c>
      <c r="CRR18" s="253">
        <v>94.170454000000007</v>
      </c>
      <c r="CRS18" s="253">
        <v>94.186708999999993</v>
      </c>
      <c r="CRT18" s="253">
        <v>94.186279999999996</v>
      </c>
      <c r="CRU18" s="253">
        <v>94.186276000000007</v>
      </c>
      <c r="CRV18" s="253">
        <v>94.215446999999998</v>
      </c>
      <c r="CRW18" s="253">
        <v>94.259551000000002</v>
      </c>
      <c r="CRX18" s="253">
        <v>94.259212000000005</v>
      </c>
      <c r="CRY18" s="253">
        <v>94.202562</v>
      </c>
      <c r="CRZ18" s="253">
        <v>94.130398999999997</v>
      </c>
      <c r="CSA18" s="253">
        <v>94.051983000000007</v>
      </c>
      <c r="CSB18" s="253">
        <v>93.946071000000003</v>
      </c>
      <c r="CSC18" s="253">
        <v>93.813047999999995</v>
      </c>
      <c r="CSD18" s="253">
        <v>93.657505999999998</v>
      </c>
      <c r="CSE18" s="253">
        <v>93.445496000000006</v>
      </c>
      <c r="CSF18" s="253">
        <v>93.129164000000003</v>
      </c>
      <c r="CSG18" s="253">
        <v>92.697096999999999</v>
      </c>
      <c r="CSH18" s="253">
        <v>92.099106000000006</v>
      </c>
      <c r="CSI18" s="253">
        <v>91.119821999999999</v>
      </c>
      <c r="CSJ18" s="253">
        <v>89.435947999999996</v>
      </c>
      <c r="CSK18" s="253">
        <v>86.878709000000001</v>
      </c>
      <c r="CSL18" s="253">
        <v>83.590346999999994</v>
      </c>
      <c r="CSM18" s="253">
        <v>80.006884999999997</v>
      </c>
      <c r="CSN18" s="253">
        <v>77.022727000000003</v>
      </c>
      <c r="CSO18" s="253">
        <v>75.695930000000004</v>
      </c>
      <c r="CSP18" s="253">
        <v>76.053301000000005</v>
      </c>
      <c r="CSQ18" s="253">
        <v>77.144338000000005</v>
      </c>
      <c r="CSR18" s="253">
        <v>78.226354999999998</v>
      </c>
      <c r="CSS18" s="253">
        <v>79.049903999999998</v>
      </c>
      <c r="CST18" s="253">
        <v>79.542799000000002</v>
      </c>
      <c r="CSU18" s="253">
        <v>79.610871000000003</v>
      </c>
      <c r="CSV18" s="253">
        <v>79.249420000000001</v>
      </c>
      <c r="CSW18" s="253">
        <v>78.786264000000003</v>
      </c>
      <c r="CSX18" s="253">
        <v>78.724551000000005</v>
      </c>
      <c r="CSY18" s="253">
        <v>79.310328999999996</v>
      </c>
      <c r="CSZ18" s="253">
        <v>80.457273999999998</v>
      </c>
      <c r="CTA18" s="253">
        <v>81.906153000000003</v>
      </c>
      <c r="CTB18" s="253">
        <v>83.361425999999994</v>
      </c>
      <c r="CTC18" s="253">
        <v>84.609064000000004</v>
      </c>
      <c r="CTD18" s="253">
        <v>85.572491999999997</v>
      </c>
      <c r="CTE18" s="253">
        <v>86.271884</v>
      </c>
      <c r="CTF18" s="253">
        <v>86.771144000000007</v>
      </c>
      <c r="CTG18" s="253">
        <v>87.168738000000005</v>
      </c>
      <c r="CTH18" s="253">
        <v>87.555784000000003</v>
      </c>
      <c r="CTI18" s="253">
        <v>87.946574999999996</v>
      </c>
      <c r="CTJ18" s="253">
        <v>88.294120000000007</v>
      </c>
      <c r="CTK18" s="253">
        <v>88.573483999999993</v>
      </c>
      <c r="CTL18" s="253">
        <v>88.803804999999997</v>
      </c>
      <c r="CTM18" s="253">
        <v>88.998812999999998</v>
      </c>
      <c r="CTN18" s="253">
        <v>89.151446000000007</v>
      </c>
      <c r="CTO18" s="253">
        <v>89.266812999999999</v>
      </c>
      <c r="CTP18" s="253">
        <v>89.365140999999994</v>
      </c>
      <c r="CTQ18" s="253">
        <v>89.451269999999994</v>
      </c>
      <c r="CTR18" s="253">
        <v>89.520032999999998</v>
      </c>
      <c r="CTS18" s="253">
        <v>89.581553999999997</v>
      </c>
      <c r="CTT18" s="253">
        <v>89.655788999999999</v>
      </c>
      <c r="CTU18" s="253">
        <v>89.748135000000005</v>
      </c>
      <c r="CTV18" s="253">
        <v>89.848517000000001</v>
      </c>
      <c r="CTW18" s="253">
        <v>89.949753999999999</v>
      </c>
      <c r="CTX18" s="253">
        <v>90.052858999999998</v>
      </c>
      <c r="CTY18" s="253">
        <v>90.152270999999999</v>
      </c>
      <c r="CTZ18" s="253">
        <v>90.234876999999997</v>
      </c>
      <c r="CUA18" s="253">
        <v>90.310404000000005</v>
      </c>
      <c r="CUB18" s="253">
        <v>90.403666000000001</v>
      </c>
      <c r="CUC18" s="253">
        <v>90.518956000000003</v>
      </c>
      <c r="CUD18" s="253">
        <v>90.638062000000005</v>
      </c>
      <c r="CUE18" s="253">
        <v>90.745660999999998</v>
      </c>
      <c r="CUF18" s="253">
        <v>90.836004000000003</v>
      </c>
      <c r="CUG18" s="253">
        <v>90.902912999999998</v>
      </c>
      <c r="CUH18" s="253">
        <v>90.945108000000005</v>
      </c>
      <c r="CUI18" s="253">
        <v>90.972288000000006</v>
      </c>
      <c r="CUJ18" s="253">
        <v>90.994861999999998</v>
      </c>
      <c r="CUK18" s="253">
        <v>91.010379999999998</v>
      </c>
      <c r="CUL18" s="253">
        <v>91.016969000000003</v>
      </c>
      <c r="CUM18" s="253">
        <v>91.026758000000001</v>
      </c>
      <c r="CUN18" s="253">
        <v>91.044725</v>
      </c>
      <c r="CUO18" s="253">
        <v>91.052971999999997</v>
      </c>
      <c r="CUP18" s="253">
        <v>91.036340999999993</v>
      </c>
      <c r="CUQ18" s="253">
        <v>91.004632999999998</v>
      </c>
      <c r="CUR18" s="253">
        <v>90.972403999999997</v>
      </c>
      <c r="CUS18" s="253">
        <v>90.943179000000001</v>
      </c>
      <c r="CUT18" s="253">
        <v>90.917309000000003</v>
      </c>
      <c r="CUU18" s="253">
        <v>90.900614000000004</v>
      </c>
      <c r="CUV18" s="253">
        <v>90.900473000000005</v>
      </c>
      <c r="CUW18" s="253">
        <v>90.915968000000007</v>
      </c>
      <c r="CUX18" s="253">
        <v>90.942913000000004</v>
      </c>
      <c r="CUY18" s="253">
        <v>90.983953</v>
      </c>
      <c r="CUZ18" s="253">
        <v>91.041995</v>
      </c>
      <c r="CVA18" s="253">
        <v>91.108862999999999</v>
      </c>
      <c r="CVB18" s="253">
        <v>91.173216999999994</v>
      </c>
      <c r="CVC18" s="253">
        <v>91.235198999999994</v>
      </c>
      <c r="CVD18" s="253">
        <v>91.304788000000002</v>
      </c>
      <c r="CVE18" s="253">
        <v>91.382086000000001</v>
      </c>
      <c r="CVF18" s="253">
        <v>91.456785999999994</v>
      </c>
      <c r="CVG18" s="253">
        <v>91.528289999999998</v>
      </c>
      <c r="CVH18" s="253">
        <v>91.607877000000002</v>
      </c>
      <c r="CVI18" s="253">
        <v>91.701594</v>
      </c>
      <c r="CVJ18" s="253">
        <v>91.800658999999996</v>
      </c>
      <c r="CVK18" s="253">
        <v>91.893133000000006</v>
      </c>
      <c r="CVL18" s="253">
        <v>91.976602999999997</v>
      </c>
      <c r="CVM18" s="253">
        <v>92.051558</v>
      </c>
      <c r="CVN18" s="253">
        <v>92.115043</v>
      </c>
      <c r="CVO18" s="253">
        <v>92.169239000000005</v>
      </c>
      <c r="CVP18" s="253">
        <v>92.222358999999997</v>
      </c>
      <c r="CVQ18" s="253">
        <v>92.275381999999993</v>
      </c>
      <c r="CVR18" s="253">
        <v>92.324499000000003</v>
      </c>
      <c r="CVS18" s="253">
        <v>92.371690000000001</v>
      </c>
      <c r="CVT18" s="253">
        <v>92.422148000000007</v>
      </c>
      <c r="CVU18" s="253">
        <v>92.472742999999994</v>
      </c>
      <c r="CVV18" s="253">
        <v>92.509370000000004</v>
      </c>
      <c r="CVW18" s="253">
        <v>92.517685999999998</v>
      </c>
      <c r="CVX18" s="253">
        <v>92.492267999999996</v>
      </c>
      <c r="CVY18" s="253">
        <v>92.430135000000007</v>
      </c>
      <c r="CVZ18" s="253">
        <v>92.328868999999997</v>
      </c>
      <c r="CWA18" s="253">
        <v>92.197799000000003</v>
      </c>
      <c r="CWB18" s="253">
        <v>92.059325000000001</v>
      </c>
      <c r="CWC18" s="253">
        <v>91.938306999999995</v>
      </c>
      <c r="CWD18" s="253">
        <v>91.858053999999996</v>
      </c>
      <c r="CWE18" s="253">
        <v>91.83999</v>
      </c>
      <c r="CWF18" s="253">
        <v>91.892304999999993</v>
      </c>
      <c r="CWG18" s="253">
        <v>91.999791999999999</v>
      </c>
      <c r="CWH18" s="253">
        <v>92.128403000000006</v>
      </c>
      <c r="CWI18" s="253">
        <v>92.240495999999993</v>
      </c>
      <c r="CWJ18" s="253">
        <v>92.315093000000005</v>
      </c>
      <c r="CWK18" s="253">
        <v>92.356207999999995</v>
      </c>
      <c r="CWL18" s="253">
        <v>92.382198000000002</v>
      </c>
      <c r="CWM18" s="253">
        <v>92.412595999999994</v>
      </c>
      <c r="CWN18" s="253">
        <v>92.459508</v>
      </c>
      <c r="CWO18" s="253">
        <v>92.522788000000006</v>
      </c>
      <c r="CWP18" s="253">
        <v>92.597719999999995</v>
      </c>
      <c r="CWQ18" s="253">
        <v>92.685563999999999</v>
      </c>
      <c r="CWR18" s="253">
        <v>92.790419999999997</v>
      </c>
      <c r="CWS18" s="253">
        <v>92.907760999999994</v>
      </c>
      <c r="CWT18" s="253">
        <v>93.021101999999999</v>
      </c>
      <c r="CWU18" s="253">
        <v>93.112725999999995</v>
      </c>
      <c r="CWV18" s="253">
        <v>93.176402999999993</v>
      </c>
      <c r="CWW18" s="253">
        <v>93.215974000000003</v>
      </c>
      <c r="CWX18" s="253">
        <v>93.238988000000006</v>
      </c>
      <c r="CWY18" s="253">
        <v>93.255341999999999</v>
      </c>
      <c r="CWZ18" s="253">
        <v>93.272631000000004</v>
      </c>
      <c r="CXA18" s="253">
        <v>93.290137000000001</v>
      </c>
      <c r="CXB18" s="253">
        <v>93.303544000000002</v>
      </c>
      <c r="CXC18" s="253">
        <v>93.314248000000006</v>
      </c>
      <c r="CXD18" s="253">
        <v>93.327654999999993</v>
      </c>
      <c r="CXE18" s="253">
        <v>93.345375000000004</v>
      </c>
      <c r="CXF18" s="253">
        <v>93.367913999999999</v>
      </c>
      <c r="CXG18" s="253">
        <v>93.400919000000002</v>
      </c>
      <c r="CXH18" s="253">
        <v>93.448738000000006</v>
      </c>
      <c r="CXI18" s="253">
        <v>93.503439999999998</v>
      </c>
      <c r="CXJ18" s="253">
        <v>93.551831000000007</v>
      </c>
      <c r="CXK18" s="253">
        <v>93.591108000000006</v>
      </c>
      <c r="CXL18" s="253">
        <v>93.628788</v>
      </c>
      <c r="CXM18" s="253">
        <v>93.670355000000001</v>
      </c>
      <c r="CXN18" s="253">
        <v>93.716038999999995</v>
      </c>
      <c r="CXO18" s="253">
        <v>93.766165999999998</v>
      </c>
      <c r="CXP18" s="253">
        <v>93.818579999999997</v>
      </c>
      <c r="CXQ18" s="253">
        <v>93.861958999999999</v>
      </c>
      <c r="CXR18" s="253">
        <v>93.884625</v>
      </c>
      <c r="CXS18" s="253">
        <v>93.891614000000004</v>
      </c>
      <c r="CXT18" s="253">
        <v>93.899147999999997</v>
      </c>
      <c r="CXU18" s="253">
        <v>93.914107999999999</v>
      </c>
      <c r="CXV18" s="253">
        <v>93.931963999999994</v>
      </c>
      <c r="CXW18" s="253">
        <v>93.949924999999993</v>
      </c>
      <c r="CXX18" s="253">
        <v>93.969769999999997</v>
      </c>
      <c r="CXY18" s="253">
        <v>93.989697000000007</v>
      </c>
      <c r="CXZ18" s="253">
        <v>94.004284999999996</v>
      </c>
      <c r="CYA18" s="253">
        <v>94.012828999999996</v>
      </c>
      <c r="CYB18" s="253">
        <v>94.018600000000006</v>
      </c>
      <c r="CYC18" s="253">
        <v>94.020358000000002</v>
      </c>
      <c r="CYD18" s="253">
        <v>94.013256999999996</v>
      </c>
      <c r="CYE18" s="253">
        <v>93.997049000000004</v>
      </c>
      <c r="CYF18" s="253">
        <v>93.974380999999994</v>
      </c>
      <c r="CYG18" s="253">
        <v>93.943655000000007</v>
      </c>
      <c r="CYH18" s="253">
        <v>93.902631999999997</v>
      </c>
      <c r="CYI18" s="253">
        <v>93.856774999999999</v>
      </c>
      <c r="CYJ18" s="253">
        <v>93.815038999999999</v>
      </c>
      <c r="CYK18" s="253">
        <v>93.778638000000001</v>
      </c>
      <c r="CYL18" s="253">
        <v>93.741838000000001</v>
      </c>
      <c r="CYM18" s="253">
        <v>93.702676999999994</v>
      </c>
      <c r="CYN18" s="253">
        <v>93.665368999999998</v>
      </c>
      <c r="CYO18" s="253">
        <v>93.633403000000001</v>
      </c>
      <c r="CYP18" s="253">
        <v>93.608125999999999</v>
      </c>
      <c r="CYQ18" s="253">
        <v>93.592155000000005</v>
      </c>
      <c r="CYR18" s="253">
        <v>93.586342000000002</v>
      </c>
      <c r="CYS18" s="253">
        <v>93.585100999999995</v>
      </c>
      <c r="CYT18" s="253">
        <v>93.582071999999997</v>
      </c>
      <c r="CYU18" s="253">
        <v>93.578218000000007</v>
      </c>
      <c r="CYV18" s="253">
        <v>93.577195000000003</v>
      </c>
      <c r="CYW18" s="253">
        <v>93.575858999999994</v>
      </c>
      <c r="CYX18" s="253">
        <v>93.567237000000006</v>
      </c>
      <c r="CYY18" s="253">
        <v>93.551315000000002</v>
      </c>
      <c r="CYZ18" s="253">
        <v>93.534993</v>
      </c>
      <c r="CZA18" s="253">
        <v>93.523149000000004</v>
      </c>
      <c r="CZB18" s="253">
        <v>93.516413</v>
      </c>
      <c r="CZC18" s="253">
        <v>93.515022999999999</v>
      </c>
      <c r="CZD18" s="253">
        <v>93.517556999999996</v>
      </c>
      <c r="CZE18" s="253">
        <v>93.518326999999999</v>
      </c>
      <c r="CZF18" s="253">
        <v>93.513480000000001</v>
      </c>
      <c r="CZG18" s="253">
        <v>93.507120999999998</v>
      </c>
      <c r="CZH18" s="253">
        <v>93.504215000000002</v>
      </c>
      <c r="CZI18" s="253">
        <v>93.500884999999997</v>
      </c>
      <c r="CZJ18" s="253">
        <v>93.490679999999998</v>
      </c>
      <c r="CZK18" s="253">
        <v>93.476836000000006</v>
      </c>
      <c r="CZL18" s="253">
        <v>93.467640000000003</v>
      </c>
      <c r="CZM18" s="253">
        <v>93.461882000000003</v>
      </c>
      <c r="CZN18" s="253">
        <v>93.450190000000006</v>
      </c>
      <c r="CZO18" s="253">
        <v>93.430908000000002</v>
      </c>
      <c r="CZP18" s="253">
        <v>93.413865000000001</v>
      </c>
      <c r="CZQ18" s="253">
        <v>93.406254000000004</v>
      </c>
      <c r="CZR18" s="253">
        <v>93.403830999999997</v>
      </c>
      <c r="CZS18" s="253">
        <v>93.398518999999993</v>
      </c>
      <c r="CZT18" s="253">
        <v>93.386802000000003</v>
      </c>
      <c r="CZU18" s="253">
        <v>93.368324000000001</v>
      </c>
      <c r="CZV18" s="253">
        <v>93.343566999999993</v>
      </c>
      <c r="CZW18" s="253">
        <v>93.315517999999997</v>
      </c>
      <c r="CZX18" s="253">
        <v>93.287851000000003</v>
      </c>
      <c r="CZY18" s="253">
        <v>93.259572000000006</v>
      </c>
      <c r="CZZ18" s="253">
        <v>93.226344999999995</v>
      </c>
      <c r="DAA18" s="253">
        <v>93.187702999999999</v>
      </c>
      <c r="DAB18" s="253">
        <v>93.148206999999999</v>
      </c>
      <c r="DAC18" s="253">
        <v>93.111818999999997</v>
      </c>
      <c r="DAD18" s="253">
        <v>93.080393000000001</v>
      </c>
      <c r="DAE18" s="253">
        <v>93.056201000000001</v>
      </c>
      <c r="DAF18" s="253">
        <v>93.039148999999995</v>
      </c>
      <c r="DAG18" s="253">
        <v>93.021974999999998</v>
      </c>
      <c r="DAH18" s="253">
        <v>92.995345999999998</v>
      </c>
      <c r="DAI18" s="253">
        <v>92.958519999999993</v>
      </c>
      <c r="DAJ18" s="253">
        <v>92.918892999999997</v>
      </c>
      <c r="DAK18" s="253">
        <v>92.881349</v>
      </c>
      <c r="DAL18" s="253">
        <v>92.844610000000003</v>
      </c>
      <c r="DAM18" s="253">
        <v>92.807101000000003</v>
      </c>
      <c r="DAN18" s="253">
        <v>92.768935999999997</v>
      </c>
      <c r="DAO18" s="253">
        <v>92.728005999999993</v>
      </c>
      <c r="DAP18" s="253">
        <v>92.681593000000007</v>
      </c>
      <c r="DAQ18" s="253">
        <v>92.632755000000003</v>
      </c>
      <c r="DAR18" s="253">
        <v>92.587964999999997</v>
      </c>
      <c r="DAS18" s="253">
        <v>92.547338999999994</v>
      </c>
      <c r="DAT18" s="253">
        <v>92.504407</v>
      </c>
      <c r="DAU18" s="253">
        <v>92.456704999999999</v>
      </c>
      <c r="DAV18" s="253">
        <v>92.409485000000004</v>
      </c>
      <c r="DAW18" s="253">
        <v>92.367357999999996</v>
      </c>
      <c r="DAX18" s="253">
        <v>92.328805000000003</v>
      </c>
      <c r="DAY18" s="253">
        <v>92.290604999999999</v>
      </c>
      <c r="DAZ18" s="253">
        <v>92.251525000000001</v>
      </c>
      <c r="DBA18" s="253">
        <v>92.209323999999995</v>
      </c>
      <c r="DBB18" s="253">
        <v>92.160043000000002</v>
      </c>
      <c r="DBC18" s="253">
        <v>92.103731999999994</v>
      </c>
      <c r="DBD18" s="253">
        <v>92.046807000000001</v>
      </c>
      <c r="DBE18" s="253">
        <v>91.995941999999999</v>
      </c>
      <c r="DBF18" s="253">
        <v>91.952744999999993</v>
      </c>
      <c r="DBG18" s="253">
        <v>91.915887999999995</v>
      </c>
      <c r="DBH18" s="253">
        <v>91.884696000000005</v>
      </c>
      <c r="DBI18" s="253">
        <v>91.858423999999999</v>
      </c>
      <c r="DBJ18" s="253">
        <v>91.834969000000001</v>
      </c>
      <c r="DBK18" s="253">
        <v>91.812786000000003</v>
      </c>
      <c r="DBL18" s="253">
        <v>91.792225999999999</v>
      </c>
      <c r="DBM18" s="253">
        <v>91.773651999999998</v>
      </c>
      <c r="DBN18" s="253">
        <v>91.756313000000006</v>
      </c>
      <c r="DBO18" s="253">
        <v>91.740268999999998</v>
      </c>
      <c r="DBP18" s="253">
        <v>91.727371000000005</v>
      </c>
      <c r="DBQ18" s="253">
        <v>91.719415999999995</v>
      </c>
      <c r="DBR18" s="253">
        <v>91.717097999999993</v>
      </c>
      <c r="DBS18" s="253">
        <v>91.721024</v>
      </c>
      <c r="DBT18" s="253">
        <v>91.731335000000001</v>
      </c>
      <c r="DBU18" s="253">
        <v>91.745778999999999</v>
      </c>
      <c r="DBV18" s="253">
        <v>91.760424999999998</v>
      </c>
      <c r="DBW18" s="253">
        <v>91.773128</v>
      </c>
      <c r="DBX18" s="253">
        <v>91.784536000000003</v>
      </c>
      <c r="DBY18" s="253">
        <v>91.795689999999993</v>
      </c>
      <c r="DBZ18" s="253">
        <v>91.807323999999994</v>
      </c>
      <c r="DCA18" s="253">
        <v>91.822005000000004</v>
      </c>
      <c r="DCB18" s="253">
        <v>91.843986000000001</v>
      </c>
      <c r="DCC18" s="253">
        <v>91.875275999999999</v>
      </c>
      <c r="DCD18" s="253">
        <v>91.913246000000001</v>
      </c>
      <c r="DCE18" s="253">
        <v>91.952764999999999</v>
      </c>
      <c r="DCF18" s="253">
        <v>91.989572999999993</v>
      </c>
      <c r="DCG18" s="253">
        <v>92.022154</v>
      </c>
      <c r="DCH18" s="253">
        <v>92.052885000000003</v>
      </c>
      <c r="DCI18" s="253">
        <v>92.087287000000003</v>
      </c>
      <c r="DCJ18" s="253">
        <v>92.129530000000003</v>
      </c>
      <c r="DCK18" s="253">
        <v>92.178247999999996</v>
      </c>
      <c r="DCL18" s="253">
        <v>92.228667999999999</v>
      </c>
      <c r="DCM18" s="253">
        <v>92.278295999999997</v>
      </c>
      <c r="DCN18" s="253">
        <v>92.327585999999997</v>
      </c>
      <c r="DCO18" s="253">
        <v>92.375058999999993</v>
      </c>
      <c r="DCP18" s="253">
        <v>92.415316000000004</v>
      </c>
      <c r="DCQ18" s="253">
        <v>92.443680000000001</v>
      </c>
      <c r="DCR18" s="253">
        <v>92.461365999999998</v>
      </c>
      <c r="DCS18" s="253">
        <v>92.475530000000006</v>
      </c>
      <c r="DCT18" s="253">
        <v>92.495172999999994</v>
      </c>
      <c r="DCU18" s="253">
        <v>92.525694999999999</v>
      </c>
      <c r="DCV18" s="253">
        <v>92.564924000000005</v>
      </c>
      <c r="DCW18" s="253">
        <v>92.604922999999999</v>
      </c>
      <c r="DCX18" s="253">
        <v>92.639465000000001</v>
      </c>
      <c r="DCY18" s="253">
        <v>92.668628999999996</v>
      </c>
      <c r="DCZ18" s="253">
        <v>92.694467000000003</v>
      </c>
      <c r="DDA18" s="253">
        <v>92.715192000000002</v>
      </c>
      <c r="DDB18" s="253">
        <v>92.727506000000005</v>
      </c>
      <c r="DDC18" s="253">
        <v>92.732213999999999</v>
      </c>
      <c r="DDD18" s="253">
        <v>92.732730000000004</v>
      </c>
      <c r="DDE18" s="253">
        <v>92.729533000000004</v>
      </c>
      <c r="DDF18" s="253">
        <v>92.720984999999999</v>
      </c>
      <c r="DDG18" s="253">
        <v>92.708698999999996</v>
      </c>
      <c r="DDH18" s="253">
        <v>92.696910000000003</v>
      </c>
      <c r="DDI18" s="253">
        <v>92.686588</v>
      </c>
      <c r="DDJ18" s="253">
        <v>92.674668999999994</v>
      </c>
      <c r="DDK18" s="253">
        <v>92.659001000000004</v>
      </c>
      <c r="DDL18" s="253">
        <v>92.639916999999997</v>
      </c>
      <c r="DDM18" s="253">
        <v>92.617226000000002</v>
      </c>
      <c r="DDN18" s="253">
        <v>92.590164999999999</v>
      </c>
      <c r="DDO18" s="253">
        <v>92.560578000000007</v>
      </c>
      <c r="DDP18" s="253">
        <v>92.531952000000004</v>
      </c>
      <c r="DDQ18" s="253">
        <v>92.504688000000002</v>
      </c>
      <c r="DDR18" s="253">
        <v>92.475344000000007</v>
      </c>
      <c r="DDS18" s="253">
        <v>92.440166000000005</v>
      </c>
      <c r="DDT18" s="253">
        <v>92.396337000000003</v>
      </c>
      <c r="DDU18" s="253">
        <v>92.341173999999995</v>
      </c>
      <c r="DDV18" s="253">
        <v>92.274754999999999</v>
      </c>
      <c r="DDW18" s="253">
        <v>92.203074000000001</v>
      </c>
      <c r="DDX18" s="253">
        <v>92.134400999999997</v>
      </c>
      <c r="DDY18" s="253">
        <v>92.072626999999997</v>
      </c>
      <c r="DDZ18" s="253">
        <v>92.016992000000002</v>
      </c>
      <c r="DEA18" s="253">
        <v>91.966217999999998</v>
      </c>
      <c r="DEB18" s="253">
        <v>91.918284</v>
      </c>
      <c r="DEC18" s="253">
        <v>91.868243000000007</v>
      </c>
      <c r="DED18" s="253">
        <v>91.812763000000004</v>
      </c>
      <c r="DEE18" s="253">
        <v>91.756713000000005</v>
      </c>
      <c r="DEF18" s="253">
        <v>91.709440000000001</v>
      </c>
      <c r="DEG18" s="253">
        <v>91.674302999999995</v>
      </c>
      <c r="DEH18" s="253">
        <v>91.647554999999997</v>
      </c>
      <c r="DEI18" s="253">
        <v>91.627219999999994</v>
      </c>
      <c r="DEJ18" s="253">
        <v>91.615485000000007</v>
      </c>
      <c r="DEK18" s="253">
        <v>91.610454000000004</v>
      </c>
      <c r="DEL18" s="253">
        <v>91.603588000000002</v>
      </c>
      <c r="DEM18" s="253">
        <v>91.590393000000006</v>
      </c>
      <c r="DEN18" s="253">
        <v>91.577831000000003</v>
      </c>
      <c r="DEO18" s="253">
        <v>91.575187999999997</v>
      </c>
      <c r="DEP18" s="253">
        <v>91.581497999999996</v>
      </c>
      <c r="DEQ18" s="253">
        <v>91.587744999999998</v>
      </c>
      <c r="DER18" s="253">
        <v>91.588656</v>
      </c>
      <c r="DES18" s="253">
        <v>91.586359000000002</v>
      </c>
      <c r="DET18" s="253">
        <v>91.584333000000001</v>
      </c>
      <c r="DEU18" s="253">
        <v>91.584301999999994</v>
      </c>
      <c r="DEV18" s="253">
        <v>91.589236999999997</v>
      </c>
      <c r="DEW18" s="253">
        <v>91.603465</v>
      </c>
      <c r="DEX18" s="253">
        <v>91.627234999999999</v>
      </c>
      <c r="DEY18" s="253">
        <v>91.654276999999993</v>
      </c>
      <c r="DEZ18" s="253">
        <v>91.676901000000001</v>
      </c>
      <c r="DFA18" s="253">
        <v>91.691946000000002</v>
      </c>
      <c r="DFB18" s="253">
        <v>91.700961000000007</v>
      </c>
      <c r="DFC18" s="253">
        <v>91.706896</v>
      </c>
      <c r="DFD18" s="253">
        <v>91.712331000000006</v>
      </c>
      <c r="DFE18" s="253">
        <v>91.719592000000006</v>
      </c>
      <c r="DFF18" s="253">
        <v>91.730169000000004</v>
      </c>
      <c r="DFG18" s="253">
        <v>91.743161000000001</v>
      </c>
      <c r="DFH18" s="253">
        <v>91.754745999999997</v>
      </c>
      <c r="DFI18" s="253">
        <v>91.759735000000006</v>
      </c>
      <c r="DFJ18" s="253">
        <v>91.754125999999999</v>
      </c>
      <c r="DFK18" s="253">
        <v>91.736954999999995</v>
      </c>
      <c r="DFL18" s="253">
        <v>91.710509999999999</v>
      </c>
      <c r="DFM18" s="253">
        <v>91.678864000000004</v>
      </c>
      <c r="DFN18" s="253">
        <v>91.645246999999998</v>
      </c>
      <c r="DFO18" s="253">
        <v>91.609941000000006</v>
      </c>
      <c r="DFP18" s="253">
        <v>91.571050999999997</v>
      </c>
      <c r="DFQ18" s="253">
        <v>91.527984000000004</v>
      </c>
      <c r="DFR18" s="253">
        <v>91.483251999999993</v>
      </c>
      <c r="DFS18" s="253">
        <v>91.439403999999996</v>
      </c>
      <c r="DFT18" s="253">
        <v>91.395179999999996</v>
      </c>
      <c r="DFU18" s="253">
        <v>91.347526000000002</v>
      </c>
      <c r="DFV18" s="253">
        <v>91.297555000000003</v>
      </c>
      <c r="DFW18" s="253">
        <v>91.251564999999999</v>
      </c>
      <c r="DFX18" s="253">
        <v>91.214808000000005</v>
      </c>
      <c r="DFY18" s="253">
        <v>91.186110999999997</v>
      </c>
      <c r="DFZ18" s="253">
        <v>91.159634999999994</v>
      </c>
      <c r="DGA18" s="253">
        <v>91.129964000000001</v>
      </c>
      <c r="DGB18" s="253">
        <v>91.094770999999994</v>
      </c>
      <c r="DGC18" s="253">
        <v>91.055154000000002</v>
      </c>
      <c r="DGD18" s="253">
        <v>91.015268000000006</v>
      </c>
      <c r="DGE18" s="253">
        <v>90.979732999999996</v>
      </c>
      <c r="DGF18" s="253">
        <v>90.949376999999998</v>
      </c>
      <c r="DGG18" s="253">
        <v>90.920691000000005</v>
      </c>
      <c r="DGH18" s="253">
        <v>90.890448000000006</v>
      </c>
      <c r="DGI18" s="253">
        <v>90.858996000000005</v>
      </c>
      <c r="DGJ18" s="253">
        <v>90.827736000000002</v>
      </c>
      <c r="DGK18" s="253">
        <v>90.795427000000004</v>
      </c>
      <c r="DGL18" s="253">
        <v>90.758827999999994</v>
      </c>
      <c r="DGM18" s="253">
        <v>90.715549999999993</v>
      </c>
      <c r="DGN18" s="253">
        <v>90.665086000000002</v>
      </c>
      <c r="DGO18" s="253">
        <v>90.609296999999998</v>
      </c>
      <c r="DGP18" s="253">
        <v>90.553087000000005</v>
      </c>
      <c r="DGQ18" s="253">
        <v>90.501709000000005</v>
      </c>
      <c r="DGR18" s="253">
        <v>90.455158999999995</v>
      </c>
      <c r="DGS18" s="253">
        <v>90.407442000000003</v>
      </c>
      <c r="DGT18" s="253">
        <v>90.353605000000002</v>
      </c>
      <c r="DGU18" s="253">
        <v>90.295513999999997</v>
      </c>
      <c r="DGV18" s="253">
        <v>90.238411999999997</v>
      </c>
      <c r="DGW18" s="253">
        <v>90.184804999999997</v>
      </c>
      <c r="DGX18" s="253">
        <v>90.133165000000005</v>
      </c>
      <c r="DGY18" s="253">
        <v>90.082445000000007</v>
      </c>
      <c r="DGZ18" s="253">
        <v>90.032858000000004</v>
      </c>
      <c r="DHA18" s="253">
        <v>89.982496999999995</v>
      </c>
      <c r="DHB18" s="253">
        <v>89.925111000000001</v>
      </c>
      <c r="DHC18" s="253">
        <v>89.852314000000007</v>
      </c>
      <c r="DHD18" s="253">
        <v>89.759641000000002</v>
      </c>
      <c r="DHE18" s="253">
        <v>89.654032000000001</v>
      </c>
      <c r="DHF18" s="253">
        <v>89.556516999999999</v>
      </c>
      <c r="DHG18" s="253">
        <v>89.492592000000002</v>
      </c>
      <c r="DHH18" s="253">
        <v>89.474367999999998</v>
      </c>
      <c r="DHI18" s="253">
        <v>89.491556000000003</v>
      </c>
      <c r="DHJ18" s="253">
        <v>89.520940999999993</v>
      </c>
      <c r="DHK18" s="253">
        <v>89.543351000000001</v>
      </c>
      <c r="DHL18" s="253">
        <v>89.550872999999996</v>
      </c>
      <c r="DHM18" s="253">
        <v>89.542509999999993</v>
      </c>
      <c r="DHN18" s="253">
        <v>89.519825999999995</v>
      </c>
      <c r="DHO18" s="253">
        <v>89.487870000000001</v>
      </c>
      <c r="DHP18" s="253">
        <v>89.455701000000005</v>
      </c>
      <c r="DHQ18" s="253">
        <v>89.432850999999999</v>
      </c>
      <c r="DHR18" s="253">
        <v>89.425332999999995</v>
      </c>
      <c r="DHS18" s="253">
        <v>89.433897999999999</v>
      </c>
      <c r="DHT18" s="253">
        <v>89.453451000000001</v>
      </c>
      <c r="DHU18" s="253">
        <v>89.473929999999996</v>
      </c>
      <c r="DHV18" s="253">
        <v>89.484921999999997</v>
      </c>
      <c r="DHW18" s="253">
        <v>89.482112999999998</v>
      </c>
      <c r="DHX18" s="253">
        <v>89.469693000000007</v>
      </c>
      <c r="DHY18" s="253">
        <v>89.457015999999996</v>
      </c>
      <c r="DHZ18" s="253">
        <v>89.453706999999994</v>
      </c>
      <c r="DIA18" s="253">
        <v>89.465770000000006</v>
      </c>
      <c r="DIB18" s="253">
        <v>89.492383000000004</v>
      </c>
      <c r="DIC18" s="253">
        <v>89.525237000000004</v>
      </c>
      <c r="DID18" s="253">
        <v>89.553526000000005</v>
      </c>
      <c r="DIE18" s="253">
        <v>89.572062000000003</v>
      </c>
      <c r="DIF18" s="253">
        <v>89.584699999999998</v>
      </c>
      <c r="DIG18" s="253">
        <v>89.599956000000006</v>
      </c>
      <c r="DIH18" s="253">
        <v>89.624495999999994</v>
      </c>
      <c r="DII18" s="253">
        <v>89.660337999999996</v>
      </c>
      <c r="DIJ18" s="253">
        <v>89.705389999999994</v>
      </c>
      <c r="DIK18" s="253">
        <v>89.754991000000004</v>
      </c>
      <c r="DIL18" s="253">
        <v>89.804417000000001</v>
      </c>
      <c r="DIM18" s="253">
        <v>89.851485999999994</v>
      </c>
      <c r="DIN18" s="253">
        <v>89.896011000000001</v>
      </c>
      <c r="DIO18" s="253">
        <v>89.935851999999997</v>
      </c>
      <c r="DIP18" s="253">
        <v>89.965235000000007</v>
      </c>
      <c r="DIQ18" s="253">
        <v>89.979416999999998</v>
      </c>
      <c r="DIR18" s="253">
        <v>89.981306000000004</v>
      </c>
      <c r="DIS18" s="253">
        <v>89.981644000000003</v>
      </c>
      <c r="DIT18" s="253">
        <v>89.990999000000002</v>
      </c>
      <c r="DIU18" s="253">
        <v>90.011813000000004</v>
      </c>
      <c r="DIV18" s="253">
        <v>90.039409000000006</v>
      </c>
      <c r="DIW18" s="253">
        <v>90.069636000000003</v>
      </c>
      <c r="DIX18" s="253">
        <v>90.103181000000006</v>
      </c>
      <c r="DIY18" s="253">
        <v>90.142955999999998</v>
      </c>
      <c r="DIZ18" s="253">
        <v>90.189914999999999</v>
      </c>
      <c r="DJA18" s="253">
        <v>90.242114000000001</v>
      </c>
      <c r="DJB18" s="253">
        <v>90.296233999999998</v>
      </c>
      <c r="DJC18" s="253">
        <v>90.349311999999998</v>
      </c>
      <c r="DJD18" s="253">
        <v>90.400374999999997</v>
      </c>
      <c r="DJE18" s="253">
        <v>90.452029999999993</v>
      </c>
      <c r="DJF18" s="253">
        <v>90.510334999999998</v>
      </c>
      <c r="DJG18" s="253">
        <v>90.581525999999997</v>
      </c>
      <c r="DJH18" s="253">
        <v>90.667546999999999</v>
      </c>
      <c r="DJI18" s="253">
        <v>90.764055999999997</v>
      </c>
      <c r="DJJ18" s="253">
        <v>90.862116</v>
      </c>
      <c r="DJK18" s="253">
        <v>90.952466000000001</v>
      </c>
      <c r="DJL18" s="253">
        <v>91.030767999999995</v>
      </c>
      <c r="DJM18" s="253">
        <v>91.100795000000005</v>
      </c>
      <c r="DJN18" s="253">
        <v>91.171612999999994</v>
      </c>
      <c r="DJO18" s="253">
        <v>91.249628000000001</v>
      </c>
      <c r="DJP18" s="253">
        <v>91.333775000000003</v>
      </c>
      <c r="DJQ18" s="253">
        <v>91.419582000000005</v>
      </c>
      <c r="DJR18" s="253">
        <v>91.505533</v>
      </c>
      <c r="DJS18" s="253">
        <v>91.592096999999995</v>
      </c>
      <c r="DJT18" s="253">
        <v>91.676438000000005</v>
      </c>
      <c r="DJU18" s="253">
        <v>91.753613999999999</v>
      </c>
      <c r="DJV18" s="253">
        <v>91.823677000000004</v>
      </c>
      <c r="DJW18" s="253">
        <v>91.892881000000003</v>
      </c>
      <c r="DJX18" s="253">
        <v>91.966854999999995</v>
      </c>
      <c r="DJY18" s="253">
        <v>92.047407000000007</v>
      </c>
      <c r="DJZ18" s="253">
        <v>92.136613999999994</v>
      </c>
      <c r="DKA18" s="253">
        <v>92.236861000000005</v>
      </c>
      <c r="DKB18" s="253">
        <v>92.343252000000007</v>
      </c>
      <c r="DKC18" s="253">
        <v>92.442774</v>
      </c>
      <c r="DKD18" s="253">
        <v>92.527563000000001</v>
      </c>
      <c r="DKE18" s="253">
        <v>92.605535000000003</v>
      </c>
      <c r="DKF18" s="253">
        <v>92.691681000000003</v>
      </c>
      <c r="DKG18" s="253">
        <v>92.790605999999997</v>
      </c>
      <c r="DKH18" s="253">
        <v>92.892328000000006</v>
      </c>
      <c r="DKI18" s="253">
        <v>92.983198999999999</v>
      </c>
      <c r="DKJ18" s="253">
        <v>93.056655000000006</v>
      </c>
      <c r="DKK18" s="253">
        <v>93.115941000000007</v>
      </c>
      <c r="DKL18" s="253">
        <v>93.172060999999999</v>
      </c>
      <c r="DKM18" s="253">
        <v>93.237594000000001</v>
      </c>
      <c r="DKN18" s="253">
        <v>93.316536999999997</v>
      </c>
      <c r="DKO18" s="253">
        <v>93.399548999999993</v>
      </c>
      <c r="DKP18" s="253">
        <v>93.472345000000004</v>
      </c>
      <c r="DKQ18" s="253">
        <v>93.528066999999993</v>
      </c>
      <c r="DKR18" s="253">
        <v>93.569125</v>
      </c>
      <c r="DKS18" s="253">
        <v>93.600436999999999</v>
      </c>
      <c r="DKT18" s="253">
        <v>93.626407999999998</v>
      </c>
      <c r="DKU18" s="253">
        <v>93.652613000000002</v>
      </c>
      <c r="DKV18" s="253">
        <v>93.684068999999994</v>
      </c>
      <c r="DKW18" s="253">
        <v>93.721076999999994</v>
      </c>
      <c r="DKX18" s="253">
        <v>93.760272999999998</v>
      </c>
      <c r="DKY18" s="253">
        <v>93.799261000000001</v>
      </c>
      <c r="DKZ18" s="253">
        <v>93.837249</v>
      </c>
      <c r="DLA18" s="253">
        <v>93.873451000000003</v>
      </c>
      <c r="DLB18" s="253">
        <v>93.909692000000007</v>
      </c>
      <c r="DLC18" s="253">
        <v>93.952841000000006</v>
      </c>
      <c r="DLD18" s="253">
        <v>94.008887000000001</v>
      </c>
      <c r="DLE18" s="253">
        <v>94.074372999999994</v>
      </c>
      <c r="DLF18" s="253">
        <v>94.138013999999998</v>
      </c>
      <c r="DLG18" s="253">
        <v>94.191185000000004</v>
      </c>
      <c r="DLH18" s="253">
        <v>94.233855000000005</v>
      </c>
      <c r="DLI18" s="253">
        <v>94.271455000000003</v>
      </c>
      <c r="DLJ18" s="253">
        <v>94.309717000000006</v>
      </c>
      <c r="DLK18" s="253">
        <v>94.350972999999996</v>
      </c>
      <c r="DLL18" s="253">
        <v>94.390810000000002</v>
      </c>
      <c r="DLM18" s="253">
        <v>94.419348999999997</v>
      </c>
      <c r="DLN18" s="253">
        <v>94.430626000000004</v>
      </c>
      <c r="DLO18" s="253">
        <v>94.430344000000005</v>
      </c>
      <c r="DLP18" s="253">
        <v>94.430313999999996</v>
      </c>
      <c r="DLQ18" s="253">
        <v>94.436313999999996</v>
      </c>
      <c r="DLR18" s="253">
        <v>94.445625000000007</v>
      </c>
      <c r="DLS18" s="253">
        <v>94.454701999999997</v>
      </c>
      <c r="DLT18" s="253">
        <v>94.463407000000004</v>
      </c>
      <c r="DLU18" s="253">
        <v>94.471823000000001</v>
      </c>
      <c r="DLV18" s="253">
        <v>94.47851</v>
      </c>
      <c r="DLW18" s="253">
        <v>94.483440999999999</v>
      </c>
      <c r="DLX18" s="253">
        <v>94.489193</v>
      </c>
      <c r="DLY18" s="253">
        <v>94.4983</v>
      </c>
      <c r="DLZ18" s="253">
        <v>94.511769000000001</v>
      </c>
      <c r="DMA18" s="253">
        <v>94.529813000000004</v>
      </c>
      <c r="DMB18" s="253">
        <v>94.551630000000003</v>
      </c>
      <c r="DMC18" s="253">
        <v>94.575402999999994</v>
      </c>
      <c r="DMD18" s="253">
        <v>94.600982000000002</v>
      </c>
      <c r="DME18" s="253">
        <v>94.631056000000001</v>
      </c>
      <c r="DMF18" s="253">
        <v>94.667101000000002</v>
      </c>
      <c r="DMG18" s="253">
        <v>94.706138999999993</v>
      </c>
      <c r="DMH18" s="253">
        <v>94.744079999999997</v>
      </c>
      <c r="DMI18" s="253">
        <v>94.779615000000007</v>
      </c>
      <c r="DMJ18" s="253">
        <v>94.812015000000002</v>
      </c>
      <c r="DMK18" s="253">
        <v>94.838663999999994</v>
      </c>
      <c r="DML18" s="253">
        <v>94.858509999999995</v>
      </c>
      <c r="DMM18" s="253">
        <v>94.874225999999993</v>
      </c>
      <c r="DMN18" s="253">
        <v>94.886951999999994</v>
      </c>
      <c r="DMO18" s="253">
        <v>94.893551000000002</v>
      </c>
      <c r="DMP18" s="253">
        <v>94.894092000000001</v>
      </c>
      <c r="DMQ18" s="253">
        <v>94.896557999999999</v>
      </c>
      <c r="DMR18" s="253">
        <v>94.907117</v>
      </c>
      <c r="DMS18" s="253">
        <v>94.920554999999993</v>
      </c>
      <c r="DMT18" s="253">
        <v>94.928385000000006</v>
      </c>
      <c r="DMU18" s="253">
        <v>94.932137999999995</v>
      </c>
      <c r="DMV18" s="253">
        <v>94.939397</v>
      </c>
      <c r="DMW18" s="253">
        <v>94.950270000000003</v>
      </c>
      <c r="DMX18" s="253">
        <v>94.958405999999997</v>
      </c>
      <c r="DMY18" s="253">
        <v>94.963626000000005</v>
      </c>
      <c r="DMZ18" s="253">
        <v>94.972491000000005</v>
      </c>
      <c r="DNA18" s="253">
        <v>94.986313999999993</v>
      </c>
      <c r="DNB18" s="253">
        <v>94.999088999999998</v>
      </c>
      <c r="DNC18" s="253">
        <v>95.008370999999997</v>
      </c>
      <c r="DND18" s="253">
        <v>95.018242000000001</v>
      </c>
      <c r="DNE18" s="253">
        <v>95.029634999999999</v>
      </c>
      <c r="DNF18" s="253">
        <v>95.037661</v>
      </c>
      <c r="DNG18" s="253">
        <v>95.041656000000003</v>
      </c>
      <c r="DNH18" s="253">
        <v>95.048715999999999</v>
      </c>
      <c r="DNI18" s="253">
        <v>95.062973</v>
      </c>
      <c r="DNJ18" s="253">
        <v>95.079088999999996</v>
      </c>
      <c r="DNK18" s="253">
        <v>95.090791999999993</v>
      </c>
      <c r="DNL18" s="253">
        <v>95.099237000000002</v>
      </c>
      <c r="DNM18" s="253">
        <v>95.108429999999998</v>
      </c>
      <c r="DNN18" s="253">
        <v>95.118144999999998</v>
      </c>
      <c r="DNO18" s="253">
        <v>95.125990000000002</v>
      </c>
      <c r="DNP18" s="253">
        <v>95.132267999999996</v>
      </c>
      <c r="DNQ18" s="253">
        <v>95.139212000000001</v>
      </c>
      <c r="DNR18" s="253">
        <v>95.148959000000005</v>
      </c>
      <c r="DNS18" s="253">
        <v>95.164069999999995</v>
      </c>
      <c r="DNT18" s="253">
        <v>95.184961999999999</v>
      </c>
      <c r="DNU18" s="253">
        <v>95.204183</v>
      </c>
      <c r="DNV18" s="253">
        <v>95.208422999999996</v>
      </c>
      <c r="DNW18" s="253">
        <v>95.190325999999999</v>
      </c>
      <c r="DNX18" s="253">
        <v>95.155372999999997</v>
      </c>
      <c r="DNY18" s="253">
        <v>95.114610999999996</v>
      </c>
      <c r="DNZ18" s="253">
        <v>95.073621000000003</v>
      </c>
      <c r="DOA18" s="253">
        <v>95.030178000000006</v>
      </c>
      <c r="DOB18" s="253">
        <v>94.979039</v>
      </c>
      <c r="DOC18" s="253">
        <v>94.917213000000004</v>
      </c>
      <c r="DOD18" s="253">
        <v>94.848732999999996</v>
      </c>
      <c r="DOE18" s="253">
        <v>94.787570000000002</v>
      </c>
      <c r="DOF18" s="253">
        <v>94.753479999999996</v>
      </c>
      <c r="DOG18" s="253">
        <v>94.761235999999997</v>
      </c>
      <c r="DOH18" s="253">
        <v>94.812042000000005</v>
      </c>
      <c r="DOI18" s="253">
        <v>94.893060000000006</v>
      </c>
      <c r="DOJ18" s="253">
        <v>94.983277999999999</v>
      </c>
      <c r="DOK18" s="253">
        <v>95.062848000000002</v>
      </c>
      <c r="DOL18" s="253">
        <v>95.122949000000006</v>
      </c>
      <c r="DOM18" s="253">
        <v>95.168661</v>
      </c>
      <c r="DON18" s="253">
        <v>95.210104000000001</v>
      </c>
      <c r="DOO18" s="253">
        <v>95.251451000000003</v>
      </c>
      <c r="DOP18" s="253">
        <v>95.290913000000003</v>
      </c>
      <c r="DOQ18" s="253">
        <v>95.328124000000003</v>
      </c>
      <c r="DOR18" s="253">
        <v>95.365284000000003</v>
      </c>
      <c r="DOS18" s="253">
        <v>95.401437000000001</v>
      </c>
      <c r="DOT18" s="253">
        <v>95.431190999999998</v>
      </c>
      <c r="DOU18" s="253">
        <v>95.449782999999996</v>
      </c>
      <c r="DOV18" s="253">
        <v>95.456058999999996</v>
      </c>
      <c r="DOW18" s="253">
        <v>95.451836</v>
      </c>
      <c r="DOX18" s="253">
        <v>95.4422</v>
      </c>
      <c r="DOY18" s="253">
        <v>95.433778000000004</v>
      </c>
      <c r="DOZ18" s="253">
        <v>95.426879</v>
      </c>
      <c r="DPA18" s="253">
        <v>95.411378999999997</v>
      </c>
      <c r="DPB18" s="253">
        <v>95.377167</v>
      </c>
      <c r="DPC18" s="253">
        <v>95.327706000000006</v>
      </c>
      <c r="DPD18" s="253">
        <v>95.276373000000007</v>
      </c>
      <c r="DPE18" s="253">
        <v>95.229500999999999</v>
      </c>
      <c r="DPF18" s="253">
        <v>95.179113999999998</v>
      </c>
      <c r="DPG18" s="253">
        <v>95.111497</v>
      </c>
      <c r="DPH18" s="253">
        <v>95.016101000000006</v>
      </c>
      <c r="DPI18" s="253">
        <v>94.887341000000006</v>
      </c>
      <c r="DPJ18" s="253">
        <v>94.727862999999999</v>
      </c>
      <c r="DPK18" s="253">
        <v>94.554239999999993</v>
      </c>
      <c r="DPL18" s="253">
        <v>94.393950000000004</v>
      </c>
      <c r="DPM18" s="253">
        <v>94.273966999999999</v>
      </c>
      <c r="DPN18" s="253">
        <v>94.214123000000001</v>
      </c>
      <c r="DPO18" s="253">
        <v>94.227290999999994</v>
      </c>
      <c r="DPP18" s="253">
        <v>94.316506000000004</v>
      </c>
      <c r="DPQ18" s="253">
        <v>94.469106999999994</v>
      </c>
      <c r="DPR18" s="253">
        <v>94.658935</v>
      </c>
      <c r="DPS18" s="253">
        <v>94.857371999999998</v>
      </c>
      <c r="DPT18" s="253">
        <v>95.041178000000002</v>
      </c>
      <c r="DPU18" s="253">
        <v>95.193393999999998</v>
      </c>
      <c r="DPV18" s="253">
        <v>95.305010999999993</v>
      </c>
      <c r="DPW18" s="253">
        <v>95.378102999999996</v>
      </c>
      <c r="DPX18" s="253">
        <v>95.423319000000006</v>
      </c>
      <c r="DPY18" s="253">
        <v>95.452894999999998</v>
      </c>
      <c r="DPZ18" s="253">
        <v>95.475862000000006</v>
      </c>
      <c r="DQA18" s="253">
        <v>95.494816999999998</v>
      </c>
      <c r="DQB18" s="253">
        <v>95.503563</v>
      </c>
      <c r="DQC18" s="253">
        <v>95.494281000000001</v>
      </c>
      <c r="DQD18" s="253">
        <v>95.473620999999994</v>
      </c>
      <c r="DQE18" s="253">
        <v>95.464690000000004</v>
      </c>
      <c r="DQF18" s="253">
        <v>95.482466000000002</v>
      </c>
      <c r="DQG18" s="253">
        <v>95.511522999999997</v>
      </c>
      <c r="DQH18" s="253">
        <v>95.520321999999993</v>
      </c>
      <c r="DQI18" s="253">
        <v>95.496602999999993</v>
      </c>
      <c r="DQJ18" s="253">
        <v>95.457222000000002</v>
      </c>
      <c r="DQK18" s="253">
        <v>95.423664000000002</v>
      </c>
      <c r="DQL18" s="253">
        <v>95.400695999999996</v>
      </c>
      <c r="DQM18" s="253">
        <v>95.381487000000007</v>
      </c>
      <c r="DQN18" s="253">
        <v>95.361785999999995</v>
      </c>
      <c r="DQO18" s="253">
        <v>95.343447999999995</v>
      </c>
      <c r="DQP18" s="253">
        <v>95.331824999999995</v>
      </c>
      <c r="DQQ18" s="253">
        <v>95.333456999999996</v>
      </c>
      <c r="DQR18" s="253">
        <v>95.348832000000002</v>
      </c>
      <c r="DQS18" s="253">
        <v>95.364073000000005</v>
      </c>
      <c r="DQT18" s="253">
        <v>95.357894999999999</v>
      </c>
      <c r="DQU18" s="253">
        <v>95.321924999999993</v>
      </c>
      <c r="DQV18" s="253">
        <v>95.268649999999994</v>
      </c>
      <c r="DQW18" s="253">
        <v>95.215958000000001</v>
      </c>
      <c r="DQX18" s="253">
        <v>95.169692999999995</v>
      </c>
      <c r="DQY18" s="253">
        <v>95.124632000000005</v>
      </c>
      <c r="DQZ18" s="253">
        <v>95.076646999999994</v>
      </c>
      <c r="DRA18" s="253">
        <v>95.028666999999999</v>
      </c>
      <c r="DRB18" s="253">
        <v>94.987094999999997</v>
      </c>
      <c r="DRC18" s="253">
        <v>94.955630999999997</v>
      </c>
      <c r="DRD18" s="253">
        <v>94.931820000000002</v>
      </c>
      <c r="DRE18" s="253">
        <v>94.909690999999995</v>
      </c>
      <c r="DRF18" s="253">
        <v>94.887989000000005</v>
      </c>
      <c r="DRG18" s="253">
        <v>94.873947999999999</v>
      </c>
      <c r="DRH18" s="253">
        <v>94.873622999999995</v>
      </c>
      <c r="DRI18" s="253">
        <v>94.879210999999998</v>
      </c>
      <c r="DRJ18" s="253">
        <v>94.873465999999993</v>
      </c>
      <c r="DRK18" s="253">
        <v>94.849012000000002</v>
      </c>
      <c r="DRL18" s="253">
        <v>94.817379000000003</v>
      </c>
      <c r="DRM18" s="253">
        <v>94.796143000000001</v>
      </c>
      <c r="DRN18" s="253">
        <v>94.790553000000003</v>
      </c>
      <c r="DRO18" s="253">
        <v>94.788028999999995</v>
      </c>
      <c r="DRP18" s="253">
        <v>94.767144000000002</v>
      </c>
      <c r="DRQ18" s="253">
        <v>94.714450999999997</v>
      </c>
      <c r="DRR18" s="253">
        <v>94.638171999999997</v>
      </c>
      <c r="DRS18" s="253">
        <v>94.563463999999996</v>
      </c>
      <c r="DRT18" s="253">
        <v>94.509974</v>
      </c>
      <c r="DRU18" s="253">
        <v>94.476811999999995</v>
      </c>
      <c r="DRV18" s="253">
        <v>94.452254999999994</v>
      </c>
      <c r="DRW18" s="253">
        <v>94.431047000000007</v>
      </c>
      <c r="DRX18" s="253">
        <v>94.414276999999998</v>
      </c>
      <c r="DRY18" s="253">
        <v>94.399069999999995</v>
      </c>
      <c r="DRZ18" s="253">
        <v>94.380973999999995</v>
      </c>
      <c r="DSA18" s="253">
        <v>94.364052000000001</v>
      </c>
      <c r="DSB18" s="253">
        <v>94.356641999999994</v>
      </c>
      <c r="DSC18" s="253">
        <v>94.357608999999997</v>
      </c>
      <c r="DSD18" s="253">
        <v>94.356973999999994</v>
      </c>
      <c r="DSE18" s="253">
        <v>94.349356999999998</v>
      </c>
      <c r="DSF18" s="253">
        <v>94.336552999999995</v>
      </c>
      <c r="DSG18" s="253">
        <v>94.318234000000004</v>
      </c>
      <c r="DSH18" s="253">
        <v>94.291726999999995</v>
      </c>
      <c r="DSI18" s="253">
        <v>94.260216</v>
      </c>
      <c r="DSJ18" s="253">
        <v>94.229691000000003</v>
      </c>
      <c r="DSK18" s="253">
        <v>94.198733000000004</v>
      </c>
      <c r="DSL18" s="253">
        <v>94.163464000000005</v>
      </c>
      <c r="DSM18" s="253">
        <v>94.13064</v>
      </c>
      <c r="DSN18" s="253">
        <v>94.110397000000006</v>
      </c>
      <c r="DSO18" s="253">
        <v>94.095671999999993</v>
      </c>
      <c r="DSP18" s="253">
        <v>94.066733999999997</v>
      </c>
      <c r="DSQ18" s="253">
        <v>94.021355</v>
      </c>
      <c r="DSR18" s="253">
        <v>93.984217999999998</v>
      </c>
      <c r="DSS18" s="253">
        <v>93.977327000000002</v>
      </c>
      <c r="DST18" s="253">
        <v>93.992526999999995</v>
      </c>
      <c r="DSU18" s="253">
        <v>94.001830999999996</v>
      </c>
      <c r="DSV18" s="253">
        <v>93.986137999999997</v>
      </c>
      <c r="DSW18" s="253">
        <v>93.946146999999996</v>
      </c>
      <c r="DSX18" s="253">
        <v>93.891490000000005</v>
      </c>
      <c r="DSY18" s="253">
        <v>93.825858999999994</v>
      </c>
      <c r="DSZ18" s="253">
        <v>93.740778000000006</v>
      </c>
      <c r="DTA18" s="253">
        <v>93.625094000000004</v>
      </c>
      <c r="DTB18" s="253">
        <v>93.487288000000007</v>
      </c>
      <c r="DTC18" s="253">
        <v>93.364956000000006</v>
      </c>
      <c r="DTD18" s="253">
        <v>93.299190999999993</v>
      </c>
      <c r="DTE18" s="253">
        <v>93.298198999999997</v>
      </c>
      <c r="DTF18" s="253">
        <v>93.337157000000005</v>
      </c>
      <c r="DTG18" s="253">
        <v>93.391408999999996</v>
      </c>
      <c r="DTH18" s="253">
        <v>93.451363999999998</v>
      </c>
      <c r="DTI18" s="253">
        <v>93.503761999999995</v>
      </c>
      <c r="DTJ18" s="253">
        <v>93.524493000000007</v>
      </c>
      <c r="DTK18" s="253">
        <v>93.505433999999994</v>
      </c>
      <c r="DTL18" s="253">
        <v>93.471199999999996</v>
      </c>
      <c r="DTM18" s="253">
        <v>93.452147999999994</v>
      </c>
      <c r="DTN18" s="253">
        <v>93.452476000000004</v>
      </c>
      <c r="DTO18" s="253">
        <v>93.459782000000004</v>
      </c>
      <c r="DTP18" s="253">
        <v>93.472524000000007</v>
      </c>
      <c r="DTQ18" s="253">
        <v>93.497397000000007</v>
      </c>
      <c r="DTR18" s="253">
        <v>93.527387000000004</v>
      </c>
      <c r="DTS18" s="253">
        <v>93.543876999999995</v>
      </c>
      <c r="DTT18" s="253">
        <v>93.539435999999995</v>
      </c>
      <c r="DTU18" s="253">
        <v>93.522546000000006</v>
      </c>
      <c r="DTV18" s="253">
        <v>93.501479000000003</v>
      </c>
      <c r="DTW18" s="253">
        <v>93.478297999999995</v>
      </c>
      <c r="DTX18" s="253">
        <v>93.456676000000002</v>
      </c>
      <c r="DTY18" s="253">
        <v>93.439351000000002</v>
      </c>
      <c r="DTZ18" s="253">
        <v>93.417516000000006</v>
      </c>
      <c r="DUA18" s="253">
        <v>93.378291000000004</v>
      </c>
      <c r="DUB18" s="253">
        <v>93.324825000000004</v>
      </c>
      <c r="DUC18" s="253">
        <v>93.274840999999995</v>
      </c>
      <c r="DUD18" s="253">
        <v>93.237026</v>
      </c>
      <c r="DUE18" s="253">
        <v>93.202859000000004</v>
      </c>
      <c r="DUF18" s="253">
        <v>93.164392000000007</v>
      </c>
      <c r="DUG18" s="253">
        <v>93.125484999999998</v>
      </c>
      <c r="DUH18" s="253">
        <v>93.090345999999997</v>
      </c>
      <c r="DUI18" s="253">
        <v>93.054541999999998</v>
      </c>
      <c r="DUJ18" s="253">
        <v>93.014570000000006</v>
      </c>
      <c r="DUK18" s="253">
        <v>92.975065999999998</v>
      </c>
      <c r="DUL18" s="253">
        <v>92.938561000000007</v>
      </c>
      <c r="DUM18" s="253">
        <v>92.897166999999996</v>
      </c>
      <c r="DUN18" s="253">
        <v>92.841316000000006</v>
      </c>
      <c r="DUO18" s="253">
        <v>92.768527000000006</v>
      </c>
      <c r="DUP18" s="253">
        <v>92.678760999999994</v>
      </c>
      <c r="DUQ18" s="253">
        <v>92.570453000000001</v>
      </c>
      <c r="DUR18" s="253">
        <v>92.445043999999996</v>
      </c>
      <c r="DUS18" s="253">
        <v>92.303509000000005</v>
      </c>
      <c r="DUT18" s="253">
        <v>92.132571999999996</v>
      </c>
      <c r="DUU18" s="253">
        <v>91.901506999999995</v>
      </c>
      <c r="DUV18" s="253">
        <v>91.559528</v>
      </c>
      <c r="DUW18" s="253">
        <v>90.997609999999995</v>
      </c>
      <c r="DUX18" s="253">
        <v>90.014848999999998</v>
      </c>
      <c r="DUY18" s="253">
        <v>88.415274999999994</v>
      </c>
      <c r="DUZ18" s="253">
        <v>86.254953999999998</v>
      </c>
      <c r="DVA18" s="253">
        <v>84.010745999999997</v>
      </c>
      <c r="DVB18" s="253">
        <v>82.396597</v>
      </c>
      <c r="DVC18" s="253">
        <v>81.890248999999997</v>
      </c>
      <c r="DVD18" s="253">
        <v>82.384635000000003</v>
      </c>
      <c r="DVE18" s="253">
        <v>83.293153000000004</v>
      </c>
      <c r="DVF18" s="253">
        <v>83.992965999999996</v>
      </c>
      <c r="DVG18" s="253">
        <v>84.167710999999997</v>
      </c>
      <c r="DVH18" s="253">
        <v>83.778391999999997</v>
      </c>
      <c r="DVI18" s="253">
        <v>82.821483999999998</v>
      </c>
      <c r="DVJ18" s="253">
        <v>81.208150000000003</v>
      </c>
      <c r="DVK18" s="253">
        <v>78.893226999999996</v>
      </c>
      <c r="DVL18" s="253">
        <v>76.093991000000003</v>
      </c>
      <c r="DVM18" s="253">
        <v>73.336663999999999</v>
      </c>
      <c r="DVN18" s="253">
        <v>71.222142000000005</v>
      </c>
      <c r="DVO18" s="253">
        <v>70.144453999999996</v>
      </c>
      <c r="DVP18" s="253">
        <v>70.247642999999997</v>
      </c>
      <c r="DVQ18" s="253">
        <v>71.512178000000006</v>
      </c>
      <c r="DVR18" s="253">
        <v>73.741583000000006</v>
      </c>
      <c r="DVS18" s="253">
        <v>76.519287000000006</v>
      </c>
      <c r="DVT18" s="253">
        <v>79.321224000000001</v>
      </c>
      <c r="DVU18" s="253">
        <v>81.745554999999996</v>
      </c>
      <c r="DVV18" s="253">
        <v>83.650880000000001</v>
      </c>
      <c r="DVW18" s="253">
        <v>85.100981000000004</v>
      </c>
      <c r="DVX18" s="253">
        <v>86.216356000000005</v>
      </c>
      <c r="DVY18" s="253">
        <v>87.085032999999996</v>
      </c>
      <c r="DVZ18" s="253">
        <v>87.764015000000001</v>
      </c>
      <c r="DWA18" s="253">
        <v>88.296385000000001</v>
      </c>
      <c r="DWB18" s="253">
        <v>88.710695000000001</v>
      </c>
      <c r="DWC18" s="253">
        <v>89.029807000000005</v>
      </c>
      <c r="DWD18" s="253">
        <v>89.284865999999994</v>
      </c>
      <c r="DWE18" s="253">
        <v>89.503619999999998</v>
      </c>
      <c r="DWF18" s="253">
        <v>89.688249999999996</v>
      </c>
      <c r="DWG18" s="253">
        <v>89.826792999999995</v>
      </c>
      <c r="DWH18" s="253">
        <v>89.930601999999993</v>
      </c>
      <c r="DWI18" s="253">
        <v>90.034176000000002</v>
      </c>
      <c r="DWJ18" s="253">
        <v>90.154284000000004</v>
      </c>
      <c r="DWK18" s="253">
        <v>90.276195999999999</v>
      </c>
      <c r="DWL18" s="253">
        <v>90.384074999999996</v>
      </c>
      <c r="DWM18" s="253">
        <v>90.482174999999998</v>
      </c>
      <c r="DWN18" s="253">
        <v>90.573955999999995</v>
      </c>
      <c r="DWO18" s="253">
        <v>90.644330999999994</v>
      </c>
      <c r="DWP18" s="253">
        <v>90.684777999999994</v>
      </c>
      <c r="DWQ18" s="253">
        <v>90.711776</v>
      </c>
      <c r="DWR18" s="253">
        <v>90.740549999999999</v>
      </c>
      <c r="DWS18" s="253">
        <v>90.759296000000006</v>
      </c>
      <c r="DWT18" s="253">
        <v>90.751823999999999</v>
      </c>
      <c r="DWU18" s="253">
        <v>90.733536999999998</v>
      </c>
      <c r="DWV18" s="253">
        <v>90.734143000000003</v>
      </c>
      <c r="DWW18" s="253">
        <v>90.755381999999997</v>
      </c>
      <c r="DWX18" s="253">
        <v>90.775442999999996</v>
      </c>
      <c r="DWY18" s="253">
        <v>90.784321000000006</v>
      </c>
      <c r="DWZ18" s="253">
        <v>90.791473999999994</v>
      </c>
      <c r="DXA18" s="253">
        <v>90.805710000000005</v>
      </c>
      <c r="DXB18" s="253">
        <v>90.826397999999998</v>
      </c>
      <c r="DXC18" s="253">
        <v>90.848678000000007</v>
      </c>
      <c r="DXD18" s="253">
        <v>90.853181000000006</v>
      </c>
      <c r="DXE18" s="253">
        <v>90.822784999999996</v>
      </c>
      <c r="DXF18" s="253">
        <v>90.766569000000004</v>
      </c>
      <c r="DXG18" s="253">
        <v>90.716679999999997</v>
      </c>
      <c r="DXH18" s="253">
        <v>90.700513000000001</v>
      </c>
      <c r="DXI18" s="253">
        <v>90.740099999999998</v>
      </c>
      <c r="DXJ18" s="253">
        <v>90.875665999999995</v>
      </c>
      <c r="DXK18" s="253">
        <v>91.143766999999997</v>
      </c>
      <c r="DXL18" s="253">
        <v>91.510281000000006</v>
      </c>
      <c r="DXM18" s="253">
        <v>91.776430000000005</v>
      </c>
      <c r="DXN18" s="253">
        <v>91.649152999999998</v>
      </c>
      <c r="DXO18" s="253">
        <v>91.226562000000001</v>
      </c>
      <c r="DXP18" s="253">
        <v>90.848355999999995</v>
      </c>
      <c r="DXQ18" s="253">
        <v>90.622470000000007</v>
      </c>
      <c r="DXR18" s="253">
        <v>90.513050000000007</v>
      </c>
      <c r="DXS18" s="253">
        <v>90.477682999999999</v>
      </c>
      <c r="DXT18" s="253">
        <v>90.494315999999998</v>
      </c>
      <c r="DXU18" s="253">
        <v>90.531707999999995</v>
      </c>
      <c r="DXV18" s="253">
        <v>90.549854999999994</v>
      </c>
      <c r="DXW18" s="253">
        <v>90.537850000000006</v>
      </c>
      <c r="DXX18" s="253">
        <v>90.513405000000006</v>
      </c>
      <c r="DXY18" s="253">
        <v>90.495576999999997</v>
      </c>
      <c r="DXZ18" s="253">
        <v>90.486158000000003</v>
      </c>
      <c r="DYA18" s="253">
        <v>90.480282000000003</v>
      </c>
      <c r="DYB18" s="253">
        <v>90.480058999999997</v>
      </c>
      <c r="DYC18" s="253">
        <v>90.493414999999999</v>
      </c>
      <c r="DYD18" s="253">
        <v>90.526117999999997</v>
      </c>
      <c r="DYE18" s="253">
        <v>90.578502999999998</v>
      </c>
      <c r="DYF18" s="253">
        <v>90.644855000000007</v>
      </c>
      <c r="DYG18" s="253">
        <v>90.716931000000002</v>
      </c>
      <c r="DYH18" s="253">
        <v>90.786832000000004</v>
      </c>
      <c r="DYI18" s="253">
        <v>90.840424999999996</v>
      </c>
      <c r="DYJ18" s="253">
        <v>90.854545000000002</v>
      </c>
      <c r="DYK18" s="253">
        <v>90.811019999999999</v>
      </c>
      <c r="DYL18" s="253">
        <v>90.723483000000002</v>
      </c>
      <c r="DYM18" s="253">
        <v>90.641032999999993</v>
      </c>
      <c r="DYN18" s="253">
        <v>90.600978999999995</v>
      </c>
      <c r="DYO18" s="253">
        <v>90.589384999999993</v>
      </c>
      <c r="DYP18" s="253">
        <v>90.572363999999993</v>
      </c>
      <c r="DYQ18" s="253">
        <v>90.553307000000004</v>
      </c>
      <c r="DYR18" s="253">
        <v>90.567187000000004</v>
      </c>
      <c r="DYS18" s="253">
        <v>90.618264999999994</v>
      </c>
      <c r="DYT18" s="253">
        <v>90.652393000000004</v>
      </c>
      <c r="DYU18" s="253">
        <v>90.607777999999996</v>
      </c>
      <c r="DYV18" s="253">
        <v>90.476177000000007</v>
      </c>
      <c r="DYW18" s="253">
        <v>90.296620000000004</v>
      </c>
      <c r="DYX18" s="253">
        <v>90.113712000000007</v>
      </c>
      <c r="DYY18" s="253">
        <v>89.959211999999994</v>
      </c>
      <c r="DYZ18" s="253">
        <v>89.859561999999997</v>
      </c>
      <c r="DZA18" s="253">
        <v>89.848212000000004</v>
      </c>
      <c r="DZB18" s="253">
        <v>89.953132999999994</v>
      </c>
      <c r="DZC18" s="253">
        <v>90.150765000000007</v>
      </c>
      <c r="DZD18" s="253">
        <v>90.346513000000002</v>
      </c>
      <c r="DZE18" s="253">
        <v>90.428213999999997</v>
      </c>
      <c r="DZF18" s="253">
        <v>90.348337999999998</v>
      </c>
      <c r="DZG18" s="253">
        <v>90.147172999999995</v>
      </c>
      <c r="DZH18" s="253">
        <v>89.895532000000003</v>
      </c>
      <c r="DZI18" s="253">
        <v>89.655528000000004</v>
      </c>
      <c r="DZJ18" s="253">
        <v>89.509262000000007</v>
      </c>
      <c r="DZK18" s="253">
        <v>89.534738000000004</v>
      </c>
      <c r="DZL18" s="253">
        <v>89.696629999999999</v>
      </c>
      <c r="DZM18" s="253">
        <v>89.846553999999998</v>
      </c>
      <c r="DZN18" s="253">
        <v>89.882915999999994</v>
      </c>
      <c r="DZO18" s="253">
        <v>89.845383999999996</v>
      </c>
      <c r="DZP18" s="253">
        <v>89.808931999999999</v>
      </c>
      <c r="DZQ18" s="253">
        <v>89.763827000000006</v>
      </c>
      <c r="DZR18" s="253">
        <v>89.673936999999995</v>
      </c>
      <c r="DZS18" s="253">
        <v>89.576024000000004</v>
      </c>
      <c r="DZT18" s="253">
        <v>89.520765999999995</v>
      </c>
      <c r="DZU18" s="253">
        <v>89.462541000000002</v>
      </c>
      <c r="DZV18" s="253">
        <v>89.309588000000005</v>
      </c>
      <c r="DZW18" s="253">
        <v>89.070169000000007</v>
      </c>
      <c r="DZX18" s="253">
        <v>88.864006000000003</v>
      </c>
      <c r="DZY18" s="253">
        <v>88.787549999999996</v>
      </c>
      <c r="DZZ18" s="253">
        <v>88.839021000000002</v>
      </c>
      <c r="EAA18" s="253">
        <v>88.964442000000005</v>
      </c>
      <c r="EAB18" s="253">
        <v>89.116680000000002</v>
      </c>
      <c r="EAC18" s="253">
        <v>89.263264000000007</v>
      </c>
      <c r="EAD18" s="253">
        <v>89.381389999999996</v>
      </c>
      <c r="EAE18" s="253">
        <v>89.461667000000006</v>
      </c>
      <c r="EAF18" s="253">
        <v>89.497231999999997</v>
      </c>
      <c r="EAG18" s="253">
        <v>89.476588000000007</v>
      </c>
      <c r="EAH18" s="253">
        <v>89.415453999999997</v>
      </c>
      <c r="EAI18" s="253">
        <v>89.375164999999996</v>
      </c>
      <c r="EAJ18" s="253">
        <v>89.397644999999997</v>
      </c>
      <c r="EAK18" s="253">
        <v>89.451179999999994</v>
      </c>
      <c r="EAL18" s="253">
        <v>89.500660999999994</v>
      </c>
      <c r="EAM18" s="253">
        <v>89.586100999999999</v>
      </c>
      <c r="EAN18" s="253">
        <v>89.746898000000002</v>
      </c>
      <c r="EAO18" s="253">
        <v>89.902197000000001</v>
      </c>
      <c r="EAP18" s="253">
        <v>89.910034999999993</v>
      </c>
      <c r="EAQ18" s="253">
        <v>89.751234999999994</v>
      </c>
      <c r="EAR18" s="253">
        <v>89.557745999999995</v>
      </c>
      <c r="EAS18" s="253">
        <v>89.439696999999995</v>
      </c>
      <c r="EAT18" s="253">
        <v>89.403899999999993</v>
      </c>
      <c r="EAU18" s="253">
        <v>89.432473999999999</v>
      </c>
      <c r="EAV18" s="253">
        <v>89.508728000000005</v>
      </c>
      <c r="EAW18" s="253">
        <v>89.538335000000004</v>
      </c>
      <c r="EAX18" s="253">
        <v>89.380500999999995</v>
      </c>
      <c r="EAY18" s="253">
        <v>89.062314000000001</v>
      </c>
      <c r="EAZ18" s="253">
        <v>88.835459999999998</v>
      </c>
      <c r="EBA18" s="253">
        <v>88.938407999999995</v>
      </c>
      <c r="EBB18" s="253">
        <v>89.375575999999995</v>
      </c>
      <c r="EBC18" s="253">
        <v>89.919132000000005</v>
      </c>
      <c r="EBD18" s="253">
        <v>90.298699999999997</v>
      </c>
      <c r="EBE18" s="253">
        <v>90.367520999999996</v>
      </c>
      <c r="EBF18" s="253">
        <v>90.190647999999996</v>
      </c>
      <c r="EBG18" s="253">
        <v>90.032182000000006</v>
      </c>
      <c r="EBH18" s="253">
        <v>90.095332999999997</v>
      </c>
      <c r="EBI18" s="253">
        <v>90.272176000000002</v>
      </c>
      <c r="EBJ18" s="253">
        <v>90.288950999999997</v>
      </c>
      <c r="EBK18" s="253">
        <v>90.097447000000003</v>
      </c>
      <c r="EBL18" s="253">
        <v>89.922021000000001</v>
      </c>
      <c r="EBM18" s="253">
        <v>89.906875999999997</v>
      </c>
      <c r="EBN18" s="253">
        <v>89.926022000000003</v>
      </c>
      <c r="EBO18" s="253">
        <v>89.761257999999998</v>
      </c>
      <c r="EBP18" s="253">
        <v>89.371718000000001</v>
      </c>
      <c r="EBQ18" s="253">
        <v>88.929731000000004</v>
      </c>
      <c r="EBR18" s="253">
        <v>88.695751999999999</v>
      </c>
      <c r="EBS18" s="253">
        <v>88.837079000000003</v>
      </c>
      <c r="EBT18" s="253">
        <v>89.249718999999999</v>
      </c>
      <c r="EBU18" s="253">
        <v>89.571517999999998</v>
      </c>
      <c r="EBV18" s="253">
        <v>89.460828000000006</v>
      </c>
      <c r="EBW18" s="253">
        <v>88.953745999999995</v>
      </c>
      <c r="EBX18" s="253">
        <v>88.413365999999996</v>
      </c>
      <c r="EBY18" s="253">
        <v>88.099027000000007</v>
      </c>
      <c r="EBZ18" s="253">
        <v>87.969485000000006</v>
      </c>
      <c r="ECA18" s="253">
        <v>87.849368999999996</v>
      </c>
      <c r="ECB18" s="253">
        <v>87.668011000000007</v>
      </c>
      <c r="ECC18" s="253">
        <v>87.501073000000005</v>
      </c>
      <c r="ECD18" s="253">
        <v>87.470512999999997</v>
      </c>
      <c r="ECE18" s="253">
        <v>87.665588</v>
      </c>
      <c r="ECF18" s="253">
        <v>88.059692999999996</v>
      </c>
      <c r="ECG18" s="253">
        <v>88.482039999999998</v>
      </c>
      <c r="ECH18" s="253">
        <v>88.714375000000004</v>
      </c>
      <c r="ECI18" s="253">
        <v>88.662220000000005</v>
      </c>
      <c r="ECJ18" s="253">
        <v>88.381214</v>
      </c>
      <c r="ECK18" s="253">
        <v>87.950031999999993</v>
      </c>
      <c r="ECL18" s="253">
        <v>87.507981999999998</v>
      </c>
      <c r="ECM18" s="253">
        <v>87.322132999999994</v>
      </c>
      <c r="ECN18" s="253">
        <v>87.535666000000006</v>
      </c>
      <c r="ECO18" s="253">
        <v>87.900492999999997</v>
      </c>
      <c r="ECP18" s="253">
        <v>87.996482999999998</v>
      </c>
      <c r="ECQ18" s="253">
        <v>87.854241000000002</v>
      </c>
      <c r="ECR18" s="253">
        <v>88.107366999999996</v>
      </c>
      <c r="ECS18" s="253">
        <v>89.194749000000002</v>
      </c>
      <c r="ECT18" s="253">
        <v>90.640225000000001</v>
      </c>
      <c r="ECU18" s="253">
        <v>91.356590999999995</v>
      </c>
      <c r="ECV18" s="253">
        <v>90.764319</v>
      </c>
      <c r="ECW18" s="253">
        <v>89.155175</v>
      </c>
      <c r="ECX18" s="253">
        <v>87.224705999999998</v>
      </c>
      <c r="ECY18" s="253">
        <v>85.621813000000003</v>
      </c>
      <c r="ECZ18" s="253">
        <v>84.350785000000002</v>
      </c>
      <c r="EDA18" s="253">
        <v>82.751756</v>
      </c>
      <c r="EDB18" s="253">
        <v>80.623114999999999</v>
      </c>
      <c r="EDC18" s="253">
        <v>78.960051000000007</v>
      </c>
      <c r="EDD18" s="253">
        <v>78.789265</v>
      </c>
      <c r="EDE18" s="253">
        <v>79.961074999999994</v>
      </c>
      <c r="EDF18" s="253">
        <v>81.443354999999997</v>
      </c>
      <c r="EDG18" s="253">
        <v>82.133472999999995</v>
      </c>
      <c r="EDH18" s="253">
        <v>81.943505999999999</v>
      </c>
      <c r="EDI18" s="253">
        <v>82.010920999999996</v>
      </c>
      <c r="EDJ18" s="253">
        <v>83.098725999999999</v>
      </c>
    </row>
    <row r="19" spans="1:3494" s="270" customFormat="1">
      <c r="A19" s="153">
        <v>24</v>
      </c>
      <c r="B19" s="66">
        <v>3262</v>
      </c>
      <c r="C19" s="251" t="s">
        <v>591</v>
      </c>
      <c r="D19" s="66" t="s">
        <v>578</v>
      </c>
      <c r="E19" s="155" t="s">
        <v>831</v>
      </c>
      <c r="F19" s="66" t="s">
        <v>632</v>
      </c>
      <c r="G19" s="77" t="s">
        <v>868</v>
      </c>
      <c r="H19" s="66">
        <v>0.95099999999999996</v>
      </c>
      <c r="I19" s="253">
        <v>100.149033</v>
      </c>
      <c r="J19" s="253">
        <v>100.148428</v>
      </c>
      <c r="K19" s="253">
        <v>100.15419300000001</v>
      </c>
      <c r="L19" s="253">
        <v>100.169752</v>
      </c>
      <c r="M19" s="253">
        <v>100.190929</v>
      </c>
      <c r="N19" s="253">
        <v>100.211172</v>
      </c>
      <c r="O19" s="253">
        <v>100.22323400000001</v>
      </c>
      <c r="P19" s="253">
        <v>100.224981</v>
      </c>
      <c r="Q19" s="253">
        <v>100.220375</v>
      </c>
      <c r="R19" s="253">
        <v>100.21603399999999</v>
      </c>
      <c r="S19" s="253">
        <v>100.215763</v>
      </c>
      <c r="T19" s="253">
        <v>100.216984</v>
      </c>
      <c r="U19" s="253">
        <v>100.21229</v>
      </c>
      <c r="V19" s="253">
        <v>100.196113</v>
      </c>
      <c r="W19" s="253">
        <v>100.17127000000001</v>
      </c>
      <c r="X19" s="253">
        <v>100.148582</v>
      </c>
      <c r="Y19" s="253">
        <v>100.139017</v>
      </c>
      <c r="Z19" s="253">
        <v>100.14499499999999</v>
      </c>
      <c r="AA19" s="253">
        <v>100.15913500000001</v>
      </c>
      <c r="AB19" s="253">
        <v>100.171451</v>
      </c>
      <c r="AC19" s="253">
        <v>100.17792900000001</v>
      </c>
      <c r="AD19" s="253">
        <v>100.182687</v>
      </c>
      <c r="AE19" s="253">
        <v>100.19156599999999</v>
      </c>
      <c r="AF19" s="253">
        <v>100.203282</v>
      </c>
      <c r="AG19" s="253">
        <v>100.20734400000001</v>
      </c>
      <c r="AH19" s="253">
        <v>100.193071</v>
      </c>
      <c r="AI19" s="253">
        <v>100.162155</v>
      </c>
      <c r="AJ19" s="253">
        <v>100.130736</v>
      </c>
      <c r="AK19" s="253">
        <v>100.116347</v>
      </c>
      <c r="AL19" s="253">
        <v>100.121814</v>
      </c>
      <c r="AM19" s="253">
        <v>100.133256</v>
      </c>
      <c r="AN19" s="253">
        <v>100.13435800000001</v>
      </c>
      <c r="AO19" s="253">
        <v>100.122334</v>
      </c>
      <c r="AP19" s="253">
        <v>100.108901</v>
      </c>
      <c r="AQ19" s="253">
        <v>100.106515</v>
      </c>
      <c r="AR19" s="253">
        <v>100.11574</v>
      </c>
      <c r="AS19" s="253">
        <v>100.126953</v>
      </c>
      <c r="AT19" s="253">
        <v>100.13311400000001</v>
      </c>
      <c r="AU19" s="253">
        <v>100.137961</v>
      </c>
      <c r="AV19" s="253">
        <v>100.14991499999999</v>
      </c>
      <c r="AW19" s="253">
        <v>100.169324</v>
      </c>
      <c r="AX19" s="253">
        <v>100.18577399999999</v>
      </c>
      <c r="AY19" s="253">
        <v>100.188772</v>
      </c>
      <c r="AZ19" s="253">
        <v>100.178864</v>
      </c>
      <c r="BA19" s="253">
        <v>100.166178</v>
      </c>
      <c r="BB19" s="253">
        <v>100.15929300000001</v>
      </c>
      <c r="BC19" s="253">
        <v>100.157597</v>
      </c>
      <c r="BD19" s="253">
        <v>100.154968</v>
      </c>
      <c r="BE19" s="253">
        <v>100.148904</v>
      </c>
      <c r="BF19" s="253">
        <v>100.144189</v>
      </c>
      <c r="BG19" s="253">
        <v>100.14715700000001</v>
      </c>
      <c r="BH19" s="253">
        <v>100.157155</v>
      </c>
      <c r="BI19" s="253">
        <v>100.165565</v>
      </c>
      <c r="BJ19" s="253">
        <v>100.164158</v>
      </c>
      <c r="BK19" s="253">
        <v>100.153215</v>
      </c>
      <c r="BL19" s="253">
        <v>100.14049799999999</v>
      </c>
      <c r="BM19" s="253">
        <v>100.133459</v>
      </c>
      <c r="BN19" s="253">
        <v>100.13278</v>
      </c>
      <c r="BO19" s="253">
        <v>100.13282700000001</v>
      </c>
      <c r="BP19" s="253">
        <v>100.127546</v>
      </c>
      <c r="BQ19" s="253">
        <v>100.115441</v>
      </c>
      <c r="BR19" s="253">
        <v>100.09990000000001</v>
      </c>
      <c r="BS19" s="253">
        <v>100.08672799999999</v>
      </c>
      <c r="BT19" s="253">
        <v>100.081616</v>
      </c>
      <c r="BU19" s="253">
        <v>100.087825</v>
      </c>
      <c r="BV19" s="253">
        <v>100.10397500000001</v>
      </c>
      <c r="BW19" s="253">
        <v>100.123555</v>
      </c>
      <c r="BX19" s="253">
        <v>100.13831500000001</v>
      </c>
      <c r="BY19" s="253">
        <v>100.14450100000001</v>
      </c>
      <c r="BZ19" s="253">
        <v>100.14567</v>
      </c>
      <c r="CA19" s="253">
        <v>100.147231</v>
      </c>
      <c r="CB19" s="253">
        <v>100.14868800000001</v>
      </c>
      <c r="CC19" s="253">
        <v>100.143407</v>
      </c>
      <c r="CD19" s="253">
        <v>100.127095</v>
      </c>
      <c r="CE19" s="253">
        <v>100.10666999999999</v>
      </c>
      <c r="CF19" s="253">
        <v>100.097987</v>
      </c>
      <c r="CG19" s="253">
        <v>100.10991799999999</v>
      </c>
      <c r="CH19" s="253">
        <v>100.13275899999999</v>
      </c>
      <c r="CI19" s="253">
        <v>100.14719599999999</v>
      </c>
      <c r="CJ19" s="253">
        <v>100.142799</v>
      </c>
      <c r="CK19" s="253">
        <v>100.125342</v>
      </c>
      <c r="CL19" s="253">
        <v>100.108774</v>
      </c>
      <c r="CM19" s="253">
        <v>100.103504</v>
      </c>
      <c r="CN19" s="253">
        <v>100.111716</v>
      </c>
      <c r="CO19" s="253">
        <v>100.129977</v>
      </c>
      <c r="CP19" s="253">
        <v>100.152424</v>
      </c>
      <c r="CQ19" s="253">
        <v>100.172043</v>
      </c>
      <c r="CR19" s="253">
        <v>100.18285400000001</v>
      </c>
      <c r="CS19" s="253">
        <v>100.18243699999999</v>
      </c>
      <c r="CT19" s="253">
        <v>100.173678</v>
      </c>
      <c r="CU19" s="253">
        <v>100.163389</v>
      </c>
      <c r="CV19" s="253">
        <v>100.158205</v>
      </c>
      <c r="CW19" s="253">
        <v>100.160332</v>
      </c>
      <c r="CX19" s="253">
        <v>100.166237</v>
      </c>
      <c r="CY19" s="253">
        <v>100.16872600000001</v>
      </c>
      <c r="CZ19" s="253">
        <v>100.16213399999999</v>
      </c>
      <c r="DA19" s="253">
        <v>100.146596</v>
      </c>
      <c r="DB19" s="253">
        <v>100.126976</v>
      </c>
      <c r="DC19" s="253">
        <v>100.109314</v>
      </c>
      <c r="DD19" s="253">
        <v>100.099943</v>
      </c>
      <c r="DE19" s="253">
        <v>100.105323</v>
      </c>
      <c r="DF19" s="253">
        <v>100.12714800000001</v>
      </c>
      <c r="DG19" s="253">
        <v>100.157168</v>
      </c>
      <c r="DH19" s="253">
        <v>100.181423</v>
      </c>
      <c r="DI19" s="253">
        <v>100.19063199999999</v>
      </c>
      <c r="DJ19" s="253">
        <v>100.186583</v>
      </c>
      <c r="DK19" s="253">
        <v>100.180515</v>
      </c>
      <c r="DL19" s="253">
        <v>100.185385</v>
      </c>
      <c r="DM19" s="253">
        <v>100.203518</v>
      </c>
      <c r="DN19" s="253">
        <v>100.221194</v>
      </c>
      <c r="DO19" s="253">
        <v>100.220872</v>
      </c>
      <c r="DP19" s="253">
        <v>100.199592</v>
      </c>
      <c r="DQ19" s="253">
        <v>100.171943</v>
      </c>
      <c r="DR19" s="253">
        <v>100.15788499999999</v>
      </c>
      <c r="DS19" s="253">
        <v>100.16536499999999</v>
      </c>
      <c r="DT19" s="253">
        <v>100.180975</v>
      </c>
      <c r="DU19" s="253">
        <v>100.181718</v>
      </c>
      <c r="DV19" s="253">
        <v>100.156887</v>
      </c>
      <c r="DW19" s="253">
        <v>100.11659299999999</v>
      </c>
      <c r="DX19" s="253">
        <v>100.084604</v>
      </c>
      <c r="DY19" s="253">
        <v>100.080626</v>
      </c>
      <c r="DZ19" s="253">
        <v>100.102998</v>
      </c>
      <c r="EA19" s="253">
        <v>100.13388999999999</v>
      </c>
      <c r="EB19" s="253">
        <v>100.15774500000001</v>
      </c>
      <c r="EC19" s="253">
        <v>100.16733499999999</v>
      </c>
      <c r="ED19" s="253">
        <v>100.162806</v>
      </c>
      <c r="EE19" s="253">
        <v>100.15108499999999</v>
      </c>
      <c r="EF19" s="253">
        <v>100.140246</v>
      </c>
      <c r="EG19" s="253">
        <v>100.13409799999999</v>
      </c>
      <c r="EH19" s="253">
        <v>100.135606</v>
      </c>
      <c r="EI19" s="253">
        <v>100.149124</v>
      </c>
      <c r="EJ19" s="253">
        <v>100.171778</v>
      </c>
      <c r="EK19" s="253">
        <v>100.18775100000001</v>
      </c>
      <c r="EL19" s="253">
        <v>100.180999</v>
      </c>
      <c r="EM19" s="253">
        <v>100.15131</v>
      </c>
      <c r="EN19" s="253">
        <v>100.117492</v>
      </c>
      <c r="EO19" s="253">
        <v>100.103387</v>
      </c>
      <c r="EP19" s="253">
        <v>100.11706100000001</v>
      </c>
      <c r="EQ19" s="253">
        <v>100.145776</v>
      </c>
      <c r="ER19" s="253">
        <v>100.172794</v>
      </c>
      <c r="ES19" s="253">
        <v>100.191384</v>
      </c>
      <c r="ET19" s="253">
        <v>100.204831</v>
      </c>
      <c r="EU19" s="253">
        <v>100.217354</v>
      </c>
      <c r="EV19" s="253">
        <v>100.227445</v>
      </c>
      <c r="EW19" s="253">
        <v>100.22797</v>
      </c>
      <c r="EX19" s="253">
        <v>100.211461</v>
      </c>
      <c r="EY19" s="253">
        <v>100.179749</v>
      </c>
      <c r="EZ19" s="253">
        <v>100.14959399999999</v>
      </c>
      <c r="FA19" s="253">
        <v>100.13065899999999</v>
      </c>
      <c r="FB19" s="253">
        <v>100.114024</v>
      </c>
      <c r="FC19" s="253">
        <v>100.092859</v>
      </c>
      <c r="FD19" s="253">
        <v>100.070055</v>
      </c>
      <c r="FE19" s="253">
        <v>100.053203</v>
      </c>
      <c r="FF19" s="253">
        <v>100.04970299999999</v>
      </c>
      <c r="FG19" s="253">
        <v>100.061956</v>
      </c>
      <c r="FH19" s="253">
        <v>100.084647</v>
      </c>
      <c r="FI19" s="253">
        <v>100.106121</v>
      </c>
      <c r="FJ19" s="253">
        <v>100.116552</v>
      </c>
      <c r="FK19" s="253">
        <v>100.114662</v>
      </c>
      <c r="FL19" s="253">
        <v>100.10728899999999</v>
      </c>
      <c r="FM19" s="253">
        <v>100.104248</v>
      </c>
      <c r="FN19" s="253">
        <v>100.112658</v>
      </c>
      <c r="FO19" s="253">
        <v>100.1317</v>
      </c>
      <c r="FP19" s="253">
        <v>100.153265</v>
      </c>
      <c r="FQ19" s="253">
        <v>100.167907</v>
      </c>
      <c r="FR19" s="253">
        <v>100.17030800000001</v>
      </c>
      <c r="FS19" s="253">
        <v>100.16186399999999</v>
      </c>
      <c r="FT19" s="253">
        <v>100.1515</v>
      </c>
      <c r="FU19" s="253">
        <v>100.150791</v>
      </c>
      <c r="FV19" s="253">
        <v>100.16263499999999</v>
      </c>
      <c r="FW19" s="253">
        <v>100.176222</v>
      </c>
      <c r="FX19" s="253">
        <v>100.176327</v>
      </c>
      <c r="FY19" s="253">
        <v>100.155484</v>
      </c>
      <c r="FZ19" s="253">
        <v>100.119866</v>
      </c>
      <c r="GA19" s="253">
        <v>100.084647</v>
      </c>
      <c r="GB19" s="253">
        <v>100.062989</v>
      </c>
      <c r="GC19" s="253">
        <v>100.06104499999999</v>
      </c>
      <c r="GD19" s="253">
        <v>100.081149</v>
      </c>
      <c r="GE19" s="253">
        <v>100.120244</v>
      </c>
      <c r="GF19" s="253">
        <v>100.16468999999999</v>
      </c>
      <c r="GG19" s="253">
        <v>100.193702</v>
      </c>
      <c r="GH19" s="253">
        <v>100.192363</v>
      </c>
      <c r="GI19" s="253">
        <v>100.163577</v>
      </c>
      <c r="GJ19" s="253">
        <v>100.126366</v>
      </c>
      <c r="GK19" s="253">
        <v>100.102755</v>
      </c>
      <c r="GL19" s="253">
        <v>100.10016899999999</v>
      </c>
      <c r="GM19" s="253">
        <v>100.106815</v>
      </c>
      <c r="GN19" s="253">
        <v>100.109049</v>
      </c>
      <c r="GO19" s="253">
        <v>100.105459</v>
      </c>
      <c r="GP19" s="253">
        <v>100.103139</v>
      </c>
      <c r="GQ19" s="253">
        <v>100.108012</v>
      </c>
      <c r="GR19" s="253">
        <v>100.119421</v>
      </c>
      <c r="GS19" s="253">
        <v>100.13196000000001</v>
      </c>
      <c r="GT19" s="253">
        <v>100.14152199999999</v>
      </c>
      <c r="GU19" s="253">
        <v>100.147899</v>
      </c>
      <c r="GV19" s="253">
        <v>100.152582</v>
      </c>
      <c r="GW19" s="253">
        <v>100.157943</v>
      </c>
      <c r="GX19" s="253">
        <v>100.168454</v>
      </c>
      <c r="GY19" s="253">
        <v>100.187023</v>
      </c>
      <c r="GZ19" s="253">
        <v>100.207909</v>
      </c>
      <c r="HA19" s="253">
        <v>100.21752499999999</v>
      </c>
      <c r="HB19" s="253">
        <v>100.208693</v>
      </c>
      <c r="HC19" s="253">
        <v>100.189402</v>
      </c>
      <c r="HD19" s="253">
        <v>100.17344300000001</v>
      </c>
      <c r="HE19" s="253">
        <v>100.16650300000001</v>
      </c>
      <c r="HF19" s="253">
        <v>100.161592</v>
      </c>
      <c r="HG19" s="253">
        <v>100.149292</v>
      </c>
      <c r="HH19" s="253">
        <v>100.129802</v>
      </c>
      <c r="HI19" s="253">
        <v>100.112027</v>
      </c>
      <c r="HJ19" s="253">
        <v>100.10451999999999</v>
      </c>
      <c r="HK19" s="253">
        <v>100.109892</v>
      </c>
      <c r="HL19" s="253">
        <v>100.124863</v>
      </c>
      <c r="HM19" s="253">
        <v>100.14201799999999</v>
      </c>
      <c r="HN19" s="253">
        <v>100.15120400000001</v>
      </c>
      <c r="HO19" s="253">
        <v>100.144111</v>
      </c>
      <c r="HP19" s="253">
        <v>100.121726</v>
      </c>
      <c r="HQ19" s="253">
        <v>100.095809</v>
      </c>
      <c r="HR19" s="253">
        <v>100.07969</v>
      </c>
      <c r="HS19" s="253">
        <v>100.07808199999999</v>
      </c>
      <c r="HT19" s="253">
        <v>100.085762</v>
      </c>
      <c r="HU19" s="253">
        <v>100.093666</v>
      </c>
      <c r="HV19" s="253">
        <v>100.097319</v>
      </c>
      <c r="HW19" s="253">
        <v>100.099276</v>
      </c>
      <c r="HX19" s="253">
        <v>100.104184</v>
      </c>
      <c r="HY19" s="253">
        <v>100.113905</v>
      </c>
      <c r="HZ19" s="253">
        <v>100.126391</v>
      </c>
      <c r="IA19" s="253">
        <v>100.13715999999999</v>
      </c>
      <c r="IB19" s="253">
        <v>100.142641</v>
      </c>
      <c r="IC19" s="253">
        <v>100.143468</v>
      </c>
      <c r="ID19" s="253">
        <v>100.145376</v>
      </c>
      <c r="IE19" s="253">
        <v>100.153876</v>
      </c>
      <c r="IF19" s="253">
        <v>100.166489</v>
      </c>
      <c r="IG19" s="253">
        <v>100.17394</v>
      </c>
      <c r="IH19" s="253">
        <v>100.16969400000001</v>
      </c>
      <c r="II19" s="253">
        <v>100.15505</v>
      </c>
      <c r="IJ19" s="253">
        <v>100.135296</v>
      </c>
      <c r="IK19" s="253">
        <v>100.112973</v>
      </c>
      <c r="IL19" s="253">
        <v>100.087014</v>
      </c>
      <c r="IM19" s="253">
        <v>100.05796100000001</v>
      </c>
      <c r="IN19" s="253">
        <v>100.031685</v>
      </c>
      <c r="IO19" s="253">
        <v>100.016352</v>
      </c>
      <c r="IP19" s="253">
        <v>100.01625799999999</v>
      </c>
      <c r="IQ19" s="253">
        <v>100.030759</v>
      </c>
      <c r="IR19" s="253">
        <v>100.058695</v>
      </c>
      <c r="IS19" s="253">
        <v>100.099169</v>
      </c>
      <c r="IT19" s="253">
        <v>100.146772</v>
      </c>
      <c r="IU19" s="253">
        <v>100.18801000000001</v>
      </c>
      <c r="IV19" s="253">
        <v>100.204463</v>
      </c>
      <c r="IW19" s="253">
        <v>100.185073</v>
      </c>
      <c r="IX19" s="253">
        <v>100.143799</v>
      </c>
      <c r="IY19" s="253">
        <v>100.11692600000001</v>
      </c>
      <c r="IZ19" s="253">
        <v>100.12962899999999</v>
      </c>
      <c r="JA19" s="253">
        <v>100.177063</v>
      </c>
      <c r="JB19" s="253">
        <v>100.23326</v>
      </c>
      <c r="JC19" s="253">
        <v>100.26472699999999</v>
      </c>
      <c r="JD19" s="253">
        <v>100.246392</v>
      </c>
      <c r="JE19" s="253">
        <v>100.18265100000001</v>
      </c>
      <c r="JF19" s="253">
        <v>100.103977</v>
      </c>
      <c r="JG19" s="253">
        <v>100.038977</v>
      </c>
      <c r="JH19" s="253">
        <v>100.001817</v>
      </c>
      <c r="JI19" s="253">
        <v>99.991889</v>
      </c>
      <c r="JJ19" s="253">
        <v>99.995271000000002</v>
      </c>
      <c r="JK19" s="253">
        <v>99.992053999999996</v>
      </c>
      <c r="JL19" s="253">
        <v>99.975104000000002</v>
      </c>
      <c r="JM19" s="253">
        <v>99.965710999999999</v>
      </c>
      <c r="JN19" s="253">
        <v>99.994805999999997</v>
      </c>
      <c r="JO19" s="253">
        <v>100.059802</v>
      </c>
      <c r="JP19" s="253">
        <v>100.118943</v>
      </c>
      <c r="JQ19" s="253">
        <v>100.13438499999999</v>
      </c>
      <c r="JR19" s="253">
        <v>100.103086</v>
      </c>
      <c r="JS19" s="253">
        <v>100.048284</v>
      </c>
      <c r="JT19" s="253">
        <v>99.996733000000006</v>
      </c>
      <c r="JU19" s="253">
        <v>99.967128000000002</v>
      </c>
      <c r="JV19" s="253">
        <v>99.965913</v>
      </c>
      <c r="JW19" s="253">
        <v>99.984095999999994</v>
      </c>
      <c r="JX19" s="253">
        <v>100.00365600000001</v>
      </c>
      <c r="JY19" s="253">
        <v>100.013852</v>
      </c>
      <c r="JZ19" s="253">
        <v>100.01851600000001</v>
      </c>
      <c r="KA19" s="253">
        <v>100.025676</v>
      </c>
      <c r="KB19" s="253">
        <v>100.036674</v>
      </c>
      <c r="KC19" s="253">
        <v>100.047352</v>
      </c>
      <c r="KD19" s="253">
        <v>100.053826</v>
      </c>
      <c r="KE19" s="253">
        <v>100.054406</v>
      </c>
      <c r="KF19" s="253">
        <v>100.048886</v>
      </c>
      <c r="KG19" s="253">
        <v>100.03971799999999</v>
      </c>
      <c r="KH19" s="253">
        <v>100.032301</v>
      </c>
      <c r="KI19" s="253">
        <v>100.03203600000001</v>
      </c>
      <c r="KJ19" s="253">
        <v>100.03725900000001</v>
      </c>
      <c r="KK19" s="253">
        <v>100.038785</v>
      </c>
      <c r="KL19" s="253">
        <v>100.03186100000001</v>
      </c>
      <c r="KM19" s="253">
        <v>100.022638</v>
      </c>
      <c r="KN19" s="253">
        <v>100.01858799999999</v>
      </c>
      <c r="KO19" s="253">
        <v>100.01969099999999</v>
      </c>
      <c r="KP19" s="253">
        <v>100.02210599999999</v>
      </c>
      <c r="KQ19" s="253">
        <v>100.022288</v>
      </c>
      <c r="KR19" s="253">
        <v>100.020077</v>
      </c>
      <c r="KS19" s="253">
        <v>100.017101</v>
      </c>
      <c r="KT19" s="253">
        <v>100.01605499999999</v>
      </c>
      <c r="KU19" s="253">
        <v>100.019775</v>
      </c>
      <c r="KV19" s="253">
        <v>100.028775</v>
      </c>
      <c r="KW19" s="253">
        <v>100.03876</v>
      </c>
      <c r="KX19" s="253">
        <v>100.043032</v>
      </c>
      <c r="KY19" s="253">
        <v>100.03767999999999</v>
      </c>
      <c r="KZ19" s="253">
        <v>100.02259100000001</v>
      </c>
      <c r="LA19" s="253">
        <v>100.000636</v>
      </c>
      <c r="LB19" s="253">
        <v>99.975301000000002</v>
      </c>
      <c r="LC19" s="253">
        <v>99.952226999999993</v>
      </c>
      <c r="LD19" s="253">
        <v>99.938800999999998</v>
      </c>
      <c r="LE19" s="253">
        <v>99.940320999999997</v>
      </c>
      <c r="LF19" s="253">
        <v>99.954700000000003</v>
      </c>
      <c r="LG19" s="253">
        <v>99.972909999999999</v>
      </c>
      <c r="LH19" s="253">
        <v>99.984594000000001</v>
      </c>
      <c r="LI19" s="253">
        <v>99.983338000000003</v>
      </c>
      <c r="LJ19" s="253">
        <v>99.971553999999998</v>
      </c>
      <c r="LK19" s="253">
        <v>99.958242999999996</v>
      </c>
      <c r="LL19" s="253">
        <v>99.951689000000002</v>
      </c>
      <c r="LM19" s="253">
        <v>99.951834000000005</v>
      </c>
      <c r="LN19" s="253">
        <v>99.950590000000005</v>
      </c>
      <c r="LO19" s="253">
        <v>99.939165000000003</v>
      </c>
      <c r="LP19" s="253">
        <v>99.920905000000005</v>
      </c>
      <c r="LQ19" s="253">
        <v>99.915082999999996</v>
      </c>
      <c r="LR19" s="253">
        <v>99.940759999999997</v>
      </c>
      <c r="LS19" s="253">
        <v>99.995243000000002</v>
      </c>
      <c r="LT19" s="253">
        <v>100.049747</v>
      </c>
      <c r="LU19" s="253">
        <v>100.071352</v>
      </c>
      <c r="LV19" s="253">
        <v>100.054061</v>
      </c>
      <c r="LW19" s="253">
        <v>100.012981</v>
      </c>
      <c r="LX19" s="253">
        <v>99.959230000000005</v>
      </c>
      <c r="LY19" s="253">
        <v>99.905175</v>
      </c>
      <c r="LZ19" s="253">
        <v>99.873126999999997</v>
      </c>
      <c r="MA19" s="253">
        <v>99.882109</v>
      </c>
      <c r="MB19" s="253">
        <v>99.920743999999999</v>
      </c>
      <c r="MC19" s="253">
        <v>99.952781000000002</v>
      </c>
      <c r="MD19" s="253">
        <v>99.957336999999995</v>
      </c>
      <c r="ME19" s="253">
        <v>99.941539000000006</v>
      </c>
      <c r="MF19" s="253">
        <v>99.918723999999997</v>
      </c>
      <c r="MG19" s="253">
        <v>99.891178999999994</v>
      </c>
      <c r="MH19" s="253">
        <v>99.856137000000004</v>
      </c>
      <c r="MI19" s="253">
        <v>99.822406000000001</v>
      </c>
      <c r="MJ19" s="253">
        <v>99.811080000000004</v>
      </c>
      <c r="MK19" s="253">
        <v>99.834367</v>
      </c>
      <c r="ML19" s="253">
        <v>99.878393000000003</v>
      </c>
      <c r="MM19" s="253">
        <v>99.911790999999994</v>
      </c>
      <c r="MN19" s="253">
        <v>99.913283000000007</v>
      </c>
      <c r="MO19" s="253">
        <v>99.890294999999995</v>
      </c>
      <c r="MP19" s="253">
        <v>99.862990999999994</v>
      </c>
      <c r="MQ19" s="253">
        <v>99.838192000000006</v>
      </c>
      <c r="MR19" s="253">
        <v>99.810025999999993</v>
      </c>
      <c r="MS19" s="253">
        <v>99.776359999999997</v>
      </c>
      <c r="MT19" s="253">
        <v>99.747420000000005</v>
      </c>
      <c r="MU19" s="253">
        <v>99.735467</v>
      </c>
      <c r="MV19" s="253">
        <v>99.734988999999999</v>
      </c>
      <c r="MW19" s="253">
        <v>99.725646999999995</v>
      </c>
      <c r="MX19" s="253">
        <v>99.697965999999994</v>
      </c>
      <c r="MY19" s="253">
        <v>99.661413999999994</v>
      </c>
      <c r="MZ19" s="253">
        <v>99.630371999999994</v>
      </c>
      <c r="NA19" s="253">
        <v>99.613191999999998</v>
      </c>
      <c r="NB19" s="253">
        <v>99.611514</v>
      </c>
      <c r="NC19" s="253">
        <v>99.621668</v>
      </c>
      <c r="ND19" s="253">
        <v>99.635337000000007</v>
      </c>
      <c r="NE19" s="253">
        <v>99.642810999999995</v>
      </c>
      <c r="NF19" s="253">
        <v>99.639735000000002</v>
      </c>
      <c r="NG19" s="253">
        <v>99.630108000000007</v>
      </c>
      <c r="NH19" s="253">
        <v>99.620558000000003</v>
      </c>
      <c r="NI19" s="253">
        <v>99.612493000000001</v>
      </c>
      <c r="NJ19" s="253">
        <v>99.602210999999997</v>
      </c>
      <c r="NK19" s="253">
        <v>99.588120000000004</v>
      </c>
      <c r="NL19" s="253">
        <v>99.574089999999998</v>
      </c>
      <c r="NM19" s="253">
        <v>99.563312999999994</v>
      </c>
      <c r="NN19" s="253">
        <v>99.551361999999997</v>
      </c>
      <c r="NO19" s="253">
        <v>99.529456999999994</v>
      </c>
      <c r="NP19" s="253">
        <v>99.498908999999998</v>
      </c>
      <c r="NQ19" s="253">
        <v>99.473557</v>
      </c>
      <c r="NR19" s="253">
        <v>99.459335999999993</v>
      </c>
      <c r="NS19" s="253">
        <v>99.452074999999994</v>
      </c>
      <c r="NT19" s="253">
        <v>99.448199000000002</v>
      </c>
      <c r="NU19" s="253">
        <v>99.444951000000003</v>
      </c>
      <c r="NV19" s="253">
        <v>99.439753999999994</v>
      </c>
      <c r="NW19" s="253">
        <v>99.430479000000005</v>
      </c>
      <c r="NX19" s="253">
        <v>99.416452000000007</v>
      </c>
      <c r="NY19" s="253">
        <v>99.399323999999993</v>
      </c>
      <c r="NZ19" s="253">
        <v>99.381221999999994</v>
      </c>
      <c r="OA19" s="253">
        <v>99.361288000000002</v>
      </c>
      <c r="OB19" s="253">
        <v>99.338119000000006</v>
      </c>
      <c r="OC19" s="253">
        <v>99.315207000000001</v>
      </c>
      <c r="OD19" s="253">
        <v>99.297837000000001</v>
      </c>
      <c r="OE19" s="253">
        <v>99.285919000000007</v>
      </c>
      <c r="OF19" s="253">
        <v>99.274192999999997</v>
      </c>
      <c r="OG19" s="253">
        <v>99.259640000000005</v>
      </c>
      <c r="OH19" s="253">
        <v>99.244924999999995</v>
      </c>
      <c r="OI19" s="253">
        <v>99.233262999999994</v>
      </c>
      <c r="OJ19" s="253">
        <v>99.22296</v>
      </c>
      <c r="OK19" s="253">
        <v>99.209265000000002</v>
      </c>
      <c r="OL19" s="253">
        <v>99.190859000000003</v>
      </c>
      <c r="OM19" s="253">
        <v>99.170160999999993</v>
      </c>
      <c r="ON19" s="253">
        <v>99.149941999999996</v>
      </c>
      <c r="OO19" s="253">
        <v>99.132371000000006</v>
      </c>
      <c r="OP19" s="253">
        <v>99.120401000000001</v>
      </c>
      <c r="OQ19" s="253">
        <v>99.116215999999994</v>
      </c>
      <c r="OR19" s="253">
        <v>99.117199999999997</v>
      </c>
      <c r="OS19" s="253">
        <v>99.116085999999996</v>
      </c>
      <c r="OT19" s="253">
        <v>99.106442999999999</v>
      </c>
      <c r="OU19" s="253">
        <v>99.089645000000004</v>
      </c>
      <c r="OV19" s="253">
        <v>99.072817999999998</v>
      </c>
      <c r="OW19" s="253">
        <v>99.061424000000002</v>
      </c>
      <c r="OX19" s="253">
        <v>99.055448999999996</v>
      </c>
      <c r="OY19" s="253">
        <v>99.054503999999994</v>
      </c>
      <c r="OZ19" s="253">
        <v>99.060687000000001</v>
      </c>
      <c r="PA19" s="253">
        <v>99.074950000000001</v>
      </c>
      <c r="PB19" s="253">
        <v>99.090935999999999</v>
      </c>
      <c r="PC19" s="253">
        <v>99.095851999999994</v>
      </c>
      <c r="PD19" s="253">
        <v>99.080946999999995</v>
      </c>
      <c r="PE19" s="253">
        <v>99.053280999999998</v>
      </c>
      <c r="PF19" s="253">
        <v>99.029736999999997</v>
      </c>
      <c r="PG19" s="253">
        <v>99.014004999999997</v>
      </c>
      <c r="PH19" s="253">
        <v>98.993960999999999</v>
      </c>
      <c r="PI19" s="253">
        <v>98.961836000000005</v>
      </c>
      <c r="PJ19" s="253">
        <v>98.922617000000002</v>
      </c>
      <c r="PK19" s="253">
        <v>98.884568000000002</v>
      </c>
      <c r="PL19" s="253">
        <v>98.850892000000002</v>
      </c>
      <c r="PM19" s="253">
        <v>98.822563000000002</v>
      </c>
      <c r="PN19" s="253">
        <v>98.803020000000004</v>
      </c>
      <c r="PO19" s="253">
        <v>98.795258000000004</v>
      </c>
      <c r="PP19" s="253">
        <v>98.794290000000004</v>
      </c>
      <c r="PQ19" s="253">
        <v>98.789788000000001</v>
      </c>
      <c r="PR19" s="253">
        <v>98.776521000000002</v>
      </c>
      <c r="PS19" s="253">
        <v>98.759473</v>
      </c>
      <c r="PT19" s="253">
        <v>98.745580000000004</v>
      </c>
      <c r="PU19" s="253">
        <v>98.735744999999994</v>
      </c>
      <c r="PV19" s="253">
        <v>98.726508999999993</v>
      </c>
      <c r="PW19" s="253">
        <v>98.715513000000001</v>
      </c>
      <c r="PX19" s="253">
        <v>98.701830000000001</v>
      </c>
      <c r="PY19" s="253">
        <v>98.683563000000007</v>
      </c>
      <c r="PZ19" s="253">
        <v>98.659114000000002</v>
      </c>
      <c r="QA19" s="253">
        <v>98.630402000000004</v>
      </c>
      <c r="QB19" s="253">
        <v>98.602171999999996</v>
      </c>
      <c r="QC19" s="253">
        <v>98.580194000000006</v>
      </c>
      <c r="QD19" s="253">
        <v>98.568763000000004</v>
      </c>
      <c r="QE19" s="253">
        <v>98.566800999999998</v>
      </c>
      <c r="QF19" s="253">
        <v>98.566610999999995</v>
      </c>
      <c r="QG19" s="253">
        <v>98.55883</v>
      </c>
      <c r="QH19" s="253">
        <v>98.540987999999999</v>
      </c>
      <c r="QI19" s="253">
        <v>98.521810000000002</v>
      </c>
      <c r="QJ19" s="253">
        <v>98.514044999999996</v>
      </c>
      <c r="QK19" s="253">
        <v>98.521445</v>
      </c>
      <c r="QL19" s="253">
        <v>98.533510000000007</v>
      </c>
      <c r="QM19" s="253">
        <v>98.535195000000002</v>
      </c>
      <c r="QN19" s="253">
        <v>98.521752000000006</v>
      </c>
      <c r="QO19" s="253">
        <v>98.502238000000006</v>
      </c>
      <c r="QP19" s="253">
        <v>98.487330999999998</v>
      </c>
      <c r="QQ19" s="253">
        <v>98.477569000000003</v>
      </c>
      <c r="QR19" s="253">
        <v>98.464802000000006</v>
      </c>
      <c r="QS19" s="253">
        <v>98.441838000000004</v>
      </c>
      <c r="QT19" s="253">
        <v>98.409242000000006</v>
      </c>
      <c r="QU19" s="253">
        <v>98.375190000000003</v>
      </c>
      <c r="QV19" s="253">
        <v>98.349896999999999</v>
      </c>
      <c r="QW19" s="253">
        <v>98.340294</v>
      </c>
      <c r="QX19" s="253">
        <v>98.347598000000005</v>
      </c>
      <c r="QY19" s="253">
        <v>98.365864000000002</v>
      </c>
      <c r="QZ19" s="253">
        <v>98.381240000000005</v>
      </c>
      <c r="RA19" s="253">
        <v>98.376510999999994</v>
      </c>
      <c r="RB19" s="253">
        <v>98.342778999999993</v>
      </c>
      <c r="RC19" s="253">
        <v>98.289824999999993</v>
      </c>
      <c r="RD19" s="253">
        <v>98.242380999999995</v>
      </c>
      <c r="RE19" s="253">
        <v>98.220372999999995</v>
      </c>
      <c r="RF19" s="253">
        <v>98.223124999999996</v>
      </c>
      <c r="RG19" s="253">
        <v>98.235197999999997</v>
      </c>
      <c r="RH19" s="253">
        <v>98.244540000000001</v>
      </c>
      <c r="RI19" s="253">
        <v>98.248133999999993</v>
      </c>
      <c r="RJ19" s="253">
        <v>98.242350999999999</v>
      </c>
      <c r="RK19" s="253">
        <v>98.218694999999997</v>
      </c>
      <c r="RL19" s="253">
        <v>98.176356999999996</v>
      </c>
      <c r="RM19" s="253">
        <v>98.133623999999998</v>
      </c>
      <c r="RN19" s="253">
        <v>98.115369999999999</v>
      </c>
      <c r="RO19" s="253">
        <v>98.127474000000007</v>
      </c>
      <c r="RP19" s="253">
        <v>98.149451999999997</v>
      </c>
      <c r="RQ19" s="253">
        <v>98.153972999999993</v>
      </c>
      <c r="RR19" s="253">
        <v>98.130512999999993</v>
      </c>
      <c r="RS19" s="253">
        <v>98.090249</v>
      </c>
      <c r="RT19" s="253">
        <v>98.052937</v>
      </c>
      <c r="RU19" s="253">
        <v>98.031694000000002</v>
      </c>
      <c r="RV19" s="253">
        <v>98.026435000000006</v>
      </c>
      <c r="RW19" s="253">
        <v>98.026846000000006</v>
      </c>
      <c r="RX19" s="253">
        <v>98.023053000000004</v>
      </c>
      <c r="RY19" s="253">
        <v>98.015220999999997</v>
      </c>
      <c r="RZ19" s="253">
        <v>98.011678000000003</v>
      </c>
      <c r="SA19" s="253">
        <v>98.016863999999998</v>
      </c>
      <c r="SB19" s="253">
        <v>98.024128000000005</v>
      </c>
      <c r="SC19" s="253">
        <v>98.022244999999998</v>
      </c>
      <c r="SD19" s="253">
        <v>98.006727999999995</v>
      </c>
      <c r="SE19" s="253">
        <v>97.982010000000002</v>
      </c>
      <c r="SF19" s="253">
        <v>97.954635999999994</v>
      </c>
      <c r="SG19" s="253">
        <v>97.927823000000004</v>
      </c>
      <c r="SH19" s="253">
        <v>97.902195000000006</v>
      </c>
      <c r="SI19" s="253">
        <v>97.878294999999994</v>
      </c>
      <c r="SJ19" s="253">
        <v>97.857448000000005</v>
      </c>
      <c r="SK19" s="253">
        <v>97.841768999999999</v>
      </c>
      <c r="SL19" s="253">
        <v>97.832330999999996</v>
      </c>
      <c r="SM19" s="253">
        <v>97.825391999999994</v>
      </c>
      <c r="SN19" s="253">
        <v>97.813086999999996</v>
      </c>
      <c r="SO19" s="253">
        <v>97.792098999999993</v>
      </c>
      <c r="SP19" s="253">
        <v>97.770171000000005</v>
      </c>
      <c r="SQ19" s="253">
        <v>97.760069999999999</v>
      </c>
      <c r="SR19" s="253">
        <v>97.766102000000004</v>
      </c>
      <c r="SS19" s="253">
        <v>97.779657</v>
      </c>
      <c r="ST19" s="253">
        <v>97.789101000000002</v>
      </c>
      <c r="SU19" s="253">
        <v>97.790760000000006</v>
      </c>
      <c r="SV19" s="253">
        <v>97.787411000000006</v>
      </c>
      <c r="SW19" s="253">
        <v>97.779245000000003</v>
      </c>
      <c r="SX19" s="253">
        <v>97.760906000000006</v>
      </c>
      <c r="SY19" s="253">
        <v>97.727576999999997</v>
      </c>
      <c r="SZ19" s="253">
        <v>97.681894999999997</v>
      </c>
      <c r="TA19" s="253">
        <v>97.634743999999998</v>
      </c>
      <c r="TB19" s="253">
        <v>97.600055999999995</v>
      </c>
      <c r="TC19" s="253">
        <v>97.58717</v>
      </c>
      <c r="TD19" s="253">
        <v>97.595099000000005</v>
      </c>
      <c r="TE19" s="253">
        <v>97.611704000000003</v>
      </c>
      <c r="TF19" s="253">
        <v>97.619444999999999</v>
      </c>
      <c r="TG19" s="253">
        <v>97.606278000000003</v>
      </c>
      <c r="TH19" s="253">
        <v>97.574776999999997</v>
      </c>
      <c r="TI19" s="253">
        <v>97.541604000000007</v>
      </c>
      <c r="TJ19" s="253">
        <v>97.525801999999999</v>
      </c>
      <c r="TK19" s="253">
        <v>97.534454999999994</v>
      </c>
      <c r="TL19" s="253">
        <v>97.557636000000002</v>
      </c>
      <c r="TM19" s="253">
        <v>97.576986000000005</v>
      </c>
      <c r="TN19" s="253">
        <v>97.580164999999994</v>
      </c>
      <c r="TO19" s="253">
        <v>97.566722999999996</v>
      </c>
      <c r="TP19" s="253">
        <v>97.541720999999995</v>
      </c>
      <c r="TQ19" s="253">
        <v>97.508735999999999</v>
      </c>
      <c r="TR19" s="253">
        <v>97.471744999999999</v>
      </c>
      <c r="TS19" s="253">
        <v>97.439672000000002</v>
      </c>
      <c r="TT19" s="253">
        <v>97.422751000000005</v>
      </c>
      <c r="TU19" s="253">
        <v>97.423345999999995</v>
      </c>
      <c r="TV19" s="253">
        <v>97.433335999999997</v>
      </c>
      <c r="TW19" s="253">
        <v>97.441693999999998</v>
      </c>
      <c r="TX19" s="253">
        <v>97.442432999999994</v>
      </c>
      <c r="TY19" s="253">
        <v>97.435458999999994</v>
      </c>
      <c r="TZ19" s="253">
        <v>97.423382000000004</v>
      </c>
      <c r="UA19" s="253">
        <v>97.409610000000001</v>
      </c>
      <c r="UB19" s="253">
        <v>97.396833999999998</v>
      </c>
      <c r="UC19" s="253">
        <v>97.384613000000002</v>
      </c>
      <c r="UD19" s="253">
        <v>97.369844000000001</v>
      </c>
      <c r="UE19" s="253">
        <v>97.352191000000005</v>
      </c>
      <c r="UF19" s="253">
        <v>97.33793</v>
      </c>
      <c r="UG19" s="253">
        <v>97.335362000000003</v>
      </c>
      <c r="UH19" s="253">
        <v>97.345158999999995</v>
      </c>
      <c r="UI19" s="253">
        <v>97.356919000000005</v>
      </c>
      <c r="UJ19" s="253">
        <v>97.356639000000001</v>
      </c>
      <c r="UK19" s="253">
        <v>97.337721999999999</v>
      </c>
      <c r="UL19" s="253">
        <v>97.305027999999993</v>
      </c>
      <c r="UM19" s="253">
        <v>97.26943</v>
      </c>
      <c r="UN19" s="253">
        <v>97.239608000000004</v>
      </c>
      <c r="UO19" s="253">
        <v>97.218440000000001</v>
      </c>
      <c r="UP19" s="253">
        <v>97.205741000000003</v>
      </c>
      <c r="UQ19" s="253">
        <v>97.202634000000003</v>
      </c>
      <c r="UR19" s="253">
        <v>97.211265999999995</v>
      </c>
      <c r="US19" s="253">
        <v>97.229624999999999</v>
      </c>
      <c r="UT19" s="253">
        <v>97.248367999999999</v>
      </c>
      <c r="UU19" s="253">
        <v>97.255976000000004</v>
      </c>
      <c r="UV19" s="253">
        <v>97.249088</v>
      </c>
      <c r="UW19" s="253">
        <v>97.236456000000004</v>
      </c>
      <c r="UX19" s="253">
        <v>97.231020000000001</v>
      </c>
      <c r="UY19" s="253">
        <v>97.237639000000001</v>
      </c>
      <c r="UZ19" s="253">
        <v>97.248638999999997</v>
      </c>
      <c r="VA19" s="253">
        <v>97.251158000000004</v>
      </c>
      <c r="VB19" s="253">
        <v>97.238797000000005</v>
      </c>
      <c r="VC19" s="253">
        <v>97.216990999999993</v>
      </c>
      <c r="VD19" s="253">
        <v>97.197755999999998</v>
      </c>
      <c r="VE19" s="253">
        <v>97.188412999999997</v>
      </c>
      <c r="VF19" s="253">
        <v>97.184543000000005</v>
      </c>
      <c r="VG19" s="253">
        <v>97.174244999999999</v>
      </c>
      <c r="VH19" s="253">
        <v>97.150841999999997</v>
      </c>
      <c r="VI19" s="253">
        <v>97.121820999999997</v>
      </c>
      <c r="VJ19" s="253">
        <v>97.103804999999994</v>
      </c>
      <c r="VK19" s="253">
        <v>97.107378999999995</v>
      </c>
      <c r="VL19" s="253">
        <v>97.126441</v>
      </c>
      <c r="VM19" s="253">
        <v>97.142608999999993</v>
      </c>
      <c r="VN19" s="253">
        <v>97.140448000000006</v>
      </c>
      <c r="VO19" s="253">
        <v>97.118859</v>
      </c>
      <c r="VP19" s="253">
        <v>97.089195000000004</v>
      </c>
      <c r="VQ19" s="253">
        <v>97.063839000000002</v>
      </c>
      <c r="VR19" s="253">
        <v>97.047248999999994</v>
      </c>
      <c r="VS19" s="253">
        <v>97.036987999999994</v>
      </c>
      <c r="VT19" s="253">
        <v>97.030753000000004</v>
      </c>
      <c r="VU19" s="253">
        <v>97.029837000000001</v>
      </c>
      <c r="VV19" s="253">
        <v>97.035352000000003</v>
      </c>
      <c r="VW19" s="253">
        <v>97.042303000000004</v>
      </c>
      <c r="VX19" s="253">
        <v>97.040172999999996</v>
      </c>
      <c r="VY19" s="253">
        <v>97.022164000000004</v>
      </c>
      <c r="VZ19" s="253">
        <v>96.994286000000002</v>
      </c>
      <c r="WA19" s="253">
        <v>96.973337000000001</v>
      </c>
      <c r="WB19" s="253">
        <v>96.973393999999999</v>
      </c>
      <c r="WC19" s="253">
        <v>96.993358000000001</v>
      </c>
      <c r="WD19" s="253">
        <v>97.017815999999996</v>
      </c>
      <c r="WE19" s="253">
        <v>97.029849999999996</v>
      </c>
      <c r="WF19" s="253">
        <v>97.023056999999994</v>
      </c>
      <c r="WG19" s="253">
        <v>97.003190000000004</v>
      </c>
      <c r="WH19" s="253">
        <v>96.980352999999994</v>
      </c>
      <c r="WI19" s="253">
        <v>96.960205000000002</v>
      </c>
      <c r="WJ19" s="253">
        <v>96.941852999999995</v>
      </c>
      <c r="WK19" s="253">
        <v>96.923338000000001</v>
      </c>
      <c r="WL19" s="253">
        <v>96.907984999999996</v>
      </c>
      <c r="WM19" s="253">
        <v>96.903300999999999</v>
      </c>
      <c r="WN19" s="253">
        <v>96.912403999999995</v>
      </c>
      <c r="WO19" s="253">
        <v>96.928483</v>
      </c>
      <c r="WP19" s="253">
        <v>96.940278000000006</v>
      </c>
      <c r="WQ19" s="253">
        <v>96.942519000000004</v>
      </c>
      <c r="WR19" s="253">
        <v>96.939237000000006</v>
      </c>
      <c r="WS19" s="253">
        <v>96.937922999999998</v>
      </c>
      <c r="WT19" s="253">
        <v>96.942651999999995</v>
      </c>
      <c r="WU19" s="253">
        <v>96.951943999999997</v>
      </c>
      <c r="WV19" s="253">
        <v>96.959675000000004</v>
      </c>
      <c r="WW19" s="253">
        <v>96.958241999999998</v>
      </c>
      <c r="WX19" s="253">
        <v>96.945441000000002</v>
      </c>
      <c r="WY19" s="253">
        <v>96.929871000000006</v>
      </c>
      <c r="WZ19" s="253">
        <v>96.925234000000003</v>
      </c>
      <c r="XA19" s="253">
        <v>96.936237000000006</v>
      </c>
      <c r="XB19" s="253">
        <v>96.953158999999999</v>
      </c>
      <c r="XC19" s="253">
        <v>96.962607000000006</v>
      </c>
      <c r="XD19" s="253">
        <v>96.960319999999996</v>
      </c>
      <c r="XE19" s="253">
        <v>96.950619000000003</v>
      </c>
      <c r="XF19" s="253">
        <v>96.937515000000005</v>
      </c>
      <c r="XG19" s="253">
        <v>96.921512000000007</v>
      </c>
      <c r="XH19" s="253">
        <v>96.903209000000004</v>
      </c>
      <c r="XI19" s="253">
        <v>96.884456999999998</v>
      </c>
      <c r="XJ19" s="253">
        <v>96.866202000000001</v>
      </c>
      <c r="XK19" s="253">
        <v>96.849514999999997</v>
      </c>
      <c r="XL19" s="253">
        <v>96.8386</v>
      </c>
      <c r="XM19" s="253">
        <v>96.838239999999999</v>
      </c>
      <c r="XN19" s="253">
        <v>96.847665000000006</v>
      </c>
      <c r="XO19" s="253">
        <v>96.861011000000005</v>
      </c>
      <c r="XP19" s="253">
        <v>96.874370999999996</v>
      </c>
      <c r="XQ19" s="253">
        <v>96.888294000000002</v>
      </c>
      <c r="XR19" s="253">
        <v>96.902422000000001</v>
      </c>
      <c r="XS19" s="253">
        <v>96.912434000000005</v>
      </c>
      <c r="XT19" s="253">
        <v>96.914865000000006</v>
      </c>
      <c r="XU19" s="253">
        <v>96.911143999999993</v>
      </c>
      <c r="XV19" s="253">
        <v>96.903808999999995</v>
      </c>
      <c r="XW19" s="253">
        <v>96.891909999999996</v>
      </c>
      <c r="XX19" s="253">
        <v>96.873552000000004</v>
      </c>
      <c r="XY19" s="253">
        <v>96.850796000000003</v>
      </c>
      <c r="XZ19" s="253">
        <v>96.828714000000005</v>
      </c>
      <c r="YA19" s="253">
        <v>96.810974000000002</v>
      </c>
      <c r="YB19" s="253">
        <v>96.799274999999994</v>
      </c>
      <c r="YC19" s="253">
        <v>96.795886999999993</v>
      </c>
      <c r="YD19" s="253">
        <v>96.803444999999996</v>
      </c>
      <c r="YE19" s="253">
        <v>96.822368999999995</v>
      </c>
      <c r="YF19" s="253">
        <v>96.850318999999999</v>
      </c>
      <c r="YG19" s="253">
        <v>96.882994999999994</v>
      </c>
      <c r="YH19" s="253">
        <v>96.913101999999995</v>
      </c>
      <c r="YI19" s="253">
        <v>96.930252999999993</v>
      </c>
      <c r="YJ19" s="253">
        <v>96.926734999999994</v>
      </c>
      <c r="YK19" s="253">
        <v>96.905287999999999</v>
      </c>
      <c r="YL19" s="253">
        <v>96.879006000000004</v>
      </c>
      <c r="YM19" s="253">
        <v>96.861716000000001</v>
      </c>
      <c r="YN19" s="253">
        <v>96.858891999999997</v>
      </c>
      <c r="YO19" s="253">
        <v>96.867176999999998</v>
      </c>
      <c r="YP19" s="253">
        <v>96.879707999999994</v>
      </c>
      <c r="YQ19" s="253">
        <v>96.890107</v>
      </c>
      <c r="YR19" s="253">
        <v>96.893478999999999</v>
      </c>
      <c r="YS19" s="253">
        <v>96.887642999999997</v>
      </c>
      <c r="YT19" s="253">
        <v>96.875328999999994</v>
      </c>
      <c r="YU19" s="253">
        <v>96.863963999999996</v>
      </c>
      <c r="YV19" s="253">
        <v>96.861272999999997</v>
      </c>
      <c r="YW19" s="253">
        <v>96.869994000000005</v>
      </c>
      <c r="YX19" s="253">
        <v>96.886600999999999</v>
      </c>
      <c r="YY19" s="253">
        <v>96.904751000000005</v>
      </c>
      <c r="YZ19" s="253">
        <v>96.919376999999997</v>
      </c>
      <c r="ZA19" s="253">
        <v>96.928398000000001</v>
      </c>
      <c r="ZB19" s="253">
        <v>96.932779999999994</v>
      </c>
      <c r="ZC19" s="253">
        <v>96.935557000000003</v>
      </c>
      <c r="ZD19" s="253">
        <v>96.938385999999994</v>
      </c>
      <c r="ZE19" s="253">
        <v>96.937128000000001</v>
      </c>
      <c r="ZF19" s="253">
        <v>96.923147999999998</v>
      </c>
      <c r="ZG19" s="253">
        <v>96.892978999999997</v>
      </c>
      <c r="ZH19" s="253">
        <v>96.856295000000003</v>
      </c>
      <c r="ZI19" s="253">
        <v>96.830420000000004</v>
      </c>
      <c r="ZJ19" s="253">
        <v>96.825565999999995</v>
      </c>
      <c r="ZK19" s="253">
        <v>96.837660999999997</v>
      </c>
      <c r="ZL19" s="253">
        <v>96.855530999999999</v>
      </c>
      <c r="ZM19" s="253">
        <v>96.870643999999999</v>
      </c>
      <c r="ZN19" s="253">
        <v>96.878355999999997</v>
      </c>
      <c r="ZO19" s="253">
        <v>96.875375000000005</v>
      </c>
      <c r="ZP19" s="253">
        <v>96.86224</v>
      </c>
      <c r="ZQ19" s="253">
        <v>96.847002000000003</v>
      </c>
      <c r="ZR19" s="253">
        <v>96.841020999999998</v>
      </c>
      <c r="ZS19" s="253">
        <v>96.849549999999994</v>
      </c>
      <c r="ZT19" s="253">
        <v>96.868623999999997</v>
      </c>
      <c r="ZU19" s="253">
        <v>96.890534000000002</v>
      </c>
      <c r="ZV19" s="253">
        <v>96.908581999999996</v>
      </c>
      <c r="ZW19" s="253">
        <v>96.916205000000005</v>
      </c>
      <c r="ZX19" s="253">
        <v>96.906763999999995</v>
      </c>
      <c r="ZY19" s="253">
        <v>96.879192000000003</v>
      </c>
      <c r="ZZ19" s="253">
        <v>96.843299000000002</v>
      </c>
      <c r="AAA19" s="253">
        <v>96.816040999999998</v>
      </c>
      <c r="AAB19" s="253">
        <v>96.810085999999998</v>
      </c>
      <c r="AAC19" s="253">
        <v>96.824589000000003</v>
      </c>
      <c r="AAD19" s="253">
        <v>96.845937000000006</v>
      </c>
      <c r="AAE19" s="253">
        <v>96.858079000000004</v>
      </c>
      <c r="AAF19" s="253">
        <v>96.854772999999994</v>
      </c>
      <c r="AAG19" s="253">
        <v>96.844086000000004</v>
      </c>
      <c r="AAH19" s="253">
        <v>96.841133999999997</v>
      </c>
      <c r="AAI19" s="253">
        <v>96.855444000000006</v>
      </c>
      <c r="AAJ19" s="253">
        <v>96.884110000000007</v>
      </c>
      <c r="AAK19" s="253">
        <v>96.915584999999993</v>
      </c>
      <c r="AAL19" s="253">
        <v>96.938720000000004</v>
      </c>
      <c r="AAM19" s="253">
        <v>96.948769999999996</v>
      </c>
      <c r="AAN19" s="253">
        <v>96.947907000000001</v>
      </c>
      <c r="AAO19" s="253">
        <v>96.942625000000007</v>
      </c>
      <c r="AAP19" s="253">
        <v>96.940077000000002</v>
      </c>
      <c r="AAQ19" s="253">
        <v>96.94426</v>
      </c>
      <c r="AAR19" s="253">
        <v>96.95393</v>
      </c>
      <c r="AAS19" s="253">
        <v>96.964076000000006</v>
      </c>
      <c r="AAT19" s="253">
        <v>96.969967999999994</v>
      </c>
      <c r="AAU19" s="253">
        <v>96.970275999999998</v>
      </c>
      <c r="AAV19" s="253">
        <v>96.967031000000006</v>
      </c>
      <c r="AAW19" s="253">
        <v>96.963579999999993</v>
      </c>
      <c r="AAX19" s="253">
        <v>96.962703000000005</v>
      </c>
      <c r="AAY19" s="253">
        <v>96.965007999999997</v>
      </c>
      <c r="AAZ19" s="253">
        <v>96.967298</v>
      </c>
      <c r="ABA19" s="253">
        <v>96.963382999999993</v>
      </c>
      <c r="ABB19" s="253">
        <v>96.950004000000007</v>
      </c>
      <c r="ABC19" s="253">
        <v>96.933659000000006</v>
      </c>
      <c r="ABD19" s="253">
        <v>96.928621000000007</v>
      </c>
      <c r="ABE19" s="253">
        <v>96.944235000000006</v>
      </c>
      <c r="ABF19" s="253">
        <v>96.974279999999993</v>
      </c>
      <c r="ABG19" s="253">
        <v>97.002135999999993</v>
      </c>
      <c r="ABH19" s="253">
        <v>97.016824999999997</v>
      </c>
      <c r="ABI19" s="253">
        <v>97.021096</v>
      </c>
      <c r="ABJ19" s="253">
        <v>97.024067000000002</v>
      </c>
      <c r="ABK19" s="253">
        <v>97.030469999999994</v>
      </c>
      <c r="ABL19" s="253">
        <v>97.038348999999997</v>
      </c>
      <c r="ABM19" s="253">
        <v>97.042088000000007</v>
      </c>
      <c r="ABN19" s="253">
        <v>97.034417000000005</v>
      </c>
      <c r="ABO19" s="253">
        <v>97.010998000000001</v>
      </c>
      <c r="ABP19" s="253">
        <v>96.979805999999996</v>
      </c>
      <c r="ABQ19" s="253">
        <v>96.963018000000005</v>
      </c>
      <c r="ABR19" s="253">
        <v>96.980300999999997</v>
      </c>
      <c r="ABS19" s="253">
        <v>97.027259000000001</v>
      </c>
      <c r="ABT19" s="253">
        <v>97.076232000000005</v>
      </c>
      <c r="ABU19" s="253">
        <v>97.102474999999998</v>
      </c>
      <c r="ABV19" s="253">
        <v>97.106638000000004</v>
      </c>
      <c r="ABW19" s="253">
        <v>97.108788000000004</v>
      </c>
      <c r="ABX19" s="253">
        <v>97.124537000000004</v>
      </c>
      <c r="ABY19" s="253">
        <v>97.152207000000004</v>
      </c>
      <c r="ABZ19" s="253">
        <v>97.181111000000001</v>
      </c>
      <c r="ACA19" s="253">
        <v>97.205252999999999</v>
      </c>
      <c r="ACB19" s="253">
        <v>97.225952000000007</v>
      </c>
      <c r="ACC19" s="253">
        <v>97.244400999999996</v>
      </c>
      <c r="ACD19" s="253">
        <v>97.256107999999998</v>
      </c>
      <c r="ACE19" s="253">
        <v>97.254216</v>
      </c>
      <c r="ACF19" s="253">
        <v>97.238123000000002</v>
      </c>
      <c r="ACG19" s="253">
        <v>97.218328999999997</v>
      </c>
      <c r="ACH19" s="253">
        <v>97.211194000000006</v>
      </c>
      <c r="ACI19" s="253">
        <v>97.226286999999999</v>
      </c>
      <c r="ACJ19" s="253">
        <v>97.257222999999996</v>
      </c>
      <c r="ACK19" s="253">
        <v>97.285856999999993</v>
      </c>
      <c r="ACL19" s="253">
        <v>97.297734000000005</v>
      </c>
      <c r="ACM19" s="253">
        <v>97.294559000000007</v>
      </c>
      <c r="ACN19" s="253">
        <v>97.291522999999998</v>
      </c>
      <c r="ACO19" s="253">
        <v>97.302267999999998</v>
      </c>
      <c r="ACP19" s="253">
        <v>97.326488999999995</v>
      </c>
      <c r="ACQ19" s="253">
        <v>97.352419999999995</v>
      </c>
      <c r="ACR19" s="253">
        <v>97.370352999999994</v>
      </c>
      <c r="ACS19" s="253">
        <v>97.381366999999997</v>
      </c>
      <c r="ACT19" s="253">
        <v>97.392246</v>
      </c>
      <c r="ACU19" s="253">
        <v>97.405208000000002</v>
      </c>
      <c r="ACV19" s="253">
        <v>97.416357000000005</v>
      </c>
      <c r="ACW19" s="253">
        <v>97.422762000000006</v>
      </c>
      <c r="ACX19" s="253">
        <v>97.426016000000004</v>
      </c>
      <c r="ACY19" s="253">
        <v>97.427606999999995</v>
      </c>
      <c r="ACZ19" s="253">
        <v>97.425692999999995</v>
      </c>
      <c r="ADA19" s="253">
        <v>97.420413999999994</v>
      </c>
      <c r="ADB19" s="253">
        <v>97.419387999999998</v>
      </c>
      <c r="ADC19" s="253">
        <v>97.432316999999998</v>
      </c>
      <c r="ADD19" s="253">
        <v>97.459723999999994</v>
      </c>
      <c r="ADE19" s="253">
        <v>97.490662</v>
      </c>
      <c r="ADF19" s="253">
        <v>97.512572000000006</v>
      </c>
      <c r="ADG19" s="253">
        <v>97.520825000000002</v>
      </c>
      <c r="ADH19" s="253">
        <v>97.518192999999997</v>
      </c>
      <c r="ADI19" s="253">
        <v>97.509173000000004</v>
      </c>
      <c r="ADJ19" s="253">
        <v>97.498480999999998</v>
      </c>
      <c r="ADK19" s="253">
        <v>97.493212</v>
      </c>
      <c r="ADL19" s="253">
        <v>97.501392999999993</v>
      </c>
      <c r="ADM19" s="253">
        <v>97.525492999999997</v>
      </c>
      <c r="ADN19" s="253">
        <v>97.557496</v>
      </c>
      <c r="ADO19" s="253">
        <v>97.581896999999998</v>
      </c>
      <c r="ADP19" s="253">
        <v>97.586046999999994</v>
      </c>
      <c r="ADQ19" s="253">
        <v>97.570550999999995</v>
      </c>
      <c r="ADR19" s="253">
        <v>97.550742</v>
      </c>
      <c r="ADS19" s="253">
        <v>97.545839000000001</v>
      </c>
      <c r="ADT19" s="253">
        <v>97.563387000000006</v>
      </c>
      <c r="ADU19" s="253">
        <v>97.593888000000007</v>
      </c>
      <c r="ADV19" s="253">
        <v>97.622097999999994</v>
      </c>
      <c r="ADW19" s="253">
        <v>97.642345000000006</v>
      </c>
      <c r="ADX19" s="253">
        <v>97.660041000000007</v>
      </c>
      <c r="ADY19" s="253">
        <v>97.679703000000003</v>
      </c>
      <c r="ADZ19" s="253">
        <v>97.697340999999994</v>
      </c>
      <c r="AEA19" s="253">
        <v>97.706743000000003</v>
      </c>
      <c r="AEB19" s="253">
        <v>97.707646999999994</v>
      </c>
      <c r="AEC19" s="253">
        <v>97.702471000000003</v>
      </c>
      <c r="AED19" s="253">
        <v>97.689136000000005</v>
      </c>
      <c r="AEE19" s="253">
        <v>97.665605999999997</v>
      </c>
      <c r="AEF19" s="253">
        <v>97.641728999999998</v>
      </c>
      <c r="AEG19" s="253">
        <v>97.637755999999996</v>
      </c>
      <c r="AEH19" s="253">
        <v>97.665970000000002</v>
      </c>
      <c r="AEI19" s="253">
        <v>97.717742000000001</v>
      </c>
      <c r="AEJ19" s="253">
        <v>97.772057000000004</v>
      </c>
      <c r="AEK19" s="253">
        <v>97.813145000000006</v>
      </c>
      <c r="AEL19" s="253">
        <v>97.836943000000005</v>
      </c>
      <c r="AEM19" s="253">
        <v>97.846339</v>
      </c>
      <c r="AEN19" s="253">
        <v>97.848005999999998</v>
      </c>
      <c r="AEO19" s="253">
        <v>97.851898000000006</v>
      </c>
      <c r="AEP19" s="253">
        <v>97.865015999999997</v>
      </c>
      <c r="AEQ19" s="253">
        <v>97.883294000000006</v>
      </c>
      <c r="AER19" s="253">
        <v>97.895274999999998</v>
      </c>
      <c r="AES19" s="253">
        <v>97.896422000000001</v>
      </c>
      <c r="AET19" s="253">
        <v>97.895379000000005</v>
      </c>
      <c r="AEU19" s="253">
        <v>97.903644999999997</v>
      </c>
      <c r="AEV19" s="253">
        <v>97.923398000000006</v>
      </c>
      <c r="AEW19" s="253">
        <v>97.948319999999995</v>
      </c>
      <c r="AEX19" s="253">
        <v>97.972370999999995</v>
      </c>
      <c r="AEY19" s="253">
        <v>97.993668999999997</v>
      </c>
      <c r="AEZ19" s="253">
        <v>98.012240000000006</v>
      </c>
      <c r="AFA19" s="253">
        <v>98.028371000000007</v>
      </c>
      <c r="AFB19" s="253">
        <v>98.042520999999994</v>
      </c>
      <c r="AFC19" s="253">
        <v>98.053758000000002</v>
      </c>
      <c r="AFD19" s="253">
        <v>98.059083000000001</v>
      </c>
      <c r="AFE19" s="253">
        <v>98.057316</v>
      </c>
      <c r="AFF19" s="253">
        <v>98.053374000000005</v>
      </c>
      <c r="AFG19" s="253">
        <v>98.056135999999995</v>
      </c>
      <c r="AFH19" s="253">
        <v>98.071377999999996</v>
      </c>
      <c r="AFI19" s="253">
        <v>98.097161</v>
      </c>
      <c r="AFJ19" s="253">
        <v>98.124939999999995</v>
      </c>
      <c r="AFK19" s="253">
        <v>98.144210000000001</v>
      </c>
      <c r="AFL19" s="253">
        <v>98.148662999999999</v>
      </c>
      <c r="AFM19" s="253">
        <v>98.141338000000005</v>
      </c>
      <c r="AFN19" s="253">
        <v>98.133277000000007</v>
      </c>
      <c r="AFO19" s="253">
        <v>98.134338</v>
      </c>
      <c r="AFP19" s="253">
        <v>98.144707999999994</v>
      </c>
      <c r="AFQ19" s="253">
        <v>98.156493999999995</v>
      </c>
      <c r="AFR19" s="253">
        <v>98.163156000000001</v>
      </c>
      <c r="AFS19" s="253">
        <v>98.166017999999994</v>
      </c>
      <c r="AFT19" s="253">
        <v>98.172172000000003</v>
      </c>
      <c r="AFU19" s="253">
        <v>98.187365999999997</v>
      </c>
      <c r="AFV19" s="253">
        <v>98.210160999999999</v>
      </c>
      <c r="AFW19" s="253">
        <v>98.232094000000004</v>
      </c>
      <c r="AFX19" s="253">
        <v>98.245172999999994</v>
      </c>
      <c r="AFY19" s="253">
        <v>98.250474999999994</v>
      </c>
      <c r="AFZ19" s="253">
        <v>98.257002</v>
      </c>
      <c r="AGA19" s="253">
        <v>98.269720000000007</v>
      </c>
      <c r="AGB19" s="253">
        <v>98.281700999999998</v>
      </c>
      <c r="AGC19" s="253">
        <v>98.282248999999993</v>
      </c>
      <c r="AGD19" s="253">
        <v>98.271010000000004</v>
      </c>
      <c r="AGE19" s="253">
        <v>98.259361999999996</v>
      </c>
      <c r="AGF19" s="253">
        <v>98.258695000000003</v>
      </c>
      <c r="AGG19" s="253">
        <v>98.271899000000005</v>
      </c>
      <c r="AGH19" s="253">
        <v>98.295410000000004</v>
      </c>
      <c r="AGI19" s="253">
        <v>98.323071999999996</v>
      </c>
      <c r="AGJ19" s="253">
        <v>98.346176999999997</v>
      </c>
      <c r="AGK19" s="253">
        <v>98.356267000000003</v>
      </c>
      <c r="AGL19" s="253">
        <v>98.353300000000004</v>
      </c>
      <c r="AGM19" s="253">
        <v>98.348602999999997</v>
      </c>
      <c r="AGN19" s="253">
        <v>98.355343000000005</v>
      </c>
      <c r="AGO19" s="253">
        <v>98.376014999999995</v>
      </c>
      <c r="AGP19" s="253">
        <v>98.400462000000005</v>
      </c>
      <c r="AGQ19" s="253">
        <v>98.414840999999996</v>
      </c>
      <c r="AGR19" s="253">
        <v>98.412182999999999</v>
      </c>
      <c r="AGS19" s="253">
        <v>98.397552000000005</v>
      </c>
      <c r="AGT19" s="253">
        <v>98.384801999999993</v>
      </c>
      <c r="AGU19" s="253">
        <v>98.385210999999998</v>
      </c>
      <c r="AGV19" s="253">
        <v>98.396242999999998</v>
      </c>
      <c r="AGW19" s="253">
        <v>98.403767000000002</v>
      </c>
      <c r="AGX19" s="253">
        <v>98.398523999999995</v>
      </c>
      <c r="AGY19" s="253">
        <v>98.387894000000003</v>
      </c>
      <c r="AGZ19" s="253">
        <v>98.386988000000002</v>
      </c>
      <c r="AHA19" s="253">
        <v>98.399985000000001</v>
      </c>
      <c r="AHB19" s="253">
        <v>98.415736999999993</v>
      </c>
      <c r="AHC19" s="253">
        <v>98.421961999999994</v>
      </c>
      <c r="AHD19" s="253">
        <v>98.418090000000007</v>
      </c>
      <c r="AHE19" s="253">
        <v>98.411961000000005</v>
      </c>
      <c r="AHF19" s="253">
        <v>98.409437999999994</v>
      </c>
      <c r="AHG19" s="253">
        <v>98.412239</v>
      </c>
      <c r="AHH19" s="253">
        <v>98.422811999999993</v>
      </c>
      <c r="AHI19" s="253">
        <v>98.444475999999995</v>
      </c>
      <c r="AHJ19" s="253">
        <v>98.474824999999996</v>
      </c>
      <c r="AHK19" s="253">
        <v>98.503156000000004</v>
      </c>
      <c r="AHL19" s="253">
        <v>98.518405999999999</v>
      </c>
      <c r="AHM19" s="253">
        <v>98.51952</v>
      </c>
      <c r="AHN19" s="253">
        <v>98.516142000000002</v>
      </c>
      <c r="AHO19" s="253">
        <v>98.518625</v>
      </c>
      <c r="AHP19" s="253">
        <v>98.528249000000002</v>
      </c>
      <c r="AHQ19" s="253">
        <v>98.537302999999994</v>
      </c>
      <c r="AHR19" s="253">
        <v>98.537696999999994</v>
      </c>
      <c r="AHS19" s="253">
        <v>98.529011999999994</v>
      </c>
      <c r="AHT19" s="253">
        <v>98.519025999999997</v>
      </c>
      <c r="AHU19" s="253">
        <v>98.516797999999994</v>
      </c>
      <c r="AHV19" s="253">
        <v>98.524214000000001</v>
      </c>
      <c r="AHW19" s="253">
        <v>98.533499000000006</v>
      </c>
      <c r="AHX19" s="253">
        <v>98.534153000000003</v>
      </c>
      <c r="AHY19" s="253">
        <v>98.523696000000001</v>
      </c>
      <c r="AHZ19" s="253">
        <v>98.510718999999995</v>
      </c>
      <c r="AIA19" s="253">
        <v>98.505795000000006</v>
      </c>
      <c r="AIB19" s="253">
        <v>98.510537999999997</v>
      </c>
      <c r="AIC19" s="253">
        <v>98.518029999999996</v>
      </c>
      <c r="AID19" s="253">
        <v>98.523595</v>
      </c>
      <c r="AIE19" s="253">
        <v>98.531473000000005</v>
      </c>
      <c r="AIF19" s="253">
        <v>98.548265999999998</v>
      </c>
      <c r="AIG19" s="253">
        <v>98.571450999999996</v>
      </c>
      <c r="AIH19" s="253">
        <v>98.587344999999999</v>
      </c>
      <c r="AII19" s="253">
        <v>98.581809000000007</v>
      </c>
      <c r="AIJ19" s="253">
        <v>98.553776999999997</v>
      </c>
      <c r="AIK19" s="253">
        <v>98.518884</v>
      </c>
      <c r="AIL19" s="253">
        <v>98.498686000000006</v>
      </c>
      <c r="AIM19" s="253">
        <v>98.503518999999997</v>
      </c>
      <c r="AIN19" s="253">
        <v>98.524279000000007</v>
      </c>
      <c r="AIO19" s="253">
        <v>98.542173000000005</v>
      </c>
      <c r="AIP19" s="253">
        <v>98.547190999999998</v>
      </c>
      <c r="AIQ19" s="253">
        <v>98.545439999999999</v>
      </c>
      <c r="AIR19" s="253">
        <v>98.548108999999997</v>
      </c>
      <c r="AIS19" s="253">
        <v>98.556312000000005</v>
      </c>
      <c r="AIT19" s="253">
        <v>98.559901999999994</v>
      </c>
      <c r="AIU19" s="253">
        <v>98.550117999999998</v>
      </c>
      <c r="AIV19" s="253">
        <v>98.530522000000005</v>
      </c>
      <c r="AIW19" s="253">
        <v>98.515647000000001</v>
      </c>
      <c r="AIX19" s="253">
        <v>98.520319999999998</v>
      </c>
      <c r="AIY19" s="253">
        <v>98.548616999999993</v>
      </c>
      <c r="AIZ19" s="253">
        <v>98.589658</v>
      </c>
      <c r="AJA19" s="253">
        <v>98.623811000000003</v>
      </c>
      <c r="AJB19" s="253">
        <v>98.636690999999999</v>
      </c>
      <c r="AJC19" s="253">
        <v>98.629503</v>
      </c>
      <c r="AJD19" s="253">
        <v>98.615398999999996</v>
      </c>
      <c r="AJE19" s="253">
        <v>98.606093999999999</v>
      </c>
      <c r="AJF19" s="253">
        <v>98.603207999999995</v>
      </c>
      <c r="AJG19" s="253">
        <v>98.601564999999994</v>
      </c>
      <c r="AJH19" s="253">
        <v>98.596687000000003</v>
      </c>
      <c r="AJI19" s="253">
        <v>98.586928999999998</v>
      </c>
      <c r="AJJ19" s="253">
        <v>98.571939</v>
      </c>
      <c r="AJK19" s="253">
        <v>98.553978999999998</v>
      </c>
      <c r="AJL19" s="253">
        <v>98.540535000000006</v>
      </c>
      <c r="AJM19" s="253">
        <v>98.541088999999999</v>
      </c>
      <c r="AJN19" s="253">
        <v>98.558387999999994</v>
      </c>
      <c r="AJO19" s="253">
        <v>98.584029999999998</v>
      </c>
      <c r="AJP19" s="253">
        <v>98.604819000000006</v>
      </c>
      <c r="AJQ19" s="253">
        <v>98.613618000000002</v>
      </c>
      <c r="AJR19" s="253">
        <v>98.613371999999998</v>
      </c>
      <c r="AJS19" s="253">
        <v>98.611211999999995</v>
      </c>
      <c r="AJT19" s="253">
        <v>98.61054</v>
      </c>
      <c r="AJU19" s="253">
        <v>98.609347</v>
      </c>
      <c r="AJV19" s="253">
        <v>98.604658999999998</v>
      </c>
      <c r="AJW19" s="253">
        <v>98.597173999999995</v>
      </c>
      <c r="AJX19" s="253">
        <v>98.591224999999994</v>
      </c>
      <c r="AJY19" s="253">
        <v>98.590467000000004</v>
      </c>
      <c r="AJZ19" s="253">
        <v>98.593981999999997</v>
      </c>
      <c r="AKA19" s="253">
        <v>98.597419000000002</v>
      </c>
      <c r="AKB19" s="253">
        <v>98.598264999999998</v>
      </c>
      <c r="AKC19" s="253">
        <v>98.598575999999994</v>
      </c>
      <c r="AKD19" s="253">
        <v>98.600860999999995</v>
      </c>
      <c r="AKE19" s="253">
        <v>98.602581000000001</v>
      </c>
      <c r="AKF19" s="253">
        <v>98.598571000000007</v>
      </c>
      <c r="AKG19" s="253">
        <v>98.589789999999994</v>
      </c>
      <c r="AKH19" s="253">
        <v>98.585498000000001</v>
      </c>
      <c r="AKI19" s="253">
        <v>98.593130000000002</v>
      </c>
      <c r="AKJ19" s="253">
        <v>98.608659000000003</v>
      </c>
      <c r="AKK19" s="253">
        <v>98.621308999999997</v>
      </c>
      <c r="AKL19" s="253">
        <v>98.626604</v>
      </c>
      <c r="AKM19" s="253">
        <v>98.629287000000005</v>
      </c>
      <c r="AKN19" s="253">
        <v>98.632914999999997</v>
      </c>
      <c r="AKO19" s="253">
        <v>98.632729999999995</v>
      </c>
      <c r="AKP19" s="253">
        <v>98.623300999999998</v>
      </c>
      <c r="AKQ19" s="253">
        <v>98.609969000000007</v>
      </c>
      <c r="AKR19" s="253">
        <v>98.606941000000006</v>
      </c>
      <c r="AKS19" s="253">
        <v>98.622559999999993</v>
      </c>
      <c r="AKT19" s="253">
        <v>98.648736999999997</v>
      </c>
      <c r="AKU19" s="253">
        <v>98.666522999999998</v>
      </c>
      <c r="AKV19" s="253">
        <v>98.663397000000003</v>
      </c>
      <c r="AKW19" s="253">
        <v>98.645331999999996</v>
      </c>
      <c r="AKX19" s="253">
        <v>98.630195000000001</v>
      </c>
      <c r="AKY19" s="253">
        <v>98.627700000000004</v>
      </c>
      <c r="AKZ19" s="253">
        <v>98.628245000000007</v>
      </c>
      <c r="ALA19" s="253">
        <v>98.615086000000005</v>
      </c>
      <c r="ALB19" s="253">
        <v>98.585766000000007</v>
      </c>
      <c r="ALC19" s="253">
        <v>98.555681000000007</v>
      </c>
      <c r="ALD19" s="253">
        <v>98.540077999999994</v>
      </c>
      <c r="ALE19" s="253">
        <v>98.539732000000001</v>
      </c>
      <c r="ALF19" s="253">
        <v>98.547505000000001</v>
      </c>
      <c r="ALG19" s="253">
        <v>98.561134999999993</v>
      </c>
      <c r="ALH19" s="253">
        <v>98.581565999999995</v>
      </c>
      <c r="ALI19" s="253">
        <v>98.602643</v>
      </c>
      <c r="ALJ19" s="253">
        <v>98.611973000000006</v>
      </c>
      <c r="ALK19" s="253">
        <v>98.603438999999995</v>
      </c>
      <c r="ALL19" s="253">
        <v>98.583444999999998</v>
      </c>
      <c r="ALM19" s="253">
        <v>98.563580000000002</v>
      </c>
      <c r="ALN19" s="253">
        <v>98.551455000000004</v>
      </c>
      <c r="ALO19" s="253">
        <v>98.548985000000002</v>
      </c>
      <c r="ALP19" s="253">
        <v>98.554457999999997</v>
      </c>
      <c r="ALQ19" s="253">
        <v>98.563024999999996</v>
      </c>
      <c r="ALR19" s="253">
        <v>98.567593000000002</v>
      </c>
      <c r="ALS19" s="253">
        <v>98.562342000000001</v>
      </c>
      <c r="ALT19" s="253">
        <v>98.546130000000005</v>
      </c>
      <c r="ALU19" s="253">
        <v>98.523262000000003</v>
      </c>
      <c r="ALV19" s="253">
        <v>98.501429000000002</v>
      </c>
      <c r="ALW19" s="253">
        <v>98.486710000000002</v>
      </c>
      <c r="ALX19" s="253">
        <v>98.477796999999995</v>
      </c>
      <c r="ALY19" s="253">
        <v>98.466780999999997</v>
      </c>
      <c r="ALZ19" s="253">
        <v>98.448783000000006</v>
      </c>
      <c r="AMA19" s="253">
        <v>98.429124000000002</v>
      </c>
      <c r="AMB19" s="253">
        <v>98.416047000000006</v>
      </c>
      <c r="AMC19" s="253">
        <v>98.407522</v>
      </c>
      <c r="AMD19" s="253">
        <v>98.391599999999997</v>
      </c>
      <c r="AME19" s="253">
        <v>98.361337000000006</v>
      </c>
      <c r="AMF19" s="253">
        <v>98.323580000000007</v>
      </c>
      <c r="AMG19" s="253">
        <v>98.289867000000001</v>
      </c>
      <c r="AMH19" s="253">
        <v>98.263499999999993</v>
      </c>
      <c r="AMI19" s="253">
        <v>98.239863999999997</v>
      </c>
      <c r="AMJ19" s="253">
        <v>98.215688</v>
      </c>
      <c r="AMK19" s="253">
        <v>98.192181000000005</v>
      </c>
      <c r="AML19" s="253">
        <v>98.169843</v>
      </c>
      <c r="AMM19" s="253">
        <v>98.145325</v>
      </c>
      <c r="AMN19" s="253">
        <v>98.114889000000005</v>
      </c>
      <c r="AMO19" s="253">
        <v>98.078710000000001</v>
      </c>
      <c r="AMP19" s="253">
        <v>98.040662999999995</v>
      </c>
      <c r="AMQ19" s="253">
        <v>98.004755000000003</v>
      </c>
      <c r="AMR19" s="253">
        <v>97.971699000000001</v>
      </c>
      <c r="AMS19" s="253">
        <v>97.938164</v>
      </c>
      <c r="AMT19" s="253">
        <v>97.899811999999997</v>
      </c>
      <c r="AMU19" s="253">
        <v>97.855894000000006</v>
      </c>
      <c r="AMV19" s="253">
        <v>97.809835000000007</v>
      </c>
      <c r="AMW19" s="253">
        <v>97.764116000000001</v>
      </c>
      <c r="AMX19" s="253">
        <v>97.715492999999995</v>
      </c>
      <c r="AMY19" s="253">
        <v>97.657492000000005</v>
      </c>
      <c r="AMZ19" s="253">
        <v>97.588432999999995</v>
      </c>
      <c r="ANA19" s="253">
        <v>97.515977000000007</v>
      </c>
      <c r="ANB19" s="253">
        <v>97.452331999999998</v>
      </c>
      <c r="ANC19" s="253">
        <v>97.403147000000004</v>
      </c>
      <c r="AND19" s="253">
        <v>97.360191</v>
      </c>
      <c r="ANE19" s="253">
        <v>97.305937999999998</v>
      </c>
      <c r="ANF19" s="253">
        <v>97.227716000000001</v>
      </c>
      <c r="ANG19" s="253">
        <v>97.128328999999994</v>
      </c>
      <c r="ANH19" s="253">
        <v>97.022630000000007</v>
      </c>
      <c r="ANI19" s="253">
        <v>96.924544999999995</v>
      </c>
      <c r="ANJ19" s="253">
        <v>96.838285999999997</v>
      </c>
      <c r="ANK19" s="253">
        <v>96.759112999999999</v>
      </c>
      <c r="ANL19" s="253">
        <v>96.678034999999994</v>
      </c>
      <c r="ANM19" s="253">
        <v>96.585468000000006</v>
      </c>
      <c r="ANN19" s="253">
        <v>96.474918000000002</v>
      </c>
      <c r="ANO19" s="253">
        <v>96.345663000000002</v>
      </c>
      <c r="ANP19" s="253">
        <v>96.200181000000001</v>
      </c>
      <c r="ANQ19" s="253">
        <v>96.038424000000006</v>
      </c>
      <c r="ANR19" s="253">
        <v>95.857099000000005</v>
      </c>
      <c r="ANS19" s="253">
        <v>95.654246000000001</v>
      </c>
      <c r="ANT19" s="253">
        <v>95.429411000000002</v>
      </c>
      <c r="ANU19" s="253">
        <v>95.177212999999995</v>
      </c>
      <c r="ANV19" s="253">
        <v>94.885929000000004</v>
      </c>
      <c r="ANW19" s="253">
        <v>94.547409000000002</v>
      </c>
      <c r="ANX19" s="253">
        <v>94.165998999999999</v>
      </c>
      <c r="ANY19" s="253">
        <v>93.753108999999995</v>
      </c>
      <c r="ANZ19" s="253">
        <v>93.314019999999999</v>
      </c>
      <c r="AOA19" s="253">
        <v>92.843232999999998</v>
      </c>
      <c r="AOB19" s="253">
        <v>92.331090000000003</v>
      </c>
      <c r="AOC19" s="253">
        <v>91.770499999999998</v>
      </c>
      <c r="AOD19" s="253">
        <v>91.157722000000007</v>
      </c>
      <c r="AOE19" s="253">
        <v>90.490647999999993</v>
      </c>
      <c r="AOF19" s="253">
        <v>89.767444999999995</v>
      </c>
      <c r="AOG19" s="253">
        <v>88.985077000000004</v>
      </c>
      <c r="AOH19" s="253">
        <v>88.139391000000003</v>
      </c>
      <c r="AOI19" s="253">
        <v>87.228136000000006</v>
      </c>
      <c r="AOJ19" s="253">
        <v>86.251930000000002</v>
      </c>
      <c r="AOK19" s="253">
        <v>85.209468999999999</v>
      </c>
      <c r="AOL19" s="253">
        <v>84.092853000000005</v>
      </c>
      <c r="AOM19" s="253">
        <v>82.889674999999997</v>
      </c>
      <c r="AON19" s="253">
        <v>81.587363999999994</v>
      </c>
      <c r="AOO19" s="253">
        <v>80.172681999999995</v>
      </c>
      <c r="AOP19" s="253">
        <v>78.630554000000004</v>
      </c>
      <c r="AOQ19" s="253">
        <v>76.948777000000007</v>
      </c>
      <c r="AOR19" s="253">
        <v>75.124364</v>
      </c>
      <c r="AOS19" s="253">
        <v>73.163842000000002</v>
      </c>
      <c r="AOT19" s="253">
        <v>71.080926000000005</v>
      </c>
      <c r="AOU19" s="253">
        <v>68.897977999999995</v>
      </c>
      <c r="AOV19" s="253">
        <v>66.648820000000001</v>
      </c>
      <c r="AOW19" s="253">
        <v>64.381461999999999</v>
      </c>
      <c r="AOX19" s="253">
        <v>62.170135000000002</v>
      </c>
      <c r="AOY19" s="253">
        <v>60.133313999999999</v>
      </c>
      <c r="AOZ19" s="253">
        <v>58.433138</v>
      </c>
      <c r="APA19" s="253">
        <v>57.239195000000002</v>
      </c>
      <c r="APB19" s="253">
        <v>56.677796999999998</v>
      </c>
      <c r="APC19" s="253">
        <v>56.796585999999998</v>
      </c>
      <c r="APD19" s="253">
        <v>57.553491999999999</v>
      </c>
      <c r="APE19" s="253">
        <v>58.827013000000001</v>
      </c>
      <c r="APF19" s="253">
        <v>60.44952</v>
      </c>
      <c r="APG19" s="253">
        <v>62.249293000000002</v>
      </c>
      <c r="APH19" s="253">
        <v>64.083088000000004</v>
      </c>
      <c r="API19" s="253">
        <v>65.850364999999996</v>
      </c>
      <c r="APJ19" s="253">
        <v>67.496027999999995</v>
      </c>
      <c r="APK19" s="253">
        <v>68.999989999999997</v>
      </c>
      <c r="APL19" s="253">
        <v>70.357562999999999</v>
      </c>
      <c r="APM19" s="253">
        <v>71.567025000000001</v>
      </c>
      <c r="APN19" s="253">
        <v>72.634839999999997</v>
      </c>
      <c r="APO19" s="253">
        <v>73.581886999999995</v>
      </c>
      <c r="APP19" s="253">
        <v>74.433132999999998</v>
      </c>
      <c r="APQ19" s="253">
        <v>75.203828999999999</v>
      </c>
      <c r="APR19" s="253">
        <v>75.904554000000005</v>
      </c>
      <c r="APS19" s="253">
        <v>76.556674000000001</v>
      </c>
      <c r="APT19" s="253">
        <v>77.190177000000006</v>
      </c>
      <c r="APU19" s="253">
        <v>77.824268000000004</v>
      </c>
      <c r="APV19" s="253">
        <v>78.460155999999998</v>
      </c>
      <c r="APW19" s="253">
        <v>79.095214999999996</v>
      </c>
      <c r="APX19" s="253">
        <v>79.734256999999999</v>
      </c>
      <c r="APY19" s="253">
        <v>80.382394000000005</v>
      </c>
      <c r="APZ19" s="253">
        <v>81.036651000000006</v>
      </c>
      <c r="AQA19" s="253">
        <v>81.692556999999994</v>
      </c>
      <c r="AQB19" s="253">
        <v>82.353370999999996</v>
      </c>
      <c r="AQC19" s="253">
        <v>83.025047999999998</v>
      </c>
      <c r="AQD19" s="253">
        <v>83.704545999999993</v>
      </c>
      <c r="AQE19" s="253">
        <v>84.379344000000003</v>
      </c>
      <c r="AQF19" s="253">
        <v>85.037863999999999</v>
      </c>
      <c r="AQG19" s="253">
        <v>85.677199000000002</v>
      </c>
      <c r="AQH19" s="253">
        <v>86.302288000000004</v>
      </c>
      <c r="AQI19" s="253">
        <v>86.921779000000001</v>
      </c>
      <c r="AQJ19" s="253">
        <v>87.543741999999995</v>
      </c>
      <c r="AQK19" s="253">
        <v>88.170796999999993</v>
      </c>
      <c r="AQL19" s="253">
        <v>88.796509</v>
      </c>
      <c r="AQM19" s="253">
        <v>89.406746999999996</v>
      </c>
      <c r="AQN19" s="253">
        <v>89.985007999999993</v>
      </c>
      <c r="AQO19" s="253">
        <v>90.517292999999995</v>
      </c>
      <c r="AQP19" s="253">
        <v>90.993285</v>
      </c>
      <c r="AQQ19" s="253">
        <v>91.404311000000007</v>
      </c>
      <c r="AQR19" s="253">
        <v>91.741445999999996</v>
      </c>
      <c r="AQS19" s="253">
        <v>91.997218000000004</v>
      </c>
      <c r="AQT19" s="253">
        <v>92.170586999999998</v>
      </c>
      <c r="AQU19" s="253">
        <v>92.268604999999994</v>
      </c>
      <c r="AQV19" s="253">
        <v>92.299912000000006</v>
      </c>
      <c r="AQW19" s="253">
        <v>92.264679000000001</v>
      </c>
      <c r="AQX19" s="253">
        <v>92.151599000000004</v>
      </c>
      <c r="AQY19" s="253">
        <v>91.944535999999999</v>
      </c>
      <c r="AQZ19" s="253">
        <v>91.630138000000002</v>
      </c>
      <c r="ARA19" s="253">
        <v>91.197592</v>
      </c>
      <c r="ARB19" s="253">
        <v>90.633297999999996</v>
      </c>
      <c r="ARC19" s="253">
        <v>89.917833000000002</v>
      </c>
      <c r="ARD19" s="253">
        <v>89.027072000000004</v>
      </c>
      <c r="ARE19" s="253">
        <v>87.933940000000007</v>
      </c>
      <c r="ARF19" s="253">
        <v>86.607506999999998</v>
      </c>
      <c r="ARG19" s="253">
        <v>85.010328000000001</v>
      </c>
      <c r="ARH19" s="253">
        <v>83.096090000000004</v>
      </c>
      <c r="ARI19" s="253">
        <v>80.816130999999999</v>
      </c>
      <c r="ARJ19" s="253">
        <v>78.140224000000003</v>
      </c>
      <c r="ARK19" s="253">
        <v>75.085302999999996</v>
      </c>
      <c r="ARL19" s="253">
        <v>71.736497</v>
      </c>
      <c r="ARM19" s="253">
        <v>68.258050999999995</v>
      </c>
      <c r="ARN19" s="253">
        <v>64.905500000000004</v>
      </c>
      <c r="ARO19" s="253">
        <v>62.026570999999997</v>
      </c>
      <c r="ARP19" s="253">
        <v>60.009287</v>
      </c>
      <c r="ARQ19" s="253">
        <v>59.165770000000002</v>
      </c>
      <c r="ARR19" s="253">
        <v>59.615893999999997</v>
      </c>
      <c r="ARS19" s="253">
        <v>61.249127999999999</v>
      </c>
      <c r="ART19" s="253">
        <v>63.778914</v>
      </c>
      <c r="ARU19" s="253">
        <v>66.840603999999999</v>
      </c>
      <c r="ARV19" s="253">
        <v>70.090474</v>
      </c>
      <c r="ARW19" s="253">
        <v>73.268495000000001</v>
      </c>
      <c r="ARX19" s="253">
        <v>76.214079999999996</v>
      </c>
      <c r="ARY19" s="253">
        <v>78.847543999999999</v>
      </c>
      <c r="ARZ19" s="253">
        <v>81.145921999999999</v>
      </c>
      <c r="ASA19" s="253">
        <v>83.124280999999996</v>
      </c>
      <c r="ASB19" s="253">
        <v>84.819394000000003</v>
      </c>
      <c r="ASC19" s="253">
        <v>86.272675000000007</v>
      </c>
      <c r="ASD19" s="253">
        <v>87.518941999999996</v>
      </c>
      <c r="ASE19" s="253">
        <v>88.585538999999997</v>
      </c>
      <c r="ASF19" s="253">
        <v>89.497112999999999</v>
      </c>
      <c r="ASG19" s="253">
        <v>90.279098000000005</v>
      </c>
      <c r="ASH19" s="253">
        <v>90.958521000000005</v>
      </c>
      <c r="ASI19" s="253">
        <v>91.562128999999999</v>
      </c>
      <c r="ASJ19" s="253">
        <v>92.110893000000004</v>
      </c>
      <c r="ASK19" s="253">
        <v>92.613401999999994</v>
      </c>
      <c r="ASL19" s="253">
        <v>93.066239999999993</v>
      </c>
      <c r="ASM19" s="253">
        <v>93.463881999999998</v>
      </c>
      <c r="ASN19" s="253">
        <v>93.808698000000007</v>
      </c>
      <c r="ASO19" s="253">
        <v>94.111335999999994</v>
      </c>
      <c r="ASP19" s="253">
        <v>94.384241000000003</v>
      </c>
      <c r="ASQ19" s="253">
        <v>94.637562000000003</v>
      </c>
      <c r="ASR19" s="253">
        <v>94.878296000000006</v>
      </c>
      <c r="ASS19" s="253">
        <v>95.107748000000001</v>
      </c>
      <c r="AST19" s="253">
        <v>95.319249999999997</v>
      </c>
      <c r="ASU19" s="253">
        <v>95.503651000000005</v>
      </c>
      <c r="ASV19" s="253">
        <v>95.660404</v>
      </c>
      <c r="ASW19" s="253">
        <v>95.801479999999998</v>
      </c>
      <c r="ASX19" s="253">
        <v>95.941884000000002</v>
      </c>
      <c r="ASY19" s="253">
        <v>96.087239999999994</v>
      </c>
      <c r="ASZ19" s="253">
        <v>96.231825000000001</v>
      </c>
      <c r="ATA19" s="253">
        <v>96.367042999999995</v>
      </c>
      <c r="ATB19" s="253">
        <v>96.489327000000003</v>
      </c>
      <c r="ATC19" s="253">
        <v>96.600155999999998</v>
      </c>
      <c r="ATD19" s="253">
        <v>96.700947999999997</v>
      </c>
      <c r="ATE19" s="253">
        <v>96.789945000000003</v>
      </c>
      <c r="ATF19" s="253">
        <v>96.864339999999999</v>
      </c>
      <c r="ATG19" s="253">
        <v>96.924976000000001</v>
      </c>
      <c r="ATH19" s="253">
        <v>96.978256000000002</v>
      </c>
      <c r="ATI19" s="253">
        <v>97.032606000000001</v>
      </c>
      <c r="ATJ19" s="253">
        <v>97.092995000000002</v>
      </c>
      <c r="ATK19" s="253">
        <v>97.159389000000004</v>
      </c>
      <c r="ATL19" s="253">
        <v>97.230300999999997</v>
      </c>
      <c r="ATM19" s="253">
        <v>97.305644999999998</v>
      </c>
      <c r="ATN19" s="253">
        <v>97.383872999999994</v>
      </c>
      <c r="ATO19" s="253">
        <v>97.456861000000004</v>
      </c>
      <c r="ATP19" s="253">
        <v>97.511542000000006</v>
      </c>
      <c r="ATQ19" s="253">
        <v>97.540833000000006</v>
      </c>
      <c r="ATR19" s="253">
        <v>97.553065000000004</v>
      </c>
      <c r="ATS19" s="253">
        <v>97.567314999999994</v>
      </c>
      <c r="ATT19" s="253">
        <v>97.597239000000002</v>
      </c>
      <c r="ATU19" s="253">
        <v>97.641281000000006</v>
      </c>
      <c r="ATV19" s="253">
        <v>97.690016</v>
      </c>
      <c r="ATW19" s="253">
        <v>97.739579000000006</v>
      </c>
      <c r="ATX19" s="253">
        <v>97.793098999999998</v>
      </c>
      <c r="ATY19" s="253">
        <v>97.850718999999998</v>
      </c>
      <c r="ATZ19" s="253">
        <v>97.905407999999994</v>
      </c>
      <c r="AUA19" s="253">
        <v>97.951419000000001</v>
      </c>
      <c r="AUB19" s="253">
        <v>97.992159000000001</v>
      </c>
      <c r="AUC19" s="253">
        <v>98.035561999999999</v>
      </c>
      <c r="AUD19" s="253">
        <v>98.084242000000003</v>
      </c>
      <c r="AUE19" s="253">
        <v>98.133377999999993</v>
      </c>
      <c r="AUF19" s="253">
        <v>98.175880000000006</v>
      </c>
      <c r="AUG19" s="253">
        <v>98.206179000000006</v>
      </c>
      <c r="AUH19" s="253">
        <v>98.221851000000001</v>
      </c>
      <c r="AUI19" s="253">
        <v>98.227052999999998</v>
      </c>
      <c r="AUJ19" s="253">
        <v>98.233851000000001</v>
      </c>
      <c r="AUK19" s="253">
        <v>98.254360000000005</v>
      </c>
      <c r="AUL19" s="253">
        <v>98.289375000000007</v>
      </c>
      <c r="AUM19" s="253">
        <v>98.327670999999995</v>
      </c>
      <c r="AUN19" s="253">
        <v>98.357854000000003</v>
      </c>
      <c r="AUO19" s="253">
        <v>98.378204999999994</v>
      </c>
      <c r="AUP19" s="253">
        <v>98.393906000000001</v>
      </c>
      <c r="AUQ19" s="253">
        <v>98.408709999999999</v>
      </c>
      <c r="AUR19" s="253">
        <v>98.423007999999996</v>
      </c>
      <c r="AUS19" s="253">
        <v>98.438145000000006</v>
      </c>
      <c r="AUT19" s="253">
        <v>98.457541000000006</v>
      </c>
      <c r="AUU19" s="253">
        <v>98.481673000000001</v>
      </c>
      <c r="AUV19" s="253">
        <v>98.504527999999993</v>
      </c>
      <c r="AUW19" s="253">
        <v>98.518206000000006</v>
      </c>
      <c r="AUX19" s="253">
        <v>98.521535999999998</v>
      </c>
      <c r="AUY19" s="253">
        <v>98.522127999999995</v>
      </c>
      <c r="AUZ19" s="253">
        <v>98.528700000000001</v>
      </c>
      <c r="AVA19" s="253">
        <v>98.542469999999994</v>
      </c>
      <c r="AVB19" s="253">
        <v>98.557632999999996</v>
      </c>
      <c r="AVC19" s="253">
        <v>98.569001</v>
      </c>
      <c r="AVD19" s="253">
        <v>98.57638</v>
      </c>
      <c r="AVE19" s="253">
        <v>98.581834000000001</v>
      </c>
      <c r="AVF19" s="253">
        <v>98.586195000000004</v>
      </c>
      <c r="AVG19" s="253">
        <v>98.589747000000003</v>
      </c>
      <c r="AVH19" s="253">
        <v>98.593777000000003</v>
      </c>
      <c r="AVI19" s="253">
        <v>98.599643</v>
      </c>
      <c r="AVJ19" s="253">
        <v>98.607882000000004</v>
      </c>
      <c r="AVK19" s="253">
        <v>98.618927999999997</v>
      </c>
      <c r="AVL19" s="253">
        <v>98.632182999999998</v>
      </c>
      <c r="AVM19" s="253">
        <v>98.643535999999997</v>
      </c>
      <c r="AVN19" s="253">
        <v>98.647264000000007</v>
      </c>
      <c r="AVO19" s="253">
        <v>98.642568999999995</v>
      </c>
      <c r="AVP19" s="253">
        <v>98.635351</v>
      </c>
      <c r="AVQ19" s="253">
        <v>98.631265999999997</v>
      </c>
      <c r="AVR19" s="253">
        <v>98.630215000000007</v>
      </c>
      <c r="AVS19" s="253">
        <v>98.630144000000001</v>
      </c>
      <c r="AVT19" s="253">
        <v>98.632617999999994</v>
      </c>
      <c r="AVU19" s="253">
        <v>98.640888000000004</v>
      </c>
      <c r="AVV19" s="253">
        <v>98.655603999999997</v>
      </c>
      <c r="AVW19" s="253">
        <v>98.676168000000004</v>
      </c>
      <c r="AVX19" s="253">
        <v>98.702509000000006</v>
      </c>
      <c r="AVY19" s="253">
        <v>98.730483000000007</v>
      </c>
      <c r="AVZ19" s="253">
        <v>98.749358000000001</v>
      </c>
      <c r="AWA19" s="253">
        <v>98.751283000000001</v>
      </c>
      <c r="AWB19" s="253">
        <v>98.741865000000004</v>
      </c>
      <c r="AWC19" s="253">
        <v>98.734442999999999</v>
      </c>
      <c r="AWD19" s="253">
        <v>98.734455999999994</v>
      </c>
      <c r="AWE19" s="253">
        <v>98.736339000000001</v>
      </c>
      <c r="AWF19" s="253">
        <v>98.735650000000007</v>
      </c>
      <c r="AWG19" s="253">
        <v>98.736237000000003</v>
      </c>
      <c r="AWH19" s="253">
        <v>98.743401000000006</v>
      </c>
      <c r="AWI19" s="253">
        <v>98.756894000000003</v>
      </c>
      <c r="AWJ19" s="253">
        <v>98.773656000000003</v>
      </c>
      <c r="AWK19" s="253">
        <v>98.791561999999999</v>
      </c>
      <c r="AWL19" s="253">
        <v>98.807368999999994</v>
      </c>
      <c r="AWM19" s="253">
        <v>98.816526999999994</v>
      </c>
      <c r="AWN19" s="253">
        <v>98.818949000000003</v>
      </c>
      <c r="AWO19" s="253">
        <v>98.820165000000003</v>
      </c>
      <c r="AWP19" s="253">
        <v>98.822716999999997</v>
      </c>
      <c r="AWQ19" s="253">
        <v>98.820845000000006</v>
      </c>
      <c r="AWR19" s="253">
        <v>98.808612999999994</v>
      </c>
      <c r="AWS19" s="253">
        <v>98.790435000000002</v>
      </c>
      <c r="AWT19" s="253">
        <v>98.778737000000007</v>
      </c>
      <c r="AWU19" s="253">
        <v>98.782743999999994</v>
      </c>
      <c r="AWV19" s="253">
        <v>98.802225000000007</v>
      </c>
      <c r="AWW19" s="253">
        <v>98.829426999999995</v>
      </c>
      <c r="AWX19" s="253">
        <v>98.853363999999999</v>
      </c>
      <c r="AWY19" s="253">
        <v>98.865042000000003</v>
      </c>
      <c r="AWZ19" s="253">
        <v>98.863883999999999</v>
      </c>
      <c r="AXA19" s="253">
        <v>98.859575000000007</v>
      </c>
      <c r="AXB19" s="253">
        <v>98.864447999999996</v>
      </c>
      <c r="AXC19" s="253">
        <v>98.883317000000005</v>
      </c>
      <c r="AXD19" s="253">
        <v>98.911062000000001</v>
      </c>
      <c r="AXE19" s="253">
        <v>98.937925000000007</v>
      </c>
      <c r="AXF19" s="253">
        <v>98.955398000000002</v>
      </c>
      <c r="AXG19" s="253">
        <v>98.959748000000005</v>
      </c>
      <c r="AXH19" s="253">
        <v>98.953694999999996</v>
      </c>
      <c r="AXI19" s="253">
        <v>98.944507999999999</v>
      </c>
      <c r="AXJ19" s="253">
        <v>98.938495000000003</v>
      </c>
      <c r="AXK19" s="253">
        <v>98.937518999999995</v>
      </c>
      <c r="AXL19" s="253">
        <v>98.941100000000006</v>
      </c>
      <c r="AXM19" s="253">
        <v>98.949180999999996</v>
      </c>
      <c r="AXN19" s="253">
        <v>98.960836</v>
      </c>
      <c r="AXO19" s="253">
        <v>98.972650999999999</v>
      </c>
      <c r="AXP19" s="253">
        <v>98.981209000000007</v>
      </c>
      <c r="AXQ19" s="253">
        <v>98.986025999999995</v>
      </c>
      <c r="AXR19" s="253">
        <v>98.987932999999998</v>
      </c>
      <c r="AXS19" s="253">
        <v>98.985815000000002</v>
      </c>
      <c r="AXT19" s="253">
        <v>98.977052</v>
      </c>
      <c r="AXU19" s="253">
        <v>98.960796000000002</v>
      </c>
      <c r="AXV19" s="253">
        <v>98.940376000000001</v>
      </c>
      <c r="AXW19" s="253">
        <v>98.924001000000004</v>
      </c>
      <c r="AXX19" s="253">
        <v>98.922327999999993</v>
      </c>
      <c r="AXY19" s="253">
        <v>98.940584000000001</v>
      </c>
      <c r="AXZ19" s="253">
        <v>98.970591999999996</v>
      </c>
      <c r="AYA19" s="253">
        <v>98.994280000000003</v>
      </c>
      <c r="AYB19" s="253">
        <v>98.998176000000001</v>
      </c>
      <c r="AYC19" s="253">
        <v>98.982572000000005</v>
      </c>
      <c r="AYD19" s="253">
        <v>98.955437000000003</v>
      </c>
      <c r="AYE19" s="253">
        <v>98.923023999999998</v>
      </c>
      <c r="AYF19" s="253">
        <v>98.891267999999997</v>
      </c>
      <c r="AYG19" s="253">
        <v>98.871067999999994</v>
      </c>
      <c r="AYH19" s="253">
        <v>98.872846999999993</v>
      </c>
      <c r="AYI19" s="253">
        <v>98.894487999999996</v>
      </c>
      <c r="AYJ19" s="253">
        <v>98.919666000000007</v>
      </c>
      <c r="AYK19" s="253">
        <v>98.930413999999999</v>
      </c>
      <c r="AYL19" s="253">
        <v>98.919607999999997</v>
      </c>
      <c r="AYM19" s="253">
        <v>98.892360999999994</v>
      </c>
      <c r="AYN19" s="253">
        <v>98.859684000000001</v>
      </c>
      <c r="AYO19" s="253">
        <v>98.832130000000006</v>
      </c>
      <c r="AYP19" s="253">
        <v>98.816275000000005</v>
      </c>
      <c r="AYQ19" s="253">
        <v>98.813969</v>
      </c>
      <c r="AYR19" s="253">
        <v>98.823274999999995</v>
      </c>
      <c r="AYS19" s="253">
        <v>98.838507000000007</v>
      </c>
      <c r="AYT19" s="253">
        <v>98.849902</v>
      </c>
      <c r="AYU19" s="253">
        <v>98.848031000000006</v>
      </c>
      <c r="AYV19" s="253">
        <v>98.832644999999999</v>
      </c>
      <c r="AYW19" s="253">
        <v>98.815023999999994</v>
      </c>
      <c r="AYX19" s="253">
        <v>98.807277999999997</v>
      </c>
      <c r="AYY19" s="253">
        <v>98.809640000000002</v>
      </c>
      <c r="AYZ19" s="253">
        <v>98.811306999999999</v>
      </c>
      <c r="AZA19" s="253">
        <v>98.802546000000007</v>
      </c>
      <c r="AZB19" s="253">
        <v>98.782899</v>
      </c>
      <c r="AZC19" s="253">
        <v>98.759420000000006</v>
      </c>
      <c r="AZD19" s="253">
        <v>98.741839999999996</v>
      </c>
      <c r="AZE19" s="253">
        <v>98.738952999999995</v>
      </c>
      <c r="AZF19" s="253">
        <v>98.753888000000003</v>
      </c>
      <c r="AZG19" s="253">
        <v>98.780403000000007</v>
      </c>
      <c r="AZH19" s="253">
        <v>98.806363000000005</v>
      </c>
      <c r="AZI19" s="253">
        <v>98.822097999999997</v>
      </c>
      <c r="AZJ19" s="253">
        <v>98.824152999999995</v>
      </c>
      <c r="AZK19" s="253">
        <v>98.812856999999994</v>
      </c>
      <c r="AZL19" s="253">
        <v>98.791353000000001</v>
      </c>
      <c r="AZM19" s="253">
        <v>98.767632000000006</v>
      </c>
      <c r="AZN19" s="253">
        <v>98.752161999999998</v>
      </c>
      <c r="AZO19" s="253">
        <v>98.749880000000005</v>
      </c>
      <c r="AZP19" s="253">
        <v>98.756073999999998</v>
      </c>
      <c r="AZQ19" s="253">
        <v>98.761426</v>
      </c>
      <c r="AZR19" s="253">
        <v>98.759466000000003</v>
      </c>
      <c r="AZS19" s="253">
        <v>98.749118999999993</v>
      </c>
      <c r="AZT19" s="253">
        <v>98.733422000000004</v>
      </c>
      <c r="AZU19" s="253">
        <v>98.717753999999999</v>
      </c>
      <c r="AZV19" s="253">
        <v>98.707414</v>
      </c>
      <c r="AZW19" s="253">
        <v>98.705183000000005</v>
      </c>
      <c r="AZX19" s="253">
        <v>98.711448000000004</v>
      </c>
      <c r="AZY19" s="253">
        <v>98.725751000000002</v>
      </c>
      <c r="AZZ19" s="253">
        <v>98.745935000000003</v>
      </c>
      <c r="BAA19" s="253">
        <v>98.766418000000002</v>
      </c>
      <c r="BAB19" s="253">
        <v>98.781039000000007</v>
      </c>
      <c r="BAC19" s="253">
        <v>98.789300999999995</v>
      </c>
      <c r="BAD19" s="253">
        <v>98.798010000000005</v>
      </c>
      <c r="BAE19" s="253">
        <v>98.815725</v>
      </c>
      <c r="BAF19" s="253">
        <v>98.846247000000005</v>
      </c>
      <c r="BAG19" s="253">
        <v>98.886319999999998</v>
      </c>
      <c r="BAH19" s="253">
        <v>98.927175000000005</v>
      </c>
      <c r="BAI19" s="253">
        <v>98.958954000000006</v>
      </c>
      <c r="BAJ19" s="253">
        <v>98.977061000000006</v>
      </c>
      <c r="BAK19" s="253">
        <v>98.985405</v>
      </c>
      <c r="BAL19" s="253">
        <v>98.991951999999998</v>
      </c>
      <c r="BAM19" s="253">
        <v>99.001103999999998</v>
      </c>
      <c r="BAN19" s="253">
        <v>99.011195999999998</v>
      </c>
      <c r="BAO19" s="253">
        <v>99.017234999999999</v>
      </c>
      <c r="BAP19" s="253">
        <v>99.013648000000003</v>
      </c>
      <c r="BAQ19" s="253">
        <v>98.997122000000005</v>
      </c>
      <c r="BAR19" s="253">
        <v>98.971247000000005</v>
      </c>
      <c r="BAS19" s="253">
        <v>98.947192999999999</v>
      </c>
      <c r="BAT19" s="253">
        <v>98.935540000000003</v>
      </c>
      <c r="BAU19" s="253">
        <v>98.938310999999999</v>
      </c>
      <c r="BAV19" s="253">
        <v>98.952079999999995</v>
      </c>
      <c r="BAW19" s="253">
        <v>98.975815999999995</v>
      </c>
      <c r="BAX19" s="253">
        <v>99.009866000000002</v>
      </c>
      <c r="BAY19" s="253">
        <v>99.049020999999996</v>
      </c>
      <c r="BAZ19" s="253">
        <v>99.083273000000005</v>
      </c>
      <c r="BBA19" s="253">
        <v>99.105506000000005</v>
      </c>
      <c r="BBB19" s="253">
        <v>99.113794999999996</v>
      </c>
      <c r="BBC19" s="253">
        <v>99.108874</v>
      </c>
      <c r="BBD19" s="253">
        <v>99.09675</v>
      </c>
      <c r="BBE19" s="253">
        <v>99.090810000000005</v>
      </c>
      <c r="BBF19" s="253">
        <v>99.100057000000007</v>
      </c>
      <c r="BBG19" s="253">
        <v>99.114676000000003</v>
      </c>
      <c r="BBH19" s="253">
        <v>99.114778999999999</v>
      </c>
      <c r="BBI19" s="253">
        <v>99.096585000000005</v>
      </c>
      <c r="BBJ19" s="253">
        <v>99.078868999999997</v>
      </c>
      <c r="BBK19" s="253">
        <v>99.078766000000002</v>
      </c>
      <c r="BBL19" s="253">
        <v>99.092224999999999</v>
      </c>
      <c r="BBM19" s="253">
        <v>99.105698000000004</v>
      </c>
      <c r="BBN19" s="253">
        <v>99.117182</v>
      </c>
      <c r="BBO19" s="253">
        <v>99.135202000000007</v>
      </c>
      <c r="BBP19" s="253">
        <v>99.162768999999997</v>
      </c>
      <c r="BBQ19" s="253">
        <v>99.191976999999994</v>
      </c>
      <c r="BBR19" s="253">
        <v>99.211507999999995</v>
      </c>
      <c r="BBS19" s="253">
        <v>99.213053000000002</v>
      </c>
      <c r="BBT19" s="253">
        <v>99.195183</v>
      </c>
      <c r="BBU19" s="253">
        <v>99.168270000000007</v>
      </c>
      <c r="BBV19" s="253">
        <v>99.150837999999993</v>
      </c>
      <c r="BBW19" s="253">
        <v>99.153188</v>
      </c>
      <c r="BBX19" s="253">
        <v>99.16816</v>
      </c>
      <c r="BBY19" s="253">
        <v>99.184388999999996</v>
      </c>
      <c r="BBZ19" s="253">
        <v>99.202284000000006</v>
      </c>
      <c r="BCA19" s="253">
        <v>99.227006000000003</v>
      </c>
      <c r="BCB19" s="253">
        <v>99.251171999999997</v>
      </c>
      <c r="BCC19" s="253">
        <v>99.258628000000002</v>
      </c>
      <c r="BCD19" s="253">
        <v>99.246086000000005</v>
      </c>
      <c r="BCE19" s="253">
        <v>99.229416000000001</v>
      </c>
      <c r="BCF19" s="253">
        <v>99.225301000000002</v>
      </c>
      <c r="BCG19" s="253">
        <v>99.234600999999998</v>
      </c>
      <c r="BCH19" s="253">
        <v>99.246070000000003</v>
      </c>
      <c r="BCI19" s="253">
        <v>99.249637000000007</v>
      </c>
      <c r="BCJ19" s="253">
        <v>99.244242</v>
      </c>
      <c r="BCK19" s="253">
        <v>99.239107000000004</v>
      </c>
      <c r="BCL19" s="253">
        <v>99.248559</v>
      </c>
      <c r="BCM19" s="253">
        <v>99.278448999999995</v>
      </c>
      <c r="BCN19" s="253">
        <v>99.315308999999999</v>
      </c>
      <c r="BCO19" s="253">
        <v>99.335680999999994</v>
      </c>
      <c r="BCP19" s="253">
        <v>99.329857000000004</v>
      </c>
      <c r="BCQ19" s="253">
        <v>99.311941000000004</v>
      </c>
      <c r="BCR19" s="253">
        <v>99.304354000000004</v>
      </c>
      <c r="BCS19" s="253">
        <v>99.316299000000001</v>
      </c>
      <c r="BCT19" s="253">
        <v>99.337868999999998</v>
      </c>
      <c r="BCU19" s="253">
        <v>99.349780999999993</v>
      </c>
      <c r="BCV19" s="253">
        <v>99.338016999999994</v>
      </c>
      <c r="BCW19" s="253">
        <v>99.305807999999999</v>
      </c>
      <c r="BCX19" s="253">
        <v>99.274023</v>
      </c>
      <c r="BCY19" s="253">
        <v>99.264054000000002</v>
      </c>
      <c r="BCZ19" s="253">
        <v>99.277016000000003</v>
      </c>
      <c r="BDA19" s="253">
        <v>99.293936000000002</v>
      </c>
      <c r="BDB19" s="253">
        <v>99.298207000000005</v>
      </c>
      <c r="BDC19" s="253">
        <v>99.292242999999999</v>
      </c>
      <c r="BDD19" s="253">
        <v>99.290125000000003</v>
      </c>
      <c r="BDE19" s="253">
        <v>99.301488000000006</v>
      </c>
      <c r="BDF19" s="253">
        <v>99.327112</v>
      </c>
      <c r="BDG19" s="253">
        <v>99.362627000000003</v>
      </c>
      <c r="BDH19" s="253">
        <v>99.398038</v>
      </c>
      <c r="BDI19" s="253">
        <v>99.417736000000005</v>
      </c>
      <c r="BDJ19" s="253">
        <v>99.410850999999994</v>
      </c>
      <c r="BDK19" s="253">
        <v>99.383343999999994</v>
      </c>
      <c r="BDL19" s="253">
        <v>99.354826000000003</v>
      </c>
      <c r="BDM19" s="253">
        <v>99.341412000000005</v>
      </c>
      <c r="BDN19" s="253">
        <v>99.343239999999994</v>
      </c>
      <c r="BDO19" s="253">
        <v>99.348107999999996</v>
      </c>
      <c r="BDP19" s="253">
        <v>99.344660000000005</v>
      </c>
      <c r="BDQ19" s="253">
        <v>99.332273000000001</v>
      </c>
      <c r="BDR19" s="253">
        <v>99.320184999999995</v>
      </c>
      <c r="BDS19" s="253">
        <v>99.317616999999998</v>
      </c>
      <c r="BDT19" s="253">
        <v>99.325057000000001</v>
      </c>
      <c r="BDU19" s="253">
        <v>99.335971000000001</v>
      </c>
      <c r="BDV19" s="253">
        <v>99.344958000000005</v>
      </c>
      <c r="BDW19" s="253">
        <v>99.349923000000004</v>
      </c>
      <c r="BDX19" s="253">
        <v>99.347318000000001</v>
      </c>
      <c r="BDY19" s="253">
        <v>99.332657999999995</v>
      </c>
      <c r="BDZ19" s="253">
        <v>99.308736999999994</v>
      </c>
      <c r="BEA19" s="253">
        <v>99.287225000000007</v>
      </c>
      <c r="BEB19" s="253">
        <v>99.277679000000006</v>
      </c>
      <c r="BEC19" s="253">
        <v>99.279415999999998</v>
      </c>
      <c r="BED19" s="253">
        <v>99.287546000000006</v>
      </c>
      <c r="BEE19" s="253">
        <v>99.300466999999998</v>
      </c>
      <c r="BEF19" s="253">
        <v>99.315796000000006</v>
      </c>
      <c r="BEG19" s="253">
        <v>99.326150999999996</v>
      </c>
      <c r="BEH19" s="253">
        <v>99.328495000000004</v>
      </c>
      <c r="BEI19" s="253">
        <v>99.333099000000004</v>
      </c>
      <c r="BEJ19" s="253">
        <v>99.352592000000001</v>
      </c>
      <c r="BEK19" s="253">
        <v>99.384281000000001</v>
      </c>
      <c r="BEL19" s="253">
        <v>99.414146000000002</v>
      </c>
      <c r="BEM19" s="253">
        <v>99.437483</v>
      </c>
      <c r="BEN19" s="253">
        <v>99.463300000000004</v>
      </c>
      <c r="BEO19" s="253">
        <v>99.496162999999996</v>
      </c>
      <c r="BEP19" s="253">
        <v>99.526026999999999</v>
      </c>
      <c r="BEQ19" s="253">
        <v>99.541404</v>
      </c>
      <c r="BER19" s="253">
        <v>99.542171999999994</v>
      </c>
      <c r="BES19" s="253">
        <v>99.532247999999996</v>
      </c>
      <c r="BET19" s="253">
        <v>99.509416999999999</v>
      </c>
      <c r="BEU19" s="253">
        <v>99.473310999999995</v>
      </c>
      <c r="BEV19" s="253">
        <v>99.437499000000003</v>
      </c>
      <c r="BEW19" s="253">
        <v>99.421063000000004</v>
      </c>
      <c r="BEX19" s="253">
        <v>99.428120000000007</v>
      </c>
      <c r="BEY19" s="253">
        <v>99.444190000000006</v>
      </c>
      <c r="BEZ19" s="253">
        <v>99.453056000000004</v>
      </c>
      <c r="BFA19" s="253">
        <v>99.450488000000007</v>
      </c>
      <c r="BFB19" s="253">
        <v>99.441799000000003</v>
      </c>
      <c r="BFC19" s="253">
        <v>99.433469000000002</v>
      </c>
      <c r="BFD19" s="253">
        <v>99.429304999999999</v>
      </c>
      <c r="BFE19" s="253">
        <v>99.428754999999995</v>
      </c>
      <c r="BFF19" s="253">
        <v>99.426360000000003</v>
      </c>
      <c r="BFG19" s="253">
        <v>99.416904000000002</v>
      </c>
      <c r="BFH19" s="253">
        <v>99.403103999999999</v>
      </c>
      <c r="BFI19" s="253">
        <v>99.394766000000004</v>
      </c>
      <c r="BFJ19" s="253">
        <v>99.398999000000003</v>
      </c>
      <c r="BFK19" s="253">
        <v>99.414627999999993</v>
      </c>
      <c r="BFL19" s="253">
        <v>99.436684999999997</v>
      </c>
      <c r="BFM19" s="253">
        <v>99.461364000000003</v>
      </c>
      <c r="BFN19" s="253">
        <v>99.484043999999997</v>
      </c>
      <c r="BFO19" s="253">
        <v>99.497153999999995</v>
      </c>
      <c r="BFP19" s="253">
        <v>99.495284999999996</v>
      </c>
      <c r="BFQ19" s="253">
        <v>99.481673999999998</v>
      </c>
      <c r="BFR19" s="253">
        <v>99.466018000000005</v>
      </c>
      <c r="BFS19" s="253">
        <v>99.455543000000006</v>
      </c>
      <c r="BFT19" s="253">
        <v>99.450256999999993</v>
      </c>
      <c r="BFU19" s="253">
        <v>99.447029999999998</v>
      </c>
      <c r="BFV19" s="253">
        <v>99.445902000000004</v>
      </c>
      <c r="BFW19" s="253">
        <v>99.449302000000003</v>
      </c>
      <c r="BFX19" s="253">
        <v>99.453878000000003</v>
      </c>
      <c r="BFY19" s="253">
        <v>99.446387999999999</v>
      </c>
      <c r="BFZ19" s="253">
        <v>99.414754000000002</v>
      </c>
      <c r="BGA19" s="253">
        <v>99.366611000000006</v>
      </c>
      <c r="BGB19" s="253">
        <v>99.331558000000001</v>
      </c>
      <c r="BGC19" s="253">
        <v>99.337220000000002</v>
      </c>
      <c r="BGD19" s="253">
        <v>99.382534000000007</v>
      </c>
      <c r="BGE19" s="253">
        <v>99.439076999999997</v>
      </c>
      <c r="BGF19" s="253">
        <v>99.477311999999998</v>
      </c>
      <c r="BGG19" s="253">
        <v>99.486666</v>
      </c>
      <c r="BGH19" s="253">
        <v>99.472610000000003</v>
      </c>
      <c r="BGI19" s="253">
        <v>99.445892000000001</v>
      </c>
      <c r="BGJ19" s="253">
        <v>99.420338000000001</v>
      </c>
      <c r="BGK19" s="253">
        <v>99.411848000000006</v>
      </c>
      <c r="BGL19" s="253">
        <v>99.428207</v>
      </c>
      <c r="BGM19" s="253">
        <v>99.460108000000005</v>
      </c>
      <c r="BGN19" s="253">
        <v>99.488060000000004</v>
      </c>
      <c r="BGO19" s="253">
        <v>99.498704000000004</v>
      </c>
      <c r="BGP19" s="253">
        <v>99.491919999999993</v>
      </c>
      <c r="BGQ19" s="253">
        <v>99.475410999999994</v>
      </c>
      <c r="BGR19" s="253">
        <v>99.458473999999995</v>
      </c>
      <c r="BGS19" s="253">
        <v>99.449877999999998</v>
      </c>
      <c r="BGT19" s="253">
        <v>99.454960999999997</v>
      </c>
      <c r="BGU19" s="253">
        <v>99.471841999999995</v>
      </c>
      <c r="BGV19" s="253">
        <v>99.492211999999995</v>
      </c>
      <c r="BGW19" s="253">
        <v>99.505898999999999</v>
      </c>
      <c r="BGX19" s="253">
        <v>99.503900999999999</v>
      </c>
      <c r="BGY19" s="253">
        <v>99.481541000000007</v>
      </c>
      <c r="BGZ19" s="253">
        <v>99.445051000000007</v>
      </c>
      <c r="BHA19" s="253">
        <v>99.413202999999996</v>
      </c>
      <c r="BHB19" s="253">
        <v>99.404127000000003</v>
      </c>
      <c r="BHC19" s="253">
        <v>99.418212999999994</v>
      </c>
      <c r="BHD19" s="253">
        <v>99.439053999999999</v>
      </c>
      <c r="BHE19" s="253">
        <v>99.452209999999994</v>
      </c>
      <c r="BHF19" s="253">
        <v>99.457042999999999</v>
      </c>
      <c r="BHG19" s="253">
        <v>99.458618999999999</v>
      </c>
      <c r="BHH19" s="253">
        <v>99.457350000000005</v>
      </c>
      <c r="BHI19" s="253">
        <v>99.453121999999993</v>
      </c>
      <c r="BHJ19" s="253">
        <v>99.452264</v>
      </c>
      <c r="BHK19" s="253">
        <v>99.460205000000002</v>
      </c>
      <c r="BHL19" s="253">
        <v>99.469989999999996</v>
      </c>
      <c r="BHM19" s="253">
        <v>99.468771000000004</v>
      </c>
      <c r="BHN19" s="253">
        <v>99.456906000000004</v>
      </c>
      <c r="BHO19" s="253">
        <v>99.451303999999993</v>
      </c>
      <c r="BHP19" s="253">
        <v>99.465835999999996</v>
      </c>
      <c r="BHQ19" s="253">
        <v>99.495213000000007</v>
      </c>
      <c r="BHR19" s="253">
        <v>99.523257999999998</v>
      </c>
      <c r="BHS19" s="253">
        <v>99.541540999999995</v>
      </c>
      <c r="BHT19" s="253">
        <v>99.553439999999995</v>
      </c>
      <c r="BHU19" s="253">
        <v>99.563231000000002</v>
      </c>
      <c r="BHV19" s="253">
        <v>99.568498000000005</v>
      </c>
      <c r="BHW19" s="253">
        <v>99.563355000000001</v>
      </c>
      <c r="BHX19" s="253">
        <v>99.544556</v>
      </c>
      <c r="BHY19" s="253">
        <v>99.514762000000005</v>
      </c>
      <c r="BHZ19" s="253">
        <v>99.484061999999994</v>
      </c>
      <c r="BIA19" s="253">
        <v>99.467333999999994</v>
      </c>
      <c r="BIB19" s="253">
        <v>99.474168000000006</v>
      </c>
      <c r="BIC19" s="253">
        <v>99.499356000000006</v>
      </c>
      <c r="BID19" s="253">
        <v>99.527089000000004</v>
      </c>
      <c r="BIE19" s="253">
        <v>99.545052999999996</v>
      </c>
      <c r="BIF19" s="253">
        <v>99.550473999999994</v>
      </c>
      <c r="BIG19" s="253">
        <v>99.543533999999994</v>
      </c>
      <c r="BIH19" s="253">
        <v>99.523657</v>
      </c>
      <c r="BII19" s="253">
        <v>99.496168999999995</v>
      </c>
      <c r="BIJ19" s="253">
        <v>99.474729999999994</v>
      </c>
      <c r="BIK19" s="253">
        <v>99.468778</v>
      </c>
      <c r="BIL19" s="253">
        <v>99.471744999999999</v>
      </c>
      <c r="BIM19" s="253">
        <v>99.469193000000004</v>
      </c>
      <c r="BIN19" s="253">
        <v>99.457272000000003</v>
      </c>
      <c r="BIO19" s="253">
        <v>99.446460999999999</v>
      </c>
      <c r="BIP19" s="253">
        <v>99.448125000000005</v>
      </c>
      <c r="BIQ19" s="253">
        <v>99.464759000000001</v>
      </c>
      <c r="BIR19" s="253">
        <v>99.493533999999997</v>
      </c>
      <c r="BIS19" s="253">
        <v>99.530609999999996</v>
      </c>
      <c r="BIT19" s="253">
        <v>99.567795000000004</v>
      </c>
      <c r="BIU19" s="253">
        <v>99.591882999999996</v>
      </c>
      <c r="BIV19" s="253">
        <v>99.594911999999994</v>
      </c>
      <c r="BIW19" s="253">
        <v>99.584446</v>
      </c>
      <c r="BIX19" s="253">
        <v>99.578738000000001</v>
      </c>
      <c r="BIY19" s="253">
        <v>99.590046999999998</v>
      </c>
      <c r="BIZ19" s="253">
        <v>99.613178000000005</v>
      </c>
      <c r="BJA19" s="253">
        <v>99.630045999999993</v>
      </c>
      <c r="BJB19" s="253">
        <v>99.625850999999997</v>
      </c>
      <c r="BJC19" s="253">
        <v>99.602913000000001</v>
      </c>
      <c r="BJD19" s="253">
        <v>99.579532999999998</v>
      </c>
      <c r="BJE19" s="253">
        <v>99.572877000000005</v>
      </c>
      <c r="BJF19" s="253">
        <v>99.581823</v>
      </c>
      <c r="BJG19" s="253">
        <v>99.587778</v>
      </c>
      <c r="BJH19" s="253">
        <v>99.572796999999994</v>
      </c>
      <c r="BJI19" s="253">
        <v>99.535697999999996</v>
      </c>
      <c r="BJJ19" s="253">
        <v>99.490801000000005</v>
      </c>
      <c r="BJK19" s="253">
        <v>99.454284999999999</v>
      </c>
      <c r="BJL19" s="253">
        <v>99.433025999999998</v>
      </c>
      <c r="BJM19" s="253">
        <v>99.423728999999994</v>
      </c>
      <c r="BJN19" s="253">
        <v>99.421036999999998</v>
      </c>
      <c r="BJO19" s="253">
        <v>99.428499000000002</v>
      </c>
      <c r="BJP19" s="253">
        <v>99.461814000000004</v>
      </c>
      <c r="BJQ19" s="253">
        <v>99.536545000000004</v>
      </c>
      <c r="BJR19" s="253">
        <v>99.648594000000003</v>
      </c>
      <c r="BJS19" s="253">
        <v>99.769047999999998</v>
      </c>
      <c r="BJT19" s="253">
        <v>99.862764999999996</v>
      </c>
      <c r="BJU19" s="253">
        <v>99.911326000000003</v>
      </c>
      <c r="BJV19" s="253">
        <v>99.916820999999999</v>
      </c>
      <c r="BJW19" s="253">
        <v>99.893758000000005</v>
      </c>
      <c r="BJX19" s="253">
        <v>99.858536999999998</v>
      </c>
      <c r="BJY19" s="253">
        <v>99.822613000000004</v>
      </c>
      <c r="BJZ19" s="253">
        <v>99.785770999999997</v>
      </c>
      <c r="BKA19" s="253">
        <v>99.740433999999993</v>
      </c>
      <c r="BKB19" s="253">
        <v>99.687099000000003</v>
      </c>
      <c r="BKC19" s="253">
        <v>99.641409999999993</v>
      </c>
      <c r="BKD19" s="253">
        <v>99.615200999999999</v>
      </c>
      <c r="BKE19" s="253">
        <v>99.602857999999998</v>
      </c>
      <c r="BKF19" s="253">
        <v>99.600468000000006</v>
      </c>
      <c r="BKG19" s="253">
        <v>99.624770999999996</v>
      </c>
      <c r="BKH19" s="253">
        <v>99.673889000000003</v>
      </c>
      <c r="BKI19" s="253">
        <v>99.706320000000005</v>
      </c>
      <c r="BKJ19" s="253">
        <v>99.691785999999993</v>
      </c>
      <c r="BKK19" s="253">
        <v>99.637747000000005</v>
      </c>
      <c r="BKL19" s="253">
        <v>99.587190000000007</v>
      </c>
      <c r="BKM19" s="253">
        <v>99.582472999999993</v>
      </c>
      <c r="BKN19" s="253">
        <v>99.622406999999995</v>
      </c>
      <c r="BKO19" s="253">
        <v>99.691523000000004</v>
      </c>
      <c r="BKP19" s="253">
        <v>99.754651999999993</v>
      </c>
      <c r="BKQ19" s="253">
        <v>99.797542000000007</v>
      </c>
      <c r="BKR19" s="253">
        <v>99.823419000000001</v>
      </c>
      <c r="BKS19" s="253">
        <v>99.847330999999997</v>
      </c>
      <c r="BKT19" s="253">
        <v>99.890364000000005</v>
      </c>
      <c r="BKU19" s="253">
        <v>99.924041000000003</v>
      </c>
      <c r="BKV19" s="253">
        <v>99.908396999999994</v>
      </c>
      <c r="BKW19" s="253">
        <v>99.827194000000006</v>
      </c>
      <c r="BKX19" s="253">
        <v>99.717014000000006</v>
      </c>
      <c r="BKY19" s="253">
        <v>99.651303999999996</v>
      </c>
      <c r="BKZ19" s="253">
        <v>99.633640999999997</v>
      </c>
      <c r="BLA19" s="253">
        <v>99.632608000000005</v>
      </c>
      <c r="BLB19" s="253">
        <v>99.597324999999998</v>
      </c>
      <c r="BLC19" s="253">
        <v>99.548867999999999</v>
      </c>
      <c r="BLD19" s="253">
        <v>99.535793999999996</v>
      </c>
      <c r="BLE19" s="253">
        <v>99.562434999999994</v>
      </c>
      <c r="BLF19" s="253">
        <v>99.612551999999994</v>
      </c>
      <c r="BLG19" s="253">
        <v>99.660572999999999</v>
      </c>
      <c r="BLH19" s="253">
        <v>99.708757000000006</v>
      </c>
      <c r="BLI19" s="253">
        <v>99.741195000000005</v>
      </c>
      <c r="BLJ19" s="253">
        <v>99.752706000000003</v>
      </c>
      <c r="BLK19" s="253">
        <v>99.734775999999997</v>
      </c>
      <c r="BLL19" s="253">
        <v>99.717412999999993</v>
      </c>
      <c r="BLM19" s="253">
        <v>99.699876000000003</v>
      </c>
      <c r="BLN19" s="253">
        <v>99.695817000000005</v>
      </c>
      <c r="BLO19" s="253">
        <v>99.667551000000003</v>
      </c>
      <c r="BLP19" s="253">
        <v>99.621037000000001</v>
      </c>
      <c r="BLQ19" s="253">
        <v>99.544036000000006</v>
      </c>
      <c r="BLR19" s="253">
        <v>99.443617000000003</v>
      </c>
      <c r="BLS19" s="253">
        <v>99.336175999999995</v>
      </c>
      <c r="BLT19" s="253">
        <v>99.244411999999997</v>
      </c>
      <c r="BLU19" s="253">
        <v>99.203868999999997</v>
      </c>
      <c r="BLV19" s="253">
        <v>99.214186999999995</v>
      </c>
      <c r="BLW19" s="253">
        <v>99.256208999999998</v>
      </c>
      <c r="BLX19" s="253">
        <v>99.306421999999998</v>
      </c>
      <c r="BLY19" s="253">
        <v>99.343861000000004</v>
      </c>
      <c r="BLZ19" s="253">
        <v>99.371163999999993</v>
      </c>
      <c r="BMA19" s="253">
        <v>99.374202999999994</v>
      </c>
      <c r="BMB19" s="253">
        <v>99.367346999999995</v>
      </c>
      <c r="BMC19" s="253">
        <v>99.349204999999998</v>
      </c>
      <c r="BMD19" s="253">
        <v>99.342996999999997</v>
      </c>
      <c r="BME19" s="253">
        <v>99.336771999999996</v>
      </c>
      <c r="BMF19" s="253">
        <v>99.333609999999993</v>
      </c>
      <c r="BMG19" s="253">
        <v>99.318149000000005</v>
      </c>
      <c r="BMH19" s="253">
        <v>99.303151</v>
      </c>
      <c r="BMI19" s="253">
        <v>99.286302000000006</v>
      </c>
      <c r="BMJ19" s="253">
        <v>99.278913000000003</v>
      </c>
      <c r="BMK19" s="253">
        <v>99.280133000000006</v>
      </c>
      <c r="BML19" s="253">
        <v>99.298794000000001</v>
      </c>
      <c r="BMM19" s="253">
        <v>99.319790999999995</v>
      </c>
      <c r="BMN19" s="253">
        <v>99.321826999999999</v>
      </c>
      <c r="BMO19" s="253">
        <v>99.282380000000003</v>
      </c>
      <c r="BMP19" s="253">
        <v>99.219353999999996</v>
      </c>
      <c r="BMQ19" s="253">
        <v>99.164484000000002</v>
      </c>
      <c r="BMR19" s="253">
        <v>99.148452000000006</v>
      </c>
      <c r="BMS19" s="253">
        <v>99.160712000000004</v>
      </c>
      <c r="BMT19" s="253">
        <v>99.182005000000004</v>
      </c>
      <c r="BMU19" s="253">
        <v>99.194560999999993</v>
      </c>
      <c r="BMV19" s="253">
        <v>99.205707000000004</v>
      </c>
      <c r="BMW19" s="253">
        <v>99.220495999999997</v>
      </c>
      <c r="BMX19" s="253">
        <v>99.238775000000004</v>
      </c>
      <c r="BMY19" s="253">
        <v>99.249420000000001</v>
      </c>
      <c r="BMZ19" s="253">
        <v>99.245699000000002</v>
      </c>
      <c r="BNA19" s="253">
        <v>99.230102000000002</v>
      </c>
      <c r="BNB19" s="253">
        <v>99.212691000000007</v>
      </c>
      <c r="BNC19" s="253">
        <v>99.203903999999994</v>
      </c>
      <c r="BND19" s="253">
        <v>99.205110000000005</v>
      </c>
      <c r="BNE19" s="253">
        <v>99.212909999999994</v>
      </c>
      <c r="BNF19" s="253">
        <v>99.224898999999994</v>
      </c>
      <c r="BNG19" s="253">
        <v>99.245346999999995</v>
      </c>
      <c r="BNH19" s="253">
        <v>99.272515999999996</v>
      </c>
      <c r="BNI19" s="253">
        <v>99.292914999999994</v>
      </c>
      <c r="BNJ19" s="253">
        <v>99.289591999999999</v>
      </c>
      <c r="BNK19" s="253">
        <v>99.264627000000004</v>
      </c>
      <c r="BNL19" s="253">
        <v>99.241235000000003</v>
      </c>
      <c r="BNM19" s="253">
        <v>99.242412000000002</v>
      </c>
      <c r="BNN19" s="253">
        <v>99.268575999999996</v>
      </c>
      <c r="BNO19" s="253">
        <v>99.300568999999996</v>
      </c>
      <c r="BNP19" s="253">
        <v>99.320566999999997</v>
      </c>
      <c r="BNQ19" s="253">
        <v>99.323175000000006</v>
      </c>
      <c r="BNR19" s="253">
        <v>99.315484999999995</v>
      </c>
      <c r="BNS19" s="253">
        <v>99.309082000000004</v>
      </c>
      <c r="BNT19" s="253">
        <v>99.314684</v>
      </c>
      <c r="BNU19" s="253">
        <v>99.334343000000004</v>
      </c>
      <c r="BNV19" s="253">
        <v>99.362030000000004</v>
      </c>
      <c r="BNW19" s="253">
        <v>99.393407999999994</v>
      </c>
      <c r="BNX19" s="253">
        <v>99.432320000000004</v>
      </c>
      <c r="BNY19" s="253">
        <v>99.480880999999997</v>
      </c>
      <c r="BNZ19" s="253">
        <v>99.526605000000004</v>
      </c>
      <c r="BOA19" s="253">
        <v>99.546385000000001</v>
      </c>
      <c r="BOB19" s="253">
        <v>99.526295000000005</v>
      </c>
      <c r="BOC19" s="253">
        <v>99.473382999999998</v>
      </c>
      <c r="BOD19" s="253">
        <v>99.410444999999996</v>
      </c>
      <c r="BOE19" s="253">
        <v>99.364394000000004</v>
      </c>
      <c r="BOF19" s="253">
        <v>99.351985999999997</v>
      </c>
      <c r="BOG19" s="253">
        <v>99.368861999999993</v>
      </c>
      <c r="BOH19" s="253">
        <v>99.388397999999995</v>
      </c>
      <c r="BOI19" s="253">
        <v>99.384591</v>
      </c>
      <c r="BOJ19" s="253">
        <v>99.357641000000001</v>
      </c>
      <c r="BOK19" s="253">
        <v>99.333005999999997</v>
      </c>
      <c r="BOL19" s="253">
        <v>99.33426</v>
      </c>
      <c r="BOM19" s="253">
        <v>99.360690000000005</v>
      </c>
      <c r="BON19" s="253">
        <v>99.395229999999998</v>
      </c>
      <c r="BOO19" s="253">
        <v>99.423496</v>
      </c>
      <c r="BOP19" s="253">
        <v>99.444310000000002</v>
      </c>
      <c r="BOQ19" s="253">
        <v>99.462463</v>
      </c>
      <c r="BOR19" s="253">
        <v>99.478322000000006</v>
      </c>
      <c r="BOS19" s="253">
        <v>99.482211000000007</v>
      </c>
      <c r="BOT19" s="253">
        <v>99.462145000000007</v>
      </c>
      <c r="BOU19" s="253">
        <v>99.419301000000004</v>
      </c>
      <c r="BOV19" s="253">
        <v>99.375209999999996</v>
      </c>
      <c r="BOW19" s="253">
        <v>99.356947000000005</v>
      </c>
      <c r="BOX19" s="253">
        <v>99.373515999999995</v>
      </c>
      <c r="BOY19" s="253">
        <v>99.409558000000004</v>
      </c>
      <c r="BOZ19" s="253">
        <v>99.439401000000004</v>
      </c>
      <c r="BPA19" s="253">
        <v>99.444423999999998</v>
      </c>
      <c r="BPB19" s="253">
        <v>99.422205000000005</v>
      </c>
      <c r="BPC19" s="253">
        <v>99.388304000000005</v>
      </c>
      <c r="BPD19" s="253">
        <v>99.367419999999996</v>
      </c>
      <c r="BPE19" s="253">
        <v>99.373637000000002</v>
      </c>
      <c r="BPF19" s="253">
        <v>99.398511999999997</v>
      </c>
      <c r="BPG19" s="253">
        <v>99.424907000000005</v>
      </c>
      <c r="BPH19" s="253">
        <v>99.448041000000003</v>
      </c>
      <c r="BPI19" s="253">
        <v>99.472464000000002</v>
      </c>
      <c r="BPJ19" s="253">
        <v>99.491480999999993</v>
      </c>
      <c r="BPK19" s="253">
        <v>99.485395999999994</v>
      </c>
      <c r="BPL19" s="253">
        <v>99.445058000000003</v>
      </c>
      <c r="BPM19" s="253">
        <v>99.385784999999998</v>
      </c>
      <c r="BPN19" s="253">
        <v>99.332825999999997</v>
      </c>
      <c r="BPO19" s="253">
        <v>99.301115999999993</v>
      </c>
      <c r="BPP19" s="253">
        <v>99.291417999999993</v>
      </c>
      <c r="BPQ19" s="253">
        <v>99.295655999999994</v>
      </c>
      <c r="BPR19" s="253">
        <v>99.303304999999995</v>
      </c>
      <c r="BPS19" s="253">
        <v>99.311144999999996</v>
      </c>
      <c r="BPT19" s="253">
        <v>99.328356999999997</v>
      </c>
      <c r="BPU19" s="253">
        <v>99.361800000000002</v>
      </c>
      <c r="BPV19" s="253">
        <v>99.395743999999993</v>
      </c>
      <c r="BPW19" s="253">
        <v>99.400265000000005</v>
      </c>
      <c r="BPX19" s="253">
        <v>99.365489999999994</v>
      </c>
      <c r="BPY19" s="253">
        <v>99.316463999999996</v>
      </c>
      <c r="BPZ19" s="253">
        <v>99.287604000000002</v>
      </c>
      <c r="BQA19" s="253">
        <v>99.293107000000006</v>
      </c>
      <c r="BQB19" s="253">
        <v>99.326460999999995</v>
      </c>
      <c r="BQC19" s="253">
        <v>99.374419000000003</v>
      </c>
      <c r="BQD19" s="253">
        <v>99.420737000000003</v>
      </c>
      <c r="BQE19" s="253">
        <v>99.445229999999995</v>
      </c>
      <c r="BQF19" s="253">
        <v>99.433494999999994</v>
      </c>
      <c r="BQG19" s="253">
        <v>99.390444000000002</v>
      </c>
      <c r="BQH19" s="253">
        <v>99.340541999999999</v>
      </c>
      <c r="BQI19" s="253">
        <v>99.313315000000003</v>
      </c>
      <c r="BQJ19" s="253">
        <v>99.323024000000004</v>
      </c>
      <c r="BQK19" s="253">
        <v>99.355120999999997</v>
      </c>
      <c r="BQL19" s="253">
        <v>99.379002</v>
      </c>
      <c r="BQM19" s="253">
        <v>99.384200000000007</v>
      </c>
      <c r="BQN19" s="253">
        <v>99.394589999999994</v>
      </c>
      <c r="BQO19" s="253">
        <v>99.428510000000003</v>
      </c>
      <c r="BQP19" s="253">
        <v>99.454588999999999</v>
      </c>
      <c r="BQQ19" s="253">
        <v>99.420051000000001</v>
      </c>
      <c r="BQR19" s="253">
        <v>99.328095000000005</v>
      </c>
      <c r="BQS19" s="253">
        <v>99.253191000000001</v>
      </c>
      <c r="BQT19" s="253">
        <v>99.259876000000006</v>
      </c>
      <c r="BQU19" s="253">
        <v>99.331125999999998</v>
      </c>
      <c r="BQV19" s="253">
        <v>99.396840999999995</v>
      </c>
      <c r="BQW19" s="253">
        <v>99.412989999999994</v>
      </c>
      <c r="BQX19" s="253">
        <v>99.388209000000003</v>
      </c>
      <c r="BQY19" s="253">
        <v>99.348067999999998</v>
      </c>
      <c r="BQZ19" s="253">
        <v>99.307478000000003</v>
      </c>
      <c r="BRA19" s="253">
        <v>99.277062000000001</v>
      </c>
      <c r="BRB19" s="253">
        <v>99.268362999999994</v>
      </c>
      <c r="BRC19" s="253">
        <v>99.282028999999994</v>
      </c>
      <c r="BRD19" s="253">
        <v>99.302173999999994</v>
      </c>
      <c r="BRE19" s="253">
        <v>99.308453</v>
      </c>
      <c r="BRF19" s="253">
        <v>99.289621999999994</v>
      </c>
      <c r="BRG19" s="253">
        <v>99.247226999999995</v>
      </c>
      <c r="BRH19" s="253">
        <v>99.193698999999995</v>
      </c>
      <c r="BRI19" s="253">
        <v>99.145977000000002</v>
      </c>
      <c r="BRJ19" s="253">
        <v>99.116747000000004</v>
      </c>
      <c r="BRK19" s="253">
        <v>99.113516000000004</v>
      </c>
      <c r="BRL19" s="253">
        <v>99.142812000000006</v>
      </c>
      <c r="BRM19" s="253">
        <v>99.204306000000003</v>
      </c>
      <c r="BRN19" s="253">
        <v>99.280064999999993</v>
      </c>
      <c r="BRO19" s="253">
        <v>99.342206000000004</v>
      </c>
      <c r="BRP19" s="253">
        <v>99.375620999999995</v>
      </c>
      <c r="BRQ19" s="253">
        <v>99.384214999999998</v>
      </c>
      <c r="BRR19" s="253">
        <v>99.375257000000005</v>
      </c>
      <c r="BRS19" s="253">
        <v>99.354556000000002</v>
      </c>
      <c r="BRT19" s="253">
        <v>99.339737</v>
      </c>
      <c r="BRU19" s="253">
        <v>99.354534999999998</v>
      </c>
      <c r="BRV19" s="253">
        <v>99.396704</v>
      </c>
      <c r="BRW19" s="253">
        <v>99.431387000000001</v>
      </c>
      <c r="BRX19" s="253">
        <v>99.433220000000006</v>
      </c>
      <c r="BRY19" s="253">
        <v>99.418358999999995</v>
      </c>
      <c r="BRZ19" s="253">
        <v>99.415749000000005</v>
      </c>
      <c r="BSA19" s="253">
        <v>99.426794000000001</v>
      </c>
      <c r="BSB19" s="253">
        <v>99.440482000000003</v>
      </c>
      <c r="BSC19" s="253">
        <v>99.471907000000002</v>
      </c>
      <c r="BSD19" s="253">
        <v>99.546745999999999</v>
      </c>
      <c r="BSE19" s="253">
        <v>99.650058000000001</v>
      </c>
      <c r="BSF19" s="253">
        <v>99.731742999999994</v>
      </c>
      <c r="BSG19" s="253">
        <v>99.766808999999995</v>
      </c>
      <c r="BSH19" s="253">
        <v>99.776737999999995</v>
      </c>
      <c r="BSI19" s="253">
        <v>99.789902999999995</v>
      </c>
      <c r="BSJ19" s="253">
        <v>99.805104</v>
      </c>
      <c r="BSK19" s="253">
        <v>99.797495999999995</v>
      </c>
      <c r="BSL19" s="253">
        <v>99.748193999999998</v>
      </c>
      <c r="BSM19" s="253">
        <v>99.664711999999994</v>
      </c>
      <c r="BSN19" s="253">
        <v>99.579082</v>
      </c>
      <c r="BSO19" s="253">
        <v>99.526459000000003</v>
      </c>
      <c r="BSP19" s="253">
        <v>99.522333000000003</v>
      </c>
      <c r="BSQ19" s="253">
        <v>99.560913999999997</v>
      </c>
      <c r="BSR19" s="253">
        <v>99.629576999999998</v>
      </c>
      <c r="BSS19" s="253">
        <v>99.713391000000001</v>
      </c>
      <c r="BST19" s="253">
        <v>99.786625000000001</v>
      </c>
      <c r="BSU19" s="253">
        <v>99.816723999999994</v>
      </c>
      <c r="BSV19" s="253">
        <v>99.789458999999994</v>
      </c>
      <c r="BSW19" s="253">
        <v>99.725944999999996</v>
      </c>
      <c r="BSX19" s="253">
        <v>99.666994000000003</v>
      </c>
      <c r="BSY19" s="253">
        <v>99.643396999999993</v>
      </c>
      <c r="BSZ19" s="253">
        <v>99.660270999999995</v>
      </c>
      <c r="BTA19" s="253">
        <v>99.698715000000007</v>
      </c>
      <c r="BTB19" s="253">
        <v>99.730559</v>
      </c>
      <c r="BTC19" s="253">
        <v>99.741870000000006</v>
      </c>
      <c r="BTD19" s="253">
        <v>99.744315</v>
      </c>
      <c r="BTE19" s="253">
        <v>99.753833</v>
      </c>
      <c r="BTF19" s="253">
        <v>99.759472000000002</v>
      </c>
      <c r="BTG19" s="253">
        <v>99.729917999999998</v>
      </c>
      <c r="BTH19" s="253">
        <v>99.655856999999997</v>
      </c>
      <c r="BTI19" s="253">
        <v>99.570864999999998</v>
      </c>
      <c r="BTJ19" s="253">
        <v>99.520396000000005</v>
      </c>
      <c r="BTK19" s="253">
        <v>99.520644000000004</v>
      </c>
      <c r="BTL19" s="253">
        <v>99.554255999999995</v>
      </c>
      <c r="BTM19" s="253">
        <v>99.593226999999999</v>
      </c>
      <c r="BTN19" s="253">
        <v>99.615656999999999</v>
      </c>
      <c r="BTO19" s="253">
        <v>99.610246000000004</v>
      </c>
      <c r="BTP19" s="253">
        <v>99.579663999999994</v>
      </c>
      <c r="BTQ19" s="253">
        <v>99.538819000000004</v>
      </c>
      <c r="BTR19" s="253">
        <v>99.502471999999997</v>
      </c>
      <c r="BTS19" s="253">
        <v>99.477331000000007</v>
      </c>
      <c r="BTT19" s="253">
        <v>99.468112000000005</v>
      </c>
      <c r="BTU19" s="253">
        <v>99.479669999999999</v>
      </c>
      <c r="BTV19" s="253">
        <v>99.504806000000002</v>
      </c>
      <c r="BTW19" s="253">
        <v>99.520612999999997</v>
      </c>
      <c r="BTX19" s="253">
        <v>99.509918999999996</v>
      </c>
      <c r="BTY19" s="253">
        <v>99.480806000000001</v>
      </c>
      <c r="BTZ19" s="253">
        <v>99.453083000000007</v>
      </c>
      <c r="BUA19" s="253">
        <v>99.431685999999999</v>
      </c>
      <c r="BUB19" s="253">
        <v>99.407770999999997</v>
      </c>
      <c r="BUC19" s="253">
        <v>99.382266999999999</v>
      </c>
      <c r="BUD19" s="253">
        <v>99.371375</v>
      </c>
      <c r="BUE19" s="253">
        <v>99.384111000000004</v>
      </c>
      <c r="BUF19" s="253">
        <v>99.405489000000003</v>
      </c>
      <c r="BUG19" s="253">
        <v>99.409785999999997</v>
      </c>
      <c r="BUH19" s="253">
        <v>99.387580999999997</v>
      </c>
      <c r="BUI19" s="253">
        <v>99.354783999999995</v>
      </c>
      <c r="BUJ19" s="253">
        <v>99.334310000000002</v>
      </c>
      <c r="BUK19" s="253">
        <v>99.331549999999993</v>
      </c>
      <c r="BUL19" s="253">
        <v>99.333742000000001</v>
      </c>
      <c r="BUM19" s="253">
        <v>99.335342999999995</v>
      </c>
      <c r="BUN19" s="253">
        <v>99.352180000000004</v>
      </c>
      <c r="BUO19" s="253">
        <v>99.396297000000004</v>
      </c>
      <c r="BUP19" s="253">
        <v>99.444654</v>
      </c>
      <c r="BUQ19" s="253">
        <v>99.456926999999993</v>
      </c>
      <c r="BUR19" s="253">
        <v>99.427060999999995</v>
      </c>
      <c r="BUS19" s="253">
        <v>99.393400999999997</v>
      </c>
      <c r="BUT19" s="253">
        <v>99.388648000000003</v>
      </c>
      <c r="BUU19" s="253">
        <v>99.401745000000005</v>
      </c>
      <c r="BUV19" s="253">
        <v>99.402842000000007</v>
      </c>
      <c r="BUW19" s="253">
        <v>99.386953000000005</v>
      </c>
      <c r="BUX19" s="253">
        <v>99.371948000000003</v>
      </c>
      <c r="BUY19" s="253">
        <v>99.365200000000002</v>
      </c>
      <c r="BUZ19" s="253">
        <v>99.356058000000004</v>
      </c>
      <c r="BVA19" s="253">
        <v>99.337853999999993</v>
      </c>
      <c r="BVB19" s="253">
        <v>99.318099000000004</v>
      </c>
      <c r="BVC19" s="253">
        <v>99.306398999999999</v>
      </c>
      <c r="BVD19" s="253">
        <v>99.306185999999997</v>
      </c>
      <c r="BVE19" s="253">
        <v>99.317206999999996</v>
      </c>
      <c r="BVF19" s="253">
        <v>99.333623000000003</v>
      </c>
      <c r="BVG19" s="253">
        <v>99.341364999999996</v>
      </c>
      <c r="BVH19" s="253">
        <v>99.329868000000005</v>
      </c>
      <c r="BVI19" s="253">
        <v>99.306016999999997</v>
      </c>
      <c r="BVJ19" s="253">
        <v>99.286708000000004</v>
      </c>
      <c r="BVK19" s="253">
        <v>99.281559999999999</v>
      </c>
      <c r="BVL19" s="253">
        <v>99.292934000000002</v>
      </c>
      <c r="BVM19" s="253">
        <v>99.324798999999999</v>
      </c>
      <c r="BVN19" s="253">
        <v>99.375470000000007</v>
      </c>
      <c r="BVO19" s="253">
        <v>99.424942000000001</v>
      </c>
      <c r="BVP19" s="253">
        <v>99.446954000000005</v>
      </c>
      <c r="BVQ19" s="253">
        <v>99.435663000000005</v>
      </c>
      <c r="BVR19" s="253">
        <v>99.407876999999999</v>
      </c>
      <c r="BVS19" s="253">
        <v>99.380016999999995</v>
      </c>
      <c r="BVT19" s="253">
        <v>99.355908999999997</v>
      </c>
      <c r="BVU19" s="253">
        <v>99.334547000000001</v>
      </c>
      <c r="BVV19" s="253">
        <v>99.315922</v>
      </c>
      <c r="BVW19" s="253">
        <v>99.300066000000001</v>
      </c>
      <c r="BVX19" s="253">
        <v>99.292916000000005</v>
      </c>
      <c r="BVY19" s="253">
        <v>99.310103999999995</v>
      </c>
      <c r="BVZ19" s="253">
        <v>99.359534999999994</v>
      </c>
      <c r="BWA19" s="253">
        <v>99.421589999999995</v>
      </c>
      <c r="BWB19" s="253">
        <v>99.462781000000007</v>
      </c>
      <c r="BWC19" s="253">
        <v>99.470848000000004</v>
      </c>
      <c r="BWD19" s="253">
        <v>99.460622999999998</v>
      </c>
      <c r="BWE19" s="253">
        <v>99.443505999999999</v>
      </c>
      <c r="BWF19" s="253">
        <v>99.411377999999999</v>
      </c>
      <c r="BWG19" s="253">
        <v>99.360234000000005</v>
      </c>
      <c r="BWH19" s="253">
        <v>99.313916000000006</v>
      </c>
      <c r="BWI19" s="253">
        <v>99.308363999999997</v>
      </c>
      <c r="BWJ19" s="253">
        <v>99.352903999999995</v>
      </c>
      <c r="BWK19" s="253">
        <v>99.415098999999998</v>
      </c>
      <c r="BWL19" s="253">
        <v>99.448813999999999</v>
      </c>
      <c r="BWM19" s="253">
        <v>99.433255000000003</v>
      </c>
      <c r="BWN19" s="253">
        <v>99.384467999999998</v>
      </c>
      <c r="BWO19" s="253">
        <v>99.334363999999994</v>
      </c>
      <c r="BWP19" s="253">
        <v>99.301790999999994</v>
      </c>
      <c r="BWQ19" s="253">
        <v>99.285034999999993</v>
      </c>
      <c r="BWR19" s="253">
        <v>99.277130999999997</v>
      </c>
      <c r="BWS19" s="253">
        <v>99.277423999999996</v>
      </c>
      <c r="BWT19" s="253">
        <v>99.285443999999998</v>
      </c>
      <c r="BWU19" s="253">
        <v>99.295368999999994</v>
      </c>
      <c r="BWV19" s="253">
        <v>99.306167000000002</v>
      </c>
      <c r="BWW19" s="253">
        <v>99.330049000000002</v>
      </c>
      <c r="BWX19" s="253">
        <v>99.379384999999999</v>
      </c>
      <c r="BWY19" s="253">
        <v>99.447327999999999</v>
      </c>
      <c r="BWZ19" s="253">
        <v>99.509586999999996</v>
      </c>
      <c r="BXA19" s="253">
        <v>99.544264999999996</v>
      </c>
      <c r="BXB19" s="253">
        <v>99.545306999999994</v>
      </c>
      <c r="BXC19" s="253">
        <v>99.521559999999994</v>
      </c>
      <c r="BXD19" s="253">
        <v>99.489284999999995</v>
      </c>
      <c r="BXE19" s="253">
        <v>99.459030999999996</v>
      </c>
      <c r="BXF19" s="253">
        <v>99.425849999999997</v>
      </c>
      <c r="BXG19" s="253">
        <v>99.380587000000006</v>
      </c>
      <c r="BXH19" s="253">
        <v>99.331200999999993</v>
      </c>
      <c r="BXI19" s="253">
        <v>99.298710999999997</v>
      </c>
      <c r="BXJ19" s="253">
        <v>99.291186999999994</v>
      </c>
      <c r="BXK19" s="253">
        <v>99.299904999999995</v>
      </c>
      <c r="BXL19" s="253">
        <v>99.322744</v>
      </c>
      <c r="BXM19" s="253">
        <v>99.367500000000007</v>
      </c>
      <c r="BXN19" s="253">
        <v>99.423343000000003</v>
      </c>
      <c r="BXO19" s="253">
        <v>99.453506000000004</v>
      </c>
      <c r="BXP19" s="253">
        <v>99.435428999999999</v>
      </c>
      <c r="BXQ19" s="253">
        <v>99.391796999999997</v>
      </c>
      <c r="BXR19" s="253">
        <v>99.361301999999995</v>
      </c>
      <c r="BXS19" s="253">
        <v>99.355464999999995</v>
      </c>
      <c r="BXT19" s="253">
        <v>99.360802000000007</v>
      </c>
      <c r="BXU19" s="253">
        <v>99.363307000000006</v>
      </c>
      <c r="BXV19" s="253">
        <v>99.354271999999995</v>
      </c>
      <c r="BXW19" s="253">
        <v>99.331316999999999</v>
      </c>
      <c r="BXX19" s="253">
        <v>99.313955000000007</v>
      </c>
      <c r="BXY19" s="253">
        <v>99.339730000000003</v>
      </c>
      <c r="BXZ19" s="253">
        <v>99.419203999999993</v>
      </c>
      <c r="BYA19" s="253">
        <v>99.507542999999998</v>
      </c>
      <c r="BYB19" s="253">
        <v>99.545450000000002</v>
      </c>
      <c r="BYC19" s="253">
        <v>99.520824000000005</v>
      </c>
      <c r="BYD19" s="253">
        <v>99.472238000000004</v>
      </c>
      <c r="BYE19" s="253">
        <v>99.445487999999997</v>
      </c>
      <c r="BYF19" s="253">
        <v>99.463586000000006</v>
      </c>
      <c r="BYG19" s="253">
        <v>99.520050999999995</v>
      </c>
      <c r="BYH19" s="253">
        <v>99.578742000000005</v>
      </c>
      <c r="BYI19" s="253">
        <v>99.591786999999997</v>
      </c>
      <c r="BYJ19" s="253">
        <v>99.540567999999993</v>
      </c>
      <c r="BYK19" s="253">
        <v>99.456725000000006</v>
      </c>
      <c r="BYL19" s="253">
        <v>99.387116000000006</v>
      </c>
      <c r="BYM19" s="253">
        <v>99.348937000000006</v>
      </c>
      <c r="BYN19" s="253">
        <v>99.332548000000003</v>
      </c>
      <c r="BYO19" s="253">
        <v>99.329972999999995</v>
      </c>
      <c r="BYP19" s="253">
        <v>99.337017000000003</v>
      </c>
      <c r="BYQ19" s="253">
        <v>99.339749999999995</v>
      </c>
      <c r="BYR19" s="253">
        <v>99.328975</v>
      </c>
      <c r="BYS19" s="253">
        <v>99.322699</v>
      </c>
      <c r="BYT19" s="253">
        <v>99.346618000000007</v>
      </c>
      <c r="BYU19" s="253">
        <v>99.392735999999999</v>
      </c>
      <c r="BYV19" s="253">
        <v>99.420936999999995</v>
      </c>
      <c r="BYW19" s="253">
        <v>99.402630000000002</v>
      </c>
      <c r="BYX19" s="253">
        <v>99.341665000000006</v>
      </c>
      <c r="BYY19" s="253">
        <v>99.254086000000001</v>
      </c>
      <c r="BYZ19" s="253">
        <v>99.154977000000002</v>
      </c>
      <c r="BZA19" s="253">
        <v>99.071565000000007</v>
      </c>
      <c r="BZB19" s="253">
        <v>99.042556000000005</v>
      </c>
      <c r="BZC19" s="253">
        <v>99.088228999999998</v>
      </c>
      <c r="BZD19" s="253">
        <v>99.191973000000004</v>
      </c>
      <c r="BZE19" s="253">
        <v>99.321714999999998</v>
      </c>
      <c r="BZF19" s="253">
        <v>99.454527999999996</v>
      </c>
      <c r="BZG19" s="253">
        <v>99.569811000000001</v>
      </c>
      <c r="BZH19" s="253">
        <v>99.639747999999997</v>
      </c>
      <c r="BZI19" s="253">
        <v>99.646893000000006</v>
      </c>
      <c r="BZJ19" s="253">
        <v>99.603493999999998</v>
      </c>
      <c r="BZK19" s="253">
        <v>99.541599000000005</v>
      </c>
      <c r="BZL19" s="253">
        <v>99.486007000000001</v>
      </c>
      <c r="BZM19" s="253">
        <v>99.438839000000002</v>
      </c>
      <c r="BZN19" s="253">
        <v>99.390512999999999</v>
      </c>
      <c r="BZO19" s="253">
        <v>99.347656999999998</v>
      </c>
      <c r="BZP19" s="253">
        <v>99.341977999999997</v>
      </c>
      <c r="BZQ19" s="253">
        <v>99.397074000000003</v>
      </c>
      <c r="BZR19" s="253">
        <v>99.489728999999997</v>
      </c>
      <c r="BZS19" s="253">
        <v>99.562577000000005</v>
      </c>
      <c r="BZT19" s="253">
        <v>99.583522000000002</v>
      </c>
      <c r="BZU19" s="253">
        <v>99.576459999999997</v>
      </c>
      <c r="BZV19" s="253">
        <v>99.578163000000004</v>
      </c>
      <c r="BZW19" s="253">
        <v>99.586253999999997</v>
      </c>
      <c r="BZX19" s="253">
        <v>99.571966000000003</v>
      </c>
      <c r="BZY19" s="253">
        <v>99.528040000000004</v>
      </c>
      <c r="BZZ19" s="253">
        <v>99.479151000000002</v>
      </c>
      <c r="CAA19" s="253">
        <v>99.452179999999998</v>
      </c>
      <c r="CAB19" s="253">
        <v>99.455892000000006</v>
      </c>
      <c r="CAC19" s="253">
        <v>99.484149000000002</v>
      </c>
      <c r="CAD19" s="253">
        <v>99.522075000000001</v>
      </c>
      <c r="CAE19" s="253">
        <v>99.551197000000002</v>
      </c>
      <c r="CAF19" s="253">
        <v>99.564077999999995</v>
      </c>
      <c r="CAG19" s="253">
        <v>99.571706000000006</v>
      </c>
      <c r="CAH19" s="253">
        <v>99.584142999999997</v>
      </c>
      <c r="CAI19" s="253">
        <v>99.590135000000004</v>
      </c>
      <c r="CAJ19" s="253">
        <v>99.570746</v>
      </c>
      <c r="CAK19" s="253">
        <v>99.529887000000002</v>
      </c>
      <c r="CAL19" s="253">
        <v>99.497325000000004</v>
      </c>
      <c r="CAM19" s="253">
        <v>99.498946000000004</v>
      </c>
      <c r="CAN19" s="253">
        <v>99.532764999999998</v>
      </c>
      <c r="CAO19" s="253">
        <v>99.576513000000006</v>
      </c>
      <c r="CAP19" s="253">
        <v>99.608096000000003</v>
      </c>
      <c r="CAQ19" s="253">
        <v>99.616876000000005</v>
      </c>
      <c r="CAR19" s="253">
        <v>99.606622000000002</v>
      </c>
      <c r="CAS19" s="253">
        <v>99.588095999999993</v>
      </c>
      <c r="CAT19" s="253">
        <v>99.564312000000001</v>
      </c>
      <c r="CAU19" s="253">
        <v>99.531013000000002</v>
      </c>
      <c r="CAV19" s="253">
        <v>99.495108000000002</v>
      </c>
      <c r="CAW19" s="253">
        <v>99.476725000000002</v>
      </c>
      <c r="CAX19" s="253">
        <v>99.483294999999998</v>
      </c>
      <c r="CAY19" s="253">
        <v>99.496932000000001</v>
      </c>
      <c r="CAZ19" s="253">
        <v>99.501940000000005</v>
      </c>
      <c r="CBA19" s="253">
        <v>99.510040000000004</v>
      </c>
      <c r="CBB19" s="253">
        <v>99.539499000000006</v>
      </c>
      <c r="CBC19" s="253">
        <v>99.581265000000002</v>
      </c>
      <c r="CBD19" s="253">
        <v>99.604353000000003</v>
      </c>
      <c r="CBE19" s="253">
        <v>99.591663999999994</v>
      </c>
      <c r="CBF19" s="253">
        <v>99.553950999999998</v>
      </c>
      <c r="CBG19" s="253">
        <v>99.512594000000007</v>
      </c>
      <c r="CBH19" s="253">
        <v>99.483704000000003</v>
      </c>
      <c r="CBI19" s="253">
        <v>99.476628000000005</v>
      </c>
      <c r="CBJ19" s="253">
        <v>99.489170999999999</v>
      </c>
      <c r="CBK19" s="253">
        <v>99.502058000000005</v>
      </c>
      <c r="CBL19" s="253">
        <v>99.496295000000003</v>
      </c>
      <c r="CBM19" s="253">
        <v>99.477478000000005</v>
      </c>
      <c r="CBN19" s="253">
        <v>99.462896000000001</v>
      </c>
      <c r="CBO19" s="253">
        <v>99.453828000000001</v>
      </c>
      <c r="CBP19" s="253">
        <v>99.439356000000004</v>
      </c>
      <c r="CBQ19" s="253">
        <v>99.420817</v>
      </c>
      <c r="CBR19" s="253">
        <v>99.412391999999997</v>
      </c>
      <c r="CBS19" s="253">
        <v>99.415784000000002</v>
      </c>
      <c r="CBT19" s="253">
        <v>99.415364999999994</v>
      </c>
      <c r="CBU19" s="253">
        <v>99.405306999999993</v>
      </c>
      <c r="CBV19" s="253">
        <v>99.401217000000003</v>
      </c>
      <c r="CBW19" s="253">
        <v>99.414874999999995</v>
      </c>
      <c r="CBX19" s="253">
        <v>99.432742000000005</v>
      </c>
      <c r="CBY19" s="253">
        <v>99.432556000000005</v>
      </c>
      <c r="CBZ19" s="253">
        <v>99.41</v>
      </c>
      <c r="CCA19" s="253">
        <v>99.379371000000006</v>
      </c>
      <c r="CCB19" s="253">
        <v>99.355498999999995</v>
      </c>
      <c r="CCC19" s="253">
        <v>99.343131999999997</v>
      </c>
      <c r="CCD19" s="253">
        <v>99.339973999999998</v>
      </c>
      <c r="CCE19" s="253">
        <v>99.342991999999995</v>
      </c>
      <c r="CCF19" s="253">
        <v>99.349726000000004</v>
      </c>
      <c r="CCG19" s="253">
        <v>99.35624</v>
      </c>
      <c r="CCH19" s="253">
        <v>99.354580999999996</v>
      </c>
      <c r="CCI19" s="253">
        <v>99.338138000000001</v>
      </c>
      <c r="CCJ19" s="253">
        <v>99.314631000000006</v>
      </c>
      <c r="CCK19" s="253">
        <v>99.307171999999994</v>
      </c>
      <c r="CCL19" s="253">
        <v>99.333325000000002</v>
      </c>
      <c r="CCM19" s="253">
        <v>99.383004</v>
      </c>
      <c r="CCN19" s="253">
        <v>99.425864000000004</v>
      </c>
      <c r="CCO19" s="253">
        <v>99.445689000000002</v>
      </c>
      <c r="CCP19" s="253">
        <v>99.451758999999996</v>
      </c>
      <c r="CCQ19" s="253">
        <v>99.454012000000006</v>
      </c>
      <c r="CCR19" s="253">
        <v>99.449316999999994</v>
      </c>
      <c r="CCS19" s="253">
        <v>99.437143000000006</v>
      </c>
      <c r="CCT19" s="253">
        <v>99.431655000000006</v>
      </c>
      <c r="CCU19" s="253">
        <v>99.445894999999993</v>
      </c>
      <c r="CCV19" s="253">
        <v>99.472612999999996</v>
      </c>
      <c r="CCW19" s="253">
        <v>99.491366999999997</v>
      </c>
      <c r="CCX19" s="253">
        <v>99.491264999999999</v>
      </c>
      <c r="CCY19" s="253">
        <v>99.479135999999997</v>
      </c>
      <c r="CCZ19" s="253">
        <v>99.468354000000005</v>
      </c>
      <c r="CDA19" s="253">
        <v>99.467904000000004</v>
      </c>
      <c r="CDB19" s="253">
        <v>99.480117000000007</v>
      </c>
      <c r="CDC19" s="253">
        <v>99.499198000000007</v>
      </c>
      <c r="CDD19" s="253">
        <v>99.510407000000001</v>
      </c>
      <c r="CDE19" s="253">
        <v>99.497819000000007</v>
      </c>
      <c r="CDF19" s="253">
        <v>99.457825999999997</v>
      </c>
      <c r="CDG19" s="253">
        <v>99.407359</v>
      </c>
      <c r="CDH19" s="253">
        <v>99.376024999999998</v>
      </c>
      <c r="CDI19" s="253">
        <v>99.378484</v>
      </c>
      <c r="CDJ19" s="253">
        <v>99.399422999999999</v>
      </c>
      <c r="CDK19" s="253">
        <v>99.418198000000004</v>
      </c>
      <c r="CDL19" s="253">
        <v>99.433755000000005</v>
      </c>
      <c r="CDM19" s="253">
        <v>99.457615000000004</v>
      </c>
      <c r="CDN19" s="253">
        <v>99.491853000000006</v>
      </c>
      <c r="CDO19" s="253">
        <v>99.521608000000001</v>
      </c>
      <c r="CDP19" s="253">
        <v>99.530451999999997</v>
      </c>
      <c r="CDQ19" s="253">
        <v>99.518073999999999</v>
      </c>
      <c r="CDR19" s="253">
        <v>99.498337000000006</v>
      </c>
      <c r="CDS19" s="253">
        <v>99.484853999999999</v>
      </c>
      <c r="CDT19" s="253">
        <v>99.482569999999996</v>
      </c>
      <c r="CDU19" s="253">
        <v>99.486922000000007</v>
      </c>
      <c r="CDV19" s="253">
        <v>99.486125999999999</v>
      </c>
      <c r="CDW19" s="253">
        <v>99.470196000000001</v>
      </c>
      <c r="CDX19" s="253">
        <v>99.445044999999993</v>
      </c>
      <c r="CDY19" s="253">
        <v>99.432613000000003</v>
      </c>
      <c r="CDZ19" s="253">
        <v>99.447031999999993</v>
      </c>
      <c r="CEA19" s="253">
        <v>99.477569000000003</v>
      </c>
      <c r="CEB19" s="253">
        <v>99.499876</v>
      </c>
      <c r="CEC19" s="253">
        <v>99.503871000000004</v>
      </c>
      <c r="CED19" s="253">
        <v>99.502675999999994</v>
      </c>
      <c r="CEE19" s="253">
        <v>99.513490000000004</v>
      </c>
      <c r="CEF19" s="253">
        <v>99.535984999999997</v>
      </c>
      <c r="CEG19" s="253">
        <v>99.550184000000002</v>
      </c>
      <c r="CEH19" s="253">
        <v>99.538759999999996</v>
      </c>
      <c r="CEI19" s="253">
        <v>99.507193999999998</v>
      </c>
      <c r="CEJ19" s="253">
        <v>99.476505000000003</v>
      </c>
      <c r="CEK19" s="253">
        <v>99.464112999999998</v>
      </c>
      <c r="CEL19" s="253">
        <v>99.471677999999997</v>
      </c>
      <c r="CEM19" s="253">
        <v>99.485692999999998</v>
      </c>
      <c r="CEN19" s="253">
        <v>99.490667000000002</v>
      </c>
      <c r="CEO19" s="253">
        <v>99.483559</v>
      </c>
      <c r="CEP19" s="253">
        <v>99.471333000000001</v>
      </c>
      <c r="CEQ19" s="253">
        <v>99.459748000000005</v>
      </c>
      <c r="CER19" s="253">
        <v>99.450675000000004</v>
      </c>
      <c r="CES19" s="253">
        <v>99.445723000000001</v>
      </c>
      <c r="CET19" s="253">
        <v>99.445400000000006</v>
      </c>
      <c r="CEU19" s="253">
        <v>99.447113999999999</v>
      </c>
      <c r="CEV19" s="253">
        <v>99.447508999999997</v>
      </c>
      <c r="CEW19" s="253">
        <v>99.447411000000002</v>
      </c>
      <c r="CEX19" s="253">
        <v>99.449753999999999</v>
      </c>
      <c r="CEY19" s="253">
        <v>99.455528999999999</v>
      </c>
      <c r="CEZ19" s="253">
        <v>99.464304999999996</v>
      </c>
      <c r="CFA19" s="253">
        <v>99.474644999999995</v>
      </c>
      <c r="CFB19" s="253">
        <v>99.481457000000006</v>
      </c>
      <c r="CFC19" s="253">
        <v>99.478627000000003</v>
      </c>
      <c r="CFD19" s="253">
        <v>99.467828999999995</v>
      </c>
      <c r="CFE19" s="253">
        <v>99.459661999999994</v>
      </c>
      <c r="CFF19" s="253">
        <v>99.461416999999997</v>
      </c>
      <c r="CFG19" s="253">
        <v>99.467736000000002</v>
      </c>
      <c r="CFH19" s="253">
        <v>99.469741999999997</v>
      </c>
      <c r="CFI19" s="253">
        <v>99.468985000000004</v>
      </c>
      <c r="CFJ19" s="253">
        <v>99.471343000000005</v>
      </c>
      <c r="CFK19" s="253">
        <v>99.473258000000001</v>
      </c>
      <c r="CFL19" s="253">
        <v>99.465756999999996</v>
      </c>
      <c r="CFM19" s="253">
        <v>99.448869999999999</v>
      </c>
      <c r="CFN19" s="253">
        <v>99.433615000000003</v>
      </c>
      <c r="CFO19" s="253">
        <v>99.427148000000003</v>
      </c>
      <c r="CFP19" s="253">
        <v>99.426654999999997</v>
      </c>
      <c r="CFQ19" s="253">
        <v>99.428645000000003</v>
      </c>
      <c r="CFR19" s="253">
        <v>99.433148000000003</v>
      </c>
      <c r="CFS19" s="253">
        <v>99.439234999999996</v>
      </c>
      <c r="CFT19" s="253">
        <v>99.443737999999996</v>
      </c>
      <c r="CFU19" s="253">
        <v>99.443979999999996</v>
      </c>
      <c r="CFV19" s="253">
        <v>99.436892</v>
      </c>
      <c r="CFW19" s="253">
        <v>99.418711000000002</v>
      </c>
      <c r="CFX19" s="253">
        <v>99.393866000000003</v>
      </c>
      <c r="CFY19" s="253">
        <v>99.376816000000005</v>
      </c>
      <c r="CFZ19" s="253">
        <v>99.377121000000002</v>
      </c>
      <c r="CGA19" s="253">
        <v>99.386337999999995</v>
      </c>
      <c r="CGB19" s="253">
        <v>99.389483999999996</v>
      </c>
      <c r="CGC19" s="253">
        <v>99.383654000000007</v>
      </c>
      <c r="CGD19" s="253">
        <v>99.378243999999995</v>
      </c>
      <c r="CGE19" s="253">
        <v>99.379884000000004</v>
      </c>
      <c r="CGF19" s="253">
        <v>99.384607000000003</v>
      </c>
      <c r="CGG19" s="253">
        <v>99.385717</v>
      </c>
      <c r="CGH19" s="253">
        <v>99.384347000000005</v>
      </c>
      <c r="CGI19" s="253">
        <v>99.384360999999998</v>
      </c>
      <c r="CGJ19" s="253">
        <v>99.386703999999995</v>
      </c>
      <c r="CGK19" s="253">
        <v>99.390349999999998</v>
      </c>
      <c r="CGL19" s="253">
        <v>99.392121000000003</v>
      </c>
      <c r="CGM19" s="253">
        <v>99.387047999999993</v>
      </c>
      <c r="CGN19" s="253">
        <v>99.374305000000007</v>
      </c>
      <c r="CGO19" s="253">
        <v>99.360924999999995</v>
      </c>
      <c r="CGP19" s="253">
        <v>99.353633000000002</v>
      </c>
      <c r="CGQ19" s="253">
        <v>99.350623999999996</v>
      </c>
      <c r="CGR19" s="253">
        <v>99.346925999999996</v>
      </c>
      <c r="CGS19" s="253">
        <v>99.341623999999996</v>
      </c>
      <c r="CGT19" s="253">
        <v>99.340211999999994</v>
      </c>
      <c r="CGU19" s="253">
        <v>99.346373</v>
      </c>
      <c r="CGV19" s="253">
        <v>99.357695000000007</v>
      </c>
      <c r="CGW19" s="253">
        <v>99.368486000000004</v>
      </c>
      <c r="CGX19" s="253">
        <v>99.374217000000002</v>
      </c>
      <c r="CGY19" s="253">
        <v>99.374099000000001</v>
      </c>
      <c r="CGZ19" s="253">
        <v>99.369821999999999</v>
      </c>
      <c r="CHA19" s="253">
        <v>99.362260000000006</v>
      </c>
      <c r="CHB19" s="253">
        <v>99.349931999999995</v>
      </c>
      <c r="CHC19" s="253">
        <v>99.332712000000001</v>
      </c>
      <c r="CHD19" s="253">
        <v>99.316169000000002</v>
      </c>
      <c r="CHE19" s="253">
        <v>99.308781999999994</v>
      </c>
      <c r="CHF19" s="253">
        <v>99.310602000000003</v>
      </c>
      <c r="CHG19" s="253">
        <v>99.310745999999995</v>
      </c>
      <c r="CHH19" s="253">
        <v>99.302424999999999</v>
      </c>
      <c r="CHI19" s="253">
        <v>99.290970999999999</v>
      </c>
      <c r="CHJ19" s="253">
        <v>99.285662000000002</v>
      </c>
      <c r="CHK19" s="253">
        <v>99.286787000000004</v>
      </c>
      <c r="CHL19" s="253">
        <v>99.284891999999999</v>
      </c>
      <c r="CHM19" s="253">
        <v>99.272266999999999</v>
      </c>
      <c r="CHN19" s="253">
        <v>99.249724999999998</v>
      </c>
      <c r="CHO19" s="253">
        <v>99.219937000000002</v>
      </c>
      <c r="CHP19" s="253">
        <v>99.187562</v>
      </c>
      <c r="CHQ19" s="253">
        <v>99.160568999999995</v>
      </c>
      <c r="CHR19" s="253">
        <v>99.143236000000002</v>
      </c>
      <c r="CHS19" s="253">
        <v>99.132142000000002</v>
      </c>
      <c r="CHT19" s="253">
        <v>99.122625999999997</v>
      </c>
      <c r="CHU19" s="253">
        <v>99.114484000000004</v>
      </c>
      <c r="CHV19" s="253">
        <v>99.107861999999997</v>
      </c>
      <c r="CHW19" s="253">
        <v>99.094457000000006</v>
      </c>
      <c r="CHX19" s="253">
        <v>99.063671999999997</v>
      </c>
      <c r="CHY19" s="253">
        <v>99.021874999999994</v>
      </c>
      <c r="CHZ19" s="253">
        <v>98.986241000000007</v>
      </c>
      <c r="CIA19" s="253">
        <v>98.964563999999996</v>
      </c>
      <c r="CIB19" s="253">
        <v>98.949899000000002</v>
      </c>
      <c r="CIC19" s="253">
        <v>98.930102000000005</v>
      </c>
      <c r="CID19" s="253">
        <v>98.898420000000002</v>
      </c>
      <c r="CIE19" s="253">
        <v>98.855761999999999</v>
      </c>
      <c r="CIF19" s="253">
        <v>98.811732000000006</v>
      </c>
      <c r="CIG19" s="253">
        <v>98.782250000000005</v>
      </c>
      <c r="CIH19" s="253">
        <v>98.774399000000003</v>
      </c>
      <c r="CII19" s="253">
        <v>98.774623000000005</v>
      </c>
      <c r="CIJ19" s="253">
        <v>98.769284999999996</v>
      </c>
      <c r="CIK19" s="253">
        <v>98.762010000000004</v>
      </c>
      <c r="CIL19" s="253">
        <v>98.765208000000001</v>
      </c>
      <c r="CIM19" s="253">
        <v>98.779279000000002</v>
      </c>
      <c r="CIN19" s="253">
        <v>98.785539</v>
      </c>
      <c r="CIO19" s="253">
        <v>98.773625999999993</v>
      </c>
      <c r="CIP19" s="253">
        <v>98.754216999999997</v>
      </c>
      <c r="CIQ19" s="253">
        <v>98.737115000000003</v>
      </c>
      <c r="CIR19" s="253">
        <v>98.723005999999998</v>
      </c>
      <c r="CIS19" s="253">
        <v>98.712339</v>
      </c>
      <c r="CIT19" s="253">
        <v>98.707729</v>
      </c>
      <c r="CIU19" s="253">
        <v>98.709277999999998</v>
      </c>
      <c r="CIV19" s="253">
        <v>98.714119999999994</v>
      </c>
      <c r="CIW19" s="253">
        <v>98.719938999999997</v>
      </c>
      <c r="CIX19" s="253">
        <v>98.724596000000005</v>
      </c>
      <c r="CIY19" s="253">
        <v>98.720819000000006</v>
      </c>
      <c r="CIZ19" s="253">
        <v>98.704137000000003</v>
      </c>
      <c r="CJA19" s="253">
        <v>98.682643999999996</v>
      </c>
      <c r="CJB19" s="253">
        <v>98.671104</v>
      </c>
      <c r="CJC19" s="253">
        <v>98.672538000000003</v>
      </c>
      <c r="CJD19" s="253">
        <v>98.670877000000004</v>
      </c>
      <c r="CJE19" s="253">
        <v>98.656497000000002</v>
      </c>
      <c r="CJF19" s="253">
        <v>98.638446999999999</v>
      </c>
      <c r="CJG19" s="253">
        <v>98.624801000000005</v>
      </c>
      <c r="CJH19" s="253">
        <v>98.613804000000002</v>
      </c>
      <c r="CJI19" s="253">
        <v>98.602329999999995</v>
      </c>
      <c r="CJJ19" s="253">
        <v>98.588939999999994</v>
      </c>
      <c r="CJK19" s="253">
        <v>98.570775999999995</v>
      </c>
      <c r="CJL19" s="253">
        <v>98.547140999999996</v>
      </c>
      <c r="CJM19" s="253">
        <v>98.524015000000006</v>
      </c>
      <c r="CJN19" s="253">
        <v>98.506707000000006</v>
      </c>
      <c r="CJO19" s="253">
        <v>98.490172000000001</v>
      </c>
      <c r="CJP19" s="253">
        <v>98.464408000000006</v>
      </c>
      <c r="CJQ19" s="253">
        <v>98.430898999999997</v>
      </c>
      <c r="CJR19" s="253">
        <v>98.396518999999998</v>
      </c>
      <c r="CJS19" s="253">
        <v>98.358265000000003</v>
      </c>
      <c r="CJT19" s="253">
        <v>98.309865000000002</v>
      </c>
      <c r="CJU19" s="253">
        <v>98.263255999999998</v>
      </c>
      <c r="CJV19" s="253">
        <v>98.231123999999994</v>
      </c>
      <c r="CJW19" s="253">
        <v>98.193679000000003</v>
      </c>
      <c r="CJX19" s="253">
        <v>98.131321999999997</v>
      </c>
      <c r="CJY19" s="253">
        <v>98.049670000000006</v>
      </c>
      <c r="CJZ19" s="253">
        <v>97.973546999999996</v>
      </c>
      <c r="CKA19" s="253">
        <v>97.908287999999999</v>
      </c>
      <c r="CKB19" s="253">
        <v>97.840711999999996</v>
      </c>
      <c r="CKC19" s="253">
        <v>97.769919000000002</v>
      </c>
      <c r="CKD19" s="253">
        <v>97.704947000000004</v>
      </c>
      <c r="CKE19" s="253">
        <v>97.649505000000005</v>
      </c>
      <c r="CKF19" s="253">
        <v>97.600307999999998</v>
      </c>
      <c r="CKG19" s="253">
        <v>97.556714999999997</v>
      </c>
      <c r="CKH19" s="253">
        <v>97.520200000000003</v>
      </c>
      <c r="CKI19" s="253">
        <v>97.482234000000005</v>
      </c>
      <c r="CKJ19" s="253">
        <v>97.419398999999999</v>
      </c>
      <c r="CKK19" s="253">
        <v>97.325186000000002</v>
      </c>
      <c r="CKL19" s="253">
        <v>97.233023000000003</v>
      </c>
      <c r="CKM19" s="253">
        <v>97.158882000000006</v>
      </c>
      <c r="CKN19" s="253">
        <v>97.092782999999997</v>
      </c>
      <c r="CKO19" s="253">
        <v>97.030749999999998</v>
      </c>
      <c r="CKP19" s="253">
        <v>96.975430000000003</v>
      </c>
      <c r="CKQ19" s="253">
        <v>96.923929999999999</v>
      </c>
      <c r="CKR19" s="253">
        <v>96.866360999999998</v>
      </c>
      <c r="CKS19" s="253">
        <v>96.797841000000005</v>
      </c>
      <c r="CKT19" s="253">
        <v>96.729978000000003</v>
      </c>
      <c r="CKU19" s="253">
        <v>96.676418999999996</v>
      </c>
      <c r="CKV19" s="253">
        <v>96.633106999999995</v>
      </c>
      <c r="CKW19" s="253">
        <v>96.587847999999994</v>
      </c>
      <c r="CKX19" s="253">
        <v>96.530134000000004</v>
      </c>
      <c r="CKY19" s="253">
        <v>96.448818000000003</v>
      </c>
      <c r="CKZ19" s="253">
        <v>96.347971999999999</v>
      </c>
      <c r="CLA19" s="253">
        <v>96.253748999999999</v>
      </c>
      <c r="CLB19" s="253">
        <v>96.184897000000007</v>
      </c>
      <c r="CLC19" s="253">
        <v>96.135593</v>
      </c>
      <c r="CLD19" s="253">
        <v>96.089031000000006</v>
      </c>
      <c r="CLE19" s="253">
        <v>96.035021</v>
      </c>
      <c r="CLF19" s="253">
        <v>95.975943000000001</v>
      </c>
      <c r="CLG19" s="253">
        <v>95.916550000000001</v>
      </c>
      <c r="CLH19" s="253">
        <v>95.855857</v>
      </c>
      <c r="CLI19" s="253">
        <v>95.792593999999994</v>
      </c>
      <c r="CLJ19" s="253">
        <v>95.733421000000007</v>
      </c>
      <c r="CLK19" s="253">
        <v>95.688845999999998</v>
      </c>
      <c r="CLL19" s="253">
        <v>95.664520999999993</v>
      </c>
      <c r="CLM19" s="253">
        <v>95.657544000000001</v>
      </c>
      <c r="CLN19" s="253">
        <v>95.653344000000004</v>
      </c>
      <c r="CLO19" s="253">
        <v>95.624506999999994</v>
      </c>
      <c r="CLP19" s="253">
        <v>95.561882999999995</v>
      </c>
      <c r="CLQ19" s="253">
        <v>95.519858999999997</v>
      </c>
      <c r="CLR19" s="253">
        <v>95.517247999999995</v>
      </c>
      <c r="CLS19" s="253">
        <v>95.527456000000001</v>
      </c>
      <c r="CLT19" s="253">
        <v>95.532454999999999</v>
      </c>
      <c r="CLU19" s="253">
        <v>95.522816000000006</v>
      </c>
      <c r="CLV19" s="253">
        <v>95.498634999999993</v>
      </c>
      <c r="CLW19" s="253">
        <v>95.472645999999997</v>
      </c>
      <c r="CLX19" s="253">
        <v>95.455808000000005</v>
      </c>
      <c r="CLY19" s="253">
        <v>95.452434999999994</v>
      </c>
      <c r="CLZ19" s="253">
        <v>95.465394000000003</v>
      </c>
      <c r="CMA19" s="253">
        <v>95.490594000000002</v>
      </c>
      <c r="CMB19" s="253">
        <v>95.518393000000003</v>
      </c>
      <c r="CMC19" s="253">
        <v>95.541407000000007</v>
      </c>
      <c r="CMD19" s="253">
        <v>95.557282999999998</v>
      </c>
      <c r="CME19" s="253">
        <v>95.562515000000005</v>
      </c>
      <c r="CMF19" s="253">
        <v>95.553753999999998</v>
      </c>
      <c r="CMG19" s="253">
        <v>95.546434000000005</v>
      </c>
      <c r="CMH19" s="253">
        <v>95.569534000000004</v>
      </c>
      <c r="CMI19" s="253">
        <v>95.620261999999997</v>
      </c>
      <c r="CMJ19" s="253">
        <v>95.668464</v>
      </c>
      <c r="CMK19" s="253">
        <v>95.704869000000002</v>
      </c>
      <c r="CML19" s="253">
        <v>95.738086999999993</v>
      </c>
      <c r="CMM19" s="253">
        <v>95.775953999999999</v>
      </c>
      <c r="CMN19" s="253">
        <v>95.820744000000005</v>
      </c>
      <c r="CMO19" s="253">
        <v>95.872110000000006</v>
      </c>
      <c r="CMP19" s="253">
        <v>95.926170999999997</v>
      </c>
      <c r="CMQ19" s="253">
        <v>95.975031000000001</v>
      </c>
      <c r="CMR19" s="253">
        <v>96.014846000000006</v>
      </c>
      <c r="CMS19" s="253">
        <v>96.051249999999996</v>
      </c>
      <c r="CMT19" s="253">
        <v>96.093012000000002</v>
      </c>
      <c r="CMU19" s="253">
        <v>96.138840000000002</v>
      </c>
      <c r="CMV19" s="253">
        <v>96.181526000000005</v>
      </c>
      <c r="CMW19" s="253">
        <v>96.220578000000003</v>
      </c>
      <c r="CMX19" s="253">
        <v>96.260441999999998</v>
      </c>
      <c r="CMY19" s="253">
        <v>96.301057</v>
      </c>
      <c r="CMZ19" s="253">
        <v>96.337986000000001</v>
      </c>
      <c r="CNA19" s="253">
        <v>96.370886999999996</v>
      </c>
      <c r="CNB19" s="253">
        <v>96.401146999999995</v>
      </c>
      <c r="CNC19" s="253">
        <v>96.427464999999998</v>
      </c>
      <c r="CND19" s="253">
        <v>96.452623000000003</v>
      </c>
      <c r="CNE19" s="253">
        <v>96.483855000000005</v>
      </c>
      <c r="CNF19" s="253">
        <v>96.522440000000003</v>
      </c>
      <c r="CNG19" s="253">
        <v>96.557861000000003</v>
      </c>
      <c r="CNH19" s="253">
        <v>96.580218000000002</v>
      </c>
      <c r="CNI19" s="253">
        <v>96.594031999999999</v>
      </c>
      <c r="CNJ19" s="253">
        <v>96.611137999999997</v>
      </c>
      <c r="CNK19" s="253">
        <v>96.633514000000005</v>
      </c>
      <c r="CNL19" s="253">
        <v>96.654098000000005</v>
      </c>
      <c r="CNM19" s="253">
        <v>96.668818000000002</v>
      </c>
      <c r="CNN19" s="253">
        <v>96.681332999999995</v>
      </c>
      <c r="CNO19" s="253">
        <v>96.695763999999997</v>
      </c>
      <c r="CNP19" s="253">
        <v>96.711151999999998</v>
      </c>
      <c r="CNQ19" s="253">
        <v>96.725057000000007</v>
      </c>
      <c r="CNR19" s="253">
        <v>96.736853999999994</v>
      </c>
      <c r="CNS19" s="253">
        <v>96.747459000000006</v>
      </c>
      <c r="CNT19" s="253">
        <v>96.760026999999994</v>
      </c>
      <c r="CNU19" s="253">
        <v>96.779606999999999</v>
      </c>
      <c r="CNV19" s="253">
        <v>96.807423999999997</v>
      </c>
      <c r="CNW19" s="253">
        <v>96.836809000000002</v>
      </c>
      <c r="CNX19" s="253">
        <v>96.860341000000005</v>
      </c>
      <c r="CNY19" s="253">
        <v>96.878034999999997</v>
      </c>
      <c r="CNZ19" s="253">
        <v>96.894131000000002</v>
      </c>
      <c r="COA19" s="253">
        <v>96.910595999999998</v>
      </c>
      <c r="COB19" s="253">
        <v>96.928548000000006</v>
      </c>
      <c r="COC19" s="253">
        <v>96.950254000000001</v>
      </c>
      <c r="COD19" s="253">
        <v>96.973849999999999</v>
      </c>
      <c r="COE19" s="253">
        <v>96.990617</v>
      </c>
      <c r="COF19" s="253">
        <v>96.994698</v>
      </c>
      <c r="COG19" s="253">
        <v>96.990917999999994</v>
      </c>
      <c r="COH19" s="253">
        <v>96.986306999999996</v>
      </c>
      <c r="COI19" s="253">
        <v>96.982663000000002</v>
      </c>
      <c r="COJ19" s="253">
        <v>96.979532000000006</v>
      </c>
      <c r="COK19" s="253">
        <v>96.979691000000003</v>
      </c>
      <c r="COL19" s="253">
        <v>96.985288999999995</v>
      </c>
      <c r="COM19" s="253">
        <v>96.993519000000006</v>
      </c>
      <c r="CON19" s="253">
        <v>97.000563999999997</v>
      </c>
      <c r="COO19" s="253">
        <v>97.010592000000003</v>
      </c>
      <c r="COP19" s="253">
        <v>97.027863999999994</v>
      </c>
      <c r="COQ19" s="253">
        <v>97.043512000000007</v>
      </c>
      <c r="COR19" s="253">
        <v>97.050687999999994</v>
      </c>
      <c r="COS19" s="253">
        <v>97.051558999999997</v>
      </c>
      <c r="COT19" s="253">
        <v>97.047694000000007</v>
      </c>
      <c r="COU19" s="253">
        <v>97.037047000000001</v>
      </c>
      <c r="COV19" s="253">
        <v>97.024298000000002</v>
      </c>
      <c r="COW19" s="253">
        <v>97.020225999999994</v>
      </c>
      <c r="COX19" s="253">
        <v>97.023809</v>
      </c>
      <c r="COY19" s="253">
        <v>97.023447000000004</v>
      </c>
      <c r="COZ19" s="253">
        <v>97.012443000000005</v>
      </c>
      <c r="CPA19" s="253">
        <v>97.000112999999999</v>
      </c>
      <c r="CPB19" s="253">
        <v>96.998186000000004</v>
      </c>
      <c r="CPC19" s="253">
        <v>97.003917000000001</v>
      </c>
      <c r="CPD19" s="253">
        <v>96.999350000000007</v>
      </c>
      <c r="CPE19" s="253">
        <v>96.967573999999999</v>
      </c>
      <c r="CPF19" s="253">
        <v>96.919272000000007</v>
      </c>
      <c r="CPG19" s="253">
        <v>96.892095999999995</v>
      </c>
      <c r="CPH19" s="253">
        <v>96.882757999999995</v>
      </c>
      <c r="CPI19" s="253">
        <v>96.872583000000006</v>
      </c>
      <c r="CPJ19" s="253">
        <v>96.860840999999994</v>
      </c>
      <c r="CPK19" s="253">
        <v>96.845933000000002</v>
      </c>
      <c r="CPL19" s="253">
        <v>96.826020999999997</v>
      </c>
      <c r="CPM19" s="253">
        <v>96.805323000000001</v>
      </c>
      <c r="CPN19" s="253">
        <v>96.788235</v>
      </c>
      <c r="CPO19" s="253">
        <v>96.771159999999995</v>
      </c>
      <c r="CPP19" s="253">
        <v>96.750657000000004</v>
      </c>
      <c r="CPQ19" s="253">
        <v>96.735504000000006</v>
      </c>
      <c r="CPR19" s="253">
        <v>96.734949999999998</v>
      </c>
      <c r="CPS19" s="253">
        <v>96.744879999999995</v>
      </c>
      <c r="CPT19" s="253">
        <v>96.752709999999993</v>
      </c>
      <c r="CPU19" s="253">
        <v>96.755018000000007</v>
      </c>
      <c r="CPV19" s="253">
        <v>96.758385000000004</v>
      </c>
      <c r="CPW19" s="253">
        <v>96.762439999999998</v>
      </c>
      <c r="CPX19" s="253">
        <v>96.759788999999998</v>
      </c>
      <c r="CPY19" s="253">
        <v>96.761013000000005</v>
      </c>
      <c r="CPZ19" s="253">
        <v>96.783955000000006</v>
      </c>
      <c r="CQA19" s="253">
        <v>96.812190000000001</v>
      </c>
      <c r="CQB19" s="253">
        <v>96.824420000000003</v>
      </c>
      <c r="CQC19" s="253">
        <v>96.826652999999993</v>
      </c>
      <c r="CQD19" s="253">
        <v>96.831260999999998</v>
      </c>
      <c r="CQE19" s="253">
        <v>96.841696999999996</v>
      </c>
      <c r="CQF19" s="253">
        <v>96.857793999999998</v>
      </c>
      <c r="CQG19" s="253">
        <v>96.882194999999996</v>
      </c>
      <c r="CQH19" s="253">
        <v>96.913233000000005</v>
      </c>
      <c r="CQI19" s="253">
        <v>96.941775000000007</v>
      </c>
      <c r="CQJ19" s="253">
        <v>96.962530000000001</v>
      </c>
      <c r="CQK19" s="253">
        <v>96.984324999999998</v>
      </c>
      <c r="CQL19" s="253">
        <v>97.017188000000004</v>
      </c>
      <c r="CQM19" s="253">
        <v>97.050346000000005</v>
      </c>
      <c r="CQN19" s="253">
        <v>97.064891000000003</v>
      </c>
      <c r="CQO19" s="253">
        <v>97.064293000000006</v>
      </c>
      <c r="CQP19" s="253">
        <v>97.066137999999995</v>
      </c>
      <c r="CQQ19" s="253">
        <v>97.071663000000001</v>
      </c>
      <c r="CQR19" s="253">
        <v>97.068020000000004</v>
      </c>
      <c r="CQS19" s="253">
        <v>97.059624999999997</v>
      </c>
      <c r="CQT19" s="253">
        <v>97.059562999999997</v>
      </c>
      <c r="CQU19" s="253">
        <v>97.066457999999997</v>
      </c>
      <c r="CQV19" s="253">
        <v>97.072764000000006</v>
      </c>
      <c r="CQW19" s="253">
        <v>97.083948000000007</v>
      </c>
      <c r="CQX19" s="253">
        <v>97.108520999999996</v>
      </c>
      <c r="CQY19" s="253">
        <v>97.137603999999996</v>
      </c>
      <c r="CQZ19" s="253">
        <v>97.159918000000005</v>
      </c>
      <c r="CRA19" s="253">
        <v>97.180903000000001</v>
      </c>
      <c r="CRB19" s="253">
        <v>97.212002999999996</v>
      </c>
      <c r="CRC19" s="253">
        <v>97.243906999999993</v>
      </c>
      <c r="CRD19" s="253">
        <v>97.255009000000001</v>
      </c>
      <c r="CRE19" s="253">
        <v>97.245523000000006</v>
      </c>
      <c r="CRF19" s="253">
        <v>97.248176999999998</v>
      </c>
      <c r="CRG19" s="253">
        <v>97.268223000000006</v>
      </c>
      <c r="CRH19" s="253">
        <v>97.269919000000002</v>
      </c>
      <c r="CRI19" s="253">
        <v>97.253022999999999</v>
      </c>
      <c r="CRJ19" s="253">
        <v>97.24136</v>
      </c>
      <c r="CRK19" s="253">
        <v>97.237641999999994</v>
      </c>
      <c r="CRL19" s="253">
        <v>97.230165999999997</v>
      </c>
      <c r="CRM19" s="253">
        <v>97.223063999999994</v>
      </c>
      <c r="CRN19" s="253">
        <v>97.234977000000001</v>
      </c>
      <c r="CRO19" s="253">
        <v>97.258495999999994</v>
      </c>
      <c r="CRP19" s="253">
        <v>97.256460000000004</v>
      </c>
      <c r="CRQ19" s="253">
        <v>97.221351999999996</v>
      </c>
      <c r="CRR19" s="253">
        <v>97.182056000000003</v>
      </c>
      <c r="CRS19" s="253">
        <v>97.140243999999996</v>
      </c>
      <c r="CRT19" s="253">
        <v>97.080360999999996</v>
      </c>
      <c r="CRU19" s="253">
        <v>97.015134000000003</v>
      </c>
      <c r="CRV19" s="253">
        <v>96.969722000000004</v>
      </c>
      <c r="CRW19" s="253">
        <v>96.926477000000006</v>
      </c>
      <c r="CRX19" s="253">
        <v>96.843303000000006</v>
      </c>
      <c r="CRY19" s="253">
        <v>96.732465000000005</v>
      </c>
      <c r="CRZ19" s="253">
        <v>96.634034999999997</v>
      </c>
      <c r="CSA19" s="253">
        <v>96.542344</v>
      </c>
      <c r="CSB19" s="253">
        <v>96.431002000000007</v>
      </c>
      <c r="CSC19" s="253">
        <v>96.302587000000003</v>
      </c>
      <c r="CSD19" s="253">
        <v>96.158359000000004</v>
      </c>
      <c r="CSE19" s="253">
        <v>95.953541999999999</v>
      </c>
      <c r="CSF19" s="253">
        <v>95.635536999999999</v>
      </c>
      <c r="CSG19" s="253">
        <v>95.196780000000004</v>
      </c>
      <c r="CSH19" s="253">
        <v>94.581817000000001</v>
      </c>
      <c r="CSI19" s="253">
        <v>93.556715999999994</v>
      </c>
      <c r="CSJ19" s="253">
        <v>91.785942000000006</v>
      </c>
      <c r="CSK19" s="253">
        <v>89.100639999999999</v>
      </c>
      <c r="CSL19" s="253">
        <v>85.607775000000004</v>
      </c>
      <c r="CSM19" s="253">
        <v>81.639630999999994</v>
      </c>
      <c r="CSN19" s="253">
        <v>78.034711999999999</v>
      </c>
      <c r="CSO19" s="253">
        <v>76.065888999999999</v>
      </c>
      <c r="CSP19" s="253">
        <v>76.114186000000004</v>
      </c>
      <c r="CSQ19" s="253">
        <v>77.330890999999994</v>
      </c>
      <c r="CSR19" s="253">
        <v>78.843112000000005</v>
      </c>
      <c r="CSS19" s="253">
        <v>80.255350000000007</v>
      </c>
      <c r="CST19" s="253">
        <v>81.427812000000003</v>
      </c>
      <c r="CSU19" s="253">
        <v>82.263655999999997</v>
      </c>
      <c r="CSV19" s="253">
        <v>82.723684000000006</v>
      </c>
      <c r="CSW19" s="253">
        <v>83.003568000000001</v>
      </c>
      <c r="CSX19" s="253">
        <v>83.496926999999999</v>
      </c>
      <c r="CSY19" s="253">
        <v>84.468081999999995</v>
      </c>
      <c r="CSZ19" s="253">
        <v>85.893141</v>
      </c>
      <c r="CTA19" s="253">
        <v>87.534944999999993</v>
      </c>
      <c r="CTB19" s="253">
        <v>89.094464000000002</v>
      </c>
      <c r="CTC19" s="253">
        <v>90.368046000000007</v>
      </c>
      <c r="CTD19" s="253">
        <v>91.303844999999995</v>
      </c>
      <c r="CTE19" s="253">
        <v>91.944036999999994</v>
      </c>
      <c r="CTF19" s="253">
        <v>92.379810000000006</v>
      </c>
      <c r="CTG19" s="253">
        <v>92.726643999999993</v>
      </c>
      <c r="CTH19" s="253">
        <v>93.059600000000003</v>
      </c>
      <c r="CTI19" s="253">
        <v>93.374465000000001</v>
      </c>
      <c r="CTJ19" s="253">
        <v>93.630786000000001</v>
      </c>
      <c r="CTK19" s="253">
        <v>93.824668000000003</v>
      </c>
      <c r="CTL19" s="253">
        <v>93.984769</v>
      </c>
      <c r="CTM19" s="253">
        <v>94.115797999999998</v>
      </c>
      <c r="CTN19" s="253">
        <v>94.202886000000007</v>
      </c>
      <c r="CTO19" s="253">
        <v>94.258347999999998</v>
      </c>
      <c r="CTP19" s="253">
        <v>94.309398999999999</v>
      </c>
      <c r="CTQ19" s="253">
        <v>94.357320000000001</v>
      </c>
      <c r="CTR19" s="253">
        <v>94.392036000000004</v>
      </c>
      <c r="CTS19" s="253">
        <v>94.425087000000005</v>
      </c>
      <c r="CTT19" s="253">
        <v>94.478283000000005</v>
      </c>
      <c r="CTU19" s="253">
        <v>94.550769000000003</v>
      </c>
      <c r="CTV19" s="253">
        <v>94.624857000000006</v>
      </c>
      <c r="CTW19" s="253">
        <v>94.693667000000005</v>
      </c>
      <c r="CTX19" s="253">
        <v>94.761090999999993</v>
      </c>
      <c r="CTY19" s="253">
        <v>94.821867999999995</v>
      </c>
      <c r="CTZ19" s="253">
        <v>94.869570999999993</v>
      </c>
      <c r="CUA19" s="253">
        <v>94.920490000000001</v>
      </c>
      <c r="CUB19" s="253">
        <v>94.994890999999996</v>
      </c>
      <c r="CUC19" s="253">
        <v>95.090006000000002</v>
      </c>
      <c r="CUD19" s="253">
        <v>95.187229000000002</v>
      </c>
      <c r="CUE19" s="253">
        <v>95.278096000000005</v>
      </c>
      <c r="CUF19" s="253">
        <v>95.365184999999997</v>
      </c>
      <c r="CUG19" s="253">
        <v>95.443662000000003</v>
      </c>
      <c r="CUH19" s="253">
        <v>95.507052000000002</v>
      </c>
      <c r="CUI19" s="253">
        <v>95.563142999999997</v>
      </c>
      <c r="CUJ19" s="253">
        <v>95.623239999999996</v>
      </c>
      <c r="CUK19" s="253">
        <v>95.681629000000001</v>
      </c>
      <c r="CUL19" s="253">
        <v>95.727997999999999</v>
      </c>
      <c r="CUM19" s="253">
        <v>95.770014000000003</v>
      </c>
      <c r="CUN19" s="253">
        <v>95.821140999999997</v>
      </c>
      <c r="CUO19" s="253">
        <v>95.875153999999995</v>
      </c>
      <c r="CUP19" s="253">
        <v>95.912492999999998</v>
      </c>
      <c r="CUQ19" s="253">
        <v>95.933769999999996</v>
      </c>
      <c r="CUR19" s="253">
        <v>95.955607000000001</v>
      </c>
      <c r="CUS19" s="253">
        <v>95.982186999999996</v>
      </c>
      <c r="CUT19" s="253">
        <v>96.009726999999998</v>
      </c>
      <c r="CUU19" s="253">
        <v>96.041005999999996</v>
      </c>
      <c r="CUV19" s="253">
        <v>96.079470999999998</v>
      </c>
      <c r="CUW19" s="253">
        <v>96.118351000000004</v>
      </c>
      <c r="CUX19" s="253">
        <v>96.150760000000005</v>
      </c>
      <c r="CUY19" s="253">
        <v>96.184246000000002</v>
      </c>
      <c r="CUZ19" s="253">
        <v>96.229654999999994</v>
      </c>
      <c r="CVA19" s="253">
        <v>96.282399999999996</v>
      </c>
      <c r="CVB19" s="253">
        <v>96.328934000000004</v>
      </c>
      <c r="CVC19" s="253">
        <v>96.366319000000004</v>
      </c>
      <c r="CVD19" s="253">
        <v>96.402815000000004</v>
      </c>
      <c r="CVE19" s="253">
        <v>96.439743000000007</v>
      </c>
      <c r="CVF19" s="253">
        <v>96.472446000000005</v>
      </c>
      <c r="CVG19" s="253">
        <v>96.505882</v>
      </c>
      <c r="CVH19" s="253">
        <v>96.550011999999995</v>
      </c>
      <c r="CVI19" s="253">
        <v>96.602964999999998</v>
      </c>
      <c r="CVJ19" s="253">
        <v>96.652621999999994</v>
      </c>
      <c r="CVK19" s="253">
        <v>96.694310000000002</v>
      </c>
      <c r="CVL19" s="253">
        <v>96.731147000000007</v>
      </c>
      <c r="CVM19" s="253">
        <v>96.760968000000005</v>
      </c>
      <c r="CVN19" s="253">
        <v>96.781086000000002</v>
      </c>
      <c r="CVO19" s="253">
        <v>96.801353000000006</v>
      </c>
      <c r="CVP19" s="253">
        <v>96.831627999999995</v>
      </c>
      <c r="CVQ19" s="253">
        <v>96.864609999999999</v>
      </c>
      <c r="CVR19" s="253">
        <v>96.889070000000004</v>
      </c>
      <c r="CVS19" s="253">
        <v>96.906747999999993</v>
      </c>
      <c r="CVT19" s="253">
        <v>96.926792000000006</v>
      </c>
      <c r="CVU19" s="253">
        <v>96.950169000000002</v>
      </c>
      <c r="CVV19" s="253">
        <v>96.970281</v>
      </c>
      <c r="CVW19" s="253">
        <v>96.985510000000005</v>
      </c>
      <c r="CVX19" s="253">
        <v>96.997161000000006</v>
      </c>
      <c r="CVY19" s="253">
        <v>96.998700999999997</v>
      </c>
      <c r="CVZ19" s="253">
        <v>96.983001000000002</v>
      </c>
      <c r="CWA19" s="253">
        <v>96.956362999999996</v>
      </c>
      <c r="CWB19" s="253">
        <v>96.932590000000005</v>
      </c>
      <c r="CWC19" s="253">
        <v>96.915098999999998</v>
      </c>
      <c r="CWD19" s="253">
        <v>96.897767000000002</v>
      </c>
      <c r="CWE19" s="253">
        <v>96.880413000000004</v>
      </c>
      <c r="CWF19" s="253">
        <v>96.867429000000001</v>
      </c>
      <c r="CWG19" s="253">
        <v>96.85351</v>
      </c>
      <c r="CWH19" s="253">
        <v>96.825806</v>
      </c>
      <c r="CWI19" s="253">
        <v>96.782335000000003</v>
      </c>
      <c r="CWJ19" s="253">
        <v>96.734801000000004</v>
      </c>
      <c r="CWK19" s="253">
        <v>96.691074999999998</v>
      </c>
      <c r="CWL19" s="253">
        <v>96.652454000000006</v>
      </c>
      <c r="CWM19" s="253">
        <v>96.624296000000001</v>
      </c>
      <c r="CWN19" s="253">
        <v>96.613568000000001</v>
      </c>
      <c r="CWO19" s="253">
        <v>96.619212000000005</v>
      </c>
      <c r="CWP19" s="253">
        <v>96.637000999999998</v>
      </c>
      <c r="CWQ19" s="253">
        <v>96.670085999999998</v>
      </c>
      <c r="CWR19" s="253">
        <v>96.723136999999994</v>
      </c>
      <c r="CWS19" s="253">
        <v>96.788662000000002</v>
      </c>
      <c r="CWT19" s="253">
        <v>96.850845000000007</v>
      </c>
      <c r="CWU19" s="253">
        <v>96.903418000000002</v>
      </c>
      <c r="CWV19" s="253">
        <v>96.950434000000001</v>
      </c>
      <c r="CWW19" s="253">
        <v>96.990289000000004</v>
      </c>
      <c r="CWX19" s="253">
        <v>97.016623999999993</v>
      </c>
      <c r="CWY19" s="253">
        <v>97.031525999999999</v>
      </c>
      <c r="CWZ19" s="253">
        <v>97.043674999999993</v>
      </c>
      <c r="CXA19" s="253">
        <v>97.054759000000004</v>
      </c>
      <c r="CXB19" s="253">
        <v>97.059219999999996</v>
      </c>
      <c r="CXC19" s="253">
        <v>97.057740999999993</v>
      </c>
      <c r="CXD19" s="253">
        <v>97.059213999999997</v>
      </c>
      <c r="CXE19" s="253">
        <v>97.068168</v>
      </c>
      <c r="CXF19" s="253">
        <v>97.081524000000002</v>
      </c>
      <c r="CXG19" s="253">
        <v>97.098371</v>
      </c>
      <c r="CXH19" s="253">
        <v>97.121634999999998</v>
      </c>
      <c r="CXI19" s="253">
        <v>97.149569</v>
      </c>
      <c r="CXJ19" s="253">
        <v>97.176276000000001</v>
      </c>
      <c r="CXK19" s="253">
        <v>97.200809000000007</v>
      </c>
      <c r="CXL19" s="253">
        <v>97.227271999999999</v>
      </c>
      <c r="CXM19" s="253">
        <v>97.256518999999997</v>
      </c>
      <c r="CXN19" s="253">
        <v>97.285821999999996</v>
      </c>
      <c r="CXO19" s="253">
        <v>97.314926</v>
      </c>
      <c r="CXP19" s="253">
        <v>97.344162999999995</v>
      </c>
      <c r="CXQ19" s="253">
        <v>97.368770999999995</v>
      </c>
      <c r="CXR19" s="253">
        <v>97.384709999999998</v>
      </c>
      <c r="CXS19" s="253">
        <v>97.397732000000005</v>
      </c>
      <c r="CXT19" s="253">
        <v>97.415610000000001</v>
      </c>
      <c r="CXU19" s="253">
        <v>97.435552000000001</v>
      </c>
      <c r="CXV19" s="253">
        <v>97.449776</v>
      </c>
      <c r="CXW19" s="253">
        <v>97.458805999999996</v>
      </c>
      <c r="CXX19" s="253">
        <v>97.469019000000003</v>
      </c>
      <c r="CXY19" s="253">
        <v>97.479894999999999</v>
      </c>
      <c r="CXZ19" s="253">
        <v>97.484643000000005</v>
      </c>
      <c r="CYA19" s="253">
        <v>97.482828999999995</v>
      </c>
      <c r="CYB19" s="253">
        <v>97.481835000000004</v>
      </c>
      <c r="CYC19" s="253">
        <v>97.485557999999997</v>
      </c>
      <c r="CYD19" s="253">
        <v>97.490797999999998</v>
      </c>
      <c r="CYE19" s="253">
        <v>97.494493000000006</v>
      </c>
      <c r="CYF19" s="253">
        <v>97.495452</v>
      </c>
      <c r="CYG19" s="253">
        <v>97.490183999999999</v>
      </c>
      <c r="CYH19" s="253">
        <v>97.475424000000004</v>
      </c>
      <c r="CYI19" s="253">
        <v>97.454317000000003</v>
      </c>
      <c r="CYJ19" s="253">
        <v>97.432918999999998</v>
      </c>
      <c r="CYK19" s="253">
        <v>97.411973000000003</v>
      </c>
      <c r="CYL19" s="253">
        <v>97.389212000000001</v>
      </c>
      <c r="CYM19" s="253">
        <v>97.367609000000002</v>
      </c>
      <c r="CYN19" s="253">
        <v>97.352867000000003</v>
      </c>
      <c r="CYO19" s="253">
        <v>97.343935999999999</v>
      </c>
      <c r="CYP19" s="253">
        <v>97.334033000000005</v>
      </c>
      <c r="CYQ19" s="253">
        <v>97.319676000000001</v>
      </c>
      <c r="CYR19" s="253">
        <v>97.302381999999994</v>
      </c>
      <c r="CYS19" s="253">
        <v>97.283590000000004</v>
      </c>
      <c r="CYT19" s="253">
        <v>97.264613999999995</v>
      </c>
      <c r="CYU19" s="253">
        <v>97.249307999999999</v>
      </c>
      <c r="CYV19" s="253">
        <v>97.239571999999995</v>
      </c>
      <c r="CYW19" s="253">
        <v>97.230479000000003</v>
      </c>
      <c r="CYX19" s="253">
        <v>97.216533999999996</v>
      </c>
      <c r="CYY19" s="253">
        <v>97.200366000000002</v>
      </c>
      <c r="CYZ19" s="253">
        <v>97.187911</v>
      </c>
      <c r="CZA19" s="253">
        <v>97.178569999999993</v>
      </c>
      <c r="CZB19" s="253">
        <v>97.168074000000004</v>
      </c>
      <c r="CZC19" s="253">
        <v>97.157804999999996</v>
      </c>
      <c r="CZD19" s="253">
        <v>97.152169000000001</v>
      </c>
      <c r="CZE19" s="253">
        <v>97.149013999999994</v>
      </c>
      <c r="CZF19" s="253">
        <v>97.142101999999994</v>
      </c>
      <c r="CZG19" s="253">
        <v>97.131941999999995</v>
      </c>
      <c r="CZH19" s="253">
        <v>97.125073</v>
      </c>
      <c r="CZI19" s="253">
        <v>97.122933000000003</v>
      </c>
      <c r="CZJ19" s="253">
        <v>97.120407</v>
      </c>
      <c r="CZK19" s="253">
        <v>97.115578999999997</v>
      </c>
      <c r="CZL19" s="253">
        <v>97.112459000000001</v>
      </c>
      <c r="CZM19" s="253">
        <v>97.113146</v>
      </c>
      <c r="CZN19" s="253">
        <v>97.114597000000003</v>
      </c>
      <c r="CZO19" s="253">
        <v>97.114129000000005</v>
      </c>
      <c r="CZP19" s="253">
        <v>97.111625000000004</v>
      </c>
      <c r="CZQ19" s="253">
        <v>97.105581000000001</v>
      </c>
      <c r="CZR19" s="253">
        <v>97.093061000000006</v>
      </c>
      <c r="CZS19" s="253">
        <v>97.074036000000007</v>
      </c>
      <c r="CZT19" s="253">
        <v>97.050454999999999</v>
      </c>
      <c r="CZU19" s="253">
        <v>97.021917000000002</v>
      </c>
      <c r="CZV19" s="253">
        <v>96.988028999999997</v>
      </c>
      <c r="CZW19" s="253">
        <v>96.953616999999994</v>
      </c>
      <c r="CZX19" s="253">
        <v>96.924803999999995</v>
      </c>
      <c r="CZY19" s="253">
        <v>96.900163000000006</v>
      </c>
      <c r="CZZ19" s="253">
        <v>96.872125999999994</v>
      </c>
      <c r="DAA19" s="253">
        <v>96.837350999999998</v>
      </c>
      <c r="DAB19" s="253">
        <v>96.800331</v>
      </c>
      <c r="DAC19" s="253">
        <v>96.767095999999995</v>
      </c>
      <c r="DAD19" s="253">
        <v>96.740577000000002</v>
      </c>
      <c r="DAE19" s="253">
        <v>96.720868999999993</v>
      </c>
      <c r="DAF19" s="253">
        <v>96.704109000000003</v>
      </c>
      <c r="DAG19" s="253">
        <v>96.681788999999995</v>
      </c>
      <c r="DAH19" s="253">
        <v>96.647299000000004</v>
      </c>
      <c r="DAI19" s="253">
        <v>96.603534999999994</v>
      </c>
      <c r="DAJ19" s="253">
        <v>96.559532000000004</v>
      </c>
      <c r="DAK19" s="253">
        <v>96.520848000000001</v>
      </c>
      <c r="DAL19" s="253">
        <v>96.487741999999997</v>
      </c>
      <c r="DAM19" s="253">
        <v>96.459639999999993</v>
      </c>
      <c r="DAN19" s="253">
        <v>96.435086999999996</v>
      </c>
      <c r="DAO19" s="253">
        <v>96.409513000000004</v>
      </c>
      <c r="DAP19" s="253">
        <v>96.379917000000006</v>
      </c>
      <c r="DAQ19" s="253">
        <v>96.350420999999997</v>
      </c>
      <c r="DAR19" s="253">
        <v>96.326566999999997</v>
      </c>
      <c r="DAS19" s="253">
        <v>96.305871999999994</v>
      </c>
      <c r="DAT19" s="253">
        <v>96.281598000000002</v>
      </c>
      <c r="DAU19" s="253">
        <v>96.254447999999996</v>
      </c>
      <c r="DAV19" s="253">
        <v>96.232173000000003</v>
      </c>
      <c r="DAW19" s="253">
        <v>96.217690000000005</v>
      </c>
      <c r="DAX19" s="253">
        <v>96.205506</v>
      </c>
      <c r="DAY19" s="253">
        <v>96.190872999999996</v>
      </c>
      <c r="DAZ19" s="253">
        <v>96.175713000000002</v>
      </c>
      <c r="DBA19" s="253">
        <v>96.163430000000005</v>
      </c>
      <c r="DBB19" s="253">
        <v>96.153645999999995</v>
      </c>
      <c r="DBC19" s="253">
        <v>96.144513000000003</v>
      </c>
      <c r="DBD19" s="253">
        <v>96.135997000000003</v>
      </c>
      <c r="DBE19" s="253">
        <v>96.128709999999998</v>
      </c>
      <c r="DBF19" s="253">
        <v>96.122561000000005</v>
      </c>
      <c r="DBG19" s="253">
        <v>96.117829999999998</v>
      </c>
      <c r="DBH19" s="253">
        <v>96.115092000000004</v>
      </c>
      <c r="DBI19" s="253">
        <v>96.113636</v>
      </c>
      <c r="DBJ19" s="253">
        <v>96.112346000000002</v>
      </c>
      <c r="DBK19" s="253">
        <v>96.112080000000006</v>
      </c>
      <c r="DBL19" s="253">
        <v>96.114829</v>
      </c>
      <c r="DBM19" s="253">
        <v>96.121200000000002</v>
      </c>
      <c r="DBN19" s="253">
        <v>96.131022999999999</v>
      </c>
      <c r="DBO19" s="253">
        <v>96.144845000000004</v>
      </c>
      <c r="DBP19" s="253">
        <v>96.161732000000001</v>
      </c>
      <c r="DBQ19" s="253">
        <v>96.177403999999996</v>
      </c>
      <c r="DBR19" s="253">
        <v>96.188576999999995</v>
      </c>
      <c r="DBS19" s="253">
        <v>96.198071999999996</v>
      </c>
      <c r="DBT19" s="253">
        <v>96.211630999999997</v>
      </c>
      <c r="DBU19" s="253">
        <v>96.230464999999995</v>
      </c>
      <c r="DBV19" s="253">
        <v>96.250596000000002</v>
      </c>
      <c r="DBW19" s="253">
        <v>96.268556000000004</v>
      </c>
      <c r="DBX19" s="253">
        <v>96.283963</v>
      </c>
      <c r="DBY19" s="253">
        <v>96.297441000000006</v>
      </c>
      <c r="DBZ19" s="253">
        <v>96.310197000000002</v>
      </c>
      <c r="DCA19" s="253">
        <v>96.325489000000005</v>
      </c>
      <c r="DCB19" s="253">
        <v>96.347003999999998</v>
      </c>
      <c r="DCC19" s="253">
        <v>96.375809000000004</v>
      </c>
      <c r="DCD19" s="253">
        <v>96.410899000000001</v>
      </c>
      <c r="DCE19" s="253">
        <v>96.450755000000001</v>
      </c>
      <c r="DCF19" s="253">
        <v>96.491409000000004</v>
      </c>
      <c r="DCG19" s="253">
        <v>96.525868000000003</v>
      </c>
      <c r="DCH19" s="253">
        <v>96.550404</v>
      </c>
      <c r="DCI19" s="253">
        <v>96.570093999999997</v>
      </c>
      <c r="DCJ19" s="253">
        <v>96.593650999999994</v>
      </c>
      <c r="DCK19" s="253">
        <v>96.623886999999996</v>
      </c>
      <c r="DCL19" s="253">
        <v>96.657115000000005</v>
      </c>
      <c r="DCM19" s="253">
        <v>96.689819</v>
      </c>
      <c r="DCN19" s="253">
        <v>96.721011000000004</v>
      </c>
      <c r="DCO19" s="253">
        <v>96.749720999999994</v>
      </c>
      <c r="DCP19" s="253">
        <v>96.775715000000005</v>
      </c>
      <c r="DCQ19" s="253">
        <v>96.802232000000004</v>
      </c>
      <c r="DCR19" s="253">
        <v>96.833219999999997</v>
      </c>
      <c r="DCS19" s="253">
        <v>96.868243000000007</v>
      </c>
      <c r="DCT19" s="253">
        <v>96.903859999999995</v>
      </c>
      <c r="DCU19" s="253">
        <v>96.938680000000005</v>
      </c>
      <c r="DCV19" s="253">
        <v>96.973072999999999</v>
      </c>
      <c r="DCW19" s="253">
        <v>97.005885000000006</v>
      </c>
      <c r="DCX19" s="253">
        <v>97.036226999999997</v>
      </c>
      <c r="DCY19" s="253">
        <v>97.066725000000005</v>
      </c>
      <c r="DCZ19" s="253">
        <v>97.100060999999997</v>
      </c>
      <c r="DDA19" s="253">
        <v>97.134005000000002</v>
      </c>
      <c r="DDB19" s="253">
        <v>97.164764000000005</v>
      </c>
      <c r="DDC19" s="253">
        <v>97.192829000000003</v>
      </c>
      <c r="DDD19" s="253">
        <v>97.219824000000003</v>
      </c>
      <c r="DDE19" s="253">
        <v>97.241838999999999</v>
      </c>
      <c r="DDF19" s="253">
        <v>97.252908000000005</v>
      </c>
      <c r="DDG19" s="253">
        <v>97.254510999999994</v>
      </c>
      <c r="DDH19" s="253">
        <v>97.255039999999994</v>
      </c>
      <c r="DDI19" s="253">
        <v>97.259376000000003</v>
      </c>
      <c r="DDJ19" s="253">
        <v>97.264234999999999</v>
      </c>
      <c r="DDK19" s="253">
        <v>97.263966999999994</v>
      </c>
      <c r="DDL19" s="253">
        <v>97.256450999999998</v>
      </c>
      <c r="DDM19" s="253">
        <v>97.243432999999996</v>
      </c>
      <c r="DDN19" s="253">
        <v>97.229129999999998</v>
      </c>
      <c r="DDO19" s="253">
        <v>97.217877999999999</v>
      </c>
      <c r="DDP19" s="253">
        <v>97.209560999999994</v>
      </c>
      <c r="DDQ19" s="253">
        <v>97.198642000000007</v>
      </c>
      <c r="DDR19" s="253">
        <v>97.180758999999995</v>
      </c>
      <c r="DDS19" s="253">
        <v>97.157591999999994</v>
      </c>
      <c r="DDT19" s="253">
        <v>97.131637999999995</v>
      </c>
      <c r="DDU19" s="253">
        <v>97.100223</v>
      </c>
      <c r="DDV19" s="253">
        <v>97.060032000000007</v>
      </c>
      <c r="DDW19" s="253">
        <v>97.013867000000005</v>
      </c>
      <c r="DDX19" s="253">
        <v>96.966969000000006</v>
      </c>
      <c r="DDY19" s="253">
        <v>96.920568000000003</v>
      </c>
      <c r="DDZ19" s="253">
        <v>96.875747000000004</v>
      </c>
      <c r="DEA19" s="253">
        <v>96.838997000000006</v>
      </c>
      <c r="DEB19" s="253">
        <v>96.814199000000002</v>
      </c>
      <c r="DEC19" s="253">
        <v>96.791134</v>
      </c>
      <c r="DED19" s="253">
        <v>96.752250000000004</v>
      </c>
      <c r="DEE19" s="253">
        <v>96.692376999999993</v>
      </c>
      <c r="DEF19" s="253">
        <v>96.624657999999997</v>
      </c>
      <c r="DEG19" s="253">
        <v>96.566244999999995</v>
      </c>
      <c r="DEH19" s="253">
        <v>96.524349000000001</v>
      </c>
      <c r="DEI19" s="253">
        <v>96.495591000000005</v>
      </c>
      <c r="DEJ19" s="253">
        <v>96.470907999999994</v>
      </c>
      <c r="DEK19" s="253">
        <v>96.439723000000001</v>
      </c>
      <c r="DEL19" s="253">
        <v>96.396851999999996</v>
      </c>
      <c r="DEM19" s="253">
        <v>96.348853000000005</v>
      </c>
      <c r="DEN19" s="253">
        <v>96.308931000000001</v>
      </c>
      <c r="DEO19" s="253">
        <v>96.283400999999998</v>
      </c>
      <c r="DEP19" s="253">
        <v>96.266682000000003</v>
      </c>
      <c r="DEQ19" s="253">
        <v>96.249602999999993</v>
      </c>
      <c r="DER19" s="253">
        <v>96.227579000000006</v>
      </c>
      <c r="DES19" s="253">
        <v>96.199962999999997</v>
      </c>
      <c r="DET19" s="253">
        <v>96.167214000000001</v>
      </c>
      <c r="DEU19" s="253">
        <v>96.131319000000005</v>
      </c>
      <c r="DEV19" s="253">
        <v>96.095446999999993</v>
      </c>
      <c r="DEW19" s="253">
        <v>96.061609000000004</v>
      </c>
      <c r="DEX19" s="253">
        <v>96.030874999999995</v>
      </c>
      <c r="DEY19" s="253">
        <v>96.004821000000007</v>
      </c>
      <c r="DEZ19" s="253">
        <v>95.982658000000001</v>
      </c>
      <c r="DFA19" s="253">
        <v>95.958083999999999</v>
      </c>
      <c r="DFB19" s="253">
        <v>95.924994999999996</v>
      </c>
      <c r="DFC19" s="253">
        <v>95.887457999999995</v>
      </c>
      <c r="DFD19" s="253">
        <v>95.858603000000002</v>
      </c>
      <c r="DFE19" s="253">
        <v>95.846875999999995</v>
      </c>
      <c r="DFF19" s="253">
        <v>95.846536999999998</v>
      </c>
      <c r="DFG19" s="253">
        <v>95.843582999999995</v>
      </c>
      <c r="DFH19" s="253">
        <v>95.828805000000003</v>
      </c>
      <c r="DFI19" s="253">
        <v>95.803993000000006</v>
      </c>
      <c r="DFJ19" s="253">
        <v>95.777790999999993</v>
      </c>
      <c r="DFK19" s="253">
        <v>95.756823999999995</v>
      </c>
      <c r="DFL19" s="253">
        <v>95.739699999999999</v>
      </c>
      <c r="DFM19" s="253">
        <v>95.719590999999994</v>
      </c>
      <c r="DFN19" s="253">
        <v>95.693219999999997</v>
      </c>
      <c r="DFO19" s="253">
        <v>95.665170000000003</v>
      </c>
      <c r="DFP19" s="253">
        <v>95.641302999999994</v>
      </c>
      <c r="DFQ19" s="253">
        <v>95.620932999999994</v>
      </c>
      <c r="DFR19" s="253">
        <v>95.599540000000005</v>
      </c>
      <c r="DFS19" s="253">
        <v>95.576938999999996</v>
      </c>
      <c r="DFT19" s="253">
        <v>95.557141999999999</v>
      </c>
      <c r="DFU19" s="253">
        <v>95.540276000000006</v>
      </c>
      <c r="DFV19" s="253">
        <v>95.519785999999996</v>
      </c>
      <c r="DFW19" s="253">
        <v>95.489222999999996</v>
      </c>
      <c r="DFX19" s="253">
        <v>95.448593000000002</v>
      </c>
      <c r="DFY19" s="253">
        <v>95.402902999999995</v>
      </c>
      <c r="DFZ19" s="253">
        <v>95.357062999999997</v>
      </c>
      <c r="DGA19" s="253">
        <v>95.313047999999995</v>
      </c>
      <c r="DGB19" s="253">
        <v>95.269927999999993</v>
      </c>
      <c r="DGC19" s="253">
        <v>95.225742999999994</v>
      </c>
      <c r="DGD19" s="253">
        <v>95.180115000000001</v>
      </c>
      <c r="DGE19" s="253">
        <v>95.134935999999996</v>
      </c>
      <c r="DGF19" s="253">
        <v>95.092374000000007</v>
      </c>
      <c r="DGG19" s="253">
        <v>95.053610000000006</v>
      </c>
      <c r="DGH19" s="253">
        <v>95.019548999999998</v>
      </c>
      <c r="DGI19" s="253">
        <v>94.989878000000004</v>
      </c>
      <c r="DGJ19" s="253">
        <v>94.960725999999994</v>
      </c>
      <c r="DGK19" s="253">
        <v>94.926810000000003</v>
      </c>
      <c r="DGL19" s="253">
        <v>94.887321</v>
      </c>
      <c r="DGM19" s="253">
        <v>94.845941999999994</v>
      </c>
      <c r="DGN19" s="253">
        <v>94.803864000000004</v>
      </c>
      <c r="DGO19" s="253">
        <v>94.758387999999997</v>
      </c>
      <c r="DGP19" s="253">
        <v>94.710722000000004</v>
      </c>
      <c r="DGQ19" s="253">
        <v>94.668126999999998</v>
      </c>
      <c r="DGR19" s="253">
        <v>94.633263999999997</v>
      </c>
      <c r="DGS19" s="253">
        <v>94.597909000000001</v>
      </c>
      <c r="DGT19" s="253">
        <v>94.554060000000007</v>
      </c>
      <c r="DGU19" s="253">
        <v>94.505601999999996</v>
      </c>
      <c r="DGV19" s="253">
        <v>94.460370999999995</v>
      </c>
      <c r="DGW19" s="253">
        <v>94.415346</v>
      </c>
      <c r="DGX19" s="253">
        <v>94.359261000000004</v>
      </c>
      <c r="DGY19" s="253">
        <v>94.289664000000002</v>
      </c>
      <c r="DGZ19" s="253">
        <v>94.216347999999996</v>
      </c>
      <c r="DHA19" s="253">
        <v>94.146518999999998</v>
      </c>
      <c r="DHB19" s="253">
        <v>94.075680000000006</v>
      </c>
      <c r="DHC19" s="253">
        <v>93.997275999999999</v>
      </c>
      <c r="DHD19" s="253">
        <v>93.914910000000006</v>
      </c>
      <c r="DHE19" s="253">
        <v>93.839731</v>
      </c>
      <c r="DHF19" s="253">
        <v>93.778824</v>
      </c>
      <c r="DHG19" s="253">
        <v>93.730328999999998</v>
      </c>
      <c r="DHH19" s="253">
        <v>93.688720000000004</v>
      </c>
      <c r="DHI19" s="253">
        <v>93.651413000000005</v>
      </c>
      <c r="DHJ19" s="253">
        <v>93.618851000000006</v>
      </c>
      <c r="DHK19" s="253">
        <v>93.588758999999996</v>
      </c>
      <c r="DHL19" s="253">
        <v>93.552644999999998</v>
      </c>
      <c r="DHM19" s="253">
        <v>93.501577999999995</v>
      </c>
      <c r="DHN19" s="253">
        <v>93.436662999999996</v>
      </c>
      <c r="DHO19" s="253">
        <v>93.370401000000001</v>
      </c>
      <c r="DHP19" s="253">
        <v>93.315094000000002</v>
      </c>
      <c r="DHQ19" s="253">
        <v>93.273070000000004</v>
      </c>
      <c r="DHR19" s="253">
        <v>93.241139000000004</v>
      </c>
      <c r="DHS19" s="253">
        <v>93.219986000000006</v>
      </c>
      <c r="DHT19" s="253">
        <v>93.212387000000007</v>
      </c>
      <c r="DHU19" s="253">
        <v>93.213261000000003</v>
      </c>
      <c r="DHV19" s="253">
        <v>93.208467999999996</v>
      </c>
      <c r="DHW19" s="253">
        <v>93.186325999999994</v>
      </c>
      <c r="DHX19" s="253">
        <v>93.148058000000006</v>
      </c>
      <c r="DHY19" s="253">
        <v>93.106865999999997</v>
      </c>
      <c r="DHZ19" s="253">
        <v>93.079069000000004</v>
      </c>
      <c r="DIA19" s="253">
        <v>93.073718999999997</v>
      </c>
      <c r="DIB19" s="253">
        <v>93.085189999999997</v>
      </c>
      <c r="DIC19" s="253">
        <v>93.095270999999997</v>
      </c>
      <c r="DID19" s="253">
        <v>93.087312999999995</v>
      </c>
      <c r="DIE19" s="253">
        <v>93.060933000000006</v>
      </c>
      <c r="DIF19" s="253">
        <v>93.030850000000001</v>
      </c>
      <c r="DIG19" s="253">
        <v>93.011095999999995</v>
      </c>
      <c r="DIH19" s="253">
        <v>93.003420000000006</v>
      </c>
      <c r="DII19" s="253">
        <v>93.000966000000005</v>
      </c>
      <c r="DIJ19" s="253">
        <v>92.998585000000006</v>
      </c>
      <c r="DIK19" s="253">
        <v>92.996752999999998</v>
      </c>
      <c r="DIL19" s="253">
        <v>92.997929999999997</v>
      </c>
      <c r="DIM19" s="253">
        <v>93.002139999999997</v>
      </c>
      <c r="DIN19" s="253">
        <v>93.005776999999995</v>
      </c>
      <c r="DIO19" s="253">
        <v>93.003377999999998</v>
      </c>
      <c r="DIP19" s="253">
        <v>92.991285000000005</v>
      </c>
      <c r="DIQ19" s="253">
        <v>92.971283</v>
      </c>
      <c r="DIR19" s="253">
        <v>92.951234999999997</v>
      </c>
      <c r="DIS19" s="253">
        <v>92.941083000000006</v>
      </c>
      <c r="DIT19" s="253">
        <v>92.945803999999995</v>
      </c>
      <c r="DIU19" s="253">
        <v>92.960712000000001</v>
      </c>
      <c r="DIV19" s="253">
        <v>92.975162999999995</v>
      </c>
      <c r="DIW19" s="253">
        <v>92.983028000000004</v>
      </c>
      <c r="DIX19" s="253">
        <v>92.988336000000004</v>
      </c>
      <c r="DIY19" s="253">
        <v>92.998476999999994</v>
      </c>
      <c r="DIZ19" s="253">
        <v>93.013857999999999</v>
      </c>
      <c r="DJA19" s="253">
        <v>93.027726999999999</v>
      </c>
      <c r="DJB19" s="253">
        <v>93.035004999999998</v>
      </c>
      <c r="DJC19" s="253">
        <v>93.036647000000002</v>
      </c>
      <c r="DJD19" s="253">
        <v>93.034640999999993</v>
      </c>
      <c r="DJE19" s="253">
        <v>93.028970000000001</v>
      </c>
      <c r="DJF19" s="253">
        <v>93.024022000000002</v>
      </c>
      <c r="DJG19" s="253">
        <v>93.032724999999999</v>
      </c>
      <c r="DJH19" s="253">
        <v>93.066083000000006</v>
      </c>
      <c r="DJI19" s="253">
        <v>93.118812000000005</v>
      </c>
      <c r="DJJ19" s="253">
        <v>93.171751999999998</v>
      </c>
      <c r="DJK19" s="253">
        <v>93.210597000000007</v>
      </c>
      <c r="DJL19" s="253">
        <v>93.238489000000001</v>
      </c>
      <c r="DJM19" s="253">
        <v>93.268387000000004</v>
      </c>
      <c r="DJN19" s="253">
        <v>93.306684000000004</v>
      </c>
      <c r="DJO19" s="253">
        <v>93.347637000000006</v>
      </c>
      <c r="DJP19" s="253">
        <v>93.382745</v>
      </c>
      <c r="DJQ19" s="253">
        <v>93.412137000000001</v>
      </c>
      <c r="DJR19" s="253">
        <v>93.444295999999994</v>
      </c>
      <c r="DJS19" s="253">
        <v>93.484894999999995</v>
      </c>
      <c r="DJT19" s="253">
        <v>93.529255000000006</v>
      </c>
      <c r="DJU19" s="253">
        <v>93.568991999999994</v>
      </c>
      <c r="DJV19" s="253">
        <v>93.604246000000003</v>
      </c>
      <c r="DJW19" s="253">
        <v>93.644146000000006</v>
      </c>
      <c r="DJX19" s="253">
        <v>93.694959999999995</v>
      </c>
      <c r="DJY19" s="253">
        <v>93.753840999999994</v>
      </c>
      <c r="DJZ19" s="253">
        <v>93.816176999999996</v>
      </c>
      <c r="DKA19" s="253">
        <v>93.882510999999994</v>
      </c>
      <c r="DKB19" s="253">
        <v>93.953692000000004</v>
      </c>
      <c r="DKC19" s="253">
        <v>94.024989000000005</v>
      </c>
      <c r="DKD19" s="253">
        <v>94.091759999999994</v>
      </c>
      <c r="DKE19" s="253">
        <v>94.157629</v>
      </c>
      <c r="DKF19" s="253">
        <v>94.229872</v>
      </c>
      <c r="DKG19" s="253">
        <v>94.307693999999998</v>
      </c>
      <c r="DKH19" s="253">
        <v>94.380983999999998</v>
      </c>
      <c r="DKI19" s="253">
        <v>94.440835000000007</v>
      </c>
      <c r="DKJ19" s="253">
        <v>94.487336999999997</v>
      </c>
      <c r="DKK19" s="253">
        <v>94.527940999999998</v>
      </c>
      <c r="DKL19" s="253">
        <v>94.572652000000005</v>
      </c>
      <c r="DKM19" s="253">
        <v>94.629819999999995</v>
      </c>
      <c r="DKN19" s="253">
        <v>94.701224999999994</v>
      </c>
      <c r="DKO19" s="253">
        <v>94.779809999999998</v>
      </c>
      <c r="DKP19" s="253">
        <v>94.854709999999997</v>
      </c>
      <c r="DKQ19" s="253">
        <v>94.918867000000006</v>
      </c>
      <c r="DKR19" s="253">
        <v>94.971017000000003</v>
      </c>
      <c r="DKS19" s="253">
        <v>95.013475999999997</v>
      </c>
      <c r="DKT19" s="253">
        <v>95.051698000000002</v>
      </c>
      <c r="DKU19" s="253">
        <v>95.093530000000001</v>
      </c>
      <c r="DKV19" s="253">
        <v>95.144283000000001</v>
      </c>
      <c r="DKW19" s="253">
        <v>95.203286000000006</v>
      </c>
      <c r="DKX19" s="253">
        <v>95.267785000000003</v>
      </c>
      <c r="DKY19" s="253">
        <v>95.337374999999994</v>
      </c>
      <c r="DKZ19" s="253">
        <v>95.410785000000004</v>
      </c>
      <c r="DLA19" s="253">
        <v>95.481758999999997</v>
      </c>
      <c r="DLB19" s="253">
        <v>95.544200000000004</v>
      </c>
      <c r="DLC19" s="253">
        <v>95.600279</v>
      </c>
      <c r="DLD19" s="253">
        <v>95.658413999999993</v>
      </c>
      <c r="DLE19" s="253">
        <v>95.723746000000006</v>
      </c>
      <c r="DLF19" s="253">
        <v>95.794410999999997</v>
      </c>
      <c r="DLG19" s="253">
        <v>95.865635999999995</v>
      </c>
      <c r="DLH19" s="253">
        <v>95.933452000000003</v>
      </c>
      <c r="DLI19" s="253">
        <v>95.996257</v>
      </c>
      <c r="DLJ19" s="253">
        <v>96.056871000000001</v>
      </c>
      <c r="DLK19" s="253">
        <v>96.120900000000006</v>
      </c>
      <c r="DLL19" s="253">
        <v>96.188641000000004</v>
      </c>
      <c r="DLM19" s="253">
        <v>96.250816999999998</v>
      </c>
      <c r="DLN19" s="253">
        <v>96.296818999999999</v>
      </c>
      <c r="DLO19" s="253">
        <v>96.325072000000006</v>
      </c>
      <c r="DLP19" s="253">
        <v>96.341995999999995</v>
      </c>
      <c r="DLQ19" s="253">
        <v>96.355559999999997</v>
      </c>
      <c r="DLR19" s="253">
        <v>96.375111000000004</v>
      </c>
      <c r="DLS19" s="253">
        <v>96.411116000000007</v>
      </c>
      <c r="DLT19" s="253">
        <v>96.465388000000004</v>
      </c>
      <c r="DLU19" s="253">
        <v>96.524203</v>
      </c>
      <c r="DLV19" s="253">
        <v>96.570155999999997</v>
      </c>
      <c r="DLW19" s="253">
        <v>96.600317000000004</v>
      </c>
      <c r="DLX19" s="253">
        <v>96.625883000000002</v>
      </c>
      <c r="DLY19" s="253">
        <v>96.656398999999993</v>
      </c>
      <c r="DLZ19" s="253">
        <v>96.692831999999996</v>
      </c>
      <c r="DMA19" s="253">
        <v>96.733890000000002</v>
      </c>
      <c r="DMB19" s="253">
        <v>96.778593999999998</v>
      </c>
      <c r="DMC19" s="253">
        <v>96.821862999999993</v>
      </c>
      <c r="DMD19" s="253">
        <v>96.857203999999996</v>
      </c>
      <c r="DME19" s="253">
        <v>96.886561</v>
      </c>
      <c r="DMF19" s="253">
        <v>96.920502999999997</v>
      </c>
      <c r="DMG19" s="253">
        <v>96.966610000000003</v>
      </c>
      <c r="DMH19" s="253">
        <v>97.022837999999993</v>
      </c>
      <c r="DMI19" s="253">
        <v>97.081924999999998</v>
      </c>
      <c r="DMJ19" s="253">
        <v>97.135705000000002</v>
      </c>
      <c r="DMK19" s="253">
        <v>97.175927999999999</v>
      </c>
      <c r="DML19" s="253">
        <v>97.199567000000002</v>
      </c>
      <c r="DMM19" s="253">
        <v>97.214847000000006</v>
      </c>
      <c r="DMN19" s="253">
        <v>97.234314999999995</v>
      </c>
      <c r="DMO19" s="253">
        <v>97.260075999999998</v>
      </c>
      <c r="DMP19" s="253">
        <v>97.282624999999996</v>
      </c>
      <c r="DMQ19" s="253">
        <v>97.295846999999995</v>
      </c>
      <c r="DMR19" s="253">
        <v>97.306207000000001</v>
      </c>
      <c r="DMS19" s="253">
        <v>97.324451999999994</v>
      </c>
      <c r="DMT19" s="253">
        <v>97.353384000000005</v>
      </c>
      <c r="DMU19" s="253">
        <v>97.385867000000005</v>
      </c>
      <c r="DMV19" s="253">
        <v>97.411362999999994</v>
      </c>
      <c r="DMW19" s="253">
        <v>97.424423000000004</v>
      </c>
      <c r="DMX19" s="253">
        <v>97.430443999999994</v>
      </c>
      <c r="DMY19" s="253">
        <v>97.441451999999998</v>
      </c>
      <c r="DMZ19" s="253">
        <v>97.461888999999999</v>
      </c>
      <c r="DNA19" s="253">
        <v>97.481952000000007</v>
      </c>
      <c r="DNB19" s="253">
        <v>97.490927999999997</v>
      </c>
      <c r="DNC19" s="253">
        <v>97.492624000000006</v>
      </c>
      <c r="DND19" s="253">
        <v>97.498776000000007</v>
      </c>
      <c r="DNE19" s="253">
        <v>97.511020000000002</v>
      </c>
      <c r="DNF19" s="253">
        <v>97.520780000000002</v>
      </c>
      <c r="DNG19" s="253">
        <v>97.525617999999994</v>
      </c>
      <c r="DNH19" s="253">
        <v>97.533586</v>
      </c>
      <c r="DNI19" s="253">
        <v>97.549897000000001</v>
      </c>
      <c r="DNJ19" s="253">
        <v>97.569794000000002</v>
      </c>
      <c r="DNK19" s="253">
        <v>97.586817999999994</v>
      </c>
      <c r="DNL19" s="253">
        <v>97.599142000000001</v>
      </c>
      <c r="DNM19" s="253">
        <v>97.606156999999996</v>
      </c>
      <c r="DNN19" s="253">
        <v>97.608014999999995</v>
      </c>
      <c r="DNO19" s="253">
        <v>97.610319000000004</v>
      </c>
      <c r="DNP19" s="253">
        <v>97.620337000000006</v>
      </c>
      <c r="DNQ19" s="253">
        <v>97.636806000000007</v>
      </c>
      <c r="DNR19" s="253">
        <v>97.651684000000003</v>
      </c>
      <c r="DNS19" s="253">
        <v>97.662452999999999</v>
      </c>
      <c r="DNT19" s="253">
        <v>97.673195000000007</v>
      </c>
      <c r="DNU19" s="253">
        <v>97.683443999999994</v>
      </c>
      <c r="DNV19" s="253">
        <v>97.687630999999996</v>
      </c>
      <c r="DNW19" s="253">
        <v>97.687364000000002</v>
      </c>
      <c r="DNX19" s="253">
        <v>97.691941</v>
      </c>
      <c r="DNY19" s="253">
        <v>97.703029999999998</v>
      </c>
      <c r="DNZ19" s="253">
        <v>97.710610000000003</v>
      </c>
      <c r="DOA19" s="253">
        <v>97.708815000000001</v>
      </c>
      <c r="DOB19" s="253">
        <v>97.703999999999994</v>
      </c>
      <c r="DOC19" s="253">
        <v>97.700952000000001</v>
      </c>
      <c r="DOD19" s="253">
        <v>97.692944999999995</v>
      </c>
      <c r="DOE19" s="253">
        <v>97.674437999999995</v>
      </c>
      <c r="DOF19" s="253">
        <v>97.654323000000005</v>
      </c>
      <c r="DOG19" s="253">
        <v>97.646591000000001</v>
      </c>
      <c r="DOH19" s="253">
        <v>97.653970999999999</v>
      </c>
      <c r="DOI19" s="253">
        <v>97.668598000000003</v>
      </c>
      <c r="DOJ19" s="253">
        <v>97.682789</v>
      </c>
      <c r="DOK19" s="253">
        <v>97.691845000000001</v>
      </c>
      <c r="DOL19" s="253">
        <v>97.692256999999998</v>
      </c>
      <c r="DOM19" s="253">
        <v>97.685276999999999</v>
      </c>
      <c r="DON19" s="253">
        <v>97.678686999999996</v>
      </c>
      <c r="DOO19" s="253">
        <v>97.679063999999997</v>
      </c>
      <c r="DOP19" s="253">
        <v>97.685580999999999</v>
      </c>
      <c r="DOQ19" s="253">
        <v>97.694800000000001</v>
      </c>
      <c r="DOR19" s="253">
        <v>97.705858000000006</v>
      </c>
      <c r="DOS19" s="253">
        <v>97.716181000000006</v>
      </c>
      <c r="DOT19" s="253">
        <v>97.718524000000002</v>
      </c>
      <c r="DOU19" s="253">
        <v>97.708624</v>
      </c>
      <c r="DOV19" s="253">
        <v>97.691657000000006</v>
      </c>
      <c r="DOW19" s="253">
        <v>97.676524000000001</v>
      </c>
      <c r="DOX19" s="253">
        <v>97.668065999999996</v>
      </c>
      <c r="DOY19" s="253">
        <v>97.668282000000005</v>
      </c>
      <c r="DOZ19" s="253">
        <v>97.678995</v>
      </c>
      <c r="DPA19" s="253">
        <v>97.697850000000003</v>
      </c>
      <c r="DPB19" s="253">
        <v>97.716286999999994</v>
      </c>
      <c r="DPC19" s="253">
        <v>97.726607000000001</v>
      </c>
      <c r="DPD19" s="253">
        <v>97.727379999999997</v>
      </c>
      <c r="DPE19" s="253">
        <v>97.718675000000005</v>
      </c>
      <c r="DPF19" s="253">
        <v>97.697720000000004</v>
      </c>
      <c r="DPG19" s="253">
        <v>97.663657000000001</v>
      </c>
      <c r="DPH19" s="253">
        <v>97.620553000000001</v>
      </c>
      <c r="DPI19" s="253">
        <v>97.570353999999995</v>
      </c>
      <c r="DPJ19" s="253">
        <v>97.508663999999996</v>
      </c>
      <c r="DPK19" s="253">
        <v>97.433376999999993</v>
      </c>
      <c r="DPL19" s="253">
        <v>97.352217999999993</v>
      </c>
      <c r="DPM19" s="253">
        <v>97.276359999999997</v>
      </c>
      <c r="DPN19" s="253">
        <v>97.213195999999996</v>
      </c>
      <c r="DPO19" s="253">
        <v>97.172505999999998</v>
      </c>
      <c r="DPP19" s="253">
        <v>97.172540999999995</v>
      </c>
      <c r="DPQ19" s="253">
        <v>97.228058000000004</v>
      </c>
      <c r="DPR19" s="253">
        <v>97.331976999999995</v>
      </c>
      <c r="DPS19" s="253">
        <v>97.455675999999997</v>
      </c>
      <c r="DPT19" s="253">
        <v>97.568104000000005</v>
      </c>
      <c r="DPU19" s="253">
        <v>97.651531000000006</v>
      </c>
      <c r="DPV19" s="253">
        <v>97.702420000000004</v>
      </c>
      <c r="DPW19" s="253">
        <v>97.724897999999996</v>
      </c>
      <c r="DPX19" s="253">
        <v>97.725877999999994</v>
      </c>
      <c r="DPY19" s="253">
        <v>97.713761000000005</v>
      </c>
      <c r="DPZ19" s="253">
        <v>97.698471999999995</v>
      </c>
      <c r="DQA19" s="253">
        <v>97.689245</v>
      </c>
      <c r="DQB19" s="253">
        <v>97.689475999999999</v>
      </c>
      <c r="DQC19" s="253">
        <v>97.694784999999996</v>
      </c>
      <c r="DQD19" s="253">
        <v>97.699076000000005</v>
      </c>
      <c r="DQE19" s="253">
        <v>97.700937999999994</v>
      </c>
      <c r="DQF19" s="253">
        <v>97.700197000000003</v>
      </c>
      <c r="DQG19" s="253">
        <v>97.690876000000003</v>
      </c>
      <c r="DQH19" s="253">
        <v>97.665161999999995</v>
      </c>
      <c r="DQI19" s="253">
        <v>97.625271999999995</v>
      </c>
      <c r="DQJ19" s="253">
        <v>97.584788000000003</v>
      </c>
      <c r="DQK19" s="253">
        <v>97.555937999999998</v>
      </c>
      <c r="DQL19" s="253">
        <v>97.540261000000001</v>
      </c>
      <c r="DQM19" s="253">
        <v>97.532730999999998</v>
      </c>
      <c r="DQN19" s="253">
        <v>97.529301000000004</v>
      </c>
      <c r="DQO19" s="253">
        <v>97.528330999999994</v>
      </c>
      <c r="DQP19" s="253">
        <v>97.529916999999998</v>
      </c>
      <c r="DQQ19" s="253">
        <v>97.536349999999999</v>
      </c>
      <c r="DQR19" s="253">
        <v>97.548895999999999</v>
      </c>
      <c r="DQS19" s="253">
        <v>97.562470000000005</v>
      </c>
      <c r="DQT19" s="253">
        <v>97.567947000000004</v>
      </c>
      <c r="DQU19" s="253">
        <v>97.560901999999999</v>
      </c>
      <c r="DQV19" s="253">
        <v>97.543537999999998</v>
      </c>
      <c r="DQW19" s="253">
        <v>97.517866999999995</v>
      </c>
      <c r="DQX19" s="253">
        <v>97.483493999999993</v>
      </c>
      <c r="DQY19" s="253">
        <v>97.443763000000004</v>
      </c>
      <c r="DQZ19" s="253">
        <v>97.407624999999996</v>
      </c>
      <c r="DRA19" s="253">
        <v>97.381788</v>
      </c>
      <c r="DRB19" s="253">
        <v>97.364360000000005</v>
      </c>
      <c r="DRC19" s="253">
        <v>97.347879000000006</v>
      </c>
      <c r="DRD19" s="253">
        <v>97.325385999999995</v>
      </c>
      <c r="DRE19" s="253">
        <v>97.294122999999999</v>
      </c>
      <c r="DRF19" s="253">
        <v>97.259298999999999</v>
      </c>
      <c r="DRG19" s="253">
        <v>97.234797999999998</v>
      </c>
      <c r="DRH19" s="253">
        <v>97.232499000000004</v>
      </c>
      <c r="DRI19" s="253">
        <v>97.247309000000001</v>
      </c>
      <c r="DRJ19" s="253">
        <v>97.258774000000003</v>
      </c>
      <c r="DRK19" s="253">
        <v>97.250923</v>
      </c>
      <c r="DRL19" s="253">
        <v>97.225043999999997</v>
      </c>
      <c r="DRM19" s="253">
        <v>97.190905999999998</v>
      </c>
      <c r="DRN19" s="253">
        <v>97.154152999999994</v>
      </c>
      <c r="DRO19" s="253">
        <v>97.117006000000003</v>
      </c>
      <c r="DRP19" s="253">
        <v>97.083173000000002</v>
      </c>
      <c r="DRQ19" s="253">
        <v>97.056537000000006</v>
      </c>
      <c r="DRR19" s="253">
        <v>97.039687999999998</v>
      </c>
      <c r="DRS19" s="253">
        <v>97.035111000000001</v>
      </c>
      <c r="DRT19" s="253">
        <v>97.042043000000007</v>
      </c>
      <c r="DRU19" s="253">
        <v>97.051028000000002</v>
      </c>
      <c r="DRV19" s="253">
        <v>97.047544000000002</v>
      </c>
      <c r="DRW19" s="253">
        <v>97.02413</v>
      </c>
      <c r="DRX19" s="253">
        <v>96.986402999999996</v>
      </c>
      <c r="DRY19" s="253">
        <v>96.947531999999995</v>
      </c>
      <c r="DRZ19" s="253">
        <v>96.920647000000002</v>
      </c>
      <c r="DSA19" s="253">
        <v>96.914029999999997</v>
      </c>
      <c r="DSB19" s="253">
        <v>96.925798</v>
      </c>
      <c r="DSC19" s="253">
        <v>96.942282000000006</v>
      </c>
      <c r="DSD19" s="253">
        <v>96.947654999999997</v>
      </c>
      <c r="DSE19" s="253">
        <v>96.936536000000004</v>
      </c>
      <c r="DSF19" s="253">
        <v>96.913534999999996</v>
      </c>
      <c r="DSG19" s="253">
        <v>96.883816999999993</v>
      </c>
      <c r="DSH19" s="253">
        <v>96.851949000000005</v>
      </c>
      <c r="DSI19" s="253">
        <v>96.827096999999995</v>
      </c>
      <c r="DSJ19" s="253">
        <v>96.818077000000002</v>
      </c>
      <c r="DSK19" s="253">
        <v>96.821871999999999</v>
      </c>
      <c r="DSL19" s="253">
        <v>96.826194000000001</v>
      </c>
      <c r="DSM19" s="253">
        <v>96.824949000000004</v>
      </c>
      <c r="DSN19" s="253">
        <v>96.822742000000005</v>
      </c>
      <c r="DSO19" s="253">
        <v>96.823328000000004</v>
      </c>
      <c r="DSP19" s="253">
        <v>96.823903000000001</v>
      </c>
      <c r="DSQ19" s="253">
        <v>96.823717000000002</v>
      </c>
      <c r="DSR19" s="253">
        <v>96.828753000000006</v>
      </c>
      <c r="DSS19" s="253">
        <v>96.843615999999997</v>
      </c>
      <c r="DST19" s="253">
        <v>96.866003000000006</v>
      </c>
      <c r="DSU19" s="253">
        <v>96.891925999999998</v>
      </c>
      <c r="DSV19" s="253">
        <v>96.919070000000005</v>
      </c>
      <c r="DSW19" s="253">
        <v>96.942505999999995</v>
      </c>
      <c r="DSX19" s="253">
        <v>96.954768999999999</v>
      </c>
      <c r="DSY19" s="253">
        <v>96.953800000000001</v>
      </c>
      <c r="DSZ19" s="253">
        <v>96.944265000000001</v>
      </c>
      <c r="DTA19" s="253">
        <v>96.928016</v>
      </c>
      <c r="DTB19" s="253">
        <v>96.899563999999998</v>
      </c>
      <c r="DTC19" s="253">
        <v>96.854457999999994</v>
      </c>
      <c r="DTD19" s="253">
        <v>96.798050000000003</v>
      </c>
      <c r="DTE19" s="253">
        <v>96.744612000000004</v>
      </c>
      <c r="DTF19" s="253">
        <v>96.711523</v>
      </c>
      <c r="DTG19" s="253">
        <v>96.711431000000005</v>
      </c>
      <c r="DTH19" s="253">
        <v>96.740827999999993</v>
      </c>
      <c r="DTI19" s="253">
        <v>96.775791999999996</v>
      </c>
      <c r="DTJ19" s="253">
        <v>96.788729000000004</v>
      </c>
      <c r="DTK19" s="253">
        <v>96.772993999999997</v>
      </c>
      <c r="DTL19" s="253">
        <v>96.744870000000006</v>
      </c>
      <c r="DTM19" s="253">
        <v>96.720982000000006</v>
      </c>
      <c r="DTN19" s="253">
        <v>96.702478999999997</v>
      </c>
      <c r="DTO19" s="253">
        <v>96.682535999999999</v>
      </c>
      <c r="DTP19" s="253">
        <v>96.659193999999999</v>
      </c>
      <c r="DTQ19" s="253">
        <v>96.636675999999994</v>
      </c>
      <c r="DTR19" s="253">
        <v>96.621334000000004</v>
      </c>
      <c r="DTS19" s="253">
        <v>96.618782999999993</v>
      </c>
      <c r="DTT19" s="253">
        <v>96.628253000000001</v>
      </c>
      <c r="DTU19" s="253">
        <v>96.639291999999998</v>
      </c>
      <c r="DTV19" s="253">
        <v>96.642325</v>
      </c>
      <c r="DTW19" s="253">
        <v>96.641614000000004</v>
      </c>
      <c r="DTX19" s="253">
        <v>96.646331000000004</v>
      </c>
      <c r="DTY19" s="253">
        <v>96.649386000000007</v>
      </c>
      <c r="DTZ19" s="253">
        <v>96.630272000000005</v>
      </c>
      <c r="DUA19" s="253">
        <v>96.582468000000006</v>
      </c>
      <c r="DUB19" s="253">
        <v>96.523336999999998</v>
      </c>
      <c r="DUC19" s="253">
        <v>96.471211999999994</v>
      </c>
      <c r="DUD19" s="253">
        <v>96.427312999999998</v>
      </c>
      <c r="DUE19" s="253">
        <v>96.387434999999996</v>
      </c>
      <c r="DUF19" s="253">
        <v>96.354943000000006</v>
      </c>
      <c r="DUG19" s="253">
        <v>96.330612000000002</v>
      </c>
      <c r="DUH19" s="253">
        <v>96.304117000000005</v>
      </c>
      <c r="DUI19" s="253">
        <v>96.270210000000006</v>
      </c>
      <c r="DUJ19" s="253">
        <v>96.242486</v>
      </c>
      <c r="DUK19" s="253">
        <v>96.235256000000007</v>
      </c>
      <c r="DUL19" s="253">
        <v>96.238521000000006</v>
      </c>
      <c r="DUM19" s="253">
        <v>96.225852000000003</v>
      </c>
      <c r="DUN19" s="253">
        <v>96.182284999999993</v>
      </c>
      <c r="DUO19" s="253">
        <v>96.111898999999994</v>
      </c>
      <c r="DUP19" s="253">
        <v>96.024553999999995</v>
      </c>
      <c r="DUQ19" s="253">
        <v>95.929575999999997</v>
      </c>
      <c r="DUR19" s="253">
        <v>95.836664999999996</v>
      </c>
      <c r="DUS19" s="253">
        <v>95.746438999999995</v>
      </c>
      <c r="DUT19" s="253">
        <v>95.641951000000006</v>
      </c>
      <c r="DUU19" s="253">
        <v>95.499408000000003</v>
      </c>
      <c r="DUV19" s="253">
        <v>95.290538999999995</v>
      </c>
      <c r="DUW19" s="253">
        <v>94.944737000000003</v>
      </c>
      <c r="DUX19" s="253">
        <v>94.322399000000004</v>
      </c>
      <c r="DUY19" s="253">
        <v>93.294398000000001</v>
      </c>
      <c r="DUZ19" s="253">
        <v>91.910382999999996</v>
      </c>
      <c r="DVA19" s="253">
        <v>90.484089999999995</v>
      </c>
      <c r="DVB19" s="253">
        <v>89.448732000000007</v>
      </c>
      <c r="DVC19" s="253">
        <v>89.063907999999998</v>
      </c>
      <c r="DVD19" s="253">
        <v>89.227385999999996</v>
      </c>
      <c r="DVE19" s="253">
        <v>89.560179000000005</v>
      </c>
      <c r="DVF19" s="253">
        <v>89.678961999999999</v>
      </c>
      <c r="DVG19" s="253">
        <v>89.399223000000006</v>
      </c>
      <c r="DVH19" s="253">
        <v>88.711357000000007</v>
      </c>
      <c r="DVI19" s="253">
        <v>87.618667000000002</v>
      </c>
      <c r="DVJ19" s="253">
        <v>86.044807000000006</v>
      </c>
      <c r="DVK19" s="253">
        <v>83.908463999999995</v>
      </c>
      <c r="DVL19" s="253">
        <v>81.274253999999999</v>
      </c>
      <c r="DVM19" s="253">
        <v>78.416632000000007</v>
      </c>
      <c r="DVN19" s="253">
        <v>75.733941000000002</v>
      </c>
      <c r="DVO19" s="253">
        <v>73.642259999999993</v>
      </c>
      <c r="DVP19" s="253">
        <v>72.564550999999994</v>
      </c>
      <c r="DVQ19" s="253">
        <v>72.874875000000003</v>
      </c>
      <c r="DVR19" s="253">
        <v>74.669399999999996</v>
      </c>
      <c r="DVS19" s="253">
        <v>77.574348000000001</v>
      </c>
      <c r="DVT19" s="253">
        <v>80.880514000000005</v>
      </c>
      <c r="DVU19" s="253">
        <v>83.926385999999994</v>
      </c>
      <c r="DVV19" s="253">
        <v>86.380971000000002</v>
      </c>
      <c r="DVW19" s="253">
        <v>88.237335000000002</v>
      </c>
      <c r="DVX19" s="253">
        <v>89.631062</v>
      </c>
      <c r="DVY19" s="253">
        <v>90.695999999999998</v>
      </c>
      <c r="DVZ19" s="253">
        <v>91.530602000000002</v>
      </c>
      <c r="DWA19" s="253">
        <v>92.203513999999998</v>
      </c>
      <c r="DWB19" s="253">
        <v>92.751868999999999</v>
      </c>
      <c r="DWC19" s="253">
        <v>93.192237000000006</v>
      </c>
      <c r="DWD19" s="253">
        <v>93.543043999999995</v>
      </c>
      <c r="DWE19" s="253">
        <v>93.827391000000006</v>
      </c>
      <c r="DWF19" s="253">
        <v>94.056006999999994</v>
      </c>
      <c r="DWG19" s="253">
        <v>94.226558999999995</v>
      </c>
      <c r="DWH19" s="253">
        <v>94.349314000000007</v>
      </c>
      <c r="DWI19" s="253">
        <v>94.452363000000005</v>
      </c>
      <c r="DWJ19" s="253">
        <v>94.555065999999997</v>
      </c>
      <c r="DWK19" s="253">
        <v>94.655148999999994</v>
      </c>
      <c r="DWL19" s="253">
        <v>94.744846999999993</v>
      </c>
      <c r="DWM19" s="253">
        <v>94.826286999999994</v>
      </c>
      <c r="DWN19" s="253">
        <v>94.899950000000004</v>
      </c>
      <c r="DWO19" s="253">
        <v>94.954331999999994</v>
      </c>
      <c r="DWP19" s="253">
        <v>94.987459000000001</v>
      </c>
      <c r="DWQ19" s="253">
        <v>95.018961000000004</v>
      </c>
      <c r="DWR19" s="253">
        <v>95.064042000000001</v>
      </c>
      <c r="DWS19" s="253">
        <v>95.109927999999996</v>
      </c>
      <c r="DWT19" s="253">
        <v>95.137877000000003</v>
      </c>
      <c r="DWU19" s="253">
        <v>95.160466</v>
      </c>
      <c r="DWV19" s="253">
        <v>95.204569000000006</v>
      </c>
      <c r="DWW19" s="253">
        <v>95.264391000000003</v>
      </c>
      <c r="DWX19" s="253">
        <v>95.306541999999993</v>
      </c>
      <c r="DWY19" s="253">
        <v>95.316665999999998</v>
      </c>
      <c r="DWZ19" s="253">
        <v>95.315691999999999</v>
      </c>
      <c r="DXA19" s="253">
        <v>95.331901999999999</v>
      </c>
      <c r="DXB19" s="253">
        <v>95.376290999999995</v>
      </c>
      <c r="DXC19" s="253">
        <v>95.442143000000002</v>
      </c>
      <c r="DXD19" s="253">
        <v>95.495344000000003</v>
      </c>
      <c r="DXE19" s="253">
        <v>95.507729999999995</v>
      </c>
      <c r="DXF19" s="253">
        <v>95.470892000000006</v>
      </c>
      <c r="DXG19" s="253">
        <v>95.410380000000004</v>
      </c>
      <c r="DXH19" s="253">
        <v>95.380486000000005</v>
      </c>
      <c r="DXI19" s="253">
        <v>95.437822999999995</v>
      </c>
      <c r="DXJ19" s="253">
        <v>95.620825999999994</v>
      </c>
      <c r="DXK19" s="253">
        <v>95.950490000000002</v>
      </c>
      <c r="DXL19" s="253">
        <v>96.399000999999998</v>
      </c>
      <c r="DXM19" s="253">
        <v>96.713971999999998</v>
      </c>
      <c r="DXN19" s="253">
        <v>96.541972999999999</v>
      </c>
      <c r="DXO19" s="253">
        <v>96.098449000000002</v>
      </c>
      <c r="DXP19" s="253">
        <v>95.753162000000003</v>
      </c>
      <c r="DXQ19" s="253">
        <v>95.538704999999993</v>
      </c>
      <c r="DXR19" s="253">
        <v>95.399782999999999</v>
      </c>
      <c r="DXS19" s="253">
        <v>95.321935999999994</v>
      </c>
      <c r="DXT19" s="253">
        <v>95.306137000000007</v>
      </c>
      <c r="DXU19" s="253">
        <v>95.326994999999997</v>
      </c>
      <c r="DXV19" s="253">
        <v>95.342854000000003</v>
      </c>
      <c r="DXW19" s="253">
        <v>95.338139999999996</v>
      </c>
      <c r="DXX19" s="253">
        <v>95.321813000000006</v>
      </c>
      <c r="DXY19" s="253">
        <v>95.315758000000002</v>
      </c>
      <c r="DXZ19" s="253">
        <v>95.315275999999997</v>
      </c>
      <c r="DYA19" s="253">
        <v>95.294220999999993</v>
      </c>
      <c r="DYB19" s="253">
        <v>95.247318000000007</v>
      </c>
      <c r="DYC19" s="253">
        <v>95.202988000000005</v>
      </c>
      <c r="DYD19" s="253">
        <v>95.191231999999999</v>
      </c>
      <c r="DYE19" s="253">
        <v>95.213876999999997</v>
      </c>
      <c r="DYF19" s="253">
        <v>95.250268000000005</v>
      </c>
      <c r="DYG19" s="253">
        <v>95.282407000000006</v>
      </c>
      <c r="DYH19" s="253">
        <v>95.300424000000007</v>
      </c>
      <c r="DYI19" s="253">
        <v>95.293310000000005</v>
      </c>
      <c r="DYJ19" s="253">
        <v>95.259119999999996</v>
      </c>
      <c r="DYK19" s="253">
        <v>95.216655000000003</v>
      </c>
      <c r="DYL19" s="253">
        <v>95.193084999999996</v>
      </c>
      <c r="DYM19" s="253">
        <v>95.201190999999994</v>
      </c>
      <c r="DYN19" s="253">
        <v>95.230571999999995</v>
      </c>
      <c r="DYO19" s="253">
        <v>95.260444000000007</v>
      </c>
      <c r="DYP19" s="253">
        <v>95.275288000000003</v>
      </c>
      <c r="DYQ19" s="253">
        <v>95.269068000000004</v>
      </c>
      <c r="DYR19" s="253">
        <v>95.244620999999995</v>
      </c>
      <c r="DYS19" s="253">
        <v>95.211331000000001</v>
      </c>
      <c r="DYT19" s="253">
        <v>95.170855000000003</v>
      </c>
      <c r="DYU19" s="253">
        <v>95.104804999999999</v>
      </c>
      <c r="DYV19" s="253">
        <v>94.988069999999993</v>
      </c>
      <c r="DYW19" s="253">
        <v>94.822230000000005</v>
      </c>
      <c r="DYX19" s="253">
        <v>94.656039000000007</v>
      </c>
      <c r="DYY19" s="253">
        <v>94.559704999999994</v>
      </c>
      <c r="DYZ19" s="253">
        <v>94.568301000000005</v>
      </c>
      <c r="DZA19" s="253">
        <v>94.661158999999998</v>
      </c>
      <c r="DZB19" s="253">
        <v>94.792841999999993</v>
      </c>
      <c r="DZC19" s="253">
        <v>94.926886999999994</v>
      </c>
      <c r="DZD19" s="253">
        <v>95.039715000000001</v>
      </c>
      <c r="DZE19" s="253">
        <v>95.096895000000004</v>
      </c>
      <c r="DZF19" s="253">
        <v>95.051849000000004</v>
      </c>
      <c r="DZG19" s="253">
        <v>94.891917000000007</v>
      </c>
      <c r="DZH19" s="253">
        <v>94.674615000000003</v>
      </c>
      <c r="DZI19" s="253">
        <v>94.499641999999994</v>
      </c>
      <c r="DZJ19" s="253">
        <v>94.450192000000001</v>
      </c>
      <c r="DZK19" s="253">
        <v>94.542388000000003</v>
      </c>
      <c r="DZL19" s="253">
        <v>94.710809999999995</v>
      </c>
      <c r="DZM19" s="253">
        <v>94.851882000000003</v>
      </c>
      <c r="DZN19" s="253">
        <v>94.886435000000006</v>
      </c>
      <c r="DZO19" s="253">
        <v>94.795188999999993</v>
      </c>
      <c r="DZP19" s="253">
        <v>94.605011000000005</v>
      </c>
      <c r="DZQ19" s="253">
        <v>94.354356999999993</v>
      </c>
      <c r="DZR19" s="253">
        <v>94.089050999999998</v>
      </c>
      <c r="DZS19" s="253">
        <v>93.868589999999998</v>
      </c>
      <c r="DZT19" s="253">
        <v>93.747123000000002</v>
      </c>
      <c r="DZU19" s="253">
        <v>93.747826000000003</v>
      </c>
      <c r="DZV19" s="253">
        <v>93.841432999999995</v>
      </c>
      <c r="DZW19" s="253">
        <v>93.944590000000005</v>
      </c>
      <c r="DZX19" s="253">
        <v>93.982057999999995</v>
      </c>
      <c r="DZY19" s="253">
        <v>93.96593</v>
      </c>
      <c r="DZZ19" s="253">
        <v>93.992358999999993</v>
      </c>
      <c r="EAA19" s="253">
        <v>94.138684999999995</v>
      </c>
      <c r="EAB19" s="253">
        <v>94.375715999999997</v>
      </c>
      <c r="EAC19" s="253">
        <v>94.599368999999996</v>
      </c>
      <c r="EAD19" s="253">
        <v>94.729009000000005</v>
      </c>
      <c r="EAE19" s="253">
        <v>94.749133999999998</v>
      </c>
      <c r="EAF19" s="253">
        <v>94.658546000000001</v>
      </c>
      <c r="EAG19" s="253">
        <v>94.441533000000007</v>
      </c>
      <c r="EAH19" s="253">
        <v>94.136885000000007</v>
      </c>
      <c r="EAI19" s="253">
        <v>93.880398</v>
      </c>
      <c r="EAJ19" s="253">
        <v>93.807289999999995</v>
      </c>
      <c r="EAK19" s="253">
        <v>93.930047999999999</v>
      </c>
      <c r="EAL19" s="253">
        <v>94.145303999999996</v>
      </c>
      <c r="EAM19" s="253">
        <v>94.350350000000006</v>
      </c>
      <c r="EAN19" s="253">
        <v>94.514139999999998</v>
      </c>
      <c r="EAO19" s="253">
        <v>94.619101000000001</v>
      </c>
      <c r="EAP19" s="253">
        <v>94.600736999999995</v>
      </c>
      <c r="EAQ19" s="253">
        <v>94.402640000000005</v>
      </c>
      <c r="EAR19" s="253">
        <v>94.079777000000007</v>
      </c>
      <c r="EAS19" s="253">
        <v>93.808631000000005</v>
      </c>
      <c r="EAT19" s="253">
        <v>93.773728000000006</v>
      </c>
      <c r="EAU19" s="253">
        <v>93.991414000000006</v>
      </c>
      <c r="EAV19" s="253">
        <v>94.254458999999997</v>
      </c>
      <c r="EAW19" s="253">
        <v>94.322367</v>
      </c>
      <c r="EAX19" s="253">
        <v>94.155036999999993</v>
      </c>
      <c r="EAY19" s="253">
        <v>93.920266999999996</v>
      </c>
      <c r="EAZ19" s="253">
        <v>93.799160999999998</v>
      </c>
      <c r="EBA19" s="253">
        <v>93.900874000000002</v>
      </c>
      <c r="EBB19" s="253">
        <v>94.313597000000001</v>
      </c>
      <c r="EBC19" s="253">
        <v>95.004671000000002</v>
      </c>
      <c r="EBD19" s="253">
        <v>95.683104999999998</v>
      </c>
      <c r="EBE19" s="253">
        <v>95.962762999999995</v>
      </c>
      <c r="EBF19" s="253">
        <v>95.734725999999995</v>
      </c>
      <c r="EBG19" s="253">
        <v>95.276780000000002</v>
      </c>
      <c r="EBH19" s="253">
        <v>94.854078000000001</v>
      </c>
      <c r="EBI19" s="253">
        <v>94.432274000000007</v>
      </c>
      <c r="EBJ19" s="253">
        <v>93.973138000000006</v>
      </c>
      <c r="EBK19" s="253">
        <v>93.734648000000007</v>
      </c>
      <c r="EBL19" s="253">
        <v>93.950291000000007</v>
      </c>
      <c r="EBM19" s="253">
        <v>94.421576000000002</v>
      </c>
      <c r="EBN19" s="253">
        <v>94.676884000000001</v>
      </c>
      <c r="EBO19" s="253">
        <v>94.464074999999994</v>
      </c>
      <c r="EBP19" s="253">
        <v>93.943787</v>
      </c>
      <c r="EBQ19" s="253">
        <v>93.414854000000005</v>
      </c>
      <c r="EBR19" s="253">
        <v>93.096160999999995</v>
      </c>
      <c r="EBS19" s="253">
        <v>93.097014000000001</v>
      </c>
      <c r="EBT19" s="253">
        <v>93.375590000000003</v>
      </c>
      <c r="EBU19" s="253">
        <v>93.718399000000005</v>
      </c>
      <c r="EBV19" s="253">
        <v>93.883412000000007</v>
      </c>
      <c r="EBW19" s="253">
        <v>93.848102999999995</v>
      </c>
      <c r="EBX19" s="253">
        <v>93.818595000000002</v>
      </c>
      <c r="EBY19" s="253">
        <v>93.985546999999997</v>
      </c>
      <c r="EBZ19" s="253">
        <v>94.389255000000006</v>
      </c>
      <c r="ECA19" s="253">
        <v>94.909312</v>
      </c>
      <c r="ECB19" s="253">
        <v>95.285561999999999</v>
      </c>
      <c r="ECC19" s="253">
        <v>95.230063000000001</v>
      </c>
      <c r="ECD19" s="253">
        <v>94.680403999999996</v>
      </c>
      <c r="ECE19" s="253">
        <v>93.973630999999997</v>
      </c>
      <c r="ECF19" s="253">
        <v>93.527462</v>
      </c>
      <c r="ECG19" s="253">
        <v>93.391531999999998</v>
      </c>
      <c r="ECH19" s="253">
        <v>93.338607999999994</v>
      </c>
      <c r="ECI19" s="253">
        <v>93.243494999999996</v>
      </c>
      <c r="ECJ19" s="253">
        <v>93.125899000000004</v>
      </c>
      <c r="ECK19" s="253">
        <v>92.930854999999994</v>
      </c>
      <c r="ECL19" s="253">
        <v>92.563824999999994</v>
      </c>
      <c r="ECM19" s="253">
        <v>92.174464</v>
      </c>
      <c r="ECN19" s="253">
        <v>92.107642999999996</v>
      </c>
      <c r="ECO19" s="253">
        <v>92.505886000000004</v>
      </c>
      <c r="ECP19" s="253">
        <v>93.226146999999997</v>
      </c>
      <c r="ECQ19" s="253">
        <v>94.184780000000003</v>
      </c>
      <c r="ECR19" s="253">
        <v>95.447159999999997</v>
      </c>
      <c r="ECS19" s="253">
        <v>96.756766999999996</v>
      </c>
      <c r="ECT19" s="253">
        <v>97.383055999999996</v>
      </c>
      <c r="ECU19" s="253">
        <v>96.812516000000002</v>
      </c>
      <c r="ECV19" s="253">
        <v>95.314396000000002</v>
      </c>
      <c r="ECW19" s="253">
        <v>93.216707999999997</v>
      </c>
      <c r="ECX19" s="253">
        <v>90.409751999999997</v>
      </c>
      <c r="ECY19" s="253">
        <v>87.096487999999994</v>
      </c>
      <c r="ECZ19" s="253">
        <v>84.078373999999997</v>
      </c>
      <c r="EDA19" s="253">
        <v>82.065280000000001</v>
      </c>
      <c r="EDB19" s="253">
        <v>81.613333999999995</v>
      </c>
      <c r="EDC19" s="253">
        <v>83.217251000000005</v>
      </c>
      <c r="EDD19" s="253">
        <v>86.608926999999994</v>
      </c>
      <c r="EDE19" s="253">
        <v>90.857803000000004</v>
      </c>
      <c r="EDF19" s="253">
        <v>94.294499000000002</v>
      </c>
      <c r="EDG19" s="253">
        <v>96.181503000000006</v>
      </c>
      <c r="EDH19" s="253">
        <v>98.198390000000003</v>
      </c>
      <c r="EDI19" s="253">
        <v>101.67570000000001</v>
      </c>
      <c r="EDJ19" s="253">
        <v>105.494101</v>
      </c>
    </row>
    <row r="20" spans="1:3494" s="270" customFormat="1">
      <c r="A20" s="66">
        <v>25</v>
      </c>
      <c r="B20" s="66">
        <v>3263</v>
      </c>
      <c r="C20" s="251" t="s">
        <v>591</v>
      </c>
      <c r="D20" s="66" t="s">
        <v>578</v>
      </c>
      <c r="E20" s="155" t="s">
        <v>831</v>
      </c>
      <c r="F20" s="66" t="s">
        <v>596</v>
      </c>
      <c r="G20" s="77" t="s">
        <v>868</v>
      </c>
      <c r="H20" s="66">
        <v>0.95499999999999996</v>
      </c>
      <c r="I20" s="253">
        <v>100.505387</v>
      </c>
      <c r="J20" s="253">
        <v>100.505769</v>
      </c>
      <c r="K20" s="253">
        <v>100.520286</v>
      </c>
      <c r="L20" s="253">
        <v>100.539884</v>
      </c>
      <c r="M20" s="253">
        <v>100.549702</v>
      </c>
      <c r="N20" s="253">
        <v>100.543032</v>
      </c>
      <c r="O20" s="253">
        <v>100.52833699999999</v>
      </c>
      <c r="P20" s="253">
        <v>100.52169499999999</v>
      </c>
      <c r="Q20" s="253">
        <v>100.53194499999999</v>
      </c>
      <c r="R20" s="253">
        <v>100.55282699999999</v>
      </c>
      <c r="S20" s="253">
        <v>100.568933</v>
      </c>
      <c r="T20" s="253">
        <v>100.56854</v>
      </c>
      <c r="U20" s="253">
        <v>100.55117799999999</v>
      </c>
      <c r="V20" s="253">
        <v>100.525685</v>
      </c>
      <c r="W20" s="253">
        <v>100.50287899999999</v>
      </c>
      <c r="X20" s="253">
        <v>100.489428</v>
      </c>
      <c r="Y20" s="253">
        <v>100.48614999999999</v>
      </c>
      <c r="Z20" s="253">
        <v>100.48972999999999</v>
      </c>
      <c r="AA20" s="253">
        <v>100.495228</v>
      </c>
      <c r="AB20" s="253">
        <v>100.497968</v>
      </c>
      <c r="AC20" s="253">
        <v>100.495721</v>
      </c>
      <c r="AD20" s="253">
        <v>100.49135200000001</v>
      </c>
      <c r="AE20" s="253">
        <v>100.492439</v>
      </c>
      <c r="AF20" s="253">
        <v>100.50521000000001</v>
      </c>
      <c r="AG20" s="253">
        <v>100.527029</v>
      </c>
      <c r="AH20" s="253">
        <v>100.546209</v>
      </c>
      <c r="AI20" s="253">
        <v>100.55153300000001</v>
      </c>
      <c r="AJ20" s="253">
        <v>100.542064</v>
      </c>
      <c r="AK20" s="253">
        <v>100.526736</v>
      </c>
      <c r="AL20" s="253">
        <v>100.51428900000001</v>
      </c>
      <c r="AM20" s="253">
        <v>100.504954</v>
      </c>
      <c r="AN20" s="253">
        <v>100.492165</v>
      </c>
      <c r="AO20" s="253">
        <v>100.471847</v>
      </c>
      <c r="AP20" s="253">
        <v>100.44911</v>
      </c>
      <c r="AQ20" s="253">
        <v>100.435811</v>
      </c>
      <c r="AR20" s="253">
        <v>100.441942</v>
      </c>
      <c r="AS20" s="253">
        <v>100.468361</v>
      </c>
      <c r="AT20" s="253">
        <v>100.505939</v>
      </c>
      <c r="AU20" s="253">
        <v>100.540114</v>
      </c>
      <c r="AV20" s="253">
        <v>100.557571</v>
      </c>
      <c r="AW20" s="253">
        <v>100.55229799999999</v>
      </c>
      <c r="AX20" s="253">
        <v>100.52900700000001</v>
      </c>
      <c r="AY20" s="253">
        <v>100.50162899999999</v>
      </c>
      <c r="AZ20" s="253">
        <v>100.484723</v>
      </c>
      <c r="BA20" s="253">
        <v>100.482625</v>
      </c>
      <c r="BB20" s="253">
        <v>100.486283</v>
      </c>
      <c r="BC20" s="253">
        <v>100.48308299999999</v>
      </c>
      <c r="BD20" s="253">
        <v>100.47162400000001</v>
      </c>
      <c r="BE20" s="253">
        <v>100.465569</v>
      </c>
      <c r="BF20" s="253">
        <v>100.481099</v>
      </c>
      <c r="BG20" s="253">
        <v>100.517535</v>
      </c>
      <c r="BH20" s="253">
        <v>100.551192</v>
      </c>
      <c r="BI20" s="253">
        <v>100.552775</v>
      </c>
      <c r="BJ20" s="253">
        <v>100.514814</v>
      </c>
      <c r="BK20" s="253">
        <v>100.460639</v>
      </c>
      <c r="BL20" s="253">
        <v>100.42541300000001</v>
      </c>
      <c r="BM20" s="253">
        <v>100.42775399999999</v>
      </c>
      <c r="BN20" s="253">
        <v>100.45607099999999</v>
      </c>
      <c r="BO20" s="253">
        <v>100.481764</v>
      </c>
      <c r="BP20" s="253">
        <v>100.48570100000001</v>
      </c>
      <c r="BQ20" s="253">
        <v>100.47064399999999</v>
      </c>
      <c r="BR20" s="253">
        <v>100.451267</v>
      </c>
      <c r="BS20" s="253">
        <v>100.43952</v>
      </c>
      <c r="BT20" s="253">
        <v>100.438433</v>
      </c>
      <c r="BU20" s="253">
        <v>100.444636</v>
      </c>
      <c r="BV20" s="253">
        <v>100.452844</v>
      </c>
      <c r="BW20" s="253">
        <v>100.45941500000001</v>
      </c>
      <c r="BX20" s="253">
        <v>100.465361</v>
      </c>
      <c r="BY20" s="253">
        <v>100.47600300000001</v>
      </c>
      <c r="BZ20" s="253">
        <v>100.49582100000001</v>
      </c>
      <c r="CA20" s="253">
        <v>100.521823</v>
      </c>
      <c r="CB20" s="253">
        <v>100.543412</v>
      </c>
      <c r="CC20" s="253">
        <v>100.549132</v>
      </c>
      <c r="CD20" s="253">
        <v>100.53455700000001</v>
      </c>
      <c r="CE20" s="253">
        <v>100.505562</v>
      </c>
      <c r="CF20" s="253">
        <v>100.474701</v>
      </c>
      <c r="CG20" s="253">
        <v>100.45347599999999</v>
      </c>
      <c r="CH20" s="253">
        <v>100.446631</v>
      </c>
      <c r="CI20" s="253">
        <v>100.451622</v>
      </c>
      <c r="CJ20" s="253">
        <v>100.46150299999999</v>
      </c>
      <c r="CK20" s="253">
        <v>100.468953</v>
      </c>
      <c r="CL20" s="253">
        <v>100.469165</v>
      </c>
      <c r="CM20" s="253">
        <v>100.461386</v>
      </c>
      <c r="CN20" s="253">
        <v>100.44882800000001</v>
      </c>
      <c r="CO20" s="253">
        <v>100.437279</v>
      </c>
      <c r="CP20" s="253">
        <v>100.43182899999999</v>
      </c>
      <c r="CQ20" s="253">
        <v>100.43367499999999</v>
      </c>
      <c r="CR20" s="253">
        <v>100.439932</v>
      </c>
      <c r="CS20" s="253">
        <v>100.446997</v>
      </c>
      <c r="CT20" s="253">
        <v>100.452766</v>
      </c>
      <c r="CU20" s="253">
        <v>100.45649400000001</v>
      </c>
      <c r="CV20" s="253">
        <v>100.45726000000001</v>
      </c>
      <c r="CW20" s="253">
        <v>100.45560500000001</v>
      </c>
      <c r="CX20" s="253">
        <v>100.45472100000001</v>
      </c>
      <c r="CY20" s="253">
        <v>100.458558</v>
      </c>
      <c r="CZ20" s="253">
        <v>100.46682199999999</v>
      </c>
      <c r="DA20" s="253">
        <v>100.47280000000001</v>
      </c>
      <c r="DB20" s="253">
        <v>100.47042500000001</v>
      </c>
      <c r="DC20" s="253">
        <v>100.463037</v>
      </c>
      <c r="DD20" s="253">
        <v>100.461783</v>
      </c>
      <c r="DE20" s="253">
        <v>100.475134</v>
      </c>
      <c r="DF20" s="253">
        <v>100.500298</v>
      </c>
      <c r="DG20" s="253">
        <v>100.524647</v>
      </c>
      <c r="DH20" s="253">
        <v>100.534294</v>
      </c>
      <c r="DI20" s="253">
        <v>100.52226400000001</v>
      </c>
      <c r="DJ20" s="253">
        <v>100.49315799999999</v>
      </c>
      <c r="DK20" s="253">
        <v>100.46332200000001</v>
      </c>
      <c r="DL20" s="253">
        <v>100.450327</v>
      </c>
      <c r="DM20" s="253">
        <v>100.455868</v>
      </c>
      <c r="DN20" s="253">
        <v>100.46072700000001</v>
      </c>
      <c r="DO20" s="253">
        <v>100.449189</v>
      </c>
      <c r="DP20" s="253">
        <v>100.42975300000001</v>
      </c>
      <c r="DQ20" s="253">
        <v>100.423838</v>
      </c>
      <c r="DR20" s="253">
        <v>100.442351</v>
      </c>
      <c r="DS20" s="253">
        <v>100.474188</v>
      </c>
      <c r="DT20" s="253">
        <v>100.496475</v>
      </c>
      <c r="DU20" s="253">
        <v>100.497221</v>
      </c>
      <c r="DV20" s="253">
        <v>100.479206</v>
      </c>
      <c r="DW20" s="253">
        <v>100.448016</v>
      </c>
      <c r="DX20" s="253">
        <v>100.411508</v>
      </c>
      <c r="DY20" s="253">
        <v>100.384141</v>
      </c>
      <c r="DZ20" s="253">
        <v>100.378389</v>
      </c>
      <c r="EA20" s="253">
        <v>100.39404500000001</v>
      </c>
      <c r="EB20" s="253">
        <v>100.418097</v>
      </c>
      <c r="EC20" s="253">
        <v>100.432467</v>
      </c>
      <c r="ED20" s="253">
        <v>100.42457400000001</v>
      </c>
      <c r="EE20" s="253">
        <v>100.395408</v>
      </c>
      <c r="EF20" s="253">
        <v>100.360029</v>
      </c>
      <c r="EG20" s="253">
        <v>100.33893999999999</v>
      </c>
      <c r="EH20" s="253">
        <v>100.345144</v>
      </c>
      <c r="EI20" s="253">
        <v>100.37412999999999</v>
      </c>
      <c r="EJ20" s="253">
        <v>100.407606</v>
      </c>
      <c r="EK20" s="253">
        <v>100.431254</v>
      </c>
      <c r="EL20" s="253">
        <v>100.44092000000001</v>
      </c>
      <c r="EM20" s="253">
        <v>100.436205</v>
      </c>
      <c r="EN20" s="253">
        <v>100.42247399999999</v>
      </c>
      <c r="EO20" s="253">
        <v>100.41430800000001</v>
      </c>
      <c r="EP20" s="253">
        <v>100.423435</v>
      </c>
      <c r="EQ20" s="253">
        <v>100.444959</v>
      </c>
      <c r="ER20" s="253">
        <v>100.462433</v>
      </c>
      <c r="ES20" s="253">
        <v>100.46530199999999</v>
      </c>
      <c r="ET20" s="253">
        <v>100.45579499999999</v>
      </c>
      <c r="EU20" s="253">
        <v>100.44417300000001</v>
      </c>
      <c r="EV20" s="253">
        <v>100.439571</v>
      </c>
      <c r="EW20" s="253">
        <v>100.44443</v>
      </c>
      <c r="EX20" s="253">
        <v>100.451103</v>
      </c>
      <c r="EY20" s="253">
        <v>100.44435799999999</v>
      </c>
      <c r="EZ20" s="253">
        <v>100.420019</v>
      </c>
      <c r="FA20" s="253">
        <v>100.398839</v>
      </c>
      <c r="FB20" s="253">
        <v>100.401651</v>
      </c>
      <c r="FC20" s="253">
        <v>100.424117</v>
      </c>
      <c r="FD20" s="253">
        <v>100.44629</v>
      </c>
      <c r="FE20" s="253">
        <v>100.452608</v>
      </c>
      <c r="FF20" s="253">
        <v>100.44052000000001</v>
      </c>
      <c r="FG20" s="253">
        <v>100.41741399999999</v>
      </c>
      <c r="FH20" s="253">
        <v>100.392551</v>
      </c>
      <c r="FI20" s="253">
        <v>100.371381</v>
      </c>
      <c r="FJ20" s="253">
        <v>100.353745</v>
      </c>
      <c r="FK20" s="253">
        <v>100.339067</v>
      </c>
      <c r="FL20" s="253">
        <v>100.331332</v>
      </c>
      <c r="FM20" s="253">
        <v>100.33674000000001</v>
      </c>
      <c r="FN20" s="253">
        <v>100.35435699999999</v>
      </c>
      <c r="FO20" s="253">
        <v>100.372739</v>
      </c>
      <c r="FP20" s="253">
        <v>100.378467</v>
      </c>
      <c r="FQ20" s="253">
        <v>100.369235</v>
      </c>
      <c r="FR20" s="253">
        <v>100.355147</v>
      </c>
      <c r="FS20" s="253">
        <v>100.350218</v>
      </c>
      <c r="FT20" s="253">
        <v>100.364287</v>
      </c>
      <c r="FU20" s="253">
        <v>100.39708899999999</v>
      </c>
      <c r="FV20" s="253">
        <v>100.437578</v>
      </c>
      <c r="FW20" s="253">
        <v>100.471265</v>
      </c>
      <c r="FX20" s="253">
        <v>100.48891500000001</v>
      </c>
      <c r="FY20" s="253">
        <v>100.489683</v>
      </c>
      <c r="FZ20" s="253">
        <v>100.47715100000001</v>
      </c>
      <c r="GA20" s="253">
        <v>100.454412</v>
      </c>
      <c r="GB20" s="253">
        <v>100.42414599999999</v>
      </c>
      <c r="GC20" s="253">
        <v>100.392921</v>
      </c>
      <c r="GD20" s="253">
        <v>100.371695</v>
      </c>
      <c r="GE20" s="253">
        <v>100.37044299999999</v>
      </c>
      <c r="GF20" s="253">
        <v>100.38584899999999</v>
      </c>
      <c r="GG20" s="253">
        <v>100.401501</v>
      </c>
      <c r="GH20" s="253">
        <v>100.406933</v>
      </c>
      <c r="GI20" s="253">
        <v>100.402946</v>
      </c>
      <c r="GJ20" s="253">
        <v>100.395264</v>
      </c>
      <c r="GK20" s="253">
        <v>100.390917</v>
      </c>
      <c r="GL20" s="253">
        <v>100.395116</v>
      </c>
      <c r="GM20" s="253">
        <v>100.40723300000001</v>
      </c>
      <c r="GN20" s="253">
        <v>100.41852799999999</v>
      </c>
      <c r="GO20" s="253">
        <v>100.41731299999999</v>
      </c>
      <c r="GP20" s="253">
        <v>100.401709</v>
      </c>
      <c r="GQ20" s="253">
        <v>100.384246</v>
      </c>
      <c r="GR20" s="253">
        <v>100.380402</v>
      </c>
      <c r="GS20" s="253">
        <v>100.390894</v>
      </c>
      <c r="GT20" s="253">
        <v>100.39821499999999</v>
      </c>
      <c r="GU20" s="253">
        <v>100.387944</v>
      </c>
      <c r="GV20" s="253">
        <v>100.367749</v>
      </c>
      <c r="GW20" s="253">
        <v>100.356567</v>
      </c>
      <c r="GX20" s="253">
        <v>100.36479799999999</v>
      </c>
      <c r="GY20" s="253">
        <v>100.386717</v>
      </c>
      <c r="GZ20" s="253">
        <v>100.406936</v>
      </c>
      <c r="HA20" s="253">
        <v>100.420912</v>
      </c>
      <c r="HB20" s="253">
        <v>100.43742899999999</v>
      </c>
      <c r="HC20" s="253">
        <v>100.45913299999999</v>
      </c>
      <c r="HD20" s="253">
        <v>100.47640199999999</v>
      </c>
      <c r="HE20" s="253">
        <v>100.478285</v>
      </c>
      <c r="HF20" s="253">
        <v>100.46470600000001</v>
      </c>
      <c r="HG20" s="253">
        <v>100.444495</v>
      </c>
      <c r="HH20" s="253">
        <v>100.424131</v>
      </c>
      <c r="HI20" s="253">
        <v>100.403415</v>
      </c>
      <c r="HJ20" s="253">
        <v>100.381623</v>
      </c>
      <c r="HK20" s="253">
        <v>100.36205699999999</v>
      </c>
      <c r="HL20" s="253">
        <v>100.349985</v>
      </c>
      <c r="HM20" s="253">
        <v>100.348086</v>
      </c>
      <c r="HN20" s="253">
        <v>100.35366399999999</v>
      </c>
      <c r="HO20" s="253">
        <v>100.35811099999999</v>
      </c>
      <c r="HP20" s="253">
        <v>100.350583</v>
      </c>
      <c r="HQ20" s="253">
        <v>100.32714199999999</v>
      </c>
      <c r="HR20" s="253">
        <v>100.29761499999999</v>
      </c>
      <c r="HS20" s="253">
        <v>100.28056599999999</v>
      </c>
      <c r="HT20" s="253">
        <v>100.28885200000001</v>
      </c>
      <c r="HU20" s="253">
        <v>100.31851899999999</v>
      </c>
      <c r="HV20" s="253">
        <v>100.351508</v>
      </c>
      <c r="HW20" s="253">
        <v>100.37304899999999</v>
      </c>
      <c r="HX20" s="253">
        <v>100.38283800000001</v>
      </c>
      <c r="HY20" s="253">
        <v>100.387216</v>
      </c>
      <c r="HZ20" s="253">
        <v>100.387827</v>
      </c>
      <c r="IA20" s="253">
        <v>100.382465</v>
      </c>
      <c r="IB20" s="253">
        <v>100.372201</v>
      </c>
      <c r="IC20" s="253">
        <v>100.362897</v>
      </c>
      <c r="ID20" s="253">
        <v>100.358859</v>
      </c>
      <c r="IE20" s="253">
        <v>100.358763</v>
      </c>
      <c r="IF20" s="253">
        <v>100.360405</v>
      </c>
      <c r="IG20" s="253">
        <v>100.366764</v>
      </c>
      <c r="IH20" s="253">
        <v>100.381747</v>
      </c>
      <c r="II20" s="253">
        <v>100.401341</v>
      </c>
      <c r="IJ20" s="253">
        <v>100.412809</v>
      </c>
      <c r="IK20" s="253">
        <v>100.405439</v>
      </c>
      <c r="IL20" s="253">
        <v>100.380189</v>
      </c>
      <c r="IM20" s="253">
        <v>100.346954</v>
      </c>
      <c r="IN20" s="253">
        <v>100.317037</v>
      </c>
      <c r="IO20" s="253">
        <v>100.300178</v>
      </c>
      <c r="IP20" s="253">
        <v>100.300529</v>
      </c>
      <c r="IQ20" s="253">
        <v>100.31323999999999</v>
      </c>
      <c r="IR20" s="253">
        <v>100.32870800000001</v>
      </c>
      <c r="IS20" s="253">
        <v>100.342119</v>
      </c>
      <c r="IT20" s="253">
        <v>100.353993</v>
      </c>
      <c r="IU20" s="253">
        <v>100.361847</v>
      </c>
      <c r="IV20" s="253">
        <v>100.356995</v>
      </c>
      <c r="IW20" s="253">
        <v>100.334772</v>
      </c>
      <c r="IX20" s="253">
        <v>100.307744</v>
      </c>
      <c r="IY20" s="253">
        <v>100.296998</v>
      </c>
      <c r="IZ20" s="253">
        <v>100.309472</v>
      </c>
      <c r="JA20" s="253">
        <v>100.337386</v>
      </c>
      <c r="JB20" s="253">
        <v>100.370422</v>
      </c>
      <c r="JC20" s="253">
        <v>100.39761</v>
      </c>
      <c r="JD20" s="253">
        <v>100.40516</v>
      </c>
      <c r="JE20" s="253">
        <v>100.38341200000001</v>
      </c>
      <c r="JF20" s="253">
        <v>100.34202000000001</v>
      </c>
      <c r="JG20" s="253">
        <v>100.301154</v>
      </c>
      <c r="JH20" s="253">
        <v>100.267915</v>
      </c>
      <c r="JI20" s="253">
        <v>100.24063200000001</v>
      </c>
      <c r="JJ20" s="253">
        <v>100.22312100000001</v>
      </c>
      <c r="JK20" s="253">
        <v>100.22439300000001</v>
      </c>
      <c r="JL20" s="253">
        <v>100.24786</v>
      </c>
      <c r="JM20" s="253">
        <v>100.287864</v>
      </c>
      <c r="JN20" s="253">
        <v>100.33456200000001</v>
      </c>
      <c r="JO20" s="253">
        <v>100.37371</v>
      </c>
      <c r="JP20" s="253">
        <v>100.38604100000001</v>
      </c>
      <c r="JQ20" s="253">
        <v>100.359661</v>
      </c>
      <c r="JR20" s="253">
        <v>100.305919</v>
      </c>
      <c r="JS20" s="253">
        <v>100.254077</v>
      </c>
      <c r="JT20" s="253">
        <v>100.230065</v>
      </c>
      <c r="JU20" s="253">
        <v>100.241716</v>
      </c>
      <c r="JV20" s="253">
        <v>100.275537</v>
      </c>
      <c r="JW20" s="253">
        <v>100.30561400000001</v>
      </c>
      <c r="JX20" s="253">
        <v>100.314447</v>
      </c>
      <c r="JY20" s="253">
        <v>100.305854</v>
      </c>
      <c r="JZ20" s="253">
        <v>100.29747999999999</v>
      </c>
      <c r="KA20" s="253">
        <v>100.302014</v>
      </c>
      <c r="KB20" s="253">
        <v>100.315398</v>
      </c>
      <c r="KC20" s="253">
        <v>100.322411</v>
      </c>
      <c r="KD20" s="253">
        <v>100.312332</v>
      </c>
      <c r="KE20" s="253">
        <v>100.28846900000001</v>
      </c>
      <c r="KF20" s="253">
        <v>100.263898</v>
      </c>
      <c r="KG20" s="253">
        <v>100.252426</v>
      </c>
      <c r="KH20" s="253">
        <v>100.25915500000001</v>
      </c>
      <c r="KI20" s="253">
        <v>100.275829</v>
      </c>
      <c r="KJ20" s="253">
        <v>100.285684</v>
      </c>
      <c r="KK20" s="253">
        <v>100.278595</v>
      </c>
      <c r="KL20" s="253">
        <v>100.262856</v>
      </c>
      <c r="KM20" s="253">
        <v>100.25498899999999</v>
      </c>
      <c r="KN20" s="253">
        <v>100.259484</v>
      </c>
      <c r="KO20" s="253">
        <v>100.267387</v>
      </c>
      <c r="KP20" s="253">
        <v>100.270777</v>
      </c>
      <c r="KQ20" s="253">
        <v>100.272167</v>
      </c>
      <c r="KR20" s="253">
        <v>100.28125799999999</v>
      </c>
      <c r="KS20" s="253">
        <v>100.301945</v>
      </c>
      <c r="KT20" s="253">
        <v>100.32416000000001</v>
      </c>
      <c r="KU20" s="253">
        <v>100.32975</v>
      </c>
      <c r="KV20" s="253">
        <v>100.310562</v>
      </c>
      <c r="KW20" s="253">
        <v>100.277399</v>
      </c>
      <c r="KX20" s="253">
        <v>100.24901300000001</v>
      </c>
      <c r="KY20" s="253">
        <v>100.23536900000001</v>
      </c>
      <c r="KZ20" s="253">
        <v>100.23165899999999</v>
      </c>
      <c r="LA20" s="253">
        <v>100.22569799999999</v>
      </c>
      <c r="LB20" s="253">
        <v>100.20764200000001</v>
      </c>
      <c r="LC20" s="253">
        <v>100.17457</v>
      </c>
      <c r="LD20" s="253">
        <v>100.131356</v>
      </c>
      <c r="LE20" s="253">
        <v>100.093205</v>
      </c>
      <c r="LF20" s="253">
        <v>100.08102700000001</v>
      </c>
      <c r="LG20" s="253">
        <v>100.103134</v>
      </c>
      <c r="LH20" s="253">
        <v>100.139036</v>
      </c>
      <c r="LI20" s="253">
        <v>100.15731</v>
      </c>
      <c r="LJ20" s="253">
        <v>100.15197499999999</v>
      </c>
      <c r="LK20" s="253">
        <v>100.143154</v>
      </c>
      <c r="LL20" s="253">
        <v>100.14798</v>
      </c>
      <c r="LM20" s="253">
        <v>100.164255</v>
      </c>
      <c r="LN20" s="253">
        <v>100.179446</v>
      </c>
      <c r="LO20" s="253">
        <v>100.18641</v>
      </c>
      <c r="LP20" s="253">
        <v>100.188812</v>
      </c>
      <c r="LQ20" s="253">
        <v>100.192483</v>
      </c>
      <c r="LR20" s="253">
        <v>100.198502</v>
      </c>
      <c r="LS20" s="253">
        <v>100.204078</v>
      </c>
      <c r="LT20" s="253">
        <v>100.20605999999999</v>
      </c>
      <c r="LU20" s="253">
        <v>100.20271099999999</v>
      </c>
      <c r="LV20" s="253">
        <v>100.195154</v>
      </c>
      <c r="LW20" s="253">
        <v>100.18710900000001</v>
      </c>
      <c r="LX20" s="253">
        <v>100.181292</v>
      </c>
      <c r="LY20" s="253">
        <v>100.175462</v>
      </c>
      <c r="LZ20" s="253">
        <v>100.167225</v>
      </c>
      <c r="MA20" s="253">
        <v>100.15886500000001</v>
      </c>
      <c r="MB20" s="253">
        <v>100.15231799999999</v>
      </c>
      <c r="MC20" s="253">
        <v>100.147413</v>
      </c>
      <c r="MD20" s="253">
        <v>100.145511</v>
      </c>
      <c r="ME20" s="253">
        <v>100.150336</v>
      </c>
      <c r="MF20" s="253">
        <v>100.162541</v>
      </c>
      <c r="MG20" s="253">
        <v>100.17430899999999</v>
      </c>
      <c r="MH20" s="253">
        <v>100.174628</v>
      </c>
      <c r="MI20" s="253">
        <v>100.162099</v>
      </c>
      <c r="MJ20" s="253">
        <v>100.148026</v>
      </c>
      <c r="MK20" s="253">
        <v>100.14340199999999</v>
      </c>
      <c r="ML20" s="253">
        <v>100.145383</v>
      </c>
      <c r="MM20" s="253">
        <v>100.138756</v>
      </c>
      <c r="MN20" s="253">
        <v>100.11284999999999</v>
      </c>
      <c r="MO20" s="253">
        <v>100.07472199999999</v>
      </c>
      <c r="MP20" s="253">
        <v>100.042615</v>
      </c>
      <c r="MQ20" s="253">
        <v>100.027378</v>
      </c>
      <c r="MR20" s="253">
        <v>100.02625999999999</v>
      </c>
      <c r="MS20" s="253">
        <v>100.029971</v>
      </c>
      <c r="MT20" s="253">
        <v>100.030978</v>
      </c>
      <c r="MU20" s="253">
        <v>100.023746</v>
      </c>
      <c r="MV20" s="253">
        <v>100.001783</v>
      </c>
      <c r="MW20" s="253">
        <v>99.964554000000007</v>
      </c>
      <c r="MX20" s="253">
        <v>99.924645999999996</v>
      </c>
      <c r="MY20" s="253">
        <v>99.899825000000007</v>
      </c>
      <c r="MZ20" s="253">
        <v>99.899390999999994</v>
      </c>
      <c r="NA20" s="253">
        <v>99.919330000000002</v>
      </c>
      <c r="NB20" s="253">
        <v>99.946645000000004</v>
      </c>
      <c r="NC20" s="253">
        <v>99.968558999999999</v>
      </c>
      <c r="ND20" s="253">
        <v>99.979500999999999</v>
      </c>
      <c r="NE20" s="253">
        <v>99.981764999999996</v>
      </c>
      <c r="NF20" s="253">
        <v>99.979761999999994</v>
      </c>
      <c r="NG20" s="253">
        <v>99.975845000000007</v>
      </c>
      <c r="NH20" s="253">
        <v>99.971718999999993</v>
      </c>
      <c r="NI20" s="253">
        <v>99.969503000000003</v>
      </c>
      <c r="NJ20" s="253">
        <v>99.969808999999998</v>
      </c>
      <c r="NK20" s="253">
        <v>99.970692</v>
      </c>
      <c r="NL20" s="253">
        <v>99.970737999999997</v>
      </c>
      <c r="NM20" s="253">
        <v>99.968615</v>
      </c>
      <c r="NN20" s="253">
        <v>99.955654999999993</v>
      </c>
      <c r="NO20" s="253">
        <v>99.915886999999998</v>
      </c>
      <c r="NP20" s="253">
        <v>99.846652000000006</v>
      </c>
      <c r="NQ20" s="253">
        <v>99.776121000000003</v>
      </c>
      <c r="NR20" s="253">
        <v>99.739254000000003</v>
      </c>
      <c r="NS20" s="253">
        <v>99.743274999999997</v>
      </c>
      <c r="NT20" s="253">
        <v>99.768838000000002</v>
      </c>
      <c r="NU20" s="253">
        <v>99.793137999999999</v>
      </c>
      <c r="NV20" s="253">
        <v>99.806819000000004</v>
      </c>
      <c r="NW20" s="253">
        <v>99.812207999999998</v>
      </c>
      <c r="NX20" s="253">
        <v>99.809145000000001</v>
      </c>
      <c r="NY20" s="253">
        <v>99.787071999999995</v>
      </c>
      <c r="NZ20" s="253">
        <v>99.737172000000001</v>
      </c>
      <c r="OA20" s="253">
        <v>99.671577999999997</v>
      </c>
      <c r="OB20" s="253">
        <v>99.620527999999993</v>
      </c>
      <c r="OC20" s="253">
        <v>99.607541999999995</v>
      </c>
      <c r="OD20" s="253">
        <v>99.630622000000002</v>
      </c>
      <c r="OE20" s="253">
        <v>99.664252000000005</v>
      </c>
      <c r="OF20" s="253">
        <v>99.681863000000007</v>
      </c>
      <c r="OG20" s="253">
        <v>99.677898999999996</v>
      </c>
      <c r="OH20" s="253">
        <v>99.663663</v>
      </c>
      <c r="OI20" s="253">
        <v>99.645285000000001</v>
      </c>
      <c r="OJ20" s="253">
        <v>99.617838000000006</v>
      </c>
      <c r="OK20" s="253">
        <v>99.581213000000005</v>
      </c>
      <c r="OL20" s="253">
        <v>99.549682000000004</v>
      </c>
      <c r="OM20" s="253">
        <v>99.537153000000004</v>
      </c>
      <c r="ON20" s="253">
        <v>99.540656999999996</v>
      </c>
      <c r="OO20" s="253">
        <v>99.544578000000001</v>
      </c>
      <c r="OP20" s="253">
        <v>99.538427999999996</v>
      </c>
      <c r="OQ20" s="253">
        <v>99.525938999999994</v>
      </c>
      <c r="OR20" s="253">
        <v>99.518736000000004</v>
      </c>
      <c r="OS20" s="253">
        <v>99.524046999999996</v>
      </c>
      <c r="OT20" s="253">
        <v>99.540818999999999</v>
      </c>
      <c r="OU20" s="253">
        <v>99.563783000000001</v>
      </c>
      <c r="OV20" s="253">
        <v>99.587845000000002</v>
      </c>
      <c r="OW20" s="253">
        <v>99.609441000000004</v>
      </c>
      <c r="OX20" s="253">
        <v>99.626666999999998</v>
      </c>
      <c r="OY20" s="253">
        <v>99.638454999999993</v>
      </c>
      <c r="OZ20" s="253">
        <v>99.643506000000002</v>
      </c>
      <c r="PA20" s="253">
        <v>99.639606999999998</v>
      </c>
      <c r="PB20" s="253">
        <v>99.624846000000005</v>
      </c>
      <c r="PC20" s="253">
        <v>99.601455999999999</v>
      </c>
      <c r="PD20" s="253">
        <v>99.579238000000004</v>
      </c>
      <c r="PE20" s="253">
        <v>99.571303999999998</v>
      </c>
      <c r="PF20" s="253">
        <v>99.579905999999994</v>
      </c>
      <c r="PG20" s="253">
        <v>99.590631999999999</v>
      </c>
      <c r="PH20" s="253">
        <v>99.587073000000004</v>
      </c>
      <c r="PI20" s="253">
        <v>99.566069999999996</v>
      </c>
      <c r="PJ20" s="253">
        <v>99.538639000000003</v>
      </c>
      <c r="PK20" s="253">
        <v>99.519645999999995</v>
      </c>
      <c r="PL20" s="253">
        <v>99.515240000000006</v>
      </c>
      <c r="PM20" s="253">
        <v>99.517685</v>
      </c>
      <c r="PN20" s="253">
        <v>99.514098000000004</v>
      </c>
      <c r="PO20" s="253">
        <v>99.499892000000003</v>
      </c>
      <c r="PP20" s="253">
        <v>99.483192000000003</v>
      </c>
      <c r="PQ20" s="253">
        <v>99.476457999999994</v>
      </c>
      <c r="PR20" s="253">
        <v>99.483660999999998</v>
      </c>
      <c r="PS20" s="253">
        <v>99.495228999999995</v>
      </c>
      <c r="PT20" s="253">
        <v>99.494624000000002</v>
      </c>
      <c r="PU20" s="253">
        <v>99.471914999999996</v>
      </c>
      <c r="PV20" s="253">
        <v>99.432404000000005</v>
      </c>
      <c r="PW20" s="253">
        <v>99.394559999999998</v>
      </c>
      <c r="PX20" s="253">
        <v>99.378399000000002</v>
      </c>
      <c r="PY20" s="253">
        <v>99.390855999999999</v>
      </c>
      <c r="PZ20" s="253">
        <v>99.417936999999995</v>
      </c>
      <c r="QA20" s="253">
        <v>99.435744</v>
      </c>
      <c r="QB20" s="253">
        <v>99.432019999999994</v>
      </c>
      <c r="QC20" s="253">
        <v>99.412013999999999</v>
      </c>
      <c r="QD20" s="253">
        <v>99.388638999999998</v>
      </c>
      <c r="QE20" s="253">
        <v>99.372083000000003</v>
      </c>
      <c r="QF20" s="253">
        <v>99.362988000000001</v>
      </c>
      <c r="QG20" s="253">
        <v>99.350656000000001</v>
      </c>
      <c r="QH20" s="253">
        <v>99.322412999999997</v>
      </c>
      <c r="QI20" s="253">
        <v>99.279971000000003</v>
      </c>
      <c r="QJ20" s="253">
        <v>99.243746999999999</v>
      </c>
      <c r="QK20" s="253">
        <v>99.236169000000004</v>
      </c>
      <c r="QL20" s="253">
        <v>99.259584000000004</v>
      </c>
      <c r="QM20" s="253">
        <v>99.293136000000004</v>
      </c>
      <c r="QN20" s="253">
        <v>99.312246999999999</v>
      </c>
      <c r="QO20" s="253">
        <v>99.309503000000007</v>
      </c>
      <c r="QP20" s="253">
        <v>99.294340000000005</v>
      </c>
      <c r="QQ20" s="253">
        <v>99.277012999999997</v>
      </c>
      <c r="QR20" s="253">
        <v>99.259771999999998</v>
      </c>
      <c r="QS20" s="253">
        <v>99.242338000000004</v>
      </c>
      <c r="QT20" s="253">
        <v>99.227789000000001</v>
      </c>
      <c r="QU20" s="253">
        <v>99.219020999999998</v>
      </c>
      <c r="QV20" s="253">
        <v>99.213279999999997</v>
      </c>
      <c r="QW20" s="253">
        <v>99.206460000000007</v>
      </c>
      <c r="QX20" s="253">
        <v>99.200952000000001</v>
      </c>
      <c r="QY20" s="253">
        <v>99.203771000000003</v>
      </c>
      <c r="QZ20" s="253">
        <v>99.215322</v>
      </c>
      <c r="RA20" s="253">
        <v>99.223106999999999</v>
      </c>
      <c r="RB20" s="253">
        <v>99.209597000000002</v>
      </c>
      <c r="RC20" s="253">
        <v>99.168347999999995</v>
      </c>
      <c r="RD20" s="253">
        <v>99.113287999999997</v>
      </c>
      <c r="RE20" s="253">
        <v>99.070121</v>
      </c>
      <c r="RF20" s="253">
        <v>99.057920999999993</v>
      </c>
      <c r="RG20" s="253">
        <v>99.077948000000006</v>
      </c>
      <c r="RH20" s="253">
        <v>99.117920999999996</v>
      </c>
      <c r="RI20" s="253">
        <v>99.161154999999994</v>
      </c>
      <c r="RJ20" s="253">
        <v>99.192023000000006</v>
      </c>
      <c r="RK20" s="253">
        <v>99.199278000000007</v>
      </c>
      <c r="RL20" s="253">
        <v>99.180868000000004</v>
      </c>
      <c r="RM20" s="253">
        <v>99.146304000000001</v>
      </c>
      <c r="RN20" s="253">
        <v>99.111204000000001</v>
      </c>
      <c r="RO20" s="253">
        <v>99.087686000000005</v>
      </c>
      <c r="RP20" s="253">
        <v>99.078984000000005</v>
      </c>
      <c r="RQ20" s="253">
        <v>99.080303000000001</v>
      </c>
      <c r="RR20" s="253">
        <v>99.082515999999998</v>
      </c>
      <c r="RS20" s="253">
        <v>99.077539999999999</v>
      </c>
      <c r="RT20" s="253">
        <v>99.064097000000004</v>
      </c>
      <c r="RU20" s="253">
        <v>99.048045999999999</v>
      </c>
      <c r="RV20" s="253">
        <v>99.035117</v>
      </c>
      <c r="RW20" s="253">
        <v>99.024338999999998</v>
      </c>
      <c r="RX20" s="253">
        <v>99.011151999999996</v>
      </c>
      <c r="RY20" s="253">
        <v>98.995604999999998</v>
      </c>
      <c r="RZ20" s="253">
        <v>98.983534000000006</v>
      </c>
      <c r="SA20" s="253">
        <v>98.979183000000006</v>
      </c>
      <c r="SB20" s="253">
        <v>98.981142000000006</v>
      </c>
      <c r="SC20" s="253">
        <v>98.986564000000001</v>
      </c>
      <c r="SD20" s="253">
        <v>98.995254000000003</v>
      </c>
      <c r="SE20" s="253">
        <v>99.006103999999993</v>
      </c>
      <c r="SF20" s="253">
        <v>99.012406999999996</v>
      </c>
      <c r="SG20" s="253">
        <v>99.005634999999998</v>
      </c>
      <c r="SH20" s="253">
        <v>98.984688000000006</v>
      </c>
      <c r="SI20" s="253">
        <v>98.958545999999998</v>
      </c>
      <c r="SJ20" s="253">
        <v>98.939753999999994</v>
      </c>
      <c r="SK20" s="253">
        <v>98.934460000000001</v>
      </c>
      <c r="SL20" s="253">
        <v>98.936234999999996</v>
      </c>
      <c r="SM20" s="253">
        <v>98.929249999999996</v>
      </c>
      <c r="SN20" s="253">
        <v>98.900694999999999</v>
      </c>
      <c r="SO20" s="253">
        <v>98.852594999999994</v>
      </c>
      <c r="SP20" s="253">
        <v>98.801726000000002</v>
      </c>
      <c r="SQ20" s="253">
        <v>98.767888999999997</v>
      </c>
      <c r="SR20" s="253">
        <v>98.760373999999999</v>
      </c>
      <c r="SS20" s="253">
        <v>98.773342</v>
      </c>
      <c r="ST20" s="253">
        <v>98.791628000000003</v>
      </c>
      <c r="SU20" s="253">
        <v>98.800833999999995</v>
      </c>
      <c r="SV20" s="253">
        <v>98.795148999999995</v>
      </c>
      <c r="SW20" s="253">
        <v>98.779397000000003</v>
      </c>
      <c r="SX20" s="253">
        <v>98.764751000000004</v>
      </c>
      <c r="SY20" s="253">
        <v>98.760081</v>
      </c>
      <c r="SZ20" s="253">
        <v>98.765230000000003</v>
      </c>
      <c r="TA20" s="253">
        <v>98.771944000000005</v>
      </c>
      <c r="TB20" s="253">
        <v>98.771344999999997</v>
      </c>
      <c r="TC20" s="253">
        <v>98.760957000000005</v>
      </c>
      <c r="TD20" s="253">
        <v>98.745203000000004</v>
      </c>
      <c r="TE20" s="253">
        <v>98.729893000000004</v>
      </c>
      <c r="TF20" s="253">
        <v>98.715794000000002</v>
      </c>
      <c r="TG20" s="253">
        <v>98.697674000000006</v>
      </c>
      <c r="TH20" s="253">
        <v>98.671622999999997</v>
      </c>
      <c r="TI20" s="253">
        <v>98.643439999999998</v>
      </c>
      <c r="TJ20" s="253">
        <v>98.626464999999996</v>
      </c>
      <c r="TK20" s="253">
        <v>98.628541999999996</v>
      </c>
      <c r="TL20" s="253">
        <v>98.642764</v>
      </c>
      <c r="TM20" s="253">
        <v>98.653304000000006</v>
      </c>
      <c r="TN20" s="253">
        <v>98.650334000000001</v>
      </c>
      <c r="TO20" s="253">
        <v>98.637136999999996</v>
      </c>
      <c r="TP20" s="253">
        <v>98.623498999999995</v>
      </c>
      <c r="TQ20" s="253">
        <v>98.616174999999998</v>
      </c>
      <c r="TR20" s="253">
        <v>98.616731999999999</v>
      </c>
      <c r="TS20" s="253">
        <v>98.624342999999996</v>
      </c>
      <c r="TT20" s="253">
        <v>98.636775</v>
      </c>
      <c r="TU20" s="253">
        <v>98.649985000000001</v>
      </c>
      <c r="TV20" s="253">
        <v>98.659889000000007</v>
      </c>
      <c r="TW20" s="253">
        <v>98.664418999999995</v>
      </c>
      <c r="TX20" s="253">
        <v>98.662048999999996</v>
      </c>
      <c r="TY20" s="253">
        <v>98.649822</v>
      </c>
      <c r="TZ20" s="253">
        <v>98.626503999999997</v>
      </c>
      <c r="UA20" s="253">
        <v>98.597746999999998</v>
      </c>
      <c r="UB20" s="253">
        <v>98.574335000000005</v>
      </c>
      <c r="UC20" s="253">
        <v>98.563387000000006</v>
      </c>
      <c r="UD20" s="253">
        <v>98.563494000000006</v>
      </c>
      <c r="UE20" s="253">
        <v>98.569603000000001</v>
      </c>
      <c r="UF20" s="253">
        <v>98.578874999999996</v>
      </c>
      <c r="UG20" s="253">
        <v>98.588731999999993</v>
      </c>
      <c r="UH20" s="253">
        <v>98.591910999999996</v>
      </c>
      <c r="UI20" s="253">
        <v>98.578823999999997</v>
      </c>
      <c r="UJ20" s="253">
        <v>98.546396999999999</v>
      </c>
      <c r="UK20" s="253">
        <v>98.50282</v>
      </c>
      <c r="UL20" s="253">
        <v>98.463397000000001</v>
      </c>
      <c r="UM20" s="253">
        <v>98.442400000000006</v>
      </c>
      <c r="UN20" s="253">
        <v>98.446374000000006</v>
      </c>
      <c r="UO20" s="253">
        <v>98.469624999999994</v>
      </c>
      <c r="UP20" s="253">
        <v>98.494889000000001</v>
      </c>
      <c r="UQ20" s="253">
        <v>98.504097999999999</v>
      </c>
      <c r="UR20" s="253">
        <v>98.492688000000001</v>
      </c>
      <c r="US20" s="253">
        <v>98.472556999999995</v>
      </c>
      <c r="UT20" s="253">
        <v>98.460356000000004</v>
      </c>
      <c r="UU20" s="253">
        <v>98.463583999999997</v>
      </c>
      <c r="UV20" s="253">
        <v>98.477372000000003</v>
      </c>
      <c r="UW20" s="253">
        <v>98.491640000000004</v>
      </c>
      <c r="UX20" s="253">
        <v>98.499133</v>
      </c>
      <c r="UY20" s="253">
        <v>98.498514999999998</v>
      </c>
      <c r="UZ20" s="253">
        <v>98.492870999999994</v>
      </c>
      <c r="VA20" s="253">
        <v>98.485608999999997</v>
      </c>
      <c r="VB20" s="253">
        <v>98.477000000000004</v>
      </c>
      <c r="VC20" s="253">
        <v>98.464984000000001</v>
      </c>
      <c r="VD20" s="253">
        <v>98.449184000000002</v>
      </c>
      <c r="VE20" s="253">
        <v>98.431424000000007</v>
      </c>
      <c r="VF20" s="253">
        <v>98.411867999999998</v>
      </c>
      <c r="VG20" s="253">
        <v>98.389127000000002</v>
      </c>
      <c r="VH20" s="253">
        <v>98.367947000000001</v>
      </c>
      <c r="VI20" s="253">
        <v>98.362475000000003</v>
      </c>
      <c r="VJ20" s="253">
        <v>98.383560000000003</v>
      </c>
      <c r="VK20" s="253">
        <v>98.421989999999994</v>
      </c>
      <c r="VL20" s="253">
        <v>98.450676999999999</v>
      </c>
      <c r="VM20" s="253">
        <v>98.447653000000003</v>
      </c>
      <c r="VN20" s="253">
        <v>98.414090000000002</v>
      </c>
      <c r="VO20" s="253">
        <v>98.367716999999999</v>
      </c>
      <c r="VP20" s="253">
        <v>98.323419000000001</v>
      </c>
      <c r="VQ20" s="253">
        <v>98.285144000000003</v>
      </c>
      <c r="VR20" s="253">
        <v>98.253505000000004</v>
      </c>
      <c r="VS20" s="253">
        <v>98.232932000000005</v>
      </c>
      <c r="VT20" s="253">
        <v>98.228406000000007</v>
      </c>
      <c r="VU20" s="253">
        <v>98.239512000000005</v>
      </c>
      <c r="VV20" s="253">
        <v>98.260592000000003</v>
      </c>
      <c r="VW20" s="253">
        <v>98.284582</v>
      </c>
      <c r="VX20" s="253">
        <v>98.304596000000004</v>
      </c>
      <c r="VY20" s="253">
        <v>98.313844000000003</v>
      </c>
      <c r="VZ20" s="253">
        <v>98.307830999999993</v>
      </c>
      <c r="WA20" s="253">
        <v>98.288143000000005</v>
      </c>
      <c r="WB20" s="253">
        <v>98.262810000000002</v>
      </c>
      <c r="WC20" s="253">
        <v>98.241437000000005</v>
      </c>
      <c r="WD20" s="253">
        <v>98.228960999999998</v>
      </c>
      <c r="WE20" s="253">
        <v>98.223687999999996</v>
      </c>
      <c r="WF20" s="253">
        <v>98.221065999999993</v>
      </c>
      <c r="WG20" s="253">
        <v>98.219086000000004</v>
      </c>
      <c r="WH20" s="253">
        <v>98.219406000000006</v>
      </c>
      <c r="WI20" s="253">
        <v>98.223091999999994</v>
      </c>
      <c r="WJ20" s="253">
        <v>98.227065999999994</v>
      </c>
      <c r="WK20" s="253">
        <v>98.226676999999995</v>
      </c>
      <c r="WL20" s="253">
        <v>98.221513000000002</v>
      </c>
      <c r="WM20" s="253">
        <v>98.216374000000002</v>
      </c>
      <c r="WN20" s="253">
        <v>98.215259000000003</v>
      </c>
      <c r="WO20" s="253">
        <v>98.216128999999995</v>
      </c>
      <c r="WP20" s="253">
        <v>98.213905999999994</v>
      </c>
      <c r="WQ20" s="253">
        <v>98.207928999999993</v>
      </c>
      <c r="WR20" s="253">
        <v>98.203434000000001</v>
      </c>
      <c r="WS20" s="253">
        <v>98.204302999999996</v>
      </c>
      <c r="WT20" s="253">
        <v>98.206422000000003</v>
      </c>
      <c r="WU20" s="253">
        <v>98.20138</v>
      </c>
      <c r="WV20" s="253">
        <v>98.186288000000005</v>
      </c>
      <c r="WW20" s="253">
        <v>98.167415000000005</v>
      </c>
      <c r="WX20" s="253">
        <v>98.153366000000005</v>
      </c>
      <c r="WY20" s="253">
        <v>98.146755999999996</v>
      </c>
      <c r="WZ20" s="253">
        <v>98.144249000000002</v>
      </c>
      <c r="XA20" s="253">
        <v>98.143518</v>
      </c>
      <c r="XB20" s="253">
        <v>98.147116999999994</v>
      </c>
      <c r="XC20" s="253">
        <v>98.158349999999999</v>
      </c>
      <c r="XD20" s="253">
        <v>98.174672999999999</v>
      </c>
      <c r="XE20" s="253">
        <v>98.186719999999994</v>
      </c>
      <c r="XF20" s="253">
        <v>98.184670999999994</v>
      </c>
      <c r="XG20" s="253">
        <v>98.166397000000003</v>
      </c>
      <c r="XH20" s="253">
        <v>98.139528999999996</v>
      </c>
      <c r="XI20" s="253">
        <v>98.115243000000007</v>
      </c>
      <c r="XJ20" s="253">
        <v>98.099501000000004</v>
      </c>
      <c r="XK20" s="253">
        <v>98.090575000000001</v>
      </c>
      <c r="XL20" s="253">
        <v>98.08466</v>
      </c>
      <c r="XM20" s="253">
        <v>98.081961000000007</v>
      </c>
      <c r="XN20" s="253">
        <v>98.085729000000001</v>
      </c>
      <c r="XO20" s="253">
        <v>98.096833000000004</v>
      </c>
      <c r="XP20" s="253">
        <v>98.111936999999998</v>
      </c>
      <c r="XQ20" s="253">
        <v>98.127260000000007</v>
      </c>
      <c r="XR20" s="253">
        <v>98.141839000000004</v>
      </c>
      <c r="XS20" s="253">
        <v>98.155582999999993</v>
      </c>
      <c r="XT20" s="253">
        <v>98.165187000000003</v>
      </c>
      <c r="XU20" s="253">
        <v>98.164016000000004</v>
      </c>
      <c r="XV20" s="253">
        <v>98.147261999999998</v>
      </c>
      <c r="XW20" s="253">
        <v>98.117985000000004</v>
      </c>
      <c r="XX20" s="253">
        <v>98.088155</v>
      </c>
      <c r="XY20" s="253">
        <v>98.071792000000002</v>
      </c>
      <c r="XZ20" s="253">
        <v>98.074004000000002</v>
      </c>
      <c r="YA20" s="253">
        <v>98.085409999999996</v>
      </c>
      <c r="YB20" s="253">
        <v>98.089043000000004</v>
      </c>
      <c r="YC20" s="253">
        <v>98.075160999999994</v>
      </c>
      <c r="YD20" s="253">
        <v>98.050286999999997</v>
      </c>
      <c r="YE20" s="253">
        <v>98.032088000000002</v>
      </c>
      <c r="YF20" s="253">
        <v>98.035730000000001</v>
      </c>
      <c r="YG20" s="253">
        <v>98.063925999999995</v>
      </c>
      <c r="YH20" s="253">
        <v>98.106155000000001</v>
      </c>
      <c r="YI20" s="253">
        <v>98.144839000000005</v>
      </c>
      <c r="YJ20" s="253">
        <v>98.164469999999994</v>
      </c>
      <c r="YK20" s="253">
        <v>98.159936999999999</v>
      </c>
      <c r="YL20" s="253">
        <v>98.138841999999997</v>
      </c>
      <c r="YM20" s="253">
        <v>98.114485999999999</v>
      </c>
      <c r="YN20" s="253">
        <v>98.095181999999994</v>
      </c>
      <c r="YO20" s="253">
        <v>98.080395999999993</v>
      </c>
      <c r="YP20" s="253">
        <v>98.066344999999998</v>
      </c>
      <c r="YQ20" s="253">
        <v>98.052126999999999</v>
      </c>
      <c r="YR20" s="253">
        <v>98.038801000000007</v>
      </c>
      <c r="YS20" s="253">
        <v>98.026088999999999</v>
      </c>
      <c r="YT20" s="253">
        <v>98.014516999999998</v>
      </c>
      <c r="YU20" s="253">
        <v>98.009703999999999</v>
      </c>
      <c r="YV20" s="253">
        <v>98.019028000000006</v>
      </c>
      <c r="YW20" s="253">
        <v>98.042106000000004</v>
      </c>
      <c r="YX20" s="253">
        <v>98.068016</v>
      </c>
      <c r="YY20" s="253">
        <v>98.084427000000005</v>
      </c>
      <c r="YZ20" s="253">
        <v>98.087250999999995</v>
      </c>
      <c r="ZA20" s="253">
        <v>98.080494000000002</v>
      </c>
      <c r="ZB20" s="253">
        <v>98.070738000000006</v>
      </c>
      <c r="ZC20" s="253">
        <v>98.064323999999999</v>
      </c>
      <c r="ZD20" s="253">
        <v>98.064999</v>
      </c>
      <c r="ZE20" s="253">
        <v>98.068357000000006</v>
      </c>
      <c r="ZF20" s="253">
        <v>98.061266000000003</v>
      </c>
      <c r="ZG20" s="253">
        <v>98.034420999999995</v>
      </c>
      <c r="ZH20" s="253">
        <v>97.996024000000006</v>
      </c>
      <c r="ZI20" s="253">
        <v>97.966588000000002</v>
      </c>
      <c r="ZJ20" s="253">
        <v>97.958276999999995</v>
      </c>
      <c r="ZK20" s="253">
        <v>97.964724000000004</v>
      </c>
      <c r="ZL20" s="253">
        <v>97.973156000000003</v>
      </c>
      <c r="ZM20" s="253">
        <v>97.979142999999993</v>
      </c>
      <c r="ZN20" s="253">
        <v>97.984117999999995</v>
      </c>
      <c r="ZO20" s="253">
        <v>97.984272000000004</v>
      </c>
      <c r="ZP20" s="253">
        <v>97.971438000000006</v>
      </c>
      <c r="ZQ20" s="253">
        <v>97.944749000000002</v>
      </c>
      <c r="ZR20" s="253">
        <v>97.914428999999998</v>
      </c>
      <c r="ZS20" s="253">
        <v>97.892048000000003</v>
      </c>
      <c r="ZT20" s="253">
        <v>97.881574999999998</v>
      </c>
      <c r="ZU20" s="253">
        <v>97.881602000000001</v>
      </c>
      <c r="ZV20" s="253">
        <v>97.891334999999998</v>
      </c>
      <c r="ZW20" s="253">
        <v>97.910020000000003</v>
      </c>
      <c r="ZX20" s="253">
        <v>97.932248000000001</v>
      </c>
      <c r="ZY20" s="253">
        <v>97.948376999999994</v>
      </c>
      <c r="ZZ20" s="253">
        <v>97.951395000000005</v>
      </c>
      <c r="AAA20" s="253">
        <v>97.942526000000001</v>
      </c>
      <c r="AAB20" s="253">
        <v>97.929454000000007</v>
      </c>
      <c r="AAC20" s="253">
        <v>97.919241</v>
      </c>
      <c r="AAD20" s="253">
        <v>97.913217000000003</v>
      </c>
      <c r="AAE20" s="253">
        <v>97.908597</v>
      </c>
      <c r="AAF20" s="253">
        <v>97.903808999999995</v>
      </c>
      <c r="AAG20" s="253">
        <v>97.900315000000006</v>
      </c>
      <c r="AAH20" s="253">
        <v>97.899565999999993</v>
      </c>
      <c r="AAI20" s="253">
        <v>97.901768000000004</v>
      </c>
      <c r="AAJ20" s="253">
        <v>97.909510999999995</v>
      </c>
      <c r="AAK20" s="253">
        <v>97.928798</v>
      </c>
      <c r="AAL20" s="253">
        <v>97.961222000000006</v>
      </c>
      <c r="AAM20" s="253">
        <v>97.995813999999996</v>
      </c>
      <c r="AAN20" s="253">
        <v>98.014313999999999</v>
      </c>
      <c r="AAO20" s="253">
        <v>98.00752</v>
      </c>
      <c r="AAP20" s="253">
        <v>97.984392999999997</v>
      </c>
      <c r="AAQ20" s="253">
        <v>97.963251</v>
      </c>
      <c r="AAR20" s="253">
        <v>97.955850999999996</v>
      </c>
      <c r="AAS20" s="253">
        <v>97.961059000000006</v>
      </c>
      <c r="AAT20" s="253">
        <v>97.970821999999998</v>
      </c>
      <c r="AAU20" s="253">
        <v>97.979069999999993</v>
      </c>
      <c r="AAV20" s="253">
        <v>97.985557999999997</v>
      </c>
      <c r="AAW20" s="253">
        <v>97.993727000000007</v>
      </c>
      <c r="AAX20" s="253">
        <v>98.005476999999999</v>
      </c>
      <c r="AAY20" s="253">
        <v>98.017173999999997</v>
      </c>
      <c r="AAZ20" s="253">
        <v>98.020999000000003</v>
      </c>
      <c r="ABA20" s="253">
        <v>98.011666000000005</v>
      </c>
      <c r="ABB20" s="253">
        <v>97.992721000000003</v>
      </c>
      <c r="ABC20" s="253">
        <v>97.976129999999998</v>
      </c>
      <c r="ABD20" s="253">
        <v>97.974425999999994</v>
      </c>
      <c r="ABE20" s="253">
        <v>97.990797999999998</v>
      </c>
      <c r="ABF20" s="253">
        <v>98.015165999999994</v>
      </c>
      <c r="ABG20" s="253">
        <v>98.031526999999997</v>
      </c>
      <c r="ABH20" s="253">
        <v>98.03237</v>
      </c>
      <c r="ABI20" s="253">
        <v>98.026448000000002</v>
      </c>
      <c r="ABJ20" s="253">
        <v>98.030238999999995</v>
      </c>
      <c r="ABK20" s="253">
        <v>98.051000999999999</v>
      </c>
      <c r="ABL20" s="253">
        <v>98.079578999999995</v>
      </c>
      <c r="ABM20" s="253">
        <v>98.099827000000005</v>
      </c>
      <c r="ABN20" s="253">
        <v>98.102767</v>
      </c>
      <c r="ABO20" s="253">
        <v>98.091442000000001</v>
      </c>
      <c r="ABP20" s="253">
        <v>98.076088999999996</v>
      </c>
      <c r="ABQ20" s="253">
        <v>98.067466999999994</v>
      </c>
      <c r="ABR20" s="253">
        <v>98.071606000000003</v>
      </c>
      <c r="ABS20" s="253">
        <v>98.085977</v>
      </c>
      <c r="ABT20" s="253">
        <v>98.101022</v>
      </c>
      <c r="ABU20" s="253">
        <v>98.109702999999996</v>
      </c>
      <c r="ABV20" s="253">
        <v>98.116365999999999</v>
      </c>
      <c r="ABW20" s="253">
        <v>98.132480000000001</v>
      </c>
      <c r="ABX20" s="253">
        <v>98.161567000000005</v>
      </c>
      <c r="ABY20" s="253">
        <v>98.191342000000006</v>
      </c>
      <c r="ABZ20" s="253">
        <v>98.204248000000007</v>
      </c>
      <c r="ACA20" s="253">
        <v>98.195201999999995</v>
      </c>
      <c r="ACB20" s="253">
        <v>98.176575</v>
      </c>
      <c r="ACC20" s="253">
        <v>98.165977999999996</v>
      </c>
      <c r="ACD20" s="253">
        <v>98.171610999999999</v>
      </c>
      <c r="ACE20" s="253">
        <v>98.189615000000003</v>
      </c>
      <c r="ACF20" s="253">
        <v>98.212558000000001</v>
      </c>
      <c r="ACG20" s="253">
        <v>98.237616000000003</v>
      </c>
      <c r="ACH20" s="253">
        <v>98.266435999999999</v>
      </c>
      <c r="ACI20" s="253">
        <v>98.298340999999994</v>
      </c>
      <c r="ACJ20" s="253">
        <v>98.325316999999998</v>
      </c>
      <c r="ACK20" s="253">
        <v>98.336178000000004</v>
      </c>
      <c r="ACL20" s="253">
        <v>98.328022000000004</v>
      </c>
      <c r="ACM20" s="253">
        <v>98.312897000000007</v>
      </c>
      <c r="ACN20" s="253">
        <v>98.309499000000002</v>
      </c>
      <c r="ACO20" s="253">
        <v>98.325816000000003</v>
      </c>
      <c r="ACP20" s="253">
        <v>98.351671999999994</v>
      </c>
      <c r="ACQ20" s="253">
        <v>98.371070000000003</v>
      </c>
      <c r="ACR20" s="253">
        <v>98.379761999999999</v>
      </c>
      <c r="ACS20" s="253">
        <v>98.385791999999995</v>
      </c>
      <c r="ACT20" s="253">
        <v>98.393306999999993</v>
      </c>
      <c r="ACU20" s="253">
        <v>98.393383999999998</v>
      </c>
      <c r="ACV20" s="253">
        <v>98.375750999999994</v>
      </c>
      <c r="ACW20" s="253">
        <v>98.345318000000006</v>
      </c>
      <c r="ACX20" s="253">
        <v>98.320222999999999</v>
      </c>
      <c r="ACY20" s="253">
        <v>98.313968000000003</v>
      </c>
      <c r="ACZ20" s="253">
        <v>98.325134000000006</v>
      </c>
      <c r="ADA20" s="253">
        <v>98.345005999999998</v>
      </c>
      <c r="ADB20" s="253">
        <v>98.368577000000002</v>
      </c>
      <c r="ADC20" s="253">
        <v>98.394099999999995</v>
      </c>
      <c r="ADD20" s="253">
        <v>98.416953000000007</v>
      </c>
      <c r="ADE20" s="253">
        <v>98.431115000000005</v>
      </c>
      <c r="ADF20" s="253">
        <v>98.436468000000005</v>
      </c>
      <c r="ADG20" s="253">
        <v>98.439077999999995</v>
      </c>
      <c r="ADH20" s="253">
        <v>98.442312000000001</v>
      </c>
      <c r="ADI20" s="253">
        <v>98.441598999999997</v>
      </c>
      <c r="ADJ20" s="253">
        <v>98.431738999999993</v>
      </c>
      <c r="ADK20" s="253">
        <v>98.418013000000002</v>
      </c>
      <c r="ADL20" s="253">
        <v>98.416189000000003</v>
      </c>
      <c r="ADM20" s="253">
        <v>98.439721000000006</v>
      </c>
      <c r="ADN20" s="253">
        <v>98.486796999999996</v>
      </c>
      <c r="ADO20" s="253">
        <v>98.539522000000005</v>
      </c>
      <c r="ADP20" s="253">
        <v>98.575738000000001</v>
      </c>
      <c r="ADQ20" s="253">
        <v>98.583605000000006</v>
      </c>
      <c r="ADR20" s="253">
        <v>98.568054000000004</v>
      </c>
      <c r="ADS20" s="253">
        <v>98.545394999999999</v>
      </c>
      <c r="ADT20" s="253">
        <v>98.531188</v>
      </c>
      <c r="ADU20" s="253">
        <v>98.531226000000004</v>
      </c>
      <c r="ADV20" s="253">
        <v>98.542000999999999</v>
      </c>
      <c r="ADW20" s="253">
        <v>98.557266999999996</v>
      </c>
      <c r="ADX20" s="253">
        <v>98.572176999999996</v>
      </c>
      <c r="ADY20" s="253">
        <v>98.582691999999994</v>
      </c>
      <c r="ADZ20" s="253">
        <v>98.585446000000005</v>
      </c>
      <c r="AEA20" s="253">
        <v>98.580617000000004</v>
      </c>
      <c r="AEB20" s="253">
        <v>98.572851</v>
      </c>
      <c r="AEC20" s="253">
        <v>98.567027999999993</v>
      </c>
      <c r="AED20" s="253">
        <v>98.564655000000002</v>
      </c>
      <c r="AEE20" s="253">
        <v>98.566491999999997</v>
      </c>
      <c r="AEF20" s="253">
        <v>98.575924999999998</v>
      </c>
      <c r="AEG20" s="253">
        <v>98.595146</v>
      </c>
      <c r="AEH20" s="253">
        <v>98.619175999999996</v>
      </c>
      <c r="AEI20" s="253">
        <v>98.639447000000004</v>
      </c>
      <c r="AEJ20" s="253">
        <v>98.654284000000004</v>
      </c>
      <c r="AEK20" s="253">
        <v>98.670168000000004</v>
      </c>
      <c r="AEL20" s="253">
        <v>98.68929</v>
      </c>
      <c r="AEM20" s="253">
        <v>98.700809000000007</v>
      </c>
      <c r="AEN20" s="253">
        <v>98.690690000000004</v>
      </c>
      <c r="AEO20" s="253">
        <v>98.659496000000004</v>
      </c>
      <c r="AEP20" s="253">
        <v>98.626056000000005</v>
      </c>
      <c r="AEQ20" s="253">
        <v>98.613007999999994</v>
      </c>
      <c r="AER20" s="253">
        <v>98.630178999999998</v>
      </c>
      <c r="AES20" s="253">
        <v>98.669616000000005</v>
      </c>
      <c r="AET20" s="253">
        <v>98.712440000000001</v>
      </c>
      <c r="AEU20" s="253">
        <v>98.741121000000007</v>
      </c>
      <c r="AEV20" s="253">
        <v>98.750489000000002</v>
      </c>
      <c r="AEW20" s="253">
        <v>98.750523000000001</v>
      </c>
      <c r="AEX20" s="253">
        <v>98.757293000000004</v>
      </c>
      <c r="AEY20" s="253">
        <v>98.778875999999997</v>
      </c>
      <c r="AEZ20" s="253">
        <v>98.809327999999994</v>
      </c>
      <c r="AFA20" s="253">
        <v>98.835265000000007</v>
      </c>
      <c r="AFB20" s="253">
        <v>98.846579000000006</v>
      </c>
      <c r="AFC20" s="253">
        <v>98.841742999999994</v>
      </c>
      <c r="AFD20" s="253">
        <v>98.826527999999996</v>
      </c>
      <c r="AFE20" s="253">
        <v>98.809866999999997</v>
      </c>
      <c r="AFF20" s="253">
        <v>98.799983999999995</v>
      </c>
      <c r="AFG20" s="253">
        <v>98.802497000000002</v>
      </c>
      <c r="AFH20" s="253">
        <v>98.819749999999999</v>
      </c>
      <c r="AFI20" s="253">
        <v>98.848553999999993</v>
      </c>
      <c r="AFJ20" s="253">
        <v>98.877650000000003</v>
      </c>
      <c r="AFK20" s="253">
        <v>98.892035000000007</v>
      </c>
      <c r="AFL20" s="253">
        <v>98.885924000000003</v>
      </c>
      <c r="AFM20" s="253">
        <v>98.871583999999999</v>
      </c>
      <c r="AFN20" s="253">
        <v>98.870402999999996</v>
      </c>
      <c r="AFO20" s="253">
        <v>98.892852000000005</v>
      </c>
      <c r="AFP20" s="253">
        <v>98.929086999999996</v>
      </c>
      <c r="AFQ20" s="253">
        <v>98.959687000000002</v>
      </c>
      <c r="AFR20" s="253">
        <v>98.973248999999996</v>
      </c>
      <c r="AFS20" s="253">
        <v>98.973258999999999</v>
      </c>
      <c r="AFT20" s="253">
        <v>98.971496000000002</v>
      </c>
      <c r="AFU20" s="253">
        <v>98.976967999999999</v>
      </c>
      <c r="AFV20" s="253">
        <v>98.989152000000004</v>
      </c>
      <c r="AFW20" s="253">
        <v>99.000321</v>
      </c>
      <c r="AFX20" s="253">
        <v>99.005325999999997</v>
      </c>
      <c r="AFY20" s="253">
        <v>99.008402000000004</v>
      </c>
      <c r="AFZ20" s="253">
        <v>99.017098000000004</v>
      </c>
      <c r="AGA20" s="253">
        <v>99.029951999999994</v>
      </c>
      <c r="AGB20" s="253">
        <v>99.035910999999999</v>
      </c>
      <c r="AGC20" s="253">
        <v>99.028351000000001</v>
      </c>
      <c r="AGD20" s="253">
        <v>99.014190999999997</v>
      </c>
      <c r="AGE20" s="253">
        <v>99.004762999999997</v>
      </c>
      <c r="AGF20" s="253">
        <v>99.002309999999994</v>
      </c>
      <c r="AGG20" s="253">
        <v>99.001628999999994</v>
      </c>
      <c r="AGH20" s="253">
        <v>99.001846999999998</v>
      </c>
      <c r="AGI20" s="253">
        <v>99.008217999999999</v>
      </c>
      <c r="AGJ20" s="253">
        <v>99.021383999999998</v>
      </c>
      <c r="AGK20" s="253">
        <v>99.032505</v>
      </c>
      <c r="AGL20" s="253">
        <v>99.033602000000002</v>
      </c>
      <c r="AGM20" s="253">
        <v>99.029116000000002</v>
      </c>
      <c r="AGN20" s="253">
        <v>99.032595999999998</v>
      </c>
      <c r="AGO20" s="253">
        <v>99.052132</v>
      </c>
      <c r="AGP20" s="253">
        <v>99.080939000000001</v>
      </c>
      <c r="AGQ20" s="253">
        <v>99.102333999999999</v>
      </c>
      <c r="AGR20" s="253">
        <v>99.104063999999994</v>
      </c>
      <c r="AGS20" s="253">
        <v>99.089343</v>
      </c>
      <c r="AGT20" s="253">
        <v>99.074442000000005</v>
      </c>
      <c r="AGU20" s="253">
        <v>99.074231999999995</v>
      </c>
      <c r="AGV20" s="253">
        <v>99.089222000000007</v>
      </c>
      <c r="AGW20" s="253">
        <v>99.106993000000003</v>
      </c>
      <c r="AGX20" s="253">
        <v>99.115750000000006</v>
      </c>
      <c r="AGY20" s="253">
        <v>99.114447999999996</v>
      </c>
      <c r="AGZ20" s="253">
        <v>99.109217999999998</v>
      </c>
      <c r="AHA20" s="253">
        <v>99.103027999999995</v>
      </c>
      <c r="AHB20" s="253">
        <v>99.092090999999996</v>
      </c>
      <c r="AHC20" s="253">
        <v>99.072249999999997</v>
      </c>
      <c r="AHD20" s="253">
        <v>99.046823000000003</v>
      </c>
      <c r="AHE20" s="253">
        <v>99.027221999999995</v>
      </c>
      <c r="AHF20" s="253">
        <v>99.025915999999995</v>
      </c>
      <c r="AHG20" s="253">
        <v>99.047719999999998</v>
      </c>
      <c r="AHH20" s="253">
        <v>99.085814999999997</v>
      </c>
      <c r="AHI20" s="253">
        <v>99.125111000000004</v>
      </c>
      <c r="AHJ20" s="253">
        <v>99.150514000000001</v>
      </c>
      <c r="AHK20" s="253">
        <v>99.154562999999996</v>
      </c>
      <c r="AHL20" s="253">
        <v>99.140387000000004</v>
      </c>
      <c r="AHM20" s="253">
        <v>99.119401999999994</v>
      </c>
      <c r="AHN20" s="253">
        <v>99.105175000000003</v>
      </c>
      <c r="AHO20" s="253">
        <v>99.106174999999993</v>
      </c>
      <c r="AHP20" s="253">
        <v>99.121588000000003</v>
      </c>
      <c r="AHQ20" s="253">
        <v>99.142967999999996</v>
      </c>
      <c r="AHR20" s="253">
        <v>99.159758999999994</v>
      </c>
      <c r="AHS20" s="253">
        <v>99.163950999999997</v>
      </c>
      <c r="AHT20" s="253">
        <v>99.152319000000006</v>
      </c>
      <c r="AHU20" s="253">
        <v>99.127927999999997</v>
      </c>
      <c r="AHV20" s="253">
        <v>99.100206999999997</v>
      </c>
      <c r="AHW20" s="253">
        <v>99.080072999999999</v>
      </c>
      <c r="AHX20" s="253">
        <v>99.071735000000004</v>
      </c>
      <c r="AHY20" s="253">
        <v>99.069778999999997</v>
      </c>
      <c r="AHZ20" s="253">
        <v>99.066148999999996</v>
      </c>
      <c r="AIA20" s="253">
        <v>99.058859999999996</v>
      </c>
      <c r="AIB20" s="253">
        <v>99.051413999999994</v>
      </c>
      <c r="AIC20" s="253">
        <v>99.044990999999996</v>
      </c>
      <c r="AID20" s="253">
        <v>99.036193999999995</v>
      </c>
      <c r="AIE20" s="253">
        <v>99.025085000000004</v>
      </c>
      <c r="AIF20" s="253">
        <v>99.021255999999994</v>
      </c>
      <c r="AIG20" s="253">
        <v>99.035295000000005</v>
      </c>
      <c r="AIH20" s="253">
        <v>99.063243999999997</v>
      </c>
      <c r="AII20" s="253">
        <v>99.084953999999996</v>
      </c>
      <c r="AIJ20" s="253">
        <v>99.082971999999998</v>
      </c>
      <c r="AIK20" s="253">
        <v>99.061565000000002</v>
      </c>
      <c r="AIL20" s="253">
        <v>99.042146000000002</v>
      </c>
      <c r="AIM20" s="253">
        <v>99.039908999999994</v>
      </c>
      <c r="AIN20" s="253">
        <v>99.049986000000004</v>
      </c>
      <c r="AIO20" s="253">
        <v>99.058503000000002</v>
      </c>
      <c r="AIP20" s="253">
        <v>99.061251999999996</v>
      </c>
      <c r="AIQ20" s="253">
        <v>99.064954</v>
      </c>
      <c r="AIR20" s="253">
        <v>99.072429999999997</v>
      </c>
      <c r="AIS20" s="253">
        <v>99.074408000000005</v>
      </c>
      <c r="AIT20" s="253">
        <v>99.059341000000003</v>
      </c>
      <c r="AIU20" s="253">
        <v>99.027390999999994</v>
      </c>
      <c r="AIV20" s="253">
        <v>98.991533000000004</v>
      </c>
      <c r="AIW20" s="253">
        <v>98.967240000000004</v>
      </c>
      <c r="AIX20" s="253">
        <v>98.963430000000002</v>
      </c>
      <c r="AIY20" s="253">
        <v>98.980487999999994</v>
      </c>
      <c r="AIZ20" s="253">
        <v>99.012175999999997</v>
      </c>
      <c r="AJA20" s="253">
        <v>99.048816000000002</v>
      </c>
      <c r="AJB20" s="253">
        <v>99.081440000000001</v>
      </c>
      <c r="AJC20" s="253">
        <v>99.104184000000004</v>
      </c>
      <c r="AJD20" s="253">
        <v>99.113187999999994</v>
      </c>
      <c r="AJE20" s="253">
        <v>99.106087000000002</v>
      </c>
      <c r="AJF20" s="253">
        <v>99.085626000000005</v>
      </c>
      <c r="AJG20" s="253">
        <v>99.061820999999995</v>
      </c>
      <c r="AJH20" s="253">
        <v>99.045209999999997</v>
      </c>
      <c r="AJI20" s="253">
        <v>99.036608000000001</v>
      </c>
      <c r="AJJ20" s="253">
        <v>99.027164999999997</v>
      </c>
      <c r="AJK20" s="253">
        <v>99.010558000000003</v>
      </c>
      <c r="AJL20" s="253">
        <v>98.991632999999993</v>
      </c>
      <c r="AJM20" s="253">
        <v>98.980137999999997</v>
      </c>
      <c r="AJN20" s="253">
        <v>98.978662</v>
      </c>
      <c r="AJO20" s="253">
        <v>98.981059999999999</v>
      </c>
      <c r="AJP20" s="253">
        <v>98.982172000000006</v>
      </c>
      <c r="AJQ20" s="253">
        <v>98.984604000000004</v>
      </c>
      <c r="AJR20" s="253">
        <v>98.994382000000002</v>
      </c>
      <c r="AJS20" s="253">
        <v>99.01267</v>
      </c>
      <c r="AJT20" s="253">
        <v>99.033790999999994</v>
      </c>
      <c r="AJU20" s="253">
        <v>99.049609000000004</v>
      </c>
      <c r="AJV20" s="253">
        <v>99.054582999999994</v>
      </c>
      <c r="AJW20" s="253">
        <v>99.048419999999993</v>
      </c>
      <c r="AJX20" s="253">
        <v>99.035998000000006</v>
      </c>
      <c r="AJY20" s="253">
        <v>99.024083000000005</v>
      </c>
      <c r="AJZ20" s="253">
        <v>99.016559999999998</v>
      </c>
      <c r="AKA20" s="253">
        <v>99.013060999999993</v>
      </c>
      <c r="AKB20" s="253">
        <v>99.012176999999994</v>
      </c>
      <c r="AKC20" s="253">
        <v>99.013424999999998</v>
      </c>
      <c r="AKD20" s="253">
        <v>99.014362000000006</v>
      </c>
      <c r="AKE20" s="253">
        <v>99.008949000000001</v>
      </c>
      <c r="AKF20" s="253">
        <v>98.993651</v>
      </c>
      <c r="AKG20" s="253">
        <v>98.975202999999993</v>
      </c>
      <c r="AKH20" s="253">
        <v>98.967573999999999</v>
      </c>
      <c r="AKI20" s="253">
        <v>98.978701000000001</v>
      </c>
      <c r="AKJ20" s="253">
        <v>99.002570000000006</v>
      </c>
      <c r="AKK20" s="253">
        <v>99.026199000000005</v>
      </c>
      <c r="AKL20" s="253">
        <v>99.042192999999997</v>
      </c>
      <c r="AKM20" s="253">
        <v>99.051512000000002</v>
      </c>
      <c r="AKN20" s="253">
        <v>99.055785999999998</v>
      </c>
      <c r="AKO20" s="253">
        <v>99.051834999999997</v>
      </c>
      <c r="AKP20" s="253">
        <v>99.036467999999999</v>
      </c>
      <c r="AKQ20" s="253">
        <v>99.014908000000005</v>
      </c>
      <c r="AKR20" s="253">
        <v>99.000585000000001</v>
      </c>
      <c r="AKS20" s="253">
        <v>99.003646000000003</v>
      </c>
      <c r="AKT20" s="253">
        <v>99.019621999999998</v>
      </c>
      <c r="AKU20" s="253">
        <v>99.031901000000005</v>
      </c>
      <c r="AKV20" s="253">
        <v>99.028109000000001</v>
      </c>
      <c r="AKW20" s="253">
        <v>99.012943000000007</v>
      </c>
      <c r="AKX20" s="253">
        <v>99.001576999999997</v>
      </c>
      <c r="AKY20" s="253">
        <v>99.001270000000005</v>
      </c>
      <c r="AKZ20" s="253">
        <v>99.004562000000007</v>
      </c>
      <c r="ALA20" s="253">
        <v>99.001362999999998</v>
      </c>
      <c r="ALB20" s="253">
        <v>98.991380000000007</v>
      </c>
      <c r="ALC20" s="253">
        <v>98.980594999999994</v>
      </c>
      <c r="ALD20" s="253">
        <v>98.971333000000001</v>
      </c>
      <c r="ALE20" s="253">
        <v>98.963258999999994</v>
      </c>
      <c r="ALF20" s="253">
        <v>98.960719999999995</v>
      </c>
      <c r="ALG20" s="253">
        <v>98.969229999999996</v>
      </c>
      <c r="ALH20" s="253">
        <v>98.983704000000003</v>
      </c>
      <c r="ALI20" s="253">
        <v>98.988671999999994</v>
      </c>
      <c r="ALJ20" s="253">
        <v>98.974514999999997</v>
      </c>
      <c r="ALK20" s="253">
        <v>98.948007000000004</v>
      </c>
      <c r="ALL20" s="253">
        <v>98.923007999999996</v>
      </c>
      <c r="ALM20" s="253">
        <v>98.905730000000005</v>
      </c>
      <c r="ALN20" s="253">
        <v>98.893771999999998</v>
      </c>
      <c r="ALO20" s="253">
        <v>98.884998999999993</v>
      </c>
      <c r="ALP20" s="253">
        <v>98.880447000000004</v>
      </c>
      <c r="ALQ20" s="253">
        <v>98.879295999999997</v>
      </c>
      <c r="ALR20" s="253">
        <v>98.876947000000001</v>
      </c>
      <c r="ALS20" s="253">
        <v>98.869298999999998</v>
      </c>
      <c r="ALT20" s="253">
        <v>98.855493999999993</v>
      </c>
      <c r="ALU20" s="253">
        <v>98.836206000000004</v>
      </c>
      <c r="ALV20" s="253">
        <v>98.812876000000003</v>
      </c>
      <c r="ALW20" s="253">
        <v>98.789709000000002</v>
      </c>
      <c r="ALX20" s="253">
        <v>98.773082000000002</v>
      </c>
      <c r="ALY20" s="253">
        <v>98.766676000000004</v>
      </c>
      <c r="ALZ20" s="253">
        <v>98.768106000000003</v>
      </c>
      <c r="AMA20" s="253">
        <v>98.770780000000002</v>
      </c>
      <c r="AMB20" s="253">
        <v>98.767525000000006</v>
      </c>
      <c r="AMC20" s="253">
        <v>98.752612999999997</v>
      </c>
      <c r="AMD20" s="253">
        <v>98.723715999999996</v>
      </c>
      <c r="AME20" s="253">
        <v>98.684168</v>
      </c>
      <c r="AMF20" s="253">
        <v>98.641630000000006</v>
      </c>
      <c r="AMG20" s="253">
        <v>98.601967000000002</v>
      </c>
      <c r="AMH20" s="253">
        <v>98.564813000000001</v>
      </c>
      <c r="AMI20" s="253">
        <v>98.526752000000002</v>
      </c>
      <c r="AMJ20" s="253">
        <v>98.488059000000007</v>
      </c>
      <c r="AMK20" s="253">
        <v>98.453710999999998</v>
      </c>
      <c r="AML20" s="253">
        <v>98.427064999999999</v>
      </c>
      <c r="AMM20" s="253">
        <v>98.404718000000003</v>
      </c>
      <c r="AMN20" s="253">
        <v>98.379479000000003</v>
      </c>
      <c r="AMO20" s="253">
        <v>98.347570000000005</v>
      </c>
      <c r="AMP20" s="253">
        <v>98.310901999999999</v>
      </c>
      <c r="AMQ20" s="253">
        <v>98.272153000000003</v>
      </c>
      <c r="AMR20" s="253">
        <v>98.230102000000002</v>
      </c>
      <c r="AMS20" s="253">
        <v>98.181436000000005</v>
      </c>
      <c r="AMT20" s="253">
        <v>98.125722999999994</v>
      </c>
      <c r="AMU20" s="253">
        <v>98.066275000000005</v>
      </c>
      <c r="AMV20" s="253">
        <v>98.006186999999997</v>
      </c>
      <c r="AMW20" s="253">
        <v>97.945289000000002</v>
      </c>
      <c r="AMX20" s="253">
        <v>97.881072000000003</v>
      </c>
      <c r="AMY20" s="253">
        <v>97.811616000000001</v>
      </c>
      <c r="AMZ20" s="253">
        <v>97.738511000000003</v>
      </c>
      <c r="ANA20" s="253">
        <v>97.668503000000001</v>
      </c>
      <c r="ANB20" s="253">
        <v>97.610174999999998</v>
      </c>
      <c r="ANC20" s="253">
        <v>97.564027999999993</v>
      </c>
      <c r="AND20" s="253">
        <v>97.515602000000001</v>
      </c>
      <c r="ANE20" s="253">
        <v>97.444231000000002</v>
      </c>
      <c r="ANF20" s="253">
        <v>97.342804000000001</v>
      </c>
      <c r="ANG20" s="253">
        <v>97.226159999999993</v>
      </c>
      <c r="ANH20" s="253">
        <v>97.116370000000003</v>
      </c>
      <c r="ANI20" s="253">
        <v>97.021787000000003</v>
      </c>
      <c r="ANJ20" s="253">
        <v>96.933177000000001</v>
      </c>
      <c r="ANK20" s="253">
        <v>96.837040000000002</v>
      </c>
      <c r="ANL20" s="253">
        <v>96.727709000000004</v>
      </c>
      <c r="ANM20" s="253">
        <v>96.607783999999995</v>
      </c>
      <c r="ANN20" s="253">
        <v>96.482235000000003</v>
      </c>
      <c r="ANO20" s="253">
        <v>96.352998999999997</v>
      </c>
      <c r="ANP20" s="253">
        <v>96.215877000000006</v>
      </c>
      <c r="ANQ20" s="253">
        <v>96.062048000000004</v>
      </c>
      <c r="ANR20" s="253">
        <v>95.884735000000006</v>
      </c>
      <c r="ANS20" s="253">
        <v>95.683552000000006</v>
      </c>
      <c r="ANT20" s="253">
        <v>95.459185000000005</v>
      </c>
      <c r="ANU20" s="253">
        <v>95.205388999999997</v>
      </c>
      <c r="ANV20" s="253">
        <v>94.911057</v>
      </c>
      <c r="ANW20" s="253">
        <v>94.570428000000007</v>
      </c>
      <c r="ANX20" s="253">
        <v>94.186520000000002</v>
      </c>
      <c r="ANY20" s="253">
        <v>93.763553000000002</v>
      </c>
      <c r="ANZ20" s="253">
        <v>93.300400999999994</v>
      </c>
      <c r="AOA20" s="253">
        <v>92.792815000000004</v>
      </c>
      <c r="AOB20" s="253">
        <v>92.237149000000002</v>
      </c>
      <c r="AOC20" s="253">
        <v>91.628769000000005</v>
      </c>
      <c r="AOD20" s="253">
        <v>90.960256000000001</v>
      </c>
      <c r="AOE20" s="253">
        <v>90.224908999999997</v>
      </c>
      <c r="AOF20" s="253">
        <v>89.420810000000003</v>
      </c>
      <c r="AOG20" s="253">
        <v>88.550044</v>
      </c>
      <c r="AOH20" s="253">
        <v>87.615404999999996</v>
      </c>
      <c r="AOI20" s="253">
        <v>86.617311999999998</v>
      </c>
      <c r="AOJ20" s="253">
        <v>85.549709000000007</v>
      </c>
      <c r="AOK20" s="253">
        <v>84.398268999999999</v>
      </c>
      <c r="AOL20" s="253">
        <v>83.147560999999996</v>
      </c>
      <c r="AOM20" s="253">
        <v>81.790785999999997</v>
      </c>
      <c r="AON20" s="253">
        <v>80.327258999999998</v>
      </c>
      <c r="AOO20" s="253">
        <v>78.749908000000005</v>
      </c>
      <c r="AOP20" s="253">
        <v>77.043819999999997</v>
      </c>
      <c r="AOQ20" s="253">
        <v>75.200298000000004</v>
      </c>
      <c r="AOR20" s="253">
        <v>73.224215000000001</v>
      </c>
      <c r="AOS20" s="253">
        <v>71.123954999999995</v>
      </c>
      <c r="AOT20" s="253">
        <v>68.906042999999997</v>
      </c>
      <c r="AOU20" s="253">
        <v>66.589938000000004</v>
      </c>
      <c r="AOV20" s="253">
        <v>64.223736000000002</v>
      </c>
      <c r="AOW20" s="253">
        <v>61.881472000000002</v>
      </c>
      <c r="AOX20" s="253">
        <v>59.659263000000003</v>
      </c>
      <c r="AOY20" s="253">
        <v>57.684254000000003</v>
      </c>
      <c r="AOZ20" s="253">
        <v>56.114913999999999</v>
      </c>
      <c r="APA20" s="253">
        <v>55.106709000000002</v>
      </c>
      <c r="APB20" s="253">
        <v>54.762495999999999</v>
      </c>
      <c r="APC20" s="253">
        <v>55.102173000000001</v>
      </c>
      <c r="APD20" s="253">
        <v>56.059551999999996</v>
      </c>
      <c r="APE20" s="253">
        <v>57.497999</v>
      </c>
      <c r="APF20" s="253">
        <v>59.245610999999997</v>
      </c>
      <c r="APG20" s="253">
        <v>61.136640999999997</v>
      </c>
      <c r="APH20" s="253">
        <v>63.039551000000003</v>
      </c>
      <c r="API20" s="253">
        <v>64.862510999999998</v>
      </c>
      <c r="APJ20" s="253">
        <v>66.551212000000007</v>
      </c>
      <c r="APK20" s="253">
        <v>68.084179000000006</v>
      </c>
      <c r="APL20" s="253">
        <v>69.461850999999996</v>
      </c>
      <c r="APM20" s="253">
        <v>70.692143999999999</v>
      </c>
      <c r="APN20" s="253">
        <v>71.785095999999996</v>
      </c>
      <c r="APO20" s="253">
        <v>72.756028000000001</v>
      </c>
      <c r="APP20" s="253">
        <v>73.625066000000004</v>
      </c>
      <c r="APQ20" s="253">
        <v>74.410883999999996</v>
      </c>
      <c r="APR20" s="253">
        <v>75.130651999999998</v>
      </c>
      <c r="APS20" s="253">
        <v>75.806376999999998</v>
      </c>
      <c r="APT20" s="253">
        <v>76.463464000000002</v>
      </c>
      <c r="APU20" s="253">
        <v>77.118323000000004</v>
      </c>
      <c r="APV20" s="253">
        <v>77.772368999999998</v>
      </c>
      <c r="APW20" s="253">
        <v>78.422317000000007</v>
      </c>
      <c r="APX20" s="253">
        <v>79.072806999999997</v>
      </c>
      <c r="APY20" s="253">
        <v>79.734750000000005</v>
      </c>
      <c r="APZ20" s="253">
        <v>80.414069999999995</v>
      </c>
      <c r="AQA20" s="253">
        <v>81.105977999999993</v>
      </c>
      <c r="AQB20" s="253">
        <v>81.799643000000003</v>
      </c>
      <c r="AQC20" s="253">
        <v>82.486354000000006</v>
      </c>
      <c r="AQD20" s="253">
        <v>83.164182999999994</v>
      </c>
      <c r="AQE20" s="253">
        <v>83.836006999999995</v>
      </c>
      <c r="AQF20" s="253">
        <v>84.502878999999993</v>
      </c>
      <c r="AQG20" s="253">
        <v>85.160462999999993</v>
      </c>
      <c r="AQH20" s="253">
        <v>85.804390999999995</v>
      </c>
      <c r="AQI20" s="253">
        <v>86.438203000000001</v>
      </c>
      <c r="AQJ20" s="253">
        <v>87.071703999999997</v>
      </c>
      <c r="AQK20" s="253">
        <v>87.709866000000005</v>
      </c>
      <c r="AQL20" s="253">
        <v>88.345338999999996</v>
      </c>
      <c r="AQM20" s="253">
        <v>88.962716</v>
      </c>
      <c r="AQN20" s="253">
        <v>89.547713000000002</v>
      </c>
      <c r="AQO20" s="253">
        <v>90.091254000000006</v>
      </c>
      <c r="AQP20" s="253">
        <v>90.586464000000007</v>
      </c>
      <c r="AQQ20" s="253">
        <v>91.023324000000002</v>
      </c>
      <c r="AQR20" s="253">
        <v>91.38673</v>
      </c>
      <c r="AQS20" s="253">
        <v>91.661456000000001</v>
      </c>
      <c r="AQT20" s="253">
        <v>91.842065000000005</v>
      </c>
      <c r="AQU20" s="253">
        <v>91.937307000000004</v>
      </c>
      <c r="AQV20" s="253">
        <v>91.961288999999994</v>
      </c>
      <c r="AQW20" s="253">
        <v>91.917941999999996</v>
      </c>
      <c r="AQX20" s="253">
        <v>91.794747000000001</v>
      </c>
      <c r="AQY20" s="253">
        <v>91.571036000000007</v>
      </c>
      <c r="AQZ20" s="253">
        <v>91.229613999999998</v>
      </c>
      <c r="ARA20" s="253">
        <v>90.758628999999999</v>
      </c>
      <c r="ARB20" s="253">
        <v>90.145133000000001</v>
      </c>
      <c r="ARC20" s="253">
        <v>89.368843999999996</v>
      </c>
      <c r="ARD20" s="253">
        <v>88.400424999999998</v>
      </c>
      <c r="ARE20" s="253">
        <v>87.203717999999995</v>
      </c>
      <c r="ARF20" s="253">
        <v>85.739801999999997</v>
      </c>
      <c r="ARG20" s="253">
        <v>83.970392000000004</v>
      </c>
      <c r="ARH20" s="253">
        <v>81.856448</v>
      </c>
      <c r="ARI20" s="253">
        <v>79.360293999999996</v>
      </c>
      <c r="ARJ20" s="253">
        <v>76.464506999999998</v>
      </c>
      <c r="ARK20" s="253">
        <v>73.208010999999999</v>
      </c>
      <c r="ARL20" s="253">
        <v>69.717808000000005</v>
      </c>
      <c r="ARM20" s="253">
        <v>66.218141000000003</v>
      </c>
      <c r="ARN20" s="253">
        <v>63.019399</v>
      </c>
      <c r="ARO20" s="253">
        <v>60.484068000000001</v>
      </c>
      <c r="ARP20" s="253">
        <v>58.952688000000002</v>
      </c>
      <c r="ARQ20" s="253">
        <v>58.638824999999997</v>
      </c>
      <c r="ARR20" s="253">
        <v>59.554887000000001</v>
      </c>
      <c r="ARS20" s="253">
        <v>61.518211999999998</v>
      </c>
      <c r="ART20" s="253">
        <v>64.224794000000003</v>
      </c>
      <c r="ARU20" s="253">
        <v>67.336196000000001</v>
      </c>
      <c r="ARV20" s="253">
        <v>70.552912000000006</v>
      </c>
      <c r="ARW20" s="253">
        <v>73.655433000000002</v>
      </c>
      <c r="ARX20" s="253">
        <v>76.510875999999996</v>
      </c>
      <c r="ARY20" s="253">
        <v>79.055817000000005</v>
      </c>
      <c r="ARZ20" s="253">
        <v>81.276679999999999</v>
      </c>
      <c r="ASA20" s="253">
        <v>83.192920000000001</v>
      </c>
      <c r="ASB20" s="253">
        <v>84.839911000000001</v>
      </c>
      <c r="ASC20" s="253">
        <v>86.254120999999998</v>
      </c>
      <c r="ASD20" s="253">
        <v>87.469299000000007</v>
      </c>
      <c r="ASE20" s="253">
        <v>88.519947000000002</v>
      </c>
      <c r="ASF20" s="253">
        <v>89.438322999999997</v>
      </c>
      <c r="ASG20" s="253">
        <v>90.244427999999999</v>
      </c>
      <c r="ASH20" s="253">
        <v>90.945494999999994</v>
      </c>
      <c r="ASI20" s="253">
        <v>91.550347000000002</v>
      </c>
      <c r="ASJ20" s="253">
        <v>92.080076000000005</v>
      </c>
      <c r="ASK20" s="253">
        <v>92.559400999999994</v>
      </c>
      <c r="ASL20" s="253">
        <v>93.001275000000007</v>
      </c>
      <c r="ASM20" s="253">
        <v>93.405996000000002</v>
      </c>
      <c r="ASN20" s="253">
        <v>93.772666000000001</v>
      </c>
      <c r="ASO20" s="253">
        <v>94.104812999999993</v>
      </c>
      <c r="ASP20" s="253">
        <v>94.405929999999998</v>
      </c>
      <c r="ASQ20" s="253">
        <v>94.677296999999996</v>
      </c>
      <c r="ASR20" s="253">
        <v>94.921857000000003</v>
      </c>
      <c r="ASS20" s="253">
        <v>95.144718999999995</v>
      </c>
      <c r="AST20" s="253">
        <v>95.348427999999998</v>
      </c>
      <c r="ASU20" s="253">
        <v>95.532953000000006</v>
      </c>
      <c r="ASV20" s="253">
        <v>95.702046999999993</v>
      </c>
      <c r="ASW20" s="253">
        <v>95.863782999999998</v>
      </c>
      <c r="ASX20" s="253">
        <v>96.021320000000003</v>
      </c>
      <c r="ASY20" s="253">
        <v>96.168153000000004</v>
      </c>
      <c r="ASZ20" s="253">
        <v>96.297624999999996</v>
      </c>
      <c r="ATA20" s="253">
        <v>96.414467000000002</v>
      </c>
      <c r="ATB20" s="253">
        <v>96.531593000000001</v>
      </c>
      <c r="ATC20" s="253">
        <v>96.655467000000002</v>
      </c>
      <c r="ATD20" s="253">
        <v>96.778463000000002</v>
      </c>
      <c r="ATE20" s="253">
        <v>96.886178000000001</v>
      </c>
      <c r="ATF20" s="253">
        <v>96.970332999999997</v>
      </c>
      <c r="ATG20" s="253">
        <v>97.034548999999998</v>
      </c>
      <c r="ATH20" s="253">
        <v>97.090149999999994</v>
      </c>
      <c r="ATI20" s="253">
        <v>97.147428000000005</v>
      </c>
      <c r="ATJ20" s="253">
        <v>97.209639999999993</v>
      </c>
      <c r="ATK20" s="253">
        <v>97.274191000000002</v>
      </c>
      <c r="ATL20" s="253">
        <v>97.339445999999995</v>
      </c>
      <c r="ATM20" s="253">
        <v>97.409465999999995</v>
      </c>
      <c r="ATN20" s="253">
        <v>97.489997000000002</v>
      </c>
      <c r="ATO20" s="253">
        <v>97.578581999999997</v>
      </c>
      <c r="ATP20" s="253">
        <v>97.660213999999996</v>
      </c>
      <c r="ATQ20" s="253">
        <v>97.716935000000007</v>
      </c>
      <c r="ATR20" s="253">
        <v>97.744454000000005</v>
      </c>
      <c r="ATS20" s="253">
        <v>97.758342999999996</v>
      </c>
      <c r="ATT20" s="253">
        <v>97.780773999999994</v>
      </c>
      <c r="ATU20" s="253">
        <v>97.820935000000006</v>
      </c>
      <c r="ATV20" s="253">
        <v>97.870311999999998</v>
      </c>
      <c r="ATW20" s="253">
        <v>97.916571000000005</v>
      </c>
      <c r="ATX20" s="253">
        <v>97.957128999999995</v>
      </c>
      <c r="ATY20" s="253">
        <v>97.997234000000006</v>
      </c>
      <c r="ATZ20" s="253">
        <v>98.039933000000005</v>
      </c>
      <c r="AUA20" s="253">
        <v>98.083825000000004</v>
      </c>
      <c r="AUB20" s="253">
        <v>98.128833</v>
      </c>
      <c r="AUC20" s="253">
        <v>98.178053000000006</v>
      </c>
      <c r="AUD20" s="253">
        <v>98.232714999999999</v>
      </c>
      <c r="AUE20" s="253">
        <v>98.289084000000003</v>
      </c>
      <c r="AUF20" s="253">
        <v>98.341493999999997</v>
      </c>
      <c r="AUG20" s="253">
        <v>98.385723999999996</v>
      </c>
      <c r="AUH20" s="253">
        <v>98.419140999999996</v>
      </c>
      <c r="AUI20" s="253">
        <v>98.441267999999994</v>
      </c>
      <c r="AUJ20" s="253">
        <v>98.455956</v>
      </c>
      <c r="AUK20" s="253">
        <v>98.470241000000001</v>
      </c>
      <c r="AUL20" s="253">
        <v>98.488714000000002</v>
      </c>
      <c r="AUM20" s="253">
        <v>98.510199</v>
      </c>
      <c r="AUN20" s="253">
        <v>98.530939000000004</v>
      </c>
      <c r="AUO20" s="253">
        <v>98.549473000000006</v>
      </c>
      <c r="AUP20" s="253">
        <v>98.567220000000006</v>
      </c>
      <c r="AUQ20" s="253">
        <v>98.585588000000001</v>
      </c>
      <c r="AUR20" s="253">
        <v>98.603697999999994</v>
      </c>
      <c r="AUS20" s="253">
        <v>98.618499999999997</v>
      </c>
      <c r="AUT20" s="253">
        <v>98.627258999999995</v>
      </c>
      <c r="AUU20" s="253">
        <v>98.631410000000002</v>
      </c>
      <c r="AUV20" s="253">
        <v>98.637902999999994</v>
      </c>
      <c r="AUW20" s="253">
        <v>98.654460999999998</v>
      </c>
      <c r="AUX20" s="253">
        <v>98.681982000000005</v>
      </c>
      <c r="AUY20" s="253">
        <v>98.712315000000004</v>
      </c>
      <c r="AUZ20" s="253">
        <v>98.734039999999993</v>
      </c>
      <c r="AVA20" s="253">
        <v>98.740646999999996</v>
      </c>
      <c r="AVB20" s="253">
        <v>98.734656000000001</v>
      </c>
      <c r="AVC20" s="253">
        <v>98.726179999999999</v>
      </c>
      <c r="AVD20" s="253">
        <v>98.727282000000002</v>
      </c>
      <c r="AVE20" s="253">
        <v>98.744304999999997</v>
      </c>
      <c r="AVF20" s="253">
        <v>98.773313999999999</v>
      </c>
      <c r="AVG20" s="253">
        <v>98.802970999999999</v>
      </c>
      <c r="AVH20" s="253">
        <v>98.822767999999996</v>
      </c>
      <c r="AVI20" s="253">
        <v>98.829408000000001</v>
      </c>
      <c r="AVJ20" s="253">
        <v>98.827202</v>
      </c>
      <c r="AVK20" s="253">
        <v>98.823995999999994</v>
      </c>
      <c r="AVL20" s="253">
        <v>98.825716999999997</v>
      </c>
      <c r="AVM20" s="253">
        <v>98.832674999999995</v>
      </c>
      <c r="AVN20" s="253">
        <v>98.840706999999995</v>
      </c>
      <c r="AVO20" s="253">
        <v>98.846187999999998</v>
      </c>
      <c r="AVP20" s="253">
        <v>98.848814000000004</v>
      </c>
      <c r="AVQ20" s="253">
        <v>98.849367000000001</v>
      </c>
      <c r="AVR20" s="253">
        <v>98.847971999999999</v>
      </c>
      <c r="AVS20" s="253">
        <v>98.846967000000006</v>
      </c>
      <c r="AVT20" s="253">
        <v>98.852282000000002</v>
      </c>
      <c r="AVU20" s="253">
        <v>98.867641000000006</v>
      </c>
      <c r="AVV20" s="253">
        <v>98.888538999999994</v>
      </c>
      <c r="AVW20" s="253">
        <v>98.905687999999998</v>
      </c>
      <c r="AVX20" s="253">
        <v>98.913677000000007</v>
      </c>
      <c r="AVY20" s="253">
        <v>98.913301000000004</v>
      </c>
      <c r="AVZ20" s="253">
        <v>98.907735000000002</v>
      </c>
      <c r="AWA20" s="253">
        <v>98.901303999999996</v>
      </c>
      <c r="AWB20" s="253">
        <v>98.900271000000004</v>
      </c>
      <c r="AWC20" s="253">
        <v>98.908141000000001</v>
      </c>
      <c r="AWD20" s="253">
        <v>98.919476000000003</v>
      </c>
      <c r="AWE20" s="253">
        <v>98.924126000000001</v>
      </c>
      <c r="AWF20" s="253">
        <v>98.919561999999999</v>
      </c>
      <c r="AWG20" s="253">
        <v>98.914479</v>
      </c>
      <c r="AWH20" s="253">
        <v>98.919169999999994</v>
      </c>
      <c r="AWI20" s="253">
        <v>98.936563000000007</v>
      </c>
      <c r="AWJ20" s="253">
        <v>98.962918999999999</v>
      </c>
      <c r="AWK20" s="253">
        <v>98.990797999999998</v>
      </c>
      <c r="AWL20" s="253">
        <v>99.009518999999997</v>
      </c>
      <c r="AWM20" s="253">
        <v>99.010098999999997</v>
      </c>
      <c r="AWN20" s="253">
        <v>98.995247000000006</v>
      </c>
      <c r="AWO20" s="253">
        <v>98.979648999999995</v>
      </c>
      <c r="AWP20" s="253">
        <v>98.975144</v>
      </c>
      <c r="AWQ20" s="253">
        <v>98.978875000000002</v>
      </c>
      <c r="AWR20" s="253">
        <v>98.980739</v>
      </c>
      <c r="AWS20" s="253">
        <v>98.978924000000006</v>
      </c>
      <c r="AWT20" s="253">
        <v>98.982016999999999</v>
      </c>
      <c r="AWU20" s="253">
        <v>98.997303000000002</v>
      </c>
      <c r="AWV20" s="253">
        <v>99.022232000000002</v>
      </c>
      <c r="AWW20" s="253">
        <v>99.046874000000003</v>
      </c>
      <c r="AWX20" s="253">
        <v>99.060670000000002</v>
      </c>
      <c r="AWY20" s="253">
        <v>99.058363999999997</v>
      </c>
      <c r="AWZ20" s="253">
        <v>99.045007999999996</v>
      </c>
      <c r="AXA20" s="253">
        <v>99.035881000000003</v>
      </c>
      <c r="AXB20" s="253">
        <v>99.045798000000005</v>
      </c>
      <c r="AXC20" s="253">
        <v>99.075119999999998</v>
      </c>
      <c r="AXD20" s="253">
        <v>99.108065999999994</v>
      </c>
      <c r="AXE20" s="253">
        <v>99.126891999999998</v>
      </c>
      <c r="AXF20" s="253">
        <v>99.127116999999998</v>
      </c>
      <c r="AXG20" s="253">
        <v>99.118961999999996</v>
      </c>
      <c r="AXH20" s="253">
        <v>99.116007999999994</v>
      </c>
      <c r="AXI20" s="253">
        <v>99.124215000000007</v>
      </c>
      <c r="AXJ20" s="253">
        <v>99.140591999999998</v>
      </c>
      <c r="AXK20" s="253">
        <v>99.159732000000005</v>
      </c>
      <c r="AXL20" s="253">
        <v>99.179359000000005</v>
      </c>
      <c r="AXM20" s="253">
        <v>99.199248999999995</v>
      </c>
      <c r="AXN20" s="253">
        <v>99.216629999999995</v>
      </c>
      <c r="AXO20" s="253">
        <v>99.225429000000005</v>
      </c>
      <c r="AXP20" s="253">
        <v>99.220859000000004</v>
      </c>
      <c r="AXQ20" s="253">
        <v>99.203858999999994</v>
      </c>
      <c r="AXR20" s="253">
        <v>99.180831999999995</v>
      </c>
      <c r="AXS20" s="253">
        <v>99.159909999999996</v>
      </c>
      <c r="AXT20" s="253">
        <v>99.146343000000002</v>
      </c>
      <c r="AXU20" s="253">
        <v>99.138943999999995</v>
      </c>
      <c r="AXV20" s="253">
        <v>99.131133000000005</v>
      </c>
      <c r="AXW20" s="253">
        <v>99.118702999999996</v>
      </c>
      <c r="AXX20" s="253">
        <v>99.107147999999995</v>
      </c>
      <c r="AXY20" s="253">
        <v>99.107746000000006</v>
      </c>
      <c r="AXZ20" s="253">
        <v>99.124550999999997</v>
      </c>
      <c r="AYA20" s="253">
        <v>99.148308999999998</v>
      </c>
      <c r="AYB20" s="253">
        <v>99.165158000000005</v>
      </c>
      <c r="AYC20" s="253">
        <v>99.168218999999993</v>
      </c>
      <c r="AYD20" s="253">
        <v>99.158315000000002</v>
      </c>
      <c r="AYE20" s="253">
        <v>99.137911000000003</v>
      </c>
      <c r="AYF20" s="253">
        <v>99.111130000000003</v>
      </c>
      <c r="AYG20" s="253">
        <v>99.088491000000005</v>
      </c>
      <c r="AYH20" s="253">
        <v>99.083313000000004</v>
      </c>
      <c r="AYI20" s="253">
        <v>99.098388</v>
      </c>
      <c r="AYJ20" s="253">
        <v>99.119122000000004</v>
      </c>
      <c r="AYK20" s="253">
        <v>99.125369000000006</v>
      </c>
      <c r="AYL20" s="253">
        <v>99.110719000000003</v>
      </c>
      <c r="AYM20" s="253">
        <v>99.086971000000005</v>
      </c>
      <c r="AYN20" s="253">
        <v>99.068878999999995</v>
      </c>
      <c r="AYO20" s="253">
        <v>99.059049000000002</v>
      </c>
      <c r="AYP20" s="253">
        <v>99.051353000000006</v>
      </c>
      <c r="AYQ20" s="253">
        <v>99.044820999999999</v>
      </c>
      <c r="AYR20" s="253">
        <v>99.045439000000002</v>
      </c>
      <c r="AYS20" s="253">
        <v>99.052571999999998</v>
      </c>
      <c r="AYT20" s="253">
        <v>99.052452000000002</v>
      </c>
      <c r="AYU20" s="253">
        <v>99.032651999999999</v>
      </c>
      <c r="AYV20" s="253">
        <v>98.999178999999998</v>
      </c>
      <c r="AYW20" s="253">
        <v>98.971142999999998</v>
      </c>
      <c r="AYX20" s="253">
        <v>98.959657000000007</v>
      </c>
      <c r="AYY20" s="253">
        <v>98.959068000000002</v>
      </c>
      <c r="AYZ20" s="253">
        <v>98.958804999999998</v>
      </c>
      <c r="AZA20" s="253">
        <v>98.955371</v>
      </c>
      <c r="AZB20" s="253">
        <v>98.950333000000001</v>
      </c>
      <c r="AZC20" s="253">
        <v>98.944204999999997</v>
      </c>
      <c r="AZD20" s="253">
        <v>98.937860000000001</v>
      </c>
      <c r="AZE20" s="253">
        <v>98.935716999999997</v>
      </c>
      <c r="AZF20" s="253">
        <v>98.942511999999994</v>
      </c>
      <c r="AZG20" s="253">
        <v>98.958545000000001</v>
      </c>
      <c r="AZH20" s="253">
        <v>98.979868999999994</v>
      </c>
      <c r="AZI20" s="253">
        <v>98.999757000000002</v>
      </c>
      <c r="AZJ20" s="253">
        <v>99.008628000000002</v>
      </c>
      <c r="AZK20" s="253">
        <v>98.998346999999995</v>
      </c>
      <c r="AZL20" s="253">
        <v>98.971339999999998</v>
      </c>
      <c r="AZM20" s="253">
        <v>98.942124000000007</v>
      </c>
      <c r="AZN20" s="253">
        <v>98.925604000000007</v>
      </c>
      <c r="AZO20" s="253">
        <v>98.925569999999993</v>
      </c>
      <c r="AZP20" s="253">
        <v>98.936036999999999</v>
      </c>
      <c r="AZQ20" s="253">
        <v>98.948541000000006</v>
      </c>
      <c r="AZR20" s="253">
        <v>98.954535000000007</v>
      </c>
      <c r="AZS20" s="253">
        <v>98.946702999999999</v>
      </c>
      <c r="AZT20" s="253">
        <v>98.925262000000004</v>
      </c>
      <c r="AZU20" s="253">
        <v>98.901049999999998</v>
      </c>
      <c r="AZV20" s="253">
        <v>98.886706000000004</v>
      </c>
      <c r="AZW20" s="253">
        <v>98.885783000000004</v>
      </c>
      <c r="AZX20" s="253">
        <v>98.893923999999998</v>
      </c>
      <c r="AZY20" s="253">
        <v>98.907475000000005</v>
      </c>
      <c r="AZZ20" s="253">
        <v>98.925381000000002</v>
      </c>
      <c r="BAA20" s="253">
        <v>98.944677999999996</v>
      </c>
      <c r="BAB20" s="253">
        <v>98.960423000000006</v>
      </c>
      <c r="BAC20" s="253">
        <v>98.970629000000002</v>
      </c>
      <c r="BAD20" s="253">
        <v>98.977925999999997</v>
      </c>
      <c r="BAE20" s="253">
        <v>98.987123999999994</v>
      </c>
      <c r="BAF20" s="253">
        <v>99.003652000000002</v>
      </c>
      <c r="BAG20" s="253">
        <v>99.031178999999995</v>
      </c>
      <c r="BAH20" s="253">
        <v>99.065910000000002</v>
      </c>
      <c r="BAI20" s="253">
        <v>99.095539000000002</v>
      </c>
      <c r="BAJ20" s="253">
        <v>99.109848999999997</v>
      </c>
      <c r="BAK20" s="253">
        <v>99.112188000000003</v>
      </c>
      <c r="BAL20" s="253">
        <v>99.116077000000004</v>
      </c>
      <c r="BAM20" s="253">
        <v>99.130953000000005</v>
      </c>
      <c r="BAN20" s="253">
        <v>99.154886000000005</v>
      </c>
      <c r="BAO20" s="253">
        <v>99.179719000000006</v>
      </c>
      <c r="BAP20" s="253">
        <v>99.198188999999999</v>
      </c>
      <c r="BAQ20" s="253">
        <v>99.206091999999998</v>
      </c>
      <c r="BAR20" s="253">
        <v>99.202110000000005</v>
      </c>
      <c r="BAS20" s="253">
        <v>99.187342999999998</v>
      </c>
      <c r="BAT20" s="253">
        <v>99.164254</v>
      </c>
      <c r="BAU20" s="253">
        <v>99.137640000000005</v>
      </c>
      <c r="BAV20" s="253">
        <v>99.117598000000001</v>
      </c>
      <c r="BAW20" s="253">
        <v>99.116913999999994</v>
      </c>
      <c r="BAX20" s="253">
        <v>99.140953999999994</v>
      </c>
      <c r="BAY20" s="253">
        <v>99.182246000000006</v>
      </c>
      <c r="BAZ20" s="253">
        <v>99.227857</v>
      </c>
      <c r="BBA20" s="253">
        <v>99.268518</v>
      </c>
      <c r="BBB20" s="253">
        <v>99.297954000000004</v>
      </c>
      <c r="BBC20" s="253">
        <v>99.310576999999995</v>
      </c>
      <c r="BBD20" s="253">
        <v>99.307773999999995</v>
      </c>
      <c r="BBE20" s="253">
        <v>99.301541</v>
      </c>
      <c r="BBF20" s="253">
        <v>99.302193000000003</v>
      </c>
      <c r="BBG20" s="253">
        <v>99.305086000000003</v>
      </c>
      <c r="BBH20" s="253">
        <v>99.299114000000003</v>
      </c>
      <c r="BBI20" s="253">
        <v>99.286154999999994</v>
      </c>
      <c r="BBJ20" s="253">
        <v>99.280621999999994</v>
      </c>
      <c r="BBK20" s="253">
        <v>99.289180999999999</v>
      </c>
      <c r="BBL20" s="253">
        <v>99.302771000000007</v>
      </c>
      <c r="BBM20" s="253">
        <v>99.312647999999996</v>
      </c>
      <c r="BBN20" s="253">
        <v>99.323689999999999</v>
      </c>
      <c r="BBO20" s="253">
        <v>99.344528999999994</v>
      </c>
      <c r="BBP20" s="253">
        <v>99.371589999999998</v>
      </c>
      <c r="BBQ20" s="253">
        <v>99.391333000000003</v>
      </c>
      <c r="BBR20" s="253">
        <v>99.395891000000006</v>
      </c>
      <c r="BBS20" s="253">
        <v>99.390420000000006</v>
      </c>
      <c r="BBT20" s="253">
        <v>99.385457000000002</v>
      </c>
      <c r="BBU20" s="253">
        <v>99.385418000000001</v>
      </c>
      <c r="BBV20" s="253">
        <v>99.384581999999995</v>
      </c>
      <c r="BBW20" s="253">
        <v>99.373844000000005</v>
      </c>
      <c r="BBX20" s="253">
        <v>99.353299000000007</v>
      </c>
      <c r="BBY20" s="253">
        <v>99.337754000000004</v>
      </c>
      <c r="BBZ20" s="253">
        <v>99.345056</v>
      </c>
      <c r="BCA20" s="253">
        <v>99.376641000000006</v>
      </c>
      <c r="BCB20" s="253">
        <v>99.413088000000002</v>
      </c>
      <c r="BCC20" s="253">
        <v>99.432319000000007</v>
      </c>
      <c r="BCD20" s="253">
        <v>99.430479000000005</v>
      </c>
      <c r="BCE20" s="253">
        <v>99.422049999999999</v>
      </c>
      <c r="BCF20" s="253">
        <v>99.420967000000005</v>
      </c>
      <c r="BCG20" s="253">
        <v>99.425774000000004</v>
      </c>
      <c r="BCH20" s="253">
        <v>99.425138000000004</v>
      </c>
      <c r="BCI20" s="253">
        <v>99.415801000000002</v>
      </c>
      <c r="BCJ20" s="253">
        <v>99.410314</v>
      </c>
      <c r="BCK20" s="253">
        <v>99.423546999999999</v>
      </c>
      <c r="BCL20" s="253">
        <v>99.453684999999993</v>
      </c>
      <c r="BCM20" s="253">
        <v>99.482145000000003</v>
      </c>
      <c r="BCN20" s="253">
        <v>99.493195</v>
      </c>
      <c r="BCO20" s="253">
        <v>99.488232999999994</v>
      </c>
      <c r="BCP20" s="253">
        <v>99.478924000000006</v>
      </c>
      <c r="BCQ20" s="253">
        <v>99.473709999999997</v>
      </c>
      <c r="BCR20" s="253">
        <v>99.47636</v>
      </c>
      <c r="BCS20" s="253">
        <v>99.490119000000007</v>
      </c>
      <c r="BCT20" s="253">
        <v>99.512991</v>
      </c>
      <c r="BCU20" s="253">
        <v>99.531847999999997</v>
      </c>
      <c r="BCV20" s="253">
        <v>99.532047000000006</v>
      </c>
      <c r="BCW20" s="253">
        <v>99.514529999999993</v>
      </c>
      <c r="BCX20" s="253">
        <v>99.495750999999998</v>
      </c>
      <c r="BCY20" s="253">
        <v>99.488707000000005</v>
      </c>
      <c r="BCZ20" s="253">
        <v>99.490455999999995</v>
      </c>
      <c r="BDA20" s="253">
        <v>99.490222000000003</v>
      </c>
      <c r="BDB20" s="253">
        <v>99.483560999999995</v>
      </c>
      <c r="BDC20" s="253">
        <v>99.474823000000001</v>
      </c>
      <c r="BDD20" s="253">
        <v>99.469503000000003</v>
      </c>
      <c r="BDE20" s="253">
        <v>99.467820000000003</v>
      </c>
      <c r="BDF20" s="253">
        <v>99.464907999999994</v>
      </c>
      <c r="BDG20" s="253">
        <v>99.456551000000005</v>
      </c>
      <c r="BDH20" s="253">
        <v>99.445725999999993</v>
      </c>
      <c r="BDI20" s="253">
        <v>99.442329000000001</v>
      </c>
      <c r="BDJ20" s="253">
        <v>99.454379000000003</v>
      </c>
      <c r="BDK20" s="253">
        <v>99.48115</v>
      </c>
      <c r="BDL20" s="253">
        <v>99.516626000000002</v>
      </c>
      <c r="BDM20" s="253">
        <v>99.55547</v>
      </c>
      <c r="BDN20" s="253">
        <v>99.591207999999995</v>
      </c>
      <c r="BDO20" s="253">
        <v>99.613545000000002</v>
      </c>
      <c r="BDP20" s="253">
        <v>99.615959000000004</v>
      </c>
      <c r="BDQ20" s="253">
        <v>99.604600000000005</v>
      </c>
      <c r="BDR20" s="253">
        <v>99.591558000000006</v>
      </c>
      <c r="BDS20" s="253">
        <v>99.579989999999995</v>
      </c>
      <c r="BDT20" s="253">
        <v>99.564397</v>
      </c>
      <c r="BDU20" s="253">
        <v>99.545316999999997</v>
      </c>
      <c r="BDV20" s="253">
        <v>99.532995</v>
      </c>
      <c r="BDW20" s="253">
        <v>99.532809999999998</v>
      </c>
      <c r="BDX20" s="253">
        <v>99.536400999999998</v>
      </c>
      <c r="BDY20" s="253">
        <v>99.533586999999997</v>
      </c>
      <c r="BDZ20" s="253">
        <v>99.526567</v>
      </c>
      <c r="BEA20" s="253">
        <v>99.524882000000005</v>
      </c>
      <c r="BEB20" s="253">
        <v>99.530686000000003</v>
      </c>
      <c r="BEC20" s="253">
        <v>99.537182999999999</v>
      </c>
      <c r="BED20" s="253">
        <v>99.540633999999997</v>
      </c>
      <c r="BEE20" s="253">
        <v>99.546239999999997</v>
      </c>
      <c r="BEF20" s="253">
        <v>99.559522000000001</v>
      </c>
      <c r="BEG20" s="253">
        <v>99.576488999999995</v>
      </c>
      <c r="BEH20" s="253">
        <v>99.586860999999999</v>
      </c>
      <c r="BEI20" s="253">
        <v>99.586461</v>
      </c>
      <c r="BEJ20" s="253">
        <v>99.583112999999997</v>
      </c>
      <c r="BEK20" s="253">
        <v>99.588660000000004</v>
      </c>
      <c r="BEL20" s="253">
        <v>99.606716000000006</v>
      </c>
      <c r="BEM20" s="253">
        <v>99.630330000000001</v>
      </c>
      <c r="BEN20" s="253">
        <v>99.650166999999996</v>
      </c>
      <c r="BEO20" s="253">
        <v>99.661184000000006</v>
      </c>
      <c r="BEP20" s="253">
        <v>99.661736000000005</v>
      </c>
      <c r="BEQ20" s="253">
        <v>99.651894999999996</v>
      </c>
      <c r="BER20" s="253">
        <v>99.635311000000002</v>
      </c>
      <c r="BES20" s="253">
        <v>99.617832000000007</v>
      </c>
      <c r="BET20" s="253">
        <v>99.600183000000001</v>
      </c>
      <c r="BEU20" s="253">
        <v>99.575995000000006</v>
      </c>
      <c r="BEV20" s="253">
        <v>99.541943000000003</v>
      </c>
      <c r="BEW20" s="253">
        <v>99.507275000000007</v>
      </c>
      <c r="BEX20" s="253">
        <v>99.488714999999999</v>
      </c>
      <c r="BEY20" s="253">
        <v>99.496843999999996</v>
      </c>
      <c r="BEZ20" s="253">
        <v>99.528969000000004</v>
      </c>
      <c r="BFA20" s="253">
        <v>99.571239000000006</v>
      </c>
      <c r="BFB20" s="253">
        <v>99.605394000000004</v>
      </c>
      <c r="BFC20" s="253">
        <v>99.619614999999996</v>
      </c>
      <c r="BFD20" s="253">
        <v>99.618632000000005</v>
      </c>
      <c r="BFE20" s="253">
        <v>99.618347</v>
      </c>
      <c r="BFF20" s="253">
        <v>99.625028999999998</v>
      </c>
      <c r="BFG20" s="253">
        <v>99.626155999999995</v>
      </c>
      <c r="BFH20" s="253">
        <v>99.610167000000004</v>
      </c>
      <c r="BFI20" s="253">
        <v>99.588652999999994</v>
      </c>
      <c r="BFJ20" s="253">
        <v>99.585903000000002</v>
      </c>
      <c r="BFK20" s="253">
        <v>99.608412000000001</v>
      </c>
      <c r="BFL20" s="253">
        <v>99.637248999999997</v>
      </c>
      <c r="BFM20" s="253">
        <v>99.651750000000007</v>
      </c>
      <c r="BFN20" s="253">
        <v>99.649503999999993</v>
      </c>
      <c r="BFO20" s="253">
        <v>99.640535</v>
      </c>
      <c r="BFP20" s="253">
        <v>99.633263999999997</v>
      </c>
      <c r="BFQ20" s="253">
        <v>99.631135999999998</v>
      </c>
      <c r="BFR20" s="253">
        <v>99.633543000000003</v>
      </c>
      <c r="BFS20" s="253">
        <v>99.633454999999998</v>
      </c>
      <c r="BFT20" s="253">
        <v>99.620936999999998</v>
      </c>
      <c r="BFU20" s="253">
        <v>99.595657000000003</v>
      </c>
      <c r="BFV20" s="253">
        <v>99.571251000000004</v>
      </c>
      <c r="BFW20" s="253">
        <v>99.561411000000007</v>
      </c>
      <c r="BFX20" s="253">
        <v>99.56465</v>
      </c>
      <c r="BFY20" s="253">
        <v>99.567261000000002</v>
      </c>
      <c r="BFZ20" s="253">
        <v>99.559747999999999</v>
      </c>
      <c r="BGA20" s="253">
        <v>99.547489999999996</v>
      </c>
      <c r="BGB20" s="253">
        <v>99.546802999999997</v>
      </c>
      <c r="BGC20" s="253">
        <v>99.571297000000001</v>
      </c>
      <c r="BGD20" s="253">
        <v>99.618682000000007</v>
      </c>
      <c r="BGE20" s="253">
        <v>99.669353000000001</v>
      </c>
      <c r="BGF20" s="253">
        <v>99.700874999999996</v>
      </c>
      <c r="BGG20" s="253">
        <v>99.706055000000006</v>
      </c>
      <c r="BGH20" s="253">
        <v>99.695708999999994</v>
      </c>
      <c r="BGI20" s="253">
        <v>99.685704000000001</v>
      </c>
      <c r="BGJ20" s="253">
        <v>99.685692000000003</v>
      </c>
      <c r="BGK20" s="253">
        <v>99.697468999999998</v>
      </c>
      <c r="BGL20" s="253">
        <v>99.715401</v>
      </c>
      <c r="BGM20" s="253">
        <v>99.726944000000003</v>
      </c>
      <c r="BGN20" s="253">
        <v>99.721457999999998</v>
      </c>
      <c r="BGO20" s="253">
        <v>99.703595000000007</v>
      </c>
      <c r="BGP20" s="253">
        <v>99.692072999999993</v>
      </c>
      <c r="BGQ20" s="253">
        <v>99.699786000000003</v>
      </c>
      <c r="BGR20" s="253">
        <v>99.718321000000003</v>
      </c>
      <c r="BGS20" s="253">
        <v>99.726585</v>
      </c>
      <c r="BGT20" s="253">
        <v>99.712585000000004</v>
      </c>
      <c r="BGU20" s="253">
        <v>99.683622999999997</v>
      </c>
      <c r="BGV20" s="253">
        <v>99.657171000000005</v>
      </c>
      <c r="BGW20" s="253">
        <v>99.644735999999995</v>
      </c>
      <c r="BGX20" s="253">
        <v>99.643809000000005</v>
      </c>
      <c r="BGY20" s="253">
        <v>99.644081999999997</v>
      </c>
      <c r="BGZ20" s="253">
        <v>99.641164000000003</v>
      </c>
      <c r="BHA20" s="253">
        <v>99.641842999999994</v>
      </c>
      <c r="BHB20" s="253">
        <v>99.653225000000006</v>
      </c>
      <c r="BHC20" s="253">
        <v>99.670027000000005</v>
      </c>
      <c r="BHD20" s="253">
        <v>99.679173000000006</v>
      </c>
      <c r="BHE20" s="253">
        <v>99.676373999999996</v>
      </c>
      <c r="BHF20" s="253">
        <v>99.670879999999997</v>
      </c>
      <c r="BHG20" s="253">
        <v>99.672188000000006</v>
      </c>
      <c r="BHH20" s="253">
        <v>99.678774000000004</v>
      </c>
      <c r="BHI20" s="253">
        <v>99.682795999999996</v>
      </c>
      <c r="BHJ20" s="253">
        <v>99.680465999999996</v>
      </c>
      <c r="BHK20" s="253">
        <v>99.674477999999993</v>
      </c>
      <c r="BHL20" s="253">
        <v>99.670390999999995</v>
      </c>
      <c r="BHM20" s="253">
        <v>99.673044000000004</v>
      </c>
      <c r="BHN20" s="253">
        <v>99.682668000000007</v>
      </c>
      <c r="BHO20" s="253">
        <v>99.692967999999993</v>
      </c>
      <c r="BHP20" s="253">
        <v>99.697102000000001</v>
      </c>
      <c r="BHQ20" s="253">
        <v>99.696392000000003</v>
      </c>
      <c r="BHR20" s="253">
        <v>99.698177000000001</v>
      </c>
      <c r="BHS20" s="253">
        <v>99.704746999999998</v>
      </c>
      <c r="BHT20" s="253">
        <v>99.711161000000004</v>
      </c>
      <c r="BHU20" s="253">
        <v>99.715078000000005</v>
      </c>
      <c r="BHV20" s="253">
        <v>99.719891000000004</v>
      </c>
      <c r="BHW20" s="253">
        <v>99.724295999999995</v>
      </c>
      <c r="BHX20" s="253">
        <v>99.717853000000005</v>
      </c>
      <c r="BHY20" s="253">
        <v>99.694665999999998</v>
      </c>
      <c r="BHZ20" s="253">
        <v>99.666073999999995</v>
      </c>
      <c r="BIA20" s="253">
        <v>99.651678000000004</v>
      </c>
      <c r="BIB20" s="253">
        <v>99.660165000000006</v>
      </c>
      <c r="BIC20" s="253">
        <v>99.683773000000002</v>
      </c>
      <c r="BID20" s="253">
        <v>99.707826999999995</v>
      </c>
      <c r="BIE20" s="253">
        <v>99.719391000000002</v>
      </c>
      <c r="BIF20" s="253">
        <v>99.710469000000003</v>
      </c>
      <c r="BIG20" s="253">
        <v>99.682175000000001</v>
      </c>
      <c r="BIH20" s="253">
        <v>99.647130000000004</v>
      </c>
      <c r="BII20" s="253">
        <v>99.621407000000005</v>
      </c>
      <c r="BIJ20" s="253">
        <v>99.611723999999995</v>
      </c>
      <c r="BIK20" s="253">
        <v>99.613161000000005</v>
      </c>
      <c r="BIL20" s="253">
        <v>99.619238999999993</v>
      </c>
      <c r="BIM20" s="253">
        <v>99.629298000000006</v>
      </c>
      <c r="BIN20" s="253">
        <v>99.644114000000002</v>
      </c>
      <c r="BIO20" s="253">
        <v>99.659285999999994</v>
      </c>
      <c r="BIP20" s="253">
        <v>99.668496000000005</v>
      </c>
      <c r="BIQ20" s="253">
        <v>99.672718000000003</v>
      </c>
      <c r="BIR20" s="253">
        <v>99.680864</v>
      </c>
      <c r="BIS20" s="253">
        <v>99.697856999999999</v>
      </c>
      <c r="BIT20" s="253">
        <v>99.715106000000006</v>
      </c>
      <c r="BIU20" s="253">
        <v>99.719138000000001</v>
      </c>
      <c r="BIV20" s="253">
        <v>99.710767000000004</v>
      </c>
      <c r="BIW20" s="253">
        <v>99.709227999999996</v>
      </c>
      <c r="BIX20" s="253">
        <v>99.731446000000005</v>
      </c>
      <c r="BIY20" s="253">
        <v>99.770302000000001</v>
      </c>
      <c r="BIZ20" s="253">
        <v>99.799126999999999</v>
      </c>
      <c r="BJA20" s="253">
        <v>99.796305000000004</v>
      </c>
      <c r="BJB20" s="253">
        <v>99.761206999999999</v>
      </c>
      <c r="BJC20" s="253">
        <v>99.709675000000004</v>
      </c>
      <c r="BJD20" s="253">
        <v>99.663055</v>
      </c>
      <c r="BJE20" s="253">
        <v>99.640209999999996</v>
      </c>
      <c r="BJF20" s="253">
        <v>99.648301000000004</v>
      </c>
      <c r="BJG20" s="253">
        <v>99.675231999999994</v>
      </c>
      <c r="BJH20" s="253">
        <v>99.697477000000006</v>
      </c>
      <c r="BJI20" s="253">
        <v>99.701065999999997</v>
      </c>
      <c r="BJJ20" s="253">
        <v>99.691485</v>
      </c>
      <c r="BJK20" s="253">
        <v>99.681128000000001</v>
      </c>
      <c r="BJL20" s="253">
        <v>99.673702000000006</v>
      </c>
      <c r="BJM20" s="253">
        <v>99.665521999999996</v>
      </c>
      <c r="BJN20" s="253">
        <v>99.656294000000003</v>
      </c>
      <c r="BJO20" s="253">
        <v>99.652432000000005</v>
      </c>
      <c r="BJP20" s="253">
        <v>99.662761000000003</v>
      </c>
      <c r="BJQ20" s="253">
        <v>99.695295999999999</v>
      </c>
      <c r="BJR20" s="253">
        <v>99.753150000000005</v>
      </c>
      <c r="BJS20" s="253">
        <v>99.826262999999997</v>
      </c>
      <c r="BJT20" s="253">
        <v>99.890208000000001</v>
      </c>
      <c r="BJU20" s="253">
        <v>99.922489999999996</v>
      </c>
      <c r="BJV20" s="253">
        <v>99.921233000000001</v>
      </c>
      <c r="BJW20" s="253">
        <v>99.901737999999995</v>
      </c>
      <c r="BJX20" s="253">
        <v>99.871709999999993</v>
      </c>
      <c r="BJY20" s="253">
        <v>99.822445999999999</v>
      </c>
      <c r="BJZ20" s="253">
        <v>99.750263000000004</v>
      </c>
      <c r="BKA20" s="253">
        <v>99.676873000000001</v>
      </c>
      <c r="BKB20" s="253">
        <v>99.634041999999994</v>
      </c>
      <c r="BKC20" s="253">
        <v>99.630150999999998</v>
      </c>
      <c r="BKD20" s="253">
        <v>99.642382999999995</v>
      </c>
      <c r="BKE20" s="253">
        <v>99.645994999999999</v>
      </c>
      <c r="BKF20" s="253">
        <v>99.641495000000006</v>
      </c>
      <c r="BKG20" s="253">
        <v>99.647619000000006</v>
      </c>
      <c r="BKH20" s="253">
        <v>99.668384000000003</v>
      </c>
      <c r="BKI20" s="253">
        <v>99.687983000000003</v>
      </c>
      <c r="BKJ20" s="253">
        <v>99.691399000000004</v>
      </c>
      <c r="BKK20" s="253">
        <v>99.665344000000005</v>
      </c>
      <c r="BKL20" s="253">
        <v>99.611588999999995</v>
      </c>
      <c r="BKM20" s="253">
        <v>99.560967000000005</v>
      </c>
      <c r="BKN20" s="253">
        <v>99.547927999999999</v>
      </c>
      <c r="BKO20" s="253">
        <v>99.579481000000001</v>
      </c>
      <c r="BKP20" s="253">
        <v>99.614580000000004</v>
      </c>
      <c r="BKQ20" s="253">
        <v>99.624418000000006</v>
      </c>
      <c r="BKR20" s="253">
        <v>99.613972000000004</v>
      </c>
      <c r="BKS20" s="253">
        <v>99.602548999999996</v>
      </c>
      <c r="BKT20" s="253">
        <v>99.601135999999997</v>
      </c>
      <c r="BKU20" s="253">
        <v>99.596090000000004</v>
      </c>
      <c r="BKV20" s="253">
        <v>99.579682000000005</v>
      </c>
      <c r="BKW20" s="253">
        <v>99.556961000000001</v>
      </c>
      <c r="BKX20" s="253">
        <v>99.547220999999993</v>
      </c>
      <c r="BKY20" s="253">
        <v>99.562190999999999</v>
      </c>
      <c r="BKZ20" s="253">
        <v>99.566199999999995</v>
      </c>
      <c r="BLA20" s="253">
        <v>99.535875000000004</v>
      </c>
      <c r="BLB20" s="253">
        <v>99.484843999999995</v>
      </c>
      <c r="BLC20" s="253">
        <v>99.471362999999997</v>
      </c>
      <c r="BLD20" s="253">
        <v>99.516503999999998</v>
      </c>
      <c r="BLE20" s="253">
        <v>99.577775000000003</v>
      </c>
      <c r="BLF20" s="253">
        <v>99.616251000000005</v>
      </c>
      <c r="BLG20" s="253">
        <v>99.637495999999999</v>
      </c>
      <c r="BLH20" s="253">
        <v>99.677503000000002</v>
      </c>
      <c r="BLI20" s="253">
        <v>99.726241999999999</v>
      </c>
      <c r="BLJ20" s="253">
        <v>99.744639000000006</v>
      </c>
      <c r="BLK20" s="253">
        <v>99.702268000000004</v>
      </c>
      <c r="BLL20" s="253">
        <v>99.625971000000007</v>
      </c>
      <c r="BLM20" s="253">
        <v>99.544262000000003</v>
      </c>
      <c r="BLN20" s="253">
        <v>99.487305000000006</v>
      </c>
      <c r="BLO20" s="253">
        <v>99.444545000000005</v>
      </c>
      <c r="BLP20" s="253">
        <v>99.421524000000005</v>
      </c>
      <c r="BLQ20" s="253">
        <v>99.400047000000001</v>
      </c>
      <c r="BLR20" s="253">
        <v>99.367091000000002</v>
      </c>
      <c r="BLS20" s="253">
        <v>99.312002000000007</v>
      </c>
      <c r="BLT20" s="253">
        <v>99.241900999999999</v>
      </c>
      <c r="BLU20" s="253">
        <v>99.185275000000004</v>
      </c>
      <c r="BLV20" s="253">
        <v>99.162817000000004</v>
      </c>
      <c r="BLW20" s="253">
        <v>99.179507000000001</v>
      </c>
      <c r="BLX20" s="253">
        <v>99.220562999999999</v>
      </c>
      <c r="BLY20" s="253">
        <v>99.265124</v>
      </c>
      <c r="BLZ20" s="253">
        <v>99.311269999999993</v>
      </c>
      <c r="BMA20" s="253">
        <v>99.351709</v>
      </c>
      <c r="BMB20" s="253">
        <v>99.383673000000002</v>
      </c>
      <c r="BMC20" s="253">
        <v>99.387507999999997</v>
      </c>
      <c r="BMD20" s="253">
        <v>99.371179999999995</v>
      </c>
      <c r="BME20" s="253">
        <v>99.344335000000001</v>
      </c>
      <c r="BMF20" s="253">
        <v>99.328545000000005</v>
      </c>
      <c r="BMG20" s="253">
        <v>99.315004000000002</v>
      </c>
      <c r="BMH20" s="253">
        <v>99.299002000000002</v>
      </c>
      <c r="BMI20" s="253">
        <v>99.274972000000005</v>
      </c>
      <c r="BMJ20" s="253">
        <v>99.258806000000007</v>
      </c>
      <c r="BMK20" s="253">
        <v>99.258111999999997</v>
      </c>
      <c r="BML20" s="253">
        <v>99.280377000000001</v>
      </c>
      <c r="BMM20" s="253">
        <v>99.316637999999998</v>
      </c>
      <c r="BMN20" s="253">
        <v>99.351318000000006</v>
      </c>
      <c r="BMO20" s="253">
        <v>99.357695000000007</v>
      </c>
      <c r="BMP20" s="253">
        <v>99.330189000000004</v>
      </c>
      <c r="BMQ20" s="253">
        <v>99.287308999999993</v>
      </c>
      <c r="BMR20" s="253">
        <v>99.266665000000003</v>
      </c>
      <c r="BMS20" s="253">
        <v>99.278982999999997</v>
      </c>
      <c r="BMT20" s="253">
        <v>99.307788000000002</v>
      </c>
      <c r="BMU20" s="253">
        <v>99.322896</v>
      </c>
      <c r="BMV20" s="253">
        <v>99.318292</v>
      </c>
      <c r="BMW20" s="253">
        <v>99.303282999999993</v>
      </c>
      <c r="BMX20" s="253">
        <v>99.291697999999997</v>
      </c>
      <c r="BMY20" s="253">
        <v>99.288111999999998</v>
      </c>
      <c r="BMZ20" s="253">
        <v>99.296385999999998</v>
      </c>
      <c r="BNA20" s="253">
        <v>99.317522999999994</v>
      </c>
      <c r="BNB20" s="253">
        <v>99.344314999999995</v>
      </c>
      <c r="BNC20" s="253">
        <v>99.362713999999997</v>
      </c>
      <c r="BND20" s="253">
        <v>99.363555000000005</v>
      </c>
      <c r="BNE20" s="253">
        <v>99.352321000000003</v>
      </c>
      <c r="BNF20" s="253">
        <v>99.341808999999998</v>
      </c>
      <c r="BNG20" s="253">
        <v>99.341250000000002</v>
      </c>
      <c r="BNH20" s="253">
        <v>99.347841000000003</v>
      </c>
      <c r="BNI20" s="253">
        <v>99.351427999999999</v>
      </c>
      <c r="BNJ20" s="253">
        <v>99.343615</v>
      </c>
      <c r="BNK20" s="253">
        <v>99.329825999999997</v>
      </c>
      <c r="BNL20" s="253">
        <v>99.327686999999997</v>
      </c>
      <c r="BNM20" s="253">
        <v>99.351136999999994</v>
      </c>
      <c r="BNN20" s="253">
        <v>99.393939000000003</v>
      </c>
      <c r="BNO20" s="253">
        <v>99.434368000000006</v>
      </c>
      <c r="BNP20" s="253">
        <v>99.455245000000005</v>
      </c>
      <c r="BNQ20" s="253">
        <v>99.453357999999994</v>
      </c>
      <c r="BNR20" s="253">
        <v>99.433701999999997</v>
      </c>
      <c r="BNS20" s="253">
        <v>99.402467000000001</v>
      </c>
      <c r="BNT20" s="253">
        <v>99.371245000000002</v>
      </c>
      <c r="BNU20" s="253">
        <v>99.356053000000003</v>
      </c>
      <c r="BNV20" s="253">
        <v>99.366722999999993</v>
      </c>
      <c r="BNW20" s="253">
        <v>99.399074999999996</v>
      </c>
      <c r="BNX20" s="253">
        <v>99.441619000000003</v>
      </c>
      <c r="BNY20" s="253">
        <v>99.485456999999997</v>
      </c>
      <c r="BNZ20" s="253">
        <v>99.525541000000004</v>
      </c>
      <c r="BOA20" s="253">
        <v>99.555819</v>
      </c>
      <c r="BOB20" s="253">
        <v>99.568708000000001</v>
      </c>
      <c r="BOC20" s="253">
        <v>99.559151999999997</v>
      </c>
      <c r="BOD20" s="253">
        <v>99.530490999999998</v>
      </c>
      <c r="BOE20" s="253">
        <v>99.498956000000007</v>
      </c>
      <c r="BOF20" s="253">
        <v>99.486793000000006</v>
      </c>
      <c r="BOG20" s="253">
        <v>99.503208999999998</v>
      </c>
      <c r="BOH20" s="253">
        <v>99.530243999999996</v>
      </c>
      <c r="BOI20" s="253">
        <v>99.539863999999994</v>
      </c>
      <c r="BOJ20" s="253">
        <v>99.525909999999996</v>
      </c>
      <c r="BOK20" s="253">
        <v>99.510546000000005</v>
      </c>
      <c r="BOL20" s="253">
        <v>99.515563</v>
      </c>
      <c r="BOM20" s="253">
        <v>99.537543999999997</v>
      </c>
      <c r="BON20" s="253">
        <v>99.558830999999998</v>
      </c>
      <c r="BOO20" s="253">
        <v>99.569744</v>
      </c>
      <c r="BOP20" s="253">
        <v>99.571622000000005</v>
      </c>
      <c r="BOQ20" s="253">
        <v>99.564547000000005</v>
      </c>
      <c r="BOR20" s="253">
        <v>99.546812000000003</v>
      </c>
      <c r="BOS20" s="253">
        <v>99.521852999999993</v>
      </c>
      <c r="BOT20" s="253">
        <v>99.497309999999999</v>
      </c>
      <c r="BOU20" s="253">
        <v>99.478326999999993</v>
      </c>
      <c r="BOV20" s="253">
        <v>99.469787999999994</v>
      </c>
      <c r="BOW20" s="253">
        <v>99.480017000000004</v>
      </c>
      <c r="BOX20" s="253">
        <v>99.511962999999994</v>
      </c>
      <c r="BOY20" s="253">
        <v>99.551854000000006</v>
      </c>
      <c r="BOZ20" s="253">
        <v>99.576106999999993</v>
      </c>
      <c r="BPA20" s="253">
        <v>99.572250999999994</v>
      </c>
      <c r="BPB20" s="253">
        <v>99.547651000000002</v>
      </c>
      <c r="BPC20" s="253">
        <v>99.518696000000006</v>
      </c>
      <c r="BPD20" s="253">
        <v>99.499172999999999</v>
      </c>
      <c r="BPE20" s="253">
        <v>99.499559000000005</v>
      </c>
      <c r="BPF20" s="253">
        <v>99.526849999999996</v>
      </c>
      <c r="BPG20" s="253">
        <v>99.575976999999995</v>
      </c>
      <c r="BPH20" s="253">
        <v>99.622732999999997</v>
      </c>
      <c r="BPI20" s="253">
        <v>99.634770000000003</v>
      </c>
      <c r="BPJ20" s="253">
        <v>99.597998000000004</v>
      </c>
      <c r="BPK20" s="253">
        <v>99.532802000000004</v>
      </c>
      <c r="BPL20" s="253">
        <v>99.478984999999994</v>
      </c>
      <c r="BPM20" s="253">
        <v>99.460511999999994</v>
      </c>
      <c r="BPN20" s="253">
        <v>99.468379999999996</v>
      </c>
      <c r="BPO20" s="253">
        <v>99.479822999999996</v>
      </c>
      <c r="BPP20" s="253">
        <v>99.484542000000005</v>
      </c>
      <c r="BPQ20" s="253">
        <v>99.483682000000002</v>
      </c>
      <c r="BPR20" s="253">
        <v>99.473742000000001</v>
      </c>
      <c r="BPS20" s="253">
        <v>99.450326000000004</v>
      </c>
      <c r="BPT20" s="253">
        <v>99.426437000000007</v>
      </c>
      <c r="BPU20" s="253">
        <v>99.426665</v>
      </c>
      <c r="BPV20" s="253">
        <v>99.456289999999996</v>
      </c>
      <c r="BPW20" s="253">
        <v>99.490830000000003</v>
      </c>
      <c r="BPX20" s="253">
        <v>99.504287000000005</v>
      </c>
      <c r="BPY20" s="253">
        <v>99.497591</v>
      </c>
      <c r="BPZ20" s="253">
        <v>99.493066999999996</v>
      </c>
      <c r="BQA20" s="253">
        <v>99.511737999999994</v>
      </c>
      <c r="BQB20" s="253">
        <v>99.560282999999998</v>
      </c>
      <c r="BQC20" s="253">
        <v>99.625316999999995</v>
      </c>
      <c r="BQD20" s="253">
        <v>99.672962999999996</v>
      </c>
      <c r="BQE20" s="253">
        <v>99.669518999999994</v>
      </c>
      <c r="BQF20" s="253">
        <v>99.615808999999999</v>
      </c>
      <c r="BQG20" s="253">
        <v>99.550681999999995</v>
      </c>
      <c r="BQH20" s="253">
        <v>99.508032</v>
      </c>
      <c r="BQI20" s="253">
        <v>99.481947000000005</v>
      </c>
      <c r="BQJ20" s="253">
        <v>99.447270000000003</v>
      </c>
      <c r="BQK20" s="253">
        <v>99.404325</v>
      </c>
      <c r="BQL20" s="253">
        <v>99.386773000000005</v>
      </c>
      <c r="BQM20" s="253">
        <v>99.426445999999999</v>
      </c>
      <c r="BQN20" s="253">
        <v>99.517099000000002</v>
      </c>
      <c r="BQO20" s="253">
        <v>99.609048000000001</v>
      </c>
      <c r="BQP20" s="253">
        <v>99.640140000000002</v>
      </c>
      <c r="BQQ20" s="253">
        <v>99.587192999999999</v>
      </c>
      <c r="BQR20" s="253">
        <v>99.496466999999996</v>
      </c>
      <c r="BQS20" s="253">
        <v>99.449335000000005</v>
      </c>
      <c r="BQT20" s="253">
        <v>99.484627000000003</v>
      </c>
      <c r="BQU20" s="253">
        <v>99.564840000000004</v>
      </c>
      <c r="BQV20" s="253">
        <v>99.623299000000003</v>
      </c>
      <c r="BQW20" s="253">
        <v>99.626818</v>
      </c>
      <c r="BQX20" s="253">
        <v>99.581429</v>
      </c>
      <c r="BQY20" s="253">
        <v>99.502746999999999</v>
      </c>
      <c r="BQZ20" s="253">
        <v>99.412131000000002</v>
      </c>
      <c r="BRA20" s="253">
        <v>99.349069</v>
      </c>
      <c r="BRB20" s="253">
        <v>99.352519000000001</v>
      </c>
      <c r="BRC20" s="253">
        <v>99.424548000000001</v>
      </c>
      <c r="BRD20" s="253">
        <v>99.527167000000006</v>
      </c>
      <c r="BRE20" s="253">
        <v>99.614040000000003</v>
      </c>
      <c r="BRF20" s="253">
        <v>99.654207999999997</v>
      </c>
      <c r="BRG20" s="253">
        <v>99.634444000000002</v>
      </c>
      <c r="BRH20" s="253">
        <v>99.564076999999997</v>
      </c>
      <c r="BRI20" s="253">
        <v>99.479595000000003</v>
      </c>
      <c r="BRJ20" s="253">
        <v>99.424469000000002</v>
      </c>
      <c r="BRK20" s="253">
        <v>99.418629999999993</v>
      </c>
      <c r="BRL20" s="253">
        <v>99.451220000000006</v>
      </c>
      <c r="BRM20" s="253">
        <v>99.494495999999998</v>
      </c>
      <c r="BRN20" s="253">
        <v>99.517341999999999</v>
      </c>
      <c r="BRO20" s="253">
        <v>99.498918000000003</v>
      </c>
      <c r="BRP20" s="253">
        <v>99.447716</v>
      </c>
      <c r="BRQ20" s="253">
        <v>99.400266999999999</v>
      </c>
      <c r="BRR20" s="253">
        <v>99.384011999999998</v>
      </c>
      <c r="BRS20" s="253">
        <v>99.388383000000005</v>
      </c>
      <c r="BRT20" s="253">
        <v>99.385672</v>
      </c>
      <c r="BRU20" s="253">
        <v>99.368583000000001</v>
      </c>
      <c r="BRV20" s="253">
        <v>99.347503000000003</v>
      </c>
      <c r="BRW20" s="253">
        <v>99.322708000000006</v>
      </c>
      <c r="BRX20" s="253">
        <v>99.289533000000006</v>
      </c>
      <c r="BRY20" s="253">
        <v>99.268068</v>
      </c>
      <c r="BRZ20" s="253">
        <v>99.294548000000006</v>
      </c>
      <c r="BSA20" s="253">
        <v>99.375821999999999</v>
      </c>
      <c r="BSB20" s="253">
        <v>99.477946000000003</v>
      </c>
      <c r="BSC20" s="253">
        <v>99.571590999999998</v>
      </c>
      <c r="BSD20" s="253">
        <v>99.666225999999995</v>
      </c>
      <c r="BSE20" s="253">
        <v>99.780458999999993</v>
      </c>
      <c r="BSF20" s="253">
        <v>99.901497000000006</v>
      </c>
      <c r="BSG20" s="253">
        <v>99.996414000000001</v>
      </c>
      <c r="BSH20" s="253">
        <v>100.04475600000001</v>
      </c>
      <c r="BSI20" s="253">
        <v>100.043724</v>
      </c>
      <c r="BSJ20" s="253">
        <v>99.996605000000002</v>
      </c>
      <c r="BSK20" s="253">
        <v>99.909423000000004</v>
      </c>
      <c r="BSL20" s="253">
        <v>99.795216999999994</v>
      </c>
      <c r="BSM20" s="253">
        <v>99.677971999999997</v>
      </c>
      <c r="BSN20" s="253">
        <v>99.590856000000002</v>
      </c>
      <c r="BSO20" s="253">
        <v>99.561549999999997</v>
      </c>
      <c r="BSP20" s="253">
        <v>99.592022999999998</v>
      </c>
      <c r="BSQ20" s="253">
        <v>99.656327000000005</v>
      </c>
      <c r="BSR20" s="253">
        <v>99.722352000000001</v>
      </c>
      <c r="BSS20" s="253">
        <v>99.773621000000006</v>
      </c>
      <c r="BST20" s="253">
        <v>99.809686999999997</v>
      </c>
      <c r="BSU20" s="253">
        <v>99.835176000000004</v>
      </c>
      <c r="BSV20" s="253">
        <v>99.855729999999994</v>
      </c>
      <c r="BSW20" s="253">
        <v>99.876253000000005</v>
      </c>
      <c r="BSX20" s="253">
        <v>99.894414999999995</v>
      </c>
      <c r="BSY20" s="253">
        <v>99.902308000000005</v>
      </c>
      <c r="BSZ20" s="253">
        <v>99.900645999999995</v>
      </c>
      <c r="BTA20" s="253">
        <v>99.902091999999996</v>
      </c>
      <c r="BTB20" s="253">
        <v>99.912777000000006</v>
      </c>
      <c r="BTC20" s="253">
        <v>99.921209000000005</v>
      </c>
      <c r="BTD20" s="253">
        <v>99.914379999999994</v>
      </c>
      <c r="BTE20" s="253">
        <v>99.893317999999994</v>
      </c>
      <c r="BTF20" s="253">
        <v>99.862663999999995</v>
      </c>
      <c r="BTG20" s="253">
        <v>99.818110000000004</v>
      </c>
      <c r="BTH20" s="253">
        <v>99.758381</v>
      </c>
      <c r="BTI20" s="253">
        <v>99.700332000000003</v>
      </c>
      <c r="BTJ20" s="253">
        <v>99.667202000000003</v>
      </c>
      <c r="BTK20" s="253">
        <v>99.666382999999996</v>
      </c>
      <c r="BTL20" s="253">
        <v>99.687884999999994</v>
      </c>
      <c r="BTM20" s="253">
        <v>99.716272000000004</v>
      </c>
      <c r="BTN20" s="253">
        <v>99.733031999999994</v>
      </c>
      <c r="BTO20" s="253">
        <v>99.717696000000004</v>
      </c>
      <c r="BTP20" s="253">
        <v>99.665792999999994</v>
      </c>
      <c r="BTQ20" s="253">
        <v>99.602643</v>
      </c>
      <c r="BTR20" s="253">
        <v>99.561234999999996</v>
      </c>
      <c r="BTS20" s="253">
        <v>99.546884000000006</v>
      </c>
      <c r="BTT20" s="253">
        <v>99.539383000000001</v>
      </c>
      <c r="BTU20" s="253">
        <v>99.528442999999996</v>
      </c>
      <c r="BTV20" s="253">
        <v>99.527417999999997</v>
      </c>
      <c r="BTW20" s="253">
        <v>99.546724999999995</v>
      </c>
      <c r="BTX20" s="253">
        <v>99.571809000000002</v>
      </c>
      <c r="BTY20" s="253">
        <v>99.579558000000006</v>
      </c>
      <c r="BTZ20" s="253">
        <v>99.566074999999998</v>
      </c>
      <c r="BUA20" s="253">
        <v>99.546982</v>
      </c>
      <c r="BUB20" s="253">
        <v>99.538205000000005</v>
      </c>
      <c r="BUC20" s="253">
        <v>99.546503000000001</v>
      </c>
      <c r="BUD20" s="253">
        <v>99.572030999999996</v>
      </c>
      <c r="BUE20" s="253">
        <v>99.606727000000006</v>
      </c>
      <c r="BUF20" s="253">
        <v>99.630159000000006</v>
      </c>
      <c r="BUG20" s="253">
        <v>99.618835000000004</v>
      </c>
      <c r="BUH20" s="253">
        <v>99.566515999999993</v>
      </c>
      <c r="BUI20" s="253">
        <v>99.492547000000002</v>
      </c>
      <c r="BUJ20" s="253">
        <v>99.426675000000003</v>
      </c>
      <c r="BUK20" s="253">
        <v>99.386905999999996</v>
      </c>
      <c r="BUL20" s="253">
        <v>99.376150999999993</v>
      </c>
      <c r="BUM20" s="253">
        <v>99.398357000000004</v>
      </c>
      <c r="BUN20" s="253">
        <v>99.464410999999998</v>
      </c>
      <c r="BUO20" s="253">
        <v>99.570058000000003</v>
      </c>
      <c r="BUP20" s="253">
        <v>99.674907000000005</v>
      </c>
      <c r="BUQ20" s="253">
        <v>99.723910000000004</v>
      </c>
      <c r="BUR20" s="253">
        <v>99.698119000000005</v>
      </c>
      <c r="BUS20" s="253">
        <v>99.633111999999997</v>
      </c>
      <c r="BUT20" s="253">
        <v>99.580535999999995</v>
      </c>
      <c r="BUU20" s="253">
        <v>99.563081999999994</v>
      </c>
      <c r="BUV20" s="253">
        <v>99.572250999999994</v>
      </c>
      <c r="BUW20" s="253">
        <v>99.592894999999999</v>
      </c>
      <c r="BUX20" s="253">
        <v>99.612280999999996</v>
      </c>
      <c r="BUY20" s="253">
        <v>99.612821999999994</v>
      </c>
      <c r="BUZ20" s="253">
        <v>99.578674000000007</v>
      </c>
      <c r="BVA20" s="253">
        <v>99.515563999999998</v>
      </c>
      <c r="BVB20" s="253">
        <v>99.452090999999996</v>
      </c>
      <c r="BVC20" s="253">
        <v>99.416387999999998</v>
      </c>
      <c r="BVD20" s="253">
        <v>99.416279000000003</v>
      </c>
      <c r="BVE20" s="253">
        <v>99.440177000000006</v>
      </c>
      <c r="BVF20" s="253">
        <v>99.469576000000004</v>
      </c>
      <c r="BVG20" s="253">
        <v>99.490903000000003</v>
      </c>
      <c r="BVH20" s="253">
        <v>99.502660000000006</v>
      </c>
      <c r="BVI20" s="253">
        <v>99.512253999999999</v>
      </c>
      <c r="BVJ20" s="253">
        <v>99.522383000000005</v>
      </c>
      <c r="BVK20" s="253">
        <v>99.525757999999996</v>
      </c>
      <c r="BVL20" s="253">
        <v>99.520049999999998</v>
      </c>
      <c r="BVM20" s="253">
        <v>99.519720000000007</v>
      </c>
      <c r="BVN20" s="253">
        <v>99.539171999999994</v>
      </c>
      <c r="BVO20" s="253">
        <v>99.567588000000001</v>
      </c>
      <c r="BVP20" s="253">
        <v>99.575704000000002</v>
      </c>
      <c r="BVQ20" s="253">
        <v>99.549818999999999</v>
      </c>
      <c r="BVR20" s="253">
        <v>99.508174999999994</v>
      </c>
      <c r="BVS20" s="253">
        <v>99.481622000000002</v>
      </c>
      <c r="BVT20" s="253">
        <v>99.486158000000003</v>
      </c>
      <c r="BVU20" s="253">
        <v>99.512919999999994</v>
      </c>
      <c r="BVV20" s="253">
        <v>99.537177</v>
      </c>
      <c r="BVW20" s="253">
        <v>99.537514999999999</v>
      </c>
      <c r="BVX20" s="253">
        <v>99.513920999999996</v>
      </c>
      <c r="BVY20" s="253">
        <v>99.487863000000004</v>
      </c>
      <c r="BVZ20" s="253">
        <v>99.478986000000006</v>
      </c>
      <c r="BWA20" s="253">
        <v>99.486422000000005</v>
      </c>
      <c r="BWB20" s="253">
        <v>99.499641999999994</v>
      </c>
      <c r="BWC20" s="253">
        <v>99.517076000000003</v>
      </c>
      <c r="BWD20" s="253">
        <v>99.537783000000005</v>
      </c>
      <c r="BWE20" s="253">
        <v>99.541872999999995</v>
      </c>
      <c r="BWF20" s="253">
        <v>99.503834999999995</v>
      </c>
      <c r="BWG20" s="253">
        <v>99.430837999999994</v>
      </c>
      <c r="BWH20" s="253">
        <v>99.369062999999997</v>
      </c>
      <c r="BWI20" s="253">
        <v>99.360844</v>
      </c>
      <c r="BWJ20" s="253">
        <v>99.401994000000002</v>
      </c>
      <c r="BWK20" s="253">
        <v>99.449179000000001</v>
      </c>
      <c r="BWL20" s="253">
        <v>99.466601999999995</v>
      </c>
      <c r="BWM20" s="253">
        <v>99.454685999999995</v>
      </c>
      <c r="BWN20" s="253">
        <v>99.436852999999999</v>
      </c>
      <c r="BWO20" s="253">
        <v>99.429783</v>
      </c>
      <c r="BWP20" s="253">
        <v>99.428584000000001</v>
      </c>
      <c r="BWQ20" s="253">
        <v>99.418090000000007</v>
      </c>
      <c r="BWR20" s="253">
        <v>99.395842000000002</v>
      </c>
      <c r="BWS20" s="253">
        <v>99.377671000000007</v>
      </c>
      <c r="BWT20" s="253">
        <v>99.375839999999997</v>
      </c>
      <c r="BWU20" s="253">
        <v>99.380414999999999</v>
      </c>
      <c r="BWV20" s="253">
        <v>99.373840000000001</v>
      </c>
      <c r="BWW20" s="253">
        <v>99.360124999999996</v>
      </c>
      <c r="BWX20" s="253">
        <v>99.364711999999997</v>
      </c>
      <c r="BWY20" s="253">
        <v>99.401864000000003</v>
      </c>
      <c r="BWZ20" s="253">
        <v>99.453693000000001</v>
      </c>
      <c r="BXA20" s="253">
        <v>99.488318000000007</v>
      </c>
      <c r="BXB20" s="253">
        <v>99.492254000000003</v>
      </c>
      <c r="BXC20" s="253">
        <v>99.478246999999996</v>
      </c>
      <c r="BXD20" s="253">
        <v>99.466239000000002</v>
      </c>
      <c r="BXE20" s="253">
        <v>99.461567000000002</v>
      </c>
      <c r="BXF20" s="253">
        <v>99.452697999999998</v>
      </c>
      <c r="BXG20" s="253">
        <v>99.429050000000004</v>
      </c>
      <c r="BXH20" s="253">
        <v>99.395478999999995</v>
      </c>
      <c r="BXI20" s="253">
        <v>99.364041999999998</v>
      </c>
      <c r="BXJ20" s="253">
        <v>99.339274000000003</v>
      </c>
      <c r="BXK20" s="253">
        <v>99.324869000000007</v>
      </c>
      <c r="BXL20" s="253">
        <v>99.338137000000003</v>
      </c>
      <c r="BXM20" s="253">
        <v>99.394238999999999</v>
      </c>
      <c r="BXN20" s="253">
        <v>99.471329999999995</v>
      </c>
      <c r="BXO20" s="253">
        <v>99.513453999999996</v>
      </c>
      <c r="BXP20" s="253">
        <v>99.485023999999996</v>
      </c>
      <c r="BXQ20" s="253">
        <v>99.413392999999999</v>
      </c>
      <c r="BXR20" s="253">
        <v>99.361537999999996</v>
      </c>
      <c r="BXS20" s="253">
        <v>99.368511999999996</v>
      </c>
      <c r="BXT20" s="253">
        <v>99.424025</v>
      </c>
      <c r="BXU20" s="253">
        <v>99.482163</v>
      </c>
      <c r="BXV20" s="253">
        <v>99.493691999999996</v>
      </c>
      <c r="BXW20" s="253">
        <v>99.445908000000003</v>
      </c>
      <c r="BXX20" s="253">
        <v>99.385121999999996</v>
      </c>
      <c r="BXY20" s="253">
        <v>99.382459999999995</v>
      </c>
      <c r="BXZ20" s="253">
        <v>99.459647000000004</v>
      </c>
      <c r="BYA20" s="253">
        <v>99.562697999999997</v>
      </c>
      <c r="BYB20" s="253">
        <v>99.620371000000006</v>
      </c>
      <c r="BYC20" s="253">
        <v>99.611949999999993</v>
      </c>
      <c r="BYD20" s="253">
        <v>99.567858999999999</v>
      </c>
      <c r="BYE20" s="253">
        <v>99.528972999999993</v>
      </c>
      <c r="BYF20" s="253">
        <v>99.522068000000004</v>
      </c>
      <c r="BYG20" s="253">
        <v>99.550410999999997</v>
      </c>
      <c r="BYH20" s="253">
        <v>99.586895999999996</v>
      </c>
      <c r="BYI20" s="253">
        <v>99.592456999999996</v>
      </c>
      <c r="BYJ20" s="253">
        <v>99.558666000000002</v>
      </c>
      <c r="BYK20" s="253">
        <v>99.518202000000002</v>
      </c>
      <c r="BYL20" s="253">
        <v>99.497977000000006</v>
      </c>
      <c r="BYM20" s="253">
        <v>99.484262999999999</v>
      </c>
      <c r="BYN20" s="253">
        <v>99.455260999999993</v>
      </c>
      <c r="BYO20" s="253">
        <v>99.426186999999999</v>
      </c>
      <c r="BYP20" s="253">
        <v>99.426997</v>
      </c>
      <c r="BYQ20" s="253">
        <v>99.449006999999995</v>
      </c>
      <c r="BYR20" s="253">
        <v>99.455157999999997</v>
      </c>
      <c r="BYS20" s="253">
        <v>99.435749999999999</v>
      </c>
      <c r="BYT20" s="253">
        <v>99.417854000000005</v>
      </c>
      <c r="BYU20" s="253">
        <v>99.420410000000004</v>
      </c>
      <c r="BYV20" s="253">
        <v>99.430678999999998</v>
      </c>
      <c r="BYW20" s="253">
        <v>99.427976000000001</v>
      </c>
      <c r="BYX20" s="253">
        <v>99.403897999999998</v>
      </c>
      <c r="BYY20" s="253">
        <v>99.355450000000005</v>
      </c>
      <c r="BYZ20" s="253">
        <v>99.285914000000005</v>
      </c>
      <c r="BZA20" s="253">
        <v>99.221811000000002</v>
      </c>
      <c r="BZB20" s="253">
        <v>99.204470000000001</v>
      </c>
      <c r="BZC20" s="253">
        <v>99.251523000000006</v>
      </c>
      <c r="BZD20" s="253">
        <v>99.341302999999996</v>
      </c>
      <c r="BZE20" s="253">
        <v>99.443333999999993</v>
      </c>
      <c r="BZF20" s="253">
        <v>99.543288000000004</v>
      </c>
      <c r="BZG20" s="253">
        <v>99.629164000000003</v>
      </c>
      <c r="BZH20" s="253">
        <v>99.679716999999997</v>
      </c>
      <c r="BZI20" s="253">
        <v>99.683476999999996</v>
      </c>
      <c r="BZJ20" s="253">
        <v>99.654408000000004</v>
      </c>
      <c r="BZK20" s="253">
        <v>99.617857000000001</v>
      </c>
      <c r="BZL20" s="253">
        <v>99.589341000000005</v>
      </c>
      <c r="BZM20" s="253">
        <v>99.569638999999995</v>
      </c>
      <c r="BZN20" s="253">
        <v>99.553706000000005</v>
      </c>
      <c r="BZO20" s="253">
        <v>99.543302999999995</v>
      </c>
      <c r="BZP20" s="253">
        <v>99.550764000000001</v>
      </c>
      <c r="BZQ20" s="253">
        <v>99.582902000000004</v>
      </c>
      <c r="BZR20" s="253">
        <v>99.622500000000002</v>
      </c>
      <c r="BZS20" s="253">
        <v>99.642303999999996</v>
      </c>
      <c r="BZT20" s="253">
        <v>99.643637999999996</v>
      </c>
      <c r="BZU20" s="253">
        <v>99.658494000000005</v>
      </c>
      <c r="BZV20" s="253">
        <v>99.696582000000006</v>
      </c>
      <c r="BZW20" s="253">
        <v>99.716520000000003</v>
      </c>
      <c r="BZX20" s="253">
        <v>99.675360999999995</v>
      </c>
      <c r="BZY20" s="253">
        <v>99.588784000000004</v>
      </c>
      <c r="BZZ20" s="253">
        <v>99.515541999999996</v>
      </c>
      <c r="CAA20" s="253">
        <v>99.494681</v>
      </c>
      <c r="CAB20" s="253">
        <v>99.521690000000007</v>
      </c>
      <c r="CAC20" s="253">
        <v>99.571686</v>
      </c>
      <c r="CAD20" s="253">
        <v>99.617790999999997</v>
      </c>
      <c r="CAE20" s="253">
        <v>99.634743999999998</v>
      </c>
      <c r="CAF20" s="253">
        <v>99.617521999999994</v>
      </c>
      <c r="CAG20" s="253">
        <v>99.596307999999993</v>
      </c>
      <c r="CAH20" s="253">
        <v>99.604521000000005</v>
      </c>
      <c r="CAI20" s="253">
        <v>99.632104999999996</v>
      </c>
      <c r="CAJ20" s="253">
        <v>99.637827999999999</v>
      </c>
      <c r="CAK20" s="253">
        <v>99.610544000000004</v>
      </c>
      <c r="CAL20" s="253">
        <v>99.590658000000005</v>
      </c>
      <c r="CAM20" s="253">
        <v>99.616888000000003</v>
      </c>
      <c r="CAN20" s="253">
        <v>99.673884999999999</v>
      </c>
      <c r="CAO20" s="253">
        <v>99.714222000000007</v>
      </c>
      <c r="CAP20" s="253">
        <v>99.710716000000005</v>
      </c>
      <c r="CAQ20" s="253">
        <v>99.671058000000002</v>
      </c>
      <c r="CAR20" s="253">
        <v>99.623491000000001</v>
      </c>
      <c r="CAS20" s="253">
        <v>99.597684999999998</v>
      </c>
      <c r="CAT20" s="253">
        <v>99.604889999999997</v>
      </c>
      <c r="CAU20" s="253">
        <v>99.629209000000003</v>
      </c>
      <c r="CAV20" s="253">
        <v>99.645332999999994</v>
      </c>
      <c r="CAW20" s="253">
        <v>99.646968000000001</v>
      </c>
      <c r="CAX20" s="253">
        <v>99.648103000000006</v>
      </c>
      <c r="CAY20" s="253">
        <v>99.656740999999997</v>
      </c>
      <c r="CAZ20" s="253">
        <v>99.664111000000005</v>
      </c>
      <c r="CBA20" s="253">
        <v>99.663154000000006</v>
      </c>
      <c r="CBB20" s="253">
        <v>99.660533000000001</v>
      </c>
      <c r="CBC20" s="253">
        <v>99.662608000000006</v>
      </c>
      <c r="CBD20" s="253">
        <v>99.660427999999996</v>
      </c>
      <c r="CBE20" s="253">
        <v>99.640289999999993</v>
      </c>
      <c r="CBF20" s="253">
        <v>99.603277000000006</v>
      </c>
      <c r="CBG20" s="253">
        <v>99.566376000000005</v>
      </c>
      <c r="CBH20" s="253">
        <v>99.545760000000001</v>
      </c>
      <c r="CBI20" s="253">
        <v>99.545112000000003</v>
      </c>
      <c r="CBJ20" s="253">
        <v>99.556267000000005</v>
      </c>
      <c r="CBK20" s="253">
        <v>99.565601999999998</v>
      </c>
      <c r="CBL20" s="253">
        <v>99.563924999999998</v>
      </c>
      <c r="CBM20" s="253">
        <v>99.552099999999996</v>
      </c>
      <c r="CBN20" s="253">
        <v>99.533603999999997</v>
      </c>
      <c r="CBO20" s="253">
        <v>99.508634000000001</v>
      </c>
      <c r="CBP20" s="253">
        <v>99.481722000000005</v>
      </c>
      <c r="CBQ20" s="253">
        <v>99.466708999999994</v>
      </c>
      <c r="CBR20" s="253">
        <v>99.471587</v>
      </c>
      <c r="CBS20" s="253">
        <v>99.482319000000004</v>
      </c>
      <c r="CBT20" s="253">
        <v>99.478016999999994</v>
      </c>
      <c r="CBU20" s="253">
        <v>99.462603999999999</v>
      </c>
      <c r="CBV20" s="253">
        <v>99.461195000000004</v>
      </c>
      <c r="CBW20" s="253">
        <v>99.481847999999999</v>
      </c>
      <c r="CBX20" s="253">
        <v>99.499419000000003</v>
      </c>
      <c r="CBY20" s="253">
        <v>99.488401999999994</v>
      </c>
      <c r="CBZ20" s="253">
        <v>99.457683000000003</v>
      </c>
      <c r="CCA20" s="253">
        <v>99.438413999999995</v>
      </c>
      <c r="CCB20" s="253">
        <v>99.444592999999998</v>
      </c>
      <c r="CCC20" s="253">
        <v>99.459691000000007</v>
      </c>
      <c r="CCD20" s="253">
        <v>99.462092999999996</v>
      </c>
      <c r="CCE20" s="253">
        <v>99.451493999999997</v>
      </c>
      <c r="CCF20" s="253">
        <v>99.444514999999996</v>
      </c>
      <c r="CCG20" s="253">
        <v>99.451142000000004</v>
      </c>
      <c r="CCH20" s="253">
        <v>99.461303999999998</v>
      </c>
      <c r="CCI20" s="253">
        <v>99.456992</v>
      </c>
      <c r="CCJ20" s="253">
        <v>99.435094000000007</v>
      </c>
      <c r="CCK20" s="253">
        <v>99.412932999999995</v>
      </c>
      <c r="CCL20" s="253">
        <v>99.412040000000005</v>
      </c>
      <c r="CCM20" s="253">
        <v>99.440049999999999</v>
      </c>
      <c r="CCN20" s="253">
        <v>99.485956000000002</v>
      </c>
      <c r="CCO20" s="253">
        <v>99.530569999999997</v>
      </c>
      <c r="CCP20" s="253">
        <v>99.559098000000006</v>
      </c>
      <c r="CCQ20" s="253">
        <v>99.563941</v>
      </c>
      <c r="CCR20" s="253">
        <v>99.546481999999997</v>
      </c>
      <c r="CCS20" s="253">
        <v>99.520927</v>
      </c>
      <c r="CCT20" s="253">
        <v>99.507080000000002</v>
      </c>
      <c r="CCU20" s="253">
        <v>99.514154000000005</v>
      </c>
      <c r="CCV20" s="253">
        <v>99.535245000000003</v>
      </c>
      <c r="CCW20" s="253">
        <v>99.557286000000005</v>
      </c>
      <c r="CCX20" s="253">
        <v>99.572333999999998</v>
      </c>
      <c r="CCY20" s="253">
        <v>99.579454999999996</v>
      </c>
      <c r="CCZ20" s="253">
        <v>99.580911</v>
      </c>
      <c r="CDA20" s="253">
        <v>99.579926999999998</v>
      </c>
      <c r="CDB20" s="253">
        <v>99.579758999999996</v>
      </c>
      <c r="CDC20" s="253">
        <v>99.581766000000002</v>
      </c>
      <c r="CDD20" s="253">
        <v>99.584007</v>
      </c>
      <c r="CDE20" s="253">
        <v>99.581283999999997</v>
      </c>
      <c r="CDF20" s="253">
        <v>99.566765000000004</v>
      </c>
      <c r="CDG20" s="253">
        <v>99.538014000000004</v>
      </c>
      <c r="CDH20" s="253">
        <v>99.504687000000004</v>
      </c>
      <c r="CDI20" s="253">
        <v>99.482048000000006</v>
      </c>
      <c r="CDJ20" s="253">
        <v>99.473319000000004</v>
      </c>
      <c r="CDK20" s="253">
        <v>99.472491000000005</v>
      </c>
      <c r="CDL20" s="253">
        <v>99.481065000000001</v>
      </c>
      <c r="CDM20" s="253">
        <v>99.506517000000002</v>
      </c>
      <c r="CDN20" s="253">
        <v>99.544257999999999</v>
      </c>
      <c r="CDO20" s="253">
        <v>99.572648000000001</v>
      </c>
      <c r="CDP20" s="253">
        <v>99.574793999999997</v>
      </c>
      <c r="CDQ20" s="253">
        <v>99.560406</v>
      </c>
      <c r="CDR20" s="253">
        <v>99.554924999999997</v>
      </c>
      <c r="CDS20" s="253">
        <v>99.570193000000003</v>
      </c>
      <c r="CDT20" s="253">
        <v>99.595033000000001</v>
      </c>
      <c r="CDU20" s="253">
        <v>99.610849999999999</v>
      </c>
      <c r="CDV20" s="253">
        <v>99.607011999999997</v>
      </c>
      <c r="CDW20" s="253">
        <v>99.583427</v>
      </c>
      <c r="CDX20" s="253">
        <v>99.550237999999993</v>
      </c>
      <c r="CDY20" s="253">
        <v>99.525756000000001</v>
      </c>
      <c r="CDZ20" s="253">
        <v>99.522788000000006</v>
      </c>
      <c r="CEA20" s="253">
        <v>99.537569000000005</v>
      </c>
      <c r="CEB20" s="253">
        <v>99.555828000000005</v>
      </c>
      <c r="CEC20" s="253">
        <v>99.570434000000006</v>
      </c>
      <c r="CED20" s="253">
        <v>99.587187</v>
      </c>
      <c r="CEE20" s="253">
        <v>99.612106999999995</v>
      </c>
      <c r="CEF20" s="253">
        <v>99.638138999999995</v>
      </c>
      <c r="CEG20" s="253">
        <v>99.647598000000002</v>
      </c>
      <c r="CEH20" s="253">
        <v>99.630561999999998</v>
      </c>
      <c r="CEI20" s="253">
        <v>99.596587</v>
      </c>
      <c r="CEJ20" s="253">
        <v>99.565912999999995</v>
      </c>
      <c r="CEK20" s="253">
        <v>99.553594000000004</v>
      </c>
      <c r="CEL20" s="253">
        <v>99.558671000000004</v>
      </c>
      <c r="CEM20" s="253">
        <v>99.565544000000003</v>
      </c>
      <c r="CEN20" s="253">
        <v>99.559701000000004</v>
      </c>
      <c r="CEO20" s="253">
        <v>99.543549999999996</v>
      </c>
      <c r="CEP20" s="253">
        <v>99.531401000000002</v>
      </c>
      <c r="CEQ20" s="253">
        <v>99.533123000000003</v>
      </c>
      <c r="CER20" s="253">
        <v>99.548741000000007</v>
      </c>
      <c r="CES20" s="253">
        <v>99.572873000000001</v>
      </c>
      <c r="CET20" s="253">
        <v>99.595483000000002</v>
      </c>
      <c r="CEU20" s="253">
        <v>99.604866999999999</v>
      </c>
      <c r="CEV20" s="253">
        <v>99.599259000000004</v>
      </c>
      <c r="CEW20" s="253">
        <v>99.589804000000001</v>
      </c>
      <c r="CEX20" s="253">
        <v>99.583650000000006</v>
      </c>
      <c r="CEY20" s="253">
        <v>99.573614000000006</v>
      </c>
      <c r="CEZ20" s="253">
        <v>99.551192</v>
      </c>
      <c r="CFA20" s="253">
        <v>99.523161000000002</v>
      </c>
      <c r="CFB20" s="253">
        <v>99.502724999999998</v>
      </c>
      <c r="CFC20" s="253">
        <v>99.491690000000006</v>
      </c>
      <c r="CFD20" s="253">
        <v>99.485383999999996</v>
      </c>
      <c r="CFE20" s="253">
        <v>99.486794000000003</v>
      </c>
      <c r="CFF20" s="253">
        <v>99.503690000000006</v>
      </c>
      <c r="CFG20" s="253">
        <v>99.53322</v>
      </c>
      <c r="CFH20" s="253">
        <v>99.559517</v>
      </c>
      <c r="CFI20" s="253">
        <v>99.569498999999993</v>
      </c>
      <c r="CFJ20" s="253">
        <v>99.561775999999995</v>
      </c>
      <c r="CFK20" s="253">
        <v>99.539801999999995</v>
      </c>
      <c r="CFL20" s="253">
        <v>99.508301000000003</v>
      </c>
      <c r="CFM20" s="253">
        <v>99.477470999999994</v>
      </c>
      <c r="CFN20" s="253">
        <v>99.460153000000005</v>
      </c>
      <c r="CFO20" s="253">
        <v>99.459010000000006</v>
      </c>
      <c r="CFP20" s="253">
        <v>99.464997999999994</v>
      </c>
      <c r="CFQ20" s="253">
        <v>99.470164999999994</v>
      </c>
      <c r="CFR20" s="253">
        <v>99.473208999999997</v>
      </c>
      <c r="CFS20" s="253">
        <v>99.474352999999994</v>
      </c>
      <c r="CFT20" s="253">
        <v>99.473308000000003</v>
      </c>
      <c r="CFU20" s="253">
        <v>99.471556000000007</v>
      </c>
      <c r="CFV20" s="253">
        <v>99.469909999999999</v>
      </c>
      <c r="CFW20" s="253">
        <v>99.464607999999998</v>
      </c>
      <c r="CFX20" s="253">
        <v>99.454130000000006</v>
      </c>
      <c r="CFY20" s="253">
        <v>99.445725999999993</v>
      </c>
      <c r="CFZ20" s="253">
        <v>99.448032999999995</v>
      </c>
      <c r="CGA20" s="253">
        <v>99.458710999999994</v>
      </c>
      <c r="CGB20" s="253">
        <v>99.468374999999995</v>
      </c>
      <c r="CGC20" s="253">
        <v>99.473146</v>
      </c>
      <c r="CGD20" s="253">
        <v>99.475486000000004</v>
      </c>
      <c r="CGE20" s="253">
        <v>99.474204</v>
      </c>
      <c r="CGF20" s="253">
        <v>99.463641999999993</v>
      </c>
      <c r="CGG20" s="253">
        <v>99.446126000000007</v>
      </c>
      <c r="CGH20" s="253">
        <v>99.433447000000001</v>
      </c>
      <c r="CGI20" s="253">
        <v>99.429445000000001</v>
      </c>
      <c r="CGJ20" s="253">
        <v>99.429016000000004</v>
      </c>
      <c r="CGK20" s="253">
        <v>99.429096000000001</v>
      </c>
      <c r="CGL20" s="253">
        <v>99.429007999999996</v>
      </c>
      <c r="CGM20" s="253">
        <v>99.425246999999999</v>
      </c>
      <c r="CGN20" s="253">
        <v>99.414452999999995</v>
      </c>
      <c r="CGO20" s="253">
        <v>99.400876999999994</v>
      </c>
      <c r="CGP20" s="253">
        <v>99.392354999999995</v>
      </c>
      <c r="CGQ20" s="253">
        <v>99.388756000000001</v>
      </c>
      <c r="CGR20" s="253">
        <v>99.383663999999996</v>
      </c>
      <c r="CGS20" s="253">
        <v>99.374469000000005</v>
      </c>
      <c r="CGT20" s="253">
        <v>99.367106000000007</v>
      </c>
      <c r="CGU20" s="253">
        <v>99.366589000000005</v>
      </c>
      <c r="CGV20" s="253">
        <v>99.371491000000006</v>
      </c>
      <c r="CGW20" s="253">
        <v>99.379290999999995</v>
      </c>
      <c r="CGX20" s="253">
        <v>99.390950000000004</v>
      </c>
      <c r="CGY20" s="253">
        <v>99.407295000000005</v>
      </c>
      <c r="CGZ20" s="253">
        <v>99.422651000000002</v>
      </c>
      <c r="CHA20" s="253">
        <v>99.427229999999994</v>
      </c>
      <c r="CHB20" s="253">
        <v>99.417235000000005</v>
      </c>
      <c r="CHC20" s="253">
        <v>99.397523000000007</v>
      </c>
      <c r="CHD20" s="253">
        <v>99.376081999999997</v>
      </c>
      <c r="CHE20" s="253">
        <v>99.360845999999995</v>
      </c>
      <c r="CHF20" s="253">
        <v>99.354994000000005</v>
      </c>
      <c r="CHG20" s="253">
        <v>99.353868000000006</v>
      </c>
      <c r="CHH20" s="253">
        <v>99.352493999999993</v>
      </c>
      <c r="CHI20" s="253">
        <v>99.351543000000007</v>
      </c>
      <c r="CHJ20" s="253">
        <v>99.353894999999994</v>
      </c>
      <c r="CHK20" s="253">
        <v>99.357336000000004</v>
      </c>
      <c r="CHL20" s="253">
        <v>99.355078000000006</v>
      </c>
      <c r="CHM20" s="253">
        <v>99.343873000000002</v>
      </c>
      <c r="CHN20" s="253">
        <v>99.327916999999999</v>
      </c>
      <c r="CHO20" s="253">
        <v>99.310541000000001</v>
      </c>
      <c r="CHP20" s="253">
        <v>99.291818000000006</v>
      </c>
      <c r="CHQ20" s="253">
        <v>99.272481999999997</v>
      </c>
      <c r="CHR20" s="253">
        <v>99.254632000000001</v>
      </c>
      <c r="CHS20" s="253">
        <v>99.239822000000004</v>
      </c>
      <c r="CHT20" s="253">
        <v>99.228943999999998</v>
      </c>
      <c r="CHU20" s="253">
        <v>99.223275000000001</v>
      </c>
      <c r="CHV20" s="253">
        <v>99.221126999999996</v>
      </c>
      <c r="CHW20" s="253">
        <v>99.212447999999995</v>
      </c>
      <c r="CHX20" s="253">
        <v>99.185809000000006</v>
      </c>
      <c r="CHY20" s="253">
        <v>99.144396</v>
      </c>
      <c r="CHZ20" s="253">
        <v>99.100834000000006</v>
      </c>
      <c r="CIA20" s="253">
        <v>99.062309999999997</v>
      </c>
      <c r="CIB20" s="253">
        <v>99.029053000000005</v>
      </c>
      <c r="CIC20" s="253">
        <v>99.000586999999996</v>
      </c>
      <c r="CID20" s="253">
        <v>98.976318000000006</v>
      </c>
      <c r="CIE20" s="253">
        <v>98.950880999999995</v>
      </c>
      <c r="CIF20" s="253">
        <v>98.920331000000004</v>
      </c>
      <c r="CIG20" s="253">
        <v>98.892572000000001</v>
      </c>
      <c r="CIH20" s="253">
        <v>98.880050999999995</v>
      </c>
      <c r="CII20" s="253">
        <v>98.879838000000007</v>
      </c>
      <c r="CIJ20" s="253">
        <v>98.880223000000001</v>
      </c>
      <c r="CIK20" s="253">
        <v>98.877205000000004</v>
      </c>
      <c r="CIL20" s="253">
        <v>98.873294000000001</v>
      </c>
      <c r="CIM20" s="253">
        <v>98.869979000000001</v>
      </c>
      <c r="CIN20" s="253">
        <v>98.864243000000002</v>
      </c>
      <c r="CIO20" s="253">
        <v>98.855461000000005</v>
      </c>
      <c r="CIP20" s="253">
        <v>98.849672999999996</v>
      </c>
      <c r="CIQ20" s="253">
        <v>98.845112999999998</v>
      </c>
      <c r="CIR20" s="253">
        <v>98.832918000000006</v>
      </c>
      <c r="CIS20" s="253">
        <v>98.814738000000006</v>
      </c>
      <c r="CIT20" s="253">
        <v>98.803499000000002</v>
      </c>
      <c r="CIU20" s="253">
        <v>98.805582999999999</v>
      </c>
      <c r="CIV20" s="253">
        <v>98.813407999999995</v>
      </c>
      <c r="CIW20" s="253">
        <v>98.816687000000002</v>
      </c>
      <c r="CIX20" s="253">
        <v>98.814502000000005</v>
      </c>
      <c r="CIY20" s="253">
        <v>98.809650000000005</v>
      </c>
      <c r="CIZ20" s="253">
        <v>98.802660000000003</v>
      </c>
      <c r="CJA20" s="253">
        <v>98.795289999999994</v>
      </c>
      <c r="CJB20" s="253">
        <v>98.791706000000005</v>
      </c>
      <c r="CJC20" s="253">
        <v>98.790755000000004</v>
      </c>
      <c r="CJD20" s="253">
        <v>98.779874000000007</v>
      </c>
      <c r="CJE20" s="253">
        <v>98.750173000000004</v>
      </c>
      <c r="CJF20" s="253">
        <v>98.710094999999995</v>
      </c>
      <c r="CJG20" s="253">
        <v>98.671719999999993</v>
      </c>
      <c r="CJH20" s="253">
        <v>98.638671000000002</v>
      </c>
      <c r="CJI20" s="253">
        <v>98.610958999999994</v>
      </c>
      <c r="CJJ20" s="253">
        <v>98.589637999999994</v>
      </c>
      <c r="CJK20" s="253">
        <v>98.574419000000006</v>
      </c>
      <c r="CJL20" s="253">
        <v>98.562617000000003</v>
      </c>
      <c r="CJM20" s="253">
        <v>98.550287999999995</v>
      </c>
      <c r="CJN20" s="253">
        <v>98.529805999999994</v>
      </c>
      <c r="CJO20" s="253">
        <v>98.491335000000007</v>
      </c>
      <c r="CJP20" s="253">
        <v>98.435969999999998</v>
      </c>
      <c r="CJQ20" s="253">
        <v>98.381187999999995</v>
      </c>
      <c r="CJR20" s="253">
        <v>98.337613000000005</v>
      </c>
      <c r="CJS20" s="253">
        <v>98.291587000000007</v>
      </c>
      <c r="CJT20" s="253">
        <v>98.217276999999996</v>
      </c>
      <c r="CJU20" s="253">
        <v>98.120806000000002</v>
      </c>
      <c r="CJV20" s="253">
        <v>98.038235</v>
      </c>
      <c r="CJW20" s="253">
        <v>97.968069</v>
      </c>
      <c r="CJX20" s="253">
        <v>97.887466000000003</v>
      </c>
      <c r="CJY20" s="253">
        <v>97.794064000000006</v>
      </c>
      <c r="CJZ20" s="253">
        <v>97.708596</v>
      </c>
      <c r="CKA20" s="253">
        <v>97.635396999999998</v>
      </c>
      <c r="CKB20" s="253">
        <v>97.559798000000001</v>
      </c>
      <c r="CKC20" s="253">
        <v>97.477462000000003</v>
      </c>
      <c r="CKD20" s="253">
        <v>97.397312999999997</v>
      </c>
      <c r="CKE20" s="253">
        <v>97.328102999999999</v>
      </c>
      <c r="CKF20" s="253">
        <v>97.269278999999997</v>
      </c>
      <c r="CKG20" s="253">
        <v>97.215400000000002</v>
      </c>
      <c r="CKH20" s="253">
        <v>97.161708000000004</v>
      </c>
      <c r="CKI20" s="253">
        <v>97.099613000000005</v>
      </c>
      <c r="CKJ20" s="253">
        <v>97.014058000000006</v>
      </c>
      <c r="CKK20" s="253">
        <v>96.912038999999993</v>
      </c>
      <c r="CKL20" s="253">
        <v>96.822511000000006</v>
      </c>
      <c r="CKM20" s="253">
        <v>96.743651999999997</v>
      </c>
      <c r="CKN20" s="253">
        <v>96.662837999999994</v>
      </c>
      <c r="CKO20" s="253">
        <v>96.582853999999998</v>
      </c>
      <c r="CKP20" s="253">
        <v>96.512786000000006</v>
      </c>
      <c r="CKQ20" s="253">
        <v>96.452122000000003</v>
      </c>
      <c r="CKR20" s="253">
        <v>96.387974</v>
      </c>
      <c r="CKS20" s="253">
        <v>96.309124999999995</v>
      </c>
      <c r="CKT20" s="253">
        <v>96.223612000000003</v>
      </c>
      <c r="CKU20" s="253">
        <v>96.149322999999995</v>
      </c>
      <c r="CKV20" s="253">
        <v>96.089823999999993</v>
      </c>
      <c r="CKW20" s="253">
        <v>96.036449000000005</v>
      </c>
      <c r="CKX20" s="253">
        <v>95.977416000000005</v>
      </c>
      <c r="CKY20" s="253">
        <v>95.899024999999995</v>
      </c>
      <c r="CKZ20" s="253">
        <v>95.800444999999996</v>
      </c>
      <c r="CLA20" s="253">
        <v>95.700744</v>
      </c>
      <c r="CLB20" s="253">
        <v>95.616943000000006</v>
      </c>
      <c r="CLC20" s="253">
        <v>95.549529000000007</v>
      </c>
      <c r="CLD20" s="253">
        <v>95.490941000000007</v>
      </c>
      <c r="CLE20" s="253">
        <v>95.437332999999995</v>
      </c>
      <c r="CLF20" s="253">
        <v>95.389599000000004</v>
      </c>
      <c r="CLG20" s="253">
        <v>95.342139000000003</v>
      </c>
      <c r="CLH20" s="253">
        <v>95.284598000000003</v>
      </c>
      <c r="CLI20" s="253">
        <v>95.217763000000005</v>
      </c>
      <c r="CLJ20" s="253">
        <v>95.155263000000005</v>
      </c>
      <c r="CLK20" s="253">
        <v>95.110015000000004</v>
      </c>
      <c r="CLL20" s="253">
        <v>95.084697000000006</v>
      </c>
      <c r="CLM20" s="253">
        <v>95.072350999999998</v>
      </c>
      <c r="CLN20" s="253">
        <v>95.058854999999994</v>
      </c>
      <c r="CLO20" s="253">
        <v>95.029360999999994</v>
      </c>
      <c r="CLP20" s="253">
        <v>94.996302</v>
      </c>
      <c r="CLQ20" s="253">
        <v>94.988114999999993</v>
      </c>
      <c r="CLR20" s="253">
        <v>94.990562999999995</v>
      </c>
      <c r="CLS20" s="253">
        <v>94.988574999999997</v>
      </c>
      <c r="CLT20" s="253">
        <v>94.981860999999995</v>
      </c>
      <c r="CLU20" s="253">
        <v>94.978026</v>
      </c>
      <c r="CLV20" s="253">
        <v>94.988054000000005</v>
      </c>
      <c r="CLW20" s="253">
        <v>95.007833000000005</v>
      </c>
      <c r="CLX20" s="253">
        <v>95.019558000000004</v>
      </c>
      <c r="CLY20" s="253">
        <v>95.026546999999994</v>
      </c>
      <c r="CLZ20" s="253">
        <v>95.047816999999995</v>
      </c>
      <c r="CMA20" s="253">
        <v>95.089815000000002</v>
      </c>
      <c r="CMB20" s="253">
        <v>95.142741000000001</v>
      </c>
      <c r="CMC20" s="253">
        <v>95.193009000000004</v>
      </c>
      <c r="CMD20" s="253">
        <v>95.234532000000002</v>
      </c>
      <c r="CME20" s="253">
        <v>95.269096000000005</v>
      </c>
      <c r="CMF20" s="253">
        <v>95.304433000000003</v>
      </c>
      <c r="CMG20" s="253">
        <v>95.357003000000006</v>
      </c>
      <c r="CMH20" s="253">
        <v>95.431673000000004</v>
      </c>
      <c r="CMI20" s="253">
        <v>95.503257000000005</v>
      </c>
      <c r="CMJ20" s="253">
        <v>95.552536000000003</v>
      </c>
      <c r="CMK20" s="253">
        <v>95.588290000000001</v>
      </c>
      <c r="CML20" s="253">
        <v>95.626155999999995</v>
      </c>
      <c r="CMM20" s="253">
        <v>95.674593999999999</v>
      </c>
      <c r="CMN20" s="253">
        <v>95.735421000000002</v>
      </c>
      <c r="CMO20" s="253">
        <v>95.806639000000004</v>
      </c>
      <c r="CMP20" s="253">
        <v>95.881787000000003</v>
      </c>
      <c r="CMQ20" s="253">
        <v>95.954460999999995</v>
      </c>
      <c r="CMR20" s="253">
        <v>96.028628999999995</v>
      </c>
      <c r="CMS20" s="253">
        <v>96.114929000000004</v>
      </c>
      <c r="CMT20" s="253">
        <v>96.210956999999993</v>
      </c>
      <c r="CMU20" s="253">
        <v>96.293477999999993</v>
      </c>
      <c r="CMV20" s="253">
        <v>96.348442000000006</v>
      </c>
      <c r="CMW20" s="253">
        <v>96.387921000000006</v>
      </c>
      <c r="CMX20" s="253">
        <v>96.430482999999995</v>
      </c>
      <c r="CMY20" s="253">
        <v>96.485580999999996</v>
      </c>
      <c r="CMZ20" s="253">
        <v>96.554974000000001</v>
      </c>
      <c r="CNA20" s="253">
        <v>96.633396000000005</v>
      </c>
      <c r="CNB20" s="253">
        <v>96.703022000000004</v>
      </c>
      <c r="CNC20" s="253">
        <v>96.747817999999995</v>
      </c>
      <c r="CND20" s="253">
        <v>96.770008000000004</v>
      </c>
      <c r="CNE20" s="253">
        <v>96.785940999999994</v>
      </c>
      <c r="CNF20" s="253">
        <v>96.810602000000003</v>
      </c>
      <c r="CNG20" s="253">
        <v>96.844690999999997</v>
      </c>
      <c r="CNH20" s="253">
        <v>96.880216000000004</v>
      </c>
      <c r="CNI20" s="253">
        <v>96.914612000000005</v>
      </c>
      <c r="CNJ20" s="253">
        <v>96.949842000000004</v>
      </c>
      <c r="CNK20" s="253">
        <v>96.982912999999996</v>
      </c>
      <c r="CNL20" s="253">
        <v>97.010587000000001</v>
      </c>
      <c r="CNM20" s="253">
        <v>97.036496</v>
      </c>
      <c r="CNN20" s="253">
        <v>97.065173999999999</v>
      </c>
      <c r="CNO20" s="253">
        <v>97.092403000000004</v>
      </c>
      <c r="CNP20" s="253">
        <v>97.110135999999997</v>
      </c>
      <c r="CNQ20" s="253">
        <v>97.118599000000003</v>
      </c>
      <c r="CNR20" s="253">
        <v>97.124216000000004</v>
      </c>
      <c r="CNS20" s="253">
        <v>97.129446999999999</v>
      </c>
      <c r="CNT20" s="253">
        <v>97.132914999999997</v>
      </c>
      <c r="CNU20" s="253">
        <v>97.136525000000006</v>
      </c>
      <c r="CNV20" s="253">
        <v>97.144335999999996</v>
      </c>
      <c r="CNW20" s="253">
        <v>97.155700999999993</v>
      </c>
      <c r="CNX20" s="253">
        <v>97.167422000000002</v>
      </c>
      <c r="CNY20" s="253">
        <v>97.180374999999998</v>
      </c>
      <c r="CNZ20" s="253">
        <v>97.196517</v>
      </c>
      <c r="COA20" s="253">
        <v>97.212125</v>
      </c>
      <c r="COB20" s="253">
        <v>97.221233999999995</v>
      </c>
      <c r="COC20" s="253">
        <v>97.222914000000003</v>
      </c>
      <c r="COD20" s="253">
        <v>97.219042000000002</v>
      </c>
      <c r="COE20" s="253">
        <v>97.208830000000006</v>
      </c>
      <c r="COF20" s="253">
        <v>97.192369999999997</v>
      </c>
      <c r="COG20" s="253">
        <v>97.175218999999998</v>
      </c>
      <c r="COH20" s="253">
        <v>97.161067000000003</v>
      </c>
      <c r="COI20" s="253">
        <v>97.146856999999997</v>
      </c>
      <c r="COJ20" s="253">
        <v>97.129368999999997</v>
      </c>
      <c r="COK20" s="253">
        <v>97.112234000000001</v>
      </c>
      <c r="COL20" s="253">
        <v>97.099481999999995</v>
      </c>
      <c r="COM20" s="253">
        <v>97.088167999999996</v>
      </c>
      <c r="CON20" s="253">
        <v>97.073752999999996</v>
      </c>
      <c r="COO20" s="253">
        <v>97.062403000000003</v>
      </c>
      <c r="COP20" s="253">
        <v>97.060301999999993</v>
      </c>
      <c r="COQ20" s="253">
        <v>97.056409000000002</v>
      </c>
      <c r="COR20" s="253">
        <v>97.04092</v>
      </c>
      <c r="COS20" s="253">
        <v>97.015220999999997</v>
      </c>
      <c r="COT20" s="253">
        <v>96.983796999999996</v>
      </c>
      <c r="COU20" s="253">
        <v>96.951055999999994</v>
      </c>
      <c r="COV20" s="253">
        <v>96.923953999999995</v>
      </c>
      <c r="COW20" s="253">
        <v>96.905574000000001</v>
      </c>
      <c r="COX20" s="253">
        <v>96.888043999999994</v>
      </c>
      <c r="COY20" s="253">
        <v>96.860123000000002</v>
      </c>
      <c r="COZ20" s="253">
        <v>96.819517000000005</v>
      </c>
      <c r="CPA20" s="253">
        <v>96.780985000000001</v>
      </c>
      <c r="CPB20" s="253">
        <v>96.760694999999998</v>
      </c>
      <c r="CPC20" s="253">
        <v>96.758041000000006</v>
      </c>
      <c r="CPD20" s="253">
        <v>96.754867000000004</v>
      </c>
      <c r="CPE20" s="253">
        <v>96.726201000000003</v>
      </c>
      <c r="CPF20" s="253">
        <v>96.671272999999999</v>
      </c>
      <c r="CPG20" s="253">
        <v>96.622968999999998</v>
      </c>
      <c r="CPH20" s="253">
        <v>96.577420000000004</v>
      </c>
      <c r="CPI20" s="253">
        <v>96.526615000000007</v>
      </c>
      <c r="CPJ20" s="253">
        <v>96.475990999999993</v>
      </c>
      <c r="CPK20" s="253">
        <v>96.426552000000001</v>
      </c>
      <c r="CPL20" s="253">
        <v>96.379356999999999</v>
      </c>
      <c r="CPM20" s="253">
        <v>96.339006999999995</v>
      </c>
      <c r="CPN20" s="253">
        <v>96.306021000000001</v>
      </c>
      <c r="CPO20" s="253">
        <v>96.271940000000001</v>
      </c>
      <c r="CPP20" s="253">
        <v>96.230390999999997</v>
      </c>
      <c r="CPQ20" s="253">
        <v>96.189895000000007</v>
      </c>
      <c r="CPR20" s="253">
        <v>96.162803999999994</v>
      </c>
      <c r="CPS20" s="253">
        <v>96.150060999999994</v>
      </c>
      <c r="CPT20" s="253">
        <v>96.144339000000002</v>
      </c>
      <c r="CPU20" s="253">
        <v>96.143653999999998</v>
      </c>
      <c r="CPV20" s="253">
        <v>96.148701000000003</v>
      </c>
      <c r="CPW20" s="253">
        <v>96.149486999999993</v>
      </c>
      <c r="CPX20" s="253">
        <v>96.131995000000003</v>
      </c>
      <c r="CPY20" s="253">
        <v>96.108577999999994</v>
      </c>
      <c r="CPZ20" s="253">
        <v>96.104741000000004</v>
      </c>
      <c r="CQA20" s="253">
        <v>96.109506999999994</v>
      </c>
      <c r="CQB20" s="253">
        <v>96.106611999999998</v>
      </c>
      <c r="CQC20" s="253">
        <v>96.101883000000001</v>
      </c>
      <c r="CQD20" s="253">
        <v>96.103009999999998</v>
      </c>
      <c r="CQE20" s="253">
        <v>96.106594000000001</v>
      </c>
      <c r="CQF20" s="253">
        <v>96.106309999999993</v>
      </c>
      <c r="CQG20" s="253">
        <v>96.104087000000007</v>
      </c>
      <c r="CQH20" s="253">
        <v>96.104703999999998</v>
      </c>
      <c r="CQI20" s="253">
        <v>96.107780000000005</v>
      </c>
      <c r="CQJ20" s="253">
        <v>96.112368000000004</v>
      </c>
      <c r="CQK20" s="253">
        <v>96.125313000000006</v>
      </c>
      <c r="CQL20" s="253">
        <v>96.153419999999997</v>
      </c>
      <c r="CQM20" s="253">
        <v>96.186269999999993</v>
      </c>
      <c r="CQN20" s="253">
        <v>96.205748</v>
      </c>
      <c r="CQO20" s="253">
        <v>96.211515000000006</v>
      </c>
      <c r="CQP20" s="253">
        <v>96.215594999999993</v>
      </c>
      <c r="CQQ20" s="253">
        <v>96.220045999999996</v>
      </c>
      <c r="CQR20" s="253">
        <v>96.220108999999994</v>
      </c>
      <c r="CQS20" s="253">
        <v>96.221379999999996</v>
      </c>
      <c r="CQT20" s="253">
        <v>96.230897999999996</v>
      </c>
      <c r="CQU20" s="253">
        <v>96.244125999999994</v>
      </c>
      <c r="CQV20" s="253">
        <v>96.253342000000004</v>
      </c>
      <c r="CQW20" s="253">
        <v>96.26343</v>
      </c>
      <c r="CQX20" s="253">
        <v>96.282213999999996</v>
      </c>
      <c r="CQY20" s="253">
        <v>96.304167000000007</v>
      </c>
      <c r="CQZ20" s="253">
        <v>96.323053999999999</v>
      </c>
      <c r="CRA20" s="253">
        <v>96.345510000000004</v>
      </c>
      <c r="CRB20" s="253">
        <v>96.379954999999995</v>
      </c>
      <c r="CRC20" s="253">
        <v>96.415197000000006</v>
      </c>
      <c r="CRD20" s="253">
        <v>96.431094999999999</v>
      </c>
      <c r="CRE20" s="253">
        <v>96.431613999999996</v>
      </c>
      <c r="CRF20" s="253">
        <v>96.454308999999995</v>
      </c>
      <c r="CRG20" s="253">
        <v>96.498222999999996</v>
      </c>
      <c r="CRH20" s="253">
        <v>96.508820999999998</v>
      </c>
      <c r="CRI20" s="253">
        <v>96.487977000000001</v>
      </c>
      <c r="CRJ20" s="253">
        <v>96.469747999999996</v>
      </c>
      <c r="CRK20" s="253">
        <v>96.461420000000004</v>
      </c>
      <c r="CRL20" s="253">
        <v>96.452113999999995</v>
      </c>
      <c r="CRM20" s="253">
        <v>96.443222000000006</v>
      </c>
      <c r="CRN20" s="253">
        <v>96.449618000000001</v>
      </c>
      <c r="CRO20" s="253">
        <v>96.466491000000005</v>
      </c>
      <c r="CRP20" s="253">
        <v>96.466070999999999</v>
      </c>
      <c r="CRQ20" s="253">
        <v>96.443815999999998</v>
      </c>
      <c r="CRR20" s="253">
        <v>96.420312999999993</v>
      </c>
      <c r="CRS20" s="253">
        <v>96.392089999999996</v>
      </c>
      <c r="CRT20" s="253">
        <v>96.345174999999998</v>
      </c>
      <c r="CRU20" s="253">
        <v>96.292866000000004</v>
      </c>
      <c r="CRV20" s="253">
        <v>96.258633000000003</v>
      </c>
      <c r="CRW20" s="253">
        <v>96.225967999999995</v>
      </c>
      <c r="CRX20" s="253">
        <v>96.154961</v>
      </c>
      <c r="CRY20" s="253">
        <v>96.054743999999999</v>
      </c>
      <c r="CRZ20" s="253">
        <v>95.961635999999999</v>
      </c>
      <c r="CSA20" s="253">
        <v>95.870650999999995</v>
      </c>
      <c r="CSB20" s="253">
        <v>95.755881000000002</v>
      </c>
      <c r="CSC20" s="253">
        <v>95.618898999999999</v>
      </c>
      <c r="CSD20" s="253">
        <v>95.463740999999999</v>
      </c>
      <c r="CSE20" s="253">
        <v>95.253034</v>
      </c>
      <c r="CSF20" s="253">
        <v>94.937495999999996</v>
      </c>
      <c r="CSG20" s="253">
        <v>94.500214999999997</v>
      </c>
      <c r="CSH20" s="253">
        <v>93.872472000000002</v>
      </c>
      <c r="CSI20" s="253">
        <v>92.816361999999998</v>
      </c>
      <c r="CSJ20" s="253">
        <v>91.005284000000003</v>
      </c>
      <c r="CSK20" s="253">
        <v>88.291960000000003</v>
      </c>
      <c r="CSL20" s="253">
        <v>84.817644999999999</v>
      </c>
      <c r="CSM20" s="253">
        <v>80.947154999999995</v>
      </c>
      <c r="CSN20" s="253">
        <v>77.494739999999993</v>
      </c>
      <c r="CSO20" s="253">
        <v>75.609851000000006</v>
      </c>
      <c r="CSP20" s="253">
        <v>75.568804</v>
      </c>
      <c r="CSQ20" s="253">
        <v>76.563177999999994</v>
      </c>
      <c r="CSR20" s="253">
        <v>77.827068999999995</v>
      </c>
      <c r="CSS20" s="253">
        <v>79.043081000000001</v>
      </c>
      <c r="CST20" s="253">
        <v>80.112885000000006</v>
      </c>
      <c r="CSU20" s="253">
        <v>80.974795999999998</v>
      </c>
      <c r="CSV20" s="253">
        <v>81.614591000000004</v>
      </c>
      <c r="CSW20" s="253">
        <v>82.173749000000001</v>
      </c>
      <c r="CSX20" s="253">
        <v>82.911556000000004</v>
      </c>
      <c r="CSY20" s="253">
        <v>83.999318000000002</v>
      </c>
      <c r="CSZ20" s="253">
        <v>85.415182000000001</v>
      </c>
      <c r="CTA20" s="253">
        <v>86.978022999999993</v>
      </c>
      <c r="CTB20" s="253">
        <v>88.454634999999996</v>
      </c>
      <c r="CTC20" s="253">
        <v>89.691857999999996</v>
      </c>
      <c r="CTD20" s="253">
        <v>90.650705000000002</v>
      </c>
      <c r="CTE20" s="253">
        <v>91.330645000000004</v>
      </c>
      <c r="CTF20" s="253">
        <v>91.779752000000002</v>
      </c>
      <c r="CTG20" s="253">
        <v>92.116798000000003</v>
      </c>
      <c r="CTH20" s="253">
        <v>92.437959000000006</v>
      </c>
      <c r="CTI20" s="253">
        <v>92.755970000000005</v>
      </c>
      <c r="CTJ20" s="253">
        <v>93.033626999999996</v>
      </c>
      <c r="CTK20" s="253">
        <v>93.257776000000007</v>
      </c>
      <c r="CTL20" s="253">
        <v>93.448454999999996</v>
      </c>
      <c r="CTM20" s="253">
        <v>93.607719000000003</v>
      </c>
      <c r="CTN20" s="253">
        <v>93.717229000000003</v>
      </c>
      <c r="CTO20" s="253">
        <v>93.784621999999999</v>
      </c>
      <c r="CTP20" s="253">
        <v>93.839883999999998</v>
      </c>
      <c r="CTQ20" s="253">
        <v>93.894653000000005</v>
      </c>
      <c r="CTR20" s="253">
        <v>93.945024000000004</v>
      </c>
      <c r="CTS20" s="253">
        <v>93.998165</v>
      </c>
      <c r="CTT20" s="253">
        <v>94.067644000000001</v>
      </c>
      <c r="CTU20" s="253">
        <v>94.150308999999993</v>
      </c>
      <c r="CTV20" s="253">
        <v>94.232444000000001</v>
      </c>
      <c r="CTW20" s="253">
        <v>94.312224999999998</v>
      </c>
      <c r="CTX20" s="253">
        <v>94.395646999999997</v>
      </c>
      <c r="CTY20" s="253">
        <v>94.472592000000006</v>
      </c>
      <c r="CTZ20" s="253">
        <v>94.528828000000004</v>
      </c>
      <c r="CUA20" s="253">
        <v>94.581732000000002</v>
      </c>
      <c r="CUB20" s="253">
        <v>94.659336999999994</v>
      </c>
      <c r="CUC20" s="253">
        <v>94.763820999999993</v>
      </c>
      <c r="CUD20" s="253">
        <v>94.874831</v>
      </c>
      <c r="CUE20" s="253">
        <v>94.978973999999994</v>
      </c>
      <c r="CUF20" s="253">
        <v>95.077178000000004</v>
      </c>
      <c r="CUG20" s="253">
        <v>95.165233000000001</v>
      </c>
      <c r="CUH20" s="253">
        <v>95.235806999999994</v>
      </c>
      <c r="CUI20" s="253">
        <v>95.296336999999994</v>
      </c>
      <c r="CUJ20" s="253">
        <v>95.361822000000004</v>
      </c>
      <c r="CUK20" s="253">
        <v>95.431691999999998</v>
      </c>
      <c r="CUL20" s="253">
        <v>95.493162999999996</v>
      </c>
      <c r="CUM20" s="253">
        <v>95.545669000000004</v>
      </c>
      <c r="CUN20" s="253">
        <v>95.599816000000004</v>
      </c>
      <c r="CUO20" s="253">
        <v>95.655018999999996</v>
      </c>
      <c r="CUP20" s="253">
        <v>95.700029999999998</v>
      </c>
      <c r="CUQ20" s="253">
        <v>95.737042000000002</v>
      </c>
      <c r="CUR20" s="253">
        <v>95.778081</v>
      </c>
      <c r="CUS20" s="253">
        <v>95.824296000000004</v>
      </c>
      <c r="CUT20" s="253">
        <v>95.869442000000006</v>
      </c>
      <c r="CUU20" s="253">
        <v>95.913726999999994</v>
      </c>
      <c r="CUV20" s="253">
        <v>95.962449000000007</v>
      </c>
      <c r="CUW20" s="253">
        <v>96.014658999999995</v>
      </c>
      <c r="CUX20" s="253">
        <v>96.065143000000006</v>
      </c>
      <c r="CUY20" s="253">
        <v>96.115585999999993</v>
      </c>
      <c r="CUZ20" s="253">
        <v>96.171164000000005</v>
      </c>
      <c r="CVA20" s="253">
        <v>96.228390000000005</v>
      </c>
      <c r="CVB20" s="253">
        <v>96.279054000000002</v>
      </c>
      <c r="CVC20" s="253">
        <v>96.324421999999998</v>
      </c>
      <c r="CVD20" s="253">
        <v>96.373867000000004</v>
      </c>
      <c r="CVE20" s="253">
        <v>96.427141000000006</v>
      </c>
      <c r="CVF20" s="253">
        <v>96.475262000000001</v>
      </c>
      <c r="CVG20" s="253">
        <v>96.519178999999994</v>
      </c>
      <c r="CVH20" s="253">
        <v>96.567954</v>
      </c>
      <c r="CVI20" s="253">
        <v>96.621487000000002</v>
      </c>
      <c r="CVJ20" s="253">
        <v>96.6708</v>
      </c>
      <c r="CVK20" s="253">
        <v>96.714504000000005</v>
      </c>
      <c r="CVL20" s="253">
        <v>96.759004000000004</v>
      </c>
      <c r="CVM20" s="253">
        <v>96.804230000000004</v>
      </c>
      <c r="CVN20" s="253">
        <v>96.844780999999998</v>
      </c>
      <c r="CVO20" s="253">
        <v>96.882639999999995</v>
      </c>
      <c r="CVP20" s="253">
        <v>96.922764999999998</v>
      </c>
      <c r="CVQ20" s="253">
        <v>96.960784000000004</v>
      </c>
      <c r="CVR20" s="253">
        <v>96.989750000000001</v>
      </c>
      <c r="CVS20" s="253">
        <v>97.012300999999994</v>
      </c>
      <c r="CVT20" s="253">
        <v>97.037593000000001</v>
      </c>
      <c r="CVU20" s="253">
        <v>97.068415000000002</v>
      </c>
      <c r="CVV20" s="253">
        <v>97.099181000000002</v>
      </c>
      <c r="CVW20" s="253">
        <v>97.124926000000002</v>
      </c>
      <c r="CVX20" s="253">
        <v>97.142277000000007</v>
      </c>
      <c r="CVY20" s="253">
        <v>97.143259999999998</v>
      </c>
      <c r="CVZ20" s="253">
        <v>97.121425000000002</v>
      </c>
      <c r="CWA20" s="253">
        <v>97.083777999999995</v>
      </c>
      <c r="CWB20" s="253">
        <v>97.044714999999997</v>
      </c>
      <c r="CWC20" s="253">
        <v>97.008499999999998</v>
      </c>
      <c r="CWD20" s="253">
        <v>96.971436999999995</v>
      </c>
      <c r="CWE20" s="253">
        <v>96.939571000000001</v>
      </c>
      <c r="CWF20" s="253">
        <v>96.927306999999999</v>
      </c>
      <c r="CWG20" s="253">
        <v>96.937738999999993</v>
      </c>
      <c r="CWH20" s="253">
        <v>96.956136000000001</v>
      </c>
      <c r="CWI20" s="253">
        <v>96.964290000000005</v>
      </c>
      <c r="CWJ20" s="253">
        <v>96.954633000000001</v>
      </c>
      <c r="CWK20" s="253">
        <v>96.930114000000003</v>
      </c>
      <c r="CWL20" s="253">
        <v>96.900642000000005</v>
      </c>
      <c r="CWM20" s="253">
        <v>96.880574999999993</v>
      </c>
      <c r="CWN20" s="253">
        <v>96.880385000000004</v>
      </c>
      <c r="CWO20" s="253">
        <v>96.898595</v>
      </c>
      <c r="CWP20" s="253">
        <v>96.927816000000007</v>
      </c>
      <c r="CWQ20" s="253">
        <v>96.967078999999998</v>
      </c>
      <c r="CWR20" s="253">
        <v>97.020217000000002</v>
      </c>
      <c r="CWS20" s="253">
        <v>97.084729999999993</v>
      </c>
      <c r="CWT20" s="253">
        <v>97.151207999999997</v>
      </c>
      <c r="CWU20" s="253">
        <v>97.212224000000006</v>
      </c>
      <c r="CWV20" s="253">
        <v>97.263390999999999</v>
      </c>
      <c r="CWW20" s="253">
        <v>97.299301999999997</v>
      </c>
      <c r="CWX20" s="253">
        <v>97.318755999999993</v>
      </c>
      <c r="CWY20" s="253">
        <v>97.330470000000005</v>
      </c>
      <c r="CWZ20" s="253">
        <v>97.345331999999999</v>
      </c>
      <c r="CXA20" s="253">
        <v>97.364035000000001</v>
      </c>
      <c r="CXB20" s="253">
        <v>97.379158000000004</v>
      </c>
      <c r="CXC20" s="253">
        <v>97.387640000000005</v>
      </c>
      <c r="CXD20" s="253">
        <v>97.392752000000002</v>
      </c>
      <c r="CXE20" s="253">
        <v>97.396017999999998</v>
      </c>
      <c r="CXF20" s="253">
        <v>97.397678999999997</v>
      </c>
      <c r="CXG20" s="253">
        <v>97.403570999999999</v>
      </c>
      <c r="CXH20" s="253">
        <v>97.420535000000001</v>
      </c>
      <c r="CXI20" s="253">
        <v>97.445950999999994</v>
      </c>
      <c r="CXJ20" s="253">
        <v>97.471168000000006</v>
      </c>
      <c r="CXK20" s="253">
        <v>97.493654000000006</v>
      </c>
      <c r="CXL20" s="253">
        <v>97.517456999999993</v>
      </c>
      <c r="CXM20" s="253">
        <v>97.544118999999995</v>
      </c>
      <c r="CXN20" s="253">
        <v>97.571550999999999</v>
      </c>
      <c r="CXO20" s="253">
        <v>97.599450000000004</v>
      </c>
      <c r="CXP20" s="253">
        <v>97.627796000000004</v>
      </c>
      <c r="CXQ20" s="253">
        <v>97.652583000000007</v>
      </c>
      <c r="CXR20" s="253">
        <v>97.671212999999995</v>
      </c>
      <c r="CXS20" s="253">
        <v>97.688505000000006</v>
      </c>
      <c r="CXT20" s="253">
        <v>97.708355999999995</v>
      </c>
      <c r="CXU20" s="253">
        <v>97.725204000000005</v>
      </c>
      <c r="CXV20" s="253">
        <v>97.732968999999997</v>
      </c>
      <c r="CXW20" s="253">
        <v>97.736605999999995</v>
      </c>
      <c r="CXX20" s="253">
        <v>97.744823999999994</v>
      </c>
      <c r="CXY20" s="253">
        <v>97.755279999999999</v>
      </c>
      <c r="CXZ20" s="253">
        <v>97.758179999999996</v>
      </c>
      <c r="CYA20" s="253">
        <v>97.752836000000002</v>
      </c>
      <c r="CYB20" s="253">
        <v>97.748884000000004</v>
      </c>
      <c r="CYC20" s="253">
        <v>97.751064999999997</v>
      </c>
      <c r="CYD20" s="253">
        <v>97.753390999999993</v>
      </c>
      <c r="CYE20" s="253">
        <v>97.749274999999997</v>
      </c>
      <c r="CYF20" s="253">
        <v>97.738273000000007</v>
      </c>
      <c r="CYG20" s="253">
        <v>97.722774000000001</v>
      </c>
      <c r="CYH20" s="253">
        <v>97.705556999999999</v>
      </c>
      <c r="CYI20" s="253">
        <v>97.690543000000005</v>
      </c>
      <c r="CYJ20" s="253">
        <v>97.679117000000005</v>
      </c>
      <c r="CYK20" s="253">
        <v>97.665999999999997</v>
      </c>
      <c r="CYL20" s="253">
        <v>97.645008000000004</v>
      </c>
      <c r="CYM20" s="253">
        <v>97.618281999999994</v>
      </c>
      <c r="CYN20" s="253">
        <v>97.593643</v>
      </c>
      <c r="CYO20" s="253">
        <v>97.574218000000002</v>
      </c>
      <c r="CYP20" s="253">
        <v>97.557022000000003</v>
      </c>
      <c r="CYQ20" s="253">
        <v>97.539362999999994</v>
      </c>
      <c r="CYR20" s="253">
        <v>97.520533999999998</v>
      </c>
      <c r="CYS20" s="253">
        <v>97.499330999999998</v>
      </c>
      <c r="CYT20" s="253">
        <v>97.475955999999996</v>
      </c>
      <c r="CYU20" s="253">
        <v>97.454603000000006</v>
      </c>
      <c r="CYV20" s="253">
        <v>97.438948999999994</v>
      </c>
      <c r="CYW20" s="253">
        <v>97.427678999999998</v>
      </c>
      <c r="CYX20" s="253">
        <v>97.419014000000004</v>
      </c>
      <c r="CYY20" s="253">
        <v>97.415903999999998</v>
      </c>
      <c r="CYZ20" s="253">
        <v>97.420451</v>
      </c>
      <c r="CZA20" s="253">
        <v>97.427115999999998</v>
      </c>
      <c r="CZB20" s="253">
        <v>97.428118999999995</v>
      </c>
      <c r="CZC20" s="253">
        <v>97.423039000000003</v>
      </c>
      <c r="CZD20" s="253">
        <v>97.417036999999993</v>
      </c>
      <c r="CZE20" s="253">
        <v>97.412666999999999</v>
      </c>
      <c r="CZF20" s="253">
        <v>97.409527999999995</v>
      </c>
      <c r="CZG20" s="253">
        <v>97.408614999999998</v>
      </c>
      <c r="CZH20" s="253">
        <v>97.410613999999995</v>
      </c>
      <c r="CZI20" s="253">
        <v>97.413016999999996</v>
      </c>
      <c r="CZJ20" s="253">
        <v>97.415058999999999</v>
      </c>
      <c r="CZK20" s="253">
        <v>97.421408999999997</v>
      </c>
      <c r="CZL20" s="253">
        <v>97.434280999999999</v>
      </c>
      <c r="CZM20" s="253">
        <v>97.446292999999997</v>
      </c>
      <c r="CZN20" s="253">
        <v>97.448705000000004</v>
      </c>
      <c r="CZO20" s="253">
        <v>97.443126000000007</v>
      </c>
      <c r="CZP20" s="253">
        <v>97.437235999999999</v>
      </c>
      <c r="CZQ20" s="253">
        <v>97.432395</v>
      </c>
      <c r="CZR20" s="253">
        <v>97.423874999999995</v>
      </c>
      <c r="CZS20" s="253">
        <v>97.410163999999995</v>
      </c>
      <c r="CZT20" s="253">
        <v>97.393382000000003</v>
      </c>
      <c r="CZU20" s="253">
        <v>97.373244999999997</v>
      </c>
      <c r="CZV20" s="253">
        <v>97.349053999999995</v>
      </c>
      <c r="CZW20" s="253">
        <v>97.324988000000005</v>
      </c>
      <c r="CZX20" s="253">
        <v>97.305040000000005</v>
      </c>
      <c r="CZY20" s="253">
        <v>97.285235999999998</v>
      </c>
      <c r="CZZ20" s="253">
        <v>97.259459000000007</v>
      </c>
      <c r="DAA20" s="253">
        <v>97.230645999999993</v>
      </c>
      <c r="DAB20" s="253">
        <v>97.207494999999994</v>
      </c>
      <c r="DAC20" s="253">
        <v>97.192171999999999</v>
      </c>
      <c r="DAD20" s="253">
        <v>97.180194</v>
      </c>
      <c r="DAE20" s="253">
        <v>97.170096999999998</v>
      </c>
      <c r="DAF20" s="253">
        <v>97.163298999999995</v>
      </c>
      <c r="DAG20" s="253">
        <v>97.155530999999996</v>
      </c>
      <c r="DAH20" s="253">
        <v>97.138876999999994</v>
      </c>
      <c r="DAI20" s="253">
        <v>97.113364000000004</v>
      </c>
      <c r="DAJ20" s="253">
        <v>97.087435999999997</v>
      </c>
      <c r="DAK20" s="253">
        <v>97.065972000000002</v>
      </c>
      <c r="DAL20" s="253">
        <v>97.046090000000007</v>
      </c>
      <c r="DAM20" s="253">
        <v>97.024980999999997</v>
      </c>
      <c r="DAN20" s="253">
        <v>97.003415000000004</v>
      </c>
      <c r="DAO20" s="253">
        <v>96.980830999999995</v>
      </c>
      <c r="DAP20" s="253">
        <v>96.955517999999998</v>
      </c>
      <c r="DAQ20" s="253">
        <v>96.930954</v>
      </c>
      <c r="DAR20" s="253">
        <v>96.913520000000005</v>
      </c>
      <c r="DAS20" s="253">
        <v>96.902246000000005</v>
      </c>
      <c r="DAT20" s="253">
        <v>96.888987999999998</v>
      </c>
      <c r="DAU20" s="253">
        <v>96.870703000000006</v>
      </c>
      <c r="DAV20" s="253">
        <v>96.853607999999994</v>
      </c>
      <c r="DAW20" s="253">
        <v>96.842890999999995</v>
      </c>
      <c r="DAX20" s="253">
        <v>96.835567999999995</v>
      </c>
      <c r="DAY20" s="253">
        <v>96.826060999999996</v>
      </c>
      <c r="DAZ20" s="253">
        <v>96.812662000000003</v>
      </c>
      <c r="DBA20" s="253">
        <v>96.795661999999993</v>
      </c>
      <c r="DBB20" s="253">
        <v>96.774608000000001</v>
      </c>
      <c r="DBC20" s="253">
        <v>96.750662000000005</v>
      </c>
      <c r="DBD20" s="253">
        <v>96.727560999999994</v>
      </c>
      <c r="DBE20" s="253">
        <v>96.707508000000004</v>
      </c>
      <c r="DBF20" s="253">
        <v>96.689097000000004</v>
      </c>
      <c r="DBG20" s="253">
        <v>96.670952999999997</v>
      </c>
      <c r="DBH20" s="253">
        <v>96.654679000000002</v>
      </c>
      <c r="DBI20" s="253">
        <v>96.643017</v>
      </c>
      <c r="DBJ20" s="253">
        <v>96.637484999999998</v>
      </c>
      <c r="DBK20" s="253">
        <v>96.638292000000007</v>
      </c>
      <c r="DBL20" s="253">
        <v>96.644188999999997</v>
      </c>
      <c r="DBM20" s="253">
        <v>96.652221999999995</v>
      </c>
      <c r="DBN20" s="253">
        <v>96.659861000000006</v>
      </c>
      <c r="DBO20" s="253">
        <v>96.667016000000004</v>
      </c>
      <c r="DBP20" s="253">
        <v>96.673776000000004</v>
      </c>
      <c r="DBQ20" s="253">
        <v>96.677777000000006</v>
      </c>
      <c r="DBR20" s="253">
        <v>96.677363999999997</v>
      </c>
      <c r="DBS20" s="253">
        <v>96.676254999999998</v>
      </c>
      <c r="DBT20" s="253">
        <v>96.680985000000007</v>
      </c>
      <c r="DBU20" s="253">
        <v>96.693811999999994</v>
      </c>
      <c r="DBV20" s="253">
        <v>96.711032000000003</v>
      </c>
      <c r="DBW20" s="253">
        <v>96.727530000000002</v>
      </c>
      <c r="DBX20" s="253">
        <v>96.740345000000005</v>
      </c>
      <c r="DBY20" s="253">
        <v>96.749347999999998</v>
      </c>
      <c r="DBZ20" s="253">
        <v>96.757982999999996</v>
      </c>
      <c r="DCA20" s="253">
        <v>96.772251999999995</v>
      </c>
      <c r="DCB20" s="253">
        <v>96.795457999999996</v>
      </c>
      <c r="DCC20" s="253">
        <v>96.824732999999995</v>
      </c>
      <c r="DCD20" s="253">
        <v>96.854821999999999</v>
      </c>
      <c r="DCE20" s="253">
        <v>96.882597000000004</v>
      </c>
      <c r="DCF20" s="253">
        <v>96.905135999999999</v>
      </c>
      <c r="DCG20" s="253">
        <v>96.918075000000002</v>
      </c>
      <c r="DCH20" s="253">
        <v>96.921871999999993</v>
      </c>
      <c r="DCI20" s="253">
        <v>96.926291000000006</v>
      </c>
      <c r="DCJ20" s="253">
        <v>96.941328999999996</v>
      </c>
      <c r="DCK20" s="253">
        <v>96.965152000000003</v>
      </c>
      <c r="DCL20" s="253">
        <v>96.987684999999999</v>
      </c>
      <c r="DCM20" s="253">
        <v>97.004932999999994</v>
      </c>
      <c r="DCN20" s="253">
        <v>97.022470999999996</v>
      </c>
      <c r="DCO20" s="253">
        <v>97.044664999999995</v>
      </c>
      <c r="DCP20" s="253">
        <v>97.067828000000006</v>
      </c>
      <c r="DCQ20" s="253">
        <v>97.086236</v>
      </c>
      <c r="DCR20" s="253">
        <v>97.099558000000002</v>
      </c>
      <c r="DCS20" s="253">
        <v>97.112296999999998</v>
      </c>
      <c r="DCT20" s="253">
        <v>97.129779999999997</v>
      </c>
      <c r="DCU20" s="253">
        <v>97.155432000000005</v>
      </c>
      <c r="DCV20" s="253">
        <v>97.187935999999993</v>
      </c>
      <c r="DCW20" s="253">
        <v>97.220267000000007</v>
      </c>
      <c r="DCX20" s="253">
        <v>97.244939000000002</v>
      </c>
      <c r="DCY20" s="253">
        <v>97.260885000000002</v>
      </c>
      <c r="DCZ20" s="253">
        <v>97.272951000000006</v>
      </c>
      <c r="DDA20" s="253">
        <v>97.285898000000003</v>
      </c>
      <c r="DDB20" s="253">
        <v>97.301697000000004</v>
      </c>
      <c r="DDC20" s="253">
        <v>97.319993999999994</v>
      </c>
      <c r="DDD20" s="253">
        <v>97.336911000000001</v>
      </c>
      <c r="DDE20" s="253">
        <v>97.345760999999996</v>
      </c>
      <c r="DDF20" s="253">
        <v>97.344052000000005</v>
      </c>
      <c r="DDG20" s="253">
        <v>97.338192000000006</v>
      </c>
      <c r="DDH20" s="253">
        <v>97.336371</v>
      </c>
      <c r="DDI20" s="253">
        <v>97.338753999999994</v>
      </c>
      <c r="DDJ20" s="253">
        <v>97.339547999999994</v>
      </c>
      <c r="DDK20" s="253">
        <v>97.335950999999994</v>
      </c>
      <c r="DDL20" s="253">
        <v>97.329023000000007</v>
      </c>
      <c r="DDM20" s="253">
        <v>97.318336000000002</v>
      </c>
      <c r="DDN20" s="253">
        <v>97.303331</v>
      </c>
      <c r="DDO20" s="253">
        <v>97.288861999999995</v>
      </c>
      <c r="DDP20" s="253">
        <v>97.281879000000004</v>
      </c>
      <c r="DDQ20" s="253">
        <v>97.282346000000004</v>
      </c>
      <c r="DDR20" s="253">
        <v>97.283360000000002</v>
      </c>
      <c r="DDS20" s="253">
        <v>97.279634000000001</v>
      </c>
      <c r="DDT20" s="253">
        <v>97.269720000000007</v>
      </c>
      <c r="DDU20" s="253">
        <v>97.251080000000002</v>
      </c>
      <c r="DDV20" s="253">
        <v>97.220924999999994</v>
      </c>
      <c r="DDW20" s="253">
        <v>97.182761999999997</v>
      </c>
      <c r="DDX20" s="253">
        <v>97.145037000000002</v>
      </c>
      <c r="DDY20" s="253">
        <v>97.112109000000004</v>
      </c>
      <c r="DDZ20" s="253">
        <v>97.082545999999994</v>
      </c>
      <c r="DEA20" s="253">
        <v>97.056343999999996</v>
      </c>
      <c r="DEB20" s="253">
        <v>97.036298000000002</v>
      </c>
      <c r="DEC20" s="253">
        <v>97.020712000000003</v>
      </c>
      <c r="DED20" s="253">
        <v>97.002437999999998</v>
      </c>
      <c r="DEE20" s="253">
        <v>96.978545999999994</v>
      </c>
      <c r="DEF20" s="253">
        <v>96.954964000000004</v>
      </c>
      <c r="DEG20" s="253">
        <v>96.937931000000006</v>
      </c>
      <c r="DEH20" s="253">
        <v>96.925858000000005</v>
      </c>
      <c r="DEI20" s="253">
        <v>96.913077999999999</v>
      </c>
      <c r="DEJ20" s="253">
        <v>96.897148999999999</v>
      </c>
      <c r="DEK20" s="253">
        <v>96.878748000000002</v>
      </c>
      <c r="DEL20" s="253">
        <v>96.858521999999994</v>
      </c>
      <c r="DEM20" s="253">
        <v>96.838566</v>
      </c>
      <c r="DEN20" s="253">
        <v>96.824259999999995</v>
      </c>
      <c r="DEO20" s="253">
        <v>96.819871000000006</v>
      </c>
      <c r="DEP20" s="253">
        <v>96.823026999999996</v>
      </c>
      <c r="DEQ20" s="253">
        <v>96.826705000000004</v>
      </c>
      <c r="DER20" s="253">
        <v>96.826312999999999</v>
      </c>
      <c r="DES20" s="253">
        <v>96.822267999999994</v>
      </c>
      <c r="DET20" s="253">
        <v>96.815862999999993</v>
      </c>
      <c r="DEU20" s="253">
        <v>96.805498999999998</v>
      </c>
      <c r="DEV20" s="253">
        <v>96.788815999999997</v>
      </c>
      <c r="DEW20" s="253">
        <v>96.768017</v>
      </c>
      <c r="DEX20" s="253">
        <v>96.750960000000006</v>
      </c>
      <c r="DEY20" s="253">
        <v>96.744736000000003</v>
      </c>
      <c r="DEZ20" s="253">
        <v>96.748115999999996</v>
      </c>
      <c r="DFA20" s="253">
        <v>96.752386999999999</v>
      </c>
      <c r="DFB20" s="253">
        <v>96.750242999999998</v>
      </c>
      <c r="DFC20" s="253">
        <v>96.741986999999995</v>
      </c>
      <c r="DFD20" s="253">
        <v>96.732562999999999</v>
      </c>
      <c r="DFE20" s="253">
        <v>96.725722000000005</v>
      </c>
      <c r="DFF20" s="253">
        <v>96.722763</v>
      </c>
      <c r="DFG20" s="253">
        <v>96.723258999999999</v>
      </c>
      <c r="DFH20" s="253">
        <v>96.723551</v>
      </c>
      <c r="DFI20" s="253">
        <v>96.716863000000004</v>
      </c>
      <c r="DFJ20" s="253">
        <v>96.698586000000006</v>
      </c>
      <c r="DFK20" s="253">
        <v>96.670597999999998</v>
      </c>
      <c r="DFL20" s="253">
        <v>96.638475</v>
      </c>
      <c r="DFM20" s="253">
        <v>96.606600999999998</v>
      </c>
      <c r="DFN20" s="253">
        <v>96.577735000000004</v>
      </c>
      <c r="DFO20" s="253">
        <v>96.553387000000001</v>
      </c>
      <c r="DFP20" s="253">
        <v>96.530792000000005</v>
      </c>
      <c r="DFQ20" s="253">
        <v>96.503163000000001</v>
      </c>
      <c r="DFR20" s="253">
        <v>96.468295999999995</v>
      </c>
      <c r="DFS20" s="253">
        <v>96.434583000000003</v>
      </c>
      <c r="DFT20" s="253">
        <v>96.412364999999994</v>
      </c>
      <c r="DFU20" s="253">
        <v>96.399788999999998</v>
      </c>
      <c r="DFV20" s="253">
        <v>96.382874000000001</v>
      </c>
      <c r="DFW20" s="253">
        <v>96.350742999999994</v>
      </c>
      <c r="DFX20" s="253">
        <v>96.306578000000002</v>
      </c>
      <c r="DFY20" s="253">
        <v>96.261913000000007</v>
      </c>
      <c r="DFZ20" s="253">
        <v>96.223369000000005</v>
      </c>
      <c r="DGA20" s="253">
        <v>96.187095999999997</v>
      </c>
      <c r="DGB20" s="253">
        <v>96.144737000000006</v>
      </c>
      <c r="DGC20" s="253">
        <v>96.092883999999998</v>
      </c>
      <c r="DGD20" s="253">
        <v>96.036056000000002</v>
      </c>
      <c r="DGE20" s="253">
        <v>95.980924000000002</v>
      </c>
      <c r="DGF20" s="253">
        <v>95.929745999999994</v>
      </c>
      <c r="DGG20" s="253">
        <v>95.881777999999997</v>
      </c>
      <c r="DGH20" s="253">
        <v>95.839134000000001</v>
      </c>
      <c r="DGI20" s="253">
        <v>95.806066999999999</v>
      </c>
      <c r="DGJ20" s="253">
        <v>95.781626000000003</v>
      </c>
      <c r="DGK20" s="253">
        <v>95.757996000000006</v>
      </c>
      <c r="DGL20" s="253">
        <v>95.728494999999995</v>
      </c>
      <c r="DGM20" s="253">
        <v>95.693420000000003</v>
      </c>
      <c r="DGN20" s="253">
        <v>95.655995000000004</v>
      </c>
      <c r="DGO20" s="253">
        <v>95.616915000000006</v>
      </c>
      <c r="DGP20" s="253">
        <v>95.575462000000002</v>
      </c>
      <c r="DGQ20" s="253">
        <v>95.531835000000001</v>
      </c>
      <c r="DGR20" s="253">
        <v>95.485669999999999</v>
      </c>
      <c r="DGS20" s="253">
        <v>95.436651999999995</v>
      </c>
      <c r="DGT20" s="253">
        <v>95.389420000000001</v>
      </c>
      <c r="DGU20" s="253">
        <v>95.352498999999995</v>
      </c>
      <c r="DGV20" s="253">
        <v>95.327804</v>
      </c>
      <c r="DGW20" s="253">
        <v>95.305743000000007</v>
      </c>
      <c r="DGX20" s="253">
        <v>95.274659</v>
      </c>
      <c r="DGY20" s="253">
        <v>95.232758000000004</v>
      </c>
      <c r="DGZ20" s="253">
        <v>95.186083999999994</v>
      </c>
      <c r="DHA20" s="253">
        <v>95.139196999999996</v>
      </c>
      <c r="DHB20" s="253">
        <v>95.093175000000002</v>
      </c>
      <c r="DHC20" s="253">
        <v>95.049306999999999</v>
      </c>
      <c r="DHD20" s="253">
        <v>95.008354999999995</v>
      </c>
      <c r="DHE20" s="253">
        <v>94.967421000000002</v>
      </c>
      <c r="DHF20" s="253">
        <v>94.922655000000006</v>
      </c>
      <c r="DHG20" s="253">
        <v>94.874893999999998</v>
      </c>
      <c r="DHH20" s="253">
        <v>94.829507000000007</v>
      </c>
      <c r="DHI20" s="253">
        <v>94.791540999999995</v>
      </c>
      <c r="DHJ20" s="253">
        <v>94.762440999999995</v>
      </c>
      <c r="DHK20" s="253">
        <v>94.738388</v>
      </c>
      <c r="DHL20" s="253">
        <v>94.709947</v>
      </c>
      <c r="DHM20" s="253">
        <v>94.668188999999998</v>
      </c>
      <c r="DHN20" s="253">
        <v>94.615534999999994</v>
      </c>
      <c r="DHO20" s="253">
        <v>94.566872000000004</v>
      </c>
      <c r="DHP20" s="253">
        <v>94.535183000000004</v>
      </c>
      <c r="DHQ20" s="253">
        <v>94.519001000000003</v>
      </c>
      <c r="DHR20" s="253">
        <v>94.507906000000006</v>
      </c>
      <c r="DHS20" s="253">
        <v>94.496184</v>
      </c>
      <c r="DHT20" s="253">
        <v>94.485358000000005</v>
      </c>
      <c r="DHU20" s="253">
        <v>94.476392000000004</v>
      </c>
      <c r="DHV20" s="253">
        <v>94.466453999999999</v>
      </c>
      <c r="DHW20" s="253">
        <v>94.452959000000007</v>
      </c>
      <c r="DHX20" s="253">
        <v>94.435720000000003</v>
      </c>
      <c r="DHY20" s="253">
        <v>94.415729999999996</v>
      </c>
      <c r="DHZ20" s="253">
        <v>94.395957999999993</v>
      </c>
      <c r="DIA20" s="253">
        <v>94.381576999999993</v>
      </c>
      <c r="DIB20" s="253">
        <v>94.374144000000001</v>
      </c>
      <c r="DIC20" s="253">
        <v>94.366096999999996</v>
      </c>
      <c r="DID20" s="253">
        <v>94.346003999999994</v>
      </c>
      <c r="DIE20" s="253">
        <v>94.310498999999993</v>
      </c>
      <c r="DIF20" s="253">
        <v>94.268621999999993</v>
      </c>
      <c r="DIG20" s="253">
        <v>94.234611000000001</v>
      </c>
      <c r="DIH20" s="253">
        <v>94.217786000000004</v>
      </c>
      <c r="DII20" s="253">
        <v>94.216830000000002</v>
      </c>
      <c r="DIJ20" s="253">
        <v>94.220624999999998</v>
      </c>
      <c r="DIK20" s="253">
        <v>94.216279</v>
      </c>
      <c r="DIL20" s="253">
        <v>94.199395999999993</v>
      </c>
      <c r="DIM20" s="253">
        <v>94.175644000000005</v>
      </c>
      <c r="DIN20" s="253">
        <v>94.151308999999998</v>
      </c>
      <c r="DIO20" s="253">
        <v>94.126075999999998</v>
      </c>
      <c r="DIP20" s="253">
        <v>94.097375</v>
      </c>
      <c r="DIQ20" s="253">
        <v>94.066846999999996</v>
      </c>
      <c r="DIR20" s="253">
        <v>94.037789000000004</v>
      </c>
      <c r="DIS20" s="253">
        <v>94.010001000000003</v>
      </c>
      <c r="DIT20" s="253">
        <v>93.983388000000005</v>
      </c>
      <c r="DIU20" s="253">
        <v>93.963476</v>
      </c>
      <c r="DIV20" s="253">
        <v>93.955320999999998</v>
      </c>
      <c r="DIW20" s="253">
        <v>93.954488999999995</v>
      </c>
      <c r="DIX20" s="253">
        <v>93.951898</v>
      </c>
      <c r="DIY20" s="253">
        <v>93.944558000000001</v>
      </c>
      <c r="DIZ20" s="253">
        <v>93.934702000000001</v>
      </c>
      <c r="DJA20" s="253">
        <v>93.922298999999995</v>
      </c>
      <c r="DJB20" s="253">
        <v>93.906226000000004</v>
      </c>
      <c r="DJC20" s="253">
        <v>93.890842000000006</v>
      </c>
      <c r="DJD20" s="253">
        <v>93.883371999999994</v>
      </c>
      <c r="DJE20" s="253">
        <v>93.884265999999997</v>
      </c>
      <c r="DJF20" s="253">
        <v>93.887173000000004</v>
      </c>
      <c r="DJG20" s="253">
        <v>93.890172000000007</v>
      </c>
      <c r="DJH20" s="253">
        <v>93.900250999999997</v>
      </c>
      <c r="DJI20" s="253">
        <v>93.922959000000006</v>
      </c>
      <c r="DJJ20" s="253">
        <v>93.952710999999994</v>
      </c>
      <c r="DJK20" s="253">
        <v>93.978201999999996</v>
      </c>
      <c r="DJL20" s="253">
        <v>93.995520999999997</v>
      </c>
      <c r="DJM20" s="253">
        <v>94.012293</v>
      </c>
      <c r="DJN20" s="253">
        <v>94.039451</v>
      </c>
      <c r="DJO20" s="253">
        <v>94.080834999999993</v>
      </c>
      <c r="DJP20" s="253">
        <v>94.130296999999999</v>
      </c>
      <c r="DJQ20" s="253">
        <v>94.177485000000004</v>
      </c>
      <c r="DJR20" s="253">
        <v>94.216350000000006</v>
      </c>
      <c r="DJS20" s="253">
        <v>94.248754000000005</v>
      </c>
      <c r="DJT20" s="253">
        <v>94.280799000000002</v>
      </c>
      <c r="DJU20" s="253">
        <v>94.316942999999995</v>
      </c>
      <c r="DJV20" s="253">
        <v>94.357444999999998</v>
      </c>
      <c r="DJW20" s="253">
        <v>94.398972000000001</v>
      </c>
      <c r="DJX20" s="253">
        <v>94.436751000000001</v>
      </c>
      <c r="DJY20" s="253">
        <v>94.469083999999995</v>
      </c>
      <c r="DJZ20" s="253">
        <v>94.501503</v>
      </c>
      <c r="DKA20" s="253">
        <v>94.543261000000001</v>
      </c>
      <c r="DKB20" s="253">
        <v>94.596862999999999</v>
      </c>
      <c r="DKC20" s="253">
        <v>94.653886999999997</v>
      </c>
      <c r="DKD20" s="253">
        <v>94.704515000000001</v>
      </c>
      <c r="DKE20" s="253">
        <v>94.748788000000005</v>
      </c>
      <c r="DKF20" s="253">
        <v>94.794549000000004</v>
      </c>
      <c r="DKG20" s="253">
        <v>94.846177999999995</v>
      </c>
      <c r="DKH20" s="253">
        <v>94.899749</v>
      </c>
      <c r="DKI20" s="253">
        <v>94.948556999999994</v>
      </c>
      <c r="DKJ20" s="253">
        <v>94.989901000000003</v>
      </c>
      <c r="DKK20" s="253">
        <v>95.027066000000005</v>
      </c>
      <c r="DKL20" s="253">
        <v>95.067885000000004</v>
      </c>
      <c r="DKM20" s="253">
        <v>95.120662999999993</v>
      </c>
      <c r="DKN20" s="253">
        <v>95.188243999999997</v>
      </c>
      <c r="DKO20" s="253">
        <v>95.265713000000005</v>
      </c>
      <c r="DKP20" s="253">
        <v>95.344883999999993</v>
      </c>
      <c r="DKQ20" s="253">
        <v>95.419501999999994</v>
      </c>
      <c r="DKR20" s="253">
        <v>95.485296000000005</v>
      </c>
      <c r="DKS20" s="253">
        <v>95.539388000000002</v>
      </c>
      <c r="DKT20" s="253">
        <v>95.583994000000004</v>
      </c>
      <c r="DKU20" s="253">
        <v>95.627960000000002</v>
      </c>
      <c r="DKV20" s="253">
        <v>95.679675000000003</v>
      </c>
      <c r="DKW20" s="253">
        <v>95.739485999999999</v>
      </c>
      <c r="DKX20" s="253">
        <v>95.802531999999999</v>
      </c>
      <c r="DKY20" s="253">
        <v>95.867048999999994</v>
      </c>
      <c r="DKZ20" s="253">
        <v>95.935582999999994</v>
      </c>
      <c r="DLA20" s="253">
        <v>96.009349999999998</v>
      </c>
      <c r="DLB20" s="253">
        <v>96.085674999999995</v>
      </c>
      <c r="DLC20" s="253">
        <v>96.160490999999993</v>
      </c>
      <c r="DLD20" s="253">
        <v>96.230249000000001</v>
      </c>
      <c r="DLE20" s="253">
        <v>96.292509999999993</v>
      </c>
      <c r="DLF20" s="253">
        <v>96.347859</v>
      </c>
      <c r="DLG20" s="253">
        <v>96.400266999999999</v>
      </c>
      <c r="DLH20" s="253">
        <v>96.453398000000007</v>
      </c>
      <c r="DLI20" s="253">
        <v>96.508519000000007</v>
      </c>
      <c r="DLJ20" s="253">
        <v>96.567070000000001</v>
      </c>
      <c r="DLK20" s="253">
        <v>96.630253999999994</v>
      </c>
      <c r="DLL20" s="253">
        <v>96.693003000000004</v>
      </c>
      <c r="DLM20" s="253">
        <v>96.744462999999996</v>
      </c>
      <c r="DLN20" s="253">
        <v>96.780124000000001</v>
      </c>
      <c r="DLO20" s="253">
        <v>96.808511999999993</v>
      </c>
      <c r="DLP20" s="253">
        <v>96.839826000000002</v>
      </c>
      <c r="DLQ20" s="253">
        <v>96.873643999999999</v>
      </c>
      <c r="DLR20" s="253">
        <v>96.905670999999998</v>
      </c>
      <c r="DLS20" s="253">
        <v>96.940669999999997</v>
      </c>
      <c r="DLT20" s="253">
        <v>96.987161999999998</v>
      </c>
      <c r="DLU20" s="253">
        <v>97.041644000000005</v>
      </c>
      <c r="DLV20" s="253">
        <v>97.089926000000006</v>
      </c>
      <c r="DLW20" s="253">
        <v>97.125602999999998</v>
      </c>
      <c r="DLX20" s="253">
        <v>97.157734000000005</v>
      </c>
      <c r="DLY20" s="253">
        <v>97.197857999999997</v>
      </c>
      <c r="DLZ20" s="253">
        <v>97.246841000000003</v>
      </c>
      <c r="DMA20" s="253">
        <v>97.296335999999997</v>
      </c>
      <c r="DMB20" s="253">
        <v>97.336673000000005</v>
      </c>
      <c r="DMC20" s="253">
        <v>97.362179999999995</v>
      </c>
      <c r="DMD20" s="253">
        <v>97.375787000000003</v>
      </c>
      <c r="DME20" s="253">
        <v>97.390137999999993</v>
      </c>
      <c r="DMF20" s="253">
        <v>97.417640000000006</v>
      </c>
      <c r="DMG20" s="253">
        <v>97.457407000000003</v>
      </c>
      <c r="DMH20" s="253">
        <v>97.497127000000006</v>
      </c>
      <c r="DMI20" s="253">
        <v>97.528176999999999</v>
      </c>
      <c r="DMJ20" s="253">
        <v>97.552619000000007</v>
      </c>
      <c r="DMK20" s="253">
        <v>97.574685000000002</v>
      </c>
      <c r="DML20" s="253">
        <v>97.593074000000001</v>
      </c>
      <c r="DMM20" s="253">
        <v>97.604761999999994</v>
      </c>
      <c r="DMN20" s="253">
        <v>97.610482000000005</v>
      </c>
      <c r="DMO20" s="253">
        <v>97.612947000000005</v>
      </c>
      <c r="DMP20" s="253">
        <v>97.613567000000003</v>
      </c>
      <c r="DMQ20" s="253">
        <v>97.613472000000002</v>
      </c>
      <c r="DMR20" s="253">
        <v>97.615173999999996</v>
      </c>
      <c r="DMS20" s="253">
        <v>97.621926999999999</v>
      </c>
      <c r="DMT20" s="253">
        <v>97.636711000000005</v>
      </c>
      <c r="DMU20" s="253">
        <v>97.660014000000004</v>
      </c>
      <c r="DMV20" s="253">
        <v>97.686003999999997</v>
      </c>
      <c r="DMW20" s="253">
        <v>97.704640999999995</v>
      </c>
      <c r="DMX20" s="253">
        <v>97.712829999999997</v>
      </c>
      <c r="DMY20" s="253">
        <v>97.719859</v>
      </c>
      <c r="DMZ20" s="253">
        <v>97.734800000000007</v>
      </c>
      <c r="DNA20" s="253">
        <v>97.751917000000006</v>
      </c>
      <c r="DNB20" s="253">
        <v>97.757599999999996</v>
      </c>
      <c r="DNC20" s="253">
        <v>97.750021000000004</v>
      </c>
      <c r="DND20" s="253">
        <v>97.742047999999997</v>
      </c>
      <c r="DNE20" s="253">
        <v>97.744546</v>
      </c>
      <c r="DNF20" s="253">
        <v>97.756471000000005</v>
      </c>
      <c r="DNG20" s="253">
        <v>97.772396000000001</v>
      </c>
      <c r="DNH20" s="253">
        <v>97.789596000000003</v>
      </c>
      <c r="DNI20" s="253">
        <v>97.804524000000001</v>
      </c>
      <c r="DNJ20" s="253">
        <v>97.811625000000006</v>
      </c>
      <c r="DNK20" s="253">
        <v>97.810734999999994</v>
      </c>
      <c r="DNL20" s="253">
        <v>97.809240000000003</v>
      </c>
      <c r="DNM20" s="253">
        <v>97.813074999999998</v>
      </c>
      <c r="DNN20" s="253">
        <v>97.820789000000005</v>
      </c>
      <c r="DNO20" s="253">
        <v>97.828434999999999</v>
      </c>
      <c r="DNP20" s="253">
        <v>97.834001999999998</v>
      </c>
      <c r="DNQ20" s="253">
        <v>97.835111999999995</v>
      </c>
      <c r="DNR20" s="253">
        <v>97.829920000000001</v>
      </c>
      <c r="DNS20" s="253">
        <v>97.823498999999998</v>
      </c>
      <c r="DNT20" s="253">
        <v>97.825732000000002</v>
      </c>
      <c r="DNU20" s="253">
        <v>97.838012000000006</v>
      </c>
      <c r="DNV20" s="253">
        <v>97.848187999999993</v>
      </c>
      <c r="DNW20" s="253">
        <v>97.843891999999997</v>
      </c>
      <c r="DNX20" s="253">
        <v>97.826325999999995</v>
      </c>
      <c r="DNY20" s="253">
        <v>97.806568999999996</v>
      </c>
      <c r="DNZ20" s="253">
        <v>97.792775000000006</v>
      </c>
      <c r="DOA20" s="253">
        <v>97.785610000000005</v>
      </c>
      <c r="DOB20" s="253">
        <v>97.782415</v>
      </c>
      <c r="DOC20" s="253">
        <v>97.780721</v>
      </c>
      <c r="DOD20" s="253">
        <v>97.779690000000002</v>
      </c>
      <c r="DOE20" s="253">
        <v>97.782062999999994</v>
      </c>
      <c r="DOF20" s="253">
        <v>97.793664000000007</v>
      </c>
      <c r="DOG20" s="253">
        <v>97.818265999999994</v>
      </c>
      <c r="DOH20" s="253">
        <v>97.853250000000003</v>
      </c>
      <c r="DOI20" s="253">
        <v>97.890750999999995</v>
      </c>
      <c r="DOJ20" s="253">
        <v>97.921745999999999</v>
      </c>
      <c r="DOK20" s="253">
        <v>97.940449999999998</v>
      </c>
      <c r="DOL20" s="253">
        <v>97.948553000000004</v>
      </c>
      <c r="DOM20" s="253">
        <v>97.954806000000005</v>
      </c>
      <c r="DON20" s="253">
        <v>97.966543999999999</v>
      </c>
      <c r="DOO20" s="253">
        <v>97.982023999999996</v>
      </c>
      <c r="DOP20" s="253">
        <v>97.994997999999995</v>
      </c>
      <c r="DOQ20" s="253">
        <v>98.004778999999999</v>
      </c>
      <c r="DOR20" s="253">
        <v>98.015322999999995</v>
      </c>
      <c r="DOS20" s="253">
        <v>98.025443999999993</v>
      </c>
      <c r="DOT20" s="253">
        <v>98.028471999999994</v>
      </c>
      <c r="DOU20" s="253">
        <v>98.023539</v>
      </c>
      <c r="DOV20" s="253">
        <v>98.019596000000007</v>
      </c>
      <c r="DOW20" s="253">
        <v>98.024551000000002</v>
      </c>
      <c r="DOX20" s="253">
        <v>98.035950999999997</v>
      </c>
      <c r="DOY20" s="253">
        <v>98.045728999999994</v>
      </c>
      <c r="DOZ20" s="253">
        <v>98.049678999999998</v>
      </c>
      <c r="DPA20" s="253">
        <v>98.049379999999999</v>
      </c>
      <c r="DPB20" s="253">
        <v>98.048601000000005</v>
      </c>
      <c r="DPC20" s="253">
        <v>98.049840000000003</v>
      </c>
      <c r="DPD20" s="253">
        <v>98.050323000000006</v>
      </c>
      <c r="DPE20" s="253">
        <v>98.039539000000005</v>
      </c>
      <c r="DPF20" s="253">
        <v>98.005258999999995</v>
      </c>
      <c r="DPG20" s="253">
        <v>97.944551000000004</v>
      </c>
      <c r="DPH20" s="253">
        <v>97.865437</v>
      </c>
      <c r="DPI20" s="253">
        <v>97.776870000000002</v>
      </c>
      <c r="DPJ20" s="253">
        <v>97.682374999999993</v>
      </c>
      <c r="DPK20" s="253">
        <v>97.585286999999994</v>
      </c>
      <c r="DPL20" s="253">
        <v>97.493964000000005</v>
      </c>
      <c r="DPM20" s="253">
        <v>97.417997999999997</v>
      </c>
      <c r="DPN20" s="253">
        <v>97.364345999999998</v>
      </c>
      <c r="DPO20" s="253">
        <v>97.341950999999995</v>
      </c>
      <c r="DPP20" s="253">
        <v>97.365823000000006</v>
      </c>
      <c r="DPQ20" s="253">
        <v>97.448176000000004</v>
      </c>
      <c r="DPR20" s="253">
        <v>97.581935999999999</v>
      </c>
      <c r="DPS20" s="253">
        <v>97.734952000000007</v>
      </c>
      <c r="DPT20" s="253">
        <v>97.864542999999998</v>
      </c>
      <c r="DPU20" s="253">
        <v>97.942453999999998</v>
      </c>
      <c r="DPV20" s="253">
        <v>97.969891000000004</v>
      </c>
      <c r="DPW20" s="253">
        <v>97.969769999999997</v>
      </c>
      <c r="DPX20" s="253">
        <v>97.964466000000002</v>
      </c>
      <c r="DPY20" s="253">
        <v>97.961926000000005</v>
      </c>
      <c r="DPZ20" s="253">
        <v>97.959777000000003</v>
      </c>
      <c r="DQA20" s="253">
        <v>97.953631000000001</v>
      </c>
      <c r="DQB20" s="253">
        <v>97.937360999999996</v>
      </c>
      <c r="DQC20" s="253">
        <v>97.903914</v>
      </c>
      <c r="DQD20" s="253">
        <v>97.855103</v>
      </c>
      <c r="DQE20" s="253">
        <v>97.806693999999993</v>
      </c>
      <c r="DQF20" s="253">
        <v>97.775343000000007</v>
      </c>
      <c r="DQG20" s="253">
        <v>97.763064999999997</v>
      </c>
      <c r="DQH20" s="253">
        <v>97.762128000000004</v>
      </c>
      <c r="DQI20" s="253">
        <v>97.771405000000001</v>
      </c>
      <c r="DQJ20" s="253">
        <v>97.796797999999995</v>
      </c>
      <c r="DQK20" s="253">
        <v>97.835975000000005</v>
      </c>
      <c r="DQL20" s="253">
        <v>97.874026000000001</v>
      </c>
      <c r="DQM20" s="253">
        <v>97.897750000000002</v>
      </c>
      <c r="DQN20" s="253">
        <v>97.906587999999999</v>
      </c>
      <c r="DQO20" s="253">
        <v>97.907162999999997</v>
      </c>
      <c r="DQP20" s="253">
        <v>97.905009000000007</v>
      </c>
      <c r="DQQ20" s="253">
        <v>97.904385000000005</v>
      </c>
      <c r="DQR20" s="253">
        <v>97.908462999999998</v>
      </c>
      <c r="DQS20" s="253">
        <v>97.915176000000002</v>
      </c>
      <c r="DQT20" s="253">
        <v>97.917914999999994</v>
      </c>
      <c r="DQU20" s="253">
        <v>97.913493000000003</v>
      </c>
      <c r="DQV20" s="253">
        <v>97.904897000000005</v>
      </c>
      <c r="DQW20" s="253">
        <v>97.894613000000007</v>
      </c>
      <c r="DQX20" s="253">
        <v>97.881145000000004</v>
      </c>
      <c r="DQY20" s="253">
        <v>97.864716999999999</v>
      </c>
      <c r="DQZ20" s="253">
        <v>97.850448999999998</v>
      </c>
      <c r="DRA20" s="253">
        <v>97.841595999999996</v>
      </c>
      <c r="DRB20" s="253">
        <v>97.833117999999999</v>
      </c>
      <c r="DRC20" s="253">
        <v>97.815878999999995</v>
      </c>
      <c r="DRD20" s="253">
        <v>97.785889999999995</v>
      </c>
      <c r="DRE20" s="253">
        <v>97.747939000000002</v>
      </c>
      <c r="DRF20" s="253">
        <v>97.712618000000006</v>
      </c>
      <c r="DRG20" s="253">
        <v>97.691294999999997</v>
      </c>
      <c r="DRH20" s="253">
        <v>97.691389999999998</v>
      </c>
      <c r="DRI20" s="253">
        <v>97.713258999999994</v>
      </c>
      <c r="DRJ20" s="253">
        <v>97.749858000000003</v>
      </c>
      <c r="DRK20" s="253">
        <v>97.787682000000004</v>
      </c>
      <c r="DRL20" s="253">
        <v>97.809211000000005</v>
      </c>
      <c r="DRM20" s="253">
        <v>97.801720000000003</v>
      </c>
      <c r="DRN20" s="253">
        <v>97.768713000000005</v>
      </c>
      <c r="DRO20" s="253">
        <v>97.727264000000005</v>
      </c>
      <c r="DRP20" s="253">
        <v>97.689728000000002</v>
      </c>
      <c r="DRQ20" s="253">
        <v>97.654967999999997</v>
      </c>
      <c r="DRR20" s="253">
        <v>97.620850000000004</v>
      </c>
      <c r="DRS20" s="253">
        <v>97.594853000000001</v>
      </c>
      <c r="DRT20" s="253">
        <v>97.584070999999994</v>
      </c>
      <c r="DRU20" s="253">
        <v>97.581068000000002</v>
      </c>
      <c r="DRV20" s="253">
        <v>97.569781000000006</v>
      </c>
      <c r="DRW20" s="253">
        <v>97.544334000000006</v>
      </c>
      <c r="DRX20" s="253">
        <v>97.514409999999998</v>
      </c>
      <c r="DRY20" s="253">
        <v>97.492621999999997</v>
      </c>
      <c r="DRZ20" s="253">
        <v>97.483152000000004</v>
      </c>
      <c r="DSA20" s="253">
        <v>97.481511999999995</v>
      </c>
      <c r="DSB20" s="253">
        <v>97.478738000000007</v>
      </c>
      <c r="DSC20" s="253">
        <v>97.467037000000005</v>
      </c>
      <c r="DSD20" s="253">
        <v>97.447822000000002</v>
      </c>
      <c r="DSE20" s="253">
        <v>97.432696000000007</v>
      </c>
      <c r="DSF20" s="253">
        <v>97.429845999999998</v>
      </c>
      <c r="DSG20" s="253">
        <v>97.431563999999995</v>
      </c>
      <c r="DSH20" s="253">
        <v>97.422906999999995</v>
      </c>
      <c r="DSI20" s="253">
        <v>97.400919000000002</v>
      </c>
      <c r="DSJ20" s="253">
        <v>97.376969000000003</v>
      </c>
      <c r="DSK20" s="253">
        <v>97.361412999999999</v>
      </c>
      <c r="DSL20" s="253">
        <v>97.354765999999998</v>
      </c>
      <c r="DSM20" s="253">
        <v>97.353319999999997</v>
      </c>
      <c r="DSN20" s="253">
        <v>97.354404000000002</v>
      </c>
      <c r="DSO20" s="253">
        <v>97.354928000000001</v>
      </c>
      <c r="DSP20" s="253">
        <v>97.352196000000006</v>
      </c>
      <c r="DSQ20" s="253">
        <v>97.347483999999994</v>
      </c>
      <c r="DSR20" s="253">
        <v>97.343700999999996</v>
      </c>
      <c r="DSS20" s="253">
        <v>97.341193000000004</v>
      </c>
      <c r="DST20" s="253">
        <v>97.341825999999998</v>
      </c>
      <c r="DSU20" s="253">
        <v>97.353055999999995</v>
      </c>
      <c r="DSV20" s="253">
        <v>97.378074999999995</v>
      </c>
      <c r="DSW20" s="253">
        <v>97.403981999999999</v>
      </c>
      <c r="DSX20" s="253">
        <v>97.411017999999999</v>
      </c>
      <c r="DSY20" s="253">
        <v>97.394803999999993</v>
      </c>
      <c r="DSZ20" s="253">
        <v>97.370350999999999</v>
      </c>
      <c r="DTA20" s="253">
        <v>97.353353999999996</v>
      </c>
      <c r="DTB20" s="253">
        <v>97.346238</v>
      </c>
      <c r="DTC20" s="253">
        <v>97.342915000000005</v>
      </c>
      <c r="DTD20" s="253">
        <v>97.337367999999998</v>
      </c>
      <c r="DTE20" s="253">
        <v>97.325917000000004</v>
      </c>
      <c r="DTF20" s="253">
        <v>97.310652000000005</v>
      </c>
      <c r="DTG20" s="253">
        <v>97.302530000000004</v>
      </c>
      <c r="DTH20" s="253">
        <v>97.311013000000003</v>
      </c>
      <c r="DTI20" s="253">
        <v>97.327648999999994</v>
      </c>
      <c r="DTJ20" s="253">
        <v>97.329874000000004</v>
      </c>
      <c r="DTK20" s="253">
        <v>97.305881999999997</v>
      </c>
      <c r="DTL20" s="253">
        <v>97.267526000000004</v>
      </c>
      <c r="DTM20" s="253">
        <v>97.234370999999996</v>
      </c>
      <c r="DTN20" s="253">
        <v>97.213749000000007</v>
      </c>
      <c r="DTO20" s="253">
        <v>97.201639999999998</v>
      </c>
      <c r="DTP20" s="253">
        <v>97.194160999999994</v>
      </c>
      <c r="DTQ20" s="253">
        <v>97.190149000000005</v>
      </c>
      <c r="DTR20" s="253">
        <v>97.188142999999997</v>
      </c>
      <c r="DTS20" s="253">
        <v>97.187860000000001</v>
      </c>
      <c r="DTT20" s="253">
        <v>97.190760999999995</v>
      </c>
      <c r="DTU20" s="253">
        <v>97.194360000000003</v>
      </c>
      <c r="DTV20" s="253">
        <v>97.191294999999997</v>
      </c>
      <c r="DTW20" s="253">
        <v>97.179390999999995</v>
      </c>
      <c r="DTX20" s="253">
        <v>97.166697999999997</v>
      </c>
      <c r="DTY20" s="253">
        <v>97.159232000000003</v>
      </c>
      <c r="DTZ20" s="253">
        <v>97.148297999999997</v>
      </c>
      <c r="DUA20" s="253">
        <v>97.119124999999997</v>
      </c>
      <c r="DUB20" s="253">
        <v>97.071230999999997</v>
      </c>
      <c r="DUC20" s="253">
        <v>97.022322000000003</v>
      </c>
      <c r="DUD20" s="253">
        <v>96.990590999999995</v>
      </c>
      <c r="DUE20" s="253">
        <v>96.978331999999995</v>
      </c>
      <c r="DUF20" s="253">
        <v>96.973847000000006</v>
      </c>
      <c r="DUG20" s="253">
        <v>96.964348000000001</v>
      </c>
      <c r="DUH20" s="253">
        <v>96.943731999999997</v>
      </c>
      <c r="DUI20" s="253">
        <v>96.910360999999995</v>
      </c>
      <c r="DUJ20" s="253">
        <v>96.863059000000007</v>
      </c>
      <c r="DUK20" s="253">
        <v>96.803516999999999</v>
      </c>
      <c r="DUL20" s="253">
        <v>96.741799999999998</v>
      </c>
      <c r="DUM20" s="253">
        <v>96.693392000000003</v>
      </c>
      <c r="DUN20" s="253">
        <v>96.664192</v>
      </c>
      <c r="DUO20" s="253">
        <v>96.639553000000006</v>
      </c>
      <c r="DUP20" s="253">
        <v>96.596397999999994</v>
      </c>
      <c r="DUQ20" s="253">
        <v>96.528452000000001</v>
      </c>
      <c r="DUR20" s="253">
        <v>96.450621999999996</v>
      </c>
      <c r="DUS20" s="253">
        <v>96.372810999999999</v>
      </c>
      <c r="DUT20" s="253">
        <v>96.277626999999995</v>
      </c>
      <c r="DUU20" s="253">
        <v>96.131485999999995</v>
      </c>
      <c r="DUV20" s="253">
        <v>95.902439000000001</v>
      </c>
      <c r="DUW20" s="253">
        <v>95.540271000000004</v>
      </c>
      <c r="DUX20" s="253">
        <v>94.943530999999993</v>
      </c>
      <c r="DUY20" s="253">
        <v>94.000962999999999</v>
      </c>
      <c r="DUZ20" s="253">
        <v>92.728752</v>
      </c>
      <c r="DVA20" s="253">
        <v>91.374533</v>
      </c>
      <c r="DVB20" s="253">
        <v>90.325393000000005</v>
      </c>
      <c r="DVC20" s="253">
        <v>89.843973000000005</v>
      </c>
      <c r="DVD20" s="253">
        <v>89.864425999999995</v>
      </c>
      <c r="DVE20" s="253">
        <v>90.048490999999999</v>
      </c>
      <c r="DVF20" s="253">
        <v>90.041653999999994</v>
      </c>
      <c r="DVG20" s="253">
        <v>89.668789000000004</v>
      </c>
      <c r="DVH20" s="253">
        <v>88.911805000000001</v>
      </c>
      <c r="DVI20" s="253">
        <v>87.766892999999996</v>
      </c>
      <c r="DVJ20" s="253">
        <v>86.173585000000003</v>
      </c>
      <c r="DVK20" s="253">
        <v>84.082078999999993</v>
      </c>
      <c r="DVL20" s="253">
        <v>81.570914999999999</v>
      </c>
      <c r="DVM20" s="253">
        <v>78.890749</v>
      </c>
      <c r="DVN20" s="253">
        <v>76.391406000000003</v>
      </c>
      <c r="DVO20" s="253">
        <v>74.435438000000005</v>
      </c>
      <c r="DVP20" s="253">
        <v>73.391277000000002</v>
      </c>
      <c r="DVQ20" s="253">
        <v>73.592382999999998</v>
      </c>
      <c r="DVR20" s="253">
        <v>75.149928000000003</v>
      </c>
      <c r="DVS20" s="253">
        <v>77.778232000000003</v>
      </c>
      <c r="DVT20" s="253">
        <v>80.876542000000001</v>
      </c>
      <c r="DVU20" s="253">
        <v>83.835598000000005</v>
      </c>
      <c r="DVV20" s="253">
        <v>86.301062999999999</v>
      </c>
      <c r="DVW20" s="253">
        <v>88.211834999999994</v>
      </c>
      <c r="DVX20" s="253">
        <v>89.665488999999994</v>
      </c>
      <c r="DVY20" s="253">
        <v>90.782038999999997</v>
      </c>
      <c r="DVZ20" s="253">
        <v>91.654713999999998</v>
      </c>
      <c r="DWA20" s="253">
        <v>92.344673</v>
      </c>
      <c r="DWB20" s="253">
        <v>92.883010999999996</v>
      </c>
      <c r="DWC20" s="253">
        <v>93.294112999999996</v>
      </c>
      <c r="DWD20" s="253">
        <v>93.622793000000001</v>
      </c>
      <c r="DWE20" s="253">
        <v>93.920028000000002</v>
      </c>
      <c r="DWF20" s="253">
        <v>94.198960999999997</v>
      </c>
      <c r="DWG20" s="253">
        <v>94.431062999999995</v>
      </c>
      <c r="DWH20" s="253">
        <v>94.601789999999994</v>
      </c>
      <c r="DWI20" s="253">
        <v>94.738555000000005</v>
      </c>
      <c r="DWJ20" s="253">
        <v>94.868887000000001</v>
      </c>
      <c r="DWK20" s="253">
        <v>94.983705999999998</v>
      </c>
      <c r="DWL20" s="253">
        <v>95.062854000000002</v>
      </c>
      <c r="DWM20" s="253">
        <v>95.119111000000004</v>
      </c>
      <c r="DWN20" s="253">
        <v>95.185640000000006</v>
      </c>
      <c r="DWO20" s="253">
        <v>95.272461000000007</v>
      </c>
      <c r="DWP20" s="253">
        <v>95.369387000000003</v>
      </c>
      <c r="DWQ20" s="253">
        <v>95.472612999999996</v>
      </c>
      <c r="DWR20" s="253">
        <v>95.577281999999997</v>
      </c>
      <c r="DWS20" s="253">
        <v>95.656316000000004</v>
      </c>
      <c r="DWT20" s="253">
        <v>95.683717999999999</v>
      </c>
      <c r="DWU20" s="253">
        <v>95.680565000000001</v>
      </c>
      <c r="DWV20" s="253">
        <v>95.695892999999998</v>
      </c>
      <c r="DWW20" s="253">
        <v>95.743459000000001</v>
      </c>
      <c r="DWX20" s="253">
        <v>95.796588999999997</v>
      </c>
      <c r="DWY20" s="253">
        <v>95.836336000000003</v>
      </c>
      <c r="DWZ20" s="253">
        <v>95.869353000000004</v>
      </c>
      <c r="DXA20" s="253">
        <v>95.902732</v>
      </c>
      <c r="DXB20" s="253">
        <v>95.935543999999993</v>
      </c>
      <c r="DXC20" s="253">
        <v>95.973421999999999</v>
      </c>
      <c r="DXD20" s="253">
        <v>96.010857000000001</v>
      </c>
      <c r="DXE20" s="253">
        <v>96.031243000000003</v>
      </c>
      <c r="DXF20" s="253">
        <v>96.019960999999995</v>
      </c>
      <c r="DXG20" s="253">
        <v>95.990902000000006</v>
      </c>
      <c r="DXH20" s="253">
        <v>95.982207000000002</v>
      </c>
      <c r="DXI20" s="253">
        <v>96.032505</v>
      </c>
      <c r="DXJ20" s="253">
        <v>96.175179999999997</v>
      </c>
      <c r="DXK20" s="253">
        <v>96.443505999999999</v>
      </c>
      <c r="DXL20" s="253">
        <v>96.836934999999997</v>
      </c>
      <c r="DXM20" s="253">
        <v>97.156997000000004</v>
      </c>
      <c r="DXN20" s="253">
        <v>97.059860999999998</v>
      </c>
      <c r="DXO20" s="253">
        <v>96.688670000000002</v>
      </c>
      <c r="DXP20" s="253">
        <v>96.376170000000002</v>
      </c>
      <c r="DXQ20" s="253">
        <v>96.181774000000004</v>
      </c>
      <c r="DXR20" s="253">
        <v>96.057877000000005</v>
      </c>
      <c r="DXS20" s="253">
        <v>95.973226999999994</v>
      </c>
      <c r="DXT20" s="253">
        <v>95.933234999999996</v>
      </c>
      <c r="DXU20" s="253">
        <v>95.947569000000001</v>
      </c>
      <c r="DXV20" s="253">
        <v>96.002992000000006</v>
      </c>
      <c r="DXW20" s="253">
        <v>96.071937000000005</v>
      </c>
      <c r="DXX20" s="253">
        <v>96.121981000000005</v>
      </c>
      <c r="DXY20" s="253">
        <v>96.137604999999994</v>
      </c>
      <c r="DXZ20" s="253">
        <v>96.114892999999995</v>
      </c>
      <c r="DYA20" s="253">
        <v>96.061248000000006</v>
      </c>
      <c r="DYB20" s="253">
        <v>96.000300999999993</v>
      </c>
      <c r="DYC20" s="253">
        <v>95.959824999999995</v>
      </c>
      <c r="DYD20" s="253">
        <v>95.949400999999995</v>
      </c>
      <c r="DYE20" s="253">
        <v>95.959450000000004</v>
      </c>
      <c r="DYF20" s="253">
        <v>95.980883000000006</v>
      </c>
      <c r="DYG20" s="253">
        <v>96.014944999999997</v>
      </c>
      <c r="DYH20" s="253">
        <v>96.053206000000003</v>
      </c>
      <c r="DYI20" s="253">
        <v>96.064215000000004</v>
      </c>
      <c r="DYJ20" s="253">
        <v>96.029893999999999</v>
      </c>
      <c r="DYK20" s="253">
        <v>95.980845000000002</v>
      </c>
      <c r="DYL20" s="253">
        <v>95.970493000000005</v>
      </c>
      <c r="DYM20" s="253">
        <v>96.011454000000001</v>
      </c>
      <c r="DYN20" s="253">
        <v>96.051047999999994</v>
      </c>
      <c r="DYO20" s="253">
        <v>96.027208999999999</v>
      </c>
      <c r="DYP20" s="253">
        <v>95.938383999999999</v>
      </c>
      <c r="DYQ20" s="253">
        <v>95.836252000000002</v>
      </c>
      <c r="DYR20" s="253">
        <v>95.756292000000002</v>
      </c>
      <c r="DYS20" s="253">
        <v>95.691952999999998</v>
      </c>
      <c r="DYT20" s="253">
        <v>95.634855999999999</v>
      </c>
      <c r="DYU20" s="253">
        <v>95.601241000000002</v>
      </c>
      <c r="DYV20" s="253">
        <v>95.598190000000002</v>
      </c>
      <c r="DYW20" s="253">
        <v>95.596179000000006</v>
      </c>
      <c r="DYX20" s="253">
        <v>95.570441000000002</v>
      </c>
      <c r="DYY20" s="253">
        <v>95.549203000000006</v>
      </c>
      <c r="DYZ20" s="253">
        <v>95.586861999999996</v>
      </c>
      <c r="DZA20" s="253">
        <v>95.702081000000007</v>
      </c>
      <c r="DZB20" s="253">
        <v>95.867238</v>
      </c>
      <c r="DZC20" s="253">
        <v>96.043801999999999</v>
      </c>
      <c r="DZD20" s="253">
        <v>96.201790000000003</v>
      </c>
      <c r="DZE20" s="253">
        <v>96.298263000000006</v>
      </c>
      <c r="DZF20" s="253">
        <v>96.282246000000001</v>
      </c>
      <c r="DZG20" s="253">
        <v>96.151945999999995</v>
      </c>
      <c r="DZH20" s="253">
        <v>95.968050000000005</v>
      </c>
      <c r="DZI20" s="253">
        <v>95.791267000000005</v>
      </c>
      <c r="DZJ20" s="253">
        <v>95.653597000000005</v>
      </c>
      <c r="DZK20" s="253">
        <v>95.585790000000003</v>
      </c>
      <c r="DZL20" s="253">
        <v>95.606919000000005</v>
      </c>
      <c r="DZM20" s="253">
        <v>95.677420999999995</v>
      </c>
      <c r="DZN20" s="253">
        <v>95.715228999999994</v>
      </c>
      <c r="DZO20" s="253">
        <v>95.681486000000007</v>
      </c>
      <c r="DZP20" s="253">
        <v>95.610428999999996</v>
      </c>
      <c r="DZQ20" s="253">
        <v>95.540442999999996</v>
      </c>
      <c r="DZR20" s="253">
        <v>95.461706000000007</v>
      </c>
      <c r="DZS20" s="253">
        <v>95.341842999999997</v>
      </c>
      <c r="DZT20" s="253">
        <v>95.175978999999998</v>
      </c>
      <c r="DZU20" s="253">
        <v>95.001551000000006</v>
      </c>
      <c r="DZV20" s="253">
        <v>94.878968999999998</v>
      </c>
      <c r="DZW20" s="253">
        <v>94.840230000000005</v>
      </c>
      <c r="DZX20" s="253">
        <v>94.851207000000002</v>
      </c>
      <c r="DZY20" s="253">
        <v>94.852339999999998</v>
      </c>
      <c r="DZZ20" s="253">
        <v>94.845937000000006</v>
      </c>
      <c r="EAA20" s="253">
        <v>94.911631999999997</v>
      </c>
      <c r="EAB20" s="253">
        <v>95.101474999999994</v>
      </c>
      <c r="EAC20" s="253">
        <v>95.349311999999998</v>
      </c>
      <c r="EAD20" s="253">
        <v>95.521738999999997</v>
      </c>
      <c r="EAE20" s="253">
        <v>95.550774000000004</v>
      </c>
      <c r="EAF20" s="253">
        <v>95.473944000000003</v>
      </c>
      <c r="EAG20" s="253">
        <v>95.352988999999994</v>
      </c>
      <c r="EAH20" s="253">
        <v>95.227207000000007</v>
      </c>
      <c r="EAI20" s="253">
        <v>95.142148000000006</v>
      </c>
      <c r="EAJ20" s="253">
        <v>95.148275999999996</v>
      </c>
      <c r="EAK20" s="253">
        <v>95.249382999999995</v>
      </c>
      <c r="EAL20" s="253">
        <v>95.386501999999993</v>
      </c>
      <c r="EAM20" s="253">
        <v>95.500581999999994</v>
      </c>
      <c r="EAN20" s="253">
        <v>95.585525000000004</v>
      </c>
      <c r="EAO20" s="253">
        <v>95.655308000000005</v>
      </c>
      <c r="EAP20" s="253">
        <v>95.699826999999999</v>
      </c>
      <c r="EAQ20" s="253">
        <v>95.687449999999998</v>
      </c>
      <c r="EAR20" s="253">
        <v>95.591285999999997</v>
      </c>
      <c r="EAS20" s="253">
        <v>95.421064000000001</v>
      </c>
      <c r="EAT20" s="253">
        <v>95.265303000000003</v>
      </c>
      <c r="EAU20" s="253">
        <v>95.253433000000001</v>
      </c>
      <c r="EAV20" s="253">
        <v>95.402489000000003</v>
      </c>
      <c r="EAW20" s="253">
        <v>95.520050999999995</v>
      </c>
      <c r="EAX20" s="253">
        <v>95.347486000000004</v>
      </c>
      <c r="EAY20" s="253">
        <v>94.842061000000001</v>
      </c>
      <c r="EAZ20" s="253">
        <v>94.217676999999995</v>
      </c>
      <c r="EBA20" s="253">
        <v>93.741344999999995</v>
      </c>
      <c r="EBB20" s="253">
        <v>93.577584000000002</v>
      </c>
      <c r="EBC20" s="253">
        <v>93.696950999999999</v>
      </c>
      <c r="EBD20" s="253">
        <v>93.889915999999999</v>
      </c>
      <c r="EBE20" s="253">
        <v>93.953441999999995</v>
      </c>
      <c r="EBF20" s="253">
        <v>93.914428999999998</v>
      </c>
      <c r="EBG20" s="253">
        <v>94.020410999999996</v>
      </c>
      <c r="EBH20" s="253">
        <v>94.408479999999997</v>
      </c>
      <c r="EBI20" s="253">
        <v>94.890720000000002</v>
      </c>
      <c r="EBJ20" s="253">
        <v>95.172538000000003</v>
      </c>
      <c r="EBK20" s="253">
        <v>95.206514999999996</v>
      </c>
      <c r="EBL20" s="253">
        <v>95.143692000000001</v>
      </c>
      <c r="EBM20" s="253">
        <v>95.018536999999995</v>
      </c>
      <c r="EBN20" s="253">
        <v>94.736125999999999</v>
      </c>
      <c r="EBO20" s="253">
        <v>94.315567999999999</v>
      </c>
      <c r="EBP20" s="253">
        <v>93.936381999999995</v>
      </c>
      <c r="EBQ20" s="253">
        <v>93.754064999999997</v>
      </c>
      <c r="EBR20" s="253">
        <v>93.811839000000006</v>
      </c>
      <c r="EBS20" s="253">
        <v>94.068586999999994</v>
      </c>
      <c r="EBT20" s="253">
        <v>94.388998000000001</v>
      </c>
      <c r="EBU20" s="253">
        <v>94.547317000000007</v>
      </c>
      <c r="EBV20" s="253">
        <v>94.393923999999998</v>
      </c>
      <c r="EBW20" s="253">
        <v>94.069715000000002</v>
      </c>
      <c r="EBX20" s="253">
        <v>93.867575000000002</v>
      </c>
      <c r="EBY20" s="253">
        <v>93.89452</v>
      </c>
      <c r="EBZ20" s="253">
        <v>94.072862999999998</v>
      </c>
      <c r="ECA20" s="253">
        <v>94.365965000000003</v>
      </c>
      <c r="ECB20" s="253">
        <v>94.763748000000007</v>
      </c>
      <c r="ECC20" s="253">
        <v>95.081451999999999</v>
      </c>
      <c r="ECD20" s="253">
        <v>95.070633999999998</v>
      </c>
      <c r="ECE20" s="253">
        <v>94.825462000000002</v>
      </c>
      <c r="ECF20" s="253">
        <v>94.776923999999994</v>
      </c>
      <c r="ECG20" s="253">
        <v>95.133527000000001</v>
      </c>
      <c r="ECH20" s="253">
        <v>95.558295000000001</v>
      </c>
      <c r="ECI20" s="253">
        <v>95.558394000000007</v>
      </c>
      <c r="ECJ20" s="253">
        <v>95.105996000000005</v>
      </c>
      <c r="ECK20" s="253">
        <v>94.624590999999995</v>
      </c>
      <c r="ECL20" s="253">
        <v>94.529703999999995</v>
      </c>
      <c r="ECM20" s="253">
        <v>94.935935999999998</v>
      </c>
      <c r="ECN20" s="253">
        <v>95.625168000000002</v>
      </c>
      <c r="ECO20" s="253">
        <v>96.153666999999999</v>
      </c>
      <c r="ECP20" s="253">
        <v>96.110701000000006</v>
      </c>
      <c r="ECQ20" s="253">
        <v>95.594492000000002</v>
      </c>
      <c r="ECR20" s="253">
        <v>95.256086999999994</v>
      </c>
      <c r="ECS20" s="253">
        <v>95.559083999999999</v>
      </c>
      <c r="ECT20" s="253">
        <v>96.222132999999999</v>
      </c>
      <c r="ECU20" s="253">
        <v>96.449431000000004</v>
      </c>
      <c r="ECV20" s="253">
        <v>95.819661999999994</v>
      </c>
      <c r="ECW20" s="253">
        <v>94.563720000000004</v>
      </c>
      <c r="ECX20" s="253">
        <v>93.179444000000004</v>
      </c>
      <c r="ECY20" s="253">
        <v>92.151887000000002</v>
      </c>
      <c r="ECZ20" s="253">
        <v>91.172776999999996</v>
      </c>
      <c r="EDA20" s="253">
        <v>89.315791000000004</v>
      </c>
      <c r="EDB20" s="253">
        <v>86.565624999999997</v>
      </c>
      <c r="EDC20" s="253">
        <v>84.359603000000007</v>
      </c>
      <c r="EDD20" s="253">
        <v>83.955143000000007</v>
      </c>
      <c r="EDE20" s="253">
        <v>84.816745999999995</v>
      </c>
      <c r="EDF20" s="253">
        <v>85.721046999999999</v>
      </c>
      <c r="EDG20" s="253">
        <v>86.843954999999994</v>
      </c>
      <c r="EDH20" s="253">
        <v>87.962924000000001</v>
      </c>
      <c r="EDI20" s="253">
        <v>88.341562999999994</v>
      </c>
      <c r="EDJ20" s="253">
        <v>88.946377999999996</v>
      </c>
    </row>
    <row r="21" spans="1:3494" s="270" customFormat="1">
      <c r="A21" s="153">
        <v>26</v>
      </c>
      <c r="B21" s="66">
        <v>3486</v>
      </c>
      <c r="C21" s="251" t="s">
        <v>577</v>
      </c>
      <c r="D21" s="66" t="s">
        <v>597</v>
      </c>
      <c r="E21" s="155" t="s">
        <v>831</v>
      </c>
      <c r="F21" s="66" t="s">
        <v>592</v>
      </c>
      <c r="G21" s="77" t="s">
        <v>868</v>
      </c>
      <c r="H21" s="66">
        <v>0.97299999999999998</v>
      </c>
      <c r="I21" s="253">
        <v>100.006827</v>
      </c>
      <c r="J21" s="253">
        <v>100.007374</v>
      </c>
      <c r="K21" s="253">
        <v>100.015722</v>
      </c>
      <c r="L21" s="253">
        <v>100.029589</v>
      </c>
      <c r="M21" s="253">
        <v>100.044042</v>
      </c>
      <c r="N21" s="253">
        <v>100.05512299999999</v>
      </c>
      <c r="O21" s="253">
        <v>100.06307</v>
      </c>
      <c r="P21" s="253">
        <v>100.07120399999999</v>
      </c>
      <c r="Q21" s="253">
        <v>100.080721</v>
      </c>
      <c r="R21" s="253">
        <v>100.08770199999999</v>
      </c>
      <c r="S21" s="253">
        <v>100.08669399999999</v>
      </c>
      <c r="T21" s="253">
        <v>100.076683</v>
      </c>
      <c r="U21" s="253">
        <v>100.062333</v>
      </c>
      <c r="V21" s="253">
        <v>100.049986</v>
      </c>
      <c r="W21" s="253">
        <v>100.04355700000001</v>
      </c>
      <c r="X21" s="253">
        <v>100.043442</v>
      </c>
      <c r="Y21" s="253">
        <v>100.047213</v>
      </c>
      <c r="Z21" s="253">
        <v>100.050585</v>
      </c>
      <c r="AA21" s="253">
        <v>100.048839</v>
      </c>
      <c r="AB21" s="253">
        <v>100.038956</v>
      </c>
      <c r="AC21" s="253">
        <v>100.021914</v>
      </c>
      <c r="AD21" s="253">
        <v>100.004093</v>
      </c>
      <c r="AE21" s="253">
        <v>99.995339000000001</v>
      </c>
      <c r="AF21" s="253">
        <v>100.002449</v>
      </c>
      <c r="AG21" s="253">
        <v>100.022181</v>
      </c>
      <c r="AH21" s="253">
        <v>100.04210999999999</v>
      </c>
      <c r="AI21" s="253">
        <v>100.051379</v>
      </c>
      <c r="AJ21" s="253">
        <v>100.050298</v>
      </c>
      <c r="AK21" s="253">
        <v>100.047167</v>
      </c>
      <c r="AL21" s="253">
        <v>100.045937</v>
      </c>
      <c r="AM21" s="253">
        <v>100.040847</v>
      </c>
      <c r="AN21" s="253">
        <v>100.02472899999999</v>
      </c>
      <c r="AO21" s="253">
        <v>100.00021</v>
      </c>
      <c r="AP21" s="253">
        <v>99.979005000000001</v>
      </c>
      <c r="AQ21" s="253">
        <v>99.970513999999994</v>
      </c>
      <c r="AR21" s="253">
        <v>99.973855999999998</v>
      </c>
      <c r="AS21" s="253">
        <v>99.981674999999996</v>
      </c>
      <c r="AT21" s="253">
        <v>99.989282000000003</v>
      </c>
      <c r="AU21" s="253">
        <v>99.997608999999997</v>
      </c>
      <c r="AV21" s="253">
        <v>100.007982</v>
      </c>
      <c r="AW21" s="253">
        <v>100.017381</v>
      </c>
      <c r="AX21" s="253">
        <v>100.02137500000001</v>
      </c>
      <c r="AY21" s="253">
        <v>100.02049700000001</v>
      </c>
      <c r="AZ21" s="253">
        <v>100.02007399999999</v>
      </c>
      <c r="BA21" s="253">
        <v>100.02243900000001</v>
      </c>
      <c r="BB21" s="253">
        <v>100.02159</v>
      </c>
      <c r="BC21" s="253">
        <v>100.00890200000001</v>
      </c>
      <c r="BD21" s="253">
        <v>99.984700000000004</v>
      </c>
      <c r="BE21" s="253">
        <v>99.961620999999994</v>
      </c>
      <c r="BF21" s="253">
        <v>99.954839000000007</v>
      </c>
      <c r="BG21" s="253">
        <v>99.967455999999999</v>
      </c>
      <c r="BH21" s="253">
        <v>99.985881000000006</v>
      </c>
      <c r="BI21" s="253">
        <v>99.990871999999996</v>
      </c>
      <c r="BJ21" s="253">
        <v>99.974683999999996</v>
      </c>
      <c r="BK21" s="253">
        <v>99.947733999999997</v>
      </c>
      <c r="BL21" s="253">
        <v>99.929529000000002</v>
      </c>
      <c r="BM21" s="253">
        <v>99.932886999999994</v>
      </c>
      <c r="BN21" s="253">
        <v>99.953374999999994</v>
      </c>
      <c r="BO21" s="253">
        <v>99.973772999999994</v>
      </c>
      <c r="BP21" s="253">
        <v>99.980228999999994</v>
      </c>
      <c r="BQ21" s="253">
        <v>99.973138000000006</v>
      </c>
      <c r="BR21" s="253">
        <v>99.963663999999994</v>
      </c>
      <c r="BS21" s="253">
        <v>99.964313000000004</v>
      </c>
      <c r="BT21" s="253">
        <v>99.981226000000007</v>
      </c>
      <c r="BU21" s="253">
        <v>100.011028</v>
      </c>
      <c r="BV21" s="253">
        <v>100.04193100000001</v>
      </c>
      <c r="BW21" s="253">
        <v>100.059524</v>
      </c>
      <c r="BX21" s="253">
        <v>100.05664299999999</v>
      </c>
      <c r="BY21" s="253">
        <v>100.039754</v>
      </c>
      <c r="BZ21" s="253">
        <v>100.024013</v>
      </c>
      <c r="CA21" s="253">
        <v>100.01877899999999</v>
      </c>
      <c r="CB21" s="253">
        <v>100.01948400000001</v>
      </c>
      <c r="CC21" s="253">
        <v>100.01375899999999</v>
      </c>
      <c r="CD21" s="253">
        <v>99.993412000000006</v>
      </c>
      <c r="CE21" s="253">
        <v>99.960632000000004</v>
      </c>
      <c r="CF21" s="253">
        <v>99.925269999999998</v>
      </c>
      <c r="CG21" s="253">
        <v>99.899006</v>
      </c>
      <c r="CH21" s="253">
        <v>99.890471000000005</v>
      </c>
      <c r="CI21" s="253">
        <v>99.900617999999994</v>
      </c>
      <c r="CJ21" s="253">
        <v>99.920135000000002</v>
      </c>
      <c r="CK21" s="253">
        <v>99.934048000000004</v>
      </c>
      <c r="CL21" s="253">
        <v>99.932201000000006</v>
      </c>
      <c r="CM21" s="253">
        <v>99.918065999999996</v>
      </c>
      <c r="CN21" s="253">
        <v>99.906154999999998</v>
      </c>
      <c r="CO21" s="253">
        <v>99.908479999999997</v>
      </c>
      <c r="CP21" s="253">
        <v>99.923214999999999</v>
      </c>
      <c r="CQ21" s="253">
        <v>99.937359999999998</v>
      </c>
      <c r="CR21" s="253">
        <v>99.939877999999993</v>
      </c>
      <c r="CS21" s="253">
        <v>99.932796999999994</v>
      </c>
      <c r="CT21" s="253">
        <v>99.928787</v>
      </c>
      <c r="CU21" s="253">
        <v>99.937064000000007</v>
      </c>
      <c r="CV21" s="253">
        <v>99.952252999999999</v>
      </c>
      <c r="CW21" s="253">
        <v>99.959177999999994</v>
      </c>
      <c r="CX21" s="253">
        <v>99.946791000000005</v>
      </c>
      <c r="CY21" s="253">
        <v>99.917348000000004</v>
      </c>
      <c r="CZ21" s="253">
        <v>99.882478000000006</v>
      </c>
      <c r="DA21" s="253">
        <v>99.851466000000002</v>
      </c>
      <c r="DB21" s="253">
        <v>99.827316999999994</v>
      </c>
      <c r="DC21" s="253">
        <v>99.812973</v>
      </c>
      <c r="DD21" s="253">
        <v>99.815451999999993</v>
      </c>
      <c r="DE21" s="253">
        <v>99.840833000000003</v>
      </c>
      <c r="DF21" s="253">
        <v>99.886144000000002</v>
      </c>
      <c r="DG21" s="253">
        <v>99.938202000000004</v>
      </c>
      <c r="DH21" s="253">
        <v>99.980058</v>
      </c>
      <c r="DI21" s="253">
        <v>99.999290999999999</v>
      </c>
      <c r="DJ21" s="253">
        <v>99.994451999999995</v>
      </c>
      <c r="DK21" s="253">
        <v>99.976375000000004</v>
      </c>
      <c r="DL21" s="253">
        <v>99.959263000000007</v>
      </c>
      <c r="DM21" s="253">
        <v>99.946897000000007</v>
      </c>
      <c r="DN21" s="253">
        <v>99.930432999999994</v>
      </c>
      <c r="DO21" s="253">
        <v>99.906267</v>
      </c>
      <c r="DP21" s="253">
        <v>99.884279000000006</v>
      </c>
      <c r="DQ21" s="253">
        <v>99.877010999999996</v>
      </c>
      <c r="DR21" s="253">
        <v>99.889187000000007</v>
      </c>
      <c r="DS21" s="253">
        <v>99.913211000000004</v>
      </c>
      <c r="DT21" s="253">
        <v>99.934501999999995</v>
      </c>
      <c r="DU21" s="253">
        <v>99.947131999999996</v>
      </c>
      <c r="DV21" s="253">
        <v>99.955898000000005</v>
      </c>
      <c r="DW21" s="253">
        <v>99.964858000000007</v>
      </c>
      <c r="DX21" s="253">
        <v>99.971982999999994</v>
      </c>
      <c r="DY21" s="253">
        <v>99.971779999999995</v>
      </c>
      <c r="DZ21" s="253">
        <v>99.962506000000005</v>
      </c>
      <c r="EA21" s="253">
        <v>99.947687000000002</v>
      </c>
      <c r="EB21" s="253">
        <v>99.929389</v>
      </c>
      <c r="EC21" s="253">
        <v>99.909173999999993</v>
      </c>
      <c r="ED21" s="253">
        <v>99.891262999999995</v>
      </c>
      <c r="EE21" s="253">
        <v>99.879232000000002</v>
      </c>
      <c r="EF21" s="253">
        <v>99.874981000000005</v>
      </c>
      <c r="EG21" s="253">
        <v>99.880804999999995</v>
      </c>
      <c r="EH21" s="253">
        <v>99.895202999999995</v>
      </c>
      <c r="EI21" s="253">
        <v>99.909706</v>
      </c>
      <c r="EJ21" s="253">
        <v>99.9178</v>
      </c>
      <c r="EK21" s="253">
        <v>99.924385999999998</v>
      </c>
      <c r="EL21" s="253">
        <v>99.935934000000003</v>
      </c>
      <c r="EM21" s="253">
        <v>99.951543000000001</v>
      </c>
      <c r="EN21" s="253">
        <v>99.969093000000001</v>
      </c>
      <c r="EO21" s="253">
        <v>99.989648000000003</v>
      </c>
      <c r="EP21" s="253">
        <v>100.011246</v>
      </c>
      <c r="EQ21" s="253">
        <v>100.02546100000001</v>
      </c>
      <c r="ER21" s="253">
        <v>100.024732</v>
      </c>
      <c r="ES21" s="253">
        <v>100.012097</v>
      </c>
      <c r="ET21" s="253">
        <v>99.998062000000004</v>
      </c>
      <c r="EU21" s="253">
        <v>99.989193999999998</v>
      </c>
      <c r="EV21" s="253">
        <v>99.981221000000005</v>
      </c>
      <c r="EW21" s="253">
        <v>99.964748</v>
      </c>
      <c r="EX21" s="253">
        <v>99.936423000000005</v>
      </c>
      <c r="EY21" s="253">
        <v>99.901579999999996</v>
      </c>
      <c r="EZ21" s="253">
        <v>99.866268000000005</v>
      </c>
      <c r="FA21" s="253">
        <v>99.844795000000005</v>
      </c>
      <c r="FB21" s="253">
        <v>99.849457000000001</v>
      </c>
      <c r="FC21" s="253">
        <v>99.869909000000007</v>
      </c>
      <c r="FD21" s="253">
        <v>99.889101999999994</v>
      </c>
      <c r="FE21" s="253">
        <v>99.900931</v>
      </c>
      <c r="FF21" s="253">
        <v>99.909910999999994</v>
      </c>
      <c r="FG21" s="253">
        <v>99.922955999999999</v>
      </c>
      <c r="FH21" s="253">
        <v>99.942626000000004</v>
      </c>
      <c r="FI21" s="253">
        <v>99.965399000000005</v>
      </c>
      <c r="FJ21" s="253">
        <v>99.983161999999993</v>
      </c>
      <c r="FK21" s="253">
        <v>99.989254000000003</v>
      </c>
      <c r="FL21" s="253">
        <v>99.982622000000006</v>
      </c>
      <c r="FM21" s="253">
        <v>99.966695999999999</v>
      </c>
      <c r="FN21" s="253">
        <v>99.946781999999999</v>
      </c>
      <c r="FO21" s="253">
        <v>99.929935</v>
      </c>
      <c r="FP21" s="253">
        <v>99.921599000000001</v>
      </c>
      <c r="FQ21" s="253">
        <v>99.921338000000006</v>
      </c>
      <c r="FR21" s="253">
        <v>99.923182999999995</v>
      </c>
      <c r="FS21" s="253">
        <v>99.922047000000006</v>
      </c>
      <c r="FT21" s="253">
        <v>99.919543000000004</v>
      </c>
      <c r="FU21" s="253">
        <v>99.922467999999995</v>
      </c>
      <c r="FV21" s="253">
        <v>99.936065999999997</v>
      </c>
      <c r="FW21" s="253">
        <v>99.958168000000001</v>
      </c>
      <c r="FX21" s="253">
        <v>99.978950999999995</v>
      </c>
      <c r="FY21" s="253">
        <v>99.987234000000001</v>
      </c>
      <c r="FZ21" s="253">
        <v>99.976935999999995</v>
      </c>
      <c r="GA21" s="253">
        <v>99.949985999999996</v>
      </c>
      <c r="GB21" s="253">
        <v>99.914857999999995</v>
      </c>
      <c r="GC21" s="253">
        <v>99.882814999999994</v>
      </c>
      <c r="GD21" s="253">
        <v>99.865735000000001</v>
      </c>
      <c r="GE21" s="253">
        <v>99.872667000000007</v>
      </c>
      <c r="GF21" s="253">
        <v>99.897639999999996</v>
      </c>
      <c r="GG21" s="253">
        <v>99.924796999999998</v>
      </c>
      <c r="GH21" s="253">
        <v>99.946774000000005</v>
      </c>
      <c r="GI21" s="253">
        <v>99.957775999999996</v>
      </c>
      <c r="GJ21" s="253">
        <v>99.950461000000004</v>
      </c>
      <c r="GK21" s="253">
        <v>99.927135000000007</v>
      </c>
      <c r="GL21" s="253">
        <v>99.903514999999999</v>
      </c>
      <c r="GM21" s="253">
        <v>99.894671000000002</v>
      </c>
      <c r="GN21" s="253">
        <v>99.898078999999996</v>
      </c>
      <c r="GO21" s="253">
        <v>99.898938999999999</v>
      </c>
      <c r="GP21" s="253">
        <v>99.890341000000006</v>
      </c>
      <c r="GQ21" s="253">
        <v>99.881350999999995</v>
      </c>
      <c r="GR21" s="253">
        <v>99.887054000000006</v>
      </c>
      <c r="GS21" s="253">
        <v>99.911001999999996</v>
      </c>
      <c r="GT21" s="253">
        <v>99.937541999999993</v>
      </c>
      <c r="GU21" s="253">
        <v>99.949240000000003</v>
      </c>
      <c r="GV21" s="253">
        <v>99.946549000000005</v>
      </c>
      <c r="GW21" s="253">
        <v>99.939823000000004</v>
      </c>
      <c r="GX21" s="253">
        <v>99.935575999999998</v>
      </c>
      <c r="GY21" s="253">
        <v>99.932793000000004</v>
      </c>
      <c r="GZ21" s="253">
        <v>99.926384999999996</v>
      </c>
      <c r="HA21" s="253">
        <v>99.921197000000006</v>
      </c>
      <c r="HB21" s="253">
        <v>99.927172999999996</v>
      </c>
      <c r="HC21" s="253">
        <v>99.940911</v>
      </c>
      <c r="HD21" s="253">
        <v>99.949608999999995</v>
      </c>
      <c r="HE21" s="253">
        <v>99.945729999999998</v>
      </c>
      <c r="HF21" s="253">
        <v>99.935008999999994</v>
      </c>
      <c r="HG21" s="253">
        <v>99.930116999999996</v>
      </c>
      <c r="HH21" s="253">
        <v>99.937895999999995</v>
      </c>
      <c r="HI21" s="253">
        <v>99.954905999999994</v>
      </c>
      <c r="HJ21" s="253">
        <v>99.972308999999996</v>
      </c>
      <c r="HK21" s="253">
        <v>99.981335999999999</v>
      </c>
      <c r="HL21" s="253">
        <v>99.977689999999996</v>
      </c>
      <c r="HM21" s="253">
        <v>99.963498000000001</v>
      </c>
      <c r="HN21" s="253">
        <v>99.944599999999994</v>
      </c>
      <c r="HO21" s="253">
        <v>99.924740999999997</v>
      </c>
      <c r="HP21" s="253">
        <v>99.902980999999997</v>
      </c>
      <c r="HQ21" s="253">
        <v>99.878348000000003</v>
      </c>
      <c r="HR21" s="253">
        <v>99.855588999999995</v>
      </c>
      <c r="HS21" s="253">
        <v>99.842448000000005</v>
      </c>
      <c r="HT21" s="253">
        <v>99.841753999999995</v>
      </c>
      <c r="HU21" s="253">
        <v>99.848571000000007</v>
      </c>
      <c r="HV21" s="253">
        <v>99.856173999999996</v>
      </c>
      <c r="HW21" s="253">
        <v>99.866168999999999</v>
      </c>
      <c r="HX21" s="253">
        <v>99.886142000000007</v>
      </c>
      <c r="HY21" s="253">
        <v>99.916193000000007</v>
      </c>
      <c r="HZ21" s="253">
        <v>99.944626</v>
      </c>
      <c r="IA21" s="253">
        <v>99.958191999999997</v>
      </c>
      <c r="IB21" s="253">
        <v>99.953331000000006</v>
      </c>
      <c r="IC21" s="253">
        <v>99.937224000000001</v>
      </c>
      <c r="ID21" s="253">
        <v>99.919194000000005</v>
      </c>
      <c r="IE21" s="253">
        <v>99.903215000000003</v>
      </c>
      <c r="IF21" s="253">
        <v>99.890129000000002</v>
      </c>
      <c r="IG21" s="253">
        <v>99.883242999999993</v>
      </c>
      <c r="IH21" s="253">
        <v>99.885047999999998</v>
      </c>
      <c r="II21" s="253">
        <v>99.891141000000005</v>
      </c>
      <c r="IJ21" s="253">
        <v>99.890997999999996</v>
      </c>
      <c r="IK21" s="253">
        <v>99.876170000000002</v>
      </c>
      <c r="IL21" s="253">
        <v>99.847223999999997</v>
      </c>
      <c r="IM21" s="253">
        <v>99.813614999999999</v>
      </c>
      <c r="IN21" s="253">
        <v>99.790656999999996</v>
      </c>
      <c r="IO21" s="253">
        <v>99.793785999999997</v>
      </c>
      <c r="IP21" s="253">
        <v>99.826070000000001</v>
      </c>
      <c r="IQ21" s="253">
        <v>99.872731999999999</v>
      </c>
      <c r="IR21" s="253">
        <v>99.913341000000003</v>
      </c>
      <c r="IS21" s="253">
        <v>99.938333</v>
      </c>
      <c r="IT21" s="253">
        <v>99.950993999999994</v>
      </c>
      <c r="IU21" s="253">
        <v>99.955629000000002</v>
      </c>
      <c r="IV21" s="253">
        <v>99.945930000000004</v>
      </c>
      <c r="IW21" s="253">
        <v>99.908814000000007</v>
      </c>
      <c r="IX21" s="253">
        <v>99.847560000000001</v>
      </c>
      <c r="IY21" s="253">
        <v>99.79683</v>
      </c>
      <c r="IZ21" s="253">
        <v>99.793363999999997</v>
      </c>
      <c r="JA21" s="253">
        <v>99.835547000000005</v>
      </c>
      <c r="JB21" s="253">
        <v>99.888414999999995</v>
      </c>
      <c r="JC21" s="253">
        <v>99.913184999999999</v>
      </c>
      <c r="JD21" s="253">
        <v>99.893259</v>
      </c>
      <c r="JE21" s="253">
        <v>99.850831999999997</v>
      </c>
      <c r="JF21" s="253">
        <v>99.828263000000007</v>
      </c>
      <c r="JG21" s="253">
        <v>99.837648000000002</v>
      </c>
      <c r="JH21" s="253">
        <v>99.852647000000005</v>
      </c>
      <c r="JI21" s="253">
        <v>99.848079999999996</v>
      </c>
      <c r="JJ21" s="253">
        <v>99.825798000000006</v>
      </c>
      <c r="JK21" s="253">
        <v>99.810089000000005</v>
      </c>
      <c r="JL21" s="253">
        <v>99.824432000000002</v>
      </c>
      <c r="JM21" s="253">
        <v>99.869198999999995</v>
      </c>
      <c r="JN21" s="253">
        <v>99.919709999999995</v>
      </c>
      <c r="JO21" s="253">
        <v>99.948352</v>
      </c>
      <c r="JP21" s="253">
        <v>99.943629000000001</v>
      </c>
      <c r="JQ21" s="253">
        <v>99.910728000000006</v>
      </c>
      <c r="JR21" s="253">
        <v>99.866579000000002</v>
      </c>
      <c r="JS21" s="253">
        <v>99.830023999999995</v>
      </c>
      <c r="JT21" s="253">
        <v>99.812633000000005</v>
      </c>
      <c r="JU21" s="253">
        <v>99.817194000000001</v>
      </c>
      <c r="JV21" s="253">
        <v>99.838434000000007</v>
      </c>
      <c r="JW21" s="253">
        <v>99.864677999999998</v>
      </c>
      <c r="JX21" s="253">
        <v>99.885259000000005</v>
      </c>
      <c r="JY21" s="253">
        <v>99.896156000000005</v>
      </c>
      <c r="JZ21" s="253">
        <v>99.898314999999997</v>
      </c>
      <c r="KA21" s="253">
        <v>99.894142000000002</v>
      </c>
      <c r="KB21" s="253">
        <v>99.886797999999999</v>
      </c>
      <c r="KC21" s="253">
        <v>99.878992999999994</v>
      </c>
      <c r="KD21" s="253">
        <v>99.869825000000006</v>
      </c>
      <c r="KE21" s="253">
        <v>99.854338999999996</v>
      </c>
      <c r="KF21" s="253">
        <v>99.829166000000001</v>
      </c>
      <c r="KG21" s="253">
        <v>99.801126999999994</v>
      </c>
      <c r="KH21" s="253">
        <v>99.785106999999996</v>
      </c>
      <c r="KI21" s="253">
        <v>99.791004000000001</v>
      </c>
      <c r="KJ21" s="253">
        <v>99.811402999999999</v>
      </c>
      <c r="KK21" s="253">
        <v>99.824112999999997</v>
      </c>
      <c r="KL21" s="253">
        <v>99.816480999999996</v>
      </c>
      <c r="KM21" s="253">
        <v>99.803962999999996</v>
      </c>
      <c r="KN21" s="253">
        <v>99.808918000000006</v>
      </c>
      <c r="KO21" s="253">
        <v>99.831198000000001</v>
      </c>
      <c r="KP21" s="253">
        <v>99.852170000000001</v>
      </c>
      <c r="KQ21" s="253">
        <v>99.857945000000001</v>
      </c>
      <c r="KR21" s="253">
        <v>99.852303000000006</v>
      </c>
      <c r="KS21" s="253">
        <v>99.848484999999997</v>
      </c>
      <c r="KT21" s="253">
        <v>99.853069000000005</v>
      </c>
      <c r="KU21" s="253">
        <v>99.859055999999995</v>
      </c>
      <c r="KV21" s="253">
        <v>99.858000000000004</v>
      </c>
      <c r="KW21" s="253">
        <v>99.855136999999999</v>
      </c>
      <c r="KX21" s="253">
        <v>99.863681</v>
      </c>
      <c r="KY21" s="253">
        <v>99.886656000000002</v>
      </c>
      <c r="KZ21" s="253">
        <v>99.908941999999996</v>
      </c>
      <c r="LA21" s="253">
        <v>99.907488000000001</v>
      </c>
      <c r="LB21" s="253">
        <v>99.869427999999999</v>
      </c>
      <c r="LC21" s="253">
        <v>99.803877</v>
      </c>
      <c r="LD21" s="253">
        <v>99.740596999999994</v>
      </c>
      <c r="LE21" s="253">
        <v>99.716665000000006</v>
      </c>
      <c r="LF21" s="253">
        <v>99.750679000000005</v>
      </c>
      <c r="LG21" s="253">
        <v>99.817847</v>
      </c>
      <c r="LH21" s="253">
        <v>99.862885000000006</v>
      </c>
      <c r="LI21" s="253">
        <v>99.858339999999998</v>
      </c>
      <c r="LJ21" s="253">
        <v>99.829420999999996</v>
      </c>
      <c r="LK21" s="253">
        <v>99.810827000000003</v>
      </c>
      <c r="LL21" s="253">
        <v>99.811313999999996</v>
      </c>
      <c r="LM21" s="253">
        <v>99.818285000000003</v>
      </c>
      <c r="LN21" s="253">
        <v>99.818551999999997</v>
      </c>
      <c r="LO21" s="253">
        <v>99.810467000000003</v>
      </c>
      <c r="LP21" s="253">
        <v>99.799891000000002</v>
      </c>
      <c r="LQ21" s="253">
        <v>99.789293000000001</v>
      </c>
      <c r="LR21" s="253">
        <v>99.776748999999995</v>
      </c>
      <c r="LS21" s="253">
        <v>99.763783000000004</v>
      </c>
      <c r="LT21" s="253">
        <v>99.757180000000005</v>
      </c>
      <c r="LU21" s="253">
        <v>99.757135000000005</v>
      </c>
      <c r="LV21" s="253">
        <v>99.752260000000007</v>
      </c>
      <c r="LW21" s="253">
        <v>99.742386999999994</v>
      </c>
      <c r="LX21" s="253">
        <v>99.738472999999999</v>
      </c>
      <c r="LY21" s="253">
        <v>99.741518999999997</v>
      </c>
      <c r="LZ21" s="253">
        <v>99.748182</v>
      </c>
      <c r="MA21" s="253">
        <v>99.756218000000004</v>
      </c>
      <c r="MB21" s="253">
        <v>99.760572999999994</v>
      </c>
      <c r="MC21" s="253">
        <v>99.760964000000001</v>
      </c>
      <c r="MD21" s="253">
        <v>99.760068000000004</v>
      </c>
      <c r="ME21" s="253">
        <v>99.757175000000004</v>
      </c>
      <c r="MF21" s="253">
        <v>99.750883000000002</v>
      </c>
      <c r="MG21" s="253">
        <v>99.740033999999994</v>
      </c>
      <c r="MH21" s="253">
        <v>99.724480999999997</v>
      </c>
      <c r="MI21" s="253">
        <v>99.707862000000006</v>
      </c>
      <c r="MJ21" s="253">
        <v>99.696460999999999</v>
      </c>
      <c r="MK21" s="253">
        <v>99.693318000000005</v>
      </c>
      <c r="ML21" s="253">
        <v>99.695724999999996</v>
      </c>
      <c r="MM21" s="253">
        <v>99.699669999999998</v>
      </c>
      <c r="MN21" s="253">
        <v>99.705067</v>
      </c>
      <c r="MO21" s="253">
        <v>99.713486000000003</v>
      </c>
      <c r="MP21" s="253">
        <v>99.724078000000006</v>
      </c>
      <c r="MQ21" s="253">
        <v>99.731427999999994</v>
      </c>
      <c r="MR21" s="253">
        <v>99.729101999999997</v>
      </c>
      <c r="MS21" s="253">
        <v>99.719266000000005</v>
      </c>
      <c r="MT21" s="253">
        <v>99.716421999999994</v>
      </c>
      <c r="MU21" s="253">
        <v>99.730243999999999</v>
      </c>
      <c r="MV21" s="253">
        <v>99.744945000000001</v>
      </c>
      <c r="MW21" s="253">
        <v>99.739671000000001</v>
      </c>
      <c r="MX21" s="253">
        <v>99.720122000000003</v>
      </c>
      <c r="MY21" s="253">
        <v>99.708825000000004</v>
      </c>
      <c r="MZ21" s="253">
        <v>99.717738999999995</v>
      </c>
      <c r="NA21" s="253">
        <v>99.738382999999999</v>
      </c>
      <c r="NB21" s="253">
        <v>99.751086000000001</v>
      </c>
      <c r="NC21" s="253">
        <v>99.741786000000005</v>
      </c>
      <c r="ND21" s="253">
        <v>99.712058999999996</v>
      </c>
      <c r="NE21" s="253">
        <v>99.675578999999999</v>
      </c>
      <c r="NF21" s="253">
        <v>99.645660000000007</v>
      </c>
      <c r="NG21" s="253">
        <v>99.627972</v>
      </c>
      <c r="NH21" s="253">
        <v>99.622591999999997</v>
      </c>
      <c r="NI21" s="253">
        <v>99.626977999999994</v>
      </c>
      <c r="NJ21" s="253">
        <v>99.635180000000005</v>
      </c>
      <c r="NK21" s="253">
        <v>99.638067000000007</v>
      </c>
      <c r="NL21" s="253">
        <v>99.629450000000006</v>
      </c>
      <c r="NM21" s="253">
        <v>99.610765000000001</v>
      </c>
      <c r="NN21" s="253">
        <v>99.589399999999998</v>
      </c>
      <c r="NO21" s="253">
        <v>99.574281999999997</v>
      </c>
      <c r="NP21" s="253">
        <v>99.568247</v>
      </c>
      <c r="NQ21" s="253">
        <v>99.568503000000007</v>
      </c>
      <c r="NR21" s="253">
        <v>99.578806</v>
      </c>
      <c r="NS21" s="253">
        <v>99.598856999999995</v>
      </c>
      <c r="NT21" s="253">
        <v>99.619050999999999</v>
      </c>
      <c r="NU21" s="253">
        <v>99.635121999999996</v>
      </c>
      <c r="NV21" s="253">
        <v>99.652219000000002</v>
      </c>
      <c r="NW21" s="253">
        <v>99.675583000000003</v>
      </c>
      <c r="NX21" s="253">
        <v>99.700688</v>
      </c>
      <c r="NY21" s="253">
        <v>99.712316999999999</v>
      </c>
      <c r="NZ21" s="253">
        <v>99.696479999999994</v>
      </c>
      <c r="OA21" s="253">
        <v>99.657280999999998</v>
      </c>
      <c r="OB21" s="253">
        <v>99.615061999999995</v>
      </c>
      <c r="OC21" s="253">
        <v>99.585721000000007</v>
      </c>
      <c r="OD21" s="253">
        <v>99.569586000000001</v>
      </c>
      <c r="OE21" s="253">
        <v>99.555715000000006</v>
      </c>
      <c r="OF21" s="253">
        <v>99.533818999999994</v>
      </c>
      <c r="OG21" s="253">
        <v>99.504423000000003</v>
      </c>
      <c r="OH21" s="253">
        <v>99.475553000000005</v>
      </c>
      <c r="OI21" s="253">
        <v>99.450508999999997</v>
      </c>
      <c r="OJ21" s="253">
        <v>99.426292000000004</v>
      </c>
      <c r="OK21" s="253">
        <v>99.402726000000001</v>
      </c>
      <c r="OL21" s="253">
        <v>99.386943000000002</v>
      </c>
      <c r="OM21" s="253">
        <v>99.385185000000007</v>
      </c>
      <c r="ON21" s="253">
        <v>99.394087999999996</v>
      </c>
      <c r="OO21" s="253">
        <v>99.405367999999996</v>
      </c>
      <c r="OP21" s="253">
        <v>99.417861000000002</v>
      </c>
      <c r="OQ21" s="253">
        <v>99.438547999999997</v>
      </c>
      <c r="OR21" s="253">
        <v>99.470097999999993</v>
      </c>
      <c r="OS21" s="253">
        <v>99.501771000000005</v>
      </c>
      <c r="OT21" s="253">
        <v>99.518566000000007</v>
      </c>
      <c r="OU21" s="253">
        <v>99.517223999999999</v>
      </c>
      <c r="OV21" s="253">
        <v>99.509191999999999</v>
      </c>
      <c r="OW21" s="253">
        <v>99.508688000000006</v>
      </c>
      <c r="OX21" s="253">
        <v>99.519200999999995</v>
      </c>
      <c r="OY21" s="253">
        <v>99.533266999999995</v>
      </c>
      <c r="OZ21" s="253">
        <v>99.543881999999996</v>
      </c>
      <c r="PA21" s="253">
        <v>99.549719999999994</v>
      </c>
      <c r="PB21" s="253">
        <v>99.551222999999993</v>
      </c>
      <c r="PC21" s="253">
        <v>99.549109000000001</v>
      </c>
      <c r="PD21" s="253">
        <v>99.546910999999994</v>
      </c>
      <c r="PE21" s="253">
        <v>99.547550999999999</v>
      </c>
      <c r="PF21" s="253">
        <v>99.546164000000005</v>
      </c>
      <c r="PG21" s="253">
        <v>99.536129000000003</v>
      </c>
      <c r="PH21" s="253">
        <v>99.519169000000005</v>
      </c>
      <c r="PI21" s="253">
        <v>99.502390000000005</v>
      </c>
      <c r="PJ21" s="253">
        <v>99.490680999999995</v>
      </c>
      <c r="PK21" s="253">
        <v>99.482471000000004</v>
      </c>
      <c r="PL21" s="253">
        <v>99.472149999999999</v>
      </c>
      <c r="PM21" s="253">
        <v>99.457749000000007</v>
      </c>
      <c r="PN21" s="253">
        <v>99.444845000000001</v>
      </c>
      <c r="PO21" s="253">
        <v>99.440566000000004</v>
      </c>
      <c r="PP21" s="253">
        <v>99.445701</v>
      </c>
      <c r="PQ21" s="253">
        <v>99.455504000000005</v>
      </c>
      <c r="PR21" s="253">
        <v>99.465440000000001</v>
      </c>
      <c r="PS21" s="253">
        <v>99.472927999999996</v>
      </c>
      <c r="PT21" s="253">
        <v>99.474061000000006</v>
      </c>
      <c r="PU21" s="253">
        <v>99.464234000000005</v>
      </c>
      <c r="PV21" s="253">
        <v>99.443982000000005</v>
      </c>
      <c r="PW21" s="253">
        <v>99.423027000000005</v>
      </c>
      <c r="PX21" s="253">
        <v>99.414585000000002</v>
      </c>
      <c r="PY21" s="253">
        <v>99.421509</v>
      </c>
      <c r="PZ21" s="253">
        <v>99.428935999999993</v>
      </c>
      <c r="QA21" s="253">
        <v>99.420340999999993</v>
      </c>
      <c r="QB21" s="253">
        <v>99.397824999999997</v>
      </c>
      <c r="QC21" s="253">
        <v>99.375546999999997</v>
      </c>
      <c r="QD21" s="253">
        <v>99.362778000000006</v>
      </c>
      <c r="QE21" s="253">
        <v>99.358196000000007</v>
      </c>
      <c r="QF21" s="253">
        <v>99.353178999999997</v>
      </c>
      <c r="QG21" s="253">
        <v>99.339264</v>
      </c>
      <c r="QH21" s="253">
        <v>99.316159999999996</v>
      </c>
      <c r="QI21" s="253">
        <v>99.294347999999999</v>
      </c>
      <c r="QJ21" s="253">
        <v>99.287712999999997</v>
      </c>
      <c r="QK21" s="253">
        <v>99.302565999999999</v>
      </c>
      <c r="QL21" s="253">
        <v>99.332738000000006</v>
      </c>
      <c r="QM21" s="253">
        <v>99.364513000000002</v>
      </c>
      <c r="QN21" s="253">
        <v>99.385434000000004</v>
      </c>
      <c r="QO21" s="253">
        <v>99.390055000000004</v>
      </c>
      <c r="QP21" s="253">
        <v>99.379405000000006</v>
      </c>
      <c r="QQ21" s="253">
        <v>99.356808999999998</v>
      </c>
      <c r="QR21" s="253">
        <v>99.325554999999994</v>
      </c>
      <c r="QS21" s="253">
        <v>99.291319999999999</v>
      </c>
      <c r="QT21" s="253">
        <v>99.264557999999994</v>
      </c>
      <c r="QU21" s="253">
        <v>99.257306999999997</v>
      </c>
      <c r="QV21" s="253">
        <v>99.275330999999994</v>
      </c>
      <c r="QW21" s="253">
        <v>99.312764000000001</v>
      </c>
      <c r="QX21" s="253">
        <v>99.353775999999996</v>
      </c>
      <c r="QY21" s="253">
        <v>99.381011000000001</v>
      </c>
      <c r="QZ21" s="253">
        <v>99.384249999999994</v>
      </c>
      <c r="RA21" s="253">
        <v>99.364725000000007</v>
      </c>
      <c r="RB21" s="253">
        <v>99.332615000000004</v>
      </c>
      <c r="RC21" s="253">
        <v>99.300224999999998</v>
      </c>
      <c r="RD21" s="253">
        <v>99.274645000000007</v>
      </c>
      <c r="RE21" s="253">
        <v>99.254515999999995</v>
      </c>
      <c r="RF21" s="253">
        <v>99.235259999999997</v>
      </c>
      <c r="RG21" s="253">
        <v>99.218170000000001</v>
      </c>
      <c r="RH21" s="253">
        <v>99.212632999999997</v>
      </c>
      <c r="RI21" s="253">
        <v>99.226039999999998</v>
      </c>
      <c r="RJ21" s="253">
        <v>99.252481000000003</v>
      </c>
      <c r="RK21" s="253">
        <v>99.275070999999997</v>
      </c>
      <c r="RL21" s="253">
        <v>99.282032999999998</v>
      </c>
      <c r="RM21" s="253">
        <v>99.277520999999993</v>
      </c>
      <c r="RN21" s="253">
        <v>99.273517999999996</v>
      </c>
      <c r="RO21" s="253">
        <v>99.274197999999998</v>
      </c>
      <c r="RP21" s="253">
        <v>99.272921999999994</v>
      </c>
      <c r="RQ21" s="253">
        <v>99.263088999999994</v>
      </c>
      <c r="RR21" s="253">
        <v>99.246611000000001</v>
      </c>
      <c r="RS21" s="253">
        <v>99.231043999999997</v>
      </c>
      <c r="RT21" s="253">
        <v>99.221502000000001</v>
      </c>
      <c r="RU21" s="253">
        <v>99.217141999999996</v>
      </c>
      <c r="RV21" s="253">
        <v>99.213481999999999</v>
      </c>
      <c r="RW21" s="253">
        <v>99.206686000000005</v>
      </c>
      <c r="RX21" s="253">
        <v>99.196051999999995</v>
      </c>
      <c r="RY21" s="253">
        <v>99.182057999999998</v>
      </c>
      <c r="RZ21" s="253">
        <v>99.162896000000003</v>
      </c>
      <c r="SA21" s="253">
        <v>99.136515000000003</v>
      </c>
      <c r="SB21" s="253">
        <v>99.108647000000005</v>
      </c>
      <c r="SC21" s="253">
        <v>99.094685999999996</v>
      </c>
      <c r="SD21" s="253">
        <v>99.106633000000002</v>
      </c>
      <c r="SE21" s="253">
        <v>99.136240999999998</v>
      </c>
      <c r="SF21" s="253">
        <v>99.156875999999997</v>
      </c>
      <c r="SG21" s="253">
        <v>99.147171999999998</v>
      </c>
      <c r="SH21" s="253">
        <v>99.111789000000002</v>
      </c>
      <c r="SI21" s="253">
        <v>99.077516000000003</v>
      </c>
      <c r="SJ21" s="253">
        <v>99.072070999999994</v>
      </c>
      <c r="SK21" s="253">
        <v>99.102480999999997</v>
      </c>
      <c r="SL21" s="253">
        <v>99.148026999999999</v>
      </c>
      <c r="SM21" s="253">
        <v>99.175016999999997</v>
      </c>
      <c r="SN21" s="253">
        <v>99.163809000000001</v>
      </c>
      <c r="SO21" s="253">
        <v>99.123474000000002</v>
      </c>
      <c r="SP21" s="253">
        <v>99.081193999999996</v>
      </c>
      <c r="SQ21" s="253">
        <v>99.058881999999997</v>
      </c>
      <c r="SR21" s="253">
        <v>99.058188999999999</v>
      </c>
      <c r="SS21" s="253">
        <v>99.065483</v>
      </c>
      <c r="ST21" s="253">
        <v>99.067898</v>
      </c>
      <c r="SU21" s="253">
        <v>99.063486999999995</v>
      </c>
      <c r="SV21" s="253">
        <v>99.057942999999995</v>
      </c>
      <c r="SW21" s="253">
        <v>99.054805999999999</v>
      </c>
      <c r="SX21" s="253">
        <v>99.050168999999997</v>
      </c>
      <c r="SY21" s="253">
        <v>99.037541000000004</v>
      </c>
      <c r="SZ21" s="253">
        <v>99.018358000000006</v>
      </c>
      <c r="TA21" s="253">
        <v>99.004969000000003</v>
      </c>
      <c r="TB21" s="253">
        <v>99.008940999999993</v>
      </c>
      <c r="TC21" s="253">
        <v>99.026356000000007</v>
      </c>
      <c r="TD21" s="253">
        <v>99.039067000000003</v>
      </c>
      <c r="TE21" s="253">
        <v>99.030720000000002</v>
      </c>
      <c r="TF21" s="253">
        <v>98.999070000000003</v>
      </c>
      <c r="TG21" s="253">
        <v>98.953704999999999</v>
      </c>
      <c r="TH21" s="253">
        <v>98.908574000000002</v>
      </c>
      <c r="TI21" s="253">
        <v>98.879242000000005</v>
      </c>
      <c r="TJ21" s="253">
        <v>98.879394000000005</v>
      </c>
      <c r="TK21" s="253">
        <v>98.910726999999994</v>
      </c>
      <c r="TL21" s="253">
        <v>98.956445000000002</v>
      </c>
      <c r="TM21" s="253">
        <v>98.991095000000001</v>
      </c>
      <c r="TN21" s="253">
        <v>99.000187999999994</v>
      </c>
      <c r="TO21" s="253">
        <v>98.988288999999995</v>
      </c>
      <c r="TP21" s="253">
        <v>98.968733999999998</v>
      </c>
      <c r="TQ21" s="253">
        <v>98.950883000000005</v>
      </c>
      <c r="TR21" s="253">
        <v>98.938773999999995</v>
      </c>
      <c r="TS21" s="253">
        <v>98.935896999999997</v>
      </c>
      <c r="TT21" s="253">
        <v>98.944590000000005</v>
      </c>
      <c r="TU21" s="253">
        <v>98.961190999999999</v>
      </c>
      <c r="TV21" s="253">
        <v>98.976344999999995</v>
      </c>
      <c r="TW21" s="253">
        <v>98.982483000000002</v>
      </c>
      <c r="TX21" s="253">
        <v>98.979551000000001</v>
      </c>
      <c r="TY21" s="253">
        <v>98.972466999999995</v>
      </c>
      <c r="TZ21" s="253">
        <v>98.964405999999997</v>
      </c>
      <c r="UA21" s="253">
        <v>98.954666000000003</v>
      </c>
      <c r="UB21" s="253">
        <v>98.942971999999997</v>
      </c>
      <c r="UC21" s="253">
        <v>98.933280999999994</v>
      </c>
      <c r="UD21" s="253">
        <v>98.930694000000003</v>
      </c>
      <c r="UE21" s="253">
        <v>98.934477000000001</v>
      </c>
      <c r="UF21" s="253">
        <v>98.935919999999996</v>
      </c>
      <c r="UG21" s="253">
        <v>98.924688000000003</v>
      </c>
      <c r="UH21" s="253">
        <v>98.898157999999995</v>
      </c>
      <c r="UI21" s="253">
        <v>98.864356999999998</v>
      </c>
      <c r="UJ21" s="253">
        <v>98.835986000000005</v>
      </c>
      <c r="UK21" s="253">
        <v>98.821038999999999</v>
      </c>
      <c r="UL21" s="253">
        <v>98.818246000000002</v>
      </c>
      <c r="UM21" s="253">
        <v>98.820674999999994</v>
      </c>
      <c r="UN21" s="253">
        <v>98.823462000000006</v>
      </c>
      <c r="UO21" s="253">
        <v>98.828479999999999</v>
      </c>
      <c r="UP21" s="253">
        <v>98.841921999999997</v>
      </c>
      <c r="UQ21" s="253">
        <v>98.867425999999995</v>
      </c>
      <c r="UR21" s="253">
        <v>98.901544999999999</v>
      </c>
      <c r="US21" s="253">
        <v>98.934369000000004</v>
      </c>
      <c r="UT21" s="253">
        <v>98.953536</v>
      </c>
      <c r="UU21" s="253">
        <v>98.950008999999994</v>
      </c>
      <c r="UV21" s="253">
        <v>98.924593999999999</v>
      </c>
      <c r="UW21" s="253">
        <v>98.890688999999995</v>
      </c>
      <c r="UX21" s="253">
        <v>98.867976999999996</v>
      </c>
      <c r="UY21" s="253">
        <v>98.868842999999998</v>
      </c>
      <c r="UZ21" s="253">
        <v>98.888789000000003</v>
      </c>
      <c r="VA21" s="253">
        <v>98.910858000000005</v>
      </c>
      <c r="VB21" s="253">
        <v>98.920379999999994</v>
      </c>
      <c r="VC21" s="253">
        <v>98.915058999999999</v>
      </c>
      <c r="VD21" s="253">
        <v>98.901284000000004</v>
      </c>
      <c r="VE21" s="253">
        <v>98.882835</v>
      </c>
      <c r="VF21" s="253">
        <v>98.856579999999994</v>
      </c>
      <c r="VG21" s="253">
        <v>98.820355000000006</v>
      </c>
      <c r="VH21" s="253">
        <v>98.783495000000002</v>
      </c>
      <c r="VI21" s="253">
        <v>98.765814000000006</v>
      </c>
      <c r="VJ21" s="253">
        <v>98.782369000000003</v>
      </c>
      <c r="VK21" s="253">
        <v>98.828430999999995</v>
      </c>
      <c r="VL21" s="253">
        <v>98.880274999999997</v>
      </c>
      <c r="VM21" s="253">
        <v>98.911888000000005</v>
      </c>
      <c r="VN21" s="253">
        <v>98.911420000000007</v>
      </c>
      <c r="VO21" s="253">
        <v>98.883633000000003</v>
      </c>
      <c r="VP21" s="253">
        <v>98.841265000000007</v>
      </c>
      <c r="VQ21" s="253">
        <v>98.796666000000002</v>
      </c>
      <c r="VR21" s="253">
        <v>98.759135000000001</v>
      </c>
      <c r="VS21" s="253">
        <v>98.734723000000002</v>
      </c>
      <c r="VT21" s="253">
        <v>98.725476999999998</v>
      </c>
      <c r="VU21" s="253">
        <v>98.729124999999996</v>
      </c>
      <c r="VV21" s="253">
        <v>98.740825999999998</v>
      </c>
      <c r="VW21" s="253">
        <v>98.756197</v>
      </c>
      <c r="VX21" s="253">
        <v>98.773889999999994</v>
      </c>
      <c r="VY21" s="253">
        <v>98.795670999999999</v>
      </c>
      <c r="VZ21" s="253">
        <v>98.822906000000003</v>
      </c>
      <c r="WA21" s="253">
        <v>98.852193999999997</v>
      </c>
      <c r="WB21" s="253">
        <v>98.875741000000005</v>
      </c>
      <c r="WC21" s="253">
        <v>98.887185000000002</v>
      </c>
      <c r="WD21" s="253">
        <v>98.885535000000004</v>
      </c>
      <c r="WE21" s="253">
        <v>98.872214999999997</v>
      </c>
      <c r="WF21" s="253">
        <v>98.847451000000007</v>
      </c>
      <c r="WG21" s="253">
        <v>98.813625999999999</v>
      </c>
      <c r="WH21" s="253">
        <v>98.780154999999993</v>
      </c>
      <c r="WI21" s="253">
        <v>98.758510000000001</v>
      </c>
      <c r="WJ21" s="253">
        <v>98.750911000000002</v>
      </c>
      <c r="WK21" s="253">
        <v>98.749607999999995</v>
      </c>
      <c r="WL21" s="253">
        <v>98.750608999999997</v>
      </c>
      <c r="WM21" s="253">
        <v>98.762780000000006</v>
      </c>
      <c r="WN21" s="253">
        <v>98.796485000000004</v>
      </c>
      <c r="WO21" s="253">
        <v>98.844851000000006</v>
      </c>
      <c r="WP21" s="253">
        <v>98.883870000000002</v>
      </c>
      <c r="WQ21" s="253">
        <v>98.893359000000004</v>
      </c>
      <c r="WR21" s="253">
        <v>98.873918000000003</v>
      </c>
      <c r="WS21" s="253">
        <v>98.841838999999993</v>
      </c>
      <c r="WT21" s="253">
        <v>98.811333000000005</v>
      </c>
      <c r="WU21" s="253">
        <v>98.785821999999996</v>
      </c>
      <c r="WV21" s="253">
        <v>98.763475</v>
      </c>
      <c r="WW21" s="253">
        <v>98.745068000000003</v>
      </c>
      <c r="WX21" s="253">
        <v>98.735421000000002</v>
      </c>
      <c r="WY21" s="253">
        <v>98.739941000000002</v>
      </c>
      <c r="WZ21" s="253">
        <v>98.759872000000001</v>
      </c>
      <c r="XA21" s="253">
        <v>98.788345000000007</v>
      </c>
      <c r="XB21" s="253">
        <v>98.811498</v>
      </c>
      <c r="XC21" s="253">
        <v>98.817353999999995</v>
      </c>
      <c r="XD21" s="253">
        <v>98.805577999999997</v>
      </c>
      <c r="XE21" s="253">
        <v>98.786591000000001</v>
      </c>
      <c r="XF21" s="253">
        <v>98.770274999999998</v>
      </c>
      <c r="XG21" s="253">
        <v>98.757755000000003</v>
      </c>
      <c r="XH21" s="253">
        <v>98.745479000000003</v>
      </c>
      <c r="XI21" s="253">
        <v>98.733755000000002</v>
      </c>
      <c r="XJ21" s="253">
        <v>98.727874</v>
      </c>
      <c r="XK21" s="253">
        <v>98.732332</v>
      </c>
      <c r="XL21" s="253">
        <v>98.746961999999996</v>
      </c>
      <c r="XM21" s="253">
        <v>98.767812000000006</v>
      </c>
      <c r="XN21" s="253">
        <v>98.789001999999996</v>
      </c>
      <c r="XO21" s="253">
        <v>98.804703000000003</v>
      </c>
      <c r="XP21" s="253">
        <v>98.812899999999999</v>
      </c>
      <c r="XQ21" s="253">
        <v>98.817734999999999</v>
      </c>
      <c r="XR21" s="253">
        <v>98.824911</v>
      </c>
      <c r="XS21" s="253">
        <v>98.833415000000002</v>
      </c>
      <c r="XT21" s="253">
        <v>98.834045000000003</v>
      </c>
      <c r="XU21" s="253">
        <v>98.818201999999999</v>
      </c>
      <c r="XV21" s="253">
        <v>98.787361000000004</v>
      </c>
      <c r="XW21" s="253">
        <v>98.753544000000005</v>
      </c>
      <c r="XX21" s="253">
        <v>98.731319999999997</v>
      </c>
      <c r="XY21" s="253">
        <v>98.728323000000003</v>
      </c>
      <c r="XZ21" s="253">
        <v>98.740087000000003</v>
      </c>
      <c r="YA21" s="253">
        <v>98.752358999999998</v>
      </c>
      <c r="YB21" s="253">
        <v>98.751322000000002</v>
      </c>
      <c r="YC21" s="253">
        <v>98.735275999999999</v>
      </c>
      <c r="YD21" s="253">
        <v>98.717046999999994</v>
      </c>
      <c r="YE21" s="253">
        <v>98.713533999999996</v>
      </c>
      <c r="YF21" s="253">
        <v>98.732303999999999</v>
      </c>
      <c r="YG21" s="253">
        <v>98.767493999999999</v>
      </c>
      <c r="YH21" s="253">
        <v>98.805625000000006</v>
      </c>
      <c r="YI21" s="253">
        <v>98.833369000000005</v>
      </c>
      <c r="YJ21" s="253">
        <v>98.842308000000003</v>
      </c>
      <c r="YK21" s="253">
        <v>98.832088999999996</v>
      </c>
      <c r="YL21" s="253">
        <v>98.811837999999995</v>
      </c>
      <c r="YM21" s="253">
        <v>98.795597999999998</v>
      </c>
      <c r="YN21" s="253">
        <v>98.792008999999993</v>
      </c>
      <c r="YO21" s="253">
        <v>98.797071000000003</v>
      </c>
      <c r="YP21" s="253">
        <v>98.798460000000006</v>
      </c>
      <c r="YQ21" s="253">
        <v>98.787921999999995</v>
      </c>
      <c r="YR21" s="253">
        <v>98.768728999999993</v>
      </c>
      <c r="YS21" s="253">
        <v>98.751170000000002</v>
      </c>
      <c r="YT21" s="253">
        <v>98.742682000000002</v>
      </c>
      <c r="YU21" s="253">
        <v>98.743831</v>
      </c>
      <c r="YV21" s="253">
        <v>98.751868000000002</v>
      </c>
      <c r="YW21" s="253">
        <v>98.764605000000003</v>
      </c>
      <c r="YX21" s="253">
        <v>98.780073000000002</v>
      </c>
      <c r="YY21" s="253">
        <v>98.795282999999998</v>
      </c>
      <c r="YZ21" s="253">
        <v>98.808090000000007</v>
      </c>
      <c r="ZA21" s="253">
        <v>98.819840999999997</v>
      </c>
      <c r="ZB21" s="253">
        <v>98.834355000000002</v>
      </c>
      <c r="ZC21" s="253">
        <v>98.853461999999993</v>
      </c>
      <c r="ZD21" s="253">
        <v>98.873334</v>
      </c>
      <c r="ZE21" s="253">
        <v>98.884538000000006</v>
      </c>
      <c r="ZF21" s="253">
        <v>98.876591000000005</v>
      </c>
      <c r="ZG21" s="253">
        <v>98.845884999999996</v>
      </c>
      <c r="ZH21" s="253">
        <v>98.801749000000001</v>
      </c>
      <c r="ZI21" s="253">
        <v>98.763193999999999</v>
      </c>
      <c r="ZJ21" s="253">
        <v>98.746324999999999</v>
      </c>
      <c r="ZK21" s="253">
        <v>98.753649999999993</v>
      </c>
      <c r="ZL21" s="253">
        <v>98.775448999999995</v>
      </c>
      <c r="ZM21" s="253">
        <v>98.798444000000003</v>
      </c>
      <c r="ZN21" s="253">
        <v>98.810601000000005</v>
      </c>
      <c r="ZO21" s="253">
        <v>98.801919999999996</v>
      </c>
      <c r="ZP21" s="253">
        <v>98.769875999999996</v>
      </c>
      <c r="ZQ21" s="253">
        <v>98.727097000000001</v>
      </c>
      <c r="ZR21" s="253">
        <v>98.696927000000002</v>
      </c>
      <c r="ZS21" s="253">
        <v>98.694326000000004</v>
      </c>
      <c r="ZT21" s="253">
        <v>98.712242000000003</v>
      </c>
      <c r="ZU21" s="253">
        <v>98.731050999999994</v>
      </c>
      <c r="ZV21" s="253">
        <v>98.739740999999995</v>
      </c>
      <c r="ZW21" s="253">
        <v>98.743153000000007</v>
      </c>
      <c r="ZX21" s="253">
        <v>98.749897000000004</v>
      </c>
      <c r="ZY21" s="253">
        <v>98.760855000000006</v>
      </c>
      <c r="ZZ21" s="253">
        <v>98.772554</v>
      </c>
      <c r="AAA21" s="253">
        <v>98.785765999999995</v>
      </c>
      <c r="AAB21" s="253">
        <v>98.804320000000004</v>
      </c>
      <c r="AAC21" s="253">
        <v>98.826740000000001</v>
      </c>
      <c r="AAD21" s="253">
        <v>98.844573999999994</v>
      </c>
      <c r="AAE21" s="253">
        <v>98.850629999999995</v>
      </c>
      <c r="AAF21" s="253">
        <v>98.846333000000001</v>
      </c>
      <c r="AAG21" s="253">
        <v>98.839343999999997</v>
      </c>
      <c r="AAH21" s="253">
        <v>98.835442</v>
      </c>
      <c r="AAI21" s="253">
        <v>98.834412999999998</v>
      </c>
      <c r="AAJ21" s="253">
        <v>98.833070000000006</v>
      </c>
      <c r="AAK21" s="253">
        <v>98.829847999999998</v>
      </c>
      <c r="AAL21" s="253">
        <v>98.824922000000001</v>
      </c>
      <c r="AAM21" s="253">
        <v>98.817076</v>
      </c>
      <c r="AAN21" s="253">
        <v>98.803855999999996</v>
      </c>
      <c r="AAO21" s="253">
        <v>98.786659999999998</v>
      </c>
      <c r="AAP21" s="253">
        <v>98.773245000000003</v>
      </c>
      <c r="AAQ21" s="253">
        <v>98.770987000000005</v>
      </c>
      <c r="AAR21" s="253">
        <v>98.777540000000002</v>
      </c>
      <c r="AAS21" s="253">
        <v>98.782473999999993</v>
      </c>
      <c r="AAT21" s="253">
        <v>98.780343999999999</v>
      </c>
      <c r="AAU21" s="253">
        <v>98.778779</v>
      </c>
      <c r="AAV21" s="253">
        <v>98.789682999999997</v>
      </c>
      <c r="AAW21" s="253">
        <v>98.813805000000002</v>
      </c>
      <c r="AAX21" s="253">
        <v>98.837529000000004</v>
      </c>
      <c r="AAY21" s="253">
        <v>98.844466999999995</v>
      </c>
      <c r="AAZ21" s="253">
        <v>98.827614999999994</v>
      </c>
      <c r="ABA21" s="253">
        <v>98.792113999999998</v>
      </c>
      <c r="ABB21" s="253">
        <v>98.751987</v>
      </c>
      <c r="ABC21" s="253">
        <v>98.725209000000007</v>
      </c>
      <c r="ABD21" s="253">
        <v>98.725066999999996</v>
      </c>
      <c r="ABE21" s="253">
        <v>98.749745000000004</v>
      </c>
      <c r="ABF21" s="253">
        <v>98.781092000000001</v>
      </c>
      <c r="ABG21" s="253">
        <v>98.798248000000001</v>
      </c>
      <c r="ABH21" s="253">
        <v>98.794224</v>
      </c>
      <c r="ABI21" s="253">
        <v>98.778773999999999</v>
      </c>
      <c r="ABJ21" s="253">
        <v>98.766791999999995</v>
      </c>
      <c r="ABK21" s="253">
        <v>98.766169000000005</v>
      </c>
      <c r="ABL21" s="253">
        <v>98.775205999999997</v>
      </c>
      <c r="ABM21" s="253">
        <v>98.787450000000007</v>
      </c>
      <c r="ABN21" s="253">
        <v>98.797182000000006</v>
      </c>
      <c r="ABO21" s="253">
        <v>98.802008999999998</v>
      </c>
      <c r="ABP21" s="253">
        <v>98.802521999999996</v>
      </c>
      <c r="ABQ21" s="253">
        <v>98.800781999999998</v>
      </c>
      <c r="ABR21" s="253">
        <v>98.799633999999998</v>
      </c>
      <c r="ABS21" s="253">
        <v>98.802555999999996</v>
      </c>
      <c r="ABT21" s="253">
        <v>98.811803999999995</v>
      </c>
      <c r="ABU21" s="253">
        <v>98.825795999999997</v>
      </c>
      <c r="ABV21" s="253">
        <v>98.840145000000007</v>
      </c>
      <c r="ABW21" s="253">
        <v>98.852440000000001</v>
      </c>
      <c r="ABX21" s="253">
        <v>98.864044000000007</v>
      </c>
      <c r="ABY21" s="253">
        <v>98.876056000000005</v>
      </c>
      <c r="ABZ21" s="253">
        <v>98.886615000000006</v>
      </c>
      <c r="ACA21" s="253">
        <v>98.894677999999999</v>
      </c>
      <c r="ACB21" s="253">
        <v>98.902805999999998</v>
      </c>
      <c r="ACC21" s="253">
        <v>98.911433000000002</v>
      </c>
      <c r="ACD21" s="253">
        <v>98.912992000000003</v>
      </c>
      <c r="ACE21" s="253">
        <v>98.898891000000006</v>
      </c>
      <c r="ACF21" s="253">
        <v>98.873532999999995</v>
      </c>
      <c r="ACG21" s="253">
        <v>98.855146000000005</v>
      </c>
      <c r="ACH21" s="253">
        <v>98.858746999999994</v>
      </c>
      <c r="ACI21" s="253">
        <v>98.880808000000002</v>
      </c>
      <c r="ACJ21" s="253">
        <v>98.903182000000001</v>
      </c>
      <c r="ACK21" s="253">
        <v>98.910019000000005</v>
      </c>
      <c r="ACL21" s="253">
        <v>98.898874000000006</v>
      </c>
      <c r="ACM21" s="253">
        <v>98.878452999999993</v>
      </c>
      <c r="ACN21" s="253">
        <v>98.859781999999996</v>
      </c>
      <c r="ACO21" s="253">
        <v>98.848573999999999</v>
      </c>
      <c r="ACP21" s="253">
        <v>98.842485999999994</v>
      </c>
      <c r="ACQ21" s="253">
        <v>98.835346999999999</v>
      </c>
      <c r="ACR21" s="253">
        <v>98.825472000000005</v>
      </c>
      <c r="ACS21" s="253">
        <v>98.818995999999999</v>
      </c>
      <c r="ACT21" s="253">
        <v>98.823256999999998</v>
      </c>
      <c r="ACU21" s="253">
        <v>98.837937999999994</v>
      </c>
      <c r="ACV21" s="253">
        <v>98.855027000000007</v>
      </c>
      <c r="ACW21" s="253">
        <v>98.866603999999995</v>
      </c>
      <c r="ACX21" s="253">
        <v>98.869712000000007</v>
      </c>
      <c r="ACY21" s="253">
        <v>98.863664999999997</v>
      </c>
      <c r="ACZ21" s="253">
        <v>98.847189</v>
      </c>
      <c r="ADA21" s="253">
        <v>98.822273999999993</v>
      </c>
      <c r="ADB21" s="253">
        <v>98.799531999999999</v>
      </c>
      <c r="ADC21" s="253">
        <v>98.794494999999998</v>
      </c>
      <c r="ADD21" s="253">
        <v>98.814859999999996</v>
      </c>
      <c r="ADE21" s="253">
        <v>98.851676999999995</v>
      </c>
      <c r="ADF21" s="253">
        <v>98.884961000000004</v>
      </c>
      <c r="ADG21" s="253">
        <v>98.898431000000002</v>
      </c>
      <c r="ADH21" s="253">
        <v>98.889066</v>
      </c>
      <c r="ADI21" s="253">
        <v>98.865669999999994</v>
      </c>
      <c r="ADJ21" s="253">
        <v>98.842482000000004</v>
      </c>
      <c r="ADK21" s="253">
        <v>98.833130999999995</v>
      </c>
      <c r="ADL21" s="253">
        <v>98.843541000000002</v>
      </c>
      <c r="ADM21" s="253">
        <v>98.865874000000005</v>
      </c>
      <c r="ADN21" s="253">
        <v>98.882589999999993</v>
      </c>
      <c r="ADO21" s="253">
        <v>98.88194</v>
      </c>
      <c r="ADP21" s="253">
        <v>98.869399000000001</v>
      </c>
      <c r="ADQ21" s="253">
        <v>98.861119000000002</v>
      </c>
      <c r="ADR21" s="253">
        <v>98.867689999999996</v>
      </c>
      <c r="ADS21" s="253">
        <v>98.886802000000003</v>
      </c>
      <c r="ADT21" s="253">
        <v>98.908564999999996</v>
      </c>
      <c r="ADU21" s="253">
        <v>98.923287999999999</v>
      </c>
      <c r="ADV21" s="253">
        <v>98.926030999999995</v>
      </c>
      <c r="ADW21" s="253">
        <v>98.919118999999995</v>
      </c>
      <c r="ADX21" s="253">
        <v>98.910095999999996</v>
      </c>
      <c r="ADY21" s="253">
        <v>98.903582</v>
      </c>
      <c r="ADZ21" s="253">
        <v>98.896859000000006</v>
      </c>
      <c r="AEA21" s="253">
        <v>98.887789999999995</v>
      </c>
      <c r="AEB21" s="253">
        <v>98.883179999999996</v>
      </c>
      <c r="AEC21" s="253">
        <v>98.890716999999995</v>
      </c>
      <c r="AED21" s="253">
        <v>98.904011999999994</v>
      </c>
      <c r="AEE21" s="253">
        <v>98.906576999999999</v>
      </c>
      <c r="AEF21" s="253">
        <v>98.893564999999995</v>
      </c>
      <c r="AEG21" s="253">
        <v>98.880080000000007</v>
      </c>
      <c r="AEH21" s="253">
        <v>98.883118999999994</v>
      </c>
      <c r="AEI21" s="253">
        <v>98.903103000000002</v>
      </c>
      <c r="AEJ21" s="253">
        <v>98.927926999999997</v>
      </c>
      <c r="AEK21" s="253">
        <v>98.946842000000004</v>
      </c>
      <c r="AEL21" s="253">
        <v>98.953559999999996</v>
      </c>
      <c r="AEM21" s="253">
        <v>98.943278000000007</v>
      </c>
      <c r="AEN21" s="253">
        <v>98.917143999999993</v>
      </c>
      <c r="AEO21" s="253">
        <v>98.887186</v>
      </c>
      <c r="AEP21" s="253">
        <v>98.868375</v>
      </c>
      <c r="AEQ21" s="253">
        <v>98.866403000000005</v>
      </c>
      <c r="AER21" s="253">
        <v>98.878241000000003</v>
      </c>
      <c r="AES21" s="253">
        <v>98.901163999999994</v>
      </c>
      <c r="AET21" s="253">
        <v>98.933256999999998</v>
      </c>
      <c r="AEU21" s="253">
        <v>98.966750000000005</v>
      </c>
      <c r="AEV21" s="253">
        <v>98.989971999999995</v>
      </c>
      <c r="AEW21" s="253">
        <v>98.998475999999997</v>
      </c>
      <c r="AEX21" s="253">
        <v>98.999218999999997</v>
      </c>
      <c r="AEY21" s="253">
        <v>99.001782000000006</v>
      </c>
      <c r="AEZ21" s="253">
        <v>99.008632000000006</v>
      </c>
      <c r="AFA21" s="253">
        <v>99.014193000000006</v>
      </c>
      <c r="AFB21" s="253">
        <v>99.009895999999998</v>
      </c>
      <c r="AFC21" s="253">
        <v>98.990578999999997</v>
      </c>
      <c r="AFD21" s="253">
        <v>98.960427999999993</v>
      </c>
      <c r="AFE21" s="253">
        <v>98.933071999999996</v>
      </c>
      <c r="AFF21" s="253">
        <v>98.922070000000005</v>
      </c>
      <c r="AFG21" s="253">
        <v>98.930773000000002</v>
      </c>
      <c r="AFH21" s="253">
        <v>98.953372999999999</v>
      </c>
      <c r="AFI21" s="253">
        <v>98.982884999999996</v>
      </c>
      <c r="AFJ21" s="253">
        <v>99.012704999999997</v>
      </c>
      <c r="AFK21" s="253">
        <v>99.032549000000003</v>
      </c>
      <c r="AFL21" s="253">
        <v>99.031998000000002</v>
      </c>
      <c r="AFM21" s="253">
        <v>99.012091999999996</v>
      </c>
      <c r="AFN21" s="253">
        <v>98.988408000000007</v>
      </c>
      <c r="AFO21" s="253">
        <v>98.978138000000001</v>
      </c>
      <c r="AFP21" s="253">
        <v>98.985280000000003</v>
      </c>
      <c r="AFQ21" s="253">
        <v>98.999865999999997</v>
      </c>
      <c r="AFR21" s="253">
        <v>99.009507999999997</v>
      </c>
      <c r="AFS21" s="253">
        <v>99.009843000000004</v>
      </c>
      <c r="AFT21" s="253">
        <v>99.005224999999996</v>
      </c>
      <c r="AFU21" s="253">
        <v>99.001502000000002</v>
      </c>
      <c r="AFV21" s="253">
        <v>98.999324000000001</v>
      </c>
      <c r="AFW21" s="253">
        <v>98.995660999999998</v>
      </c>
      <c r="AFX21" s="253">
        <v>98.991320999999999</v>
      </c>
      <c r="AFY21" s="253">
        <v>98.992813999999996</v>
      </c>
      <c r="AFZ21" s="253">
        <v>99.003505000000004</v>
      </c>
      <c r="AGA21" s="253">
        <v>99.015662000000006</v>
      </c>
      <c r="AGB21" s="253">
        <v>99.015962999999999</v>
      </c>
      <c r="AGC21" s="253">
        <v>98.997951999999998</v>
      </c>
      <c r="AGD21" s="253">
        <v>98.965986999999998</v>
      </c>
      <c r="AGE21" s="253">
        <v>98.930038999999994</v>
      </c>
      <c r="AGF21" s="253">
        <v>98.902215999999996</v>
      </c>
      <c r="AGG21" s="253">
        <v>98.895069000000007</v>
      </c>
      <c r="AGH21" s="253">
        <v>98.912998000000002</v>
      </c>
      <c r="AGI21" s="253">
        <v>98.942473000000007</v>
      </c>
      <c r="AGJ21" s="253">
        <v>98.958725000000001</v>
      </c>
      <c r="AGK21" s="253">
        <v>98.9482</v>
      </c>
      <c r="AGL21" s="253">
        <v>98.921605</v>
      </c>
      <c r="AGM21" s="253">
        <v>98.901898000000003</v>
      </c>
      <c r="AGN21" s="253">
        <v>98.902799999999999</v>
      </c>
      <c r="AGO21" s="253">
        <v>98.920975999999996</v>
      </c>
      <c r="AGP21" s="253">
        <v>98.944018999999997</v>
      </c>
      <c r="AGQ21" s="253">
        <v>98.961129999999997</v>
      </c>
      <c r="AGR21" s="253">
        <v>98.968731000000005</v>
      </c>
      <c r="AGS21" s="253">
        <v>98.970800999999994</v>
      </c>
      <c r="AGT21" s="253">
        <v>98.97381</v>
      </c>
      <c r="AGU21" s="253">
        <v>98.979200000000006</v>
      </c>
      <c r="AGV21" s="253">
        <v>98.981826999999996</v>
      </c>
      <c r="AGW21" s="253">
        <v>98.977483000000007</v>
      </c>
      <c r="AGX21" s="253">
        <v>98.970022</v>
      </c>
      <c r="AGY21" s="253">
        <v>98.968059999999994</v>
      </c>
      <c r="AGZ21" s="253">
        <v>98.975072999999995</v>
      </c>
      <c r="AHA21" s="253">
        <v>98.984984999999995</v>
      </c>
      <c r="AHB21" s="253">
        <v>98.987622999999999</v>
      </c>
      <c r="AHC21" s="253">
        <v>98.977626999999998</v>
      </c>
      <c r="AHD21" s="253">
        <v>98.958534</v>
      </c>
      <c r="AHE21" s="253">
        <v>98.939043999999996</v>
      </c>
      <c r="AHF21" s="253">
        <v>98.925154000000006</v>
      </c>
      <c r="AHG21" s="253">
        <v>98.915959000000001</v>
      </c>
      <c r="AHH21" s="253">
        <v>98.907532000000003</v>
      </c>
      <c r="AHI21" s="253">
        <v>98.899438000000004</v>
      </c>
      <c r="AHJ21" s="253">
        <v>98.894639999999995</v>
      </c>
      <c r="AHK21" s="253">
        <v>98.893574000000001</v>
      </c>
      <c r="AHL21" s="253">
        <v>98.892528999999996</v>
      </c>
      <c r="AHM21" s="253">
        <v>98.889325999999997</v>
      </c>
      <c r="AHN21" s="253">
        <v>98.887015000000005</v>
      </c>
      <c r="AHO21" s="253">
        <v>98.889189000000002</v>
      </c>
      <c r="AHP21" s="253">
        <v>98.894074000000003</v>
      </c>
      <c r="AHQ21" s="253">
        <v>98.896296000000007</v>
      </c>
      <c r="AHR21" s="253">
        <v>98.893405999999999</v>
      </c>
      <c r="AHS21" s="253">
        <v>98.888096000000004</v>
      </c>
      <c r="AHT21" s="253">
        <v>98.884516000000005</v>
      </c>
      <c r="AHU21" s="253">
        <v>98.884281000000001</v>
      </c>
      <c r="AHV21" s="253">
        <v>98.885496000000003</v>
      </c>
      <c r="AHW21" s="253">
        <v>98.884052999999994</v>
      </c>
      <c r="AHX21" s="253">
        <v>98.876401000000001</v>
      </c>
      <c r="AHY21" s="253">
        <v>98.862514000000004</v>
      </c>
      <c r="AHZ21" s="253">
        <v>98.845482000000004</v>
      </c>
      <c r="AIA21" s="253">
        <v>98.827235999999999</v>
      </c>
      <c r="AIB21" s="253">
        <v>98.805971999999997</v>
      </c>
      <c r="AIC21" s="253">
        <v>98.779499000000001</v>
      </c>
      <c r="AID21" s="253">
        <v>98.750647999999998</v>
      </c>
      <c r="AIE21" s="253">
        <v>98.727755999999999</v>
      </c>
      <c r="AIF21" s="253">
        <v>98.719015999999996</v>
      </c>
      <c r="AIG21" s="253">
        <v>98.725645999999998</v>
      </c>
      <c r="AIH21" s="253">
        <v>98.739401999999998</v>
      </c>
      <c r="AII21" s="253">
        <v>98.747134000000003</v>
      </c>
      <c r="AIJ21" s="253">
        <v>98.740645000000001</v>
      </c>
      <c r="AIK21" s="253">
        <v>98.723669000000001</v>
      </c>
      <c r="AIL21" s="253">
        <v>98.707939999999994</v>
      </c>
      <c r="AIM21" s="253">
        <v>98.701554999999999</v>
      </c>
      <c r="AIN21" s="253">
        <v>98.702483999999998</v>
      </c>
      <c r="AIO21" s="253">
        <v>98.703913</v>
      </c>
      <c r="AIP21" s="253">
        <v>98.703263000000007</v>
      </c>
      <c r="AIQ21" s="253">
        <v>98.703890999999999</v>
      </c>
      <c r="AIR21" s="253">
        <v>98.709393000000006</v>
      </c>
      <c r="AIS21" s="253">
        <v>98.717935999999995</v>
      </c>
      <c r="AIT21" s="253">
        <v>98.721397999999994</v>
      </c>
      <c r="AIU21" s="253">
        <v>98.710023000000007</v>
      </c>
      <c r="AIV21" s="253">
        <v>98.681274999999999</v>
      </c>
      <c r="AIW21" s="253">
        <v>98.646501999999998</v>
      </c>
      <c r="AIX21" s="253">
        <v>98.625763000000006</v>
      </c>
      <c r="AIY21" s="253">
        <v>98.631404000000003</v>
      </c>
      <c r="AIZ21" s="253">
        <v>98.656543999999997</v>
      </c>
      <c r="AJA21" s="253">
        <v>98.681895999999995</v>
      </c>
      <c r="AJB21" s="253">
        <v>98.693409000000003</v>
      </c>
      <c r="AJC21" s="253">
        <v>98.690955000000002</v>
      </c>
      <c r="AJD21" s="253">
        <v>98.682148999999995</v>
      </c>
      <c r="AJE21" s="253">
        <v>98.673721</v>
      </c>
      <c r="AJF21" s="253">
        <v>98.669780000000003</v>
      </c>
      <c r="AJG21" s="253">
        <v>98.672179</v>
      </c>
      <c r="AJH21" s="253">
        <v>98.677414999999996</v>
      </c>
      <c r="AJI21" s="253">
        <v>98.675819000000004</v>
      </c>
      <c r="AJJ21" s="253">
        <v>98.659577999999996</v>
      </c>
      <c r="AJK21" s="253">
        <v>98.632891000000001</v>
      </c>
      <c r="AJL21" s="253">
        <v>98.611322999999999</v>
      </c>
      <c r="AJM21" s="253">
        <v>98.609468000000007</v>
      </c>
      <c r="AJN21" s="253">
        <v>98.629199999999997</v>
      </c>
      <c r="AJO21" s="253">
        <v>98.659020999999996</v>
      </c>
      <c r="AJP21" s="253">
        <v>98.683021999999994</v>
      </c>
      <c r="AJQ21" s="253">
        <v>98.690898000000004</v>
      </c>
      <c r="AJR21" s="253">
        <v>98.682728999999995</v>
      </c>
      <c r="AJS21" s="253">
        <v>98.666312000000005</v>
      </c>
      <c r="AJT21" s="253">
        <v>98.649026000000006</v>
      </c>
      <c r="AJU21" s="253">
        <v>98.630824000000004</v>
      </c>
      <c r="AJV21" s="253">
        <v>98.605958999999999</v>
      </c>
      <c r="AJW21" s="253">
        <v>98.573053999999999</v>
      </c>
      <c r="AJX21" s="253">
        <v>98.541876999999999</v>
      </c>
      <c r="AJY21" s="253">
        <v>98.526893999999999</v>
      </c>
      <c r="AJZ21" s="253">
        <v>98.533407999999994</v>
      </c>
      <c r="AKA21" s="253">
        <v>98.552468000000005</v>
      </c>
      <c r="AKB21" s="253">
        <v>98.569674000000006</v>
      </c>
      <c r="AKC21" s="253">
        <v>98.575997999999998</v>
      </c>
      <c r="AKD21" s="253">
        <v>98.569672999999995</v>
      </c>
      <c r="AKE21" s="253">
        <v>98.552290999999997</v>
      </c>
      <c r="AKF21" s="253">
        <v>98.527609999999996</v>
      </c>
      <c r="AKG21" s="253">
        <v>98.502486000000005</v>
      </c>
      <c r="AKH21" s="253">
        <v>98.483851999999999</v>
      </c>
      <c r="AKI21" s="253">
        <v>98.473218000000003</v>
      </c>
      <c r="AKJ21" s="253">
        <v>98.466403</v>
      </c>
      <c r="AKK21" s="253">
        <v>98.459796999999995</v>
      </c>
      <c r="AKL21" s="253">
        <v>98.455426000000003</v>
      </c>
      <c r="AKM21" s="253">
        <v>98.458455999999998</v>
      </c>
      <c r="AKN21" s="253">
        <v>98.469706000000002</v>
      </c>
      <c r="AKO21" s="253">
        <v>98.481154000000004</v>
      </c>
      <c r="AKP21" s="253">
        <v>98.481031999999999</v>
      </c>
      <c r="AKQ21" s="253">
        <v>98.466403</v>
      </c>
      <c r="AKR21" s="253">
        <v>98.450450000000004</v>
      </c>
      <c r="AKS21" s="253">
        <v>98.452055999999999</v>
      </c>
      <c r="AKT21" s="253">
        <v>98.475041000000004</v>
      </c>
      <c r="AKU21" s="253">
        <v>98.501289999999997</v>
      </c>
      <c r="AKV21" s="253">
        <v>98.509146000000001</v>
      </c>
      <c r="AKW21" s="253">
        <v>98.495838000000006</v>
      </c>
      <c r="AKX21" s="253">
        <v>98.475144999999998</v>
      </c>
      <c r="AKY21" s="253">
        <v>98.455369000000005</v>
      </c>
      <c r="AKZ21" s="253">
        <v>98.430211999999997</v>
      </c>
      <c r="ALA21" s="253">
        <v>98.394554999999997</v>
      </c>
      <c r="ALB21" s="253">
        <v>98.359525000000005</v>
      </c>
      <c r="ALC21" s="253">
        <v>98.342979999999997</v>
      </c>
      <c r="ALD21" s="253">
        <v>98.348663000000002</v>
      </c>
      <c r="ALE21" s="253">
        <v>98.363104000000007</v>
      </c>
      <c r="ALF21" s="253">
        <v>98.372791000000007</v>
      </c>
      <c r="ALG21" s="253">
        <v>98.376705000000001</v>
      </c>
      <c r="ALH21" s="253">
        <v>98.379845000000003</v>
      </c>
      <c r="ALI21" s="253">
        <v>98.380808999999999</v>
      </c>
      <c r="ALJ21" s="253">
        <v>98.371762000000004</v>
      </c>
      <c r="ALK21" s="253">
        <v>98.349716999999998</v>
      </c>
      <c r="ALL21" s="253">
        <v>98.323164000000006</v>
      </c>
      <c r="ALM21" s="253">
        <v>98.304661999999993</v>
      </c>
      <c r="ALN21" s="253">
        <v>98.297676999999993</v>
      </c>
      <c r="ALO21" s="253">
        <v>98.292811</v>
      </c>
      <c r="ALP21" s="253">
        <v>98.278419</v>
      </c>
      <c r="ALQ21" s="253">
        <v>98.253390999999993</v>
      </c>
      <c r="ALR21" s="253">
        <v>98.227063000000001</v>
      </c>
      <c r="ALS21" s="253">
        <v>98.207203000000007</v>
      </c>
      <c r="ALT21" s="253">
        <v>98.192322000000004</v>
      </c>
      <c r="ALU21" s="253">
        <v>98.177271000000005</v>
      </c>
      <c r="ALV21" s="253">
        <v>98.162384000000003</v>
      </c>
      <c r="ALW21" s="253">
        <v>98.152620999999996</v>
      </c>
      <c r="ALX21" s="253">
        <v>98.149029999999996</v>
      </c>
      <c r="ALY21" s="253">
        <v>98.145349999999993</v>
      </c>
      <c r="ALZ21" s="253">
        <v>98.133706000000004</v>
      </c>
      <c r="AMA21" s="253">
        <v>98.110759999999999</v>
      </c>
      <c r="AMB21" s="253">
        <v>98.077427</v>
      </c>
      <c r="AMC21" s="253">
        <v>98.036384999999996</v>
      </c>
      <c r="AMD21" s="253">
        <v>97.993173999999996</v>
      </c>
      <c r="AME21" s="253">
        <v>97.957273999999998</v>
      </c>
      <c r="AMF21" s="253">
        <v>97.935896</v>
      </c>
      <c r="AMG21" s="253">
        <v>97.923276000000001</v>
      </c>
      <c r="AMH21" s="253">
        <v>97.899895000000001</v>
      </c>
      <c r="AMI21" s="253">
        <v>97.848273000000006</v>
      </c>
      <c r="AMJ21" s="253">
        <v>97.771372999999997</v>
      </c>
      <c r="AMK21" s="253">
        <v>97.691528000000005</v>
      </c>
      <c r="AML21" s="253">
        <v>97.629289999999997</v>
      </c>
      <c r="AMM21" s="253">
        <v>97.586236</v>
      </c>
      <c r="AMN21" s="253">
        <v>97.550179</v>
      </c>
      <c r="AMO21" s="253">
        <v>97.511595</v>
      </c>
      <c r="AMP21" s="253">
        <v>97.469019000000003</v>
      </c>
      <c r="AMQ21" s="253">
        <v>97.421768999999998</v>
      </c>
      <c r="AMR21" s="253">
        <v>97.367113000000003</v>
      </c>
      <c r="AMS21" s="253">
        <v>97.306319000000002</v>
      </c>
      <c r="AMT21" s="253">
        <v>97.245919999999998</v>
      </c>
      <c r="AMU21" s="253">
        <v>97.189018000000004</v>
      </c>
      <c r="AMV21" s="253">
        <v>97.131073000000001</v>
      </c>
      <c r="AMW21" s="253">
        <v>97.068004000000002</v>
      </c>
      <c r="AMX21" s="253">
        <v>97.002413000000004</v>
      </c>
      <c r="AMY21" s="253">
        <v>96.936143000000001</v>
      </c>
      <c r="AMZ21" s="253">
        <v>96.862583999999998</v>
      </c>
      <c r="ANA21" s="253">
        <v>96.775276000000005</v>
      </c>
      <c r="ANB21" s="253">
        <v>96.680980000000005</v>
      </c>
      <c r="ANC21" s="253">
        <v>96.593553999999997</v>
      </c>
      <c r="AND21" s="253">
        <v>96.512889000000001</v>
      </c>
      <c r="ANE21" s="253">
        <v>96.419296000000003</v>
      </c>
      <c r="ANF21" s="253">
        <v>96.293966999999995</v>
      </c>
      <c r="ANG21" s="253">
        <v>96.139583999999999</v>
      </c>
      <c r="ANH21" s="253">
        <v>95.975487000000001</v>
      </c>
      <c r="ANI21" s="253">
        <v>95.816370000000006</v>
      </c>
      <c r="ANJ21" s="253">
        <v>95.661612000000005</v>
      </c>
      <c r="ANK21" s="253">
        <v>95.503049000000004</v>
      </c>
      <c r="ANL21" s="253">
        <v>95.336344999999994</v>
      </c>
      <c r="ANM21" s="253">
        <v>95.162428000000006</v>
      </c>
      <c r="ANN21" s="253">
        <v>94.981916999999996</v>
      </c>
      <c r="ANO21" s="253">
        <v>94.792146000000002</v>
      </c>
      <c r="ANP21" s="253">
        <v>94.590142</v>
      </c>
      <c r="ANQ21" s="253">
        <v>94.376451000000003</v>
      </c>
      <c r="ANR21" s="253">
        <v>94.153147000000004</v>
      </c>
      <c r="ANS21" s="253">
        <v>93.915918000000005</v>
      </c>
      <c r="ANT21" s="253">
        <v>93.649109999999993</v>
      </c>
      <c r="ANU21" s="253">
        <v>93.332701</v>
      </c>
      <c r="ANV21" s="253">
        <v>92.956076999999993</v>
      </c>
      <c r="ANW21" s="253">
        <v>92.523235</v>
      </c>
      <c r="ANX21" s="253">
        <v>92.042501999999999</v>
      </c>
      <c r="ANY21" s="253">
        <v>91.514082000000002</v>
      </c>
      <c r="ANZ21" s="253">
        <v>90.930390000000003</v>
      </c>
      <c r="AOA21" s="253">
        <v>90.285585999999995</v>
      </c>
      <c r="AOB21" s="253">
        <v>89.578423000000001</v>
      </c>
      <c r="AOC21" s="253">
        <v>88.805115999999998</v>
      </c>
      <c r="AOD21" s="253">
        <v>87.955613999999997</v>
      </c>
      <c r="AOE21" s="253">
        <v>87.021079</v>
      </c>
      <c r="AOF21" s="253">
        <v>86.001256999999995</v>
      </c>
      <c r="AOG21" s="253">
        <v>84.899654999999996</v>
      </c>
      <c r="AOH21" s="253">
        <v>83.712783000000002</v>
      </c>
      <c r="AOI21" s="253">
        <v>82.428477999999998</v>
      </c>
      <c r="AOJ21" s="253">
        <v>81.033918999999997</v>
      </c>
      <c r="AOK21" s="253">
        <v>79.520625999999993</v>
      </c>
      <c r="AOL21" s="253">
        <v>77.880684000000002</v>
      </c>
      <c r="AOM21" s="253">
        <v>76.100860999999995</v>
      </c>
      <c r="AON21" s="253">
        <v>74.161095000000003</v>
      </c>
      <c r="AOO21" s="253">
        <v>72.035737999999995</v>
      </c>
      <c r="AOP21" s="253">
        <v>69.695817000000005</v>
      </c>
      <c r="AOQ21" s="253">
        <v>67.113088000000005</v>
      </c>
      <c r="AOR21" s="253">
        <v>64.267090999999994</v>
      </c>
      <c r="AOS21" s="253">
        <v>61.154563000000003</v>
      </c>
      <c r="AOT21" s="253">
        <v>57.799711000000002</v>
      </c>
      <c r="AOU21" s="253">
        <v>54.260185999999997</v>
      </c>
      <c r="AOV21" s="253">
        <v>50.623606000000002</v>
      </c>
      <c r="AOW21" s="253">
        <v>46.999726000000003</v>
      </c>
      <c r="AOX21" s="253">
        <v>43.524711000000003</v>
      </c>
      <c r="AOY21" s="253">
        <v>40.372697000000002</v>
      </c>
      <c r="AOZ21" s="253">
        <v>37.752177000000003</v>
      </c>
      <c r="APA21" s="253">
        <v>35.873891999999998</v>
      </c>
      <c r="APB21" s="253">
        <v>34.907297</v>
      </c>
      <c r="APC21" s="253">
        <v>34.939247000000002</v>
      </c>
      <c r="APD21" s="253">
        <v>35.939610999999999</v>
      </c>
      <c r="APE21" s="253">
        <v>37.753461999999999</v>
      </c>
      <c r="APF21" s="253">
        <v>40.143700000000003</v>
      </c>
      <c r="APG21" s="253">
        <v>42.858224</v>
      </c>
      <c r="APH21" s="253">
        <v>45.678091999999999</v>
      </c>
      <c r="API21" s="253">
        <v>48.434266999999998</v>
      </c>
      <c r="APJ21" s="253">
        <v>51.016829000000001</v>
      </c>
      <c r="APK21" s="253">
        <v>53.375042000000001</v>
      </c>
      <c r="APL21" s="253">
        <v>55.498520999999997</v>
      </c>
      <c r="APM21" s="253">
        <v>57.390877000000003</v>
      </c>
      <c r="APN21" s="253">
        <v>59.061832000000003</v>
      </c>
      <c r="APO21" s="253">
        <v>60.533281000000002</v>
      </c>
      <c r="APP21" s="253">
        <v>61.837265000000002</v>
      </c>
      <c r="APQ21" s="253">
        <v>63.005288</v>
      </c>
      <c r="APR21" s="253">
        <v>64.066999999999993</v>
      </c>
      <c r="APS21" s="253">
        <v>65.057140000000004</v>
      </c>
      <c r="APT21" s="253">
        <v>66.012401999999994</v>
      </c>
      <c r="APU21" s="253">
        <v>66.957717000000002</v>
      </c>
      <c r="APV21" s="253">
        <v>67.901410999999996</v>
      </c>
      <c r="APW21" s="253">
        <v>68.843787000000006</v>
      </c>
      <c r="APX21" s="253">
        <v>69.784520999999998</v>
      </c>
      <c r="APY21" s="253">
        <v>70.723158999999995</v>
      </c>
      <c r="APZ21" s="253">
        <v>71.661305999999996</v>
      </c>
      <c r="AQA21" s="253">
        <v>72.605716000000001</v>
      </c>
      <c r="AQB21" s="253">
        <v>73.562205000000006</v>
      </c>
      <c r="AQC21" s="253">
        <v>74.525852</v>
      </c>
      <c r="AQD21" s="253">
        <v>75.484488999999996</v>
      </c>
      <c r="AQE21" s="253">
        <v>76.432827000000003</v>
      </c>
      <c r="AQF21" s="253">
        <v>77.376144999999994</v>
      </c>
      <c r="AQG21" s="253">
        <v>78.319204999999997</v>
      </c>
      <c r="AQH21" s="253">
        <v>79.260097000000002</v>
      </c>
      <c r="AQI21" s="253">
        <v>80.198365999999993</v>
      </c>
      <c r="AQJ21" s="253">
        <v>81.141187000000002</v>
      </c>
      <c r="AQK21" s="253">
        <v>82.093913000000001</v>
      </c>
      <c r="AQL21" s="253">
        <v>83.046108000000004</v>
      </c>
      <c r="AQM21" s="253">
        <v>83.971186000000003</v>
      </c>
      <c r="AQN21" s="253">
        <v>84.839192999999995</v>
      </c>
      <c r="AQO21" s="253">
        <v>85.628664999999998</v>
      </c>
      <c r="AQP21" s="253">
        <v>86.328494000000006</v>
      </c>
      <c r="AQQ21" s="253">
        <v>86.93271</v>
      </c>
      <c r="AQR21" s="253">
        <v>87.435423999999998</v>
      </c>
      <c r="AQS21" s="253">
        <v>87.830602999999996</v>
      </c>
      <c r="AQT21" s="253">
        <v>88.115763999999999</v>
      </c>
      <c r="AQU21" s="253">
        <v>88.293873000000005</v>
      </c>
      <c r="AQV21" s="253">
        <v>88.369403000000005</v>
      </c>
      <c r="AQW21" s="253">
        <v>88.341633999999999</v>
      </c>
      <c r="AQX21" s="253">
        <v>88.202556999999999</v>
      </c>
      <c r="AQY21" s="253">
        <v>87.940861999999996</v>
      </c>
      <c r="AQZ21" s="253">
        <v>87.545276000000001</v>
      </c>
      <c r="ARA21" s="253">
        <v>87.001146000000006</v>
      </c>
      <c r="ARB21" s="253">
        <v>86.284154000000001</v>
      </c>
      <c r="ARC21" s="253">
        <v>85.359037999999998</v>
      </c>
      <c r="ARD21" s="253">
        <v>84.184293999999994</v>
      </c>
      <c r="ARE21" s="253">
        <v>82.715717999999995</v>
      </c>
      <c r="ARF21" s="253">
        <v>80.901122999999998</v>
      </c>
      <c r="ARG21" s="253">
        <v>78.669656000000003</v>
      </c>
      <c r="ARH21" s="253">
        <v>75.924740999999997</v>
      </c>
      <c r="ARI21" s="253">
        <v>72.554608000000002</v>
      </c>
      <c r="ARJ21" s="253">
        <v>68.465404000000007</v>
      </c>
      <c r="ARK21" s="253">
        <v>63.634497000000003</v>
      </c>
      <c r="ARL21" s="253">
        <v>58.173155999999999</v>
      </c>
      <c r="ARM21" s="253">
        <v>52.384666000000003</v>
      </c>
      <c r="ARN21" s="253">
        <v>46.795662</v>
      </c>
      <c r="ARO21" s="253">
        <v>42.112271</v>
      </c>
      <c r="ARP21" s="253">
        <v>39.059401000000001</v>
      </c>
      <c r="ARQ21" s="253">
        <v>38.139518000000002</v>
      </c>
      <c r="ARR21" s="253">
        <v>39.446516000000003</v>
      </c>
      <c r="ARS21" s="253">
        <v>42.647350000000003</v>
      </c>
      <c r="ART21" s="253">
        <v>47.128633000000001</v>
      </c>
      <c r="ARU21" s="253">
        <v>52.204842999999997</v>
      </c>
      <c r="ARV21" s="253">
        <v>57.303815</v>
      </c>
      <c r="ARW21" s="253">
        <v>62.056694</v>
      </c>
      <c r="ARX21" s="253">
        <v>66.287726000000006</v>
      </c>
      <c r="ARY21" s="253">
        <v>69.950180000000003</v>
      </c>
      <c r="ARZ21" s="253">
        <v>73.071499000000003</v>
      </c>
      <c r="ASA21" s="253">
        <v>75.719262999999998</v>
      </c>
      <c r="ASB21" s="253">
        <v>77.974266999999998</v>
      </c>
      <c r="ASC21" s="253">
        <v>79.905940000000001</v>
      </c>
      <c r="ASD21" s="253">
        <v>81.564385000000001</v>
      </c>
      <c r="ASE21" s="253">
        <v>82.989322000000001</v>
      </c>
      <c r="ASF21" s="253">
        <v>84.218203000000003</v>
      </c>
      <c r="ASG21" s="253">
        <v>85.284051000000005</v>
      </c>
      <c r="ASH21" s="253">
        <v>86.214048000000005</v>
      </c>
      <c r="ASI21" s="253">
        <v>87.035061999999996</v>
      </c>
      <c r="ASJ21" s="253">
        <v>87.775148000000002</v>
      </c>
      <c r="ASK21" s="253">
        <v>88.453507999999999</v>
      </c>
      <c r="ASL21" s="253">
        <v>89.072832000000005</v>
      </c>
      <c r="ASM21" s="253">
        <v>89.628206000000006</v>
      </c>
      <c r="ASN21" s="253">
        <v>90.122349</v>
      </c>
      <c r="ASO21" s="253">
        <v>90.567171000000002</v>
      </c>
      <c r="ASP21" s="253">
        <v>90.972425000000001</v>
      </c>
      <c r="ASQ21" s="253">
        <v>91.340675000000005</v>
      </c>
      <c r="ASR21" s="253">
        <v>91.674462000000005</v>
      </c>
      <c r="ASS21" s="253">
        <v>91.981376999999995</v>
      </c>
      <c r="AST21" s="253">
        <v>92.268220999999997</v>
      </c>
      <c r="ASU21" s="253">
        <v>92.535066</v>
      </c>
      <c r="ASV21" s="253">
        <v>92.779827999999995</v>
      </c>
      <c r="ASW21" s="253">
        <v>93.005257</v>
      </c>
      <c r="ASX21" s="253">
        <v>93.216164000000006</v>
      </c>
      <c r="ASY21" s="253">
        <v>93.412040000000005</v>
      </c>
      <c r="ASZ21" s="253">
        <v>93.589246000000003</v>
      </c>
      <c r="ATA21" s="253">
        <v>93.751430999999997</v>
      </c>
      <c r="ATB21" s="253">
        <v>93.911648</v>
      </c>
      <c r="ATC21" s="253">
        <v>94.079643000000004</v>
      </c>
      <c r="ATD21" s="253">
        <v>94.249923999999993</v>
      </c>
      <c r="ATE21" s="253">
        <v>94.406688000000003</v>
      </c>
      <c r="ATF21" s="253">
        <v>94.540531000000001</v>
      </c>
      <c r="ATG21" s="253">
        <v>94.657079999999993</v>
      </c>
      <c r="ATH21" s="253">
        <v>94.768929</v>
      </c>
      <c r="ATI21" s="253">
        <v>94.882135000000005</v>
      </c>
      <c r="ATJ21" s="253">
        <v>94.992636000000005</v>
      </c>
      <c r="ATK21" s="253">
        <v>95.094543999999999</v>
      </c>
      <c r="ATL21" s="253">
        <v>95.189121</v>
      </c>
      <c r="ATM21" s="253">
        <v>95.283759000000003</v>
      </c>
      <c r="ATN21" s="253">
        <v>95.381596999999999</v>
      </c>
      <c r="ATO21" s="253">
        <v>95.473771999999997</v>
      </c>
      <c r="ATP21" s="253">
        <v>95.545602000000002</v>
      </c>
      <c r="ATQ21" s="253">
        <v>95.593397999999993</v>
      </c>
      <c r="ATR21" s="253">
        <v>95.633151999999995</v>
      </c>
      <c r="ATS21" s="253">
        <v>95.688002999999995</v>
      </c>
      <c r="ATT21" s="253">
        <v>95.766329999999996</v>
      </c>
      <c r="ATU21" s="253">
        <v>95.856080000000006</v>
      </c>
      <c r="ATV21" s="253">
        <v>95.941536999999997</v>
      </c>
      <c r="ATW21" s="253">
        <v>96.019983999999994</v>
      </c>
      <c r="ATX21" s="253">
        <v>96.097920000000002</v>
      </c>
      <c r="ATY21" s="253">
        <v>96.176745999999994</v>
      </c>
      <c r="ATZ21" s="253">
        <v>96.250975999999994</v>
      </c>
      <c r="AUA21" s="253">
        <v>96.319466000000006</v>
      </c>
      <c r="AUB21" s="253">
        <v>96.389285000000001</v>
      </c>
      <c r="AUC21" s="253">
        <v>96.465323999999995</v>
      </c>
      <c r="AUD21" s="253">
        <v>96.542891999999995</v>
      </c>
      <c r="AUE21" s="253">
        <v>96.615074000000007</v>
      </c>
      <c r="AUF21" s="253">
        <v>96.681849</v>
      </c>
      <c r="AUG21" s="253">
        <v>96.745717999999997</v>
      </c>
      <c r="AUH21" s="253">
        <v>96.801942999999994</v>
      </c>
      <c r="AUI21" s="253">
        <v>96.841572999999997</v>
      </c>
      <c r="AUJ21" s="253">
        <v>96.865119000000007</v>
      </c>
      <c r="AUK21" s="253">
        <v>96.887235000000004</v>
      </c>
      <c r="AUL21" s="253">
        <v>96.924223999999995</v>
      </c>
      <c r="AUM21" s="253">
        <v>96.979136999999994</v>
      </c>
      <c r="AUN21" s="253">
        <v>97.040493999999995</v>
      </c>
      <c r="AUO21" s="253">
        <v>97.093562000000006</v>
      </c>
      <c r="AUP21" s="253">
        <v>97.131382000000002</v>
      </c>
      <c r="AUQ21" s="253">
        <v>97.157200000000003</v>
      </c>
      <c r="AUR21" s="253">
        <v>97.179242000000002</v>
      </c>
      <c r="AUS21" s="253">
        <v>97.203694999999996</v>
      </c>
      <c r="AUT21" s="253">
        <v>97.231184999999996</v>
      </c>
      <c r="AUU21" s="253">
        <v>97.258514000000005</v>
      </c>
      <c r="AUV21" s="253">
        <v>97.282690000000002</v>
      </c>
      <c r="AUW21" s="253">
        <v>97.303201000000001</v>
      </c>
      <c r="AUX21" s="253">
        <v>97.321724000000003</v>
      </c>
      <c r="AUY21" s="253">
        <v>97.340795999999997</v>
      </c>
      <c r="AUZ21" s="253">
        <v>97.362091000000007</v>
      </c>
      <c r="AVA21" s="253">
        <v>97.384549000000007</v>
      </c>
      <c r="AVB21" s="253">
        <v>97.404447000000005</v>
      </c>
      <c r="AVC21" s="253">
        <v>97.418750000000003</v>
      </c>
      <c r="AVD21" s="253">
        <v>97.428820999999999</v>
      </c>
      <c r="AVE21" s="253">
        <v>97.440128999999999</v>
      </c>
      <c r="AVF21" s="253">
        <v>97.457661000000002</v>
      </c>
      <c r="AVG21" s="253">
        <v>97.481183999999999</v>
      </c>
      <c r="AVH21" s="253">
        <v>97.504375999999993</v>
      </c>
      <c r="AVI21" s="253">
        <v>97.519005000000007</v>
      </c>
      <c r="AVJ21" s="253">
        <v>97.521566000000007</v>
      </c>
      <c r="AVK21" s="253">
        <v>97.516638999999998</v>
      </c>
      <c r="AVL21" s="253">
        <v>97.513028000000006</v>
      </c>
      <c r="AVM21" s="253">
        <v>97.516270000000006</v>
      </c>
      <c r="AVN21" s="253">
        <v>97.525599999999997</v>
      </c>
      <c r="AVO21" s="253">
        <v>97.536951999999999</v>
      </c>
      <c r="AVP21" s="253">
        <v>97.545974999999999</v>
      </c>
      <c r="AVQ21" s="253">
        <v>97.548328999999995</v>
      </c>
      <c r="AVR21" s="253">
        <v>97.541578999999999</v>
      </c>
      <c r="AVS21" s="253">
        <v>97.529612</v>
      </c>
      <c r="AVT21" s="253">
        <v>97.522200999999995</v>
      </c>
      <c r="AVU21" s="253">
        <v>97.526977000000002</v>
      </c>
      <c r="AVV21" s="253">
        <v>97.542981999999995</v>
      </c>
      <c r="AVW21" s="253">
        <v>97.563659999999999</v>
      </c>
      <c r="AVX21" s="253">
        <v>97.583517999999998</v>
      </c>
      <c r="AVY21" s="253">
        <v>97.599897999999996</v>
      </c>
      <c r="AVZ21" s="253">
        <v>97.612008000000003</v>
      </c>
      <c r="AWA21" s="253">
        <v>97.622371000000001</v>
      </c>
      <c r="AWB21" s="253">
        <v>97.636482999999998</v>
      </c>
      <c r="AWC21" s="253">
        <v>97.656090000000006</v>
      </c>
      <c r="AWD21" s="253">
        <v>97.674166999999997</v>
      </c>
      <c r="AWE21" s="253">
        <v>97.681178000000003</v>
      </c>
      <c r="AWF21" s="253">
        <v>97.67586</v>
      </c>
      <c r="AWG21" s="253">
        <v>97.666022999999996</v>
      </c>
      <c r="AWH21" s="253">
        <v>97.660332999999994</v>
      </c>
      <c r="AWI21" s="253">
        <v>97.663638000000006</v>
      </c>
      <c r="AWJ21" s="253">
        <v>97.678302000000002</v>
      </c>
      <c r="AWK21" s="253">
        <v>97.703061000000005</v>
      </c>
      <c r="AWL21" s="253">
        <v>97.729923999999997</v>
      </c>
      <c r="AWM21" s="253">
        <v>97.748506000000006</v>
      </c>
      <c r="AWN21" s="253">
        <v>97.756260999999995</v>
      </c>
      <c r="AWO21" s="253">
        <v>97.760471999999993</v>
      </c>
      <c r="AWP21" s="253">
        <v>97.768814000000006</v>
      </c>
      <c r="AWQ21" s="253">
        <v>97.781903999999997</v>
      </c>
      <c r="AWR21" s="253">
        <v>97.795991999999998</v>
      </c>
      <c r="AWS21" s="253">
        <v>97.807696000000007</v>
      </c>
      <c r="AWT21" s="253">
        <v>97.814014</v>
      </c>
      <c r="AWU21" s="253">
        <v>97.812949000000003</v>
      </c>
      <c r="AWV21" s="253">
        <v>97.807804000000004</v>
      </c>
      <c r="AWW21" s="253">
        <v>97.806763000000004</v>
      </c>
      <c r="AWX21" s="253">
        <v>97.814133999999996</v>
      </c>
      <c r="AWY21" s="253">
        <v>97.824910000000003</v>
      </c>
      <c r="AWZ21" s="253">
        <v>97.831822000000003</v>
      </c>
      <c r="AXA21" s="253">
        <v>97.835346999999999</v>
      </c>
      <c r="AXB21" s="253">
        <v>97.842879999999994</v>
      </c>
      <c r="AXC21" s="253">
        <v>97.859575000000007</v>
      </c>
      <c r="AXD21" s="253">
        <v>97.883836000000002</v>
      </c>
      <c r="AXE21" s="253">
        <v>97.910798999999997</v>
      </c>
      <c r="AXF21" s="253">
        <v>97.936334000000002</v>
      </c>
      <c r="AXG21" s="253">
        <v>97.957188000000002</v>
      </c>
      <c r="AXH21" s="253">
        <v>97.970397000000006</v>
      </c>
      <c r="AXI21" s="253">
        <v>97.974817999999999</v>
      </c>
      <c r="AXJ21" s="253">
        <v>97.973123999999999</v>
      </c>
      <c r="AXK21" s="253">
        <v>97.971494000000007</v>
      </c>
      <c r="AXL21" s="253">
        <v>97.976301000000007</v>
      </c>
      <c r="AXM21" s="253">
        <v>97.989829</v>
      </c>
      <c r="AXN21" s="253">
        <v>98.009017999999998</v>
      </c>
      <c r="AXO21" s="253">
        <v>98.028672999999998</v>
      </c>
      <c r="AXP21" s="253">
        <v>98.044775999999999</v>
      </c>
      <c r="AXQ21" s="253">
        <v>98.054068000000001</v>
      </c>
      <c r="AXR21" s="253">
        <v>98.053289000000007</v>
      </c>
      <c r="AXS21" s="253">
        <v>98.042387000000005</v>
      </c>
      <c r="AXT21" s="253">
        <v>98.026764</v>
      </c>
      <c r="AXU21" s="253">
        <v>98.011821999999995</v>
      </c>
      <c r="AXV21" s="253">
        <v>97.996302</v>
      </c>
      <c r="AXW21" s="253">
        <v>97.976401999999993</v>
      </c>
      <c r="AXX21" s="253">
        <v>97.956442999999993</v>
      </c>
      <c r="AXY21" s="253">
        <v>97.948691999999994</v>
      </c>
      <c r="AXZ21" s="253">
        <v>97.960004999999995</v>
      </c>
      <c r="AYA21" s="253">
        <v>97.983883000000006</v>
      </c>
      <c r="AYB21" s="253">
        <v>98.008144000000001</v>
      </c>
      <c r="AYC21" s="253">
        <v>98.024784999999994</v>
      </c>
      <c r="AYD21" s="253">
        <v>98.028902000000002</v>
      </c>
      <c r="AYE21" s="253">
        <v>98.014741000000001</v>
      </c>
      <c r="AYF21" s="253">
        <v>97.981317000000004</v>
      </c>
      <c r="AYG21" s="253">
        <v>97.940306000000007</v>
      </c>
      <c r="AYH21" s="253">
        <v>97.910908000000006</v>
      </c>
      <c r="AYI21" s="253">
        <v>97.904508000000007</v>
      </c>
      <c r="AYJ21" s="253">
        <v>97.915861000000007</v>
      </c>
      <c r="AYK21" s="253">
        <v>97.928539999999998</v>
      </c>
      <c r="AYL21" s="253">
        <v>97.927004999999994</v>
      </c>
      <c r="AYM21" s="253">
        <v>97.905630000000002</v>
      </c>
      <c r="AYN21" s="253">
        <v>97.870529000000005</v>
      </c>
      <c r="AYO21" s="253">
        <v>97.833855</v>
      </c>
      <c r="AYP21" s="253">
        <v>97.804973000000004</v>
      </c>
      <c r="AYQ21" s="253">
        <v>97.786377000000002</v>
      </c>
      <c r="AYR21" s="253">
        <v>97.776726999999994</v>
      </c>
      <c r="AYS21" s="253">
        <v>97.774056000000002</v>
      </c>
      <c r="AYT21" s="253">
        <v>97.774652000000003</v>
      </c>
      <c r="AYU21" s="253">
        <v>97.772777000000005</v>
      </c>
      <c r="AYV21" s="253">
        <v>97.764859000000001</v>
      </c>
      <c r="AYW21" s="253">
        <v>97.751779999999997</v>
      </c>
      <c r="AYX21" s="253">
        <v>97.734953000000004</v>
      </c>
      <c r="AYY21" s="253">
        <v>97.713722000000004</v>
      </c>
      <c r="AYZ21" s="253">
        <v>97.690202999999997</v>
      </c>
      <c r="AZA21" s="253">
        <v>97.672746000000004</v>
      </c>
      <c r="AZB21" s="253">
        <v>97.668520000000001</v>
      </c>
      <c r="AZC21" s="253">
        <v>97.673893000000007</v>
      </c>
      <c r="AZD21" s="253">
        <v>97.677976999999998</v>
      </c>
      <c r="AZE21" s="253">
        <v>97.676079999999999</v>
      </c>
      <c r="AZF21" s="253">
        <v>97.674999</v>
      </c>
      <c r="AZG21" s="253">
        <v>97.683724999999995</v>
      </c>
      <c r="AZH21" s="253">
        <v>97.702180999999996</v>
      </c>
      <c r="AZI21" s="253">
        <v>97.720246000000003</v>
      </c>
      <c r="AZJ21" s="253">
        <v>97.725594999999998</v>
      </c>
      <c r="AZK21" s="253">
        <v>97.712520999999995</v>
      </c>
      <c r="AZL21" s="253">
        <v>97.685969999999998</v>
      </c>
      <c r="AZM21" s="253">
        <v>97.657841000000005</v>
      </c>
      <c r="AZN21" s="253">
        <v>97.637445</v>
      </c>
      <c r="AZO21" s="253">
        <v>97.625101999999998</v>
      </c>
      <c r="AZP21" s="253">
        <v>97.615975000000006</v>
      </c>
      <c r="AZQ21" s="253">
        <v>97.608210999999997</v>
      </c>
      <c r="AZR21" s="253">
        <v>97.603802000000002</v>
      </c>
      <c r="AZS21" s="253">
        <v>97.601949000000005</v>
      </c>
      <c r="AZT21" s="253">
        <v>97.596151000000006</v>
      </c>
      <c r="AZU21" s="253">
        <v>97.580793999999997</v>
      </c>
      <c r="AZV21" s="253">
        <v>97.559316999999993</v>
      </c>
      <c r="AZW21" s="253">
        <v>97.543508000000003</v>
      </c>
      <c r="AZX21" s="253">
        <v>97.543619000000007</v>
      </c>
      <c r="AZY21" s="253">
        <v>97.558914000000001</v>
      </c>
      <c r="AZZ21" s="253">
        <v>97.578614999999999</v>
      </c>
      <c r="BAA21" s="253">
        <v>97.593072000000006</v>
      </c>
      <c r="BAB21" s="253">
        <v>97.603500999999994</v>
      </c>
      <c r="BAC21" s="253">
        <v>97.619584000000003</v>
      </c>
      <c r="BAD21" s="253">
        <v>97.648976000000005</v>
      </c>
      <c r="BAE21" s="253">
        <v>97.692044999999993</v>
      </c>
      <c r="BAF21" s="253">
        <v>97.744583000000006</v>
      </c>
      <c r="BAG21" s="253">
        <v>97.799145999999993</v>
      </c>
      <c r="BAH21" s="253">
        <v>97.843284999999995</v>
      </c>
      <c r="BAI21" s="253">
        <v>97.865046000000007</v>
      </c>
      <c r="BAJ21" s="253">
        <v>97.866031000000007</v>
      </c>
      <c r="BAK21" s="253">
        <v>97.863806999999994</v>
      </c>
      <c r="BAL21" s="253">
        <v>97.874971000000002</v>
      </c>
      <c r="BAM21" s="253">
        <v>97.898729000000003</v>
      </c>
      <c r="BAN21" s="253">
        <v>97.922121000000004</v>
      </c>
      <c r="BAO21" s="253">
        <v>97.937037000000004</v>
      </c>
      <c r="BAP21" s="253">
        <v>97.944990000000004</v>
      </c>
      <c r="BAQ21" s="253">
        <v>97.948460999999995</v>
      </c>
      <c r="BAR21" s="253">
        <v>97.947006000000002</v>
      </c>
      <c r="BAS21" s="253">
        <v>97.942824999999999</v>
      </c>
      <c r="BAT21" s="253">
        <v>97.942635999999993</v>
      </c>
      <c r="BAU21" s="253">
        <v>97.951199000000003</v>
      </c>
      <c r="BAV21" s="253">
        <v>97.967212000000004</v>
      </c>
      <c r="BAW21" s="253">
        <v>97.986936</v>
      </c>
      <c r="BAX21" s="253">
        <v>98.008183000000002</v>
      </c>
      <c r="BAY21" s="253">
        <v>98.029743999999994</v>
      </c>
      <c r="BAZ21" s="253">
        <v>98.049822000000006</v>
      </c>
      <c r="BBA21" s="253">
        <v>98.065663999999998</v>
      </c>
      <c r="BBB21" s="253">
        <v>98.073498999999998</v>
      </c>
      <c r="BBC21" s="253">
        <v>98.071528999999998</v>
      </c>
      <c r="BBD21" s="253">
        <v>98.066171999999995</v>
      </c>
      <c r="BBE21" s="253">
        <v>98.070807000000002</v>
      </c>
      <c r="BBF21" s="253">
        <v>98.090804000000006</v>
      </c>
      <c r="BBG21" s="253">
        <v>98.111628999999994</v>
      </c>
      <c r="BBH21" s="253">
        <v>98.110675000000001</v>
      </c>
      <c r="BBI21" s="253">
        <v>98.082969000000006</v>
      </c>
      <c r="BBJ21" s="253">
        <v>98.048979000000003</v>
      </c>
      <c r="BBK21" s="253">
        <v>98.035360999999995</v>
      </c>
      <c r="BBL21" s="253">
        <v>98.053602999999995</v>
      </c>
      <c r="BBM21" s="253">
        <v>98.097941000000006</v>
      </c>
      <c r="BBN21" s="253">
        <v>98.155238999999995</v>
      </c>
      <c r="BBO21" s="253">
        <v>98.210803999999996</v>
      </c>
      <c r="BBP21" s="253">
        <v>98.250136999999995</v>
      </c>
      <c r="BBQ21" s="253">
        <v>98.264571000000004</v>
      </c>
      <c r="BBR21" s="253">
        <v>98.258204000000006</v>
      </c>
      <c r="BBS21" s="253">
        <v>98.246585999999994</v>
      </c>
      <c r="BBT21" s="253">
        <v>98.245698000000004</v>
      </c>
      <c r="BBU21" s="253">
        <v>98.259817999999996</v>
      </c>
      <c r="BBV21" s="253">
        <v>98.278784999999999</v>
      </c>
      <c r="BBW21" s="253">
        <v>98.288452000000007</v>
      </c>
      <c r="BBX21" s="253">
        <v>98.285511999999997</v>
      </c>
      <c r="BBY21" s="253">
        <v>98.280558999999997</v>
      </c>
      <c r="BBZ21" s="253">
        <v>98.284732000000005</v>
      </c>
      <c r="BCA21" s="253">
        <v>98.296559999999999</v>
      </c>
      <c r="BCB21" s="253">
        <v>98.306116000000003</v>
      </c>
      <c r="BCC21" s="253">
        <v>98.309267000000006</v>
      </c>
      <c r="BCD21" s="253">
        <v>98.311317000000003</v>
      </c>
      <c r="BCE21" s="253">
        <v>98.317027999999993</v>
      </c>
      <c r="BCF21" s="253">
        <v>98.324106</v>
      </c>
      <c r="BCG21" s="253">
        <v>98.328762999999995</v>
      </c>
      <c r="BCH21" s="253">
        <v>98.332138999999998</v>
      </c>
      <c r="BCI21" s="253">
        <v>98.337406999999999</v>
      </c>
      <c r="BCJ21" s="253">
        <v>98.343744000000001</v>
      </c>
      <c r="BCK21" s="253">
        <v>98.347274999999996</v>
      </c>
      <c r="BCL21" s="253">
        <v>98.347556999999995</v>
      </c>
      <c r="BCM21" s="253">
        <v>98.350470000000001</v>
      </c>
      <c r="BCN21" s="253">
        <v>98.362724</v>
      </c>
      <c r="BCO21" s="253">
        <v>98.382316000000003</v>
      </c>
      <c r="BCP21" s="253">
        <v>98.395707999999999</v>
      </c>
      <c r="BCQ21" s="253">
        <v>98.388885999999999</v>
      </c>
      <c r="BCR21" s="253">
        <v>98.363321999999997</v>
      </c>
      <c r="BCS21" s="253">
        <v>98.336673000000005</v>
      </c>
      <c r="BCT21" s="253">
        <v>98.323828000000006</v>
      </c>
      <c r="BCU21" s="253">
        <v>98.321427999999997</v>
      </c>
      <c r="BCV21" s="253">
        <v>98.316453999999993</v>
      </c>
      <c r="BCW21" s="253">
        <v>98.305946000000006</v>
      </c>
      <c r="BCX21" s="253">
        <v>98.300144000000003</v>
      </c>
      <c r="BCY21" s="253">
        <v>98.307687999999999</v>
      </c>
      <c r="BCZ21" s="253">
        <v>98.326865999999995</v>
      </c>
      <c r="BDA21" s="253">
        <v>98.352800999999999</v>
      </c>
      <c r="BDB21" s="253">
        <v>98.384388000000001</v>
      </c>
      <c r="BDC21" s="253">
        <v>98.419049999999999</v>
      </c>
      <c r="BDD21" s="253">
        <v>98.44641</v>
      </c>
      <c r="BDE21" s="253">
        <v>98.454258999999993</v>
      </c>
      <c r="BDF21" s="253">
        <v>98.440760999999995</v>
      </c>
      <c r="BDG21" s="253">
        <v>98.417903999999993</v>
      </c>
      <c r="BDH21" s="253">
        <v>98.402522000000005</v>
      </c>
      <c r="BDI21" s="253">
        <v>98.403609000000003</v>
      </c>
      <c r="BDJ21" s="253">
        <v>98.416735000000003</v>
      </c>
      <c r="BDK21" s="253">
        <v>98.430356000000003</v>
      </c>
      <c r="BDL21" s="253">
        <v>98.438085999999998</v>
      </c>
      <c r="BDM21" s="253">
        <v>98.443976000000006</v>
      </c>
      <c r="BDN21" s="253">
        <v>98.455502999999993</v>
      </c>
      <c r="BDO21" s="253">
        <v>98.474628999999993</v>
      </c>
      <c r="BDP21" s="253">
        <v>98.497788</v>
      </c>
      <c r="BDQ21" s="253">
        <v>98.520297999999997</v>
      </c>
      <c r="BDR21" s="253">
        <v>98.536320000000003</v>
      </c>
      <c r="BDS21" s="253">
        <v>98.538625999999994</v>
      </c>
      <c r="BDT21" s="253">
        <v>98.525727000000003</v>
      </c>
      <c r="BDU21" s="253">
        <v>98.507547000000002</v>
      </c>
      <c r="BDV21" s="253">
        <v>98.496584999999996</v>
      </c>
      <c r="BDW21" s="253">
        <v>98.493865</v>
      </c>
      <c r="BDX21" s="253">
        <v>98.490545999999995</v>
      </c>
      <c r="BDY21" s="253">
        <v>98.482962999999998</v>
      </c>
      <c r="BDZ21" s="253">
        <v>98.477389000000002</v>
      </c>
      <c r="BEA21" s="253">
        <v>98.477950000000007</v>
      </c>
      <c r="BEB21" s="253">
        <v>98.478909999999999</v>
      </c>
      <c r="BEC21" s="253">
        <v>98.474383000000003</v>
      </c>
      <c r="BED21" s="253">
        <v>98.469193000000004</v>
      </c>
      <c r="BEE21" s="253">
        <v>98.473034999999996</v>
      </c>
      <c r="BEF21" s="253">
        <v>98.487099999999998</v>
      </c>
      <c r="BEG21" s="253">
        <v>98.503465000000006</v>
      </c>
      <c r="BEH21" s="253">
        <v>98.517337999999995</v>
      </c>
      <c r="BEI21" s="253">
        <v>98.533685000000006</v>
      </c>
      <c r="BEJ21" s="253">
        <v>98.558824999999999</v>
      </c>
      <c r="BEK21" s="253">
        <v>98.588665000000006</v>
      </c>
      <c r="BEL21" s="253">
        <v>98.609915999999998</v>
      </c>
      <c r="BEM21" s="253">
        <v>98.614742000000007</v>
      </c>
      <c r="BEN21" s="253">
        <v>98.611688000000001</v>
      </c>
      <c r="BEO21" s="253">
        <v>98.617430999999996</v>
      </c>
      <c r="BEP21" s="253">
        <v>98.636514000000005</v>
      </c>
      <c r="BEQ21" s="253">
        <v>98.653702999999993</v>
      </c>
      <c r="BER21" s="253">
        <v>98.650463000000002</v>
      </c>
      <c r="BES21" s="253">
        <v>98.626429000000002</v>
      </c>
      <c r="BET21" s="253">
        <v>98.599343000000005</v>
      </c>
      <c r="BEU21" s="253">
        <v>98.584729999999993</v>
      </c>
      <c r="BEV21" s="253">
        <v>98.581772000000001</v>
      </c>
      <c r="BEW21" s="253">
        <v>98.581045000000003</v>
      </c>
      <c r="BEX21" s="253">
        <v>98.581390999999996</v>
      </c>
      <c r="BEY21" s="253">
        <v>98.593569000000002</v>
      </c>
      <c r="BEZ21" s="253">
        <v>98.625979000000001</v>
      </c>
      <c r="BFA21" s="253">
        <v>98.669577000000004</v>
      </c>
      <c r="BFB21" s="253">
        <v>98.701795000000004</v>
      </c>
      <c r="BFC21" s="253">
        <v>98.708265999999995</v>
      </c>
      <c r="BFD21" s="253">
        <v>98.69744</v>
      </c>
      <c r="BFE21" s="253">
        <v>98.687427</v>
      </c>
      <c r="BFF21" s="253">
        <v>98.680479000000005</v>
      </c>
      <c r="BFG21" s="253">
        <v>98.661221999999995</v>
      </c>
      <c r="BFH21" s="253">
        <v>98.624135999999993</v>
      </c>
      <c r="BFI21" s="253">
        <v>98.591119000000006</v>
      </c>
      <c r="BFJ21" s="253">
        <v>98.590253000000004</v>
      </c>
      <c r="BFK21" s="253">
        <v>98.622636</v>
      </c>
      <c r="BFL21" s="253">
        <v>98.661747000000005</v>
      </c>
      <c r="BFM21" s="253">
        <v>98.683897000000002</v>
      </c>
      <c r="BFN21" s="253">
        <v>98.688077000000007</v>
      </c>
      <c r="BFO21" s="253">
        <v>98.685395</v>
      </c>
      <c r="BFP21" s="253">
        <v>98.681606000000002</v>
      </c>
      <c r="BFQ21" s="253">
        <v>98.675827999999996</v>
      </c>
      <c r="BFR21" s="253">
        <v>98.668178999999995</v>
      </c>
      <c r="BFS21" s="253">
        <v>98.661181999999997</v>
      </c>
      <c r="BFT21" s="253">
        <v>98.656796</v>
      </c>
      <c r="BFU21" s="253">
        <v>98.656690999999995</v>
      </c>
      <c r="BFV21" s="253">
        <v>98.662794000000005</v>
      </c>
      <c r="BFW21" s="253">
        <v>98.672917999999996</v>
      </c>
      <c r="BFX21" s="253">
        <v>98.676485999999997</v>
      </c>
      <c r="BFY21" s="253">
        <v>98.658843000000005</v>
      </c>
      <c r="BFZ21" s="253">
        <v>98.613912999999997</v>
      </c>
      <c r="BGA21" s="253">
        <v>98.555457000000004</v>
      </c>
      <c r="BGB21" s="253">
        <v>98.515051</v>
      </c>
      <c r="BGC21" s="253">
        <v>98.521843000000004</v>
      </c>
      <c r="BGD21" s="253">
        <v>98.576836</v>
      </c>
      <c r="BGE21" s="253">
        <v>98.647396999999998</v>
      </c>
      <c r="BGF21" s="253">
        <v>98.692357999999999</v>
      </c>
      <c r="BGG21" s="253">
        <v>98.695570000000004</v>
      </c>
      <c r="BGH21" s="253">
        <v>98.674796000000001</v>
      </c>
      <c r="BGI21" s="253">
        <v>98.660912999999994</v>
      </c>
      <c r="BGJ21" s="253">
        <v>98.672742999999997</v>
      </c>
      <c r="BGK21" s="253">
        <v>98.708282999999994</v>
      </c>
      <c r="BGL21" s="253">
        <v>98.751814999999993</v>
      </c>
      <c r="BGM21" s="253">
        <v>98.786615999999995</v>
      </c>
      <c r="BGN21" s="253">
        <v>98.805198000000004</v>
      </c>
      <c r="BGO21" s="253">
        <v>98.811042</v>
      </c>
      <c r="BGP21" s="253">
        <v>98.810872000000003</v>
      </c>
      <c r="BGQ21" s="253">
        <v>98.806572000000003</v>
      </c>
      <c r="BGR21" s="253">
        <v>98.795693999999997</v>
      </c>
      <c r="BGS21" s="253">
        <v>98.776861999999994</v>
      </c>
      <c r="BGT21" s="253">
        <v>98.751789000000002</v>
      </c>
      <c r="BGU21" s="253">
        <v>98.724704000000003</v>
      </c>
      <c r="BGV21" s="253">
        <v>98.702387000000002</v>
      </c>
      <c r="BGW21" s="253">
        <v>98.690334000000007</v>
      </c>
      <c r="BGX21" s="253">
        <v>98.684922</v>
      </c>
      <c r="BGY21" s="253">
        <v>98.674997000000005</v>
      </c>
      <c r="BGZ21" s="253">
        <v>98.657751000000005</v>
      </c>
      <c r="BHA21" s="253">
        <v>98.647795000000002</v>
      </c>
      <c r="BHB21" s="253">
        <v>98.661620999999997</v>
      </c>
      <c r="BHC21" s="253">
        <v>98.696172000000004</v>
      </c>
      <c r="BHD21" s="253">
        <v>98.731729999999999</v>
      </c>
      <c r="BHE21" s="253">
        <v>98.753581999999994</v>
      </c>
      <c r="BHF21" s="253">
        <v>98.761335000000003</v>
      </c>
      <c r="BHG21" s="253">
        <v>98.759302000000005</v>
      </c>
      <c r="BHH21" s="253">
        <v>98.750951000000001</v>
      </c>
      <c r="BHI21" s="253">
        <v>98.744394</v>
      </c>
      <c r="BHJ21" s="253">
        <v>98.749953000000005</v>
      </c>
      <c r="BHK21" s="253">
        <v>98.765861999999998</v>
      </c>
      <c r="BHL21" s="253">
        <v>98.775281000000007</v>
      </c>
      <c r="BHM21" s="253">
        <v>98.764427999999995</v>
      </c>
      <c r="BHN21" s="253">
        <v>98.738512</v>
      </c>
      <c r="BHO21" s="253">
        <v>98.715547000000001</v>
      </c>
      <c r="BHP21" s="253">
        <v>98.709784999999997</v>
      </c>
      <c r="BHQ21" s="253">
        <v>98.723774000000006</v>
      </c>
      <c r="BHR21" s="253">
        <v>98.749370999999996</v>
      </c>
      <c r="BHS21" s="253">
        <v>98.771688999999995</v>
      </c>
      <c r="BHT21" s="253">
        <v>98.778004999999993</v>
      </c>
      <c r="BHU21" s="253">
        <v>98.768525999999994</v>
      </c>
      <c r="BHV21" s="253">
        <v>98.754499999999993</v>
      </c>
      <c r="BHW21" s="253">
        <v>98.742559999999997</v>
      </c>
      <c r="BHX21" s="253">
        <v>98.727335999999994</v>
      </c>
      <c r="BHY21" s="253">
        <v>98.704757000000001</v>
      </c>
      <c r="BHZ21" s="253">
        <v>98.686110999999997</v>
      </c>
      <c r="BIA21" s="253">
        <v>98.689248000000006</v>
      </c>
      <c r="BIB21" s="253">
        <v>98.716526000000002</v>
      </c>
      <c r="BIC21" s="253">
        <v>98.748150999999993</v>
      </c>
      <c r="BID21" s="253">
        <v>98.759291000000005</v>
      </c>
      <c r="BIE21" s="253">
        <v>98.741060000000004</v>
      </c>
      <c r="BIF21" s="253">
        <v>98.705421999999999</v>
      </c>
      <c r="BIG21" s="253">
        <v>98.673471000000006</v>
      </c>
      <c r="BIH21" s="253">
        <v>98.659784000000002</v>
      </c>
      <c r="BII21" s="253">
        <v>98.665058000000002</v>
      </c>
      <c r="BIJ21" s="253">
        <v>98.680048999999997</v>
      </c>
      <c r="BIK21" s="253">
        <v>98.694563000000002</v>
      </c>
      <c r="BIL21" s="253">
        <v>98.703295999999995</v>
      </c>
      <c r="BIM21" s="253">
        <v>98.706539000000006</v>
      </c>
      <c r="BIN21" s="253">
        <v>98.70872</v>
      </c>
      <c r="BIO21" s="253">
        <v>98.715823</v>
      </c>
      <c r="BIP21" s="253">
        <v>98.731263999999996</v>
      </c>
      <c r="BIQ21" s="253">
        <v>98.753614999999996</v>
      </c>
      <c r="BIR21" s="253">
        <v>98.778806000000003</v>
      </c>
      <c r="BIS21" s="253">
        <v>98.802353999999994</v>
      </c>
      <c r="BIT21" s="253">
        <v>98.817537000000002</v>
      </c>
      <c r="BIU21" s="253">
        <v>98.815907999999993</v>
      </c>
      <c r="BIV21" s="253">
        <v>98.796346</v>
      </c>
      <c r="BIW21" s="253">
        <v>98.772953000000001</v>
      </c>
      <c r="BIX21" s="253">
        <v>98.766839000000004</v>
      </c>
      <c r="BIY21" s="253">
        <v>98.787170000000003</v>
      </c>
      <c r="BIZ21" s="253">
        <v>98.822720000000004</v>
      </c>
      <c r="BJA21" s="253">
        <v>98.852180000000004</v>
      </c>
      <c r="BJB21" s="253">
        <v>98.859848</v>
      </c>
      <c r="BJC21" s="253">
        <v>98.842776999999998</v>
      </c>
      <c r="BJD21" s="253">
        <v>98.809432999999999</v>
      </c>
      <c r="BJE21" s="253">
        <v>98.773769000000001</v>
      </c>
      <c r="BJF21" s="253">
        <v>98.746457000000007</v>
      </c>
      <c r="BJG21" s="253">
        <v>98.729031000000006</v>
      </c>
      <c r="BJH21" s="253">
        <v>98.717775000000003</v>
      </c>
      <c r="BJI21" s="253">
        <v>98.711749999999995</v>
      </c>
      <c r="BJJ21" s="253">
        <v>98.712210999999996</v>
      </c>
      <c r="BJK21" s="253">
        <v>98.714714000000001</v>
      </c>
      <c r="BJL21" s="253">
        <v>98.708851999999993</v>
      </c>
      <c r="BJM21" s="253">
        <v>98.689836</v>
      </c>
      <c r="BJN21" s="253">
        <v>98.667412999999996</v>
      </c>
      <c r="BJO21" s="253">
        <v>98.661134000000004</v>
      </c>
      <c r="BJP21" s="253">
        <v>98.688344000000001</v>
      </c>
      <c r="BJQ21" s="253">
        <v>98.755272000000005</v>
      </c>
      <c r="BJR21" s="253">
        <v>98.852973000000006</v>
      </c>
      <c r="BJS21" s="253">
        <v>98.958976000000007</v>
      </c>
      <c r="BJT21" s="253">
        <v>99.048068000000001</v>
      </c>
      <c r="BJU21" s="253">
        <v>99.106086000000005</v>
      </c>
      <c r="BJV21" s="253">
        <v>99.131559999999993</v>
      </c>
      <c r="BJW21" s="253">
        <v>99.125603999999996</v>
      </c>
      <c r="BJX21" s="253">
        <v>99.085750000000004</v>
      </c>
      <c r="BJY21" s="253">
        <v>99.016048999999995</v>
      </c>
      <c r="BJZ21" s="253">
        <v>98.935918999999998</v>
      </c>
      <c r="BKA21" s="253">
        <v>98.868172000000001</v>
      </c>
      <c r="BKB21" s="253">
        <v>98.816327999999999</v>
      </c>
      <c r="BKC21" s="253">
        <v>98.763192000000004</v>
      </c>
      <c r="BKD21" s="253">
        <v>98.697760000000002</v>
      </c>
      <c r="BKE21" s="253">
        <v>98.640142999999995</v>
      </c>
      <c r="BKF21" s="253">
        <v>98.628380000000007</v>
      </c>
      <c r="BKG21" s="253">
        <v>98.675816999999995</v>
      </c>
      <c r="BKH21" s="253">
        <v>98.745683</v>
      </c>
      <c r="BKI21" s="253">
        <v>98.788500999999997</v>
      </c>
      <c r="BKJ21" s="253">
        <v>98.796131000000003</v>
      </c>
      <c r="BKK21" s="253">
        <v>98.788472999999996</v>
      </c>
      <c r="BKL21" s="253">
        <v>98.779075000000006</v>
      </c>
      <c r="BKM21" s="253">
        <v>98.772661999999997</v>
      </c>
      <c r="BKN21" s="253">
        <v>98.769834000000003</v>
      </c>
      <c r="BKO21" s="253">
        <v>98.772685999999993</v>
      </c>
      <c r="BKP21" s="253">
        <v>98.769121999999996</v>
      </c>
      <c r="BKQ21" s="253">
        <v>98.764940999999993</v>
      </c>
      <c r="BKR21" s="253">
        <v>98.777609999999996</v>
      </c>
      <c r="BKS21" s="253">
        <v>98.801721999999998</v>
      </c>
      <c r="BKT21" s="253">
        <v>98.811306999999999</v>
      </c>
      <c r="BKU21" s="253">
        <v>98.780828</v>
      </c>
      <c r="BKV21" s="253">
        <v>98.718637999999999</v>
      </c>
      <c r="BKW21" s="253">
        <v>98.653465999999995</v>
      </c>
      <c r="BKX21" s="253">
        <v>98.615874000000005</v>
      </c>
      <c r="BKY21" s="253">
        <v>98.620116999999993</v>
      </c>
      <c r="BKZ21" s="253">
        <v>98.633429000000007</v>
      </c>
      <c r="BLA21" s="253">
        <v>98.631191999999999</v>
      </c>
      <c r="BLB21" s="253">
        <v>98.613275999999999</v>
      </c>
      <c r="BLC21" s="253">
        <v>98.610482000000005</v>
      </c>
      <c r="BLD21" s="253">
        <v>98.632244</v>
      </c>
      <c r="BLE21" s="253">
        <v>98.650985000000006</v>
      </c>
      <c r="BLF21" s="253">
        <v>98.651241999999996</v>
      </c>
      <c r="BLG21" s="253">
        <v>98.645719999999997</v>
      </c>
      <c r="BLH21" s="253">
        <v>98.664990000000003</v>
      </c>
      <c r="BLI21" s="253">
        <v>98.700502999999998</v>
      </c>
      <c r="BLJ21" s="253">
        <v>98.720578000000003</v>
      </c>
      <c r="BLK21" s="253">
        <v>98.699046999999993</v>
      </c>
      <c r="BLL21" s="253">
        <v>98.661336000000006</v>
      </c>
      <c r="BLM21" s="253">
        <v>98.634297000000004</v>
      </c>
      <c r="BLN21" s="253">
        <v>98.635227999999998</v>
      </c>
      <c r="BLO21" s="253">
        <v>98.630233000000004</v>
      </c>
      <c r="BLP21" s="253">
        <v>98.604037000000005</v>
      </c>
      <c r="BLQ21" s="253">
        <v>98.550279000000003</v>
      </c>
      <c r="BLR21" s="253">
        <v>98.482108999999994</v>
      </c>
      <c r="BLS21" s="253">
        <v>98.406574000000006</v>
      </c>
      <c r="BLT21" s="253">
        <v>98.326042999999999</v>
      </c>
      <c r="BLU21" s="253">
        <v>98.260074000000003</v>
      </c>
      <c r="BLV21" s="253">
        <v>98.230479000000003</v>
      </c>
      <c r="BLW21" s="253">
        <v>98.248198000000002</v>
      </c>
      <c r="BLX21" s="253">
        <v>98.300631999999993</v>
      </c>
      <c r="BLY21" s="253">
        <v>98.359307999999999</v>
      </c>
      <c r="BLZ21" s="253">
        <v>98.408720000000002</v>
      </c>
      <c r="BMA21" s="253">
        <v>98.432630000000003</v>
      </c>
      <c r="BMB21" s="253">
        <v>98.437184000000002</v>
      </c>
      <c r="BMC21" s="253">
        <v>98.431107999999995</v>
      </c>
      <c r="BMD21" s="253">
        <v>98.440094999999999</v>
      </c>
      <c r="BME21" s="253">
        <v>98.460251</v>
      </c>
      <c r="BMF21" s="253">
        <v>98.476760999999996</v>
      </c>
      <c r="BMG21" s="253">
        <v>98.465692000000004</v>
      </c>
      <c r="BMH21" s="253">
        <v>98.438097999999997</v>
      </c>
      <c r="BMI21" s="253">
        <v>98.412875999999997</v>
      </c>
      <c r="BMJ21" s="253">
        <v>98.407199000000006</v>
      </c>
      <c r="BMK21" s="253">
        <v>98.415867000000006</v>
      </c>
      <c r="BML21" s="253">
        <v>98.435996000000003</v>
      </c>
      <c r="BMM21" s="253">
        <v>98.460856000000007</v>
      </c>
      <c r="BMN21" s="253">
        <v>98.481088</v>
      </c>
      <c r="BMO21" s="253">
        <v>98.476669000000001</v>
      </c>
      <c r="BMP21" s="253">
        <v>98.442565999999999</v>
      </c>
      <c r="BMQ21" s="253">
        <v>98.391002</v>
      </c>
      <c r="BMR21" s="253">
        <v>98.351692999999997</v>
      </c>
      <c r="BMS21" s="253">
        <v>98.341271000000006</v>
      </c>
      <c r="BMT21" s="253">
        <v>98.361130000000003</v>
      </c>
      <c r="BMU21" s="253">
        <v>98.394394000000005</v>
      </c>
      <c r="BMV21" s="253">
        <v>98.427057000000005</v>
      </c>
      <c r="BMW21" s="253">
        <v>98.447247000000004</v>
      </c>
      <c r="BMX21" s="253">
        <v>98.448892000000001</v>
      </c>
      <c r="BMY21" s="253">
        <v>98.428640000000001</v>
      </c>
      <c r="BMZ21" s="253">
        <v>98.396052999999995</v>
      </c>
      <c r="BNA21" s="253">
        <v>98.372414000000006</v>
      </c>
      <c r="BNB21" s="253">
        <v>98.373530000000002</v>
      </c>
      <c r="BNC21" s="253">
        <v>98.392154000000005</v>
      </c>
      <c r="BND21" s="253">
        <v>98.403758999999994</v>
      </c>
      <c r="BNE21" s="253">
        <v>98.394542999999999</v>
      </c>
      <c r="BNF21" s="253">
        <v>98.373571999999996</v>
      </c>
      <c r="BNG21" s="253">
        <v>98.360688999999994</v>
      </c>
      <c r="BNH21" s="253">
        <v>98.366338999999996</v>
      </c>
      <c r="BNI21" s="253">
        <v>98.389966999999999</v>
      </c>
      <c r="BNJ21" s="253">
        <v>98.424064000000001</v>
      </c>
      <c r="BNK21" s="253">
        <v>98.456700999999995</v>
      </c>
      <c r="BNL21" s="253">
        <v>98.475431999999998</v>
      </c>
      <c r="BNM21" s="253">
        <v>98.479550000000003</v>
      </c>
      <c r="BNN21" s="253">
        <v>98.481730999999996</v>
      </c>
      <c r="BNO21" s="253">
        <v>98.490765999999994</v>
      </c>
      <c r="BNP21" s="253">
        <v>98.498771000000005</v>
      </c>
      <c r="BNQ21" s="253">
        <v>98.492521999999994</v>
      </c>
      <c r="BNR21" s="253">
        <v>98.473977000000005</v>
      </c>
      <c r="BNS21" s="253">
        <v>98.456800999999999</v>
      </c>
      <c r="BNT21" s="253">
        <v>98.448493999999997</v>
      </c>
      <c r="BNU21" s="253">
        <v>98.445971</v>
      </c>
      <c r="BNV21" s="253">
        <v>98.450159999999997</v>
      </c>
      <c r="BNW21" s="253">
        <v>98.471521999999993</v>
      </c>
      <c r="BNX21" s="253">
        <v>98.516358999999994</v>
      </c>
      <c r="BNY21" s="253">
        <v>98.574833999999996</v>
      </c>
      <c r="BNZ21" s="253">
        <v>98.628313000000006</v>
      </c>
      <c r="BOA21" s="253">
        <v>98.663722000000007</v>
      </c>
      <c r="BOB21" s="253">
        <v>98.678698999999995</v>
      </c>
      <c r="BOC21" s="253">
        <v>98.678212000000002</v>
      </c>
      <c r="BOD21" s="253">
        <v>98.670786000000007</v>
      </c>
      <c r="BOE21" s="253">
        <v>98.664367999999996</v>
      </c>
      <c r="BOF21" s="253">
        <v>98.658831000000006</v>
      </c>
      <c r="BOG21" s="253">
        <v>98.644818999999998</v>
      </c>
      <c r="BOH21" s="253">
        <v>98.612866999999994</v>
      </c>
      <c r="BOI21" s="253">
        <v>98.567348999999993</v>
      </c>
      <c r="BOJ21" s="253">
        <v>98.528188999999998</v>
      </c>
      <c r="BOK21" s="253">
        <v>98.516379000000001</v>
      </c>
      <c r="BOL21" s="253">
        <v>98.536860000000004</v>
      </c>
      <c r="BOM21" s="253">
        <v>98.575720000000004</v>
      </c>
      <c r="BON21" s="253">
        <v>98.616078000000002</v>
      </c>
      <c r="BOO21" s="253">
        <v>98.652974</v>
      </c>
      <c r="BOP21" s="253">
        <v>98.690831000000003</v>
      </c>
      <c r="BOQ21" s="253">
        <v>98.725662999999997</v>
      </c>
      <c r="BOR21" s="253">
        <v>98.739922000000007</v>
      </c>
      <c r="BOS21" s="253">
        <v>98.720646000000002</v>
      </c>
      <c r="BOT21" s="253">
        <v>98.678844999999995</v>
      </c>
      <c r="BOU21" s="253">
        <v>98.639842999999999</v>
      </c>
      <c r="BOV21" s="253">
        <v>98.614082999999994</v>
      </c>
      <c r="BOW21" s="253">
        <v>98.587511000000006</v>
      </c>
      <c r="BOX21" s="253">
        <v>98.547213999999997</v>
      </c>
      <c r="BOY21" s="253">
        <v>98.507938999999993</v>
      </c>
      <c r="BOZ21" s="253">
        <v>98.500148999999993</v>
      </c>
      <c r="BPA21" s="253">
        <v>98.532015999999999</v>
      </c>
      <c r="BPB21" s="253">
        <v>98.575761999999997</v>
      </c>
      <c r="BPC21" s="253">
        <v>98.598011999999997</v>
      </c>
      <c r="BPD21" s="253">
        <v>98.595175999999995</v>
      </c>
      <c r="BPE21" s="253">
        <v>98.592078999999998</v>
      </c>
      <c r="BPF21" s="253">
        <v>98.610922000000002</v>
      </c>
      <c r="BPG21" s="253">
        <v>98.649600000000007</v>
      </c>
      <c r="BPH21" s="253">
        <v>98.686121</v>
      </c>
      <c r="BPI21" s="253">
        <v>98.695437999999996</v>
      </c>
      <c r="BPJ21" s="253">
        <v>98.665615000000003</v>
      </c>
      <c r="BPK21" s="253">
        <v>98.609194000000002</v>
      </c>
      <c r="BPL21" s="253">
        <v>98.560019999999994</v>
      </c>
      <c r="BPM21" s="253">
        <v>98.546761000000004</v>
      </c>
      <c r="BPN21" s="253">
        <v>98.564492999999999</v>
      </c>
      <c r="BPO21" s="253">
        <v>98.579942000000003</v>
      </c>
      <c r="BPP21" s="253">
        <v>98.567736999999994</v>
      </c>
      <c r="BPQ21" s="253">
        <v>98.534391999999997</v>
      </c>
      <c r="BPR21" s="253">
        <v>98.504784000000001</v>
      </c>
      <c r="BPS21" s="253">
        <v>98.496731999999994</v>
      </c>
      <c r="BPT21" s="253">
        <v>98.514689000000004</v>
      </c>
      <c r="BPU21" s="253">
        <v>98.554580000000001</v>
      </c>
      <c r="BPV21" s="253">
        <v>98.601029999999994</v>
      </c>
      <c r="BPW21" s="253">
        <v>98.626469</v>
      </c>
      <c r="BPX21" s="253">
        <v>98.610376000000002</v>
      </c>
      <c r="BPY21" s="253">
        <v>98.564152000000007</v>
      </c>
      <c r="BPZ21" s="253">
        <v>98.526872999999995</v>
      </c>
      <c r="BQA21" s="253">
        <v>98.530672999999993</v>
      </c>
      <c r="BQB21" s="253">
        <v>98.572014999999993</v>
      </c>
      <c r="BQC21" s="253">
        <v>98.616899000000004</v>
      </c>
      <c r="BQD21" s="253">
        <v>98.631967000000003</v>
      </c>
      <c r="BQE21" s="253">
        <v>98.610812999999993</v>
      </c>
      <c r="BQF21" s="253">
        <v>98.573667</v>
      </c>
      <c r="BQG21" s="253">
        <v>98.544385000000005</v>
      </c>
      <c r="BQH21" s="253">
        <v>98.529944</v>
      </c>
      <c r="BQI21" s="253">
        <v>98.524356999999995</v>
      </c>
      <c r="BQJ21" s="253">
        <v>98.526961999999997</v>
      </c>
      <c r="BQK21" s="253">
        <v>98.546865999999994</v>
      </c>
      <c r="BQL21" s="253">
        <v>98.588094999999996</v>
      </c>
      <c r="BQM21" s="253">
        <v>98.639234000000002</v>
      </c>
      <c r="BQN21" s="253">
        <v>98.681503000000006</v>
      </c>
      <c r="BQO21" s="253">
        <v>98.701695999999998</v>
      </c>
      <c r="BQP21" s="253">
        <v>98.696777999999995</v>
      </c>
      <c r="BQQ21" s="253">
        <v>98.676323999999994</v>
      </c>
      <c r="BQR21" s="253">
        <v>98.664422999999999</v>
      </c>
      <c r="BQS21" s="253">
        <v>98.684905000000001</v>
      </c>
      <c r="BQT21" s="253">
        <v>98.732640000000004</v>
      </c>
      <c r="BQU21" s="253">
        <v>98.767225999999994</v>
      </c>
      <c r="BQV21" s="253">
        <v>98.747521000000006</v>
      </c>
      <c r="BQW21" s="253">
        <v>98.671840000000003</v>
      </c>
      <c r="BQX21" s="253">
        <v>98.576809999999995</v>
      </c>
      <c r="BQY21" s="253">
        <v>98.501589999999993</v>
      </c>
      <c r="BQZ21" s="253">
        <v>98.462029000000001</v>
      </c>
      <c r="BRA21" s="253">
        <v>98.453502</v>
      </c>
      <c r="BRB21" s="253">
        <v>98.466510999999997</v>
      </c>
      <c r="BRC21" s="253">
        <v>98.494928000000002</v>
      </c>
      <c r="BRD21" s="253">
        <v>98.531149999999997</v>
      </c>
      <c r="BRE21" s="253">
        <v>98.557107000000002</v>
      </c>
      <c r="BRF21" s="253">
        <v>98.548461000000003</v>
      </c>
      <c r="BRG21" s="253">
        <v>98.497963999999996</v>
      </c>
      <c r="BRH21" s="253">
        <v>98.432803000000007</v>
      </c>
      <c r="BRI21" s="253">
        <v>98.394081999999997</v>
      </c>
      <c r="BRJ21" s="253">
        <v>98.396403000000007</v>
      </c>
      <c r="BRK21" s="253">
        <v>98.422189000000003</v>
      </c>
      <c r="BRL21" s="253">
        <v>98.456370000000007</v>
      </c>
      <c r="BRM21" s="253">
        <v>98.505520000000004</v>
      </c>
      <c r="BRN21" s="253">
        <v>98.570250999999999</v>
      </c>
      <c r="BRO21" s="253">
        <v>98.617780999999994</v>
      </c>
      <c r="BRP21" s="253">
        <v>98.607440999999994</v>
      </c>
      <c r="BRQ21" s="253">
        <v>98.541027</v>
      </c>
      <c r="BRR21" s="253">
        <v>98.467737</v>
      </c>
      <c r="BRS21" s="253">
        <v>98.435722999999996</v>
      </c>
      <c r="BRT21" s="253">
        <v>98.448566</v>
      </c>
      <c r="BRU21" s="253">
        <v>98.469819999999999</v>
      </c>
      <c r="BRV21" s="253">
        <v>98.464218000000002</v>
      </c>
      <c r="BRW21" s="253">
        <v>98.431504000000004</v>
      </c>
      <c r="BRX21" s="253">
        <v>98.401977000000002</v>
      </c>
      <c r="BRY21" s="253">
        <v>98.402128000000005</v>
      </c>
      <c r="BRZ21" s="253">
        <v>98.431342999999998</v>
      </c>
      <c r="BSA21" s="253">
        <v>98.476960000000005</v>
      </c>
      <c r="BSB21" s="253">
        <v>98.540136000000004</v>
      </c>
      <c r="BSC21" s="253">
        <v>98.628763000000006</v>
      </c>
      <c r="BSD21" s="253">
        <v>98.728829000000005</v>
      </c>
      <c r="BSE21" s="253">
        <v>98.809893000000002</v>
      </c>
      <c r="BSF21" s="253">
        <v>98.864316000000002</v>
      </c>
      <c r="BSG21" s="253">
        <v>98.914658000000003</v>
      </c>
      <c r="BSH21" s="253">
        <v>98.976618999999999</v>
      </c>
      <c r="BSI21" s="253">
        <v>99.036444000000003</v>
      </c>
      <c r="BSJ21" s="253">
        <v>99.066725000000005</v>
      </c>
      <c r="BSK21" s="253">
        <v>99.047291000000001</v>
      </c>
      <c r="BSL21" s="253">
        <v>98.972351000000003</v>
      </c>
      <c r="BSM21" s="253">
        <v>98.860949000000005</v>
      </c>
      <c r="BSN21" s="253">
        <v>98.765341000000006</v>
      </c>
      <c r="BSO21" s="253">
        <v>98.741045</v>
      </c>
      <c r="BSP21" s="253">
        <v>98.793826999999993</v>
      </c>
      <c r="BSQ21" s="253">
        <v>98.874131000000006</v>
      </c>
      <c r="BSR21" s="253">
        <v>98.932222999999993</v>
      </c>
      <c r="BSS21" s="253">
        <v>98.961477000000002</v>
      </c>
      <c r="BST21" s="253">
        <v>98.979698999999997</v>
      </c>
      <c r="BSU21" s="253">
        <v>98.992020999999994</v>
      </c>
      <c r="BSV21" s="253">
        <v>98.990559000000005</v>
      </c>
      <c r="BSW21" s="253">
        <v>98.973776999999998</v>
      </c>
      <c r="BSX21" s="253">
        <v>98.947681000000003</v>
      </c>
      <c r="BSY21" s="253">
        <v>98.919132000000005</v>
      </c>
      <c r="BSZ21" s="253">
        <v>98.901408000000004</v>
      </c>
      <c r="BTA21" s="253">
        <v>98.912375999999995</v>
      </c>
      <c r="BTB21" s="253">
        <v>98.951966999999996</v>
      </c>
      <c r="BTC21" s="253">
        <v>98.993453000000002</v>
      </c>
      <c r="BTD21" s="253">
        <v>99.010409999999993</v>
      </c>
      <c r="BTE21" s="253">
        <v>99.000307000000006</v>
      </c>
      <c r="BTF21" s="253">
        <v>98.969993000000002</v>
      </c>
      <c r="BTG21" s="253">
        <v>98.915904999999995</v>
      </c>
      <c r="BTH21" s="253">
        <v>98.839032000000003</v>
      </c>
      <c r="BTI21" s="253">
        <v>98.767988000000003</v>
      </c>
      <c r="BTJ21" s="253">
        <v>98.743302999999997</v>
      </c>
      <c r="BTK21" s="253">
        <v>98.777328999999995</v>
      </c>
      <c r="BTL21" s="253">
        <v>98.841464999999999</v>
      </c>
      <c r="BTM21" s="253">
        <v>98.892830000000004</v>
      </c>
      <c r="BTN21" s="253">
        <v>98.905951000000002</v>
      </c>
      <c r="BTO21" s="253">
        <v>98.881691000000004</v>
      </c>
      <c r="BTP21" s="253">
        <v>98.837371000000005</v>
      </c>
      <c r="BTQ21" s="253">
        <v>98.790392999999995</v>
      </c>
      <c r="BTR21" s="253">
        <v>98.745699000000002</v>
      </c>
      <c r="BTS21" s="253">
        <v>98.699562</v>
      </c>
      <c r="BTT21" s="253">
        <v>98.655665999999997</v>
      </c>
      <c r="BTU21" s="253">
        <v>98.627896000000007</v>
      </c>
      <c r="BTV21" s="253">
        <v>98.621578</v>
      </c>
      <c r="BTW21" s="253">
        <v>98.622398000000004</v>
      </c>
      <c r="BTX21" s="253">
        <v>98.614116999999993</v>
      </c>
      <c r="BTY21" s="253">
        <v>98.599935000000002</v>
      </c>
      <c r="BTZ21" s="253">
        <v>98.595354</v>
      </c>
      <c r="BUA21" s="253">
        <v>98.606481000000002</v>
      </c>
      <c r="BUB21" s="253">
        <v>98.627066999999997</v>
      </c>
      <c r="BUC21" s="253">
        <v>98.651052000000007</v>
      </c>
      <c r="BUD21" s="253">
        <v>98.674948000000001</v>
      </c>
      <c r="BUE21" s="253">
        <v>98.690987000000007</v>
      </c>
      <c r="BUF21" s="253">
        <v>98.690860000000001</v>
      </c>
      <c r="BUG21" s="253">
        <v>98.676456999999999</v>
      </c>
      <c r="BUH21" s="253">
        <v>98.657652999999996</v>
      </c>
      <c r="BUI21" s="253">
        <v>98.640253000000001</v>
      </c>
      <c r="BUJ21" s="253">
        <v>98.623671000000002</v>
      </c>
      <c r="BUK21" s="253">
        <v>98.609153000000006</v>
      </c>
      <c r="BUL21" s="253">
        <v>98.604968</v>
      </c>
      <c r="BUM21" s="253">
        <v>98.624962999999994</v>
      </c>
      <c r="BUN21" s="253">
        <v>98.681038999999998</v>
      </c>
      <c r="BUO21" s="253">
        <v>98.765992999999995</v>
      </c>
      <c r="BUP21" s="253">
        <v>98.841650000000001</v>
      </c>
      <c r="BUQ21" s="253">
        <v>98.862136000000007</v>
      </c>
      <c r="BUR21" s="253">
        <v>98.821439999999996</v>
      </c>
      <c r="BUS21" s="253">
        <v>98.764534999999995</v>
      </c>
      <c r="BUT21" s="253">
        <v>98.738264000000001</v>
      </c>
      <c r="BUU21" s="253">
        <v>98.744050999999999</v>
      </c>
      <c r="BUV21" s="253">
        <v>98.751534000000007</v>
      </c>
      <c r="BUW21" s="253">
        <v>98.743437</v>
      </c>
      <c r="BUX21" s="253">
        <v>98.725299000000007</v>
      </c>
      <c r="BUY21" s="253">
        <v>98.700427000000005</v>
      </c>
      <c r="BUZ21" s="253">
        <v>98.663242999999994</v>
      </c>
      <c r="BVA21" s="253">
        <v>98.618881999999999</v>
      </c>
      <c r="BVB21" s="253">
        <v>98.586257000000003</v>
      </c>
      <c r="BVC21" s="253">
        <v>98.574355999999995</v>
      </c>
      <c r="BVD21" s="253">
        <v>98.570680999999993</v>
      </c>
      <c r="BVE21" s="253">
        <v>98.560077000000007</v>
      </c>
      <c r="BVF21" s="253">
        <v>98.544801000000007</v>
      </c>
      <c r="BVG21" s="253">
        <v>98.540901000000005</v>
      </c>
      <c r="BVH21" s="253">
        <v>98.562112999999997</v>
      </c>
      <c r="BVI21" s="253">
        <v>98.608403999999993</v>
      </c>
      <c r="BVJ21" s="253">
        <v>98.662599999999998</v>
      </c>
      <c r="BVK21" s="253">
        <v>98.698700000000002</v>
      </c>
      <c r="BVL21" s="253">
        <v>98.701931000000002</v>
      </c>
      <c r="BVM21" s="253">
        <v>98.681171000000006</v>
      </c>
      <c r="BVN21" s="253">
        <v>98.654942000000005</v>
      </c>
      <c r="BVO21" s="253">
        <v>98.630092000000005</v>
      </c>
      <c r="BVP21" s="253">
        <v>98.604322999999994</v>
      </c>
      <c r="BVQ21" s="253">
        <v>98.582138</v>
      </c>
      <c r="BVR21" s="253">
        <v>98.572765000000004</v>
      </c>
      <c r="BVS21" s="253">
        <v>98.574594000000005</v>
      </c>
      <c r="BVT21" s="253">
        <v>98.575995000000006</v>
      </c>
      <c r="BVU21" s="253">
        <v>98.571624999999997</v>
      </c>
      <c r="BVV21" s="253">
        <v>98.566446999999997</v>
      </c>
      <c r="BVW21" s="253">
        <v>98.564453</v>
      </c>
      <c r="BVX21" s="253">
        <v>98.564007000000004</v>
      </c>
      <c r="BVY21" s="253">
        <v>98.561653000000007</v>
      </c>
      <c r="BVZ21" s="253">
        <v>98.551140000000004</v>
      </c>
      <c r="BWA21" s="253">
        <v>98.525186000000005</v>
      </c>
      <c r="BWB21" s="253">
        <v>98.490549000000001</v>
      </c>
      <c r="BWC21" s="253">
        <v>98.472752</v>
      </c>
      <c r="BWD21" s="253">
        <v>98.487545999999995</v>
      </c>
      <c r="BWE21" s="253">
        <v>98.512589000000006</v>
      </c>
      <c r="BWF21" s="253">
        <v>98.507796999999997</v>
      </c>
      <c r="BWG21" s="253">
        <v>98.464383999999995</v>
      </c>
      <c r="BWH21" s="253">
        <v>98.416436000000004</v>
      </c>
      <c r="BWI21" s="253">
        <v>98.402914999999993</v>
      </c>
      <c r="BWJ21" s="253">
        <v>98.432559999999995</v>
      </c>
      <c r="BWK21" s="253">
        <v>98.485726</v>
      </c>
      <c r="BWL21" s="253">
        <v>98.534678999999997</v>
      </c>
      <c r="BWM21" s="253">
        <v>98.556877</v>
      </c>
      <c r="BWN21" s="253">
        <v>98.546927999999994</v>
      </c>
      <c r="BWO21" s="253">
        <v>98.526295000000005</v>
      </c>
      <c r="BWP21" s="253">
        <v>98.527620999999996</v>
      </c>
      <c r="BWQ21" s="253">
        <v>98.560868999999997</v>
      </c>
      <c r="BWR21" s="253">
        <v>98.602959999999996</v>
      </c>
      <c r="BWS21" s="253">
        <v>98.622687999999997</v>
      </c>
      <c r="BWT21" s="253">
        <v>98.605414999999994</v>
      </c>
      <c r="BWU21" s="253">
        <v>98.554231000000001</v>
      </c>
      <c r="BWV21" s="253">
        <v>98.486615</v>
      </c>
      <c r="BWW21" s="253">
        <v>98.434550999999999</v>
      </c>
      <c r="BWX21" s="253">
        <v>98.428314999999998</v>
      </c>
      <c r="BWY21" s="253">
        <v>98.468312999999995</v>
      </c>
      <c r="BWZ21" s="253">
        <v>98.521499000000006</v>
      </c>
      <c r="BXA21" s="253">
        <v>98.553753999999998</v>
      </c>
      <c r="BXB21" s="253">
        <v>98.559952999999993</v>
      </c>
      <c r="BXC21" s="253">
        <v>98.557417999999998</v>
      </c>
      <c r="BXD21" s="253">
        <v>98.558519000000004</v>
      </c>
      <c r="BXE21" s="253">
        <v>98.555609000000004</v>
      </c>
      <c r="BXF21" s="253">
        <v>98.530741000000006</v>
      </c>
      <c r="BXG21" s="253">
        <v>98.478791999999999</v>
      </c>
      <c r="BXH21" s="253">
        <v>98.418552000000005</v>
      </c>
      <c r="BXI21" s="253">
        <v>98.375336000000004</v>
      </c>
      <c r="BXJ21" s="253">
        <v>98.355408999999995</v>
      </c>
      <c r="BXK21" s="253">
        <v>98.349545000000006</v>
      </c>
      <c r="BXL21" s="253">
        <v>98.358609000000001</v>
      </c>
      <c r="BXM21" s="253">
        <v>98.394053999999997</v>
      </c>
      <c r="BXN21" s="253">
        <v>98.447440999999998</v>
      </c>
      <c r="BXO21" s="253">
        <v>98.481772000000007</v>
      </c>
      <c r="BXP21" s="253">
        <v>98.469845000000007</v>
      </c>
      <c r="BXQ21" s="253">
        <v>98.427965</v>
      </c>
      <c r="BXR21" s="253">
        <v>98.393688999999995</v>
      </c>
      <c r="BXS21" s="253">
        <v>98.384141999999997</v>
      </c>
      <c r="BXT21" s="253">
        <v>98.391064</v>
      </c>
      <c r="BXU21" s="253">
        <v>98.399649999999994</v>
      </c>
      <c r="BXV21" s="253">
        <v>98.398562999999996</v>
      </c>
      <c r="BXW21" s="253">
        <v>98.388603000000003</v>
      </c>
      <c r="BXX21" s="253">
        <v>98.397266000000002</v>
      </c>
      <c r="BXY21" s="253">
        <v>98.465834999999998</v>
      </c>
      <c r="BXZ21" s="253">
        <v>98.598939000000001</v>
      </c>
      <c r="BYA21" s="253">
        <v>98.739801999999997</v>
      </c>
      <c r="BYB21" s="253">
        <v>98.816440999999998</v>
      </c>
      <c r="BYC21" s="253">
        <v>98.805696999999995</v>
      </c>
      <c r="BYD21" s="253">
        <v>98.738737</v>
      </c>
      <c r="BYE21" s="253">
        <v>98.661477000000005</v>
      </c>
      <c r="BYF21" s="253">
        <v>98.608496000000002</v>
      </c>
      <c r="BYG21" s="253">
        <v>98.593068000000002</v>
      </c>
      <c r="BYH21" s="253">
        <v>98.599771000000004</v>
      </c>
      <c r="BYI21" s="253">
        <v>98.597893999999997</v>
      </c>
      <c r="BYJ21" s="253">
        <v>98.577860999999999</v>
      </c>
      <c r="BYK21" s="253">
        <v>98.563845000000001</v>
      </c>
      <c r="BYL21" s="253">
        <v>98.575654</v>
      </c>
      <c r="BYM21" s="253">
        <v>98.595298</v>
      </c>
      <c r="BYN21" s="253">
        <v>98.591134999999994</v>
      </c>
      <c r="BYO21" s="253">
        <v>98.562436000000005</v>
      </c>
      <c r="BYP21" s="253">
        <v>98.533709000000002</v>
      </c>
      <c r="BYQ21" s="253">
        <v>98.514521000000002</v>
      </c>
      <c r="BYR21" s="253">
        <v>98.497733999999994</v>
      </c>
      <c r="BYS21" s="253">
        <v>98.489576999999997</v>
      </c>
      <c r="BYT21" s="253">
        <v>98.507807999999997</v>
      </c>
      <c r="BYU21" s="253">
        <v>98.547655000000006</v>
      </c>
      <c r="BYV21" s="253">
        <v>98.574680999999998</v>
      </c>
      <c r="BYW21" s="253">
        <v>98.557874999999996</v>
      </c>
      <c r="BYX21" s="253">
        <v>98.495256999999995</v>
      </c>
      <c r="BYY21" s="253">
        <v>98.407944999999998</v>
      </c>
      <c r="BYZ21" s="253">
        <v>98.327372999999994</v>
      </c>
      <c r="BZA21" s="253">
        <v>98.286118000000002</v>
      </c>
      <c r="BZB21" s="253">
        <v>98.301607000000004</v>
      </c>
      <c r="BZC21" s="253">
        <v>98.363708000000003</v>
      </c>
      <c r="BZD21" s="253">
        <v>98.447158000000002</v>
      </c>
      <c r="BZE21" s="253">
        <v>98.533109999999994</v>
      </c>
      <c r="BZF21" s="253">
        <v>98.606369999999998</v>
      </c>
      <c r="BZG21" s="253">
        <v>98.644779999999997</v>
      </c>
      <c r="BZH21" s="253">
        <v>98.635537999999997</v>
      </c>
      <c r="BZI21" s="253">
        <v>98.596926999999994</v>
      </c>
      <c r="BZJ21" s="253">
        <v>98.563186999999999</v>
      </c>
      <c r="BZK21" s="253">
        <v>98.552263999999994</v>
      </c>
      <c r="BZL21" s="253">
        <v>98.560756999999995</v>
      </c>
      <c r="BZM21" s="253">
        <v>98.579217</v>
      </c>
      <c r="BZN21" s="253">
        <v>98.599157000000005</v>
      </c>
      <c r="BZO21" s="253">
        <v>98.616061999999999</v>
      </c>
      <c r="BZP21" s="253">
        <v>98.636836000000002</v>
      </c>
      <c r="BZQ21" s="253">
        <v>98.669877</v>
      </c>
      <c r="BZR21" s="253">
        <v>98.700700999999995</v>
      </c>
      <c r="BZS21" s="253">
        <v>98.702102999999994</v>
      </c>
      <c r="BZT21" s="253">
        <v>98.682454000000007</v>
      </c>
      <c r="BZU21" s="253">
        <v>98.692297999999994</v>
      </c>
      <c r="BZV21" s="253">
        <v>98.754405000000006</v>
      </c>
      <c r="BZW21" s="253">
        <v>98.816895000000002</v>
      </c>
      <c r="BZX21" s="253">
        <v>98.810326000000003</v>
      </c>
      <c r="BZY21" s="253">
        <v>98.731666000000004</v>
      </c>
      <c r="BZZ21" s="253">
        <v>98.638746999999995</v>
      </c>
      <c r="CAA21" s="253">
        <v>98.579182000000003</v>
      </c>
      <c r="CAB21" s="253">
        <v>98.559240000000003</v>
      </c>
      <c r="CAC21" s="253">
        <v>98.568793999999997</v>
      </c>
      <c r="CAD21" s="253">
        <v>98.596051000000003</v>
      </c>
      <c r="CAE21" s="253">
        <v>98.618020000000001</v>
      </c>
      <c r="CAF21" s="253">
        <v>98.612545999999995</v>
      </c>
      <c r="CAG21" s="253">
        <v>98.586268000000004</v>
      </c>
      <c r="CAH21" s="253">
        <v>98.567049999999995</v>
      </c>
      <c r="CAI21" s="253">
        <v>98.566672999999994</v>
      </c>
      <c r="CAJ21" s="253">
        <v>98.572711999999996</v>
      </c>
      <c r="CAK21" s="253">
        <v>98.577138000000005</v>
      </c>
      <c r="CAL21" s="253">
        <v>98.588667999999998</v>
      </c>
      <c r="CAM21" s="253">
        <v>98.611405000000005</v>
      </c>
      <c r="CAN21" s="253">
        <v>98.633431000000002</v>
      </c>
      <c r="CAO21" s="253">
        <v>98.645413000000005</v>
      </c>
      <c r="CAP21" s="253">
        <v>98.651160000000004</v>
      </c>
      <c r="CAQ21" s="253">
        <v>98.655519999999996</v>
      </c>
      <c r="CAR21" s="253">
        <v>98.657443999999998</v>
      </c>
      <c r="CAS21" s="253">
        <v>98.655150000000006</v>
      </c>
      <c r="CAT21" s="253">
        <v>98.646702000000005</v>
      </c>
      <c r="CAU21" s="253">
        <v>98.628669000000002</v>
      </c>
      <c r="CAV21" s="253">
        <v>98.605761000000001</v>
      </c>
      <c r="CAW21" s="253">
        <v>98.596005000000005</v>
      </c>
      <c r="CAX21" s="253">
        <v>98.609989999999996</v>
      </c>
      <c r="CAY21" s="253">
        <v>98.632428000000004</v>
      </c>
      <c r="CAZ21" s="253">
        <v>98.641965999999996</v>
      </c>
      <c r="CBA21" s="253">
        <v>98.640794</v>
      </c>
      <c r="CBB21" s="253">
        <v>98.647458999999998</v>
      </c>
      <c r="CBC21" s="253">
        <v>98.663182000000006</v>
      </c>
      <c r="CBD21" s="253">
        <v>98.666140999999996</v>
      </c>
      <c r="CBE21" s="253">
        <v>98.639101999999994</v>
      </c>
      <c r="CBF21" s="253">
        <v>98.587181000000001</v>
      </c>
      <c r="CBG21" s="253">
        <v>98.530889999999999</v>
      </c>
      <c r="CBH21" s="253">
        <v>98.493534999999994</v>
      </c>
      <c r="CBI21" s="253">
        <v>98.493939999999995</v>
      </c>
      <c r="CBJ21" s="253">
        <v>98.533886999999993</v>
      </c>
      <c r="CBK21" s="253">
        <v>98.587084000000004</v>
      </c>
      <c r="CBL21" s="253">
        <v>98.618008000000003</v>
      </c>
      <c r="CBM21" s="253">
        <v>98.616470000000007</v>
      </c>
      <c r="CBN21" s="253">
        <v>98.593992999999998</v>
      </c>
      <c r="CBO21" s="253">
        <v>98.556461999999996</v>
      </c>
      <c r="CBP21" s="253">
        <v>98.504772000000003</v>
      </c>
      <c r="CBQ21" s="253">
        <v>98.453615999999997</v>
      </c>
      <c r="CBR21" s="253">
        <v>98.423680000000004</v>
      </c>
      <c r="CBS21" s="253">
        <v>98.415380999999996</v>
      </c>
      <c r="CBT21" s="253">
        <v>98.410588000000004</v>
      </c>
      <c r="CBU21" s="253">
        <v>98.402044000000004</v>
      </c>
      <c r="CBV21" s="253">
        <v>98.402541999999997</v>
      </c>
      <c r="CBW21" s="253">
        <v>98.418873000000005</v>
      </c>
      <c r="CBX21" s="253">
        <v>98.438807999999995</v>
      </c>
      <c r="CBY21" s="253">
        <v>98.449875000000006</v>
      </c>
      <c r="CBZ21" s="253">
        <v>98.452591999999996</v>
      </c>
      <c r="CCA21" s="253">
        <v>98.450894000000005</v>
      </c>
      <c r="CCB21" s="253">
        <v>98.442456000000007</v>
      </c>
      <c r="CCC21" s="253">
        <v>98.425568999999996</v>
      </c>
      <c r="CCD21" s="253">
        <v>98.406766000000005</v>
      </c>
      <c r="CCE21" s="253">
        <v>98.394487999999996</v>
      </c>
      <c r="CCF21" s="253">
        <v>98.392899</v>
      </c>
      <c r="CCG21" s="253">
        <v>98.402969999999996</v>
      </c>
      <c r="CCH21" s="253">
        <v>98.419110000000003</v>
      </c>
      <c r="CCI21" s="253">
        <v>98.427880999999999</v>
      </c>
      <c r="CCJ21" s="253">
        <v>98.423186000000001</v>
      </c>
      <c r="CCK21" s="253">
        <v>98.421197000000006</v>
      </c>
      <c r="CCL21" s="253">
        <v>98.445727000000005</v>
      </c>
      <c r="CCM21" s="253">
        <v>98.496252999999996</v>
      </c>
      <c r="CCN21" s="253">
        <v>98.542472000000004</v>
      </c>
      <c r="CCO21" s="253">
        <v>98.560406999999998</v>
      </c>
      <c r="CCP21" s="253">
        <v>98.556755999999993</v>
      </c>
      <c r="CCQ21" s="253">
        <v>98.547993000000005</v>
      </c>
      <c r="CCR21" s="253">
        <v>98.539113999999998</v>
      </c>
      <c r="CCS21" s="253">
        <v>98.531730999999994</v>
      </c>
      <c r="CCT21" s="253">
        <v>98.534205999999998</v>
      </c>
      <c r="CCU21" s="253">
        <v>98.551788999999999</v>
      </c>
      <c r="CCV21" s="253">
        <v>98.575550000000007</v>
      </c>
      <c r="CCW21" s="253">
        <v>98.591429000000005</v>
      </c>
      <c r="CCX21" s="253">
        <v>98.596947</v>
      </c>
      <c r="CCY21" s="253">
        <v>98.599838000000005</v>
      </c>
      <c r="CCZ21" s="253">
        <v>98.605340999999996</v>
      </c>
      <c r="CDA21" s="253">
        <v>98.613894000000002</v>
      </c>
      <c r="CDB21" s="253">
        <v>98.625009000000006</v>
      </c>
      <c r="CDC21" s="253">
        <v>98.635176000000001</v>
      </c>
      <c r="CDD21" s="253">
        <v>98.635603000000003</v>
      </c>
      <c r="CDE21" s="253">
        <v>98.618046000000007</v>
      </c>
      <c r="CDF21" s="253">
        <v>98.583543000000006</v>
      </c>
      <c r="CDG21" s="253">
        <v>98.546136000000004</v>
      </c>
      <c r="CDH21" s="253">
        <v>98.527124000000001</v>
      </c>
      <c r="CDI21" s="253">
        <v>98.535124999999994</v>
      </c>
      <c r="CDJ21" s="253">
        <v>98.553128000000001</v>
      </c>
      <c r="CDK21" s="253">
        <v>98.558374000000001</v>
      </c>
      <c r="CDL21" s="253">
        <v>98.548467000000002</v>
      </c>
      <c r="CDM21" s="253">
        <v>98.542061000000004</v>
      </c>
      <c r="CDN21" s="253">
        <v>98.556032999999999</v>
      </c>
      <c r="CDO21" s="253">
        <v>98.585155</v>
      </c>
      <c r="CDP21" s="253">
        <v>98.608981</v>
      </c>
      <c r="CDQ21" s="253">
        <v>98.616286000000002</v>
      </c>
      <c r="CDR21" s="253">
        <v>98.614339999999999</v>
      </c>
      <c r="CDS21" s="253">
        <v>98.614971999999995</v>
      </c>
      <c r="CDT21" s="253">
        <v>98.621189000000001</v>
      </c>
      <c r="CDU21" s="253">
        <v>98.627679999999998</v>
      </c>
      <c r="CDV21" s="253">
        <v>98.626564000000002</v>
      </c>
      <c r="CDW21" s="253">
        <v>98.611709000000005</v>
      </c>
      <c r="CDX21" s="253">
        <v>98.586170999999993</v>
      </c>
      <c r="CDY21" s="253">
        <v>98.563547999999997</v>
      </c>
      <c r="CDZ21" s="253">
        <v>98.557933000000006</v>
      </c>
      <c r="CEA21" s="253">
        <v>98.570865999999995</v>
      </c>
      <c r="CEB21" s="253">
        <v>98.591050999999993</v>
      </c>
      <c r="CEC21" s="253">
        <v>98.609470999999999</v>
      </c>
      <c r="CED21" s="253">
        <v>98.627469000000005</v>
      </c>
      <c r="CEE21" s="253">
        <v>98.648898000000003</v>
      </c>
      <c r="CEF21" s="253">
        <v>98.668486000000001</v>
      </c>
      <c r="CEG21" s="253">
        <v>98.673685000000006</v>
      </c>
      <c r="CEH21" s="253">
        <v>98.658214999999998</v>
      </c>
      <c r="CEI21" s="253">
        <v>98.629316000000003</v>
      </c>
      <c r="CEJ21" s="253">
        <v>98.601569999999995</v>
      </c>
      <c r="CEK21" s="253">
        <v>98.585310000000007</v>
      </c>
      <c r="CEL21" s="253">
        <v>98.580197999999996</v>
      </c>
      <c r="CEM21" s="253">
        <v>98.577084999999997</v>
      </c>
      <c r="CEN21" s="253">
        <v>98.571492000000006</v>
      </c>
      <c r="CEO21" s="253">
        <v>98.570760000000007</v>
      </c>
      <c r="CEP21" s="253">
        <v>98.579319999999996</v>
      </c>
      <c r="CEQ21" s="253">
        <v>98.586316999999994</v>
      </c>
      <c r="CER21" s="253">
        <v>98.578048999999993</v>
      </c>
      <c r="CES21" s="253">
        <v>98.557141000000001</v>
      </c>
      <c r="CET21" s="253">
        <v>98.540616999999997</v>
      </c>
      <c r="CEU21" s="253">
        <v>98.536638999999994</v>
      </c>
      <c r="CEV21" s="253">
        <v>98.533603999999997</v>
      </c>
      <c r="CEW21" s="253">
        <v>98.522559999999999</v>
      </c>
      <c r="CEX21" s="253">
        <v>98.509833</v>
      </c>
      <c r="CEY21" s="253">
        <v>98.500798000000003</v>
      </c>
      <c r="CEZ21" s="253">
        <v>98.491552999999996</v>
      </c>
      <c r="CFA21" s="253">
        <v>98.480046999999999</v>
      </c>
      <c r="CFB21" s="253">
        <v>98.470606000000004</v>
      </c>
      <c r="CFC21" s="253">
        <v>98.464295000000007</v>
      </c>
      <c r="CFD21" s="253">
        <v>98.456323999999995</v>
      </c>
      <c r="CFE21" s="253">
        <v>98.446820000000002</v>
      </c>
      <c r="CFF21" s="253">
        <v>98.444441999999995</v>
      </c>
      <c r="CFG21" s="253">
        <v>98.452471000000003</v>
      </c>
      <c r="CFH21" s="253">
        <v>98.462299999999999</v>
      </c>
      <c r="CFI21" s="253">
        <v>98.464207999999999</v>
      </c>
      <c r="CFJ21" s="253">
        <v>98.455467999999996</v>
      </c>
      <c r="CFK21" s="253">
        <v>98.437704999999994</v>
      </c>
      <c r="CFL21" s="253">
        <v>98.412544999999994</v>
      </c>
      <c r="CFM21" s="253">
        <v>98.386015999999998</v>
      </c>
      <c r="CFN21" s="253">
        <v>98.367346999999995</v>
      </c>
      <c r="CFO21" s="253">
        <v>98.357862999999995</v>
      </c>
      <c r="CFP21" s="253">
        <v>98.352089000000007</v>
      </c>
      <c r="CFQ21" s="253">
        <v>98.347036000000003</v>
      </c>
      <c r="CFR21" s="253">
        <v>98.342141999999996</v>
      </c>
      <c r="CFS21" s="253">
        <v>98.333037000000004</v>
      </c>
      <c r="CFT21" s="253">
        <v>98.312877</v>
      </c>
      <c r="CFU21" s="253">
        <v>98.280432000000005</v>
      </c>
      <c r="CFV21" s="253">
        <v>98.240932999999998</v>
      </c>
      <c r="CFW21" s="253">
        <v>98.202408000000005</v>
      </c>
      <c r="CFX21" s="253">
        <v>98.172123999999997</v>
      </c>
      <c r="CFY21" s="253">
        <v>98.154397000000003</v>
      </c>
      <c r="CFZ21" s="253">
        <v>98.144981000000001</v>
      </c>
      <c r="CGA21" s="253">
        <v>98.130285000000001</v>
      </c>
      <c r="CGB21" s="253">
        <v>98.100054999999998</v>
      </c>
      <c r="CGC21" s="253">
        <v>98.056478999999996</v>
      </c>
      <c r="CGD21" s="253">
        <v>98.008165000000005</v>
      </c>
      <c r="CGE21" s="253">
        <v>97.959108999999998</v>
      </c>
      <c r="CGF21" s="253">
        <v>97.907463000000007</v>
      </c>
      <c r="CGG21" s="253">
        <v>97.855639999999994</v>
      </c>
      <c r="CGH21" s="253">
        <v>97.808184999999995</v>
      </c>
      <c r="CGI21" s="253">
        <v>97.760219000000006</v>
      </c>
      <c r="CGJ21" s="253">
        <v>97.706147000000001</v>
      </c>
      <c r="CGK21" s="253">
        <v>97.650109</v>
      </c>
      <c r="CGL21" s="253">
        <v>97.601258000000001</v>
      </c>
      <c r="CGM21" s="253">
        <v>97.563811999999999</v>
      </c>
      <c r="CGN21" s="253">
        <v>97.535566000000003</v>
      </c>
      <c r="CGO21" s="253">
        <v>97.513277000000002</v>
      </c>
      <c r="CGP21" s="253">
        <v>97.493448000000001</v>
      </c>
      <c r="CGQ21" s="253">
        <v>97.471829999999997</v>
      </c>
      <c r="CGR21" s="253">
        <v>97.442087000000001</v>
      </c>
      <c r="CGS21" s="253">
        <v>97.404726999999994</v>
      </c>
      <c r="CGT21" s="253">
        <v>97.371511999999996</v>
      </c>
      <c r="CGU21" s="253">
        <v>97.352089000000007</v>
      </c>
      <c r="CGV21" s="253">
        <v>97.345759999999999</v>
      </c>
      <c r="CGW21" s="253">
        <v>97.343233999999995</v>
      </c>
      <c r="CGX21" s="253">
        <v>97.336376999999999</v>
      </c>
      <c r="CGY21" s="253">
        <v>97.320336999999995</v>
      </c>
      <c r="CGZ21" s="253">
        <v>97.288605000000004</v>
      </c>
      <c r="CHA21" s="253">
        <v>97.240037999999998</v>
      </c>
      <c r="CHB21" s="253">
        <v>97.189437999999996</v>
      </c>
      <c r="CHC21" s="253">
        <v>97.153358999999995</v>
      </c>
      <c r="CHD21" s="253">
        <v>97.135107000000005</v>
      </c>
      <c r="CHE21" s="253">
        <v>97.127287999999993</v>
      </c>
      <c r="CHF21" s="253">
        <v>97.117817000000002</v>
      </c>
      <c r="CHG21" s="253">
        <v>97.098658</v>
      </c>
      <c r="CHH21" s="253">
        <v>97.071963999999994</v>
      </c>
      <c r="CHI21" s="253">
        <v>97.046396000000001</v>
      </c>
      <c r="CHJ21" s="253">
        <v>97.028621000000001</v>
      </c>
      <c r="CHK21" s="253">
        <v>97.018473</v>
      </c>
      <c r="CHL21" s="253">
        <v>97.006664000000001</v>
      </c>
      <c r="CHM21" s="253">
        <v>96.984431999999998</v>
      </c>
      <c r="CHN21" s="253">
        <v>96.951784000000004</v>
      </c>
      <c r="CHO21" s="253">
        <v>96.915013000000002</v>
      </c>
      <c r="CHP21" s="253">
        <v>96.883371999999994</v>
      </c>
      <c r="CHQ21" s="253">
        <v>96.860828999999995</v>
      </c>
      <c r="CHR21" s="253">
        <v>96.842877999999999</v>
      </c>
      <c r="CHS21" s="253">
        <v>96.821228000000005</v>
      </c>
      <c r="CHT21" s="253">
        <v>96.788704999999993</v>
      </c>
      <c r="CHU21" s="253">
        <v>96.741400999999996</v>
      </c>
      <c r="CHV21" s="253">
        <v>96.683072999999993</v>
      </c>
      <c r="CHW21" s="253">
        <v>96.619592999999995</v>
      </c>
      <c r="CHX21" s="253">
        <v>96.553284000000005</v>
      </c>
      <c r="CHY21" s="253">
        <v>96.485687999999996</v>
      </c>
      <c r="CHZ21" s="253">
        <v>96.418115999999998</v>
      </c>
      <c r="CIA21" s="253">
        <v>96.352170999999998</v>
      </c>
      <c r="CIB21" s="253">
        <v>96.286991999999998</v>
      </c>
      <c r="CIC21" s="253">
        <v>96.220671999999993</v>
      </c>
      <c r="CID21" s="253">
        <v>96.148714999999996</v>
      </c>
      <c r="CIE21" s="253">
        <v>96.062927999999999</v>
      </c>
      <c r="CIF21" s="253">
        <v>95.961748999999998</v>
      </c>
      <c r="CIG21" s="253">
        <v>95.861453999999995</v>
      </c>
      <c r="CIH21" s="253">
        <v>95.785804999999996</v>
      </c>
      <c r="CII21" s="253">
        <v>95.740302</v>
      </c>
      <c r="CIJ21" s="253">
        <v>95.713032999999996</v>
      </c>
      <c r="CIK21" s="253">
        <v>95.692537999999999</v>
      </c>
      <c r="CIL21" s="253">
        <v>95.670880999999994</v>
      </c>
      <c r="CIM21" s="253">
        <v>95.647712999999996</v>
      </c>
      <c r="CIN21" s="253">
        <v>95.630913000000007</v>
      </c>
      <c r="CIO21" s="253">
        <v>95.623304000000005</v>
      </c>
      <c r="CIP21" s="253">
        <v>95.621824000000004</v>
      </c>
      <c r="CIQ21" s="253">
        <v>95.616592999999995</v>
      </c>
      <c r="CIR21" s="253">
        <v>95.597838999999993</v>
      </c>
      <c r="CIS21" s="253">
        <v>95.564651999999995</v>
      </c>
      <c r="CIT21" s="253">
        <v>95.523402000000004</v>
      </c>
      <c r="CIU21" s="253">
        <v>95.478368000000003</v>
      </c>
      <c r="CIV21" s="253">
        <v>95.425848000000002</v>
      </c>
      <c r="CIW21" s="253">
        <v>95.360721999999996</v>
      </c>
      <c r="CIX21" s="253">
        <v>95.280049000000005</v>
      </c>
      <c r="CIY21" s="253">
        <v>95.184359999999998</v>
      </c>
      <c r="CIZ21" s="253">
        <v>95.080254999999994</v>
      </c>
      <c r="CJA21" s="253">
        <v>94.971624000000006</v>
      </c>
      <c r="CJB21" s="253">
        <v>94.848652999999999</v>
      </c>
      <c r="CJC21" s="253">
        <v>94.695250999999999</v>
      </c>
      <c r="CJD21" s="253">
        <v>94.520251999999999</v>
      </c>
      <c r="CJE21" s="253">
        <v>94.355221</v>
      </c>
      <c r="CJF21" s="253">
        <v>94.216645</v>
      </c>
      <c r="CJG21" s="253">
        <v>94.111939000000007</v>
      </c>
      <c r="CJH21" s="253">
        <v>94.055218999999994</v>
      </c>
      <c r="CJI21" s="253">
        <v>94.052580000000006</v>
      </c>
      <c r="CJJ21" s="253">
        <v>94.091825999999998</v>
      </c>
      <c r="CJK21" s="253">
        <v>94.158563999999998</v>
      </c>
      <c r="CJL21" s="253">
        <v>94.248536000000001</v>
      </c>
      <c r="CJM21" s="253">
        <v>94.360550000000003</v>
      </c>
      <c r="CJN21" s="253">
        <v>94.489479000000003</v>
      </c>
      <c r="CJO21" s="253">
        <v>94.626208000000005</v>
      </c>
      <c r="CJP21" s="253">
        <v>94.760574000000005</v>
      </c>
      <c r="CJQ21" s="253">
        <v>94.884158999999997</v>
      </c>
      <c r="CJR21" s="253">
        <v>94.995930000000001</v>
      </c>
      <c r="CJS21" s="253">
        <v>95.103308999999996</v>
      </c>
      <c r="CJT21" s="253">
        <v>95.214560000000006</v>
      </c>
      <c r="CJU21" s="253">
        <v>95.327573000000001</v>
      </c>
      <c r="CJV21" s="253">
        <v>95.425067999999996</v>
      </c>
      <c r="CJW21" s="253">
        <v>95.508823000000007</v>
      </c>
      <c r="CJX21" s="253">
        <v>95.615011999999993</v>
      </c>
      <c r="CJY21" s="253">
        <v>95.773886000000005</v>
      </c>
      <c r="CJZ21" s="253">
        <v>95.961823999999993</v>
      </c>
      <c r="CKA21" s="253">
        <v>96.122876000000005</v>
      </c>
      <c r="CKB21" s="253">
        <v>96.243842000000001</v>
      </c>
      <c r="CKC21" s="253">
        <v>96.348005999999998</v>
      </c>
      <c r="CKD21" s="253">
        <v>96.454227000000003</v>
      </c>
      <c r="CKE21" s="253">
        <v>96.563156000000006</v>
      </c>
      <c r="CKF21" s="253">
        <v>96.662235999999993</v>
      </c>
      <c r="CKG21" s="253">
        <v>96.737998000000005</v>
      </c>
      <c r="CKH21" s="253">
        <v>96.792354000000003</v>
      </c>
      <c r="CKI21" s="253">
        <v>96.836270999999996</v>
      </c>
      <c r="CKJ21" s="253">
        <v>96.877802000000003</v>
      </c>
      <c r="CKK21" s="253">
        <v>96.915475999999998</v>
      </c>
      <c r="CKL21" s="253">
        <v>96.937895999999995</v>
      </c>
      <c r="CKM21" s="253">
        <v>96.950935000000001</v>
      </c>
      <c r="CKN21" s="253">
        <v>96.974273999999994</v>
      </c>
      <c r="CKO21" s="253">
        <v>97.009043000000005</v>
      </c>
      <c r="CKP21" s="253">
        <v>97.040285999999995</v>
      </c>
      <c r="CKQ21" s="253">
        <v>97.055606999999995</v>
      </c>
      <c r="CKR21" s="253">
        <v>97.058537000000001</v>
      </c>
      <c r="CKS21" s="253">
        <v>97.063270000000003</v>
      </c>
      <c r="CKT21" s="253">
        <v>97.078585000000004</v>
      </c>
      <c r="CKU21" s="253">
        <v>97.098031000000006</v>
      </c>
      <c r="CKV21" s="253">
        <v>97.111333999999999</v>
      </c>
      <c r="CKW21" s="253">
        <v>97.120608000000004</v>
      </c>
      <c r="CKX21" s="253">
        <v>97.128388999999999</v>
      </c>
      <c r="CKY21" s="253">
        <v>97.127339000000006</v>
      </c>
      <c r="CKZ21" s="253">
        <v>97.112914000000004</v>
      </c>
      <c r="CLA21" s="253">
        <v>97.094688000000005</v>
      </c>
      <c r="CLB21" s="253">
        <v>97.084363999999994</v>
      </c>
      <c r="CLC21" s="253">
        <v>97.082363000000001</v>
      </c>
      <c r="CLD21" s="253">
        <v>97.085097000000005</v>
      </c>
      <c r="CLE21" s="253">
        <v>97.095354999999998</v>
      </c>
      <c r="CLF21" s="253">
        <v>97.113331000000002</v>
      </c>
      <c r="CLG21" s="253">
        <v>97.125507999999996</v>
      </c>
      <c r="CLH21" s="253">
        <v>97.115962999999994</v>
      </c>
      <c r="CLI21" s="253">
        <v>97.086100000000002</v>
      </c>
      <c r="CLJ21" s="253">
        <v>97.051361</v>
      </c>
      <c r="CLK21" s="253">
        <v>97.024690000000007</v>
      </c>
      <c r="CLL21" s="253">
        <v>97.009694999999994</v>
      </c>
      <c r="CLM21" s="253">
        <v>97.006899000000004</v>
      </c>
      <c r="CLN21" s="253">
        <v>97.016283999999999</v>
      </c>
      <c r="CLO21" s="253">
        <v>97.027997999999997</v>
      </c>
      <c r="CLP21" s="253">
        <v>97.026329000000004</v>
      </c>
      <c r="CLQ21" s="253">
        <v>97.020114000000007</v>
      </c>
      <c r="CLR21" s="253">
        <v>97.020971000000003</v>
      </c>
      <c r="CLS21" s="253">
        <v>97.023688000000007</v>
      </c>
      <c r="CLT21" s="253">
        <v>97.019554999999997</v>
      </c>
      <c r="CLU21" s="253">
        <v>97.005909000000003</v>
      </c>
      <c r="CLV21" s="253">
        <v>96.984347</v>
      </c>
      <c r="CLW21" s="253">
        <v>96.957500999999993</v>
      </c>
      <c r="CLX21" s="253">
        <v>96.928225999999995</v>
      </c>
      <c r="CLY21" s="253">
        <v>96.905276999999998</v>
      </c>
      <c r="CLZ21" s="253">
        <v>96.894796999999997</v>
      </c>
      <c r="CMA21" s="253">
        <v>96.897339000000002</v>
      </c>
      <c r="CMB21" s="253">
        <v>96.909167999999994</v>
      </c>
      <c r="CMC21" s="253">
        <v>96.925084999999996</v>
      </c>
      <c r="CMD21" s="253">
        <v>96.942571999999998</v>
      </c>
      <c r="CME21" s="253">
        <v>96.958742999999998</v>
      </c>
      <c r="CMF21" s="253">
        <v>96.974742000000006</v>
      </c>
      <c r="CMG21" s="253">
        <v>97.002315999999993</v>
      </c>
      <c r="CMH21" s="253">
        <v>97.051653000000002</v>
      </c>
      <c r="CMI21" s="253">
        <v>97.107429999999994</v>
      </c>
      <c r="CMJ21" s="253">
        <v>97.150367000000003</v>
      </c>
      <c r="CMK21" s="253">
        <v>97.180457000000004</v>
      </c>
      <c r="CML21" s="253">
        <v>97.205489</v>
      </c>
      <c r="CMM21" s="253">
        <v>97.231289000000004</v>
      </c>
      <c r="CMN21" s="253">
        <v>97.259073999999998</v>
      </c>
      <c r="CMO21" s="253">
        <v>97.286049000000006</v>
      </c>
      <c r="CMP21" s="253">
        <v>97.304981999999995</v>
      </c>
      <c r="CMQ21" s="253">
        <v>97.311729</v>
      </c>
      <c r="CMR21" s="253">
        <v>97.312527000000003</v>
      </c>
      <c r="CMS21" s="253">
        <v>97.321313000000004</v>
      </c>
      <c r="CMT21" s="253">
        <v>97.343626999999998</v>
      </c>
      <c r="CMU21" s="253">
        <v>97.367412999999999</v>
      </c>
      <c r="CMV21" s="253">
        <v>97.382715000000005</v>
      </c>
      <c r="CMW21" s="253">
        <v>97.395825000000002</v>
      </c>
      <c r="CMX21" s="253">
        <v>97.41619</v>
      </c>
      <c r="CMY21" s="253">
        <v>97.438844000000003</v>
      </c>
      <c r="CMZ21" s="253">
        <v>97.449597999999995</v>
      </c>
      <c r="CNA21" s="253">
        <v>97.447878000000003</v>
      </c>
      <c r="CNB21" s="253">
        <v>97.446802000000005</v>
      </c>
      <c r="CNC21" s="253">
        <v>97.450658000000004</v>
      </c>
      <c r="CND21" s="253">
        <v>97.457817000000006</v>
      </c>
      <c r="CNE21" s="253">
        <v>97.471790999999996</v>
      </c>
      <c r="CNF21" s="253">
        <v>97.494860000000003</v>
      </c>
      <c r="CNG21" s="253">
        <v>97.518384999999995</v>
      </c>
      <c r="CNH21" s="253">
        <v>97.529554000000005</v>
      </c>
      <c r="CNI21" s="253">
        <v>97.528329999999997</v>
      </c>
      <c r="CNJ21" s="253">
        <v>97.525143</v>
      </c>
      <c r="CNK21" s="253">
        <v>97.525278</v>
      </c>
      <c r="CNL21" s="253">
        <v>97.525664000000006</v>
      </c>
      <c r="CNM21" s="253">
        <v>97.525445000000005</v>
      </c>
      <c r="CNN21" s="253">
        <v>97.528035000000003</v>
      </c>
      <c r="CNO21" s="253">
        <v>97.530315999999999</v>
      </c>
      <c r="CNP21" s="253">
        <v>97.525803999999994</v>
      </c>
      <c r="CNQ21" s="253">
        <v>97.517437999999999</v>
      </c>
      <c r="CNR21" s="253">
        <v>97.514043000000001</v>
      </c>
      <c r="CNS21" s="253">
        <v>97.515839999999997</v>
      </c>
      <c r="CNT21" s="253">
        <v>97.515280000000004</v>
      </c>
      <c r="CNU21" s="253">
        <v>97.511324000000002</v>
      </c>
      <c r="CNV21" s="253">
        <v>97.509365000000003</v>
      </c>
      <c r="CNW21" s="253">
        <v>97.508604000000005</v>
      </c>
      <c r="CNX21" s="253">
        <v>97.502697999999995</v>
      </c>
      <c r="CNY21" s="253">
        <v>97.492537999999996</v>
      </c>
      <c r="CNZ21" s="253">
        <v>97.486362999999997</v>
      </c>
      <c r="COA21" s="253">
        <v>97.488185999999999</v>
      </c>
      <c r="COB21" s="253">
        <v>97.495555999999993</v>
      </c>
      <c r="COC21" s="253">
        <v>97.506465000000006</v>
      </c>
      <c r="COD21" s="253">
        <v>97.518822</v>
      </c>
      <c r="COE21" s="253">
        <v>97.525526999999997</v>
      </c>
      <c r="COF21" s="253">
        <v>97.522638999999998</v>
      </c>
      <c r="COG21" s="253">
        <v>97.516403999999994</v>
      </c>
      <c r="COH21" s="253">
        <v>97.516323999999997</v>
      </c>
      <c r="COI21" s="253">
        <v>97.521286000000003</v>
      </c>
      <c r="COJ21" s="253">
        <v>97.521618000000004</v>
      </c>
      <c r="COK21" s="253">
        <v>97.514981000000006</v>
      </c>
      <c r="COL21" s="253">
        <v>97.509041999999994</v>
      </c>
      <c r="COM21" s="253">
        <v>97.508457000000007</v>
      </c>
      <c r="CON21" s="253">
        <v>97.510632999999999</v>
      </c>
      <c r="COO21" s="253">
        <v>97.517362000000006</v>
      </c>
      <c r="COP21" s="253">
        <v>97.529906999999994</v>
      </c>
      <c r="COQ21" s="253">
        <v>97.537503999999998</v>
      </c>
      <c r="COR21" s="253">
        <v>97.531625000000005</v>
      </c>
      <c r="COS21" s="253">
        <v>97.516176000000002</v>
      </c>
      <c r="COT21" s="253">
        <v>97.498969000000002</v>
      </c>
      <c r="COU21" s="253">
        <v>97.482688999999993</v>
      </c>
      <c r="COV21" s="253">
        <v>97.469503000000003</v>
      </c>
      <c r="COW21" s="253">
        <v>97.465339999999998</v>
      </c>
      <c r="COX21" s="253">
        <v>97.471920999999995</v>
      </c>
      <c r="COY21" s="253">
        <v>97.476319000000004</v>
      </c>
      <c r="COZ21" s="253">
        <v>97.464584000000002</v>
      </c>
      <c r="CPA21" s="253">
        <v>97.442753999999994</v>
      </c>
      <c r="CPB21" s="253">
        <v>97.429468999999997</v>
      </c>
      <c r="CPC21" s="253">
        <v>97.428684000000004</v>
      </c>
      <c r="CPD21" s="253">
        <v>97.425999000000004</v>
      </c>
      <c r="CPE21" s="253">
        <v>97.410386000000003</v>
      </c>
      <c r="CPF21" s="253">
        <v>97.404337999999996</v>
      </c>
      <c r="CPG21" s="253">
        <v>97.414117000000005</v>
      </c>
      <c r="CPH21" s="253">
        <v>97.416796000000005</v>
      </c>
      <c r="CPI21" s="253">
        <v>97.423743999999999</v>
      </c>
      <c r="CPJ21" s="253">
        <v>97.441483000000005</v>
      </c>
      <c r="CPK21" s="253">
        <v>97.456242000000003</v>
      </c>
      <c r="CPL21" s="253">
        <v>97.450637999999998</v>
      </c>
      <c r="CPM21" s="253">
        <v>97.435603</v>
      </c>
      <c r="CPN21" s="253">
        <v>97.437572000000003</v>
      </c>
      <c r="CPO21" s="253">
        <v>97.456519</v>
      </c>
      <c r="CPP21" s="253">
        <v>97.469128999999995</v>
      </c>
      <c r="CPQ21" s="253">
        <v>97.467419000000007</v>
      </c>
      <c r="CPR21" s="253">
        <v>97.467455999999999</v>
      </c>
      <c r="CPS21" s="253">
        <v>97.478037999999998</v>
      </c>
      <c r="CPT21" s="253">
        <v>97.489154999999997</v>
      </c>
      <c r="CPU21" s="253">
        <v>97.493464000000003</v>
      </c>
      <c r="CPV21" s="253">
        <v>97.497833</v>
      </c>
      <c r="CPW21" s="253">
        <v>97.502457000000007</v>
      </c>
      <c r="CPX21" s="253">
        <v>97.497072000000003</v>
      </c>
      <c r="CPY21" s="253">
        <v>97.492609999999999</v>
      </c>
      <c r="CPZ21" s="253">
        <v>97.513324999999995</v>
      </c>
      <c r="CQA21" s="253">
        <v>97.544079999999994</v>
      </c>
      <c r="CQB21" s="253">
        <v>97.557355000000001</v>
      </c>
      <c r="CQC21" s="253">
        <v>97.555321000000006</v>
      </c>
      <c r="CQD21" s="253">
        <v>97.552538999999996</v>
      </c>
      <c r="CQE21" s="253">
        <v>97.552132</v>
      </c>
      <c r="CQF21" s="253">
        <v>97.546330999999995</v>
      </c>
      <c r="CQG21" s="253">
        <v>97.540190999999993</v>
      </c>
      <c r="CQH21" s="253">
        <v>97.545878999999999</v>
      </c>
      <c r="CQI21" s="253">
        <v>97.557625999999999</v>
      </c>
      <c r="CQJ21" s="253">
        <v>97.563101000000003</v>
      </c>
      <c r="CQK21" s="253">
        <v>97.567785000000001</v>
      </c>
      <c r="CQL21" s="253">
        <v>97.585543999999999</v>
      </c>
      <c r="CQM21" s="253">
        <v>97.607200000000006</v>
      </c>
      <c r="CQN21" s="253">
        <v>97.607381000000004</v>
      </c>
      <c r="CQO21" s="253">
        <v>97.588857000000004</v>
      </c>
      <c r="CQP21" s="253">
        <v>97.578519</v>
      </c>
      <c r="CQQ21" s="253">
        <v>97.582239000000001</v>
      </c>
      <c r="CQR21" s="253">
        <v>97.579374000000001</v>
      </c>
      <c r="CQS21" s="253">
        <v>97.567627999999999</v>
      </c>
      <c r="CQT21" s="253">
        <v>97.566832000000005</v>
      </c>
      <c r="CQU21" s="253">
        <v>97.578637000000001</v>
      </c>
      <c r="CQV21" s="253">
        <v>97.585504999999998</v>
      </c>
      <c r="CQW21" s="253">
        <v>97.586612000000002</v>
      </c>
      <c r="CQX21" s="253">
        <v>97.595434999999995</v>
      </c>
      <c r="CQY21" s="253">
        <v>97.607724000000005</v>
      </c>
      <c r="CQZ21" s="253">
        <v>97.607191</v>
      </c>
      <c r="CRA21" s="253">
        <v>97.597420999999997</v>
      </c>
      <c r="CRB21" s="253">
        <v>97.596468000000002</v>
      </c>
      <c r="CRC21" s="253">
        <v>97.600724</v>
      </c>
      <c r="CRD21" s="253">
        <v>97.589532000000005</v>
      </c>
      <c r="CRE21" s="253">
        <v>97.569868</v>
      </c>
      <c r="CRF21" s="253">
        <v>97.581745999999995</v>
      </c>
      <c r="CRG21" s="253">
        <v>97.605405000000005</v>
      </c>
      <c r="CRH21" s="253">
        <v>97.584290999999993</v>
      </c>
      <c r="CRI21" s="253">
        <v>97.539901999999998</v>
      </c>
      <c r="CRJ21" s="253">
        <v>97.509793999999999</v>
      </c>
      <c r="CRK21" s="253">
        <v>97.493701999999999</v>
      </c>
      <c r="CRL21" s="253">
        <v>97.471214000000003</v>
      </c>
      <c r="CRM21" s="253">
        <v>97.443605000000005</v>
      </c>
      <c r="CRN21" s="253">
        <v>97.436065999999997</v>
      </c>
      <c r="CRO21" s="253">
        <v>97.442098000000001</v>
      </c>
      <c r="CRP21" s="253">
        <v>97.416011999999995</v>
      </c>
      <c r="CRQ21" s="253">
        <v>97.358401999999998</v>
      </c>
      <c r="CRR21" s="253">
        <v>97.319749999999999</v>
      </c>
      <c r="CRS21" s="253">
        <v>97.300054000000003</v>
      </c>
      <c r="CRT21" s="253">
        <v>97.260304000000005</v>
      </c>
      <c r="CRU21" s="253">
        <v>97.200387000000006</v>
      </c>
      <c r="CRV21" s="253">
        <v>97.152157000000003</v>
      </c>
      <c r="CRW21" s="253">
        <v>97.104834999999994</v>
      </c>
      <c r="CRX21" s="253">
        <v>97.011538000000002</v>
      </c>
      <c r="CRY21" s="253">
        <v>96.889135999999993</v>
      </c>
      <c r="CRZ21" s="253">
        <v>96.787595999999994</v>
      </c>
      <c r="CSA21" s="253">
        <v>96.690112999999997</v>
      </c>
      <c r="CSB21" s="253">
        <v>96.550597999999994</v>
      </c>
      <c r="CSC21" s="253">
        <v>96.36909</v>
      </c>
      <c r="CSD21" s="253">
        <v>96.159846000000002</v>
      </c>
      <c r="CSE21" s="253">
        <v>95.873829999999998</v>
      </c>
      <c r="CSF21" s="253">
        <v>95.431718000000004</v>
      </c>
      <c r="CSG21" s="253">
        <v>94.797308999999998</v>
      </c>
      <c r="CSH21" s="253">
        <v>93.857709</v>
      </c>
      <c r="CSI21" s="253">
        <v>92.224360000000004</v>
      </c>
      <c r="CSJ21" s="253">
        <v>89.326311000000004</v>
      </c>
      <c r="CSK21" s="253">
        <v>84.849394000000004</v>
      </c>
      <c r="CSL21" s="253">
        <v>79.021369000000007</v>
      </c>
      <c r="CSM21" s="253">
        <v>72.670499000000007</v>
      </c>
      <c r="CSN21" s="253">
        <v>67.620675000000006</v>
      </c>
      <c r="CSO21" s="253">
        <v>66.081891999999996</v>
      </c>
      <c r="CSP21" s="253">
        <v>68.152811999999997</v>
      </c>
      <c r="CSQ21" s="253">
        <v>71.848544000000004</v>
      </c>
      <c r="CSR21" s="253">
        <v>75.495535000000004</v>
      </c>
      <c r="CSS21" s="253">
        <v>78.379714000000007</v>
      </c>
      <c r="CST21" s="253">
        <v>80.194254999999998</v>
      </c>
      <c r="CSU21" s="253">
        <v>80.649103999999994</v>
      </c>
      <c r="CSV21" s="253">
        <v>79.673203999999998</v>
      </c>
      <c r="CSW21" s="253">
        <v>78.031446000000003</v>
      </c>
      <c r="CSX21" s="253">
        <v>77.088454999999996</v>
      </c>
      <c r="CSY21" s="253">
        <v>77.675332999999995</v>
      </c>
      <c r="CSZ21" s="253">
        <v>79.718214000000003</v>
      </c>
      <c r="CTA21" s="253">
        <v>82.596276000000003</v>
      </c>
      <c r="CTB21" s="253">
        <v>85.558719999999994</v>
      </c>
      <c r="CTC21" s="253">
        <v>88.062594000000004</v>
      </c>
      <c r="CTD21" s="253">
        <v>89.890816000000001</v>
      </c>
      <c r="CTE21" s="253">
        <v>91.060941</v>
      </c>
      <c r="CTF21" s="253">
        <v>91.758613999999994</v>
      </c>
      <c r="CTG21" s="253">
        <v>92.239206999999993</v>
      </c>
      <c r="CTH21" s="253">
        <v>92.673602000000002</v>
      </c>
      <c r="CTI21" s="253">
        <v>93.087163000000004</v>
      </c>
      <c r="CTJ21" s="253">
        <v>93.425522999999998</v>
      </c>
      <c r="CTK21" s="253">
        <v>93.679309000000003</v>
      </c>
      <c r="CTL21" s="253">
        <v>93.895398999999998</v>
      </c>
      <c r="CTM21" s="253">
        <v>94.084397999999993</v>
      </c>
      <c r="CTN21" s="253">
        <v>94.212964999999997</v>
      </c>
      <c r="CTO21" s="253">
        <v>94.291291000000001</v>
      </c>
      <c r="CTP21" s="253">
        <v>94.363395999999995</v>
      </c>
      <c r="CTQ21" s="253">
        <v>94.434402000000006</v>
      </c>
      <c r="CTR21" s="253">
        <v>94.481485000000006</v>
      </c>
      <c r="CTS21" s="253">
        <v>94.510447999999997</v>
      </c>
      <c r="CTT21" s="253">
        <v>94.552541000000005</v>
      </c>
      <c r="CTU21" s="253">
        <v>94.612719999999996</v>
      </c>
      <c r="CTV21" s="253">
        <v>94.672337999999996</v>
      </c>
      <c r="CTW21" s="253">
        <v>94.731449999999995</v>
      </c>
      <c r="CTX21" s="253">
        <v>94.811959999999999</v>
      </c>
      <c r="CTY21" s="253">
        <v>94.907168999999996</v>
      </c>
      <c r="CTZ21" s="253">
        <v>94.986362999999997</v>
      </c>
      <c r="CUA21" s="253">
        <v>95.059239000000005</v>
      </c>
      <c r="CUB21" s="253">
        <v>95.155319000000006</v>
      </c>
      <c r="CUC21" s="253">
        <v>95.270917999999995</v>
      </c>
      <c r="CUD21" s="253">
        <v>95.379043999999993</v>
      </c>
      <c r="CUE21" s="253">
        <v>95.474104999999994</v>
      </c>
      <c r="CUF21" s="253">
        <v>95.570053999999999</v>
      </c>
      <c r="CUG21" s="253">
        <v>95.659218999999993</v>
      </c>
      <c r="CUH21" s="253">
        <v>95.720417999999995</v>
      </c>
      <c r="CUI21" s="253">
        <v>95.762623000000005</v>
      </c>
      <c r="CUJ21" s="253">
        <v>95.812047000000007</v>
      </c>
      <c r="CUK21" s="253">
        <v>95.867444000000006</v>
      </c>
      <c r="CUL21" s="253">
        <v>95.905045999999999</v>
      </c>
      <c r="CUM21" s="253">
        <v>95.922748999999996</v>
      </c>
      <c r="CUN21" s="253">
        <v>95.940349999999995</v>
      </c>
      <c r="CUO21" s="253">
        <v>95.960217</v>
      </c>
      <c r="CUP21" s="253">
        <v>95.965722</v>
      </c>
      <c r="CUQ21" s="253">
        <v>95.957794000000007</v>
      </c>
      <c r="CUR21" s="253">
        <v>95.955467999999996</v>
      </c>
      <c r="CUS21" s="253">
        <v>95.961949000000004</v>
      </c>
      <c r="CUT21" s="253">
        <v>95.965815000000006</v>
      </c>
      <c r="CUU21" s="253">
        <v>95.965312999999995</v>
      </c>
      <c r="CUV21" s="253">
        <v>95.967637999999994</v>
      </c>
      <c r="CUW21" s="253">
        <v>95.971979000000005</v>
      </c>
      <c r="CUX21" s="253">
        <v>95.974397999999994</v>
      </c>
      <c r="CUY21" s="253">
        <v>95.982979999999998</v>
      </c>
      <c r="CUZ21" s="253">
        <v>96.007527999999994</v>
      </c>
      <c r="CVA21" s="253">
        <v>96.040467000000007</v>
      </c>
      <c r="CVB21" s="253">
        <v>96.066265000000001</v>
      </c>
      <c r="CVC21" s="253">
        <v>96.089163999999997</v>
      </c>
      <c r="CVD21" s="253">
        <v>96.126506000000006</v>
      </c>
      <c r="CVE21" s="253">
        <v>96.174560999999997</v>
      </c>
      <c r="CVF21" s="253">
        <v>96.212749000000002</v>
      </c>
      <c r="CVG21" s="253">
        <v>96.238944000000004</v>
      </c>
      <c r="CVH21" s="253">
        <v>96.269583999999995</v>
      </c>
      <c r="CVI21" s="253">
        <v>96.309725</v>
      </c>
      <c r="CVJ21" s="253">
        <v>96.346825999999993</v>
      </c>
      <c r="CVK21" s="253">
        <v>96.373878000000005</v>
      </c>
      <c r="CVL21" s="253">
        <v>96.397107000000005</v>
      </c>
      <c r="CVM21" s="253">
        <v>96.417710999999997</v>
      </c>
      <c r="CVN21" s="253">
        <v>96.429698000000002</v>
      </c>
      <c r="CVO21" s="253">
        <v>96.438451999999998</v>
      </c>
      <c r="CVP21" s="253">
        <v>96.453800000000001</v>
      </c>
      <c r="CVQ21" s="253">
        <v>96.470844</v>
      </c>
      <c r="CVR21" s="253">
        <v>96.478561999999997</v>
      </c>
      <c r="CVS21" s="253">
        <v>96.477120999999997</v>
      </c>
      <c r="CVT21" s="253">
        <v>96.474177999999995</v>
      </c>
      <c r="CVU21" s="253">
        <v>96.469149000000002</v>
      </c>
      <c r="CVV21" s="253">
        <v>96.455450999999996</v>
      </c>
      <c r="CVW21" s="253">
        <v>96.436560999999998</v>
      </c>
      <c r="CVX21" s="253">
        <v>96.419376</v>
      </c>
      <c r="CVY21" s="253">
        <v>96.395641999999995</v>
      </c>
      <c r="CVZ21" s="253">
        <v>96.350758999999996</v>
      </c>
      <c r="CWA21" s="253">
        <v>96.285445999999993</v>
      </c>
      <c r="CWB21" s="253">
        <v>96.214348999999999</v>
      </c>
      <c r="CWC21" s="253">
        <v>96.144733000000002</v>
      </c>
      <c r="CWD21" s="253">
        <v>96.074549000000005</v>
      </c>
      <c r="CWE21" s="253">
        <v>96.009839999999997</v>
      </c>
      <c r="CWF21" s="253">
        <v>95.963813999999999</v>
      </c>
      <c r="CWG21" s="253">
        <v>95.939256999999998</v>
      </c>
      <c r="CWH21" s="253">
        <v>95.926432000000005</v>
      </c>
      <c r="CWI21" s="253">
        <v>95.916998000000007</v>
      </c>
      <c r="CWJ21" s="253">
        <v>95.906644999999997</v>
      </c>
      <c r="CWK21" s="253">
        <v>95.890096</v>
      </c>
      <c r="CWL21" s="253">
        <v>95.867419999999996</v>
      </c>
      <c r="CWM21" s="253">
        <v>95.851579000000001</v>
      </c>
      <c r="CWN21" s="253">
        <v>95.856099</v>
      </c>
      <c r="CWO21" s="253">
        <v>95.877785000000003</v>
      </c>
      <c r="CWP21" s="253">
        <v>95.903833000000006</v>
      </c>
      <c r="CWQ21" s="253">
        <v>95.931032999999999</v>
      </c>
      <c r="CWR21" s="253">
        <v>95.965301999999994</v>
      </c>
      <c r="CWS21" s="253">
        <v>96.007609000000002</v>
      </c>
      <c r="CWT21" s="253">
        <v>96.053167999999999</v>
      </c>
      <c r="CWU21" s="253">
        <v>96.099905000000007</v>
      </c>
      <c r="CWV21" s="253">
        <v>96.144709000000006</v>
      </c>
      <c r="CWW21" s="253">
        <v>96.176655999999994</v>
      </c>
      <c r="CWX21" s="253">
        <v>96.187867999999995</v>
      </c>
      <c r="CWY21" s="253">
        <v>96.185799000000003</v>
      </c>
      <c r="CWZ21" s="253">
        <v>96.183246999999994</v>
      </c>
      <c r="CXA21" s="253">
        <v>96.180840000000003</v>
      </c>
      <c r="CXB21" s="253">
        <v>96.171678999999997</v>
      </c>
      <c r="CXC21" s="253">
        <v>96.159177999999997</v>
      </c>
      <c r="CXD21" s="253">
        <v>96.154748999999995</v>
      </c>
      <c r="CXE21" s="253">
        <v>96.160837000000001</v>
      </c>
      <c r="CXF21" s="253">
        <v>96.169987000000006</v>
      </c>
      <c r="CXG21" s="253">
        <v>96.181573</v>
      </c>
      <c r="CXH21" s="253">
        <v>96.201930000000004</v>
      </c>
      <c r="CXI21" s="253">
        <v>96.229827</v>
      </c>
      <c r="CXJ21" s="253">
        <v>96.257075</v>
      </c>
      <c r="CXK21" s="253">
        <v>96.281723</v>
      </c>
      <c r="CXL21" s="253">
        <v>96.308487</v>
      </c>
      <c r="CXM21" s="253">
        <v>96.337407999999996</v>
      </c>
      <c r="CXN21" s="253">
        <v>96.364371000000006</v>
      </c>
      <c r="CXO21" s="253">
        <v>96.390326000000002</v>
      </c>
      <c r="CXP21" s="253">
        <v>96.418454999999994</v>
      </c>
      <c r="CXQ21" s="253">
        <v>96.444282999999999</v>
      </c>
      <c r="CXR21" s="253">
        <v>96.461415000000002</v>
      </c>
      <c r="CXS21" s="253">
        <v>96.475324000000001</v>
      </c>
      <c r="CXT21" s="253">
        <v>96.496478999999994</v>
      </c>
      <c r="CXU21" s="253">
        <v>96.523143000000005</v>
      </c>
      <c r="CXV21" s="253">
        <v>96.544843999999998</v>
      </c>
      <c r="CXW21" s="253">
        <v>96.558019000000002</v>
      </c>
      <c r="CXX21" s="253">
        <v>96.565776</v>
      </c>
      <c r="CXY21" s="253">
        <v>96.566466000000005</v>
      </c>
      <c r="CXZ21" s="253">
        <v>96.555689999999998</v>
      </c>
      <c r="CYA21" s="253">
        <v>96.537976999999998</v>
      </c>
      <c r="CYB21" s="253">
        <v>96.523449999999997</v>
      </c>
      <c r="CYC21" s="253">
        <v>96.514615000000006</v>
      </c>
      <c r="CYD21" s="253">
        <v>96.507142999999999</v>
      </c>
      <c r="CYE21" s="253">
        <v>96.500916000000004</v>
      </c>
      <c r="CYF21" s="253">
        <v>96.497474999999994</v>
      </c>
      <c r="CYG21" s="253">
        <v>96.490649000000005</v>
      </c>
      <c r="CYH21" s="253">
        <v>96.472593000000003</v>
      </c>
      <c r="CYI21" s="253">
        <v>96.445925000000003</v>
      </c>
      <c r="CYJ21" s="253">
        <v>96.419156999999998</v>
      </c>
      <c r="CYK21" s="253">
        <v>96.393570999999994</v>
      </c>
      <c r="CYL21" s="253">
        <v>96.365938999999997</v>
      </c>
      <c r="CYM21" s="253">
        <v>96.339663000000002</v>
      </c>
      <c r="CYN21" s="253">
        <v>96.320128999999994</v>
      </c>
      <c r="CYO21" s="253">
        <v>96.302239999999998</v>
      </c>
      <c r="CYP21" s="253">
        <v>96.275762</v>
      </c>
      <c r="CYQ21" s="253">
        <v>96.240335000000002</v>
      </c>
      <c r="CYR21" s="253">
        <v>96.203861000000003</v>
      </c>
      <c r="CYS21" s="253">
        <v>96.169021999999998</v>
      </c>
      <c r="CYT21" s="253">
        <v>96.133179999999996</v>
      </c>
      <c r="CYU21" s="253">
        <v>96.098955000000004</v>
      </c>
      <c r="CYV21" s="253">
        <v>96.072069999999997</v>
      </c>
      <c r="CYW21" s="253">
        <v>96.050989000000001</v>
      </c>
      <c r="CYX21" s="253">
        <v>96.029662000000002</v>
      </c>
      <c r="CYY21" s="253">
        <v>96.009039999999999</v>
      </c>
      <c r="CYZ21" s="253">
        <v>95.993701999999999</v>
      </c>
      <c r="CZA21" s="253">
        <v>95.979465000000005</v>
      </c>
      <c r="CZB21" s="253">
        <v>95.956653000000003</v>
      </c>
      <c r="CZC21" s="253">
        <v>95.924665000000005</v>
      </c>
      <c r="CZD21" s="253">
        <v>95.892454999999998</v>
      </c>
      <c r="CZE21" s="253">
        <v>95.865210000000005</v>
      </c>
      <c r="CZF21" s="253">
        <v>95.841123999999994</v>
      </c>
      <c r="CZG21" s="253">
        <v>95.819934000000003</v>
      </c>
      <c r="CZH21" s="253">
        <v>95.804198</v>
      </c>
      <c r="CZI21" s="253">
        <v>95.792490000000001</v>
      </c>
      <c r="CZJ21" s="253">
        <v>95.781227000000001</v>
      </c>
      <c r="CZK21" s="253">
        <v>95.772385999999997</v>
      </c>
      <c r="CZL21" s="253">
        <v>95.770032</v>
      </c>
      <c r="CZM21" s="253">
        <v>95.770961999999997</v>
      </c>
      <c r="CZN21" s="253">
        <v>95.768314000000004</v>
      </c>
      <c r="CZO21" s="253">
        <v>95.762927000000005</v>
      </c>
      <c r="CZP21" s="253">
        <v>95.761394999999993</v>
      </c>
      <c r="CZQ21" s="253">
        <v>95.764077</v>
      </c>
      <c r="CZR21" s="253">
        <v>95.764870999999999</v>
      </c>
      <c r="CZS21" s="253">
        <v>95.761869000000004</v>
      </c>
      <c r="CZT21" s="253">
        <v>95.758656999999999</v>
      </c>
      <c r="CZU21" s="253">
        <v>95.756399999999999</v>
      </c>
      <c r="CZV21" s="253">
        <v>95.753828999999996</v>
      </c>
      <c r="CZW21" s="253">
        <v>95.752989999999997</v>
      </c>
      <c r="CZX21" s="253">
        <v>95.755718999999999</v>
      </c>
      <c r="CZY21" s="253">
        <v>95.756418999999994</v>
      </c>
      <c r="CZZ21" s="253">
        <v>95.748486</v>
      </c>
      <c r="DAA21" s="253">
        <v>95.736019999999996</v>
      </c>
      <c r="DAB21" s="253">
        <v>95.729144000000005</v>
      </c>
      <c r="DAC21" s="253">
        <v>95.729568999999998</v>
      </c>
      <c r="DAD21" s="253">
        <v>95.731075000000004</v>
      </c>
      <c r="DAE21" s="253">
        <v>95.731921</v>
      </c>
      <c r="DAF21" s="253">
        <v>95.734934999999993</v>
      </c>
      <c r="DAG21" s="253">
        <v>95.736390999999998</v>
      </c>
      <c r="DAH21" s="253">
        <v>95.727179000000007</v>
      </c>
      <c r="DAI21" s="253">
        <v>95.706515999999993</v>
      </c>
      <c r="DAJ21" s="253">
        <v>95.683969000000005</v>
      </c>
      <c r="DAK21" s="253">
        <v>95.666742999999997</v>
      </c>
      <c r="DAL21" s="253">
        <v>95.654585999999995</v>
      </c>
      <c r="DAM21" s="253">
        <v>95.646366</v>
      </c>
      <c r="DAN21" s="253">
        <v>95.641146000000006</v>
      </c>
      <c r="DAO21" s="253">
        <v>95.632959</v>
      </c>
      <c r="DAP21" s="253">
        <v>95.615376999999995</v>
      </c>
      <c r="DAQ21" s="253">
        <v>95.592094000000003</v>
      </c>
      <c r="DAR21" s="253">
        <v>95.573038999999994</v>
      </c>
      <c r="DAS21" s="253">
        <v>95.559708000000001</v>
      </c>
      <c r="DAT21" s="253">
        <v>95.544877</v>
      </c>
      <c r="DAU21" s="253">
        <v>95.526458000000005</v>
      </c>
      <c r="DAV21" s="253">
        <v>95.510276000000005</v>
      </c>
      <c r="DAW21" s="253">
        <v>95.498773</v>
      </c>
      <c r="DAX21" s="253">
        <v>95.488134000000002</v>
      </c>
      <c r="DAY21" s="253">
        <v>95.477817000000002</v>
      </c>
      <c r="DAZ21" s="253">
        <v>95.472590999999994</v>
      </c>
      <c r="DBA21" s="253">
        <v>95.472786999999997</v>
      </c>
      <c r="DBB21" s="253">
        <v>95.471596000000005</v>
      </c>
      <c r="DBC21" s="253">
        <v>95.464489</v>
      </c>
      <c r="DBD21" s="253">
        <v>95.453438000000006</v>
      </c>
      <c r="DBE21" s="253">
        <v>95.440143000000006</v>
      </c>
      <c r="DBF21" s="253">
        <v>95.423353000000006</v>
      </c>
      <c r="DBG21" s="253">
        <v>95.404874000000007</v>
      </c>
      <c r="DBH21" s="253">
        <v>95.390586999999996</v>
      </c>
      <c r="DBI21" s="253">
        <v>95.383028999999993</v>
      </c>
      <c r="DBJ21" s="253">
        <v>95.378876000000005</v>
      </c>
      <c r="DBK21" s="253">
        <v>95.375046999999995</v>
      </c>
      <c r="DBL21" s="253">
        <v>95.371494999999996</v>
      </c>
      <c r="DBM21" s="253">
        <v>95.367631000000003</v>
      </c>
      <c r="DBN21" s="253">
        <v>95.362470000000002</v>
      </c>
      <c r="DBO21" s="253">
        <v>95.358824999999996</v>
      </c>
      <c r="DBP21" s="253">
        <v>95.360978000000003</v>
      </c>
      <c r="DBQ21" s="253">
        <v>95.367891999999998</v>
      </c>
      <c r="DBR21" s="253">
        <v>95.374728000000005</v>
      </c>
      <c r="DBS21" s="253">
        <v>95.380572000000001</v>
      </c>
      <c r="DBT21" s="253">
        <v>95.387992999999994</v>
      </c>
      <c r="DBU21" s="253">
        <v>95.395538999999999</v>
      </c>
      <c r="DBV21" s="253">
        <v>95.398032000000001</v>
      </c>
      <c r="DBW21" s="253">
        <v>95.394461000000007</v>
      </c>
      <c r="DBX21" s="253">
        <v>95.388745</v>
      </c>
      <c r="DBY21" s="253">
        <v>95.382621</v>
      </c>
      <c r="DBZ21" s="253">
        <v>95.374465000000001</v>
      </c>
      <c r="DCA21" s="253">
        <v>95.365178</v>
      </c>
      <c r="DCB21" s="253">
        <v>95.358709000000005</v>
      </c>
      <c r="DCC21" s="253">
        <v>95.356731999999994</v>
      </c>
      <c r="DCD21" s="253">
        <v>95.358384000000001</v>
      </c>
      <c r="DCE21" s="253">
        <v>95.363596999999999</v>
      </c>
      <c r="DCF21" s="253">
        <v>95.370114000000001</v>
      </c>
      <c r="DCG21" s="253">
        <v>95.369995000000003</v>
      </c>
      <c r="DCH21" s="253">
        <v>95.358114999999998</v>
      </c>
      <c r="DCI21" s="253">
        <v>95.342794999999995</v>
      </c>
      <c r="DCJ21" s="253">
        <v>95.338329999999999</v>
      </c>
      <c r="DCK21" s="253">
        <v>95.346956000000006</v>
      </c>
      <c r="DCL21" s="253">
        <v>95.357381000000004</v>
      </c>
      <c r="DCM21" s="253">
        <v>95.361452</v>
      </c>
      <c r="DCN21" s="253">
        <v>95.362610000000004</v>
      </c>
      <c r="DCO21" s="253">
        <v>95.366028999999997</v>
      </c>
      <c r="DCP21" s="253">
        <v>95.369478000000001</v>
      </c>
      <c r="DCQ21" s="253">
        <v>95.367266999999998</v>
      </c>
      <c r="DCR21" s="253">
        <v>95.356821999999994</v>
      </c>
      <c r="DCS21" s="253">
        <v>95.339370000000002</v>
      </c>
      <c r="DCT21" s="253">
        <v>95.319967000000005</v>
      </c>
      <c r="DCU21" s="253">
        <v>95.306910000000002</v>
      </c>
      <c r="DCV21" s="253">
        <v>95.304312999999993</v>
      </c>
      <c r="DCW21" s="253">
        <v>95.305273</v>
      </c>
      <c r="DCX21" s="253">
        <v>95.299188999999998</v>
      </c>
      <c r="DCY21" s="253">
        <v>95.285270999999995</v>
      </c>
      <c r="DCZ21" s="253">
        <v>95.271441999999993</v>
      </c>
      <c r="DDA21" s="253">
        <v>95.261377999999993</v>
      </c>
      <c r="DDB21" s="253">
        <v>95.251986000000002</v>
      </c>
      <c r="DDC21" s="253">
        <v>95.242915999999994</v>
      </c>
      <c r="DDD21" s="253">
        <v>95.237621000000004</v>
      </c>
      <c r="DDE21" s="253">
        <v>95.233153999999999</v>
      </c>
      <c r="DDF21" s="253">
        <v>95.219318999999999</v>
      </c>
      <c r="DDG21" s="253">
        <v>95.192323999999999</v>
      </c>
      <c r="DDH21" s="253">
        <v>95.161396999999994</v>
      </c>
      <c r="DDI21" s="253">
        <v>95.137664999999998</v>
      </c>
      <c r="DDJ21" s="253">
        <v>95.122699999999995</v>
      </c>
      <c r="DDK21" s="253">
        <v>95.111234999999994</v>
      </c>
      <c r="DDL21" s="253">
        <v>95.099328999999997</v>
      </c>
      <c r="DDM21" s="253">
        <v>95.086207000000002</v>
      </c>
      <c r="DDN21" s="253">
        <v>95.072551000000004</v>
      </c>
      <c r="DDO21" s="253">
        <v>95.060203000000001</v>
      </c>
      <c r="DDP21" s="253">
        <v>95.051073000000002</v>
      </c>
      <c r="DDQ21" s="253">
        <v>95.045473000000001</v>
      </c>
      <c r="DDR21" s="253">
        <v>95.043486999999999</v>
      </c>
      <c r="DDS21" s="253">
        <v>95.045614999999998</v>
      </c>
      <c r="DDT21" s="253">
        <v>95.047825000000003</v>
      </c>
      <c r="DDU21" s="253">
        <v>95.039631999999997</v>
      </c>
      <c r="DDV21" s="253">
        <v>95.014795000000007</v>
      </c>
      <c r="DDW21" s="253">
        <v>94.982523999999998</v>
      </c>
      <c r="DDX21" s="253">
        <v>94.960164000000006</v>
      </c>
      <c r="DDY21" s="253">
        <v>94.955462999999995</v>
      </c>
      <c r="DDZ21" s="253">
        <v>94.962940000000003</v>
      </c>
      <c r="DEA21" s="253">
        <v>94.975624999999994</v>
      </c>
      <c r="DEB21" s="253">
        <v>94.991236000000001</v>
      </c>
      <c r="DEC21" s="253">
        <v>95.007473000000005</v>
      </c>
      <c r="DED21" s="253">
        <v>95.021540999999999</v>
      </c>
      <c r="DEE21" s="253">
        <v>95.035903000000005</v>
      </c>
      <c r="DEF21" s="253">
        <v>95.055560999999997</v>
      </c>
      <c r="DEG21" s="253">
        <v>95.078377000000003</v>
      </c>
      <c r="DEH21" s="253">
        <v>95.097228000000001</v>
      </c>
      <c r="DEI21" s="253">
        <v>95.113010000000003</v>
      </c>
      <c r="DEJ21" s="253">
        <v>95.135220000000004</v>
      </c>
      <c r="DEK21" s="253">
        <v>95.166948000000005</v>
      </c>
      <c r="DEL21" s="253">
        <v>95.200012999999998</v>
      </c>
      <c r="DEM21" s="253">
        <v>95.229566000000005</v>
      </c>
      <c r="DEN21" s="253">
        <v>95.263367000000002</v>
      </c>
      <c r="DEO21" s="253">
        <v>95.309584000000001</v>
      </c>
      <c r="DEP21" s="253">
        <v>95.363179000000002</v>
      </c>
      <c r="DEQ21" s="253">
        <v>95.411809000000005</v>
      </c>
      <c r="DER21" s="253">
        <v>95.450030999999996</v>
      </c>
      <c r="DES21" s="253">
        <v>95.481566999999998</v>
      </c>
      <c r="DET21" s="253">
        <v>95.511900999999995</v>
      </c>
      <c r="DEU21" s="253">
        <v>95.543659000000005</v>
      </c>
      <c r="DEV21" s="253">
        <v>95.575607000000005</v>
      </c>
      <c r="DEW21" s="253">
        <v>95.602939000000006</v>
      </c>
      <c r="DEX21" s="253">
        <v>95.622529</v>
      </c>
      <c r="DEY21" s="253">
        <v>95.639363000000003</v>
      </c>
      <c r="DEZ21" s="253">
        <v>95.661625999999998</v>
      </c>
      <c r="DFA21" s="253">
        <v>95.687411999999995</v>
      </c>
      <c r="DFB21" s="253">
        <v>95.704020999999997</v>
      </c>
      <c r="DFC21" s="253">
        <v>95.704628</v>
      </c>
      <c r="DFD21" s="253">
        <v>95.698468000000005</v>
      </c>
      <c r="DFE21" s="253">
        <v>95.699010999999999</v>
      </c>
      <c r="DFF21" s="253">
        <v>95.708164999999994</v>
      </c>
      <c r="DFG21" s="253">
        <v>95.718179000000006</v>
      </c>
      <c r="DFH21" s="253">
        <v>95.723968999999997</v>
      </c>
      <c r="DFI21" s="253">
        <v>95.726460000000003</v>
      </c>
      <c r="DFJ21" s="253">
        <v>95.726803000000004</v>
      </c>
      <c r="DFK21" s="253">
        <v>95.724433000000005</v>
      </c>
      <c r="DFL21" s="253">
        <v>95.720375000000004</v>
      </c>
      <c r="DFM21" s="253">
        <v>95.717269000000002</v>
      </c>
      <c r="DFN21" s="253">
        <v>95.715248000000003</v>
      </c>
      <c r="DFO21" s="253">
        <v>95.710578999999996</v>
      </c>
      <c r="DFP21" s="253">
        <v>95.699341000000004</v>
      </c>
      <c r="DFQ21" s="253">
        <v>95.682002999999995</v>
      </c>
      <c r="DFR21" s="253">
        <v>95.664831000000007</v>
      </c>
      <c r="DFS21" s="253">
        <v>95.656069000000002</v>
      </c>
      <c r="DFT21" s="253">
        <v>95.658668000000006</v>
      </c>
      <c r="DFU21" s="253">
        <v>95.666991999999993</v>
      </c>
      <c r="DFV21" s="253">
        <v>95.672698999999994</v>
      </c>
      <c r="DFW21" s="253">
        <v>95.673175000000001</v>
      </c>
      <c r="DFX21" s="253">
        <v>95.671664000000007</v>
      </c>
      <c r="DFY21" s="253">
        <v>95.670409000000006</v>
      </c>
      <c r="DFZ21" s="253">
        <v>95.667522000000005</v>
      </c>
      <c r="DGA21" s="253">
        <v>95.659848999999994</v>
      </c>
      <c r="DGB21" s="253">
        <v>95.644820999999993</v>
      </c>
      <c r="DGC21" s="253">
        <v>95.620076999999995</v>
      </c>
      <c r="DGD21" s="253">
        <v>95.586104000000006</v>
      </c>
      <c r="DGE21" s="253">
        <v>95.549852000000001</v>
      </c>
      <c r="DGF21" s="253">
        <v>95.521970999999994</v>
      </c>
      <c r="DGG21" s="253">
        <v>95.509692999999999</v>
      </c>
      <c r="DGH21" s="253">
        <v>95.513868000000002</v>
      </c>
      <c r="DGI21" s="253">
        <v>95.530140000000003</v>
      </c>
      <c r="DGJ21" s="253">
        <v>95.548959999999994</v>
      </c>
      <c r="DGK21" s="253">
        <v>95.557576999999995</v>
      </c>
      <c r="DGL21" s="253">
        <v>95.549335999999997</v>
      </c>
      <c r="DGM21" s="253">
        <v>95.531450000000007</v>
      </c>
      <c r="DGN21" s="253">
        <v>95.518156000000005</v>
      </c>
      <c r="DGO21" s="253">
        <v>95.516330999999994</v>
      </c>
      <c r="DGP21" s="253">
        <v>95.521704999999997</v>
      </c>
      <c r="DGQ21" s="253">
        <v>95.526985999999994</v>
      </c>
      <c r="DGR21" s="253">
        <v>95.527951000000002</v>
      </c>
      <c r="DGS21" s="253">
        <v>95.523515000000003</v>
      </c>
      <c r="DGT21" s="253">
        <v>95.517235999999997</v>
      </c>
      <c r="DGU21" s="253">
        <v>95.517724000000001</v>
      </c>
      <c r="DGV21" s="253">
        <v>95.529622000000003</v>
      </c>
      <c r="DGW21" s="253">
        <v>95.544438999999997</v>
      </c>
      <c r="DGX21" s="253">
        <v>95.547698999999994</v>
      </c>
      <c r="DGY21" s="253">
        <v>95.536753000000004</v>
      </c>
      <c r="DGZ21" s="253">
        <v>95.523324000000002</v>
      </c>
      <c r="DHA21" s="253">
        <v>95.517178000000001</v>
      </c>
      <c r="DHB21" s="253">
        <v>95.515208999999999</v>
      </c>
      <c r="DHC21" s="253">
        <v>95.509296000000006</v>
      </c>
      <c r="DHD21" s="253">
        <v>95.497622000000007</v>
      </c>
      <c r="DHE21" s="253">
        <v>95.484179999999995</v>
      </c>
      <c r="DHF21" s="253">
        <v>95.472606999999996</v>
      </c>
      <c r="DHG21" s="253">
        <v>95.464663000000002</v>
      </c>
      <c r="DHH21" s="253">
        <v>95.461290000000005</v>
      </c>
      <c r="DHI21" s="253">
        <v>95.462260000000001</v>
      </c>
      <c r="DHJ21" s="253">
        <v>95.466881999999998</v>
      </c>
      <c r="DHK21" s="253">
        <v>95.475128999999995</v>
      </c>
      <c r="DHL21" s="253">
        <v>95.484654000000006</v>
      </c>
      <c r="DHM21" s="253">
        <v>95.488021000000003</v>
      </c>
      <c r="DHN21" s="253">
        <v>95.479056999999997</v>
      </c>
      <c r="DHO21" s="253">
        <v>95.462359000000006</v>
      </c>
      <c r="DHP21" s="253">
        <v>95.450249999999997</v>
      </c>
      <c r="DHQ21" s="253">
        <v>95.449284000000006</v>
      </c>
      <c r="DHR21" s="253">
        <v>95.455775000000003</v>
      </c>
      <c r="DHS21" s="253">
        <v>95.465337000000005</v>
      </c>
      <c r="DHT21" s="253">
        <v>95.478881000000001</v>
      </c>
      <c r="DHU21" s="253">
        <v>95.495362</v>
      </c>
      <c r="DHV21" s="253">
        <v>95.505426</v>
      </c>
      <c r="DHW21" s="253">
        <v>95.498928000000006</v>
      </c>
      <c r="DHX21" s="253">
        <v>95.476890999999995</v>
      </c>
      <c r="DHY21" s="253">
        <v>95.452510000000004</v>
      </c>
      <c r="DHZ21" s="253">
        <v>95.441481999999993</v>
      </c>
      <c r="DIA21" s="253">
        <v>95.451642000000007</v>
      </c>
      <c r="DIB21" s="253">
        <v>95.478099</v>
      </c>
      <c r="DIC21" s="253">
        <v>95.505955999999998</v>
      </c>
      <c r="DID21" s="253">
        <v>95.520017999999993</v>
      </c>
      <c r="DIE21" s="253">
        <v>95.515021000000004</v>
      </c>
      <c r="DIF21" s="253">
        <v>95.497434999999996</v>
      </c>
      <c r="DIG21" s="253">
        <v>95.478989999999996</v>
      </c>
      <c r="DIH21" s="253">
        <v>95.469905999999995</v>
      </c>
      <c r="DII21" s="253">
        <v>95.475005999999993</v>
      </c>
      <c r="DIJ21" s="253">
        <v>95.491237999999996</v>
      </c>
      <c r="DIK21" s="253">
        <v>95.509483000000003</v>
      </c>
      <c r="DIL21" s="253">
        <v>95.522914</v>
      </c>
      <c r="DIM21" s="253">
        <v>95.533215999999996</v>
      </c>
      <c r="DIN21" s="253">
        <v>95.544973999999996</v>
      </c>
      <c r="DIO21" s="253">
        <v>95.555530000000005</v>
      </c>
      <c r="DIP21" s="253">
        <v>95.555948999999998</v>
      </c>
      <c r="DIQ21" s="253">
        <v>95.542619999999999</v>
      </c>
      <c r="DIR21" s="253">
        <v>95.52355</v>
      </c>
      <c r="DIS21" s="253">
        <v>95.511683000000005</v>
      </c>
      <c r="DIT21" s="253">
        <v>95.514872999999994</v>
      </c>
      <c r="DIU21" s="253">
        <v>95.532973999999996</v>
      </c>
      <c r="DIV21" s="253">
        <v>95.560811000000001</v>
      </c>
      <c r="DIW21" s="253">
        <v>95.592046999999994</v>
      </c>
      <c r="DIX21" s="253">
        <v>95.622603999999995</v>
      </c>
      <c r="DIY21" s="253">
        <v>95.651391000000004</v>
      </c>
      <c r="DIZ21" s="253">
        <v>95.677023000000005</v>
      </c>
      <c r="DJA21" s="253">
        <v>95.695780999999997</v>
      </c>
      <c r="DJB21" s="253">
        <v>95.704997000000006</v>
      </c>
      <c r="DJC21" s="253">
        <v>95.706266999999997</v>
      </c>
      <c r="DJD21" s="253">
        <v>95.702501999999996</v>
      </c>
      <c r="DJE21" s="253">
        <v>95.694702000000007</v>
      </c>
      <c r="DJF21" s="253">
        <v>95.685997999999998</v>
      </c>
      <c r="DJG21" s="253">
        <v>95.686034000000006</v>
      </c>
      <c r="DJH21" s="253">
        <v>95.704463000000004</v>
      </c>
      <c r="DJI21" s="253">
        <v>95.739322999999999</v>
      </c>
      <c r="DJJ21" s="253">
        <v>95.776286999999996</v>
      </c>
      <c r="DJK21" s="253">
        <v>95.800802000000004</v>
      </c>
      <c r="DJL21" s="253">
        <v>95.809258999999997</v>
      </c>
      <c r="DJM21" s="253">
        <v>95.809348999999997</v>
      </c>
      <c r="DJN21" s="253">
        <v>95.812344999999993</v>
      </c>
      <c r="DJO21" s="253">
        <v>95.823971999999998</v>
      </c>
      <c r="DJP21" s="253">
        <v>95.840117000000006</v>
      </c>
      <c r="DJQ21" s="253">
        <v>95.852266</v>
      </c>
      <c r="DJR21" s="253">
        <v>95.857941999999994</v>
      </c>
      <c r="DJS21" s="253">
        <v>95.862478999999993</v>
      </c>
      <c r="DJT21" s="253">
        <v>95.869142999999994</v>
      </c>
      <c r="DJU21" s="253">
        <v>95.873109999999997</v>
      </c>
      <c r="DJV21" s="253">
        <v>95.869051999999996</v>
      </c>
      <c r="DJW21" s="253">
        <v>95.859170000000006</v>
      </c>
      <c r="DJX21" s="253">
        <v>95.848761999999994</v>
      </c>
      <c r="DJY21" s="253">
        <v>95.839613999999997</v>
      </c>
      <c r="DJZ21" s="253">
        <v>95.834273999999994</v>
      </c>
      <c r="DKA21" s="253">
        <v>95.841094999999996</v>
      </c>
      <c r="DKB21" s="253">
        <v>95.865855999999994</v>
      </c>
      <c r="DKC21" s="253">
        <v>95.900942000000001</v>
      </c>
      <c r="DKD21" s="253">
        <v>95.931059000000005</v>
      </c>
      <c r="DKE21" s="253">
        <v>95.948823000000004</v>
      </c>
      <c r="DKF21" s="253">
        <v>95.958410999999998</v>
      </c>
      <c r="DKG21" s="253">
        <v>95.965716999999998</v>
      </c>
      <c r="DKH21" s="253">
        <v>95.971884000000003</v>
      </c>
      <c r="DKI21" s="253">
        <v>95.975403</v>
      </c>
      <c r="DKJ21" s="253">
        <v>95.974525999999997</v>
      </c>
      <c r="DKK21" s="253">
        <v>95.968577999999994</v>
      </c>
      <c r="DKL21" s="253">
        <v>95.961754999999997</v>
      </c>
      <c r="DKM21" s="253">
        <v>95.962945000000005</v>
      </c>
      <c r="DKN21" s="253">
        <v>95.975933999999995</v>
      </c>
      <c r="DKO21" s="253">
        <v>95.992468000000002</v>
      </c>
      <c r="DKP21" s="253">
        <v>96.000788</v>
      </c>
      <c r="DKQ21" s="253">
        <v>95.997590000000002</v>
      </c>
      <c r="DKR21" s="253">
        <v>95.985184000000004</v>
      </c>
      <c r="DKS21" s="253">
        <v>95.961929999999995</v>
      </c>
      <c r="DKT21" s="253">
        <v>95.925522000000001</v>
      </c>
      <c r="DKU21" s="253">
        <v>95.883155000000002</v>
      </c>
      <c r="DKV21" s="253">
        <v>95.847358</v>
      </c>
      <c r="DKW21" s="253">
        <v>95.821191999999996</v>
      </c>
      <c r="DKX21" s="253">
        <v>95.796387999999993</v>
      </c>
      <c r="DKY21" s="253">
        <v>95.766942999999998</v>
      </c>
      <c r="DKZ21" s="253">
        <v>95.736752999999993</v>
      </c>
      <c r="DLA21" s="253">
        <v>95.713447000000002</v>
      </c>
      <c r="DLB21" s="253">
        <v>95.702963999999994</v>
      </c>
      <c r="DLC21" s="253">
        <v>95.711445999999995</v>
      </c>
      <c r="DLD21" s="253">
        <v>95.744095999999999</v>
      </c>
      <c r="DLE21" s="253">
        <v>95.798356999999996</v>
      </c>
      <c r="DLF21" s="253">
        <v>95.862739000000005</v>
      </c>
      <c r="DLG21" s="253">
        <v>95.924474000000004</v>
      </c>
      <c r="DLH21" s="253">
        <v>95.975638000000004</v>
      </c>
      <c r="DLI21" s="253">
        <v>96.013611999999995</v>
      </c>
      <c r="DLJ21" s="253">
        <v>96.041133000000002</v>
      </c>
      <c r="DLK21" s="253">
        <v>96.064441000000002</v>
      </c>
      <c r="DLL21" s="253">
        <v>96.085018000000005</v>
      </c>
      <c r="DLM21" s="253">
        <v>96.094544999999997</v>
      </c>
      <c r="DLN21" s="253">
        <v>96.084643999999997</v>
      </c>
      <c r="DLO21" s="253">
        <v>96.059781000000001</v>
      </c>
      <c r="DLP21" s="253">
        <v>96.033126999999993</v>
      </c>
      <c r="DLQ21" s="253">
        <v>96.011841000000004</v>
      </c>
      <c r="DLR21" s="253">
        <v>95.994906</v>
      </c>
      <c r="DLS21" s="253">
        <v>95.982980999999995</v>
      </c>
      <c r="DLT21" s="253">
        <v>95.979455999999999</v>
      </c>
      <c r="DLU21" s="253">
        <v>95.981228999999999</v>
      </c>
      <c r="DLV21" s="253">
        <v>95.978618999999995</v>
      </c>
      <c r="DLW21" s="253">
        <v>95.966609000000005</v>
      </c>
      <c r="DLX21" s="253">
        <v>95.948177000000001</v>
      </c>
      <c r="DLY21" s="253">
        <v>95.926055000000005</v>
      </c>
      <c r="DLZ21" s="253">
        <v>95.900727000000003</v>
      </c>
      <c r="DMA21" s="253">
        <v>95.877947000000006</v>
      </c>
      <c r="DMB21" s="253">
        <v>95.868235999999996</v>
      </c>
      <c r="DMC21" s="253">
        <v>95.875489000000002</v>
      </c>
      <c r="DMD21" s="253">
        <v>95.893698000000001</v>
      </c>
      <c r="DME21" s="253">
        <v>95.917006999999998</v>
      </c>
      <c r="DMF21" s="253">
        <v>95.944964999999996</v>
      </c>
      <c r="DMG21" s="253">
        <v>95.976191999999998</v>
      </c>
      <c r="DMH21" s="253">
        <v>96.006103999999993</v>
      </c>
      <c r="DMI21" s="253">
        <v>96.033614999999998</v>
      </c>
      <c r="DMJ21" s="253">
        <v>96.060879</v>
      </c>
      <c r="DMK21" s="253">
        <v>96.083246000000003</v>
      </c>
      <c r="DML21" s="253">
        <v>96.089296000000004</v>
      </c>
      <c r="DMM21" s="253">
        <v>96.075657000000007</v>
      </c>
      <c r="DMN21" s="253">
        <v>96.053003000000004</v>
      </c>
      <c r="DMO21" s="253">
        <v>96.032404</v>
      </c>
      <c r="DMP21" s="253">
        <v>96.014169999999993</v>
      </c>
      <c r="DMQ21" s="253">
        <v>95.995839000000004</v>
      </c>
      <c r="DMR21" s="253">
        <v>95.982881000000006</v>
      </c>
      <c r="DMS21" s="253">
        <v>95.983442999999994</v>
      </c>
      <c r="DMT21" s="253">
        <v>95.996854999999996</v>
      </c>
      <c r="DMU21" s="253">
        <v>96.013368</v>
      </c>
      <c r="DMV21" s="253">
        <v>96.022681000000006</v>
      </c>
      <c r="DMW21" s="253">
        <v>96.020230999999995</v>
      </c>
      <c r="DMX21" s="253">
        <v>96.009950000000003</v>
      </c>
      <c r="DMY21" s="253">
        <v>96.003286000000003</v>
      </c>
      <c r="DMZ21" s="253">
        <v>96.009669000000002</v>
      </c>
      <c r="DNA21" s="253">
        <v>96.024834999999996</v>
      </c>
      <c r="DNB21" s="253">
        <v>96.033886999999993</v>
      </c>
      <c r="DNC21" s="253">
        <v>96.028270000000006</v>
      </c>
      <c r="DND21" s="253">
        <v>96.013855000000007</v>
      </c>
      <c r="DNE21" s="253">
        <v>96.000667000000007</v>
      </c>
      <c r="DNF21" s="253">
        <v>95.992683999999997</v>
      </c>
      <c r="DNG21" s="253">
        <v>95.990842999999998</v>
      </c>
      <c r="DNH21" s="253">
        <v>95.997181999999995</v>
      </c>
      <c r="DNI21" s="253">
        <v>96.009915000000007</v>
      </c>
      <c r="DNJ21" s="253">
        <v>96.020815999999996</v>
      </c>
      <c r="DNK21" s="253">
        <v>96.023692999999994</v>
      </c>
      <c r="DNL21" s="253">
        <v>96.021448000000007</v>
      </c>
      <c r="DNM21" s="253">
        <v>96.020759999999996</v>
      </c>
      <c r="DNN21" s="253">
        <v>96.024184000000005</v>
      </c>
      <c r="DNO21" s="253">
        <v>96.030004000000005</v>
      </c>
      <c r="DNP21" s="253">
        <v>96.034011000000007</v>
      </c>
      <c r="DNQ21" s="253">
        <v>96.028904999999995</v>
      </c>
      <c r="DNR21" s="253">
        <v>96.009333999999996</v>
      </c>
      <c r="DNS21" s="253">
        <v>95.981375</v>
      </c>
      <c r="DNT21" s="253">
        <v>95.959235000000007</v>
      </c>
      <c r="DNU21" s="253">
        <v>95.947176999999996</v>
      </c>
      <c r="DNV21" s="253">
        <v>95.931229000000002</v>
      </c>
      <c r="DNW21" s="253">
        <v>95.894194999999996</v>
      </c>
      <c r="DNX21" s="253">
        <v>95.832730999999995</v>
      </c>
      <c r="DNY21" s="253">
        <v>95.754043999999993</v>
      </c>
      <c r="DNZ21" s="253">
        <v>95.662228999999996</v>
      </c>
      <c r="DOA21" s="253">
        <v>95.554976999999994</v>
      </c>
      <c r="DOB21" s="253">
        <v>95.429382000000004</v>
      </c>
      <c r="DOC21" s="253">
        <v>95.285362000000006</v>
      </c>
      <c r="DOD21" s="253">
        <v>95.129153000000002</v>
      </c>
      <c r="DOE21" s="253">
        <v>94.981860999999995</v>
      </c>
      <c r="DOF21" s="253">
        <v>94.881238999999994</v>
      </c>
      <c r="DOG21" s="253">
        <v>94.864306999999997</v>
      </c>
      <c r="DOH21" s="253">
        <v>94.942807999999999</v>
      </c>
      <c r="DOI21" s="253">
        <v>95.095219999999998</v>
      </c>
      <c r="DOJ21" s="253">
        <v>95.280542999999994</v>
      </c>
      <c r="DOK21" s="253">
        <v>95.459247000000005</v>
      </c>
      <c r="DOL21" s="253">
        <v>95.608254000000002</v>
      </c>
      <c r="DOM21" s="253">
        <v>95.725160000000002</v>
      </c>
      <c r="DON21" s="253">
        <v>95.820655000000002</v>
      </c>
      <c r="DOO21" s="253">
        <v>95.905950000000004</v>
      </c>
      <c r="DOP21" s="253">
        <v>95.987533999999997</v>
      </c>
      <c r="DOQ21" s="253">
        <v>96.069610999999995</v>
      </c>
      <c r="DOR21" s="253">
        <v>96.152278999999993</v>
      </c>
      <c r="DOS21" s="253">
        <v>96.224993999999995</v>
      </c>
      <c r="DOT21" s="253">
        <v>96.270645000000002</v>
      </c>
      <c r="DOU21" s="253">
        <v>96.282246000000001</v>
      </c>
      <c r="DOV21" s="253">
        <v>96.271163999999999</v>
      </c>
      <c r="DOW21" s="253">
        <v>96.255289000000005</v>
      </c>
      <c r="DOX21" s="253">
        <v>96.244321999999997</v>
      </c>
      <c r="DOY21" s="253">
        <v>96.239846</v>
      </c>
      <c r="DOZ21" s="253">
        <v>96.243027999999995</v>
      </c>
      <c r="DPA21" s="253">
        <v>96.255847000000003</v>
      </c>
      <c r="DPB21" s="253">
        <v>96.277900000000002</v>
      </c>
      <c r="DPC21" s="253">
        <v>96.306549000000004</v>
      </c>
      <c r="DPD21" s="253">
        <v>96.338246999999996</v>
      </c>
      <c r="DPE21" s="253">
        <v>96.368131000000005</v>
      </c>
      <c r="DPF21" s="253">
        <v>96.392605000000003</v>
      </c>
      <c r="DPG21" s="253">
        <v>96.413636999999994</v>
      </c>
      <c r="DPH21" s="253">
        <v>96.434516000000002</v>
      </c>
      <c r="DPI21" s="253">
        <v>96.449769000000003</v>
      </c>
      <c r="DPJ21" s="253">
        <v>96.447603999999998</v>
      </c>
      <c r="DPK21" s="253">
        <v>96.426634000000007</v>
      </c>
      <c r="DPL21" s="253">
        <v>96.402364000000006</v>
      </c>
      <c r="DPM21" s="253">
        <v>96.391537</v>
      </c>
      <c r="DPN21" s="253">
        <v>96.396345999999994</v>
      </c>
      <c r="DPO21" s="253">
        <v>96.408157000000003</v>
      </c>
      <c r="DPP21" s="253">
        <v>96.419331</v>
      </c>
      <c r="DPQ21" s="253">
        <v>96.426648999999998</v>
      </c>
      <c r="DPR21" s="253">
        <v>96.431004000000001</v>
      </c>
      <c r="DPS21" s="253">
        <v>96.43947</v>
      </c>
      <c r="DPT21" s="253">
        <v>96.460620000000006</v>
      </c>
      <c r="DPU21" s="253">
        <v>96.492018000000002</v>
      </c>
      <c r="DPV21" s="253">
        <v>96.518561000000005</v>
      </c>
      <c r="DPW21" s="253">
        <v>96.529159000000007</v>
      </c>
      <c r="DPX21" s="253">
        <v>96.530060000000006</v>
      </c>
      <c r="DPY21" s="253">
        <v>96.536133000000007</v>
      </c>
      <c r="DPZ21" s="253">
        <v>96.553320999999997</v>
      </c>
      <c r="DQA21" s="253">
        <v>96.574914000000007</v>
      </c>
      <c r="DQB21" s="253">
        <v>96.591453999999999</v>
      </c>
      <c r="DQC21" s="253">
        <v>96.599056000000004</v>
      </c>
      <c r="DQD21" s="253">
        <v>96.600123999999994</v>
      </c>
      <c r="DQE21" s="253">
        <v>96.599451999999999</v>
      </c>
      <c r="DQF21" s="253">
        <v>96.598454000000004</v>
      </c>
      <c r="DQG21" s="253">
        <v>96.592729000000006</v>
      </c>
      <c r="DQH21" s="253">
        <v>96.578416000000004</v>
      </c>
      <c r="DQI21" s="253">
        <v>96.560186999999999</v>
      </c>
      <c r="DQJ21" s="253">
        <v>96.547039999999996</v>
      </c>
      <c r="DQK21" s="253">
        <v>96.540233999999998</v>
      </c>
      <c r="DQL21" s="253">
        <v>96.532729000000003</v>
      </c>
      <c r="DQM21" s="253">
        <v>96.521230000000003</v>
      </c>
      <c r="DQN21" s="253">
        <v>96.510285999999994</v>
      </c>
      <c r="DQO21" s="253">
        <v>96.503018999999995</v>
      </c>
      <c r="DQP21" s="253">
        <v>96.497794999999996</v>
      </c>
      <c r="DQQ21" s="253">
        <v>96.497219999999999</v>
      </c>
      <c r="DQR21" s="253">
        <v>96.509281000000001</v>
      </c>
      <c r="DQS21" s="253">
        <v>96.533358000000007</v>
      </c>
      <c r="DQT21" s="253">
        <v>96.554874999999996</v>
      </c>
      <c r="DQU21" s="253">
        <v>96.561992000000004</v>
      </c>
      <c r="DQV21" s="253">
        <v>96.560158000000001</v>
      </c>
      <c r="DQW21" s="253">
        <v>96.562268000000003</v>
      </c>
      <c r="DQX21" s="253">
        <v>96.570972999999995</v>
      </c>
      <c r="DQY21" s="253">
        <v>96.578712999999993</v>
      </c>
      <c r="DQZ21" s="253">
        <v>96.580185999999998</v>
      </c>
      <c r="DRA21" s="253">
        <v>96.577202</v>
      </c>
      <c r="DRB21" s="253">
        <v>96.574494000000001</v>
      </c>
      <c r="DRC21" s="253">
        <v>96.576362000000003</v>
      </c>
      <c r="DRD21" s="253">
        <v>96.583834999999993</v>
      </c>
      <c r="DRE21" s="253">
        <v>96.590624000000005</v>
      </c>
      <c r="DRF21" s="253">
        <v>96.587311</v>
      </c>
      <c r="DRG21" s="253">
        <v>96.574944000000002</v>
      </c>
      <c r="DRH21" s="253">
        <v>96.568359999999998</v>
      </c>
      <c r="DRI21" s="253">
        <v>96.578716999999997</v>
      </c>
      <c r="DRJ21" s="253">
        <v>96.598412999999994</v>
      </c>
      <c r="DRK21" s="253">
        <v>96.611109999999996</v>
      </c>
      <c r="DRL21" s="253">
        <v>96.610665999999995</v>
      </c>
      <c r="DRM21" s="253">
        <v>96.600964000000005</v>
      </c>
      <c r="DRN21" s="253">
        <v>96.583944000000002</v>
      </c>
      <c r="DRO21" s="253">
        <v>96.560102999999998</v>
      </c>
      <c r="DRP21" s="253">
        <v>96.536192999999997</v>
      </c>
      <c r="DRQ21" s="253">
        <v>96.521865000000005</v>
      </c>
      <c r="DRR21" s="253">
        <v>96.521293999999997</v>
      </c>
      <c r="DRS21" s="253">
        <v>96.532658999999995</v>
      </c>
      <c r="DRT21" s="253">
        <v>96.550635999999997</v>
      </c>
      <c r="DRU21" s="253">
        <v>96.56532</v>
      </c>
      <c r="DRV21" s="253">
        <v>96.564822000000007</v>
      </c>
      <c r="DRW21" s="253">
        <v>96.545062000000001</v>
      </c>
      <c r="DRX21" s="253">
        <v>96.514365999999995</v>
      </c>
      <c r="DRY21" s="253">
        <v>96.486317</v>
      </c>
      <c r="DRZ21" s="253">
        <v>96.471851999999998</v>
      </c>
      <c r="DSA21" s="253">
        <v>96.477011000000005</v>
      </c>
      <c r="DSB21" s="253">
        <v>96.499135999999993</v>
      </c>
      <c r="DSC21" s="253">
        <v>96.523411999999993</v>
      </c>
      <c r="DSD21" s="253">
        <v>96.533709999999999</v>
      </c>
      <c r="DSE21" s="253">
        <v>96.531096000000005</v>
      </c>
      <c r="DSF21" s="253">
        <v>96.531728000000001</v>
      </c>
      <c r="DSG21" s="253">
        <v>96.542817999999997</v>
      </c>
      <c r="DSH21" s="253">
        <v>96.552839000000006</v>
      </c>
      <c r="DSI21" s="253">
        <v>96.550848000000002</v>
      </c>
      <c r="DSJ21" s="253">
        <v>96.541967</v>
      </c>
      <c r="DSK21" s="253">
        <v>96.535568999999995</v>
      </c>
      <c r="DSL21" s="253">
        <v>96.531426999999994</v>
      </c>
      <c r="DSM21" s="253">
        <v>96.527472000000003</v>
      </c>
      <c r="DSN21" s="253">
        <v>96.528231000000005</v>
      </c>
      <c r="DSO21" s="253">
        <v>96.533181999999996</v>
      </c>
      <c r="DSP21" s="253">
        <v>96.528914999999998</v>
      </c>
      <c r="DSQ21" s="253">
        <v>96.507626999999999</v>
      </c>
      <c r="DSR21" s="253">
        <v>96.484216000000004</v>
      </c>
      <c r="DSS21" s="253">
        <v>96.480188999999996</v>
      </c>
      <c r="DST21" s="253">
        <v>96.497504000000006</v>
      </c>
      <c r="DSU21" s="253">
        <v>96.521494000000004</v>
      </c>
      <c r="DSV21" s="253">
        <v>96.542354000000003</v>
      </c>
      <c r="DSW21" s="253">
        <v>96.559719999999999</v>
      </c>
      <c r="DSX21" s="253">
        <v>96.572040999999999</v>
      </c>
      <c r="DSY21" s="253">
        <v>96.576468000000006</v>
      </c>
      <c r="DSZ21" s="253">
        <v>96.576245</v>
      </c>
      <c r="DTA21" s="253">
        <v>96.575641000000005</v>
      </c>
      <c r="DTB21" s="253">
        <v>96.570462000000006</v>
      </c>
      <c r="DTC21" s="253">
        <v>96.554520999999994</v>
      </c>
      <c r="DTD21" s="253">
        <v>96.531628999999995</v>
      </c>
      <c r="DTE21" s="253">
        <v>96.510372000000004</v>
      </c>
      <c r="DTF21" s="253">
        <v>96.492197000000004</v>
      </c>
      <c r="DTG21" s="253">
        <v>96.476297000000002</v>
      </c>
      <c r="DTH21" s="253">
        <v>96.470241000000001</v>
      </c>
      <c r="DTI21" s="253">
        <v>96.481491000000005</v>
      </c>
      <c r="DTJ21" s="253">
        <v>96.501695999999995</v>
      </c>
      <c r="DTK21" s="253">
        <v>96.513077999999993</v>
      </c>
      <c r="DTL21" s="253">
        <v>96.508069000000006</v>
      </c>
      <c r="DTM21" s="253">
        <v>96.490751000000003</v>
      </c>
      <c r="DTN21" s="253">
        <v>96.464089000000001</v>
      </c>
      <c r="DTO21" s="253">
        <v>96.430378000000005</v>
      </c>
      <c r="DTP21" s="253">
        <v>96.400379000000001</v>
      </c>
      <c r="DTQ21" s="253">
        <v>96.385831999999994</v>
      </c>
      <c r="DTR21" s="253">
        <v>96.383874000000006</v>
      </c>
      <c r="DTS21" s="253">
        <v>96.382357999999996</v>
      </c>
      <c r="DTT21" s="253">
        <v>96.377448999999999</v>
      </c>
      <c r="DTU21" s="253">
        <v>96.371561999999997</v>
      </c>
      <c r="DTV21" s="253">
        <v>96.359386999999998</v>
      </c>
      <c r="DTW21" s="253">
        <v>96.335147000000006</v>
      </c>
      <c r="DTX21" s="253">
        <v>96.310685000000007</v>
      </c>
      <c r="DTY21" s="253">
        <v>96.304931999999994</v>
      </c>
      <c r="DTZ21" s="253">
        <v>96.314380999999997</v>
      </c>
      <c r="DUA21" s="253">
        <v>96.314615000000003</v>
      </c>
      <c r="DUB21" s="253">
        <v>96.294561999999999</v>
      </c>
      <c r="DUC21" s="253">
        <v>96.268848000000006</v>
      </c>
      <c r="DUD21" s="253">
        <v>96.251242000000005</v>
      </c>
      <c r="DUE21" s="253">
        <v>96.236023000000003</v>
      </c>
      <c r="DUF21" s="253">
        <v>96.212787000000006</v>
      </c>
      <c r="DUG21" s="253">
        <v>96.182410000000004</v>
      </c>
      <c r="DUH21" s="253">
        <v>96.150937999999996</v>
      </c>
      <c r="DUI21" s="253">
        <v>96.121790000000004</v>
      </c>
      <c r="DUJ21" s="253">
        <v>96.098004000000003</v>
      </c>
      <c r="DUK21" s="253">
        <v>96.076858999999999</v>
      </c>
      <c r="DUL21" s="253">
        <v>96.040899999999993</v>
      </c>
      <c r="DUM21" s="253">
        <v>95.973547999999994</v>
      </c>
      <c r="DUN21" s="253">
        <v>95.884468999999996</v>
      </c>
      <c r="DUO21" s="253">
        <v>95.796942999999999</v>
      </c>
      <c r="DUP21" s="253">
        <v>95.710093999999998</v>
      </c>
      <c r="DUQ21" s="253">
        <v>95.601170999999994</v>
      </c>
      <c r="DUR21" s="253">
        <v>95.463809999999995</v>
      </c>
      <c r="DUS21" s="253">
        <v>95.305161999999996</v>
      </c>
      <c r="DUT21" s="253">
        <v>95.097648000000007</v>
      </c>
      <c r="DUU21" s="253">
        <v>94.769430999999997</v>
      </c>
      <c r="DUV21" s="253">
        <v>94.230559</v>
      </c>
      <c r="DUW21" s="253">
        <v>93.325605999999993</v>
      </c>
      <c r="DUX21" s="253">
        <v>91.749465999999998</v>
      </c>
      <c r="DUY21" s="253">
        <v>89.178867999999994</v>
      </c>
      <c r="DUZ21" s="253">
        <v>85.701378000000005</v>
      </c>
      <c r="DVA21" s="253">
        <v>82.136644000000004</v>
      </c>
      <c r="DVB21" s="253">
        <v>79.733874</v>
      </c>
      <c r="DVC21" s="253">
        <v>79.341351000000003</v>
      </c>
      <c r="DVD21" s="253">
        <v>80.782222000000004</v>
      </c>
      <c r="DVE21" s="253">
        <v>83.021970999999994</v>
      </c>
      <c r="DVF21" s="253">
        <v>84.937537000000006</v>
      </c>
      <c r="DVG21" s="253">
        <v>85.935081999999994</v>
      </c>
      <c r="DVH21" s="253">
        <v>85.926561000000007</v>
      </c>
      <c r="DVI21" s="253">
        <v>84.902818999999994</v>
      </c>
      <c r="DVJ21" s="253">
        <v>82.680374</v>
      </c>
      <c r="DVK21" s="253">
        <v>79.098893000000004</v>
      </c>
      <c r="DVL21" s="253">
        <v>74.436858999999998</v>
      </c>
      <c r="DVM21" s="253">
        <v>69.561104999999998</v>
      </c>
      <c r="DVN21" s="253">
        <v>65.544139000000001</v>
      </c>
      <c r="DVO21" s="253">
        <v>63.140113999999997</v>
      </c>
      <c r="DVP21" s="253">
        <v>62.692732999999997</v>
      </c>
      <c r="DVQ21" s="253">
        <v>64.301366000000002</v>
      </c>
      <c r="DVR21" s="253">
        <v>67.760075000000001</v>
      </c>
      <c r="DVS21" s="253">
        <v>72.380893999999998</v>
      </c>
      <c r="DVT21" s="253">
        <v>77.150529000000006</v>
      </c>
      <c r="DVU21" s="253">
        <v>81.224001000000001</v>
      </c>
      <c r="DVV21" s="253">
        <v>84.286821000000003</v>
      </c>
      <c r="DVW21" s="253">
        <v>86.479033000000001</v>
      </c>
      <c r="DVX21" s="253">
        <v>88.071252000000001</v>
      </c>
      <c r="DVY21" s="253">
        <v>89.260199999999998</v>
      </c>
      <c r="DVZ21" s="253">
        <v>90.172550999999999</v>
      </c>
      <c r="DWA21" s="253">
        <v>90.903109999999998</v>
      </c>
      <c r="DWB21" s="253">
        <v>91.503290000000007</v>
      </c>
      <c r="DWC21" s="253">
        <v>91.989299000000003</v>
      </c>
      <c r="DWD21" s="253">
        <v>92.381928000000002</v>
      </c>
      <c r="DWE21" s="253">
        <v>92.709834000000001</v>
      </c>
      <c r="DWF21" s="253">
        <v>92.978195999999997</v>
      </c>
      <c r="DWG21" s="253">
        <v>93.175967999999997</v>
      </c>
      <c r="DWH21" s="253">
        <v>93.322505000000007</v>
      </c>
      <c r="DWI21" s="253">
        <v>93.461538000000004</v>
      </c>
      <c r="DWJ21" s="253">
        <v>93.605259000000004</v>
      </c>
      <c r="DWK21" s="253">
        <v>93.728762000000003</v>
      </c>
      <c r="DWL21" s="253">
        <v>93.820993000000001</v>
      </c>
      <c r="DWM21" s="253">
        <v>93.904369000000003</v>
      </c>
      <c r="DWN21" s="253">
        <v>93.992339999999999</v>
      </c>
      <c r="DWO21" s="253">
        <v>94.067772000000005</v>
      </c>
      <c r="DWP21" s="253">
        <v>94.127719999999997</v>
      </c>
      <c r="DWQ21" s="253">
        <v>94.202473999999995</v>
      </c>
      <c r="DWR21" s="253">
        <v>94.304732999999999</v>
      </c>
      <c r="DWS21" s="253">
        <v>94.396619999999999</v>
      </c>
      <c r="DWT21" s="253">
        <v>94.438837000000007</v>
      </c>
      <c r="DWU21" s="253">
        <v>94.447267999999994</v>
      </c>
      <c r="DWV21" s="253">
        <v>94.460819000000001</v>
      </c>
      <c r="DWW21" s="253">
        <v>94.483877000000007</v>
      </c>
      <c r="DWX21" s="253">
        <v>94.502049999999997</v>
      </c>
      <c r="DWY21" s="253">
        <v>94.523647999999994</v>
      </c>
      <c r="DWZ21" s="253">
        <v>94.567919000000003</v>
      </c>
      <c r="DXA21" s="253">
        <v>94.629954999999995</v>
      </c>
      <c r="DXB21" s="253">
        <v>94.690571000000006</v>
      </c>
      <c r="DXC21" s="253">
        <v>94.747140000000002</v>
      </c>
      <c r="DXD21" s="253">
        <v>94.795647000000002</v>
      </c>
      <c r="DXE21" s="253">
        <v>94.828810000000004</v>
      </c>
      <c r="DXF21" s="253">
        <v>94.845471000000003</v>
      </c>
      <c r="DXG21" s="253">
        <v>94.855400000000003</v>
      </c>
      <c r="DXH21" s="253">
        <v>94.869326000000001</v>
      </c>
      <c r="DXI21" s="253">
        <v>94.911709999999999</v>
      </c>
      <c r="DXJ21" s="253">
        <v>95.044770999999997</v>
      </c>
      <c r="DXK21" s="253">
        <v>95.348442000000006</v>
      </c>
      <c r="DXL21" s="253">
        <v>95.838406000000006</v>
      </c>
      <c r="DXM21" s="253">
        <v>96.246575000000007</v>
      </c>
      <c r="DXN21" s="253">
        <v>96.110364000000004</v>
      </c>
      <c r="DXO21" s="253">
        <v>95.597402000000002</v>
      </c>
      <c r="DXP21" s="253">
        <v>95.151730000000001</v>
      </c>
      <c r="DXQ21" s="253">
        <v>94.873722999999998</v>
      </c>
      <c r="DXR21" s="253">
        <v>94.726842000000005</v>
      </c>
      <c r="DXS21" s="253">
        <v>94.677250000000001</v>
      </c>
      <c r="DXT21" s="253">
        <v>94.689057000000005</v>
      </c>
      <c r="DXU21" s="253">
        <v>94.716589999999997</v>
      </c>
      <c r="DXV21" s="253">
        <v>94.732781000000003</v>
      </c>
      <c r="DXW21" s="253">
        <v>94.743038999999996</v>
      </c>
      <c r="DXX21" s="253">
        <v>94.745403999999994</v>
      </c>
      <c r="DXY21" s="253">
        <v>94.728406000000007</v>
      </c>
      <c r="DXZ21" s="253">
        <v>94.694968000000003</v>
      </c>
      <c r="DYA21" s="253">
        <v>94.668864999999997</v>
      </c>
      <c r="DYB21" s="253">
        <v>94.667934000000002</v>
      </c>
      <c r="DYC21" s="253">
        <v>94.690259999999995</v>
      </c>
      <c r="DYD21" s="253">
        <v>94.729534000000001</v>
      </c>
      <c r="DYE21" s="253">
        <v>94.783537999999993</v>
      </c>
      <c r="DYF21" s="253">
        <v>94.840321000000003</v>
      </c>
      <c r="DYG21" s="253">
        <v>94.882334999999998</v>
      </c>
      <c r="DYH21" s="253">
        <v>94.908873999999997</v>
      </c>
      <c r="DYI21" s="253">
        <v>94.930147000000005</v>
      </c>
      <c r="DYJ21" s="253">
        <v>94.940467999999996</v>
      </c>
      <c r="DYK21" s="253">
        <v>94.916798999999997</v>
      </c>
      <c r="DYL21" s="253">
        <v>94.856110000000001</v>
      </c>
      <c r="DYM21" s="253">
        <v>94.798141999999999</v>
      </c>
      <c r="DYN21" s="253">
        <v>94.782787999999996</v>
      </c>
      <c r="DYO21" s="253">
        <v>94.799319999999994</v>
      </c>
      <c r="DYP21" s="253">
        <v>94.801805999999999</v>
      </c>
      <c r="DYQ21" s="253">
        <v>94.761838999999995</v>
      </c>
      <c r="DYR21" s="253">
        <v>94.690276999999995</v>
      </c>
      <c r="DYS21" s="253">
        <v>94.619452999999993</v>
      </c>
      <c r="DYT21" s="253">
        <v>94.575109999999995</v>
      </c>
      <c r="DYU21" s="253">
        <v>94.554046999999997</v>
      </c>
      <c r="DYV21" s="253">
        <v>94.519829000000001</v>
      </c>
      <c r="DYW21" s="253">
        <v>94.438574000000003</v>
      </c>
      <c r="DYX21" s="253">
        <v>94.332601999999994</v>
      </c>
      <c r="DYY21" s="253">
        <v>94.275942999999998</v>
      </c>
      <c r="DYZ21" s="253">
        <v>94.315737999999996</v>
      </c>
      <c r="DZA21" s="253">
        <v>94.425410999999997</v>
      </c>
      <c r="DZB21" s="253">
        <v>94.551109999999994</v>
      </c>
      <c r="DZC21" s="253">
        <v>94.669095999999996</v>
      </c>
      <c r="DZD21" s="253">
        <v>94.772853999999995</v>
      </c>
      <c r="DZE21" s="253">
        <v>94.823886000000002</v>
      </c>
      <c r="DZF21" s="253">
        <v>94.772542999999999</v>
      </c>
      <c r="DZG21" s="253">
        <v>94.633002000000005</v>
      </c>
      <c r="DZH21" s="253">
        <v>94.482133000000005</v>
      </c>
      <c r="DZI21" s="253">
        <v>94.379367999999999</v>
      </c>
      <c r="DZJ21" s="253">
        <v>94.341460999999995</v>
      </c>
      <c r="DZK21" s="253">
        <v>94.381973000000002</v>
      </c>
      <c r="DZL21" s="253">
        <v>94.506242999999998</v>
      </c>
      <c r="DZM21" s="253">
        <v>94.65155</v>
      </c>
      <c r="DZN21" s="253">
        <v>94.687695000000005</v>
      </c>
      <c r="DZO21" s="253">
        <v>94.524197999999998</v>
      </c>
      <c r="DZP21" s="253">
        <v>94.207055999999994</v>
      </c>
      <c r="DZQ21" s="253">
        <v>93.898148000000006</v>
      </c>
      <c r="DZR21" s="253">
        <v>93.761084999999994</v>
      </c>
      <c r="DZS21" s="253">
        <v>93.828283999999996</v>
      </c>
      <c r="DZT21" s="253">
        <v>93.976513999999995</v>
      </c>
      <c r="DZU21" s="253">
        <v>94.061537999999999</v>
      </c>
      <c r="DZV21" s="253">
        <v>94.056537000000006</v>
      </c>
      <c r="DZW21" s="253">
        <v>94.032308999999998</v>
      </c>
      <c r="DZX21" s="253">
        <v>94.027170999999996</v>
      </c>
      <c r="DZY21" s="253">
        <v>94.000508999999994</v>
      </c>
      <c r="DZZ21" s="253">
        <v>93.921796000000001</v>
      </c>
      <c r="EAA21" s="253">
        <v>93.837665999999999</v>
      </c>
      <c r="EAB21" s="253">
        <v>93.822265999999999</v>
      </c>
      <c r="EAC21" s="253">
        <v>93.909719999999993</v>
      </c>
      <c r="EAD21" s="253">
        <v>94.094414999999998</v>
      </c>
      <c r="EAE21" s="253">
        <v>94.336129</v>
      </c>
      <c r="EAF21" s="253">
        <v>94.537105999999994</v>
      </c>
      <c r="EAG21" s="253">
        <v>94.573708999999994</v>
      </c>
      <c r="EAH21" s="253">
        <v>94.413359</v>
      </c>
      <c r="EAI21" s="253">
        <v>94.177199999999999</v>
      </c>
      <c r="EAJ21" s="253">
        <v>94.022312999999997</v>
      </c>
      <c r="EAK21" s="253">
        <v>93.992863</v>
      </c>
      <c r="EAL21" s="253">
        <v>94.038988000000003</v>
      </c>
      <c r="EAM21" s="253">
        <v>94.129006000000004</v>
      </c>
      <c r="EAN21" s="253">
        <v>94.265235000000004</v>
      </c>
      <c r="EAO21" s="253">
        <v>94.406696999999994</v>
      </c>
      <c r="EAP21" s="253">
        <v>94.453227999999996</v>
      </c>
      <c r="EAQ21" s="253">
        <v>94.320836</v>
      </c>
      <c r="EAR21" s="253">
        <v>94.009383</v>
      </c>
      <c r="EAS21" s="253">
        <v>93.616061999999999</v>
      </c>
      <c r="EAT21" s="253">
        <v>93.325585000000004</v>
      </c>
      <c r="EAU21" s="253">
        <v>93.301869999999994</v>
      </c>
      <c r="EAV21" s="253">
        <v>93.512414000000007</v>
      </c>
      <c r="EAW21" s="253">
        <v>93.732440999999994</v>
      </c>
      <c r="EAX21" s="253">
        <v>93.794245000000004</v>
      </c>
      <c r="EAY21" s="253">
        <v>93.778486000000001</v>
      </c>
      <c r="EAZ21" s="253">
        <v>93.848072000000002</v>
      </c>
      <c r="EBA21" s="253">
        <v>94.011944999999997</v>
      </c>
      <c r="EBB21" s="253">
        <v>94.177790999999999</v>
      </c>
      <c r="EBC21" s="253">
        <v>94.312123999999997</v>
      </c>
      <c r="EBD21" s="253">
        <v>94.412570000000002</v>
      </c>
      <c r="EBE21" s="253">
        <v>94.420355000000001</v>
      </c>
      <c r="EBF21" s="253">
        <v>94.330748</v>
      </c>
      <c r="EBG21" s="253">
        <v>94.292209</v>
      </c>
      <c r="EBH21" s="253">
        <v>94.408922000000004</v>
      </c>
      <c r="EBI21" s="253">
        <v>94.530711999999994</v>
      </c>
      <c r="EBJ21" s="253">
        <v>94.435951000000003</v>
      </c>
      <c r="EBK21" s="253">
        <v>94.156828000000004</v>
      </c>
      <c r="EBL21" s="253">
        <v>93.889767000000006</v>
      </c>
      <c r="EBM21" s="253">
        <v>93.687627000000006</v>
      </c>
      <c r="EBN21" s="253">
        <v>93.461787000000001</v>
      </c>
      <c r="EBO21" s="253">
        <v>93.194492999999994</v>
      </c>
      <c r="EBP21" s="253">
        <v>92.966205000000002</v>
      </c>
      <c r="EBQ21" s="253">
        <v>92.798546999999999</v>
      </c>
      <c r="EBR21" s="253">
        <v>92.637049000000005</v>
      </c>
      <c r="EBS21" s="253">
        <v>92.469112999999993</v>
      </c>
      <c r="EBT21" s="253">
        <v>92.339504000000005</v>
      </c>
      <c r="EBU21" s="253">
        <v>92.275687000000005</v>
      </c>
      <c r="EBV21" s="253">
        <v>92.290101000000007</v>
      </c>
      <c r="EBW21" s="253">
        <v>92.400914</v>
      </c>
      <c r="EBX21" s="253">
        <v>92.551990000000004</v>
      </c>
      <c r="EBY21" s="253">
        <v>92.594346000000002</v>
      </c>
      <c r="EBZ21" s="253">
        <v>92.497146999999998</v>
      </c>
      <c r="ECA21" s="253">
        <v>92.486666999999997</v>
      </c>
      <c r="ECB21" s="253">
        <v>92.742153999999999</v>
      </c>
      <c r="ECC21" s="253">
        <v>93.029560000000004</v>
      </c>
      <c r="ECD21" s="253">
        <v>92.875604999999993</v>
      </c>
      <c r="ECE21" s="253">
        <v>92.205754999999996</v>
      </c>
      <c r="ECF21" s="253">
        <v>91.552851000000004</v>
      </c>
      <c r="ECG21" s="253">
        <v>91.483418999999998</v>
      </c>
      <c r="ECH21" s="253">
        <v>92.059822999999994</v>
      </c>
      <c r="ECI21" s="253">
        <v>92.833924999999994</v>
      </c>
      <c r="ECJ21" s="253">
        <v>93.293878000000007</v>
      </c>
      <c r="ECK21" s="253">
        <v>93.268394999999998</v>
      </c>
      <c r="ECL21" s="253">
        <v>92.968557000000004</v>
      </c>
      <c r="ECM21" s="253">
        <v>92.816006000000002</v>
      </c>
      <c r="ECN21" s="253">
        <v>93.047927000000001</v>
      </c>
      <c r="ECO21" s="253">
        <v>93.433931000000001</v>
      </c>
      <c r="ECP21" s="253">
        <v>93.532143000000005</v>
      </c>
      <c r="ECQ21" s="253">
        <v>93.262810000000002</v>
      </c>
      <c r="ECR21" s="253">
        <v>93.046670000000006</v>
      </c>
      <c r="ECS21" s="253">
        <v>93.226771999999997</v>
      </c>
      <c r="ECT21" s="253">
        <v>93.651656000000003</v>
      </c>
      <c r="ECU21" s="253">
        <v>93.838486000000003</v>
      </c>
      <c r="ECV21" s="253">
        <v>93.468671000000001</v>
      </c>
      <c r="ECW21" s="253">
        <v>92.622422</v>
      </c>
      <c r="ECX21" s="253">
        <v>91.732912999999996</v>
      </c>
      <c r="ECY21" s="253">
        <v>91.511624999999995</v>
      </c>
      <c r="ECZ21" s="253">
        <v>92.310111000000006</v>
      </c>
      <c r="EDA21" s="253">
        <v>93.521057999999996</v>
      </c>
      <c r="EDB21" s="253">
        <v>94.317571000000001</v>
      </c>
      <c r="EDC21" s="253">
        <v>94.753951000000001</v>
      </c>
      <c r="EDD21" s="253">
        <v>95.309622000000005</v>
      </c>
      <c r="EDE21" s="253">
        <v>95.367671999999999</v>
      </c>
      <c r="EDF21" s="253">
        <v>92.785410999999996</v>
      </c>
      <c r="EDG21" s="253">
        <v>87.369917000000001</v>
      </c>
      <c r="EDH21" s="253">
        <v>82.572018999999997</v>
      </c>
      <c r="EDI21" s="253">
        <v>81.884245000000007</v>
      </c>
      <c r="EDJ21" s="253">
        <v>89.129992000000001</v>
      </c>
    </row>
    <row r="22" spans="1:3494" s="270" customFormat="1">
      <c r="A22" s="66">
        <v>27</v>
      </c>
      <c r="B22" s="66">
        <v>4970</v>
      </c>
      <c r="C22" s="251" t="s">
        <v>577</v>
      </c>
      <c r="D22" s="66" t="s">
        <v>578</v>
      </c>
      <c r="E22" s="155" t="s">
        <v>831</v>
      </c>
      <c r="F22" s="66" t="s">
        <v>613</v>
      </c>
      <c r="G22" s="77" t="s">
        <v>868</v>
      </c>
      <c r="H22" s="66">
        <v>0.94699999999999995</v>
      </c>
      <c r="I22" s="253">
        <v>100.31405700000001</v>
      </c>
      <c r="J22" s="253">
        <v>100.29397</v>
      </c>
      <c r="K22" s="253">
        <v>100.285982</v>
      </c>
      <c r="L22" s="253">
        <v>100.295295</v>
      </c>
      <c r="M22" s="253">
        <v>100.325463</v>
      </c>
      <c r="N22" s="253">
        <v>100.357978</v>
      </c>
      <c r="O22" s="253">
        <v>100.38239900000001</v>
      </c>
      <c r="P22" s="253">
        <v>100.38972200000001</v>
      </c>
      <c r="Q22" s="253">
        <v>100.381536</v>
      </c>
      <c r="R22" s="253">
        <v>100.366649</v>
      </c>
      <c r="S22" s="253">
        <v>100.35172300000001</v>
      </c>
      <c r="T22" s="253">
        <v>100.336383</v>
      </c>
      <c r="U22" s="253">
        <v>100.31784399999999</v>
      </c>
      <c r="V22" s="253">
        <v>100.298419</v>
      </c>
      <c r="W22" s="253">
        <v>100.285971</v>
      </c>
      <c r="X22" s="253">
        <v>100.286563</v>
      </c>
      <c r="Y22" s="253">
        <v>100.298098</v>
      </c>
      <c r="Z22" s="253">
        <v>100.311436</v>
      </c>
      <c r="AA22" s="253">
        <v>100.316841</v>
      </c>
      <c r="AB22" s="253">
        <v>100.309257</v>
      </c>
      <c r="AC22" s="253">
        <v>100.289995</v>
      </c>
      <c r="AD22" s="253">
        <v>100.266412</v>
      </c>
      <c r="AE22" s="253">
        <v>100.249645</v>
      </c>
      <c r="AF22" s="253">
        <v>100.24906900000001</v>
      </c>
      <c r="AG22" s="253">
        <v>100.265354</v>
      </c>
      <c r="AH22" s="253">
        <v>100.2884</v>
      </c>
      <c r="AI22" s="253">
        <v>100.304221</v>
      </c>
      <c r="AJ22" s="253">
        <v>100.305333</v>
      </c>
      <c r="AK22" s="253">
        <v>100.29471100000001</v>
      </c>
      <c r="AL22" s="253">
        <v>100.279808</v>
      </c>
      <c r="AM22" s="253">
        <v>100.26439000000001</v>
      </c>
      <c r="AN22" s="253">
        <v>100.247479</v>
      </c>
      <c r="AO22" s="253">
        <v>100.22925600000001</v>
      </c>
      <c r="AP22" s="253">
        <v>100.214949</v>
      </c>
      <c r="AQ22" s="253">
        <v>100.211426</v>
      </c>
      <c r="AR22" s="253">
        <v>100.22141499999999</v>
      </c>
      <c r="AS22" s="253">
        <v>100.24259499999999</v>
      </c>
      <c r="AT22" s="253">
        <v>100.27123899999999</v>
      </c>
      <c r="AU22" s="253">
        <v>100.303871</v>
      </c>
      <c r="AV22" s="253">
        <v>100.334526</v>
      </c>
      <c r="AW22" s="253">
        <v>100.352997</v>
      </c>
      <c r="AX22" s="253">
        <v>100.34961699999999</v>
      </c>
      <c r="AY22" s="253">
        <v>100.323829</v>
      </c>
      <c r="AZ22" s="253">
        <v>100.287774</v>
      </c>
      <c r="BA22" s="253">
        <v>100.25962199999999</v>
      </c>
      <c r="BB22" s="253">
        <v>100.251383</v>
      </c>
      <c r="BC22" s="253">
        <v>100.26141800000001</v>
      </c>
      <c r="BD22" s="253">
        <v>100.278205</v>
      </c>
      <c r="BE22" s="253">
        <v>100.290409</v>
      </c>
      <c r="BF22" s="253">
        <v>100.29365199999999</v>
      </c>
      <c r="BG22" s="253">
        <v>100.28923</v>
      </c>
      <c r="BH22" s="253">
        <v>100.278969</v>
      </c>
      <c r="BI22" s="253">
        <v>100.263744</v>
      </c>
      <c r="BJ22" s="253">
        <v>100.246494</v>
      </c>
      <c r="BK22" s="253">
        <v>100.233727</v>
      </c>
      <c r="BL22" s="253">
        <v>100.231906</v>
      </c>
      <c r="BM22" s="253">
        <v>100.24209999999999</v>
      </c>
      <c r="BN22" s="253">
        <v>100.25789399999999</v>
      </c>
      <c r="BO22" s="253">
        <v>100.26935</v>
      </c>
      <c r="BP22" s="253">
        <v>100.27041</v>
      </c>
      <c r="BQ22" s="253">
        <v>100.26282500000001</v>
      </c>
      <c r="BR22" s="253">
        <v>100.25391</v>
      </c>
      <c r="BS22" s="253">
        <v>100.251474</v>
      </c>
      <c r="BT22" s="253">
        <v>100.258396</v>
      </c>
      <c r="BU22" s="253">
        <v>100.270139</v>
      </c>
      <c r="BV22" s="253">
        <v>100.277413</v>
      </c>
      <c r="BW22" s="253">
        <v>100.273127</v>
      </c>
      <c r="BX22" s="253">
        <v>100.259303</v>
      </c>
      <c r="BY22" s="253">
        <v>100.246796</v>
      </c>
      <c r="BZ22" s="253">
        <v>100.24630399999999</v>
      </c>
      <c r="CA22" s="253">
        <v>100.258155</v>
      </c>
      <c r="CB22" s="253">
        <v>100.272271</v>
      </c>
      <c r="CC22" s="253">
        <v>100.277385</v>
      </c>
      <c r="CD22" s="253">
        <v>100.269819</v>
      </c>
      <c r="CE22" s="253">
        <v>100.25418999999999</v>
      </c>
      <c r="CF22" s="253">
        <v>100.23669200000001</v>
      </c>
      <c r="CG22" s="253">
        <v>100.21969</v>
      </c>
      <c r="CH22" s="253">
        <v>100.203543</v>
      </c>
      <c r="CI22" s="253">
        <v>100.19021499999999</v>
      </c>
      <c r="CJ22" s="253">
        <v>100.182909</v>
      </c>
      <c r="CK22" s="253">
        <v>100.183497</v>
      </c>
      <c r="CL22" s="253">
        <v>100.19057599999999</v>
      </c>
      <c r="CM22" s="253">
        <v>100.199641</v>
      </c>
      <c r="CN22" s="253">
        <v>100.205736</v>
      </c>
      <c r="CO22" s="253">
        <v>100.207413</v>
      </c>
      <c r="CP22" s="253">
        <v>100.207928</v>
      </c>
      <c r="CQ22" s="253">
        <v>100.212299</v>
      </c>
      <c r="CR22" s="253">
        <v>100.22314</v>
      </c>
      <c r="CS22" s="253">
        <v>100.23918999999999</v>
      </c>
      <c r="CT22" s="253">
        <v>100.256338</v>
      </c>
      <c r="CU22" s="253">
        <v>100.270111</v>
      </c>
      <c r="CV22" s="253">
        <v>100.277646</v>
      </c>
      <c r="CW22" s="253">
        <v>100.278908</v>
      </c>
      <c r="CX22" s="253">
        <v>100.27513500000001</v>
      </c>
      <c r="CY22" s="253">
        <v>100.26623600000001</v>
      </c>
      <c r="CZ22" s="253">
        <v>100.24982</v>
      </c>
      <c r="DA22" s="253">
        <v>100.22447</v>
      </c>
      <c r="DB22" s="253">
        <v>100.1955</v>
      </c>
      <c r="DC22" s="253">
        <v>100.173717</v>
      </c>
      <c r="DD22" s="253">
        <v>100.166674</v>
      </c>
      <c r="DE22" s="253">
        <v>100.174027</v>
      </c>
      <c r="DF22" s="253">
        <v>100.19093700000001</v>
      </c>
      <c r="DG22" s="253">
        <v>100.212839</v>
      </c>
      <c r="DH22" s="253">
        <v>100.235466</v>
      </c>
      <c r="DI22" s="253">
        <v>100.253445</v>
      </c>
      <c r="DJ22" s="253">
        <v>100.263172</v>
      </c>
      <c r="DK22" s="253">
        <v>100.266544</v>
      </c>
      <c r="DL22" s="253">
        <v>100.267505</v>
      </c>
      <c r="DM22" s="253">
        <v>100.263949</v>
      </c>
      <c r="DN22" s="253">
        <v>100.24797599999999</v>
      </c>
      <c r="DO22" s="253">
        <v>100.22029499999999</v>
      </c>
      <c r="DP22" s="253">
        <v>100.195385</v>
      </c>
      <c r="DQ22" s="253">
        <v>100.18994000000001</v>
      </c>
      <c r="DR22" s="253">
        <v>100.210432</v>
      </c>
      <c r="DS22" s="253">
        <v>100.24584900000001</v>
      </c>
      <c r="DT22" s="253">
        <v>100.272847</v>
      </c>
      <c r="DU22" s="253">
        <v>100.27645200000001</v>
      </c>
      <c r="DV22" s="253">
        <v>100.259253</v>
      </c>
      <c r="DW22" s="253">
        <v>100.231827</v>
      </c>
      <c r="DX22" s="253">
        <v>100.205493</v>
      </c>
      <c r="DY22" s="253">
        <v>100.18928699999999</v>
      </c>
      <c r="DZ22" s="253">
        <v>100.18704200000001</v>
      </c>
      <c r="EA22" s="253">
        <v>100.196501</v>
      </c>
      <c r="EB22" s="253">
        <v>100.20889</v>
      </c>
      <c r="EC22" s="253">
        <v>100.213624</v>
      </c>
      <c r="ED22" s="253">
        <v>100.206112</v>
      </c>
      <c r="EE22" s="253">
        <v>100.19025000000001</v>
      </c>
      <c r="EF22" s="253">
        <v>100.175358</v>
      </c>
      <c r="EG22" s="253">
        <v>100.170421</v>
      </c>
      <c r="EH22" s="253">
        <v>100.17750599999999</v>
      </c>
      <c r="EI22" s="253">
        <v>100.189746</v>
      </c>
      <c r="EJ22" s="253">
        <v>100.198866</v>
      </c>
      <c r="EK22" s="253">
        <v>100.20461299999999</v>
      </c>
      <c r="EL22" s="253">
        <v>100.210408</v>
      </c>
      <c r="EM22" s="253">
        <v>100.21712100000001</v>
      </c>
      <c r="EN22" s="253">
        <v>100.22737100000001</v>
      </c>
      <c r="EO22" s="253">
        <v>100.24640599999999</v>
      </c>
      <c r="EP22" s="253">
        <v>100.273027</v>
      </c>
      <c r="EQ22" s="253">
        <v>100.296115</v>
      </c>
      <c r="ER22" s="253">
        <v>100.305183</v>
      </c>
      <c r="ES22" s="253">
        <v>100.302386</v>
      </c>
      <c r="ET22" s="253">
        <v>100.299718</v>
      </c>
      <c r="EU22" s="253">
        <v>100.304886</v>
      </c>
      <c r="EV22" s="253">
        <v>100.310275</v>
      </c>
      <c r="EW22" s="253">
        <v>100.295553</v>
      </c>
      <c r="EX22" s="253">
        <v>100.243369</v>
      </c>
      <c r="EY22" s="253">
        <v>100.16167299999999</v>
      </c>
      <c r="EZ22" s="253">
        <v>100.086446</v>
      </c>
      <c r="FA22" s="253">
        <v>100.053622</v>
      </c>
      <c r="FB22" s="253">
        <v>100.06988699999999</v>
      </c>
      <c r="FC22" s="253">
        <v>100.1139</v>
      </c>
      <c r="FD22" s="253">
        <v>100.160737</v>
      </c>
      <c r="FE22" s="253">
        <v>100.197074</v>
      </c>
      <c r="FF22" s="253">
        <v>100.219538</v>
      </c>
      <c r="FG22" s="253">
        <v>100.228264</v>
      </c>
      <c r="FH22" s="253">
        <v>100.223401</v>
      </c>
      <c r="FI22" s="253">
        <v>100.207232</v>
      </c>
      <c r="FJ22" s="253">
        <v>100.185984</v>
      </c>
      <c r="FK22" s="253">
        <v>100.16833699999999</v>
      </c>
      <c r="FL22" s="253">
        <v>100.16212299999999</v>
      </c>
      <c r="FM22" s="253">
        <v>100.171521</v>
      </c>
      <c r="FN22" s="253">
        <v>100.194788</v>
      </c>
      <c r="FO22" s="253">
        <v>100.22431400000001</v>
      </c>
      <c r="FP22" s="253">
        <v>100.24979</v>
      </c>
      <c r="FQ22" s="253">
        <v>100.26443399999999</v>
      </c>
      <c r="FR22" s="253">
        <v>100.267608</v>
      </c>
      <c r="FS22" s="253">
        <v>100.26238600000001</v>
      </c>
      <c r="FT22" s="253">
        <v>100.25304300000001</v>
      </c>
      <c r="FU22" s="253">
        <v>100.243061</v>
      </c>
      <c r="FV22" s="253">
        <v>100.23488500000001</v>
      </c>
      <c r="FW22" s="253">
        <v>100.23045399999999</v>
      </c>
      <c r="FX22" s="253">
        <v>100.229648</v>
      </c>
      <c r="FY22" s="253">
        <v>100.229403</v>
      </c>
      <c r="FZ22" s="253">
        <v>100.22565899999999</v>
      </c>
      <c r="GA22" s="253">
        <v>100.217418</v>
      </c>
      <c r="GB22" s="253">
        <v>100.209952</v>
      </c>
      <c r="GC22" s="253">
        <v>100.213379</v>
      </c>
      <c r="GD22" s="253">
        <v>100.236175</v>
      </c>
      <c r="GE22" s="253">
        <v>100.276087</v>
      </c>
      <c r="GF22" s="253">
        <v>100.31278500000001</v>
      </c>
      <c r="GG22" s="253">
        <v>100.324951</v>
      </c>
      <c r="GH22" s="253">
        <v>100.313051</v>
      </c>
      <c r="GI22" s="253">
        <v>100.28701100000001</v>
      </c>
      <c r="GJ22" s="253">
        <v>100.253101</v>
      </c>
      <c r="GK22" s="253">
        <v>100.218187</v>
      </c>
      <c r="GL22" s="253">
        <v>100.19140899999999</v>
      </c>
      <c r="GM22" s="253">
        <v>100.179017</v>
      </c>
      <c r="GN22" s="253">
        <v>100.17838</v>
      </c>
      <c r="GO22" s="253">
        <v>100.180784</v>
      </c>
      <c r="GP22" s="253">
        <v>100.18247700000001</v>
      </c>
      <c r="GQ22" s="253">
        <v>100.188855</v>
      </c>
      <c r="GR22" s="253">
        <v>100.206808</v>
      </c>
      <c r="GS22" s="253">
        <v>100.233891</v>
      </c>
      <c r="GT22" s="253">
        <v>100.25689</v>
      </c>
      <c r="GU22" s="253">
        <v>100.266789</v>
      </c>
      <c r="GV22" s="253">
        <v>100.270336</v>
      </c>
      <c r="GW22" s="253">
        <v>100.278013</v>
      </c>
      <c r="GX22" s="253">
        <v>100.289997</v>
      </c>
      <c r="GY22" s="253">
        <v>100.29673699999999</v>
      </c>
      <c r="GZ22" s="253">
        <v>100.29039899999999</v>
      </c>
      <c r="HA22" s="253">
        <v>100.27986300000001</v>
      </c>
      <c r="HB22" s="253">
        <v>100.28017800000001</v>
      </c>
      <c r="HC22" s="253">
        <v>100.288556</v>
      </c>
      <c r="HD22" s="253">
        <v>100.286981</v>
      </c>
      <c r="HE22" s="253">
        <v>100.263817</v>
      </c>
      <c r="HF22" s="253">
        <v>100.22831499999999</v>
      </c>
      <c r="HG22" s="253">
        <v>100.201087</v>
      </c>
      <c r="HH22" s="253">
        <v>100.19296300000001</v>
      </c>
      <c r="HI22" s="253">
        <v>100.19800600000001</v>
      </c>
      <c r="HJ22" s="253">
        <v>100.204353</v>
      </c>
      <c r="HK22" s="253">
        <v>100.207802</v>
      </c>
      <c r="HL22" s="253">
        <v>100.215563</v>
      </c>
      <c r="HM22" s="253">
        <v>100.237469</v>
      </c>
      <c r="HN22" s="253">
        <v>100.272487</v>
      </c>
      <c r="HO22" s="253">
        <v>100.302802</v>
      </c>
      <c r="HP22" s="253">
        <v>100.30452699999999</v>
      </c>
      <c r="HQ22" s="253">
        <v>100.269612</v>
      </c>
      <c r="HR22" s="253">
        <v>100.215858</v>
      </c>
      <c r="HS22" s="253">
        <v>100.172972</v>
      </c>
      <c r="HT22" s="253">
        <v>100.15975299999999</v>
      </c>
      <c r="HU22" s="253">
        <v>100.172821</v>
      </c>
      <c r="HV22" s="253">
        <v>100.19434800000001</v>
      </c>
      <c r="HW22" s="253">
        <v>100.211939</v>
      </c>
      <c r="HX22" s="253">
        <v>100.226662</v>
      </c>
      <c r="HY22" s="253">
        <v>100.24191999999999</v>
      </c>
      <c r="HZ22" s="253">
        <v>100.25479</v>
      </c>
      <c r="IA22" s="253">
        <v>100.2608</v>
      </c>
      <c r="IB22" s="253">
        <v>100.260943</v>
      </c>
      <c r="IC22" s="253">
        <v>100.260296</v>
      </c>
      <c r="ID22" s="253">
        <v>100.259936</v>
      </c>
      <c r="IE22" s="253">
        <v>100.253332</v>
      </c>
      <c r="IF22" s="253">
        <v>100.23482300000001</v>
      </c>
      <c r="IG22" s="253">
        <v>100.209459</v>
      </c>
      <c r="IH22" s="253">
        <v>100.188715</v>
      </c>
      <c r="II22" s="253">
        <v>100.17973499999999</v>
      </c>
      <c r="IJ22" s="253">
        <v>100.179631</v>
      </c>
      <c r="IK22" s="253">
        <v>100.178461</v>
      </c>
      <c r="IL22" s="253">
        <v>100.168038</v>
      </c>
      <c r="IM22" s="253">
        <v>100.14830000000001</v>
      </c>
      <c r="IN22" s="253">
        <v>100.12930799999999</v>
      </c>
      <c r="IO22" s="253">
        <v>100.12689399999999</v>
      </c>
      <c r="IP22" s="253">
        <v>100.14821499999999</v>
      </c>
      <c r="IQ22" s="253">
        <v>100.181543</v>
      </c>
      <c r="IR22" s="253">
        <v>100.205842</v>
      </c>
      <c r="IS22" s="253">
        <v>100.210048</v>
      </c>
      <c r="IT22" s="253">
        <v>100.199967</v>
      </c>
      <c r="IU22" s="253">
        <v>100.189448</v>
      </c>
      <c r="IV22" s="253">
        <v>100.186796</v>
      </c>
      <c r="IW22" s="253">
        <v>100.186684</v>
      </c>
      <c r="IX22" s="253">
        <v>100.17634099999999</v>
      </c>
      <c r="IY22" s="253">
        <v>100.155387</v>
      </c>
      <c r="IZ22" s="253">
        <v>100.14201300000001</v>
      </c>
      <c r="JA22" s="253">
        <v>100.15071500000001</v>
      </c>
      <c r="JB22" s="253">
        <v>100.17605</v>
      </c>
      <c r="JC22" s="253">
        <v>100.19687999999999</v>
      </c>
      <c r="JD22" s="253">
        <v>100.18864000000001</v>
      </c>
      <c r="JE22" s="253">
        <v>100.144042</v>
      </c>
      <c r="JF22" s="253">
        <v>100.086966</v>
      </c>
      <c r="JG22" s="253">
        <v>100.046209</v>
      </c>
      <c r="JH22" s="253">
        <v>100.028215</v>
      </c>
      <c r="JI22" s="253">
        <v>100.027953</v>
      </c>
      <c r="JJ22" s="253">
        <v>100.042914</v>
      </c>
      <c r="JK22" s="253">
        <v>100.07136199999999</v>
      </c>
      <c r="JL22" s="253">
        <v>100.107201</v>
      </c>
      <c r="JM22" s="253">
        <v>100.14326199999999</v>
      </c>
      <c r="JN22" s="253">
        <v>100.175826</v>
      </c>
      <c r="JO22" s="253">
        <v>100.200148</v>
      </c>
      <c r="JP22" s="253">
        <v>100.20549099999999</v>
      </c>
      <c r="JQ22" s="253">
        <v>100.183286</v>
      </c>
      <c r="JR22" s="253">
        <v>100.14023</v>
      </c>
      <c r="JS22" s="253">
        <v>100.09393799999999</v>
      </c>
      <c r="JT22" s="253">
        <v>100.057823</v>
      </c>
      <c r="JU22" s="253">
        <v>100.03621200000001</v>
      </c>
      <c r="JV22" s="253">
        <v>100.02796600000001</v>
      </c>
      <c r="JW22" s="253">
        <v>100.030247</v>
      </c>
      <c r="JX22" s="253">
        <v>100.041451</v>
      </c>
      <c r="JY22" s="253">
        <v>100.061897</v>
      </c>
      <c r="JZ22" s="253">
        <v>100.091278</v>
      </c>
      <c r="KA22" s="253">
        <v>100.125359</v>
      </c>
      <c r="KB22" s="253">
        <v>100.15644500000001</v>
      </c>
      <c r="KC22" s="253">
        <v>100.17624499999999</v>
      </c>
      <c r="KD22" s="253">
        <v>100.17823</v>
      </c>
      <c r="KE22" s="253">
        <v>100.15986100000001</v>
      </c>
      <c r="KF22" s="253">
        <v>100.12577899999999</v>
      </c>
      <c r="KG22" s="253">
        <v>100.092026</v>
      </c>
      <c r="KH22" s="253">
        <v>100.081096</v>
      </c>
      <c r="KI22" s="253">
        <v>100.106269</v>
      </c>
      <c r="KJ22" s="253">
        <v>100.154135</v>
      </c>
      <c r="KK22" s="253">
        <v>100.18519999999999</v>
      </c>
      <c r="KL22" s="253">
        <v>100.169241</v>
      </c>
      <c r="KM22" s="253">
        <v>100.120867</v>
      </c>
      <c r="KN22" s="253">
        <v>100.080746</v>
      </c>
      <c r="KO22" s="253">
        <v>100.070751</v>
      </c>
      <c r="KP22" s="253">
        <v>100.083012</v>
      </c>
      <c r="KQ22" s="253">
        <v>100.09963500000001</v>
      </c>
      <c r="KR22" s="253">
        <v>100.11090299999999</v>
      </c>
      <c r="KS22" s="253">
        <v>100.11501199999999</v>
      </c>
      <c r="KT22" s="253">
        <v>100.111655</v>
      </c>
      <c r="KU22" s="253">
        <v>100.101281</v>
      </c>
      <c r="KV22" s="253">
        <v>100.090327</v>
      </c>
      <c r="KW22" s="253">
        <v>100.08929500000001</v>
      </c>
      <c r="KX22" s="253">
        <v>100.10234199999999</v>
      </c>
      <c r="KY22" s="253">
        <v>100.122321</v>
      </c>
      <c r="KZ22" s="253">
        <v>100.136336</v>
      </c>
      <c r="LA22" s="253">
        <v>100.13573599999999</v>
      </c>
      <c r="LB22" s="253">
        <v>100.12020699999999</v>
      </c>
      <c r="LC22" s="253">
        <v>100.09620200000001</v>
      </c>
      <c r="LD22" s="253">
        <v>100.073633</v>
      </c>
      <c r="LE22" s="253">
        <v>100.063272</v>
      </c>
      <c r="LF22" s="253">
        <v>100.06924600000001</v>
      </c>
      <c r="LG22" s="253">
        <v>100.08045799999999</v>
      </c>
      <c r="LH22" s="253">
        <v>100.076521</v>
      </c>
      <c r="LI22" s="253">
        <v>100.052043</v>
      </c>
      <c r="LJ22" s="253">
        <v>100.024705</v>
      </c>
      <c r="LK22" s="253">
        <v>100.01287600000001</v>
      </c>
      <c r="LL22" s="253">
        <v>100.020032</v>
      </c>
      <c r="LM22" s="253">
        <v>100.037721</v>
      </c>
      <c r="LN22" s="253">
        <v>100.056113</v>
      </c>
      <c r="LO22" s="253">
        <v>100.07111</v>
      </c>
      <c r="LP22" s="253">
        <v>100.084716</v>
      </c>
      <c r="LQ22" s="253">
        <v>100.099181</v>
      </c>
      <c r="LR22" s="253">
        <v>100.112829</v>
      </c>
      <c r="LS22" s="253">
        <v>100.121177</v>
      </c>
      <c r="LT22" s="253">
        <v>100.12067</v>
      </c>
      <c r="LU22" s="253">
        <v>100.110116</v>
      </c>
      <c r="LV22" s="253">
        <v>100.090761</v>
      </c>
      <c r="LW22" s="253">
        <v>100.07000499999999</v>
      </c>
      <c r="LX22" s="253">
        <v>100.05363800000001</v>
      </c>
      <c r="LY22" s="253">
        <v>100.036496</v>
      </c>
      <c r="LZ22" s="253">
        <v>100.01487299999999</v>
      </c>
      <c r="MA22" s="253">
        <v>99.994890999999996</v>
      </c>
      <c r="MB22" s="253">
        <v>99.980817999999999</v>
      </c>
      <c r="MC22" s="253">
        <v>99.970945</v>
      </c>
      <c r="MD22" s="253">
        <v>99.962216999999995</v>
      </c>
      <c r="ME22" s="253">
        <v>99.953783000000001</v>
      </c>
      <c r="MF22" s="253">
        <v>99.948040000000006</v>
      </c>
      <c r="MG22" s="253">
        <v>99.944968000000003</v>
      </c>
      <c r="MH22" s="253">
        <v>99.939239999999998</v>
      </c>
      <c r="MI22" s="253">
        <v>99.927763999999996</v>
      </c>
      <c r="MJ22" s="253">
        <v>99.917254999999997</v>
      </c>
      <c r="MK22" s="253">
        <v>99.919194000000005</v>
      </c>
      <c r="ML22" s="253">
        <v>99.936788000000007</v>
      </c>
      <c r="MM22" s="253">
        <v>99.959181000000001</v>
      </c>
      <c r="MN22" s="253">
        <v>99.970975999999993</v>
      </c>
      <c r="MO22" s="253">
        <v>99.967648999999994</v>
      </c>
      <c r="MP22" s="253">
        <v>99.959041999999997</v>
      </c>
      <c r="MQ22" s="253">
        <v>99.953781000000006</v>
      </c>
      <c r="MR22" s="253">
        <v>99.947900000000004</v>
      </c>
      <c r="MS22" s="253">
        <v>99.932863999999995</v>
      </c>
      <c r="MT22" s="253">
        <v>99.909479000000005</v>
      </c>
      <c r="MU22" s="253">
        <v>99.886850999999993</v>
      </c>
      <c r="MV22" s="253">
        <v>99.866789999999995</v>
      </c>
      <c r="MW22" s="253">
        <v>99.844311000000005</v>
      </c>
      <c r="MX22" s="253">
        <v>99.821365</v>
      </c>
      <c r="MY22" s="253">
        <v>99.804272999999995</v>
      </c>
      <c r="MZ22" s="253">
        <v>99.792997</v>
      </c>
      <c r="NA22" s="253">
        <v>99.781358999999995</v>
      </c>
      <c r="NB22" s="253">
        <v>99.765497999999994</v>
      </c>
      <c r="NC22" s="253">
        <v>99.749025000000003</v>
      </c>
      <c r="ND22" s="253">
        <v>99.737528999999995</v>
      </c>
      <c r="NE22" s="253">
        <v>99.730378999999999</v>
      </c>
      <c r="NF22" s="253">
        <v>99.721480999999997</v>
      </c>
      <c r="NG22" s="253">
        <v>99.707609000000005</v>
      </c>
      <c r="NH22" s="253">
        <v>99.692644000000001</v>
      </c>
      <c r="NI22" s="253">
        <v>99.681776999999997</v>
      </c>
      <c r="NJ22" s="253">
        <v>99.675053000000005</v>
      </c>
      <c r="NK22" s="253">
        <v>99.669295000000005</v>
      </c>
      <c r="NL22" s="253">
        <v>99.664294999999996</v>
      </c>
      <c r="NM22" s="253">
        <v>99.661697000000004</v>
      </c>
      <c r="NN22" s="253">
        <v>99.657976000000005</v>
      </c>
      <c r="NO22" s="253">
        <v>99.645334000000005</v>
      </c>
      <c r="NP22" s="253">
        <v>99.623408999999995</v>
      </c>
      <c r="NQ22" s="253">
        <v>99.605998</v>
      </c>
      <c r="NR22" s="253">
        <v>99.608360000000005</v>
      </c>
      <c r="NS22" s="253">
        <v>99.625709000000001</v>
      </c>
      <c r="NT22" s="253">
        <v>99.638234999999995</v>
      </c>
      <c r="NU22" s="253">
        <v>99.636118999999994</v>
      </c>
      <c r="NV22" s="253">
        <v>99.629339000000002</v>
      </c>
      <c r="NW22" s="253">
        <v>99.635321000000005</v>
      </c>
      <c r="NX22" s="253">
        <v>99.660460999999998</v>
      </c>
      <c r="NY22" s="253">
        <v>99.692001000000005</v>
      </c>
      <c r="NZ22" s="253">
        <v>99.707650999999998</v>
      </c>
      <c r="OA22" s="253">
        <v>99.696550999999999</v>
      </c>
      <c r="OB22" s="253">
        <v>99.666387999999998</v>
      </c>
      <c r="OC22" s="253">
        <v>99.629243000000002</v>
      </c>
      <c r="OD22" s="253">
        <v>99.589190000000002</v>
      </c>
      <c r="OE22" s="253">
        <v>99.542984000000004</v>
      </c>
      <c r="OF22" s="253">
        <v>99.487990999999994</v>
      </c>
      <c r="OG22" s="253">
        <v>99.428830000000005</v>
      </c>
      <c r="OH22" s="253">
        <v>99.375118999999998</v>
      </c>
      <c r="OI22" s="253">
        <v>99.333172000000005</v>
      </c>
      <c r="OJ22" s="253">
        <v>99.303424000000007</v>
      </c>
      <c r="OK22" s="253">
        <v>99.283216999999993</v>
      </c>
      <c r="OL22" s="253">
        <v>99.269585000000006</v>
      </c>
      <c r="OM22" s="253">
        <v>99.259024999999994</v>
      </c>
      <c r="ON22" s="253">
        <v>99.246277000000006</v>
      </c>
      <c r="OO22" s="253">
        <v>99.227597000000003</v>
      </c>
      <c r="OP22" s="253">
        <v>99.207588000000001</v>
      </c>
      <c r="OQ22" s="253">
        <v>99.198787999999993</v>
      </c>
      <c r="OR22" s="253">
        <v>99.210879000000006</v>
      </c>
      <c r="OS22" s="253">
        <v>99.240087000000003</v>
      </c>
      <c r="OT22" s="253">
        <v>99.271547999999996</v>
      </c>
      <c r="OU22" s="253">
        <v>99.291685999999999</v>
      </c>
      <c r="OV22" s="253">
        <v>99.296413999999999</v>
      </c>
      <c r="OW22" s="253">
        <v>99.290989999999994</v>
      </c>
      <c r="OX22" s="253">
        <v>99.283931999999993</v>
      </c>
      <c r="OY22" s="253">
        <v>99.280330000000006</v>
      </c>
      <c r="OZ22" s="253">
        <v>99.278018000000003</v>
      </c>
      <c r="PA22" s="253">
        <v>99.268794</v>
      </c>
      <c r="PB22" s="253">
        <v>99.245075999999997</v>
      </c>
      <c r="PC22" s="253">
        <v>99.210256999999999</v>
      </c>
      <c r="PD22" s="253">
        <v>99.182837000000006</v>
      </c>
      <c r="PE22" s="253">
        <v>99.181505999999999</v>
      </c>
      <c r="PF22" s="253">
        <v>99.200438000000005</v>
      </c>
      <c r="PG22" s="253">
        <v>99.213023000000007</v>
      </c>
      <c r="PH22" s="253">
        <v>99.202326999999997</v>
      </c>
      <c r="PI22" s="253">
        <v>99.173012999999997</v>
      </c>
      <c r="PJ22" s="253">
        <v>99.139135999999993</v>
      </c>
      <c r="PK22" s="253">
        <v>99.109089999999995</v>
      </c>
      <c r="PL22" s="253">
        <v>99.082081000000002</v>
      </c>
      <c r="PM22" s="253">
        <v>99.056144000000003</v>
      </c>
      <c r="PN22" s="253">
        <v>99.036293999999998</v>
      </c>
      <c r="PO22" s="253">
        <v>99.031245999999996</v>
      </c>
      <c r="PP22" s="253">
        <v>99.041960000000003</v>
      </c>
      <c r="PQ22" s="253">
        <v>99.056712000000005</v>
      </c>
      <c r="PR22" s="253">
        <v>99.057979000000003</v>
      </c>
      <c r="PS22" s="253">
        <v>99.035297</v>
      </c>
      <c r="PT22" s="253">
        <v>98.991861999999998</v>
      </c>
      <c r="PU22" s="253">
        <v>98.942571999999998</v>
      </c>
      <c r="PV22" s="253">
        <v>98.905717999999993</v>
      </c>
      <c r="PW22" s="253">
        <v>98.894555999999994</v>
      </c>
      <c r="PX22" s="253">
        <v>98.908743999999999</v>
      </c>
      <c r="PY22" s="253">
        <v>98.929250999999994</v>
      </c>
      <c r="PZ22" s="253">
        <v>98.928411999999994</v>
      </c>
      <c r="QA22" s="253">
        <v>98.897919000000002</v>
      </c>
      <c r="QB22" s="253">
        <v>98.859782999999993</v>
      </c>
      <c r="QC22" s="253">
        <v>98.842008000000007</v>
      </c>
      <c r="QD22" s="253">
        <v>98.852806000000001</v>
      </c>
      <c r="QE22" s="253">
        <v>98.877790000000005</v>
      </c>
      <c r="QF22" s="253">
        <v>98.891569000000004</v>
      </c>
      <c r="QG22" s="253">
        <v>98.873589999999993</v>
      </c>
      <c r="QH22" s="253">
        <v>98.821235000000001</v>
      </c>
      <c r="QI22" s="253">
        <v>98.753968999999998</v>
      </c>
      <c r="QJ22" s="253">
        <v>98.701178999999996</v>
      </c>
      <c r="QK22" s="253">
        <v>98.680211999999997</v>
      </c>
      <c r="QL22" s="253">
        <v>98.683199999999999</v>
      </c>
      <c r="QM22" s="253">
        <v>98.687556000000001</v>
      </c>
      <c r="QN22" s="253">
        <v>98.680282000000005</v>
      </c>
      <c r="QO22" s="253">
        <v>98.669274000000001</v>
      </c>
      <c r="QP22" s="253">
        <v>98.667691000000005</v>
      </c>
      <c r="QQ22" s="253">
        <v>98.673551000000003</v>
      </c>
      <c r="QR22" s="253">
        <v>98.670647000000002</v>
      </c>
      <c r="QS22" s="253">
        <v>98.647212999999994</v>
      </c>
      <c r="QT22" s="253">
        <v>98.608384000000001</v>
      </c>
      <c r="QU22" s="253">
        <v>98.570820999999995</v>
      </c>
      <c r="QV22" s="253">
        <v>98.547696000000002</v>
      </c>
      <c r="QW22" s="253">
        <v>98.540741999999995</v>
      </c>
      <c r="QX22" s="253">
        <v>98.542590000000004</v>
      </c>
      <c r="QY22" s="253">
        <v>98.543447</v>
      </c>
      <c r="QZ22" s="253">
        <v>98.537187000000003</v>
      </c>
      <c r="RA22" s="253">
        <v>98.524835999999993</v>
      </c>
      <c r="RB22" s="253">
        <v>98.511779000000004</v>
      </c>
      <c r="RC22" s="253">
        <v>98.500828999999996</v>
      </c>
      <c r="RD22" s="253">
        <v>98.489071999999993</v>
      </c>
      <c r="RE22" s="253">
        <v>98.473330000000004</v>
      </c>
      <c r="RF22" s="253">
        <v>98.457993000000002</v>
      </c>
      <c r="RG22" s="253">
        <v>98.454114000000004</v>
      </c>
      <c r="RH22" s="253">
        <v>98.468845999999999</v>
      </c>
      <c r="RI22" s="253">
        <v>98.495497999999998</v>
      </c>
      <c r="RJ22" s="253">
        <v>98.514977999999999</v>
      </c>
      <c r="RK22" s="253">
        <v>98.509957</v>
      </c>
      <c r="RL22" s="253">
        <v>98.479815000000002</v>
      </c>
      <c r="RM22" s="253">
        <v>98.440760999999995</v>
      </c>
      <c r="RN22" s="253">
        <v>98.409436999999997</v>
      </c>
      <c r="RO22" s="253">
        <v>98.388997000000003</v>
      </c>
      <c r="RP22" s="253">
        <v>98.372919999999993</v>
      </c>
      <c r="RQ22" s="253">
        <v>98.358419999999995</v>
      </c>
      <c r="RR22" s="253">
        <v>98.349654999999998</v>
      </c>
      <c r="RS22" s="253">
        <v>98.348557</v>
      </c>
      <c r="RT22" s="253">
        <v>98.349553999999998</v>
      </c>
      <c r="RU22" s="253">
        <v>98.346703000000005</v>
      </c>
      <c r="RV22" s="253">
        <v>98.340800999999999</v>
      </c>
      <c r="RW22" s="253">
        <v>98.334964999999997</v>
      </c>
      <c r="RX22" s="253">
        <v>98.325232</v>
      </c>
      <c r="RY22" s="253">
        <v>98.301421000000005</v>
      </c>
      <c r="RZ22" s="253">
        <v>98.259602000000001</v>
      </c>
      <c r="SA22" s="253">
        <v>98.211107999999996</v>
      </c>
      <c r="SB22" s="253">
        <v>98.175843</v>
      </c>
      <c r="SC22" s="253">
        <v>98.165488999999994</v>
      </c>
      <c r="SD22" s="253">
        <v>98.173096999999999</v>
      </c>
      <c r="SE22" s="253">
        <v>98.180059</v>
      </c>
      <c r="SF22" s="253">
        <v>98.173621999999995</v>
      </c>
      <c r="SG22" s="253">
        <v>98.156684999999996</v>
      </c>
      <c r="SH22" s="253">
        <v>98.140006</v>
      </c>
      <c r="SI22" s="253">
        <v>98.128812999999994</v>
      </c>
      <c r="SJ22" s="253">
        <v>98.120318999999995</v>
      </c>
      <c r="SK22" s="253">
        <v>98.111423000000002</v>
      </c>
      <c r="SL22" s="253">
        <v>98.102690999999993</v>
      </c>
      <c r="SM22" s="253">
        <v>98.092826000000002</v>
      </c>
      <c r="SN22" s="253">
        <v>98.074257000000003</v>
      </c>
      <c r="SO22" s="253">
        <v>98.039507</v>
      </c>
      <c r="SP22" s="253">
        <v>97.990403000000001</v>
      </c>
      <c r="SQ22" s="253">
        <v>97.937860000000001</v>
      </c>
      <c r="SR22" s="253">
        <v>97.892842999999999</v>
      </c>
      <c r="SS22" s="253">
        <v>97.860455000000002</v>
      </c>
      <c r="ST22" s="253">
        <v>97.842678000000006</v>
      </c>
      <c r="SU22" s="253">
        <v>97.841905999999994</v>
      </c>
      <c r="SV22" s="253">
        <v>97.857467999999997</v>
      </c>
      <c r="SW22" s="253">
        <v>97.880189000000001</v>
      </c>
      <c r="SX22" s="253">
        <v>97.894964999999999</v>
      </c>
      <c r="SY22" s="253">
        <v>97.891730999999993</v>
      </c>
      <c r="SZ22" s="253">
        <v>97.873704000000004</v>
      </c>
      <c r="TA22" s="253">
        <v>97.853672000000003</v>
      </c>
      <c r="TB22" s="253">
        <v>97.841798999999995</v>
      </c>
      <c r="TC22" s="253">
        <v>97.837158000000002</v>
      </c>
      <c r="TD22" s="253">
        <v>97.830349999999996</v>
      </c>
      <c r="TE22" s="253">
        <v>97.811857000000003</v>
      </c>
      <c r="TF22" s="253">
        <v>97.777709000000002</v>
      </c>
      <c r="TG22" s="253">
        <v>97.730261999999996</v>
      </c>
      <c r="TH22" s="253">
        <v>97.677886000000001</v>
      </c>
      <c r="TI22" s="253">
        <v>97.634386000000006</v>
      </c>
      <c r="TJ22" s="253">
        <v>97.614104999999995</v>
      </c>
      <c r="TK22" s="253">
        <v>97.622589000000005</v>
      </c>
      <c r="TL22" s="253">
        <v>97.650852999999998</v>
      </c>
      <c r="TM22" s="253">
        <v>97.680760000000006</v>
      </c>
      <c r="TN22" s="253">
        <v>97.698029000000005</v>
      </c>
      <c r="TO22" s="253">
        <v>97.699499000000003</v>
      </c>
      <c r="TP22" s="253">
        <v>97.688231999999999</v>
      </c>
      <c r="TQ22" s="253">
        <v>97.666212999999999</v>
      </c>
      <c r="TR22" s="253">
        <v>97.636026999999999</v>
      </c>
      <c r="TS22" s="253">
        <v>97.607139000000004</v>
      </c>
      <c r="TT22" s="253">
        <v>97.593148999999997</v>
      </c>
      <c r="TU22" s="253">
        <v>97.598985999999996</v>
      </c>
      <c r="TV22" s="253">
        <v>97.613669999999999</v>
      </c>
      <c r="TW22" s="253">
        <v>97.620509999999996</v>
      </c>
      <c r="TX22" s="253">
        <v>97.613763000000006</v>
      </c>
      <c r="TY22" s="253">
        <v>97.602350999999999</v>
      </c>
      <c r="TZ22" s="253">
        <v>97.597291999999996</v>
      </c>
      <c r="UA22" s="253">
        <v>97.598918999999995</v>
      </c>
      <c r="UB22" s="253">
        <v>97.597621000000004</v>
      </c>
      <c r="UC22" s="253">
        <v>97.584585000000004</v>
      </c>
      <c r="UD22" s="253">
        <v>97.559950000000001</v>
      </c>
      <c r="UE22" s="253">
        <v>97.531599</v>
      </c>
      <c r="UF22" s="253">
        <v>97.507998000000001</v>
      </c>
      <c r="UG22" s="253">
        <v>97.491632999999993</v>
      </c>
      <c r="UH22" s="253">
        <v>97.477960999999993</v>
      </c>
      <c r="UI22" s="253">
        <v>97.460215000000005</v>
      </c>
      <c r="UJ22" s="253">
        <v>97.435227999999995</v>
      </c>
      <c r="UK22" s="253">
        <v>97.404854999999998</v>
      </c>
      <c r="UL22" s="253">
        <v>97.373536999999999</v>
      </c>
      <c r="UM22" s="253">
        <v>97.346327000000002</v>
      </c>
      <c r="UN22" s="253">
        <v>97.328524999999999</v>
      </c>
      <c r="UO22" s="253">
        <v>97.323594999999997</v>
      </c>
      <c r="UP22" s="253">
        <v>97.329391999999999</v>
      </c>
      <c r="UQ22" s="253">
        <v>97.338633999999999</v>
      </c>
      <c r="UR22" s="253">
        <v>97.345269999999999</v>
      </c>
      <c r="US22" s="253">
        <v>97.348865000000004</v>
      </c>
      <c r="UT22" s="253">
        <v>97.351543000000007</v>
      </c>
      <c r="UU22" s="253">
        <v>97.352176</v>
      </c>
      <c r="UV22" s="253">
        <v>97.346075999999996</v>
      </c>
      <c r="UW22" s="253">
        <v>97.330819000000005</v>
      </c>
      <c r="UX22" s="253">
        <v>97.310972000000007</v>
      </c>
      <c r="UY22" s="253">
        <v>97.295748000000003</v>
      </c>
      <c r="UZ22" s="253">
        <v>97.291213999999997</v>
      </c>
      <c r="VA22" s="253">
        <v>97.294662000000002</v>
      </c>
      <c r="VB22" s="253">
        <v>97.297504000000004</v>
      </c>
      <c r="VC22" s="253">
        <v>97.294391000000005</v>
      </c>
      <c r="VD22" s="253">
        <v>97.288291999999998</v>
      </c>
      <c r="VE22" s="253">
        <v>97.284330999999995</v>
      </c>
      <c r="VF22" s="253">
        <v>97.280026000000007</v>
      </c>
      <c r="VG22" s="253">
        <v>97.265776000000002</v>
      </c>
      <c r="VH22" s="253">
        <v>97.236789999999999</v>
      </c>
      <c r="VI22" s="253">
        <v>97.201487</v>
      </c>
      <c r="VJ22" s="253">
        <v>97.174971999999997</v>
      </c>
      <c r="VK22" s="253">
        <v>97.166017999999994</v>
      </c>
      <c r="VL22" s="253">
        <v>97.172257000000002</v>
      </c>
      <c r="VM22" s="253">
        <v>97.184827999999996</v>
      </c>
      <c r="VN22" s="253">
        <v>97.192909999999998</v>
      </c>
      <c r="VO22" s="253">
        <v>97.185227999999995</v>
      </c>
      <c r="VP22" s="253">
        <v>97.154610000000005</v>
      </c>
      <c r="VQ22" s="253">
        <v>97.104900000000001</v>
      </c>
      <c r="VR22" s="253">
        <v>97.050292999999996</v>
      </c>
      <c r="VS22" s="253">
        <v>97.004848999999993</v>
      </c>
      <c r="VT22" s="253">
        <v>96.975261000000003</v>
      </c>
      <c r="VU22" s="253">
        <v>96.964679000000004</v>
      </c>
      <c r="VV22" s="253">
        <v>96.977523000000005</v>
      </c>
      <c r="VW22" s="253">
        <v>97.013429000000002</v>
      </c>
      <c r="VX22" s="253">
        <v>97.057107999999999</v>
      </c>
      <c r="VY22" s="253">
        <v>97.082605999999998</v>
      </c>
      <c r="VZ22" s="253">
        <v>97.073338000000007</v>
      </c>
      <c r="WA22" s="253">
        <v>97.037013999999999</v>
      </c>
      <c r="WB22" s="253">
        <v>96.997778999999994</v>
      </c>
      <c r="WC22" s="253">
        <v>96.974357999999995</v>
      </c>
      <c r="WD22" s="253">
        <v>96.967988000000005</v>
      </c>
      <c r="WE22" s="253">
        <v>96.969633000000002</v>
      </c>
      <c r="WF22" s="253">
        <v>96.972868000000005</v>
      </c>
      <c r="WG22" s="253">
        <v>96.976687999999996</v>
      </c>
      <c r="WH22" s="253">
        <v>96.978953000000004</v>
      </c>
      <c r="WI22" s="253">
        <v>96.972770999999995</v>
      </c>
      <c r="WJ22" s="253">
        <v>96.952312000000006</v>
      </c>
      <c r="WK22" s="253">
        <v>96.921028000000007</v>
      </c>
      <c r="WL22" s="253">
        <v>96.892201</v>
      </c>
      <c r="WM22" s="253">
        <v>96.880049</v>
      </c>
      <c r="WN22" s="253">
        <v>96.888883000000007</v>
      </c>
      <c r="WO22" s="253">
        <v>96.910169999999994</v>
      </c>
      <c r="WP22" s="253">
        <v>96.930099999999996</v>
      </c>
      <c r="WQ22" s="253">
        <v>96.940402000000006</v>
      </c>
      <c r="WR22" s="253">
        <v>96.942002000000002</v>
      </c>
      <c r="WS22" s="253">
        <v>96.938773999999995</v>
      </c>
      <c r="WT22" s="253">
        <v>96.929441999999995</v>
      </c>
      <c r="WU22" s="253">
        <v>96.908367999999996</v>
      </c>
      <c r="WV22" s="253">
        <v>96.874891000000005</v>
      </c>
      <c r="WW22" s="253">
        <v>96.839910000000003</v>
      </c>
      <c r="WX22" s="253">
        <v>96.820398999999995</v>
      </c>
      <c r="WY22" s="253">
        <v>96.825263000000007</v>
      </c>
      <c r="WZ22" s="253">
        <v>96.845872</v>
      </c>
      <c r="XA22" s="253">
        <v>96.862193000000005</v>
      </c>
      <c r="XB22" s="253">
        <v>96.859819000000002</v>
      </c>
      <c r="XC22" s="253">
        <v>96.841015999999996</v>
      </c>
      <c r="XD22" s="253">
        <v>96.818186999999995</v>
      </c>
      <c r="XE22" s="253">
        <v>96.798170999999996</v>
      </c>
      <c r="XF22" s="253">
        <v>96.776880000000006</v>
      </c>
      <c r="XG22" s="253">
        <v>96.750308000000004</v>
      </c>
      <c r="XH22" s="253">
        <v>96.725346999999999</v>
      </c>
      <c r="XI22" s="253">
        <v>96.714011999999997</v>
      </c>
      <c r="XJ22" s="253">
        <v>96.718468999999999</v>
      </c>
      <c r="XK22" s="253">
        <v>96.727727999999999</v>
      </c>
      <c r="XL22" s="253">
        <v>96.730172999999994</v>
      </c>
      <c r="XM22" s="253">
        <v>96.724884000000003</v>
      </c>
      <c r="XN22" s="253">
        <v>96.718727000000001</v>
      </c>
      <c r="XO22" s="253">
        <v>96.716624999999993</v>
      </c>
      <c r="XP22" s="253">
        <v>96.717819000000006</v>
      </c>
      <c r="XQ22" s="253">
        <v>96.718586999999999</v>
      </c>
      <c r="XR22" s="253">
        <v>96.715022000000005</v>
      </c>
      <c r="XS22" s="253">
        <v>96.704387999999994</v>
      </c>
      <c r="XT22" s="253">
        <v>96.686779000000001</v>
      </c>
      <c r="XU22" s="253">
        <v>96.665313999999995</v>
      </c>
      <c r="XV22" s="253">
        <v>96.643643999999995</v>
      </c>
      <c r="XW22" s="253">
        <v>96.624207999999996</v>
      </c>
      <c r="XX22" s="253">
        <v>96.608661999999995</v>
      </c>
      <c r="XY22" s="253">
        <v>96.596541999999999</v>
      </c>
      <c r="XZ22" s="253">
        <v>96.582091000000005</v>
      </c>
      <c r="YA22" s="253">
        <v>96.557087999999993</v>
      </c>
      <c r="YB22" s="253">
        <v>96.521741000000006</v>
      </c>
      <c r="YC22" s="253">
        <v>96.490382999999994</v>
      </c>
      <c r="YD22" s="253">
        <v>96.481064000000003</v>
      </c>
      <c r="YE22" s="253">
        <v>96.499225999999993</v>
      </c>
      <c r="YF22" s="253">
        <v>96.534873000000005</v>
      </c>
      <c r="YG22" s="253">
        <v>96.573927999999995</v>
      </c>
      <c r="YH22" s="253">
        <v>96.607016999999999</v>
      </c>
      <c r="YI22" s="253">
        <v>96.627493000000001</v>
      </c>
      <c r="YJ22" s="253">
        <v>96.628214999999997</v>
      </c>
      <c r="YK22" s="253">
        <v>96.605841999999996</v>
      </c>
      <c r="YL22" s="253">
        <v>96.566575999999998</v>
      </c>
      <c r="YM22" s="253">
        <v>96.523865999999998</v>
      </c>
      <c r="YN22" s="253">
        <v>96.489895000000004</v>
      </c>
      <c r="YO22" s="253">
        <v>96.469313999999997</v>
      </c>
      <c r="YP22" s="253">
        <v>96.458980999999994</v>
      </c>
      <c r="YQ22" s="253">
        <v>96.452101999999996</v>
      </c>
      <c r="YR22" s="253">
        <v>96.443977000000004</v>
      </c>
      <c r="YS22" s="253">
        <v>96.435579000000004</v>
      </c>
      <c r="YT22" s="253">
        <v>96.431234000000003</v>
      </c>
      <c r="YU22" s="253">
        <v>96.432602000000003</v>
      </c>
      <c r="YV22" s="253">
        <v>96.436845000000005</v>
      </c>
      <c r="YW22" s="253">
        <v>96.441322999999997</v>
      </c>
      <c r="YX22" s="253">
        <v>96.446884999999995</v>
      </c>
      <c r="YY22" s="253">
        <v>96.453421000000006</v>
      </c>
      <c r="YZ22" s="253">
        <v>96.454688000000004</v>
      </c>
      <c r="ZA22" s="253">
        <v>96.442751000000001</v>
      </c>
      <c r="ZB22" s="253">
        <v>96.418435000000002</v>
      </c>
      <c r="ZC22" s="253">
        <v>96.392830000000004</v>
      </c>
      <c r="ZD22" s="253">
        <v>96.375397000000007</v>
      </c>
      <c r="ZE22" s="253">
        <v>96.363016000000002</v>
      </c>
      <c r="ZF22" s="253">
        <v>96.344410999999994</v>
      </c>
      <c r="ZG22" s="253">
        <v>96.314896000000005</v>
      </c>
      <c r="ZH22" s="253">
        <v>96.283033000000003</v>
      </c>
      <c r="ZI22" s="253">
        <v>96.261866999999995</v>
      </c>
      <c r="ZJ22" s="253">
        <v>96.256484</v>
      </c>
      <c r="ZK22" s="253">
        <v>96.261821999999995</v>
      </c>
      <c r="ZL22" s="253">
        <v>96.269797999999994</v>
      </c>
      <c r="ZM22" s="253">
        <v>96.274643999999995</v>
      </c>
      <c r="ZN22" s="253">
        <v>96.272119000000004</v>
      </c>
      <c r="ZO22" s="253">
        <v>96.258537000000004</v>
      </c>
      <c r="ZP22" s="253">
        <v>96.234020999999998</v>
      </c>
      <c r="ZQ22" s="253">
        <v>96.205376000000001</v>
      </c>
      <c r="ZR22" s="253">
        <v>96.182753000000005</v>
      </c>
      <c r="ZS22" s="253">
        <v>96.172165000000007</v>
      </c>
      <c r="ZT22" s="253">
        <v>96.171380999999997</v>
      </c>
      <c r="ZU22" s="253">
        <v>96.172793999999996</v>
      </c>
      <c r="ZV22" s="253">
        <v>96.169642999999994</v>
      </c>
      <c r="ZW22" s="253">
        <v>96.159959999999998</v>
      </c>
      <c r="ZX22" s="253">
        <v>96.145859999999999</v>
      </c>
      <c r="ZY22" s="253">
        <v>96.130184999999997</v>
      </c>
      <c r="ZZ22" s="253">
        <v>96.114382000000006</v>
      </c>
      <c r="AAA22" s="253">
        <v>96.099543999999995</v>
      </c>
      <c r="AAB22" s="253">
        <v>96.088233000000002</v>
      </c>
      <c r="AAC22" s="253">
        <v>96.083338999999995</v>
      </c>
      <c r="AAD22" s="253">
        <v>96.084727000000001</v>
      </c>
      <c r="AAE22" s="253">
        <v>96.088559000000004</v>
      </c>
      <c r="AAF22" s="253">
        <v>96.091075000000004</v>
      </c>
      <c r="AAG22" s="253">
        <v>96.091916999999995</v>
      </c>
      <c r="AAH22" s="253">
        <v>96.092500000000001</v>
      </c>
      <c r="AAI22" s="253">
        <v>96.092678000000006</v>
      </c>
      <c r="AAJ22" s="253">
        <v>96.091735999999997</v>
      </c>
      <c r="AAK22" s="253">
        <v>96.092299999999994</v>
      </c>
      <c r="AAL22" s="253">
        <v>96.099449000000007</v>
      </c>
      <c r="AAM22" s="253">
        <v>96.113224000000002</v>
      </c>
      <c r="AAN22" s="253">
        <v>96.123962000000006</v>
      </c>
      <c r="AAO22" s="253">
        <v>96.119084000000001</v>
      </c>
      <c r="AAP22" s="253">
        <v>96.096101000000004</v>
      </c>
      <c r="AAQ22" s="253">
        <v>96.066976999999994</v>
      </c>
      <c r="AAR22" s="253">
        <v>96.047853000000003</v>
      </c>
      <c r="AAS22" s="253">
        <v>96.045398000000006</v>
      </c>
      <c r="AAT22" s="253">
        <v>96.054289999999995</v>
      </c>
      <c r="AAU22" s="253">
        <v>96.066255999999996</v>
      </c>
      <c r="AAV22" s="253">
        <v>96.078208000000004</v>
      </c>
      <c r="AAW22" s="253">
        <v>96.090877000000006</v>
      </c>
      <c r="AAX22" s="253">
        <v>96.102762999999996</v>
      </c>
      <c r="AAY22" s="253">
        <v>96.108492999999996</v>
      </c>
      <c r="AAZ22" s="253">
        <v>96.102957000000004</v>
      </c>
      <c r="ABA22" s="253">
        <v>96.086042000000006</v>
      </c>
      <c r="ABB22" s="253">
        <v>96.064430000000002</v>
      </c>
      <c r="ABC22" s="253">
        <v>96.050124999999994</v>
      </c>
      <c r="ABD22" s="253">
        <v>96.054879999999997</v>
      </c>
      <c r="ABE22" s="253">
        <v>96.081249999999997</v>
      </c>
      <c r="ABF22" s="253">
        <v>96.117294999999999</v>
      </c>
      <c r="ABG22" s="253">
        <v>96.143169</v>
      </c>
      <c r="ABH22" s="253">
        <v>96.146972000000005</v>
      </c>
      <c r="ABI22" s="253">
        <v>96.135520999999997</v>
      </c>
      <c r="ABJ22" s="253">
        <v>96.128911000000002</v>
      </c>
      <c r="ABK22" s="253">
        <v>96.143230000000003</v>
      </c>
      <c r="ABL22" s="253">
        <v>96.176450000000003</v>
      </c>
      <c r="ABM22" s="253">
        <v>96.209635000000006</v>
      </c>
      <c r="ABN22" s="253">
        <v>96.223372999999995</v>
      </c>
      <c r="ABO22" s="253">
        <v>96.216282000000007</v>
      </c>
      <c r="ABP22" s="253">
        <v>96.208202</v>
      </c>
      <c r="ABQ22" s="253">
        <v>96.222708999999995</v>
      </c>
      <c r="ABR22" s="253">
        <v>96.264269999999996</v>
      </c>
      <c r="ABS22" s="253">
        <v>96.313157000000004</v>
      </c>
      <c r="ABT22" s="253">
        <v>96.344077999999996</v>
      </c>
      <c r="ABU22" s="253">
        <v>96.349901000000003</v>
      </c>
      <c r="ABV22" s="253">
        <v>96.347005999999993</v>
      </c>
      <c r="ABW22" s="253">
        <v>96.358089000000007</v>
      </c>
      <c r="ABX22" s="253">
        <v>96.390118000000001</v>
      </c>
      <c r="ABY22" s="253">
        <v>96.428494000000001</v>
      </c>
      <c r="ABZ22" s="253">
        <v>96.452395999999993</v>
      </c>
      <c r="ACA22" s="253">
        <v>96.455832999999998</v>
      </c>
      <c r="ACB22" s="253">
        <v>96.452746000000005</v>
      </c>
      <c r="ACC22" s="253">
        <v>96.460821999999993</v>
      </c>
      <c r="ACD22" s="253">
        <v>96.482643999999993</v>
      </c>
      <c r="ACE22" s="253">
        <v>96.505549000000002</v>
      </c>
      <c r="ACF22" s="253">
        <v>96.518534000000002</v>
      </c>
      <c r="ACG22" s="253">
        <v>96.524545000000003</v>
      </c>
      <c r="ACH22" s="253">
        <v>96.535076000000004</v>
      </c>
      <c r="ACI22" s="253">
        <v>96.556908000000007</v>
      </c>
      <c r="ACJ22" s="253">
        <v>96.587299999999999</v>
      </c>
      <c r="ACK22" s="253">
        <v>96.619973000000002</v>
      </c>
      <c r="ACL22" s="253">
        <v>96.651871</v>
      </c>
      <c r="ACM22" s="253">
        <v>96.68338</v>
      </c>
      <c r="ACN22" s="253">
        <v>96.713413000000003</v>
      </c>
      <c r="ACO22" s="253">
        <v>96.735084999999998</v>
      </c>
      <c r="ACP22" s="253">
        <v>96.738004000000004</v>
      </c>
      <c r="ACQ22" s="253">
        <v>96.718632999999997</v>
      </c>
      <c r="ACR22" s="253">
        <v>96.689237000000006</v>
      </c>
      <c r="ACS22" s="253">
        <v>96.671845000000005</v>
      </c>
      <c r="ACT22" s="253">
        <v>96.679055000000005</v>
      </c>
      <c r="ACU22" s="253">
        <v>96.702871999999999</v>
      </c>
      <c r="ACV22" s="253">
        <v>96.725646999999995</v>
      </c>
      <c r="ACW22" s="253">
        <v>96.739078000000006</v>
      </c>
      <c r="ACX22" s="253">
        <v>96.747810999999999</v>
      </c>
      <c r="ACY22" s="253">
        <v>96.757305000000002</v>
      </c>
      <c r="ACZ22" s="253">
        <v>96.766518000000005</v>
      </c>
      <c r="ADA22" s="253">
        <v>96.774375000000006</v>
      </c>
      <c r="ADB22" s="253">
        <v>96.786124999999998</v>
      </c>
      <c r="ADC22" s="253">
        <v>96.807883000000004</v>
      </c>
      <c r="ADD22" s="253">
        <v>96.838351000000003</v>
      </c>
      <c r="ADE22" s="253">
        <v>96.870632999999998</v>
      </c>
      <c r="ADF22" s="253">
        <v>96.899901</v>
      </c>
      <c r="ADG22" s="253">
        <v>96.924249000000003</v>
      </c>
      <c r="ADH22" s="253">
        <v>96.939528999999993</v>
      </c>
      <c r="ADI22" s="253">
        <v>96.940387999999999</v>
      </c>
      <c r="ADJ22" s="253">
        <v>96.929626999999996</v>
      </c>
      <c r="ADK22" s="253">
        <v>96.922015000000002</v>
      </c>
      <c r="ADL22" s="253">
        <v>96.933408999999997</v>
      </c>
      <c r="ADM22" s="253">
        <v>96.965943999999993</v>
      </c>
      <c r="ADN22" s="253">
        <v>97.006215999999995</v>
      </c>
      <c r="ADO22" s="253">
        <v>97.037822000000006</v>
      </c>
      <c r="ADP22" s="253">
        <v>97.053720999999996</v>
      </c>
      <c r="ADQ22" s="253">
        <v>97.057001999999997</v>
      </c>
      <c r="ADR22" s="253">
        <v>97.053753999999998</v>
      </c>
      <c r="ADS22" s="253">
        <v>97.047642999999994</v>
      </c>
      <c r="ADT22" s="253">
        <v>97.039348000000004</v>
      </c>
      <c r="ADU22" s="253">
        <v>97.028862000000004</v>
      </c>
      <c r="ADV22" s="253">
        <v>97.019204000000002</v>
      </c>
      <c r="ADW22" s="253">
        <v>97.018355999999997</v>
      </c>
      <c r="ADX22" s="253">
        <v>97.033764000000005</v>
      </c>
      <c r="ADY22" s="253">
        <v>97.061672000000002</v>
      </c>
      <c r="ADZ22" s="253">
        <v>97.085521</v>
      </c>
      <c r="AEA22" s="253">
        <v>97.091144</v>
      </c>
      <c r="AEB22" s="253">
        <v>97.082716000000005</v>
      </c>
      <c r="AEC22" s="253">
        <v>97.077494999999999</v>
      </c>
      <c r="AED22" s="253">
        <v>97.084655999999995</v>
      </c>
      <c r="AEE22" s="253">
        <v>97.096905000000007</v>
      </c>
      <c r="AEF22" s="253">
        <v>97.105647000000005</v>
      </c>
      <c r="AEG22" s="253">
        <v>97.115965000000003</v>
      </c>
      <c r="AEH22" s="253">
        <v>97.139381999999998</v>
      </c>
      <c r="AEI22" s="253">
        <v>97.176929000000001</v>
      </c>
      <c r="AEJ22" s="253">
        <v>97.217510000000004</v>
      </c>
      <c r="AEK22" s="253">
        <v>97.250431000000006</v>
      </c>
      <c r="AEL22" s="253">
        <v>97.271345999999994</v>
      </c>
      <c r="AEM22" s="253">
        <v>97.276709999999994</v>
      </c>
      <c r="AEN22" s="253">
        <v>97.262101999999999</v>
      </c>
      <c r="AEO22" s="253">
        <v>97.229974999999996</v>
      </c>
      <c r="AEP22" s="253">
        <v>97.192929000000007</v>
      </c>
      <c r="AEQ22" s="253">
        <v>97.164777000000001</v>
      </c>
      <c r="AER22" s="253">
        <v>97.151678000000004</v>
      </c>
      <c r="AES22" s="253">
        <v>97.154651999999999</v>
      </c>
      <c r="AET22" s="253">
        <v>97.175634000000002</v>
      </c>
      <c r="AEU22" s="253">
        <v>97.215020999999993</v>
      </c>
      <c r="AEV22" s="253">
        <v>97.265001999999996</v>
      </c>
      <c r="AEW22" s="253">
        <v>97.311601999999993</v>
      </c>
      <c r="AEX22" s="253">
        <v>97.345817999999994</v>
      </c>
      <c r="AEY22" s="253">
        <v>97.370507000000003</v>
      </c>
      <c r="AEZ22" s="253">
        <v>97.394570000000002</v>
      </c>
      <c r="AFA22" s="253">
        <v>97.421418000000003</v>
      </c>
      <c r="AFB22" s="253">
        <v>97.444646000000006</v>
      </c>
      <c r="AFC22" s="253">
        <v>97.454881</v>
      </c>
      <c r="AFD22" s="253">
        <v>97.449820000000003</v>
      </c>
      <c r="AFE22" s="253">
        <v>97.437050999999997</v>
      </c>
      <c r="AFF22" s="253">
        <v>97.427870999999996</v>
      </c>
      <c r="AFG22" s="253">
        <v>97.430199000000002</v>
      </c>
      <c r="AFH22" s="253">
        <v>97.447171999999995</v>
      </c>
      <c r="AFI22" s="253">
        <v>97.478031999999999</v>
      </c>
      <c r="AFJ22" s="253">
        <v>97.515966000000006</v>
      </c>
      <c r="AFK22" s="253">
        <v>97.547207</v>
      </c>
      <c r="AFL22" s="253">
        <v>97.559076000000005</v>
      </c>
      <c r="AFM22" s="253">
        <v>97.552034000000006</v>
      </c>
      <c r="AFN22" s="253">
        <v>97.540682000000004</v>
      </c>
      <c r="AFO22" s="253">
        <v>97.540397999999996</v>
      </c>
      <c r="AFP22" s="253">
        <v>97.554614000000001</v>
      </c>
      <c r="AFQ22" s="253">
        <v>97.575822000000002</v>
      </c>
      <c r="AFR22" s="253">
        <v>97.595352000000005</v>
      </c>
      <c r="AFS22" s="253">
        <v>97.609448</v>
      </c>
      <c r="AFT22" s="253">
        <v>97.618809999999996</v>
      </c>
      <c r="AFU22" s="253">
        <v>97.626537999999996</v>
      </c>
      <c r="AFV22" s="253">
        <v>97.636019000000005</v>
      </c>
      <c r="AFW22" s="253">
        <v>97.648168999999996</v>
      </c>
      <c r="AFX22" s="253">
        <v>97.661215999999996</v>
      </c>
      <c r="AFY22" s="253">
        <v>97.674582999999998</v>
      </c>
      <c r="AFZ22" s="253">
        <v>97.690585999999996</v>
      </c>
      <c r="AGA22" s="253">
        <v>97.709023000000002</v>
      </c>
      <c r="AGB22" s="253">
        <v>97.722269999999995</v>
      </c>
      <c r="AGC22" s="253">
        <v>97.721078000000006</v>
      </c>
      <c r="AGD22" s="253">
        <v>97.706095000000005</v>
      </c>
      <c r="AGE22" s="253">
        <v>97.690072000000001</v>
      </c>
      <c r="AGF22" s="253">
        <v>97.687459000000004</v>
      </c>
      <c r="AGG22" s="253">
        <v>97.703580000000002</v>
      </c>
      <c r="AGH22" s="253">
        <v>97.732494000000003</v>
      </c>
      <c r="AGI22" s="253">
        <v>97.760452000000001</v>
      </c>
      <c r="AGJ22" s="253">
        <v>97.770956999999996</v>
      </c>
      <c r="AGK22" s="253">
        <v>97.753782999999999</v>
      </c>
      <c r="AGL22" s="253">
        <v>97.715700999999996</v>
      </c>
      <c r="AGM22" s="253">
        <v>97.680497000000003</v>
      </c>
      <c r="AGN22" s="253">
        <v>97.672331999999997</v>
      </c>
      <c r="AGO22" s="253">
        <v>97.696427</v>
      </c>
      <c r="AGP22" s="253">
        <v>97.736891</v>
      </c>
      <c r="AGQ22" s="253">
        <v>97.772810000000007</v>
      </c>
      <c r="AGR22" s="253">
        <v>97.794644000000005</v>
      </c>
      <c r="AGS22" s="253">
        <v>97.806473999999994</v>
      </c>
      <c r="AGT22" s="253">
        <v>97.817077999999995</v>
      </c>
      <c r="AGU22" s="253">
        <v>97.831146000000004</v>
      </c>
      <c r="AGV22" s="253">
        <v>97.846295999999995</v>
      </c>
      <c r="AGW22" s="253">
        <v>97.855186000000003</v>
      </c>
      <c r="AGX22" s="253">
        <v>97.851568</v>
      </c>
      <c r="AGY22" s="253">
        <v>97.837350000000001</v>
      </c>
      <c r="AGZ22" s="253">
        <v>97.823693000000006</v>
      </c>
      <c r="AHA22" s="253">
        <v>97.822395</v>
      </c>
      <c r="AHB22" s="253">
        <v>97.834744999999998</v>
      </c>
      <c r="AHC22" s="253">
        <v>97.850348999999994</v>
      </c>
      <c r="AHD22" s="253">
        <v>97.858380999999994</v>
      </c>
      <c r="AHE22" s="253">
        <v>97.858698000000004</v>
      </c>
      <c r="AHF22" s="253">
        <v>97.860363000000007</v>
      </c>
      <c r="AHG22" s="253">
        <v>97.870694999999998</v>
      </c>
      <c r="AHH22" s="253">
        <v>97.888324999999995</v>
      </c>
      <c r="AHI22" s="253">
        <v>97.906350000000003</v>
      </c>
      <c r="AHJ22" s="253">
        <v>97.918829000000002</v>
      </c>
      <c r="AHK22" s="253">
        <v>97.923011000000002</v>
      </c>
      <c r="AHL22" s="253">
        <v>97.918976000000001</v>
      </c>
      <c r="AHM22" s="253">
        <v>97.910971000000004</v>
      </c>
      <c r="AHN22" s="253">
        <v>97.907523999999995</v>
      </c>
      <c r="AHO22" s="253">
        <v>97.915368000000001</v>
      </c>
      <c r="AHP22" s="253">
        <v>97.931683000000007</v>
      </c>
      <c r="AHQ22" s="253">
        <v>97.945020999999997</v>
      </c>
      <c r="AHR22" s="253">
        <v>97.945605999999998</v>
      </c>
      <c r="AHS22" s="253">
        <v>97.933199999999999</v>
      </c>
      <c r="AHT22" s="253">
        <v>97.914564999999996</v>
      </c>
      <c r="AHU22" s="253">
        <v>97.896557000000001</v>
      </c>
      <c r="AHV22" s="253">
        <v>97.883509000000004</v>
      </c>
      <c r="AHW22" s="253">
        <v>97.877379000000005</v>
      </c>
      <c r="AHX22" s="253">
        <v>97.875688999999994</v>
      </c>
      <c r="AHY22" s="253">
        <v>97.871153000000007</v>
      </c>
      <c r="AHZ22" s="253">
        <v>97.858836999999994</v>
      </c>
      <c r="AIA22" s="253">
        <v>97.843913999999998</v>
      </c>
      <c r="AIB22" s="253">
        <v>97.837046000000001</v>
      </c>
      <c r="AIC22" s="253">
        <v>97.840181999999999</v>
      </c>
      <c r="AID22" s="253">
        <v>97.841747999999995</v>
      </c>
      <c r="AIE22" s="253">
        <v>97.830333999999993</v>
      </c>
      <c r="AIF22" s="253">
        <v>97.809939999999997</v>
      </c>
      <c r="AIG22" s="253">
        <v>97.795878000000002</v>
      </c>
      <c r="AIH22" s="253">
        <v>97.796173999999993</v>
      </c>
      <c r="AII22" s="253">
        <v>97.802110999999996</v>
      </c>
      <c r="AIJ22" s="253">
        <v>97.799229999999994</v>
      </c>
      <c r="AIK22" s="253">
        <v>97.784401000000003</v>
      </c>
      <c r="AIL22" s="253">
        <v>97.768671999999995</v>
      </c>
      <c r="AIM22" s="253">
        <v>97.764214999999993</v>
      </c>
      <c r="AIN22" s="253">
        <v>97.771348000000003</v>
      </c>
      <c r="AIO22" s="253">
        <v>97.779559000000006</v>
      </c>
      <c r="AIP22" s="253">
        <v>97.780011999999999</v>
      </c>
      <c r="AIQ22" s="253">
        <v>97.774861000000001</v>
      </c>
      <c r="AIR22" s="253">
        <v>97.773060000000001</v>
      </c>
      <c r="AIS22" s="253">
        <v>97.777952999999997</v>
      </c>
      <c r="AIT22" s="253">
        <v>97.781948</v>
      </c>
      <c r="AIU22" s="253">
        <v>97.775242000000006</v>
      </c>
      <c r="AIV22" s="253">
        <v>97.757914999999997</v>
      </c>
      <c r="AIW22" s="253">
        <v>97.740729000000002</v>
      </c>
      <c r="AIX22" s="253">
        <v>97.734595999999996</v>
      </c>
      <c r="AIY22" s="253">
        <v>97.741922000000002</v>
      </c>
      <c r="AIZ22" s="253">
        <v>97.757659000000004</v>
      </c>
      <c r="AJA22" s="253">
        <v>97.774844999999999</v>
      </c>
      <c r="AJB22" s="253">
        <v>97.787730999999994</v>
      </c>
      <c r="AJC22" s="253">
        <v>97.793030999999999</v>
      </c>
      <c r="AJD22" s="253">
        <v>97.791758000000002</v>
      </c>
      <c r="AJE22" s="253">
        <v>97.789181999999997</v>
      </c>
      <c r="AJF22" s="253">
        <v>97.790299000000005</v>
      </c>
      <c r="AJG22" s="253">
        <v>97.794910999999999</v>
      </c>
      <c r="AJH22" s="253">
        <v>97.798169999999999</v>
      </c>
      <c r="AJI22" s="253">
        <v>97.795328999999995</v>
      </c>
      <c r="AJJ22" s="253">
        <v>97.785034999999993</v>
      </c>
      <c r="AJK22" s="253">
        <v>97.769665000000003</v>
      </c>
      <c r="AJL22" s="253">
        <v>97.755072999999996</v>
      </c>
      <c r="AJM22" s="253">
        <v>97.749219999999994</v>
      </c>
      <c r="AJN22" s="253">
        <v>97.757456000000005</v>
      </c>
      <c r="AJO22" s="253">
        <v>97.777393000000004</v>
      </c>
      <c r="AJP22" s="253">
        <v>97.799978999999993</v>
      </c>
      <c r="AJQ22" s="253">
        <v>97.817126000000002</v>
      </c>
      <c r="AJR22" s="253">
        <v>97.827878999999996</v>
      </c>
      <c r="AJS22" s="253">
        <v>97.836343999999997</v>
      </c>
      <c r="AJT22" s="253">
        <v>97.844468000000006</v>
      </c>
      <c r="AJU22" s="253">
        <v>97.848314000000002</v>
      </c>
      <c r="AJV22" s="253">
        <v>97.842164999999994</v>
      </c>
      <c r="AJW22" s="253">
        <v>97.826533999999995</v>
      </c>
      <c r="AJX22" s="253">
        <v>97.811428000000006</v>
      </c>
      <c r="AJY22" s="253">
        <v>97.809850999999995</v>
      </c>
      <c r="AJZ22" s="253">
        <v>97.826408999999998</v>
      </c>
      <c r="AKA22" s="253">
        <v>97.852879999999999</v>
      </c>
      <c r="AKB22" s="253">
        <v>97.875765999999999</v>
      </c>
      <c r="AKC22" s="253">
        <v>97.886994000000001</v>
      </c>
      <c r="AKD22" s="253">
        <v>97.886386000000002</v>
      </c>
      <c r="AKE22" s="253">
        <v>97.876234999999994</v>
      </c>
      <c r="AKF22" s="253">
        <v>97.857912999999996</v>
      </c>
      <c r="AKG22" s="253">
        <v>97.834300999999996</v>
      </c>
      <c r="AKH22" s="253">
        <v>97.811623999999995</v>
      </c>
      <c r="AKI22" s="253">
        <v>97.796289999999999</v>
      </c>
      <c r="AKJ22" s="253">
        <v>97.791387999999998</v>
      </c>
      <c r="AKK22" s="253">
        <v>97.797520000000006</v>
      </c>
      <c r="AKL22" s="253">
        <v>97.814792999999995</v>
      </c>
      <c r="AKM22" s="253">
        <v>97.841061999999994</v>
      </c>
      <c r="AKN22" s="253">
        <v>97.868639999999999</v>
      </c>
      <c r="AKO22" s="253">
        <v>97.885965999999996</v>
      </c>
      <c r="AKP22" s="253">
        <v>97.885705000000002</v>
      </c>
      <c r="AKQ22" s="253">
        <v>97.872658999999999</v>
      </c>
      <c r="AKR22" s="253">
        <v>97.862504999999999</v>
      </c>
      <c r="AKS22" s="253">
        <v>97.868633000000003</v>
      </c>
      <c r="AKT22" s="253">
        <v>97.887338999999997</v>
      </c>
      <c r="AKU22" s="253">
        <v>97.898326999999995</v>
      </c>
      <c r="AKV22" s="253">
        <v>97.885581000000002</v>
      </c>
      <c r="AKW22" s="253">
        <v>97.858005000000006</v>
      </c>
      <c r="AKX22" s="253">
        <v>97.843063999999998</v>
      </c>
      <c r="AKY22" s="253">
        <v>97.857015000000004</v>
      </c>
      <c r="AKZ22" s="253">
        <v>97.887096</v>
      </c>
      <c r="ALA22" s="253">
        <v>97.90737</v>
      </c>
      <c r="ALB22" s="253">
        <v>97.906621000000001</v>
      </c>
      <c r="ALC22" s="253">
        <v>97.893535</v>
      </c>
      <c r="ALD22" s="253">
        <v>97.878366999999997</v>
      </c>
      <c r="ALE22" s="253">
        <v>97.860932000000005</v>
      </c>
      <c r="ALF22" s="253">
        <v>97.839118999999997</v>
      </c>
      <c r="ALG22" s="253">
        <v>97.819626999999997</v>
      </c>
      <c r="ALH22" s="253">
        <v>97.812627000000006</v>
      </c>
      <c r="ALI22" s="253">
        <v>97.818245000000005</v>
      </c>
      <c r="ALJ22" s="253">
        <v>97.823953000000003</v>
      </c>
      <c r="ALK22" s="253">
        <v>97.815945999999997</v>
      </c>
      <c r="ALL22" s="253">
        <v>97.791972000000001</v>
      </c>
      <c r="ALM22" s="253">
        <v>97.763981000000001</v>
      </c>
      <c r="ALN22" s="253">
        <v>97.749016999999995</v>
      </c>
      <c r="ALO22" s="253">
        <v>97.754667999999995</v>
      </c>
      <c r="ALP22" s="253">
        <v>97.771252000000004</v>
      </c>
      <c r="ALQ22" s="253">
        <v>97.779939999999996</v>
      </c>
      <c r="ALR22" s="253">
        <v>97.770762000000005</v>
      </c>
      <c r="ALS22" s="253">
        <v>97.751272999999998</v>
      </c>
      <c r="ALT22" s="253">
        <v>97.736575000000002</v>
      </c>
      <c r="ALU22" s="253">
        <v>97.732969999999995</v>
      </c>
      <c r="ALV22" s="253">
        <v>97.733022000000005</v>
      </c>
      <c r="ALW22" s="253">
        <v>97.724114999999998</v>
      </c>
      <c r="ALX22" s="253">
        <v>97.699586999999994</v>
      </c>
      <c r="ALY22" s="253">
        <v>97.663683000000006</v>
      </c>
      <c r="ALZ22" s="253">
        <v>97.628587999999993</v>
      </c>
      <c r="AMA22" s="253">
        <v>97.605023000000003</v>
      </c>
      <c r="AMB22" s="253">
        <v>97.592499000000004</v>
      </c>
      <c r="AMC22" s="253">
        <v>97.579580000000007</v>
      </c>
      <c r="AMD22" s="253">
        <v>97.556273000000004</v>
      </c>
      <c r="AME22" s="253">
        <v>97.524900000000002</v>
      </c>
      <c r="AMF22" s="253">
        <v>97.495407999999998</v>
      </c>
      <c r="AMG22" s="253">
        <v>97.470950000000002</v>
      </c>
      <c r="AMH22" s="253">
        <v>97.443292</v>
      </c>
      <c r="AMI22" s="253">
        <v>97.403830999999997</v>
      </c>
      <c r="AMJ22" s="253">
        <v>97.354743999999997</v>
      </c>
      <c r="AMK22" s="253">
        <v>97.305359999999993</v>
      </c>
      <c r="AML22" s="253">
        <v>97.259810000000002</v>
      </c>
      <c r="AMM22" s="253">
        <v>97.212693000000002</v>
      </c>
      <c r="AMN22" s="253">
        <v>97.157111999999998</v>
      </c>
      <c r="AMO22" s="253">
        <v>97.093429</v>
      </c>
      <c r="AMP22" s="253">
        <v>97.028183999999996</v>
      </c>
      <c r="AMQ22" s="253">
        <v>96.966646999999995</v>
      </c>
      <c r="AMR22" s="253">
        <v>96.909137999999999</v>
      </c>
      <c r="AMS22" s="253">
        <v>96.853453000000002</v>
      </c>
      <c r="AMT22" s="253">
        <v>96.797213999999997</v>
      </c>
      <c r="AMU22" s="253">
        <v>96.736936</v>
      </c>
      <c r="AMV22" s="253">
        <v>96.668244999999999</v>
      </c>
      <c r="AMW22" s="253">
        <v>96.589461</v>
      </c>
      <c r="AMX22" s="253">
        <v>96.502617000000001</v>
      </c>
      <c r="AMY22" s="253">
        <v>96.408348000000004</v>
      </c>
      <c r="AMZ22" s="253">
        <v>96.303189000000003</v>
      </c>
      <c r="ANA22" s="253">
        <v>96.187129999999996</v>
      </c>
      <c r="ANB22" s="253">
        <v>96.071374000000006</v>
      </c>
      <c r="ANC22" s="253">
        <v>95.970128000000003</v>
      </c>
      <c r="AND22" s="253">
        <v>95.882487999999995</v>
      </c>
      <c r="ANE22" s="253">
        <v>95.789962000000003</v>
      </c>
      <c r="ANF22" s="253">
        <v>95.676833000000002</v>
      </c>
      <c r="ANG22" s="253">
        <v>95.547910000000002</v>
      </c>
      <c r="ANH22" s="253">
        <v>95.420910000000006</v>
      </c>
      <c r="ANI22" s="253">
        <v>95.305954999999997</v>
      </c>
      <c r="ANJ22" s="253">
        <v>95.199173000000002</v>
      </c>
      <c r="ANK22" s="253">
        <v>95.092778999999993</v>
      </c>
      <c r="ANL22" s="253">
        <v>94.983351999999996</v>
      </c>
      <c r="ANM22" s="253">
        <v>94.870564999999999</v>
      </c>
      <c r="ANN22" s="253">
        <v>94.754772000000003</v>
      </c>
      <c r="ANO22" s="253">
        <v>94.636804999999995</v>
      </c>
      <c r="ANP22" s="253">
        <v>94.515189000000007</v>
      </c>
      <c r="ANQ22" s="253">
        <v>94.383364</v>
      </c>
      <c r="ANR22" s="253">
        <v>94.233838000000006</v>
      </c>
      <c r="ANS22" s="253">
        <v>94.063529000000003</v>
      </c>
      <c r="ANT22" s="253">
        <v>93.868375999999998</v>
      </c>
      <c r="ANU22" s="253">
        <v>93.633770999999996</v>
      </c>
      <c r="ANV22" s="253">
        <v>93.339152999999996</v>
      </c>
      <c r="ANW22" s="253">
        <v>92.975915999999998</v>
      </c>
      <c r="ANX22" s="253">
        <v>92.554991000000001</v>
      </c>
      <c r="ANY22" s="253">
        <v>92.093759000000006</v>
      </c>
      <c r="ANZ22" s="253">
        <v>91.599788000000004</v>
      </c>
      <c r="AOA22" s="253">
        <v>91.068387000000001</v>
      </c>
      <c r="AOB22" s="253">
        <v>90.488355999999996</v>
      </c>
      <c r="AOC22" s="253">
        <v>89.845715999999996</v>
      </c>
      <c r="AOD22" s="253">
        <v>89.128907999999996</v>
      </c>
      <c r="AOE22" s="253">
        <v>88.337339999999998</v>
      </c>
      <c r="AOF22" s="253">
        <v>87.480812</v>
      </c>
      <c r="AOG22" s="253">
        <v>86.564768000000001</v>
      </c>
      <c r="AOH22" s="253">
        <v>85.579338000000007</v>
      </c>
      <c r="AOI22" s="253">
        <v>84.507982999999996</v>
      </c>
      <c r="AOJ22" s="253">
        <v>83.342226999999994</v>
      </c>
      <c r="AOK22" s="253">
        <v>82.082053999999999</v>
      </c>
      <c r="AOL22" s="253">
        <v>80.726129</v>
      </c>
      <c r="AOM22" s="253">
        <v>79.268749</v>
      </c>
      <c r="AON22" s="253">
        <v>77.702460000000002</v>
      </c>
      <c r="AOO22" s="253">
        <v>76.015182999999993</v>
      </c>
      <c r="AOP22" s="253">
        <v>74.187171000000006</v>
      </c>
      <c r="AOQ22" s="253">
        <v>72.199973999999997</v>
      </c>
      <c r="AOR22" s="253">
        <v>70.050798999999998</v>
      </c>
      <c r="AOS22" s="253">
        <v>67.755573999999996</v>
      </c>
      <c r="AOT22" s="253">
        <v>65.342523999999997</v>
      </c>
      <c r="AOU22" s="253">
        <v>62.850439999999999</v>
      </c>
      <c r="AOV22" s="253">
        <v>60.333148999999999</v>
      </c>
      <c r="AOW22" s="253">
        <v>57.863035000000004</v>
      </c>
      <c r="AOX22" s="253">
        <v>55.538699000000001</v>
      </c>
      <c r="AOY22" s="253">
        <v>53.495215000000002</v>
      </c>
      <c r="AOZ22" s="253">
        <v>51.897191999999997</v>
      </c>
      <c r="APA22" s="253">
        <v>50.899281999999999</v>
      </c>
      <c r="APB22" s="253">
        <v>50.595638999999998</v>
      </c>
      <c r="APC22" s="253">
        <v>50.989483999999997</v>
      </c>
      <c r="APD22" s="253">
        <v>51.993256000000002</v>
      </c>
      <c r="APE22" s="253">
        <v>53.454559000000003</v>
      </c>
      <c r="APF22" s="253">
        <v>55.202097999999999</v>
      </c>
      <c r="APG22" s="253">
        <v>57.086047999999998</v>
      </c>
      <c r="APH22" s="253">
        <v>58.993791000000002</v>
      </c>
      <c r="API22" s="253">
        <v>60.844540000000002</v>
      </c>
      <c r="APJ22" s="253">
        <v>62.585731000000003</v>
      </c>
      <c r="APK22" s="253">
        <v>64.192155999999997</v>
      </c>
      <c r="APL22" s="253">
        <v>65.658272999999994</v>
      </c>
      <c r="APM22" s="253">
        <v>66.986695999999995</v>
      </c>
      <c r="APN22" s="253">
        <v>68.185502999999997</v>
      </c>
      <c r="APO22" s="253">
        <v>69.269673999999995</v>
      </c>
      <c r="APP22" s="253">
        <v>70.254962000000006</v>
      </c>
      <c r="APQ22" s="253">
        <v>71.150752999999995</v>
      </c>
      <c r="APR22" s="253">
        <v>71.967146999999997</v>
      </c>
      <c r="APS22" s="253">
        <v>72.727474999999998</v>
      </c>
      <c r="APT22" s="253">
        <v>73.463575000000006</v>
      </c>
      <c r="APU22" s="253">
        <v>74.196088000000003</v>
      </c>
      <c r="APV22" s="253">
        <v>74.926934000000003</v>
      </c>
      <c r="APW22" s="253">
        <v>75.652276000000001</v>
      </c>
      <c r="APX22" s="253">
        <v>76.374402000000003</v>
      </c>
      <c r="APY22" s="253">
        <v>77.097936000000004</v>
      </c>
      <c r="APZ22" s="253">
        <v>77.823376999999994</v>
      </c>
      <c r="AQA22" s="253">
        <v>78.550492000000006</v>
      </c>
      <c r="AQB22" s="253">
        <v>79.282787999999996</v>
      </c>
      <c r="AQC22" s="253">
        <v>80.022874000000002</v>
      </c>
      <c r="AQD22" s="253">
        <v>80.766193000000001</v>
      </c>
      <c r="AQE22" s="253">
        <v>81.503219000000001</v>
      </c>
      <c r="AQF22" s="253">
        <v>82.225862000000006</v>
      </c>
      <c r="AQG22" s="253">
        <v>82.930201999999994</v>
      </c>
      <c r="AQH22" s="253">
        <v>83.616767999999993</v>
      </c>
      <c r="AQI22" s="253">
        <v>84.291505000000001</v>
      </c>
      <c r="AQJ22" s="253">
        <v>84.963406000000006</v>
      </c>
      <c r="AQK22" s="253">
        <v>85.636887999999999</v>
      </c>
      <c r="AQL22" s="253">
        <v>86.305971999999997</v>
      </c>
      <c r="AQM22" s="253">
        <v>86.956773999999996</v>
      </c>
      <c r="AQN22" s="253">
        <v>87.574061999999998</v>
      </c>
      <c r="AQO22" s="253">
        <v>88.144407999999999</v>
      </c>
      <c r="AQP22" s="253">
        <v>88.655044000000004</v>
      </c>
      <c r="AQQ22" s="253">
        <v>89.092985999999996</v>
      </c>
      <c r="AQR22" s="253">
        <v>89.447757999999993</v>
      </c>
      <c r="AQS22" s="253">
        <v>89.716292999999993</v>
      </c>
      <c r="AQT22" s="253">
        <v>89.905178000000006</v>
      </c>
      <c r="AQU22" s="253">
        <v>90.024934000000002</v>
      </c>
      <c r="AQV22" s="253">
        <v>90.078907999999998</v>
      </c>
      <c r="AQW22" s="253">
        <v>90.057564999999997</v>
      </c>
      <c r="AQX22" s="253">
        <v>89.944580000000002</v>
      </c>
      <c r="AQY22" s="253">
        <v>89.725641999999993</v>
      </c>
      <c r="AQZ22" s="253">
        <v>89.387833999999998</v>
      </c>
      <c r="ARA22" s="253">
        <v>88.912548000000001</v>
      </c>
      <c r="ARB22" s="253">
        <v>88.275857999999999</v>
      </c>
      <c r="ARC22" s="253">
        <v>87.455979999999997</v>
      </c>
      <c r="ARD22" s="253">
        <v>86.432891999999995</v>
      </c>
      <c r="ARE22" s="253">
        <v>85.176525999999996</v>
      </c>
      <c r="ARF22" s="253">
        <v>83.639320999999995</v>
      </c>
      <c r="ARG22" s="253">
        <v>81.764411999999993</v>
      </c>
      <c r="ARH22" s="253">
        <v>79.497924999999995</v>
      </c>
      <c r="ARI22" s="253">
        <v>76.798908999999995</v>
      </c>
      <c r="ARJ22" s="253">
        <v>73.657313000000002</v>
      </c>
      <c r="ARK22" s="253">
        <v>70.128435999999994</v>
      </c>
      <c r="ARL22" s="253">
        <v>66.365528999999995</v>
      </c>
      <c r="ARM22" s="253">
        <v>62.628386999999996</v>
      </c>
      <c r="ARN22" s="253">
        <v>59.267820999999998</v>
      </c>
      <c r="ARO22" s="253">
        <v>56.684266999999998</v>
      </c>
      <c r="ARP22" s="253">
        <v>55.243209999999998</v>
      </c>
      <c r="ARQ22" s="253">
        <v>55.157485000000001</v>
      </c>
      <c r="ARR22" s="253">
        <v>56.406650999999997</v>
      </c>
      <c r="ARS22" s="253">
        <v>58.751033999999997</v>
      </c>
      <c r="ART22" s="253">
        <v>61.826196000000003</v>
      </c>
      <c r="ARU22" s="253">
        <v>65.249903000000003</v>
      </c>
      <c r="ARV22" s="253">
        <v>68.704784000000004</v>
      </c>
      <c r="ARW22" s="253">
        <v>71.975790000000003</v>
      </c>
      <c r="ARX22" s="253">
        <v>74.946314000000001</v>
      </c>
      <c r="ARY22" s="253">
        <v>77.569800000000001</v>
      </c>
      <c r="ARZ22" s="253">
        <v>79.844147000000007</v>
      </c>
      <c r="ASA22" s="253">
        <v>81.796492000000001</v>
      </c>
      <c r="ASB22" s="253">
        <v>83.471134000000006</v>
      </c>
      <c r="ASC22" s="253">
        <v>84.914207000000005</v>
      </c>
      <c r="ASD22" s="253">
        <v>86.162473000000006</v>
      </c>
      <c r="ASE22" s="253">
        <v>87.242874999999998</v>
      </c>
      <c r="ASF22" s="253">
        <v>88.177639999999997</v>
      </c>
      <c r="ASG22" s="253">
        <v>88.986823999999999</v>
      </c>
      <c r="ASH22" s="253">
        <v>89.689797999999996</v>
      </c>
      <c r="ASI22" s="253">
        <v>90.308553000000003</v>
      </c>
      <c r="ASJ22" s="253">
        <v>90.867279999999994</v>
      </c>
      <c r="ASK22" s="253">
        <v>91.382919999999999</v>
      </c>
      <c r="ASL22" s="253">
        <v>91.856064000000003</v>
      </c>
      <c r="ASM22" s="253">
        <v>92.275937999999996</v>
      </c>
      <c r="ASN22" s="253">
        <v>92.636505</v>
      </c>
      <c r="ASO22" s="253">
        <v>92.946353999999999</v>
      </c>
      <c r="ASP22" s="253">
        <v>93.223983000000004</v>
      </c>
      <c r="ASQ22" s="253">
        <v>93.487275999999994</v>
      </c>
      <c r="ASR22" s="253">
        <v>93.746759999999995</v>
      </c>
      <c r="ASS22" s="253">
        <v>94.002982000000003</v>
      </c>
      <c r="AST22" s="253">
        <v>94.246915999999999</v>
      </c>
      <c r="ASU22" s="253">
        <v>94.466530000000006</v>
      </c>
      <c r="ASV22" s="253">
        <v>94.657133000000002</v>
      </c>
      <c r="ASW22" s="253">
        <v>94.825315000000003</v>
      </c>
      <c r="ASX22" s="253">
        <v>94.981290999999999</v>
      </c>
      <c r="ASY22" s="253">
        <v>95.129343000000006</v>
      </c>
      <c r="ASZ22" s="253">
        <v>95.267910999999998</v>
      </c>
      <c r="ATA22" s="253">
        <v>95.397070999999997</v>
      </c>
      <c r="ATB22" s="253">
        <v>95.52167</v>
      </c>
      <c r="ATC22" s="253">
        <v>95.645810999999995</v>
      </c>
      <c r="ATD22" s="253">
        <v>95.767083</v>
      </c>
      <c r="ATE22" s="253">
        <v>95.878826000000004</v>
      </c>
      <c r="ATF22" s="253">
        <v>95.977894000000006</v>
      </c>
      <c r="ATG22" s="253">
        <v>96.068128000000002</v>
      </c>
      <c r="ATH22" s="253">
        <v>96.155533000000005</v>
      </c>
      <c r="ATI22" s="253">
        <v>96.241760999999997</v>
      </c>
      <c r="ATJ22" s="253">
        <v>96.324224000000001</v>
      </c>
      <c r="ATK22" s="253">
        <v>96.401664999999994</v>
      </c>
      <c r="ATL22" s="253">
        <v>96.476423999999994</v>
      </c>
      <c r="ATM22" s="253">
        <v>96.549819999999997</v>
      </c>
      <c r="ATN22" s="253">
        <v>96.617361000000002</v>
      </c>
      <c r="ATO22" s="253">
        <v>96.671240999999995</v>
      </c>
      <c r="ATP22" s="253">
        <v>96.708254999999994</v>
      </c>
      <c r="ATQ22" s="253">
        <v>96.735066000000003</v>
      </c>
      <c r="ATR22" s="253">
        <v>96.765786000000006</v>
      </c>
      <c r="ATS22" s="253">
        <v>96.813192999999998</v>
      </c>
      <c r="ATT22" s="253">
        <v>96.879559</v>
      </c>
      <c r="ATU22" s="253">
        <v>96.954847000000001</v>
      </c>
      <c r="ATV22" s="253">
        <v>97.025435000000002</v>
      </c>
      <c r="ATW22" s="253">
        <v>97.085195999999996</v>
      </c>
      <c r="ATX22" s="253">
        <v>97.136503000000005</v>
      </c>
      <c r="ATY22" s="253">
        <v>97.181871999999998</v>
      </c>
      <c r="ATZ22" s="253">
        <v>97.220415000000003</v>
      </c>
      <c r="AUA22" s="253">
        <v>97.254707999999994</v>
      </c>
      <c r="AUB22" s="253">
        <v>97.294769000000002</v>
      </c>
      <c r="AUC22" s="253">
        <v>97.348596000000001</v>
      </c>
      <c r="AUD22" s="253">
        <v>97.411512000000002</v>
      </c>
      <c r="AUE22" s="253">
        <v>97.471048999999994</v>
      </c>
      <c r="AUF22" s="253">
        <v>97.520740000000004</v>
      </c>
      <c r="AUG22" s="253">
        <v>97.562562999999997</v>
      </c>
      <c r="AUH22" s="253">
        <v>97.597087999999999</v>
      </c>
      <c r="AUI22" s="253">
        <v>97.620600999999994</v>
      </c>
      <c r="AUJ22" s="253">
        <v>97.635035999999999</v>
      </c>
      <c r="AUK22" s="253">
        <v>97.652548999999993</v>
      </c>
      <c r="AUL22" s="253">
        <v>97.683242000000007</v>
      </c>
      <c r="AUM22" s="253">
        <v>97.722393999999994</v>
      </c>
      <c r="AUN22" s="253">
        <v>97.756488000000004</v>
      </c>
      <c r="AUO22" s="253">
        <v>97.780260999999996</v>
      </c>
      <c r="AUP22" s="253">
        <v>97.801249999999996</v>
      </c>
      <c r="AUQ22" s="253">
        <v>97.827391000000006</v>
      </c>
      <c r="AUR22" s="253">
        <v>97.856217000000001</v>
      </c>
      <c r="AUS22" s="253">
        <v>97.879347999999993</v>
      </c>
      <c r="AUT22" s="253">
        <v>97.893942999999993</v>
      </c>
      <c r="AUU22" s="253">
        <v>97.906075000000001</v>
      </c>
      <c r="AUV22" s="253">
        <v>97.923805000000002</v>
      </c>
      <c r="AUW22" s="253">
        <v>97.949349999999995</v>
      </c>
      <c r="AUX22" s="253">
        <v>97.977181000000002</v>
      </c>
      <c r="AUY22" s="253">
        <v>97.997771</v>
      </c>
      <c r="AUZ22" s="253">
        <v>98.003921000000005</v>
      </c>
      <c r="AVA22" s="253">
        <v>97.996763999999999</v>
      </c>
      <c r="AVB22" s="253">
        <v>97.986609999999999</v>
      </c>
      <c r="AVC22" s="253">
        <v>97.985669000000001</v>
      </c>
      <c r="AVD22" s="253">
        <v>97.998294999999999</v>
      </c>
      <c r="AVE22" s="253">
        <v>98.019147000000004</v>
      </c>
      <c r="AVF22" s="253">
        <v>98.041269999999997</v>
      </c>
      <c r="AVG22" s="253">
        <v>98.062674999999999</v>
      </c>
      <c r="AVH22" s="253">
        <v>98.082937000000001</v>
      </c>
      <c r="AVI22" s="253">
        <v>98.097314999999995</v>
      </c>
      <c r="AVJ22" s="253">
        <v>98.100511999999995</v>
      </c>
      <c r="AVK22" s="253">
        <v>98.096016000000006</v>
      </c>
      <c r="AVL22" s="253">
        <v>98.095873999999995</v>
      </c>
      <c r="AVM22" s="253">
        <v>98.108645999999993</v>
      </c>
      <c r="AVN22" s="253">
        <v>98.130975000000007</v>
      </c>
      <c r="AVO22" s="253">
        <v>98.152134000000004</v>
      </c>
      <c r="AVP22" s="253">
        <v>98.163078999999996</v>
      </c>
      <c r="AVQ22" s="253">
        <v>98.160008000000005</v>
      </c>
      <c r="AVR22" s="253">
        <v>98.144847999999996</v>
      </c>
      <c r="AVS22" s="253">
        <v>98.126614000000004</v>
      </c>
      <c r="AVT22" s="253">
        <v>98.118156999999997</v>
      </c>
      <c r="AVU22" s="253">
        <v>98.126660000000001</v>
      </c>
      <c r="AVV22" s="253">
        <v>98.148629</v>
      </c>
      <c r="AVW22" s="253">
        <v>98.176557000000003</v>
      </c>
      <c r="AVX22" s="253">
        <v>98.206618000000006</v>
      </c>
      <c r="AVY22" s="253">
        <v>98.236219000000006</v>
      </c>
      <c r="AVZ22" s="253">
        <v>98.258977000000002</v>
      </c>
      <c r="AWA22" s="253">
        <v>98.268986999999996</v>
      </c>
      <c r="AWB22" s="253">
        <v>98.268146999999999</v>
      </c>
      <c r="AWC22" s="253">
        <v>98.263337000000007</v>
      </c>
      <c r="AWD22" s="253">
        <v>98.258014000000003</v>
      </c>
      <c r="AWE22" s="253">
        <v>98.252494999999996</v>
      </c>
      <c r="AWF22" s="253">
        <v>98.250598999999994</v>
      </c>
      <c r="AWG22" s="253">
        <v>98.258273000000003</v>
      </c>
      <c r="AWH22" s="253">
        <v>98.275069000000002</v>
      </c>
      <c r="AWI22" s="253">
        <v>98.293503000000001</v>
      </c>
      <c r="AWJ22" s="253">
        <v>98.307974000000002</v>
      </c>
      <c r="AWK22" s="253">
        <v>98.318543000000005</v>
      </c>
      <c r="AWL22" s="253">
        <v>98.325294999999997</v>
      </c>
      <c r="AWM22" s="253">
        <v>98.326047000000003</v>
      </c>
      <c r="AWN22" s="253">
        <v>98.322125</v>
      </c>
      <c r="AWO22" s="253">
        <v>98.319959999999995</v>
      </c>
      <c r="AWP22" s="253">
        <v>98.323145999999994</v>
      </c>
      <c r="AWQ22" s="253">
        <v>98.327821</v>
      </c>
      <c r="AWR22" s="253">
        <v>98.329606999999996</v>
      </c>
      <c r="AWS22" s="253">
        <v>98.330924999999993</v>
      </c>
      <c r="AWT22" s="253">
        <v>98.337648999999999</v>
      </c>
      <c r="AWU22" s="253">
        <v>98.352181000000002</v>
      </c>
      <c r="AWV22" s="253">
        <v>98.373195999999993</v>
      </c>
      <c r="AWW22" s="253">
        <v>98.398403000000002</v>
      </c>
      <c r="AWX22" s="253">
        <v>98.423269000000005</v>
      </c>
      <c r="AWY22" s="253">
        <v>98.440549000000004</v>
      </c>
      <c r="AWZ22" s="253">
        <v>98.446781000000001</v>
      </c>
      <c r="AXA22" s="253">
        <v>98.448373000000004</v>
      </c>
      <c r="AXB22" s="253">
        <v>98.456405000000004</v>
      </c>
      <c r="AXC22" s="253">
        <v>98.474570999999997</v>
      </c>
      <c r="AXD22" s="253">
        <v>98.494966000000005</v>
      </c>
      <c r="AXE22" s="253">
        <v>98.506321</v>
      </c>
      <c r="AXF22" s="253">
        <v>98.505063000000007</v>
      </c>
      <c r="AXG22" s="253">
        <v>98.498577999999995</v>
      </c>
      <c r="AXH22" s="253">
        <v>98.498486999999997</v>
      </c>
      <c r="AXI22" s="253">
        <v>98.510144999999994</v>
      </c>
      <c r="AXJ22" s="253">
        <v>98.527987999999993</v>
      </c>
      <c r="AXK22" s="253">
        <v>98.541881000000004</v>
      </c>
      <c r="AXL22" s="253">
        <v>98.547529999999995</v>
      </c>
      <c r="AXM22" s="253">
        <v>98.548698000000002</v>
      </c>
      <c r="AXN22" s="253">
        <v>98.549746999999996</v>
      </c>
      <c r="AXO22" s="253">
        <v>98.550433999999996</v>
      </c>
      <c r="AXP22" s="253">
        <v>98.549728999999999</v>
      </c>
      <c r="AXQ22" s="253">
        <v>98.550746000000004</v>
      </c>
      <c r="AXR22" s="253">
        <v>98.557969999999997</v>
      </c>
      <c r="AXS22" s="253">
        <v>98.570778000000004</v>
      </c>
      <c r="AXT22" s="253">
        <v>98.582245999999998</v>
      </c>
      <c r="AXU22" s="253">
        <v>98.584029999999998</v>
      </c>
      <c r="AXV22" s="253">
        <v>98.572135000000003</v>
      </c>
      <c r="AXW22" s="253">
        <v>98.550572000000003</v>
      </c>
      <c r="AXX22" s="253">
        <v>98.530635000000004</v>
      </c>
      <c r="AXY22" s="253">
        <v>98.523617000000002</v>
      </c>
      <c r="AXZ22" s="253">
        <v>98.531599</v>
      </c>
      <c r="AYA22" s="253">
        <v>98.547090999999995</v>
      </c>
      <c r="AYB22" s="253">
        <v>98.562461999999996</v>
      </c>
      <c r="AYC22" s="253">
        <v>98.575928000000005</v>
      </c>
      <c r="AYD22" s="253">
        <v>98.585944999999995</v>
      </c>
      <c r="AYE22" s="253">
        <v>98.585104000000001</v>
      </c>
      <c r="AYF22" s="253">
        <v>98.566747000000007</v>
      </c>
      <c r="AYG22" s="253">
        <v>98.536968000000002</v>
      </c>
      <c r="AYH22" s="253">
        <v>98.513491000000002</v>
      </c>
      <c r="AYI22" s="253">
        <v>98.509974999999997</v>
      </c>
      <c r="AYJ22" s="253">
        <v>98.523610000000005</v>
      </c>
      <c r="AYK22" s="253">
        <v>98.539215999999996</v>
      </c>
      <c r="AYL22" s="253">
        <v>98.543076999999997</v>
      </c>
      <c r="AYM22" s="253">
        <v>98.531519000000003</v>
      </c>
      <c r="AYN22" s="253">
        <v>98.508848999999998</v>
      </c>
      <c r="AYO22" s="253">
        <v>98.481172000000001</v>
      </c>
      <c r="AYP22" s="253">
        <v>98.453944000000007</v>
      </c>
      <c r="AYQ22" s="253">
        <v>98.433475999999999</v>
      </c>
      <c r="AYR22" s="253">
        <v>98.426216999999994</v>
      </c>
      <c r="AYS22" s="253">
        <v>98.432950000000005</v>
      </c>
      <c r="AYT22" s="253">
        <v>98.444753000000006</v>
      </c>
      <c r="AYU22" s="253">
        <v>98.448988999999997</v>
      </c>
      <c r="AYV22" s="253">
        <v>98.440906999999996</v>
      </c>
      <c r="AYW22" s="253">
        <v>98.426626999999996</v>
      </c>
      <c r="AYX22" s="253">
        <v>98.413813000000005</v>
      </c>
      <c r="AYY22" s="253">
        <v>98.403446000000002</v>
      </c>
      <c r="AYZ22" s="253">
        <v>98.393736000000004</v>
      </c>
      <c r="AZA22" s="253">
        <v>98.387697000000003</v>
      </c>
      <c r="AZB22" s="253">
        <v>98.390347000000006</v>
      </c>
      <c r="AZC22" s="253">
        <v>98.398908000000006</v>
      </c>
      <c r="AZD22" s="253">
        <v>98.402441999999994</v>
      </c>
      <c r="AZE22" s="253">
        <v>98.394373999999999</v>
      </c>
      <c r="AZF22" s="253">
        <v>98.381849000000003</v>
      </c>
      <c r="AZG22" s="253">
        <v>98.378900000000002</v>
      </c>
      <c r="AZH22" s="253">
        <v>98.391401999999999</v>
      </c>
      <c r="AZI22" s="253">
        <v>98.411350999999996</v>
      </c>
      <c r="AZJ22" s="253">
        <v>98.425116000000003</v>
      </c>
      <c r="AZK22" s="253">
        <v>98.424588999999997</v>
      </c>
      <c r="AZL22" s="253">
        <v>98.410473999999994</v>
      </c>
      <c r="AZM22" s="253">
        <v>98.388909999999996</v>
      </c>
      <c r="AZN22" s="253">
        <v>98.368116999999998</v>
      </c>
      <c r="AZO22" s="253">
        <v>98.356344000000007</v>
      </c>
      <c r="AZP22" s="253">
        <v>98.358045000000004</v>
      </c>
      <c r="AZQ22" s="253">
        <v>98.369975999999994</v>
      </c>
      <c r="AZR22" s="253">
        <v>98.383322000000007</v>
      </c>
      <c r="AZS22" s="253">
        <v>98.391202000000007</v>
      </c>
      <c r="AZT22" s="253">
        <v>98.392240000000001</v>
      </c>
      <c r="AZU22" s="253">
        <v>98.386330000000001</v>
      </c>
      <c r="AZV22" s="253">
        <v>98.371802000000002</v>
      </c>
      <c r="AZW22" s="253">
        <v>98.351185999999998</v>
      </c>
      <c r="AZX22" s="253">
        <v>98.336515000000006</v>
      </c>
      <c r="AZY22" s="253">
        <v>98.341492000000002</v>
      </c>
      <c r="AZZ22" s="253">
        <v>98.366602</v>
      </c>
      <c r="BAA22" s="253">
        <v>98.396338999999998</v>
      </c>
      <c r="BAB22" s="253">
        <v>98.413318000000004</v>
      </c>
      <c r="BAC22" s="253">
        <v>98.413432999999998</v>
      </c>
      <c r="BAD22" s="253">
        <v>98.407484999999994</v>
      </c>
      <c r="BAE22" s="253">
        <v>98.411811999999998</v>
      </c>
      <c r="BAF22" s="253">
        <v>98.437770999999998</v>
      </c>
      <c r="BAG22" s="253">
        <v>98.484876999999997</v>
      </c>
      <c r="BAH22" s="253">
        <v>98.540053</v>
      </c>
      <c r="BAI22" s="253">
        <v>98.585120000000003</v>
      </c>
      <c r="BAJ22" s="253">
        <v>98.608322999999999</v>
      </c>
      <c r="BAK22" s="253">
        <v>98.610545999999999</v>
      </c>
      <c r="BAL22" s="253">
        <v>98.602737000000005</v>
      </c>
      <c r="BAM22" s="253">
        <v>98.599269000000007</v>
      </c>
      <c r="BAN22" s="253">
        <v>98.610795999999993</v>
      </c>
      <c r="BAO22" s="253">
        <v>98.637283999999994</v>
      </c>
      <c r="BAP22" s="253">
        <v>98.666782999999995</v>
      </c>
      <c r="BAQ22" s="253">
        <v>98.685000000000002</v>
      </c>
      <c r="BAR22" s="253">
        <v>98.687118999999996</v>
      </c>
      <c r="BAS22" s="253">
        <v>98.677760000000006</v>
      </c>
      <c r="BAT22" s="253">
        <v>98.661877000000004</v>
      </c>
      <c r="BAU22" s="253">
        <v>98.643024999999994</v>
      </c>
      <c r="BAV22" s="253">
        <v>98.630363000000003</v>
      </c>
      <c r="BAW22" s="253">
        <v>98.637512000000001</v>
      </c>
      <c r="BAX22" s="253">
        <v>98.669148000000007</v>
      </c>
      <c r="BAY22" s="253">
        <v>98.714303999999998</v>
      </c>
      <c r="BAZ22" s="253">
        <v>98.757256999999996</v>
      </c>
      <c r="BBA22" s="253">
        <v>98.790276000000006</v>
      </c>
      <c r="BBB22" s="253">
        <v>98.812517</v>
      </c>
      <c r="BBC22" s="253">
        <v>98.823491000000004</v>
      </c>
      <c r="BBD22" s="253">
        <v>98.824132000000006</v>
      </c>
      <c r="BBE22" s="253">
        <v>98.819209999999998</v>
      </c>
      <c r="BBF22" s="253">
        <v>98.811334000000002</v>
      </c>
      <c r="BBG22" s="253">
        <v>98.795998999999995</v>
      </c>
      <c r="BBH22" s="253">
        <v>98.769746999999995</v>
      </c>
      <c r="BBI22" s="253">
        <v>98.740763000000001</v>
      </c>
      <c r="BBJ22" s="253">
        <v>98.724208000000004</v>
      </c>
      <c r="BBK22" s="253">
        <v>98.728002000000004</v>
      </c>
      <c r="BBL22" s="253">
        <v>98.748920999999996</v>
      </c>
      <c r="BBM22" s="253">
        <v>98.780976999999993</v>
      </c>
      <c r="BBN22" s="253">
        <v>98.820447000000001</v>
      </c>
      <c r="BBO22" s="253">
        <v>98.861886999999996</v>
      </c>
      <c r="BBP22" s="253">
        <v>98.895441000000005</v>
      </c>
      <c r="BBQ22" s="253">
        <v>98.911530999999997</v>
      </c>
      <c r="BBR22" s="253">
        <v>98.907122000000001</v>
      </c>
      <c r="BBS22" s="253">
        <v>98.888358999999994</v>
      </c>
      <c r="BBT22" s="253">
        <v>98.869630000000001</v>
      </c>
      <c r="BBU22" s="253">
        <v>98.867266999999998</v>
      </c>
      <c r="BBV22" s="253">
        <v>98.887801999999994</v>
      </c>
      <c r="BBW22" s="253">
        <v>98.920980999999998</v>
      </c>
      <c r="BBX22" s="253">
        <v>98.947843000000006</v>
      </c>
      <c r="BBY22" s="253">
        <v>98.957192000000006</v>
      </c>
      <c r="BBZ22" s="253">
        <v>98.952828999999994</v>
      </c>
      <c r="BCA22" s="253">
        <v>98.945873000000006</v>
      </c>
      <c r="BCB22" s="253">
        <v>98.943538000000004</v>
      </c>
      <c r="BCC22" s="253">
        <v>98.945528999999993</v>
      </c>
      <c r="BCD22" s="253">
        <v>98.948168999999993</v>
      </c>
      <c r="BCE22" s="253">
        <v>98.950248999999999</v>
      </c>
      <c r="BCF22" s="253">
        <v>98.955004000000002</v>
      </c>
      <c r="BCG22" s="253">
        <v>98.966035000000005</v>
      </c>
      <c r="BCH22" s="253">
        <v>98.981738000000007</v>
      </c>
      <c r="BCI22" s="253">
        <v>98.996324999999999</v>
      </c>
      <c r="BCJ22" s="253">
        <v>99.007126</v>
      </c>
      <c r="BCK22" s="253">
        <v>99.017588000000003</v>
      </c>
      <c r="BCL22" s="253">
        <v>99.031271000000004</v>
      </c>
      <c r="BCM22" s="253">
        <v>99.046515999999997</v>
      </c>
      <c r="BCN22" s="253">
        <v>99.059743999999995</v>
      </c>
      <c r="BCO22" s="253">
        <v>99.070269999999994</v>
      </c>
      <c r="BCP22" s="253">
        <v>99.078101000000004</v>
      </c>
      <c r="BCQ22" s="253">
        <v>99.080768000000006</v>
      </c>
      <c r="BCR22" s="253">
        <v>99.077717000000007</v>
      </c>
      <c r="BCS22" s="253">
        <v>99.075348000000005</v>
      </c>
      <c r="BCT22" s="253">
        <v>99.081010000000006</v>
      </c>
      <c r="BCU22" s="253">
        <v>99.091550999999995</v>
      </c>
      <c r="BCV22" s="253">
        <v>99.092948000000007</v>
      </c>
      <c r="BCW22" s="253">
        <v>99.073716000000005</v>
      </c>
      <c r="BCX22" s="253">
        <v>99.037087</v>
      </c>
      <c r="BCY22" s="253">
        <v>98.999425000000002</v>
      </c>
      <c r="BCZ22" s="253">
        <v>98.977981</v>
      </c>
      <c r="BDA22" s="253">
        <v>98.979650000000007</v>
      </c>
      <c r="BDB22" s="253">
        <v>98.999550999999997</v>
      </c>
      <c r="BDC22" s="253">
        <v>99.028542999999999</v>
      </c>
      <c r="BDD22" s="253">
        <v>99.059393999999998</v>
      </c>
      <c r="BDE22" s="253">
        <v>99.084644999999995</v>
      </c>
      <c r="BDF22" s="253">
        <v>99.094172999999998</v>
      </c>
      <c r="BDG22" s="253">
        <v>99.083646000000002</v>
      </c>
      <c r="BDH22" s="253">
        <v>99.065256000000005</v>
      </c>
      <c r="BDI22" s="253">
        <v>99.060044000000005</v>
      </c>
      <c r="BDJ22" s="253">
        <v>99.075168000000005</v>
      </c>
      <c r="BDK22" s="253">
        <v>99.096885999999998</v>
      </c>
      <c r="BDL22" s="253">
        <v>99.110973000000001</v>
      </c>
      <c r="BDM22" s="253">
        <v>99.120859999999993</v>
      </c>
      <c r="BDN22" s="253">
        <v>99.137020000000007</v>
      </c>
      <c r="BDO22" s="253">
        <v>99.156611999999996</v>
      </c>
      <c r="BDP22" s="253">
        <v>99.166184999999999</v>
      </c>
      <c r="BDQ22" s="253">
        <v>99.160882000000001</v>
      </c>
      <c r="BDR22" s="253">
        <v>99.148182000000006</v>
      </c>
      <c r="BDS22" s="253">
        <v>99.133279000000002</v>
      </c>
      <c r="BDT22" s="253">
        <v>99.113623000000004</v>
      </c>
      <c r="BDU22" s="253">
        <v>99.090322</v>
      </c>
      <c r="BDV22" s="253">
        <v>99.073142000000004</v>
      </c>
      <c r="BDW22" s="253">
        <v>99.068534999999997</v>
      </c>
      <c r="BDX22" s="253">
        <v>99.070862000000005</v>
      </c>
      <c r="BDY22" s="253">
        <v>99.071141999999995</v>
      </c>
      <c r="BDZ22" s="253">
        <v>99.068079999999995</v>
      </c>
      <c r="BEA22" s="253">
        <v>99.064935000000006</v>
      </c>
      <c r="BEB22" s="253">
        <v>99.061813000000001</v>
      </c>
      <c r="BEC22" s="253">
        <v>99.058426999999995</v>
      </c>
      <c r="BED22" s="253">
        <v>99.060226999999998</v>
      </c>
      <c r="BEE22" s="253">
        <v>99.073361000000006</v>
      </c>
      <c r="BEF22" s="253">
        <v>99.094629999999995</v>
      </c>
      <c r="BEG22" s="253">
        <v>99.114283999999998</v>
      </c>
      <c r="BEH22" s="253">
        <v>99.129953999999998</v>
      </c>
      <c r="BEI22" s="253">
        <v>99.150324999999995</v>
      </c>
      <c r="BEJ22" s="253">
        <v>99.180923000000007</v>
      </c>
      <c r="BEK22" s="253">
        <v>99.211909000000006</v>
      </c>
      <c r="BEL22" s="253">
        <v>99.227012000000002</v>
      </c>
      <c r="BEM22" s="253">
        <v>99.223093000000006</v>
      </c>
      <c r="BEN22" s="253">
        <v>99.213783000000006</v>
      </c>
      <c r="BEO22" s="253">
        <v>99.212513999999999</v>
      </c>
      <c r="BEP22" s="253">
        <v>99.218934000000004</v>
      </c>
      <c r="BEQ22" s="253">
        <v>99.226146999999997</v>
      </c>
      <c r="BER22" s="253">
        <v>99.234301000000002</v>
      </c>
      <c r="BES22" s="253">
        <v>99.247705999999994</v>
      </c>
      <c r="BET22" s="253">
        <v>99.260949999999994</v>
      </c>
      <c r="BEU22" s="253">
        <v>99.259393000000003</v>
      </c>
      <c r="BEV22" s="253">
        <v>99.237718999999998</v>
      </c>
      <c r="BEW22" s="253">
        <v>99.210989999999995</v>
      </c>
      <c r="BEX22" s="253">
        <v>99.201732000000007</v>
      </c>
      <c r="BEY22" s="253">
        <v>99.219194000000002</v>
      </c>
      <c r="BEZ22" s="253">
        <v>99.253591</v>
      </c>
      <c r="BFA22" s="253">
        <v>99.285539</v>
      </c>
      <c r="BFB22" s="253">
        <v>99.297818000000007</v>
      </c>
      <c r="BFC22" s="253">
        <v>99.283840999999995</v>
      </c>
      <c r="BFD22" s="253">
        <v>99.251734999999996</v>
      </c>
      <c r="BFE22" s="253">
        <v>99.218615999999997</v>
      </c>
      <c r="BFF22" s="253">
        <v>99.197220000000002</v>
      </c>
      <c r="BFG22" s="253">
        <v>99.190038999999999</v>
      </c>
      <c r="BFH22" s="253">
        <v>99.197173000000006</v>
      </c>
      <c r="BFI22" s="253">
        <v>99.221664000000004</v>
      </c>
      <c r="BFJ22" s="253">
        <v>99.260045000000005</v>
      </c>
      <c r="BFK22" s="253">
        <v>99.294256000000004</v>
      </c>
      <c r="BFL22" s="253">
        <v>99.304816000000002</v>
      </c>
      <c r="BFM22" s="253">
        <v>99.292589000000007</v>
      </c>
      <c r="BFN22" s="253">
        <v>99.278395000000003</v>
      </c>
      <c r="BFO22" s="253">
        <v>99.278970000000001</v>
      </c>
      <c r="BFP22" s="253">
        <v>99.290447999999998</v>
      </c>
      <c r="BFQ22" s="253">
        <v>99.297673000000003</v>
      </c>
      <c r="BFR22" s="253">
        <v>99.292688999999996</v>
      </c>
      <c r="BFS22" s="253">
        <v>99.279354999999995</v>
      </c>
      <c r="BFT22" s="253">
        <v>99.264985999999993</v>
      </c>
      <c r="BFU22" s="253">
        <v>99.253882000000004</v>
      </c>
      <c r="BFV22" s="253">
        <v>99.247653</v>
      </c>
      <c r="BFW22" s="253">
        <v>99.245956000000007</v>
      </c>
      <c r="BFX22" s="253">
        <v>99.244449000000003</v>
      </c>
      <c r="BFY22" s="253">
        <v>99.235037000000005</v>
      </c>
      <c r="BFZ22" s="253">
        <v>99.212953999999996</v>
      </c>
      <c r="BGA22" s="253">
        <v>99.185869999999994</v>
      </c>
      <c r="BGB22" s="253">
        <v>99.173745999999994</v>
      </c>
      <c r="BGC22" s="253">
        <v>99.194753000000006</v>
      </c>
      <c r="BGD22" s="253">
        <v>99.248382000000007</v>
      </c>
      <c r="BGE22" s="253">
        <v>99.312938000000003</v>
      </c>
      <c r="BGF22" s="253">
        <v>99.360504000000006</v>
      </c>
      <c r="BGG22" s="253">
        <v>99.375547999999995</v>
      </c>
      <c r="BGH22" s="253">
        <v>99.362288000000007</v>
      </c>
      <c r="BGI22" s="253">
        <v>99.338718999999998</v>
      </c>
      <c r="BGJ22" s="253">
        <v>99.323824000000002</v>
      </c>
      <c r="BGK22" s="253">
        <v>99.324601999999999</v>
      </c>
      <c r="BGL22" s="253">
        <v>99.331462000000002</v>
      </c>
      <c r="BGM22" s="253">
        <v>99.328395</v>
      </c>
      <c r="BGN22" s="253">
        <v>99.310059999999993</v>
      </c>
      <c r="BGO22" s="253">
        <v>99.287495000000007</v>
      </c>
      <c r="BGP22" s="253">
        <v>99.276465999999999</v>
      </c>
      <c r="BGQ22" s="253">
        <v>99.283242999999999</v>
      </c>
      <c r="BGR22" s="253">
        <v>99.301849000000004</v>
      </c>
      <c r="BGS22" s="253">
        <v>99.320701999999997</v>
      </c>
      <c r="BGT22" s="253">
        <v>99.330691999999999</v>
      </c>
      <c r="BGU22" s="253">
        <v>99.331406999999999</v>
      </c>
      <c r="BGV22" s="253">
        <v>99.330931000000007</v>
      </c>
      <c r="BGW22" s="253">
        <v>99.334908999999996</v>
      </c>
      <c r="BGX22" s="253">
        <v>99.336100999999999</v>
      </c>
      <c r="BGY22" s="253">
        <v>99.323254000000006</v>
      </c>
      <c r="BGZ22" s="253">
        <v>99.302255000000002</v>
      </c>
      <c r="BHA22" s="253">
        <v>99.296758999999994</v>
      </c>
      <c r="BHB22" s="253">
        <v>99.319891999999996</v>
      </c>
      <c r="BHC22" s="253">
        <v>99.354324000000005</v>
      </c>
      <c r="BHD22" s="253">
        <v>99.370309000000006</v>
      </c>
      <c r="BHE22" s="253">
        <v>99.357328999999993</v>
      </c>
      <c r="BHF22" s="253">
        <v>99.328038000000006</v>
      </c>
      <c r="BHG22" s="253">
        <v>99.298035999999996</v>
      </c>
      <c r="BHH22" s="253">
        <v>99.276340000000005</v>
      </c>
      <c r="BHI22" s="253">
        <v>99.272147000000004</v>
      </c>
      <c r="BHJ22" s="253">
        <v>99.292886999999993</v>
      </c>
      <c r="BHK22" s="253">
        <v>99.329677000000004</v>
      </c>
      <c r="BHL22" s="253">
        <v>99.356594000000001</v>
      </c>
      <c r="BHM22" s="253">
        <v>99.353457000000006</v>
      </c>
      <c r="BHN22" s="253">
        <v>99.325908999999996</v>
      </c>
      <c r="BHO22" s="253">
        <v>99.299858</v>
      </c>
      <c r="BHP22" s="253">
        <v>99.300082000000003</v>
      </c>
      <c r="BHQ22" s="253">
        <v>99.333741000000003</v>
      </c>
      <c r="BHR22" s="253">
        <v>99.386381999999998</v>
      </c>
      <c r="BHS22" s="253">
        <v>99.430679999999995</v>
      </c>
      <c r="BHT22" s="253">
        <v>99.446095999999997</v>
      </c>
      <c r="BHU22" s="253">
        <v>99.435567000000006</v>
      </c>
      <c r="BHV22" s="253">
        <v>99.419280999999998</v>
      </c>
      <c r="BHW22" s="253">
        <v>99.409812000000002</v>
      </c>
      <c r="BHX22" s="253">
        <v>99.399378999999996</v>
      </c>
      <c r="BHY22" s="253">
        <v>99.375450000000001</v>
      </c>
      <c r="BHZ22" s="253">
        <v>99.342658</v>
      </c>
      <c r="BIA22" s="253">
        <v>99.321565000000007</v>
      </c>
      <c r="BIB22" s="253">
        <v>99.327222000000006</v>
      </c>
      <c r="BIC22" s="253">
        <v>99.354057999999995</v>
      </c>
      <c r="BID22" s="253">
        <v>99.381863999999993</v>
      </c>
      <c r="BIE22" s="253">
        <v>99.392688000000007</v>
      </c>
      <c r="BIF22" s="253">
        <v>99.382133999999994</v>
      </c>
      <c r="BIG22" s="253">
        <v>99.358812999999998</v>
      </c>
      <c r="BIH22" s="253">
        <v>99.335803999999996</v>
      </c>
      <c r="BII22" s="253">
        <v>99.321258999999998</v>
      </c>
      <c r="BIJ22" s="253">
        <v>99.314109000000002</v>
      </c>
      <c r="BIK22" s="253">
        <v>99.307039000000003</v>
      </c>
      <c r="BIL22" s="253">
        <v>99.294649000000007</v>
      </c>
      <c r="BIM22" s="253">
        <v>99.280801999999994</v>
      </c>
      <c r="BIN22" s="253">
        <v>99.277737999999999</v>
      </c>
      <c r="BIO22" s="253">
        <v>99.294985999999994</v>
      </c>
      <c r="BIP22" s="253">
        <v>99.327744999999993</v>
      </c>
      <c r="BIQ22" s="253">
        <v>99.358841999999996</v>
      </c>
      <c r="BIR22" s="253">
        <v>99.374281999999994</v>
      </c>
      <c r="BIS22" s="253">
        <v>99.375077000000005</v>
      </c>
      <c r="BIT22" s="253">
        <v>99.372129999999999</v>
      </c>
      <c r="BIU22" s="253">
        <v>99.373099999999994</v>
      </c>
      <c r="BIV22" s="253">
        <v>99.378680000000003</v>
      </c>
      <c r="BIW22" s="253">
        <v>99.389408000000003</v>
      </c>
      <c r="BIX22" s="253">
        <v>99.409408999999997</v>
      </c>
      <c r="BIY22" s="253">
        <v>99.440225999999996</v>
      </c>
      <c r="BIZ22" s="253">
        <v>99.472980000000007</v>
      </c>
      <c r="BJA22" s="253">
        <v>99.489823000000001</v>
      </c>
      <c r="BJB22" s="253">
        <v>99.476145000000002</v>
      </c>
      <c r="BJC22" s="253">
        <v>99.434421</v>
      </c>
      <c r="BJD22" s="253">
        <v>99.386466999999996</v>
      </c>
      <c r="BJE22" s="253">
        <v>99.357196999999999</v>
      </c>
      <c r="BJF22" s="253">
        <v>99.352682999999999</v>
      </c>
      <c r="BJG22" s="253">
        <v>99.356444999999994</v>
      </c>
      <c r="BJH22" s="253">
        <v>99.349835999999996</v>
      </c>
      <c r="BJI22" s="253">
        <v>99.331855000000004</v>
      </c>
      <c r="BJJ22" s="253">
        <v>99.313677999999996</v>
      </c>
      <c r="BJK22" s="253">
        <v>99.298122000000006</v>
      </c>
      <c r="BJL22" s="253">
        <v>99.274398000000005</v>
      </c>
      <c r="BJM22" s="253">
        <v>99.235353000000003</v>
      </c>
      <c r="BJN22" s="253">
        <v>99.193124999999995</v>
      </c>
      <c r="BJO22" s="253">
        <v>99.173636000000002</v>
      </c>
      <c r="BJP22" s="253">
        <v>99.197671</v>
      </c>
      <c r="BJQ22" s="253">
        <v>99.267666000000006</v>
      </c>
      <c r="BJR22" s="253">
        <v>99.367497</v>
      </c>
      <c r="BJS22" s="253">
        <v>99.471058999999997</v>
      </c>
      <c r="BJT22" s="253">
        <v>99.553370000000001</v>
      </c>
      <c r="BJU22" s="253">
        <v>99.598037000000005</v>
      </c>
      <c r="BJV22" s="253">
        <v>99.598343999999997</v>
      </c>
      <c r="BJW22" s="253">
        <v>99.557777000000002</v>
      </c>
      <c r="BJX22" s="253">
        <v>99.488641000000001</v>
      </c>
      <c r="BJY22" s="253">
        <v>99.409047000000001</v>
      </c>
      <c r="BJZ22" s="253">
        <v>99.336468999999994</v>
      </c>
      <c r="BKA22" s="253">
        <v>99.282219999999995</v>
      </c>
      <c r="BKB22" s="253">
        <v>99.246127000000001</v>
      </c>
      <c r="BKC22" s="253">
        <v>99.214214999999996</v>
      </c>
      <c r="BKD22" s="253">
        <v>99.169302999999999</v>
      </c>
      <c r="BKE22" s="253">
        <v>99.119304</v>
      </c>
      <c r="BKF22" s="253">
        <v>99.108627999999996</v>
      </c>
      <c r="BKG22" s="253">
        <v>99.176955000000007</v>
      </c>
      <c r="BKH22" s="253">
        <v>99.294732999999994</v>
      </c>
      <c r="BKI22" s="253">
        <v>99.380408000000003</v>
      </c>
      <c r="BKJ22" s="253">
        <v>99.388364999999993</v>
      </c>
      <c r="BKK22" s="253">
        <v>99.335882999999995</v>
      </c>
      <c r="BKL22" s="253">
        <v>99.271759000000003</v>
      </c>
      <c r="BKM22" s="253">
        <v>99.237892000000002</v>
      </c>
      <c r="BKN22" s="253">
        <v>99.242363999999995</v>
      </c>
      <c r="BKO22" s="253">
        <v>99.272814999999994</v>
      </c>
      <c r="BKP22" s="253">
        <v>99.297298999999995</v>
      </c>
      <c r="BKQ22" s="253">
        <v>99.315318000000005</v>
      </c>
      <c r="BKR22" s="253">
        <v>99.342115000000007</v>
      </c>
      <c r="BKS22" s="253">
        <v>99.369754999999998</v>
      </c>
      <c r="BKT22" s="253">
        <v>99.374964000000006</v>
      </c>
      <c r="BKU22" s="253">
        <v>99.334361999999999</v>
      </c>
      <c r="BKV22" s="253">
        <v>99.258994000000001</v>
      </c>
      <c r="BKW22" s="253">
        <v>99.180756000000002</v>
      </c>
      <c r="BKX22" s="253">
        <v>99.140865000000005</v>
      </c>
      <c r="BKY22" s="253">
        <v>99.16395</v>
      </c>
      <c r="BKZ22" s="253">
        <v>99.204592000000005</v>
      </c>
      <c r="BLA22" s="253">
        <v>99.216177000000002</v>
      </c>
      <c r="BLB22" s="253">
        <v>99.183699000000004</v>
      </c>
      <c r="BLC22" s="253">
        <v>99.155777999999998</v>
      </c>
      <c r="BLD22" s="253">
        <v>99.168850000000006</v>
      </c>
      <c r="BLE22" s="253">
        <v>99.203033000000005</v>
      </c>
      <c r="BLF22" s="253">
        <v>99.230200999999994</v>
      </c>
      <c r="BLG22" s="253">
        <v>99.245267999999996</v>
      </c>
      <c r="BLH22" s="253">
        <v>99.274326000000002</v>
      </c>
      <c r="BLI22" s="253">
        <v>99.310348000000005</v>
      </c>
      <c r="BLJ22" s="253">
        <v>99.331192999999999</v>
      </c>
      <c r="BLK22" s="253">
        <v>99.314617999999996</v>
      </c>
      <c r="BLL22" s="253">
        <v>99.279615000000007</v>
      </c>
      <c r="BLM22" s="253">
        <v>99.226921000000004</v>
      </c>
      <c r="BLN22" s="253">
        <v>99.169633000000005</v>
      </c>
      <c r="BLO22" s="253">
        <v>99.097269999999995</v>
      </c>
      <c r="BLP22" s="253">
        <v>99.036429999999996</v>
      </c>
      <c r="BLQ22" s="253">
        <v>98.98057</v>
      </c>
      <c r="BLR22" s="253">
        <v>98.918082999999996</v>
      </c>
      <c r="BLS22" s="253">
        <v>98.841746999999998</v>
      </c>
      <c r="BLT22" s="253">
        <v>98.765737999999999</v>
      </c>
      <c r="BLU22" s="253">
        <v>98.718390999999997</v>
      </c>
      <c r="BLV22" s="253">
        <v>98.701937999999998</v>
      </c>
      <c r="BLW22" s="253">
        <v>98.706742000000006</v>
      </c>
      <c r="BLX22" s="253">
        <v>98.727998999999997</v>
      </c>
      <c r="BLY22" s="253">
        <v>98.763874999999999</v>
      </c>
      <c r="BLZ22" s="253">
        <v>98.818078999999997</v>
      </c>
      <c r="BMA22" s="253">
        <v>98.871544</v>
      </c>
      <c r="BMB22" s="253">
        <v>98.922492000000005</v>
      </c>
      <c r="BMC22" s="253">
        <v>98.959834999999998</v>
      </c>
      <c r="BMD22" s="253">
        <v>98.992492999999996</v>
      </c>
      <c r="BME22" s="253">
        <v>99.007856000000004</v>
      </c>
      <c r="BMF22" s="253">
        <v>99.009855000000002</v>
      </c>
      <c r="BMG22" s="253">
        <v>98.990577000000002</v>
      </c>
      <c r="BMH22" s="253">
        <v>98.962779999999995</v>
      </c>
      <c r="BMI22" s="253">
        <v>98.932175000000001</v>
      </c>
      <c r="BMJ22" s="253">
        <v>98.919252999999998</v>
      </c>
      <c r="BMK22" s="253">
        <v>98.929207000000005</v>
      </c>
      <c r="BML22" s="253">
        <v>98.962397999999993</v>
      </c>
      <c r="BMM22" s="253">
        <v>98.999684999999999</v>
      </c>
      <c r="BMN22" s="253">
        <v>99.027221999999995</v>
      </c>
      <c r="BMO22" s="253">
        <v>99.030545000000004</v>
      </c>
      <c r="BMP22" s="253">
        <v>99.009202000000002</v>
      </c>
      <c r="BMQ22" s="253">
        <v>98.964771999999996</v>
      </c>
      <c r="BMR22" s="253">
        <v>98.918685999999994</v>
      </c>
      <c r="BMS22" s="253">
        <v>98.891099999999994</v>
      </c>
      <c r="BMT22" s="253">
        <v>98.896878999999998</v>
      </c>
      <c r="BMU22" s="253">
        <v>98.923080999999996</v>
      </c>
      <c r="BMV22" s="253">
        <v>98.953237000000001</v>
      </c>
      <c r="BMW22" s="253">
        <v>98.974169000000003</v>
      </c>
      <c r="BMX22" s="253">
        <v>98.987509000000003</v>
      </c>
      <c r="BMY22" s="253">
        <v>98.995073000000005</v>
      </c>
      <c r="BMZ22" s="253">
        <v>98.999208999999993</v>
      </c>
      <c r="BNA22" s="253">
        <v>99.002059000000003</v>
      </c>
      <c r="BNB22" s="253">
        <v>99.006782000000001</v>
      </c>
      <c r="BNC22" s="253">
        <v>99.016857000000002</v>
      </c>
      <c r="BND22" s="253">
        <v>99.035218999999998</v>
      </c>
      <c r="BNE22" s="253">
        <v>99.064569000000006</v>
      </c>
      <c r="BNF22" s="253">
        <v>99.101618999999999</v>
      </c>
      <c r="BNG22" s="253">
        <v>99.140286000000003</v>
      </c>
      <c r="BNH22" s="253">
        <v>99.174594999999997</v>
      </c>
      <c r="BNI22" s="253">
        <v>99.199083999999999</v>
      </c>
      <c r="BNJ22" s="253">
        <v>99.201603000000006</v>
      </c>
      <c r="BNK22" s="253">
        <v>99.174263999999994</v>
      </c>
      <c r="BNL22" s="253">
        <v>99.133193000000006</v>
      </c>
      <c r="BNM22" s="253">
        <v>99.115722000000005</v>
      </c>
      <c r="BNN22" s="253">
        <v>99.141529000000006</v>
      </c>
      <c r="BNO22" s="253">
        <v>99.187490999999994</v>
      </c>
      <c r="BNP22" s="253">
        <v>99.215255999999997</v>
      </c>
      <c r="BNQ22" s="253">
        <v>99.213795000000005</v>
      </c>
      <c r="BNR22" s="253">
        <v>99.201002000000003</v>
      </c>
      <c r="BNS22" s="253">
        <v>99.188361</v>
      </c>
      <c r="BNT22" s="253">
        <v>99.170242000000002</v>
      </c>
      <c r="BNU22" s="253">
        <v>99.145458000000005</v>
      </c>
      <c r="BNV22" s="253">
        <v>99.130249000000006</v>
      </c>
      <c r="BNW22" s="253">
        <v>99.140502999999995</v>
      </c>
      <c r="BNX22" s="253">
        <v>99.175186999999994</v>
      </c>
      <c r="BNY22" s="253">
        <v>99.222375</v>
      </c>
      <c r="BNZ22" s="253">
        <v>99.270556999999997</v>
      </c>
      <c r="BOA22" s="253">
        <v>99.307167000000007</v>
      </c>
      <c r="BOB22" s="253">
        <v>99.318989999999999</v>
      </c>
      <c r="BOC22" s="253">
        <v>99.303871999999998</v>
      </c>
      <c r="BOD22" s="253">
        <v>99.276956999999996</v>
      </c>
      <c r="BOE22" s="253">
        <v>99.258758999999998</v>
      </c>
      <c r="BOF22" s="253">
        <v>99.257891000000001</v>
      </c>
      <c r="BOG22" s="253">
        <v>99.269343000000006</v>
      </c>
      <c r="BOH22" s="253">
        <v>99.281806000000003</v>
      </c>
      <c r="BOI22" s="253">
        <v>99.286625000000001</v>
      </c>
      <c r="BOJ22" s="253">
        <v>99.282503000000005</v>
      </c>
      <c r="BOK22" s="253">
        <v>99.275561999999994</v>
      </c>
      <c r="BOL22" s="253">
        <v>99.272194999999996</v>
      </c>
      <c r="BOM22" s="253">
        <v>99.270463000000007</v>
      </c>
      <c r="BON22" s="253">
        <v>99.264306000000005</v>
      </c>
      <c r="BOO22" s="253">
        <v>99.253384999999994</v>
      </c>
      <c r="BOP22" s="253">
        <v>99.246465000000001</v>
      </c>
      <c r="BOQ22" s="253">
        <v>99.252595999999997</v>
      </c>
      <c r="BOR22" s="253">
        <v>99.274175999999997</v>
      </c>
      <c r="BOS22" s="253">
        <v>99.303668000000002</v>
      </c>
      <c r="BOT22" s="253">
        <v>99.323880000000003</v>
      </c>
      <c r="BOU22" s="253">
        <v>99.315631999999994</v>
      </c>
      <c r="BOV22" s="253">
        <v>99.276859000000002</v>
      </c>
      <c r="BOW22" s="253">
        <v>99.23348</v>
      </c>
      <c r="BOX22" s="253">
        <v>99.220551</v>
      </c>
      <c r="BOY22" s="253">
        <v>99.249162999999996</v>
      </c>
      <c r="BOZ22" s="253">
        <v>99.296167999999994</v>
      </c>
      <c r="BPA22" s="253">
        <v>99.326207999999994</v>
      </c>
      <c r="BPB22" s="253">
        <v>99.317795000000004</v>
      </c>
      <c r="BPC22" s="253">
        <v>99.271390999999994</v>
      </c>
      <c r="BPD22" s="253">
        <v>99.206198000000001</v>
      </c>
      <c r="BPE22" s="253">
        <v>99.154444999999996</v>
      </c>
      <c r="BPF22" s="253">
        <v>99.146878999999998</v>
      </c>
      <c r="BPG22" s="253">
        <v>99.192103000000003</v>
      </c>
      <c r="BPH22" s="253">
        <v>99.269479000000004</v>
      </c>
      <c r="BPI22" s="253">
        <v>99.346581999999998</v>
      </c>
      <c r="BPJ22" s="253">
        <v>99.404075000000006</v>
      </c>
      <c r="BPK22" s="253">
        <v>99.442486000000002</v>
      </c>
      <c r="BPL22" s="253">
        <v>99.469193000000004</v>
      </c>
      <c r="BPM22" s="253">
        <v>99.483502000000001</v>
      </c>
      <c r="BPN22" s="253">
        <v>99.474592000000001</v>
      </c>
      <c r="BPO22" s="253">
        <v>99.432991000000001</v>
      </c>
      <c r="BPP22" s="253">
        <v>99.364964000000001</v>
      </c>
      <c r="BPQ22" s="253">
        <v>99.294944000000001</v>
      </c>
      <c r="BPR22" s="253">
        <v>99.251532999999995</v>
      </c>
      <c r="BPS22" s="253">
        <v>99.249551999999994</v>
      </c>
      <c r="BPT22" s="253">
        <v>99.282490999999993</v>
      </c>
      <c r="BPU22" s="253">
        <v>99.327697999999998</v>
      </c>
      <c r="BPV22" s="253">
        <v>99.359084999999993</v>
      </c>
      <c r="BPW22" s="253">
        <v>99.360271999999995</v>
      </c>
      <c r="BPX22" s="253">
        <v>99.331580000000002</v>
      </c>
      <c r="BPY22" s="253">
        <v>99.287149999999997</v>
      </c>
      <c r="BPZ22" s="253">
        <v>99.246756000000005</v>
      </c>
      <c r="BQA22" s="253">
        <v>99.230728999999997</v>
      </c>
      <c r="BQB22" s="253">
        <v>99.254334999999998</v>
      </c>
      <c r="BQC22" s="253">
        <v>99.314367000000004</v>
      </c>
      <c r="BQD22" s="253">
        <v>99.381281999999999</v>
      </c>
      <c r="BQE22" s="253">
        <v>99.416979999999995</v>
      </c>
      <c r="BQF22" s="253">
        <v>99.407116000000002</v>
      </c>
      <c r="BQG22" s="253">
        <v>99.370638</v>
      </c>
      <c r="BQH22" s="253">
        <v>99.334052</v>
      </c>
      <c r="BQI22" s="253">
        <v>99.304934000000003</v>
      </c>
      <c r="BQJ22" s="253">
        <v>99.275555999999995</v>
      </c>
      <c r="BQK22" s="253">
        <v>99.244163999999998</v>
      </c>
      <c r="BQL22" s="253">
        <v>99.225173999999996</v>
      </c>
      <c r="BQM22" s="253">
        <v>99.239299000000003</v>
      </c>
      <c r="BQN22" s="253">
        <v>99.291173999999998</v>
      </c>
      <c r="BQO22" s="253">
        <v>99.350988999999998</v>
      </c>
      <c r="BQP22" s="253">
        <v>99.367492999999996</v>
      </c>
      <c r="BQQ22" s="253">
        <v>99.318100000000001</v>
      </c>
      <c r="BQR22" s="253">
        <v>99.245649</v>
      </c>
      <c r="BQS22" s="253">
        <v>99.221913000000001</v>
      </c>
      <c r="BQT22" s="253">
        <v>99.266091000000003</v>
      </c>
      <c r="BQU22" s="253">
        <v>99.321273000000005</v>
      </c>
      <c r="BQV22" s="253">
        <v>99.321612000000002</v>
      </c>
      <c r="BQW22" s="253">
        <v>99.261241999999996</v>
      </c>
      <c r="BQX22" s="253">
        <v>99.180858000000001</v>
      </c>
      <c r="BQY22" s="253">
        <v>99.112269999999995</v>
      </c>
      <c r="BQZ22" s="253">
        <v>99.066359000000006</v>
      </c>
      <c r="BRA22" s="253">
        <v>99.056708999999998</v>
      </c>
      <c r="BRB22" s="253">
        <v>99.095382000000001</v>
      </c>
      <c r="BRC22" s="253">
        <v>99.163714999999996</v>
      </c>
      <c r="BRD22" s="253">
        <v>99.218073000000004</v>
      </c>
      <c r="BRE22" s="253">
        <v>99.236288999999999</v>
      </c>
      <c r="BRF22" s="253">
        <v>99.238146999999998</v>
      </c>
      <c r="BRG22" s="253">
        <v>99.248819999999995</v>
      </c>
      <c r="BRH22" s="253">
        <v>99.261156</v>
      </c>
      <c r="BRI22" s="253">
        <v>99.250174000000001</v>
      </c>
      <c r="BRJ22" s="253">
        <v>99.214788999999996</v>
      </c>
      <c r="BRK22" s="253">
        <v>99.189760000000007</v>
      </c>
      <c r="BRL22" s="253">
        <v>99.21508</v>
      </c>
      <c r="BRM22" s="253">
        <v>99.295074999999997</v>
      </c>
      <c r="BRN22" s="253">
        <v>99.387112000000002</v>
      </c>
      <c r="BRO22" s="253">
        <v>99.432265999999998</v>
      </c>
      <c r="BRP22" s="253">
        <v>99.401499999999999</v>
      </c>
      <c r="BRQ22" s="253">
        <v>99.317031</v>
      </c>
      <c r="BRR22" s="253">
        <v>99.232186999999996</v>
      </c>
      <c r="BRS22" s="253">
        <v>99.192905999999994</v>
      </c>
      <c r="BRT22" s="253">
        <v>99.210275999999993</v>
      </c>
      <c r="BRU22" s="253">
        <v>99.254953</v>
      </c>
      <c r="BRV22" s="253">
        <v>99.279308</v>
      </c>
      <c r="BRW22" s="253">
        <v>99.260012000000003</v>
      </c>
      <c r="BRX22" s="253">
        <v>99.223247999999998</v>
      </c>
      <c r="BRY22" s="253">
        <v>99.215155999999993</v>
      </c>
      <c r="BRZ22" s="253">
        <v>99.245593</v>
      </c>
      <c r="BSA22" s="253">
        <v>99.282184000000001</v>
      </c>
      <c r="BSB22" s="253">
        <v>99.306133000000003</v>
      </c>
      <c r="BSC22" s="253">
        <v>99.347364999999996</v>
      </c>
      <c r="BSD22" s="253">
        <v>99.437904000000003</v>
      </c>
      <c r="BSE22" s="253">
        <v>99.549372000000005</v>
      </c>
      <c r="BSF22" s="253">
        <v>99.615808000000001</v>
      </c>
      <c r="BSG22" s="253">
        <v>99.611692000000005</v>
      </c>
      <c r="BSH22" s="253">
        <v>99.577804999999998</v>
      </c>
      <c r="BSI22" s="253">
        <v>99.575467000000003</v>
      </c>
      <c r="BSJ22" s="253">
        <v>99.627547000000007</v>
      </c>
      <c r="BSK22" s="253">
        <v>99.693269999999998</v>
      </c>
      <c r="BSL22" s="253">
        <v>99.698044999999993</v>
      </c>
      <c r="BSM22" s="253">
        <v>99.604217000000006</v>
      </c>
      <c r="BSN22" s="253">
        <v>99.461624999999998</v>
      </c>
      <c r="BSO22" s="253">
        <v>99.373543999999995</v>
      </c>
      <c r="BSP22" s="253">
        <v>99.400831999999994</v>
      </c>
      <c r="BSQ22" s="253">
        <v>99.511415</v>
      </c>
      <c r="BSR22" s="253">
        <v>99.625369000000006</v>
      </c>
      <c r="BSS22" s="253">
        <v>99.689779000000001</v>
      </c>
      <c r="BST22" s="253">
        <v>99.700800000000001</v>
      </c>
      <c r="BSU22" s="253">
        <v>99.675977000000003</v>
      </c>
      <c r="BSV22" s="253">
        <v>99.631197999999998</v>
      </c>
      <c r="BSW22" s="253">
        <v>99.578371000000004</v>
      </c>
      <c r="BSX22" s="253">
        <v>99.527503999999993</v>
      </c>
      <c r="BSY22" s="253">
        <v>99.490251999999998</v>
      </c>
      <c r="BSZ22" s="253">
        <v>99.483384999999998</v>
      </c>
      <c r="BTA22" s="253">
        <v>99.517326999999995</v>
      </c>
      <c r="BTB22" s="253">
        <v>99.576910999999996</v>
      </c>
      <c r="BTC22" s="253">
        <v>99.628067000000001</v>
      </c>
      <c r="BTD22" s="253">
        <v>99.650566999999995</v>
      </c>
      <c r="BTE22" s="253">
        <v>99.650519000000003</v>
      </c>
      <c r="BTF22" s="253">
        <v>99.635564000000002</v>
      </c>
      <c r="BTG22" s="253">
        <v>99.598491999999993</v>
      </c>
      <c r="BTH22" s="253">
        <v>99.538584</v>
      </c>
      <c r="BTI22" s="253">
        <v>99.481303999999994</v>
      </c>
      <c r="BTJ22" s="253">
        <v>99.457094999999995</v>
      </c>
      <c r="BTK22" s="253">
        <v>99.468652000000006</v>
      </c>
      <c r="BTL22" s="253">
        <v>99.493360999999993</v>
      </c>
      <c r="BTM22" s="253">
        <v>99.510789000000003</v>
      </c>
      <c r="BTN22" s="253">
        <v>99.514521999999999</v>
      </c>
      <c r="BTO22" s="253">
        <v>99.503534999999999</v>
      </c>
      <c r="BTP22" s="253">
        <v>99.477823000000001</v>
      </c>
      <c r="BTQ22" s="253">
        <v>99.441057000000001</v>
      </c>
      <c r="BTR22" s="253">
        <v>99.396675000000002</v>
      </c>
      <c r="BTS22" s="253">
        <v>99.345155000000005</v>
      </c>
      <c r="BTT22" s="253">
        <v>99.294735000000003</v>
      </c>
      <c r="BTU22" s="253">
        <v>99.267116999999999</v>
      </c>
      <c r="BTV22" s="253">
        <v>99.277629000000005</v>
      </c>
      <c r="BTW22" s="253">
        <v>99.312882000000002</v>
      </c>
      <c r="BTX22" s="253">
        <v>99.342299999999994</v>
      </c>
      <c r="BTY22" s="253">
        <v>99.351753000000002</v>
      </c>
      <c r="BTZ22" s="253">
        <v>99.352834999999999</v>
      </c>
      <c r="BUA22" s="253">
        <v>99.358469999999997</v>
      </c>
      <c r="BUB22" s="253">
        <v>99.364374999999995</v>
      </c>
      <c r="BUC22" s="253">
        <v>99.360196999999999</v>
      </c>
      <c r="BUD22" s="253">
        <v>99.347898999999998</v>
      </c>
      <c r="BUE22" s="253">
        <v>99.339905999999999</v>
      </c>
      <c r="BUF22" s="253">
        <v>99.342605000000006</v>
      </c>
      <c r="BUG22" s="253">
        <v>99.347763999999998</v>
      </c>
      <c r="BUH22" s="253">
        <v>99.341200999999998</v>
      </c>
      <c r="BUI22" s="253">
        <v>99.318284000000006</v>
      </c>
      <c r="BUJ22" s="253">
        <v>99.288987000000006</v>
      </c>
      <c r="BUK22" s="253">
        <v>99.266521999999995</v>
      </c>
      <c r="BUL22" s="253">
        <v>99.255735000000001</v>
      </c>
      <c r="BUM22" s="253">
        <v>99.259394999999998</v>
      </c>
      <c r="BUN22" s="253">
        <v>99.289067000000003</v>
      </c>
      <c r="BUO22" s="253">
        <v>99.352861000000004</v>
      </c>
      <c r="BUP22" s="253">
        <v>99.430617999999996</v>
      </c>
      <c r="BUQ22" s="253">
        <v>99.480878000000004</v>
      </c>
      <c r="BUR22" s="253">
        <v>99.483193</v>
      </c>
      <c r="BUS22" s="253">
        <v>99.460099</v>
      </c>
      <c r="BUT22" s="253">
        <v>99.446684000000005</v>
      </c>
      <c r="BUU22" s="253">
        <v>99.450890999999999</v>
      </c>
      <c r="BUV22" s="253">
        <v>99.453996000000004</v>
      </c>
      <c r="BUW22" s="253">
        <v>99.438181</v>
      </c>
      <c r="BUX22" s="253">
        <v>99.400375999999994</v>
      </c>
      <c r="BUY22" s="253">
        <v>99.347958000000006</v>
      </c>
      <c r="BUZ22" s="253">
        <v>99.295845999999997</v>
      </c>
      <c r="BVA22" s="253">
        <v>99.262258000000003</v>
      </c>
      <c r="BVB22" s="253">
        <v>99.255084999999994</v>
      </c>
      <c r="BVC22" s="253">
        <v>99.266103999999999</v>
      </c>
      <c r="BVD22" s="253">
        <v>99.284844000000007</v>
      </c>
      <c r="BVE22" s="253">
        <v>99.308774</v>
      </c>
      <c r="BVF22" s="253">
        <v>99.331787000000006</v>
      </c>
      <c r="BVG22" s="253">
        <v>99.337039000000004</v>
      </c>
      <c r="BVH22" s="253">
        <v>99.317156999999995</v>
      </c>
      <c r="BVI22" s="253">
        <v>99.290986000000004</v>
      </c>
      <c r="BVJ22" s="253">
        <v>99.281454999999994</v>
      </c>
      <c r="BVK22" s="253">
        <v>99.284676000000005</v>
      </c>
      <c r="BVL22" s="253">
        <v>99.278651999999994</v>
      </c>
      <c r="BVM22" s="253">
        <v>99.255089999999996</v>
      </c>
      <c r="BVN22" s="253">
        <v>99.225553000000005</v>
      </c>
      <c r="BVO22" s="253">
        <v>99.202898000000005</v>
      </c>
      <c r="BVP22" s="253">
        <v>99.19502</v>
      </c>
      <c r="BVQ22" s="253">
        <v>99.208674999999999</v>
      </c>
      <c r="BVR22" s="253">
        <v>99.238437000000005</v>
      </c>
      <c r="BVS22" s="253">
        <v>99.258026000000001</v>
      </c>
      <c r="BVT22" s="253">
        <v>99.246588000000003</v>
      </c>
      <c r="BVU22" s="253">
        <v>99.222329000000002</v>
      </c>
      <c r="BVV22" s="253">
        <v>99.225397999999998</v>
      </c>
      <c r="BVW22" s="253">
        <v>99.266602000000006</v>
      </c>
      <c r="BVX22" s="253">
        <v>99.315445999999994</v>
      </c>
      <c r="BVY22" s="253">
        <v>99.339937000000006</v>
      </c>
      <c r="BVZ22" s="253">
        <v>99.337052</v>
      </c>
      <c r="BWA22" s="253">
        <v>99.320768000000001</v>
      </c>
      <c r="BWB22" s="253">
        <v>99.302819999999997</v>
      </c>
      <c r="BWC22" s="253">
        <v>99.292635000000004</v>
      </c>
      <c r="BWD22" s="253">
        <v>99.295676</v>
      </c>
      <c r="BWE22" s="253">
        <v>99.300236999999996</v>
      </c>
      <c r="BWF22" s="253">
        <v>99.281091000000004</v>
      </c>
      <c r="BWG22" s="253">
        <v>99.228707999999997</v>
      </c>
      <c r="BWH22" s="253">
        <v>99.167377999999999</v>
      </c>
      <c r="BWI22" s="253">
        <v>99.136262000000002</v>
      </c>
      <c r="BWJ22" s="253">
        <v>99.154145</v>
      </c>
      <c r="BWK22" s="253">
        <v>99.201830000000001</v>
      </c>
      <c r="BWL22" s="253">
        <v>99.236810000000006</v>
      </c>
      <c r="BWM22" s="253">
        <v>99.227710999999999</v>
      </c>
      <c r="BWN22" s="253">
        <v>99.183725999999993</v>
      </c>
      <c r="BWO22" s="253">
        <v>99.150411000000005</v>
      </c>
      <c r="BWP22" s="253">
        <v>99.165730999999994</v>
      </c>
      <c r="BWQ22" s="253">
        <v>99.220799</v>
      </c>
      <c r="BWR22" s="253">
        <v>99.273381999999998</v>
      </c>
      <c r="BWS22" s="253">
        <v>99.296111999999994</v>
      </c>
      <c r="BWT22" s="253">
        <v>99.296076999999997</v>
      </c>
      <c r="BWU22" s="253">
        <v>99.290538999999995</v>
      </c>
      <c r="BWV22" s="253">
        <v>99.288278000000005</v>
      </c>
      <c r="BWW22" s="253">
        <v>99.298027000000005</v>
      </c>
      <c r="BWX22" s="253">
        <v>99.329498999999998</v>
      </c>
      <c r="BWY22" s="253">
        <v>99.371278000000004</v>
      </c>
      <c r="BWZ22" s="253">
        <v>99.385718999999995</v>
      </c>
      <c r="BXA22" s="253">
        <v>99.346335999999994</v>
      </c>
      <c r="BXB22" s="253">
        <v>99.272632999999999</v>
      </c>
      <c r="BXC22" s="253">
        <v>99.212781000000007</v>
      </c>
      <c r="BXD22" s="253">
        <v>99.195358999999996</v>
      </c>
      <c r="BXE22" s="253">
        <v>99.206236000000004</v>
      </c>
      <c r="BXF22" s="253">
        <v>99.213544999999996</v>
      </c>
      <c r="BXG22" s="253">
        <v>99.204977</v>
      </c>
      <c r="BXH22" s="253">
        <v>99.19229</v>
      </c>
      <c r="BXI22" s="253">
        <v>99.183891000000003</v>
      </c>
      <c r="BXJ22" s="253">
        <v>99.172372999999993</v>
      </c>
      <c r="BXK22" s="253">
        <v>99.158501000000001</v>
      </c>
      <c r="BXL22" s="253">
        <v>99.168976999999998</v>
      </c>
      <c r="BXM22" s="253">
        <v>99.224497</v>
      </c>
      <c r="BXN22" s="253">
        <v>99.295744999999997</v>
      </c>
      <c r="BXO22" s="253">
        <v>99.320628999999997</v>
      </c>
      <c r="BXP22" s="253">
        <v>99.273943000000003</v>
      </c>
      <c r="BXQ22" s="253">
        <v>99.197260999999997</v>
      </c>
      <c r="BXR22" s="253">
        <v>99.146482000000006</v>
      </c>
      <c r="BXS22" s="253">
        <v>99.136812000000006</v>
      </c>
      <c r="BXT22" s="253">
        <v>99.151007000000007</v>
      </c>
      <c r="BXU22" s="253">
        <v>99.170266999999996</v>
      </c>
      <c r="BXV22" s="253">
        <v>99.181057999999993</v>
      </c>
      <c r="BXW22" s="253">
        <v>99.178079999999994</v>
      </c>
      <c r="BXX22" s="253">
        <v>99.181938000000002</v>
      </c>
      <c r="BXY22" s="253">
        <v>99.231448999999998</v>
      </c>
      <c r="BXZ22" s="253">
        <v>99.333543000000006</v>
      </c>
      <c r="BYA22" s="253">
        <v>99.438546000000002</v>
      </c>
      <c r="BYB22" s="253">
        <v>99.489537999999996</v>
      </c>
      <c r="BYC22" s="253">
        <v>99.480870999999993</v>
      </c>
      <c r="BYD22" s="253">
        <v>99.448965999999999</v>
      </c>
      <c r="BYE22" s="253">
        <v>99.425093000000004</v>
      </c>
      <c r="BYF22" s="253">
        <v>99.417271</v>
      </c>
      <c r="BYG22" s="253">
        <v>99.417288999999997</v>
      </c>
      <c r="BYH22" s="253">
        <v>99.400501000000006</v>
      </c>
      <c r="BYI22" s="253">
        <v>99.338881000000001</v>
      </c>
      <c r="BYJ22" s="253">
        <v>99.239191000000005</v>
      </c>
      <c r="BYK22" s="253">
        <v>99.155141</v>
      </c>
      <c r="BYL22" s="253">
        <v>99.136684000000002</v>
      </c>
      <c r="BYM22" s="253">
        <v>99.178625999999994</v>
      </c>
      <c r="BYN22" s="253">
        <v>99.234465999999998</v>
      </c>
      <c r="BYO22" s="253">
        <v>99.267154000000005</v>
      </c>
      <c r="BYP22" s="253">
        <v>99.267365999999996</v>
      </c>
      <c r="BYQ22" s="253">
        <v>99.236762999999996</v>
      </c>
      <c r="BYR22" s="253">
        <v>99.187977000000004</v>
      </c>
      <c r="BYS22" s="253">
        <v>99.155022000000002</v>
      </c>
      <c r="BYT22" s="253">
        <v>99.169188000000005</v>
      </c>
      <c r="BYU22" s="253">
        <v>99.221400000000003</v>
      </c>
      <c r="BYV22" s="253">
        <v>99.271105000000006</v>
      </c>
      <c r="BYW22" s="253">
        <v>99.290460999999993</v>
      </c>
      <c r="BYX22" s="253">
        <v>99.278543999999997</v>
      </c>
      <c r="BYY22" s="253">
        <v>99.240087000000003</v>
      </c>
      <c r="BYZ22" s="253">
        <v>99.181521000000004</v>
      </c>
      <c r="BZA22" s="253">
        <v>99.129292000000007</v>
      </c>
      <c r="BZB22" s="253">
        <v>99.119476000000006</v>
      </c>
      <c r="BZC22" s="253">
        <v>99.163019000000006</v>
      </c>
      <c r="BZD22" s="253">
        <v>99.241021000000003</v>
      </c>
      <c r="BZE22" s="253">
        <v>99.335835000000003</v>
      </c>
      <c r="BZF22" s="253">
        <v>99.436924000000005</v>
      </c>
      <c r="BZG22" s="253">
        <v>99.515906999999999</v>
      </c>
      <c r="BZH22" s="253">
        <v>99.535325</v>
      </c>
      <c r="BZI22" s="253">
        <v>99.495514</v>
      </c>
      <c r="BZJ22" s="253">
        <v>99.443028999999996</v>
      </c>
      <c r="BZK22" s="253">
        <v>99.419150999999999</v>
      </c>
      <c r="BZL22" s="253">
        <v>99.419448000000003</v>
      </c>
      <c r="BZM22" s="253">
        <v>99.412180000000006</v>
      </c>
      <c r="BZN22" s="253">
        <v>99.383683000000005</v>
      </c>
      <c r="BZO22" s="253">
        <v>99.355108999999999</v>
      </c>
      <c r="BZP22" s="253">
        <v>99.357922000000002</v>
      </c>
      <c r="BZQ22" s="253">
        <v>99.398604000000006</v>
      </c>
      <c r="BZR22" s="253">
        <v>99.448751000000001</v>
      </c>
      <c r="BZS22" s="253">
        <v>99.472413000000003</v>
      </c>
      <c r="BZT22" s="253">
        <v>99.465434000000002</v>
      </c>
      <c r="BZU22" s="253">
        <v>99.456232999999997</v>
      </c>
      <c r="BZV22" s="253">
        <v>99.460831999999996</v>
      </c>
      <c r="BZW22" s="253">
        <v>99.457995999999994</v>
      </c>
      <c r="BZX22" s="253">
        <v>99.422497000000007</v>
      </c>
      <c r="BZY22" s="253">
        <v>99.363596000000001</v>
      </c>
      <c r="BZZ22" s="253">
        <v>99.312449999999998</v>
      </c>
      <c r="CAA22" s="253">
        <v>99.287673999999996</v>
      </c>
      <c r="CAB22" s="253">
        <v>99.292174000000003</v>
      </c>
      <c r="CAC22" s="253">
        <v>99.326280999999994</v>
      </c>
      <c r="CAD22" s="253">
        <v>99.381461000000002</v>
      </c>
      <c r="CAE22" s="253">
        <v>99.429559999999995</v>
      </c>
      <c r="CAF22" s="253">
        <v>99.444862999999998</v>
      </c>
      <c r="CAG22" s="253">
        <v>99.432249999999996</v>
      </c>
      <c r="CAH22" s="253">
        <v>99.412094999999994</v>
      </c>
      <c r="CAI22" s="253">
        <v>99.386998000000006</v>
      </c>
      <c r="CAJ22" s="253">
        <v>99.348108999999994</v>
      </c>
      <c r="CAK22" s="253">
        <v>99.307143999999994</v>
      </c>
      <c r="CAL22" s="253">
        <v>99.293347999999995</v>
      </c>
      <c r="CAM22" s="253">
        <v>99.314672000000002</v>
      </c>
      <c r="CAN22" s="253">
        <v>99.348056</v>
      </c>
      <c r="CAO22" s="253">
        <v>99.374025000000003</v>
      </c>
      <c r="CAP22" s="253">
        <v>99.394013000000001</v>
      </c>
      <c r="CAQ22" s="253">
        <v>99.411170999999996</v>
      </c>
      <c r="CAR22" s="253">
        <v>99.420019999999994</v>
      </c>
      <c r="CAS22" s="253">
        <v>99.419197999999994</v>
      </c>
      <c r="CAT22" s="253">
        <v>99.415557000000007</v>
      </c>
      <c r="CAU22" s="253">
        <v>99.412086000000002</v>
      </c>
      <c r="CAV22" s="253">
        <v>99.408158</v>
      </c>
      <c r="CAW22" s="253">
        <v>99.411901999999998</v>
      </c>
      <c r="CAX22" s="253">
        <v>99.434368000000006</v>
      </c>
      <c r="CAY22" s="253">
        <v>99.465463</v>
      </c>
      <c r="CAZ22" s="253">
        <v>99.479299999999995</v>
      </c>
      <c r="CBA22" s="253">
        <v>99.470214999999996</v>
      </c>
      <c r="CBB22" s="253">
        <v>99.462104999999994</v>
      </c>
      <c r="CBC22" s="253">
        <v>99.475311000000005</v>
      </c>
      <c r="CBD22" s="253">
        <v>99.494968</v>
      </c>
      <c r="CBE22" s="253">
        <v>99.489804000000007</v>
      </c>
      <c r="CBF22" s="253">
        <v>99.450269000000006</v>
      </c>
      <c r="CBG22" s="253">
        <v>99.398330999999999</v>
      </c>
      <c r="CBH22" s="253">
        <v>99.362368000000004</v>
      </c>
      <c r="CBI22" s="253">
        <v>99.354386000000005</v>
      </c>
      <c r="CBJ22" s="253">
        <v>99.369318000000007</v>
      </c>
      <c r="CBK22" s="253">
        <v>99.394024000000002</v>
      </c>
      <c r="CBL22" s="253">
        <v>99.415081000000001</v>
      </c>
      <c r="CBM22" s="253">
        <v>99.424622999999997</v>
      </c>
      <c r="CBN22" s="253">
        <v>99.417417999999998</v>
      </c>
      <c r="CBO22" s="253">
        <v>99.390124999999998</v>
      </c>
      <c r="CBP22" s="253">
        <v>99.350379000000004</v>
      </c>
      <c r="CBQ22" s="253">
        <v>99.319488000000007</v>
      </c>
      <c r="CBR22" s="253">
        <v>99.312839999999994</v>
      </c>
      <c r="CBS22" s="253">
        <v>99.318562</v>
      </c>
      <c r="CBT22" s="253">
        <v>99.311290999999997</v>
      </c>
      <c r="CBU22" s="253">
        <v>99.287307999999996</v>
      </c>
      <c r="CBV22" s="253">
        <v>99.268586999999997</v>
      </c>
      <c r="CBW22" s="253">
        <v>99.271915000000007</v>
      </c>
      <c r="CBX22" s="253">
        <v>99.285414000000003</v>
      </c>
      <c r="CBY22" s="253">
        <v>99.288229999999999</v>
      </c>
      <c r="CBZ22" s="253">
        <v>99.277551000000003</v>
      </c>
      <c r="CCA22" s="253">
        <v>99.266194999999996</v>
      </c>
      <c r="CCB22" s="253">
        <v>99.261977000000002</v>
      </c>
      <c r="CCC22" s="253">
        <v>99.258842000000001</v>
      </c>
      <c r="CCD22" s="253">
        <v>99.247196000000002</v>
      </c>
      <c r="CCE22" s="253">
        <v>99.228440000000006</v>
      </c>
      <c r="CCF22" s="253">
        <v>99.212869999999995</v>
      </c>
      <c r="CCG22" s="253">
        <v>99.207858000000002</v>
      </c>
      <c r="CCH22" s="253">
        <v>99.208962999999997</v>
      </c>
      <c r="CCI22" s="253">
        <v>99.206202000000005</v>
      </c>
      <c r="CCJ22" s="253">
        <v>99.199286000000001</v>
      </c>
      <c r="CCK22" s="253">
        <v>99.200181999999998</v>
      </c>
      <c r="CCL22" s="253">
        <v>99.218907999999999</v>
      </c>
      <c r="CCM22" s="253">
        <v>99.252384000000006</v>
      </c>
      <c r="CCN22" s="253">
        <v>99.289985999999999</v>
      </c>
      <c r="CCO22" s="253">
        <v>99.325089000000006</v>
      </c>
      <c r="CCP22" s="253">
        <v>99.353002000000004</v>
      </c>
      <c r="CCQ22" s="253">
        <v>99.363625999999996</v>
      </c>
      <c r="CCR22" s="253">
        <v>99.349930000000001</v>
      </c>
      <c r="CCS22" s="253">
        <v>99.323452000000003</v>
      </c>
      <c r="CCT22" s="253">
        <v>99.308482999999995</v>
      </c>
      <c r="CCU22" s="253">
        <v>99.316519999999997</v>
      </c>
      <c r="CCV22" s="253">
        <v>99.337027000000006</v>
      </c>
      <c r="CCW22" s="253">
        <v>99.353065999999998</v>
      </c>
      <c r="CCX22" s="253">
        <v>99.357735000000005</v>
      </c>
      <c r="CCY22" s="253">
        <v>99.355704000000003</v>
      </c>
      <c r="CCZ22" s="253">
        <v>99.354179999999999</v>
      </c>
      <c r="CDA22" s="253">
        <v>99.357713000000004</v>
      </c>
      <c r="CDB22" s="253">
        <v>99.369146000000001</v>
      </c>
      <c r="CDC22" s="253">
        <v>99.387863999999993</v>
      </c>
      <c r="CDD22" s="253">
        <v>99.407256000000004</v>
      </c>
      <c r="CDE22" s="253">
        <v>99.417554999999993</v>
      </c>
      <c r="CDF22" s="253">
        <v>99.412503999999998</v>
      </c>
      <c r="CDG22" s="253">
        <v>99.396569</v>
      </c>
      <c r="CDH22" s="253">
        <v>99.385073000000006</v>
      </c>
      <c r="CDI22" s="253">
        <v>99.386431999999999</v>
      </c>
      <c r="CDJ22" s="253">
        <v>99.386413000000005</v>
      </c>
      <c r="CDK22" s="253">
        <v>99.367709000000005</v>
      </c>
      <c r="CDL22" s="253">
        <v>99.338202999999993</v>
      </c>
      <c r="CDM22" s="253">
        <v>99.325567000000007</v>
      </c>
      <c r="CDN22" s="253">
        <v>99.345223000000004</v>
      </c>
      <c r="CDO22" s="253">
        <v>99.382372000000004</v>
      </c>
      <c r="CDP22" s="253">
        <v>99.410381000000001</v>
      </c>
      <c r="CDQ22" s="253">
        <v>99.419574999999995</v>
      </c>
      <c r="CDR22" s="253">
        <v>99.418655999999999</v>
      </c>
      <c r="CDS22" s="253">
        <v>99.415881999999996</v>
      </c>
      <c r="CDT22" s="253">
        <v>99.411901</v>
      </c>
      <c r="CDU22" s="253">
        <v>99.406550999999993</v>
      </c>
      <c r="CDV22" s="253">
        <v>99.400913000000003</v>
      </c>
      <c r="CDW22" s="253">
        <v>99.394163000000006</v>
      </c>
      <c r="CDX22" s="253">
        <v>99.387546999999998</v>
      </c>
      <c r="CDY22" s="253">
        <v>99.389408000000003</v>
      </c>
      <c r="CDZ22" s="253">
        <v>99.402056000000002</v>
      </c>
      <c r="CEA22" s="253">
        <v>99.417539000000005</v>
      </c>
      <c r="CEB22" s="253">
        <v>99.426709000000002</v>
      </c>
      <c r="CEC22" s="253">
        <v>99.431635</v>
      </c>
      <c r="CED22" s="253">
        <v>99.441435999999996</v>
      </c>
      <c r="CEE22" s="253">
        <v>99.459802999999994</v>
      </c>
      <c r="CEF22" s="253">
        <v>99.481938999999997</v>
      </c>
      <c r="CEG22" s="253">
        <v>99.497292000000002</v>
      </c>
      <c r="CEH22" s="253">
        <v>99.492773</v>
      </c>
      <c r="CEI22" s="253">
        <v>99.461562000000001</v>
      </c>
      <c r="CEJ22" s="253">
        <v>99.414617000000007</v>
      </c>
      <c r="CEK22" s="253">
        <v>99.375602999999998</v>
      </c>
      <c r="CEL22" s="253">
        <v>99.360913999999994</v>
      </c>
      <c r="CEM22" s="253">
        <v>99.366309999999999</v>
      </c>
      <c r="CEN22" s="253">
        <v>99.374005999999994</v>
      </c>
      <c r="CEO22" s="253">
        <v>99.376397999999995</v>
      </c>
      <c r="CEP22" s="253">
        <v>99.378467000000001</v>
      </c>
      <c r="CEQ22" s="253">
        <v>99.382433000000006</v>
      </c>
      <c r="CER22" s="253">
        <v>99.385604000000001</v>
      </c>
      <c r="CES22" s="253">
        <v>99.390268000000006</v>
      </c>
      <c r="CET22" s="253">
        <v>99.402341000000007</v>
      </c>
      <c r="CEU22" s="253">
        <v>99.421946000000005</v>
      </c>
      <c r="CEV22" s="253">
        <v>99.435575</v>
      </c>
      <c r="CEW22" s="253">
        <v>99.429534000000004</v>
      </c>
      <c r="CEX22" s="253">
        <v>99.403857000000002</v>
      </c>
      <c r="CEY22" s="253">
        <v>99.368643000000006</v>
      </c>
      <c r="CEZ22" s="253">
        <v>99.336668000000003</v>
      </c>
      <c r="CFA22" s="253">
        <v>99.316045000000003</v>
      </c>
      <c r="CFB22" s="253">
        <v>99.304325000000006</v>
      </c>
      <c r="CFC22" s="253">
        <v>99.293716000000003</v>
      </c>
      <c r="CFD22" s="253">
        <v>99.283007999999995</v>
      </c>
      <c r="CFE22" s="253">
        <v>99.278965999999997</v>
      </c>
      <c r="CFF22" s="253">
        <v>99.287110999999996</v>
      </c>
      <c r="CFG22" s="253">
        <v>99.305259000000007</v>
      </c>
      <c r="CFH22" s="253">
        <v>99.325868</v>
      </c>
      <c r="CFI22" s="253">
        <v>99.344284000000002</v>
      </c>
      <c r="CFJ22" s="253">
        <v>99.355538999999993</v>
      </c>
      <c r="CFK22" s="253">
        <v>99.350801000000004</v>
      </c>
      <c r="CFL22" s="253">
        <v>99.328024999999997</v>
      </c>
      <c r="CFM22" s="253">
        <v>99.298766000000001</v>
      </c>
      <c r="CFN22" s="253">
        <v>99.280546000000001</v>
      </c>
      <c r="CFO22" s="253">
        <v>99.277141</v>
      </c>
      <c r="CFP22" s="253">
        <v>99.278790000000001</v>
      </c>
      <c r="CFQ22" s="253">
        <v>99.280625000000001</v>
      </c>
      <c r="CFR22" s="253">
        <v>99.284593000000001</v>
      </c>
      <c r="CFS22" s="253">
        <v>99.288953000000006</v>
      </c>
      <c r="CFT22" s="253">
        <v>99.288709999999995</v>
      </c>
      <c r="CFU22" s="253">
        <v>99.283935</v>
      </c>
      <c r="CFV22" s="253">
        <v>99.277293</v>
      </c>
      <c r="CFW22" s="253">
        <v>99.266047</v>
      </c>
      <c r="CFX22" s="253">
        <v>99.251452</v>
      </c>
      <c r="CFY22" s="253">
        <v>99.242883000000006</v>
      </c>
      <c r="CFZ22" s="253">
        <v>99.248382000000007</v>
      </c>
      <c r="CGA22" s="253">
        <v>99.259906000000001</v>
      </c>
      <c r="CGB22" s="253">
        <v>99.263924000000003</v>
      </c>
      <c r="CGC22" s="253">
        <v>99.259985</v>
      </c>
      <c r="CGD22" s="253">
        <v>99.257952000000003</v>
      </c>
      <c r="CGE22" s="253">
        <v>99.260898999999995</v>
      </c>
      <c r="CGF22" s="253">
        <v>99.262518</v>
      </c>
      <c r="CGG22" s="253">
        <v>99.256669000000002</v>
      </c>
      <c r="CGH22" s="253">
        <v>99.244390999999993</v>
      </c>
      <c r="CGI22" s="253">
        <v>99.225060999999997</v>
      </c>
      <c r="CGJ22" s="253">
        <v>99.198327000000006</v>
      </c>
      <c r="CGK22" s="253">
        <v>99.170365000000004</v>
      </c>
      <c r="CGL22" s="253">
        <v>99.149246000000005</v>
      </c>
      <c r="CGM22" s="253">
        <v>99.137049000000005</v>
      </c>
      <c r="CGN22" s="253">
        <v>99.132082999999994</v>
      </c>
      <c r="CGO22" s="253">
        <v>99.135219000000006</v>
      </c>
      <c r="CGP22" s="253">
        <v>99.144167999999993</v>
      </c>
      <c r="CGQ22" s="253">
        <v>99.146569999999997</v>
      </c>
      <c r="CGR22" s="253">
        <v>99.135384000000002</v>
      </c>
      <c r="CGS22" s="253">
        <v>99.114537999999996</v>
      </c>
      <c r="CGT22" s="253">
        <v>99.097195999999997</v>
      </c>
      <c r="CGU22" s="253">
        <v>99.089579999999998</v>
      </c>
      <c r="CGV22" s="253">
        <v>99.090719000000007</v>
      </c>
      <c r="CGW22" s="253">
        <v>99.100729000000001</v>
      </c>
      <c r="CGX22" s="253">
        <v>99.118250000000003</v>
      </c>
      <c r="CGY22" s="253">
        <v>99.137511000000003</v>
      </c>
      <c r="CGZ22" s="253">
        <v>99.150441000000001</v>
      </c>
      <c r="CHA22" s="253">
        <v>99.150801999999999</v>
      </c>
      <c r="CHB22" s="253">
        <v>99.135751999999997</v>
      </c>
      <c r="CHC22" s="253">
        <v>99.105665999999999</v>
      </c>
      <c r="CHD22" s="253">
        <v>99.065971000000005</v>
      </c>
      <c r="CHE22" s="253">
        <v>99.031384000000003</v>
      </c>
      <c r="CHF22" s="253">
        <v>99.015308000000005</v>
      </c>
      <c r="CHG22" s="253">
        <v>99.013589999999994</v>
      </c>
      <c r="CHH22" s="253">
        <v>99.013495000000006</v>
      </c>
      <c r="CHI22" s="253">
        <v>99.009266999999994</v>
      </c>
      <c r="CHJ22" s="253">
        <v>99.003707000000006</v>
      </c>
      <c r="CHK22" s="253">
        <v>98.996493999999998</v>
      </c>
      <c r="CHL22" s="253">
        <v>98.982266999999993</v>
      </c>
      <c r="CHM22" s="253">
        <v>98.956036999999995</v>
      </c>
      <c r="CHN22" s="253">
        <v>98.922077000000002</v>
      </c>
      <c r="CHO22" s="253">
        <v>98.884880999999993</v>
      </c>
      <c r="CHP22" s="253">
        <v>98.851930999999993</v>
      </c>
      <c r="CHQ22" s="253">
        <v>98.831416000000004</v>
      </c>
      <c r="CHR22" s="253">
        <v>98.820081999999999</v>
      </c>
      <c r="CHS22" s="253">
        <v>98.804878000000002</v>
      </c>
      <c r="CHT22" s="253">
        <v>98.775453999999996</v>
      </c>
      <c r="CHU22" s="253">
        <v>98.732900000000001</v>
      </c>
      <c r="CHV22" s="253">
        <v>98.685075999999995</v>
      </c>
      <c r="CHW22" s="253">
        <v>98.631269000000003</v>
      </c>
      <c r="CHX22" s="253">
        <v>98.556743999999995</v>
      </c>
      <c r="CHY22" s="253">
        <v>98.461545000000001</v>
      </c>
      <c r="CHZ22" s="253">
        <v>98.361266000000001</v>
      </c>
      <c r="CIA22" s="253">
        <v>98.265479999999997</v>
      </c>
      <c r="CIB22" s="253">
        <v>98.171481999999997</v>
      </c>
      <c r="CIC22" s="253">
        <v>98.071686999999997</v>
      </c>
      <c r="CID22" s="253">
        <v>97.961177000000006</v>
      </c>
      <c r="CIE22" s="253">
        <v>97.827754999999996</v>
      </c>
      <c r="CIF22" s="253">
        <v>97.658067000000003</v>
      </c>
      <c r="CIG22" s="253">
        <v>97.472153000000006</v>
      </c>
      <c r="CIH22" s="253">
        <v>97.331494000000006</v>
      </c>
      <c r="CII22" s="253">
        <v>97.270778000000007</v>
      </c>
      <c r="CIJ22" s="253">
        <v>97.268997999999996</v>
      </c>
      <c r="CIK22" s="253">
        <v>97.296439000000007</v>
      </c>
      <c r="CIL22" s="253">
        <v>97.344969000000006</v>
      </c>
      <c r="CIM22" s="253">
        <v>97.410087000000004</v>
      </c>
      <c r="CIN22" s="253">
        <v>97.467996999999997</v>
      </c>
      <c r="CIO22" s="253">
        <v>97.501579000000007</v>
      </c>
      <c r="CIP22" s="253">
        <v>97.523927</v>
      </c>
      <c r="CIQ22" s="253">
        <v>97.548687000000001</v>
      </c>
      <c r="CIR22" s="253">
        <v>97.574702000000002</v>
      </c>
      <c r="CIS22" s="253">
        <v>97.598150000000004</v>
      </c>
      <c r="CIT22" s="253">
        <v>97.619315999999998</v>
      </c>
      <c r="CIU22" s="253">
        <v>97.639107999999993</v>
      </c>
      <c r="CIV22" s="253">
        <v>97.655709000000002</v>
      </c>
      <c r="CIW22" s="253">
        <v>97.666351000000006</v>
      </c>
      <c r="CIX22" s="253">
        <v>97.675132000000005</v>
      </c>
      <c r="CIY22" s="253">
        <v>97.681297000000001</v>
      </c>
      <c r="CIZ22" s="253">
        <v>97.677788000000007</v>
      </c>
      <c r="CJA22" s="253">
        <v>97.662794000000005</v>
      </c>
      <c r="CJB22" s="253">
        <v>97.643825000000007</v>
      </c>
      <c r="CJC22" s="253">
        <v>97.627036000000004</v>
      </c>
      <c r="CJD22" s="253">
        <v>97.602140000000006</v>
      </c>
      <c r="CJE22" s="253">
        <v>97.557272999999995</v>
      </c>
      <c r="CJF22" s="253">
        <v>97.498729999999995</v>
      </c>
      <c r="CJG22" s="253">
        <v>97.440194000000005</v>
      </c>
      <c r="CJH22" s="253">
        <v>97.389000999999993</v>
      </c>
      <c r="CJI22" s="253">
        <v>97.349401999999998</v>
      </c>
      <c r="CJJ22" s="253">
        <v>97.323459</v>
      </c>
      <c r="CJK22" s="253">
        <v>97.307651000000007</v>
      </c>
      <c r="CJL22" s="253">
        <v>97.296792999999994</v>
      </c>
      <c r="CJM22" s="253">
        <v>97.286334999999994</v>
      </c>
      <c r="CJN22" s="253">
        <v>97.267639000000003</v>
      </c>
      <c r="CJO22" s="253">
        <v>97.233997000000002</v>
      </c>
      <c r="CJP22" s="253">
        <v>97.191185000000004</v>
      </c>
      <c r="CJQ22" s="253">
        <v>97.155085999999997</v>
      </c>
      <c r="CJR22" s="253">
        <v>97.123450000000005</v>
      </c>
      <c r="CJS22" s="253">
        <v>97.067818000000003</v>
      </c>
      <c r="CJT22" s="253">
        <v>96.962749000000002</v>
      </c>
      <c r="CJU22" s="253">
        <v>96.838931000000002</v>
      </c>
      <c r="CJV22" s="253">
        <v>96.743917999999994</v>
      </c>
      <c r="CJW22" s="253">
        <v>96.646341000000007</v>
      </c>
      <c r="CJX22" s="253">
        <v>96.499820999999997</v>
      </c>
      <c r="CJY22" s="253">
        <v>96.318450999999996</v>
      </c>
      <c r="CJZ22" s="253">
        <v>96.163415000000001</v>
      </c>
      <c r="CKA22" s="253">
        <v>96.047267000000005</v>
      </c>
      <c r="CKB22" s="253">
        <v>95.933362000000002</v>
      </c>
      <c r="CKC22" s="253">
        <v>95.805859999999996</v>
      </c>
      <c r="CKD22" s="253">
        <v>95.676858999999993</v>
      </c>
      <c r="CKE22" s="253">
        <v>95.557592</v>
      </c>
      <c r="CKF22" s="253">
        <v>95.449802000000005</v>
      </c>
      <c r="CKG22" s="253">
        <v>95.355034000000003</v>
      </c>
      <c r="CKH22" s="253">
        <v>95.269416000000007</v>
      </c>
      <c r="CKI22" s="253">
        <v>95.175285000000002</v>
      </c>
      <c r="CKJ22" s="253">
        <v>95.042141000000001</v>
      </c>
      <c r="CKK22" s="253">
        <v>94.881161000000006</v>
      </c>
      <c r="CKL22" s="253">
        <v>94.739532999999994</v>
      </c>
      <c r="CKM22" s="253">
        <v>94.607382000000001</v>
      </c>
      <c r="CKN22" s="253">
        <v>94.461605000000006</v>
      </c>
      <c r="CKO22" s="253">
        <v>94.316451000000001</v>
      </c>
      <c r="CKP22" s="253">
        <v>94.196673000000004</v>
      </c>
      <c r="CKQ22" s="253">
        <v>94.097060999999997</v>
      </c>
      <c r="CKR22" s="253">
        <v>93.985408000000007</v>
      </c>
      <c r="CKS22" s="253">
        <v>93.844679999999997</v>
      </c>
      <c r="CKT22" s="253">
        <v>93.704035000000005</v>
      </c>
      <c r="CKU22" s="253">
        <v>93.596990000000005</v>
      </c>
      <c r="CKV22" s="253">
        <v>93.511599000000004</v>
      </c>
      <c r="CKW22" s="253">
        <v>93.415384000000003</v>
      </c>
      <c r="CKX22" s="253">
        <v>93.291803999999999</v>
      </c>
      <c r="CKY22" s="253">
        <v>93.134300999999994</v>
      </c>
      <c r="CKZ22" s="253">
        <v>92.952225999999996</v>
      </c>
      <c r="CLA22" s="253">
        <v>92.773925000000006</v>
      </c>
      <c r="CLB22" s="253">
        <v>92.623373000000001</v>
      </c>
      <c r="CLC22" s="253">
        <v>92.500832000000003</v>
      </c>
      <c r="CLD22" s="253">
        <v>92.387614999999997</v>
      </c>
      <c r="CLE22" s="253">
        <v>92.265572000000006</v>
      </c>
      <c r="CLF22" s="253">
        <v>92.134698999999998</v>
      </c>
      <c r="CLG22" s="253">
        <v>92.002232000000006</v>
      </c>
      <c r="CLH22" s="253">
        <v>91.869647999999998</v>
      </c>
      <c r="CLI22" s="253">
        <v>91.737454</v>
      </c>
      <c r="CLJ22" s="253">
        <v>91.621375</v>
      </c>
      <c r="CLK22" s="253">
        <v>91.545554999999993</v>
      </c>
      <c r="CLL22" s="253">
        <v>91.518861000000001</v>
      </c>
      <c r="CLM22" s="253">
        <v>91.523562999999996</v>
      </c>
      <c r="CLN22" s="253">
        <v>91.526184999999998</v>
      </c>
      <c r="CLO22" s="253">
        <v>91.501964999999998</v>
      </c>
      <c r="CLP22" s="253">
        <v>91.470642999999995</v>
      </c>
      <c r="CLQ22" s="253">
        <v>91.475606999999997</v>
      </c>
      <c r="CLR22" s="253">
        <v>91.495737000000005</v>
      </c>
      <c r="CLS22" s="253">
        <v>91.504857999999999</v>
      </c>
      <c r="CLT22" s="253">
        <v>91.498931999999996</v>
      </c>
      <c r="CLU22" s="253">
        <v>91.486529000000004</v>
      </c>
      <c r="CLV22" s="253">
        <v>91.484016999999994</v>
      </c>
      <c r="CLW22" s="253">
        <v>91.497517000000002</v>
      </c>
      <c r="CLX22" s="253">
        <v>91.510343000000006</v>
      </c>
      <c r="CLY22" s="253">
        <v>91.517551999999995</v>
      </c>
      <c r="CLZ22" s="253">
        <v>91.531571999999997</v>
      </c>
      <c r="CMA22" s="253">
        <v>91.558177999999998</v>
      </c>
      <c r="CMB22" s="253">
        <v>91.599737000000005</v>
      </c>
      <c r="CMC22" s="253">
        <v>91.658877000000004</v>
      </c>
      <c r="CMD22" s="253">
        <v>91.734046000000006</v>
      </c>
      <c r="CME22" s="253">
        <v>91.815807000000007</v>
      </c>
      <c r="CMF22" s="253">
        <v>91.892533</v>
      </c>
      <c r="CMG22" s="253">
        <v>91.968762999999996</v>
      </c>
      <c r="CMH22" s="253">
        <v>92.051743000000002</v>
      </c>
      <c r="CMI22" s="253">
        <v>92.127711000000005</v>
      </c>
      <c r="CMJ22" s="253">
        <v>92.180178999999995</v>
      </c>
      <c r="CMK22" s="253">
        <v>92.222683000000004</v>
      </c>
      <c r="CML22" s="253">
        <v>92.279026999999999</v>
      </c>
      <c r="CMM22" s="253">
        <v>92.360650000000007</v>
      </c>
      <c r="CMN22" s="253">
        <v>92.463941000000005</v>
      </c>
      <c r="CMO22" s="253">
        <v>92.580464000000006</v>
      </c>
      <c r="CMP22" s="253">
        <v>92.702563999999995</v>
      </c>
      <c r="CMQ22" s="253">
        <v>92.823622999999998</v>
      </c>
      <c r="CMR22" s="253">
        <v>92.946091999999993</v>
      </c>
      <c r="CMS22" s="253">
        <v>93.080263000000002</v>
      </c>
      <c r="CMT22" s="253">
        <v>93.229743999999997</v>
      </c>
      <c r="CMU22" s="253">
        <v>93.375338999999997</v>
      </c>
      <c r="CMV22" s="253">
        <v>93.498069999999998</v>
      </c>
      <c r="CMW22" s="253">
        <v>93.601181999999994</v>
      </c>
      <c r="CMX22" s="253">
        <v>93.700198999999998</v>
      </c>
      <c r="CMY22" s="253">
        <v>93.810372999999998</v>
      </c>
      <c r="CMZ22" s="253">
        <v>93.940380000000005</v>
      </c>
      <c r="CNA22" s="253">
        <v>94.079950999999994</v>
      </c>
      <c r="CNB22" s="253">
        <v>94.198134999999994</v>
      </c>
      <c r="CNC22" s="253">
        <v>94.278960999999995</v>
      </c>
      <c r="CND22" s="253">
        <v>94.336738999999994</v>
      </c>
      <c r="CNE22" s="253">
        <v>94.397953000000001</v>
      </c>
      <c r="CNF22" s="253">
        <v>94.476727999999994</v>
      </c>
      <c r="CNG22" s="253">
        <v>94.563886999999994</v>
      </c>
      <c r="CNH22" s="253">
        <v>94.643828999999997</v>
      </c>
      <c r="CNI22" s="253">
        <v>94.711687999999995</v>
      </c>
      <c r="CNJ22" s="253">
        <v>94.769735999999995</v>
      </c>
      <c r="CNK22" s="253">
        <v>94.817612999999994</v>
      </c>
      <c r="CNL22" s="253">
        <v>94.860189000000005</v>
      </c>
      <c r="CNM22" s="253">
        <v>94.905725000000004</v>
      </c>
      <c r="CNN22" s="253">
        <v>94.955633000000006</v>
      </c>
      <c r="CNO22" s="253">
        <v>95.001078000000007</v>
      </c>
      <c r="CNP22" s="253">
        <v>95.033935999999997</v>
      </c>
      <c r="CNQ22" s="253">
        <v>95.057867999999999</v>
      </c>
      <c r="CNR22" s="253">
        <v>95.081148999999996</v>
      </c>
      <c r="CNS22" s="253">
        <v>95.105528000000007</v>
      </c>
      <c r="CNT22" s="253">
        <v>95.127939999999995</v>
      </c>
      <c r="CNU22" s="253">
        <v>95.148619999999994</v>
      </c>
      <c r="CNV22" s="253">
        <v>95.170899000000006</v>
      </c>
      <c r="CNW22" s="253">
        <v>95.193754999999996</v>
      </c>
      <c r="CNX22" s="253">
        <v>95.212802999999994</v>
      </c>
      <c r="CNY22" s="253">
        <v>95.227123000000006</v>
      </c>
      <c r="CNZ22" s="253">
        <v>95.240682000000007</v>
      </c>
      <c r="COA22" s="253">
        <v>95.258287999999993</v>
      </c>
      <c r="COB22" s="253">
        <v>95.282982000000004</v>
      </c>
      <c r="COC22" s="253">
        <v>95.312324000000004</v>
      </c>
      <c r="COD22" s="253">
        <v>95.335894999999994</v>
      </c>
      <c r="COE22" s="253">
        <v>95.341524000000007</v>
      </c>
      <c r="COF22" s="253">
        <v>95.329376999999994</v>
      </c>
      <c r="COG22" s="253">
        <v>95.314509999999999</v>
      </c>
      <c r="COH22" s="253">
        <v>95.306038999999998</v>
      </c>
      <c r="COI22" s="253">
        <v>95.303459000000004</v>
      </c>
      <c r="COJ22" s="253">
        <v>95.305520999999999</v>
      </c>
      <c r="COK22" s="253">
        <v>95.314008000000001</v>
      </c>
      <c r="COL22" s="253">
        <v>95.323943999999997</v>
      </c>
      <c r="COM22" s="253">
        <v>95.323864999999998</v>
      </c>
      <c r="CON22" s="253">
        <v>95.306006999999994</v>
      </c>
      <c r="COO22" s="253">
        <v>95.280587999999995</v>
      </c>
      <c r="COP22" s="253">
        <v>95.262666999999993</v>
      </c>
      <c r="COQ22" s="253">
        <v>95.245834000000002</v>
      </c>
      <c r="COR22" s="253">
        <v>95.221168000000006</v>
      </c>
      <c r="COS22" s="253">
        <v>95.188783999999998</v>
      </c>
      <c r="COT22" s="253">
        <v>95.150030000000001</v>
      </c>
      <c r="COU22" s="253">
        <v>95.104967000000002</v>
      </c>
      <c r="COV22" s="253">
        <v>95.060856999999999</v>
      </c>
      <c r="COW22" s="253">
        <v>95.024630999999999</v>
      </c>
      <c r="COX22" s="253">
        <v>94.985782999999998</v>
      </c>
      <c r="COY22" s="253">
        <v>94.931494999999998</v>
      </c>
      <c r="COZ22" s="253">
        <v>94.864323999999996</v>
      </c>
      <c r="CPA22" s="253">
        <v>94.809747000000002</v>
      </c>
      <c r="CPB22" s="253">
        <v>94.786795999999995</v>
      </c>
      <c r="CPC22" s="253">
        <v>94.790450000000007</v>
      </c>
      <c r="CPD22" s="253">
        <v>94.794940999999994</v>
      </c>
      <c r="CPE22" s="253">
        <v>94.765057999999996</v>
      </c>
      <c r="CPF22" s="253">
        <v>94.684815</v>
      </c>
      <c r="CPG22" s="253">
        <v>94.592319000000003</v>
      </c>
      <c r="CPH22" s="253">
        <v>94.488269000000003</v>
      </c>
      <c r="CPI22" s="253">
        <v>94.363960000000006</v>
      </c>
      <c r="CPJ22" s="253">
        <v>94.238639000000006</v>
      </c>
      <c r="CPK22" s="253">
        <v>94.134865000000005</v>
      </c>
      <c r="CPL22" s="253">
        <v>94.060855000000004</v>
      </c>
      <c r="CPM22" s="253">
        <v>94.003755999999996</v>
      </c>
      <c r="CPN22" s="253">
        <v>93.951419999999999</v>
      </c>
      <c r="CPO22" s="253">
        <v>93.905353000000005</v>
      </c>
      <c r="CPP22" s="253">
        <v>93.870897999999997</v>
      </c>
      <c r="CPQ22" s="253">
        <v>93.852249999999998</v>
      </c>
      <c r="CPR22" s="253">
        <v>93.847943999999998</v>
      </c>
      <c r="CPS22" s="253">
        <v>93.856611999999998</v>
      </c>
      <c r="CPT22" s="253">
        <v>93.880544</v>
      </c>
      <c r="CPU22" s="253">
        <v>93.926242999999999</v>
      </c>
      <c r="CPV22" s="253">
        <v>93.993590999999995</v>
      </c>
      <c r="CPW22" s="253">
        <v>94.06953</v>
      </c>
      <c r="CPX22" s="253">
        <v>94.131362999999993</v>
      </c>
      <c r="CPY22" s="253">
        <v>94.173816000000002</v>
      </c>
      <c r="CPZ22" s="253">
        <v>94.206038000000007</v>
      </c>
      <c r="CQA22" s="253">
        <v>94.223786000000004</v>
      </c>
      <c r="CQB22" s="253">
        <v>94.226258999999999</v>
      </c>
      <c r="CQC22" s="253">
        <v>94.228809999999996</v>
      </c>
      <c r="CQD22" s="253">
        <v>94.246573999999995</v>
      </c>
      <c r="CQE22" s="253">
        <v>94.283506000000003</v>
      </c>
      <c r="CQF22" s="253">
        <v>94.331155999999993</v>
      </c>
      <c r="CQG22" s="253">
        <v>94.375107</v>
      </c>
      <c r="CQH22" s="253">
        <v>94.415644999999998</v>
      </c>
      <c r="CQI22" s="253">
        <v>94.463981000000004</v>
      </c>
      <c r="CQJ22" s="253">
        <v>94.526359999999997</v>
      </c>
      <c r="CQK22" s="253">
        <v>94.603981000000005</v>
      </c>
      <c r="CQL22" s="253">
        <v>94.693044</v>
      </c>
      <c r="CQM22" s="253">
        <v>94.780688999999995</v>
      </c>
      <c r="CQN22" s="253">
        <v>94.854375000000005</v>
      </c>
      <c r="CQO22" s="253">
        <v>94.913507999999993</v>
      </c>
      <c r="CQP22" s="253">
        <v>94.965531999999996</v>
      </c>
      <c r="CQQ22" s="253">
        <v>95.013825999999995</v>
      </c>
      <c r="CQR22" s="253">
        <v>95.058160000000001</v>
      </c>
      <c r="CQS22" s="253">
        <v>95.099485000000001</v>
      </c>
      <c r="CQT22" s="253">
        <v>95.132971999999995</v>
      </c>
      <c r="CQU22" s="253">
        <v>95.152885999999995</v>
      </c>
      <c r="CQV22" s="253">
        <v>95.166582000000005</v>
      </c>
      <c r="CQW22" s="253">
        <v>95.198935000000006</v>
      </c>
      <c r="CQX22" s="253">
        <v>95.261944999999997</v>
      </c>
      <c r="CQY22" s="253">
        <v>95.338217</v>
      </c>
      <c r="CQZ22" s="253">
        <v>95.413662000000002</v>
      </c>
      <c r="CRA22" s="253">
        <v>95.494687999999996</v>
      </c>
      <c r="CRB22" s="253">
        <v>95.594075000000004</v>
      </c>
      <c r="CRC22" s="253">
        <v>95.702115000000006</v>
      </c>
      <c r="CRD22" s="253">
        <v>95.798963999999998</v>
      </c>
      <c r="CRE22" s="253">
        <v>95.887681000000001</v>
      </c>
      <c r="CRF22" s="253">
        <v>95.999336</v>
      </c>
      <c r="CRG22" s="253">
        <v>96.112235999999996</v>
      </c>
      <c r="CRH22" s="253">
        <v>96.159768999999997</v>
      </c>
      <c r="CRI22" s="253">
        <v>96.154737999999995</v>
      </c>
      <c r="CRJ22" s="253">
        <v>96.147942999999998</v>
      </c>
      <c r="CRK22" s="253">
        <v>96.159181000000004</v>
      </c>
      <c r="CRL22" s="253">
        <v>96.184451999999993</v>
      </c>
      <c r="CRM22" s="253">
        <v>96.224258000000006</v>
      </c>
      <c r="CRN22" s="253">
        <v>96.285439999999994</v>
      </c>
      <c r="CRO22" s="253">
        <v>96.355513999999999</v>
      </c>
      <c r="CRP22" s="253">
        <v>96.402107000000001</v>
      </c>
      <c r="CRQ22" s="253">
        <v>96.420249999999996</v>
      </c>
      <c r="CRR22" s="253">
        <v>96.434233000000006</v>
      </c>
      <c r="CRS22" s="253">
        <v>96.439839000000006</v>
      </c>
      <c r="CRT22" s="253">
        <v>96.419843999999998</v>
      </c>
      <c r="CRU22" s="253">
        <v>96.388032999999993</v>
      </c>
      <c r="CRV22" s="253">
        <v>96.376095000000007</v>
      </c>
      <c r="CRW22" s="253">
        <v>96.376075</v>
      </c>
      <c r="CRX22" s="253">
        <v>96.345313000000004</v>
      </c>
      <c r="CRY22" s="253">
        <v>96.280178000000006</v>
      </c>
      <c r="CRZ22" s="253">
        <v>96.209444000000005</v>
      </c>
      <c r="CSA22" s="253">
        <v>96.126408999999995</v>
      </c>
      <c r="CSB22" s="253">
        <v>96.008264999999994</v>
      </c>
      <c r="CSC22" s="253">
        <v>95.864178999999993</v>
      </c>
      <c r="CSD22" s="253">
        <v>95.699428999999995</v>
      </c>
      <c r="CSE22" s="253">
        <v>95.473151999999999</v>
      </c>
      <c r="CSF22" s="253">
        <v>95.130087000000003</v>
      </c>
      <c r="CSG22" s="253">
        <v>94.649777999999998</v>
      </c>
      <c r="CSH22" s="253">
        <v>93.954774999999998</v>
      </c>
      <c r="CSI22" s="253">
        <v>92.785804999999996</v>
      </c>
      <c r="CSJ22" s="253">
        <v>90.790442999999996</v>
      </c>
      <c r="CSK22" s="253">
        <v>87.818886000000006</v>
      </c>
      <c r="CSL22" s="253">
        <v>84.053523999999996</v>
      </c>
      <c r="CSM22" s="253">
        <v>79.944533000000007</v>
      </c>
      <c r="CSN22" s="253">
        <v>76.426462999999998</v>
      </c>
      <c r="CSO22" s="253">
        <v>74.701255000000003</v>
      </c>
      <c r="CSP22" s="253">
        <v>74.931922999999998</v>
      </c>
      <c r="CSQ22" s="253">
        <v>76.160808000000003</v>
      </c>
      <c r="CSR22" s="253">
        <v>77.568393</v>
      </c>
      <c r="CSS22" s="253">
        <v>78.844322000000005</v>
      </c>
      <c r="CST22" s="253">
        <v>79.900440000000003</v>
      </c>
      <c r="CSU22" s="253">
        <v>80.680259000000007</v>
      </c>
      <c r="CSV22" s="253">
        <v>81.213457000000005</v>
      </c>
      <c r="CSW22" s="253">
        <v>81.736748000000006</v>
      </c>
      <c r="CSX22" s="253">
        <v>82.568905000000001</v>
      </c>
      <c r="CSY22" s="253">
        <v>83.847166999999999</v>
      </c>
      <c r="CSZ22" s="253">
        <v>85.470330000000004</v>
      </c>
      <c r="CTA22" s="253">
        <v>87.191291000000007</v>
      </c>
      <c r="CTB22" s="253">
        <v>88.746200000000002</v>
      </c>
      <c r="CTC22" s="253">
        <v>89.991648999999995</v>
      </c>
      <c r="CTD22" s="253">
        <v>90.924977999999996</v>
      </c>
      <c r="CTE22" s="253">
        <v>91.579927999999995</v>
      </c>
      <c r="CTF22" s="253">
        <v>92.013394000000005</v>
      </c>
      <c r="CTG22" s="253">
        <v>92.342101</v>
      </c>
      <c r="CTH22" s="253">
        <v>92.662031999999996</v>
      </c>
      <c r="CTI22" s="253">
        <v>92.982894000000002</v>
      </c>
      <c r="CTJ22" s="253">
        <v>93.263429000000002</v>
      </c>
      <c r="CTK22" s="253">
        <v>93.488241000000002</v>
      </c>
      <c r="CTL22" s="253">
        <v>93.676580999999999</v>
      </c>
      <c r="CTM22" s="253">
        <v>93.832115000000002</v>
      </c>
      <c r="CTN22" s="253">
        <v>93.942646999999994</v>
      </c>
      <c r="CTO22" s="253">
        <v>94.018320000000003</v>
      </c>
      <c r="CTP22" s="253">
        <v>94.086431000000005</v>
      </c>
      <c r="CTQ22" s="253">
        <v>94.148587000000006</v>
      </c>
      <c r="CTR22" s="253">
        <v>94.194937999999993</v>
      </c>
      <c r="CTS22" s="253">
        <v>94.236371000000005</v>
      </c>
      <c r="CTT22" s="253">
        <v>94.292451</v>
      </c>
      <c r="CTU22" s="253">
        <v>94.360223000000005</v>
      </c>
      <c r="CTV22" s="253">
        <v>94.422918999999993</v>
      </c>
      <c r="CTW22" s="253">
        <v>94.482066000000003</v>
      </c>
      <c r="CTX22" s="253">
        <v>94.553274999999999</v>
      </c>
      <c r="CTY22" s="253">
        <v>94.634801999999993</v>
      </c>
      <c r="CTZ22" s="253">
        <v>94.706143999999995</v>
      </c>
      <c r="CUA22" s="253">
        <v>94.772104999999996</v>
      </c>
      <c r="CUB22" s="253">
        <v>94.853972999999996</v>
      </c>
      <c r="CUC22" s="253">
        <v>94.953751999999994</v>
      </c>
      <c r="CUD22" s="253">
        <v>95.053528999999997</v>
      </c>
      <c r="CUE22" s="253">
        <v>95.142300000000006</v>
      </c>
      <c r="CUF22" s="253">
        <v>95.219768999999999</v>
      </c>
      <c r="CUG22" s="253">
        <v>95.281060999999994</v>
      </c>
      <c r="CUH22" s="253">
        <v>95.322165999999996</v>
      </c>
      <c r="CUI22" s="253">
        <v>95.351842000000005</v>
      </c>
      <c r="CUJ22" s="253">
        <v>95.385788000000005</v>
      </c>
      <c r="CUK22" s="253">
        <v>95.423698999999999</v>
      </c>
      <c r="CUL22" s="253">
        <v>95.455763000000005</v>
      </c>
      <c r="CUM22" s="253">
        <v>95.482715999999996</v>
      </c>
      <c r="CUN22" s="253">
        <v>95.508861999999993</v>
      </c>
      <c r="CUO22" s="253">
        <v>95.523683000000005</v>
      </c>
      <c r="CUP22" s="253">
        <v>95.513092999999998</v>
      </c>
      <c r="CUQ22" s="253">
        <v>95.488640000000004</v>
      </c>
      <c r="CUR22" s="253">
        <v>95.467375000000004</v>
      </c>
      <c r="CUS22" s="253">
        <v>95.449567999999999</v>
      </c>
      <c r="CUT22" s="253">
        <v>95.434088000000003</v>
      </c>
      <c r="CUU22" s="253">
        <v>95.429608999999999</v>
      </c>
      <c r="CUV22" s="253">
        <v>95.441469999999995</v>
      </c>
      <c r="CUW22" s="253">
        <v>95.458564999999993</v>
      </c>
      <c r="CUX22" s="253">
        <v>95.467392000000004</v>
      </c>
      <c r="CUY22" s="253">
        <v>95.471624000000006</v>
      </c>
      <c r="CUZ22" s="253">
        <v>95.482042000000007</v>
      </c>
      <c r="CVA22" s="253">
        <v>95.497780000000006</v>
      </c>
      <c r="CVB22" s="253">
        <v>95.511792999999997</v>
      </c>
      <c r="CVC22" s="253">
        <v>95.524795999999995</v>
      </c>
      <c r="CVD22" s="253">
        <v>95.546176000000003</v>
      </c>
      <c r="CVE22" s="253">
        <v>95.574916999999999</v>
      </c>
      <c r="CVF22" s="253">
        <v>95.600673999999998</v>
      </c>
      <c r="CVG22" s="253">
        <v>95.622658999999999</v>
      </c>
      <c r="CVH22" s="253">
        <v>95.648797999999999</v>
      </c>
      <c r="CVI22" s="253">
        <v>95.681805999999995</v>
      </c>
      <c r="CVJ22" s="253">
        <v>95.717647999999997</v>
      </c>
      <c r="CVK22" s="253">
        <v>95.755069000000006</v>
      </c>
      <c r="CVL22" s="253">
        <v>95.793881999999996</v>
      </c>
      <c r="CVM22" s="253">
        <v>95.829566999999997</v>
      </c>
      <c r="CVN22" s="253">
        <v>95.857702000000003</v>
      </c>
      <c r="CVO22" s="253">
        <v>95.881848000000005</v>
      </c>
      <c r="CVP22" s="253">
        <v>95.907953000000006</v>
      </c>
      <c r="CVQ22" s="253">
        <v>95.933126000000001</v>
      </c>
      <c r="CVR22" s="253">
        <v>95.953076999999993</v>
      </c>
      <c r="CVS22" s="253">
        <v>95.969492000000002</v>
      </c>
      <c r="CVT22" s="253">
        <v>95.984994</v>
      </c>
      <c r="CVU22" s="253">
        <v>95.996705000000006</v>
      </c>
      <c r="CVV22" s="253">
        <v>96.002739000000005</v>
      </c>
      <c r="CVW22" s="253">
        <v>96.006146999999999</v>
      </c>
      <c r="CVX22" s="253">
        <v>96.005037999999999</v>
      </c>
      <c r="CVY22" s="253">
        <v>95.986947000000001</v>
      </c>
      <c r="CVZ22" s="253">
        <v>95.942038999999994</v>
      </c>
      <c r="CWA22" s="253">
        <v>95.876125000000002</v>
      </c>
      <c r="CWB22" s="253">
        <v>95.801833999999999</v>
      </c>
      <c r="CWC22" s="253">
        <v>95.725773000000004</v>
      </c>
      <c r="CWD22" s="253">
        <v>95.654075000000006</v>
      </c>
      <c r="CWE22" s="253">
        <v>95.603638000000004</v>
      </c>
      <c r="CWF22" s="253">
        <v>95.590812</v>
      </c>
      <c r="CWG22" s="253">
        <v>95.612837999999996</v>
      </c>
      <c r="CWH22" s="253">
        <v>95.649666999999994</v>
      </c>
      <c r="CWI22" s="253">
        <v>95.681815999999998</v>
      </c>
      <c r="CWJ22" s="253">
        <v>95.701155999999997</v>
      </c>
      <c r="CWK22" s="253">
        <v>95.706335999999993</v>
      </c>
      <c r="CWL22" s="253">
        <v>95.700231000000002</v>
      </c>
      <c r="CWM22" s="253">
        <v>95.690044999999998</v>
      </c>
      <c r="CWN22" s="253">
        <v>95.686156999999994</v>
      </c>
      <c r="CWO22" s="253">
        <v>95.696721999999994</v>
      </c>
      <c r="CWP22" s="253">
        <v>95.726859000000005</v>
      </c>
      <c r="CWQ22" s="253">
        <v>95.778621999999999</v>
      </c>
      <c r="CWR22" s="253">
        <v>95.847009999999997</v>
      </c>
      <c r="CWS22" s="253">
        <v>95.918890000000005</v>
      </c>
      <c r="CWT22" s="253">
        <v>95.983157000000006</v>
      </c>
      <c r="CWU22" s="253">
        <v>96.040049999999994</v>
      </c>
      <c r="CWV22" s="253">
        <v>96.091796000000002</v>
      </c>
      <c r="CWW22" s="253">
        <v>96.132285999999993</v>
      </c>
      <c r="CWX22" s="253">
        <v>96.156248000000005</v>
      </c>
      <c r="CWY22" s="253">
        <v>96.169044999999997</v>
      </c>
      <c r="CWZ22" s="253">
        <v>96.179620999999997</v>
      </c>
      <c r="CXA22" s="253">
        <v>96.188401999999996</v>
      </c>
      <c r="CXB22" s="253">
        <v>96.190614999999994</v>
      </c>
      <c r="CXC22" s="253">
        <v>96.188312999999994</v>
      </c>
      <c r="CXD22" s="253">
        <v>96.189431999999996</v>
      </c>
      <c r="CXE22" s="253">
        <v>96.197168000000005</v>
      </c>
      <c r="CXF22" s="253">
        <v>96.209833000000003</v>
      </c>
      <c r="CXG22" s="253">
        <v>96.226156000000003</v>
      </c>
      <c r="CXH22" s="253">
        <v>96.245851000000002</v>
      </c>
      <c r="CXI22" s="253">
        <v>96.264649000000006</v>
      </c>
      <c r="CXJ22" s="253">
        <v>96.280107000000001</v>
      </c>
      <c r="CXK22" s="253">
        <v>96.297586999999993</v>
      </c>
      <c r="CXL22" s="253">
        <v>96.323346999999998</v>
      </c>
      <c r="CXM22" s="253">
        <v>96.354494000000003</v>
      </c>
      <c r="CXN22" s="253">
        <v>96.383764999999997</v>
      </c>
      <c r="CXO22" s="253">
        <v>96.409979000000007</v>
      </c>
      <c r="CXP22" s="253">
        <v>96.436465999999996</v>
      </c>
      <c r="CXQ22" s="253">
        <v>96.463121000000001</v>
      </c>
      <c r="CXR22" s="253">
        <v>96.488100000000003</v>
      </c>
      <c r="CXS22" s="253">
        <v>96.513593</v>
      </c>
      <c r="CXT22" s="253">
        <v>96.540752999999995</v>
      </c>
      <c r="CXU22" s="253">
        <v>96.563365000000005</v>
      </c>
      <c r="CXV22" s="253">
        <v>96.574986999999993</v>
      </c>
      <c r="CXW22" s="253">
        <v>96.577899000000002</v>
      </c>
      <c r="CXX22" s="253">
        <v>96.577561000000003</v>
      </c>
      <c r="CXY22" s="253">
        <v>96.572720000000004</v>
      </c>
      <c r="CXZ22" s="253">
        <v>96.559725999999998</v>
      </c>
      <c r="CYA22" s="253">
        <v>96.542908999999995</v>
      </c>
      <c r="CYB22" s="253">
        <v>96.531323</v>
      </c>
      <c r="CYC22" s="253">
        <v>96.527494000000004</v>
      </c>
      <c r="CYD22" s="253">
        <v>96.528081999999998</v>
      </c>
      <c r="CYE22" s="253">
        <v>96.531538999999995</v>
      </c>
      <c r="CYF22" s="253">
        <v>96.536877000000004</v>
      </c>
      <c r="CYG22" s="253">
        <v>96.537752999999995</v>
      </c>
      <c r="CYH22" s="253">
        <v>96.528136000000003</v>
      </c>
      <c r="CYI22" s="253">
        <v>96.511202999999995</v>
      </c>
      <c r="CYJ22" s="253">
        <v>96.493948000000003</v>
      </c>
      <c r="CYK22" s="253">
        <v>96.475593000000003</v>
      </c>
      <c r="CYL22" s="253">
        <v>96.450128000000007</v>
      </c>
      <c r="CYM22" s="253">
        <v>96.417698999999999</v>
      </c>
      <c r="CYN22" s="253">
        <v>96.383516999999998</v>
      </c>
      <c r="CYO22" s="253">
        <v>96.347656000000001</v>
      </c>
      <c r="CYP22" s="253">
        <v>96.306225999999995</v>
      </c>
      <c r="CYQ22" s="253">
        <v>96.261656000000002</v>
      </c>
      <c r="CYR22" s="253">
        <v>96.222701000000001</v>
      </c>
      <c r="CYS22" s="253">
        <v>96.193987000000007</v>
      </c>
      <c r="CYT22" s="253">
        <v>96.172848000000002</v>
      </c>
      <c r="CYU22" s="253">
        <v>96.156205999999997</v>
      </c>
      <c r="CYV22" s="253">
        <v>96.143707000000006</v>
      </c>
      <c r="CYW22" s="253">
        <v>96.134940999999998</v>
      </c>
      <c r="CYX22" s="253">
        <v>96.130189000000001</v>
      </c>
      <c r="CYY22" s="253">
        <v>96.132373000000001</v>
      </c>
      <c r="CYZ22" s="253">
        <v>96.142937000000003</v>
      </c>
      <c r="CZA22" s="253">
        <v>96.156796999999997</v>
      </c>
      <c r="CZB22" s="253">
        <v>96.167148999999995</v>
      </c>
      <c r="CZC22" s="253">
        <v>96.172511999999998</v>
      </c>
      <c r="CZD22" s="253">
        <v>96.173822000000001</v>
      </c>
      <c r="CZE22" s="253">
        <v>96.168526</v>
      </c>
      <c r="CZF22" s="253">
        <v>96.155243999999996</v>
      </c>
      <c r="CZG22" s="253">
        <v>96.141046000000003</v>
      </c>
      <c r="CZH22" s="253">
        <v>96.135383000000004</v>
      </c>
      <c r="CZI22" s="253">
        <v>96.138326000000006</v>
      </c>
      <c r="CZJ22" s="253">
        <v>96.142244000000005</v>
      </c>
      <c r="CZK22" s="253">
        <v>96.143366</v>
      </c>
      <c r="CZL22" s="253">
        <v>96.143585000000002</v>
      </c>
      <c r="CZM22" s="253">
        <v>96.142403999999999</v>
      </c>
      <c r="CZN22" s="253">
        <v>96.136059000000003</v>
      </c>
      <c r="CZO22" s="253">
        <v>96.125343999999998</v>
      </c>
      <c r="CZP22" s="253">
        <v>96.117008999999996</v>
      </c>
      <c r="CZQ22" s="253">
        <v>96.115744000000007</v>
      </c>
      <c r="CZR22" s="253">
        <v>96.119534000000002</v>
      </c>
      <c r="CZS22" s="253">
        <v>96.123020999999994</v>
      </c>
      <c r="CZT22" s="253">
        <v>96.121286999999995</v>
      </c>
      <c r="CZU22" s="253">
        <v>96.111490000000003</v>
      </c>
      <c r="CZV22" s="253">
        <v>96.095462999999995</v>
      </c>
      <c r="CZW22" s="253">
        <v>96.079263999999995</v>
      </c>
      <c r="CZX22" s="253">
        <v>96.065870000000004</v>
      </c>
      <c r="CZY22" s="253">
        <v>96.051170999999997</v>
      </c>
      <c r="CZZ22" s="253">
        <v>96.031538999999995</v>
      </c>
      <c r="DAA22" s="253">
        <v>96.011308</v>
      </c>
      <c r="DAB22" s="253">
        <v>95.996289000000004</v>
      </c>
      <c r="DAC22" s="253">
        <v>95.984097000000006</v>
      </c>
      <c r="DAD22" s="253">
        <v>95.968294</v>
      </c>
      <c r="DAE22" s="253">
        <v>95.948689999999999</v>
      </c>
      <c r="DAF22" s="253">
        <v>95.928819000000004</v>
      </c>
      <c r="DAG22" s="253">
        <v>95.905364000000006</v>
      </c>
      <c r="DAH22" s="253">
        <v>95.869384999999994</v>
      </c>
      <c r="DAI22" s="253">
        <v>95.818496999999994</v>
      </c>
      <c r="DAJ22" s="253">
        <v>95.760630000000006</v>
      </c>
      <c r="DAK22" s="253">
        <v>95.706014999999994</v>
      </c>
      <c r="DAL22" s="253">
        <v>95.661822999999998</v>
      </c>
      <c r="DAM22" s="253">
        <v>95.632542000000001</v>
      </c>
      <c r="DAN22" s="253">
        <v>95.617205999999996</v>
      </c>
      <c r="DAO22" s="253">
        <v>95.606648000000007</v>
      </c>
      <c r="DAP22" s="253">
        <v>95.591082</v>
      </c>
      <c r="DAQ22" s="253">
        <v>95.570930000000004</v>
      </c>
      <c r="DAR22" s="253">
        <v>95.553973999999997</v>
      </c>
      <c r="DAS22" s="253">
        <v>95.542680000000004</v>
      </c>
      <c r="DAT22" s="253">
        <v>95.531338000000005</v>
      </c>
      <c r="DAU22" s="253">
        <v>95.515460000000004</v>
      </c>
      <c r="DAV22" s="253">
        <v>95.496443999999997</v>
      </c>
      <c r="DAW22" s="253">
        <v>95.476788999999997</v>
      </c>
      <c r="DAX22" s="253">
        <v>95.457479000000006</v>
      </c>
      <c r="DAY22" s="253">
        <v>95.440447000000006</v>
      </c>
      <c r="DAZ22" s="253">
        <v>95.427390000000003</v>
      </c>
      <c r="DBA22" s="253">
        <v>95.415476999999996</v>
      </c>
      <c r="DBB22" s="253">
        <v>95.399265999999997</v>
      </c>
      <c r="DBC22" s="253">
        <v>95.377033999999995</v>
      </c>
      <c r="DBD22" s="253">
        <v>95.350414999999998</v>
      </c>
      <c r="DBE22" s="253">
        <v>95.318793999999997</v>
      </c>
      <c r="DBF22" s="253">
        <v>95.280253999999999</v>
      </c>
      <c r="DBG22" s="253">
        <v>95.238573000000002</v>
      </c>
      <c r="DBH22" s="253">
        <v>95.203677999999996</v>
      </c>
      <c r="DBI22" s="253">
        <v>95.184199000000007</v>
      </c>
      <c r="DBJ22" s="253">
        <v>95.183094999999994</v>
      </c>
      <c r="DBK22" s="253">
        <v>95.199364000000003</v>
      </c>
      <c r="DBL22" s="253">
        <v>95.228658999999993</v>
      </c>
      <c r="DBM22" s="253">
        <v>95.262193999999994</v>
      </c>
      <c r="DBN22" s="253">
        <v>95.290603000000004</v>
      </c>
      <c r="DBO22" s="253">
        <v>95.310839000000001</v>
      </c>
      <c r="DBP22" s="253">
        <v>95.326481999999999</v>
      </c>
      <c r="DBQ22" s="253">
        <v>95.341882999999996</v>
      </c>
      <c r="DBR22" s="253">
        <v>95.359696999999997</v>
      </c>
      <c r="DBS22" s="253">
        <v>95.382261</v>
      </c>
      <c r="DBT22" s="253">
        <v>95.409531999999999</v>
      </c>
      <c r="DBU22" s="253">
        <v>95.435931999999994</v>
      </c>
      <c r="DBV22" s="253">
        <v>95.454598000000004</v>
      </c>
      <c r="DBW22" s="253">
        <v>95.464968999999996</v>
      </c>
      <c r="DBX22" s="253">
        <v>95.471536999999998</v>
      </c>
      <c r="DBY22" s="253">
        <v>95.476095000000001</v>
      </c>
      <c r="DBZ22" s="253">
        <v>95.477153999999999</v>
      </c>
      <c r="DCA22" s="253">
        <v>95.476697999999999</v>
      </c>
      <c r="DCB22" s="253">
        <v>95.481020999999998</v>
      </c>
      <c r="DCC22" s="253">
        <v>95.493838999999994</v>
      </c>
      <c r="DCD22" s="253">
        <v>95.513930999999999</v>
      </c>
      <c r="DCE22" s="253">
        <v>95.540268999999995</v>
      </c>
      <c r="DCF22" s="253">
        <v>95.574338999999995</v>
      </c>
      <c r="DCG22" s="253">
        <v>95.616849000000002</v>
      </c>
      <c r="DCH22" s="253">
        <v>95.667291000000006</v>
      </c>
      <c r="DCI22" s="253">
        <v>95.726815000000002</v>
      </c>
      <c r="DCJ22" s="253">
        <v>95.795383000000001</v>
      </c>
      <c r="DCK22" s="253">
        <v>95.865391000000002</v>
      </c>
      <c r="DCL22" s="253">
        <v>95.925026000000003</v>
      </c>
      <c r="DCM22" s="253">
        <v>95.970528000000002</v>
      </c>
      <c r="DCN22" s="253">
        <v>96.009349999999998</v>
      </c>
      <c r="DCO22" s="253">
        <v>96.048649999999995</v>
      </c>
      <c r="DCP22" s="253">
        <v>96.086521000000005</v>
      </c>
      <c r="DCQ22" s="253">
        <v>96.117486999999997</v>
      </c>
      <c r="DCR22" s="253">
        <v>96.140863999999993</v>
      </c>
      <c r="DCS22" s="253">
        <v>96.159402</v>
      </c>
      <c r="DCT22" s="253">
        <v>96.173941999999997</v>
      </c>
      <c r="DCU22" s="253">
        <v>96.183546000000007</v>
      </c>
      <c r="DCV22" s="253">
        <v>96.188129000000004</v>
      </c>
      <c r="DCW22" s="253">
        <v>96.188040999999998</v>
      </c>
      <c r="DCX22" s="253">
        <v>96.183466999999993</v>
      </c>
      <c r="DCY22" s="253">
        <v>96.176849000000004</v>
      </c>
      <c r="DCZ22" s="253">
        <v>96.174323999999999</v>
      </c>
      <c r="DDA22" s="253">
        <v>96.183124000000007</v>
      </c>
      <c r="DDB22" s="253">
        <v>96.207993999999999</v>
      </c>
      <c r="DDC22" s="253">
        <v>96.249024000000006</v>
      </c>
      <c r="DDD22" s="253">
        <v>96.300370999999998</v>
      </c>
      <c r="DDE22" s="253">
        <v>96.351729000000006</v>
      </c>
      <c r="DDF22" s="253">
        <v>96.394535000000005</v>
      </c>
      <c r="DDG22" s="253">
        <v>96.427357000000001</v>
      </c>
      <c r="DDH22" s="253">
        <v>96.453089000000006</v>
      </c>
      <c r="DDI22" s="253">
        <v>96.471885999999998</v>
      </c>
      <c r="DDJ22" s="253">
        <v>96.480210999999997</v>
      </c>
      <c r="DDK22" s="253">
        <v>96.475324999999998</v>
      </c>
      <c r="DDL22" s="253">
        <v>96.456061000000005</v>
      </c>
      <c r="DDM22" s="253">
        <v>96.42022</v>
      </c>
      <c r="DDN22" s="253">
        <v>96.367345</v>
      </c>
      <c r="DDO22" s="253">
        <v>96.305358999999996</v>
      </c>
      <c r="DDP22" s="253">
        <v>96.249588000000003</v>
      </c>
      <c r="DDQ22" s="253">
        <v>96.212670000000003</v>
      </c>
      <c r="DDR22" s="253">
        <v>96.196567000000002</v>
      </c>
      <c r="DDS22" s="253">
        <v>96.193185999999997</v>
      </c>
      <c r="DDT22" s="253">
        <v>96.189920999999998</v>
      </c>
      <c r="DDU22" s="253">
        <v>96.175976000000006</v>
      </c>
      <c r="DDV22" s="253">
        <v>96.147882999999993</v>
      </c>
      <c r="DDW22" s="253">
        <v>96.110277999999994</v>
      </c>
      <c r="DDX22" s="253">
        <v>96.069962000000004</v>
      </c>
      <c r="DDY22" s="253">
        <v>96.030651000000006</v>
      </c>
      <c r="DDZ22" s="253">
        <v>95.994748000000001</v>
      </c>
      <c r="DEA22" s="253">
        <v>95.965243999999998</v>
      </c>
      <c r="DEB22" s="253">
        <v>95.940454000000003</v>
      </c>
      <c r="DEC22" s="253">
        <v>95.910737999999995</v>
      </c>
      <c r="DED22" s="253">
        <v>95.868379000000004</v>
      </c>
      <c r="DEE22" s="253">
        <v>95.820158000000006</v>
      </c>
      <c r="DEF22" s="253">
        <v>95.783052999999995</v>
      </c>
      <c r="DEG22" s="253">
        <v>95.766919000000001</v>
      </c>
      <c r="DEH22" s="253">
        <v>95.767318000000003</v>
      </c>
      <c r="DEI22" s="253">
        <v>95.775208000000006</v>
      </c>
      <c r="DEJ22" s="253">
        <v>95.786188999999993</v>
      </c>
      <c r="DEK22" s="253">
        <v>95.798246000000006</v>
      </c>
      <c r="DEL22" s="253">
        <v>95.808175000000006</v>
      </c>
      <c r="DEM22" s="253">
        <v>95.81559</v>
      </c>
      <c r="DEN22" s="253">
        <v>95.826059999999998</v>
      </c>
      <c r="DEO22" s="253">
        <v>95.845125999999993</v>
      </c>
      <c r="DEP22" s="253">
        <v>95.871213999999995</v>
      </c>
      <c r="DEQ22" s="253">
        <v>95.897829000000002</v>
      </c>
      <c r="DER22" s="253">
        <v>95.920975999999996</v>
      </c>
      <c r="DES22" s="253">
        <v>95.941481999999993</v>
      </c>
      <c r="DET22" s="253">
        <v>95.961421000000001</v>
      </c>
      <c r="DEU22" s="253">
        <v>95.981018000000006</v>
      </c>
      <c r="DEV22" s="253">
        <v>95.998772000000002</v>
      </c>
      <c r="DEW22" s="253">
        <v>96.013282000000004</v>
      </c>
      <c r="DEX22" s="253">
        <v>96.024792000000005</v>
      </c>
      <c r="DEY22" s="253">
        <v>96.034350000000003</v>
      </c>
      <c r="DEZ22" s="253">
        <v>96.040706</v>
      </c>
      <c r="DFA22" s="253">
        <v>96.039865000000006</v>
      </c>
      <c r="DFB22" s="253">
        <v>96.030423999999996</v>
      </c>
      <c r="DFC22" s="253">
        <v>96.018268000000006</v>
      </c>
      <c r="DFD22" s="253">
        <v>96.012352000000007</v>
      </c>
      <c r="DFE22" s="253">
        <v>96.015617000000006</v>
      </c>
      <c r="DFF22" s="253">
        <v>96.022492999999997</v>
      </c>
      <c r="DFG22" s="253">
        <v>96.024770000000004</v>
      </c>
      <c r="DFH22" s="253">
        <v>96.017081000000005</v>
      </c>
      <c r="DFI22" s="253">
        <v>95.997776999999999</v>
      </c>
      <c r="DFJ22" s="253">
        <v>95.969054999999997</v>
      </c>
      <c r="DFK22" s="253">
        <v>95.937157999999997</v>
      </c>
      <c r="DFL22" s="253">
        <v>95.908814000000007</v>
      </c>
      <c r="DFM22" s="253">
        <v>95.885867000000005</v>
      </c>
      <c r="DFN22" s="253">
        <v>95.865131000000005</v>
      </c>
      <c r="DFO22" s="253">
        <v>95.843371000000005</v>
      </c>
      <c r="DFP22" s="253">
        <v>95.819783000000001</v>
      </c>
      <c r="DFQ22" s="253">
        <v>95.793699000000004</v>
      </c>
      <c r="DFR22" s="253">
        <v>95.763399000000007</v>
      </c>
      <c r="DFS22" s="253">
        <v>95.728769999999997</v>
      </c>
      <c r="DFT22" s="253">
        <v>95.693213</v>
      </c>
      <c r="DFU22" s="253">
        <v>95.661738</v>
      </c>
      <c r="DFV22" s="253">
        <v>95.637880999999993</v>
      </c>
      <c r="DFW22" s="253">
        <v>95.622077000000004</v>
      </c>
      <c r="DFX22" s="253">
        <v>95.611224000000007</v>
      </c>
      <c r="DFY22" s="253">
        <v>95.599374999999995</v>
      </c>
      <c r="DFZ22" s="253">
        <v>95.580090999999996</v>
      </c>
      <c r="DGA22" s="253">
        <v>95.549373000000003</v>
      </c>
      <c r="DGB22" s="253">
        <v>95.507650999999996</v>
      </c>
      <c r="DGC22" s="253">
        <v>95.460463000000004</v>
      </c>
      <c r="DGD22" s="253">
        <v>95.416358000000002</v>
      </c>
      <c r="DGE22" s="253">
        <v>95.380736999999996</v>
      </c>
      <c r="DGF22" s="253">
        <v>95.350995999999995</v>
      </c>
      <c r="DGG22" s="253">
        <v>95.320864</v>
      </c>
      <c r="DGH22" s="253">
        <v>95.289927000000006</v>
      </c>
      <c r="DGI22" s="253">
        <v>95.264246</v>
      </c>
      <c r="DGJ22" s="253">
        <v>95.246116999999998</v>
      </c>
      <c r="DGK22" s="253">
        <v>95.228960999999998</v>
      </c>
      <c r="DGL22" s="253">
        <v>95.206109999999995</v>
      </c>
      <c r="DGM22" s="253">
        <v>95.179706999999993</v>
      </c>
      <c r="DGN22" s="253">
        <v>95.156178999999995</v>
      </c>
      <c r="DGO22" s="253">
        <v>95.137276</v>
      </c>
      <c r="DGP22" s="253">
        <v>95.121059000000002</v>
      </c>
      <c r="DGQ22" s="253">
        <v>95.107365000000001</v>
      </c>
      <c r="DGR22" s="253">
        <v>95.095680999999999</v>
      </c>
      <c r="DGS22" s="253">
        <v>95.080630999999997</v>
      </c>
      <c r="DGT22" s="253">
        <v>95.056743999999995</v>
      </c>
      <c r="DGU22" s="253">
        <v>95.026049999999998</v>
      </c>
      <c r="DGV22" s="253">
        <v>94.994416000000001</v>
      </c>
      <c r="DGW22" s="253">
        <v>94.962671</v>
      </c>
      <c r="DGX22" s="253">
        <v>94.927639999999997</v>
      </c>
      <c r="DGY22" s="253">
        <v>94.891300000000001</v>
      </c>
      <c r="DGZ22" s="253">
        <v>94.859656000000001</v>
      </c>
      <c r="DHA22" s="253">
        <v>94.831965999999994</v>
      </c>
      <c r="DHB22" s="253">
        <v>94.799013000000002</v>
      </c>
      <c r="DHC22" s="253">
        <v>94.755228000000002</v>
      </c>
      <c r="DHD22" s="253">
        <v>94.707016999999993</v>
      </c>
      <c r="DHE22" s="253">
        <v>94.665801000000002</v>
      </c>
      <c r="DHF22" s="253">
        <v>94.636363000000003</v>
      </c>
      <c r="DHG22" s="253">
        <v>94.614189999999994</v>
      </c>
      <c r="DHH22" s="253">
        <v>94.591284999999999</v>
      </c>
      <c r="DHI22" s="253">
        <v>94.563096999999999</v>
      </c>
      <c r="DHJ22" s="253">
        <v>94.532252</v>
      </c>
      <c r="DHK22" s="253">
        <v>94.505966999999998</v>
      </c>
      <c r="DHL22" s="253">
        <v>94.487452000000005</v>
      </c>
      <c r="DHM22" s="253">
        <v>94.470721999999995</v>
      </c>
      <c r="DHN22" s="253">
        <v>94.447336000000007</v>
      </c>
      <c r="DHO22" s="253">
        <v>94.417119999999997</v>
      </c>
      <c r="DHP22" s="253">
        <v>94.387804000000003</v>
      </c>
      <c r="DHQ22" s="253">
        <v>94.365470000000002</v>
      </c>
      <c r="DHR22" s="253">
        <v>94.351567000000003</v>
      </c>
      <c r="DHS22" s="253">
        <v>94.348557</v>
      </c>
      <c r="DHT22" s="253">
        <v>94.359809999999996</v>
      </c>
      <c r="DHU22" s="253">
        <v>94.380476000000002</v>
      </c>
      <c r="DHV22" s="253">
        <v>94.395448999999999</v>
      </c>
      <c r="DHW22" s="253">
        <v>94.392234000000002</v>
      </c>
      <c r="DHX22" s="253">
        <v>94.372658999999999</v>
      </c>
      <c r="DHY22" s="253">
        <v>94.348997999999995</v>
      </c>
      <c r="DHZ22" s="253">
        <v>94.333284000000006</v>
      </c>
      <c r="DIA22" s="253">
        <v>94.333321999999995</v>
      </c>
      <c r="DIB22" s="253">
        <v>94.352027000000007</v>
      </c>
      <c r="DIC22" s="253">
        <v>94.382499999999993</v>
      </c>
      <c r="DID22" s="253">
        <v>94.406711000000001</v>
      </c>
      <c r="DIE22" s="253">
        <v>94.408553999999995</v>
      </c>
      <c r="DIF22" s="253">
        <v>94.390485999999996</v>
      </c>
      <c r="DIG22" s="253">
        <v>94.371875000000003</v>
      </c>
      <c r="DIH22" s="253">
        <v>94.369213999999999</v>
      </c>
      <c r="DII22" s="253">
        <v>94.382216</v>
      </c>
      <c r="DIJ22" s="253">
        <v>94.400789000000003</v>
      </c>
      <c r="DIK22" s="253">
        <v>94.419725999999997</v>
      </c>
      <c r="DIL22" s="253">
        <v>94.440831000000003</v>
      </c>
      <c r="DIM22" s="253">
        <v>94.463061999999994</v>
      </c>
      <c r="DIN22" s="253">
        <v>94.477870999999993</v>
      </c>
      <c r="DIO22" s="253">
        <v>94.477361999999999</v>
      </c>
      <c r="DIP22" s="253">
        <v>94.463882999999996</v>
      </c>
      <c r="DIQ22" s="253">
        <v>94.448134999999994</v>
      </c>
      <c r="DIR22" s="253">
        <v>94.438705999999996</v>
      </c>
      <c r="DIS22" s="253">
        <v>94.436639999999997</v>
      </c>
      <c r="DIT22" s="253">
        <v>94.440487000000005</v>
      </c>
      <c r="DIU22" s="253">
        <v>94.451978999999994</v>
      </c>
      <c r="DIV22" s="253">
        <v>94.472701999999998</v>
      </c>
      <c r="DIW22" s="253">
        <v>94.498307999999994</v>
      </c>
      <c r="DIX22" s="253">
        <v>94.521604999999994</v>
      </c>
      <c r="DIY22" s="253">
        <v>94.540916999999993</v>
      </c>
      <c r="DIZ22" s="253">
        <v>94.561837999999995</v>
      </c>
      <c r="DJA22" s="253">
        <v>94.590760000000003</v>
      </c>
      <c r="DJB22" s="253">
        <v>94.628460000000004</v>
      </c>
      <c r="DJC22" s="253">
        <v>94.669559000000007</v>
      </c>
      <c r="DJD22" s="253">
        <v>94.706637999999998</v>
      </c>
      <c r="DJE22" s="253">
        <v>94.735228000000006</v>
      </c>
      <c r="DJF22" s="253">
        <v>94.757126</v>
      </c>
      <c r="DJG22" s="253">
        <v>94.780317999999994</v>
      </c>
      <c r="DJH22" s="253">
        <v>94.814480000000003</v>
      </c>
      <c r="DJI22" s="253">
        <v>94.864109999999997</v>
      </c>
      <c r="DJJ22" s="253">
        <v>94.924289999999999</v>
      </c>
      <c r="DJK22" s="253">
        <v>94.983296999999993</v>
      </c>
      <c r="DJL22" s="253">
        <v>95.031531000000001</v>
      </c>
      <c r="DJM22" s="253">
        <v>95.069604999999996</v>
      </c>
      <c r="DJN22" s="253">
        <v>95.106933999999995</v>
      </c>
      <c r="DJO22" s="253">
        <v>95.150836999999996</v>
      </c>
      <c r="DJP22" s="253">
        <v>95.198114000000004</v>
      </c>
      <c r="DJQ22" s="253">
        <v>95.239881999999994</v>
      </c>
      <c r="DJR22" s="253">
        <v>95.273578999999998</v>
      </c>
      <c r="DJS22" s="253">
        <v>95.306030000000007</v>
      </c>
      <c r="DJT22" s="253">
        <v>95.344408999999999</v>
      </c>
      <c r="DJU22" s="253">
        <v>95.38888</v>
      </c>
      <c r="DJV22" s="253">
        <v>95.435571999999993</v>
      </c>
      <c r="DJW22" s="253">
        <v>95.481671000000006</v>
      </c>
      <c r="DJX22" s="253">
        <v>95.524427000000003</v>
      </c>
      <c r="DJY22" s="253">
        <v>95.559873999999994</v>
      </c>
      <c r="DJZ22" s="253">
        <v>95.587529000000004</v>
      </c>
      <c r="DKA22" s="253">
        <v>95.613496999999995</v>
      </c>
      <c r="DKB22" s="253">
        <v>95.643985000000001</v>
      </c>
      <c r="DKC22" s="253">
        <v>95.677520999999999</v>
      </c>
      <c r="DKD22" s="253">
        <v>95.707943</v>
      </c>
      <c r="DKE22" s="253">
        <v>95.733558000000002</v>
      </c>
      <c r="DKF22" s="253">
        <v>95.758737999999994</v>
      </c>
      <c r="DKG22" s="253">
        <v>95.787114000000003</v>
      </c>
      <c r="DKH22" s="253">
        <v>95.817626000000004</v>
      </c>
      <c r="DKI22" s="253">
        <v>95.847646999999995</v>
      </c>
      <c r="DKJ22" s="253">
        <v>95.876733999999999</v>
      </c>
      <c r="DKK22" s="253">
        <v>95.906761000000003</v>
      </c>
      <c r="DKL22" s="253">
        <v>95.940678000000005</v>
      </c>
      <c r="DKM22" s="253">
        <v>95.981414000000001</v>
      </c>
      <c r="DKN22" s="253">
        <v>96.030134000000004</v>
      </c>
      <c r="DKO22" s="253">
        <v>96.085325999999995</v>
      </c>
      <c r="DKP22" s="253">
        <v>96.143984000000003</v>
      </c>
      <c r="DKQ22" s="253">
        <v>96.202188000000007</v>
      </c>
      <c r="DKR22" s="253">
        <v>96.253924999999995</v>
      </c>
      <c r="DKS22" s="253">
        <v>96.292615999999995</v>
      </c>
      <c r="DKT22" s="253">
        <v>96.317043999999996</v>
      </c>
      <c r="DKU22" s="253">
        <v>96.334359000000006</v>
      </c>
      <c r="DKV22" s="253">
        <v>96.354806999999994</v>
      </c>
      <c r="DKW22" s="253">
        <v>96.384609999999995</v>
      </c>
      <c r="DKX22" s="253">
        <v>96.424774999999997</v>
      </c>
      <c r="DKY22" s="253">
        <v>96.473116000000005</v>
      </c>
      <c r="DKZ22" s="253">
        <v>96.524513999999996</v>
      </c>
      <c r="DLA22" s="253">
        <v>96.572552000000002</v>
      </c>
      <c r="DLB22" s="253">
        <v>96.615086000000005</v>
      </c>
      <c r="DLC22" s="253">
        <v>96.656423000000004</v>
      </c>
      <c r="DLD22" s="253">
        <v>96.701071999999996</v>
      </c>
      <c r="DLE22" s="253">
        <v>96.747750999999994</v>
      </c>
      <c r="DLF22" s="253">
        <v>96.792254</v>
      </c>
      <c r="DLG22" s="253">
        <v>96.832634999999996</v>
      </c>
      <c r="DLH22" s="253">
        <v>96.867847999999995</v>
      </c>
      <c r="DLI22" s="253">
        <v>96.895500999999996</v>
      </c>
      <c r="DLJ22" s="253">
        <v>96.916408000000004</v>
      </c>
      <c r="DLK22" s="253">
        <v>96.937906999999996</v>
      </c>
      <c r="DLL22" s="253">
        <v>96.966199000000003</v>
      </c>
      <c r="DLM22" s="253">
        <v>96.997444999999999</v>
      </c>
      <c r="DLN22" s="253">
        <v>97.022542999999999</v>
      </c>
      <c r="DLO22" s="253">
        <v>97.039056000000002</v>
      </c>
      <c r="DLP22" s="253">
        <v>97.052515999999997</v>
      </c>
      <c r="DLQ22" s="253">
        <v>97.067755000000005</v>
      </c>
      <c r="DLR22" s="253">
        <v>97.085531000000003</v>
      </c>
      <c r="DLS22" s="253">
        <v>97.106307999999999</v>
      </c>
      <c r="DLT22" s="253">
        <v>97.129946000000004</v>
      </c>
      <c r="DLU22" s="253">
        <v>97.151477999999997</v>
      </c>
      <c r="DLV22" s="253">
        <v>97.164051000000001</v>
      </c>
      <c r="DLW22" s="253">
        <v>97.167461000000003</v>
      </c>
      <c r="DLX22" s="253">
        <v>97.168491000000003</v>
      </c>
      <c r="DLY22" s="253">
        <v>97.172374000000005</v>
      </c>
      <c r="DLZ22" s="253">
        <v>97.179396999999994</v>
      </c>
      <c r="DMA22" s="253">
        <v>97.190173000000001</v>
      </c>
      <c r="DMB22" s="253">
        <v>97.207834000000005</v>
      </c>
      <c r="DMC22" s="253">
        <v>97.232985999999997</v>
      </c>
      <c r="DMD22" s="253">
        <v>97.261696999999998</v>
      </c>
      <c r="DME22" s="253">
        <v>97.290687000000005</v>
      </c>
      <c r="DMF22" s="253">
        <v>97.320211</v>
      </c>
      <c r="DMG22" s="253">
        <v>97.350021999999996</v>
      </c>
      <c r="DMH22" s="253">
        <v>97.376842999999994</v>
      </c>
      <c r="DMI22" s="253">
        <v>97.398067999999995</v>
      </c>
      <c r="DMJ22" s="253">
        <v>97.414552999999998</v>
      </c>
      <c r="DMK22" s="253">
        <v>97.427710000000005</v>
      </c>
      <c r="DML22" s="253">
        <v>97.436724999999996</v>
      </c>
      <c r="DMM22" s="253">
        <v>97.440738999999994</v>
      </c>
      <c r="DMN22" s="253">
        <v>97.442064999999999</v>
      </c>
      <c r="DMO22" s="253">
        <v>97.445963000000006</v>
      </c>
      <c r="DMP22" s="253">
        <v>97.457731999999993</v>
      </c>
      <c r="DMQ22" s="253">
        <v>97.478842999999998</v>
      </c>
      <c r="DMR22" s="253">
        <v>97.504383000000004</v>
      </c>
      <c r="DMS22" s="253">
        <v>97.526245000000003</v>
      </c>
      <c r="DMT22" s="253">
        <v>97.541122999999999</v>
      </c>
      <c r="DMU22" s="253">
        <v>97.552988999999997</v>
      </c>
      <c r="DMV22" s="253">
        <v>97.565056999999996</v>
      </c>
      <c r="DMW22" s="253">
        <v>97.573278999999999</v>
      </c>
      <c r="DMX22" s="253">
        <v>97.572801999999996</v>
      </c>
      <c r="DMY22" s="253">
        <v>97.567513000000005</v>
      </c>
      <c r="DMZ22" s="253">
        <v>97.566514999999995</v>
      </c>
      <c r="DNA22" s="253">
        <v>97.572694999999996</v>
      </c>
      <c r="DNB22" s="253">
        <v>97.580960000000005</v>
      </c>
      <c r="DNC22" s="253">
        <v>97.586432000000002</v>
      </c>
      <c r="DND22" s="253">
        <v>97.588099</v>
      </c>
      <c r="DNE22" s="253">
        <v>97.585645999999997</v>
      </c>
      <c r="DNF22" s="253">
        <v>97.580077000000003</v>
      </c>
      <c r="DNG22" s="253">
        <v>97.577130999999994</v>
      </c>
      <c r="DNH22" s="253">
        <v>97.582240999999996</v>
      </c>
      <c r="DNI22" s="253">
        <v>97.590958999999998</v>
      </c>
      <c r="DNJ22" s="253">
        <v>97.591572999999997</v>
      </c>
      <c r="DNK22" s="253">
        <v>97.579211000000001</v>
      </c>
      <c r="DNL22" s="253">
        <v>97.561137000000002</v>
      </c>
      <c r="DNM22" s="253">
        <v>97.546271000000004</v>
      </c>
      <c r="DNN22" s="253">
        <v>97.535799999999995</v>
      </c>
      <c r="DNO22" s="253">
        <v>97.526218</v>
      </c>
      <c r="DNP22" s="253">
        <v>97.515485999999996</v>
      </c>
      <c r="DNQ22" s="253">
        <v>97.503524999999996</v>
      </c>
      <c r="DNR22" s="253">
        <v>97.492327000000003</v>
      </c>
      <c r="DNS22" s="253">
        <v>97.488262000000006</v>
      </c>
      <c r="DNT22" s="253">
        <v>97.49812</v>
      </c>
      <c r="DNU22" s="253">
        <v>97.518837000000005</v>
      </c>
      <c r="DNV22" s="253">
        <v>97.536343000000002</v>
      </c>
      <c r="DNW22" s="253">
        <v>97.539522000000005</v>
      </c>
      <c r="DNX22" s="253">
        <v>97.531648000000004</v>
      </c>
      <c r="DNY22" s="253">
        <v>97.523633000000004</v>
      </c>
      <c r="DNZ22" s="253">
        <v>97.519754000000006</v>
      </c>
      <c r="DOA22" s="253">
        <v>97.515720000000002</v>
      </c>
      <c r="DOB22" s="253">
        <v>97.508831999999998</v>
      </c>
      <c r="DOC22" s="253">
        <v>97.503473999999997</v>
      </c>
      <c r="DOD22" s="253">
        <v>97.504973000000007</v>
      </c>
      <c r="DOE22" s="253">
        <v>97.512553999999994</v>
      </c>
      <c r="DOF22" s="253">
        <v>97.521980999999997</v>
      </c>
      <c r="DOG22" s="253">
        <v>97.533449000000005</v>
      </c>
      <c r="DOH22" s="253">
        <v>97.552387999999993</v>
      </c>
      <c r="DOI22" s="253">
        <v>97.580264999999997</v>
      </c>
      <c r="DOJ22" s="253">
        <v>97.607473999999996</v>
      </c>
      <c r="DOK22" s="253">
        <v>97.620455000000007</v>
      </c>
      <c r="DOL22" s="253">
        <v>97.616737999999998</v>
      </c>
      <c r="DOM22" s="253">
        <v>97.608588999999995</v>
      </c>
      <c r="DON22" s="253">
        <v>97.609690000000001</v>
      </c>
      <c r="DOO22" s="253">
        <v>97.622314000000003</v>
      </c>
      <c r="DOP22" s="253">
        <v>97.640017999999998</v>
      </c>
      <c r="DOQ22" s="253">
        <v>97.657313000000002</v>
      </c>
      <c r="DOR22" s="253">
        <v>97.670941999999997</v>
      </c>
      <c r="DOS22" s="253">
        <v>97.675922999999997</v>
      </c>
      <c r="DOT22" s="253">
        <v>97.668477999999993</v>
      </c>
      <c r="DOU22" s="253">
        <v>97.652683999999994</v>
      </c>
      <c r="DOV22" s="253">
        <v>97.638172999999995</v>
      </c>
      <c r="DOW22" s="253">
        <v>97.630600000000001</v>
      </c>
      <c r="DOX22" s="253">
        <v>97.628061000000002</v>
      </c>
      <c r="DOY22" s="253">
        <v>97.626001000000002</v>
      </c>
      <c r="DOZ22" s="253">
        <v>97.621713</v>
      </c>
      <c r="DPA22" s="253">
        <v>97.615662</v>
      </c>
      <c r="DPB22" s="253">
        <v>97.612881000000002</v>
      </c>
      <c r="DPC22" s="253">
        <v>97.621280999999996</v>
      </c>
      <c r="DPD22" s="253">
        <v>97.643217000000007</v>
      </c>
      <c r="DPE22" s="253">
        <v>97.669798</v>
      </c>
      <c r="DPF22" s="253">
        <v>97.688354000000004</v>
      </c>
      <c r="DPG22" s="253">
        <v>97.693832999999998</v>
      </c>
      <c r="DPH22" s="253">
        <v>97.687624</v>
      </c>
      <c r="DPI22" s="253">
        <v>97.668882999999994</v>
      </c>
      <c r="DPJ22" s="253">
        <v>97.636645999999999</v>
      </c>
      <c r="DPK22" s="253">
        <v>97.599801999999997</v>
      </c>
      <c r="DPL22" s="253">
        <v>97.574196999999998</v>
      </c>
      <c r="DPM22" s="253">
        <v>97.566659999999999</v>
      </c>
      <c r="DPN22" s="253">
        <v>97.569406999999998</v>
      </c>
      <c r="DPO22" s="253">
        <v>97.572556000000006</v>
      </c>
      <c r="DPP22" s="253">
        <v>97.574779000000007</v>
      </c>
      <c r="DPQ22" s="253">
        <v>97.578946000000002</v>
      </c>
      <c r="DPR22" s="253">
        <v>97.584743000000003</v>
      </c>
      <c r="DPS22" s="253">
        <v>97.589819000000006</v>
      </c>
      <c r="DPT22" s="253">
        <v>97.592743999999996</v>
      </c>
      <c r="DPU22" s="253">
        <v>97.590954999999994</v>
      </c>
      <c r="DPV22" s="253">
        <v>97.580299999999994</v>
      </c>
      <c r="DPW22" s="253">
        <v>97.560811000000001</v>
      </c>
      <c r="DPX22" s="253">
        <v>97.540434000000005</v>
      </c>
      <c r="DPY22" s="253">
        <v>97.529241999999996</v>
      </c>
      <c r="DPZ22" s="253">
        <v>97.529747999999998</v>
      </c>
      <c r="DQA22" s="253">
        <v>97.534223999999995</v>
      </c>
      <c r="DQB22" s="253">
        <v>97.532022999999995</v>
      </c>
      <c r="DQC22" s="253">
        <v>97.520590999999996</v>
      </c>
      <c r="DQD22" s="253">
        <v>97.509974999999997</v>
      </c>
      <c r="DQE22" s="253">
        <v>97.513893999999993</v>
      </c>
      <c r="DQF22" s="253">
        <v>97.533383999999998</v>
      </c>
      <c r="DQG22" s="253">
        <v>97.550691</v>
      </c>
      <c r="DQH22" s="253">
        <v>97.542906000000002</v>
      </c>
      <c r="DQI22" s="253">
        <v>97.502443</v>
      </c>
      <c r="DQJ22" s="253">
        <v>97.443505000000002</v>
      </c>
      <c r="DQK22" s="253">
        <v>97.390576999999993</v>
      </c>
      <c r="DQL22" s="253">
        <v>97.361851999999999</v>
      </c>
      <c r="DQM22" s="253">
        <v>97.359393999999995</v>
      </c>
      <c r="DQN22" s="253">
        <v>97.370436999999995</v>
      </c>
      <c r="DQO22" s="253">
        <v>97.379374999999996</v>
      </c>
      <c r="DQP22" s="253">
        <v>97.381573000000003</v>
      </c>
      <c r="DQQ22" s="253">
        <v>97.384190000000004</v>
      </c>
      <c r="DQR22" s="253">
        <v>97.392352000000002</v>
      </c>
      <c r="DQS22" s="253">
        <v>97.399439000000001</v>
      </c>
      <c r="DQT22" s="253">
        <v>97.395053000000004</v>
      </c>
      <c r="DQU22" s="253">
        <v>97.377921999999998</v>
      </c>
      <c r="DQV22" s="253">
        <v>97.355036999999996</v>
      </c>
      <c r="DQW22" s="253">
        <v>97.331245999999993</v>
      </c>
      <c r="DQX22" s="253">
        <v>97.305876999999995</v>
      </c>
      <c r="DQY22" s="253">
        <v>97.277478000000002</v>
      </c>
      <c r="DQZ22" s="253">
        <v>97.246485000000007</v>
      </c>
      <c r="DRA22" s="253">
        <v>97.215452999999997</v>
      </c>
      <c r="DRB22" s="253">
        <v>97.191005000000004</v>
      </c>
      <c r="DRC22" s="253">
        <v>97.181258</v>
      </c>
      <c r="DRD22" s="253">
        <v>97.184911</v>
      </c>
      <c r="DRE22" s="253">
        <v>97.187128000000001</v>
      </c>
      <c r="DRF22" s="253">
        <v>97.175129999999996</v>
      </c>
      <c r="DRG22" s="253">
        <v>97.155686000000003</v>
      </c>
      <c r="DRH22" s="253">
        <v>97.147435999999999</v>
      </c>
      <c r="DRI22" s="253">
        <v>97.156593999999998</v>
      </c>
      <c r="DRJ22" s="253">
        <v>97.171132999999998</v>
      </c>
      <c r="DRK22" s="253">
        <v>97.179698999999999</v>
      </c>
      <c r="DRL22" s="253">
        <v>97.182941999999997</v>
      </c>
      <c r="DRM22" s="253">
        <v>97.181132000000005</v>
      </c>
      <c r="DRN22" s="253">
        <v>97.163538000000003</v>
      </c>
      <c r="DRO22" s="253">
        <v>97.119438000000002</v>
      </c>
      <c r="DRP22" s="253">
        <v>97.052307999999996</v>
      </c>
      <c r="DRQ22" s="253">
        <v>96.978111999999996</v>
      </c>
      <c r="DRR22" s="253">
        <v>96.915937999999997</v>
      </c>
      <c r="DRS22" s="253">
        <v>96.881310999999997</v>
      </c>
      <c r="DRT22" s="253">
        <v>96.88006</v>
      </c>
      <c r="DRU22" s="253">
        <v>96.903613000000007</v>
      </c>
      <c r="DRV22" s="253">
        <v>96.932993999999994</v>
      </c>
      <c r="DRW22" s="253">
        <v>96.950598999999997</v>
      </c>
      <c r="DRX22" s="253">
        <v>96.949006999999995</v>
      </c>
      <c r="DRY22" s="253">
        <v>96.932266999999996</v>
      </c>
      <c r="DRZ22" s="253">
        <v>96.913128999999998</v>
      </c>
      <c r="DSA22" s="253">
        <v>96.904888999999997</v>
      </c>
      <c r="DSB22" s="253">
        <v>96.908333999999996</v>
      </c>
      <c r="DSC22" s="253">
        <v>96.908333999999996</v>
      </c>
      <c r="DSD22" s="253">
        <v>96.890456999999998</v>
      </c>
      <c r="DSE22" s="253">
        <v>96.859395000000006</v>
      </c>
      <c r="DSF22" s="253">
        <v>96.832925000000003</v>
      </c>
      <c r="DSG22" s="253">
        <v>96.819001</v>
      </c>
      <c r="DSH22" s="253">
        <v>96.808222000000001</v>
      </c>
      <c r="DSI22" s="253">
        <v>96.789535999999998</v>
      </c>
      <c r="DSJ22" s="253">
        <v>96.763891999999998</v>
      </c>
      <c r="DSK22" s="253">
        <v>96.739757999999995</v>
      </c>
      <c r="DSL22" s="253">
        <v>96.723681999999997</v>
      </c>
      <c r="DSM22" s="253">
        <v>96.718365000000006</v>
      </c>
      <c r="DSN22" s="253">
        <v>96.721872000000005</v>
      </c>
      <c r="DSO22" s="253">
        <v>96.724134000000006</v>
      </c>
      <c r="DSP22" s="253">
        <v>96.711163999999997</v>
      </c>
      <c r="DSQ22" s="253">
        <v>96.679280000000006</v>
      </c>
      <c r="DSR22" s="253">
        <v>96.642178000000001</v>
      </c>
      <c r="DSS22" s="253">
        <v>96.619724000000005</v>
      </c>
      <c r="DST22" s="253">
        <v>96.621388999999994</v>
      </c>
      <c r="DSU22" s="253">
        <v>96.641684999999995</v>
      </c>
      <c r="DSV22" s="253">
        <v>96.667715999999999</v>
      </c>
      <c r="DSW22" s="253">
        <v>96.688190000000006</v>
      </c>
      <c r="DSX22" s="253">
        <v>96.697560999999993</v>
      </c>
      <c r="DSY22" s="253">
        <v>96.695092000000002</v>
      </c>
      <c r="DSZ22" s="253">
        <v>96.681194000000005</v>
      </c>
      <c r="DTA22" s="253">
        <v>96.655934000000002</v>
      </c>
      <c r="DTB22" s="253">
        <v>96.621871999999996</v>
      </c>
      <c r="DTC22" s="253">
        <v>96.585989999999995</v>
      </c>
      <c r="DTD22" s="253">
        <v>96.556308999999999</v>
      </c>
      <c r="DTE22" s="253">
        <v>96.538156999999998</v>
      </c>
      <c r="DTF22" s="253">
        <v>96.534706</v>
      </c>
      <c r="DTG22" s="253">
        <v>96.545998999999995</v>
      </c>
      <c r="DTH22" s="253">
        <v>96.563118000000003</v>
      </c>
      <c r="DTI22" s="253">
        <v>96.568617000000003</v>
      </c>
      <c r="DTJ22" s="253">
        <v>96.550832999999997</v>
      </c>
      <c r="DTK22" s="253">
        <v>96.516204999999999</v>
      </c>
      <c r="DTL22" s="253">
        <v>96.481061999999994</v>
      </c>
      <c r="DTM22" s="253">
        <v>96.453457</v>
      </c>
      <c r="DTN22" s="253">
        <v>96.429911000000004</v>
      </c>
      <c r="DTO22" s="253">
        <v>96.407078999999996</v>
      </c>
      <c r="DTP22" s="253">
        <v>96.386861999999994</v>
      </c>
      <c r="DTQ22" s="253">
        <v>96.370099999999994</v>
      </c>
      <c r="DTR22" s="253">
        <v>96.354819000000006</v>
      </c>
      <c r="DTS22" s="253">
        <v>96.342256000000006</v>
      </c>
      <c r="DTT22" s="253">
        <v>96.335811000000007</v>
      </c>
      <c r="DTU22" s="253">
        <v>96.332025000000002</v>
      </c>
      <c r="DTV22" s="253">
        <v>96.321731</v>
      </c>
      <c r="DTW22" s="253">
        <v>96.303639000000004</v>
      </c>
      <c r="DTX22" s="253">
        <v>96.288014000000004</v>
      </c>
      <c r="DTY22" s="253">
        <v>96.281683000000001</v>
      </c>
      <c r="DTZ22" s="253">
        <v>96.276401000000007</v>
      </c>
      <c r="DUA22" s="253">
        <v>96.257930000000002</v>
      </c>
      <c r="DUB22" s="253">
        <v>96.221491</v>
      </c>
      <c r="DUC22" s="253">
        <v>96.172792999999999</v>
      </c>
      <c r="DUD22" s="253">
        <v>96.118688000000006</v>
      </c>
      <c r="DUE22" s="253">
        <v>96.063434999999998</v>
      </c>
      <c r="DUF22" s="253">
        <v>96.011256000000003</v>
      </c>
      <c r="DUG22" s="253">
        <v>95.966196999999994</v>
      </c>
      <c r="DUH22" s="253">
        <v>95.929343000000003</v>
      </c>
      <c r="DUI22" s="253">
        <v>95.898708999999997</v>
      </c>
      <c r="DUJ22" s="253">
        <v>95.870794000000004</v>
      </c>
      <c r="DUK22" s="253">
        <v>95.840898999999993</v>
      </c>
      <c r="DUL22" s="253">
        <v>95.804325000000006</v>
      </c>
      <c r="DUM22" s="253">
        <v>95.758964000000006</v>
      </c>
      <c r="DUN22" s="253">
        <v>95.703411000000003</v>
      </c>
      <c r="DUO22" s="253">
        <v>95.631853000000007</v>
      </c>
      <c r="DUP22" s="253">
        <v>95.538135999999994</v>
      </c>
      <c r="DUQ22" s="253">
        <v>95.428528999999997</v>
      </c>
      <c r="DUR22" s="253">
        <v>95.321224000000001</v>
      </c>
      <c r="DUS22" s="253">
        <v>95.223631999999995</v>
      </c>
      <c r="DUT22" s="253">
        <v>95.115127000000001</v>
      </c>
      <c r="DUU22" s="253">
        <v>94.960306000000003</v>
      </c>
      <c r="DUV22" s="253">
        <v>94.725369999999998</v>
      </c>
      <c r="DUW22" s="253">
        <v>94.352795999999998</v>
      </c>
      <c r="DUX22" s="253">
        <v>93.720720999999998</v>
      </c>
      <c r="DUY22" s="253">
        <v>92.682571999999993</v>
      </c>
      <c r="DUZ22" s="253">
        <v>91.220121000000006</v>
      </c>
      <c r="DVA22" s="253">
        <v>89.581907999999999</v>
      </c>
      <c r="DVB22" s="253">
        <v>88.218722999999997</v>
      </c>
      <c r="DVC22" s="253">
        <v>87.50224</v>
      </c>
      <c r="DVD22" s="253">
        <v>87.452524999999994</v>
      </c>
      <c r="DVE22" s="253">
        <v>87.727743000000004</v>
      </c>
      <c r="DVF22" s="253">
        <v>87.882842999999994</v>
      </c>
      <c r="DVG22" s="253">
        <v>87.636019000000005</v>
      </c>
      <c r="DVH22" s="253">
        <v>86.912261000000001</v>
      </c>
      <c r="DVI22" s="253">
        <v>85.705653999999996</v>
      </c>
      <c r="DVJ22" s="253">
        <v>83.975071</v>
      </c>
      <c r="DVK22" s="253">
        <v>81.694153999999997</v>
      </c>
      <c r="DVL22" s="253">
        <v>78.974734999999995</v>
      </c>
      <c r="DVM22" s="253">
        <v>76.100397000000001</v>
      </c>
      <c r="DVN22" s="253">
        <v>73.421581000000003</v>
      </c>
      <c r="DVO22" s="253">
        <v>71.271035999999995</v>
      </c>
      <c r="DVP22" s="253">
        <v>70.010778999999999</v>
      </c>
      <c r="DVQ22" s="253">
        <v>70.027726999999999</v>
      </c>
      <c r="DVR22" s="253">
        <v>71.513358999999994</v>
      </c>
      <c r="DVS22" s="253">
        <v>74.223285000000004</v>
      </c>
      <c r="DVT22" s="253">
        <v>77.532077999999998</v>
      </c>
      <c r="DVU22" s="253">
        <v>80.766873000000004</v>
      </c>
      <c r="DVV22" s="253">
        <v>83.509279000000006</v>
      </c>
      <c r="DVW22" s="253">
        <v>85.655867000000001</v>
      </c>
      <c r="DVX22" s="253">
        <v>87.291981000000007</v>
      </c>
      <c r="DVY22" s="253">
        <v>88.551693999999998</v>
      </c>
      <c r="DVZ22" s="253">
        <v>89.550886000000006</v>
      </c>
      <c r="DWA22" s="253">
        <v>90.362371999999993</v>
      </c>
      <c r="DWB22" s="253">
        <v>91.015724000000006</v>
      </c>
      <c r="DWC22" s="253">
        <v>91.530643999999995</v>
      </c>
      <c r="DWD22" s="253">
        <v>91.945379000000003</v>
      </c>
      <c r="DWE22" s="253">
        <v>92.300251000000003</v>
      </c>
      <c r="DWF22" s="253">
        <v>92.604453000000007</v>
      </c>
      <c r="DWG22" s="253">
        <v>92.843022000000005</v>
      </c>
      <c r="DWH22" s="253">
        <v>93.021653000000001</v>
      </c>
      <c r="DWI22" s="253">
        <v>93.173108999999997</v>
      </c>
      <c r="DWJ22" s="253">
        <v>93.319451000000001</v>
      </c>
      <c r="DWK22" s="253">
        <v>93.460273000000001</v>
      </c>
      <c r="DWL22" s="253">
        <v>93.595641999999998</v>
      </c>
      <c r="DWM22" s="253">
        <v>93.736050000000006</v>
      </c>
      <c r="DWN22" s="253">
        <v>93.876243000000002</v>
      </c>
      <c r="DWO22" s="253">
        <v>93.986666999999997</v>
      </c>
      <c r="DWP22" s="253">
        <v>94.059357000000006</v>
      </c>
      <c r="DWQ22" s="253">
        <v>94.127595999999997</v>
      </c>
      <c r="DWR22" s="253">
        <v>94.217518999999996</v>
      </c>
      <c r="DWS22" s="253">
        <v>94.306410999999997</v>
      </c>
      <c r="DWT22" s="253">
        <v>94.357956999999999</v>
      </c>
      <c r="DWU22" s="253">
        <v>94.384361999999996</v>
      </c>
      <c r="DWV22" s="253">
        <v>94.426226999999997</v>
      </c>
      <c r="DWW22" s="253">
        <v>94.485540999999998</v>
      </c>
      <c r="DWX22" s="253">
        <v>94.529718000000003</v>
      </c>
      <c r="DWY22" s="253">
        <v>94.549678</v>
      </c>
      <c r="DWZ22" s="253">
        <v>94.574387000000002</v>
      </c>
      <c r="DXA22" s="253">
        <v>94.629019999999997</v>
      </c>
      <c r="DXB22" s="253">
        <v>94.708093000000005</v>
      </c>
      <c r="DXC22" s="253">
        <v>94.789233999999993</v>
      </c>
      <c r="DXD22" s="253">
        <v>94.836217000000005</v>
      </c>
      <c r="DXE22" s="253">
        <v>94.836444</v>
      </c>
      <c r="DXF22" s="253">
        <v>94.807777999999999</v>
      </c>
      <c r="DXG22" s="253">
        <v>94.785539</v>
      </c>
      <c r="DXH22" s="253">
        <v>94.801039000000003</v>
      </c>
      <c r="DXI22" s="253">
        <v>94.884516000000005</v>
      </c>
      <c r="DXJ22" s="253">
        <v>95.085832999999994</v>
      </c>
      <c r="DXK22" s="253">
        <v>95.470140999999998</v>
      </c>
      <c r="DXL22" s="253">
        <v>96.040895000000006</v>
      </c>
      <c r="DXM22" s="253">
        <v>96.473506</v>
      </c>
      <c r="DXN22" s="253">
        <v>96.258690000000001</v>
      </c>
      <c r="DXO22" s="253">
        <v>95.661075999999994</v>
      </c>
      <c r="DXP22" s="253">
        <v>95.175467999999995</v>
      </c>
      <c r="DXQ22" s="253">
        <v>94.869941999999995</v>
      </c>
      <c r="DXR22" s="253">
        <v>94.696577000000005</v>
      </c>
      <c r="DXS22" s="253">
        <v>94.635221000000001</v>
      </c>
      <c r="DXT22" s="253">
        <v>94.662561999999994</v>
      </c>
      <c r="DXU22" s="253">
        <v>94.728958000000006</v>
      </c>
      <c r="DXV22" s="253">
        <v>94.787434000000005</v>
      </c>
      <c r="DXW22" s="253">
        <v>94.820595999999995</v>
      </c>
      <c r="DXX22" s="253">
        <v>94.816580999999999</v>
      </c>
      <c r="DXY22" s="253">
        <v>94.779805999999994</v>
      </c>
      <c r="DXZ22" s="253">
        <v>94.731421999999995</v>
      </c>
      <c r="DYA22" s="253">
        <v>94.693915000000004</v>
      </c>
      <c r="DYB22" s="253">
        <v>94.673201000000006</v>
      </c>
      <c r="DYC22" s="253">
        <v>94.669447000000005</v>
      </c>
      <c r="DYD22" s="253">
        <v>94.697794999999999</v>
      </c>
      <c r="DYE22" s="253">
        <v>94.774936999999994</v>
      </c>
      <c r="DYF22" s="253">
        <v>94.878299999999996</v>
      </c>
      <c r="DYG22" s="253">
        <v>94.950768999999994</v>
      </c>
      <c r="DYH22" s="253">
        <v>94.954740000000001</v>
      </c>
      <c r="DYI22" s="253">
        <v>94.901114000000007</v>
      </c>
      <c r="DYJ22" s="253">
        <v>94.828335999999993</v>
      </c>
      <c r="DYK22" s="253">
        <v>94.770411999999993</v>
      </c>
      <c r="DYL22" s="253">
        <v>94.755882999999997</v>
      </c>
      <c r="DYM22" s="253">
        <v>94.811764999999994</v>
      </c>
      <c r="DYN22" s="253">
        <v>94.929184000000006</v>
      </c>
      <c r="DYO22" s="253">
        <v>95.038546999999994</v>
      </c>
      <c r="DYP22" s="253">
        <v>95.055412000000004</v>
      </c>
      <c r="DYQ22" s="253">
        <v>94.956524999999999</v>
      </c>
      <c r="DYR22" s="253">
        <v>94.793362999999999</v>
      </c>
      <c r="DYS22" s="253">
        <v>94.637702000000004</v>
      </c>
      <c r="DYT22" s="253">
        <v>94.534255999999999</v>
      </c>
      <c r="DYU22" s="253">
        <v>94.491776999999999</v>
      </c>
      <c r="DYV22" s="253">
        <v>94.483992999999998</v>
      </c>
      <c r="DYW22" s="253">
        <v>94.462844000000004</v>
      </c>
      <c r="DYX22" s="253">
        <v>94.404193000000006</v>
      </c>
      <c r="DYY22" s="253">
        <v>94.340329999999994</v>
      </c>
      <c r="DYZ22" s="253">
        <v>94.322580000000002</v>
      </c>
      <c r="DZA22" s="253">
        <v>94.364548999999997</v>
      </c>
      <c r="DZB22" s="253">
        <v>94.447755999999998</v>
      </c>
      <c r="DZC22" s="253">
        <v>94.559723000000005</v>
      </c>
      <c r="DZD22" s="253">
        <v>94.690495999999996</v>
      </c>
      <c r="DZE22" s="253">
        <v>94.790198000000004</v>
      </c>
      <c r="DZF22" s="253">
        <v>94.787587000000002</v>
      </c>
      <c r="DZG22" s="253">
        <v>94.672880000000006</v>
      </c>
      <c r="DZH22" s="253">
        <v>94.501705000000001</v>
      </c>
      <c r="DZI22" s="253">
        <v>94.303094999999999</v>
      </c>
      <c r="DZJ22" s="253">
        <v>94.067785000000001</v>
      </c>
      <c r="DZK22" s="253">
        <v>93.842590000000001</v>
      </c>
      <c r="DZL22" s="253">
        <v>93.738508999999993</v>
      </c>
      <c r="DZM22" s="253">
        <v>93.801220999999998</v>
      </c>
      <c r="DZN22" s="253">
        <v>93.948926999999998</v>
      </c>
      <c r="DZO22" s="253">
        <v>94.082082</v>
      </c>
      <c r="DZP22" s="253">
        <v>94.185357999999994</v>
      </c>
      <c r="DZQ22" s="253">
        <v>94.272994999999995</v>
      </c>
      <c r="DZR22" s="253">
        <v>94.312330000000003</v>
      </c>
      <c r="DZS22" s="253">
        <v>94.262958999999995</v>
      </c>
      <c r="DZT22" s="253">
        <v>94.148067999999995</v>
      </c>
      <c r="DZU22" s="253">
        <v>94.027867999999998</v>
      </c>
      <c r="DZV22" s="253">
        <v>93.923811999999998</v>
      </c>
      <c r="DZW22" s="253">
        <v>93.804794000000001</v>
      </c>
      <c r="DZX22" s="253">
        <v>93.652533000000005</v>
      </c>
      <c r="DZY22" s="253">
        <v>93.517948000000004</v>
      </c>
      <c r="DZZ22" s="253">
        <v>93.500197</v>
      </c>
      <c r="EAA22" s="253">
        <v>93.661591000000001</v>
      </c>
      <c r="EAB22" s="253">
        <v>93.952744999999993</v>
      </c>
      <c r="EAC22" s="253">
        <v>94.229991999999996</v>
      </c>
      <c r="EAD22" s="253">
        <v>94.365813000000003</v>
      </c>
      <c r="EAE22" s="253">
        <v>94.341830999999999</v>
      </c>
      <c r="EAF22" s="253">
        <v>94.214360999999997</v>
      </c>
      <c r="EAG22" s="253">
        <v>94.025163000000006</v>
      </c>
      <c r="EAH22" s="253">
        <v>93.810139000000007</v>
      </c>
      <c r="EAI22" s="253">
        <v>93.662764999999993</v>
      </c>
      <c r="EAJ22" s="253">
        <v>93.681803000000002</v>
      </c>
      <c r="EAK22" s="253">
        <v>93.840834999999998</v>
      </c>
      <c r="EAL22" s="253">
        <v>93.992981999999998</v>
      </c>
      <c r="EAM22" s="253">
        <v>94.052301</v>
      </c>
      <c r="EAN22" s="253">
        <v>94.092826000000002</v>
      </c>
      <c r="EAO22" s="253">
        <v>94.199980999999994</v>
      </c>
      <c r="EAP22" s="253">
        <v>94.316784999999996</v>
      </c>
      <c r="EAQ22" s="253">
        <v>94.319143999999994</v>
      </c>
      <c r="EAR22" s="253">
        <v>94.201474000000005</v>
      </c>
      <c r="EAS22" s="253">
        <v>94.090964999999997</v>
      </c>
      <c r="EAT22" s="253">
        <v>94.098401999999993</v>
      </c>
      <c r="EAU22" s="253">
        <v>94.213280999999995</v>
      </c>
      <c r="EAV22" s="253">
        <v>94.340295999999995</v>
      </c>
      <c r="EAW22" s="253">
        <v>94.380447000000004</v>
      </c>
      <c r="EAX22" s="253">
        <v>94.257009999999994</v>
      </c>
      <c r="EAY22" s="253">
        <v>93.958680000000001</v>
      </c>
      <c r="EAZ22" s="253">
        <v>93.598982000000007</v>
      </c>
      <c r="EBA22" s="253">
        <v>93.398087000000004</v>
      </c>
      <c r="EBB22" s="253">
        <v>93.558059999999998</v>
      </c>
      <c r="EBC22" s="253">
        <v>94.066204999999997</v>
      </c>
      <c r="EBD22" s="253">
        <v>94.655337000000003</v>
      </c>
      <c r="EBE22" s="253">
        <v>95.013975000000002</v>
      </c>
      <c r="EBF22" s="253">
        <v>95.019604000000001</v>
      </c>
      <c r="EBG22" s="253">
        <v>94.807316</v>
      </c>
      <c r="EBH22" s="253">
        <v>94.597988000000001</v>
      </c>
      <c r="EBI22" s="253">
        <v>94.491326000000001</v>
      </c>
      <c r="EBJ22" s="253">
        <v>94.488377999999997</v>
      </c>
      <c r="EBK22" s="253">
        <v>94.593772000000001</v>
      </c>
      <c r="EBL22" s="253">
        <v>94.760975999999999</v>
      </c>
      <c r="EBM22" s="253">
        <v>94.805143999999999</v>
      </c>
      <c r="EBN22" s="253">
        <v>94.508734000000004</v>
      </c>
      <c r="EBO22" s="253">
        <v>93.853082999999998</v>
      </c>
      <c r="EBP22" s="253">
        <v>93.064324999999997</v>
      </c>
      <c r="EBQ22" s="253">
        <v>92.435540000000003</v>
      </c>
      <c r="EBR22" s="253">
        <v>92.189774999999997</v>
      </c>
      <c r="EBS22" s="253">
        <v>92.403683999999998</v>
      </c>
      <c r="EBT22" s="253">
        <v>92.955717000000007</v>
      </c>
      <c r="EBU22" s="253">
        <v>93.563633999999993</v>
      </c>
      <c r="EBV22" s="253">
        <v>93.901543000000004</v>
      </c>
      <c r="EBW22" s="253">
        <v>93.806719999999999</v>
      </c>
      <c r="EBX22" s="253">
        <v>93.418931999999998</v>
      </c>
      <c r="EBY22" s="253">
        <v>93.092517999999998</v>
      </c>
      <c r="EBZ22" s="253">
        <v>93.184920000000005</v>
      </c>
      <c r="ECA22" s="253">
        <v>93.731177000000002</v>
      </c>
      <c r="ECB22" s="253">
        <v>94.279377999999994</v>
      </c>
      <c r="ECC22" s="253">
        <v>94.246194000000003</v>
      </c>
      <c r="ECD22" s="253">
        <v>93.542869999999994</v>
      </c>
      <c r="ECE22" s="253">
        <v>92.780140000000003</v>
      </c>
      <c r="ECF22" s="253">
        <v>92.600020000000001</v>
      </c>
      <c r="ECG22" s="253">
        <v>93.030327999999997</v>
      </c>
      <c r="ECH22" s="253">
        <v>93.681657000000001</v>
      </c>
      <c r="ECI22" s="253">
        <v>94.264566000000002</v>
      </c>
      <c r="ECJ22" s="253">
        <v>94.717309</v>
      </c>
      <c r="ECK22" s="253">
        <v>94.893648999999996</v>
      </c>
      <c r="ECL22" s="253">
        <v>94.520533999999998</v>
      </c>
      <c r="ECM22" s="253">
        <v>93.662540000000007</v>
      </c>
      <c r="ECN22" s="253">
        <v>92.810016000000005</v>
      </c>
      <c r="ECO22" s="253">
        <v>92.343529000000004</v>
      </c>
      <c r="ECP22" s="253">
        <v>92.291608999999994</v>
      </c>
      <c r="ECQ22" s="253">
        <v>92.631814000000006</v>
      </c>
      <c r="ECR22" s="253">
        <v>93.516576999999998</v>
      </c>
      <c r="ECS22" s="253">
        <v>94.929638999999995</v>
      </c>
      <c r="ECT22" s="253">
        <v>96.291657999999998</v>
      </c>
      <c r="ECU22" s="253">
        <v>96.807535000000001</v>
      </c>
      <c r="ECV22" s="253">
        <v>96.170135999999999</v>
      </c>
      <c r="ECW22" s="253">
        <v>94.620757999999995</v>
      </c>
      <c r="ECX22" s="253">
        <v>92.774298999999999</v>
      </c>
      <c r="ECY22" s="253">
        <v>91.454301999999998</v>
      </c>
      <c r="ECZ22" s="253">
        <v>91.153913000000003</v>
      </c>
      <c r="EDA22" s="253">
        <v>91.653471999999994</v>
      </c>
      <c r="EDB22" s="253">
        <v>92.421728000000002</v>
      </c>
      <c r="EDC22" s="253">
        <v>93.208737999999997</v>
      </c>
      <c r="EDD22" s="253">
        <v>93.873711</v>
      </c>
      <c r="EDE22" s="253">
        <v>93.512736000000004</v>
      </c>
      <c r="EDF22" s="253">
        <v>90.808306999999999</v>
      </c>
      <c r="EDG22" s="253">
        <v>86.639439999999993</v>
      </c>
      <c r="EDH22" s="253">
        <v>83.182233999999994</v>
      </c>
      <c r="EDI22" s="253">
        <v>81.538197999999994</v>
      </c>
      <c r="EDJ22" s="253">
        <v>83.727508</v>
      </c>
    </row>
    <row r="23" spans="1:3494" s="270" customFormat="1">
      <c r="A23" s="66">
        <v>29</v>
      </c>
      <c r="B23" s="66">
        <v>5680</v>
      </c>
      <c r="C23" s="251" t="s">
        <v>577</v>
      </c>
      <c r="D23" s="66" t="s">
        <v>597</v>
      </c>
      <c r="E23" s="155" t="s">
        <v>831</v>
      </c>
      <c r="F23" s="66" t="s">
        <v>596</v>
      </c>
      <c r="G23" s="77" t="s">
        <v>868</v>
      </c>
      <c r="H23" s="66">
        <v>0.94399999999999995</v>
      </c>
      <c r="I23" s="253">
        <v>99.735429999999994</v>
      </c>
      <c r="J23" s="253">
        <v>99.727794000000003</v>
      </c>
      <c r="K23" s="253">
        <v>99.719865999999996</v>
      </c>
      <c r="L23" s="253">
        <v>99.720546999999996</v>
      </c>
      <c r="M23" s="253">
        <v>99.723718000000005</v>
      </c>
      <c r="N23" s="253">
        <v>99.731613999999993</v>
      </c>
      <c r="O23" s="253">
        <v>99.744116000000005</v>
      </c>
      <c r="P23" s="253">
        <v>99.760441</v>
      </c>
      <c r="Q23" s="253">
        <v>99.777320000000003</v>
      </c>
      <c r="R23" s="253">
        <v>99.790391999999997</v>
      </c>
      <c r="S23" s="253">
        <v>99.797089999999997</v>
      </c>
      <c r="T23" s="253">
        <v>99.796895000000006</v>
      </c>
      <c r="U23" s="253">
        <v>99.789765000000003</v>
      </c>
      <c r="V23" s="253">
        <v>99.776908000000006</v>
      </c>
      <c r="W23" s="253">
        <v>99.763369999999995</v>
      </c>
      <c r="X23" s="253">
        <v>99.757082999999994</v>
      </c>
      <c r="Y23" s="253">
        <v>99.763080000000002</v>
      </c>
      <c r="Z23" s="253">
        <v>99.778152000000006</v>
      </c>
      <c r="AA23" s="253">
        <v>99.791731999999996</v>
      </c>
      <c r="AB23" s="253">
        <v>99.792760999999999</v>
      </c>
      <c r="AC23" s="253">
        <v>99.777355</v>
      </c>
      <c r="AD23" s="253">
        <v>99.751872000000006</v>
      </c>
      <c r="AE23" s="253">
        <v>99.728534999999994</v>
      </c>
      <c r="AF23" s="253">
        <v>99.716870999999998</v>
      </c>
      <c r="AG23" s="253">
        <v>99.718197000000004</v>
      </c>
      <c r="AH23" s="253">
        <v>99.727540000000005</v>
      </c>
      <c r="AI23" s="253">
        <v>99.739588999999995</v>
      </c>
      <c r="AJ23" s="253">
        <v>99.751514</v>
      </c>
      <c r="AK23" s="253">
        <v>99.760678999999996</v>
      </c>
      <c r="AL23" s="253">
        <v>99.761712000000003</v>
      </c>
      <c r="AM23" s="253">
        <v>99.747887000000006</v>
      </c>
      <c r="AN23" s="253">
        <v>99.716318999999999</v>
      </c>
      <c r="AO23" s="253">
        <v>99.673021000000006</v>
      </c>
      <c r="AP23" s="253">
        <v>99.632227</v>
      </c>
      <c r="AQ23" s="253">
        <v>99.608813999999995</v>
      </c>
      <c r="AR23" s="253">
        <v>99.609144999999998</v>
      </c>
      <c r="AS23" s="253">
        <v>99.628483000000003</v>
      </c>
      <c r="AT23" s="253">
        <v>99.657225999999994</v>
      </c>
      <c r="AU23" s="253">
        <v>99.688147000000001</v>
      </c>
      <c r="AV23" s="253">
        <v>99.716693000000006</v>
      </c>
      <c r="AW23" s="253">
        <v>99.736834999999999</v>
      </c>
      <c r="AX23" s="253">
        <v>99.741962999999998</v>
      </c>
      <c r="AY23" s="253">
        <v>99.732563999999996</v>
      </c>
      <c r="AZ23" s="253">
        <v>99.719792999999996</v>
      </c>
      <c r="BA23" s="253">
        <v>99.717027999999999</v>
      </c>
      <c r="BB23" s="253">
        <v>99.726951999999997</v>
      </c>
      <c r="BC23" s="253">
        <v>99.738804999999999</v>
      </c>
      <c r="BD23" s="253">
        <v>99.739873000000003</v>
      </c>
      <c r="BE23" s="253">
        <v>99.728232000000006</v>
      </c>
      <c r="BF23" s="253">
        <v>99.714006999999995</v>
      </c>
      <c r="BG23" s="253">
        <v>99.708091999999994</v>
      </c>
      <c r="BH23" s="253">
        <v>99.710365999999993</v>
      </c>
      <c r="BI23" s="253">
        <v>99.710554999999999</v>
      </c>
      <c r="BJ23" s="253">
        <v>99.700857999999997</v>
      </c>
      <c r="BK23" s="253">
        <v>99.685030999999995</v>
      </c>
      <c r="BL23" s="253">
        <v>99.673450000000003</v>
      </c>
      <c r="BM23" s="253">
        <v>99.671385999999998</v>
      </c>
      <c r="BN23" s="253">
        <v>99.673877000000005</v>
      </c>
      <c r="BO23" s="253">
        <v>99.673208000000002</v>
      </c>
      <c r="BP23" s="253">
        <v>99.669625999999994</v>
      </c>
      <c r="BQ23" s="253">
        <v>99.670940000000002</v>
      </c>
      <c r="BR23" s="253">
        <v>99.682618000000005</v>
      </c>
      <c r="BS23" s="253">
        <v>99.701975000000004</v>
      </c>
      <c r="BT23" s="253">
        <v>99.720057999999995</v>
      </c>
      <c r="BU23" s="253">
        <v>99.727863999999997</v>
      </c>
      <c r="BV23" s="253">
        <v>99.721941999999999</v>
      </c>
      <c r="BW23" s="253">
        <v>99.707243000000005</v>
      </c>
      <c r="BX23" s="253">
        <v>99.695886999999999</v>
      </c>
      <c r="BY23" s="253">
        <v>99.699280000000002</v>
      </c>
      <c r="BZ23" s="253">
        <v>99.718440999999999</v>
      </c>
      <c r="CA23" s="253">
        <v>99.741290000000006</v>
      </c>
      <c r="CB23" s="253">
        <v>99.750883999999999</v>
      </c>
      <c r="CC23" s="253">
        <v>99.737667000000002</v>
      </c>
      <c r="CD23" s="253">
        <v>99.706496000000001</v>
      </c>
      <c r="CE23" s="253">
        <v>99.672274000000002</v>
      </c>
      <c r="CF23" s="253">
        <v>99.647114000000002</v>
      </c>
      <c r="CG23" s="253">
        <v>99.632497999999998</v>
      </c>
      <c r="CH23" s="253">
        <v>99.624065000000002</v>
      </c>
      <c r="CI23" s="253">
        <v>99.619015000000005</v>
      </c>
      <c r="CJ23" s="253">
        <v>99.617495000000005</v>
      </c>
      <c r="CK23" s="253">
        <v>99.621532000000002</v>
      </c>
      <c r="CL23" s="253">
        <v>99.633533999999997</v>
      </c>
      <c r="CM23" s="253">
        <v>99.654013000000006</v>
      </c>
      <c r="CN23" s="253">
        <v>99.679603</v>
      </c>
      <c r="CO23" s="253">
        <v>99.704505999999995</v>
      </c>
      <c r="CP23" s="253">
        <v>99.723204999999993</v>
      </c>
      <c r="CQ23" s="253">
        <v>99.731770999999995</v>
      </c>
      <c r="CR23" s="253">
        <v>99.728035000000006</v>
      </c>
      <c r="CS23" s="253">
        <v>99.714654999999993</v>
      </c>
      <c r="CT23" s="253">
        <v>99.699732999999995</v>
      </c>
      <c r="CU23" s="253">
        <v>99.692115000000001</v>
      </c>
      <c r="CV23" s="253">
        <v>99.694130999999999</v>
      </c>
      <c r="CW23" s="253">
        <v>99.700704999999999</v>
      </c>
      <c r="CX23" s="253">
        <v>99.703829999999996</v>
      </c>
      <c r="CY23" s="253">
        <v>99.696736000000001</v>
      </c>
      <c r="CZ23" s="253">
        <v>99.673805999999999</v>
      </c>
      <c r="DA23" s="253">
        <v>99.631632999999994</v>
      </c>
      <c r="DB23" s="253">
        <v>99.577479999999994</v>
      </c>
      <c r="DC23" s="253">
        <v>99.532606000000001</v>
      </c>
      <c r="DD23" s="253">
        <v>99.518658000000002</v>
      </c>
      <c r="DE23" s="253">
        <v>99.540176000000002</v>
      </c>
      <c r="DF23" s="253">
        <v>99.582825</v>
      </c>
      <c r="DG23" s="253">
        <v>99.628468999999996</v>
      </c>
      <c r="DH23" s="253">
        <v>99.666891000000007</v>
      </c>
      <c r="DI23" s="253">
        <v>99.694605999999993</v>
      </c>
      <c r="DJ23" s="253">
        <v>99.710965000000002</v>
      </c>
      <c r="DK23" s="253">
        <v>99.718958999999998</v>
      </c>
      <c r="DL23" s="253">
        <v>99.722273999999999</v>
      </c>
      <c r="DM23" s="253">
        <v>99.719442999999998</v>
      </c>
      <c r="DN23" s="253">
        <v>99.70496</v>
      </c>
      <c r="DO23" s="253">
        <v>99.683678</v>
      </c>
      <c r="DP23" s="253">
        <v>99.670409000000006</v>
      </c>
      <c r="DQ23" s="253">
        <v>99.673564999999996</v>
      </c>
      <c r="DR23" s="253">
        <v>99.687973</v>
      </c>
      <c r="DS23" s="253">
        <v>99.699600000000004</v>
      </c>
      <c r="DT23" s="253">
        <v>99.697388000000004</v>
      </c>
      <c r="DU23" s="253">
        <v>99.685400999999999</v>
      </c>
      <c r="DV23" s="253">
        <v>99.674327000000005</v>
      </c>
      <c r="DW23" s="253">
        <v>99.665873000000005</v>
      </c>
      <c r="DX23" s="253">
        <v>99.655005000000003</v>
      </c>
      <c r="DY23" s="253">
        <v>99.640839</v>
      </c>
      <c r="DZ23" s="253">
        <v>99.631991999999997</v>
      </c>
      <c r="EA23" s="253">
        <v>99.638476999999995</v>
      </c>
      <c r="EB23" s="253">
        <v>99.657708</v>
      </c>
      <c r="EC23" s="253">
        <v>99.676643999999996</v>
      </c>
      <c r="ED23" s="253">
        <v>99.682032000000007</v>
      </c>
      <c r="EE23" s="253">
        <v>99.666583000000003</v>
      </c>
      <c r="EF23" s="253">
        <v>99.636678000000003</v>
      </c>
      <c r="EG23" s="253">
        <v>99.611564999999999</v>
      </c>
      <c r="EH23" s="253">
        <v>99.604506000000001</v>
      </c>
      <c r="EI23" s="253">
        <v>99.607848000000004</v>
      </c>
      <c r="EJ23" s="253">
        <v>99.606926000000001</v>
      </c>
      <c r="EK23" s="253">
        <v>99.60436</v>
      </c>
      <c r="EL23" s="253">
        <v>99.609746999999999</v>
      </c>
      <c r="EM23" s="253">
        <v>99.620159000000001</v>
      </c>
      <c r="EN23" s="253">
        <v>99.627950999999996</v>
      </c>
      <c r="EO23" s="253">
        <v>99.636133000000001</v>
      </c>
      <c r="EP23" s="253">
        <v>99.653681000000006</v>
      </c>
      <c r="EQ23" s="253">
        <v>99.680661000000001</v>
      </c>
      <c r="ER23" s="253">
        <v>99.704975000000005</v>
      </c>
      <c r="ES23" s="253">
        <v>99.716318999999999</v>
      </c>
      <c r="ET23" s="253">
        <v>99.714605000000006</v>
      </c>
      <c r="EU23" s="253">
        <v>99.706204999999997</v>
      </c>
      <c r="EV23" s="253">
        <v>99.695036000000002</v>
      </c>
      <c r="EW23" s="253">
        <v>99.680859999999996</v>
      </c>
      <c r="EX23" s="253">
        <v>99.662372000000005</v>
      </c>
      <c r="EY23" s="253">
        <v>99.635223999999994</v>
      </c>
      <c r="EZ23" s="253">
        <v>99.591455999999994</v>
      </c>
      <c r="FA23" s="253">
        <v>99.552732000000006</v>
      </c>
      <c r="FB23" s="253">
        <v>99.554770000000005</v>
      </c>
      <c r="FC23" s="253">
        <v>99.592748999999998</v>
      </c>
      <c r="FD23" s="253">
        <v>99.636037000000002</v>
      </c>
      <c r="FE23" s="253">
        <v>99.664761999999996</v>
      </c>
      <c r="FF23" s="253">
        <v>99.677986000000004</v>
      </c>
      <c r="FG23" s="253">
        <v>99.684341000000003</v>
      </c>
      <c r="FH23" s="253">
        <v>99.690906999999996</v>
      </c>
      <c r="FI23" s="253">
        <v>99.699287999999996</v>
      </c>
      <c r="FJ23" s="253">
        <v>99.705686999999998</v>
      </c>
      <c r="FK23" s="253">
        <v>99.707773000000003</v>
      </c>
      <c r="FL23" s="253">
        <v>99.708898000000005</v>
      </c>
      <c r="FM23" s="253">
        <v>99.714161000000004</v>
      </c>
      <c r="FN23" s="253">
        <v>99.722935000000007</v>
      </c>
      <c r="FO23" s="253">
        <v>99.729142999999993</v>
      </c>
      <c r="FP23" s="253">
        <v>99.727041999999997</v>
      </c>
      <c r="FQ23" s="253">
        <v>99.717269000000002</v>
      </c>
      <c r="FR23" s="253">
        <v>99.705941999999993</v>
      </c>
      <c r="FS23" s="253">
        <v>99.699844999999996</v>
      </c>
      <c r="FT23" s="253">
        <v>99.701668999999995</v>
      </c>
      <c r="FU23" s="253">
        <v>99.707425999999998</v>
      </c>
      <c r="FV23" s="253">
        <v>99.711669999999998</v>
      </c>
      <c r="FW23" s="253">
        <v>99.715432000000007</v>
      </c>
      <c r="FX23" s="253">
        <v>99.724406999999999</v>
      </c>
      <c r="FY23" s="253">
        <v>99.740517999999994</v>
      </c>
      <c r="FZ23" s="253">
        <v>99.754554999999996</v>
      </c>
      <c r="GA23" s="253">
        <v>99.752026999999998</v>
      </c>
      <c r="GB23" s="253">
        <v>99.730352999999994</v>
      </c>
      <c r="GC23" s="253">
        <v>99.706146000000004</v>
      </c>
      <c r="GD23" s="253">
        <v>99.701691999999994</v>
      </c>
      <c r="GE23" s="253">
        <v>99.722510999999997</v>
      </c>
      <c r="GF23" s="253">
        <v>99.740915999999999</v>
      </c>
      <c r="GG23" s="253">
        <v>99.730080000000001</v>
      </c>
      <c r="GH23" s="253">
        <v>99.706119999999999</v>
      </c>
      <c r="GI23" s="253">
        <v>99.695834000000005</v>
      </c>
      <c r="GJ23" s="253">
        <v>99.702200000000005</v>
      </c>
      <c r="GK23" s="253">
        <v>99.709909999999994</v>
      </c>
      <c r="GL23" s="253">
        <v>99.708420000000004</v>
      </c>
      <c r="GM23" s="253">
        <v>99.705297000000002</v>
      </c>
      <c r="GN23" s="253">
        <v>99.706746999999993</v>
      </c>
      <c r="GO23" s="253">
        <v>99.703198</v>
      </c>
      <c r="GP23" s="253">
        <v>99.686566999999997</v>
      </c>
      <c r="GQ23" s="253">
        <v>99.665784000000002</v>
      </c>
      <c r="GR23" s="253">
        <v>99.659525000000002</v>
      </c>
      <c r="GS23" s="253">
        <v>99.674705000000003</v>
      </c>
      <c r="GT23" s="253">
        <v>99.694809000000006</v>
      </c>
      <c r="GU23" s="253">
        <v>99.701436000000001</v>
      </c>
      <c r="GV23" s="253">
        <v>99.700057000000001</v>
      </c>
      <c r="GW23" s="253">
        <v>99.707241999999994</v>
      </c>
      <c r="GX23" s="253">
        <v>99.727418</v>
      </c>
      <c r="GY23" s="253">
        <v>99.747943000000006</v>
      </c>
      <c r="GZ23" s="253">
        <v>99.750840999999994</v>
      </c>
      <c r="HA23" s="253">
        <v>99.742187000000001</v>
      </c>
      <c r="HB23" s="253">
        <v>99.744392000000005</v>
      </c>
      <c r="HC23" s="253">
        <v>99.757807</v>
      </c>
      <c r="HD23" s="253">
        <v>99.761831000000001</v>
      </c>
      <c r="HE23" s="253">
        <v>99.741849999999999</v>
      </c>
      <c r="HF23" s="253">
        <v>99.706326000000004</v>
      </c>
      <c r="HG23" s="253">
        <v>99.676171999999994</v>
      </c>
      <c r="HH23" s="253">
        <v>99.661665999999997</v>
      </c>
      <c r="HI23" s="253">
        <v>99.657038</v>
      </c>
      <c r="HJ23" s="253">
        <v>99.653802999999996</v>
      </c>
      <c r="HK23" s="253">
        <v>99.650767000000002</v>
      </c>
      <c r="HL23" s="253">
        <v>99.653075999999999</v>
      </c>
      <c r="HM23" s="253">
        <v>99.665304000000006</v>
      </c>
      <c r="HN23" s="253">
        <v>99.685163000000003</v>
      </c>
      <c r="HO23" s="253">
        <v>99.701445000000007</v>
      </c>
      <c r="HP23" s="253">
        <v>99.699130999999994</v>
      </c>
      <c r="HQ23" s="253">
        <v>99.671758999999994</v>
      </c>
      <c r="HR23" s="253">
        <v>99.629683</v>
      </c>
      <c r="HS23" s="253">
        <v>99.593168000000006</v>
      </c>
      <c r="HT23" s="253">
        <v>99.576852000000002</v>
      </c>
      <c r="HU23" s="253">
        <v>99.58005</v>
      </c>
      <c r="HV23" s="253">
        <v>99.589160000000007</v>
      </c>
      <c r="HW23" s="253">
        <v>99.594667000000001</v>
      </c>
      <c r="HX23" s="253">
        <v>99.599986000000001</v>
      </c>
      <c r="HY23" s="253">
        <v>99.609577999999999</v>
      </c>
      <c r="HZ23" s="253">
        <v>99.618938999999997</v>
      </c>
      <c r="IA23" s="253">
        <v>99.621723000000003</v>
      </c>
      <c r="IB23" s="253">
        <v>99.621193000000005</v>
      </c>
      <c r="IC23" s="253">
        <v>99.629952000000003</v>
      </c>
      <c r="ID23" s="253">
        <v>99.655224000000004</v>
      </c>
      <c r="IE23" s="253">
        <v>99.687476000000004</v>
      </c>
      <c r="IF23" s="253">
        <v>99.710893999999996</v>
      </c>
      <c r="IG23" s="253">
        <v>99.722159000000005</v>
      </c>
      <c r="IH23" s="253">
        <v>99.726750999999993</v>
      </c>
      <c r="II23" s="253">
        <v>99.724202000000005</v>
      </c>
      <c r="IJ23" s="253">
        <v>99.706822000000003</v>
      </c>
      <c r="IK23" s="253">
        <v>99.672067999999996</v>
      </c>
      <c r="IL23" s="253">
        <v>99.629409999999993</v>
      </c>
      <c r="IM23" s="253">
        <v>99.592917999999997</v>
      </c>
      <c r="IN23" s="253">
        <v>99.572232999999997</v>
      </c>
      <c r="IO23" s="253">
        <v>99.571333999999993</v>
      </c>
      <c r="IP23" s="253">
        <v>99.587258000000006</v>
      </c>
      <c r="IQ23" s="253">
        <v>99.610393000000002</v>
      </c>
      <c r="IR23" s="253">
        <v>99.629497000000001</v>
      </c>
      <c r="IS23" s="253">
        <v>99.639499000000001</v>
      </c>
      <c r="IT23" s="253">
        <v>99.644093999999996</v>
      </c>
      <c r="IU23" s="253">
        <v>99.650688000000002</v>
      </c>
      <c r="IV23" s="253">
        <v>99.663235999999998</v>
      </c>
      <c r="IW23" s="253">
        <v>99.678030000000007</v>
      </c>
      <c r="IX23" s="253">
        <v>99.683518000000007</v>
      </c>
      <c r="IY23" s="253">
        <v>99.671392999999995</v>
      </c>
      <c r="IZ23" s="253">
        <v>99.650884000000005</v>
      </c>
      <c r="JA23" s="253">
        <v>99.637645000000006</v>
      </c>
      <c r="JB23" s="253">
        <v>99.638057000000003</v>
      </c>
      <c r="JC23" s="253">
        <v>99.644266000000002</v>
      </c>
      <c r="JD23" s="253">
        <v>99.632323999999997</v>
      </c>
      <c r="JE23" s="253">
        <v>99.582509000000002</v>
      </c>
      <c r="JF23" s="253">
        <v>99.519828000000004</v>
      </c>
      <c r="JG23" s="253">
        <v>99.485725000000002</v>
      </c>
      <c r="JH23" s="253">
        <v>99.481594000000001</v>
      </c>
      <c r="JI23" s="253">
        <v>99.482596000000001</v>
      </c>
      <c r="JJ23" s="253">
        <v>99.472820999999996</v>
      </c>
      <c r="JK23" s="253">
        <v>99.458667000000005</v>
      </c>
      <c r="JL23" s="253">
        <v>99.461008000000007</v>
      </c>
      <c r="JM23" s="253">
        <v>99.494945999999999</v>
      </c>
      <c r="JN23" s="253">
        <v>99.551550000000006</v>
      </c>
      <c r="JO23" s="253">
        <v>99.600882999999996</v>
      </c>
      <c r="JP23" s="253">
        <v>99.613073</v>
      </c>
      <c r="JQ23" s="253">
        <v>99.579119000000006</v>
      </c>
      <c r="JR23" s="253">
        <v>99.520184999999998</v>
      </c>
      <c r="JS23" s="253">
        <v>99.470355999999995</v>
      </c>
      <c r="JT23" s="253">
        <v>99.450136000000001</v>
      </c>
      <c r="JU23" s="253">
        <v>99.457571000000002</v>
      </c>
      <c r="JV23" s="253">
        <v>99.475475000000003</v>
      </c>
      <c r="JW23" s="253">
        <v>99.486621</v>
      </c>
      <c r="JX23" s="253">
        <v>99.489361000000002</v>
      </c>
      <c r="JY23" s="253">
        <v>99.494979000000001</v>
      </c>
      <c r="JZ23" s="253">
        <v>99.510948999999997</v>
      </c>
      <c r="KA23" s="253">
        <v>99.532593000000006</v>
      </c>
      <c r="KB23" s="253">
        <v>99.549424000000002</v>
      </c>
      <c r="KC23" s="253">
        <v>99.555510999999996</v>
      </c>
      <c r="KD23" s="253">
        <v>99.552070999999998</v>
      </c>
      <c r="KE23" s="253">
        <v>99.542382000000003</v>
      </c>
      <c r="KF23" s="253">
        <v>99.527252000000004</v>
      </c>
      <c r="KG23" s="253">
        <v>99.509711999999993</v>
      </c>
      <c r="KH23" s="253">
        <v>99.496431000000001</v>
      </c>
      <c r="KI23" s="253">
        <v>99.492193999999998</v>
      </c>
      <c r="KJ23" s="253">
        <v>99.493436000000003</v>
      </c>
      <c r="KK23" s="253">
        <v>99.489309000000006</v>
      </c>
      <c r="KL23" s="253">
        <v>99.473777999999996</v>
      </c>
      <c r="KM23" s="253">
        <v>99.457515000000001</v>
      </c>
      <c r="KN23" s="253">
        <v>99.455572000000004</v>
      </c>
      <c r="KO23" s="253">
        <v>99.465598999999997</v>
      </c>
      <c r="KP23" s="253">
        <v>99.47269</v>
      </c>
      <c r="KQ23" s="253">
        <v>99.469172</v>
      </c>
      <c r="KR23" s="253">
        <v>99.464911000000001</v>
      </c>
      <c r="KS23" s="253">
        <v>99.475142000000005</v>
      </c>
      <c r="KT23" s="253">
        <v>99.501761000000002</v>
      </c>
      <c r="KU23" s="253">
        <v>99.527451999999997</v>
      </c>
      <c r="KV23" s="253">
        <v>99.534379000000001</v>
      </c>
      <c r="KW23" s="253">
        <v>99.525784000000002</v>
      </c>
      <c r="KX23" s="253">
        <v>99.518231</v>
      </c>
      <c r="KY23" s="253">
        <v>99.518021000000005</v>
      </c>
      <c r="KZ23" s="253">
        <v>99.513496000000004</v>
      </c>
      <c r="LA23" s="253">
        <v>99.490427999999994</v>
      </c>
      <c r="LB23" s="253">
        <v>99.447980000000001</v>
      </c>
      <c r="LC23" s="253">
        <v>99.400619000000006</v>
      </c>
      <c r="LD23" s="253">
        <v>99.368611999999999</v>
      </c>
      <c r="LE23" s="253">
        <v>99.371069000000006</v>
      </c>
      <c r="LF23" s="253">
        <v>99.415260000000004</v>
      </c>
      <c r="LG23" s="253">
        <v>99.481549000000001</v>
      </c>
      <c r="LH23" s="253">
        <v>99.526574999999994</v>
      </c>
      <c r="LI23" s="253">
        <v>99.523891000000006</v>
      </c>
      <c r="LJ23" s="253">
        <v>99.491677999999993</v>
      </c>
      <c r="LK23" s="253">
        <v>99.463809999999995</v>
      </c>
      <c r="LL23" s="253">
        <v>99.458669</v>
      </c>
      <c r="LM23" s="253">
        <v>99.474632</v>
      </c>
      <c r="LN23" s="253">
        <v>99.501794000000004</v>
      </c>
      <c r="LO23" s="253">
        <v>99.531394000000006</v>
      </c>
      <c r="LP23" s="253">
        <v>99.556954000000005</v>
      </c>
      <c r="LQ23" s="253">
        <v>99.570611</v>
      </c>
      <c r="LR23" s="253">
        <v>99.569198</v>
      </c>
      <c r="LS23" s="253">
        <v>99.563518999999999</v>
      </c>
      <c r="LT23" s="253">
        <v>99.569085000000001</v>
      </c>
      <c r="LU23" s="253">
        <v>99.576773000000003</v>
      </c>
      <c r="LV23" s="253">
        <v>99.550532000000004</v>
      </c>
      <c r="LW23" s="253">
        <v>99.487702999999996</v>
      </c>
      <c r="LX23" s="253">
        <v>99.425747000000001</v>
      </c>
      <c r="LY23" s="253">
        <v>99.388743000000005</v>
      </c>
      <c r="LZ23" s="253">
        <v>99.379651999999993</v>
      </c>
      <c r="MA23" s="253">
        <v>99.388859999999994</v>
      </c>
      <c r="MB23" s="253">
        <v>99.397077999999993</v>
      </c>
      <c r="MC23" s="253">
        <v>99.398771999999994</v>
      </c>
      <c r="MD23" s="253">
        <v>99.400741999999994</v>
      </c>
      <c r="ME23" s="253">
        <v>99.404684000000003</v>
      </c>
      <c r="MF23" s="253">
        <v>99.408912000000001</v>
      </c>
      <c r="MG23" s="253">
        <v>99.412576000000001</v>
      </c>
      <c r="MH23" s="253">
        <v>99.416169999999994</v>
      </c>
      <c r="MI23" s="253">
        <v>99.421790999999999</v>
      </c>
      <c r="MJ23" s="253">
        <v>99.431003000000004</v>
      </c>
      <c r="MK23" s="253">
        <v>99.440059000000005</v>
      </c>
      <c r="ML23" s="253">
        <v>99.439457000000004</v>
      </c>
      <c r="MM23" s="253">
        <v>99.420467000000002</v>
      </c>
      <c r="MN23" s="253">
        <v>99.385273999999995</v>
      </c>
      <c r="MO23" s="253">
        <v>99.348410999999999</v>
      </c>
      <c r="MP23" s="253">
        <v>99.328035</v>
      </c>
      <c r="MQ23" s="253">
        <v>99.332232000000005</v>
      </c>
      <c r="MR23" s="253">
        <v>99.355923000000004</v>
      </c>
      <c r="MS23" s="253">
        <v>99.391042999999996</v>
      </c>
      <c r="MT23" s="253">
        <v>99.432309000000004</v>
      </c>
      <c r="MU23" s="253">
        <v>99.464241999999999</v>
      </c>
      <c r="MV23" s="253">
        <v>99.456002999999995</v>
      </c>
      <c r="MW23" s="253">
        <v>99.397020999999995</v>
      </c>
      <c r="MX23" s="253">
        <v>99.317434000000006</v>
      </c>
      <c r="MY23" s="253">
        <v>99.255759999999995</v>
      </c>
      <c r="MZ23" s="253">
        <v>99.227661999999995</v>
      </c>
      <c r="NA23" s="253">
        <v>99.225594000000001</v>
      </c>
      <c r="NB23" s="253">
        <v>99.232792000000003</v>
      </c>
      <c r="NC23" s="253">
        <v>99.236552000000003</v>
      </c>
      <c r="ND23" s="253">
        <v>99.233063999999999</v>
      </c>
      <c r="NE23" s="253">
        <v>99.224487999999994</v>
      </c>
      <c r="NF23" s="253">
        <v>99.212808999999993</v>
      </c>
      <c r="NG23" s="253">
        <v>99.198074000000005</v>
      </c>
      <c r="NH23" s="253">
        <v>99.182348000000005</v>
      </c>
      <c r="NI23" s="253">
        <v>99.169988000000004</v>
      </c>
      <c r="NJ23" s="253">
        <v>99.162403999999995</v>
      </c>
      <c r="NK23" s="253">
        <v>99.155868999999996</v>
      </c>
      <c r="NL23" s="253">
        <v>99.147960999999995</v>
      </c>
      <c r="NM23" s="253">
        <v>99.141048999999995</v>
      </c>
      <c r="NN23" s="253">
        <v>99.134675000000001</v>
      </c>
      <c r="NO23" s="253">
        <v>99.118817000000007</v>
      </c>
      <c r="NP23" s="253">
        <v>99.080944000000002</v>
      </c>
      <c r="NQ23" s="253">
        <v>99.033283999999995</v>
      </c>
      <c r="NR23" s="253">
        <v>99.016969000000003</v>
      </c>
      <c r="NS23" s="253">
        <v>99.047984</v>
      </c>
      <c r="NT23" s="253">
        <v>99.099896999999999</v>
      </c>
      <c r="NU23" s="253">
        <v>99.142832999999996</v>
      </c>
      <c r="NV23" s="253">
        <v>99.169342999999998</v>
      </c>
      <c r="NW23" s="253">
        <v>99.188180000000003</v>
      </c>
      <c r="NX23" s="253">
        <v>99.204857000000004</v>
      </c>
      <c r="NY23" s="253">
        <v>99.210689000000002</v>
      </c>
      <c r="NZ23" s="253">
        <v>99.192166999999998</v>
      </c>
      <c r="OA23" s="253">
        <v>99.150952000000004</v>
      </c>
      <c r="OB23" s="253">
        <v>99.105390999999997</v>
      </c>
      <c r="OC23" s="253">
        <v>99.069714000000005</v>
      </c>
      <c r="OD23" s="253">
        <v>99.042950000000005</v>
      </c>
      <c r="OE23" s="253">
        <v>99.01446</v>
      </c>
      <c r="OF23" s="253">
        <v>98.974977999999993</v>
      </c>
      <c r="OG23" s="253">
        <v>98.925590999999997</v>
      </c>
      <c r="OH23" s="253">
        <v>98.874846000000005</v>
      </c>
      <c r="OI23" s="253">
        <v>98.827635000000001</v>
      </c>
      <c r="OJ23" s="253">
        <v>98.785521000000003</v>
      </c>
      <c r="OK23" s="253">
        <v>98.755802000000003</v>
      </c>
      <c r="OL23" s="253">
        <v>98.752521000000002</v>
      </c>
      <c r="OM23" s="253">
        <v>98.783687999999998</v>
      </c>
      <c r="ON23" s="253">
        <v>98.840498999999994</v>
      </c>
      <c r="OO23" s="253">
        <v>98.902135000000001</v>
      </c>
      <c r="OP23" s="253">
        <v>98.951481999999999</v>
      </c>
      <c r="OQ23" s="253">
        <v>98.981388999999993</v>
      </c>
      <c r="OR23" s="253">
        <v>98.989588999999995</v>
      </c>
      <c r="OS23" s="253">
        <v>98.975696999999997</v>
      </c>
      <c r="OT23" s="253">
        <v>98.946560000000005</v>
      </c>
      <c r="OU23" s="253">
        <v>98.916390000000007</v>
      </c>
      <c r="OV23" s="253">
        <v>98.896253999999999</v>
      </c>
      <c r="OW23" s="253">
        <v>98.885305000000002</v>
      </c>
      <c r="OX23" s="253">
        <v>98.873278999999997</v>
      </c>
      <c r="OY23" s="253">
        <v>98.853314999999995</v>
      </c>
      <c r="OZ23" s="253">
        <v>98.829787999999994</v>
      </c>
      <c r="PA23" s="253">
        <v>98.809386000000003</v>
      </c>
      <c r="PB23" s="253">
        <v>98.790504999999996</v>
      </c>
      <c r="PC23" s="253">
        <v>98.767891000000006</v>
      </c>
      <c r="PD23" s="253">
        <v>98.744106000000002</v>
      </c>
      <c r="PE23" s="253">
        <v>98.728032999999996</v>
      </c>
      <c r="PF23" s="253">
        <v>98.721247000000005</v>
      </c>
      <c r="PG23" s="253">
        <v>98.717680999999999</v>
      </c>
      <c r="PH23" s="253">
        <v>98.713828000000007</v>
      </c>
      <c r="PI23" s="253">
        <v>98.708731999999998</v>
      </c>
      <c r="PJ23" s="253">
        <v>98.701210000000003</v>
      </c>
      <c r="PK23" s="253">
        <v>98.688443000000007</v>
      </c>
      <c r="PL23" s="253">
        <v>98.666831999999999</v>
      </c>
      <c r="PM23" s="253">
        <v>98.638130000000004</v>
      </c>
      <c r="PN23" s="253">
        <v>98.614096000000004</v>
      </c>
      <c r="PO23" s="253">
        <v>98.610266999999993</v>
      </c>
      <c r="PP23" s="253">
        <v>98.631164999999996</v>
      </c>
      <c r="PQ23" s="253">
        <v>98.664715999999999</v>
      </c>
      <c r="PR23" s="253">
        <v>98.690939</v>
      </c>
      <c r="PS23" s="253">
        <v>98.696892000000005</v>
      </c>
      <c r="PT23" s="253">
        <v>98.681685000000002</v>
      </c>
      <c r="PU23" s="253">
        <v>98.651888999999997</v>
      </c>
      <c r="PV23" s="253">
        <v>98.615488999999997</v>
      </c>
      <c r="PW23" s="253">
        <v>98.582515999999998</v>
      </c>
      <c r="PX23" s="253">
        <v>98.564792999999995</v>
      </c>
      <c r="PY23" s="253">
        <v>98.566036999999994</v>
      </c>
      <c r="PZ23" s="253">
        <v>98.570272000000003</v>
      </c>
      <c r="QA23" s="253">
        <v>98.555488999999994</v>
      </c>
      <c r="QB23" s="253">
        <v>98.521608999999998</v>
      </c>
      <c r="QC23" s="253">
        <v>98.488883999999999</v>
      </c>
      <c r="QD23" s="253">
        <v>98.475251</v>
      </c>
      <c r="QE23" s="253">
        <v>98.480934000000005</v>
      </c>
      <c r="QF23" s="253">
        <v>98.486838000000006</v>
      </c>
      <c r="QG23" s="253">
        <v>98.469491000000005</v>
      </c>
      <c r="QH23" s="253">
        <v>98.423585000000003</v>
      </c>
      <c r="QI23" s="253">
        <v>98.370895000000004</v>
      </c>
      <c r="QJ23" s="253">
        <v>98.342782</v>
      </c>
      <c r="QK23" s="253">
        <v>98.353752999999998</v>
      </c>
      <c r="QL23" s="253">
        <v>98.390197000000001</v>
      </c>
      <c r="QM23" s="253">
        <v>98.422452000000007</v>
      </c>
      <c r="QN23" s="253">
        <v>98.427003999999997</v>
      </c>
      <c r="QO23" s="253">
        <v>98.401684000000003</v>
      </c>
      <c r="QP23" s="253">
        <v>98.362387999999996</v>
      </c>
      <c r="QQ23" s="253">
        <v>98.327757000000005</v>
      </c>
      <c r="QR23" s="253">
        <v>98.307916000000006</v>
      </c>
      <c r="QS23" s="253">
        <v>98.304835999999995</v>
      </c>
      <c r="QT23" s="253">
        <v>98.316061000000005</v>
      </c>
      <c r="QU23" s="253">
        <v>98.335042000000001</v>
      </c>
      <c r="QV23" s="253">
        <v>98.352542</v>
      </c>
      <c r="QW23" s="253">
        <v>98.36251</v>
      </c>
      <c r="QX23" s="253">
        <v>98.365243000000007</v>
      </c>
      <c r="QY23" s="253">
        <v>98.363416000000001</v>
      </c>
      <c r="QZ23" s="253">
        <v>98.356054</v>
      </c>
      <c r="RA23" s="253">
        <v>98.338919000000004</v>
      </c>
      <c r="RB23" s="253">
        <v>98.311053000000001</v>
      </c>
      <c r="RC23" s="253">
        <v>98.278876999999994</v>
      </c>
      <c r="RD23" s="253">
        <v>98.251503999999997</v>
      </c>
      <c r="RE23" s="253">
        <v>98.231695000000002</v>
      </c>
      <c r="RF23" s="253">
        <v>98.215160999999995</v>
      </c>
      <c r="RG23" s="253">
        <v>98.199386000000004</v>
      </c>
      <c r="RH23" s="253">
        <v>98.190326999999996</v>
      </c>
      <c r="RI23" s="253">
        <v>98.195978999999994</v>
      </c>
      <c r="RJ23" s="253">
        <v>98.213939999999994</v>
      </c>
      <c r="RK23" s="253">
        <v>98.228509000000003</v>
      </c>
      <c r="RL23" s="253">
        <v>98.224267999999995</v>
      </c>
      <c r="RM23" s="253">
        <v>98.202042000000006</v>
      </c>
      <c r="RN23" s="253">
        <v>98.177884000000006</v>
      </c>
      <c r="RO23" s="253">
        <v>98.165432999999993</v>
      </c>
      <c r="RP23" s="253">
        <v>98.162565000000001</v>
      </c>
      <c r="RQ23" s="253">
        <v>98.156557000000006</v>
      </c>
      <c r="RR23" s="253">
        <v>98.139295000000004</v>
      </c>
      <c r="RS23" s="253">
        <v>98.115285</v>
      </c>
      <c r="RT23" s="253">
        <v>98.096248000000003</v>
      </c>
      <c r="RU23" s="253">
        <v>98.090424999999996</v>
      </c>
      <c r="RV23" s="253">
        <v>98.096429999999998</v>
      </c>
      <c r="RW23" s="253">
        <v>98.104164999999995</v>
      </c>
      <c r="RX23" s="253">
        <v>98.101714000000001</v>
      </c>
      <c r="RY23" s="253">
        <v>98.083115000000006</v>
      </c>
      <c r="RZ23" s="253">
        <v>98.051446999999996</v>
      </c>
      <c r="SA23" s="253">
        <v>98.015716999999995</v>
      </c>
      <c r="SB23" s="253">
        <v>97.986543999999995</v>
      </c>
      <c r="SC23" s="253">
        <v>97.973263000000003</v>
      </c>
      <c r="SD23" s="253">
        <v>97.980519999999999</v>
      </c>
      <c r="SE23" s="253">
        <v>98.003344999999996</v>
      </c>
      <c r="SF23" s="253">
        <v>98.026624999999996</v>
      </c>
      <c r="SG23" s="253">
        <v>98.033849000000004</v>
      </c>
      <c r="SH23" s="253">
        <v>98.018856999999997</v>
      </c>
      <c r="SI23" s="253">
        <v>97.988618000000002</v>
      </c>
      <c r="SJ23" s="253">
        <v>97.956764000000007</v>
      </c>
      <c r="SK23" s="253">
        <v>97.933818000000002</v>
      </c>
      <c r="SL23" s="253">
        <v>97.920068000000001</v>
      </c>
      <c r="SM23" s="253">
        <v>97.905887000000007</v>
      </c>
      <c r="SN23" s="253">
        <v>97.880161999999999</v>
      </c>
      <c r="SO23" s="253">
        <v>97.840759000000006</v>
      </c>
      <c r="SP23" s="253">
        <v>97.797968999999995</v>
      </c>
      <c r="SQ23" s="253">
        <v>97.767279000000002</v>
      </c>
      <c r="SR23" s="253">
        <v>97.756549000000007</v>
      </c>
      <c r="SS23" s="253">
        <v>97.760447999999997</v>
      </c>
      <c r="ST23" s="253">
        <v>97.767948000000004</v>
      </c>
      <c r="SU23" s="253">
        <v>97.773436000000004</v>
      </c>
      <c r="SV23" s="253">
        <v>97.778066999999993</v>
      </c>
      <c r="SW23" s="253">
        <v>97.781521999999995</v>
      </c>
      <c r="SX23" s="253">
        <v>97.777084000000002</v>
      </c>
      <c r="SY23" s="253">
        <v>97.758242999999993</v>
      </c>
      <c r="SZ23" s="253">
        <v>97.729529999999997</v>
      </c>
      <c r="TA23" s="253">
        <v>97.706614000000002</v>
      </c>
      <c r="TB23" s="253">
        <v>97.702138000000005</v>
      </c>
      <c r="TC23" s="253">
        <v>97.712136000000001</v>
      </c>
      <c r="TD23" s="253">
        <v>97.719841000000002</v>
      </c>
      <c r="TE23" s="253">
        <v>97.712209999999999</v>
      </c>
      <c r="TF23" s="253">
        <v>97.690133000000003</v>
      </c>
      <c r="TG23" s="253">
        <v>97.661880999999994</v>
      </c>
      <c r="TH23" s="253">
        <v>97.631924999999995</v>
      </c>
      <c r="TI23" s="253">
        <v>97.600866999999994</v>
      </c>
      <c r="TJ23" s="253">
        <v>97.573199000000002</v>
      </c>
      <c r="TK23" s="253">
        <v>97.557489000000004</v>
      </c>
      <c r="TL23" s="253">
        <v>97.557205999999994</v>
      </c>
      <c r="TM23" s="253">
        <v>97.565782999999996</v>
      </c>
      <c r="TN23" s="253">
        <v>97.573034000000007</v>
      </c>
      <c r="TO23" s="253">
        <v>97.573492000000002</v>
      </c>
      <c r="TP23" s="253">
        <v>97.566032000000007</v>
      </c>
      <c r="TQ23" s="253">
        <v>97.549297999999993</v>
      </c>
      <c r="TR23" s="253">
        <v>97.522806000000003</v>
      </c>
      <c r="TS23" s="253">
        <v>97.491876000000005</v>
      </c>
      <c r="TT23" s="253">
        <v>97.466943999999998</v>
      </c>
      <c r="TU23" s="253">
        <v>97.456625000000003</v>
      </c>
      <c r="TV23" s="253">
        <v>97.462926999999993</v>
      </c>
      <c r="TW23" s="253">
        <v>97.482840999999993</v>
      </c>
      <c r="TX23" s="253">
        <v>97.511055999999996</v>
      </c>
      <c r="TY23" s="253">
        <v>97.540454999999994</v>
      </c>
      <c r="TZ23" s="253">
        <v>97.563321000000002</v>
      </c>
      <c r="UA23" s="253">
        <v>97.574169999999995</v>
      </c>
      <c r="UB23" s="253">
        <v>97.570473000000007</v>
      </c>
      <c r="UC23" s="253">
        <v>97.551117000000005</v>
      </c>
      <c r="UD23" s="253">
        <v>97.518258000000003</v>
      </c>
      <c r="UE23" s="253">
        <v>97.481815999999995</v>
      </c>
      <c r="UF23" s="253">
        <v>97.456699999999998</v>
      </c>
      <c r="UG23" s="253">
        <v>97.449872999999997</v>
      </c>
      <c r="UH23" s="253">
        <v>97.451458000000002</v>
      </c>
      <c r="UI23" s="253">
        <v>97.443323000000007</v>
      </c>
      <c r="UJ23" s="253">
        <v>97.417050000000003</v>
      </c>
      <c r="UK23" s="253">
        <v>97.381424999999993</v>
      </c>
      <c r="UL23" s="253">
        <v>97.353774999999999</v>
      </c>
      <c r="UM23" s="253">
        <v>97.346573000000006</v>
      </c>
      <c r="UN23" s="253">
        <v>97.360408000000007</v>
      </c>
      <c r="UO23" s="253">
        <v>97.383695000000003</v>
      </c>
      <c r="UP23" s="253">
        <v>97.398555999999999</v>
      </c>
      <c r="UQ23" s="253">
        <v>97.393190000000004</v>
      </c>
      <c r="UR23" s="253">
        <v>97.371368000000004</v>
      </c>
      <c r="US23" s="253">
        <v>97.34778</v>
      </c>
      <c r="UT23" s="253">
        <v>97.333602999999997</v>
      </c>
      <c r="UU23" s="253">
        <v>97.327682999999993</v>
      </c>
      <c r="UV23" s="253">
        <v>97.321150000000003</v>
      </c>
      <c r="UW23" s="253">
        <v>97.308015999999995</v>
      </c>
      <c r="UX23" s="253">
        <v>97.290835000000001</v>
      </c>
      <c r="UY23" s="253">
        <v>97.279452000000006</v>
      </c>
      <c r="UZ23" s="253">
        <v>97.285589999999999</v>
      </c>
      <c r="VA23" s="253">
        <v>97.313906000000003</v>
      </c>
      <c r="VB23" s="253">
        <v>97.353947000000005</v>
      </c>
      <c r="VC23" s="253">
        <v>97.382638999999998</v>
      </c>
      <c r="VD23" s="253">
        <v>97.380328000000006</v>
      </c>
      <c r="VE23" s="253">
        <v>97.346162000000007</v>
      </c>
      <c r="VF23" s="253">
        <v>97.296648000000005</v>
      </c>
      <c r="VG23" s="253">
        <v>97.250439</v>
      </c>
      <c r="VH23" s="253">
        <v>97.216981000000004</v>
      </c>
      <c r="VI23" s="253">
        <v>97.197944000000007</v>
      </c>
      <c r="VJ23" s="253">
        <v>97.192376999999993</v>
      </c>
      <c r="VK23" s="253">
        <v>97.196625999999995</v>
      </c>
      <c r="VL23" s="253">
        <v>97.202771999999996</v>
      </c>
      <c r="VM23" s="253">
        <v>97.202588000000006</v>
      </c>
      <c r="VN23" s="253">
        <v>97.193762000000007</v>
      </c>
      <c r="VO23" s="253">
        <v>97.180617999999996</v>
      </c>
      <c r="VP23" s="253">
        <v>97.169259999999994</v>
      </c>
      <c r="VQ23" s="253">
        <v>97.163178000000002</v>
      </c>
      <c r="VR23" s="253">
        <v>97.162093999999996</v>
      </c>
      <c r="VS23" s="253">
        <v>97.162738000000004</v>
      </c>
      <c r="VT23" s="253">
        <v>97.161246000000006</v>
      </c>
      <c r="VU23" s="253">
        <v>97.156627999999998</v>
      </c>
      <c r="VV23" s="253">
        <v>97.151223999999999</v>
      </c>
      <c r="VW23" s="253">
        <v>97.145866999999996</v>
      </c>
      <c r="VX23" s="253">
        <v>97.136077999999998</v>
      </c>
      <c r="VY23" s="253">
        <v>97.116774000000007</v>
      </c>
      <c r="VZ23" s="253">
        <v>97.090621999999996</v>
      </c>
      <c r="WA23" s="253">
        <v>97.067898999999997</v>
      </c>
      <c r="WB23" s="253">
        <v>97.056432999999998</v>
      </c>
      <c r="WC23" s="253">
        <v>97.054603</v>
      </c>
      <c r="WD23" s="253">
        <v>97.056171000000006</v>
      </c>
      <c r="WE23" s="253">
        <v>97.058781999999994</v>
      </c>
      <c r="WF23" s="253">
        <v>97.063884999999999</v>
      </c>
      <c r="WG23" s="253">
        <v>97.069658000000004</v>
      </c>
      <c r="WH23" s="253">
        <v>97.068633000000005</v>
      </c>
      <c r="WI23" s="253">
        <v>97.054360000000003</v>
      </c>
      <c r="WJ23" s="253">
        <v>97.028709000000006</v>
      </c>
      <c r="WK23" s="253">
        <v>97.001101000000006</v>
      </c>
      <c r="WL23" s="253">
        <v>96.981538</v>
      </c>
      <c r="WM23" s="253">
        <v>96.974714000000006</v>
      </c>
      <c r="WN23" s="253">
        <v>96.978812000000005</v>
      </c>
      <c r="WO23" s="253">
        <v>96.987700000000004</v>
      </c>
      <c r="WP23" s="253">
        <v>96.994405999999998</v>
      </c>
      <c r="WQ23" s="253">
        <v>96.994802000000007</v>
      </c>
      <c r="WR23" s="253">
        <v>96.989577999999995</v>
      </c>
      <c r="WS23" s="253">
        <v>96.982838999999998</v>
      </c>
      <c r="WT23" s="253">
        <v>96.978476000000001</v>
      </c>
      <c r="WU23" s="253">
        <v>96.977992</v>
      </c>
      <c r="WV23" s="253">
        <v>96.980926999999994</v>
      </c>
      <c r="WW23" s="253">
        <v>96.985718000000006</v>
      </c>
      <c r="WX23" s="253">
        <v>96.989666999999997</v>
      </c>
      <c r="WY23" s="253">
        <v>96.989405000000005</v>
      </c>
      <c r="WZ23" s="253">
        <v>96.983052999999998</v>
      </c>
      <c r="XA23" s="253">
        <v>96.972132999999999</v>
      </c>
      <c r="XB23" s="253">
        <v>96.961005999999998</v>
      </c>
      <c r="XC23" s="253">
        <v>96.954162999999994</v>
      </c>
      <c r="XD23" s="253">
        <v>96.953479999999999</v>
      </c>
      <c r="XE23" s="253">
        <v>96.956699</v>
      </c>
      <c r="XF23" s="253">
        <v>96.958200000000005</v>
      </c>
      <c r="XG23" s="253">
        <v>96.9529</v>
      </c>
      <c r="XH23" s="253">
        <v>96.940928</v>
      </c>
      <c r="XI23" s="253">
        <v>96.928261000000006</v>
      </c>
      <c r="XJ23" s="253">
        <v>96.921744000000004</v>
      </c>
      <c r="XK23" s="253">
        <v>96.923433000000003</v>
      </c>
      <c r="XL23" s="253">
        <v>96.929643999999996</v>
      </c>
      <c r="XM23" s="253">
        <v>96.934628000000004</v>
      </c>
      <c r="XN23" s="253">
        <v>96.934997999999993</v>
      </c>
      <c r="XO23" s="253">
        <v>96.932072000000005</v>
      </c>
      <c r="XP23" s="253">
        <v>96.930744000000004</v>
      </c>
      <c r="XQ23" s="253">
        <v>96.934498000000005</v>
      </c>
      <c r="XR23" s="253">
        <v>96.940550999999999</v>
      </c>
      <c r="XS23" s="253">
        <v>96.941630000000004</v>
      </c>
      <c r="XT23" s="253">
        <v>96.933807000000002</v>
      </c>
      <c r="XU23" s="253">
        <v>96.920154999999994</v>
      </c>
      <c r="XV23" s="253">
        <v>96.904514000000006</v>
      </c>
      <c r="XW23" s="253">
        <v>96.884902999999994</v>
      </c>
      <c r="XX23" s="253">
        <v>96.857646000000003</v>
      </c>
      <c r="XY23" s="253">
        <v>96.826740999999998</v>
      </c>
      <c r="XZ23" s="253">
        <v>96.803402000000006</v>
      </c>
      <c r="YA23" s="253">
        <v>96.794725</v>
      </c>
      <c r="YB23" s="253">
        <v>96.797051999999994</v>
      </c>
      <c r="YC23" s="253">
        <v>96.803016</v>
      </c>
      <c r="YD23" s="253">
        <v>96.811370999999994</v>
      </c>
      <c r="YE23" s="253">
        <v>96.826580000000007</v>
      </c>
      <c r="YF23" s="253">
        <v>96.851078000000001</v>
      </c>
      <c r="YG23" s="253">
        <v>96.881895</v>
      </c>
      <c r="YH23" s="253">
        <v>96.913550000000001</v>
      </c>
      <c r="YI23" s="253">
        <v>96.940316999999993</v>
      </c>
      <c r="YJ23" s="253">
        <v>96.955605000000006</v>
      </c>
      <c r="YK23" s="253">
        <v>96.953385999999995</v>
      </c>
      <c r="YL23" s="253">
        <v>96.932884000000001</v>
      </c>
      <c r="YM23" s="253">
        <v>96.900501000000006</v>
      </c>
      <c r="YN23" s="253">
        <v>96.865354999999994</v>
      </c>
      <c r="YO23" s="253">
        <v>96.833043000000004</v>
      </c>
      <c r="YP23" s="253">
        <v>96.804488000000006</v>
      </c>
      <c r="YQ23" s="253">
        <v>96.780525999999995</v>
      </c>
      <c r="YR23" s="253">
        <v>96.765990000000002</v>
      </c>
      <c r="YS23" s="253">
        <v>96.767168999999996</v>
      </c>
      <c r="YT23" s="253">
        <v>96.784037999999995</v>
      </c>
      <c r="YU23" s="253">
        <v>96.806614999999994</v>
      </c>
      <c r="YV23" s="253">
        <v>96.822455000000005</v>
      </c>
      <c r="YW23" s="253">
        <v>96.829059000000001</v>
      </c>
      <c r="YX23" s="253">
        <v>96.835943</v>
      </c>
      <c r="YY23" s="253">
        <v>96.851406999999995</v>
      </c>
      <c r="YZ23" s="253">
        <v>96.869637999999995</v>
      </c>
      <c r="ZA23" s="253">
        <v>96.875299999999996</v>
      </c>
      <c r="ZB23" s="253">
        <v>96.861031999999994</v>
      </c>
      <c r="ZC23" s="253">
        <v>96.835808</v>
      </c>
      <c r="ZD23" s="253">
        <v>96.813698000000002</v>
      </c>
      <c r="ZE23" s="253">
        <v>96.797893999999999</v>
      </c>
      <c r="ZF23" s="253">
        <v>96.779788999999994</v>
      </c>
      <c r="ZG23" s="253">
        <v>96.752887999999999</v>
      </c>
      <c r="ZH23" s="253">
        <v>96.723139000000003</v>
      </c>
      <c r="ZI23" s="253">
        <v>96.703593999999995</v>
      </c>
      <c r="ZJ23" s="253">
        <v>96.701010999999994</v>
      </c>
      <c r="ZK23" s="253">
        <v>96.709856000000002</v>
      </c>
      <c r="ZL23" s="253">
        <v>96.718721000000002</v>
      </c>
      <c r="ZM23" s="253">
        <v>96.720072000000002</v>
      </c>
      <c r="ZN23" s="253">
        <v>96.713108000000005</v>
      </c>
      <c r="ZO23" s="253">
        <v>96.699501999999995</v>
      </c>
      <c r="ZP23" s="253">
        <v>96.679810000000003</v>
      </c>
      <c r="ZQ23" s="253">
        <v>96.655311999999995</v>
      </c>
      <c r="ZR23" s="253">
        <v>96.631474999999995</v>
      </c>
      <c r="ZS23" s="253">
        <v>96.616600000000005</v>
      </c>
      <c r="ZT23" s="253">
        <v>96.615635999999995</v>
      </c>
      <c r="ZU23" s="253">
        <v>96.626085000000003</v>
      </c>
      <c r="ZV23" s="253">
        <v>96.640828999999997</v>
      </c>
      <c r="ZW23" s="253">
        <v>96.654345000000006</v>
      </c>
      <c r="ZX23" s="253">
        <v>96.665222999999997</v>
      </c>
      <c r="ZY23" s="253">
        <v>96.673308000000006</v>
      </c>
      <c r="ZZ23" s="253">
        <v>96.676804000000004</v>
      </c>
      <c r="AAA23" s="253">
        <v>96.673691000000005</v>
      </c>
      <c r="AAB23" s="253">
        <v>96.665143999999998</v>
      </c>
      <c r="AAC23" s="253">
        <v>96.655762999999993</v>
      </c>
      <c r="AAD23" s="253">
        <v>96.650036999999998</v>
      </c>
      <c r="AAE23" s="253">
        <v>96.649289999999993</v>
      </c>
      <c r="AAF23" s="253">
        <v>96.651786999999999</v>
      </c>
      <c r="AAG23" s="253">
        <v>96.654218</v>
      </c>
      <c r="AAH23" s="253">
        <v>96.652933000000004</v>
      </c>
      <c r="AAI23" s="253">
        <v>96.646349000000001</v>
      </c>
      <c r="AAJ23" s="253">
        <v>96.638300999999998</v>
      </c>
      <c r="AAK23" s="253">
        <v>96.637069999999994</v>
      </c>
      <c r="AAL23" s="253">
        <v>96.647238999999999</v>
      </c>
      <c r="AAM23" s="253">
        <v>96.662143</v>
      </c>
      <c r="AAN23" s="253">
        <v>96.667733999999996</v>
      </c>
      <c r="AAO23" s="253">
        <v>96.655968000000001</v>
      </c>
      <c r="AAP23" s="253">
        <v>96.632823000000002</v>
      </c>
      <c r="AAQ23" s="253">
        <v>96.611801999999997</v>
      </c>
      <c r="AAR23" s="253">
        <v>96.601834999999994</v>
      </c>
      <c r="AAS23" s="253">
        <v>96.603509000000003</v>
      </c>
      <c r="AAT23" s="253">
        <v>96.614042999999995</v>
      </c>
      <c r="AAU23" s="253">
        <v>96.631113999999997</v>
      </c>
      <c r="AAV23" s="253">
        <v>96.651488999999998</v>
      </c>
      <c r="AAW23" s="253">
        <v>96.669938000000002</v>
      </c>
      <c r="AAX23" s="253">
        <v>96.681753999999998</v>
      </c>
      <c r="AAY23" s="253">
        <v>96.684923999999995</v>
      </c>
      <c r="AAZ23" s="253">
        <v>96.679006999999999</v>
      </c>
      <c r="ABA23" s="253">
        <v>96.664332999999999</v>
      </c>
      <c r="ABB23" s="253">
        <v>96.644452000000001</v>
      </c>
      <c r="ABC23" s="253">
        <v>96.627746000000002</v>
      </c>
      <c r="ABD23" s="253">
        <v>96.623368999999997</v>
      </c>
      <c r="ABE23" s="253">
        <v>96.634309000000002</v>
      </c>
      <c r="ABF23" s="253">
        <v>96.654798</v>
      </c>
      <c r="ABG23" s="253">
        <v>96.674531999999999</v>
      </c>
      <c r="ABH23" s="253">
        <v>96.685396999999995</v>
      </c>
      <c r="ABI23" s="253">
        <v>96.685742000000005</v>
      </c>
      <c r="ABJ23" s="253">
        <v>96.680327000000005</v>
      </c>
      <c r="ABK23" s="253">
        <v>96.676021000000006</v>
      </c>
      <c r="ABL23" s="253">
        <v>96.675431000000003</v>
      </c>
      <c r="ABM23" s="253">
        <v>96.673975999999996</v>
      </c>
      <c r="ABN23" s="253">
        <v>96.665225000000007</v>
      </c>
      <c r="ABO23" s="253">
        <v>96.650822000000005</v>
      </c>
      <c r="ABP23" s="253">
        <v>96.643753000000004</v>
      </c>
      <c r="ABQ23" s="253">
        <v>96.658629000000005</v>
      </c>
      <c r="ABR23" s="253">
        <v>96.697058999999996</v>
      </c>
      <c r="ABS23" s="253">
        <v>96.743578999999997</v>
      </c>
      <c r="ABT23" s="253">
        <v>96.777614999999997</v>
      </c>
      <c r="ABU23" s="253">
        <v>96.790423000000004</v>
      </c>
      <c r="ABV23" s="253">
        <v>96.790903999999998</v>
      </c>
      <c r="ABW23" s="253">
        <v>96.795630000000003</v>
      </c>
      <c r="ABX23" s="253">
        <v>96.813353000000006</v>
      </c>
      <c r="ABY23" s="253">
        <v>96.838153000000005</v>
      </c>
      <c r="ABZ23" s="253">
        <v>96.856440000000006</v>
      </c>
      <c r="ACA23" s="253">
        <v>96.860290000000006</v>
      </c>
      <c r="ACB23" s="253">
        <v>96.854436000000007</v>
      </c>
      <c r="ACC23" s="253">
        <v>96.850724</v>
      </c>
      <c r="ACD23" s="253">
        <v>96.856617</v>
      </c>
      <c r="ACE23" s="253">
        <v>96.869865000000004</v>
      </c>
      <c r="ACF23" s="253">
        <v>96.883938999999998</v>
      </c>
      <c r="ACG23" s="253">
        <v>96.896759000000003</v>
      </c>
      <c r="ACH23" s="253">
        <v>96.912735999999995</v>
      </c>
      <c r="ACI23" s="253">
        <v>96.936724999999996</v>
      </c>
      <c r="ACJ23" s="253">
        <v>96.967134000000001</v>
      </c>
      <c r="ACK23" s="253">
        <v>96.995397999999994</v>
      </c>
      <c r="ACL23" s="253">
        <v>97.012254999999996</v>
      </c>
      <c r="ACM23" s="253">
        <v>97.015303000000003</v>
      </c>
      <c r="ACN23" s="253">
        <v>97.011232000000007</v>
      </c>
      <c r="ACO23" s="253">
        <v>97.009913999999995</v>
      </c>
      <c r="ACP23" s="253">
        <v>97.015066000000004</v>
      </c>
      <c r="ACQ23" s="253">
        <v>97.021445</v>
      </c>
      <c r="ACR23" s="253">
        <v>97.022287000000006</v>
      </c>
      <c r="ACS23" s="253">
        <v>97.017729000000003</v>
      </c>
      <c r="ACT23" s="253">
        <v>97.013130000000004</v>
      </c>
      <c r="ACU23" s="253">
        <v>97.010436999999996</v>
      </c>
      <c r="ACV23" s="253">
        <v>97.006058999999993</v>
      </c>
      <c r="ACW23" s="253">
        <v>96.998401000000001</v>
      </c>
      <c r="ACX23" s="253">
        <v>96.992915999999994</v>
      </c>
      <c r="ACY23" s="253">
        <v>96.996455999999995</v>
      </c>
      <c r="ACZ23" s="253">
        <v>97.009865000000005</v>
      </c>
      <c r="ADA23" s="253">
        <v>97.029926000000003</v>
      </c>
      <c r="ADB23" s="253">
        <v>97.055663999999993</v>
      </c>
      <c r="ADC23" s="253">
        <v>97.086999000000006</v>
      </c>
      <c r="ADD23" s="253">
        <v>97.118233000000004</v>
      </c>
      <c r="ADE23" s="253">
        <v>97.139885000000007</v>
      </c>
      <c r="ADF23" s="253">
        <v>97.149490999999998</v>
      </c>
      <c r="ADG23" s="253">
        <v>97.155426000000006</v>
      </c>
      <c r="ADH23" s="253">
        <v>97.165993</v>
      </c>
      <c r="ADI23" s="253">
        <v>97.178354999999996</v>
      </c>
      <c r="ADJ23" s="253">
        <v>97.183688000000004</v>
      </c>
      <c r="ADK23" s="253">
        <v>97.181989000000002</v>
      </c>
      <c r="ADL23" s="253">
        <v>97.185258000000005</v>
      </c>
      <c r="ADM23" s="253">
        <v>97.203211999999994</v>
      </c>
      <c r="ADN23" s="253">
        <v>97.228772000000006</v>
      </c>
      <c r="ADO23" s="253">
        <v>97.241440999999995</v>
      </c>
      <c r="ADP23" s="253">
        <v>97.226443000000003</v>
      </c>
      <c r="ADQ23" s="253">
        <v>97.190409000000002</v>
      </c>
      <c r="ADR23" s="253">
        <v>97.157815999999997</v>
      </c>
      <c r="ADS23" s="253">
        <v>97.150681000000006</v>
      </c>
      <c r="ADT23" s="253">
        <v>97.169808000000003</v>
      </c>
      <c r="ADU23" s="253">
        <v>97.195876999999996</v>
      </c>
      <c r="ADV23" s="253">
        <v>97.209835999999996</v>
      </c>
      <c r="ADW23" s="253">
        <v>97.211121000000006</v>
      </c>
      <c r="ADX23" s="253">
        <v>97.214320999999998</v>
      </c>
      <c r="ADY23" s="253">
        <v>97.230266</v>
      </c>
      <c r="ADZ23" s="253">
        <v>97.254857000000001</v>
      </c>
      <c r="AEA23" s="253">
        <v>97.276884999999993</v>
      </c>
      <c r="AEB23" s="253">
        <v>97.291439999999994</v>
      </c>
      <c r="AEC23" s="253">
        <v>97.301922000000005</v>
      </c>
      <c r="AED23" s="253">
        <v>97.312158999999994</v>
      </c>
      <c r="AEE23" s="253">
        <v>97.322011000000003</v>
      </c>
      <c r="AEF23" s="253">
        <v>97.330478999999997</v>
      </c>
      <c r="AEG23" s="253">
        <v>97.338772000000006</v>
      </c>
      <c r="AEH23" s="253">
        <v>97.348844</v>
      </c>
      <c r="AEI23" s="253">
        <v>97.361296999999993</v>
      </c>
      <c r="AEJ23" s="253">
        <v>97.375373999999994</v>
      </c>
      <c r="AEK23" s="253">
        <v>97.388497000000001</v>
      </c>
      <c r="AEL23" s="253">
        <v>97.395083999999997</v>
      </c>
      <c r="AEM23" s="253">
        <v>97.388998999999998</v>
      </c>
      <c r="AEN23" s="253">
        <v>97.369836000000006</v>
      </c>
      <c r="AEO23" s="253">
        <v>97.345862999999994</v>
      </c>
      <c r="AEP23" s="253">
        <v>97.328884000000002</v>
      </c>
      <c r="AEQ23" s="253">
        <v>97.326319999999996</v>
      </c>
      <c r="AER23" s="253">
        <v>97.337952999999999</v>
      </c>
      <c r="AES23" s="253">
        <v>97.357951</v>
      </c>
      <c r="AET23" s="253">
        <v>97.378423999999995</v>
      </c>
      <c r="AEU23" s="253">
        <v>97.393302000000006</v>
      </c>
      <c r="AEV23" s="253">
        <v>97.402366000000001</v>
      </c>
      <c r="AEW23" s="253">
        <v>97.412509</v>
      </c>
      <c r="AEX23" s="253">
        <v>97.433212999999995</v>
      </c>
      <c r="AEY23" s="253">
        <v>97.468716000000001</v>
      </c>
      <c r="AEZ23" s="253">
        <v>97.513666000000001</v>
      </c>
      <c r="AFA23" s="253">
        <v>97.556244000000007</v>
      </c>
      <c r="AFB23" s="253">
        <v>97.586104000000006</v>
      </c>
      <c r="AFC23" s="253">
        <v>97.600633999999999</v>
      </c>
      <c r="AFD23" s="253">
        <v>97.604775000000004</v>
      </c>
      <c r="AFE23" s="253">
        <v>97.605594999999994</v>
      </c>
      <c r="AFF23" s="253">
        <v>97.608048999999994</v>
      </c>
      <c r="AFG23" s="253">
        <v>97.615774999999999</v>
      </c>
      <c r="AFH23" s="253">
        <v>97.631929999999997</v>
      </c>
      <c r="AFI23" s="253">
        <v>97.654178000000002</v>
      </c>
      <c r="AFJ23" s="253">
        <v>97.670126999999994</v>
      </c>
      <c r="AFK23" s="253">
        <v>97.665553000000003</v>
      </c>
      <c r="AFL23" s="253">
        <v>97.641453999999996</v>
      </c>
      <c r="AFM23" s="253">
        <v>97.618157999999994</v>
      </c>
      <c r="AFN23" s="253">
        <v>97.616260999999994</v>
      </c>
      <c r="AFO23" s="253">
        <v>97.635000000000005</v>
      </c>
      <c r="AFP23" s="253">
        <v>97.654201</v>
      </c>
      <c r="AFQ23" s="253">
        <v>97.656567999999993</v>
      </c>
      <c r="AFR23" s="253">
        <v>97.643617000000006</v>
      </c>
      <c r="AFS23" s="253">
        <v>97.630465999999998</v>
      </c>
      <c r="AFT23" s="253">
        <v>97.630745000000005</v>
      </c>
      <c r="AFU23" s="253">
        <v>97.647775999999993</v>
      </c>
      <c r="AFV23" s="253">
        <v>97.674941000000004</v>
      </c>
      <c r="AFW23" s="253">
        <v>97.701331999999994</v>
      </c>
      <c r="AFX23" s="253">
        <v>97.719937999999999</v>
      </c>
      <c r="AFY23" s="253">
        <v>97.732922000000002</v>
      </c>
      <c r="AFZ23" s="253">
        <v>97.747016000000002</v>
      </c>
      <c r="AGA23" s="253">
        <v>97.762694999999994</v>
      </c>
      <c r="AGB23" s="253">
        <v>97.771321999999998</v>
      </c>
      <c r="AGC23" s="253">
        <v>97.765107999999998</v>
      </c>
      <c r="AGD23" s="253">
        <v>97.746779000000004</v>
      </c>
      <c r="AGE23" s="253">
        <v>97.727329999999995</v>
      </c>
      <c r="AGF23" s="253">
        <v>97.717663000000002</v>
      </c>
      <c r="AGG23" s="253">
        <v>97.724592999999999</v>
      </c>
      <c r="AGH23" s="253">
        <v>97.749587000000005</v>
      </c>
      <c r="AGI23" s="253">
        <v>97.785172000000003</v>
      </c>
      <c r="AGJ23" s="253">
        <v>97.815192999999994</v>
      </c>
      <c r="AGK23" s="253">
        <v>97.826442999999998</v>
      </c>
      <c r="AGL23" s="253">
        <v>97.822011000000003</v>
      </c>
      <c r="AGM23" s="253">
        <v>97.818686</v>
      </c>
      <c r="AGN23" s="253">
        <v>97.829520000000002</v>
      </c>
      <c r="AGO23" s="253">
        <v>97.851484999999997</v>
      </c>
      <c r="AGP23" s="253">
        <v>97.870412999999999</v>
      </c>
      <c r="AGQ23" s="253">
        <v>97.874431999999999</v>
      </c>
      <c r="AGR23" s="253">
        <v>97.862244000000004</v>
      </c>
      <c r="AGS23" s="253">
        <v>97.843176999999997</v>
      </c>
      <c r="AGT23" s="253">
        <v>97.831963999999999</v>
      </c>
      <c r="AGU23" s="253">
        <v>97.839575999999994</v>
      </c>
      <c r="AGV23" s="253">
        <v>97.864158000000003</v>
      </c>
      <c r="AGW23" s="253">
        <v>97.891102000000004</v>
      </c>
      <c r="AGX23" s="253">
        <v>97.905338999999998</v>
      </c>
      <c r="AGY23" s="253">
        <v>97.904196999999996</v>
      </c>
      <c r="AGZ23" s="253">
        <v>97.896770000000004</v>
      </c>
      <c r="AHA23" s="253">
        <v>97.892194000000003</v>
      </c>
      <c r="AHB23" s="253">
        <v>97.891813999999997</v>
      </c>
      <c r="AHC23" s="253">
        <v>97.892370999999997</v>
      </c>
      <c r="AHD23" s="253">
        <v>97.892619999999994</v>
      </c>
      <c r="AHE23" s="253">
        <v>97.894323999999997</v>
      </c>
      <c r="AHF23" s="253">
        <v>97.898742999999996</v>
      </c>
      <c r="AHG23" s="253">
        <v>97.904973999999996</v>
      </c>
      <c r="AHH23" s="253">
        <v>97.911625999999998</v>
      </c>
      <c r="AHI23" s="253">
        <v>97.918319999999994</v>
      </c>
      <c r="AHJ23" s="253">
        <v>97.925199000000006</v>
      </c>
      <c r="AHK23" s="253">
        <v>97.932229000000007</v>
      </c>
      <c r="AHL23" s="253">
        <v>97.939631000000006</v>
      </c>
      <c r="AHM23" s="253">
        <v>97.948280999999994</v>
      </c>
      <c r="AHN23" s="253">
        <v>97.958836000000005</v>
      </c>
      <c r="AHO23" s="253">
        <v>97.970039999999997</v>
      </c>
      <c r="AHP23" s="253">
        <v>97.977806999999999</v>
      </c>
      <c r="AHQ23" s="253">
        <v>97.97654</v>
      </c>
      <c r="AHR23" s="253">
        <v>97.962997000000001</v>
      </c>
      <c r="AHS23" s="253">
        <v>97.940346000000005</v>
      </c>
      <c r="AHT23" s="253">
        <v>97.918152000000006</v>
      </c>
      <c r="AHU23" s="253">
        <v>97.906870999999995</v>
      </c>
      <c r="AHV23" s="253">
        <v>97.911253000000002</v>
      </c>
      <c r="AHW23" s="253">
        <v>97.928522999999998</v>
      </c>
      <c r="AHX23" s="253">
        <v>97.951526999999999</v>
      </c>
      <c r="AHY23" s="253">
        <v>97.972140999999993</v>
      </c>
      <c r="AHZ23" s="253">
        <v>97.982577000000006</v>
      </c>
      <c r="AIA23" s="253">
        <v>97.977356999999998</v>
      </c>
      <c r="AIB23" s="253">
        <v>97.957164000000006</v>
      </c>
      <c r="AIC23" s="253">
        <v>97.929805999999999</v>
      </c>
      <c r="AID23" s="253">
        <v>97.904919000000007</v>
      </c>
      <c r="AIE23" s="253">
        <v>97.888043999999994</v>
      </c>
      <c r="AIF23" s="253">
        <v>97.881169999999997</v>
      </c>
      <c r="AIG23" s="253">
        <v>97.885953999999998</v>
      </c>
      <c r="AIH23" s="253">
        <v>97.901186999999993</v>
      </c>
      <c r="AII23" s="253">
        <v>97.917536999999996</v>
      </c>
      <c r="AIJ23" s="253">
        <v>97.921470999999997</v>
      </c>
      <c r="AIK23" s="253">
        <v>97.908332000000001</v>
      </c>
      <c r="AIL23" s="253">
        <v>97.888051000000004</v>
      </c>
      <c r="AIM23" s="253">
        <v>97.874246999999997</v>
      </c>
      <c r="AIN23" s="253">
        <v>97.870340999999996</v>
      </c>
      <c r="AIO23" s="253">
        <v>97.870513000000003</v>
      </c>
      <c r="AIP23" s="253">
        <v>97.871539999999996</v>
      </c>
      <c r="AIQ23" s="253">
        <v>97.876857000000001</v>
      </c>
      <c r="AIR23" s="253">
        <v>97.887804000000003</v>
      </c>
      <c r="AIS23" s="253">
        <v>97.896428999999998</v>
      </c>
      <c r="AIT23" s="253">
        <v>97.891544999999994</v>
      </c>
      <c r="AIU23" s="253">
        <v>97.871294000000006</v>
      </c>
      <c r="AIV23" s="253">
        <v>97.847718999999998</v>
      </c>
      <c r="AIW23" s="253">
        <v>97.838228000000001</v>
      </c>
      <c r="AIX23" s="253">
        <v>97.851192999999995</v>
      </c>
      <c r="AIY23" s="253">
        <v>97.877967999999996</v>
      </c>
      <c r="AIZ23" s="253">
        <v>97.899513999999996</v>
      </c>
      <c r="AJA23" s="253">
        <v>97.903530000000003</v>
      </c>
      <c r="AJB23" s="253">
        <v>97.895549000000003</v>
      </c>
      <c r="AJC23" s="253">
        <v>97.890669000000003</v>
      </c>
      <c r="AJD23" s="253">
        <v>97.895106999999996</v>
      </c>
      <c r="AJE23" s="253">
        <v>97.900323</v>
      </c>
      <c r="AJF23" s="253">
        <v>97.896422000000001</v>
      </c>
      <c r="AJG23" s="253">
        <v>97.885858999999996</v>
      </c>
      <c r="AJH23" s="253">
        <v>97.878825000000006</v>
      </c>
      <c r="AJI23" s="253">
        <v>97.878354999999999</v>
      </c>
      <c r="AJJ23" s="253">
        <v>97.876795000000001</v>
      </c>
      <c r="AJK23" s="253">
        <v>97.867976999999996</v>
      </c>
      <c r="AJL23" s="253">
        <v>97.857192999999995</v>
      </c>
      <c r="AJM23" s="253">
        <v>97.855344000000002</v>
      </c>
      <c r="AJN23" s="253">
        <v>97.865447000000003</v>
      </c>
      <c r="AJO23" s="253">
        <v>97.879036999999997</v>
      </c>
      <c r="AJP23" s="253">
        <v>97.886808000000002</v>
      </c>
      <c r="AJQ23" s="253">
        <v>97.889906999999994</v>
      </c>
      <c r="AJR23" s="253">
        <v>97.897808999999995</v>
      </c>
      <c r="AJS23" s="253">
        <v>97.915266000000003</v>
      </c>
      <c r="AJT23" s="253">
        <v>97.934841000000006</v>
      </c>
      <c r="AJU23" s="253">
        <v>97.944560999999993</v>
      </c>
      <c r="AJV23" s="253">
        <v>97.941363999999993</v>
      </c>
      <c r="AJW23" s="253">
        <v>97.933735999999996</v>
      </c>
      <c r="AJX23" s="253">
        <v>97.930999</v>
      </c>
      <c r="AJY23" s="253">
        <v>97.933531000000002</v>
      </c>
      <c r="AJZ23" s="253">
        <v>97.935355000000001</v>
      </c>
      <c r="AKA23" s="253">
        <v>97.933805000000007</v>
      </c>
      <c r="AKB23" s="253">
        <v>97.932975999999996</v>
      </c>
      <c r="AKC23" s="253">
        <v>97.937749999999994</v>
      </c>
      <c r="AKD23" s="253">
        <v>97.946548000000007</v>
      </c>
      <c r="AKE23" s="253">
        <v>97.951070999999999</v>
      </c>
      <c r="AKF23" s="253">
        <v>97.943199000000007</v>
      </c>
      <c r="AKG23" s="253">
        <v>97.923258000000004</v>
      </c>
      <c r="AKH23" s="253">
        <v>97.902456000000001</v>
      </c>
      <c r="AKI23" s="253">
        <v>97.895764</v>
      </c>
      <c r="AKJ23" s="253">
        <v>97.910141999999993</v>
      </c>
      <c r="AKK23" s="253">
        <v>97.939161999999996</v>
      </c>
      <c r="AKL23" s="253">
        <v>97.970067</v>
      </c>
      <c r="AKM23" s="253">
        <v>97.995084000000006</v>
      </c>
      <c r="AKN23" s="253">
        <v>98.014050999999995</v>
      </c>
      <c r="AKO23" s="253">
        <v>98.027816999999999</v>
      </c>
      <c r="AKP23" s="253">
        <v>98.034358999999995</v>
      </c>
      <c r="AKQ23" s="253">
        <v>98.033956000000003</v>
      </c>
      <c r="AKR23" s="253">
        <v>98.034058000000002</v>
      </c>
      <c r="AKS23" s="253">
        <v>98.043559000000002</v>
      </c>
      <c r="AKT23" s="253">
        <v>98.062573999999998</v>
      </c>
      <c r="AKU23" s="253">
        <v>98.081885</v>
      </c>
      <c r="AKV23" s="253">
        <v>98.093498999999994</v>
      </c>
      <c r="AKW23" s="253">
        <v>98.097831999999997</v>
      </c>
      <c r="AKX23" s="253">
        <v>98.097910999999996</v>
      </c>
      <c r="AKY23" s="253">
        <v>98.090630000000004</v>
      </c>
      <c r="AKZ23" s="253">
        <v>98.070087999999998</v>
      </c>
      <c r="ALA23" s="253">
        <v>98.039716999999996</v>
      </c>
      <c r="ALB23" s="253">
        <v>98.014955999999998</v>
      </c>
      <c r="ALC23" s="253">
        <v>98.009589000000005</v>
      </c>
      <c r="ALD23" s="253">
        <v>98.022011000000006</v>
      </c>
      <c r="ALE23" s="253">
        <v>98.038994000000002</v>
      </c>
      <c r="ALF23" s="253">
        <v>98.051456000000002</v>
      </c>
      <c r="ALG23" s="253">
        <v>98.061096000000006</v>
      </c>
      <c r="ALH23" s="253">
        <v>98.071189000000004</v>
      </c>
      <c r="ALI23" s="253">
        <v>98.077112</v>
      </c>
      <c r="ALJ23" s="253">
        <v>98.071099000000004</v>
      </c>
      <c r="ALK23" s="253">
        <v>98.054164</v>
      </c>
      <c r="ALL23" s="253">
        <v>98.037816000000007</v>
      </c>
      <c r="ALM23" s="253">
        <v>98.032443999999998</v>
      </c>
      <c r="ALN23" s="253">
        <v>98.037047999999999</v>
      </c>
      <c r="ALO23" s="253">
        <v>98.042045000000002</v>
      </c>
      <c r="ALP23" s="253">
        <v>98.040429000000003</v>
      </c>
      <c r="ALQ23" s="253">
        <v>98.033691000000005</v>
      </c>
      <c r="ALR23" s="253">
        <v>98.027372</v>
      </c>
      <c r="ALS23" s="253">
        <v>98.023646999999997</v>
      </c>
      <c r="ALT23" s="253">
        <v>98.020069000000007</v>
      </c>
      <c r="ALU23" s="253">
        <v>98.014533</v>
      </c>
      <c r="ALV23" s="253">
        <v>98.009004000000004</v>
      </c>
      <c r="ALW23" s="253">
        <v>98.006906999999998</v>
      </c>
      <c r="ALX23" s="253">
        <v>98.007470999999995</v>
      </c>
      <c r="ALY23" s="253">
        <v>98.004425999999995</v>
      </c>
      <c r="ALZ23" s="253">
        <v>97.991461999999999</v>
      </c>
      <c r="AMA23" s="253">
        <v>97.968652000000006</v>
      </c>
      <c r="AMB23" s="253">
        <v>97.942134999999993</v>
      </c>
      <c r="AMC23" s="253">
        <v>97.917796999999993</v>
      </c>
      <c r="AMD23" s="253">
        <v>97.897441999999998</v>
      </c>
      <c r="AME23" s="253">
        <v>97.881798000000003</v>
      </c>
      <c r="AMF23" s="253">
        <v>97.873401000000001</v>
      </c>
      <c r="AMG23" s="253">
        <v>97.871719999999996</v>
      </c>
      <c r="AMH23" s="253">
        <v>97.866986999999995</v>
      </c>
      <c r="AMI23" s="253">
        <v>97.846063000000001</v>
      </c>
      <c r="AMJ23" s="253">
        <v>97.808121</v>
      </c>
      <c r="AMK23" s="253">
        <v>97.769255000000001</v>
      </c>
      <c r="AML23" s="253">
        <v>97.745560999999995</v>
      </c>
      <c r="AMM23" s="253">
        <v>97.734132000000002</v>
      </c>
      <c r="AMN23" s="253">
        <v>97.717330000000004</v>
      </c>
      <c r="AMO23" s="253">
        <v>97.685040999999998</v>
      </c>
      <c r="AMP23" s="253">
        <v>97.645613999999995</v>
      </c>
      <c r="AMQ23" s="253">
        <v>97.612859999999998</v>
      </c>
      <c r="AMR23" s="253">
        <v>97.589414000000005</v>
      </c>
      <c r="AMS23" s="253">
        <v>97.567104</v>
      </c>
      <c r="AMT23" s="253">
        <v>97.538297999999998</v>
      </c>
      <c r="AMU23" s="253">
        <v>97.501284999999996</v>
      </c>
      <c r="AMV23" s="253">
        <v>97.457795000000004</v>
      </c>
      <c r="AMW23" s="253">
        <v>97.411299</v>
      </c>
      <c r="AMX23" s="253">
        <v>97.366238999999993</v>
      </c>
      <c r="AMY23" s="253">
        <v>97.324072000000001</v>
      </c>
      <c r="AMZ23" s="253">
        <v>97.281377000000006</v>
      </c>
      <c r="ANA23" s="253">
        <v>97.236339999999998</v>
      </c>
      <c r="ANB23" s="253">
        <v>97.194306999999995</v>
      </c>
      <c r="ANC23" s="253">
        <v>97.159380999999996</v>
      </c>
      <c r="AND23" s="253">
        <v>97.120942999999997</v>
      </c>
      <c r="ANE23" s="253">
        <v>97.058093</v>
      </c>
      <c r="ANF23" s="253">
        <v>96.962559999999996</v>
      </c>
      <c r="ANG23" s="253">
        <v>96.851809000000003</v>
      </c>
      <c r="ANH23" s="253">
        <v>96.753643999999994</v>
      </c>
      <c r="ANI23" s="253">
        <v>96.680548000000002</v>
      </c>
      <c r="ANJ23" s="253">
        <v>96.623672999999997</v>
      </c>
      <c r="ANK23" s="253">
        <v>96.569288999999998</v>
      </c>
      <c r="ANL23" s="253">
        <v>96.514712000000003</v>
      </c>
      <c r="ANM23" s="253">
        <v>96.466480000000004</v>
      </c>
      <c r="ANN23" s="253">
        <v>96.427419</v>
      </c>
      <c r="ANO23" s="253">
        <v>96.389622000000003</v>
      </c>
      <c r="ANP23" s="253">
        <v>96.340800000000002</v>
      </c>
      <c r="ANQ23" s="253">
        <v>96.275559999999999</v>
      </c>
      <c r="ANR23" s="253">
        <v>96.197976999999995</v>
      </c>
      <c r="ANS23" s="253">
        <v>96.112325999999996</v>
      </c>
      <c r="ANT23" s="253">
        <v>96.013784999999999</v>
      </c>
      <c r="ANU23" s="253">
        <v>95.891306999999998</v>
      </c>
      <c r="ANV23" s="253">
        <v>95.738110000000006</v>
      </c>
      <c r="ANW23" s="253">
        <v>95.555657999999994</v>
      </c>
      <c r="ANX23" s="253">
        <v>95.347830000000002</v>
      </c>
      <c r="ANY23" s="253">
        <v>95.116506000000001</v>
      </c>
      <c r="ANZ23" s="253">
        <v>94.863821999999999</v>
      </c>
      <c r="AOA23" s="253">
        <v>94.592562000000001</v>
      </c>
      <c r="AOB23" s="253">
        <v>94.299543</v>
      </c>
      <c r="AOC23" s="253">
        <v>93.972617</v>
      </c>
      <c r="AOD23" s="253">
        <v>93.600363999999999</v>
      </c>
      <c r="AOE23" s="253">
        <v>93.184386000000003</v>
      </c>
      <c r="AOF23" s="253">
        <v>92.737138999999999</v>
      </c>
      <c r="AOG23" s="253">
        <v>92.267144999999999</v>
      </c>
      <c r="AOH23" s="253">
        <v>91.769233</v>
      </c>
      <c r="AOI23" s="253">
        <v>91.229022000000001</v>
      </c>
      <c r="AOJ23" s="253">
        <v>90.633060999999998</v>
      </c>
      <c r="AOK23" s="253">
        <v>89.974050000000005</v>
      </c>
      <c r="AOL23" s="253">
        <v>89.249717000000004</v>
      </c>
      <c r="AOM23" s="253">
        <v>88.458596999999997</v>
      </c>
      <c r="AON23" s="253">
        <v>87.595993000000007</v>
      </c>
      <c r="AOO23" s="253">
        <v>86.653469999999999</v>
      </c>
      <c r="AOP23" s="253">
        <v>85.622512999999998</v>
      </c>
      <c r="AOQ23" s="253">
        <v>84.496088</v>
      </c>
      <c r="AOR23" s="253">
        <v>83.264787999999996</v>
      </c>
      <c r="AOS23" s="253">
        <v>81.916732999999994</v>
      </c>
      <c r="AOT23" s="253">
        <v>80.450368999999995</v>
      </c>
      <c r="AOU23" s="253">
        <v>78.889432999999997</v>
      </c>
      <c r="AOV23" s="253">
        <v>77.280991999999998</v>
      </c>
      <c r="AOW23" s="253">
        <v>75.679642000000001</v>
      </c>
      <c r="AOX23" s="253">
        <v>74.144362999999998</v>
      </c>
      <c r="AOY23" s="253">
        <v>72.753917000000001</v>
      </c>
      <c r="AOZ23" s="253">
        <v>71.615364999999997</v>
      </c>
      <c r="APA23" s="253">
        <v>70.842423999999994</v>
      </c>
      <c r="APB23" s="253">
        <v>70.517124999999993</v>
      </c>
      <c r="APC23" s="253">
        <v>70.661865000000006</v>
      </c>
      <c r="APD23" s="253">
        <v>71.234167999999997</v>
      </c>
      <c r="APE23" s="253">
        <v>72.141322000000002</v>
      </c>
      <c r="APF23" s="253">
        <v>73.268891999999994</v>
      </c>
      <c r="APG23" s="253">
        <v>74.506449000000003</v>
      </c>
      <c r="APH23" s="253">
        <v>75.761200000000002</v>
      </c>
      <c r="API23" s="253">
        <v>76.962968000000004</v>
      </c>
      <c r="APJ23" s="253">
        <v>78.069790999999995</v>
      </c>
      <c r="APK23" s="253">
        <v>79.067423000000005</v>
      </c>
      <c r="APL23" s="253">
        <v>79.958127000000005</v>
      </c>
      <c r="APM23" s="253">
        <v>80.748373999999998</v>
      </c>
      <c r="APN23" s="253">
        <v>81.446520000000007</v>
      </c>
      <c r="APO23" s="253">
        <v>82.063603999999998</v>
      </c>
      <c r="APP23" s="253">
        <v>82.608847999999995</v>
      </c>
      <c r="APQ23" s="253">
        <v>83.087186000000003</v>
      </c>
      <c r="APR23" s="253">
        <v>83.508666000000005</v>
      </c>
      <c r="APS23" s="253">
        <v>83.896894000000003</v>
      </c>
      <c r="APT23" s="253">
        <v>84.280204999999995</v>
      </c>
      <c r="APU23" s="253">
        <v>84.674007000000003</v>
      </c>
      <c r="APV23" s="253">
        <v>85.077191999999997</v>
      </c>
      <c r="APW23" s="253">
        <v>85.483341999999993</v>
      </c>
      <c r="APX23" s="253">
        <v>85.887811999999997</v>
      </c>
      <c r="APY23" s="253">
        <v>86.285066</v>
      </c>
      <c r="APZ23" s="253">
        <v>86.669816999999995</v>
      </c>
      <c r="AQA23" s="253">
        <v>87.045655999999994</v>
      </c>
      <c r="AQB23" s="253">
        <v>87.426480999999995</v>
      </c>
      <c r="AQC23" s="253">
        <v>87.824524999999994</v>
      </c>
      <c r="AQD23" s="253">
        <v>88.238968999999997</v>
      </c>
      <c r="AQE23" s="253">
        <v>88.657679000000002</v>
      </c>
      <c r="AQF23" s="253">
        <v>89.066615999999996</v>
      </c>
      <c r="AQG23" s="253">
        <v>89.457588000000001</v>
      </c>
      <c r="AQH23" s="253">
        <v>89.832740000000001</v>
      </c>
      <c r="AQI23" s="253">
        <v>90.205449999999999</v>
      </c>
      <c r="AQJ23" s="253">
        <v>90.592432000000002</v>
      </c>
      <c r="AQK23" s="253">
        <v>90.999617000000001</v>
      </c>
      <c r="AQL23" s="253">
        <v>91.415334000000001</v>
      </c>
      <c r="AQM23" s="253">
        <v>91.819333</v>
      </c>
      <c r="AQN23" s="253">
        <v>92.197410000000005</v>
      </c>
      <c r="AQO23" s="253">
        <v>92.545869999999994</v>
      </c>
      <c r="AQP23" s="253">
        <v>92.863387000000003</v>
      </c>
      <c r="AQQ23" s="253">
        <v>93.142384000000007</v>
      </c>
      <c r="AQR23" s="253">
        <v>93.370575000000002</v>
      </c>
      <c r="AQS23" s="253">
        <v>93.540507000000005</v>
      </c>
      <c r="AQT23" s="253">
        <v>93.656510999999995</v>
      </c>
      <c r="AQU23" s="253">
        <v>93.731149000000002</v>
      </c>
      <c r="AQV23" s="253">
        <v>93.774608000000001</v>
      </c>
      <c r="AQW23" s="253">
        <v>93.786895999999999</v>
      </c>
      <c r="AQX23" s="253">
        <v>93.758622000000003</v>
      </c>
      <c r="AQY23" s="253">
        <v>93.677012000000005</v>
      </c>
      <c r="AQZ23" s="253">
        <v>93.530938000000006</v>
      </c>
      <c r="ARA23" s="253">
        <v>93.311961999999994</v>
      </c>
      <c r="ARB23" s="253">
        <v>93.012500000000003</v>
      </c>
      <c r="ARC23" s="253">
        <v>92.622449000000003</v>
      </c>
      <c r="ARD23" s="253">
        <v>92.126721000000003</v>
      </c>
      <c r="ARE23" s="253">
        <v>91.506102999999996</v>
      </c>
      <c r="ARF23" s="253">
        <v>90.739126999999996</v>
      </c>
      <c r="ARG23" s="253">
        <v>89.800175999999993</v>
      </c>
      <c r="ARH23" s="253">
        <v>88.653519000000003</v>
      </c>
      <c r="ARI23" s="253">
        <v>87.252852000000004</v>
      </c>
      <c r="ARJ23" s="253">
        <v>85.553764999999999</v>
      </c>
      <c r="ARK23" s="253">
        <v>83.538211000000004</v>
      </c>
      <c r="ARL23" s="253">
        <v>81.244408000000007</v>
      </c>
      <c r="ARM23" s="253">
        <v>78.795152999999999</v>
      </c>
      <c r="ARN23" s="253">
        <v>76.412006000000005</v>
      </c>
      <c r="ARO23" s="253">
        <v>74.391613000000007</v>
      </c>
      <c r="ARP23" s="253">
        <v>73.031835000000001</v>
      </c>
      <c r="ARQ23" s="253">
        <v>72.533800999999997</v>
      </c>
      <c r="ARR23" s="253">
        <v>72.936801000000003</v>
      </c>
      <c r="ARS23" s="253">
        <v>74.118086000000005</v>
      </c>
      <c r="ART23" s="253">
        <v>75.845989000000003</v>
      </c>
      <c r="ARU23" s="253">
        <v>77.853218999999996</v>
      </c>
      <c r="ARV23" s="253">
        <v>79.909666000000001</v>
      </c>
      <c r="ARW23" s="253">
        <v>81.863753000000003</v>
      </c>
      <c r="ARX23" s="253">
        <v>83.639358999999999</v>
      </c>
      <c r="ARY23" s="253">
        <v>85.206722999999997</v>
      </c>
      <c r="ARZ23" s="253">
        <v>86.561518000000007</v>
      </c>
      <c r="ASA23" s="253">
        <v>87.718348000000006</v>
      </c>
      <c r="ASB23" s="253">
        <v>88.705243999999993</v>
      </c>
      <c r="ASC23" s="253">
        <v>89.553370999999999</v>
      </c>
      <c r="ASD23" s="253">
        <v>90.289528000000004</v>
      </c>
      <c r="ASE23" s="253">
        <v>90.933040000000005</v>
      </c>
      <c r="ASF23" s="253">
        <v>91.493120000000005</v>
      </c>
      <c r="ASG23" s="253">
        <v>91.971763999999993</v>
      </c>
      <c r="ASH23" s="253">
        <v>92.377791999999999</v>
      </c>
      <c r="ASI23" s="253">
        <v>92.737472999999994</v>
      </c>
      <c r="ASJ23" s="253">
        <v>93.082147000000006</v>
      </c>
      <c r="ASK23" s="253">
        <v>93.422282999999993</v>
      </c>
      <c r="ASL23" s="253">
        <v>93.740960999999999</v>
      </c>
      <c r="ASM23" s="253">
        <v>94.015918999999997</v>
      </c>
      <c r="ASN23" s="253">
        <v>94.242053999999996</v>
      </c>
      <c r="ASO23" s="253">
        <v>94.430363999999997</v>
      </c>
      <c r="ASP23" s="253">
        <v>94.594449999999995</v>
      </c>
      <c r="ASQ23" s="253">
        <v>94.745732000000004</v>
      </c>
      <c r="ASR23" s="253">
        <v>94.895436000000004</v>
      </c>
      <c r="ASS23" s="253">
        <v>95.050234000000003</v>
      </c>
      <c r="AST23" s="253">
        <v>95.205090999999996</v>
      </c>
      <c r="ASU23" s="253">
        <v>95.347043999999997</v>
      </c>
      <c r="ASV23" s="253">
        <v>95.467917999999997</v>
      </c>
      <c r="ASW23" s="253">
        <v>95.570683000000002</v>
      </c>
      <c r="ASX23" s="253">
        <v>95.663742999999997</v>
      </c>
      <c r="ASY23" s="253">
        <v>95.752825000000001</v>
      </c>
      <c r="ASZ23" s="253">
        <v>95.838823000000005</v>
      </c>
      <c r="ATA23" s="253">
        <v>95.920563999999999</v>
      </c>
      <c r="ATB23" s="253">
        <v>95.998660999999998</v>
      </c>
      <c r="ATC23" s="253">
        <v>96.077415999999999</v>
      </c>
      <c r="ATD23" s="253">
        <v>96.161557999999999</v>
      </c>
      <c r="ATE23" s="253">
        <v>96.248896999999999</v>
      </c>
      <c r="ATF23" s="253">
        <v>96.328308000000007</v>
      </c>
      <c r="ATG23" s="253">
        <v>96.389508000000006</v>
      </c>
      <c r="ATH23" s="253">
        <v>96.435433000000003</v>
      </c>
      <c r="ATI23" s="253">
        <v>96.480836999999994</v>
      </c>
      <c r="ATJ23" s="253">
        <v>96.536700999999994</v>
      </c>
      <c r="ATK23" s="253">
        <v>96.598788999999996</v>
      </c>
      <c r="ATL23" s="253">
        <v>96.654674999999997</v>
      </c>
      <c r="ATM23" s="253">
        <v>96.699828999999994</v>
      </c>
      <c r="ATN23" s="253">
        <v>96.741793000000001</v>
      </c>
      <c r="ATO23" s="253">
        <v>96.787271000000004</v>
      </c>
      <c r="ATP23" s="253">
        <v>96.830344999999994</v>
      </c>
      <c r="ATQ23" s="253">
        <v>96.859572</v>
      </c>
      <c r="ATR23" s="253">
        <v>96.875484999999998</v>
      </c>
      <c r="ATS23" s="253">
        <v>96.893816999999999</v>
      </c>
      <c r="ATT23" s="253">
        <v>96.927885000000003</v>
      </c>
      <c r="ATU23" s="253">
        <v>96.973485999999994</v>
      </c>
      <c r="ATV23" s="253">
        <v>97.016947999999999</v>
      </c>
      <c r="ATW23" s="253">
        <v>97.054089000000005</v>
      </c>
      <c r="ATX23" s="253">
        <v>97.092631999999995</v>
      </c>
      <c r="ATY23" s="253">
        <v>97.136469000000005</v>
      </c>
      <c r="ATZ23" s="253">
        <v>97.177351999999999</v>
      </c>
      <c r="AUA23" s="253">
        <v>97.206693000000001</v>
      </c>
      <c r="AUB23" s="253">
        <v>97.229364000000004</v>
      </c>
      <c r="AUC23" s="253">
        <v>97.259213000000003</v>
      </c>
      <c r="AUD23" s="253">
        <v>97.303096999999994</v>
      </c>
      <c r="AUE23" s="253">
        <v>97.353443999999996</v>
      </c>
      <c r="AUF23" s="253">
        <v>97.395454000000001</v>
      </c>
      <c r="AUG23" s="253">
        <v>97.418820999999994</v>
      </c>
      <c r="AUH23" s="253">
        <v>97.424544999999995</v>
      </c>
      <c r="AUI23" s="253">
        <v>97.423781000000005</v>
      </c>
      <c r="AUJ23" s="253">
        <v>97.429626999999996</v>
      </c>
      <c r="AUK23" s="253">
        <v>97.447338999999999</v>
      </c>
      <c r="AUL23" s="253">
        <v>97.472335000000001</v>
      </c>
      <c r="AUM23" s="253">
        <v>97.497607000000002</v>
      </c>
      <c r="AUN23" s="253">
        <v>97.520857000000007</v>
      </c>
      <c r="AUO23" s="253">
        <v>97.543580000000006</v>
      </c>
      <c r="AUP23" s="253">
        <v>97.566779999999994</v>
      </c>
      <c r="AUQ23" s="253">
        <v>97.590435999999997</v>
      </c>
      <c r="AUR23" s="253">
        <v>97.614660000000001</v>
      </c>
      <c r="AUS23" s="253">
        <v>97.638115999999997</v>
      </c>
      <c r="AUT23" s="253">
        <v>97.657103000000006</v>
      </c>
      <c r="AUU23" s="253">
        <v>97.669824000000006</v>
      </c>
      <c r="AUV23" s="253">
        <v>97.680774999999997</v>
      </c>
      <c r="AUW23" s="253">
        <v>97.697434000000001</v>
      </c>
      <c r="AUX23" s="253">
        <v>97.721546000000004</v>
      </c>
      <c r="AUY23" s="253">
        <v>97.745189999999994</v>
      </c>
      <c r="AUZ23" s="253">
        <v>97.756438000000003</v>
      </c>
      <c r="AVA23" s="253">
        <v>97.750192999999996</v>
      </c>
      <c r="AVB23" s="253">
        <v>97.735328999999993</v>
      </c>
      <c r="AVC23" s="253">
        <v>97.730638999999996</v>
      </c>
      <c r="AVD23" s="253">
        <v>97.750214999999997</v>
      </c>
      <c r="AVE23" s="253">
        <v>97.790479000000005</v>
      </c>
      <c r="AVF23" s="253">
        <v>97.833284000000006</v>
      </c>
      <c r="AVG23" s="253">
        <v>97.861797999999993</v>
      </c>
      <c r="AVH23" s="253">
        <v>97.871297999999996</v>
      </c>
      <c r="AVI23" s="253">
        <v>97.865882999999997</v>
      </c>
      <c r="AVJ23" s="253">
        <v>97.851572000000004</v>
      </c>
      <c r="AVK23" s="253">
        <v>97.835548000000003</v>
      </c>
      <c r="AVL23" s="253">
        <v>97.825839999999999</v>
      </c>
      <c r="AVM23" s="253">
        <v>97.825725000000006</v>
      </c>
      <c r="AVN23" s="253">
        <v>97.830974999999995</v>
      </c>
      <c r="AVO23" s="253">
        <v>97.836684000000005</v>
      </c>
      <c r="AVP23" s="253">
        <v>97.843744999999998</v>
      </c>
      <c r="AVQ23" s="253">
        <v>97.854376999999999</v>
      </c>
      <c r="AVR23" s="253">
        <v>97.865035000000006</v>
      </c>
      <c r="AVS23" s="253">
        <v>97.869675999999998</v>
      </c>
      <c r="AVT23" s="253">
        <v>97.868303999999995</v>
      </c>
      <c r="AVU23" s="253">
        <v>97.867092999999997</v>
      </c>
      <c r="AVV23" s="253">
        <v>97.871577000000002</v>
      </c>
      <c r="AVW23" s="253">
        <v>97.883938999999998</v>
      </c>
      <c r="AVX23" s="253">
        <v>97.904122999999998</v>
      </c>
      <c r="AVY23" s="253">
        <v>97.927859999999995</v>
      </c>
      <c r="AVZ23" s="253">
        <v>97.945898999999997</v>
      </c>
      <c r="AWA23" s="253">
        <v>97.952253999999996</v>
      </c>
      <c r="AWB23" s="253">
        <v>97.952279000000004</v>
      </c>
      <c r="AWC23" s="253">
        <v>97.955824000000007</v>
      </c>
      <c r="AWD23" s="253">
        <v>97.962862999999999</v>
      </c>
      <c r="AWE23" s="253">
        <v>97.963128999999995</v>
      </c>
      <c r="AWF23" s="253">
        <v>97.950725000000006</v>
      </c>
      <c r="AWG23" s="253">
        <v>97.931836000000004</v>
      </c>
      <c r="AWH23" s="253">
        <v>97.916607999999997</v>
      </c>
      <c r="AWI23" s="253">
        <v>97.910449999999997</v>
      </c>
      <c r="AWJ23" s="253">
        <v>97.915678999999997</v>
      </c>
      <c r="AWK23" s="253">
        <v>97.933993999999998</v>
      </c>
      <c r="AWL23" s="253">
        <v>97.962423999999999</v>
      </c>
      <c r="AWM23" s="253">
        <v>97.991874999999993</v>
      </c>
      <c r="AWN23" s="253">
        <v>98.014776999999995</v>
      </c>
      <c r="AWO23" s="253">
        <v>98.030842000000007</v>
      </c>
      <c r="AWP23" s="253">
        <v>98.041743999999994</v>
      </c>
      <c r="AWQ23" s="253">
        <v>98.044473999999994</v>
      </c>
      <c r="AWR23" s="253">
        <v>98.035224999999997</v>
      </c>
      <c r="AWS23" s="253">
        <v>98.017441000000005</v>
      </c>
      <c r="AWT23" s="253">
        <v>98.000934999999998</v>
      </c>
      <c r="AWU23" s="253">
        <v>97.993790000000004</v>
      </c>
      <c r="AWV23" s="253">
        <v>97.997842000000006</v>
      </c>
      <c r="AWW23" s="253">
        <v>98.010035000000002</v>
      </c>
      <c r="AWX23" s="253">
        <v>98.024381000000005</v>
      </c>
      <c r="AWY23" s="253">
        <v>98.03416</v>
      </c>
      <c r="AWZ23" s="253">
        <v>98.036725000000004</v>
      </c>
      <c r="AXA23" s="253">
        <v>98.036905000000004</v>
      </c>
      <c r="AXB23" s="253">
        <v>98.043064000000001</v>
      </c>
      <c r="AXC23" s="253">
        <v>98.059111000000001</v>
      </c>
      <c r="AXD23" s="253">
        <v>98.081308000000007</v>
      </c>
      <c r="AXE23" s="253">
        <v>98.101969999999994</v>
      </c>
      <c r="AXF23" s="253">
        <v>98.114717999999996</v>
      </c>
      <c r="AXG23" s="253">
        <v>98.117600999999993</v>
      </c>
      <c r="AXH23" s="253">
        <v>98.114070999999996</v>
      </c>
      <c r="AXI23" s="253">
        <v>98.111183999999994</v>
      </c>
      <c r="AXJ23" s="253">
        <v>98.114755000000002</v>
      </c>
      <c r="AXK23" s="253">
        <v>98.12509</v>
      </c>
      <c r="AXL23" s="253">
        <v>98.137839999999997</v>
      </c>
      <c r="AXM23" s="253">
        <v>98.148883999999995</v>
      </c>
      <c r="AXN23" s="253">
        <v>98.157713000000001</v>
      </c>
      <c r="AXO23" s="253">
        <v>98.165952000000004</v>
      </c>
      <c r="AXP23" s="253">
        <v>98.173136999999997</v>
      </c>
      <c r="AXQ23" s="253">
        <v>98.174734999999998</v>
      </c>
      <c r="AXR23" s="253">
        <v>98.165693000000005</v>
      </c>
      <c r="AXS23" s="253">
        <v>98.146840999999995</v>
      </c>
      <c r="AXT23" s="253">
        <v>98.126497000000001</v>
      </c>
      <c r="AXU23" s="253">
        <v>98.113792000000004</v>
      </c>
      <c r="AXV23" s="253">
        <v>98.111208000000005</v>
      </c>
      <c r="AXW23" s="253">
        <v>98.115594000000002</v>
      </c>
      <c r="AXX23" s="253">
        <v>98.124998000000005</v>
      </c>
      <c r="AXY23" s="253">
        <v>98.140191999999999</v>
      </c>
      <c r="AXZ23" s="253">
        <v>98.159244999999999</v>
      </c>
      <c r="AYA23" s="253">
        <v>98.175358000000003</v>
      </c>
      <c r="AYB23" s="253">
        <v>98.182785999999993</v>
      </c>
      <c r="AYC23" s="253">
        <v>98.182052999999996</v>
      </c>
      <c r="AYD23" s="253">
        <v>98.176857999999996</v>
      </c>
      <c r="AYE23" s="253">
        <v>98.168640999999994</v>
      </c>
      <c r="AYF23" s="253">
        <v>98.157619999999994</v>
      </c>
      <c r="AYG23" s="253">
        <v>98.147239999999996</v>
      </c>
      <c r="AYH23" s="253">
        <v>98.143129000000002</v>
      </c>
      <c r="AYI23" s="253">
        <v>98.147022000000007</v>
      </c>
      <c r="AYJ23" s="253">
        <v>98.154188000000005</v>
      </c>
      <c r="AYK23" s="253">
        <v>98.157774000000003</v>
      </c>
      <c r="AYL23" s="253">
        <v>98.154167000000001</v>
      </c>
      <c r="AYM23" s="253">
        <v>98.143561000000005</v>
      </c>
      <c r="AYN23" s="253">
        <v>98.127048000000002</v>
      </c>
      <c r="AYO23" s="253">
        <v>98.105650999999995</v>
      </c>
      <c r="AYP23" s="253">
        <v>98.083164999999994</v>
      </c>
      <c r="AYQ23" s="253">
        <v>98.068119999999993</v>
      </c>
      <c r="AYR23" s="253">
        <v>98.068950000000001</v>
      </c>
      <c r="AYS23" s="253">
        <v>98.084543999999994</v>
      </c>
      <c r="AYT23" s="253">
        <v>98.101257000000004</v>
      </c>
      <c r="AYU23" s="253">
        <v>98.103016999999994</v>
      </c>
      <c r="AYV23" s="253">
        <v>98.085290000000001</v>
      </c>
      <c r="AYW23" s="253">
        <v>98.057426000000007</v>
      </c>
      <c r="AYX23" s="253">
        <v>98.032135999999994</v>
      </c>
      <c r="AYY23" s="253">
        <v>98.015643999999995</v>
      </c>
      <c r="AYZ23" s="253">
        <v>98.007722999999999</v>
      </c>
      <c r="AZA23" s="253">
        <v>98.006324000000006</v>
      </c>
      <c r="AZB23" s="253">
        <v>98.009352000000007</v>
      </c>
      <c r="AZC23" s="253">
        <v>98.014549000000002</v>
      </c>
      <c r="AZD23" s="253">
        <v>98.020315999999994</v>
      </c>
      <c r="AZE23" s="253">
        <v>98.025502000000003</v>
      </c>
      <c r="AZF23" s="253">
        <v>98.027360000000002</v>
      </c>
      <c r="AZG23" s="253">
        <v>98.022335999999996</v>
      </c>
      <c r="AZH23" s="253">
        <v>98.010960999999995</v>
      </c>
      <c r="AZI23" s="253">
        <v>97.999813000000003</v>
      </c>
      <c r="AZJ23" s="253">
        <v>97.996002000000004</v>
      </c>
      <c r="AZK23" s="253">
        <v>98.000669000000002</v>
      </c>
      <c r="AZL23" s="253">
        <v>98.009429999999995</v>
      </c>
      <c r="AZM23" s="253">
        <v>98.017381999999998</v>
      </c>
      <c r="AZN23" s="253">
        <v>98.021597999999997</v>
      </c>
      <c r="AZO23" s="253">
        <v>98.020449999999997</v>
      </c>
      <c r="AZP23" s="253">
        <v>98.013572999999994</v>
      </c>
      <c r="AZQ23" s="253">
        <v>98.002685</v>
      </c>
      <c r="AZR23" s="253">
        <v>97.990855999999994</v>
      </c>
      <c r="AZS23" s="253">
        <v>97.980829999999997</v>
      </c>
      <c r="AZT23" s="253">
        <v>97.974298000000005</v>
      </c>
      <c r="AZU23" s="253">
        <v>97.971894000000006</v>
      </c>
      <c r="AZV23" s="253">
        <v>97.973509000000007</v>
      </c>
      <c r="AZW23" s="253">
        <v>97.979495999999997</v>
      </c>
      <c r="AZX23" s="253">
        <v>97.990894999999995</v>
      </c>
      <c r="AZY23" s="253">
        <v>98.006348000000003</v>
      </c>
      <c r="AZZ23" s="253">
        <v>98.019698000000005</v>
      </c>
      <c r="BAA23" s="253">
        <v>98.024585000000002</v>
      </c>
      <c r="BAB23" s="253">
        <v>98.022037999999995</v>
      </c>
      <c r="BAC23" s="253">
        <v>98.019555999999994</v>
      </c>
      <c r="BAD23" s="253">
        <v>98.021867999999998</v>
      </c>
      <c r="BAE23" s="253">
        <v>98.027771000000001</v>
      </c>
      <c r="BAF23" s="253">
        <v>98.037773999999999</v>
      </c>
      <c r="BAG23" s="253">
        <v>98.057873000000001</v>
      </c>
      <c r="BAH23" s="253">
        <v>98.089753000000002</v>
      </c>
      <c r="BAI23" s="253">
        <v>98.121646999999996</v>
      </c>
      <c r="BAJ23" s="253">
        <v>98.136854</v>
      </c>
      <c r="BAK23" s="253">
        <v>98.131203999999997</v>
      </c>
      <c r="BAL23" s="253">
        <v>98.116947999999994</v>
      </c>
      <c r="BAM23" s="253">
        <v>98.109413000000004</v>
      </c>
      <c r="BAN23" s="253">
        <v>98.114213000000007</v>
      </c>
      <c r="BAO23" s="253">
        <v>98.127206000000001</v>
      </c>
      <c r="BAP23" s="253">
        <v>98.141653000000005</v>
      </c>
      <c r="BAQ23" s="253">
        <v>98.152868999999995</v>
      </c>
      <c r="BAR23" s="253">
        <v>98.158212000000006</v>
      </c>
      <c r="BAS23" s="253">
        <v>98.155213000000003</v>
      </c>
      <c r="BAT23" s="253">
        <v>98.141558000000003</v>
      </c>
      <c r="BAU23" s="253">
        <v>98.119271999999995</v>
      </c>
      <c r="BAV23" s="253">
        <v>98.098877999999999</v>
      </c>
      <c r="BAW23" s="253">
        <v>98.094498000000002</v>
      </c>
      <c r="BAX23" s="253">
        <v>98.110921000000005</v>
      </c>
      <c r="BAY23" s="253">
        <v>98.138154999999998</v>
      </c>
      <c r="BAZ23" s="253">
        <v>98.162284999999997</v>
      </c>
      <c r="BBA23" s="253">
        <v>98.178900999999996</v>
      </c>
      <c r="BBB23" s="253">
        <v>98.191980000000001</v>
      </c>
      <c r="BBC23" s="253">
        <v>98.203693000000001</v>
      </c>
      <c r="BBD23" s="253">
        <v>98.212361999999999</v>
      </c>
      <c r="BBE23" s="253">
        <v>98.218609999999998</v>
      </c>
      <c r="BBF23" s="253">
        <v>98.225453000000002</v>
      </c>
      <c r="BBG23" s="253">
        <v>98.231486000000004</v>
      </c>
      <c r="BBH23" s="253">
        <v>98.231114000000005</v>
      </c>
      <c r="BBI23" s="253">
        <v>98.223499000000004</v>
      </c>
      <c r="BBJ23" s="253">
        <v>98.214973999999998</v>
      </c>
      <c r="BBK23" s="253">
        <v>98.210012000000006</v>
      </c>
      <c r="BBL23" s="253">
        <v>98.206001999999998</v>
      </c>
      <c r="BBM23" s="253">
        <v>98.201266000000004</v>
      </c>
      <c r="BBN23" s="253">
        <v>98.203305</v>
      </c>
      <c r="BBO23" s="253">
        <v>98.222755000000006</v>
      </c>
      <c r="BBP23" s="253">
        <v>98.259992999999994</v>
      </c>
      <c r="BBQ23" s="253">
        <v>98.301338000000001</v>
      </c>
      <c r="BBR23" s="253">
        <v>98.328442999999993</v>
      </c>
      <c r="BBS23" s="253">
        <v>98.330460000000002</v>
      </c>
      <c r="BBT23" s="253">
        <v>98.310170999999997</v>
      </c>
      <c r="BBU23" s="253">
        <v>98.282032999999998</v>
      </c>
      <c r="BBV23" s="253">
        <v>98.262713000000005</v>
      </c>
      <c r="BBW23" s="253">
        <v>98.259298999999999</v>
      </c>
      <c r="BBX23" s="253">
        <v>98.265568000000002</v>
      </c>
      <c r="BBY23" s="253">
        <v>98.270878999999994</v>
      </c>
      <c r="BBZ23" s="253">
        <v>98.271625999999998</v>
      </c>
      <c r="BCA23" s="253">
        <v>98.271698999999998</v>
      </c>
      <c r="BCB23" s="253">
        <v>98.273546999999994</v>
      </c>
      <c r="BCC23" s="253">
        <v>98.274237999999997</v>
      </c>
      <c r="BCD23" s="253">
        <v>98.272217999999995</v>
      </c>
      <c r="BCE23" s="253">
        <v>98.272648000000004</v>
      </c>
      <c r="BCF23" s="253">
        <v>98.280017999999998</v>
      </c>
      <c r="BCG23" s="253">
        <v>98.287347999999994</v>
      </c>
      <c r="BCH23" s="253">
        <v>98.281057000000004</v>
      </c>
      <c r="BCI23" s="253">
        <v>98.260227</v>
      </c>
      <c r="BCJ23" s="253">
        <v>98.244534000000002</v>
      </c>
      <c r="BCK23" s="253">
        <v>98.254963000000004</v>
      </c>
      <c r="BCL23" s="253">
        <v>98.288351000000006</v>
      </c>
      <c r="BCM23" s="253">
        <v>98.319142999999997</v>
      </c>
      <c r="BCN23" s="253">
        <v>98.327679000000003</v>
      </c>
      <c r="BCO23" s="253">
        <v>98.319468000000001</v>
      </c>
      <c r="BCP23" s="253">
        <v>98.313322999999997</v>
      </c>
      <c r="BCQ23" s="253">
        <v>98.317964000000003</v>
      </c>
      <c r="BCR23" s="253">
        <v>98.327117000000001</v>
      </c>
      <c r="BCS23" s="253">
        <v>98.332716000000005</v>
      </c>
      <c r="BCT23" s="253">
        <v>98.333890999999994</v>
      </c>
      <c r="BCU23" s="253">
        <v>98.332898999999998</v>
      </c>
      <c r="BCV23" s="253">
        <v>98.329066999999995</v>
      </c>
      <c r="BCW23" s="253">
        <v>98.319395999999998</v>
      </c>
      <c r="BCX23" s="253">
        <v>98.302671000000004</v>
      </c>
      <c r="BCY23" s="253">
        <v>98.282725999999997</v>
      </c>
      <c r="BCZ23" s="253">
        <v>98.269291999999993</v>
      </c>
      <c r="BDA23" s="253">
        <v>98.272661999999997</v>
      </c>
      <c r="BDB23" s="253">
        <v>98.292576999999994</v>
      </c>
      <c r="BDC23" s="253">
        <v>98.314077999999995</v>
      </c>
      <c r="BDD23" s="253">
        <v>98.320801000000003</v>
      </c>
      <c r="BDE23" s="253">
        <v>98.313346999999993</v>
      </c>
      <c r="BDF23" s="253">
        <v>98.308981000000003</v>
      </c>
      <c r="BDG23" s="253">
        <v>98.321389999999994</v>
      </c>
      <c r="BDH23" s="253">
        <v>98.345360999999997</v>
      </c>
      <c r="BDI23" s="253">
        <v>98.363598999999994</v>
      </c>
      <c r="BDJ23" s="253">
        <v>98.364763999999994</v>
      </c>
      <c r="BDK23" s="253">
        <v>98.352610999999996</v>
      </c>
      <c r="BDL23" s="253">
        <v>98.341459999999998</v>
      </c>
      <c r="BDM23" s="253">
        <v>98.345616000000007</v>
      </c>
      <c r="BDN23" s="253">
        <v>98.369355999999996</v>
      </c>
      <c r="BDO23" s="253">
        <v>98.402597</v>
      </c>
      <c r="BDP23" s="253">
        <v>98.427063000000004</v>
      </c>
      <c r="BDQ23" s="253">
        <v>98.430060999999995</v>
      </c>
      <c r="BDR23" s="253">
        <v>98.413313000000002</v>
      </c>
      <c r="BDS23" s="253">
        <v>98.389184</v>
      </c>
      <c r="BDT23" s="253">
        <v>98.371027999999995</v>
      </c>
      <c r="BDU23" s="253">
        <v>98.366800999999995</v>
      </c>
      <c r="BDV23" s="253">
        <v>98.376198000000002</v>
      </c>
      <c r="BDW23" s="253">
        <v>98.389842000000002</v>
      </c>
      <c r="BDX23" s="253">
        <v>98.394531000000001</v>
      </c>
      <c r="BDY23" s="253">
        <v>98.384514999999993</v>
      </c>
      <c r="BDZ23" s="253">
        <v>98.366972000000004</v>
      </c>
      <c r="BEA23" s="253">
        <v>98.353239000000002</v>
      </c>
      <c r="BEB23" s="253">
        <v>98.346851000000001</v>
      </c>
      <c r="BEC23" s="253">
        <v>98.344421999999994</v>
      </c>
      <c r="BED23" s="253">
        <v>98.345489999999998</v>
      </c>
      <c r="BEE23" s="253">
        <v>98.353773000000004</v>
      </c>
      <c r="BEF23" s="253">
        <v>98.367981999999998</v>
      </c>
      <c r="BEG23" s="253">
        <v>98.379709000000005</v>
      </c>
      <c r="BEH23" s="253">
        <v>98.385102000000003</v>
      </c>
      <c r="BEI23" s="253">
        <v>98.392026999999999</v>
      </c>
      <c r="BEJ23" s="253">
        <v>98.408359000000004</v>
      </c>
      <c r="BEK23" s="253">
        <v>98.427162999999993</v>
      </c>
      <c r="BEL23" s="253">
        <v>98.432535000000001</v>
      </c>
      <c r="BEM23" s="253">
        <v>98.420366999999999</v>
      </c>
      <c r="BEN23" s="253">
        <v>98.405281000000002</v>
      </c>
      <c r="BEO23" s="253">
        <v>98.404381000000001</v>
      </c>
      <c r="BEP23" s="253">
        <v>98.420321000000001</v>
      </c>
      <c r="BEQ23" s="253">
        <v>98.443316999999993</v>
      </c>
      <c r="BER23" s="253">
        <v>98.463069000000004</v>
      </c>
      <c r="BES23" s="253">
        <v>98.473173000000003</v>
      </c>
      <c r="BET23" s="253">
        <v>98.469007000000005</v>
      </c>
      <c r="BEU23" s="253">
        <v>98.449802000000005</v>
      </c>
      <c r="BEV23" s="253">
        <v>98.422854999999998</v>
      </c>
      <c r="BEW23" s="253">
        <v>98.400076999999996</v>
      </c>
      <c r="BEX23" s="253">
        <v>98.389251000000002</v>
      </c>
      <c r="BEY23" s="253">
        <v>98.391149999999996</v>
      </c>
      <c r="BEZ23" s="253">
        <v>98.403018000000003</v>
      </c>
      <c r="BFA23" s="253">
        <v>98.420338999999998</v>
      </c>
      <c r="BFB23" s="253">
        <v>98.437403000000003</v>
      </c>
      <c r="BFC23" s="253">
        <v>98.452331999999998</v>
      </c>
      <c r="BFD23" s="253">
        <v>98.470636999999996</v>
      </c>
      <c r="BFE23" s="253">
        <v>98.496128999999996</v>
      </c>
      <c r="BFF23" s="253">
        <v>98.517801000000006</v>
      </c>
      <c r="BFG23" s="253">
        <v>98.514668</v>
      </c>
      <c r="BFH23" s="253">
        <v>98.479004000000003</v>
      </c>
      <c r="BFI23" s="253">
        <v>98.429284999999993</v>
      </c>
      <c r="BFJ23" s="253">
        <v>98.39434</v>
      </c>
      <c r="BFK23" s="253">
        <v>98.388174000000006</v>
      </c>
      <c r="BFL23" s="253">
        <v>98.404213999999996</v>
      </c>
      <c r="BFM23" s="253">
        <v>98.429051000000001</v>
      </c>
      <c r="BFN23" s="253">
        <v>98.454042999999999</v>
      </c>
      <c r="BFO23" s="253">
        <v>98.474610999999996</v>
      </c>
      <c r="BFP23" s="253">
        <v>98.486579000000006</v>
      </c>
      <c r="BFQ23" s="253">
        <v>98.487685999999997</v>
      </c>
      <c r="BFR23" s="253">
        <v>98.480165999999997</v>
      </c>
      <c r="BFS23" s="253">
        <v>98.469155999999998</v>
      </c>
      <c r="BFT23" s="253">
        <v>98.459529000000003</v>
      </c>
      <c r="BFU23" s="253">
        <v>98.455190000000002</v>
      </c>
      <c r="BFV23" s="253">
        <v>98.459305999999998</v>
      </c>
      <c r="BFW23" s="253">
        <v>98.471361000000002</v>
      </c>
      <c r="BFX23" s="253">
        <v>98.48218</v>
      </c>
      <c r="BFY23" s="253">
        <v>98.475261000000003</v>
      </c>
      <c r="BFZ23" s="253">
        <v>98.440375000000003</v>
      </c>
      <c r="BGA23" s="253">
        <v>98.389616000000004</v>
      </c>
      <c r="BGB23" s="253">
        <v>98.355075999999997</v>
      </c>
      <c r="BGC23" s="253">
        <v>98.362515999999999</v>
      </c>
      <c r="BGD23" s="253">
        <v>98.406002000000001</v>
      </c>
      <c r="BGE23" s="253">
        <v>98.452822999999995</v>
      </c>
      <c r="BGF23" s="253">
        <v>98.473392000000004</v>
      </c>
      <c r="BGG23" s="253">
        <v>98.463249000000005</v>
      </c>
      <c r="BGH23" s="253">
        <v>98.438417000000001</v>
      </c>
      <c r="BGI23" s="253">
        <v>98.418319999999994</v>
      </c>
      <c r="BGJ23" s="253">
        <v>98.415242000000006</v>
      </c>
      <c r="BGK23" s="253">
        <v>98.430059</v>
      </c>
      <c r="BGL23" s="253">
        <v>98.450388000000004</v>
      </c>
      <c r="BGM23" s="253">
        <v>98.457948999999999</v>
      </c>
      <c r="BGN23" s="253">
        <v>98.445837999999995</v>
      </c>
      <c r="BGO23" s="253">
        <v>98.42765</v>
      </c>
      <c r="BGP23" s="253">
        <v>98.424088999999995</v>
      </c>
      <c r="BGQ23" s="253">
        <v>98.440820000000002</v>
      </c>
      <c r="BGR23" s="253">
        <v>98.462331000000006</v>
      </c>
      <c r="BGS23" s="253">
        <v>98.467009000000004</v>
      </c>
      <c r="BGT23" s="253">
        <v>98.447236000000004</v>
      </c>
      <c r="BGU23" s="253">
        <v>98.417372</v>
      </c>
      <c r="BGV23" s="253">
        <v>98.402587999999994</v>
      </c>
      <c r="BGW23" s="253">
        <v>98.414563999999999</v>
      </c>
      <c r="BGX23" s="253">
        <v>98.436204000000004</v>
      </c>
      <c r="BGY23" s="253">
        <v>98.437254999999993</v>
      </c>
      <c r="BGZ23" s="253">
        <v>98.409485000000004</v>
      </c>
      <c r="BHA23" s="253">
        <v>98.379189999999994</v>
      </c>
      <c r="BHB23" s="253">
        <v>98.378153999999995</v>
      </c>
      <c r="BHC23" s="253">
        <v>98.408702000000005</v>
      </c>
      <c r="BHD23" s="253">
        <v>98.445832999999993</v>
      </c>
      <c r="BHE23" s="253">
        <v>98.467708999999999</v>
      </c>
      <c r="BHF23" s="253">
        <v>98.472797999999997</v>
      </c>
      <c r="BHG23" s="253">
        <v>98.470591999999996</v>
      </c>
      <c r="BHH23" s="253">
        <v>98.470415000000003</v>
      </c>
      <c r="BHI23" s="253">
        <v>98.481410999999994</v>
      </c>
      <c r="BHJ23" s="253">
        <v>98.509714000000002</v>
      </c>
      <c r="BHK23" s="253">
        <v>98.547723000000005</v>
      </c>
      <c r="BHL23" s="253">
        <v>98.573983999999996</v>
      </c>
      <c r="BHM23" s="253">
        <v>98.571690000000004</v>
      </c>
      <c r="BHN23" s="253">
        <v>98.544587000000007</v>
      </c>
      <c r="BHO23" s="253">
        <v>98.511283000000006</v>
      </c>
      <c r="BHP23" s="253">
        <v>98.488387000000003</v>
      </c>
      <c r="BHQ23" s="253">
        <v>98.481796000000003</v>
      </c>
      <c r="BHR23" s="253">
        <v>98.488195000000005</v>
      </c>
      <c r="BHS23" s="253">
        <v>98.499488999999997</v>
      </c>
      <c r="BHT23" s="253">
        <v>98.508848</v>
      </c>
      <c r="BHU23" s="253">
        <v>98.516464999999997</v>
      </c>
      <c r="BHV23" s="253">
        <v>98.526214999999993</v>
      </c>
      <c r="BHW23" s="253">
        <v>98.534012000000004</v>
      </c>
      <c r="BHX23" s="253">
        <v>98.525976999999997</v>
      </c>
      <c r="BHY23" s="253">
        <v>98.495363999999995</v>
      </c>
      <c r="BHZ23" s="253">
        <v>98.457589999999996</v>
      </c>
      <c r="BIA23" s="253">
        <v>98.439079000000007</v>
      </c>
      <c r="BIB23" s="253">
        <v>98.450433000000004</v>
      </c>
      <c r="BIC23" s="253">
        <v>98.476778999999993</v>
      </c>
      <c r="BID23" s="253">
        <v>98.495450000000005</v>
      </c>
      <c r="BIE23" s="253">
        <v>98.495959999999997</v>
      </c>
      <c r="BIF23" s="253">
        <v>98.480283</v>
      </c>
      <c r="BIG23" s="253">
        <v>98.452562999999998</v>
      </c>
      <c r="BIH23" s="253">
        <v>98.417824999999993</v>
      </c>
      <c r="BII23" s="253">
        <v>98.387758000000005</v>
      </c>
      <c r="BIJ23" s="253">
        <v>98.377166000000003</v>
      </c>
      <c r="BIK23" s="253">
        <v>98.390615999999994</v>
      </c>
      <c r="BIL23" s="253">
        <v>98.417843000000005</v>
      </c>
      <c r="BIM23" s="253">
        <v>98.445515</v>
      </c>
      <c r="BIN23" s="253">
        <v>98.469145999999995</v>
      </c>
      <c r="BIO23" s="253">
        <v>98.490392999999997</v>
      </c>
      <c r="BIP23" s="253">
        <v>98.508539999999996</v>
      </c>
      <c r="BIQ23" s="253">
        <v>98.521362999999994</v>
      </c>
      <c r="BIR23" s="253">
        <v>98.531045000000006</v>
      </c>
      <c r="BIS23" s="253">
        <v>98.541027999999997</v>
      </c>
      <c r="BIT23" s="253">
        <v>98.547739000000007</v>
      </c>
      <c r="BIU23" s="253">
        <v>98.544079999999994</v>
      </c>
      <c r="BIV23" s="253">
        <v>98.532887000000002</v>
      </c>
      <c r="BIW23" s="253">
        <v>98.528656999999995</v>
      </c>
      <c r="BIX23" s="253">
        <v>98.541219999999996</v>
      </c>
      <c r="BIY23" s="253">
        <v>98.563641000000004</v>
      </c>
      <c r="BIZ23" s="253">
        <v>98.580627000000007</v>
      </c>
      <c r="BJA23" s="253">
        <v>98.583303000000001</v>
      </c>
      <c r="BJB23" s="253">
        <v>98.570919000000004</v>
      </c>
      <c r="BJC23" s="253">
        <v>98.544774000000004</v>
      </c>
      <c r="BJD23" s="253">
        <v>98.510118000000006</v>
      </c>
      <c r="BJE23" s="253">
        <v>98.480710000000002</v>
      </c>
      <c r="BJF23" s="253">
        <v>98.470669999999998</v>
      </c>
      <c r="BJG23" s="253">
        <v>98.478836999999999</v>
      </c>
      <c r="BJH23" s="253">
        <v>98.487255000000005</v>
      </c>
      <c r="BJI23" s="253">
        <v>98.477902</v>
      </c>
      <c r="BJJ23" s="253">
        <v>98.447142999999997</v>
      </c>
      <c r="BJK23" s="253">
        <v>98.403263999999993</v>
      </c>
      <c r="BJL23" s="253">
        <v>98.355618000000007</v>
      </c>
      <c r="BJM23" s="253">
        <v>98.309760999999995</v>
      </c>
      <c r="BJN23" s="253">
        <v>98.270165000000006</v>
      </c>
      <c r="BJO23" s="253">
        <v>98.244562000000002</v>
      </c>
      <c r="BJP23" s="253">
        <v>98.244988000000006</v>
      </c>
      <c r="BJQ23" s="253">
        <v>98.282600000000002</v>
      </c>
      <c r="BJR23" s="253">
        <v>98.357483000000002</v>
      </c>
      <c r="BJS23" s="253">
        <v>98.453456000000003</v>
      </c>
      <c r="BJT23" s="253">
        <v>98.547366999999994</v>
      </c>
      <c r="BJU23" s="253">
        <v>98.624189999999999</v>
      </c>
      <c r="BJV23" s="253">
        <v>98.678455</v>
      </c>
      <c r="BJW23" s="253">
        <v>98.705782999999997</v>
      </c>
      <c r="BJX23" s="253">
        <v>98.695898</v>
      </c>
      <c r="BJY23" s="253">
        <v>98.642094999999998</v>
      </c>
      <c r="BJZ23" s="253">
        <v>98.554813999999993</v>
      </c>
      <c r="BKA23" s="253">
        <v>98.462924999999998</v>
      </c>
      <c r="BKB23" s="253">
        <v>98.396987999999993</v>
      </c>
      <c r="BKC23" s="253">
        <v>98.370093999999995</v>
      </c>
      <c r="BKD23" s="253">
        <v>98.370992999999999</v>
      </c>
      <c r="BKE23" s="253">
        <v>98.380219999999994</v>
      </c>
      <c r="BKF23" s="253">
        <v>98.393242999999998</v>
      </c>
      <c r="BKG23" s="253">
        <v>98.424019000000001</v>
      </c>
      <c r="BKH23" s="253">
        <v>98.467751000000007</v>
      </c>
      <c r="BKI23" s="253">
        <v>98.493876999999998</v>
      </c>
      <c r="BKJ23" s="253">
        <v>98.485170999999994</v>
      </c>
      <c r="BKK23" s="253">
        <v>98.433484000000007</v>
      </c>
      <c r="BKL23" s="253">
        <v>98.348641000000001</v>
      </c>
      <c r="BKM23" s="253">
        <v>98.273953000000006</v>
      </c>
      <c r="BKN23" s="253">
        <v>98.250131999999994</v>
      </c>
      <c r="BKO23" s="253">
        <v>98.295862</v>
      </c>
      <c r="BKP23" s="253">
        <v>98.370272999999997</v>
      </c>
      <c r="BKQ23" s="253">
        <v>98.442368999999999</v>
      </c>
      <c r="BKR23" s="253">
        <v>98.506113999999997</v>
      </c>
      <c r="BKS23" s="253">
        <v>98.552633</v>
      </c>
      <c r="BKT23" s="253">
        <v>98.572136999999998</v>
      </c>
      <c r="BKU23" s="253">
        <v>98.537248000000005</v>
      </c>
      <c r="BKV23" s="253">
        <v>98.451480000000004</v>
      </c>
      <c r="BKW23" s="253">
        <v>98.348436000000007</v>
      </c>
      <c r="BKX23" s="253">
        <v>98.283477000000005</v>
      </c>
      <c r="BKY23" s="253">
        <v>98.309335000000004</v>
      </c>
      <c r="BKZ23" s="253">
        <v>98.379278999999997</v>
      </c>
      <c r="BLA23" s="253">
        <v>98.423355000000001</v>
      </c>
      <c r="BLB23" s="253">
        <v>98.390176999999994</v>
      </c>
      <c r="BLC23" s="253">
        <v>98.328498999999994</v>
      </c>
      <c r="BLD23" s="253">
        <v>98.309618999999998</v>
      </c>
      <c r="BLE23" s="253">
        <v>98.340504999999993</v>
      </c>
      <c r="BLF23" s="253">
        <v>98.405229000000006</v>
      </c>
      <c r="BLG23" s="253">
        <v>98.484531000000004</v>
      </c>
      <c r="BLH23" s="253">
        <v>98.582789000000005</v>
      </c>
      <c r="BLI23" s="253">
        <v>98.660432999999998</v>
      </c>
      <c r="BLJ23" s="253">
        <v>98.675590999999997</v>
      </c>
      <c r="BLK23" s="253">
        <v>98.602376000000007</v>
      </c>
      <c r="BLL23" s="253">
        <v>98.497185000000002</v>
      </c>
      <c r="BLM23" s="253">
        <v>98.404252999999997</v>
      </c>
      <c r="BLN23" s="253">
        <v>98.366397000000006</v>
      </c>
      <c r="BLO23" s="253">
        <v>98.336689000000007</v>
      </c>
      <c r="BLP23" s="253">
        <v>98.300247999999996</v>
      </c>
      <c r="BLQ23" s="253">
        <v>98.237718000000001</v>
      </c>
      <c r="BLR23" s="253">
        <v>98.163118999999995</v>
      </c>
      <c r="BLS23" s="253">
        <v>98.093917000000005</v>
      </c>
      <c r="BLT23" s="253">
        <v>98.035264999999995</v>
      </c>
      <c r="BLU23" s="253">
        <v>98.004895000000005</v>
      </c>
      <c r="BLV23" s="253">
        <v>98.002583999999999</v>
      </c>
      <c r="BLW23" s="253">
        <v>98.029143000000005</v>
      </c>
      <c r="BLX23" s="253">
        <v>98.081945000000005</v>
      </c>
      <c r="BLY23" s="253">
        <v>98.143010000000004</v>
      </c>
      <c r="BLZ23" s="253">
        <v>98.203682999999998</v>
      </c>
      <c r="BMA23" s="253">
        <v>98.230807999999996</v>
      </c>
      <c r="BMB23" s="253">
        <v>98.227918000000003</v>
      </c>
      <c r="BMC23" s="253">
        <v>98.194759000000005</v>
      </c>
      <c r="BMD23" s="253">
        <v>98.170173000000005</v>
      </c>
      <c r="BME23" s="253">
        <v>98.155968999999999</v>
      </c>
      <c r="BMF23" s="253">
        <v>98.158243999999996</v>
      </c>
      <c r="BMG23" s="253">
        <v>98.152685000000005</v>
      </c>
      <c r="BMH23" s="253">
        <v>98.145599000000004</v>
      </c>
      <c r="BMI23" s="253">
        <v>98.133831000000001</v>
      </c>
      <c r="BMJ23" s="253">
        <v>98.128138000000007</v>
      </c>
      <c r="BMK23" s="253">
        <v>98.122826000000003</v>
      </c>
      <c r="BML23" s="253">
        <v>98.127188000000004</v>
      </c>
      <c r="BMM23" s="253">
        <v>98.138118000000006</v>
      </c>
      <c r="BMN23" s="253">
        <v>98.148947000000007</v>
      </c>
      <c r="BMO23" s="253">
        <v>98.135330999999994</v>
      </c>
      <c r="BMP23" s="253">
        <v>98.094678000000002</v>
      </c>
      <c r="BMQ23" s="253">
        <v>98.037640999999994</v>
      </c>
      <c r="BMR23" s="253">
        <v>97.996403000000001</v>
      </c>
      <c r="BMS23" s="253">
        <v>97.982883999999999</v>
      </c>
      <c r="BMT23" s="253">
        <v>97.999082000000001</v>
      </c>
      <c r="BMU23" s="253">
        <v>98.025470999999996</v>
      </c>
      <c r="BMV23" s="253">
        <v>98.049411000000006</v>
      </c>
      <c r="BMW23" s="253">
        <v>98.060197000000002</v>
      </c>
      <c r="BMX23" s="253">
        <v>98.063946999999999</v>
      </c>
      <c r="BMY23" s="253">
        <v>98.072467000000003</v>
      </c>
      <c r="BMZ23" s="253">
        <v>98.096365000000006</v>
      </c>
      <c r="BNA23" s="253">
        <v>98.131855000000002</v>
      </c>
      <c r="BNB23" s="253">
        <v>98.162385</v>
      </c>
      <c r="BNC23" s="253">
        <v>98.175184000000002</v>
      </c>
      <c r="BND23" s="253">
        <v>98.172116000000003</v>
      </c>
      <c r="BNE23" s="253">
        <v>98.170207000000005</v>
      </c>
      <c r="BNF23" s="253">
        <v>98.182844000000003</v>
      </c>
      <c r="BNG23" s="253">
        <v>98.210695999999999</v>
      </c>
      <c r="BNH23" s="253">
        <v>98.239928000000006</v>
      </c>
      <c r="BNI23" s="253">
        <v>98.255087000000003</v>
      </c>
      <c r="BNJ23" s="253">
        <v>98.246166000000002</v>
      </c>
      <c r="BNK23" s="253">
        <v>98.215759000000006</v>
      </c>
      <c r="BNL23" s="253">
        <v>98.178871000000001</v>
      </c>
      <c r="BNM23" s="253">
        <v>98.157293999999993</v>
      </c>
      <c r="BNN23" s="253">
        <v>98.16516</v>
      </c>
      <c r="BNO23" s="253">
        <v>98.197198999999998</v>
      </c>
      <c r="BNP23" s="253">
        <v>98.232450999999998</v>
      </c>
      <c r="BNQ23" s="253">
        <v>98.248503999999997</v>
      </c>
      <c r="BNR23" s="253">
        <v>98.239553000000001</v>
      </c>
      <c r="BNS23" s="253">
        <v>98.218125999999998</v>
      </c>
      <c r="BNT23" s="253">
        <v>98.205070000000006</v>
      </c>
      <c r="BNU23" s="253">
        <v>98.213076999999998</v>
      </c>
      <c r="BNV23" s="253">
        <v>98.242756999999997</v>
      </c>
      <c r="BNW23" s="253">
        <v>98.291037000000003</v>
      </c>
      <c r="BNX23" s="253">
        <v>98.357198999999994</v>
      </c>
      <c r="BNY23" s="253">
        <v>98.433570000000003</v>
      </c>
      <c r="BNZ23" s="253">
        <v>98.495517000000007</v>
      </c>
      <c r="BOA23" s="253">
        <v>98.512289999999993</v>
      </c>
      <c r="BOB23" s="253">
        <v>98.475792999999996</v>
      </c>
      <c r="BOC23" s="253">
        <v>98.412249000000003</v>
      </c>
      <c r="BOD23" s="253">
        <v>98.360183000000006</v>
      </c>
      <c r="BOE23" s="253">
        <v>98.340992</v>
      </c>
      <c r="BOF23" s="253">
        <v>98.349160999999995</v>
      </c>
      <c r="BOG23" s="253">
        <v>98.364982999999995</v>
      </c>
      <c r="BOH23" s="253">
        <v>98.365504999999999</v>
      </c>
      <c r="BOI23" s="253">
        <v>98.334641000000005</v>
      </c>
      <c r="BOJ23" s="253">
        <v>98.274494000000004</v>
      </c>
      <c r="BOK23" s="253">
        <v>98.210631000000006</v>
      </c>
      <c r="BOL23" s="253">
        <v>98.178364000000002</v>
      </c>
      <c r="BOM23" s="253">
        <v>98.195939999999993</v>
      </c>
      <c r="BON23" s="253">
        <v>98.253908999999993</v>
      </c>
      <c r="BOO23" s="253">
        <v>98.324679000000003</v>
      </c>
      <c r="BOP23" s="253">
        <v>98.382670000000005</v>
      </c>
      <c r="BOQ23" s="253">
        <v>98.414195000000007</v>
      </c>
      <c r="BOR23" s="253">
        <v>98.419145</v>
      </c>
      <c r="BOS23" s="253">
        <v>98.405272999999994</v>
      </c>
      <c r="BOT23" s="253">
        <v>98.381028999999998</v>
      </c>
      <c r="BOU23" s="253">
        <v>98.352464999999995</v>
      </c>
      <c r="BOV23" s="253">
        <v>98.328429</v>
      </c>
      <c r="BOW23" s="253">
        <v>98.322601000000006</v>
      </c>
      <c r="BOX23" s="253">
        <v>98.342509000000007</v>
      </c>
      <c r="BOY23" s="253">
        <v>98.377521999999999</v>
      </c>
      <c r="BOZ23" s="253">
        <v>98.404728000000006</v>
      </c>
      <c r="BPA23" s="253">
        <v>98.409632999999999</v>
      </c>
      <c r="BPB23" s="253">
        <v>98.395608999999993</v>
      </c>
      <c r="BPC23" s="253">
        <v>98.372574999999998</v>
      </c>
      <c r="BPD23" s="253">
        <v>98.344820999999996</v>
      </c>
      <c r="BPE23" s="253">
        <v>98.315655000000007</v>
      </c>
      <c r="BPF23" s="253">
        <v>98.296341999999996</v>
      </c>
      <c r="BPG23" s="253">
        <v>98.299542000000002</v>
      </c>
      <c r="BPH23" s="253">
        <v>98.322862999999998</v>
      </c>
      <c r="BPI23" s="253">
        <v>98.347188000000003</v>
      </c>
      <c r="BPJ23" s="253">
        <v>98.355731000000006</v>
      </c>
      <c r="BPK23" s="253">
        <v>98.349297000000007</v>
      </c>
      <c r="BPL23" s="253">
        <v>98.338503000000003</v>
      </c>
      <c r="BPM23" s="253">
        <v>98.326642000000007</v>
      </c>
      <c r="BPN23" s="253">
        <v>98.309247999999997</v>
      </c>
      <c r="BPO23" s="253">
        <v>98.288118999999995</v>
      </c>
      <c r="BPP23" s="253">
        <v>98.273864000000003</v>
      </c>
      <c r="BPQ23" s="253">
        <v>98.269987999999998</v>
      </c>
      <c r="BPR23" s="253">
        <v>98.265745999999993</v>
      </c>
      <c r="BPS23" s="253">
        <v>98.253855999999999</v>
      </c>
      <c r="BPT23" s="253">
        <v>98.247156000000004</v>
      </c>
      <c r="BPU23" s="253">
        <v>98.264219999999995</v>
      </c>
      <c r="BPV23" s="253">
        <v>98.301364000000007</v>
      </c>
      <c r="BPW23" s="253">
        <v>98.333039999999997</v>
      </c>
      <c r="BPX23" s="253">
        <v>98.342258999999999</v>
      </c>
      <c r="BPY23" s="253">
        <v>98.339403000000004</v>
      </c>
      <c r="BPZ23" s="253">
        <v>98.346152000000004</v>
      </c>
      <c r="BQA23" s="253">
        <v>98.370906000000005</v>
      </c>
      <c r="BQB23" s="253">
        <v>98.405890999999997</v>
      </c>
      <c r="BQC23" s="253">
        <v>98.439021999999994</v>
      </c>
      <c r="BQD23" s="253">
        <v>98.458932000000004</v>
      </c>
      <c r="BQE23" s="253">
        <v>98.452945999999997</v>
      </c>
      <c r="BQF23" s="253">
        <v>98.412057000000004</v>
      </c>
      <c r="BQG23" s="253">
        <v>98.342366999999996</v>
      </c>
      <c r="BQH23" s="253">
        <v>98.267784000000006</v>
      </c>
      <c r="BQI23" s="253">
        <v>98.217607999999998</v>
      </c>
      <c r="BQJ23" s="253">
        <v>98.208011999999997</v>
      </c>
      <c r="BQK23" s="253">
        <v>98.232770000000002</v>
      </c>
      <c r="BQL23" s="253">
        <v>98.274283999999994</v>
      </c>
      <c r="BQM23" s="253">
        <v>98.323886999999999</v>
      </c>
      <c r="BQN23" s="253">
        <v>98.383615000000006</v>
      </c>
      <c r="BQO23" s="253">
        <v>98.444334999999995</v>
      </c>
      <c r="BQP23" s="253">
        <v>98.475363999999999</v>
      </c>
      <c r="BQQ23" s="253">
        <v>98.453123000000005</v>
      </c>
      <c r="BQR23" s="253">
        <v>98.397478000000007</v>
      </c>
      <c r="BQS23" s="253">
        <v>98.360024999999993</v>
      </c>
      <c r="BQT23" s="253">
        <v>98.369294999999994</v>
      </c>
      <c r="BQU23" s="253">
        <v>98.401182000000006</v>
      </c>
      <c r="BQV23" s="253">
        <v>98.408854000000005</v>
      </c>
      <c r="BQW23" s="253">
        <v>98.369746000000006</v>
      </c>
      <c r="BQX23" s="253">
        <v>98.296352999999996</v>
      </c>
      <c r="BQY23" s="253">
        <v>98.214775000000003</v>
      </c>
      <c r="BQZ23" s="253">
        <v>98.147075000000001</v>
      </c>
      <c r="BRA23" s="253">
        <v>98.107232999999994</v>
      </c>
      <c r="BRB23" s="253">
        <v>98.100576000000004</v>
      </c>
      <c r="BRC23" s="253">
        <v>98.124396000000004</v>
      </c>
      <c r="BRD23" s="253">
        <v>98.169509000000005</v>
      </c>
      <c r="BRE23" s="253">
        <v>98.219117999999995</v>
      </c>
      <c r="BRF23" s="253">
        <v>98.25076</v>
      </c>
      <c r="BRG23" s="253">
        <v>98.250883999999999</v>
      </c>
      <c r="BRH23" s="253">
        <v>98.230507000000003</v>
      </c>
      <c r="BRI23" s="253">
        <v>98.216442000000001</v>
      </c>
      <c r="BRJ23" s="253">
        <v>98.222871999999995</v>
      </c>
      <c r="BRK23" s="253">
        <v>98.239653000000004</v>
      </c>
      <c r="BRL23" s="253">
        <v>98.249131000000006</v>
      </c>
      <c r="BRM23" s="253">
        <v>98.24436</v>
      </c>
      <c r="BRN23" s="253">
        <v>98.228494999999995</v>
      </c>
      <c r="BRO23" s="253">
        <v>98.206710000000001</v>
      </c>
      <c r="BRP23" s="253">
        <v>98.183965000000001</v>
      </c>
      <c r="BRQ23" s="253">
        <v>98.164116000000007</v>
      </c>
      <c r="BRR23" s="253">
        <v>98.149716999999995</v>
      </c>
      <c r="BRS23" s="253">
        <v>98.147278999999997</v>
      </c>
      <c r="BRT23" s="253">
        <v>98.165086000000002</v>
      </c>
      <c r="BRU23" s="253">
        <v>98.193036000000006</v>
      </c>
      <c r="BRV23" s="253">
        <v>98.194939000000005</v>
      </c>
      <c r="BRW23" s="253">
        <v>98.146326999999999</v>
      </c>
      <c r="BRX23" s="253">
        <v>98.080077000000003</v>
      </c>
      <c r="BRY23" s="253">
        <v>98.065241</v>
      </c>
      <c r="BRZ23" s="253">
        <v>98.130972999999997</v>
      </c>
      <c r="BSA23" s="253">
        <v>98.237630999999993</v>
      </c>
      <c r="BSB23" s="253">
        <v>98.330314999999999</v>
      </c>
      <c r="BSC23" s="253">
        <v>98.393075999999994</v>
      </c>
      <c r="BSD23" s="253">
        <v>98.434325000000001</v>
      </c>
      <c r="BSE23" s="253">
        <v>98.450153</v>
      </c>
      <c r="BSF23" s="253">
        <v>98.436471999999995</v>
      </c>
      <c r="BSG23" s="253">
        <v>98.414963</v>
      </c>
      <c r="BSH23" s="253">
        <v>98.415301999999997</v>
      </c>
      <c r="BSI23" s="253">
        <v>98.444188999999994</v>
      </c>
      <c r="BSJ23" s="253">
        <v>98.485883000000001</v>
      </c>
      <c r="BSK23" s="253">
        <v>98.519831999999994</v>
      </c>
      <c r="BSL23" s="253">
        <v>98.529470000000003</v>
      </c>
      <c r="BSM23" s="253">
        <v>98.50891</v>
      </c>
      <c r="BSN23" s="253">
        <v>98.472100999999995</v>
      </c>
      <c r="BSO23" s="253">
        <v>98.443234000000004</v>
      </c>
      <c r="BSP23" s="253">
        <v>98.431811999999994</v>
      </c>
      <c r="BSQ23" s="253">
        <v>98.432637</v>
      </c>
      <c r="BSR23" s="253">
        <v>98.451091000000005</v>
      </c>
      <c r="BSS23" s="253">
        <v>98.501090000000005</v>
      </c>
      <c r="BST23" s="253">
        <v>98.568239000000005</v>
      </c>
      <c r="BSU23" s="253">
        <v>98.604856999999996</v>
      </c>
      <c r="BSV23" s="253">
        <v>98.583896999999993</v>
      </c>
      <c r="BSW23" s="253">
        <v>98.538377999999994</v>
      </c>
      <c r="BSX23" s="253">
        <v>98.522315000000006</v>
      </c>
      <c r="BSY23" s="253">
        <v>98.546561999999994</v>
      </c>
      <c r="BSZ23" s="253">
        <v>98.576402000000002</v>
      </c>
      <c r="BTA23" s="253">
        <v>98.581688999999997</v>
      </c>
      <c r="BTB23" s="253">
        <v>98.565422999999996</v>
      </c>
      <c r="BTC23" s="253">
        <v>98.546188000000001</v>
      </c>
      <c r="BTD23" s="253">
        <v>98.533759000000003</v>
      </c>
      <c r="BTE23" s="253">
        <v>98.523210000000006</v>
      </c>
      <c r="BTF23" s="253">
        <v>98.500084000000001</v>
      </c>
      <c r="BTG23" s="253">
        <v>98.453008999999994</v>
      </c>
      <c r="BTH23" s="253">
        <v>98.391039000000006</v>
      </c>
      <c r="BTI23" s="253">
        <v>98.343826000000007</v>
      </c>
      <c r="BTJ23" s="253">
        <v>98.334495000000004</v>
      </c>
      <c r="BTK23" s="253">
        <v>98.357590999999999</v>
      </c>
      <c r="BTL23" s="253">
        <v>98.391754000000006</v>
      </c>
      <c r="BTM23" s="253">
        <v>98.425730999999999</v>
      </c>
      <c r="BTN23" s="253">
        <v>98.459563000000003</v>
      </c>
      <c r="BTO23" s="253">
        <v>98.486376000000007</v>
      </c>
      <c r="BTP23" s="253">
        <v>98.489628999999994</v>
      </c>
      <c r="BTQ23" s="253">
        <v>98.460183999999998</v>
      </c>
      <c r="BTR23" s="253">
        <v>98.406173999999993</v>
      </c>
      <c r="BTS23" s="253">
        <v>98.346177999999995</v>
      </c>
      <c r="BTT23" s="253">
        <v>98.300139999999999</v>
      </c>
      <c r="BTU23" s="253">
        <v>98.282055</v>
      </c>
      <c r="BTV23" s="253">
        <v>98.289883000000003</v>
      </c>
      <c r="BTW23" s="253">
        <v>98.303859000000003</v>
      </c>
      <c r="BTX23" s="253">
        <v>98.304693</v>
      </c>
      <c r="BTY23" s="253">
        <v>98.293577999999997</v>
      </c>
      <c r="BTZ23" s="253">
        <v>98.286517000000003</v>
      </c>
      <c r="BUA23" s="253">
        <v>98.291585999999995</v>
      </c>
      <c r="BUB23" s="253">
        <v>98.301750999999996</v>
      </c>
      <c r="BUC23" s="253">
        <v>98.308358999999996</v>
      </c>
      <c r="BUD23" s="253">
        <v>98.310693999999998</v>
      </c>
      <c r="BUE23" s="253">
        <v>98.310681000000002</v>
      </c>
      <c r="BUF23" s="253">
        <v>98.306903000000005</v>
      </c>
      <c r="BUG23" s="253">
        <v>98.296394000000006</v>
      </c>
      <c r="BUH23" s="253">
        <v>98.277576999999994</v>
      </c>
      <c r="BUI23" s="253">
        <v>98.251589999999993</v>
      </c>
      <c r="BUJ23" s="253">
        <v>98.224688</v>
      </c>
      <c r="BUK23" s="253">
        <v>98.207330999999996</v>
      </c>
      <c r="BUL23" s="253">
        <v>98.207834000000005</v>
      </c>
      <c r="BUM23" s="253">
        <v>98.230362999999997</v>
      </c>
      <c r="BUN23" s="253">
        <v>98.278131000000002</v>
      </c>
      <c r="BUO23" s="253">
        <v>98.346581999999998</v>
      </c>
      <c r="BUP23" s="253">
        <v>98.409367000000003</v>
      </c>
      <c r="BUQ23" s="253">
        <v>98.428762000000006</v>
      </c>
      <c r="BUR23" s="253">
        <v>98.395677000000006</v>
      </c>
      <c r="BUS23" s="253">
        <v>98.348270999999997</v>
      </c>
      <c r="BUT23" s="253">
        <v>98.333572000000004</v>
      </c>
      <c r="BUU23" s="253">
        <v>98.357028</v>
      </c>
      <c r="BUV23" s="253">
        <v>98.384097999999994</v>
      </c>
      <c r="BUW23" s="253">
        <v>98.385131000000001</v>
      </c>
      <c r="BUX23" s="253">
        <v>98.359842999999998</v>
      </c>
      <c r="BUY23" s="253">
        <v>98.319533000000007</v>
      </c>
      <c r="BUZ23" s="253">
        <v>98.269272000000001</v>
      </c>
      <c r="BVA23" s="253">
        <v>98.217023999999995</v>
      </c>
      <c r="BVB23" s="253">
        <v>98.184832999999998</v>
      </c>
      <c r="BVC23" s="253">
        <v>98.196089999999998</v>
      </c>
      <c r="BVD23" s="253">
        <v>98.251859999999994</v>
      </c>
      <c r="BVE23" s="253">
        <v>98.324376000000001</v>
      </c>
      <c r="BVF23" s="253">
        <v>98.375888000000003</v>
      </c>
      <c r="BVG23" s="253">
        <v>98.387418999999994</v>
      </c>
      <c r="BVH23" s="253">
        <v>98.372692999999998</v>
      </c>
      <c r="BVI23" s="253">
        <v>98.360110000000006</v>
      </c>
      <c r="BVJ23" s="253">
        <v>98.358031999999994</v>
      </c>
      <c r="BVK23" s="253">
        <v>98.347977</v>
      </c>
      <c r="BVL23" s="253">
        <v>98.318630999999996</v>
      </c>
      <c r="BVM23" s="253">
        <v>98.290919000000002</v>
      </c>
      <c r="BVN23" s="253">
        <v>98.291978</v>
      </c>
      <c r="BVO23" s="253">
        <v>98.314785999999998</v>
      </c>
      <c r="BVP23" s="253">
        <v>98.325884000000002</v>
      </c>
      <c r="BVQ23" s="253">
        <v>98.309898000000004</v>
      </c>
      <c r="BVR23" s="253">
        <v>98.285272000000006</v>
      </c>
      <c r="BVS23" s="253">
        <v>98.275869999999998</v>
      </c>
      <c r="BVT23" s="253">
        <v>98.287547000000004</v>
      </c>
      <c r="BVU23" s="253">
        <v>98.314044999999993</v>
      </c>
      <c r="BVV23" s="253">
        <v>98.345545000000001</v>
      </c>
      <c r="BVW23" s="253">
        <v>98.365193000000005</v>
      </c>
      <c r="BVX23" s="253">
        <v>98.355810000000005</v>
      </c>
      <c r="BVY23" s="253">
        <v>98.319963000000001</v>
      </c>
      <c r="BVZ23" s="253">
        <v>98.280216999999993</v>
      </c>
      <c r="BWA23" s="253">
        <v>98.254103000000001</v>
      </c>
      <c r="BWB23" s="253">
        <v>98.242649</v>
      </c>
      <c r="BWC23" s="253">
        <v>98.246055999999996</v>
      </c>
      <c r="BWD23" s="253">
        <v>98.270229999999998</v>
      </c>
      <c r="BWE23" s="253">
        <v>98.306031000000004</v>
      </c>
      <c r="BWF23" s="253">
        <v>98.319671999999997</v>
      </c>
      <c r="BWG23" s="253">
        <v>98.283889000000002</v>
      </c>
      <c r="BWH23" s="253">
        <v>98.214679000000004</v>
      </c>
      <c r="BWI23" s="253">
        <v>98.163808000000003</v>
      </c>
      <c r="BWJ23" s="253">
        <v>98.170552000000001</v>
      </c>
      <c r="BWK23" s="253">
        <v>98.220312000000007</v>
      </c>
      <c r="BWL23" s="253">
        <v>98.254255000000001</v>
      </c>
      <c r="BWM23" s="253">
        <v>98.222344000000007</v>
      </c>
      <c r="BWN23" s="253">
        <v>98.130193000000006</v>
      </c>
      <c r="BWO23" s="253">
        <v>98.035336999999998</v>
      </c>
      <c r="BWP23" s="253">
        <v>97.993573999999995</v>
      </c>
      <c r="BWQ23" s="253">
        <v>98.010814999999994</v>
      </c>
      <c r="BWR23" s="253">
        <v>98.050674000000001</v>
      </c>
      <c r="BWS23" s="253">
        <v>98.081121999999993</v>
      </c>
      <c r="BWT23" s="253">
        <v>98.100224999999995</v>
      </c>
      <c r="BWU23" s="253">
        <v>98.118585999999993</v>
      </c>
      <c r="BWV23" s="253">
        <v>98.138397999999995</v>
      </c>
      <c r="BWW23" s="253">
        <v>98.157925000000006</v>
      </c>
      <c r="BWX23" s="253">
        <v>98.18092</v>
      </c>
      <c r="BWY23" s="253">
        <v>98.210651999999996</v>
      </c>
      <c r="BWZ23" s="253">
        <v>98.244383999999997</v>
      </c>
      <c r="BXA23" s="253">
        <v>98.280721</v>
      </c>
      <c r="BXB23" s="253">
        <v>98.320453000000001</v>
      </c>
      <c r="BXC23" s="253">
        <v>98.352992</v>
      </c>
      <c r="BXD23" s="253">
        <v>98.355866000000006</v>
      </c>
      <c r="BXE23" s="253">
        <v>98.319355000000002</v>
      </c>
      <c r="BXF23" s="253">
        <v>98.262962000000002</v>
      </c>
      <c r="BXG23" s="253">
        <v>98.216392999999997</v>
      </c>
      <c r="BXH23" s="253">
        <v>98.189434000000006</v>
      </c>
      <c r="BXI23" s="253">
        <v>98.168029000000004</v>
      </c>
      <c r="BXJ23" s="253">
        <v>98.139375000000001</v>
      </c>
      <c r="BXK23" s="253">
        <v>98.113703000000001</v>
      </c>
      <c r="BXL23" s="253">
        <v>98.116217000000006</v>
      </c>
      <c r="BXM23" s="253">
        <v>98.155614</v>
      </c>
      <c r="BXN23" s="253">
        <v>98.203930999999997</v>
      </c>
      <c r="BXO23" s="253">
        <v>98.216154000000003</v>
      </c>
      <c r="BXP23" s="253">
        <v>98.175349999999995</v>
      </c>
      <c r="BXQ23" s="253">
        <v>98.111963000000003</v>
      </c>
      <c r="BXR23" s="253">
        <v>98.069146000000003</v>
      </c>
      <c r="BXS23" s="253">
        <v>98.059951999999996</v>
      </c>
      <c r="BXT23" s="253">
        <v>98.068397000000004</v>
      </c>
      <c r="BXU23" s="253">
        <v>98.078546000000003</v>
      </c>
      <c r="BXV23" s="253">
        <v>98.087770000000006</v>
      </c>
      <c r="BXW23" s="253">
        <v>98.099067000000005</v>
      </c>
      <c r="BXX23" s="253">
        <v>98.118948000000003</v>
      </c>
      <c r="BXY23" s="253">
        <v>98.162612999999993</v>
      </c>
      <c r="BXZ23" s="253">
        <v>98.242705999999998</v>
      </c>
      <c r="BYA23" s="253">
        <v>98.344273000000001</v>
      </c>
      <c r="BYB23" s="253">
        <v>98.422494999999998</v>
      </c>
      <c r="BYC23" s="253">
        <v>98.436727000000005</v>
      </c>
      <c r="BYD23" s="253">
        <v>98.385931999999997</v>
      </c>
      <c r="BYE23" s="253">
        <v>98.309967999999998</v>
      </c>
      <c r="BYF23" s="253">
        <v>98.258892000000003</v>
      </c>
      <c r="BYG23" s="253">
        <v>98.254405000000006</v>
      </c>
      <c r="BYH23" s="253">
        <v>98.274885999999995</v>
      </c>
      <c r="BYI23" s="253">
        <v>98.283454000000006</v>
      </c>
      <c r="BYJ23" s="253">
        <v>98.271052999999995</v>
      </c>
      <c r="BYK23" s="253">
        <v>98.262887000000006</v>
      </c>
      <c r="BYL23" s="253">
        <v>98.279026999999999</v>
      </c>
      <c r="BYM23" s="253">
        <v>98.303071000000003</v>
      </c>
      <c r="BYN23" s="253">
        <v>98.300383999999994</v>
      </c>
      <c r="BYO23" s="253">
        <v>98.259490999999997</v>
      </c>
      <c r="BYP23" s="253">
        <v>98.200514999999996</v>
      </c>
      <c r="BYQ23" s="253">
        <v>98.145432999999997</v>
      </c>
      <c r="BYR23" s="253">
        <v>98.099022000000005</v>
      </c>
      <c r="BYS23" s="253">
        <v>98.058161999999996</v>
      </c>
      <c r="BYT23" s="253">
        <v>98.023577000000003</v>
      </c>
      <c r="BYU23" s="253">
        <v>98.000170999999995</v>
      </c>
      <c r="BYV23" s="253">
        <v>97.994570999999993</v>
      </c>
      <c r="BYW23" s="253">
        <v>98.010852999999997</v>
      </c>
      <c r="BYX23" s="253">
        <v>98.040823000000003</v>
      </c>
      <c r="BYY23" s="253">
        <v>98.06232</v>
      </c>
      <c r="BYZ23" s="253">
        <v>98.057530999999997</v>
      </c>
      <c r="BZA23" s="253">
        <v>98.033984000000004</v>
      </c>
      <c r="BZB23" s="253">
        <v>98.020081000000005</v>
      </c>
      <c r="BZC23" s="253">
        <v>98.042231999999998</v>
      </c>
      <c r="BZD23" s="253">
        <v>98.108947000000001</v>
      </c>
      <c r="BZE23" s="253">
        <v>98.207380000000001</v>
      </c>
      <c r="BZF23" s="253">
        <v>98.304524000000001</v>
      </c>
      <c r="BZG23" s="253">
        <v>98.360408000000007</v>
      </c>
      <c r="BZH23" s="253">
        <v>98.357793000000001</v>
      </c>
      <c r="BZI23" s="253">
        <v>98.319224000000006</v>
      </c>
      <c r="BZJ23" s="253">
        <v>98.283344</v>
      </c>
      <c r="BZK23" s="253">
        <v>98.268888000000004</v>
      </c>
      <c r="BZL23" s="253">
        <v>98.269801999999999</v>
      </c>
      <c r="BZM23" s="253">
        <v>98.273623999999998</v>
      </c>
      <c r="BZN23" s="253">
        <v>98.272426999999993</v>
      </c>
      <c r="BZO23" s="253">
        <v>98.264560000000003</v>
      </c>
      <c r="BZP23" s="253">
        <v>98.258291999999997</v>
      </c>
      <c r="BZQ23" s="253">
        <v>98.266107000000005</v>
      </c>
      <c r="BZR23" s="253">
        <v>98.286738999999997</v>
      </c>
      <c r="BZS23" s="253">
        <v>98.304390999999995</v>
      </c>
      <c r="BZT23" s="253">
        <v>98.315584999999999</v>
      </c>
      <c r="BZU23" s="253">
        <v>98.339586999999995</v>
      </c>
      <c r="BZV23" s="253">
        <v>98.383544000000001</v>
      </c>
      <c r="BZW23" s="253">
        <v>98.415217999999996</v>
      </c>
      <c r="BZX23" s="253">
        <v>98.396356999999995</v>
      </c>
      <c r="BZY23" s="253">
        <v>98.334169000000003</v>
      </c>
      <c r="BZZ23" s="253">
        <v>98.275619000000006</v>
      </c>
      <c r="CAA23" s="253">
        <v>98.255814000000001</v>
      </c>
      <c r="CAB23" s="253">
        <v>98.273052000000007</v>
      </c>
      <c r="CAC23" s="253">
        <v>98.307672999999994</v>
      </c>
      <c r="CAD23" s="253">
        <v>98.341610000000003</v>
      </c>
      <c r="CAE23" s="253">
        <v>98.358063000000001</v>
      </c>
      <c r="CAF23" s="253">
        <v>98.346851000000001</v>
      </c>
      <c r="CAG23" s="253">
        <v>98.318014000000005</v>
      </c>
      <c r="CAH23" s="253">
        <v>98.293293000000006</v>
      </c>
      <c r="CAI23" s="253">
        <v>98.280342000000005</v>
      </c>
      <c r="CAJ23" s="253">
        <v>98.269536000000002</v>
      </c>
      <c r="CAK23" s="253">
        <v>98.257658000000006</v>
      </c>
      <c r="CAL23" s="253">
        <v>98.257965999999996</v>
      </c>
      <c r="CAM23" s="253">
        <v>98.279561999999999</v>
      </c>
      <c r="CAN23" s="253">
        <v>98.311702999999994</v>
      </c>
      <c r="CAO23" s="253">
        <v>98.339006999999995</v>
      </c>
      <c r="CAP23" s="253">
        <v>98.358400000000003</v>
      </c>
      <c r="CAQ23" s="253">
        <v>98.373380999999995</v>
      </c>
      <c r="CAR23" s="253">
        <v>98.383968999999993</v>
      </c>
      <c r="CAS23" s="253">
        <v>98.387156000000004</v>
      </c>
      <c r="CAT23" s="253">
        <v>98.379284999999996</v>
      </c>
      <c r="CAU23" s="253">
        <v>98.357163</v>
      </c>
      <c r="CAV23" s="253">
        <v>98.326376999999994</v>
      </c>
      <c r="CAW23" s="253">
        <v>98.307248999999999</v>
      </c>
      <c r="CAX23" s="253">
        <v>98.320324999999997</v>
      </c>
      <c r="CAY23" s="253">
        <v>98.361868000000001</v>
      </c>
      <c r="CAZ23" s="253">
        <v>98.403644</v>
      </c>
      <c r="CBA23" s="253">
        <v>98.420205999999993</v>
      </c>
      <c r="CBB23" s="253">
        <v>98.406969000000004</v>
      </c>
      <c r="CBC23" s="253">
        <v>98.373453999999995</v>
      </c>
      <c r="CBD23" s="253">
        <v>98.330053000000007</v>
      </c>
      <c r="CBE23" s="253">
        <v>98.288503000000006</v>
      </c>
      <c r="CBF23" s="253">
        <v>98.262450999999999</v>
      </c>
      <c r="CBG23" s="253">
        <v>98.257823000000002</v>
      </c>
      <c r="CBH23" s="253">
        <v>98.268885999999995</v>
      </c>
      <c r="CBI23" s="253">
        <v>98.288664999999995</v>
      </c>
      <c r="CBJ23" s="253">
        <v>98.315370000000001</v>
      </c>
      <c r="CBK23" s="253">
        <v>98.345686999999998</v>
      </c>
      <c r="CBL23" s="253">
        <v>98.368183999999999</v>
      </c>
      <c r="CBM23" s="253">
        <v>98.368995999999996</v>
      </c>
      <c r="CBN23" s="253">
        <v>98.340110999999993</v>
      </c>
      <c r="CBO23" s="253">
        <v>98.283469999999994</v>
      </c>
      <c r="CBP23" s="253">
        <v>98.215811000000002</v>
      </c>
      <c r="CBQ23" s="253">
        <v>98.165588999999997</v>
      </c>
      <c r="CBR23" s="253">
        <v>98.152173000000005</v>
      </c>
      <c r="CBS23" s="253">
        <v>98.167159999999996</v>
      </c>
      <c r="CBT23" s="253">
        <v>98.185732999999999</v>
      </c>
      <c r="CBU23" s="253">
        <v>98.197124000000002</v>
      </c>
      <c r="CBV23" s="253">
        <v>98.211012999999994</v>
      </c>
      <c r="CBW23" s="253">
        <v>98.234566000000001</v>
      </c>
      <c r="CBX23" s="253">
        <v>98.257074000000003</v>
      </c>
      <c r="CBY23" s="253">
        <v>98.265283999999994</v>
      </c>
      <c r="CBZ23" s="253">
        <v>98.259822999999997</v>
      </c>
      <c r="CCA23" s="253">
        <v>98.247546999999997</v>
      </c>
      <c r="CCB23" s="253">
        <v>98.229364000000004</v>
      </c>
      <c r="CCC23" s="253">
        <v>98.205708999999999</v>
      </c>
      <c r="CCD23" s="253">
        <v>98.186722000000003</v>
      </c>
      <c r="CCE23" s="253">
        <v>98.186341999999996</v>
      </c>
      <c r="CCF23" s="253">
        <v>98.204858999999999</v>
      </c>
      <c r="CCG23" s="253">
        <v>98.225058000000004</v>
      </c>
      <c r="CCH23" s="253">
        <v>98.227816000000004</v>
      </c>
      <c r="CCI23" s="253">
        <v>98.209689999999995</v>
      </c>
      <c r="CCJ23" s="253">
        <v>98.185721000000001</v>
      </c>
      <c r="CCK23" s="253">
        <v>98.176831000000007</v>
      </c>
      <c r="CCL23" s="253">
        <v>98.194119999999998</v>
      </c>
      <c r="CCM23" s="253">
        <v>98.230553999999998</v>
      </c>
      <c r="CCN23" s="253">
        <v>98.266397999999995</v>
      </c>
      <c r="CCO23" s="253">
        <v>98.286852999999994</v>
      </c>
      <c r="CCP23" s="253">
        <v>98.291268000000002</v>
      </c>
      <c r="CCQ23" s="253">
        <v>98.284250999999998</v>
      </c>
      <c r="CCR23" s="253">
        <v>98.268113</v>
      </c>
      <c r="CCS23" s="253">
        <v>98.247782999999998</v>
      </c>
      <c r="CCT23" s="253">
        <v>98.234872999999993</v>
      </c>
      <c r="CCU23" s="253">
        <v>98.239158000000003</v>
      </c>
      <c r="CCV23" s="253">
        <v>98.258071000000001</v>
      </c>
      <c r="CCW23" s="253">
        <v>98.278234999999995</v>
      </c>
      <c r="CCX23" s="253">
        <v>98.287529000000006</v>
      </c>
      <c r="CCY23" s="253">
        <v>98.285246000000001</v>
      </c>
      <c r="CCZ23" s="253">
        <v>98.280964999999995</v>
      </c>
      <c r="CDA23" s="253">
        <v>98.285517999999996</v>
      </c>
      <c r="CDB23" s="253">
        <v>98.302107000000007</v>
      </c>
      <c r="CDC23" s="253">
        <v>98.322035999999997</v>
      </c>
      <c r="CDD23" s="253">
        <v>98.329244000000003</v>
      </c>
      <c r="CDE23" s="253">
        <v>98.312618000000001</v>
      </c>
      <c r="CDF23" s="253">
        <v>98.275630000000007</v>
      </c>
      <c r="CDG23" s="253">
        <v>98.236569000000003</v>
      </c>
      <c r="CDH23" s="253">
        <v>98.217130999999995</v>
      </c>
      <c r="CDI23" s="253">
        <v>98.220876000000004</v>
      </c>
      <c r="CDJ23" s="253">
        <v>98.228519000000006</v>
      </c>
      <c r="CDK23" s="253">
        <v>98.224525999999997</v>
      </c>
      <c r="CDL23" s="253">
        <v>98.216487999999998</v>
      </c>
      <c r="CDM23" s="253">
        <v>98.223614999999995</v>
      </c>
      <c r="CDN23" s="253">
        <v>98.253001999999995</v>
      </c>
      <c r="CDO23" s="253">
        <v>98.290643000000003</v>
      </c>
      <c r="CDP23" s="253">
        <v>98.315837000000002</v>
      </c>
      <c r="CDQ23" s="253">
        <v>98.321217000000004</v>
      </c>
      <c r="CDR23" s="253">
        <v>98.315190999999999</v>
      </c>
      <c r="CDS23" s="253">
        <v>98.309083999999999</v>
      </c>
      <c r="CDT23" s="253">
        <v>98.307740999999993</v>
      </c>
      <c r="CDU23" s="253">
        <v>98.309330000000003</v>
      </c>
      <c r="CDV23" s="253">
        <v>98.307885999999996</v>
      </c>
      <c r="CDW23" s="253">
        <v>98.297207</v>
      </c>
      <c r="CDX23" s="253">
        <v>98.278336999999993</v>
      </c>
      <c r="CDY23" s="253">
        <v>98.264562999999995</v>
      </c>
      <c r="CDZ23" s="253">
        <v>98.270197999999993</v>
      </c>
      <c r="CEA23" s="253">
        <v>98.296790000000001</v>
      </c>
      <c r="CEB23" s="253">
        <v>98.329659000000007</v>
      </c>
      <c r="CEC23" s="253">
        <v>98.350391000000002</v>
      </c>
      <c r="CED23" s="253">
        <v>98.353700000000003</v>
      </c>
      <c r="CEE23" s="253">
        <v>98.349772999999999</v>
      </c>
      <c r="CEF23" s="253">
        <v>98.351163999999997</v>
      </c>
      <c r="CEG23" s="253">
        <v>98.356215000000006</v>
      </c>
      <c r="CEH23" s="253">
        <v>98.348982000000007</v>
      </c>
      <c r="CEI23" s="253">
        <v>98.322188999999995</v>
      </c>
      <c r="CEJ23" s="253">
        <v>98.291173000000001</v>
      </c>
      <c r="CEK23" s="253">
        <v>98.278139999999993</v>
      </c>
      <c r="CEL23" s="253">
        <v>98.289271999999997</v>
      </c>
      <c r="CEM23" s="253">
        <v>98.310111000000006</v>
      </c>
      <c r="CEN23" s="253">
        <v>98.320657999999995</v>
      </c>
      <c r="CEO23" s="253">
        <v>98.314573999999993</v>
      </c>
      <c r="CEP23" s="253">
        <v>98.299392999999995</v>
      </c>
      <c r="CEQ23" s="253">
        <v>98.284338000000005</v>
      </c>
      <c r="CER23" s="253">
        <v>98.275346999999996</v>
      </c>
      <c r="CES23" s="253">
        <v>98.277196000000004</v>
      </c>
      <c r="CET23" s="253">
        <v>98.291471999999999</v>
      </c>
      <c r="CEU23" s="253">
        <v>98.313174000000004</v>
      </c>
      <c r="CEV23" s="253">
        <v>98.330344999999994</v>
      </c>
      <c r="CEW23" s="253">
        <v>98.331832000000006</v>
      </c>
      <c r="CEX23" s="253">
        <v>98.314825999999996</v>
      </c>
      <c r="CEY23" s="253">
        <v>98.285988000000003</v>
      </c>
      <c r="CEZ23" s="253">
        <v>98.260732000000004</v>
      </c>
      <c r="CFA23" s="253">
        <v>98.253561000000005</v>
      </c>
      <c r="CFB23" s="253">
        <v>98.262</v>
      </c>
      <c r="CFC23" s="253">
        <v>98.270190999999997</v>
      </c>
      <c r="CFD23" s="253">
        <v>98.268411999999998</v>
      </c>
      <c r="CFE23" s="253">
        <v>98.261585999999994</v>
      </c>
      <c r="CFF23" s="253">
        <v>98.259217000000007</v>
      </c>
      <c r="CFG23" s="253">
        <v>98.262129000000002</v>
      </c>
      <c r="CFH23" s="253">
        <v>98.263631000000004</v>
      </c>
      <c r="CFI23" s="253">
        <v>98.261938999999998</v>
      </c>
      <c r="CFJ23" s="253">
        <v>98.261347999999998</v>
      </c>
      <c r="CFK23" s="253">
        <v>98.262337000000002</v>
      </c>
      <c r="CFL23" s="253">
        <v>98.260115999999996</v>
      </c>
      <c r="CFM23" s="253">
        <v>98.251292000000007</v>
      </c>
      <c r="CFN23" s="253">
        <v>98.239120999999997</v>
      </c>
      <c r="CFO23" s="253">
        <v>98.229256000000007</v>
      </c>
      <c r="CFP23" s="253">
        <v>98.224626000000001</v>
      </c>
      <c r="CFQ23" s="253">
        <v>98.225318000000001</v>
      </c>
      <c r="CFR23" s="253">
        <v>98.227855000000005</v>
      </c>
      <c r="CFS23" s="253">
        <v>98.227146000000005</v>
      </c>
      <c r="CFT23" s="253">
        <v>98.222280999999995</v>
      </c>
      <c r="CFU23" s="253">
        <v>98.216543000000001</v>
      </c>
      <c r="CFV23" s="253">
        <v>98.209580000000003</v>
      </c>
      <c r="CFW23" s="253">
        <v>98.195571999999999</v>
      </c>
      <c r="CFX23" s="253">
        <v>98.177090000000007</v>
      </c>
      <c r="CFY23" s="253">
        <v>98.167523000000003</v>
      </c>
      <c r="CFZ23" s="253">
        <v>98.173443000000006</v>
      </c>
      <c r="CGA23" s="253">
        <v>98.182965999999993</v>
      </c>
      <c r="CGB23" s="253">
        <v>98.180921999999995</v>
      </c>
      <c r="CGC23" s="253">
        <v>98.166803999999999</v>
      </c>
      <c r="CGD23" s="253">
        <v>98.150278</v>
      </c>
      <c r="CGE23" s="253">
        <v>98.135593999999998</v>
      </c>
      <c r="CGF23" s="253">
        <v>98.120579000000006</v>
      </c>
      <c r="CGG23" s="253">
        <v>98.107322999999994</v>
      </c>
      <c r="CGH23" s="253">
        <v>98.100781999999995</v>
      </c>
      <c r="CGI23" s="253">
        <v>98.094838999999993</v>
      </c>
      <c r="CGJ23" s="253">
        <v>98.080337999999998</v>
      </c>
      <c r="CGK23" s="253">
        <v>98.059286</v>
      </c>
      <c r="CGL23" s="253">
        <v>98.041742999999997</v>
      </c>
      <c r="CGM23" s="253">
        <v>98.035162999999997</v>
      </c>
      <c r="CGN23" s="253">
        <v>98.039376000000004</v>
      </c>
      <c r="CGO23" s="253">
        <v>98.048434</v>
      </c>
      <c r="CGP23" s="253">
        <v>98.054584000000006</v>
      </c>
      <c r="CGQ23" s="253">
        <v>98.051040999999998</v>
      </c>
      <c r="CGR23" s="253">
        <v>98.037836999999996</v>
      </c>
      <c r="CGS23" s="253">
        <v>98.019941000000003</v>
      </c>
      <c r="CGT23" s="253">
        <v>98.003618000000003</v>
      </c>
      <c r="CGU23" s="253">
        <v>97.992045000000005</v>
      </c>
      <c r="CGV23" s="253">
        <v>97.986689999999996</v>
      </c>
      <c r="CGW23" s="253">
        <v>97.988410000000002</v>
      </c>
      <c r="CGX23" s="253">
        <v>97.993961999999996</v>
      </c>
      <c r="CGY23" s="253">
        <v>97.997253999999998</v>
      </c>
      <c r="CGZ23" s="253">
        <v>97.995401999999999</v>
      </c>
      <c r="CHA23" s="253">
        <v>97.991990999999999</v>
      </c>
      <c r="CHB23" s="253">
        <v>97.989203000000003</v>
      </c>
      <c r="CHC23" s="253">
        <v>97.982397000000006</v>
      </c>
      <c r="CHD23" s="253">
        <v>97.969983999999997</v>
      </c>
      <c r="CHE23" s="253">
        <v>97.958686999999998</v>
      </c>
      <c r="CHF23" s="253">
        <v>97.953490000000002</v>
      </c>
      <c r="CHG23" s="253">
        <v>97.949237999999994</v>
      </c>
      <c r="CHH23" s="253">
        <v>97.939988999999997</v>
      </c>
      <c r="CHI23" s="253">
        <v>97.927708999999993</v>
      </c>
      <c r="CHJ23" s="253">
        <v>97.919180999999995</v>
      </c>
      <c r="CHK23" s="253">
        <v>97.917100000000005</v>
      </c>
      <c r="CHL23" s="253">
        <v>97.916829000000007</v>
      </c>
      <c r="CHM23" s="253">
        <v>97.909979000000007</v>
      </c>
      <c r="CHN23" s="253">
        <v>97.893675000000002</v>
      </c>
      <c r="CHO23" s="253">
        <v>97.869724000000005</v>
      </c>
      <c r="CHP23" s="253">
        <v>97.844527999999997</v>
      </c>
      <c r="CHQ23" s="253">
        <v>97.826290999999998</v>
      </c>
      <c r="CHR23" s="253">
        <v>97.815583000000004</v>
      </c>
      <c r="CHS23" s="253">
        <v>97.806698999999995</v>
      </c>
      <c r="CHT23" s="253">
        <v>97.795967000000005</v>
      </c>
      <c r="CHU23" s="253">
        <v>97.782954000000004</v>
      </c>
      <c r="CHV23" s="253">
        <v>97.764009000000001</v>
      </c>
      <c r="CHW23" s="253">
        <v>97.728862000000007</v>
      </c>
      <c r="CHX23" s="253">
        <v>97.670990000000003</v>
      </c>
      <c r="CHY23" s="253">
        <v>97.604264000000001</v>
      </c>
      <c r="CHZ23" s="253">
        <v>97.549122999999994</v>
      </c>
      <c r="CIA23" s="253">
        <v>97.509844000000001</v>
      </c>
      <c r="CIB23" s="253">
        <v>97.476553999999993</v>
      </c>
      <c r="CIC23" s="253">
        <v>97.438325000000006</v>
      </c>
      <c r="CID23" s="253">
        <v>97.389483999999996</v>
      </c>
      <c r="CIE23" s="253">
        <v>97.325089000000006</v>
      </c>
      <c r="CIF23" s="253">
        <v>97.245465999999993</v>
      </c>
      <c r="CIG23" s="253">
        <v>97.168923000000007</v>
      </c>
      <c r="CIH23" s="253">
        <v>97.122273000000007</v>
      </c>
      <c r="CII23" s="253">
        <v>97.105429000000001</v>
      </c>
      <c r="CIJ23" s="253">
        <v>97.096723999999995</v>
      </c>
      <c r="CIK23" s="253">
        <v>97.086766999999995</v>
      </c>
      <c r="CIL23" s="253">
        <v>97.085228999999998</v>
      </c>
      <c r="CIM23" s="253">
        <v>97.102464999999995</v>
      </c>
      <c r="CIN23" s="253">
        <v>97.122185999999999</v>
      </c>
      <c r="CIO23" s="253">
        <v>97.117296999999994</v>
      </c>
      <c r="CIP23" s="253">
        <v>97.091223999999997</v>
      </c>
      <c r="CIQ23" s="253">
        <v>97.061975000000004</v>
      </c>
      <c r="CIR23" s="253">
        <v>97.036584000000005</v>
      </c>
      <c r="CIS23" s="253">
        <v>97.013047</v>
      </c>
      <c r="CIT23" s="253">
        <v>96.987465</v>
      </c>
      <c r="CIU23" s="253">
        <v>96.956231000000002</v>
      </c>
      <c r="CIV23" s="253">
        <v>96.916330000000002</v>
      </c>
      <c r="CIW23" s="253">
        <v>96.867806000000002</v>
      </c>
      <c r="CIX23" s="253">
        <v>96.817376999999993</v>
      </c>
      <c r="CIY23" s="253">
        <v>96.769830999999996</v>
      </c>
      <c r="CIZ23" s="253">
        <v>96.723939000000001</v>
      </c>
      <c r="CJA23" s="253">
        <v>96.677937</v>
      </c>
      <c r="CJB23" s="253">
        <v>96.631336000000005</v>
      </c>
      <c r="CJC23" s="253">
        <v>96.582616000000002</v>
      </c>
      <c r="CJD23" s="253">
        <v>96.527489000000003</v>
      </c>
      <c r="CJE23" s="253">
        <v>96.463290000000001</v>
      </c>
      <c r="CJF23" s="253">
        <v>96.394949999999994</v>
      </c>
      <c r="CJG23" s="253">
        <v>96.335802000000001</v>
      </c>
      <c r="CJH23" s="253">
        <v>96.297808000000003</v>
      </c>
      <c r="CJI23" s="253">
        <v>96.283792000000005</v>
      </c>
      <c r="CJJ23" s="253">
        <v>96.287921999999995</v>
      </c>
      <c r="CJK23" s="253">
        <v>96.30189</v>
      </c>
      <c r="CJL23" s="253">
        <v>96.321020000000004</v>
      </c>
      <c r="CJM23" s="253">
        <v>96.343176999999997</v>
      </c>
      <c r="CJN23" s="253">
        <v>96.361879000000002</v>
      </c>
      <c r="CJO23" s="253">
        <v>96.368759999999995</v>
      </c>
      <c r="CJP23" s="253">
        <v>96.364338000000004</v>
      </c>
      <c r="CJQ23" s="253">
        <v>96.358352999999994</v>
      </c>
      <c r="CJR23" s="253">
        <v>96.351344999999995</v>
      </c>
      <c r="CJS23" s="253">
        <v>96.328423999999998</v>
      </c>
      <c r="CJT23" s="253">
        <v>96.277524</v>
      </c>
      <c r="CJU23" s="253">
        <v>96.223206000000005</v>
      </c>
      <c r="CJV23" s="253">
        <v>96.191270000000003</v>
      </c>
      <c r="CJW23" s="253">
        <v>96.149754000000001</v>
      </c>
      <c r="CJX23" s="253">
        <v>96.071357000000006</v>
      </c>
      <c r="CJY23" s="253">
        <v>95.975081000000003</v>
      </c>
      <c r="CJZ23" s="253">
        <v>95.903711999999999</v>
      </c>
      <c r="CKA23" s="253">
        <v>95.858501000000004</v>
      </c>
      <c r="CKB23" s="253">
        <v>95.809888000000001</v>
      </c>
      <c r="CKC23" s="253">
        <v>95.751799000000005</v>
      </c>
      <c r="CKD23" s="253">
        <v>95.695145999999994</v>
      </c>
      <c r="CKE23" s="253">
        <v>95.643670999999998</v>
      </c>
      <c r="CKF23" s="253">
        <v>95.591301000000001</v>
      </c>
      <c r="CKG23" s="253">
        <v>95.535317000000006</v>
      </c>
      <c r="CKH23" s="253">
        <v>95.47654</v>
      </c>
      <c r="CKI23" s="253">
        <v>95.408377999999999</v>
      </c>
      <c r="CKJ23" s="253">
        <v>95.316540000000003</v>
      </c>
      <c r="CKK23" s="253">
        <v>95.216103000000004</v>
      </c>
      <c r="CKL23" s="253">
        <v>95.140598999999995</v>
      </c>
      <c r="CKM23" s="253">
        <v>95.072585000000004</v>
      </c>
      <c r="CKN23" s="253">
        <v>94.989563000000004</v>
      </c>
      <c r="CKO23" s="253">
        <v>94.901422999999994</v>
      </c>
      <c r="CKP23" s="253">
        <v>94.826458000000002</v>
      </c>
      <c r="CKQ23" s="253">
        <v>94.764747</v>
      </c>
      <c r="CKR23" s="253">
        <v>94.697012999999998</v>
      </c>
      <c r="CKS23" s="253">
        <v>94.609593000000004</v>
      </c>
      <c r="CKT23" s="253">
        <v>94.519316000000003</v>
      </c>
      <c r="CKU23" s="253">
        <v>94.451577</v>
      </c>
      <c r="CKV23" s="253">
        <v>94.401082000000002</v>
      </c>
      <c r="CKW23" s="253">
        <v>94.346346999999994</v>
      </c>
      <c r="CKX23" s="253">
        <v>94.273533</v>
      </c>
      <c r="CKY23" s="253">
        <v>94.175321999999994</v>
      </c>
      <c r="CKZ23" s="253">
        <v>94.059413000000006</v>
      </c>
      <c r="CLA23" s="253">
        <v>93.949325000000002</v>
      </c>
      <c r="CLB23" s="253">
        <v>93.861881999999994</v>
      </c>
      <c r="CLC23" s="253">
        <v>93.796137000000002</v>
      </c>
      <c r="CLD23" s="253">
        <v>93.739941999999999</v>
      </c>
      <c r="CLE23" s="253">
        <v>93.681320999999997</v>
      </c>
      <c r="CLF23" s="253">
        <v>93.618219999999994</v>
      </c>
      <c r="CLG23" s="253">
        <v>93.553394999999995</v>
      </c>
      <c r="CLH23" s="253">
        <v>93.485727999999995</v>
      </c>
      <c r="CLI23" s="253">
        <v>93.412813</v>
      </c>
      <c r="CLJ23" s="253">
        <v>93.341050999999993</v>
      </c>
      <c r="CLK23" s="253">
        <v>93.284372000000005</v>
      </c>
      <c r="CLL23" s="253">
        <v>93.252741999999998</v>
      </c>
      <c r="CLM23" s="253">
        <v>93.244752000000005</v>
      </c>
      <c r="CLN23" s="253">
        <v>93.246222000000003</v>
      </c>
      <c r="CLO23" s="253">
        <v>93.235382999999999</v>
      </c>
      <c r="CLP23" s="253">
        <v>93.208941999999993</v>
      </c>
      <c r="CLQ23" s="253">
        <v>93.198003999999997</v>
      </c>
      <c r="CLR23" s="253">
        <v>93.194143999999994</v>
      </c>
      <c r="CLS23" s="253">
        <v>93.178554000000005</v>
      </c>
      <c r="CLT23" s="253">
        <v>93.152365000000003</v>
      </c>
      <c r="CLU23" s="253">
        <v>93.121576000000005</v>
      </c>
      <c r="CLV23" s="253">
        <v>93.099661999999995</v>
      </c>
      <c r="CLW23" s="253">
        <v>93.097893999999997</v>
      </c>
      <c r="CLX23" s="253">
        <v>93.105344000000002</v>
      </c>
      <c r="CLY23" s="253">
        <v>93.111440999999999</v>
      </c>
      <c r="CLZ23" s="253">
        <v>93.124081000000004</v>
      </c>
      <c r="CMA23" s="253">
        <v>93.150360000000006</v>
      </c>
      <c r="CMB23" s="253">
        <v>93.188340999999994</v>
      </c>
      <c r="CMC23" s="253">
        <v>93.231245999999999</v>
      </c>
      <c r="CMD23" s="253">
        <v>93.272431999999995</v>
      </c>
      <c r="CME23" s="253">
        <v>93.307449000000005</v>
      </c>
      <c r="CMF23" s="253">
        <v>93.337626</v>
      </c>
      <c r="CMG23" s="253">
        <v>93.382594999999995</v>
      </c>
      <c r="CMH23" s="253">
        <v>93.460770999999994</v>
      </c>
      <c r="CMI23" s="253">
        <v>93.549706</v>
      </c>
      <c r="CMJ23" s="253">
        <v>93.613670999999997</v>
      </c>
      <c r="CMK23" s="253">
        <v>93.652821000000003</v>
      </c>
      <c r="CML23" s="253">
        <v>93.688252000000006</v>
      </c>
      <c r="CMM23" s="253">
        <v>93.736774999999994</v>
      </c>
      <c r="CMN23" s="253">
        <v>93.803679000000002</v>
      </c>
      <c r="CMO23" s="253">
        <v>93.884028000000001</v>
      </c>
      <c r="CMP23" s="253">
        <v>93.966605999999999</v>
      </c>
      <c r="CMQ23" s="253">
        <v>94.041690000000003</v>
      </c>
      <c r="CMR23" s="253">
        <v>94.111310000000003</v>
      </c>
      <c r="CMS23" s="253">
        <v>94.187697999999997</v>
      </c>
      <c r="CMT23" s="253">
        <v>94.279816999999994</v>
      </c>
      <c r="CMU23" s="253">
        <v>94.378097999999994</v>
      </c>
      <c r="CMV23" s="253">
        <v>94.466071999999997</v>
      </c>
      <c r="CMW23" s="253">
        <v>94.541177000000005</v>
      </c>
      <c r="CMX23" s="253">
        <v>94.613198999999994</v>
      </c>
      <c r="CMY23" s="253">
        <v>94.693397000000004</v>
      </c>
      <c r="CMZ23" s="253">
        <v>94.788066000000001</v>
      </c>
      <c r="CNA23" s="253">
        <v>94.889291999999998</v>
      </c>
      <c r="CNB23" s="253">
        <v>94.972511999999995</v>
      </c>
      <c r="CNC23" s="253">
        <v>95.024028999999999</v>
      </c>
      <c r="CND23" s="253">
        <v>95.056600000000003</v>
      </c>
      <c r="CNE23" s="253">
        <v>95.092601000000002</v>
      </c>
      <c r="CNF23" s="253">
        <v>95.143148999999994</v>
      </c>
      <c r="CNG23" s="253">
        <v>95.201228999999998</v>
      </c>
      <c r="CNH23" s="253">
        <v>95.255303999999995</v>
      </c>
      <c r="CNI23" s="253">
        <v>95.301852999999994</v>
      </c>
      <c r="CNJ23" s="253">
        <v>95.340957000000003</v>
      </c>
      <c r="CNK23" s="253">
        <v>95.369620999999995</v>
      </c>
      <c r="CNL23" s="253">
        <v>95.389871999999997</v>
      </c>
      <c r="CNM23" s="253">
        <v>95.411327</v>
      </c>
      <c r="CNN23" s="253">
        <v>95.440436000000005</v>
      </c>
      <c r="CNO23" s="253">
        <v>95.470952999999994</v>
      </c>
      <c r="CNP23" s="253">
        <v>95.491034999999997</v>
      </c>
      <c r="CNQ23" s="253">
        <v>95.499032999999997</v>
      </c>
      <c r="CNR23" s="253">
        <v>95.503890999999996</v>
      </c>
      <c r="CNS23" s="253">
        <v>95.512770000000003</v>
      </c>
      <c r="CNT23" s="253">
        <v>95.525685999999993</v>
      </c>
      <c r="CNU23" s="253">
        <v>95.541075000000006</v>
      </c>
      <c r="CNV23" s="253">
        <v>95.558824000000001</v>
      </c>
      <c r="CNW23" s="253">
        <v>95.575333999999998</v>
      </c>
      <c r="CNX23" s="253">
        <v>95.583202999999997</v>
      </c>
      <c r="CNY23" s="253">
        <v>95.578863999999996</v>
      </c>
      <c r="CNZ23" s="253">
        <v>95.566834</v>
      </c>
      <c r="COA23" s="253">
        <v>95.555240999999995</v>
      </c>
      <c r="COB23" s="253">
        <v>95.549408</v>
      </c>
      <c r="COC23" s="253">
        <v>95.548845</v>
      </c>
      <c r="COD23" s="253">
        <v>95.548270000000002</v>
      </c>
      <c r="COE23" s="253">
        <v>95.541067999999996</v>
      </c>
      <c r="COF23" s="253">
        <v>95.524190000000004</v>
      </c>
      <c r="COG23" s="253">
        <v>95.500410000000002</v>
      </c>
      <c r="COH23" s="253">
        <v>95.473039999999997</v>
      </c>
      <c r="COI23" s="253">
        <v>95.446155000000005</v>
      </c>
      <c r="COJ23" s="253">
        <v>95.424789000000004</v>
      </c>
      <c r="COK23" s="253">
        <v>95.410844999999995</v>
      </c>
      <c r="COL23" s="253">
        <v>95.398666000000006</v>
      </c>
      <c r="COM23" s="253">
        <v>95.378496999999996</v>
      </c>
      <c r="CON23" s="253">
        <v>95.345573000000002</v>
      </c>
      <c r="COO23" s="253">
        <v>95.312472999999997</v>
      </c>
      <c r="COP23" s="253">
        <v>95.297017999999994</v>
      </c>
      <c r="COQ23" s="253">
        <v>95.293379000000002</v>
      </c>
      <c r="COR23" s="253">
        <v>95.289162000000005</v>
      </c>
      <c r="COS23" s="253">
        <v>95.281666999999999</v>
      </c>
      <c r="COT23" s="253">
        <v>95.269176000000002</v>
      </c>
      <c r="COU23" s="253">
        <v>95.249217000000002</v>
      </c>
      <c r="COV23" s="253">
        <v>95.226505000000003</v>
      </c>
      <c r="COW23" s="253">
        <v>95.206023000000002</v>
      </c>
      <c r="COX23" s="253">
        <v>95.179991999999999</v>
      </c>
      <c r="COY23" s="253">
        <v>95.139982000000003</v>
      </c>
      <c r="COZ23" s="253">
        <v>95.089663000000002</v>
      </c>
      <c r="CPA23" s="253">
        <v>95.048164999999997</v>
      </c>
      <c r="CPB23" s="253">
        <v>95.030339999999995</v>
      </c>
      <c r="CPC23" s="253">
        <v>95.032000999999994</v>
      </c>
      <c r="CPD23" s="253">
        <v>95.031471999999994</v>
      </c>
      <c r="CPE23" s="253">
        <v>94.999615000000006</v>
      </c>
      <c r="CPF23" s="253">
        <v>94.935067000000004</v>
      </c>
      <c r="CPG23" s="253">
        <v>94.886852000000005</v>
      </c>
      <c r="CPH23" s="253">
        <v>94.853097000000005</v>
      </c>
      <c r="CPI23" s="253">
        <v>94.807321999999999</v>
      </c>
      <c r="CPJ23" s="253">
        <v>94.753405999999998</v>
      </c>
      <c r="CPK23" s="253">
        <v>94.699489999999997</v>
      </c>
      <c r="CPL23" s="253">
        <v>94.650301999999996</v>
      </c>
      <c r="CPM23" s="253">
        <v>94.607556000000002</v>
      </c>
      <c r="CPN23" s="253">
        <v>94.572672999999995</v>
      </c>
      <c r="CPO23" s="253">
        <v>94.544590999999997</v>
      </c>
      <c r="CPP23" s="253">
        <v>94.518782000000002</v>
      </c>
      <c r="CPQ23" s="253">
        <v>94.496251000000001</v>
      </c>
      <c r="CPR23" s="253">
        <v>94.482641999999998</v>
      </c>
      <c r="CPS23" s="253">
        <v>94.480451000000002</v>
      </c>
      <c r="CPT23" s="253">
        <v>94.485922000000002</v>
      </c>
      <c r="CPU23" s="253">
        <v>94.495495000000005</v>
      </c>
      <c r="CPV23" s="253">
        <v>94.507446999999999</v>
      </c>
      <c r="CPW23" s="253">
        <v>94.515888000000004</v>
      </c>
      <c r="CPX23" s="253">
        <v>94.510096000000004</v>
      </c>
      <c r="CPY23" s="253">
        <v>94.499526000000003</v>
      </c>
      <c r="CPZ23" s="253">
        <v>94.512383</v>
      </c>
      <c r="CQA23" s="253">
        <v>94.541606999999999</v>
      </c>
      <c r="CQB23" s="253">
        <v>94.561751000000001</v>
      </c>
      <c r="CQC23" s="253">
        <v>94.572443000000007</v>
      </c>
      <c r="CQD23" s="253">
        <v>94.584671</v>
      </c>
      <c r="CQE23" s="253">
        <v>94.604844</v>
      </c>
      <c r="CQF23" s="253">
        <v>94.633008000000004</v>
      </c>
      <c r="CQG23" s="253">
        <v>94.662631000000005</v>
      </c>
      <c r="CQH23" s="253">
        <v>94.689116999999996</v>
      </c>
      <c r="CQI23" s="253">
        <v>94.715301999999994</v>
      </c>
      <c r="CQJ23" s="253">
        <v>94.745654000000002</v>
      </c>
      <c r="CQK23" s="253">
        <v>94.785325999999998</v>
      </c>
      <c r="CQL23" s="253">
        <v>94.836962</v>
      </c>
      <c r="CQM23" s="253">
        <v>94.891667999999996</v>
      </c>
      <c r="CQN23" s="253">
        <v>94.933206999999996</v>
      </c>
      <c r="CQO23" s="253">
        <v>94.955280000000002</v>
      </c>
      <c r="CQP23" s="253">
        <v>94.965577999999994</v>
      </c>
      <c r="CQQ23" s="253">
        <v>94.976484999999997</v>
      </c>
      <c r="CQR23" s="253">
        <v>94.999780000000001</v>
      </c>
      <c r="CQS23" s="253">
        <v>95.036456999999999</v>
      </c>
      <c r="CQT23" s="253">
        <v>95.073434000000006</v>
      </c>
      <c r="CQU23" s="253">
        <v>95.101915000000005</v>
      </c>
      <c r="CQV23" s="253">
        <v>95.122996999999998</v>
      </c>
      <c r="CQW23" s="253">
        <v>95.147882999999993</v>
      </c>
      <c r="CQX23" s="253">
        <v>95.185737000000003</v>
      </c>
      <c r="CQY23" s="253">
        <v>95.231155999999999</v>
      </c>
      <c r="CQZ23" s="253">
        <v>95.277099000000007</v>
      </c>
      <c r="CRA23" s="253">
        <v>95.325468000000001</v>
      </c>
      <c r="CRB23" s="253">
        <v>95.382831999999993</v>
      </c>
      <c r="CRC23" s="253">
        <v>95.443579999999997</v>
      </c>
      <c r="CRD23" s="253">
        <v>95.493472999999994</v>
      </c>
      <c r="CRE23" s="253">
        <v>95.530854000000005</v>
      </c>
      <c r="CRF23" s="253">
        <v>95.579294000000004</v>
      </c>
      <c r="CRG23" s="253">
        <v>95.640811999999997</v>
      </c>
      <c r="CRH23" s="253">
        <v>95.675764000000001</v>
      </c>
      <c r="CRI23" s="253">
        <v>95.678370999999999</v>
      </c>
      <c r="CRJ23" s="253">
        <v>95.676738</v>
      </c>
      <c r="CRK23" s="253">
        <v>95.685406</v>
      </c>
      <c r="CRL23" s="253">
        <v>95.699850999999995</v>
      </c>
      <c r="CRM23" s="253">
        <v>95.717939000000001</v>
      </c>
      <c r="CRN23" s="253">
        <v>95.748292000000006</v>
      </c>
      <c r="CRO23" s="253">
        <v>95.789294999999996</v>
      </c>
      <c r="CRP23" s="253">
        <v>95.819345999999996</v>
      </c>
      <c r="CRQ23" s="253">
        <v>95.829460999999995</v>
      </c>
      <c r="CRR23" s="253">
        <v>95.834897999999995</v>
      </c>
      <c r="CRS23" s="253">
        <v>95.836974999999995</v>
      </c>
      <c r="CRT23" s="253">
        <v>95.825046999999998</v>
      </c>
      <c r="CRU23" s="253">
        <v>95.805040000000005</v>
      </c>
      <c r="CRV23" s="253">
        <v>95.795903999999993</v>
      </c>
      <c r="CRW23" s="253">
        <v>95.794566000000003</v>
      </c>
      <c r="CRX23" s="253">
        <v>95.773996999999994</v>
      </c>
      <c r="CRY23" s="253">
        <v>95.731482999999997</v>
      </c>
      <c r="CRZ23" s="253">
        <v>95.689705000000004</v>
      </c>
      <c r="CSA23" s="253">
        <v>95.649101000000002</v>
      </c>
      <c r="CSB23" s="253">
        <v>95.591938999999996</v>
      </c>
      <c r="CSC23" s="253">
        <v>95.517985999999993</v>
      </c>
      <c r="CSD23" s="253">
        <v>95.432984000000005</v>
      </c>
      <c r="CSE23" s="253">
        <v>95.317685999999995</v>
      </c>
      <c r="CSF23" s="253">
        <v>95.137829999999994</v>
      </c>
      <c r="CSG23" s="253">
        <v>94.877365999999995</v>
      </c>
      <c r="CSH23" s="253">
        <v>94.493768000000003</v>
      </c>
      <c r="CSI23" s="253">
        <v>93.831881999999993</v>
      </c>
      <c r="CSJ23" s="253">
        <v>92.652028999999999</v>
      </c>
      <c r="CSK23" s="253">
        <v>90.811881999999997</v>
      </c>
      <c r="CSL23" s="253">
        <v>88.404016999999996</v>
      </c>
      <c r="CSM23" s="253">
        <v>85.790490000000005</v>
      </c>
      <c r="CSN23" s="253">
        <v>83.742856000000003</v>
      </c>
      <c r="CSO23" s="253">
        <v>83.137187999999995</v>
      </c>
      <c r="CSP23" s="253">
        <v>83.940454000000003</v>
      </c>
      <c r="CSQ23" s="253">
        <v>85.311888999999994</v>
      </c>
      <c r="CSR23" s="253">
        <v>86.605311999999998</v>
      </c>
      <c r="CSS23" s="253">
        <v>87.584180000000003</v>
      </c>
      <c r="CST23" s="253">
        <v>88.149940999999998</v>
      </c>
      <c r="CSU23" s="253">
        <v>88.163281999999995</v>
      </c>
      <c r="CSV23" s="253">
        <v>87.557321000000002</v>
      </c>
      <c r="CSW23" s="253">
        <v>86.652934000000002</v>
      </c>
      <c r="CSX23" s="253">
        <v>86.067487</v>
      </c>
      <c r="CSY23" s="253">
        <v>86.192932999999996</v>
      </c>
      <c r="CSZ23" s="253">
        <v>87.017477999999997</v>
      </c>
      <c r="CTA23" s="253">
        <v>88.280495000000002</v>
      </c>
      <c r="CTB23" s="253">
        <v>89.644772000000003</v>
      </c>
      <c r="CTC23" s="253">
        <v>90.838911999999993</v>
      </c>
      <c r="CTD23" s="253">
        <v>91.723929999999996</v>
      </c>
      <c r="CTE23" s="253">
        <v>92.286277999999996</v>
      </c>
      <c r="CTF23" s="253">
        <v>92.609515000000002</v>
      </c>
      <c r="CTG23" s="253">
        <v>92.814349000000007</v>
      </c>
      <c r="CTH23" s="253">
        <v>92.989756</v>
      </c>
      <c r="CTI23" s="253">
        <v>93.160128</v>
      </c>
      <c r="CTJ23" s="253">
        <v>93.308194999999998</v>
      </c>
      <c r="CTK23" s="253">
        <v>93.425803000000002</v>
      </c>
      <c r="CTL23" s="253">
        <v>93.526714999999996</v>
      </c>
      <c r="CTM23" s="253">
        <v>93.615004999999996</v>
      </c>
      <c r="CTN23" s="253">
        <v>93.677646999999993</v>
      </c>
      <c r="CTO23" s="253">
        <v>93.712733</v>
      </c>
      <c r="CTP23" s="253">
        <v>93.735837000000004</v>
      </c>
      <c r="CTQ23" s="253">
        <v>93.754211999999995</v>
      </c>
      <c r="CTR23" s="253">
        <v>93.767052000000007</v>
      </c>
      <c r="CTS23" s="253">
        <v>93.782607999999996</v>
      </c>
      <c r="CTT23" s="253">
        <v>93.813139000000007</v>
      </c>
      <c r="CTU23" s="253">
        <v>93.856367000000006</v>
      </c>
      <c r="CTV23" s="253">
        <v>93.898628000000002</v>
      </c>
      <c r="CTW23" s="253">
        <v>93.933841000000001</v>
      </c>
      <c r="CTX23" s="253">
        <v>93.966977</v>
      </c>
      <c r="CTY23" s="253">
        <v>93.999420999999998</v>
      </c>
      <c r="CTZ23" s="253">
        <v>94.021617000000006</v>
      </c>
      <c r="CUA23" s="253">
        <v>94.035486000000006</v>
      </c>
      <c r="CUB23" s="253">
        <v>94.056618999999998</v>
      </c>
      <c r="CUC23" s="253">
        <v>94.091373000000004</v>
      </c>
      <c r="CUD23" s="253">
        <v>94.131641999999999</v>
      </c>
      <c r="CUE23" s="253">
        <v>94.168584999999993</v>
      </c>
      <c r="CUF23" s="253">
        <v>94.198858000000001</v>
      </c>
      <c r="CUG23" s="253">
        <v>94.219645</v>
      </c>
      <c r="CUH23" s="253">
        <v>94.230418999999998</v>
      </c>
      <c r="CUI23" s="253">
        <v>94.237658999999994</v>
      </c>
      <c r="CUJ23" s="253">
        <v>94.250029999999995</v>
      </c>
      <c r="CUK23" s="253">
        <v>94.265872999999999</v>
      </c>
      <c r="CUL23" s="253">
        <v>94.277839999999998</v>
      </c>
      <c r="CUM23" s="253">
        <v>94.286310999999998</v>
      </c>
      <c r="CUN23" s="253">
        <v>94.296520999999998</v>
      </c>
      <c r="CUO23" s="253">
        <v>94.305695999999998</v>
      </c>
      <c r="CUP23" s="253">
        <v>94.304779999999994</v>
      </c>
      <c r="CUQ23" s="253">
        <v>94.292140000000003</v>
      </c>
      <c r="CUR23" s="253">
        <v>94.270723000000004</v>
      </c>
      <c r="CUS23" s="253">
        <v>94.243848999999997</v>
      </c>
      <c r="CUT23" s="253">
        <v>94.217613</v>
      </c>
      <c r="CUU23" s="253">
        <v>94.200588999999994</v>
      </c>
      <c r="CUV23" s="253">
        <v>94.198032999999995</v>
      </c>
      <c r="CUW23" s="253">
        <v>94.206207000000006</v>
      </c>
      <c r="CUX23" s="253">
        <v>94.217896999999994</v>
      </c>
      <c r="CUY23" s="253">
        <v>94.231663999999995</v>
      </c>
      <c r="CUZ23" s="253">
        <v>94.250710999999995</v>
      </c>
      <c r="CVA23" s="253">
        <v>94.275786999999994</v>
      </c>
      <c r="CVB23" s="253">
        <v>94.304417999999998</v>
      </c>
      <c r="CVC23" s="253">
        <v>94.335571999999999</v>
      </c>
      <c r="CVD23" s="253">
        <v>94.372757000000007</v>
      </c>
      <c r="CVE23" s="253">
        <v>94.416544999999999</v>
      </c>
      <c r="CVF23" s="253">
        <v>94.461983000000004</v>
      </c>
      <c r="CVG23" s="253">
        <v>94.507354000000007</v>
      </c>
      <c r="CVH23" s="253">
        <v>94.557147000000001</v>
      </c>
      <c r="CVI23" s="253">
        <v>94.613823999999994</v>
      </c>
      <c r="CVJ23" s="253">
        <v>94.671987999999999</v>
      </c>
      <c r="CVK23" s="253">
        <v>94.723241999999999</v>
      </c>
      <c r="CVL23" s="253">
        <v>94.763002</v>
      </c>
      <c r="CVM23" s="253">
        <v>94.791613999999996</v>
      </c>
      <c r="CVN23" s="253">
        <v>94.813343000000003</v>
      </c>
      <c r="CVO23" s="253">
        <v>94.836399999999998</v>
      </c>
      <c r="CVP23" s="253">
        <v>94.866180999999997</v>
      </c>
      <c r="CVQ23" s="253">
        <v>94.899752000000007</v>
      </c>
      <c r="CVR23" s="253">
        <v>94.932632999999996</v>
      </c>
      <c r="CVS23" s="253">
        <v>94.964293999999995</v>
      </c>
      <c r="CVT23" s="253">
        <v>94.996260000000007</v>
      </c>
      <c r="CVU23" s="253">
        <v>95.027741000000006</v>
      </c>
      <c r="CVV23" s="253">
        <v>95.056100999999998</v>
      </c>
      <c r="CVW23" s="253">
        <v>95.079226000000006</v>
      </c>
      <c r="CVX23" s="253">
        <v>95.096126999999996</v>
      </c>
      <c r="CVY23" s="253">
        <v>95.105894000000006</v>
      </c>
      <c r="CVZ23" s="253">
        <v>95.109228999999999</v>
      </c>
      <c r="CWA23" s="253">
        <v>95.110553999999993</v>
      </c>
      <c r="CWB23" s="253">
        <v>95.113175999999996</v>
      </c>
      <c r="CWC23" s="253">
        <v>95.113257000000004</v>
      </c>
      <c r="CWD23" s="253">
        <v>95.104812999999993</v>
      </c>
      <c r="CWE23" s="253">
        <v>95.092096999999995</v>
      </c>
      <c r="CWF23" s="253">
        <v>95.089522000000002</v>
      </c>
      <c r="CWG23" s="253">
        <v>95.107805999999997</v>
      </c>
      <c r="CWH23" s="253">
        <v>95.143782999999999</v>
      </c>
      <c r="CWI23" s="253">
        <v>95.182795999999996</v>
      </c>
      <c r="CWJ23" s="253">
        <v>95.209879000000001</v>
      </c>
      <c r="CWK23" s="253">
        <v>95.220770999999999</v>
      </c>
      <c r="CWL23" s="253">
        <v>95.224463999999998</v>
      </c>
      <c r="CWM23" s="253">
        <v>95.234157999999994</v>
      </c>
      <c r="CWN23" s="253">
        <v>95.254872000000006</v>
      </c>
      <c r="CWO23" s="253">
        <v>95.279607999999996</v>
      </c>
      <c r="CWP23" s="253">
        <v>95.301103999999995</v>
      </c>
      <c r="CWQ23" s="253">
        <v>95.322889000000004</v>
      </c>
      <c r="CWR23" s="253">
        <v>95.353491000000005</v>
      </c>
      <c r="CWS23" s="253">
        <v>95.394041000000001</v>
      </c>
      <c r="CWT23" s="253">
        <v>95.437194000000005</v>
      </c>
      <c r="CWU23" s="253">
        <v>95.475317000000004</v>
      </c>
      <c r="CWV23" s="253">
        <v>95.503567000000004</v>
      </c>
      <c r="CWW23" s="253">
        <v>95.518362999999994</v>
      </c>
      <c r="CWX23" s="253">
        <v>95.520976000000005</v>
      </c>
      <c r="CWY23" s="253">
        <v>95.520398</v>
      </c>
      <c r="CWZ23" s="253">
        <v>95.526096999999993</v>
      </c>
      <c r="CXA23" s="253">
        <v>95.537521999999996</v>
      </c>
      <c r="CXB23" s="253">
        <v>95.546261999999999</v>
      </c>
      <c r="CXC23" s="253">
        <v>95.548479</v>
      </c>
      <c r="CXD23" s="253">
        <v>95.548703000000003</v>
      </c>
      <c r="CXE23" s="253">
        <v>95.551550000000006</v>
      </c>
      <c r="CXF23" s="253">
        <v>95.557553999999996</v>
      </c>
      <c r="CXG23" s="253">
        <v>95.567604000000003</v>
      </c>
      <c r="CXH23" s="253">
        <v>95.584299000000001</v>
      </c>
      <c r="CXI23" s="253">
        <v>95.606617</v>
      </c>
      <c r="CXJ23" s="253">
        <v>95.630076000000003</v>
      </c>
      <c r="CXK23" s="253">
        <v>95.652213000000003</v>
      </c>
      <c r="CXL23" s="253">
        <v>95.673608000000002</v>
      </c>
      <c r="CXM23" s="253">
        <v>95.694631999999999</v>
      </c>
      <c r="CXN23" s="253">
        <v>95.715979000000004</v>
      </c>
      <c r="CXO23" s="253">
        <v>95.740429000000006</v>
      </c>
      <c r="CXP23" s="253">
        <v>95.768773999999993</v>
      </c>
      <c r="CXQ23" s="253">
        <v>95.795755</v>
      </c>
      <c r="CXR23" s="253">
        <v>95.815946999999994</v>
      </c>
      <c r="CXS23" s="253">
        <v>95.831362999999996</v>
      </c>
      <c r="CXT23" s="253">
        <v>95.846061000000006</v>
      </c>
      <c r="CXU23" s="253">
        <v>95.857303999999999</v>
      </c>
      <c r="CXV23" s="253">
        <v>95.860020000000006</v>
      </c>
      <c r="CXW23" s="253">
        <v>95.856610000000003</v>
      </c>
      <c r="CXX23" s="253">
        <v>95.854354999999998</v>
      </c>
      <c r="CXY23" s="253">
        <v>95.854488000000003</v>
      </c>
      <c r="CXZ23" s="253">
        <v>95.851742000000002</v>
      </c>
      <c r="CYA23" s="253">
        <v>95.844781999999995</v>
      </c>
      <c r="CYB23" s="253">
        <v>95.839444999999998</v>
      </c>
      <c r="CYC23" s="253">
        <v>95.840726000000004</v>
      </c>
      <c r="CYD23" s="253">
        <v>95.847684999999998</v>
      </c>
      <c r="CYE23" s="253">
        <v>95.856363999999999</v>
      </c>
      <c r="CYF23" s="253">
        <v>95.861987999999997</v>
      </c>
      <c r="CYG23" s="253">
        <v>95.859521000000001</v>
      </c>
      <c r="CYH23" s="253">
        <v>95.848269000000002</v>
      </c>
      <c r="CYI23" s="253">
        <v>95.835052000000005</v>
      </c>
      <c r="CYJ23" s="253">
        <v>95.827518999999995</v>
      </c>
      <c r="CYK23" s="253">
        <v>95.825411000000003</v>
      </c>
      <c r="CYL23" s="253">
        <v>95.823211000000001</v>
      </c>
      <c r="CYM23" s="253">
        <v>95.819119999999998</v>
      </c>
      <c r="CYN23" s="253">
        <v>95.814952000000005</v>
      </c>
      <c r="CYO23" s="253">
        <v>95.808908000000002</v>
      </c>
      <c r="CYP23" s="253">
        <v>95.796153000000004</v>
      </c>
      <c r="CYQ23" s="253">
        <v>95.776567999999997</v>
      </c>
      <c r="CYR23" s="253">
        <v>95.756021000000004</v>
      </c>
      <c r="CYS23" s="253">
        <v>95.739554999999996</v>
      </c>
      <c r="CYT23" s="253">
        <v>95.727995000000007</v>
      </c>
      <c r="CYU23" s="253">
        <v>95.720661000000007</v>
      </c>
      <c r="CYV23" s="253">
        <v>95.716065</v>
      </c>
      <c r="CYW23" s="253">
        <v>95.710920000000002</v>
      </c>
      <c r="CYX23" s="253">
        <v>95.703856999999999</v>
      </c>
      <c r="CYY23" s="253">
        <v>95.699239000000006</v>
      </c>
      <c r="CYZ23" s="253">
        <v>95.701756000000003</v>
      </c>
      <c r="CZA23" s="253">
        <v>95.708642999999995</v>
      </c>
      <c r="CZB23" s="253">
        <v>95.712963999999999</v>
      </c>
      <c r="CZC23" s="253">
        <v>95.713095999999993</v>
      </c>
      <c r="CZD23" s="253">
        <v>95.712765000000005</v>
      </c>
      <c r="CZE23" s="253">
        <v>95.712806999999998</v>
      </c>
      <c r="CZF23" s="253">
        <v>95.709950000000006</v>
      </c>
      <c r="CZG23" s="253">
        <v>95.703573000000006</v>
      </c>
      <c r="CZH23" s="253">
        <v>95.696905999999998</v>
      </c>
      <c r="CZI23" s="253">
        <v>95.690983000000003</v>
      </c>
      <c r="CZJ23" s="253">
        <v>95.684048000000004</v>
      </c>
      <c r="CZK23" s="253">
        <v>95.677769999999995</v>
      </c>
      <c r="CZL23" s="253">
        <v>95.677404999999993</v>
      </c>
      <c r="CZM23" s="253">
        <v>95.683977999999996</v>
      </c>
      <c r="CZN23" s="253">
        <v>95.691665</v>
      </c>
      <c r="CZO23" s="253">
        <v>95.694952000000001</v>
      </c>
      <c r="CZP23" s="253">
        <v>95.694014999999993</v>
      </c>
      <c r="CZQ23" s="253">
        <v>95.691412999999997</v>
      </c>
      <c r="CZR23" s="253">
        <v>95.687839999999994</v>
      </c>
      <c r="CZS23" s="253">
        <v>95.683093999999997</v>
      </c>
      <c r="CZT23" s="253">
        <v>95.677870999999996</v>
      </c>
      <c r="CZU23" s="253">
        <v>95.673035999999996</v>
      </c>
      <c r="CZV23" s="253">
        <v>95.669140999999996</v>
      </c>
      <c r="CZW23" s="253">
        <v>95.666539</v>
      </c>
      <c r="CZX23" s="253">
        <v>95.663775999999999</v>
      </c>
      <c r="CZY23" s="253">
        <v>95.657293999999993</v>
      </c>
      <c r="CZZ23" s="253">
        <v>95.646179000000004</v>
      </c>
      <c r="DAA23" s="253">
        <v>95.635731000000007</v>
      </c>
      <c r="DAB23" s="253">
        <v>95.632157000000007</v>
      </c>
      <c r="DAC23" s="253">
        <v>95.634953999999993</v>
      </c>
      <c r="DAD23" s="253">
        <v>95.638630000000006</v>
      </c>
      <c r="DAE23" s="253">
        <v>95.639881000000003</v>
      </c>
      <c r="DAF23" s="253">
        <v>95.637788999999998</v>
      </c>
      <c r="DAG23" s="253">
        <v>95.629028000000005</v>
      </c>
      <c r="DAH23" s="253">
        <v>95.610069999999993</v>
      </c>
      <c r="DAI23" s="253">
        <v>95.584350999999998</v>
      </c>
      <c r="DAJ23" s="253">
        <v>95.560779999999994</v>
      </c>
      <c r="DAK23" s="253">
        <v>95.544302999999999</v>
      </c>
      <c r="DAL23" s="253">
        <v>95.533032000000006</v>
      </c>
      <c r="DAM23" s="253">
        <v>95.524187999999995</v>
      </c>
      <c r="DAN23" s="253">
        <v>95.517105999999998</v>
      </c>
      <c r="DAO23" s="253">
        <v>95.510403999999994</v>
      </c>
      <c r="DAP23" s="253">
        <v>95.502357000000003</v>
      </c>
      <c r="DAQ23" s="253">
        <v>95.494854000000004</v>
      </c>
      <c r="DAR23" s="253">
        <v>95.491026000000005</v>
      </c>
      <c r="DAS23" s="253">
        <v>95.487982000000002</v>
      </c>
      <c r="DAT23" s="253">
        <v>95.477828000000002</v>
      </c>
      <c r="DAU23" s="253">
        <v>95.457171000000002</v>
      </c>
      <c r="DAV23" s="253">
        <v>95.430430000000001</v>
      </c>
      <c r="DAW23" s="253">
        <v>95.403705000000002</v>
      </c>
      <c r="DAX23" s="253">
        <v>95.381332999999998</v>
      </c>
      <c r="DAY23" s="253">
        <v>95.368078999999994</v>
      </c>
      <c r="DAZ23" s="253">
        <v>95.366876000000005</v>
      </c>
      <c r="DBA23" s="253">
        <v>95.371872999999994</v>
      </c>
      <c r="DBB23" s="253">
        <v>95.370124000000004</v>
      </c>
      <c r="DBC23" s="253">
        <v>95.354112000000001</v>
      </c>
      <c r="DBD23" s="253">
        <v>95.328588999999994</v>
      </c>
      <c r="DBE23" s="253">
        <v>95.302681000000007</v>
      </c>
      <c r="DBF23" s="253">
        <v>95.280114999999995</v>
      </c>
      <c r="DBG23" s="253">
        <v>95.260223999999994</v>
      </c>
      <c r="DBH23" s="253">
        <v>95.243919000000005</v>
      </c>
      <c r="DBI23" s="253">
        <v>95.234064000000004</v>
      </c>
      <c r="DBJ23" s="253">
        <v>95.231763000000001</v>
      </c>
      <c r="DBK23" s="253">
        <v>95.235397000000006</v>
      </c>
      <c r="DBL23" s="253">
        <v>95.242474000000001</v>
      </c>
      <c r="DBM23" s="253">
        <v>95.250921000000005</v>
      </c>
      <c r="DBN23" s="253">
        <v>95.259761999999995</v>
      </c>
      <c r="DBO23" s="253">
        <v>95.269098</v>
      </c>
      <c r="DBP23" s="253">
        <v>95.277788000000001</v>
      </c>
      <c r="DBQ23" s="253">
        <v>95.281937999999997</v>
      </c>
      <c r="DBR23" s="253">
        <v>95.279139000000001</v>
      </c>
      <c r="DBS23" s="253">
        <v>95.273904000000002</v>
      </c>
      <c r="DBT23" s="253">
        <v>95.274253999999999</v>
      </c>
      <c r="DBU23" s="253">
        <v>95.2821</v>
      </c>
      <c r="DBV23" s="253">
        <v>95.291482999999999</v>
      </c>
      <c r="DBW23" s="253">
        <v>95.297582000000006</v>
      </c>
      <c r="DBX23" s="253">
        <v>95.302644999999998</v>
      </c>
      <c r="DBY23" s="253">
        <v>95.310637</v>
      </c>
      <c r="DBZ23" s="253">
        <v>95.320599999999999</v>
      </c>
      <c r="DCA23" s="253">
        <v>95.328855000000004</v>
      </c>
      <c r="DCB23" s="253">
        <v>95.334677999999997</v>
      </c>
      <c r="DCC23" s="253">
        <v>95.340551000000005</v>
      </c>
      <c r="DCD23" s="253">
        <v>95.348917</v>
      </c>
      <c r="DCE23" s="253">
        <v>95.361068000000003</v>
      </c>
      <c r="DCF23" s="253">
        <v>95.377109000000004</v>
      </c>
      <c r="DCG23" s="253">
        <v>95.395144000000002</v>
      </c>
      <c r="DCH23" s="253">
        <v>95.412806000000003</v>
      </c>
      <c r="DCI23" s="253">
        <v>95.430874000000003</v>
      </c>
      <c r="DCJ23" s="253">
        <v>95.452121000000005</v>
      </c>
      <c r="DCK23" s="253">
        <v>95.474920999999995</v>
      </c>
      <c r="DCL23" s="253">
        <v>95.492116999999993</v>
      </c>
      <c r="DCM23" s="253">
        <v>95.499678000000003</v>
      </c>
      <c r="DCN23" s="253">
        <v>95.503356999999994</v>
      </c>
      <c r="DCO23" s="253">
        <v>95.512662000000006</v>
      </c>
      <c r="DCP23" s="253">
        <v>95.529769999999999</v>
      </c>
      <c r="DCQ23" s="253">
        <v>95.547882000000001</v>
      </c>
      <c r="DCR23" s="253">
        <v>95.559608999999995</v>
      </c>
      <c r="DCS23" s="253">
        <v>95.563959999999994</v>
      </c>
      <c r="DCT23" s="253">
        <v>95.565815999999998</v>
      </c>
      <c r="DCU23" s="253">
        <v>95.571110000000004</v>
      </c>
      <c r="DCV23" s="253">
        <v>95.581979000000004</v>
      </c>
      <c r="DCW23" s="253">
        <v>95.594644000000002</v>
      </c>
      <c r="DCX23" s="253">
        <v>95.602226999999999</v>
      </c>
      <c r="DCY23" s="253">
        <v>95.601012999999995</v>
      </c>
      <c r="DCZ23" s="253">
        <v>95.593941000000001</v>
      </c>
      <c r="DDA23" s="253">
        <v>95.588025999999999</v>
      </c>
      <c r="DDB23" s="253">
        <v>95.589529999999996</v>
      </c>
      <c r="DDC23" s="253">
        <v>95.600849999999994</v>
      </c>
      <c r="DDD23" s="253">
        <v>95.619054000000006</v>
      </c>
      <c r="DDE23" s="253">
        <v>95.636491000000007</v>
      </c>
      <c r="DDF23" s="253">
        <v>95.645561000000001</v>
      </c>
      <c r="DDG23" s="253">
        <v>95.645179999999996</v>
      </c>
      <c r="DDH23" s="253">
        <v>95.641400000000004</v>
      </c>
      <c r="DDI23" s="253">
        <v>95.640648999999996</v>
      </c>
      <c r="DDJ23" s="253">
        <v>95.643621999999993</v>
      </c>
      <c r="DDK23" s="253">
        <v>95.645745000000005</v>
      </c>
      <c r="DDL23" s="253">
        <v>95.640951999999999</v>
      </c>
      <c r="DDM23" s="253">
        <v>95.624297999999996</v>
      </c>
      <c r="DDN23" s="253">
        <v>95.594596999999993</v>
      </c>
      <c r="DDO23" s="253">
        <v>95.557689999999994</v>
      </c>
      <c r="DDP23" s="253">
        <v>95.525448999999995</v>
      </c>
      <c r="DDQ23" s="253">
        <v>95.508313999999999</v>
      </c>
      <c r="DDR23" s="253">
        <v>95.507541000000003</v>
      </c>
      <c r="DDS23" s="253">
        <v>95.514403000000001</v>
      </c>
      <c r="DDT23" s="253">
        <v>95.516501000000005</v>
      </c>
      <c r="DDU23" s="253">
        <v>95.505883999999995</v>
      </c>
      <c r="DDV23" s="253">
        <v>95.483642000000003</v>
      </c>
      <c r="DDW23" s="253">
        <v>95.457751000000002</v>
      </c>
      <c r="DDX23" s="253">
        <v>95.435345999999996</v>
      </c>
      <c r="DDY23" s="253">
        <v>95.417135999999999</v>
      </c>
      <c r="DDZ23" s="253">
        <v>95.400377000000006</v>
      </c>
      <c r="DEA23" s="253">
        <v>95.385407999999998</v>
      </c>
      <c r="DEB23" s="253">
        <v>95.375253000000001</v>
      </c>
      <c r="DEC23" s="253">
        <v>95.368998000000005</v>
      </c>
      <c r="DED23" s="253">
        <v>95.360785000000007</v>
      </c>
      <c r="DEE23" s="253">
        <v>95.347772000000006</v>
      </c>
      <c r="DEF23" s="253">
        <v>95.335132999999999</v>
      </c>
      <c r="DEG23" s="253">
        <v>95.329480000000004</v>
      </c>
      <c r="DEH23" s="253">
        <v>95.329768000000001</v>
      </c>
      <c r="DEI23" s="253">
        <v>95.328453999999994</v>
      </c>
      <c r="DEJ23" s="253">
        <v>95.320419999999999</v>
      </c>
      <c r="DEK23" s="253">
        <v>95.307456000000002</v>
      </c>
      <c r="DEL23" s="253">
        <v>95.294993000000005</v>
      </c>
      <c r="DEM23" s="253">
        <v>95.288179999999997</v>
      </c>
      <c r="DEN23" s="253">
        <v>95.291071000000002</v>
      </c>
      <c r="DEO23" s="253">
        <v>95.305526999999998</v>
      </c>
      <c r="DEP23" s="253">
        <v>95.328686000000005</v>
      </c>
      <c r="DEQ23" s="253">
        <v>95.353539999999995</v>
      </c>
      <c r="DER23" s="253">
        <v>95.374424000000005</v>
      </c>
      <c r="DES23" s="253">
        <v>95.391544999999994</v>
      </c>
      <c r="DET23" s="253">
        <v>95.408980999999997</v>
      </c>
      <c r="DEU23" s="253">
        <v>95.428648999999993</v>
      </c>
      <c r="DEV23" s="253">
        <v>95.447336000000007</v>
      </c>
      <c r="DEW23" s="253">
        <v>95.459646000000006</v>
      </c>
      <c r="DEX23" s="253">
        <v>95.462751999999995</v>
      </c>
      <c r="DEY23" s="253">
        <v>95.457706999999999</v>
      </c>
      <c r="DEZ23" s="253">
        <v>95.447410000000005</v>
      </c>
      <c r="DFA23" s="253">
        <v>95.435489000000004</v>
      </c>
      <c r="DFB23" s="253">
        <v>95.427227000000002</v>
      </c>
      <c r="DFC23" s="253">
        <v>95.428263000000001</v>
      </c>
      <c r="DFD23" s="253">
        <v>95.439115999999999</v>
      </c>
      <c r="DFE23" s="253">
        <v>95.451882999999995</v>
      </c>
      <c r="DFF23" s="253">
        <v>95.455752000000004</v>
      </c>
      <c r="DFG23" s="253">
        <v>95.446993000000006</v>
      </c>
      <c r="DFH23" s="253">
        <v>95.431754999999995</v>
      </c>
      <c r="DFI23" s="253">
        <v>95.418454999999994</v>
      </c>
      <c r="DFJ23" s="253">
        <v>95.409537999999998</v>
      </c>
      <c r="DFK23" s="253">
        <v>95.401730000000001</v>
      </c>
      <c r="DFL23" s="253">
        <v>95.391846999999999</v>
      </c>
      <c r="DFM23" s="253">
        <v>95.379606999999993</v>
      </c>
      <c r="DFN23" s="253">
        <v>95.365380999999999</v>
      </c>
      <c r="DFO23" s="253">
        <v>95.347966</v>
      </c>
      <c r="DFP23" s="253">
        <v>95.325800000000001</v>
      </c>
      <c r="DFQ23" s="253">
        <v>95.299503000000001</v>
      </c>
      <c r="DFR23" s="253">
        <v>95.272406000000004</v>
      </c>
      <c r="DFS23" s="253">
        <v>95.248754000000005</v>
      </c>
      <c r="DFT23" s="253">
        <v>95.231560000000002</v>
      </c>
      <c r="DFU23" s="253">
        <v>95.221468999999999</v>
      </c>
      <c r="DFV23" s="253">
        <v>95.216521999999998</v>
      </c>
      <c r="DFW23" s="253">
        <v>95.212748000000005</v>
      </c>
      <c r="DFX23" s="253">
        <v>95.205894000000001</v>
      </c>
      <c r="DFY23" s="253">
        <v>95.193392000000003</v>
      </c>
      <c r="DFZ23" s="253">
        <v>95.174805000000006</v>
      </c>
      <c r="DGA23" s="253">
        <v>95.150564000000003</v>
      </c>
      <c r="DGB23" s="253">
        <v>95.121065999999999</v>
      </c>
      <c r="DGC23" s="253">
        <v>95.087333999999998</v>
      </c>
      <c r="DGD23" s="253">
        <v>95.051683999999995</v>
      </c>
      <c r="DGE23" s="253">
        <v>95.017146999999994</v>
      </c>
      <c r="DGF23" s="253">
        <v>94.987024000000005</v>
      </c>
      <c r="DGG23" s="253">
        <v>94.965052999999997</v>
      </c>
      <c r="DGH23" s="253">
        <v>94.953314000000006</v>
      </c>
      <c r="DGI23" s="253">
        <v>94.947907000000001</v>
      </c>
      <c r="DGJ23" s="253">
        <v>94.939336999999995</v>
      </c>
      <c r="DGK23" s="253">
        <v>94.921363999999997</v>
      </c>
      <c r="DGL23" s="253">
        <v>94.899064999999993</v>
      </c>
      <c r="DGM23" s="253">
        <v>94.884148999999994</v>
      </c>
      <c r="DGN23" s="253">
        <v>94.881550000000004</v>
      </c>
      <c r="DGO23" s="253">
        <v>94.884140000000002</v>
      </c>
      <c r="DGP23" s="253">
        <v>94.881384999999995</v>
      </c>
      <c r="DGQ23" s="253">
        <v>94.869574999999998</v>
      </c>
      <c r="DGR23" s="253">
        <v>94.852312999999995</v>
      </c>
      <c r="DGS23" s="253">
        <v>94.834765000000004</v>
      </c>
      <c r="DGT23" s="253">
        <v>94.820081999999999</v>
      </c>
      <c r="DGU23" s="253">
        <v>94.808336999999995</v>
      </c>
      <c r="DGV23" s="253">
        <v>94.795630000000003</v>
      </c>
      <c r="DGW23" s="253">
        <v>94.776674</v>
      </c>
      <c r="DGX23" s="253">
        <v>94.750645000000006</v>
      </c>
      <c r="DGY23" s="253">
        <v>94.724283999999997</v>
      </c>
      <c r="DGZ23" s="253">
        <v>94.705515000000005</v>
      </c>
      <c r="DHA23" s="253">
        <v>94.694783999999999</v>
      </c>
      <c r="DHB23" s="253">
        <v>94.684479999999994</v>
      </c>
      <c r="DHC23" s="253">
        <v>94.666313000000002</v>
      </c>
      <c r="DHD23" s="253">
        <v>94.638293000000004</v>
      </c>
      <c r="DHE23" s="253">
        <v>94.606177000000002</v>
      </c>
      <c r="DHF23" s="253">
        <v>94.580027999999999</v>
      </c>
      <c r="DHG23" s="253">
        <v>94.567766000000006</v>
      </c>
      <c r="DHH23" s="253">
        <v>94.569362999999996</v>
      </c>
      <c r="DHI23" s="253">
        <v>94.577297999999999</v>
      </c>
      <c r="DHJ23" s="253">
        <v>94.583510000000004</v>
      </c>
      <c r="DHK23" s="253">
        <v>94.585007000000004</v>
      </c>
      <c r="DHL23" s="253">
        <v>94.582427999999993</v>
      </c>
      <c r="DHM23" s="253">
        <v>94.576160999999999</v>
      </c>
      <c r="DHN23" s="253">
        <v>94.566489000000004</v>
      </c>
      <c r="DHO23" s="253">
        <v>94.555593999999999</v>
      </c>
      <c r="DHP23" s="253">
        <v>94.546374</v>
      </c>
      <c r="DHQ23" s="253">
        <v>94.540369999999996</v>
      </c>
      <c r="DHR23" s="253">
        <v>94.539360000000002</v>
      </c>
      <c r="DHS23" s="253">
        <v>94.547229000000002</v>
      </c>
      <c r="DHT23" s="253">
        <v>94.566010000000006</v>
      </c>
      <c r="DHU23" s="253">
        <v>94.589601999999999</v>
      </c>
      <c r="DHV23" s="253">
        <v>94.604928999999998</v>
      </c>
      <c r="DHW23" s="253">
        <v>94.602001999999999</v>
      </c>
      <c r="DHX23" s="253">
        <v>94.583043000000004</v>
      </c>
      <c r="DHY23" s="253">
        <v>94.562135999999995</v>
      </c>
      <c r="DHZ23" s="253">
        <v>94.556270999999995</v>
      </c>
      <c r="DIA23" s="253">
        <v>94.573819</v>
      </c>
      <c r="DIB23" s="253">
        <v>94.607664</v>
      </c>
      <c r="DIC23" s="253">
        <v>94.639125000000007</v>
      </c>
      <c r="DID23" s="253">
        <v>94.651459000000003</v>
      </c>
      <c r="DIE23" s="253">
        <v>94.641927999999993</v>
      </c>
      <c r="DIF23" s="253">
        <v>94.621168999999995</v>
      </c>
      <c r="DIG23" s="253">
        <v>94.602110999999994</v>
      </c>
      <c r="DIH23" s="253">
        <v>94.591384000000005</v>
      </c>
      <c r="DII23" s="253">
        <v>94.590031999999994</v>
      </c>
      <c r="DIJ23" s="253">
        <v>94.598112999999998</v>
      </c>
      <c r="DIK23" s="253">
        <v>94.615598000000006</v>
      </c>
      <c r="DIL23" s="253">
        <v>94.639499000000001</v>
      </c>
      <c r="DIM23" s="253">
        <v>94.662492999999998</v>
      </c>
      <c r="DIN23" s="253">
        <v>94.675980999999993</v>
      </c>
      <c r="DIO23" s="253">
        <v>94.675134999999997</v>
      </c>
      <c r="DIP23" s="253">
        <v>94.661392000000006</v>
      </c>
      <c r="DIQ23" s="253">
        <v>94.640387000000004</v>
      </c>
      <c r="DIR23" s="253">
        <v>94.617951000000005</v>
      </c>
      <c r="DIS23" s="253">
        <v>94.598489999999998</v>
      </c>
      <c r="DIT23" s="253">
        <v>94.585902000000004</v>
      </c>
      <c r="DIU23" s="253">
        <v>94.582952000000006</v>
      </c>
      <c r="DIV23" s="253">
        <v>94.588611</v>
      </c>
      <c r="DIW23" s="253">
        <v>94.598545000000001</v>
      </c>
      <c r="DIX23" s="253">
        <v>94.609571000000003</v>
      </c>
      <c r="DIY23" s="253">
        <v>94.621436000000003</v>
      </c>
      <c r="DIZ23" s="253">
        <v>94.633630999999994</v>
      </c>
      <c r="DJA23" s="253">
        <v>94.643694999999994</v>
      </c>
      <c r="DJB23" s="253">
        <v>94.650845000000004</v>
      </c>
      <c r="DJC23" s="253">
        <v>94.659098</v>
      </c>
      <c r="DJD23" s="253">
        <v>94.673469999999995</v>
      </c>
      <c r="DJE23" s="253">
        <v>94.693482000000003</v>
      </c>
      <c r="DJF23" s="253">
        <v>94.713628</v>
      </c>
      <c r="DJG23" s="253">
        <v>94.731061999999994</v>
      </c>
      <c r="DJH23" s="253">
        <v>94.750068999999996</v>
      </c>
      <c r="DJI23" s="253">
        <v>94.776892000000004</v>
      </c>
      <c r="DJJ23" s="253">
        <v>94.811662999999996</v>
      </c>
      <c r="DJK23" s="253">
        <v>94.847881999999998</v>
      </c>
      <c r="DJL23" s="253">
        <v>94.879727000000003</v>
      </c>
      <c r="DJM23" s="253">
        <v>94.907355999999993</v>
      </c>
      <c r="DJN23" s="253">
        <v>94.93374</v>
      </c>
      <c r="DJO23" s="253">
        <v>94.958562999999998</v>
      </c>
      <c r="DJP23" s="253">
        <v>94.978787999999994</v>
      </c>
      <c r="DJQ23" s="253">
        <v>94.995273999999995</v>
      </c>
      <c r="DJR23" s="253">
        <v>95.014650000000003</v>
      </c>
      <c r="DJS23" s="253">
        <v>95.041692999999995</v>
      </c>
      <c r="DJT23" s="253">
        <v>95.072401999999997</v>
      </c>
      <c r="DJU23" s="253">
        <v>95.098409000000004</v>
      </c>
      <c r="DJV23" s="253">
        <v>95.116951</v>
      </c>
      <c r="DJW23" s="253">
        <v>95.132346999999996</v>
      </c>
      <c r="DJX23" s="253">
        <v>95.148073999999994</v>
      </c>
      <c r="DJY23" s="253">
        <v>95.162570000000002</v>
      </c>
      <c r="DJZ23" s="253">
        <v>95.174363</v>
      </c>
      <c r="DKA23" s="253">
        <v>95.186785999999998</v>
      </c>
      <c r="DKB23" s="253">
        <v>95.204684</v>
      </c>
      <c r="DKC23" s="253">
        <v>95.229217000000006</v>
      </c>
      <c r="DKD23" s="253">
        <v>95.258249000000006</v>
      </c>
      <c r="DKE23" s="253">
        <v>95.289382000000003</v>
      </c>
      <c r="DKF23" s="253">
        <v>95.320023000000006</v>
      </c>
      <c r="DKG23" s="253">
        <v>95.346232999999998</v>
      </c>
      <c r="DKH23" s="253">
        <v>95.364226000000002</v>
      </c>
      <c r="DKI23" s="253">
        <v>95.372770000000003</v>
      </c>
      <c r="DKJ23" s="253">
        <v>95.373779999999996</v>
      </c>
      <c r="DKK23" s="253">
        <v>95.372366999999997</v>
      </c>
      <c r="DKL23" s="253">
        <v>95.376429000000002</v>
      </c>
      <c r="DKM23" s="253">
        <v>95.392477</v>
      </c>
      <c r="DKN23" s="253">
        <v>95.419421</v>
      </c>
      <c r="DKO23" s="253">
        <v>95.448684999999998</v>
      </c>
      <c r="DKP23" s="253">
        <v>95.472330999999997</v>
      </c>
      <c r="DKQ23" s="253">
        <v>95.489177999999995</v>
      </c>
      <c r="DKR23" s="253">
        <v>95.501836999999995</v>
      </c>
      <c r="DKS23" s="253">
        <v>95.511409</v>
      </c>
      <c r="DKT23" s="253">
        <v>95.518100000000004</v>
      </c>
      <c r="DKU23" s="253">
        <v>95.524241000000004</v>
      </c>
      <c r="DKV23" s="253">
        <v>95.532898000000003</v>
      </c>
      <c r="DKW23" s="253">
        <v>95.544585999999995</v>
      </c>
      <c r="DKX23" s="253">
        <v>95.558075000000002</v>
      </c>
      <c r="DKY23" s="253">
        <v>95.573087999999998</v>
      </c>
      <c r="DKZ23" s="253">
        <v>95.589421999999999</v>
      </c>
      <c r="DLA23" s="253">
        <v>95.604527000000004</v>
      </c>
      <c r="DLB23" s="253">
        <v>95.615157999999994</v>
      </c>
      <c r="DLC23" s="253">
        <v>95.621898000000002</v>
      </c>
      <c r="DLD23" s="253">
        <v>95.630697999999995</v>
      </c>
      <c r="DLE23" s="253">
        <v>95.649636000000001</v>
      </c>
      <c r="DLF23" s="253">
        <v>95.683511999999993</v>
      </c>
      <c r="DLG23" s="253">
        <v>95.729459000000006</v>
      </c>
      <c r="DLH23" s="253">
        <v>95.777732999999998</v>
      </c>
      <c r="DLI23" s="253">
        <v>95.819655999999995</v>
      </c>
      <c r="DLJ23" s="253">
        <v>95.855183999999994</v>
      </c>
      <c r="DLK23" s="253">
        <v>95.889078999999995</v>
      </c>
      <c r="DLL23" s="253">
        <v>95.919202999999996</v>
      </c>
      <c r="DLM23" s="253">
        <v>95.934651000000002</v>
      </c>
      <c r="DLN23" s="253">
        <v>95.929338999999999</v>
      </c>
      <c r="DLO23" s="253">
        <v>95.912599999999998</v>
      </c>
      <c r="DLP23" s="253">
        <v>95.900833000000006</v>
      </c>
      <c r="DLQ23" s="253">
        <v>95.901422999999994</v>
      </c>
      <c r="DLR23" s="253">
        <v>95.909768</v>
      </c>
      <c r="DLS23" s="253">
        <v>95.919265999999993</v>
      </c>
      <c r="DLT23" s="253">
        <v>95.928150000000002</v>
      </c>
      <c r="DLU23" s="253">
        <v>95.937253999999996</v>
      </c>
      <c r="DLV23" s="253">
        <v>95.946501999999995</v>
      </c>
      <c r="DLW23" s="253">
        <v>95.954635999999994</v>
      </c>
      <c r="DLX23" s="253">
        <v>95.959593999999996</v>
      </c>
      <c r="DLY23" s="253">
        <v>95.959714000000005</v>
      </c>
      <c r="DLZ23" s="253">
        <v>95.957196999999994</v>
      </c>
      <c r="DMA23" s="253">
        <v>95.958652999999998</v>
      </c>
      <c r="DMB23" s="253">
        <v>95.968557000000004</v>
      </c>
      <c r="DMC23" s="253">
        <v>95.983487999999994</v>
      </c>
      <c r="DMD23" s="253">
        <v>95.996753999999996</v>
      </c>
      <c r="DME23" s="253">
        <v>96.007501000000005</v>
      </c>
      <c r="DMF23" s="253">
        <v>96.020752999999999</v>
      </c>
      <c r="DMG23" s="253">
        <v>96.038982000000004</v>
      </c>
      <c r="DMH23" s="253">
        <v>96.058308999999994</v>
      </c>
      <c r="DMI23" s="253">
        <v>96.073588000000001</v>
      </c>
      <c r="DMJ23" s="253">
        <v>96.083252000000002</v>
      </c>
      <c r="DMK23" s="253">
        <v>96.088057000000006</v>
      </c>
      <c r="DML23" s="253">
        <v>96.088386999999997</v>
      </c>
      <c r="DMM23" s="253">
        <v>96.084374999999994</v>
      </c>
      <c r="DMN23" s="253">
        <v>96.076897000000002</v>
      </c>
      <c r="DMO23" s="253">
        <v>96.067935000000006</v>
      </c>
      <c r="DMP23" s="253">
        <v>96.061233000000001</v>
      </c>
      <c r="DMQ23" s="253">
        <v>96.061826999999994</v>
      </c>
      <c r="DMR23" s="253">
        <v>96.072581999999997</v>
      </c>
      <c r="DMS23" s="253">
        <v>96.090992999999997</v>
      </c>
      <c r="DMT23" s="253">
        <v>96.110574999999997</v>
      </c>
      <c r="DMU23" s="253">
        <v>96.125084999999999</v>
      </c>
      <c r="DMV23" s="253">
        <v>96.131150000000005</v>
      </c>
      <c r="DMW23" s="253">
        <v>96.129249999999999</v>
      </c>
      <c r="DMX23" s="253">
        <v>96.124110000000002</v>
      </c>
      <c r="DMY23" s="253">
        <v>96.121926999999999</v>
      </c>
      <c r="DMZ23" s="253">
        <v>96.124520000000004</v>
      </c>
      <c r="DNA23" s="253">
        <v>96.127503000000004</v>
      </c>
      <c r="DNB23" s="253">
        <v>96.125832000000003</v>
      </c>
      <c r="DNC23" s="253">
        <v>96.119039999999998</v>
      </c>
      <c r="DND23" s="253">
        <v>96.109592000000006</v>
      </c>
      <c r="DNE23" s="253">
        <v>96.099772000000002</v>
      </c>
      <c r="DNF23" s="253">
        <v>96.093070999999995</v>
      </c>
      <c r="DNG23" s="253">
        <v>96.094679999999997</v>
      </c>
      <c r="DNH23" s="253">
        <v>96.105958999999999</v>
      </c>
      <c r="DNI23" s="253">
        <v>96.120566999999994</v>
      </c>
      <c r="DNJ23" s="253">
        <v>96.129968000000005</v>
      </c>
      <c r="DNK23" s="253">
        <v>96.130898999999999</v>
      </c>
      <c r="DNL23" s="253">
        <v>96.124448000000001</v>
      </c>
      <c r="DNM23" s="253">
        <v>96.111525999999998</v>
      </c>
      <c r="DNN23" s="253">
        <v>96.094125000000005</v>
      </c>
      <c r="DNO23" s="253">
        <v>96.077635999999998</v>
      </c>
      <c r="DNP23" s="253">
        <v>96.065796000000006</v>
      </c>
      <c r="DNQ23" s="253">
        <v>96.055552000000006</v>
      </c>
      <c r="DNR23" s="253">
        <v>96.042945000000003</v>
      </c>
      <c r="DNS23" s="253">
        <v>96.031971999999996</v>
      </c>
      <c r="DNT23" s="253">
        <v>96.030371000000002</v>
      </c>
      <c r="DNU23" s="253">
        <v>96.036946</v>
      </c>
      <c r="DNV23" s="253">
        <v>96.040104999999997</v>
      </c>
      <c r="DNW23" s="253">
        <v>96.030090000000001</v>
      </c>
      <c r="DNX23" s="253">
        <v>96.006861000000001</v>
      </c>
      <c r="DNY23" s="253">
        <v>95.974688999999998</v>
      </c>
      <c r="DNZ23" s="253">
        <v>95.934764000000001</v>
      </c>
      <c r="DOA23" s="253">
        <v>95.885399000000007</v>
      </c>
      <c r="DOB23" s="253">
        <v>95.824877000000001</v>
      </c>
      <c r="DOC23" s="253">
        <v>95.751974000000004</v>
      </c>
      <c r="DOD23" s="253">
        <v>95.668370999999993</v>
      </c>
      <c r="DOE23" s="253">
        <v>95.584423000000001</v>
      </c>
      <c r="DOF23" s="253">
        <v>95.520612999999997</v>
      </c>
      <c r="DOG23" s="253">
        <v>95.499650000000003</v>
      </c>
      <c r="DOH23" s="253">
        <v>95.534352999999996</v>
      </c>
      <c r="DOI23" s="253">
        <v>95.619198999999995</v>
      </c>
      <c r="DOJ23" s="253">
        <v>95.729821000000001</v>
      </c>
      <c r="DOK23" s="253">
        <v>95.832970000000003</v>
      </c>
      <c r="DOL23" s="253">
        <v>95.904767000000007</v>
      </c>
      <c r="DOM23" s="253">
        <v>95.944720000000004</v>
      </c>
      <c r="DON23" s="253">
        <v>95.971636000000004</v>
      </c>
      <c r="DOO23" s="253">
        <v>96.004751999999996</v>
      </c>
      <c r="DOP23" s="253">
        <v>96.048952</v>
      </c>
      <c r="DOQ23" s="253">
        <v>96.095381000000003</v>
      </c>
      <c r="DOR23" s="253">
        <v>96.131373999999994</v>
      </c>
      <c r="DOS23" s="253">
        <v>96.148753999999997</v>
      </c>
      <c r="DOT23" s="253">
        <v>96.147276000000005</v>
      </c>
      <c r="DOU23" s="253">
        <v>96.134365000000003</v>
      </c>
      <c r="DOV23" s="253">
        <v>96.121300000000005</v>
      </c>
      <c r="DOW23" s="253">
        <v>96.116783999999996</v>
      </c>
      <c r="DOX23" s="253">
        <v>96.120915999999994</v>
      </c>
      <c r="DOY23" s="253">
        <v>96.123504999999994</v>
      </c>
      <c r="DOZ23" s="253">
        <v>96.110298</v>
      </c>
      <c r="DPA23" s="253">
        <v>96.075401999999997</v>
      </c>
      <c r="DPB23" s="253">
        <v>96.028109000000001</v>
      </c>
      <c r="DPC23" s="253">
        <v>95.982753000000002</v>
      </c>
      <c r="DPD23" s="253">
        <v>95.940583000000004</v>
      </c>
      <c r="DPE23" s="253">
        <v>95.887691000000004</v>
      </c>
      <c r="DPF23" s="253">
        <v>95.813871000000006</v>
      </c>
      <c r="DPG23" s="253">
        <v>95.726596000000001</v>
      </c>
      <c r="DPH23" s="253">
        <v>95.640364000000005</v>
      </c>
      <c r="DPI23" s="253">
        <v>95.558608000000007</v>
      </c>
      <c r="DPJ23" s="253">
        <v>95.475143000000003</v>
      </c>
      <c r="DPK23" s="253">
        <v>95.390113999999997</v>
      </c>
      <c r="DPL23" s="253">
        <v>95.314795000000004</v>
      </c>
      <c r="DPM23" s="253">
        <v>95.261368000000004</v>
      </c>
      <c r="DPN23" s="253">
        <v>95.236678999999995</v>
      </c>
      <c r="DPO23" s="253">
        <v>95.246053000000003</v>
      </c>
      <c r="DPP23" s="253">
        <v>95.294137000000006</v>
      </c>
      <c r="DPQ23" s="253">
        <v>95.378231999999997</v>
      </c>
      <c r="DPR23" s="253">
        <v>95.485518999999996</v>
      </c>
      <c r="DPS23" s="253">
        <v>95.599245999999994</v>
      </c>
      <c r="DPT23" s="253">
        <v>95.704656</v>
      </c>
      <c r="DPU23" s="253">
        <v>95.789423999999997</v>
      </c>
      <c r="DPV23" s="253">
        <v>95.845033999999998</v>
      </c>
      <c r="DPW23" s="253">
        <v>95.872050999999999</v>
      </c>
      <c r="DPX23" s="253">
        <v>95.882206999999994</v>
      </c>
      <c r="DPY23" s="253">
        <v>95.892246</v>
      </c>
      <c r="DPZ23" s="253">
        <v>95.913313000000002</v>
      </c>
      <c r="DQA23" s="253">
        <v>95.943400999999994</v>
      </c>
      <c r="DQB23" s="253">
        <v>95.969221000000005</v>
      </c>
      <c r="DQC23" s="253">
        <v>95.978601999999995</v>
      </c>
      <c r="DQD23" s="253">
        <v>95.973033000000001</v>
      </c>
      <c r="DQE23" s="253">
        <v>95.965076999999994</v>
      </c>
      <c r="DQF23" s="253">
        <v>95.962108000000001</v>
      </c>
      <c r="DQG23" s="253">
        <v>95.957826999999995</v>
      </c>
      <c r="DQH23" s="253">
        <v>95.943124999999995</v>
      </c>
      <c r="DQI23" s="253">
        <v>95.919872999999995</v>
      </c>
      <c r="DQJ23" s="253">
        <v>95.898332999999994</v>
      </c>
      <c r="DQK23" s="253">
        <v>95.885114999999999</v>
      </c>
      <c r="DQL23" s="253">
        <v>95.879936999999998</v>
      </c>
      <c r="DQM23" s="253">
        <v>95.880996999999994</v>
      </c>
      <c r="DQN23" s="253">
        <v>95.887007999999994</v>
      </c>
      <c r="DQO23" s="253">
        <v>95.895968999999994</v>
      </c>
      <c r="DQP23" s="253">
        <v>95.907561999999999</v>
      </c>
      <c r="DQQ23" s="253">
        <v>95.924566999999996</v>
      </c>
      <c r="DQR23" s="253">
        <v>95.946392000000003</v>
      </c>
      <c r="DQS23" s="253">
        <v>95.963873000000007</v>
      </c>
      <c r="DQT23" s="253">
        <v>95.966759999999994</v>
      </c>
      <c r="DQU23" s="253">
        <v>95.954453999999998</v>
      </c>
      <c r="DQV23" s="253">
        <v>95.933811000000006</v>
      </c>
      <c r="DQW23" s="253">
        <v>95.909572999999995</v>
      </c>
      <c r="DQX23" s="253">
        <v>95.883617999999998</v>
      </c>
      <c r="DQY23" s="253">
        <v>95.860097999999994</v>
      </c>
      <c r="DQZ23" s="253">
        <v>95.842753000000002</v>
      </c>
      <c r="DRA23" s="253">
        <v>95.828764000000007</v>
      </c>
      <c r="DRB23" s="253">
        <v>95.813321999999999</v>
      </c>
      <c r="DRC23" s="253">
        <v>95.799198000000004</v>
      </c>
      <c r="DRD23" s="253">
        <v>95.793565000000001</v>
      </c>
      <c r="DRE23" s="253">
        <v>95.796182999999999</v>
      </c>
      <c r="DRF23" s="253">
        <v>95.800190000000001</v>
      </c>
      <c r="DRG23" s="253">
        <v>95.806025000000005</v>
      </c>
      <c r="DRH23" s="253">
        <v>95.824521000000004</v>
      </c>
      <c r="DRI23" s="253">
        <v>95.860966000000005</v>
      </c>
      <c r="DRJ23" s="253">
        <v>95.903304000000006</v>
      </c>
      <c r="DRK23" s="253">
        <v>95.931668000000002</v>
      </c>
      <c r="DRL23" s="253">
        <v>95.934614999999994</v>
      </c>
      <c r="DRM23" s="253">
        <v>95.912271000000004</v>
      </c>
      <c r="DRN23" s="253">
        <v>95.870153999999999</v>
      </c>
      <c r="DRO23" s="253">
        <v>95.816473999999999</v>
      </c>
      <c r="DRP23" s="253">
        <v>95.762105000000005</v>
      </c>
      <c r="DRQ23" s="253">
        <v>95.717850999999996</v>
      </c>
      <c r="DRR23" s="253">
        <v>95.690774000000005</v>
      </c>
      <c r="DRS23" s="253">
        <v>95.681713999999999</v>
      </c>
      <c r="DRT23" s="253">
        <v>95.684708999999998</v>
      </c>
      <c r="DRU23" s="253">
        <v>95.690747000000002</v>
      </c>
      <c r="DRV23" s="253">
        <v>95.693835000000007</v>
      </c>
      <c r="DRW23" s="253">
        <v>95.691063</v>
      </c>
      <c r="DRX23" s="253">
        <v>95.677031999999997</v>
      </c>
      <c r="DRY23" s="253">
        <v>95.646597999999997</v>
      </c>
      <c r="DRZ23" s="253">
        <v>95.608054999999993</v>
      </c>
      <c r="DSA23" s="253">
        <v>95.583861999999996</v>
      </c>
      <c r="DSB23" s="253">
        <v>95.587273999999994</v>
      </c>
      <c r="DSC23" s="253">
        <v>95.603559000000004</v>
      </c>
      <c r="DSD23" s="253">
        <v>95.605763999999994</v>
      </c>
      <c r="DSE23" s="253">
        <v>95.586011999999997</v>
      </c>
      <c r="DSF23" s="253">
        <v>95.559351000000007</v>
      </c>
      <c r="DSG23" s="253">
        <v>95.539356999999995</v>
      </c>
      <c r="DSH23" s="253">
        <v>95.524040999999997</v>
      </c>
      <c r="DSI23" s="253">
        <v>95.506417999999996</v>
      </c>
      <c r="DSJ23" s="253">
        <v>95.485130999999996</v>
      </c>
      <c r="DSK23" s="253">
        <v>95.461044000000001</v>
      </c>
      <c r="DSL23" s="253">
        <v>95.435122000000007</v>
      </c>
      <c r="DSM23" s="253">
        <v>95.413200000000003</v>
      </c>
      <c r="DSN23" s="253">
        <v>95.401268000000002</v>
      </c>
      <c r="DSO23" s="253">
        <v>95.391790999999998</v>
      </c>
      <c r="DSP23" s="253">
        <v>95.367513000000002</v>
      </c>
      <c r="DSQ23" s="253">
        <v>95.326744000000005</v>
      </c>
      <c r="DSR23" s="253">
        <v>95.294174999999996</v>
      </c>
      <c r="DSS23" s="253">
        <v>95.295848000000007</v>
      </c>
      <c r="DST23" s="253">
        <v>95.329181000000005</v>
      </c>
      <c r="DSU23" s="253">
        <v>95.366743999999997</v>
      </c>
      <c r="DSV23" s="253">
        <v>95.385482999999994</v>
      </c>
      <c r="DSW23" s="253">
        <v>95.383938999999998</v>
      </c>
      <c r="DSX23" s="253">
        <v>95.373564999999999</v>
      </c>
      <c r="DSY23" s="253">
        <v>95.362746000000001</v>
      </c>
      <c r="DSZ23" s="253">
        <v>95.351633000000007</v>
      </c>
      <c r="DTA23" s="253">
        <v>95.337131999999997</v>
      </c>
      <c r="DTB23" s="253">
        <v>95.318207999999998</v>
      </c>
      <c r="DTC23" s="253">
        <v>95.295541999999998</v>
      </c>
      <c r="DTD23" s="253">
        <v>95.267630999999994</v>
      </c>
      <c r="DTE23" s="253">
        <v>95.230821000000006</v>
      </c>
      <c r="DTF23" s="253">
        <v>95.186194</v>
      </c>
      <c r="DTG23" s="253">
        <v>95.143949000000006</v>
      </c>
      <c r="DTH23" s="253">
        <v>95.115718000000001</v>
      </c>
      <c r="DTI23" s="253">
        <v>95.102986000000001</v>
      </c>
      <c r="DTJ23" s="253">
        <v>95.097458000000003</v>
      </c>
      <c r="DTK23" s="253">
        <v>95.091772000000006</v>
      </c>
      <c r="DTL23" s="253">
        <v>95.083883999999998</v>
      </c>
      <c r="DTM23" s="253">
        <v>95.071207000000001</v>
      </c>
      <c r="DTN23" s="253">
        <v>95.049040000000005</v>
      </c>
      <c r="DTO23" s="253">
        <v>95.018732999999997</v>
      </c>
      <c r="DTP23" s="253">
        <v>94.991352000000006</v>
      </c>
      <c r="DTQ23" s="253">
        <v>94.978395000000006</v>
      </c>
      <c r="DTR23" s="253">
        <v>94.981250000000003</v>
      </c>
      <c r="DTS23" s="253">
        <v>94.991062999999997</v>
      </c>
      <c r="DTT23" s="253">
        <v>94.995065999999994</v>
      </c>
      <c r="DTU23" s="253">
        <v>94.983064999999996</v>
      </c>
      <c r="DTV23" s="253">
        <v>94.955147999999994</v>
      </c>
      <c r="DTW23" s="253">
        <v>94.926008999999993</v>
      </c>
      <c r="DTX23" s="253">
        <v>94.914477000000005</v>
      </c>
      <c r="DTY23" s="253">
        <v>94.923411000000002</v>
      </c>
      <c r="DTZ23" s="253">
        <v>94.934336999999999</v>
      </c>
      <c r="DUA23" s="253">
        <v>94.926236000000003</v>
      </c>
      <c r="DUB23" s="253">
        <v>94.895697999999996</v>
      </c>
      <c r="DUC23" s="253">
        <v>94.855430999999996</v>
      </c>
      <c r="DUD23" s="253">
        <v>94.818815999999998</v>
      </c>
      <c r="DUE23" s="253">
        <v>94.790807000000001</v>
      </c>
      <c r="DUF23" s="253">
        <v>94.767942000000005</v>
      </c>
      <c r="DUG23" s="253">
        <v>94.740717000000004</v>
      </c>
      <c r="DUH23" s="253">
        <v>94.700558999999998</v>
      </c>
      <c r="DUI23" s="253">
        <v>94.651013000000006</v>
      </c>
      <c r="DUJ23" s="253">
        <v>94.608052000000001</v>
      </c>
      <c r="DUK23" s="253">
        <v>94.582809999999995</v>
      </c>
      <c r="DUL23" s="253">
        <v>94.568162999999998</v>
      </c>
      <c r="DUM23" s="253">
        <v>94.549715000000006</v>
      </c>
      <c r="DUN23" s="253">
        <v>94.524067000000002</v>
      </c>
      <c r="DUO23" s="253">
        <v>94.495557000000005</v>
      </c>
      <c r="DUP23" s="253">
        <v>94.460993000000002</v>
      </c>
      <c r="DUQ23" s="253">
        <v>94.413013000000007</v>
      </c>
      <c r="DUR23" s="253">
        <v>94.355559999999997</v>
      </c>
      <c r="DUS23" s="253">
        <v>94.297082000000003</v>
      </c>
      <c r="DUT23" s="253">
        <v>94.225622000000001</v>
      </c>
      <c r="DUU23" s="253">
        <v>94.105965999999995</v>
      </c>
      <c r="DUV23" s="253">
        <v>93.894300000000001</v>
      </c>
      <c r="DUW23" s="253">
        <v>93.516293000000005</v>
      </c>
      <c r="DUX23" s="253">
        <v>92.820851000000005</v>
      </c>
      <c r="DUY23" s="253">
        <v>91.628322999999995</v>
      </c>
      <c r="DUZ23" s="253">
        <v>89.931737999999996</v>
      </c>
      <c r="DVA23" s="253">
        <v>88.082581000000005</v>
      </c>
      <c r="DVB23" s="253">
        <v>86.695948999999999</v>
      </c>
      <c r="DVC23" s="253">
        <v>86.260290999999995</v>
      </c>
      <c r="DVD23" s="253">
        <v>86.779539999999997</v>
      </c>
      <c r="DVE23" s="253">
        <v>87.789732999999998</v>
      </c>
      <c r="DVF23" s="253">
        <v>88.727170999999998</v>
      </c>
      <c r="DVG23" s="253">
        <v>89.270623000000001</v>
      </c>
      <c r="DVH23" s="253">
        <v>89.357297000000003</v>
      </c>
      <c r="DVI23" s="253">
        <v>88.965581999999998</v>
      </c>
      <c r="DVJ23" s="253">
        <v>87.981098000000003</v>
      </c>
      <c r="DVK23" s="253">
        <v>86.310353000000006</v>
      </c>
      <c r="DVL23" s="253">
        <v>84.114042999999995</v>
      </c>
      <c r="DVM23" s="253">
        <v>81.885647000000006</v>
      </c>
      <c r="DVN23" s="253">
        <v>80.216153000000006</v>
      </c>
      <c r="DVO23" s="253">
        <v>79.461288999999994</v>
      </c>
      <c r="DVP23" s="253">
        <v>79.663549000000003</v>
      </c>
      <c r="DVQ23" s="253">
        <v>80.684995999999998</v>
      </c>
      <c r="DVR23" s="253">
        <v>82.292429999999996</v>
      </c>
      <c r="DVS23" s="253">
        <v>84.166094999999999</v>
      </c>
      <c r="DVT23" s="253">
        <v>85.960594</v>
      </c>
      <c r="DVU23" s="253">
        <v>87.433464999999998</v>
      </c>
      <c r="DVV23" s="253">
        <v>88.521889999999999</v>
      </c>
      <c r="DVW23" s="253">
        <v>89.294955000000002</v>
      </c>
      <c r="DVX23" s="253">
        <v>89.849694999999997</v>
      </c>
      <c r="DVY23" s="253">
        <v>90.258791000000002</v>
      </c>
      <c r="DVZ23" s="253">
        <v>90.577225999999996</v>
      </c>
      <c r="DWA23" s="253">
        <v>90.839168999999998</v>
      </c>
      <c r="DWB23" s="253">
        <v>91.046347999999995</v>
      </c>
      <c r="DWC23" s="253">
        <v>91.194238999999996</v>
      </c>
      <c r="DWD23" s="253">
        <v>91.306595999999999</v>
      </c>
      <c r="DWE23" s="253">
        <v>91.418328000000002</v>
      </c>
      <c r="DWF23" s="253">
        <v>91.529255000000006</v>
      </c>
      <c r="DWG23" s="253">
        <v>91.606106999999994</v>
      </c>
      <c r="DWH23" s="253">
        <v>91.639488</v>
      </c>
      <c r="DWI23" s="253">
        <v>91.660836000000003</v>
      </c>
      <c r="DWJ23" s="253">
        <v>91.69511</v>
      </c>
      <c r="DWK23" s="253">
        <v>91.734198000000006</v>
      </c>
      <c r="DWL23" s="253">
        <v>91.766081999999997</v>
      </c>
      <c r="DWM23" s="253">
        <v>91.803393999999997</v>
      </c>
      <c r="DWN23" s="253">
        <v>91.858113000000003</v>
      </c>
      <c r="DWO23" s="253">
        <v>91.910426000000001</v>
      </c>
      <c r="DWP23" s="253">
        <v>91.937493000000003</v>
      </c>
      <c r="DWQ23" s="253">
        <v>91.947959999999995</v>
      </c>
      <c r="DWR23" s="253">
        <v>91.962587999999997</v>
      </c>
      <c r="DWS23" s="253">
        <v>91.979102999999995</v>
      </c>
      <c r="DWT23" s="253">
        <v>91.982652999999999</v>
      </c>
      <c r="DWU23" s="253">
        <v>91.982512999999997</v>
      </c>
      <c r="DWV23" s="253">
        <v>91.998840000000001</v>
      </c>
      <c r="DWW23" s="253">
        <v>92.022575000000003</v>
      </c>
      <c r="DWX23" s="253">
        <v>92.030479999999997</v>
      </c>
      <c r="DWY23" s="253">
        <v>92.027063999999996</v>
      </c>
      <c r="DWZ23" s="253">
        <v>92.036727999999997</v>
      </c>
      <c r="DXA23" s="253">
        <v>92.062505000000002</v>
      </c>
      <c r="DXB23" s="253">
        <v>92.086545999999998</v>
      </c>
      <c r="DXC23" s="253">
        <v>92.105607000000006</v>
      </c>
      <c r="DXD23" s="253">
        <v>92.115945999999994</v>
      </c>
      <c r="DXE23" s="253">
        <v>92.110280000000003</v>
      </c>
      <c r="DXF23" s="253">
        <v>92.076620000000005</v>
      </c>
      <c r="DXG23" s="253">
        <v>92.018445</v>
      </c>
      <c r="DXH23" s="253">
        <v>91.967883999999998</v>
      </c>
      <c r="DXI23" s="253">
        <v>91.993077999999997</v>
      </c>
      <c r="DXJ23" s="253">
        <v>92.192515</v>
      </c>
      <c r="DXK23" s="253">
        <v>92.654622000000003</v>
      </c>
      <c r="DXL23" s="253">
        <v>93.373733000000001</v>
      </c>
      <c r="DXM23" s="253">
        <v>94.000433000000001</v>
      </c>
      <c r="DXN23" s="253">
        <v>93.887116000000006</v>
      </c>
      <c r="DXO23" s="253">
        <v>93.177029000000005</v>
      </c>
      <c r="DXP23" s="253">
        <v>92.502699000000007</v>
      </c>
      <c r="DXQ23" s="253">
        <v>92.073141000000007</v>
      </c>
      <c r="DXR23" s="253">
        <v>91.855389000000002</v>
      </c>
      <c r="DXS23" s="253">
        <v>91.778762</v>
      </c>
      <c r="DXT23" s="253">
        <v>91.781954999999996</v>
      </c>
      <c r="DXU23" s="253">
        <v>91.820468000000005</v>
      </c>
      <c r="DXV23" s="253">
        <v>91.870671999999999</v>
      </c>
      <c r="DXW23" s="253">
        <v>91.926850999999999</v>
      </c>
      <c r="DXX23" s="253">
        <v>91.970911999999998</v>
      </c>
      <c r="DXY23" s="253">
        <v>91.98433</v>
      </c>
      <c r="DXZ23" s="253">
        <v>91.955692999999997</v>
      </c>
      <c r="DYA23" s="253">
        <v>91.890562000000003</v>
      </c>
      <c r="DYB23" s="253">
        <v>91.817836</v>
      </c>
      <c r="DYC23" s="253">
        <v>91.781192000000004</v>
      </c>
      <c r="DYD23" s="253">
        <v>91.808287000000007</v>
      </c>
      <c r="DYE23" s="253">
        <v>91.878172000000006</v>
      </c>
      <c r="DYF23" s="253">
        <v>91.9315</v>
      </c>
      <c r="DYG23" s="253">
        <v>91.935568000000004</v>
      </c>
      <c r="DYH23" s="253">
        <v>91.925937000000005</v>
      </c>
      <c r="DYI23" s="253">
        <v>91.960132999999999</v>
      </c>
      <c r="DYJ23" s="253">
        <v>92.041786000000002</v>
      </c>
      <c r="DYK23" s="253">
        <v>92.105722</v>
      </c>
      <c r="DYL23" s="253">
        <v>92.085899999999995</v>
      </c>
      <c r="DYM23" s="253">
        <v>92.000564999999995</v>
      </c>
      <c r="DYN23" s="253">
        <v>91.942421999999993</v>
      </c>
      <c r="DYO23" s="253">
        <v>91.973320000000001</v>
      </c>
      <c r="DYP23" s="253">
        <v>92.051190000000005</v>
      </c>
      <c r="DYQ23" s="253">
        <v>92.076177000000001</v>
      </c>
      <c r="DYR23" s="253">
        <v>92.005697999999995</v>
      </c>
      <c r="DYS23" s="253">
        <v>91.895886000000004</v>
      </c>
      <c r="DYT23" s="253">
        <v>91.822035999999997</v>
      </c>
      <c r="DYU23" s="253">
        <v>91.789552999999998</v>
      </c>
      <c r="DYV23" s="253">
        <v>91.742493999999994</v>
      </c>
      <c r="DYW23" s="253">
        <v>91.642972999999998</v>
      </c>
      <c r="DYX23" s="253">
        <v>91.517169999999993</v>
      </c>
      <c r="DYY23" s="253">
        <v>91.425427999999997</v>
      </c>
      <c r="DYZ23" s="253">
        <v>91.405407999999994</v>
      </c>
      <c r="DZA23" s="253">
        <v>91.458309999999997</v>
      </c>
      <c r="DZB23" s="253">
        <v>91.569153999999997</v>
      </c>
      <c r="DZC23" s="253">
        <v>91.709463999999997</v>
      </c>
      <c r="DZD23" s="253">
        <v>91.833212000000003</v>
      </c>
      <c r="DZE23" s="253">
        <v>91.888357999999997</v>
      </c>
      <c r="DZF23" s="253">
        <v>91.842512999999997</v>
      </c>
      <c r="DZG23" s="253">
        <v>91.700693999999999</v>
      </c>
      <c r="DZH23" s="253">
        <v>91.489051000000003</v>
      </c>
      <c r="DZI23" s="253">
        <v>91.235180999999997</v>
      </c>
      <c r="DZJ23" s="253">
        <v>90.992650999999995</v>
      </c>
      <c r="DZK23" s="253">
        <v>90.852504999999994</v>
      </c>
      <c r="DZL23" s="253">
        <v>90.883167</v>
      </c>
      <c r="DZM23" s="253">
        <v>91.066030999999995</v>
      </c>
      <c r="DZN23" s="253">
        <v>91.302412000000004</v>
      </c>
      <c r="DZO23" s="253">
        <v>91.473073999999997</v>
      </c>
      <c r="DZP23" s="253">
        <v>91.490195</v>
      </c>
      <c r="DZQ23" s="253">
        <v>91.327389999999994</v>
      </c>
      <c r="DZR23" s="253">
        <v>91.046509</v>
      </c>
      <c r="DZS23" s="253">
        <v>90.778328999999999</v>
      </c>
      <c r="DZT23" s="253">
        <v>90.630767000000006</v>
      </c>
      <c r="DZU23" s="253">
        <v>90.613346000000007</v>
      </c>
      <c r="DZV23" s="253">
        <v>90.656423000000004</v>
      </c>
      <c r="DZW23" s="253">
        <v>90.683913000000004</v>
      </c>
      <c r="DZX23" s="253">
        <v>90.670497999999995</v>
      </c>
      <c r="DZY23" s="253">
        <v>90.640140000000002</v>
      </c>
      <c r="DZZ23" s="253">
        <v>90.628753000000003</v>
      </c>
      <c r="EAA23" s="253">
        <v>90.654651000000001</v>
      </c>
      <c r="EAB23" s="253">
        <v>90.716911999999994</v>
      </c>
      <c r="EAC23" s="253">
        <v>90.815282999999994</v>
      </c>
      <c r="EAD23" s="253">
        <v>90.955375000000004</v>
      </c>
      <c r="EAE23" s="253">
        <v>91.117992000000001</v>
      </c>
      <c r="EAF23" s="253">
        <v>91.228701999999998</v>
      </c>
      <c r="EAG23" s="253">
        <v>91.195573999999993</v>
      </c>
      <c r="EAH23" s="253">
        <v>91.008838999999995</v>
      </c>
      <c r="EAI23" s="253">
        <v>90.784262999999996</v>
      </c>
      <c r="EAJ23" s="253">
        <v>90.667489000000003</v>
      </c>
      <c r="EAK23" s="253">
        <v>90.716356000000005</v>
      </c>
      <c r="EAL23" s="253">
        <v>90.895414000000002</v>
      </c>
      <c r="EAM23" s="253">
        <v>91.143130999999997</v>
      </c>
      <c r="EAN23" s="253">
        <v>91.403694000000002</v>
      </c>
      <c r="EAO23" s="253">
        <v>91.593335999999994</v>
      </c>
      <c r="EAP23" s="253">
        <v>91.598753000000002</v>
      </c>
      <c r="EAQ23" s="253">
        <v>91.368232000000006</v>
      </c>
      <c r="EAR23" s="253">
        <v>90.988827999999998</v>
      </c>
      <c r="EAS23" s="253">
        <v>90.648869000000005</v>
      </c>
      <c r="EAT23" s="253">
        <v>90.533525999999995</v>
      </c>
      <c r="EAU23" s="253">
        <v>90.693128000000002</v>
      </c>
      <c r="EAV23" s="253">
        <v>90.978126000000003</v>
      </c>
      <c r="EAW23" s="253">
        <v>91.152463999999995</v>
      </c>
      <c r="EAX23" s="253">
        <v>91.106527999999997</v>
      </c>
      <c r="EAY23" s="253">
        <v>90.967057999999994</v>
      </c>
      <c r="EAZ23" s="253">
        <v>90.929456999999999</v>
      </c>
      <c r="EBA23" s="253">
        <v>91.040554999999998</v>
      </c>
      <c r="EBB23" s="253">
        <v>91.233718999999994</v>
      </c>
      <c r="EBC23" s="253">
        <v>91.455049000000002</v>
      </c>
      <c r="EBD23" s="253">
        <v>91.653277000000003</v>
      </c>
      <c r="EBE23" s="253">
        <v>91.712176999999997</v>
      </c>
      <c r="EBF23" s="253">
        <v>91.543695</v>
      </c>
      <c r="EBG23" s="253">
        <v>91.256890999999996</v>
      </c>
      <c r="EBH23" s="253">
        <v>91.085909999999998</v>
      </c>
      <c r="EBI23" s="253">
        <v>91.129631000000003</v>
      </c>
      <c r="EBJ23" s="253">
        <v>91.267386000000002</v>
      </c>
      <c r="EBK23" s="253">
        <v>91.308339000000004</v>
      </c>
      <c r="EBL23" s="253">
        <v>91.156131000000002</v>
      </c>
      <c r="EBM23" s="253">
        <v>90.852044000000006</v>
      </c>
      <c r="EBN23" s="253">
        <v>90.534137000000001</v>
      </c>
      <c r="EBO23" s="253">
        <v>90.350426999999996</v>
      </c>
      <c r="EBP23" s="253">
        <v>90.341437999999997</v>
      </c>
      <c r="EBQ23" s="253">
        <v>90.422304999999994</v>
      </c>
      <c r="EBR23" s="253">
        <v>90.507906000000006</v>
      </c>
      <c r="EBS23" s="253">
        <v>90.609325999999996</v>
      </c>
      <c r="EBT23" s="253">
        <v>90.781452999999999</v>
      </c>
      <c r="EBU23" s="253">
        <v>91.023651999999998</v>
      </c>
      <c r="EBV23" s="253">
        <v>91.270955999999998</v>
      </c>
      <c r="EBW23" s="253">
        <v>91.444238999999996</v>
      </c>
      <c r="EBX23" s="253">
        <v>91.456463999999997</v>
      </c>
      <c r="EBY23" s="253">
        <v>91.240037000000001</v>
      </c>
      <c r="EBZ23" s="253">
        <v>90.860923</v>
      </c>
      <c r="ECA23" s="253">
        <v>90.513681000000005</v>
      </c>
      <c r="ECB23" s="253">
        <v>90.311614000000006</v>
      </c>
      <c r="ECC23" s="253">
        <v>90.205838</v>
      </c>
      <c r="ECD23" s="253">
        <v>90.197376000000006</v>
      </c>
      <c r="ECE23" s="253">
        <v>90.430510999999996</v>
      </c>
      <c r="ECF23" s="253">
        <v>90.894026999999994</v>
      </c>
      <c r="ECG23" s="253">
        <v>91.231311000000005</v>
      </c>
      <c r="ECH23" s="253">
        <v>91.090356999999997</v>
      </c>
      <c r="ECI23" s="253">
        <v>90.607538000000005</v>
      </c>
      <c r="ECJ23" s="253">
        <v>90.238570999999993</v>
      </c>
      <c r="ECK23" s="253">
        <v>90.118178999999998</v>
      </c>
      <c r="ECL23" s="253">
        <v>89.939971999999997</v>
      </c>
      <c r="ECM23" s="253">
        <v>89.497825000000006</v>
      </c>
      <c r="ECN23" s="253">
        <v>89.015726999999998</v>
      </c>
      <c r="ECO23" s="253">
        <v>88.886937000000003</v>
      </c>
      <c r="ECP23" s="253">
        <v>89.410426999999999</v>
      </c>
      <c r="ECQ23" s="253">
        <v>90.721686000000005</v>
      </c>
      <c r="ECR23" s="253">
        <v>92.626339999999999</v>
      </c>
      <c r="ECS23" s="253">
        <v>94.344472999999994</v>
      </c>
      <c r="ECT23" s="253">
        <v>94.742164000000002</v>
      </c>
      <c r="ECU23" s="253">
        <v>93.564421999999993</v>
      </c>
      <c r="ECV23" s="253">
        <v>91.927847999999997</v>
      </c>
      <c r="ECW23" s="253">
        <v>90.756812999999994</v>
      </c>
      <c r="ECX23" s="253">
        <v>89.834008999999995</v>
      </c>
      <c r="ECY23" s="253">
        <v>88.813160999999994</v>
      </c>
      <c r="ECZ23" s="253">
        <v>88.087766000000002</v>
      </c>
      <c r="EDA23" s="253">
        <v>87.815922</v>
      </c>
      <c r="EDB23" s="253">
        <v>87.207537000000002</v>
      </c>
      <c r="EDC23" s="253">
        <v>85.853767000000005</v>
      </c>
      <c r="EDD23" s="253">
        <v>84.947621999999996</v>
      </c>
      <c r="EDE23" s="253">
        <v>86.038308000000001</v>
      </c>
      <c r="EDF23" s="253">
        <v>88.445105999999996</v>
      </c>
      <c r="EDG23" s="253">
        <v>90.043295999999998</v>
      </c>
      <c r="EDH23" s="253">
        <v>91.127161999999998</v>
      </c>
      <c r="EDI23" s="253">
        <v>95.132614000000004</v>
      </c>
      <c r="EDJ23" s="253">
        <v>106.14282900000001</v>
      </c>
    </row>
    <row r="24" spans="1:3494" s="270" customFormat="1">
      <c r="A24" s="153">
        <v>30</v>
      </c>
      <c r="B24" s="66">
        <v>6548</v>
      </c>
      <c r="C24" s="251" t="s">
        <v>577</v>
      </c>
      <c r="D24" s="66" t="s">
        <v>578</v>
      </c>
      <c r="E24" s="155" t="s">
        <v>831</v>
      </c>
      <c r="F24" s="66" t="s">
        <v>585</v>
      </c>
      <c r="G24" s="77" t="s">
        <v>868</v>
      </c>
      <c r="H24" s="66">
        <v>0.96199999999999997</v>
      </c>
      <c r="I24" s="253">
        <v>100.798591</v>
      </c>
      <c r="J24" s="253">
        <v>100.79255499999999</v>
      </c>
      <c r="K24" s="253">
        <v>100.786552</v>
      </c>
      <c r="L24" s="253">
        <v>100.789665</v>
      </c>
      <c r="M24" s="253">
        <v>100.803686</v>
      </c>
      <c r="N24" s="253">
        <v>100.827251</v>
      </c>
      <c r="O24" s="253">
        <v>100.85208799999999</v>
      </c>
      <c r="P24" s="253">
        <v>100.869513</v>
      </c>
      <c r="Q24" s="253">
        <v>100.874296</v>
      </c>
      <c r="R24" s="253">
        <v>100.86461</v>
      </c>
      <c r="S24" s="253">
        <v>100.841207</v>
      </c>
      <c r="T24" s="253">
        <v>100.80826</v>
      </c>
      <c r="U24" s="253">
        <v>100.773331</v>
      </c>
      <c r="V24" s="253">
        <v>100.744022</v>
      </c>
      <c r="W24" s="253">
        <v>100.724423</v>
      </c>
      <c r="X24" s="253">
        <v>100.715664</v>
      </c>
      <c r="Y24" s="253">
        <v>100.719071</v>
      </c>
      <c r="Z24" s="253">
        <v>100.73653</v>
      </c>
      <c r="AA24" s="253">
        <v>100.76633099999999</v>
      </c>
      <c r="AB24" s="253">
        <v>100.799755</v>
      </c>
      <c r="AC24" s="253">
        <v>100.824105</v>
      </c>
      <c r="AD24" s="253">
        <v>100.831323</v>
      </c>
      <c r="AE24" s="253">
        <v>100.824236</v>
      </c>
      <c r="AF24" s="253">
        <v>100.813789</v>
      </c>
      <c r="AG24" s="253">
        <v>100.808994</v>
      </c>
      <c r="AH24" s="253">
        <v>100.80856</v>
      </c>
      <c r="AI24" s="253">
        <v>100.803113</v>
      </c>
      <c r="AJ24" s="253">
        <v>100.786237</v>
      </c>
      <c r="AK24" s="253">
        <v>100.76261100000001</v>
      </c>
      <c r="AL24" s="253">
        <v>100.743638</v>
      </c>
      <c r="AM24" s="253">
        <v>100.735693</v>
      </c>
      <c r="AN24" s="253">
        <v>100.7343</v>
      </c>
      <c r="AO24" s="253">
        <v>100.73031</v>
      </c>
      <c r="AP24" s="253">
        <v>100.720203</v>
      </c>
      <c r="AQ24" s="253">
        <v>100.70924100000001</v>
      </c>
      <c r="AR24" s="253">
        <v>100.70604299999999</v>
      </c>
      <c r="AS24" s="253">
        <v>100.715456</v>
      </c>
      <c r="AT24" s="253">
        <v>100.73581900000001</v>
      </c>
      <c r="AU24" s="253">
        <v>100.760454</v>
      </c>
      <c r="AV24" s="253">
        <v>100.78077</v>
      </c>
      <c r="AW24" s="253">
        <v>100.78973499999999</v>
      </c>
      <c r="AX24" s="253">
        <v>100.784809</v>
      </c>
      <c r="AY24" s="253">
        <v>100.769887</v>
      </c>
      <c r="AZ24" s="253">
        <v>100.753688</v>
      </c>
      <c r="BA24" s="253">
        <v>100.74397399999999</v>
      </c>
      <c r="BB24" s="253">
        <v>100.741742</v>
      </c>
      <c r="BC24" s="253">
        <v>100.7418</v>
      </c>
      <c r="BD24" s="253">
        <v>100.740477</v>
      </c>
      <c r="BE24" s="253">
        <v>100.74119399999999</v>
      </c>
      <c r="BF24" s="253">
        <v>100.750907</v>
      </c>
      <c r="BG24" s="253">
        <v>100.770197</v>
      </c>
      <c r="BH24" s="253">
        <v>100.78840700000001</v>
      </c>
      <c r="BI24" s="253">
        <v>100.790806</v>
      </c>
      <c r="BJ24" s="253">
        <v>100.771726</v>
      </c>
      <c r="BK24" s="253">
        <v>100.739727</v>
      </c>
      <c r="BL24" s="253">
        <v>100.710048</v>
      </c>
      <c r="BM24" s="253">
        <v>100.693381</v>
      </c>
      <c r="BN24" s="253">
        <v>100.691091</v>
      </c>
      <c r="BO24" s="253">
        <v>100.699326</v>
      </c>
      <c r="BP24" s="253">
        <v>100.715226</v>
      </c>
      <c r="BQ24" s="253">
        <v>100.736808</v>
      </c>
      <c r="BR24" s="253">
        <v>100.757981</v>
      </c>
      <c r="BS24" s="253">
        <v>100.76919700000001</v>
      </c>
      <c r="BT24" s="253">
        <v>100.76517</v>
      </c>
      <c r="BU24" s="253">
        <v>100.75025599999999</v>
      </c>
      <c r="BV24" s="253">
        <v>100.734039</v>
      </c>
      <c r="BW24" s="253">
        <v>100.722568</v>
      </c>
      <c r="BX24" s="253">
        <v>100.716718</v>
      </c>
      <c r="BY24" s="253">
        <v>100.717288</v>
      </c>
      <c r="BZ24" s="253">
        <v>100.72713299999999</v>
      </c>
      <c r="CA24" s="253">
        <v>100.745159</v>
      </c>
      <c r="CB24" s="253">
        <v>100.76195800000001</v>
      </c>
      <c r="CC24" s="253">
        <v>100.766319</v>
      </c>
      <c r="CD24" s="253">
        <v>100.755673</v>
      </c>
      <c r="CE24" s="253">
        <v>100.73732699999999</v>
      </c>
      <c r="CF24" s="253">
        <v>100.7193</v>
      </c>
      <c r="CG24" s="253">
        <v>100.70345399999999</v>
      </c>
      <c r="CH24" s="253">
        <v>100.688154</v>
      </c>
      <c r="CI24" s="253">
        <v>100.672588</v>
      </c>
      <c r="CJ24" s="253">
        <v>100.656899</v>
      </c>
      <c r="CK24" s="253">
        <v>100.64260400000001</v>
      </c>
      <c r="CL24" s="253">
        <v>100.633078</v>
      </c>
      <c r="CM24" s="253">
        <v>100.630808</v>
      </c>
      <c r="CN24" s="253">
        <v>100.634073</v>
      </c>
      <c r="CO24" s="253">
        <v>100.639984</v>
      </c>
      <c r="CP24" s="253">
        <v>100.649165</v>
      </c>
      <c r="CQ24" s="253">
        <v>100.663966</v>
      </c>
      <c r="CR24" s="253">
        <v>100.68248</v>
      </c>
      <c r="CS24" s="253">
        <v>100.700064</v>
      </c>
      <c r="CT24" s="253">
        <v>100.714122</v>
      </c>
      <c r="CU24" s="253">
        <v>100.72480400000001</v>
      </c>
      <c r="CV24" s="253">
        <v>100.72936799999999</v>
      </c>
      <c r="CW24" s="253">
        <v>100.721248</v>
      </c>
      <c r="CX24" s="253">
        <v>100.696765</v>
      </c>
      <c r="CY24" s="253">
        <v>100.66217399999999</v>
      </c>
      <c r="CZ24" s="253">
        <v>100.63126200000001</v>
      </c>
      <c r="DA24" s="253">
        <v>100.613854</v>
      </c>
      <c r="DB24" s="253">
        <v>100.610882</v>
      </c>
      <c r="DC24" s="253">
        <v>100.62091599999999</v>
      </c>
      <c r="DD24" s="253">
        <v>100.644751</v>
      </c>
      <c r="DE24" s="253">
        <v>100.679894</v>
      </c>
      <c r="DF24" s="253">
        <v>100.71656299999999</v>
      </c>
      <c r="DG24" s="253">
        <v>100.743205</v>
      </c>
      <c r="DH24" s="253">
        <v>100.753181</v>
      </c>
      <c r="DI24" s="253">
        <v>100.746115</v>
      </c>
      <c r="DJ24" s="253">
        <v>100.727476</v>
      </c>
      <c r="DK24" s="253">
        <v>100.71055800000001</v>
      </c>
      <c r="DL24" s="253">
        <v>100.709008</v>
      </c>
      <c r="DM24" s="253">
        <v>100.721102</v>
      </c>
      <c r="DN24" s="253">
        <v>100.72455100000001</v>
      </c>
      <c r="DO24" s="253">
        <v>100.70384900000001</v>
      </c>
      <c r="DP24" s="253">
        <v>100.672769</v>
      </c>
      <c r="DQ24" s="253">
        <v>100.659756</v>
      </c>
      <c r="DR24" s="253">
        <v>100.679756</v>
      </c>
      <c r="DS24" s="253">
        <v>100.717876</v>
      </c>
      <c r="DT24" s="253">
        <v>100.74099699999999</v>
      </c>
      <c r="DU24" s="253">
        <v>100.734256</v>
      </c>
      <c r="DV24" s="253">
        <v>100.71050700000001</v>
      </c>
      <c r="DW24" s="253">
        <v>100.685731</v>
      </c>
      <c r="DX24" s="253">
        <v>100.665212</v>
      </c>
      <c r="DY24" s="253">
        <v>100.647659</v>
      </c>
      <c r="DZ24" s="253">
        <v>100.633149</v>
      </c>
      <c r="EA24" s="253">
        <v>100.62663000000001</v>
      </c>
      <c r="EB24" s="253">
        <v>100.63069400000001</v>
      </c>
      <c r="EC24" s="253">
        <v>100.64033499999999</v>
      </c>
      <c r="ED24" s="253">
        <v>100.645121</v>
      </c>
      <c r="EE24" s="253">
        <v>100.635177</v>
      </c>
      <c r="EF24" s="253">
        <v>100.613861</v>
      </c>
      <c r="EG24" s="253">
        <v>100.60139599999999</v>
      </c>
      <c r="EH24" s="253">
        <v>100.613781</v>
      </c>
      <c r="EI24" s="253">
        <v>100.64004199999999</v>
      </c>
      <c r="EJ24" s="253">
        <v>100.65387200000001</v>
      </c>
      <c r="EK24" s="253">
        <v>100.650374</v>
      </c>
      <c r="EL24" s="253">
        <v>100.64664399999999</v>
      </c>
      <c r="EM24" s="253">
        <v>100.653949</v>
      </c>
      <c r="EN24" s="253">
        <v>100.672454</v>
      </c>
      <c r="EO24" s="253">
        <v>100.702799</v>
      </c>
      <c r="EP24" s="253">
        <v>100.744424</v>
      </c>
      <c r="EQ24" s="253">
        <v>100.7871</v>
      </c>
      <c r="ER24" s="253">
        <v>100.812482</v>
      </c>
      <c r="ES24" s="253">
        <v>100.80913200000001</v>
      </c>
      <c r="ET24" s="253">
        <v>100.778093</v>
      </c>
      <c r="EU24" s="253">
        <v>100.72648599999999</v>
      </c>
      <c r="EV24" s="253">
        <v>100.661563</v>
      </c>
      <c r="EW24" s="253">
        <v>100.595544</v>
      </c>
      <c r="EX24" s="253">
        <v>100.549847</v>
      </c>
      <c r="EY24" s="253">
        <v>100.540018</v>
      </c>
      <c r="EZ24" s="253">
        <v>100.55324899999999</v>
      </c>
      <c r="FA24" s="253">
        <v>100.57561800000001</v>
      </c>
      <c r="FB24" s="253">
        <v>100.613951</v>
      </c>
      <c r="FC24" s="253">
        <v>100.663201</v>
      </c>
      <c r="FD24" s="253">
        <v>100.70232900000001</v>
      </c>
      <c r="FE24" s="253">
        <v>100.719882</v>
      </c>
      <c r="FF24" s="253">
        <v>100.72069999999999</v>
      </c>
      <c r="FG24" s="253">
        <v>100.715037</v>
      </c>
      <c r="FH24" s="253">
        <v>100.708038</v>
      </c>
      <c r="FI24" s="253">
        <v>100.699488</v>
      </c>
      <c r="FJ24" s="253">
        <v>100.685947</v>
      </c>
      <c r="FK24" s="253">
        <v>100.666865</v>
      </c>
      <c r="FL24" s="253">
        <v>100.6473</v>
      </c>
      <c r="FM24" s="253">
        <v>100.635018</v>
      </c>
      <c r="FN24" s="253">
        <v>100.63531500000001</v>
      </c>
      <c r="FO24" s="253">
        <v>100.648944</v>
      </c>
      <c r="FP24" s="253">
        <v>100.66974999999999</v>
      </c>
      <c r="FQ24" s="253">
        <v>100.687493</v>
      </c>
      <c r="FR24" s="253">
        <v>100.695195</v>
      </c>
      <c r="FS24" s="253">
        <v>100.694463</v>
      </c>
      <c r="FT24" s="253">
        <v>100.693724</v>
      </c>
      <c r="FU24" s="253">
        <v>100.69913200000001</v>
      </c>
      <c r="FV24" s="253">
        <v>100.708843</v>
      </c>
      <c r="FW24" s="253">
        <v>100.717274</v>
      </c>
      <c r="FX24" s="253">
        <v>100.720765</v>
      </c>
      <c r="FY24" s="253">
        <v>100.718194</v>
      </c>
      <c r="FZ24" s="253">
        <v>100.706408</v>
      </c>
      <c r="GA24" s="253">
        <v>100.681658</v>
      </c>
      <c r="GB24" s="253">
        <v>100.649798</v>
      </c>
      <c r="GC24" s="253">
        <v>100.63153</v>
      </c>
      <c r="GD24" s="253">
        <v>100.64902499999999</v>
      </c>
      <c r="GE24" s="253">
        <v>100.701919</v>
      </c>
      <c r="GF24" s="253">
        <v>100.75187699999999</v>
      </c>
      <c r="GG24" s="253">
        <v>100.75938600000001</v>
      </c>
      <c r="GH24" s="253">
        <v>100.73179500000001</v>
      </c>
      <c r="GI24" s="253">
        <v>100.698317</v>
      </c>
      <c r="GJ24" s="253">
        <v>100.671646</v>
      </c>
      <c r="GK24" s="253">
        <v>100.646951</v>
      </c>
      <c r="GL24" s="253">
        <v>100.621319</v>
      </c>
      <c r="GM24" s="253">
        <v>100.605268</v>
      </c>
      <c r="GN24" s="253">
        <v>100.603998</v>
      </c>
      <c r="GO24" s="253">
        <v>100.602807</v>
      </c>
      <c r="GP24" s="253">
        <v>100.587569</v>
      </c>
      <c r="GQ24" s="253">
        <v>100.567538</v>
      </c>
      <c r="GR24" s="253">
        <v>100.569889</v>
      </c>
      <c r="GS24" s="253">
        <v>100.608423</v>
      </c>
      <c r="GT24" s="253">
        <v>100.65809400000001</v>
      </c>
      <c r="GU24" s="253">
        <v>100.67951600000001</v>
      </c>
      <c r="GV24" s="253">
        <v>100.66701399999999</v>
      </c>
      <c r="GW24" s="253">
        <v>100.647355</v>
      </c>
      <c r="GX24" s="253">
        <v>100.644898</v>
      </c>
      <c r="GY24" s="253">
        <v>100.66112800000001</v>
      </c>
      <c r="GZ24" s="253">
        <v>100.67879000000001</v>
      </c>
      <c r="HA24" s="253">
        <v>100.696924</v>
      </c>
      <c r="HB24" s="253">
        <v>100.73711</v>
      </c>
      <c r="HC24" s="253">
        <v>100.801531</v>
      </c>
      <c r="HD24" s="253">
        <v>100.859342</v>
      </c>
      <c r="HE24" s="253">
        <v>100.87606</v>
      </c>
      <c r="HF24" s="253">
        <v>100.849481</v>
      </c>
      <c r="HG24" s="253">
        <v>100.808758</v>
      </c>
      <c r="HH24" s="253">
        <v>100.78006000000001</v>
      </c>
      <c r="HI24" s="253">
        <v>100.766274</v>
      </c>
      <c r="HJ24" s="253">
        <v>100.75791599999999</v>
      </c>
      <c r="HK24" s="253">
        <v>100.74964799999999</v>
      </c>
      <c r="HL24" s="253">
        <v>100.743477</v>
      </c>
      <c r="HM24" s="253">
        <v>100.741215</v>
      </c>
      <c r="HN24" s="253">
        <v>100.73851500000001</v>
      </c>
      <c r="HO24" s="253">
        <v>100.72638000000001</v>
      </c>
      <c r="HP24" s="253">
        <v>100.697919</v>
      </c>
      <c r="HQ24" s="253">
        <v>100.65616</v>
      </c>
      <c r="HR24" s="253">
        <v>100.616608</v>
      </c>
      <c r="HS24" s="253">
        <v>100.599886</v>
      </c>
      <c r="HT24" s="253">
        <v>100.617811</v>
      </c>
      <c r="HU24" s="253">
        <v>100.66358</v>
      </c>
      <c r="HV24" s="253">
        <v>100.71344999999999</v>
      </c>
      <c r="HW24" s="253">
        <v>100.7456</v>
      </c>
      <c r="HX24" s="253">
        <v>100.755503</v>
      </c>
      <c r="HY24" s="253">
        <v>100.74909100000001</v>
      </c>
      <c r="HZ24" s="253">
        <v>100.73009999999999</v>
      </c>
      <c r="IA24" s="253">
        <v>100.70146699999999</v>
      </c>
      <c r="IB24" s="253">
        <v>100.673179</v>
      </c>
      <c r="IC24" s="253">
        <v>100.660923</v>
      </c>
      <c r="ID24" s="253">
        <v>100.67187800000001</v>
      </c>
      <c r="IE24" s="253">
        <v>100.695233</v>
      </c>
      <c r="IF24" s="253">
        <v>100.71416600000001</v>
      </c>
      <c r="IG24" s="253">
        <v>100.72586200000001</v>
      </c>
      <c r="IH24" s="253">
        <v>100.73841</v>
      </c>
      <c r="II24" s="253">
        <v>100.752326</v>
      </c>
      <c r="IJ24" s="253">
        <v>100.755173</v>
      </c>
      <c r="IK24" s="253">
        <v>100.73644299999999</v>
      </c>
      <c r="IL24" s="253">
        <v>100.701431</v>
      </c>
      <c r="IM24" s="253">
        <v>100.664985</v>
      </c>
      <c r="IN24" s="253">
        <v>100.636375</v>
      </c>
      <c r="IO24" s="253">
        <v>100.616519</v>
      </c>
      <c r="IP24" s="253">
        <v>100.602136</v>
      </c>
      <c r="IQ24" s="253">
        <v>100.58886</v>
      </c>
      <c r="IR24" s="253">
        <v>100.573303</v>
      </c>
      <c r="IS24" s="253">
        <v>100.558589</v>
      </c>
      <c r="IT24" s="253">
        <v>100.554441</v>
      </c>
      <c r="IU24" s="253">
        <v>100.56612</v>
      </c>
      <c r="IV24" s="253">
        <v>100.583423</v>
      </c>
      <c r="IW24" s="253">
        <v>100.586544</v>
      </c>
      <c r="IX24" s="253">
        <v>100.568752</v>
      </c>
      <c r="IY24" s="253">
        <v>100.54626</v>
      </c>
      <c r="IZ24" s="253">
        <v>100.5376</v>
      </c>
      <c r="JA24" s="253">
        <v>100.545438</v>
      </c>
      <c r="JB24" s="253">
        <v>100.56363899999999</v>
      </c>
      <c r="JC24" s="253">
        <v>100.584187</v>
      </c>
      <c r="JD24" s="253">
        <v>100.593135</v>
      </c>
      <c r="JE24" s="253">
        <v>100.57462599999999</v>
      </c>
      <c r="JF24" s="253">
        <v>100.541586</v>
      </c>
      <c r="JG24" s="253">
        <v>100.52693499999999</v>
      </c>
      <c r="JH24" s="253">
        <v>100.532696</v>
      </c>
      <c r="JI24" s="253">
        <v>100.535836</v>
      </c>
      <c r="JJ24" s="253">
        <v>100.526196</v>
      </c>
      <c r="JK24" s="253">
        <v>100.51586399999999</v>
      </c>
      <c r="JL24" s="253">
        <v>100.519676</v>
      </c>
      <c r="JM24" s="253">
        <v>100.53859199999999</v>
      </c>
      <c r="JN24" s="253">
        <v>100.566757</v>
      </c>
      <c r="JO24" s="253">
        <v>100.60065</v>
      </c>
      <c r="JP24" s="253">
        <v>100.629141</v>
      </c>
      <c r="JQ24" s="253">
        <v>100.630253</v>
      </c>
      <c r="JR24" s="253">
        <v>100.595122</v>
      </c>
      <c r="JS24" s="253">
        <v>100.54250500000001</v>
      </c>
      <c r="JT24" s="253">
        <v>100.502386</v>
      </c>
      <c r="JU24" s="253">
        <v>100.49212</v>
      </c>
      <c r="JV24" s="253">
        <v>100.50578400000001</v>
      </c>
      <c r="JW24" s="253">
        <v>100.52352</v>
      </c>
      <c r="JX24" s="253">
        <v>100.535628</v>
      </c>
      <c r="JY24" s="253">
        <v>100.549835</v>
      </c>
      <c r="JZ24" s="253">
        <v>100.57472799999999</v>
      </c>
      <c r="KA24" s="253">
        <v>100.607664</v>
      </c>
      <c r="KB24" s="253">
        <v>100.639308</v>
      </c>
      <c r="KC24" s="253">
        <v>100.663265</v>
      </c>
      <c r="KD24" s="253">
        <v>100.676618</v>
      </c>
      <c r="KE24" s="253">
        <v>100.675223</v>
      </c>
      <c r="KF24" s="253">
        <v>100.654995</v>
      </c>
      <c r="KG24" s="253">
        <v>100.62330900000001</v>
      </c>
      <c r="KH24" s="253">
        <v>100.59845</v>
      </c>
      <c r="KI24" s="253">
        <v>100.594371</v>
      </c>
      <c r="KJ24" s="253">
        <v>100.60459899999999</v>
      </c>
      <c r="KK24" s="253">
        <v>100.607088</v>
      </c>
      <c r="KL24" s="253">
        <v>100.592264</v>
      </c>
      <c r="KM24" s="253">
        <v>100.579048</v>
      </c>
      <c r="KN24" s="253">
        <v>100.59046600000001</v>
      </c>
      <c r="KO24" s="253">
        <v>100.622777</v>
      </c>
      <c r="KP24" s="253">
        <v>100.652838</v>
      </c>
      <c r="KQ24" s="253">
        <v>100.662745</v>
      </c>
      <c r="KR24" s="253">
        <v>100.655677</v>
      </c>
      <c r="KS24" s="253">
        <v>100.64646399999999</v>
      </c>
      <c r="KT24" s="253">
        <v>100.64533299999999</v>
      </c>
      <c r="KU24" s="253">
        <v>100.650631</v>
      </c>
      <c r="KV24" s="253">
        <v>100.656047</v>
      </c>
      <c r="KW24" s="253">
        <v>100.66019</v>
      </c>
      <c r="KX24" s="253">
        <v>100.664243</v>
      </c>
      <c r="KY24" s="253">
        <v>100.66391</v>
      </c>
      <c r="KZ24" s="253">
        <v>100.64895300000001</v>
      </c>
      <c r="LA24" s="253">
        <v>100.616325</v>
      </c>
      <c r="LB24" s="253">
        <v>100.57461499999999</v>
      </c>
      <c r="LC24" s="253">
        <v>100.53592999999999</v>
      </c>
      <c r="LD24" s="253">
        <v>100.506371</v>
      </c>
      <c r="LE24" s="253">
        <v>100.493287</v>
      </c>
      <c r="LF24" s="253">
        <v>100.509348</v>
      </c>
      <c r="LG24" s="253">
        <v>100.55629399999999</v>
      </c>
      <c r="LH24" s="253">
        <v>100.60530300000001</v>
      </c>
      <c r="LI24" s="253">
        <v>100.618679</v>
      </c>
      <c r="LJ24" s="253">
        <v>100.595754</v>
      </c>
      <c r="LK24" s="253">
        <v>100.56592999999999</v>
      </c>
      <c r="LL24" s="253">
        <v>100.55060400000001</v>
      </c>
      <c r="LM24" s="253">
        <v>100.547155</v>
      </c>
      <c r="LN24" s="253">
        <v>100.54636499999999</v>
      </c>
      <c r="LO24" s="253">
        <v>100.548298</v>
      </c>
      <c r="LP24" s="253">
        <v>100.557782</v>
      </c>
      <c r="LQ24" s="253">
        <v>100.567301</v>
      </c>
      <c r="LR24" s="253">
        <v>100.56145100000001</v>
      </c>
      <c r="LS24" s="253">
        <v>100.540402</v>
      </c>
      <c r="LT24" s="253">
        <v>100.523968</v>
      </c>
      <c r="LU24" s="253">
        <v>100.52314</v>
      </c>
      <c r="LV24" s="253">
        <v>100.51747400000001</v>
      </c>
      <c r="LW24" s="253">
        <v>100.492358</v>
      </c>
      <c r="LX24" s="253">
        <v>100.466508</v>
      </c>
      <c r="LY24" s="253">
        <v>100.461072</v>
      </c>
      <c r="LZ24" s="253">
        <v>100.478829</v>
      </c>
      <c r="MA24" s="253">
        <v>100.50429</v>
      </c>
      <c r="MB24" s="253">
        <v>100.51530099999999</v>
      </c>
      <c r="MC24" s="253">
        <v>100.50999</v>
      </c>
      <c r="MD24" s="253">
        <v>100.502742</v>
      </c>
      <c r="ME24" s="253">
        <v>100.50243399999999</v>
      </c>
      <c r="MF24" s="253">
        <v>100.50748900000001</v>
      </c>
      <c r="MG24" s="253">
        <v>100.509593</v>
      </c>
      <c r="MH24" s="253">
        <v>100.50138099999999</v>
      </c>
      <c r="MI24" s="253">
        <v>100.484211</v>
      </c>
      <c r="MJ24" s="253">
        <v>100.46725600000001</v>
      </c>
      <c r="MK24" s="253">
        <v>100.45678100000001</v>
      </c>
      <c r="ML24" s="253">
        <v>100.450267</v>
      </c>
      <c r="MM24" s="253">
        <v>100.440375</v>
      </c>
      <c r="MN24" s="253">
        <v>100.424205</v>
      </c>
      <c r="MO24" s="253">
        <v>100.404892</v>
      </c>
      <c r="MP24" s="253">
        <v>100.388631</v>
      </c>
      <c r="MQ24" s="253">
        <v>100.379831</v>
      </c>
      <c r="MR24" s="253">
        <v>100.377312</v>
      </c>
      <c r="MS24" s="253">
        <v>100.376715</v>
      </c>
      <c r="MT24" s="253">
        <v>100.37660099999999</v>
      </c>
      <c r="MU24" s="253">
        <v>100.37556499999999</v>
      </c>
      <c r="MV24" s="253">
        <v>100.365084</v>
      </c>
      <c r="MW24" s="253">
        <v>100.337977</v>
      </c>
      <c r="MX24" s="253">
        <v>100.300253</v>
      </c>
      <c r="MY24" s="253">
        <v>100.268711</v>
      </c>
      <c r="MZ24" s="253">
        <v>100.259546</v>
      </c>
      <c r="NA24" s="253">
        <v>100.278127</v>
      </c>
      <c r="NB24" s="253">
        <v>100.314229</v>
      </c>
      <c r="NC24" s="253">
        <v>100.34835200000001</v>
      </c>
      <c r="ND24" s="253">
        <v>100.366586</v>
      </c>
      <c r="NE24" s="253">
        <v>100.369692</v>
      </c>
      <c r="NF24" s="253">
        <v>100.364667</v>
      </c>
      <c r="NG24" s="253">
        <v>100.351919</v>
      </c>
      <c r="NH24" s="253">
        <v>100.328819</v>
      </c>
      <c r="NI24" s="253">
        <v>100.300893</v>
      </c>
      <c r="NJ24" s="253">
        <v>100.280925</v>
      </c>
      <c r="NK24" s="253">
        <v>100.275541</v>
      </c>
      <c r="NL24" s="253">
        <v>100.280354</v>
      </c>
      <c r="NM24" s="253">
        <v>100.28866600000001</v>
      </c>
      <c r="NN24" s="253">
        <v>100.295444</v>
      </c>
      <c r="NO24" s="253">
        <v>100.293424</v>
      </c>
      <c r="NP24" s="253">
        <v>100.27405400000001</v>
      </c>
      <c r="NQ24" s="253">
        <v>100.24411600000001</v>
      </c>
      <c r="NR24" s="253">
        <v>100.230818</v>
      </c>
      <c r="NS24" s="253">
        <v>100.248115</v>
      </c>
      <c r="NT24" s="253">
        <v>100.278717</v>
      </c>
      <c r="NU24" s="253">
        <v>100.299311</v>
      </c>
      <c r="NV24" s="253">
        <v>100.304419</v>
      </c>
      <c r="NW24" s="253">
        <v>100.303781</v>
      </c>
      <c r="NX24" s="253">
        <v>100.304875</v>
      </c>
      <c r="NY24" s="253">
        <v>100.302606</v>
      </c>
      <c r="NZ24" s="253">
        <v>100.28757</v>
      </c>
      <c r="OA24" s="253">
        <v>100.260689</v>
      </c>
      <c r="OB24" s="253">
        <v>100.23487299999999</v>
      </c>
      <c r="OC24" s="253">
        <v>100.22198</v>
      </c>
      <c r="OD24" s="253">
        <v>100.222103</v>
      </c>
      <c r="OE24" s="253">
        <v>100.22228</v>
      </c>
      <c r="OF24" s="253">
        <v>100.20456799999999</v>
      </c>
      <c r="OG24" s="253">
        <v>100.16067700000001</v>
      </c>
      <c r="OH24" s="253">
        <v>100.098749</v>
      </c>
      <c r="OI24" s="253">
        <v>100.035802</v>
      </c>
      <c r="OJ24" s="253">
        <v>99.988963999999996</v>
      </c>
      <c r="OK24" s="253">
        <v>99.969375999999997</v>
      </c>
      <c r="OL24" s="253">
        <v>99.978403999999998</v>
      </c>
      <c r="OM24" s="253">
        <v>100.005848</v>
      </c>
      <c r="ON24" s="253">
        <v>100.03446700000001</v>
      </c>
      <c r="OO24" s="253">
        <v>100.048371</v>
      </c>
      <c r="OP24" s="253">
        <v>100.04514399999999</v>
      </c>
      <c r="OQ24" s="253">
        <v>100.03860299999999</v>
      </c>
      <c r="OR24" s="253">
        <v>100.046679</v>
      </c>
      <c r="OS24" s="253">
        <v>100.075411</v>
      </c>
      <c r="OT24" s="253">
        <v>100.114113</v>
      </c>
      <c r="OU24" s="253">
        <v>100.143891</v>
      </c>
      <c r="OV24" s="253">
        <v>100.150325</v>
      </c>
      <c r="OW24" s="253">
        <v>100.133804</v>
      </c>
      <c r="OX24" s="253">
        <v>100.10784099999999</v>
      </c>
      <c r="OY24" s="253">
        <v>100.087689</v>
      </c>
      <c r="OZ24" s="253">
        <v>100.078503</v>
      </c>
      <c r="PA24" s="253">
        <v>100.074189</v>
      </c>
      <c r="PB24" s="253">
        <v>100.06530100000001</v>
      </c>
      <c r="PC24" s="253">
        <v>100.04938</v>
      </c>
      <c r="PD24" s="253">
        <v>100.034313</v>
      </c>
      <c r="PE24" s="253">
        <v>100.02941300000001</v>
      </c>
      <c r="PF24" s="253">
        <v>100.03245099999999</v>
      </c>
      <c r="PG24" s="253">
        <v>100.032391</v>
      </c>
      <c r="PH24" s="253">
        <v>100.02517899999999</v>
      </c>
      <c r="PI24" s="253">
        <v>100.01491900000001</v>
      </c>
      <c r="PJ24" s="253">
        <v>100.004394</v>
      </c>
      <c r="PK24" s="253">
        <v>99.988872999999998</v>
      </c>
      <c r="PL24" s="253">
        <v>99.960892999999999</v>
      </c>
      <c r="PM24" s="253">
        <v>99.923361999999997</v>
      </c>
      <c r="PN24" s="253">
        <v>99.894079000000005</v>
      </c>
      <c r="PO24" s="253">
        <v>99.892934999999994</v>
      </c>
      <c r="PP24" s="253">
        <v>99.921381999999994</v>
      </c>
      <c r="PQ24" s="253">
        <v>99.960183999999998</v>
      </c>
      <c r="PR24" s="253">
        <v>99.984369999999998</v>
      </c>
      <c r="PS24" s="253">
        <v>99.980616999999995</v>
      </c>
      <c r="PT24" s="253">
        <v>99.949501999999995</v>
      </c>
      <c r="PU24" s="253">
        <v>99.900450000000006</v>
      </c>
      <c r="PV24" s="253">
        <v>99.848105000000004</v>
      </c>
      <c r="PW24" s="253">
        <v>99.812556999999998</v>
      </c>
      <c r="PX24" s="253">
        <v>99.811902000000003</v>
      </c>
      <c r="PY24" s="253">
        <v>99.845166000000006</v>
      </c>
      <c r="PZ24" s="253">
        <v>99.883904999999999</v>
      </c>
      <c r="QA24" s="253">
        <v>99.896037000000007</v>
      </c>
      <c r="QB24" s="253">
        <v>99.878174000000001</v>
      </c>
      <c r="QC24" s="253">
        <v>99.851966000000004</v>
      </c>
      <c r="QD24" s="253">
        <v>99.837571999999994</v>
      </c>
      <c r="QE24" s="253">
        <v>99.838994</v>
      </c>
      <c r="QF24" s="253">
        <v>99.845789999999994</v>
      </c>
      <c r="QG24" s="253">
        <v>99.844172999999998</v>
      </c>
      <c r="QH24" s="253">
        <v>99.829167999999996</v>
      </c>
      <c r="QI24" s="253">
        <v>99.809877</v>
      </c>
      <c r="QJ24" s="253">
        <v>99.802047999999999</v>
      </c>
      <c r="QK24" s="253">
        <v>99.814822000000007</v>
      </c>
      <c r="QL24" s="253">
        <v>99.842293999999995</v>
      </c>
      <c r="QM24" s="253">
        <v>99.866783999999996</v>
      </c>
      <c r="QN24" s="253">
        <v>99.870806999999999</v>
      </c>
      <c r="QO24" s="253">
        <v>99.849294</v>
      </c>
      <c r="QP24" s="253">
        <v>99.811653000000007</v>
      </c>
      <c r="QQ24" s="253">
        <v>99.773308999999998</v>
      </c>
      <c r="QR24" s="253">
        <v>99.746441000000004</v>
      </c>
      <c r="QS24" s="253">
        <v>99.737380000000002</v>
      </c>
      <c r="QT24" s="253">
        <v>99.747234000000006</v>
      </c>
      <c r="QU24" s="253">
        <v>99.770993000000004</v>
      </c>
      <c r="QV24" s="253">
        <v>99.798587999999995</v>
      </c>
      <c r="QW24" s="253">
        <v>99.821298999999996</v>
      </c>
      <c r="QX24" s="253">
        <v>99.836406999999994</v>
      </c>
      <c r="QY24" s="253">
        <v>99.844396000000003</v>
      </c>
      <c r="QZ24" s="253">
        <v>99.843254999999999</v>
      </c>
      <c r="RA24" s="253">
        <v>99.828912000000003</v>
      </c>
      <c r="RB24" s="253">
        <v>99.801796999999993</v>
      </c>
      <c r="RC24" s="253">
        <v>99.770405999999994</v>
      </c>
      <c r="RD24" s="253">
        <v>99.745637000000002</v>
      </c>
      <c r="RE24" s="253">
        <v>99.730389000000002</v>
      </c>
      <c r="RF24" s="253">
        <v>99.718005000000005</v>
      </c>
      <c r="RG24" s="253">
        <v>99.701982999999998</v>
      </c>
      <c r="RH24" s="253">
        <v>99.685553999999996</v>
      </c>
      <c r="RI24" s="253">
        <v>99.678116000000003</v>
      </c>
      <c r="RJ24" s="253">
        <v>99.683307999999997</v>
      </c>
      <c r="RK24" s="253">
        <v>99.693358000000003</v>
      </c>
      <c r="RL24" s="253">
        <v>99.698205000000002</v>
      </c>
      <c r="RM24" s="253">
        <v>99.698352</v>
      </c>
      <c r="RN24" s="253">
        <v>99.703912000000003</v>
      </c>
      <c r="RO24" s="253">
        <v>99.719614000000007</v>
      </c>
      <c r="RP24" s="253">
        <v>99.734622000000002</v>
      </c>
      <c r="RQ24" s="253">
        <v>99.730663000000007</v>
      </c>
      <c r="RR24" s="253">
        <v>99.699674000000002</v>
      </c>
      <c r="RS24" s="253">
        <v>99.652136999999996</v>
      </c>
      <c r="RT24" s="253">
        <v>99.609086000000005</v>
      </c>
      <c r="RU24" s="253">
        <v>99.587416000000005</v>
      </c>
      <c r="RV24" s="253">
        <v>99.590354000000005</v>
      </c>
      <c r="RW24" s="253">
        <v>99.606466999999995</v>
      </c>
      <c r="RX24" s="253">
        <v>99.617872000000006</v>
      </c>
      <c r="RY24" s="253">
        <v>99.612415999999996</v>
      </c>
      <c r="RZ24" s="253">
        <v>99.590787000000006</v>
      </c>
      <c r="SA24" s="253">
        <v>99.563357999999994</v>
      </c>
      <c r="SB24" s="253">
        <v>99.542086999999995</v>
      </c>
      <c r="SC24" s="253">
        <v>99.534571</v>
      </c>
      <c r="SD24" s="253">
        <v>99.541450999999995</v>
      </c>
      <c r="SE24" s="253">
        <v>99.554854000000006</v>
      </c>
      <c r="SF24" s="253">
        <v>99.560265000000001</v>
      </c>
      <c r="SG24" s="253">
        <v>99.546020999999996</v>
      </c>
      <c r="SH24" s="253">
        <v>99.515119999999996</v>
      </c>
      <c r="SI24" s="253">
        <v>99.485791000000006</v>
      </c>
      <c r="SJ24" s="253">
        <v>99.477396999999996</v>
      </c>
      <c r="SK24" s="253">
        <v>99.491804999999999</v>
      </c>
      <c r="SL24" s="253">
        <v>99.508399999999995</v>
      </c>
      <c r="SM24" s="253">
        <v>99.501300000000001</v>
      </c>
      <c r="SN24" s="253">
        <v>99.463759999999994</v>
      </c>
      <c r="SO24" s="253">
        <v>99.414030999999994</v>
      </c>
      <c r="SP24" s="253">
        <v>99.378373999999994</v>
      </c>
      <c r="SQ24" s="253">
        <v>99.370016000000007</v>
      </c>
      <c r="SR24" s="253">
        <v>99.382366000000005</v>
      </c>
      <c r="SS24" s="253">
        <v>99.399381000000005</v>
      </c>
      <c r="ST24" s="253">
        <v>99.409880000000001</v>
      </c>
      <c r="SU24" s="253">
        <v>99.412943999999996</v>
      </c>
      <c r="SV24" s="253">
        <v>99.413613999999995</v>
      </c>
      <c r="SW24" s="253">
        <v>99.415954999999997</v>
      </c>
      <c r="SX24" s="253">
        <v>99.418118000000007</v>
      </c>
      <c r="SY24" s="253">
        <v>99.411839000000001</v>
      </c>
      <c r="SZ24" s="253">
        <v>99.389200000000002</v>
      </c>
      <c r="TA24" s="253">
        <v>99.353110000000001</v>
      </c>
      <c r="TB24" s="253">
        <v>99.319599999999994</v>
      </c>
      <c r="TC24" s="253">
        <v>99.304392000000007</v>
      </c>
      <c r="TD24" s="253">
        <v>99.306529999999995</v>
      </c>
      <c r="TE24" s="253">
        <v>99.307935999999998</v>
      </c>
      <c r="TF24" s="253">
        <v>99.290614000000005</v>
      </c>
      <c r="TG24" s="253">
        <v>99.25376</v>
      </c>
      <c r="TH24" s="253">
        <v>99.213988999999998</v>
      </c>
      <c r="TI24" s="253">
        <v>99.191287000000003</v>
      </c>
      <c r="TJ24" s="253">
        <v>99.195735999999997</v>
      </c>
      <c r="TK24" s="253">
        <v>99.224264000000005</v>
      </c>
      <c r="TL24" s="253">
        <v>99.264309999999995</v>
      </c>
      <c r="TM24" s="253">
        <v>99.299789000000004</v>
      </c>
      <c r="TN24" s="253">
        <v>99.317561999999995</v>
      </c>
      <c r="TO24" s="253">
        <v>99.311922999999993</v>
      </c>
      <c r="TP24" s="253">
        <v>99.284761000000003</v>
      </c>
      <c r="TQ24" s="253">
        <v>99.243223999999998</v>
      </c>
      <c r="TR24" s="253">
        <v>99.198002000000002</v>
      </c>
      <c r="TS24" s="253">
        <v>99.162047999999999</v>
      </c>
      <c r="TT24" s="253">
        <v>99.146834999999996</v>
      </c>
      <c r="TU24" s="253">
        <v>99.156720000000007</v>
      </c>
      <c r="TV24" s="253">
        <v>99.186204000000004</v>
      </c>
      <c r="TW24" s="253">
        <v>99.223695000000006</v>
      </c>
      <c r="TX24" s="253">
        <v>99.258234000000002</v>
      </c>
      <c r="TY24" s="253">
        <v>99.283257000000006</v>
      </c>
      <c r="TZ24" s="253">
        <v>99.295528000000004</v>
      </c>
      <c r="UA24" s="253">
        <v>99.292546000000002</v>
      </c>
      <c r="UB24" s="253">
        <v>99.272388000000007</v>
      </c>
      <c r="UC24" s="253">
        <v>99.236615999999998</v>
      </c>
      <c r="UD24" s="253">
        <v>99.193138000000005</v>
      </c>
      <c r="UE24" s="253">
        <v>99.154392999999999</v>
      </c>
      <c r="UF24" s="253">
        <v>99.129728999999998</v>
      </c>
      <c r="UG24" s="253">
        <v>99.117401999999998</v>
      </c>
      <c r="UH24" s="253">
        <v>99.105957000000004</v>
      </c>
      <c r="UI24" s="253">
        <v>99.086639000000005</v>
      </c>
      <c r="UJ24" s="253">
        <v>99.064733000000004</v>
      </c>
      <c r="UK24" s="253">
        <v>99.055959999999999</v>
      </c>
      <c r="UL24" s="253">
        <v>99.070009999999996</v>
      </c>
      <c r="UM24" s="253">
        <v>99.098505000000003</v>
      </c>
      <c r="UN24" s="253">
        <v>99.120705999999998</v>
      </c>
      <c r="UO24" s="253">
        <v>99.121487000000002</v>
      </c>
      <c r="UP24" s="253">
        <v>99.104558999999995</v>
      </c>
      <c r="UQ24" s="253">
        <v>99.088317000000004</v>
      </c>
      <c r="UR24" s="253">
        <v>99.089273000000006</v>
      </c>
      <c r="US24" s="253">
        <v>99.109146999999993</v>
      </c>
      <c r="UT24" s="253">
        <v>99.134304999999998</v>
      </c>
      <c r="UU24" s="253">
        <v>99.145088999999999</v>
      </c>
      <c r="UV24" s="253">
        <v>99.128884999999997</v>
      </c>
      <c r="UW24" s="253">
        <v>99.089870000000005</v>
      </c>
      <c r="UX24" s="253">
        <v>99.048402999999993</v>
      </c>
      <c r="UY24" s="253">
        <v>99.027927000000005</v>
      </c>
      <c r="UZ24" s="253">
        <v>99.037598000000003</v>
      </c>
      <c r="VA24" s="253">
        <v>99.065476000000004</v>
      </c>
      <c r="VB24" s="253">
        <v>99.089222000000007</v>
      </c>
      <c r="VC24" s="253">
        <v>99.093868999999998</v>
      </c>
      <c r="VD24" s="253">
        <v>99.079875999999999</v>
      </c>
      <c r="VE24" s="253">
        <v>99.056325000000001</v>
      </c>
      <c r="VF24" s="253">
        <v>99.030367999999996</v>
      </c>
      <c r="VG24" s="253">
        <v>99.004172999999994</v>
      </c>
      <c r="VH24" s="253">
        <v>98.979157000000001</v>
      </c>
      <c r="VI24" s="253">
        <v>98.959694999999996</v>
      </c>
      <c r="VJ24" s="253">
        <v>98.951231000000007</v>
      </c>
      <c r="VK24" s="253">
        <v>98.955358000000004</v>
      </c>
      <c r="VL24" s="253">
        <v>98.967067</v>
      </c>
      <c r="VM24" s="253">
        <v>98.976782</v>
      </c>
      <c r="VN24" s="253">
        <v>98.975533999999996</v>
      </c>
      <c r="VO24" s="253">
        <v>98.959962000000004</v>
      </c>
      <c r="VP24" s="253">
        <v>98.934549000000004</v>
      </c>
      <c r="VQ24" s="253">
        <v>98.909222999999997</v>
      </c>
      <c r="VR24" s="253">
        <v>98.892538000000002</v>
      </c>
      <c r="VS24" s="253">
        <v>98.885202000000007</v>
      </c>
      <c r="VT24" s="253">
        <v>98.880972999999997</v>
      </c>
      <c r="VU24" s="253">
        <v>98.874911999999995</v>
      </c>
      <c r="VV24" s="253">
        <v>98.869568999999998</v>
      </c>
      <c r="VW24" s="253">
        <v>98.870233999999996</v>
      </c>
      <c r="VX24" s="253">
        <v>98.874200999999999</v>
      </c>
      <c r="VY24" s="253">
        <v>98.869478999999998</v>
      </c>
      <c r="VZ24" s="253">
        <v>98.847410999999994</v>
      </c>
      <c r="WA24" s="253">
        <v>98.814604000000003</v>
      </c>
      <c r="WB24" s="253">
        <v>98.788539</v>
      </c>
      <c r="WC24" s="253">
        <v>98.781305000000003</v>
      </c>
      <c r="WD24" s="253">
        <v>98.789995000000005</v>
      </c>
      <c r="WE24" s="253">
        <v>98.802999999999997</v>
      </c>
      <c r="WF24" s="253">
        <v>98.812974999999994</v>
      </c>
      <c r="WG24" s="253">
        <v>98.822524000000001</v>
      </c>
      <c r="WH24" s="253">
        <v>98.838032999999996</v>
      </c>
      <c r="WI24" s="253">
        <v>98.858343000000005</v>
      </c>
      <c r="WJ24" s="253">
        <v>98.870057000000003</v>
      </c>
      <c r="WK24" s="253">
        <v>98.856590999999995</v>
      </c>
      <c r="WL24" s="253">
        <v>98.815062999999995</v>
      </c>
      <c r="WM24" s="253">
        <v>98.763946000000004</v>
      </c>
      <c r="WN24" s="253">
        <v>98.729849000000002</v>
      </c>
      <c r="WO24" s="253">
        <v>98.724825999999993</v>
      </c>
      <c r="WP24" s="253">
        <v>98.738817999999995</v>
      </c>
      <c r="WQ24" s="253">
        <v>98.753975999999994</v>
      </c>
      <c r="WR24" s="253">
        <v>98.761488999999997</v>
      </c>
      <c r="WS24" s="253">
        <v>98.762231999999997</v>
      </c>
      <c r="WT24" s="253">
        <v>98.756617000000006</v>
      </c>
      <c r="WU24" s="253">
        <v>98.741810999999998</v>
      </c>
      <c r="WV24" s="253">
        <v>98.719178999999997</v>
      </c>
      <c r="WW24" s="253">
        <v>98.698262999999997</v>
      </c>
      <c r="WX24" s="253">
        <v>98.690332999999995</v>
      </c>
      <c r="WY24" s="253">
        <v>98.699988000000005</v>
      </c>
      <c r="WZ24" s="253">
        <v>98.723674000000003</v>
      </c>
      <c r="XA24" s="253">
        <v>98.752848</v>
      </c>
      <c r="XB24" s="253">
        <v>98.776481000000004</v>
      </c>
      <c r="XC24" s="253">
        <v>98.784446000000003</v>
      </c>
      <c r="XD24" s="253">
        <v>98.773754999999994</v>
      </c>
      <c r="XE24" s="253">
        <v>98.751839000000004</v>
      </c>
      <c r="XF24" s="253">
        <v>98.730894000000006</v>
      </c>
      <c r="XG24" s="253">
        <v>98.717894999999999</v>
      </c>
      <c r="XH24" s="253">
        <v>98.711292999999998</v>
      </c>
      <c r="XI24" s="253">
        <v>98.706545000000006</v>
      </c>
      <c r="XJ24" s="253">
        <v>98.702385000000007</v>
      </c>
      <c r="XK24" s="253">
        <v>98.701376999999994</v>
      </c>
      <c r="XL24" s="253">
        <v>98.706715000000003</v>
      </c>
      <c r="XM24" s="253">
        <v>98.719908000000004</v>
      </c>
      <c r="XN24" s="253">
        <v>98.740211000000002</v>
      </c>
      <c r="XO24" s="253">
        <v>98.764418000000006</v>
      </c>
      <c r="XP24" s="253">
        <v>98.786897999999994</v>
      </c>
      <c r="XQ24" s="253">
        <v>98.801036999999994</v>
      </c>
      <c r="XR24" s="253">
        <v>98.802088999999995</v>
      </c>
      <c r="XS24" s="253">
        <v>98.789705999999995</v>
      </c>
      <c r="XT24" s="253">
        <v>98.767868000000007</v>
      </c>
      <c r="XU24" s="253">
        <v>98.741698</v>
      </c>
      <c r="XV24" s="253">
        <v>98.714207999999999</v>
      </c>
      <c r="XW24" s="253">
        <v>98.686684</v>
      </c>
      <c r="XX24" s="253">
        <v>98.662083999999993</v>
      </c>
      <c r="XY24" s="253">
        <v>98.646114999999995</v>
      </c>
      <c r="XZ24" s="253">
        <v>98.642855999999995</v>
      </c>
      <c r="YA24" s="253">
        <v>98.649313000000006</v>
      </c>
      <c r="YB24" s="253">
        <v>98.656481999999997</v>
      </c>
      <c r="YC24" s="253">
        <v>98.657970000000006</v>
      </c>
      <c r="YD24" s="253">
        <v>98.657769000000002</v>
      </c>
      <c r="YE24" s="253">
        <v>98.668085000000005</v>
      </c>
      <c r="YF24" s="253">
        <v>98.697587999999996</v>
      </c>
      <c r="YG24" s="253">
        <v>98.740872999999993</v>
      </c>
      <c r="YH24" s="253">
        <v>98.779475000000005</v>
      </c>
      <c r="YI24" s="253">
        <v>98.794506999999996</v>
      </c>
      <c r="YJ24" s="253">
        <v>98.779655000000005</v>
      </c>
      <c r="YK24" s="253">
        <v>98.743542000000005</v>
      </c>
      <c r="YL24" s="253">
        <v>98.701612999999995</v>
      </c>
      <c r="YM24" s="253">
        <v>98.666641999999996</v>
      </c>
      <c r="YN24" s="253">
        <v>98.644971999999996</v>
      </c>
      <c r="YO24" s="253">
        <v>98.637468999999996</v>
      </c>
      <c r="YP24" s="253">
        <v>98.641239999999996</v>
      </c>
      <c r="YQ24" s="253">
        <v>98.650932999999995</v>
      </c>
      <c r="YR24" s="253">
        <v>98.660464000000005</v>
      </c>
      <c r="YS24" s="253">
        <v>98.664865000000006</v>
      </c>
      <c r="YT24" s="253">
        <v>98.661653000000001</v>
      </c>
      <c r="YU24" s="253">
        <v>98.652152999999998</v>
      </c>
      <c r="YV24" s="253">
        <v>98.642217000000002</v>
      </c>
      <c r="YW24" s="253">
        <v>98.639567</v>
      </c>
      <c r="YX24" s="253">
        <v>98.647219000000007</v>
      </c>
      <c r="YY24" s="253">
        <v>98.658733999999995</v>
      </c>
      <c r="YZ24" s="253">
        <v>98.662226000000004</v>
      </c>
      <c r="ZA24" s="253">
        <v>98.651615000000007</v>
      </c>
      <c r="ZB24" s="253">
        <v>98.634438000000003</v>
      </c>
      <c r="ZC24" s="253">
        <v>98.626329999999996</v>
      </c>
      <c r="ZD24" s="253">
        <v>98.635602000000006</v>
      </c>
      <c r="ZE24" s="253">
        <v>98.653201999999993</v>
      </c>
      <c r="ZF24" s="253">
        <v>98.659878000000006</v>
      </c>
      <c r="ZG24" s="253">
        <v>98.644750000000002</v>
      </c>
      <c r="ZH24" s="253">
        <v>98.615852000000004</v>
      </c>
      <c r="ZI24" s="253">
        <v>98.591752</v>
      </c>
      <c r="ZJ24" s="253">
        <v>98.584470999999994</v>
      </c>
      <c r="ZK24" s="253">
        <v>98.592146</v>
      </c>
      <c r="ZL24" s="253">
        <v>98.605583999999993</v>
      </c>
      <c r="ZM24" s="253">
        <v>98.616191999999998</v>
      </c>
      <c r="ZN24" s="253">
        <v>98.616516000000004</v>
      </c>
      <c r="ZO24" s="253">
        <v>98.599557000000004</v>
      </c>
      <c r="ZP24" s="253">
        <v>98.564993999999999</v>
      </c>
      <c r="ZQ24" s="253">
        <v>98.526190999999997</v>
      </c>
      <c r="ZR24" s="253">
        <v>98.505139999999997</v>
      </c>
      <c r="ZS24" s="253">
        <v>98.515319000000005</v>
      </c>
      <c r="ZT24" s="253">
        <v>98.548969</v>
      </c>
      <c r="ZU24" s="253">
        <v>98.582768999999999</v>
      </c>
      <c r="ZV24" s="253">
        <v>98.596672999999996</v>
      </c>
      <c r="ZW24" s="253">
        <v>98.587834000000001</v>
      </c>
      <c r="ZX24" s="253">
        <v>98.568402000000006</v>
      </c>
      <c r="ZY24" s="253">
        <v>98.552747999999994</v>
      </c>
      <c r="ZZ24" s="253">
        <v>98.547639000000004</v>
      </c>
      <c r="AAA24" s="253">
        <v>98.551837000000006</v>
      </c>
      <c r="AAB24" s="253">
        <v>98.560720000000003</v>
      </c>
      <c r="AAC24" s="253">
        <v>98.569316999999998</v>
      </c>
      <c r="AAD24" s="253">
        <v>98.573216000000002</v>
      </c>
      <c r="AAE24" s="253">
        <v>98.570358999999996</v>
      </c>
      <c r="AAF24" s="253">
        <v>98.563395999999997</v>
      </c>
      <c r="AAG24" s="253">
        <v>98.559171000000006</v>
      </c>
      <c r="AAH24" s="253">
        <v>98.564712999999998</v>
      </c>
      <c r="AAI24" s="253">
        <v>98.583072999999999</v>
      </c>
      <c r="AAJ24" s="253">
        <v>98.611592000000002</v>
      </c>
      <c r="AAK24" s="253">
        <v>98.642274999999998</v>
      </c>
      <c r="AAL24" s="253">
        <v>98.663998000000007</v>
      </c>
      <c r="AAM24" s="253">
        <v>98.667412999999996</v>
      </c>
      <c r="AAN24" s="253">
        <v>98.651189000000002</v>
      </c>
      <c r="AAO24" s="253">
        <v>98.624452000000005</v>
      </c>
      <c r="AAP24" s="253">
        <v>98.601781000000003</v>
      </c>
      <c r="AAQ24" s="253">
        <v>98.593879999999999</v>
      </c>
      <c r="AAR24" s="253">
        <v>98.601370000000003</v>
      </c>
      <c r="AAS24" s="253">
        <v>98.616404000000003</v>
      </c>
      <c r="AAT24" s="253">
        <v>98.630380000000002</v>
      </c>
      <c r="AAU24" s="253">
        <v>98.640938000000006</v>
      </c>
      <c r="AAV24" s="253">
        <v>98.651819000000003</v>
      </c>
      <c r="AAW24" s="253">
        <v>98.666273000000004</v>
      </c>
      <c r="AAX24" s="253">
        <v>98.681905</v>
      </c>
      <c r="AAY24" s="253">
        <v>98.692835000000002</v>
      </c>
      <c r="AAZ24" s="253">
        <v>98.695592000000005</v>
      </c>
      <c r="ABA24" s="253">
        <v>98.690979999999996</v>
      </c>
      <c r="ABB24" s="253">
        <v>98.681481000000005</v>
      </c>
      <c r="ABC24" s="253">
        <v>98.670315000000002</v>
      </c>
      <c r="ABD24" s="253">
        <v>98.663020000000003</v>
      </c>
      <c r="ABE24" s="253">
        <v>98.665291999999994</v>
      </c>
      <c r="ABF24" s="253">
        <v>98.676064999999994</v>
      </c>
      <c r="ABG24" s="253">
        <v>98.685278999999994</v>
      </c>
      <c r="ABH24" s="253">
        <v>98.683029000000005</v>
      </c>
      <c r="ABI24" s="253">
        <v>98.671233999999998</v>
      </c>
      <c r="ABJ24" s="253">
        <v>98.66328</v>
      </c>
      <c r="ABK24" s="253">
        <v>98.670552999999998</v>
      </c>
      <c r="ABL24" s="253">
        <v>98.690076000000005</v>
      </c>
      <c r="ABM24" s="253">
        <v>98.706394000000003</v>
      </c>
      <c r="ABN24" s="253">
        <v>98.706030999999996</v>
      </c>
      <c r="ABO24" s="253">
        <v>98.6905</v>
      </c>
      <c r="ABP24" s="253">
        <v>98.675455999999997</v>
      </c>
      <c r="ABQ24" s="253">
        <v>98.676905000000005</v>
      </c>
      <c r="ABR24" s="253">
        <v>98.697631000000001</v>
      </c>
      <c r="ABS24" s="253">
        <v>98.726220999999995</v>
      </c>
      <c r="ABT24" s="253">
        <v>98.747945000000001</v>
      </c>
      <c r="ABU24" s="253">
        <v>98.756338999999997</v>
      </c>
      <c r="ABV24" s="253">
        <v>98.756912999999997</v>
      </c>
      <c r="ABW24" s="253">
        <v>98.76276</v>
      </c>
      <c r="ABX24" s="253">
        <v>98.785374000000004</v>
      </c>
      <c r="ABY24" s="253">
        <v>98.824848000000003</v>
      </c>
      <c r="ABZ24" s="253">
        <v>98.867232000000001</v>
      </c>
      <c r="ACA24" s="253">
        <v>98.894780999999995</v>
      </c>
      <c r="ACB24" s="253">
        <v>98.901353999999998</v>
      </c>
      <c r="ACC24" s="253">
        <v>98.895840000000007</v>
      </c>
      <c r="ACD24" s="253">
        <v>98.889662999999999</v>
      </c>
      <c r="ACE24" s="253">
        <v>98.885482999999994</v>
      </c>
      <c r="ACF24" s="253">
        <v>98.882048999999995</v>
      </c>
      <c r="ACG24" s="253">
        <v>98.885890000000003</v>
      </c>
      <c r="ACH24" s="253">
        <v>98.909654000000003</v>
      </c>
      <c r="ACI24" s="253">
        <v>98.955637999999993</v>
      </c>
      <c r="ACJ24" s="253">
        <v>99.005328000000006</v>
      </c>
      <c r="ACK24" s="253">
        <v>99.031154000000001</v>
      </c>
      <c r="ACL24" s="253">
        <v>99.020399999999995</v>
      </c>
      <c r="ACM24" s="253">
        <v>98.986053999999996</v>
      </c>
      <c r="ACN24" s="253">
        <v>98.953849000000005</v>
      </c>
      <c r="ACO24" s="253">
        <v>98.939920999999998</v>
      </c>
      <c r="ACP24" s="253">
        <v>98.941764000000006</v>
      </c>
      <c r="ACQ24" s="253">
        <v>98.949349999999995</v>
      </c>
      <c r="ACR24" s="253">
        <v>98.960074000000006</v>
      </c>
      <c r="ACS24" s="253">
        <v>98.978510999999997</v>
      </c>
      <c r="ACT24" s="253">
        <v>99.003839999999997</v>
      </c>
      <c r="ACU24" s="253">
        <v>99.024777999999998</v>
      </c>
      <c r="ACV24" s="253">
        <v>99.029787999999996</v>
      </c>
      <c r="ACW24" s="253">
        <v>99.017853000000002</v>
      </c>
      <c r="ACX24" s="253">
        <v>98.996061999999995</v>
      </c>
      <c r="ACY24" s="253">
        <v>98.971378000000001</v>
      </c>
      <c r="ACZ24" s="253">
        <v>98.950357999999994</v>
      </c>
      <c r="ADA24" s="253">
        <v>98.943055000000001</v>
      </c>
      <c r="ADB24" s="253">
        <v>98.957583</v>
      </c>
      <c r="ADC24" s="253">
        <v>98.988158999999996</v>
      </c>
      <c r="ADD24" s="253">
        <v>99.014713</v>
      </c>
      <c r="ADE24" s="253">
        <v>99.019491000000002</v>
      </c>
      <c r="ADF24" s="253">
        <v>99.002994999999999</v>
      </c>
      <c r="ADG24" s="253">
        <v>98.981753999999995</v>
      </c>
      <c r="ADH24" s="253">
        <v>98.972521</v>
      </c>
      <c r="ADI24" s="253">
        <v>98.980573000000007</v>
      </c>
      <c r="ADJ24" s="253">
        <v>99.000699999999995</v>
      </c>
      <c r="ADK24" s="253">
        <v>99.024902999999995</v>
      </c>
      <c r="ADL24" s="253">
        <v>99.047805999999994</v>
      </c>
      <c r="ADM24" s="253">
        <v>99.067554000000001</v>
      </c>
      <c r="ADN24" s="253">
        <v>99.084501000000003</v>
      </c>
      <c r="ADO24" s="253">
        <v>99.099074999999999</v>
      </c>
      <c r="ADP24" s="253">
        <v>99.109189999999998</v>
      </c>
      <c r="ADQ24" s="253">
        <v>99.109710000000007</v>
      </c>
      <c r="ADR24" s="253">
        <v>99.096564999999998</v>
      </c>
      <c r="ADS24" s="253">
        <v>99.072674000000006</v>
      </c>
      <c r="ADT24" s="253">
        <v>99.048196000000004</v>
      </c>
      <c r="ADU24" s="253">
        <v>99.033051</v>
      </c>
      <c r="ADV24" s="253">
        <v>99.030244999999994</v>
      </c>
      <c r="ADW24" s="253">
        <v>99.037666000000002</v>
      </c>
      <c r="ADX24" s="253">
        <v>99.053224999999998</v>
      </c>
      <c r="ADY24" s="253">
        <v>99.074135999999996</v>
      </c>
      <c r="ADZ24" s="253">
        <v>99.093159</v>
      </c>
      <c r="AEA24" s="253">
        <v>99.102047999999996</v>
      </c>
      <c r="AEB24" s="253">
        <v>99.100227000000004</v>
      </c>
      <c r="AEC24" s="253">
        <v>99.095211000000006</v>
      </c>
      <c r="AED24" s="253">
        <v>99.092636999999996</v>
      </c>
      <c r="AEE24" s="253">
        <v>99.091020999999998</v>
      </c>
      <c r="AEF24" s="253">
        <v>99.089147999999994</v>
      </c>
      <c r="AEG24" s="253">
        <v>99.092878999999996</v>
      </c>
      <c r="AEH24" s="253">
        <v>99.109029000000007</v>
      </c>
      <c r="AEI24" s="253">
        <v>99.135624000000007</v>
      </c>
      <c r="AEJ24" s="253">
        <v>99.163364999999999</v>
      </c>
      <c r="AEK24" s="253">
        <v>99.184647999999996</v>
      </c>
      <c r="AEL24" s="253">
        <v>99.196483000000001</v>
      </c>
      <c r="AEM24" s="253">
        <v>99.196824000000007</v>
      </c>
      <c r="AEN24" s="253">
        <v>99.184374000000005</v>
      </c>
      <c r="AEO24" s="253">
        <v>99.162581000000003</v>
      </c>
      <c r="AEP24" s="253">
        <v>99.139245000000003</v>
      </c>
      <c r="AEQ24" s="253">
        <v>99.121236999999994</v>
      </c>
      <c r="AER24" s="253">
        <v>99.112295000000003</v>
      </c>
      <c r="AES24" s="253">
        <v>99.115179999999995</v>
      </c>
      <c r="AET24" s="253">
        <v>99.131765999999999</v>
      </c>
      <c r="AEU24" s="253">
        <v>99.160296000000002</v>
      </c>
      <c r="AEV24" s="253">
        <v>99.195175000000006</v>
      </c>
      <c r="AEW24" s="253">
        <v>99.229894000000002</v>
      </c>
      <c r="AEX24" s="253">
        <v>99.258881000000002</v>
      </c>
      <c r="AEY24" s="253">
        <v>99.278261999999998</v>
      </c>
      <c r="AEZ24" s="253">
        <v>99.288139999999999</v>
      </c>
      <c r="AFA24" s="253">
        <v>99.293318999999997</v>
      </c>
      <c r="AFB24" s="253">
        <v>99.298686000000004</v>
      </c>
      <c r="AFC24" s="253">
        <v>99.304372999999998</v>
      </c>
      <c r="AFD24" s="253">
        <v>99.307693999999998</v>
      </c>
      <c r="AFE24" s="253">
        <v>99.308239</v>
      </c>
      <c r="AFF24" s="253">
        <v>99.308565999999999</v>
      </c>
      <c r="AFG24" s="253">
        <v>99.312327999999994</v>
      </c>
      <c r="AFH24" s="253">
        <v>99.324565000000007</v>
      </c>
      <c r="AFI24" s="253">
        <v>99.349165999999997</v>
      </c>
      <c r="AFJ24" s="253">
        <v>99.379814999999994</v>
      </c>
      <c r="AFK24" s="253">
        <v>99.397583999999995</v>
      </c>
      <c r="AFL24" s="253">
        <v>99.387576999999993</v>
      </c>
      <c r="AFM24" s="253">
        <v>99.358558000000002</v>
      </c>
      <c r="AFN24" s="253">
        <v>99.337162000000006</v>
      </c>
      <c r="AFO24" s="253">
        <v>99.340115999999995</v>
      </c>
      <c r="AFP24" s="253">
        <v>99.359218999999996</v>
      </c>
      <c r="AFQ24" s="253">
        <v>99.375894000000002</v>
      </c>
      <c r="AFR24" s="253">
        <v>99.382597000000004</v>
      </c>
      <c r="AFS24" s="253">
        <v>99.384906000000001</v>
      </c>
      <c r="AFT24" s="253">
        <v>99.389454000000001</v>
      </c>
      <c r="AFU24" s="253">
        <v>99.397547000000003</v>
      </c>
      <c r="AFV24" s="253">
        <v>99.407970000000006</v>
      </c>
      <c r="AFW24" s="253">
        <v>99.419635999999997</v>
      </c>
      <c r="AFX24" s="253">
        <v>99.431342000000001</v>
      </c>
      <c r="AFY24" s="253">
        <v>99.441840999999997</v>
      </c>
      <c r="AFZ24" s="253">
        <v>99.449571000000006</v>
      </c>
      <c r="AGA24" s="253">
        <v>99.451497000000003</v>
      </c>
      <c r="AGB24" s="253">
        <v>99.445269999999994</v>
      </c>
      <c r="AGC24" s="253">
        <v>99.434015000000002</v>
      </c>
      <c r="AGD24" s="253">
        <v>99.425079999999994</v>
      </c>
      <c r="AGE24" s="253">
        <v>99.422099000000003</v>
      </c>
      <c r="AGF24" s="253">
        <v>99.422753999999998</v>
      </c>
      <c r="AGG24" s="253">
        <v>99.426428000000001</v>
      </c>
      <c r="AGH24" s="253">
        <v>99.437316999999993</v>
      </c>
      <c r="AGI24" s="253">
        <v>99.454318999999998</v>
      </c>
      <c r="AGJ24" s="253">
        <v>99.463875999999999</v>
      </c>
      <c r="AGK24" s="253">
        <v>99.452477000000002</v>
      </c>
      <c r="AGL24" s="253">
        <v>99.425539999999998</v>
      </c>
      <c r="AGM24" s="253">
        <v>99.406238999999999</v>
      </c>
      <c r="AGN24" s="253">
        <v>99.414012</v>
      </c>
      <c r="AGO24" s="253">
        <v>99.447858999999994</v>
      </c>
      <c r="AGP24" s="253">
        <v>99.489600999999993</v>
      </c>
      <c r="AGQ24" s="253">
        <v>99.518282999999997</v>
      </c>
      <c r="AGR24" s="253">
        <v>99.522598000000002</v>
      </c>
      <c r="AGS24" s="253">
        <v>99.507154999999997</v>
      </c>
      <c r="AGT24" s="253">
        <v>99.489863</v>
      </c>
      <c r="AGU24" s="253">
        <v>99.488268000000005</v>
      </c>
      <c r="AGV24" s="253">
        <v>99.504000000000005</v>
      </c>
      <c r="AGW24" s="253">
        <v>99.522013000000001</v>
      </c>
      <c r="AGX24" s="253">
        <v>99.527373999999995</v>
      </c>
      <c r="AGY24" s="253">
        <v>99.520956999999996</v>
      </c>
      <c r="AGZ24" s="253">
        <v>99.516103999999999</v>
      </c>
      <c r="AHA24" s="253">
        <v>99.521946</v>
      </c>
      <c r="AHB24" s="253">
        <v>99.533816999999999</v>
      </c>
      <c r="AHC24" s="253">
        <v>99.540279999999996</v>
      </c>
      <c r="AHD24" s="253">
        <v>99.536741000000006</v>
      </c>
      <c r="AHE24" s="253">
        <v>99.530309000000003</v>
      </c>
      <c r="AHF24" s="253">
        <v>99.532239000000004</v>
      </c>
      <c r="AHG24" s="253">
        <v>99.547368000000006</v>
      </c>
      <c r="AHH24" s="253">
        <v>99.570690999999997</v>
      </c>
      <c r="AHI24" s="253">
        <v>99.591830000000002</v>
      </c>
      <c r="AHJ24" s="253">
        <v>99.601129999999998</v>
      </c>
      <c r="AHK24" s="253">
        <v>99.593487999999994</v>
      </c>
      <c r="AHL24" s="253">
        <v>99.571111000000002</v>
      </c>
      <c r="AHM24" s="253">
        <v>99.544855999999996</v>
      </c>
      <c r="AHN24" s="253">
        <v>99.529933999999997</v>
      </c>
      <c r="AHO24" s="253">
        <v>99.535754999999995</v>
      </c>
      <c r="AHP24" s="253">
        <v>99.558231000000006</v>
      </c>
      <c r="AHQ24" s="253">
        <v>99.582605999999998</v>
      </c>
      <c r="AHR24" s="253">
        <v>99.594474000000005</v>
      </c>
      <c r="AHS24" s="253">
        <v>99.589065000000005</v>
      </c>
      <c r="AHT24" s="253">
        <v>99.572205999999994</v>
      </c>
      <c r="AHU24" s="253">
        <v>99.554017999999999</v>
      </c>
      <c r="AHV24" s="253">
        <v>99.540684999999996</v>
      </c>
      <c r="AHW24" s="253">
        <v>99.530328999999995</v>
      </c>
      <c r="AHX24" s="253">
        <v>99.516681000000005</v>
      </c>
      <c r="AHY24" s="253">
        <v>99.497108999999995</v>
      </c>
      <c r="AHZ24" s="253">
        <v>99.475680999999994</v>
      </c>
      <c r="AIA24" s="253">
        <v>99.457669999999993</v>
      </c>
      <c r="AIB24" s="253">
        <v>99.443685000000002</v>
      </c>
      <c r="AIC24" s="253">
        <v>99.431718000000004</v>
      </c>
      <c r="AID24" s="253">
        <v>99.423378</v>
      </c>
      <c r="AIE24" s="253">
        <v>99.424543999999997</v>
      </c>
      <c r="AIF24" s="253">
        <v>99.438861000000003</v>
      </c>
      <c r="AIG24" s="253">
        <v>99.462000000000003</v>
      </c>
      <c r="AIH24" s="253">
        <v>99.482743999999997</v>
      </c>
      <c r="AII24" s="253">
        <v>99.489731000000006</v>
      </c>
      <c r="AIJ24" s="253">
        <v>99.479254999999995</v>
      </c>
      <c r="AIK24" s="253">
        <v>99.458928999999998</v>
      </c>
      <c r="AIL24" s="253">
        <v>99.443162999999998</v>
      </c>
      <c r="AIM24" s="253">
        <v>99.442356000000004</v>
      </c>
      <c r="AIN24" s="253">
        <v>99.454931999999999</v>
      </c>
      <c r="AIO24" s="253">
        <v>99.470001999999994</v>
      </c>
      <c r="AIP24" s="253">
        <v>99.477497999999997</v>
      </c>
      <c r="AIQ24" s="253">
        <v>99.475638000000004</v>
      </c>
      <c r="AIR24" s="253">
        <v>99.470292999999998</v>
      </c>
      <c r="AIS24" s="253">
        <v>99.468391999999994</v>
      </c>
      <c r="AIT24" s="253">
        <v>99.470759000000001</v>
      </c>
      <c r="AIU24" s="253">
        <v>99.470197999999996</v>
      </c>
      <c r="AIV24" s="253">
        <v>99.458235000000002</v>
      </c>
      <c r="AIW24" s="253">
        <v>99.435614999999999</v>
      </c>
      <c r="AIX24" s="253">
        <v>99.414810000000003</v>
      </c>
      <c r="AIY24" s="253">
        <v>99.409734</v>
      </c>
      <c r="AIZ24" s="253">
        <v>99.423221999999996</v>
      </c>
      <c r="AJA24" s="253">
        <v>99.445368999999999</v>
      </c>
      <c r="AJB24" s="253">
        <v>99.462164000000001</v>
      </c>
      <c r="AJC24" s="253">
        <v>99.463747999999995</v>
      </c>
      <c r="AJD24" s="253">
        <v>99.447468999999998</v>
      </c>
      <c r="AJE24" s="253">
        <v>99.419006999999993</v>
      </c>
      <c r="AJF24" s="253">
        <v>99.391283000000001</v>
      </c>
      <c r="AJG24" s="253">
        <v>99.376790999999997</v>
      </c>
      <c r="AJH24" s="253">
        <v>99.377108000000007</v>
      </c>
      <c r="AJI24" s="253">
        <v>99.381490999999997</v>
      </c>
      <c r="AJJ24" s="253">
        <v>99.377923999999993</v>
      </c>
      <c r="AJK24" s="253">
        <v>99.364936999999998</v>
      </c>
      <c r="AJL24" s="253">
        <v>99.352006000000003</v>
      </c>
      <c r="AJM24" s="253">
        <v>99.350193000000004</v>
      </c>
      <c r="AJN24" s="253">
        <v>99.363202000000001</v>
      </c>
      <c r="AJO24" s="253">
        <v>99.385555999999994</v>
      </c>
      <c r="AJP24" s="253">
        <v>99.407533000000001</v>
      </c>
      <c r="AJQ24" s="253">
        <v>99.421972999999994</v>
      </c>
      <c r="AJR24" s="253">
        <v>99.427090000000007</v>
      </c>
      <c r="AJS24" s="253">
        <v>99.423095000000004</v>
      </c>
      <c r="AJT24" s="253">
        <v>99.408060000000006</v>
      </c>
      <c r="AJU24" s="253">
        <v>99.380296000000001</v>
      </c>
      <c r="AJV24" s="253">
        <v>99.345567000000003</v>
      </c>
      <c r="AJW24" s="253">
        <v>99.318638000000007</v>
      </c>
      <c r="AJX24" s="253">
        <v>99.313727</v>
      </c>
      <c r="AJY24" s="253">
        <v>99.332357000000002</v>
      </c>
      <c r="AJZ24" s="253">
        <v>99.361760000000004</v>
      </c>
      <c r="AKA24" s="253">
        <v>99.386162999999996</v>
      </c>
      <c r="AKB24" s="253">
        <v>99.398867999999993</v>
      </c>
      <c r="AKC24" s="253">
        <v>99.402904000000007</v>
      </c>
      <c r="AKD24" s="253">
        <v>99.401679000000001</v>
      </c>
      <c r="AKE24" s="253">
        <v>99.392904000000001</v>
      </c>
      <c r="AKF24" s="253">
        <v>99.374239000000003</v>
      </c>
      <c r="AKG24" s="253">
        <v>99.352108000000001</v>
      </c>
      <c r="AKH24" s="253">
        <v>99.339101999999997</v>
      </c>
      <c r="AKI24" s="253">
        <v>99.340960999999993</v>
      </c>
      <c r="AKJ24" s="253">
        <v>99.350712999999999</v>
      </c>
      <c r="AKK24" s="253">
        <v>99.359177000000003</v>
      </c>
      <c r="AKL24" s="253">
        <v>99.367937999999995</v>
      </c>
      <c r="AKM24" s="253">
        <v>99.386183000000003</v>
      </c>
      <c r="AKN24" s="253">
        <v>99.415122999999994</v>
      </c>
      <c r="AKO24" s="253">
        <v>99.440819000000005</v>
      </c>
      <c r="AKP24" s="253">
        <v>99.445751999999999</v>
      </c>
      <c r="AKQ24" s="253">
        <v>99.426013999999995</v>
      </c>
      <c r="AKR24" s="253">
        <v>99.395464000000004</v>
      </c>
      <c r="AKS24" s="253">
        <v>99.373063999999999</v>
      </c>
      <c r="AKT24" s="253">
        <v>99.366380000000007</v>
      </c>
      <c r="AKU24" s="253">
        <v>99.366705999999994</v>
      </c>
      <c r="AKV24" s="253">
        <v>99.360662000000005</v>
      </c>
      <c r="AKW24" s="253">
        <v>99.346337000000005</v>
      </c>
      <c r="AKX24" s="253">
        <v>99.334950000000006</v>
      </c>
      <c r="AKY24" s="253">
        <v>99.335048</v>
      </c>
      <c r="AKZ24" s="253">
        <v>99.339641999999998</v>
      </c>
      <c r="ALA24" s="253">
        <v>99.334202000000005</v>
      </c>
      <c r="ALB24" s="253">
        <v>99.314725999999993</v>
      </c>
      <c r="ALC24" s="253">
        <v>99.291077999999999</v>
      </c>
      <c r="ALD24" s="253">
        <v>99.273195999999999</v>
      </c>
      <c r="ALE24" s="253">
        <v>99.262549000000007</v>
      </c>
      <c r="ALF24" s="253">
        <v>99.259252000000004</v>
      </c>
      <c r="ALG24" s="253">
        <v>99.267787999999996</v>
      </c>
      <c r="ALH24" s="253">
        <v>99.287853999999996</v>
      </c>
      <c r="ALI24" s="253">
        <v>99.305092999999999</v>
      </c>
      <c r="ALJ24" s="253">
        <v>99.301452999999995</v>
      </c>
      <c r="ALK24" s="253">
        <v>99.275492</v>
      </c>
      <c r="ALL24" s="253">
        <v>99.245434000000003</v>
      </c>
      <c r="ALM24" s="253">
        <v>99.229569999999995</v>
      </c>
      <c r="ALN24" s="253">
        <v>99.228418000000005</v>
      </c>
      <c r="ALO24" s="253">
        <v>99.228149999999999</v>
      </c>
      <c r="ALP24" s="253">
        <v>99.217618000000002</v>
      </c>
      <c r="ALQ24" s="253">
        <v>99.197860000000006</v>
      </c>
      <c r="ALR24" s="253">
        <v>99.177037999999996</v>
      </c>
      <c r="ALS24" s="253">
        <v>99.161013999999994</v>
      </c>
      <c r="ALT24" s="253">
        <v>99.15034</v>
      </c>
      <c r="ALU24" s="253">
        <v>99.143185000000003</v>
      </c>
      <c r="ALV24" s="253">
        <v>99.137834999999995</v>
      </c>
      <c r="ALW24" s="253">
        <v>99.132447999999997</v>
      </c>
      <c r="ALX24" s="253">
        <v>99.124696999999998</v>
      </c>
      <c r="ALY24" s="253">
        <v>99.112699000000006</v>
      </c>
      <c r="ALZ24" s="253">
        <v>99.095352000000005</v>
      </c>
      <c r="AMA24" s="253">
        <v>99.071370000000002</v>
      </c>
      <c r="AMB24" s="253">
        <v>99.039587999999995</v>
      </c>
      <c r="AMC24" s="253">
        <v>99.001898999999995</v>
      </c>
      <c r="AMD24" s="253">
        <v>98.964967999999999</v>
      </c>
      <c r="AME24" s="253">
        <v>98.936394000000007</v>
      </c>
      <c r="AMF24" s="253">
        <v>98.917812999999995</v>
      </c>
      <c r="AMG24" s="253">
        <v>98.902469999999994</v>
      </c>
      <c r="AMH24" s="253">
        <v>98.881073999999998</v>
      </c>
      <c r="AMI24" s="253">
        <v>98.850595999999996</v>
      </c>
      <c r="AMJ24" s="253">
        <v>98.817110999999997</v>
      </c>
      <c r="AMK24" s="253">
        <v>98.788965000000005</v>
      </c>
      <c r="AML24" s="253">
        <v>98.766900000000007</v>
      </c>
      <c r="AMM24" s="253">
        <v>98.742493999999994</v>
      </c>
      <c r="AMN24" s="253">
        <v>98.708001999999993</v>
      </c>
      <c r="AMO24" s="253">
        <v>98.666078999999996</v>
      </c>
      <c r="AMP24" s="253">
        <v>98.625727999999995</v>
      </c>
      <c r="AMQ24" s="253">
        <v>98.588913000000005</v>
      </c>
      <c r="AMR24" s="253">
        <v>98.547191999999995</v>
      </c>
      <c r="AMS24" s="253">
        <v>98.494596000000001</v>
      </c>
      <c r="AMT24" s="253">
        <v>98.438300999999996</v>
      </c>
      <c r="AMU24" s="253">
        <v>98.390324000000007</v>
      </c>
      <c r="AMV24" s="253">
        <v>98.351735000000005</v>
      </c>
      <c r="AMW24" s="253">
        <v>98.311912000000007</v>
      </c>
      <c r="AMX24" s="253">
        <v>98.261677000000006</v>
      </c>
      <c r="AMY24" s="253">
        <v>98.199523999999997</v>
      </c>
      <c r="AMZ24" s="253">
        <v>98.125794999999997</v>
      </c>
      <c r="ANA24" s="253">
        <v>98.041167000000002</v>
      </c>
      <c r="ANB24" s="253">
        <v>97.953951000000004</v>
      </c>
      <c r="ANC24" s="253">
        <v>97.878123000000002</v>
      </c>
      <c r="AND24" s="253">
        <v>97.815033999999997</v>
      </c>
      <c r="ANE24" s="253">
        <v>97.743516999999997</v>
      </c>
      <c r="ANF24" s="253">
        <v>97.639145999999997</v>
      </c>
      <c r="ANG24" s="253">
        <v>97.502604000000005</v>
      </c>
      <c r="ANH24" s="253">
        <v>97.360539000000003</v>
      </c>
      <c r="ANI24" s="253">
        <v>97.237328000000005</v>
      </c>
      <c r="ANJ24" s="253">
        <v>97.133358999999999</v>
      </c>
      <c r="ANK24" s="253">
        <v>97.031931</v>
      </c>
      <c r="ANL24" s="253">
        <v>96.920073000000002</v>
      </c>
      <c r="ANM24" s="253">
        <v>96.797563999999994</v>
      </c>
      <c r="ANN24" s="253">
        <v>96.670259999999999</v>
      </c>
      <c r="ANO24" s="253">
        <v>96.540717999999998</v>
      </c>
      <c r="ANP24" s="253">
        <v>96.405029999999996</v>
      </c>
      <c r="ANQ24" s="253">
        <v>96.255348999999995</v>
      </c>
      <c r="ANR24" s="253">
        <v>96.084303000000006</v>
      </c>
      <c r="ANS24" s="253">
        <v>95.887750999999994</v>
      </c>
      <c r="ANT24" s="253">
        <v>95.663165000000006</v>
      </c>
      <c r="ANU24" s="253">
        <v>95.405765000000002</v>
      </c>
      <c r="ANV24" s="253">
        <v>95.107961000000003</v>
      </c>
      <c r="ANW24" s="253">
        <v>94.763750000000002</v>
      </c>
      <c r="ANX24" s="253">
        <v>94.372923</v>
      </c>
      <c r="ANY24" s="253">
        <v>93.940026000000003</v>
      </c>
      <c r="ANZ24" s="253">
        <v>93.469224999999994</v>
      </c>
      <c r="AOA24" s="253">
        <v>92.959587999999997</v>
      </c>
      <c r="AOB24" s="253">
        <v>92.403885000000002</v>
      </c>
      <c r="AOC24" s="253">
        <v>91.791753999999997</v>
      </c>
      <c r="AOD24" s="253">
        <v>91.115618999999995</v>
      </c>
      <c r="AOE24" s="253">
        <v>90.374585999999994</v>
      </c>
      <c r="AOF24" s="253">
        <v>89.572109999999995</v>
      </c>
      <c r="AOG24" s="253">
        <v>88.710087000000001</v>
      </c>
      <c r="AOH24" s="253">
        <v>87.785675999999995</v>
      </c>
      <c r="AOI24" s="253">
        <v>86.792445000000001</v>
      </c>
      <c r="AOJ24" s="253">
        <v>85.722015999999996</v>
      </c>
      <c r="AOK24" s="253">
        <v>84.565192999999994</v>
      </c>
      <c r="AOL24" s="253">
        <v>83.314566999999997</v>
      </c>
      <c r="AOM24" s="253">
        <v>81.965919999999997</v>
      </c>
      <c r="AON24" s="253">
        <v>80.514139</v>
      </c>
      <c r="AOO24" s="253">
        <v>78.947664000000003</v>
      </c>
      <c r="AOP24" s="253">
        <v>77.250707000000006</v>
      </c>
      <c r="AOQ24" s="253">
        <v>75.410926000000003</v>
      </c>
      <c r="AOR24" s="253">
        <v>73.422085999999993</v>
      </c>
      <c r="AOS24" s="253">
        <v>71.282686999999996</v>
      </c>
      <c r="AOT24" s="253">
        <v>69.002443</v>
      </c>
      <c r="AOU24" s="253">
        <v>66.614187999999999</v>
      </c>
      <c r="AOV24" s="253">
        <v>64.174824999999998</v>
      </c>
      <c r="AOW24" s="253">
        <v>61.755552000000002</v>
      </c>
      <c r="AOX24" s="253">
        <v>59.445166999999998</v>
      </c>
      <c r="AOY24" s="253">
        <v>57.367103999999998</v>
      </c>
      <c r="AOZ24" s="253">
        <v>55.679192</v>
      </c>
      <c r="APA24" s="253">
        <v>54.536838000000003</v>
      </c>
      <c r="APB24" s="253">
        <v>54.046157999999998</v>
      </c>
      <c r="APC24" s="253">
        <v>54.236801999999997</v>
      </c>
      <c r="APD24" s="253">
        <v>55.055737999999998</v>
      </c>
      <c r="APE24" s="253">
        <v>56.376759</v>
      </c>
      <c r="APF24" s="253">
        <v>58.033029999999997</v>
      </c>
      <c r="APG24" s="253">
        <v>59.859760999999999</v>
      </c>
      <c r="APH24" s="253">
        <v>61.723365000000001</v>
      </c>
      <c r="API24" s="253">
        <v>63.527923000000001</v>
      </c>
      <c r="APJ24" s="253">
        <v>65.215333999999999</v>
      </c>
      <c r="APK24" s="253">
        <v>66.762454000000005</v>
      </c>
      <c r="APL24" s="253">
        <v>68.168903</v>
      </c>
      <c r="APM24" s="253">
        <v>69.439734000000001</v>
      </c>
      <c r="APN24" s="253">
        <v>70.579256000000001</v>
      </c>
      <c r="APO24" s="253">
        <v>71.596270000000004</v>
      </c>
      <c r="APP24" s="253">
        <v>72.506522000000004</v>
      </c>
      <c r="APQ24" s="253">
        <v>73.327904000000004</v>
      </c>
      <c r="APR24" s="253">
        <v>74.078496000000001</v>
      </c>
      <c r="APS24" s="253">
        <v>74.779779000000005</v>
      </c>
      <c r="APT24" s="253">
        <v>75.456112000000005</v>
      </c>
      <c r="APU24" s="253">
        <v>76.128255999999993</v>
      </c>
      <c r="APV24" s="253">
        <v>76.809389999999993</v>
      </c>
      <c r="APW24" s="253">
        <v>77.505886000000004</v>
      </c>
      <c r="APX24" s="253">
        <v>78.217409000000004</v>
      </c>
      <c r="APY24" s="253">
        <v>78.937263000000002</v>
      </c>
      <c r="APZ24" s="253">
        <v>79.658484999999999</v>
      </c>
      <c r="AQA24" s="253">
        <v>80.380891000000005</v>
      </c>
      <c r="AQB24" s="253">
        <v>81.108551000000006</v>
      </c>
      <c r="AQC24" s="253">
        <v>81.841434000000007</v>
      </c>
      <c r="AQD24" s="253">
        <v>82.574202</v>
      </c>
      <c r="AQE24" s="253">
        <v>83.302297999999993</v>
      </c>
      <c r="AQF24" s="253">
        <v>84.023634999999999</v>
      </c>
      <c r="AQG24" s="253">
        <v>84.734998000000004</v>
      </c>
      <c r="AQH24" s="253">
        <v>85.433743000000007</v>
      </c>
      <c r="AQI24" s="253">
        <v>86.125012999999996</v>
      </c>
      <c r="AQJ24" s="253">
        <v>86.820791</v>
      </c>
      <c r="AQK24" s="253">
        <v>87.526949999999999</v>
      </c>
      <c r="AQL24" s="253">
        <v>88.232591999999997</v>
      </c>
      <c r="AQM24" s="253">
        <v>88.914337000000003</v>
      </c>
      <c r="AQN24" s="253">
        <v>89.549492999999998</v>
      </c>
      <c r="AQO24" s="253">
        <v>90.124279000000001</v>
      </c>
      <c r="AQP24" s="253">
        <v>90.631601000000003</v>
      </c>
      <c r="AQQ24" s="253">
        <v>91.064435000000003</v>
      </c>
      <c r="AQR24" s="253">
        <v>91.413566000000003</v>
      </c>
      <c r="AQS24" s="253">
        <v>91.672629000000001</v>
      </c>
      <c r="AQT24" s="253">
        <v>91.844434000000007</v>
      </c>
      <c r="AQU24" s="253">
        <v>91.939064999999999</v>
      </c>
      <c r="AQV24" s="253">
        <v>91.963638000000003</v>
      </c>
      <c r="AQW24" s="253">
        <v>91.914510000000007</v>
      </c>
      <c r="AQX24" s="253">
        <v>91.779764999999998</v>
      </c>
      <c r="AQY24" s="253">
        <v>91.545682999999997</v>
      </c>
      <c r="AQZ24" s="253">
        <v>91.197703000000004</v>
      </c>
      <c r="ARA24" s="253">
        <v>90.717354999999998</v>
      </c>
      <c r="ARB24" s="253">
        <v>90.083582000000007</v>
      </c>
      <c r="ARC24" s="253">
        <v>89.276357000000004</v>
      </c>
      <c r="ARD24" s="253">
        <v>88.273894999999996</v>
      </c>
      <c r="ARE24" s="253">
        <v>87.045226</v>
      </c>
      <c r="ARF24" s="253">
        <v>85.549000000000007</v>
      </c>
      <c r="ARG24" s="253">
        <v>83.741072000000003</v>
      </c>
      <c r="ARH24" s="253">
        <v>81.579492000000002</v>
      </c>
      <c r="ARI24" s="253">
        <v>79.026903000000004</v>
      </c>
      <c r="ARJ24" s="253">
        <v>76.062886000000006</v>
      </c>
      <c r="ARK24" s="253">
        <v>72.712282999999999</v>
      </c>
      <c r="ARL24" s="253">
        <v>69.075473000000002</v>
      </c>
      <c r="ARM24" s="253">
        <v>65.347983999999997</v>
      </c>
      <c r="ARN24" s="253">
        <v>61.829433999999999</v>
      </c>
      <c r="ARO24" s="253">
        <v>58.906762999999998</v>
      </c>
      <c r="ARP24" s="253">
        <v>56.980516000000001</v>
      </c>
      <c r="ARQ24" s="253">
        <v>56.339685000000003</v>
      </c>
      <c r="ARR24" s="253">
        <v>57.057831999999998</v>
      </c>
      <c r="ARS24" s="253">
        <v>58.977502999999999</v>
      </c>
      <c r="ART24" s="253">
        <v>61.780569999999997</v>
      </c>
      <c r="ARU24" s="253">
        <v>65.089209999999994</v>
      </c>
      <c r="ARV24" s="253">
        <v>68.561132999999998</v>
      </c>
      <c r="ARW24" s="253">
        <v>71.945393999999993</v>
      </c>
      <c r="ARX24" s="253">
        <v>75.088603000000006</v>
      </c>
      <c r="ARY24" s="253">
        <v>77.908758000000006</v>
      </c>
      <c r="ARZ24" s="253">
        <v>80.372585000000001</v>
      </c>
      <c r="ASA24" s="253">
        <v>82.486782000000005</v>
      </c>
      <c r="ASB24" s="253">
        <v>84.289435999999995</v>
      </c>
      <c r="ASC24" s="253">
        <v>85.831356999999997</v>
      </c>
      <c r="ASD24" s="253">
        <v>87.157966000000002</v>
      </c>
      <c r="ASE24" s="253">
        <v>88.303955000000002</v>
      </c>
      <c r="ASF24" s="253">
        <v>89.296760000000006</v>
      </c>
      <c r="ASG24" s="253">
        <v>90.159313999999995</v>
      </c>
      <c r="ASH24" s="253">
        <v>90.912408999999997</v>
      </c>
      <c r="ASI24" s="253">
        <v>91.578502999999998</v>
      </c>
      <c r="ASJ24" s="253">
        <v>92.180401000000003</v>
      </c>
      <c r="ASK24" s="253">
        <v>92.730636000000004</v>
      </c>
      <c r="ASL24" s="253">
        <v>93.224609999999998</v>
      </c>
      <c r="ASM24" s="253">
        <v>93.651707000000002</v>
      </c>
      <c r="ASN24" s="253">
        <v>94.014740000000003</v>
      </c>
      <c r="ASO24" s="253">
        <v>94.33381</v>
      </c>
      <c r="ASP24" s="253">
        <v>94.630405999999994</v>
      </c>
      <c r="ASQ24" s="253">
        <v>94.913657000000001</v>
      </c>
      <c r="ASR24" s="253">
        <v>95.182889000000003</v>
      </c>
      <c r="ASS24" s="253">
        <v>95.435965999999993</v>
      </c>
      <c r="AST24" s="253">
        <v>95.669708999999997</v>
      </c>
      <c r="ASU24" s="253">
        <v>95.878017</v>
      </c>
      <c r="ASV24" s="253">
        <v>96.057580000000002</v>
      </c>
      <c r="ASW24" s="253">
        <v>96.214608999999996</v>
      </c>
      <c r="ASX24" s="253">
        <v>96.360251000000005</v>
      </c>
      <c r="ASY24" s="253">
        <v>96.500065000000006</v>
      </c>
      <c r="ASZ24" s="253">
        <v>96.633116000000001</v>
      </c>
      <c r="ATA24" s="253">
        <v>96.760542000000001</v>
      </c>
      <c r="ATB24" s="253">
        <v>96.888048999999995</v>
      </c>
      <c r="ATC24" s="253">
        <v>97.017492000000004</v>
      </c>
      <c r="ATD24" s="253">
        <v>97.141693000000004</v>
      </c>
      <c r="ATE24" s="253">
        <v>97.251827000000006</v>
      </c>
      <c r="ATF24" s="253">
        <v>97.347055999999995</v>
      </c>
      <c r="ATG24" s="253">
        <v>97.433080000000004</v>
      </c>
      <c r="ATH24" s="253">
        <v>97.513514000000001</v>
      </c>
      <c r="ATI24" s="253">
        <v>97.587085999999999</v>
      </c>
      <c r="ATJ24" s="253">
        <v>97.652529999999999</v>
      </c>
      <c r="ATK24" s="253">
        <v>97.712166999999994</v>
      </c>
      <c r="ATL24" s="253">
        <v>97.769749000000004</v>
      </c>
      <c r="ATM24" s="253">
        <v>97.827241999999998</v>
      </c>
      <c r="ATN24" s="253">
        <v>97.884370000000004</v>
      </c>
      <c r="ATO24" s="253">
        <v>97.939390000000003</v>
      </c>
      <c r="ATP24" s="253">
        <v>97.989830999999995</v>
      </c>
      <c r="ATQ24" s="253">
        <v>98.034654000000003</v>
      </c>
      <c r="ATR24" s="253">
        <v>98.076729999999998</v>
      </c>
      <c r="ATS24" s="253">
        <v>98.121619999999993</v>
      </c>
      <c r="ATT24" s="253">
        <v>98.172464000000005</v>
      </c>
      <c r="ATU24" s="253">
        <v>98.226557999999997</v>
      </c>
      <c r="ATV24" s="253">
        <v>98.277282999999997</v>
      </c>
      <c r="ATW24" s="253">
        <v>98.318815999999998</v>
      </c>
      <c r="ATX24" s="253">
        <v>98.349566999999993</v>
      </c>
      <c r="ATY24" s="253">
        <v>98.373717999999997</v>
      </c>
      <c r="ATZ24" s="253">
        <v>98.400559999999999</v>
      </c>
      <c r="AUA24" s="253">
        <v>98.439875999999998</v>
      </c>
      <c r="AUB24" s="253">
        <v>98.494679000000005</v>
      </c>
      <c r="AUC24" s="253">
        <v>98.558245999999997</v>
      </c>
      <c r="AUD24" s="253">
        <v>98.619772999999995</v>
      </c>
      <c r="AUE24" s="253">
        <v>98.673134000000005</v>
      </c>
      <c r="AUF24" s="253">
        <v>98.718857999999997</v>
      </c>
      <c r="AUG24" s="253">
        <v>98.758376999999996</v>
      </c>
      <c r="AUH24" s="253">
        <v>98.789270000000002</v>
      </c>
      <c r="AUI24" s="253">
        <v>98.808591000000007</v>
      </c>
      <c r="AUJ24" s="253">
        <v>98.819954999999993</v>
      </c>
      <c r="AUK24" s="253">
        <v>98.834124000000003</v>
      </c>
      <c r="AUL24" s="253">
        <v>98.859921</v>
      </c>
      <c r="AUM24" s="253">
        <v>98.894876999999994</v>
      </c>
      <c r="AUN24" s="253">
        <v>98.927288000000004</v>
      </c>
      <c r="AUO24" s="253">
        <v>98.948933999999994</v>
      </c>
      <c r="AUP24" s="253">
        <v>98.963763999999998</v>
      </c>
      <c r="AUQ24" s="253">
        <v>98.981880000000004</v>
      </c>
      <c r="AUR24" s="253">
        <v>99.006420000000006</v>
      </c>
      <c r="AUS24" s="253">
        <v>99.030164999999997</v>
      </c>
      <c r="AUT24" s="253">
        <v>99.044880000000006</v>
      </c>
      <c r="AUU24" s="253">
        <v>99.049968000000007</v>
      </c>
      <c r="AUV24" s="253">
        <v>99.050550000000001</v>
      </c>
      <c r="AUW24" s="253">
        <v>99.051297000000005</v>
      </c>
      <c r="AUX24" s="253">
        <v>99.055077999999995</v>
      </c>
      <c r="AUY24" s="253">
        <v>99.063918999999999</v>
      </c>
      <c r="AUZ24" s="253">
        <v>99.076594</v>
      </c>
      <c r="AVA24" s="253">
        <v>99.087216999999995</v>
      </c>
      <c r="AVB24" s="253">
        <v>99.091561999999996</v>
      </c>
      <c r="AVC24" s="253">
        <v>99.094667999999999</v>
      </c>
      <c r="AVD24" s="253">
        <v>99.107529999999997</v>
      </c>
      <c r="AVE24" s="253">
        <v>99.134693999999996</v>
      </c>
      <c r="AVF24" s="253">
        <v>99.168132999999997</v>
      </c>
      <c r="AVG24" s="253">
        <v>99.194163000000003</v>
      </c>
      <c r="AVH24" s="253">
        <v>99.204150999999996</v>
      </c>
      <c r="AVI24" s="253">
        <v>99.198738000000006</v>
      </c>
      <c r="AVJ24" s="253">
        <v>99.185593999999995</v>
      </c>
      <c r="AVK24" s="253">
        <v>99.174430000000001</v>
      </c>
      <c r="AVL24" s="253">
        <v>99.170880999999994</v>
      </c>
      <c r="AVM24" s="253">
        <v>99.173151000000004</v>
      </c>
      <c r="AVN24" s="253">
        <v>99.176098999999994</v>
      </c>
      <c r="AVO24" s="253">
        <v>99.178460000000001</v>
      </c>
      <c r="AVP24" s="253">
        <v>99.182699</v>
      </c>
      <c r="AVQ24" s="253">
        <v>99.187723000000005</v>
      </c>
      <c r="AVR24" s="253">
        <v>99.187274000000002</v>
      </c>
      <c r="AVS24" s="253">
        <v>99.178640000000001</v>
      </c>
      <c r="AVT24" s="253">
        <v>99.168925000000002</v>
      </c>
      <c r="AVU24" s="253">
        <v>99.168543</v>
      </c>
      <c r="AVV24" s="253">
        <v>99.180756000000002</v>
      </c>
      <c r="AVW24" s="253">
        <v>99.200856000000002</v>
      </c>
      <c r="AVX24" s="253">
        <v>99.223072999999999</v>
      </c>
      <c r="AVY24" s="253">
        <v>99.244315</v>
      </c>
      <c r="AVZ24" s="253">
        <v>99.262896999999995</v>
      </c>
      <c r="AWA24" s="253">
        <v>99.278150999999994</v>
      </c>
      <c r="AWB24" s="253">
        <v>99.291083</v>
      </c>
      <c r="AWC24" s="253">
        <v>99.302211999999997</v>
      </c>
      <c r="AWD24" s="253">
        <v>99.309090999999995</v>
      </c>
      <c r="AWE24" s="253">
        <v>99.308875</v>
      </c>
      <c r="AWF24" s="253">
        <v>99.303139999999999</v>
      </c>
      <c r="AWG24" s="253">
        <v>99.297478999999996</v>
      </c>
      <c r="AWH24" s="253">
        <v>99.296394000000006</v>
      </c>
      <c r="AWI24" s="253">
        <v>99.300167000000002</v>
      </c>
      <c r="AWJ24" s="253">
        <v>99.305475000000001</v>
      </c>
      <c r="AWK24" s="253">
        <v>99.307029999999997</v>
      </c>
      <c r="AWL24" s="253">
        <v>99.300998000000007</v>
      </c>
      <c r="AWM24" s="253">
        <v>99.290657999999993</v>
      </c>
      <c r="AWN24" s="253">
        <v>99.287099999999995</v>
      </c>
      <c r="AWO24" s="253">
        <v>99.299261999999999</v>
      </c>
      <c r="AWP24" s="253">
        <v>99.323092000000003</v>
      </c>
      <c r="AWQ24" s="253">
        <v>99.344654000000006</v>
      </c>
      <c r="AWR24" s="253">
        <v>99.354285000000004</v>
      </c>
      <c r="AWS24" s="253">
        <v>99.354038000000003</v>
      </c>
      <c r="AWT24" s="253">
        <v>99.351050999999998</v>
      </c>
      <c r="AWU24" s="253">
        <v>99.349125000000001</v>
      </c>
      <c r="AWV24" s="253">
        <v>99.348951</v>
      </c>
      <c r="AWW24" s="253">
        <v>99.351990000000001</v>
      </c>
      <c r="AWX24" s="253">
        <v>99.359697999999995</v>
      </c>
      <c r="AWY24" s="253">
        <v>99.370498999999995</v>
      </c>
      <c r="AWZ24" s="253">
        <v>99.380617999999998</v>
      </c>
      <c r="AXA24" s="253">
        <v>99.387787000000003</v>
      </c>
      <c r="AXB24" s="253">
        <v>99.393281000000002</v>
      </c>
      <c r="AXC24" s="253">
        <v>99.401156999999998</v>
      </c>
      <c r="AXD24" s="253">
        <v>99.415452999999999</v>
      </c>
      <c r="AXE24" s="253">
        <v>99.435849000000005</v>
      </c>
      <c r="AXF24" s="253">
        <v>99.455866999999998</v>
      </c>
      <c r="AXG24" s="253">
        <v>99.468491999999998</v>
      </c>
      <c r="AXH24" s="253">
        <v>99.474615</v>
      </c>
      <c r="AXI24" s="253">
        <v>99.482292999999999</v>
      </c>
      <c r="AXJ24" s="253">
        <v>99.495793000000006</v>
      </c>
      <c r="AXK24" s="253">
        <v>99.509046999999995</v>
      </c>
      <c r="AXL24" s="253">
        <v>99.513223999999994</v>
      </c>
      <c r="AXM24" s="253">
        <v>99.507655</v>
      </c>
      <c r="AXN24" s="253">
        <v>99.498786999999993</v>
      </c>
      <c r="AXO24" s="253">
        <v>99.490476999999998</v>
      </c>
      <c r="AXP24" s="253">
        <v>99.481148000000005</v>
      </c>
      <c r="AXQ24" s="253">
        <v>99.470887000000005</v>
      </c>
      <c r="AXR24" s="253">
        <v>99.465558999999999</v>
      </c>
      <c r="AXS24" s="253">
        <v>99.46996</v>
      </c>
      <c r="AXT24" s="253">
        <v>99.479202000000001</v>
      </c>
      <c r="AXU24" s="253">
        <v>99.481385000000003</v>
      </c>
      <c r="AXV24" s="253">
        <v>99.470012999999994</v>
      </c>
      <c r="AXW24" s="253">
        <v>99.452152999999996</v>
      </c>
      <c r="AXX24" s="253">
        <v>99.442346999999998</v>
      </c>
      <c r="AXY24" s="253">
        <v>99.448425999999998</v>
      </c>
      <c r="AXZ24" s="253">
        <v>99.464563999999996</v>
      </c>
      <c r="AYA24" s="253">
        <v>99.478984999999994</v>
      </c>
      <c r="AYB24" s="253">
        <v>99.486170999999999</v>
      </c>
      <c r="AYC24" s="253">
        <v>99.488637999999995</v>
      </c>
      <c r="AYD24" s="253">
        <v>99.487511999999995</v>
      </c>
      <c r="AYE24" s="253">
        <v>99.476872999999998</v>
      </c>
      <c r="AYF24" s="253">
        <v>99.451504999999997</v>
      </c>
      <c r="AYG24" s="253">
        <v>99.418155999999996</v>
      </c>
      <c r="AYH24" s="253">
        <v>99.393788000000001</v>
      </c>
      <c r="AYI24" s="253">
        <v>99.390765999999999</v>
      </c>
      <c r="AYJ24" s="253">
        <v>99.405163000000002</v>
      </c>
      <c r="AYK24" s="253">
        <v>99.420674000000005</v>
      </c>
      <c r="AYL24" s="253">
        <v>99.422816999999995</v>
      </c>
      <c r="AYM24" s="253">
        <v>99.408548999999994</v>
      </c>
      <c r="AYN24" s="253">
        <v>99.383923999999993</v>
      </c>
      <c r="AYO24" s="253">
        <v>99.355824999999996</v>
      </c>
      <c r="AYP24" s="253">
        <v>99.328180000000003</v>
      </c>
      <c r="AYQ24" s="253">
        <v>99.304824999999994</v>
      </c>
      <c r="AYR24" s="253">
        <v>99.291776999999996</v>
      </c>
      <c r="AYS24" s="253">
        <v>99.292911000000004</v>
      </c>
      <c r="AYT24" s="253">
        <v>99.303945999999996</v>
      </c>
      <c r="AYU24" s="253">
        <v>99.314357000000001</v>
      </c>
      <c r="AYV24" s="253">
        <v>99.316940000000002</v>
      </c>
      <c r="AYW24" s="253">
        <v>99.313180000000003</v>
      </c>
      <c r="AYX24" s="253">
        <v>99.307554999999994</v>
      </c>
      <c r="AYY24" s="253">
        <v>99.299374</v>
      </c>
      <c r="AYZ24" s="253">
        <v>99.284481999999997</v>
      </c>
      <c r="AZA24" s="253">
        <v>99.264348999999996</v>
      </c>
      <c r="AZB24" s="253">
        <v>99.248576</v>
      </c>
      <c r="AZC24" s="253">
        <v>99.245638999999997</v>
      </c>
      <c r="AZD24" s="253">
        <v>99.253597999999997</v>
      </c>
      <c r="AZE24" s="253">
        <v>99.263122999999993</v>
      </c>
      <c r="AZF24" s="253">
        <v>99.268630999999999</v>
      </c>
      <c r="AZG24" s="253">
        <v>99.272853999999995</v>
      </c>
      <c r="AZH24" s="253">
        <v>99.279684000000003</v>
      </c>
      <c r="AZI24" s="253">
        <v>99.286321000000001</v>
      </c>
      <c r="AZJ24" s="253">
        <v>99.285978</v>
      </c>
      <c r="AZK24" s="253">
        <v>99.27722</v>
      </c>
      <c r="AZL24" s="253">
        <v>99.266628999999995</v>
      </c>
      <c r="AZM24" s="253">
        <v>99.261176000000006</v>
      </c>
      <c r="AZN24" s="253">
        <v>99.261195000000001</v>
      </c>
      <c r="AZO24" s="253">
        <v>99.263041000000001</v>
      </c>
      <c r="AZP24" s="253">
        <v>99.265628000000007</v>
      </c>
      <c r="AZQ24" s="253">
        <v>99.269807999999998</v>
      </c>
      <c r="AZR24" s="253">
        <v>99.272170000000003</v>
      </c>
      <c r="AZS24" s="253">
        <v>99.264854</v>
      </c>
      <c r="AZT24" s="253">
        <v>99.244254999999995</v>
      </c>
      <c r="AZU24" s="253">
        <v>99.217167000000003</v>
      </c>
      <c r="AZV24" s="253">
        <v>99.195595999999995</v>
      </c>
      <c r="AZW24" s="253">
        <v>99.187134</v>
      </c>
      <c r="AZX24" s="253">
        <v>99.192205000000001</v>
      </c>
      <c r="AZY24" s="253">
        <v>99.207650000000001</v>
      </c>
      <c r="AZZ24" s="253">
        <v>99.228015999999997</v>
      </c>
      <c r="BAA24" s="253">
        <v>99.244200000000006</v>
      </c>
      <c r="BAB24" s="253">
        <v>99.247866999999999</v>
      </c>
      <c r="BAC24" s="253">
        <v>99.242084000000006</v>
      </c>
      <c r="BAD24" s="253">
        <v>99.244300999999993</v>
      </c>
      <c r="BAE24" s="253">
        <v>99.272107000000005</v>
      </c>
      <c r="BAF24" s="253">
        <v>99.324353000000002</v>
      </c>
      <c r="BAG24" s="253">
        <v>99.380015999999998</v>
      </c>
      <c r="BAH24" s="253">
        <v>99.417901000000001</v>
      </c>
      <c r="BAI24" s="253">
        <v>99.434666000000007</v>
      </c>
      <c r="BAJ24" s="253">
        <v>99.441391999999993</v>
      </c>
      <c r="BAK24" s="253">
        <v>99.446909000000005</v>
      </c>
      <c r="BAL24" s="253">
        <v>99.450400000000002</v>
      </c>
      <c r="BAM24" s="253">
        <v>99.449064000000007</v>
      </c>
      <c r="BAN24" s="253">
        <v>99.445746</v>
      </c>
      <c r="BAO24" s="253">
        <v>99.445921999999996</v>
      </c>
      <c r="BAP24" s="253">
        <v>99.451695000000001</v>
      </c>
      <c r="BAQ24" s="253">
        <v>99.462035999999998</v>
      </c>
      <c r="BAR24" s="253">
        <v>99.475326999999993</v>
      </c>
      <c r="BAS24" s="253">
        <v>99.488059000000007</v>
      </c>
      <c r="BAT24" s="253">
        <v>99.494388000000001</v>
      </c>
      <c r="BAU24" s="253">
        <v>99.491787000000002</v>
      </c>
      <c r="BAV24" s="253">
        <v>99.485488000000004</v>
      </c>
      <c r="BAW24" s="253">
        <v>99.483430999999996</v>
      </c>
      <c r="BAX24" s="253">
        <v>99.488727999999995</v>
      </c>
      <c r="BAY24" s="253">
        <v>99.500949000000006</v>
      </c>
      <c r="BAZ24" s="253">
        <v>99.521484999999998</v>
      </c>
      <c r="BBA24" s="253">
        <v>99.550777999999994</v>
      </c>
      <c r="BBB24" s="253">
        <v>99.581755999999999</v>
      </c>
      <c r="BBC24" s="253">
        <v>99.604123000000001</v>
      </c>
      <c r="BBD24" s="253">
        <v>99.616489000000001</v>
      </c>
      <c r="BBE24" s="253">
        <v>99.626992000000001</v>
      </c>
      <c r="BBF24" s="253">
        <v>99.639252999999997</v>
      </c>
      <c r="BBG24" s="253">
        <v>99.644930000000002</v>
      </c>
      <c r="BBH24" s="253">
        <v>99.634840999999994</v>
      </c>
      <c r="BBI24" s="253">
        <v>99.611783000000003</v>
      </c>
      <c r="BBJ24" s="253">
        <v>99.586843999999999</v>
      </c>
      <c r="BBK24" s="253">
        <v>99.567553000000004</v>
      </c>
      <c r="BBL24" s="253">
        <v>99.555820999999995</v>
      </c>
      <c r="BBM24" s="253">
        <v>99.553675999999996</v>
      </c>
      <c r="BBN24" s="253">
        <v>99.562817999999993</v>
      </c>
      <c r="BBO24" s="253">
        <v>99.578654999999998</v>
      </c>
      <c r="BBP24" s="253">
        <v>99.591858000000002</v>
      </c>
      <c r="BBQ24" s="253">
        <v>99.598321999999996</v>
      </c>
      <c r="BBR24" s="253">
        <v>99.603668999999996</v>
      </c>
      <c r="BBS24" s="253">
        <v>99.615934999999993</v>
      </c>
      <c r="BBT24" s="253">
        <v>99.636510999999999</v>
      </c>
      <c r="BBU24" s="253">
        <v>99.659640999999993</v>
      </c>
      <c r="BBV24" s="253">
        <v>99.678341000000003</v>
      </c>
      <c r="BBW24" s="253">
        <v>99.689612999999994</v>
      </c>
      <c r="BBX24" s="253">
        <v>99.696179999999998</v>
      </c>
      <c r="BBY24" s="253">
        <v>99.704558000000006</v>
      </c>
      <c r="BBZ24" s="253">
        <v>99.719189</v>
      </c>
      <c r="BCA24" s="253">
        <v>99.736591000000004</v>
      </c>
      <c r="BCB24" s="253">
        <v>99.747057999999996</v>
      </c>
      <c r="BCC24" s="253">
        <v>99.744885999999994</v>
      </c>
      <c r="BCD24" s="253">
        <v>99.736320000000006</v>
      </c>
      <c r="BCE24" s="253">
        <v>99.734269999999995</v>
      </c>
      <c r="BCF24" s="253">
        <v>99.744206000000005</v>
      </c>
      <c r="BCG24" s="253">
        <v>99.757829999999998</v>
      </c>
      <c r="BCH24" s="253">
        <v>99.763006000000004</v>
      </c>
      <c r="BCI24" s="253">
        <v>99.758144999999999</v>
      </c>
      <c r="BCJ24" s="253">
        <v>99.753322999999995</v>
      </c>
      <c r="BCK24" s="253">
        <v>99.757812999999999</v>
      </c>
      <c r="BCL24" s="253">
        <v>99.771028999999999</v>
      </c>
      <c r="BCM24" s="253">
        <v>99.786824999999993</v>
      </c>
      <c r="BCN24" s="253">
        <v>99.801281000000003</v>
      </c>
      <c r="BCO24" s="253">
        <v>99.812107999999995</v>
      </c>
      <c r="BCP24" s="253">
        <v>99.814646999999994</v>
      </c>
      <c r="BCQ24" s="253">
        <v>99.805204000000003</v>
      </c>
      <c r="BCR24" s="253">
        <v>99.787679999999995</v>
      </c>
      <c r="BCS24" s="253">
        <v>99.771161000000006</v>
      </c>
      <c r="BCT24" s="253">
        <v>99.760407000000001</v>
      </c>
      <c r="BCU24" s="253">
        <v>99.753682999999995</v>
      </c>
      <c r="BCV24" s="253">
        <v>99.750370000000004</v>
      </c>
      <c r="BCW24" s="253">
        <v>99.754761000000002</v>
      </c>
      <c r="BCX24" s="253">
        <v>99.769564000000003</v>
      </c>
      <c r="BCY24" s="253">
        <v>99.789833999999999</v>
      </c>
      <c r="BCZ24" s="253">
        <v>99.806884999999994</v>
      </c>
      <c r="BDA24" s="253">
        <v>99.816408999999993</v>
      </c>
      <c r="BDB24" s="253">
        <v>99.821003000000005</v>
      </c>
      <c r="BDC24" s="253">
        <v>99.826616000000001</v>
      </c>
      <c r="BDD24" s="253">
        <v>99.837813999999995</v>
      </c>
      <c r="BDE24" s="253">
        <v>99.854549000000006</v>
      </c>
      <c r="BDF24" s="253">
        <v>99.872292999999999</v>
      </c>
      <c r="BDG24" s="253">
        <v>99.886050999999995</v>
      </c>
      <c r="BDH24" s="253">
        <v>99.893124999999998</v>
      </c>
      <c r="BDI24" s="253">
        <v>99.890467999999998</v>
      </c>
      <c r="BDJ24" s="253">
        <v>99.873831999999993</v>
      </c>
      <c r="BDK24" s="253">
        <v>99.846689999999995</v>
      </c>
      <c r="BDL24" s="253">
        <v>99.827768000000006</v>
      </c>
      <c r="BDM24" s="253">
        <v>99.838406000000006</v>
      </c>
      <c r="BDN24" s="253">
        <v>99.877885000000006</v>
      </c>
      <c r="BDO24" s="253">
        <v>99.919268000000002</v>
      </c>
      <c r="BDP24" s="253">
        <v>99.935518000000002</v>
      </c>
      <c r="BDQ24" s="253">
        <v>99.924586000000005</v>
      </c>
      <c r="BDR24" s="253">
        <v>99.903886</v>
      </c>
      <c r="BDS24" s="253">
        <v>99.887157999999999</v>
      </c>
      <c r="BDT24" s="253">
        <v>99.875467</v>
      </c>
      <c r="BDU24" s="253">
        <v>99.866246000000004</v>
      </c>
      <c r="BDV24" s="253">
        <v>99.860049000000004</v>
      </c>
      <c r="BDW24" s="253">
        <v>99.857277999999994</v>
      </c>
      <c r="BDX24" s="253">
        <v>99.855939000000006</v>
      </c>
      <c r="BDY24" s="253">
        <v>99.855168000000006</v>
      </c>
      <c r="BDZ24" s="253">
        <v>99.856216000000003</v>
      </c>
      <c r="BEA24" s="253">
        <v>99.858143999999996</v>
      </c>
      <c r="BEB24" s="253">
        <v>99.856515000000002</v>
      </c>
      <c r="BEC24" s="253">
        <v>99.848675</v>
      </c>
      <c r="BED24" s="253">
        <v>99.838142000000005</v>
      </c>
      <c r="BEE24" s="253">
        <v>99.832262999999998</v>
      </c>
      <c r="BEF24" s="253">
        <v>99.836428999999995</v>
      </c>
      <c r="BEG24" s="253">
        <v>99.850600999999997</v>
      </c>
      <c r="BEH24" s="253">
        <v>99.870198000000002</v>
      </c>
      <c r="BEI24" s="253">
        <v>99.890326999999999</v>
      </c>
      <c r="BEJ24" s="253">
        <v>99.909469000000001</v>
      </c>
      <c r="BEK24" s="253">
        <v>99.928047000000007</v>
      </c>
      <c r="BEL24" s="253">
        <v>99.943472</v>
      </c>
      <c r="BEM24" s="253">
        <v>99.949941999999993</v>
      </c>
      <c r="BEN24" s="253">
        <v>99.945718999999997</v>
      </c>
      <c r="BEO24" s="253">
        <v>99.938371000000004</v>
      </c>
      <c r="BEP24" s="253">
        <v>99.939387999999994</v>
      </c>
      <c r="BEQ24" s="253">
        <v>99.953706999999994</v>
      </c>
      <c r="BER24" s="253">
        <v>99.975272000000004</v>
      </c>
      <c r="BES24" s="253">
        <v>99.990836999999999</v>
      </c>
      <c r="BET24" s="253">
        <v>99.987558000000007</v>
      </c>
      <c r="BEU24" s="253">
        <v>99.961591999999996</v>
      </c>
      <c r="BEV24" s="253">
        <v>99.923923000000002</v>
      </c>
      <c r="BEW24" s="253">
        <v>99.895645000000002</v>
      </c>
      <c r="BEX24" s="253">
        <v>99.892605000000003</v>
      </c>
      <c r="BEY24" s="253">
        <v>99.914085</v>
      </c>
      <c r="BEZ24" s="253">
        <v>99.947373999999996</v>
      </c>
      <c r="BFA24" s="253">
        <v>99.980413999999996</v>
      </c>
      <c r="BFB24" s="253">
        <v>100.00723000000001</v>
      </c>
      <c r="BFC24" s="253">
        <v>100.024644</v>
      </c>
      <c r="BFD24" s="253">
        <v>100.02986900000001</v>
      </c>
      <c r="BFE24" s="253">
        <v>100.020983</v>
      </c>
      <c r="BFF24" s="253">
        <v>99.996334000000004</v>
      </c>
      <c r="BFG24" s="253">
        <v>99.955948000000006</v>
      </c>
      <c r="BFH24" s="253">
        <v>99.909580000000005</v>
      </c>
      <c r="BFI24" s="253">
        <v>99.880979999999994</v>
      </c>
      <c r="BFJ24" s="253">
        <v>99.893366</v>
      </c>
      <c r="BFK24" s="253">
        <v>99.945096000000007</v>
      </c>
      <c r="BFL24" s="253">
        <v>100.005107</v>
      </c>
      <c r="BFM24" s="253">
        <v>100.039901</v>
      </c>
      <c r="BFN24" s="253">
        <v>100.044279</v>
      </c>
      <c r="BFO24" s="253">
        <v>100.040271</v>
      </c>
      <c r="BFP24" s="253">
        <v>100.047229</v>
      </c>
      <c r="BFQ24" s="253">
        <v>100.060045</v>
      </c>
      <c r="BFR24" s="253">
        <v>100.059432</v>
      </c>
      <c r="BFS24" s="253">
        <v>100.036934</v>
      </c>
      <c r="BFT24" s="253">
        <v>100.00257000000001</v>
      </c>
      <c r="BFU24" s="253">
        <v>99.970625999999996</v>
      </c>
      <c r="BFV24" s="253">
        <v>99.946802000000005</v>
      </c>
      <c r="BFW24" s="253">
        <v>99.930916999999994</v>
      </c>
      <c r="BFX24" s="253">
        <v>99.922400999999994</v>
      </c>
      <c r="BFY24" s="253">
        <v>99.916206000000003</v>
      </c>
      <c r="BFZ24" s="253">
        <v>99.900897999999998</v>
      </c>
      <c r="BGA24" s="253">
        <v>99.872204999999994</v>
      </c>
      <c r="BGB24" s="253">
        <v>99.846449000000007</v>
      </c>
      <c r="BGC24" s="253">
        <v>99.848927000000003</v>
      </c>
      <c r="BGD24" s="253">
        <v>99.885829999999999</v>
      </c>
      <c r="BGE24" s="253">
        <v>99.935486999999995</v>
      </c>
      <c r="BGF24" s="253">
        <v>99.970054000000005</v>
      </c>
      <c r="BGG24" s="253">
        <v>99.979453000000007</v>
      </c>
      <c r="BGH24" s="253">
        <v>99.971798000000007</v>
      </c>
      <c r="BGI24" s="253">
        <v>99.959406999999999</v>
      </c>
      <c r="BGJ24" s="253">
        <v>99.951004999999995</v>
      </c>
      <c r="BGK24" s="253">
        <v>99.950997000000001</v>
      </c>
      <c r="BGL24" s="253">
        <v>99.957942000000003</v>
      </c>
      <c r="BGM24" s="253">
        <v>99.965635000000006</v>
      </c>
      <c r="BGN24" s="253">
        <v>99.970751000000007</v>
      </c>
      <c r="BGO24" s="253">
        <v>99.977309000000005</v>
      </c>
      <c r="BGP24" s="253">
        <v>99.989778000000001</v>
      </c>
      <c r="BGQ24" s="253">
        <v>100.004957</v>
      </c>
      <c r="BGR24" s="253">
        <v>100.015281</v>
      </c>
      <c r="BGS24" s="253">
        <v>100.018108</v>
      </c>
      <c r="BGT24" s="253">
        <v>100.017938</v>
      </c>
      <c r="BGU24" s="253">
        <v>100.02091</v>
      </c>
      <c r="BGV24" s="253">
        <v>100.028548</v>
      </c>
      <c r="BGW24" s="253">
        <v>100.03327299999999</v>
      </c>
      <c r="BGX24" s="253">
        <v>100.01939400000001</v>
      </c>
      <c r="BGY24" s="253">
        <v>99.976495</v>
      </c>
      <c r="BGZ24" s="253">
        <v>99.917036999999993</v>
      </c>
      <c r="BHA24" s="253">
        <v>99.873581000000001</v>
      </c>
      <c r="BHB24" s="253">
        <v>99.870377000000005</v>
      </c>
      <c r="BHC24" s="253">
        <v>99.900915999999995</v>
      </c>
      <c r="BHD24" s="253">
        <v>99.938445000000002</v>
      </c>
      <c r="BHE24" s="253">
        <v>99.963263999999995</v>
      </c>
      <c r="BHF24" s="253">
        <v>99.973439999999997</v>
      </c>
      <c r="BHG24" s="253">
        <v>99.975161999999997</v>
      </c>
      <c r="BHH24" s="253">
        <v>99.973929999999996</v>
      </c>
      <c r="BHI24" s="253">
        <v>99.973528999999999</v>
      </c>
      <c r="BHJ24" s="253">
        <v>99.974278999999996</v>
      </c>
      <c r="BHK24" s="253">
        <v>99.972532000000001</v>
      </c>
      <c r="BHL24" s="253">
        <v>99.968647000000004</v>
      </c>
      <c r="BHM24" s="253">
        <v>99.972412000000006</v>
      </c>
      <c r="BHN24" s="253">
        <v>99.991397000000006</v>
      </c>
      <c r="BHO24" s="253">
        <v>100.016244</v>
      </c>
      <c r="BHP24" s="253">
        <v>100.028464</v>
      </c>
      <c r="BHQ24" s="253">
        <v>100.023082</v>
      </c>
      <c r="BHR24" s="253">
        <v>100.01321299999999</v>
      </c>
      <c r="BHS24" s="253">
        <v>100.01092</v>
      </c>
      <c r="BHT24" s="253">
        <v>100.014352</v>
      </c>
      <c r="BHU24" s="253">
        <v>100.016676</v>
      </c>
      <c r="BHV24" s="253">
        <v>100.016526</v>
      </c>
      <c r="BHW24" s="253">
        <v>100.013593</v>
      </c>
      <c r="BHX24" s="253">
        <v>100.003288</v>
      </c>
      <c r="BHY24" s="253">
        <v>99.984684000000001</v>
      </c>
      <c r="BHZ24" s="253">
        <v>99.968698000000003</v>
      </c>
      <c r="BIA24" s="253">
        <v>99.969614000000007</v>
      </c>
      <c r="BIB24" s="253">
        <v>99.989395000000002</v>
      </c>
      <c r="BIC24" s="253">
        <v>100.014892</v>
      </c>
      <c r="BID24" s="253">
        <v>100.029331</v>
      </c>
      <c r="BIE24" s="253">
        <v>100.02352</v>
      </c>
      <c r="BIF24" s="253">
        <v>99.999257</v>
      </c>
      <c r="BIG24" s="253">
        <v>99.967313000000004</v>
      </c>
      <c r="BIH24" s="253">
        <v>99.941597000000002</v>
      </c>
      <c r="BII24" s="253">
        <v>99.930931000000001</v>
      </c>
      <c r="BIJ24" s="253">
        <v>99.934635999999998</v>
      </c>
      <c r="BIK24" s="253">
        <v>99.945939999999993</v>
      </c>
      <c r="BIL24" s="253">
        <v>99.958162000000002</v>
      </c>
      <c r="BIM24" s="253">
        <v>99.966648000000006</v>
      </c>
      <c r="BIN24" s="253">
        <v>99.967710999999994</v>
      </c>
      <c r="BIO24" s="253">
        <v>99.960183999999998</v>
      </c>
      <c r="BIP24" s="253">
        <v>99.949358000000004</v>
      </c>
      <c r="BIQ24" s="253">
        <v>99.947114999999997</v>
      </c>
      <c r="BIR24" s="253">
        <v>99.964596999999998</v>
      </c>
      <c r="BIS24" s="253">
        <v>100.001519</v>
      </c>
      <c r="BIT24" s="253">
        <v>100.042314</v>
      </c>
      <c r="BIU24" s="253">
        <v>100.066228</v>
      </c>
      <c r="BIV24" s="253">
        <v>100.06493</v>
      </c>
      <c r="BIW24" s="253">
        <v>100.05046400000001</v>
      </c>
      <c r="BIX24" s="253">
        <v>100.04381600000001</v>
      </c>
      <c r="BIY24" s="253">
        <v>100.05573800000001</v>
      </c>
      <c r="BIZ24" s="253">
        <v>100.078642</v>
      </c>
      <c r="BJA24" s="253">
        <v>100.094009</v>
      </c>
      <c r="BJB24" s="253">
        <v>100.085899</v>
      </c>
      <c r="BJC24" s="253">
        <v>100.05229199999999</v>
      </c>
      <c r="BJD24" s="253">
        <v>100.00970599999999</v>
      </c>
      <c r="BJE24" s="253">
        <v>99.983322999999999</v>
      </c>
      <c r="BJF24" s="253">
        <v>99.984279999999998</v>
      </c>
      <c r="BJG24" s="253">
        <v>99.995641000000006</v>
      </c>
      <c r="BJH24" s="253">
        <v>99.987898000000001</v>
      </c>
      <c r="BJI24" s="253">
        <v>99.951178999999996</v>
      </c>
      <c r="BJJ24" s="253">
        <v>99.905994000000007</v>
      </c>
      <c r="BJK24" s="253">
        <v>99.879092999999997</v>
      </c>
      <c r="BJL24" s="253">
        <v>99.874503000000004</v>
      </c>
      <c r="BJM24" s="253">
        <v>99.873749000000004</v>
      </c>
      <c r="BJN24" s="253">
        <v>99.861660000000001</v>
      </c>
      <c r="BJO24" s="253">
        <v>99.846452999999997</v>
      </c>
      <c r="BJP24" s="253">
        <v>99.853948000000003</v>
      </c>
      <c r="BJQ24" s="253">
        <v>99.904587000000006</v>
      </c>
      <c r="BJR24" s="253">
        <v>99.995951000000005</v>
      </c>
      <c r="BJS24" s="253">
        <v>100.10453099999999</v>
      </c>
      <c r="BJT24" s="253">
        <v>100.20243600000001</v>
      </c>
      <c r="BJU24" s="253">
        <v>100.270757</v>
      </c>
      <c r="BJV24" s="253">
        <v>100.297937</v>
      </c>
      <c r="BJW24" s="253">
        <v>100.280511</v>
      </c>
      <c r="BJX24" s="253">
        <v>100.225042</v>
      </c>
      <c r="BJY24" s="253">
        <v>100.14983100000001</v>
      </c>
      <c r="BJZ24" s="253">
        <v>100.07482</v>
      </c>
      <c r="BKA24" s="253">
        <v>100.011956</v>
      </c>
      <c r="BKB24" s="253">
        <v>99.967068999999995</v>
      </c>
      <c r="BKC24" s="253">
        <v>99.948053999999999</v>
      </c>
      <c r="BKD24" s="253">
        <v>99.954094999999995</v>
      </c>
      <c r="BKE24" s="253">
        <v>99.965648999999999</v>
      </c>
      <c r="BKF24" s="253">
        <v>99.967516000000003</v>
      </c>
      <c r="BKG24" s="253">
        <v>99.982370000000003</v>
      </c>
      <c r="BKH24" s="253">
        <v>100.027635</v>
      </c>
      <c r="BKI24" s="253">
        <v>100.079826</v>
      </c>
      <c r="BKJ24" s="253">
        <v>100.115752</v>
      </c>
      <c r="BKK24" s="253">
        <v>100.115528</v>
      </c>
      <c r="BKL24" s="253">
        <v>100.082409</v>
      </c>
      <c r="BKM24" s="253">
        <v>100.048821</v>
      </c>
      <c r="BKN24" s="253">
        <v>100.03205</v>
      </c>
      <c r="BKO24" s="253">
        <v>100.056314</v>
      </c>
      <c r="BKP24" s="253">
        <v>100.101809</v>
      </c>
      <c r="BKQ24" s="253">
        <v>100.15848200000001</v>
      </c>
      <c r="BKR24" s="253">
        <v>100.235505</v>
      </c>
      <c r="BKS24" s="253">
        <v>100.35453200000001</v>
      </c>
      <c r="BKT24" s="253">
        <v>100.531154</v>
      </c>
      <c r="BKU24" s="253">
        <v>100.67757</v>
      </c>
      <c r="BKV24" s="253">
        <v>100.68788499999999</v>
      </c>
      <c r="BKW24" s="253">
        <v>100.524574</v>
      </c>
      <c r="BKX24" s="253">
        <v>100.271287</v>
      </c>
      <c r="BKY24" s="253">
        <v>100.09154700000001</v>
      </c>
      <c r="BKZ24" s="253">
        <v>100.01662</v>
      </c>
      <c r="BLA24" s="253">
        <v>99.998461000000006</v>
      </c>
      <c r="BLB24" s="253">
        <v>99.954347999999996</v>
      </c>
      <c r="BLC24" s="253">
        <v>99.918036999999998</v>
      </c>
      <c r="BLD24" s="253">
        <v>99.947946999999999</v>
      </c>
      <c r="BLE24" s="253">
        <v>100.00735899999999</v>
      </c>
      <c r="BLF24" s="253">
        <v>100.049194</v>
      </c>
      <c r="BLG24" s="253">
        <v>100.053997</v>
      </c>
      <c r="BLH24" s="253">
        <v>100.064471</v>
      </c>
      <c r="BLI24" s="253">
        <v>100.068766</v>
      </c>
      <c r="BLJ24" s="253">
        <v>100.044467</v>
      </c>
      <c r="BLK24" s="253">
        <v>99.960903000000002</v>
      </c>
      <c r="BLL24" s="253">
        <v>99.869354999999999</v>
      </c>
      <c r="BLM24" s="253">
        <v>99.785274000000001</v>
      </c>
      <c r="BLN24" s="253">
        <v>99.749278000000004</v>
      </c>
      <c r="BLO24" s="253">
        <v>99.708494000000002</v>
      </c>
      <c r="BLP24" s="253">
        <v>99.676382000000004</v>
      </c>
      <c r="BLQ24" s="253">
        <v>99.638278</v>
      </c>
      <c r="BLR24" s="253">
        <v>99.598808000000005</v>
      </c>
      <c r="BLS24" s="253">
        <v>99.558499999999995</v>
      </c>
      <c r="BLT24" s="253">
        <v>99.504906000000005</v>
      </c>
      <c r="BLU24" s="253">
        <v>99.458478999999997</v>
      </c>
      <c r="BLV24" s="253">
        <v>99.421981000000002</v>
      </c>
      <c r="BLW24" s="253">
        <v>99.411036999999993</v>
      </c>
      <c r="BLX24" s="253">
        <v>99.440521000000004</v>
      </c>
      <c r="BLY24" s="253">
        <v>99.495892999999995</v>
      </c>
      <c r="BLZ24" s="253">
        <v>99.568858000000006</v>
      </c>
      <c r="BMA24" s="253">
        <v>99.610360999999997</v>
      </c>
      <c r="BMB24" s="253">
        <v>99.623492999999996</v>
      </c>
      <c r="BMC24" s="253">
        <v>99.597877999999994</v>
      </c>
      <c r="BMD24" s="253">
        <v>99.582785000000001</v>
      </c>
      <c r="BME24" s="253">
        <v>99.581700999999995</v>
      </c>
      <c r="BMF24" s="253">
        <v>99.608784999999997</v>
      </c>
      <c r="BMG24" s="253">
        <v>99.619039999999998</v>
      </c>
      <c r="BMH24" s="253">
        <v>99.604314000000002</v>
      </c>
      <c r="BMI24" s="253">
        <v>99.557901000000001</v>
      </c>
      <c r="BMJ24" s="253">
        <v>99.519426999999993</v>
      </c>
      <c r="BMK24" s="253">
        <v>99.502476999999999</v>
      </c>
      <c r="BML24" s="253">
        <v>99.516406000000003</v>
      </c>
      <c r="BMM24" s="253">
        <v>99.538400999999993</v>
      </c>
      <c r="BMN24" s="253">
        <v>99.558484000000007</v>
      </c>
      <c r="BMO24" s="253">
        <v>99.559970000000007</v>
      </c>
      <c r="BMP24" s="253">
        <v>99.547846000000007</v>
      </c>
      <c r="BMQ24" s="253">
        <v>99.516901000000004</v>
      </c>
      <c r="BMR24" s="253">
        <v>99.484087000000002</v>
      </c>
      <c r="BMS24" s="253">
        <v>99.457837999999995</v>
      </c>
      <c r="BMT24" s="253">
        <v>99.460831999999996</v>
      </c>
      <c r="BMU24" s="253">
        <v>99.490663999999995</v>
      </c>
      <c r="BMV24" s="253">
        <v>99.538946999999993</v>
      </c>
      <c r="BMW24" s="253">
        <v>99.579369</v>
      </c>
      <c r="BMX24" s="253">
        <v>99.601316999999995</v>
      </c>
      <c r="BMY24" s="253">
        <v>99.607077000000004</v>
      </c>
      <c r="BMZ24" s="253">
        <v>99.609588000000002</v>
      </c>
      <c r="BNA24" s="253">
        <v>99.615920000000003</v>
      </c>
      <c r="BNB24" s="253">
        <v>99.624121000000002</v>
      </c>
      <c r="BNC24" s="253">
        <v>99.632609000000002</v>
      </c>
      <c r="BND24" s="253">
        <v>99.638824</v>
      </c>
      <c r="BNE24" s="253">
        <v>99.640794</v>
      </c>
      <c r="BNF24" s="253">
        <v>99.634720000000002</v>
      </c>
      <c r="BNG24" s="253">
        <v>99.628765999999999</v>
      </c>
      <c r="BNH24" s="253">
        <v>99.636527000000001</v>
      </c>
      <c r="BNI24" s="253">
        <v>99.662875</v>
      </c>
      <c r="BNJ24" s="253">
        <v>99.689706999999999</v>
      </c>
      <c r="BNK24" s="253">
        <v>99.696628000000004</v>
      </c>
      <c r="BNL24" s="253">
        <v>99.685523000000003</v>
      </c>
      <c r="BNM24" s="253">
        <v>99.679490999999999</v>
      </c>
      <c r="BNN24" s="253">
        <v>99.692526000000001</v>
      </c>
      <c r="BNO24" s="253">
        <v>99.712890999999999</v>
      </c>
      <c r="BNP24" s="253">
        <v>99.722780999999998</v>
      </c>
      <c r="BNQ24" s="253">
        <v>99.718789000000001</v>
      </c>
      <c r="BNR24" s="253">
        <v>99.711640000000003</v>
      </c>
      <c r="BNS24" s="253">
        <v>99.706063</v>
      </c>
      <c r="BNT24" s="253">
        <v>99.700500000000005</v>
      </c>
      <c r="BNU24" s="253">
        <v>99.698155999999997</v>
      </c>
      <c r="BNV24" s="253">
        <v>99.711381000000003</v>
      </c>
      <c r="BNW24" s="253">
        <v>99.748356999999999</v>
      </c>
      <c r="BNX24" s="253">
        <v>99.802012000000005</v>
      </c>
      <c r="BNY24" s="253">
        <v>99.855655999999996</v>
      </c>
      <c r="BNZ24" s="253">
        <v>99.898865999999998</v>
      </c>
      <c r="BOA24" s="253">
        <v>99.932345999999995</v>
      </c>
      <c r="BOB24" s="253">
        <v>99.958612000000002</v>
      </c>
      <c r="BOC24" s="253">
        <v>99.971005000000005</v>
      </c>
      <c r="BOD24" s="253">
        <v>99.959097999999997</v>
      </c>
      <c r="BOE24" s="253">
        <v>99.927148000000003</v>
      </c>
      <c r="BOF24" s="253">
        <v>99.894390999999999</v>
      </c>
      <c r="BOG24" s="253">
        <v>99.874921000000001</v>
      </c>
      <c r="BOH24" s="253">
        <v>99.856466999999995</v>
      </c>
      <c r="BOI24" s="253">
        <v>99.817812000000004</v>
      </c>
      <c r="BOJ24" s="253">
        <v>99.763465999999994</v>
      </c>
      <c r="BOK24" s="253">
        <v>99.728144</v>
      </c>
      <c r="BOL24" s="253">
        <v>99.741369000000006</v>
      </c>
      <c r="BOM24" s="253">
        <v>99.794471999999999</v>
      </c>
      <c r="BON24" s="253">
        <v>99.854923999999997</v>
      </c>
      <c r="BOO24" s="253">
        <v>99.897670000000005</v>
      </c>
      <c r="BOP24" s="253">
        <v>99.917383999999998</v>
      </c>
      <c r="BOQ24" s="253">
        <v>99.913359999999997</v>
      </c>
      <c r="BOR24" s="253">
        <v>99.885934000000006</v>
      </c>
      <c r="BOS24" s="253">
        <v>99.847115000000002</v>
      </c>
      <c r="BOT24" s="253">
        <v>99.821700000000007</v>
      </c>
      <c r="BOU24" s="253">
        <v>99.825546000000003</v>
      </c>
      <c r="BOV24" s="253">
        <v>99.849085000000002</v>
      </c>
      <c r="BOW24" s="253">
        <v>99.870492999999996</v>
      </c>
      <c r="BOX24" s="253">
        <v>99.882155999999995</v>
      </c>
      <c r="BOY24" s="253">
        <v>99.893770000000004</v>
      </c>
      <c r="BOZ24" s="253">
        <v>99.907000999999994</v>
      </c>
      <c r="BPA24" s="253">
        <v>99.901037000000002</v>
      </c>
      <c r="BPB24" s="253">
        <v>99.856431999999998</v>
      </c>
      <c r="BPC24" s="253">
        <v>99.789337000000003</v>
      </c>
      <c r="BPD24" s="253">
        <v>99.743831999999998</v>
      </c>
      <c r="BPE24" s="253">
        <v>99.744709</v>
      </c>
      <c r="BPF24" s="253">
        <v>99.772650999999996</v>
      </c>
      <c r="BPG24" s="253">
        <v>99.796557000000007</v>
      </c>
      <c r="BPH24" s="253">
        <v>99.812900999999997</v>
      </c>
      <c r="BPI24" s="253">
        <v>99.834269000000006</v>
      </c>
      <c r="BPJ24" s="253">
        <v>99.851947999999993</v>
      </c>
      <c r="BPK24" s="253">
        <v>99.840113000000002</v>
      </c>
      <c r="BPL24" s="253">
        <v>99.799245999999997</v>
      </c>
      <c r="BPM24" s="253">
        <v>99.766379000000001</v>
      </c>
      <c r="BPN24" s="253">
        <v>99.769825999999995</v>
      </c>
      <c r="BPO24" s="253">
        <v>99.794306000000006</v>
      </c>
      <c r="BPP24" s="253">
        <v>99.805873000000005</v>
      </c>
      <c r="BPQ24" s="253">
        <v>99.795090000000002</v>
      </c>
      <c r="BPR24" s="253">
        <v>99.779140999999996</v>
      </c>
      <c r="BPS24" s="253">
        <v>99.773455999999996</v>
      </c>
      <c r="BPT24" s="253">
        <v>99.781259000000006</v>
      </c>
      <c r="BPU24" s="253">
        <v>99.804885999999996</v>
      </c>
      <c r="BPV24" s="253">
        <v>99.848197999999996</v>
      </c>
      <c r="BPW24" s="253">
        <v>99.904979999999995</v>
      </c>
      <c r="BPX24" s="253">
        <v>99.956125</v>
      </c>
      <c r="BPY24" s="253">
        <v>99.983052000000001</v>
      </c>
      <c r="BPZ24" s="253">
        <v>99.981533999999996</v>
      </c>
      <c r="BQA24" s="253">
        <v>99.964787999999999</v>
      </c>
      <c r="BQB24" s="253">
        <v>99.955561000000003</v>
      </c>
      <c r="BQC24" s="253">
        <v>99.967721999999995</v>
      </c>
      <c r="BQD24" s="253">
        <v>99.989548999999997</v>
      </c>
      <c r="BQE24" s="253">
        <v>99.991562000000002</v>
      </c>
      <c r="BQF24" s="253">
        <v>99.956259000000003</v>
      </c>
      <c r="BQG24" s="253">
        <v>99.894463000000002</v>
      </c>
      <c r="BQH24" s="253">
        <v>99.829678999999999</v>
      </c>
      <c r="BQI24" s="253">
        <v>99.778266000000002</v>
      </c>
      <c r="BQJ24" s="253">
        <v>99.750394999999997</v>
      </c>
      <c r="BQK24" s="253">
        <v>99.754638999999997</v>
      </c>
      <c r="BQL24" s="253">
        <v>99.788471999999999</v>
      </c>
      <c r="BQM24" s="253">
        <v>99.832620000000006</v>
      </c>
      <c r="BQN24" s="253">
        <v>99.864694</v>
      </c>
      <c r="BQO24" s="253">
        <v>99.871920000000003</v>
      </c>
      <c r="BQP24" s="253">
        <v>99.846536999999998</v>
      </c>
      <c r="BQQ24" s="253">
        <v>99.786835999999994</v>
      </c>
      <c r="BQR24" s="253">
        <v>99.717687999999995</v>
      </c>
      <c r="BQS24" s="253">
        <v>99.690680999999998</v>
      </c>
      <c r="BQT24" s="253">
        <v>99.736610999999996</v>
      </c>
      <c r="BQU24" s="253">
        <v>99.823859999999996</v>
      </c>
      <c r="BQV24" s="253">
        <v>99.886531000000005</v>
      </c>
      <c r="BQW24" s="253">
        <v>99.893128000000004</v>
      </c>
      <c r="BQX24" s="253">
        <v>99.865429000000006</v>
      </c>
      <c r="BQY24" s="253">
        <v>99.830327999999994</v>
      </c>
      <c r="BQZ24" s="253">
        <v>99.784785999999997</v>
      </c>
      <c r="BRA24" s="253">
        <v>99.722032999999996</v>
      </c>
      <c r="BRB24" s="253">
        <v>99.668062000000006</v>
      </c>
      <c r="BRC24" s="253">
        <v>99.665176000000002</v>
      </c>
      <c r="BRD24" s="253">
        <v>99.721754000000004</v>
      </c>
      <c r="BRE24" s="253">
        <v>99.795891999999995</v>
      </c>
      <c r="BRF24" s="253">
        <v>99.835543999999999</v>
      </c>
      <c r="BRG24" s="253">
        <v>99.825872000000004</v>
      </c>
      <c r="BRH24" s="253">
        <v>99.791928999999996</v>
      </c>
      <c r="BRI24" s="253">
        <v>99.763309000000007</v>
      </c>
      <c r="BRJ24" s="253">
        <v>99.748541000000003</v>
      </c>
      <c r="BRK24" s="253">
        <v>99.745429999999999</v>
      </c>
      <c r="BRL24" s="253">
        <v>99.761358999999999</v>
      </c>
      <c r="BRM24" s="253">
        <v>99.807194999999993</v>
      </c>
      <c r="BRN24" s="253">
        <v>99.872068999999996</v>
      </c>
      <c r="BRO24" s="253">
        <v>99.919972999999999</v>
      </c>
      <c r="BRP24" s="253">
        <v>99.920946999999998</v>
      </c>
      <c r="BRQ24" s="253">
        <v>99.880514000000005</v>
      </c>
      <c r="BRR24" s="253">
        <v>99.831799000000004</v>
      </c>
      <c r="BRS24" s="253">
        <v>99.803352000000004</v>
      </c>
      <c r="BRT24" s="253">
        <v>99.798479</v>
      </c>
      <c r="BRU24" s="253">
        <v>99.798868999999996</v>
      </c>
      <c r="BRV24" s="253">
        <v>99.783519999999996</v>
      </c>
      <c r="BRW24" s="253">
        <v>99.748502000000002</v>
      </c>
      <c r="BRX24" s="253">
        <v>99.712241000000006</v>
      </c>
      <c r="BRY24" s="253">
        <v>99.697586000000001</v>
      </c>
      <c r="BRZ24" s="253">
        <v>99.707707999999997</v>
      </c>
      <c r="BSA24" s="253">
        <v>99.727840999999998</v>
      </c>
      <c r="BSB24" s="253">
        <v>99.752835000000005</v>
      </c>
      <c r="BSC24" s="253">
        <v>99.80283</v>
      </c>
      <c r="BSD24" s="253">
        <v>99.900811000000004</v>
      </c>
      <c r="BSE24" s="253">
        <v>100.037609</v>
      </c>
      <c r="BSF24" s="253">
        <v>100.16990199999999</v>
      </c>
      <c r="BSG24" s="253">
        <v>100.255118</v>
      </c>
      <c r="BSH24" s="253">
        <v>100.28594200000001</v>
      </c>
      <c r="BSI24" s="253">
        <v>100.293323</v>
      </c>
      <c r="BSJ24" s="253">
        <v>100.31407</v>
      </c>
      <c r="BSK24" s="253">
        <v>100.347566</v>
      </c>
      <c r="BSL24" s="253">
        <v>100.35083</v>
      </c>
      <c r="BSM24" s="253">
        <v>100.289379</v>
      </c>
      <c r="BSN24" s="253">
        <v>100.18742</v>
      </c>
      <c r="BSO24" s="253">
        <v>100.110933</v>
      </c>
      <c r="BSP24" s="253">
        <v>100.10328199999999</v>
      </c>
      <c r="BSQ24" s="253">
        <v>100.15562300000001</v>
      </c>
      <c r="BSR24" s="253">
        <v>100.233234</v>
      </c>
      <c r="BSS24" s="253">
        <v>100.303194</v>
      </c>
      <c r="BST24" s="253">
        <v>100.33427399999999</v>
      </c>
      <c r="BSU24" s="253">
        <v>100.30024299999999</v>
      </c>
      <c r="BSV24" s="253">
        <v>100.20403399999999</v>
      </c>
      <c r="BSW24" s="253">
        <v>100.086382</v>
      </c>
      <c r="BSX24" s="253">
        <v>99.996414999999999</v>
      </c>
      <c r="BSY24" s="253">
        <v>99.961219</v>
      </c>
      <c r="BSZ24" s="253">
        <v>99.984089999999995</v>
      </c>
      <c r="BTA24" s="253">
        <v>100.051582</v>
      </c>
      <c r="BTB24" s="253">
        <v>100.13375499999999</v>
      </c>
      <c r="BTC24" s="253">
        <v>100.194654</v>
      </c>
      <c r="BTD24" s="253">
        <v>100.21554</v>
      </c>
      <c r="BTE24" s="253">
        <v>100.200108</v>
      </c>
      <c r="BTF24" s="253">
        <v>100.154494</v>
      </c>
      <c r="BTG24" s="253">
        <v>100.080291</v>
      </c>
      <c r="BTH24" s="253">
        <v>99.994810000000001</v>
      </c>
      <c r="BTI24" s="253">
        <v>99.936680999999993</v>
      </c>
      <c r="BTJ24" s="253">
        <v>99.932891999999995</v>
      </c>
      <c r="BTK24" s="253">
        <v>99.970123000000001</v>
      </c>
      <c r="BTL24" s="253">
        <v>100.01148999999999</v>
      </c>
      <c r="BTM24" s="253">
        <v>100.033507</v>
      </c>
      <c r="BTN24" s="253">
        <v>100.035337</v>
      </c>
      <c r="BTO24" s="253">
        <v>100.02166099999999</v>
      </c>
      <c r="BTP24" s="253">
        <v>99.994310999999996</v>
      </c>
      <c r="BTQ24" s="253">
        <v>99.957920999999999</v>
      </c>
      <c r="BTR24" s="253">
        <v>99.919224</v>
      </c>
      <c r="BTS24" s="253">
        <v>99.881326999999999</v>
      </c>
      <c r="BTT24" s="253">
        <v>99.849126999999996</v>
      </c>
      <c r="BTU24" s="253">
        <v>99.837023000000002</v>
      </c>
      <c r="BTV24" s="253">
        <v>99.858231000000004</v>
      </c>
      <c r="BTW24" s="253">
        <v>99.905378999999996</v>
      </c>
      <c r="BTX24" s="253">
        <v>99.951908000000003</v>
      </c>
      <c r="BTY24" s="253">
        <v>99.975565000000003</v>
      </c>
      <c r="BTZ24" s="253">
        <v>99.973541999999995</v>
      </c>
      <c r="BUA24" s="253">
        <v>99.954127</v>
      </c>
      <c r="BUB24" s="253">
        <v>99.924205999999998</v>
      </c>
      <c r="BUC24" s="253">
        <v>99.890567000000004</v>
      </c>
      <c r="BUD24" s="253">
        <v>99.866429999999994</v>
      </c>
      <c r="BUE24" s="253">
        <v>99.866467999999998</v>
      </c>
      <c r="BUF24" s="253">
        <v>99.890815000000003</v>
      </c>
      <c r="BUG24" s="253">
        <v>99.916871</v>
      </c>
      <c r="BUH24" s="253">
        <v>99.915114000000003</v>
      </c>
      <c r="BUI24" s="253">
        <v>99.878431000000006</v>
      </c>
      <c r="BUJ24" s="253">
        <v>99.831703000000005</v>
      </c>
      <c r="BUK24" s="253">
        <v>99.806010000000001</v>
      </c>
      <c r="BUL24" s="253">
        <v>99.809268000000003</v>
      </c>
      <c r="BUM24" s="253">
        <v>99.833157999999997</v>
      </c>
      <c r="BUN24" s="253">
        <v>99.880019000000004</v>
      </c>
      <c r="BUO24" s="253">
        <v>99.959252000000006</v>
      </c>
      <c r="BUP24" s="253">
        <v>100.053923</v>
      </c>
      <c r="BUQ24" s="253">
        <v>100.11710100000001</v>
      </c>
      <c r="BUR24" s="253">
        <v>100.11823200000001</v>
      </c>
      <c r="BUS24" s="253">
        <v>100.07818399999999</v>
      </c>
      <c r="BUT24" s="253">
        <v>100.042394</v>
      </c>
      <c r="BUU24" s="253">
        <v>100.03045299999999</v>
      </c>
      <c r="BUV24" s="253">
        <v>100.025492</v>
      </c>
      <c r="BUW24" s="253">
        <v>100.003275</v>
      </c>
      <c r="BUX24" s="253">
        <v>99.955967000000001</v>
      </c>
      <c r="BUY24" s="253">
        <v>99.891647000000006</v>
      </c>
      <c r="BUZ24" s="253">
        <v>99.825937999999994</v>
      </c>
      <c r="BVA24" s="253">
        <v>99.774542999999994</v>
      </c>
      <c r="BVB24" s="253">
        <v>99.744967000000003</v>
      </c>
      <c r="BVC24" s="253">
        <v>99.734739000000005</v>
      </c>
      <c r="BVD24" s="253">
        <v>99.739574000000005</v>
      </c>
      <c r="BVE24" s="253">
        <v>99.757544999999993</v>
      </c>
      <c r="BVF24" s="253">
        <v>99.782741999999999</v>
      </c>
      <c r="BVG24" s="253">
        <v>99.804924999999997</v>
      </c>
      <c r="BVH24" s="253">
        <v>99.821517</v>
      </c>
      <c r="BVI24" s="253">
        <v>99.839184000000003</v>
      </c>
      <c r="BVJ24" s="253">
        <v>99.856178999999997</v>
      </c>
      <c r="BVK24" s="253">
        <v>99.857212000000004</v>
      </c>
      <c r="BVL24" s="253">
        <v>99.838072999999994</v>
      </c>
      <c r="BVM24" s="253">
        <v>99.821504000000004</v>
      </c>
      <c r="BVN24" s="253">
        <v>99.831284999999994</v>
      </c>
      <c r="BVO24" s="253">
        <v>99.859662</v>
      </c>
      <c r="BVP24" s="253">
        <v>99.877296000000001</v>
      </c>
      <c r="BVQ24" s="253">
        <v>99.868881000000002</v>
      </c>
      <c r="BVR24" s="253">
        <v>99.843969000000001</v>
      </c>
      <c r="BVS24" s="253">
        <v>99.820068000000006</v>
      </c>
      <c r="BVT24" s="253">
        <v>99.811470999999997</v>
      </c>
      <c r="BVU24" s="253">
        <v>99.826734999999999</v>
      </c>
      <c r="BVV24" s="253">
        <v>99.860179000000002</v>
      </c>
      <c r="BVW24" s="253">
        <v>99.890784999999994</v>
      </c>
      <c r="BVX24" s="253">
        <v>99.903293000000005</v>
      </c>
      <c r="BVY24" s="253">
        <v>99.904005999999995</v>
      </c>
      <c r="BVZ24" s="253">
        <v>99.901984999999996</v>
      </c>
      <c r="BWA24" s="253">
        <v>99.887141999999997</v>
      </c>
      <c r="BWB24" s="253">
        <v>99.849221999999997</v>
      </c>
      <c r="BWC24" s="253">
        <v>99.808169000000007</v>
      </c>
      <c r="BWD24" s="253">
        <v>99.795182999999994</v>
      </c>
      <c r="BWE24" s="253">
        <v>99.803498000000005</v>
      </c>
      <c r="BWF24" s="253">
        <v>99.787660000000002</v>
      </c>
      <c r="BWG24" s="253">
        <v>99.721468999999999</v>
      </c>
      <c r="BWH24" s="253">
        <v>99.635901000000004</v>
      </c>
      <c r="BWI24" s="253">
        <v>99.589080999999993</v>
      </c>
      <c r="BWJ24" s="253">
        <v>99.610072000000002</v>
      </c>
      <c r="BWK24" s="253">
        <v>99.676873999999998</v>
      </c>
      <c r="BWL24" s="253">
        <v>99.741534999999999</v>
      </c>
      <c r="BWM24" s="253">
        <v>99.768626999999995</v>
      </c>
      <c r="BWN24" s="253">
        <v>99.757653000000005</v>
      </c>
      <c r="BWO24" s="253">
        <v>99.739073000000005</v>
      </c>
      <c r="BWP24" s="253">
        <v>99.744911000000002</v>
      </c>
      <c r="BWQ24" s="253">
        <v>99.779835000000006</v>
      </c>
      <c r="BWR24" s="253">
        <v>99.823300000000003</v>
      </c>
      <c r="BWS24" s="253">
        <v>99.854388</v>
      </c>
      <c r="BWT24" s="253">
        <v>99.864152000000004</v>
      </c>
      <c r="BWU24" s="253">
        <v>99.849868000000001</v>
      </c>
      <c r="BWV24" s="253">
        <v>99.818064000000007</v>
      </c>
      <c r="BWW24" s="253">
        <v>99.794134</v>
      </c>
      <c r="BWX24" s="253">
        <v>99.806899999999999</v>
      </c>
      <c r="BWY24" s="253">
        <v>99.854856999999996</v>
      </c>
      <c r="BWZ24" s="253">
        <v>99.902704</v>
      </c>
      <c r="BXA24" s="253">
        <v>99.921242000000007</v>
      </c>
      <c r="BXB24" s="253">
        <v>99.919731999999996</v>
      </c>
      <c r="BXC24" s="253">
        <v>99.930419000000001</v>
      </c>
      <c r="BXD24" s="253">
        <v>99.970344999999995</v>
      </c>
      <c r="BXE24" s="253">
        <v>100.02192700000001</v>
      </c>
      <c r="BXF24" s="253">
        <v>100.044951</v>
      </c>
      <c r="BXG24" s="253">
        <v>100.007034</v>
      </c>
      <c r="BXH24" s="253">
        <v>99.911109999999994</v>
      </c>
      <c r="BXI24" s="253">
        <v>99.796576999999999</v>
      </c>
      <c r="BXJ24" s="253">
        <v>99.710198000000005</v>
      </c>
      <c r="BXK24" s="253">
        <v>99.678194000000005</v>
      </c>
      <c r="BXL24" s="253">
        <v>99.702600000000004</v>
      </c>
      <c r="BXM24" s="253">
        <v>99.767180999999994</v>
      </c>
      <c r="BXN24" s="253">
        <v>99.837581</v>
      </c>
      <c r="BXO24" s="253">
        <v>99.868251000000001</v>
      </c>
      <c r="BXP24" s="253">
        <v>99.831401</v>
      </c>
      <c r="BXQ24" s="253">
        <v>99.744823999999994</v>
      </c>
      <c r="BXR24" s="253">
        <v>99.659182000000001</v>
      </c>
      <c r="BXS24" s="253">
        <v>99.616506000000001</v>
      </c>
      <c r="BXT24" s="253">
        <v>99.623351999999997</v>
      </c>
      <c r="BXU24" s="253">
        <v>99.653784999999999</v>
      </c>
      <c r="BXV24" s="253">
        <v>99.676567000000006</v>
      </c>
      <c r="BXW24" s="253">
        <v>99.689907000000005</v>
      </c>
      <c r="BXX24" s="253">
        <v>99.730146000000005</v>
      </c>
      <c r="BXY24" s="253">
        <v>99.830927000000003</v>
      </c>
      <c r="BXZ24" s="253">
        <v>99.970965000000007</v>
      </c>
      <c r="BYA24" s="253">
        <v>100.082841</v>
      </c>
      <c r="BYB24" s="253">
        <v>100.121264</v>
      </c>
      <c r="BYC24" s="253">
        <v>100.102842</v>
      </c>
      <c r="BYD24" s="253">
        <v>100.069322</v>
      </c>
      <c r="BYE24" s="253">
        <v>100.037566</v>
      </c>
      <c r="BYF24" s="253">
        <v>100.001272</v>
      </c>
      <c r="BYG24" s="253">
        <v>99.958572000000004</v>
      </c>
      <c r="BYH24" s="253">
        <v>99.916083999999998</v>
      </c>
      <c r="BYI24" s="253">
        <v>99.879168000000007</v>
      </c>
      <c r="BYJ24" s="253">
        <v>99.855311999999998</v>
      </c>
      <c r="BYK24" s="253">
        <v>99.855599999999995</v>
      </c>
      <c r="BYL24" s="253">
        <v>99.877205000000004</v>
      </c>
      <c r="BYM24" s="253">
        <v>99.896181999999996</v>
      </c>
      <c r="BYN24" s="253">
        <v>99.893448000000006</v>
      </c>
      <c r="BYO24" s="253">
        <v>99.878321999999997</v>
      </c>
      <c r="BYP24" s="253">
        <v>99.867092999999997</v>
      </c>
      <c r="BYQ24" s="253">
        <v>99.851065000000006</v>
      </c>
      <c r="BYR24" s="253">
        <v>99.812775999999999</v>
      </c>
      <c r="BYS24" s="253">
        <v>99.763121999999996</v>
      </c>
      <c r="BYT24" s="253">
        <v>99.735133000000005</v>
      </c>
      <c r="BYU24" s="253">
        <v>99.743427999999994</v>
      </c>
      <c r="BYV24" s="253">
        <v>99.769789000000003</v>
      </c>
      <c r="BYW24" s="253">
        <v>99.78546</v>
      </c>
      <c r="BYX24" s="253">
        <v>99.770043999999999</v>
      </c>
      <c r="BYY24" s="253">
        <v>99.715390999999997</v>
      </c>
      <c r="BYZ24" s="253">
        <v>99.636320999999995</v>
      </c>
      <c r="BZA24" s="253">
        <v>99.577755999999994</v>
      </c>
      <c r="BZB24" s="253">
        <v>99.584400000000002</v>
      </c>
      <c r="BZC24" s="253">
        <v>99.655466000000004</v>
      </c>
      <c r="BZD24" s="253">
        <v>99.748003999999995</v>
      </c>
      <c r="BZE24" s="253">
        <v>99.831199999999995</v>
      </c>
      <c r="BZF24" s="253">
        <v>99.911382000000003</v>
      </c>
      <c r="BZG24" s="253">
        <v>99.994864000000007</v>
      </c>
      <c r="BZH24" s="253">
        <v>100.05737499999999</v>
      </c>
      <c r="BZI24" s="253">
        <v>100.070187</v>
      </c>
      <c r="BZJ24" s="253">
        <v>100.040963</v>
      </c>
      <c r="BZK24" s="253">
        <v>100.009193</v>
      </c>
      <c r="BZL24" s="253">
        <v>100.001745</v>
      </c>
      <c r="BZM24" s="253">
        <v>100.001147</v>
      </c>
      <c r="BZN24" s="253">
        <v>99.967275999999998</v>
      </c>
      <c r="BZO24" s="253">
        <v>99.895681999999994</v>
      </c>
      <c r="BZP24" s="253">
        <v>99.839124999999996</v>
      </c>
      <c r="BZQ24" s="253">
        <v>99.852474999999998</v>
      </c>
      <c r="BZR24" s="253">
        <v>99.927381999999994</v>
      </c>
      <c r="BZS24" s="253">
        <v>100.002532</v>
      </c>
      <c r="BZT24" s="253">
        <v>100.03515299999999</v>
      </c>
      <c r="BZU24" s="253">
        <v>100.03655000000001</v>
      </c>
      <c r="BZV24" s="253">
        <v>100.02929399999999</v>
      </c>
      <c r="BZW24" s="253">
        <v>100.006612</v>
      </c>
      <c r="BZX24" s="253">
        <v>99.958808000000005</v>
      </c>
      <c r="BZY24" s="253">
        <v>99.909968000000006</v>
      </c>
      <c r="BZZ24" s="253">
        <v>99.896096999999997</v>
      </c>
      <c r="CAA24" s="253">
        <v>99.920935999999998</v>
      </c>
      <c r="CAB24" s="253">
        <v>99.957836999999998</v>
      </c>
      <c r="CAC24" s="253">
        <v>99.983463999999998</v>
      </c>
      <c r="CAD24" s="253">
        <v>99.988816999999997</v>
      </c>
      <c r="CAE24" s="253">
        <v>99.970652999999999</v>
      </c>
      <c r="CAF24" s="253">
        <v>99.939036999999999</v>
      </c>
      <c r="CAG24" s="253">
        <v>99.922881000000004</v>
      </c>
      <c r="CAH24" s="253">
        <v>99.940498000000005</v>
      </c>
      <c r="CAI24" s="253">
        <v>99.970792000000003</v>
      </c>
      <c r="CAJ24" s="253">
        <v>99.978059000000002</v>
      </c>
      <c r="CAK24" s="253">
        <v>99.960482999999996</v>
      </c>
      <c r="CAL24" s="253">
        <v>99.949285000000003</v>
      </c>
      <c r="CAM24" s="253">
        <v>99.959357999999995</v>
      </c>
      <c r="CAN24" s="253">
        <v>99.968781000000007</v>
      </c>
      <c r="CAO24" s="253">
        <v>99.955545999999998</v>
      </c>
      <c r="CAP24" s="253">
        <v>99.926537999999994</v>
      </c>
      <c r="CAQ24" s="253">
        <v>99.902809000000005</v>
      </c>
      <c r="CAR24" s="253">
        <v>99.896781000000004</v>
      </c>
      <c r="CAS24" s="253">
        <v>99.907060000000001</v>
      </c>
      <c r="CAT24" s="253">
        <v>99.922348999999997</v>
      </c>
      <c r="CAU24" s="253">
        <v>99.928021999999999</v>
      </c>
      <c r="CAV24" s="253">
        <v>99.919830000000005</v>
      </c>
      <c r="CAW24" s="253">
        <v>99.911806999999996</v>
      </c>
      <c r="CAX24" s="253">
        <v>99.920502999999997</v>
      </c>
      <c r="CAY24" s="253">
        <v>99.944012999999998</v>
      </c>
      <c r="CAZ24" s="253">
        <v>99.968506000000005</v>
      </c>
      <c r="CBA24" s="253">
        <v>99.989354000000006</v>
      </c>
      <c r="CBB24" s="253">
        <v>100.00984200000001</v>
      </c>
      <c r="CBC24" s="253">
        <v>100.023369</v>
      </c>
      <c r="CBD24" s="253">
        <v>100.01419</v>
      </c>
      <c r="CBE24" s="253">
        <v>99.979692</v>
      </c>
      <c r="CBF24" s="253">
        <v>99.936873000000006</v>
      </c>
      <c r="CBG24" s="253">
        <v>99.903718999999995</v>
      </c>
      <c r="CBH24" s="253">
        <v>99.886097000000007</v>
      </c>
      <c r="CBI24" s="253">
        <v>99.884563</v>
      </c>
      <c r="CBJ24" s="253">
        <v>99.896952999999996</v>
      </c>
      <c r="CBK24" s="253">
        <v>99.909983999999994</v>
      </c>
      <c r="CBL24" s="253">
        <v>99.905249999999995</v>
      </c>
      <c r="CBM24" s="253">
        <v>99.879653000000005</v>
      </c>
      <c r="CBN24" s="253">
        <v>99.843211999999994</v>
      </c>
      <c r="CBO24" s="253">
        <v>99.799695999999997</v>
      </c>
      <c r="CBP24" s="253">
        <v>99.747164999999995</v>
      </c>
      <c r="CBQ24" s="253">
        <v>99.696049000000002</v>
      </c>
      <c r="CBR24" s="253">
        <v>99.668383000000006</v>
      </c>
      <c r="CBS24" s="253">
        <v>99.672203999999994</v>
      </c>
      <c r="CBT24" s="253">
        <v>99.690865000000002</v>
      </c>
      <c r="CBU24" s="253">
        <v>99.707482999999996</v>
      </c>
      <c r="CBV24" s="253">
        <v>99.726388</v>
      </c>
      <c r="CBW24" s="253">
        <v>99.757039000000006</v>
      </c>
      <c r="CBX24" s="253">
        <v>99.788894999999997</v>
      </c>
      <c r="CBY24" s="253">
        <v>99.800657999999999</v>
      </c>
      <c r="CBZ24" s="253">
        <v>99.787717999999998</v>
      </c>
      <c r="CCA24" s="253">
        <v>99.766198000000003</v>
      </c>
      <c r="CCB24" s="253">
        <v>99.750670999999997</v>
      </c>
      <c r="CCC24" s="253">
        <v>99.739024999999998</v>
      </c>
      <c r="CCD24" s="253">
        <v>99.722916999999995</v>
      </c>
      <c r="CCE24" s="253">
        <v>99.70487</v>
      </c>
      <c r="CCF24" s="253">
        <v>99.696782999999996</v>
      </c>
      <c r="CCG24" s="253">
        <v>99.703665000000001</v>
      </c>
      <c r="CCH24" s="253">
        <v>99.714219999999997</v>
      </c>
      <c r="CCI24" s="253">
        <v>99.713060999999996</v>
      </c>
      <c r="CCJ24" s="253">
        <v>99.700860000000006</v>
      </c>
      <c r="CCK24" s="253">
        <v>99.695342999999994</v>
      </c>
      <c r="CCL24" s="253">
        <v>99.711495999999997</v>
      </c>
      <c r="CCM24" s="253">
        <v>99.745419999999996</v>
      </c>
      <c r="CCN24" s="253">
        <v>99.780376000000004</v>
      </c>
      <c r="CCO24" s="253">
        <v>99.806667000000004</v>
      </c>
      <c r="CCP24" s="253">
        <v>99.826425</v>
      </c>
      <c r="CCQ24" s="253">
        <v>99.840260000000001</v>
      </c>
      <c r="CCR24" s="253">
        <v>99.842308000000003</v>
      </c>
      <c r="CCS24" s="253">
        <v>99.831278999999995</v>
      </c>
      <c r="CCT24" s="253">
        <v>99.817479000000006</v>
      </c>
      <c r="CCU24" s="253">
        <v>99.813850000000002</v>
      </c>
      <c r="CCV24" s="253">
        <v>99.824652</v>
      </c>
      <c r="CCW24" s="253">
        <v>99.843996000000004</v>
      </c>
      <c r="CCX24" s="253">
        <v>99.861001999999999</v>
      </c>
      <c r="CCY24" s="253">
        <v>99.865251999999998</v>
      </c>
      <c r="CCZ24" s="253">
        <v>99.852680000000007</v>
      </c>
      <c r="CDA24" s="253">
        <v>99.831558000000001</v>
      </c>
      <c r="CDB24" s="253">
        <v>99.818989000000002</v>
      </c>
      <c r="CDC24" s="253">
        <v>99.825710000000001</v>
      </c>
      <c r="CDD24" s="253">
        <v>99.844772000000006</v>
      </c>
      <c r="CDE24" s="253">
        <v>99.857725000000002</v>
      </c>
      <c r="CDF24" s="253">
        <v>99.851840999999993</v>
      </c>
      <c r="CDG24" s="253">
        <v>99.832070999999999</v>
      </c>
      <c r="CDH24" s="253">
        <v>99.817695000000001</v>
      </c>
      <c r="CDI24" s="253">
        <v>99.820950999999994</v>
      </c>
      <c r="CDJ24" s="253">
        <v>99.831327999999999</v>
      </c>
      <c r="CDK24" s="253">
        <v>99.832735999999997</v>
      </c>
      <c r="CDL24" s="253">
        <v>99.826415999999995</v>
      </c>
      <c r="CDM24" s="253">
        <v>99.827487000000005</v>
      </c>
      <c r="CDN24" s="253">
        <v>99.844226000000006</v>
      </c>
      <c r="CDO24" s="253">
        <v>99.867406000000003</v>
      </c>
      <c r="CDP24" s="253">
        <v>99.881917000000001</v>
      </c>
      <c r="CDQ24" s="253">
        <v>99.884343000000001</v>
      </c>
      <c r="CDR24" s="253">
        <v>99.883906999999994</v>
      </c>
      <c r="CDS24" s="253">
        <v>99.889032</v>
      </c>
      <c r="CDT24" s="253">
        <v>99.897981000000001</v>
      </c>
      <c r="CDU24" s="253">
        <v>99.901101999999995</v>
      </c>
      <c r="CDV24" s="253">
        <v>99.889279000000002</v>
      </c>
      <c r="CDW24" s="253">
        <v>99.862362000000005</v>
      </c>
      <c r="CDX24" s="253">
        <v>99.832903000000002</v>
      </c>
      <c r="CDY24" s="253">
        <v>99.817785999999998</v>
      </c>
      <c r="CDZ24" s="253">
        <v>99.821475000000007</v>
      </c>
      <c r="CEA24" s="253">
        <v>99.833258999999998</v>
      </c>
      <c r="CEB24" s="253">
        <v>99.840354000000005</v>
      </c>
      <c r="CEC24" s="253">
        <v>99.842093000000006</v>
      </c>
      <c r="CED24" s="253">
        <v>99.848455000000001</v>
      </c>
      <c r="CEE24" s="253">
        <v>99.866823999999994</v>
      </c>
      <c r="CEF24" s="253">
        <v>99.890840999999995</v>
      </c>
      <c r="CEG24" s="253">
        <v>99.901183000000003</v>
      </c>
      <c r="CEH24" s="253">
        <v>99.884781000000004</v>
      </c>
      <c r="CEI24" s="253">
        <v>99.851162000000002</v>
      </c>
      <c r="CEJ24" s="253">
        <v>99.823097000000004</v>
      </c>
      <c r="CEK24" s="253">
        <v>99.816473000000002</v>
      </c>
      <c r="CEL24" s="253">
        <v>99.829702999999995</v>
      </c>
      <c r="CEM24" s="253">
        <v>99.849028000000004</v>
      </c>
      <c r="CEN24" s="253">
        <v>99.863248999999996</v>
      </c>
      <c r="CEO24" s="253">
        <v>99.869985</v>
      </c>
      <c r="CEP24" s="253">
        <v>99.866967000000002</v>
      </c>
      <c r="CEQ24" s="253">
        <v>99.850474000000006</v>
      </c>
      <c r="CER24" s="253">
        <v>99.826650000000001</v>
      </c>
      <c r="CES24" s="253">
        <v>99.812567000000001</v>
      </c>
      <c r="CET24" s="253">
        <v>99.818529999999996</v>
      </c>
      <c r="CEU24" s="253">
        <v>99.834491</v>
      </c>
      <c r="CEV24" s="253">
        <v>99.842184000000003</v>
      </c>
      <c r="CEW24" s="253">
        <v>99.838813999999999</v>
      </c>
      <c r="CEX24" s="253">
        <v>99.833313000000004</v>
      </c>
      <c r="CEY24" s="253">
        <v>99.828441999999995</v>
      </c>
      <c r="CEZ24" s="253">
        <v>99.819777999999999</v>
      </c>
      <c r="CFA24" s="253">
        <v>99.806106</v>
      </c>
      <c r="CFB24" s="253">
        <v>99.790167999999994</v>
      </c>
      <c r="CFC24" s="253">
        <v>99.773871</v>
      </c>
      <c r="CFD24" s="253">
        <v>99.762225000000001</v>
      </c>
      <c r="CFE24" s="253">
        <v>99.765333999999996</v>
      </c>
      <c r="CFF24" s="253">
        <v>99.787188999999998</v>
      </c>
      <c r="CFG24" s="253">
        <v>99.816153999999997</v>
      </c>
      <c r="CFH24" s="253">
        <v>99.835943999999998</v>
      </c>
      <c r="CFI24" s="253">
        <v>99.843950000000007</v>
      </c>
      <c r="CFJ24" s="253">
        <v>99.847431999999998</v>
      </c>
      <c r="CFK24" s="253">
        <v>99.846624000000006</v>
      </c>
      <c r="CFL24" s="253">
        <v>99.834175999999999</v>
      </c>
      <c r="CFM24" s="253">
        <v>99.809402000000006</v>
      </c>
      <c r="CFN24" s="253">
        <v>99.784062000000006</v>
      </c>
      <c r="CFO24" s="253">
        <v>99.770105999999998</v>
      </c>
      <c r="CFP24" s="253">
        <v>99.770117999999997</v>
      </c>
      <c r="CFQ24" s="253">
        <v>99.779537000000005</v>
      </c>
      <c r="CFR24" s="253">
        <v>99.789760999999999</v>
      </c>
      <c r="CFS24" s="253">
        <v>99.791850999999994</v>
      </c>
      <c r="CFT24" s="253">
        <v>99.784024000000002</v>
      </c>
      <c r="CFU24" s="253">
        <v>99.773263</v>
      </c>
      <c r="CFV24" s="253">
        <v>99.764371999999995</v>
      </c>
      <c r="CFW24" s="253">
        <v>99.753040999999996</v>
      </c>
      <c r="CFX24" s="253">
        <v>99.73809</v>
      </c>
      <c r="CFY24" s="253">
        <v>99.731365999999994</v>
      </c>
      <c r="CFZ24" s="253">
        <v>99.744344999999996</v>
      </c>
      <c r="CGA24" s="253">
        <v>99.769250999999997</v>
      </c>
      <c r="CGB24" s="253">
        <v>99.786738</v>
      </c>
      <c r="CGC24" s="253">
        <v>99.786806999999996</v>
      </c>
      <c r="CGD24" s="253">
        <v>99.774186999999998</v>
      </c>
      <c r="CGE24" s="253">
        <v>99.757565999999997</v>
      </c>
      <c r="CGF24" s="253">
        <v>99.743322000000006</v>
      </c>
      <c r="CGG24" s="253">
        <v>99.737843999999996</v>
      </c>
      <c r="CGH24" s="253">
        <v>99.743140999999994</v>
      </c>
      <c r="CGI24" s="253">
        <v>99.749121000000002</v>
      </c>
      <c r="CGJ24" s="253">
        <v>99.745896999999999</v>
      </c>
      <c r="CGK24" s="253">
        <v>99.735118999999997</v>
      </c>
      <c r="CGL24" s="253">
        <v>99.723134000000002</v>
      </c>
      <c r="CGM24" s="253">
        <v>99.710317000000003</v>
      </c>
      <c r="CGN24" s="253">
        <v>99.693725000000001</v>
      </c>
      <c r="CGO24" s="253">
        <v>99.677259000000006</v>
      </c>
      <c r="CGP24" s="253">
        <v>99.669258999999997</v>
      </c>
      <c r="CGQ24" s="253">
        <v>99.671161999999995</v>
      </c>
      <c r="CGR24" s="253">
        <v>99.676309000000003</v>
      </c>
      <c r="CGS24" s="253">
        <v>99.677296999999996</v>
      </c>
      <c r="CGT24" s="253">
        <v>99.674633999999998</v>
      </c>
      <c r="CGU24" s="253">
        <v>99.672358000000003</v>
      </c>
      <c r="CGV24" s="253">
        <v>99.671679999999995</v>
      </c>
      <c r="CGW24" s="253">
        <v>99.670959999999994</v>
      </c>
      <c r="CGX24" s="253">
        <v>99.669655000000006</v>
      </c>
      <c r="CGY24" s="253">
        <v>99.670057</v>
      </c>
      <c r="CGZ24" s="253">
        <v>99.673907999999997</v>
      </c>
      <c r="CHA24" s="253">
        <v>99.679772</v>
      </c>
      <c r="CHB24" s="253">
        <v>99.684751000000006</v>
      </c>
      <c r="CHC24" s="253">
        <v>99.685469999999995</v>
      </c>
      <c r="CHD24" s="253">
        <v>99.680256999999997</v>
      </c>
      <c r="CHE24" s="253">
        <v>99.671622999999997</v>
      </c>
      <c r="CHF24" s="253">
        <v>99.663141999999993</v>
      </c>
      <c r="CHG24" s="253">
        <v>99.655565999999993</v>
      </c>
      <c r="CHH24" s="253">
        <v>99.649462</v>
      </c>
      <c r="CHI24" s="253">
        <v>99.647677999999999</v>
      </c>
      <c r="CHJ24" s="253">
        <v>99.651555000000002</v>
      </c>
      <c r="CHK24" s="253">
        <v>99.654947000000007</v>
      </c>
      <c r="CHL24" s="253">
        <v>99.648810999999995</v>
      </c>
      <c r="CHM24" s="253">
        <v>99.631598999999994</v>
      </c>
      <c r="CHN24" s="253">
        <v>99.610724000000005</v>
      </c>
      <c r="CHO24" s="253">
        <v>99.593351999999996</v>
      </c>
      <c r="CHP24" s="253">
        <v>99.582969000000006</v>
      </c>
      <c r="CHQ24" s="253">
        <v>99.577851999999993</v>
      </c>
      <c r="CHR24" s="253">
        <v>99.572276000000002</v>
      </c>
      <c r="CHS24" s="253">
        <v>99.56241</v>
      </c>
      <c r="CHT24" s="253">
        <v>99.550338999999994</v>
      </c>
      <c r="CHU24" s="253">
        <v>99.541740000000004</v>
      </c>
      <c r="CHV24" s="253">
        <v>99.537542999999999</v>
      </c>
      <c r="CHW24" s="253">
        <v>99.527534000000003</v>
      </c>
      <c r="CHX24" s="253">
        <v>99.500326999999999</v>
      </c>
      <c r="CHY24" s="253">
        <v>99.461487000000005</v>
      </c>
      <c r="CHZ24" s="253">
        <v>99.426817</v>
      </c>
      <c r="CIA24" s="253">
        <v>99.404597999999993</v>
      </c>
      <c r="CIB24" s="253">
        <v>99.390497999999994</v>
      </c>
      <c r="CIC24" s="253">
        <v>99.374735999999999</v>
      </c>
      <c r="CID24" s="253">
        <v>99.349759000000006</v>
      </c>
      <c r="CIE24" s="253">
        <v>99.31129</v>
      </c>
      <c r="CIF24" s="253">
        <v>99.261330000000001</v>
      </c>
      <c r="CIG24" s="253">
        <v>99.211675</v>
      </c>
      <c r="CIH24" s="253">
        <v>99.176490000000001</v>
      </c>
      <c r="CII24" s="253">
        <v>99.157036000000005</v>
      </c>
      <c r="CIJ24" s="253">
        <v>99.148362000000006</v>
      </c>
      <c r="CIK24" s="253">
        <v>99.155047999999994</v>
      </c>
      <c r="CIL24" s="253">
        <v>99.184791000000004</v>
      </c>
      <c r="CIM24" s="253">
        <v>99.223438999999999</v>
      </c>
      <c r="CIN24" s="253">
        <v>99.242529000000005</v>
      </c>
      <c r="CIO24" s="253">
        <v>99.238293999999996</v>
      </c>
      <c r="CIP24" s="253">
        <v>99.227189999999993</v>
      </c>
      <c r="CIQ24" s="253">
        <v>99.217881000000006</v>
      </c>
      <c r="CIR24" s="253">
        <v>99.210145999999995</v>
      </c>
      <c r="CIS24" s="253">
        <v>99.205295000000007</v>
      </c>
      <c r="CIT24" s="253">
        <v>99.205860999999999</v>
      </c>
      <c r="CIU24" s="253">
        <v>99.209038000000007</v>
      </c>
      <c r="CIV24" s="253">
        <v>99.207213999999993</v>
      </c>
      <c r="CIW24" s="253">
        <v>99.196106</v>
      </c>
      <c r="CIX24" s="253">
        <v>99.178231999999994</v>
      </c>
      <c r="CIY24" s="253">
        <v>99.155073999999999</v>
      </c>
      <c r="CIZ24" s="253">
        <v>99.128034999999997</v>
      </c>
      <c r="CJA24" s="253">
        <v>99.104732999999996</v>
      </c>
      <c r="CJB24" s="253">
        <v>99.094151999999994</v>
      </c>
      <c r="CJC24" s="253">
        <v>99.090429</v>
      </c>
      <c r="CJD24" s="253">
        <v>99.073988999999997</v>
      </c>
      <c r="CJE24" s="253">
        <v>99.041839999999993</v>
      </c>
      <c r="CJF24" s="253">
        <v>99.009463999999994</v>
      </c>
      <c r="CJG24" s="253">
        <v>98.987053000000003</v>
      </c>
      <c r="CJH24" s="253">
        <v>98.975138999999999</v>
      </c>
      <c r="CJI24" s="253">
        <v>98.972007000000005</v>
      </c>
      <c r="CJJ24" s="253">
        <v>98.973094000000003</v>
      </c>
      <c r="CJK24" s="253">
        <v>98.969053000000002</v>
      </c>
      <c r="CJL24" s="253">
        <v>98.954055999999994</v>
      </c>
      <c r="CJM24" s="253">
        <v>98.934054000000003</v>
      </c>
      <c r="CJN24" s="253">
        <v>98.919051999999994</v>
      </c>
      <c r="CJO24" s="253">
        <v>98.909889000000007</v>
      </c>
      <c r="CJP24" s="253">
        <v>98.898934999999994</v>
      </c>
      <c r="CJQ24" s="253">
        <v>98.884080999999995</v>
      </c>
      <c r="CJR24" s="253">
        <v>98.868413000000004</v>
      </c>
      <c r="CJS24" s="253">
        <v>98.850859999999997</v>
      </c>
      <c r="CJT24" s="253">
        <v>98.823607999999993</v>
      </c>
      <c r="CJU24" s="253">
        <v>98.783670999999998</v>
      </c>
      <c r="CJV24" s="253">
        <v>98.741173000000003</v>
      </c>
      <c r="CJW24" s="253">
        <v>98.692403999999996</v>
      </c>
      <c r="CJX24" s="253">
        <v>98.631049000000004</v>
      </c>
      <c r="CJY24" s="253">
        <v>98.567460999999994</v>
      </c>
      <c r="CJZ24" s="253">
        <v>98.518574000000001</v>
      </c>
      <c r="CKA24" s="253">
        <v>98.478384000000005</v>
      </c>
      <c r="CKB24" s="253">
        <v>98.431769000000003</v>
      </c>
      <c r="CKC24" s="253">
        <v>98.380989</v>
      </c>
      <c r="CKD24" s="253">
        <v>98.338611</v>
      </c>
      <c r="CKE24" s="253">
        <v>98.307523000000003</v>
      </c>
      <c r="CKF24" s="253">
        <v>98.276647999999994</v>
      </c>
      <c r="CKG24" s="253">
        <v>98.237482999999997</v>
      </c>
      <c r="CKH24" s="253">
        <v>98.194613000000004</v>
      </c>
      <c r="CKI24" s="253">
        <v>98.156840000000003</v>
      </c>
      <c r="CKJ24" s="253">
        <v>98.121184</v>
      </c>
      <c r="CKK24" s="253">
        <v>98.076980000000006</v>
      </c>
      <c r="CKL24" s="253">
        <v>98.025187000000003</v>
      </c>
      <c r="CKM24" s="253">
        <v>97.965299999999999</v>
      </c>
      <c r="CKN24" s="253">
        <v>97.897437999999994</v>
      </c>
      <c r="CKO24" s="253">
        <v>97.830738999999994</v>
      </c>
      <c r="CKP24" s="253">
        <v>97.776876999999999</v>
      </c>
      <c r="CKQ24" s="253">
        <v>97.737291999999997</v>
      </c>
      <c r="CKR24" s="253">
        <v>97.702207999999999</v>
      </c>
      <c r="CKS24" s="253">
        <v>97.661199999999994</v>
      </c>
      <c r="CKT24" s="253">
        <v>97.614886999999996</v>
      </c>
      <c r="CKU24" s="253">
        <v>97.572486999999995</v>
      </c>
      <c r="CKV24" s="253">
        <v>97.536941999999996</v>
      </c>
      <c r="CKW24" s="253">
        <v>97.503808000000006</v>
      </c>
      <c r="CKX24" s="253">
        <v>97.465440999999998</v>
      </c>
      <c r="CKY24" s="253">
        <v>97.407567999999998</v>
      </c>
      <c r="CKZ24" s="253">
        <v>97.325186000000002</v>
      </c>
      <c r="CLA24" s="253">
        <v>97.238190000000003</v>
      </c>
      <c r="CLB24" s="253">
        <v>97.170066000000006</v>
      </c>
      <c r="CLC24" s="253">
        <v>97.124831</v>
      </c>
      <c r="CLD24" s="253">
        <v>97.091286999999994</v>
      </c>
      <c r="CLE24" s="253">
        <v>97.057349000000002</v>
      </c>
      <c r="CLF24" s="253">
        <v>97.018716999999995</v>
      </c>
      <c r="CLG24" s="253">
        <v>96.978414000000001</v>
      </c>
      <c r="CLH24" s="253">
        <v>96.940284000000005</v>
      </c>
      <c r="CLI24" s="253">
        <v>96.904065000000003</v>
      </c>
      <c r="CLJ24" s="253">
        <v>96.872022000000001</v>
      </c>
      <c r="CLK24" s="253">
        <v>96.851719000000003</v>
      </c>
      <c r="CLL24" s="253">
        <v>96.849272999999997</v>
      </c>
      <c r="CLM24" s="253">
        <v>96.863225</v>
      </c>
      <c r="CLN24" s="253">
        <v>96.880365999999995</v>
      </c>
      <c r="CLO24" s="253">
        <v>96.868204000000006</v>
      </c>
      <c r="CLP24" s="253">
        <v>96.802705000000003</v>
      </c>
      <c r="CLQ24" s="253">
        <v>96.747225999999998</v>
      </c>
      <c r="CLR24" s="253">
        <v>96.743367000000006</v>
      </c>
      <c r="CLS24" s="253">
        <v>96.765270999999998</v>
      </c>
      <c r="CLT24" s="253">
        <v>96.783158999999998</v>
      </c>
      <c r="CLU24" s="253">
        <v>96.780366000000001</v>
      </c>
      <c r="CLV24" s="253">
        <v>96.755671000000007</v>
      </c>
      <c r="CLW24" s="253">
        <v>96.731748999999994</v>
      </c>
      <c r="CLX24" s="253">
        <v>96.732727999999994</v>
      </c>
      <c r="CLY24" s="253">
        <v>96.761604000000005</v>
      </c>
      <c r="CLZ24" s="253">
        <v>96.807400999999999</v>
      </c>
      <c r="CMA24" s="253">
        <v>96.855220000000003</v>
      </c>
      <c r="CMB24" s="253">
        <v>96.896944000000005</v>
      </c>
      <c r="CMC24" s="253">
        <v>96.934150000000002</v>
      </c>
      <c r="CMD24" s="253">
        <v>96.970647999999997</v>
      </c>
      <c r="CME24" s="253">
        <v>97.003215999999995</v>
      </c>
      <c r="CMF24" s="253">
        <v>97.024158999999997</v>
      </c>
      <c r="CMG24" s="253">
        <v>97.035679999999999</v>
      </c>
      <c r="CMH24" s="253">
        <v>97.054004000000006</v>
      </c>
      <c r="CMI24" s="253">
        <v>97.086687999999995</v>
      </c>
      <c r="CMJ24" s="253">
        <v>97.123994999999994</v>
      </c>
      <c r="CMK24" s="253">
        <v>97.162700999999998</v>
      </c>
      <c r="CML24" s="253">
        <v>97.205295000000007</v>
      </c>
      <c r="CMM24" s="253">
        <v>97.252300000000005</v>
      </c>
      <c r="CMN24" s="253">
        <v>97.303679000000002</v>
      </c>
      <c r="CMO24" s="253">
        <v>97.361386999999993</v>
      </c>
      <c r="CMP24" s="253">
        <v>97.422867999999994</v>
      </c>
      <c r="CMQ24" s="253">
        <v>97.479313000000005</v>
      </c>
      <c r="CMR24" s="253">
        <v>97.526968999999994</v>
      </c>
      <c r="CMS24" s="253">
        <v>97.570710000000005</v>
      </c>
      <c r="CMT24" s="253">
        <v>97.613499000000004</v>
      </c>
      <c r="CMU24" s="253">
        <v>97.648748999999995</v>
      </c>
      <c r="CMV24" s="253">
        <v>97.671919000000003</v>
      </c>
      <c r="CMW24" s="253">
        <v>97.688267999999994</v>
      </c>
      <c r="CMX24" s="253">
        <v>97.706297000000006</v>
      </c>
      <c r="CMY24" s="253">
        <v>97.732228000000006</v>
      </c>
      <c r="CMZ24" s="253">
        <v>97.771675999999999</v>
      </c>
      <c r="CNA24" s="253">
        <v>97.827504000000005</v>
      </c>
      <c r="CNB24" s="253">
        <v>97.888420999999994</v>
      </c>
      <c r="CNC24" s="253">
        <v>97.936903000000001</v>
      </c>
      <c r="CND24" s="253">
        <v>97.969054999999997</v>
      </c>
      <c r="CNE24" s="253">
        <v>97.994288999999995</v>
      </c>
      <c r="CNF24" s="253">
        <v>98.020114000000007</v>
      </c>
      <c r="CNG24" s="253">
        <v>98.043397999999996</v>
      </c>
      <c r="CNH24" s="253">
        <v>98.059995999999998</v>
      </c>
      <c r="CNI24" s="253">
        <v>98.073999999999998</v>
      </c>
      <c r="CNJ24" s="253">
        <v>98.090185000000005</v>
      </c>
      <c r="CNK24" s="253">
        <v>98.105303000000006</v>
      </c>
      <c r="CNL24" s="253">
        <v>98.116372999999996</v>
      </c>
      <c r="CNM24" s="253">
        <v>98.127681999999993</v>
      </c>
      <c r="CNN24" s="253">
        <v>98.144074000000003</v>
      </c>
      <c r="CNO24" s="253">
        <v>98.161158</v>
      </c>
      <c r="CNP24" s="253">
        <v>98.170717999999994</v>
      </c>
      <c r="CNQ24" s="253">
        <v>98.173271</v>
      </c>
      <c r="CNR24" s="253">
        <v>98.175961999999998</v>
      </c>
      <c r="CNS24" s="253">
        <v>98.181787999999997</v>
      </c>
      <c r="CNT24" s="253">
        <v>98.188833000000002</v>
      </c>
      <c r="CNU24" s="253">
        <v>98.197372000000001</v>
      </c>
      <c r="CNV24" s="253">
        <v>98.209515999999994</v>
      </c>
      <c r="CNW24" s="253">
        <v>98.223066000000003</v>
      </c>
      <c r="CNX24" s="253">
        <v>98.233536999999998</v>
      </c>
      <c r="CNY24" s="253">
        <v>98.240376999999995</v>
      </c>
      <c r="CNZ24" s="253">
        <v>98.245282000000003</v>
      </c>
      <c r="COA24" s="253">
        <v>98.247595000000004</v>
      </c>
      <c r="COB24" s="253">
        <v>98.246504999999999</v>
      </c>
      <c r="COC24" s="253">
        <v>98.243408000000002</v>
      </c>
      <c r="COD24" s="253">
        <v>98.238051999999996</v>
      </c>
      <c r="COE24" s="253">
        <v>98.227852999999996</v>
      </c>
      <c r="COF24" s="253">
        <v>98.216154000000003</v>
      </c>
      <c r="COG24" s="253">
        <v>98.212740999999994</v>
      </c>
      <c r="COH24" s="253">
        <v>98.219674999999995</v>
      </c>
      <c r="COI24" s="253">
        <v>98.227047999999996</v>
      </c>
      <c r="COJ24" s="253">
        <v>98.225297999999995</v>
      </c>
      <c r="COK24" s="253">
        <v>98.216119000000006</v>
      </c>
      <c r="COL24" s="253">
        <v>98.205591999999996</v>
      </c>
      <c r="COM24" s="253">
        <v>98.19511</v>
      </c>
      <c r="CON24" s="253">
        <v>98.183396999999999</v>
      </c>
      <c r="COO24" s="253">
        <v>98.175117999999998</v>
      </c>
      <c r="COP24" s="253">
        <v>98.175149000000005</v>
      </c>
      <c r="COQ24" s="253">
        <v>98.174932999999996</v>
      </c>
      <c r="COR24" s="253">
        <v>98.166437999999999</v>
      </c>
      <c r="COS24" s="253">
        <v>98.153779999999998</v>
      </c>
      <c r="COT24" s="253">
        <v>98.144831999999994</v>
      </c>
      <c r="COU24" s="253">
        <v>98.138920999999996</v>
      </c>
      <c r="COV24" s="253">
        <v>98.131331000000003</v>
      </c>
      <c r="COW24" s="253">
        <v>98.123465999999993</v>
      </c>
      <c r="COX24" s="253">
        <v>98.116287999999997</v>
      </c>
      <c r="COY24" s="253">
        <v>98.105401999999998</v>
      </c>
      <c r="COZ24" s="253">
        <v>98.087215</v>
      </c>
      <c r="CPA24" s="253">
        <v>98.068252999999999</v>
      </c>
      <c r="CPB24" s="253">
        <v>98.056365</v>
      </c>
      <c r="CPC24" s="253">
        <v>98.050799999999995</v>
      </c>
      <c r="CPD24" s="253">
        <v>98.043907000000004</v>
      </c>
      <c r="CPE24" s="253">
        <v>98.025745999999998</v>
      </c>
      <c r="CPF24" s="253">
        <v>97.990048000000002</v>
      </c>
      <c r="CPG24" s="253">
        <v>97.955560000000006</v>
      </c>
      <c r="CPH24" s="253">
        <v>97.926924999999997</v>
      </c>
      <c r="CPI24" s="253">
        <v>97.900914999999998</v>
      </c>
      <c r="CPJ24" s="253">
        <v>97.881</v>
      </c>
      <c r="CPK24" s="253">
        <v>97.865416999999994</v>
      </c>
      <c r="CPL24" s="253">
        <v>97.851324000000005</v>
      </c>
      <c r="CPM24" s="253">
        <v>97.841714999999994</v>
      </c>
      <c r="CPN24" s="253">
        <v>97.838532000000001</v>
      </c>
      <c r="CPO24" s="253">
        <v>97.833540999999997</v>
      </c>
      <c r="CPP24" s="253">
        <v>97.820425</v>
      </c>
      <c r="CPQ24" s="253">
        <v>97.810578000000007</v>
      </c>
      <c r="CPR24" s="253">
        <v>97.817712999999998</v>
      </c>
      <c r="CPS24" s="253">
        <v>97.837151000000006</v>
      </c>
      <c r="CPT24" s="253">
        <v>97.850560000000002</v>
      </c>
      <c r="CPU24" s="253">
        <v>97.852020999999993</v>
      </c>
      <c r="CPV24" s="253">
        <v>97.853748999999993</v>
      </c>
      <c r="CPW24" s="253">
        <v>97.860851999999994</v>
      </c>
      <c r="CPX24" s="253">
        <v>97.862227000000004</v>
      </c>
      <c r="CPY24" s="253">
        <v>97.857974999999996</v>
      </c>
      <c r="CPZ24" s="253">
        <v>97.864682999999999</v>
      </c>
      <c r="CQA24" s="253">
        <v>97.878349999999998</v>
      </c>
      <c r="CQB24" s="253">
        <v>97.886634000000001</v>
      </c>
      <c r="CQC24" s="253">
        <v>97.894188</v>
      </c>
      <c r="CQD24" s="253">
        <v>97.908529999999999</v>
      </c>
      <c r="CQE24" s="253">
        <v>97.923409000000007</v>
      </c>
      <c r="CQF24" s="253">
        <v>97.927508000000003</v>
      </c>
      <c r="CQG24" s="253">
        <v>97.928871999999998</v>
      </c>
      <c r="CQH24" s="253">
        <v>97.942577</v>
      </c>
      <c r="CQI24" s="253">
        <v>97.967562999999998</v>
      </c>
      <c r="CQJ24" s="253">
        <v>97.993339000000006</v>
      </c>
      <c r="CQK24" s="253">
        <v>98.017156</v>
      </c>
      <c r="CQL24" s="253">
        <v>98.042097999999996</v>
      </c>
      <c r="CQM24" s="253">
        <v>98.061245999999997</v>
      </c>
      <c r="CQN24" s="253">
        <v>98.064689000000001</v>
      </c>
      <c r="CQO24" s="253">
        <v>98.060894000000005</v>
      </c>
      <c r="CQP24" s="253">
        <v>98.067635999999993</v>
      </c>
      <c r="CQQ24" s="253">
        <v>98.083685000000003</v>
      </c>
      <c r="CQR24" s="253">
        <v>98.091154000000003</v>
      </c>
      <c r="CQS24" s="253">
        <v>98.091545999999994</v>
      </c>
      <c r="CQT24" s="253">
        <v>98.098684000000006</v>
      </c>
      <c r="CQU24" s="253">
        <v>98.109939999999995</v>
      </c>
      <c r="CQV24" s="253">
        <v>98.11497</v>
      </c>
      <c r="CQW24" s="253">
        <v>98.121302999999997</v>
      </c>
      <c r="CQX24" s="253">
        <v>98.143568000000002</v>
      </c>
      <c r="CQY24" s="253">
        <v>98.175559000000007</v>
      </c>
      <c r="CQZ24" s="253">
        <v>98.203063</v>
      </c>
      <c r="CRA24" s="253">
        <v>98.227590000000006</v>
      </c>
      <c r="CRB24" s="253">
        <v>98.260197000000005</v>
      </c>
      <c r="CRC24" s="253">
        <v>98.294726999999995</v>
      </c>
      <c r="CRD24" s="253">
        <v>98.31317</v>
      </c>
      <c r="CRE24" s="253">
        <v>98.316727</v>
      </c>
      <c r="CRF24" s="253">
        <v>98.331581</v>
      </c>
      <c r="CRG24" s="253">
        <v>98.351370000000003</v>
      </c>
      <c r="CRH24" s="253">
        <v>98.341576000000003</v>
      </c>
      <c r="CRI24" s="253">
        <v>98.315301000000005</v>
      </c>
      <c r="CRJ24" s="253">
        <v>98.299691999999993</v>
      </c>
      <c r="CRK24" s="253">
        <v>98.292776000000003</v>
      </c>
      <c r="CRL24" s="253">
        <v>98.279673000000003</v>
      </c>
      <c r="CRM24" s="253">
        <v>98.264737999999994</v>
      </c>
      <c r="CRN24" s="253">
        <v>98.269955999999993</v>
      </c>
      <c r="CRO24" s="253">
        <v>98.291753</v>
      </c>
      <c r="CRP24" s="253">
        <v>98.293925000000002</v>
      </c>
      <c r="CRQ24" s="253">
        <v>98.267756000000006</v>
      </c>
      <c r="CRR24" s="253">
        <v>98.241866999999999</v>
      </c>
      <c r="CRS24" s="253">
        <v>98.217770000000002</v>
      </c>
      <c r="CRT24" s="253">
        <v>98.178307000000004</v>
      </c>
      <c r="CRU24" s="253">
        <v>98.135249000000002</v>
      </c>
      <c r="CRV24" s="253">
        <v>98.114131</v>
      </c>
      <c r="CRW24" s="253">
        <v>98.097232000000005</v>
      </c>
      <c r="CRX24" s="253">
        <v>98.040751999999998</v>
      </c>
      <c r="CRY24" s="253">
        <v>97.952744999999993</v>
      </c>
      <c r="CRZ24" s="253">
        <v>97.867459999999994</v>
      </c>
      <c r="CSA24" s="253">
        <v>97.775219000000007</v>
      </c>
      <c r="CSB24" s="253">
        <v>97.652038000000005</v>
      </c>
      <c r="CSC24" s="253">
        <v>97.508379000000005</v>
      </c>
      <c r="CSD24" s="253">
        <v>97.352044000000006</v>
      </c>
      <c r="CSE24" s="253">
        <v>97.137908999999993</v>
      </c>
      <c r="CSF24" s="253">
        <v>96.807190000000006</v>
      </c>
      <c r="CSG24" s="253">
        <v>96.342749999999995</v>
      </c>
      <c r="CSH24" s="253">
        <v>95.671629999999993</v>
      </c>
      <c r="CSI24" s="253">
        <v>94.531147000000004</v>
      </c>
      <c r="CSJ24" s="253">
        <v>92.563963999999999</v>
      </c>
      <c r="CSK24" s="253">
        <v>89.620602000000005</v>
      </c>
      <c r="CSL24" s="253">
        <v>85.869640000000004</v>
      </c>
      <c r="CSM24" s="253">
        <v>81.711095</v>
      </c>
      <c r="CSN24" s="253">
        <v>78.032751000000005</v>
      </c>
      <c r="CSO24" s="253">
        <v>76.111872000000005</v>
      </c>
      <c r="CSP24" s="253">
        <v>76.276506999999995</v>
      </c>
      <c r="CSQ24" s="253">
        <v>77.623925</v>
      </c>
      <c r="CSR24" s="253">
        <v>79.261533</v>
      </c>
      <c r="CSS24" s="253">
        <v>80.787231000000006</v>
      </c>
      <c r="CST24" s="253">
        <v>82.050910999999999</v>
      </c>
      <c r="CSU24" s="253">
        <v>82.947659999999999</v>
      </c>
      <c r="CSV24" s="253">
        <v>83.450361000000001</v>
      </c>
      <c r="CSW24" s="253">
        <v>83.791653999999994</v>
      </c>
      <c r="CSX24" s="253">
        <v>84.396411000000001</v>
      </c>
      <c r="CSY24" s="253">
        <v>85.526163999999994</v>
      </c>
      <c r="CSZ24" s="253">
        <v>87.127764999999997</v>
      </c>
      <c r="CTA24" s="253">
        <v>88.927571999999998</v>
      </c>
      <c r="CTB24" s="253">
        <v>90.602735999999993</v>
      </c>
      <c r="CTC24" s="253">
        <v>91.952634000000003</v>
      </c>
      <c r="CTD24" s="253">
        <v>92.946190000000001</v>
      </c>
      <c r="CTE24" s="253">
        <v>93.636139</v>
      </c>
      <c r="CTF24" s="253">
        <v>94.113331000000002</v>
      </c>
      <c r="CTG24" s="253">
        <v>94.497602000000001</v>
      </c>
      <c r="CTH24" s="253">
        <v>94.866248999999996</v>
      </c>
      <c r="CTI24" s="253">
        <v>95.212856000000002</v>
      </c>
      <c r="CTJ24" s="253">
        <v>95.497105000000005</v>
      </c>
      <c r="CTK24" s="253">
        <v>95.719768000000002</v>
      </c>
      <c r="CTL24" s="253">
        <v>95.908873</v>
      </c>
      <c r="CTM24" s="253">
        <v>96.058274999999995</v>
      </c>
      <c r="CTN24" s="253">
        <v>96.147301999999996</v>
      </c>
      <c r="CTO24" s="253">
        <v>96.199994000000004</v>
      </c>
      <c r="CTP24" s="253">
        <v>96.258024000000006</v>
      </c>
      <c r="CTQ24" s="253">
        <v>96.324458000000007</v>
      </c>
      <c r="CTR24" s="253">
        <v>96.382028000000005</v>
      </c>
      <c r="CTS24" s="253">
        <v>96.434702000000001</v>
      </c>
      <c r="CTT24" s="253">
        <v>96.498328999999998</v>
      </c>
      <c r="CTU24" s="253">
        <v>96.568273000000005</v>
      </c>
      <c r="CTV24" s="253">
        <v>96.630094999999997</v>
      </c>
      <c r="CTW24" s="253">
        <v>96.687828999999994</v>
      </c>
      <c r="CTX24" s="253">
        <v>96.754054999999994</v>
      </c>
      <c r="CTY24" s="253">
        <v>96.820496000000006</v>
      </c>
      <c r="CTZ24" s="253">
        <v>96.875099000000006</v>
      </c>
      <c r="CUA24" s="253">
        <v>96.936536000000004</v>
      </c>
      <c r="CUB24" s="253">
        <v>97.027647999999999</v>
      </c>
      <c r="CUC24" s="253">
        <v>97.141037999999995</v>
      </c>
      <c r="CUD24" s="253">
        <v>97.250510000000006</v>
      </c>
      <c r="CUE24" s="253">
        <v>97.345979</v>
      </c>
      <c r="CUF24" s="253">
        <v>97.434448000000003</v>
      </c>
      <c r="CUG24" s="253">
        <v>97.514025000000004</v>
      </c>
      <c r="CUH24" s="253">
        <v>97.579256999999998</v>
      </c>
      <c r="CUI24" s="253">
        <v>97.640773999999993</v>
      </c>
      <c r="CUJ24" s="253">
        <v>97.710421999999994</v>
      </c>
      <c r="CUK24" s="253">
        <v>97.775721000000004</v>
      </c>
      <c r="CUL24" s="253">
        <v>97.819236000000004</v>
      </c>
      <c r="CUM24" s="253">
        <v>97.850995999999995</v>
      </c>
      <c r="CUN24" s="253">
        <v>97.892133000000001</v>
      </c>
      <c r="CUO24" s="253">
        <v>97.938164</v>
      </c>
      <c r="CUP24" s="253">
        <v>97.963747999999995</v>
      </c>
      <c r="CUQ24" s="253">
        <v>97.968125999999998</v>
      </c>
      <c r="CUR24" s="253">
        <v>97.972621000000004</v>
      </c>
      <c r="CUS24" s="253">
        <v>97.982529</v>
      </c>
      <c r="CUT24" s="253">
        <v>97.992044000000007</v>
      </c>
      <c r="CUU24" s="253">
        <v>98.002700000000004</v>
      </c>
      <c r="CUV24" s="253">
        <v>98.016704000000004</v>
      </c>
      <c r="CUW24" s="253">
        <v>98.025893999999994</v>
      </c>
      <c r="CUX24" s="253">
        <v>98.025200999999996</v>
      </c>
      <c r="CUY24" s="253">
        <v>98.027254999999997</v>
      </c>
      <c r="CUZ24" s="253">
        <v>98.045415000000006</v>
      </c>
      <c r="CVA24" s="253">
        <v>98.072444000000004</v>
      </c>
      <c r="CVB24" s="253">
        <v>98.091493</v>
      </c>
      <c r="CVC24" s="253">
        <v>98.100021999999996</v>
      </c>
      <c r="CVD24" s="253">
        <v>98.108116999999993</v>
      </c>
      <c r="CVE24" s="253">
        <v>98.116973000000002</v>
      </c>
      <c r="CVF24" s="253">
        <v>98.122052999999994</v>
      </c>
      <c r="CVG24" s="253">
        <v>98.130427999999995</v>
      </c>
      <c r="CVH24" s="253">
        <v>98.152255999999994</v>
      </c>
      <c r="CVI24" s="253">
        <v>98.181120000000007</v>
      </c>
      <c r="CVJ24" s="253">
        <v>98.200913999999997</v>
      </c>
      <c r="CVK24" s="253">
        <v>98.210747999999995</v>
      </c>
      <c r="CVL24" s="253">
        <v>98.220802000000006</v>
      </c>
      <c r="CVM24" s="253">
        <v>98.230108000000001</v>
      </c>
      <c r="CVN24" s="253">
        <v>98.230838000000006</v>
      </c>
      <c r="CVO24" s="253">
        <v>98.228476999999998</v>
      </c>
      <c r="CVP24" s="253">
        <v>98.234527</v>
      </c>
      <c r="CVQ24" s="253">
        <v>98.246257999999997</v>
      </c>
      <c r="CVR24" s="253">
        <v>98.254373000000001</v>
      </c>
      <c r="CVS24" s="253">
        <v>98.258774000000003</v>
      </c>
      <c r="CVT24" s="253">
        <v>98.265262000000007</v>
      </c>
      <c r="CVU24" s="253">
        <v>98.272846999999999</v>
      </c>
      <c r="CVV24" s="253">
        <v>98.275998000000001</v>
      </c>
      <c r="CVW24" s="253">
        <v>98.275053999999997</v>
      </c>
      <c r="CVX24" s="253">
        <v>98.270409999999998</v>
      </c>
      <c r="CVY24" s="253">
        <v>98.252829000000006</v>
      </c>
      <c r="CVZ24" s="253">
        <v>98.214590999999999</v>
      </c>
      <c r="CWA24" s="253">
        <v>98.164102</v>
      </c>
      <c r="CWB24" s="253">
        <v>98.116868999999994</v>
      </c>
      <c r="CWC24" s="253">
        <v>98.075024999999997</v>
      </c>
      <c r="CWD24" s="253">
        <v>98.030218000000005</v>
      </c>
      <c r="CWE24" s="253">
        <v>97.983733000000001</v>
      </c>
      <c r="CWF24" s="253">
        <v>97.946416999999997</v>
      </c>
      <c r="CWG24" s="253">
        <v>97.920389</v>
      </c>
      <c r="CWH24" s="253">
        <v>97.895326999999995</v>
      </c>
      <c r="CWI24" s="253">
        <v>97.863932000000005</v>
      </c>
      <c r="CWJ24" s="253">
        <v>97.829237000000006</v>
      </c>
      <c r="CWK24" s="253">
        <v>97.795703000000003</v>
      </c>
      <c r="CWL24" s="253">
        <v>97.766889000000006</v>
      </c>
      <c r="CWM24" s="253">
        <v>97.749161000000001</v>
      </c>
      <c r="CWN24" s="253">
        <v>97.746387999999996</v>
      </c>
      <c r="CWO24" s="253">
        <v>97.754486</v>
      </c>
      <c r="CWP24" s="253">
        <v>97.769891999999999</v>
      </c>
      <c r="CWQ24" s="253">
        <v>97.797844999999995</v>
      </c>
      <c r="CWR24" s="253">
        <v>97.843618000000006</v>
      </c>
      <c r="CWS24" s="253">
        <v>97.899934999999999</v>
      </c>
      <c r="CWT24" s="253">
        <v>97.952291000000002</v>
      </c>
      <c r="CWU24" s="253">
        <v>97.994624000000002</v>
      </c>
      <c r="CWV24" s="253">
        <v>98.028548999999998</v>
      </c>
      <c r="CWW24" s="253">
        <v>98.051519999999996</v>
      </c>
      <c r="CWX24" s="253">
        <v>98.060467000000003</v>
      </c>
      <c r="CWY24" s="253">
        <v>98.061436999999998</v>
      </c>
      <c r="CWZ24" s="253">
        <v>98.064023000000006</v>
      </c>
      <c r="CXA24" s="253">
        <v>98.068759</v>
      </c>
      <c r="CXB24" s="253">
        <v>98.069132999999994</v>
      </c>
      <c r="CXC24" s="253">
        <v>98.064454999999995</v>
      </c>
      <c r="CXD24" s="253">
        <v>98.061414999999997</v>
      </c>
      <c r="CXE24" s="253">
        <v>98.064319999999995</v>
      </c>
      <c r="CXF24" s="253">
        <v>98.072781000000006</v>
      </c>
      <c r="CXG24" s="253">
        <v>98.087519999999998</v>
      </c>
      <c r="CXH24" s="253">
        <v>98.109260000000006</v>
      </c>
      <c r="CXI24" s="253">
        <v>98.134265999999997</v>
      </c>
      <c r="CXJ24" s="253">
        <v>98.158885999999995</v>
      </c>
      <c r="CXK24" s="253">
        <v>98.184650000000005</v>
      </c>
      <c r="CXL24" s="253">
        <v>98.212855000000005</v>
      </c>
      <c r="CXM24" s="253">
        <v>98.239351999999997</v>
      </c>
      <c r="CXN24" s="253">
        <v>98.261456999999993</v>
      </c>
      <c r="CXO24" s="253">
        <v>98.283707000000007</v>
      </c>
      <c r="CXP24" s="253">
        <v>98.309642999999994</v>
      </c>
      <c r="CXQ24" s="253">
        <v>98.334377000000003</v>
      </c>
      <c r="CXR24" s="253">
        <v>98.354020000000006</v>
      </c>
      <c r="CXS24" s="253">
        <v>98.374574999999993</v>
      </c>
      <c r="CXT24" s="253">
        <v>98.400363999999996</v>
      </c>
      <c r="CXU24" s="253">
        <v>98.423545000000004</v>
      </c>
      <c r="CXV24" s="253">
        <v>98.435902999999996</v>
      </c>
      <c r="CXW24" s="253">
        <v>98.441968000000003</v>
      </c>
      <c r="CXX24" s="253">
        <v>98.449905999999999</v>
      </c>
      <c r="CXY24" s="253">
        <v>98.456513999999999</v>
      </c>
      <c r="CXZ24" s="253">
        <v>98.453254000000001</v>
      </c>
      <c r="CYA24" s="253">
        <v>98.442158000000006</v>
      </c>
      <c r="CYB24" s="253">
        <v>98.432912999999999</v>
      </c>
      <c r="CYC24" s="253">
        <v>98.428101999999996</v>
      </c>
      <c r="CYD24" s="253">
        <v>98.423361999999997</v>
      </c>
      <c r="CYE24" s="253">
        <v>98.418239999999997</v>
      </c>
      <c r="CYF24" s="253">
        <v>98.414321999999999</v>
      </c>
      <c r="CYG24" s="253">
        <v>98.406693000000004</v>
      </c>
      <c r="CYH24" s="253">
        <v>98.389240999999998</v>
      </c>
      <c r="CYI24" s="253">
        <v>98.365891000000005</v>
      </c>
      <c r="CYJ24" s="253">
        <v>98.345928000000001</v>
      </c>
      <c r="CYK24" s="253">
        <v>98.330732999999995</v>
      </c>
      <c r="CYL24" s="253">
        <v>98.315117999999998</v>
      </c>
      <c r="CYM24" s="253">
        <v>98.298841999999993</v>
      </c>
      <c r="CYN24" s="253">
        <v>98.285758000000001</v>
      </c>
      <c r="CYO24" s="253">
        <v>98.273589999999999</v>
      </c>
      <c r="CYP24" s="253">
        <v>98.255718000000002</v>
      </c>
      <c r="CYQ24" s="253">
        <v>98.231748999999994</v>
      </c>
      <c r="CYR24" s="253">
        <v>98.207387999999995</v>
      </c>
      <c r="CYS24" s="253">
        <v>98.185468</v>
      </c>
      <c r="CYT24" s="253">
        <v>98.165688000000003</v>
      </c>
      <c r="CYU24" s="253">
        <v>98.150873000000004</v>
      </c>
      <c r="CYV24" s="253">
        <v>98.144058000000001</v>
      </c>
      <c r="CYW24" s="253">
        <v>98.141340999999997</v>
      </c>
      <c r="CYX24" s="253">
        <v>98.136120000000005</v>
      </c>
      <c r="CYY24" s="253">
        <v>98.128670999999997</v>
      </c>
      <c r="CYZ24" s="253">
        <v>98.122974999999997</v>
      </c>
      <c r="CZA24" s="253">
        <v>98.117385999999996</v>
      </c>
      <c r="CZB24" s="253">
        <v>98.108136000000002</v>
      </c>
      <c r="CZC24" s="253">
        <v>98.099714000000006</v>
      </c>
      <c r="CZD24" s="253">
        <v>98.101146999999997</v>
      </c>
      <c r="CZE24" s="253">
        <v>98.112401000000006</v>
      </c>
      <c r="CZF24" s="253">
        <v>98.123874000000001</v>
      </c>
      <c r="CZG24" s="253">
        <v>98.129351999999997</v>
      </c>
      <c r="CZH24" s="253">
        <v>98.131271999999996</v>
      </c>
      <c r="CZI24" s="253">
        <v>98.133380000000002</v>
      </c>
      <c r="CZJ24" s="253">
        <v>98.136590999999996</v>
      </c>
      <c r="CZK24" s="253">
        <v>98.142138000000003</v>
      </c>
      <c r="CZL24" s="253">
        <v>98.151151999999996</v>
      </c>
      <c r="CZM24" s="253">
        <v>98.161034000000001</v>
      </c>
      <c r="CZN24" s="253">
        <v>98.168722000000002</v>
      </c>
      <c r="CZO24" s="253">
        <v>98.176516000000007</v>
      </c>
      <c r="CZP24" s="253">
        <v>98.187562999999997</v>
      </c>
      <c r="CZQ24" s="253">
        <v>98.196984999999998</v>
      </c>
      <c r="CZR24" s="253">
        <v>98.195841999999999</v>
      </c>
      <c r="CZS24" s="253">
        <v>98.183736999999994</v>
      </c>
      <c r="CZT24" s="253">
        <v>98.169685999999999</v>
      </c>
      <c r="CZU24" s="253">
        <v>98.160366999999994</v>
      </c>
      <c r="CZV24" s="253">
        <v>98.154075000000006</v>
      </c>
      <c r="CZW24" s="253">
        <v>98.145696999999998</v>
      </c>
      <c r="CZX24" s="253">
        <v>98.131517000000002</v>
      </c>
      <c r="CZY24" s="253">
        <v>98.109936000000005</v>
      </c>
      <c r="CZZ24" s="253">
        <v>98.083689000000007</v>
      </c>
      <c r="DAA24" s="253">
        <v>98.060457999999997</v>
      </c>
      <c r="DAB24" s="253">
        <v>98.045634000000007</v>
      </c>
      <c r="DAC24" s="253">
        <v>98.036174000000003</v>
      </c>
      <c r="DAD24" s="253">
        <v>98.027091999999996</v>
      </c>
      <c r="DAE24" s="253">
        <v>98.020482999999999</v>
      </c>
      <c r="DAF24" s="253">
        <v>98.020527000000001</v>
      </c>
      <c r="DAG24" s="253">
        <v>98.022628999999995</v>
      </c>
      <c r="DAH24" s="253">
        <v>98.017007000000007</v>
      </c>
      <c r="DAI24" s="253">
        <v>98.002494999999996</v>
      </c>
      <c r="DAJ24" s="253">
        <v>97.987741</v>
      </c>
      <c r="DAK24" s="253">
        <v>97.978359999999995</v>
      </c>
      <c r="DAL24" s="253">
        <v>97.971198999999999</v>
      </c>
      <c r="DAM24" s="253">
        <v>97.961541999999994</v>
      </c>
      <c r="DAN24" s="253">
        <v>97.948278000000002</v>
      </c>
      <c r="DAO24" s="253">
        <v>97.931314</v>
      </c>
      <c r="DAP24" s="253">
        <v>97.911276000000001</v>
      </c>
      <c r="DAQ24" s="253">
        <v>97.892705000000007</v>
      </c>
      <c r="DAR24" s="253">
        <v>97.880658999999994</v>
      </c>
      <c r="DAS24" s="253">
        <v>97.873337000000006</v>
      </c>
      <c r="DAT24" s="253">
        <v>97.864431999999994</v>
      </c>
      <c r="DAU24" s="253">
        <v>97.852830999999995</v>
      </c>
      <c r="DAV24" s="253">
        <v>97.843455000000006</v>
      </c>
      <c r="DAW24" s="253">
        <v>97.838825999999997</v>
      </c>
      <c r="DAX24" s="253">
        <v>97.836634000000004</v>
      </c>
      <c r="DAY24" s="253">
        <v>97.835392999999996</v>
      </c>
      <c r="DAZ24" s="253">
        <v>97.835533999999996</v>
      </c>
      <c r="DBA24" s="253">
        <v>97.834305999999998</v>
      </c>
      <c r="DBB24" s="253">
        <v>97.826740999999998</v>
      </c>
      <c r="DBC24" s="253">
        <v>97.813517000000004</v>
      </c>
      <c r="DBD24" s="253">
        <v>97.801872000000003</v>
      </c>
      <c r="DBE24" s="253">
        <v>97.796554999999998</v>
      </c>
      <c r="DBF24" s="253">
        <v>97.794646999999998</v>
      </c>
      <c r="DBG24" s="253">
        <v>97.791078999999996</v>
      </c>
      <c r="DBH24" s="253">
        <v>97.785312000000005</v>
      </c>
      <c r="DBI24" s="253">
        <v>97.781093999999996</v>
      </c>
      <c r="DBJ24" s="253">
        <v>97.782724999999999</v>
      </c>
      <c r="DBK24" s="253">
        <v>97.792012</v>
      </c>
      <c r="DBL24" s="253">
        <v>97.805757999999997</v>
      </c>
      <c r="DBM24" s="253">
        <v>97.816349000000002</v>
      </c>
      <c r="DBN24" s="253">
        <v>97.818281999999996</v>
      </c>
      <c r="DBO24" s="253">
        <v>97.814224999999993</v>
      </c>
      <c r="DBP24" s="253">
        <v>97.811603000000005</v>
      </c>
      <c r="DBQ24" s="253">
        <v>97.814164000000005</v>
      </c>
      <c r="DBR24" s="253">
        <v>97.820498000000001</v>
      </c>
      <c r="DBS24" s="253">
        <v>97.829220000000007</v>
      </c>
      <c r="DBT24" s="253">
        <v>97.840463999999997</v>
      </c>
      <c r="DBU24" s="253">
        <v>97.852390999999997</v>
      </c>
      <c r="DBV24" s="253">
        <v>97.861097999999998</v>
      </c>
      <c r="DBW24" s="253">
        <v>97.864992999999998</v>
      </c>
      <c r="DBX24" s="253">
        <v>97.866052999999994</v>
      </c>
      <c r="DBY24" s="253">
        <v>97.866657000000004</v>
      </c>
      <c r="DBZ24" s="253">
        <v>97.868235999999996</v>
      </c>
      <c r="DCA24" s="253">
        <v>97.872567000000004</v>
      </c>
      <c r="DCB24" s="253">
        <v>97.881110000000007</v>
      </c>
      <c r="DCC24" s="253">
        <v>97.893269000000004</v>
      </c>
      <c r="DCD24" s="253">
        <v>97.907878999999994</v>
      </c>
      <c r="DCE24" s="253">
        <v>97.925312000000005</v>
      </c>
      <c r="DCF24" s="253">
        <v>97.945426999999995</v>
      </c>
      <c r="DCG24" s="253">
        <v>97.965237000000002</v>
      </c>
      <c r="DCH24" s="253">
        <v>97.981905999999995</v>
      </c>
      <c r="DCI24" s="253">
        <v>97.996196999999995</v>
      </c>
      <c r="DCJ24" s="253">
        <v>98.009556000000003</v>
      </c>
      <c r="DCK24" s="253">
        <v>98.020343999999994</v>
      </c>
      <c r="DCL24" s="253">
        <v>98.027619999999999</v>
      </c>
      <c r="DCM24" s="253">
        <v>98.036558999999997</v>
      </c>
      <c r="DCN24" s="253">
        <v>98.054394000000002</v>
      </c>
      <c r="DCO24" s="253">
        <v>98.081173000000007</v>
      </c>
      <c r="DCP24" s="253">
        <v>98.108705999999998</v>
      </c>
      <c r="DCQ24" s="253">
        <v>98.128505000000004</v>
      </c>
      <c r="DCR24" s="253">
        <v>98.137685000000005</v>
      </c>
      <c r="DCS24" s="253">
        <v>98.138820999999993</v>
      </c>
      <c r="DCT24" s="253">
        <v>98.138513000000003</v>
      </c>
      <c r="DCU24" s="253">
        <v>98.145015000000001</v>
      </c>
      <c r="DCV24" s="253">
        <v>98.162614000000005</v>
      </c>
      <c r="DCW24" s="253">
        <v>98.188013999999995</v>
      </c>
      <c r="DCX24" s="253">
        <v>98.214359000000002</v>
      </c>
      <c r="DCY24" s="253">
        <v>98.237358</v>
      </c>
      <c r="DCZ24" s="253">
        <v>98.255723000000003</v>
      </c>
      <c r="DDA24" s="253">
        <v>98.269264000000007</v>
      </c>
      <c r="DDB24" s="253">
        <v>98.280327</v>
      </c>
      <c r="DDC24" s="253">
        <v>98.293567999999993</v>
      </c>
      <c r="DDD24" s="253">
        <v>98.309831000000003</v>
      </c>
      <c r="DDE24" s="253">
        <v>98.323345000000003</v>
      </c>
      <c r="DDF24" s="253">
        <v>98.329293000000007</v>
      </c>
      <c r="DDG24" s="253">
        <v>98.330552999999995</v>
      </c>
      <c r="DDH24" s="253">
        <v>98.331912000000003</v>
      </c>
      <c r="DDI24" s="253">
        <v>98.331697000000005</v>
      </c>
      <c r="DDJ24" s="253">
        <v>98.325751999999994</v>
      </c>
      <c r="DDK24" s="253">
        <v>98.316569999999999</v>
      </c>
      <c r="DDL24" s="253">
        <v>98.311108000000004</v>
      </c>
      <c r="DDM24" s="253">
        <v>98.310956000000004</v>
      </c>
      <c r="DDN24" s="253">
        <v>98.311207999999993</v>
      </c>
      <c r="DDO24" s="253">
        <v>98.308155999999997</v>
      </c>
      <c r="DDP24" s="253">
        <v>98.302330999999995</v>
      </c>
      <c r="DDQ24" s="253">
        <v>98.295032000000006</v>
      </c>
      <c r="DDR24" s="253">
        <v>98.287360000000007</v>
      </c>
      <c r="DDS24" s="253">
        <v>98.281447</v>
      </c>
      <c r="DDT24" s="253">
        <v>98.277322999999996</v>
      </c>
      <c r="DDU24" s="253">
        <v>98.270128999999997</v>
      </c>
      <c r="DDV24" s="253">
        <v>98.255719999999997</v>
      </c>
      <c r="DDW24" s="253">
        <v>98.237048999999999</v>
      </c>
      <c r="DDX24" s="253">
        <v>98.219481000000002</v>
      </c>
      <c r="DDY24" s="253">
        <v>98.202442000000005</v>
      </c>
      <c r="DDZ24" s="253">
        <v>98.182316</v>
      </c>
      <c r="DEA24" s="253">
        <v>98.161170999999996</v>
      </c>
      <c r="DEB24" s="253">
        <v>98.144709000000006</v>
      </c>
      <c r="DEC24" s="253">
        <v>98.132636000000005</v>
      </c>
      <c r="DED24" s="253">
        <v>98.118993000000003</v>
      </c>
      <c r="DEE24" s="253">
        <v>98.101871000000003</v>
      </c>
      <c r="DEF24" s="253">
        <v>98.085125000000005</v>
      </c>
      <c r="DEG24" s="253">
        <v>98.070003999999997</v>
      </c>
      <c r="DEH24" s="253">
        <v>98.052864999999997</v>
      </c>
      <c r="DEI24" s="253">
        <v>98.032861999999994</v>
      </c>
      <c r="DEJ24" s="253">
        <v>98.014694000000006</v>
      </c>
      <c r="DEK24" s="253">
        <v>98.001022000000006</v>
      </c>
      <c r="DEL24" s="253">
        <v>97.988286000000002</v>
      </c>
      <c r="DEM24" s="253">
        <v>97.973460000000003</v>
      </c>
      <c r="DEN24" s="253">
        <v>97.960155</v>
      </c>
      <c r="DEO24" s="253">
        <v>97.954279999999997</v>
      </c>
      <c r="DEP24" s="253">
        <v>97.956742000000006</v>
      </c>
      <c r="DEQ24" s="253">
        <v>97.963320999999993</v>
      </c>
      <c r="DER24" s="253">
        <v>97.969697999999994</v>
      </c>
      <c r="DES24" s="253">
        <v>97.974345</v>
      </c>
      <c r="DET24" s="253">
        <v>97.977611999999993</v>
      </c>
      <c r="DEU24" s="253">
        <v>97.979073999999997</v>
      </c>
      <c r="DEV24" s="253">
        <v>97.975566000000001</v>
      </c>
      <c r="DEW24" s="253">
        <v>97.963381999999996</v>
      </c>
      <c r="DEX24" s="253">
        <v>97.944289999999995</v>
      </c>
      <c r="DEY24" s="253">
        <v>97.926854000000006</v>
      </c>
      <c r="DEZ24" s="253">
        <v>97.917777000000001</v>
      </c>
      <c r="DFA24" s="253">
        <v>97.913308000000001</v>
      </c>
      <c r="DFB24" s="253">
        <v>97.903915999999995</v>
      </c>
      <c r="DFC24" s="253">
        <v>97.887403000000006</v>
      </c>
      <c r="DFD24" s="253">
        <v>97.872778999999994</v>
      </c>
      <c r="DFE24" s="253">
        <v>97.869730000000004</v>
      </c>
      <c r="DFF24" s="253">
        <v>97.877420999999998</v>
      </c>
      <c r="DFG24" s="253">
        <v>97.885222999999996</v>
      </c>
      <c r="DFH24" s="253">
        <v>97.882824999999997</v>
      </c>
      <c r="DFI24" s="253">
        <v>97.868858000000003</v>
      </c>
      <c r="DFJ24" s="253">
        <v>97.850746000000001</v>
      </c>
      <c r="DFK24" s="253">
        <v>97.836483000000001</v>
      </c>
      <c r="DFL24" s="253">
        <v>97.826483999999994</v>
      </c>
      <c r="DFM24" s="253">
        <v>97.814746999999997</v>
      </c>
      <c r="DFN24" s="253">
        <v>97.797787</v>
      </c>
      <c r="DFO24" s="253">
        <v>97.778997000000004</v>
      </c>
      <c r="DFP24" s="253">
        <v>97.762754000000001</v>
      </c>
      <c r="DFQ24" s="253">
        <v>97.748480999999998</v>
      </c>
      <c r="DFR24" s="253">
        <v>97.734004999999996</v>
      </c>
      <c r="DFS24" s="253">
        <v>97.721207000000007</v>
      </c>
      <c r="DFT24" s="253">
        <v>97.713335000000001</v>
      </c>
      <c r="DFU24" s="253">
        <v>97.708180999999996</v>
      </c>
      <c r="DFV24" s="253">
        <v>97.698493999999997</v>
      </c>
      <c r="DFW24" s="253">
        <v>97.679604999999995</v>
      </c>
      <c r="DFX24" s="253">
        <v>97.65446</v>
      </c>
      <c r="DFY24" s="253">
        <v>97.631255999999993</v>
      </c>
      <c r="DFZ24" s="253">
        <v>97.616695000000007</v>
      </c>
      <c r="DGA24" s="253">
        <v>97.609316000000007</v>
      </c>
      <c r="DGB24" s="253">
        <v>97.598592999999994</v>
      </c>
      <c r="DGC24" s="253">
        <v>97.574115000000006</v>
      </c>
      <c r="DGD24" s="253">
        <v>97.537419</v>
      </c>
      <c r="DGE24" s="253">
        <v>97.501150999999993</v>
      </c>
      <c r="DGF24" s="253">
        <v>97.474920999999995</v>
      </c>
      <c r="DGG24" s="253">
        <v>97.456990000000005</v>
      </c>
      <c r="DGH24" s="253">
        <v>97.442150999999996</v>
      </c>
      <c r="DGI24" s="253">
        <v>97.431081000000006</v>
      </c>
      <c r="DGJ24" s="253">
        <v>97.426365000000004</v>
      </c>
      <c r="DGK24" s="253">
        <v>97.424352999999996</v>
      </c>
      <c r="DGL24" s="253">
        <v>97.417838000000003</v>
      </c>
      <c r="DGM24" s="253">
        <v>97.404308</v>
      </c>
      <c r="DGN24" s="253">
        <v>97.386257000000001</v>
      </c>
      <c r="DGO24" s="253">
        <v>97.366325000000003</v>
      </c>
      <c r="DGP24" s="253">
        <v>97.347087000000002</v>
      </c>
      <c r="DGQ24" s="253">
        <v>97.332093</v>
      </c>
      <c r="DGR24" s="253">
        <v>97.321223000000003</v>
      </c>
      <c r="DGS24" s="253">
        <v>97.308060999999995</v>
      </c>
      <c r="DGT24" s="253">
        <v>97.287926999999996</v>
      </c>
      <c r="DGU24" s="253">
        <v>97.265603999999996</v>
      </c>
      <c r="DGV24" s="253">
        <v>97.248458999999997</v>
      </c>
      <c r="DGW24" s="253">
        <v>97.234660000000005</v>
      </c>
      <c r="DGX24" s="253">
        <v>97.214689000000007</v>
      </c>
      <c r="DGY24" s="253">
        <v>97.184460999999999</v>
      </c>
      <c r="DGZ24" s="253">
        <v>97.149377999999999</v>
      </c>
      <c r="DHA24" s="253">
        <v>97.115352999999999</v>
      </c>
      <c r="DHB24" s="253">
        <v>97.081813999999994</v>
      </c>
      <c r="DHC24" s="253">
        <v>97.044967999999997</v>
      </c>
      <c r="DHD24" s="253">
        <v>97.003840999999994</v>
      </c>
      <c r="DHE24" s="253">
        <v>96.961928</v>
      </c>
      <c r="DHF24" s="253">
        <v>96.925060000000002</v>
      </c>
      <c r="DHG24" s="253">
        <v>96.897107000000005</v>
      </c>
      <c r="DHH24" s="253">
        <v>96.875951000000001</v>
      </c>
      <c r="DHI24" s="253">
        <v>96.855660999999998</v>
      </c>
      <c r="DHJ24" s="253">
        <v>96.834401999999997</v>
      </c>
      <c r="DHK24" s="253">
        <v>96.816384999999997</v>
      </c>
      <c r="DHL24" s="253">
        <v>96.802745999999999</v>
      </c>
      <c r="DHM24" s="253">
        <v>96.785255000000006</v>
      </c>
      <c r="DHN24" s="253">
        <v>96.755138000000002</v>
      </c>
      <c r="DHO24" s="253">
        <v>96.715563000000003</v>
      </c>
      <c r="DHP24" s="253">
        <v>96.679529000000002</v>
      </c>
      <c r="DHQ24" s="253">
        <v>96.657143000000005</v>
      </c>
      <c r="DHR24" s="253">
        <v>96.650042999999997</v>
      </c>
      <c r="DHS24" s="253">
        <v>96.655518000000001</v>
      </c>
      <c r="DHT24" s="253">
        <v>96.668790999999999</v>
      </c>
      <c r="DHU24" s="253">
        <v>96.681486000000007</v>
      </c>
      <c r="DHV24" s="253">
        <v>96.684887000000003</v>
      </c>
      <c r="DHW24" s="253">
        <v>96.677329</v>
      </c>
      <c r="DHX24" s="253">
        <v>96.665221000000003</v>
      </c>
      <c r="DHY24" s="253">
        <v>96.656561999999994</v>
      </c>
      <c r="DHZ24" s="253">
        <v>96.656267</v>
      </c>
      <c r="DIA24" s="253">
        <v>96.665809999999993</v>
      </c>
      <c r="DIB24" s="253">
        <v>96.681895999999995</v>
      </c>
      <c r="DIC24" s="253">
        <v>96.695079000000007</v>
      </c>
      <c r="DID24" s="253">
        <v>96.694474</v>
      </c>
      <c r="DIE24" s="253">
        <v>96.676102999999998</v>
      </c>
      <c r="DIF24" s="253">
        <v>96.644924000000003</v>
      </c>
      <c r="DIG24" s="253">
        <v>96.609002000000004</v>
      </c>
      <c r="DIH24" s="253">
        <v>96.574173000000002</v>
      </c>
      <c r="DII24" s="253">
        <v>96.543452000000002</v>
      </c>
      <c r="DIJ24" s="253">
        <v>96.518298000000001</v>
      </c>
      <c r="DIK24" s="253">
        <v>96.499707999999998</v>
      </c>
      <c r="DIL24" s="253">
        <v>96.488981999999993</v>
      </c>
      <c r="DIM24" s="253">
        <v>96.486076999999995</v>
      </c>
      <c r="DIN24" s="253">
        <v>96.486196000000007</v>
      </c>
      <c r="DIO24" s="253">
        <v>96.480743000000004</v>
      </c>
      <c r="DIP24" s="253">
        <v>96.464472000000001</v>
      </c>
      <c r="DIQ24" s="253">
        <v>96.440230999999997</v>
      </c>
      <c r="DIR24" s="253">
        <v>96.414824999999993</v>
      </c>
      <c r="DIS24" s="253">
        <v>96.392825999999999</v>
      </c>
      <c r="DIT24" s="253">
        <v>96.377346000000003</v>
      </c>
      <c r="DIU24" s="253">
        <v>96.373079000000004</v>
      </c>
      <c r="DIV24" s="253">
        <v>96.382506000000006</v>
      </c>
      <c r="DIW24" s="253">
        <v>96.400705000000002</v>
      </c>
      <c r="DIX24" s="253">
        <v>96.418671000000003</v>
      </c>
      <c r="DIY24" s="253">
        <v>96.429963999999998</v>
      </c>
      <c r="DIZ24" s="253">
        <v>96.431577000000004</v>
      </c>
      <c r="DJA24" s="253">
        <v>96.422813000000005</v>
      </c>
      <c r="DJB24" s="253">
        <v>96.407678000000004</v>
      </c>
      <c r="DJC24" s="253">
        <v>96.394810000000007</v>
      </c>
      <c r="DJD24" s="253">
        <v>96.389849999999996</v>
      </c>
      <c r="DJE24" s="253">
        <v>96.389938999999998</v>
      </c>
      <c r="DJF24" s="253">
        <v>96.390450999999999</v>
      </c>
      <c r="DJG24" s="253">
        <v>96.394994999999994</v>
      </c>
      <c r="DJH24" s="253">
        <v>96.412655000000001</v>
      </c>
      <c r="DJI24" s="253">
        <v>96.445271000000005</v>
      </c>
      <c r="DJJ24" s="253">
        <v>96.482534000000001</v>
      </c>
      <c r="DJK24" s="253">
        <v>96.511030000000005</v>
      </c>
      <c r="DJL24" s="253">
        <v>96.525668999999994</v>
      </c>
      <c r="DJM24" s="253">
        <v>96.532455999999996</v>
      </c>
      <c r="DJN24" s="253">
        <v>96.542843000000005</v>
      </c>
      <c r="DJO24" s="253">
        <v>96.564966999999996</v>
      </c>
      <c r="DJP24" s="253">
        <v>96.597543999999999</v>
      </c>
      <c r="DJQ24" s="253">
        <v>96.632001000000002</v>
      </c>
      <c r="DJR24" s="253">
        <v>96.661377999999999</v>
      </c>
      <c r="DJS24" s="253">
        <v>96.685591000000002</v>
      </c>
      <c r="DJT24" s="253">
        <v>96.707538</v>
      </c>
      <c r="DJU24" s="253">
        <v>96.728194999999999</v>
      </c>
      <c r="DJV24" s="253">
        <v>96.748464999999996</v>
      </c>
      <c r="DJW24" s="253">
        <v>96.771474999999995</v>
      </c>
      <c r="DJX24" s="253">
        <v>96.798179000000005</v>
      </c>
      <c r="DJY24" s="253">
        <v>96.823835000000003</v>
      </c>
      <c r="DJZ24" s="253">
        <v>96.844024000000005</v>
      </c>
      <c r="DKA24" s="253">
        <v>96.861706999999996</v>
      </c>
      <c r="DKB24" s="253">
        <v>96.882885000000002</v>
      </c>
      <c r="DKC24" s="253">
        <v>96.907570000000007</v>
      </c>
      <c r="DKD24" s="253">
        <v>96.931253999999996</v>
      </c>
      <c r="DKE24" s="253">
        <v>96.954205999999999</v>
      </c>
      <c r="DKF24" s="253">
        <v>96.982724000000005</v>
      </c>
      <c r="DKG24" s="253">
        <v>97.020409000000001</v>
      </c>
      <c r="DKH24" s="253">
        <v>97.063312999999994</v>
      </c>
      <c r="DKI24" s="253">
        <v>97.104653999999996</v>
      </c>
      <c r="DKJ24" s="253">
        <v>97.140037000000007</v>
      </c>
      <c r="DKK24" s="253">
        <v>97.167557000000002</v>
      </c>
      <c r="DKL24" s="253">
        <v>97.187898000000004</v>
      </c>
      <c r="DKM24" s="253">
        <v>97.206498999999994</v>
      </c>
      <c r="DKN24" s="253">
        <v>97.231728000000004</v>
      </c>
      <c r="DKO24" s="253">
        <v>97.267898000000002</v>
      </c>
      <c r="DKP24" s="253">
        <v>97.311481999999998</v>
      </c>
      <c r="DKQ24" s="253">
        <v>97.355391999999995</v>
      </c>
      <c r="DKR24" s="253">
        <v>97.395229999999998</v>
      </c>
      <c r="DKS24" s="253">
        <v>97.430415999999994</v>
      </c>
      <c r="DKT24" s="253">
        <v>97.461582000000007</v>
      </c>
      <c r="DKU24" s="253">
        <v>97.489530000000002</v>
      </c>
      <c r="DKV24" s="253">
        <v>97.517000999999993</v>
      </c>
      <c r="DKW24" s="253">
        <v>97.549713999999994</v>
      </c>
      <c r="DKX24" s="253">
        <v>97.593292000000005</v>
      </c>
      <c r="DKY24" s="253">
        <v>97.647465999999994</v>
      </c>
      <c r="DKZ24" s="253">
        <v>97.703989000000007</v>
      </c>
      <c r="DLA24" s="253">
        <v>97.752381999999997</v>
      </c>
      <c r="DLB24" s="253">
        <v>97.788088000000002</v>
      </c>
      <c r="DLC24" s="253">
        <v>97.813872000000003</v>
      </c>
      <c r="DLD24" s="253">
        <v>97.834794000000002</v>
      </c>
      <c r="DLE24" s="253">
        <v>97.855242000000004</v>
      </c>
      <c r="DLF24" s="253">
        <v>97.879649999999998</v>
      </c>
      <c r="DLG24" s="253">
        <v>97.910601</v>
      </c>
      <c r="DLH24" s="253">
        <v>97.945404999999994</v>
      </c>
      <c r="DLI24" s="253">
        <v>97.979723000000007</v>
      </c>
      <c r="DLJ24" s="253">
        <v>98.015119999999996</v>
      </c>
      <c r="DLK24" s="253">
        <v>98.055910999999995</v>
      </c>
      <c r="DLL24" s="253">
        <v>98.096102999999999</v>
      </c>
      <c r="DLM24" s="253">
        <v>98.118098000000003</v>
      </c>
      <c r="DLN24" s="253">
        <v>98.111260999999999</v>
      </c>
      <c r="DLO24" s="253">
        <v>98.086513999999994</v>
      </c>
      <c r="DLP24" s="253">
        <v>98.065663999999998</v>
      </c>
      <c r="DLQ24" s="253">
        <v>98.060214000000002</v>
      </c>
      <c r="DLR24" s="253">
        <v>98.066900000000004</v>
      </c>
      <c r="DLS24" s="253">
        <v>98.079352</v>
      </c>
      <c r="DLT24" s="253">
        <v>98.095286999999999</v>
      </c>
      <c r="DLU24" s="253">
        <v>98.113512999999998</v>
      </c>
      <c r="DLV24" s="253">
        <v>98.131791000000007</v>
      </c>
      <c r="DLW24" s="253">
        <v>98.148943000000003</v>
      </c>
      <c r="DLX24" s="253">
        <v>98.164567000000005</v>
      </c>
      <c r="DLY24" s="253">
        <v>98.177115000000001</v>
      </c>
      <c r="DLZ24" s="253">
        <v>98.186683000000002</v>
      </c>
      <c r="DMA24" s="253">
        <v>98.198363999999998</v>
      </c>
      <c r="DMB24" s="253">
        <v>98.217483000000001</v>
      </c>
      <c r="DMC24" s="253">
        <v>98.241992999999994</v>
      </c>
      <c r="DMD24" s="253">
        <v>98.264780999999999</v>
      </c>
      <c r="DME24" s="253">
        <v>98.283641000000003</v>
      </c>
      <c r="DMF24" s="253">
        <v>98.303950999999998</v>
      </c>
      <c r="DMG24" s="253">
        <v>98.330298999999997</v>
      </c>
      <c r="DMH24" s="253">
        <v>98.359290999999999</v>
      </c>
      <c r="DMI24" s="253">
        <v>98.382448999999994</v>
      </c>
      <c r="DMJ24" s="253">
        <v>98.394546000000005</v>
      </c>
      <c r="DMK24" s="253">
        <v>98.398515000000003</v>
      </c>
      <c r="DML24" s="253">
        <v>98.402818999999994</v>
      </c>
      <c r="DMM24" s="253">
        <v>98.413066999999998</v>
      </c>
      <c r="DMN24" s="253">
        <v>98.425685999999999</v>
      </c>
      <c r="DMO24" s="253">
        <v>98.432085000000001</v>
      </c>
      <c r="DMP24" s="253">
        <v>98.429824999999994</v>
      </c>
      <c r="DMQ24" s="253">
        <v>98.426326000000003</v>
      </c>
      <c r="DMR24" s="253">
        <v>98.429941999999997</v>
      </c>
      <c r="DMS24" s="253">
        <v>98.441012000000001</v>
      </c>
      <c r="DMT24" s="253">
        <v>98.453411000000003</v>
      </c>
      <c r="DMU24" s="253">
        <v>98.460812000000004</v>
      </c>
      <c r="DMV24" s="253">
        <v>98.459644999999995</v>
      </c>
      <c r="DMW24" s="253">
        <v>98.451121000000001</v>
      </c>
      <c r="DMX24" s="253">
        <v>98.443286999999998</v>
      </c>
      <c r="DMY24" s="253">
        <v>98.445617999999996</v>
      </c>
      <c r="DMZ24" s="253">
        <v>98.457722000000004</v>
      </c>
      <c r="DNA24" s="253">
        <v>98.468215000000001</v>
      </c>
      <c r="DNB24" s="253">
        <v>98.468050000000005</v>
      </c>
      <c r="DNC24" s="253">
        <v>98.459311999999997</v>
      </c>
      <c r="DND24" s="253">
        <v>98.447564999999997</v>
      </c>
      <c r="DNE24" s="253">
        <v>98.433466999999993</v>
      </c>
      <c r="DNF24" s="253">
        <v>98.418195999999995</v>
      </c>
      <c r="DNG24" s="253">
        <v>98.409405000000007</v>
      </c>
      <c r="DNH24" s="253">
        <v>98.412585000000007</v>
      </c>
      <c r="DNI24" s="253">
        <v>98.421019000000001</v>
      </c>
      <c r="DNJ24" s="253">
        <v>98.423019999999994</v>
      </c>
      <c r="DNK24" s="253">
        <v>98.416376</v>
      </c>
      <c r="DNL24" s="253">
        <v>98.408646000000005</v>
      </c>
      <c r="DNM24" s="253">
        <v>98.406582999999998</v>
      </c>
      <c r="DNN24" s="253">
        <v>98.412045000000006</v>
      </c>
      <c r="DNO24" s="253">
        <v>98.424147000000005</v>
      </c>
      <c r="DNP24" s="253">
        <v>98.437702999999999</v>
      </c>
      <c r="DNQ24" s="253">
        <v>98.44341</v>
      </c>
      <c r="DNR24" s="253">
        <v>98.438175000000001</v>
      </c>
      <c r="DNS24" s="253">
        <v>98.432535000000001</v>
      </c>
      <c r="DNT24" s="253">
        <v>98.439477999999994</v>
      </c>
      <c r="DNU24" s="253">
        <v>98.458303000000001</v>
      </c>
      <c r="DNV24" s="253">
        <v>98.477469999999997</v>
      </c>
      <c r="DNW24" s="253">
        <v>98.490257999999997</v>
      </c>
      <c r="DNX24" s="253">
        <v>98.498492999999996</v>
      </c>
      <c r="DNY24" s="253">
        <v>98.503142999999994</v>
      </c>
      <c r="DNZ24" s="253">
        <v>98.501800000000003</v>
      </c>
      <c r="DOA24" s="253">
        <v>98.495731000000006</v>
      </c>
      <c r="DOB24" s="253">
        <v>98.490011999999993</v>
      </c>
      <c r="DOC24" s="253">
        <v>98.485027000000002</v>
      </c>
      <c r="DOD24" s="253">
        <v>98.475578999999996</v>
      </c>
      <c r="DOE24" s="253">
        <v>98.460627000000002</v>
      </c>
      <c r="DOF24" s="253">
        <v>98.448273</v>
      </c>
      <c r="DOG24" s="253">
        <v>98.449483999999998</v>
      </c>
      <c r="DOH24" s="253">
        <v>98.470208</v>
      </c>
      <c r="DOI24" s="253">
        <v>98.507794000000004</v>
      </c>
      <c r="DOJ24" s="253">
        <v>98.550128000000001</v>
      </c>
      <c r="DOK24" s="253">
        <v>98.581053999999995</v>
      </c>
      <c r="DOL24" s="253">
        <v>98.593315000000004</v>
      </c>
      <c r="DOM24" s="253">
        <v>98.594824000000003</v>
      </c>
      <c r="DON24" s="253">
        <v>98.59742</v>
      </c>
      <c r="DOO24" s="253">
        <v>98.603412000000006</v>
      </c>
      <c r="DOP24" s="253">
        <v>98.609797999999998</v>
      </c>
      <c r="DOQ24" s="253">
        <v>98.619950000000003</v>
      </c>
      <c r="DOR24" s="253">
        <v>98.640030999999993</v>
      </c>
      <c r="DOS24" s="253">
        <v>98.665456000000006</v>
      </c>
      <c r="DOT24" s="253">
        <v>98.682046999999997</v>
      </c>
      <c r="DOU24" s="253">
        <v>98.682371000000003</v>
      </c>
      <c r="DOV24" s="253">
        <v>98.673559999999995</v>
      </c>
      <c r="DOW24" s="253">
        <v>98.668327000000005</v>
      </c>
      <c r="DOX24" s="253">
        <v>98.674162999999993</v>
      </c>
      <c r="DOY24" s="253">
        <v>98.689888999999994</v>
      </c>
      <c r="DOZ24" s="253">
        <v>98.705937000000006</v>
      </c>
      <c r="DPA24" s="253">
        <v>98.709552000000002</v>
      </c>
      <c r="DPB24" s="253">
        <v>98.697118000000003</v>
      </c>
      <c r="DPC24" s="253">
        <v>98.680318</v>
      </c>
      <c r="DPD24" s="253">
        <v>98.673368999999994</v>
      </c>
      <c r="DPE24" s="253">
        <v>98.676367999999997</v>
      </c>
      <c r="DPF24" s="253">
        <v>98.678619999999995</v>
      </c>
      <c r="DPG24" s="253">
        <v>98.675089</v>
      </c>
      <c r="DPH24" s="253">
        <v>98.669612999999998</v>
      </c>
      <c r="DPI24" s="253">
        <v>98.663809000000001</v>
      </c>
      <c r="DPJ24" s="253">
        <v>98.653925000000001</v>
      </c>
      <c r="DPK24" s="253">
        <v>98.639295000000004</v>
      </c>
      <c r="DPL24" s="253">
        <v>98.624249000000006</v>
      </c>
      <c r="DPM24" s="253">
        <v>98.611095000000006</v>
      </c>
      <c r="DPN24" s="253">
        <v>98.599940000000004</v>
      </c>
      <c r="DPO24" s="253">
        <v>98.594544999999997</v>
      </c>
      <c r="DPP24" s="253">
        <v>98.598735000000005</v>
      </c>
      <c r="DPQ24" s="253">
        <v>98.607512</v>
      </c>
      <c r="DPR24" s="253">
        <v>98.611056000000005</v>
      </c>
      <c r="DPS24" s="253">
        <v>98.607093000000006</v>
      </c>
      <c r="DPT24" s="253">
        <v>98.600858000000002</v>
      </c>
      <c r="DPU24" s="253">
        <v>98.594481999999999</v>
      </c>
      <c r="DPV24" s="253">
        <v>98.58596</v>
      </c>
      <c r="DPW24" s="253">
        <v>98.577697999999998</v>
      </c>
      <c r="DPX24" s="253">
        <v>98.576193000000004</v>
      </c>
      <c r="DPY24" s="253">
        <v>98.582048999999998</v>
      </c>
      <c r="DPZ24" s="253">
        <v>98.587721000000002</v>
      </c>
      <c r="DQA24" s="253">
        <v>98.586427</v>
      </c>
      <c r="DQB24" s="253">
        <v>98.577931000000007</v>
      </c>
      <c r="DQC24" s="253">
        <v>98.566500000000005</v>
      </c>
      <c r="DQD24" s="253">
        <v>98.558885000000004</v>
      </c>
      <c r="DQE24" s="253">
        <v>98.561515</v>
      </c>
      <c r="DQF24" s="253">
        <v>98.571984999999998</v>
      </c>
      <c r="DQG24" s="253">
        <v>98.575796999999994</v>
      </c>
      <c r="DQH24" s="253">
        <v>98.560681000000002</v>
      </c>
      <c r="DQI24" s="253">
        <v>98.533433000000002</v>
      </c>
      <c r="DQJ24" s="253">
        <v>98.5137</v>
      </c>
      <c r="DQK24" s="253">
        <v>98.511211000000003</v>
      </c>
      <c r="DQL24" s="253">
        <v>98.517244000000005</v>
      </c>
      <c r="DQM24" s="253">
        <v>98.518280000000004</v>
      </c>
      <c r="DQN24" s="253">
        <v>98.509981999999994</v>
      </c>
      <c r="DQO24" s="253">
        <v>98.497693999999996</v>
      </c>
      <c r="DQP24" s="253">
        <v>98.490838999999994</v>
      </c>
      <c r="DQQ24" s="253">
        <v>98.496868000000006</v>
      </c>
      <c r="DQR24" s="253">
        <v>98.513801000000001</v>
      </c>
      <c r="DQS24" s="253">
        <v>98.529122999999998</v>
      </c>
      <c r="DQT24" s="253">
        <v>98.532165000000006</v>
      </c>
      <c r="DQU24" s="253">
        <v>98.525644999999997</v>
      </c>
      <c r="DQV24" s="253">
        <v>98.518716999999995</v>
      </c>
      <c r="DQW24" s="253">
        <v>98.512770000000003</v>
      </c>
      <c r="DQX24" s="253">
        <v>98.503174000000001</v>
      </c>
      <c r="DQY24" s="253">
        <v>98.491358000000005</v>
      </c>
      <c r="DQZ24" s="253">
        <v>98.484122999999997</v>
      </c>
      <c r="DRA24" s="253">
        <v>98.482422</v>
      </c>
      <c r="DRB24" s="253">
        <v>98.481078999999994</v>
      </c>
      <c r="DRC24" s="253">
        <v>98.478575000000006</v>
      </c>
      <c r="DRD24" s="253">
        <v>98.476820000000004</v>
      </c>
      <c r="DRE24" s="253">
        <v>98.472007000000005</v>
      </c>
      <c r="DRF24" s="253">
        <v>98.457337999999993</v>
      </c>
      <c r="DRG24" s="253">
        <v>98.436477999999994</v>
      </c>
      <c r="DRH24" s="253">
        <v>98.423484000000002</v>
      </c>
      <c r="DRI24" s="253">
        <v>98.426224000000005</v>
      </c>
      <c r="DRJ24" s="253">
        <v>98.438498999999993</v>
      </c>
      <c r="DRK24" s="253">
        <v>98.450104999999994</v>
      </c>
      <c r="DRL24" s="253">
        <v>98.455641999999997</v>
      </c>
      <c r="DRM24" s="253">
        <v>98.452792000000002</v>
      </c>
      <c r="DRN24" s="253">
        <v>98.441595000000007</v>
      </c>
      <c r="DRO24" s="253">
        <v>98.425137000000007</v>
      </c>
      <c r="DRP24" s="253">
        <v>98.403098</v>
      </c>
      <c r="DRQ24" s="253">
        <v>98.370683999999997</v>
      </c>
      <c r="DRR24" s="253">
        <v>98.333235999999999</v>
      </c>
      <c r="DRS24" s="253">
        <v>98.311875999999998</v>
      </c>
      <c r="DRT24" s="253">
        <v>98.320764999999994</v>
      </c>
      <c r="DRU24" s="253">
        <v>98.344768999999999</v>
      </c>
      <c r="DRV24" s="253">
        <v>98.354200000000006</v>
      </c>
      <c r="DRW24" s="253">
        <v>98.338790000000003</v>
      </c>
      <c r="DRX24" s="253">
        <v>98.313202000000004</v>
      </c>
      <c r="DRY24" s="253">
        <v>98.292886999999993</v>
      </c>
      <c r="DRZ24" s="253">
        <v>98.281774999999996</v>
      </c>
      <c r="DSA24" s="253">
        <v>98.281554999999997</v>
      </c>
      <c r="DSB24" s="253">
        <v>98.292569999999998</v>
      </c>
      <c r="DSC24" s="253">
        <v>98.302457000000004</v>
      </c>
      <c r="DSD24" s="253">
        <v>98.293244999999999</v>
      </c>
      <c r="DSE24" s="253">
        <v>98.266278999999997</v>
      </c>
      <c r="DSF24" s="253">
        <v>98.243854999999996</v>
      </c>
      <c r="DSG24" s="253">
        <v>98.239434000000003</v>
      </c>
      <c r="DSH24" s="253">
        <v>98.241005999999999</v>
      </c>
      <c r="DSI24" s="253">
        <v>98.231029000000007</v>
      </c>
      <c r="DSJ24" s="253">
        <v>98.208928</v>
      </c>
      <c r="DSK24" s="253">
        <v>98.186251999999996</v>
      </c>
      <c r="DSL24" s="253">
        <v>98.172798999999998</v>
      </c>
      <c r="DSM24" s="253">
        <v>98.175303999999997</v>
      </c>
      <c r="DSN24" s="253">
        <v>98.196269999999998</v>
      </c>
      <c r="DSO24" s="253">
        <v>98.223680999999999</v>
      </c>
      <c r="DSP24" s="253">
        <v>98.232797000000005</v>
      </c>
      <c r="DSQ24" s="253">
        <v>98.209902</v>
      </c>
      <c r="DSR24" s="253">
        <v>98.168547000000004</v>
      </c>
      <c r="DSS24" s="253">
        <v>98.135125000000002</v>
      </c>
      <c r="DST24" s="253">
        <v>98.124835000000004</v>
      </c>
      <c r="DSU24" s="253">
        <v>98.136994999999999</v>
      </c>
      <c r="DSV24" s="253">
        <v>98.164631</v>
      </c>
      <c r="DSW24" s="253">
        <v>98.199426000000003</v>
      </c>
      <c r="DSX24" s="253">
        <v>98.231703999999993</v>
      </c>
      <c r="DSY24" s="253">
        <v>98.253198999999995</v>
      </c>
      <c r="DSZ24" s="253">
        <v>98.259316999999996</v>
      </c>
      <c r="DTA24" s="253">
        <v>98.248079000000004</v>
      </c>
      <c r="DTB24" s="253">
        <v>98.221821000000006</v>
      </c>
      <c r="DTC24" s="253">
        <v>98.190673000000004</v>
      </c>
      <c r="DTD24" s="253">
        <v>98.167443000000006</v>
      </c>
      <c r="DTE24" s="253">
        <v>98.156599</v>
      </c>
      <c r="DTF24" s="253">
        <v>98.153345999999999</v>
      </c>
      <c r="DTG24" s="253">
        <v>98.153156999999993</v>
      </c>
      <c r="DTH24" s="253">
        <v>98.154624999999996</v>
      </c>
      <c r="DTI24" s="253">
        <v>98.153164000000004</v>
      </c>
      <c r="DTJ24" s="253">
        <v>98.141765000000007</v>
      </c>
      <c r="DTK24" s="253">
        <v>98.120152000000004</v>
      </c>
      <c r="DTL24" s="253">
        <v>98.094942000000003</v>
      </c>
      <c r="DTM24" s="253">
        <v>98.069438000000005</v>
      </c>
      <c r="DTN24" s="253">
        <v>98.042244999999994</v>
      </c>
      <c r="DTO24" s="253">
        <v>98.017394999999993</v>
      </c>
      <c r="DTP24" s="253">
        <v>98.005656000000002</v>
      </c>
      <c r="DTQ24" s="253">
        <v>98.012315000000001</v>
      </c>
      <c r="DTR24" s="253">
        <v>98.031143</v>
      </c>
      <c r="DTS24" s="253">
        <v>98.051077000000006</v>
      </c>
      <c r="DTT24" s="253">
        <v>98.060340999999994</v>
      </c>
      <c r="DTU24" s="253">
        <v>98.046660000000003</v>
      </c>
      <c r="DTV24" s="253">
        <v>98.007928000000007</v>
      </c>
      <c r="DTW24" s="253">
        <v>97.963852000000003</v>
      </c>
      <c r="DTX24" s="253">
        <v>97.941687000000002</v>
      </c>
      <c r="DTY24" s="253">
        <v>97.945629999999994</v>
      </c>
      <c r="DTZ24" s="253">
        <v>97.953314000000006</v>
      </c>
      <c r="DUA24" s="253">
        <v>97.946194000000006</v>
      </c>
      <c r="DUB24" s="253">
        <v>97.928203999999994</v>
      </c>
      <c r="DUC24" s="253">
        <v>97.908972000000006</v>
      </c>
      <c r="DUD24" s="253">
        <v>97.886337999999995</v>
      </c>
      <c r="DUE24" s="253">
        <v>97.856059000000002</v>
      </c>
      <c r="DUF24" s="253">
        <v>97.823459999999997</v>
      </c>
      <c r="DUG24" s="253">
        <v>97.793143999999998</v>
      </c>
      <c r="DUH24" s="253">
        <v>97.759561000000005</v>
      </c>
      <c r="DUI24" s="253">
        <v>97.719469000000004</v>
      </c>
      <c r="DUJ24" s="253">
        <v>97.681888000000001</v>
      </c>
      <c r="DUK24" s="253">
        <v>97.653075999999999</v>
      </c>
      <c r="DUL24" s="253">
        <v>97.622722999999993</v>
      </c>
      <c r="DUM24" s="253">
        <v>97.579171000000002</v>
      </c>
      <c r="DUN24" s="253">
        <v>97.527884</v>
      </c>
      <c r="DUO24" s="253">
        <v>97.479434999999995</v>
      </c>
      <c r="DUP24" s="253">
        <v>97.429105000000007</v>
      </c>
      <c r="DUQ24" s="253">
        <v>97.365015999999997</v>
      </c>
      <c r="DUR24" s="253">
        <v>97.286665999999997</v>
      </c>
      <c r="DUS24" s="253">
        <v>97.195937999999998</v>
      </c>
      <c r="DUT24" s="253">
        <v>97.076892000000001</v>
      </c>
      <c r="DUU24" s="253">
        <v>96.901709999999994</v>
      </c>
      <c r="DUV24" s="253">
        <v>96.640128000000004</v>
      </c>
      <c r="DUW24" s="253">
        <v>96.228601999999995</v>
      </c>
      <c r="DUX24" s="253">
        <v>95.543087999999997</v>
      </c>
      <c r="DUY24" s="253">
        <v>94.474423999999999</v>
      </c>
      <c r="DUZ24" s="253">
        <v>93.090951000000004</v>
      </c>
      <c r="DVA24" s="253">
        <v>91.712918999999999</v>
      </c>
      <c r="DVB24" s="253">
        <v>90.757052000000002</v>
      </c>
      <c r="DVC24" s="253">
        <v>90.447378</v>
      </c>
      <c r="DVD24" s="253">
        <v>90.648066999999998</v>
      </c>
      <c r="DVE24" s="253">
        <v>90.969002000000003</v>
      </c>
      <c r="DVF24" s="253">
        <v>91.039409000000006</v>
      </c>
      <c r="DVG24" s="253">
        <v>90.695611999999997</v>
      </c>
      <c r="DVH24" s="253">
        <v>89.943815000000001</v>
      </c>
      <c r="DVI24" s="253">
        <v>88.794781999999998</v>
      </c>
      <c r="DVJ24" s="253">
        <v>87.172680999999997</v>
      </c>
      <c r="DVK24" s="253">
        <v>84.995107000000004</v>
      </c>
      <c r="DVL24" s="253">
        <v>82.335284000000001</v>
      </c>
      <c r="DVM24" s="253">
        <v>79.490843999999996</v>
      </c>
      <c r="DVN24" s="253">
        <v>76.878381000000005</v>
      </c>
      <c r="DVO24" s="253">
        <v>74.899603999999997</v>
      </c>
      <c r="DVP24" s="253">
        <v>73.933211999999997</v>
      </c>
      <c r="DVQ24" s="253">
        <v>74.313029999999998</v>
      </c>
      <c r="DVR24" s="253">
        <v>76.128004000000004</v>
      </c>
      <c r="DVS24" s="253">
        <v>79.027164999999997</v>
      </c>
      <c r="DVT24" s="253">
        <v>82.328464999999994</v>
      </c>
      <c r="DVU24" s="253">
        <v>85.383353</v>
      </c>
      <c r="DVV24" s="253">
        <v>87.859571000000003</v>
      </c>
      <c r="DVW24" s="253">
        <v>89.741816999999998</v>
      </c>
      <c r="DVX24" s="253">
        <v>91.155899000000005</v>
      </c>
      <c r="DVY24" s="253">
        <v>92.230737000000005</v>
      </c>
      <c r="DVZ24" s="253">
        <v>93.068663000000001</v>
      </c>
      <c r="DWA24" s="253">
        <v>93.744823999999994</v>
      </c>
      <c r="DWB24" s="253">
        <v>94.296381999999994</v>
      </c>
      <c r="DWC24" s="253">
        <v>94.736001999999999</v>
      </c>
      <c r="DWD24" s="253">
        <v>95.083547999999993</v>
      </c>
      <c r="DWE24" s="253">
        <v>95.369031000000007</v>
      </c>
      <c r="DWF24" s="253">
        <v>95.607221999999993</v>
      </c>
      <c r="DWG24" s="253">
        <v>95.794734000000005</v>
      </c>
      <c r="DWH24" s="253">
        <v>95.941012000000001</v>
      </c>
      <c r="DWI24" s="253">
        <v>96.071020000000004</v>
      </c>
      <c r="DWJ24" s="253">
        <v>96.191399000000004</v>
      </c>
      <c r="DWK24" s="253">
        <v>96.287047000000001</v>
      </c>
      <c r="DWL24" s="253">
        <v>96.358868999999999</v>
      </c>
      <c r="DWM24" s="253">
        <v>96.439762000000002</v>
      </c>
      <c r="DWN24" s="253">
        <v>96.551267999999993</v>
      </c>
      <c r="DWO24" s="253">
        <v>96.667021000000005</v>
      </c>
      <c r="DWP24" s="253">
        <v>96.751587000000001</v>
      </c>
      <c r="DWQ24" s="253">
        <v>96.809112999999996</v>
      </c>
      <c r="DWR24" s="253">
        <v>96.864903999999996</v>
      </c>
      <c r="DWS24" s="253">
        <v>96.919633000000005</v>
      </c>
      <c r="DWT24" s="253">
        <v>96.957334000000003</v>
      </c>
      <c r="DWU24" s="253">
        <v>96.992902000000001</v>
      </c>
      <c r="DWV24" s="253">
        <v>97.060056000000003</v>
      </c>
      <c r="DWW24" s="253">
        <v>97.150921999999994</v>
      </c>
      <c r="DWX24" s="253">
        <v>97.218110999999993</v>
      </c>
      <c r="DWY24" s="253">
        <v>97.238065000000006</v>
      </c>
      <c r="DWZ24" s="253">
        <v>97.236149999999995</v>
      </c>
      <c r="DXA24" s="253">
        <v>97.246691999999996</v>
      </c>
      <c r="DXB24" s="253">
        <v>97.277822</v>
      </c>
      <c r="DXC24" s="253">
        <v>97.322357999999994</v>
      </c>
      <c r="DXD24" s="253">
        <v>97.355712999999994</v>
      </c>
      <c r="DXE24" s="253">
        <v>97.3767</v>
      </c>
      <c r="DXF24" s="253">
        <v>97.380994000000001</v>
      </c>
      <c r="DXG24" s="253">
        <v>97.369775000000004</v>
      </c>
      <c r="DXH24" s="253">
        <v>97.378309000000002</v>
      </c>
      <c r="DXI24" s="253">
        <v>97.468975</v>
      </c>
      <c r="DXJ24" s="253">
        <v>97.701154000000002</v>
      </c>
      <c r="DXK24" s="253">
        <v>98.136133999999998</v>
      </c>
      <c r="DXL24" s="253">
        <v>98.805010999999993</v>
      </c>
      <c r="DXM24" s="253">
        <v>99.360534000000001</v>
      </c>
      <c r="DXN24" s="253">
        <v>99.178904000000003</v>
      </c>
      <c r="DXO24" s="253">
        <v>98.536502999999996</v>
      </c>
      <c r="DXP24" s="253">
        <v>97.991867999999997</v>
      </c>
      <c r="DXQ24" s="253">
        <v>97.609087000000002</v>
      </c>
      <c r="DXR24" s="253">
        <v>97.353116999999997</v>
      </c>
      <c r="DXS24" s="253">
        <v>97.230806000000001</v>
      </c>
      <c r="DXT24" s="253">
        <v>97.221912000000003</v>
      </c>
      <c r="DXU24" s="253">
        <v>97.267927999999998</v>
      </c>
      <c r="DXV24" s="253">
        <v>97.323560000000001</v>
      </c>
      <c r="DXW24" s="253">
        <v>97.376405000000005</v>
      </c>
      <c r="DXX24" s="253">
        <v>97.404081000000005</v>
      </c>
      <c r="DXY24" s="253">
        <v>97.400440000000003</v>
      </c>
      <c r="DXZ24" s="253">
        <v>97.368714999999995</v>
      </c>
      <c r="DYA24" s="253">
        <v>97.324011999999996</v>
      </c>
      <c r="DYB24" s="253">
        <v>97.298670000000001</v>
      </c>
      <c r="DYC24" s="253">
        <v>97.323142000000004</v>
      </c>
      <c r="DYD24" s="253">
        <v>97.394569000000004</v>
      </c>
      <c r="DYE24" s="253">
        <v>97.467810999999998</v>
      </c>
      <c r="DYF24" s="253">
        <v>97.491845999999995</v>
      </c>
      <c r="DYG24" s="253">
        <v>97.461079999999995</v>
      </c>
      <c r="DYH24" s="253">
        <v>97.413480000000007</v>
      </c>
      <c r="DYI24" s="253">
        <v>97.375619999999998</v>
      </c>
      <c r="DYJ24" s="253">
        <v>97.341738000000007</v>
      </c>
      <c r="DYK24" s="253">
        <v>97.309636999999995</v>
      </c>
      <c r="DYL24" s="253">
        <v>97.307901000000001</v>
      </c>
      <c r="DYM24" s="253">
        <v>97.366084000000001</v>
      </c>
      <c r="DYN24" s="253">
        <v>97.460631000000006</v>
      </c>
      <c r="DYO24" s="253">
        <v>97.522170000000003</v>
      </c>
      <c r="DYP24" s="253">
        <v>97.505947000000006</v>
      </c>
      <c r="DYQ24" s="253">
        <v>97.432625999999999</v>
      </c>
      <c r="DYR24" s="253">
        <v>97.352067000000005</v>
      </c>
      <c r="DYS24" s="253">
        <v>97.294427999999996</v>
      </c>
      <c r="DYT24" s="253">
        <v>97.264583000000002</v>
      </c>
      <c r="DYU24" s="253">
        <v>97.252854999999997</v>
      </c>
      <c r="DYV24" s="253">
        <v>97.230384999999998</v>
      </c>
      <c r="DYW24" s="253">
        <v>97.162728999999999</v>
      </c>
      <c r="DYX24" s="253">
        <v>97.063428000000002</v>
      </c>
      <c r="DYY24" s="253">
        <v>97.011033999999995</v>
      </c>
      <c r="DYZ24" s="253">
        <v>97.068951999999996</v>
      </c>
      <c r="DZA24" s="253">
        <v>97.205484999999996</v>
      </c>
      <c r="DZB24" s="253">
        <v>97.330150000000003</v>
      </c>
      <c r="DZC24" s="253">
        <v>97.400946000000005</v>
      </c>
      <c r="DZD24" s="253">
        <v>97.458421999999999</v>
      </c>
      <c r="DZE24" s="253">
        <v>97.533520999999993</v>
      </c>
      <c r="DZF24" s="253">
        <v>97.578762999999995</v>
      </c>
      <c r="DZG24" s="253">
        <v>97.532094000000001</v>
      </c>
      <c r="DZH24" s="253">
        <v>97.404999000000004</v>
      </c>
      <c r="DZI24" s="253">
        <v>97.258948000000004</v>
      </c>
      <c r="DZJ24" s="253">
        <v>97.138086999999999</v>
      </c>
      <c r="DZK24" s="253">
        <v>97.056157999999996</v>
      </c>
      <c r="DZL24" s="253">
        <v>97.006840999999994</v>
      </c>
      <c r="DZM24" s="253">
        <v>96.963033999999993</v>
      </c>
      <c r="DZN24" s="253">
        <v>96.892301000000003</v>
      </c>
      <c r="DZO24" s="253">
        <v>96.805802</v>
      </c>
      <c r="DZP24" s="253">
        <v>96.767420999999999</v>
      </c>
      <c r="DZQ24" s="253">
        <v>96.820443999999995</v>
      </c>
      <c r="DZR24" s="253">
        <v>96.919315999999995</v>
      </c>
      <c r="DZS24" s="253">
        <v>96.952068999999995</v>
      </c>
      <c r="DZT24" s="253">
        <v>96.849688999999998</v>
      </c>
      <c r="DZU24" s="253">
        <v>96.667447999999993</v>
      </c>
      <c r="DZV24" s="253">
        <v>96.543468000000004</v>
      </c>
      <c r="DZW24" s="253">
        <v>96.555108000000004</v>
      </c>
      <c r="DZX24" s="253">
        <v>96.640563</v>
      </c>
      <c r="DZY24" s="253">
        <v>96.706066000000007</v>
      </c>
      <c r="DZZ24" s="253">
        <v>96.770453000000003</v>
      </c>
      <c r="EAA24" s="253">
        <v>96.927218999999994</v>
      </c>
      <c r="EAB24" s="253">
        <v>97.167725000000004</v>
      </c>
      <c r="EAC24" s="253">
        <v>97.336072000000001</v>
      </c>
      <c r="EAD24" s="253">
        <v>97.306008000000006</v>
      </c>
      <c r="EAE24" s="253">
        <v>97.138958000000002</v>
      </c>
      <c r="EAF24" s="253">
        <v>96.988570999999993</v>
      </c>
      <c r="EAG24" s="253">
        <v>96.910300000000007</v>
      </c>
      <c r="EAH24" s="253">
        <v>96.866693999999995</v>
      </c>
      <c r="EAI24" s="253">
        <v>96.861549999999994</v>
      </c>
      <c r="EAJ24" s="253">
        <v>96.941929999999999</v>
      </c>
      <c r="EAK24" s="253">
        <v>97.073261000000002</v>
      </c>
      <c r="EAL24" s="253">
        <v>97.138328999999999</v>
      </c>
      <c r="EAM24" s="253">
        <v>97.104515000000006</v>
      </c>
      <c r="EAN24" s="253">
        <v>97.07338</v>
      </c>
      <c r="EAO24" s="253">
        <v>97.101760999999996</v>
      </c>
      <c r="EAP24" s="253">
        <v>97.089550000000003</v>
      </c>
      <c r="EAQ24" s="253">
        <v>96.911941999999996</v>
      </c>
      <c r="EAR24" s="253">
        <v>96.606645</v>
      </c>
      <c r="EAS24" s="253">
        <v>96.362218999999996</v>
      </c>
      <c r="EAT24" s="253">
        <v>96.354241000000002</v>
      </c>
      <c r="EAU24" s="253">
        <v>96.601990000000001</v>
      </c>
      <c r="EAV24" s="253">
        <v>96.951544999999996</v>
      </c>
      <c r="EAW24" s="253">
        <v>97.197801999999996</v>
      </c>
      <c r="EAX24" s="253">
        <v>97.253161000000006</v>
      </c>
      <c r="EAY24" s="253">
        <v>97.212064999999996</v>
      </c>
      <c r="EAZ24" s="253">
        <v>97.198971999999998</v>
      </c>
      <c r="EBA24" s="253">
        <v>97.216156999999995</v>
      </c>
      <c r="EBB24" s="253">
        <v>97.225544999999997</v>
      </c>
      <c r="EBC24" s="253">
        <v>97.269186000000005</v>
      </c>
      <c r="EBD24" s="253">
        <v>97.369917999999998</v>
      </c>
      <c r="EBE24" s="253">
        <v>97.426877000000005</v>
      </c>
      <c r="EBF24" s="253">
        <v>97.37603</v>
      </c>
      <c r="EBG24" s="253">
        <v>97.354100000000003</v>
      </c>
      <c r="EBH24" s="253">
        <v>97.509495000000001</v>
      </c>
      <c r="EBI24" s="253">
        <v>97.724554999999995</v>
      </c>
      <c r="EBJ24" s="253">
        <v>97.749964000000006</v>
      </c>
      <c r="EBK24" s="253">
        <v>97.571948000000006</v>
      </c>
      <c r="EBL24" s="253">
        <v>97.375780000000006</v>
      </c>
      <c r="EBM24" s="253">
        <v>97.195784000000003</v>
      </c>
      <c r="EBN24" s="253">
        <v>96.882557000000006</v>
      </c>
      <c r="EBO24" s="253">
        <v>96.400077999999993</v>
      </c>
      <c r="EBP24" s="253">
        <v>95.935370000000006</v>
      </c>
      <c r="EBQ24" s="253">
        <v>95.691030999999995</v>
      </c>
      <c r="EBR24" s="253">
        <v>95.763186000000005</v>
      </c>
      <c r="EBS24" s="253">
        <v>96.151685999999998</v>
      </c>
      <c r="EBT24" s="253">
        <v>96.703766000000002</v>
      </c>
      <c r="EBU24" s="253">
        <v>97.081182999999996</v>
      </c>
      <c r="EBV24" s="253">
        <v>96.996742999999995</v>
      </c>
      <c r="EBW24" s="253">
        <v>96.592478999999997</v>
      </c>
      <c r="EBX24" s="253">
        <v>96.350595999999996</v>
      </c>
      <c r="EBY24" s="253">
        <v>96.576954000000001</v>
      </c>
      <c r="EBZ24" s="253">
        <v>97.162993999999998</v>
      </c>
      <c r="ECA24" s="253">
        <v>97.771666999999994</v>
      </c>
      <c r="ECB24" s="253">
        <v>98.080932000000004</v>
      </c>
      <c r="ECC24" s="253">
        <v>97.838262</v>
      </c>
      <c r="ECD24" s="253">
        <v>97.006401999999994</v>
      </c>
      <c r="ECE24" s="253">
        <v>96.017156999999997</v>
      </c>
      <c r="ECF24" s="253">
        <v>95.515958999999995</v>
      </c>
      <c r="ECG24" s="253">
        <v>95.753189000000006</v>
      </c>
      <c r="ECH24" s="253">
        <v>96.437004999999999</v>
      </c>
      <c r="ECI24" s="253">
        <v>97.154550999999998</v>
      </c>
      <c r="ECJ24" s="253">
        <v>97.730127999999993</v>
      </c>
      <c r="ECK24" s="253">
        <v>98.055411000000007</v>
      </c>
      <c r="ECL24" s="253">
        <v>97.950016000000005</v>
      </c>
      <c r="ECM24" s="253">
        <v>97.539929000000001</v>
      </c>
      <c r="ECN24" s="253">
        <v>97.380446000000006</v>
      </c>
      <c r="ECO24" s="253">
        <v>97.843129000000005</v>
      </c>
      <c r="ECP24" s="253">
        <v>98.687191999999996</v>
      </c>
      <c r="ECQ24" s="253">
        <v>99.543451000000005</v>
      </c>
      <c r="ECR24" s="253">
        <v>100.532956</v>
      </c>
      <c r="ECS24" s="253">
        <v>101.78226600000001</v>
      </c>
      <c r="ECT24" s="253">
        <v>102.668605</v>
      </c>
      <c r="ECU24" s="253">
        <v>102.217658</v>
      </c>
      <c r="ECV24" s="253">
        <v>100.17350999999999</v>
      </c>
      <c r="ECW24" s="253">
        <v>96.896359000000004</v>
      </c>
      <c r="ECX24" s="253">
        <v>92.916105999999999</v>
      </c>
      <c r="ECY24" s="253">
        <v>89.433852000000002</v>
      </c>
      <c r="ECZ24" s="253">
        <v>87.870371000000006</v>
      </c>
      <c r="EDA24" s="253">
        <v>88.386471999999998</v>
      </c>
      <c r="EDB24" s="253">
        <v>89.604901999999996</v>
      </c>
      <c r="EDC24" s="253">
        <v>89.774159999999995</v>
      </c>
      <c r="EDD24" s="253">
        <v>88.588740999999999</v>
      </c>
      <c r="EDE24" s="253">
        <v>86.627492000000004</v>
      </c>
      <c r="EDF24" s="253">
        <v>83.705341000000004</v>
      </c>
      <c r="EDG24" s="253">
        <v>80.153422000000006</v>
      </c>
      <c r="EDH24" s="253">
        <v>78.269328000000002</v>
      </c>
      <c r="EDI24" s="253">
        <v>82.058340000000001</v>
      </c>
      <c r="EDJ24" s="253">
        <v>96.300225999999995</v>
      </c>
    </row>
    <row r="25" spans="1:3494" s="270" customFormat="1">
      <c r="A25" s="66">
        <v>1</v>
      </c>
      <c r="B25" s="66">
        <v>5393</v>
      </c>
      <c r="C25" s="251" t="s">
        <v>591</v>
      </c>
      <c r="D25" s="66" t="s">
        <v>579</v>
      </c>
      <c r="E25" s="154" t="s">
        <v>828</v>
      </c>
      <c r="F25" s="66" t="s">
        <v>665</v>
      </c>
      <c r="G25" s="77" t="s">
        <v>869</v>
      </c>
      <c r="H25" s="252">
        <v>0.94599999999999995</v>
      </c>
      <c r="I25" s="253">
        <v>99.751482999999993</v>
      </c>
      <c r="J25" s="253">
        <v>99.748300999999998</v>
      </c>
      <c r="K25" s="253">
        <v>99.744058999999993</v>
      </c>
      <c r="L25" s="253">
        <v>99.747791000000007</v>
      </c>
      <c r="M25" s="253">
        <v>99.760709000000006</v>
      </c>
      <c r="N25" s="253">
        <v>99.776728000000006</v>
      </c>
      <c r="O25" s="253">
        <v>99.804376000000005</v>
      </c>
      <c r="P25" s="253">
        <v>99.810198</v>
      </c>
      <c r="Q25" s="253">
        <v>99.808572999999996</v>
      </c>
      <c r="R25" s="253">
        <v>99.801778999999996</v>
      </c>
      <c r="S25" s="253">
        <v>99.792451</v>
      </c>
      <c r="T25" s="253">
        <v>99.782083999999998</v>
      </c>
      <c r="U25" s="253">
        <v>99.770831999999999</v>
      </c>
      <c r="V25" s="253">
        <v>99.759221999999994</v>
      </c>
      <c r="W25" s="253">
        <v>99.750060000000005</v>
      </c>
      <c r="X25" s="253">
        <v>99.748120999999998</v>
      </c>
      <c r="Y25" s="253">
        <v>99.757126999999997</v>
      </c>
      <c r="Z25" s="253">
        <v>99.775435999999999</v>
      </c>
      <c r="AA25" s="253">
        <v>99.794241</v>
      </c>
      <c r="AB25" s="253">
        <v>99.801725000000005</v>
      </c>
      <c r="AC25" s="253">
        <v>99.791557999999995</v>
      </c>
      <c r="AD25" s="253">
        <v>99.768790999999993</v>
      </c>
      <c r="AE25" s="253">
        <v>99.747080999999994</v>
      </c>
      <c r="AF25" s="253">
        <v>99.739177999999995</v>
      </c>
      <c r="AG25" s="253">
        <v>99.748322000000002</v>
      </c>
      <c r="AH25" s="253">
        <v>99.766768999999996</v>
      </c>
      <c r="AI25" s="253">
        <v>99.782151999999996</v>
      </c>
      <c r="AJ25" s="253">
        <v>99.786319000000006</v>
      </c>
      <c r="AK25" s="253">
        <v>99.779807000000005</v>
      </c>
      <c r="AL25" s="253">
        <v>99.768652000000003</v>
      </c>
      <c r="AM25" s="253">
        <v>99.756772999999995</v>
      </c>
      <c r="AN25" s="253">
        <v>99.742368999999997</v>
      </c>
      <c r="AO25" s="253">
        <v>99.722657999999996</v>
      </c>
      <c r="AP25" s="253">
        <v>99.700754000000003</v>
      </c>
      <c r="AQ25" s="253">
        <v>99.684951999999996</v>
      </c>
      <c r="AR25" s="253">
        <v>99.681482000000003</v>
      </c>
      <c r="AS25" s="253">
        <v>99.690224999999998</v>
      </c>
      <c r="AT25" s="253">
        <v>99.707831999999996</v>
      </c>
      <c r="AU25" s="253">
        <v>99.732128000000003</v>
      </c>
      <c r="AV25" s="253">
        <v>99.761172999999999</v>
      </c>
      <c r="AW25" s="253">
        <v>99.789668000000006</v>
      </c>
      <c r="AX25" s="253">
        <v>99.810435999999996</v>
      </c>
      <c r="AY25" s="253">
        <v>99.819226999999998</v>
      </c>
      <c r="AZ25" s="253">
        <v>99.815822999999995</v>
      </c>
      <c r="BA25" s="253">
        <v>99.800768000000005</v>
      </c>
      <c r="BB25" s="253">
        <v>99.774472000000003</v>
      </c>
      <c r="BC25" s="253">
        <v>99.741286000000002</v>
      </c>
      <c r="BD25" s="253">
        <v>99.712343000000004</v>
      </c>
      <c r="BE25" s="253">
        <v>99.700892999999994</v>
      </c>
      <c r="BF25" s="253">
        <v>99.712125</v>
      </c>
      <c r="BG25" s="253">
        <v>99.736864999999995</v>
      </c>
      <c r="BH25" s="253">
        <v>99.757768999999996</v>
      </c>
      <c r="BI25" s="253">
        <v>99.764134999999996</v>
      </c>
      <c r="BJ25" s="253">
        <v>99.759432000000004</v>
      </c>
      <c r="BK25" s="253">
        <v>99.753494000000003</v>
      </c>
      <c r="BL25" s="253">
        <v>99.751592000000002</v>
      </c>
      <c r="BM25" s="253">
        <v>99.75318</v>
      </c>
      <c r="BN25" s="253">
        <v>99.756901999999997</v>
      </c>
      <c r="BO25" s="253">
        <v>99.762763000000007</v>
      </c>
      <c r="BP25" s="253">
        <v>99.770268999999999</v>
      </c>
      <c r="BQ25" s="253">
        <v>99.776753999999997</v>
      </c>
      <c r="BR25" s="253">
        <v>99.780259000000001</v>
      </c>
      <c r="BS25" s="253">
        <v>99.782532000000003</v>
      </c>
      <c r="BT25" s="253">
        <v>99.786492999999993</v>
      </c>
      <c r="BU25" s="253">
        <v>99.790402999999998</v>
      </c>
      <c r="BV25" s="253">
        <v>99.787282000000005</v>
      </c>
      <c r="BW25" s="253">
        <v>99.772170000000003</v>
      </c>
      <c r="BX25" s="253">
        <v>99.749759999999995</v>
      </c>
      <c r="BY25" s="253">
        <v>99.733829</v>
      </c>
      <c r="BZ25" s="253">
        <v>99.737257</v>
      </c>
      <c r="CA25" s="253">
        <v>99.760925999999998</v>
      </c>
      <c r="CB25" s="253">
        <v>99.792520999999994</v>
      </c>
      <c r="CC25" s="253">
        <v>99.814047000000002</v>
      </c>
      <c r="CD25" s="253">
        <v>99.812606000000002</v>
      </c>
      <c r="CE25" s="253">
        <v>99.789541999999997</v>
      </c>
      <c r="CF25" s="253">
        <v>99.759821000000002</v>
      </c>
      <c r="CG25" s="253">
        <v>99.738483000000002</v>
      </c>
      <c r="CH25" s="253">
        <v>99.729056999999997</v>
      </c>
      <c r="CI25" s="253">
        <v>99.726737</v>
      </c>
      <c r="CJ25" s="253">
        <v>99.727744999999999</v>
      </c>
      <c r="CK25" s="253">
        <v>99.731160000000003</v>
      </c>
      <c r="CL25" s="253">
        <v>99.734224999999995</v>
      </c>
      <c r="CM25" s="253">
        <v>99.732328999999993</v>
      </c>
      <c r="CN25" s="253">
        <v>99.725414999999998</v>
      </c>
      <c r="CO25" s="253">
        <v>99.719423000000006</v>
      </c>
      <c r="CP25" s="253">
        <v>99.719735</v>
      </c>
      <c r="CQ25" s="253">
        <v>99.726138000000006</v>
      </c>
      <c r="CR25" s="253">
        <v>99.736213000000006</v>
      </c>
      <c r="CS25" s="253">
        <v>99.747735000000006</v>
      </c>
      <c r="CT25" s="253">
        <v>99.759296000000006</v>
      </c>
      <c r="CU25" s="253">
        <v>99.768928000000002</v>
      </c>
      <c r="CV25" s="253">
        <v>99.774628000000007</v>
      </c>
      <c r="CW25" s="253">
        <v>99.774330000000006</v>
      </c>
      <c r="CX25" s="253">
        <v>99.765806999999995</v>
      </c>
      <c r="CY25" s="253">
        <v>99.748146000000006</v>
      </c>
      <c r="CZ25" s="253">
        <v>99.724609999999998</v>
      </c>
      <c r="DA25" s="253">
        <v>99.701822000000007</v>
      </c>
      <c r="DB25" s="253">
        <v>99.684971000000004</v>
      </c>
      <c r="DC25" s="253">
        <v>99.675089</v>
      </c>
      <c r="DD25" s="253">
        <v>99.671395000000004</v>
      </c>
      <c r="DE25" s="253">
        <v>99.676292000000004</v>
      </c>
      <c r="DF25" s="253">
        <v>99.693405999999996</v>
      </c>
      <c r="DG25" s="253">
        <v>99.720366999999996</v>
      </c>
      <c r="DH25" s="253">
        <v>99.748568000000006</v>
      </c>
      <c r="DI25" s="253">
        <v>99.768815000000004</v>
      </c>
      <c r="DJ25" s="253">
        <v>99.777285000000006</v>
      </c>
      <c r="DK25" s="253">
        <v>99.775645999999995</v>
      </c>
      <c r="DL25" s="253">
        <v>99.770076000000003</v>
      </c>
      <c r="DM25" s="253">
        <v>99.766698000000005</v>
      </c>
      <c r="DN25" s="253">
        <v>99.768780000000007</v>
      </c>
      <c r="DO25" s="253">
        <v>99.774731000000003</v>
      </c>
      <c r="DP25" s="253">
        <v>99.779144000000002</v>
      </c>
      <c r="DQ25" s="253">
        <v>99.778711000000001</v>
      </c>
      <c r="DR25" s="253">
        <v>99.781452999999999</v>
      </c>
      <c r="DS25" s="253">
        <v>99.799634999999995</v>
      </c>
      <c r="DT25" s="253">
        <v>99.827825000000004</v>
      </c>
      <c r="DU25" s="253">
        <v>99.839234000000005</v>
      </c>
      <c r="DV25" s="253">
        <v>99.813006999999999</v>
      </c>
      <c r="DW25" s="253">
        <v>99.757962000000006</v>
      </c>
      <c r="DX25" s="253">
        <v>99.708896999999993</v>
      </c>
      <c r="DY25" s="253">
        <v>99.697193999999996</v>
      </c>
      <c r="DZ25" s="253">
        <v>99.723287999999997</v>
      </c>
      <c r="EA25" s="253">
        <v>99.761033999999995</v>
      </c>
      <c r="EB25" s="253">
        <v>99.783340999999993</v>
      </c>
      <c r="EC25" s="253">
        <v>99.782917999999995</v>
      </c>
      <c r="ED25" s="253">
        <v>99.776077999999998</v>
      </c>
      <c r="EE25" s="253">
        <v>99.782324000000003</v>
      </c>
      <c r="EF25" s="253">
        <v>99.798010000000005</v>
      </c>
      <c r="EG25" s="253">
        <v>99.801156000000006</v>
      </c>
      <c r="EH25" s="253">
        <v>99.783450999999999</v>
      </c>
      <c r="EI25" s="253">
        <v>99.764516999999998</v>
      </c>
      <c r="EJ25" s="253">
        <v>99.764872999999994</v>
      </c>
      <c r="EK25" s="253">
        <v>99.775825999999995</v>
      </c>
      <c r="EL25" s="253">
        <v>99.774152000000001</v>
      </c>
      <c r="EM25" s="253">
        <v>99.757611999999995</v>
      </c>
      <c r="EN25" s="253">
        <v>99.750232999999994</v>
      </c>
      <c r="EO25" s="253">
        <v>99.768803000000005</v>
      </c>
      <c r="EP25" s="253">
        <v>99.801310999999998</v>
      </c>
      <c r="EQ25" s="253">
        <v>99.823747999999995</v>
      </c>
      <c r="ER25" s="253">
        <v>99.826840000000004</v>
      </c>
      <c r="ES25" s="253">
        <v>99.817708999999994</v>
      </c>
      <c r="ET25" s="253">
        <v>99.812054000000003</v>
      </c>
      <c r="EU25" s="253">
        <v>99.821347000000003</v>
      </c>
      <c r="EV25" s="253">
        <v>99.841494999999995</v>
      </c>
      <c r="EW25" s="253">
        <v>99.850892000000002</v>
      </c>
      <c r="EX25" s="253">
        <v>99.830539999999999</v>
      </c>
      <c r="EY25" s="253">
        <v>99.794544999999999</v>
      </c>
      <c r="EZ25" s="253">
        <v>99.776337999999996</v>
      </c>
      <c r="FA25" s="253">
        <v>99.783603999999997</v>
      </c>
      <c r="FB25" s="253">
        <v>99.796166999999997</v>
      </c>
      <c r="FC25" s="253">
        <v>99.794038</v>
      </c>
      <c r="FD25" s="253">
        <v>99.774088000000006</v>
      </c>
      <c r="FE25" s="253">
        <v>99.745799000000005</v>
      </c>
      <c r="FF25" s="253">
        <v>99.721020999999993</v>
      </c>
      <c r="FG25" s="253">
        <v>99.707882999999995</v>
      </c>
      <c r="FH25" s="253">
        <v>99.706342000000006</v>
      </c>
      <c r="FI25" s="253">
        <v>99.708481000000006</v>
      </c>
      <c r="FJ25" s="253">
        <v>99.708629000000002</v>
      </c>
      <c r="FK25" s="253">
        <v>99.706694999999996</v>
      </c>
      <c r="FL25" s="253">
        <v>99.705973999999998</v>
      </c>
      <c r="FM25" s="253">
        <v>99.711031000000006</v>
      </c>
      <c r="FN25" s="253">
        <v>99.725575000000006</v>
      </c>
      <c r="FO25" s="253">
        <v>99.746133999999998</v>
      </c>
      <c r="FP25" s="253">
        <v>99.764476999999999</v>
      </c>
      <c r="FQ25" s="253">
        <v>99.776306000000005</v>
      </c>
      <c r="FR25" s="253">
        <v>99.784535000000005</v>
      </c>
      <c r="FS25" s="253">
        <v>99.794033999999996</v>
      </c>
      <c r="FT25" s="253">
        <v>99.807758000000007</v>
      </c>
      <c r="FU25" s="253">
        <v>99.825872000000004</v>
      </c>
      <c r="FV25" s="253">
        <v>99.844194999999999</v>
      </c>
      <c r="FW25" s="253">
        <v>99.854798000000002</v>
      </c>
      <c r="FX25" s="253">
        <v>99.850841000000003</v>
      </c>
      <c r="FY25" s="253">
        <v>99.831370000000007</v>
      </c>
      <c r="FZ25" s="253">
        <v>99.805485000000004</v>
      </c>
      <c r="GA25" s="253">
        <v>99.786314000000004</v>
      </c>
      <c r="GB25" s="253">
        <v>99.778712999999996</v>
      </c>
      <c r="GC25" s="253">
        <v>99.777473999999998</v>
      </c>
      <c r="GD25" s="253">
        <v>99.782475000000005</v>
      </c>
      <c r="GE25" s="253">
        <v>99.804793000000004</v>
      </c>
      <c r="GF25" s="253">
        <v>99.845579000000001</v>
      </c>
      <c r="GG25" s="253">
        <v>99.879851000000002</v>
      </c>
      <c r="GH25" s="253">
        <v>99.880793999999995</v>
      </c>
      <c r="GI25" s="253">
        <v>99.843335999999994</v>
      </c>
      <c r="GJ25" s="253">
        <v>99.787445000000005</v>
      </c>
      <c r="GK25" s="253">
        <v>99.747050999999999</v>
      </c>
      <c r="GL25" s="253">
        <v>99.737323000000004</v>
      </c>
      <c r="GM25" s="253">
        <v>99.742124000000004</v>
      </c>
      <c r="GN25" s="253">
        <v>99.743455999999995</v>
      </c>
      <c r="GO25" s="253">
        <v>99.744731000000002</v>
      </c>
      <c r="GP25" s="253">
        <v>99.758567999999997</v>
      </c>
      <c r="GQ25" s="253">
        <v>99.785859000000002</v>
      </c>
      <c r="GR25" s="253">
        <v>99.812404999999998</v>
      </c>
      <c r="GS25" s="253">
        <v>99.825907000000001</v>
      </c>
      <c r="GT25" s="253">
        <v>99.830341000000004</v>
      </c>
      <c r="GU25" s="253">
        <v>99.835790000000003</v>
      </c>
      <c r="GV25" s="253">
        <v>99.840770000000006</v>
      </c>
      <c r="GW25" s="253">
        <v>99.835322000000005</v>
      </c>
      <c r="GX25" s="253">
        <v>99.821326999999997</v>
      </c>
      <c r="GY25" s="253">
        <v>99.817582999999999</v>
      </c>
      <c r="GZ25" s="253">
        <v>99.835080000000005</v>
      </c>
      <c r="HA25" s="253">
        <v>99.858016000000006</v>
      </c>
      <c r="HB25" s="253">
        <v>99.865413000000004</v>
      </c>
      <c r="HC25" s="253">
        <v>99.853813000000002</v>
      </c>
      <c r="HD25" s="253">
        <v>99.833365999999998</v>
      </c>
      <c r="HE25" s="253">
        <v>99.813109999999995</v>
      </c>
      <c r="HF25" s="253">
        <v>99.791871999999998</v>
      </c>
      <c r="HG25" s="253">
        <v>99.765390999999994</v>
      </c>
      <c r="HH25" s="253">
        <v>99.736525</v>
      </c>
      <c r="HI25" s="253">
        <v>99.714670999999996</v>
      </c>
      <c r="HJ25" s="253">
        <v>99.706213000000005</v>
      </c>
      <c r="HK25" s="253">
        <v>99.709874999999997</v>
      </c>
      <c r="HL25" s="253">
        <v>99.720224000000002</v>
      </c>
      <c r="HM25" s="253">
        <v>99.732315999999997</v>
      </c>
      <c r="HN25" s="253">
        <v>99.740761000000006</v>
      </c>
      <c r="HO25" s="253">
        <v>99.738972000000004</v>
      </c>
      <c r="HP25" s="253">
        <v>99.723965000000007</v>
      </c>
      <c r="HQ25" s="253">
        <v>99.701228</v>
      </c>
      <c r="HR25" s="253">
        <v>99.682052999999996</v>
      </c>
      <c r="HS25" s="253">
        <v>99.676137999999995</v>
      </c>
      <c r="HT25" s="253">
        <v>99.686995999999994</v>
      </c>
      <c r="HU25" s="253">
        <v>99.708558999999994</v>
      </c>
      <c r="HV25" s="253">
        <v>99.727074000000002</v>
      </c>
      <c r="HW25" s="253">
        <v>99.732352000000006</v>
      </c>
      <c r="HX25" s="253">
        <v>99.727990000000005</v>
      </c>
      <c r="HY25" s="253">
        <v>99.726172000000005</v>
      </c>
      <c r="HZ25" s="253">
        <v>99.736219000000006</v>
      </c>
      <c r="IA25" s="253">
        <v>99.755050999999995</v>
      </c>
      <c r="IB25" s="253">
        <v>99.767491000000007</v>
      </c>
      <c r="IC25" s="253">
        <v>99.760773</v>
      </c>
      <c r="ID25" s="253">
        <v>99.742278999999996</v>
      </c>
      <c r="IE25" s="253">
        <v>99.733622999999994</v>
      </c>
      <c r="IF25" s="253">
        <v>99.744347000000005</v>
      </c>
      <c r="IG25" s="253">
        <v>99.761728000000005</v>
      </c>
      <c r="IH25" s="253">
        <v>99.767831999999999</v>
      </c>
      <c r="II25" s="253">
        <v>99.758106999999995</v>
      </c>
      <c r="IJ25" s="253">
        <v>99.741589000000005</v>
      </c>
      <c r="IK25" s="253">
        <v>99.725290000000001</v>
      </c>
      <c r="IL25" s="253">
        <v>99.705883</v>
      </c>
      <c r="IM25" s="253">
        <v>99.680681000000007</v>
      </c>
      <c r="IN25" s="253">
        <v>99.661248999999998</v>
      </c>
      <c r="IO25" s="253">
        <v>99.663493000000003</v>
      </c>
      <c r="IP25" s="253">
        <v>99.686657999999994</v>
      </c>
      <c r="IQ25" s="253">
        <v>99.715056000000004</v>
      </c>
      <c r="IR25" s="253">
        <v>99.739124000000004</v>
      </c>
      <c r="IS25" s="253">
        <v>99.759202999999999</v>
      </c>
      <c r="IT25" s="253">
        <v>99.776971000000003</v>
      </c>
      <c r="IU25" s="253">
        <v>99.794991999999993</v>
      </c>
      <c r="IV25" s="253">
        <v>99.818389999999994</v>
      </c>
      <c r="IW25" s="253">
        <v>99.844835000000003</v>
      </c>
      <c r="IX25" s="253">
        <v>99.855528000000007</v>
      </c>
      <c r="IY25" s="253">
        <v>99.839652000000001</v>
      </c>
      <c r="IZ25" s="253">
        <v>99.820383000000007</v>
      </c>
      <c r="JA25" s="253">
        <v>99.820558000000005</v>
      </c>
      <c r="JB25" s="253">
        <v>99.825407999999996</v>
      </c>
      <c r="JC25" s="253">
        <v>99.805052000000003</v>
      </c>
      <c r="JD25" s="253">
        <v>99.757906000000006</v>
      </c>
      <c r="JE25" s="253">
        <v>99.716030000000003</v>
      </c>
      <c r="JF25" s="253">
        <v>99.695805000000007</v>
      </c>
      <c r="JG25" s="253">
        <v>99.677313999999996</v>
      </c>
      <c r="JH25" s="253">
        <v>99.646347000000006</v>
      </c>
      <c r="JI25" s="253">
        <v>99.613174999999998</v>
      </c>
      <c r="JJ25" s="253">
        <v>99.589850999999996</v>
      </c>
      <c r="JK25" s="253">
        <v>99.574562999999998</v>
      </c>
      <c r="JL25" s="253">
        <v>99.565152999999995</v>
      </c>
      <c r="JM25" s="253">
        <v>99.572874999999996</v>
      </c>
      <c r="JN25" s="253">
        <v>99.603560999999999</v>
      </c>
      <c r="JO25" s="253">
        <v>99.635919000000001</v>
      </c>
      <c r="JP25" s="253">
        <v>99.639504000000002</v>
      </c>
      <c r="JQ25" s="253">
        <v>99.607669999999999</v>
      </c>
      <c r="JR25" s="253">
        <v>99.560261999999994</v>
      </c>
      <c r="JS25" s="253">
        <v>99.520104000000003</v>
      </c>
      <c r="JT25" s="253">
        <v>99.497023999999996</v>
      </c>
      <c r="JU25" s="253">
        <v>99.493087000000003</v>
      </c>
      <c r="JV25" s="253">
        <v>99.508326999999994</v>
      </c>
      <c r="JW25" s="253">
        <v>99.536113999999998</v>
      </c>
      <c r="JX25" s="253">
        <v>99.562436000000005</v>
      </c>
      <c r="JY25" s="253">
        <v>99.580695000000006</v>
      </c>
      <c r="JZ25" s="253">
        <v>99.598608999999996</v>
      </c>
      <c r="KA25" s="253">
        <v>99.622619</v>
      </c>
      <c r="KB25" s="253">
        <v>99.646373999999994</v>
      </c>
      <c r="KC25" s="253">
        <v>99.657984999999996</v>
      </c>
      <c r="KD25" s="253">
        <v>99.653384000000003</v>
      </c>
      <c r="KE25" s="253">
        <v>99.640938000000006</v>
      </c>
      <c r="KF25" s="253">
        <v>99.634118000000001</v>
      </c>
      <c r="KG25" s="253">
        <v>99.638913000000002</v>
      </c>
      <c r="KH25" s="253">
        <v>99.649888000000004</v>
      </c>
      <c r="KI25" s="253">
        <v>99.656173999999993</v>
      </c>
      <c r="KJ25" s="253">
        <v>99.649471000000005</v>
      </c>
      <c r="KK25" s="253">
        <v>99.629526999999996</v>
      </c>
      <c r="KL25" s="253">
        <v>99.606836999999999</v>
      </c>
      <c r="KM25" s="253">
        <v>99.598793000000001</v>
      </c>
      <c r="KN25" s="253">
        <v>99.614497</v>
      </c>
      <c r="KO25" s="253">
        <v>99.645144000000002</v>
      </c>
      <c r="KP25" s="253">
        <v>99.674226000000004</v>
      </c>
      <c r="KQ25" s="253">
        <v>99.691721000000001</v>
      </c>
      <c r="KR25" s="253">
        <v>99.699358000000004</v>
      </c>
      <c r="KS25" s="253">
        <v>99.704699000000005</v>
      </c>
      <c r="KT25" s="253">
        <v>99.712074000000001</v>
      </c>
      <c r="KU25" s="253">
        <v>99.717353000000003</v>
      </c>
      <c r="KV25" s="253">
        <v>99.713928999999993</v>
      </c>
      <c r="KW25" s="253">
        <v>99.703888000000006</v>
      </c>
      <c r="KX25" s="253">
        <v>99.696168</v>
      </c>
      <c r="KY25" s="253">
        <v>99.697485</v>
      </c>
      <c r="KZ25" s="253">
        <v>99.706961000000007</v>
      </c>
      <c r="LA25" s="253">
        <v>99.713115999999999</v>
      </c>
      <c r="LB25" s="253">
        <v>99.698295000000002</v>
      </c>
      <c r="LC25" s="253">
        <v>99.656096000000005</v>
      </c>
      <c r="LD25" s="253">
        <v>99.604319000000004</v>
      </c>
      <c r="LE25" s="253">
        <v>99.574997999999994</v>
      </c>
      <c r="LF25" s="253">
        <v>99.587984000000006</v>
      </c>
      <c r="LG25" s="253">
        <v>99.629611999999995</v>
      </c>
      <c r="LH25" s="253">
        <v>99.662760000000006</v>
      </c>
      <c r="LI25" s="253">
        <v>99.666452000000007</v>
      </c>
      <c r="LJ25" s="253">
        <v>99.652501000000001</v>
      </c>
      <c r="LK25" s="253">
        <v>99.638581000000002</v>
      </c>
      <c r="LL25" s="253">
        <v>99.631632999999994</v>
      </c>
      <c r="LM25" s="253">
        <v>99.631428999999997</v>
      </c>
      <c r="LN25" s="253">
        <v>99.633098000000004</v>
      </c>
      <c r="LO25" s="253">
        <v>99.630542000000005</v>
      </c>
      <c r="LP25" s="253">
        <v>99.624392</v>
      </c>
      <c r="LQ25" s="253">
        <v>99.625848000000005</v>
      </c>
      <c r="LR25" s="253">
        <v>99.640782000000002</v>
      </c>
      <c r="LS25" s="253">
        <v>99.656840000000003</v>
      </c>
      <c r="LT25" s="253">
        <v>99.661505000000005</v>
      </c>
      <c r="LU25" s="253">
        <v>99.667579000000003</v>
      </c>
      <c r="LV25" s="253">
        <v>99.690815000000001</v>
      </c>
      <c r="LW25" s="253">
        <v>99.717218000000003</v>
      </c>
      <c r="LX25" s="253">
        <v>99.718705999999997</v>
      </c>
      <c r="LY25" s="253">
        <v>99.684708000000001</v>
      </c>
      <c r="LZ25" s="253">
        <v>99.642267000000004</v>
      </c>
      <c r="MA25" s="253">
        <v>99.632085000000004</v>
      </c>
      <c r="MB25" s="253">
        <v>99.651021</v>
      </c>
      <c r="MC25" s="253">
        <v>99.661884000000001</v>
      </c>
      <c r="MD25" s="253">
        <v>99.650034000000005</v>
      </c>
      <c r="ME25" s="253">
        <v>99.630127999999999</v>
      </c>
      <c r="MF25" s="253">
        <v>99.618841000000003</v>
      </c>
      <c r="MG25" s="253">
        <v>99.614014999999995</v>
      </c>
      <c r="MH25" s="253">
        <v>99.600139999999996</v>
      </c>
      <c r="MI25" s="253">
        <v>99.573296999999997</v>
      </c>
      <c r="MJ25" s="253">
        <v>99.550250000000005</v>
      </c>
      <c r="MK25" s="253">
        <v>99.547651000000002</v>
      </c>
      <c r="ML25" s="253">
        <v>99.558306999999999</v>
      </c>
      <c r="MM25" s="253">
        <v>99.558908000000002</v>
      </c>
      <c r="MN25" s="253">
        <v>99.540445000000005</v>
      </c>
      <c r="MO25" s="253">
        <v>99.522698000000005</v>
      </c>
      <c r="MP25" s="253">
        <v>99.527259999999998</v>
      </c>
      <c r="MQ25" s="253">
        <v>99.548430999999994</v>
      </c>
      <c r="MR25" s="253">
        <v>99.563229000000007</v>
      </c>
      <c r="MS25" s="253">
        <v>99.560721999999998</v>
      </c>
      <c r="MT25" s="253">
        <v>99.553320999999997</v>
      </c>
      <c r="MU25" s="253">
        <v>99.554967000000005</v>
      </c>
      <c r="MV25" s="253">
        <v>99.551477000000006</v>
      </c>
      <c r="MW25" s="253">
        <v>99.523483999999996</v>
      </c>
      <c r="MX25" s="253">
        <v>99.484020999999998</v>
      </c>
      <c r="MY25" s="253">
        <v>99.459171999999995</v>
      </c>
      <c r="MZ25" s="253">
        <v>99.455872999999997</v>
      </c>
      <c r="NA25" s="253">
        <v>99.460876999999996</v>
      </c>
      <c r="NB25" s="253">
        <v>99.458135999999996</v>
      </c>
      <c r="NC25" s="253">
        <v>99.444483000000005</v>
      </c>
      <c r="ND25" s="253">
        <v>99.430828000000005</v>
      </c>
      <c r="NE25" s="253">
        <v>99.430983999999995</v>
      </c>
      <c r="NF25" s="253">
        <v>99.449224999999998</v>
      </c>
      <c r="NG25" s="253">
        <v>99.474982999999995</v>
      </c>
      <c r="NH25" s="253">
        <v>99.487988000000001</v>
      </c>
      <c r="NI25" s="253">
        <v>99.473853000000005</v>
      </c>
      <c r="NJ25" s="253">
        <v>99.440057999999993</v>
      </c>
      <c r="NK25" s="253">
        <v>99.412218999999993</v>
      </c>
      <c r="NL25" s="253">
        <v>99.407054000000002</v>
      </c>
      <c r="NM25" s="253">
        <v>99.412773999999999</v>
      </c>
      <c r="NN25" s="253">
        <v>99.402212000000006</v>
      </c>
      <c r="NO25" s="253">
        <v>99.365875000000003</v>
      </c>
      <c r="NP25" s="253">
        <v>99.326083999999994</v>
      </c>
      <c r="NQ25" s="253">
        <v>99.305573999999993</v>
      </c>
      <c r="NR25" s="253">
        <v>99.303296000000003</v>
      </c>
      <c r="NS25" s="253">
        <v>99.307108999999997</v>
      </c>
      <c r="NT25" s="253">
        <v>99.310990000000004</v>
      </c>
      <c r="NU25" s="253">
        <v>99.317240999999996</v>
      </c>
      <c r="NV25" s="253">
        <v>99.327386000000004</v>
      </c>
      <c r="NW25" s="253">
        <v>99.335453000000001</v>
      </c>
      <c r="NX25" s="253">
        <v>99.333663000000001</v>
      </c>
      <c r="NY25" s="253">
        <v>99.319462999999999</v>
      </c>
      <c r="NZ25" s="253">
        <v>99.293944999999994</v>
      </c>
      <c r="OA25" s="253">
        <v>99.260194999999996</v>
      </c>
      <c r="OB25" s="253">
        <v>99.225268999999997</v>
      </c>
      <c r="OC25" s="253">
        <v>99.197765000000004</v>
      </c>
      <c r="OD25" s="253">
        <v>99.185226999999998</v>
      </c>
      <c r="OE25" s="253">
        <v>99.191143999999994</v>
      </c>
      <c r="OF25" s="253">
        <v>99.207851000000005</v>
      </c>
      <c r="OG25" s="253">
        <v>99.217149000000006</v>
      </c>
      <c r="OH25" s="253">
        <v>99.203732000000002</v>
      </c>
      <c r="OI25" s="253">
        <v>99.168469999999999</v>
      </c>
      <c r="OJ25" s="253">
        <v>99.130877999999996</v>
      </c>
      <c r="OK25" s="253">
        <v>99.112914000000004</v>
      </c>
      <c r="OL25" s="253">
        <v>99.118350000000007</v>
      </c>
      <c r="OM25" s="253">
        <v>99.133443</v>
      </c>
      <c r="ON25" s="253">
        <v>99.144199</v>
      </c>
      <c r="OO25" s="253">
        <v>99.146668000000005</v>
      </c>
      <c r="OP25" s="253">
        <v>99.144756999999998</v>
      </c>
      <c r="OQ25" s="253">
        <v>99.142117999999996</v>
      </c>
      <c r="OR25" s="253">
        <v>99.13785</v>
      </c>
      <c r="OS25" s="253">
        <v>99.129330999999993</v>
      </c>
      <c r="OT25" s="253">
        <v>99.117147000000003</v>
      </c>
      <c r="OU25" s="253">
        <v>99.108654999999999</v>
      </c>
      <c r="OV25" s="253">
        <v>99.111243000000002</v>
      </c>
      <c r="OW25" s="253">
        <v>99.122422999999998</v>
      </c>
      <c r="OX25" s="253">
        <v>99.129295999999997</v>
      </c>
      <c r="OY25" s="253">
        <v>99.120356999999998</v>
      </c>
      <c r="OZ25" s="253">
        <v>99.095387000000002</v>
      </c>
      <c r="PA25" s="253">
        <v>99.062320999999997</v>
      </c>
      <c r="PB25" s="253">
        <v>99.027299999999997</v>
      </c>
      <c r="PC25" s="253">
        <v>98.994446999999994</v>
      </c>
      <c r="PD25" s="253">
        <v>98.973374000000007</v>
      </c>
      <c r="PE25" s="253">
        <v>98.974326000000005</v>
      </c>
      <c r="PF25" s="253">
        <v>98.990557999999993</v>
      </c>
      <c r="PG25" s="253">
        <v>99.000580999999997</v>
      </c>
      <c r="PH25" s="253">
        <v>98.991275000000002</v>
      </c>
      <c r="PI25" s="253">
        <v>98.966025999999999</v>
      </c>
      <c r="PJ25" s="253">
        <v>98.933897000000002</v>
      </c>
      <c r="PK25" s="253">
        <v>98.899276</v>
      </c>
      <c r="PL25" s="253">
        <v>98.861463999999998</v>
      </c>
      <c r="PM25" s="253">
        <v>98.822063999999997</v>
      </c>
      <c r="PN25" s="253">
        <v>98.788396000000006</v>
      </c>
      <c r="PO25" s="253">
        <v>98.768369000000007</v>
      </c>
      <c r="PP25" s="253">
        <v>98.763413999999997</v>
      </c>
      <c r="PQ25" s="253">
        <v>98.768296000000007</v>
      </c>
      <c r="PR25" s="253">
        <v>98.776131000000007</v>
      </c>
      <c r="PS25" s="253">
        <v>98.781604999999999</v>
      </c>
      <c r="PT25" s="253">
        <v>98.780107000000001</v>
      </c>
      <c r="PU25" s="253">
        <v>98.768175999999997</v>
      </c>
      <c r="PV25" s="253">
        <v>98.746103000000005</v>
      </c>
      <c r="PW25" s="253">
        <v>98.719475000000003</v>
      </c>
      <c r="PX25" s="253">
        <v>98.698368000000002</v>
      </c>
      <c r="PY25" s="253">
        <v>98.689689999999999</v>
      </c>
      <c r="PZ25" s="253">
        <v>98.685698000000002</v>
      </c>
      <c r="QA25" s="253">
        <v>98.669179</v>
      </c>
      <c r="QB25" s="253">
        <v>98.635932999999994</v>
      </c>
      <c r="QC25" s="253">
        <v>98.599874</v>
      </c>
      <c r="QD25" s="253">
        <v>98.578417000000002</v>
      </c>
      <c r="QE25" s="253">
        <v>98.578022000000004</v>
      </c>
      <c r="QF25" s="253">
        <v>98.589308000000003</v>
      </c>
      <c r="QG25" s="253">
        <v>98.594554000000002</v>
      </c>
      <c r="QH25" s="253">
        <v>98.582673999999997</v>
      </c>
      <c r="QI25" s="253">
        <v>98.558734000000001</v>
      </c>
      <c r="QJ25" s="253">
        <v>98.538824000000005</v>
      </c>
      <c r="QK25" s="253">
        <v>98.534906000000007</v>
      </c>
      <c r="QL25" s="253">
        <v>98.544113999999993</v>
      </c>
      <c r="QM25" s="253">
        <v>98.552314999999993</v>
      </c>
      <c r="QN25" s="253">
        <v>98.547122999999999</v>
      </c>
      <c r="QO25" s="253">
        <v>98.526747999999998</v>
      </c>
      <c r="QP25" s="253">
        <v>98.496775999999997</v>
      </c>
      <c r="QQ25" s="253">
        <v>98.462008999999995</v>
      </c>
      <c r="QR25" s="253">
        <v>98.425301000000005</v>
      </c>
      <c r="QS25" s="253">
        <v>98.392285999999999</v>
      </c>
      <c r="QT25" s="253">
        <v>98.370959999999997</v>
      </c>
      <c r="QU25" s="253">
        <v>98.364969000000002</v>
      </c>
      <c r="QV25" s="253">
        <v>98.371083999999996</v>
      </c>
      <c r="QW25" s="253">
        <v>98.384006999999997</v>
      </c>
      <c r="QX25" s="253">
        <v>98.398954000000003</v>
      </c>
      <c r="QY25" s="253">
        <v>98.408439000000001</v>
      </c>
      <c r="QZ25" s="253">
        <v>98.401853000000003</v>
      </c>
      <c r="RA25" s="253">
        <v>98.373681000000005</v>
      </c>
      <c r="RB25" s="253">
        <v>98.331906000000004</v>
      </c>
      <c r="RC25" s="253">
        <v>98.295340999999993</v>
      </c>
      <c r="RD25" s="253">
        <v>98.279150000000001</v>
      </c>
      <c r="RE25" s="253">
        <v>98.281796</v>
      </c>
      <c r="RF25" s="253">
        <v>98.288803999999999</v>
      </c>
      <c r="RG25" s="253">
        <v>98.289491999999996</v>
      </c>
      <c r="RH25" s="253">
        <v>98.287060999999994</v>
      </c>
      <c r="RI25" s="253">
        <v>98.290295</v>
      </c>
      <c r="RJ25" s="253">
        <v>98.298002999999994</v>
      </c>
      <c r="RK25" s="253">
        <v>98.296165000000002</v>
      </c>
      <c r="RL25" s="253">
        <v>98.272957000000005</v>
      </c>
      <c r="RM25" s="253">
        <v>98.233984000000007</v>
      </c>
      <c r="RN25" s="253">
        <v>98.198138</v>
      </c>
      <c r="RO25" s="253">
        <v>98.179821000000004</v>
      </c>
      <c r="RP25" s="253">
        <v>98.179156000000006</v>
      </c>
      <c r="RQ25" s="253">
        <v>98.187034999999995</v>
      </c>
      <c r="RR25" s="253">
        <v>98.193638000000007</v>
      </c>
      <c r="RS25" s="253">
        <v>98.192318999999998</v>
      </c>
      <c r="RT25" s="253">
        <v>98.181403000000003</v>
      </c>
      <c r="RU25" s="253">
        <v>98.165889000000007</v>
      </c>
      <c r="RV25" s="253">
        <v>98.155060000000006</v>
      </c>
      <c r="RW25" s="253">
        <v>98.154396000000006</v>
      </c>
      <c r="RX25" s="253">
        <v>98.158109999999994</v>
      </c>
      <c r="RY25" s="253">
        <v>98.151155000000003</v>
      </c>
      <c r="RZ25" s="253">
        <v>98.120845000000003</v>
      </c>
      <c r="SA25" s="253">
        <v>98.068938000000003</v>
      </c>
      <c r="SB25" s="253">
        <v>98.013726000000005</v>
      </c>
      <c r="SC25" s="253">
        <v>97.979557999999997</v>
      </c>
      <c r="SD25" s="253">
        <v>97.978970000000004</v>
      </c>
      <c r="SE25" s="253">
        <v>98.000985999999997</v>
      </c>
      <c r="SF25" s="253">
        <v>98.018052999999995</v>
      </c>
      <c r="SG25" s="253">
        <v>98.007389000000003</v>
      </c>
      <c r="SH25" s="253">
        <v>97.966413000000003</v>
      </c>
      <c r="SI25" s="253">
        <v>97.910477999999998</v>
      </c>
      <c r="SJ25" s="253">
        <v>97.861644999999996</v>
      </c>
      <c r="SK25" s="253">
        <v>97.836250000000007</v>
      </c>
      <c r="SL25" s="253">
        <v>97.834676000000002</v>
      </c>
      <c r="SM25" s="253">
        <v>97.841267000000002</v>
      </c>
      <c r="SN25" s="253">
        <v>97.839177000000007</v>
      </c>
      <c r="SO25" s="253">
        <v>97.826876999999996</v>
      </c>
      <c r="SP25" s="253">
        <v>97.817141000000007</v>
      </c>
      <c r="SQ25" s="253">
        <v>97.820181000000005</v>
      </c>
      <c r="SR25" s="253">
        <v>97.830631999999994</v>
      </c>
      <c r="SS25" s="253">
        <v>97.833785000000006</v>
      </c>
      <c r="ST25" s="253">
        <v>97.822143999999994</v>
      </c>
      <c r="SU25" s="253">
        <v>97.801764000000006</v>
      </c>
      <c r="SV25" s="253">
        <v>97.782757000000004</v>
      </c>
      <c r="SW25" s="253">
        <v>97.768201000000005</v>
      </c>
      <c r="SX25" s="253">
        <v>97.753004000000004</v>
      </c>
      <c r="SY25" s="253">
        <v>97.730993999999995</v>
      </c>
      <c r="SZ25" s="253">
        <v>97.702794999999995</v>
      </c>
      <c r="TA25" s="253">
        <v>97.677745999999999</v>
      </c>
      <c r="TB25" s="253">
        <v>97.666137000000006</v>
      </c>
      <c r="TC25" s="253">
        <v>97.666900999999996</v>
      </c>
      <c r="TD25" s="253">
        <v>97.664415000000005</v>
      </c>
      <c r="TE25" s="253">
        <v>97.640294999999995</v>
      </c>
      <c r="TF25" s="253">
        <v>97.590396999999996</v>
      </c>
      <c r="TG25" s="253">
        <v>97.530337000000003</v>
      </c>
      <c r="TH25" s="253">
        <v>97.484307000000001</v>
      </c>
      <c r="TI25" s="253">
        <v>97.467303000000001</v>
      </c>
      <c r="TJ25" s="253">
        <v>97.474639999999994</v>
      </c>
      <c r="TK25" s="253">
        <v>97.486448999999993</v>
      </c>
      <c r="TL25" s="253">
        <v>97.484410999999994</v>
      </c>
      <c r="TM25" s="253">
        <v>97.468339</v>
      </c>
      <c r="TN25" s="253">
        <v>97.454988999999998</v>
      </c>
      <c r="TO25" s="253">
        <v>97.456834999999998</v>
      </c>
      <c r="TP25" s="253">
        <v>97.465159</v>
      </c>
      <c r="TQ25" s="253">
        <v>97.459874999999997</v>
      </c>
      <c r="TR25" s="253">
        <v>97.434855999999996</v>
      </c>
      <c r="TS25" s="253">
        <v>97.405190000000005</v>
      </c>
      <c r="TT25" s="253">
        <v>97.388373000000001</v>
      </c>
      <c r="TU25" s="253">
        <v>97.386129999999994</v>
      </c>
      <c r="TV25" s="253">
        <v>97.389218</v>
      </c>
      <c r="TW25" s="253">
        <v>97.394045000000006</v>
      </c>
      <c r="TX25" s="253">
        <v>97.406388000000007</v>
      </c>
      <c r="TY25" s="253">
        <v>97.429688999999996</v>
      </c>
      <c r="TZ25" s="253">
        <v>97.455534</v>
      </c>
      <c r="UA25" s="253">
        <v>97.467697000000001</v>
      </c>
      <c r="UB25" s="253">
        <v>97.454188000000002</v>
      </c>
      <c r="UC25" s="253">
        <v>97.416747999999998</v>
      </c>
      <c r="UD25" s="253">
        <v>97.371516</v>
      </c>
      <c r="UE25" s="253">
        <v>97.339686999999998</v>
      </c>
      <c r="UF25" s="253">
        <v>97.332767000000004</v>
      </c>
      <c r="UG25" s="253">
        <v>97.343858999999995</v>
      </c>
      <c r="UH25" s="253">
        <v>97.354223000000005</v>
      </c>
      <c r="UI25" s="253">
        <v>97.349519000000001</v>
      </c>
      <c r="UJ25" s="253">
        <v>97.329632000000004</v>
      </c>
      <c r="UK25" s="253">
        <v>97.303604000000007</v>
      </c>
      <c r="UL25" s="253">
        <v>97.277681999999999</v>
      </c>
      <c r="UM25" s="253">
        <v>97.250451999999996</v>
      </c>
      <c r="UN25" s="253">
        <v>97.218621999999996</v>
      </c>
      <c r="UO25" s="253">
        <v>97.184798999999998</v>
      </c>
      <c r="UP25" s="253">
        <v>97.158159999999995</v>
      </c>
      <c r="UQ25" s="253">
        <v>97.147985000000006</v>
      </c>
      <c r="UR25" s="253">
        <v>97.157869000000005</v>
      </c>
      <c r="US25" s="253">
        <v>97.184335000000004</v>
      </c>
      <c r="UT25" s="253">
        <v>97.217597999999995</v>
      </c>
      <c r="UU25" s="253">
        <v>97.243658999999994</v>
      </c>
      <c r="UV25" s="253">
        <v>97.250664999999998</v>
      </c>
      <c r="UW25" s="253">
        <v>97.237623999999997</v>
      </c>
      <c r="UX25" s="253">
        <v>97.216481999999999</v>
      </c>
      <c r="UY25" s="253">
        <v>97.202838999999997</v>
      </c>
      <c r="UZ25" s="253">
        <v>97.203564999999998</v>
      </c>
      <c r="VA25" s="253">
        <v>97.214059000000006</v>
      </c>
      <c r="VB25" s="253">
        <v>97.225335999999999</v>
      </c>
      <c r="VC25" s="253">
        <v>97.230598000000001</v>
      </c>
      <c r="VD25" s="253">
        <v>97.226389999999995</v>
      </c>
      <c r="VE25" s="253">
        <v>97.212005000000005</v>
      </c>
      <c r="VF25" s="253">
        <v>97.190028999999996</v>
      </c>
      <c r="VG25" s="253">
        <v>97.165396000000001</v>
      </c>
      <c r="VH25" s="253">
        <v>97.142191999999994</v>
      </c>
      <c r="VI25" s="253">
        <v>97.122461999999999</v>
      </c>
      <c r="VJ25" s="253">
        <v>97.107977000000005</v>
      </c>
      <c r="VK25" s="253">
        <v>97.100382999999994</v>
      </c>
      <c r="VL25" s="253">
        <v>97.098163999999997</v>
      </c>
      <c r="VM25" s="253">
        <v>97.095473999999996</v>
      </c>
      <c r="VN25" s="253">
        <v>97.085796000000002</v>
      </c>
      <c r="VO25" s="253">
        <v>97.066042999999993</v>
      </c>
      <c r="VP25" s="253">
        <v>97.037372000000005</v>
      </c>
      <c r="VQ25" s="253">
        <v>97.004645999999994</v>
      </c>
      <c r="VR25" s="253">
        <v>96.975655000000003</v>
      </c>
      <c r="VS25" s="253">
        <v>96.957131000000004</v>
      </c>
      <c r="VT25" s="253">
        <v>96.949286000000001</v>
      </c>
      <c r="VU25" s="253">
        <v>96.946329000000006</v>
      </c>
      <c r="VV25" s="253">
        <v>96.943948000000006</v>
      </c>
      <c r="VW25" s="253">
        <v>96.943843999999999</v>
      </c>
      <c r="VX25" s="253">
        <v>96.949133000000003</v>
      </c>
      <c r="VY25" s="253">
        <v>96.958616000000006</v>
      </c>
      <c r="VZ25" s="253">
        <v>96.968714000000006</v>
      </c>
      <c r="WA25" s="253">
        <v>96.977973000000006</v>
      </c>
      <c r="WB25" s="253">
        <v>96.985608999999997</v>
      </c>
      <c r="WC25" s="253">
        <v>96.987911999999994</v>
      </c>
      <c r="WD25" s="253">
        <v>96.981437999999997</v>
      </c>
      <c r="WE25" s="253">
        <v>96.969325999999995</v>
      </c>
      <c r="WF25" s="253">
        <v>96.959771000000003</v>
      </c>
      <c r="WG25" s="253">
        <v>96.957742999999994</v>
      </c>
      <c r="WH25" s="253">
        <v>96.961568</v>
      </c>
      <c r="WI25" s="253">
        <v>96.967229000000003</v>
      </c>
      <c r="WJ25" s="253">
        <v>96.971646000000007</v>
      </c>
      <c r="WK25" s="253">
        <v>96.971870999999993</v>
      </c>
      <c r="WL25" s="253">
        <v>96.966487000000001</v>
      </c>
      <c r="WM25" s="253">
        <v>96.959525999999997</v>
      </c>
      <c r="WN25" s="253">
        <v>96.958072000000001</v>
      </c>
      <c r="WO25" s="253">
        <v>96.963419000000002</v>
      </c>
      <c r="WP25" s="253">
        <v>96.968603000000002</v>
      </c>
      <c r="WQ25" s="253">
        <v>96.967355999999995</v>
      </c>
      <c r="WR25" s="253">
        <v>96.961749999999995</v>
      </c>
      <c r="WS25" s="253">
        <v>96.957447000000002</v>
      </c>
      <c r="WT25" s="253">
        <v>96.954239000000001</v>
      </c>
      <c r="WU25" s="253">
        <v>96.946269999999998</v>
      </c>
      <c r="WV25" s="253">
        <v>96.930627999999999</v>
      </c>
      <c r="WW25" s="253">
        <v>96.911619000000002</v>
      </c>
      <c r="WX25" s="253">
        <v>96.896181999999996</v>
      </c>
      <c r="WY25" s="253">
        <v>96.887795999999994</v>
      </c>
      <c r="WZ25" s="253">
        <v>96.885206999999994</v>
      </c>
      <c r="XA25" s="253">
        <v>96.885059999999996</v>
      </c>
      <c r="XB25" s="253">
        <v>96.884773999999993</v>
      </c>
      <c r="XC25" s="253">
        <v>96.883488</v>
      </c>
      <c r="XD25" s="253">
        <v>96.880664999999993</v>
      </c>
      <c r="XE25" s="253">
        <v>96.874210000000005</v>
      </c>
      <c r="XF25" s="253">
        <v>96.861704000000003</v>
      </c>
      <c r="XG25" s="253">
        <v>96.844335999999998</v>
      </c>
      <c r="XH25" s="253">
        <v>96.827717000000007</v>
      </c>
      <c r="XI25" s="253">
        <v>96.817106999999993</v>
      </c>
      <c r="XJ25" s="253">
        <v>96.812830000000005</v>
      </c>
      <c r="XK25" s="253">
        <v>96.811815999999993</v>
      </c>
      <c r="XL25" s="253">
        <v>96.812092000000007</v>
      </c>
      <c r="XM25" s="253">
        <v>96.813930999999997</v>
      </c>
      <c r="XN25" s="253">
        <v>96.818437000000003</v>
      </c>
      <c r="XO25" s="253">
        <v>96.827882000000002</v>
      </c>
      <c r="XP25" s="253">
        <v>96.845571000000007</v>
      </c>
      <c r="XQ25" s="253">
        <v>96.870653000000004</v>
      </c>
      <c r="XR25" s="253">
        <v>96.892995999999997</v>
      </c>
      <c r="XS25" s="253">
        <v>96.898814000000002</v>
      </c>
      <c r="XT25" s="253">
        <v>96.885097000000002</v>
      </c>
      <c r="XU25" s="253">
        <v>96.865202999999994</v>
      </c>
      <c r="XV25" s="253">
        <v>96.855886999999996</v>
      </c>
      <c r="XW25" s="253">
        <v>96.860039999999998</v>
      </c>
      <c r="XX25" s="253">
        <v>96.865161000000001</v>
      </c>
      <c r="XY25" s="253">
        <v>96.857513999999995</v>
      </c>
      <c r="XZ25" s="253">
        <v>96.833442000000005</v>
      </c>
      <c r="YA25" s="253">
        <v>96.797534999999996</v>
      </c>
      <c r="YB25" s="253">
        <v>96.756352000000007</v>
      </c>
      <c r="YC25" s="253">
        <v>96.718153000000001</v>
      </c>
      <c r="YD25" s="253">
        <v>96.694354000000004</v>
      </c>
      <c r="YE25" s="253">
        <v>96.694108</v>
      </c>
      <c r="YF25" s="253">
        <v>96.716185999999993</v>
      </c>
      <c r="YG25" s="253">
        <v>96.749307000000002</v>
      </c>
      <c r="YH25" s="253">
        <v>96.780614999999997</v>
      </c>
      <c r="YI25" s="253">
        <v>96.801271999999997</v>
      </c>
      <c r="YJ25" s="253">
        <v>96.805576000000002</v>
      </c>
      <c r="YK25" s="253">
        <v>96.792494000000005</v>
      </c>
      <c r="YL25" s="253">
        <v>96.771477000000004</v>
      </c>
      <c r="YM25" s="253">
        <v>96.759816000000001</v>
      </c>
      <c r="YN25" s="253">
        <v>96.766187000000002</v>
      </c>
      <c r="YO25" s="253">
        <v>96.778394000000006</v>
      </c>
      <c r="YP25" s="253">
        <v>96.774837000000005</v>
      </c>
      <c r="YQ25" s="253">
        <v>96.749600000000001</v>
      </c>
      <c r="YR25" s="253">
        <v>96.720258999999999</v>
      </c>
      <c r="YS25" s="253">
        <v>96.708742000000001</v>
      </c>
      <c r="YT25" s="253">
        <v>96.719183000000001</v>
      </c>
      <c r="YU25" s="253">
        <v>96.737922999999995</v>
      </c>
      <c r="YV25" s="253">
        <v>96.750894000000002</v>
      </c>
      <c r="YW25" s="253">
        <v>96.756112000000002</v>
      </c>
      <c r="YX25" s="253">
        <v>96.760452999999998</v>
      </c>
      <c r="YY25" s="253">
        <v>96.768562000000003</v>
      </c>
      <c r="YZ25" s="253">
        <v>96.776751000000004</v>
      </c>
      <c r="ZA25" s="253">
        <v>96.777176999999995</v>
      </c>
      <c r="ZB25" s="253">
        <v>96.768186</v>
      </c>
      <c r="ZC25" s="253">
        <v>96.759517000000002</v>
      </c>
      <c r="ZD25" s="253">
        <v>96.763452000000001</v>
      </c>
      <c r="ZE25" s="253">
        <v>96.778841</v>
      </c>
      <c r="ZF25" s="253">
        <v>96.787403999999995</v>
      </c>
      <c r="ZG25" s="253">
        <v>96.771022000000002</v>
      </c>
      <c r="ZH25" s="253">
        <v>96.732247000000001</v>
      </c>
      <c r="ZI25" s="253">
        <v>96.694278999999995</v>
      </c>
      <c r="ZJ25" s="253">
        <v>96.680824000000001</v>
      </c>
      <c r="ZK25" s="253">
        <v>96.698186000000007</v>
      </c>
      <c r="ZL25" s="253">
        <v>96.734876</v>
      </c>
      <c r="ZM25" s="253">
        <v>96.771955000000005</v>
      </c>
      <c r="ZN25" s="253">
        <v>96.791707000000002</v>
      </c>
      <c r="ZO25" s="253">
        <v>96.783071000000007</v>
      </c>
      <c r="ZP25" s="253">
        <v>96.747551000000001</v>
      </c>
      <c r="ZQ25" s="253">
        <v>96.701909999999998</v>
      </c>
      <c r="ZR25" s="253">
        <v>96.670366000000001</v>
      </c>
      <c r="ZS25" s="253">
        <v>96.668631000000005</v>
      </c>
      <c r="ZT25" s="253">
        <v>96.693268000000003</v>
      </c>
      <c r="ZU25" s="253">
        <v>96.726279000000005</v>
      </c>
      <c r="ZV25" s="253">
        <v>96.749646999999996</v>
      </c>
      <c r="ZW25" s="253">
        <v>96.755824000000004</v>
      </c>
      <c r="ZX25" s="253">
        <v>96.747200000000007</v>
      </c>
      <c r="ZY25" s="253">
        <v>96.730166999999994</v>
      </c>
      <c r="ZZ25" s="253">
        <v>96.711689000000007</v>
      </c>
      <c r="AAA25" s="253">
        <v>96.698445000000007</v>
      </c>
      <c r="AAB25" s="253">
        <v>96.694502999999997</v>
      </c>
      <c r="AAC25" s="253">
        <v>96.698447999999999</v>
      </c>
      <c r="AAD25" s="253">
        <v>96.704656999999997</v>
      </c>
      <c r="AAE25" s="253">
        <v>96.708170999999993</v>
      </c>
      <c r="AAF25" s="253">
        <v>96.707199000000003</v>
      </c>
      <c r="AAG25" s="253">
        <v>96.701358999999997</v>
      </c>
      <c r="AAH25" s="253">
        <v>96.690787</v>
      </c>
      <c r="AAI25" s="253">
        <v>96.678584000000001</v>
      </c>
      <c r="AAJ25" s="253">
        <v>96.671415999999994</v>
      </c>
      <c r="AAK25" s="253">
        <v>96.674359999999993</v>
      </c>
      <c r="AAL25" s="253">
        <v>96.685522000000006</v>
      </c>
      <c r="AAM25" s="253">
        <v>96.697940000000003</v>
      </c>
      <c r="AAN25" s="253">
        <v>96.706676999999999</v>
      </c>
      <c r="AAO25" s="253">
        <v>96.712270000000004</v>
      </c>
      <c r="AAP25" s="253">
        <v>96.716729999999998</v>
      </c>
      <c r="AAQ25" s="253">
        <v>96.717876000000004</v>
      </c>
      <c r="AAR25" s="253">
        <v>96.710081000000002</v>
      </c>
      <c r="AAS25" s="253">
        <v>96.692177999999998</v>
      </c>
      <c r="AAT25" s="253">
        <v>96.674098999999998</v>
      </c>
      <c r="AAU25" s="253">
        <v>96.672577000000004</v>
      </c>
      <c r="AAV25" s="253">
        <v>96.696691999999999</v>
      </c>
      <c r="AAW25" s="253">
        <v>96.737326999999993</v>
      </c>
      <c r="AAX25" s="253">
        <v>96.773348999999996</v>
      </c>
      <c r="AAY25" s="253">
        <v>96.788887000000003</v>
      </c>
      <c r="AAZ25" s="253">
        <v>96.783046999999996</v>
      </c>
      <c r="ABA25" s="253">
        <v>96.764797000000002</v>
      </c>
      <c r="ABB25" s="253">
        <v>96.744615999999994</v>
      </c>
      <c r="ABC25" s="253">
        <v>96.732735000000005</v>
      </c>
      <c r="ABD25" s="253">
        <v>96.737759999999994</v>
      </c>
      <c r="ABE25" s="253">
        <v>96.759003000000007</v>
      </c>
      <c r="ABF25" s="253">
        <v>96.782094000000001</v>
      </c>
      <c r="ABG25" s="253">
        <v>96.789991999999998</v>
      </c>
      <c r="ABH25" s="253">
        <v>96.780398000000005</v>
      </c>
      <c r="ABI25" s="253">
        <v>96.768227999999993</v>
      </c>
      <c r="ABJ25" s="253">
        <v>96.769952000000004</v>
      </c>
      <c r="ABK25" s="253">
        <v>96.788691</v>
      </c>
      <c r="ABL25" s="253">
        <v>96.814284999999998</v>
      </c>
      <c r="ABM25" s="253">
        <v>96.832725999999994</v>
      </c>
      <c r="ABN25" s="253">
        <v>96.834211999999994</v>
      </c>
      <c r="ABO25" s="253">
        <v>96.818140999999997</v>
      </c>
      <c r="ABP25" s="253">
        <v>96.795255999999995</v>
      </c>
      <c r="ABQ25" s="253">
        <v>96.782003000000003</v>
      </c>
      <c r="ABR25" s="253">
        <v>96.787149999999997</v>
      </c>
      <c r="ABS25" s="253">
        <v>96.803534999999997</v>
      </c>
      <c r="ABT25" s="253">
        <v>96.816291000000007</v>
      </c>
      <c r="ABU25" s="253">
        <v>96.820233000000002</v>
      </c>
      <c r="ABV25" s="253">
        <v>96.826655000000002</v>
      </c>
      <c r="ABW25" s="253">
        <v>96.851265999999995</v>
      </c>
      <c r="ABX25" s="253">
        <v>96.896758000000005</v>
      </c>
      <c r="ABY25" s="253">
        <v>96.948853999999997</v>
      </c>
      <c r="ABZ25" s="253">
        <v>96.989000000000004</v>
      </c>
      <c r="ACA25" s="253">
        <v>97.009305999999995</v>
      </c>
      <c r="ACB25" s="253">
        <v>97.015060000000005</v>
      </c>
      <c r="ACC25" s="253">
        <v>97.015157000000002</v>
      </c>
      <c r="ACD25" s="253">
        <v>97.013509999999997</v>
      </c>
      <c r="ACE25" s="253">
        <v>97.009613000000002</v>
      </c>
      <c r="ACF25" s="253">
        <v>97.003356999999994</v>
      </c>
      <c r="ACG25" s="253">
        <v>96.996251000000001</v>
      </c>
      <c r="ACH25" s="253">
        <v>96.989700999999997</v>
      </c>
      <c r="ACI25" s="253">
        <v>96.985319000000004</v>
      </c>
      <c r="ACJ25" s="253">
        <v>96.986185000000006</v>
      </c>
      <c r="ACK25" s="253">
        <v>96.994411999999997</v>
      </c>
      <c r="ACL25" s="253">
        <v>97.007334</v>
      </c>
      <c r="ACM25" s="253">
        <v>97.019366000000005</v>
      </c>
      <c r="ACN25" s="253">
        <v>97.028469000000001</v>
      </c>
      <c r="ACO25" s="253">
        <v>97.038103000000007</v>
      </c>
      <c r="ACP25" s="253">
        <v>97.051569000000001</v>
      </c>
      <c r="ACQ25" s="253">
        <v>97.066794999999999</v>
      </c>
      <c r="ACR25" s="253">
        <v>97.078252000000006</v>
      </c>
      <c r="ACS25" s="253">
        <v>97.081979000000004</v>
      </c>
      <c r="ACT25" s="253">
        <v>97.077100000000002</v>
      </c>
      <c r="ACU25" s="253">
        <v>97.065061999999998</v>
      </c>
      <c r="ACV25" s="253">
        <v>97.050439999999995</v>
      </c>
      <c r="ACW25" s="253">
        <v>97.040232000000003</v>
      </c>
      <c r="ACX25" s="253">
        <v>97.037891999999999</v>
      </c>
      <c r="ACY25" s="253">
        <v>97.037972999999994</v>
      </c>
      <c r="ACZ25" s="253">
        <v>97.031279999999995</v>
      </c>
      <c r="ADA25" s="253">
        <v>97.017891000000006</v>
      </c>
      <c r="ADB25" s="253">
        <v>97.011714999999995</v>
      </c>
      <c r="ADC25" s="253">
        <v>97.027874999999995</v>
      </c>
      <c r="ADD25" s="253">
        <v>97.066310999999999</v>
      </c>
      <c r="ADE25" s="253">
        <v>97.111301999999995</v>
      </c>
      <c r="ADF25" s="253">
        <v>97.147200999999995</v>
      </c>
      <c r="ADG25" s="253">
        <v>97.170428999999999</v>
      </c>
      <c r="ADH25" s="253">
        <v>97.184258999999997</v>
      </c>
      <c r="ADI25" s="253">
        <v>97.187562</v>
      </c>
      <c r="ADJ25" s="253">
        <v>97.176084000000003</v>
      </c>
      <c r="ADK25" s="253">
        <v>97.154314999999997</v>
      </c>
      <c r="ADL25" s="253">
        <v>97.137943000000007</v>
      </c>
      <c r="ADM25" s="253">
        <v>97.140062999999998</v>
      </c>
      <c r="ADN25" s="253">
        <v>97.158163000000002</v>
      </c>
      <c r="ADO25" s="253">
        <v>97.178156000000001</v>
      </c>
      <c r="ADP25" s="253">
        <v>97.188844000000003</v>
      </c>
      <c r="ADQ25" s="253">
        <v>97.188810000000004</v>
      </c>
      <c r="ADR25" s="253">
        <v>97.181917999999996</v>
      </c>
      <c r="ADS25" s="253">
        <v>97.172157999999996</v>
      </c>
      <c r="ADT25" s="253">
        <v>97.163792000000001</v>
      </c>
      <c r="ADU25" s="253">
        <v>97.162497000000002</v>
      </c>
      <c r="ADV25" s="253">
        <v>97.173793000000003</v>
      </c>
      <c r="ADW25" s="253">
        <v>97.199854999999999</v>
      </c>
      <c r="ADX25" s="253">
        <v>97.235568999999998</v>
      </c>
      <c r="ADY25" s="253">
        <v>97.266752999999994</v>
      </c>
      <c r="ADZ25" s="253">
        <v>97.277703000000002</v>
      </c>
      <c r="AEA25" s="253">
        <v>97.266765000000007</v>
      </c>
      <c r="AEB25" s="253">
        <v>97.251684999999995</v>
      </c>
      <c r="AEC25" s="253">
        <v>97.252080000000007</v>
      </c>
      <c r="AED25" s="253">
        <v>97.267131000000006</v>
      </c>
      <c r="AEE25" s="253">
        <v>97.278947000000002</v>
      </c>
      <c r="AEF25" s="253">
        <v>97.278857000000002</v>
      </c>
      <c r="AEG25" s="253">
        <v>97.279982000000004</v>
      </c>
      <c r="AEH25" s="253">
        <v>97.298366999999999</v>
      </c>
      <c r="AEI25" s="253">
        <v>97.330740000000006</v>
      </c>
      <c r="AEJ25" s="253">
        <v>97.359594999999999</v>
      </c>
      <c r="AEK25" s="253">
        <v>97.374795000000006</v>
      </c>
      <c r="AEL25" s="253">
        <v>97.380494999999996</v>
      </c>
      <c r="AEM25" s="253">
        <v>97.382919999999999</v>
      </c>
      <c r="AEN25" s="253">
        <v>97.381609999999995</v>
      </c>
      <c r="AEO25" s="253">
        <v>97.374994000000001</v>
      </c>
      <c r="AEP25" s="253">
        <v>97.367393000000007</v>
      </c>
      <c r="AEQ25" s="253">
        <v>97.366614999999996</v>
      </c>
      <c r="AER25" s="253">
        <v>97.377431999999999</v>
      </c>
      <c r="AES25" s="253">
        <v>97.398955000000001</v>
      </c>
      <c r="AET25" s="253">
        <v>97.425281999999996</v>
      </c>
      <c r="AEU25" s="253">
        <v>97.447922000000005</v>
      </c>
      <c r="AEV25" s="253">
        <v>97.461269999999999</v>
      </c>
      <c r="AEW25" s="253">
        <v>97.467843000000002</v>
      </c>
      <c r="AEX25" s="253">
        <v>97.476543000000007</v>
      </c>
      <c r="AEY25" s="253">
        <v>97.494857999999994</v>
      </c>
      <c r="AEZ25" s="253">
        <v>97.523619999999994</v>
      </c>
      <c r="AFA25" s="253">
        <v>97.557578000000007</v>
      </c>
      <c r="AFB25" s="253">
        <v>97.587354000000005</v>
      </c>
      <c r="AFC25" s="253">
        <v>97.602099999999993</v>
      </c>
      <c r="AFD25" s="253">
        <v>97.59657</v>
      </c>
      <c r="AFE25" s="253">
        <v>97.578469999999996</v>
      </c>
      <c r="AFF25" s="253">
        <v>97.565521000000004</v>
      </c>
      <c r="AFG25" s="253">
        <v>97.572177999999994</v>
      </c>
      <c r="AFH25" s="253">
        <v>97.599305999999999</v>
      </c>
      <c r="AFI25" s="253">
        <v>97.635312999999996</v>
      </c>
      <c r="AFJ25" s="253">
        <v>97.663921999999999</v>
      </c>
      <c r="AFK25" s="253">
        <v>97.672190999999998</v>
      </c>
      <c r="AFL25" s="253">
        <v>97.658081999999993</v>
      </c>
      <c r="AFM25" s="253">
        <v>97.634292000000002</v>
      </c>
      <c r="AFN25" s="253">
        <v>97.620688000000001</v>
      </c>
      <c r="AFO25" s="253">
        <v>97.628713000000005</v>
      </c>
      <c r="AFP25" s="253">
        <v>97.654110000000003</v>
      </c>
      <c r="AFQ25" s="253">
        <v>97.685356999999996</v>
      </c>
      <c r="AFR25" s="253">
        <v>97.714872</v>
      </c>
      <c r="AFS25" s="253">
        <v>97.739211999999995</v>
      </c>
      <c r="AFT25" s="253">
        <v>97.753615999999994</v>
      </c>
      <c r="AFU25" s="253">
        <v>97.753681999999998</v>
      </c>
      <c r="AFV25" s="253">
        <v>97.742491999999999</v>
      </c>
      <c r="AFW25" s="253">
        <v>97.731384000000006</v>
      </c>
      <c r="AFX25" s="253">
        <v>97.731911999999994</v>
      </c>
      <c r="AFY25" s="253">
        <v>97.747556000000003</v>
      </c>
      <c r="AFZ25" s="253">
        <v>97.771457999999996</v>
      </c>
      <c r="AGA25" s="253">
        <v>97.790227000000002</v>
      </c>
      <c r="AGB25" s="253">
        <v>97.792610999999994</v>
      </c>
      <c r="AGC25" s="253">
        <v>97.779019000000005</v>
      </c>
      <c r="AGD25" s="253">
        <v>97.762878000000001</v>
      </c>
      <c r="AGE25" s="253">
        <v>97.760301999999996</v>
      </c>
      <c r="AGF25" s="253">
        <v>97.778565999999998</v>
      </c>
      <c r="AGG25" s="253">
        <v>97.814740999999998</v>
      </c>
      <c r="AGH25" s="253">
        <v>97.860808000000006</v>
      </c>
      <c r="AGI25" s="253">
        <v>97.905186999999998</v>
      </c>
      <c r="AGJ25" s="253">
        <v>97.932939000000005</v>
      </c>
      <c r="AGK25" s="253">
        <v>97.933813000000001</v>
      </c>
      <c r="AGL25" s="253">
        <v>97.913347000000002</v>
      </c>
      <c r="AGM25" s="253">
        <v>97.890692999999999</v>
      </c>
      <c r="AGN25" s="253">
        <v>97.881794999999997</v>
      </c>
      <c r="AGO25" s="253">
        <v>97.886835000000005</v>
      </c>
      <c r="AGP25" s="253">
        <v>97.895249000000007</v>
      </c>
      <c r="AGQ25" s="253">
        <v>97.899023</v>
      </c>
      <c r="AGR25" s="253">
        <v>97.898622000000003</v>
      </c>
      <c r="AGS25" s="253">
        <v>97.899851999999996</v>
      </c>
      <c r="AGT25" s="253">
        <v>97.909082999999995</v>
      </c>
      <c r="AGU25" s="253">
        <v>97.929041999999995</v>
      </c>
      <c r="AGV25" s="253">
        <v>97.954442</v>
      </c>
      <c r="AGW25" s="253">
        <v>97.972440000000006</v>
      </c>
      <c r="AGX25" s="253">
        <v>97.972564000000006</v>
      </c>
      <c r="AGY25" s="253">
        <v>97.958265999999995</v>
      </c>
      <c r="AGZ25" s="253">
        <v>97.946102999999994</v>
      </c>
      <c r="AHA25" s="253">
        <v>97.951130000000006</v>
      </c>
      <c r="AHB25" s="253">
        <v>97.972610000000003</v>
      </c>
      <c r="AHC25" s="253">
        <v>97.994050000000001</v>
      </c>
      <c r="AHD25" s="253">
        <v>97.997397000000007</v>
      </c>
      <c r="AHE25" s="253">
        <v>97.978836000000001</v>
      </c>
      <c r="AHF25" s="253">
        <v>97.953394000000003</v>
      </c>
      <c r="AHG25" s="253">
        <v>97.944457</v>
      </c>
      <c r="AHH25" s="253">
        <v>97.965436999999994</v>
      </c>
      <c r="AHI25" s="253">
        <v>98.008032999999998</v>
      </c>
      <c r="AHJ25" s="253">
        <v>98.048140000000004</v>
      </c>
      <c r="AHK25" s="253">
        <v>98.065455999999998</v>
      </c>
      <c r="AHL25" s="253">
        <v>98.059315999999995</v>
      </c>
      <c r="AHM25" s="253">
        <v>98.046469999999999</v>
      </c>
      <c r="AHN25" s="253">
        <v>98.044172000000003</v>
      </c>
      <c r="AHO25" s="253">
        <v>98.055683000000002</v>
      </c>
      <c r="AHP25" s="253">
        <v>98.071417999999994</v>
      </c>
      <c r="AHQ25" s="253">
        <v>98.081500000000005</v>
      </c>
      <c r="AHR25" s="253">
        <v>98.084688</v>
      </c>
      <c r="AHS25" s="253">
        <v>98.085712999999998</v>
      </c>
      <c r="AHT25" s="253">
        <v>98.087912000000003</v>
      </c>
      <c r="AHU25" s="253">
        <v>98.091222999999999</v>
      </c>
      <c r="AHV25" s="253">
        <v>98.095117999999999</v>
      </c>
      <c r="AHW25" s="253">
        <v>98.099712999999994</v>
      </c>
      <c r="AHX25" s="253">
        <v>98.103812000000005</v>
      </c>
      <c r="AHY25" s="253">
        <v>98.105266</v>
      </c>
      <c r="AHZ25" s="253">
        <v>98.104709999999997</v>
      </c>
      <c r="AIA25" s="253">
        <v>98.106347</v>
      </c>
      <c r="AIB25" s="253">
        <v>98.112780000000001</v>
      </c>
      <c r="AIC25" s="253">
        <v>98.120644999999996</v>
      </c>
      <c r="AID25" s="253">
        <v>98.124144000000001</v>
      </c>
      <c r="AIE25" s="253">
        <v>98.122971000000007</v>
      </c>
      <c r="AIF25" s="253">
        <v>98.124182000000005</v>
      </c>
      <c r="AIG25" s="253">
        <v>98.134511000000003</v>
      </c>
      <c r="AIH25" s="253">
        <v>98.151660000000007</v>
      </c>
      <c r="AII25" s="253">
        <v>98.164868999999996</v>
      </c>
      <c r="AIJ25" s="253">
        <v>98.165375999999995</v>
      </c>
      <c r="AIK25" s="253">
        <v>98.156039000000007</v>
      </c>
      <c r="AIL25" s="253">
        <v>98.149399000000003</v>
      </c>
      <c r="AIM25" s="253">
        <v>98.155952999999997</v>
      </c>
      <c r="AIN25" s="253">
        <v>98.175205000000005</v>
      </c>
      <c r="AIO25" s="253">
        <v>98.198473000000007</v>
      </c>
      <c r="AIP25" s="253">
        <v>98.218275000000006</v>
      </c>
      <c r="AIQ25" s="253">
        <v>98.233020999999994</v>
      </c>
      <c r="AIR25" s="253">
        <v>98.243879000000007</v>
      </c>
      <c r="AIS25" s="253">
        <v>98.250089000000003</v>
      </c>
      <c r="AIT25" s="253">
        <v>98.248228999999995</v>
      </c>
      <c r="AIU25" s="253">
        <v>98.235140999999999</v>
      </c>
      <c r="AIV25" s="253">
        <v>98.212209000000001</v>
      </c>
      <c r="AIW25" s="253">
        <v>98.188315000000003</v>
      </c>
      <c r="AIX25" s="253">
        <v>98.176895000000002</v>
      </c>
      <c r="AIY25" s="253">
        <v>98.185601000000005</v>
      </c>
      <c r="AIZ25" s="253">
        <v>98.207693000000006</v>
      </c>
      <c r="AJA25" s="253">
        <v>98.226664999999997</v>
      </c>
      <c r="AJB25" s="253">
        <v>98.231570000000005</v>
      </c>
      <c r="AJC25" s="253">
        <v>98.225894999999994</v>
      </c>
      <c r="AJD25" s="253">
        <v>98.220112</v>
      </c>
      <c r="AJE25" s="253">
        <v>98.218768999999995</v>
      </c>
      <c r="AJF25" s="253">
        <v>98.217753000000002</v>
      </c>
      <c r="AJG25" s="253">
        <v>98.212188999999995</v>
      </c>
      <c r="AJH25" s="253">
        <v>98.202877999999998</v>
      </c>
      <c r="AJI25" s="253">
        <v>98.194716999999997</v>
      </c>
      <c r="AJJ25" s="253">
        <v>98.191649999999996</v>
      </c>
      <c r="AJK25" s="253">
        <v>98.194411000000002</v>
      </c>
      <c r="AJL25" s="253">
        <v>98.201746999999997</v>
      </c>
      <c r="AJM25" s="253">
        <v>98.212705</v>
      </c>
      <c r="AJN25" s="253">
        <v>98.227716000000001</v>
      </c>
      <c r="AJO25" s="253">
        <v>98.247096999999997</v>
      </c>
      <c r="AJP25" s="253">
        <v>98.268557000000001</v>
      </c>
      <c r="AJQ25" s="253">
        <v>98.287492999999998</v>
      </c>
      <c r="AJR25" s="253">
        <v>98.300629999999998</v>
      </c>
      <c r="AJS25" s="253">
        <v>98.307880999999995</v>
      </c>
      <c r="AJT25" s="253">
        <v>98.309779000000006</v>
      </c>
      <c r="AJU25" s="253">
        <v>98.305396000000002</v>
      </c>
      <c r="AJV25" s="253">
        <v>98.295181999999997</v>
      </c>
      <c r="AJW25" s="253">
        <v>98.284392999999994</v>
      </c>
      <c r="AJX25" s="253">
        <v>98.280091999999996</v>
      </c>
      <c r="AJY25" s="253">
        <v>98.284329</v>
      </c>
      <c r="AJZ25" s="253">
        <v>98.292617000000007</v>
      </c>
      <c r="AKA25" s="253">
        <v>98.299903</v>
      </c>
      <c r="AKB25" s="253">
        <v>98.306037000000003</v>
      </c>
      <c r="AKC25" s="253">
        <v>98.314418000000003</v>
      </c>
      <c r="AKD25" s="253">
        <v>98.326690999999997</v>
      </c>
      <c r="AKE25" s="253">
        <v>98.340020999999993</v>
      </c>
      <c r="AKF25" s="253">
        <v>98.349193999999997</v>
      </c>
      <c r="AKG25" s="253">
        <v>98.351555000000005</v>
      </c>
      <c r="AKH25" s="253">
        <v>98.350768000000002</v>
      </c>
      <c r="AKI25" s="253">
        <v>98.355362999999997</v>
      </c>
      <c r="AKJ25" s="253">
        <v>98.371876999999998</v>
      </c>
      <c r="AKK25" s="253">
        <v>98.398366999999993</v>
      </c>
      <c r="AKL25" s="253">
        <v>98.425577000000004</v>
      </c>
      <c r="AKM25" s="253">
        <v>98.444550000000007</v>
      </c>
      <c r="AKN25" s="253">
        <v>98.451533999999995</v>
      </c>
      <c r="AKO25" s="253">
        <v>98.445751000000001</v>
      </c>
      <c r="AKP25" s="253">
        <v>98.426597999999998</v>
      </c>
      <c r="AKQ25" s="253">
        <v>98.397364999999994</v>
      </c>
      <c r="AKR25" s="253">
        <v>98.370064999999997</v>
      </c>
      <c r="AKS25" s="253">
        <v>98.359965000000003</v>
      </c>
      <c r="AKT25" s="253">
        <v>98.371469000000005</v>
      </c>
      <c r="AKU25" s="253">
        <v>98.392081000000005</v>
      </c>
      <c r="AKV25" s="253">
        <v>98.404939999999996</v>
      </c>
      <c r="AKW25" s="253">
        <v>98.406364999999994</v>
      </c>
      <c r="AKX25" s="253">
        <v>98.405325000000005</v>
      </c>
      <c r="AKY25" s="253">
        <v>98.405501999999998</v>
      </c>
      <c r="AKZ25" s="253">
        <v>98.396597</v>
      </c>
      <c r="ALA25" s="253">
        <v>98.369601000000003</v>
      </c>
      <c r="ALB25" s="253">
        <v>98.334252000000006</v>
      </c>
      <c r="ALC25" s="253">
        <v>98.310516000000007</v>
      </c>
      <c r="ALD25" s="253">
        <v>98.303585999999996</v>
      </c>
      <c r="ALE25" s="253">
        <v>98.298969999999997</v>
      </c>
      <c r="ALF25" s="253">
        <v>98.286479</v>
      </c>
      <c r="ALG25" s="253">
        <v>98.277353000000005</v>
      </c>
      <c r="ALH25" s="253">
        <v>98.287591000000006</v>
      </c>
      <c r="ALI25" s="253">
        <v>98.310783000000001</v>
      </c>
      <c r="ALJ25" s="253">
        <v>98.320885000000004</v>
      </c>
      <c r="ALK25" s="253">
        <v>98.302346</v>
      </c>
      <c r="ALL25" s="253">
        <v>98.266955999999993</v>
      </c>
      <c r="ALM25" s="253">
        <v>98.236979000000005</v>
      </c>
      <c r="ALN25" s="253">
        <v>98.220232999999993</v>
      </c>
      <c r="ALO25" s="253">
        <v>98.207258999999993</v>
      </c>
      <c r="ALP25" s="253">
        <v>98.187665999999993</v>
      </c>
      <c r="ALQ25" s="253">
        <v>98.161030999999994</v>
      </c>
      <c r="ALR25" s="253">
        <v>98.132347999999993</v>
      </c>
      <c r="ALS25" s="253">
        <v>98.103504999999998</v>
      </c>
      <c r="ALT25" s="253">
        <v>98.072507999999999</v>
      </c>
      <c r="ALU25" s="253">
        <v>98.038364000000001</v>
      </c>
      <c r="ALV25" s="253">
        <v>98.003246000000004</v>
      </c>
      <c r="ALW25" s="253">
        <v>97.969483999999994</v>
      </c>
      <c r="ALX25" s="253">
        <v>97.936087000000001</v>
      </c>
      <c r="ALY25" s="253">
        <v>97.899820000000005</v>
      </c>
      <c r="ALZ25" s="253">
        <v>97.859409999999997</v>
      </c>
      <c r="AMA25" s="253">
        <v>97.816458999999995</v>
      </c>
      <c r="AMB25" s="253">
        <v>97.770673000000002</v>
      </c>
      <c r="AMC25" s="253">
        <v>97.716661999999999</v>
      </c>
      <c r="AMD25" s="253">
        <v>97.649653000000001</v>
      </c>
      <c r="AME25" s="253">
        <v>97.574256000000005</v>
      </c>
      <c r="AMF25" s="253">
        <v>97.502680999999995</v>
      </c>
      <c r="AMG25" s="253">
        <v>97.441089000000005</v>
      </c>
      <c r="AMH25" s="253">
        <v>97.380874000000006</v>
      </c>
      <c r="AMI25" s="253">
        <v>97.307147000000001</v>
      </c>
      <c r="AMJ25" s="253">
        <v>97.214217000000005</v>
      </c>
      <c r="AMK25" s="253">
        <v>97.108480999999998</v>
      </c>
      <c r="AML25" s="253">
        <v>96.996976000000004</v>
      </c>
      <c r="AMM25" s="253">
        <v>96.878569999999996</v>
      </c>
      <c r="AMN25" s="253">
        <v>96.748367000000002</v>
      </c>
      <c r="AMO25" s="253">
        <v>96.605767999999998</v>
      </c>
      <c r="AMP25" s="253">
        <v>96.452752000000004</v>
      </c>
      <c r="AMQ25" s="253">
        <v>96.285036000000005</v>
      </c>
      <c r="AMR25" s="253">
        <v>96.090132999999994</v>
      </c>
      <c r="AMS25" s="253">
        <v>95.856313999999998</v>
      </c>
      <c r="AMT25" s="253">
        <v>95.580967000000001</v>
      </c>
      <c r="AMU25" s="253">
        <v>95.268129999999999</v>
      </c>
      <c r="AMV25" s="253">
        <v>94.919680999999997</v>
      </c>
      <c r="AMW25" s="253">
        <v>94.531558000000004</v>
      </c>
      <c r="AMX25" s="253">
        <v>94.097294000000005</v>
      </c>
      <c r="AMY25" s="253">
        <v>93.612097000000006</v>
      </c>
      <c r="AMZ25" s="253">
        <v>93.073785000000001</v>
      </c>
      <c r="ANA25" s="253">
        <v>92.483445000000003</v>
      </c>
      <c r="ANB25" s="253">
        <v>91.846181999999999</v>
      </c>
      <c r="ANC25" s="253">
        <v>91.167924999999997</v>
      </c>
      <c r="AND25" s="253">
        <v>90.451196999999993</v>
      </c>
      <c r="ANE25" s="253">
        <v>89.701790000000003</v>
      </c>
      <c r="ANF25" s="253">
        <v>88.947603000000001</v>
      </c>
      <c r="ANG25" s="253">
        <v>88.248737000000006</v>
      </c>
      <c r="ANH25" s="253">
        <v>87.677010999999993</v>
      </c>
      <c r="ANI25" s="253">
        <v>87.275948999999997</v>
      </c>
      <c r="ANJ25" s="253">
        <v>87.036467000000002</v>
      </c>
      <c r="ANK25" s="253">
        <v>86.905137999999994</v>
      </c>
      <c r="ANL25" s="253">
        <v>86.809681999999995</v>
      </c>
      <c r="ANM25" s="253">
        <v>86.681353000000001</v>
      </c>
      <c r="ANN25" s="253">
        <v>86.472123999999994</v>
      </c>
      <c r="ANO25" s="253">
        <v>86.169873999999993</v>
      </c>
      <c r="ANP25" s="253">
        <v>85.805882999999994</v>
      </c>
      <c r="ANQ25" s="253">
        <v>85.447565999999995</v>
      </c>
      <c r="ANR25" s="253">
        <v>85.180706000000001</v>
      </c>
      <c r="ANS25" s="253">
        <v>85.088543999999999</v>
      </c>
      <c r="ANT25" s="253">
        <v>85.230530000000002</v>
      </c>
      <c r="ANU25" s="253">
        <v>85.623551000000006</v>
      </c>
      <c r="ANV25" s="253">
        <v>86.237622000000002</v>
      </c>
      <c r="ANW25" s="253">
        <v>87.009333999999996</v>
      </c>
      <c r="ANX25" s="253">
        <v>87.861954999999995</v>
      </c>
      <c r="ANY25" s="253">
        <v>88.719111999999996</v>
      </c>
      <c r="ANZ25" s="253">
        <v>89.513008999999997</v>
      </c>
      <c r="AOA25" s="253">
        <v>90.189881999999997</v>
      </c>
      <c r="AOB25" s="253">
        <v>90.714635999999999</v>
      </c>
      <c r="AOC25" s="253">
        <v>91.073237000000006</v>
      </c>
      <c r="AOD25" s="253">
        <v>91.272914</v>
      </c>
      <c r="AOE25" s="253">
        <v>91.336501999999996</v>
      </c>
      <c r="AOF25" s="253">
        <v>91.288577000000004</v>
      </c>
      <c r="AOG25" s="253">
        <v>91.139981000000006</v>
      </c>
      <c r="AOH25" s="253">
        <v>90.884827999999999</v>
      </c>
      <c r="AOI25" s="253">
        <v>90.514037999999999</v>
      </c>
      <c r="AOJ25" s="253">
        <v>90.031689</v>
      </c>
      <c r="AOK25" s="253">
        <v>89.459315000000004</v>
      </c>
      <c r="AOL25" s="253">
        <v>88.827657000000002</v>
      </c>
      <c r="AOM25" s="253">
        <v>88.166426000000001</v>
      </c>
      <c r="AON25" s="253">
        <v>87.498119000000003</v>
      </c>
      <c r="AOO25" s="253">
        <v>86.837057000000001</v>
      </c>
      <c r="AOP25" s="253">
        <v>86.192949999999996</v>
      </c>
      <c r="AOQ25" s="253">
        <v>85.575092999999995</v>
      </c>
      <c r="AOR25" s="253">
        <v>84.990261000000004</v>
      </c>
      <c r="AOS25" s="253">
        <v>84.436744000000004</v>
      </c>
      <c r="AOT25" s="253">
        <v>83.906773000000001</v>
      </c>
      <c r="AOU25" s="253">
        <v>83.399693999999997</v>
      </c>
      <c r="AOV25" s="253">
        <v>82.932085999999998</v>
      </c>
      <c r="AOW25" s="253">
        <v>82.535407000000006</v>
      </c>
      <c r="AOX25" s="253">
        <v>82.249871999999996</v>
      </c>
      <c r="AOY25" s="253">
        <v>82.120061000000007</v>
      </c>
      <c r="AOZ25" s="253">
        <v>82.184055000000001</v>
      </c>
      <c r="APA25" s="253">
        <v>82.452392000000003</v>
      </c>
      <c r="APB25" s="253">
        <v>82.894148999999999</v>
      </c>
      <c r="APC25" s="253">
        <v>83.446326999999997</v>
      </c>
      <c r="APD25" s="253">
        <v>84.038239000000004</v>
      </c>
      <c r="APE25" s="253">
        <v>84.611180000000004</v>
      </c>
      <c r="APF25" s="253">
        <v>85.127700000000004</v>
      </c>
      <c r="APG25" s="253">
        <v>85.574263000000002</v>
      </c>
      <c r="APH25" s="253">
        <v>85.960830999999999</v>
      </c>
      <c r="API25" s="253">
        <v>86.313766999999999</v>
      </c>
      <c r="APJ25" s="253">
        <v>86.662790999999999</v>
      </c>
      <c r="APK25" s="253">
        <v>87.029673000000003</v>
      </c>
      <c r="APL25" s="253">
        <v>87.423987999999994</v>
      </c>
      <c r="APM25" s="253">
        <v>87.845828999999995</v>
      </c>
      <c r="APN25" s="253">
        <v>88.290064999999998</v>
      </c>
      <c r="APO25" s="253">
        <v>88.748092999999997</v>
      </c>
      <c r="APP25" s="253">
        <v>89.207233000000002</v>
      </c>
      <c r="APQ25" s="253">
        <v>89.650041000000002</v>
      </c>
      <c r="APR25" s="253">
        <v>90.058655000000002</v>
      </c>
      <c r="APS25" s="253">
        <v>90.421583999999996</v>
      </c>
      <c r="APT25" s="253">
        <v>90.737778000000006</v>
      </c>
      <c r="APU25" s="253">
        <v>91.013422000000006</v>
      </c>
      <c r="APV25" s="253">
        <v>91.253026000000006</v>
      </c>
      <c r="APW25" s="253">
        <v>91.452682999999993</v>
      </c>
      <c r="APX25" s="253">
        <v>91.602434000000002</v>
      </c>
      <c r="APY25" s="253">
        <v>91.696366999999995</v>
      </c>
      <c r="APZ25" s="253">
        <v>91.740594000000002</v>
      </c>
      <c r="AQA25" s="253">
        <v>91.751396</v>
      </c>
      <c r="AQB25" s="253">
        <v>91.745914999999997</v>
      </c>
      <c r="AQC25" s="253">
        <v>91.733632999999998</v>
      </c>
      <c r="AQD25" s="253">
        <v>91.713025000000002</v>
      </c>
      <c r="AQE25" s="253">
        <v>91.673023999999998</v>
      </c>
      <c r="AQF25" s="253">
        <v>91.599356</v>
      </c>
      <c r="AQG25" s="253">
        <v>91.485626999999994</v>
      </c>
      <c r="AQH25" s="253">
        <v>91.341294000000005</v>
      </c>
      <c r="AQI25" s="253">
        <v>91.186729</v>
      </c>
      <c r="AQJ25" s="253">
        <v>91.038205000000005</v>
      </c>
      <c r="AQK25" s="253">
        <v>90.900553000000002</v>
      </c>
      <c r="AQL25" s="253">
        <v>90.777018999999996</v>
      </c>
      <c r="AQM25" s="253">
        <v>90.682547999999997</v>
      </c>
      <c r="AQN25" s="253">
        <v>90.639702999999997</v>
      </c>
      <c r="AQO25" s="253">
        <v>90.658119999999997</v>
      </c>
      <c r="AQP25" s="253">
        <v>90.719965000000002</v>
      </c>
      <c r="AQQ25" s="253">
        <v>90.786322999999996</v>
      </c>
      <c r="AQR25" s="253">
        <v>90.818331999999998</v>
      </c>
      <c r="AQS25" s="253">
        <v>90.794876000000002</v>
      </c>
      <c r="AQT25" s="253">
        <v>90.717941999999994</v>
      </c>
      <c r="AQU25" s="253">
        <v>90.606437</v>
      </c>
      <c r="AQV25" s="253">
        <v>90.487572</v>
      </c>
      <c r="AQW25" s="253">
        <v>90.393523000000002</v>
      </c>
      <c r="AQX25" s="253">
        <v>90.363003000000006</v>
      </c>
      <c r="AQY25" s="253">
        <v>90.439586000000006</v>
      </c>
      <c r="AQZ25" s="253">
        <v>90.659713999999994</v>
      </c>
      <c r="ARA25" s="253">
        <v>91.036772999999997</v>
      </c>
      <c r="ARB25" s="253">
        <v>91.552000000000007</v>
      </c>
      <c r="ARC25" s="253">
        <v>92.157511</v>
      </c>
      <c r="ARD25" s="253">
        <v>92.788481000000004</v>
      </c>
      <c r="ARE25" s="253">
        <v>93.383035000000007</v>
      </c>
      <c r="ARF25" s="253">
        <v>93.901088000000001</v>
      </c>
      <c r="ARG25" s="253">
        <v>94.329351000000003</v>
      </c>
      <c r="ARH25" s="253">
        <v>94.668047999999999</v>
      </c>
      <c r="ARI25" s="253">
        <v>94.916318000000004</v>
      </c>
      <c r="ARJ25" s="253">
        <v>95.071310999999994</v>
      </c>
      <c r="ARK25" s="253">
        <v>95.136616000000004</v>
      </c>
      <c r="ARL25" s="253">
        <v>95.125384999999994</v>
      </c>
      <c r="ARM25" s="253">
        <v>95.054682</v>
      </c>
      <c r="ARN25" s="253">
        <v>94.938542999999996</v>
      </c>
      <c r="ARO25" s="253">
        <v>94.783642</v>
      </c>
      <c r="ARP25" s="253">
        <v>94.586725999999999</v>
      </c>
      <c r="ARQ25" s="253">
        <v>94.336378999999994</v>
      </c>
      <c r="ARR25" s="253">
        <v>94.021446999999995</v>
      </c>
      <c r="ARS25" s="253">
        <v>93.638734999999997</v>
      </c>
      <c r="ART25" s="253">
        <v>93.191847999999993</v>
      </c>
      <c r="ARU25" s="253">
        <v>92.687341000000004</v>
      </c>
      <c r="ARV25" s="253">
        <v>92.140473</v>
      </c>
      <c r="ARW25" s="253">
        <v>91.586702000000002</v>
      </c>
      <c r="ARX25" s="253">
        <v>91.081481999999994</v>
      </c>
      <c r="ARY25" s="253">
        <v>90.684105000000002</v>
      </c>
      <c r="ARZ25" s="253">
        <v>90.442723999999998</v>
      </c>
      <c r="ASA25" s="253">
        <v>90.391024999999999</v>
      </c>
      <c r="ASB25" s="253">
        <v>90.547828999999993</v>
      </c>
      <c r="ASC25" s="253">
        <v>90.909493999999995</v>
      </c>
      <c r="ASD25" s="253">
        <v>91.442845000000005</v>
      </c>
      <c r="ASE25" s="253">
        <v>92.089545000000001</v>
      </c>
      <c r="ASF25" s="253">
        <v>92.781383000000005</v>
      </c>
      <c r="ASG25" s="253">
        <v>93.458278000000007</v>
      </c>
      <c r="ASH25" s="253">
        <v>94.082046000000005</v>
      </c>
      <c r="ASI25" s="253">
        <v>94.639000999999993</v>
      </c>
      <c r="ASJ25" s="253">
        <v>95.128557000000001</v>
      </c>
      <c r="ASK25" s="253">
        <v>95.548249999999996</v>
      </c>
      <c r="ASL25" s="253">
        <v>95.890854000000004</v>
      </c>
      <c r="ASM25" s="253">
        <v>96.155300999999994</v>
      </c>
      <c r="ASN25" s="253">
        <v>96.355479000000003</v>
      </c>
      <c r="ASO25" s="253">
        <v>96.514653999999993</v>
      </c>
      <c r="ASP25" s="253">
        <v>96.652153999999996</v>
      </c>
      <c r="ASQ25" s="253">
        <v>96.777420000000006</v>
      </c>
      <c r="ASR25" s="253">
        <v>96.893476000000007</v>
      </c>
      <c r="ASS25" s="253">
        <v>97.001375999999993</v>
      </c>
      <c r="AST25" s="253">
        <v>97.100470000000001</v>
      </c>
      <c r="ASU25" s="253">
        <v>97.187821</v>
      </c>
      <c r="ASV25" s="253">
        <v>97.260147000000003</v>
      </c>
      <c r="ASW25" s="253">
        <v>97.317165000000003</v>
      </c>
      <c r="ASX25" s="253">
        <v>97.363262000000006</v>
      </c>
      <c r="ASY25" s="253">
        <v>97.405940999999999</v>
      </c>
      <c r="ASZ25" s="253">
        <v>97.451902000000004</v>
      </c>
      <c r="ATA25" s="253">
        <v>97.503752000000006</v>
      </c>
      <c r="ATB25" s="253">
        <v>97.559949000000003</v>
      </c>
      <c r="ATC25" s="253">
        <v>97.616912999999997</v>
      </c>
      <c r="ATD25" s="253">
        <v>97.670738999999998</v>
      </c>
      <c r="ATE25" s="253">
        <v>97.718867000000003</v>
      </c>
      <c r="ATF25" s="253">
        <v>97.762541999999996</v>
      </c>
      <c r="ATG25" s="253">
        <v>97.806573</v>
      </c>
      <c r="ATH25" s="253">
        <v>97.853560999999999</v>
      </c>
      <c r="ATI25" s="253">
        <v>97.899103999999994</v>
      </c>
      <c r="ATJ25" s="253">
        <v>97.936824000000001</v>
      </c>
      <c r="ATK25" s="253">
        <v>97.968698000000003</v>
      </c>
      <c r="ATL25" s="253">
        <v>98.005330000000001</v>
      </c>
      <c r="ATM25" s="253">
        <v>98.052876999999995</v>
      </c>
      <c r="ATN25" s="253">
        <v>98.102694999999997</v>
      </c>
      <c r="ATO25" s="253">
        <v>98.137843000000004</v>
      </c>
      <c r="ATP25" s="253">
        <v>98.149086999999994</v>
      </c>
      <c r="ATQ25" s="253">
        <v>98.142725999999996</v>
      </c>
      <c r="ATR25" s="253">
        <v>98.134270999999998</v>
      </c>
      <c r="ATS25" s="253">
        <v>98.136790000000005</v>
      </c>
      <c r="ATT25" s="253">
        <v>98.154120000000006</v>
      </c>
      <c r="ATU25" s="253">
        <v>98.182126999999994</v>
      </c>
      <c r="ATV25" s="253">
        <v>98.215190000000007</v>
      </c>
      <c r="ATW25" s="253">
        <v>98.251116999999994</v>
      </c>
      <c r="ATX25" s="253">
        <v>98.289257000000006</v>
      </c>
      <c r="ATY25" s="253">
        <v>98.325608000000003</v>
      </c>
      <c r="ATZ25" s="253">
        <v>98.354005000000001</v>
      </c>
      <c r="AUA25" s="253">
        <v>98.373351</v>
      </c>
      <c r="AUB25" s="253">
        <v>98.389933999999997</v>
      </c>
      <c r="AUC25" s="253">
        <v>98.410185999999996</v>
      </c>
      <c r="AUD25" s="253">
        <v>98.434160000000006</v>
      </c>
      <c r="AUE25" s="253">
        <v>98.458371999999997</v>
      </c>
      <c r="AUF25" s="253">
        <v>98.481212999999997</v>
      </c>
      <c r="AUG25" s="253">
        <v>98.501492999999996</v>
      </c>
      <c r="AUH25" s="253">
        <v>98.515032000000005</v>
      </c>
      <c r="AUI25" s="253">
        <v>98.519002999999998</v>
      </c>
      <c r="AUJ25" s="253">
        <v>98.519251999999994</v>
      </c>
      <c r="AUK25" s="253">
        <v>98.527433000000002</v>
      </c>
      <c r="AUL25" s="253">
        <v>98.548428000000001</v>
      </c>
      <c r="AUM25" s="253">
        <v>98.573682000000005</v>
      </c>
      <c r="AUN25" s="253">
        <v>98.589257000000003</v>
      </c>
      <c r="AUO25" s="253">
        <v>98.589617000000004</v>
      </c>
      <c r="AUP25" s="253">
        <v>98.582727000000006</v>
      </c>
      <c r="AUQ25" s="253">
        <v>98.582719999999995</v>
      </c>
      <c r="AUR25" s="253">
        <v>98.597460999999996</v>
      </c>
      <c r="AUS25" s="253">
        <v>98.621959000000004</v>
      </c>
      <c r="AUT25" s="253">
        <v>98.643055000000004</v>
      </c>
      <c r="AUU25" s="253">
        <v>98.651007000000007</v>
      </c>
      <c r="AUV25" s="253">
        <v>98.646377000000001</v>
      </c>
      <c r="AUW25" s="253">
        <v>98.636347000000001</v>
      </c>
      <c r="AUX25" s="253">
        <v>98.626885999999999</v>
      </c>
      <c r="AUY25" s="253">
        <v>98.619978000000003</v>
      </c>
      <c r="AUZ25" s="253">
        <v>98.616094000000004</v>
      </c>
      <c r="AVA25" s="253">
        <v>98.616022999999998</v>
      </c>
      <c r="AVB25" s="253">
        <v>98.62039</v>
      </c>
      <c r="AVC25" s="253">
        <v>98.629273999999995</v>
      </c>
      <c r="AVD25" s="253">
        <v>98.642210000000006</v>
      </c>
      <c r="AVE25" s="253">
        <v>98.657465000000002</v>
      </c>
      <c r="AVF25" s="253">
        <v>98.671954999999997</v>
      </c>
      <c r="AVG25" s="253">
        <v>98.682528000000005</v>
      </c>
      <c r="AVH25" s="253">
        <v>98.686346999999998</v>
      </c>
      <c r="AVI25" s="253">
        <v>98.680413000000001</v>
      </c>
      <c r="AVJ25" s="253">
        <v>98.664297000000005</v>
      </c>
      <c r="AVK25" s="253">
        <v>98.644800000000004</v>
      </c>
      <c r="AVL25" s="253">
        <v>98.633534999999995</v>
      </c>
      <c r="AVM25" s="253">
        <v>98.635637000000003</v>
      </c>
      <c r="AVN25" s="253">
        <v>98.643321</v>
      </c>
      <c r="AVO25" s="253">
        <v>98.644703000000007</v>
      </c>
      <c r="AVP25" s="253">
        <v>98.637213000000003</v>
      </c>
      <c r="AVQ25" s="253">
        <v>98.627953000000005</v>
      </c>
      <c r="AVR25" s="253">
        <v>98.622664999999998</v>
      </c>
      <c r="AVS25" s="253">
        <v>98.620088999999993</v>
      </c>
      <c r="AVT25" s="253">
        <v>98.617726000000005</v>
      </c>
      <c r="AVU25" s="253">
        <v>98.617963000000003</v>
      </c>
      <c r="AVV25" s="253">
        <v>98.625577000000007</v>
      </c>
      <c r="AVW25" s="253">
        <v>98.640575999999996</v>
      </c>
      <c r="AVX25" s="253">
        <v>98.654661000000004</v>
      </c>
      <c r="AVY25" s="253">
        <v>98.655281000000002</v>
      </c>
      <c r="AVZ25" s="253">
        <v>98.635897999999997</v>
      </c>
      <c r="AWA25" s="253">
        <v>98.604602</v>
      </c>
      <c r="AWB25" s="253">
        <v>98.579244000000003</v>
      </c>
      <c r="AWC25" s="253">
        <v>98.569580999999999</v>
      </c>
      <c r="AWD25" s="253">
        <v>98.565741000000003</v>
      </c>
      <c r="AWE25" s="253">
        <v>98.548591000000002</v>
      </c>
      <c r="AWF25" s="253">
        <v>98.510423000000003</v>
      </c>
      <c r="AWG25" s="253">
        <v>98.461125999999993</v>
      </c>
      <c r="AWH25" s="253">
        <v>98.416674999999998</v>
      </c>
      <c r="AWI25" s="253">
        <v>98.387677999999994</v>
      </c>
      <c r="AWJ25" s="253">
        <v>98.377447000000004</v>
      </c>
      <c r="AWK25" s="253">
        <v>98.382242000000005</v>
      </c>
      <c r="AWL25" s="253">
        <v>98.391317999999998</v>
      </c>
      <c r="AWM25" s="253">
        <v>98.394071999999994</v>
      </c>
      <c r="AWN25" s="253">
        <v>98.391581000000002</v>
      </c>
      <c r="AWO25" s="253">
        <v>98.396316999999996</v>
      </c>
      <c r="AWP25" s="253">
        <v>98.417184000000006</v>
      </c>
      <c r="AWQ25" s="253">
        <v>98.448751000000001</v>
      </c>
      <c r="AWR25" s="253">
        <v>98.478137000000004</v>
      </c>
      <c r="AWS25" s="253">
        <v>98.498675000000006</v>
      </c>
      <c r="AWT25" s="253">
        <v>98.513807</v>
      </c>
      <c r="AWU25" s="253">
        <v>98.531203000000005</v>
      </c>
      <c r="AWV25" s="253">
        <v>98.556174999999996</v>
      </c>
      <c r="AWW25" s="253">
        <v>98.587594999999993</v>
      </c>
      <c r="AWX25" s="253">
        <v>98.617299000000003</v>
      </c>
      <c r="AWY25" s="253">
        <v>98.636685999999997</v>
      </c>
      <c r="AWZ25" s="253">
        <v>98.646477000000004</v>
      </c>
      <c r="AXA25" s="253">
        <v>98.656499999999994</v>
      </c>
      <c r="AXB25" s="253">
        <v>98.672825000000003</v>
      </c>
      <c r="AXC25" s="253">
        <v>98.689481000000001</v>
      </c>
      <c r="AXD25" s="253">
        <v>98.697256999999993</v>
      </c>
      <c r="AXE25" s="253">
        <v>98.697276000000002</v>
      </c>
      <c r="AXF25" s="253">
        <v>98.700363999999993</v>
      </c>
      <c r="AXG25" s="253">
        <v>98.714675</v>
      </c>
      <c r="AXH25" s="253">
        <v>98.738521000000006</v>
      </c>
      <c r="AXI25" s="253">
        <v>98.764184999999998</v>
      </c>
      <c r="AXJ25" s="253">
        <v>98.783970999999994</v>
      </c>
      <c r="AXK25" s="253">
        <v>98.793053999999998</v>
      </c>
      <c r="AXL25" s="253">
        <v>98.791214999999994</v>
      </c>
      <c r="AXM25" s="253">
        <v>98.783649999999994</v>
      </c>
      <c r="AXN25" s="253">
        <v>98.777916000000005</v>
      </c>
      <c r="AXO25" s="253">
        <v>98.778997000000004</v>
      </c>
      <c r="AXP25" s="253">
        <v>98.787014999999997</v>
      </c>
      <c r="AXQ25" s="253">
        <v>98.797741000000002</v>
      </c>
      <c r="AXR25" s="253">
        <v>98.804310999999998</v>
      </c>
      <c r="AXS25" s="253">
        <v>98.801367999999997</v>
      </c>
      <c r="AXT25" s="253">
        <v>98.790251999999995</v>
      </c>
      <c r="AXU25" s="253">
        <v>98.778025999999997</v>
      </c>
      <c r="AXV25" s="253">
        <v>98.769408999999996</v>
      </c>
      <c r="AXW25" s="253">
        <v>98.762636999999998</v>
      </c>
      <c r="AXX25" s="253">
        <v>98.756073000000001</v>
      </c>
      <c r="AXY25" s="253">
        <v>98.754537999999997</v>
      </c>
      <c r="AXZ25" s="253">
        <v>98.763563000000005</v>
      </c>
      <c r="AYA25" s="253">
        <v>98.779758999999999</v>
      </c>
      <c r="AYB25" s="253">
        <v>98.793177999999997</v>
      </c>
      <c r="AYC25" s="253">
        <v>98.798519999999996</v>
      </c>
      <c r="AYD25" s="253">
        <v>98.798340999999994</v>
      </c>
      <c r="AYE25" s="253">
        <v>98.795486999999994</v>
      </c>
      <c r="AYF25" s="253">
        <v>98.789428999999998</v>
      </c>
      <c r="AYG25" s="253">
        <v>98.782162999999997</v>
      </c>
      <c r="AYH25" s="253">
        <v>98.781396999999998</v>
      </c>
      <c r="AYI25" s="253">
        <v>98.792952999999997</v>
      </c>
      <c r="AYJ25" s="253">
        <v>98.812263999999999</v>
      </c>
      <c r="AYK25" s="253">
        <v>98.826919000000004</v>
      </c>
      <c r="AYL25" s="253">
        <v>98.826823000000005</v>
      </c>
      <c r="AYM25" s="253">
        <v>98.810501000000002</v>
      </c>
      <c r="AYN25" s="253">
        <v>98.783755999999997</v>
      </c>
      <c r="AYO25" s="253">
        <v>98.755150999999998</v>
      </c>
      <c r="AYP25" s="253">
        <v>98.732511000000002</v>
      </c>
      <c r="AYQ25" s="253">
        <v>98.721299999999999</v>
      </c>
      <c r="AYR25" s="253">
        <v>98.724046000000001</v>
      </c>
      <c r="AYS25" s="253">
        <v>98.739148</v>
      </c>
      <c r="AYT25" s="253">
        <v>98.759272999999993</v>
      </c>
      <c r="AYU25" s="253">
        <v>98.773396000000005</v>
      </c>
      <c r="AYV25" s="253">
        <v>98.774270000000001</v>
      </c>
      <c r="AYW25" s="253">
        <v>98.764308</v>
      </c>
      <c r="AYX25" s="253">
        <v>98.751761000000002</v>
      </c>
      <c r="AYY25" s="253">
        <v>98.741417999999996</v>
      </c>
      <c r="AYZ25" s="253">
        <v>98.732271999999995</v>
      </c>
      <c r="AZA25" s="253">
        <v>98.724100000000007</v>
      </c>
      <c r="AZB25" s="253">
        <v>98.721438000000006</v>
      </c>
      <c r="AZC25" s="253">
        <v>98.728526000000002</v>
      </c>
      <c r="AZD25" s="253">
        <v>98.743578999999997</v>
      </c>
      <c r="AZE25" s="253">
        <v>98.761183000000003</v>
      </c>
      <c r="AZF25" s="253">
        <v>98.778101000000007</v>
      </c>
      <c r="AZG25" s="253">
        <v>98.793678</v>
      </c>
      <c r="AZH25" s="253">
        <v>98.806251000000003</v>
      </c>
      <c r="AZI25" s="253">
        <v>98.813061000000005</v>
      </c>
      <c r="AZJ25" s="253">
        <v>98.813823999999997</v>
      </c>
      <c r="AZK25" s="253">
        <v>98.811753999999993</v>
      </c>
      <c r="AZL25" s="253">
        <v>98.810434000000001</v>
      </c>
      <c r="AZM25" s="253">
        <v>98.811127999999997</v>
      </c>
      <c r="AZN25" s="253">
        <v>98.813274000000007</v>
      </c>
      <c r="AZO25" s="253">
        <v>98.816280000000006</v>
      </c>
      <c r="AZP25" s="253">
        <v>98.820496000000006</v>
      </c>
      <c r="AZQ25" s="253">
        <v>98.826907000000006</v>
      </c>
      <c r="AZR25" s="253">
        <v>98.835348999999994</v>
      </c>
      <c r="AZS25" s="253">
        <v>98.842333999999994</v>
      </c>
      <c r="AZT25" s="253">
        <v>98.842063999999993</v>
      </c>
      <c r="AZU25" s="253">
        <v>98.832123999999993</v>
      </c>
      <c r="AZV25" s="253">
        <v>98.818336000000002</v>
      </c>
      <c r="AZW25" s="253">
        <v>98.811566999999997</v>
      </c>
      <c r="AZX25" s="253">
        <v>98.817711000000003</v>
      </c>
      <c r="AZY25" s="253">
        <v>98.830978000000002</v>
      </c>
      <c r="AZZ25" s="253">
        <v>98.838379000000003</v>
      </c>
      <c r="BAA25" s="253">
        <v>98.831474</v>
      </c>
      <c r="BAB25" s="253">
        <v>98.813856999999999</v>
      </c>
      <c r="BAC25" s="253">
        <v>98.797646999999998</v>
      </c>
      <c r="BAD25" s="253">
        <v>98.793612999999993</v>
      </c>
      <c r="BAE25" s="253">
        <v>98.804841999999994</v>
      </c>
      <c r="BAF25" s="253">
        <v>98.827574999999996</v>
      </c>
      <c r="BAG25" s="253">
        <v>98.854771</v>
      </c>
      <c r="BAH25" s="253">
        <v>98.878119999999996</v>
      </c>
      <c r="BAI25" s="253">
        <v>98.889937000000003</v>
      </c>
      <c r="BAJ25" s="253">
        <v>98.887186999999997</v>
      </c>
      <c r="BAK25" s="253">
        <v>98.874522999999996</v>
      </c>
      <c r="BAL25" s="253">
        <v>98.861660999999998</v>
      </c>
      <c r="BAM25" s="253">
        <v>98.856703999999993</v>
      </c>
      <c r="BAN25" s="253">
        <v>98.861667999999995</v>
      </c>
      <c r="BAO25" s="253">
        <v>98.872934000000001</v>
      </c>
      <c r="BAP25" s="253">
        <v>98.884204999999994</v>
      </c>
      <c r="BAQ25" s="253">
        <v>98.889375999999999</v>
      </c>
      <c r="BAR25" s="253">
        <v>98.884833</v>
      </c>
      <c r="BAS25" s="253">
        <v>98.870626000000001</v>
      </c>
      <c r="BAT25" s="253">
        <v>98.850131000000005</v>
      </c>
      <c r="BAU25" s="253">
        <v>98.829429000000005</v>
      </c>
      <c r="BAV25" s="253">
        <v>98.816648000000001</v>
      </c>
      <c r="BAW25" s="253">
        <v>98.818780000000004</v>
      </c>
      <c r="BAX25" s="253">
        <v>98.836336000000003</v>
      </c>
      <c r="BAY25" s="253">
        <v>98.861979000000005</v>
      </c>
      <c r="BAZ25" s="253">
        <v>98.886588000000003</v>
      </c>
      <c r="BBA25" s="253">
        <v>98.906284999999997</v>
      </c>
      <c r="BBB25" s="253">
        <v>98.922449999999998</v>
      </c>
      <c r="BBC25" s="253">
        <v>98.937365</v>
      </c>
      <c r="BBD25" s="253">
        <v>98.952983000000003</v>
      </c>
      <c r="BBE25" s="253">
        <v>98.971243999999999</v>
      </c>
      <c r="BBF25" s="253">
        <v>98.989526999999995</v>
      </c>
      <c r="BBG25" s="253">
        <v>98.995846999999998</v>
      </c>
      <c r="BBH25" s="253">
        <v>98.975595999999996</v>
      </c>
      <c r="BBI25" s="253">
        <v>98.927419999999998</v>
      </c>
      <c r="BBJ25" s="253">
        <v>98.869590000000002</v>
      </c>
      <c r="BBK25" s="253">
        <v>98.827646999999999</v>
      </c>
      <c r="BBL25" s="253">
        <v>98.816631000000001</v>
      </c>
      <c r="BBM25" s="253">
        <v>98.834609</v>
      </c>
      <c r="BBN25" s="253">
        <v>98.868228999999999</v>
      </c>
      <c r="BBO25" s="253">
        <v>98.901306000000005</v>
      </c>
      <c r="BBP25" s="253">
        <v>98.921940000000006</v>
      </c>
      <c r="BBQ25" s="253">
        <v>98.927271000000005</v>
      </c>
      <c r="BBR25" s="253">
        <v>98.922489999999996</v>
      </c>
      <c r="BBS25" s="253">
        <v>98.913910999999999</v>
      </c>
      <c r="BBT25" s="253">
        <v>98.903536000000003</v>
      </c>
      <c r="BBU25" s="253">
        <v>98.889865999999998</v>
      </c>
      <c r="BBV25" s="253">
        <v>98.870436999999995</v>
      </c>
      <c r="BBW25" s="253">
        <v>98.842989000000003</v>
      </c>
      <c r="BBX25" s="253">
        <v>98.809802000000005</v>
      </c>
      <c r="BBY25" s="253">
        <v>98.783914999999993</v>
      </c>
      <c r="BBZ25" s="253">
        <v>98.784058999999999</v>
      </c>
      <c r="BCA25" s="253">
        <v>98.815301000000005</v>
      </c>
      <c r="BCB25" s="253">
        <v>98.857703999999998</v>
      </c>
      <c r="BCC25" s="253">
        <v>98.883763000000002</v>
      </c>
      <c r="BCD25" s="253">
        <v>98.887861000000001</v>
      </c>
      <c r="BCE25" s="253">
        <v>98.889706000000004</v>
      </c>
      <c r="BCF25" s="253">
        <v>98.906087999999997</v>
      </c>
      <c r="BCG25" s="253">
        <v>98.928561999999999</v>
      </c>
      <c r="BCH25" s="253">
        <v>98.936317000000003</v>
      </c>
      <c r="BCI25" s="253">
        <v>98.925408000000004</v>
      </c>
      <c r="BCJ25" s="253">
        <v>98.915227999999999</v>
      </c>
      <c r="BCK25" s="253">
        <v>98.925274000000002</v>
      </c>
      <c r="BCL25" s="253">
        <v>98.952408000000005</v>
      </c>
      <c r="BCM25" s="253">
        <v>98.974587</v>
      </c>
      <c r="BCN25" s="253">
        <v>98.974277999999998</v>
      </c>
      <c r="BCO25" s="253">
        <v>98.955803000000003</v>
      </c>
      <c r="BCP25" s="253">
        <v>98.940760999999995</v>
      </c>
      <c r="BCQ25" s="253">
        <v>98.948010999999994</v>
      </c>
      <c r="BCR25" s="253">
        <v>98.977599999999995</v>
      </c>
      <c r="BCS25" s="253">
        <v>99.01249</v>
      </c>
      <c r="BCT25" s="253">
        <v>99.034200999999996</v>
      </c>
      <c r="BCU25" s="253">
        <v>99.03546</v>
      </c>
      <c r="BCV25" s="253">
        <v>99.019262999999995</v>
      </c>
      <c r="BCW25" s="253">
        <v>98.991158999999996</v>
      </c>
      <c r="BCX25" s="253">
        <v>98.957071999999997</v>
      </c>
      <c r="BCY25" s="253">
        <v>98.927172999999996</v>
      </c>
      <c r="BCZ25" s="253">
        <v>98.915831999999995</v>
      </c>
      <c r="BDA25" s="253">
        <v>98.933429000000004</v>
      </c>
      <c r="BDB25" s="253">
        <v>98.977624000000006</v>
      </c>
      <c r="BDC25" s="253">
        <v>99.032653999999994</v>
      </c>
      <c r="BDD25" s="253">
        <v>99.077019000000007</v>
      </c>
      <c r="BDE25" s="253">
        <v>99.094942000000003</v>
      </c>
      <c r="BDF25" s="253">
        <v>99.085747999999995</v>
      </c>
      <c r="BDG25" s="253">
        <v>99.064188999999999</v>
      </c>
      <c r="BDH25" s="253">
        <v>99.048862999999997</v>
      </c>
      <c r="BDI25" s="253">
        <v>99.047217000000003</v>
      </c>
      <c r="BDJ25" s="253">
        <v>99.052057000000005</v>
      </c>
      <c r="BDK25" s="253">
        <v>99.052768</v>
      </c>
      <c r="BDL25" s="253">
        <v>99.046843999999993</v>
      </c>
      <c r="BDM25" s="253">
        <v>99.038786999999999</v>
      </c>
      <c r="BDN25" s="253">
        <v>99.031915999999995</v>
      </c>
      <c r="BDO25" s="253">
        <v>99.026730999999998</v>
      </c>
      <c r="BDP25" s="253">
        <v>99.026100999999997</v>
      </c>
      <c r="BDQ25" s="253">
        <v>99.035685999999998</v>
      </c>
      <c r="BDR25" s="253">
        <v>99.056533000000002</v>
      </c>
      <c r="BDS25" s="253">
        <v>99.081023000000002</v>
      </c>
      <c r="BDT25" s="253">
        <v>99.099515999999994</v>
      </c>
      <c r="BDU25" s="253">
        <v>99.109305000000006</v>
      </c>
      <c r="BDV25" s="253">
        <v>99.114193</v>
      </c>
      <c r="BDW25" s="253">
        <v>99.116725000000002</v>
      </c>
      <c r="BDX25" s="253">
        <v>99.114766000000003</v>
      </c>
      <c r="BDY25" s="253">
        <v>99.106245999999999</v>
      </c>
      <c r="BDZ25" s="253">
        <v>99.093915999999993</v>
      </c>
      <c r="BEA25" s="253">
        <v>99.083314999999999</v>
      </c>
      <c r="BEB25" s="253">
        <v>99.07808</v>
      </c>
      <c r="BEC25" s="253">
        <v>99.079787999999994</v>
      </c>
      <c r="BED25" s="253">
        <v>99.090765000000005</v>
      </c>
      <c r="BEE25" s="253">
        <v>99.112289000000004</v>
      </c>
      <c r="BEF25" s="253">
        <v>99.138199</v>
      </c>
      <c r="BEG25" s="253">
        <v>99.154610000000005</v>
      </c>
      <c r="BEH25" s="253">
        <v>99.151275999999996</v>
      </c>
      <c r="BEI25" s="253">
        <v>99.132936999999998</v>
      </c>
      <c r="BEJ25" s="253">
        <v>99.115423000000007</v>
      </c>
      <c r="BEK25" s="253">
        <v>99.109982000000002</v>
      </c>
      <c r="BEL25" s="253">
        <v>99.114890000000003</v>
      </c>
      <c r="BEM25" s="253">
        <v>99.123003999999995</v>
      </c>
      <c r="BEN25" s="253">
        <v>99.132210999999998</v>
      </c>
      <c r="BEO25" s="253">
        <v>99.144626000000002</v>
      </c>
      <c r="BEP25" s="253">
        <v>99.159079000000006</v>
      </c>
      <c r="BEQ25" s="253">
        <v>99.169528999999997</v>
      </c>
      <c r="BER25" s="253">
        <v>99.170235000000005</v>
      </c>
      <c r="BES25" s="253">
        <v>99.159346999999997</v>
      </c>
      <c r="BET25" s="253">
        <v>99.138874000000001</v>
      </c>
      <c r="BEU25" s="253">
        <v>99.115110999999999</v>
      </c>
      <c r="BEV25" s="253">
        <v>99.098406999999995</v>
      </c>
      <c r="BEW25" s="253">
        <v>99.098202000000001</v>
      </c>
      <c r="BEX25" s="253">
        <v>99.117003999999994</v>
      </c>
      <c r="BEY25" s="253">
        <v>99.149962000000002</v>
      </c>
      <c r="BEZ25" s="253">
        <v>99.187477999999999</v>
      </c>
      <c r="BFA25" s="253">
        <v>99.215549999999993</v>
      </c>
      <c r="BFB25" s="253">
        <v>99.219037</v>
      </c>
      <c r="BFC25" s="253">
        <v>99.193864000000005</v>
      </c>
      <c r="BFD25" s="253">
        <v>99.156349000000006</v>
      </c>
      <c r="BFE25" s="253">
        <v>99.131262000000007</v>
      </c>
      <c r="BFF25" s="253">
        <v>99.126886999999996</v>
      </c>
      <c r="BFG25" s="253">
        <v>99.128611000000006</v>
      </c>
      <c r="BFH25" s="253">
        <v>99.121290000000002</v>
      </c>
      <c r="BFI25" s="253">
        <v>99.110675000000001</v>
      </c>
      <c r="BFJ25" s="253">
        <v>99.115088</v>
      </c>
      <c r="BFK25" s="253">
        <v>99.140287000000001</v>
      </c>
      <c r="BFL25" s="253">
        <v>99.171619000000007</v>
      </c>
      <c r="BFM25" s="253">
        <v>99.191298000000003</v>
      </c>
      <c r="BFN25" s="253">
        <v>99.196145999999999</v>
      </c>
      <c r="BFO25" s="253">
        <v>99.195488999999995</v>
      </c>
      <c r="BFP25" s="253">
        <v>99.196708999999998</v>
      </c>
      <c r="BFQ25" s="253">
        <v>99.197215</v>
      </c>
      <c r="BFR25" s="253">
        <v>99.189335</v>
      </c>
      <c r="BFS25" s="253">
        <v>99.170074</v>
      </c>
      <c r="BFT25" s="253">
        <v>99.145349999999993</v>
      </c>
      <c r="BFU25" s="253">
        <v>99.125427999999999</v>
      </c>
      <c r="BFV25" s="253">
        <v>99.116405999999998</v>
      </c>
      <c r="BFW25" s="253">
        <v>99.115606</v>
      </c>
      <c r="BFX25" s="253">
        <v>99.114187999999999</v>
      </c>
      <c r="BFY25" s="253">
        <v>99.104455000000002</v>
      </c>
      <c r="BFZ25" s="253">
        <v>99.087562000000005</v>
      </c>
      <c r="BGA25" s="253">
        <v>99.076607999999993</v>
      </c>
      <c r="BGB25" s="253">
        <v>99.089656000000005</v>
      </c>
      <c r="BGC25" s="253">
        <v>99.133719999999997</v>
      </c>
      <c r="BGD25" s="253">
        <v>99.193577000000005</v>
      </c>
      <c r="BGE25" s="253">
        <v>99.239915999999994</v>
      </c>
      <c r="BGF25" s="253">
        <v>99.251750000000001</v>
      </c>
      <c r="BGG25" s="253">
        <v>99.231741</v>
      </c>
      <c r="BGH25" s="253">
        <v>99.201023000000006</v>
      </c>
      <c r="BGI25" s="253">
        <v>99.182115999999994</v>
      </c>
      <c r="BGJ25" s="253">
        <v>99.185284999999993</v>
      </c>
      <c r="BGK25" s="253">
        <v>99.204212999999996</v>
      </c>
      <c r="BGL25" s="253">
        <v>99.222001000000006</v>
      </c>
      <c r="BGM25" s="253">
        <v>99.22587</v>
      </c>
      <c r="BGN25" s="253">
        <v>99.219149000000002</v>
      </c>
      <c r="BGO25" s="253">
        <v>99.215813999999995</v>
      </c>
      <c r="BGP25" s="253">
        <v>99.222093999999998</v>
      </c>
      <c r="BGQ25" s="253">
        <v>99.228813000000002</v>
      </c>
      <c r="BGR25" s="253">
        <v>99.223974999999996</v>
      </c>
      <c r="BGS25" s="253">
        <v>99.206567000000007</v>
      </c>
      <c r="BGT25" s="253">
        <v>99.184346000000005</v>
      </c>
      <c r="BGU25" s="253">
        <v>99.164935</v>
      </c>
      <c r="BGV25" s="253">
        <v>99.154092000000006</v>
      </c>
      <c r="BGW25" s="253">
        <v>99.154563999999993</v>
      </c>
      <c r="BGX25" s="253">
        <v>99.158389</v>
      </c>
      <c r="BGY25" s="253">
        <v>99.147983999999994</v>
      </c>
      <c r="BGZ25" s="253">
        <v>99.117054999999993</v>
      </c>
      <c r="BHA25" s="253">
        <v>99.085971999999998</v>
      </c>
      <c r="BHB25" s="253">
        <v>99.082310000000007</v>
      </c>
      <c r="BHC25" s="253">
        <v>99.106469000000004</v>
      </c>
      <c r="BHD25" s="253">
        <v>99.130337999999995</v>
      </c>
      <c r="BHE25" s="253">
        <v>99.132599999999996</v>
      </c>
      <c r="BHF25" s="253">
        <v>99.122086999999993</v>
      </c>
      <c r="BHG25" s="253">
        <v>99.120096000000004</v>
      </c>
      <c r="BHH25" s="253">
        <v>99.132400000000004</v>
      </c>
      <c r="BHI25" s="253">
        <v>99.148933</v>
      </c>
      <c r="BHJ25" s="253">
        <v>99.162430999999998</v>
      </c>
      <c r="BHK25" s="253">
        <v>99.174745999999999</v>
      </c>
      <c r="BHL25" s="253">
        <v>99.187929999999994</v>
      </c>
      <c r="BHM25" s="253">
        <v>99.200188999999995</v>
      </c>
      <c r="BHN25" s="253">
        <v>99.211039999999997</v>
      </c>
      <c r="BHO25" s="253">
        <v>99.222344000000007</v>
      </c>
      <c r="BHP25" s="253">
        <v>99.232777999999996</v>
      </c>
      <c r="BHQ25" s="253">
        <v>99.237086000000005</v>
      </c>
      <c r="BHR25" s="253">
        <v>99.232465000000005</v>
      </c>
      <c r="BHS25" s="253">
        <v>99.222053000000002</v>
      </c>
      <c r="BHT25" s="253">
        <v>99.211945</v>
      </c>
      <c r="BHU25" s="253">
        <v>99.207958000000005</v>
      </c>
      <c r="BHV25" s="253">
        <v>99.213679999999997</v>
      </c>
      <c r="BHW25" s="253">
        <v>99.226122000000004</v>
      </c>
      <c r="BHX25" s="253">
        <v>99.233805000000004</v>
      </c>
      <c r="BHY25" s="253">
        <v>99.226500000000001</v>
      </c>
      <c r="BHZ25" s="253">
        <v>99.209787000000006</v>
      </c>
      <c r="BIA25" s="253">
        <v>99.203338000000002</v>
      </c>
      <c r="BIB25" s="253">
        <v>99.219094999999996</v>
      </c>
      <c r="BIC25" s="253">
        <v>99.244427000000002</v>
      </c>
      <c r="BID25" s="253">
        <v>99.253327999999996</v>
      </c>
      <c r="BIE25" s="253">
        <v>99.233367999999999</v>
      </c>
      <c r="BIF25" s="253">
        <v>99.196224999999998</v>
      </c>
      <c r="BIG25" s="253">
        <v>99.162205999999998</v>
      </c>
      <c r="BIH25" s="253">
        <v>99.141575000000003</v>
      </c>
      <c r="BII25" s="253">
        <v>99.134173000000004</v>
      </c>
      <c r="BIJ25" s="253">
        <v>99.139691999999997</v>
      </c>
      <c r="BIK25" s="253">
        <v>99.159121999999996</v>
      </c>
      <c r="BIL25" s="253">
        <v>99.186938999999995</v>
      </c>
      <c r="BIM25" s="253">
        <v>99.209998999999996</v>
      </c>
      <c r="BIN25" s="253">
        <v>99.218168000000006</v>
      </c>
      <c r="BIO25" s="253">
        <v>99.213082999999997</v>
      </c>
      <c r="BIP25" s="253">
        <v>99.204865999999996</v>
      </c>
      <c r="BIQ25" s="253">
        <v>99.203834000000001</v>
      </c>
      <c r="BIR25" s="253">
        <v>99.216903000000002</v>
      </c>
      <c r="BIS25" s="253">
        <v>99.245857999999998</v>
      </c>
      <c r="BIT25" s="253">
        <v>99.282821999999996</v>
      </c>
      <c r="BIU25" s="253">
        <v>99.310267999999994</v>
      </c>
      <c r="BIV25" s="253">
        <v>99.313552000000001</v>
      </c>
      <c r="BIW25" s="253">
        <v>99.296180000000007</v>
      </c>
      <c r="BIX25" s="253">
        <v>99.278334999999998</v>
      </c>
      <c r="BIY25" s="253">
        <v>99.277355999999997</v>
      </c>
      <c r="BIZ25" s="253">
        <v>99.291039999999995</v>
      </c>
      <c r="BJA25" s="253">
        <v>99.300939999999997</v>
      </c>
      <c r="BJB25" s="253">
        <v>99.289997</v>
      </c>
      <c r="BJC25" s="253">
        <v>99.256215999999995</v>
      </c>
      <c r="BJD25" s="253">
        <v>99.212294999999997</v>
      </c>
      <c r="BJE25" s="253">
        <v>99.174781999999993</v>
      </c>
      <c r="BJF25" s="253">
        <v>99.152863999999994</v>
      </c>
      <c r="BJG25" s="253">
        <v>99.144994999999994</v>
      </c>
      <c r="BJH25" s="253">
        <v>99.144824</v>
      </c>
      <c r="BJI25" s="253">
        <v>99.149613000000002</v>
      </c>
      <c r="BJJ25" s="253">
        <v>99.161996000000002</v>
      </c>
      <c r="BJK25" s="253">
        <v>99.183245999999997</v>
      </c>
      <c r="BJL25" s="253">
        <v>99.205951999999996</v>
      </c>
      <c r="BJM25" s="253">
        <v>99.215603999999999</v>
      </c>
      <c r="BJN25" s="253">
        <v>99.202151000000001</v>
      </c>
      <c r="BJO25" s="253">
        <v>99.171921999999995</v>
      </c>
      <c r="BJP25" s="253">
        <v>99.147294000000002</v>
      </c>
      <c r="BJQ25" s="253">
        <v>99.150617999999994</v>
      </c>
      <c r="BJR25" s="253">
        <v>99.185533000000007</v>
      </c>
      <c r="BJS25" s="253">
        <v>99.236020999999994</v>
      </c>
      <c r="BJT25" s="253">
        <v>99.284822000000005</v>
      </c>
      <c r="BJU25" s="253">
        <v>99.327686</v>
      </c>
      <c r="BJV25" s="253">
        <v>99.364795999999998</v>
      </c>
      <c r="BJW25" s="253">
        <v>99.386021</v>
      </c>
      <c r="BJX25" s="253">
        <v>99.374464000000003</v>
      </c>
      <c r="BJY25" s="253">
        <v>99.326549</v>
      </c>
      <c r="BJZ25" s="253">
        <v>99.260284999999996</v>
      </c>
      <c r="BKA25" s="253">
        <v>99.20205</v>
      </c>
      <c r="BKB25" s="253">
        <v>99.170589000000007</v>
      </c>
      <c r="BKC25" s="253">
        <v>99.173096000000001</v>
      </c>
      <c r="BKD25" s="253">
        <v>99.205425000000005</v>
      </c>
      <c r="BKE25" s="253">
        <v>99.251293000000004</v>
      </c>
      <c r="BKF25" s="253">
        <v>99.287350000000004</v>
      </c>
      <c r="BKG25" s="253">
        <v>99.298124999999999</v>
      </c>
      <c r="BKH25" s="253">
        <v>99.284080000000003</v>
      </c>
      <c r="BKI25" s="253">
        <v>99.261758999999998</v>
      </c>
      <c r="BKJ25" s="253">
        <v>99.254733000000002</v>
      </c>
      <c r="BKK25" s="253">
        <v>99.265438000000003</v>
      </c>
      <c r="BKL25" s="253">
        <v>99.273831999999999</v>
      </c>
      <c r="BKM25" s="253">
        <v>99.269711000000001</v>
      </c>
      <c r="BKN25" s="253">
        <v>99.265007999999995</v>
      </c>
      <c r="BKO25" s="253">
        <v>99.279555000000002</v>
      </c>
      <c r="BKP25" s="253">
        <v>99.304091999999997</v>
      </c>
      <c r="BKQ25" s="253">
        <v>99.320204000000004</v>
      </c>
      <c r="BKR25" s="253">
        <v>99.322108</v>
      </c>
      <c r="BKS25" s="253">
        <v>99.314618999999993</v>
      </c>
      <c r="BKT25" s="253">
        <v>99.306182000000007</v>
      </c>
      <c r="BKU25" s="253">
        <v>99.294579999999996</v>
      </c>
      <c r="BKV25" s="253">
        <v>99.280444000000003</v>
      </c>
      <c r="BKW25" s="253">
        <v>99.267690000000002</v>
      </c>
      <c r="BKX25" s="253">
        <v>99.262722999999994</v>
      </c>
      <c r="BKY25" s="253">
        <v>99.271097999999995</v>
      </c>
      <c r="BKZ25" s="253">
        <v>99.274283999999994</v>
      </c>
      <c r="BLA25" s="253">
        <v>99.263796999999997</v>
      </c>
      <c r="BLB25" s="253">
        <v>99.246632000000005</v>
      </c>
      <c r="BLC25" s="253">
        <v>99.247246000000004</v>
      </c>
      <c r="BLD25" s="253">
        <v>99.269846000000001</v>
      </c>
      <c r="BLE25" s="253">
        <v>99.289067000000003</v>
      </c>
      <c r="BLF25" s="253">
        <v>99.293385999999998</v>
      </c>
      <c r="BLG25" s="253">
        <v>99.294656000000003</v>
      </c>
      <c r="BLH25" s="253">
        <v>99.315420000000003</v>
      </c>
      <c r="BLI25" s="253">
        <v>99.349204</v>
      </c>
      <c r="BLJ25" s="253">
        <v>99.377448999999999</v>
      </c>
      <c r="BLK25" s="253">
        <v>99.382030999999998</v>
      </c>
      <c r="BLL25" s="253">
        <v>99.367157000000006</v>
      </c>
      <c r="BLM25" s="253">
        <v>99.332312999999999</v>
      </c>
      <c r="BLN25" s="253">
        <v>99.292506000000003</v>
      </c>
      <c r="BLO25" s="253">
        <v>99.252041000000006</v>
      </c>
      <c r="BLP25" s="253">
        <v>99.223664999999997</v>
      </c>
      <c r="BLQ25" s="253">
        <v>99.199490999999995</v>
      </c>
      <c r="BLR25" s="253">
        <v>99.173624000000004</v>
      </c>
      <c r="BLS25" s="253">
        <v>99.146905000000004</v>
      </c>
      <c r="BLT25" s="253">
        <v>99.116290000000006</v>
      </c>
      <c r="BLU25" s="253">
        <v>99.075984000000005</v>
      </c>
      <c r="BLV25" s="253">
        <v>99.022097000000002</v>
      </c>
      <c r="BLW25" s="253">
        <v>98.977379999999997</v>
      </c>
      <c r="BLX25" s="253">
        <v>98.975903000000002</v>
      </c>
      <c r="BLY25" s="253">
        <v>99.019582</v>
      </c>
      <c r="BLZ25" s="253">
        <v>99.077824000000007</v>
      </c>
      <c r="BMA25" s="253">
        <v>99.109759999999994</v>
      </c>
      <c r="BMB25" s="253">
        <v>99.116164999999995</v>
      </c>
      <c r="BMC25" s="253">
        <v>99.116202000000001</v>
      </c>
      <c r="BMD25" s="253">
        <v>99.132504999999995</v>
      </c>
      <c r="BME25" s="253">
        <v>99.155141999999998</v>
      </c>
      <c r="BMF25" s="253">
        <v>99.170272999999995</v>
      </c>
      <c r="BMG25" s="253">
        <v>99.164147</v>
      </c>
      <c r="BMH25" s="253">
        <v>99.143049000000005</v>
      </c>
      <c r="BMI25" s="253">
        <v>99.113017999999997</v>
      </c>
      <c r="BMJ25" s="253">
        <v>99.085498000000001</v>
      </c>
      <c r="BMK25" s="253">
        <v>99.067201999999995</v>
      </c>
      <c r="BML25" s="253">
        <v>99.064859999999996</v>
      </c>
      <c r="BMM25" s="253">
        <v>99.070959999999999</v>
      </c>
      <c r="BMN25" s="253">
        <v>99.071233000000007</v>
      </c>
      <c r="BMO25" s="253">
        <v>99.051967000000005</v>
      </c>
      <c r="BMP25" s="253">
        <v>99.018662000000006</v>
      </c>
      <c r="BMQ25" s="253">
        <v>98.985916000000003</v>
      </c>
      <c r="BMR25" s="253">
        <v>98.969438999999994</v>
      </c>
      <c r="BMS25" s="253">
        <v>98.970383999999996</v>
      </c>
      <c r="BMT25" s="253">
        <v>98.986446000000001</v>
      </c>
      <c r="BMU25" s="253">
        <v>99.012837000000005</v>
      </c>
      <c r="BMV25" s="253">
        <v>99.046345000000002</v>
      </c>
      <c r="BMW25" s="253">
        <v>99.075120999999996</v>
      </c>
      <c r="BMX25" s="253">
        <v>99.085913000000005</v>
      </c>
      <c r="BMY25" s="253">
        <v>99.074592999999993</v>
      </c>
      <c r="BMZ25" s="253">
        <v>99.054212000000007</v>
      </c>
      <c r="BNA25" s="253">
        <v>99.042856</v>
      </c>
      <c r="BNB25" s="253">
        <v>99.045637999999997</v>
      </c>
      <c r="BNC25" s="253">
        <v>99.052676000000005</v>
      </c>
      <c r="BND25" s="253">
        <v>99.053550000000001</v>
      </c>
      <c r="BNE25" s="253">
        <v>99.051316999999997</v>
      </c>
      <c r="BNF25" s="253">
        <v>99.056212000000002</v>
      </c>
      <c r="BNG25" s="253">
        <v>99.072839999999999</v>
      </c>
      <c r="BNH25" s="253">
        <v>99.095232999999993</v>
      </c>
      <c r="BNI25" s="253">
        <v>99.115730999999997</v>
      </c>
      <c r="BNJ25" s="253">
        <v>99.130641999999995</v>
      </c>
      <c r="BNK25" s="253">
        <v>99.139835000000005</v>
      </c>
      <c r="BNL25" s="253">
        <v>99.144794000000005</v>
      </c>
      <c r="BNM25" s="253">
        <v>99.150182000000001</v>
      </c>
      <c r="BNN25" s="253">
        <v>99.161298000000002</v>
      </c>
      <c r="BNO25" s="253">
        <v>99.176141000000001</v>
      </c>
      <c r="BNP25" s="253">
        <v>99.183006000000006</v>
      </c>
      <c r="BNQ25" s="253">
        <v>99.169464000000005</v>
      </c>
      <c r="BNR25" s="253">
        <v>99.136189999999999</v>
      </c>
      <c r="BNS25" s="253">
        <v>99.098715999999996</v>
      </c>
      <c r="BNT25" s="253">
        <v>99.076611999999997</v>
      </c>
      <c r="BNU25" s="253">
        <v>99.078851999999998</v>
      </c>
      <c r="BNV25" s="253">
        <v>99.099134000000006</v>
      </c>
      <c r="BNW25" s="253">
        <v>99.123682000000002</v>
      </c>
      <c r="BNX25" s="253">
        <v>99.144566999999995</v>
      </c>
      <c r="BNY25" s="253">
        <v>99.165898999999996</v>
      </c>
      <c r="BNZ25" s="253">
        <v>99.196357000000006</v>
      </c>
      <c r="BOA25" s="253">
        <v>99.234592000000006</v>
      </c>
      <c r="BOB25" s="253">
        <v>99.264996999999994</v>
      </c>
      <c r="BOC25" s="253">
        <v>99.271629000000004</v>
      </c>
      <c r="BOD25" s="253">
        <v>99.256664000000001</v>
      </c>
      <c r="BOE25" s="253">
        <v>99.240764999999996</v>
      </c>
      <c r="BOF25" s="253">
        <v>99.240108000000006</v>
      </c>
      <c r="BOG25" s="253">
        <v>99.245891</v>
      </c>
      <c r="BOH25" s="253">
        <v>99.230980000000002</v>
      </c>
      <c r="BOI25" s="253">
        <v>99.180874000000003</v>
      </c>
      <c r="BOJ25" s="253">
        <v>99.113513999999995</v>
      </c>
      <c r="BOK25" s="253">
        <v>99.064971999999997</v>
      </c>
      <c r="BOL25" s="253">
        <v>99.058535000000006</v>
      </c>
      <c r="BOM25" s="253">
        <v>99.091267999999999</v>
      </c>
      <c r="BON25" s="253">
        <v>99.146439000000001</v>
      </c>
      <c r="BOO25" s="253">
        <v>99.206658000000004</v>
      </c>
      <c r="BOP25" s="253">
        <v>99.255010999999996</v>
      </c>
      <c r="BOQ25" s="253">
        <v>99.274175999999997</v>
      </c>
      <c r="BOR25" s="253">
        <v>99.257165000000001</v>
      </c>
      <c r="BOS25" s="253">
        <v>99.216925000000003</v>
      </c>
      <c r="BOT25" s="253">
        <v>99.178208999999995</v>
      </c>
      <c r="BOU25" s="253">
        <v>99.157066999999998</v>
      </c>
      <c r="BOV25" s="253">
        <v>99.151189000000002</v>
      </c>
      <c r="BOW25" s="253">
        <v>99.149079999999998</v>
      </c>
      <c r="BOX25" s="253">
        <v>99.144926999999996</v>
      </c>
      <c r="BOY25" s="253">
        <v>99.143227999999993</v>
      </c>
      <c r="BOZ25" s="253">
        <v>99.150892999999996</v>
      </c>
      <c r="BPA25" s="253">
        <v>99.167271999999997</v>
      </c>
      <c r="BPB25" s="253">
        <v>99.183228999999997</v>
      </c>
      <c r="BPC25" s="253">
        <v>99.190578000000002</v>
      </c>
      <c r="BPD25" s="253">
        <v>99.190967000000001</v>
      </c>
      <c r="BPE25" s="253">
        <v>99.194040000000001</v>
      </c>
      <c r="BPF25" s="253">
        <v>99.207318999999998</v>
      </c>
      <c r="BPG25" s="253">
        <v>99.228952000000007</v>
      </c>
      <c r="BPH25" s="253">
        <v>99.247767999999994</v>
      </c>
      <c r="BPI25" s="253">
        <v>99.248275000000007</v>
      </c>
      <c r="BPJ25" s="253">
        <v>99.220438000000001</v>
      </c>
      <c r="BPK25" s="253">
        <v>99.171598000000003</v>
      </c>
      <c r="BPL25" s="253">
        <v>99.126949999999994</v>
      </c>
      <c r="BPM25" s="253">
        <v>99.109154000000004</v>
      </c>
      <c r="BPN25" s="253">
        <v>99.116810000000001</v>
      </c>
      <c r="BPO25" s="253">
        <v>99.130399999999995</v>
      </c>
      <c r="BPP25" s="253">
        <v>99.137899000000004</v>
      </c>
      <c r="BPQ25" s="253">
        <v>99.143974999999998</v>
      </c>
      <c r="BPR25" s="253">
        <v>99.153912000000005</v>
      </c>
      <c r="BPS25" s="253">
        <v>99.163354999999996</v>
      </c>
      <c r="BPT25" s="253">
        <v>99.170188999999993</v>
      </c>
      <c r="BPU25" s="253">
        <v>99.182175999999998</v>
      </c>
      <c r="BPV25" s="253">
        <v>99.201273</v>
      </c>
      <c r="BPW25" s="253">
        <v>99.210880000000003</v>
      </c>
      <c r="BPX25" s="253">
        <v>99.193044999999998</v>
      </c>
      <c r="BPY25" s="253">
        <v>99.153919000000002</v>
      </c>
      <c r="BPZ25" s="253">
        <v>99.120599999999996</v>
      </c>
      <c r="BQA25" s="253">
        <v>99.117063999999999</v>
      </c>
      <c r="BQB25" s="253">
        <v>99.151178999999999</v>
      </c>
      <c r="BQC25" s="253">
        <v>99.214774000000006</v>
      </c>
      <c r="BQD25" s="253">
        <v>99.280839999999998</v>
      </c>
      <c r="BQE25" s="253">
        <v>99.307323999999994</v>
      </c>
      <c r="BQF25" s="253">
        <v>99.266491000000002</v>
      </c>
      <c r="BQG25" s="253">
        <v>99.177466999999993</v>
      </c>
      <c r="BQH25" s="253">
        <v>99.095207000000002</v>
      </c>
      <c r="BQI25" s="253">
        <v>99.061166</v>
      </c>
      <c r="BQJ25" s="253">
        <v>99.072826000000006</v>
      </c>
      <c r="BQK25" s="253">
        <v>99.101814000000005</v>
      </c>
      <c r="BQL25" s="253">
        <v>99.129904999999994</v>
      </c>
      <c r="BQM25" s="253">
        <v>99.159754000000007</v>
      </c>
      <c r="BQN25" s="253">
        <v>99.197299999999998</v>
      </c>
      <c r="BQO25" s="253">
        <v>99.232157000000001</v>
      </c>
      <c r="BQP25" s="253">
        <v>99.237514000000004</v>
      </c>
      <c r="BQQ25" s="253">
        <v>99.193579</v>
      </c>
      <c r="BQR25" s="253">
        <v>99.117131999999998</v>
      </c>
      <c r="BQS25" s="253">
        <v>99.061142000000004</v>
      </c>
      <c r="BQT25" s="253">
        <v>99.069398000000007</v>
      </c>
      <c r="BQU25" s="253">
        <v>99.129773</v>
      </c>
      <c r="BQV25" s="253">
        <v>99.184027</v>
      </c>
      <c r="BQW25" s="253">
        <v>99.188682</v>
      </c>
      <c r="BQX25" s="253">
        <v>99.15513</v>
      </c>
      <c r="BQY25" s="253">
        <v>99.123805000000004</v>
      </c>
      <c r="BQZ25" s="253">
        <v>99.115223</v>
      </c>
      <c r="BRA25" s="253">
        <v>99.121020999999999</v>
      </c>
      <c r="BRB25" s="253">
        <v>99.133733000000007</v>
      </c>
      <c r="BRC25" s="253">
        <v>99.162229999999994</v>
      </c>
      <c r="BRD25" s="253">
        <v>99.209401999999997</v>
      </c>
      <c r="BRE25" s="253">
        <v>99.248337000000006</v>
      </c>
      <c r="BRF25" s="253">
        <v>99.237983999999997</v>
      </c>
      <c r="BRG25" s="253">
        <v>99.166257000000002</v>
      </c>
      <c r="BRH25" s="253">
        <v>99.070852000000002</v>
      </c>
      <c r="BRI25" s="253">
        <v>99.010321000000005</v>
      </c>
      <c r="BRJ25" s="253">
        <v>99.014773000000005</v>
      </c>
      <c r="BRK25" s="253">
        <v>99.067167999999995</v>
      </c>
      <c r="BRL25" s="253">
        <v>99.125867999999997</v>
      </c>
      <c r="BRM25" s="253">
        <v>99.159800000000004</v>
      </c>
      <c r="BRN25" s="253">
        <v>99.166526000000005</v>
      </c>
      <c r="BRO25" s="253">
        <v>99.166049000000001</v>
      </c>
      <c r="BRP25" s="253">
        <v>99.181304999999995</v>
      </c>
      <c r="BRQ25" s="253">
        <v>99.218072000000006</v>
      </c>
      <c r="BRR25" s="253">
        <v>99.259444999999999</v>
      </c>
      <c r="BRS25" s="253">
        <v>99.283292000000003</v>
      </c>
      <c r="BRT25" s="253">
        <v>99.283914999999993</v>
      </c>
      <c r="BRU25" s="253">
        <v>99.267660000000006</v>
      </c>
      <c r="BRV25" s="253">
        <v>99.228926999999999</v>
      </c>
      <c r="BRW25" s="253">
        <v>99.152826000000005</v>
      </c>
      <c r="BRX25" s="253">
        <v>99.054176999999996</v>
      </c>
      <c r="BRY25" s="253">
        <v>98.989464999999996</v>
      </c>
      <c r="BRZ25" s="253">
        <v>99.001226000000003</v>
      </c>
      <c r="BSA25" s="253">
        <v>99.064131000000003</v>
      </c>
      <c r="BSB25" s="253">
        <v>99.117485000000002</v>
      </c>
      <c r="BSC25" s="253">
        <v>99.149206000000007</v>
      </c>
      <c r="BSD25" s="253">
        <v>99.207952000000006</v>
      </c>
      <c r="BSE25" s="253">
        <v>99.317263999999994</v>
      </c>
      <c r="BSF25" s="253">
        <v>99.427667</v>
      </c>
      <c r="BSG25" s="253">
        <v>99.483219000000005</v>
      </c>
      <c r="BSH25" s="253">
        <v>99.491078000000002</v>
      </c>
      <c r="BSI25" s="253">
        <v>99.494832000000002</v>
      </c>
      <c r="BSJ25" s="253">
        <v>99.508626000000007</v>
      </c>
      <c r="BSK25" s="253">
        <v>99.506283999999994</v>
      </c>
      <c r="BSL25" s="253">
        <v>99.466711000000004</v>
      </c>
      <c r="BSM25" s="253">
        <v>99.406233</v>
      </c>
      <c r="BSN25" s="253">
        <v>99.362724</v>
      </c>
      <c r="BSO25" s="253">
        <v>99.360287999999997</v>
      </c>
      <c r="BSP25" s="253">
        <v>99.394354000000007</v>
      </c>
      <c r="BSQ25" s="253">
        <v>99.443556999999998</v>
      </c>
      <c r="BSR25" s="253">
        <v>99.488456999999997</v>
      </c>
      <c r="BSS25" s="253">
        <v>99.520448999999999</v>
      </c>
      <c r="BST25" s="253">
        <v>99.537323000000001</v>
      </c>
      <c r="BSU25" s="253">
        <v>99.534863999999999</v>
      </c>
      <c r="BSV25" s="253">
        <v>99.508724000000001</v>
      </c>
      <c r="BSW25" s="253">
        <v>99.466453000000001</v>
      </c>
      <c r="BSX25" s="253">
        <v>99.431811999999994</v>
      </c>
      <c r="BSY25" s="253">
        <v>99.430222999999998</v>
      </c>
      <c r="BSZ25" s="253">
        <v>99.467083000000002</v>
      </c>
      <c r="BTA25" s="253">
        <v>99.520916999999997</v>
      </c>
      <c r="BTB25" s="253">
        <v>99.560176999999996</v>
      </c>
      <c r="BTC25" s="253">
        <v>99.567584999999994</v>
      </c>
      <c r="BTD25" s="253">
        <v>99.548306999999994</v>
      </c>
      <c r="BTE25" s="253">
        <v>99.516059999999996</v>
      </c>
      <c r="BTF25" s="253">
        <v>99.474734999999995</v>
      </c>
      <c r="BTG25" s="253">
        <v>99.417734999999993</v>
      </c>
      <c r="BTH25" s="253">
        <v>99.344584999999995</v>
      </c>
      <c r="BTI25" s="253">
        <v>99.272323999999998</v>
      </c>
      <c r="BTJ25" s="253">
        <v>99.226647999999997</v>
      </c>
      <c r="BTK25" s="253">
        <v>99.223849000000001</v>
      </c>
      <c r="BTL25" s="253">
        <v>99.261816999999994</v>
      </c>
      <c r="BTM25" s="253">
        <v>99.323199000000002</v>
      </c>
      <c r="BTN25" s="253">
        <v>99.383224999999996</v>
      </c>
      <c r="BTO25" s="253">
        <v>99.418034000000006</v>
      </c>
      <c r="BTP25" s="253">
        <v>99.413872999999995</v>
      </c>
      <c r="BTQ25" s="253">
        <v>99.372833</v>
      </c>
      <c r="BTR25" s="253">
        <v>99.30838</v>
      </c>
      <c r="BTS25" s="253">
        <v>99.236051000000003</v>
      </c>
      <c r="BTT25" s="253">
        <v>99.170582999999993</v>
      </c>
      <c r="BTU25" s="253">
        <v>99.126414999999994</v>
      </c>
      <c r="BTV25" s="253">
        <v>99.110692999999998</v>
      </c>
      <c r="BTW25" s="253">
        <v>99.114277999999999</v>
      </c>
      <c r="BTX25" s="253">
        <v>99.119290000000007</v>
      </c>
      <c r="BTY25" s="253">
        <v>99.121789000000007</v>
      </c>
      <c r="BTZ25" s="253">
        <v>99.138934000000006</v>
      </c>
      <c r="BUA25" s="253">
        <v>99.183599000000001</v>
      </c>
      <c r="BUB25" s="253">
        <v>99.237852000000004</v>
      </c>
      <c r="BUC25" s="253">
        <v>99.267118999999994</v>
      </c>
      <c r="BUD25" s="253">
        <v>99.262283999999994</v>
      </c>
      <c r="BUE25" s="253">
        <v>99.251043999999993</v>
      </c>
      <c r="BUF25" s="253">
        <v>99.258585999999994</v>
      </c>
      <c r="BUG25" s="253">
        <v>99.270949000000002</v>
      </c>
      <c r="BUH25" s="253">
        <v>99.254169000000005</v>
      </c>
      <c r="BUI25" s="253">
        <v>99.203230000000005</v>
      </c>
      <c r="BUJ25" s="253">
        <v>99.152181999999996</v>
      </c>
      <c r="BUK25" s="253">
        <v>99.134175999999997</v>
      </c>
      <c r="BUL25" s="253">
        <v>99.150774999999996</v>
      </c>
      <c r="BUM25" s="253">
        <v>99.187448000000003</v>
      </c>
      <c r="BUN25" s="253">
        <v>99.237808000000001</v>
      </c>
      <c r="BUO25" s="253">
        <v>99.295181999999997</v>
      </c>
      <c r="BUP25" s="253">
        <v>99.335437999999996</v>
      </c>
      <c r="BUQ25" s="253">
        <v>99.333652999999998</v>
      </c>
      <c r="BUR25" s="253">
        <v>99.296575000000004</v>
      </c>
      <c r="BUS25" s="253">
        <v>99.259499000000005</v>
      </c>
      <c r="BUT25" s="253">
        <v>99.249656999999999</v>
      </c>
      <c r="BUU25" s="253">
        <v>99.266692000000006</v>
      </c>
      <c r="BUV25" s="253">
        <v>99.295731000000004</v>
      </c>
      <c r="BUW25" s="253">
        <v>99.320248000000007</v>
      </c>
      <c r="BUX25" s="253">
        <v>99.319424999999995</v>
      </c>
      <c r="BUY25" s="253">
        <v>99.274440999999996</v>
      </c>
      <c r="BUZ25" s="253">
        <v>99.192206999999996</v>
      </c>
      <c r="BVA25" s="253">
        <v>99.111468000000002</v>
      </c>
      <c r="BVB25" s="253">
        <v>99.071984</v>
      </c>
      <c r="BVC25" s="253">
        <v>99.083102999999994</v>
      </c>
      <c r="BVD25" s="253">
        <v>99.126823000000002</v>
      </c>
      <c r="BVE25" s="253">
        <v>99.179278999999994</v>
      </c>
      <c r="BVF25" s="253">
        <v>99.220440999999994</v>
      </c>
      <c r="BVG25" s="253">
        <v>99.235298999999998</v>
      </c>
      <c r="BVH25" s="253">
        <v>99.222582000000003</v>
      </c>
      <c r="BVI25" s="253">
        <v>99.199585999999996</v>
      </c>
      <c r="BVJ25" s="253">
        <v>99.187318000000005</v>
      </c>
      <c r="BVK25" s="253">
        <v>99.193803000000003</v>
      </c>
      <c r="BVL25" s="253">
        <v>99.216809999999995</v>
      </c>
      <c r="BVM25" s="253">
        <v>99.251354000000006</v>
      </c>
      <c r="BVN25" s="253">
        <v>99.283092999999994</v>
      </c>
      <c r="BVO25" s="253">
        <v>99.286263000000005</v>
      </c>
      <c r="BVP25" s="253">
        <v>99.247918999999996</v>
      </c>
      <c r="BVQ25" s="253">
        <v>99.191100000000006</v>
      </c>
      <c r="BVR25" s="253">
        <v>99.156682000000004</v>
      </c>
      <c r="BVS25" s="253">
        <v>99.162588999999997</v>
      </c>
      <c r="BVT25" s="253">
        <v>99.192521999999997</v>
      </c>
      <c r="BVU25" s="253">
        <v>99.221473000000003</v>
      </c>
      <c r="BVV25" s="253">
        <v>99.238992999999994</v>
      </c>
      <c r="BVW25" s="253">
        <v>99.248242000000005</v>
      </c>
      <c r="BVX25" s="253">
        <v>99.256980999999996</v>
      </c>
      <c r="BVY25" s="253">
        <v>99.270259999999993</v>
      </c>
      <c r="BVZ25" s="253">
        <v>99.280341000000007</v>
      </c>
      <c r="BWA25" s="253">
        <v>99.267511999999996</v>
      </c>
      <c r="BWB25" s="253">
        <v>99.225941000000006</v>
      </c>
      <c r="BWC25" s="253">
        <v>99.184630999999996</v>
      </c>
      <c r="BWD25" s="253">
        <v>99.181738999999993</v>
      </c>
      <c r="BWE25" s="253">
        <v>99.216323000000003</v>
      </c>
      <c r="BWF25" s="253">
        <v>99.246841000000003</v>
      </c>
      <c r="BWG25" s="253">
        <v>99.244101999999998</v>
      </c>
      <c r="BWH25" s="253">
        <v>99.225194999999999</v>
      </c>
      <c r="BWI25" s="253">
        <v>99.223568999999998</v>
      </c>
      <c r="BWJ25" s="253">
        <v>99.242352999999994</v>
      </c>
      <c r="BWK25" s="253">
        <v>99.254771000000005</v>
      </c>
      <c r="BWL25" s="253">
        <v>99.243707999999998</v>
      </c>
      <c r="BWM25" s="253">
        <v>99.220020000000005</v>
      </c>
      <c r="BWN25" s="253">
        <v>99.203438000000006</v>
      </c>
      <c r="BWO25" s="253">
        <v>99.202258</v>
      </c>
      <c r="BWP25" s="253">
        <v>99.212963999999999</v>
      </c>
      <c r="BWQ25" s="253">
        <v>99.227498999999995</v>
      </c>
      <c r="BWR25" s="253">
        <v>99.236613000000006</v>
      </c>
      <c r="BWS25" s="253">
        <v>99.231950999999995</v>
      </c>
      <c r="BWT25" s="253">
        <v>99.208932000000004</v>
      </c>
      <c r="BWU25" s="253">
        <v>99.169985999999994</v>
      </c>
      <c r="BWV25" s="253">
        <v>99.130273000000003</v>
      </c>
      <c r="BWW25" s="253">
        <v>99.117908</v>
      </c>
      <c r="BWX25" s="253">
        <v>99.154838999999996</v>
      </c>
      <c r="BWY25" s="253">
        <v>99.229994000000005</v>
      </c>
      <c r="BWZ25" s="253">
        <v>99.301055000000005</v>
      </c>
      <c r="BXA25" s="253">
        <v>99.335538999999997</v>
      </c>
      <c r="BXB25" s="253">
        <v>99.344386999999998</v>
      </c>
      <c r="BXC25" s="253">
        <v>99.361654000000001</v>
      </c>
      <c r="BXD25" s="253">
        <v>99.396309000000002</v>
      </c>
      <c r="BXE25" s="253">
        <v>99.418216999999999</v>
      </c>
      <c r="BXF25" s="253">
        <v>99.394717999999997</v>
      </c>
      <c r="BXG25" s="253">
        <v>99.329941000000005</v>
      </c>
      <c r="BXH25" s="253">
        <v>99.260915999999995</v>
      </c>
      <c r="BXI25" s="253">
        <v>99.220502999999994</v>
      </c>
      <c r="BXJ25" s="253">
        <v>99.212980999999999</v>
      </c>
      <c r="BXK25" s="253">
        <v>99.224632999999997</v>
      </c>
      <c r="BXL25" s="253">
        <v>99.244468999999995</v>
      </c>
      <c r="BXM25" s="253">
        <v>99.267517999999995</v>
      </c>
      <c r="BXN25" s="253">
        <v>99.286724000000007</v>
      </c>
      <c r="BXO25" s="253">
        <v>99.292578000000006</v>
      </c>
      <c r="BXP25" s="253">
        <v>99.280315000000002</v>
      </c>
      <c r="BXQ25" s="253">
        <v>99.252077</v>
      </c>
      <c r="BXR25" s="253">
        <v>99.215487999999993</v>
      </c>
      <c r="BXS25" s="253">
        <v>99.186460999999994</v>
      </c>
      <c r="BXT25" s="253">
        <v>99.184659999999994</v>
      </c>
      <c r="BXU25" s="253">
        <v>99.211918999999995</v>
      </c>
      <c r="BXV25" s="253">
        <v>99.242339000000001</v>
      </c>
      <c r="BXW25" s="253">
        <v>99.252837</v>
      </c>
      <c r="BXX25" s="253">
        <v>99.259594000000007</v>
      </c>
      <c r="BXY25" s="253">
        <v>99.300070000000005</v>
      </c>
      <c r="BXZ25" s="253">
        <v>99.375050000000002</v>
      </c>
      <c r="BYA25" s="253">
        <v>99.435693000000001</v>
      </c>
      <c r="BYB25" s="253">
        <v>99.439007000000004</v>
      </c>
      <c r="BYC25" s="253">
        <v>99.393197000000001</v>
      </c>
      <c r="BYD25" s="253">
        <v>99.335801000000004</v>
      </c>
      <c r="BYE25" s="253">
        <v>99.292181999999997</v>
      </c>
      <c r="BYF25" s="253">
        <v>99.269473000000005</v>
      </c>
      <c r="BYG25" s="253">
        <v>99.265816000000001</v>
      </c>
      <c r="BYH25" s="253">
        <v>99.265656000000007</v>
      </c>
      <c r="BYI25" s="253">
        <v>99.243019000000004</v>
      </c>
      <c r="BYJ25" s="253">
        <v>99.192462000000006</v>
      </c>
      <c r="BYK25" s="253">
        <v>99.146936999999994</v>
      </c>
      <c r="BYL25" s="253">
        <v>99.143687</v>
      </c>
      <c r="BYM25" s="253">
        <v>99.180899999999994</v>
      </c>
      <c r="BYN25" s="253">
        <v>99.224172999999993</v>
      </c>
      <c r="BYO25" s="253">
        <v>99.246516999999997</v>
      </c>
      <c r="BYP25" s="253">
        <v>99.242652000000007</v>
      </c>
      <c r="BYQ25" s="253">
        <v>99.211229000000003</v>
      </c>
      <c r="BYR25" s="253">
        <v>99.154521000000003</v>
      </c>
      <c r="BYS25" s="253">
        <v>99.099046999999999</v>
      </c>
      <c r="BYT25" s="253">
        <v>99.087320000000005</v>
      </c>
      <c r="BYU25" s="253">
        <v>99.136448000000001</v>
      </c>
      <c r="BYV25" s="253">
        <v>99.218759000000006</v>
      </c>
      <c r="BYW25" s="253">
        <v>99.287563000000006</v>
      </c>
      <c r="BYX25" s="253">
        <v>99.308992000000003</v>
      </c>
      <c r="BYY25" s="253">
        <v>99.269794000000005</v>
      </c>
      <c r="BYZ25" s="253">
        <v>99.178940999999995</v>
      </c>
      <c r="BZA25" s="253">
        <v>99.074089999999998</v>
      </c>
      <c r="BZB25" s="253">
        <v>99.008418000000006</v>
      </c>
      <c r="BZC25" s="253">
        <v>99.012562000000003</v>
      </c>
      <c r="BZD25" s="253">
        <v>99.071882000000002</v>
      </c>
      <c r="BZE25" s="253">
        <v>99.148251000000002</v>
      </c>
      <c r="BZF25" s="253">
        <v>99.215519999999998</v>
      </c>
      <c r="BZG25" s="253">
        <v>99.267264999999995</v>
      </c>
      <c r="BZH25" s="253">
        <v>99.305683000000002</v>
      </c>
      <c r="BZI25" s="253">
        <v>99.334378999999998</v>
      </c>
      <c r="BZJ25" s="253">
        <v>99.354410000000001</v>
      </c>
      <c r="BZK25" s="253">
        <v>99.362121999999999</v>
      </c>
      <c r="BZL25" s="253">
        <v>99.354607000000001</v>
      </c>
      <c r="BZM25" s="253">
        <v>99.335166000000001</v>
      </c>
      <c r="BZN25" s="253">
        <v>99.308447999999999</v>
      </c>
      <c r="BZO25" s="253">
        <v>99.277878000000001</v>
      </c>
      <c r="BZP25" s="253">
        <v>99.255410999999995</v>
      </c>
      <c r="BZQ25" s="253">
        <v>99.260726000000005</v>
      </c>
      <c r="BZR25" s="253">
        <v>99.297375000000002</v>
      </c>
      <c r="BZS25" s="253">
        <v>99.340057000000002</v>
      </c>
      <c r="BZT25" s="253">
        <v>99.361610999999996</v>
      </c>
      <c r="BZU25" s="253">
        <v>99.364922000000007</v>
      </c>
      <c r="BZV25" s="253">
        <v>99.368258999999995</v>
      </c>
      <c r="BZW25" s="253">
        <v>99.369185999999999</v>
      </c>
      <c r="BZX25" s="253">
        <v>99.349324999999993</v>
      </c>
      <c r="BZY25" s="253">
        <v>99.310277999999997</v>
      </c>
      <c r="BZZ25" s="253">
        <v>99.279392999999999</v>
      </c>
      <c r="CAA25" s="253">
        <v>99.278171999999998</v>
      </c>
      <c r="CAB25" s="253">
        <v>99.303645000000003</v>
      </c>
      <c r="CAC25" s="253">
        <v>99.340553999999997</v>
      </c>
      <c r="CAD25" s="253">
        <v>99.373733999999999</v>
      </c>
      <c r="CAE25" s="253">
        <v>99.388999999999996</v>
      </c>
      <c r="CAF25" s="253">
        <v>99.381534000000002</v>
      </c>
      <c r="CAG25" s="253">
        <v>99.366240000000005</v>
      </c>
      <c r="CAH25" s="253">
        <v>99.363090999999997</v>
      </c>
      <c r="CAI25" s="253">
        <v>99.370608000000004</v>
      </c>
      <c r="CAJ25" s="253">
        <v>99.370136000000002</v>
      </c>
      <c r="CAK25" s="253">
        <v>99.356612999999996</v>
      </c>
      <c r="CAL25" s="253">
        <v>99.345335000000006</v>
      </c>
      <c r="CAM25" s="253">
        <v>99.343591000000004</v>
      </c>
      <c r="CAN25" s="253">
        <v>99.338263999999995</v>
      </c>
      <c r="CAO25" s="253">
        <v>99.322451000000001</v>
      </c>
      <c r="CAP25" s="253">
        <v>99.311867000000007</v>
      </c>
      <c r="CAQ25" s="253">
        <v>99.323199000000002</v>
      </c>
      <c r="CAR25" s="253">
        <v>99.351303999999999</v>
      </c>
      <c r="CAS25" s="253">
        <v>99.377515000000002</v>
      </c>
      <c r="CAT25" s="253">
        <v>99.390596000000002</v>
      </c>
      <c r="CAU25" s="253">
        <v>99.389752000000001</v>
      </c>
      <c r="CAV25" s="253">
        <v>99.377562999999995</v>
      </c>
      <c r="CAW25" s="253">
        <v>99.360331000000002</v>
      </c>
      <c r="CAX25" s="253">
        <v>99.348125999999993</v>
      </c>
      <c r="CAY25" s="253">
        <v>99.346999999999994</v>
      </c>
      <c r="CAZ25" s="253">
        <v>99.354114999999993</v>
      </c>
      <c r="CBA25" s="253">
        <v>99.363435999999993</v>
      </c>
      <c r="CBB25" s="253">
        <v>99.370294999999999</v>
      </c>
      <c r="CBC25" s="253">
        <v>99.367526999999995</v>
      </c>
      <c r="CBD25" s="253">
        <v>99.347228999999999</v>
      </c>
      <c r="CBE25" s="253">
        <v>99.312601000000001</v>
      </c>
      <c r="CBF25" s="253">
        <v>99.281150999999994</v>
      </c>
      <c r="CBG25" s="253">
        <v>99.268707000000006</v>
      </c>
      <c r="CBH25" s="253">
        <v>99.274364000000006</v>
      </c>
      <c r="CBI25" s="253">
        <v>99.286621999999994</v>
      </c>
      <c r="CBJ25" s="253">
        <v>99.295997999999997</v>
      </c>
      <c r="CBK25" s="253">
        <v>99.296187000000003</v>
      </c>
      <c r="CBL25" s="253">
        <v>99.28313</v>
      </c>
      <c r="CBM25" s="253">
        <v>99.259272999999993</v>
      </c>
      <c r="CBN25" s="253">
        <v>99.232420000000005</v>
      </c>
      <c r="CBO25" s="253">
        <v>99.207640999999995</v>
      </c>
      <c r="CBP25" s="253">
        <v>99.185807999999994</v>
      </c>
      <c r="CBQ25" s="253">
        <v>99.170552000000001</v>
      </c>
      <c r="CBR25" s="253">
        <v>99.168987000000001</v>
      </c>
      <c r="CBS25" s="253">
        <v>99.181173999999999</v>
      </c>
      <c r="CBT25" s="253">
        <v>99.195981000000003</v>
      </c>
      <c r="CBU25" s="253">
        <v>99.206093999999993</v>
      </c>
      <c r="CBV25" s="253">
        <v>99.219453000000001</v>
      </c>
      <c r="CBW25" s="253">
        <v>99.244316999999995</v>
      </c>
      <c r="CBX25" s="253">
        <v>99.271372</v>
      </c>
      <c r="CBY25" s="253">
        <v>99.282804999999996</v>
      </c>
      <c r="CBZ25" s="253">
        <v>99.276021999999998</v>
      </c>
      <c r="CCA25" s="253">
        <v>99.265578000000005</v>
      </c>
      <c r="CCB25" s="253">
        <v>99.261076000000003</v>
      </c>
      <c r="CCC25" s="253">
        <v>99.257002</v>
      </c>
      <c r="CCD25" s="253">
        <v>99.248204999999999</v>
      </c>
      <c r="CCE25" s="253">
        <v>99.241600000000005</v>
      </c>
      <c r="CCF25" s="253">
        <v>99.244145000000003</v>
      </c>
      <c r="CCG25" s="253">
        <v>99.245863</v>
      </c>
      <c r="CCH25" s="253">
        <v>99.227172999999993</v>
      </c>
      <c r="CCI25" s="253">
        <v>99.185660999999996</v>
      </c>
      <c r="CCJ25" s="253">
        <v>99.145499999999998</v>
      </c>
      <c r="CCK25" s="253">
        <v>99.135574000000005</v>
      </c>
      <c r="CCL25" s="253">
        <v>99.163979999999995</v>
      </c>
      <c r="CCM25" s="253">
        <v>99.212165999999996</v>
      </c>
      <c r="CCN25" s="253">
        <v>99.251146000000006</v>
      </c>
      <c r="CCO25" s="253">
        <v>99.266632999999999</v>
      </c>
      <c r="CCP25" s="253">
        <v>99.264930000000007</v>
      </c>
      <c r="CCQ25" s="253">
        <v>99.257457000000002</v>
      </c>
      <c r="CCR25" s="253">
        <v>99.250684000000007</v>
      </c>
      <c r="CCS25" s="253">
        <v>99.248716000000002</v>
      </c>
      <c r="CCT25" s="253">
        <v>99.255756000000005</v>
      </c>
      <c r="CCU25" s="253">
        <v>99.271786000000006</v>
      </c>
      <c r="CCV25" s="253">
        <v>99.288559000000006</v>
      </c>
      <c r="CCW25" s="253">
        <v>99.295460000000006</v>
      </c>
      <c r="CCX25" s="253">
        <v>99.289046999999997</v>
      </c>
      <c r="CCY25" s="253">
        <v>99.273674999999997</v>
      </c>
      <c r="CCZ25" s="253">
        <v>99.256426000000005</v>
      </c>
      <c r="CDA25" s="253">
        <v>99.244619</v>
      </c>
      <c r="CDB25" s="253">
        <v>99.244293999999996</v>
      </c>
      <c r="CDC25" s="253">
        <v>99.255987000000005</v>
      </c>
      <c r="CDD25" s="253">
        <v>99.271843000000004</v>
      </c>
      <c r="CDE25" s="253">
        <v>99.280580999999998</v>
      </c>
      <c r="CDF25" s="253">
        <v>99.276871999999997</v>
      </c>
      <c r="CDG25" s="253">
        <v>99.264874000000006</v>
      </c>
      <c r="CDH25" s="253">
        <v>99.252447000000004</v>
      </c>
      <c r="CDI25" s="253">
        <v>99.241501</v>
      </c>
      <c r="CDJ25" s="253">
        <v>99.228262000000001</v>
      </c>
      <c r="CDK25" s="253">
        <v>99.213871999999995</v>
      </c>
      <c r="CDL25" s="253">
        <v>99.207476</v>
      </c>
      <c r="CDM25" s="253">
        <v>99.217794999999995</v>
      </c>
      <c r="CDN25" s="253">
        <v>99.242110999999994</v>
      </c>
      <c r="CDO25" s="253">
        <v>99.264885000000007</v>
      </c>
      <c r="CDP25" s="253">
        <v>99.270661000000004</v>
      </c>
      <c r="CDQ25" s="253">
        <v>99.259437000000005</v>
      </c>
      <c r="CDR25" s="253">
        <v>99.247022000000001</v>
      </c>
      <c r="CDS25" s="253">
        <v>99.249823000000006</v>
      </c>
      <c r="CDT25" s="253">
        <v>99.270212999999998</v>
      </c>
      <c r="CDU25" s="253">
        <v>99.295229000000006</v>
      </c>
      <c r="CDV25" s="253">
        <v>99.307851999999997</v>
      </c>
      <c r="CDW25" s="253">
        <v>99.299779000000001</v>
      </c>
      <c r="CDX25" s="253">
        <v>99.277664000000001</v>
      </c>
      <c r="CDY25" s="253">
        <v>99.258799999999994</v>
      </c>
      <c r="CDZ25" s="253">
        <v>99.256798000000003</v>
      </c>
      <c r="CEA25" s="253">
        <v>99.268107000000001</v>
      </c>
      <c r="CEB25" s="253">
        <v>99.276139000000001</v>
      </c>
      <c r="CEC25" s="253">
        <v>99.272385999999997</v>
      </c>
      <c r="CED25" s="253">
        <v>99.268626999999995</v>
      </c>
      <c r="CEE25" s="253">
        <v>99.281615000000002</v>
      </c>
      <c r="CEF25" s="253">
        <v>99.306567999999999</v>
      </c>
      <c r="CEG25" s="253">
        <v>99.313722999999996</v>
      </c>
      <c r="CEH25" s="253">
        <v>99.286287000000002</v>
      </c>
      <c r="CEI25" s="253">
        <v>99.245653000000004</v>
      </c>
      <c r="CEJ25" s="253">
        <v>99.220650000000006</v>
      </c>
      <c r="CEK25" s="253">
        <v>99.219510999999997</v>
      </c>
      <c r="CEL25" s="253">
        <v>99.231832999999995</v>
      </c>
      <c r="CEM25" s="253">
        <v>99.242638999999997</v>
      </c>
      <c r="CEN25" s="253">
        <v>99.245463999999998</v>
      </c>
      <c r="CEO25" s="253">
        <v>99.242802999999995</v>
      </c>
      <c r="CEP25" s="253">
        <v>99.237587000000005</v>
      </c>
      <c r="CEQ25" s="253">
        <v>99.229789999999994</v>
      </c>
      <c r="CER25" s="253">
        <v>99.220018999999994</v>
      </c>
      <c r="CES25" s="253">
        <v>99.211363000000006</v>
      </c>
      <c r="CET25" s="253">
        <v>99.204404999999994</v>
      </c>
      <c r="CEU25" s="253">
        <v>99.193331999999998</v>
      </c>
      <c r="CEV25" s="253">
        <v>99.175747000000001</v>
      </c>
      <c r="CEW25" s="253">
        <v>99.160684000000003</v>
      </c>
      <c r="CEX25" s="253">
        <v>99.156637000000003</v>
      </c>
      <c r="CEY25" s="253">
        <v>99.161968999999999</v>
      </c>
      <c r="CEZ25" s="253">
        <v>99.169757000000004</v>
      </c>
      <c r="CFA25" s="253">
        <v>99.176481999999993</v>
      </c>
      <c r="CFB25" s="253">
        <v>99.182552000000001</v>
      </c>
      <c r="CFC25" s="253">
        <v>99.187228000000005</v>
      </c>
      <c r="CFD25" s="253">
        <v>99.190089</v>
      </c>
      <c r="CFE25" s="253">
        <v>99.194590000000005</v>
      </c>
      <c r="CFF25" s="253">
        <v>99.203168000000005</v>
      </c>
      <c r="CFG25" s="253">
        <v>99.212018</v>
      </c>
      <c r="CFH25" s="253">
        <v>99.216569000000007</v>
      </c>
      <c r="CFI25" s="253">
        <v>99.217445999999995</v>
      </c>
      <c r="CFJ25" s="253">
        <v>99.216359999999995</v>
      </c>
      <c r="CFK25" s="253">
        <v>99.210565000000003</v>
      </c>
      <c r="CFL25" s="253">
        <v>99.196545</v>
      </c>
      <c r="CFM25" s="253">
        <v>99.177126999999999</v>
      </c>
      <c r="CFN25" s="253">
        <v>99.158479</v>
      </c>
      <c r="CFO25" s="253">
        <v>99.144121999999996</v>
      </c>
      <c r="CFP25" s="253">
        <v>99.135963000000004</v>
      </c>
      <c r="CFQ25" s="253">
        <v>99.134584000000004</v>
      </c>
      <c r="CFR25" s="253">
        <v>99.137100000000004</v>
      </c>
      <c r="CFS25" s="253">
        <v>99.137551000000002</v>
      </c>
      <c r="CFT25" s="253">
        <v>99.130421999999996</v>
      </c>
      <c r="CFU25" s="253">
        <v>99.113089000000002</v>
      </c>
      <c r="CFV25" s="253">
        <v>99.085232000000005</v>
      </c>
      <c r="CFW25" s="253">
        <v>99.049604000000002</v>
      </c>
      <c r="CFX25" s="253">
        <v>99.015900000000002</v>
      </c>
      <c r="CFY25" s="253">
        <v>98.997347000000005</v>
      </c>
      <c r="CFZ25" s="253">
        <v>98.995011000000005</v>
      </c>
      <c r="CGA25" s="253">
        <v>98.994782999999998</v>
      </c>
      <c r="CGB25" s="253">
        <v>98.983429999999998</v>
      </c>
      <c r="CGC25" s="253">
        <v>98.961320999999998</v>
      </c>
      <c r="CGD25" s="253">
        <v>98.937713000000002</v>
      </c>
      <c r="CGE25" s="253">
        <v>98.917231999999998</v>
      </c>
      <c r="CGF25" s="253">
        <v>98.895752000000002</v>
      </c>
      <c r="CGG25" s="253">
        <v>98.870011000000005</v>
      </c>
      <c r="CGH25" s="253">
        <v>98.843643999999998</v>
      </c>
      <c r="CGI25" s="253">
        <v>98.819689999999994</v>
      </c>
      <c r="CGJ25" s="253">
        <v>98.793914000000001</v>
      </c>
      <c r="CGK25" s="253">
        <v>98.761511999999996</v>
      </c>
      <c r="CGL25" s="253">
        <v>98.724681000000004</v>
      </c>
      <c r="CGM25" s="253">
        <v>98.690483999999998</v>
      </c>
      <c r="CGN25" s="253">
        <v>98.664850000000001</v>
      </c>
      <c r="CGO25" s="253">
        <v>98.648885000000007</v>
      </c>
      <c r="CGP25" s="253">
        <v>98.638581000000002</v>
      </c>
      <c r="CGQ25" s="253">
        <v>98.624188000000004</v>
      </c>
      <c r="CGR25" s="253">
        <v>98.592935999999995</v>
      </c>
      <c r="CGS25" s="253">
        <v>98.543575000000004</v>
      </c>
      <c r="CGT25" s="253">
        <v>98.493322000000006</v>
      </c>
      <c r="CGU25" s="253">
        <v>98.460825999999997</v>
      </c>
      <c r="CGV25" s="253">
        <v>98.446963999999994</v>
      </c>
      <c r="CGW25" s="253">
        <v>98.438807999999995</v>
      </c>
      <c r="CGX25" s="253">
        <v>98.427351999999999</v>
      </c>
      <c r="CGY25" s="253">
        <v>98.413526000000005</v>
      </c>
      <c r="CGZ25" s="253">
        <v>98.397310000000004</v>
      </c>
      <c r="CHA25" s="253">
        <v>98.371482999999998</v>
      </c>
      <c r="CHB25" s="253">
        <v>98.332605999999998</v>
      </c>
      <c r="CHC25" s="253">
        <v>98.287425999999996</v>
      </c>
      <c r="CHD25" s="253">
        <v>98.246889999999993</v>
      </c>
      <c r="CHE25" s="253">
        <v>98.221655999999996</v>
      </c>
      <c r="CHF25" s="253">
        <v>98.215987999999996</v>
      </c>
      <c r="CHG25" s="253">
        <v>98.223703999999998</v>
      </c>
      <c r="CHH25" s="253">
        <v>98.234325999999996</v>
      </c>
      <c r="CHI25" s="253">
        <v>98.241032000000004</v>
      </c>
      <c r="CHJ25" s="253">
        <v>98.239740999999995</v>
      </c>
      <c r="CHK25" s="253">
        <v>98.224703000000005</v>
      </c>
      <c r="CHL25" s="253">
        <v>98.193303</v>
      </c>
      <c r="CHM25" s="253">
        <v>98.152861999999999</v>
      </c>
      <c r="CHN25" s="253">
        <v>98.113253</v>
      </c>
      <c r="CHO25" s="253">
        <v>98.081575000000001</v>
      </c>
      <c r="CHP25" s="253">
        <v>98.060644999999994</v>
      </c>
      <c r="CHQ25" s="253">
        <v>98.047329000000005</v>
      </c>
      <c r="CHR25" s="253">
        <v>98.033688999999995</v>
      </c>
      <c r="CHS25" s="253">
        <v>98.011821999999995</v>
      </c>
      <c r="CHT25" s="253">
        <v>97.980504999999994</v>
      </c>
      <c r="CHU25" s="253">
        <v>97.946515000000005</v>
      </c>
      <c r="CHV25" s="253">
        <v>97.915485000000004</v>
      </c>
      <c r="CHW25" s="253">
        <v>97.880696</v>
      </c>
      <c r="CHX25" s="253">
        <v>97.832403999999997</v>
      </c>
      <c r="CHY25" s="253">
        <v>97.775340999999997</v>
      </c>
      <c r="CHZ25" s="253">
        <v>97.725558000000007</v>
      </c>
      <c r="CIA25" s="253">
        <v>97.692685999999995</v>
      </c>
      <c r="CIB25" s="253">
        <v>97.674829000000003</v>
      </c>
      <c r="CIC25" s="253">
        <v>97.667158999999998</v>
      </c>
      <c r="CID25" s="253">
        <v>97.663066000000001</v>
      </c>
      <c r="CIE25" s="253">
        <v>97.650936999999999</v>
      </c>
      <c r="CIF25" s="253">
        <v>97.620531</v>
      </c>
      <c r="CIG25" s="253">
        <v>97.573778000000004</v>
      </c>
      <c r="CIH25" s="253">
        <v>97.524029999999996</v>
      </c>
      <c r="CII25" s="253">
        <v>97.481931000000003</v>
      </c>
      <c r="CIJ25" s="253">
        <v>97.448763999999997</v>
      </c>
      <c r="CIK25" s="253">
        <v>97.424846000000002</v>
      </c>
      <c r="CIL25" s="253">
        <v>97.411051999999998</v>
      </c>
      <c r="CIM25" s="253">
        <v>97.398741000000001</v>
      </c>
      <c r="CIN25" s="253">
        <v>97.380249000000006</v>
      </c>
      <c r="CIO25" s="253">
        <v>97.364851000000002</v>
      </c>
      <c r="CIP25" s="253">
        <v>97.359218999999996</v>
      </c>
      <c r="CIQ25" s="253">
        <v>97.357848000000004</v>
      </c>
      <c r="CIR25" s="253">
        <v>97.350133</v>
      </c>
      <c r="CIS25" s="253">
        <v>97.332689000000002</v>
      </c>
      <c r="CIT25" s="253">
        <v>97.310680000000005</v>
      </c>
      <c r="CIU25" s="253">
        <v>97.285892000000004</v>
      </c>
      <c r="CIV25" s="253">
        <v>97.253479999999996</v>
      </c>
      <c r="CIW25" s="253">
        <v>97.211834999999994</v>
      </c>
      <c r="CIX25" s="253">
        <v>97.166544999999999</v>
      </c>
      <c r="CIY25" s="253">
        <v>97.123413999999997</v>
      </c>
      <c r="CIZ25" s="253">
        <v>97.083989000000003</v>
      </c>
      <c r="CJA25" s="253">
        <v>97.049207999999993</v>
      </c>
      <c r="CJB25" s="253">
        <v>97.019851000000003</v>
      </c>
      <c r="CJC25" s="253">
        <v>96.989472000000006</v>
      </c>
      <c r="CJD25" s="253">
        <v>96.952678000000006</v>
      </c>
      <c r="CJE25" s="253">
        <v>96.914473000000001</v>
      </c>
      <c r="CJF25" s="253">
        <v>96.879941000000002</v>
      </c>
      <c r="CJG25" s="253">
        <v>96.853382999999994</v>
      </c>
      <c r="CJH25" s="253">
        <v>96.837923000000004</v>
      </c>
      <c r="CJI25" s="253">
        <v>96.830010000000001</v>
      </c>
      <c r="CJJ25" s="253">
        <v>96.822693999999998</v>
      </c>
      <c r="CJK25" s="253">
        <v>96.812145000000001</v>
      </c>
      <c r="CJL25" s="253">
        <v>96.800351000000006</v>
      </c>
      <c r="CJM25" s="253">
        <v>96.792152999999999</v>
      </c>
      <c r="CJN25" s="253">
        <v>96.788887000000003</v>
      </c>
      <c r="CJO25" s="253">
        <v>96.787118000000007</v>
      </c>
      <c r="CJP25" s="253">
        <v>96.784389000000004</v>
      </c>
      <c r="CJQ25" s="253">
        <v>96.780941999999996</v>
      </c>
      <c r="CJR25" s="253">
        <v>96.775754000000006</v>
      </c>
      <c r="CJS25" s="253">
        <v>96.769011000000006</v>
      </c>
      <c r="CJT25" s="253">
        <v>96.764229</v>
      </c>
      <c r="CJU25" s="253">
        <v>96.762016000000003</v>
      </c>
      <c r="CJV25" s="253">
        <v>96.754499999999993</v>
      </c>
      <c r="CJW25" s="253">
        <v>96.735910000000004</v>
      </c>
      <c r="CJX25" s="253">
        <v>96.707511999999994</v>
      </c>
      <c r="CJY25" s="253">
        <v>96.676250999999993</v>
      </c>
      <c r="CJZ25" s="253">
        <v>96.649614</v>
      </c>
      <c r="CKA25" s="253">
        <v>96.629408999999995</v>
      </c>
      <c r="CKB25" s="253">
        <v>96.607946999999996</v>
      </c>
      <c r="CKC25" s="253">
        <v>96.576455999999993</v>
      </c>
      <c r="CKD25" s="253">
        <v>96.533428999999998</v>
      </c>
      <c r="CKE25" s="253">
        <v>96.483179000000007</v>
      </c>
      <c r="CKF25" s="253">
        <v>96.432070999999993</v>
      </c>
      <c r="CKG25" s="253">
        <v>96.385463000000001</v>
      </c>
      <c r="CKH25" s="253">
        <v>96.344690999999997</v>
      </c>
      <c r="CKI25" s="253">
        <v>96.304378999999997</v>
      </c>
      <c r="CKJ25" s="253">
        <v>96.250128000000004</v>
      </c>
      <c r="CKK25" s="253">
        <v>96.168158000000005</v>
      </c>
      <c r="CKL25" s="253">
        <v>96.077008000000006</v>
      </c>
      <c r="CKM25" s="253">
        <v>96.001538999999994</v>
      </c>
      <c r="CKN25" s="253">
        <v>95.936903999999998</v>
      </c>
      <c r="CKO25" s="253">
        <v>95.878416000000001</v>
      </c>
      <c r="CKP25" s="253">
        <v>95.829502000000005</v>
      </c>
      <c r="CKQ25" s="253">
        <v>95.787543999999997</v>
      </c>
      <c r="CKR25" s="253">
        <v>95.738788999999997</v>
      </c>
      <c r="CKS25" s="253">
        <v>95.671263999999994</v>
      </c>
      <c r="CKT25" s="253">
        <v>95.592314999999999</v>
      </c>
      <c r="CKU25" s="253">
        <v>95.522777000000005</v>
      </c>
      <c r="CKV25" s="253">
        <v>95.468361999999999</v>
      </c>
      <c r="CKW25" s="253">
        <v>95.418749000000005</v>
      </c>
      <c r="CKX25" s="253">
        <v>95.361355000000003</v>
      </c>
      <c r="CKY25" s="253">
        <v>95.286236000000002</v>
      </c>
      <c r="CKZ25" s="253">
        <v>95.194295999999994</v>
      </c>
      <c r="CLA25" s="253">
        <v>95.105858999999995</v>
      </c>
      <c r="CLB25" s="253">
        <v>95.040971999999996</v>
      </c>
      <c r="CLC25" s="253">
        <v>94.997579000000002</v>
      </c>
      <c r="CLD25" s="253">
        <v>94.960250000000002</v>
      </c>
      <c r="CLE25" s="253">
        <v>94.915464999999998</v>
      </c>
      <c r="CLF25" s="253">
        <v>94.858992999999998</v>
      </c>
      <c r="CLG25" s="253">
        <v>94.797269</v>
      </c>
      <c r="CLH25" s="253">
        <v>94.737324999999998</v>
      </c>
      <c r="CLI25" s="253">
        <v>94.680982999999998</v>
      </c>
      <c r="CLJ25" s="253">
        <v>94.631772999999995</v>
      </c>
      <c r="CLK25" s="253">
        <v>94.593427000000005</v>
      </c>
      <c r="CLL25" s="253">
        <v>94.563564</v>
      </c>
      <c r="CLM25" s="253">
        <v>94.538128999999998</v>
      </c>
      <c r="CLN25" s="253">
        <v>94.523208999999994</v>
      </c>
      <c r="CLO25" s="253">
        <v>94.528028000000006</v>
      </c>
      <c r="CLP25" s="253">
        <v>94.538364999999999</v>
      </c>
      <c r="CLQ25" s="253">
        <v>94.537801000000002</v>
      </c>
      <c r="CLR25" s="253">
        <v>94.535066</v>
      </c>
      <c r="CLS25" s="253">
        <v>94.530016000000003</v>
      </c>
      <c r="CLT25" s="253">
        <v>94.523358000000002</v>
      </c>
      <c r="CLU25" s="253">
        <v>94.517977999999999</v>
      </c>
      <c r="CLV25" s="253">
        <v>94.515979999999999</v>
      </c>
      <c r="CLW25" s="253">
        <v>94.515071000000006</v>
      </c>
      <c r="CLX25" s="253">
        <v>94.514132000000004</v>
      </c>
      <c r="CLY25" s="253">
        <v>94.514452000000006</v>
      </c>
      <c r="CLZ25" s="253">
        <v>94.519048999999995</v>
      </c>
      <c r="CMA25" s="253">
        <v>94.529989999999998</v>
      </c>
      <c r="CMB25" s="253">
        <v>94.543549999999996</v>
      </c>
      <c r="CMC25" s="253">
        <v>94.552564000000004</v>
      </c>
      <c r="CMD25" s="253">
        <v>94.554357999999993</v>
      </c>
      <c r="CME25" s="253">
        <v>94.552267000000001</v>
      </c>
      <c r="CMF25" s="253">
        <v>94.550856999999993</v>
      </c>
      <c r="CMG25" s="253">
        <v>94.552019000000001</v>
      </c>
      <c r="CMH25" s="253">
        <v>94.560044000000005</v>
      </c>
      <c r="CMI25" s="253">
        <v>94.574674999999999</v>
      </c>
      <c r="CMJ25" s="253">
        <v>94.585285999999996</v>
      </c>
      <c r="CMK25" s="253">
        <v>94.585907000000006</v>
      </c>
      <c r="CML25" s="253">
        <v>94.584040999999999</v>
      </c>
      <c r="CMM25" s="253">
        <v>94.592804999999998</v>
      </c>
      <c r="CMN25" s="253">
        <v>94.617020999999994</v>
      </c>
      <c r="CMO25" s="253">
        <v>94.647613000000007</v>
      </c>
      <c r="CMP25" s="253">
        <v>94.674216000000001</v>
      </c>
      <c r="CMQ25" s="253">
        <v>94.696937000000005</v>
      </c>
      <c r="CMR25" s="253">
        <v>94.720562999999999</v>
      </c>
      <c r="CMS25" s="253">
        <v>94.745615000000001</v>
      </c>
      <c r="CMT25" s="253">
        <v>94.768032000000005</v>
      </c>
      <c r="CMU25" s="253">
        <v>94.785657999999998</v>
      </c>
      <c r="CMV25" s="253">
        <v>94.798950000000005</v>
      </c>
      <c r="CMW25" s="253">
        <v>94.810311999999996</v>
      </c>
      <c r="CMX25" s="253">
        <v>94.826847999999998</v>
      </c>
      <c r="CMY25" s="253">
        <v>94.858157000000006</v>
      </c>
      <c r="CMZ25" s="253">
        <v>94.903523000000007</v>
      </c>
      <c r="CNA25" s="253">
        <v>94.944490000000002</v>
      </c>
      <c r="CNB25" s="253">
        <v>94.969605999999999</v>
      </c>
      <c r="CNC25" s="253">
        <v>94.984713999999997</v>
      </c>
      <c r="CND25" s="253">
        <v>94.997493000000006</v>
      </c>
      <c r="CNE25" s="253">
        <v>95.011773000000005</v>
      </c>
      <c r="CNF25" s="253">
        <v>95.028187000000003</v>
      </c>
      <c r="CNG25" s="253">
        <v>95.044522999999998</v>
      </c>
      <c r="CNH25" s="253">
        <v>95.055222000000001</v>
      </c>
      <c r="CNI25" s="253">
        <v>95.056850999999995</v>
      </c>
      <c r="CNJ25" s="253">
        <v>95.053824000000006</v>
      </c>
      <c r="CNK25" s="253">
        <v>95.052740999999997</v>
      </c>
      <c r="CNL25" s="253">
        <v>95.053537000000006</v>
      </c>
      <c r="CNM25" s="253">
        <v>95.053501999999995</v>
      </c>
      <c r="CNN25" s="253">
        <v>95.054439000000002</v>
      </c>
      <c r="CNO25" s="253">
        <v>95.058949999999996</v>
      </c>
      <c r="CNP25" s="253">
        <v>95.065070000000006</v>
      </c>
      <c r="CNQ25" s="253">
        <v>95.071421999999998</v>
      </c>
      <c r="CNR25" s="253">
        <v>95.083025000000006</v>
      </c>
      <c r="CNS25" s="253">
        <v>95.104401999999993</v>
      </c>
      <c r="CNT25" s="253">
        <v>95.130989</v>
      </c>
      <c r="CNU25" s="253">
        <v>95.153619000000006</v>
      </c>
      <c r="CNV25" s="253">
        <v>95.169426999999999</v>
      </c>
      <c r="CNW25" s="253">
        <v>95.183806000000004</v>
      </c>
      <c r="CNX25" s="253">
        <v>95.201400000000007</v>
      </c>
      <c r="CNY25" s="253">
        <v>95.221658000000005</v>
      </c>
      <c r="CNZ25" s="253">
        <v>95.243607999999995</v>
      </c>
      <c r="COA25" s="253">
        <v>95.268884</v>
      </c>
      <c r="COB25" s="253">
        <v>95.298700999999994</v>
      </c>
      <c r="COC25" s="253">
        <v>95.332770999999994</v>
      </c>
      <c r="COD25" s="253">
        <v>95.371037999999999</v>
      </c>
      <c r="COE25" s="253">
        <v>95.411968000000002</v>
      </c>
      <c r="COF25" s="253">
        <v>95.449813000000006</v>
      </c>
      <c r="COG25" s="253">
        <v>95.479033999999999</v>
      </c>
      <c r="COH25" s="253">
        <v>95.501918000000003</v>
      </c>
      <c r="COI25" s="253">
        <v>95.525593999999998</v>
      </c>
      <c r="COJ25" s="253">
        <v>95.552198000000004</v>
      </c>
      <c r="COK25" s="253">
        <v>95.578991000000002</v>
      </c>
      <c r="COL25" s="253">
        <v>95.607348999999999</v>
      </c>
      <c r="COM25" s="253">
        <v>95.643743000000001</v>
      </c>
      <c r="CON25" s="253">
        <v>95.689880000000002</v>
      </c>
      <c r="COO25" s="253">
        <v>95.735405</v>
      </c>
      <c r="COP25" s="253">
        <v>95.772507000000004</v>
      </c>
      <c r="COQ25" s="253">
        <v>95.804848000000007</v>
      </c>
      <c r="COR25" s="253">
        <v>95.834935999999999</v>
      </c>
      <c r="COS25" s="253">
        <v>95.864754000000005</v>
      </c>
      <c r="COT25" s="253">
        <v>95.895861999999994</v>
      </c>
      <c r="COU25" s="253">
        <v>95.924880999999999</v>
      </c>
      <c r="COV25" s="253">
        <v>95.944732000000002</v>
      </c>
      <c r="COW25" s="253">
        <v>95.957032999999996</v>
      </c>
      <c r="COX25" s="253">
        <v>95.970455000000001</v>
      </c>
      <c r="COY25" s="253">
        <v>95.986712999999995</v>
      </c>
      <c r="COZ25" s="253">
        <v>96.001564000000002</v>
      </c>
      <c r="CPA25" s="253">
        <v>96.012652000000003</v>
      </c>
      <c r="CPB25" s="253">
        <v>96.022927999999993</v>
      </c>
      <c r="CPC25" s="253">
        <v>96.035488000000001</v>
      </c>
      <c r="CPD25" s="253">
        <v>96.051333</v>
      </c>
      <c r="CPE25" s="253">
        <v>96.068678000000006</v>
      </c>
      <c r="CPF25" s="253">
        <v>96.076232000000005</v>
      </c>
      <c r="CPG25" s="253">
        <v>96.074687999999995</v>
      </c>
      <c r="CPH25" s="253">
        <v>96.072078000000005</v>
      </c>
      <c r="CPI25" s="253">
        <v>96.066438000000005</v>
      </c>
      <c r="CPJ25" s="253">
        <v>96.06335</v>
      </c>
      <c r="CPK25" s="253">
        <v>96.066294999999997</v>
      </c>
      <c r="CPL25" s="253">
        <v>96.069631999999999</v>
      </c>
      <c r="CPM25" s="253">
        <v>96.070025999999999</v>
      </c>
      <c r="CPN25" s="253">
        <v>96.071980999999994</v>
      </c>
      <c r="CPO25" s="253">
        <v>96.081064999999995</v>
      </c>
      <c r="CPP25" s="253">
        <v>96.097357000000002</v>
      </c>
      <c r="CPQ25" s="253">
        <v>96.117779999999996</v>
      </c>
      <c r="CPR25" s="253">
        <v>96.141096000000005</v>
      </c>
      <c r="CPS25" s="253">
        <v>96.167618000000004</v>
      </c>
      <c r="CPT25" s="253">
        <v>96.196944999999999</v>
      </c>
      <c r="CPU25" s="253">
        <v>96.228156999999996</v>
      </c>
      <c r="CPV25" s="253">
        <v>96.262596000000002</v>
      </c>
      <c r="CPW25" s="253">
        <v>96.301699999999997</v>
      </c>
      <c r="CPX25" s="253">
        <v>96.344440000000006</v>
      </c>
      <c r="CPY25" s="253">
        <v>96.383729000000002</v>
      </c>
      <c r="CPZ25" s="253">
        <v>96.414831000000007</v>
      </c>
      <c r="CQA25" s="253">
        <v>96.440439999999995</v>
      </c>
      <c r="CQB25" s="253">
        <v>96.460142000000005</v>
      </c>
      <c r="CQC25" s="253">
        <v>96.476607999999999</v>
      </c>
      <c r="CQD25" s="253">
        <v>96.497511000000003</v>
      </c>
      <c r="CQE25" s="253">
        <v>96.527280000000005</v>
      </c>
      <c r="CQF25" s="253">
        <v>96.559755999999993</v>
      </c>
      <c r="CQG25" s="253">
        <v>96.587781000000007</v>
      </c>
      <c r="CQH25" s="253">
        <v>96.609960000000001</v>
      </c>
      <c r="CQI25" s="253">
        <v>96.627630999999994</v>
      </c>
      <c r="CQJ25" s="253">
        <v>96.644717</v>
      </c>
      <c r="CQK25" s="253">
        <v>96.667105000000006</v>
      </c>
      <c r="CQL25" s="253">
        <v>96.698663999999994</v>
      </c>
      <c r="CQM25" s="253">
        <v>96.735699999999994</v>
      </c>
      <c r="CQN25" s="253">
        <v>96.770004</v>
      </c>
      <c r="CQO25" s="253">
        <v>96.796436</v>
      </c>
      <c r="CQP25" s="253">
        <v>96.813165999999995</v>
      </c>
      <c r="CQQ25" s="253">
        <v>96.818725000000001</v>
      </c>
      <c r="CQR25" s="253">
        <v>96.818546999999995</v>
      </c>
      <c r="CQS25" s="253">
        <v>96.827133000000003</v>
      </c>
      <c r="CQT25" s="253">
        <v>96.848511000000002</v>
      </c>
      <c r="CQU25" s="253">
        <v>96.872957999999997</v>
      </c>
      <c r="CQV25" s="253">
        <v>96.894976</v>
      </c>
      <c r="CQW25" s="253">
        <v>96.921583999999996</v>
      </c>
      <c r="CQX25" s="253">
        <v>96.960213999999993</v>
      </c>
      <c r="CQY25" s="253">
        <v>97.003929999999997</v>
      </c>
      <c r="CQZ25" s="253">
        <v>97.040659000000005</v>
      </c>
      <c r="CRA25" s="253">
        <v>97.067053999999999</v>
      </c>
      <c r="CRB25" s="253">
        <v>97.083727999999994</v>
      </c>
      <c r="CRC25" s="253">
        <v>97.088614000000007</v>
      </c>
      <c r="CRD25" s="253">
        <v>97.085586000000006</v>
      </c>
      <c r="CRE25" s="253">
        <v>97.098770000000002</v>
      </c>
      <c r="CRF25" s="253">
        <v>97.153851000000003</v>
      </c>
      <c r="CRG25" s="253">
        <v>97.230396999999996</v>
      </c>
      <c r="CRH25" s="253">
        <v>97.285303999999996</v>
      </c>
      <c r="CRI25" s="253">
        <v>97.308627000000001</v>
      </c>
      <c r="CRJ25" s="253">
        <v>97.314659000000006</v>
      </c>
      <c r="CRK25" s="253">
        <v>97.316231999999999</v>
      </c>
      <c r="CRL25" s="253">
        <v>97.319657000000007</v>
      </c>
      <c r="CRM25" s="253">
        <v>97.331147000000001</v>
      </c>
      <c r="CRN25" s="253">
        <v>97.353520000000003</v>
      </c>
      <c r="CRO25" s="253">
        <v>97.374874000000005</v>
      </c>
      <c r="CRP25" s="253">
        <v>97.379154</v>
      </c>
      <c r="CRQ25" s="253">
        <v>97.370354000000006</v>
      </c>
      <c r="CRR25" s="253">
        <v>97.360034999999996</v>
      </c>
      <c r="CRS25" s="253">
        <v>97.342331999999999</v>
      </c>
      <c r="CRT25" s="253">
        <v>97.307079000000002</v>
      </c>
      <c r="CRU25" s="253">
        <v>97.260206999999994</v>
      </c>
      <c r="CRV25" s="253">
        <v>97.216615000000004</v>
      </c>
      <c r="CRW25" s="253">
        <v>97.178079999999994</v>
      </c>
      <c r="CRX25" s="253">
        <v>97.137736000000004</v>
      </c>
      <c r="CRY25" s="253">
        <v>97.099104999999994</v>
      </c>
      <c r="CRZ25" s="253">
        <v>97.062710999999993</v>
      </c>
      <c r="CSA25" s="253">
        <v>97.018604999999994</v>
      </c>
      <c r="CSB25" s="253">
        <v>96.960159000000004</v>
      </c>
      <c r="CSC25" s="253">
        <v>96.892375000000001</v>
      </c>
      <c r="CSD25" s="253">
        <v>96.821490999999995</v>
      </c>
      <c r="CSE25" s="253">
        <v>96.740736999999996</v>
      </c>
      <c r="CSF25" s="253">
        <v>96.641569000000004</v>
      </c>
      <c r="CSG25" s="253">
        <v>96.528424999999999</v>
      </c>
      <c r="CSH25" s="253">
        <v>96.402887000000007</v>
      </c>
      <c r="CSI25" s="253">
        <v>96.247190000000003</v>
      </c>
      <c r="CSJ25" s="253">
        <v>96.045153999999997</v>
      </c>
      <c r="CSK25" s="253">
        <v>95.807492999999994</v>
      </c>
      <c r="CSL25" s="253">
        <v>95.541887000000003</v>
      </c>
      <c r="CSM25" s="253">
        <v>95.206034000000002</v>
      </c>
      <c r="CSN25" s="253">
        <v>94.741726</v>
      </c>
      <c r="CSO25" s="253">
        <v>94.180239999999998</v>
      </c>
      <c r="CSP25" s="253">
        <v>93.615167999999997</v>
      </c>
      <c r="CSQ25" s="253">
        <v>93.065428999999995</v>
      </c>
      <c r="CSR25" s="253">
        <v>92.492480999999998</v>
      </c>
      <c r="CSS25" s="253">
        <v>91.873484000000005</v>
      </c>
      <c r="CST25" s="253">
        <v>91.192474000000004</v>
      </c>
      <c r="CSU25" s="253">
        <v>90.423226</v>
      </c>
      <c r="CSV25" s="253">
        <v>89.593834000000001</v>
      </c>
      <c r="CSW25" s="253">
        <v>88.840433000000004</v>
      </c>
      <c r="CSX25" s="253">
        <v>88.277899000000005</v>
      </c>
      <c r="CSY25" s="253">
        <v>87.884934999999999</v>
      </c>
      <c r="CSZ25" s="253">
        <v>87.589365000000001</v>
      </c>
      <c r="CTA25" s="253">
        <v>87.349587999999997</v>
      </c>
      <c r="CTB25" s="253">
        <v>87.141005000000007</v>
      </c>
      <c r="CTC25" s="253">
        <v>86.931999000000005</v>
      </c>
      <c r="CTD25" s="253">
        <v>86.735315999999997</v>
      </c>
      <c r="CTE25" s="253">
        <v>86.627832999999995</v>
      </c>
      <c r="CTF25" s="253">
        <v>86.605360000000005</v>
      </c>
      <c r="CTG25" s="253">
        <v>86.587123000000005</v>
      </c>
      <c r="CTH25" s="253">
        <v>86.544635</v>
      </c>
      <c r="CTI25" s="253">
        <v>86.517700000000005</v>
      </c>
      <c r="CTJ25" s="253">
        <v>86.566941</v>
      </c>
      <c r="CTK25" s="253">
        <v>86.750810000000001</v>
      </c>
      <c r="CTL25" s="253">
        <v>87.143591999999998</v>
      </c>
      <c r="CTM25" s="253">
        <v>87.799531000000002</v>
      </c>
      <c r="CTN25" s="253">
        <v>88.657246999999998</v>
      </c>
      <c r="CTO25" s="253">
        <v>89.568914000000007</v>
      </c>
      <c r="CTP25" s="253">
        <v>90.429843000000005</v>
      </c>
      <c r="CTQ25" s="253">
        <v>91.200006000000002</v>
      </c>
      <c r="CTR25" s="253">
        <v>91.851969999999994</v>
      </c>
      <c r="CTS25" s="253">
        <v>92.359966999999997</v>
      </c>
      <c r="CTT25" s="253">
        <v>92.717939000000001</v>
      </c>
      <c r="CTU25" s="253">
        <v>92.936235999999994</v>
      </c>
      <c r="CTV25" s="253">
        <v>93.024455000000003</v>
      </c>
      <c r="CTW25" s="253">
        <v>92.993611999999999</v>
      </c>
      <c r="CTX25" s="253">
        <v>92.897934000000006</v>
      </c>
      <c r="CTY25" s="253">
        <v>92.862925000000004</v>
      </c>
      <c r="CTZ25" s="253">
        <v>92.989689999999996</v>
      </c>
      <c r="CUA25" s="253">
        <v>93.272069999999999</v>
      </c>
      <c r="CUB25" s="253">
        <v>93.658942999999994</v>
      </c>
      <c r="CUC25" s="253">
        <v>94.090068000000002</v>
      </c>
      <c r="CUD25" s="253">
        <v>94.493163999999993</v>
      </c>
      <c r="CUE25" s="253">
        <v>94.813596000000004</v>
      </c>
      <c r="CUF25" s="253">
        <v>95.041757000000004</v>
      </c>
      <c r="CUG25" s="253">
        <v>95.191879</v>
      </c>
      <c r="CUH25" s="253">
        <v>95.280668000000006</v>
      </c>
      <c r="CUI25" s="253">
        <v>95.332335</v>
      </c>
      <c r="CUJ25" s="253">
        <v>95.371114000000006</v>
      </c>
      <c r="CUK25" s="253">
        <v>95.404773000000006</v>
      </c>
      <c r="CUL25" s="253">
        <v>95.427987000000002</v>
      </c>
      <c r="CUM25" s="253">
        <v>95.439030000000002</v>
      </c>
      <c r="CUN25" s="253">
        <v>95.440352000000004</v>
      </c>
      <c r="CUO25" s="253">
        <v>95.428379000000007</v>
      </c>
      <c r="CUP25" s="253">
        <v>95.402884999999998</v>
      </c>
      <c r="CUQ25" s="253">
        <v>95.384567000000004</v>
      </c>
      <c r="CUR25" s="253">
        <v>95.394633999999996</v>
      </c>
      <c r="CUS25" s="253">
        <v>95.423822999999999</v>
      </c>
      <c r="CUT25" s="253">
        <v>95.448965999999999</v>
      </c>
      <c r="CUU25" s="253">
        <v>95.461538000000004</v>
      </c>
      <c r="CUV25" s="253">
        <v>95.467556999999999</v>
      </c>
      <c r="CUW25" s="253">
        <v>95.470847000000006</v>
      </c>
      <c r="CUX25" s="253">
        <v>95.469718</v>
      </c>
      <c r="CUY25" s="253">
        <v>95.467061000000001</v>
      </c>
      <c r="CUZ25" s="253">
        <v>95.469463000000005</v>
      </c>
      <c r="CVA25" s="253">
        <v>95.473723000000007</v>
      </c>
      <c r="CVB25" s="253">
        <v>95.468447999999995</v>
      </c>
      <c r="CVC25" s="253">
        <v>95.454589999999996</v>
      </c>
      <c r="CVD25" s="253">
        <v>95.448436999999998</v>
      </c>
      <c r="CVE25" s="253">
        <v>95.459079000000003</v>
      </c>
      <c r="CVF25" s="253">
        <v>95.476088000000004</v>
      </c>
      <c r="CVG25" s="253">
        <v>95.486525999999998</v>
      </c>
      <c r="CVH25" s="253">
        <v>95.488326999999998</v>
      </c>
      <c r="CVI25" s="253">
        <v>95.481852000000003</v>
      </c>
      <c r="CVJ25" s="253">
        <v>95.467095</v>
      </c>
      <c r="CVK25" s="253">
        <v>95.450890999999999</v>
      </c>
      <c r="CVL25" s="253">
        <v>95.440291999999999</v>
      </c>
      <c r="CVM25" s="253">
        <v>95.428307000000004</v>
      </c>
      <c r="CVN25" s="253">
        <v>95.402390999999994</v>
      </c>
      <c r="CVO25" s="253">
        <v>95.365571000000003</v>
      </c>
      <c r="CVP25" s="253">
        <v>95.328536</v>
      </c>
      <c r="CVQ25" s="253">
        <v>95.284935000000004</v>
      </c>
      <c r="CVR25" s="253">
        <v>95.214742000000001</v>
      </c>
      <c r="CVS25" s="253">
        <v>95.105253000000005</v>
      </c>
      <c r="CVT25" s="253">
        <v>94.950192999999999</v>
      </c>
      <c r="CVU25" s="253">
        <v>94.733597000000003</v>
      </c>
      <c r="CVV25" s="253">
        <v>94.436351999999999</v>
      </c>
      <c r="CVW25" s="253">
        <v>94.053621000000007</v>
      </c>
      <c r="CVX25" s="253">
        <v>93.567867000000007</v>
      </c>
      <c r="CVY25" s="253">
        <v>92.917409000000006</v>
      </c>
      <c r="CVZ25" s="253">
        <v>92.026526000000004</v>
      </c>
      <c r="CWA25" s="253">
        <v>90.847408000000001</v>
      </c>
      <c r="CWB25" s="253">
        <v>89.341919000000004</v>
      </c>
      <c r="CWC25" s="253">
        <v>87.462327000000002</v>
      </c>
      <c r="CWD25" s="253">
        <v>85.252559000000005</v>
      </c>
      <c r="CWE25" s="253">
        <v>82.979664999999997</v>
      </c>
      <c r="CWF25" s="253">
        <v>81.084621999999996</v>
      </c>
      <c r="CWG25" s="253">
        <v>80.010057000000003</v>
      </c>
      <c r="CWH25" s="253">
        <v>80.063496000000001</v>
      </c>
      <c r="CWI25" s="253">
        <v>81.246380000000002</v>
      </c>
      <c r="CWJ25" s="253">
        <v>83.158429999999996</v>
      </c>
      <c r="CWK25" s="253">
        <v>85.273534999999995</v>
      </c>
      <c r="CWL25" s="253">
        <v>87.274646000000004</v>
      </c>
      <c r="CWM25" s="253">
        <v>89.042851999999996</v>
      </c>
      <c r="CWN25" s="253">
        <v>90.506111000000004</v>
      </c>
      <c r="CWO25" s="253">
        <v>91.605412000000001</v>
      </c>
      <c r="CWP25" s="253">
        <v>92.343895000000003</v>
      </c>
      <c r="CWQ25" s="253">
        <v>92.786319000000006</v>
      </c>
      <c r="CWR25" s="253">
        <v>93.005775999999997</v>
      </c>
      <c r="CWS25" s="253">
        <v>93.053363000000004</v>
      </c>
      <c r="CWT25" s="253">
        <v>92.966023000000007</v>
      </c>
      <c r="CWU25" s="253">
        <v>92.786528000000004</v>
      </c>
      <c r="CWV25" s="253">
        <v>92.573735999999997</v>
      </c>
      <c r="CWW25" s="253">
        <v>92.398252999999997</v>
      </c>
      <c r="CWX25" s="253">
        <v>92.330031000000005</v>
      </c>
      <c r="CWY25" s="253">
        <v>92.418723999999997</v>
      </c>
      <c r="CWZ25" s="253">
        <v>92.673474999999996</v>
      </c>
      <c r="CXA25" s="253">
        <v>93.059685999999999</v>
      </c>
      <c r="CXB25" s="253">
        <v>93.513812999999999</v>
      </c>
      <c r="CXC25" s="253">
        <v>93.965971999999994</v>
      </c>
      <c r="CXD25" s="253">
        <v>94.365477999999996</v>
      </c>
      <c r="CXE25" s="253">
        <v>94.696321999999995</v>
      </c>
      <c r="CXF25" s="253">
        <v>94.968404000000007</v>
      </c>
      <c r="CXG25" s="253">
        <v>95.196935999999994</v>
      </c>
      <c r="CXH25" s="253">
        <v>95.389080000000007</v>
      </c>
      <c r="CXI25" s="253">
        <v>95.547711000000007</v>
      </c>
      <c r="CXJ25" s="253">
        <v>95.678329000000005</v>
      </c>
      <c r="CXK25" s="253">
        <v>95.787665000000004</v>
      </c>
      <c r="CXL25" s="253">
        <v>95.879007999999999</v>
      </c>
      <c r="CXM25" s="253">
        <v>95.952646000000001</v>
      </c>
      <c r="CXN25" s="253">
        <v>96.009217000000007</v>
      </c>
      <c r="CXO25" s="253">
        <v>96.050905999999998</v>
      </c>
      <c r="CXP25" s="253">
        <v>96.080676999999994</v>
      </c>
      <c r="CXQ25" s="253">
        <v>96.102671999999998</v>
      </c>
      <c r="CXR25" s="253">
        <v>96.122696000000005</v>
      </c>
      <c r="CXS25" s="253">
        <v>96.144667999999996</v>
      </c>
      <c r="CXT25" s="253">
        <v>96.165773999999999</v>
      </c>
      <c r="CXU25" s="253">
        <v>96.177126999999999</v>
      </c>
      <c r="CXV25" s="253">
        <v>96.169134</v>
      </c>
      <c r="CXW25" s="253">
        <v>96.136885000000007</v>
      </c>
      <c r="CXX25" s="253">
        <v>96.082802000000001</v>
      </c>
      <c r="CXY25" s="253">
        <v>96.016643999999999</v>
      </c>
      <c r="CXZ25" s="253">
        <v>95.953669000000005</v>
      </c>
      <c r="CYA25" s="253">
        <v>95.910041000000007</v>
      </c>
      <c r="CYB25" s="253">
        <v>95.895965000000004</v>
      </c>
      <c r="CYC25" s="253">
        <v>95.911889000000002</v>
      </c>
      <c r="CYD25" s="253">
        <v>95.950738999999999</v>
      </c>
      <c r="CYE25" s="253">
        <v>96.003403000000006</v>
      </c>
      <c r="CYF25" s="253">
        <v>96.061559000000003</v>
      </c>
      <c r="CYG25" s="253">
        <v>96.118156999999997</v>
      </c>
      <c r="CYH25" s="253">
        <v>96.167423999999997</v>
      </c>
      <c r="CYI25" s="253">
        <v>96.205995000000001</v>
      </c>
      <c r="CYJ25" s="253">
        <v>96.234110000000001</v>
      </c>
      <c r="CYK25" s="253">
        <v>96.254816000000005</v>
      </c>
      <c r="CYL25" s="253">
        <v>96.271480999999994</v>
      </c>
      <c r="CYM25" s="253">
        <v>96.285555000000002</v>
      </c>
      <c r="CYN25" s="253">
        <v>96.295962000000003</v>
      </c>
      <c r="CYO25" s="253">
        <v>96.300302000000002</v>
      </c>
      <c r="CYP25" s="253">
        <v>96.297685999999999</v>
      </c>
      <c r="CYQ25" s="253">
        <v>96.290851000000004</v>
      </c>
      <c r="CYR25" s="253">
        <v>96.283970999999994</v>
      </c>
      <c r="CYS25" s="253">
        <v>96.276145999999997</v>
      </c>
      <c r="CYT25" s="253">
        <v>96.257171</v>
      </c>
      <c r="CYU25" s="253">
        <v>96.21078</v>
      </c>
      <c r="CYV25" s="253">
        <v>96.122515000000007</v>
      </c>
      <c r="CYW25" s="253">
        <v>95.987870999999998</v>
      </c>
      <c r="CYX25" s="253">
        <v>95.820188000000002</v>
      </c>
      <c r="CYY25" s="253">
        <v>95.654742999999996</v>
      </c>
      <c r="CYZ25" s="253">
        <v>95.538856999999993</v>
      </c>
      <c r="CZA25" s="253">
        <v>95.508045999999993</v>
      </c>
      <c r="CZB25" s="253">
        <v>95.562539000000001</v>
      </c>
      <c r="CZC25" s="253">
        <v>95.665159000000003</v>
      </c>
      <c r="CZD25" s="253">
        <v>95.765839</v>
      </c>
      <c r="CZE25" s="253">
        <v>95.831480999999997</v>
      </c>
      <c r="CZF25" s="253">
        <v>95.856909999999999</v>
      </c>
      <c r="CZG25" s="253">
        <v>95.855801999999997</v>
      </c>
      <c r="CZH25" s="253">
        <v>95.846407999999997</v>
      </c>
      <c r="CZI25" s="253">
        <v>95.842968999999997</v>
      </c>
      <c r="CZJ25" s="253">
        <v>95.853759999999994</v>
      </c>
      <c r="CZK25" s="253">
        <v>95.881675999999999</v>
      </c>
      <c r="CZL25" s="253">
        <v>95.924541000000005</v>
      </c>
      <c r="CZM25" s="253">
        <v>95.974708000000007</v>
      </c>
      <c r="CZN25" s="253">
        <v>96.020861999999994</v>
      </c>
      <c r="CZO25" s="253">
        <v>96.054749000000001</v>
      </c>
      <c r="CZP25" s="253">
        <v>96.077838</v>
      </c>
      <c r="CZQ25" s="253">
        <v>96.098642999999996</v>
      </c>
      <c r="CZR25" s="253">
        <v>96.121623999999997</v>
      </c>
      <c r="CZS25" s="253">
        <v>96.141035000000002</v>
      </c>
      <c r="CZT25" s="253">
        <v>96.147882999999993</v>
      </c>
      <c r="CZU25" s="253">
        <v>96.140595000000005</v>
      </c>
      <c r="CZV25" s="253">
        <v>96.125770000000003</v>
      </c>
      <c r="CZW25" s="253">
        <v>96.109921999999997</v>
      </c>
      <c r="CZX25" s="253">
        <v>96.093980999999999</v>
      </c>
      <c r="CZY25" s="253">
        <v>96.076048999999998</v>
      </c>
      <c r="CZZ25" s="253">
        <v>96.056336000000002</v>
      </c>
      <c r="DAA25" s="253">
        <v>96.037013999999999</v>
      </c>
      <c r="DAB25" s="253">
        <v>96.019098</v>
      </c>
      <c r="DAC25" s="253">
        <v>96.001925999999997</v>
      </c>
      <c r="DAD25" s="253">
        <v>95.985230999999999</v>
      </c>
      <c r="DAE25" s="253">
        <v>95.969177999999999</v>
      </c>
      <c r="DAF25" s="253">
        <v>95.951561999999996</v>
      </c>
      <c r="DAG25" s="253">
        <v>95.926623000000006</v>
      </c>
      <c r="DAH25" s="253">
        <v>95.888559000000001</v>
      </c>
      <c r="DAI25" s="253">
        <v>95.836713000000003</v>
      </c>
      <c r="DAJ25" s="253">
        <v>95.776702999999998</v>
      </c>
      <c r="DAK25" s="253">
        <v>95.716397999999998</v>
      </c>
      <c r="DAL25" s="253">
        <v>95.660886000000005</v>
      </c>
      <c r="DAM25" s="253">
        <v>95.609983999999997</v>
      </c>
      <c r="DAN25" s="253">
        <v>95.559258</v>
      </c>
      <c r="DAO25" s="253">
        <v>95.503146999999998</v>
      </c>
      <c r="DAP25" s="253">
        <v>95.437979999999996</v>
      </c>
      <c r="DAQ25" s="253">
        <v>95.362975000000006</v>
      </c>
      <c r="DAR25" s="253">
        <v>95.278148999999999</v>
      </c>
      <c r="DAS25" s="253">
        <v>95.181233000000006</v>
      </c>
      <c r="DAT25" s="253">
        <v>95.069468000000001</v>
      </c>
      <c r="DAU25" s="253">
        <v>94.948079000000007</v>
      </c>
      <c r="DAV25" s="253">
        <v>94.837998999999996</v>
      </c>
      <c r="DAW25" s="253">
        <v>94.771321</v>
      </c>
      <c r="DAX25" s="253">
        <v>94.773069000000007</v>
      </c>
      <c r="DAY25" s="253">
        <v>94.843209000000002</v>
      </c>
      <c r="DAZ25" s="253">
        <v>94.955744999999993</v>
      </c>
      <c r="DBA25" s="253">
        <v>95.074952999999994</v>
      </c>
      <c r="DBB25" s="253">
        <v>95.173766000000001</v>
      </c>
      <c r="DBC25" s="253">
        <v>95.242622999999995</v>
      </c>
      <c r="DBD25" s="253">
        <v>95.286580999999998</v>
      </c>
      <c r="DBE25" s="253">
        <v>95.315122000000002</v>
      </c>
      <c r="DBF25" s="253">
        <v>95.333326999999997</v>
      </c>
      <c r="DBG25" s="253">
        <v>95.341344000000007</v>
      </c>
      <c r="DBH25" s="253">
        <v>95.340395999999998</v>
      </c>
      <c r="DBI25" s="253">
        <v>95.335937999999999</v>
      </c>
      <c r="DBJ25" s="253">
        <v>95.333510000000004</v>
      </c>
      <c r="DBK25" s="253">
        <v>95.334041999999997</v>
      </c>
      <c r="DBL25" s="253">
        <v>95.335616000000002</v>
      </c>
      <c r="DBM25" s="253">
        <v>95.337928000000005</v>
      </c>
      <c r="DBN25" s="253">
        <v>95.342021000000003</v>
      </c>
      <c r="DBO25" s="253">
        <v>95.346868000000001</v>
      </c>
      <c r="DBP25" s="253">
        <v>95.349695999999994</v>
      </c>
      <c r="DBQ25" s="253">
        <v>95.349931999999995</v>
      </c>
      <c r="DBR25" s="253">
        <v>95.350406000000007</v>
      </c>
      <c r="DBS25" s="253">
        <v>95.354001999999994</v>
      </c>
      <c r="DBT25" s="253">
        <v>95.360533000000004</v>
      </c>
      <c r="DBU25" s="253">
        <v>95.367198000000002</v>
      </c>
      <c r="DBV25" s="253">
        <v>95.370885000000001</v>
      </c>
      <c r="DBW25" s="253">
        <v>95.369951999999998</v>
      </c>
      <c r="DBX25" s="253">
        <v>95.364645999999993</v>
      </c>
      <c r="DBY25" s="253">
        <v>95.355515999999994</v>
      </c>
      <c r="DBZ25" s="253">
        <v>95.341099</v>
      </c>
      <c r="DCA25" s="253">
        <v>95.318629999999999</v>
      </c>
      <c r="DCB25" s="253">
        <v>95.288160000000005</v>
      </c>
      <c r="DCC25" s="253">
        <v>95.254275000000007</v>
      </c>
      <c r="DCD25" s="253">
        <v>95.221846999999997</v>
      </c>
      <c r="DCE25" s="253">
        <v>95.191533000000007</v>
      </c>
      <c r="DCF25" s="253">
        <v>95.162407999999999</v>
      </c>
      <c r="DCG25" s="253">
        <v>95.138907000000003</v>
      </c>
      <c r="DCH25" s="253">
        <v>95.132513000000003</v>
      </c>
      <c r="DCI25" s="253">
        <v>95.154893999999999</v>
      </c>
      <c r="DCJ25" s="253">
        <v>95.208842000000004</v>
      </c>
      <c r="DCK25" s="253">
        <v>95.284161999999995</v>
      </c>
      <c r="DCL25" s="253">
        <v>95.361311000000001</v>
      </c>
      <c r="DCM25" s="253">
        <v>95.422303999999997</v>
      </c>
      <c r="DCN25" s="253">
        <v>95.462320000000005</v>
      </c>
      <c r="DCO25" s="253">
        <v>95.490694000000005</v>
      </c>
      <c r="DCP25" s="253">
        <v>95.518854000000005</v>
      </c>
      <c r="DCQ25" s="253">
        <v>95.548636000000002</v>
      </c>
      <c r="DCR25" s="253">
        <v>95.574447000000006</v>
      </c>
      <c r="DCS25" s="253">
        <v>95.594153000000006</v>
      </c>
      <c r="DCT25" s="253">
        <v>95.612894999999995</v>
      </c>
      <c r="DCU25" s="253">
        <v>95.636118999999994</v>
      </c>
      <c r="DCV25" s="253">
        <v>95.662937999999997</v>
      </c>
      <c r="DCW25" s="253">
        <v>95.687831000000003</v>
      </c>
      <c r="DCX25" s="253">
        <v>95.706309000000005</v>
      </c>
      <c r="DCY25" s="253">
        <v>95.717560000000006</v>
      </c>
      <c r="DCZ25" s="253">
        <v>95.723527000000004</v>
      </c>
      <c r="DDA25" s="253">
        <v>95.727441999999996</v>
      </c>
      <c r="DDB25" s="253">
        <v>95.733039000000005</v>
      </c>
      <c r="DDC25" s="253">
        <v>95.743618999999995</v>
      </c>
      <c r="DDD25" s="253">
        <v>95.760225000000005</v>
      </c>
      <c r="DDE25" s="253">
        <v>95.779103000000006</v>
      </c>
      <c r="DDF25" s="253">
        <v>95.791270999999995</v>
      </c>
      <c r="DDG25" s="253">
        <v>95.788166000000004</v>
      </c>
      <c r="DDH25" s="253">
        <v>95.770347000000001</v>
      </c>
      <c r="DDI25" s="253">
        <v>95.748639999999995</v>
      </c>
      <c r="DDJ25" s="253">
        <v>95.733371000000005</v>
      </c>
      <c r="DDK25" s="253">
        <v>95.723270999999997</v>
      </c>
      <c r="DDL25" s="253">
        <v>95.708420000000004</v>
      </c>
      <c r="DDM25" s="253">
        <v>95.683456000000007</v>
      </c>
      <c r="DDN25" s="253">
        <v>95.653640999999993</v>
      </c>
      <c r="DDO25" s="253">
        <v>95.627431999999999</v>
      </c>
      <c r="DDP25" s="253">
        <v>95.607507999999996</v>
      </c>
      <c r="DDQ25" s="253">
        <v>95.590950000000007</v>
      </c>
      <c r="DDR25" s="253">
        <v>95.573830000000001</v>
      </c>
      <c r="DDS25" s="253">
        <v>95.551957000000002</v>
      </c>
      <c r="DDT25" s="253">
        <v>95.519519000000003</v>
      </c>
      <c r="DDU25" s="253">
        <v>95.470820000000003</v>
      </c>
      <c r="DDV25" s="253">
        <v>95.402503999999993</v>
      </c>
      <c r="DDW25" s="253">
        <v>95.310941</v>
      </c>
      <c r="DDX25" s="253">
        <v>95.187732999999994</v>
      </c>
      <c r="DDY25" s="253">
        <v>95.020578</v>
      </c>
      <c r="DDZ25" s="253">
        <v>94.798201000000006</v>
      </c>
      <c r="DEA25" s="253">
        <v>94.511337999999995</v>
      </c>
      <c r="DEB25" s="253">
        <v>94.149761999999996</v>
      </c>
      <c r="DEC25" s="253">
        <v>93.707183999999998</v>
      </c>
      <c r="DED25" s="253">
        <v>93.199291000000002</v>
      </c>
      <c r="DEE25" s="253">
        <v>92.680110999999997</v>
      </c>
      <c r="DEF25" s="253">
        <v>92.235523999999998</v>
      </c>
      <c r="DEG25" s="253">
        <v>91.950846999999996</v>
      </c>
      <c r="DEH25" s="253">
        <v>91.872011999999998</v>
      </c>
      <c r="DEI25" s="253">
        <v>91.987143000000003</v>
      </c>
      <c r="DEJ25" s="253">
        <v>92.240853999999999</v>
      </c>
      <c r="DEK25" s="253">
        <v>92.564965000000001</v>
      </c>
      <c r="DEL25" s="253">
        <v>92.900576000000001</v>
      </c>
      <c r="DEM25" s="253">
        <v>93.207167999999996</v>
      </c>
      <c r="DEN25" s="253">
        <v>93.466468000000006</v>
      </c>
      <c r="DEO25" s="253">
        <v>93.679582999999994</v>
      </c>
      <c r="DEP25" s="253">
        <v>93.854147999999995</v>
      </c>
      <c r="DEQ25" s="253">
        <v>93.991856999999996</v>
      </c>
      <c r="DER25" s="253">
        <v>94.089838999999998</v>
      </c>
      <c r="DES25" s="253">
        <v>94.151259999999994</v>
      </c>
      <c r="DET25" s="253">
        <v>94.188676000000001</v>
      </c>
      <c r="DEU25" s="253">
        <v>94.216970000000003</v>
      </c>
      <c r="DEV25" s="253">
        <v>94.248427000000007</v>
      </c>
      <c r="DEW25" s="253">
        <v>94.295282999999998</v>
      </c>
      <c r="DEX25" s="253">
        <v>94.369225999999998</v>
      </c>
      <c r="DEY25" s="253">
        <v>94.472217000000001</v>
      </c>
      <c r="DEZ25" s="253">
        <v>94.590608000000003</v>
      </c>
      <c r="DFA25" s="253">
        <v>94.703950000000006</v>
      </c>
      <c r="DFB25" s="253">
        <v>94.800627000000006</v>
      </c>
      <c r="DFC25" s="253">
        <v>94.883536000000007</v>
      </c>
      <c r="DFD25" s="253">
        <v>94.961136999999994</v>
      </c>
      <c r="DFE25" s="253">
        <v>95.035450999999995</v>
      </c>
      <c r="DFF25" s="253">
        <v>95.099733999999998</v>
      </c>
      <c r="DFG25" s="253">
        <v>95.146192999999997</v>
      </c>
      <c r="DFH25" s="253">
        <v>95.173653999999999</v>
      </c>
      <c r="DFI25" s="253">
        <v>95.186854999999994</v>
      </c>
      <c r="DFJ25" s="253">
        <v>95.189860999999993</v>
      </c>
      <c r="DFK25" s="253">
        <v>95.182803000000007</v>
      </c>
      <c r="DFL25" s="253">
        <v>95.165497000000002</v>
      </c>
      <c r="DFM25" s="253">
        <v>95.141435000000001</v>
      </c>
      <c r="DFN25" s="253">
        <v>95.115620000000007</v>
      </c>
      <c r="DFO25" s="253">
        <v>95.089682999999994</v>
      </c>
      <c r="DFP25" s="253">
        <v>95.061944999999994</v>
      </c>
      <c r="DFQ25" s="253">
        <v>95.031785999999997</v>
      </c>
      <c r="DFR25" s="253">
        <v>95.000910000000005</v>
      </c>
      <c r="DFS25" s="253">
        <v>94.970187999999993</v>
      </c>
      <c r="DFT25" s="253">
        <v>94.938490999999999</v>
      </c>
      <c r="DFU25" s="253">
        <v>94.905894000000004</v>
      </c>
      <c r="DFV25" s="253">
        <v>94.875733999999994</v>
      </c>
      <c r="DFW25" s="253">
        <v>94.852012999999999</v>
      </c>
      <c r="DFX25" s="253">
        <v>94.835719999999995</v>
      </c>
      <c r="DFY25" s="253">
        <v>94.823614000000006</v>
      </c>
      <c r="DFZ25" s="253">
        <v>94.809348999999997</v>
      </c>
      <c r="DGA25" s="253">
        <v>94.787304000000006</v>
      </c>
      <c r="DGB25" s="253">
        <v>94.758802000000003</v>
      </c>
      <c r="DGC25" s="253">
        <v>94.734137000000004</v>
      </c>
      <c r="DGD25" s="253">
        <v>94.724341999999993</v>
      </c>
      <c r="DGE25" s="253">
        <v>94.729995000000002</v>
      </c>
      <c r="DGF25" s="253">
        <v>94.741421000000003</v>
      </c>
      <c r="DGG25" s="253">
        <v>94.750262000000006</v>
      </c>
      <c r="DGH25" s="253">
        <v>94.756711999999993</v>
      </c>
      <c r="DGI25" s="253">
        <v>94.764404999999996</v>
      </c>
      <c r="DGJ25" s="253">
        <v>94.772756999999999</v>
      </c>
      <c r="DGK25" s="253">
        <v>94.776442000000003</v>
      </c>
      <c r="DGL25" s="253">
        <v>94.768473</v>
      </c>
      <c r="DGM25" s="253">
        <v>94.741626999999994</v>
      </c>
      <c r="DGN25" s="253">
        <v>94.691084000000004</v>
      </c>
      <c r="DGO25" s="253">
        <v>94.619671999999994</v>
      </c>
      <c r="DGP25" s="253">
        <v>94.537424000000001</v>
      </c>
      <c r="DGQ25" s="253">
        <v>94.453326000000004</v>
      </c>
      <c r="DGR25" s="253">
        <v>94.371381</v>
      </c>
      <c r="DGS25" s="253">
        <v>94.298506000000003</v>
      </c>
      <c r="DGT25" s="253">
        <v>94.251073000000005</v>
      </c>
      <c r="DGU25" s="253">
        <v>94.245491000000001</v>
      </c>
      <c r="DGV25" s="253">
        <v>94.281901000000005</v>
      </c>
      <c r="DGW25" s="253">
        <v>94.342830000000006</v>
      </c>
      <c r="DGX25" s="253">
        <v>94.407016999999996</v>
      </c>
      <c r="DGY25" s="253">
        <v>94.463655000000003</v>
      </c>
      <c r="DGZ25" s="253">
        <v>94.511735000000002</v>
      </c>
      <c r="DHA25" s="253">
        <v>94.550507999999994</v>
      </c>
      <c r="DHB25" s="253">
        <v>94.574727999999993</v>
      </c>
      <c r="DHC25" s="253">
        <v>94.579809999999995</v>
      </c>
      <c r="DHD25" s="253">
        <v>94.569160999999994</v>
      </c>
      <c r="DHE25" s="253">
        <v>94.553269999999998</v>
      </c>
      <c r="DHF25" s="253">
        <v>94.540631000000005</v>
      </c>
      <c r="DHG25" s="253">
        <v>94.531927999999994</v>
      </c>
      <c r="DHH25" s="253">
        <v>94.525406000000004</v>
      </c>
      <c r="DHI25" s="253">
        <v>94.524923999999999</v>
      </c>
      <c r="DHJ25" s="253">
        <v>94.536889000000002</v>
      </c>
      <c r="DHK25" s="253">
        <v>94.559430000000006</v>
      </c>
      <c r="DHL25" s="253">
        <v>94.581001999999998</v>
      </c>
      <c r="DHM25" s="253">
        <v>94.592029999999994</v>
      </c>
      <c r="DHN25" s="253">
        <v>94.592927000000003</v>
      </c>
      <c r="DHO25" s="253">
        <v>94.588447000000002</v>
      </c>
      <c r="DHP25" s="253">
        <v>94.580484999999996</v>
      </c>
      <c r="DHQ25" s="253">
        <v>94.571532000000005</v>
      </c>
      <c r="DHR25" s="253">
        <v>94.569766999999999</v>
      </c>
      <c r="DHS25" s="253">
        <v>94.582418000000004</v>
      </c>
      <c r="DHT25" s="253">
        <v>94.604939000000002</v>
      </c>
      <c r="DHU25" s="253">
        <v>94.622975999999994</v>
      </c>
      <c r="DHV25" s="253">
        <v>94.625553999999994</v>
      </c>
      <c r="DHW25" s="253">
        <v>94.612725999999995</v>
      </c>
      <c r="DHX25" s="253">
        <v>94.591848999999996</v>
      </c>
      <c r="DHY25" s="253">
        <v>94.572281000000004</v>
      </c>
      <c r="DHZ25" s="253">
        <v>94.563697000000005</v>
      </c>
      <c r="DIA25" s="253">
        <v>94.572500000000005</v>
      </c>
      <c r="DIB25" s="253">
        <v>94.595753000000002</v>
      </c>
      <c r="DIC25" s="253">
        <v>94.621176000000006</v>
      </c>
      <c r="DID25" s="253">
        <v>94.636174999999994</v>
      </c>
      <c r="DIE25" s="253">
        <v>94.636966000000001</v>
      </c>
      <c r="DIF25" s="253">
        <v>94.629006000000004</v>
      </c>
      <c r="DIG25" s="253">
        <v>94.620503999999997</v>
      </c>
      <c r="DIH25" s="253">
        <v>94.616033999999999</v>
      </c>
      <c r="DII25" s="253">
        <v>94.614356000000001</v>
      </c>
      <c r="DIJ25" s="253">
        <v>94.610978000000003</v>
      </c>
      <c r="DIK25" s="253">
        <v>94.602913000000001</v>
      </c>
      <c r="DIL25" s="253">
        <v>94.590636000000003</v>
      </c>
      <c r="DIM25" s="253">
        <v>94.575022000000004</v>
      </c>
      <c r="DIN25" s="253">
        <v>94.553754999999995</v>
      </c>
      <c r="DIO25" s="253">
        <v>94.522282000000004</v>
      </c>
      <c r="DIP25" s="253">
        <v>94.477457000000001</v>
      </c>
      <c r="DIQ25" s="253">
        <v>94.419296000000003</v>
      </c>
      <c r="DIR25" s="253">
        <v>94.351192999999995</v>
      </c>
      <c r="DIS25" s="253">
        <v>94.280441999999994</v>
      </c>
      <c r="DIT25" s="253">
        <v>94.215611999999993</v>
      </c>
      <c r="DIU25" s="253">
        <v>94.159161999999995</v>
      </c>
      <c r="DIV25" s="253">
        <v>94.104884999999996</v>
      </c>
      <c r="DIW25" s="253">
        <v>94.047543000000005</v>
      </c>
      <c r="DIX25" s="253">
        <v>93.992908</v>
      </c>
      <c r="DIY25" s="253">
        <v>93.954065999999997</v>
      </c>
      <c r="DIZ25" s="253">
        <v>93.940726999999995</v>
      </c>
      <c r="DJA25" s="253">
        <v>93.955967000000001</v>
      </c>
      <c r="DJB25" s="253">
        <v>93.999264999999994</v>
      </c>
      <c r="DJC25" s="253">
        <v>94.065786000000003</v>
      </c>
      <c r="DJD25" s="253">
        <v>94.142741000000001</v>
      </c>
      <c r="DJE25" s="253">
        <v>94.213395000000006</v>
      </c>
      <c r="DJF25" s="253">
        <v>94.269957000000005</v>
      </c>
      <c r="DJG25" s="253">
        <v>94.321393</v>
      </c>
      <c r="DJH25" s="253">
        <v>94.384843000000004</v>
      </c>
      <c r="DJI25" s="253">
        <v>94.468299999999999</v>
      </c>
      <c r="DJJ25" s="253">
        <v>94.562464000000006</v>
      </c>
      <c r="DJK25" s="253">
        <v>94.649240000000006</v>
      </c>
      <c r="DJL25" s="253">
        <v>94.717316999999994</v>
      </c>
      <c r="DJM25" s="253">
        <v>94.769422000000006</v>
      </c>
      <c r="DJN25" s="253">
        <v>94.815856999999994</v>
      </c>
      <c r="DJO25" s="253">
        <v>94.863119999999995</v>
      </c>
      <c r="DJP25" s="253">
        <v>94.91</v>
      </c>
      <c r="DJQ25" s="253">
        <v>94.953087999999994</v>
      </c>
      <c r="DJR25" s="253">
        <v>94.992137999999997</v>
      </c>
      <c r="DJS25" s="253">
        <v>95.028458000000001</v>
      </c>
      <c r="DJT25" s="253">
        <v>95.061188000000001</v>
      </c>
      <c r="DJU25" s="253">
        <v>95.088267999999999</v>
      </c>
      <c r="DJV25" s="253">
        <v>95.109534999999994</v>
      </c>
      <c r="DJW25" s="253">
        <v>95.126200999999995</v>
      </c>
      <c r="DJX25" s="253">
        <v>95.139151999999996</v>
      </c>
      <c r="DJY25" s="253">
        <v>95.151291999999998</v>
      </c>
      <c r="DJZ25" s="253">
        <v>95.169908000000007</v>
      </c>
      <c r="DKA25" s="253">
        <v>95.201845000000006</v>
      </c>
      <c r="DKB25" s="253">
        <v>95.246037999999999</v>
      </c>
      <c r="DKC25" s="253">
        <v>95.294369000000003</v>
      </c>
      <c r="DKD25" s="253">
        <v>95.339872999999997</v>
      </c>
      <c r="DKE25" s="253">
        <v>95.380699000000007</v>
      </c>
      <c r="DKF25" s="253">
        <v>95.416265999999993</v>
      </c>
      <c r="DKG25" s="253">
        <v>95.443596999999997</v>
      </c>
      <c r="DKH25" s="253">
        <v>95.458059000000006</v>
      </c>
      <c r="DKI25" s="253">
        <v>95.454126000000002</v>
      </c>
      <c r="DKJ25" s="253">
        <v>95.425246000000001</v>
      </c>
      <c r="DKK25" s="253">
        <v>95.366964999999993</v>
      </c>
      <c r="DKL25" s="253">
        <v>95.279988000000003</v>
      </c>
      <c r="DKM25" s="253">
        <v>95.163813000000005</v>
      </c>
      <c r="DKN25" s="253">
        <v>95.003495999999998</v>
      </c>
      <c r="DKO25" s="253">
        <v>94.764657999999997</v>
      </c>
      <c r="DKP25" s="253">
        <v>94.403344000000004</v>
      </c>
      <c r="DKQ25" s="253">
        <v>93.884955000000005</v>
      </c>
      <c r="DKR25" s="253">
        <v>93.211151000000001</v>
      </c>
      <c r="DKS25" s="253">
        <v>92.454509000000002</v>
      </c>
      <c r="DKT25" s="253">
        <v>91.773709999999994</v>
      </c>
      <c r="DKU25" s="253">
        <v>91.366933000000003</v>
      </c>
      <c r="DKV25" s="253">
        <v>91.371075000000005</v>
      </c>
      <c r="DKW25" s="253">
        <v>91.781766000000005</v>
      </c>
      <c r="DKX25" s="253">
        <v>92.460958000000005</v>
      </c>
      <c r="DKY25" s="253">
        <v>93.221114</v>
      </c>
      <c r="DKZ25" s="253">
        <v>93.914295999999993</v>
      </c>
      <c r="DLA25" s="253">
        <v>94.468553999999997</v>
      </c>
      <c r="DLB25" s="253">
        <v>94.875721999999996</v>
      </c>
      <c r="DLC25" s="253">
        <v>95.164125999999996</v>
      </c>
      <c r="DLD25" s="253">
        <v>95.373234999999994</v>
      </c>
      <c r="DLE25" s="253">
        <v>95.533242000000001</v>
      </c>
      <c r="DLF25" s="253">
        <v>95.655683999999994</v>
      </c>
      <c r="DLG25" s="253">
        <v>95.738259999999997</v>
      </c>
      <c r="DLH25" s="253">
        <v>95.775649000000001</v>
      </c>
      <c r="DLI25" s="253">
        <v>95.766587000000001</v>
      </c>
      <c r="DLJ25" s="253">
        <v>95.714843999999999</v>
      </c>
      <c r="DLK25" s="253">
        <v>95.624281999999994</v>
      </c>
      <c r="DLL25" s="253">
        <v>95.489007000000001</v>
      </c>
      <c r="DLM25" s="253">
        <v>95.287430999999998</v>
      </c>
      <c r="DLN25" s="253">
        <v>94.990108000000006</v>
      </c>
      <c r="DLO25" s="253">
        <v>94.575372000000002</v>
      </c>
      <c r="DLP25" s="253">
        <v>94.037537</v>
      </c>
      <c r="DLQ25" s="253">
        <v>93.390181999999996</v>
      </c>
      <c r="DLR25" s="253">
        <v>92.683054999999996</v>
      </c>
      <c r="DLS25" s="253">
        <v>92.028120000000001</v>
      </c>
      <c r="DLT25" s="253">
        <v>91.593986000000001</v>
      </c>
      <c r="DLU25" s="253">
        <v>91.538522999999998</v>
      </c>
      <c r="DLV25" s="253">
        <v>91.912223999999995</v>
      </c>
      <c r="DLW25" s="253">
        <v>92.614232999999999</v>
      </c>
      <c r="DLX25" s="253">
        <v>93.447851999999997</v>
      </c>
      <c r="DLY25" s="253">
        <v>94.228022999999993</v>
      </c>
      <c r="DLZ25" s="253">
        <v>94.853577999999999</v>
      </c>
      <c r="DMA25" s="253">
        <v>95.309438</v>
      </c>
      <c r="DMB25" s="253">
        <v>95.627948000000004</v>
      </c>
      <c r="DMC25" s="253">
        <v>95.852086999999997</v>
      </c>
      <c r="DMD25" s="253">
        <v>96.017415999999997</v>
      </c>
      <c r="DME25" s="253">
        <v>96.146951999999999</v>
      </c>
      <c r="DMF25" s="253">
        <v>96.252296999999999</v>
      </c>
      <c r="DMG25" s="253">
        <v>96.338953000000004</v>
      </c>
      <c r="DMH25" s="253">
        <v>96.411146000000002</v>
      </c>
      <c r="DMI25" s="253">
        <v>96.471654999999998</v>
      </c>
      <c r="DMJ25" s="253">
        <v>96.520014000000003</v>
      </c>
      <c r="DMK25" s="253">
        <v>96.555177999999998</v>
      </c>
      <c r="DML25" s="253">
        <v>96.579880000000003</v>
      </c>
      <c r="DMM25" s="253">
        <v>96.598905999999999</v>
      </c>
      <c r="DMN25" s="253">
        <v>96.613157000000001</v>
      </c>
      <c r="DMO25" s="253">
        <v>96.619551000000001</v>
      </c>
      <c r="DMP25" s="253">
        <v>96.617621999999997</v>
      </c>
      <c r="DMQ25" s="253">
        <v>96.612061999999995</v>
      </c>
      <c r="DMR25" s="253">
        <v>96.606937000000002</v>
      </c>
      <c r="DMS25" s="253">
        <v>96.600966</v>
      </c>
      <c r="DMT25" s="253">
        <v>96.589938000000004</v>
      </c>
      <c r="DMU25" s="253">
        <v>96.569556000000006</v>
      </c>
      <c r="DMV25" s="253">
        <v>96.533829999999995</v>
      </c>
      <c r="DMW25" s="253">
        <v>96.476558999999995</v>
      </c>
      <c r="DMX25" s="253">
        <v>96.400852999999998</v>
      </c>
      <c r="DMY25" s="253">
        <v>96.325595000000007</v>
      </c>
      <c r="DMZ25" s="253">
        <v>96.277146000000002</v>
      </c>
      <c r="DNA25" s="253">
        <v>96.273385000000005</v>
      </c>
      <c r="DNB25" s="253">
        <v>96.315779000000006</v>
      </c>
      <c r="DNC25" s="253">
        <v>96.392734000000004</v>
      </c>
      <c r="DND25" s="253">
        <v>96.486194999999995</v>
      </c>
      <c r="DNE25" s="253">
        <v>96.577484999999996</v>
      </c>
      <c r="DNF25" s="253">
        <v>96.653859999999995</v>
      </c>
      <c r="DNG25" s="253">
        <v>96.712762999999995</v>
      </c>
      <c r="DNH25" s="253">
        <v>96.758159000000006</v>
      </c>
      <c r="DNI25" s="253">
        <v>96.792726000000002</v>
      </c>
      <c r="DNJ25" s="253">
        <v>96.816191000000003</v>
      </c>
      <c r="DNK25" s="253">
        <v>96.830556000000001</v>
      </c>
      <c r="DNL25" s="253">
        <v>96.842214999999996</v>
      </c>
      <c r="DNM25" s="253">
        <v>96.856560000000002</v>
      </c>
      <c r="DNN25" s="253">
        <v>96.872739999999993</v>
      </c>
      <c r="DNO25" s="253">
        <v>96.885992000000002</v>
      </c>
      <c r="DNP25" s="253">
        <v>96.894463000000002</v>
      </c>
      <c r="DNQ25" s="253">
        <v>96.902169999999998</v>
      </c>
      <c r="DNR25" s="253">
        <v>96.914974999999998</v>
      </c>
      <c r="DNS25" s="253">
        <v>96.934239000000005</v>
      </c>
      <c r="DNT25" s="253">
        <v>96.955357000000006</v>
      </c>
      <c r="DNU25" s="253">
        <v>96.972859999999997</v>
      </c>
      <c r="DNV25" s="253">
        <v>96.985708000000002</v>
      </c>
      <c r="DNW25" s="253">
        <v>96.995940000000004</v>
      </c>
      <c r="DNX25" s="253">
        <v>97.003378999999995</v>
      </c>
      <c r="DNY25" s="253">
        <v>97.004929000000004</v>
      </c>
      <c r="DNZ25" s="253">
        <v>96.999353999999997</v>
      </c>
      <c r="DOA25" s="253">
        <v>96.989434000000003</v>
      </c>
      <c r="DOB25" s="253">
        <v>96.978070000000002</v>
      </c>
      <c r="DOC25" s="253">
        <v>96.964725999999999</v>
      </c>
      <c r="DOD25" s="253">
        <v>96.946252999999999</v>
      </c>
      <c r="DOE25" s="253">
        <v>96.918375999999995</v>
      </c>
      <c r="DOF25" s="253">
        <v>96.876164000000003</v>
      </c>
      <c r="DOG25" s="253">
        <v>96.816168000000005</v>
      </c>
      <c r="DOH25" s="253">
        <v>96.736810000000006</v>
      </c>
      <c r="DOI25" s="253">
        <v>96.630154000000005</v>
      </c>
      <c r="DOJ25" s="253">
        <v>96.473624000000001</v>
      </c>
      <c r="DOK25" s="253">
        <v>96.241628000000006</v>
      </c>
      <c r="DOL25" s="253">
        <v>95.935620999999998</v>
      </c>
      <c r="DOM25" s="253">
        <v>95.601707000000005</v>
      </c>
      <c r="DON25" s="253">
        <v>95.314908000000003</v>
      </c>
      <c r="DOO25" s="253">
        <v>95.145975000000007</v>
      </c>
      <c r="DOP25" s="253">
        <v>95.136066999999997</v>
      </c>
      <c r="DOQ25" s="253">
        <v>95.285268000000002</v>
      </c>
      <c r="DOR25" s="253">
        <v>95.552036999999999</v>
      </c>
      <c r="DOS25" s="253">
        <v>95.868686999999994</v>
      </c>
      <c r="DOT25" s="253">
        <v>96.170789999999997</v>
      </c>
      <c r="DOU25" s="253">
        <v>96.420366999999999</v>
      </c>
      <c r="DOV25" s="253">
        <v>96.606019000000003</v>
      </c>
      <c r="DOW25" s="253">
        <v>96.730615999999998</v>
      </c>
      <c r="DOX25" s="253">
        <v>96.806321999999994</v>
      </c>
      <c r="DOY25" s="253">
        <v>96.854157999999998</v>
      </c>
      <c r="DOZ25" s="253">
        <v>96.894540000000006</v>
      </c>
      <c r="DPA25" s="253">
        <v>96.935084000000003</v>
      </c>
      <c r="DPB25" s="253">
        <v>96.971779999999995</v>
      </c>
      <c r="DPC25" s="253">
        <v>96.999391000000003</v>
      </c>
      <c r="DPD25" s="253">
        <v>97.015152999999998</v>
      </c>
      <c r="DPE25" s="253">
        <v>97.017256000000003</v>
      </c>
      <c r="DPF25" s="253">
        <v>97.008981000000006</v>
      </c>
      <c r="DPG25" s="253">
        <v>97.001435999999998</v>
      </c>
      <c r="DPH25" s="253">
        <v>97.002077999999997</v>
      </c>
      <c r="DPI25" s="253">
        <v>97.002283000000006</v>
      </c>
      <c r="DPJ25" s="253">
        <v>96.987037999999998</v>
      </c>
      <c r="DPK25" s="253">
        <v>96.956647000000004</v>
      </c>
      <c r="DPL25" s="253">
        <v>96.927719999999994</v>
      </c>
      <c r="DPM25" s="253">
        <v>96.911775000000006</v>
      </c>
      <c r="DPN25" s="253">
        <v>96.903952000000004</v>
      </c>
      <c r="DPO25" s="253">
        <v>96.894523000000007</v>
      </c>
      <c r="DPP25" s="253">
        <v>96.880825000000002</v>
      </c>
      <c r="DPQ25" s="253">
        <v>96.865155000000001</v>
      </c>
      <c r="DPR25" s="253">
        <v>96.850367000000006</v>
      </c>
      <c r="DPS25" s="253">
        <v>96.840334999999996</v>
      </c>
      <c r="DPT25" s="253">
        <v>96.836115000000007</v>
      </c>
      <c r="DPU25" s="253">
        <v>96.828794000000002</v>
      </c>
      <c r="DPV25" s="253">
        <v>96.804158999999999</v>
      </c>
      <c r="DPW25" s="253">
        <v>96.758657999999997</v>
      </c>
      <c r="DPX25" s="253">
        <v>96.706215</v>
      </c>
      <c r="DPY25" s="253">
        <v>96.666949000000002</v>
      </c>
      <c r="DPZ25" s="253">
        <v>96.651684000000003</v>
      </c>
      <c r="DQA25" s="253">
        <v>96.655956000000003</v>
      </c>
      <c r="DQB25" s="253">
        <v>96.664432000000005</v>
      </c>
      <c r="DQC25" s="253">
        <v>96.663448000000002</v>
      </c>
      <c r="DQD25" s="253">
        <v>96.655366000000001</v>
      </c>
      <c r="DQE25" s="253">
        <v>96.657837999999998</v>
      </c>
      <c r="DQF25" s="253">
        <v>96.681157999999996</v>
      </c>
      <c r="DQG25" s="253">
        <v>96.709331000000006</v>
      </c>
      <c r="DQH25" s="253">
        <v>96.713319999999996</v>
      </c>
      <c r="DQI25" s="253">
        <v>96.681331</v>
      </c>
      <c r="DQJ25" s="253">
        <v>96.625518999999997</v>
      </c>
      <c r="DQK25" s="253">
        <v>96.561094999999995</v>
      </c>
      <c r="DQL25" s="253">
        <v>96.491489000000001</v>
      </c>
      <c r="DQM25" s="253">
        <v>96.412014999999997</v>
      </c>
      <c r="DQN25" s="253">
        <v>96.312059000000005</v>
      </c>
      <c r="DQO25" s="253">
        <v>96.170693</v>
      </c>
      <c r="DQP25" s="253">
        <v>95.959537999999995</v>
      </c>
      <c r="DQQ25" s="253">
        <v>95.641641000000007</v>
      </c>
      <c r="DQR25" s="253">
        <v>95.149353000000005</v>
      </c>
      <c r="DQS25" s="253">
        <v>94.389477999999997</v>
      </c>
      <c r="DQT25" s="253">
        <v>93.346616999999995</v>
      </c>
      <c r="DQU25" s="253">
        <v>92.225497000000004</v>
      </c>
      <c r="DQV25" s="253">
        <v>91.439762000000002</v>
      </c>
      <c r="DQW25" s="253">
        <v>91.363802000000007</v>
      </c>
      <c r="DQX25" s="253">
        <v>92.042514999999995</v>
      </c>
      <c r="DQY25" s="253">
        <v>93.150901000000005</v>
      </c>
      <c r="DQZ25" s="253">
        <v>94.249054999999998</v>
      </c>
      <c r="DRA25" s="253">
        <v>95.069432000000006</v>
      </c>
      <c r="DRB25" s="253">
        <v>95.587001999999998</v>
      </c>
      <c r="DRC25" s="253">
        <v>95.895437000000001</v>
      </c>
      <c r="DRD25" s="253">
        <v>96.079367000000005</v>
      </c>
      <c r="DRE25" s="253">
        <v>96.186648000000005</v>
      </c>
      <c r="DRF25" s="253">
        <v>96.252887999999999</v>
      </c>
      <c r="DRG25" s="253">
        <v>96.307051000000001</v>
      </c>
      <c r="DRH25" s="253">
        <v>96.359127000000001</v>
      </c>
      <c r="DRI25" s="253">
        <v>96.402861000000001</v>
      </c>
      <c r="DRJ25" s="253">
        <v>96.432663000000005</v>
      </c>
      <c r="DRK25" s="253">
        <v>96.450723999999994</v>
      </c>
      <c r="DRL25" s="253">
        <v>96.460357999999999</v>
      </c>
      <c r="DRM25" s="253">
        <v>96.460690999999997</v>
      </c>
      <c r="DRN25" s="253">
        <v>96.448144999999997</v>
      </c>
      <c r="DRO25" s="253">
        <v>96.419421</v>
      </c>
      <c r="DRP25" s="253">
        <v>96.374635999999995</v>
      </c>
      <c r="DRQ25" s="253">
        <v>96.319657000000007</v>
      </c>
      <c r="DRR25" s="253">
        <v>96.261336999999997</v>
      </c>
      <c r="DRS25" s="253">
        <v>96.196546999999995</v>
      </c>
      <c r="DRT25" s="253">
        <v>96.108457000000001</v>
      </c>
      <c r="DRU25" s="253">
        <v>95.976194000000007</v>
      </c>
      <c r="DRV25" s="253">
        <v>95.784773000000001</v>
      </c>
      <c r="DRW25" s="253">
        <v>95.524013999999994</v>
      </c>
      <c r="DRX25" s="253">
        <v>95.188599999999994</v>
      </c>
      <c r="DRY25" s="253">
        <v>94.796068000000005</v>
      </c>
      <c r="DRZ25" s="253">
        <v>94.408153999999996</v>
      </c>
      <c r="DSA25" s="253">
        <v>94.119896999999995</v>
      </c>
      <c r="DSB25" s="253">
        <v>94.012801999999994</v>
      </c>
      <c r="DSC25" s="253">
        <v>94.111766000000003</v>
      </c>
      <c r="DSD25" s="253">
        <v>94.379191000000006</v>
      </c>
      <c r="DSE25" s="253">
        <v>94.739262999999994</v>
      </c>
      <c r="DSF25" s="253">
        <v>95.106693000000007</v>
      </c>
      <c r="DSG25" s="253">
        <v>95.411506000000003</v>
      </c>
      <c r="DSH25" s="253">
        <v>95.622983000000005</v>
      </c>
      <c r="DSI25" s="253">
        <v>95.758730999999997</v>
      </c>
      <c r="DSJ25" s="253">
        <v>95.860901999999996</v>
      </c>
      <c r="DSK25" s="253">
        <v>95.957204000000004</v>
      </c>
      <c r="DSL25" s="253">
        <v>96.046471999999994</v>
      </c>
      <c r="DSM25" s="253">
        <v>96.116895999999997</v>
      </c>
      <c r="DSN25" s="253">
        <v>96.165835000000001</v>
      </c>
      <c r="DSO25" s="253">
        <v>96.199265999999994</v>
      </c>
      <c r="DSP25" s="253">
        <v>96.223084</v>
      </c>
      <c r="DSQ25" s="253">
        <v>96.241827999999998</v>
      </c>
      <c r="DSR25" s="253">
        <v>96.259709000000001</v>
      </c>
      <c r="DSS25" s="253">
        <v>96.277621999999994</v>
      </c>
      <c r="DST25" s="253">
        <v>96.293716000000003</v>
      </c>
      <c r="DSU25" s="253">
        <v>96.310111000000006</v>
      </c>
      <c r="DSV25" s="253">
        <v>96.333577000000005</v>
      </c>
      <c r="DSW25" s="253">
        <v>96.366163</v>
      </c>
      <c r="DSX25" s="253">
        <v>96.400903</v>
      </c>
      <c r="DSY25" s="253">
        <v>96.430876999999995</v>
      </c>
      <c r="DSZ25" s="253">
        <v>96.456540000000004</v>
      </c>
      <c r="DTA25" s="253">
        <v>96.478673999999998</v>
      </c>
      <c r="DTB25" s="253">
        <v>96.489959999999996</v>
      </c>
      <c r="DTC25" s="253">
        <v>96.481869000000003</v>
      </c>
      <c r="DTD25" s="253">
        <v>96.458100999999999</v>
      </c>
      <c r="DTE25" s="253">
        <v>96.434374000000005</v>
      </c>
      <c r="DTF25" s="253">
        <v>96.424361000000005</v>
      </c>
      <c r="DTG25" s="253">
        <v>96.429561000000007</v>
      </c>
      <c r="DTH25" s="253">
        <v>96.441945000000004</v>
      </c>
      <c r="DTI25" s="253">
        <v>96.452380000000005</v>
      </c>
      <c r="DTJ25" s="253">
        <v>96.456744999999998</v>
      </c>
      <c r="DTK25" s="253">
        <v>96.457655000000003</v>
      </c>
      <c r="DTL25" s="253">
        <v>96.460890000000006</v>
      </c>
      <c r="DTM25" s="253">
        <v>96.468007</v>
      </c>
      <c r="DTN25" s="253">
        <v>96.473339999999993</v>
      </c>
      <c r="DTO25" s="253">
        <v>96.471158000000003</v>
      </c>
      <c r="DTP25" s="253">
        <v>96.465120999999996</v>
      </c>
      <c r="DTQ25" s="253">
        <v>96.467010000000002</v>
      </c>
      <c r="DTR25" s="253">
        <v>96.484774999999999</v>
      </c>
      <c r="DTS25" s="253">
        <v>96.513191000000006</v>
      </c>
      <c r="DTT25" s="253">
        <v>96.537079000000006</v>
      </c>
      <c r="DTU25" s="253">
        <v>96.544070000000005</v>
      </c>
      <c r="DTV25" s="253">
        <v>96.535812000000007</v>
      </c>
      <c r="DTW25" s="253">
        <v>96.527756999999994</v>
      </c>
      <c r="DTX25" s="253">
        <v>96.536074999999997</v>
      </c>
      <c r="DTY25" s="253">
        <v>96.562678000000005</v>
      </c>
      <c r="DTZ25" s="253">
        <v>96.593699999999998</v>
      </c>
      <c r="DUA25" s="253">
        <v>96.613849999999999</v>
      </c>
      <c r="DUB25" s="253">
        <v>96.620774999999995</v>
      </c>
      <c r="DUC25" s="253">
        <v>96.623343000000006</v>
      </c>
      <c r="DUD25" s="253">
        <v>96.628093000000007</v>
      </c>
      <c r="DUE25" s="253">
        <v>96.631873999999996</v>
      </c>
      <c r="DUF25" s="253">
        <v>96.628604999999993</v>
      </c>
      <c r="DUG25" s="253">
        <v>96.619572000000005</v>
      </c>
      <c r="DUH25" s="253">
        <v>96.613489000000001</v>
      </c>
      <c r="DUI25" s="253">
        <v>96.616597999999996</v>
      </c>
      <c r="DUJ25" s="253">
        <v>96.625529</v>
      </c>
      <c r="DUK25" s="253">
        <v>96.631443000000004</v>
      </c>
      <c r="DUL25" s="253">
        <v>96.629273999999995</v>
      </c>
      <c r="DUM25" s="253">
        <v>96.620144999999994</v>
      </c>
      <c r="DUN25" s="253">
        <v>96.605497</v>
      </c>
      <c r="DUO25" s="253">
        <v>96.583431000000004</v>
      </c>
      <c r="DUP25" s="253">
        <v>96.553836000000004</v>
      </c>
      <c r="DUQ25" s="253">
        <v>96.524500000000003</v>
      </c>
      <c r="DUR25" s="253">
        <v>96.507901000000004</v>
      </c>
      <c r="DUS25" s="253">
        <v>96.511415999999997</v>
      </c>
      <c r="DUT25" s="253">
        <v>96.531935000000004</v>
      </c>
      <c r="DUU25" s="253">
        <v>96.558317000000002</v>
      </c>
      <c r="DUV25" s="253">
        <v>96.576213999999993</v>
      </c>
      <c r="DUW25" s="253">
        <v>96.572901000000002</v>
      </c>
      <c r="DUX25" s="253">
        <v>96.543582999999998</v>
      </c>
      <c r="DUY25" s="253">
        <v>96.495125000000002</v>
      </c>
      <c r="DUZ25" s="253">
        <v>96.441120999999995</v>
      </c>
      <c r="DVA25" s="253">
        <v>96.392691999999997</v>
      </c>
      <c r="DVB25" s="253">
        <v>96.354991999999996</v>
      </c>
      <c r="DVC25" s="253">
        <v>96.330005999999997</v>
      </c>
      <c r="DVD25" s="253">
        <v>96.316674000000006</v>
      </c>
      <c r="DVE25" s="253">
        <v>96.309990999999997</v>
      </c>
      <c r="DVF25" s="253">
        <v>96.304207000000005</v>
      </c>
      <c r="DVG25" s="253">
        <v>96.294657999999998</v>
      </c>
      <c r="DVH25" s="253">
        <v>96.275769999999994</v>
      </c>
      <c r="DVI25" s="253">
        <v>96.240741</v>
      </c>
      <c r="DVJ25" s="253">
        <v>96.188108</v>
      </c>
      <c r="DVK25" s="253">
        <v>96.128484</v>
      </c>
      <c r="DVL25" s="253">
        <v>96.080787999999998</v>
      </c>
      <c r="DVM25" s="253">
        <v>96.059318000000005</v>
      </c>
      <c r="DVN25" s="253">
        <v>96.064520000000002</v>
      </c>
      <c r="DVO25" s="253">
        <v>96.087834000000001</v>
      </c>
      <c r="DVP25" s="253">
        <v>96.120943999999994</v>
      </c>
      <c r="DVQ25" s="253">
        <v>96.154646999999997</v>
      </c>
      <c r="DVR25" s="253">
        <v>96.175454999999999</v>
      </c>
      <c r="DVS25" s="253">
        <v>96.172788999999995</v>
      </c>
      <c r="DVT25" s="253">
        <v>96.149227999999994</v>
      </c>
      <c r="DVU25" s="253">
        <v>96.118787999999995</v>
      </c>
      <c r="DVV25" s="253">
        <v>96.093581999999998</v>
      </c>
      <c r="DVW25" s="253">
        <v>96.076228999999998</v>
      </c>
      <c r="DVX25" s="253">
        <v>96.065607</v>
      </c>
      <c r="DVY25" s="253">
        <v>96.064137000000002</v>
      </c>
      <c r="DVZ25" s="253">
        <v>96.074692999999996</v>
      </c>
      <c r="DWA25" s="253">
        <v>96.089934</v>
      </c>
      <c r="DWB25" s="253">
        <v>96.094948000000002</v>
      </c>
      <c r="DWC25" s="253">
        <v>96.084388000000004</v>
      </c>
      <c r="DWD25" s="253">
        <v>96.066130000000001</v>
      </c>
      <c r="DWE25" s="253">
        <v>96.045406999999997</v>
      </c>
      <c r="DWF25" s="253">
        <v>96.016197000000005</v>
      </c>
      <c r="DWG25" s="253">
        <v>95.974643999999998</v>
      </c>
      <c r="DWH25" s="253">
        <v>95.936340000000001</v>
      </c>
      <c r="DWI25" s="253">
        <v>95.924513000000005</v>
      </c>
      <c r="DWJ25" s="253">
        <v>95.942301999999998</v>
      </c>
      <c r="DWK25" s="253">
        <v>95.969469000000004</v>
      </c>
      <c r="DWL25" s="253">
        <v>95.983791999999994</v>
      </c>
      <c r="DWM25" s="253">
        <v>95.979275000000001</v>
      </c>
      <c r="DWN25" s="253">
        <v>95.961448000000004</v>
      </c>
      <c r="DWO25" s="253">
        <v>95.935961000000006</v>
      </c>
      <c r="DWP25" s="253">
        <v>95.912687000000005</v>
      </c>
      <c r="DWQ25" s="253">
        <v>95.904650000000004</v>
      </c>
      <c r="DWR25" s="253">
        <v>95.911232999999996</v>
      </c>
      <c r="DWS25" s="253">
        <v>95.911001999999996</v>
      </c>
      <c r="DWT25" s="253">
        <v>95.884829999999994</v>
      </c>
      <c r="DWU25" s="253">
        <v>95.846062000000003</v>
      </c>
      <c r="DWV25" s="253">
        <v>95.827036000000007</v>
      </c>
      <c r="DWW25" s="253">
        <v>95.835190999999995</v>
      </c>
      <c r="DWX25" s="253">
        <v>95.843986999999998</v>
      </c>
      <c r="DWY25" s="253">
        <v>95.827882000000002</v>
      </c>
      <c r="DWZ25" s="253">
        <v>95.791509000000005</v>
      </c>
      <c r="DXA25" s="253">
        <v>95.759857999999994</v>
      </c>
      <c r="DXB25" s="253">
        <v>95.749921999999998</v>
      </c>
      <c r="DXC25" s="253">
        <v>95.759050999999999</v>
      </c>
      <c r="DXD25" s="253">
        <v>95.766717999999997</v>
      </c>
      <c r="DXE25" s="253">
        <v>95.760334</v>
      </c>
      <c r="DXF25" s="253">
        <v>95.739687000000004</v>
      </c>
      <c r="DXG25" s="253">
        <v>95.706011000000004</v>
      </c>
      <c r="DXH25" s="253">
        <v>95.664377999999999</v>
      </c>
      <c r="DXI25" s="253">
        <v>95.649258000000003</v>
      </c>
      <c r="DXJ25" s="253">
        <v>95.729963999999995</v>
      </c>
      <c r="DXK25" s="253">
        <v>95.971219000000005</v>
      </c>
      <c r="DXL25" s="253">
        <v>96.362015999999997</v>
      </c>
      <c r="DXM25" s="253">
        <v>96.669589999999999</v>
      </c>
      <c r="DXN25" s="253">
        <v>96.551109999999994</v>
      </c>
      <c r="DXO25" s="253">
        <v>96.142662999999999</v>
      </c>
      <c r="DXP25" s="253">
        <v>95.780341000000007</v>
      </c>
      <c r="DXQ25" s="253">
        <v>95.547286</v>
      </c>
      <c r="DXR25" s="253">
        <v>95.418128999999993</v>
      </c>
      <c r="DXS25" s="253">
        <v>95.370113000000003</v>
      </c>
      <c r="DXT25" s="253">
        <v>95.383296999999999</v>
      </c>
      <c r="DXU25" s="253">
        <v>95.422115000000005</v>
      </c>
      <c r="DXV25" s="253">
        <v>95.445677000000003</v>
      </c>
      <c r="DXW25" s="253">
        <v>95.435612000000006</v>
      </c>
      <c r="DXX25" s="253">
        <v>95.397498999999996</v>
      </c>
      <c r="DXY25" s="253">
        <v>95.351680999999999</v>
      </c>
      <c r="DXZ25" s="253">
        <v>95.311616999999998</v>
      </c>
      <c r="DYA25" s="253">
        <v>95.276227000000006</v>
      </c>
      <c r="DYB25" s="253">
        <v>95.246223000000001</v>
      </c>
      <c r="DYC25" s="253">
        <v>95.241619999999998</v>
      </c>
      <c r="DYD25" s="253">
        <v>95.284231000000005</v>
      </c>
      <c r="DYE25" s="253">
        <v>95.360583000000005</v>
      </c>
      <c r="DYF25" s="253">
        <v>95.420730000000006</v>
      </c>
      <c r="DYG25" s="253">
        <v>95.426394000000002</v>
      </c>
      <c r="DYH25" s="253">
        <v>95.383478999999994</v>
      </c>
      <c r="DYI25" s="253">
        <v>95.319148999999996</v>
      </c>
      <c r="DYJ25" s="253">
        <v>95.250967000000003</v>
      </c>
      <c r="DYK25" s="253">
        <v>95.190828999999994</v>
      </c>
      <c r="DYL25" s="253">
        <v>95.160011999999995</v>
      </c>
      <c r="DYM25" s="253">
        <v>95.175904000000003</v>
      </c>
      <c r="DYN25" s="253">
        <v>95.222331999999994</v>
      </c>
      <c r="DYO25" s="253">
        <v>95.253851999999995</v>
      </c>
      <c r="DYP25" s="253">
        <v>95.234939999999995</v>
      </c>
      <c r="DYQ25" s="253">
        <v>95.169808000000003</v>
      </c>
      <c r="DYR25" s="253">
        <v>95.095973999999998</v>
      </c>
      <c r="DYS25" s="253">
        <v>95.051264000000003</v>
      </c>
      <c r="DYT25" s="253">
        <v>95.034431999999995</v>
      </c>
      <c r="DYU25" s="253">
        <v>94.991573000000002</v>
      </c>
      <c r="DYV25" s="253">
        <v>94.864373999999998</v>
      </c>
      <c r="DYW25" s="253">
        <v>94.668293000000006</v>
      </c>
      <c r="DYX25" s="253">
        <v>94.507890000000003</v>
      </c>
      <c r="DYY25" s="253">
        <v>94.485505000000003</v>
      </c>
      <c r="DYZ25" s="253">
        <v>94.598420000000004</v>
      </c>
      <c r="DZA25" s="253">
        <v>94.762719000000004</v>
      </c>
      <c r="DZB25" s="253">
        <v>94.921184999999994</v>
      </c>
      <c r="DZC25" s="253">
        <v>95.083355999999995</v>
      </c>
      <c r="DZD25" s="253">
        <v>95.260176999999999</v>
      </c>
      <c r="DZE25" s="253">
        <v>95.398832999999996</v>
      </c>
      <c r="DZF25" s="253">
        <v>95.419203999999993</v>
      </c>
      <c r="DZG25" s="253">
        <v>95.301186000000001</v>
      </c>
      <c r="DZH25" s="253">
        <v>95.103752</v>
      </c>
      <c r="DZI25" s="253">
        <v>94.912086000000002</v>
      </c>
      <c r="DZJ25" s="253">
        <v>94.798539000000005</v>
      </c>
      <c r="DZK25" s="253">
        <v>94.786907999999997</v>
      </c>
      <c r="DZL25" s="253">
        <v>94.809904000000003</v>
      </c>
      <c r="DZM25" s="253">
        <v>94.758646999999996</v>
      </c>
      <c r="DZN25" s="253">
        <v>94.619546999999997</v>
      </c>
      <c r="DZO25" s="253">
        <v>94.515108999999995</v>
      </c>
      <c r="DZP25" s="253">
        <v>94.560154999999995</v>
      </c>
      <c r="DZQ25" s="253">
        <v>94.719339000000005</v>
      </c>
      <c r="DZR25" s="253">
        <v>94.844284999999999</v>
      </c>
      <c r="DZS25" s="253">
        <v>94.821252999999999</v>
      </c>
      <c r="DZT25" s="253">
        <v>94.651820999999998</v>
      </c>
      <c r="DZU25" s="253">
        <v>94.413068999999993</v>
      </c>
      <c r="DZV25" s="253">
        <v>94.196888999999999</v>
      </c>
      <c r="DZW25" s="253">
        <v>94.074482000000003</v>
      </c>
      <c r="DZX25" s="253">
        <v>94.071045999999996</v>
      </c>
      <c r="DZY25" s="253">
        <v>94.174048999999997</v>
      </c>
      <c r="DZZ25" s="253">
        <v>94.365922999999995</v>
      </c>
      <c r="EAA25" s="253">
        <v>94.617121999999995</v>
      </c>
      <c r="EAB25" s="253">
        <v>94.846435</v>
      </c>
      <c r="EAC25" s="253">
        <v>94.942805000000007</v>
      </c>
      <c r="EAD25" s="253">
        <v>94.875294999999994</v>
      </c>
      <c r="EAE25" s="253">
        <v>94.747950000000003</v>
      </c>
      <c r="EAF25" s="253">
        <v>94.678824000000006</v>
      </c>
      <c r="EAG25" s="253">
        <v>94.657528999999997</v>
      </c>
      <c r="EAH25" s="253">
        <v>94.589388</v>
      </c>
      <c r="EAI25" s="253">
        <v>94.457080000000005</v>
      </c>
      <c r="EAJ25" s="253">
        <v>94.355722</v>
      </c>
      <c r="EAK25" s="253">
        <v>94.364054999999993</v>
      </c>
      <c r="EAL25" s="253">
        <v>94.464995999999999</v>
      </c>
      <c r="EAM25" s="253">
        <v>94.617227999999997</v>
      </c>
      <c r="EAN25" s="253">
        <v>94.829832999999994</v>
      </c>
      <c r="EAO25" s="253">
        <v>95.092089999999999</v>
      </c>
      <c r="EAP25" s="253">
        <v>95.277979000000002</v>
      </c>
      <c r="EAQ25" s="253">
        <v>95.217661000000007</v>
      </c>
      <c r="EAR25" s="253">
        <v>94.888378000000003</v>
      </c>
      <c r="EAS25" s="253">
        <v>94.484288000000006</v>
      </c>
      <c r="EAT25" s="253">
        <v>94.286992999999995</v>
      </c>
      <c r="EAU25" s="253">
        <v>94.431967999999998</v>
      </c>
      <c r="EAV25" s="253">
        <v>94.764251999999999</v>
      </c>
      <c r="EAW25" s="253">
        <v>94.951581000000004</v>
      </c>
      <c r="EAX25" s="253">
        <v>94.773307000000003</v>
      </c>
      <c r="EAY25" s="253">
        <v>94.321281999999997</v>
      </c>
      <c r="EAZ25" s="253">
        <v>93.870479000000003</v>
      </c>
      <c r="EBA25" s="253">
        <v>93.615936000000005</v>
      </c>
      <c r="EBB25" s="253">
        <v>93.621661000000003</v>
      </c>
      <c r="EBC25" s="253">
        <v>93.887271999999996</v>
      </c>
      <c r="EBD25" s="253">
        <v>94.339899000000003</v>
      </c>
      <c r="EBE25" s="253">
        <v>94.801021000000006</v>
      </c>
      <c r="EBF25" s="253">
        <v>95.081055000000006</v>
      </c>
      <c r="EBG25" s="253">
        <v>95.163199000000006</v>
      </c>
      <c r="EBH25" s="253">
        <v>95.197774999999993</v>
      </c>
      <c r="EBI25" s="253">
        <v>95.264752999999999</v>
      </c>
      <c r="EBJ25" s="253">
        <v>95.299160000000001</v>
      </c>
      <c r="EBK25" s="253">
        <v>95.292102999999997</v>
      </c>
      <c r="EBL25" s="253">
        <v>95.341595999999996</v>
      </c>
      <c r="EBM25" s="253">
        <v>95.431353999999999</v>
      </c>
      <c r="EBN25" s="253">
        <v>95.320628999999997</v>
      </c>
      <c r="EBO25" s="253">
        <v>94.797577000000004</v>
      </c>
      <c r="EBP25" s="253">
        <v>94.018587999999994</v>
      </c>
      <c r="EBQ25" s="253">
        <v>93.446605000000005</v>
      </c>
      <c r="EBR25" s="253">
        <v>93.460424000000003</v>
      </c>
      <c r="EBS25" s="253">
        <v>94.005441000000005</v>
      </c>
      <c r="EBT25" s="253">
        <v>94.628506999999999</v>
      </c>
      <c r="EBU25" s="253">
        <v>94.882717</v>
      </c>
      <c r="EBV25" s="253">
        <v>94.683237000000005</v>
      </c>
      <c r="EBW25" s="253">
        <v>94.313136</v>
      </c>
      <c r="EBX25" s="253">
        <v>94.073937999999998</v>
      </c>
      <c r="EBY25" s="253">
        <v>94.026409000000001</v>
      </c>
      <c r="EBZ25" s="253">
        <v>94.083652000000001</v>
      </c>
      <c r="ECA25" s="253">
        <v>94.157641999999996</v>
      </c>
      <c r="ECB25" s="253">
        <v>94.139270999999994</v>
      </c>
      <c r="ECC25" s="253">
        <v>93.874874000000005</v>
      </c>
      <c r="ECD25" s="253">
        <v>93.362542000000005</v>
      </c>
      <c r="ECE25" s="253">
        <v>92.922150000000002</v>
      </c>
      <c r="ECF25" s="253">
        <v>92.889994000000002</v>
      </c>
      <c r="ECG25" s="253">
        <v>93.187669</v>
      </c>
      <c r="ECH25" s="253">
        <v>93.401195000000001</v>
      </c>
      <c r="ECI25" s="253">
        <v>93.299856000000005</v>
      </c>
      <c r="ECJ25" s="253">
        <v>93.121245000000002</v>
      </c>
      <c r="ECK25" s="253">
        <v>93.221601000000007</v>
      </c>
      <c r="ECL25" s="253">
        <v>93.650575000000003</v>
      </c>
      <c r="ECM25" s="253">
        <v>94.201642000000007</v>
      </c>
      <c r="ECN25" s="253">
        <v>94.708455000000001</v>
      </c>
      <c r="ECO25" s="253">
        <v>95.103223999999997</v>
      </c>
      <c r="ECP25" s="253">
        <v>95.375879999999995</v>
      </c>
      <c r="ECQ25" s="253">
        <v>95.723202000000001</v>
      </c>
      <c r="ECR25" s="253">
        <v>96.493350000000007</v>
      </c>
      <c r="ECS25" s="253">
        <v>97.683959999999999</v>
      </c>
      <c r="ECT25" s="253">
        <v>98.607490999999996</v>
      </c>
      <c r="ECU25" s="253">
        <v>98.389959000000005</v>
      </c>
      <c r="ECV25" s="253">
        <v>96.868964000000005</v>
      </c>
      <c r="ECW25" s="253">
        <v>94.399942999999993</v>
      </c>
      <c r="ECX25" s="253">
        <v>91.367137999999997</v>
      </c>
      <c r="ECY25" s="253">
        <v>88.423569000000001</v>
      </c>
      <c r="ECZ25" s="253">
        <v>86.159288000000004</v>
      </c>
      <c r="EDA25" s="253">
        <v>84.741817999999995</v>
      </c>
      <c r="EDB25" s="253">
        <v>84.443634000000003</v>
      </c>
      <c r="EDC25" s="253">
        <v>85.936929000000006</v>
      </c>
      <c r="EDD25" s="253">
        <v>89.639197999999993</v>
      </c>
      <c r="EDE25" s="253">
        <v>94.412878000000006</v>
      </c>
      <c r="EDF25" s="253">
        <v>96.915379999999999</v>
      </c>
      <c r="EDG25" s="253">
        <v>94.223422999999997</v>
      </c>
      <c r="EDH25" s="253">
        <v>87.066771000000003</v>
      </c>
      <c r="EDI25" s="253">
        <v>79.045316</v>
      </c>
      <c r="EDJ25" s="254">
        <v>75.882842999999994</v>
      </c>
    </row>
    <row r="26" spans="1:3494" s="270" customFormat="1">
      <c r="A26" s="153">
        <v>4</v>
      </c>
      <c r="B26" s="66">
        <v>1099</v>
      </c>
      <c r="C26" s="251" t="s">
        <v>591</v>
      </c>
      <c r="D26" s="66" t="s">
        <v>579</v>
      </c>
      <c r="E26" s="154" t="s">
        <v>828</v>
      </c>
      <c r="F26" s="66" t="s">
        <v>665</v>
      </c>
      <c r="G26" s="77" t="s">
        <v>869</v>
      </c>
      <c r="H26" s="66">
        <v>0.95599999999999996</v>
      </c>
      <c r="I26" s="253">
        <v>99.700958999999997</v>
      </c>
      <c r="J26" s="253">
        <v>99.702869000000007</v>
      </c>
      <c r="K26" s="253">
        <v>99.718530000000001</v>
      </c>
      <c r="L26" s="253">
        <v>99.739829999999998</v>
      </c>
      <c r="M26" s="253">
        <v>99.754926999999995</v>
      </c>
      <c r="N26" s="253">
        <v>99.756862999999996</v>
      </c>
      <c r="O26" s="253">
        <v>99.746770999999995</v>
      </c>
      <c r="P26" s="253">
        <v>99.731862000000007</v>
      </c>
      <c r="Q26" s="253">
        <v>99.720737999999997</v>
      </c>
      <c r="R26" s="253">
        <v>99.718902999999997</v>
      </c>
      <c r="S26" s="253">
        <v>99.725307000000001</v>
      </c>
      <c r="T26" s="253">
        <v>99.731994</v>
      </c>
      <c r="U26" s="253">
        <v>99.728674999999996</v>
      </c>
      <c r="V26" s="253">
        <v>99.710927999999996</v>
      </c>
      <c r="W26" s="253">
        <v>99.685969</v>
      </c>
      <c r="X26" s="253">
        <v>99.669540999999995</v>
      </c>
      <c r="Y26" s="253">
        <v>99.674143000000001</v>
      </c>
      <c r="Z26" s="253">
        <v>99.696869000000007</v>
      </c>
      <c r="AA26" s="253">
        <v>99.718795</v>
      </c>
      <c r="AB26" s="253">
        <v>99.718997000000002</v>
      </c>
      <c r="AC26" s="253">
        <v>99.691942999999995</v>
      </c>
      <c r="AD26" s="253">
        <v>99.652649999999994</v>
      </c>
      <c r="AE26" s="253">
        <v>99.62424</v>
      </c>
      <c r="AF26" s="253">
        <v>99.619365000000002</v>
      </c>
      <c r="AG26" s="253">
        <v>99.631711999999993</v>
      </c>
      <c r="AH26" s="253">
        <v>99.644820999999993</v>
      </c>
      <c r="AI26" s="253">
        <v>99.649421000000004</v>
      </c>
      <c r="AJ26" s="253">
        <v>99.65137</v>
      </c>
      <c r="AK26" s="253">
        <v>99.661839000000001</v>
      </c>
      <c r="AL26" s="253">
        <v>99.680895000000007</v>
      </c>
      <c r="AM26" s="253">
        <v>99.694181999999998</v>
      </c>
      <c r="AN26" s="253">
        <v>99.687437000000003</v>
      </c>
      <c r="AO26" s="253">
        <v>99.663211000000004</v>
      </c>
      <c r="AP26" s="253">
        <v>99.640328999999994</v>
      </c>
      <c r="AQ26" s="253">
        <v>99.636664999999994</v>
      </c>
      <c r="AR26" s="253">
        <v>99.654307000000003</v>
      </c>
      <c r="AS26" s="253">
        <v>99.681393</v>
      </c>
      <c r="AT26" s="253">
        <v>99.705468999999994</v>
      </c>
      <c r="AU26" s="253">
        <v>99.722449999999995</v>
      </c>
      <c r="AV26" s="253">
        <v>99.733897999999996</v>
      </c>
      <c r="AW26" s="253">
        <v>99.739299000000003</v>
      </c>
      <c r="AX26" s="253">
        <v>99.734875000000002</v>
      </c>
      <c r="AY26" s="253">
        <v>99.719083999999995</v>
      </c>
      <c r="AZ26" s="253">
        <v>99.695814999999996</v>
      </c>
      <c r="BA26" s="253">
        <v>99.670961000000005</v>
      </c>
      <c r="BB26" s="253">
        <v>99.648245000000003</v>
      </c>
      <c r="BC26" s="253">
        <v>99.630443999999997</v>
      </c>
      <c r="BD26" s="253">
        <v>99.623390999999998</v>
      </c>
      <c r="BE26" s="253">
        <v>99.634688999999995</v>
      </c>
      <c r="BF26" s="253">
        <v>99.665508000000003</v>
      </c>
      <c r="BG26" s="253">
        <v>99.703875999999994</v>
      </c>
      <c r="BH26" s="253">
        <v>99.729211000000006</v>
      </c>
      <c r="BI26" s="253">
        <v>99.726646000000002</v>
      </c>
      <c r="BJ26" s="253">
        <v>99.697834</v>
      </c>
      <c r="BK26" s="253">
        <v>99.657929999999993</v>
      </c>
      <c r="BL26" s="253">
        <v>99.624887000000001</v>
      </c>
      <c r="BM26" s="253">
        <v>99.610726</v>
      </c>
      <c r="BN26" s="253">
        <v>99.616476000000006</v>
      </c>
      <c r="BO26" s="253">
        <v>99.632245999999995</v>
      </c>
      <c r="BP26" s="253">
        <v>99.645105999999998</v>
      </c>
      <c r="BQ26" s="253">
        <v>99.648444999999995</v>
      </c>
      <c r="BR26" s="253">
        <v>99.644385999999997</v>
      </c>
      <c r="BS26" s="253">
        <v>99.639785000000003</v>
      </c>
      <c r="BT26" s="253">
        <v>99.640665999999996</v>
      </c>
      <c r="BU26" s="253">
        <v>99.648222000000004</v>
      </c>
      <c r="BV26" s="253">
        <v>99.658203999999998</v>
      </c>
      <c r="BW26" s="253">
        <v>99.664131999999995</v>
      </c>
      <c r="BX26" s="253">
        <v>99.662992000000003</v>
      </c>
      <c r="BY26" s="253">
        <v>99.658675000000002</v>
      </c>
      <c r="BZ26" s="253">
        <v>99.658288999999996</v>
      </c>
      <c r="CA26" s="253">
        <v>99.663591999999994</v>
      </c>
      <c r="CB26" s="253">
        <v>99.667570999999995</v>
      </c>
      <c r="CC26" s="253">
        <v>99.659705000000002</v>
      </c>
      <c r="CD26" s="253">
        <v>99.634750999999994</v>
      </c>
      <c r="CE26" s="253">
        <v>99.598519999999994</v>
      </c>
      <c r="CF26" s="253">
        <v>99.565586999999994</v>
      </c>
      <c r="CG26" s="253">
        <v>99.548334999999994</v>
      </c>
      <c r="CH26" s="253">
        <v>99.548593999999994</v>
      </c>
      <c r="CI26" s="253">
        <v>99.560694999999996</v>
      </c>
      <c r="CJ26" s="253">
        <v>99.578919999999997</v>
      </c>
      <c r="CK26" s="253">
        <v>99.599932999999993</v>
      </c>
      <c r="CL26" s="253">
        <v>99.620159000000001</v>
      </c>
      <c r="CM26" s="253">
        <v>99.635531</v>
      </c>
      <c r="CN26" s="253">
        <v>99.645681999999994</v>
      </c>
      <c r="CO26" s="253">
        <v>99.654719999999998</v>
      </c>
      <c r="CP26" s="253">
        <v>99.665548999999999</v>
      </c>
      <c r="CQ26" s="253">
        <v>99.675453000000005</v>
      </c>
      <c r="CR26" s="253">
        <v>99.680158000000006</v>
      </c>
      <c r="CS26" s="253">
        <v>99.679333999999997</v>
      </c>
      <c r="CT26" s="253">
        <v>99.677192000000005</v>
      </c>
      <c r="CU26" s="253">
        <v>99.677587000000003</v>
      </c>
      <c r="CV26" s="253">
        <v>99.679889000000003</v>
      </c>
      <c r="CW26" s="253">
        <v>99.678872999999996</v>
      </c>
      <c r="CX26" s="253">
        <v>99.66798</v>
      </c>
      <c r="CY26" s="253">
        <v>99.643719000000004</v>
      </c>
      <c r="CZ26" s="253">
        <v>99.609881000000001</v>
      </c>
      <c r="DA26" s="253">
        <v>99.576865999999995</v>
      </c>
      <c r="DB26" s="253">
        <v>99.554546000000002</v>
      </c>
      <c r="DC26" s="253">
        <v>99.546136000000004</v>
      </c>
      <c r="DD26" s="253">
        <v>99.549366000000006</v>
      </c>
      <c r="DE26" s="253">
        <v>99.562284000000005</v>
      </c>
      <c r="DF26" s="253">
        <v>99.584660999999997</v>
      </c>
      <c r="DG26" s="253">
        <v>99.612654000000006</v>
      </c>
      <c r="DH26" s="253">
        <v>99.637601000000004</v>
      </c>
      <c r="DI26" s="253">
        <v>99.651399999999995</v>
      </c>
      <c r="DJ26" s="253">
        <v>99.652963</v>
      </c>
      <c r="DK26" s="253">
        <v>99.649606000000006</v>
      </c>
      <c r="DL26" s="253">
        <v>99.652190000000004</v>
      </c>
      <c r="DM26" s="253">
        <v>99.663062999999994</v>
      </c>
      <c r="DN26" s="253">
        <v>99.669990999999996</v>
      </c>
      <c r="DO26" s="253">
        <v>99.658268000000007</v>
      </c>
      <c r="DP26" s="253">
        <v>99.627692999999994</v>
      </c>
      <c r="DQ26" s="253">
        <v>99.594436999999999</v>
      </c>
      <c r="DR26" s="253">
        <v>99.582751000000002</v>
      </c>
      <c r="DS26" s="253">
        <v>99.606551999999994</v>
      </c>
      <c r="DT26" s="253">
        <v>99.650420999999994</v>
      </c>
      <c r="DU26" s="253">
        <v>99.680584999999994</v>
      </c>
      <c r="DV26" s="253">
        <v>99.678888999999998</v>
      </c>
      <c r="DW26" s="253">
        <v>99.656620000000004</v>
      </c>
      <c r="DX26" s="253">
        <v>99.640328999999994</v>
      </c>
      <c r="DY26" s="253">
        <v>99.646170999999995</v>
      </c>
      <c r="DZ26" s="253">
        <v>99.667282</v>
      </c>
      <c r="EA26" s="253">
        <v>99.686706000000001</v>
      </c>
      <c r="EB26" s="253">
        <v>99.693381000000002</v>
      </c>
      <c r="EC26" s="253">
        <v>99.686948999999998</v>
      </c>
      <c r="ED26" s="253">
        <v>99.675779000000006</v>
      </c>
      <c r="EE26" s="253">
        <v>99.667044000000004</v>
      </c>
      <c r="EF26" s="253">
        <v>99.657343999999995</v>
      </c>
      <c r="EG26" s="253">
        <v>99.639283000000006</v>
      </c>
      <c r="EH26" s="253">
        <v>99.616635000000002</v>
      </c>
      <c r="EI26" s="253">
        <v>99.604290000000006</v>
      </c>
      <c r="EJ26" s="253">
        <v>99.608860000000007</v>
      </c>
      <c r="EK26" s="253">
        <v>99.619414000000006</v>
      </c>
      <c r="EL26" s="253">
        <v>99.623046000000002</v>
      </c>
      <c r="EM26" s="253">
        <v>99.622016000000002</v>
      </c>
      <c r="EN26" s="253">
        <v>99.632492999999997</v>
      </c>
      <c r="EO26" s="253">
        <v>99.662148999999999</v>
      </c>
      <c r="EP26" s="253">
        <v>99.695300000000003</v>
      </c>
      <c r="EQ26" s="253">
        <v>99.708267000000006</v>
      </c>
      <c r="ER26" s="253">
        <v>99.693897000000007</v>
      </c>
      <c r="ES26" s="253">
        <v>99.665785999999997</v>
      </c>
      <c r="ET26" s="253">
        <v>99.647814999999994</v>
      </c>
      <c r="EU26" s="253">
        <v>99.656970000000001</v>
      </c>
      <c r="EV26" s="253">
        <v>99.690286</v>
      </c>
      <c r="EW26" s="253">
        <v>99.724207000000007</v>
      </c>
      <c r="EX26" s="253">
        <v>99.731121000000002</v>
      </c>
      <c r="EY26" s="253">
        <v>99.709096000000002</v>
      </c>
      <c r="EZ26" s="253">
        <v>99.681269</v>
      </c>
      <c r="FA26" s="253">
        <v>99.662229999999994</v>
      </c>
      <c r="FB26" s="253">
        <v>99.650316000000004</v>
      </c>
      <c r="FC26" s="253">
        <v>99.638731000000007</v>
      </c>
      <c r="FD26" s="253">
        <v>99.621628000000001</v>
      </c>
      <c r="FE26" s="253">
        <v>99.599169000000003</v>
      </c>
      <c r="FF26" s="253">
        <v>99.577139000000003</v>
      </c>
      <c r="FG26" s="253">
        <v>99.564155</v>
      </c>
      <c r="FH26" s="253">
        <v>99.565470000000005</v>
      </c>
      <c r="FI26" s="253">
        <v>99.577983000000003</v>
      </c>
      <c r="FJ26" s="253">
        <v>99.593754000000004</v>
      </c>
      <c r="FK26" s="253">
        <v>99.605889000000005</v>
      </c>
      <c r="FL26" s="253">
        <v>99.611458999999996</v>
      </c>
      <c r="FM26" s="253">
        <v>99.613427999999999</v>
      </c>
      <c r="FN26" s="253">
        <v>99.619981999999993</v>
      </c>
      <c r="FO26" s="253">
        <v>99.635778000000002</v>
      </c>
      <c r="FP26" s="253">
        <v>99.654816999999994</v>
      </c>
      <c r="FQ26" s="253">
        <v>99.665345000000002</v>
      </c>
      <c r="FR26" s="253">
        <v>99.660737999999995</v>
      </c>
      <c r="FS26" s="253">
        <v>99.644171</v>
      </c>
      <c r="FT26" s="253">
        <v>99.627274999999997</v>
      </c>
      <c r="FU26" s="253">
        <v>99.624215000000007</v>
      </c>
      <c r="FV26" s="253">
        <v>99.640898000000007</v>
      </c>
      <c r="FW26" s="253">
        <v>99.668935000000005</v>
      </c>
      <c r="FX26" s="253">
        <v>99.692683000000002</v>
      </c>
      <c r="FY26" s="253">
        <v>99.700710999999998</v>
      </c>
      <c r="FZ26" s="253">
        <v>99.69359</v>
      </c>
      <c r="GA26" s="253">
        <v>99.680958000000004</v>
      </c>
      <c r="GB26" s="253">
        <v>99.669852000000006</v>
      </c>
      <c r="GC26" s="253">
        <v>99.659063000000003</v>
      </c>
      <c r="GD26" s="253">
        <v>99.648177000000004</v>
      </c>
      <c r="GE26" s="253">
        <v>99.646085999999997</v>
      </c>
      <c r="GF26" s="253">
        <v>99.658193999999995</v>
      </c>
      <c r="GG26" s="253">
        <v>99.669546999999994</v>
      </c>
      <c r="GH26" s="253">
        <v>99.661866000000003</v>
      </c>
      <c r="GI26" s="253">
        <v>99.634568000000002</v>
      </c>
      <c r="GJ26" s="253">
        <v>99.604069999999993</v>
      </c>
      <c r="GK26" s="253">
        <v>99.591803999999996</v>
      </c>
      <c r="GL26" s="253">
        <v>99.601882000000003</v>
      </c>
      <c r="GM26" s="253">
        <v>99.617076999999995</v>
      </c>
      <c r="GN26" s="253">
        <v>99.622122000000005</v>
      </c>
      <c r="GO26" s="253">
        <v>99.617503999999997</v>
      </c>
      <c r="GP26" s="253">
        <v>99.610449000000003</v>
      </c>
      <c r="GQ26" s="253">
        <v>99.603515000000002</v>
      </c>
      <c r="GR26" s="253">
        <v>99.594618999999994</v>
      </c>
      <c r="GS26" s="253">
        <v>99.585969000000006</v>
      </c>
      <c r="GT26" s="253">
        <v>99.585262</v>
      </c>
      <c r="GU26" s="253">
        <v>99.593142</v>
      </c>
      <c r="GV26" s="253">
        <v>99.599794000000003</v>
      </c>
      <c r="GW26" s="253">
        <v>99.599193</v>
      </c>
      <c r="GX26" s="253">
        <v>99.601151000000002</v>
      </c>
      <c r="GY26" s="253">
        <v>99.623147000000003</v>
      </c>
      <c r="GZ26" s="253">
        <v>99.661221999999995</v>
      </c>
      <c r="HA26" s="253">
        <v>99.684092000000007</v>
      </c>
      <c r="HB26" s="253">
        <v>99.670456000000001</v>
      </c>
      <c r="HC26" s="253">
        <v>99.629176000000001</v>
      </c>
      <c r="HD26" s="253">
        <v>99.586162000000002</v>
      </c>
      <c r="HE26" s="253">
        <v>99.563970999999995</v>
      </c>
      <c r="HF26" s="253">
        <v>99.566584000000006</v>
      </c>
      <c r="HG26" s="253">
        <v>99.582452000000004</v>
      </c>
      <c r="HH26" s="253">
        <v>99.598588000000007</v>
      </c>
      <c r="HI26" s="253">
        <v>99.608147000000002</v>
      </c>
      <c r="HJ26" s="253">
        <v>99.609449999999995</v>
      </c>
      <c r="HK26" s="253">
        <v>99.603487999999999</v>
      </c>
      <c r="HL26" s="253">
        <v>99.592868999999993</v>
      </c>
      <c r="HM26" s="253">
        <v>99.581168000000005</v>
      </c>
      <c r="HN26" s="253">
        <v>99.571312000000006</v>
      </c>
      <c r="HO26" s="253">
        <v>99.563118000000003</v>
      </c>
      <c r="HP26" s="253">
        <v>99.552126000000001</v>
      </c>
      <c r="HQ26" s="253">
        <v>99.532427999999996</v>
      </c>
      <c r="HR26" s="253">
        <v>99.502950999999996</v>
      </c>
      <c r="HS26" s="253">
        <v>99.472157999999993</v>
      </c>
      <c r="HT26" s="253">
        <v>99.456587999999996</v>
      </c>
      <c r="HU26" s="253">
        <v>99.469567999999995</v>
      </c>
      <c r="HV26" s="253">
        <v>99.506140000000002</v>
      </c>
      <c r="HW26" s="253">
        <v>99.544364999999999</v>
      </c>
      <c r="HX26" s="253">
        <v>99.565353999999999</v>
      </c>
      <c r="HY26" s="253">
        <v>99.565529999999995</v>
      </c>
      <c r="HZ26" s="253">
        <v>99.553186999999994</v>
      </c>
      <c r="IA26" s="253">
        <v>99.538961</v>
      </c>
      <c r="IB26" s="253">
        <v>99.529480000000007</v>
      </c>
      <c r="IC26" s="253">
        <v>99.527922000000004</v>
      </c>
      <c r="ID26" s="253">
        <v>99.537329</v>
      </c>
      <c r="IE26" s="253">
        <v>99.556520000000006</v>
      </c>
      <c r="IF26" s="253">
        <v>99.575023999999999</v>
      </c>
      <c r="IG26" s="253">
        <v>99.581208000000004</v>
      </c>
      <c r="IH26" s="253">
        <v>99.572308000000007</v>
      </c>
      <c r="II26" s="253">
        <v>99.552092000000002</v>
      </c>
      <c r="IJ26" s="253">
        <v>99.523342</v>
      </c>
      <c r="IK26" s="253">
        <v>99.485125999999994</v>
      </c>
      <c r="IL26" s="253">
        <v>99.437628000000004</v>
      </c>
      <c r="IM26" s="253">
        <v>99.389419000000004</v>
      </c>
      <c r="IN26" s="253">
        <v>99.359139999999996</v>
      </c>
      <c r="IO26" s="253">
        <v>99.363370000000003</v>
      </c>
      <c r="IP26" s="253">
        <v>99.397762999999998</v>
      </c>
      <c r="IQ26" s="253">
        <v>99.438255999999996</v>
      </c>
      <c r="IR26" s="253">
        <v>99.464489999999998</v>
      </c>
      <c r="IS26" s="253">
        <v>99.471861000000004</v>
      </c>
      <c r="IT26" s="253">
        <v>99.465328</v>
      </c>
      <c r="IU26" s="253">
        <v>99.451961999999995</v>
      </c>
      <c r="IV26" s="253">
        <v>99.437667000000005</v>
      </c>
      <c r="IW26" s="253">
        <v>99.425231999999994</v>
      </c>
      <c r="IX26" s="253">
        <v>99.414122000000006</v>
      </c>
      <c r="IY26" s="253">
        <v>99.406873000000004</v>
      </c>
      <c r="IZ26" s="253">
        <v>99.414465000000007</v>
      </c>
      <c r="JA26" s="253">
        <v>99.442837999999995</v>
      </c>
      <c r="JB26" s="253">
        <v>99.478024000000005</v>
      </c>
      <c r="JC26" s="253">
        <v>99.497831000000005</v>
      </c>
      <c r="JD26" s="253">
        <v>99.494709999999998</v>
      </c>
      <c r="JE26" s="253">
        <v>99.477941000000001</v>
      </c>
      <c r="JF26" s="253">
        <v>99.452408000000005</v>
      </c>
      <c r="JG26" s="253">
        <v>99.414507999999998</v>
      </c>
      <c r="JH26" s="253">
        <v>99.369102999999996</v>
      </c>
      <c r="JI26" s="253">
        <v>99.330870000000004</v>
      </c>
      <c r="JJ26" s="253">
        <v>99.307485999999997</v>
      </c>
      <c r="JK26" s="253">
        <v>99.290670000000006</v>
      </c>
      <c r="JL26" s="253">
        <v>99.271860000000004</v>
      </c>
      <c r="JM26" s="253">
        <v>99.262434999999996</v>
      </c>
      <c r="JN26" s="253">
        <v>99.283562000000003</v>
      </c>
      <c r="JO26" s="253">
        <v>99.333270999999996</v>
      </c>
      <c r="JP26" s="253">
        <v>99.380385000000004</v>
      </c>
      <c r="JQ26" s="253">
        <v>99.393512999999999</v>
      </c>
      <c r="JR26" s="253">
        <v>99.365379000000004</v>
      </c>
      <c r="JS26" s="253">
        <v>99.311156999999994</v>
      </c>
      <c r="JT26" s="253">
        <v>99.252547000000007</v>
      </c>
      <c r="JU26" s="253">
        <v>99.207775999999996</v>
      </c>
      <c r="JV26" s="253">
        <v>99.187004999999999</v>
      </c>
      <c r="JW26" s="253">
        <v>99.187661000000006</v>
      </c>
      <c r="JX26" s="253">
        <v>99.198441000000003</v>
      </c>
      <c r="JY26" s="253">
        <v>99.214816999999996</v>
      </c>
      <c r="JZ26" s="253">
        <v>99.243900999999994</v>
      </c>
      <c r="KA26" s="253">
        <v>99.287512000000007</v>
      </c>
      <c r="KB26" s="253">
        <v>99.330105000000003</v>
      </c>
      <c r="KC26" s="253">
        <v>99.350451000000007</v>
      </c>
      <c r="KD26" s="253">
        <v>99.339207000000002</v>
      </c>
      <c r="KE26" s="253">
        <v>99.303246999999999</v>
      </c>
      <c r="KF26" s="253">
        <v>99.259027000000003</v>
      </c>
      <c r="KG26" s="253">
        <v>99.223967999999999</v>
      </c>
      <c r="KH26" s="253">
        <v>99.211534999999998</v>
      </c>
      <c r="KI26" s="253">
        <v>99.226937000000007</v>
      </c>
      <c r="KJ26" s="253">
        <v>99.259298999999999</v>
      </c>
      <c r="KK26" s="253">
        <v>99.280698000000001</v>
      </c>
      <c r="KL26" s="253">
        <v>99.268056000000001</v>
      </c>
      <c r="KM26" s="253">
        <v>99.231363000000002</v>
      </c>
      <c r="KN26" s="253">
        <v>99.203067000000004</v>
      </c>
      <c r="KO26" s="253">
        <v>99.200377000000003</v>
      </c>
      <c r="KP26" s="253">
        <v>99.213086000000004</v>
      </c>
      <c r="KQ26" s="253">
        <v>99.221081999999996</v>
      </c>
      <c r="KR26" s="253">
        <v>99.214011999999997</v>
      </c>
      <c r="KS26" s="253">
        <v>99.194371000000004</v>
      </c>
      <c r="KT26" s="253">
        <v>99.169940999999994</v>
      </c>
      <c r="KU26" s="253">
        <v>99.145967999999996</v>
      </c>
      <c r="KV26" s="253">
        <v>99.123812999999998</v>
      </c>
      <c r="KW26" s="253">
        <v>99.105056000000005</v>
      </c>
      <c r="KX26" s="253">
        <v>99.091659000000007</v>
      </c>
      <c r="KY26" s="253">
        <v>99.083022999999997</v>
      </c>
      <c r="KZ26" s="253">
        <v>99.076588000000001</v>
      </c>
      <c r="LA26" s="253">
        <v>99.068110000000004</v>
      </c>
      <c r="LB26" s="253">
        <v>99.049109999999999</v>
      </c>
      <c r="LC26" s="253">
        <v>99.011371999999994</v>
      </c>
      <c r="LD26" s="253">
        <v>98.957184999999996</v>
      </c>
      <c r="LE26" s="253">
        <v>98.904353999999998</v>
      </c>
      <c r="LF26" s="253">
        <v>98.877229999999997</v>
      </c>
      <c r="LG26" s="253">
        <v>98.884884999999997</v>
      </c>
      <c r="LH26" s="253">
        <v>98.905396999999994</v>
      </c>
      <c r="LI26" s="253">
        <v>98.904531000000006</v>
      </c>
      <c r="LJ26" s="253">
        <v>98.872283999999993</v>
      </c>
      <c r="LK26" s="253">
        <v>98.823794000000007</v>
      </c>
      <c r="LL26" s="253">
        <v>98.776554000000004</v>
      </c>
      <c r="LM26" s="253">
        <v>98.738169999999997</v>
      </c>
      <c r="LN26" s="253">
        <v>98.706226999999998</v>
      </c>
      <c r="LO26" s="253">
        <v>98.675392000000002</v>
      </c>
      <c r="LP26" s="253">
        <v>98.646771999999999</v>
      </c>
      <c r="LQ26" s="253">
        <v>98.629580000000004</v>
      </c>
      <c r="LR26" s="253">
        <v>98.629358999999994</v>
      </c>
      <c r="LS26" s="253">
        <v>98.636917999999994</v>
      </c>
      <c r="LT26" s="253">
        <v>98.634691000000004</v>
      </c>
      <c r="LU26" s="253">
        <v>98.612267000000003</v>
      </c>
      <c r="LV26" s="253">
        <v>98.564030000000002</v>
      </c>
      <c r="LW26" s="253">
        <v>98.485782999999998</v>
      </c>
      <c r="LX26" s="253">
        <v>98.384112999999999</v>
      </c>
      <c r="LY26" s="253">
        <v>98.276793999999995</v>
      </c>
      <c r="LZ26" s="253">
        <v>98.191907</v>
      </c>
      <c r="MA26" s="253">
        <v>98.150948999999997</v>
      </c>
      <c r="MB26" s="253">
        <v>98.136116000000001</v>
      </c>
      <c r="MC26" s="253">
        <v>98.111796999999996</v>
      </c>
      <c r="MD26" s="253">
        <v>98.069839000000002</v>
      </c>
      <c r="ME26" s="253">
        <v>98.022811000000004</v>
      </c>
      <c r="MF26" s="253">
        <v>97.977001999999999</v>
      </c>
      <c r="MG26" s="253">
        <v>97.925227000000007</v>
      </c>
      <c r="MH26" s="253">
        <v>97.86054</v>
      </c>
      <c r="MI26" s="253">
        <v>97.792856999999998</v>
      </c>
      <c r="MJ26" s="253">
        <v>97.744364000000004</v>
      </c>
      <c r="MK26" s="253">
        <v>97.724641000000005</v>
      </c>
      <c r="ML26" s="253">
        <v>97.713734000000002</v>
      </c>
      <c r="MM26" s="253">
        <v>97.674706999999998</v>
      </c>
      <c r="MN26" s="253">
        <v>97.587894000000006</v>
      </c>
      <c r="MO26" s="253">
        <v>97.474181000000002</v>
      </c>
      <c r="MP26" s="253">
        <v>97.373079000000004</v>
      </c>
      <c r="MQ26" s="253">
        <v>97.302610999999999</v>
      </c>
      <c r="MR26" s="253">
        <v>97.252551999999994</v>
      </c>
      <c r="MS26" s="253">
        <v>97.204397</v>
      </c>
      <c r="MT26" s="253">
        <v>97.147192000000004</v>
      </c>
      <c r="MU26" s="253">
        <v>97.075821000000005</v>
      </c>
      <c r="MV26" s="253">
        <v>96.982415000000003</v>
      </c>
      <c r="MW26" s="253">
        <v>96.869140999999999</v>
      </c>
      <c r="MX26" s="253">
        <v>96.761680999999996</v>
      </c>
      <c r="MY26" s="253">
        <v>96.686437999999995</v>
      </c>
      <c r="MZ26" s="253">
        <v>96.645911999999996</v>
      </c>
      <c r="NA26" s="253">
        <v>96.622737999999998</v>
      </c>
      <c r="NB26" s="253">
        <v>96.595595000000003</v>
      </c>
      <c r="NC26" s="253">
        <v>96.552063000000004</v>
      </c>
      <c r="ND26" s="253">
        <v>96.491139000000004</v>
      </c>
      <c r="NE26" s="253">
        <v>96.418769999999995</v>
      </c>
      <c r="NF26" s="253">
        <v>96.343097</v>
      </c>
      <c r="NG26" s="253">
        <v>96.270882999999998</v>
      </c>
      <c r="NH26" s="253">
        <v>96.203695999999994</v>
      </c>
      <c r="NI26" s="253">
        <v>96.138017000000005</v>
      </c>
      <c r="NJ26" s="253">
        <v>96.071892000000005</v>
      </c>
      <c r="NK26" s="253">
        <v>96.009884</v>
      </c>
      <c r="NL26" s="253">
        <v>95.955476000000004</v>
      </c>
      <c r="NM26" s="253">
        <v>95.897937999999996</v>
      </c>
      <c r="NN26" s="253">
        <v>95.812027</v>
      </c>
      <c r="NO26" s="253">
        <v>95.681197999999995</v>
      </c>
      <c r="NP26" s="253">
        <v>95.529066</v>
      </c>
      <c r="NQ26" s="253">
        <v>95.406585000000007</v>
      </c>
      <c r="NR26" s="253">
        <v>95.342062999999996</v>
      </c>
      <c r="NS26" s="253">
        <v>95.327115000000006</v>
      </c>
      <c r="NT26" s="253">
        <v>95.336507999999995</v>
      </c>
      <c r="NU26" s="253">
        <v>95.345163999999997</v>
      </c>
      <c r="NV26" s="253">
        <v>95.336118999999997</v>
      </c>
      <c r="NW26" s="253">
        <v>95.300242999999995</v>
      </c>
      <c r="NX26" s="253">
        <v>95.235187999999994</v>
      </c>
      <c r="NY26" s="253">
        <v>95.145066</v>
      </c>
      <c r="NZ26" s="253">
        <v>95.039475999999993</v>
      </c>
      <c r="OA26" s="253">
        <v>94.931678000000005</v>
      </c>
      <c r="OB26" s="253">
        <v>94.835623999999996</v>
      </c>
      <c r="OC26" s="253">
        <v>94.757881999999995</v>
      </c>
      <c r="OD26" s="253">
        <v>94.692571000000001</v>
      </c>
      <c r="OE26" s="253">
        <v>94.626541000000003</v>
      </c>
      <c r="OF26" s="253">
        <v>94.549222999999998</v>
      </c>
      <c r="OG26" s="253">
        <v>94.457689999999999</v>
      </c>
      <c r="OH26" s="253">
        <v>94.352980000000002</v>
      </c>
      <c r="OI26" s="253">
        <v>94.236728999999997</v>
      </c>
      <c r="OJ26" s="253">
        <v>94.118988999999999</v>
      </c>
      <c r="OK26" s="253">
        <v>94.022473000000005</v>
      </c>
      <c r="OL26" s="253">
        <v>93.966033999999993</v>
      </c>
      <c r="OM26" s="253">
        <v>93.945182000000003</v>
      </c>
      <c r="ON26" s="253">
        <v>93.935440999999997</v>
      </c>
      <c r="OO26" s="253">
        <v>93.911294999999996</v>
      </c>
      <c r="OP26" s="253">
        <v>93.863587999999993</v>
      </c>
      <c r="OQ26" s="253">
        <v>93.801636000000002</v>
      </c>
      <c r="OR26" s="253">
        <v>93.741427999999999</v>
      </c>
      <c r="OS26" s="253">
        <v>93.690591999999995</v>
      </c>
      <c r="OT26" s="253">
        <v>93.643832000000003</v>
      </c>
      <c r="OU26" s="253">
        <v>93.592667000000006</v>
      </c>
      <c r="OV26" s="253">
        <v>93.534310000000005</v>
      </c>
      <c r="OW26" s="253">
        <v>93.470620999999994</v>
      </c>
      <c r="OX26" s="253">
        <v>93.402861999999999</v>
      </c>
      <c r="OY26" s="253">
        <v>93.331241000000006</v>
      </c>
      <c r="OZ26" s="253">
        <v>93.257677000000001</v>
      </c>
      <c r="PA26" s="253">
        <v>93.185524999999998</v>
      </c>
      <c r="PB26" s="253">
        <v>93.114170000000001</v>
      </c>
      <c r="PC26" s="253">
        <v>93.038212999999999</v>
      </c>
      <c r="PD26" s="253">
        <v>92.955785000000006</v>
      </c>
      <c r="PE26" s="253">
        <v>92.873938999999993</v>
      </c>
      <c r="PF26" s="253">
        <v>92.798368999999994</v>
      </c>
      <c r="PG26" s="253">
        <v>92.724093999999994</v>
      </c>
      <c r="PH26" s="253">
        <v>92.644210000000001</v>
      </c>
      <c r="PI26" s="253">
        <v>92.560203000000001</v>
      </c>
      <c r="PJ26" s="253">
        <v>92.479647</v>
      </c>
      <c r="PK26" s="253">
        <v>92.407684000000003</v>
      </c>
      <c r="PL26" s="253">
        <v>92.342258999999999</v>
      </c>
      <c r="PM26" s="253">
        <v>92.277631999999997</v>
      </c>
      <c r="PN26" s="253">
        <v>92.210541000000006</v>
      </c>
      <c r="PO26" s="253">
        <v>92.142116000000001</v>
      </c>
      <c r="PP26" s="253">
        <v>92.075669000000005</v>
      </c>
      <c r="PQ26" s="253">
        <v>92.014545999999996</v>
      </c>
      <c r="PR26" s="253">
        <v>91.959877000000006</v>
      </c>
      <c r="PS26" s="253">
        <v>91.908602999999999</v>
      </c>
      <c r="PT26" s="253">
        <v>91.854457999999994</v>
      </c>
      <c r="PU26" s="253">
        <v>91.793199000000001</v>
      </c>
      <c r="PV26" s="253">
        <v>91.725362000000004</v>
      </c>
      <c r="PW26" s="253">
        <v>91.651978</v>
      </c>
      <c r="PX26" s="253">
        <v>91.569367</v>
      </c>
      <c r="PY26" s="253">
        <v>91.471162000000007</v>
      </c>
      <c r="PZ26" s="253">
        <v>91.357122000000004</v>
      </c>
      <c r="QA26" s="253">
        <v>91.240296999999998</v>
      </c>
      <c r="QB26" s="253">
        <v>91.142981000000006</v>
      </c>
      <c r="QC26" s="253">
        <v>91.081635000000006</v>
      </c>
      <c r="QD26" s="253">
        <v>91.054665</v>
      </c>
      <c r="QE26" s="253">
        <v>91.042241000000004</v>
      </c>
      <c r="QF26" s="253">
        <v>91.016876999999994</v>
      </c>
      <c r="QG26" s="253">
        <v>90.960815999999994</v>
      </c>
      <c r="QH26" s="253">
        <v>90.877960000000002</v>
      </c>
      <c r="QI26" s="253">
        <v>90.790451000000004</v>
      </c>
      <c r="QJ26" s="253">
        <v>90.721534000000005</v>
      </c>
      <c r="QK26" s="253">
        <v>90.679096999999999</v>
      </c>
      <c r="QL26" s="253">
        <v>90.650948999999997</v>
      </c>
      <c r="QM26" s="253">
        <v>90.614334999999997</v>
      </c>
      <c r="QN26" s="253">
        <v>90.552503000000002</v>
      </c>
      <c r="QO26" s="253">
        <v>90.466003000000001</v>
      </c>
      <c r="QP26" s="253">
        <v>90.368132000000003</v>
      </c>
      <c r="QQ26" s="253">
        <v>90.270608999999993</v>
      </c>
      <c r="QR26" s="253">
        <v>90.176310999999998</v>
      </c>
      <c r="QS26" s="253">
        <v>90.084971999999993</v>
      </c>
      <c r="QT26" s="253">
        <v>90.000041999999993</v>
      </c>
      <c r="QU26" s="253">
        <v>89.926522000000006</v>
      </c>
      <c r="QV26" s="253">
        <v>89.865202999999994</v>
      </c>
      <c r="QW26" s="253">
        <v>89.814280999999994</v>
      </c>
      <c r="QX26" s="253">
        <v>89.773887999999999</v>
      </c>
      <c r="QY26" s="253">
        <v>89.742225000000005</v>
      </c>
      <c r="QZ26" s="253">
        <v>89.707617999999997</v>
      </c>
      <c r="RA26" s="253">
        <v>89.652388999999999</v>
      </c>
      <c r="RB26" s="253">
        <v>89.569919999999996</v>
      </c>
      <c r="RC26" s="253">
        <v>89.475333000000006</v>
      </c>
      <c r="RD26" s="253">
        <v>89.393750999999995</v>
      </c>
      <c r="RE26" s="253">
        <v>89.336203999999995</v>
      </c>
      <c r="RF26" s="253">
        <v>89.293391</v>
      </c>
      <c r="RG26" s="253">
        <v>89.253224000000003</v>
      </c>
      <c r="RH26" s="253">
        <v>89.215847999999994</v>
      </c>
      <c r="RI26" s="253">
        <v>89.185411000000002</v>
      </c>
      <c r="RJ26" s="253">
        <v>89.153170000000003</v>
      </c>
      <c r="RK26" s="253">
        <v>89.098179000000002</v>
      </c>
      <c r="RL26" s="253">
        <v>89.007401000000002</v>
      </c>
      <c r="RM26" s="253">
        <v>88.890753000000004</v>
      </c>
      <c r="RN26" s="253">
        <v>88.772746999999995</v>
      </c>
      <c r="RO26" s="253">
        <v>88.672392000000002</v>
      </c>
      <c r="RP26" s="253">
        <v>88.593339</v>
      </c>
      <c r="RQ26" s="253">
        <v>88.528345999999999</v>
      </c>
      <c r="RR26" s="253">
        <v>88.467935999999995</v>
      </c>
      <c r="RS26" s="253">
        <v>88.406734999999998</v>
      </c>
      <c r="RT26" s="253">
        <v>88.345977000000005</v>
      </c>
      <c r="RU26" s="253">
        <v>88.290104999999997</v>
      </c>
      <c r="RV26" s="253">
        <v>88.239707999999993</v>
      </c>
      <c r="RW26" s="253">
        <v>88.188491999999997</v>
      </c>
      <c r="RX26" s="253">
        <v>88.128733999999994</v>
      </c>
      <c r="RY26" s="253">
        <v>88.058552000000006</v>
      </c>
      <c r="RZ26" s="253">
        <v>87.982821000000001</v>
      </c>
      <c r="SA26" s="253">
        <v>87.908349999999999</v>
      </c>
      <c r="SB26" s="253">
        <v>87.840057999999999</v>
      </c>
      <c r="SC26" s="253">
        <v>87.780114999999995</v>
      </c>
      <c r="SD26" s="253">
        <v>87.727406999999999</v>
      </c>
      <c r="SE26" s="253">
        <v>87.677589999999995</v>
      </c>
      <c r="SF26" s="253">
        <v>87.626271000000003</v>
      </c>
      <c r="SG26" s="253">
        <v>87.572451000000001</v>
      </c>
      <c r="SH26" s="253">
        <v>87.516914999999997</v>
      </c>
      <c r="SI26" s="253">
        <v>87.458639000000005</v>
      </c>
      <c r="SJ26" s="253">
        <v>87.396209999999996</v>
      </c>
      <c r="SK26" s="253">
        <v>87.331509999999994</v>
      </c>
      <c r="SL26" s="253">
        <v>87.267025000000004</v>
      </c>
      <c r="SM26" s="253">
        <v>87.199614999999994</v>
      </c>
      <c r="SN26" s="253">
        <v>87.122986999999995</v>
      </c>
      <c r="SO26" s="253">
        <v>87.039107999999999</v>
      </c>
      <c r="SP26" s="253">
        <v>86.961837000000003</v>
      </c>
      <c r="SQ26" s="253">
        <v>86.904606000000001</v>
      </c>
      <c r="SR26" s="253">
        <v>86.864922000000007</v>
      </c>
      <c r="SS26" s="253">
        <v>86.825484000000003</v>
      </c>
      <c r="ST26" s="253">
        <v>86.772119000000004</v>
      </c>
      <c r="SU26" s="253">
        <v>86.707830999999999</v>
      </c>
      <c r="SV26" s="253">
        <v>86.646502999999996</v>
      </c>
      <c r="SW26" s="253">
        <v>86.595326999999997</v>
      </c>
      <c r="SX26" s="253">
        <v>86.546599000000001</v>
      </c>
      <c r="SY26" s="253">
        <v>86.486448999999993</v>
      </c>
      <c r="SZ26" s="253">
        <v>86.409771000000006</v>
      </c>
      <c r="TA26" s="253">
        <v>86.325867000000002</v>
      </c>
      <c r="TB26" s="253">
        <v>86.250422999999998</v>
      </c>
      <c r="TC26" s="253">
        <v>86.192779000000002</v>
      </c>
      <c r="TD26" s="253">
        <v>86.150576999999998</v>
      </c>
      <c r="TE26" s="253">
        <v>86.113330000000005</v>
      </c>
      <c r="TF26" s="253">
        <v>86.069344999999998</v>
      </c>
      <c r="TG26" s="253">
        <v>86.011785000000003</v>
      </c>
      <c r="TH26" s="253">
        <v>85.942867000000007</v>
      </c>
      <c r="TI26" s="253">
        <v>85.874476000000001</v>
      </c>
      <c r="TJ26" s="253">
        <v>85.822232</v>
      </c>
      <c r="TK26" s="253">
        <v>85.795179000000005</v>
      </c>
      <c r="TL26" s="253">
        <v>85.788700000000006</v>
      </c>
      <c r="TM26" s="253">
        <v>85.786569</v>
      </c>
      <c r="TN26" s="253">
        <v>85.770583999999999</v>
      </c>
      <c r="TO26" s="253">
        <v>85.729885999999993</v>
      </c>
      <c r="TP26" s="253">
        <v>85.663837000000001</v>
      </c>
      <c r="TQ26" s="253">
        <v>85.580072000000001</v>
      </c>
      <c r="TR26" s="253">
        <v>85.492098999999996</v>
      </c>
      <c r="TS26" s="253">
        <v>85.416154000000006</v>
      </c>
      <c r="TT26" s="253">
        <v>85.364396999999997</v>
      </c>
      <c r="TU26" s="253">
        <v>85.337340999999995</v>
      </c>
      <c r="TV26" s="253">
        <v>85.323340999999999</v>
      </c>
      <c r="TW26" s="253">
        <v>85.307658000000004</v>
      </c>
      <c r="TX26" s="253">
        <v>85.282268999999999</v>
      </c>
      <c r="TY26" s="253">
        <v>85.247189000000006</v>
      </c>
      <c r="TZ26" s="253">
        <v>85.204849999999993</v>
      </c>
      <c r="UA26" s="253">
        <v>85.156453999999997</v>
      </c>
      <c r="UB26" s="253">
        <v>85.103369999999998</v>
      </c>
      <c r="UC26" s="253">
        <v>85.048580000000001</v>
      </c>
      <c r="UD26" s="253">
        <v>84.994910000000004</v>
      </c>
      <c r="UE26" s="253">
        <v>84.943382</v>
      </c>
      <c r="UF26" s="253">
        <v>84.894063000000003</v>
      </c>
      <c r="UG26" s="253">
        <v>84.846901000000003</v>
      </c>
      <c r="UH26" s="253">
        <v>84.800847000000005</v>
      </c>
      <c r="UI26" s="253">
        <v>84.753838999999999</v>
      </c>
      <c r="UJ26" s="253">
        <v>84.705575999999994</v>
      </c>
      <c r="UK26" s="253">
        <v>84.658957000000001</v>
      </c>
      <c r="UL26" s="253">
        <v>84.616624000000002</v>
      </c>
      <c r="UM26" s="253">
        <v>84.577135999999996</v>
      </c>
      <c r="UN26" s="253">
        <v>84.537295</v>
      </c>
      <c r="UO26" s="253">
        <v>84.498630000000006</v>
      </c>
      <c r="UP26" s="253">
        <v>84.468948999999995</v>
      </c>
      <c r="UQ26" s="253">
        <v>84.455023999999995</v>
      </c>
      <c r="UR26" s="253">
        <v>84.454704000000007</v>
      </c>
      <c r="US26" s="253">
        <v>84.457098000000002</v>
      </c>
      <c r="UT26" s="253">
        <v>84.450102000000001</v>
      </c>
      <c r="UU26" s="253">
        <v>84.428094000000002</v>
      </c>
      <c r="UV26" s="253">
        <v>84.393893000000006</v>
      </c>
      <c r="UW26" s="253">
        <v>84.354843000000002</v>
      </c>
      <c r="UX26" s="253">
        <v>84.318045999999995</v>
      </c>
      <c r="UY26" s="253">
        <v>84.288911999999996</v>
      </c>
      <c r="UZ26" s="253">
        <v>84.271904000000006</v>
      </c>
      <c r="VA26" s="253">
        <v>84.268871000000004</v>
      </c>
      <c r="VB26" s="253">
        <v>84.274476000000007</v>
      </c>
      <c r="VC26" s="253">
        <v>84.274655999999993</v>
      </c>
      <c r="VD26" s="253">
        <v>84.254157000000006</v>
      </c>
      <c r="VE26" s="253">
        <v>84.208573000000001</v>
      </c>
      <c r="VF26" s="253">
        <v>84.148582000000005</v>
      </c>
      <c r="VG26" s="253">
        <v>84.091676000000007</v>
      </c>
      <c r="VH26" s="253">
        <v>84.049814999999995</v>
      </c>
      <c r="VI26" s="253">
        <v>84.024675000000002</v>
      </c>
      <c r="VJ26" s="253">
        <v>84.011463000000006</v>
      </c>
      <c r="VK26" s="253">
        <v>84.003427000000002</v>
      </c>
      <c r="VL26" s="253">
        <v>83.992739</v>
      </c>
      <c r="VM26" s="253">
        <v>83.971307999999993</v>
      </c>
      <c r="VN26" s="253">
        <v>83.934775999999999</v>
      </c>
      <c r="VO26" s="253">
        <v>83.886797999999999</v>
      </c>
      <c r="VP26" s="253">
        <v>83.838363000000001</v>
      </c>
      <c r="VQ26" s="253">
        <v>83.801231999999999</v>
      </c>
      <c r="VR26" s="253">
        <v>83.779904999999999</v>
      </c>
      <c r="VS26" s="253">
        <v>83.768704</v>
      </c>
      <c r="VT26" s="253">
        <v>83.757862000000003</v>
      </c>
      <c r="VU26" s="253">
        <v>83.744705999999994</v>
      </c>
      <c r="VV26" s="253">
        <v>83.738259999999997</v>
      </c>
      <c r="VW26" s="253">
        <v>83.748726000000005</v>
      </c>
      <c r="VX26" s="253">
        <v>83.770975000000007</v>
      </c>
      <c r="VY26" s="253">
        <v>83.783754000000002</v>
      </c>
      <c r="VZ26" s="253">
        <v>83.769457000000003</v>
      </c>
      <c r="WA26" s="253">
        <v>83.732167000000004</v>
      </c>
      <c r="WB26" s="253">
        <v>83.692285999999996</v>
      </c>
      <c r="WC26" s="253">
        <v>83.666552999999993</v>
      </c>
      <c r="WD26" s="253">
        <v>83.659216000000001</v>
      </c>
      <c r="WE26" s="253">
        <v>83.669467999999995</v>
      </c>
      <c r="WF26" s="253">
        <v>83.696492000000006</v>
      </c>
      <c r="WG26" s="253">
        <v>83.733396999999997</v>
      </c>
      <c r="WH26" s="253">
        <v>83.764848999999998</v>
      </c>
      <c r="WI26" s="253">
        <v>83.778627999999998</v>
      </c>
      <c r="WJ26" s="253">
        <v>83.776990999999995</v>
      </c>
      <c r="WK26" s="253">
        <v>83.771709000000001</v>
      </c>
      <c r="WL26" s="253">
        <v>83.771044000000003</v>
      </c>
      <c r="WM26" s="253">
        <v>83.776640999999998</v>
      </c>
      <c r="WN26" s="253">
        <v>83.789778999999996</v>
      </c>
      <c r="WO26" s="253">
        <v>83.812522999999999</v>
      </c>
      <c r="WP26" s="253">
        <v>83.841389000000007</v>
      </c>
      <c r="WQ26" s="253">
        <v>83.865802000000002</v>
      </c>
      <c r="WR26" s="253">
        <v>83.875985999999997</v>
      </c>
      <c r="WS26" s="253">
        <v>83.870886999999996</v>
      </c>
      <c r="WT26" s="253">
        <v>83.858141000000003</v>
      </c>
      <c r="WU26" s="253">
        <v>83.848980999999995</v>
      </c>
      <c r="WV26" s="253">
        <v>83.853016999999994</v>
      </c>
      <c r="WW26" s="253">
        <v>83.872759000000002</v>
      </c>
      <c r="WX26" s="253">
        <v>83.900490000000005</v>
      </c>
      <c r="WY26" s="253">
        <v>83.923366000000001</v>
      </c>
      <c r="WZ26" s="253">
        <v>83.935045000000002</v>
      </c>
      <c r="XA26" s="253">
        <v>83.941417000000001</v>
      </c>
      <c r="XB26" s="253">
        <v>83.953425999999993</v>
      </c>
      <c r="XC26" s="253">
        <v>83.975570000000005</v>
      </c>
      <c r="XD26" s="253">
        <v>84.002497000000005</v>
      </c>
      <c r="XE26" s="253">
        <v>84.025047000000001</v>
      </c>
      <c r="XF26" s="253">
        <v>84.038156000000001</v>
      </c>
      <c r="XG26" s="253">
        <v>84.044583000000003</v>
      </c>
      <c r="XH26" s="253">
        <v>84.052828000000005</v>
      </c>
      <c r="XI26" s="253">
        <v>84.070999999999998</v>
      </c>
      <c r="XJ26" s="253">
        <v>84.101063999999994</v>
      </c>
      <c r="XK26" s="253">
        <v>84.138863999999998</v>
      </c>
      <c r="XL26" s="253">
        <v>84.179522000000006</v>
      </c>
      <c r="XM26" s="253">
        <v>84.221474999999998</v>
      </c>
      <c r="XN26" s="253">
        <v>84.264781999999997</v>
      </c>
      <c r="XO26" s="253">
        <v>84.307648</v>
      </c>
      <c r="XP26" s="253">
        <v>84.346997000000002</v>
      </c>
      <c r="XQ26" s="253">
        <v>84.382063000000002</v>
      </c>
      <c r="XR26" s="253">
        <v>84.415402</v>
      </c>
      <c r="XS26" s="253">
        <v>84.449577000000005</v>
      </c>
      <c r="XT26" s="253">
        <v>84.483453999999995</v>
      </c>
      <c r="XU26" s="253">
        <v>84.512277999999995</v>
      </c>
      <c r="XV26" s="253">
        <v>84.531604000000002</v>
      </c>
      <c r="XW26" s="253">
        <v>84.541714999999996</v>
      </c>
      <c r="XX26" s="253">
        <v>84.548623000000006</v>
      </c>
      <c r="XY26" s="253">
        <v>84.559984999999998</v>
      </c>
      <c r="XZ26" s="253">
        <v>84.579187000000005</v>
      </c>
      <c r="YA26" s="253">
        <v>84.603527</v>
      </c>
      <c r="YB26" s="253">
        <v>84.628990999999999</v>
      </c>
      <c r="YC26" s="253">
        <v>84.656809999999993</v>
      </c>
      <c r="YD26" s="253">
        <v>84.694445999999999</v>
      </c>
      <c r="YE26" s="253">
        <v>84.749195</v>
      </c>
      <c r="YF26" s="253">
        <v>84.820228</v>
      </c>
      <c r="YG26" s="253">
        <v>84.896799000000001</v>
      </c>
      <c r="YH26" s="253">
        <v>84.964577000000006</v>
      </c>
      <c r="YI26" s="253">
        <v>85.014672000000004</v>
      </c>
      <c r="YJ26" s="253">
        <v>85.047405999999995</v>
      </c>
      <c r="YK26" s="253">
        <v>85.068901999999994</v>
      </c>
      <c r="YL26" s="253">
        <v>85.085740000000001</v>
      </c>
      <c r="YM26" s="253">
        <v>85.102960999999993</v>
      </c>
      <c r="YN26" s="253">
        <v>85.124808000000002</v>
      </c>
      <c r="YO26" s="253">
        <v>85.154408000000004</v>
      </c>
      <c r="YP26" s="253">
        <v>85.192069000000004</v>
      </c>
      <c r="YQ26" s="253">
        <v>85.235060000000004</v>
      </c>
      <c r="YR26" s="253">
        <v>85.279516999999998</v>
      </c>
      <c r="YS26" s="253">
        <v>85.322222999999994</v>
      </c>
      <c r="YT26" s="253">
        <v>85.361423000000002</v>
      </c>
      <c r="YU26" s="253">
        <v>85.397925999999998</v>
      </c>
      <c r="YV26" s="253">
        <v>85.436014999999998</v>
      </c>
      <c r="YW26" s="253">
        <v>85.481559000000004</v>
      </c>
      <c r="YX26" s="253">
        <v>85.537476999999996</v>
      </c>
      <c r="YY26" s="253">
        <v>85.600857000000005</v>
      </c>
      <c r="YZ26" s="253">
        <v>85.664625999999998</v>
      </c>
      <c r="ZA26" s="253">
        <v>85.721879000000001</v>
      </c>
      <c r="ZB26" s="253">
        <v>85.769780999999995</v>
      </c>
      <c r="ZC26" s="253">
        <v>85.811516999999995</v>
      </c>
      <c r="ZD26" s="253">
        <v>85.854626999999994</v>
      </c>
      <c r="ZE26" s="253">
        <v>85.904521000000003</v>
      </c>
      <c r="ZF26" s="253">
        <v>85.957423000000006</v>
      </c>
      <c r="ZG26" s="253">
        <v>86.001975999999999</v>
      </c>
      <c r="ZH26" s="253">
        <v>86.031508000000002</v>
      </c>
      <c r="ZI26" s="253">
        <v>86.054429999999996</v>
      </c>
      <c r="ZJ26" s="253">
        <v>86.089169999999996</v>
      </c>
      <c r="ZK26" s="253">
        <v>86.147049999999993</v>
      </c>
      <c r="ZL26" s="253">
        <v>86.221416000000005</v>
      </c>
      <c r="ZM26" s="253">
        <v>86.293412000000004</v>
      </c>
      <c r="ZN26" s="253">
        <v>86.345920000000007</v>
      </c>
      <c r="ZO26" s="253">
        <v>86.372201000000004</v>
      </c>
      <c r="ZP26" s="253">
        <v>86.376666999999998</v>
      </c>
      <c r="ZQ26" s="253">
        <v>86.372801999999993</v>
      </c>
      <c r="ZR26" s="253">
        <v>86.378765000000001</v>
      </c>
      <c r="ZS26" s="253">
        <v>86.408512000000002</v>
      </c>
      <c r="ZT26" s="253">
        <v>86.463357000000002</v>
      </c>
      <c r="ZU26" s="253">
        <v>86.532916999999998</v>
      </c>
      <c r="ZV26" s="253">
        <v>86.604731999999998</v>
      </c>
      <c r="ZW26" s="253">
        <v>86.671626000000003</v>
      </c>
      <c r="ZX26" s="253">
        <v>86.730593999999996</v>
      </c>
      <c r="ZY26" s="253">
        <v>86.779112999999995</v>
      </c>
      <c r="ZZ26" s="253">
        <v>86.815622000000005</v>
      </c>
      <c r="AAA26" s="253">
        <v>86.842082000000005</v>
      </c>
      <c r="AAB26" s="253">
        <v>86.863961000000003</v>
      </c>
      <c r="AAC26" s="253">
        <v>86.888150999999993</v>
      </c>
      <c r="AAD26" s="253">
        <v>86.920693999999997</v>
      </c>
      <c r="AAE26" s="253">
        <v>86.963184999999996</v>
      </c>
      <c r="AAF26" s="253">
        <v>87.009406999999996</v>
      </c>
      <c r="AAG26" s="253">
        <v>87.048626999999996</v>
      </c>
      <c r="AAH26" s="253">
        <v>87.076442999999998</v>
      </c>
      <c r="AAI26" s="253">
        <v>87.101635000000002</v>
      </c>
      <c r="AAJ26" s="253">
        <v>87.138852999999997</v>
      </c>
      <c r="AAK26" s="253">
        <v>87.193944000000002</v>
      </c>
      <c r="AAL26" s="253">
        <v>87.258399999999995</v>
      </c>
      <c r="AAM26" s="253">
        <v>87.317881999999997</v>
      </c>
      <c r="AAN26" s="253">
        <v>87.363766999999996</v>
      </c>
      <c r="AAO26" s="253">
        <v>87.397036999999997</v>
      </c>
      <c r="AAP26" s="253">
        <v>87.424053999999998</v>
      </c>
      <c r="AAQ26" s="253">
        <v>87.449680999999998</v>
      </c>
      <c r="AAR26" s="253">
        <v>87.473522000000003</v>
      </c>
      <c r="AAS26" s="253">
        <v>87.493026</v>
      </c>
      <c r="AAT26" s="253">
        <v>87.510980000000004</v>
      </c>
      <c r="AAU26" s="253">
        <v>87.537530000000004</v>
      </c>
      <c r="AAV26" s="253">
        <v>87.580879999999993</v>
      </c>
      <c r="AAW26" s="253">
        <v>87.636600000000001</v>
      </c>
      <c r="AAX26" s="253">
        <v>87.690540999999996</v>
      </c>
      <c r="AAY26" s="253">
        <v>87.733121999999995</v>
      </c>
      <c r="AAZ26" s="253">
        <v>87.766576000000001</v>
      </c>
      <c r="ABA26" s="253">
        <v>87.797049999999999</v>
      </c>
      <c r="ABB26" s="253">
        <v>87.825108999999998</v>
      </c>
      <c r="ABC26" s="253">
        <v>87.848067</v>
      </c>
      <c r="ABD26" s="253">
        <v>87.867765000000006</v>
      </c>
      <c r="ABE26" s="253">
        <v>87.890337000000002</v>
      </c>
      <c r="ABF26" s="253">
        <v>87.918773000000002</v>
      </c>
      <c r="ABG26" s="253">
        <v>87.950226000000001</v>
      </c>
      <c r="ABH26" s="253">
        <v>87.981481000000002</v>
      </c>
      <c r="ABI26" s="253">
        <v>88.013836999999995</v>
      </c>
      <c r="ABJ26" s="253">
        <v>88.051342000000005</v>
      </c>
      <c r="ABK26" s="253">
        <v>88.095860999999999</v>
      </c>
      <c r="ABL26" s="253">
        <v>88.144581000000002</v>
      </c>
      <c r="ABM26" s="253">
        <v>88.191355000000001</v>
      </c>
      <c r="ABN26" s="253">
        <v>88.230990000000006</v>
      </c>
      <c r="ABO26" s="253">
        <v>88.264529999999993</v>
      </c>
      <c r="ABP26" s="253">
        <v>88.300675999999996</v>
      </c>
      <c r="ABQ26" s="253">
        <v>88.349349000000004</v>
      </c>
      <c r="ABR26" s="253">
        <v>88.411360999999999</v>
      </c>
      <c r="ABS26" s="253">
        <v>88.474625000000003</v>
      </c>
      <c r="ABT26" s="253">
        <v>88.522255000000001</v>
      </c>
      <c r="ABU26" s="253">
        <v>88.546638000000002</v>
      </c>
      <c r="ABV26" s="253">
        <v>88.557410000000004</v>
      </c>
      <c r="ABW26" s="253">
        <v>88.575652000000005</v>
      </c>
      <c r="ABX26" s="253">
        <v>88.617937999999995</v>
      </c>
      <c r="ABY26" s="253">
        <v>88.683087</v>
      </c>
      <c r="ABZ26" s="253">
        <v>88.753743</v>
      </c>
      <c r="ACA26" s="253">
        <v>88.811882999999995</v>
      </c>
      <c r="ACB26" s="253">
        <v>88.853149999999999</v>
      </c>
      <c r="ACC26" s="253">
        <v>88.885840999999999</v>
      </c>
      <c r="ACD26" s="253">
        <v>88.918266000000003</v>
      </c>
      <c r="ACE26" s="253">
        <v>88.950839000000002</v>
      </c>
      <c r="ACF26" s="253">
        <v>88.980885000000001</v>
      </c>
      <c r="ACG26" s="253">
        <v>89.011081000000004</v>
      </c>
      <c r="ACH26" s="253">
        <v>89.049460999999994</v>
      </c>
      <c r="ACI26" s="253">
        <v>89.101725999999999</v>
      </c>
      <c r="ACJ26" s="253">
        <v>89.165825999999996</v>
      </c>
      <c r="ACK26" s="253">
        <v>89.233701999999994</v>
      </c>
      <c r="ACL26" s="253">
        <v>89.295762999999994</v>
      </c>
      <c r="ACM26" s="253">
        <v>89.343575000000001</v>
      </c>
      <c r="ACN26" s="253">
        <v>89.372476000000006</v>
      </c>
      <c r="ACO26" s="253">
        <v>89.385990000000007</v>
      </c>
      <c r="ACP26" s="253">
        <v>89.397063000000003</v>
      </c>
      <c r="ACQ26" s="253">
        <v>89.420733999999996</v>
      </c>
      <c r="ACR26" s="253">
        <v>89.462732000000003</v>
      </c>
      <c r="ACS26" s="253">
        <v>89.515738999999996</v>
      </c>
      <c r="ACT26" s="253">
        <v>89.568043000000003</v>
      </c>
      <c r="ACU26" s="253">
        <v>89.615351000000004</v>
      </c>
      <c r="ACV26" s="253">
        <v>89.663021999999998</v>
      </c>
      <c r="ACW26" s="253">
        <v>89.716910999999996</v>
      </c>
      <c r="ACX26" s="253">
        <v>89.773740000000004</v>
      </c>
      <c r="ACY26" s="253">
        <v>89.822276000000002</v>
      </c>
      <c r="ACZ26" s="253">
        <v>89.854834999999994</v>
      </c>
      <c r="ADA26" s="253">
        <v>89.877188000000004</v>
      </c>
      <c r="ADB26" s="253">
        <v>89.905293999999998</v>
      </c>
      <c r="ADC26" s="253">
        <v>89.950888000000006</v>
      </c>
      <c r="ADD26" s="253">
        <v>90.011045999999993</v>
      </c>
      <c r="ADE26" s="253">
        <v>90.073096000000007</v>
      </c>
      <c r="ADF26" s="253">
        <v>90.128469999999993</v>
      </c>
      <c r="ADG26" s="253">
        <v>90.178897000000006</v>
      </c>
      <c r="ADH26" s="253">
        <v>90.229089999999999</v>
      </c>
      <c r="ADI26" s="253">
        <v>90.277896999999996</v>
      </c>
      <c r="ADJ26" s="253">
        <v>90.320560999999998</v>
      </c>
      <c r="ADK26" s="253">
        <v>90.358243999999999</v>
      </c>
      <c r="ADL26" s="253">
        <v>90.400875999999997</v>
      </c>
      <c r="ADM26" s="253">
        <v>90.458938000000003</v>
      </c>
      <c r="ADN26" s="253">
        <v>90.533332000000001</v>
      </c>
      <c r="ADO26" s="253">
        <v>90.613318000000007</v>
      </c>
      <c r="ADP26" s="253">
        <v>90.683711000000002</v>
      </c>
      <c r="ADQ26" s="253">
        <v>90.735196999999999</v>
      </c>
      <c r="ADR26" s="253">
        <v>90.770515000000003</v>
      </c>
      <c r="ADS26" s="253">
        <v>90.802396999999999</v>
      </c>
      <c r="ADT26" s="253">
        <v>90.844583999999998</v>
      </c>
      <c r="ADU26" s="253">
        <v>90.902895000000001</v>
      </c>
      <c r="ADV26" s="253">
        <v>90.973161000000005</v>
      </c>
      <c r="ADW26" s="253">
        <v>91.045762999999994</v>
      </c>
      <c r="ADX26" s="253">
        <v>91.111095000000006</v>
      </c>
      <c r="ADY26" s="253">
        <v>91.162959000000001</v>
      </c>
      <c r="ADZ26" s="253">
        <v>91.200550000000007</v>
      </c>
      <c r="AEA26" s="253">
        <v>91.228380999999999</v>
      </c>
      <c r="AEB26" s="253">
        <v>91.252253999999994</v>
      </c>
      <c r="AEC26" s="253">
        <v>91.274107999999998</v>
      </c>
      <c r="AED26" s="253">
        <v>91.292440999999997</v>
      </c>
      <c r="AEE26" s="253">
        <v>91.309555000000003</v>
      </c>
      <c r="AEF26" s="253">
        <v>91.337136999999998</v>
      </c>
      <c r="AEG26" s="253">
        <v>91.391446000000002</v>
      </c>
      <c r="AEH26" s="253">
        <v>91.480621999999997</v>
      </c>
      <c r="AEI26" s="253">
        <v>91.595595000000003</v>
      </c>
      <c r="AEJ26" s="253">
        <v>91.712946000000002</v>
      </c>
      <c r="AEK26" s="253">
        <v>91.807731000000004</v>
      </c>
      <c r="AEL26" s="253">
        <v>91.867097000000001</v>
      </c>
      <c r="AEM26" s="253">
        <v>91.895894999999996</v>
      </c>
      <c r="AEN26" s="253">
        <v>91.911811</v>
      </c>
      <c r="AEO26" s="253">
        <v>91.934343999999996</v>
      </c>
      <c r="AEP26" s="253">
        <v>91.974665999999999</v>
      </c>
      <c r="AEQ26" s="253">
        <v>92.032043999999999</v>
      </c>
      <c r="AER26" s="253">
        <v>92.098038000000003</v>
      </c>
      <c r="AES26" s="253">
        <v>92.164878999999999</v>
      </c>
      <c r="AET26" s="253">
        <v>92.231060999999997</v>
      </c>
      <c r="AEU26" s="253">
        <v>92.299572999999995</v>
      </c>
      <c r="AEV26" s="253">
        <v>92.371813000000003</v>
      </c>
      <c r="AEW26" s="253">
        <v>92.444672999999995</v>
      </c>
      <c r="AEX26" s="253">
        <v>92.513749000000004</v>
      </c>
      <c r="AEY26" s="253">
        <v>92.577826000000002</v>
      </c>
      <c r="AEZ26" s="253">
        <v>92.638844000000006</v>
      </c>
      <c r="AFA26" s="253">
        <v>92.698085000000006</v>
      </c>
      <c r="AFB26" s="253">
        <v>92.753694999999993</v>
      </c>
      <c r="AFC26" s="253">
        <v>92.802248000000006</v>
      </c>
      <c r="AFD26" s="253">
        <v>92.842792000000003</v>
      </c>
      <c r="AFE26" s="253">
        <v>92.880131000000006</v>
      </c>
      <c r="AFF26" s="253">
        <v>92.924248000000006</v>
      </c>
      <c r="AFG26" s="253">
        <v>92.984278000000003</v>
      </c>
      <c r="AFH26" s="253">
        <v>93.060063999999997</v>
      </c>
      <c r="AFI26" s="253">
        <v>93.139076000000003</v>
      </c>
      <c r="AFJ26" s="253">
        <v>93.203950000000006</v>
      </c>
      <c r="AFK26" s="253">
        <v>93.245856000000003</v>
      </c>
      <c r="AFL26" s="253">
        <v>93.271783999999997</v>
      </c>
      <c r="AFM26" s="253">
        <v>93.298827000000003</v>
      </c>
      <c r="AFN26" s="253">
        <v>93.340546000000003</v>
      </c>
      <c r="AFO26" s="253">
        <v>93.397779</v>
      </c>
      <c r="AFP26" s="253">
        <v>93.461359999999999</v>
      </c>
      <c r="AFQ26" s="253">
        <v>93.522394000000006</v>
      </c>
      <c r="AFR26" s="253">
        <v>93.579209000000006</v>
      </c>
      <c r="AFS26" s="253">
        <v>93.635232000000002</v>
      </c>
      <c r="AFT26" s="253">
        <v>93.692704000000006</v>
      </c>
      <c r="AFU26" s="253">
        <v>93.750260999999995</v>
      </c>
      <c r="AFV26" s="253">
        <v>93.805266000000003</v>
      </c>
      <c r="AFW26" s="253">
        <v>93.856008000000003</v>
      </c>
      <c r="AFX26" s="253">
        <v>93.901601999999997</v>
      </c>
      <c r="AFY26" s="253">
        <v>93.941674000000006</v>
      </c>
      <c r="AFZ26" s="253">
        <v>93.976732999999996</v>
      </c>
      <c r="AGA26" s="253">
        <v>94.007941000000002</v>
      </c>
      <c r="AGB26" s="253">
        <v>94.036850999999999</v>
      </c>
      <c r="AGC26" s="253">
        <v>94.066128000000006</v>
      </c>
      <c r="AGD26" s="253">
        <v>94.098845999999995</v>
      </c>
      <c r="AGE26" s="253">
        <v>94.135177999999996</v>
      </c>
      <c r="AGF26" s="253">
        <v>94.171965</v>
      </c>
      <c r="AGG26" s="253">
        <v>94.208904000000004</v>
      </c>
      <c r="AGH26" s="253">
        <v>94.252644000000004</v>
      </c>
      <c r="AGI26" s="253">
        <v>94.308556999999993</v>
      </c>
      <c r="AGJ26" s="253">
        <v>94.369238999999993</v>
      </c>
      <c r="AGK26" s="253">
        <v>94.419335000000004</v>
      </c>
      <c r="AGL26" s="253">
        <v>94.454628</v>
      </c>
      <c r="AGM26" s="253">
        <v>94.488906999999998</v>
      </c>
      <c r="AGN26" s="253">
        <v>94.536961000000005</v>
      </c>
      <c r="AGO26" s="253">
        <v>94.596958000000001</v>
      </c>
      <c r="AGP26" s="253">
        <v>94.655888000000004</v>
      </c>
      <c r="AGQ26" s="253">
        <v>94.706905000000006</v>
      </c>
      <c r="AGR26" s="253">
        <v>94.752668</v>
      </c>
      <c r="AGS26" s="253">
        <v>94.795109999999994</v>
      </c>
      <c r="AGT26" s="253">
        <v>94.832723999999999</v>
      </c>
      <c r="AGU26" s="253">
        <v>94.868275999999994</v>
      </c>
      <c r="AGV26" s="253">
        <v>94.908992999999995</v>
      </c>
      <c r="AGW26" s="253">
        <v>94.955361999999994</v>
      </c>
      <c r="AGX26" s="253">
        <v>94.997471000000004</v>
      </c>
      <c r="AGY26" s="253">
        <v>95.027664000000001</v>
      </c>
      <c r="AGZ26" s="253">
        <v>95.051451</v>
      </c>
      <c r="AHA26" s="253">
        <v>95.080713000000003</v>
      </c>
      <c r="AHB26" s="253">
        <v>95.119766999999996</v>
      </c>
      <c r="AHC26" s="253">
        <v>95.162903999999997</v>
      </c>
      <c r="AHD26" s="253">
        <v>95.202781000000002</v>
      </c>
      <c r="AHE26" s="253">
        <v>95.236006000000003</v>
      </c>
      <c r="AHF26" s="253">
        <v>95.262424999999993</v>
      </c>
      <c r="AHG26" s="253">
        <v>95.284752999999995</v>
      </c>
      <c r="AHH26" s="253">
        <v>95.309659999999994</v>
      </c>
      <c r="AHI26" s="253">
        <v>95.345169999999996</v>
      </c>
      <c r="AHJ26" s="253">
        <v>95.394754000000006</v>
      </c>
      <c r="AHK26" s="253">
        <v>95.454559000000003</v>
      </c>
      <c r="AHL26" s="253">
        <v>95.516099999999994</v>
      </c>
      <c r="AHM26" s="253">
        <v>95.570843999999994</v>
      </c>
      <c r="AHN26" s="253">
        <v>95.614136000000002</v>
      </c>
      <c r="AHO26" s="253">
        <v>95.647553000000002</v>
      </c>
      <c r="AHP26" s="253">
        <v>95.677582000000001</v>
      </c>
      <c r="AHQ26" s="253">
        <v>95.710007000000004</v>
      </c>
      <c r="AHR26" s="253">
        <v>95.744899000000004</v>
      </c>
      <c r="AHS26" s="253">
        <v>95.777550000000005</v>
      </c>
      <c r="AHT26" s="253">
        <v>95.803870000000003</v>
      </c>
      <c r="AHU26" s="253">
        <v>95.824521000000004</v>
      </c>
      <c r="AHV26" s="253">
        <v>95.844825</v>
      </c>
      <c r="AHW26" s="253">
        <v>95.871447000000003</v>
      </c>
      <c r="AHX26" s="253">
        <v>95.907201999999998</v>
      </c>
      <c r="AHY26" s="253">
        <v>95.947207000000006</v>
      </c>
      <c r="AHZ26" s="253">
        <v>95.981796000000003</v>
      </c>
      <c r="AIA26" s="253">
        <v>96.005911999999995</v>
      </c>
      <c r="AIB26" s="253">
        <v>96.025274999999993</v>
      </c>
      <c r="AIC26" s="253">
        <v>96.050978999999998</v>
      </c>
      <c r="AID26" s="253">
        <v>96.087777000000003</v>
      </c>
      <c r="AIE26" s="253">
        <v>96.129805000000005</v>
      </c>
      <c r="AIF26" s="253">
        <v>96.168378000000004</v>
      </c>
      <c r="AIG26" s="253">
        <v>96.201158000000007</v>
      </c>
      <c r="AIH26" s="253">
        <v>96.231722000000005</v>
      </c>
      <c r="AII26" s="253">
        <v>96.261899999999997</v>
      </c>
      <c r="AIJ26" s="253">
        <v>96.287752999999995</v>
      </c>
      <c r="AIK26" s="253">
        <v>96.304263000000006</v>
      </c>
      <c r="AIL26" s="253">
        <v>96.312483</v>
      </c>
      <c r="AIM26" s="253">
        <v>96.320442</v>
      </c>
      <c r="AIN26" s="253">
        <v>96.336997999999994</v>
      </c>
      <c r="AIO26" s="253">
        <v>96.365499999999997</v>
      </c>
      <c r="AIP26" s="253">
        <v>96.402726000000001</v>
      </c>
      <c r="AIQ26" s="253">
        <v>96.442119000000005</v>
      </c>
      <c r="AIR26" s="253">
        <v>96.477411000000004</v>
      </c>
      <c r="AIS26" s="253">
        <v>96.505020000000002</v>
      </c>
      <c r="AIT26" s="253">
        <v>96.524985000000001</v>
      </c>
      <c r="AIU26" s="253">
        <v>96.539788999999999</v>
      </c>
      <c r="AIV26" s="253">
        <v>96.552137999999999</v>
      </c>
      <c r="AIW26" s="253">
        <v>96.564936000000003</v>
      </c>
      <c r="AIX26" s="253">
        <v>96.583540999999997</v>
      </c>
      <c r="AIY26" s="253">
        <v>96.614627999999996</v>
      </c>
      <c r="AIZ26" s="253">
        <v>96.659451000000004</v>
      </c>
      <c r="AJA26" s="253">
        <v>96.709266999999997</v>
      </c>
      <c r="AJB26" s="253">
        <v>96.751075</v>
      </c>
      <c r="AJC26" s="253">
        <v>96.778429000000003</v>
      </c>
      <c r="AJD26" s="253">
        <v>96.794465000000002</v>
      </c>
      <c r="AJE26" s="253">
        <v>96.80583</v>
      </c>
      <c r="AJF26" s="253">
        <v>96.817831999999996</v>
      </c>
      <c r="AJG26" s="253">
        <v>96.834962000000004</v>
      </c>
      <c r="AJH26" s="253">
        <v>96.859328000000005</v>
      </c>
      <c r="AJI26" s="253">
        <v>96.884960000000007</v>
      </c>
      <c r="AJJ26" s="253">
        <v>96.898785000000004</v>
      </c>
      <c r="AJK26" s="253">
        <v>96.893606000000005</v>
      </c>
      <c r="AJL26" s="253">
        <v>96.878967000000003</v>
      </c>
      <c r="AJM26" s="253">
        <v>96.874550999999997</v>
      </c>
      <c r="AJN26" s="253">
        <v>96.892335000000003</v>
      </c>
      <c r="AJO26" s="253">
        <v>96.927324999999996</v>
      </c>
      <c r="AJP26" s="253">
        <v>96.964920000000006</v>
      </c>
      <c r="AJQ26" s="253">
        <v>96.993967999999995</v>
      </c>
      <c r="AJR26" s="253">
        <v>97.012891999999994</v>
      </c>
      <c r="AJS26" s="253">
        <v>97.026535999999993</v>
      </c>
      <c r="AJT26" s="253">
        <v>97.039148999999995</v>
      </c>
      <c r="AJU26" s="253">
        <v>97.050021999999998</v>
      </c>
      <c r="AJV26" s="253">
        <v>97.056016</v>
      </c>
      <c r="AJW26" s="253">
        <v>97.058836999999997</v>
      </c>
      <c r="AJX26" s="253">
        <v>97.067615000000004</v>
      </c>
      <c r="AJY26" s="253">
        <v>97.091676000000007</v>
      </c>
      <c r="AJZ26" s="253">
        <v>97.131804000000002</v>
      </c>
      <c r="AKA26" s="253">
        <v>97.181258</v>
      </c>
      <c r="AKB26" s="253">
        <v>97.233069999999998</v>
      </c>
      <c r="AKC26" s="253">
        <v>97.281305000000003</v>
      </c>
      <c r="AKD26" s="253">
        <v>97.316166999999993</v>
      </c>
      <c r="AKE26" s="253">
        <v>97.325783000000001</v>
      </c>
      <c r="AKF26" s="253">
        <v>97.307840999999996</v>
      </c>
      <c r="AKG26" s="253">
        <v>97.276809999999998</v>
      </c>
      <c r="AKH26" s="253">
        <v>97.254998000000001</v>
      </c>
      <c r="AKI26" s="253">
        <v>97.256138000000007</v>
      </c>
      <c r="AKJ26" s="253">
        <v>97.278561999999994</v>
      </c>
      <c r="AKK26" s="253">
        <v>97.311445000000006</v>
      </c>
      <c r="AKL26" s="253">
        <v>97.344793999999993</v>
      </c>
      <c r="AKM26" s="253">
        <v>97.374212</v>
      </c>
      <c r="AKN26" s="253">
        <v>97.398723000000004</v>
      </c>
      <c r="AKO26" s="253">
        <v>97.415622999999997</v>
      </c>
      <c r="AKP26" s="253">
        <v>97.419729000000004</v>
      </c>
      <c r="AKQ26" s="253">
        <v>97.411098999999993</v>
      </c>
      <c r="AKR26" s="253">
        <v>97.402716999999996</v>
      </c>
      <c r="AKS26" s="253">
        <v>97.413472999999996</v>
      </c>
      <c r="AKT26" s="253">
        <v>97.448769999999996</v>
      </c>
      <c r="AKU26" s="253">
        <v>97.491528000000002</v>
      </c>
      <c r="AKV26" s="253">
        <v>97.517972999999998</v>
      </c>
      <c r="AKW26" s="253">
        <v>97.520735999999999</v>
      </c>
      <c r="AKX26" s="253">
        <v>97.510929000000004</v>
      </c>
      <c r="AKY26" s="253">
        <v>97.500052999999994</v>
      </c>
      <c r="AKZ26" s="253">
        <v>97.488767999999993</v>
      </c>
      <c r="ALA26" s="253">
        <v>97.474818999999997</v>
      </c>
      <c r="ALB26" s="253">
        <v>97.462587999999997</v>
      </c>
      <c r="ALC26" s="253">
        <v>97.458380000000005</v>
      </c>
      <c r="ALD26" s="253">
        <v>97.461125999999993</v>
      </c>
      <c r="ALE26" s="253">
        <v>97.464800999999994</v>
      </c>
      <c r="ALF26" s="253">
        <v>97.468081999999995</v>
      </c>
      <c r="ALG26" s="253">
        <v>97.474984000000006</v>
      </c>
      <c r="ALH26" s="253">
        <v>97.485673000000006</v>
      </c>
      <c r="ALI26" s="253">
        <v>97.491764000000003</v>
      </c>
      <c r="ALJ26" s="253">
        <v>97.483260999999999</v>
      </c>
      <c r="ALK26" s="253">
        <v>97.458336000000003</v>
      </c>
      <c r="ALL26" s="253">
        <v>97.425531000000007</v>
      </c>
      <c r="ALM26" s="253">
        <v>97.397216</v>
      </c>
      <c r="ALN26" s="253">
        <v>97.380120000000005</v>
      </c>
      <c r="ALO26" s="253">
        <v>97.369746000000006</v>
      </c>
      <c r="ALP26" s="253">
        <v>97.354286000000002</v>
      </c>
      <c r="ALQ26" s="253">
        <v>97.326078999999993</v>
      </c>
      <c r="ALR26" s="253">
        <v>97.289317999999994</v>
      </c>
      <c r="ALS26" s="253">
        <v>97.254458999999997</v>
      </c>
      <c r="ALT26" s="253">
        <v>97.226167000000004</v>
      </c>
      <c r="ALU26" s="253">
        <v>97.199929999999995</v>
      </c>
      <c r="ALV26" s="253">
        <v>97.170484000000002</v>
      </c>
      <c r="ALW26" s="253">
        <v>97.138775999999993</v>
      </c>
      <c r="ALX26" s="253">
        <v>97.107591999999997</v>
      </c>
      <c r="ALY26" s="253">
        <v>97.073024000000004</v>
      </c>
      <c r="ALZ26" s="253">
        <v>97.024441999999993</v>
      </c>
      <c r="AMA26" s="253">
        <v>96.953596000000005</v>
      </c>
      <c r="AMB26" s="253">
        <v>96.861986000000002</v>
      </c>
      <c r="AMC26" s="253">
        <v>96.759152</v>
      </c>
      <c r="AMD26" s="253">
        <v>96.655175999999997</v>
      </c>
      <c r="AME26" s="253">
        <v>96.554361999999998</v>
      </c>
      <c r="AMF26" s="253">
        <v>96.453518000000003</v>
      </c>
      <c r="AMG26" s="253">
        <v>96.344499999999996</v>
      </c>
      <c r="AMH26" s="253">
        <v>96.219440000000006</v>
      </c>
      <c r="AMI26" s="253">
        <v>96.075203000000002</v>
      </c>
      <c r="AMJ26" s="253">
        <v>95.912814999999995</v>
      </c>
      <c r="AMK26" s="253">
        <v>95.731460999999996</v>
      </c>
      <c r="AML26" s="253">
        <v>95.523697999999996</v>
      </c>
      <c r="AMM26" s="253">
        <v>95.278958000000003</v>
      </c>
      <c r="AMN26" s="253">
        <v>94.992653000000004</v>
      </c>
      <c r="AMO26" s="253">
        <v>94.669672000000006</v>
      </c>
      <c r="AMP26" s="253">
        <v>94.316342000000006</v>
      </c>
      <c r="AMQ26" s="253">
        <v>93.929982999999993</v>
      </c>
      <c r="AMR26" s="253">
        <v>93.498558000000003</v>
      </c>
      <c r="AMS26" s="253">
        <v>93.009062999999998</v>
      </c>
      <c r="AMT26" s="253">
        <v>92.452223000000004</v>
      </c>
      <c r="AMU26" s="253">
        <v>91.819244999999995</v>
      </c>
      <c r="AMV26" s="253">
        <v>91.099413999999996</v>
      </c>
      <c r="AMW26" s="253">
        <v>90.283805000000001</v>
      </c>
      <c r="AMX26" s="253">
        <v>89.367784999999998</v>
      </c>
      <c r="AMY26" s="253">
        <v>88.346417000000002</v>
      </c>
      <c r="AMZ26" s="253">
        <v>87.211184000000003</v>
      </c>
      <c r="ANA26" s="253">
        <v>85.956975999999997</v>
      </c>
      <c r="ANB26" s="253">
        <v>84.591669999999993</v>
      </c>
      <c r="ANC26" s="253">
        <v>83.135131999999999</v>
      </c>
      <c r="AND26" s="253">
        <v>81.612322000000006</v>
      </c>
      <c r="ANE26" s="253">
        <v>80.059343999999996</v>
      </c>
      <c r="ANF26" s="253">
        <v>78.543000000000006</v>
      </c>
      <c r="ANG26" s="253">
        <v>77.168068000000005</v>
      </c>
      <c r="ANH26" s="253">
        <v>76.048485999999997</v>
      </c>
      <c r="ANI26" s="253">
        <v>75.256142999999994</v>
      </c>
      <c r="ANJ26" s="253">
        <v>74.784091000000004</v>
      </c>
      <c r="ANK26" s="253">
        <v>74.544274999999999</v>
      </c>
      <c r="ANL26" s="253">
        <v>74.395589999999999</v>
      </c>
      <c r="ANM26" s="253">
        <v>74.191277999999997</v>
      </c>
      <c r="ANN26" s="253">
        <v>73.832993000000002</v>
      </c>
      <c r="ANO26" s="253">
        <v>73.309304999999995</v>
      </c>
      <c r="ANP26" s="253">
        <v>72.699941999999993</v>
      </c>
      <c r="ANQ26" s="253">
        <v>72.148415999999997</v>
      </c>
      <c r="ANR26" s="253">
        <v>71.821380000000005</v>
      </c>
      <c r="ANS26" s="253">
        <v>71.865657999999996</v>
      </c>
      <c r="ANT26" s="253">
        <v>72.368916999999996</v>
      </c>
      <c r="ANU26" s="253">
        <v>73.335526999999999</v>
      </c>
      <c r="ANV26" s="253">
        <v>74.693209999999993</v>
      </c>
      <c r="ANW26" s="253">
        <v>76.320959999999999</v>
      </c>
      <c r="ANX26" s="253">
        <v>78.076273</v>
      </c>
      <c r="ANY26" s="253">
        <v>79.815076000000005</v>
      </c>
      <c r="ANZ26" s="253">
        <v>81.413174999999995</v>
      </c>
      <c r="AOA26" s="253">
        <v>82.780308000000005</v>
      </c>
      <c r="AOB26" s="253">
        <v>83.859235999999996</v>
      </c>
      <c r="AOC26" s="253">
        <v>84.617904999999993</v>
      </c>
      <c r="AOD26" s="253">
        <v>85.050224999999998</v>
      </c>
      <c r="AOE26" s="253">
        <v>85.179101000000003</v>
      </c>
      <c r="AOF26" s="253">
        <v>85.045777999999999</v>
      </c>
      <c r="AOG26" s="253">
        <v>84.688533000000007</v>
      </c>
      <c r="AOH26" s="253">
        <v>84.131394</v>
      </c>
      <c r="AOI26" s="253">
        <v>83.389646999999997</v>
      </c>
      <c r="AOJ26" s="253">
        <v>82.479693999999995</v>
      </c>
      <c r="AOK26" s="253">
        <v>81.424272999999999</v>
      </c>
      <c r="AOL26" s="253">
        <v>80.255978999999996</v>
      </c>
      <c r="AOM26" s="253">
        <v>79.018949000000006</v>
      </c>
      <c r="AON26" s="253">
        <v>77.761891000000006</v>
      </c>
      <c r="AOO26" s="253">
        <v>76.527630000000002</v>
      </c>
      <c r="AOP26" s="253">
        <v>75.350441000000004</v>
      </c>
      <c r="AOQ26" s="253">
        <v>74.257583999999994</v>
      </c>
      <c r="AOR26" s="253">
        <v>73.259708000000003</v>
      </c>
      <c r="AOS26" s="253">
        <v>72.338556999999994</v>
      </c>
      <c r="AOT26" s="253">
        <v>71.458488000000003</v>
      </c>
      <c r="AOU26" s="253">
        <v>70.600026999999997</v>
      </c>
      <c r="AOV26" s="253">
        <v>69.781503000000001</v>
      </c>
      <c r="AOW26" s="253">
        <v>69.053314</v>
      </c>
      <c r="AOX26" s="253">
        <v>68.485865000000004</v>
      </c>
      <c r="AOY26" s="253">
        <v>68.160267000000005</v>
      </c>
      <c r="AOZ26" s="253">
        <v>68.145135999999994</v>
      </c>
      <c r="APA26" s="253">
        <v>68.458359000000002</v>
      </c>
      <c r="APB26" s="253">
        <v>69.048181</v>
      </c>
      <c r="APC26" s="253">
        <v>69.814792999999995</v>
      </c>
      <c r="APD26" s="253">
        <v>70.649962000000002</v>
      </c>
      <c r="APE26" s="253">
        <v>71.465778999999998</v>
      </c>
      <c r="APF26" s="253">
        <v>72.210565000000003</v>
      </c>
      <c r="APG26" s="253">
        <v>72.874125000000006</v>
      </c>
      <c r="APH26" s="253">
        <v>73.480168000000006</v>
      </c>
      <c r="API26" s="253">
        <v>74.067657999999994</v>
      </c>
      <c r="APJ26" s="253">
        <v>74.675172000000003</v>
      </c>
      <c r="APK26" s="253">
        <v>75.334836999999993</v>
      </c>
      <c r="APL26" s="253">
        <v>76.066163000000003</v>
      </c>
      <c r="APM26" s="253">
        <v>76.868566999999999</v>
      </c>
      <c r="APN26" s="253">
        <v>77.722408000000001</v>
      </c>
      <c r="APO26" s="253">
        <v>78.600110000000001</v>
      </c>
      <c r="APP26" s="253">
        <v>79.475222000000002</v>
      </c>
      <c r="APQ26" s="253">
        <v>80.323330999999996</v>
      </c>
      <c r="APR26" s="253">
        <v>81.124581000000006</v>
      </c>
      <c r="APS26" s="253">
        <v>81.867712999999995</v>
      </c>
      <c r="APT26" s="253">
        <v>82.546785999999997</v>
      </c>
      <c r="APU26" s="253">
        <v>83.151929999999993</v>
      </c>
      <c r="APV26" s="253">
        <v>83.668512000000007</v>
      </c>
      <c r="APW26" s="253">
        <v>84.087327000000002</v>
      </c>
      <c r="APX26" s="253">
        <v>84.410623000000001</v>
      </c>
      <c r="APY26" s="253">
        <v>84.646060000000006</v>
      </c>
      <c r="APZ26" s="253">
        <v>84.800387999999998</v>
      </c>
      <c r="AQA26" s="253">
        <v>84.881979999999999</v>
      </c>
      <c r="AQB26" s="253">
        <v>84.904422999999994</v>
      </c>
      <c r="AQC26" s="253">
        <v>84.882592000000002</v>
      </c>
      <c r="AQD26" s="253">
        <v>84.826881999999998</v>
      </c>
      <c r="AQE26" s="253">
        <v>84.742401000000001</v>
      </c>
      <c r="AQF26" s="253">
        <v>84.629160999999996</v>
      </c>
      <c r="AQG26" s="253">
        <v>84.481217999999998</v>
      </c>
      <c r="AQH26" s="253">
        <v>84.292447999999993</v>
      </c>
      <c r="AQI26" s="253">
        <v>84.069564999999997</v>
      </c>
      <c r="AQJ26" s="253">
        <v>83.837219000000005</v>
      </c>
      <c r="AQK26" s="253">
        <v>83.627362000000005</v>
      </c>
      <c r="AQL26" s="253">
        <v>83.466387999999995</v>
      </c>
      <c r="AQM26" s="253">
        <v>83.373429999999999</v>
      </c>
      <c r="AQN26" s="253">
        <v>83.360810999999998</v>
      </c>
      <c r="AQO26" s="253">
        <v>83.424200999999996</v>
      </c>
      <c r="AQP26" s="253">
        <v>83.531839000000005</v>
      </c>
      <c r="AQQ26" s="253">
        <v>83.629694999999998</v>
      </c>
      <c r="AQR26" s="253">
        <v>83.662863000000002</v>
      </c>
      <c r="AQS26" s="253">
        <v>83.595950999999999</v>
      </c>
      <c r="AQT26" s="253">
        <v>83.424526999999998</v>
      </c>
      <c r="AQU26" s="253">
        <v>83.178183000000004</v>
      </c>
      <c r="AQV26" s="253">
        <v>82.918758999999994</v>
      </c>
      <c r="AQW26" s="253">
        <v>82.733497</v>
      </c>
      <c r="AQX26" s="253">
        <v>82.722860999999995</v>
      </c>
      <c r="AQY26" s="253">
        <v>82.981660000000005</v>
      </c>
      <c r="AQZ26" s="253">
        <v>83.568439999999995</v>
      </c>
      <c r="ARA26" s="253">
        <v>84.475200999999998</v>
      </c>
      <c r="ARB26" s="253">
        <v>85.621108000000007</v>
      </c>
      <c r="ARC26" s="253">
        <v>86.881557000000001</v>
      </c>
      <c r="ARD26" s="253">
        <v>88.131045</v>
      </c>
      <c r="ARE26" s="253">
        <v>89.273662000000002</v>
      </c>
      <c r="ARF26" s="253">
        <v>90.250988000000007</v>
      </c>
      <c r="ARG26" s="253">
        <v>91.037565999999998</v>
      </c>
      <c r="ARH26" s="253">
        <v>91.631281999999999</v>
      </c>
      <c r="ARI26" s="253">
        <v>92.043567999999993</v>
      </c>
      <c r="ARJ26" s="253">
        <v>92.290261000000001</v>
      </c>
      <c r="ARK26" s="253">
        <v>92.386232000000007</v>
      </c>
      <c r="ARL26" s="253">
        <v>92.344184999999996</v>
      </c>
      <c r="ARM26" s="253">
        <v>92.174587000000002</v>
      </c>
      <c r="ARN26" s="253">
        <v>91.884726999999998</v>
      </c>
      <c r="ARO26" s="253">
        <v>91.478341999999998</v>
      </c>
      <c r="ARP26" s="253">
        <v>90.957026999999997</v>
      </c>
      <c r="ARQ26" s="253">
        <v>90.321969999999993</v>
      </c>
      <c r="ARR26" s="253">
        <v>89.574167000000003</v>
      </c>
      <c r="ARS26" s="253">
        <v>88.713977</v>
      </c>
      <c r="ART26" s="253">
        <v>87.743949999999998</v>
      </c>
      <c r="ARU26" s="253">
        <v>86.678816999999995</v>
      </c>
      <c r="ARV26" s="253">
        <v>85.559952999999993</v>
      </c>
      <c r="ARW26" s="253">
        <v>84.462648000000002</v>
      </c>
      <c r="ARX26" s="253">
        <v>83.486573000000007</v>
      </c>
      <c r="ARY26" s="253">
        <v>82.735333999999995</v>
      </c>
      <c r="ARZ26" s="253">
        <v>82.301760999999999</v>
      </c>
      <c r="ASA26" s="253">
        <v>82.258655000000005</v>
      </c>
      <c r="ASB26" s="253">
        <v>82.642911999999995</v>
      </c>
      <c r="ASC26" s="253">
        <v>83.434586999999993</v>
      </c>
      <c r="ASD26" s="253">
        <v>84.554029999999997</v>
      </c>
      <c r="ASE26" s="253">
        <v>85.884724000000006</v>
      </c>
      <c r="ASF26" s="253">
        <v>87.303234000000003</v>
      </c>
      <c r="ASG26" s="253">
        <v>88.698318999999998</v>
      </c>
      <c r="ASH26" s="253">
        <v>89.982956999999999</v>
      </c>
      <c r="ASI26" s="253">
        <v>91.105818999999997</v>
      </c>
      <c r="ASJ26" s="253">
        <v>92.054222999999993</v>
      </c>
      <c r="ASK26" s="253">
        <v>92.841307999999998</v>
      </c>
      <c r="ASL26" s="253">
        <v>93.486298000000005</v>
      </c>
      <c r="ASM26" s="253">
        <v>94.005488</v>
      </c>
      <c r="ASN26" s="253">
        <v>94.417125999999996</v>
      </c>
      <c r="ASO26" s="253">
        <v>94.746949999999998</v>
      </c>
      <c r="ASP26" s="253">
        <v>95.023534999999995</v>
      </c>
      <c r="ASQ26" s="253">
        <v>95.269013000000001</v>
      </c>
      <c r="ASR26" s="253">
        <v>95.494027000000003</v>
      </c>
      <c r="ASS26" s="253">
        <v>95.699511999999999</v>
      </c>
      <c r="AST26" s="253">
        <v>95.881900999999999</v>
      </c>
      <c r="ASU26" s="253">
        <v>96.038839999999993</v>
      </c>
      <c r="ASV26" s="253">
        <v>96.172416999999996</v>
      </c>
      <c r="ASW26" s="253">
        <v>96.287470999999996</v>
      </c>
      <c r="ASX26" s="253">
        <v>96.387033000000002</v>
      </c>
      <c r="ASY26" s="253">
        <v>96.471277000000001</v>
      </c>
      <c r="ASZ26" s="253">
        <v>96.542286000000004</v>
      </c>
      <c r="ATA26" s="253">
        <v>96.608503999999996</v>
      </c>
      <c r="ATB26" s="253">
        <v>96.681929999999994</v>
      </c>
      <c r="ATC26" s="253">
        <v>96.769463000000002</v>
      </c>
      <c r="ATD26" s="253">
        <v>96.867857999999998</v>
      </c>
      <c r="ATE26" s="253">
        <v>96.967938000000004</v>
      </c>
      <c r="ATF26" s="253">
        <v>97.063529000000003</v>
      </c>
      <c r="ATG26" s="253">
        <v>97.155035999999996</v>
      </c>
      <c r="ATH26" s="253">
        <v>97.244833999999997</v>
      </c>
      <c r="ATI26" s="253">
        <v>97.331919999999997</v>
      </c>
      <c r="ATJ26" s="253">
        <v>97.412889000000007</v>
      </c>
      <c r="ATK26" s="253">
        <v>97.486323999999996</v>
      </c>
      <c r="ATL26" s="253">
        <v>97.553134999999997</v>
      </c>
      <c r="ATM26" s="253">
        <v>97.612796000000003</v>
      </c>
      <c r="ATN26" s="253">
        <v>97.661908999999994</v>
      </c>
      <c r="ATO26" s="253">
        <v>97.697423999999998</v>
      </c>
      <c r="ATP26" s="253">
        <v>97.720145000000002</v>
      </c>
      <c r="ATQ26" s="253">
        <v>97.735684000000006</v>
      </c>
      <c r="ATR26" s="253">
        <v>97.754088999999993</v>
      </c>
      <c r="ATS26" s="253">
        <v>97.787475000000001</v>
      </c>
      <c r="ATT26" s="253">
        <v>97.843412000000001</v>
      </c>
      <c r="ATU26" s="253">
        <v>97.918242000000006</v>
      </c>
      <c r="ATV26" s="253">
        <v>97.998840000000001</v>
      </c>
      <c r="ATW26" s="253">
        <v>98.072371000000004</v>
      </c>
      <c r="ATX26" s="253">
        <v>98.132834000000003</v>
      </c>
      <c r="ATY26" s="253">
        <v>98.179293000000001</v>
      </c>
      <c r="ATZ26" s="253">
        <v>98.213256999999999</v>
      </c>
      <c r="AUA26" s="253">
        <v>98.240943999999999</v>
      </c>
      <c r="AUB26" s="253">
        <v>98.273392000000001</v>
      </c>
      <c r="AUC26" s="253">
        <v>98.318241999999998</v>
      </c>
      <c r="AUD26" s="253">
        <v>98.371639000000002</v>
      </c>
      <c r="AUE26" s="253">
        <v>98.421745999999999</v>
      </c>
      <c r="AUF26" s="253">
        <v>98.460153000000005</v>
      </c>
      <c r="AUG26" s="253">
        <v>98.487298999999993</v>
      </c>
      <c r="AUH26" s="253">
        <v>98.507715000000005</v>
      </c>
      <c r="AUI26" s="253">
        <v>98.524016000000003</v>
      </c>
      <c r="AUJ26" s="253">
        <v>98.536789999999996</v>
      </c>
      <c r="AUK26" s="253">
        <v>98.547486000000006</v>
      </c>
      <c r="AUL26" s="253">
        <v>98.558717000000001</v>
      </c>
      <c r="AUM26" s="253">
        <v>98.571646000000001</v>
      </c>
      <c r="AUN26" s="253">
        <v>98.584541999999999</v>
      </c>
      <c r="AUO26" s="253">
        <v>98.595478</v>
      </c>
      <c r="AUP26" s="253">
        <v>98.606776999999994</v>
      </c>
      <c r="AUQ26" s="253">
        <v>98.624553000000006</v>
      </c>
      <c r="AUR26" s="253">
        <v>98.650931</v>
      </c>
      <c r="AUS26" s="253">
        <v>98.677907000000005</v>
      </c>
      <c r="AUT26" s="253">
        <v>98.693303</v>
      </c>
      <c r="AUU26" s="253">
        <v>98.694114999999996</v>
      </c>
      <c r="AUV26" s="253">
        <v>98.690235999999999</v>
      </c>
      <c r="AUW26" s="253">
        <v>98.693308000000002</v>
      </c>
      <c r="AUX26" s="253">
        <v>98.705033999999998</v>
      </c>
      <c r="AUY26" s="253">
        <v>98.718132999999995</v>
      </c>
      <c r="AUZ26" s="253">
        <v>98.724699000000001</v>
      </c>
      <c r="AVA26" s="253">
        <v>98.721226000000001</v>
      </c>
      <c r="AVB26" s="253">
        <v>98.709873999999999</v>
      </c>
      <c r="AVC26" s="253">
        <v>98.699033</v>
      </c>
      <c r="AVD26" s="253">
        <v>98.699357000000006</v>
      </c>
      <c r="AVE26" s="253">
        <v>98.714066000000003</v>
      </c>
      <c r="AVF26" s="253">
        <v>98.734756000000004</v>
      </c>
      <c r="AVG26" s="253">
        <v>98.750228000000007</v>
      </c>
      <c r="AVH26" s="253">
        <v>98.757446999999999</v>
      </c>
      <c r="AVI26" s="253">
        <v>98.760390999999998</v>
      </c>
      <c r="AVJ26" s="253">
        <v>98.761487000000002</v>
      </c>
      <c r="AVK26" s="253">
        <v>98.759726000000001</v>
      </c>
      <c r="AVL26" s="253">
        <v>98.755326999999994</v>
      </c>
      <c r="AVM26" s="253">
        <v>98.750257000000005</v>
      </c>
      <c r="AVN26" s="253">
        <v>98.744178000000005</v>
      </c>
      <c r="AVO26" s="253">
        <v>98.734616000000003</v>
      </c>
      <c r="AVP26" s="253">
        <v>98.72139</v>
      </c>
      <c r="AVQ26" s="253">
        <v>98.707233000000002</v>
      </c>
      <c r="AVR26" s="253">
        <v>98.694334999999995</v>
      </c>
      <c r="AVS26" s="253">
        <v>98.683435000000003</v>
      </c>
      <c r="AVT26" s="253">
        <v>98.675092000000006</v>
      </c>
      <c r="AVU26" s="253">
        <v>98.668306999999999</v>
      </c>
      <c r="AVV26" s="253">
        <v>98.659650999999997</v>
      </c>
      <c r="AVW26" s="253">
        <v>98.647720000000007</v>
      </c>
      <c r="AVX26" s="253">
        <v>98.636137000000005</v>
      </c>
      <c r="AVY26" s="253">
        <v>98.626981000000001</v>
      </c>
      <c r="AVZ26" s="253">
        <v>98.613882000000004</v>
      </c>
      <c r="AWA26" s="253">
        <v>98.588733000000005</v>
      </c>
      <c r="AWB26" s="253">
        <v>98.554343000000003</v>
      </c>
      <c r="AWC26" s="253">
        <v>98.522582999999997</v>
      </c>
      <c r="AWD26" s="253">
        <v>98.498869999999997</v>
      </c>
      <c r="AWE26" s="253">
        <v>98.475317000000004</v>
      </c>
      <c r="AWF26" s="253">
        <v>98.441124000000002</v>
      </c>
      <c r="AWG26" s="253">
        <v>98.393912</v>
      </c>
      <c r="AWH26" s="253">
        <v>98.339437000000004</v>
      </c>
      <c r="AWI26" s="253">
        <v>98.286832000000004</v>
      </c>
      <c r="AWJ26" s="253">
        <v>98.246786999999998</v>
      </c>
      <c r="AWK26" s="253">
        <v>98.227560999999994</v>
      </c>
      <c r="AWL26" s="253">
        <v>98.227947</v>
      </c>
      <c r="AWM26" s="253">
        <v>98.237882999999997</v>
      </c>
      <c r="AWN26" s="253">
        <v>98.249769999999998</v>
      </c>
      <c r="AWO26" s="253">
        <v>98.266071999999994</v>
      </c>
      <c r="AWP26" s="253">
        <v>98.293167999999994</v>
      </c>
      <c r="AWQ26" s="253">
        <v>98.331590000000006</v>
      </c>
      <c r="AWR26" s="253">
        <v>98.375727999999995</v>
      </c>
      <c r="AWS26" s="253">
        <v>98.420204999999996</v>
      </c>
      <c r="AWT26" s="253">
        <v>98.463275999999993</v>
      </c>
      <c r="AWU26" s="253">
        <v>98.506022999999999</v>
      </c>
      <c r="AWV26" s="253">
        <v>98.550693999999993</v>
      </c>
      <c r="AWW26" s="253">
        <v>98.597477999999995</v>
      </c>
      <c r="AWX26" s="253">
        <v>98.640855000000002</v>
      </c>
      <c r="AWY26" s="253">
        <v>98.672003000000004</v>
      </c>
      <c r="AWZ26" s="253">
        <v>98.687687999999994</v>
      </c>
      <c r="AXA26" s="253">
        <v>98.695081999999999</v>
      </c>
      <c r="AXB26" s="253">
        <v>98.705596</v>
      </c>
      <c r="AXC26" s="253">
        <v>98.725257999999997</v>
      </c>
      <c r="AXD26" s="253">
        <v>98.751761999999999</v>
      </c>
      <c r="AXE26" s="253">
        <v>98.778003999999996</v>
      </c>
      <c r="AXF26" s="253">
        <v>98.797372999999993</v>
      </c>
      <c r="AXG26" s="253">
        <v>98.808938999999995</v>
      </c>
      <c r="AXH26" s="253">
        <v>98.819301999999993</v>
      </c>
      <c r="AXI26" s="253">
        <v>98.836329000000006</v>
      </c>
      <c r="AXJ26" s="253">
        <v>98.859424000000004</v>
      </c>
      <c r="AXK26" s="253">
        <v>98.879231000000004</v>
      </c>
      <c r="AXL26" s="253">
        <v>98.888495000000006</v>
      </c>
      <c r="AXM26" s="253">
        <v>98.889375999999999</v>
      </c>
      <c r="AXN26" s="253">
        <v>98.887842000000006</v>
      </c>
      <c r="AXO26" s="253">
        <v>98.885515999999996</v>
      </c>
      <c r="AXP26" s="253">
        <v>98.880758999999998</v>
      </c>
      <c r="AXQ26" s="253">
        <v>98.874009000000001</v>
      </c>
      <c r="AXR26" s="253">
        <v>98.867103999999998</v>
      </c>
      <c r="AXS26" s="253">
        <v>98.859087000000002</v>
      </c>
      <c r="AXT26" s="253">
        <v>98.847083999999995</v>
      </c>
      <c r="AXU26" s="253">
        <v>98.831204</v>
      </c>
      <c r="AXV26" s="253">
        <v>98.816343000000003</v>
      </c>
      <c r="AXW26" s="253">
        <v>98.809576000000007</v>
      </c>
      <c r="AXX26" s="253">
        <v>98.816124000000002</v>
      </c>
      <c r="AXY26" s="253">
        <v>98.835065999999998</v>
      </c>
      <c r="AXZ26" s="253">
        <v>98.857483000000002</v>
      </c>
      <c r="AYA26" s="253">
        <v>98.872119999999995</v>
      </c>
      <c r="AYB26" s="253">
        <v>98.875130999999996</v>
      </c>
      <c r="AYC26" s="253">
        <v>98.871750000000006</v>
      </c>
      <c r="AYD26" s="253">
        <v>98.866905000000003</v>
      </c>
      <c r="AYE26" s="253">
        <v>98.859093999999999</v>
      </c>
      <c r="AYF26" s="253">
        <v>98.847472999999994</v>
      </c>
      <c r="AYG26" s="253">
        <v>98.840432000000007</v>
      </c>
      <c r="AYH26" s="253">
        <v>98.850035000000005</v>
      </c>
      <c r="AYI26" s="253">
        <v>98.878078000000002</v>
      </c>
      <c r="AYJ26" s="253">
        <v>98.911983000000006</v>
      </c>
      <c r="AYK26" s="253">
        <v>98.935406</v>
      </c>
      <c r="AYL26" s="253">
        <v>98.940617000000003</v>
      </c>
      <c r="AYM26" s="253">
        <v>98.931110000000004</v>
      </c>
      <c r="AYN26" s="253">
        <v>98.915163000000007</v>
      </c>
      <c r="AYO26" s="253">
        <v>98.898127000000002</v>
      </c>
      <c r="AYP26" s="253">
        <v>98.880420000000001</v>
      </c>
      <c r="AYQ26" s="253">
        <v>98.862442999999999</v>
      </c>
      <c r="AYR26" s="253">
        <v>98.849213000000006</v>
      </c>
      <c r="AYS26" s="253">
        <v>98.846185000000006</v>
      </c>
      <c r="AYT26" s="253">
        <v>98.850498000000002</v>
      </c>
      <c r="AYU26" s="253">
        <v>98.851433</v>
      </c>
      <c r="AYV26" s="253">
        <v>98.841892000000001</v>
      </c>
      <c r="AYW26" s="253">
        <v>98.82508</v>
      </c>
      <c r="AYX26" s="253">
        <v>98.807682999999997</v>
      </c>
      <c r="AYY26" s="253">
        <v>98.792067000000003</v>
      </c>
      <c r="AYZ26" s="253">
        <v>98.779584999999997</v>
      </c>
      <c r="AZA26" s="253">
        <v>98.775709000000006</v>
      </c>
      <c r="AZB26" s="253">
        <v>98.784389000000004</v>
      </c>
      <c r="AZC26" s="253">
        <v>98.800107999999994</v>
      </c>
      <c r="AZD26" s="253">
        <v>98.813231000000002</v>
      </c>
      <c r="AZE26" s="253">
        <v>98.822283999999996</v>
      </c>
      <c r="AZF26" s="253">
        <v>98.834052</v>
      </c>
      <c r="AZG26" s="253">
        <v>98.851545000000002</v>
      </c>
      <c r="AZH26" s="253">
        <v>98.868904999999998</v>
      </c>
      <c r="AZI26" s="253">
        <v>98.8797</v>
      </c>
      <c r="AZJ26" s="253">
        <v>98.884324000000007</v>
      </c>
      <c r="AZK26" s="253">
        <v>98.886970000000005</v>
      </c>
      <c r="AZL26" s="253">
        <v>98.890471000000005</v>
      </c>
      <c r="AZM26" s="253">
        <v>98.897256999999996</v>
      </c>
      <c r="AZN26" s="253">
        <v>98.911207000000005</v>
      </c>
      <c r="AZO26" s="253">
        <v>98.934011999999996</v>
      </c>
      <c r="AZP26" s="253">
        <v>98.960301999999999</v>
      </c>
      <c r="AZQ26" s="253">
        <v>98.978795000000005</v>
      </c>
      <c r="AZR26" s="253">
        <v>98.979310999999996</v>
      </c>
      <c r="AZS26" s="253">
        <v>98.960363999999998</v>
      </c>
      <c r="AZT26" s="253">
        <v>98.932017000000002</v>
      </c>
      <c r="AZU26" s="253">
        <v>98.910139999999998</v>
      </c>
      <c r="AZV26" s="253">
        <v>98.904388999999995</v>
      </c>
      <c r="AZW26" s="253">
        <v>98.910922999999997</v>
      </c>
      <c r="AZX26" s="253">
        <v>98.918127999999996</v>
      </c>
      <c r="AZY26" s="253">
        <v>98.918325999999993</v>
      </c>
      <c r="AZZ26" s="253">
        <v>98.911542999999995</v>
      </c>
      <c r="BAA26" s="253">
        <v>98.900098999999997</v>
      </c>
      <c r="BAB26" s="253">
        <v>98.885176000000001</v>
      </c>
      <c r="BAC26" s="253">
        <v>98.870320000000007</v>
      </c>
      <c r="BAD26" s="253">
        <v>98.864323999999996</v>
      </c>
      <c r="BAE26" s="253">
        <v>98.876520999999997</v>
      </c>
      <c r="BAF26" s="253">
        <v>98.907773000000006</v>
      </c>
      <c r="BAG26" s="253">
        <v>98.945635999999993</v>
      </c>
      <c r="BAH26" s="253">
        <v>98.969611</v>
      </c>
      <c r="BAI26" s="253">
        <v>98.965217999999993</v>
      </c>
      <c r="BAJ26" s="253">
        <v>98.936132999999998</v>
      </c>
      <c r="BAK26" s="253">
        <v>98.901470000000003</v>
      </c>
      <c r="BAL26" s="253">
        <v>98.879416000000006</v>
      </c>
      <c r="BAM26" s="253">
        <v>98.874820999999997</v>
      </c>
      <c r="BAN26" s="253">
        <v>98.882131000000001</v>
      </c>
      <c r="BAO26" s="253">
        <v>98.894024000000002</v>
      </c>
      <c r="BAP26" s="253">
        <v>98.903238000000002</v>
      </c>
      <c r="BAQ26" s="253">
        <v>98.902153999999996</v>
      </c>
      <c r="BAR26" s="253">
        <v>98.888733999999999</v>
      </c>
      <c r="BAS26" s="253">
        <v>98.871243000000007</v>
      </c>
      <c r="BAT26" s="253">
        <v>98.860613999999998</v>
      </c>
      <c r="BAU26" s="253">
        <v>98.859317000000004</v>
      </c>
      <c r="BAV26" s="253">
        <v>98.863414000000006</v>
      </c>
      <c r="BAW26" s="253">
        <v>98.873334999999997</v>
      </c>
      <c r="BAX26" s="253">
        <v>98.895067999999995</v>
      </c>
      <c r="BAY26" s="253">
        <v>98.930550999999994</v>
      </c>
      <c r="BAZ26" s="253">
        <v>98.973039</v>
      </c>
      <c r="BBA26" s="253">
        <v>99.011996999999994</v>
      </c>
      <c r="BBB26" s="253">
        <v>99.037132</v>
      </c>
      <c r="BBC26" s="253">
        <v>99.039739999999995</v>
      </c>
      <c r="BBD26" s="253">
        <v>99.019411000000005</v>
      </c>
      <c r="BBE26" s="253">
        <v>98.990886000000003</v>
      </c>
      <c r="BBF26" s="253">
        <v>98.975560000000002</v>
      </c>
      <c r="BBG26" s="253">
        <v>98.982123000000001</v>
      </c>
      <c r="BBH26" s="253">
        <v>99.000578000000004</v>
      </c>
      <c r="BBI26" s="253">
        <v>99.016390999999999</v>
      </c>
      <c r="BBJ26" s="253">
        <v>99.023847000000004</v>
      </c>
      <c r="BBK26" s="253">
        <v>99.023982000000004</v>
      </c>
      <c r="BBL26" s="253">
        <v>99.018148999999994</v>
      </c>
      <c r="BBM26" s="253">
        <v>99.008848999999998</v>
      </c>
      <c r="BBN26" s="253">
        <v>99.000765999999999</v>
      </c>
      <c r="BBO26" s="253">
        <v>98.995453999999995</v>
      </c>
      <c r="BBP26" s="253">
        <v>98.988761999999994</v>
      </c>
      <c r="BBQ26" s="253">
        <v>98.977023000000003</v>
      </c>
      <c r="BBR26" s="253">
        <v>98.961798000000002</v>
      </c>
      <c r="BBS26" s="253">
        <v>98.945694000000003</v>
      </c>
      <c r="BBT26" s="253">
        <v>98.928269999999998</v>
      </c>
      <c r="BBU26" s="253">
        <v>98.909115</v>
      </c>
      <c r="BBV26" s="253">
        <v>98.890219000000002</v>
      </c>
      <c r="BBW26" s="253">
        <v>98.872765999999999</v>
      </c>
      <c r="BBX26" s="253">
        <v>98.857506000000001</v>
      </c>
      <c r="BBY26" s="253">
        <v>98.851230999999999</v>
      </c>
      <c r="BBZ26" s="253">
        <v>98.865089999999995</v>
      </c>
      <c r="BCA26" s="253">
        <v>98.90034</v>
      </c>
      <c r="BCB26" s="253">
        <v>98.941772</v>
      </c>
      <c r="BCC26" s="253">
        <v>98.972136000000006</v>
      </c>
      <c r="BCD26" s="253">
        <v>98.987889999999993</v>
      </c>
      <c r="BCE26" s="253">
        <v>98.993566000000001</v>
      </c>
      <c r="BCF26" s="253">
        <v>98.987558000000007</v>
      </c>
      <c r="BCG26" s="253">
        <v>98.965883000000005</v>
      </c>
      <c r="BCH26" s="253">
        <v>98.937980999999994</v>
      </c>
      <c r="BCI26" s="253">
        <v>98.925274999999999</v>
      </c>
      <c r="BCJ26" s="253">
        <v>98.939546000000007</v>
      </c>
      <c r="BCK26" s="253">
        <v>98.971073000000004</v>
      </c>
      <c r="BCL26" s="253">
        <v>99.003040999999996</v>
      </c>
      <c r="BCM26" s="253">
        <v>99.031135000000006</v>
      </c>
      <c r="BCN26" s="253">
        <v>99.063006000000001</v>
      </c>
      <c r="BCO26" s="253">
        <v>99.102665999999999</v>
      </c>
      <c r="BCP26" s="253">
        <v>99.142498000000003</v>
      </c>
      <c r="BCQ26" s="253">
        <v>99.170858999999993</v>
      </c>
      <c r="BCR26" s="253">
        <v>99.183055999999993</v>
      </c>
      <c r="BCS26" s="253">
        <v>99.182737000000003</v>
      </c>
      <c r="BCT26" s="253">
        <v>99.174047000000002</v>
      </c>
      <c r="BCU26" s="253">
        <v>99.155596000000003</v>
      </c>
      <c r="BCV26" s="253">
        <v>99.124734000000004</v>
      </c>
      <c r="BCW26" s="253">
        <v>99.087326000000004</v>
      </c>
      <c r="BCX26" s="253">
        <v>99.059072</v>
      </c>
      <c r="BCY26" s="253">
        <v>99.053550000000001</v>
      </c>
      <c r="BCZ26" s="253">
        <v>99.070164000000005</v>
      </c>
      <c r="BDA26" s="253">
        <v>99.096870999999993</v>
      </c>
      <c r="BDB26" s="253">
        <v>99.123647000000005</v>
      </c>
      <c r="BDC26" s="253">
        <v>99.149185000000003</v>
      </c>
      <c r="BDD26" s="253">
        <v>99.174535000000006</v>
      </c>
      <c r="BDE26" s="253">
        <v>99.195781999999994</v>
      </c>
      <c r="BDF26" s="253">
        <v>99.206569000000002</v>
      </c>
      <c r="BDG26" s="253">
        <v>99.205417999999995</v>
      </c>
      <c r="BDH26" s="253">
        <v>99.196967000000001</v>
      </c>
      <c r="BDI26" s="253">
        <v>99.186156999999994</v>
      </c>
      <c r="BDJ26" s="253">
        <v>99.173732999999999</v>
      </c>
      <c r="BDK26" s="253">
        <v>99.158714000000003</v>
      </c>
      <c r="BDL26" s="253">
        <v>99.144424000000001</v>
      </c>
      <c r="BDM26" s="253">
        <v>99.140193999999994</v>
      </c>
      <c r="BDN26" s="253">
        <v>99.155184000000006</v>
      </c>
      <c r="BDO26" s="253">
        <v>99.189233999999999</v>
      </c>
      <c r="BDP26" s="253">
        <v>99.229653999999996</v>
      </c>
      <c r="BDQ26" s="253">
        <v>99.257856000000004</v>
      </c>
      <c r="BDR26" s="253">
        <v>99.260829999999999</v>
      </c>
      <c r="BDS26" s="253">
        <v>99.239211999999995</v>
      </c>
      <c r="BDT26" s="253">
        <v>99.207755000000006</v>
      </c>
      <c r="BDU26" s="253">
        <v>99.187342999999998</v>
      </c>
      <c r="BDV26" s="253">
        <v>99.190849</v>
      </c>
      <c r="BDW26" s="253">
        <v>99.212626</v>
      </c>
      <c r="BDX26" s="253">
        <v>99.233587</v>
      </c>
      <c r="BDY26" s="253">
        <v>99.239734999999996</v>
      </c>
      <c r="BDZ26" s="253">
        <v>99.233993999999996</v>
      </c>
      <c r="BEA26" s="253">
        <v>99.227287000000004</v>
      </c>
      <c r="BEB26" s="253">
        <v>99.222483999999994</v>
      </c>
      <c r="BEC26" s="253">
        <v>99.214033999999998</v>
      </c>
      <c r="BED26" s="253">
        <v>99.201072999999994</v>
      </c>
      <c r="BEE26" s="253">
        <v>99.190866</v>
      </c>
      <c r="BEF26" s="253">
        <v>99.186893999999995</v>
      </c>
      <c r="BEG26" s="253">
        <v>99.183350000000004</v>
      </c>
      <c r="BEH26" s="253">
        <v>99.178479999999993</v>
      </c>
      <c r="BEI26" s="253">
        <v>99.185789999999997</v>
      </c>
      <c r="BEJ26" s="253">
        <v>99.220906999999997</v>
      </c>
      <c r="BEK26" s="253">
        <v>99.278724999999994</v>
      </c>
      <c r="BEL26" s="253">
        <v>99.333028999999996</v>
      </c>
      <c r="BEM26" s="253">
        <v>99.360410999999999</v>
      </c>
      <c r="BEN26" s="253">
        <v>99.358278999999996</v>
      </c>
      <c r="BEO26" s="253">
        <v>99.339489</v>
      </c>
      <c r="BEP26" s="253">
        <v>99.318038999999999</v>
      </c>
      <c r="BEQ26" s="253">
        <v>99.302914999999999</v>
      </c>
      <c r="BER26" s="253">
        <v>99.296696999999995</v>
      </c>
      <c r="BES26" s="253">
        <v>99.292610999999994</v>
      </c>
      <c r="BET26" s="253">
        <v>99.278369999999995</v>
      </c>
      <c r="BEU26" s="253">
        <v>99.251299000000003</v>
      </c>
      <c r="BEV26" s="253">
        <v>99.227356999999998</v>
      </c>
      <c r="BEW26" s="253">
        <v>99.227228999999994</v>
      </c>
      <c r="BEX26" s="253">
        <v>99.253234000000006</v>
      </c>
      <c r="BEY26" s="253">
        <v>99.286152000000001</v>
      </c>
      <c r="BEZ26" s="253">
        <v>99.305145999999993</v>
      </c>
      <c r="BFA26" s="253">
        <v>99.304938000000007</v>
      </c>
      <c r="BFB26" s="253">
        <v>99.292749999999998</v>
      </c>
      <c r="BFC26" s="253">
        <v>99.275917000000007</v>
      </c>
      <c r="BFD26" s="253">
        <v>99.258073999999993</v>
      </c>
      <c r="BFE26" s="253">
        <v>99.243270999999993</v>
      </c>
      <c r="BFF26" s="253">
        <v>99.237011999999993</v>
      </c>
      <c r="BFG26" s="253">
        <v>99.242210999999998</v>
      </c>
      <c r="BFH26" s="253">
        <v>99.256853000000007</v>
      </c>
      <c r="BFI26" s="253">
        <v>99.275932999999995</v>
      </c>
      <c r="BFJ26" s="253">
        <v>99.293554</v>
      </c>
      <c r="BFK26" s="253">
        <v>99.303168999999997</v>
      </c>
      <c r="BFL26" s="253">
        <v>99.299474000000004</v>
      </c>
      <c r="BFM26" s="253">
        <v>99.283983000000006</v>
      </c>
      <c r="BFN26" s="253">
        <v>99.268579000000003</v>
      </c>
      <c r="BFO26" s="253">
        <v>99.269131999999999</v>
      </c>
      <c r="BFP26" s="253">
        <v>99.291082000000003</v>
      </c>
      <c r="BFQ26" s="253">
        <v>99.321461999999997</v>
      </c>
      <c r="BFR26" s="253">
        <v>99.339488000000003</v>
      </c>
      <c r="BFS26" s="253">
        <v>99.336507999999995</v>
      </c>
      <c r="BFT26" s="253">
        <v>99.322379999999995</v>
      </c>
      <c r="BFU26" s="253">
        <v>99.311210000000003</v>
      </c>
      <c r="BFV26" s="253">
        <v>99.305762999999999</v>
      </c>
      <c r="BFW26" s="253">
        <v>99.299277000000004</v>
      </c>
      <c r="BFX26" s="253">
        <v>99.286643999999995</v>
      </c>
      <c r="BFY26" s="253">
        <v>99.266653000000005</v>
      </c>
      <c r="BFZ26" s="253">
        <v>99.237558000000007</v>
      </c>
      <c r="BGA26" s="253">
        <v>99.201621000000003</v>
      </c>
      <c r="BGB26" s="253">
        <v>99.174809999999994</v>
      </c>
      <c r="BGC26" s="253">
        <v>99.179830999999993</v>
      </c>
      <c r="BGD26" s="253">
        <v>99.221153000000001</v>
      </c>
      <c r="BGE26" s="253">
        <v>99.272433000000007</v>
      </c>
      <c r="BGF26" s="253">
        <v>99.297357000000005</v>
      </c>
      <c r="BGG26" s="253">
        <v>99.283725000000004</v>
      </c>
      <c r="BGH26" s="253">
        <v>99.252722000000006</v>
      </c>
      <c r="BGI26" s="253">
        <v>99.235316999999995</v>
      </c>
      <c r="BGJ26" s="253">
        <v>99.244026000000005</v>
      </c>
      <c r="BGK26" s="253">
        <v>99.266881999999995</v>
      </c>
      <c r="BGL26" s="253">
        <v>99.283490999999998</v>
      </c>
      <c r="BGM26" s="253">
        <v>99.283626999999996</v>
      </c>
      <c r="BGN26" s="253">
        <v>99.272349000000006</v>
      </c>
      <c r="BGO26" s="253">
        <v>99.261056999999994</v>
      </c>
      <c r="BGP26" s="253">
        <v>99.255857000000006</v>
      </c>
      <c r="BGQ26" s="253">
        <v>99.254322999999999</v>
      </c>
      <c r="BGR26" s="253">
        <v>99.251137999999997</v>
      </c>
      <c r="BGS26" s="253">
        <v>99.244815000000003</v>
      </c>
      <c r="BGT26" s="253">
        <v>99.239352999999994</v>
      </c>
      <c r="BGU26" s="253">
        <v>99.240623999999997</v>
      </c>
      <c r="BGV26" s="253">
        <v>99.250012999999996</v>
      </c>
      <c r="BGW26" s="253">
        <v>99.259777</v>
      </c>
      <c r="BGX26" s="253">
        <v>99.256783999999996</v>
      </c>
      <c r="BGY26" s="253">
        <v>99.235444000000001</v>
      </c>
      <c r="BGZ26" s="253">
        <v>99.207217</v>
      </c>
      <c r="BHA26" s="253">
        <v>99.192809999999994</v>
      </c>
      <c r="BHB26" s="253">
        <v>99.202653999999995</v>
      </c>
      <c r="BHC26" s="253">
        <v>99.227440000000001</v>
      </c>
      <c r="BHD26" s="253">
        <v>99.248371000000006</v>
      </c>
      <c r="BHE26" s="253">
        <v>99.253523000000001</v>
      </c>
      <c r="BHF26" s="253">
        <v>99.243664999999993</v>
      </c>
      <c r="BHG26" s="253">
        <v>99.227355000000003</v>
      </c>
      <c r="BHH26" s="253">
        <v>99.214787000000001</v>
      </c>
      <c r="BHI26" s="253">
        <v>99.213155</v>
      </c>
      <c r="BHJ26" s="253">
        <v>99.221959999999996</v>
      </c>
      <c r="BHK26" s="253">
        <v>99.231675999999993</v>
      </c>
      <c r="BHL26" s="253">
        <v>99.230163000000005</v>
      </c>
      <c r="BHM26" s="253">
        <v>99.212733</v>
      </c>
      <c r="BHN26" s="253">
        <v>99.186498</v>
      </c>
      <c r="BHO26" s="253">
        <v>99.165386999999996</v>
      </c>
      <c r="BHP26" s="253">
        <v>99.160882999999998</v>
      </c>
      <c r="BHQ26" s="253">
        <v>99.175613999999996</v>
      </c>
      <c r="BHR26" s="253">
        <v>99.203659999999999</v>
      </c>
      <c r="BHS26" s="253">
        <v>99.235876000000005</v>
      </c>
      <c r="BHT26" s="253">
        <v>99.264291999999998</v>
      </c>
      <c r="BHU26" s="253">
        <v>99.282304999999994</v>
      </c>
      <c r="BHV26" s="253">
        <v>99.284146000000007</v>
      </c>
      <c r="BHW26" s="253">
        <v>99.267984999999996</v>
      </c>
      <c r="BHX26" s="253">
        <v>99.239908</v>
      </c>
      <c r="BHY26" s="253">
        <v>99.212648000000002</v>
      </c>
      <c r="BHZ26" s="253">
        <v>99.199070000000006</v>
      </c>
      <c r="BIA26" s="253">
        <v>99.205973999999998</v>
      </c>
      <c r="BIB26" s="253">
        <v>99.230542999999997</v>
      </c>
      <c r="BIC26" s="253">
        <v>99.259544000000005</v>
      </c>
      <c r="BID26" s="253">
        <v>99.274840999999995</v>
      </c>
      <c r="BIE26" s="253">
        <v>99.265446999999995</v>
      </c>
      <c r="BIF26" s="253">
        <v>99.235615999999993</v>
      </c>
      <c r="BIG26" s="253">
        <v>99.199359999999999</v>
      </c>
      <c r="BIH26" s="253">
        <v>99.168530000000004</v>
      </c>
      <c r="BII26" s="253">
        <v>99.148753999999997</v>
      </c>
      <c r="BIJ26" s="253">
        <v>99.142531000000005</v>
      </c>
      <c r="BIK26" s="253">
        <v>99.148465999999999</v>
      </c>
      <c r="BIL26" s="253">
        <v>99.158430999999993</v>
      </c>
      <c r="BIM26" s="253">
        <v>99.163668999999999</v>
      </c>
      <c r="BIN26" s="253">
        <v>99.165535000000006</v>
      </c>
      <c r="BIO26" s="253">
        <v>99.173821000000004</v>
      </c>
      <c r="BIP26" s="253">
        <v>99.193033999999997</v>
      </c>
      <c r="BIQ26" s="253">
        <v>99.217282999999995</v>
      </c>
      <c r="BIR26" s="253">
        <v>99.240376999999995</v>
      </c>
      <c r="BIS26" s="253">
        <v>99.262270000000001</v>
      </c>
      <c r="BIT26" s="253">
        <v>99.280934999999999</v>
      </c>
      <c r="BIU26" s="253">
        <v>99.286694999999995</v>
      </c>
      <c r="BIV26" s="253">
        <v>99.273565000000005</v>
      </c>
      <c r="BIW26" s="253">
        <v>99.252165000000005</v>
      </c>
      <c r="BIX26" s="253">
        <v>99.242197000000004</v>
      </c>
      <c r="BIY26" s="253">
        <v>99.251864999999995</v>
      </c>
      <c r="BIZ26" s="253">
        <v>99.269744000000003</v>
      </c>
      <c r="BJA26" s="253">
        <v>99.276886000000005</v>
      </c>
      <c r="BJB26" s="253">
        <v>99.263592000000003</v>
      </c>
      <c r="BJC26" s="253">
        <v>99.235416999999998</v>
      </c>
      <c r="BJD26" s="253">
        <v>99.206889000000004</v>
      </c>
      <c r="BJE26" s="253">
        <v>99.189379000000002</v>
      </c>
      <c r="BJF26" s="253">
        <v>99.182856000000001</v>
      </c>
      <c r="BJG26" s="253">
        <v>99.179584000000006</v>
      </c>
      <c r="BJH26" s="253">
        <v>99.175956999999997</v>
      </c>
      <c r="BJI26" s="253">
        <v>99.177076</v>
      </c>
      <c r="BJJ26" s="253">
        <v>99.187175999999994</v>
      </c>
      <c r="BJK26" s="253">
        <v>99.199535999999995</v>
      </c>
      <c r="BJL26" s="253">
        <v>99.200991999999999</v>
      </c>
      <c r="BJM26" s="253">
        <v>99.186158000000006</v>
      </c>
      <c r="BJN26" s="253">
        <v>99.164828999999997</v>
      </c>
      <c r="BJO26" s="253">
        <v>99.156789000000003</v>
      </c>
      <c r="BJP26" s="253">
        <v>99.180576000000002</v>
      </c>
      <c r="BJQ26" s="253">
        <v>99.242298000000005</v>
      </c>
      <c r="BJR26" s="253">
        <v>99.329150999999996</v>
      </c>
      <c r="BJS26" s="253">
        <v>99.415492999999998</v>
      </c>
      <c r="BJT26" s="253">
        <v>99.480622999999994</v>
      </c>
      <c r="BJU26" s="253">
        <v>99.519504999999995</v>
      </c>
      <c r="BJV26" s="253">
        <v>99.533417</v>
      </c>
      <c r="BJW26" s="253">
        <v>99.519214000000005</v>
      </c>
      <c r="BJX26" s="253">
        <v>99.476282999999995</v>
      </c>
      <c r="BJY26" s="253">
        <v>99.420317999999995</v>
      </c>
      <c r="BJZ26" s="253">
        <v>99.375499000000005</v>
      </c>
      <c r="BKA26" s="253">
        <v>99.351410999999999</v>
      </c>
      <c r="BKB26" s="253">
        <v>99.337294999999997</v>
      </c>
      <c r="BKC26" s="253">
        <v>99.321562</v>
      </c>
      <c r="BKD26" s="253">
        <v>99.306618999999998</v>
      </c>
      <c r="BKE26" s="253">
        <v>99.301845999999998</v>
      </c>
      <c r="BKF26" s="253">
        <v>99.309145999999998</v>
      </c>
      <c r="BKG26" s="253">
        <v>99.320809999999994</v>
      </c>
      <c r="BKH26" s="253">
        <v>99.326266000000004</v>
      </c>
      <c r="BKI26" s="253">
        <v>99.327903000000006</v>
      </c>
      <c r="BKJ26" s="253">
        <v>99.343715000000003</v>
      </c>
      <c r="BKK26" s="253">
        <v>99.372027000000003</v>
      </c>
      <c r="BKL26" s="253">
        <v>99.381704999999997</v>
      </c>
      <c r="BKM26" s="253">
        <v>99.351907999999995</v>
      </c>
      <c r="BKN26" s="253">
        <v>99.297691999999998</v>
      </c>
      <c r="BKO26" s="253">
        <v>99.260687000000004</v>
      </c>
      <c r="BKP26" s="253">
        <v>99.262214999999998</v>
      </c>
      <c r="BKQ26" s="253">
        <v>99.308125000000004</v>
      </c>
      <c r="BKR26" s="253">
        <v>99.382604000000001</v>
      </c>
      <c r="BKS26" s="253">
        <v>99.442027999999993</v>
      </c>
      <c r="BKT26" s="253">
        <v>99.449641</v>
      </c>
      <c r="BKU26" s="253">
        <v>99.401093000000003</v>
      </c>
      <c r="BKV26" s="253">
        <v>99.331356999999997</v>
      </c>
      <c r="BKW26" s="253">
        <v>99.280118999999999</v>
      </c>
      <c r="BKX26" s="253">
        <v>99.268818999999993</v>
      </c>
      <c r="BKY26" s="253">
        <v>99.290552000000005</v>
      </c>
      <c r="BKZ26" s="253">
        <v>99.300173000000001</v>
      </c>
      <c r="BLA26" s="253">
        <v>99.279865000000001</v>
      </c>
      <c r="BLB26" s="253">
        <v>99.246663999999996</v>
      </c>
      <c r="BLC26" s="253">
        <v>99.238178000000005</v>
      </c>
      <c r="BLD26" s="253">
        <v>99.260579000000007</v>
      </c>
      <c r="BLE26" s="253">
        <v>99.286489000000003</v>
      </c>
      <c r="BLF26" s="253">
        <v>99.306808000000004</v>
      </c>
      <c r="BLG26" s="253">
        <v>99.337840999999997</v>
      </c>
      <c r="BLH26" s="253">
        <v>99.399450000000002</v>
      </c>
      <c r="BLI26" s="253">
        <v>99.465993999999995</v>
      </c>
      <c r="BLJ26" s="253">
        <v>99.499189000000001</v>
      </c>
      <c r="BLK26" s="253">
        <v>99.483343000000005</v>
      </c>
      <c r="BLL26" s="253">
        <v>99.451368000000002</v>
      </c>
      <c r="BLM26" s="253">
        <v>99.420579000000004</v>
      </c>
      <c r="BLN26" s="253">
        <v>99.391058000000001</v>
      </c>
      <c r="BLO26" s="253">
        <v>99.332679999999996</v>
      </c>
      <c r="BLP26" s="253">
        <v>99.249836999999999</v>
      </c>
      <c r="BLQ26" s="253">
        <v>99.148472999999996</v>
      </c>
      <c r="BLR26" s="253">
        <v>99.037379000000001</v>
      </c>
      <c r="BLS26" s="253">
        <v>98.924100999999993</v>
      </c>
      <c r="BLT26" s="253">
        <v>98.828795999999997</v>
      </c>
      <c r="BLU26" s="253">
        <v>98.785589000000002</v>
      </c>
      <c r="BLV26" s="253">
        <v>98.805040000000005</v>
      </c>
      <c r="BLW26" s="253">
        <v>98.865746000000001</v>
      </c>
      <c r="BLX26" s="253">
        <v>98.930538999999996</v>
      </c>
      <c r="BLY26" s="253">
        <v>98.971357999999995</v>
      </c>
      <c r="BLZ26" s="253">
        <v>98.990264999999994</v>
      </c>
      <c r="BMA26" s="253">
        <v>98.992885000000001</v>
      </c>
      <c r="BMB26" s="253">
        <v>98.995660999999998</v>
      </c>
      <c r="BMC26" s="253">
        <v>98.999474000000006</v>
      </c>
      <c r="BMD26" s="253">
        <v>99.009003000000007</v>
      </c>
      <c r="BME26" s="253">
        <v>99.011481000000003</v>
      </c>
      <c r="BMF26" s="253">
        <v>99.004537999999997</v>
      </c>
      <c r="BMG26" s="253">
        <v>98.981954999999999</v>
      </c>
      <c r="BMH26" s="253">
        <v>98.952496999999994</v>
      </c>
      <c r="BMI26" s="253">
        <v>98.920894000000004</v>
      </c>
      <c r="BMJ26" s="253">
        <v>98.900248000000005</v>
      </c>
      <c r="BMK26" s="253">
        <v>98.894900000000007</v>
      </c>
      <c r="BML26" s="253">
        <v>98.904539</v>
      </c>
      <c r="BMM26" s="253">
        <v>98.913692999999995</v>
      </c>
      <c r="BMN26" s="253">
        <v>98.910211000000004</v>
      </c>
      <c r="BMO26" s="253">
        <v>98.888503</v>
      </c>
      <c r="BMP26" s="253">
        <v>98.858181000000002</v>
      </c>
      <c r="BMQ26" s="253">
        <v>98.828535000000002</v>
      </c>
      <c r="BMR26" s="253">
        <v>98.812830000000005</v>
      </c>
      <c r="BMS26" s="253">
        <v>98.816519999999997</v>
      </c>
      <c r="BMT26" s="253">
        <v>98.838235999999995</v>
      </c>
      <c r="BMU26" s="253">
        <v>98.857954000000007</v>
      </c>
      <c r="BMV26" s="253">
        <v>98.856758999999997</v>
      </c>
      <c r="BMW26" s="253">
        <v>98.830448000000004</v>
      </c>
      <c r="BMX26" s="253">
        <v>98.798327</v>
      </c>
      <c r="BMY26" s="253">
        <v>98.782292999999996</v>
      </c>
      <c r="BMZ26" s="253">
        <v>98.791649000000007</v>
      </c>
      <c r="BNA26" s="253">
        <v>98.820464999999999</v>
      </c>
      <c r="BNB26" s="253">
        <v>98.856877999999995</v>
      </c>
      <c r="BNC26" s="253">
        <v>98.889718999999999</v>
      </c>
      <c r="BND26" s="253">
        <v>98.909693000000004</v>
      </c>
      <c r="BNE26" s="253">
        <v>98.913919000000007</v>
      </c>
      <c r="BNF26" s="253">
        <v>98.907622000000003</v>
      </c>
      <c r="BNG26" s="253">
        <v>98.902423999999996</v>
      </c>
      <c r="BNH26" s="253">
        <v>98.906204000000002</v>
      </c>
      <c r="BNI26" s="253">
        <v>98.916675999999995</v>
      </c>
      <c r="BNJ26" s="253">
        <v>98.921006000000006</v>
      </c>
      <c r="BNK26" s="253">
        <v>98.907413000000005</v>
      </c>
      <c r="BNL26" s="253">
        <v>98.877364999999998</v>
      </c>
      <c r="BNM26" s="253">
        <v>98.847120000000004</v>
      </c>
      <c r="BNN26" s="253">
        <v>98.833046999999993</v>
      </c>
      <c r="BNO26" s="253">
        <v>98.836872</v>
      </c>
      <c r="BNP26" s="253">
        <v>98.847155000000001</v>
      </c>
      <c r="BNQ26" s="253">
        <v>98.850920000000002</v>
      </c>
      <c r="BNR26" s="253">
        <v>98.841948000000002</v>
      </c>
      <c r="BNS26" s="253">
        <v>98.819355000000002</v>
      </c>
      <c r="BNT26" s="253">
        <v>98.789047999999994</v>
      </c>
      <c r="BNU26" s="253">
        <v>98.766948999999997</v>
      </c>
      <c r="BNV26" s="253">
        <v>98.774522000000005</v>
      </c>
      <c r="BNW26" s="253">
        <v>98.821869000000007</v>
      </c>
      <c r="BNX26" s="253">
        <v>98.894361000000004</v>
      </c>
      <c r="BNY26" s="253">
        <v>98.959553999999997</v>
      </c>
      <c r="BNZ26" s="253">
        <v>98.991512</v>
      </c>
      <c r="BOA26" s="253">
        <v>98.989069999999998</v>
      </c>
      <c r="BOB26" s="253">
        <v>98.971804000000006</v>
      </c>
      <c r="BOC26" s="253">
        <v>98.959432000000007</v>
      </c>
      <c r="BOD26" s="253">
        <v>98.955524999999994</v>
      </c>
      <c r="BOE26" s="253">
        <v>98.949257000000003</v>
      </c>
      <c r="BOF26" s="253">
        <v>98.927736999999993</v>
      </c>
      <c r="BOG26" s="253">
        <v>98.887388000000001</v>
      </c>
      <c r="BOH26" s="253">
        <v>98.836403000000004</v>
      </c>
      <c r="BOI26" s="253">
        <v>98.791656000000003</v>
      </c>
      <c r="BOJ26" s="253">
        <v>98.769844000000006</v>
      </c>
      <c r="BOK26" s="253">
        <v>98.777275000000003</v>
      </c>
      <c r="BOL26" s="253">
        <v>98.807953999999995</v>
      </c>
      <c r="BOM26" s="253">
        <v>98.851110000000006</v>
      </c>
      <c r="BON26" s="253">
        <v>98.897334000000001</v>
      </c>
      <c r="BOO26" s="253">
        <v>98.934137000000007</v>
      </c>
      <c r="BOP26" s="253">
        <v>98.945340000000002</v>
      </c>
      <c r="BOQ26" s="253">
        <v>98.922984</v>
      </c>
      <c r="BOR26" s="253">
        <v>98.879655</v>
      </c>
      <c r="BOS26" s="253">
        <v>98.839315999999997</v>
      </c>
      <c r="BOT26" s="253">
        <v>98.817063000000005</v>
      </c>
      <c r="BOU26" s="253">
        <v>98.813641000000004</v>
      </c>
      <c r="BOV26" s="253">
        <v>98.827129999999997</v>
      </c>
      <c r="BOW26" s="253">
        <v>98.857584000000003</v>
      </c>
      <c r="BOX26" s="253">
        <v>98.898452000000006</v>
      </c>
      <c r="BOY26" s="253">
        <v>98.933886999999999</v>
      </c>
      <c r="BOZ26" s="253">
        <v>98.949860000000001</v>
      </c>
      <c r="BPA26" s="253">
        <v>98.943861999999996</v>
      </c>
      <c r="BPB26" s="253">
        <v>98.922915000000003</v>
      </c>
      <c r="BPC26" s="253">
        <v>98.899230000000003</v>
      </c>
      <c r="BPD26" s="253">
        <v>98.887660999999994</v>
      </c>
      <c r="BPE26" s="253">
        <v>98.897180000000006</v>
      </c>
      <c r="BPF26" s="253">
        <v>98.921209000000005</v>
      </c>
      <c r="BPG26" s="253">
        <v>98.943280000000001</v>
      </c>
      <c r="BPH26" s="253">
        <v>98.952662000000004</v>
      </c>
      <c r="BPI26" s="253">
        <v>98.947496000000001</v>
      </c>
      <c r="BPJ26" s="253">
        <v>98.925749999999994</v>
      </c>
      <c r="BPK26" s="253">
        <v>98.886646999999996</v>
      </c>
      <c r="BPL26" s="253">
        <v>98.841301999999999</v>
      </c>
      <c r="BPM26" s="253">
        <v>98.806117</v>
      </c>
      <c r="BPN26" s="253">
        <v>98.782657</v>
      </c>
      <c r="BPO26" s="253">
        <v>98.759636</v>
      </c>
      <c r="BPP26" s="253">
        <v>98.737797</v>
      </c>
      <c r="BPQ26" s="253">
        <v>98.733835999999997</v>
      </c>
      <c r="BPR26" s="253">
        <v>98.752063000000007</v>
      </c>
      <c r="BPS26" s="253">
        <v>98.771208999999999</v>
      </c>
      <c r="BPT26" s="253">
        <v>98.771449000000004</v>
      </c>
      <c r="BPU26" s="253">
        <v>98.759045999999998</v>
      </c>
      <c r="BPV26" s="253">
        <v>98.750864000000007</v>
      </c>
      <c r="BPW26" s="253">
        <v>98.748523000000006</v>
      </c>
      <c r="BPX26" s="253">
        <v>98.743660000000006</v>
      </c>
      <c r="BPY26" s="253">
        <v>98.738204999999994</v>
      </c>
      <c r="BPZ26" s="253">
        <v>98.744052999999994</v>
      </c>
      <c r="BQA26" s="253">
        <v>98.769621000000001</v>
      </c>
      <c r="BQB26" s="253">
        <v>98.816395999999997</v>
      </c>
      <c r="BQC26" s="253">
        <v>98.876814999999993</v>
      </c>
      <c r="BQD26" s="253">
        <v>98.924162999999993</v>
      </c>
      <c r="BQE26" s="253">
        <v>98.920214000000001</v>
      </c>
      <c r="BQF26" s="253">
        <v>98.853729000000001</v>
      </c>
      <c r="BQG26" s="253">
        <v>98.763979000000006</v>
      </c>
      <c r="BQH26" s="253">
        <v>98.706249999999997</v>
      </c>
      <c r="BQI26" s="253">
        <v>98.698442999999997</v>
      </c>
      <c r="BQJ26" s="253">
        <v>98.715112000000005</v>
      </c>
      <c r="BQK26" s="253">
        <v>98.725956999999994</v>
      </c>
      <c r="BQL26" s="253">
        <v>98.724301999999994</v>
      </c>
      <c r="BQM26" s="253">
        <v>98.722848999999997</v>
      </c>
      <c r="BQN26" s="253">
        <v>98.737257</v>
      </c>
      <c r="BQO26" s="253">
        <v>98.770557999999994</v>
      </c>
      <c r="BQP26" s="253">
        <v>98.801983000000007</v>
      </c>
      <c r="BQQ26" s="253">
        <v>98.798976999999994</v>
      </c>
      <c r="BQR26" s="253">
        <v>98.754277000000002</v>
      </c>
      <c r="BQS26" s="253">
        <v>98.701441000000003</v>
      </c>
      <c r="BQT26" s="253">
        <v>98.675972999999999</v>
      </c>
      <c r="BQU26" s="253">
        <v>98.671873000000005</v>
      </c>
      <c r="BQV26" s="253">
        <v>98.657669999999996</v>
      </c>
      <c r="BQW26" s="253">
        <v>98.625624000000002</v>
      </c>
      <c r="BQX26" s="253">
        <v>98.597266000000005</v>
      </c>
      <c r="BQY26" s="253">
        <v>98.583950999999999</v>
      </c>
      <c r="BQZ26" s="253">
        <v>98.574374000000006</v>
      </c>
      <c r="BRA26" s="253">
        <v>98.566907999999998</v>
      </c>
      <c r="BRB26" s="253">
        <v>98.583179000000001</v>
      </c>
      <c r="BRC26" s="253">
        <v>98.631808000000007</v>
      </c>
      <c r="BRD26" s="253">
        <v>98.679979000000003</v>
      </c>
      <c r="BRE26" s="253">
        <v>98.684216000000006</v>
      </c>
      <c r="BRF26" s="253">
        <v>98.641435999999999</v>
      </c>
      <c r="BRG26" s="253">
        <v>98.591202999999993</v>
      </c>
      <c r="BRH26" s="253">
        <v>98.572023999999999</v>
      </c>
      <c r="BRI26" s="253">
        <v>98.589764000000002</v>
      </c>
      <c r="BRJ26" s="253">
        <v>98.627497000000005</v>
      </c>
      <c r="BRK26" s="253">
        <v>98.671255000000002</v>
      </c>
      <c r="BRL26" s="253">
        <v>98.718463999999997</v>
      </c>
      <c r="BRM26" s="253">
        <v>98.766003999999995</v>
      </c>
      <c r="BRN26" s="253">
        <v>98.797377999999995</v>
      </c>
      <c r="BRO26" s="253">
        <v>98.788225999999995</v>
      </c>
      <c r="BRP26" s="253">
        <v>98.728279000000001</v>
      </c>
      <c r="BRQ26" s="253">
        <v>98.634546</v>
      </c>
      <c r="BRR26" s="253">
        <v>98.537711999999999</v>
      </c>
      <c r="BRS26" s="253">
        <v>98.458984999999998</v>
      </c>
      <c r="BRT26" s="253">
        <v>98.403423000000004</v>
      </c>
      <c r="BRU26" s="253">
        <v>98.368159000000006</v>
      </c>
      <c r="BRV26" s="253">
        <v>98.348567000000003</v>
      </c>
      <c r="BRW26" s="253">
        <v>98.338622000000001</v>
      </c>
      <c r="BRX26" s="253">
        <v>98.333453000000006</v>
      </c>
      <c r="BRY26" s="253">
        <v>98.334318999999994</v>
      </c>
      <c r="BRZ26" s="253">
        <v>98.349075999999997</v>
      </c>
      <c r="BSA26" s="253">
        <v>98.388731000000007</v>
      </c>
      <c r="BSB26" s="253">
        <v>98.463852000000003</v>
      </c>
      <c r="BSC26" s="253">
        <v>98.577854000000002</v>
      </c>
      <c r="BSD26" s="253">
        <v>98.719364999999996</v>
      </c>
      <c r="BSE26" s="253">
        <v>98.866752000000005</v>
      </c>
      <c r="BSF26" s="253">
        <v>99.003637999999995</v>
      </c>
      <c r="BSG26" s="253">
        <v>99.123303000000007</v>
      </c>
      <c r="BSH26" s="253">
        <v>99.216454999999996</v>
      </c>
      <c r="BSI26" s="253">
        <v>99.266495000000006</v>
      </c>
      <c r="BSJ26" s="253">
        <v>99.264103000000006</v>
      </c>
      <c r="BSK26" s="253">
        <v>99.219271000000006</v>
      </c>
      <c r="BSL26" s="253">
        <v>99.152456999999998</v>
      </c>
      <c r="BSM26" s="253">
        <v>99.080873999999994</v>
      </c>
      <c r="BSN26" s="253">
        <v>99.016920999999996</v>
      </c>
      <c r="BSO26" s="253">
        <v>98.968652000000006</v>
      </c>
      <c r="BSP26" s="253">
        <v>98.935558</v>
      </c>
      <c r="BSQ26" s="253">
        <v>98.913045999999994</v>
      </c>
      <c r="BSR26" s="253">
        <v>98.905252000000004</v>
      </c>
      <c r="BSS26" s="253">
        <v>98.922415000000001</v>
      </c>
      <c r="BST26" s="253">
        <v>98.960714999999993</v>
      </c>
      <c r="BSU26" s="253">
        <v>98.997866999999999</v>
      </c>
      <c r="BSV26" s="253">
        <v>99.017488</v>
      </c>
      <c r="BSW26" s="253">
        <v>99.026929999999993</v>
      </c>
      <c r="BSX26" s="253">
        <v>99.040031999999997</v>
      </c>
      <c r="BSY26" s="253">
        <v>99.052577999999997</v>
      </c>
      <c r="BSZ26" s="253">
        <v>99.049361000000005</v>
      </c>
      <c r="BTA26" s="253">
        <v>99.030333999999996</v>
      </c>
      <c r="BTB26" s="253">
        <v>99.015243999999996</v>
      </c>
      <c r="BTC26" s="253">
        <v>99.020955000000001</v>
      </c>
      <c r="BTD26" s="253">
        <v>99.041310999999993</v>
      </c>
      <c r="BTE26" s="253">
        <v>99.048158999999998</v>
      </c>
      <c r="BTF26" s="253">
        <v>99.009507999999997</v>
      </c>
      <c r="BTG26" s="253">
        <v>98.915459999999996</v>
      </c>
      <c r="BTH26" s="253">
        <v>98.796695999999997</v>
      </c>
      <c r="BTI26" s="253">
        <v>98.711089999999999</v>
      </c>
      <c r="BTJ26" s="253">
        <v>98.698601999999994</v>
      </c>
      <c r="BTK26" s="253">
        <v>98.748110999999994</v>
      </c>
      <c r="BTL26" s="253">
        <v>98.812167000000002</v>
      </c>
      <c r="BTM26" s="253">
        <v>98.851309000000001</v>
      </c>
      <c r="BTN26" s="253">
        <v>98.858996000000005</v>
      </c>
      <c r="BTO26" s="253">
        <v>98.847977</v>
      </c>
      <c r="BTP26" s="253">
        <v>98.825902999999997</v>
      </c>
      <c r="BTQ26" s="253">
        <v>98.790014999999997</v>
      </c>
      <c r="BTR26" s="253">
        <v>98.739699999999999</v>
      </c>
      <c r="BTS26" s="253">
        <v>98.687123</v>
      </c>
      <c r="BTT26" s="253">
        <v>98.652208999999999</v>
      </c>
      <c r="BTU26" s="253">
        <v>98.645545999999996</v>
      </c>
      <c r="BTV26" s="253">
        <v>98.657582000000005</v>
      </c>
      <c r="BTW26" s="253">
        <v>98.668498999999997</v>
      </c>
      <c r="BTX26" s="253">
        <v>98.668460999999994</v>
      </c>
      <c r="BTY26" s="253">
        <v>98.663109000000006</v>
      </c>
      <c r="BTZ26" s="253">
        <v>98.659030999999999</v>
      </c>
      <c r="BUA26" s="253">
        <v>98.653048999999996</v>
      </c>
      <c r="BUB26" s="253">
        <v>98.641113000000004</v>
      </c>
      <c r="BUC26" s="253">
        <v>98.629739000000001</v>
      </c>
      <c r="BUD26" s="253">
        <v>98.629198000000002</v>
      </c>
      <c r="BUE26" s="253">
        <v>98.638272000000001</v>
      </c>
      <c r="BUF26" s="253">
        <v>98.643922000000003</v>
      </c>
      <c r="BUG26" s="253">
        <v>98.636172000000002</v>
      </c>
      <c r="BUH26" s="253">
        <v>98.618010999999996</v>
      </c>
      <c r="BUI26" s="253">
        <v>98.600033999999994</v>
      </c>
      <c r="BUJ26" s="253">
        <v>98.58914</v>
      </c>
      <c r="BUK26" s="253">
        <v>98.584146000000004</v>
      </c>
      <c r="BUL26" s="253">
        <v>98.582925000000003</v>
      </c>
      <c r="BUM26" s="253">
        <v>98.593249</v>
      </c>
      <c r="BUN26" s="253">
        <v>98.630222000000003</v>
      </c>
      <c r="BUO26" s="253">
        <v>98.694946000000002</v>
      </c>
      <c r="BUP26" s="253">
        <v>98.759446999999994</v>
      </c>
      <c r="BUQ26" s="253">
        <v>98.786484000000002</v>
      </c>
      <c r="BUR26" s="253">
        <v>98.767688000000007</v>
      </c>
      <c r="BUS26" s="253">
        <v>98.731331999999995</v>
      </c>
      <c r="BUT26" s="253">
        <v>98.708743999999996</v>
      </c>
      <c r="BUU26" s="253">
        <v>98.705025000000006</v>
      </c>
      <c r="BUV26" s="253">
        <v>98.707543999999999</v>
      </c>
      <c r="BUW26" s="253">
        <v>98.709294</v>
      </c>
      <c r="BUX26" s="253">
        <v>98.711188000000007</v>
      </c>
      <c r="BUY26" s="253">
        <v>98.708968999999996</v>
      </c>
      <c r="BUZ26" s="253">
        <v>98.693213999999998</v>
      </c>
      <c r="BVA26" s="253">
        <v>98.662531999999999</v>
      </c>
      <c r="BVB26" s="253">
        <v>98.627284000000003</v>
      </c>
      <c r="BVC26" s="253">
        <v>98.600054</v>
      </c>
      <c r="BVD26" s="253">
        <v>98.588814999999997</v>
      </c>
      <c r="BVE26" s="253">
        <v>98.597305000000006</v>
      </c>
      <c r="BVF26" s="253">
        <v>98.624103000000005</v>
      </c>
      <c r="BVG26" s="253">
        <v>98.659351000000001</v>
      </c>
      <c r="BVH26" s="253">
        <v>98.686366000000007</v>
      </c>
      <c r="BVI26" s="253">
        <v>98.690217000000004</v>
      </c>
      <c r="BVJ26" s="253">
        <v>98.668079000000006</v>
      </c>
      <c r="BVK26" s="253">
        <v>98.636106999999996</v>
      </c>
      <c r="BVL26" s="253">
        <v>98.624493000000001</v>
      </c>
      <c r="BVM26" s="253">
        <v>98.654349999999994</v>
      </c>
      <c r="BVN26" s="253">
        <v>98.713504</v>
      </c>
      <c r="BVO26" s="253">
        <v>98.761609000000007</v>
      </c>
      <c r="BVP26" s="253">
        <v>98.765376000000003</v>
      </c>
      <c r="BVQ26" s="253">
        <v>98.727135000000004</v>
      </c>
      <c r="BVR26" s="253">
        <v>98.678568999999996</v>
      </c>
      <c r="BVS26" s="253">
        <v>98.654286999999997</v>
      </c>
      <c r="BVT26" s="253">
        <v>98.671801000000002</v>
      </c>
      <c r="BVU26" s="253">
        <v>98.722532999999999</v>
      </c>
      <c r="BVV26" s="253">
        <v>98.776019000000005</v>
      </c>
      <c r="BVW26" s="253">
        <v>98.802543</v>
      </c>
      <c r="BVX26" s="253">
        <v>98.798253000000003</v>
      </c>
      <c r="BVY26" s="253">
        <v>98.783038000000005</v>
      </c>
      <c r="BVZ26" s="253">
        <v>98.772569000000004</v>
      </c>
      <c r="BWA26" s="253">
        <v>98.765799000000001</v>
      </c>
      <c r="BWB26" s="253">
        <v>98.762921000000006</v>
      </c>
      <c r="BWC26" s="253">
        <v>98.773954000000003</v>
      </c>
      <c r="BWD26" s="253">
        <v>98.794259999999994</v>
      </c>
      <c r="BWE26" s="253">
        <v>98.788604000000007</v>
      </c>
      <c r="BWF26" s="253">
        <v>98.723860999999999</v>
      </c>
      <c r="BWG26" s="253">
        <v>98.614742000000007</v>
      </c>
      <c r="BWH26" s="253">
        <v>98.520756000000006</v>
      </c>
      <c r="BWI26" s="253">
        <v>98.496883999999994</v>
      </c>
      <c r="BWJ26" s="253">
        <v>98.550092000000006</v>
      </c>
      <c r="BWK26" s="253">
        <v>98.636666000000005</v>
      </c>
      <c r="BWL26" s="253">
        <v>98.699601999999999</v>
      </c>
      <c r="BWM26" s="253">
        <v>98.714724000000004</v>
      </c>
      <c r="BWN26" s="253">
        <v>98.707925000000003</v>
      </c>
      <c r="BWO26" s="253">
        <v>98.723493000000005</v>
      </c>
      <c r="BWP26" s="253">
        <v>98.770295000000004</v>
      </c>
      <c r="BWQ26" s="253">
        <v>98.808854999999994</v>
      </c>
      <c r="BWR26" s="253">
        <v>98.798100000000005</v>
      </c>
      <c r="BWS26" s="253">
        <v>98.741460000000004</v>
      </c>
      <c r="BWT26" s="253">
        <v>98.674952000000005</v>
      </c>
      <c r="BWU26" s="253">
        <v>98.627709999999993</v>
      </c>
      <c r="BWV26" s="253">
        <v>98.613009000000005</v>
      </c>
      <c r="BWW26" s="253">
        <v>98.639370999999997</v>
      </c>
      <c r="BWX26" s="253">
        <v>98.703361000000001</v>
      </c>
      <c r="BWY26" s="253">
        <v>98.777366000000001</v>
      </c>
      <c r="BWZ26" s="253">
        <v>98.829431999999997</v>
      </c>
      <c r="BXA26" s="253">
        <v>98.858581999999998</v>
      </c>
      <c r="BXB26" s="253">
        <v>98.892815999999996</v>
      </c>
      <c r="BXC26" s="253">
        <v>98.950130999999999</v>
      </c>
      <c r="BXD26" s="253">
        <v>99.014302999999998</v>
      </c>
      <c r="BXE26" s="253">
        <v>99.050298999999995</v>
      </c>
      <c r="BXF26" s="253">
        <v>99.037261000000001</v>
      </c>
      <c r="BXG26" s="253">
        <v>98.986680000000007</v>
      </c>
      <c r="BXH26" s="253">
        <v>98.930402000000001</v>
      </c>
      <c r="BXI26" s="253">
        <v>98.886610000000005</v>
      </c>
      <c r="BXJ26" s="253">
        <v>98.844168999999994</v>
      </c>
      <c r="BXK26" s="253">
        <v>98.794419000000005</v>
      </c>
      <c r="BXL26" s="253">
        <v>98.767183000000003</v>
      </c>
      <c r="BXM26" s="253">
        <v>98.803175999999993</v>
      </c>
      <c r="BXN26" s="253">
        <v>98.888864999999996</v>
      </c>
      <c r="BXO26" s="253">
        <v>98.953194999999994</v>
      </c>
      <c r="BXP26" s="253">
        <v>98.943355999999994</v>
      </c>
      <c r="BXQ26" s="253">
        <v>98.877965000000003</v>
      </c>
      <c r="BXR26" s="253">
        <v>98.807412999999997</v>
      </c>
      <c r="BXS26" s="253">
        <v>98.755224999999996</v>
      </c>
      <c r="BXT26" s="253">
        <v>98.720365000000001</v>
      </c>
      <c r="BXU26" s="253">
        <v>98.700978000000006</v>
      </c>
      <c r="BXV26" s="253">
        <v>98.690376999999998</v>
      </c>
      <c r="BXW26" s="253">
        <v>98.679152000000002</v>
      </c>
      <c r="BXX26" s="253">
        <v>98.686299000000005</v>
      </c>
      <c r="BXY26" s="253">
        <v>98.757090000000005</v>
      </c>
      <c r="BXZ26" s="253">
        <v>98.896863999999994</v>
      </c>
      <c r="BYA26" s="253">
        <v>99.034543999999997</v>
      </c>
      <c r="BYB26" s="253">
        <v>99.089821000000001</v>
      </c>
      <c r="BYC26" s="253">
        <v>99.056934999999996</v>
      </c>
      <c r="BYD26" s="253">
        <v>98.988467</v>
      </c>
      <c r="BYE26" s="253">
        <v>98.922929999999994</v>
      </c>
      <c r="BYF26" s="253">
        <v>98.867948999999996</v>
      </c>
      <c r="BYG26" s="253">
        <v>98.832488999999995</v>
      </c>
      <c r="BYH26" s="253">
        <v>98.830749999999995</v>
      </c>
      <c r="BYI26" s="253">
        <v>98.856005999999994</v>
      </c>
      <c r="BYJ26" s="253">
        <v>98.881034999999997</v>
      </c>
      <c r="BYK26" s="253">
        <v>98.887529999999998</v>
      </c>
      <c r="BYL26" s="253">
        <v>98.873733999999999</v>
      </c>
      <c r="BYM26" s="253">
        <v>98.838800000000006</v>
      </c>
      <c r="BYN26" s="253">
        <v>98.786241000000004</v>
      </c>
      <c r="BYO26" s="253">
        <v>98.738641000000001</v>
      </c>
      <c r="BYP26" s="253">
        <v>98.718700999999996</v>
      </c>
      <c r="BYQ26" s="253">
        <v>98.717484999999996</v>
      </c>
      <c r="BYR26" s="253">
        <v>98.709100000000007</v>
      </c>
      <c r="BYS26" s="253">
        <v>98.691700999999995</v>
      </c>
      <c r="BYT26" s="253">
        <v>98.688439000000002</v>
      </c>
      <c r="BYU26" s="253">
        <v>98.711135999999996</v>
      </c>
      <c r="BYV26" s="253">
        <v>98.746384000000006</v>
      </c>
      <c r="BYW26" s="253">
        <v>98.774517000000003</v>
      </c>
      <c r="BYX26" s="253">
        <v>98.779612</v>
      </c>
      <c r="BYY26" s="253">
        <v>98.746241999999995</v>
      </c>
      <c r="BYZ26" s="253">
        <v>98.677182999999999</v>
      </c>
      <c r="BZA26" s="253">
        <v>98.616352000000006</v>
      </c>
      <c r="BZB26" s="253">
        <v>98.621823000000006</v>
      </c>
      <c r="BZC26" s="253">
        <v>98.704616999999999</v>
      </c>
      <c r="BZD26" s="253">
        <v>98.816901000000001</v>
      </c>
      <c r="BZE26" s="253">
        <v>98.910900999999996</v>
      </c>
      <c r="BZF26" s="253">
        <v>98.980019999999996</v>
      </c>
      <c r="BZG26" s="253">
        <v>99.033026000000007</v>
      </c>
      <c r="BZH26" s="253">
        <v>99.065698999999995</v>
      </c>
      <c r="BZI26" s="253">
        <v>99.075255999999996</v>
      </c>
      <c r="BZJ26" s="253">
        <v>99.077022999999997</v>
      </c>
      <c r="BZK26" s="253">
        <v>99.089580999999995</v>
      </c>
      <c r="BZL26" s="253">
        <v>99.113881000000006</v>
      </c>
      <c r="BZM26" s="253">
        <v>99.132593</v>
      </c>
      <c r="BZN26" s="253">
        <v>99.125468999999995</v>
      </c>
      <c r="BZO26" s="253">
        <v>99.091120000000004</v>
      </c>
      <c r="BZP26" s="253">
        <v>99.059788999999995</v>
      </c>
      <c r="BZQ26" s="253">
        <v>99.070750000000004</v>
      </c>
      <c r="BZR26" s="253">
        <v>99.126064999999997</v>
      </c>
      <c r="BZS26" s="253">
        <v>99.181499000000002</v>
      </c>
      <c r="BZT26" s="253">
        <v>99.200108</v>
      </c>
      <c r="BZU26" s="253">
        <v>99.198538999999997</v>
      </c>
      <c r="BZV26" s="253">
        <v>99.21275</v>
      </c>
      <c r="BZW26" s="253">
        <v>99.236723999999995</v>
      </c>
      <c r="BZX26" s="253">
        <v>99.232669000000001</v>
      </c>
      <c r="BZY26" s="253">
        <v>99.192571999999998</v>
      </c>
      <c r="BZZ26" s="253">
        <v>99.152372999999997</v>
      </c>
      <c r="CAA26" s="253">
        <v>99.145132000000004</v>
      </c>
      <c r="CAB26" s="253">
        <v>99.169607999999997</v>
      </c>
      <c r="CAC26" s="253">
        <v>99.205805999999995</v>
      </c>
      <c r="CAD26" s="253">
        <v>99.235009000000005</v>
      </c>
      <c r="CAE26" s="253">
        <v>99.241213000000002</v>
      </c>
      <c r="CAF26" s="253">
        <v>99.219361000000006</v>
      </c>
      <c r="CAG26" s="253">
        <v>99.187162999999998</v>
      </c>
      <c r="CAH26" s="253">
        <v>99.167747000000006</v>
      </c>
      <c r="CAI26" s="253">
        <v>99.158404000000004</v>
      </c>
      <c r="CAJ26" s="253">
        <v>99.136728000000005</v>
      </c>
      <c r="CAK26" s="253">
        <v>99.099084000000005</v>
      </c>
      <c r="CAL26" s="253">
        <v>99.069929999999999</v>
      </c>
      <c r="CAM26" s="253">
        <v>99.065185999999997</v>
      </c>
      <c r="CAN26" s="253">
        <v>99.069466000000006</v>
      </c>
      <c r="CAO26" s="253">
        <v>99.064515999999998</v>
      </c>
      <c r="CAP26" s="253">
        <v>99.057132999999993</v>
      </c>
      <c r="CAQ26" s="253">
        <v>99.064373000000003</v>
      </c>
      <c r="CAR26" s="253">
        <v>99.089275000000001</v>
      </c>
      <c r="CAS26" s="253">
        <v>99.121861999999993</v>
      </c>
      <c r="CAT26" s="253">
        <v>99.152953999999994</v>
      </c>
      <c r="CAU26" s="253">
        <v>99.177380999999997</v>
      </c>
      <c r="CAV26" s="253">
        <v>99.191467000000003</v>
      </c>
      <c r="CAW26" s="253">
        <v>99.194496000000001</v>
      </c>
      <c r="CAX26" s="253">
        <v>99.187824000000006</v>
      </c>
      <c r="CAY26" s="253">
        <v>99.172281999999996</v>
      </c>
      <c r="CAZ26" s="253">
        <v>99.154955999999999</v>
      </c>
      <c r="CBA26" s="253">
        <v>99.153296999999995</v>
      </c>
      <c r="CBB26" s="253">
        <v>99.179344999999998</v>
      </c>
      <c r="CBC26" s="253">
        <v>99.219160000000002</v>
      </c>
      <c r="CBD26" s="253">
        <v>99.239251999999993</v>
      </c>
      <c r="CBE26" s="253">
        <v>99.219605000000001</v>
      </c>
      <c r="CBF26" s="253">
        <v>99.172987000000006</v>
      </c>
      <c r="CBG26" s="253">
        <v>99.130932999999999</v>
      </c>
      <c r="CBH26" s="253">
        <v>99.115562999999995</v>
      </c>
      <c r="CBI26" s="253">
        <v>99.129005000000006</v>
      </c>
      <c r="CBJ26" s="253">
        <v>99.158190000000005</v>
      </c>
      <c r="CBK26" s="253">
        <v>99.182284999999993</v>
      </c>
      <c r="CBL26" s="253">
        <v>99.186998000000003</v>
      </c>
      <c r="CBM26" s="253">
        <v>99.173687000000001</v>
      </c>
      <c r="CBN26" s="253">
        <v>99.148303999999996</v>
      </c>
      <c r="CBO26" s="253">
        <v>99.111289999999997</v>
      </c>
      <c r="CBP26" s="253">
        <v>99.066693000000001</v>
      </c>
      <c r="CBQ26" s="253">
        <v>99.032352000000003</v>
      </c>
      <c r="CBR26" s="253">
        <v>99.024674000000005</v>
      </c>
      <c r="CBS26" s="253">
        <v>99.035217000000003</v>
      </c>
      <c r="CBT26" s="253">
        <v>99.039196000000004</v>
      </c>
      <c r="CBU26" s="253">
        <v>99.028931</v>
      </c>
      <c r="CBV26" s="253">
        <v>99.021647999999999</v>
      </c>
      <c r="CBW26" s="253">
        <v>99.030274000000006</v>
      </c>
      <c r="CBX26" s="253">
        <v>99.045527000000007</v>
      </c>
      <c r="CBY26" s="253">
        <v>99.055379000000002</v>
      </c>
      <c r="CBZ26" s="253">
        <v>99.063789</v>
      </c>
      <c r="CCA26" s="253">
        <v>99.079245</v>
      </c>
      <c r="CCB26" s="253">
        <v>99.094880000000003</v>
      </c>
      <c r="CCC26" s="253">
        <v>99.094949</v>
      </c>
      <c r="CCD26" s="253">
        <v>99.078614000000002</v>
      </c>
      <c r="CCE26" s="253">
        <v>99.064694000000003</v>
      </c>
      <c r="CCF26" s="253">
        <v>99.071138000000005</v>
      </c>
      <c r="CCG26" s="253">
        <v>99.096001999999999</v>
      </c>
      <c r="CCH26" s="253">
        <v>99.118891000000005</v>
      </c>
      <c r="CCI26" s="253">
        <v>99.121244000000004</v>
      </c>
      <c r="CCJ26" s="253">
        <v>99.104699999999994</v>
      </c>
      <c r="CCK26" s="253">
        <v>99.089104000000006</v>
      </c>
      <c r="CCL26" s="253">
        <v>99.093637999999999</v>
      </c>
      <c r="CCM26" s="253">
        <v>99.120026999999993</v>
      </c>
      <c r="CCN26" s="253">
        <v>99.152278999999993</v>
      </c>
      <c r="CCO26" s="253">
        <v>99.171210000000002</v>
      </c>
      <c r="CCP26" s="253">
        <v>99.166874000000007</v>
      </c>
      <c r="CCQ26" s="253">
        <v>99.139024000000006</v>
      </c>
      <c r="CCR26" s="253">
        <v>99.096354000000005</v>
      </c>
      <c r="CCS26" s="253">
        <v>99.058108000000004</v>
      </c>
      <c r="CCT26" s="253">
        <v>99.045339999999996</v>
      </c>
      <c r="CCU26" s="253">
        <v>99.064768999999998</v>
      </c>
      <c r="CCV26" s="253">
        <v>99.103740999999999</v>
      </c>
      <c r="CCW26" s="253">
        <v>99.141142000000002</v>
      </c>
      <c r="CCX26" s="253">
        <v>99.161533000000006</v>
      </c>
      <c r="CCY26" s="253">
        <v>99.159918000000005</v>
      </c>
      <c r="CCZ26" s="253">
        <v>99.141249999999999</v>
      </c>
      <c r="CDA26" s="253">
        <v>99.120147000000003</v>
      </c>
      <c r="CDB26" s="253">
        <v>99.112533999999997</v>
      </c>
      <c r="CDC26" s="253">
        <v>99.120634999999993</v>
      </c>
      <c r="CDD26" s="253">
        <v>99.129761000000002</v>
      </c>
      <c r="CDE26" s="253">
        <v>99.123695999999995</v>
      </c>
      <c r="CDF26" s="253">
        <v>99.101257000000004</v>
      </c>
      <c r="CDG26" s="253">
        <v>99.077023999999994</v>
      </c>
      <c r="CDH26" s="253">
        <v>99.067363999999998</v>
      </c>
      <c r="CDI26" s="253">
        <v>99.071948000000006</v>
      </c>
      <c r="CDJ26" s="253">
        <v>99.074376999999998</v>
      </c>
      <c r="CDK26" s="253">
        <v>99.068111000000002</v>
      </c>
      <c r="CDL26" s="253">
        <v>99.066613000000004</v>
      </c>
      <c r="CDM26" s="253">
        <v>99.083768000000006</v>
      </c>
      <c r="CDN26" s="253">
        <v>99.114018999999999</v>
      </c>
      <c r="CDO26" s="253">
        <v>99.137101000000001</v>
      </c>
      <c r="CDP26" s="253">
        <v>99.140596000000002</v>
      </c>
      <c r="CDQ26" s="253">
        <v>99.131506000000002</v>
      </c>
      <c r="CDR26" s="253">
        <v>99.124475000000004</v>
      </c>
      <c r="CDS26" s="253">
        <v>99.126754000000005</v>
      </c>
      <c r="CDT26" s="253">
        <v>99.13664</v>
      </c>
      <c r="CDU26" s="253">
        <v>99.147375999999994</v>
      </c>
      <c r="CDV26" s="253">
        <v>99.148634999999999</v>
      </c>
      <c r="CDW26" s="253">
        <v>99.132279999999994</v>
      </c>
      <c r="CDX26" s="253">
        <v>99.104388999999998</v>
      </c>
      <c r="CDY26" s="253">
        <v>99.084553999999997</v>
      </c>
      <c r="CDZ26" s="253">
        <v>99.085414999999998</v>
      </c>
      <c r="CEA26" s="253">
        <v>99.098999000000006</v>
      </c>
      <c r="CEB26" s="253">
        <v>99.106830000000002</v>
      </c>
      <c r="CEC26" s="253">
        <v>99.104910000000004</v>
      </c>
      <c r="CED26" s="253">
        <v>99.109302</v>
      </c>
      <c r="CEE26" s="253">
        <v>99.134957999999997</v>
      </c>
      <c r="CEF26" s="253">
        <v>99.171486000000002</v>
      </c>
      <c r="CEG26" s="253">
        <v>99.185333999999997</v>
      </c>
      <c r="CEH26" s="253">
        <v>99.156895000000006</v>
      </c>
      <c r="CEI26" s="253">
        <v>99.102939000000006</v>
      </c>
      <c r="CEJ26" s="253">
        <v>99.056061</v>
      </c>
      <c r="CEK26" s="253">
        <v>99.036972000000006</v>
      </c>
      <c r="CEL26" s="253">
        <v>99.043324999999996</v>
      </c>
      <c r="CEM26" s="253">
        <v>99.057237000000001</v>
      </c>
      <c r="CEN26" s="253">
        <v>99.065764000000001</v>
      </c>
      <c r="CEO26" s="253">
        <v>99.069933000000006</v>
      </c>
      <c r="CEP26" s="253">
        <v>99.070815999999994</v>
      </c>
      <c r="CEQ26" s="253">
        <v>99.061768999999998</v>
      </c>
      <c r="CER26" s="253">
        <v>99.041207</v>
      </c>
      <c r="CES26" s="253">
        <v>99.021831000000006</v>
      </c>
      <c r="CET26" s="253">
        <v>99.017880000000005</v>
      </c>
      <c r="CEU26" s="253">
        <v>99.027355</v>
      </c>
      <c r="CEV26" s="253">
        <v>99.03537</v>
      </c>
      <c r="CEW26" s="253">
        <v>99.035500999999996</v>
      </c>
      <c r="CEX26" s="253">
        <v>99.035691</v>
      </c>
      <c r="CEY26" s="253">
        <v>99.043637000000004</v>
      </c>
      <c r="CEZ26" s="253">
        <v>99.057267999999993</v>
      </c>
      <c r="CFA26" s="253">
        <v>99.069864999999993</v>
      </c>
      <c r="CFB26" s="253">
        <v>99.074316999999994</v>
      </c>
      <c r="CFC26" s="253">
        <v>99.065776999999997</v>
      </c>
      <c r="CFD26" s="253">
        <v>99.049008999999998</v>
      </c>
      <c r="CFE26" s="253">
        <v>99.039699999999996</v>
      </c>
      <c r="CFF26" s="253">
        <v>99.050090999999995</v>
      </c>
      <c r="CFG26" s="253">
        <v>99.074556999999999</v>
      </c>
      <c r="CFH26" s="253">
        <v>99.098252000000002</v>
      </c>
      <c r="CFI26" s="253">
        <v>99.114939000000007</v>
      </c>
      <c r="CFJ26" s="253">
        <v>99.124306000000004</v>
      </c>
      <c r="CFK26" s="253">
        <v>99.121099999999998</v>
      </c>
      <c r="CFL26" s="253">
        <v>99.100076999999999</v>
      </c>
      <c r="CFM26" s="253">
        <v>99.069119000000001</v>
      </c>
      <c r="CFN26" s="253">
        <v>99.045242999999999</v>
      </c>
      <c r="CFO26" s="253">
        <v>99.035443999999998</v>
      </c>
      <c r="CFP26" s="253">
        <v>99.034734999999998</v>
      </c>
      <c r="CFQ26" s="253">
        <v>99.038308999999998</v>
      </c>
      <c r="CFR26" s="253">
        <v>99.044216000000006</v>
      </c>
      <c r="CFS26" s="253">
        <v>99.048590000000004</v>
      </c>
      <c r="CFT26" s="253">
        <v>99.046722000000003</v>
      </c>
      <c r="CFU26" s="253">
        <v>99.037041000000002</v>
      </c>
      <c r="CFV26" s="253">
        <v>99.017881000000003</v>
      </c>
      <c r="CFW26" s="253">
        <v>98.986357999999996</v>
      </c>
      <c r="CFX26" s="253">
        <v>98.949253999999996</v>
      </c>
      <c r="CFY26" s="253">
        <v>98.925690000000003</v>
      </c>
      <c r="CFZ26" s="253">
        <v>98.926339999999996</v>
      </c>
      <c r="CGA26" s="253">
        <v>98.937336000000002</v>
      </c>
      <c r="CGB26" s="253">
        <v>98.937663000000001</v>
      </c>
      <c r="CGC26" s="253">
        <v>98.923271</v>
      </c>
      <c r="CGD26" s="253">
        <v>98.908000000000001</v>
      </c>
      <c r="CGE26" s="253">
        <v>98.904572999999999</v>
      </c>
      <c r="CGF26" s="253">
        <v>98.911058999999995</v>
      </c>
      <c r="CGG26" s="253">
        <v>98.917664000000002</v>
      </c>
      <c r="CGH26" s="253">
        <v>98.918216000000001</v>
      </c>
      <c r="CGI26" s="253">
        <v>98.908343000000002</v>
      </c>
      <c r="CGJ26" s="253">
        <v>98.888501000000005</v>
      </c>
      <c r="CGK26" s="253">
        <v>98.866710999999995</v>
      </c>
      <c r="CGL26" s="253">
        <v>98.851798000000002</v>
      </c>
      <c r="CGM26" s="253">
        <v>98.845359999999999</v>
      </c>
      <c r="CGN26" s="253">
        <v>98.843992999999998</v>
      </c>
      <c r="CGO26" s="253">
        <v>98.846299000000002</v>
      </c>
      <c r="CGP26" s="253">
        <v>98.851847000000006</v>
      </c>
      <c r="CGQ26" s="253">
        <v>98.856543000000002</v>
      </c>
      <c r="CGR26" s="253">
        <v>98.853354999999993</v>
      </c>
      <c r="CGS26" s="253">
        <v>98.840196000000006</v>
      </c>
      <c r="CGT26" s="253">
        <v>98.825502999999998</v>
      </c>
      <c r="CGU26" s="253">
        <v>98.815706000000006</v>
      </c>
      <c r="CGV26" s="253">
        <v>98.808158000000006</v>
      </c>
      <c r="CGW26" s="253">
        <v>98.798315000000002</v>
      </c>
      <c r="CGX26" s="253">
        <v>98.790526</v>
      </c>
      <c r="CGY26" s="253">
        <v>98.794010999999998</v>
      </c>
      <c r="CGZ26" s="253">
        <v>98.804265000000001</v>
      </c>
      <c r="CHA26" s="253">
        <v>98.803672000000006</v>
      </c>
      <c r="CHB26" s="253">
        <v>98.784030999999999</v>
      </c>
      <c r="CHC26" s="253">
        <v>98.750867</v>
      </c>
      <c r="CHD26" s="253">
        <v>98.718725000000006</v>
      </c>
      <c r="CHE26" s="253">
        <v>98.703484000000003</v>
      </c>
      <c r="CHF26" s="253">
        <v>98.705761999999993</v>
      </c>
      <c r="CHG26" s="253">
        <v>98.709293000000002</v>
      </c>
      <c r="CHH26" s="253">
        <v>98.70393</v>
      </c>
      <c r="CHI26" s="253">
        <v>98.698892999999998</v>
      </c>
      <c r="CHJ26" s="253">
        <v>98.706703000000005</v>
      </c>
      <c r="CHK26" s="253">
        <v>98.718660999999997</v>
      </c>
      <c r="CHL26" s="253">
        <v>98.710476</v>
      </c>
      <c r="CHM26" s="253">
        <v>98.674133999999995</v>
      </c>
      <c r="CHN26" s="253">
        <v>98.627821999999995</v>
      </c>
      <c r="CHO26" s="253">
        <v>98.592077000000003</v>
      </c>
      <c r="CHP26" s="253">
        <v>98.571465000000003</v>
      </c>
      <c r="CHQ26" s="253">
        <v>98.555484000000007</v>
      </c>
      <c r="CHR26" s="253">
        <v>98.534203000000005</v>
      </c>
      <c r="CHS26" s="253">
        <v>98.507914</v>
      </c>
      <c r="CHT26" s="253">
        <v>98.484527999999997</v>
      </c>
      <c r="CHU26" s="253">
        <v>98.469438999999994</v>
      </c>
      <c r="CHV26" s="253">
        <v>98.456320000000005</v>
      </c>
      <c r="CHW26" s="253">
        <v>98.429349999999999</v>
      </c>
      <c r="CHX26" s="253">
        <v>98.38185</v>
      </c>
      <c r="CHY26" s="253">
        <v>98.331908999999996</v>
      </c>
      <c r="CHZ26" s="253">
        <v>98.302853999999996</v>
      </c>
      <c r="CIA26" s="253">
        <v>98.297977000000003</v>
      </c>
      <c r="CIB26" s="253">
        <v>98.302222</v>
      </c>
      <c r="CIC26" s="253">
        <v>98.302415999999994</v>
      </c>
      <c r="CID26" s="253">
        <v>98.296132</v>
      </c>
      <c r="CIE26" s="253">
        <v>98.283252000000005</v>
      </c>
      <c r="CIF26" s="253">
        <v>98.264365999999995</v>
      </c>
      <c r="CIG26" s="253">
        <v>98.243931000000003</v>
      </c>
      <c r="CIH26" s="253">
        <v>98.221749000000003</v>
      </c>
      <c r="CII26" s="253">
        <v>98.186520000000002</v>
      </c>
      <c r="CIJ26" s="253">
        <v>98.136724999999998</v>
      </c>
      <c r="CIK26" s="253">
        <v>98.094421999999994</v>
      </c>
      <c r="CIL26" s="253">
        <v>98.079167999999996</v>
      </c>
      <c r="CIM26" s="253">
        <v>98.073068000000006</v>
      </c>
      <c r="CIN26" s="253">
        <v>98.049525000000003</v>
      </c>
      <c r="CIO26" s="253">
        <v>98.011915999999999</v>
      </c>
      <c r="CIP26" s="253">
        <v>97.983170000000001</v>
      </c>
      <c r="CIQ26" s="253">
        <v>97.969949999999997</v>
      </c>
      <c r="CIR26" s="253">
        <v>97.957120000000003</v>
      </c>
      <c r="CIS26" s="253">
        <v>97.933689000000001</v>
      </c>
      <c r="CIT26" s="253">
        <v>97.907261000000005</v>
      </c>
      <c r="CIU26" s="253">
        <v>97.886155000000002</v>
      </c>
      <c r="CIV26" s="253">
        <v>97.864356000000001</v>
      </c>
      <c r="CIW26" s="253">
        <v>97.833782999999997</v>
      </c>
      <c r="CIX26" s="253">
        <v>97.795626999999996</v>
      </c>
      <c r="CIY26" s="253">
        <v>97.749802000000003</v>
      </c>
      <c r="CIZ26" s="253">
        <v>97.695570000000004</v>
      </c>
      <c r="CJA26" s="253">
        <v>97.642917999999995</v>
      </c>
      <c r="CJB26" s="253">
        <v>97.605731000000006</v>
      </c>
      <c r="CJC26" s="253">
        <v>97.575051000000002</v>
      </c>
      <c r="CJD26" s="253">
        <v>97.528094999999993</v>
      </c>
      <c r="CJE26" s="253">
        <v>97.465495000000004</v>
      </c>
      <c r="CJF26" s="253">
        <v>97.407387</v>
      </c>
      <c r="CJG26" s="253">
        <v>97.365097000000006</v>
      </c>
      <c r="CJH26" s="253">
        <v>97.332532999999998</v>
      </c>
      <c r="CJI26" s="253">
        <v>97.300856999999993</v>
      </c>
      <c r="CJJ26" s="253">
        <v>97.267786999999998</v>
      </c>
      <c r="CJK26" s="253">
        <v>97.231275999999994</v>
      </c>
      <c r="CJL26" s="253">
        <v>97.187828999999994</v>
      </c>
      <c r="CJM26" s="253">
        <v>97.138133999999994</v>
      </c>
      <c r="CJN26" s="253">
        <v>97.084141000000002</v>
      </c>
      <c r="CJO26" s="253">
        <v>97.021350999999996</v>
      </c>
      <c r="CJP26" s="253">
        <v>96.947710999999998</v>
      </c>
      <c r="CJQ26" s="253">
        <v>96.876945000000006</v>
      </c>
      <c r="CJR26" s="253">
        <v>96.825491</v>
      </c>
      <c r="CJS26" s="253">
        <v>96.797308000000001</v>
      </c>
      <c r="CJT26" s="253">
        <v>96.756846999999993</v>
      </c>
      <c r="CJU26" s="253">
        <v>96.657105999999999</v>
      </c>
      <c r="CJV26" s="253">
        <v>96.523368000000005</v>
      </c>
      <c r="CJW26" s="253">
        <v>96.392904999999999</v>
      </c>
      <c r="CJX26" s="253">
        <v>96.276190999999997</v>
      </c>
      <c r="CJY26" s="253">
        <v>96.176623000000006</v>
      </c>
      <c r="CJZ26" s="253">
        <v>96.095462999999995</v>
      </c>
      <c r="CKA26" s="253">
        <v>96.021786000000006</v>
      </c>
      <c r="CKB26" s="253">
        <v>95.941809000000006</v>
      </c>
      <c r="CKC26" s="253">
        <v>95.852996000000005</v>
      </c>
      <c r="CKD26" s="253">
        <v>95.758861999999993</v>
      </c>
      <c r="CKE26" s="253">
        <v>95.657195999999999</v>
      </c>
      <c r="CKF26" s="253">
        <v>95.545252000000005</v>
      </c>
      <c r="CKG26" s="253">
        <v>95.430684999999997</v>
      </c>
      <c r="CKH26" s="253">
        <v>95.328269000000006</v>
      </c>
      <c r="CKI26" s="253">
        <v>95.241792000000004</v>
      </c>
      <c r="CKJ26" s="253">
        <v>95.137307000000007</v>
      </c>
      <c r="CKK26" s="253">
        <v>94.990179999999995</v>
      </c>
      <c r="CKL26" s="253">
        <v>94.850894999999994</v>
      </c>
      <c r="CKM26" s="253">
        <v>94.738104000000007</v>
      </c>
      <c r="CKN26" s="253">
        <v>94.628764000000004</v>
      </c>
      <c r="CKO26" s="253">
        <v>94.516413</v>
      </c>
      <c r="CKP26" s="253">
        <v>94.414055000000005</v>
      </c>
      <c r="CKQ26" s="253">
        <v>94.331013999999996</v>
      </c>
      <c r="CKR26" s="253">
        <v>94.254193999999998</v>
      </c>
      <c r="CKS26" s="253">
        <v>94.151999000000004</v>
      </c>
      <c r="CKT26" s="253">
        <v>94.012753000000004</v>
      </c>
      <c r="CKU26" s="253">
        <v>93.868647999999993</v>
      </c>
      <c r="CKV26" s="253">
        <v>93.746926000000002</v>
      </c>
      <c r="CKW26" s="253">
        <v>93.643141999999997</v>
      </c>
      <c r="CKX26" s="253">
        <v>93.537087</v>
      </c>
      <c r="CKY26" s="253">
        <v>93.404568999999995</v>
      </c>
      <c r="CKZ26" s="253">
        <v>93.245794000000004</v>
      </c>
      <c r="CLA26" s="253">
        <v>93.092338999999996</v>
      </c>
      <c r="CLB26" s="253">
        <v>92.971123000000006</v>
      </c>
      <c r="CLC26" s="253">
        <v>92.881679000000005</v>
      </c>
      <c r="CLD26" s="253">
        <v>92.804355000000001</v>
      </c>
      <c r="CLE26" s="253">
        <v>92.715333000000001</v>
      </c>
      <c r="CLF26" s="253">
        <v>92.600891000000004</v>
      </c>
      <c r="CLG26" s="253">
        <v>92.469964000000004</v>
      </c>
      <c r="CLH26" s="253">
        <v>92.338832999999994</v>
      </c>
      <c r="CLI26" s="253">
        <v>92.212818999999996</v>
      </c>
      <c r="CLJ26" s="253">
        <v>92.099805000000003</v>
      </c>
      <c r="CLK26" s="253">
        <v>92.011180999999993</v>
      </c>
      <c r="CLL26" s="253">
        <v>91.951130000000006</v>
      </c>
      <c r="CLM26" s="253">
        <v>91.915633999999997</v>
      </c>
      <c r="CLN26" s="253">
        <v>91.889692999999994</v>
      </c>
      <c r="CLO26" s="253">
        <v>91.804931999999994</v>
      </c>
      <c r="CLP26" s="253">
        <v>91.599592000000001</v>
      </c>
      <c r="CLQ26" s="253">
        <v>91.414895999999999</v>
      </c>
      <c r="CLR26" s="253">
        <v>91.344645</v>
      </c>
      <c r="CLS26" s="253">
        <v>91.342935999999995</v>
      </c>
      <c r="CLT26" s="253">
        <v>91.352249</v>
      </c>
      <c r="CLU26" s="253">
        <v>91.328312999999994</v>
      </c>
      <c r="CLV26" s="253">
        <v>91.252944999999997</v>
      </c>
      <c r="CLW26" s="253">
        <v>91.165071999999995</v>
      </c>
      <c r="CLX26" s="253">
        <v>91.107787000000002</v>
      </c>
      <c r="CLY26" s="253">
        <v>91.084785999999994</v>
      </c>
      <c r="CLZ26" s="253">
        <v>91.087344999999999</v>
      </c>
      <c r="CMA26" s="253">
        <v>91.108160999999996</v>
      </c>
      <c r="CMB26" s="253">
        <v>91.139244000000005</v>
      </c>
      <c r="CMC26" s="253">
        <v>91.172582000000006</v>
      </c>
      <c r="CMD26" s="253">
        <v>91.207085000000006</v>
      </c>
      <c r="CME26" s="253">
        <v>91.241698999999997</v>
      </c>
      <c r="CMF26" s="253">
        <v>91.262422999999998</v>
      </c>
      <c r="CMG26" s="253">
        <v>91.253874999999994</v>
      </c>
      <c r="CMH26" s="253">
        <v>91.244981999999993</v>
      </c>
      <c r="CMI26" s="253">
        <v>91.273580999999993</v>
      </c>
      <c r="CMJ26" s="253">
        <v>91.331349000000003</v>
      </c>
      <c r="CMK26" s="253">
        <v>91.403558000000004</v>
      </c>
      <c r="CML26" s="253">
        <v>91.487397000000001</v>
      </c>
      <c r="CMM26" s="253">
        <v>91.581784999999996</v>
      </c>
      <c r="CMN26" s="253">
        <v>91.679839000000001</v>
      </c>
      <c r="CMO26" s="253">
        <v>91.775052000000002</v>
      </c>
      <c r="CMP26" s="253">
        <v>91.869474999999994</v>
      </c>
      <c r="CMQ26" s="253">
        <v>91.969437999999997</v>
      </c>
      <c r="CMR26" s="253">
        <v>92.075765000000004</v>
      </c>
      <c r="CMS26" s="253">
        <v>92.181353999999999</v>
      </c>
      <c r="CMT26" s="253">
        <v>92.281944999999993</v>
      </c>
      <c r="CMU26" s="253">
        <v>92.382587000000001</v>
      </c>
      <c r="CMV26" s="253">
        <v>92.485617000000005</v>
      </c>
      <c r="CMW26" s="253">
        <v>92.589091999999994</v>
      </c>
      <c r="CMX26" s="253">
        <v>92.697107000000003</v>
      </c>
      <c r="CMY26" s="253">
        <v>92.818781999999999</v>
      </c>
      <c r="CMZ26" s="253">
        <v>92.957235999999995</v>
      </c>
      <c r="CNA26" s="253">
        <v>93.104720999999998</v>
      </c>
      <c r="CNB26" s="253">
        <v>93.246258999999995</v>
      </c>
      <c r="CNC26" s="253">
        <v>93.372118999999998</v>
      </c>
      <c r="CND26" s="253">
        <v>93.485912999999996</v>
      </c>
      <c r="CNE26" s="253">
        <v>93.597431</v>
      </c>
      <c r="CNF26" s="253">
        <v>93.712751999999995</v>
      </c>
      <c r="CNG26" s="253">
        <v>93.831834999999998</v>
      </c>
      <c r="CNH26" s="253">
        <v>93.948848999999996</v>
      </c>
      <c r="CNI26" s="253">
        <v>94.056178000000003</v>
      </c>
      <c r="CNJ26" s="253">
        <v>94.153165000000001</v>
      </c>
      <c r="CNK26" s="253">
        <v>94.247202000000001</v>
      </c>
      <c r="CNL26" s="253">
        <v>94.344469000000004</v>
      </c>
      <c r="CNM26" s="253">
        <v>94.443119999999993</v>
      </c>
      <c r="CNN26" s="253">
        <v>94.539846999999995</v>
      </c>
      <c r="CNO26" s="253">
        <v>94.634327999999996</v>
      </c>
      <c r="CNP26" s="253">
        <v>94.726828999999995</v>
      </c>
      <c r="CNQ26" s="253">
        <v>94.815949000000003</v>
      </c>
      <c r="CNR26" s="253">
        <v>94.899220999999997</v>
      </c>
      <c r="CNS26" s="253">
        <v>94.974395999999999</v>
      </c>
      <c r="CNT26" s="253">
        <v>95.041111000000001</v>
      </c>
      <c r="CNU26" s="253">
        <v>95.102639999999994</v>
      </c>
      <c r="CNV26" s="253">
        <v>95.164141000000001</v>
      </c>
      <c r="CNW26" s="253">
        <v>95.227954999999994</v>
      </c>
      <c r="CNX26" s="253">
        <v>95.291807000000006</v>
      </c>
      <c r="CNY26" s="253">
        <v>95.352835999999996</v>
      </c>
      <c r="CNZ26" s="253">
        <v>95.411569999999998</v>
      </c>
      <c r="COA26" s="253">
        <v>95.470256000000006</v>
      </c>
      <c r="COB26" s="253">
        <v>95.529239000000004</v>
      </c>
      <c r="COC26" s="253">
        <v>95.586967000000001</v>
      </c>
      <c r="COD26" s="253">
        <v>95.642377999999994</v>
      </c>
      <c r="COE26" s="253">
        <v>95.694283999999996</v>
      </c>
      <c r="COF26" s="253">
        <v>95.740303999999995</v>
      </c>
      <c r="COG26" s="253">
        <v>95.777770000000004</v>
      </c>
      <c r="COH26" s="253">
        <v>95.807323999999994</v>
      </c>
      <c r="COI26" s="253">
        <v>95.833869000000007</v>
      </c>
      <c r="COJ26" s="253">
        <v>95.857079999999996</v>
      </c>
      <c r="COK26" s="253">
        <v>95.870979000000005</v>
      </c>
      <c r="COL26" s="253">
        <v>95.875772999999995</v>
      </c>
      <c r="COM26" s="253">
        <v>95.884024999999994</v>
      </c>
      <c r="CON26" s="253">
        <v>95.907487000000003</v>
      </c>
      <c r="COO26" s="253">
        <v>95.943610000000007</v>
      </c>
      <c r="COP26" s="253">
        <v>95.979980999999995</v>
      </c>
      <c r="COQ26" s="253">
        <v>96.003128000000004</v>
      </c>
      <c r="COR26" s="253">
        <v>96.012009000000006</v>
      </c>
      <c r="COS26" s="253">
        <v>96.016810000000007</v>
      </c>
      <c r="COT26" s="253">
        <v>96.024130999999997</v>
      </c>
      <c r="COU26" s="253">
        <v>96.031614000000005</v>
      </c>
      <c r="COV26" s="253">
        <v>96.041664999999995</v>
      </c>
      <c r="COW26" s="253">
        <v>96.056166000000005</v>
      </c>
      <c r="COX26" s="253">
        <v>96.069990000000004</v>
      </c>
      <c r="COY26" s="253">
        <v>96.077747000000002</v>
      </c>
      <c r="COZ26" s="253">
        <v>96.074792000000002</v>
      </c>
      <c r="CPA26" s="253">
        <v>96.062340000000006</v>
      </c>
      <c r="CPB26" s="253">
        <v>96.049195999999995</v>
      </c>
      <c r="CPC26" s="253">
        <v>96.050815</v>
      </c>
      <c r="CPD26" s="253">
        <v>96.078546000000003</v>
      </c>
      <c r="CPE26" s="253">
        <v>96.108455000000006</v>
      </c>
      <c r="CPF26" s="253">
        <v>96.094845000000007</v>
      </c>
      <c r="CPG26" s="253">
        <v>96.089299999999994</v>
      </c>
      <c r="CPH26" s="253">
        <v>96.091775999999996</v>
      </c>
      <c r="CPI26" s="253">
        <v>96.085352999999998</v>
      </c>
      <c r="CPJ26" s="253">
        <v>96.085828000000006</v>
      </c>
      <c r="CPK26" s="253">
        <v>96.093816000000004</v>
      </c>
      <c r="CPL26" s="253">
        <v>96.093592999999998</v>
      </c>
      <c r="CPM26" s="253">
        <v>96.080624999999998</v>
      </c>
      <c r="CPN26" s="253">
        <v>96.065918999999994</v>
      </c>
      <c r="CPO26" s="253">
        <v>96.058136000000005</v>
      </c>
      <c r="CPP26" s="253">
        <v>96.057060000000007</v>
      </c>
      <c r="CPQ26" s="253">
        <v>96.060350999999997</v>
      </c>
      <c r="CPR26" s="253">
        <v>96.066402999999994</v>
      </c>
      <c r="CPS26" s="253">
        <v>96.071325999999999</v>
      </c>
      <c r="CPT26" s="253">
        <v>96.069208000000003</v>
      </c>
      <c r="CPU26" s="253">
        <v>96.064690999999996</v>
      </c>
      <c r="CPV26" s="253">
        <v>96.070341999999997</v>
      </c>
      <c r="CPW26" s="253">
        <v>96.088042999999999</v>
      </c>
      <c r="CPX26" s="253">
        <v>96.110421000000002</v>
      </c>
      <c r="CPY26" s="253">
        <v>96.140351999999993</v>
      </c>
      <c r="CPZ26" s="253">
        <v>96.179002999999994</v>
      </c>
      <c r="CQA26" s="253">
        <v>96.199192999999994</v>
      </c>
      <c r="CQB26" s="253">
        <v>96.193389999999994</v>
      </c>
      <c r="CQC26" s="253">
        <v>96.182834</v>
      </c>
      <c r="CQD26" s="253">
        <v>96.183413000000002</v>
      </c>
      <c r="CQE26" s="253">
        <v>96.189316000000005</v>
      </c>
      <c r="CQF26" s="253">
        <v>96.190252999999998</v>
      </c>
      <c r="CQG26" s="253">
        <v>96.190487000000005</v>
      </c>
      <c r="CQH26" s="253">
        <v>96.194935000000001</v>
      </c>
      <c r="CQI26" s="253">
        <v>96.202490999999995</v>
      </c>
      <c r="CQJ26" s="253">
        <v>96.209659000000002</v>
      </c>
      <c r="CQK26" s="253">
        <v>96.215839000000003</v>
      </c>
      <c r="CQL26" s="253">
        <v>96.222592000000006</v>
      </c>
      <c r="CQM26" s="253">
        <v>96.226187999999993</v>
      </c>
      <c r="CQN26" s="253">
        <v>96.221169000000003</v>
      </c>
      <c r="CQO26" s="253">
        <v>96.210159000000004</v>
      </c>
      <c r="CQP26" s="253">
        <v>96.201193000000004</v>
      </c>
      <c r="CQQ26" s="253">
        <v>96.195618999999994</v>
      </c>
      <c r="CQR26" s="253">
        <v>96.194946000000002</v>
      </c>
      <c r="CQS26" s="253">
        <v>96.202437000000003</v>
      </c>
      <c r="CQT26" s="253">
        <v>96.206935999999999</v>
      </c>
      <c r="CQU26" s="253">
        <v>96.195678999999998</v>
      </c>
      <c r="CQV26" s="253">
        <v>96.171049999999994</v>
      </c>
      <c r="CQW26" s="253">
        <v>96.156261000000001</v>
      </c>
      <c r="CQX26" s="253">
        <v>96.164270999999999</v>
      </c>
      <c r="CQY26" s="253">
        <v>96.179680000000005</v>
      </c>
      <c r="CQZ26" s="253">
        <v>96.186554000000001</v>
      </c>
      <c r="CRA26" s="253">
        <v>96.185779999999994</v>
      </c>
      <c r="CRB26" s="253">
        <v>96.182456000000002</v>
      </c>
      <c r="CRC26" s="253">
        <v>96.168817000000004</v>
      </c>
      <c r="CRD26" s="253">
        <v>96.134354000000002</v>
      </c>
      <c r="CRE26" s="253">
        <v>96.090654000000001</v>
      </c>
      <c r="CRF26" s="253">
        <v>96.079758999999996</v>
      </c>
      <c r="CRG26" s="253">
        <v>96.123654000000002</v>
      </c>
      <c r="CRH26" s="253">
        <v>96.163664999999995</v>
      </c>
      <c r="CRI26" s="253">
        <v>96.167404000000005</v>
      </c>
      <c r="CRJ26" s="253">
        <v>96.155152000000001</v>
      </c>
      <c r="CRK26" s="253">
        <v>96.139374000000004</v>
      </c>
      <c r="CRL26" s="253">
        <v>96.117643000000001</v>
      </c>
      <c r="CRM26" s="253">
        <v>96.092038000000002</v>
      </c>
      <c r="CRN26" s="253">
        <v>96.071821999999997</v>
      </c>
      <c r="CRO26" s="253">
        <v>96.052636000000007</v>
      </c>
      <c r="CRP26" s="253">
        <v>96.020159000000007</v>
      </c>
      <c r="CRQ26" s="253">
        <v>95.982174999999998</v>
      </c>
      <c r="CRR26" s="253">
        <v>95.951295000000002</v>
      </c>
      <c r="CRS26" s="253">
        <v>95.912431999999995</v>
      </c>
      <c r="CRT26" s="253">
        <v>95.852356</v>
      </c>
      <c r="CRU26" s="253">
        <v>95.783946999999998</v>
      </c>
      <c r="CRV26" s="253">
        <v>95.722427999999994</v>
      </c>
      <c r="CRW26" s="253">
        <v>95.656448999999995</v>
      </c>
      <c r="CRX26" s="253">
        <v>95.573672000000002</v>
      </c>
      <c r="CRY26" s="253">
        <v>95.490433999999993</v>
      </c>
      <c r="CRZ26" s="253">
        <v>95.420666999999995</v>
      </c>
      <c r="CSA26" s="253">
        <v>95.349981</v>
      </c>
      <c r="CSB26" s="253">
        <v>95.262713000000005</v>
      </c>
      <c r="CSC26" s="253">
        <v>95.163121000000004</v>
      </c>
      <c r="CSD26" s="253">
        <v>95.055064999999999</v>
      </c>
      <c r="CSE26" s="253">
        <v>94.921425999999997</v>
      </c>
      <c r="CSF26" s="253">
        <v>94.748418000000001</v>
      </c>
      <c r="CSG26" s="253">
        <v>94.555008999999998</v>
      </c>
      <c r="CSH26" s="253">
        <v>94.355716000000001</v>
      </c>
      <c r="CSI26" s="253">
        <v>94.121182000000005</v>
      </c>
      <c r="CSJ26" s="253">
        <v>93.812116000000003</v>
      </c>
      <c r="CSK26" s="253">
        <v>93.436993999999999</v>
      </c>
      <c r="CSL26" s="253">
        <v>93.012859000000006</v>
      </c>
      <c r="CSM26" s="253">
        <v>92.476037000000005</v>
      </c>
      <c r="CSN26" s="253">
        <v>91.729313000000005</v>
      </c>
      <c r="CSO26" s="253">
        <v>90.817989999999995</v>
      </c>
      <c r="CSP26" s="253">
        <v>89.891692000000006</v>
      </c>
      <c r="CSQ26" s="253">
        <v>88.982861999999997</v>
      </c>
      <c r="CSR26" s="253">
        <v>88.038443000000001</v>
      </c>
      <c r="CSS26" s="253">
        <v>87.030832000000004</v>
      </c>
      <c r="CST26" s="253">
        <v>85.937168</v>
      </c>
      <c r="CSU26" s="253">
        <v>84.707438999999994</v>
      </c>
      <c r="CSV26" s="253">
        <v>83.371605000000002</v>
      </c>
      <c r="CSW26" s="253">
        <v>82.139296000000002</v>
      </c>
      <c r="CSX26" s="253">
        <v>81.202088000000003</v>
      </c>
      <c r="CSY26" s="253">
        <v>80.541770999999997</v>
      </c>
      <c r="CSZ26" s="253">
        <v>80.054998999999995</v>
      </c>
      <c r="CTA26" s="253">
        <v>79.683356000000003</v>
      </c>
      <c r="CTB26" s="253">
        <v>79.394216</v>
      </c>
      <c r="CTC26" s="253">
        <v>79.137885999999995</v>
      </c>
      <c r="CTD26" s="253">
        <v>78.908811</v>
      </c>
      <c r="CTE26" s="253">
        <v>78.783561000000006</v>
      </c>
      <c r="CTF26" s="253">
        <v>78.753011999999998</v>
      </c>
      <c r="CTG26" s="253">
        <v>78.738499000000004</v>
      </c>
      <c r="CTH26" s="253">
        <v>78.730205999999995</v>
      </c>
      <c r="CTI26" s="253">
        <v>78.789486999999994</v>
      </c>
      <c r="CTJ26" s="253">
        <v>78.991360999999998</v>
      </c>
      <c r="CTK26" s="253">
        <v>79.413714999999996</v>
      </c>
      <c r="CTL26" s="253">
        <v>80.167063999999996</v>
      </c>
      <c r="CTM26" s="253">
        <v>81.320617999999996</v>
      </c>
      <c r="CTN26" s="253">
        <v>82.758018000000007</v>
      </c>
      <c r="CTO26" s="253">
        <v>84.247579000000002</v>
      </c>
      <c r="CTP26" s="253">
        <v>85.643844999999999</v>
      </c>
      <c r="CTQ26" s="253">
        <v>86.895661000000004</v>
      </c>
      <c r="CTR26" s="253">
        <v>87.959884000000002</v>
      </c>
      <c r="CTS26" s="253">
        <v>88.794833999999994</v>
      </c>
      <c r="CTT26" s="253">
        <v>89.396193999999994</v>
      </c>
      <c r="CTU26" s="253">
        <v>89.788497000000007</v>
      </c>
      <c r="CTV26" s="253">
        <v>89.994266999999994</v>
      </c>
      <c r="CTW26" s="253">
        <v>90.034238000000002</v>
      </c>
      <c r="CTX26" s="253">
        <v>89.982512</v>
      </c>
      <c r="CTY26" s="253">
        <v>90.014959000000005</v>
      </c>
      <c r="CTZ26" s="253">
        <v>90.280270000000002</v>
      </c>
      <c r="CUA26" s="253">
        <v>90.785045999999994</v>
      </c>
      <c r="CUB26" s="253">
        <v>91.470482000000004</v>
      </c>
      <c r="CUC26" s="253">
        <v>92.244579000000002</v>
      </c>
      <c r="CUD26" s="253">
        <v>92.978802000000002</v>
      </c>
      <c r="CUE26" s="253">
        <v>93.574718000000004</v>
      </c>
      <c r="CUF26" s="253">
        <v>94.012893000000005</v>
      </c>
      <c r="CUG26" s="253">
        <v>94.311190999999994</v>
      </c>
      <c r="CUH26" s="253">
        <v>94.494794999999996</v>
      </c>
      <c r="CUI26" s="253">
        <v>94.610904000000005</v>
      </c>
      <c r="CUJ26" s="253">
        <v>94.707213999999993</v>
      </c>
      <c r="CUK26" s="253">
        <v>94.791999000000004</v>
      </c>
      <c r="CUL26" s="253">
        <v>94.851996</v>
      </c>
      <c r="CUM26" s="253">
        <v>94.897974000000005</v>
      </c>
      <c r="CUN26" s="253">
        <v>94.957859999999997</v>
      </c>
      <c r="CUO26" s="253">
        <v>95.029387</v>
      </c>
      <c r="CUP26" s="253">
        <v>95.079654000000005</v>
      </c>
      <c r="CUQ26" s="253">
        <v>95.106419000000002</v>
      </c>
      <c r="CUR26" s="253">
        <v>95.136940999999993</v>
      </c>
      <c r="CUS26" s="253">
        <v>95.175922999999997</v>
      </c>
      <c r="CUT26" s="253">
        <v>95.210841000000002</v>
      </c>
      <c r="CUU26" s="253">
        <v>95.242587999999998</v>
      </c>
      <c r="CUV26" s="253">
        <v>95.281378000000004</v>
      </c>
      <c r="CUW26" s="253">
        <v>95.323620000000005</v>
      </c>
      <c r="CUX26" s="253">
        <v>95.356752999999998</v>
      </c>
      <c r="CUY26" s="253">
        <v>95.383371999999994</v>
      </c>
      <c r="CUZ26" s="253">
        <v>95.416402000000005</v>
      </c>
      <c r="CVA26" s="253">
        <v>95.453102999999999</v>
      </c>
      <c r="CVB26" s="253">
        <v>95.478301999999999</v>
      </c>
      <c r="CVC26" s="253">
        <v>95.494371000000001</v>
      </c>
      <c r="CVD26" s="253">
        <v>95.519131999999999</v>
      </c>
      <c r="CVE26" s="253">
        <v>95.549688000000003</v>
      </c>
      <c r="CVF26" s="253">
        <v>95.564976999999999</v>
      </c>
      <c r="CVG26" s="253">
        <v>95.564125000000004</v>
      </c>
      <c r="CVH26" s="253">
        <v>95.564381999999995</v>
      </c>
      <c r="CVI26" s="253">
        <v>95.566108</v>
      </c>
      <c r="CVJ26" s="253">
        <v>95.556667000000004</v>
      </c>
      <c r="CVK26" s="253">
        <v>95.543723999999997</v>
      </c>
      <c r="CVL26" s="253">
        <v>95.543391</v>
      </c>
      <c r="CVM26" s="253">
        <v>95.543684999999996</v>
      </c>
      <c r="CVN26" s="253">
        <v>95.517169999999993</v>
      </c>
      <c r="CVO26" s="253">
        <v>95.466477999999995</v>
      </c>
      <c r="CVP26" s="253">
        <v>95.412750000000003</v>
      </c>
      <c r="CVQ26" s="253">
        <v>95.347832999999994</v>
      </c>
      <c r="CVR26" s="253">
        <v>95.243677000000005</v>
      </c>
      <c r="CVS26" s="253">
        <v>95.087525999999997</v>
      </c>
      <c r="CVT26" s="253">
        <v>94.872082000000006</v>
      </c>
      <c r="CVU26" s="253">
        <v>94.558895000000007</v>
      </c>
      <c r="CVV26" s="253">
        <v>94.091811000000007</v>
      </c>
      <c r="CVW26" s="253">
        <v>93.441678999999993</v>
      </c>
      <c r="CVX26" s="253">
        <v>92.572350999999998</v>
      </c>
      <c r="CVY26" s="253">
        <v>91.383868000000007</v>
      </c>
      <c r="CVZ26" s="253">
        <v>89.760793000000007</v>
      </c>
      <c r="CWA26" s="253">
        <v>87.652313000000007</v>
      </c>
      <c r="CWB26" s="253">
        <v>85.049328000000003</v>
      </c>
      <c r="CWC26" s="253">
        <v>81.944840999999997</v>
      </c>
      <c r="CWD26" s="253">
        <v>78.472413000000003</v>
      </c>
      <c r="CWE26" s="253">
        <v>75.075546000000003</v>
      </c>
      <c r="CWF26" s="253">
        <v>72.397214000000005</v>
      </c>
      <c r="CWG26" s="253">
        <v>71.021838000000002</v>
      </c>
      <c r="CWH26" s="253">
        <v>71.318323000000007</v>
      </c>
      <c r="CWI26" s="253">
        <v>73.248716000000002</v>
      </c>
      <c r="CWJ26" s="253">
        <v>76.248710000000003</v>
      </c>
      <c r="CWK26" s="253">
        <v>79.584422000000004</v>
      </c>
      <c r="CWL26" s="253">
        <v>82.793064000000001</v>
      </c>
      <c r="CWM26" s="253">
        <v>85.664686000000003</v>
      </c>
      <c r="CWN26" s="253">
        <v>88.045777999999999</v>
      </c>
      <c r="CWO26" s="253">
        <v>89.816151000000005</v>
      </c>
      <c r="CWP26" s="253">
        <v>90.976564999999994</v>
      </c>
      <c r="CWQ26" s="253">
        <v>91.641178999999994</v>
      </c>
      <c r="CWR26" s="253">
        <v>91.938899000000006</v>
      </c>
      <c r="CWS26" s="253">
        <v>91.955461</v>
      </c>
      <c r="CWT26" s="253">
        <v>91.749700000000004</v>
      </c>
      <c r="CWU26" s="253">
        <v>91.395167000000001</v>
      </c>
      <c r="CWV26" s="253">
        <v>90.996728000000004</v>
      </c>
      <c r="CWW26" s="253">
        <v>90.675972000000002</v>
      </c>
      <c r="CWX26" s="253">
        <v>90.546357</v>
      </c>
      <c r="CWY26" s="253">
        <v>90.681101999999996</v>
      </c>
      <c r="CWZ26" s="253">
        <v>91.083665999999994</v>
      </c>
      <c r="CXA26" s="253">
        <v>91.686846000000003</v>
      </c>
      <c r="CXB26" s="253">
        <v>92.382278999999997</v>
      </c>
      <c r="CXC26" s="253">
        <v>93.060969</v>
      </c>
      <c r="CXD26" s="253">
        <v>93.651111999999998</v>
      </c>
      <c r="CXE26" s="253">
        <v>94.134174999999999</v>
      </c>
      <c r="CXF26" s="253">
        <v>94.526308</v>
      </c>
      <c r="CXG26" s="253">
        <v>94.84863</v>
      </c>
      <c r="CXH26" s="253">
        <v>95.113730000000004</v>
      </c>
      <c r="CXI26" s="253">
        <v>95.330509000000006</v>
      </c>
      <c r="CXJ26" s="253">
        <v>95.508831999999998</v>
      </c>
      <c r="CXK26" s="253">
        <v>95.655270000000002</v>
      </c>
      <c r="CXL26" s="253">
        <v>95.772383000000005</v>
      </c>
      <c r="CXM26" s="253">
        <v>95.864822000000004</v>
      </c>
      <c r="CXN26" s="253">
        <v>95.940805999999995</v>
      </c>
      <c r="CXO26" s="253">
        <v>96.004723999999996</v>
      </c>
      <c r="CXP26" s="253">
        <v>96.053194000000005</v>
      </c>
      <c r="CXQ26" s="253">
        <v>96.083168000000001</v>
      </c>
      <c r="CXR26" s="253">
        <v>96.100965000000002</v>
      </c>
      <c r="CXS26" s="253">
        <v>96.115357000000003</v>
      </c>
      <c r="CXT26" s="253">
        <v>96.124595999999997</v>
      </c>
      <c r="CXU26" s="253">
        <v>96.117524000000003</v>
      </c>
      <c r="CXV26" s="253">
        <v>96.083941999999993</v>
      </c>
      <c r="CXW26" s="253">
        <v>96.021073000000001</v>
      </c>
      <c r="CXX26" s="253">
        <v>95.934669999999997</v>
      </c>
      <c r="CXY26" s="253">
        <v>95.839355999999995</v>
      </c>
      <c r="CXZ26" s="253">
        <v>95.756980999999996</v>
      </c>
      <c r="CYA26" s="253">
        <v>95.707817000000006</v>
      </c>
      <c r="CYB26" s="253">
        <v>95.699945999999997</v>
      </c>
      <c r="CYC26" s="253">
        <v>95.729714000000001</v>
      </c>
      <c r="CYD26" s="253">
        <v>95.791345000000007</v>
      </c>
      <c r="CYE26" s="253">
        <v>95.881066000000004</v>
      </c>
      <c r="CYF26" s="253">
        <v>95.991297000000003</v>
      </c>
      <c r="CYG26" s="253">
        <v>96.107759000000001</v>
      </c>
      <c r="CYH26" s="253">
        <v>96.215778</v>
      </c>
      <c r="CYI26" s="253">
        <v>96.306670999999994</v>
      </c>
      <c r="CYJ26" s="253">
        <v>96.377332999999993</v>
      </c>
      <c r="CYK26" s="253">
        <v>96.428202999999996</v>
      </c>
      <c r="CYL26" s="253">
        <v>96.464697999999999</v>
      </c>
      <c r="CYM26" s="253">
        <v>96.495617999999993</v>
      </c>
      <c r="CYN26" s="253">
        <v>96.524697000000003</v>
      </c>
      <c r="CYO26" s="253">
        <v>96.546368000000001</v>
      </c>
      <c r="CYP26" s="253">
        <v>96.553475000000006</v>
      </c>
      <c r="CYQ26" s="253">
        <v>96.545685000000006</v>
      </c>
      <c r="CYR26" s="253">
        <v>96.526343999999995</v>
      </c>
      <c r="CYS26" s="253">
        <v>96.493108000000007</v>
      </c>
      <c r="CYT26" s="253">
        <v>96.435242000000002</v>
      </c>
      <c r="CYU26" s="253">
        <v>96.337119999999999</v>
      </c>
      <c r="CYV26" s="253">
        <v>96.181101999999996</v>
      </c>
      <c r="CYW26" s="253">
        <v>95.956569999999999</v>
      </c>
      <c r="CYX26" s="253">
        <v>95.681659999999994</v>
      </c>
      <c r="CYY26" s="253">
        <v>95.417225999999999</v>
      </c>
      <c r="CYZ26" s="253">
        <v>95.243645000000001</v>
      </c>
      <c r="CZA26" s="253">
        <v>95.210746</v>
      </c>
      <c r="CZB26" s="253">
        <v>95.304381000000006</v>
      </c>
      <c r="CZC26" s="253">
        <v>95.459096000000002</v>
      </c>
      <c r="CZD26" s="253">
        <v>95.603153000000006</v>
      </c>
      <c r="CZE26" s="253">
        <v>95.695027999999994</v>
      </c>
      <c r="CZF26" s="253">
        <v>95.729826000000003</v>
      </c>
      <c r="CZG26" s="253">
        <v>95.726826000000003</v>
      </c>
      <c r="CZH26" s="253">
        <v>95.714780000000005</v>
      </c>
      <c r="CZI26" s="253">
        <v>95.719620000000006</v>
      </c>
      <c r="CZJ26" s="253">
        <v>95.754925</v>
      </c>
      <c r="CZK26" s="253">
        <v>95.818608999999995</v>
      </c>
      <c r="CZL26" s="253">
        <v>95.898493999999999</v>
      </c>
      <c r="CZM26" s="253">
        <v>95.981807000000003</v>
      </c>
      <c r="CZN26" s="253">
        <v>96.060772</v>
      </c>
      <c r="CZO26" s="253">
        <v>96.132270000000005</v>
      </c>
      <c r="CZP26" s="253">
        <v>96.195007000000004</v>
      </c>
      <c r="CZQ26" s="253">
        <v>96.247842000000006</v>
      </c>
      <c r="CZR26" s="253">
        <v>96.290166999999997</v>
      </c>
      <c r="CZS26" s="253">
        <v>96.322569999999999</v>
      </c>
      <c r="CZT26" s="253">
        <v>96.346502000000001</v>
      </c>
      <c r="CZU26" s="253">
        <v>96.363766999999996</v>
      </c>
      <c r="CZV26" s="253">
        <v>96.376317999999998</v>
      </c>
      <c r="CZW26" s="253">
        <v>96.385344000000003</v>
      </c>
      <c r="CZX26" s="253">
        <v>96.390118999999999</v>
      </c>
      <c r="CZY26" s="253">
        <v>96.389236999999994</v>
      </c>
      <c r="CZZ26" s="253">
        <v>96.384102999999996</v>
      </c>
      <c r="DAA26" s="253">
        <v>96.379352999999995</v>
      </c>
      <c r="DAB26" s="253">
        <v>96.378218000000004</v>
      </c>
      <c r="DAC26" s="253">
        <v>96.378994000000006</v>
      </c>
      <c r="DAD26" s="253">
        <v>96.377741999999998</v>
      </c>
      <c r="DAE26" s="253">
        <v>96.372518999999997</v>
      </c>
      <c r="DAF26" s="253">
        <v>96.362716000000006</v>
      </c>
      <c r="DAG26" s="253">
        <v>96.346380999999994</v>
      </c>
      <c r="DAH26" s="253">
        <v>96.321877000000001</v>
      </c>
      <c r="DAI26" s="253">
        <v>96.291601</v>
      </c>
      <c r="DAJ26" s="253">
        <v>96.260613000000006</v>
      </c>
      <c r="DAK26" s="253">
        <v>96.231463000000005</v>
      </c>
      <c r="DAL26" s="253">
        <v>96.202523999999997</v>
      </c>
      <c r="DAM26" s="253">
        <v>96.170396999999994</v>
      </c>
      <c r="DAN26" s="253">
        <v>96.131112000000002</v>
      </c>
      <c r="DAO26" s="253">
        <v>96.079261000000002</v>
      </c>
      <c r="DAP26" s="253">
        <v>96.008949999999999</v>
      </c>
      <c r="DAQ26" s="253">
        <v>95.916246000000001</v>
      </c>
      <c r="DAR26" s="253">
        <v>95.798400000000001</v>
      </c>
      <c r="DAS26" s="253">
        <v>95.651386000000002</v>
      </c>
      <c r="DAT26" s="253">
        <v>95.474097</v>
      </c>
      <c r="DAU26" s="253">
        <v>95.279909000000004</v>
      </c>
      <c r="DAV26" s="253">
        <v>95.104156000000003</v>
      </c>
      <c r="DAW26" s="253">
        <v>94.995759000000007</v>
      </c>
      <c r="DAX26" s="253">
        <v>94.993127000000001</v>
      </c>
      <c r="DAY26" s="253">
        <v>95.099306999999996</v>
      </c>
      <c r="DAZ26" s="253">
        <v>95.277305999999996</v>
      </c>
      <c r="DBA26" s="253">
        <v>95.471036999999995</v>
      </c>
      <c r="DBB26" s="253">
        <v>95.635247000000007</v>
      </c>
      <c r="DBC26" s="253">
        <v>95.753370000000004</v>
      </c>
      <c r="DBD26" s="253">
        <v>95.833584999999999</v>
      </c>
      <c r="DBE26" s="253">
        <v>95.891242000000005</v>
      </c>
      <c r="DBF26" s="253">
        <v>95.935447999999994</v>
      </c>
      <c r="DBG26" s="253">
        <v>95.968793000000005</v>
      </c>
      <c r="DBH26" s="253">
        <v>95.994000999999997</v>
      </c>
      <c r="DBI26" s="253">
        <v>96.016548999999998</v>
      </c>
      <c r="DBJ26" s="253">
        <v>96.040650999999997</v>
      </c>
      <c r="DBK26" s="253">
        <v>96.065128000000001</v>
      </c>
      <c r="DBL26" s="253">
        <v>96.085054</v>
      </c>
      <c r="DBM26" s="253">
        <v>96.097386999999998</v>
      </c>
      <c r="DBN26" s="253">
        <v>96.104346000000007</v>
      </c>
      <c r="DBO26" s="253">
        <v>96.111341999999993</v>
      </c>
      <c r="DBP26" s="253">
        <v>96.121849999999995</v>
      </c>
      <c r="DBQ26" s="253">
        <v>96.134017999999998</v>
      </c>
      <c r="DBR26" s="253">
        <v>96.141901000000004</v>
      </c>
      <c r="DBS26" s="253">
        <v>96.140527000000006</v>
      </c>
      <c r="DBT26" s="253">
        <v>96.130740000000003</v>
      </c>
      <c r="DBU26" s="253">
        <v>96.118720999999994</v>
      </c>
      <c r="DBV26" s="253">
        <v>96.109419000000003</v>
      </c>
      <c r="DBW26" s="253">
        <v>96.100532000000001</v>
      </c>
      <c r="DBX26" s="253">
        <v>96.084874999999997</v>
      </c>
      <c r="DBY26" s="253">
        <v>96.058734999999999</v>
      </c>
      <c r="DBZ26" s="253">
        <v>96.024957000000001</v>
      </c>
      <c r="DCA26" s="253">
        <v>95.986756999999997</v>
      </c>
      <c r="DCB26" s="253">
        <v>95.942149000000001</v>
      </c>
      <c r="DCC26" s="253">
        <v>95.887730000000005</v>
      </c>
      <c r="DCD26" s="253">
        <v>95.825524999999999</v>
      </c>
      <c r="DCE26" s="253">
        <v>95.762518999999998</v>
      </c>
      <c r="DCF26" s="253">
        <v>95.706129000000004</v>
      </c>
      <c r="DCG26" s="253">
        <v>95.665332000000006</v>
      </c>
      <c r="DCH26" s="253">
        <v>95.653932999999995</v>
      </c>
      <c r="DCI26" s="253">
        <v>95.684274000000002</v>
      </c>
      <c r="DCJ26" s="253">
        <v>95.754582999999997</v>
      </c>
      <c r="DCK26" s="253">
        <v>95.846902999999998</v>
      </c>
      <c r="DCL26" s="253">
        <v>95.940281999999996</v>
      </c>
      <c r="DCM26" s="253">
        <v>96.024293</v>
      </c>
      <c r="DCN26" s="253">
        <v>96.099221999999997</v>
      </c>
      <c r="DCO26" s="253">
        <v>96.167246000000006</v>
      </c>
      <c r="DCP26" s="253">
        <v>96.227080000000001</v>
      </c>
      <c r="DCQ26" s="253">
        <v>96.275836999999996</v>
      </c>
      <c r="DCR26" s="253">
        <v>96.313333999999998</v>
      </c>
      <c r="DCS26" s="253">
        <v>96.344438999999994</v>
      </c>
      <c r="DCT26" s="253">
        <v>96.377205000000004</v>
      </c>
      <c r="DCU26" s="253">
        <v>96.416222000000005</v>
      </c>
      <c r="DCV26" s="253">
        <v>96.456833000000003</v>
      </c>
      <c r="DCW26" s="253">
        <v>96.488887000000005</v>
      </c>
      <c r="DCX26" s="253">
        <v>96.508078999999995</v>
      </c>
      <c r="DCY26" s="253">
        <v>96.521047999999993</v>
      </c>
      <c r="DCZ26" s="253">
        <v>96.537364999999994</v>
      </c>
      <c r="DDA26" s="253">
        <v>96.559528999999998</v>
      </c>
      <c r="DDB26" s="253">
        <v>96.583297999999999</v>
      </c>
      <c r="DDC26" s="253">
        <v>96.604434999999995</v>
      </c>
      <c r="DDD26" s="253">
        <v>96.621306000000004</v>
      </c>
      <c r="DDE26" s="253">
        <v>96.632828000000003</v>
      </c>
      <c r="DDF26" s="253">
        <v>96.638079000000005</v>
      </c>
      <c r="DDG26" s="253">
        <v>96.638211999999996</v>
      </c>
      <c r="DDH26" s="253">
        <v>96.636572999999999</v>
      </c>
      <c r="DDI26" s="253">
        <v>96.636922999999996</v>
      </c>
      <c r="DDJ26" s="253">
        <v>96.641553999999999</v>
      </c>
      <c r="DDK26" s="253">
        <v>96.648540999999994</v>
      </c>
      <c r="DDL26" s="253">
        <v>96.650068000000005</v>
      </c>
      <c r="DDM26" s="253">
        <v>96.637496999999996</v>
      </c>
      <c r="DDN26" s="253">
        <v>96.610990999999999</v>
      </c>
      <c r="DDO26" s="253">
        <v>96.580945999999997</v>
      </c>
      <c r="DDP26" s="253">
        <v>96.556437000000003</v>
      </c>
      <c r="DDQ26" s="253">
        <v>96.534895000000006</v>
      </c>
      <c r="DDR26" s="253">
        <v>96.506071000000006</v>
      </c>
      <c r="DDS26" s="253">
        <v>96.462312999999995</v>
      </c>
      <c r="DDT26" s="253">
        <v>96.400183999999996</v>
      </c>
      <c r="DDU26" s="253">
        <v>96.314873000000006</v>
      </c>
      <c r="DDV26" s="253">
        <v>96.199004000000002</v>
      </c>
      <c r="DDW26" s="253">
        <v>96.045677999999995</v>
      </c>
      <c r="DDX26" s="253">
        <v>95.846779999999995</v>
      </c>
      <c r="DDY26" s="253">
        <v>95.587975999999998</v>
      </c>
      <c r="DDZ26" s="253">
        <v>95.249493000000001</v>
      </c>
      <c r="DEA26" s="253">
        <v>94.811880000000002</v>
      </c>
      <c r="DEB26" s="253">
        <v>94.259968000000001</v>
      </c>
      <c r="DEC26" s="253">
        <v>93.590052999999997</v>
      </c>
      <c r="DED26" s="253">
        <v>92.828711999999996</v>
      </c>
      <c r="DEE26" s="253">
        <v>92.051032000000006</v>
      </c>
      <c r="DEF26" s="253">
        <v>91.372806999999995</v>
      </c>
      <c r="DEG26" s="253">
        <v>90.910921000000002</v>
      </c>
      <c r="DEH26" s="253">
        <v>90.734560000000002</v>
      </c>
      <c r="DEI26" s="253">
        <v>90.838862000000006</v>
      </c>
      <c r="DEJ26" s="253">
        <v>91.157087000000004</v>
      </c>
      <c r="DEK26" s="253">
        <v>91.596316999999999</v>
      </c>
      <c r="DEL26" s="253">
        <v>92.069117000000006</v>
      </c>
      <c r="DEM26" s="253">
        <v>92.511717000000004</v>
      </c>
      <c r="DEN26" s="253">
        <v>92.892099999999999</v>
      </c>
      <c r="DEO26" s="253">
        <v>93.206225000000003</v>
      </c>
      <c r="DEP26" s="253">
        <v>93.462360000000004</v>
      </c>
      <c r="DEQ26" s="253">
        <v>93.665508000000003</v>
      </c>
      <c r="DER26" s="253">
        <v>93.815235999999999</v>
      </c>
      <c r="DES26" s="253">
        <v>93.914866000000004</v>
      </c>
      <c r="DET26" s="253">
        <v>93.977996000000005</v>
      </c>
      <c r="DEU26" s="253">
        <v>94.025232000000003</v>
      </c>
      <c r="DEV26" s="253">
        <v>94.077721999999994</v>
      </c>
      <c r="DEW26" s="253">
        <v>94.154644000000005</v>
      </c>
      <c r="DEX26" s="253">
        <v>94.271010000000004</v>
      </c>
      <c r="DEY26" s="253">
        <v>94.430975000000004</v>
      </c>
      <c r="DEZ26" s="253">
        <v>94.622990000000001</v>
      </c>
      <c r="DFA26" s="253">
        <v>94.825723999999994</v>
      </c>
      <c r="DFB26" s="253">
        <v>95.020927</v>
      </c>
      <c r="DFC26" s="253">
        <v>95.200586999999999</v>
      </c>
      <c r="DFD26" s="253">
        <v>95.363285000000005</v>
      </c>
      <c r="DFE26" s="253">
        <v>95.508027999999996</v>
      </c>
      <c r="DFF26" s="253">
        <v>95.634073999999998</v>
      </c>
      <c r="DFG26" s="253">
        <v>95.743727000000007</v>
      </c>
      <c r="DFH26" s="253">
        <v>95.841069000000005</v>
      </c>
      <c r="DFI26" s="253">
        <v>95.927822000000006</v>
      </c>
      <c r="DFJ26" s="253">
        <v>96.002477999999996</v>
      </c>
      <c r="DFK26" s="253">
        <v>96.062870000000004</v>
      </c>
      <c r="DFL26" s="253">
        <v>96.107775000000004</v>
      </c>
      <c r="DFM26" s="253">
        <v>96.137360999999999</v>
      </c>
      <c r="DFN26" s="253">
        <v>96.155061000000003</v>
      </c>
      <c r="DFO26" s="253">
        <v>96.168430999999998</v>
      </c>
      <c r="DFP26" s="253">
        <v>96.184892000000005</v>
      </c>
      <c r="DFQ26" s="253">
        <v>96.205813000000006</v>
      </c>
      <c r="DFR26" s="253">
        <v>96.226403000000005</v>
      </c>
      <c r="DFS26" s="253">
        <v>96.241483000000002</v>
      </c>
      <c r="DFT26" s="253">
        <v>96.249656000000002</v>
      </c>
      <c r="DFU26" s="253">
        <v>96.252060999999998</v>
      </c>
      <c r="DFV26" s="253">
        <v>96.249720999999994</v>
      </c>
      <c r="DFW26" s="253">
        <v>96.243359999999996</v>
      </c>
      <c r="DFX26" s="253">
        <v>96.234278000000003</v>
      </c>
      <c r="DFY26" s="253">
        <v>96.223685000000003</v>
      </c>
      <c r="DFZ26" s="253">
        <v>96.211145000000002</v>
      </c>
      <c r="DGA26" s="253">
        <v>96.194340999999994</v>
      </c>
      <c r="DGB26" s="253">
        <v>96.170806999999996</v>
      </c>
      <c r="DGC26" s="253">
        <v>96.140255999999994</v>
      </c>
      <c r="DGD26" s="253">
        <v>96.105481999999995</v>
      </c>
      <c r="DGE26" s="253">
        <v>96.071046999999993</v>
      </c>
      <c r="DGF26" s="253">
        <v>96.041175999999993</v>
      </c>
      <c r="DGG26" s="253">
        <v>96.018473</v>
      </c>
      <c r="DGH26" s="253">
        <v>96.002699000000007</v>
      </c>
      <c r="DGI26" s="253">
        <v>95.988939999999999</v>
      </c>
      <c r="DGJ26" s="253">
        <v>95.967894000000001</v>
      </c>
      <c r="DGK26" s="253">
        <v>95.930351000000002</v>
      </c>
      <c r="DGL26" s="253">
        <v>95.872141999999997</v>
      </c>
      <c r="DGM26" s="253">
        <v>95.794099000000003</v>
      </c>
      <c r="DGN26" s="253">
        <v>95.698076</v>
      </c>
      <c r="DGO26" s="253">
        <v>95.585262999999998</v>
      </c>
      <c r="DGP26" s="253">
        <v>95.457645999999997</v>
      </c>
      <c r="DGQ26" s="253">
        <v>95.319135000000003</v>
      </c>
      <c r="DGR26" s="253">
        <v>95.177289000000002</v>
      </c>
      <c r="DGS26" s="253">
        <v>95.048148999999995</v>
      </c>
      <c r="DGT26" s="253">
        <v>94.95787</v>
      </c>
      <c r="DGU26" s="253">
        <v>94.931759</v>
      </c>
      <c r="DGV26" s="253">
        <v>94.976251000000005</v>
      </c>
      <c r="DGW26" s="253">
        <v>95.073053999999999</v>
      </c>
      <c r="DGX26" s="253">
        <v>95.191171999999995</v>
      </c>
      <c r="DGY26" s="253">
        <v>95.306730000000002</v>
      </c>
      <c r="DGZ26" s="253">
        <v>95.410388999999995</v>
      </c>
      <c r="DHA26" s="253">
        <v>95.499675999999994</v>
      </c>
      <c r="DHB26" s="253">
        <v>95.569766999999999</v>
      </c>
      <c r="DHC26" s="253">
        <v>95.615104000000002</v>
      </c>
      <c r="DHD26" s="253">
        <v>95.637992999999994</v>
      </c>
      <c r="DHE26" s="253">
        <v>95.650188</v>
      </c>
      <c r="DHF26" s="253">
        <v>95.662248000000005</v>
      </c>
      <c r="DHG26" s="253">
        <v>95.672788999999995</v>
      </c>
      <c r="DHH26" s="253">
        <v>95.672572000000002</v>
      </c>
      <c r="DHI26" s="253">
        <v>95.659516999999994</v>
      </c>
      <c r="DHJ26" s="253">
        <v>95.644327000000004</v>
      </c>
      <c r="DHK26" s="253">
        <v>95.638075000000001</v>
      </c>
      <c r="DHL26" s="253">
        <v>95.638762999999997</v>
      </c>
      <c r="DHM26" s="253">
        <v>95.635210999999998</v>
      </c>
      <c r="DHN26" s="253">
        <v>95.621182000000005</v>
      </c>
      <c r="DHO26" s="253">
        <v>95.600233000000003</v>
      </c>
      <c r="DHP26" s="253">
        <v>95.579400000000007</v>
      </c>
      <c r="DHQ26" s="253">
        <v>95.565235999999999</v>
      </c>
      <c r="DHR26" s="253">
        <v>95.564794000000006</v>
      </c>
      <c r="DHS26" s="253">
        <v>95.581862000000001</v>
      </c>
      <c r="DHT26" s="253">
        <v>95.609583000000001</v>
      </c>
      <c r="DHU26" s="253">
        <v>95.632604000000001</v>
      </c>
      <c r="DHV26" s="253">
        <v>95.639549000000002</v>
      </c>
      <c r="DHW26" s="253">
        <v>95.630388999999994</v>
      </c>
      <c r="DHX26" s="253">
        <v>95.612125000000006</v>
      </c>
      <c r="DHY26" s="253">
        <v>95.593534000000005</v>
      </c>
      <c r="DHZ26" s="253">
        <v>95.584695999999994</v>
      </c>
      <c r="DIA26" s="253">
        <v>95.592939000000001</v>
      </c>
      <c r="DIB26" s="253">
        <v>95.614264000000006</v>
      </c>
      <c r="DIC26" s="253">
        <v>95.634202000000002</v>
      </c>
      <c r="DID26" s="253">
        <v>95.642014000000003</v>
      </c>
      <c r="DIE26" s="253">
        <v>95.640576999999993</v>
      </c>
      <c r="DIF26" s="253">
        <v>95.638985000000005</v>
      </c>
      <c r="DIG26" s="253">
        <v>95.640400999999997</v>
      </c>
      <c r="DIH26" s="253">
        <v>95.642059000000003</v>
      </c>
      <c r="DII26" s="253">
        <v>95.642674999999997</v>
      </c>
      <c r="DIJ26" s="253">
        <v>95.643255999999994</v>
      </c>
      <c r="DIK26" s="253">
        <v>95.642776999999995</v>
      </c>
      <c r="DIL26" s="253">
        <v>95.639262000000002</v>
      </c>
      <c r="DIM26" s="253">
        <v>95.634456999999998</v>
      </c>
      <c r="DIN26" s="253">
        <v>95.631951999999998</v>
      </c>
      <c r="DIO26" s="253">
        <v>95.629789000000002</v>
      </c>
      <c r="DIP26" s="253">
        <v>95.618746999999999</v>
      </c>
      <c r="DIQ26" s="253">
        <v>95.589793</v>
      </c>
      <c r="DIR26" s="253">
        <v>95.542164</v>
      </c>
      <c r="DIS26" s="253">
        <v>95.483716000000001</v>
      </c>
      <c r="DIT26" s="253">
        <v>95.423269000000005</v>
      </c>
      <c r="DIU26" s="253">
        <v>95.361830999999995</v>
      </c>
      <c r="DIV26" s="253">
        <v>95.292579000000003</v>
      </c>
      <c r="DIW26" s="253">
        <v>95.212400000000002</v>
      </c>
      <c r="DIX26" s="253">
        <v>95.132627999999997</v>
      </c>
      <c r="DIY26" s="253">
        <v>95.074748999999997</v>
      </c>
      <c r="DIZ26" s="253">
        <v>95.055499999999995</v>
      </c>
      <c r="DJA26" s="253">
        <v>95.077788999999996</v>
      </c>
      <c r="DJB26" s="253">
        <v>95.133047000000005</v>
      </c>
      <c r="DJC26" s="253">
        <v>95.206855000000004</v>
      </c>
      <c r="DJD26" s="253">
        <v>95.281774999999996</v>
      </c>
      <c r="DJE26" s="253">
        <v>95.341128999999995</v>
      </c>
      <c r="DJF26" s="253">
        <v>95.377388999999994</v>
      </c>
      <c r="DJG26" s="253">
        <v>95.398296999999999</v>
      </c>
      <c r="DJH26" s="253">
        <v>95.421272000000002</v>
      </c>
      <c r="DJI26" s="253">
        <v>95.459554999999995</v>
      </c>
      <c r="DJJ26" s="253">
        <v>95.513446999999999</v>
      </c>
      <c r="DJK26" s="253">
        <v>95.573526000000001</v>
      </c>
      <c r="DJL26" s="253">
        <v>95.630108000000007</v>
      </c>
      <c r="DJM26" s="253">
        <v>95.678882000000002</v>
      </c>
      <c r="DJN26" s="253">
        <v>95.718826000000007</v>
      </c>
      <c r="DJO26" s="253">
        <v>95.747333999999995</v>
      </c>
      <c r="DJP26" s="253">
        <v>95.760440000000003</v>
      </c>
      <c r="DJQ26" s="253">
        <v>95.759039000000001</v>
      </c>
      <c r="DJR26" s="253">
        <v>95.752190999999996</v>
      </c>
      <c r="DJS26" s="253">
        <v>95.750389999999996</v>
      </c>
      <c r="DJT26" s="253">
        <v>95.755726999999993</v>
      </c>
      <c r="DJU26" s="253">
        <v>95.761525000000006</v>
      </c>
      <c r="DJV26" s="253">
        <v>95.760999999999996</v>
      </c>
      <c r="DJW26" s="253">
        <v>95.752793999999994</v>
      </c>
      <c r="DJX26" s="253">
        <v>95.739005000000006</v>
      </c>
      <c r="DJY26" s="253">
        <v>95.722911999999994</v>
      </c>
      <c r="DJZ26" s="253">
        <v>95.709090000000003</v>
      </c>
      <c r="DKA26" s="253">
        <v>95.700333999999998</v>
      </c>
      <c r="DKB26" s="253">
        <v>95.692823000000004</v>
      </c>
      <c r="DKC26" s="253">
        <v>95.679186999999999</v>
      </c>
      <c r="DKD26" s="253">
        <v>95.658339999999995</v>
      </c>
      <c r="DKE26" s="253">
        <v>95.637249999999995</v>
      </c>
      <c r="DKF26" s="253">
        <v>95.619792000000004</v>
      </c>
      <c r="DKG26" s="253">
        <v>95.597784000000004</v>
      </c>
      <c r="DKH26" s="253">
        <v>95.556334000000007</v>
      </c>
      <c r="DKI26" s="253">
        <v>95.484977999999998</v>
      </c>
      <c r="DKJ26" s="253">
        <v>95.380858000000003</v>
      </c>
      <c r="DKK26" s="253">
        <v>95.243841000000003</v>
      </c>
      <c r="DKL26" s="253">
        <v>95.070687000000007</v>
      </c>
      <c r="DKM26" s="253">
        <v>94.849496000000002</v>
      </c>
      <c r="DKN26" s="253">
        <v>94.554130000000001</v>
      </c>
      <c r="DKO26" s="253">
        <v>94.142996999999994</v>
      </c>
      <c r="DKP26" s="253">
        <v>93.566002999999995</v>
      </c>
      <c r="DKQ26" s="253">
        <v>92.782881000000003</v>
      </c>
      <c r="DKR26" s="253">
        <v>91.800640000000001</v>
      </c>
      <c r="DKS26" s="253">
        <v>90.724851999999998</v>
      </c>
      <c r="DKT26" s="253">
        <v>89.779062999999994</v>
      </c>
      <c r="DKU26" s="253">
        <v>89.236031999999994</v>
      </c>
      <c r="DKV26" s="253">
        <v>89.277955000000006</v>
      </c>
      <c r="DKW26" s="253">
        <v>89.888587000000001</v>
      </c>
      <c r="DKX26" s="253">
        <v>90.865532000000002</v>
      </c>
      <c r="DKY26" s="253">
        <v>91.939470999999998</v>
      </c>
      <c r="DKZ26" s="253">
        <v>92.903317000000001</v>
      </c>
      <c r="DLA26" s="253">
        <v>93.665215000000003</v>
      </c>
      <c r="DLB26" s="253">
        <v>94.224181000000002</v>
      </c>
      <c r="DLC26" s="253">
        <v>94.620847999999995</v>
      </c>
      <c r="DLD26" s="253">
        <v>94.900712999999996</v>
      </c>
      <c r="DLE26" s="253">
        <v>95.096146000000005</v>
      </c>
      <c r="DLF26" s="253">
        <v>95.223106999999999</v>
      </c>
      <c r="DLG26" s="253">
        <v>95.287144999999995</v>
      </c>
      <c r="DLH26" s="253">
        <v>95.290912000000006</v>
      </c>
      <c r="DLI26" s="253">
        <v>95.237200999999999</v>
      </c>
      <c r="DLJ26" s="253">
        <v>95.126356999999999</v>
      </c>
      <c r="DLK26" s="253">
        <v>94.949126000000007</v>
      </c>
      <c r="DLL26" s="253">
        <v>94.680075000000002</v>
      </c>
      <c r="DLM26" s="253">
        <v>94.281976</v>
      </c>
      <c r="DLN26" s="253">
        <v>93.723838999999998</v>
      </c>
      <c r="DLO26" s="253">
        <v>92.997202999999999</v>
      </c>
      <c r="DLP26" s="253">
        <v>92.116602999999998</v>
      </c>
      <c r="DLQ26" s="253">
        <v>91.118157999999994</v>
      </c>
      <c r="DLR26" s="253">
        <v>90.081130000000002</v>
      </c>
      <c r="DLS26" s="253">
        <v>89.161292000000003</v>
      </c>
      <c r="DLT26" s="253">
        <v>88.583625999999995</v>
      </c>
      <c r="DLU26" s="253">
        <v>88.557030999999995</v>
      </c>
      <c r="DLV26" s="253">
        <v>89.147559000000001</v>
      </c>
      <c r="DLW26" s="253">
        <v>90.212764000000007</v>
      </c>
      <c r="DLX26" s="253">
        <v>91.468470999999994</v>
      </c>
      <c r="DLY26" s="253">
        <v>92.639370999999997</v>
      </c>
      <c r="DLZ26" s="253">
        <v>93.573707999999996</v>
      </c>
      <c r="DMA26" s="253">
        <v>94.254745999999997</v>
      </c>
      <c r="DMB26" s="253">
        <v>94.737753999999995</v>
      </c>
      <c r="DMC26" s="253">
        <v>95.085426999999996</v>
      </c>
      <c r="DMD26" s="253">
        <v>95.343147000000002</v>
      </c>
      <c r="DME26" s="253">
        <v>95.541803000000002</v>
      </c>
      <c r="DMF26" s="253">
        <v>95.701758999999996</v>
      </c>
      <c r="DMG26" s="253">
        <v>95.833027000000001</v>
      </c>
      <c r="DMH26" s="253">
        <v>95.939121</v>
      </c>
      <c r="DMI26" s="253">
        <v>96.023319999999998</v>
      </c>
      <c r="DMJ26" s="253">
        <v>96.090401999999997</v>
      </c>
      <c r="DMK26" s="253">
        <v>96.144582</v>
      </c>
      <c r="DML26" s="253">
        <v>96.188996000000003</v>
      </c>
      <c r="DMM26" s="253">
        <v>96.226461999999998</v>
      </c>
      <c r="DMN26" s="253">
        <v>96.258583999999999</v>
      </c>
      <c r="DMO26" s="253">
        <v>96.284835000000001</v>
      </c>
      <c r="DMP26" s="253">
        <v>96.303622000000004</v>
      </c>
      <c r="DMQ26" s="253">
        <v>96.312867999999995</v>
      </c>
      <c r="DMR26" s="253">
        <v>96.309250000000006</v>
      </c>
      <c r="DMS26" s="253">
        <v>96.290070999999998</v>
      </c>
      <c r="DMT26" s="253">
        <v>96.257189999999994</v>
      </c>
      <c r="DMU26" s="253">
        <v>96.215266</v>
      </c>
      <c r="DMV26" s="253">
        <v>96.164094000000006</v>
      </c>
      <c r="DMW26" s="253">
        <v>96.097605000000001</v>
      </c>
      <c r="DMX26" s="253">
        <v>96.015491999999995</v>
      </c>
      <c r="DMY26" s="253">
        <v>95.933892</v>
      </c>
      <c r="DMZ26" s="253">
        <v>95.880195000000001</v>
      </c>
      <c r="DNA26" s="253">
        <v>95.876772000000003</v>
      </c>
      <c r="DNB26" s="253">
        <v>95.928962999999996</v>
      </c>
      <c r="DNC26" s="253">
        <v>96.023629</v>
      </c>
      <c r="DND26" s="253">
        <v>96.135668999999993</v>
      </c>
      <c r="DNE26" s="253">
        <v>96.239500000000007</v>
      </c>
      <c r="DNF26" s="253">
        <v>96.320650999999998</v>
      </c>
      <c r="DNG26" s="253">
        <v>96.378647999999998</v>
      </c>
      <c r="DNH26" s="253">
        <v>96.419083999999998</v>
      </c>
      <c r="DNI26" s="253">
        <v>96.445753999999994</v>
      </c>
      <c r="DNJ26" s="253">
        <v>96.461259999999996</v>
      </c>
      <c r="DNK26" s="253">
        <v>96.469333000000006</v>
      </c>
      <c r="DNL26" s="253">
        <v>96.471546000000004</v>
      </c>
      <c r="DNM26" s="253">
        <v>96.465369999999993</v>
      </c>
      <c r="DNN26" s="253">
        <v>96.450412999999998</v>
      </c>
      <c r="DNO26" s="253">
        <v>96.433312000000001</v>
      </c>
      <c r="DNP26" s="253">
        <v>96.421013000000002</v>
      </c>
      <c r="DNQ26" s="253">
        <v>96.411882000000006</v>
      </c>
      <c r="DNR26" s="253">
        <v>96.399223000000006</v>
      </c>
      <c r="DNS26" s="253">
        <v>96.381722999999994</v>
      </c>
      <c r="DNT26" s="253">
        <v>96.364699999999999</v>
      </c>
      <c r="DNU26" s="253">
        <v>96.352120999999997</v>
      </c>
      <c r="DNV26" s="253">
        <v>96.342522000000002</v>
      </c>
      <c r="DNW26" s="253">
        <v>96.331847999999994</v>
      </c>
      <c r="DNX26" s="253">
        <v>96.315689000000006</v>
      </c>
      <c r="DNY26" s="253">
        <v>96.290137000000001</v>
      </c>
      <c r="DNZ26" s="253">
        <v>96.255602999999994</v>
      </c>
      <c r="DOA26" s="253">
        <v>96.218781000000007</v>
      </c>
      <c r="DOB26" s="253">
        <v>96.185524999999998</v>
      </c>
      <c r="DOC26" s="253">
        <v>96.152107999999998</v>
      </c>
      <c r="DOD26" s="253">
        <v>96.107888000000003</v>
      </c>
      <c r="DOE26" s="253">
        <v>96.045285000000007</v>
      </c>
      <c r="DOF26" s="253">
        <v>95.961868999999993</v>
      </c>
      <c r="DOG26" s="253">
        <v>95.853211000000002</v>
      </c>
      <c r="DOH26" s="253">
        <v>95.708354</v>
      </c>
      <c r="DOI26" s="253">
        <v>95.510572999999994</v>
      </c>
      <c r="DOJ26" s="253">
        <v>95.238000999999997</v>
      </c>
      <c r="DOK26" s="253">
        <v>94.870457999999999</v>
      </c>
      <c r="DOL26" s="253">
        <v>94.412356000000003</v>
      </c>
      <c r="DOM26" s="253">
        <v>93.917214999999999</v>
      </c>
      <c r="DON26" s="253">
        <v>93.483075999999997</v>
      </c>
      <c r="DOO26" s="253">
        <v>93.212781000000007</v>
      </c>
      <c r="DOP26" s="253">
        <v>93.168036000000001</v>
      </c>
      <c r="DOQ26" s="253">
        <v>93.348440999999994</v>
      </c>
      <c r="DOR26" s="253">
        <v>93.699771999999996</v>
      </c>
      <c r="DOS26" s="253">
        <v>94.135981999999998</v>
      </c>
      <c r="DOT26" s="253">
        <v>94.564324999999997</v>
      </c>
      <c r="DOU26" s="253">
        <v>94.913195999999999</v>
      </c>
      <c r="DOV26" s="253">
        <v>95.154764</v>
      </c>
      <c r="DOW26" s="253">
        <v>95.306516000000002</v>
      </c>
      <c r="DOX26" s="253">
        <v>95.407855999999995</v>
      </c>
      <c r="DOY26" s="253">
        <v>95.488151000000002</v>
      </c>
      <c r="DOZ26" s="253">
        <v>95.550552999999994</v>
      </c>
      <c r="DPA26" s="253">
        <v>95.583179000000001</v>
      </c>
      <c r="DPB26" s="253">
        <v>95.583465000000004</v>
      </c>
      <c r="DPC26" s="253">
        <v>95.568439999999995</v>
      </c>
      <c r="DPD26" s="253">
        <v>95.560350999999997</v>
      </c>
      <c r="DPE26" s="253">
        <v>95.565849999999998</v>
      </c>
      <c r="DPF26" s="253">
        <v>95.571625999999995</v>
      </c>
      <c r="DPG26" s="253">
        <v>95.557312999999994</v>
      </c>
      <c r="DPH26" s="253">
        <v>95.510537999999997</v>
      </c>
      <c r="DPI26" s="253">
        <v>95.434397000000004</v>
      </c>
      <c r="DPJ26" s="253">
        <v>95.345833999999996</v>
      </c>
      <c r="DPK26" s="253">
        <v>95.264172000000002</v>
      </c>
      <c r="DPL26" s="253">
        <v>95.196093000000005</v>
      </c>
      <c r="DPM26" s="253">
        <v>95.133818000000005</v>
      </c>
      <c r="DPN26" s="253">
        <v>95.071397000000005</v>
      </c>
      <c r="DPO26" s="253">
        <v>95.018275000000003</v>
      </c>
      <c r="DPP26" s="253">
        <v>94.991388000000001</v>
      </c>
      <c r="DPQ26" s="253">
        <v>94.997388999999998</v>
      </c>
      <c r="DPR26" s="253">
        <v>95.027507999999997</v>
      </c>
      <c r="DPS26" s="253">
        <v>95.065308000000002</v>
      </c>
      <c r="DPT26" s="253">
        <v>95.093034000000003</v>
      </c>
      <c r="DPU26" s="253">
        <v>95.095292999999998</v>
      </c>
      <c r="DPV26" s="253">
        <v>95.066659999999999</v>
      </c>
      <c r="DPW26" s="253">
        <v>95.016176000000002</v>
      </c>
      <c r="DPX26" s="253">
        <v>94.958545000000001</v>
      </c>
      <c r="DPY26" s="253">
        <v>94.901494</v>
      </c>
      <c r="DPZ26" s="253">
        <v>94.845163999999997</v>
      </c>
      <c r="DQA26" s="253">
        <v>94.788843</v>
      </c>
      <c r="DQB26" s="253">
        <v>94.730870999999993</v>
      </c>
      <c r="DQC26" s="253">
        <v>94.665750000000003</v>
      </c>
      <c r="DQD26" s="253">
        <v>94.590131</v>
      </c>
      <c r="DQE26" s="253">
        <v>94.508921000000001</v>
      </c>
      <c r="DQF26" s="253">
        <v>94.427002000000002</v>
      </c>
      <c r="DQG26" s="253">
        <v>94.339310999999995</v>
      </c>
      <c r="DQH26" s="253">
        <v>94.240707999999998</v>
      </c>
      <c r="DQI26" s="253">
        <v>94.142431999999999</v>
      </c>
      <c r="DQJ26" s="253">
        <v>94.063483000000005</v>
      </c>
      <c r="DQK26" s="253">
        <v>94.003713000000005</v>
      </c>
      <c r="DQL26" s="253">
        <v>93.937939</v>
      </c>
      <c r="DQM26" s="253">
        <v>93.837897999999996</v>
      </c>
      <c r="DQN26" s="253">
        <v>93.687109000000007</v>
      </c>
      <c r="DQO26" s="253">
        <v>93.472398999999996</v>
      </c>
      <c r="DQP26" s="253">
        <v>93.170694999999995</v>
      </c>
      <c r="DQQ26" s="253">
        <v>92.734548000000004</v>
      </c>
      <c r="DQR26" s="253">
        <v>92.069346999999993</v>
      </c>
      <c r="DQS26" s="253">
        <v>91.052256999999997</v>
      </c>
      <c r="DQT26" s="253">
        <v>89.662876999999995</v>
      </c>
      <c r="DQU26" s="253">
        <v>88.155901</v>
      </c>
      <c r="DQV26" s="253">
        <v>87.054111000000006</v>
      </c>
      <c r="DQW26" s="253">
        <v>86.852553</v>
      </c>
      <c r="DQX26" s="253">
        <v>87.648250000000004</v>
      </c>
      <c r="DQY26" s="253">
        <v>89.054760999999999</v>
      </c>
      <c r="DQZ26" s="253">
        <v>90.496149000000003</v>
      </c>
      <c r="DRA26" s="253">
        <v>91.585342999999995</v>
      </c>
      <c r="DRB26" s="253">
        <v>92.257795999999999</v>
      </c>
      <c r="DRC26" s="253">
        <v>92.640657000000004</v>
      </c>
      <c r="DRD26" s="253">
        <v>92.872307000000006</v>
      </c>
      <c r="DRE26" s="253">
        <v>93.027979000000002</v>
      </c>
      <c r="DRF26" s="253">
        <v>93.134297000000004</v>
      </c>
      <c r="DRG26" s="253">
        <v>93.199269999999999</v>
      </c>
      <c r="DRH26" s="253">
        <v>93.232451999999995</v>
      </c>
      <c r="DRI26" s="253">
        <v>93.254441999999997</v>
      </c>
      <c r="DRJ26" s="253">
        <v>93.285353000000001</v>
      </c>
      <c r="DRK26" s="253">
        <v>93.322469999999996</v>
      </c>
      <c r="DRL26" s="253">
        <v>93.344083999999995</v>
      </c>
      <c r="DRM26" s="253">
        <v>93.340849000000006</v>
      </c>
      <c r="DRN26" s="253">
        <v>93.324015000000003</v>
      </c>
      <c r="DRO26" s="253">
        <v>93.294973999999996</v>
      </c>
      <c r="DRP26" s="253">
        <v>93.232044999999999</v>
      </c>
      <c r="DRQ26" s="253">
        <v>93.123396999999997</v>
      </c>
      <c r="DRR26" s="253">
        <v>92.992761999999999</v>
      </c>
      <c r="DRS26" s="253">
        <v>92.872687999999997</v>
      </c>
      <c r="DRT26" s="253">
        <v>92.759482000000006</v>
      </c>
      <c r="DRU26" s="253">
        <v>92.607432000000003</v>
      </c>
      <c r="DRV26" s="253">
        <v>92.364791999999994</v>
      </c>
      <c r="DRW26" s="253">
        <v>92.008326999999994</v>
      </c>
      <c r="DRX26" s="253">
        <v>91.551659000000001</v>
      </c>
      <c r="DRY26" s="253">
        <v>91.042581999999996</v>
      </c>
      <c r="DRZ26" s="253">
        <v>90.562708999999998</v>
      </c>
      <c r="DSA26" s="253">
        <v>90.214788999999996</v>
      </c>
      <c r="DSB26" s="253">
        <v>90.085087000000001</v>
      </c>
      <c r="DSC26" s="253">
        <v>90.199130999999994</v>
      </c>
      <c r="DSD26" s="253">
        <v>90.505015999999998</v>
      </c>
      <c r="DSE26" s="253">
        <v>90.900317999999999</v>
      </c>
      <c r="DSF26" s="253">
        <v>91.283195000000006</v>
      </c>
      <c r="DSG26" s="253">
        <v>91.591222999999999</v>
      </c>
      <c r="DSH26" s="253">
        <v>91.809388999999996</v>
      </c>
      <c r="DSI26" s="253">
        <v>91.955280999999999</v>
      </c>
      <c r="DSJ26" s="253">
        <v>92.057845999999998</v>
      </c>
      <c r="DSK26" s="253">
        <v>92.140091999999996</v>
      </c>
      <c r="DSL26" s="253">
        <v>92.210081000000002</v>
      </c>
      <c r="DSM26" s="253">
        <v>92.262991999999997</v>
      </c>
      <c r="DSN26" s="253">
        <v>92.292822999999999</v>
      </c>
      <c r="DSO26" s="253">
        <v>92.303433999999996</v>
      </c>
      <c r="DSP26" s="253">
        <v>92.308449999999993</v>
      </c>
      <c r="DSQ26" s="253">
        <v>92.321747999999999</v>
      </c>
      <c r="DSR26" s="253">
        <v>92.349571999999995</v>
      </c>
      <c r="DSS26" s="253">
        <v>92.389424000000005</v>
      </c>
      <c r="DST26" s="253">
        <v>92.431952999999993</v>
      </c>
      <c r="DSU26" s="253">
        <v>92.464256000000006</v>
      </c>
      <c r="DSV26" s="253">
        <v>92.477012999999999</v>
      </c>
      <c r="DSW26" s="253">
        <v>92.471761000000001</v>
      </c>
      <c r="DSX26" s="253">
        <v>92.459102000000001</v>
      </c>
      <c r="DSY26" s="253">
        <v>92.448106999999993</v>
      </c>
      <c r="DSZ26" s="253">
        <v>92.439109000000002</v>
      </c>
      <c r="DTA26" s="253">
        <v>92.426748000000003</v>
      </c>
      <c r="DTB26" s="253">
        <v>92.406114000000002</v>
      </c>
      <c r="DTC26" s="253">
        <v>92.374959000000004</v>
      </c>
      <c r="DTD26" s="253">
        <v>92.335370999999995</v>
      </c>
      <c r="DTE26" s="253">
        <v>92.296947000000003</v>
      </c>
      <c r="DTF26" s="253">
        <v>92.273763000000002</v>
      </c>
      <c r="DTG26" s="253">
        <v>92.272330999999994</v>
      </c>
      <c r="DTH26" s="253">
        <v>92.283261999999993</v>
      </c>
      <c r="DTI26" s="253">
        <v>92.288224</v>
      </c>
      <c r="DTJ26" s="253">
        <v>92.274625999999998</v>
      </c>
      <c r="DTK26" s="253">
        <v>92.242078000000006</v>
      </c>
      <c r="DTL26" s="253">
        <v>92.197574000000003</v>
      </c>
      <c r="DTM26" s="253">
        <v>92.148061999999996</v>
      </c>
      <c r="DTN26" s="253">
        <v>92.096368999999996</v>
      </c>
      <c r="DTO26" s="253">
        <v>92.041910000000001</v>
      </c>
      <c r="DTP26" s="253">
        <v>91.986761999999999</v>
      </c>
      <c r="DTQ26" s="253">
        <v>91.941244999999995</v>
      </c>
      <c r="DTR26" s="253">
        <v>91.917798000000005</v>
      </c>
      <c r="DTS26" s="253">
        <v>91.914923999999999</v>
      </c>
      <c r="DTT26" s="253">
        <v>91.912474000000003</v>
      </c>
      <c r="DTU26" s="253">
        <v>91.890431000000007</v>
      </c>
      <c r="DTV26" s="253">
        <v>91.850699000000006</v>
      </c>
      <c r="DTW26" s="253">
        <v>91.814014999999998</v>
      </c>
      <c r="DTX26" s="253">
        <v>91.796435000000002</v>
      </c>
      <c r="DTY26" s="253">
        <v>91.794625999999994</v>
      </c>
      <c r="DTZ26" s="253">
        <v>91.792705999999995</v>
      </c>
      <c r="DUA26" s="253">
        <v>91.776466999999997</v>
      </c>
      <c r="DUB26" s="253">
        <v>91.741184000000004</v>
      </c>
      <c r="DUC26" s="253">
        <v>91.693022999999997</v>
      </c>
      <c r="DUD26" s="253">
        <v>91.644935000000004</v>
      </c>
      <c r="DUE26" s="253">
        <v>91.605656999999994</v>
      </c>
      <c r="DUF26" s="253">
        <v>91.570694000000003</v>
      </c>
      <c r="DUG26" s="253">
        <v>91.528783000000004</v>
      </c>
      <c r="DUH26" s="253">
        <v>91.478076999999999</v>
      </c>
      <c r="DUI26" s="253">
        <v>91.430505999999994</v>
      </c>
      <c r="DUJ26" s="253">
        <v>91.399013999999994</v>
      </c>
      <c r="DUK26" s="253">
        <v>91.385577999999995</v>
      </c>
      <c r="DUL26" s="253">
        <v>91.382249999999999</v>
      </c>
      <c r="DUM26" s="253">
        <v>91.378084999999999</v>
      </c>
      <c r="DUN26" s="253">
        <v>91.363561000000004</v>
      </c>
      <c r="DUO26" s="253">
        <v>91.335046000000006</v>
      </c>
      <c r="DUP26" s="253">
        <v>91.298907</v>
      </c>
      <c r="DUQ26" s="253">
        <v>91.266043999999994</v>
      </c>
      <c r="DUR26" s="253">
        <v>91.239084000000005</v>
      </c>
      <c r="DUS26" s="253">
        <v>91.210216000000003</v>
      </c>
      <c r="DUT26" s="253">
        <v>91.174310000000006</v>
      </c>
      <c r="DUU26" s="253">
        <v>91.136897000000005</v>
      </c>
      <c r="DUV26" s="253">
        <v>91.103759999999994</v>
      </c>
      <c r="DUW26" s="253">
        <v>91.069331000000005</v>
      </c>
      <c r="DUX26" s="253">
        <v>91.023691999999997</v>
      </c>
      <c r="DUY26" s="253">
        <v>90.967737</v>
      </c>
      <c r="DUZ26" s="253">
        <v>90.913195999999999</v>
      </c>
      <c r="DVA26" s="253">
        <v>90.869062999999997</v>
      </c>
      <c r="DVB26" s="253">
        <v>90.834861000000004</v>
      </c>
      <c r="DVC26" s="253">
        <v>90.806572000000003</v>
      </c>
      <c r="DVD26" s="253">
        <v>90.781560999999996</v>
      </c>
      <c r="DVE26" s="253">
        <v>90.760470999999995</v>
      </c>
      <c r="DVF26" s="253">
        <v>90.748546000000005</v>
      </c>
      <c r="DVG26" s="253">
        <v>90.749228000000002</v>
      </c>
      <c r="DVH26" s="253">
        <v>90.754287000000005</v>
      </c>
      <c r="DVI26" s="253">
        <v>90.745137999999997</v>
      </c>
      <c r="DVJ26" s="253">
        <v>90.709394000000003</v>
      </c>
      <c r="DVK26" s="253">
        <v>90.653407000000001</v>
      </c>
      <c r="DVL26" s="253">
        <v>90.594352999999998</v>
      </c>
      <c r="DVM26" s="253">
        <v>90.542495000000002</v>
      </c>
      <c r="DVN26" s="253">
        <v>90.495080000000002</v>
      </c>
      <c r="DVO26" s="253">
        <v>90.447016000000005</v>
      </c>
      <c r="DVP26" s="253">
        <v>90.399580999999998</v>
      </c>
      <c r="DVQ26" s="253">
        <v>90.355256999999995</v>
      </c>
      <c r="DVR26" s="253">
        <v>90.314057000000005</v>
      </c>
      <c r="DVS26" s="253">
        <v>90.280531999999994</v>
      </c>
      <c r="DVT26" s="253">
        <v>90.265244999999993</v>
      </c>
      <c r="DVU26" s="253">
        <v>90.270104000000003</v>
      </c>
      <c r="DVV26" s="253">
        <v>90.275107000000006</v>
      </c>
      <c r="DVW26" s="253">
        <v>90.251844000000006</v>
      </c>
      <c r="DVX26" s="253">
        <v>90.193629999999999</v>
      </c>
      <c r="DVY26" s="253">
        <v>90.125462999999996</v>
      </c>
      <c r="DVZ26" s="253">
        <v>90.079892999999998</v>
      </c>
      <c r="DWA26" s="253">
        <v>90.063669000000004</v>
      </c>
      <c r="DWB26" s="253">
        <v>90.058077999999995</v>
      </c>
      <c r="DWC26" s="253">
        <v>90.049802</v>
      </c>
      <c r="DWD26" s="253">
        <v>90.042687000000001</v>
      </c>
      <c r="DWE26" s="253">
        <v>90.038234000000003</v>
      </c>
      <c r="DWF26" s="253">
        <v>90.022745</v>
      </c>
      <c r="DWG26" s="253">
        <v>89.982624999999999</v>
      </c>
      <c r="DWH26" s="253">
        <v>89.926834999999997</v>
      </c>
      <c r="DWI26" s="253">
        <v>89.877561999999998</v>
      </c>
      <c r="DWJ26" s="253">
        <v>89.845101</v>
      </c>
      <c r="DWK26" s="253">
        <v>89.827209999999994</v>
      </c>
      <c r="DWL26" s="253">
        <v>89.822659999999999</v>
      </c>
      <c r="DWM26" s="253">
        <v>89.833549000000005</v>
      </c>
      <c r="DWN26" s="253">
        <v>89.852028000000004</v>
      </c>
      <c r="DWO26" s="253">
        <v>89.858737000000005</v>
      </c>
      <c r="DWP26" s="253">
        <v>89.847717000000003</v>
      </c>
      <c r="DWQ26" s="253">
        <v>89.833025000000006</v>
      </c>
      <c r="DWR26" s="253">
        <v>89.822182999999995</v>
      </c>
      <c r="DWS26" s="253">
        <v>89.799890000000005</v>
      </c>
      <c r="DWT26" s="253">
        <v>89.753806999999995</v>
      </c>
      <c r="DWU26" s="253">
        <v>89.708973999999998</v>
      </c>
      <c r="DWV26" s="253">
        <v>89.703590000000005</v>
      </c>
      <c r="DWW26" s="253">
        <v>89.730998999999997</v>
      </c>
      <c r="DWX26" s="253">
        <v>89.740863000000004</v>
      </c>
      <c r="DWY26" s="253">
        <v>89.702168999999998</v>
      </c>
      <c r="DWZ26" s="253">
        <v>89.641295999999997</v>
      </c>
      <c r="DXA26" s="253">
        <v>89.606155000000001</v>
      </c>
      <c r="DXB26" s="253">
        <v>89.608161999999993</v>
      </c>
      <c r="DXC26" s="253">
        <v>89.616491999999994</v>
      </c>
      <c r="DXD26" s="253">
        <v>89.589805999999996</v>
      </c>
      <c r="DXE26" s="253">
        <v>89.523189000000002</v>
      </c>
      <c r="DXF26" s="253">
        <v>89.437914000000006</v>
      </c>
      <c r="DXG26" s="253">
        <v>89.356789000000006</v>
      </c>
      <c r="DXH26" s="253">
        <v>89.310608999999999</v>
      </c>
      <c r="DXI26" s="253">
        <v>89.355447999999996</v>
      </c>
      <c r="DXJ26" s="253">
        <v>89.553786000000002</v>
      </c>
      <c r="DXK26" s="253">
        <v>89.926043000000007</v>
      </c>
      <c r="DXL26" s="253">
        <v>90.370952000000003</v>
      </c>
      <c r="DXM26" s="253">
        <v>90.551768999999993</v>
      </c>
      <c r="DXN26" s="253">
        <v>90.211492000000007</v>
      </c>
      <c r="DXO26" s="253">
        <v>89.689425</v>
      </c>
      <c r="DXP26" s="253">
        <v>89.335819000000001</v>
      </c>
      <c r="DXQ26" s="253">
        <v>89.144182000000001</v>
      </c>
      <c r="DXR26" s="253">
        <v>89.031749000000005</v>
      </c>
      <c r="DXS26" s="253">
        <v>88.965462000000002</v>
      </c>
      <c r="DXT26" s="253">
        <v>88.948042000000001</v>
      </c>
      <c r="DXU26" s="253">
        <v>88.974580000000003</v>
      </c>
      <c r="DXV26" s="253">
        <v>89.017819000000003</v>
      </c>
      <c r="DXW26" s="253">
        <v>89.047936000000007</v>
      </c>
      <c r="DXX26" s="253">
        <v>89.045801999999995</v>
      </c>
      <c r="DXY26" s="253">
        <v>89.016705000000002</v>
      </c>
      <c r="DXZ26" s="253">
        <v>88.967590999999999</v>
      </c>
      <c r="DYA26" s="253">
        <v>88.893412999999995</v>
      </c>
      <c r="DYB26" s="253">
        <v>88.805695</v>
      </c>
      <c r="DYC26" s="253">
        <v>88.755668</v>
      </c>
      <c r="DYD26" s="253">
        <v>88.788055999999997</v>
      </c>
      <c r="DYE26" s="253">
        <v>88.873559999999998</v>
      </c>
      <c r="DYF26" s="253">
        <v>88.927784000000003</v>
      </c>
      <c r="DYG26" s="253">
        <v>88.911895000000001</v>
      </c>
      <c r="DYH26" s="253">
        <v>88.869344999999996</v>
      </c>
      <c r="DYI26" s="253">
        <v>88.851230999999999</v>
      </c>
      <c r="DYJ26" s="253">
        <v>88.860191</v>
      </c>
      <c r="DYK26" s="253">
        <v>88.879385999999997</v>
      </c>
      <c r="DYL26" s="253">
        <v>88.904009000000002</v>
      </c>
      <c r="DYM26" s="253">
        <v>88.917783</v>
      </c>
      <c r="DYN26" s="253">
        <v>88.873554999999996</v>
      </c>
      <c r="DYO26" s="253">
        <v>88.741383999999996</v>
      </c>
      <c r="DYP26" s="253">
        <v>88.561190999999994</v>
      </c>
      <c r="DYQ26" s="253">
        <v>88.405389</v>
      </c>
      <c r="DYR26" s="253">
        <v>88.299983999999995</v>
      </c>
      <c r="DYS26" s="253">
        <v>88.227366000000004</v>
      </c>
      <c r="DYT26" s="253">
        <v>88.180098999999998</v>
      </c>
      <c r="DYU26" s="253">
        <v>88.161962000000003</v>
      </c>
      <c r="DYV26" s="253">
        <v>88.148888999999997</v>
      </c>
      <c r="DYW26" s="253">
        <v>88.099514999999997</v>
      </c>
      <c r="DYX26" s="253">
        <v>88.011908000000005</v>
      </c>
      <c r="DYY26" s="253">
        <v>87.936597000000006</v>
      </c>
      <c r="DYZ26" s="253">
        <v>87.924333000000004</v>
      </c>
      <c r="DZA26" s="253">
        <v>87.986348000000007</v>
      </c>
      <c r="DZB26" s="253">
        <v>88.101564999999994</v>
      </c>
      <c r="DZC26" s="253">
        <v>88.230586000000002</v>
      </c>
      <c r="DZD26" s="253">
        <v>88.331759000000005</v>
      </c>
      <c r="DZE26" s="253">
        <v>88.387364000000005</v>
      </c>
      <c r="DZF26" s="253">
        <v>88.417398000000006</v>
      </c>
      <c r="DZG26" s="253">
        <v>88.447006000000002</v>
      </c>
      <c r="DZH26" s="253">
        <v>88.454212999999996</v>
      </c>
      <c r="DZI26" s="253">
        <v>88.379346999999996</v>
      </c>
      <c r="DZJ26" s="253">
        <v>88.206492999999995</v>
      </c>
      <c r="DZK26" s="253">
        <v>88.011668</v>
      </c>
      <c r="DZL26" s="253">
        <v>87.895356000000007</v>
      </c>
      <c r="DZM26" s="253">
        <v>87.883088000000001</v>
      </c>
      <c r="DZN26" s="253">
        <v>87.919173000000001</v>
      </c>
      <c r="DZO26" s="253">
        <v>87.942473000000007</v>
      </c>
      <c r="DZP26" s="253">
        <v>87.943071000000003</v>
      </c>
      <c r="DZQ26" s="253">
        <v>87.946513999999993</v>
      </c>
      <c r="DZR26" s="253">
        <v>87.963802000000001</v>
      </c>
      <c r="DZS26" s="253">
        <v>87.966781999999995</v>
      </c>
      <c r="DZT26" s="253">
        <v>87.921136000000004</v>
      </c>
      <c r="DZU26" s="253">
        <v>87.831100000000006</v>
      </c>
      <c r="DZV26" s="253">
        <v>87.727683999999996</v>
      </c>
      <c r="DZW26" s="253">
        <v>87.613961000000003</v>
      </c>
      <c r="DZX26" s="253">
        <v>87.464589000000004</v>
      </c>
      <c r="DZY26" s="253">
        <v>87.299722000000003</v>
      </c>
      <c r="DZZ26" s="253">
        <v>87.213424000000003</v>
      </c>
      <c r="EAA26" s="253">
        <v>87.283850000000001</v>
      </c>
      <c r="EAB26" s="253">
        <v>87.478458000000003</v>
      </c>
      <c r="EAC26" s="253">
        <v>87.684224</v>
      </c>
      <c r="EAD26" s="253">
        <v>87.814796999999999</v>
      </c>
      <c r="EAE26" s="253">
        <v>87.856845000000007</v>
      </c>
      <c r="EAF26" s="253">
        <v>87.821723000000006</v>
      </c>
      <c r="EAG26" s="253">
        <v>87.706586999999999</v>
      </c>
      <c r="EAH26" s="253">
        <v>87.531341999999995</v>
      </c>
      <c r="EAI26" s="253">
        <v>87.366923</v>
      </c>
      <c r="EAJ26" s="253">
        <v>87.277963</v>
      </c>
      <c r="EAK26" s="253">
        <v>87.262563</v>
      </c>
      <c r="EAL26" s="253">
        <v>87.281205</v>
      </c>
      <c r="EAM26" s="253">
        <v>87.333699999999993</v>
      </c>
      <c r="EAN26" s="253">
        <v>87.462857999999997</v>
      </c>
      <c r="EAO26" s="253">
        <v>87.663115000000005</v>
      </c>
      <c r="EAP26" s="253">
        <v>87.817812000000004</v>
      </c>
      <c r="EAQ26" s="253">
        <v>87.7774</v>
      </c>
      <c r="EAR26" s="253">
        <v>87.531081</v>
      </c>
      <c r="EAS26" s="253">
        <v>87.258788999999993</v>
      </c>
      <c r="EAT26" s="253">
        <v>87.177626000000004</v>
      </c>
      <c r="EAU26" s="253">
        <v>87.316491999999997</v>
      </c>
      <c r="EAV26" s="253">
        <v>87.490065000000001</v>
      </c>
      <c r="EAW26" s="253">
        <v>87.537878000000006</v>
      </c>
      <c r="EAX26" s="253">
        <v>87.500031000000007</v>
      </c>
      <c r="EAY26" s="253">
        <v>87.503157999999999</v>
      </c>
      <c r="EAZ26" s="253">
        <v>87.543912000000006</v>
      </c>
      <c r="EBA26" s="253">
        <v>87.517830000000004</v>
      </c>
      <c r="EBB26" s="253">
        <v>87.433520000000001</v>
      </c>
      <c r="EBC26" s="253">
        <v>87.43432</v>
      </c>
      <c r="EBD26" s="253">
        <v>87.564077999999995</v>
      </c>
      <c r="EBE26" s="253">
        <v>87.699112</v>
      </c>
      <c r="EBF26" s="253">
        <v>87.770218999999997</v>
      </c>
      <c r="EBG26" s="253">
        <v>87.879420999999994</v>
      </c>
      <c r="EBH26" s="253">
        <v>88.090676999999999</v>
      </c>
      <c r="EBI26" s="253">
        <v>88.217162999999999</v>
      </c>
      <c r="EBJ26" s="253">
        <v>87.989602000000005</v>
      </c>
      <c r="EBK26" s="253">
        <v>87.437764999999999</v>
      </c>
      <c r="EBL26" s="253">
        <v>86.887557999999999</v>
      </c>
      <c r="EBM26" s="253">
        <v>86.572851</v>
      </c>
      <c r="EBN26" s="253">
        <v>86.419251000000003</v>
      </c>
      <c r="EBO26" s="253">
        <v>86.195313999999996</v>
      </c>
      <c r="EBP26" s="253">
        <v>85.834209999999999</v>
      </c>
      <c r="EBQ26" s="253">
        <v>85.550358000000003</v>
      </c>
      <c r="EBR26" s="253">
        <v>85.624030000000005</v>
      </c>
      <c r="EBS26" s="253">
        <v>86.060445999999999</v>
      </c>
      <c r="EBT26" s="253">
        <v>86.527266999999995</v>
      </c>
      <c r="EBU26" s="253">
        <v>86.663179999999997</v>
      </c>
      <c r="EBV26" s="253">
        <v>86.407392000000002</v>
      </c>
      <c r="EBW26" s="253">
        <v>86.061017000000007</v>
      </c>
      <c r="EBX26" s="253">
        <v>85.993277000000006</v>
      </c>
      <c r="EBY26" s="253">
        <v>86.332121999999998</v>
      </c>
      <c r="EBZ26" s="253">
        <v>86.919955999999999</v>
      </c>
      <c r="ECA26" s="253">
        <v>87.437708999999998</v>
      </c>
      <c r="ECB26" s="253">
        <v>87.612393999999995</v>
      </c>
      <c r="ECC26" s="253">
        <v>87.400987999999998</v>
      </c>
      <c r="ECD26" s="253">
        <v>87.041589999999999</v>
      </c>
      <c r="ECE26" s="253">
        <v>86.868977000000001</v>
      </c>
      <c r="ECF26" s="253">
        <v>86.970961000000003</v>
      </c>
      <c r="ECG26" s="253">
        <v>87.098236</v>
      </c>
      <c r="ECH26" s="253">
        <v>86.986947000000001</v>
      </c>
      <c r="ECI26" s="253">
        <v>86.689390000000003</v>
      </c>
      <c r="ECJ26" s="253">
        <v>86.452286000000001</v>
      </c>
      <c r="ECK26" s="253">
        <v>86.368450999999993</v>
      </c>
      <c r="ECL26" s="253">
        <v>86.294099000000003</v>
      </c>
      <c r="ECM26" s="253">
        <v>86.136364</v>
      </c>
      <c r="ECN26" s="253">
        <v>86.079819000000001</v>
      </c>
      <c r="ECO26" s="253">
        <v>86.394189999999995</v>
      </c>
      <c r="ECP26" s="253">
        <v>87.154640000000001</v>
      </c>
      <c r="ECQ26" s="253">
        <v>88.181005999999996</v>
      </c>
      <c r="ECR26" s="253">
        <v>89.221262999999993</v>
      </c>
      <c r="ECS26" s="253">
        <v>89.998189999999994</v>
      </c>
      <c r="ECT26" s="253">
        <v>90.080886000000007</v>
      </c>
      <c r="ECU26" s="253">
        <v>89.116589000000005</v>
      </c>
      <c r="ECV26" s="253">
        <v>87.245807999999997</v>
      </c>
      <c r="ECW26" s="253">
        <v>85.021071000000006</v>
      </c>
      <c r="ECX26" s="253">
        <v>83.110938000000004</v>
      </c>
      <c r="ECY26" s="253">
        <v>82.158654999999996</v>
      </c>
      <c r="ECZ26" s="253">
        <v>82.274120999999994</v>
      </c>
      <c r="EDA26" s="253">
        <v>82.744228000000007</v>
      </c>
      <c r="EDB26" s="253">
        <v>82.821833999999996</v>
      </c>
      <c r="EDC26" s="253">
        <v>82.529072999999997</v>
      </c>
      <c r="EDD26" s="253">
        <v>82.157911999999996</v>
      </c>
      <c r="EDE26" s="253">
        <v>81.559358000000003</v>
      </c>
      <c r="EDF26" s="253">
        <v>80.554454000000007</v>
      </c>
      <c r="EDG26" s="253">
        <v>79.882583999999994</v>
      </c>
      <c r="EDH26" s="253">
        <v>80.267033999999995</v>
      </c>
      <c r="EDI26" s="253">
        <v>81.986076999999995</v>
      </c>
      <c r="EDJ26" s="254">
        <v>85.284203000000005</v>
      </c>
    </row>
    <row r="27" spans="1:3494" s="270" customFormat="1">
      <c r="A27" s="66">
        <v>5</v>
      </c>
      <c r="B27" s="66">
        <v>1205</v>
      </c>
      <c r="C27" s="251" t="s">
        <v>591</v>
      </c>
      <c r="D27" s="66" t="s">
        <v>579</v>
      </c>
      <c r="E27" s="154" t="s">
        <v>828</v>
      </c>
      <c r="F27" s="255" t="s">
        <v>592</v>
      </c>
      <c r="G27" s="77" t="s">
        <v>869</v>
      </c>
      <c r="H27" s="66">
        <v>0.92500000000000004</v>
      </c>
      <c r="I27" s="253">
        <v>99.280820000000006</v>
      </c>
      <c r="J27" s="253">
        <v>99.254103999999998</v>
      </c>
      <c r="K27" s="253">
        <v>99.249737999999994</v>
      </c>
      <c r="L27" s="253">
        <v>99.269643000000002</v>
      </c>
      <c r="M27" s="253">
        <v>99.301143999999994</v>
      </c>
      <c r="N27" s="253">
        <v>99.327820000000003</v>
      </c>
      <c r="O27" s="253">
        <v>99.339461999999997</v>
      </c>
      <c r="P27" s="253">
        <v>99.333703999999997</v>
      </c>
      <c r="Q27" s="253">
        <v>99.313536999999997</v>
      </c>
      <c r="R27" s="253">
        <v>99.286287999999999</v>
      </c>
      <c r="S27" s="253">
        <v>99.262277999999995</v>
      </c>
      <c r="T27" s="253">
        <v>99.249763000000002</v>
      </c>
      <c r="U27" s="253">
        <v>99.249172000000002</v>
      </c>
      <c r="V27" s="253">
        <v>99.253062999999997</v>
      </c>
      <c r="W27" s="253">
        <v>99.253428999999997</v>
      </c>
      <c r="X27" s="253">
        <v>99.249639999999999</v>
      </c>
      <c r="Y27" s="253">
        <v>99.249003000000002</v>
      </c>
      <c r="Z27" s="253">
        <v>99.258543000000003</v>
      </c>
      <c r="AA27" s="253">
        <v>99.275805000000005</v>
      </c>
      <c r="AB27" s="253">
        <v>99.289107000000001</v>
      </c>
      <c r="AC27" s="253">
        <v>99.287958000000003</v>
      </c>
      <c r="AD27" s="253">
        <v>99.273245000000003</v>
      </c>
      <c r="AE27" s="253">
        <v>99.256299999999996</v>
      </c>
      <c r="AF27" s="253">
        <v>99.248520999999997</v>
      </c>
      <c r="AG27" s="253">
        <v>99.252910999999997</v>
      </c>
      <c r="AH27" s="253">
        <v>99.265116000000006</v>
      </c>
      <c r="AI27" s="253">
        <v>99.280477000000005</v>
      </c>
      <c r="AJ27" s="253">
        <v>99.297787999999997</v>
      </c>
      <c r="AK27" s="253">
        <v>99.315758000000002</v>
      </c>
      <c r="AL27" s="253">
        <v>99.327692999999996</v>
      </c>
      <c r="AM27" s="253">
        <v>99.322987999999995</v>
      </c>
      <c r="AN27" s="253">
        <v>99.296644999999998</v>
      </c>
      <c r="AO27" s="253">
        <v>99.258414000000002</v>
      </c>
      <c r="AP27" s="253">
        <v>99.229597999999996</v>
      </c>
      <c r="AQ27" s="253">
        <v>99.227659000000003</v>
      </c>
      <c r="AR27" s="253">
        <v>99.252837</v>
      </c>
      <c r="AS27" s="253">
        <v>99.290037999999996</v>
      </c>
      <c r="AT27" s="253">
        <v>99.323359999999994</v>
      </c>
      <c r="AU27" s="253">
        <v>99.347401000000005</v>
      </c>
      <c r="AV27" s="253">
        <v>99.365092000000004</v>
      </c>
      <c r="AW27" s="253">
        <v>99.377981000000005</v>
      </c>
      <c r="AX27" s="253">
        <v>99.383117999999996</v>
      </c>
      <c r="AY27" s="253">
        <v>99.378891999999993</v>
      </c>
      <c r="AZ27" s="253">
        <v>99.369294999999994</v>
      </c>
      <c r="BA27" s="253">
        <v>99.359742999999995</v>
      </c>
      <c r="BB27" s="253">
        <v>99.350001000000006</v>
      </c>
      <c r="BC27" s="253">
        <v>99.334164000000001</v>
      </c>
      <c r="BD27" s="253">
        <v>99.308851000000004</v>
      </c>
      <c r="BE27" s="253">
        <v>99.279647999999995</v>
      </c>
      <c r="BF27" s="253">
        <v>99.258083999999997</v>
      </c>
      <c r="BG27" s="253">
        <v>99.251059999999995</v>
      </c>
      <c r="BH27" s="253">
        <v>99.253919999999994</v>
      </c>
      <c r="BI27" s="253">
        <v>99.255453000000003</v>
      </c>
      <c r="BJ27" s="253">
        <v>99.249403000000001</v>
      </c>
      <c r="BK27" s="253">
        <v>99.239502000000002</v>
      </c>
      <c r="BL27" s="253">
        <v>99.233232000000001</v>
      </c>
      <c r="BM27" s="253">
        <v>99.232170999999994</v>
      </c>
      <c r="BN27" s="253">
        <v>99.229016000000001</v>
      </c>
      <c r="BO27" s="253">
        <v>99.215587999999997</v>
      </c>
      <c r="BP27" s="253">
        <v>99.193865000000002</v>
      </c>
      <c r="BQ27" s="253">
        <v>99.176081999999994</v>
      </c>
      <c r="BR27" s="253">
        <v>99.173962000000003</v>
      </c>
      <c r="BS27" s="253">
        <v>99.189803999999995</v>
      </c>
      <c r="BT27" s="253">
        <v>99.216616000000002</v>
      </c>
      <c r="BU27" s="253">
        <v>99.245519000000002</v>
      </c>
      <c r="BV27" s="253">
        <v>99.271313000000006</v>
      </c>
      <c r="BW27" s="253">
        <v>99.291692999999995</v>
      </c>
      <c r="BX27" s="253">
        <v>99.304139000000006</v>
      </c>
      <c r="BY27" s="253">
        <v>99.305937999999998</v>
      </c>
      <c r="BZ27" s="253">
        <v>99.297796000000005</v>
      </c>
      <c r="CA27" s="253">
        <v>99.284287000000006</v>
      </c>
      <c r="CB27" s="253">
        <v>99.270257999999998</v>
      </c>
      <c r="CC27" s="253">
        <v>99.258458000000005</v>
      </c>
      <c r="CD27" s="253">
        <v>99.250178000000005</v>
      </c>
      <c r="CE27" s="253">
        <v>99.246450999999993</v>
      </c>
      <c r="CF27" s="253">
        <v>99.247148999999993</v>
      </c>
      <c r="CG27" s="253">
        <v>99.249606999999997</v>
      </c>
      <c r="CH27" s="253">
        <v>99.249983999999998</v>
      </c>
      <c r="CI27" s="253">
        <v>99.246016999999995</v>
      </c>
      <c r="CJ27" s="253">
        <v>99.238843000000003</v>
      </c>
      <c r="CK27" s="253">
        <v>99.232994000000005</v>
      </c>
      <c r="CL27" s="253">
        <v>99.233244999999997</v>
      </c>
      <c r="CM27" s="253">
        <v>99.240889999999993</v>
      </c>
      <c r="CN27" s="253">
        <v>99.253246000000004</v>
      </c>
      <c r="CO27" s="253">
        <v>99.266737000000006</v>
      </c>
      <c r="CP27" s="253">
        <v>99.278557000000006</v>
      </c>
      <c r="CQ27" s="253">
        <v>99.285275999999996</v>
      </c>
      <c r="CR27" s="253">
        <v>99.283117000000004</v>
      </c>
      <c r="CS27" s="253">
        <v>99.271846999999994</v>
      </c>
      <c r="CT27" s="253">
        <v>99.257142999999999</v>
      </c>
      <c r="CU27" s="253">
        <v>99.247057999999996</v>
      </c>
      <c r="CV27" s="253">
        <v>99.245075999999997</v>
      </c>
      <c r="CW27" s="253">
        <v>99.248146000000006</v>
      </c>
      <c r="CX27" s="253">
        <v>99.251147000000003</v>
      </c>
      <c r="CY27" s="253">
        <v>99.251643000000001</v>
      </c>
      <c r="CZ27" s="253">
        <v>99.249278000000004</v>
      </c>
      <c r="DA27" s="253">
        <v>99.241072000000003</v>
      </c>
      <c r="DB27" s="253">
        <v>99.222027999999995</v>
      </c>
      <c r="DC27" s="253">
        <v>99.192408</v>
      </c>
      <c r="DD27" s="253">
        <v>99.163045999999994</v>
      </c>
      <c r="DE27" s="253">
        <v>99.152209999999997</v>
      </c>
      <c r="DF27" s="253">
        <v>99.172383999999994</v>
      </c>
      <c r="DG27" s="253">
        <v>99.217416</v>
      </c>
      <c r="DH27" s="253">
        <v>99.265414000000007</v>
      </c>
      <c r="DI27" s="253">
        <v>99.294576000000006</v>
      </c>
      <c r="DJ27" s="253">
        <v>99.298632999999995</v>
      </c>
      <c r="DK27" s="253">
        <v>99.290869999999998</v>
      </c>
      <c r="DL27" s="253">
        <v>99.291359</v>
      </c>
      <c r="DM27" s="253">
        <v>99.304203000000001</v>
      </c>
      <c r="DN27" s="253">
        <v>99.311113000000006</v>
      </c>
      <c r="DO27" s="253">
        <v>99.296508000000003</v>
      </c>
      <c r="DP27" s="253">
        <v>99.268169</v>
      </c>
      <c r="DQ27" s="253">
        <v>99.248520999999997</v>
      </c>
      <c r="DR27" s="253">
        <v>99.254625000000004</v>
      </c>
      <c r="DS27" s="253">
        <v>99.280090999999999</v>
      </c>
      <c r="DT27" s="253">
        <v>99.298394999999999</v>
      </c>
      <c r="DU27" s="253">
        <v>99.292889000000002</v>
      </c>
      <c r="DV27" s="253">
        <v>99.272439000000006</v>
      </c>
      <c r="DW27" s="253">
        <v>99.256561000000005</v>
      </c>
      <c r="DX27" s="253">
        <v>99.255510999999998</v>
      </c>
      <c r="DY27" s="253">
        <v>99.262349999999998</v>
      </c>
      <c r="DZ27" s="253">
        <v>99.264082999999999</v>
      </c>
      <c r="EA27" s="253">
        <v>99.257283000000001</v>
      </c>
      <c r="EB27" s="253">
        <v>99.246897000000004</v>
      </c>
      <c r="EC27" s="253">
        <v>99.238414000000006</v>
      </c>
      <c r="ED27" s="253">
        <v>99.231712000000002</v>
      </c>
      <c r="EE27" s="253">
        <v>99.219696999999996</v>
      </c>
      <c r="EF27" s="253">
        <v>99.198475999999999</v>
      </c>
      <c r="EG27" s="253">
        <v>99.177746999999997</v>
      </c>
      <c r="EH27" s="253">
        <v>99.173882000000006</v>
      </c>
      <c r="EI27" s="253">
        <v>99.191384999999997</v>
      </c>
      <c r="EJ27" s="253">
        <v>99.217393000000001</v>
      </c>
      <c r="EK27" s="253">
        <v>99.237499</v>
      </c>
      <c r="EL27" s="253">
        <v>99.244868999999994</v>
      </c>
      <c r="EM27" s="253">
        <v>99.238857999999993</v>
      </c>
      <c r="EN27" s="253">
        <v>99.226214999999996</v>
      </c>
      <c r="EO27" s="253">
        <v>99.218681000000004</v>
      </c>
      <c r="EP27" s="253">
        <v>99.224563000000003</v>
      </c>
      <c r="EQ27" s="253">
        <v>99.242863999999997</v>
      </c>
      <c r="ER27" s="253">
        <v>99.266158000000004</v>
      </c>
      <c r="ES27" s="253">
        <v>99.287896000000003</v>
      </c>
      <c r="ET27" s="253">
        <v>99.304454000000007</v>
      </c>
      <c r="EU27" s="253">
        <v>99.311702999999994</v>
      </c>
      <c r="EV27" s="253">
        <v>99.304489000000004</v>
      </c>
      <c r="EW27" s="253">
        <v>99.28219</v>
      </c>
      <c r="EX27" s="253">
        <v>99.251716999999999</v>
      </c>
      <c r="EY27" s="253">
        <v>99.215909999999994</v>
      </c>
      <c r="EZ27" s="253">
        <v>99.170187999999996</v>
      </c>
      <c r="FA27" s="253">
        <v>99.131339999999994</v>
      </c>
      <c r="FB27" s="253">
        <v>99.124662999999998</v>
      </c>
      <c r="FC27" s="253">
        <v>99.148261000000005</v>
      </c>
      <c r="FD27" s="253">
        <v>99.183689999999999</v>
      </c>
      <c r="FE27" s="253">
        <v>99.215957000000003</v>
      </c>
      <c r="FF27" s="253">
        <v>99.238704999999996</v>
      </c>
      <c r="FG27" s="253">
        <v>99.251751999999996</v>
      </c>
      <c r="FH27" s="253">
        <v>99.257147000000003</v>
      </c>
      <c r="FI27" s="253">
        <v>99.256534000000002</v>
      </c>
      <c r="FJ27" s="253">
        <v>99.252099999999999</v>
      </c>
      <c r="FK27" s="253">
        <v>99.248237000000003</v>
      </c>
      <c r="FL27" s="253">
        <v>99.249879000000007</v>
      </c>
      <c r="FM27" s="253">
        <v>99.259135999999998</v>
      </c>
      <c r="FN27" s="253">
        <v>99.271872000000002</v>
      </c>
      <c r="FO27" s="253">
        <v>99.278689999999997</v>
      </c>
      <c r="FP27" s="253">
        <v>99.272932999999995</v>
      </c>
      <c r="FQ27" s="253">
        <v>99.257493999999994</v>
      </c>
      <c r="FR27" s="253">
        <v>99.243071999999998</v>
      </c>
      <c r="FS27" s="253">
        <v>99.242278999999996</v>
      </c>
      <c r="FT27" s="253">
        <v>99.263541000000004</v>
      </c>
      <c r="FU27" s="253">
        <v>99.303802000000005</v>
      </c>
      <c r="FV27" s="253">
        <v>99.346575999999999</v>
      </c>
      <c r="FW27" s="253">
        <v>99.372579000000002</v>
      </c>
      <c r="FX27" s="253">
        <v>99.372872000000001</v>
      </c>
      <c r="FY27" s="253">
        <v>99.351962999999998</v>
      </c>
      <c r="FZ27" s="253">
        <v>99.320879000000005</v>
      </c>
      <c r="GA27" s="253">
        <v>99.288886000000005</v>
      </c>
      <c r="GB27" s="253">
        <v>99.261712000000003</v>
      </c>
      <c r="GC27" s="253">
        <v>99.247434999999996</v>
      </c>
      <c r="GD27" s="253">
        <v>99.258807000000004</v>
      </c>
      <c r="GE27" s="253">
        <v>99.297477000000001</v>
      </c>
      <c r="GF27" s="253">
        <v>99.333952999999994</v>
      </c>
      <c r="GG27" s="253">
        <v>99.333125999999993</v>
      </c>
      <c r="GH27" s="253">
        <v>99.296092000000002</v>
      </c>
      <c r="GI27" s="253">
        <v>99.248885999999999</v>
      </c>
      <c r="GJ27" s="253">
        <v>99.216233000000003</v>
      </c>
      <c r="GK27" s="253">
        <v>99.207093999999998</v>
      </c>
      <c r="GL27" s="253">
        <v>99.213857000000004</v>
      </c>
      <c r="GM27" s="253">
        <v>99.227142999999998</v>
      </c>
      <c r="GN27" s="253">
        <v>99.242519999999999</v>
      </c>
      <c r="GO27" s="253">
        <v>99.256929</v>
      </c>
      <c r="GP27" s="253">
        <v>99.268662000000006</v>
      </c>
      <c r="GQ27" s="253">
        <v>99.279454999999999</v>
      </c>
      <c r="GR27" s="253">
        <v>99.293345000000002</v>
      </c>
      <c r="GS27" s="253">
        <v>99.309664999999995</v>
      </c>
      <c r="GT27" s="253">
        <v>99.317959000000002</v>
      </c>
      <c r="GU27" s="253">
        <v>99.309517999999997</v>
      </c>
      <c r="GV27" s="253">
        <v>99.290790999999999</v>
      </c>
      <c r="GW27" s="253">
        <v>99.277731000000003</v>
      </c>
      <c r="GX27" s="253">
        <v>99.283512999999999</v>
      </c>
      <c r="GY27" s="253">
        <v>99.305451000000005</v>
      </c>
      <c r="GZ27" s="253">
        <v>99.322585000000004</v>
      </c>
      <c r="HA27" s="253">
        <v>99.323884000000007</v>
      </c>
      <c r="HB27" s="253">
        <v>99.320340000000002</v>
      </c>
      <c r="HC27" s="253">
        <v>99.321808000000004</v>
      </c>
      <c r="HD27" s="253">
        <v>99.325771000000003</v>
      </c>
      <c r="HE27" s="253">
        <v>99.323468000000005</v>
      </c>
      <c r="HF27" s="253">
        <v>99.310523000000003</v>
      </c>
      <c r="HG27" s="253">
        <v>99.290527999999995</v>
      </c>
      <c r="HH27" s="253">
        <v>99.269909999999996</v>
      </c>
      <c r="HI27" s="253">
        <v>99.254024000000001</v>
      </c>
      <c r="HJ27" s="253">
        <v>99.246883999999994</v>
      </c>
      <c r="HK27" s="253">
        <v>99.248800000000003</v>
      </c>
      <c r="HL27" s="253">
        <v>99.255306000000004</v>
      </c>
      <c r="HM27" s="253">
        <v>99.261589000000001</v>
      </c>
      <c r="HN27" s="253">
        <v>99.266722999999999</v>
      </c>
      <c r="HO27" s="253">
        <v>99.270651000000001</v>
      </c>
      <c r="HP27" s="253">
        <v>99.267443</v>
      </c>
      <c r="HQ27" s="253">
        <v>99.247607000000002</v>
      </c>
      <c r="HR27" s="253">
        <v>99.210723999999999</v>
      </c>
      <c r="HS27" s="253">
        <v>99.172528999999997</v>
      </c>
      <c r="HT27" s="253">
        <v>99.155869999999993</v>
      </c>
      <c r="HU27" s="253">
        <v>99.171771000000007</v>
      </c>
      <c r="HV27" s="253">
        <v>99.208025000000006</v>
      </c>
      <c r="HW27" s="253">
        <v>99.243319</v>
      </c>
      <c r="HX27" s="253">
        <v>99.268134000000003</v>
      </c>
      <c r="HY27" s="253">
        <v>99.284271000000004</v>
      </c>
      <c r="HZ27" s="253">
        <v>99.292827000000003</v>
      </c>
      <c r="IA27" s="253">
        <v>99.290445000000005</v>
      </c>
      <c r="IB27" s="253">
        <v>99.276054000000002</v>
      </c>
      <c r="IC27" s="253">
        <v>99.257551000000007</v>
      </c>
      <c r="ID27" s="253">
        <v>99.248554999999996</v>
      </c>
      <c r="IE27" s="253">
        <v>99.255449999999996</v>
      </c>
      <c r="IF27" s="253">
        <v>99.271215999999995</v>
      </c>
      <c r="IG27" s="253">
        <v>99.286019999999994</v>
      </c>
      <c r="IH27" s="253">
        <v>99.296042999999997</v>
      </c>
      <c r="II27" s="253">
        <v>99.300447000000005</v>
      </c>
      <c r="IJ27" s="253">
        <v>99.295508999999996</v>
      </c>
      <c r="IK27" s="253">
        <v>99.275677999999999</v>
      </c>
      <c r="IL27" s="253">
        <v>99.241223000000005</v>
      </c>
      <c r="IM27" s="253">
        <v>99.202659999999995</v>
      </c>
      <c r="IN27" s="253">
        <v>99.176766999999998</v>
      </c>
      <c r="IO27" s="253">
        <v>99.174924000000004</v>
      </c>
      <c r="IP27" s="253">
        <v>99.190451999999993</v>
      </c>
      <c r="IQ27" s="253">
        <v>99.204029000000006</v>
      </c>
      <c r="IR27" s="253">
        <v>99.203389999999999</v>
      </c>
      <c r="IS27" s="253">
        <v>99.192171000000002</v>
      </c>
      <c r="IT27" s="253">
        <v>99.182978000000006</v>
      </c>
      <c r="IU27" s="253">
        <v>99.185364000000007</v>
      </c>
      <c r="IV27" s="253">
        <v>99.196703999999997</v>
      </c>
      <c r="IW27" s="253">
        <v>99.201959000000002</v>
      </c>
      <c r="IX27" s="253">
        <v>99.187259999999995</v>
      </c>
      <c r="IY27" s="253">
        <v>99.160186999999993</v>
      </c>
      <c r="IZ27" s="253">
        <v>99.144586000000004</v>
      </c>
      <c r="JA27" s="253">
        <v>99.151055999999997</v>
      </c>
      <c r="JB27" s="253">
        <v>99.169568999999996</v>
      </c>
      <c r="JC27" s="253">
        <v>99.184672000000006</v>
      </c>
      <c r="JD27" s="253">
        <v>99.183120000000002</v>
      </c>
      <c r="JE27" s="253">
        <v>99.159876999999994</v>
      </c>
      <c r="JF27" s="253">
        <v>99.131493000000006</v>
      </c>
      <c r="JG27" s="253">
        <v>99.116601000000003</v>
      </c>
      <c r="JH27" s="253">
        <v>99.111609000000001</v>
      </c>
      <c r="JI27" s="253">
        <v>99.104691000000003</v>
      </c>
      <c r="JJ27" s="253">
        <v>99.090631000000002</v>
      </c>
      <c r="JK27" s="253">
        <v>99.071462999999994</v>
      </c>
      <c r="JL27" s="253">
        <v>99.053349999999995</v>
      </c>
      <c r="JM27" s="253">
        <v>99.045041999999995</v>
      </c>
      <c r="JN27" s="253">
        <v>99.055846000000003</v>
      </c>
      <c r="JO27" s="253">
        <v>99.086630999999997</v>
      </c>
      <c r="JP27" s="253">
        <v>99.122866999999999</v>
      </c>
      <c r="JQ27" s="253">
        <v>99.144180000000006</v>
      </c>
      <c r="JR27" s="253">
        <v>99.142715999999993</v>
      </c>
      <c r="JS27" s="253">
        <v>99.128089000000003</v>
      </c>
      <c r="JT27" s="253">
        <v>99.117473000000004</v>
      </c>
      <c r="JU27" s="253">
        <v>99.125561000000005</v>
      </c>
      <c r="JV27" s="253">
        <v>99.157000999999994</v>
      </c>
      <c r="JW27" s="253">
        <v>99.201555999999997</v>
      </c>
      <c r="JX27" s="253">
        <v>99.241972000000004</v>
      </c>
      <c r="JY27" s="253">
        <v>99.267971000000003</v>
      </c>
      <c r="JZ27" s="253">
        <v>99.279758000000001</v>
      </c>
      <c r="KA27" s="253">
        <v>99.280832000000004</v>
      </c>
      <c r="KB27" s="253">
        <v>99.273881000000003</v>
      </c>
      <c r="KC27" s="253">
        <v>99.262957999999998</v>
      </c>
      <c r="KD27" s="253">
        <v>99.251514999999998</v>
      </c>
      <c r="KE27" s="253">
        <v>99.237589999999997</v>
      </c>
      <c r="KF27" s="253">
        <v>99.214743999999996</v>
      </c>
      <c r="KG27" s="253">
        <v>99.180807000000001</v>
      </c>
      <c r="KH27" s="253">
        <v>99.144572999999994</v>
      </c>
      <c r="KI27" s="253">
        <v>99.120486</v>
      </c>
      <c r="KJ27" s="253">
        <v>99.115757000000002</v>
      </c>
      <c r="KK27" s="253">
        <v>99.122091999999995</v>
      </c>
      <c r="KL27" s="253">
        <v>99.126587999999998</v>
      </c>
      <c r="KM27" s="253">
        <v>99.130887999999999</v>
      </c>
      <c r="KN27" s="253">
        <v>99.144143999999997</v>
      </c>
      <c r="KO27" s="253">
        <v>99.165784000000002</v>
      </c>
      <c r="KP27" s="253">
        <v>99.187685000000002</v>
      </c>
      <c r="KQ27" s="253">
        <v>99.206721999999999</v>
      </c>
      <c r="KR27" s="253">
        <v>99.228421999999995</v>
      </c>
      <c r="KS27" s="253">
        <v>99.256839999999997</v>
      </c>
      <c r="KT27" s="253">
        <v>99.284227000000001</v>
      </c>
      <c r="KU27" s="253">
        <v>99.294773000000006</v>
      </c>
      <c r="KV27" s="253">
        <v>99.282144000000002</v>
      </c>
      <c r="KW27" s="253">
        <v>99.258837999999997</v>
      </c>
      <c r="KX27" s="253">
        <v>99.242491000000001</v>
      </c>
      <c r="KY27" s="253">
        <v>99.239223999999993</v>
      </c>
      <c r="KZ27" s="253">
        <v>99.242095000000006</v>
      </c>
      <c r="LA27" s="253">
        <v>99.239069000000001</v>
      </c>
      <c r="LB27" s="253">
        <v>99.221446999999998</v>
      </c>
      <c r="LC27" s="253">
        <v>99.188733999999997</v>
      </c>
      <c r="LD27" s="253">
        <v>99.149540000000002</v>
      </c>
      <c r="LE27" s="253">
        <v>99.117695999999995</v>
      </c>
      <c r="LF27" s="253">
        <v>99.103515999999999</v>
      </c>
      <c r="LG27" s="253">
        <v>99.104170999999994</v>
      </c>
      <c r="LH27" s="253">
        <v>99.105667999999994</v>
      </c>
      <c r="LI27" s="253">
        <v>99.101421999999999</v>
      </c>
      <c r="LJ27" s="253">
        <v>99.099652000000006</v>
      </c>
      <c r="LK27" s="253">
        <v>99.107416000000001</v>
      </c>
      <c r="LL27" s="253">
        <v>99.121020000000001</v>
      </c>
      <c r="LM27" s="253">
        <v>99.132397999999995</v>
      </c>
      <c r="LN27" s="253">
        <v>99.138037999999995</v>
      </c>
      <c r="LO27" s="253">
        <v>99.142246</v>
      </c>
      <c r="LP27" s="253">
        <v>99.152626999999995</v>
      </c>
      <c r="LQ27" s="253">
        <v>99.170897999999994</v>
      </c>
      <c r="LR27" s="253">
        <v>99.190102999999993</v>
      </c>
      <c r="LS27" s="253">
        <v>99.201739000000003</v>
      </c>
      <c r="LT27" s="253">
        <v>99.204283000000004</v>
      </c>
      <c r="LU27" s="253">
        <v>99.198999000000001</v>
      </c>
      <c r="LV27" s="253">
        <v>99.180299000000005</v>
      </c>
      <c r="LW27" s="253">
        <v>99.145071000000002</v>
      </c>
      <c r="LX27" s="253">
        <v>99.098668000000004</v>
      </c>
      <c r="LY27" s="253">
        <v>99.051231000000001</v>
      </c>
      <c r="LZ27" s="253">
        <v>99.024311999999995</v>
      </c>
      <c r="MA27" s="253">
        <v>99.033953999999994</v>
      </c>
      <c r="MB27" s="253">
        <v>99.062996999999996</v>
      </c>
      <c r="MC27" s="253">
        <v>99.083523999999997</v>
      </c>
      <c r="MD27" s="253">
        <v>99.089459000000005</v>
      </c>
      <c r="ME27" s="253">
        <v>99.092974999999996</v>
      </c>
      <c r="MF27" s="253">
        <v>99.106084999999993</v>
      </c>
      <c r="MG27" s="253">
        <v>99.126200999999995</v>
      </c>
      <c r="MH27" s="253">
        <v>99.139461999999995</v>
      </c>
      <c r="MI27" s="253">
        <v>99.138435000000001</v>
      </c>
      <c r="MJ27" s="253">
        <v>99.131456</v>
      </c>
      <c r="MK27" s="253">
        <v>99.131091999999995</v>
      </c>
      <c r="ML27" s="253">
        <v>99.137879999999996</v>
      </c>
      <c r="MM27" s="253">
        <v>99.138450000000006</v>
      </c>
      <c r="MN27" s="253">
        <v>99.119879999999995</v>
      </c>
      <c r="MO27" s="253">
        <v>99.084796999999995</v>
      </c>
      <c r="MP27" s="253">
        <v>99.048902999999996</v>
      </c>
      <c r="MQ27" s="253">
        <v>99.021209999999996</v>
      </c>
      <c r="MR27" s="253">
        <v>98.996696</v>
      </c>
      <c r="MS27" s="253">
        <v>98.971648999999999</v>
      </c>
      <c r="MT27" s="253">
        <v>98.957830000000001</v>
      </c>
      <c r="MU27" s="253">
        <v>98.970027999999999</v>
      </c>
      <c r="MV27" s="253">
        <v>98.997445999999997</v>
      </c>
      <c r="MW27" s="253">
        <v>99.011458000000005</v>
      </c>
      <c r="MX27" s="253">
        <v>99.000782999999998</v>
      </c>
      <c r="MY27" s="253">
        <v>98.979405999999997</v>
      </c>
      <c r="MZ27" s="253">
        <v>98.966438999999994</v>
      </c>
      <c r="NA27" s="253">
        <v>98.968843000000007</v>
      </c>
      <c r="NB27" s="253">
        <v>98.978781999999995</v>
      </c>
      <c r="NC27" s="253">
        <v>98.983566999999994</v>
      </c>
      <c r="ND27" s="253">
        <v>98.976889</v>
      </c>
      <c r="NE27" s="253">
        <v>98.962276000000003</v>
      </c>
      <c r="NF27" s="253">
        <v>98.946641</v>
      </c>
      <c r="NG27" s="253">
        <v>98.932680000000005</v>
      </c>
      <c r="NH27" s="253">
        <v>98.918668999999994</v>
      </c>
      <c r="NI27" s="253">
        <v>98.902551000000003</v>
      </c>
      <c r="NJ27" s="253">
        <v>98.884867</v>
      </c>
      <c r="NK27" s="253">
        <v>98.867996000000005</v>
      </c>
      <c r="NL27" s="253">
        <v>98.853178999999997</v>
      </c>
      <c r="NM27" s="253">
        <v>98.837930999999998</v>
      </c>
      <c r="NN27" s="253">
        <v>98.815989000000002</v>
      </c>
      <c r="NO27" s="253">
        <v>98.781559000000001</v>
      </c>
      <c r="NP27" s="253">
        <v>98.737795000000006</v>
      </c>
      <c r="NQ27" s="253">
        <v>98.704136000000005</v>
      </c>
      <c r="NR27" s="253">
        <v>98.702567999999999</v>
      </c>
      <c r="NS27" s="253">
        <v>98.729149000000007</v>
      </c>
      <c r="NT27" s="253">
        <v>98.758539999999996</v>
      </c>
      <c r="NU27" s="253">
        <v>98.770312000000004</v>
      </c>
      <c r="NV27" s="253">
        <v>98.762764000000004</v>
      </c>
      <c r="NW27" s="253">
        <v>98.747781000000003</v>
      </c>
      <c r="NX27" s="253">
        <v>98.738302000000004</v>
      </c>
      <c r="NY27" s="253">
        <v>98.736981</v>
      </c>
      <c r="NZ27" s="253">
        <v>98.733231000000004</v>
      </c>
      <c r="OA27" s="253">
        <v>98.715795</v>
      </c>
      <c r="OB27" s="253">
        <v>98.686676000000006</v>
      </c>
      <c r="OC27" s="253">
        <v>98.658012999999997</v>
      </c>
      <c r="OD27" s="253">
        <v>98.641631000000004</v>
      </c>
      <c r="OE27" s="253">
        <v>98.639482999999998</v>
      </c>
      <c r="OF27" s="253">
        <v>98.639837999999997</v>
      </c>
      <c r="OG27" s="253">
        <v>98.626574000000005</v>
      </c>
      <c r="OH27" s="253">
        <v>98.592742999999999</v>
      </c>
      <c r="OI27" s="253">
        <v>98.543448999999995</v>
      </c>
      <c r="OJ27" s="253">
        <v>98.492720000000006</v>
      </c>
      <c r="OK27" s="253">
        <v>98.457633000000001</v>
      </c>
      <c r="OL27" s="253">
        <v>98.448887999999997</v>
      </c>
      <c r="OM27" s="253">
        <v>98.463634999999996</v>
      </c>
      <c r="ON27" s="253">
        <v>98.487419000000003</v>
      </c>
      <c r="OO27" s="253">
        <v>98.504309000000006</v>
      </c>
      <c r="OP27" s="253">
        <v>98.509011000000001</v>
      </c>
      <c r="OQ27" s="253">
        <v>98.508960000000002</v>
      </c>
      <c r="OR27" s="253">
        <v>98.515579000000002</v>
      </c>
      <c r="OS27" s="253">
        <v>98.532595999999998</v>
      </c>
      <c r="OT27" s="253">
        <v>98.553901999999994</v>
      </c>
      <c r="OU27" s="253">
        <v>98.570025000000001</v>
      </c>
      <c r="OV27" s="253">
        <v>98.573325999999994</v>
      </c>
      <c r="OW27" s="253">
        <v>98.558965999999998</v>
      </c>
      <c r="OX27" s="253">
        <v>98.527563000000001</v>
      </c>
      <c r="OY27" s="253">
        <v>98.487183999999999</v>
      </c>
      <c r="OZ27" s="253">
        <v>98.448661999999999</v>
      </c>
      <c r="PA27" s="253">
        <v>98.416229000000001</v>
      </c>
      <c r="PB27" s="253">
        <v>98.386341999999999</v>
      </c>
      <c r="PC27" s="253">
        <v>98.358317</v>
      </c>
      <c r="PD27" s="253">
        <v>98.341922999999994</v>
      </c>
      <c r="PE27" s="253">
        <v>98.346513000000002</v>
      </c>
      <c r="PF27" s="253">
        <v>98.362071999999998</v>
      </c>
      <c r="PG27" s="253">
        <v>98.366161000000005</v>
      </c>
      <c r="PH27" s="253">
        <v>98.348755999999995</v>
      </c>
      <c r="PI27" s="253">
        <v>98.318799999999996</v>
      </c>
      <c r="PJ27" s="253">
        <v>98.291607999999997</v>
      </c>
      <c r="PK27" s="253">
        <v>98.274484000000001</v>
      </c>
      <c r="PL27" s="253">
        <v>98.263036999999997</v>
      </c>
      <c r="PM27" s="253">
        <v>98.249257</v>
      </c>
      <c r="PN27" s="253">
        <v>98.231780000000001</v>
      </c>
      <c r="PO27" s="253">
        <v>98.215399000000005</v>
      </c>
      <c r="PP27" s="253">
        <v>98.203019999999995</v>
      </c>
      <c r="PQ27" s="253">
        <v>98.192192000000006</v>
      </c>
      <c r="PR27" s="253">
        <v>98.180160999999998</v>
      </c>
      <c r="PS27" s="253">
        <v>98.168464999999998</v>
      </c>
      <c r="PT27" s="253">
        <v>98.158675000000002</v>
      </c>
      <c r="PU27" s="253">
        <v>98.146630000000002</v>
      </c>
      <c r="PV27" s="253">
        <v>98.125868999999994</v>
      </c>
      <c r="PW27" s="253">
        <v>98.098489000000001</v>
      </c>
      <c r="PX27" s="253">
        <v>98.079386</v>
      </c>
      <c r="PY27" s="253">
        <v>98.082115000000002</v>
      </c>
      <c r="PZ27" s="253">
        <v>98.097838999999993</v>
      </c>
      <c r="QA27" s="253">
        <v>98.100835000000004</v>
      </c>
      <c r="QB27" s="253">
        <v>98.080226999999994</v>
      </c>
      <c r="QC27" s="253">
        <v>98.049575000000004</v>
      </c>
      <c r="QD27" s="253">
        <v>98.028034000000005</v>
      </c>
      <c r="QE27" s="253">
        <v>98.021165999999994</v>
      </c>
      <c r="QF27" s="253">
        <v>98.018493000000007</v>
      </c>
      <c r="QG27" s="253">
        <v>98.007339000000002</v>
      </c>
      <c r="QH27" s="253">
        <v>97.988215999999994</v>
      </c>
      <c r="QI27" s="253">
        <v>97.975611000000001</v>
      </c>
      <c r="QJ27" s="253">
        <v>97.982568000000001</v>
      </c>
      <c r="QK27" s="253">
        <v>98.005761000000007</v>
      </c>
      <c r="QL27" s="253">
        <v>98.025619000000006</v>
      </c>
      <c r="QM27" s="253">
        <v>98.022159000000002</v>
      </c>
      <c r="QN27" s="253">
        <v>97.991281000000001</v>
      </c>
      <c r="QO27" s="253">
        <v>97.946395999999993</v>
      </c>
      <c r="QP27" s="253">
        <v>97.903191000000007</v>
      </c>
      <c r="QQ27" s="253">
        <v>97.866153999999995</v>
      </c>
      <c r="QR27" s="253">
        <v>97.831723999999994</v>
      </c>
      <c r="QS27" s="253">
        <v>97.801147999999998</v>
      </c>
      <c r="QT27" s="253">
        <v>97.784082999999995</v>
      </c>
      <c r="QU27" s="253">
        <v>97.787582</v>
      </c>
      <c r="QV27" s="253">
        <v>97.804834</v>
      </c>
      <c r="QW27" s="253">
        <v>97.819961000000006</v>
      </c>
      <c r="QX27" s="253">
        <v>97.822411000000002</v>
      </c>
      <c r="QY27" s="253">
        <v>97.813286000000005</v>
      </c>
      <c r="QZ27" s="253">
        <v>97.798691000000005</v>
      </c>
      <c r="RA27" s="253">
        <v>97.781981999999999</v>
      </c>
      <c r="RB27" s="253">
        <v>97.763909999999996</v>
      </c>
      <c r="RC27" s="253">
        <v>97.748157000000006</v>
      </c>
      <c r="RD27" s="253">
        <v>97.74194</v>
      </c>
      <c r="RE27" s="253">
        <v>97.747989000000004</v>
      </c>
      <c r="RF27" s="253">
        <v>97.759050000000002</v>
      </c>
      <c r="RG27" s="253">
        <v>97.763310000000004</v>
      </c>
      <c r="RH27" s="253">
        <v>97.755353999999997</v>
      </c>
      <c r="RI27" s="253">
        <v>97.738364000000004</v>
      </c>
      <c r="RJ27" s="253">
        <v>97.717422999999997</v>
      </c>
      <c r="RK27" s="253">
        <v>97.693996999999996</v>
      </c>
      <c r="RL27" s="253">
        <v>97.668591000000006</v>
      </c>
      <c r="RM27" s="253">
        <v>97.645065000000002</v>
      </c>
      <c r="RN27" s="253">
        <v>97.628563</v>
      </c>
      <c r="RO27" s="253">
        <v>97.620512000000005</v>
      </c>
      <c r="RP27" s="253">
        <v>97.618285999999998</v>
      </c>
      <c r="RQ27" s="253">
        <v>97.618622000000002</v>
      </c>
      <c r="RR27" s="253">
        <v>97.618911999999995</v>
      </c>
      <c r="RS27" s="253">
        <v>97.617303000000007</v>
      </c>
      <c r="RT27" s="253">
        <v>97.614433000000005</v>
      </c>
      <c r="RU27" s="253">
        <v>97.613252000000003</v>
      </c>
      <c r="RV27" s="253">
        <v>97.612993000000003</v>
      </c>
      <c r="RW27" s="253">
        <v>97.604133000000004</v>
      </c>
      <c r="RX27" s="253">
        <v>97.574746000000005</v>
      </c>
      <c r="RY27" s="253">
        <v>97.523886000000005</v>
      </c>
      <c r="RZ27" s="253">
        <v>97.466678000000002</v>
      </c>
      <c r="SA27" s="253">
        <v>97.423962000000003</v>
      </c>
      <c r="SB27" s="253">
        <v>97.4084</v>
      </c>
      <c r="SC27" s="253">
        <v>97.419539999999998</v>
      </c>
      <c r="SD27" s="253">
        <v>97.447616999999994</v>
      </c>
      <c r="SE27" s="253">
        <v>97.478644000000003</v>
      </c>
      <c r="SF27" s="253">
        <v>97.498790999999997</v>
      </c>
      <c r="SG27" s="253">
        <v>97.499328000000006</v>
      </c>
      <c r="SH27" s="253">
        <v>97.480025999999995</v>
      </c>
      <c r="SI27" s="253">
        <v>97.448245999999997</v>
      </c>
      <c r="SJ27" s="253">
        <v>97.415775999999994</v>
      </c>
      <c r="SK27" s="253">
        <v>97.393681999999998</v>
      </c>
      <c r="SL27" s="253">
        <v>97.384981999999994</v>
      </c>
      <c r="SM27" s="253">
        <v>97.380810999999994</v>
      </c>
      <c r="SN27" s="253">
        <v>97.367126999999996</v>
      </c>
      <c r="SO27" s="253">
        <v>97.338221000000004</v>
      </c>
      <c r="SP27" s="253">
        <v>97.302779000000001</v>
      </c>
      <c r="SQ27" s="253">
        <v>97.276364999999998</v>
      </c>
      <c r="SR27" s="253">
        <v>97.268129000000002</v>
      </c>
      <c r="SS27" s="253">
        <v>97.275413999999998</v>
      </c>
      <c r="ST27" s="253">
        <v>97.289486999999994</v>
      </c>
      <c r="SU27" s="253">
        <v>97.303040999999993</v>
      </c>
      <c r="SV27" s="253">
        <v>97.310912999999999</v>
      </c>
      <c r="SW27" s="253">
        <v>97.307096999999999</v>
      </c>
      <c r="SX27" s="253">
        <v>97.286489000000003</v>
      </c>
      <c r="SY27" s="253">
        <v>97.251784999999998</v>
      </c>
      <c r="SZ27" s="253">
        <v>97.216714999999994</v>
      </c>
      <c r="TA27" s="253">
        <v>97.198493999999997</v>
      </c>
      <c r="TB27" s="253">
        <v>97.204042000000001</v>
      </c>
      <c r="TC27" s="253">
        <v>97.223866000000001</v>
      </c>
      <c r="TD27" s="253">
        <v>97.240082999999998</v>
      </c>
      <c r="TE27" s="253">
        <v>97.238607999999999</v>
      </c>
      <c r="TF27" s="253">
        <v>97.214177000000007</v>
      </c>
      <c r="TG27" s="253">
        <v>97.168550999999994</v>
      </c>
      <c r="TH27" s="253">
        <v>97.110484999999997</v>
      </c>
      <c r="TI27" s="253">
        <v>97.057525999999996</v>
      </c>
      <c r="TJ27" s="253">
        <v>97.030569999999997</v>
      </c>
      <c r="TK27" s="253">
        <v>97.039958999999996</v>
      </c>
      <c r="TL27" s="253">
        <v>97.075935999999999</v>
      </c>
      <c r="TM27" s="253">
        <v>97.11448</v>
      </c>
      <c r="TN27" s="253">
        <v>97.134375000000006</v>
      </c>
      <c r="TO27" s="253">
        <v>97.130011999999994</v>
      </c>
      <c r="TP27" s="253">
        <v>97.110163</v>
      </c>
      <c r="TQ27" s="253">
        <v>97.087514999999996</v>
      </c>
      <c r="TR27" s="253">
        <v>97.069250999999994</v>
      </c>
      <c r="TS27" s="253">
        <v>97.054978000000006</v>
      </c>
      <c r="TT27" s="253">
        <v>97.041629999999998</v>
      </c>
      <c r="TU27" s="253">
        <v>97.030670999999998</v>
      </c>
      <c r="TV27" s="253">
        <v>97.029773000000006</v>
      </c>
      <c r="TW27" s="253">
        <v>97.045858999999993</v>
      </c>
      <c r="TX27" s="253">
        <v>97.076419999999999</v>
      </c>
      <c r="TY27" s="253">
        <v>97.109052000000005</v>
      </c>
      <c r="TZ27" s="253">
        <v>97.129833000000005</v>
      </c>
      <c r="UA27" s="253">
        <v>97.131072000000003</v>
      </c>
      <c r="UB27" s="253">
        <v>97.112572</v>
      </c>
      <c r="UC27" s="253">
        <v>97.080192999999994</v>
      </c>
      <c r="UD27" s="253">
        <v>97.045922000000004</v>
      </c>
      <c r="UE27" s="253">
        <v>97.025109999999998</v>
      </c>
      <c r="UF27" s="253">
        <v>97.026178000000002</v>
      </c>
      <c r="UG27" s="253">
        <v>97.040696999999994</v>
      </c>
      <c r="UH27" s="253">
        <v>97.047923999999995</v>
      </c>
      <c r="UI27" s="253">
        <v>97.032357000000005</v>
      </c>
      <c r="UJ27" s="253">
        <v>96.995527999999993</v>
      </c>
      <c r="UK27" s="253">
        <v>96.949759</v>
      </c>
      <c r="UL27" s="253">
        <v>96.904852000000005</v>
      </c>
      <c r="UM27" s="253">
        <v>96.865618999999995</v>
      </c>
      <c r="UN27" s="253">
        <v>96.839416</v>
      </c>
      <c r="UO27" s="253">
        <v>96.837209000000001</v>
      </c>
      <c r="UP27" s="253">
        <v>96.86215</v>
      </c>
      <c r="UQ27" s="253">
        <v>96.900874999999999</v>
      </c>
      <c r="UR27" s="253">
        <v>96.932190000000006</v>
      </c>
      <c r="US27" s="253">
        <v>96.943774000000005</v>
      </c>
      <c r="UT27" s="253">
        <v>96.939262999999997</v>
      </c>
      <c r="UU27" s="253">
        <v>96.931579999999997</v>
      </c>
      <c r="UV27" s="253">
        <v>96.931330000000003</v>
      </c>
      <c r="UW27" s="253">
        <v>96.939569000000006</v>
      </c>
      <c r="UX27" s="253">
        <v>96.948216000000002</v>
      </c>
      <c r="UY27" s="253">
        <v>96.946999000000005</v>
      </c>
      <c r="UZ27" s="253">
        <v>96.932291000000006</v>
      </c>
      <c r="VA27" s="253">
        <v>96.910071000000002</v>
      </c>
      <c r="VB27" s="253">
        <v>96.890315000000001</v>
      </c>
      <c r="VC27" s="253">
        <v>96.879168000000007</v>
      </c>
      <c r="VD27" s="253">
        <v>96.877182000000005</v>
      </c>
      <c r="VE27" s="253">
        <v>96.881658000000002</v>
      </c>
      <c r="VF27" s="253">
        <v>96.887127000000007</v>
      </c>
      <c r="VG27" s="253">
        <v>96.885857999999999</v>
      </c>
      <c r="VH27" s="253">
        <v>96.874319999999997</v>
      </c>
      <c r="VI27" s="253">
        <v>96.860567000000003</v>
      </c>
      <c r="VJ27" s="253">
        <v>96.859222000000003</v>
      </c>
      <c r="VK27" s="253">
        <v>96.875316999999995</v>
      </c>
      <c r="VL27" s="253">
        <v>96.895719</v>
      </c>
      <c r="VM27" s="253">
        <v>96.899888000000004</v>
      </c>
      <c r="VN27" s="253">
        <v>96.877859000000001</v>
      </c>
      <c r="VO27" s="253">
        <v>96.836316999999994</v>
      </c>
      <c r="VP27" s="253">
        <v>96.791241999999997</v>
      </c>
      <c r="VQ27" s="253">
        <v>96.758253999999994</v>
      </c>
      <c r="VR27" s="253">
        <v>96.746098000000003</v>
      </c>
      <c r="VS27" s="253">
        <v>96.752262000000002</v>
      </c>
      <c r="VT27" s="253">
        <v>96.764356000000006</v>
      </c>
      <c r="VU27" s="253">
        <v>96.770645999999999</v>
      </c>
      <c r="VV27" s="253">
        <v>96.771090000000001</v>
      </c>
      <c r="VW27" s="253">
        <v>96.775090000000006</v>
      </c>
      <c r="VX27" s="253">
        <v>96.788093000000003</v>
      </c>
      <c r="VY27" s="253">
        <v>96.805003999999997</v>
      </c>
      <c r="VZ27" s="253">
        <v>96.817965000000001</v>
      </c>
      <c r="WA27" s="253">
        <v>96.825412999999998</v>
      </c>
      <c r="WB27" s="253">
        <v>96.830236999999997</v>
      </c>
      <c r="WC27" s="253">
        <v>96.832637000000005</v>
      </c>
      <c r="WD27" s="253">
        <v>96.829077999999996</v>
      </c>
      <c r="WE27" s="253">
        <v>96.816828999999998</v>
      </c>
      <c r="WF27" s="253">
        <v>96.796769999999995</v>
      </c>
      <c r="WG27" s="253">
        <v>96.773523999999995</v>
      </c>
      <c r="WH27" s="253">
        <v>96.755032999999997</v>
      </c>
      <c r="WI27" s="253">
        <v>96.748836999999995</v>
      </c>
      <c r="WJ27" s="253">
        <v>96.754459999999995</v>
      </c>
      <c r="WK27" s="253">
        <v>96.761049999999997</v>
      </c>
      <c r="WL27" s="253">
        <v>96.757249000000002</v>
      </c>
      <c r="WM27" s="253">
        <v>96.743482999999998</v>
      </c>
      <c r="WN27" s="253">
        <v>96.730372000000003</v>
      </c>
      <c r="WO27" s="253">
        <v>96.724633999999995</v>
      </c>
      <c r="WP27" s="253">
        <v>96.721592999999999</v>
      </c>
      <c r="WQ27" s="253">
        <v>96.713533999999996</v>
      </c>
      <c r="WR27" s="253">
        <v>96.701532999999998</v>
      </c>
      <c r="WS27" s="253">
        <v>96.695755000000005</v>
      </c>
      <c r="WT27" s="253">
        <v>96.705309999999997</v>
      </c>
      <c r="WU27" s="253">
        <v>96.729701000000006</v>
      </c>
      <c r="WV27" s="253">
        <v>96.758312000000004</v>
      </c>
      <c r="WW27" s="253">
        <v>96.776737999999995</v>
      </c>
      <c r="WX27" s="253">
        <v>96.776831999999999</v>
      </c>
      <c r="WY27" s="253">
        <v>96.764171000000005</v>
      </c>
      <c r="WZ27" s="253">
        <v>96.754219000000006</v>
      </c>
      <c r="XA27" s="253">
        <v>96.757836999999995</v>
      </c>
      <c r="XB27" s="253">
        <v>96.771752000000006</v>
      </c>
      <c r="XC27" s="253">
        <v>96.784615000000002</v>
      </c>
      <c r="XD27" s="253">
        <v>96.789118999999999</v>
      </c>
      <c r="XE27" s="253">
        <v>96.784276000000006</v>
      </c>
      <c r="XF27" s="253">
        <v>96.770146999999994</v>
      </c>
      <c r="XG27" s="253">
        <v>96.748757999999995</v>
      </c>
      <c r="XH27" s="253">
        <v>96.730361000000002</v>
      </c>
      <c r="XI27" s="253">
        <v>96.729483000000002</v>
      </c>
      <c r="XJ27" s="253">
        <v>96.749091000000007</v>
      </c>
      <c r="XK27" s="253">
        <v>96.773792999999998</v>
      </c>
      <c r="XL27" s="253">
        <v>96.784402999999998</v>
      </c>
      <c r="XM27" s="253">
        <v>96.777144000000007</v>
      </c>
      <c r="XN27" s="253">
        <v>96.764025000000004</v>
      </c>
      <c r="XO27" s="253">
        <v>96.757423000000003</v>
      </c>
      <c r="XP27" s="253">
        <v>96.760182999999998</v>
      </c>
      <c r="XQ27" s="253">
        <v>96.768737999999999</v>
      </c>
      <c r="XR27" s="253">
        <v>96.778542999999999</v>
      </c>
      <c r="XS27" s="253">
        <v>96.784777000000005</v>
      </c>
      <c r="XT27" s="253">
        <v>96.783625999999998</v>
      </c>
      <c r="XU27" s="253">
        <v>96.776380000000003</v>
      </c>
      <c r="XV27" s="253">
        <v>96.769113000000004</v>
      </c>
      <c r="XW27" s="253">
        <v>96.765854000000004</v>
      </c>
      <c r="XX27" s="253">
        <v>96.764339000000007</v>
      </c>
      <c r="XY27" s="253">
        <v>96.760118000000006</v>
      </c>
      <c r="XZ27" s="253">
        <v>96.751849000000007</v>
      </c>
      <c r="YA27" s="253">
        <v>96.740397000000002</v>
      </c>
      <c r="YB27" s="253">
        <v>96.726304999999996</v>
      </c>
      <c r="YC27" s="253">
        <v>96.712857999999997</v>
      </c>
      <c r="YD27" s="253">
        <v>96.710419000000002</v>
      </c>
      <c r="YE27" s="253">
        <v>96.732198999999994</v>
      </c>
      <c r="YF27" s="253">
        <v>96.782126000000005</v>
      </c>
      <c r="YG27" s="253">
        <v>96.846896999999998</v>
      </c>
      <c r="YH27" s="253">
        <v>96.901167000000001</v>
      </c>
      <c r="YI27" s="253">
        <v>96.923350999999997</v>
      </c>
      <c r="YJ27" s="253">
        <v>96.910225999999994</v>
      </c>
      <c r="YK27" s="253">
        <v>96.878702000000004</v>
      </c>
      <c r="YL27" s="253">
        <v>96.851866999999999</v>
      </c>
      <c r="YM27" s="253">
        <v>96.840316000000001</v>
      </c>
      <c r="YN27" s="253">
        <v>96.836579</v>
      </c>
      <c r="YO27" s="253">
        <v>96.827607</v>
      </c>
      <c r="YP27" s="253">
        <v>96.810540000000003</v>
      </c>
      <c r="YQ27" s="253">
        <v>96.793462000000005</v>
      </c>
      <c r="YR27" s="253">
        <v>96.782700000000006</v>
      </c>
      <c r="YS27" s="253">
        <v>96.775239999999997</v>
      </c>
      <c r="YT27" s="253">
        <v>96.766165999999998</v>
      </c>
      <c r="YU27" s="253">
        <v>96.759619000000001</v>
      </c>
      <c r="YV27" s="253">
        <v>96.767193000000006</v>
      </c>
      <c r="YW27" s="253">
        <v>96.794955000000002</v>
      </c>
      <c r="YX27" s="253">
        <v>96.834736000000007</v>
      </c>
      <c r="YY27" s="253">
        <v>96.869956000000002</v>
      </c>
      <c r="YZ27" s="253">
        <v>96.889145999999997</v>
      </c>
      <c r="ZA27" s="253">
        <v>96.893666999999994</v>
      </c>
      <c r="ZB27" s="253">
        <v>96.893968000000001</v>
      </c>
      <c r="ZC27" s="253">
        <v>96.899164999999996</v>
      </c>
      <c r="ZD27" s="253">
        <v>96.908642</v>
      </c>
      <c r="ZE27" s="253">
        <v>96.911490999999998</v>
      </c>
      <c r="ZF27" s="253">
        <v>96.894644999999997</v>
      </c>
      <c r="ZG27" s="253">
        <v>96.854791000000006</v>
      </c>
      <c r="ZH27" s="253">
        <v>96.804501999999999</v>
      </c>
      <c r="ZI27" s="253">
        <v>96.765777999999997</v>
      </c>
      <c r="ZJ27" s="253">
        <v>96.755201999999997</v>
      </c>
      <c r="ZK27" s="253">
        <v>96.773529999999994</v>
      </c>
      <c r="ZL27" s="253">
        <v>96.807976999999994</v>
      </c>
      <c r="ZM27" s="253">
        <v>96.841745000000003</v>
      </c>
      <c r="ZN27" s="253">
        <v>96.860943000000006</v>
      </c>
      <c r="ZO27" s="253">
        <v>96.857767999999993</v>
      </c>
      <c r="ZP27" s="253">
        <v>96.834823999999998</v>
      </c>
      <c r="ZQ27" s="253">
        <v>96.807914999999994</v>
      </c>
      <c r="ZR27" s="253">
        <v>96.798175000000001</v>
      </c>
      <c r="ZS27" s="253">
        <v>96.815055999999998</v>
      </c>
      <c r="ZT27" s="253">
        <v>96.847516999999996</v>
      </c>
      <c r="ZU27" s="253">
        <v>96.875186999999997</v>
      </c>
      <c r="ZV27" s="253">
        <v>96.887196000000003</v>
      </c>
      <c r="ZW27" s="253">
        <v>96.887090000000001</v>
      </c>
      <c r="ZX27" s="253">
        <v>96.881614999999996</v>
      </c>
      <c r="ZY27" s="253">
        <v>96.872034999999997</v>
      </c>
      <c r="ZZ27" s="253">
        <v>96.859230999999994</v>
      </c>
      <c r="AAA27" s="253">
        <v>96.851353000000003</v>
      </c>
      <c r="AAB27" s="253">
        <v>96.859221000000005</v>
      </c>
      <c r="AAC27" s="253">
        <v>96.883877999999996</v>
      </c>
      <c r="AAD27" s="253">
        <v>96.913304999999994</v>
      </c>
      <c r="AAE27" s="253">
        <v>96.933477999999994</v>
      </c>
      <c r="AAF27" s="253">
        <v>96.940675999999996</v>
      </c>
      <c r="AAG27" s="253">
        <v>96.94144</v>
      </c>
      <c r="AAH27" s="253">
        <v>96.943036000000006</v>
      </c>
      <c r="AAI27" s="253">
        <v>96.947428000000002</v>
      </c>
      <c r="AAJ27" s="253">
        <v>96.953889000000004</v>
      </c>
      <c r="AAK27" s="253">
        <v>96.962581999999998</v>
      </c>
      <c r="AAL27" s="253">
        <v>96.972110000000001</v>
      </c>
      <c r="AAM27" s="253">
        <v>96.975939999999994</v>
      </c>
      <c r="AAN27" s="253">
        <v>96.966821999999993</v>
      </c>
      <c r="AAO27" s="253">
        <v>96.946732999999995</v>
      </c>
      <c r="AAP27" s="253">
        <v>96.929017000000002</v>
      </c>
      <c r="AAQ27" s="253">
        <v>96.927071999999995</v>
      </c>
      <c r="AAR27" s="253">
        <v>96.941851</v>
      </c>
      <c r="AAS27" s="253">
        <v>96.962738999999999</v>
      </c>
      <c r="AAT27" s="253">
        <v>96.979337000000001</v>
      </c>
      <c r="AAU27" s="253">
        <v>96.989440000000002</v>
      </c>
      <c r="AAV27" s="253">
        <v>96.996256000000002</v>
      </c>
      <c r="AAW27" s="253">
        <v>97.002105</v>
      </c>
      <c r="AAX27" s="253">
        <v>97.006568000000001</v>
      </c>
      <c r="AAY27" s="253">
        <v>97.008032999999998</v>
      </c>
      <c r="AAZ27" s="253">
        <v>97.004750000000001</v>
      </c>
      <c r="ABA27" s="253">
        <v>96.996115000000003</v>
      </c>
      <c r="ABB27" s="253">
        <v>96.985135999999997</v>
      </c>
      <c r="ABC27" s="253">
        <v>96.978307000000001</v>
      </c>
      <c r="ABD27" s="253">
        <v>96.980224000000007</v>
      </c>
      <c r="ABE27" s="253">
        <v>96.988096999999996</v>
      </c>
      <c r="ABF27" s="253">
        <v>96.993669999999995</v>
      </c>
      <c r="ABG27" s="253">
        <v>96.991656000000006</v>
      </c>
      <c r="ABH27" s="253">
        <v>96.985631999999995</v>
      </c>
      <c r="ABI27" s="253">
        <v>96.985363000000007</v>
      </c>
      <c r="ABJ27" s="253">
        <v>96.998817000000003</v>
      </c>
      <c r="ABK27" s="253">
        <v>97.025775999999993</v>
      </c>
      <c r="ABL27" s="253">
        <v>97.056895999999995</v>
      </c>
      <c r="ABM27" s="253">
        <v>97.078260999999998</v>
      </c>
      <c r="ABN27" s="253">
        <v>97.079515999999998</v>
      </c>
      <c r="ABO27" s="253">
        <v>97.061447999999999</v>
      </c>
      <c r="ABP27" s="253">
        <v>97.037369999999996</v>
      </c>
      <c r="ABQ27" s="253">
        <v>97.025379999999998</v>
      </c>
      <c r="ABR27" s="253">
        <v>97.035270999999995</v>
      </c>
      <c r="ABS27" s="253">
        <v>97.059792000000002</v>
      </c>
      <c r="ABT27" s="253">
        <v>97.078682000000001</v>
      </c>
      <c r="ABU27" s="253">
        <v>97.075112000000004</v>
      </c>
      <c r="ABV27" s="253">
        <v>97.052283000000003</v>
      </c>
      <c r="ABW27" s="253">
        <v>97.034163000000007</v>
      </c>
      <c r="ABX27" s="253">
        <v>97.046137999999999</v>
      </c>
      <c r="ABY27" s="253">
        <v>97.091221000000004</v>
      </c>
      <c r="ABZ27" s="253">
        <v>97.145447000000004</v>
      </c>
      <c r="ACA27" s="253">
        <v>97.179108999999997</v>
      </c>
      <c r="ACB27" s="253">
        <v>97.183072999999993</v>
      </c>
      <c r="ACC27" s="253">
        <v>97.172514000000007</v>
      </c>
      <c r="ACD27" s="253">
        <v>97.166341000000003</v>
      </c>
      <c r="ACE27" s="253">
        <v>97.168439000000006</v>
      </c>
      <c r="ACF27" s="253">
        <v>97.171824000000001</v>
      </c>
      <c r="ACG27" s="253">
        <v>97.175674000000001</v>
      </c>
      <c r="ACH27" s="253">
        <v>97.189751000000001</v>
      </c>
      <c r="ACI27" s="253">
        <v>97.220230999999998</v>
      </c>
      <c r="ACJ27" s="253">
        <v>97.257096000000004</v>
      </c>
      <c r="ACK27" s="253">
        <v>97.280826000000005</v>
      </c>
      <c r="ACL27" s="253">
        <v>97.280473000000001</v>
      </c>
      <c r="ACM27" s="253">
        <v>97.261926000000003</v>
      </c>
      <c r="ACN27" s="253">
        <v>97.240009999999998</v>
      </c>
      <c r="ACO27" s="253">
        <v>97.226222000000007</v>
      </c>
      <c r="ACP27" s="253">
        <v>97.223455000000001</v>
      </c>
      <c r="ACQ27" s="253">
        <v>97.228565000000003</v>
      </c>
      <c r="ACR27" s="253">
        <v>97.237341000000001</v>
      </c>
      <c r="ACS27" s="253">
        <v>97.24718</v>
      </c>
      <c r="ACT27" s="253">
        <v>97.256017</v>
      </c>
      <c r="ACU27" s="253">
        <v>97.260536999999999</v>
      </c>
      <c r="ACV27" s="253">
        <v>97.258330999999998</v>
      </c>
      <c r="ACW27" s="253">
        <v>97.252303999999995</v>
      </c>
      <c r="ACX27" s="253">
        <v>97.249409</v>
      </c>
      <c r="ACY27" s="253">
        <v>97.252252999999996</v>
      </c>
      <c r="ACZ27" s="253">
        <v>97.255370999999997</v>
      </c>
      <c r="ADA27" s="253">
        <v>97.254531999999998</v>
      </c>
      <c r="ADB27" s="253">
        <v>97.257209000000003</v>
      </c>
      <c r="ADC27" s="253">
        <v>97.276505</v>
      </c>
      <c r="ADD27" s="253">
        <v>97.313703000000004</v>
      </c>
      <c r="ADE27" s="253">
        <v>97.353322000000006</v>
      </c>
      <c r="ADF27" s="253">
        <v>97.378617000000006</v>
      </c>
      <c r="ADG27" s="253">
        <v>97.387054000000006</v>
      </c>
      <c r="ADH27" s="253">
        <v>97.386816999999994</v>
      </c>
      <c r="ADI27" s="253">
        <v>97.383039999999994</v>
      </c>
      <c r="ADJ27" s="253">
        <v>97.373998999999998</v>
      </c>
      <c r="ADK27" s="253">
        <v>97.359309999999994</v>
      </c>
      <c r="ADL27" s="253">
        <v>97.345189000000005</v>
      </c>
      <c r="ADM27" s="253">
        <v>97.339888999999999</v>
      </c>
      <c r="ADN27" s="253">
        <v>97.346729999999994</v>
      </c>
      <c r="ADO27" s="253">
        <v>97.361964999999998</v>
      </c>
      <c r="ADP27" s="253">
        <v>97.377420000000001</v>
      </c>
      <c r="ADQ27" s="253">
        <v>97.386030000000005</v>
      </c>
      <c r="ADR27" s="253">
        <v>97.387873999999996</v>
      </c>
      <c r="ADS27" s="253">
        <v>97.390615999999994</v>
      </c>
      <c r="ADT27" s="253">
        <v>97.401172000000003</v>
      </c>
      <c r="ADU27" s="253">
        <v>97.417484999999999</v>
      </c>
      <c r="ADV27" s="253">
        <v>97.431894999999997</v>
      </c>
      <c r="ADW27" s="253">
        <v>97.441839000000002</v>
      </c>
      <c r="ADX27" s="253">
        <v>97.452282999999994</v>
      </c>
      <c r="ADY27" s="253">
        <v>97.466772000000006</v>
      </c>
      <c r="ADZ27" s="253">
        <v>97.480988999999994</v>
      </c>
      <c r="AEA27" s="253">
        <v>97.487835000000004</v>
      </c>
      <c r="AEB27" s="253">
        <v>97.485073999999997</v>
      </c>
      <c r="AEC27" s="253">
        <v>97.475256999999999</v>
      </c>
      <c r="AED27" s="253">
        <v>97.461689000000007</v>
      </c>
      <c r="AEE27" s="253">
        <v>97.448562999999993</v>
      </c>
      <c r="AEF27" s="253">
        <v>97.442392999999996</v>
      </c>
      <c r="AEG27" s="253">
        <v>97.448586000000006</v>
      </c>
      <c r="AEH27" s="253">
        <v>97.467246000000003</v>
      </c>
      <c r="AEI27" s="253">
        <v>97.495543999999995</v>
      </c>
      <c r="AEJ27" s="253">
        <v>97.532409000000001</v>
      </c>
      <c r="AEK27" s="253">
        <v>97.576027999999994</v>
      </c>
      <c r="AEL27" s="253">
        <v>97.617270000000005</v>
      </c>
      <c r="AEM27" s="253">
        <v>97.641991000000004</v>
      </c>
      <c r="AEN27" s="253">
        <v>97.643771999999998</v>
      </c>
      <c r="AEO27" s="253">
        <v>97.631968999999998</v>
      </c>
      <c r="AEP27" s="253">
        <v>97.623928000000006</v>
      </c>
      <c r="AEQ27" s="253">
        <v>97.629919999999998</v>
      </c>
      <c r="AER27" s="253">
        <v>97.646753000000004</v>
      </c>
      <c r="AES27" s="253">
        <v>97.664306999999994</v>
      </c>
      <c r="AET27" s="253">
        <v>97.675649000000007</v>
      </c>
      <c r="AEU27" s="253">
        <v>97.681191999999996</v>
      </c>
      <c r="AEV27" s="253">
        <v>97.685507999999999</v>
      </c>
      <c r="AEW27" s="253">
        <v>97.691602000000003</v>
      </c>
      <c r="AEX27" s="253">
        <v>97.698289000000003</v>
      </c>
      <c r="AEY27" s="253">
        <v>97.702952999999994</v>
      </c>
      <c r="AEZ27" s="253">
        <v>97.706458999999995</v>
      </c>
      <c r="AFA27" s="253">
        <v>97.714017999999996</v>
      </c>
      <c r="AFB27" s="253">
        <v>97.730058</v>
      </c>
      <c r="AFC27" s="253">
        <v>97.752330999999998</v>
      </c>
      <c r="AFD27" s="253">
        <v>97.771773999999994</v>
      </c>
      <c r="AFE27" s="253">
        <v>97.779075000000006</v>
      </c>
      <c r="AFF27" s="253">
        <v>97.772936999999999</v>
      </c>
      <c r="AFG27" s="253">
        <v>97.763064</v>
      </c>
      <c r="AFH27" s="253">
        <v>97.763969000000003</v>
      </c>
      <c r="AFI27" s="253">
        <v>97.782719</v>
      </c>
      <c r="AFJ27" s="253">
        <v>97.811222000000001</v>
      </c>
      <c r="AFK27" s="253">
        <v>97.832032999999996</v>
      </c>
      <c r="AFL27" s="253">
        <v>97.833250000000007</v>
      </c>
      <c r="AFM27" s="253">
        <v>97.817723999999998</v>
      </c>
      <c r="AFN27" s="253">
        <v>97.798249999999996</v>
      </c>
      <c r="AFO27" s="253">
        <v>97.786313000000007</v>
      </c>
      <c r="AFP27" s="253">
        <v>97.786214999999999</v>
      </c>
      <c r="AFQ27" s="253">
        <v>97.796467000000007</v>
      </c>
      <c r="AFR27" s="253">
        <v>97.813108999999997</v>
      </c>
      <c r="AFS27" s="253">
        <v>97.832391999999999</v>
      </c>
      <c r="AFT27" s="253">
        <v>97.852824999999996</v>
      </c>
      <c r="AFU27" s="253">
        <v>97.874014000000003</v>
      </c>
      <c r="AFV27" s="253">
        <v>97.891653000000005</v>
      </c>
      <c r="AFW27" s="253">
        <v>97.896505000000005</v>
      </c>
      <c r="AFX27" s="253">
        <v>97.883894999999995</v>
      </c>
      <c r="AFY27" s="253">
        <v>97.864356999999998</v>
      </c>
      <c r="AFZ27" s="253">
        <v>97.858519000000001</v>
      </c>
      <c r="AGA27" s="253">
        <v>97.877200000000002</v>
      </c>
      <c r="AGB27" s="253">
        <v>97.909267999999997</v>
      </c>
      <c r="AGC27" s="253">
        <v>97.932316</v>
      </c>
      <c r="AGD27" s="253">
        <v>97.933524000000006</v>
      </c>
      <c r="AGE27" s="253">
        <v>97.918401000000003</v>
      </c>
      <c r="AGF27" s="253">
        <v>97.903284999999997</v>
      </c>
      <c r="AGG27" s="253">
        <v>97.903668999999994</v>
      </c>
      <c r="AGH27" s="253">
        <v>97.925923999999995</v>
      </c>
      <c r="AGI27" s="253">
        <v>97.962417000000002</v>
      </c>
      <c r="AGJ27" s="253">
        <v>97.993787999999995</v>
      </c>
      <c r="AGK27" s="253">
        <v>98.002661000000003</v>
      </c>
      <c r="AGL27" s="253">
        <v>97.989345</v>
      </c>
      <c r="AGM27" s="253">
        <v>97.971490000000003</v>
      </c>
      <c r="AGN27" s="253">
        <v>97.966493999999997</v>
      </c>
      <c r="AGO27" s="253">
        <v>97.976813000000007</v>
      </c>
      <c r="AGP27" s="253">
        <v>97.993418000000005</v>
      </c>
      <c r="AGQ27" s="253">
        <v>98.008622000000003</v>
      </c>
      <c r="AGR27" s="253">
        <v>98.021045000000001</v>
      </c>
      <c r="AGS27" s="253">
        <v>98.030987999999994</v>
      </c>
      <c r="AGT27" s="253">
        <v>98.037307999999996</v>
      </c>
      <c r="AGU27" s="253">
        <v>98.039698999999999</v>
      </c>
      <c r="AGV27" s="253">
        <v>98.040192000000005</v>
      </c>
      <c r="AGW27" s="253">
        <v>98.041319999999999</v>
      </c>
      <c r="AGX27" s="253">
        <v>98.045597000000001</v>
      </c>
      <c r="AGY27" s="253">
        <v>98.056971000000004</v>
      </c>
      <c r="AGZ27" s="253">
        <v>98.078436999999994</v>
      </c>
      <c r="AHA27" s="253">
        <v>98.105654999999999</v>
      </c>
      <c r="AHB27" s="253">
        <v>98.125878</v>
      </c>
      <c r="AHC27" s="253">
        <v>98.127365999999995</v>
      </c>
      <c r="AHD27" s="253">
        <v>98.110054000000005</v>
      </c>
      <c r="AHE27" s="253">
        <v>98.085312000000002</v>
      </c>
      <c r="AHF27" s="253">
        <v>98.066400000000002</v>
      </c>
      <c r="AHG27" s="253">
        <v>98.061055999999994</v>
      </c>
      <c r="AHH27" s="253">
        <v>98.070989999999995</v>
      </c>
      <c r="AHI27" s="253">
        <v>98.093157000000005</v>
      </c>
      <c r="AHJ27" s="253">
        <v>98.119606000000005</v>
      </c>
      <c r="AHK27" s="253">
        <v>98.139893000000001</v>
      </c>
      <c r="AHL27" s="253">
        <v>98.147964000000002</v>
      </c>
      <c r="AHM27" s="253">
        <v>98.146681999999998</v>
      </c>
      <c r="AHN27" s="253">
        <v>98.143833999999998</v>
      </c>
      <c r="AHO27" s="253">
        <v>98.144126</v>
      </c>
      <c r="AHP27" s="253">
        <v>98.147082999999995</v>
      </c>
      <c r="AHQ27" s="253">
        <v>98.151954000000003</v>
      </c>
      <c r="AHR27" s="253">
        <v>98.161106000000004</v>
      </c>
      <c r="AHS27" s="253">
        <v>98.176762999999994</v>
      </c>
      <c r="AHT27" s="253">
        <v>98.196584000000001</v>
      </c>
      <c r="AHU27" s="253">
        <v>98.215159999999997</v>
      </c>
      <c r="AHV27" s="253">
        <v>98.229219000000001</v>
      </c>
      <c r="AHW27" s="253">
        <v>98.239401000000001</v>
      </c>
      <c r="AHX27" s="253">
        <v>98.247020000000006</v>
      </c>
      <c r="AHY27" s="253">
        <v>98.250952999999996</v>
      </c>
      <c r="AHZ27" s="253">
        <v>98.247984000000002</v>
      </c>
      <c r="AIA27" s="253">
        <v>98.235140999999999</v>
      </c>
      <c r="AIB27" s="253">
        <v>98.212204</v>
      </c>
      <c r="AIC27" s="253">
        <v>98.184064000000006</v>
      </c>
      <c r="AID27" s="253">
        <v>98.161000000000001</v>
      </c>
      <c r="AIE27" s="253">
        <v>98.154252</v>
      </c>
      <c r="AIF27" s="253">
        <v>98.168756999999999</v>
      </c>
      <c r="AIG27" s="253">
        <v>98.199043000000003</v>
      </c>
      <c r="AIH27" s="253">
        <v>98.231875000000002</v>
      </c>
      <c r="AII27" s="253">
        <v>98.253812999999994</v>
      </c>
      <c r="AIJ27" s="253">
        <v>98.259080999999995</v>
      </c>
      <c r="AIK27" s="253">
        <v>98.252741</v>
      </c>
      <c r="AIL27" s="253">
        <v>98.246067999999994</v>
      </c>
      <c r="AIM27" s="253">
        <v>98.246836999999999</v>
      </c>
      <c r="AIN27" s="253">
        <v>98.253457999999995</v>
      </c>
      <c r="AIO27" s="253">
        <v>98.259305999999995</v>
      </c>
      <c r="AIP27" s="253">
        <v>98.261511999999996</v>
      </c>
      <c r="AIQ27" s="253">
        <v>98.263032999999993</v>
      </c>
      <c r="AIR27" s="253">
        <v>98.266807999999997</v>
      </c>
      <c r="AIS27" s="253">
        <v>98.271643999999995</v>
      </c>
      <c r="AIT27" s="253">
        <v>98.275002000000001</v>
      </c>
      <c r="AIU27" s="253">
        <v>98.276293999999993</v>
      </c>
      <c r="AIV27" s="253">
        <v>98.275272000000001</v>
      </c>
      <c r="AIW27" s="253">
        <v>98.270607999999996</v>
      </c>
      <c r="AIX27" s="253">
        <v>98.264107999999993</v>
      </c>
      <c r="AIY27" s="253">
        <v>98.264199000000005</v>
      </c>
      <c r="AIZ27" s="253">
        <v>98.279916</v>
      </c>
      <c r="AJA27" s="253">
        <v>98.309852000000006</v>
      </c>
      <c r="AJB27" s="253">
        <v>98.340093999999993</v>
      </c>
      <c r="AJC27" s="253">
        <v>98.355530999999999</v>
      </c>
      <c r="AJD27" s="253">
        <v>98.352802999999994</v>
      </c>
      <c r="AJE27" s="253">
        <v>98.342329000000007</v>
      </c>
      <c r="AJF27" s="253">
        <v>98.338802999999999</v>
      </c>
      <c r="AJG27" s="253">
        <v>98.348996999999997</v>
      </c>
      <c r="AJH27" s="253">
        <v>98.366293999999996</v>
      </c>
      <c r="AJI27" s="253">
        <v>98.376332000000005</v>
      </c>
      <c r="AJJ27" s="253">
        <v>98.370132999999996</v>
      </c>
      <c r="AJK27" s="253">
        <v>98.353379000000004</v>
      </c>
      <c r="AJL27" s="253">
        <v>98.341742999999994</v>
      </c>
      <c r="AJM27" s="253">
        <v>98.346033000000006</v>
      </c>
      <c r="AJN27" s="253">
        <v>98.362604000000005</v>
      </c>
      <c r="AJO27" s="253">
        <v>98.379237000000003</v>
      </c>
      <c r="AJP27" s="253">
        <v>98.388840999999999</v>
      </c>
      <c r="AJQ27" s="253">
        <v>98.394571999999997</v>
      </c>
      <c r="AJR27" s="253">
        <v>98.401529999999994</v>
      </c>
      <c r="AJS27" s="253">
        <v>98.406603000000004</v>
      </c>
      <c r="AJT27" s="253">
        <v>98.399691000000004</v>
      </c>
      <c r="AJU27" s="253">
        <v>98.374978999999996</v>
      </c>
      <c r="AJV27" s="253">
        <v>98.339826000000002</v>
      </c>
      <c r="AJW27" s="253">
        <v>98.311700999999999</v>
      </c>
      <c r="AJX27" s="253">
        <v>98.305571</v>
      </c>
      <c r="AJY27" s="253">
        <v>98.322813999999994</v>
      </c>
      <c r="AJZ27" s="253">
        <v>98.350995999999995</v>
      </c>
      <c r="AKA27" s="253">
        <v>98.374656000000002</v>
      </c>
      <c r="AKB27" s="253">
        <v>98.387060000000005</v>
      </c>
      <c r="AKC27" s="253">
        <v>98.392349999999993</v>
      </c>
      <c r="AKD27" s="253">
        <v>98.397317999999999</v>
      </c>
      <c r="AKE27" s="253">
        <v>98.403001000000003</v>
      </c>
      <c r="AKF27" s="253">
        <v>98.405362999999994</v>
      </c>
      <c r="AKG27" s="253">
        <v>98.402156000000005</v>
      </c>
      <c r="AKH27" s="253">
        <v>98.395837</v>
      </c>
      <c r="AKI27" s="253">
        <v>98.389741999999998</v>
      </c>
      <c r="AKJ27" s="253">
        <v>98.385059999999996</v>
      </c>
      <c r="AKK27" s="253">
        <v>98.383357000000004</v>
      </c>
      <c r="AKL27" s="253">
        <v>98.389144000000002</v>
      </c>
      <c r="AKM27" s="253">
        <v>98.406069000000002</v>
      </c>
      <c r="AKN27" s="253">
        <v>98.430662999999996</v>
      </c>
      <c r="AKO27" s="253">
        <v>98.452717000000007</v>
      </c>
      <c r="AKP27" s="253">
        <v>98.463648000000006</v>
      </c>
      <c r="AKQ27" s="253">
        <v>98.464074999999994</v>
      </c>
      <c r="AKR27" s="253">
        <v>98.462577999999993</v>
      </c>
      <c r="AKS27" s="253">
        <v>98.466745000000003</v>
      </c>
      <c r="AKT27" s="253">
        <v>98.475279999999998</v>
      </c>
      <c r="AKU27" s="253">
        <v>98.479067000000001</v>
      </c>
      <c r="AKV27" s="253">
        <v>98.471069999999997</v>
      </c>
      <c r="AKW27" s="253">
        <v>98.454755000000006</v>
      </c>
      <c r="AKX27" s="253">
        <v>98.440425000000005</v>
      </c>
      <c r="AKY27" s="253">
        <v>98.433229999999995</v>
      </c>
      <c r="AKZ27" s="253">
        <v>98.428646999999998</v>
      </c>
      <c r="ALA27" s="253">
        <v>98.421543</v>
      </c>
      <c r="ALB27" s="253">
        <v>98.414698000000001</v>
      </c>
      <c r="ALC27" s="253">
        <v>98.413195999999999</v>
      </c>
      <c r="ALD27" s="253">
        <v>98.413843</v>
      </c>
      <c r="ALE27" s="253">
        <v>98.408563999999998</v>
      </c>
      <c r="ALF27" s="253">
        <v>98.398860999999997</v>
      </c>
      <c r="ALG27" s="253">
        <v>98.397951000000006</v>
      </c>
      <c r="ALH27" s="253">
        <v>98.413375000000002</v>
      </c>
      <c r="ALI27" s="253">
        <v>98.432502999999997</v>
      </c>
      <c r="ALJ27" s="253">
        <v>98.432471000000007</v>
      </c>
      <c r="ALK27" s="253">
        <v>98.403864999999996</v>
      </c>
      <c r="ALL27" s="253">
        <v>98.360504000000006</v>
      </c>
      <c r="ALM27" s="253">
        <v>98.325802999999993</v>
      </c>
      <c r="ALN27" s="253">
        <v>98.312996999999996</v>
      </c>
      <c r="ALO27" s="253">
        <v>98.317684</v>
      </c>
      <c r="ALP27" s="253">
        <v>98.325255999999996</v>
      </c>
      <c r="ALQ27" s="253">
        <v>98.323175000000006</v>
      </c>
      <c r="ALR27" s="253">
        <v>98.308565000000002</v>
      </c>
      <c r="ALS27" s="253">
        <v>98.287142000000003</v>
      </c>
      <c r="ALT27" s="253">
        <v>98.266186000000005</v>
      </c>
      <c r="ALU27" s="253">
        <v>98.248152000000005</v>
      </c>
      <c r="ALV27" s="253">
        <v>98.230151000000006</v>
      </c>
      <c r="ALW27" s="253">
        <v>98.208650000000006</v>
      </c>
      <c r="ALX27" s="253">
        <v>98.183978999999994</v>
      </c>
      <c r="ALY27" s="253">
        <v>98.15992</v>
      </c>
      <c r="ALZ27" s="253">
        <v>98.138471999999993</v>
      </c>
      <c r="AMA27" s="253">
        <v>98.115018000000006</v>
      </c>
      <c r="AMB27" s="253">
        <v>98.080385000000007</v>
      </c>
      <c r="AMC27" s="253">
        <v>98.029869000000005</v>
      </c>
      <c r="AMD27" s="253">
        <v>97.970177000000007</v>
      </c>
      <c r="AME27" s="253">
        <v>97.914553999999995</v>
      </c>
      <c r="AMF27" s="253">
        <v>97.869044000000002</v>
      </c>
      <c r="AMG27" s="253">
        <v>97.824663999999999</v>
      </c>
      <c r="AMH27" s="253">
        <v>97.765786000000006</v>
      </c>
      <c r="AMI27" s="253">
        <v>97.686246999999995</v>
      </c>
      <c r="AMJ27" s="253">
        <v>97.595357000000007</v>
      </c>
      <c r="AMK27" s="253">
        <v>97.506895999999998</v>
      </c>
      <c r="AML27" s="253">
        <v>97.424149</v>
      </c>
      <c r="AMM27" s="253">
        <v>97.337990000000005</v>
      </c>
      <c r="AMN27" s="253">
        <v>97.238709999999998</v>
      </c>
      <c r="AMO27" s="253">
        <v>97.125687999999997</v>
      </c>
      <c r="AMP27" s="253">
        <v>97.002943999999999</v>
      </c>
      <c r="AMQ27" s="253">
        <v>96.868467999999993</v>
      </c>
      <c r="AMR27" s="253">
        <v>96.713517999999993</v>
      </c>
      <c r="AMS27" s="253">
        <v>96.532489999999996</v>
      </c>
      <c r="AMT27" s="253">
        <v>96.327769000000004</v>
      </c>
      <c r="AMU27" s="253">
        <v>96.102053999999995</v>
      </c>
      <c r="AMV27" s="253">
        <v>95.850729999999999</v>
      </c>
      <c r="AMW27" s="253">
        <v>95.566361999999998</v>
      </c>
      <c r="AMX27" s="253">
        <v>95.247624999999999</v>
      </c>
      <c r="AMY27" s="253">
        <v>94.898651999999998</v>
      </c>
      <c r="AMZ27" s="253">
        <v>94.521839999999997</v>
      </c>
      <c r="ANA27" s="253">
        <v>94.116952999999995</v>
      </c>
      <c r="ANB27" s="253">
        <v>93.685471000000007</v>
      </c>
      <c r="ANC27" s="253">
        <v>93.229133000000004</v>
      </c>
      <c r="AND27" s="253">
        <v>92.745718999999994</v>
      </c>
      <c r="ANE27" s="253">
        <v>92.237430000000003</v>
      </c>
      <c r="ANF27" s="253">
        <v>91.728610000000003</v>
      </c>
      <c r="ANG27" s="253">
        <v>91.267290000000003</v>
      </c>
      <c r="ANH27" s="253">
        <v>90.898854999999998</v>
      </c>
      <c r="ANI27" s="253">
        <v>90.637140000000002</v>
      </c>
      <c r="ANJ27" s="253">
        <v>90.461729000000005</v>
      </c>
      <c r="ANK27" s="253">
        <v>90.336958999999993</v>
      </c>
      <c r="ANL27" s="253">
        <v>90.228114000000005</v>
      </c>
      <c r="ANM27" s="253">
        <v>90.107134000000002</v>
      </c>
      <c r="ANN27" s="253">
        <v>89.957887999999997</v>
      </c>
      <c r="ANO27" s="253">
        <v>89.783401999999995</v>
      </c>
      <c r="ANP27" s="253">
        <v>89.607043000000004</v>
      </c>
      <c r="ANQ27" s="253">
        <v>89.466477999999995</v>
      </c>
      <c r="ANR27" s="253">
        <v>89.406233999999998</v>
      </c>
      <c r="ANS27" s="253">
        <v>89.467735000000005</v>
      </c>
      <c r="ANT27" s="253">
        <v>89.673218000000006</v>
      </c>
      <c r="ANU27" s="253">
        <v>90.012586999999996</v>
      </c>
      <c r="ANV27" s="253">
        <v>90.448839000000007</v>
      </c>
      <c r="ANW27" s="253">
        <v>90.939316000000005</v>
      </c>
      <c r="ANX27" s="253">
        <v>91.452547999999993</v>
      </c>
      <c r="ANY27" s="253">
        <v>91.9679</v>
      </c>
      <c r="ANZ27" s="253">
        <v>92.464281999999997</v>
      </c>
      <c r="AOA27" s="253">
        <v>92.909431999999995</v>
      </c>
      <c r="AOB27" s="253">
        <v>93.260917000000006</v>
      </c>
      <c r="AOC27" s="253">
        <v>93.482984000000002</v>
      </c>
      <c r="AOD27" s="253">
        <v>93.569141999999999</v>
      </c>
      <c r="AOE27" s="253">
        <v>93.547039999999996</v>
      </c>
      <c r="AOF27" s="253">
        <v>93.456339999999997</v>
      </c>
      <c r="AOG27" s="253">
        <v>93.320632000000003</v>
      </c>
      <c r="AOH27" s="253">
        <v>93.140680000000003</v>
      </c>
      <c r="AOI27" s="253">
        <v>92.908327</v>
      </c>
      <c r="AOJ27" s="253">
        <v>92.619432000000003</v>
      </c>
      <c r="AOK27" s="253">
        <v>92.276844999999994</v>
      </c>
      <c r="AOL27" s="253">
        <v>91.890974</v>
      </c>
      <c r="AOM27" s="253">
        <v>91.479983000000004</v>
      </c>
      <c r="AON27" s="253">
        <v>91.063237000000001</v>
      </c>
      <c r="AOO27" s="253">
        <v>90.652760999999998</v>
      </c>
      <c r="AOP27" s="253">
        <v>90.255427999999995</v>
      </c>
      <c r="AOQ27" s="253">
        <v>89.882520999999997</v>
      </c>
      <c r="AOR27" s="253">
        <v>89.548350999999997</v>
      </c>
      <c r="AOS27" s="253">
        <v>89.256584000000004</v>
      </c>
      <c r="AOT27" s="253">
        <v>88.995266999999998</v>
      </c>
      <c r="AOU27" s="253">
        <v>88.749474000000006</v>
      </c>
      <c r="AOV27" s="253">
        <v>88.515415000000004</v>
      </c>
      <c r="AOW27" s="253">
        <v>88.303110000000004</v>
      </c>
      <c r="AOX27" s="253">
        <v>88.134564999999995</v>
      </c>
      <c r="AOY27" s="253">
        <v>88.041709999999995</v>
      </c>
      <c r="AOZ27" s="253">
        <v>88.054564999999997</v>
      </c>
      <c r="APA27" s="253">
        <v>88.179896999999997</v>
      </c>
      <c r="APB27" s="253">
        <v>88.391935000000004</v>
      </c>
      <c r="APC27" s="253">
        <v>88.648943000000003</v>
      </c>
      <c r="APD27" s="253">
        <v>88.918334000000002</v>
      </c>
      <c r="APE27" s="253">
        <v>89.185486999999995</v>
      </c>
      <c r="APF27" s="253">
        <v>89.444762999999995</v>
      </c>
      <c r="APG27" s="253">
        <v>89.689374999999998</v>
      </c>
      <c r="APH27" s="253">
        <v>89.912255999999999</v>
      </c>
      <c r="API27" s="253">
        <v>90.114187999999999</v>
      </c>
      <c r="APJ27" s="253">
        <v>90.308272000000002</v>
      </c>
      <c r="APK27" s="253">
        <v>90.513874000000001</v>
      </c>
      <c r="APL27" s="253">
        <v>90.743989999999997</v>
      </c>
      <c r="APM27" s="253">
        <v>90.998717999999997</v>
      </c>
      <c r="APN27" s="253">
        <v>91.270713000000001</v>
      </c>
      <c r="APO27" s="253">
        <v>91.553399999999996</v>
      </c>
      <c r="APP27" s="253">
        <v>91.840807999999996</v>
      </c>
      <c r="APQ27" s="253">
        <v>92.121871999999996</v>
      </c>
      <c r="APR27" s="253">
        <v>92.383240999999998</v>
      </c>
      <c r="APS27" s="253">
        <v>92.618630999999993</v>
      </c>
      <c r="APT27" s="253">
        <v>92.831477000000007</v>
      </c>
      <c r="APU27" s="253">
        <v>93.026500999999996</v>
      </c>
      <c r="APV27" s="253">
        <v>93.201740999999998</v>
      </c>
      <c r="APW27" s="253">
        <v>93.350283000000005</v>
      </c>
      <c r="APX27" s="253">
        <v>93.466728000000003</v>
      </c>
      <c r="APY27" s="253">
        <v>93.550236999999996</v>
      </c>
      <c r="APZ27" s="253">
        <v>93.603987000000004</v>
      </c>
      <c r="AQA27" s="253">
        <v>93.634218000000004</v>
      </c>
      <c r="AQB27" s="253">
        <v>93.648672000000005</v>
      </c>
      <c r="AQC27" s="253">
        <v>93.653858</v>
      </c>
      <c r="AQD27" s="253">
        <v>93.652930999999995</v>
      </c>
      <c r="AQE27" s="253">
        <v>93.644559000000001</v>
      </c>
      <c r="AQF27" s="253">
        <v>93.621874000000005</v>
      </c>
      <c r="AQG27" s="253">
        <v>93.574764999999999</v>
      </c>
      <c r="AQH27" s="253">
        <v>93.498543999999995</v>
      </c>
      <c r="AQI27" s="253">
        <v>93.402539000000004</v>
      </c>
      <c r="AQJ27" s="253">
        <v>93.306800999999993</v>
      </c>
      <c r="AQK27" s="253">
        <v>93.228482</v>
      </c>
      <c r="AQL27" s="253">
        <v>93.172871999999998</v>
      </c>
      <c r="AQM27" s="253">
        <v>93.137923999999998</v>
      </c>
      <c r="AQN27" s="253">
        <v>93.122765999999999</v>
      </c>
      <c r="AQO27" s="253">
        <v>93.128373999999994</v>
      </c>
      <c r="AQP27" s="253">
        <v>93.151678000000004</v>
      </c>
      <c r="AQQ27" s="253">
        <v>93.181658999999996</v>
      </c>
      <c r="AQR27" s="253">
        <v>93.201194999999998</v>
      </c>
      <c r="AQS27" s="253">
        <v>93.193034999999995</v>
      </c>
      <c r="AQT27" s="253">
        <v>93.148790000000005</v>
      </c>
      <c r="AQU27" s="253">
        <v>93.076474000000005</v>
      </c>
      <c r="AQV27" s="253">
        <v>93.000512999999998</v>
      </c>
      <c r="AQW27" s="253">
        <v>92.953052</v>
      </c>
      <c r="AQX27" s="253">
        <v>92.963734000000002</v>
      </c>
      <c r="AQY27" s="253">
        <v>93.054777999999999</v>
      </c>
      <c r="AQZ27" s="253">
        <v>93.239231000000004</v>
      </c>
      <c r="ARA27" s="253">
        <v>93.518125999999995</v>
      </c>
      <c r="ARB27" s="253">
        <v>93.876476999999994</v>
      </c>
      <c r="ARC27" s="253">
        <v>94.282257999999999</v>
      </c>
      <c r="ARD27" s="253">
        <v>94.692126000000002</v>
      </c>
      <c r="ARE27" s="253">
        <v>95.066074999999998</v>
      </c>
      <c r="ARF27" s="253">
        <v>95.383193000000006</v>
      </c>
      <c r="ARG27" s="253">
        <v>95.644698000000005</v>
      </c>
      <c r="ARH27" s="253">
        <v>95.858851000000001</v>
      </c>
      <c r="ARI27" s="253">
        <v>96.024095000000003</v>
      </c>
      <c r="ARJ27" s="253">
        <v>96.129490000000004</v>
      </c>
      <c r="ARK27" s="253">
        <v>96.169999000000004</v>
      </c>
      <c r="ARL27" s="253">
        <v>96.155949000000007</v>
      </c>
      <c r="ARM27" s="253">
        <v>96.105311</v>
      </c>
      <c r="ARN27" s="253">
        <v>96.029026000000002</v>
      </c>
      <c r="ARO27" s="253">
        <v>95.924563000000006</v>
      </c>
      <c r="ARP27" s="253">
        <v>95.780670999999998</v>
      </c>
      <c r="ARQ27" s="253">
        <v>95.586765999999997</v>
      </c>
      <c r="ARR27" s="253">
        <v>95.340928000000005</v>
      </c>
      <c r="ARS27" s="253">
        <v>95.052424000000002</v>
      </c>
      <c r="ART27" s="253">
        <v>94.736705000000001</v>
      </c>
      <c r="ARU27" s="253">
        <v>94.407472999999996</v>
      </c>
      <c r="ARV27" s="253">
        <v>94.074282999999994</v>
      </c>
      <c r="ARW27" s="253">
        <v>93.747879999999995</v>
      </c>
      <c r="ARX27" s="253">
        <v>93.445811000000006</v>
      </c>
      <c r="ARY27" s="253">
        <v>93.192986000000005</v>
      </c>
      <c r="ARZ27" s="253">
        <v>93.020034999999993</v>
      </c>
      <c r="ASA27" s="253">
        <v>92.960513000000006</v>
      </c>
      <c r="ASB27" s="253">
        <v>93.042776000000003</v>
      </c>
      <c r="ASC27" s="253">
        <v>93.276025000000004</v>
      </c>
      <c r="ASD27" s="253">
        <v>93.640810000000002</v>
      </c>
      <c r="ASE27" s="253">
        <v>94.092111000000003</v>
      </c>
      <c r="ASF27" s="253">
        <v>94.573582000000002</v>
      </c>
      <c r="ASG27" s="253">
        <v>95.036106000000004</v>
      </c>
      <c r="ASH27" s="253">
        <v>95.453039000000004</v>
      </c>
      <c r="ASI27" s="253">
        <v>95.822063999999997</v>
      </c>
      <c r="ASJ27" s="253">
        <v>96.150036</v>
      </c>
      <c r="ASK27" s="253">
        <v>96.435298000000003</v>
      </c>
      <c r="ASL27" s="253">
        <v>96.667991999999998</v>
      </c>
      <c r="ASM27" s="253">
        <v>96.847255000000004</v>
      </c>
      <c r="ASN27" s="253">
        <v>96.990075000000004</v>
      </c>
      <c r="ASO27" s="253">
        <v>97.117046999999999</v>
      </c>
      <c r="ASP27" s="253">
        <v>97.233365000000006</v>
      </c>
      <c r="ASQ27" s="253">
        <v>97.331548999999995</v>
      </c>
      <c r="ASR27" s="253">
        <v>97.410353999999998</v>
      </c>
      <c r="ASS27" s="253">
        <v>97.48133</v>
      </c>
      <c r="AST27" s="253">
        <v>97.554333999999997</v>
      </c>
      <c r="ASU27" s="253">
        <v>97.625011999999998</v>
      </c>
      <c r="ASV27" s="253">
        <v>97.682778999999996</v>
      </c>
      <c r="ASW27" s="253">
        <v>97.725800000000007</v>
      </c>
      <c r="ASX27" s="253">
        <v>97.760869</v>
      </c>
      <c r="ASY27" s="253">
        <v>97.791835000000006</v>
      </c>
      <c r="ASZ27" s="253">
        <v>97.817233000000002</v>
      </c>
      <c r="ATA27" s="253">
        <v>97.839965000000007</v>
      </c>
      <c r="ATB27" s="253">
        <v>97.870289999999997</v>
      </c>
      <c r="ATC27" s="253">
        <v>97.913742999999997</v>
      </c>
      <c r="ATD27" s="253">
        <v>97.961595000000003</v>
      </c>
      <c r="ATE27" s="253">
        <v>97.999655000000004</v>
      </c>
      <c r="ATF27" s="253">
        <v>98.024472000000003</v>
      </c>
      <c r="ATG27" s="253">
        <v>98.045079999999999</v>
      </c>
      <c r="ATH27" s="253">
        <v>98.070041000000003</v>
      </c>
      <c r="ATI27" s="253">
        <v>98.099027000000007</v>
      </c>
      <c r="ATJ27" s="253">
        <v>98.127562999999995</v>
      </c>
      <c r="ATK27" s="253">
        <v>98.153948</v>
      </c>
      <c r="ATL27" s="253">
        <v>98.178848000000002</v>
      </c>
      <c r="ATM27" s="253">
        <v>98.202532000000005</v>
      </c>
      <c r="ATN27" s="253">
        <v>98.225244000000004</v>
      </c>
      <c r="ATO27" s="253">
        <v>98.246673999999999</v>
      </c>
      <c r="ATP27" s="253">
        <v>98.262621999999993</v>
      </c>
      <c r="ATQ27" s="253">
        <v>98.266730999999993</v>
      </c>
      <c r="ATR27" s="253">
        <v>98.259713000000005</v>
      </c>
      <c r="ATS27" s="253">
        <v>98.253512999999998</v>
      </c>
      <c r="ATT27" s="253">
        <v>98.261162999999996</v>
      </c>
      <c r="ATU27" s="253">
        <v>98.284103000000002</v>
      </c>
      <c r="ATV27" s="253">
        <v>98.313428000000002</v>
      </c>
      <c r="ATW27" s="253">
        <v>98.341496000000006</v>
      </c>
      <c r="ATX27" s="253">
        <v>98.367001999999999</v>
      </c>
      <c r="ATY27" s="253">
        <v>98.390238999999994</v>
      </c>
      <c r="ATZ27" s="253">
        <v>98.410145999999997</v>
      </c>
      <c r="AUA27" s="253">
        <v>98.427520000000001</v>
      </c>
      <c r="AUB27" s="253">
        <v>98.445913000000004</v>
      </c>
      <c r="AUC27" s="253">
        <v>98.466741999999996</v>
      </c>
      <c r="AUD27" s="253">
        <v>98.486752999999993</v>
      </c>
      <c r="AUE27" s="253">
        <v>98.502234000000001</v>
      </c>
      <c r="AUF27" s="253">
        <v>98.513019</v>
      </c>
      <c r="AUG27" s="253">
        <v>98.520928999999995</v>
      </c>
      <c r="AUH27" s="253">
        <v>98.527094000000005</v>
      </c>
      <c r="AUI27" s="253">
        <v>98.532640000000001</v>
      </c>
      <c r="AUJ27" s="253">
        <v>98.539529999999999</v>
      </c>
      <c r="AUK27" s="253">
        <v>98.548586</v>
      </c>
      <c r="AUL27" s="253">
        <v>98.558266000000003</v>
      </c>
      <c r="AUM27" s="253">
        <v>98.566913999999997</v>
      </c>
      <c r="AUN27" s="253">
        <v>98.574793999999997</v>
      </c>
      <c r="AUO27" s="253">
        <v>98.582549</v>
      </c>
      <c r="AUP27" s="253">
        <v>98.589067999999997</v>
      </c>
      <c r="AUQ27" s="253">
        <v>98.592510000000004</v>
      </c>
      <c r="AUR27" s="253">
        <v>98.593063999999998</v>
      </c>
      <c r="AUS27" s="253">
        <v>98.593720000000005</v>
      </c>
      <c r="AUT27" s="253">
        <v>98.598029999999994</v>
      </c>
      <c r="AUU27" s="253">
        <v>98.606561999999997</v>
      </c>
      <c r="AUV27" s="253">
        <v>98.615335999999999</v>
      </c>
      <c r="AUW27" s="253">
        <v>98.619253999999998</v>
      </c>
      <c r="AUX27" s="253">
        <v>98.618266000000006</v>
      </c>
      <c r="AUY27" s="253">
        <v>98.618133999999998</v>
      </c>
      <c r="AUZ27" s="253">
        <v>98.623002</v>
      </c>
      <c r="AVA27" s="253">
        <v>98.629221000000001</v>
      </c>
      <c r="AVB27" s="253">
        <v>98.629748000000006</v>
      </c>
      <c r="AVC27" s="253">
        <v>98.622957999999997</v>
      </c>
      <c r="AVD27" s="253">
        <v>98.613409000000004</v>
      </c>
      <c r="AVE27" s="253">
        <v>98.605479000000003</v>
      </c>
      <c r="AVF27" s="253">
        <v>98.600882999999996</v>
      </c>
      <c r="AVG27" s="253">
        <v>98.601408000000006</v>
      </c>
      <c r="AVH27" s="253">
        <v>98.608371000000005</v>
      </c>
      <c r="AVI27" s="253">
        <v>98.618882999999997</v>
      </c>
      <c r="AVJ27" s="253">
        <v>98.627983</v>
      </c>
      <c r="AVK27" s="253">
        <v>98.635262999999995</v>
      </c>
      <c r="AVL27" s="253">
        <v>98.644090000000006</v>
      </c>
      <c r="AVM27" s="253">
        <v>98.653254000000004</v>
      </c>
      <c r="AVN27" s="253">
        <v>98.655579000000003</v>
      </c>
      <c r="AVO27" s="253">
        <v>98.647290999999996</v>
      </c>
      <c r="AVP27" s="253">
        <v>98.633369000000002</v>
      </c>
      <c r="AVQ27" s="253">
        <v>98.620834000000002</v>
      </c>
      <c r="AVR27" s="253">
        <v>98.612127000000001</v>
      </c>
      <c r="AVS27" s="253">
        <v>98.608061000000006</v>
      </c>
      <c r="AVT27" s="253">
        <v>98.611002999999997</v>
      </c>
      <c r="AVU27" s="253">
        <v>98.619991999999996</v>
      </c>
      <c r="AVV27" s="253">
        <v>98.627685999999997</v>
      </c>
      <c r="AVW27" s="253">
        <v>98.627977000000001</v>
      </c>
      <c r="AVX27" s="253">
        <v>98.623161999999994</v>
      </c>
      <c r="AVY27" s="253">
        <v>98.618217999999999</v>
      </c>
      <c r="AVZ27" s="253">
        <v>98.611783000000003</v>
      </c>
      <c r="AWA27" s="253">
        <v>98.599106000000006</v>
      </c>
      <c r="AWB27" s="253">
        <v>98.581237000000002</v>
      </c>
      <c r="AWC27" s="253">
        <v>98.564289000000002</v>
      </c>
      <c r="AWD27" s="253">
        <v>98.550826999999998</v>
      </c>
      <c r="AWE27" s="253">
        <v>98.538194000000004</v>
      </c>
      <c r="AWF27" s="253">
        <v>98.524548999999993</v>
      </c>
      <c r="AWG27" s="253">
        <v>98.510384000000002</v>
      </c>
      <c r="AWH27" s="253">
        <v>98.494479999999996</v>
      </c>
      <c r="AWI27" s="253">
        <v>98.474905000000007</v>
      </c>
      <c r="AWJ27" s="253">
        <v>98.455040999999994</v>
      </c>
      <c r="AWK27" s="253">
        <v>98.442852000000002</v>
      </c>
      <c r="AWL27" s="253">
        <v>98.442507000000006</v>
      </c>
      <c r="AWM27" s="253">
        <v>98.451280999999994</v>
      </c>
      <c r="AWN27" s="253">
        <v>98.465678999999994</v>
      </c>
      <c r="AWO27" s="253">
        <v>98.485184000000004</v>
      </c>
      <c r="AWP27" s="253">
        <v>98.507796999999997</v>
      </c>
      <c r="AWQ27" s="253">
        <v>98.527287999999999</v>
      </c>
      <c r="AWR27" s="253">
        <v>98.539197000000001</v>
      </c>
      <c r="AWS27" s="253">
        <v>98.546925000000002</v>
      </c>
      <c r="AWT27" s="253">
        <v>98.558150999999995</v>
      </c>
      <c r="AWU27" s="253">
        <v>98.576550999999995</v>
      </c>
      <c r="AWV27" s="253">
        <v>98.598859000000004</v>
      </c>
      <c r="AWW27" s="253">
        <v>98.618046000000007</v>
      </c>
      <c r="AWX27" s="253">
        <v>98.627324999999999</v>
      </c>
      <c r="AWY27" s="253">
        <v>98.623864999999995</v>
      </c>
      <c r="AWZ27" s="253">
        <v>98.612571000000003</v>
      </c>
      <c r="AXA27" s="253">
        <v>98.605664000000004</v>
      </c>
      <c r="AXB27" s="253">
        <v>98.614510999999993</v>
      </c>
      <c r="AXC27" s="253">
        <v>98.639971000000003</v>
      </c>
      <c r="AXD27" s="253">
        <v>98.671492000000001</v>
      </c>
      <c r="AXE27" s="253">
        <v>98.696366999999995</v>
      </c>
      <c r="AXF27" s="253">
        <v>98.709598</v>
      </c>
      <c r="AXG27" s="253">
        <v>98.715333999999999</v>
      </c>
      <c r="AXH27" s="253">
        <v>98.720265999999995</v>
      </c>
      <c r="AXI27" s="253">
        <v>98.726943000000006</v>
      </c>
      <c r="AXJ27" s="253">
        <v>98.733029999999999</v>
      </c>
      <c r="AXK27" s="253">
        <v>98.735414000000006</v>
      </c>
      <c r="AXL27" s="253">
        <v>98.733742000000007</v>
      </c>
      <c r="AXM27" s="253">
        <v>98.730540000000005</v>
      </c>
      <c r="AXN27" s="253">
        <v>98.729422</v>
      </c>
      <c r="AXO27" s="253">
        <v>98.733181000000002</v>
      </c>
      <c r="AXP27" s="253">
        <v>98.741517000000002</v>
      </c>
      <c r="AXQ27" s="253">
        <v>98.749662999999998</v>
      </c>
      <c r="AXR27" s="253">
        <v>98.751046000000002</v>
      </c>
      <c r="AXS27" s="253">
        <v>98.742892999999995</v>
      </c>
      <c r="AXT27" s="253">
        <v>98.728261000000003</v>
      </c>
      <c r="AXU27" s="253">
        <v>98.711831000000004</v>
      </c>
      <c r="AXV27" s="253">
        <v>98.696126000000007</v>
      </c>
      <c r="AXW27" s="253">
        <v>98.683734999999999</v>
      </c>
      <c r="AXX27" s="253">
        <v>98.680278999999999</v>
      </c>
      <c r="AXY27" s="253">
        <v>98.690244000000007</v>
      </c>
      <c r="AXZ27" s="253">
        <v>98.709545000000006</v>
      </c>
      <c r="AYA27" s="253">
        <v>98.726196999999999</v>
      </c>
      <c r="AYB27" s="253">
        <v>98.730413999999996</v>
      </c>
      <c r="AYC27" s="253">
        <v>98.722752999999997</v>
      </c>
      <c r="AYD27" s="253">
        <v>98.711399</v>
      </c>
      <c r="AYE27" s="253">
        <v>98.703130999999999</v>
      </c>
      <c r="AYF27" s="253">
        <v>98.698481999999998</v>
      </c>
      <c r="AYG27" s="253">
        <v>98.694924999999998</v>
      </c>
      <c r="AYH27" s="253">
        <v>98.692847</v>
      </c>
      <c r="AYI27" s="253">
        <v>98.696717000000007</v>
      </c>
      <c r="AYJ27" s="253">
        <v>98.709633999999994</v>
      </c>
      <c r="AYK27" s="253">
        <v>98.727597000000003</v>
      </c>
      <c r="AYL27" s="253">
        <v>98.741395999999995</v>
      </c>
      <c r="AYM27" s="253">
        <v>98.744574999999998</v>
      </c>
      <c r="AYN27" s="253">
        <v>98.737718999999998</v>
      </c>
      <c r="AYO27" s="253">
        <v>98.725120000000004</v>
      </c>
      <c r="AYP27" s="253">
        <v>98.711361999999994</v>
      </c>
      <c r="AYQ27" s="253">
        <v>98.702731999999997</v>
      </c>
      <c r="AYR27" s="253">
        <v>98.706162000000006</v>
      </c>
      <c r="AYS27" s="253">
        <v>98.720487000000006</v>
      </c>
      <c r="AYT27" s="253">
        <v>98.731464000000003</v>
      </c>
      <c r="AYU27" s="253">
        <v>98.723539000000002</v>
      </c>
      <c r="AYV27" s="253">
        <v>98.698057000000006</v>
      </c>
      <c r="AYW27" s="253">
        <v>98.673524999999998</v>
      </c>
      <c r="AYX27" s="253">
        <v>98.665304000000006</v>
      </c>
      <c r="AYY27" s="253">
        <v>98.670210999999995</v>
      </c>
      <c r="AYZ27" s="253">
        <v>98.674790999999999</v>
      </c>
      <c r="AZA27" s="253">
        <v>98.673471000000006</v>
      </c>
      <c r="AZB27" s="253">
        <v>98.672297999999998</v>
      </c>
      <c r="AZC27" s="253">
        <v>98.676849000000004</v>
      </c>
      <c r="AZD27" s="253">
        <v>98.683786999999995</v>
      </c>
      <c r="AZE27" s="253">
        <v>98.686532999999997</v>
      </c>
      <c r="AZF27" s="253">
        <v>98.684736000000001</v>
      </c>
      <c r="AZG27" s="253">
        <v>98.684518999999995</v>
      </c>
      <c r="AZH27" s="253">
        <v>98.690747999999999</v>
      </c>
      <c r="AZI27" s="253">
        <v>98.701986000000005</v>
      </c>
      <c r="AZJ27" s="253">
        <v>98.713119000000006</v>
      </c>
      <c r="AZK27" s="253">
        <v>98.720827999999997</v>
      </c>
      <c r="AZL27" s="253">
        <v>98.725224999999995</v>
      </c>
      <c r="AZM27" s="253">
        <v>98.727371000000005</v>
      </c>
      <c r="AZN27" s="253">
        <v>98.727441999999996</v>
      </c>
      <c r="AZO27" s="253">
        <v>98.725893999999997</v>
      </c>
      <c r="AZP27" s="253">
        <v>98.724757999999994</v>
      </c>
      <c r="AZQ27" s="253">
        <v>98.726211000000006</v>
      </c>
      <c r="AZR27" s="253">
        <v>98.730194999999995</v>
      </c>
      <c r="AZS27" s="253">
        <v>98.734015999999997</v>
      </c>
      <c r="AZT27" s="253">
        <v>98.733661999999995</v>
      </c>
      <c r="AZU27" s="253">
        <v>98.725686999999994</v>
      </c>
      <c r="AZV27" s="253">
        <v>98.710420999999997</v>
      </c>
      <c r="AZW27" s="253">
        <v>98.694851999999997</v>
      </c>
      <c r="AZX27" s="253">
        <v>98.689503000000002</v>
      </c>
      <c r="AZY27" s="253">
        <v>98.698662999999996</v>
      </c>
      <c r="AZZ27" s="253">
        <v>98.714663999999999</v>
      </c>
      <c r="BAA27" s="253">
        <v>98.725199000000003</v>
      </c>
      <c r="BAB27" s="253">
        <v>98.725984999999994</v>
      </c>
      <c r="BAC27" s="253">
        <v>98.723510000000005</v>
      </c>
      <c r="BAD27" s="253">
        <v>98.726234000000005</v>
      </c>
      <c r="BAE27" s="253">
        <v>98.736998</v>
      </c>
      <c r="BAF27" s="253">
        <v>98.753304</v>
      </c>
      <c r="BAG27" s="253">
        <v>98.769711999999998</v>
      </c>
      <c r="BAH27" s="253">
        <v>98.778698000000006</v>
      </c>
      <c r="BAI27" s="253">
        <v>98.774201000000005</v>
      </c>
      <c r="BAJ27" s="253">
        <v>98.757613000000006</v>
      </c>
      <c r="BAK27" s="253">
        <v>98.737639999999999</v>
      </c>
      <c r="BAL27" s="253">
        <v>98.722371999999993</v>
      </c>
      <c r="BAM27" s="253">
        <v>98.714264999999997</v>
      </c>
      <c r="BAN27" s="253">
        <v>98.713932999999997</v>
      </c>
      <c r="BAO27" s="253">
        <v>98.723598999999993</v>
      </c>
      <c r="BAP27" s="253">
        <v>98.742433000000005</v>
      </c>
      <c r="BAQ27" s="253">
        <v>98.761336999999997</v>
      </c>
      <c r="BAR27" s="253">
        <v>98.767216000000005</v>
      </c>
      <c r="BAS27" s="253">
        <v>98.752708999999996</v>
      </c>
      <c r="BAT27" s="253">
        <v>98.720658999999998</v>
      </c>
      <c r="BAU27" s="253">
        <v>98.681927999999999</v>
      </c>
      <c r="BAV27" s="253">
        <v>98.651602999999994</v>
      </c>
      <c r="BAW27" s="253">
        <v>98.643490999999997</v>
      </c>
      <c r="BAX27" s="253">
        <v>98.661895000000001</v>
      </c>
      <c r="BAY27" s="253">
        <v>98.697539000000006</v>
      </c>
      <c r="BAZ27" s="253">
        <v>98.734274999999997</v>
      </c>
      <c r="BBA27" s="253">
        <v>98.760694000000001</v>
      </c>
      <c r="BBB27" s="253">
        <v>98.774978000000004</v>
      </c>
      <c r="BBC27" s="253">
        <v>98.781374999999997</v>
      </c>
      <c r="BBD27" s="253">
        <v>98.785477999999998</v>
      </c>
      <c r="BBE27" s="253">
        <v>98.791072999999997</v>
      </c>
      <c r="BBF27" s="253">
        <v>98.796847999999997</v>
      </c>
      <c r="BBG27" s="253">
        <v>98.796124000000006</v>
      </c>
      <c r="BBH27" s="253">
        <v>98.783657000000005</v>
      </c>
      <c r="BBI27" s="253">
        <v>98.762927000000005</v>
      </c>
      <c r="BBJ27" s="253">
        <v>98.743200999999999</v>
      </c>
      <c r="BBK27" s="253">
        <v>98.729348000000002</v>
      </c>
      <c r="BBL27" s="253">
        <v>98.718767999999997</v>
      </c>
      <c r="BBM27" s="253">
        <v>98.709577999999993</v>
      </c>
      <c r="BBN27" s="253">
        <v>98.707663999999994</v>
      </c>
      <c r="BBO27" s="253">
        <v>98.722275999999994</v>
      </c>
      <c r="BBP27" s="253">
        <v>98.755534999999995</v>
      </c>
      <c r="BBQ27" s="253">
        <v>98.797443000000001</v>
      </c>
      <c r="BBR27" s="253">
        <v>98.830498000000006</v>
      </c>
      <c r="BBS27" s="253">
        <v>98.839995000000002</v>
      </c>
      <c r="BBT27" s="253">
        <v>98.823601999999994</v>
      </c>
      <c r="BBU27" s="253">
        <v>98.792963999999998</v>
      </c>
      <c r="BBV27" s="253">
        <v>98.764069000000006</v>
      </c>
      <c r="BBW27" s="253">
        <v>98.744703000000001</v>
      </c>
      <c r="BBX27" s="253">
        <v>98.732566000000006</v>
      </c>
      <c r="BBY27" s="253">
        <v>98.724757999999994</v>
      </c>
      <c r="BBZ27" s="253">
        <v>98.724249999999998</v>
      </c>
      <c r="BCA27" s="253">
        <v>98.734358999999998</v>
      </c>
      <c r="BCB27" s="253">
        <v>98.750910000000005</v>
      </c>
      <c r="BCC27" s="253">
        <v>98.765176999999994</v>
      </c>
      <c r="BCD27" s="253">
        <v>98.773974999999993</v>
      </c>
      <c r="BCE27" s="253">
        <v>98.782685000000001</v>
      </c>
      <c r="BCF27" s="253">
        <v>98.797594000000004</v>
      </c>
      <c r="BCG27" s="253">
        <v>98.817886999999999</v>
      </c>
      <c r="BCH27" s="253">
        <v>98.835481000000001</v>
      </c>
      <c r="BCI27" s="253">
        <v>98.840501000000003</v>
      </c>
      <c r="BCJ27" s="253">
        <v>98.827438000000001</v>
      </c>
      <c r="BCK27" s="253">
        <v>98.800110000000004</v>
      </c>
      <c r="BCL27" s="253">
        <v>98.77261</v>
      </c>
      <c r="BCM27" s="253">
        <v>98.762107999999998</v>
      </c>
      <c r="BCN27" s="253">
        <v>98.775943999999996</v>
      </c>
      <c r="BCO27" s="253">
        <v>98.804462999999998</v>
      </c>
      <c r="BCP27" s="253">
        <v>98.828643</v>
      </c>
      <c r="BCQ27" s="253">
        <v>98.836905999999999</v>
      </c>
      <c r="BCR27" s="253">
        <v>98.834907000000001</v>
      </c>
      <c r="BCS27" s="253">
        <v>98.838093000000001</v>
      </c>
      <c r="BCT27" s="253">
        <v>98.853922999999995</v>
      </c>
      <c r="BCU27" s="253">
        <v>98.872113999999996</v>
      </c>
      <c r="BCV27" s="253">
        <v>98.874371999999994</v>
      </c>
      <c r="BCW27" s="253">
        <v>98.854529999999997</v>
      </c>
      <c r="BCX27" s="253">
        <v>98.827178000000004</v>
      </c>
      <c r="BCY27" s="253">
        <v>98.814239000000001</v>
      </c>
      <c r="BCZ27" s="253">
        <v>98.824071000000004</v>
      </c>
      <c r="BDA27" s="253">
        <v>98.845923999999997</v>
      </c>
      <c r="BDB27" s="253">
        <v>98.863945999999999</v>
      </c>
      <c r="BDC27" s="253">
        <v>98.872724000000005</v>
      </c>
      <c r="BDD27" s="253">
        <v>98.877844999999994</v>
      </c>
      <c r="BDE27" s="253">
        <v>98.884951999999998</v>
      </c>
      <c r="BDF27" s="253">
        <v>98.892117999999996</v>
      </c>
      <c r="BDG27" s="253">
        <v>98.892818000000005</v>
      </c>
      <c r="BDH27" s="253">
        <v>98.884125999999995</v>
      </c>
      <c r="BDI27" s="253">
        <v>98.871065999999999</v>
      </c>
      <c r="BDJ27" s="253">
        <v>98.863016999999999</v>
      </c>
      <c r="BDK27" s="253">
        <v>98.865454999999997</v>
      </c>
      <c r="BDL27" s="253">
        <v>98.875016000000002</v>
      </c>
      <c r="BDM27" s="253">
        <v>98.883114000000006</v>
      </c>
      <c r="BDN27" s="253">
        <v>98.884102999999996</v>
      </c>
      <c r="BDO27" s="253">
        <v>98.878906999999998</v>
      </c>
      <c r="BDP27" s="253">
        <v>98.871829000000005</v>
      </c>
      <c r="BDQ27" s="253">
        <v>98.867081999999996</v>
      </c>
      <c r="BDR27" s="253">
        <v>98.868882999999997</v>
      </c>
      <c r="BDS27" s="253">
        <v>98.880776999999995</v>
      </c>
      <c r="BDT27" s="253">
        <v>98.901606999999998</v>
      </c>
      <c r="BDU27" s="253">
        <v>98.923986999999997</v>
      </c>
      <c r="BDV27" s="253">
        <v>98.939543</v>
      </c>
      <c r="BDW27" s="253">
        <v>98.944405000000003</v>
      </c>
      <c r="BDX27" s="253">
        <v>98.938074</v>
      </c>
      <c r="BDY27" s="253">
        <v>98.920181999999997</v>
      </c>
      <c r="BDZ27" s="253">
        <v>98.892399999999995</v>
      </c>
      <c r="BEA27" s="253">
        <v>98.861979000000005</v>
      </c>
      <c r="BEB27" s="253">
        <v>98.839080999999993</v>
      </c>
      <c r="BEC27" s="253">
        <v>98.830378999999994</v>
      </c>
      <c r="BED27" s="253">
        <v>98.837055000000007</v>
      </c>
      <c r="BEE27" s="253">
        <v>98.855991000000003</v>
      </c>
      <c r="BEF27" s="253">
        <v>98.878193999999993</v>
      </c>
      <c r="BEG27" s="253">
        <v>98.889754999999994</v>
      </c>
      <c r="BEH27" s="253">
        <v>98.884012999999996</v>
      </c>
      <c r="BEI27" s="253">
        <v>98.873958000000002</v>
      </c>
      <c r="BEJ27" s="253">
        <v>98.883077999999998</v>
      </c>
      <c r="BEK27" s="253">
        <v>98.918475999999998</v>
      </c>
      <c r="BEL27" s="253">
        <v>98.959699999999998</v>
      </c>
      <c r="BEM27" s="253">
        <v>98.981245999999999</v>
      </c>
      <c r="BEN27" s="253">
        <v>98.981487000000001</v>
      </c>
      <c r="BEO27" s="253">
        <v>98.981339000000006</v>
      </c>
      <c r="BEP27" s="253">
        <v>98.996699000000007</v>
      </c>
      <c r="BEQ27" s="253">
        <v>99.021082000000007</v>
      </c>
      <c r="BER27" s="253">
        <v>99.036137999999994</v>
      </c>
      <c r="BES27" s="253">
        <v>99.031312999999997</v>
      </c>
      <c r="BET27" s="253">
        <v>99.009564999999995</v>
      </c>
      <c r="BEU27" s="253">
        <v>98.980065999999994</v>
      </c>
      <c r="BEV27" s="253">
        <v>98.951554999999999</v>
      </c>
      <c r="BEW27" s="253">
        <v>98.930492000000001</v>
      </c>
      <c r="BEX27" s="253">
        <v>98.919827999999995</v>
      </c>
      <c r="BEY27" s="253">
        <v>98.917984000000004</v>
      </c>
      <c r="BEZ27" s="253">
        <v>98.920484000000002</v>
      </c>
      <c r="BFA27" s="253">
        <v>98.922628000000003</v>
      </c>
      <c r="BFB27" s="253">
        <v>98.920287999999999</v>
      </c>
      <c r="BFC27" s="253">
        <v>98.910465000000002</v>
      </c>
      <c r="BFD27" s="253">
        <v>98.894281000000007</v>
      </c>
      <c r="BFE27" s="253">
        <v>98.878237999999996</v>
      </c>
      <c r="BFF27" s="253">
        <v>98.869079999999997</v>
      </c>
      <c r="BFG27" s="253">
        <v>98.867352999999994</v>
      </c>
      <c r="BFH27" s="253">
        <v>98.869629000000003</v>
      </c>
      <c r="BFI27" s="253">
        <v>98.877313999999998</v>
      </c>
      <c r="BFJ27" s="253">
        <v>98.897548999999998</v>
      </c>
      <c r="BFK27" s="253">
        <v>98.931600000000003</v>
      </c>
      <c r="BFL27" s="253">
        <v>98.967049000000003</v>
      </c>
      <c r="BFM27" s="253">
        <v>98.988667000000007</v>
      </c>
      <c r="BFN27" s="253">
        <v>98.995879000000002</v>
      </c>
      <c r="BFO27" s="253">
        <v>99.002246</v>
      </c>
      <c r="BFP27" s="253">
        <v>99.017011999999994</v>
      </c>
      <c r="BFQ27" s="253">
        <v>99.034076999999996</v>
      </c>
      <c r="BFR27" s="253">
        <v>99.041060000000002</v>
      </c>
      <c r="BFS27" s="253">
        <v>99.031621000000001</v>
      </c>
      <c r="BFT27" s="253">
        <v>99.005561999999998</v>
      </c>
      <c r="BFU27" s="253">
        <v>98.966175000000007</v>
      </c>
      <c r="BFV27" s="253">
        <v>98.925207999999998</v>
      </c>
      <c r="BFW27" s="253">
        <v>98.902287999999999</v>
      </c>
      <c r="BFX27" s="253">
        <v>98.906593000000001</v>
      </c>
      <c r="BFY27" s="253">
        <v>98.921074000000004</v>
      </c>
      <c r="BFZ27" s="253">
        <v>98.917438000000004</v>
      </c>
      <c r="BGA27" s="253">
        <v>98.888687000000004</v>
      </c>
      <c r="BGB27" s="253">
        <v>98.857690000000005</v>
      </c>
      <c r="BGC27" s="253">
        <v>98.852435</v>
      </c>
      <c r="BGD27" s="253">
        <v>98.881592999999995</v>
      </c>
      <c r="BGE27" s="253">
        <v>98.934353000000002</v>
      </c>
      <c r="BGF27" s="253">
        <v>98.991185999999999</v>
      </c>
      <c r="BGG27" s="253">
        <v>99.030940000000001</v>
      </c>
      <c r="BGH27" s="253">
        <v>99.040931999999998</v>
      </c>
      <c r="BGI27" s="253">
        <v>99.029253999999995</v>
      </c>
      <c r="BGJ27" s="253">
        <v>99.018356999999995</v>
      </c>
      <c r="BGK27" s="253">
        <v>99.017878999999994</v>
      </c>
      <c r="BGL27" s="253">
        <v>99.012630000000001</v>
      </c>
      <c r="BGM27" s="253">
        <v>98.987398999999996</v>
      </c>
      <c r="BGN27" s="253">
        <v>98.954087000000001</v>
      </c>
      <c r="BGO27" s="253">
        <v>98.939353999999994</v>
      </c>
      <c r="BGP27" s="253">
        <v>98.950237999999999</v>
      </c>
      <c r="BGQ27" s="253">
        <v>98.967871000000002</v>
      </c>
      <c r="BGR27" s="253">
        <v>98.974041</v>
      </c>
      <c r="BGS27" s="253">
        <v>98.968973000000005</v>
      </c>
      <c r="BGT27" s="253">
        <v>98.961406999999994</v>
      </c>
      <c r="BGU27" s="253">
        <v>98.955922000000001</v>
      </c>
      <c r="BGV27" s="253">
        <v>98.954549999999998</v>
      </c>
      <c r="BGW27" s="253">
        <v>98.957463000000004</v>
      </c>
      <c r="BGX27" s="253">
        <v>98.955431000000004</v>
      </c>
      <c r="BGY27" s="253">
        <v>98.934263000000001</v>
      </c>
      <c r="BGZ27" s="253">
        <v>98.896379999999994</v>
      </c>
      <c r="BHA27" s="253">
        <v>98.867784</v>
      </c>
      <c r="BHB27" s="253">
        <v>98.871427999999995</v>
      </c>
      <c r="BHC27" s="253">
        <v>98.899630000000002</v>
      </c>
      <c r="BHD27" s="253">
        <v>98.924271000000005</v>
      </c>
      <c r="BHE27" s="253">
        <v>98.930577999999997</v>
      </c>
      <c r="BHF27" s="253">
        <v>98.929041999999995</v>
      </c>
      <c r="BHG27" s="253">
        <v>98.935103999999995</v>
      </c>
      <c r="BHH27" s="253">
        <v>98.950157000000004</v>
      </c>
      <c r="BHI27" s="253">
        <v>98.966317000000004</v>
      </c>
      <c r="BHJ27" s="253">
        <v>98.979555000000005</v>
      </c>
      <c r="BHK27" s="253">
        <v>98.990392999999997</v>
      </c>
      <c r="BHL27" s="253">
        <v>98.996713</v>
      </c>
      <c r="BHM27" s="253">
        <v>98.993763000000001</v>
      </c>
      <c r="BHN27" s="253">
        <v>98.981331999999995</v>
      </c>
      <c r="BHO27" s="253">
        <v>98.966626000000005</v>
      </c>
      <c r="BHP27" s="253">
        <v>98.958799999999997</v>
      </c>
      <c r="BHQ27" s="253">
        <v>98.961802000000006</v>
      </c>
      <c r="BHR27" s="253">
        <v>98.972365999999994</v>
      </c>
      <c r="BHS27" s="253">
        <v>98.983806999999999</v>
      </c>
      <c r="BHT27" s="253">
        <v>98.991546</v>
      </c>
      <c r="BHU27" s="253">
        <v>98.995424999999997</v>
      </c>
      <c r="BHV27" s="253">
        <v>98.996798999999996</v>
      </c>
      <c r="BHW27" s="253">
        <v>98.994260999999995</v>
      </c>
      <c r="BHX27" s="253">
        <v>98.984347</v>
      </c>
      <c r="BHY27" s="253">
        <v>98.967485999999994</v>
      </c>
      <c r="BHZ27" s="253">
        <v>98.951537999999999</v>
      </c>
      <c r="BIA27" s="253">
        <v>98.946753000000001</v>
      </c>
      <c r="BIB27" s="253">
        <v>98.956564999999998</v>
      </c>
      <c r="BIC27" s="253">
        <v>98.974379999999996</v>
      </c>
      <c r="BID27" s="253">
        <v>98.989654000000002</v>
      </c>
      <c r="BIE27" s="253">
        <v>98.995303000000007</v>
      </c>
      <c r="BIF27" s="253">
        <v>98.988832000000002</v>
      </c>
      <c r="BIG27" s="253">
        <v>98.970111000000003</v>
      </c>
      <c r="BIH27" s="253">
        <v>98.942963000000006</v>
      </c>
      <c r="BII27" s="253">
        <v>98.918237000000005</v>
      </c>
      <c r="BIJ27" s="253">
        <v>98.909295</v>
      </c>
      <c r="BIK27" s="253">
        <v>98.920375000000007</v>
      </c>
      <c r="BIL27" s="253">
        <v>98.941562000000005</v>
      </c>
      <c r="BIM27" s="253">
        <v>98.958049000000003</v>
      </c>
      <c r="BIN27" s="253">
        <v>98.962933000000007</v>
      </c>
      <c r="BIO27" s="253">
        <v>98.959304000000003</v>
      </c>
      <c r="BIP27" s="253">
        <v>98.953326000000004</v>
      </c>
      <c r="BIQ27" s="253">
        <v>98.949726999999996</v>
      </c>
      <c r="BIR27" s="253">
        <v>98.952224000000001</v>
      </c>
      <c r="BIS27" s="253">
        <v>98.962470999999994</v>
      </c>
      <c r="BIT27" s="253">
        <v>98.977147000000002</v>
      </c>
      <c r="BIU27" s="253">
        <v>98.989694999999998</v>
      </c>
      <c r="BIV27" s="253">
        <v>98.996679</v>
      </c>
      <c r="BIW27" s="253">
        <v>99.000854000000004</v>
      </c>
      <c r="BIX27" s="253">
        <v>99.007771000000005</v>
      </c>
      <c r="BIY27" s="253">
        <v>99.021186</v>
      </c>
      <c r="BIZ27" s="253">
        <v>99.040481999999997</v>
      </c>
      <c r="BJA27" s="253">
        <v>99.058681000000007</v>
      </c>
      <c r="BJB27" s="253">
        <v>99.063445000000002</v>
      </c>
      <c r="BJC27" s="253">
        <v>99.045955000000006</v>
      </c>
      <c r="BJD27" s="253">
        <v>99.012344999999996</v>
      </c>
      <c r="BJE27" s="253">
        <v>98.982776999999999</v>
      </c>
      <c r="BJF27" s="253">
        <v>98.974487999999994</v>
      </c>
      <c r="BJG27" s="253">
        <v>98.985523999999998</v>
      </c>
      <c r="BJH27" s="253">
        <v>98.997242</v>
      </c>
      <c r="BJI27" s="253">
        <v>98.992592000000002</v>
      </c>
      <c r="BJJ27" s="253">
        <v>98.970448000000005</v>
      </c>
      <c r="BJK27" s="253">
        <v>98.942712</v>
      </c>
      <c r="BJL27" s="253">
        <v>98.919877</v>
      </c>
      <c r="BJM27" s="253">
        <v>98.901719</v>
      </c>
      <c r="BJN27" s="253">
        <v>98.883419000000004</v>
      </c>
      <c r="BJO27" s="253">
        <v>98.870305000000002</v>
      </c>
      <c r="BJP27" s="253">
        <v>98.882416000000006</v>
      </c>
      <c r="BJQ27" s="253">
        <v>98.938882000000007</v>
      </c>
      <c r="BJR27" s="253">
        <v>99.036488000000006</v>
      </c>
      <c r="BJS27" s="253">
        <v>99.147900000000007</v>
      </c>
      <c r="BJT27" s="253">
        <v>99.241279000000006</v>
      </c>
      <c r="BJU27" s="253">
        <v>99.296178999999995</v>
      </c>
      <c r="BJV27" s="253">
        <v>99.301462999999998</v>
      </c>
      <c r="BJW27" s="253">
        <v>99.253546999999998</v>
      </c>
      <c r="BJX27" s="253">
        <v>99.167704000000001</v>
      </c>
      <c r="BJY27" s="253">
        <v>99.083573999999999</v>
      </c>
      <c r="BJZ27" s="253">
        <v>99.044336000000001</v>
      </c>
      <c r="BKA27" s="253">
        <v>99.065900999999997</v>
      </c>
      <c r="BKB27" s="253">
        <v>99.125786000000005</v>
      </c>
      <c r="BKC27" s="253">
        <v>99.178032000000002</v>
      </c>
      <c r="BKD27" s="253">
        <v>99.184121000000005</v>
      </c>
      <c r="BKE27" s="253">
        <v>99.144990000000007</v>
      </c>
      <c r="BKF27" s="253">
        <v>99.103098000000003</v>
      </c>
      <c r="BKG27" s="253">
        <v>99.097082999999998</v>
      </c>
      <c r="BKH27" s="253">
        <v>99.113952999999995</v>
      </c>
      <c r="BKI27" s="253">
        <v>99.109165000000004</v>
      </c>
      <c r="BKJ27" s="253">
        <v>99.070864999999998</v>
      </c>
      <c r="BKK27" s="253">
        <v>99.028481999999997</v>
      </c>
      <c r="BKL27" s="253">
        <v>99.006189000000006</v>
      </c>
      <c r="BKM27" s="253">
        <v>99.007406000000003</v>
      </c>
      <c r="BKN27" s="253">
        <v>99.030698000000001</v>
      </c>
      <c r="BKO27" s="253">
        <v>99.078761</v>
      </c>
      <c r="BKP27" s="253">
        <v>99.140884</v>
      </c>
      <c r="BKQ27" s="253">
        <v>99.207884000000007</v>
      </c>
      <c r="BKR27" s="253">
        <v>99.272792999999993</v>
      </c>
      <c r="BKS27" s="253">
        <v>99.304832000000005</v>
      </c>
      <c r="BKT27" s="253">
        <v>99.271512000000001</v>
      </c>
      <c r="BKU27" s="253">
        <v>99.179963000000001</v>
      </c>
      <c r="BKV27" s="253">
        <v>99.082340000000002</v>
      </c>
      <c r="BKW27" s="253">
        <v>99.032996999999995</v>
      </c>
      <c r="BKX27" s="253">
        <v>99.053554000000005</v>
      </c>
      <c r="BKY27" s="253">
        <v>99.120914999999997</v>
      </c>
      <c r="BKZ27" s="253">
        <v>99.164536999999996</v>
      </c>
      <c r="BLA27" s="253">
        <v>99.139386999999999</v>
      </c>
      <c r="BLB27" s="253">
        <v>99.077304999999996</v>
      </c>
      <c r="BLC27" s="253">
        <v>99.058206999999996</v>
      </c>
      <c r="BLD27" s="253">
        <v>99.116977000000006</v>
      </c>
      <c r="BLE27" s="253">
        <v>99.208628000000004</v>
      </c>
      <c r="BLF27" s="253">
        <v>99.273430000000005</v>
      </c>
      <c r="BLG27" s="253">
        <v>99.291134999999997</v>
      </c>
      <c r="BLH27" s="253">
        <v>99.285407000000006</v>
      </c>
      <c r="BLI27" s="253">
        <v>99.274174000000002</v>
      </c>
      <c r="BLJ27" s="253">
        <v>99.259656000000007</v>
      </c>
      <c r="BLK27" s="253">
        <v>99.238624999999999</v>
      </c>
      <c r="BLL27" s="253">
        <v>99.222403999999997</v>
      </c>
      <c r="BLM27" s="253">
        <v>99.211169999999996</v>
      </c>
      <c r="BLN27" s="253">
        <v>99.201481999999999</v>
      </c>
      <c r="BLO27" s="253">
        <v>99.180543</v>
      </c>
      <c r="BLP27" s="253">
        <v>99.146193999999994</v>
      </c>
      <c r="BLQ27" s="253">
        <v>99.090378000000001</v>
      </c>
      <c r="BLR27" s="253">
        <v>99.006607000000002</v>
      </c>
      <c r="BLS27" s="253">
        <v>98.902467999999999</v>
      </c>
      <c r="BLT27" s="253">
        <v>98.798585000000003</v>
      </c>
      <c r="BLU27" s="253">
        <v>98.726618999999999</v>
      </c>
      <c r="BLV27" s="253">
        <v>98.709686000000005</v>
      </c>
      <c r="BLW27" s="253">
        <v>98.751549999999995</v>
      </c>
      <c r="BLX27" s="253">
        <v>98.831804000000005</v>
      </c>
      <c r="BLY27" s="253">
        <v>98.911597</v>
      </c>
      <c r="BLZ27" s="253">
        <v>98.964211000000006</v>
      </c>
      <c r="BMA27" s="253">
        <v>98.978673999999998</v>
      </c>
      <c r="BMB27" s="253">
        <v>98.967320000000001</v>
      </c>
      <c r="BMC27" s="253">
        <v>98.944168000000005</v>
      </c>
      <c r="BMD27" s="253">
        <v>98.926373999999996</v>
      </c>
      <c r="BME27" s="253">
        <v>98.917354000000003</v>
      </c>
      <c r="BMF27" s="253">
        <v>98.913876999999999</v>
      </c>
      <c r="BMG27" s="253">
        <v>98.904703999999995</v>
      </c>
      <c r="BMH27" s="253">
        <v>98.889335000000003</v>
      </c>
      <c r="BMI27" s="253">
        <v>98.875193999999993</v>
      </c>
      <c r="BMJ27" s="253">
        <v>98.871916999999996</v>
      </c>
      <c r="BMK27" s="253">
        <v>98.878559999999993</v>
      </c>
      <c r="BML27" s="253">
        <v>98.889463000000006</v>
      </c>
      <c r="BMM27" s="253">
        <v>98.896600000000007</v>
      </c>
      <c r="BMN27" s="253">
        <v>98.892266000000006</v>
      </c>
      <c r="BMO27" s="253">
        <v>98.868403999999998</v>
      </c>
      <c r="BMP27" s="253">
        <v>98.828177999999994</v>
      </c>
      <c r="BMQ27" s="253">
        <v>98.786086999999995</v>
      </c>
      <c r="BMR27" s="253">
        <v>98.761067999999995</v>
      </c>
      <c r="BMS27" s="253">
        <v>98.758065999999999</v>
      </c>
      <c r="BMT27" s="253">
        <v>98.769377000000006</v>
      </c>
      <c r="BMU27" s="253">
        <v>98.781751</v>
      </c>
      <c r="BMV27" s="253">
        <v>98.788978999999998</v>
      </c>
      <c r="BMW27" s="253">
        <v>98.790730999999994</v>
      </c>
      <c r="BMX27" s="253">
        <v>98.790400000000005</v>
      </c>
      <c r="BMY27" s="253">
        <v>98.790614000000005</v>
      </c>
      <c r="BMZ27" s="253">
        <v>98.790840000000003</v>
      </c>
      <c r="BNA27" s="253">
        <v>98.787839000000005</v>
      </c>
      <c r="BNB27" s="253">
        <v>98.779923999999994</v>
      </c>
      <c r="BNC27" s="253">
        <v>98.771915000000007</v>
      </c>
      <c r="BND27" s="253">
        <v>98.770180999999994</v>
      </c>
      <c r="BNE27" s="253">
        <v>98.776465000000002</v>
      </c>
      <c r="BNF27" s="253">
        <v>98.788218999999998</v>
      </c>
      <c r="BNG27" s="253">
        <v>98.806697999999997</v>
      </c>
      <c r="BNH27" s="253">
        <v>98.834046000000001</v>
      </c>
      <c r="BNI27" s="253">
        <v>98.861834999999999</v>
      </c>
      <c r="BNJ27" s="253">
        <v>98.870238999999998</v>
      </c>
      <c r="BNK27" s="253">
        <v>98.849923000000004</v>
      </c>
      <c r="BNL27" s="253">
        <v>98.820509999999999</v>
      </c>
      <c r="BNM27" s="253">
        <v>98.815831000000003</v>
      </c>
      <c r="BNN27" s="253">
        <v>98.847481000000002</v>
      </c>
      <c r="BNO27" s="253">
        <v>98.891540000000006</v>
      </c>
      <c r="BNP27" s="253">
        <v>98.915836999999996</v>
      </c>
      <c r="BNQ27" s="253">
        <v>98.911502999999996</v>
      </c>
      <c r="BNR27" s="253">
        <v>98.892662999999999</v>
      </c>
      <c r="BNS27" s="253">
        <v>98.871696</v>
      </c>
      <c r="BNT27" s="253">
        <v>98.847982000000002</v>
      </c>
      <c r="BNU27" s="253">
        <v>98.819896999999997</v>
      </c>
      <c r="BNV27" s="253">
        <v>98.797647999999995</v>
      </c>
      <c r="BNW27" s="253">
        <v>98.797156000000001</v>
      </c>
      <c r="BNX27" s="253">
        <v>98.824123999999998</v>
      </c>
      <c r="BNY27" s="253">
        <v>98.868589999999998</v>
      </c>
      <c r="BNZ27" s="253">
        <v>98.913946999999993</v>
      </c>
      <c r="BOA27" s="253">
        <v>98.946524999999994</v>
      </c>
      <c r="BOB27" s="253">
        <v>98.957453000000001</v>
      </c>
      <c r="BOC27" s="253">
        <v>98.943539999999999</v>
      </c>
      <c r="BOD27" s="253">
        <v>98.912034000000006</v>
      </c>
      <c r="BOE27" s="253">
        <v>98.880934999999994</v>
      </c>
      <c r="BOF27" s="253">
        <v>98.865311000000005</v>
      </c>
      <c r="BOG27" s="253">
        <v>98.862781999999996</v>
      </c>
      <c r="BOH27" s="253">
        <v>98.858321000000004</v>
      </c>
      <c r="BOI27" s="253">
        <v>98.846922000000006</v>
      </c>
      <c r="BOJ27" s="253">
        <v>98.844284000000002</v>
      </c>
      <c r="BOK27" s="253">
        <v>98.869028999999998</v>
      </c>
      <c r="BOL27" s="253">
        <v>98.918772000000004</v>
      </c>
      <c r="BOM27" s="253">
        <v>98.970477000000002</v>
      </c>
      <c r="BON27" s="253">
        <v>99.004743000000005</v>
      </c>
      <c r="BOO27" s="253">
        <v>99.022971999999996</v>
      </c>
      <c r="BOP27" s="253">
        <v>99.039878999999999</v>
      </c>
      <c r="BOQ27" s="253">
        <v>99.061985000000007</v>
      </c>
      <c r="BOR27" s="253">
        <v>99.077346000000006</v>
      </c>
      <c r="BOS27" s="253">
        <v>99.066873000000001</v>
      </c>
      <c r="BOT27" s="253">
        <v>99.027457999999996</v>
      </c>
      <c r="BOU27" s="253">
        <v>98.981971999999999</v>
      </c>
      <c r="BOV27" s="253">
        <v>98.961931000000007</v>
      </c>
      <c r="BOW27" s="253">
        <v>98.977742000000006</v>
      </c>
      <c r="BOX27" s="253">
        <v>99.010390000000001</v>
      </c>
      <c r="BOY27" s="253">
        <v>99.034064999999998</v>
      </c>
      <c r="BOZ27" s="253">
        <v>99.039697000000004</v>
      </c>
      <c r="BPA27" s="253">
        <v>99.033067000000003</v>
      </c>
      <c r="BPB27" s="253">
        <v>99.019577999999996</v>
      </c>
      <c r="BPC27" s="253">
        <v>99.001558000000003</v>
      </c>
      <c r="BPD27" s="253">
        <v>98.985000999999997</v>
      </c>
      <c r="BPE27" s="253">
        <v>98.977315000000004</v>
      </c>
      <c r="BPF27" s="253">
        <v>98.98057</v>
      </c>
      <c r="BPG27" s="253">
        <v>98.996151999999995</v>
      </c>
      <c r="BPH27" s="253">
        <v>99.030404000000004</v>
      </c>
      <c r="BPI27" s="253">
        <v>99.081653000000003</v>
      </c>
      <c r="BPJ27" s="253">
        <v>99.124779000000004</v>
      </c>
      <c r="BPK27" s="253">
        <v>99.126429000000002</v>
      </c>
      <c r="BPL27" s="253">
        <v>99.080703999999997</v>
      </c>
      <c r="BPM27" s="253">
        <v>99.017161999999999</v>
      </c>
      <c r="BPN27" s="253">
        <v>98.968869999999995</v>
      </c>
      <c r="BPO27" s="253">
        <v>98.944000000000003</v>
      </c>
      <c r="BPP27" s="253">
        <v>98.931197999999995</v>
      </c>
      <c r="BPQ27" s="253">
        <v>98.918121999999997</v>
      </c>
      <c r="BPR27" s="253">
        <v>98.899697000000003</v>
      </c>
      <c r="BPS27" s="253">
        <v>98.882312999999996</v>
      </c>
      <c r="BPT27" s="253">
        <v>98.886774000000003</v>
      </c>
      <c r="BPU27" s="253">
        <v>98.931811999999994</v>
      </c>
      <c r="BPV27" s="253">
        <v>99.004174000000006</v>
      </c>
      <c r="BPW27" s="253">
        <v>99.058459999999997</v>
      </c>
      <c r="BPX27" s="253">
        <v>99.060181999999998</v>
      </c>
      <c r="BPY27" s="253">
        <v>99.020818000000006</v>
      </c>
      <c r="BPZ27" s="253">
        <v>98.978393999999994</v>
      </c>
      <c r="BQA27" s="253">
        <v>98.955782999999997</v>
      </c>
      <c r="BQB27" s="253">
        <v>98.954061999999993</v>
      </c>
      <c r="BQC27" s="253">
        <v>98.974126999999996</v>
      </c>
      <c r="BQD27" s="253">
        <v>99.018967000000004</v>
      </c>
      <c r="BQE27" s="253">
        <v>99.072916000000006</v>
      </c>
      <c r="BQF27" s="253">
        <v>99.100385000000003</v>
      </c>
      <c r="BQG27" s="253">
        <v>99.077815999999999</v>
      </c>
      <c r="BQH27" s="253">
        <v>99.018995000000004</v>
      </c>
      <c r="BQI27" s="253">
        <v>98.961851999999993</v>
      </c>
      <c r="BQJ27" s="253">
        <v>98.934689000000006</v>
      </c>
      <c r="BQK27" s="253">
        <v>98.935834</v>
      </c>
      <c r="BQL27" s="253">
        <v>98.940978999999999</v>
      </c>
      <c r="BQM27" s="253">
        <v>98.928610000000006</v>
      </c>
      <c r="BQN27" s="253">
        <v>98.901069000000007</v>
      </c>
      <c r="BQO27" s="253">
        <v>98.880938999999998</v>
      </c>
      <c r="BQP27" s="253">
        <v>98.885690999999994</v>
      </c>
      <c r="BQQ27" s="253">
        <v>98.910459000000003</v>
      </c>
      <c r="BQR27" s="253">
        <v>98.938616999999994</v>
      </c>
      <c r="BQS27" s="253">
        <v>98.961982000000006</v>
      </c>
      <c r="BQT27" s="253">
        <v>98.982641000000001</v>
      </c>
      <c r="BQU27" s="253">
        <v>98.999516</v>
      </c>
      <c r="BQV27" s="253">
        <v>99.002930000000006</v>
      </c>
      <c r="BQW27" s="253">
        <v>98.981285999999997</v>
      </c>
      <c r="BQX27" s="253">
        <v>98.927012000000005</v>
      </c>
      <c r="BQY27" s="253">
        <v>98.841194999999999</v>
      </c>
      <c r="BQZ27" s="253">
        <v>98.743086000000005</v>
      </c>
      <c r="BRA27" s="253">
        <v>98.671096000000006</v>
      </c>
      <c r="BRB27" s="253">
        <v>98.660252999999997</v>
      </c>
      <c r="BRC27" s="253">
        <v>98.713744000000005</v>
      </c>
      <c r="BRD27" s="253">
        <v>98.798748000000003</v>
      </c>
      <c r="BRE27" s="253">
        <v>98.870022000000006</v>
      </c>
      <c r="BRF27" s="253">
        <v>98.897947000000002</v>
      </c>
      <c r="BRG27" s="253">
        <v>98.881349999999998</v>
      </c>
      <c r="BRH27" s="253">
        <v>98.843391999999994</v>
      </c>
      <c r="BRI27" s="253">
        <v>98.812878999999995</v>
      </c>
      <c r="BRJ27" s="253">
        <v>98.801811000000001</v>
      </c>
      <c r="BRK27" s="253">
        <v>98.803320999999997</v>
      </c>
      <c r="BRL27" s="253">
        <v>98.813237999999998</v>
      </c>
      <c r="BRM27" s="253">
        <v>98.842320999999998</v>
      </c>
      <c r="BRN27" s="253">
        <v>98.896598999999995</v>
      </c>
      <c r="BRO27" s="253">
        <v>98.956648999999999</v>
      </c>
      <c r="BRP27" s="253">
        <v>98.994615999999994</v>
      </c>
      <c r="BRQ27" s="253">
        <v>99.007296999999994</v>
      </c>
      <c r="BRR27" s="253">
        <v>99.013124000000005</v>
      </c>
      <c r="BRS27" s="253">
        <v>99.018254999999996</v>
      </c>
      <c r="BRT27" s="253">
        <v>99.006773999999993</v>
      </c>
      <c r="BRU27" s="253">
        <v>98.968592000000001</v>
      </c>
      <c r="BRV27" s="253">
        <v>98.918242000000006</v>
      </c>
      <c r="BRW27" s="253">
        <v>98.877474000000007</v>
      </c>
      <c r="BRX27" s="253">
        <v>98.854056999999997</v>
      </c>
      <c r="BRY27" s="253">
        <v>98.846098999999995</v>
      </c>
      <c r="BRZ27" s="253">
        <v>98.853313999999997</v>
      </c>
      <c r="BSA27" s="253">
        <v>98.873624000000007</v>
      </c>
      <c r="BSB27" s="253">
        <v>98.902224000000004</v>
      </c>
      <c r="BSC27" s="253">
        <v>98.947228999999993</v>
      </c>
      <c r="BSD27" s="253">
        <v>99.031462000000005</v>
      </c>
      <c r="BSE27" s="253">
        <v>99.16</v>
      </c>
      <c r="BSF27" s="253">
        <v>99.300375000000003</v>
      </c>
      <c r="BSG27" s="253">
        <v>99.413509000000005</v>
      </c>
      <c r="BSH27" s="253">
        <v>99.487193000000005</v>
      </c>
      <c r="BSI27" s="253">
        <v>99.522760000000005</v>
      </c>
      <c r="BSJ27" s="253">
        <v>99.508908000000005</v>
      </c>
      <c r="BSK27" s="253">
        <v>99.433334000000002</v>
      </c>
      <c r="BSL27" s="253">
        <v>99.315672000000006</v>
      </c>
      <c r="BSM27" s="253">
        <v>99.208067</v>
      </c>
      <c r="BSN27" s="253">
        <v>99.155790999999994</v>
      </c>
      <c r="BSO27" s="253">
        <v>99.164435999999995</v>
      </c>
      <c r="BSP27" s="253">
        <v>99.209692000000004</v>
      </c>
      <c r="BSQ27" s="253">
        <v>99.267869000000005</v>
      </c>
      <c r="BSR27" s="253">
        <v>99.325717999999995</v>
      </c>
      <c r="BSS27" s="253">
        <v>99.368841000000003</v>
      </c>
      <c r="BST27" s="253">
        <v>99.378352000000007</v>
      </c>
      <c r="BSU27" s="253">
        <v>99.346342000000007</v>
      </c>
      <c r="BSV27" s="253">
        <v>99.288989000000001</v>
      </c>
      <c r="BSW27" s="253">
        <v>99.236665000000002</v>
      </c>
      <c r="BSX27" s="253">
        <v>99.210432999999995</v>
      </c>
      <c r="BSY27" s="253">
        <v>99.212016000000006</v>
      </c>
      <c r="BSZ27" s="253">
        <v>99.232865000000004</v>
      </c>
      <c r="BTA27" s="253">
        <v>99.263591000000005</v>
      </c>
      <c r="BTB27" s="253">
        <v>99.293042</v>
      </c>
      <c r="BTC27" s="253">
        <v>99.307426000000007</v>
      </c>
      <c r="BTD27" s="253">
        <v>99.298322999999996</v>
      </c>
      <c r="BTE27" s="253">
        <v>99.268787000000003</v>
      </c>
      <c r="BTF27" s="253">
        <v>99.226517999999999</v>
      </c>
      <c r="BTG27" s="253">
        <v>99.175180999999995</v>
      </c>
      <c r="BTH27" s="253">
        <v>99.118487000000002</v>
      </c>
      <c r="BTI27" s="253">
        <v>99.068623000000002</v>
      </c>
      <c r="BTJ27" s="253">
        <v>99.041466999999997</v>
      </c>
      <c r="BTK27" s="253">
        <v>99.041780000000003</v>
      </c>
      <c r="BTL27" s="253">
        <v>99.057686000000004</v>
      </c>
      <c r="BTM27" s="253">
        <v>99.071285000000003</v>
      </c>
      <c r="BTN27" s="253">
        <v>99.072293999999999</v>
      </c>
      <c r="BTO27" s="253">
        <v>99.061677000000003</v>
      </c>
      <c r="BTP27" s="253">
        <v>99.046803999999995</v>
      </c>
      <c r="BTQ27" s="253">
        <v>99.034091000000004</v>
      </c>
      <c r="BTR27" s="253">
        <v>99.021889000000002</v>
      </c>
      <c r="BTS27" s="253">
        <v>99.000017999999997</v>
      </c>
      <c r="BTT27" s="253">
        <v>98.961900999999997</v>
      </c>
      <c r="BTU27" s="253">
        <v>98.918813</v>
      </c>
      <c r="BTV27" s="253">
        <v>98.895538000000002</v>
      </c>
      <c r="BTW27" s="253">
        <v>98.907397000000003</v>
      </c>
      <c r="BTX27" s="253">
        <v>98.945379000000003</v>
      </c>
      <c r="BTY27" s="253">
        <v>98.987116</v>
      </c>
      <c r="BTZ27" s="253">
        <v>99.016621000000001</v>
      </c>
      <c r="BUA27" s="253">
        <v>99.027283999999995</v>
      </c>
      <c r="BUB27" s="253">
        <v>99.014482999999998</v>
      </c>
      <c r="BUC27" s="253">
        <v>98.980287000000004</v>
      </c>
      <c r="BUD27" s="253">
        <v>98.944338999999999</v>
      </c>
      <c r="BUE27" s="253">
        <v>98.933717000000001</v>
      </c>
      <c r="BUF27" s="253">
        <v>98.953612000000007</v>
      </c>
      <c r="BUG27" s="253">
        <v>98.977378999999999</v>
      </c>
      <c r="BUH27" s="253">
        <v>98.975375999999997</v>
      </c>
      <c r="BUI27" s="253">
        <v>98.947685000000007</v>
      </c>
      <c r="BUJ27" s="253">
        <v>98.918839000000006</v>
      </c>
      <c r="BUK27" s="253">
        <v>98.905794999999998</v>
      </c>
      <c r="BUL27" s="253">
        <v>98.905338</v>
      </c>
      <c r="BUM27" s="253">
        <v>98.913505999999998</v>
      </c>
      <c r="BUN27" s="253">
        <v>98.940334000000007</v>
      </c>
      <c r="BUO27" s="253">
        <v>98.993217000000001</v>
      </c>
      <c r="BUP27" s="253">
        <v>99.054074</v>
      </c>
      <c r="BUQ27" s="253">
        <v>99.088875999999999</v>
      </c>
      <c r="BUR27" s="253">
        <v>99.082440000000005</v>
      </c>
      <c r="BUS27" s="253">
        <v>99.054948999999993</v>
      </c>
      <c r="BUT27" s="253">
        <v>99.040008</v>
      </c>
      <c r="BUU27" s="253">
        <v>99.051620999999997</v>
      </c>
      <c r="BUV27" s="253">
        <v>99.074724000000003</v>
      </c>
      <c r="BUW27" s="253">
        <v>99.082745000000003</v>
      </c>
      <c r="BUX27" s="253">
        <v>99.059697999999997</v>
      </c>
      <c r="BUY27" s="253">
        <v>99.007863999999998</v>
      </c>
      <c r="BUZ27" s="253">
        <v>98.942615000000004</v>
      </c>
      <c r="BVA27" s="253">
        <v>98.884165999999993</v>
      </c>
      <c r="BVB27" s="253">
        <v>98.850767000000005</v>
      </c>
      <c r="BVC27" s="253">
        <v>98.852649</v>
      </c>
      <c r="BVD27" s="253">
        <v>98.886078999999995</v>
      </c>
      <c r="BVE27" s="253">
        <v>98.932618000000005</v>
      </c>
      <c r="BVF27" s="253">
        <v>98.969511999999995</v>
      </c>
      <c r="BVG27" s="253">
        <v>98.985990999999999</v>
      </c>
      <c r="BVH27" s="253">
        <v>98.990613999999994</v>
      </c>
      <c r="BVI27" s="253">
        <v>99.000791000000007</v>
      </c>
      <c r="BVJ27" s="253">
        <v>99.024309000000002</v>
      </c>
      <c r="BVK27" s="253">
        <v>99.052735999999996</v>
      </c>
      <c r="BVL27" s="253">
        <v>99.072811000000002</v>
      </c>
      <c r="BVM27" s="253">
        <v>99.081046000000001</v>
      </c>
      <c r="BVN27" s="253">
        <v>99.083731999999998</v>
      </c>
      <c r="BVO27" s="253">
        <v>99.083557999999996</v>
      </c>
      <c r="BVP27" s="253">
        <v>99.071314999999998</v>
      </c>
      <c r="BVQ27" s="253">
        <v>99.034808999999996</v>
      </c>
      <c r="BVR27" s="253">
        <v>98.976309999999998</v>
      </c>
      <c r="BVS27" s="253">
        <v>98.918502000000004</v>
      </c>
      <c r="BVT27" s="253">
        <v>98.888966999999994</v>
      </c>
      <c r="BVU27" s="253">
        <v>98.895488</v>
      </c>
      <c r="BVV27" s="253">
        <v>98.919551999999996</v>
      </c>
      <c r="BVW27" s="253">
        <v>98.937106999999997</v>
      </c>
      <c r="BVX27" s="253">
        <v>98.941725000000005</v>
      </c>
      <c r="BVY27" s="253">
        <v>98.944316000000001</v>
      </c>
      <c r="BVZ27" s="253">
        <v>98.953920999999994</v>
      </c>
      <c r="BWA27" s="253">
        <v>98.967414000000005</v>
      </c>
      <c r="BWB27" s="253">
        <v>98.979866999999999</v>
      </c>
      <c r="BWC27" s="253">
        <v>98.995602000000005</v>
      </c>
      <c r="BWD27" s="253">
        <v>99.019019999999998</v>
      </c>
      <c r="BWE27" s="253">
        <v>99.036597</v>
      </c>
      <c r="BWF27" s="253">
        <v>99.020272000000006</v>
      </c>
      <c r="BWG27" s="253">
        <v>98.957113000000007</v>
      </c>
      <c r="BWH27" s="253">
        <v>98.872697000000002</v>
      </c>
      <c r="BWI27" s="253">
        <v>98.818263000000002</v>
      </c>
      <c r="BWJ27" s="253">
        <v>98.828834000000001</v>
      </c>
      <c r="BWK27" s="253">
        <v>98.890725000000003</v>
      </c>
      <c r="BWL27" s="253">
        <v>98.954938999999996</v>
      </c>
      <c r="BWM27" s="253">
        <v>98.981541000000007</v>
      </c>
      <c r="BWN27" s="253">
        <v>98.967166000000006</v>
      </c>
      <c r="BWO27" s="253">
        <v>98.936876999999996</v>
      </c>
      <c r="BWP27" s="253">
        <v>98.919497000000007</v>
      </c>
      <c r="BWQ27" s="253">
        <v>98.929291000000006</v>
      </c>
      <c r="BWR27" s="253">
        <v>98.958600000000004</v>
      </c>
      <c r="BWS27" s="253">
        <v>98.981661000000003</v>
      </c>
      <c r="BWT27" s="253">
        <v>98.974467000000004</v>
      </c>
      <c r="BWU27" s="253">
        <v>98.939198000000005</v>
      </c>
      <c r="BWV27" s="253">
        <v>98.908326000000002</v>
      </c>
      <c r="BWW27" s="253">
        <v>98.919387</v>
      </c>
      <c r="BWX27" s="253">
        <v>98.983740999999995</v>
      </c>
      <c r="BWY27" s="253">
        <v>99.079211999999998</v>
      </c>
      <c r="BWZ27" s="253">
        <v>99.167593999999994</v>
      </c>
      <c r="BXA27" s="253">
        <v>99.219748999999993</v>
      </c>
      <c r="BXB27" s="253">
        <v>99.233044000000007</v>
      </c>
      <c r="BXC27" s="253">
        <v>99.229045999999997</v>
      </c>
      <c r="BXD27" s="253">
        <v>99.229432000000003</v>
      </c>
      <c r="BXE27" s="253">
        <v>99.228994999999998</v>
      </c>
      <c r="BXF27" s="253">
        <v>99.199329000000006</v>
      </c>
      <c r="BXG27" s="253">
        <v>99.125568999999999</v>
      </c>
      <c r="BXH27" s="253">
        <v>99.030905000000004</v>
      </c>
      <c r="BXI27" s="253">
        <v>98.955850999999996</v>
      </c>
      <c r="BXJ27" s="253">
        <v>98.921915999999996</v>
      </c>
      <c r="BXK27" s="253">
        <v>98.926699999999997</v>
      </c>
      <c r="BXL27" s="253">
        <v>98.960559000000003</v>
      </c>
      <c r="BXM27" s="253">
        <v>99.008529999999993</v>
      </c>
      <c r="BXN27" s="253">
        <v>99.043109999999999</v>
      </c>
      <c r="BXO27" s="253">
        <v>99.037689999999998</v>
      </c>
      <c r="BXP27" s="253">
        <v>98.994917000000001</v>
      </c>
      <c r="BXQ27" s="253">
        <v>98.950407999999996</v>
      </c>
      <c r="BXR27" s="253">
        <v>98.941730000000007</v>
      </c>
      <c r="BXS27" s="253">
        <v>98.978693000000007</v>
      </c>
      <c r="BXT27" s="253">
        <v>99.035901999999993</v>
      </c>
      <c r="BXU27" s="253">
        <v>99.064026999999996</v>
      </c>
      <c r="BXV27" s="253">
        <v>99.024516000000006</v>
      </c>
      <c r="BXW27" s="253">
        <v>98.935941999999997</v>
      </c>
      <c r="BXX27" s="253">
        <v>98.878377999999998</v>
      </c>
      <c r="BXY27" s="253">
        <v>98.920765000000003</v>
      </c>
      <c r="BXZ27" s="253">
        <v>99.040578999999994</v>
      </c>
      <c r="BYA27" s="253">
        <v>99.143330000000006</v>
      </c>
      <c r="BYB27" s="253">
        <v>99.163124999999994</v>
      </c>
      <c r="BYC27" s="253">
        <v>99.117642000000004</v>
      </c>
      <c r="BYD27" s="253">
        <v>99.063316999999998</v>
      </c>
      <c r="BYE27" s="253">
        <v>99.034028000000006</v>
      </c>
      <c r="BYF27" s="253">
        <v>99.034604000000002</v>
      </c>
      <c r="BYG27" s="253">
        <v>99.058379000000002</v>
      </c>
      <c r="BYH27" s="253">
        <v>99.087620999999999</v>
      </c>
      <c r="BYI27" s="253">
        <v>99.095669000000001</v>
      </c>
      <c r="BYJ27" s="253">
        <v>99.073204000000004</v>
      </c>
      <c r="BYK27" s="253">
        <v>99.044616000000005</v>
      </c>
      <c r="BYL27" s="253">
        <v>99.038959000000006</v>
      </c>
      <c r="BYM27" s="253">
        <v>99.052282000000005</v>
      </c>
      <c r="BYN27" s="253">
        <v>99.054359000000005</v>
      </c>
      <c r="BYO27" s="253">
        <v>99.027417</v>
      </c>
      <c r="BYP27" s="253">
        <v>98.983115999999995</v>
      </c>
      <c r="BYQ27" s="253">
        <v>98.943511000000001</v>
      </c>
      <c r="BYR27" s="253">
        <v>98.922858000000005</v>
      </c>
      <c r="BYS27" s="253">
        <v>98.926187999999996</v>
      </c>
      <c r="BYT27" s="253">
        <v>98.948605000000001</v>
      </c>
      <c r="BYU27" s="253">
        <v>98.975921999999997</v>
      </c>
      <c r="BYV27" s="253">
        <v>98.996956999999995</v>
      </c>
      <c r="BYW27" s="253">
        <v>99.010969000000003</v>
      </c>
      <c r="BYX27" s="253">
        <v>99.012465000000006</v>
      </c>
      <c r="BYY27" s="253">
        <v>98.980068000000003</v>
      </c>
      <c r="BYZ27" s="253">
        <v>98.903125000000003</v>
      </c>
      <c r="BZA27" s="253">
        <v>98.817570000000003</v>
      </c>
      <c r="BZB27" s="253">
        <v>98.789528000000004</v>
      </c>
      <c r="BZC27" s="253">
        <v>98.851494000000002</v>
      </c>
      <c r="BZD27" s="253">
        <v>98.969217999999998</v>
      </c>
      <c r="BZE27" s="253">
        <v>99.082031999999998</v>
      </c>
      <c r="BZF27" s="253">
        <v>99.156632000000002</v>
      </c>
      <c r="BZG27" s="253">
        <v>99.188475999999994</v>
      </c>
      <c r="BZH27" s="253">
        <v>99.179428999999999</v>
      </c>
      <c r="BZI27" s="253">
        <v>99.139636999999993</v>
      </c>
      <c r="BZJ27" s="253">
        <v>99.097643000000005</v>
      </c>
      <c r="BZK27" s="253">
        <v>99.084725000000006</v>
      </c>
      <c r="BZL27" s="253">
        <v>99.104624999999999</v>
      </c>
      <c r="BZM27" s="253">
        <v>99.125694999999993</v>
      </c>
      <c r="BZN27" s="253">
        <v>99.110896999999994</v>
      </c>
      <c r="BZO27" s="253">
        <v>99.059254999999993</v>
      </c>
      <c r="BZP27" s="253">
        <v>99.012555000000006</v>
      </c>
      <c r="BZQ27" s="253">
        <v>99.014942000000005</v>
      </c>
      <c r="BZR27" s="253">
        <v>99.069597000000002</v>
      </c>
      <c r="BZS27" s="253">
        <v>99.139205000000004</v>
      </c>
      <c r="BZT27" s="253">
        <v>99.186751000000001</v>
      </c>
      <c r="BZU27" s="253">
        <v>99.208297999999999</v>
      </c>
      <c r="BZV27" s="253">
        <v>99.220482000000004</v>
      </c>
      <c r="BZW27" s="253">
        <v>99.228361000000007</v>
      </c>
      <c r="BZX27" s="253">
        <v>99.219942000000003</v>
      </c>
      <c r="BZY27" s="253">
        <v>99.186216999999999</v>
      </c>
      <c r="BZZ27" s="253">
        <v>99.135233999999997</v>
      </c>
      <c r="CAA27" s="253">
        <v>99.089967000000001</v>
      </c>
      <c r="CAB27" s="253">
        <v>99.077358000000004</v>
      </c>
      <c r="CAC27" s="253">
        <v>99.108614000000003</v>
      </c>
      <c r="CAD27" s="253">
        <v>99.161542999999995</v>
      </c>
      <c r="CAE27" s="253">
        <v>99.194670000000002</v>
      </c>
      <c r="CAF27" s="253">
        <v>99.191761999999997</v>
      </c>
      <c r="CAG27" s="253">
        <v>99.181539999999998</v>
      </c>
      <c r="CAH27" s="253">
        <v>99.196398000000002</v>
      </c>
      <c r="CAI27" s="253">
        <v>99.222880000000004</v>
      </c>
      <c r="CAJ27" s="253">
        <v>99.217822999999996</v>
      </c>
      <c r="CAK27" s="253">
        <v>99.171615000000003</v>
      </c>
      <c r="CAL27" s="253">
        <v>99.129069999999999</v>
      </c>
      <c r="CAM27" s="253">
        <v>99.133478999999994</v>
      </c>
      <c r="CAN27" s="253">
        <v>99.169644000000005</v>
      </c>
      <c r="CAO27" s="253">
        <v>99.187713000000002</v>
      </c>
      <c r="CAP27" s="253">
        <v>99.166109000000006</v>
      </c>
      <c r="CAQ27" s="253">
        <v>99.127601999999996</v>
      </c>
      <c r="CAR27" s="253">
        <v>99.105999999999995</v>
      </c>
      <c r="CAS27" s="253">
        <v>99.111960999999994</v>
      </c>
      <c r="CAT27" s="253">
        <v>99.131296000000006</v>
      </c>
      <c r="CAU27" s="253">
        <v>99.146502999999996</v>
      </c>
      <c r="CAV27" s="253">
        <v>99.152540999999999</v>
      </c>
      <c r="CAW27" s="253">
        <v>99.153585000000007</v>
      </c>
      <c r="CAX27" s="253">
        <v>99.150694000000001</v>
      </c>
      <c r="CAY27" s="253">
        <v>99.139736999999997</v>
      </c>
      <c r="CAZ27" s="253">
        <v>99.121764999999996</v>
      </c>
      <c r="CBA27" s="253">
        <v>99.109112999999994</v>
      </c>
      <c r="CBB27" s="253">
        <v>99.115585999999993</v>
      </c>
      <c r="CBC27" s="253">
        <v>99.140952999999996</v>
      </c>
      <c r="CBD27" s="253">
        <v>99.168244000000001</v>
      </c>
      <c r="CBE27" s="253">
        <v>99.176333999999997</v>
      </c>
      <c r="CBF27" s="253">
        <v>99.156660000000002</v>
      </c>
      <c r="CBG27" s="253">
        <v>99.122420000000005</v>
      </c>
      <c r="CBH27" s="253">
        <v>99.099934000000005</v>
      </c>
      <c r="CBI27" s="253">
        <v>99.106938999999997</v>
      </c>
      <c r="CBJ27" s="253">
        <v>99.137846999999994</v>
      </c>
      <c r="CBK27" s="253">
        <v>99.167452999999995</v>
      </c>
      <c r="CBL27" s="253">
        <v>99.173839999999998</v>
      </c>
      <c r="CBM27" s="253">
        <v>99.157217000000003</v>
      </c>
      <c r="CBN27" s="253">
        <v>99.129176000000001</v>
      </c>
      <c r="CBO27" s="253">
        <v>99.095726999999997</v>
      </c>
      <c r="CBP27" s="253">
        <v>99.060721999999998</v>
      </c>
      <c r="CBQ27" s="253">
        <v>99.034086000000002</v>
      </c>
      <c r="CBR27" s="253">
        <v>99.023430000000005</v>
      </c>
      <c r="CBS27" s="253">
        <v>99.021386000000007</v>
      </c>
      <c r="CBT27" s="253">
        <v>99.014278000000004</v>
      </c>
      <c r="CBU27" s="253">
        <v>99.005728000000005</v>
      </c>
      <c r="CBV27" s="253">
        <v>99.017455999999996</v>
      </c>
      <c r="CBW27" s="253">
        <v>99.059466</v>
      </c>
      <c r="CBX27" s="253">
        <v>99.110856999999996</v>
      </c>
      <c r="CBY27" s="253">
        <v>99.138889000000006</v>
      </c>
      <c r="CBZ27" s="253">
        <v>99.132670000000005</v>
      </c>
      <c r="CCA27" s="253">
        <v>99.109311000000005</v>
      </c>
      <c r="CCB27" s="253">
        <v>99.089387000000002</v>
      </c>
      <c r="CCC27" s="253">
        <v>99.077090999999996</v>
      </c>
      <c r="CCD27" s="253">
        <v>99.066467000000003</v>
      </c>
      <c r="CCE27" s="253">
        <v>99.056861999999995</v>
      </c>
      <c r="CCF27" s="253">
        <v>99.054741000000007</v>
      </c>
      <c r="CCG27" s="253">
        <v>99.061887999999996</v>
      </c>
      <c r="CCH27" s="253">
        <v>99.068764000000002</v>
      </c>
      <c r="CCI27" s="253">
        <v>99.064507000000006</v>
      </c>
      <c r="CCJ27" s="253">
        <v>99.050417999999993</v>
      </c>
      <c r="CCK27" s="253">
        <v>99.038801000000007</v>
      </c>
      <c r="CCL27" s="253">
        <v>99.040656999999996</v>
      </c>
      <c r="CCM27" s="253">
        <v>99.057445999999999</v>
      </c>
      <c r="CCN27" s="253">
        <v>99.083641</v>
      </c>
      <c r="CCO27" s="253">
        <v>99.113784999999993</v>
      </c>
      <c r="CCP27" s="253">
        <v>99.141848999999993</v>
      </c>
      <c r="CCQ27" s="253">
        <v>99.155370000000005</v>
      </c>
      <c r="CCR27" s="253">
        <v>99.140979999999999</v>
      </c>
      <c r="CCS27" s="253">
        <v>99.100842999999998</v>
      </c>
      <c r="CCT27" s="253">
        <v>99.057025999999993</v>
      </c>
      <c r="CCU27" s="253">
        <v>99.033984000000004</v>
      </c>
      <c r="CCV27" s="253">
        <v>99.03886</v>
      </c>
      <c r="CCW27" s="253">
        <v>99.060901000000001</v>
      </c>
      <c r="CCX27" s="253">
        <v>99.085286999999994</v>
      </c>
      <c r="CCY27" s="253">
        <v>99.101489999999998</v>
      </c>
      <c r="CCZ27" s="253">
        <v>99.103296999999998</v>
      </c>
      <c r="CDA27" s="253">
        <v>99.091049999999996</v>
      </c>
      <c r="CDB27" s="253">
        <v>99.074731999999997</v>
      </c>
      <c r="CDC27" s="253">
        <v>99.067734999999999</v>
      </c>
      <c r="CDD27" s="253">
        <v>99.072704999999999</v>
      </c>
      <c r="CDE27" s="253">
        <v>99.075986</v>
      </c>
      <c r="CDF27" s="253">
        <v>99.061041000000003</v>
      </c>
      <c r="CDG27" s="253">
        <v>99.028830999999997</v>
      </c>
      <c r="CDH27" s="253">
        <v>99.002435000000006</v>
      </c>
      <c r="CDI27" s="253">
        <v>99.001821000000007</v>
      </c>
      <c r="CDJ27" s="253">
        <v>99.019752999999994</v>
      </c>
      <c r="CDK27" s="253">
        <v>99.036974000000001</v>
      </c>
      <c r="CDL27" s="253">
        <v>99.048017000000002</v>
      </c>
      <c r="CDM27" s="253">
        <v>99.063041999999996</v>
      </c>
      <c r="CDN27" s="253">
        <v>99.089962</v>
      </c>
      <c r="CDO27" s="253">
        <v>99.121306000000004</v>
      </c>
      <c r="CDP27" s="253">
        <v>99.142089999999996</v>
      </c>
      <c r="CDQ27" s="253">
        <v>99.147164000000004</v>
      </c>
      <c r="CDR27" s="253">
        <v>99.144709000000006</v>
      </c>
      <c r="CDS27" s="253">
        <v>99.144198000000003</v>
      </c>
      <c r="CDT27" s="253">
        <v>99.147666000000001</v>
      </c>
      <c r="CDU27" s="253">
        <v>99.152782999999999</v>
      </c>
      <c r="CDV27" s="253">
        <v>99.158079999999998</v>
      </c>
      <c r="CDW27" s="253">
        <v>99.161957000000001</v>
      </c>
      <c r="CDX27" s="253">
        <v>99.161918999999997</v>
      </c>
      <c r="CDY27" s="253">
        <v>99.158934000000002</v>
      </c>
      <c r="CDZ27" s="253">
        <v>99.158085</v>
      </c>
      <c r="CEA27" s="253">
        <v>99.159745000000001</v>
      </c>
      <c r="CEB27" s="253">
        <v>99.155520999999993</v>
      </c>
      <c r="CEC27" s="253">
        <v>99.140060000000005</v>
      </c>
      <c r="CED27" s="253">
        <v>99.122901999999996</v>
      </c>
      <c r="CEE27" s="253">
        <v>99.120110999999994</v>
      </c>
      <c r="CEF27" s="253">
        <v>99.132839000000004</v>
      </c>
      <c r="CEG27" s="253">
        <v>99.138964000000001</v>
      </c>
      <c r="CEH27" s="253">
        <v>99.119941999999995</v>
      </c>
      <c r="CEI27" s="253">
        <v>99.088139999999996</v>
      </c>
      <c r="CEJ27" s="253">
        <v>99.068171000000007</v>
      </c>
      <c r="CEK27" s="253">
        <v>99.071996999999996</v>
      </c>
      <c r="CEL27" s="253">
        <v>99.095573999999999</v>
      </c>
      <c r="CEM27" s="253">
        <v>99.124595999999997</v>
      </c>
      <c r="CEN27" s="253">
        <v>99.143731000000002</v>
      </c>
      <c r="CEO27" s="253">
        <v>99.145166000000003</v>
      </c>
      <c r="CEP27" s="253">
        <v>99.131417999999996</v>
      </c>
      <c r="CEQ27" s="253">
        <v>99.111656999999994</v>
      </c>
      <c r="CER27" s="253">
        <v>99.095341000000005</v>
      </c>
      <c r="CES27" s="253">
        <v>99.089003000000005</v>
      </c>
      <c r="CET27" s="253">
        <v>99.094908000000004</v>
      </c>
      <c r="CEU27" s="253">
        <v>99.107327999999995</v>
      </c>
      <c r="CEV27" s="253">
        <v>99.114401000000001</v>
      </c>
      <c r="CEW27" s="253">
        <v>99.109808000000001</v>
      </c>
      <c r="CEX27" s="253">
        <v>99.095232999999993</v>
      </c>
      <c r="CEY27" s="253">
        <v>99.076071999999996</v>
      </c>
      <c r="CEZ27" s="253">
        <v>99.061060999999995</v>
      </c>
      <c r="CFA27" s="253">
        <v>99.057194999999993</v>
      </c>
      <c r="CFB27" s="253">
        <v>99.061733000000004</v>
      </c>
      <c r="CFC27" s="253">
        <v>99.065820000000002</v>
      </c>
      <c r="CFD27" s="253">
        <v>99.066463999999996</v>
      </c>
      <c r="CFE27" s="253">
        <v>99.070684</v>
      </c>
      <c r="CFF27" s="253">
        <v>99.085196999999994</v>
      </c>
      <c r="CFG27" s="253">
        <v>99.106290999999999</v>
      </c>
      <c r="CFH27" s="253">
        <v>99.124189999999999</v>
      </c>
      <c r="CFI27" s="253">
        <v>99.132482999999993</v>
      </c>
      <c r="CFJ27" s="253">
        <v>99.129531</v>
      </c>
      <c r="CFK27" s="253">
        <v>99.114902999999998</v>
      </c>
      <c r="CFL27" s="253">
        <v>99.090338000000003</v>
      </c>
      <c r="CFM27" s="253">
        <v>99.063450000000003</v>
      </c>
      <c r="CFN27" s="253">
        <v>99.042758000000006</v>
      </c>
      <c r="CFO27" s="253">
        <v>99.030567000000005</v>
      </c>
      <c r="CFP27" s="253">
        <v>99.024668000000005</v>
      </c>
      <c r="CFQ27" s="253">
        <v>99.021974999999998</v>
      </c>
      <c r="CFR27" s="253">
        <v>99.020173999999997</v>
      </c>
      <c r="CFS27" s="253">
        <v>99.018505000000005</v>
      </c>
      <c r="CFT27" s="253">
        <v>99.016983999999994</v>
      </c>
      <c r="CFU27" s="253">
        <v>99.014394999999993</v>
      </c>
      <c r="CFV27" s="253">
        <v>99.007715000000005</v>
      </c>
      <c r="CFW27" s="253">
        <v>98.994617000000005</v>
      </c>
      <c r="CFX27" s="253">
        <v>98.977146000000005</v>
      </c>
      <c r="CFY27" s="253">
        <v>98.961049000000003</v>
      </c>
      <c r="CFZ27" s="253">
        <v>98.948988</v>
      </c>
      <c r="CGA27" s="253">
        <v>98.938745999999995</v>
      </c>
      <c r="CGB27" s="253">
        <v>98.927091000000004</v>
      </c>
      <c r="CGC27" s="253">
        <v>98.912388000000007</v>
      </c>
      <c r="CGD27" s="253">
        <v>98.895114000000007</v>
      </c>
      <c r="CGE27" s="253">
        <v>98.877073999999993</v>
      </c>
      <c r="CGF27" s="253">
        <v>98.860348000000002</v>
      </c>
      <c r="CGG27" s="253">
        <v>98.845251000000005</v>
      </c>
      <c r="CGH27" s="253">
        <v>98.829241999999994</v>
      </c>
      <c r="CGI27" s="253">
        <v>98.812895999999995</v>
      </c>
      <c r="CGJ27" s="253">
        <v>98.799953000000002</v>
      </c>
      <c r="CGK27" s="253">
        <v>98.791627000000005</v>
      </c>
      <c r="CGL27" s="253">
        <v>98.785168999999996</v>
      </c>
      <c r="CGM27" s="253">
        <v>98.775970999999998</v>
      </c>
      <c r="CGN27" s="253">
        <v>98.762289999999993</v>
      </c>
      <c r="CGO27" s="253">
        <v>98.747996000000001</v>
      </c>
      <c r="CGP27" s="253">
        <v>98.738628000000006</v>
      </c>
      <c r="CGQ27" s="253">
        <v>98.733206999999993</v>
      </c>
      <c r="CGR27" s="253">
        <v>98.721866000000006</v>
      </c>
      <c r="CGS27" s="253">
        <v>98.697044000000005</v>
      </c>
      <c r="CGT27" s="253">
        <v>98.665339000000003</v>
      </c>
      <c r="CGU27" s="253">
        <v>98.641981000000001</v>
      </c>
      <c r="CGV27" s="253">
        <v>98.634536999999995</v>
      </c>
      <c r="CGW27" s="253">
        <v>98.637989000000005</v>
      </c>
      <c r="CGX27" s="253">
        <v>98.643628000000007</v>
      </c>
      <c r="CGY27" s="253">
        <v>98.645715999999993</v>
      </c>
      <c r="CGZ27" s="253">
        <v>98.639073999999994</v>
      </c>
      <c r="CHA27" s="253">
        <v>98.618605000000002</v>
      </c>
      <c r="CHB27" s="253">
        <v>98.588288000000006</v>
      </c>
      <c r="CHC27" s="253">
        <v>98.5608</v>
      </c>
      <c r="CHD27" s="253">
        <v>98.544670999999994</v>
      </c>
      <c r="CHE27" s="253">
        <v>98.540253000000007</v>
      </c>
      <c r="CHF27" s="253">
        <v>98.543135000000007</v>
      </c>
      <c r="CHG27" s="253">
        <v>98.549287000000007</v>
      </c>
      <c r="CHH27" s="253">
        <v>98.557192999999998</v>
      </c>
      <c r="CHI27" s="253">
        <v>98.565143000000006</v>
      </c>
      <c r="CHJ27" s="253">
        <v>98.568663999999998</v>
      </c>
      <c r="CHK27" s="253">
        <v>98.561351000000002</v>
      </c>
      <c r="CHL27" s="253">
        <v>98.541242999999994</v>
      </c>
      <c r="CHM27" s="253">
        <v>98.514227000000005</v>
      </c>
      <c r="CHN27" s="253">
        <v>98.485106999999999</v>
      </c>
      <c r="CHO27" s="253">
        <v>98.455586999999994</v>
      </c>
      <c r="CHP27" s="253">
        <v>98.429079000000002</v>
      </c>
      <c r="CHQ27" s="253">
        <v>98.410404</v>
      </c>
      <c r="CHR27" s="253">
        <v>98.399711999999994</v>
      </c>
      <c r="CHS27" s="253">
        <v>98.389809999999997</v>
      </c>
      <c r="CHT27" s="253">
        <v>98.373265000000004</v>
      </c>
      <c r="CHU27" s="253">
        <v>98.350108000000006</v>
      </c>
      <c r="CHV27" s="253">
        <v>98.326779000000002</v>
      </c>
      <c r="CHW27" s="253">
        <v>98.305991000000006</v>
      </c>
      <c r="CHX27" s="253">
        <v>98.284402</v>
      </c>
      <c r="CHY27" s="253">
        <v>98.260290999999995</v>
      </c>
      <c r="CHZ27" s="253">
        <v>98.235881000000006</v>
      </c>
      <c r="CIA27" s="253">
        <v>98.213289000000003</v>
      </c>
      <c r="CIB27" s="253">
        <v>98.193881000000005</v>
      </c>
      <c r="CIC27" s="253">
        <v>98.180728999999999</v>
      </c>
      <c r="CID27" s="253">
        <v>98.173916000000006</v>
      </c>
      <c r="CIE27" s="253">
        <v>98.165503000000001</v>
      </c>
      <c r="CIF27" s="253">
        <v>98.145977000000002</v>
      </c>
      <c r="CIG27" s="253">
        <v>98.114420999999993</v>
      </c>
      <c r="CIH27" s="253">
        <v>98.078854000000007</v>
      </c>
      <c r="CII27" s="253">
        <v>98.047736</v>
      </c>
      <c r="CIJ27" s="253">
        <v>98.024529000000001</v>
      </c>
      <c r="CIK27" s="253">
        <v>98.009307000000007</v>
      </c>
      <c r="CIL27" s="253">
        <v>98.000484</v>
      </c>
      <c r="CIM27" s="253">
        <v>97.990561999999997</v>
      </c>
      <c r="CIN27" s="253">
        <v>97.972744000000006</v>
      </c>
      <c r="CIO27" s="253">
        <v>97.955634000000003</v>
      </c>
      <c r="CIP27" s="253">
        <v>97.945975000000004</v>
      </c>
      <c r="CIQ27" s="253">
        <v>97.939836</v>
      </c>
      <c r="CIR27" s="253">
        <v>97.931469000000007</v>
      </c>
      <c r="CIS27" s="253">
        <v>97.921605999999997</v>
      </c>
      <c r="CIT27" s="253">
        <v>97.914321999999999</v>
      </c>
      <c r="CIU27" s="253">
        <v>97.907740000000004</v>
      </c>
      <c r="CIV27" s="253">
        <v>97.895567</v>
      </c>
      <c r="CIW27" s="253">
        <v>97.876489000000007</v>
      </c>
      <c r="CIX27" s="253">
        <v>97.854872999999998</v>
      </c>
      <c r="CIY27" s="253">
        <v>97.834263000000007</v>
      </c>
      <c r="CIZ27" s="253">
        <v>97.816553999999996</v>
      </c>
      <c r="CJA27" s="253">
        <v>97.805817000000005</v>
      </c>
      <c r="CJB27" s="253">
        <v>97.805030000000002</v>
      </c>
      <c r="CJC27" s="253">
        <v>97.803239000000005</v>
      </c>
      <c r="CJD27" s="253">
        <v>97.781380999999996</v>
      </c>
      <c r="CJE27" s="253">
        <v>97.740455999999995</v>
      </c>
      <c r="CJF27" s="253">
        <v>97.698976999999999</v>
      </c>
      <c r="CJG27" s="253">
        <v>97.672989000000001</v>
      </c>
      <c r="CJH27" s="253">
        <v>97.666160000000005</v>
      </c>
      <c r="CJI27" s="253">
        <v>97.669372999999993</v>
      </c>
      <c r="CJJ27" s="253">
        <v>97.671040000000005</v>
      </c>
      <c r="CJK27" s="253">
        <v>97.666347999999999</v>
      </c>
      <c r="CJL27" s="253">
        <v>97.658101000000002</v>
      </c>
      <c r="CJM27" s="253">
        <v>97.651523999999995</v>
      </c>
      <c r="CJN27" s="253">
        <v>97.647942999999998</v>
      </c>
      <c r="CJO27" s="253">
        <v>97.644909999999996</v>
      </c>
      <c r="CJP27" s="253">
        <v>97.640686000000002</v>
      </c>
      <c r="CJQ27" s="253">
        <v>97.635210999999998</v>
      </c>
      <c r="CJR27" s="253">
        <v>97.627701000000002</v>
      </c>
      <c r="CJS27" s="253">
        <v>97.619152</v>
      </c>
      <c r="CJT27" s="253">
        <v>97.619234000000006</v>
      </c>
      <c r="CJU27" s="253">
        <v>97.632373000000001</v>
      </c>
      <c r="CJV27" s="253">
        <v>97.638577999999995</v>
      </c>
      <c r="CJW27" s="253">
        <v>97.629316000000003</v>
      </c>
      <c r="CJX27" s="253">
        <v>97.617994999999993</v>
      </c>
      <c r="CJY27" s="253">
        <v>97.615900999999994</v>
      </c>
      <c r="CJZ27" s="253">
        <v>97.616061000000002</v>
      </c>
      <c r="CKA27" s="253">
        <v>97.607519999999994</v>
      </c>
      <c r="CKB27" s="253">
        <v>97.591076000000001</v>
      </c>
      <c r="CKC27" s="253">
        <v>97.573119000000005</v>
      </c>
      <c r="CKD27" s="253">
        <v>97.560547999999997</v>
      </c>
      <c r="CKE27" s="253">
        <v>97.555987000000002</v>
      </c>
      <c r="CKF27" s="253">
        <v>97.554571999999993</v>
      </c>
      <c r="CKG27" s="253">
        <v>97.548648</v>
      </c>
      <c r="CKH27" s="253">
        <v>97.534003999999996</v>
      </c>
      <c r="CKI27" s="253">
        <v>97.508932000000001</v>
      </c>
      <c r="CKJ27" s="253">
        <v>97.475983999999997</v>
      </c>
      <c r="CKK27" s="253">
        <v>97.436543999999998</v>
      </c>
      <c r="CKL27" s="253">
        <v>97.391279999999995</v>
      </c>
      <c r="CKM27" s="253">
        <v>97.349560999999994</v>
      </c>
      <c r="CKN27" s="253">
        <v>97.312110000000004</v>
      </c>
      <c r="CKO27" s="253">
        <v>97.277131999999995</v>
      </c>
      <c r="CKP27" s="253">
        <v>97.246613999999994</v>
      </c>
      <c r="CKQ27" s="253">
        <v>97.219088999999997</v>
      </c>
      <c r="CKR27" s="253">
        <v>97.187613999999996</v>
      </c>
      <c r="CKS27" s="253">
        <v>97.149039000000002</v>
      </c>
      <c r="CKT27" s="253">
        <v>97.112348999999995</v>
      </c>
      <c r="CKU27" s="253">
        <v>97.087607000000006</v>
      </c>
      <c r="CKV27" s="253">
        <v>97.071258999999998</v>
      </c>
      <c r="CKW27" s="253">
        <v>97.052789000000004</v>
      </c>
      <c r="CKX27" s="253">
        <v>97.023516999999998</v>
      </c>
      <c r="CKY27" s="253">
        <v>96.978800000000007</v>
      </c>
      <c r="CKZ27" s="253">
        <v>96.919421</v>
      </c>
      <c r="CLA27" s="253">
        <v>96.856786</v>
      </c>
      <c r="CLB27" s="253">
        <v>96.805139999999994</v>
      </c>
      <c r="CLC27" s="253">
        <v>96.767932999999999</v>
      </c>
      <c r="CLD27" s="253">
        <v>96.741794999999996</v>
      </c>
      <c r="CLE27" s="253">
        <v>96.722533999999996</v>
      </c>
      <c r="CLF27" s="253">
        <v>96.701666000000003</v>
      </c>
      <c r="CLG27" s="253">
        <v>96.666473999999994</v>
      </c>
      <c r="CLH27" s="253">
        <v>96.612934999999993</v>
      </c>
      <c r="CLI27" s="253">
        <v>96.551849000000004</v>
      </c>
      <c r="CLJ27" s="253">
        <v>96.500238999999993</v>
      </c>
      <c r="CLK27" s="253">
        <v>96.468952999999999</v>
      </c>
      <c r="CLL27" s="253">
        <v>96.454508000000004</v>
      </c>
      <c r="CLM27" s="253">
        <v>96.444929000000002</v>
      </c>
      <c r="CLN27" s="253">
        <v>96.432503999999994</v>
      </c>
      <c r="CLO27" s="253">
        <v>96.422076000000004</v>
      </c>
      <c r="CLP27" s="253">
        <v>96.415263999999993</v>
      </c>
      <c r="CLQ27" s="253">
        <v>96.407345000000007</v>
      </c>
      <c r="CLR27" s="253">
        <v>96.403862000000004</v>
      </c>
      <c r="CLS27" s="253">
        <v>96.400930000000002</v>
      </c>
      <c r="CLT27" s="253">
        <v>96.396638999999993</v>
      </c>
      <c r="CLU27" s="253">
        <v>96.393161000000006</v>
      </c>
      <c r="CLV27" s="253">
        <v>96.388596000000007</v>
      </c>
      <c r="CLW27" s="253">
        <v>96.375342000000003</v>
      </c>
      <c r="CLX27" s="253">
        <v>96.355783000000002</v>
      </c>
      <c r="CLY27" s="253">
        <v>96.339051999999995</v>
      </c>
      <c r="CLZ27" s="253">
        <v>96.329881999999998</v>
      </c>
      <c r="CMA27" s="253">
        <v>96.328766000000002</v>
      </c>
      <c r="CMB27" s="253">
        <v>96.331877000000006</v>
      </c>
      <c r="CMC27" s="253">
        <v>96.332826999999995</v>
      </c>
      <c r="CMD27" s="253">
        <v>96.328457</v>
      </c>
      <c r="CME27" s="253">
        <v>96.321858000000006</v>
      </c>
      <c r="CMF27" s="253">
        <v>96.321561000000003</v>
      </c>
      <c r="CMG27" s="253">
        <v>96.334731000000005</v>
      </c>
      <c r="CMH27" s="253">
        <v>96.356590999999995</v>
      </c>
      <c r="CMI27" s="253">
        <v>96.375978000000003</v>
      </c>
      <c r="CMJ27" s="253">
        <v>96.387450999999999</v>
      </c>
      <c r="CMK27" s="253">
        <v>96.392590999999996</v>
      </c>
      <c r="CML27" s="253">
        <v>96.398653999999993</v>
      </c>
      <c r="CMM27" s="253">
        <v>96.414046999999997</v>
      </c>
      <c r="CMN27" s="253">
        <v>96.439976000000001</v>
      </c>
      <c r="CMO27" s="253">
        <v>96.466055999999995</v>
      </c>
      <c r="CMP27" s="253">
        <v>96.481043999999997</v>
      </c>
      <c r="CMQ27" s="253">
        <v>96.487123999999994</v>
      </c>
      <c r="CMR27" s="253">
        <v>96.497425000000007</v>
      </c>
      <c r="CMS27" s="253">
        <v>96.523383999999993</v>
      </c>
      <c r="CMT27" s="253">
        <v>96.561482999999996</v>
      </c>
      <c r="CMU27" s="253">
        <v>96.594043999999997</v>
      </c>
      <c r="CMV27" s="253">
        <v>96.609271000000007</v>
      </c>
      <c r="CMW27" s="253">
        <v>96.611537999999996</v>
      </c>
      <c r="CMX27" s="253">
        <v>96.613973000000001</v>
      </c>
      <c r="CMY27" s="253">
        <v>96.630724000000001</v>
      </c>
      <c r="CMZ27" s="253">
        <v>96.667823999999996</v>
      </c>
      <c r="CNA27" s="253">
        <v>96.711291000000003</v>
      </c>
      <c r="CNB27" s="253">
        <v>96.744759000000002</v>
      </c>
      <c r="CNC27" s="253">
        <v>96.767182000000005</v>
      </c>
      <c r="CND27" s="253">
        <v>96.784158000000005</v>
      </c>
      <c r="CNE27" s="253">
        <v>96.801188999999994</v>
      </c>
      <c r="CNF27" s="253">
        <v>96.821647999999996</v>
      </c>
      <c r="CNG27" s="253">
        <v>96.844615000000005</v>
      </c>
      <c r="CNH27" s="253">
        <v>96.86448</v>
      </c>
      <c r="CNI27" s="253">
        <v>96.877307000000002</v>
      </c>
      <c r="CNJ27" s="253">
        <v>96.886450999999994</v>
      </c>
      <c r="CNK27" s="253">
        <v>96.898099999999999</v>
      </c>
      <c r="CNL27" s="253">
        <v>96.915018000000003</v>
      </c>
      <c r="CNM27" s="253">
        <v>96.938590000000005</v>
      </c>
      <c r="CNN27" s="253">
        <v>96.969735999999997</v>
      </c>
      <c r="CNO27" s="253">
        <v>97.003083000000004</v>
      </c>
      <c r="CNP27" s="253">
        <v>97.028161999999995</v>
      </c>
      <c r="CNQ27" s="253">
        <v>97.041370000000001</v>
      </c>
      <c r="CNR27" s="253">
        <v>97.050696000000002</v>
      </c>
      <c r="CNS27" s="253">
        <v>97.064670000000007</v>
      </c>
      <c r="CNT27" s="253">
        <v>97.082848999999996</v>
      </c>
      <c r="CNU27" s="253">
        <v>97.100862000000006</v>
      </c>
      <c r="CNV27" s="253">
        <v>97.119169999999997</v>
      </c>
      <c r="CNW27" s="253">
        <v>97.141694999999999</v>
      </c>
      <c r="CNX27" s="253">
        <v>97.167754000000002</v>
      </c>
      <c r="CNY27" s="253">
        <v>97.192339000000004</v>
      </c>
      <c r="CNZ27" s="253">
        <v>97.213590999999994</v>
      </c>
      <c r="COA27" s="253">
        <v>97.234618999999995</v>
      </c>
      <c r="COB27" s="253">
        <v>97.257756999999998</v>
      </c>
      <c r="COC27" s="253">
        <v>97.281851000000003</v>
      </c>
      <c r="COD27" s="253">
        <v>97.305318</v>
      </c>
      <c r="COE27" s="253">
        <v>97.327802000000005</v>
      </c>
      <c r="COF27" s="253">
        <v>97.348793999999998</v>
      </c>
      <c r="COG27" s="253">
        <v>97.368253999999993</v>
      </c>
      <c r="COH27" s="253">
        <v>97.388193000000001</v>
      </c>
      <c r="COI27" s="253">
        <v>97.408806999999996</v>
      </c>
      <c r="COJ27" s="253">
        <v>97.424503999999999</v>
      </c>
      <c r="COK27" s="253">
        <v>97.429963000000001</v>
      </c>
      <c r="COL27" s="253">
        <v>97.429039000000003</v>
      </c>
      <c r="COM27" s="253">
        <v>97.433277000000004</v>
      </c>
      <c r="CON27" s="253">
        <v>97.452798000000001</v>
      </c>
      <c r="COO27" s="253">
        <v>97.484101999999993</v>
      </c>
      <c r="COP27" s="253">
        <v>97.513189999999994</v>
      </c>
      <c r="COQ27" s="253">
        <v>97.533986999999996</v>
      </c>
      <c r="COR27" s="253">
        <v>97.547785000000005</v>
      </c>
      <c r="COS27" s="253">
        <v>97.557518999999999</v>
      </c>
      <c r="COT27" s="253">
        <v>97.564034000000007</v>
      </c>
      <c r="COU27" s="253">
        <v>97.564006000000006</v>
      </c>
      <c r="COV27" s="253">
        <v>97.552188999999998</v>
      </c>
      <c r="COW27" s="253">
        <v>97.533910000000006</v>
      </c>
      <c r="COX27" s="253">
        <v>97.520796000000004</v>
      </c>
      <c r="COY27" s="253">
        <v>97.514781999999997</v>
      </c>
      <c r="COZ27" s="253">
        <v>97.511425000000003</v>
      </c>
      <c r="CPA27" s="253">
        <v>97.509542999999994</v>
      </c>
      <c r="CPB27" s="253">
        <v>97.511733000000007</v>
      </c>
      <c r="CPC27" s="253">
        <v>97.515904000000006</v>
      </c>
      <c r="CPD27" s="253">
        <v>97.513536999999999</v>
      </c>
      <c r="CPE27" s="253">
        <v>97.502395000000007</v>
      </c>
      <c r="CPF27" s="253">
        <v>97.495943999999994</v>
      </c>
      <c r="CPG27" s="253">
        <v>97.496414000000001</v>
      </c>
      <c r="CPH27" s="253">
        <v>97.498018999999999</v>
      </c>
      <c r="CPI27" s="253">
        <v>97.496514000000005</v>
      </c>
      <c r="CPJ27" s="253">
        <v>97.492260999999999</v>
      </c>
      <c r="CPK27" s="253">
        <v>97.485951</v>
      </c>
      <c r="CPL27" s="253">
        <v>97.476033999999999</v>
      </c>
      <c r="CPM27" s="253">
        <v>97.466718</v>
      </c>
      <c r="CPN27" s="253">
        <v>97.465089000000006</v>
      </c>
      <c r="CPO27" s="253">
        <v>97.470367999999993</v>
      </c>
      <c r="CPP27" s="253">
        <v>97.471917000000005</v>
      </c>
      <c r="CPQ27" s="253">
        <v>97.463009</v>
      </c>
      <c r="CPR27" s="253">
        <v>97.449331999999998</v>
      </c>
      <c r="CPS27" s="253">
        <v>97.442310000000006</v>
      </c>
      <c r="CPT27" s="253">
        <v>97.449721999999994</v>
      </c>
      <c r="CPU27" s="253">
        <v>97.466891000000004</v>
      </c>
      <c r="CPV27" s="253">
        <v>97.480328999999998</v>
      </c>
      <c r="CPW27" s="253">
        <v>97.482952999999995</v>
      </c>
      <c r="CPX27" s="253">
        <v>97.485433</v>
      </c>
      <c r="CPY27" s="253">
        <v>97.501518000000004</v>
      </c>
      <c r="CPZ27" s="253">
        <v>97.522825999999995</v>
      </c>
      <c r="CQA27" s="253">
        <v>97.534820999999994</v>
      </c>
      <c r="CQB27" s="253">
        <v>97.534092000000001</v>
      </c>
      <c r="CQC27" s="253">
        <v>97.526297</v>
      </c>
      <c r="CQD27" s="253">
        <v>97.519497000000001</v>
      </c>
      <c r="CQE27" s="253">
        <v>97.518777999999998</v>
      </c>
      <c r="CQF27" s="253">
        <v>97.521153999999996</v>
      </c>
      <c r="CQG27" s="253">
        <v>97.523235</v>
      </c>
      <c r="CQH27" s="253">
        <v>97.526813000000004</v>
      </c>
      <c r="CQI27" s="253">
        <v>97.533970999999994</v>
      </c>
      <c r="CQJ27" s="253">
        <v>97.545312999999993</v>
      </c>
      <c r="CQK27" s="253">
        <v>97.558462000000006</v>
      </c>
      <c r="CQL27" s="253">
        <v>97.566778999999997</v>
      </c>
      <c r="CQM27" s="253">
        <v>97.564256999999998</v>
      </c>
      <c r="CQN27" s="253">
        <v>97.553484999999995</v>
      </c>
      <c r="CQO27" s="253">
        <v>97.541726999999995</v>
      </c>
      <c r="CQP27" s="253">
        <v>97.529954000000004</v>
      </c>
      <c r="CQQ27" s="253">
        <v>97.514381999999998</v>
      </c>
      <c r="CQR27" s="253">
        <v>97.498261999999997</v>
      </c>
      <c r="CQS27" s="253">
        <v>97.493840000000006</v>
      </c>
      <c r="CQT27" s="253">
        <v>97.503142999999994</v>
      </c>
      <c r="CQU27" s="253">
        <v>97.513148999999999</v>
      </c>
      <c r="CQV27" s="253">
        <v>97.512083000000004</v>
      </c>
      <c r="CQW27" s="253">
        <v>97.502110000000002</v>
      </c>
      <c r="CQX27" s="253">
        <v>97.495018000000002</v>
      </c>
      <c r="CQY27" s="253">
        <v>97.494353000000004</v>
      </c>
      <c r="CQZ27" s="253">
        <v>97.495608000000004</v>
      </c>
      <c r="CRA27" s="253">
        <v>97.498397999999995</v>
      </c>
      <c r="CRB27" s="253">
        <v>97.502668999999997</v>
      </c>
      <c r="CRC27" s="253">
        <v>97.502291999999997</v>
      </c>
      <c r="CRD27" s="253">
        <v>97.495103999999998</v>
      </c>
      <c r="CRE27" s="253">
        <v>97.496067999999994</v>
      </c>
      <c r="CRF27" s="253">
        <v>97.519827000000006</v>
      </c>
      <c r="CRG27" s="253">
        <v>97.541662000000002</v>
      </c>
      <c r="CRH27" s="253">
        <v>97.541657000000001</v>
      </c>
      <c r="CRI27" s="253">
        <v>97.527390999999994</v>
      </c>
      <c r="CRJ27" s="253">
        <v>97.507997000000003</v>
      </c>
      <c r="CRK27" s="253">
        <v>97.486945000000006</v>
      </c>
      <c r="CRL27" s="253">
        <v>97.464956999999998</v>
      </c>
      <c r="CRM27" s="253">
        <v>97.446727999999993</v>
      </c>
      <c r="CRN27" s="253">
        <v>97.438109999999995</v>
      </c>
      <c r="CRO27" s="253">
        <v>97.434196</v>
      </c>
      <c r="CRP27" s="253">
        <v>97.425319000000002</v>
      </c>
      <c r="CRQ27" s="253">
        <v>97.412474000000003</v>
      </c>
      <c r="CRR27" s="253">
        <v>97.398060000000001</v>
      </c>
      <c r="CRS27" s="253">
        <v>97.374696</v>
      </c>
      <c r="CRT27" s="253">
        <v>97.337363999999994</v>
      </c>
      <c r="CRU27" s="253">
        <v>97.292888000000005</v>
      </c>
      <c r="CRV27" s="253">
        <v>97.251266999999999</v>
      </c>
      <c r="CRW27" s="253">
        <v>97.210052000000005</v>
      </c>
      <c r="CRX27" s="253">
        <v>97.161923999999999</v>
      </c>
      <c r="CRY27" s="253">
        <v>97.111531999999997</v>
      </c>
      <c r="CRZ27" s="253">
        <v>97.061886000000001</v>
      </c>
      <c r="CSA27" s="253">
        <v>97.009231</v>
      </c>
      <c r="CSB27" s="253">
        <v>96.953950000000006</v>
      </c>
      <c r="CSC27" s="253">
        <v>96.901499999999999</v>
      </c>
      <c r="CSD27" s="253">
        <v>96.851352000000006</v>
      </c>
      <c r="CSE27" s="253">
        <v>96.789429999999996</v>
      </c>
      <c r="CSF27" s="253">
        <v>96.703607000000005</v>
      </c>
      <c r="CSG27" s="253">
        <v>96.599429000000001</v>
      </c>
      <c r="CSH27" s="253">
        <v>96.485383999999996</v>
      </c>
      <c r="CSI27" s="253">
        <v>96.356200999999999</v>
      </c>
      <c r="CSJ27" s="253">
        <v>96.206180000000003</v>
      </c>
      <c r="CSK27" s="253">
        <v>96.043172999999996</v>
      </c>
      <c r="CSL27" s="253">
        <v>95.864388000000005</v>
      </c>
      <c r="CSM27" s="253">
        <v>95.631710999999996</v>
      </c>
      <c r="CSN27" s="253">
        <v>95.305400000000006</v>
      </c>
      <c r="CSO27" s="253">
        <v>94.913257999999999</v>
      </c>
      <c r="CSP27" s="253">
        <v>94.521316999999996</v>
      </c>
      <c r="CSQ27" s="253">
        <v>94.140776000000002</v>
      </c>
      <c r="CSR27" s="253">
        <v>93.745740999999995</v>
      </c>
      <c r="CSS27" s="253">
        <v>93.322862999999998</v>
      </c>
      <c r="CST27" s="253">
        <v>92.862166000000002</v>
      </c>
      <c r="CSU27" s="253">
        <v>92.344930000000005</v>
      </c>
      <c r="CSV27" s="253">
        <v>91.789343000000002</v>
      </c>
      <c r="CSW27" s="253">
        <v>91.284880000000001</v>
      </c>
      <c r="CSX27" s="253">
        <v>90.903371000000007</v>
      </c>
      <c r="CSY27" s="253">
        <v>90.625056999999998</v>
      </c>
      <c r="CSZ27" s="253">
        <v>90.400390000000002</v>
      </c>
      <c r="CTA27" s="253">
        <v>90.205479999999994</v>
      </c>
      <c r="CTB27" s="253">
        <v>90.031193000000002</v>
      </c>
      <c r="CTC27" s="253">
        <v>89.866781000000003</v>
      </c>
      <c r="CTD27" s="253">
        <v>89.729149000000007</v>
      </c>
      <c r="CTE27" s="253">
        <v>89.661260999999996</v>
      </c>
      <c r="CTF27" s="253">
        <v>89.641576999999998</v>
      </c>
      <c r="CTG27" s="253">
        <v>89.609820999999997</v>
      </c>
      <c r="CTH27" s="253">
        <v>89.555556999999993</v>
      </c>
      <c r="CTI27" s="253">
        <v>89.518636000000001</v>
      </c>
      <c r="CTJ27" s="253">
        <v>89.544381999999999</v>
      </c>
      <c r="CTK27" s="253">
        <v>89.663713000000001</v>
      </c>
      <c r="CTL27" s="253">
        <v>89.915672000000001</v>
      </c>
      <c r="CTM27" s="253">
        <v>90.333928</v>
      </c>
      <c r="CTN27" s="253">
        <v>90.880200000000002</v>
      </c>
      <c r="CTO27" s="253">
        <v>91.457834000000005</v>
      </c>
      <c r="CTP27" s="253">
        <v>91.999791000000002</v>
      </c>
      <c r="CTQ27" s="253">
        <v>92.485101</v>
      </c>
      <c r="CTR27" s="253">
        <v>92.901624999999996</v>
      </c>
      <c r="CTS27" s="253">
        <v>93.235648999999995</v>
      </c>
      <c r="CTT27" s="253">
        <v>93.483385999999996</v>
      </c>
      <c r="CTU27" s="253">
        <v>93.648602999999994</v>
      </c>
      <c r="CTV27" s="253">
        <v>93.731618999999995</v>
      </c>
      <c r="CTW27" s="253">
        <v>93.735140999999999</v>
      </c>
      <c r="CTX27" s="253">
        <v>93.698655000000002</v>
      </c>
      <c r="CTY27" s="253">
        <v>93.709489000000005</v>
      </c>
      <c r="CTZ27" s="253">
        <v>93.826227000000003</v>
      </c>
      <c r="CUA27" s="253">
        <v>94.034485000000004</v>
      </c>
      <c r="CUB27" s="253">
        <v>94.302173999999994</v>
      </c>
      <c r="CUC27" s="253">
        <v>94.598692999999997</v>
      </c>
      <c r="CUD27" s="253">
        <v>94.882287000000005</v>
      </c>
      <c r="CUE27" s="253">
        <v>95.113219999999998</v>
      </c>
      <c r="CUF27" s="253">
        <v>95.279042000000004</v>
      </c>
      <c r="CUG27" s="253">
        <v>95.390148999999994</v>
      </c>
      <c r="CUH27" s="253">
        <v>95.461387000000002</v>
      </c>
      <c r="CUI27" s="253">
        <v>95.508331999999996</v>
      </c>
      <c r="CUJ27" s="253">
        <v>95.544506999999996</v>
      </c>
      <c r="CUK27" s="253">
        <v>95.575417000000002</v>
      </c>
      <c r="CUL27" s="253">
        <v>95.599824999999996</v>
      </c>
      <c r="CUM27" s="253">
        <v>95.617300999999998</v>
      </c>
      <c r="CUN27" s="253">
        <v>95.630763000000002</v>
      </c>
      <c r="CUO27" s="253">
        <v>95.642431999999999</v>
      </c>
      <c r="CUP27" s="253">
        <v>95.652510000000007</v>
      </c>
      <c r="CUQ27" s="253">
        <v>95.662425999999996</v>
      </c>
      <c r="CUR27" s="253">
        <v>95.680971</v>
      </c>
      <c r="CUS27" s="253">
        <v>95.713166999999999</v>
      </c>
      <c r="CUT27" s="253">
        <v>95.752285999999998</v>
      </c>
      <c r="CUU27" s="253">
        <v>95.789055000000005</v>
      </c>
      <c r="CUV27" s="253">
        <v>95.819619000000003</v>
      </c>
      <c r="CUW27" s="253">
        <v>95.845647999999997</v>
      </c>
      <c r="CUX27" s="253">
        <v>95.871206999999998</v>
      </c>
      <c r="CUY27" s="253">
        <v>95.899508999999995</v>
      </c>
      <c r="CUZ27" s="253">
        <v>95.931352000000004</v>
      </c>
      <c r="CVA27" s="253">
        <v>95.964344999999994</v>
      </c>
      <c r="CVB27" s="253">
        <v>95.995636000000005</v>
      </c>
      <c r="CVC27" s="253">
        <v>96.028630000000007</v>
      </c>
      <c r="CVD27" s="253">
        <v>96.069418999999996</v>
      </c>
      <c r="CVE27" s="253">
        <v>96.115427999999994</v>
      </c>
      <c r="CVF27" s="253">
        <v>96.155827000000002</v>
      </c>
      <c r="CVG27" s="253">
        <v>96.185051999999999</v>
      </c>
      <c r="CVH27" s="253">
        <v>96.207930000000005</v>
      </c>
      <c r="CVI27" s="253">
        <v>96.230249999999998</v>
      </c>
      <c r="CVJ27" s="253">
        <v>96.252899999999997</v>
      </c>
      <c r="CVK27" s="253">
        <v>96.275034000000005</v>
      </c>
      <c r="CVL27" s="253">
        <v>96.296385999999998</v>
      </c>
      <c r="CVM27" s="253">
        <v>96.312972000000002</v>
      </c>
      <c r="CVN27" s="253">
        <v>96.319944000000007</v>
      </c>
      <c r="CVO27" s="253">
        <v>96.320783000000006</v>
      </c>
      <c r="CVP27" s="253">
        <v>96.320820999999995</v>
      </c>
      <c r="CVQ27" s="253">
        <v>96.313498999999993</v>
      </c>
      <c r="CVR27" s="253">
        <v>96.283103999999994</v>
      </c>
      <c r="CVS27" s="253">
        <v>96.219386999999998</v>
      </c>
      <c r="CVT27" s="253">
        <v>96.118906999999993</v>
      </c>
      <c r="CVU27" s="253">
        <v>95.973921000000004</v>
      </c>
      <c r="CVV27" s="253">
        <v>95.772293000000005</v>
      </c>
      <c r="CVW27" s="253">
        <v>95.506292999999999</v>
      </c>
      <c r="CVX27" s="253">
        <v>95.159707999999995</v>
      </c>
      <c r="CVY27" s="253">
        <v>94.692122999999995</v>
      </c>
      <c r="CVZ27" s="253">
        <v>94.058673999999996</v>
      </c>
      <c r="CWA27" s="253">
        <v>93.235517999999999</v>
      </c>
      <c r="CWB27" s="253">
        <v>92.207325999999995</v>
      </c>
      <c r="CWC27" s="253">
        <v>90.956845000000001</v>
      </c>
      <c r="CWD27" s="253">
        <v>89.530668000000006</v>
      </c>
      <c r="CWE27" s="253">
        <v>88.113919999999993</v>
      </c>
      <c r="CWF27" s="253">
        <v>86.984345000000005</v>
      </c>
      <c r="CWG27" s="253">
        <v>86.400058000000001</v>
      </c>
      <c r="CWH27" s="253">
        <v>86.523366999999993</v>
      </c>
      <c r="CWI27" s="253">
        <v>87.328574000000003</v>
      </c>
      <c r="CWJ27" s="253">
        <v>88.557084000000003</v>
      </c>
      <c r="CWK27" s="253">
        <v>89.891336999999993</v>
      </c>
      <c r="CWL27" s="253">
        <v>91.149663000000004</v>
      </c>
      <c r="CWM27" s="253">
        <v>92.269408999999996</v>
      </c>
      <c r="CWN27" s="253">
        <v>93.210607999999993</v>
      </c>
      <c r="CWO27" s="253">
        <v>93.934634000000003</v>
      </c>
      <c r="CWP27" s="253">
        <v>94.436229999999995</v>
      </c>
      <c r="CWQ27" s="253">
        <v>94.748097000000001</v>
      </c>
      <c r="CWR27" s="253">
        <v>94.912343000000007</v>
      </c>
      <c r="CWS27" s="253">
        <v>94.961735000000004</v>
      </c>
      <c r="CWT27" s="253">
        <v>94.921479000000005</v>
      </c>
      <c r="CWU27" s="253">
        <v>94.819281000000004</v>
      </c>
      <c r="CWV27" s="253">
        <v>94.692403999999996</v>
      </c>
      <c r="CWW27" s="253">
        <v>94.586506999999997</v>
      </c>
      <c r="CWX27" s="253">
        <v>94.547825000000003</v>
      </c>
      <c r="CWY27" s="253">
        <v>94.609582000000003</v>
      </c>
      <c r="CWZ27" s="253">
        <v>94.777460000000005</v>
      </c>
      <c r="CXA27" s="253">
        <v>95.027170999999996</v>
      </c>
      <c r="CXB27" s="253">
        <v>95.316036999999994</v>
      </c>
      <c r="CXC27" s="253">
        <v>95.600065999999998</v>
      </c>
      <c r="CXD27" s="253">
        <v>95.849785999999995</v>
      </c>
      <c r="CXE27" s="253">
        <v>96.056572000000003</v>
      </c>
      <c r="CXF27" s="253">
        <v>96.225211000000002</v>
      </c>
      <c r="CXG27" s="253">
        <v>96.363777999999996</v>
      </c>
      <c r="CXH27" s="253">
        <v>96.477232999999998</v>
      </c>
      <c r="CXI27" s="253">
        <v>96.568969999999993</v>
      </c>
      <c r="CXJ27" s="253">
        <v>96.643146000000002</v>
      </c>
      <c r="CXK27" s="253">
        <v>96.704085000000006</v>
      </c>
      <c r="CXL27" s="253">
        <v>96.755741999999998</v>
      </c>
      <c r="CXM27" s="253">
        <v>96.802727000000004</v>
      </c>
      <c r="CXN27" s="253">
        <v>96.848769000000004</v>
      </c>
      <c r="CXO27" s="253">
        <v>96.892573999999996</v>
      </c>
      <c r="CXP27" s="253">
        <v>96.926882000000006</v>
      </c>
      <c r="CXQ27" s="253">
        <v>96.945166</v>
      </c>
      <c r="CXR27" s="253">
        <v>96.950727999999998</v>
      </c>
      <c r="CXS27" s="253">
        <v>96.954757999999998</v>
      </c>
      <c r="CXT27" s="253">
        <v>96.963403999999997</v>
      </c>
      <c r="CXU27" s="253">
        <v>96.971862999999999</v>
      </c>
      <c r="CXV27" s="253">
        <v>96.971386999999993</v>
      </c>
      <c r="CXW27" s="253">
        <v>96.95796</v>
      </c>
      <c r="CXX27" s="253">
        <v>96.933526999999998</v>
      </c>
      <c r="CXY27" s="253">
        <v>96.902501999999998</v>
      </c>
      <c r="CXZ27" s="253">
        <v>96.870716000000002</v>
      </c>
      <c r="CYA27" s="253">
        <v>96.846808999999993</v>
      </c>
      <c r="CYB27" s="253">
        <v>96.840365000000006</v>
      </c>
      <c r="CYC27" s="253">
        <v>96.856797999999998</v>
      </c>
      <c r="CYD27" s="253">
        <v>96.893865000000005</v>
      </c>
      <c r="CYE27" s="253">
        <v>96.943094000000002</v>
      </c>
      <c r="CYF27" s="253">
        <v>96.993846000000005</v>
      </c>
      <c r="CYG27" s="253">
        <v>97.038815</v>
      </c>
      <c r="CYH27" s="253">
        <v>97.076244000000003</v>
      </c>
      <c r="CYI27" s="253">
        <v>97.106837999999996</v>
      </c>
      <c r="CYJ27" s="253">
        <v>97.129492999999997</v>
      </c>
      <c r="CYK27" s="253">
        <v>97.141813999999997</v>
      </c>
      <c r="CYL27" s="253">
        <v>97.144906000000006</v>
      </c>
      <c r="CYM27" s="253">
        <v>97.145000999999993</v>
      </c>
      <c r="CYN27" s="253">
        <v>97.148059000000003</v>
      </c>
      <c r="CYO27" s="253">
        <v>97.153864999999996</v>
      </c>
      <c r="CYP27" s="253">
        <v>97.157380000000003</v>
      </c>
      <c r="CYQ27" s="253">
        <v>97.154422999999994</v>
      </c>
      <c r="CYR27" s="253">
        <v>97.144136000000003</v>
      </c>
      <c r="CYS27" s="253">
        <v>97.126287000000005</v>
      </c>
      <c r="CYT27" s="253">
        <v>97.097706000000002</v>
      </c>
      <c r="CYU27" s="253">
        <v>97.051441999999994</v>
      </c>
      <c r="CYV27" s="253">
        <v>96.979039</v>
      </c>
      <c r="CYW27" s="253">
        <v>96.876847999999995</v>
      </c>
      <c r="CYX27" s="253">
        <v>96.754827000000006</v>
      </c>
      <c r="CYY27" s="253">
        <v>96.639594000000002</v>
      </c>
      <c r="CYZ27" s="253">
        <v>96.562689000000006</v>
      </c>
      <c r="CZA27" s="253">
        <v>96.542128000000005</v>
      </c>
      <c r="CZB27" s="253">
        <v>96.572084000000004</v>
      </c>
      <c r="CZC27" s="253">
        <v>96.628344999999996</v>
      </c>
      <c r="CZD27" s="253">
        <v>96.683333000000005</v>
      </c>
      <c r="CZE27" s="253">
        <v>96.718506000000005</v>
      </c>
      <c r="CZF27" s="253">
        <v>96.728527999999997</v>
      </c>
      <c r="CZG27" s="253">
        <v>96.719567999999995</v>
      </c>
      <c r="CZH27" s="253">
        <v>96.703843000000006</v>
      </c>
      <c r="CZI27" s="253">
        <v>96.692081999999999</v>
      </c>
      <c r="CZJ27" s="253">
        <v>96.689127999999997</v>
      </c>
      <c r="CZK27" s="253">
        <v>96.695485000000005</v>
      </c>
      <c r="CZL27" s="253">
        <v>96.710841000000002</v>
      </c>
      <c r="CZM27" s="253">
        <v>96.733969000000002</v>
      </c>
      <c r="CZN27" s="253">
        <v>96.760831999999994</v>
      </c>
      <c r="CZO27" s="253">
        <v>96.786608000000001</v>
      </c>
      <c r="CZP27" s="253">
        <v>96.809898000000004</v>
      </c>
      <c r="CZQ27" s="253">
        <v>96.831480999999997</v>
      </c>
      <c r="CZR27" s="253">
        <v>96.848276999999996</v>
      </c>
      <c r="CZS27" s="253">
        <v>96.852755000000002</v>
      </c>
      <c r="CZT27" s="253">
        <v>96.841217</v>
      </c>
      <c r="CZU27" s="253">
        <v>96.820035000000004</v>
      </c>
      <c r="CZV27" s="253">
        <v>96.800072</v>
      </c>
      <c r="CZW27" s="253">
        <v>96.785595000000001</v>
      </c>
      <c r="CZX27" s="253">
        <v>96.771655999999993</v>
      </c>
      <c r="CZY27" s="253">
        <v>96.752322000000007</v>
      </c>
      <c r="CZZ27" s="253">
        <v>96.728288000000006</v>
      </c>
      <c r="DAA27" s="253">
        <v>96.704639</v>
      </c>
      <c r="DAB27" s="253">
        <v>96.684139000000002</v>
      </c>
      <c r="DAC27" s="253">
        <v>96.665752999999995</v>
      </c>
      <c r="DAD27" s="253">
        <v>96.648328000000006</v>
      </c>
      <c r="DAE27" s="253">
        <v>96.631722999999994</v>
      </c>
      <c r="DAF27" s="253">
        <v>96.613766999999996</v>
      </c>
      <c r="DAG27" s="253">
        <v>96.589431000000005</v>
      </c>
      <c r="DAH27" s="253">
        <v>96.555171000000001</v>
      </c>
      <c r="DAI27" s="253">
        <v>96.512703999999999</v>
      </c>
      <c r="DAJ27" s="253">
        <v>96.466879000000006</v>
      </c>
      <c r="DAK27" s="253">
        <v>96.421175000000005</v>
      </c>
      <c r="DAL27" s="253">
        <v>96.376534000000007</v>
      </c>
      <c r="DAM27" s="253">
        <v>96.332327000000006</v>
      </c>
      <c r="DAN27" s="253">
        <v>96.286591999999999</v>
      </c>
      <c r="DAO27" s="253">
        <v>96.236771000000005</v>
      </c>
      <c r="DAP27" s="253">
        <v>96.182287000000002</v>
      </c>
      <c r="DAQ27" s="253">
        <v>96.124944999999997</v>
      </c>
      <c r="DAR27" s="253">
        <v>96.063925999999995</v>
      </c>
      <c r="DAS27" s="253">
        <v>95.991985</v>
      </c>
      <c r="DAT27" s="253">
        <v>95.902620999999996</v>
      </c>
      <c r="DAU27" s="253">
        <v>95.803106999999997</v>
      </c>
      <c r="DAV27" s="253">
        <v>95.716950999999995</v>
      </c>
      <c r="DAW27" s="253">
        <v>95.670080999999996</v>
      </c>
      <c r="DAX27" s="253">
        <v>95.674182000000002</v>
      </c>
      <c r="DAY27" s="253">
        <v>95.722274999999996</v>
      </c>
      <c r="DAZ27" s="253">
        <v>95.796689000000001</v>
      </c>
      <c r="DBA27" s="253">
        <v>95.877892000000003</v>
      </c>
      <c r="DBB27" s="253">
        <v>95.949078</v>
      </c>
      <c r="DBC27" s="253">
        <v>96.000798000000003</v>
      </c>
      <c r="DBD27" s="253">
        <v>96.034544999999994</v>
      </c>
      <c r="DBE27" s="253">
        <v>96.058186000000006</v>
      </c>
      <c r="DBF27" s="253">
        <v>96.076013000000003</v>
      </c>
      <c r="DBG27" s="253">
        <v>96.085759999999993</v>
      </c>
      <c r="DBH27" s="253">
        <v>96.086125999999993</v>
      </c>
      <c r="DBI27" s="253">
        <v>96.082554999999999</v>
      </c>
      <c r="DBJ27" s="253">
        <v>96.082331999999994</v>
      </c>
      <c r="DBK27" s="253">
        <v>96.087052999999997</v>
      </c>
      <c r="DBL27" s="253">
        <v>96.093457999999998</v>
      </c>
      <c r="DBM27" s="253">
        <v>96.099260999999998</v>
      </c>
      <c r="DBN27" s="253">
        <v>96.104252000000002</v>
      </c>
      <c r="DBO27" s="253">
        <v>96.107425000000006</v>
      </c>
      <c r="DBP27" s="253">
        <v>96.107377999999997</v>
      </c>
      <c r="DBQ27" s="253">
        <v>96.105372000000003</v>
      </c>
      <c r="DBR27" s="253">
        <v>96.104555000000005</v>
      </c>
      <c r="DBS27" s="253">
        <v>96.105884000000003</v>
      </c>
      <c r="DBT27" s="253">
        <v>96.107455999999999</v>
      </c>
      <c r="DBU27" s="253">
        <v>96.107894000000002</v>
      </c>
      <c r="DBV27" s="253">
        <v>96.107523999999998</v>
      </c>
      <c r="DBW27" s="253">
        <v>96.105817000000002</v>
      </c>
      <c r="DBX27" s="253">
        <v>96.100581000000005</v>
      </c>
      <c r="DBY27" s="253">
        <v>96.090705999999997</v>
      </c>
      <c r="DBZ27" s="253">
        <v>96.077596</v>
      </c>
      <c r="DCA27" s="253">
        <v>96.063014999999993</v>
      </c>
      <c r="DCB27" s="253">
        <v>96.047432999999998</v>
      </c>
      <c r="DCC27" s="253">
        <v>96.031554</v>
      </c>
      <c r="DCD27" s="253">
        <v>96.017501999999993</v>
      </c>
      <c r="DCE27" s="253">
        <v>96.006771000000001</v>
      </c>
      <c r="DCF27" s="253">
        <v>95.998356999999999</v>
      </c>
      <c r="DCG27" s="253">
        <v>95.991328999999993</v>
      </c>
      <c r="DCH27" s="253">
        <v>95.989332000000005</v>
      </c>
      <c r="DCI27" s="253">
        <v>96.000313000000006</v>
      </c>
      <c r="DCJ27" s="253">
        <v>96.029836000000003</v>
      </c>
      <c r="DCK27" s="253">
        <v>96.074687999999995</v>
      </c>
      <c r="DCL27" s="253">
        <v>96.124567999999996</v>
      </c>
      <c r="DCM27" s="253">
        <v>96.171312</v>
      </c>
      <c r="DCN27" s="253">
        <v>96.215446999999998</v>
      </c>
      <c r="DCO27" s="253">
        <v>96.261726999999993</v>
      </c>
      <c r="DCP27" s="253">
        <v>96.309245000000004</v>
      </c>
      <c r="DCQ27" s="253">
        <v>96.349901000000003</v>
      </c>
      <c r="DCR27" s="253">
        <v>96.377837</v>
      </c>
      <c r="DCS27" s="253">
        <v>96.396882000000005</v>
      </c>
      <c r="DCT27" s="253">
        <v>96.416263999999998</v>
      </c>
      <c r="DCU27" s="253">
        <v>96.441238999999996</v>
      </c>
      <c r="DCV27" s="253">
        <v>96.470393999999999</v>
      </c>
      <c r="DCW27" s="253">
        <v>96.500089000000003</v>
      </c>
      <c r="DCX27" s="253">
        <v>96.527977000000007</v>
      </c>
      <c r="DCY27" s="253">
        <v>96.552642000000006</v>
      </c>
      <c r="DCZ27" s="253">
        <v>96.573234999999997</v>
      </c>
      <c r="DDA27" s="253">
        <v>96.590850000000003</v>
      </c>
      <c r="DDB27" s="253">
        <v>96.608608000000004</v>
      </c>
      <c r="DDC27" s="253">
        <v>96.628575999999995</v>
      </c>
      <c r="DDD27" s="253">
        <v>96.648553000000007</v>
      </c>
      <c r="DDE27" s="253">
        <v>96.662604000000002</v>
      </c>
      <c r="DDF27" s="253">
        <v>96.665647000000007</v>
      </c>
      <c r="DDG27" s="253">
        <v>96.658555000000007</v>
      </c>
      <c r="DDH27" s="253">
        <v>96.648422999999994</v>
      </c>
      <c r="DDI27" s="253">
        <v>96.642437999999999</v>
      </c>
      <c r="DDJ27" s="253">
        <v>96.641206999999994</v>
      </c>
      <c r="DDK27" s="253">
        <v>96.639432999999997</v>
      </c>
      <c r="DDL27" s="253">
        <v>96.633253999999994</v>
      </c>
      <c r="DDM27" s="253">
        <v>96.624422999999993</v>
      </c>
      <c r="DDN27" s="253">
        <v>96.615863000000004</v>
      </c>
      <c r="DDO27" s="253">
        <v>96.605706999999995</v>
      </c>
      <c r="DDP27" s="253">
        <v>96.588920999999999</v>
      </c>
      <c r="DDQ27" s="253">
        <v>96.563637</v>
      </c>
      <c r="DDR27" s="253">
        <v>96.532576000000006</v>
      </c>
      <c r="DDS27" s="253">
        <v>96.498024000000001</v>
      </c>
      <c r="DDT27" s="253">
        <v>96.457882999999995</v>
      </c>
      <c r="DDU27" s="253">
        <v>96.407105999999999</v>
      </c>
      <c r="DDV27" s="253">
        <v>96.340442999999993</v>
      </c>
      <c r="DDW27" s="253">
        <v>96.252426999999997</v>
      </c>
      <c r="DDX27" s="253">
        <v>96.136634999999998</v>
      </c>
      <c r="DDY27" s="253">
        <v>95.987022999999994</v>
      </c>
      <c r="DDZ27" s="253">
        <v>95.799125000000004</v>
      </c>
      <c r="DEA27" s="253">
        <v>95.568258</v>
      </c>
      <c r="DEB27" s="253">
        <v>95.287996000000007</v>
      </c>
      <c r="DEC27" s="253">
        <v>94.955684000000005</v>
      </c>
      <c r="DED27" s="253">
        <v>94.584524999999999</v>
      </c>
      <c r="DEE27" s="253">
        <v>94.211978000000002</v>
      </c>
      <c r="DEF27" s="253">
        <v>93.894361000000004</v>
      </c>
      <c r="DEG27" s="253">
        <v>93.687543000000005</v>
      </c>
      <c r="DEH27" s="253">
        <v>93.623125999999999</v>
      </c>
      <c r="DEI27" s="253">
        <v>93.694266999999996</v>
      </c>
      <c r="DEJ27" s="253">
        <v>93.861512000000005</v>
      </c>
      <c r="DEK27" s="253">
        <v>94.073370999999995</v>
      </c>
      <c r="DEL27" s="253">
        <v>94.286153999999996</v>
      </c>
      <c r="DEM27" s="253">
        <v>94.474496000000002</v>
      </c>
      <c r="DEN27" s="253">
        <v>94.631867999999997</v>
      </c>
      <c r="DEO27" s="253">
        <v>94.762112000000002</v>
      </c>
      <c r="DEP27" s="253">
        <v>94.867963000000003</v>
      </c>
      <c r="DEQ27" s="253">
        <v>94.946894</v>
      </c>
      <c r="DER27" s="253">
        <v>94.997080999999994</v>
      </c>
      <c r="DES27" s="253">
        <v>95.023477999999997</v>
      </c>
      <c r="DET27" s="253">
        <v>95.035552999999993</v>
      </c>
      <c r="DEU27" s="253">
        <v>95.041976000000005</v>
      </c>
      <c r="DEV27" s="253">
        <v>95.050730999999999</v>
      </c>
      <c r="DEW27" s="253">
        <v>95.071568999999997</v>
      </c>
      <c r="DEX27" s="253">
        <v>95.112588000000002</v>
      </c>
      <c r="DEY27" s="253">
        <v>95.173581999999996</v>
      </c>
      <c r="DEZ27" s="253">
        <v>95.246073999999993</v>
      </c>
      <c r="DFA27" s="253">
        <v>95.320381999999995</v>
      </c>
      <c r="DFB27" s="253">
        <v>95.390794999999997</v>
      </c>
      <c r="DFC27" s="253">
        <v>95.455575999999994</v>
      </c>
      <c r="DFD27" s="253">
        <v>95.515731000000002</v>
      </c>
      <c r="DFE27" s="253">
        <v>95.573555999999996</v>
      </c>
      <c r="DFF27" s="253">
        <v>95.629193999999998</v>
      </c>
      <c r="DFG27" s="253">
        <v>95.678321999999994</v>
      </c>
      <c r="DFH27" s="253">
        <v>95.715674000000007</v>
      </c>
      <c r="DFI27" s="253">
        <v>95.740454999999997</v>
      </c>
      <c r="DFJ27" s="253">
        <v>95.755771999999993</v>
      </c>
      <c r="DFK27" s="253">
        <v>95.76379</v>
      </c>
      <c r="DFL27" s="253">
        <v>95.765122000000005</v>
      </c>
      <c r="DFM27" s="253">
        <v>95.762660999999994</v>
      </c>
      <c r="DFN27" s="253">
        <v>95.761481000000003</v>
      </c>
      <c r="DFO27" s="253">
        <v>95.763660000000002</v>
      </c>
      <c r="DFP27" s="253">
        <v>95.766790999999998</v>
      </c>
      <c r="DFQ27" s="253">
        <v>95.769030000000001</v>
      </c>
      <c r="DFR27" s="253">
        <v>95.772037999999995</v>
      </c>
      <c r="DFS27" s="253">
        <v>95.776938999999999</v>
      </c>
      <c r="DFT27" s="253">
        <v>95.780672999999993</v>
      </c>
      <c r="DFU27" s="253">
        <v>95.779390000000006</v>
      </c>
      <c r="DFV27" s="253">
        <v>95.773574999999994</v>
      </c>
      <c r="DFW27" s="253">
        <v>95.767247999999995</v>
      </c>
      <c r="DFX27" s="253">
        <v>95.763064</v>
      </c>
      <c r="DFY27" s="253">
        <v>95.759866000000002</v>
      </c>
      <c r="DFZ27" s="253">
        <v>95.753915000000006</v>
      </c>
      <c r="DGA27" s="253">
        <v>95.740862000000007</v>
      </c>
      <c r="DGB27" s="253">
        <v>95.717605000000006</v>
      </c>
      <c r="DGC27" s="253">
        <v>95.684331999999998</v>
      </c>
      <c r="DGD27" s="253">
        <v>95.645161000000002</v>
      </c>
      <c r="DGE27" s="253">
        <v>95.606341999999998</v>
      </c>
      <c r="DGF27" s="253">
        <v>95.573504</v>
      </c>
      <c r="DGG27" s="253">
        <v>95.549102000000005</v>
      </c>
      <c r="DGH27" s="253">
        <v>95.530418999999995</v>
      </c>
      <c r="DGI27" s="253">
        <v>95.51079</v>
      </c>
      <c r="DGJ27" s="253">
        <v>95.485471000000004</v>
      </c>
      <c r="DGK27" s="253">
        <v>95.455712000000005</v>
      </c>
      <c r="DGL27" s="253">
        <v>95.42389</v>
      </c>
      <c r="DGM27" s="253">
        <v>95.385416000000006</v>
      </c>
      <c r="DGN27" s="253">
        <v>95.330586999999994</v>
      </c>
      <c r="DGO27" s="253">
        <v>95.256287</v>
      </c>
      <c r="DGP27" s="253">
        <v>95.170969999999997</v>
      </c>
      <c r="DGQ27" s="253">
        <v>95.086106999999998</v>
      </c>
      <c r="DGR27" s="253">
        <v>95.007692000000006</v>
      </c>
      <c r="DGS27" s="253">
        <v>94.939666000000003</v>
      </c>
      <c r="DGT27" s="253">
        <v>94.890270999999998</v>
      </c>
      <c r="DGU27" s="253">
        <v>94.868033999999994</v>
      </c>
      <c r="DGV27" s="253">
        <v>94.872293999999997</v>
      </c>
      <c r="DGW27" s="253">
        <v>94.893133000000006</v>
      </c>
      <c r="DGX27" s="253">
        <v>94.918574000000007</v>
      </c>
      <c r="DGY27" s="253">
        <v>94.940905999999998</v>
      </c>
      <c r="DGZ27" s="253">
        <v>94.955219999999997</v>
      </c>
      <c r="DHA27" s="253">
        <v>94.956999999999994</v>
      </c>
      <c r="DHB27" s="253">
        <v>94.943954000000005</v>
      </c>
      <c r="DHC27" s="253">
        <v>94.919619999999995</v>
      </c>
      <c r="DHD27" s="253">
        <v>94.892871</v>
      </c>
      <c r="DHE27" s="253">
        <v>94.871272000000005</v>
      </c>
      <c r="DHF27" s="253">
        <v>94.853509000000003</v>
      </c>
      <c r="DHG27" s="253">
        <v>94.830181999999994</v>
      </c>
      <c r="DHH27" s="253">
        <v>94.795330000000007</v>
      </c>
      <c r="DHI27" s="253">
        <v>94.756242999999998</v>
      </c>
      <c r="DHJ27" s="253">
        <v>94.727196000000006</v>
      </c>
      <c r="DHK27" s="253">
        <v>94.712479999999999</v>
      </c>
      <c r="DHL27" s="253">
        <v>94.700580000000002</v>
      </c>
      <c r="DHM27" s="253">
        <v>94.677679999999995</v>
      </c>
      <c r="DHN27" s="253">
        <v>94.642407000000006</v>
      </c>
      <c r="DHO27" s="253">
        <v>94.603966</v>
      </c>
      <c r="DHP27" s="253">
        <v>94.570541000000006</v>
      </c>
      <c r="DHQ27" s="253">
        <v>94.545440999999997</v>
      </c>
      <c r="DHR27" s="253">
        <v>94.531763999999995</v>
      </c>
      <c r="DHS27" s="253">
        <v>94.532803999999999</v>
      </c>
      <c r="DHT27" s="253">
        <v>94.545528000000004</v>
      </c>
      <c r="DHU27" s="253">
        <v>94.557936999999995</v>
      </c>
      <c r="DHV27" s="253">
        <v>94.556164999999993</v>
      </c>
      <c r="DHW27" s="253">
        <v>94.534385999999998</v>
      </c>
      <c r="DHX27" s="253">
        <v>94.498677000000001</v>
      </c>
      <c r="DHY27" s="253">
        <v>94.463359999999994</v>
      </c>
      <c r="DHZ27" s="253">
        <v>94.443229000000002</v>
      </c>
      <c r="DIA27" s="253">
        <v>94.445324999999997</v>
      </c>
      <c r="DIB27" s="253">
        <v>94.464761999999993</v>
      </c>
      <c r="DIC27" s="253">
        <v>94.487863000000004</v>
      </c>
      <c r="DID27" s="253">
        <v>94.500613000000001</v>
      </c>
      <c r="DIE27" s="253">
        <v>94.496992000000006</v>
      </c>
      <c r="DIF27" s="253">
        <v>94.481976000000003</v>
      </c>
      <c r="DIG27" s="253">
        <v>94.466824000000003</v>
      </c>
      <c r="DIH27" s="253">
        <v>94.459614999999999</v>
      </c>
      <c r="DII27" s="253">
        <v>94.459416000000004</v>
      </c>
      <c r="DIJ27" s="253">
        <v>94.460492000000002</v>
      </c>
      <c r="DIK27" s="253">
        <v>94.461269999999999</v>
      </c>
      <c r="DIL27" s="253">
        <v>94.465776000000005</v>
      </c>
      <c r="DIM27" s="253">
        <v>94.475434000000007</v>
      </c>
      <c r="DIN27" s="253">
        <v>94.483244999999997</v>
      </c>
      <c r="DIO27" s="253">
        <v>94.478763999999998</v>
      </c>
      <c r="DIP27" s="253">
        <v>94.457158000000007</v>
      </c>
      <c r="DIQ27" s="253">
        <v>94.422072</v>
      </c>
      <c r="DIR27" s="253">
        <v>94.382458</v>
      </c>
      <c r="DIS27" s="253">
        <v>94.348557</v>
      </c>
      <c r="DIT27" s="253">
        <v>94.326767000000004</v>
      </c>
      <c r="DIU27" s="253">
        <v>94.313464999999994</v>
      </c>
      <c r="DIV27" s="253">
        <v>94.296603000000005</v>
      </c>
      <c r="DIW27" s="253">
        <v>94.268902999999995</v>
      </c>
      <c r="DIX27" s="253">
        <v>94.237404999999995</v>
      </c>
      <c r="DIY27" s="253">
        <v>94.215727999999999</v>
      </c>
      <c r="DIZ27" s="253">
        <v>94.210167999999996</v>
      </c>
      <c r="DJA27" s="253">
        <v>94.218008999999995</v>
      </c>
      <c r="DJB27" s="253">
        <v>94.236448999999993</v>
      </c>
      <c r="DJC27" s="253">
        <v>94.266339000000002</v>
      </c>
      <c r="DJD27" s="253">
        <v>94.305687000000006</v>
      </c>
      <c r="DJE27" s="253">
        <v>94.345022</v>
      </c>
      <c r="DJF27" s="253">
        <v>94.374463000000006</v>
      </c>
      <c r="DJG27" s="253">
        <v>94.394413999999998</v>
      </c>
      <c r="DJH27" s="253">
        <v>94.415075000000002</v>
      </c>
      <c r="DJI27" s="253">
        <v>94.444528000000005</v>
      </c>
      <c r="DJJ27" s="253">
        <v>94.480044000000007</v>
      </c>
      <c r="DJK27" s="253">
        <v>94.512681000000001</v>
      </c>
      <c r="DJL27" s="253">
        <v>94.538578999999999</v>
      </c>
      <c r="DJM27" s="253">
        <v>94.563013999999995</v>
      </c>
      <c r="DJN27" s="253">
        <v>94.593188999999995</v>
      </c>
      <c r="DJO27" s="253">
        <v>94.629311999999999</v>
      </c>
      <c r="DJP27" s="253">
        <v>94.664415000000005</v>
      </c>
      <c r="DJQ27" s="253">
        <v>94.691761</v>
      </c>
      <c r="DJR27" s="253">
        <v>94.710355000000007</v>
      </c>
      <c r="DJS27" s="253">
        <v>94.723851999999994</v>
      </c>
      <c r="DJT27" s="253">
        <v>94.737200000000001</v>
      </c>
      <c r="DJU27" s="253">
        <v>94.755337999999995</v>
      </c>
      <c r="DJV27" s="253">
        <v>94.781794000000005</v>
      </c>
      <c r="DJW27" s="253">
        <v>94.815049999999999</v>
      </c>
      <c r="DJX27" s="253">
        <v>94.847673999999998</v>
      </c>
      <c r="DJY27" s="253">
        <v>94.873136000000002</v>
      </c>
      <c r="DJZ27" s="253">
        <v>94.894195999999994</v>
      </c>
      <c r="DKA27" s="253">
        <v>94.921341999999996</v>
      </c>
      <c r="DKB27" s="253">
        <v>94.961198999999993</v>
      </c>
      <c r="DKC27" s="253">
        <v>95.008712000000003</v>
      </c>
      <c r="DKD27" s="253">
        <v>95.052824999999999</v>
      </c>
      <c r="DKE27" s="253">
        <v>95.088082999999997</v>
      </c>
      <c r="DKF27" s="253">
        <v>95.117447999999996</v>
      </c>
      <c r="DKG27" s="253">
        <v>95.143880999999993</v>
      </c>
      <c r="DKH27" s="253">
        <v>95.162683999999999</v>
      </c>
      <c r="DKI27" s="253">
        <v>95.164327999999998</v>
      </c>
      <c r="DKJ27" s="253">
        <v>95.143270000000001</v>
      </c>
      <c r="DKK27" s="253">
        <v>95.101282999999995</v>
      </c>
      <c r="DKL27" s="253">
        <v>95.041792999999998</v>
      </c>
      <c r="DKM27" s="253">
        <v>94.962221999999997</v>
      </c>
      <c r="DKN27" s="253">
        <v>94.850746000000001</v>
      </c>
      <c r="DKO27" s="253">
        <v>94.685933000000006</v>
      </c>
      <c r="DKP27" s="253">
        <v>94.437056999999996</v>
      </c>
      <c r="DKQ27" s="253">
        <v>94.072562000000005</v>
      </c>
      <c r="DKR27" s="253">
        <v>93.586378999999994</v>
      </c>
      <c r="DKS27" s="253">
        <v>93.032390000000007</v>
      </c>
      <c r="DKT27" s="253">
        <v>92.533142999999995</v>
      </c>
      <c r="DKU27" s="253">
        <v>92.236438000000007</v>
      </c>
      <c r="DKV27" s="253">
        <v>92.239936</v>
      </c>
      <c r="DKW27" s="253">
        <v>92.539294999999996</v>
      </c>
      <c r="DKX27" s="253">
        <v>93.036827000000002</v>
      </c>
      <c r="DKY27" s="253">
        <v>93.599311999999998</v>
      </c>
      <c r="DKZ27" s="253">
        <v>94.120285999999993</v>
      </c>
      <c r="DLA27" s="253">
        <v>94.547419000000005</v>
      </c>
      <c r="DLB27" s="253">
        <v>94.872679000000005</v>
      </c>
      <c r="DLC27" s="253">
        <v>95.110078999999999</v>
      </c>
      <c r="DLD27" s="253">
        <v>95.280502999999996</v>
      </c>
      <c r="DLE27" s="253">
        <v>95.404612</v>
      </c>
      <c r="DLF27" s="253">
        <v>95.497562000000002</v>
      </c>
      <c r="DLG27" s="253">
        <v>95.565074999999993</v>
      </c>
      <c r="DLH27" s="253">
        <v>95.605495000000005</v>
      </c>
      <c r="DLI27" s="253">
        <v>95.617382000000006</v>
      </c>
      <c r="DLJ27" s="253">
        <v>95.603449999999995</v>
      </c>
      <c r="DLK27" s="253">
        <v>95.563732000000002</v>
      </c>
      <c r="DLL27" s="253">
        <v>95.485163</v>
      </c>
      <c r="DLM27" s="253">
        <v>95.342720999999997</v>
      </c>
      <c r="DLN27" s="253">
        <v>95.114498999999995</v>
      </c>
      <c r="DLO27" s="253">
        <v>94.794523999999996</v>
      </c>
      <c r="DLP27" s="253">
        <v>94.390842000000006</v>
      </c>
      <c r="DLQ27" s="253">
        <v>93.920454000000007</v>
      </c>
      <c r="DLR27" s="253">
        <v>93.420372</v>
      </c>
      <c r="DLS27" s="253">
        <v>92.968261999999996</v>
      </c>
      <c r="DLT27" s="253">
        <v>92.680037999999996</v>
      </c>
      <c r="DLU27" s="253">
        <v>92.664231000000001</v>
      </c>
      <c r="DLV27" s="253">
        <v>92.956614000000002</v>
      </c>
      <c r="DLW27" s="253">
        <v>93.489260999999999</v>
      </c>
      <c r="DLX27" s="253">
        <v>94.124948000000003</v>
      </c>
      <c r="DLY27" s="253">
        <v>94.728350000000006</v>
      </c>
      <c r="DLZ27" s="253">
        <v>95.219088999999997</v>
      </c>
      <c r="DMA27" s="253">
        <v>95.580715999999995</v>
      </c>
      <c r="DMB27" s="253">
        <v>95.837464999999995</v>
      </c>
      <c r="DMC27" s="253">
        <v>96.024427000000003</v>
      </c>
      <c r="DMD27" s="253">
        <v>96.169025000000005</v>
      </c>
      <c r="DME27" s="253">
        <v>96.287283000000002</v>
      </c>
      <c r="DMF27" s="253">
        <v>96.388386999999994</v>
      </c>
      <c r="DMG27" s="253">
        <v>96.478363999999999</v>
      </c>
      <c r="DMH27" s="253">
        <v>96.558978999999994</v>
      </c>
      <c r="DMI27" s="253">
        <v>96.626476999999994</v>
      </c>
      <c r="DMJ27" s="253">
        <v>96.675832</v>
      </c>
      <c r="DMK27" s="253">
        <v>96.707305000000005</v>
      </c>
      <c r="DML27" s="253">
        <v>96.726913999999994</v>
      </c>
      <c r="DMM27" s="253">
        <v>96.740412000000006</v>
      </c>
      <c r="DMN27" s="253">
        <v>96.749865</v>
      </c>
      <c r="DMO27" s="253">
        <v>96.756980999999996</v>
      </c>
      <c r="DMP27" s="253">
        <v>96.765568999999999</v>
      </c>
      <c r="DMQ27" s="253">
        <v>96.777536999999995</v>
      </c>
      <c r="DMR27" s="253">
        <v>96.789518999999999</v>
      </c>
      <c r="DMS27" s="253">
        <v>96.7971</v>
      </c>
      <c r="DMT27" s="253">
        <v>96.799503000000001</v>
      </c>
      <c r="DMU27" s="253">
        <v>96.795536999999996</v>
      </c>
      <c r="DMV27" s="253">
        <v>96.777992999999995</v>
      </c>
      <c r="DMW27" s="253">
        <v>96.740048000000002</v>
      </c>
      <c r="DMX27" s="253">
        <v>96.688687999999999</v>
      </c>
      <c r="DMY27" s="253">
        <v>96.645511999999997</v>
      </c>
      <c r="DMZ27" s="253">
        <v>96.630931000000004</v>
      </c>
      <c r="DNA27" s="253">
        <v>96.650728000000001</v>
      </c>
      <c r="DNB27" s="253">
        <v>96.698344000000006</v>
      </c>
      <c r="DNC27" s="253">
        <v>96.763819999999996</v>
      </c>
      <c r="DND27" s="253">
        <v>96.83663</v>
      </c>
      <c r="DNE27" s="253">
        <v>96.905213000000003</v>
      </c>
      <c r="DNF27" s="253">
        <v>96.961202</v>
      </c>
      <c r="DNG27" s="253">
        <v>97.004424999999998</v>
      </c>
      <c r="DNH27" s="253">
        <v>97.039934000000002</v>
      </c>
      <c r="DNI27" s="253">
        <v>97.070361000000005</v>
      </c>
      <c r="DNJ27" s="253">
        <v>97.094031999999999</v>
      </c>
      <c r="DNK27" s="253">
        <v>97.109764999999996</v>
      </c>
      <c r="DNL27" s="253">
        <v>97.120360000000005</v>
      </c>
      <c r="DNM27" s="253">
        <v>97.131157999999999</v>
      </c>
      <c r="DNN27" s="253">
        <v>97.146465000000006</v>
      </c>
      <c r="DNO27" s="253">
        <v>97.166087000000005</v>
      </c>
      <c r="DNP27" s="253">
        <v>97.183848999999995</v>
      </c>
      <c r="DNQ27" s="253">
        <v>97.191986</v>
      </c>
      <c r="DNR27" s="253">
        <v>97.190111999999999</v>
      </c>
      <c r="DNS27" s="253">
        <v>97.188091999999997</v>
      </c>
      <c r="DNT27" s="253">
        <v>97.19623</v>
      </c>
      <c r="DNU27" s="253">
        <v>97.213455999999994</v>
      </c>
      <c r="DNV27" s="253">
        <v>97.228713999999997</v>
      </c>
      <c r="DNW27" s="253">
        <v>97.233396999999997</v>
      </c>
      <c r="DNX27" s="253">
        <v>97.228634999999997</v>
      </c>
      <c r="DNY27" s="253">
        <v>97.220358000000004</v>
      </c>
      <c r="DNZ27" s="253">
        <v>97.211478</v>
      </c>
      <c r="DOA27" s="253">
        <v>97.200945000000004</v>
      </c>
      <c r="DOB27" s="253">
        <v>97.187864000000005</v>
      </c>
      <c r="DOC27" s="253">
        <v>97.173905000000005</v>
      </c>
      <c r="DOD27" s="253">
        <v>97.161576999999994</v>
      </c>
      <c r="DOE27" s="253">
        <v>97.150496000000004</v>
      </c>
      <c r="DOF27" s="253">
        <v>97.135249999999999</v>
      </c>
      <c r="DOG27" s="253">
        <v>97.107328999999993</v>
      </c>
      <c r="DOH27" s="253">
        <v>97.058845000000005</v>
      </c>
      <c r="DOI27" s="253">
        <v>96.982429999999994</v>
      </c>
      <c r="DOJ27" s="253">
        <v>96.867558000000002</v>
      </c>
      <c r="DOK27" s="253">
        <v>96.703035</v>
      </c>
      <c r="DOL27" s="253">
        <v>96.490982000000002</v>
      </c>
      <c r="DOM27" s="253">
        <v>96.260339000000002</v>
      </c>
      <c r="DON27" s="253">
        <v>96.062680999999998</v>
      </c>
      <c r="DOO27" s="253">
        <v>95.949903000000006</v>
      </c>
      <c r="DOP27" s="253">
        <v>95.950286000000006</v>
      </c>
      <c r="DOQ27" s="253">
        <v>96.058901000000006</v>
      </c>
      <c r="DOR27" s="253">
        <v>96.244406999999995</v>
      </c>
      <c r="DOS27" s="253">
        <v>96.464113999999995</v>
      </c>
      <c r="DOT27" s="253">
        <v>96.677813999999998</v>
      </c>
      <c r="DOU27" s="253">
        <v>96.856429000000006</v>
      </c>
      <c r="DOV27" s="253">
        <v>96.985776000000001</v>
      </c>
      <c r="DOW27" s="253">
        <v>97.066820000000007</v>
      </c>
      <c r="DOX27" s="253">
        <v>97.112099000000001</v>
      </c>
      <c r="DOY27" s="253">
        <v>97.137315000000001</v>
      </c>
      <c r="DOZ27" s="253">
        <v>97.152287000000001</v>
      </c>
      <c r="DPA27" s="253">
        <v>97.159831999999994</v>
      </c>
      <c r="DPB27" s="253">
        <v>97.162970999999999</v>
      </c>
      <c r="DPC27" s="253">
        <v>97.168617999999995</v>
      </c>
      <c r="DPD27" s="253">
        <v>97.180567999999994</v>
      </c>
      <c r="DPE27" s="253">
        <v>97.191942999999995</v>
      </c>
      <c r="DPF27" s="253">
        <v>97.189374000000001</v>
      </c>
      <c r="DPG27" s="253">
        <v>97.163437999999999</v>
      </c>
      <c r="DPH27" s="253">
        <v>97.111545000000007</v>
      </c>
      <c r="DPI27" s="253">
        <v>97.034203000000005</v>
      </c>
      <c r="DPJ27" s="253">
        <v>96.936520000000002</v>
      </c>
      <c r="DPK27" s="253">
        <v>96.833329000000006</v>
      </c>
      <c r="DPL27" s="253">
        <v>96.743986000000007</v>
      </c>
      <c r="DPM27" s="253">
        <v>96.678139999999999</v>
      </c>
      <c r="DPN27" s="253">
        <v>96.632654000000002</v>
      </c>
      <c r="DPO27" s="253">
        <v>96.607393000000002</v>
      </c>
      <c r="DPP27" s="253">
        <v>96.618627000000004</v>
      </c>
      <c r="DPQ27" s="253">
        <v>96.687240000000003</v>
      </c>
      <c r="DPR27" s="253">
        <v>96.811250000000001</v>
      </c>
      <c r="DPS27" s="253">
        <v>96.955348000000001</v>
      </c>
      <c r="DPT27" s="253">
        <v>97.072209000000001</v>
      </c>
      <c r="DPU27" s="253">
        <v>97.134191999999999</v>
      </c>
      <c r="DPV27" s="253">
        <v>97.145218</v>
      </c>
      <c r="DPW27" s="253">
        <v>97.127454</v>
      </c>
      <c r="DPX27" s="253">
        <v>97.102571999999995</v>
      </c>
      <c r="DPY27" s="253">
        <v>97.084802999999994</v>
      </c>
      <c r="DPZ27" s="253">
        <v>97.081383000000002</v>
      </c>
      <c r="DQA27" s="253">
        <v>97.089568</v>
      </c>
      <c r="DQB27" s="253">
        <v>97.095904000000004</v>
      </c>
      <c r="DQC27" s="253">
        <v>97.089146999999997</v>
      </c>
      <c r="DQD27" s="253">
        <v>97.076162999999994</v>
      </c>
      <c r="DQE27" s="253">
        <v>97.075896999999998</v>
      </c>
      <c r="DQF27" s="253">
        <v>97.093213000000006</v>
      </c>
      <c r="DQG27" s="253">
        <v>97.107118</v>
      </c>
      <c r="DQH27" s="253">
        <v>97.091622999999998</v>
      </c>
      <c r="DQI27" s="253">
        <v>97.041988000000003</v>
      </c>
      <c r="DQJ27" s="253">
        <v>96.973546999999996</v>
      </c>
      <c r="DQK27" s="253">
        <v>96.901769999999999</v>
      </c>
      <c r="DQL27" s="253">
        <v>96.832531000000003</v>
      </c>
      <c r="DQM27" s="253">
        <v>96.764752999999999</v>
      </c>
      <c r="DQN27" s="253">
        <v>96.688986</v>
      </c>
      <c r="DQO27" s="253">
        <v>96.584374999999994</v>
      </c>
      <c r="DQP27" s="253">
        <v>96.424481</v>
      </c>
      <c r="DQQ27" s="253">
        <v>96.177223999999995</v>
      </c>
      <c r="DQR27" s="253">
        <v>95.786957999999998</v>
      </c>
      <c r="DQS27" s="253">
        <v>95.181173999999999</v>
      </c>
      <c r="DQT27" s="253">
        <v>94.353247999999994</v>
      </c>
      <c r="DQU27" s="253">
        <v>93.467926000000006</v>
      </c>
      <c r="DQV27" s="253">
        <v>92.844960999999998</v>
      </c>
      <c r="DQW27" s="253">
        <v>92.768191000000002</v>
      </c>
      <c r="DQX27" s="253">
        <v>93.269784000000001</v>
      </c>
      <c r="DQY27" s="253">
        <v>94.102598</v>
      </c>
      <c r="DQZ27" s="253">
        <v>94.932265999999998</v>
      </c>
      <c r="DRA27" s="253">
        <v>95.55556</v>
      </c>
      <c r="DRB27" s="253">
        <v>95.957025999999999</v>
      </c>
      <c r="DRC27" s="253">
        <v>96.213566</v>
      </c>
      <c r="DRD27" s="253">
        <v>96.388795000000002</v>
      </c>
      <c r="DRE27" s="253">
        <v>96.506512999999998</v>
      </c>
      <c r="DRF27" s="253">
        <v>96.576678000000001</v>
      </c>
      <c r="DRG27" s="253">
        <v>96.614875999999995</v>
      </c>
      <c r="DRH27" s="253">
        <v>96.640929999999997</v>
      </c>
      <c r="DRI27" s="253">
        <v>96.672085999999993</v>
      </c>
      <c r="DRJ27" s="253">
        <v>96.715706999999995</v>
      </c>
      <c r="DRK27" s="253">
        <v>96.761047000000005</v>
      </c>
      <c r="DRL27" s="253">
        <v>96.783556000000004</v>
      </c>
      <c r="DRM27" s="253">
        <v>96.767920000000004</v>
      </c>
      <c r="DRN27" s="253">
        <v>96.724819999999994</v>
      </c>
      <c r="DRO27" s="253">
        <v>96.677670000000006</v>
      </c>
      <c r="DRP27" s="253">
        <v>96.637932000000006</v>
      </c>
      <c r="DRQ27" s="253">
        <v>96.601502999999994</v>
      </c>
      <c r="DRR27" s="253">
        <v>96.562003000000004</v>
      </c>
      <c r="DRS27" s="253">
        <v>96.515552</v>
      </c>
      <c r="DRT27" s="253">
        <v>96.454355000000007</v>
      </c>
      <c r="DRU27" s="253">
        <v>96.364572999999993</v>
      </c>
      <c r="DRV27" s="253">
        <v>96.232044999999999</v>
      </c>
      <c r="DRW27" s="253">
        <v>96.047314999999998</v>
      </c>
      <c r="DRX27" s="253">
        <v>95.810096999999999</v>
      </c>
      <c r="DRY27" s="253">
        <v>95.540109000000001</v>
      </c>
      <c r="DRZ27" s="253">
        <v>95.285759999999996</v>
      </c>
      <c r="DSA27" s="253">
        <v>95.111099999999993</v>
      </c>
      <c r="DSB27" s="253">
        <v>95.063766999999999</v>
      </c>
      <c r="DSC27" s="253">
        <v>95.151612</v>
      </c>
      <c r="DSD27" s="253">
        <v>95.344578999999996</v>
      </c>
      <c r="DSE27" s="253">
        <v>95.591553000000005</v>
      </c>
      <c r="DSF27" s="253">
        <v>95.836986999999993</v>
      </c>
      <c r="DSG27" s="253">
        <v>96.036433000000002</v>
      </c>
      <c r="DSH27" s="253">
        <v>96.171837999999994</v>
      </c>
      <c r="DSI27" s="253">
        <v>96.254900000000006</v>
      </c>
      <c r="DSJ27" s="253">
        <v>96.310993999999994</v>
      </c>
      <c r="DSK27" s="253">
        <v>96.358852999999996</v>
      </c>
      <c r="DSL27" s="253">
        <v>96.405285000000006</v>
      </c>
      <c r="DSM27" s="253">
        <v>96.451922999999994</v>
      </c>
      <c r="DSN27" s="253">
        <v>96.498750999999999</v>
      </c>
      <c r="DSO27" s="253">
        <v>96.542356999999996</v>
      </c>
      <c r="DSP27" s="253">
        <v>96.577833999999996</v>
      </c>
      <c r="DSQ27" s="253">
        <v>96.604314000000002</v>
      </c>
      <c r="DSR27" s="253">
        <v>96.626046000000002</v>
      </c>
      <c r="DSS27" s="253">
        <v>96.648105999999999</v>
      </c>
      <c r="DST27" s="253">
        <v>96.672995999999998</v>
      </c>
      <c r="DSU27" s="253">
        <v>96.700575999999998</v>
      </c>
      <c r="DSV27" s="253">
        <v>96.729795999999993</v>
      </c>
      <c r="DSW27" s="253">
        <v>96.761493000000002</v>
      </c>
      <c r="DSX27" s="253">
        <v>96.798942999999994</v>
      </c>
      <c r="DSY27" s="253">
        <v>96.841902000000005</v>
      </c>
      <c r="DSZ27" s="253">
        <v>96.879491999999999</v>
      </c>
      <c r="DTA27" s="253">
        <v>96.894953999999998</v>
      </c>
      <c r="DTB27" s="253">
        <v>96.881928000000002</v>
      </c>
      <c r="DTC27" s="253">
        <v>96.852765000000005</v>
      </c>
      <c r="DTD27" s="253">
        <v>96.827258999999998</v>
      </c>
      <c r="DTE27" s="253">
        <v>96.816203000000002</v>
      </c>
      <c r="DTF27" s="253">
        <v>96.818318000000005</v>
      </c>
      <c r="DTG27" s="253">
        <v>96.827521000000004</v>
      </c>
      <c r="DTH27" s="253">
        <v>96.837271999999999</v>
      </c>
      <c r="DTI27" s="253">
        <v>96.841733000000005</v>
      </c>
      <c r="DTJ27" s="253">
        <v>96.839973999999998</v>
      </c>
      <c r="DTK27" s="253">
        <v>96.838504</v>
      </c>
      <c r="DTL27" s="253">
        <v>96.844390000000004</v>
      </c>
      <c r="DTM27" s="253">
        <v>96.855569000000003</v>
      </c>
      <c r="DTN27" s="253">
        <v>96.861439000000004</v>
      </c>
      <c r="DTO27" s="253">
        <v>96.853244000000004</v>
      </c>
      <c r="DTP27" s="253">
        <v>96.832581000000005</v>
      </c>
      <c r="DTQ27" s="253">
        <v>96.811166999999998</v>
      </c>
      <c r="DTR27" s="253">
        <v>96.802808999999996</v>
      </c>
      <c r="DTS27" s="253">
        <v>96.811334000000002</v>
      </c>
      <c r="DTT27" s="253">
        <v>96.824353000000002</v>
      </c>
      <c r="DTU27" s="253">
        <v>96.824158999999995</v>
      </c>
      <c r="DTV27" s="253">
        <v>96.808302999999995</v>
      </c>
      <c r="DTW27" s="253">
        <v>96.793711000000002</v>
      </c>
      <c r="DTX27" s="253">
        <v>96.795533000000006</v>
      </c>
      <c r="DTY27" s="253">
        <v>96.808413000000002</v>
      </c>
      <c r="DTZ27" s="253">
        <v>96.816254999999998</v>
      </c>
      <c r="DUA27" s="253">
        <v>96.815218999999999</v>
      </c>
      <c r="DUB27" s="253">
        <v>96.816535000000002</v>
      </c>
      <c r="DUC27" s="253">
        <v>96.827102999999994</v>
      </c>
      <c r="DUD27" s="253">
        <v>96.837185000000005</v>
      </c>
      <c r="DUE27" s="253">
        <v>96.830724000000004</v>
      </c>
      <c r="DUF27" s="253">
        <v>96.802485000000004</v>
      </c>
      <c r="DUG27" s="253">
        <v>96.763345000000001</v>
      </c>
      <c r="DUH27" s="253">
        <v>96.732485999999994</v>
      </c>
      <c r="DUI27" s="253">
        <v>96.724626000000001</v>
      </c>
      <c r="DUJ27" s="253">
        <v>96.740870999999999</v>
      </c>
      <c r="DUK27" s="253">
        <v>96.769379999999998</v>
      </c>
      <c r="DUL27" s="253">
        <v>96.79374</v>
      </c>
      <c r="DUM27" s="253">
        <v>96.799957000000006</v>
      </c>
      <c r="DUN27" s="253">
        <v>96.779045999999994</v>
      </c>
      <c r="DUO27" s="253">
        <v>96.732264000000001</v>
      </c>
      <c r="DUP27" s="253">
        <v>96.678117</v>
      </c>
      <c r="DUQ27" s="253">
        <v>96.645692999999994</v>
      </c>
      <c r="DUR27" s="253">
        <v>96.652170999999996</v>
      </c>
      <c r="DUS27" s="253">
        <v>96.689149999999998</v>
      </c>
      <c r="DUT27" s="253">
        <v>96.734809999999996</v>
      </c>
      <c r="DUU27" s="253">
        <v>96.773094999999998</v>
      </c>
      <c r="DUV27" s="253">
        <v>96.795370000000005</v>
      </c>
      <c r="DUW27" s="253">
        <v>96.793802999999997</v>
      </c>
      <c r="DUX27" s="253">
        <v>96.767140999999995</v>
      </c>
      <c r="DUY27" s="253">
        <v>96.728937000000002</v>
      </c>
      <c r="DUZ27" s="253">
        <v>96.696644000000006</v>
      </c>
      <c r="DVA27" s="253">
        <v>96.673220000000001</v>
      </c>
      <c r="DVB27" s="253">
        <v>96.648965000000004</v>
      </c>
      <c r="DVC27" s="253">
        <v>96.619232999999994</v>
      </c>
      <c r="DVD27" s="253">
        <v>96.587997999999999</v>
      </c>
      <c r="DVE27" s="253">
        <v>96.560416000000004</v>
      </c>
      <c r="DVF27" s="253">
        <v>96.543886999999998</v>
      </c>
      <c r="DVG27" s="253">
        <v>96.547186999999994</v>
      </c>
      <c r="DVH27" s="253">
        <v>96.566878000000003</v>
      </c>
      <c r="DVI27" s="253">
        <v>96.579020999999997</v>
      </c>
      <c r="DVJ27" s="253">
        <v>96.559391000000005</v>
      </c>
      <c r="DVK27" s="253">
        <v>96.512618000000003</v>
      </c>
      <c r="DVL27" s="253">
        <v>96.469392999999997</v>
      </c>
      <c r="DVM27" s="253">
        <v>96.451870999999997</v>
      </c>
      <c r="DVN27" s="253">
        <v>96.450776000000005</v>
      </c>
      <c r="DVO27" s="253">
        <v>96.443858000000006</v>
      </c>
      <c r="DVP27" s="253">
        <v>96.424779999999998</v>
      </c>
      <c r="DVQ27" s="253">
        <v>96.401889999999995</v>
      </c>
      <c r="DVR27" s="253">
        <v>96.381777999999997</v>
      </c>
      <c r="DVS27" s="253">
        <v>96.366106000000002</v>
      </c>
      <c r="DVT27" s="253">
        <v>96.356658999999993</v>
      </c>
      <c r="DVU27" s="253">
        <v>96.353606999999997</v>
      </c>
      <c r="DVV27" s="253">
        <v>96.350189999999998</v>
      </c>
      <c r="DVW27" s="253">
        <v>96.338025999999999</v>
      </c>
      <c r="DVX27" s="253">
        <v>96.317707999999996</v>
      </c>
      <c r="DVY27" s="253">
        <v>96.299436</v>
      </c>
      <c r="DVZ27" s="253">
        <v>96.294483</v>
      </c>
      <c r="DWA27" s="253">
        <v>96.303742999999997</v>
      </c>
      <c r="DWB27" s="253">
        <v>96.318658999999997</v>
      </c>
      <c r="DWC27" s="253">
        <v>96.333144000000004</v>
      </c>
      <c r="DWD27" s="253">
        <v>96.343765000000005</v>
      </c>
      <c r="DWE27" s="253">
        <v>96.340866000000005</v>
      </c>
      <c r="DWF27" s="253">
        <v>96.311505999999994</v>
      </c>
      <c r="DWG27" s="253">
        <v>96.254508999999999</v>
      </c>
      <c r="DWH27" s="253">
        <v>96.192109000000002</v>
      </c>
      <c r="DWI27" s="253">
        <v>96.152292000000003</v>
      </c>
      <c r="DWJ27" s="253">
        <v>96.142129999999995</v>
      </c>
      <c r="DWK27" s="253">
        <v>96.150930000000002</v>
      </c>
      <c r="DWL27" s="253">
        <v>96.168824000000001</v>
      </c>
      <c r="DWM27" s="253">
        <v>96.193674999999999</v>
      </c>
      <c r="DWN27" s="253">
        <v>96.217778999999993</v>
      </c>
      <c r="DWO27" s="253">
        <v>96.222961999999995</v>
      </c>
      <c r="DWP27" s="253">
        <v>96.207857000000004</v>
      </c>
      <c r="DWQ27" s="253">
        <v>96.196465000000003</v>
      </c>
      <c r="DWR27" s="253">
        <v>96.203332000000003</v>
      </c>
      <c r="DWS27" s="253">
        <v>96.205393000000001</v>
      </c>
      <c r="DWT27" s="253">
        <v>96.170933000000005</v>
      </c>
      <c r="DWU27" s="253">
        <v>96.116636999999997</v>
      </c>
      <c r="DWV27" s="253">
        <v>96.097228999999999</v>
      </c>
      <c r="DWW27" s="253">
        <v>96.133506999999994</v>
      </c>
      <c r="DWX27" s="253">
        <v>96.189048999999997</v>
      </c>
      <c r="DWY27" s="253">
        <v>96.219960999999998</v>
      </c>
      <c r="DWZ27" s="253">
        <v>96.218169000000003</v>
      </c>
      <c r="DXA27" s="253">
        <v>96.198745000000002</v>
      </c>
      <c r="DXB27" s="253">
        <v>96.170287000000002</v>
      </c>
      <c r="DXC27" s="253">
        <v>96.133995999999996</v>
      </c>
      <c r="DXD27" s="253">
        <v>96.085836</v>
      </c>
      <c r="DXE27" s="253">
        <v>96.034420999999995</v>
      </c>
      <c r="DXF27" s="253">
        <v>95.993983999999998</v>
      </c>
      <c r="DXG27" s="253">
        <v>95.967794999999995</v>
      </c>
      <c r="DXH27" s="253">
        <v>95.955285000000003</v>
      </c>
      <c r="DXI27" s="253">
        <v>95.986779999999996</v>
      </c>
      <c r="DXJ27" s="253">
        <v>96.139976000000004</v>
      </c>
      <c r="DXK27" s="253">
        <v>96.499651</v>
      </c>
      <c r="DXL27" s="253">
        <v>97.072438000000005</v>
      </c>
      <c r="DXM27" s="253">
        <v>97.545592999999997</v>
      </c>
      <c r="DXN27" s="253">
        <v>97.386742999999996</v>
      </c>
      <c r="DXO27" s="253">
        <v>96.796616999999998</v>
      </c>
      <c r="DXP27" s="253">
        <v>96.295968999999999</v>
      </c>
      <c r="DXQ27" s="253">
        <v>95.988183000000006</v>
      </c>
      <c r="DXR27" s="253">
        <v>95.812870000000004</v>
      </c>
      <c r="DXS27" s="253">
        <v>95.722936000000004</v>
      </c>
      <c r="DXT27" s="253">
        <v>95.699940999999995</v>
      </c>
      <c r="DXU27" s="253">
        <v>95.724829</v>
      </c>
      <c r="DXV27" s="253">
        <v>95.769317000000001</v>
      </c>
      <c r="DXW27" s="253">
        <v>95.811558000000005</v>
      </c>
      <c r="DXX27" s="253">
        <v>95.833347000000003</v>
      </c>
      <c r="DXY27" s="253">
        <v>95.827648999999994</v>
      </c>
      <c r="DXZ27" s="253">
        <v>95.796563000000006</v>
      </c>
      <c r="DYA27" s="253">
        <v>95.750497999999993</v>
      </c>
      <c r="DYB27" s="253">
        <v>95.712232999999998</v>
      </c>
      <c r="DYC27" s="253">
        <v>95.707690999999997</v>
      </c>
      <c r="DYD27" s="253">
        <v>95.735038000000003</v>
      </c>
      <c r="DYE27" s="253">
        <v>95.755977999999999</v>
      </c>
      <c r="DYF27" s="253">
        <v>95.737292999999994</v>
      </c>
      <c r="DYG27" s="253">
        <v>95.696817999999993</v>
      </c>
      <c r="DYH27" s="253">
        <v>95.67868</v>
      </c>
      <c r="DYI27" s="253">
        <v>95.683166999999997</v>
      </c>
      <c r="DYJ27" s="253">
        <v>95.663819000000004</v>
      </c>
      <c r="DYK27" s="253">
        <v>95.592281</v>
      </c>
      <c r="DYL27" s="253">
        <v>95.495312999999996</v>
      </c>
      <c r="DYM27" s="253">
        <v>95.424959999999999</v>
      </c>
      <c r="DYN27" s="253">
        <v>95.404600000000002</v>
      </c>
      <c r="DYO27" s="253">
        <v>95.418888999999993</v>
      </c>
      <c r="DYP27" s="253">
        <v>95.440008000000006</v>
      </c>
      <c r="DYQ27" s="253">
        <v>95.442520000000002</v>
      </c>
      <c r="DYR27" s="253">
        <v>95.410342999999997</v>
      </c>
      <c r="DYS27" s="253">
        <v>95.352737000000005</v>
      </c>
      <c r="DYT27" s="253">
        <v>95.302572999999995</v>
      </c>
      <c r="DYU27" s="253">
        <v>95.284594999999996</v>
      </c>
      <c r="DYV27" s="253">
        <v>95.288944000000001</v>
      </c>
      <c r="DYW27" s="253">
        <v>95.284899999999993</v>
      </c>
      <c r="DYX27" s="253">
        <v>95.254786999999993</v>
      </c>
      <c r="DYY27" s="253">
        <v>95.205755999999994</v>
      </c>
      <c r="DYZ27" s="253">
        <v>95.158383000000001</v>
      </c>
      <c r="DZA27" s="253">
        <v>95.145044999999996</v>
      </c>
      <c r="DZB27" s="253">
        <v>95.209057000000001</v>
      </c>
      <c r="DZC27" s="253">
        <v>95.361363999999995</v>
      </c>
      <c r="DZD27" s="253">
        <v>95.530040999999997</v>
      </c>
      <c r="DZE27" s="253">
        <v>95.580280999999999</v>
      </c>
      <c r="DZF27" s="253">
        <v>95.424712999999997</v>
      </c>
      <c r="DZG27" s="253">
        <v>95.131232999999995</v>
      </c>
      <c r="DZH27" s="253">
        <v>94.881356999999994</v>
      </c>
      <c r="DZI27" s="253">
        <v>94.802910999999995</v>
      </c>
      <c r="DZJ27" s="253">
        <v>94.873649</v>
      </c>
      <c r="DZK27" s="253">
        <v>94.971153999999999</v>
      </c>
      <c r="DZL27" s="253">
        <v>94.990358999999998</v>
      </c>
      <c r="DZM27" s="253">
        <v>94.913138000000004</v>
      </c>
      <c r="DZN27" s="253">
        <v>94.791503000000006</v>
      </c>
      <c r="DZO27" s="253">
        <v>94.702395999999993</v>
      </c>
      <c r="DZP27" s="253">
        <v>94.707825999999997</v>
      </c>
      <c r="DZQ27" s="253">
        <v>94.821563999999995</v>
      </c>
      <c r="DZR27" s="253">
        <v>94.995356999999998</v>
      </c>
      <c r="DZS27" s="253">
        <v>95.137125999999995</v>
      </c>
      <c r="DZT27" s="253">
        <v>95.159367000000003</v>
      </c>
      <c r="DZU27" s="253">
        <v>95.019627</v>
      </c>
      <c r="DZV27" s="253">
        <v>94.753224000000003</v>
      </c>
      <c r="DZW27" s="253">
        <v>94.484859999999998</v>
      </c>
      <c r="DZX27" s="253">
        <v>94.365493999999998</v>
      </c>
      <c r="DZY27" s="253">
        <v>94.464057999999994</v>
      </c>
      <c r="DZZ27" s="253">
        <v>94.712230000000005</v>
      </c>
      <c r="EAA27" s="253">
        <v>94.961603999999994</v>
      </c>
      <c r="EAB27" s="253">
        <v>95.105031999999994</v>
      </c>
      <c r="EAC27" s="253">
        <v>95.136897000000005</v>
      </c>
      <c r="EAD27" s="253">
        <v>95.115539999999996</v>
      </c>
      <c r="EAE27" s="253">
        <v>95.094386999999998</v>
      </c>
      <c r="EAF27" s="253">
        <v>95.080394999999996</v>
      </c>
      <c r="EAG27" s="253">
        <v>95.032859999999999</v>
      </c>
      <c r="EAH27" s="253">
        <v>94.898446000000007</v>
      </c>
      <c r="EAI27" s="253">
        <v>94.669298999999995</v>
      </c>
      <c r="EAJ27" s="253">
        <v>94.424211999999997</v>
      </c>
      <c r="EAK27" s="253">
        <v>94.306838999999997</v>
      </c>
      <c r="EAL27" s="253">
        <v>94.427459999999996</v>
      </c>
      <c r="EAM27" s="253">
        <v>94.759713000000005</v>
      </c>
      <c r="EAN27" s="253">
        <v>95.161230000000003</v>
      </c>
      <c r="EAO27" s="253">
        <v>95.484579999999994</v>
      </c>
      <c r="EAP27" s="253">
        <v>95.638181000000003</v>
      </c>
      <c r="EAQ27" s="253">
        <v>95.592184000000003</v>
      </c>
      <c r="EAR27" s="253">
        <v>95.379503999999997</v>
      </c>
      <c r="EAS27" s="253">
        <v>95.101090999999997</v>
      </c>
      <c r="EAT27" s="253">
        <v>94.914748000000003</v>
      </c>
      <c r="EAU27" s="253">
        <v>94.940417999999994</v>
      </c>
      <c r="EAV27" s="253">
        <v>95.144965999999997</v>
      </c>
      <c r="EAW27" s="253">
        <v>95.334987999999996</v>
      </c>
      <c r="EAX27" s="253">
        <v>95.266184999999993</v>
      </c>
      <c r="EAY27" s="253">
        <v>94.822402999999994</v>
      </c>
      <c r="EAZ27" s="253">
        <v>94.132069999999999</v>
      </c>
      <c r="EBA27" s="253">
        <v>93.569134000000005</v>
      </c>
      <c r="EBB27" s="253">
        <v>93.577314999999999</v>
      </c>
      <c r="EBC27" s="253">
        <v>94.255262000000002</v>
      </c>
      <c r="EBD27" s="253">
        <v>95.162066999999993</v>
      </c>
      <c r="EBE27" s="253">
        <v>95.708617000000004</v>
      </c>
      <c r="EBF27" s="253">
        <v>95.711539000000002</v>
      </c>
      <c r="EBG27" s="253">
        <v>95.525692000000006</v>
      </c>
      <c r="EBH27" s="253">
        <v>95.553099000000003</v>
      </c>
      <c r="EBI27" s="253">
        <v>95.753729000000007</v>
      </c>
      <c r="EBJ27" s="253">
        <v>95.815372999999994</v>
      </c>
      <c r="EBK27" s="253">
        <v>95.656638999999998</v>
      </c>
      <c r="EBL27" s="253">
        <v>95.489626999999999</v>
      </c>
      <c r="EBM27" s="253">
        <v>95.421321000000006</v>
      </c>
      <c r="EBN27" s="253">
        <v>95.297450999999995</v>
      </c>
      <c r="EBO27" s="253">
        <v>94.993099000000001</v>
      </c>
      <c r="EBP27" s="253">
        <v>94.652697000000003</v>
      </c>
      <c r="EBQ27" s="253">
        <v>94.511634999999998</v>
      </c>
      <c r="EBR27" s="253">
        <v>94.602152000000004</v>
      </c>
      <c r="EBS27" s="253">
        <v>94.736813999999995</v>
      </c>
      <c r="EBT27" s="253">
        <v>94.770420000000001</v>
      </c>
      <c r="EBU27" s="253">
        <v>94.761401000000006</v>
      </c>
      <c r="EBV27" s="253">
        <v>94.847723999999999</v>
      </c>
      <c r="EBW27" s="253">
        <v>95.063924</v>
      </c>
      <c r="EBX27" s="253">
        <v>95.313186000000002</v>
      </c>
      <c r="EBY27" s="253">
        <v>95.498672999999997</v>
      </c>
      <c r="EBZ27" s="253">
        <v>95.628237999999996</v>
      </c>
      <c r="ECA27" s="253">
        <v>95.729347000000004</v>
      </c>
      <c r="ECB27" s="253">
        <v>95.710983999999996</v>
      </c>
      <c r="ECC27" s="253">
        <v>95.399790999999993</v>
      </c>
      <c r="ECD27" s="253">
        <v>94.778965999999997</v>
      </c>
      <c r="ECE27" s="253">
        <v>94.139545999999996</v>
      </c>
      <c r="ECF27" s="253">
        <v>93.821387000000001</v>
      </c>
      <c r="ECG27" s="253">
        <v>93.877938</v>
      </c>
      <c r="ECH27" s="253">
        <v>94.082682000000005</v>
      </c>
      <c r="ECI27" s="253">
        <v>94.186841000000001</v>
      </c>
      <c r="ECJ27" s="253">
        <v>94.120542</v>
      </c>
      <c r="ECK27" s="253">
        <v>93.934669</v>
      </c>
      <c r="ECL27" s="253">
        <v>93.706186000000002</v>
      </c>
      <c r="ECM27" s="253">
        <v>93.562808000000004</v>
      </c>
      <c r="ECN27" s="253">
        <v>93.625158999999996</v>
      </c>
      <c r="ECO27" s="253">
        <v>93.823262999999997</v>
      </c>
      <c r="ECP27" s="253">
        <v>93.904934999999995</v>
      </c>
      <c r="ECQ27" s="253">
        <v>93.805189999999996</v>
      </c>
      <c r="ECR27" s="253">
        <v>93.847561999999996</v>
      </c>
      <c r="ECS27" s="253">
        <v>94.340864999999994</v>
      </c>
      <c r="ECT27" s="253">
        <v>95.197710000000001</v>
      </c>
      <c r="ECU27" s="253">
        <v>95.928967999999998</v>
      </c>
      <c r="ECV27" s="253">
        <v>95.852900000000005</v>
      </c>
      <c r="ECW27" s="253">
        <v>94.348380000000006</v>
      </c>
      <c r="ECX27" s="253">
        <v>91.206253000000004</v>
      </c>
      <c r="ECY27" s="253">
        <v>87.411316999999997</v>
      </c>
      <c r="ECZ27" s="253">
        <v>84.982338999999996</v>
      </c>
      <c r="EDA27" s="253">
        <v>85.387927000000005</v>
      </c>
      <c r="EDB27" s="253">
        <v>88.252176000000006</v>
      </c>
      <c r="EDC27" s="253">
        <v>91.523582000000005</v>
      </c>
      <c r="EDD27" s="253">
        <v>92.892436000000004</v>
      </c>
      <c r="EDE27" s="253">
        <v>91.158949000000007</v>
      </c>
      <c r="EDF27" s="253">
        <v>87.320102000000006</v>
      </c>
      <c r="EDG27" s="253">
        <v>84.463571000000002</v>
      </c>
      <c r="EDH27" s="253">
        <v>84.711557999999997</v>
      </c>
      <c r="EDI27" s="253">
        <v>89.174481</v>
      </c>
      <c r="EDJ27" s="253">
        <v>99.158615999999995</v>
      </c>
    </row>
    <row r="28" spans="1:3494" s="270" customFormat="1">
      <c r="A28" s="153">
        <v>8</v>
      </c>
      <c r="B28" s="66">
        <v>1275</v>
      </c>
      <c r="C28" s="251" t="s">
        <v>577</v>
      </c>
      <c r="D28" s="66" t="s">
        <v>640</v>
      </c>
      <c r="E28" s="154" t="s">
        <v>828</v>
      </c>
      <c r="F28" s="66" t="s">
        <v>585</v>
      </c>
      <c r="G28" s="77" t="s">
        <v>869</v>
      </c>
      <c r="H28" s="77">
        <v>0.74299999999999999</v>
      </c>
      <c r="I28" s="253">
        <v>98.200691000000006</v>
      </c>
      <c r="J28" s="253">
        <v>98.184572000000003</v>
      </c>
      <c r="K28" s="253">
        <v>98.157279000000003</v>
      </c>
      <c r="L28" s="253">
        <v>98.130314999999996</v>
      </c>
      <c r="M28" s="253">
        <v>98.109525000000005</v>
      </c>
      <c r="N28" s="253">
        <v>98.098322999999993</v>
      </c>
      <c r="O28" s="253">
        <v>98.101290000000006</v>
      </c>
      <c r="P28" s="253">
        <v>98.120981999999998</v>
      </c>
      <c r="Q28" s="253">
        <v>98.151762000000005</v>
      </c>
      <c r="R28" s="253">
        <v>98.179434000000001</v>
      </c>
      <c r="S28" s="253">
        <v>98.189851000000004</v>
      </c>
      <c r="T28" s="253">
        <v>98.179775000000006</v>
      </c>
      <c r="U28" s="253">
        <v>98.160141999999993</v>
      </c>
      <c r="V28" s="253">
        <v>98.147774999999996</v>
      </c>
      <c r="W28" s="253">
        <v>98.151549000000003</v>
      </c>
      <c r="X28" s="253">
        <v>98.165227000000002</v>
      </c>
      <c r="Y28" s="253">
        <v>98.173631</v>
      </c>
      <c r="Z28" s="253">
        <v>98.166737999999995</v>
      </c>
      <c r="AA28" s="253">
        <v>98.148523999999995</v>
      </c>
      <c r="AB28" s="253">
        <v>98.132857000000001</v>
      </c>
      <c r="AC28" s="253">
        <v>98.131776000000002</v>
      </c>
      <c r="AD28" s="253">
        <v>98.146291000000005</v>
      </c>
      <c r="AE28" s="253">
        <v>98.165650999999997</v>
      </c>
      <c r="AF28" s="253">
        <v>98.173985000000002</v>
      </c>
      <c r="AG28" s="253">
        <v>98.160066</v>
      </c>
      <c r="AH28" s="253">
        <v>98.124982000000003</v>
      </c>
      <c r="AI28" s="253">
        <v>98.082622000000001</v>
      </c>
      <c r="AJ28" s="253">
        <v>98.052753999999993</v>
      </c>
      <c r="AK28" s="253">
        <v>98.050612000000001</v>
      </c>
      <c r="AL28" s="253">
        <v>98.078380999999993</v>
      </c>
      <c r="AM28" s="253">
        <v>98.123624000000007</v>
      </c>
      <c r="AN28" s="253">
        <v>98.167107000000001</v>
      </c>
      <c r="AO28" s="253">
        <v>98.196031000000005</v>
      </c>
      <c r="AP28" s="253">
        <v>98.211043000000004</v>
      </c>
      <c r="AQ28" s="253">
        <v>98.219785999999999</v>
      </c>
      <c r="AR28" s="253">
        <v>98.224440000000001</v>
      </c>
      <c r="AS28" s="253">
        <v>98.217806999999993</v>
      </c>
      <c r="AT28" s="253">
        <v>98.192817000000005</v>
      </c>
      <c r="AU28" s="253">
        <v>98.154229000000001</v>
      </c>
      <c r="AV28" s="253">
        <v>98.119298000000001</v>
      </c>
      <c r="AW28" s="253">
        <v>98.106378000000007</v>
      </c>
      <c r="AX28" s="253">
        <v>98.122664999999998</v>
      </c>
      <c r="AY28" s="253">
        <v>98.159863999999999</v>
      </c>
      <c r="AZ28" s="253">
        <v>98.199344999999994</v>
      </c>
      <c r="BA28" s="253">
        <v>98.223059000000006</v>
      </c>
      <c r="BB28" s="253">
        <v>98.223301000000006</v>
      </c>
      <c r="BC28" s="253">
        <v>98.205546999999996</v>
      </c>
      <c r="BD28" s="253">
        <v>98.182760000000002</v>
      </c>
      <c r="BE28" s="253">
        <v>98.167094000000006</v>
      </c>
      <c r="BF28" s="253">
        <v>98.164516000000006</v>
      </c>
      <c r="BG28" s="253">
        <v>98.173518000000001</v>
      </c>
      <c r="BH28" s="253">
        <v>98.186854999999994</v>
      </c>
      <c r="BI28" s="253">
        <v>98.195491000000004</v>
      </c>
      <c r="BJ28" s="253">
        <v>98.194681000000003</v>
      </c>
      <c r="BK28" s="253">
        <v>98.187758000000002</v>
      </c>
      <c r="BL28" s="253">
        <v>98.182993999999994</v>
      </c>
      <c r="BM28" s="253">
        <v>98.186171999999999</v>
      </c>
      <c r="BN28" s="253">
        <v>98.195991000000006</v>
      </c>
      <c r="BO28" s="253">
        <v>98.205707000000004</v>
      </c>
      <c r="BP28" s="253">
        <v>98.208917999999997</v>
      </c>
      <c r="BQ28" s="253">
        <v>98.204132999999999</v>
      </c>
      <c r="BR28" s="253">
        <v>98.194604999999996</v>
      </c>
      <c r="BS28" s="253">
        <v>98.184945999999997</v>
      </c>
      <c r="BT28" s="253">
        <v>98.178887000000003</v>
      </c>
      <c r="BU28" s="253">
        <v>98.178990999999996</v>
      </c>
      <c r="BV28" s="253">
        <v>98.185220999999999</v>
      </c>
      <c r="BW28" s="253">
        <v>98.192060999999995</v>
      </c>
      <c r="BX28" s="253">
        <v>98.189932999999996</v>
      </c>
      <c r="BY28" s="253">
        <v>98.174954</v>
      </c>
      <c r="BZ28" s="253">
        <v>98.156467000000006</v>
      </c>
      <c r="CA28" s="253">
        <v>98.149292000000003</v>
      </c>
      <c r="CB28" s="253">
        <v>98.159355000000005</v>
      </c>
      <c r="CC28" s="253">
        <v>98.178888000000001</v>
      </c>
      <c r="CD28" s="253">
        <v>98.193392000000003</v>
      </c>
      <c r="CE28" s="253">
        <v>98.192874000000003</v>
      </c>
      <c r="CF28" s="253">
        <v>98.179317999999995</v>
      </c>
      <c r="CG28" s="253">
        <v>98.164265999999998</v>
      </c>
      <c r="CH28" s="253">
        <v>98.157629999999997</v>
      </c>
      <c r="CI28" s="253">
        <v>98.160201999999998</v>
      </c>
      <c r="CJ28" s="253">
        <v>98.166092000000006</v>
      </c>
      <c r="CK28" s="253">
        <v>98.170096999999998</v>
      </c>
      <c r="CL28" s="253">
        <v>98.172155000000004</v>
      </c>
      <c r="CM28" s="253">
        <v>98.174102000000005</v>
      </c>
      <c r="CN28" s="253">
        <v>98.173918999999998</v>
      </c>
      <c r="CO28" s="253">
        <v>98.167259999999999</v>
      </c>
      <c r="CP28" s="253">
        <v>98.154432</v>
      </c>
      <c r="CQ28" s="253">
        <v>98.140910000000005</v>
      </c>
      <c r="CR28" s="253">
        <v>98.131176999999994</v>
      </c>
      <c r="CS28" s="253">
        <v>98.124307999999999</v>
      </c>
      <c r="CT28" s="253">
        <v>98.118161000000001</v>
      </c>
      <c r="CU28" s="253">
        <v>98.113836000000006</v>
      </c>
      <c r="CV28" s="253">
        <v>98.113168000000002</v>
      </c>
      <c r="CW28" s="253">
        <v>98.113265999999996</v>
      </c>
      <c r="CX28" s="253">
        <v>98.105537999999996</v>
      </c>
      <c r="CY28" s="253">
        <v>98.082093</v>
      </c>
      <c r="CZ28" s="253">
        <v>98.045990000000003</v>
      </c>
      <c r="DA28" s="253">
        <v>98.015041999999994</v>
      </c>
      <c r="DB28" s="253">
        <v>98.008572000000001</v>
      </c>
      <c r="DC28" s="253">
        <v>98.028598000000002</v>
      </c>
      <c r="DD28" s="253">
        <v>98.059593000000007</v>
      </c>
      <c r="DE28" s="253">
        <v>98.084326000000004</v>
      </c>
      <c r="DF28" s="253">
        <v>98.096954999999994</v>
      </c>
      <c r="DG28" s="253">
        <v>98.100551999999993</v>
      </c>
      <c r="DH28" s="253">
        <v>98.098157999999998</v>
      </c>
      <c r="DI28" s="253">
        <v>98.090650999999994</v>
      </c>
      <c r="DJ28" s="253">
        <v>98.082376999999994</v>
      </c>
      <c r="DK28" s="253">
        <v>98.081784999999996</v>
      </c>
      <c r="DL28" s="253">
        <v>98.094016999999994</v>
      </c>
      <c r="DM28" s="253">
        <v>98.111444000000006</v>
      </c>
      <c r="DN28" s="253">
        <v>98.116782000000001</v>
      </c>
      <c r="DO28" s="253">
        <v>98.100440000000006</v>
      </c>
      <c r="DP28" s="253">
        <v>98.072383000000002</v>
      </c>
      <c r="DQ28" s="253">
        <v>98.055833000000007</v>
      </c>
      <c r="DR28" s="253">
        <v>98.063659999999999</v>
      </c>
      <c r="DS28" s="253">
        <v>98.082207999999994</v>
      </c>
      <c r="DT28" s="253">
        <v>98.088279</v>
      </c>
      <c r="DU28" s="253">
        <v>98.074477999999999</v>
      </c>
      <c r="DV28" s="253">
        <v>98.051343000000003</v>
      </c>
      <c r="DW28" s="253">
        <v>98.032697999999996</v>
      </c>
      <c r="DX28" s="253">
        <v>98.024889999999999</v>
      </c>
      <c r="DY28" s="253">
        <v>98.026748999999995</v>
      </c>
      <c r="DZ28" s="253">
        <v>98.033240000000006</v>
      </c>
      <c r="EA28" s="253">
        <v>98.041488999999999</v>
      </c>
      <c r="EB28" s="253">
        <v>98.055616999999998</v>
      </c>
      <c r="EC28" s="253">
        <v>98.077607999999998</v>
      </c>
      <c r="ED28" s="253">
        <v>98.097244000000003</v>
      </c>
      <c r="EE28" s="253">
        <v>98.102359000000007</v>
      </c>
      <c r="EF28" s="253">
        <v>98.096476999999993</v>
      </c>
      <c r="EG28" s="253">
        <v>98.097699000000006</v>
      </c>
      <c r="EH28" s="253">
        <v>98.116290000000006</v>
      </c>
      <c r="EI28" s="253">
        <v>98.137079</v>
      </c>
      <c r="EJ28" s="253">
        <v>98.136914000000004</v>
      </c>
      <c r="EK28" s="253">
        <v>98.112177000000003</v>
      </c>
      <c r="EL28" s="253">
        <v>98.077651000000003</v>
      </c>
      <c r="EM28" s="253">
        <v>98.045381000000006</v>
      </c>
      <c r="EN28" s="253">
        <v>98.016692000000006</v>
      </c>
      <c r="EO28" s="253">
        <v>97.997077000000004</v>
      </c>
      <c r="EP28" s="253">
        <v>98.001808999999994</v>
      </c>
      <c r="EQ28" s="253">
        <v>98.036261999999994</v>
      </c>
      <c r="ER28" s="253">
        <v>98.087098999999995</v>
      </c>
      <c r="ES28" s="253">
        <v>98.133927999999997</v>
      </c>
      <c r="ET28" s="253">
        <v>98.162510999999995</v>
      </c>
      <c r="EU28" s="253">
        <v>98.168886999999998</v>
      </c>
      <c r="EV28" s="253">
        <v>98.162796999999998</v>
      </c>
      <c r="EW28" s="253">
        <v>98.173817999999997</v>
      </c>
      <c r="EX28" s="253">
        <v>98.214703999999998</v>
      </c>
      <c r="EY28" s="253">
        <v>98.243352999999999</v>
      </c>
      <c r="EZ28" s="253">
        <v>98.222001000000006</v>
      </c>
      <c r="FA28" s="253">
        <v>98.170413999999994</v>
      </c>
      <c r="FB28" s="253">
        <v>98.125708000000003</v>
      </c>
      <c r="FC28" s="253">
        <v>98.104861999999997</v>
      </c>
      <c r="FD28" s="253">
        <v>98.105050000000006</v>
      </c>
      <c r="FE28" s="253">
        <v>98.114465999999993</v>
      </c>
      <c r="FF28" s="253">
        <v>98.122861</v>
      </c>
      <c r="FG28" s="253">
        <v>98.127307999999999</v>
      </c>
      <c r="FH28" s="253">
        <v>98.132827000000006</v>
      </c>
      <c r="FI28" s="253">
        <v>98.148532000000003</v>
      </c>
      <c r="FJ28" s="253">
        <v>98.180217999999996</v>
      </c>
      <c r="FK28" s="253">
        <v>98.222791000000001</v>
      </c>
      <c r="FL28" s="253">
        <v>98.2607</v>
      </c>
      <c r="FM28" s="253">
        <v>98.275878000000006</v>
      </c>
      <c r="FN28" s="253">
        <v>98.260954999999996</v>
      </c>
      <c r="FO28" s="253">
        <v>98.226202000000001</v>
      </c>
      <c r="FP28" s="253">
        <v>98.188703000000004</v>
      </c>
      <c r="FQ28" s="253">
        <v>98.158456999999999</v>
      </c>
      <c r="FR28" s="253">
        <v>98.137658999999999</v>
      </c>
      <c r="FS28" s="253">
        <v>98.127167999999998</v>
      </c>
      <c r="FT28" s="253">
        <v>98.127799999999993</v>
      </c>
      <c r="FU28" s="253">
        <v>98.135416000000006</v>
      </c>
      <c r="FV28" s="253">
        <v>98.140563999999998</v>
      </c>
      <c r="FW28" s="253">
        <v>98.136999000000003</v>
      </c>
      <c r="FX28" s="253">
        <v>98.129015999999993</v>
      </c>
      <c r="FY28" s="253">
        <v>98.127155000000002</v>
      </c>
      <c r="FZ28" s="253">
        <v>98.135863000000001</v>
      </c>
      <c r="GA28" s="253">
        <v>98.146780000000007</v>
      </c>
      <c r="GB28" s="253">
        <v>98.149354000000002</v>
      </c>
      <c r="GC28" s="253">
        <v>98.147529000000006</v>
      </c>
      <c r="GD28" s="253">
        <v>98.152109999999993</v>
      </c>
      <c r="GE28" s="253">
        <v>98.158331000000004</v>
      </c>
      <c r="GF28" s="253">
        <v>98.156876999999994</v>
      </c>
      <c r="GG28" s="253">
        <v>98.149636999999998</v>
      </c>
      <c r="GH28" s="253">
        <v>98.139735999999999</v>
      </c>
      <c r="GI28" s="253">
        <v>98.130307999999999</v>
      </c>
      <c r="GJ28" s="253">
        <v>98.122482000000005</v>
      </c>
      <c r="GK28" s="253">
        <v>98.111715000000004</v>
      </c>
      <c r="GL28" s="253">
        <v>98.099481999999995</v>
      </c>
      <c r="GM28" s="253">
        <v>98.097166999999999</v>
      </c>
      <c r="GN28" s="253">
        <v>98.112253999999993</v>
      </c>
      <c r="GO28" s="253">
        <v>98.137874999999994</v>
      </c>
      <c r="GP28" s="253">
        <v>98.157670999999993</v>
      </c>
      <c r="GQ28" s="253">
        <v>98.16104</v>
      </c>
      <c r="GR28" s="253">
        <v>98.151054999999999</v>
      </c>
      <c r="GS28" s="253">
        <v>98.136464000000004</v>
      </c>
      <c r="GT28" s="253">
        <v>98.123476999999994</v>
      </c>
      <c r="GU28" s="253">
        <v>98.115353999999996</v>
      </c>
      <c r="GV28" s="253">
        <v>98.111491000000001</v>
      </c>
      <c r="GW28" s="253">
        <v>98.108874</v>
      </c>
      <c r="GX28" s="253">
        <v>98.102943999999994</v>
      </c>
      <c r="GY28" s="253">
        <v>98.092375000000004</v>
      </c>
      <c r="GZ28" s="253">
        <v>98.088888999999995</v>
      </c>
      <c r="HA28" s="253">
        <v>98.103069000000005</v>
      </c>
      <c r="HB28" s="253">
        <v>98.128305999999995</v>
      </c>
      <c r="HC28" s="253">
        <v>98.149620999999996</v>
      </c>
      <c r="HD28" s="253">
        <v>98.156073000000006</v>
      </c>
      <c r="HE28" s="253">
        <v>98.150580000000005</v>
      </c>
      <c r="HF28" s="253">
        <v>98.146427000000003</v>
      </c>
      <c r="HG28" s="253">
        <v>98.151572000000002</v>
      </c>
      <c r="HH28" s="253">
        <v>98.161686000000003</v>
      </c>
      <c r="HI28" s="253">
        <v>98.167536999999996</v>
      </c>
      <c r="HJ28" s="253">
        <v>98.165249000000003</v>
      </c>
      <c r="HK28" s="253">
        <v>98.158659999999998</v>
      </c>
      <c r="HL28" s="253">
        <v>98.153675000000007</v>
      </c>
      <c r="HM28" s="253">
        <v>98.153426999999994</v>
      </c>
      <c r="HN28" s="253">
        <v>98.158225000000002</v>
      </c>
      <c r="HO28" s="253">
        <v>98.166528</v>
      </c>
      <c r="HP28" s="253">
        <v>98.174794000000006</v>
      </c>
      <c r="HQ28" s="253">
        <v>98.178776999999997</v>
      </c>
      <c r="HR28" s="253">
        <v>98.178473999999994</v>
      </c>
      <c r="HS28" s="253">
        <v>98.178659999999994</v>
      </c>
      <c r="HT28" s="253">
        <v>98.181023999999994</v>
      </c>
      <c r="HU28" s="253">
        <v>98.180003999999997</v>
      </c>
      <c r="HV28" s="253">
        <v>98.172345000000007</v>
      </c>
      <c r="HW28" s="253">
        <v>98.164501999999999</v>
      </c>
      <c r="HX28" s="253">
        <v>98.166948000000005</v>
      </c>
      <c r="HY28" s="253">
        <v>98.183605</v>
      </c>
      <c r="HZ28" s="253">
        <v>98.206140000000005</v>
      </c>
      <c r="IA28" s="253">
        <v>98.219307000000001</v>
      </c>
      <c r="IB28" s="253">
        <v>98.213821999999993</v>
      </c>
      <c r="IC28" s="253">
        <v>98.192725999999993</v>
      </c>
      <c r="ID28" s="253">
        <v>98.166177000000005</v>
      </c>
      <c r="IE28" s="253">
        <v>98.143897999999993</v>
      </c>
      <c r="IF28" s="253">
        <v>98.130466999999996</v>
      </c>
      <c r="IG28" s="253">
        <v>98.124879000000007</v>
      </c>
      <c r="IH28" s="253">
        <v>98.126576999999997</v>
      </c>
      <c r="II28" s="253">
        <v>98.137386000000006</v>
      </c>
      <c r="IJ28" s="253">
        <v>98.154936000000006</v>
      </c>
      <c r="IK28" s="253">
        <v>98.170243999999997</v>
      </c>
      <c r="IL28" s="253">
        <v>98.176417999999998</v>
      </c>
      <c r="IM28" s="253">
        <v>98.175269</v>
      </c>
      <c r="IN28" s="253">
        <v>98.172955000000002</v>
      </c>
      <c r="IO28" s="253">
        <v>98.175206000000003</v>
      </c>
      <c r="IP28" s="253">
        <v>98.188135000000003</v>
      </c>
      <c r="IQ28" s="253">
        <v>98.211765</v>
      </c>
      <c r="IR28" s="253">
        <v>98.235348999999999</v>
      </c>
      <c r="IS28" s="253">
        <v>98.246714999999995</v>
      </c>
      <c r="IT28" s="253">
        <v>98.242506000000006</v>
      </c>
      <c r="IU28" s="253">
        <v>98.227315000000004</v>
      </c>
      <c r="IV28" s="253">
        <v>98.202391000000006</v>
      </c>
      <c r="IW28" s="253">
        <v>98.16422</v>
      </c>
      <c r="IX28" s="253">
        <v>98.124020999999999</v>
      </c>
      <c r="IY28" s="253">
        <v>98.102963000000003</v>
      </c>
      <c r="IZ28" s="253">
        <v>98.102962000000005</v>
      </c>
      <c r="JA28" s="253">
        <v>98.107924999999994</v>
      </c>
      <c r="JB28" s="253">
        <v>98.110224000000002</v>
      </c>
      <c r="JC28" s="253">
        <v>98.114703000000006</v>
      </c>
      <c r="JD28" s="253">
        <v>98.107992999999993</v>
      </c>
      <c r="JE28" s="253">
        <v>98.074883999999997</v>
      </c>
      <c r="JF28" s="253">
        <v>98.037473000000006</v>
      </c>
      <c r="JG28" s="253">
        <v>98.021028000000001</v>
      </c>
      <c r="JH28" s="253">
        <v>98.023048000000003</v>
      </c>
      <c r="JI28" s="253">
        <v>98.024742000000003</v>
      </c>
      <c r="JJ28" s="253">
        <v>98.016036999999997</v>
      </c>
      <c r="JK28" s="253">
        <v>98.007802999999996</v>
      </c>
      <c r="JL28" s="253">
        <v>98.013184999999993</v>
      </c>
      <c r="JM28" s="253">
        <v>98.028951000000006</v>
      </c>
      <c r="JN28" s="253">
        <v>98.043355000000005</v>
      </c>
      <c r="JO28" s="253">
        <v>98.051970999999995</v>
      </c>
      <c r="JP28" s="253">
        <v>98.059790000000007</v>
      </c>
      <c r="JQ28" s="253">
        <v>98.071202</v>
      </c>
      <c r="JR28" s="253">
        <v>98.084092999999996</v>
      </c>
      <c r="JS28" s="253">
        <v>98.094092000000003</v>
      </c>
      <c r="JT28" s="253">
        <v>98.100808999999998</v>
      </c>
      <c r="JU28" s="253">
        <v>98.107603999999995</v>
      </c>
      <c r="JV28" s="253">
        <v>98.115922999999995</v>
      </c>
      <c r="JW28" s="253">
        <v>98.124700000000004</v>
      </c>
      <c r="JX28" s="253">
        <v>98.131463999999994</v>
      </c>
      <c r="JY28" s="253">
        <v>98.131521000000006</v>
      </c>
      <c r="JZ28" s="253">
        <v>98.122506000000001</v>
      </c>
      <c r="KA28" s="253">
        <v>98.110617000000005</v>
      </c>
      <c r="KB28" s="253">
        <v>98.107418999999993</v>
      </c>
      <c r="KC28" s="253">
        <v>98.116</v>
      </c>
      <c r="KD28" s="253">
        <v>98.125943000000007</v>
      </c>
      <c r="KE28" s="253">
        <v>98.12424</v>
      </c>
      <c r="KF28" s="253">
        <v>98.109104000000002</v>
      </c>
      <c r="KG28" s="253">
        <v>98.093126999999996</v>
      </c>
      <c r="KH28" s="253">
        <v>98.092384999999993</v>
      </c>
      <c r="KI28" s="253">
        <v>98.109678000000002</v>
      </c>
      <c r="KJ28" s="253">
        <v>98.125945000000002</v>
      </c>
      <c r="KK28" s="253">
        <v>98.120895000000004</v>
      </c>
      <c r="KL28" s="253">
        <v>98.102564999999998</v>
      </c>
      <c r="KM28" s="253">
        <v>98.093551000000005</v>
      </c>
      <c r="KN28" s="253">
        <v>98.098502999999994</v>
      </c>
      <c r="KO28" s="253">
        <v>98.103238000000005</v>
      </c>
      <c r="KP28" s="253">
        <v>98.093254000000002</v>
      </c>
      <c r="KQ28" s="253">
        <v>98.065911</v>
      </c>
      <c r="KR28" s="253">
        <v>98.031345000000002</v>
      </c>
      <c r="KS28" s="253">
        <v>98.005073999999993</v>
      </c>
      <c r="KT28" s="253">
        <v>97.997416000000001</v>
      </c>
      <c r="KU28" s="253">
        <v>98.007422000000005</v>
      </c>
      <c r="KV28" s="253">
        <v>98.024974</v>
      </c>
      <c r="KW28" s="253">
        <v>98.039657000000005</v>
      </c>
      <c r="KX28" s="253">
        <v>98.049929000000006</v>
      </c>
      <c r="KY28" s="253">
        <v>98.061609000000004</v>
      </c>
      <c r="KZ28" s="253">
        <v>98.076971</v>
      </c>
      <c r="LA28" s="253">
        <v>98.091188000000002</v>
      </c>
      <c r="LB28" s="253">
        <v>98.099838000000005</v>
      </c>
      <c r="LC28" s="253">
        <v>98.103639000000001</v>
      </c>
      <c r="LD28" s="253">
        <v>98.102542</v>
      </c>
      <c r="LE28" s="253">
        <v>98.089054000000004</v>
      </c>
      <c r="LF28" s="253">
        <v>98.057381000000007</v>
      </c>
      <c r="LG28" s="253">
        <v>98.022895000000005</v>
      </c>
      <c r="LH28" s="253">
        <v>98.012519999999995</v>
      </c>
      <c r="LI28" s="253">
        <v>98.027180999999999</v>
      </c>
      <c r="LJ28" s="253">
        <v>98.041988000000003</v>
      </c>
      <c r="LK28" s="253">
        <v>98.040666000000002</v>
      </c>
      <c r="LL28" s="253">
        <v>98.027488000000005</v>
      </c>
      <c r="LM28" s="253">
        <v>98.015286000000003</v>
      </c>
      <c r="LN28" s="253">
        <v>98.012625999999997</v>
      </c>
      <c r="LO28" s="253">
        <v>98.018927000000005</v>
      </c>
      <c r="LP28" s="253">
        <v>98.024735000000007</v>
      </c>
      <c r="LQ28" s="253">
        <v>98.019565999999998</v>
      </c>
      <c r="LR28" s="253">
        <v>98.004414999999995</v>
      </c>
      <c r="LS28" s="253">
        <v>97.996723000000003</v>
      </c>
      <c r="LT28" s="253">
        <v>98.005129999999994</v>
      </c>
      <c r="LU28" s="253">
        <v>98.007204999999999</v>
      </c>
      <c r="LV28" s="253">
        <v>97.981084999999993</v>
      </c>
      <c r="LW28" s="253">
        <v>97.936914999999999</v>
      </c>
      <c r="LX28" s="253">
        <v>97.902148999999994</v>
      </c>
      <c r="LY28" s="253">
        <v>97.902208999999999</v>
      </c>
      <c r="LZ28" s="253">
        <v>97.939750000000004</v>
      </c>
      <c r="MA28" s="253">
        <v>97.988294999999994</v>
      </c>
      <c r="MB28" s="253">
        <v>98.021028000000001</v>
      </c>
      <c r="MC28" s="253">
        <v>98.033278999999993</v>
      </c>
      <c r="MD28" s="253">
        <v>98.033036999999993</v>
      </c>
      <c r="ME28" s="253">
        <v>98.025379999999998</v>
      </c>
      <c r="MF28" s="253">
        <v>98.009750999999994</v>
      </c>
      <c r="MG28" s="253">
        <v>97.986474999999999</v>
      </c>
      <c r="MH28" s="253">
        <v>97.961843999999999</v>
      </c>
      <c r="MI28" s="253">
        <v>97.944232</v>
      </c>
      <c r="MJ28" s="253">
        <v>97.934952999999993</v>
      </c>
      <c r="MK28" s="253">
        <v>97.928003000000004</v>
      </c>
      <c r="ML28" s="253">
        <v>97.918398999999994</v>
      </c>
      <c r="MM28" s="253">
        <v>97.906079000000005</v>
      </c>
      <c r="MN28" s="253">
        <v>97.888462000000004</v>
      </c>
      <c r="MO28" s="253">
        <v>97.857648999999995</v>
      </c>
      <c r="MP28" s="253">
        <v>97.808741999999995</v>
      </c>
      <c r="MQ28" s="253">
        <v>97.749381</v>
      </c>
      <c r="MR28" s="253">
        <v>97.702574999999996</v>
      </c>
      <c r="MS28" s="253">
        <v>97.691604999999996</v>
      </c>
      <c r="MT28" s="253">
        <v>97.711920000000006</v>
      </c>
      <c r="MU28" s="253">
        <v>97.735913999999994</v>
      </c>
      <c r="MV28" s="253">
        <v>97.749115000000003</v>
      </c>
      <c r="MW28" s="253">
        <v>97.755043999999998</v>
      </c>
      <c r="MX28" s="253">
        <v>97.756764000000004</v>
      </c>
      <c r="MY28" s="253">
        <v>97.753575999999995</v>
      </c>
      <c r="MZ28" s="253">
        <v>97.749481000000003</v>
      </c>
      <c r="NA28" s="253">
        <v>97.755225999999993</v>
      </c>
      <c r="NB28" s="253">
        <v>97.778554</v>
      </c>
      <c r="NC28" s="253">
        <v>97.812234000000004</v>
      </c>
      <c r="ND28" s="253">
        <v>97.836242999999996</v>
      </c>
      <c r="NE28" s="253">
        <v>97.834971999999993</v>
      </c>
      <c r="NF28" s="253">
        <v>97.809668000000002</v>
      </c>
      <c r="NG28" s="253">
        <v>97.774528000000004</v>
      </c>
      <c r="NH28" s="253">
        <v>97.742742000000007</v>
      </c>
      <c r="NI28" s="253">
        <v>97.717292</v>
      </c>
      <c r="NJ28" s="253">
        <v>97.690872999999996</v>
      </c>
      <c r="NK28" s="253">
        <v>97.652877000000004</v>
      </c>
      <c r="NL28" s="253">
        <v>97.599463</v>
      </c>
      <c r="NM28" s="253">
        <v>97.541548000000006</v>
      </c>
      <c r="NN28" s="253">
        <v>97.502217000000002</v>
      </c>
      <c r="NO28" s="253">
        <v>97.491229000000004</v>
      </c>
      <c r="NP28" s="253">
        <v>97.497398000000004</v>
      </c>
      <c r="NQ28" s="253">
        <v>97.506007999999994</v>
      </c>
      <c r="NR28" s="253">
        <v>97.505123999999995</v>
      </c>
      <c r="NS28" s="253">
        <v>97.492146000000005</v>
      </c>
      <c r="NT28" s="253">
        <v>97.474907000000002</v>
      </c>
      <c r="NU28" s="253">
        <v>97.458887000000004</v>
      </c>
      <c r="NV28" s="253">
        <v>97.439840000000004</v>
      </c>
      <c r="NW28" s="253">
        <v>97.410235</v>
      </c>
      <c r="NX28" s="253">
        <v>97.370121999999995</v>
      </c>
      <c r="NY28" s="253">
        <v>97.334299000000001</v>
      </c>
      <c r="NZ28" s="253">
        <v>97.326806000000005</v>
      </c>
      <c r="OA28" s="253">
        <v>97.353826999999995</v>
      </c>
      <c r="OB28" s="253">
        <v>97.391959</v>
      </c>
      <c r="OC28" s="253">
        <v>97.412305000000003</v>
      </c>
      <c r="OD28" s="253">
        <v>97.401411999999993</v>
      </c>
      <c r="OE28" s="253">
        <v>97.363686999999999</v>
      </c>
      <c r="OF28" s="253">
        <v>97.317364999999995</v>
      </c>
      <c r="OG28" s="253">
        <v>97.283964999999995</v>
      </c>
      <c r="OH28" s="253">
        <v>97.274848000000006</v>
      </c>
      <c r="OI28" s="253">
        <v>97.284542000000002</v>
      </c>
      <c r="OJ28" s="253">
        <v>97.295079999999999</v>
      </c>
      <c r="OK28" s="253">
        <v>97.292051000000001</v>
      </c>
      <c r="OL28" s="253">
        <v>97.276291000000001</v>
      </c>
      <c r="OM28" s="253">
        <v>97.259240000000005</v>
      </c>
      <c r="ON28" s="253">
        <v>97.253748999999999</v>
      </c>
      <c r="OO28" s="253">
        <v>97.267962999999995</v>
      </c>
      <c r="OP28" s="253">
        <v>97.297426000000002</v>
      </c>
      <c r="OQ28" s="253">
        <v>97.322034000000002</v>
      </c>
      <c r="OR28" s="253">
        <v>97.318453000000005</v>
      </c>
      <c r="OS28" s="253">
        <v>97.281188</v>
      </c>
      <c r="OT28" s="253">
        <v>97.226364000000004</v>
      </c>
      <c r="OU28" s="253">
        <v>97.173126999999994</v>
      </c>
      <c r="OV28" s="253">
        <v>97.127503000000004</v>
      </c>
      <c r="OW28" s="253">
        <v>97.086624999999998</v>
      </c>
      <c r="OX28" s="253">
        <v>97.050775999999999</v>
      </c>
      <c r="OY28" s="253">
        <v>97.023273000000003</v>
      </c>
      <c r="OZ28" s="253">
        <v>97.001188999999997</v>
      </c>
      <c r="PA28" s="253">
        <v>96.977186000000003</v>
      </c>
      <c r="PB28" s="253">
        <v>96.951701</v>
      </c>
      <c r="PC28" s="253">
        <v>96.932981999999996</v>
      </c>
      <c r="PD28" s="253">
        <v>96.921346</v>
      </c>
      <c r="PE28" s="253">
        <v>96.909497000000002</v>
      </c>
      <c r="PF28" s="253">
        <v>96.903288000000003</v>
      </c>
      <c r="PG28" s="253">
        <v>96.920670999999999</v>
      </c>
      <c r="PH28" s="253">
        <v>96.966807000000003</v>
      </c>
      <c r="PI28" s="253">
        <v>97.023070000000004</v>
      </c>
      <c r="PJ28" s="253">
        <v>97.057689999999994</v>
      </c>
      <c r="PK28" s="253">
        <v>97.047617000000002</v>
      </c>
      <c r="PL28" s="253">
        <v>96.996048999999999</v>
      </c>
      <c r="PM28" s="253">
        <v>96.930486000000002</v>
      </c>
      <c r="PN28" s="253">
        <v>96.879506000000006</v>
      </c>
      <c r="PO28" s="253">
        <v>96.85172</v>
      </c>
      <c r="PP28" s="253">
        <v>96.836586999999994</v>
      </c>
      <c r="PQ28" s="253">
        <v>96.819941999999998</v>
      </c>
      <c r="PR28" s="253">
        <v>96.794363000000004</v>
      </c>
      <c r="PS28" s="253">
        <v>96.758094</v>
      </c>
      <c r="PT28" s="253">
        <v>96.713149999999999</v>
      </c>
      <c r="PU28" s="253">
        <v>96.668989999999994</v>
      </c>
      <c r="PV28" s="253">
        <v>96.644005000000007</v>
      </c>
      <c r="PW28" s="253">
        <v>96.655271999999997</v>
      </c>
      <c r="PX28" s="253">
        <v>96.698677000000004</v>
      </c>
      <c r="PY28" s="253">
        <v>96.744491999999994</v>
      </c>
      <c r="PZ28" s="253">
        <v>96.765640000000005</v>
      </c>
      <c r="QA28" s="253">
        <v>96.761311000000006</v>
      </c>
      <c r="QB28" s="253">
        <v>96.744253999999998</v>
      </c>
      <c r="QC28" s="253">
        <v>96.722446000000005</v>
      </c>
      <c r="QD28" s="253">
        <v>96.697958</v>
      </c>
      <c r="QE28" s="253">
        <v>96.671138999999997</v>
      </c>
      <c r="QF28" s="253">
        <v>96.640964999999994</v>
      </c>
      <c r="QG28" s="253">
        <v>96.604658999999998</v>
      </c>
      <c r="QH28" s="253">
        <v>96.561201999999994</v>
      </c>
      <c r="QI28" s="253">
        <v>96.515910000000005</v>
      </c>
      <c r="QJ28" s="253">
        <v>96.479902999999993</v>
      </c>
      <c r="QK28" s="253">
        <v>96.463333000000006</v>
      </c>
      <c r="QL28" s="253">
        <v>96.467825000000005</v>
      </c>
      <c r="QM28" s="253">
        <v>96.484511999999995</v>
      </c>
      <c r="QN28" s="253">
        <v>96.499804999999995</v>
      </c>
      <c r="QO28" s="253">
        <v>96.504086999999998</v>
      </c>
      <c r="QP28" s="253">
        <v>96.495531999999997</v>
      </c>
      <c r="QQ28" s="253">
        <v>96.477902</v>
      </c>
      <c r="QR28" s="253">
        <v>96.456670000000003</v>
      </c>
      <c r="QS28" s="253">
        <v>96.435788000000002</v>
      </c>
      <c r="QT28" s="253">
        <v>96.416094000000001</v>
      </c>
      <c r="QU28" s="253">
        <v>96.396260999999996</v>
      </c>
      <c r="QV28" s="253">
        <v>96.375536999999994</v>
      </c>
      <c r="QW28" s="253">
        <v>96.355870999999993</v>
      </c>
      <c r="QX28" s="253">
        <v>96.339867999999996</v>
      </c>
      <c r="QY28" s="253">
        <v>96.325211999999993</v>
      </c>
      <c r="QZ28" s="253">
        <v>96.303292999999996</v>
      </c>
      <c r="RA28" s="253">
        <v>96.266890000000004</v>
      </c>
      <c r="RB28" s="253">
        <v>96.220005999999998</v>
      </c>
      <c r="RC28" s="253">
        <v>96.178708</v>
      </c>
      <c r="RD28" s="253">
        <v>96.160292999999996</v>
      </c>
      <c r="RE28" s="253">
        <v>96.169641999999996</v>
      </c>
      <c r="RF28" s="253">
        <v>96.194434000000001</v>
      </c>
      <c r="RG28" s="253">
        <v>96.213609000000005</v>
      </c>
      <c r="RH28" s="253">
        <v>96.212136000000001</v>
      </c>
      <c r="RI28" s="253">
        <v>96.190406999999993</v>
      </c>
      <c r="RJ28" s="253">
        <v>96.161625000000001</v>
      </c>
      <c r="RK28" s="253">
        <v>96.138740999999996</v>
      </c>
      <c r="RL28" s="253">
        <v>96.123870999999994</v>
      </c>
      <c r="RM28" s="253">
        <v>96.112143000000003</v>
      </c>
      <c r="RN28" s="253">
        <v>96.103885000000005</v>
      </c>
      <c r="RO28" s="253">
        <v>96.106251999999998</v>
      </c>
      <c r="RP28" s="253">
        <v>96.120847999999995</v>
      </c>
      <c r="RQ28" s="253">
        <v>96.135999999999996</v>
      </c>
      <c r="RR28" s="253">
        <v>96.136768000000004</v>
      </c>
      <c r="RS28" s="253">
        <v>96.119371000000001</v>
      </c>
      <c r="RT28" s="253">
        <v>96.090881999999993</v>
      </c>
      <c r="RU28" s="253">
        <v>96.057948999999994</v>
      </c>
      <c r="RV28" s="253">
        <v>96.022734999999997</v>
      </c>
      <c r="RW28" s="253">
        <v>95.989455000000007</v>
      </c>
      <c r="RX28" s="253">
        <v>95.967456999999996</v>
      </c>
      <c r="RY28" s="253">
        <v>95.963114000000004</v>
      </c>
      <c r="RZ28" s="253">
        <v>95.971084000000005</v>
      </c>
      <c r="SA28" s="253">
        <v>95.978064000000003</v>
      </c>
      <c r="SB28" s="253">
        <v>95.974952000000002</v>
      </c>
      <c r="SC28" s="253">
        <v>95.962232</v>
      </c>
      <c r="SD28" s="253">
        <v>95.943432000000001</v>
      </c>
      <c r="SE28" s="253">
        <v>95.917471000000006</v>
      </c>
      <c r="SF28" s="253">
        <v>95.880386000000001</v>
      </c>
      <c r="SG28" s="253">
        <v>95.832656</v>
      </c>
      <c r="SH28" s="253">
        <v>95.781306999999998</v>
      </c>
      <c r="SI28" s="253">
        <v>95.734526000000002</v>
      </c>
      <c r="SJ28" s="253">
        <v>95.696624999999997</v>
      </c>
      <c r="SK28" s="253">
        <v>95.669454999999999</v>
      </c>
      <c r="SL28" s="253">
        <v>95.656186000000005</v>
      </c>
      <c r="SM28" s="253">
        <v>95.660005999999996</v>
      </c>
      <c r="SN28" s="253">
        <v>95.679686000000004</v>
      </c>
      <c r="SO28" s="253">
        <v>95.709283999999997</v>
      </c>
      <c r="SP28" s="253">
        <v>95.741836000000006</v>
      </c>
      <c r="SQ28" s="253">
        <v>95.771752000000006</v>
      </c>
      <c r="SR28" s="253">
        <v>95.794452000000007</v>
      </c>
      <c r="SS28" s="253">
        <v>95.805751000000001</v>
      </c>
      <c r="ST28" s="253">
        <v>95.802351000000002</v>
      </c>
      <c r="SU28" s="253">
        <v>95.782655000000005</v>
      </c>
      <c r="SV28" s="253">
        <v>95.747826000000003</v>
      </c>
      <c r="SW28" s="253">
        <v>95.703543999999994</v>
      </c>
      <c r="SX28" s="253">
        <v>95.660801000000006</v>
      </c>
      <c r="SY28" s="253">
        <v>95.632630000000006</v>
      </c>
      <c r="SZ28" s="253">
        <v>95.627176000000006</v>
      </c>
      <c r="TA28" s="253">
        <v>95.642249000000007</v>
      </c>
      <c r="TB28" s="253">
        <v>95.665879000000004</v>
      </c>
      <c r="TC28" s="253">
        <v>95.682714000000004</v>
      </c>
      <c r="TD28" s="253">
        <v>95.681871999999998</v>
      </c>
      <c r="TE28" s="253">
        <v>95.661955000000006</v>
      </c>
      <c r="TF28" s="253">
        <v>95.630374000000003</v>
      </c>
      <c r="TG28" s="253">
        <v>95.596345999999997</v>
      </c>
      <c r="TH28" s="253">
        <v>95.563365000000005</v>
      </c>
      <c r="TI28" s="253">
        <v>95.530254999999997</v>
      </c>
      <c r="TJ28" s="253">
        <v>95.499747999999997</v>
      </c>
      <c r="TK28" s="253">
        <v>95.480468000000002</v>
      </c>
      <c r="TL28" s="253">
        <v>95.476335000000006</v>
      </c>
      <c r="TM28" s="253">
        <v>95.477000000000004</v>
      </c>
      <c r="TN28" s="253">
        <v>95.465014999999994</v>
      </c>
      <c r="TO28" s="253">
        <v>95.433840000000004</v>
      </c>
      <c r="TP28" s="253">
        <v>95.394839000000005</v>
      </c>
      <c r="TQ28" s="253">
        <v>95.365114000000005</v>
      </c>
      <c r="TR28" s="253">
        <v>95.351108999999994</v>
      </c>
      <c r="TS28" s="253">
        <v>95.345359000000002</v>
      </c>
      <c r="TT28" s="253">
        <v>95.336207000000002</v>
      </c>
      <c r="TU28" s="253">
        <v>95.319491999999997</v>
      </c>
      <c r="TV28" s="253">
        <v>95.303308999999999</v>
      </c>
      <c r="TW28" s="253">
        <v>95.301879</v>
      </c>
      <c r="TX28" s="253">
        <v>95.320879000000005</v>
      </c>
      <c r="TY28" s="253">
        <v>95.345673000000005</v>
      </c>
      <c r="TZ28" s="253">
        <v>95.347915999999998</v>
      </c>
      <c r="UA28" s="253">
        <v>95.310844000000003</v>
      </c>
      <c r="UB28" s="253">
        <v>95.249441000000004</v>
      </c>
      <c r="UC28" s="253">
        <v>95.201511999999994</v>
      </c>
      <c r="UD28" s="253">
        <v>95.196154000000007</v>
      </c>
      <c r="UE28" s="253">
        <v>95.231763999999998</v>
      </c>
      <c r="UF28" s="253">
        <v>95.281706</v>
      </c>
      <c r="UG28" s="253">
        <v>95.316265999999999</v>
      </c>
      <c r="UH28" s="253">
        <v>95.319462999999999</v>
      </c>
      <c r="UI28" s="253">
        <v>95.292035999999996</v>
      </c>
      <c r="UJ28" s="253">
        <v>95.246928999999994</v>
      </c>
      <c r="UK28" s="253">
        <v>95.203647000000004</v>
      </c>
      <c r="UL28" s="253">
        <v>95.180285999999995</v>
      </c>
      <c r="UM28" s="253">
        <v>95.183463000000003</v>
      </c>
      <c r="UN28" s="253">
        <v>95.203495000000004</v>
      </c>
      <c r="UO28" s="253">
        <v>95.221933000000007</v>
      </c>
      <c r="UP28" s="253">
        <v>95.227431999999993</v>
      </c>
      <c r="UQ28" s="253">
        <v>95.223490999999996</v>
      </c>
      <c r="UR28" s="253">
        <v>95.218688999999998</v>
      </c>
      <c r="US28" s="253">
        <v>95.212705</v>
      </c>
      <c r="UT28" s="253">
        <v>95.195970000000003</v>
      </c>
      <c r="UU28" s="253">
        <v>95.162876999999995</v>
      </c>
      <c r="UV28" s="253">
        <v>95.122041999999993</v>
      </c>
      <c r="UW28" s="253">
        <v>95.091423000000006</v>
      </c>
      <c r="UX28" s="253">
        <v>95.083736000000002</v>
      </c>
      <c r="UY28" s="253">
        <v>95.095596</v>
      </c>
      <c r="UZ28" s="253">
        <v>95.108316000000002</v>
      </c>
      <c r="VA28" s="253">
        <v>95.100386999999998</v>
      </c>
      <c r="VB28" s="253">
        <v>95.064688000000004</v>
      </c>
      <c r="VC28" s="253">
        <v>95.017330000000001</v>
      </c>
      <c r="VD28" s="253">
        <v>94.987088999999997</v>
      </c>
      <c r="VE28" s="253">
        <v>94.991440999999995</v>
      </c>
      <c r="VF28" s="253">
        <v>95.021818999999994</v>
      </c>
      <c r="VG28" s="253">
        <v>95.052291999999994</v>
      </c>
      <c r="VH28" s="253">
        <v>95.061263999999994</v>
      </c>
      <c r="VI28" s="253">
        <v>95.044573</v>
      </c>
      <c r="VJ28" s="253">
        <v>95.012828999999996</v>
      </c>
      <c r="VK28" s="253">
        <v>94.982586999999995</v>
      </c>
      <c r="VL28" s="253">
        <v>94.968947</v>
      </c>
      <c r="VM28" s="253">
        <v>94.978363000000002</v>
      </c>
      <c r="VN28" s="253">
        <v>95.003062999999997</v>
      </c>
      <c r="VO28" s="253">
        <v>95.024524</v>
      </c>
      <c r="VP28" s="253">
        <v>95.027116000000007</v>
      </c>
      <c r="VQ28" s="253">
        <v>95.009462999999997</v>
      </c>
      <c r="VR28" s="253">
        <v>94.981686999999994</v>
      </c>
      <c r="VS28" s="253">
        <v>94.953980000000001</v>
      </c>
      <c r="VT28" s="253">
        <v>94.931334000000007</v>
      </c>
      <c r="VU28" s="253">
        <v>94.916674</v>
      </c>
      <c r="VV28" s="253">
        <v>94.912521999999996</v>
      </c>
      <c r="VW28" s="253">
        <v>94.916877999999997</v>
      </c>
      <c r="VX28" s="253">
        <v>94.921042999999997</v>
      </c>
      <c r="VY28" s="253">
        <v>94.916105000000002</v>
      </c>
      <c r="VZ28" s="253">
        <v>94.901414000000003</v>
      </c>
      <c r="WA28" s="253">
        <v>94.884292000000002</v>
      </c>
      <c r="WB28" s="253">
        <v>94.872129000000001</v>
      </c>
      <c r="WC28" s="253">
        <v>94.868071</v>
      </c>
      <c r="WD28" s="253">
        <v>94.873917000000006</v>
      </c>
      <c r="WE28" s="253">
        <v>94.891122999999993</v>
      </c>
      <c r="WF28" s="253">
        <v>94.915261999999998</v>
      </c>
      <c r="WG28" s="253">
        <v>94.933957000000007</v>
      </c>
      <c r="WH28" s="253">
        <v>94.936954</v>
      </c>
      <c r="WI28" s="253">
        <v>94.927644999999998</v>
      </c>
      <c r="WJ28" s="253">
        <v>94.918650999999997</v>
      </c>
      <c r="WK28" s="253">
        <v>94.915605999999997</v>
      </c>
      <c r="WL28" s="253">
        <v>94.911285000000007</v>
      </c>
      <c r="WM28" s="253">
        <v>94.897925999999998</v>
      </c>
      <c r="WN28" s="253">
        <v>94.879564999999999</v>
      </c>
      <c r="WO28" s="253">
        <v>94.867133999999993</v>
      </c>
      <c r="WP28" s="253">
        <v>94.865378000000007</v>
      </c>
      <c r="WQ28" s="253">
        <v>94.870379999999997</v>
      </c>
      <c r="WR28" s="253">
        <v>94.877645999999999</v>
      </c>
      <c r="WS28" s="253">
        <v>94.886600000000001</v>
      </c>
      <c r="WT28" s="253">
        <v>94.897498999999996</v>
      </c>
      <c r="WU28" s="253">
        <v>94.909477999999993</v>
      </c>
      <c r="WV28" s="253">
        <v>94.922369000000003</v>
      </c>
      <c r="WW28" s="253">
        <v>94.935469999999995</v>
      </c>
      <c r="WX28" s="253">
        <v>94.943247</v>
      </c>
      <c r="WY28" s="253">
        <v>94.937147999999993</v>
      </c>
      <c r="WZ28" s="253">
        <v>94.914941999999996</v>
      </c>
      <c r="XA28" s="253">
        <v>94.885102000000003</v>
      </c>
      <c r="XB28" s="253">
        <v>94.858744999999999</v>
      </c>
      <c r="XC28" s="253">
        <v>94.839628000000005</v>
      </c>
      <c r="XD28" s="253">
        <v>94.824740000000006</v>
      </c>
      <c r="XE28" s="253">
        <v>94.811967999999993</v>
      </c>
      <c r="XF28" s="253">
        <v>94.802820999999994</v>
      </c>
      <c r="XG28" s="253">
        <v>94.798271</v>
      </c>
      <c r="XH28" s="253">
        <v>94.796267999999998</v>
      </c>
      <c r="XI28" s="253">
        <v>94.794906999999995</v>
      </c>
      <c r="XJ28" s="253">
        <v>94.795546000000002</v>
      </c>
      <c r="XK28" s="253">
        <v>94.800678000000005</v>
      </c>
      <c r="XL28" s="253">
        <v>94.809234000000004</v>
      </c>
      <c r="XM28" s="253">
        <v>94.815048000000004</v>
      </c>
      <c r="XN28" s="253">
        <v>94.810396999999995</v>
      </c>
      <c r="XO28" s="253">
        <v>94.792209999999997</v>
      </c>
      <c r="XP28" s="253">
        <v>94.767020000000002</v>
      </c>
      <c r="XQ28" s="253">
        <v>94.750013999999993</v>
      </c>
      <c r="XR28" s="253">
        <v>94.755528999999996</v>
      </c>
      <c r="XS28" s="253">
        <v>94.784046000000004</v>
      </c>
      <c r="XT28" s="253">
        <v>94.818240000000003</v>
      </c>
      <c r="XU28" s="253">
        <v>94.835817000000006</v>
      </c>
      <c r="XV28" s="253">
        <v>94.828419999999994</v>
      </c>
      <c r="XW28" s="253">
        <v>94.806397000000004</v>
      </c>
      <c r="XX28" s="253">
        <v>94.783969999999997</v>
      </c>
      <c r="XY28" s="253">
        <v>94.763120000000001</v>
      </c>
      <c r="XZ28" s="253">
        <v>94.736059999999995</v>
      </c>
      <c r="YA28" s="253">
        <v>94.701571000000001</v>
      </c>
      <c r="YB28" s="253">
        <v>94.672617000000002</v>
      </c>
      <c r="YC28" s="253">
        <v>94.665575000000004</v>
      </c>
      <c r="YD28" s="253">
        <v>94.685586000000001</v>
      </c>
      <c r="YE28" s="253">
        <v>94.723892000000006</v>
      </c>
      <c r="YF28" s="253">
        <v>94.765434999999997</v>
      </c>
      <c r="YG28" s="253">
        <v>94.796425999999997</v>
      </c>
      <c r="YH28" s="253">
        <v>94.809385000000006</v>
      </c>
      <c r="YI28" s="253">
        <v>94.806685999999999</v>
      </c>
      <c r="YJ28" s="253">
        <v>94.798143999999994</v>
      </c>
      <c r="YK28" s="253">
        <v>94.791233000000005</v>
      </c>
      <c r="YL28" s="253">
        <v>94.784353999999993</v>
      </c>
      <c r="YM28" s="253">
        <v>94.772356000000002</v>
      </c>
      <c r="YN28" s="253">
        <v>94.756207000000003</v>
      </c>
      <c r="YO28" s="253">
        <v>94.742475999999996</v>
      </c>
      <c r="YP28" s="253">
        <v>94.734302</v>
      </c>
      <c r="YQ28" s="253">
        <v>94.728128999999996</v>
      </c>
      <c r="YR28" s="253">
        <v>94.720309999999998</v>
      </c>
      <c r="YS28" s="253">
        <v>94.712774999999993</v>
      </c>
      <c r="YT28" s="253">
        <v>94.710791</v>
      </c>
      <c r="YU28" s="253">
        <v>94.717982000000006</v>
      </c>
      <c r="YV28" s="253">
        <v>94.734035000000006</v>
      </c>
      <c r="YW28" s="253">
        <v>94.753962999999999</v>
      </c>
      <c r="YX28" s="253">
        <v>94.769390999999999</v>
      </c>
      <c r="YY28" s="253">
        <v>94.774957999999998</v>
      </c>
      <c r="YZ28" s="253">
        <v>94.775396999999998</v>
      </c>
      <c r="ZA28" s="253">
        <v>94.782979999999995</v>
      </c>
      <c r="ZB28" s="253">
        <v>94.804957999999999</v>
      </c>
      <c r="ZC28" s="253">
        <v>94.834608000000003</v>
      </c>
      <c r="ZD28" s="253">
        <v>94.855824999999996</v>
      </c>
      <c r="ZE28" s="253">
        <v>94.855338000000003</v>
      </c>
      <c r="ZF28" s="253">
        <v>94.831059999999994</v>
      </c>
      <c r="ZG28" s="253">
        <v>94.792259999999999</v>
      </c>
      <c r="ZH28" s="253">
        <v>94.753805</v>
      </c>
      <c r="ZI28" s="253">
        <v>94.727988999999994</v>
      </c>
      <c r="ZJ28" s="253">
        <v>94.719089999999994</v>
      </c>
      <c r="ZK28" s="253">
        <v>94.725319999999996</v>
      </c>
      <c r="ZL28" s="253">
        <v>94.744586999999996</v>
      </c>
      <c r="ZM28" s="253">
        <v>94.775167999999994</v>
      </c>
      <c r="ZN28" s="253">
        <v>94.810906000000003</v>
      </c>
      <c r="ZO28" s="253">
        <v>94.840834000000001</v>
      </c>
      <c r="ZP28" s="253">
        <v>94.856961999999996</v>
      </c>
      <c r="ZQ28" s="253">
        <v>94.860113999999996</v>
      </c>
      <c r="ZR28" s="253">
        <v>94.855548999999996</v>
      </c>
      <c r="ZS28" s="253">
        <v>94.845290000000006</v>
      </c>
      <c r="ZT28" s="253">
        <v>94.828130000000002</v>
      </c>
      <c r="ZU28" s="253">
        <v>94.805550999999994</v>
      </c>
      <c r="ZV28" s="253">
        <v>94.783568000000002</v>
      </c>
      <c r="ZW28" s="253">
        <v>94.767951999999994</v>
      </c>
      <c r="ZX28" s="253">
        <v>94.759448000000006</v>
      </c>
      <c r="ZY28" s="253">
        <v>94.754053999999996</v>
      </c>
      <c r="ZZ28" s="253">
        <v>94.746933999999996</v>
      </c>
      <c r="AAA28" s="253">
        <v>94.736352999999994</v>
      </c>
      <c r="AAB28" s="253">
        <v>94.725302999999997</v>
      </c>
      <c r="AAC28" s="253">
        <v>94.719989999999996</v>
      </c>
      <c r="AAD28" s="253">
        <v>94.726518999999996</v>
      </c>
      <c r="AAE28" s="253">
        <v>94.748108999999999</v>
      </c>
      <c r="AAF28" s="253">
        <v>94.782900999999995</v>
      </c>
      <c r="AAG28" s="253">
        <v>94.821437000000003</v>
      </c>
      <c r="AAH28" s="253">
        <v>94.847510999999997</v>
      </c>
      <c r="AAI28" s="253">
        <v>94.847618999999995</v>
      </c>
      <c r="AAJ28" s="253">
        <v>94.824141999999995</v>
      </c>
      <c r="AAK28" s="253">
        <v>94.797544000000002</v>
      </c>
      <c r="AAL28" s="253">
        <v>94.791213999999997</v>
      </c>
      <c r="AAM28" s="253">
        <v>94.812563999999995</v>
      </c>
      <c r="AAN28" s="253">
        <v>94.848814000000004</v>
      </c>
      <c r="AAO28" s="253">
        <v>94.879452000000001</v>
      </c>
      <c r="AAP28" s="253">
        <v>94.891641000000007</v>
      </c>
      <c r="AAQ28" s="253">
        <v>94.886004</v>
      </c>
      <c r="AAR28" s="253">
        <v>94.872540000000001</v>
      </c>
      <c r="AAS28" s="253">
        <v>94.863512999999998</v>
      </c>
      <c r="AAT28" s="253">
        <v>94.867739</v>
      </c>
      <c r="AAU28" s="253">
        <v>94.886866999999995</v>
      </c>
      <c r="AAV28" s="253">
        <v>94.913942000000006</v>
      </c>
      <c r="AAW28" s="253">
        <v>94.936025999999998</v>
      </c>
      <c r="AAX28" s="253">
        <v>94.941399000000004</v>
      </c>
      <c r="AAY28" s="253">
        <v>94.927126999999999</v>
      </c>
      <c r="AAZ28" s="253">
        <v>94.900345999999999</v>
      </c>
      <c r="ABA28" s="253">
        <v>94.872146999999998</v>
      </c>
      <c r="ABB28" s="253">
        <v>94.851320999999999</v>
      </c>
      <c r="ABC28" s="253">
        <v>94.843743000000003</v>
      </c>
      <c r="ABD28" s="253">
        <v>94.853069000000005</v>
      </c>
      <c r="ABE28" s="253">
        <v>94.876869999999997</v>
      </c>
      <c r="ABF28" s="253">
        <v>94.903576000000001</v>
      </c>
      <c r="ABG28" s="253">
        <v>94.920028000000002</v>
      </c>
      <c r="ABH28" s="253">
        <v>94.924970000000002</v>
      </c>
      <c r="ABI28" s="253">
        <v>94.931324000000004</v>
      </c>
      <c r="ABJ28" s="253">
        <v>94.952388999999997</v>
      </c>
      <c r="ABK28" s="253">
        <v>94.988151999999999</v>
      </c>
      <c r="ABL28" s="253">
        <v>95.026613999999995</v>
      </c>
      <c r="ABM28" s="253">
        <v>95.055159000000003</v>
      </c>
      <c r="ABN28" s="253">
        <v>95.068185999999997</v>
      </c>
      <c r="ABO28" s="253">
        <v>95.067341999999996</v>
      </c>
      <c r="ABP28" s="253">
        <v>95.059292999999997</v>
      </c>
      <c r="ABQ28" s="253">
        <v>95.052633</v>
      </c>
      <c r="ABR28" s="253">
        <v>95.052783000000005</v>
      </c>
      <c r="ABS28" s="253">
        <v>95.058674999999994</v>
      </c>
      <c r="ABT28" s="253">
        <v>95.066276000000002</v>
      </c>
      <c r="ABU28" s="253">
        <v>95.075407999999996</v>
      </c>
      <c r="ABV28" s="253">
        <v>95.091018000000005</v>
      </c>
      <c r="ABW28" s="253">
        <v>95.116795999999994</v>
      </c>
      <c r="ABX28" s="253">
        <v>95.148272000000006</v>
      </c>
      <c r="ABY28" s="253">
        <v>95.173085999999998</v>
      </c>
      <c r="ABZ28" s="253">
        <v>95.179711999999995</v>
      </c>
      <c r="ACA28" s="253">
        <v>95.168531999999999</v>
      </c>
      <c r="ACB28" s="253">
        <v>95.154588000000004</v>
      </c>
      <c r="ACC28" s="253">
        <v>95.156242000000006</v>
      </c>
      <c r="ACD28" s="253">
        <v>95.178685999999999</v>
      </c>
      <c r="ACE28" s="253">
        <v>95.209905000000006</v>
      </c>
      <c r="ACF28" s="253">
        <v>95.234521000000001</v>
      </c>
      <c r="ACG28" s="253">
        <v>95.249841000000004</v>
      </c>
      <c r="ACH28" s="253">
        <v>95.265818999999993</v>
      </c>
      <c r="ACI28" s="253">
        <v>95.29083</v>
      </c>
      <c r="ACJ28" s="253">
        <v>95.321387999999999</v>
      </c>
      <c r="ACK28" s="253">
        <v>95.346930999999998</v>
      </c>
      <c r="ACL28" s="253">
        <v>95.361929000000003</v>
      </c>
      <c r="ACM28" s="253">
        <v>95.370831999999993</v>
      </c>
      <c r="ACN28" s="253">
        <v>95.381674000000004</v>
      </c>
      <c r="ACO28" s="253">
        <v>95.396456999999998</v>
      </c>
      <c r="ACP28" s="253">
        <v>95.408738</v>
      </c>
      <c r="ACQ28" s="253">
        <v>95.411085</v>
      </c>
      <c r="ACR28" s="253">
        <v>95.404101999999995</v>
      </c>
      <c r="ACS28" s="253">
        <v>95.396229000000005</v>
      </c>
      <c r="ACT28" s="253">
        <v>95.394504999999995</v>
      </c>
      <c r="ACU28" s="253">
        <v>95.398206000000002</v>
      </c>
      <c r="ACV28" s="253">
        <v>95.403326000000007</v>
      </c>
      <c r="ACW28" s="253">
        <v>95.411174000000003</v>
      </c>
      <c r="ACX28" s="253">
        <v>95.429107000000002</v>
      </c>
      <c r="ACY28" s="253">
        <v>95.462328999999997</v>
      </c>
      <c r="ACZ28" s="253">
        <v>95.506630000000001</v>
      </c>
      <c r="ADA28" s="253">
        <v>95.549644000000001</v>
      </c>
      <c r="ADB28" s="253">
        <v>95.578671</v>
      </c>
      <c r="ADC28" s="253">
        <v>95.588033999999993</v>
      </c>
      <c r="ADD28" s="253">
        <v>95.580793999999997</v>
      </c>
      <c r="ADE28" s="253">
        <v>95.564794000000006</v>
      </c>
      <c r="ADF28" s="253">
        <v>95.547494999999998</v>
      </c>
      <c r="ADG28" s="253">
        <v>95.534433000000007</v>
      </c>
      <c r="ADH28" s="253">
        <v>95.530927000000005</v>
      </c>
      <c r="ADI28" s="253">
        <v>95.541876000000002</v>
      </c>
      <c r="ADJ28" s="253">
        <v>95.567504</v>
      </c>
      <c r="ADK28" s="253">
        <v>95.600122999999996</v>
      </c>
      <c r="ADL28" s="253">
        <v>95.627450999999994</v>
      </c>
      <c r="ADM28" s="253">
        <v>95.640692999999999</v>
      </c>
      <c r="ADN28" s="253">
        <v>95.640564999999995</v>
      </c>
      <c r="ADO28" s="253">
        <v>95.636087000000003</v>
      </c>
      <c r="ADP28" s="253">
        <v>95.636189000000002</v>
      </c>
      <c r="ADQ28" s="253">
        <v>95.640790999999993</v>
      </c>
      <c r="ADR28" s="253">
        <v>95.641022000000007</v>
      </c>
      <c r="ADS28" s="253">
        <v>95.630722000000006</v>
      </c>
      <c r="ADT28" s="253">
        <v>95.617215999999999</v>
      </c>
      <c r="ADU28" s="253">
        <v>95.616687999999996</v>
      </c>
      <c r="ADV28" s="253">
        <v>95.637240000000006</v>
      </c>
      <c r="ADW28" s="253">
        <v>95.669578999999999</v>
      </c>
      <c r="ADX28" s="253">
        <v>95.696656000000004</v>
      </c>
      <c r="ADY28" s="253">
        <v>95.710605999999999</v>
      </c>
      <c r="ADZ28" s="253">
        <v>95.718256999999994</v>
      </c>
      <c r="AEA28" s="253">
        <v>95.731493</v>
      </c>
      <c r="AEB28" s="253">
        <v>95.754418999999999</v>
      </c>
      <c r="AEC28" s="253">
        <v>95.779176000000007</v>
      </c>
      <c r="AED28" s="253">
        <v>95.793261000000001</v>
      </c>
      <c r="AEE28" s="253">
        <v>95.792488000000006</v>
      </c>
      <c r="AEF28" s="253">
        <v>95.787452999999999</v>
      </c>
      <c r="AEG28" s="253">
        <v>95.794222000000005</v>
      </c>
      <c r="AEH28" s="253">
        <v>95.816586999999998</v>
      </c>
      <c r="AEI28" s="253">
        <v>95.840204</v>
      </c>
      <c r="AEJ28" s="253">
        <v>95.847188000000003</v>
      </c>
      <c r="AEK28" s="253">
        <v>95.835425999999998</v>
      </c>
      <c r="AEL28" s="253">
        <v>95.821340000000006</v>
      </c>
      <c r="AEM28" s="253">
        <v>95.824736999999999</v>
      </c>
      <c r="AEN28" s="253">
        <v>95.852534000000006</v>
      </c>
      <c r="AEO28" s="253">
        <v>95.894558000000004</v>
      </c>
      <c r="AEP28" s="253">
        <v>95.931516000000002</v>
      </c>
      <c r="AEQ28" s="253">
        <v>95.948684</v>
      </c>
      <c r="AER28" s="253">
        <v>95.946903000000006</v>
      </c>
      <c r="AES28" s="253">
        <v>95.941419999999994</v>
      </c>
      <c r="AET28" s="253">
        <v>95.947565999999995</v>
      </c>
      <c r="AEU28" s="253">
        <v>95.967269000000002</v>
      </c>
      <c r="AEV28" s="253">
        <v>95.990719999999996</v>
      </c>
      <c r="AEW28" s="253">
        <v>96.009086999999994</v>
      </c>
      <c r="AEX28" s="253">
        <v>96.021777999999998</v>
      </c>
      <c r="AEY28" s="253">
        <v>96.031893999999994</v>
      </c>
      <c r="AEZ28" s="253">
        <v>96.040042999999997</v>
      </c>
      <c r="AFA28" s="253">
        <v>96.046107000000006</v>
      </c>
      <c r="AFB28" s="253">
        <v>96.054694999999995</v>
      </c>
      <c r="AFC28" s="253">
        <v>96.074665999999993</v>
      </c>
      <c r="AFD28" s="253">
        <v>96.111800000000002</v>
      </c>
      <c r="AFE28" s="253">
        <v>96.162049999999994</v>
      </c>
      <c r="AFF28" s="253">
        <v>96.212145000000007</v>
      </c>
      <c r="AFG28" s="253">
        <v>96.247718000000006</v>
      </c>
      <c r="AFH28" s="253">
        <v>96.262648999999996</v>
      </c>
      <c r="AFI28" s="253">
        <v>96.261852000000005</v>
      </c>
      <c r="AFJ28" s="253">
        <v>96.255634999999998</v>
      </c>
      <c r="AFK28" s="253">
        <v>96.252200000000002</v>
      </c>
      <c r="AFL28" s="253">
        <v>96.255308999999997</v>
      </c>
      <c r="AFM28" s="253">
        <v>96.265912999999998</v>
      </c>
      <c r="AFN28" s="253">
        <v>96.282516000000001</v>
      </c>
      <c r="AFO28" s="253">
        <v>96.300443999999999</v>
      </c>
      <c r="AFP28" s="253">
        <v>96.314154000000002</v>
      </c>
      <c r="AFQ28" s="253">
        <v>96.321986999999993</v>
      </c>
      <c r="AFR28" s="253">
        <v>96.327748999999997</v>
      </c>
      <c r="AFS28" s="253">
        <v>96.336999000000006</v>
      </c>
      <c r="AFT28" s="253">
        <v>96.352198000000001</v>
      </c>
      <c r="AFU28" s="253">
        <v>96.370576999999997</v>
      </c>
      <c r="AFV28" s="253">
        <v>96.385082999999995</v>
      </c>
      <c r="AFW28" s="253">
        <v>96.388299000000004</v>
      </c>
      <c r="AFX28" s="253">
        <v>96.378868999999995</v>
      </c>
      <c r="AFY28" s="253">
        <v>96.365544999999997</v>
      </c>
      <c r="AFZ28" s="253">
        <v>96.362500999999995</v>
      </c>
      <c r="AGA28" s="253">
        <v>96.377877999999995</v>
      </c>
      <c r="AGB28" s="253">
        <v>96.406872000000007</v>
      </c>
      <c r="AGC28" s="253">
        <v>96.436707999999996</v>
      </c>
      <c r="AGD28" s="253">
        <v>96.457334000000003</v>
      </c>
      <c r="AGE28" s="253">
        <v>96.466202999999993</v>
      </c>
      <c r="AGF28" s="253">
        <v>96.464887000000004</v>
      </c>
      <c r="AGG28" s="253">
        <v>96.455804000000001</v>
      </c>
      <c r="AGH28" s="253">
        <v>96.444553999999997</v>
      </c>
      <c r="AGI28" s="253">
        <v>96.442188999999999</v>
      </c>
      <c r="AGJ28" s="253">
        <v>96.459254999999999</v>
      </c>
      <c r="AGK28" s="253">
        <v>96.494939000000002</v>
      </c>
      <c r="AGL28" s="253">
        <v>96.534456000000006</v>
      </c>
      <c r="AGM28" s="253">
        <v>96.560333999999997</v>
      </c>
      <c r="AGN28" s="253">
        <v>96.566455000000005</v>
      </c>
      <c r="AGO28" s="253">
        <v>96.560192000000001</v>
      </c>
      <c r="AGP28" s="253">
        <v>96.552941000000004</v>
      </c>
      <c r="AGQ28" s="253">
        <v>96.551896999999997</v>
      </c>
      <c r="AGR28" s="253">
        <v>96.559948000000006</v>
      </c>
      <c r="AGS28" s="253">
        <v>96.577978999999999</v>
      </c>
      <c r="AGT28" s="253">
        <v>96.604203999999996</v>
      </c>
      <c r="AGU28" s="253">
        <v>96.633604000000005</v>
      </c>
      <c r="AGV28" s="253">
        <v>96.660465000000002</v>
      </c>
      <c r="AGW28" s="253">
        <v>96.680524000000005</v>
      </c>
      <c r="AGX28" s="253">
        <v>96.690417999999994</v>
      </c>
      <c r="AGY28" s="253">
        <v>96.688725000000005</v>
      </c>
      <c r="AGZ28" s="253">
        <v>96.680293000000006</v>
      </c>
      <c r="AHA28" s="253">
        <v>96.676475999999994</v>
      </c>
      <c r="AHB28" s="253">
        <v>96.686356000000004</v>
      </c>
      <c r="AHC28" s="253">
        <v>96.707874000000004</v>
      </c>
      <c r="AHD28" s="253">
        <v>96.730907999999999</v>
      </c>
      <c r="AHE28" s="253">
        <v>96.748579000000007</v>
      </c>
      <c r="AHF28" s="253">
        <v>96.761645999999999</v>
      </c>
      <c r="AHG28" s="253">
        <v>96.772279999999995</v>
      </c>
      <c r="AHH28" s="253">
        <v>96.779207999999997</v>
      </c>
      <c r="AHI28" s="253">
        <v>96.781660000000002</v>
      </c>
      <c r="AHJ28" s="253">
        <v>96.783647999999999</v>
      </c>
      <c r="AHK28" s="253">
        <v>96.789332000000002</v>
      </c>
      <c r="AHL28" s="253">
        <v>96.795884999999998</v>
      </c>
      <c r="AHM28" s="253">
        <v>96.796115</v>
      </c>
      <c r="AHN28" s="253">
        <v>96.788737999999995</v>
      </c>
      <c r="AHO28" s="253">
        <v>96.781595999999993</v>
      </c>
      <c r="AHP28" s="253">
        <v>96.782101999999995</v>
      </c>
      <c r="AHQ28" s="253">
        <v>96.787925999999999</v>
      </c>
      <c r="AHR28" s="253">
        <v>96.791561999999999</v>
      </c>
      <c r="AHS28" s="253">
        <v>96.792856</v>
      </c>
      <c r="AHT28" s="253">
        <v>96.801447999999993</v>
      </c>
      <c r="AHU28" s="253">
        <v>96.8245</v>
      </c>
      <c r="AHV28" s="253">
        <v>96.855806000000001</v>
      </c>
      <c r="AHW28" s="253">
        <v>96.880882999999997</v>
      </c>
      <c r="AHX28" s="253">
        <v>96.891599999999997</v>
      </c>
      <c r="AHY28" s="253">
        <v>96.892516999999998</v>
      </c>
      <c r="AHZ28" s="253">
        <v>96.893225000000001</v>
      </c>
      <c r="AIA28" s="253">
        <v>96.898273000000003</v>
      </c>
      <c r="AIB28" s="253">
        <v>96.905620999999996</v>
      </c>
      <c r="AIC28" s="253">
        <v>96.911642000000001</v>
      </c>
      <c r="AID28" s="253">
        <v>96.915126999999998</v>
      </c>
      <c r="AIE28" s="253">
        <v>96.917088000000007</v>
      </c>
      <c r="AIF28" s="253">
        <v>96.918147000000005</v>
      </c>
      <c r="AIG28" s="253">
        <v>96.916903000000005</v>
      </c>
      <c r="AIH28" s="253">
        <v>96.911699999999996</v>
      </c>
      <c r="AII28" s="253">
        <v>96.904616000000004</v>
      </c>
      <c r="AIJ28" s="253">
        <v>96.902170999999996</v>
      </c>
      <c r="AIK28" s="253">
        <v>96.909818000000001</v>
      </c>
      <c r="AIL28" s="253">
        <v>96.926208000000003</v>
      </c>
      <c r="AIM28" s="253">
        <v>96.944981999999996</v>
      </c>
      <c r="AIN28" s="253">
        <v>96.961608999999996</v>
      </c>
      <c r="AIO28" s="253">
        <v>96.975747999999996</v>
      </c>
      <c r="AIP28" s="253">
        <v>96.987212</v>
      </c>
      <c r="AIQ28" s="253">
        <v>96.993403000000001</v>
      </c>
      <c r="AIR28" s="253">
        <v>96.992265000000003</v>
      </c>
      <c r="AIS28" s="253">
        <v>96.985218000000003</v>
      </c>
      <c r="AIT28" s="253">
        <v>96.975556999999995</v>
      </c>
      <c r="AIU28" s="253">
        <v>96.965675000000005</v>
      </c>
      <c r="AIV28" s="253">
        <v>96.956993999999995</v>
      </c>
      <c r="AIW28" s="253">
        <v>96.950810000000004</v>
      </c>
      <c r="AIX28" s="253">
        <v>96.948193000000003</v>
      </c>
      <c r="AIY28" s="253">
        <v>96.950529000000003</v>
      </c>
      <c r="AIZ28" s="253">
        <v>96.960185999999993</v>
      </c>
      <c r="AJA28" s="253">
        <v>96.978038999999995</v>
      </c>
      <c r="AJB28" s="253">
        <v>96.999618999999996</v>
      </c>
      <c r="AJC28" s="253">
        <v>97.016537</v>
      </c>
      <c r="AJD28" s="253">
        <v>97.023240000000001</v>
      </c>
      <c r="AJE28" s="253">
        <v>97.020639000000003</v>
      </c>
      <c r="AJF28" s="253">
        <v>97.012686000000002</v>
      </c>
      <c r="AJG28" s="253">
        <v>97.002309999999994</v>
      </c>
      <c r="AJH28" s="253">
        <v>96.992076999999995</v>
      </c>
      <c r="AJI28" s="253">
        <v>96.985551999999998</v>
      </c>
      <c r="AJJ28" s="253">
        <v>96.985264999999998</v>
      </c>
      <c r="AJK28" s="253">
        <v>96.990864999999999</v>
      </c>
      <c r="AJL28" s="253">
        <v>97.000744999999995</v>
      </c>
      <c r="AJM28" s="253">
        <v>97.013506000000007</v>
      </c>
      <c r="AJN28" s="253">
        <v>97.026695000000004</v>
      </c>
      <c r="AJO28" s="253">
        <v>97.036863999999994</v>
      </c>
      <c r="AJP28" s="253">
        <v>97.042827000000003</v>
      </c>
      <c r="AJQ28" s="253">
        <v>97.046695</v>
      </c>
      <c r="AJR28" s="253">
        <v>97.050292999999996</v>
      </c>
      <c r="AJS28" s="253">
        <v>97.053922999999998</v>
      </c>
      <c r="AJT28" s="253">
        <v>97.060849000000005</v>
      </c>
      <c r="AJU28" s="253">
        <v>97.078379999999996</v>
      </c>
      <c r="AJV28" s="253">
        <v>97.108664000000005</v>
      </c>
      <c r="AJW28" s="253">
        <v>97.139643000000007</v>
      </c>
      <c r="AJX28" s="253">
        <v>97.151373000000007</v>
      </c>
      <c r="AJY28" s="253">
        <v>97.134506000000002</v>
      </c>
      <c r="AJZ28" s="253">
        <v>97.100898000000001</v>
      </c>
      <c r="AKA28" s="253">
        <v>97.073845000000006</v>
      </c>
      <c r="AKB28" s="253">
        <v>97.067948999999999</v>
      </c>
      <c r="AKC28" s="253">
        <v>97.078199999999995</v>
      </c>
      <c r="AKD28" s="253">
        <v>97.087567000000007</v>
      </c>
      <c r="AKE28" s="253">
        <v>97.084828999999999</v>
      </c>
      <c r="AKF28" s="253">
        <v>97.074263000000002</v>
      </c>
      <c r="AKG28" s="253">
        <v>97.068017999999995</v>
      </c>
      <c r="AKH28" s="253">
        <v>97.071758000000003</v>
      </c>
      <c r="AKI28" s="253">
        <v>97.081310000000002</v>
      </c>
      <c r="AKJ28" s="253">
        <v>97.091826999999995</v>
      </c>
      <c r="AKK28" s="253">
        <v>97.104467</v>
      </c>
      <c r="AKL28" s="253">
        <v>97.122382000000002</v>
      </c>
      <c r="AKM28" s="253">
        <v>97.144859999999994</v>
      </c>
      <c r="AKN28" s="253">
        <v>97.168367000000003</v>
      </c>
      <c r="AKO28" s="253">
        <v>97.189413999999999</v>
      </c>
      <c r="AKP28" s="253">
        <v>97.202883999999997</v>
      </c>
      <c r="AKQ28" s="253">
        <v>97.201451000000006</v>
      </c>
      <c r="AKR28" s="253">
        <v>97.182608000000002</v>
      </c>
      <c r="AKS28" s="253">
        <v>97.155722999999995</v>
      </c>
      <c r="AKT28" s="253">
        <v>97.137922000000003</v>
      </c>
      <c r="AKU28" s="253">
        <v>97.14152</v>
      </c>
      <c r="AKV28" s="253">
        <v>97.165263999999993</v>
      </c>
      <c r="AKW28" s="253">
        <v>97.196095999999997</v>
      </c>
      <c r="AKX28" s="253">
        <v>97.218258000000006</v>
      </c>
      <c r="AKY28" s="253">
        <v>97.223479999999995</v>
      </c>
      <c r="AKZ28" s="253">
        <v>97.215423999999999</v>
      </c>
      <c r="ALA28" s="253">
        <v>97.203372000000002</v>
      </c>
      <c r="ALB28" s="253">
        <v>97.190297999999999</v>
      </c>
      <c r="ALC28" s="253">
        <v>97.169537000000005</v>
      </c>
      <c r="ALD28" s="253">
        <v>97.135589999999993</v>
      </c>
      <c r="ALE28" s="253">
        <v>97.095562000000001</v>
      </c>
      <c r="ALF28" s="253">
        <v>97.065791000000004</v>
      </c>
      <c r="ALG28" s="253">
        <v>97.057659000000001</v>
      </c>
      <c r="ALH28" s="253">
        <v>97.068686999999997</v>
      </c>
      <c r="ALI28" s="253">
        <v>97.086230999999998</v>
      </c>
      <c r="ALJ28" s="253">
        <v>97.098163999999997</v>
      </c>
      <c r="ALK28" s="253">
        <v>97.101195000000004</v>
      </c>
      <c r="ALL28" s="253">
        <v>97.100155000000001</v>
      </c>
      <c r="ALM28" s="253">
        <v>97.098151000000001</v>
      </c>
      <c r="ALN28" s="253">
        <v>97.088560999999999</v>
      </c>
      <c r="ALO28" s="253">
        <v>97.061593999999999</v>
      </c>
      <c r="ALP28" s="253">
        <v>97.020303999999996</v>
      </c>
      <c r="ALQ28" s="253">
        <v>96.983632</v>
      </c>
      <c r="ALR28" s="253">
        <v>96.967787999999999</v>
      </c>
      <c r="ALS28" s="253">
        <v>96.968270000000004</v>
      </c>
      <c r="ALT28" s="253">
        <v>96.965891999999997</v>
      </c>
      <c r="ALU28" s="253">
        <v>96.948232000000004</v>
      </c>
      <c r="ALV28" s="253">
        <v>96.919595999999999</v>
      </c>
      <c r="ALW28" s="253">
        <v>96.891710000000003</v>
      </c>
      <c r="ALX28" s="253">
        <v>96.871374000000003</v>
      </c>
      <c r="ALY28" s="253">
        <v>96.857844</v>
      </c>
      <c r="ALZ28" s="253">
        <v>96.846547999999999</v>
      </c>
      <c r="AMA28" s="253">
        <v>96.832389000000006</v>
      </c>
      <c r="AMB28" s="253">
        <v>96.811277000000004</v>
      </c>
      <c r="AMC28" s="253">
        <v>96.779906999999994</v>
      </c>
      <c r="AMD28" s="253">
        <v>96.734607999999994</v>
      </c>
      <c r="AME28" s="253">
        <v>96.673047999999994</v>
      </c>
      <c r="AMF28" s="253">
        <v>96.598906999999997</v>
      </c>
      <c r="AMG28" s="253">
        <v>96.521255999999994</v>
      </c>
      <c r="AMH28" s="253">
        <v>96.445284999999998</v>
      </c>
      <c r="AMI28" s="253">
        <v>96.366314000000003</v>
      </c>
      <c r="AMJ28" s="253">
        <v>96.276992000000007</v>
      </c>
      <c r="AMK28" s="253">
        <v>96.176963999999998</v>
      </c>
      <c r="AML28" s="253">
        <v>96.069175000000001</v>
      </c>
      <c r="AMM28" s="253">
        <v>95.949320999999998</v>
      </c>
      <c r="AMN28" s="253">
        <v>95.807547999999997</v>
      </c>
      <c r="AMO28" s="253">
        <v>95.641516999999993</v>
      </c>
      <c r="AMP28" s="253">
        <v>95.460177999999999</v>
      </c>
      <c r="AMQ28" s="253">
        <v>95.271214000000001</v>
      </c>
      <c r="AMR28" s="253">
        <v>95.070195999999996</v>
      </c>
      <c r="AMS28" s="253">
        <v>94.845123999999998</v>
      </c>
      <c r="AMT28" s="253">
        <v>94.586285000000004</v>
      </c>
      <c r="AMU28" s="253">
        <v>94.286976999999993</v>
      </c>
      <c r="AMV28" s="253">
        <v>93.938502999999997</v>
      </c>
      <c r="AMW28" s="253">
        <v>93.532123999999996</v>
      </c>
      <c r="AMX28" s="253">
        <v>93.068397000000004</v>
      </c>
      <c r="AMY28" s="253">
        <v>92.561379000000002</v>
      </c>
      <c r="AMZ28" s="253">
        <v>92.029424000000006</v>
      </c>
      <c r="ANA28" s="253">
        <v>91.479343999999998</v>
      </c>
      <c r="ANB28" s="253">
        <v>90.900130000000004</v>
      </c>
      <c r="ANC28" s="253">
        <v>90.275865999999994</v>
      </c>
      <c r="AND28" s="253">
        <v>89.608808999999994</v>
      </c>
      <c r="ANE28" s="253">
        <v>88.930484000000007</v>
      </c>
      <c r="ANF28" s="253">
        <v>88.289190000000005</v>
      </c>
      <c r="ANG28" s="253">
        <v>87.725765999999993</v>
      </c>
      <c r="ANH28" s="253">
        <v>87.258246999999997</v>
      </c>
      <c r="ANI28" s="253">
        <v>86.884117000000003</v>
      </c>
      <c r="ANJ28" s="253">
        <v>86.591738000000007</v>
      </c>
      <c r="ANK28" s="253">
        <v>86.367925</v>
      </c>
      <c r="ANL28" s="253">
        <v>86.196023999999994</v>
      </c>
      <c r="ANM28" s="253">
        <v>86.051230000000004</v>
      </c>
      <c r="ANN28" s="253">
        <v>85.904940999999994</v>
      </c>
      <c r="ANO28" s="253">
        <v>85.741493000000006</v>
      </c>
      <c r="ANP28" s="253">
        <v>85.575374999999994</v>
      </c>
      <c r="ANQ28" s="253">
        <v>85.451341999999997</v>
      </c>
      <c r="ANR28" s="253">
        <v>85.424396000000002</v>
      </c>
      <c r="ANS28" s="253">
        <v>85.535634000000002</v>
      </c>
      <c r="ANT28" s="253">
        <v>85.801378999999997</v>
      </c>
      <c r="ANU28" s="253">
        <v>86.216247999999993</v>
      </c>
      <c r="ANV28" s="253">
        <v>86.757958000000002</v>
      </c>
      <c r="ANW28" s="253">
        <v>87.386229999999998</v>
      </c>
      <c r="ANX28" s="253">
        <v>88.040874000000002</v>
      </c>
      <c r="ANY28" s="253">
        <v>88.649963</v>
      </c>
      <c r="ANZ28" s="253">
        <v>89.149179000000004</v>
      </c>
      <c r="AOA28" s="253">
        <v>89.499550999999997</v>
      </c>
      <c r="AOB28" s="253">
        <v>89.691556000000006</v>
      </c>
      <c r="AOC28" s="253">
        <v>89.734969000000007</v>
      </c>
      <c r="AOD28" s="253">
        <v>89.644660000000002</v>
      </c>
      <c r="AOE28" s="253">
        <v>89.432996000000003</v>
      </c>
      <c r="AOF28" s="253">
        <v>89.109932000000001</v>
      </c>
      <c r="AOG28" s="253">
        <v>88.683792999999994</v>
      </c>
      <c r="AOH28" s="253">
        <v>88.159926999999996</v>
      </c>
      <c r="AOI28" s="253">
        <v>87.542266999999995</v>
      </c>
      <c r="AOJ28" s="253">
        <v>86.839506</v>
      </c>
      <c r="AOK28" s="253">
        <v>86.067871999999994</v>
      </c>
      <c r="AOL28" s="253">
        <v>85.244038000000003</v>
      </c>
      <c r="AOM28" s="253">
        <v>84.375399000000002</v>
      </c>
      <c r="AON28" s="253">
        <v>83.459029999999998</v>
      </c>
      <c r="AOO28" s="253">
        <v>82.490517999999994</v>
      </c>
      <c r="AOP28" s="253">
        <v>81.473314000000002</v>
      </c>
      <c r="AOQ28" s="253">
        <v>80.419578000000001</v>
      </c>
      <c r="AOR28" s="253">
        <v>79.341808999999998</v>
      </c>
      <c r="AOS28" s="253">
        <v>78.244048000000006</v>
      </c>
      <c r="AOT28" s="253">
        <v>77.123913000000002</v>
      </c>
      <c r="AOU28" s="253">
        <v>75.987224999999995</v>
      </c>
      <c r="AOV28" s="253">
        <v>74.863354999999999</v>
      </c>
      <c r="AOW28" s="253">
        <v>73.810114999999996</v>
      </c>
      <c r="AOX28" s="253">
        <v>72.909313999999995</v>
      </c>
      <c r="AOY28" s="253">
        <v>72.255360999999994</v>
      </c>
      <c r="AOZ28" s="253">
        <v>71.933592000000004</v>
      </c>
      <c r="APA28" s="253">
        <v>71.991691000000003</v>
      </c>
      <c r="APB28" s="253">
        <v>72.421977999999996</v>
      </c>
      <c r="APC28" s="253">
        <v>73.166949000000002</v>
      </c>
      <c r="APD28" s="253">
        <v>74.137366</v>
      </c>
      <c r="APE28" s="253">
        <v>75.230275000000006</v>
      </c>
      <c r="APF28" s="253">
        <v>76.347177000000002</v>
      </c>
      <c r="APG28" s="253">
        <v>77.411904000000007</v>
      </c>
      <c r="APH28" s="253">
        <v>78.382945000000007</v>
      </c>
      <c r="API28" s="253">
        <v>79.252964000000006</v>
      </c>
      <c r="APJ28" s="253">
        <v>80.036866000000003</v>
      </c>
      <c r="APK28" s="253">
        <v>80.757227</v>
      </c>
      <c r="APL28" s="253">
        <v>81.434185999999997</v>
      </c>
      <c r="APM28" s="253">
        <v>82.081760000000003</v>
      </c>
      <c r="APN28" s="253">
        <v>82.706337000000005</v>
      </c>
      <c r="APO28" s="253">
        <v>83.305864999999997</v>
      </c>
      <c r="APP28" s="253">
        <v>83.872933000000003</v>
      </c>
      <c r="APQ28" s="253">
        <v>84.402480999999995</v>
      </c>
      <c r="APR28" s="253">
        <v>84.897394000000006</v>
      </c>
      <c r="APS28" s="253">
        <v>85.364964000000001</v>
      </c>
      <c r="APT28" s="253">
        <v>85.808045000000007</v>
      </c>
      <c r="APU28" s="253">
        <v>86.221856000000002</v>
      </c>
      <c r="APV28" s="253">
        <v>86.600176000000005</v>
      </c>
      <c r="APW28" s="253">
        <v>86.942448999999996</v>
      </c>
      <c r="APX28" s="253">
        <v>87.252617000000001</v>
      </c>
      <c r="APY28" s="253">
        <v>87.531385</v>
      </c>
      <c r="APZ28" s="253">
        <v>87.772191000000007</v>
      </c>
      <c r="AQA28" s="253">
        <v>87.966868000000005</v>
      </c>
      <c r="AQB28" s="253">
        <v>88.115109000000004</v>
      </c>
      <c r="AQC28" s="253">
        <v>88.226365000000001</v>
      </c>
      <c r="AQD28" s="253">
        <v>88.311259000000007</v>
      </c>
      <c r="AQE28" s="253">
        <v>88.372808000000006</v>
      </c>
      <c r="AQF28" s="253">
        <v>88.407739000000007</v>
      </c>
      <c r="AQG28" s="253">
        <v>88.414309000000003</v>
      </c>
      <c r="AQH28" s="253">
        <v>88.394953999999998</v>
      </c>
      <c r="AQI28" s="253">
        <v>88.351854000000003</v>
      </c>
      <c r="AQJ28" s="253">
        <v>88.285751000000005</v>
      </c>
      <c r="AQK28" s="253">
        <v>88.204149999999998</v>
      </c>
      <c r="AQL28" s="253">
        <v>88.129518000000004</v>
      </c>
      <c r="AQM28" s="253">
        <v>88.094503000000003</v>
      </c>
      <c r="AQN28" s="253">
        <v>88.124111999999997</v>
      </c>
      <c r="AQO28" s="253">
        <v>88.218947</v>
      </c>
      <c r="AQP28" s="253">
        <v>88.353232000000006</v>
      </c>
      <c r="AQQ28" s="253">
        <v>88.489001000000002</v>
      </c>
      <c r="AQR28" s="253">
        <v>88.596275000000006</v>
      </c>
      <c r="AQS28" s="253">
        <v>88.664541999999997</v>
      </c>
      <c r="AQT28" s="253">
        <v>88.699516000000003</v>
      </c>
      <c r="AQU28" s="253">
        <v>88.712783999999999</v>
      </c>
      <c r="AQV28" s="253">
        <v>88.718907000000002</v>
      </c>
      <c r="AQW28" s="253">
        <v>88.742355000000003</v>
      </c>
      <c r="AQX28" s="253">
        <v>88.819452999999996</v>
      </c>
      <c r="AQY28" s="253">
        <v>88.983677999999998</v>
      </c>
      <c r="AQZ28" s="253">
        <v>89.243065999999999</v>
      </c>
      <c r="ARA28" s="253">
        <v>89.570127999999997</v>
      </c>
      <c r="ARB28" s="253">
        <v>89.910775000000001</v>
      </c>
      <c r="ARC28" s="253">
        <v>90.200035999999997</v>
      </c>
      <c r="ARD28" s="253">
        <v>90.374685999999997</v>
      </c>
      <c r="ARE28" s="253">
        <v>90.383617999999998</v>
      </c>
      <c r="ARF28" s="253">
        <v>90.193957999999995</v>
      </c>
      <c r="ARG28" s="253">
        <v>89.785865000000001</v>
      </c>
      <c r="ARH28" s="253">
        <v>89.140141999999997</v>
      </c>
      <c r="ARI28" s="253">
        <v>88.239638999999997</v>
      </c>
      <c r="ARJ28" s="253">
        <v>87.095138000000006</v>
      </c>
      <c r="ARK28" s="253">
        <v>85.778619000000006</v>
      </c>
      <c r="ARL28" s="253">
        <v>84.434278000000006</v>
      </c>
      <c r="ARM28" s="253">
        <v>83.255313999999998</v>
      </c>
      <c r="ARN28" s="253">
        <v>82.437718000000004</v>
      </c>
      <c r="ARO28" s="253">
        <v>82.125598999999994</v>
      </c>
      <c r="ARP28" s="253">
        <v>82.358146000000005</v>
      </c>
      <c r="ARQ28" s="253">
        <v>83.042991999999998</v>
      </c>
      <c r="ARR28" s="253">
        <v>83.985196000000002</v>
      </c>
      <c r="ARS28" s="253">
        <v>84.964312000000007</v>
      </c>
      <c r="ART28" s="253">
        <v>85.812974999999994</v>
      </c>
      <c r="ARU28" s="253">
        <v>86.451300000000003</v>
      </c>
      <c r="ARV28" s="253">
        <v>86.873514</v>
      </c>
      <c r="ARW28" s="253">
        <v>87.114572999999993</v>
      </c>
      <c r="ARX28" s="253">
        <v>87.225384000000005</v>
      </c>
      <c r="ARY28" s="253">
        <v>87.266548</v>
      </c>
      <c r="ARZ28" s="253">
        <v>87.311166</v>
      </c>
      <c r="ASA28" s="253">
        <v>87.440174999999996</v>
      </c>
      <c r="ASB28" s="253">
        <v>87.721367000000001</v>
      </c>
      <c r="ASC28" s="253">
        <v>88.182692000000003</v>
      </c>
      <c r="ASD28" s="253">
        <v>88.802972999999994</v>
      </c>
      <c r="ASE28" s="253">
        <v>89.529261000000005</v>
      </c>
      <c r="ASF28" s="253">
        <v>90.304195000000007</v>
      </c>
      <c r="ASG28" s="253">
        <v>91.080444</v>
      </c>
      <c r="ASH28" s="253">
        <v>91.818524999999994</v>
      </c>
      <c r="ASI28" s="253">
        <v>92.482714999999999</v>
      </c>
      <c r="ASJ28" s="253">
        <v>93.046519000000004</v>
      </c>
      <c r="ASK28" s="253">
        <v>93.502892000000003</v>
      </c>
      <c r="ASL28" s="253">
        <v>93.865740000000002</v>
      </c>
      <c r="ASM28" s="253">
        <v>94.159582</v>
      </c>
      <c r="ASN28" s="253">
        <v>94.407022999999995</v>
      </c>
      <c r="ASO28" s="253">
        <v>94.622471000000004</v>
      </c>
      <c r="ASP28" s="253">
        <v>94.811770999999993</v>
      </c>
      <c r="ASQ28" s="253">
        <v>94.975239999999999</v>
      </c>
      <c r="ASR28" s="253">
        <v>95.112504000000001</v>
      </c>
      <c r="ASS28" s="253">
        <v>95.226626999999993</v>
      </c>
      <c r="AST28" s="253">
        <v>95.324173000000002</v>
      </c>
      <c r="ASU28" s="253">
        <v>95.411679000000007</v>
      </c>
      <c r="ASV28" s="253">
        <v>95.493014000000002</v>
      </c>
      <c r="ASW28" s="253">
        <v>95.56926</v>
      </c>
      <c r="ASX28" s="253">
        <v>95.639315999999994</v>
      </c>
      <c r="ASY28" s="253">
        <v>95.700528000000006</v>
      </c>
      <c r="ASZ28" s="253">
        <v>95.750935999999996</v>
      </c>
      <c r="ATA28" s="253">
        <v>95.792576999999994</v>
      </c>
      <c r="ATB28" s="253">
        <v>95.832222000000002</v>
      </c>
      <c r="ATC28" s="253">
        <v>95.878138000000007</v>
      </c>
      <c r="ATD28" s="253">
        <v>95.935751999999994</v>
      </c>
      <c r="ATE28" s="253">
        <v>96.005009999999999</v>
      </c>
      <c r="ATF28" s="253">
        <v>96.080042000000006</v>
      </c>
      <c r="ATG28" s="253">
        <v>96.151408000000004</v>
      </c>
      <c r="ATH28" s="253">
        <v>96.211715999999996</v>
      </c>
      <c r="ATI28" s="253">
        <v>96.262079999999997</v>
      </c>
      <c r="ATJ28" s="253">
        <v>96.312548000000007</v>
      </c>
      <c r="ATK28" s="253">
        <v>96.372929999999997</v>
      </c>
      <c r="ATL28" s="253">
        <v>96.440989999999999</v>
      </c>
      <c r="ATM28" s="253">
        <v>96.501035000000002</v>
      </c>
      <c r="ATN28" s="253">
        <v>96.537430000000001</v>
      </c>
      <c r="ATO28" s="253">
        <v>96.550568999999996</v>
      </c>
      <c r="ATP28" s="253">
        <v>96.557743000000002</v>
      </c>
      <c r="ATQ28" s="253">
        <v>96.577006999999995</v>
      </c>
      <c r="ATR28" s="253">
        <v>96.611895000000004</v>
      </c>
      <c r="ATS28" s="253">
        <v>96.652944000000005</v>
      </c>
      <c r="ATT28" s="253">
        <v>96.690685999999999</v>
      </c>
      <c r="ATU28" s="253">
        <v>96.722818000000004</v>
      </c>
      <c r="ATV28" s="253">
        <v>96.750499000000005</v>
      </c>
      <c r="ATW28" s="253">
        <v>96.774124</v>
      </c>
      <c r="ATX28" s="253">
        <v>96.794803999999999</v>
      </c>
      <c r="ATY28" s="253">
        <v>96.815351000000007</v>
      </c>
      <c r="ATZ28" s="253">
        <v>96.836580999999995</v>
      </c>
      <c r="AUA28" s="253">
        <v>96.855740999999995</v>
      </c>
      <c r="AUB28" s="253">
        <v>96.871494999999996</v>
      </c>
      <c r="AUC28" s="253">
        <v>96.887697000000003</v>
      </c>
      <c r="AUD28" s="253">
        <v>96.908918</v>
      </c>
      <c r="AUE28" s="253">
        <v>96.934397000000004</v>
      </c>
      <c r="AUF28" s="253">
        <v>96.959879999999998</v>
      </c>
      <c r="AUG28" s="253">
        <v>96.983663000000007</v>
      </c>
      <c r="AUH28" s="253">
        <v>97.007131999999999</v>
      </c>
      <c r="AUI28" s="253">
        <v>97.030370000000005</v>
      </c>
      <c r="AUJ28" s="253">
        <v>97.050956999999997</v>
      </c>
      <c r="AUK28" s="253">
        <v>97.067141000000007</v>
      </c>
      <c r="AUL28" s="253">
        <v>97.079571999999999</v>
      </c>
      <c r="AUM28" s="253">
        <v>97.090605999999994</v>
      </c>
      <c r="AUN28" s="253">
        <v>97.104387000000003</v>
      </c>
      <c r="AUO28" s="253">
        <v>97.126005000000006</v>
      </c>
      <c r="AUP28" s="253">
        <v>97.155959999999993</v>
      </c>
      <c r="AUQ28" s="253">
        <v>97.185119999999998</v>
      </c>
      <c r="AUR28" s="253">
        <v>97.199842000000004</v>
      </c>
      <c r="AUS28" s="253">
        <v>97.194811999999999</v>
      </c>
      <c r="AUT28" s="253">
        <v>97.179257000000007</v>
      </c>
      <c r="AUU28" s="253">
        <v>97.168784000000002</v>
      </c>
      <c r="AUV28" s="253">
        <v>97.172061999999997</v>
      </c>
      <c r="AUW28" s="253">
        <v>97.185798000000005</v>
      </c>
      <c r="AUX28" s="253">
        <v>97.200715000000002</v>
      </c>
      <c r="AUY28" s="253">
        <v>97.210817000000006</v>
      </c>
      <c r="AUZ28" s="253">
        <v>97.216887999999997</v>
      </c>
      <c r="AVA28" s="253">
        <v>97.221805000000003</v>
      </c>
      <c r="AVB28" s="253">
        <v>97.224117000000007</v>
      </c>
      <c r="AVC28" s="253">
        <v>97.219358</v>
      </c>
      <c r="AVD28" s="253">
        <v>97.209269000000006</v>
      </c>
      <c r="AVE28" s="253">
        <v>97.205969999999994</v>
      </c>
      <c r="AVF28" s="253">
        <v>97.221281000000005</v>
      </c>
      <c r="AVG28" s="253">
        <v>97.251513000000003</v>
      </c>
      <c r="AVH28" s="253">
        <v>97.277990000000003</v>
      </c>
      <c r="AVI28" s="253">
        <v>97.28586</v>
      </c>
      <c r="AVJ28" s="253">
        <v>97.279578999999998</v>
      </c>
      <c r="AVK28" s="253">
        <v>97.276292999999995</v>
      </c>
      <c r="AVL28" s="253">
        <v>97.285768000000004</v>
      </c>
      <c r="AVM28" s="253">
        <v>97.301298000000003</v>
      </c>
      <c r="AVN28" s="253">
        <v>97.310535000000002</v>
      </c>
      <c r="AVO28" s="253">
        <v>97.310182999999995</v>
      </c>
      <c r="AVP28" s="253">
        <v>97.306251000000003</v>
      </c>
      <c r="AVQ28" s="253">
        <v>97.302711000000002</v>
      </c>
      <c r="AVR28" s="253">
        <v>97.296317999999999</v>
      </c>
      <c r="AVS28" s="253">
        <v>97.284448999999995</v>
      </c>
      <c r="AVT28" s="253">
        <v>97.272841999999997</v>
      </c>
      <c r="AVU28" s="253">
        <v>97.270071999999999</v>
      </c>
      <c r="AVV28" s="253">
        <v>97.275525000000002</v>
      </c>
      <c r="AVW28" s="253">
        <v>97.277930999999995</v>
      </c>
      <c r="AVX28" s="253">
        <v>97.267229999999998</v>
      </c>
      <c r="AVY28" s="253">
        <v>97.245033000000006</v>
      </c>
      <c r="AVZ28" s="253">
        <v>97.222498000000002</v>
      </c>
      <c r="AWA28" s="253">
        <v>97.210520000000002</v>
      </c>
      <c r="AWB28" s="253">
        <v>97.212322</v>
      </c>
      <c r="AWC28" s="253">
        <v>97.221737000000005</v>
      </c>
      <c r="AWD28" s="253">
        <v>97.226584000000003</v>
      </c>
      <c r="AWE28" s="253">
        <v>97.216933999999995</v>
      </c>
      <c r="AWF28" s="253">
        <v>97.193586999999994</v>
      </c>
      <c r="AWG28" s="253">
        <v>97.167319000000006</v>
      </c>
      <c r="AWH28" s="253">
        <v>97.147980000000004</v>
      </c>
      <c r="AWI28" s="253">
        <v>97.135700999999997</v>
      </c>
      <c r="AWJ28" s="253">
        <v>97.124663999999996</v>
      </c>
      <c r="AWK28" s="253">
        <v>97.113726</v>
      </c>
      <c r="AWL28" s="253">
        <v>97.110370000000003</v>
      </c>
      <c r="AWM28" s="253">
        <v>97.124001000000007</v>
      </c>
      <c r="AWN28" s="253">
        <v>97.156272000000001</v>
      </c>
      <c r="AWO28" s="253">
        <v>97.197603000000001</v>
      </c>
      <c r="AWP28" s="253">
        <v>97.232926000000006</v>
      </c>
      <c r="AWQ28" s="253">
        <v>97.252256000000003</v>
      </c>
      <c r="AWR28" s="253">
        <v>97.257005000000007</v>
      </c>
      <c r="AWS28" s="253">
        <v>97.256389999999996</v>
      </c>
      <c r="AWT28" s="253">
        <v>97.259095000000002</v>
      </c>
      <c r="AWU28" s="253">
        <v>97.269897</v>
      </c>
      <c r="AWV28" s="253">
        <v>97.291139999999999</v>
      </c>
      <c r="AWW28" s="253">
        <v>97.321269000000001</v>
      </c>
      <c r="AWX28" s="253">
        <v>97.351376999999999</v>
      </c>
      <c r="AWY28" s="253">
        <v>97.369626999999994</v>
      </c>
      <c r="AWZ28" s="253">
        <v>97.372849000000002</v>
      </c>
      <c r="AXA28" s="253">
        <v>97.370339000000001</v>
      </c>
      <c r="AXB28" s="253">
        <v>97.373543999999995</v>
      </c>
      <c r="AXC28" s="253">
        <v>97.385670000000005</v>
      </c>
      <c r="AXD28" s="253">
        <v>97.403480999999999</v>
      </c>
      <c r="AXE28" s="253">
        <v>97.423634000000007</v>
      </c>
      <c r="AXF28" s="253">
        <v>97.442840000000004</v>
      </c>
      <c r="AXG28" s="253">
        <v>97.456984000000006</v>
      </c>
      <c r="AXH28" s="253">
        <v>97.466508000000005</v>
      </c>
      <c r="AXI28" s="253">
        <v>97.479009000000005</v>
      </c>
      <c r="AXJ28" s="253">
        <v>97.499187000000006</v>
      </c>
      <c r="AXK28" s="253">
        <v>97.518128000000004</v>
      </c>
      <c r="AXL28" s="253">
        <v>97.520420000000001</v>
      </c>
      <c r="AXM28" s="253">
        <v>97.502533999999997</v>
      </c>
      <c r="AXN28" s="253">
        <v>97.477759000000006</v>
      </c>
      <c r="AXO28" s="253">
        <v>97.462045000000003</v>
      </c>
      <c r="AXP28" s="253">
        <v>97.461141999999995</v>
      </c>
      <c r="AXQ28" s="253">
        <v>97.47269</v>
      </c>
      <c r="AXR28" s="253">
        <v>97.493103000000005</v>
      </c>
      <c r="AXS28" s="253">
        <v>97.516538999999995</v>
      </c>
      <c r="AXT28" s="253">
        <v>97.531546000000006</v>
      </c>
      <c r="AXU28" s="253">
        <v>97.527085999999997</v>
      </c>
      <c r="AXV28" s="253">
        <v>97.504320000000007</v>
      </c>
      <c r="AXW28" s="253">
        <v>97.478735</v>
      </c>
      <c r="AXX28" s="253">
        <v>97.466812000000004</v>
      </c>
      <c r="AXY28" s="253">
        <v>97.470436000000007</v>
      </c>
      <c r="AXZ28" s="253">
        <v>97.476823999999993</v>
      </c>
      <c r="AYA28" s="253">
        <v>97.474998999999997</v>
      </c>
      <c r="AYB28" s="253">
        <v>97.469357000000002</v>
      </c>
      <c r="AYC28" s="253">
        <v>97.473251000000005</v>
      </c>
      <c r="AYD28" s="253">
        <v>97.490718999999999</v>
      </c>
      <c r="AYE28" s="253">
        <v>97.510591000000005</v>
      </c>
      <c r="AYF28" s="253">
        <v>97.520188000000005</v>
      </c>
      <c r="AYG28" s="253">
        <v>97.519012000000004</v>
      </c>
      <c r="AYH28" s="253">
        <v>97.515213000000003</v>
      </c>
      <c r="AYI28" s="253">
        <v>97.513765000000006</v>
      </c>
      <c r="AYJ28" s="253">
        <v>97.513862000000003</v>
      </c>
      <c r="AYK28" s="253">
        <v>97.514533999999998</v>
      </c>
      <c r="AYL28" s="253">
        <v>97.515770000000003</v>
      </c>
      <c r="AYM28" s="253">
        <v>97.514616000000004</v>
      </c>
      <c r="AYN28" s="253">
        <v>97.506389999999996</v>
      </c>
      <c r="AYO28" s="253">
        <v>97.491168000000002</v>
      </c>
      <c r="AYP28" s="253">
        <v>97.475267000000002</v>
      </c>
      <c r="AYQ28" s="253">
        <v>97.465103999999997</v>
      </c>
      <c r="AYR28" s="253">
        <v>97.461675999999997</v>
      </c>
      <c r="AYS28" s="253">
        <v>97.460691999999995</v>
      </c>
      <c r="AYT28" s="253">
        <v>97.455894000000001</v>
      </c>
      <c r="AYU28" s="253">
        <v>97.443843000000001</v>
      </c>
      <c r="AYV28" s="253">
        <v>97.428926000000004</v>
      </c>
      <c r="AYW28" s="253">
        <v>97.422387999999998</v>
      </c>
      <c r="AYX28" s="253">
        <v>97.431961000000001</v>
      </c>
      <c r="AYY28" s="253">
        <v>97.452252000000001</v>
      </c>
      <c r="AYZ28" s="253">
        <v>97.469091000000006</v>
      </c>
      <c r="AZA28" s="253">
        <v>97.473710999999994</v>
      </c>
      <c r="AZB28" s="253">
        <v>97.469679999999997</v>
      </c>
      <c r="AZC28" s="253">
        <v>97.466438999999994</v>
      </c>
      <c r="AZD28" s="253">
        <v>97.470247000000001</v>
      </c>
      <c r="AZE28" s="253">
        <v>97.481767000000005</v>
      </c>
      <c r="AZF28" s="253">
        <v>97.497365000000002</v>
      </c>
      <c r="AZG28" s="253">
        <v>97.509917000000002</v>
      </c>
      <c r="AZH28" s="253">
        <v>97.511067999999995</v>
      </c>
      <c r="AZI28" s="253">
        <v>97.496371999999994</v>
      </c>
      <c r="AZJ28" s="253">
        <v>97.469493</v>
      </c>
      <c r="AZK28" s="253">
        <v>97.441828000000001</v>
      </c>
      <c r="AZL28" s="253">
        <v>97.427330999999995</v>
      </c>
      <c r="AZM28" s="253">
        <v>97.434030000000007</v>
      </c>
      <c r="AZN28" s="253">
        <v>97.457167999999996</v>
      </c>
      <c r="AZO28" s="253">
        <v>97.481769999999997</v>
      </c>
      <c r="AZP28" s="253">
        <v>97.494696000000005</v>
      </c>
      <c r="AZQ28" s="253">
        <v>97.493533999999997</v>
      </c>
      <c r="AZR28" s="253">
        <v>97.483172999999994</v>
      </c>
      <c r="AZS28" s="253">
        <v>97.468164000000002</v>
      </c>
      <c r="AZT28" s="253">
        <v>97.452606000000003</v>
      </c>
      <c r="AZU28" s="253">
        <v>97.443106</v>
      </c>
      <c r="AZV28" s="253">
        <v>97.444287000000003</v>
      </c>
      <c r="AZW28" s="253">
        <v>97.452072999999999</v>
      </c>
      <c r="AZX28" s="253">
        <v>97.457778000000005</v>
      </c>
      <c r="AZY28" s="253">
        <v>97.459267999999994</v>
      </c>
      <c r="AZZ28" s="253">
        <v>97.462781000000007</v>
      </c>
      <c r="BAA28" s="253">
        <v>97.473786000000004</v>
      </c>
      <c r="BAB28" s="253">
        <v>97.491605000000007</v>
      </c>
      <c r="BAC28" s="253">
        <v>97.513058000000001</v>
      </c>
      <c r="BAD28" s="253">
        <v>97.534774999999996</v>
      </c>
      <c r="BAE28" s="253">
        <v>97.550220999999993</v>
      </c>
      <c r="BAF28" s="253">
        <v>97.551045999999999</v>
      </c>
      <c r="BAG28" s="253">
        <v>97.535572999999999</v>
      </c>
      <c r="BAH28" s="253">
        <v>97.512553999999994</v>
      </c>
      <c r="BAI28" s="253">
        <v>97.493437</v>
      </c>
      <c r="BAJ28" s="253">
        <v>97.483101000000005</v>
      </c>
      <c r="BAK28" s="253">
        <v>97.479444000000001</v>
      </c>
      <c r="BAL28" s="253">
        <v>97.479031000000006</v>
      </c>
      <c r="BAM28" s="253">
        <v>97.480974000000003</v>
      </c>
      <c r="BAN28" s="253">
        <v>97.486574000000005</v>
      </c>
      <c r="BAO28" s="253">
        <v>97.496205000000003</v>
      </c>
      <c r="BAP28" s="253">
        <v>97.506383</v>
      </c>
      <c r="BAQ28" s="253">
        <v>97.511623999999998</v>
      </c>
      <c r="BAR28" s="253">
        <v>97.511062999999993</v>
      </c>
      <c r="BAS28" s="253">
        <v>97.511022999999994</v>
      </c>
      <c r="BAT28" s="253">
        <v>97.518229000000005</v>
      </c>
      <c r="BAU28" s="253">
        <v>97.533154999999994</v>
      </c>
      <c r="BAV28" s="253">
        <v>97.552961999999994</v>
      </c>
      <c r="BAW28" s="253">
        <v>97.576145999999994</v>
      </c>
      <c r="BAX28" s="253">
        <v>97.598332999999997</v>
      </c>
      <c r="BAY28" s="253">
        <v>97.608475999999996</v>
      </c>
      <c r="BAZ28" s="253">
        <v>97.599333000000001</v>
      </c>
      <c r="BBA28" s="253">
        <v>97.580631999999994</v>
      </c>
      <c r="BBB28" s="253">
        <v>97.571539000000001</v>
      </c>
      <c r="BBC28" s="253">
        <v>97.578719000000007</v>
      </c>
      <c r="BBD28" s="253">
        <v>97.590580000000003</v>
      </c>
      <c r="BBE28" s="253">
        <v>97.595166000000006</v>
      </c>
      <c r="BBF28" s="253">
        <v>97.594632000000004</v>
      </c>
      <c r="BBG28" s="253">
        <v>97.598178000000004</v>
      </c>
      <c r="BBH28" s="253">
        <v>97.608728999999997</v>
      </c>
      <c r="BBI28" s="253">
        <v>97.621568999999994</v>
      </c>
      <c r="BBJ28" s="253">
        <v>97.629993999999996</v>
      </c>
      <c r="BBK28" s="253">
        <v>97.627920000000003</v>
      </c>
      <c r="BBL28" s="253">
        <v>97.613229000000004</v>
      </c>
      <c r="BBM28" s="253">
        <v>97.594228999999999</v>
      </c>
      <c r="BBN28" s="253">
        <v>97.587693000000002</v>
      </c>
      <c r="BBO28" s="253">
        <v>97.60351</v>
      </c>
      <c r="BBP28" s="253">
        <v>97.632405000000006</v>
      </c>
      <c r="BBQ28" s="253">
        <v>97.652379999999994</v>
      </c>
      <c r="BBR28" s="253">
        <v>97.646540999999999</v>
      </c>
      <c r="BBS28" s="253">
        <v>97.614515999999995</v>
      </c>
      <c r="BBT28" s="253">
        <v>97.571434999999994</v>
      </c>
      <c r="BBU28" s="253">
        <v>97.538231999999994</v>
      </c>
      <c r="BBV28" s="253">
        <v>97.527431000000007</v>
      </c>
      <c r="BBW28" s="253">
        <v>97.533297000000005</v>
      </c>
      <c r="BBX28" s="253">
        <v>97.537914000000001</v>
      </c>
      <c r="BBY28" s="253">
        <v>97.530165999999994</v>
      </c>
      <c r="BBZ28" s="253">
        <v>97.517064000000005</v>
      </c>
      <c r="BCA28" s="253">
        <v>97.514897000000005</v>
      </c>
      <c r="BCB28" s="253">
        <v>97.532436000000004</v>
      </c>
      <c r="BCC28" s="253">
        <v>97.564516999999995</v>
      </c>
      <c r="BCD28" s="253">
        <v>97.597793999999993</v>
      </c>
      <c r="BCE28" s="253">
        <v>97.619390999999993</v>
      </c>
      <c r="BCF28" s="253">
        <v>97.623215999999999</v>
      </c>
      <c r="BCG28" s="253">
        <v>97.612432999999996</v>
      </c>
      <c r="BCH28" s="253">
        <v>97.596108000000001</v>
      </c>
      <c r="BCI28" s="253">
        <v>97.583115000000006</v>
      </c>
      <c r="BCJ28" s="253">
        <v>97.580495999999997</v>
      </c>
      <c r="BCK28" s="253">
        <v>97.594815999999994</v>
      </c>
      <c r="BCL28" s="253">
        <v>97.628084999999999</v>
      </c>
      <c r="BCM28" s="253">
        <v>97.670895999999999</v>
      </c>
      <c r="BCN28" s="253">
        <v>97.706406999999999</v>
      </c>
      <c r="BCO28" s="253">
        <v>97.725230999999994</v>
      </c>
      <c r="BCP28" s="253">
        <v>97.731890000000007</v>
      </c>
      <c r="BCQ28" s="253">
        <v>97.734115000000003</v>
      </c>
      <c r="BCR28" s="253">
        <v>97.732940999999997</v>
      </c>
      <c r="BCS28" s="253">
        <v>97.728870000000001</v>
      </c>
      <c r="BCT28" s="253">
        <v>97.730656999999994</v>
      </c>
      <c r="BCU28" s="253">
        <v>97.747694999999993</v>
      </c>
      <c r="BCV28" s="253">
        <v>97.774688999999995</v>
      </c>
      <c r="BCW28" s="253">
        <v>97.792282999999998</v>
      </c>
      <c r="BCX28" s="253">
        <v>97.785200000000003</v>
      </c>
      <c r="BCY28" s="253">
        <v>97.755618999999996</v>
      </c>
      <c r="BCZ28" s="253">
        <v>97.718682000000001</v>
      </c>
      <c r="BDA28" s="253">
        <v>97.690175999999994</v>
      </c>
      <c r="BDB28" s="253">
        <v>97.679902999999996</v>
      </c>
      <c r="BDC28" s="253">
        <v>97.691237999999998</v>
      </c>
      <c r="BDD28" s="253">
        <v>97.721468000000002</v>
      </c>
      <c r="BDE28" s="253">
        <v>97.762345999999994</v>
      </c>
      <c r="BDF28" s="253">
        <v>97.802363999999997</v>
      </c>
      <c r="BDG28" s="253">
        <v>97.829381999999995</v>
      </c>
      <c r="BDH28" s="253">
        <v>97.833342000000002</v>
      </c>
      <c r="BDI28" s="253">
        <v>97.811516999999995</v>
      </c>
      <c r="BDJ28" s="253">
        <v>97.774287999999999</v>
      </c>
      <c r="BDK28" s="253">
        <v>97.743015</v>
      </c>
      <c r="BDL28" s="253">
        <v>97.736281000000005</v>
      </c>
      <c r="BDM28" s="253">
        <v>97.754848999999993</v>
      </c>
      <c r="BDN28" s="253">
        <v>97.781084000000007</v>
      </c>
      <c r="BDO28" s="253">
        <v>97.794846000000007</v>
      </c>
      <c r="BDP28" s="253">
        <v>97.790356000000003</v>
      </c>
      <c r="BDQ28" s="253">
        <v>97.778591000000006</v>
      </c>
      <c r="BDR28" s="253">
        <v>97.775426999999993</v>
      </c>
      <c r="BDS28" s="253">
        <v>97.787884000000005</v>
      </c>
      <c r="BDT28" s="253">
        <v>97.808835000000002</v>
      </c>
      <c r="BDU28" s="253">
        <v>97.823269999999994</v>
      </c>
      <c r="BDV28" s="253">
        <v>97.822635000000005</v>
      </c>
      <c r="BDW28" s="253">
        <v>97.814809999999994</v>
      </c>
      <c r="BDX28" s="253">
        <v>97.815554000000006</v>
      </c>
      <c r="BDY28" s="253">
        <v>97.826487999999998</v>
      </c>
      <c r="BDZ28" s="253">
        <v>97.828266999999997</v>
      </c>
      <c r="BEA28" s="253">
        <v>97.804951000000003</v>
      </c>
      <c r="BEB28" s="253">
        <v>97.771141999999998</v>
      </c>
      <c r="BEC28" s="253">
        <v>97.761409999999998</v>
      </c>
      <c r="BED28" s="253">
        <v>97.790600999999995</v>
      </c>
      <c r="BEE28" s="253">
        <v>97.836588000000006</v>
      </c>
      <c r="BEF28" s="253">
        <v>97.867001000000002</v>
      </c>
      <c r="BEG28" s="253">
        <v>97.871654000000007</v>
      </c>
      <c r="BEH28" s="253">
        <v>97.861028000000005</v>
      </c>
      <c r="BEI28" s="253">
        <v>97.844414</v>
      </c>
      <c r="BEJ28" s="253">
        <v>97.823262999999997</v>
      </c>
      <c r="BEK28" s="253">
        <v>97.800511999999998</v>
      </c>
      <c r="BEL28" s="253">
        <v>97.782905</v>
      </c>
      <c r="BEM28" s="253">
        <v>97.774593999999993</v>
      </c>
      <c r="BEN28" s="253">
        <v>97.777403000000007</v>
      </c>
      <c r="BEO28" s="253">
        <v>97.794987000000006</v>
      </c>
      <c r="BEP28" s="253">
        <v>97.826706999999999</v>
      </c>
      <c r="BEQ28" s="253">
        <v>97.858945000000006</v>
      </c>
      <c r="BER28" s="253">
        <v>97.873954999999995</v>
      </c>
      <c r="BES28" s="253">
        <v>97.869461999999999</v>
      </c>
      <c r="BET28" s="253">
        <v>97.860461000000001</v>
      </c>
      <c r="BEU28" s="253">
        <v>97.859784000000005</v>
      </c>
      <c r="BEV28" s="253">
        <v>97.865917999999994</v>
      </c>
      <c r="BEW28" s="253">
        <v>97.872337000000002</v>
      </c>
      <c r="BEX28" s="253">
        <v>97.878808000000006</v>
      </c>
      <c r="BEY28" s="253">
        <v>97.886814000000001</v>
      </c>
      <c r="BEZ28" s="253">
        <v>97.890176999999994</v>
      </c>
      <c r="BFA28" s="253">
        <v>97.878722999999994</v>
      </c>
      <c r="BFB28" s="253">
        <v>97.850854999999996</v>
      </c>
      <c r="BFC28" s="253">
        <v>97.818219999999997</v>
      </c>
      <c r="BFD28" s="253">
        <v>97.797106999999997</v>
      </c>
      <c r="BFE28" s="253">
        <v>97.795835999999994</v>
      </c>
      <c r="BFF28" s="253">
        <v>97.809889999999996</v>
      </c>
      <c r="BFG28" s="253">
        <v>97.828879999999998</v>
      </c>
      <c r="BFH28" s="253">
        <v>97.847549999999998</v>
      </c>
      <c r="BFI28" s="253">
        <v>97.867092999999997</v>
      </c>
      <c r="BFJ28" s="253">
        <v>97.885188999999997</v>
      </c>
      <c r="BFK28" s="253">
        <v>97.891450000000006</v>
      </c>
      <c r="BFL28" s="253">
        <v>97.879761999999999</v>
      </c>
      <c r="BFM28" s="253">
        <v>97.861761999999999</v>
      </c>
      <c r="BFN28" s="253">
        <v>97.858611999999994</v>
      </c>
      <c r="BFO28" s="253">
        <v>97.878086999999994</v>
      </c>
      <c r="BFP28" s="253">
        <v>97.906492</v>
      </c>
      <c r="BFQ28" s="253">
        <v>97.925231999999994</v>
      </c>
      <c r="BFR28" s="253">
        <v>97.930045000000007</v>
      </c>
      <c r="BFS28" s="253">
        <v>97.931388999999996</v>
      </c>
      <c r="BFT28" s="253">
        <v>97.940689000000006</v>
      </c>
      <c r="BFU28" s="253">
        <v>97.958965000000006</v>
      </c>
      <c r="BFV28" s="253">
        <v>97.975583999999998</v>
      </c>
      <c r="BFW28" s="253">
        <v>97.976273000000006</v>
      </c>
      <c r="BFX28" s="253">
        <v>97.955869000000007</v>
      </c>
      <c r="BFY28" s="253">
        <v>97.925574999999995</v>
      </c>
      <c r="BFZ28" s="253">
        <v>97.904555000000002</v>
      </c>
      <c r="BGA28" s="253">
        <v>97.901953000000006</v>
      </c>
      <c r="BGB28" s="253">
        <v>97.909216000000001</v>
      </c>
      <c r="BGC28" s="253">
        <v>97.911468999999997</v>
      </c>
      <c r="BGD28" s="253">
        <v>97.903754000000006</v>
      </c>
      <c r="BGE28" s="253">
        <v>97.893347000000006</v>
      </c>
      <c r="BGF28" s="253">
        <v>97.888384000000002</v>
      </c>
      <c r="BGG28" s="253">
        <v>97.888814999999994</v>
      </c>
      <c r="BGH28" s="253">
        <v>97.889897000000005</v>
      </c>
      <c r="BGI28" s="253">
        <v>97.891189999999995</v>
      </c>
      <c r="BGJ28" s="253">
        <v>97.897835000000001</v>
      </c>
      <c r="BGK28" s="253">
        <v>97.912808999999996</v>
      </c>
      <c r="BGL28" s="253">
        <v>97.931781999999998</v>
      </c>
      <c r="BGM28" s="253">
        <v>97.947348000000005</v>
      </c>
      <c r="BGN28" s="253">
        <v>97.954363999999998</v>
      </c>
      <c r="BGO28" s="253">
        <v>97.948442</v>
      </c>
      <c r="BGP28" s="253">
        <v>97.925129999999996</v>
      </c>
      <c r="BGQ28" s="253">
        <v>97.888144999999994</v>
      </c>
      <c r="BGR28" s="253">
        <v>97.854635999999999</v>
      </c>
      <c r="BGS28" s="253">
        <v>97.841662999999997</v>
      </c>
      <c r="BGT28" s="253">
        <v>97.847658999999993</v>
      </c>
      <c r="BGU28" s="253">
        <v>97.857647999999998</v>
      </c>
      <c r="BGV28" s="253">
        <v>97.867369999999994</v>
      </c>
      <c r="BGW28" s="253">
        <v>97.889026999999999</v>
      </c>
      <c r="BGX28" s="253">
        <v>97.928448000000003</v>
      </c>
      <c r="BGY28" s="253">
        <v>97.969950999999995</v>
      </c>
      <c r="BGZ28" s="253">
        <v>97.993347</v>
      </c>
      <c r="BHA28" s="253">
        <v>97.995913000000002</v>
      </c>
      <c r="BHB28" s="253">
        <v>97.987252999999995</v>
      </c>
      <c r="BHC28" s="253">
        <v>97.971727999999999</v>
      </c>
      <c r="BHD28" s="253">
        <v>97.949540999999996</v>
      </c>
      <c r="BHE28" s="253">
        <v>97.929384999999996</v>
      </c>
      <c r="BHF28" s="253">
        <v>97.925199000000006</v>
      </c>
      <c r="BHG28" s="253">
        <v>97.940241</v>
      </c>
      <c r="BHH28" s="253">
        <v>97.963521</v>
      </c>
      <c r="BHI28" s="253">
        <v>97.981528999999995</v>
      </c>
      <c r="BHJ28" s="253">
        <v>97.987429000000006</v>
      </c>
      <c r="BHK28" s="253">
        <v>97.982558999999995</v>
      </c>
      <c r="BHL28" s="253">
        <v>97.976213000000001</v>
      </c>
      <c r="BHM28" s="253">
        <v>97.978831</v>
      </c>
      <c r="BHN28" s="253">
        <v>97.986794000000003</v>
      </c>
      <c r="BHO28" s="253">
        <v>97.980018999999999</v>
      </c>
      <c r="BHP28" s="253">
        <v>97.945640999999995</v>
      </c>
      <c r="BHQ28" s="253">
        <v>97.899043000000006</v>
      </c>
      <c r="BHR28" s="253">
        <v>97.868887000000001</v>
      </c>
      <c r="BHS28" s="253">
        <v>97.865082000000001</v>
      </c>
      <c r="BHT28" s="253">
        <v>97.874167</v>
      </c>
      <c r="BHU28" s="253">
        <v>97.882401000000002</v>
      </c>
      <c r="BHV28" s="253">
        <v>97.887692000000001</v>
      </c>
      <c r="BHW28" s="253">
        <v>97.889285999999998</v>
      </c>
      <c r="BHX28" s="253">
        <v>97.882439000000005</v>
      </c>
      <c r="BHY28" s="253">
        <v>97.868283000000005</v>
      </c>
      <c r="BHZ28" s="253">
        <v>97.857237999999995</v>
      </c>
      <c r="BIA28" s="253">
        <v>97.858227999999997</v>
      </c>
      <c r="BIB28" s="253">
        <v>97.873217999999994</v>
      </c>
      <c r="BIC28" s="253">
        <v>97.902445999999998</v>
      </c>
      <c r="BID28" s="253">
        <v>97.942601999999994</v>
      </c>
      <c r="BIE28" s="253">
        <v>97.977889000000005</v>
      </c>
      <c r="BIF28" s="253">
        <v>97.987644000000003</v>
      </c>
      <c r="BIG28" s="253">
        <v>97.970150000000004</v>
      </c>
      <c r="BIH28" s="253">
        <v>97.948008000000002</v>
      </c>
      <c r="BII28" s="253">
        <v>97.942333000000005</v>
      </c>
      <c r="BIJ28" s="253">
        <v>97.951003</v>
      </c>
      <c r="BIK28" s="253">
        <v>97.959463</v>
      </c>
      <c r="BIL28" s="253">
        <v>97.963829000000004</v>
      </c>
      <c r="BIM28" s="253">
        <v>97.973130999999995</v>
      </c>
      <c r="BIN28" s="253">
        <v>97.993509000000003</v>
      </c>
      <c r="BIO28" s="253">
        <v>98.01952</v>
      </c>
      <c r="BIP28" s="253">
        <v>98.039851999999996</v>
      </c>
      <c r="BIQ28" s="253">
        <v>98.045996000000002</v>
      </c>
      <c r="BIR28" s="253">
        <v>98.036835999999994</v>
      </c>
      <c r="BIS28" s="253">
        <v>98.019231000000005</v>
      </c>
      <c r="BIT28" s="253">
        <v>98.003591999999998</v>
      </c>
      <c r="BIU28" s="253">
        <v>97.996786</v>
      </c>
      <c r="BIV28" s="253">
        <v>97.999769999999998</v>
      </c>
      <c r="BIW28" s="253">
        <v>98.010487999999995</v>
      </c>
      <c r="BIX28" s="253">
        <v>98.024716999999995</v>
      </c>
      <c r="BIY28" s="253">
        <v>98.034734</v>
      </c>
      <c r="BIZ28" s="253">
        <v>98.033844000000002</v>
      </c>
      <c r="BJA28" s="253">
        <v>98.024711999999994</v>
      </c>
      <c r="BJB28" s="253">
        <v>98.018586999999997</v>
      </c>
      <c r="BJC28" s="253">
        <v>98.023826</v>
      </c>
      <c r="BJD28" s="253">
        <v>98.038082000000003</v>
      </c>
      <c r="BJE28" s="253">
        <v>98.051907</v>
      </c>
      <c r="BJF28" s="253">
        <v>98.056252000000001</v>
      </c>
      <c r="BJG28" s="253">
        <v>98.047569999999993</v>
      </c>
      <c r="BJH28" s="253">
        <v>98.031390000000002</v>
      </c>
      <c r="BJI28" s="253">
        <v>98.020728000000005</v>
      </c>
      <c r="BJJ28" s="253">
        <v>98.024546000000001</v>
      </c>
      <c r="BJK28" s="253">
        <v>98.037289000000001</v>
      </c>
      <c r="BJL28" s="253">
        <v>98.046115999999998</v>
      </c>
      <c r="BJM28" s="253">
        <v>98.048578000000006</v>
      </c>
      <c r="BJN28" s="253">
        <v>98.055153000000004</v>
      </c>
      <c r="BJO28" s="253">
        <v>98.072592999999998</v>
      </c>
      <c r="BJP28" s="253">
        <v>98.093777000000003</v>
      </c>
      <c r="BJQ28" s="253">
        <v>98.108800000000002</v>
      </c>
      <c r="BJR28" s="253">
        <v>98.117726000000005</v>
      </c>
      <c r="BJS28" s="253">
        <v>98.124705000000006</v>
      </c>
      <c r="BJT28" s="253">
        <v>98.126756999999998</v>
      </c>
      <c r="BJU28" s="253">
        <v>98.119208</v>
      </c>
      <c r="BJV28" s="253">
        <v>98.107585</v>
      </c>
      <c r="BJW28" s="253">
        <v>98.102112000000005</v>
      </c>
      <c r="BJX28" s="253">
        <v>98.103142000000005</v>
      </c>
      <c r="BJY28" s="253">
        <v>98.103998000000004</v>
      </c>
      <c r="BJZ28" s="253">
        <v>98.106271000000007</v>
      </c>
      <c r="BKA28" s="253">
        <v>98.118886000000003</v>
      </c>
      <c r="BKB28" s="253">
        <v>98.142274</v>
      </c>
      <c r="BKC28" s="253">
        <v>98.165324999999996</v>
      </c>
      <c r="BKD28" s="253">
        <v>98.176593999999994</v>
      </c>
      <c r="BKE28" s="253">
        <v>98.167316</v>
      </c>
      <c r="BKF28" s="253">
        <v>98.131480999999994</v>
      </c>
      <c r="BKG28" s="253">
        <v>98.082504999999998</v>
      </c>
      <c r="BKH28" s="253">
        <v>98.060289999999995</v>
      </c>
      <c r="BKI28" s="253">
        <v>98.092830000000006</v>
      </c>
      <c r="BKJ28" s="253">
        <v>98.154590999999996</v>
      </c>
      <c r="BKK28" s="253">
        <v>98.188781000000006</v>
      </c>
      <c r="BKL28" s="253">
        <v>98.171225000000007</v>
      </c>
      <c r="BKM28" s="253">
        <v>98.126849000000007</v>
      </c>
      <c r="BKN28" s="253">
        <v>98.080436000000006</v>
      </c>
      <c r="BKO28" s="253">
        <v>98.027355999999997</v>
      </c>
      <c r="BKP28" s="253">
        <v>97.963567999999995</v>
      </c>
      <c r="BKQ28" s="253">
        <v>97.913251000000002</v>
      </c>
      <c r="BKR28" s="253">
        <v>97.907433999999995</v>
      </c>
      <c r="BKS28" s="253">
        <v>97.947748000000004</v>
      </c>
      <c r="BKT28" s="253">
        <v>98.009814000000006</v>
      </c>
      <c r="BKU28" s="253">
        <v>98.071216000000007</v>
      </c>
      <c r="BKV28" s="253">
        <v>98.122547999999995</v>
      </c>
      <c r="BKW28" s="253">
        <v>98.159655999999998</v>
      </c>
      <c r="BKX28" s="253">
        <v>98.175274999999999</v>
      </c>
      <c r="BKY28" s="253">
        <v>98.166830000000004</v>
      </c>
      <c r="BKZ28" s="253">
        <v>98.150009999999995</v>
      </c>
      <c r="BLA28" s="253">
        <v>98.152630000000002</v>
      </c>
      <c r="BLB28" s="253">
        <v>98.185884000000001</v>
      </c>
      <c r="BLC28" s="253">
        <v>98.228808000000001</v>
      </c>
      <c r="BLD28" s="253">
        <v>98.247555000000006</v>
      </c>
      <c r="BLE28" s="253">
        <v>98.220001999999994</v>
      </c>
      <c r="BLF28" s="253">
        <v>98.149325000000005</v>
      </c>
      <c r="BLG28" s="253">
        <v>98.061057000000005</v>
      </c>
      <c r="BLH28" s="253">
        <v>97.987553000000005</v>
      </c>
      <c r="BLI28" s="253">
        <v>97.946631999999994</v>
      </c>
      <c r="BLJ28" s="253">
        <v>97.932374999999993</v>
      </c>
      <c r="BLK28" s="253">
        <v>97.930413999999999</v>
      </c>
      <c r="BLL28" s="253">
        <v>97.937573999999998</v>
      </c>
      <c r="BLM28" s="253">
        <v>97.960302999999996</v>
      </c>
      <c r="BLN28" s="253">
        <v>97.994656000000006</v>
      </c>
      <c r="BLO28" s="253">
        <v>98.019290999999996</v>
      </c>
      <c r="BLP28" s="253">
        <v>98.011292999999995</v>
      </c>
      <c r="BLQ28" s="253">
        <v>97.966033999999993</v>
      </c>
      <c r="BLR28" s="253">
        <v>97.892674</v>
      </c>
      <c r="BLS28" s="253">
        <v>97.808051000000006</v>
      </c>
      <c r="BLT28" s="253">
        <v>97.735426000000004</v>
      </c>
      <c r="BLU28" s="253">
        <v>97.700322999999997</v>
      </c>
      <c r="BLV28" s="253">
        <v>97.710292999999993</v>
      </c>
      <c r="BLW28" s="253">
        <v>97.743508000000006</v>
      </c>
      <c r="BLX28" s="253">
        <v>97.772367000000003</v>
      </c>
      <c r="BLY28" s="253">
        <v>97.793970999999999</v>
      </c>
      <c r="BLZ28" s="253">
        <v>97.825982999999994</v>
      </c>
      <c r="BMA28" s="253">
        <v>97.874707000000001</v>
      </c>
      <c r="BMB28" s="253">
        <v>97.923458999999994</v>
      </c>
      <c r="BMC28" s="253">
        <v>97.952163999999996</v>
      </c>
      <c r="BMD28" s="253">
        <v>97.955596</v>
      </c>
      <c r="BME28" s="253">
        <v>97.942153000000005</v>
      </c>
      <c r="BMF28" s="253">
        <v>97.922825000000003</v>
      </c>
      <c r="BMG28" s="253">
        <v>97.907740000000004</v>
      </c>
      <c r="BMH28" s="253">
        <v>97.902861999999999</v>
      </c>
      <c r="BMI28" s="253">
        <v>97.907319999999999</v>
      </c>
      <c r="BMJ28" s="253">
        <v>97.913770999999997</v>
      </c>
      <c r="BMK28" s="253">
        <v>97.917878000000002</v>
      </c>
      <c r="BML28" s="253">
        <v>97.921367000000004</v>
      </c>
      <c r="BMM28" s="253">
        <v>97.926437000000007</v>
      </c>
      <c r="BMN28" s="253">
        <v>97.929011000000003</v>
      </c>
      <c r="BMO28" s="253">
        <v>97.923947999999996</v>
      </c>
      <c r="BMP28" s="253">
        <v>97.913028999999995</v>
      </c>
      <c r="BMQ28" s="253">
        <v>97.904938000000001</v>
      </c>
      <c r="BMR28" s="253">
        <v>97.905316999999997</v>
      </c>
      <c r="BMS28" s="253">
        <v>97.910983000000002</v>
      </c>
      <c r="BMT28" s="253">
        <v>97.914348000000004</v>
      </c>
      <c r="BMU28" s="253">
        <v>97.913343999999995</v>
      </c>
      <c r="BMV28" s="253">
        <v>97.912294000000003</v>
      </c>
      <c r="BMW28" s="253">
        <v>97.914122000000006</v>
      </c>
      <c r="BMX28" s="253">
        <v>97.914963</v>
      </c>
      <c r="BMY28" s="253">
        <v>97.911683999999994</v>
      </c>
      <c r="BMZ28" s="253">
        <v>97.909218999999993</v>
      </c>
      <c r="BNA28" s="253">
        <v>97.913160000000005</v>
      </c>
      <c r="BNB28" s="253">
        <v>97.914985000000001</v>
      </c>
      <c r="BNC28" s="253">
        <v>97.895767000000006</v>
      </c>
      <c r="BND28" s="253">
        <v>97.849366000000003</v>
      </c>
      <c r="BNE28" s="253">
        <v>97.794962999999996</v>
      </c>
      <c r="BNF28" s="253">
        <v>97.760182</v>
      </c>
      <c r="BNG28" s="253">
        <v>97.757129000000006</v>
      </c>
      <c r="BNH28" s="253">
        <v>97.780021000000005</v>
      </c>
      <c r="BNI28" s="253">
        <v>97.817851000000005</v>
      </c>
      <c r="BNJ28" s="253">
        <v>97.859877999999995</v>
      </c>
      <c r="BNK28" s="253">
        <v>97.893275000000003</v>
      </c>
      <c r="BNL28" s="253">
        <v>97.907718000000003</v>
      </c>
      <c r="BNM28" s="253">
        <v>97.903329999999997</v>
      </c>
      <c r="BNN28" s="253">
        <v>97.886945999999995</v>
      </c>
      <c r="BNO28" s="253">
        <v>97.861842999999993</v>
      </c>
      <c r="BNP28" s="253">
        <v>97.829566999999997</v>
      </c>
      <c r="BNQ28" s="253">
        <v>97.800117999999998</v>
      </c>
      <c r="BNR28" s="253">
        <v>97.789867000000001</v>
      </c>
      <c r="BNS28" s="253">
        <v>97.806653999999995</v>
      </c>
      <c r="BNT28" s="253">
        <v>97.841519000000005</v>
      </c>
      <c r="BNU28" s="253">
        <v>97.874914000000004</v>
      </c>
      <c r="BNV28" s="253">
        <v>97.887924999999996</v>
      </c>
      <c r="BNW28" s="253">
        <v>97.873493999999994</v>
      </c>
      <c r="BNX28" s="253">
        <v>97.845775000000003</v>
      </c>
      <c r="BNY28" s="253">
        <v>97.833990999999997</v>
      </c>
      <c r="BNZ28" s="253">
        <v>97.854297000000003</v>
      </c>
      <c r="BOA28" s="253">
        <v>97.887758000000005</v>
      </c>
      <c r="BOB28" s="253">
        <v>97.897154</v>
      </c>
      <c r="BOC28" s="253">
        <v>97.867067000000006</v>
      </c>
      <c r="BOD28" s="253">
        <v>97.818364000000003</v>
      </c>
      <c r="BOE28" s="253">
        <v>97.783766</v>
      </c>
      <c r="BOF28" s="253">
        <v>97.780163999999999</v>
      </c>
      <c r="BOG28" s="253">
        <v>97.804302000000007</v>
      </c>
      <c r="BOH28" s="253">
        <v>97.841616999999999</v>
      </c>
      <c r="BOI28" s="253">
        <v>97.873831999999993</v>
      </c>
      <c r="BOJ28" s="253">
        <v>97.888408999999996</v>
      </c>
      <c r="BOK28" s="253">
        <v>97.888711000000001</v>
      </c>
      <c r="BOL28" s="253">
        <v>97.889786000000001</v>
      </c>
      <c r="BOM28" s="253">
        <v>97.899507</v>
      </c>
      <c r="BON28" s="253">
        <v>97.909514000000001</v>
      </c>
      <c r="BOO28" s="253">
        <v>97.908287000000001</v>
      </c>
      <c r="BOP28" s="253">
        <v>97.896726999999998</v>
      </c>
      <c r="BOQ28" s="253">
        <v>97.885332000000005</v>
      </c>
      <c r="BOR28" s="253">
        <v>97.879977999999994</v>
      </c>
      <c r="BOS28" s="253">
        <v>97.87679</v>
      </c>
      <c r="BOT28" s="253">
        <v>97.871505999999997</v>
      </c>
      <c r="BOU28" s="253">
        <v>97.869928999999999</v>
      </c>
      <c r="BOV28" s="253">
        <v>97.883808000000002</v>
      </c>
      <c r="BOW28" s="253">
        <v>97.912712999999997</v>
      </c>
      <c r="BOX28" s="253">
        <v>97.933995999999993</v>
      </c>
      <c r="BOY28" s="253">
        <v>97.920878999999999</v>
      </c>
      <c r="BOZ28" s="253">
        <v>97.873947000000001</v>
      </c>
      <c r="BPA28" s="253">
        <v>97.825711999999996</v>
      </c>
      <c r="BPB28" s="253">
        <v>97.807537999999994</v>
      </c>
      <c r="BPC28" s="253">
        <v>97.820352</v>
      </c>
      <c r="BPD28" s="253">
        <v>97.843198000000001</v>
      </c>
      <c r="BPE28" s="253">
        <v>97.858418</v>
      </c>
      <c r="BPF28" s="253">
        <v>97.856992000000005</v>
      </c>
      <c r="BPG28" s="253">
        <v>97.831059999999994</v>
      </c>
      <c r="BPH28" s="253">
        <v>97.782756000000006</v>
      </c>
      <c r="BPI28" s="253">
        <v>97.739598999999998</v>
      </c>
      <c r="BPJ28" s="253">
        <v>97.741512</v>
      </c>
      <c r="BPK28" s="253">
        <v>97.804214999999999</v>
      </c>
      <c r="BPL28" s="253">
        <v>97.901205000000004</v>
      </c>
      <c r="BPM28" s="253">
        <v>97.984139999999996</v>
      </c>
      <c r="BPN28" s="253">
        <v>98.018063999999995</v>
      </c>
      <c r="BPO28" s="253">
        <v>98.001141000000004</v>
      </c>
      <c r="BPP28" s="253">
        <v>97.960789000000005</v>
      </c>
      <c r="BPQ28" s="253">
        <v>97.930458000000002</v>
      </c>
      <c r="BPR28" s="253">
        <v>97.921785</v>
      </c>
      <c r="BPS28" s="253">
        <v>97.920334999999994</v>
      </c>
      <c r="BPT28" s="253">
        <v>97.912280999999993</v>
      </c>
      <c r="BPU28" s="253">
        <v>97.906492</v>
      </c>
      <c r="BPV28" s="253">
        <v>97.919724000000002</v>
      </c>
      <c r="BPW28" s="253">
        <v>97.948300000000003</v>
      </c>
      <c r="BPX28" s="253">
        <v>97.970382999999998</v>
      </c>
      <c r="BPY28" s="253">
        <v>97.973753000000002</v>
      </c>
      <c r="BPZ28" s="253">
        <v>97.966802999999999</v>
      </c>
      <c r="BQA28" s="253">
        <v>97.962804000000006</v>
      </c>
      <c r="BQB28" s="253">
        <v>97.966539999999995</v>
      </c>
      <c r="BQC28" s="253">
        <v>97.975247999999993</v>
      </c>
      <c r="BQD28" s="253">
        <v>97.979991999999996</v>
      </c>
      <c r="BQE28" s="253">
        <v>97.967611000000005</v>
      </c>
      <c r="BQF28" s="253">
        <v>97.934708000000001</v>
      </c>
      <c r="BQG28" s="253">
        <v>97.899023999999997</v>
      </c>
      <c r="BQH28" s="253">
        <v>97.883810999999994</v>
      </c>
      <c r="BQI28" s="253">
        <v>97.891249999999999</v>
      </c>
      <c r="BQJ28" s="253">
        <v>97.901871999999997</v>
      </c>
      <c r="BQK28" s="253">
        <v>97.898223999999999</v>
      </c>
      <c r="BQL28" s="253">
        <v>97.878532000000007</v>
      </c>
      <c r="BQM28" s="253">
        <v>97.851710999999995</v>
      </c>
      <c r="BQN28" s="253">
        <v>97.833873999999994</v>
      </c>
      <c r="BQO28" s="253">
        <v>97.844487999999998</v>
      </c>
      <c r="BQP28" s="253">
        <v>97.885446999999999</v>
      </c>
      <c r="BQQ28" s="253">
        <v>97.923243999999997</v>
      </c>
      <c r="BQR28" s="253">
        <v>97.912340999999998</v>
      </c>
      <c r="BQS28" s="253">
        <v>97.844391000000002</v>
      </c>
      <c r="BQT28" s="253">
        <v>97.759913999999995</v>
      </c>
      <c r="BQU28" s="253">
        <v>97.706524000000002</v>
      </c>
      <c r="BQV28" s="253">
        <v>97.701215000000005</v>
      </c>
      <c r="BQW28" s="253">
        <v>97.736965999999995</v>
      </c>
      <c r="BQX28" s="253">
        <v>97.805618999999993</v>
      </c>
      <c r="BQY28" s="253">
        <v>97.895325999999997</v>
      </c>
      <c r="BQZ28" s="253">
        <v>97.972491000000005</v>
      </c>
      <c r="BRA28" s="253">
        <v>97.988433999999998</v>
      </c>
      <c r="BRB28" s="253">
        <v>97.917068</v>
      </c>
      <c r="BRC28" s="253">
        <v>97.786036999999993</v>
      </c>
      <c r="BRD28" s="253">
        <v>97.665880999999999</v>
      </c>
      <c r="BRE28" s="253">
        <v>97.618037999999999</v>
      </c>
      <c r="BRF28" s="253">
        <v>97.647256999999996</v>
      </c>
      <c r="BRG28" s="253">
        <v>97.709450000000004</v>
      </c>
      <c r="BRH28" s="253">
        <v>97.764938000000001</v>
      </c>
      <c r="BRI28" s="253">
        <v>97.812036000000006</v>
      </c>
      <c r="BRJ28" s="253">
        <v>97.864258000000007</v>
      </c>
      <c r="BRK28" s="253">
        <v>97.913995</v>
      </c>
      <c r="BRL28" s="253">
        <v>97.937669999999997</v>
      </c>
      <c r="BRM28" s="253">
        <v>97.927807000000001</v>
      </c>
      <c r="BRN28" s="253">
        <v>97.900274999999993</v>
      </c>
      <c r="BRO28" s="253">
        <v>97.872668000000004</v>
      </c>
      <c r="BRP28" s="253">
        <v>97.851851999999994</v>
      </c>
      <c r="BRQ28" s="253">
        <v>97.838583</v>
      </c>
      <c r="BRR28" s="253">
        <v>97.827652999999998</v>
      </c>
      <c r="BRS28" s="253">
        <v>97.805088999999995</v>
      </c>
      <c r="BRT28" s="253">
        <v>97.760542000000001</v>
      </c>
      <c r="BRU28" s="253">
        <v>97.704035000000005</v>
      </c>
      <c r="BRV28" s="253">
        <v>97.659805000000006</v>
      </c>
      <c r="BRW28" s="253">
        <v>97.645020000000002</v>
      </c>
      <c r="BRX28" s="253">
        <v>97.662167999999994</v>
      </c>
      <c r="BRY28" s="253">
        <v>97.704058000000003</v>
      </c>
      <c r="BRZ28" s="253">
        <v>97.754135000000005</v>
      </c>
      <c r="BSA28" s="253">
        <v>97.791066000000001</v>
      </c>
      <c r="BSB28" s="253">
        <v>97.813260999999997</v>
      </c>
      <c r="BSC28" s="253">
        <v>97.856019000000003</v>
      </c>
      <c r="BSD28" s="253">
        <v>97.959267999999994</v>
      </c>
      <c r="BSE28" s="253">
        <v>98.114748000000006</v>
      </c>
      <c r="BSF28" s="253">
        <v>98.266283000000001</v>
      </c>
      <c r="BSG28" s="253">
        <v>98.360950000000003</v>
      </c>
      <c r="BSH28" s="253">
        <v>98.381324000000006</v>
      </c>
      <c r="BSI28" s="253">
        <v>98.339513999999994</v>
      </c>
      <c r="BSJ28" s="253">
        <v>98.266262999999995</v>
      </c>
      <c r="BSK28" s="253">
        <v>98.199276999999995</v>
      </c>
      <c r="BSL28" s="253">
        <v>98.160443999999998</v>
      </c>
      <c r="BSM28" s="253">
        <v>98.145624999999995</v>
      </c>
      <c r="BSN28" s="253">
        <v>98.146039999999999</v>
      </c>
      <c r="BSO28" s="253">
        <v>98.169291000000001</v>
      </c>
      <c r="BSP28" s="253">
        <v>98.223196000000002</v>
      </c>
      <c r="BSQ28" s="253">
        <v>98.287396999999999</v>
      </c>
      <c r="BSR28" s="253">
        <v>98.323008000000002</v>
      </c>
      <c r="BSS28" s="253">
        <v>98.312475000000006</v>
      </c>
      <c r="BST28" s="253">
        <v>98.274494000000004</v>
      </c>
      <c r="BSU28" s="253">
        <v>98.238096999999996</v>
      </c>
      <c r="BSV28" s="253">
        <v>98.214821999999998</v>
      </c>
      <c r="BSW28" s="253">
        <v>98.195964000000004</v>
      </c>
      <c r="BSX28" s="253">
        <v>98.166741999999999</v>
      </c>
      <c r="BSY28" s="253">
        <v>98.122669999999999</v>
      </c>
      <c r="BSZ28" s="253">
        <v>98.079108000000005</v>
      </c>
      <c r="BTA28" s="253">
        <v>98.063269000000005</v>
      </c>
      <c r="BTB28" s="253">
        <v>98.090334999999996</v>
      </c>
      <c r="BTC28" s="253">
        <v>98.148786999999999</v>
      </c>
      <c r="BTD28" s="253">
        <v>98.210915</v>
      </c>
      <c r="BTE28" s="253">
        <v>98.252975000000006</v>
      </c>
      <c r="BTF28" s="253">
        <v>98.264882999999998</v>
      </c>
      <c r="BTG28" s="253">
        <v>98.250645000000006</v>
      </c>
      <c r="BTH28" s="253">
        <v>98.225058000000004</v>
      </c>
      <c r="BTI28" s="253">
        <v>98.201423000000005</v>
      </c>
      <c r="BTJ28" s="253">
        <v>98.177909</v>
      </c>
      <c r="BTK28" s="253">
        <v>98.145103000000006</v>
      </c>
      <c r="BTL28" s="253">
        <v>98.108037999999993</v>
      </c>
      <c r="BTM28" s="253">
        <v>98.085064000000003</v>
      </c>
      <c r="BTN28" s="253">
        <v>98.079656</v>
      </c>
      <c r="BTO28" s="253">
        <v>98.072089000000005</v>
      </c>
      <c r="BTP28" s="253">
        <v>98.050353000000001</v>
      </c>
      <c r="BTQ28" s="253">
        <v>98.031689</v>
      </c>
      <c r="BTR28" s="253">
        <v>98.036773999999994</v>
      </c>
      <c r="BTS28" s="253">
        <v>98.057017999999999</v>
      </c>
      <c r="BTT28" s="253">
        <v>98.066556000000006</v>
      </c>
      <c r="BTU28" s="253">
        <v>98.056282999999993</v>
      </c>
      <c r="BTV28" s="253">
        <v>98.036764000000005</v>
      </c>
      <c r="BTW28" s="253">
        <v>98.016274999999993</v>
      </c>
      <c r="BTX28" s="253">
        <v>97.997434999999996</v>
      </c>
      <c r="BTY28" s="253">
        <v>97.988731999999999</v>
      </c>
      <c r="BTZ28" s="253">
        <v>97.995390999999998</v>
      </c>
      <c r="BUA28" s="253">
        <v>98.00085</v>
      </c>
      <c r="BUB28" s="253">
        <v>97.980778999999998</v>
      </c>
      <c r="BUC28" s="253">
        <v>97.937952999999993</v>
      </c>
      <c r="BUD28" s="253">
        <v>97.902469999999994</v>
      </c>
      <c r="BUE28" s="253">
        <v>97.893859000000006</v>
      </c>
      <c r="BUF28" s="253">
        <v>97.901387999999997</v>
      </c>
      <c r="BUG28" s="253">
        <v>97.905372</v>
      </c>
      <c r="BUH28" s="253">
        <v>97.899771999999999</v>
      </c>
      <c r="BUI28" s="253">
        <v>97.887690000000006</v>
      </c>
      <c r="BUJ28" s="253">
        <v>97.871123999999995</v>
      </c>
      <c r="BUK28" s="253">
        <v>97.854755999999995</v>
      </c>
      <c r="BUL28" s="253">
        <v>97.850122999999996</v>
      </c>
      <c r="BUM28" s="253">
        <v>97.869152</v>
      </c>
      <c r="BUN28" s="253">
        <v>97.918197000000006</v>
      </c>
      <c r="BUO28" s="253">
        <v>97.995033000000006</v>
      </c>
      <c r="BUP28" s="253">
        <v>98.081055000000006</v>
      </c>
      <c r="BUQ28" s="253">
        <v>98.140433999999999</v>
      </c>
      <c r="BUR28" s="253">
        <v>98.144056000000006</v>
      </c>
      <c r="BUS28" s="253">
        <v>98.097617</v>
      </c>
      <c r="BUT28" s="253">
        <v>98.035307000000003</v>
      </c>
      <c r="BUU28" s="253">
        <v>97.987927999999997</v>
      </c>
      <c r="BUV28" s="253">
        <v>97.968052999999998</v>
      </c>
      <c r="BUW28" s="253">
        <v>97.978503000000003</v>
      </c>
      <c r="BUX28" s="253">
        <v>98.014370999999997</v>
      </c>
      <c r="BUY28" s="253">
        <v>98.054760999999999</v>
      </c>
      <c r="BUZ28" s="253">
        <v>98.072417999999999</v>
      </c>
      <c r="BVA28" s="253">
        <v>98.060135000000002</v>
      </c>
      <c r="BVB28" s="253">
        <v>98.034886</v>
      </c>
      <c r="BVC28" s="253">
        <v>98.012702000000004</v>
      </c>
      <c r="BVD28" s="253">
        <v>97.995472000000007</v>
      </c>
      <c r="BVE28" s="253">
        <v>97.985239000000007</v>
      </c>
      <c r="BVF28" s="253">
        <v>97.990921</v>
      </c>
      <c r="BVG28" s="253">
        <v>98.009938000000005</v>
      </c>
      <c r="BVH28" s="253">
        <v>98.020976000000005</v>
      </c>
      <c r="BVI28" s="253">
        <v>98.010755000000003</v>
      </c>
      <c r="BVJ28" s="253">
        <v>97.996898000000002</v>
      </c>
      <c r="BVK28" s="253">
        <v>98.007930999999999</v>
      </c>
      <c r="BVL28" s="253">
        <v>98.045069999999996</v>
      </c>
      <c r="BVM28" s="253">
        <v>98.077597999999995</v>
      </c>
      <c r="BVN28" s="253">
        <v>98.074819000000005</v>
      </c>
      <c r="BVO28" s="253">
        <v>98.034009999999995</v>
      </c>
      <c r="BVP28" s="253">
        <v>97.978543000000002</v>
      </c>
      <c r="BVQ28" s="253">
        <v>97.935073000000003</v>
      </c>
      <c r="BVR28" s="253">
        <v>97.913107999999994</v>
      </c>
      <c r="BVS28" s="253">
        <v>97.905541999999997</v>
      </c>
      <c r="BVT28" s="253">
        <v>97.907259999999994</v>
      </c>
      <c r="BVU28" s="253">
        <v>97.926917000000003</v>
      </c>
      <c r="BVV28" s="253">
        <v>97.973264999999998</v>
      </c>
      <c r="BVW28" s="253">
        <v>98.034424000000001</v>
      </c>
      <c r="BVX28" s="253">
        <v>98.081638999999996</v>
      </c>
      <c r="BVY28" s="253">
        <v>98.094346999999999</v>
      </c>
      <c r="BVZ28" s="253">
        <v>98.074387999999999</v>
      </c>
      <c r="BWA28" s="253">
        <v>98.038103000000007</v>
      </c>
      <c r="BWB28" s="253">
        <v>98.006172000000007</v>
      </c>
      <c r="BWC28" s="253">
        <v>97.998267999999996</v>
      </c>
      <c r="BWD28" s="253">
        <v>98.020173999999997</v>
      </c>
      <c r="BWE28" s="253">
        <v>98.051002999999994</v>
      </c>
      <c r="BWF28" s="253">
        <v>98.056348</v>
      </c>
      <c r="BWG28" s="253">
        <v>98.023533999999998</v>
      </c>
      <c r="BWH28" s="253">
        <v>97.977226999999999</v>
      </c>
      <c r="BWI28" s="253">
        <v>97.955323000000007</v>
      </c>
      <c r="BWJ28" s="253">
        <v>97.972817000000006</v>
      </c>
      <c r="BWK28" s="253">
        <v>98.010109</v>
      </c>
      <c r="BWL28" s="253">
        <v>98.033254999999997</v>
      </c>
      <c r="BWM28" s="253">
        <v>98.023032999999998</v>
      </c>
      <c r="BWN28" s="253">
        <v>97.988533000000004</v>
      </c>
      <c r="BWO28" s="253">
        <v>97.956117000000006</v>
      </c>
      <c r="BWP28" s="253">
        <v>97.943606000000003</v>
      </c>
      <c r="BWQ28" s="253">
        <v>97.947556000000006</v>
      </c>
      <c r="BWR28" s="253">
        <v>97.956339</v>
      </c>
      <c r="BWS28" s="253">
        <v>97.965552000000002</v>
      </c>
      <c r="BWT28" s="253">
        <v>97.972818000000004</v>
      </c>
      <c r="BWU28" s="253">
        <v>97.969327000000007</v>
      </c>
      <c r="BWV28" s="253">
        <v>97.953018</v>
      </c>
      <c r="BWW28" s="253">
        <v>97.943701000000004</v>
      </c>
      <c r="BWX28" s="253">
        <v>97.966531000000003</v>
      </c>
      <c r="BWY28" s="253">
        <v>98.021327999999997</v>
      </c>
      <c r="BWZ28" s="253">
        <v>98.082266000000004</v>
      </c>
      <c r="BXA28" s="253">
        <v>98.126001000000002</v>
      </c>
      <c r="BXB28" s="253">
        <v>98.146450999999999</v>
      </c>
      <c r="BXC28" s="253">
        <v>98.144762999999998</v>
      </c>
      <c r="BXD28" s="253">
        <v>98.122157999999999</v>
      </c>
      <c r="BXE28" s="253">
        <v>98.084567000000007</v>
      </c>
      <c r="BXF28" s="253">
        <v>98.04271</v>
      </c>
      <c r="BXG28" s="253">
        <v>98.010519000000002</v>
      </c>
      <c r="BXH28" s="253">
        <v>98.005470000000003</v>
      </c>
      <c r="BXI28" s="253">
        <v>98.037177999999997</v>
      </c>
      <c r="BXJ28" s="253">
        <v>98.087399000000005</v>
      </c>
      <c r="BXK28" s="253">
        <v>98.119045999999997</v>
      </c>
      <c r="BXL28" s="253">
        <v>98.118617</v>
      </c>
      <c r="BXM28" s="253">
        <v>98.111981999999998</v>
      </c>
      <c r="BXN28" s="253">
        <v>98.120495000000005</v>
      </c>
      <c r="BXO28" s="253">
        <v>98.124458000000004</v>
      </c>
      <c r="BXP28" s="253">
        <v>98.099127999999993</v>
      </c>
      <c r="BXQ28" s="253">
        <v>98.068015000000003</v>
      </c>
      <c r="BXR28" s="253">
        <v>98.076848999999996</v>
      </c>
      <c r="BXS28" s="253">
        <v>98.123260999999999</v>
      </c>
      <c r="BXT28" s="253">
        <v>98.152852999999993</v>
      </c>
      <c r="BXU28" s="253">
        <v>98.127190999999996</v>
      </c>
      <c r="BXV28" s="253">
        <v>98.068323000000007</v>
      </c>
      <c r="BXW28" s="253">
        <v>98.030090000000001</v>
      </c>
      <c r="BXX28" s="253">
        <v>98.046508000000003</v>
      </c>
      <c r="BXY28" s="253">
        <v>98.110308000000003</v>
      </c>
      <c r="BXZ28" s="253">
        <v>98.183282000000005</v>
      </c>
      <c r="BYA28" s="253">
        <v>98.225413000000003</v>
      </c>
      <c r="BYB28" s="253">
        <v>98.226665999999994</v>
      </c>
      <c r="BYC28" s="253">
        <v>98.213781999999995</v>
      </c>
      <c r="BYD28" s="253">
        <v>98.215609999999998</v>
      </c>
      <c r="BYE28" s="253">
        <v>98.227727000000002</v>
      </c>
      <c r="BYF28" s="253">
        <v>98.224279999999993</v>
      </c>
      <c r="BYG28" s="253">
        <v>98.193871000000001</v>
      </c>
      <c r="BYH28" s="253">
        <v>98.151178999999999</v>
      </c>
      <c r="BYI28" s="253">
        <v>98.117367999999999</v>
      </c>
      <c r="BYJ28" s="253">
        <v>98.105410000000006</v>
      </c>
      <c r="BYK28" s="253">
        <v>98.119697000000002</v>
      </c>
      <c r="BYL28" s="253">
        <v>98.154053000000005</v>
      </c>
      <c r="BYM28" s="253">
        <v>98.191641000000004</v>
      </c>
      <c r="BYN28" s="253">
        <v>98.220129999999997</v>
      </c>
      <c r="BYO28" s="253">
        <v>98.245137</v>
      </c>
      <c r="BYP28" s="253">
        <v>98.273463000000007</v>
      </c>
      <c r="BYQ28" s="253">
        <v>98.288724000000002</v>
      </c>
      <c r="BYR28" s="253">
        <v>98.265353000000005</v>
      </c>
      <c r="BYS28" s="253">
        <v>98.202087000000006</v>
      </c>
      <c r="BYT28" s="253">
        <v>98.12227</v>
      </c>
      <c r="BYU28" s="253">
        <v>98.045912000000001</v>
      </c>
      <c r="BYV28" s="253">
        <v>97.979517000000001</v>
      </c>
      <c r="BYW28" s="253">
        <v>97.927525000000003</v>
      </c>
      <c r="BYX28" s="253">
        <v>97.892768000000004</v>
      </c>
      <c r="BYY28" s="253">
        <v>97.867937999999995</v>
      </c>
      <c r="BYZ28" s="253">
        <v>97.848243999999994</v>
      </c>
      <c r="BZA28" s="253">
        <v>97.848913999999994</v>
      </c>
      <c r="BZB28" s="253">
        <v>97.892053000000004</v>
      </c>
      <c r="BZC28" s="253">
        <v>97.973408000000006</v>
      </c>
      <c r="BZD28" s="253">
        <v>98.062320999999997</v>
      </c>
      <c r="BZE28" s="253">
        <v>98.133534999999995</v>
      </c>
      <c r="BZF28" s="253">
        <v>98.175656000000004</v>
      </c>
      <c r="BZG28" s="253">
        <v>98.174840000000003</v>
      </c>
      <c r="BZH28" s="253">
        <v>98.125225</v>
      </c>
      <c r="BZI28" s="253">
        <v>98.054631999999998</v>
      </c>
      <c r="BZJ28" s="253">
        <v>98.006737999999999</v>
      </c>
      <c r="BZK28" s="253">
        <v>97.995941999999999</v>
      </c>
      <c r="BZL28" s="253">
        <v>98.004756999999998</v>
      </c>
      <c r="BZM28" s="253">
        <v>98.022041000000002</v>
      </c>
      <c r="BZN28" s="253">
        <v>98.054535999999999</v>
      </c>
      <c r="BZO28" s="253">
        <v>98.097686999999993</v>
      </c>
      <c r="BZP28" s="253">
        <v>98.128851999999995</v>
      </c>
      <c r="BZQ28" s="253">
        <v>98.141120000000001</v>
      </c>
      <c r="BZR28" s="253">
        <v>98.156380999999996</v>
      </c>
      <c r="BZS28" s="253">
        <v>98.195228999999998</v>
      </c>
      <c r="BZT28" s="253">
        <v>98.251930000000002</v>
      </c>
      <c r="BZU28" s="253">
        <v>98.306012999999993</v>
      </c>
      <c r="BZV28" s="253">
        <v>98.342479999999995</v>
      </c>
      <c r="BZW28" s="253">
        <v>98.353088</v>
      </c>
      <c r="BZX28" s="253">
        <v>98.335427999999993</v>
      </c>
      <c r="BZY28" s="253">
        <v>98.299798999999993</v>
      </c>
      <c r="BZZ28" s="253">
        <v>98.264934999999994</v>
      </c>
      <c r="CAA28" s="253">
        <v>98.241934999999998</v>
      </c>
      <c r="CAB28" s="253">
        <v>98.229356999999993</v>
      </c>
      <c r="CAC28" s="253">
        <v>98.225110999999998</v>
      </c>
      <c r="CAD28" s="253">
        <v>98.228637000000006</v>
      </c>
      <c r="CAE28" s="253">
        <v>98.234030000000004</v>
      </c>
      <c r="CAF28" s="253">
        <v>98.234012000000007</v>
      </c>
      <c r="CAG28" s="253">
        <v>98.228967999999995</v>
      </c>
      <c r="CAH28" s="253">
        <v>98.222531000000004</v>
      </c>
      <c r="CAI28" s="253">
        <v>98.212281000000004</v>
      </c>
      <c r="CAJ28" s="253">
        <v>98.196522999999999</v>
      </c>
      <c r="CAK28" s="253">
        <v>98.185720000000003</v>
      </c>
      <c r="CAL28" s="253">
        <v>98.191974000000002</v>
      </c>
      <c r="CAM28" s="253">
        <v>98.210189999999997</v>
      </c>
      <c r="CAN28" s="253">
        <v>98.226248999999996</v>
      </c>
      <c r="CAO28" s="253">
        <v>98.239148999999998</v>
      </c>
      <c r="CAP28" s="253">
        <v>98.255590999999995</v>
      </c>
      <c r="CAQ28" s="253">
        <v>98.269504999999995</v>
      </c>
      <c r="CAR28" s="253">
        <v>98.266825999999995</v>
      </c>
      <c r="CAS28" s="253">
        <v>98.250727999999995</v>
      </c>
      <c r="CAT28" s="253">
        <v>98.243386999999998</v>
      </c>
      <c r="CAU28" s="253">
        <v>98.258420000000001</v>
      </c>
      <c r="CAV28" s="253">
        <v>98.284987999999998</v>
      </c>
      <c r="CAW28" s="253">
        <v>98.304091999999997</v>
      </c>
      <c r="CAX28" s="253">
        <v>98.304045000000002</v>
      </c>
      <c r="CAY28" s="253">
        <v>98.283287999999999</v>
      </c>
      <c r="CAZ28" s="253">
        <v>98.252234999999999</v>
      </c>
      <c r="CBA28" s="253">
        <v>98.228470999999999</v>
      </c>
      <c r="CBB28" s="253">
        <v>98.223134000000002</v>
      </c>
      <c r="CBC28" s="253">
        <v>98.226956999999999</v>
      </c>
      <c r="CBD28" s="253">
        <v>98.227171999999996</v>
      </c>
      <c r="CBE28" s="253">
        <v>98.227102000000002</v>
      </c>
      <c r="CBF28" s="253">
        <v>98.234650000000002</v>
      </c>
      <c r="CBG28" s="253">
        <v>98.238979999999998</v>
      </c>
      <c r="CBH28" s="253">
        <v>98.220799</v>
      </c>
      <c r="CBI28" s="253">
        <v>98.183431999999996</v>
      </c>
      <c r="CBJ28" s="253">
        <v>98.155259999999998</v>
      </c>
      <c r="CBK28" s="253">
        <v>98.156903</v>
      </c>
      <c r="CBL28" s="253">
        <v>98.181708</v>
      </c>
      <c r="CBM28" s="253">
        <v>98.212125</v>
      </c>
      <c r="CBN28" s="253">
        <v>98.239485999999999</v>
      </c>
      <c r="CBO28" s="253">
        <v>98.258077</v>
      </c>
      <c r="CBP28" s="253">
        <v>98.257667999999995</v>
      </c>
      <c r="CBQ28" s="253">
        <v>98.23527</v>
      </c>
      <c r="CBR28" s="253">
        <v>98.202316999999994</v>
      </c>
      <c r="CBS28" s="253">
        <v>98.174446000000003</v>
      </c>
      <c r="CBT28" s="253">
        <v>98.160070000000005</v>
      </c>
      <c r="CBU28" s="253">
        <v>98.158758000000006</v>
      </c>
      <c r="CBV28" s="253">
        <v>98.167108999999996</v>
      </c>
      <c r="CBW28" s="253">
        <v>98.176435999999995</v>
      </c>
      <c r="CBX28" s="253">
        <v>98.181006999999994</v>
      </c>
      <c r="CBY28" s="253">
        <v>98.186088999999996</v>
      </c>
      <c r="CBZ28" s="253">
        <v>98.199388999999996</v>
      </c>
      <c r="CCA28" s="253">
        <v>98.217898000000005</v>
      </c>
      <c r="CCB28" s="253">
        <v>98.230918000000003</v>
      </c>
      <c r="CCC28" s="253">
        <v>98.234673000000001</v>
      </c>
      <c r="CCD28" s="253">
        <v>98.236732000000003</v>
      </c>
      <c r="CCE28" s="253">
        <v>98.239281000000005</v>
      </c>
      <c r="CCF28" s="253">
        <v>98.234014999999999</v>
      </c>
      <c r="CCG28" s="253">
        <v>98.216547000000006</v>
      </c>
      <c r="CCH28" s="253">
        <v>98.195843999999994</v>
      </c>
      <c r="CCI28" s="253">
        <v>98.184432000000001</v>
      </c>
      <c r="CCJ28" s="253">
        <v>98.185079000000002</v>
      </c>
      <c r="CCK28" s="253">
        <v>98.192352</v>
      </c>
      <c r="CCL28" s="253">
        <v>98.202005999999997</v>
      </c>
      <c r="CCM28" s="253">
        <v>98.213179999999994</v>
      </c>
      <c r="CCN28" s="253">
        <v>98.226301000000007</v>
      </c>
      <c r="CCO28" s="253">
        <v>98.240498000000002</v>
      </c>
      <c r="CCP28" s="253">
        <v>98.249562999999995</v>
      </c>
      <c r="CCQ28" s="253">
        <v>98.244856999999996</v>
      </c>
      <c r="CCR28" s="253">
        <v>98.226067</v>
      </c>
      <c r="CCS28" s="253">
        <v>98.207549</v>
      </c>
      <c r="CCT28" s="253">
        <v>98.205532000000005</v>
      </c>
      <c r="CCU28" s="253">
        <v>98.221836999999994</v>
      </c>
      <c r="CCV28" s="253">
        <v>98.245095000000006</v>
      </c>
      <c r="CCW28" s="253">
        <v>98.263999999999996</v>
      </c>
      <c r="CCX28" s="253">
        <v>98.275413</v>
      </c>
      <c r="CCY28" s="253">
        <v>98.277822999999998</v>
      </c>
      <c r="CCZ28" s="253">
        <v>98.267780000000002</v>
      </c>
      <c r="CDA28" s="253">
        <v>98.248401999999999</v>
      </c>
      <c r="CDB28" s="253">
        <v>98.230029999999999</v>
      </c>
      <c r="CDC28" s="253">
        <v>98.220239000000007</v>
      </c>
      <c r="CDD28" s="253">
        <v>98.220200000000006</v>
      </c>
      <c r="CDE28" s="253">
        <v>98.228688000000005</v>
      </c>
      <c r="CDF28" s="253">
        <v>98.243362000000005</v>
      </c>
      <c r="CDG28" s="253">
        <v>98.256352000000007</v>
      </c>
      <c r="CDH28" s="253">
        <v>98.255553000000006</v>
      </c>
      <c r="CDI28" s="253">
        <v>98.237986000000006</v>
      </c>
      <c r="CDJ28" s="253">
        <v>98.212038000000007</v>
      </c>
      <c r="CDK28" s="253">
        <v>98.186211</v>
      </c>
      <c r="CDL28" s="253">
        <v>98.168739000000002</v>
      </c>
      <c r="CDM28" s="253">
        <v>98.168784000000002</v>
      </c>
      <c r="CDN28" s="253">
        <v>98.187020000000004</v>
      </c>
      <c r="CDO28" s="253">
        <v>98.209892999999994</v>
      </c>
      <c r="CDP28" s="253">
        <v>98.221998999999997</v>
      </c>
      <c r="CDQ28" s="253">
        <v>98.222969000000006</v>
      </c>
      <c r="CDR28" s="253">
        <v>98.224738000000002</v>
      </c>
      <c r="CDS28" s="253">
        <v>98.233587999999997</v>
      </c>
      <c r="CDT28" s="253">
        <v>98.243829000000005</v>
      </c>
      <c r="CDU28" s="253">
        <v>98.247617000000005</v>
      </c>
      <c r="CDV28" s="253">
        <v>98.242941000000002</v>
      </c>
      <c r="CDW28" s="253">
        <v>98.232681999999997</v>
      </c>
      <c r="CDX28" s="253">
        <v>98.226795999999993</v>
      </c>
      <c r="CDY28" s="253">
        <v>98.234908000000004</v>
      </c>
      <c r="CDZ28" s="253">
        <v>98.261071000000001</v>
      </c>
      <c r="CEA28" s="253">
        <v>98.295985000000002</v>
      </c>
      <c r="CEB28" s="253">
        <v>98.320937999999998</v>
      </c>
      <c r="CEC28" s="253">
        <v>98.324397000000005</v>
      </c>
      <c r="CED28" s="253">
        <v>98.310332000000002</v>
      </c>
      <c r="CEE28" s="253">
        <v>98.290328000000002</v>
      </c>
      <c r="CEF28" s="253">
        <v>98.272616999999997</v>
      </c>
      <c r="CEG28" s="253">
        <v>98.260402999999997</v>
      </c>
      <c r="CEH28" s="253">
        <v>98.255484999999993</v>
      </c>
      <c r="CEI28" s="253">
        <v>98.255756000000005</v>
      </c>
      <c r="CEJ28" s="253">
        <v>98.258562999999995</v>
      </c>
      <c r="CEK28" s="253">
        <v>98.267797999999999</v>
      </c>
      <c r="CEL28" s="253">
        <v>98.288887000000003</v>
      </c>
      <c r="CEM28" s="253">
        <v>98.314498999999998</v>
      </c>
      <c r="CEN28" s="253">
        <v>98.330141999999995</v>
      </c>
      <c r="CEO28" s="253">
        <v>98.329008999999999</v>
      </c>
      <c r="CEP28" s="253">
        <v>98.315381000000002</v>
      </c>
      <c r="CEQ28" s="253">
        <v>98.295948999999993</v>
      </c>
      <c r="CER28" s="253">
        <v>98.274165999999994</v>
      </c>
      <c r="CES28" s="253">
        <v>98.252474000000007</v>
      </c>
      <c r="CET28" s="253">
        <v>98.238622000000007</v>
      </c>
      <c r="CEU28" s="253">
        <v>98.233001999999999</v>
      </c>
      <c r="CEV28" s="253">
        <v>98.225003999999998</v>
      </c>
      <c r="CEW28" s="253">
        <v>98.210819000000001</v>
      </c>
      <c r="CEX28" s="253">
        <v>98.200141000000002</v>
      </c>
      <c r="CEY28" s="253">
        <v>98.203574000000003</v>
      </c>
      <c r="CEZ28" s="253">
        <v>98.215339999999998</v>
      </c>
      <c r="CFA28" s="253">
        <v>98.220145000000002</v>
      </c>
      <c r="CFB28" s="253">
        <v>98.213560999999999</v>
      </c>
      <c r="CFC28" s="253">
        <v>98.204372000000006</v>
      </c>
      <c r="CFD28" s="253">
        <v>98.203790999999995</v>
      </c>
      <c r="CFE28" s="253">
        <v>98.218205999999995</v>
      </c>
      <c r="CFF28" s="253">
        <v>98.246444999999994</v>
      </c>
      <c r="CFG28" s="253">
        <v>98.275687000000005</v>
      </c>
      <c r="CFH28" s="253">
        <v>98.292315000000002</v>
      </c>
      <c r="CFI28" s="253">
        <v>98.295906000000002</v>
      </c>
      <c r="CFJ28" s="253">
        <v>98.296702999999994</v>
      </c>
      <c r="CFK28" s="253">
        <v>98.303687999999994</v>
      </c>
      <c r="CFL28" s="253">
        <v>98.314066999999994</v>
      </c>
      <c r="CFM28" s="253">
        <v>98.320364999999995</v>
      </c>
      <c r="CFN28" s="253">
        <v>98.316372000000001</v>
      </c>
      <c r="CFO28" s="253">
        <v>98.298974999999999</v>
      </c>
      <c r="CFP28" s="253">
        <v>98.273674</v>
      </c>
      <c r="CFQ28" s="253">
        <v>98.249502000000007</v>
      </c>
      <c r="CFR28" s="253">
        <v>98.227329999999995</v>
      </c>
      <c r="CFS28" s="253">
        <v>98.200912000000002</v>
      </c>
      <c r="CFT28" s="253">
        <v>98.170305999999997</v>
      </c>
      <c r="CFU28" s="253">
        <v>98.146388000000002</v>
      </c>
      <c r="CFV28" s="253">
        <v>98.135240999999994</v>
      </c>
      <c r="CFW28" s="253">
        <v>98.132172999999995</v>
      </c>
      <c r="CFX28" s="253">
        <v>98.125776999999999</v>
      </c>
      <c r="CFY28" s="253">
        <v>98.115178999999998</v>
      </c>
      <c r="CFZ28" s="253">
        <v>98.104750999999993</v>
      </c>
      <c r="CGA28" s="253">
        <v>98.091958000000005</v>
      </c>
      <c r="CGB28" s="253">
        <v>98.074620999999993</v>
      </c>
      <c r="CGC28" s="253">
        <v>98.059826999999999</v>
      </c>
      <c r="CGD28" s="253">
        <v>98.055933999999993</v>
      </c>
      <c r="CGE28" s="253">
        <v>98.064137000000002</v>
      </c>
      <c r="CGF28" s="253">
        <v>98.074994000000004</v>
      </c>
      <c r="CGG28" s="253">
        <v>98.082691999999994</v>
      </c>
      <c r="CGH28" s="253">
        <v>98.092009000000004</v>
      </c>
      <c r="CGI28" s="253">
        <v>98.102975000000001</v>
      </c>
      <c r="CGJ28" s="253">
        <v>98.107557</v>
      </c>
      <c r="CGK28" s="253">
        <v>98.103728000000004</v>
      </c>
      <c r="CGL28" s="253">
        <v>98.098358000000005</v>
      </c>
      <c r="CGM28" s="253">
        <v>98.099670000000003</v>
      </c>
      <c r="CGN28" s="253">
        <v>98.110206000000005</v>
      </c>
      <c r="CGO28" s="253">
        <v>98.124675999999994</v>
      </c>
      <c r="CGP28" s="253">
        <v>98.132636000000005</v>
      </c>
      <c r="CGQ28" s="253">
        <v>98.135627999999997</v>
      </c>
      <c r="CGR28" s="253">
        <v>98.137911000000003</v>
      </c>
      <c r="CGS28" s="253">
        <v>98.141490000000005</v>
      </c>
      <c r="CGT28" s="253">
        <v>98.142927</v>
      </c>
      <c r="CGU28" s="253">
        <v>98.136590999999996</v>
      </c>
      <c r="CGV28" s="253">
        <v>98.122220999999996</v>
      </c>
      <c r="CGW28" s="253">
        <v>98.103110999999998</v>
      </c>
      <c r="CGX28" s="253">
        <v>98.087249</v>
      </c>
      <c r="CGY28" s="253">
        <v>98.087120999999996</v>
      </c>
      <c r="CGZ28" s="253">
        <v>98.105560999999994</v>
      </c>
      <c r="CHA28" s="253">
        <v>98.124290000000002</v>
      </c>
      <c r="CHB28" s="253">
        <v>98.127422999999993</v>
      </c>
      <c r="CHC28" s="253">
        <v>98.114722999999998</v>
      </c>
      <c r="CHD28" s="253">
        <v>98.098431000000005</v>
      </c>
      <c r="CHE28" s="253">
        <v>98.092738999999995</v>
      </c>
      <c r="CHF28" s="253">
        <v>98.093969000000001</v>
      </c>
      <c r="CHG28" s="253">
        <v>98.086489999999998</v>
      </c>
      <c r="CHH28" s="253">
        <v>98.062990999999997</v>
      </c>
      <c r="CHI28" s="253">
        <v>98.035753</v>
      </c>
      <c r="CHJ28" s="253">
        <v>98.020129999999995</v>
      </c>
      <c r="CHK28" s="253">
        <v>98.014139</v>
      </c>
      <c r="CHL28" s="253">
        <v>97.999414000000002</v>
      </c>
      <c r="CHM28" s="253">
        <v>97.974671000000001</v>
      </c>
      <c r="CHN28" s="253">
        <v>97.951965000000001</v>
      </c>
      <c r="CHO28" s="253">
        <v>97.941254000000001</v>
      </c>
      <c r="CHP28" s="253">
        <v>97.938385999999994</v>
      </c>
      <c r="CHQ28" s="253">
        <v>97.928021000000001</v>
      </c>
      <c r="CHR28" s="253">
        <v>97.905753000000004</v>
      </c>
      <c r="CHS28" s="253">
        <v>97.876192000000003</v>
      </c>
      <c r="CHT28" s="253">
        <v>97.845359000000002</v>
      </c>
      <c r="CHU28" s="253">
        <v>97.817974000000007</v>
      </c>
      <c r="CHV28" s="253">
        <v>97.798015000000007</v>
      </c>
      <c r="CHW28" s="253">
        <v>97.780372999999997</v>
      </c>
      <c r="CHX28" s="253">
        <v>97.757311999999999</v>
      </c>
      <c r="CHY28" s="253">
        <v>97.726625999999996</v>
      </c>
      <c r="CHZ28" s="253">
        <v>97.692920000000001</v>
      </c>
      <c r="CIA28" s="253">
        <v>97.662952000000004</v>
      </c>
      <c r="CIB28" s="253">
        <v>97.638119000000003</v>
      </c>
      <c r="CIC28" s="253">
        <v>97.622209999999995</v>
      </c>
      <c r="CID28" s="253">
        <v>97.615087000000003</v>
      </c>
      <c r="CIE28" s="253">
        <v>97.603660000000005</v>
      </c>
      <c r="CIF28" s="253">
        <v>97.574946999999995</v>
      </c>
      <c r="CIG28" s="253">
        <v>97.538475000000005</v>
      </c>
      <c r="CIH28" s="253">
        <v>97.512843000000004</v>
      </c>
      <c r="CII28" s="253">
        <v>97.501295999999996</v>
      </c>
      <c r="CIJ28" s="253">
        <v>97.491874999999993</v>
      </c>
      <c r="CIK28" s="253">
        <v>97.487296999999998</v>
      </c>
      <c r="CIL28" s="253">
        <v>97.501581999999999</v>
      </c>
      <c r="CIM28" s="253">
        <v>97.514634000000001</v>
      </c>
      <c r="CIN28" s="253">
        <v>97.500551000000002</v>
      </c>
      <c r="CIO28" s="253">
        <v>97.473719000000003</v>
      </c>
      <c r="CIP28" s="253">
        <v>97.455202999999997</v>
      </c>
      <c r="CIQ28" s="253">
        <v>97.448620000000005</v>
      </c>
      <c r="CIR28" s="253">
        <v>97.442059</v>
      </c>
      <c r="CIS28" s="253">
        <v>97.427336999999994</v>
      </c>
      <c r="CIT28" s="253">
        <v>97.411931999999993</v>
      </c>
      <c r="CIU28" s="253">
        <v>97.405000999999999</v>
      </c>
      <c r="CIV28" s="253">
        <v>97.402416000000002</v>
      </c>
      <c r="CIW28" s="253">
        <v>97.403711999999999</v>
      </c>
      <c r="CIX28" s="253">
        <v>97.411540000000002</v>
      </c>
      <c r="CIY28" s="253">
        <v>97.417402999999993</v>
      </c>
      <c r="CIZ28" s="253">
        <v>97.407375999999999</v>
      </c>
      <c r="CJA28" s="253">
        <v>97.381569999999996</v>
      </c>
      <c r="CJB28" s="253">
        <v>97.357844</v>
      </c>
      <c r="CJC28" s="253">
        <v>97.338537000000002</v>
      </c>
      <c r="CJD28" s="253">
        <v>97.30932</v>
      </c>
      <c r="CJE28" s="253">
        <v>97.279798999999997</v>
      </c>
      <c r="CJF28" s="253">
        <v>97.266553999999999</v>
      </c>
      <c r="CJG28" s="253">
        <v>97.26249</v>
      </c>
      <c r="CJH28" s="253">
        <v>97.251759000000007</v>
      </c>
      <c r="CJI28" s="253">
        <v>97.232625999999996</v>
      </c>
      <c r="CJJ28" s="253">
        <v>97.213626000000005</v>
      </c>
      <c r="CJK28" s="253">
        <v>97.197072000000006</v>
      </c>
      <c r="CJL28" s="253">
        <v>97.175402000000005</v>
      </c>
      <c r="CJM28" s="253">
        <v>97.144682000000003</v>
      </c>
      <c r="CJN28" s="253">
        <v>97.118359999999996</v>
      </c>
      <c r="CJO28" s="253">
        <v>97.104530999999994</v>
      </c>
      <c r="CJP28" s="253">
        <v>97.089708999999999</v>
      </c>
      <c r="CJQ28" s="253">
        <v>97.062576000000007</v>
      </c>
      <c r="CJR28" s="253">
        <v>97.027285000000006</v>
      </c>
      <c r="CJS28" s="253">
        <v>96.997618000000003</v>
      </c>
      <c r="CJT28" s="253">
        <v>96.969987000000003</v>
      </c>
      <c r="CJU28" s="253">
        <v>96.907769000000002</v>
      </c>
      <c r="CJV28" s="253">
        <v>96.817846000000003</v>
      </c>
      <c r="CJW28" s="253">
        <v>96.725973999999994</v>
      </c>
      <c r="CJX28" s="253">
        <v>96.642081000000005</v>
      </c>
      <c r="CJY28" s="253">
        <v>96.570132999999998</v>
      </c>
      <c r="CJZ28" s="253">
        <v>96.495153999999999</v>
      </c>
      <c r="CKA28" s="253">
        <v>96.409435000000002</v>
      </c>
      <c r="CKB28" s="253">
        <v>96.317836</v>
      </c>
      <c r="CKC28" s="253">
        <v>96.232934999999998</v>
      </c>
      <c r="CKD28" s="253">
        <v>96.160775000000001</v>
      </c>
      <c r="CKE28" s="253">
        <v>96.091362000000004</v>
      </c>
      <c r="CKF28" s="253">
        <v>96.015747000000005</v>
      </c>
      <c r="CKG28" s="253">
        <v>95.937451999999993</v>
      </c>
      <c r="CKH28" s="253">
        <v>95.869249999999994</v>
      </c>
      <c r="CKI28" s="253">
        <v>95.811588999999998</v>
      </c>
      <c r="CKJ28" s="253">
        <v>95.743241999999995</v>
      </c>
      <c r="CKK28" s="253">
        <v>95.635513000000003</v>
      </c>
      <c r="CKL28" s="253">
        <v>95.520090999999994</v>
      </c>
      <c r="CKM28" s="253">
        <v>95.430768</v>
      </c>
      <c r="CKN28" s="253">
        <v>95.358667999999994</v>
      </c>
      <c r="CKO28" s="253">
        <v>95.297021999999998</v>
      </c>
      <c r="CKP28" s="253">
        <v>95.242153000000002</v>
      </c>
      <c r="CKQ28" s="253">
        <v>95.185794999999999</v>
      </c>
      <c r="CKR28" s="253">
        <v>95.113569999999996</v>
      </c>
      <c r="CKS28" s="253">
        <v>95.011645000000001</v>
      </c>
      <c r="CKT28" s="253">
        <v>94.881883999999999</v>
      </c>
      <c r="CKU28" s="253">
        <v>94.758492000000004</v>
      </c>
      <c r="CKV28" s="253">
        <v>94.661910000000006</v>
      </c>
      <c r="CKW28" s="253">
        <v>94.588674999999995</v>
      </c>
      <c r="CKX28" s="253">
        <v>94.526670999999993</v>
      </c>
      <c r="CKY28" s="253">
        <v>94.453497999999996</v>
      </c>
      <c r="CKZ28" s="253">
        <v>94.355276000000003</v>
      </c>
      <c r="CLA28" s="253">
        <v>94.251983999999993</v>
      </c>
      <c r="CLB28" s="253">
        <v>94.169591999999994</v>
      </c>
      <c r="CLC28" s="253">
        <v>94.108170999999999</v>
      </c>
      <c r="CLD28" s="253">
        <v>94.050658999999996</v>
      </c>
      <c r="CLE28" s="253">
        <v>93.985893000000004</v>
      </c>
      <c r="CLF28" s="253">
        <v>93.908567000000005</v>
      </c>
      <c r="CLG28" s="253">
        <v>93.825204999999997</v>
      </c>
      <c r="CLH28" s="253">
        <v>93.747643999999994</v>
      </c>
      <c r="CLI28" s="253">
        <v>93.683036999999999</v>
      </c>
      <c r="CLJ28" s="253">
        <v>93.638865999999993</v>
      </c>
      <c r="CLK28" s="253">
        <v>93.615534999999994</v>
      </c>
      <c r="CLL28" s="253">
        <v>93.600834000000006</v>
      </c>
      <c r="CLM28" s="253">
        <v>93.581029999999998</v>
      </c>
      <c r="CLN28" s="253">
        <v>93.566299000000001</v>
      </c>
      <c r="CLO28" s="253">
        <v>93.563081999999994</v>
      </c>
      <c r="CLP28" s="253">
        <v>93.513120999999998</v>
      </c>
      <c r="CLQ28" s="253">
        <v>93.428060000000002</v>
      </c>
      <c r="CLR28" s="253">
        <v>93.368308999999996</v>
      </c>
      <c r="CLS28" s="253">
        <v>93.332552000000007</v>
      </c>
      <c r="CLT28" s="253">
        <v>93.312768000000005</v>
      </c>
      <c r="CLU28" s="253">
        <v>93.303363000000004</v>
      </c>
      <c r="CLV28" s="253">
        <v>93.290328000000002</v>
      </c>
      <c r="CLW28" s="253">
        <v>93.267488</v>
      </c>
      <c r="CLX28" s="253">
        <v>93.249481000000003</v>
      </c>
      <c r="CLY28" s="253">
        <v>93.250335000000007</v>
      </c>
      <c r="CLZ28" s="253">
        <v>93.272699000000003</v>
      </c>
      <c r="CMA28" s="253">
        <v>93.315315999999996</v>
      </c>
      <c r="CMB28" s="253">
        <v>93.370103</v>
      </c>
      <c r="CMC28" s="253">
        <v>93.425015999999999</v>
      </c>
      <c r="CMD28" s="253">
        <v>93.475403</v>
      </c>
      <c r="CME28" s="253">
        <v>93.520469000000006</v>
      </c>
      <c r="CMF28" s="253">
        <v>93.563969999999998</v>
      </c>
      <c r="CMG28" s="253">
        <v>93.597897000000003</v>
      </c>
      <c r="CMH28" s="253">
        <v>93.614508999999998</v>
      </c>
      <c r="CMI28" s="253">
        <v>93.619777999999997</v>
      </c>
      <c r="CMJ28" s="253">
        <v>93.626076999999995</v>
      </c>
      <c r="CMK28" s="253">
        <v>93.649583000000007</v>
      </c>
      <c r="CML28" s="253">
        <v>93.698057000000006</v>
      </c>
      <c r="CMM28" s="253">
        <v>93.763007000000002</v>
      </c>
      <c r="CMN28" s="253">
        <v>93.829875000000001</v>
      </c>
      <c r="CMO28" s="253">
        <v>93.893444000000002</v>
      </c>
      <c r="CMP28" s="253">
        <v>93.956162000000006</v>
      </c>
      <c r="CMQ28" s="253">
        <v>94.019786999999994</v>
      </c>
      <c r="CMR28" s="253">
        <v>94.082667000000001</v>
      </c>
      <c r="CMS28" s="253">
        <v>94.148285999999999</v>
      </c>
      <c r="CMT28" s="253">
        <v>94.216491000000005</v>
      </c>
      <c r="CMU28" s="253">
        <v>94.279146999999995</v>
      </c>
      <c r="CMV28" s="253">
        <v>94.330262000000005</v>
      </c>
      <c r="CMW28" s="253">
        <v>94.374744000000007</v>
      </c>
      <c r="CMX28" s="253">
        <v>94.427880000000002</v>
      </c>
      <c r="CMY28" s="253">
        <v>94.501193000000001</v>
      </c>
      <c r="CMZ28" s="253">
        <v>94.584282999999999</v>
      </c>
      <c r="CNA28" s="253">
        <v>94.650492999999997</v>
      </c>
      <c r="CNB28" s="253">
        <v>94.693926000000005</v>
      </c>
      <c r="CNC28" s="253">
        <v>94.725323000000003</v>
      </c>
      <c r="CND28" s="253">
        <v>94.754161999999994</v>
      </c>
      <c r="CNE28" s="253">
        <v>94.785636999999994</v>
      </c>
      <c r="CNF28" s="253">
        <v>94.818827999999996</v>
      </c>
      <c r="CNG28" s="253">
        <v>94.854596999999998</v>
      </c>
      <c r="CNH28" s="253">
        <v>94.897228999999996</v>
      </c>
      <c r="CNI28" s="253">
        <v>94.949594000000005</v>
      </c>
      <c r="CNJ28" s="253">
        <v>95.007001000000002</v>
      </c>
      <c r="CNK28" s="253">
        <v>95.062747000000002</v>
      </c>
      <c r="CNL28" s="253">
        <v>95.109476000000001</v>
      </c>
      <c r="CNM28" s="253">
        <v>95.142232000000007</v>
      </c>
      <c r="CNN28" s="253">
        <v>95.164034999999998</v>
      </c>
      <c r="CNO28" s="253">
        <v>95.182526999999993</v>
      </c>
      <c r="CNP28" s="253">
        <v>95.205481000000006</v>
      </c>
      <c r="CNQ28" s="253">
        <v>95.237342999999996</v>
      </c>
      <c r="CNR28" s="253">
        <v>95.276529999999994</v>
      </c>
      <c r="CNS28" s="253">
        <v>95.315443000000002</v>
      </c>
      <c r="CNT28" s="253">
        <v>95.347352000000001</v>
      </c>
      <c r="CNU28" s="253">
        <v>95.375551000000002</v>
      </c>
      <c r="CNV28" s="253">
        <v>95.408221999999995</v>
      </c>
      <c r="CNW28" s="253">
        <v>95.446111999999999</v>
      </c>
      <c r="CNX28" s="253">
        <v>95.480855000000005</v>
      </c>
      <c r="CNY28" s="253">
        <v>95.504988999999995</v>
      </c>
      <c r="CNZ28" s="253">
        <v>95.517082000000002</v>
      </c>
      <c r="COA28" s="253">
        <v>95.520115000000004</v>
      </c>
      <c r="COB28" s="253">
        <v>95.5197</v>
      </c>
      <c r="COC28" s="253">
        <v>95.522054999999995</v>
      </c>
      <c r="COD28" s="253">
        <v>95.529448000000002</v>
      </c>
      <c r="COE28" s="253">
        <v>95.538092000000006</v>
      </c>
      <c r="COF28" s="253">
        <v>95.546947000000003</v>
      </c>
      <c r="COG28" s="253">
        <v>95.555445000000006</v>
      </c>
      <c r="COH28" s="253">
        <v>95.564094999999995</v>
      </c>
      <c r="COI28" s="253">
        <v>95.571397000000005</v>
      </c>
      <c r="COJ28" s="253">
        <v>95.57253</v>
      </c>
      <c r="COK28" s="253">
        <v>95.562873999999994</v>
      </c>
      <c r="COL28" s="253">
        <v>95.545772999999997</v>
      </c>
      <c r="COM28" s="253">
        <v>95.531681000000006</v>
      </c>
      <c r="CON28" s="253">
        <v>95.528507000000005</v>
      </c>
      <c r="COO28" s="253">
        <v>95.53098</v>
      </c>
      <c r="COP28" s="253">
        <v>95.527985000000001</v>
      </c>
      <c r="COQ28" s="253">
        <v>95.517940999999993</v>
      </c>
      <c r="COR28" s="253">
        <v>95.505341000000001</v>
      </c>
      <c r="COS28" s="253">
        <v>95.500129999999999</v>
      </c>
      <c r="COT28" s="253">
        <v>95.508374000000003</v>
      </c>
      <c r="COU28" s="253">
        <v>95.518055000000004</v>
      </c>
      <c r="COV28" s="253">
        <v>95.512394</v>
      </c>
      <c r="COW28" s="253">
        <v>95.488361999999995</v>
      </c>
      <c r="COX28" s="253">
        <v>95.456793000000005</v>
      </c>
      <c r="COY28" s="253">
        <v>95.426417000000001</v>
      </c>
      <c r="COZ28" s="253">
        <v>95.403690999999995</v>
      </c>
      <c r="CPA28" s="253">
        <v>95.386713999999998</v>
      </c>
      <c r="CPB28" s="253">
        <v>95.373206999999994</v>
      </c>
      <c r="CPC28" s="253">
        <v>95.357665999999995</v>
      </c>
      <c r="CPD28" s="253">
        <v>95.340590000000006</v>
      </c>
      <c r="CPE28" s="253">
        <v>95.321785000000006</v>
      </c>
      <c r="CPF28" s="253">
        <v>95.282470000000004</v>
      </c>
      <c r="CPG28" s="253">
        <v>95.214903000000007</v>
      </c>
      <c r="CPH28" s="253">
        <v>95.140811999999997</v>
      </c>
      <c r="CPI28" s="253">
        <v>95.073514000000003</v>
      </c>
      <c r="CPJ28" s="253">
        <v>95.029494</v>
      </c>
      <c r="CPK28" s="253">
        <v>95.005855999999994</v>
      </c>
      <c r="CPL28" s="253">
        <v>94.976101</v>
      </c>
      <c r="CPM28" s="253">
        <v>94.929288999999997</v>
      </c>
      <c r="CPN28" s="253">
        <v>94.878280000000004</v>
      </c>
      <c r="CPO28" s="253">
        <v>94.829365999999993</v>
      </c>
      <c r="CPP28" s="253">
        <v>94.780707000000007</v>
      </c>
      <c r="CPQ28" s="253">
        <v>94.733513000000002</v>
      </c>
      <c r="CPR28" s="253">
        <v>94.690742999999998</v>
      </c>
      <c r="CPS28" s="253">
        <v>94.647885000000002</v>
      </c>
      <c r="CPT28" s="253">
        <v>94.595461999999998</v>
      </c>
      <c r="CPU28" s="253">
        <v>94.534093999999996</v>
      </c>
      <c r="CPV28" s="253">
        <v>94.479364000000004</v>
      </c>
      <c r="CPW28" s="253">
        <v>94.432606000000007</v>
      </c>
      <c r="CPX28" s="253">
        <v>94.384912999999997</v>
      </c>
      <c r="CPY28" s="253">
        <v>94.343377000000004</v>
      </c>
      <c r="CPZ28" s="253">
        <v>94.320707999999996</v>
      </c>
      <c r="CQA28" s="253">
        <v>94.304986</v>
      </c>
      <c r="CQB28" s="253">
        <v>94.281801000000002</v>
      </c>
      <c r="CQC28" s="253">
        <v>94.258052000000006</v>
      </c>
      <c r="CQD28" s="253">
        <v>94.240999000000002</v>
      </c>
      <c r="CQE28" s="253">
        <v>94.222105999999997</v>
      </c>
      <c r="CQF28" s="253">
        <v>94.187522000000001</v>
      </c>
      <c r="CQG28" s="253">
        <v>94.155474999999996</v>
      </c>
      <c r="CQH28" s="253">
        <v>94.146148999999994</v>
      </c>
      <c r="CQI28" s="253">
        <v>94.148319999999998</v>
      </c>
      <c r="CQJ28" s="253">
        <v>94.144239999999996</v>
      </c>
      <c r="CQK28" s="253">
        <v>94.133394999999993</v>
      </c>
      <c r="CQL28" s="253">
        <v>94.127735000000001</v>
      </c>
      <c r="CQM28" s="253">
        <v>94.128332</v>
      </c>
      <c r="CQN28" s="253">
        <v>94.121747999999997</v>
      </c>
      <c r="CQO28" s="253">
        <v>94.104737999999998</v>
      </c>
      <c r="CQP28" s="253">
        <v>94.087080999999998</v>
      </c>
      <c r="CQQ28" s="253">
        <v>94.062914000000006</v>
      </c>
      <c r="CQR28" s="253">
        <v>94.015739999999994</v>
      </c>
      <c r="CQS28" s="253">
        <v>93.963367000000005</v>
      </c>
      <c r="CQT28" s="253">
        <v>93.931526000000005</v>
      </c>
      <c r="CQU28" s="253">
        <v>93.914491999999996</v>
      </c>
      <c r="CQV28" s="253">
        <v>93.891551000000007</v>
      </c>
      <c r="CQW28" s="253">
        <v>93.859012000000007</v>
      </c>
      <c r="CQX28" s="253">
        <v>93.833122000000003</v>
      </c>
      <c r="CQY28" s="253">
        <v>93.819858999999994</v>
      </c>
      <c r="CQZ28" s="253">
        <v>93.808690999999996</v>
      </c>
      <c r="CRA28" s="253">
        <v>93.797280000000001</v>
      </c>
      <c r="CRB28" s="253">
        <v>93.789441999999994</v>
      </c>
      <c r="CRC28" s="253">
        <v>93.778648000000004</v>
      </c>
      <c r="CRD28" s="253">
        <v>93.747980999999996</v>
      </c>
      <c r="CRE28" s="253">
        <v>93.697402999999994</v>
      </c>
      <c r="CRF28" s="253">
        <v>93.646669000000003</v>
      </c>
      <c r="CRG28" s="253">
        <v>93.600233000000003</v>
      </c>
      <c r="CRH28" s="253">
        <v>93.550847000000005</v>
      </c>
      <c r="CRI28" s="253">
        <v>93.501823000000002</v>
      </c>
      <c r="CRJ28" s="253">
        <v>93.466029000000006</v>
      </c>
      <c r="CRK28" s="253">
        <v>93.442142000000004</v>
      </c>
      <c r="CRL28" s="253">
        <v>93.414113</v>
      </c>
      <c r="CRM28" s="253">
        <v>93.371863000000005</v>
      </c>
      <c r="CRN28" s="253">
        <v>93.320194999999998</v>
      </c>
      <c r="CRO28" s="253">
        <v>93.253837000000004</v>
      </c>
      <c r="CRP28" s="253">
        <v>93.152800999999997</v>
      </c>
      <c r="CRQ28" s="253">
        <v>93.033169000000001</v>
      </c>
      <c r="CRR28" s="253">
        <v>92.934179999999998</v>
      </c>
      <c r="CRS28" s="253">
        <v>92.857112000000001</v>
      </c>
      <c r="CRT28" s="253">
        <v>92.778906000000006</v>
      </c>
      <c r="CRU28" s="253">
        <v>92.692831999999996</v>
      </c>
      <c r="CRV28" s="253">
        <v>92.596179000000006</v>
      </c>
      <c r="CRW28" s="253">
        <v>92.468222999999995</v>
      </c>
      <c r="CRX28" s="253">
        <v>92.306370000000001</v>
      </c>
      <c r="CRY28" s="253">
        <v>92.157167999999999</v>
      </c>
      <c r="CRZ28" s="253">
        <v>92.046074000000004</v>
      </c>
      <c r="CSA28" s="253">
        <v>91.940803000000002</v>
      </c>
      <c r="CSB28" s="253">
        <v>91.814390000000003</v>
      </c>
      <c r="CSC28" s="253">
        <v>91.672062999999994</v>
      </c>
      <c r="CSD28" s="253">
        <v>91.522788000000006</v>
      </c>
      <c r="CSE28" s="253">
        <v>91.347532000000001</v>
      </c>
      <c r="CSF28" s="253">
        <v>91.130555999999999</v>
      </c>
      <c r="CSG28" s="253">
        <v>90.892775999999998</v>
      </c>
      <c r="CSH28" s="253">
        <v>90.633673999999999</v>
      </c>
      <c r="CSI28" s="253">
        <v>90.264297999999997</v>
      </c>
      <c r="CSJ28" s="253">
        <v>89.658924999999996</v>
      </c>
      <c r="CSK28" s="253">
        <v>88.787598000000003</v>
      </c>
      <c r="CSL28" s="253">
        <v>87.733722999999998</v>
      </c>
      <c r="CSM28" s="253">
        <v>86.598771999999997</v>
      </c>
      <c r="CSN28" s="253">
        <v>85.545850000000002</v>
      </c>
      <c r="CSO28" s="253">
        <v>84.84348</v>
      </c>
      <c r="CSP28" s="253">
        <v>84.560755999999998</v>
      </c>
      <c r="CSQ28" s="253">
        <v>84.474678999999995</v>
      </c>
      <c r="CSR28" s="253">
        <v>84.387868999999995</v>
      </c>
      <c r="CSS28" s="253">
        <v>84.237054999999998</v>
      </c>
      <c r="CST28" s="253">
        <v>83.985445999999996</v>
      </c>
      <c r="CSU28" s="253">
        <v>83.564177999999998</v>
      </c>
      <c r="CSV28" s="253">
        <v>82.964517999999998</v>
      </c>
      <c r="CSW28" s="253">
        <v>82.362626000000006</v>
      </c>
      <c r="CSX28" s="253">
        <v>81.974194999999995</v>
      </c>
      <c r="CSY28" s="253">
        <v>81.833860999999999</v>
      </c>
      <c r="CSZ28" s="253">
        <v>81.861677999999998</v>
      </c>
      <c r="CTA28" s="253">
        <v>81.976543000000007</v>
      </c>
      <c r="CTB28" s="253">
        <v>82.101777999999996</v>
      </c>
      <c r="CTC28" s="253">
        <v>82.132535000000004</v>
      </c>
      <c r="CTD28" s="253">
        <v>82.012505000000004</v>
      </c>
      <c r="CTE28" s="253">
        <v>81.869085999999996</v>
      </c>
      <c r="CTF28" s="253">
        <v>81.836101999999997</v>
      </c>
      <c r="CTG28" s="253">
        <v>81.902580999999998</v>
      </c>
      <c r="CTH28" s="253">
        <v>82.0364</v>
      </c>
      <c r="CTI28" s="253">
        <v>82.237091000000007</v>
      </c>
      <c r="CTJ28" s="253">
        <v>82.509704999999997</v>
      </c>
      <c r="CTK28" s="253">
        <v>82.864576</v>
      </c>
      <c r="CTL28" s="253">
        <v>83.326559000000003</v>
      </c>
      <c r="CTM28" s="253">
        <v>83.902028999999999</v>
      </c>
      <c r="CTN28" s="253">
        <v>84.528762999999998</v>
      </c>
      <c r="CTO28" s="253">
        <v>85.132195999999993</v>
      </c>
      <c r="CTP28" s="253">
        <v>85.685049000000006</v>
      </c>
      <c r="CTQ28" s="253">
        <v>86.179835999999995</v>
      </c>
      <c r="CTR28" s="253">
        <v>86.596992</v>
      </c>
      <c r="CTS28" s="253">
        <v>86.919966000000002</v>
      </c>
      <c r="CTT28" s="253">
        <v>87.159350000000003</v>
      </c>
      <c r="CTU28" s="253">
        <v>87.335232000000005</v>
      </c>
      <c r="CTV28" s="253">
        <v>87.453174000000004</v>
      </c>
      <c r="CTW28" s="253">
        <v>87.502251999999999</v>
      </c>
      <c r="CTX28" s="253">
        <v>87.492790999999997</v>
      </c>
      <c r="CTY28" s="253">
        <v>87.499589</v>
      </c>
      <c r="CTZ28" s="253">
        <v>87.609710000000007</v>
      </c>
      <c r="CUA28" s="253">
        <v>87.837712999999994</v>
      </c>
      <c r="CUB28" s="253">
        <v>88.152152000000001</v>
      </c>
      <c r="CUC28" s="253">
        <v>88.506614999999996</v>
      </c>
      <c r="CUD28" s="253">
        <v>88.843705</v>
      </c>
      <c r="CUE28" s="253">
        <v>89.125159999999994</v>
      </c>
      <c r="CUF28" s="253">
        <v>89.346716999999998</v>
      </c>
      <c r="CUG28" s="253">
        <v>89.516268999999994</v>
      </c>
      <c r="CUH28" s="253">
        <v>89.638424000000001</v>
      </c>
      <c r="CUI28" s="253">
        <v>89.732439999999997</v>
      </c>
      <c r="CUJ28" s="253">
        <v>89.821939999999998</v>
      </c>
      <c r="CUK28" s="253">
        <v>89.909447</v>
      </c>
      <c r="CUL28" s="253">
        <v>89.987521999999998</v>
      </c>
      <c r="CUM28" s="253">
        <v>90.061246999999995</v>
      </c>
      <c r="CUN28" s="253">
        <v>90.140872000000002</v>
      </c>
      <c r="CUO28" s="253">
        <v>90.215182999999996</v>
      </c>
      <c r="CUP28" s="253">
        <v>90.261859000000001</v>
      </c>
      <c r="CUQ28" s="253">
        <v>90.293268999999995</v>
      </c>
      <c r="CUR28" s="253">
        <v>90.346530999999999</v>
      </c>
      <c r="CUS28" s="253">
        <v>90.430307999999997</v>
      </c>
      <c r="CUT28" s="253">
        <v>90.530169000000001</v>
      </c>
      <c r="CUU28" s="253">
        <v>90.638630000000006</v>
      </c>
      <c r="CUV28" s="253">
        <v>90.757564000000002</v>
      </c>
      <c r="CUW28" s="253">
        <v>90.885041000000001</v>
      </c>
      <c r="CUX28" s="253">
        <v>91.015167000000005</v>
      </c>
      <c r="CUY28" s="253">
        <v>91.150554999999997</v>
      </c>
      <c r="CUZ28" s="253">
        <v>91.298530999999997</v>
      </c>
      <c r="CVA28" s="253">
        <v>91.456288999999998</v>
      </c>
      <c r="CVB28" s="253">
        <v>91.609521000000001</v>
      </c>
      <c r="CVC28" s="253">
        <v>91.757283999999999</v>
      </c>
      <c r="CVD28" s="253">
        <v>91.912587000000002</v>
      </c>
      <c r="CVE28" s="253">
        <v>92.070419999999999</v>
      </c>
      <c r="CVF28" s="253">
        <v>92.208713000000003</v>
      </c>
      <c r="CVG28" s="253">
        <v>92.322588999999994</v>
      </c>
      <c r="CVH28" s="253">
        <v>92.429548999999994</v>
      </c>
      <c r="CVI28" s="253">
        <v>92.539137999999994</v>
      </c>
      <c r="CVJ28" s="253">
        <v>92.642678000000004</v>
      </c>
      <c r="CVK28" s="253">
        <v>92.737003999999999</v>
      </c>
      <c r="CVL28" s="253">
        <v>92.833849000000001</v>
      </c>
      <c r="CVM28" s="253">
        <v>92.937461999999996</v>
      </c>
      <c r="CVN28" s="253">
        <v>93.036680000000004</v>
      </c>
      <c r="CVO28" s="253">
        <v>93.127899999999997</v>
      </c>
      <c r="CVP28" s="253">
        <v>93.215518000000003</v>
      </c>
      <c r="CVQ28" s="253">
        <v>93.292486999999994</v>
      </c>
      <c r="CVR28" s="253">
        <v>93.346264000000005</v>
      </c>
      <c r="CVS28" s="253">
        <v>93.373576999999997</v>
      </c>
      <c r="CVT28" s="253">
        <v>93.368842999999998</v>
      </c>
      <c r="CVU28" s="253">
        <v>93.302216999999999</v>
      </c>
      <c r="CVV28" s="253">
        <v>93.134107</v>
      </c>
      <c r="CVW28" s="253">
        <v>92.853067999999993</v>
      </c>
      <c r="CVX28" s="253">
        <v>92.449155000000005</v>
      </c>
      <c r="CVY28" s="253">
        <v>91.860836000000006</v>
      </c>
      <c r="CVZ28" s="253">
        <v>91.001324999999994</v>
      </c>
      <c r="CWA28" s="253">
        <v>89.818845999999994</v>
      </c>
      <c r="CWB28" s="253">
        <v>88.310781000000006</v>
      </c>
      <c r="CWC28" s="253">
        <v>86.528222999999997</v>
      </c>
      <c r="CWD28" s="253">
        <v>84.653311000000002</v>
      </c>
      <c r="CWE28" s="253">
        <v>83.035715999999994</v>
      </c>
      <c r="CWF28" s="253">
        <v>82.052477999999994</v>
      </c>
      <c r="CWG28" s="253">
        <v>81.953856000000002</v>
      </c>
      <c r="CWH28" s="253">
        <v>82.814335999999997</v>
      </c>
      <c r="CWI28" s="253">
        <v>84.439610999999999</v>
      </c>
      <c r="CWJ28" s="253">
        <v>86.353966</v>
      </c>
      <c r="CWK28" s="253">
        <v>88.111869999999996</v>
      </c>
      <c r="CWL28" s="253">
        <v>89.550212999999999</v>
      </c>
      <c r="CWM28" s="253">
        <v>90.691771000000003</v>
      </c>
      <c r="CWN28" s="253">
        <v>91.576290999999998</v>
      </c>
      <c r="CWO28" s="253">
        <v>92.217161000000004</v>
      </c>
      <c r="CWP28" s="253">
        <v>92.638425999999995</v>
      </c>
      <c r="CWQ28" s="253">
        <v>92.890686000000002</v>
      </c>
      <c r="CWR28" s="253">
        <v>93.023512999999994</v>
      </c>
      <c r="CWS28" s="253">
        <v>93.062192999999994</v>
      </c>
      <c r="CWT28" s="253">
        <v>93.015994000000006</v>
      </c>
      <c r="CWU28" s="253">
        <v>92.908395999999996</v>
      </c>
      <c r="CWV28" s="253">
        <v>92.788014000000004</v>
      </c>
      <c r="CWW28" s="253">
        <v>92.704859999999996</v>
      </c>
      <c r="CWX28" s="253">
        <v>92.693670999999995</v>
      </c>
      <c r="CWY28" s="253">
        <v>92.776360999999994</v>
      </c>
      <c r="CWZ28" s="253">
        <v>92.957763</v>
      </c>
      <c r="CXA28" s="253">
        <v>93.216938999999996</v>
      </c>
      <c r="CXB28" s="253">
        <v>93.512507999999997</v>
      </c>
      <c r="CXC28" s="253">
        <v>93.802769999999995</v>
      </c>
      <c r="CXD28" s="253">
        <v>94.061622</v>
      </c>
      <c r="CXE28" s="253">
        <v>94.281103000000002</v>
      </c>
      <c r="CXF28" s="253">
        <v>94.462137999999996</v>
      </c>
      <c r="CXG28" s="253">
        <v>94.611626000000001</v>
      </c>
      <c r="CXH28" s="253">
        <v>94.738083000000003</v>
      </c>
      <c r="CXI28" s="253">
        <v>94.844847999999999</v>
      </c>
      <c r="CXJ28" s="253">
        <v>94.932400000000001</v>
      </c>
      <c r="CXK28" s="253">
        <v>95.006147999999996</v>
      </c>
      <c r="CXL28" s="253">
        <v>95.074771999999996</v>
      </c>
      <c r="CXM28" s="253">
        <v>95.139230999999995</v>
      </c>
      <c r="CXN28" s="253">
        <v>95.192887999999996</v>
      </c>
      <c r="CXO28" s="253">
        <v>95.234723000000002</v>
      </c>
      <c r="CXP28" s="253">
        <v>95.274136999999996</v>
      </c>
      <c r="CXQ28" s="253">
        <v>95.317678000000001</v>
      </c>
      <c r="CXR28" s="253">
        <v>95.358317</v>
      </c>
      <c r="CXS28" s="253">
        <v>95.385693000000003</v>
      </c>
      <c r="CXT28" s="253">
        <v>95.399170999999996</v>
      </c>
      <c r="CXU28" s="253">
        <v>95.403329999999997</v>
      </c>
      <c r="CXV28" s="253">
        <v>95.399590000000003</v>
      </c>
      <c r="CXW28" s="253">
        <v>95.387683999999993</v>
      </c>
      <c r="CXX28" s="253">
        <v>95.369067000000001</v>
      </c>
      <c r="CXY28" s="253">
        <v>95.346549999999993</v>
      </c>
      <c r="CXZ28" s="253">
        <v>95.325449000000006</v>
      </c>
      <c r="CYA28" s="253">
        <v>95.315839999999994</v>
      </c>
      <c r="CYB28" s="253">
        <v>95.325926999999993</v>
      </c>
      <c r="CYC28" s="253">
        <v>95.352637000000001</v>
      </c>
      <c r="CYD28" s="253">
        <v>95.384947999999994</v>
      </c>
      <c r="CYE28" s="253">
        <v>95.418211999999997</v>
      </c>
      <c r="CYF28" s="253">
        <v>95.456238999999997</v>
      </c>
      <c r="CYG28" s="253">
        <v>95.498988999999995</v>
      </c>
      <c r="CYH28" s="253">
        <v>95.538819000000004</v>
      </c>
      <c r="CYI28" s="253">
        <v>95.570734000000002</v>
      </c>
      <c r="CYJ28" s="253">
        <v>95.597654000000006</v>
      </c>
      <c r="CYK28" s="253">
        <v>95.622273000000007</v>
      </c>
      <c r="CYL28" s="253">
        <v>95.642061999999996</v>
      </c>
      <c r="CYM28" s="253">
        <v>95.655602000000002</v>
      </c>
      <c r="CYN28" s="253">
        <v>95.666162</v>
      </c>
      <c r="CYO28" s="253">
        <v>95.675045999999995</v>
      </c>
      <c r="CYP28" s="253">
        <v>95.678803000000002</v>
      </c>
      <c r="CYQ28" s="253">
        <v>95.675681999999995</v>
      </c>
      <c r="CYR28" s="253">
        <v>95.667665</v>
      </c>
      <c r="CYS28" s="253">
        <v>95.653799000000006</v>
      </c>
      <c r="CYT28" s="253">
        <v>95.628100000000003</v>
      </c>
      <c r="CYU28" s="253">
        <v>95.586354</v>
      </c>
      <c r="CYV28" s="253">
        <v>95.528093999999996</v>
      </c>
      <c r="CYW28" s="253">
        <v>95.452444999999997</v>
      </c>
      <c r="CYX28" s="253">
        <v>95.360989000000004</v>
      </c>
      <c r="CYY28" s="253">
        <v>95.268890999999996</v>
      </c>
      <c r="CYZ28" s="253">
        <v>95.203384999999997</v>
      </c>
      <c r="CZA28" s="253">
        <v>95.184600000000003</v>
      </c>
      <c r="CZB28" s="253">
        <v>95.210284999999999</v>
      </c>
      <c r="CZC28" s="253">
        <v>95.259583000000006</v>
      </c>
      <c r="CZD28" s="253">
        <v>95.307381000000007</v>
      </c>
      <c r="CZE28" s="253">
        <v>95.334800999999999</v>
      </c>
      <c r="CZF28" s="253">
        <v>95.335318999999998</v>
      </c>
      <c r="CZG28" s="253">
        <v>95.317481999999998</v>
      </c>
      <c r="CZH28" s="253">
        <v>95.298462999999998</v>
      </c>
      <c r="CZI28" s="253">
        <v>95.290324999999996</v>
      </c>
      <c r="CZJ28" s="253">
        <v>95.294094000000001</v>
      </c>
      <c r="CZK28" s="253">
        <v>95.306455999999997</v>
      </c>
      <c r="CZL28" s="253">
        <v>95.325480999999996</v>
      </c>
      <c r="CZM28" s="253">
        <v>95.347629999999995</v>
      </c>
      <c r="CZN28" s="253">
        <v>95.365908000000005</v>
      </c>
      <c r="CZO28" s="253">
        <v>95.376206999999994</v>
      </c>
      <c r="CZP28" s="253">
        <v>95.381964999999994</v>
      </c>
      <c r="CZQ28" s="253">
        <v>95.388608000000005</v>
      </c>
      <c r="CZR28" s="253">
        <v>95.395925000000005</v>
      </c>
      <c r="CZS28" s="253">
        <v>95.398691999999997</v>
      </c>
      <c r="CZT28" s="253">
        <v>95.392190999999997</v>
      </c>
      <c r="CZU28" s="253">
        <v>95.375060000000005</v>
      </c>
      <c r="CZV28" s="253">
        <v>95.349937999999995</v>
      </c>
      <c r="CZW28" s="253">
        <v>95.323368000000002</v>
      </c>
      <c r="CZX28" s="253">
        <v>95.302353999999994</v>
      </c>
      <c r="CZY28" s="253">
        <v>95.287899999999993</v>
      </c>
      <c r="CZZ28" s="253">
        <v>95.272904999999994</v>
      </c>
      <c r="DAA28" s="253">
        <v>95.247743999999997</v>
      </c>
      <c r="DAB28" s="253">
        <v>95.208172000000005</v>
      </c>
      <c r="DAC28" s="253">
        <v>95.158821000000003</v>
      </c>
      <c r="DAD28" s="253">
        <v>95.110024999999993</v>
      </c>
      <c r="DAE28" s="253">
        <v>95.069430999999994</v>
      </c>
      <c r="DAF28" s="253">
        <v>95.034657999999993</v>
      </c>
      <c r="DAG28" s="253">
        <v>94.996240999999998</v>
      </c>
      <c r="DAH28" s="253">
        <v>94.949742000000001</v>
      </c>
      <c r="DAI28" s="253">
        <v>94.901824000000005</v>
      </c>
      <c r="DAJ28" s="253">
        <v>94.861276000000004</v>
      </c>
      <c r="DAK28" s="253">
        <v>94.827978999999999</v>
      </c>
      <c r="DAL28" s="253">
        <v>94.795282999999998</v>
      </c>
      <c r="DAM28" s="253">
        <v>94.758893999999998</v>
      </c>
      <c r="DAN28" s="253">
        <v>94.717439999999996</v>
      </c>
      <c r="DAO28" s="253">
        <v>94.667535999999998</v>
      </c>
      <c r="DAP28" s="253">
        <v>94.605686000000006</v>
      </c>
      <c r="DAQ28" s="253">
        <v>94.534289000000001</v>
      </c>
      <c r="DAR28" s="253">
        <v>94.459920999999994</v>
      </c>
      <c r="DAS28" s="253">
        <v>94.385772000000003</v>
      </c>
      <c r="DAT28" s="253">
        <v>94.311162999999993</v>
      </c>
      <c r="DAU28" s="253">
        <v>94.238369000000006</v>
      </c>
      <c r="DAV28" s="253">
        <v>94.175821999999997</v>
      </c>
      <c r="DAW28" s="253">
        <v>94.135253000000006</v>
      </c>
      <c r="DAX28" s="253">
        <v>94.127315999999993</v>
      </c>
      <c r="DAY28" s="253">
        <v>94.155429999999996</v>
      </c>
      <c r="DAZ28" s="253">
        <v>94.209103999999996</v>
      </c>
      <c r="DBA28" s="253">
        <v>94.266486</v>
      </c>
      <c r="DBB28" s="253">
        <v>94.309618999999998</v>
      </c>
      <c r="DBC28" s="253">
        <v>94.336938000000004</v>
      </c>
      <c r="DBD28" s="253">
        <v>94.356962999999993</v>
      </c>
      <c r="DBE28" s="253">
        <v>94.372784999999993</v>
      </c>
      <c r="DBF28" s="253">
        <v>94.379913000000002</v>
      </c>
      <c r="DBG28" s="253">
        <v>94.377251000000001</v>
      </c>
      <c r="DBH28" s="253">
        <v>94.371378000000007</v>
      </c>
      <c r="DBI28" s="253">
        <v>94.369033000000002</v>
      </c>
      <c r="DBJ28" s="253">
        <v>94.372003000000007</v>
      </c>
      <c r="DBK28" s="253">
        <v>94.380279999999999</v>
      </c>
      <c r="DBL28" s="253">
        <v>94.393539000000004</v>
      </c>
      <c r="DBM28" s="253">
        <v>94.407684000000003</v>
      </c>
      <c r="DBN28" s="253">
        <v>94.416014000000004</v>
      </c>
      <c r="DBO28" s="253">
        <v>94.416687999999994</v>
      </c>
      <c r="DBP28" s="253">
        <v>94.414760000000001</v>
      </c>
      <c r="DBQ28" s="253">
        <v>94.414722999999995</v>
      </c>
      <c r="DBR28" s="253">
        <v>94.414963999999998</v>
      </c>
      <c r="DBS28" s="253">
        <v>94.411332999999999</v>
      </c>
      <c r="DBT28" s="253">
        <v>94.402754999999999</v>
      </c>
      <c r="DBU28" s="253">
        <v>94.391972999999993</v>
      </c>
      <c r="DBV28" s="253">
        <v>94.383661000000004</v>
      </c>
      <c r="DBW28" s="253">
        <v>94.381958999999995</v>
      </c>
      <c r="DBX28" s="253">
        <v>94.386410999999995</v>
      </c>
      <c r="DBY28" s="253">
        <v>94.390315000000001</v>
      </c>
      <c r="DBZ28" s="253">
        <v>94.386741999999998</v>
      </c>
      <c r="DCA28" s="253">
        <v>94.376372000000003</v>
      </c>
      <c r="DCB28" s="253">
        <v>94.365842000000001</v>
      </c>
      <c r="DCC28" s="253">
        <v>94.358869999999996</v>
      </c>
      <c r="DCD28" s="253">
        <v>94.353971000000001</v>
      </c>
      <c r="DCE28" s="253">
        <v>94.351353000000003</v>
      </c>
      <c r="DCF28" s="253">
        <v>94.356855999999993</v>
      </c>
      <c r="DCG28" s="253">
        <v>94.377019000000004</v>
      </c>
      <c r="DCH28" s="253">
        <v>94.413731999999996</v>
      </c>
      <c r="DCI28" s="253">
        <v>94.464858000000007</v>
      </c>
      <c r="DCJ28" s="253">
        <v>94.526353999999998</v>
      </c>
      <c r="DCK28" s="253">
        <v>94.592217000000005</v>
      </c>
      <c r="DCL28" s="253">
        <v>94.655967000000004</v>
      </c>
      <c r="DCM28" s="253">
        <v>94.714867999999996</v>
      </c>
      <c r="DCN28" s="253">
        <v>94.770730999999998</v>
      </c>
      <c r="DCO28" s="253">
        <v>94.825608000000003</v>
      </c>
      <c r="DCP28" s="253">
        <v>94.879104999999996</v>
      </c>
      <c r="DCQ28" s="253">
        <v>94.930318</v>
      </c>
      <c r="DCR28" s="253">
        <v>94.978970000000004</v>
      </c>
      <c r="DCS28" s="253">
        <v>95.023533</v>
      </c>
      <c r="DCT28" s="253">
        <v>95.061592000000005</v>
      </c>
      <c r="DCU28" s="253">
        <v>95.093592999999998</v>
      </c>
      <c r="DCV28" s="253">
        <v>95.123644999999996</v>
      </c>
      <c r="DCW28" s="253">
        <v>95.155462</v>
      </c>
      <c r="DCX28" s="253">
        <v>95.189783000000006</v>
      </c>
      <c r="DCY28" s="253">
        <v>95.226393999999999</v>
      </c>
      <c r="DCZ28" s="253">
        <v>95.265985000000001</v>
      </c>
      <c r="DDA28" s="253">
        <v>95.308777000000006</v>
      </c>
      <c r="DDB28" s="253">
        <v>95.353132000000002</v>
      </c>
      <c r="DDC28" s="253">
        <v>95.396483000000003</v>
      </c>
      <c r="DDD28" s="253">
        <v>95.436577</v>
      </c>
      <c r="DDE28" s="253">
        <v>95.471834999999999</v>
      </c>
      <c r="DDF28" s="253">
        <v>95.501434000000003</v>
      </c>
      <c r="DDG28" s="253">
        <v>95.524651000000006</v>
      </c>
      <c r="DDH28" s="253">
        <v>95.539793000000003</v>
      </c>
      <c r="DDI28" s="253">
        <v>95.545860000000005</v>
      </c>
      <c r="DDJ28" s="253">
        <v>95.546565000000001</v>
      </c>
      <c r="DDK28" s="253">
        <v>95.549491000000003</v>
      </c>
      <c r="DDL28" s="253">
        <v>95.558351000000002</v>
      </c>
      <c r="DDM28" s="253">
        <v>95.568061</v>
      </c>
      <c r="DDN28" s="253">
        <v>95.569615999999996</v>
      </c>
      <c r="DDO28" s="253">
        <v>95.557702000000006</v>
      </c>
      <c r="DDP28" s="253">
        <v>95.532379000000006</v>
      </c>
      <c r="DDQ28" s="253">
        <v>95.497724000000005</v>
      </c>
      <c r="DDR28" s="253">
        <v>95.461321999999996</v>
      </c>
      <c r="DDS28" s="253">
        <v>95.429347000000007</v>
      </c>
      <c r="DDT28" s="253">
        <v>95.397054999999995</v>
      </c>
      <c r="DDU28" s="253">
        <v>95.348585999999997</v>
      </c>
      <c r="DDV28" s="253">
        <v>95.271811999999997</v>
      </c>
      <c r="DDW28" s="253">
        <v>95.169803999999999</v>
      </c>
      <c r="DDX28" s="253">
        <v>95.052007000000003</v>
      </c>
      <c r="DDY28" s="253">
        <v>94.918040000000005</v>
      </c>
      <c r="DDZ28" s="253">
        <v>94.756710999999996</v>
      </c>
      <c r="DEA28" s="253">
        <v>94.558316000000005</v>
      </c>
      <c r="DEB28" s="253">
        <v>94.322440999999998</v>
      </c>
      <c r="DEC28" s="253">
        <v>94.057592999999997</v>
      </c>
      <c r="DED28" s="253">
        <v>93.781193000000002</v>
      </c>
      <c r="DEE28" s="253">
        <v>93.518980999999997</v>
      </c>
      <c r="DEF28" s="253">
        <v>93.298181999999997</v>
      </c>
      <c r="DEG28" s="253">
        <v>93.139784000000006</v>
      </c>
      <c r="DEH28" s="253">
        <v>93.056150000000002</v>
      </c>
      <c r="DEI28" s="253">
        <v>93.048699999999997</v>
      </c>
      <c r="DEJ28" s="253">
        <v>93.102891999999997</v>
      </c>
      <c r="DEK28" s="253">
        <v>93.190624999999997</v>
      </c>
      <c r="DEL28" s="253">
        <v>93.285034999999993</v>
      </c>
      <c r="DEM28" s="253">
        <v>93.373452</v>
      </c>
      <c r="DEN28" s="253">
        <v>93.454127</v>
      </c>
      <c r="DEO28" s="253">
        <v>93.525228999999996</v>
      </c>
      <c r="DEP28" s="253">
        <v>93.583269999999999</v>
      </c>
      <c r="DEQ28" s="253">
        <v>93.628215999999995</v>
      </c>
      <c r="DER28" s="253">
        <v>93.661472000000003</v>
      </c>
      <c r="DES28" s="253">
        <v>93.680376999999993</v>
      </c>
      <c r="DET28" s="253">
        <v>93.683010999999993</v>
      </c>
      <c r="DEU28" s="253">
        <v>93.677942999999999</v>
      </c>
      <c r="DEV28" s="253">
        <v>93.681190999999998</v>
      </c>
      <c r="DEW28" s="253">
        <v>93.702646999999999</v>
      </c>
      <c r="DEX28" s="253">
        <v>93.741324000000006</v>
      </c>
      <c r="DEY28" s="253">
        <v>93.792804000000004</v>
      </c>
      <c r="DEZ28" s="253">
        <v>93.853654000000006</v>
      </c>
      <c r="DFA28" s="253">
        <v>93.917969999999997</v>
      </c>
      <c r="DFB28" s="253">
        <v>93.977626000000001</v>
      </c>
      <c r="DFC28" s="253">
        <v>94.029176000000007</v>
      </c>
      <c r="DFD28" s="253">
        <v>94.075557000000003</v>
      </c>
      <c r="DFE28" s="253">
        <v>94.119502999999995</v>
      </c>
      <c r="DFF28" s="253">
        <v>94.160212000000001</v>
      </c>
      <c r="DFG28" s="253">
        <v>94.196977000000004</v>
      </c>
      <c r="DFH28" s="253">
        <v>94.229957999999996</v>
      </c>
      <c r="DFI28" s="253">
        <v>94.256335000000007</v>
      </c>
      <c r="DFJ28" s="253">
        <v>94.272060999999994</v>
      </c>
      <c r="DFK28" s="253">
        <v>94.279245000000003</v>
      </c>
      <c r="DFL28" s="253">
        <v>94.285737999999995</v>
      </c>
      <c r="DFM28" s="253">
        <v>94.295106000000004</v>
      </c>
      <c r="DFN28" s="253">
        <v>94.302234999999996</v>
      </c>
      <c r="DFO28" s="253">
        <v>94.300971000000004</v>
      </c>
      <c r="DFP28" s="253">
        <v>94.291034999999994</v>
      </c>
      <c r="DFQ28" s="253">
        <v>94.275395000000003</v>
      </c>
      <c r="DFR28" s="253">
        <v>94.255903000000004</v>
      </c>
      <c r="DFS28" s="253">
        <v>94.233800000000002</v>
      </c>
      <c r="DFT28" s="253">
        <v>94.209912000000003</v>
      </c>
      <c r="DFU28" s="253">
        <v>94.182115999999994</v>
      </c>
      <c r="DFV28" s="253">
        <v>94.146967000000004</v>
      </c>
      <c r="DFW28" s="253">
        <v>94.106035000000006</v>
      </c>
      <c r="DFX28" s="253">
        <v>94.066612000000006</v>
      </c>
      <c r="DFY28" s="253">
        <v>94.034041999999999</v>
      </c>
      <c r="DFZ28" s="253">
        <v>94.006951999999998</v>
      </c>
      <c r="DGA28" s="253">
        <v>93.981357000000003</v>
      </c>
      <c r="DGB28" s="253">
        <v>93.954995999999994</v>
      </c>
      <c r="DGC28" s="253">
        <v>93.925349999999995</v>
      </c>
      <c r="DGD28" s="253">
        <v>93.887782000000001</v>
      </c>
      <c r="DGE28" s="253">
        <v>93.839516000000003</v>
      </c>
      <c r="DGF28" s="253">
        <v>93.783444000000003</v>
      </c>
      <c r="DGG28" s="253">
        <v>93.725665000000006</v>
      </c>
      <c r="DGH28" s="253">
        <v>93.670931999999993</v>
      </c>
      <c r="DGI28" s="253">
        <v>93.621566999999999</v>
      </c>
      <c r="DGJ28" s="253">
        <v>93.577744999999993</v>
      </c>
      <c r="DGK28" s="253">
        <v>93.535960000000003</v>
      </c>
      <c r="DGL28" s="253">
        <v>93.488264999999998</v>
      </c>
      <c r="DGM28" s="253">
        <v>93.426017000000002</v>
      </c>
      <c r="DGN28" s="253">
        <v>93.345765</v>
      </c>
      <c r="DGO28" s="253">
        <v>93.252386000000001</v>
      </c>
      <c r="DGP28" s="253">
        <v>93.156332000000006</v>
      </c>
      <c r="DGQ28" s="253">
        <v>93.065701000000004</v>
      </c>
      <c r="DGR28" s="253">
        <v>92.980396999999996</v>
      </c>
      <c r="DGS28" s="253">
        <v>92.896593999999993</v>
      </c>
      <c r="DGT28" s="253">
        <v>92.817694000000003</v>
      </c>
      <c r="DGU28" s="253">
        <v>92.756345999999994</v>
      </c>
      <c r="DGV28" s="253">
        <v>92.722262000000001</v>
      </c>
      <c r="DGW28" s="253">
        <v>92.711554000000007</v>
      </c>
      <c r="DGX28" s="253">
        <v>92.711958999999993</v>
      </c>
      <c r="DGY28" s="253">
        <v>92.714956999999998</v>
      </c>
      <c r="DGZ28" s="253">
        <v>92.717135999999996</v>
      </c>
      <c r="DHA28" s="253">
        <v>92.712783999999999</v>
      </c>
      <c r="DHB28" s="253">
        <v>92.694423</v>
      </c>
      <c r="DHC28" s="253">
        <v>92.662786999999994</v>
      </c>
      <c r="DHD28" s="253">
        <v>92.629424</v>
      </c>
      <c r="DHE28" s="253">
        <v>92.605619000000004</v>
      </c>
      <c r="DHF28" s="253">
        <v>92.591913000000005</v>
      </c>
      <c r="DHG28" s="253">
        <v>92.579262</v>
      </c>
      <c r="DHH28" s="253">
        <v>92.555632000000003</v>
      </c>
      <c r="DHI28" s="253">
        <v>92.510247000000007</v>
      </c>
      <c r="DHJ28" s="253">
        <v>92.438314000000005</v>
      </c>
      <c r="DHK28" s="253">
        <v>92.347395000000006</v>
      </c>
      <c r="DHL28" s="253">
        <v>92.256356999999994</v>
      </c>
      <c r="DHM28" s="253">
        <v>92.183155999999997</v>
      </c>
      <c r="DHN28" s="253">
        <v>92.133114000000006</v>
      </c>
      <c r="DHO28" s="253">
        <v>92.099451000000002</v>
      </c>
      <c r="DHP28" s="253">
        <v>92.072470999999993</v>
      </c>
      <c r="DHQ28" s="253">
        <v>92.045912000000001</v>
      </c>
      <c r="DHR28" s="253">
        <v>92.017311000000007</v>
      </c>
      <c r="DHS28" s="253">
        <v>91.987233000000003</v>
      </c>
      <c r="DHT28" s="253">
        <v>91.958782999999997</v>
      </c>
      <c r="DHU28" s="253">
        <v>91.934712000000005</v>
      </c>
      <c r="DHV28" s="253">
        <v>91.913691</v>
      </c>
      <c r="DHW28" s="253">
        <v>91.891250999999997</v>
      </c>
      <c r="DHX28" s="253">
        <v>91.865782999999993</v>
      </c>
      <c r="DHY28" s="253">
        <v>91.842242999999996</v>
      </c>
      <c r="DHZ28" s="253">
        <v>91.827659999999995</v>
      </c>
      <c r="DIA28" s="253">
        <v>91.822452999999996</v>
      </c>
      <c r="DIB28" s="253">
        <v>91.817892999999998</v>
      </c>
      <c r="DIC28" s="253">
        <v>91.803961000000001</v>
      </c>
      <c r="DID28" s="253">
        <v>91.779213999999996</v>
      </c>
      <c r="DIE28" s="253">
        <v>91.750917000000001</v>
      </c>
      <c r="DIF28" s="253">
        <v>91.725537000000003</v>
      </c>
      <c r="DIG28" s="253">
        <v>91.702523999999997</v>
      </c>
      <c r="DIH28" s="253">
        <v>91.679536999999996</v>
      </c>
      <c r="DII28" s="253">
        <v>91.660396000000006</v>
      </c>
      <c r="DIJ28" s="253">
        <v>91.652643999999995</v>
      </c>
      <c r="DIK28" s="253">
        <v>91.656818999999999</v>
      </c>
      <c r="DIL28" s="253">
        <v>91.662458999999998</v>
      </c>
      <c r="DIM28" s="253">
        <v>91.657921000000002</v>
      </c>
      <c r="DIN28" s="253">
        <v>91.642752000000002</v>
      </c>
      <c r="DIO28" s="253">
        <v>91.627493000000001</v>
      </c>
      <c r="DIP28" s="253">
        <v>91.620823000000001</v>
      </c>
      <c r="DIQ28" s="253">
        <v>91.618177000000003</v>
      </c>
      <c r="DIR28" s="253">
        <v>91.604118999999997</v>
      </c>
      <c r="DIS28" s="253">
        <v>91.566680000000005</v>
      </c>
      <c r="DIT28" s="253">
        <v>91.509293</v>
      </c>
      <c r="DIU28" s="253">
        <v>91.447648999999998</v>
      </c>
      <c r="DIV28" s="253">
        <v>91.396006999999997</v>
      </c>
      <c r="DIW28" s="253">
        <v>91.359058000000005</v>
      </c>
      <c r="DIX28" s="253">
        <v>91.334312999999995</v>
      </c>
      <c r="DIY28" s="253">
        <v>91.316655999999995</v>
      </c>
      <c r="DIZ28" s="253">
        <v>91.301300999999995</v>
      </c>
      <c r="DJA28" s="253">
        <v>91.287799000000007</v>
      </c>
      <c r="DJB28" s="253">
        <v>91.282285000000002</v>
      </c>
      <c r="DJC28" s="253">
        <v>91.291630999999995</v>
      </c>
      <c r="DJD28" s="253">
        <v>91.313923000000003</v>
      </c>
      <c r="DJE28" s="253">
        <v>91.338650000000001</v>
      </c>
      <c r="DJF28" s="253">
        <v>91.358091000000002</v>
      </c>
      <c r="DJG28" s="253">
        <v>91.374255000000005</v>
      </c>
      <c r="DJH28" s="253">
        <v>91.392132000000004</v>
      </c>
      <c r="DJI28" s="253">
        <v>91.411653999999999</v>
      </c>
      <c r="DJJ28" s="253">
        <v>91.431552999999994</v>
      </c>
      <c r="DJK28" s="253">
        <v>91.456048999999993</v>
      </c>
      <c r="DJL28" s="253">
        <v>91.489238999999998</v>
      </c>
      <c r="DJM28" s="253">
        <v>91.524514999999994</v>
      </c>
      <c r="DJN28" s="253">
        <v>91.548561000000007</v>
      </c>
      <c r="DJO28" s="253">
        <v>91.558063000000004</v>
      </c>
      <c r="DJP28" s="253">
        <v>91.565712000000005</v>
      </c>
      <c r="DJQ28" s="253">
        <v>91.586862999999994</v>
      </c>
      <c r="DJR28" s="253">
        <v>91.626009999999994</v>
      </c>
      <c r="DJS28" s="253">
        <v>91.679158999999999</v>
      </c>
      <c r="DJT28" s="253">
        <v>91.742649</v>
      </c>
      <c r="DJU28" s="253">
        <v>91.813208000000003</v>
      </c>
      <c r="DJV28" s="253">
        <v>91.883527000000001</v>
      </c>
      <c r="DJW28" s="253">
        <v>91.946242999999996</v>
      </c>
      <c r="DJX28" s="253">
        <v>92.002701999999999</v>
      </c>
      <c r="DJY28" s="253">
        <v>92.061772000000005</v>
      </c>
      <c r="DJZ28" s="253">
        <v>92.128493000000006</v>
      </c>
      <c r="DKA28" s="253">
        <v>92.198293000000007</v>
      </c>
      <c r="DKB28" s="253">
        <v>92.264131000000006</v>
      </c>
      <c r="DKC28" s="253">
        <v>92.324984000000001</v>
      </c>
      <c r="DKD28" s="253">
        <v>92.383966999999998</v>
      </c>
      <c r="DKE28" s="253">
        <v>92.441219000000004</v>
      </c>
      <c r="DKF28" s="253">
        <v>92.493577000000002</v>
      </c>
      <c r="DKG28" s="253">
        <v>92.540794000000005</v>
      </c>
      <c r="DKH28" s="253">
        <v>92.587061000000006</v>
      </c>
      <c r="DKI28" s="253">
        <v>92.634118999999998</v>
      </c>
      <c r="DKJ28" s="253">
        <v>92.676028000000002</v>
      </c>
      <c r="DKK28" s="253">
        <v>92.703646000000006</v>
      </c>
      <c r="DKL28" s="253">
        <v>92.711877999999999</v>
      </c>
      <c r="DKM28" s="253">
        <v>92.698661000000001</v>
      </c>
      <c r="DKN28" s="253">
        <v>92.657713999999999</v>
      </c>
      <c r="DKO28" s="253">
        <v>92.575841999999994</v>
      </c>
      <c r="DKP28" s="253">
        <v>92.437089999999998</v>
      </c>
      <c r="DKQ28" s="253">
        <v>92.228455999999994</v>
      </c>
      <c r="DKR28" s="253">
        <v>91.949646999999999</v>
      </c>
      <c r="DKS28" s="253">
        <v>91.632047999999998</v>
      </c>
      <c r="DKT28" s="253">
        <v>91.351823999999993</v>
      </c>
      <c r="DKU28" s="253">
        <v>91.208693999999994</v>
      </c>
      <c r="DKV28" s="253">
        <v>91.272180000000006</v>
      </c>
      <c r="DKW28" s="253">
        <v>91.539045999999999</v>
      </c>
      <c r="DKX28" s="253">
        <v>91.938856999999999</v>
      </c>
      <c r="DKY28" s="253">
        <v>92.378296000000006</v>
      </c>
      <c r="DKZ28" s="253">
        <v>92.785238000000007</v>
      </c>
      <c r="DLA28" s="253">
        <v>93.126096000000004</v>
      </c>
      <c r="DLB28" s="253">
        <v>93.399495999999999</v>
      </c>
      <c r="DLC28" s="253">
        <v>93.619664999999998</v>
      </c>
      <c r="DLD28" s="253">
        <v>93.799329999999998</v>
      </c>
      <c r="DLE28" s="253">
        <v>93.942553000000004</v>
      </c>
      <c r="DLF28" s="253">
        <v>94.051613000000003</v>
      </c>
      <c r="DLG28" s="253">
        <v>94.134917999999999</v>
      </c>
      <c r="DLH28" s="253">
        <v>94.201462000000006</v>
      </c>
      <c r="DLI28" s="253">
        <v>94.249609000000007</v>
      </c>
      <c r="DLJ28" s="253">
        <v>94.268163000000001</v>
      </c>
      <c r="DLK28" s="253">
        <v>94.24709</v>
      </c>
      <c r="DLL28" s="253">
        <v>94.179922000000005</v>
      </c>
      <c r="DLM28" s="253">
        <v>94.057126999999994</v>
      </c>
      <c r="DLN28" s="253">
        <v>93.867039000000005</v>
      </c>
      <c r="DLO28" s="253">
        <v>93.606650999999999</v>
      </c>
      <c r="DLP28" s="253">
        <v>93.287398999999994</v>
      </c>
      <c r="DLQ28" s="253">
        <v>92.933812000000003</v>
      </c>
      <c r="DLR28" s="253">
        <v>92.588277000000005</v>
      </c>
      <c r="DLS28" s="253">
        <v>92.319074000000001</v>
      </c>
      <c r="DLT28" s="253">
        <v>92.208839999999995</v>
      </c>
      <c r="DLU28" s="253">
        <v>92.316539000000006</v>
      </c>
      <c r="DLV28" s="253">
        <v>92.639639000000003</v>
      </c>
      <c r="DLW28" s="253">
        <v>93.109651999999997</v>
      </c>
      <c r="DLX28" s="253">
        <v>93.624899999999997</v>
      </c>
      <c r="DLY28" s="253">
        <v>94.094532999999998</v>
      </c>
      <c r="DLZ28" s="253">
        <v>94.468318999999994</v>
      </c>
      <c r="DMA28" s="253">
        <v>94.742648000000003</v>
      </c>
      <c r="DMB28" s="253">
        <v>94.943458000000007</v>
      </c>
      <c r="DMC28" s="253">
        <v>95.098954000000006</v>
      </c>
      <c r="DMD28" s="253">
        <v>95.223699999999994</v>
      </c>
      <c r="DME28" s="253">
        <v>95.322885999999997</v>
      </c>
      <c r="DMF28" s="253">
        <v>95.403469999999999</v>
      </c>
      <c r="DMG28" s="253">
        <v>95.476404000000002</v>
      </c>
      <c r="DMH28" s="253">
        <v>95.550297</v>
      </c>
      <c r="DMI28" s="253">
        <v>95.625989000000004</v>
      </c>
      <c r="DMJ28" s="253">
        <v>95.696768000000006</v>
      </c>
      <c r="DMK28" s="253">
        <v>95.753731999999999</v>
      </c>
      <c r="DML28" s="253">
        <v>95.793756999999999</v>
      </c>
      <c r="DMM28" s="253">
        <v>95.823406000000006</v>
      </c>
      <c r="DMN28" s="253">
        <v>95.852934000000005</v>
      </c>
      <c r="DMO28" s="253">
        <v>95.886223999999999</v>
      </c>
      <c r="DMP28" s="253">
        <v>95.918803999999994</v>
      </c>
      <c r="DMQ28" s="253">
        <v>95.944695999999993</v>
      </c>
      <c r="DMR28" s="253">
        <v>95.961411999999996</v>
      </c>
      <c r="DMS28" s="253">
        <v>95.968801999999997</v>
      </c>
      <c r="DMT28" s="253">
        <v>95.967860999999999</v>
      </c>
      <c r="DMU28" s="253">
        <v>95.961222000000006</v>
      </c>
      <c r="DMV28" s="253">
        <v>95.950451999999999</v>
      </c>
      <c r="DMW28" s="253">
        <v>95.932492999999994</v>
      </c>
      <c r="DMX28" s="253">
        <v>95.903627</v>
      </c>
      <c r="DMY28" s="253">
        <v>95.868457000000006</v>
      </c>
      <c r="DMZ28" s="253">
        <v>95.841201999999996</v>
      </c>
      <c r="DNA28" s="253">
        <v>95.836855</v>
      </c>
      <c r="DNB28" s="253">
        <v>95.863110000000006</v>
      </c>
      <c r="DNC28" s="253">
        <v>95.918730999999994</v>
      </c>
      <c r="DND28" s="253">
        <v>95.993684000000002</v>
      </c>
      <c r="DNE28" s="253">
        <v>96.070171000000002</v>
      </c>
      <c r="DNF28" s="253">
        <v>96.130044999999996</v>
      </c>
      <c r="DNG28" s="253">
        <v>96.165796</v>
      </c>
      <c r="DNH28" s="253">
        <v>96.183297999999994</v>
      </c>
      <c r="DNI28" s="253">
        <v>96.193917999999996</v>
      </c>
      <c r="DNJ28" s="253">
        <v>96.206237999999999</v>
      </c>
      <c r="DNK28" s="253">
        <v>96.222785000000002</v>
      </c>
      <c r="DNL28" s="253">
        <v>96.238902999999993</v>
      </c>
      <c r="DNM28" s="253">
        <v>96.245732000000004</v>
      </c>
      <c r="DNN28" s="253">
        <v>96.240629999999996</v>
      </c>
      <c r="DNO28" s="253">
        <v>96.234311000000005</v>
      </c>
      <c r="DNP28" s="253">
        <v>96.241117000000003</v>
      </c>
      <c r="DNQ28" s="253">
        <v>96.262412999999995</v>
      </c>
      <c r="DNR28" s="253">
        <v>96.286507999999998</v>
      </c>
      <c r="DNS28" s="253">
        <v>96.304710999999998</v>
      </c>
      <c r="DNT28" s="253">
        <v>96.319124000000002</v>
      </c>
      <c r="DNU28" s="253">
        <v>96.333718000000005</v>
      </c>
      <c r="DNV28" s="253">
        <v>96.347250000000003</v>
      </c>
      <c r="DNW28" s="253">
        <v>96.357875000000007</v>
      </c>
      <c r="DNX28" s="253">
        <v>96.365572999999998</v>
      </c>
      <c r="DNY28" s="253">
        <v>96.366209999999995</v>
      </c>
      <c r="DNZ28" s="253">
        <v>96.352734999999996</v>
      </c>
      <c r="DOA28" s="253">
        <v>96.328210999999996</v>
      </c>
      <c r="DOB28" s="253">
        <v>96.309137000000007</v>
      </c>
      <c r="DOC28" s="253">
        <v>96.307972000000007</v>
      </c>
      <c r="DOD28" s="253">
        <v>96.318117000000001</v>
      </c>
      <c r="DOE28" s="253">
        <v>96.323312000000001</v>
      </c>
      <c r="DOF28" s="253">
        <v>96.316301999999993</v>
      </c>
      <c r="DOG28" s="253">
        <v>96.299643000000003</v>
      </c>
      <c r="DOH28" s="253">
        <v>96.271935999999997</v>
      </c>
      <c r="DOI28" s="253">
        <v>96.222438999999994</v>
      </c>
      <c r="DOJ28" s="253">
        <v>96.139146999999994</v>
      </c>
      <c r="DOK28" s="253">
        <v>96.017741000000001</v>
      </c>
      <c r="DOL28" s="253">
        <v>95.865649000000005</v>
      </c>
      <c r="DOM28" s="253">
        <v>95.703461000000004</v>
      </c>
      <c r="DON28" s="253">
        <v>95.561505999999994</v>
      </c>
      <c r="DOO28" s="253">
        <v>95.470065000000005</v>
      </c>
      <c r="DOP28" s="253">
        <v>95.449819000000005</v>
      </c>
      <c r="DOQ28" s="253">
        <v>95.507124000000005</v>
      </c>
      <c r="DOR28" s="253">
        <v>95.630527999999998</v>
      </c>
      <c r="DOS28" s="253">
        <v>95.789595000000006</v>
      </c>
      <c r="DOT28" s="253">
        <v>95.946376999999998</v>
      </c>
      <c r="DOU28" s="253">
        <v>96.077371999999997</v>
      </c>
      <c r="DOV28" s="253">
        <v>96.182435999999996</v>
      </c>
      <c r="DOW28" s="253">
        <v>96.269187000000002</v>
      </c>
      <c r="DOX28" s="253">
        <v>96.335890000000006</v>
      </c>
      <c r="DOY28" s="253">
        <v>96.375674000000004</v>
      </c>
      <c r="DOZ28" s="253">
        <v>96.388924000000003</v>
      </c>
      <c r="DPA28" s="253">
        <v>96.380488</v>
      </c>
      <c r="DPB28" s="253">
        <v>96.349036999999996</v>
      </c>
      <c r="DPC28" s="253">
        <v>96.289895000000001</v>
      </c>
      <c r="DPD28" s="253">
        <v>96.205588000000006</v>
      </c>
      <c r="DPE28" s="253">
        <v>96.101837000000003</v>
      </c>
      <c r="DPF28" s="253">
        <v>95.971795999999998</v>
      </c>
      <c r="DPG28" s="253">
        <v>95.793456000000006</v>
      </c>
      <c r="DPH28" s="253">
        <v>95.546497000000002</v>
      </c>
      <c r="DPI28" s="253">
        <v>95.229056</v>
      </c>
      <c r="DPJ28" s="253">
        <v>94.861000000000004</v>
      </c>
      <c r="DPK28" s="253">
        <v>94.476823999999993</v>
      </c>
      <c r="DPL28" s="253">
        <v>94.112050999999994</v>
      </c>
      <c r="DPM28" s="253">
        <v>93.790356000000003</v>
      </c>
      <c r="DPN28" s="253">
        <v>93.530799999999999</v>
      </c>
      <c r="DPO28" s="253">
        <v>93.378647000000001</v>
      </c>
      <c r="DPP28" s="253">
        <v>93.416741999999999</v>
      </c>
      <c r="DPQ28" s="253">
        <v>93.712397999999993</v>
      </c>
      <c r="DPR28" s="253">
        <v>94.234482</v>
      </c>
      <c r="DPS28" s="253">
        <v>94.839332999999996</v>
      </c>
      <c r="DPT28" s="253">
        <v>95.359966999999997</v>
      </c>
      <c r="DPU28" s="253">
        <v>95.710008000000002</v>
      </c>
      <c r="DPV28" s="253">
        <v>95.903865999999994</v>
      </c>
      <c r="DPW28" s="253">
        <v>95.999950999999996</v>
      </c>
      <c r="DPX28" s="253">
        <v>96.043969000000004</v>
      </c>
      <c r="DPY28" s="253">
        <v>96.056780000000003</v>
      </c>
      <c r="DPZ28" s="253">
        <v>96.048073000000002</v>
      </c>
      <c r="DQA28" s="253">
        <v>96.025407000000001</v>
      </c>
      <c r="DQB28" s="253">
        <v>95.995123000000007</v>
      </c>
      <c r="DQC28" s="253">
        <v>95.962765000000005</v>
      </c>
      <c r="DQD28" s="253">
        <v>95.931462999999994</v>
      </c>
      <c r="DQE28" s="253">
        <v>95.897344000000004</v>
      </c>
      <c r="DQF28" s="253">
        <v>95.851625999999996</v>
      </c>
      <c r="DQG28" s="253">
        <v>95.793684999999996</v>
      </c>
      <c r="DQH28" s="253">
        <v>95.740148000000005</v>
      </c>
      <c r="DQI28" s="253">
        <v>95.713697999999994</v>
      </c>
      <c r="DQJ28" s="253">
        <v>95.719534999999993</v>
      </c>
      <c r="DQK28" s="253">
        <v>95.735774000000006</v>
      </c>
      <c r="DQL28" s="253">
        <v>95.730369999999994</v>
      </c>
      <c r="DQM28" s="253">
        <v>95.687477000000001</v>
      </c>
      <c r="DQN28" s="253">
        <v>95.615369999999999</v>
      </c>
      <c r="DQO28" s="253">
        <v>95.527692000000002</v>
      </c>
      <c r="DQP28" s="253">
        <v>95.416258999999997</v>
      </c>
      <c r="DQQ28" s="253">
        <v>95.240468000000007</v>
      </c>
      <c r="DQR28" s="253">
        <v>94.946507999999994</v>
      </c>
      <c r="DQS28" s="253">
        <v>94.511902000000006</v>
      </c>
      <c r="DQT28" s="253">
        <v>93.991698</v>
      </c>
      <c r="DQU28" s="253">
        <v>93.526768000000004</v>
      </c>
      <c r="DQV28" s="253">
        <v>93.286066000000005</v>
      </c>
      <c r="DQW28" s="253">
        <v>93.366755999999995</v>
      </c>
      <c r="DQX28" s="253">
        <v>93.727466000000007</v>
      </c>
      <c r="DQY28" s="253">
        <v>94.216628</v>
      </c>
      <c r="DQZ28" s="253">
        <v>94.672509000000005</v>
      </c>
      <c r="DRA28" s="253">
        <v>95.005229</v>
      </c>
      <c r="DRB28" s="253">
        <v>95.206408999999994</v>
      </c>
      <c r="DRC28" s="253">
        <v>95.311942999999999</v>
      </c>
      <c r="DRD28" s="253">
        <v>95.366198999999995</v>
      </c>
      <c r="DRE28" s="253">
        <v>95.402055000000004</v>
      </c>
      <c r="DRF28" s="253">
        <v>95.430008999999998</v>
      </c>
      <c r="DRG28" s="253">
        <v>95.442194999999998</v>
      </c>
      <c r="DRH28" s="253">
        <v>95.435804000000005</v>
      </c>
      <c r="DRI28" s="253">
        <v>95.429323999999994</v>
      </c>
      <c r="DRJ28" s="253">
        <v>95.442921999999996</v>
      </c>
      <c r="DRK28" s="253">
        <v>95.466053000000002</v>
      </c>
      <c r="DRL28" s="253">
        <v>95.464288999999994</v>
      </c>
      <c r="DRM28" s="253">
        <v>95.423400000000001</v>
      </c>
      <c r="DRN28" s="253">
        <v>95.367878000000005</v>
      </c>
      <c r="DRO28" s="253">
        <v>95.328632999999996</v>
      </c>
      <c r="DRP28" s="253">
        <v>95.311211999999998</v>
      </c>
      <c r="DRQ28" s="253">
        <v>95.302480000000003</v>
      </c>
      <c r="DRR28" s="253">
        <v>95.288319000000001</v>
      </c>
      <c r="DRS28" s="253">
        <v>95.254768999999996</v>
      </c>
      <c r="DRT28" s="253">
        <v>95.187850999999995</v>
      </c>
      <c r="DRU28" s="253">
        <v>95.084872000000004</v>
      </c>
      <c r="DRV28" s="253">
        <v>94.957339000000005</v>
      </c>
      <c r="DRW28" s="253">
        <v>94.813545000000005</v>
      </c>
      <c r="DRX28" s="253">
        <v>94.647377000000006</v>
      </c>
      <c r="DRY28" s="253">
        <v>94.457006000000007</v>
      </c>
      <c r="DRZ28" s="253">
        <v>94.268986999999996</v>
      </c>
      <c r="DSA28" s="253">
        <v>94.130015</v>
      </c>
      <c r="DSB28" s="253">
        <v>94.074757000000005</v>
      </c>
      <c r="DSC28" s="253">
        <v>94.108406000000002</v>
      </c>
      <c r="DSD28" s="253">
        <v>94.214223000000004</v>
      </c>
      <c r="DSE28" s="253">
        <v>94.365555999999998</v>
      </c>
      <c r="DSF28" s="253">
        <v>94.532794999999993</v>
      </c>
      <c r="DSG28" s="253">
        <v>94.691305999999997</v>
      </c>
      <c r="DSH28" s="253">
        <v>94.826994999999997</v>
      </c>
      <c r="DSI28" s="253">
        <v>94.931297999999998</v>
      </c>
      <c r="DSJ28" s="253">
        <v>94.996046000000007</v>
      </c>
      <c r="DSK28" s="253">
        <v>95.023390000000006</v>
      </c>
      <c r="DSL28" s="253">
        <v>95.035936000000007</v>
      </c>
      <c r="DSM28" s="253">
        <v>95.060671999999997</v>
      </c>
      <c r="DSN28" s="253">
        <v>95.100627000000003</v>
      </c>
      <c r="DSO28" s="253">
        <v>95.136011999999994</v>
      </c>
      <c r="DSP28" s="253">
        <v>95.156130000000005</v>
      </c>
      <c r="DSQ28" s="253">
        <v>95.174891000000002</v>
      </c>
      <c r="DSR28" s="253">
        <v>95.207965999999999</v>
      </c>
      <c r="DSS28" s="253">
        <v>95.249841000000004</v>
      </c>
      <c r="DST28" s="253">
        <v>95.285653999999994</v>
      </c>
      <c r="DSU28" s="253">
        <v>95.314730999999995</v>
      </c>
      <c r="DSV28" s="253">
        <v>95.346733999999998</v>
      </c>
      <c r="DSW28" s="253">
        <v>95.379026999999994</v>
      </c>
      <c r="DSX28" s="253">
        <v>95.393612000000005</v>
      </c>
      <c r="DSY28" s="253">
        <v>95.379046000000002</v>
      </c>
      <c r="DSZ28" s="253">
        <v>95.345144000000005</v>
      </c>
      <c r="DTA28" s="253">
        <v>95.312265999999994</v>
      </c>
      <c r="DTB28" s="253">
        <v>95.292728999999994</v>
      </c>
      <c r="DTC28" s="253">
        <v>95.285719999999998</v>
      </c>
      <c r="DTD28" s="253">
        <v>95.284318999999996</v>
      </c>
      <c r="DTE28" s="253">
        <v>95.281831999999994</v>
      </c>
      <c r="DTF28" s="253">
        <v>95.273362000000006</v>
      </c>
      <c r="DTG28" s="253">
        <v>95.256958999999995</v>
      </c>
      <c r="DTH28" s="253">
        <v>95.236198999999999</v>
      </c>
      <c r="DTI28" s="253">
        <v>95.220597999999995</v>
      </c>
      <c r="DTJ28" s="253">
        <v>95.220055000000002</v>
      </c>
      <c r="DTK28" s="253">
        <v>95.235806999999994</v>
      </c>
      <c r="DTL28" s="253">
        <v>95.257301999999996</v>
      </c>
      <c r="DTM28" s="253">
        <v>95.270719</v>
      </c>
      <c r="DTN28" s="253">
        <v>95.270966000000001</v>
      </c>
      <c r="DTO28" s="253">
        <v>95.263126999999997</v>
      </c>
      <c r="DTP28" s="253">
        <v>95.253125999999995</v>
      </c>
      <c r="DTQ28" s="253">
        <v>95.241894000000002</v>
      </c>
      <c r="DTR28" s="253">
        <v>95.229760999999996</v>
      </c>
      <c r="DTS28" s="253">
        <v>95.220988000000006</v>
      </c>
      <c r="DTT28" s="253">
        <v>95.220140999999998</v>
      </c>
      <c r="DTU28" s="253">
        <v>95.226808000000005</v>
      </c>
      <c r="DTV28" s="253">
        <v>95.236281000000005</v>
      </c>
      <c r="DTW28" s="253">
        <v>95.242513000000002</v>
      </c>
      <c r="DTX28" s="253">
        <v>95.238646000000003</v>
      </c>
      <c r="DTY28" s="253">
        <v>95.219085000000007</v>
      </c>
      <c r="DTZ28" s="253">
        <v>95.185160999999994</v>
      </c>
      <c r="DUA28" s="253">
        <v>95.145967999999996</v>
      </c>
      <c r="DUB28" s="253">
        <v>95.110282999999995</v>
      </c>
      <c r="DUC28" s="253">
        <v>95.080189000000004</v>
      </c>
      <c r="DUD28" s="253">
        <v>95.054750999999996</v>
      </c>
      <c r="DUE28" s="253">
        <v>95.035190999999998</v>
      </c>
      <c r="DUF28" s="253">
        <v>95.022012000000004</v>
      </c>
      <c r="DUG28" s="253">
        <v>95.011515000000003</v>
      </c>
      <c r="DUH28" s="253">
        <v>95.000912999999997</v>
      </c>
      <c r="DUI28" s="253">
        <v>94.993145999999996</v>
      </c>
      <c r="DUJ28" s="253">
        <v>94.990302999999997</v>
      </c>
      <c r="DUK28" s="253">
        <v>94.985721999999996</v>
      </c>
      <c r="DUL28" s="253">
        <v>94.971012000000002</v>
      </c>
      <c r="DUM28" s="253">
        <v>94.949239000000006</v>
      </c>
      <c r="DUN28" s="253">
        <v>94.931169999999995</v>
      </c>
      <c r="DUO28" s="253">
        <v>94.917162000000005</v>
      </c>
      <c r="DUP28" s="253">
        <v>94.893253999999999</v>
      </c>
      <c r="DUQ28" s="253">
        <v>94.850769999999997</v>
      </c>
      <c r="DUR28" s="253">
        <v>94.801796999999993</v>
      </c>
      <c r="DUS28" s="253">
        <v>94.767270999999994</v>
      </c>
      <c r="DUT28" s="253">
        <v>94.753645000000006</v>
      </c>
      <c r="DUU28" s="253">
        <v>94.746954000000002</v>
      </c>
      <c r="DUV28" s="253">
        <v>94.722725999999994</v>
      </c>
      <c r="DUW28" s="253">
        <v>94.649002999999993</v>
      </c>
      <c r="DUX28" s="253">
        <v>94.481959000000003</v>
      </c>
      <c r="DUY28" s="253">
        <v>94.180347999999995</v>
      </c>
      <c r="DUZ28" s="253">
        <v>93.747504000000006</v>
      </c>
      <c r="DVA28" s="253">
        <v>93.264094999999998</v>
      </c>
      <c r="DVB28" s="253">
        <v>92.863581999999994</v>
      </c>
      <c r="DVC28" s="253">
        <v>92.652765000000002</v>
      </c>
      <c r="DVD28" s="253">
        <v>92.638750999999999</v>
      </c>
      <c r="DVE28" s="253">
        <v>92.724581999999998</v>
      </c>
      <c r="DVF28" s="253">
        <v>92.776292999999995</v>
      </c>
      <c r="DVG28" s="253">
        <v>92.698308999999995</v>
      </c>
      <c r="DVH28" s="253">
        <v>92.453025999999994</v>
      </c>
      <c r="DVI28" s="253">
        <v>92.027790999999993</v>
      </c>
      <c r="DVJ28" s="253">
        <v>91.408426000000006</v>
      </c>
      <c r="DVK28" s="253">
        <v>90.601894999999999</v>
      </c>
      <c r="DVL28" s="253">
        <v>89.685706999999994</v>
      </c>
      <c r="DVM28" s="253">
        <v>88.817615000000004</v>
      </c>
      <c r="DVN28" s="253">
        <v>88.173207000000005</v>
      </c>
      <c r="DVO28" s="253">
        <v>87.874675999999994</v>
      </c>
      <c r="DVP28" s="253">
        <v>87.977239999999995</v>
      </c>
      <c r="DVQ28" s="253">
        <v>88.472187000000005</v>
      </c>
      <c r="DVR28" s="253">
        <v>89.263696999999993</v>
      </c>
      <c r="DVS28" s="253">
        <v>90.175754999999995</v>
      </c>
      <c r="DVT28" s="253">
        <v>91.033028999999999</v>
      </c>
      <c r="DVU28" s="253">
        <v>91.746594000000002</v>
      </c>
      <c r="DVV28" s="253">
        <v>92.316083000000006</v>
      </c>
      <c r="DVW28" s="253">
        <v>92.765701000000007</v>
      </c>
      <c r="DVX28" s="253">
        <v>93.101729000000006</v>
      </c>
      <c r="DVY28" s="253">
        <v>93.326605000000001</v>
      </c>
      <c r="DVZ28" s="253">
        <v>93.463025000000002</v>
      </c>
      <c r="DWA28" s="253">
        <v>93.545754000000002</v>
      </c>
      <c r="DWB28" s="253">
        <v>93.601029999999994</v>
      </c>
      <c r="DWC28" s="253">
        <v>93.644124000000005</v>
      </c>
      <c r="DWD28" s="253">
        <v>93.682811000000001</v>
      </c>
      <c r="DWE28" s="253">
        <v>93.710228000000001</v>
      </c>
      <c r="DWF28" s="253">
        <v>93.708157</v>
      </c>
      <c r="DWG28" s="253">
        <v>93.676590000000004</v>
      </c>
      <c r="DWH28" s="253">
        <v>93.652877000000004</v>
      </c>
      <c r="DWI28" s="253">
        <v>93.680977999999996</v>
      </c>
      <c r="DWJ28" s="253">
        <v>93.762169999999998</v>
      </c>
      <c r="DWK28" s="253">
        <v>93.852262999999994</v>
      </c>
      <c r="DWL28" s="253">
        <v>93.907594000000003</v>
      </c>
      <c r="DWM28" s="253">
        <v>93.918114000000003</v>
      </c>
      <c r="DWN28" s="253">
        <v>93.895615000000006</v>
      </c>
      <c r="DWO28" s="253">
        <v>93.851566000000005</v>
      </c>
      <c r="DWP28" s="253">
        <v>93.795581999999996</v>
      </c>
      <c r="DWQ28" s="253">
        <v>93.738872999999998</v>
      </c>
      <c r="DWR28" s="253">
        <v>93.687155000000004</v>
      </c>
      <c r="DWS28" s="253">
        <v>93.639977000000002</v>
      </c>
      <c r="DWT28" s="253">
        <v>93.606824000000003</v>
      </c>
      <c r="DWU28" s="253">
        <v>93.612245000000001</v>
      </c>
      <c r="DWV28" s="253">
        <v>93.670203000000001</v>
      </c>
      <c r="DWW28" s="253">
        <v>93.760129000000006</v>
      </c>
      <c r="DWX28" s="253">
        <v>93.839819000000006</v>
      </c>
      <c r="DWY28" s="253">
        <v>93.876534000000007</v>
      </c>
      <c r="DWZ28" s="253">
        <v>93.861247000000006</v>
      </c>
      <c r="DXA28" s="253">
        <v>93.805294000000004</v>
      </c>
      <c r="DXB28" s="253">
        <v>93.733975999999998</v>
      </c>
      <c r="DXC28" s="253">
        <v>93.676413999999994</v>
      </c>
      <c r="DXD28" s="253">
        <v>93.648877999999996</v>
      </c>
      <c r="DXE28" s="253">
        <v>93.643985999999998</v>
      </c>
      <c r="DXF28" s="253">
        <v>93.640600000000006</v>
      </c>
      <c r="DXG28" s="253">
        <v>93.630955999999998</v>
      </c>
      <c r="DXH28" s="253">
        <v>93.629205999999996</v>
      </c>
      <c r="DXI28" s="253">
        <v>93.656367000000003</v>
      </c>
      <c r="DXJ28" s="253">
        <v>93.714337</v>
      </c>
      <c r="DXK28" s="253">
        <v>93.780648999999997</v>
      </c>
      <c r="DXL28" s="253">
        <v>93.788025000000005</v>
      </c>
      <c r="DXM28" s="253">
        <v>93.661109999999994</v>
      </c>
      <c r="DXN28" s="253">
        <v>93.492568000000006</v>
      </c>
      <c r="DXO28" s="253">
        <v>93.426102</v>
      </c>
      <c r="DXP28" s="253">
        <v>93.445272000000003</v>
      </c>
      <c r="DXQ28" s="253">
        <v>93.486926999999994</v>
      </c>
      <c r="DXR28" s="253">
        <v>93.524563999999998</v>
      </c>
      <c r="DXS28" s="253">
        <v>93.554221999999996</v>
      </c>
      <c r="DXT28" s="253">
        <v>93.565922</v>
      </c>
      <c r="DXU28" s="253">
        <v>93.533642999999998</v>
      </c>
      <c r="DXV28" s="253">
        <v>93.453430999999995</v>
      </c>
      <c r="DXW28" s="253">
        <v>93.370234999999994</v>
      </c>
      <c r="DXX28" s="253">
        <v>93.343290999999994</v>
      </c>
      <c r="DXY28" s="253">
        <v>93.386735000000002</v>
      </c>
      <c r="DXZ28" s="253">
        <v>93.464534999999998</v>
      </c>
      <c r="DYA28" s="253">
        <v>93.536552999999998</v>
      </c>
      <c r="DYB28" s="253">
        <v>93.589633000000006</v>
      </c>
      <c r="DYC28" s="253">
        <v>93.622078999999999</v>
      </c>
      <c r="DYD28" s="253">
        <v>93.622407999999993</v>
      </c>
      <c r="DYE28" s="253">
        <v>93.578356999999997</v>
      </c>
      <c r="DYF28" s="253">
        <v>93.491482000000005</v>
      </c>
      <c r="DYG28" s="253">
        <v>93.370228999999995</v>
      </c>
      <c r="DYH28" s="253">
        <v>93.224103999999997</v>
      </c>
      <c r="DYI28" s="253">
        <v>93.079634999999996</v>
      </c>
      <c r="DYJ28" s="253">
        <v>92.987166000000002</v>
      </c>
      <c r="DYK28" s="253">
        <v>92.989424</v>
      </c>
      <c r="DYL28" s="253">
        <v>93.075047999999995</v>
      </c>
      <c r="DYM28" s="253">
        <v>93.176288999999997</v>
      </c>
      <c r="DYN28" s="253">
        <v>93.233705999999998</v>
      </c>
      <c r="DYO28" s="253">
        <v>93.255337999999995</v>
      </c>
      <c r="DYP28" s="253">
        <v>93.290537999999998</v>
      </c>
      <c r="DYQ28" s="253">
        <v>93.349531999999996</v>
      </c>
      <c r="DYR28" s="253">
        <v>93.377108000000007</v>
      </c>
      <c r="DYS28" s="253">
        <v>93.317387999999994</v>
      </c>
      <c r="DYT28" s="253">
        <v>93.181982000000005</v>
      </c>
      <c r="DYU28" s="253">
        <v>93.033434999999997</v>
      </c>
      <c r="DYV28" s="253">
        <v>92.914845999999997</v>
      </c>
      <c r="DYW28" s="253">
        <v>92.827468999999994</v>
      </c>
      <c r="DYX28" s="253">
        <v>92.766563000000005</v>
      </c>
      <c r="DYY28" s="253">
        <v>92.738878</v>
      </c>
      <c r="DYZ28" s="253">
        <v>92.744085999999996</v>
      </c>
      <c r="DZA28" s="253">
        <v>92.770059000000003</v>
      </c>
      <c r="DZB28" s="253">
        <v>92.809028999999995</v>
      </c>
      <c r="DZC28" s="253">
        <v>92.850582000000003</v>
      </c>
      <c r="DZD28" s="253">
        <v>92.857399000000001</v>
      </c>
      <c r="DZE28" s="253">
        <v>92.781574000000006</v>
      </c>
      <c r="DZF28" s="253">
        <v>92.624695000000003</v>
      </c>
      <c r="DZG28" s="253">
        <v>92.458222000000006</v>
      </c>
      <c r="DZH28" s="253">
        <v>92.366311999999994</v>
      </c>
      <c r="DZI28" s="253">
        <v>92.395472999999996</v>
      </c>
      <c r="DZJ28" s="253">
        <v>92.554980999999998</v>
      </c>
      <c r="DZK28" s="253">
        <v>92.802683999999999</v>
      </c>
      <c r="DZL28" s="253">
        <v>93.016294000000002</v>
      </c>
      <c r="DZM28" s="253">
        <v>93.048580000000001</v>
      </c>
      <c r="DZN28" s="253">
        <v>92.866758000000004</v>
      </c>
      <c r="DZO28" s="253">
        <v>92.605166999999994</v>
      </c>
      <c r="DZP28" s="253">
        <v>92.431495999999996</v>
      </c>
      <c r="DZQ28" s="253">
        <v>92.392595999999998</v>
      </c>
      <c r="DZR28" s="253">
        <v>92.416605000000004</v>
      </c>
      <c r="DZS28" s="253">
        <v>92.431890999999993</v>
      </c>
      <c r="DZT28" s="253">
        <v>92.452771999999996</v>
      </c>
      <c r="DZU28" s="253">
        <v>92.542551000000003</v>
      </c>
      <c r="DZV28" s="253">
        <v>92.713723999999999</v>
      </c>
      <c r="DZW28" s="253">
        <v>92.880606999999998</v>
      </c>
      <c r="DZX28" s="253">
        <v>92.924077999999994</v>
      </c>
      <c r="DZY28" s="253">
        <v>92.812269999999998</v>
      </c>
      <c r="DZZ28" s="253">
        <v>92.650277000000003</v>
      </c>
      <c r="EAA28" s="253">
        <v>92.595364000000004</v>
      </c>
      <c r="EAB28" s="253">
        <v>92.721736000000007</v>
      </c>
      <c r="EAC28" s="253">
        <v>92.974906000000004</v>
      </c>
      <c r="EAD28" s="253">
        <v>93.224316000000002</v>
      </c>
      <c r="EAE28" s="253">
        <v>93.345904000000004</v>
      </c>
      <c r="EAF28" s="253">
        <v>93.290841999999998</v>
      </c>
      <c r="EAG28" s="253">
        <v>93.114208000000005</v>
      </c>
      <c r="EAH28" s="253">
        <v>92.954964000000004</v>
      </c>
      <c r="EAI28" s="253">
        <v>92.939325999999994</v>
      </c>
      <c r="EAJ28" s="253">
        <v>93.052859999999995</v>
      </c>
      <c r="EAK28" s="253">
        <v>93.133776999999995</v>
      </c>
      <c r="EAL28" s="253">
        <v>93.022014999999996</v>
      </c>
      <c r="EAM28" s="253">
        <v>92.704897000000003</v>
      </c>
      <c r="EAN28" s="253">
        <v>92.308966999999996</v>
      </c>
      <c r="EAO28" s="253">
        <v>92.007008999999996</v>
      </c>
      <c r="EAP28" s="253">
        <v>91.955770999999999</v>
      </c>
      <c r="EAQ28" s="253">
        <v>92.204053000000002</v>
      </c>
      <c r="EAR28" s="253">
        <v>92.591728000000003</v>
      </c>
      <c r="EAS28" s="253">
        <v>92.820179999999993</v>
      </c>
      <c r="EAT28" s="253">
        <v>92.708825000000004</v>
      </c>
      <c r="EAU28" s="253">
        <v>92.375304999999997</v>
      </c>
      <c r="EAV28" s="253">
        <v>92.095690000000005</v>
      </c>
      <c r="EAW28" s="253">
        <v>92.021314000000004</v>
      </c>
      <c r="EAX28" s="253">
        <v>92.107230999999999</v>
      </c>
      <c r="EAY28" s="253">
        <v>92.238079999999997</v>
      </c>
      <c r="EAZ28" s="253">
        <v>92.329938999999996</v>
      </c>
      <c r="EBA28" s="253">
        <v>92.368879000000007</v>
      </c>
      <c r="EBB28" s="253">
        <v>92.440123999999997</v>
      </c>
      <c r="EBC28" s="253">
        <v>92.655041999999995</v>
      </c>
      <c r="EBD28" s="253">
        <v>92.952325999999999</v>
      </c>
      <c r="EBE28" s="253">
        <v>93.070303999999993</v>
      </c>
      <c r="EBF28" s="253">
        <v>92.854986999999994</v>
      </c>
      <c r="EBG28" s="253">
        <v>92.534312999999997</v>
      </c>
      <c r="EBH28" s="253">
        <v>92.496556999999996</v>
      </c>
      <c r="EBI28" s="253">
        <v>92.819778999999997</v>
      </c>
      <c r="EBJ28" s="253">
        <v>93.175977000000003</v>
      </c>
      <c r="EBK28" s="253">
        <v>93.225744000000006</v>
      </c>
      <c r="EBL28" s="253">
        <v>92.979276999999996</v>
      </c>
      <c r="EBM28" s="253">
        <v>92.677646999999993</v>
      </c>
      <c r="EBN28" s="253">
        <v>92.499324000000001</v>
      </c>
      <c r="EBO28" s="253">
        <v>92.455765</v>
      </c>
      <c r="EBP28" s="253">
        <v>92.461509000000007</v>
      </c>
      <c r="EBQ28" s="253">
        <v>92.451981000000004</v>
      </c>
      <c r="EBR28" s="253">
        <v>92.435333</v>
      </c>
      <c r="EBS28" s="253">
        <v>92.438985000000002</v>
      </c>
      <c r="EBT28" s="253">
        <v>92.411620999999997</v>
      </c>
      <c r="EBU28" s="253">
        <v>92.259021000000004</v>
      </c>
      <c r="EBV28" s="253">
        <v>92.053831000000002</v>
      </c>
      <c r="EBW28" s="253">
        <v>92.101194000000007</v>
      </c>
      <c r="EBX28" s="253">
        <v>92.647077999999993</v>
      </c>
      <c r="EBY28" s="253">
        <v>93.580152999999996</v>
      </c>
      <c r="EBZ28" s="253">
        <v>94.476214999999996</v>
      </c>
      <c r="ECA28" s="253">
        <v>94.946938000000003</v>
      </c>
      <c r="ECB28" s="253">
        <v>94.893750999999995</v>
      </c>
      <c r="ECC28" s="253">
        <v>94.367525000000001</v>
      </c>
      <c r="ECD28" s="253">
        <v>93.45017</v>
      </c>
      <c r="ECE28" s="253">
        <v>92.395678000000004</v>
      </c>
      <c r="ECF28" s="253">
        <v>91.604920000000007</v>
      </c>
      <c r="ECG28" s="253">
        <v>91.329881999999998</v>
      </c>
      <c r="ECH28" s="253">
        <v>91.502809999999997</v>
      </c>
      <c r="ECI28" s="253">
        <v>91.864090000000004</v>
      </c>
      <c r="ECJ28" s="253">
        <v>92.243590999999995</v>
      </c>
      <c r="ECK28" s="253">
        <v>92.625912999999997</v>
      </c>
      <c r="ECL28" s="253">
        <v>92.934223000000003</v>
      </c>
      <c r="ECM28" s="253">
        <v>93.062226999999993</v>
      </c>
      <c r="ECN28" s="253">
        <v>93.090897999999996</v>
      </c>
      <c r="ECO28" s="253">
        <v>93.175082000000003</v>
      </c>
      <c r="ECP28" s="253">
        <v>93.222909999999999</v>
      </c>
      <c r="ECQ28" s="253">
        <v>92.915386999999996</v>
      </c>
      <c r="ECR28" s="253">
        <v>92.190579</v>
      </c>
      <c r="ECS28" s="253">
        <v>91.454295000000002</v>
      </c>
      <c r="ECT28" s="253">
        <v>91.233958999999999</v>
      </c>
      <c r="ECU28" s="253">
        <v>91.625606000000005</v>
      </c>
      <c r="ECV28" s="253">
        <v>92.249898999999999</v>
      </c>
      <c r="ECW28" s="253">
        <v>92.945770999999993</v>
      </c>
      <c r="ECX28" s="253">
        <v>94.068162000000001</v>
      </c>
      <c r="ECY28" s="253">
        <v>95.838678999999999</v>
      </c>
      <c r="ECZ28" s="253">
        <v>97.586596999999998</v>
      </c>
      <c r="EDA28" s="253">
        <v>98.143967000000004</v>
      </c>
      <c r="EDB28" s="253">
        <v>97.151212000000001</v>
      </c>
      <c r="EDC28" s="253">
        <v>95.124178999999998</v>
      </c>
      <c r="EDD28" s="253">
        <v>92.591885000000005</v>
      </c>
      <c r="EDE28" s="253">
        <v>88.748875999999996</v>
      </c>
      <c r="EDF28" s="253">
        <v>85.063919999999996</v>
      </c>
      <c r="EDG28" s="253">
        <v>85.180780999999996</v>
      </c>
      <c r="EDH28" s="253">
        <v>91.446770000000001</v>
      </c>
      <c r="EDI28" s="253">
        <v>99.043188000000001</v>
      </c>
      <c r="EDJ28" s="253">
        <v>102.111648</v>
      </c>
    </row>
    <row r="29" spans="1:3494" s="270" customFormat="1">
      <c r="A29" s="66">
        <v>15</v>
      </c>
      <c r="B29" s="66">
        <v>5402</v>
      </c>
      <c r="C29" s="251" t="s">
        <v>591</v>
      </c>
      <c r="D29" s="66" t="s">
        <v>579</v>
      </c>
      <c r="E29" s="156" t="s">
        <v>829</v>
      </c>
      <c r="F29" s="66" t="s">
        <v>665</v>
      </c>
      <c r="G29" s="77" t="s">
        <v>869</v>
      </c>
      <c r="H29" s="66">
        <v>0.78800000000000003</v>
      </c>
      <c r="I29" s="253">
        <v>97.138031999999995</v>
      </c>
      <c r="J29" s="253">
        <v>97.151275999999996</v>
      </c>
      <c r="K29" s="253">
        <v>97.164519999999996</v>
      </c>
      <c r="L29" s="253">
        <v>97.177768999999998</v>
      </c>
      <c r="M29" s="253">
        <v>97.189037999999996</v>
      </c>
      <c r="N29" s="253">
        <v>97.193423999999993</v>
      </c>
      <c r="O29" s="253">
        <v>97.189064999999999</v>
      </c>
      <c r="P29" s="253">
        <v>97.178628000000003</v>
      </c>
      <c r="Q29" s="253">
        <v>97.170405000000002</v>
      </c>
      <c r="R29" s="253">
        <v>97.168002000000001</v>
      </c>
      <c r="S29" s="253">
        <v>97.166653999999994</v>
      </c>
      <c r="T29" s="253">
        <v>97.157895999999994</v>
      </c>
      <c r="U29" s="253">
        <v>97.137856999999997</v>
      </c>
      <c r="V29" s="253">
        <v>97.111138999999994</v>
      </c>
      <c r="W29" s="253">
        <v>97.087436999999994</v>
      </c>
      <c r="X29" s="253">
        <v>97.075219000000004</v>
      </c>
      <c r="Y29" s="253">
        <v>97.077797000000004</v>
      </c>
      <c r="Z29" s="253">
        <v>97.092793</v>
      </c>
      <c r="AA29" s="253">
        <v>97.113429999999994</v>
      </c>
      <c r="AB29" s="253">
        <v>97.130756000000005</v>
      </c>
      <c r="AC29" s="253">
        <v>97.137471000000005</v>
      </c>
      <c r="AD29" s="253">
        <v>97.132564000000002</v>
      </c>
      <c r="AE29" s="253">
        <v>97.122456999999997</v>
      </c>
      <c r="AF29" s="253">
        <v>97.115915999999999</v>
      </c>
      <c r="AG29" s="253">
        <v>97.116371000000001</v>
      </c>
      <c r="AH29" s="253">
        <v>97.119350999999995</v>
      </c>
      <c r="AI29" s="253">
        <v>97.118579999999994</v>
      </c>
      <c r="AJ29" s="253">
        <v>97.113933000000003</v>
      </c>
      <c r="AK29" s="253">
        <v>97.111591000000004</v>
      </c>
      <c r="AL29" s="253">
        <v>97.115640999999997</v>
      </c>
      <c r="AM29" s="253">
        <v>97.121696</v>
      </c>
      <c r="AN29" s="253">
        <v>97.121352000000002</v>
      </c>
      <c r="AO29" s="253">
        <v>97.113067000000001</v>
      </c>
      <c r="AP29" s="253">
        <v>97.105716999999999</v>
      </c>
      <c r="AQ29" s="253">
        <v>97.109594000000001</v>
      </c>
      <c r="AR29" s="253">
        <v>97.125377</v>
      </c>
      <c r="AS29" s="253">
        <v>97.143987999999993</v>
      </c>
      <c r="AT29" s="253">
        <v>97.156792999999993</v>
      </c>
      <c r="AU29" s="253">
        <v>97.163224999999997</v>
      </c>
      <c r="AV29" s="253">
        <v>97.167822000000001</v>
      </c>
      <c r="AW29" s="253">
        <v>97.172787</v>
      </c>
      <c r="AX29" s="253">
        <v>97.176704999999998</v>
      </c>
      <c r="AY29" s="253">
        <v>97.178833999999995</v>
      </c>
      <c r="AZ29" s="253">
        <v>97.180441999999999</v>
      </c>
      <c r="BA29" s="253">
        <v>97.180779999999999</v>
      </c>
      <c r="BB29" s="253">
        <v>97.175147999999993</v>
      </c>
      <c r="BC29" s="253">
        <v>97.160430000000005</v>
      </c>
      <c r="BD29" s="253">
        <v>97.141745</v>
      </c>
      <c r="BE29" s="253">
        <v>97.129966999999994</v>
      </c>
      <c r="BF29" s="253">
        <v>97.130452000000005</v>
      </c>
      <c r="BG29" s="253">
        <v>97.134867</v>
      </c>
      <c r="BH29" s="253">
        <v>97.127638000000005</v>
      </c>
      <c r="BI29" s="253">
        <v>97.101867999999996</v>
      </c>
      <c r="BJ29" s="253">
        <v>97.067565999999999</v>
      </c>
      <c r="BK29" s="253">
        <v>97.043118000000007</v>
      </c>
      <c r="BL29" s="253">
        <v>97.041101999999995</v>
      </c>
      <c r="BM29" s="253">
        <v>97.061493999999996</v>
      </c>
      <c r="BN29" s="253">
        <v>97.093705999999997</v>
      </c>
      <c r="BO29" s="253">
        <v>97.122956000000002</v>
      </c>
      <c r="BP29" s="253">
        <v>97.137287000000001</v>
      </c>
      <c r="BQ29" s="253">
        <v>97.133644000000004</v>
      </c>
      <c r="BR29" s="253">
        <v>97.120468000000002</v>
      </c>
      <c r="BS29" s="253">
        <v>97.113495999999998</v>
      </c>
      <c r="BT29" s="253">
        <v>97.124427999999995</v>
      </c>
      <c r="BU29" s="253">
        <v>97.150498999999996</v>
      </c>
      <c r="BV29" s="253">
        <v>97.175094000000001</v>
      </c>
      <c r="BW29" s="253">
        <v>97.180356000000003</v>
      </c>
      <c r="BX29" s="253">
        <v>97.162456000000006</v>
      </c>
      <c r="BY29" s="253">
        <v>97.136026000000001</v>
      </c>
      <c r="BZ29" s="253">
        <v>97.121953000000005</v>
      </c>
      <c r="CA29" s="253">
        <v>97.128579999999999</v>
      </c>
      <c r="CB29" s="253">
        <v>97.146215999999995</v>
      </c>
      <c r="CC29" s="253">
        <v>97.158081999999993</v>
      </c>
      <c r="CD29" s="253">
        <v>97.154674</v>
      </c>
      <c r="CE29" s="253">
        <v>97.139382999999995</v>
      </c>
      <c r="CF29" s="253">
        <v>97.122656000000006</v>
      </c>
      <c r="CG29" s="253">
        <v>97.112245999999999</v>
      </c>
      <c r="CH29" s="253">
        <v>97.109910999999997</v>
      </c>
      <c r="CI29" s="253">
        <v>97.115291999999997</v>
      </c>
      <c r="CJ29" s="253">
        <v>97.127690000000001</v>
      </c>
      <c r="CK29" s="253">
        <v>97.142545999999996</v>
      </c>
      <c r="CL29" s="253">
        <v>97.150857999999999</v>
      </c>
      <c r="CM29" s="253">
        <v>97.147385</v>
      </c>
      <c r="CN29" s="253">
        <v>97.138874000000001</v>
      </c>
      <c r="CO29" s="253">
        <v>97.138216</v>
      </c>
      <c r="CP29" s="253">
        <v>97.149304999999998</v>
      </c>
      <c r="CQ29" s="253">
        <v>97.162510999999995</v>
      </c>
      <c r="CR29" s="253">
        <v>97.167484000000002</v>
      </c>
      <c r="CS29" s="253">
        <v>97.167074999999997</v>
      </c>
      <c r="CT29" s="253">
        <v>97.175824000000006</v>
      </c>
      <c r="CU29" s="253">
        <v>97.202990999999997</v>
      </c>
      <c r="CV29" s="253">
        <v>97.238355999999996</v>
      </c>
      <c r="CW29" s="253">
        <v>97.257220000000004</v>
      </c>
      <c r="CX29" s="253">
        <v>97.239661999999996</v>
      </c>
      <c r="CY29" s="253">
        <v>97.187499000000003</v>
      </c>
      <c r="CZ29" s="253">
        <v>97.126147000000003</v>
      </c>
      <c r="DA29" s="253">
        <v>97.086032000000003</v>
      </c>
      <c r="DB29" s="253">
        <v>97.078558000000001</v>
      </c>
      <c r="DC29" s="253">
        <v>97.091728000000003</v>
      </c>
      <c r="DD29" s="253">
        <v>97.109589</v>
      </c>
      <c r="DE29" s="253">
        <v>97.127988000000002</v>
      </c>
      <c r="DF29" s="253">
        <v>97.149658000000002</v>
      </c>
      <c r="DG29" s="253">
        <v>97.171451000000005</v>
      </c>
      <c r="DH29" s="253">
        <v>97.184166000000005</v>
      </c>
      <c r="DI29" s="253">
        <v>97.184379000000007</v>
      </c>
      <c r="DJ29" s="253">
        <v>97.181861999999995</v>
      </c>
      <c r="DK29" s="253">
        <v>97.192668999999995</v>
      </c>
      <c r="DL29" s="253">
        <v>97.223088000000004</v>
      </c>
      <c r="DM29" s="253">
        <v>97.260429000000002</v>
      </c>
      <c r="DN29" s="253">
        <v>97.283152999999999</v>
      </c>
      <c r="DO29" s="253">
        <v>97.281222</v>
      </c>
      <c r="DP29" s="253">
        <v>97.261576000000005</v>
      </c>
      <c r="DQ29" s="253">
        <v>97.239680000000007</v>
      </c>
      <c r="DR29" s="253">
        <v>97.228611999999998</v>
      </c>
      <c r="DS29" s="253">
        <v>97.230547999999999</v>
      </c>
      <c r="DT29" s="253">
        <v>97.236528000000007</v>
      </c>
      <c r="DU29" s="253">
        <v>97.233605999999995</v>
      </c>
      <c r="DV29" s="253">
        <v>97.213274999999996</v>
      </c>
      <c r="DW29" s="253">
        <v>97.178798999999998</v>
      </c>
      <c r="DX29" s="253">
        <v>97.145162999999997</v>
      </c>
      <c r="DY29" s="253">
        <v>97.130622000000002</v>
      </c>
      <c r="DZ29" s="253">
        <v>97.143624000000003</v>
      </c>
      <c r="EA29" s="253">
        <v>97.174747999999994</v>
      </c>
      <c r="EB29" s="253">
        <v>97.203643</v>
      </c>
      <c r="EC29" s="253">
        <v>97.212663000000006</v>
      </c>
      <c r="ED29" s="253">
        <v>97.197474999999997</v>
      </c>
      <c r="EE29" s="253">
        <v>97.169830000000005</v>
      </c>
      <c r="EF29" s="253">
        <v>97.147822000000005</v>
      </c>
      <c r="EG29" s="253">
        <v>97.142846000000006</v>
      </c>
      <c r="EH29" s="253">
        <v>97.157042000000004</v>
      </c>
      <c r="EI29" s="253">
        <v>97.186149</v>
      </c>
      <c r="EJ29" s="253">
        <v>97.221271000000002</v>
      </c>
      <c r="EK29" s="253">
        <v>97.248385999999996</v>
      </c>
      <c r="EL29" s="253">
        <v>97.253763000000006</v>
      </c>
      <c r="EM29" s="253">
        <v>97.235543000000007</v>
      </c>
      <c r="EN29" s="253">
        <v>97.207279</v>
      </c>
      <c r="EO29" s="253">
        <v>97.190027000000001</v>
      </c>
      <c r="EP29" s="253">
        <v>97.196920000000006</v>
      </c>
      <c r="EQ29" s="253">
        <v>97.222876999999997</v>
      </c>
      <c r="ER29" s="253">
        <v>97.253701000000007</v>
      </c>
      <c r="ES29" s="253">
        <v>97.281688000000003</v>
      </c>
      <c r="ET29" s="253">
        <v>97.310027000000005</v>
      </c>
      <c r="EU29" s="253">
        <v>97.347588000000002</v>
      </c>
      <c r="EV29" s="253">
        <v>97.398822999999993</v>
      </c>
      <c r="EW29" s="253">
        <v>97.454103000000003</v>
      </c>
      <c r="EX29" s="253">
        <v>97.486323999999996</v>
      </c>
      <c r="EY29" s="253">
        <v>97.473219</v>
      </c>
      <c r="EZ29" s="253">
        <v>97.434692999999996</v>
      </c>
      <c r="FA29" s="253">
        <v>97.402389999999997</v>
      </c>
      <c r="FB29" s="253">
        <v>97.370305000000002</v>
      </c>
      <c r="FC29" s="253">
        <v>97.325073000000003</v>
      </c>
      <c r="FD29" s="253">
        <v>97.273752999999999</v>
      </c>
      <c r="FE29" s="253">
        <v>97.231818000000004</v>
      </c>
      <c r="FF29" s="253">
        <v>97.208025000000006</v>
      </c>
      <c r="FG29" s="253">
        <v>97.201537000000002</v>
      </c>
      <c r="FH29" s="253">
        <v>97.206498999999994</v>
      </c>
      <c r="FI29" s="253">
        <v>97.217205000000007</v>
      </c>
      <c r="FJ29" s="253">
        <v>97.230535000000003</v>
      </c>
      <c r="FK29" s="253">
        <v>97.245639999999995</v>
      </c>
      <c r="FL29" s="253">
        <v>97.262733999999995</v>
      </c>
      <c r="FM29" s="253">
        <v>97.281138999999996</v>
      </c>
      <c r="FN29" s="253">
        <v>97.297724000000002</v>
      </c>
      <c r="FO29" s="253">
        <v>97.309590999999998</v>
      </c>
      <c r="FP29" s="253">
        <v>97.316002999999995</v>
      </c>
      <c r="FQ29" s="253">
        <v>97.316224000000005</v>
      </c>
      <c r="FR29" s="253">
        <v>97.309206000000003</v>
      </c>
      <c r="FS29" s="253">
        <v>97.298023999999998</v>
      </c>
      <c r="FT29" s="253">
        <v>97.290503999999999</v>
      </c>
      <c r="FU29" s="253">
        <v>97.292586</v>
      </c>
      <c r="FV29" s="253">
        <v>97.302479000000005</v>
      </c>
      <c r="FW29" s="253">
        <v>97.310892999999993</v>
      </c>
      <c r="FX29" s="253">
        <v>97.306754999999995</v>
      </c>
      <c r="FY29" s="253">
        <v>97.286197000000001</v>
      </c>
      <c r="FZ29" s="253">
        <v>97.257968000000005</v>
      </c>
      <c r="GA29" s="253">
        <v>97.237900999999994</v>
      </c>
      <c r="GB29" s="253">
        <v>97.235737</v>
      </c>
      <c r="GC29" s="253">
        <v>97.248734999999996</v>
      </c>
      <c r="GD29" s="253">
        <v>97.266469999999998</v>
      </c>
      <c r="GE29" s="253">
        <v>97.281464999999997</v>
      </c>
      <c r="GF29" s="253">
        <v>97.297818000000007</v>
      </c>
      <c r="GG29" s="253">
        <v>97.322767999999996</v>
      </c>
      <c r="GH29" s="253">
        <v>97.349683999999996</v>
      </c>
      <c r="GI29" s="253">
        <v>97.364587</v>
      </c>
      <c r="GJ29" s="253">
        <v>97.359583000000001</v>
      </c>
      <c r="GK29" s="253">
        <v>97.337729999999993</v>
      </c>
      <c r="GL29" s="253">
        <v>97.313395</v>
      </c>
      <c r="GM29" s="253">
        <v>97.297094999999999</v>
      </c>
      <c r="GN29" s="253">
        <v>97.288820000000001</v>
      </c>
      <c r="GO29" s="253">
        <v>97.290711000000002</v>
      </c>
      <c r="GP29" s="253">
        <v>97.309786000000003</v>
      </c>
      <c r="GQ29" s="253">
        <v>97.347594999999998</v>
      </c>
      <c r="GR29" s="253">
        <v>97.394976</v>
      </c>
      <c r="GS29" s="253">
        <v>97.436744000000004</v>
      </c>
      <c r="GT29" s="253">
        <v>97.460296</v>
      </c>
      <c r="GU29" s="253">
        <v>97.460154000000003</v>
      </c>
      <c r="GV29" s="253">
        <v>97.435603</v>
      </c>
      <c r="GW29" s="253">
        <v>97.392821999999995</v>
      </c>
      <c r="GX29" s="253">
        <v>97.349738000000002</v>
      </c>
      <c r="GY29" s="253">
        <v>97.327727999999993</v>
      </c>
      <c r="GZ29" s="253">
        <v>97.334175000000002</v>
      </c>
      <c r="HA29" s="253">
        <v>97.354213000000001</v>
      </c>
      <c r="HB29" s="253">
        <v>97.363833999999997</v>
      </c>
      <c r="HC29" s="253">
        <v>97.353536000000005</v>
      </c>
      <c r="HD29" s="253">
        <v>97.331624000000005</v>
      </c>
      <c r="HE29" s="253">
        <v>97.308609000000004</v>
      </c>
      <c r="HF29" s="253">
        <v>97.288764999999998</v>
      </c>
      <c r="HG29" s="253">
        <v>97.272959</v>
      </c>
      <c r="HH29" s="253">
        <v>97.263305000000003</v>
      </c>
      <c r="HI29" s="253">
        <v>97.262890999999996</v>
      </c>
      <c r="HJ29" s="253">
        <v>97.271499000000006</v>
      </c>
      <c r="HK29" s="253">
        <v>97.284244000000001</v>
      </c>
      <c r="HL29" s="253">
        <v>97.295681999999999</v>
      </c>
      <c r="HM29" s="253">
        <v>97.303590999999997</v>
      </c>
      <c r="HN29" s="253">
        <v>97.307496999999998</v>
      </c>
      <c r="HO29" s="253">
        <v>97.305645999999996</v>
      </c>
      <c r="HP29" s="253">
        <v>97.296317000000002</v>
      </c>
      <c r="HQ29" s="253">
        <v>97.281648000000004</v>
      </c>
      <c r="HR29" s="253">
        <v>97.267977999999999</v>
      </c>
      <c r="HS29" s="253">
        <v>97.261643000000007</v>
      </c>
      <c r="HT29" s="253">
        <v>97.264746000000002</v>
      </c>
      <c r="HU29" s="253">
        <v>97.275014999999996</v>
      </c>
      <c r="HV29" s="253">
        <v>97.289482000000007</v>
      </c>
      <c r="HW29" s="253">
        <v>97.307319000000007</v>
      </c>
      <c r="HX29" s="253">
        <v>97.328489000000005</v>
      </c>
      <c r="HY29" s="253">
        <v>97.352097999999998</v>
      </c>
      <c r="HZ29" s="253">
        <v>97.376384999999999</v>
      </c>
      <c r="IA29" s="253">
        <v>97.399015000000006</v>
      </c>
      <c r="IB29" s="253">
        <v>97.416292999999996</v>
      </c>
      <c r="IC29" s="253">
        <v>97.422925000000006</v>
      </c>
      <c r="ID29" s="253">
        <v>97.414979000000002</v>
      </c>
      <c r="IE29" s="253">
        <v>97.395223999999999</v>
      </c>
      <c r="IF29" s="253">
        <v>97.373797999999994</v>
      </c>
      <c r="IG29" s="253">
        <v>97.360597999999996</v>
      </c>
      <c r="IH29" s="253">
        <v>97.359352000000001</v>
      </c>
      <c r="II29" s="253">
        <v>97.366823999999994</v>
      </c>
      <c r="IJ29" s="253">
        <v>97.372828999999996</v>
      </c>
      <c r="IK29" s="253">
        <v>97.364617999999993</v>
      </c>
      <c r="IL29" s="253">
        <v>97.336127000000005</v>
      </c>
      <c r="IM29" s="253">
        <v>97.294754999999995</v>
      </c>
      <c r="IN29" s="253">
        <v>97.259018999999995</v>
      </c>
      <c r="IO29" s="253">
        <v>97.245258000000007</v>
      </c>
      <c r="IP29" s="253">
        <v>97.253559999999993</v>
      </c>
      <c r="IQ29" s="253">
        <v>97.270342999999997</v>
      </c>
      <c r="IR29" s="253">
        <v>97.284981000000002</v>
      </c>
      <c r="IS29" s="253">
        <v>97.299895000000006</v>
      </c>
      <c r="IT29" s="253">
        <v>97.323397</v>
      </c>
      <c r="IU29" s="253">
        <v>97.356576000000004</v>
      </c>
      <c r="IV29" s="253">
        <v>97.387135000000001</v>
      </c>
      <c r="IW29" s="253">
        <v>97.397273999999996</v>
      </c>
      <c r="IX29" s="253">
        <v>97.386459000000002</v>
      </c>
      <c r="IY29" s="253">
        <v>97.377075000000005</v>
      </c>
      <c r="IZ29" s="253">
        <v>97.384386000000006</v>
      </c>
      <c r="JA29" s="253">
        <v>97.398523999999995</v>
      </c>
      <c r="JB29" s="253">
        <v>97.401306000000005</v>
      </c>
      <c r="JC29" s="253">
        <v>97.384122000000005</v>
      </c>
      <c r="JD29" s="253">
        <v>97.351464000000007</v>
      </c>
      <c r="JE29" s="253">
        <v>97.321365</v>
      </c>
      <c r="JF29" s="253">
        <v>97.304360000000003</v>
      </c>
      <c r="JG29" s="253">
        <v>97.283681000000001</v>
      </c>
      <c r="JH29" s="253">
        <v>97.248116999999993</v>
      </c>
      <c r="JI29" s="253">
        <v>97.213190999999995</v>
      </c>
      <c r="JJ29" s="253">
        <v>97.194130999999999</v>
      </c>
      <c r="JK29" s="253">
        <v>97.186179999999993</v>
      </c>
      <c r="JL29" s="253">
        <v>97.177465999999995</v>
      </c>
      <c r="JM29" s="253">
        <v>97.171136000000004</v>
      </c>
      <c r="JN29" s="253">
        <v>97.181765999999996</v>
      </c>
      <c r="JO29" s="253">
        <v>97.210367000000005</v>
      </c>
      <c r="JP29" s="253">
        <v>97.240418000000005</v>
      </c>
      <c r="JQ29" s="253">
        <v>97.256585999999999</v>
      </c>
      <c r="JR29" s="253">
        <v>97.255517999999995</v>
      </c>
      <c r="JS29" s="253">
        <v>97.241812999999993</v>
      </c>
      <c r="JT29" s="253">
        <v>97.223478</v>
      </c>
      <c r="JU29" s="253">
        <v>97.210526000000002</v>
      </c>
      <c r="JV29" s="253">
        <v>97.207903999999999</v>
      </c>
      <c r="JW29" s="253">
        <v>97.209968000000003</v>
      </c>
      <c r="JX29" s="253">
        <v>97.208185999999998</v>
      </c>
      <c r="JY29" s="253">
        <v>97.202389999999994</v>
      </c>
      <c r="JZ29" s="253">
        <v>97.200772000000001</v>
      </c>
      <c r="KA29" s="253">
        <v>97.209019999999995</v>
      </c>
      <c r="KB29" s="253">
        <v>97.224318999999994</v>
      </c>
      <c r="KC29" s="253">
        <v>97.240869000000004</v>
      </c>
      <c r="KD29" s="253">
        <v>97.255459000000002</v>
      </c>
      <c r="KE29" s="253">
        <v>97.266336999999993</v>
      </c>
      <c r="KF29" s="253">
        <v>97.271259999999998</v>
      </c>
      <c r="KG29" s="253">
        <v>97.272389000000004</v>
      </c>
      <c r="KH29" s="253">
        <v>97.279241999999996</v>
      </c>
      <c r="KI29" s="253">
        <v>97.300331</v>
      </c>
      <c r="KJ29" s="253">
        <v>97.329796999999999</v>
      </c>
      <c r="KK29" s="253">
        <v>97.346760000000003</v>
      </c>
      <c r="KL29" s="253">
        <v>97.336894999999998</v>
      </c>
      <c r="KM29" s="253">
        <v>97.307976999999994</v>
      </c>
      <c r="KN29" s="253">
        <v>97.278231000000005</v>
      </c>
      <c r="KO29" s="253">
        <v>97.259134000000003</v>
      </c>
      <c r="KP29" s="253">
        <v>97.251890000000003</v>
      </c>
      <c r="KQ29" s="253">
        <v>97.254002</v>
      </c>
      <c r="KR29" s="253">
        <v>97.263418000000001</v>
      </c>
      <c r="KS29" s="253">
        <v>97.276123999999996</v>
      </c>
      <c r="KT29" s="253">
        <v>97.284360000000007</v>
      </c>
      <c r="KU29" s="253">
        <v>97.281160999999997</v>
      </c>
      <c r="KV29" s="253">
        <v>97.267161999999999</v>
      </c>
      <c r="KW29" s="253">
        <v>97.249087000000003</v>
      </c>
      <c r="KX29" s="253">
        <v>97.232337999999999</v>
      </c>
      <c r="KY29" s="253">
        <v>97.218665000000001</v>
      </c>
      <c r="KZ29" s="253">
        <v>97.206813999999994</v>
      </c>
      <c r="LA29" s="253">
        <v>97.193303999999998</v>
      </c>
      <c r="LB29" s="253">
        <v>97.173772999999997</v>
      </c>
      <c r="LC29" s="253">
        <v>97.147211999999996</v>
      </c>
      <c r="LD29" s="253">
        <v>97.122078999999999</v>
      </c>
      <c r="LE29" s="253">
        <v>97.116405</v>
      </c>
      <c r="LF29" s="253">
        <v>97.145511999999997</v>
      </c>
      <c r="LG29" s="253">
        <v>97.202927000000003</v>
      </c>
      <c r="LH29" s="253">
        <v>97.257538999999994</v>
      </c>
      <c r="LI29" s="253">
        <v>97.281242000000006</v>
      </c>
      <c r="LJ29" s="253">
        <v>97.273217000000002</v>
      </c>
      <c r="LK29" s="253">
        <v>97.249561</v>
      </c>
      <c r="LL29" s="253">
        <v>97.225102000000007</v>
      </c>
      <c r="LM29" s="253">
        <v>97.206601000000006</v>
      </c>
      <c r="LN29" s="253">
        <v>97.193543000000005</v>
      </c>
      <c r="LO29" s="253">
        <v>97.185955000000007</v>
      </c>
      <c r="LP29" s="253">
        <v>97.190798999999998</v>
      </c>
      <c r="LQ29" s="253">
        <v>97.216965999999999</v>
      </c>
      <c r="LR29" s="253">
        <v>97.262583000000006</v>
      </c>
      <c r="LS29" s="253">
        <v>97.309610000000006</v>
      </c>
      <c r="LT29" s="253">
        <v>97.332830000000001</v>
      </c>
      <c r="LU29" s="253">
        <v>97.321594000000005</v>
      </c>
      <c r="LV29" s="253">
        <v>97.294111000000001</v>
      </c>
      <c r="LW29" s="253">
        <v>97.267678000000004</v>
      </c>
      <c r="LX29" s="253">
        <v>97.233943999999994</v>
      </c>
      <c r="LY29" s="253">
        <v>97.185428000000002</v>
      </c>
      <c r="LZ29" s="253">
        <v>97.135069999999999</v>
      </c>
      <c r="MA29" s="253">
        <v>97.104961000000003</v>
      </c>
      <c r="MB29" s="253">
        <v>97.103195999999997</v>
      </c>
      <c r="MC29" s="253">
        <v>97.114182999999997</v>
      </c>
      <c r="MD29" s="253">
        <v>97.120957000000004</v>
      </c>
      <c r="ME29" s="253">
        <v>97.124221000000006</v>
      </c>
      <c r="MF29" s="253">
        <v>97.130911999999995</v>
      </c>
      <c r="MG29" s="253">
        <v>97.137979000000001</v>
      </c>
      <c r="MH29" s="253">
        <v>97.135841999999997</v>
      </c>
      <c r="MI29" s="253">
        <v>97.125302000000005</v>
      </c>
      <c r="MJ29" s="253">
        <v>97.122668000000004</v>
      </c>
      <c r="MK29" s="253">
        <v>97.143364000000005</v>
      </c>
      <c r="ML29" s="253">
        <v>97.181845999999993</v>
      </c>
      <c r="MM29" s="253">
        <v>97.210086000000004</v>
      </c>
      <c r="MN29" s="253">
        <v>97.201175000000006</v>
      </c>
      <c r="MO29" s="253">
        <v>97.159678</v>
      </c>
      <c r="MP29" s="253">
        <v>97.118020000000001</v>
      </c>
      <c r="MQ29" s="253">
        <v>97.099774999999994</v>
      </c>
      <c r="MR29" s="253">
        <v>97.102653000000004</v>
      </c>
      <c r="MS29" s="253">
        <v>97.107202000000001</v>
      </c>
      <c r="MT29" s="253">
        <v>97.088970000000003</v>
      </c>
      <c r="MU29" s="253">
        <v>97.036959999999993</v>
      </c>
      <c r="MV29" s="253">
        <v>96.969279</v>
      </c>
      <c r="MW29" s="253">
        <v>96.915231000000006</v>
      </c>
      <c r="MX29" s="253">
        <v>96.887512999999998</v>
      </c>
      <c r="MY29" s="253">
        <v>96.882534000000007</v>
      </c>
      <c r="MZ29" s="253">
        <v>96.892404999999997</v>
      </c>
      <c r="NA29" s="253">
        <v>96.909733000000003</v>
      </c>
      <c r="NB29" s="253">
        <v>96.926788999999999</v>
      </c>
      <c r="NC29" s="253">
        <v>96.937484999999995</v>
      </c>
      <c r="ND29" s="253">
        <v>96.941284999999993</v>
      </c>
      <c r="NE29" s="253">
        <v>96.942960999999997</v>
      </c>
      <c r="NF29" s="253">
        <v>96.946589000000003</v>
      </c>
      <c r="NG29" s="253">
        <v>96.951021999999995</v>
      </c>
      <c r="NH29" s="253">
        <v>96.950823999999997</v>
      </c>
      <c r="NI29" s="253">
        <v>96.941113999999999</v>
      </c>
      <c r="NJ29" s="253">
        <v>96.922657999999998</v>
      </c>
      <c r="NK29" s="253">
        <v>96.901652999999996</v>
      </c>
      <c r="NL29" s="253">
        <v>96.883168999999995</v>
      </c>
      <c r="NM29" s="253">
        <v>96.863778999999994</v>
      </c>
      <c r="NN29" s="253">
        <v>96.832543999999999</v>
      </c>
      <c r="NO29" s="253">
        <v>96.784172999999996</v>
      </c>
      <c r="NP29" s="253">
        <v>96.737814</v>
      </c>
      <c r="NQ29" s="253">
        <v>96.723505000000003</v>
      </c>
      <c r="NR29" s="253">
        <v>96.737272000000004</v>
      </c>
      <c r="NS29" s="253">
        <v>96.747955000000005</v>
      </c>
      <c r="NT29" s="253">
        <v>96.739975999999999</v>
      </c>
      <c r="NU29" s="253">
        <v>96.723376999999999</v>
      </c>
      <c r="NV29" s="253">
        <v>96.716752999999997</v>
      </c>
      <c r="NW29" s="253">
        <v>96.729285000000004</v>
      </c>
      <c r="NX29" s="253">
        <v>96.755466999999996</v>
      </c>
      <c r="NY29" s="253">
        <v>96.780150000000006</v>
      </c>
      <c r="NZ29" s="253">
        <v>96.787082999999996</v>
      </c>
      <c r="OA29" s="253">
        <v>96.766664000000006</v>
      </c>
      <c r="OB29" s="253">
        <v>96.720378999999994</v>
      </c>
      <c r="OC29" s="253">
        <v>96.662448999999995</v>
      </c>
      <c r="OD29" s="253">
        <v>96.615044999999995</v>
      </c>
      <c r="OE29" s="253">
        <v>96.594586000000007</v>
      </c>
      <c r="OF29" s="253">
        <v>96.598042000000007</v>
      </c>
      <c r="OG29" s="253">
        <v>96.604243999999994</v>
      </c>
      <c r="OH29" s="253">
        <v>96.591063000000005</v>
      </c>
      <c r="OI29" s="253">
        <v>96.551419999999993</v>
      </c>
      <c r="OJ29" s="253">
        <v>96.497502999999995</v>
      </c>
      <c r="OK29" s="253">
        <v>96.452556000000001</v>
      </c>
      <c r="OL29" s="253">
        <v>96.433910999999995</v>
      </c>
      <c r="OM29" s="253">
        <v>96.441203000000002</v>
      </c>
      <c r="ON29" s="253">
        <v>96.460382999999993</v>
      </c>
      <c r="OO29" s="253">
        <v>96.474811000000003</v>
      </c>
      <c r="OP29" s="253">
        <v>96.475001000000006</v>
      </c>
      <c r="OQ29" s="253">
        <v>96.462513000000001</v>
      </c>
      <c r="OR29" s="253">
        <v>96.445018000000005</v>
      </c>
      <c r="OS29" s="253">
        <v>96.426336000000006</v>
      </c>
      <c r="OT29" s="253">
        <v>96.404505</v>
      </c>
      <c r="OU29" s="253">
        <v>96.380971000000002</v>
      </c>
      <c r="OV29" s="253">
        <v>96.366093000000006</v>
      </c>
      <c r="OW29" s="253">
        <v>96.369958999999994</v>
      </c>
      <c r="OX29" s="253">
        <v>96.387818999999993</v>
      </c>
      <c r="OY29" s="253">
        <v>96.400587000000002</v>
      </c>
      <c r="OZ29" s="253">
        <v>96.392758000000001</v>
      </c>
      <c r="PA29" s="253">
        <v>96.363792000000004</v>
      </c>
      <c r="PB29" s="253">
        <v>96.322315000000003</v>
      </c>
      <c r="PC29" s="253">
        <v>96.276846000000006</v>
      </c>
      <c r="PD29" s="253">
        <v>96.235964999999993</v>
      </c>
      <c r="PE29" s="253">
        <v>96.211513999999994</v>
      </c>
      <c r="PF29" s="253">
        <v>96.211146999999997</v>
      </c>
      <c r="PG29" s="253">
        <v>96.227530000000002</v>
      </c>
      <c r="PH29" s="253">
        <v>96.245249999999999</v>
      </c>
      <c r="PI29" s="253">
        <v>96.255504999999999</v>
      </c>
      <c r="PJ29" s="253">
        <v>96.256761999999995</v>
      </c>
      <c r="PK29" s="253">
        <v>96.246429000000006</v>
      </c>
      <c r="PL29" s="253">
        <v>96.219082999999998</v>
      </c>
      <c r="PM29" s="253">
        <v>96.175504000000004</v>
      </c>
      <c r="PN29" s="253">
        <v>96.128653</v>
      </c>
      <c r="PO29" s="253">
        <v>96.094751000000002</v>
      </c>
      <c r="PP29" s="253">
        <v>96.078452999999996</v>
      </c>
      <c r="PQ29" s="253">
        <v>96.070640999999995</v>
      </c>
      <c r="PR29" s="253">
        <v>96.060642000000001</v>
      </c>
      <c r="PS29" s="253">
        <v>96.046837999999994</v>
      </c>
      <c r="PT29" s="253">
        <v>96.033963999999997</v>
      </c>
      <c r="PU29" s="253">
        <v>96.023497000000006</v>
      </c>
      <c r="PV29" s="253">
        <v>96.009675000000001</v>
      </c>
      <c r="PW29" s="253">
        <v>95.984390000000005</v>
      </c>
      <c r="PX29" s="253">
        <v>95.944958</v>
      </c>
      <c r="PY29" s="253">
        <v>95.898510999999999</v>
      </c>
      <c r="PZ29" s="253">
        <v>95.858473000000004</v>
      </c>
      <c r="QA29" s="253">
        <v>95.833997999999994</v>
      </c>
      <c r="QB29" s="253">
        <v>95.825479999999999</v>
      </c>
      <c r="QC29" s="253">
        <v>95.829903000000002</v>
      </c>
      <c r="QD29" s="253">
        <v>95.843579000000005</v>
      </c>
      <c r="QE29" s="253">
        <v>95.858731000000006</v>
      </c>
      <c r="QF29" s="253">
        <v>95.862020000000001</v>
      </c>
      <c r="QG29" s="253">
        <v>95.841104000000001</v>
      </c>
      <c r="QH29" s="253">
        <v>95.795479999999998</v>
      </c>
      <c r="QI29" s="253">
        <v>95.740654000000006</v>
      </c>
      <c r="QJ29" s="253">
        <v>95.699432000000002</v>
      </c>
      <c r="QK29" s="253">
        <v>95.687427999999997</v>
      </c>
      <c r="QL29" s="253">
        <v>95.703952000000001</v>
      </c>
      <c r="QM29" s="253">
        <v>95.734280999999996</v>
      </c>
      <c r="QN29" s="253">
        <v>95.760569000000004</v>
      </c>
      <c r="QO29" s="253">
        <v>95.772052000000002</v>
      </c>
      <c r="QP29" s="253">
        <v>95.765573000000003</v>
      </c>
      <c r="QQ29" s="253">
        <v>95.739542999999998</v>
      </c>
      <c r="QR29" s="253">
        <v>95.693616000000006</v>
      </c>
      <c r="QS29" s="253">
        <v>95.636803999999998</v>
      </c>
      <c r="QT29" s="253">
        <v>95.590920999999994</v>
      </c>
      <c r="QU29" s="253">
        <v>95.577432999999999</v>
      </c>
      <c r="QV29" s="253">
        <v>95.598675</v>
      </c>
      <c r="QW29" s="253">
        <v>95.637311999999994</v>
      </c>
      <c r="QX29" s="253">
        <v>95.673878000000002</v>
      </c>
      <c r="QY29" s="253">
        <v>95.698395000000005</v>
      </c>
      <c r="QZ29" s="253">
        <v>95.705043000000003</v>
      </c>
      <c r="RA29" s="253">
        <v>95.685334999999995</v>
      </c>
      <c r="RB29" s="253">
        <v>95.634635000000003</v>
      </c>
      <c r="RC29" s="253">
        <v>95.564524000000006</v>
      </c>
      <c r="RD29" s="253">
        <v>95.501282000000003</v>
      </c>
      <c r="RE29" s="253">
        <v>95.466021999999995</v>
      </c>
      <c r="RF29" s="253">
        <v>95.458913999999993</v>
      </c>
      <c r="RG29" s="253">
        <v>95.466200000000001</v>
      </c>
      <c r="RH29" s="253">
        <v>95.478084999999993</v>
      </c>
      <c r="RI29" s="253">
        <v>95.492283999999998</v>
      </c>
      <c r="RJ29" s="253">
        <v>95.502538000000001</v>
      </c>
      <c r="RK29" s="253">
        <v>95.494213000000002</v>
      </c>
      <c r="RL29" s="253">
        <v>95.458699999999993</v>
      </c>
      <c r="RM29" s="253">
        <v>95.408856999999998</v>
      </c>
      <c r="RN29" s="253">
        <v>95.371595999999997</v>
      </c>
      <c r="RO29" s="253">
        <v>95.363146</v>
      </c>
      <c r="RP29" s="253">
        <v>95.375159999999994</v>
      </c>
      <c r="RQ29" s="253">
        <v>95.385178999999994</v>
      </c>
      <c r="RR29" s="253">
        <v>95.377707999999998</v>
      </c>
      <c r="RS29" s="253">
        <v>95.354915000000005</v>
      </c>
      <c r="RT29" s="253">
        <v>95.330239000000006</v>
      </c>
      <c r="RU29" s="253">
        <v>95.314206999999996</v>
      </c>
      <c r="RV29" s="253">
        <v>95.306028999999995</v>
      </c>
      <c r="RW29" s="253">
        <v>95.296881999999997</v>
      </c>
      <c r="RX29" s="253">
        <v>95.280507</v>
      </c>
      <c r="RY29" s="253">
        <v>95.259175999999997</v>
      </c>
      <c r="RZ29" s="253">
        <v>95.238712000000007</v>
      </c>
      <c r="SA29" s="253">
        <v>95.220517000000001</v>
      </c>
      <c r="SB29" s="253">
        <v>95.202197999999996</v>
      </c>
      <c r="SC29" s="253">
        <v>95.184285000000003</v>
      </c>
      <c r="SD29" s="253">
        <v>95.171017000000006</v>
      </c>
      <c r="SE29" s="253">
        <v>95.163126000000005</v>
      </c>
      <c r="SF29" s="253">
        <v>95.154397000000003</v>
      </c>
      <c r="SG29" s="253">
        <v>95.138114000000002</v>
      </c>
      <c r="SH29" s="253">
        <v>95.113809000000003</v>
      </c>
      <c r="SI29" s="253">
        <v>95.086022999999997</v>
      </c>
      <c r="SJ29" s="253">
        <v>95.060843000000006</v>
      </c>
      <c r="SK29" s="253">
        <v>95.045292000000003</v>
      </c>
      <c r="SL29" s="253">
        <v>95.044375000000002</v>
      </c>
      <c r="SM29" s="253">
        <v>95.053875000000005</v>
      </c>
      <c r="SN29" s="253">
        <v>95.059914000000006</v>
      </c>
      <c r="SO29" s="253">
        <v>95.051232999999996</v>
      </c>
      <c r="SP29" s="253">
        <v>95.030005000000003</v>
      </c>
      <c r="SQ29" s="253">
        <v>95.007208000000006</v>
      </c>
      <c r="SR29" s="253">
        <v>94.989405000000005</v>
      </c>
      <c r="SS29" s="253">
        <v>94.975363999999999</v>
      </c>
      <c r="ST29" s="253">
        <v>94.965038000000007</v>
      </c>
      <c r="SU29" s="253">
        <v>94.963981000000004</v>
      </c>
      <c r="SV29" s="253">
        <v>94.973853000000005</v>
      </c>
      <c r="SW29" s="253">
        <v>94.982814000000005</v>
      </c>
      <c r="SX29" s="253">
        <v>94.971628999999993</v>
      </c>
      <c r="SY29" s="253">
        <v>94.931011999999996</v>
      </c>
      <c r="SZ29" s="253">
        <v>94.871352000000002</v>
      </c>
      <c r="TA29" s="253">
        <v>94.815171000000007</v>
      </c>
      <c r="TB29" s="253">
        <v>94.780399000000003</v>
      </c>
      <c r="TC29" s="253">
        <v>94.769300999999999</v>
      </c>
      <c r="TD29" s="253">
        <v>94.769945000000007</v>
      </c>
      <c r="TE29" s="253">
        <v>94.764844999999994</v>
      </c>
      <c r="TF29" s="253">
        <v>94.740363000000002</v>
      </c>
      <c r="TG29" s="253">
        <v>94.694716999999997</v>
      </c>
      <c r="TH29" s="253">
        <v>94.641788000000005</v>
      </c>
      <c r="TI29" s="253">
        <v>94.605366000000004</v>
      </c>
      <c r="TJ29" s="253">
        <v>94.603498000000002</v>
      </c>
      <c r="TK29" s="253">
        <v>94.634640000000005</v>
      </c>
      <c r="TL29" s="253">
        <v>94.678714999999997</v>
      </c>
      <c r="TM29" s="253">
        <v>94.712410000000006</v>
      </c>
      <c r="TN29" s="253">
        <v>94.724188999999996</v>
      </c>
      <c r="TO29" s="253">
        <v>94.715565999999995</v>
      </c>
      <c r="TP29" s="253">
        <v>94.692333000000005</v>
      </c>
      <c r="TQ29" s="253">
        <v>94.659328000000002</v>
      </c>
      <c r="TR29" s="253">
        <v>94.622749999999996</v>
      </c>
      <c r="TS29" s="253">
        <v>94.592108999999994</v>
      </c>
      <c r="TT29" s="253">
        <v>94.576222000000001</v>
      </c>
      <c r="TU29" s="253">
        <v>94.577461999999997</v>
      </c>
      <c r="TV29" s="253">
        <v>94.590494000000007</v>
      </c>
      <c r="TW29" s="253">
        <v>94.606533999999996</v>
      </c>
      <c r="TX29" s="253">
        <v>94.619463999999994</v>
      </c>
      <c r="TY29" s="253">
        <v>94.629290999999995</v>
      </c>
      <c r="TZ29" s="253">
        <v>94.639527000000001</v>
      </c>
      <c r="UA29" s="253">
        <v>94.650554999999997</v>
      </c>
      <c r="UB29" s="253">
        <v>94.656747999999993</v>
      </c>
      <c r="UC29" s="253">
        <v>94.651797000000002</v>
      </c>
      <c r="UD29" s="253">
        <v>94.635570000000001</v>
      </c>
      <c r="UE29" s="253">
        <v>94.613016999999999</v>
      </c>
      <c r="UF29" s="253">
        <v>94.587517000000005</v>
      </c>
      <c r="UG29" s="253">
        <v>94.559030000000007</v>
      </c>
      <c r="UH29" s="253">
        <v>94.528895000000006</v>
      </c>
      <c r="UI29" s="253">
        <v>94.501904999999994</v>
      </c>
      <c r="UJ29" s="253">
        <v>94.480985000000004</v>
      </c>
      <c r="UK29" s="253">
        <v>94.462603000000001</v>
      </c>
      <c r="UL29" s="253">
        <v>94.440940999999995</v>
      </c>
      <c r="UM29" s="253">
        <v>94.416013000000007</v>
      </c>
      <c r="UN29" s="253">
        <v>94.395380000000003</v>
      </c>
      <c r="UO29" s="253">
        <v>94.387812999999994</v>
      </c>
      <c r="UP29" s="253">
        <v>94.395770999999996</v>
      </c>
      <c r="UQ29" s="253">
        <v>94.413276999999994</v>
      </c>
      <c r="UR29" s="253">
        <v>94.429816000000002</v>
      </c>
      <c r="US29" s="253">
        <v>94.436263999999994</v>
      </c>
      <c r="UT29" s="253">
        <v>94.429338999999999</v>
      </c>
      <c r="UU29" s="253">
        <v>94.412785</v>
      </c>
      <c r="UV29" s="253">
        <v>94.394924000000003</v>
      </c>
      <c r="UW29" s="253">
        <v>94.384494000000004</v>
      </c>
      <c r="UX29" s="253">
        <v>94.387167000000005</v>
      </c>
      <c r="UY29" s="253">
        <v>94.403115999999997</v>
      </c>
      <c r="UZ29" s="253">
        <v>94.426226</v>
      </c>
      <c r="VA29" s="253">
        <v>94.446899000000002</v>
      </c>
      <c r="VB29" s="253">
        <v>94.457851000000005</v>
      </c>
      <c r="VC29" s="253">
        <v>94.457744000000005</v>
      </c>
      <c r="VD29" s="253">
        <v>94.448894999999993</v>
      </c>
      <c r="VE29" s="253">
        <v>94.432345999999995</v>
      </c>
      <c r="VF29" s="253">
        <v>94.406915999999995</v>
      </c>
      <c r="VG29" s="253">
        <v>94.373465999999993</v>
      </c>
      <c r="VH29" s="253">
        <v>94.339087000000006</v>
      </c>
      <c r="VI29" s="253">
        <v>94.315770000000001</v>
      </c>
      <c r="VJ29" s="253">
        <v>94.313507000000001</v>
      </c>
      <c r="VK29" s="253">
        <v>94.332785999999999</v>
      </c>
      <c r="VL29" s="253">
        <v>94.361988999999994</v>
      </c>
      <c r="VM29" s="253">
        <v>94.382633999999996</v>
      </c>
      <c r="VN29" s="253">
        <v>94.379909999999995</v>
      </c>
      <c r="VO29" s="253">
        <v>94.351359000000002</v>
      </c>
      <c r="VP29" s="253">
        <v>94.307490000000001</v>
      </c>
      <c r="VQ29" s="253">
        <v>94.264213999999996</v>
      </c>
      <c r="VR29" s="253">
        <v>94.233340999999996</v>
      </c>
      <c r="VS29" s="253">
        <v>94.218241000000006</v>
      </c>
      <c r="VT29" s="253">
        <v>94.216307999999998</v>
      </c>
      <c r="VU29" s="253">
        <v>94.223732999999996</v>
      </c>
      <c r="VV29" s="253">
        <v>94.237699000000006</v>
      </c>
      <c r="VW29" s="253">
        <v>94.254932999999994</v>
      </c>
      <c r="VX29" s="253">
        <v>94.270196999999996</v>
      </c>
      <c r="VY29" s="253">
        <v>94.278238999999999</v>
      </c>
      <c r="VZ29" s="253">
        <v>94.277474999999995</v>
      </c>
      <c r="WA29" s="253">
        <v>94.270763000000002</v>
      </c>
      <c r="WB29" s="253">
        <v>94.262533000000005</v>
      </c>
      <c r="WC29" s="253">
        <v>94.256508999999994</v>
      </c>
      <c r="WD29" s="253">
        <v>94.256023999999996</v>
      </c>
      <c r="WE29" s="253">
        <v>94.263495000000006</v>
      </c>
      <c r="WF29" s="253">
        <v>94.277047999999994</v>
      </c>
      <c r="WG29" s="253">
        <v>94.288978</v>
      </c>
      <c r="WH29" s="253">
        <v>94.290469000000002</v>
      </c>
      <c r="WI29" s="253">
        <v>94.278317000000001</v>
      </c>
      <c r="WJ29" s="253">
        <v>94.256252000000003</v>
      </c>
      <c r="WK29" s="253">
        <v>94.231564000000006</v>
      </c>
      <c r="WL29" s="253">
        <v>94.213339000000005</v>
      </c>
      <c r="WM29" s="253">
        <v>94.211825000000005</v>
      </c>
      <c r="WN29" s="253">
        <v>94.232657000000003</v>
      </c>
      <c r="WO29" s="253">
        <v>94.268084000000002</v>
      </c>
      <c r="WP29" s="253">
        <v>94.297963999999993</v>
      </c>
      <c r="WQ29" s="253">
        <v>94.305023000000006</v>
      </c>
      <c r="WR29" s="253">
        <v>94.289931999999993</v>
      </c>
      <c r="WS29" s="253">
        <v>94.269178999999994</v>
      </c>
      <c r="WT29" s="253">
        <v>94.257964000000001</v>
      </c>
      <c r="WU29" s="253">
        <v>94.257924000000003</v>
      </c>
      <c r="WV29" s="253">
        <v>94.261020000000002</v>
      </c>
      <c r="WW29" s="253">
        <v>94.260665000000003</v>
      </c>
      <c r="WX29" s="253">
        <v>94.257136000000003</v>
      </c>
      <c r="WY29" s="253">
        <v>94.255652999999995</v>
      </c>
      <c r="WZ29" s="253">
        <v>94.262328999999994</v>
      </c>
      <c r="XA29" s="253">
        <v>94.279877999999997</v>
      </c>
      <c r="XB29" s="253">
        <v>94.303088000000002</v>
      </c>
      <c r="XC29" s="253">
        <v>94.318517999999997</v>
      </c>
      <c r="XD29" s="253">
        <v>94.313053999999994</v>
      </c>
      <c r="XE29" s="253">
        <v>94.286001999999996</v>
      </c>
      <c r="XF29" s="253">
        <v>94.251991000000004</v>
      </c>
      <c r="XG29" s="253">
        <v>94.229268000000005</v>
      </c>
      <c r="XH29" s="253">
        <v>94.224367999999998</v>
      </c>
      <c r="XI29" s="253">
        <v>94.228864000000002</v>
      </c>
      <c r="XJ29" s="253">
        <v>94.230856000000003</v>
      </c>
      <c r="XK29" s="253">
        <v>94.228110999999998</v>
      </c>
      <c r="XL29" s="253">
        <v>94.228874000000005</v>
      </c>
      <c r="XM29" s="253">
        <v>94.240823000000006</v>
      </c>
      <c r="XN29" s="253">
        <v>94.261826999999997</v>
      </c>
      <c r="XO29" s="253">
        <v>94.283141000000001</v>
      </c>
      <c r="XP29" s="253">
        <v>94.299790999999999</v>
      </c>
      <c r="XQ29" s="253">
        <v>94.314524000000006</v>
      </c>
      <c r="XR29" s="253">
        <v>94.330855999999997</v>
      </c>
      <c r="XS29" s="253">
        <v>94.345229000000003</v>
      </c>
      <c r="XT29" s="253">
        <v>94.348645000000005</v>
      </c>
      <c r="XU29" s="253">
        <v>94.334867000000003</v>
      </c>
      <c r="XV29" s="253">
        <v>94.305085000000005</v>
      </c>
      <c r="XW29" s="253">
        <v>94.266688000000002</v>
      </c>
      <c r="XX29" s="253">
        <v>94.230866000000006</v>
      </c>
      <c r="XY29" s="253">
        <v>94.209451999999999</v>
      </c>
      <c r="XZ29" s="253">
        <v>94.207735999999997</v>
      </c>
      <c r="YA29" s="253">
        <v>94.217718000000005</v>
      </c>
      <c r="YB29" s="253">
        <v>94.223018999999994</v>
      </c>
      <c r="YC29" s="253">
        <v>94.215266999999997</v>
      </c>
      <c r="YD29" s="253">
        <v>94.204427999999993</v>
      </c>
      <c r="YE29" s="253">
        <v>94.209325000000007</v>
      </c>
      <c r="YF29" s="253">
        <v>94.238321999999997</v>
      </c>
      <c r="YG29" s="253">
        <v>94.281790999999998</v>
      </c>
      <c r="YH29" s="253">
        <v>94.321889999999996</v>
      </c>
      <c r="YI29" s="253">
        <v>94.345720999999998</v>
      </c>
      <c r="YJ29" s="253">
        <v>94.349332000000004</v>
      </c>
      <c r="YK29" s="253">
        <v>94.335243000000006</v>
      </c>
      <c r="YL29" s="253">
        <v>94.311064999999999</v>
      </c>
      <c r="YM29" s="253">
        <v>94.288330000000002</v>
      </c>
      <c r="YN29" s="253">
        <v>94.276864000000003</v>
      </c>
      <c r="YO29" s="253">
        <v>94.277321000000001</v>
      </c>
      <c r="YP29" s="253">
        <v>94.280474999999996</v>
      </c>
      <c r="YQ29" s="253">
        <v>94.276128</v>
      </c>
      <c r="YR29" s="253">
        <v>94.263283999999999</v>
      </c>
      <c r="YS29" s="253">
        <v>94.251266999999999</v>
      </c>
      <c r="YT29" s="253">
        <v>94.250968</v>
      </c>
      <c r="YU29" s="253">
        <v>94.265626999999995</v>
      </c>
      <c r="YV29" s="253">
        <v>94.289908999999994</v>
      </c>
      <c r="YW29" s="253">
        <v>94.316040999999998</v>
      </c>
      <c r="YX29" s="253">
        <v>94.338975000000005</v>
      </c>
      <c r="YY29" s="253">
        <v>94.356150999999997</v>
      </c>
      <c r="YZ29" s="253">
        <v>94.365566999999999</v>
      </c>
      <c r="ZA29" s="253">
        <v>94.366702000000004</v>
      </c>
      <c r="ZB29" s="253">
        <v>94.362620000000007</v>
      </c>
      <c r="ZC29" s="253">
        <v>94.359032999999997</v>
      </c>
      <c r="ZD29" s="253">
        <v>94.360330000000005</v>
      </c>
      <c r="ZE29" s="253">
        <v>94.366224000000003</v>
      </c>
      <c r="ZF29" s="253">
        <v>94.371358999999998</v>
      </c>
      <c r="ZG29" s="253">
        <v>94.368273000000002</v>
      </c>
      <c r="ZH29" s="253">
        <v>94.353110999999998</v>
      </c>
      <c r="ZI29" s="253">
        <v>94.330653999999996</v>
      </c>
      <c r="ZJ29" s="253">
        <v>94.313044000000005</v>
      </c>
      <c r="ZK29" s="253">
        <v>94.311342999999994</v>
      </c>
      <c r="ZL29" s="253">
        <v>94.327634000000003</v>
      </c>
      <c r="ZM29" s="253">
        <v>94.354725999999999</v>
      </c>
      <c r="ZN29" s="253">
        <v>94.381328999999994</v>
      </c>
      <c r="ZO29" s="253">
        <v>94.396934999999999</v>
      </c>
      <c r="ZP29" s="253">
        <v>94.395923999999994</v>
      </c>
      <c r="ZQ29" s="253">
        <v>94.381829999999994</v>
      </c>
      <c r="ZR29" s="253">
        <v>94.366550000000004</v>
      </c>
      <c r="ZS29" s="253">
        <v>94.360686000000001</v>
      </c>
      <c r="ZT29" s="253">
        <v>94.364315000000005</v>
      </c>
      <c r="ZU29" s="253">
        <v>94.370565999999997</v>
      </c>
      <c r="ZV29" s="253">
        <v>94.376987999999997</v>
      </c>
      <c r="ZW29" s="253">
        <v>94.387287999999998</v>
      </c>
      <c r="ZX29" s="253">
        <v>94.401033999999996</v>
      </c>
      <c r="ZY29" s="253">
        <v>94.409554999999997</v>
      </c>
      <c r="ZZ29" s="253">
        <v>94.407194000000004</v>
      </c>
      <c r="AAA29" s="253">
        <v>94.401354999999995</v>
      </c>
      <c r="AAB29" s="253">
        <v>94.404630999999995</v>
      </c>
      <c r="AAC29" s="253">
        <v>94.419404</v>
      </c>
      <c r="AAD29" s="253">
        <v>94.436586000000005</v>
      </c>
      <c r="AAE29" s="253">
        <v>94.448319999999995</v>
      </c>
      <c r="AAF29" s="253">
        <v>94.455246000000002</v>
      </c>
      <c r="AAG29" s="253">
        <v>94.460318999999998</v>
      </c>
      <c r="AAH29" s="253">
        <v>94.462316000000001</v>
      </c>
      <c r="AAI29" s="253">
        <v>94.459755999999999</v>
      </c>
      <c r="AAJ29" s="253">
        <v>94.457356000000004</v>
      </c>
      <c r="AAK29" s="253">
        <v>94.463292999999993</v>
      </c>
      <c r="AAL29" s="253">
        <v>94.480082999999993</v>
      </c>
      <c r="AAM29" s="253">
        <v>94.501249999999999</v>
      </c>
      <c r="AAN29" s="253">
        <v>94.517577000000003</v>
      </c>
      <c r="AAO29" s="253">
        <v>94.524856</v>
      </c>
      <c r="AAP29" s="253">
        <v>94.524671999999995</v>
      </c>
      <c r="AAQ29" s="253">
        <v>94.518922000000003</v>
      </c>
      <c r="AAR29" s="253">
        <v>94.506310999999997</v>
      </c>
      <c r="AAS29" s="253">
        <v>94.486335999999994</v>
      </c>
      <c r="AAT29" s="253">
        <v>94.466156999999995</v>
      </c>
      <c r="AAU29" s="253">
        <v>94.460181000000006</v>
      </c>
      <c r="AAV29" s="253">
        <v>94.479394999999997</v>
      </c>
      <c r="AAW29" s="253">
        <v>94.520386999999999</v>
      </c>
      <c r="AAX29" s="253">
        <v>94.565787</v>
      </c>
      <c r="AAY29" s="253">
        <v>94.595776000000001</v>
      </c>
      <c r="AAZ29" s="253">
        <v>94.599931999999995</v>
      </c>
      <c r="ABA29" s="253">
        <v>94.581472000000005</v>
      </c>
      <c r="ABB29" s="253">
        <v>94.554038000000006</v>
      </c>
      <c r="ABC29" s="253">
        <v>94.533835999999994</v>
      </c>
      <c r="ABD29" s="253">
        <v>94.530054000000007</v>
      </c>
      <c r="ABE29" s="253">
        <v>94.539619999999999</v>
      </c>
      <c r="ABF29" s="253">
        <v>94.551696000000007</v>
      </c>
      <c r="ABG29" s="253">
        <v>94.558115000000001</v>
      </c>
      <c r="ABH29" s="253">
        <v>94.559139000000002</v>
      </c>
      <c r="ABI29" s="253">
        <v>94.560519999999997</v>
      </c>
      <c r="ABJ29" s="253">
        <v>94.568337999999997</v>
      </c>
      <c r="ABK29" s="253">
        <v>94.586994000000004</v>
      </c>
      <c r="ABL29" s="253">
        <v>94.618032999999997</v>
      </c>
      <c r="ABM29" s="253">
        <v>94.657706000000005</v>
      </c>
      <c r="ABN29" s="253">
        <v>94.697331000000005</v>
      </c>
      <c r="ABO29" s="253">
        <v>94.728638000000004</v>
      </c>
      <c r="ABP29" s="253">
        <v>94.748292000000006</v>
      </c>
      <c r="ABQ29" s="253">
        <v>94.756326999999999</v>
      </c>
      <c r="ABR29" s="253">
        <v>94.752669999999995</v>
      </c>
      <c r="ABS29" s="253">
        <v>94.738353000000004</v>
      </c>
      <c r="ABT29" s="253">
        <v>94.719269999999995</v>
      </c>
      <c r="ABU29" s="253">
        <v>94.705382999999998</v>
      </c>
      <c r="ABV29" s="253">
        <v>94.704991000000007</v>
      </c>
      <c r="ABW29" s="253">
        <v>94.720256000000006</v>
      </c>
      <c r="ABX29" s="253">
        <v>94.747089000000003</v>
      </c>
      <c r="ABY29" s="253">
        <v>94.777360000000002</v>
      </c>
      <c r="ABZ29" s="253">
        <v>94.802379000000002</v>
      </c>
      <c r="ACA29" s="253">
        <v>94.817909999999998</v>
      </c>
      <c r="ACB29" s="253">
        <v>94.826798999999994</v>
      </c>
      <c r="ACC29" s="253">
        <v>94.834636000000003</v>
      </c>
      <c r="ACD29" s="253">
        <v>94.842618999999999</v>
      </c>
      <c r="ACE29" s="253">
        <v>94.847588999999999</v>
      </c>
      <c r="ACF29" s="253">
        <v>94.850183999999999</v>
      </c>
      <c r="ACG29" s="253">
        <v>94.859204000000005</v>
      </c>
      <c r="ACH29" s="253">
        <v>94.883729000000002</v>
      </c>
      <c r="ACI29" s="253">
        <v>94.921058000000002</v>
      </c>
      <c r="ACJ29" s="253">
        <v>94.955470000000005</v>
      </c>
      <c r="ACK29" s="253">
        <v>94.970673000000005</v>
      </c>
      <c r="ACL29" s="253">
        <v>94.963087999999999</v>
      </c>
      <c r="ACM29" s="253">
        <v>94.943060000000003</v>
      </c>
      <c r="ACN29" s="253">
        <v>94.924867000000006</v>
      </c>
      <c r="ACO29" s="253">
        <v>94.915997000000004</v>
      </c>
      <c r="ACP29" s="253">
        <v>94.914225999999999</v>
      </c>
      <c r="ACQ29" s="253">
        <v>94.913321999999994</v>
      </c>
      <c r="ACR29" s="253">
        <v>94.911237999999997</v>
      </c>
      <c r="ACS29" s="253">
        <v>94.912785</v>
      </c>
      <c r="ACT29" s="253">
        <v>94.924232000000003</v>
      </c>
      <c r="ACU29" s="253">
        <v>94.945814999999996</v>
      </c>
      <c r="ACV29" s="253">
        <v>94.970472999999998</v>
      </c>
      <c r="ACW29" s="253">
        <v>94.989748000000006</v>
      </c>
      <c r="ACX29" s="253">
        <v>94.999875000000003</v>
      </c>
      <c r="ACY29" s="253">
        <v>95.002440000000007</v>
      </c>
      <c r="ACZ29" s="253">
        <v>95.001519999999999</v>
      </c>
      <c r="ADA29" s="253">
        <v>95.001735999999994</v>
      </c>
      <c r="ADB29" s="253">
        <v>95.007373999999999</v>
      </c>
      <c r="ADC29" s="253">
        <v>95.020728000000005</v>
      </c>
      <c r="ADD29" s="253">
        <v>95.041088000000002</v>
      </c>
      <c r="ADE29" s="253">
        <v>95.066787000000005</v>
      </c>
      <c r="ADF29" s="253">
        <v>95.097661000000002</v>
      </c>
      <c r="ADG29" s="253">
        <v>95.133039999999994</v>
      </c>
      <c r="ADH29" s="253">
        <v>95.166999000000004</v>
      </c>
      <c r="ADI29" s="253">
        <v>95.188986</v>
      </c>
      <c r="ADJ29" s="253">
        <v>95.192490000000006</v>
      </c>
      <c r="ADK29" s="253">
        <v>95.182564999999997</v>
      </c>
      <c r="ADL29" s="253">
        <v>95.172364000000002</v>
      </c>
      <c r="ADM29" s="253">
        <v>95.171818999999999</v>
      </c>
      <c r="ADN29" s="253">
        <v>95.180480000000003</v>
      </c>
      <c r="ADO29" s="253">
        <v>95.190779000000006</v>
      </c>
      <c r="ADP29" s="253">
        <v>95.196730000000002</v>
      </c>
      <c r="ADQ29" s="253">
        <v>95.199381000000002</v>
      </c>
      <c r="ADR29" s="253">
        <v>95.205174</v>
      </c>
      <c r="ADS29" s="253">
        <v>95.219333000000006</v>
      </c>
      <c r="ADT29" s="253">
        <v>95.239855000000006</v>
      </c>
      <c r="ADU29" s="253">
        <v>95.258234999999999</v>
      </c>
      <c r="ADV29" s="253">
        <v>95.267786999999998</v>
      </c>
      <c r="ADW29" s="253">
        <v>95.271196000000003</v>
      </c>
      <c r="ADX29" s="253">
        <v>95.277682999999996</v>
      </c>
      <c r="ADY29" s="253">
        <v>95.292297000000005</v>
      </c>
      <c r="ADZ29" s="253">
        <v>95.310575999999998</v>
      </c>
      <c r="AEA29" s="253">
        <v>95.324877999999998</v>
      </c>
      <c r="AEB29" s="253">
        <v>95.332620000000006</v>
      </c>
      <c r="AEC29" s="253">
        <v>95.335470000000001</v>
      </c>
      <c r="AED29" s="253">
        <v>95.333854000000002</v>
      </c>
      <c r="AEE29" s="253">
        <v>95.328038000000006</v>
      </c>
      <c r="AEF29" s="253">
        <v>95.324310999999994</v>
      </c>
      <c r="AEG29" s="253">
        <v>95.333944000000002</v>
      </c>
      <c r="AEH29" s="253">
        <v>95.362909999999999</v>
      </c>
      <c r="AEI29" s="253">
        <v>95.405241000000004</v>
      </c>
      <c r="AEJ29" s="253">
        <v>95.448048</v>
      </c>
      <c r="AEK29" s="253">
        <v>95.480220000000003</v>
      </c>
      <c r="AEL29" s="253">
        <v>95.495363999999995</v>
      </c>
      <c r="AEM29" s="253">
        <v>95.491770000000002</v>
      </c>
      <c r="AEN29" s="253">
        <v>95.475010999999995</v>
      </c>
      <c r="AEO29" s="253">
        <v>95.458297000000002</v>
      </c>
      <c r="AEP29" s="253">
        <v>95.453975999999997</v>
      </c>
      <c r="AEQ29" s="253">
        <v>95.463322000000005</v>
      </c>
      <c r="AER29" s="253">
        <v>95.477790999999996</v>
      </c>
      <c r="AES29" s="253">
        <v>95.490424000000004</v>
      </c>
      <c r="AET29" s="253">
        <v>95.502233000000004</v>
      </c>
      <c r="AEU29" s="253">
        <v>95.516814999999994</v>
      </c>
      <c r="AEV29" s="253">
        <v>95.533385999999993</v>
      </c>
      <c r="AEW29" s="253">
        <v>95.548383000000001</v>
      </c>
      <c r="AEX29" s="253">
        <v>95.561828000000006</v>
      </c>
      <c r="AEY29" s="253">
        <v>95.578858999999994</v>
      </c>
      <c r="AEZ29" s="253">
        <v>95.604483999999999</v>
      </c>
      <c r="AFA29" s="253">
        <v>95.637297000000004</v>
      </c>
      <c r="AFB29" s="253">
        <v>95.668006000000005</v>
      </c>
      <c r="AFC29" s="253">
        <v>95.684950000000001</v>
      </c>
      <c r="AFD29" s="253">
        <v>95.683998000000003</v>
      </c>
      <c r="AFE29" s="253">
        <v>95.674322000000004</v>
      </c>
      <c r="AFF29" s="253">
        <v>95.672415000000001</v>
      </c>
      <c r="AFG29" s="253">
        <v>95.688670999999999</v>
      </c>
      <c r="AFH29" s="253">
        <v>95.720167000000004</v>
      </c>
      <c r="AFI29" s="253">
        <v>95.755842999999999</v>
      </c>
      <c r="AFJ29" s="253">
        <v>95.785978999999998</v>
      </c>
      <c r="AFK29" s="253">
        <v>95.806258</v>
      </c>
      <c r="AFL29" s="253">
        <v>95.81671</v>
      </c>
      <c r="AFM29" s="253">
        <v>95.820001000000005</v>
      </c>
      <c r="AFN29" s="253">
        <v>95.819191000000004</v>
      </c>
      <c r="AFO29" s="253">
        <v>95.815048000000004</v>
      </c>
      <c r="AFP29" s="253">
        <v>95.807169999999999</v>
      </c>
      <c r="AFQ29" s="253">
        <v>95.799350000000004</v>
      </c>
      <c r="AFR29" s="253">
        <v>95.801017000000002</v>
      </c>
      <c r="AFS29" s="253">
        <v>95.819563000000002</v>
      </c>
      <c r="AFT29" s="253">
        <v>95.851943000000006</v>
      </c>
      <c r="AFU29" s="253">
        <v>95.886690000000002</v>
      </c>
      <c r="AFV29" s="253">
        <v>95.913760999999994</v>
      </c>
      <c r="AFW29" s="253">
        <v>95.930226000000005</v>
      </c>
      <c r="AFX29" s="253">
        <v>95.937629999999999</v>
      </c>
      <c r="AFY29" s="253">
        <v>95.937866999999997</v>
      </c>
      <c r="AFZ29" s="253">
        <v>95.933226000000005</v>
      </c>
      <c r="AGA29" s="253">
        <v>95.928471999999999</v>
      </c>
      <c r="AGB29" s="253">
        <v>95.930469000000002</v>
      </c>
      <c r="AGC29" s="253">
        <v>95.943870000000004</v>
      </c>
      <c r="AGD29" s="253">
        <v>95.965582999999995</v>
      </c>
      <c r="AGE29" s="253">
        <v>95.984335999999999</v>
      </c>
      <c r="AGF29" s="253">
        <v>95.989602000000005</v>
      </c>
      <c r="AGG29" s="253">
        <v>95.982951</v>
      </c>
      <c r="AGH29" s="253">
        <v>95.977558999999999</v>
      </c>
      <c r="AGI29" s="253">
        <v>95.983575000000002</v>
      </c>
      <c r="AGJ29" s="253">
        <v>95.996706000000003</v>
      </c>
      <c r="AGK29" s="253">
        <v>96.005003000000002</v>
      </c>
      <c r="AGL29" s="253">
        <v>96.004451000000003</v>
      </c>
      <c r="AGM29" s="253">
        <v>96.003041999999994</v>
      </c>
      <c r="AGN29" s="253">
        <v>96.010632000000001</v>
      </c>
      <c r="AGO29" s="253">
        <v>96.029352000000003</v>
      </c>
      <c r="AGP29" s="253">
        <v>96.052946000000006</v>
      </c>
      <c r="AGQ29" s="253">
        <v>96.070367000000005</v>
      </c>
      <c r="AGR29" s="253">
        <v>96.071096999999995</v>
      </c>
      <c r="AGS29" s="253">
        <v>96.054311999999996</v>
      </c>
      <c r="AGT29" s="253">
        <v>96.034875999999997</v>
      </c>
      <c r="AGU29" s="253">
        <v>96.033660999999995</v>
      </c>
      <c r="AGV29" s="253">
        <v>96.057130000000001</v>
      </c>
      <c r="AGW29" s="253">
        <v>96.089608999999996</v>
      </c>
      <c r="AGX29" s="253">
        <v>96.109862000000007</v>
      </c>
      <c r="AGY29" s="253">
        <v>96.113097999999994</v>
      </c>
      <c r="AGZ29" s="253">
        <v>96.112593000000004</v>
      </c>
      <c r="AHA29" s="253">
        <v>96.121628000000001</v>
      </c>
      <c r="AHB29" s="253">
        <v>96.139168999999995</v>
      </c>
      <c r="AHC29" s="253">
        <v>96.154234000000002</v>
      </c>
      <c r="AHD29" s="253">
        <v>96.160280999999998</v>
      </c>
      <c r="AHE29" s="253">
        <v>96.161777000000001</v>
      </c>
      <c r="AHF29" s="253">
        <v>96.167355999999998</v>
      </c>
      <c r="AHG29" s="253">
        <v>96.179866000000004</v>
      </c>
      <c r="AHH29" s="253">
        <v>96.195138</v>
      </c>
      <c r="AHI29" s="253">
        <v>96.208920000000006</v>
      </c>
      <c r="AHJ29" s="253">
        <v>96.221062000000003</v>
      </c>
      <c r="AHK29" s="253">
        <v>96.231781999999995</v>
      </c>
      <c r="AHL29" s="253">
        <v>96.238490999999996</v>
      </c>
      <c r="AHM29" s="253">
        <v>96.240745000000004</v>
      </c>
      <c r="AHN29" s="253">
        <v>96.245441</v>
      </c>
      <c r="AHO29" s="253">
        <v>96.260643999999999</v>
      </c>
      <c r="AHP29" s="253">
        <v>96.283748000000003</v>
      </c>
      <c r="AHQ29" s="253">
        <v>96.301299</v>
      </c>
      <c r="AHR29" s="253">
        <v>96.302751000000001</v>
      </c>
      <c r="AHS29" s="253">
        <v>96.290898999999996</v>
      </c>
      <c r="AHT29" s="253">
        <v>96.277550000000005</v>
      </c>
      <c r="AHU29" s="253">
        <v>96.272767999999999</v>
      </c>
      <c r="AHV29" s="253">
        <v>96.279752000000002</v>
      </c>
      <c r="AHW29" s="253">
        <v>96.295439999999999</v>
      </c>
      <c r="AHX29" s="253">
        <v>96.312760999999995</v>
      </c>
      <c r="AHY29" s="253">
        <v>96.325264000000004</v>
      </c>
      <c r="AHZ29" s="253">
        <v>96.332352999999998</v>
      </c>
      <c r="AIA29" s="253">
        <v>96.337643</v>
      </c>
      <c r="AIB29" s="253">
        <v>96.341149999999999</v>
      </c>
      <c r="AIC29" s="253">
        <v>96.337712999999994</v>
      </c>
      <c r="AID29" s="253">
        <v>96.326064000000002</v>
      </c>
      <c r="AIE29" s="253">
        <v>96.314606999999995</v>
      </c>
      <c r="AIF29" s="253">
        <v>96.312743999999995</v>
      </c>
      <c r="AIG29" s="253">
        <v>96.319345999999996</v>
      </c>
      <c r="AIH29" s="253">
        <v>96.325288999999998</v>
      </c>
      <c r="AII29" s="253">
        <v>96.326078999999993</v>
      </c>
      <c r="AIJ29" s="253">
        <v>96.326845000000006</v>
      </c>
      <c r="AIK29" s="253">
        <v>96.334563000000003</v>
      </c>
      <c r="AIL29" s="253">
        <v>96.349388000000005</v>
      </c>
      <c r="AIM29" s="253">
        <v>96.364548999999997</v>
      </c>
      <c r="AIN29" s="253">
        <v>96.372412999999995</v>
      </c>
      <c r="AIO29" s="253">
        <v>96.370653000000004</v>
      </c>
      <c r="AIP29" s="253">
        <v>96.364375999999993</v>
      </c>
      <c r="AIQ29" s="253">
        <v>96.361624000000006</v>
      </c>
      <c r="AIR29" s="253">
        <v>96.365014000000002</v>
      </c>
      <c r="AIS29" s="253">
        <v>96.369218000000004</v>
      </c>
      <c r="AIT29" s="253">
        <v>96.368996999999993</v>
      </c>
      <c r="AIU29" s="253">
        <v>96.367554999999996</v>
      </c>
      <c r="AIV29" s="253">
        <v>96.373333000000002</v>
      </c>
      <c r="AIW29" s="253">
        <v>96.389906999999994</v>
      </c>
      <c r="AIX29" s="253">
        <v>96.412711000000002</v>
      </c>
      <c r="AIY29" s="253">
        <v>96.434544000000002</v>
      </c>
      <c r="AIZ29" s="253">
        <v>96.450266999999997</v>
      </c>
      <c r="AJA29" s="253">
        <v>96.457303999999993</v>
      </c>
      <c r="AJB29" s="253">
        <v>96.456714000000005</v>
      </c>
      <c r="AJC29" s="253">
        <v>96.454420999999996</v>
      </c>
      <c r="AJD29" s="253">
        <v>96.457175000000007</v>
      </c>
      <c r="AJE29" s="253">
        <v>96.466025000000002</v>
      </c>
      <c r="AJF29" s="253">
        <v>96.476670999999996</v>
      </c>
      <c r="AJG29" s="253">
        <v>96.486296999999993</v>
      </c>
      <c r="AJH29" s="253">
        <v>96.495660999999998</v>
      </c>
      <c r="AJI29" s="253">
        <v>96.503573000000003</v>
      </c>
      <c r="AJJ29" s="253">
        <v>96.504609000000002</v>
      </c>
      <c r="AJK29" s="253">
        <v>96.495718999999994</v>
      </c>
      <c r="AJL29" s="253">
        <v>96.482016000000002</v>
      </c>
      <c r="AJM29" s="253">
        <v>96.472695999999999</v>
      </c>
      <c r="AJN29" s="253">
        <v>96.472731999999993</v>
      </c>
      <c r="AJO29" s="253">
        <v>96.480699999999999</v>
      </c>
      <c r="AJP29" s="253">
        <v>96.493298999999993</v>
      </c>
      <c r="AJQ29" s="253">
        <v>96.509704999999997</v>
      </c>
      <c r="AJR29" s="253">
        <v>96.531782000000007</v>
      </c>
      <c r="AJS29" s="253">
        <v>96.560618000000005</v>
      </c>
      <c r="AJT29" s="253">
        <v>96.591809999999995</v>
      </c>
      <c r="AJU29" s="253">
        <v>96.614501000000004</v>
      </c>
      <c r="AJV29" s="253">
        <v>96.618581000000006</v>
      </c>
      <c r="AJW29" s="253">
        <v>96.605221999999998</v>
      </c>
      <c r="AJX29" s="253">
        <v>96.588379000000003</v>
      </c>
      <c r="AJY29" s="253">
        <v>96.583494999999999</v>
      </c>
      <c r="AJZ29" s="253">
        <v>96.595138000000006</v>
      </c>
      <c r="AKA29" s="253">
        <v>96.616416000000001</v>
      </c>
      <c r="AKB29" s="253">
        <v>96.637657000000004</v>
      </c>
      <c r="AKC29" s="253">
        <v>96.652752000000007</v>
      </c>
      <c r="AKD29" s="253">
        <v>96.659161999999995</v>
      </c>
      <c r="AKE29" s="253">
        <v>96.656425999999996</v>
      </c>
      <c r="AKF29" s="253">
        <v>96.646637999999996</v>
      </c>
      <c r="AKG29" s="253">
        <v>96.634715</v>
      </c>
      <c r="AKH29" s="253">
        <v>96.626189999999994</v>
      </c>
      <c r="AKI29" s="253">
        <v>96.624172999999999</v>
      </c>
      <c r="AKJ29" s="253">
        <v>96.628371000000001</v>
      </c>
      <c r="AKK29" s="253">
        <v>96.636883999999995</v>
      </c>
      <c r="AKL29" s="253">
        <v>96.648807000000005</v>
      </c>
      <c r="AKM29" s="253">
        <v>96.664530999999997</v>
      </c>
      <c r="AKN29" s="253">
        <v>96.682956000000004</v>
      </c>
      <c r="AKO29" s="253">
        <v>96.699365</v>
      </c>
      <c r="AKP29" s="253">
        <v>96.708067</v>
      </c>
      <c r="AKQ29" s="253">
        <v>96.707534999999993</v>
      </c>
      <c r="AKR29" s="253">
        <v>96.701497000000003</v>
      </c>
      <c r="AKS29" s="253">
        <v>96.694828000000001</v>
      </c>
      <c r="AKT29" s="253">
        <v>96.690478999999996</v>
      </c>
      <c r="AKU29" s="253">
        <v>96.691102000000001</v>
      </c>
      <c r="AKV29" s="253">
        <v>96.700688999999997</v>
      </c>
      <c r="AKW29" s="253">
        <v>96.721147000000002</v>
      </c>
      <c r="AKX29" s="253">
        <v>96.746898000000002</v>
      </c>
      <c r="AKY29" s="253">
        <v>96.765274000000005</v>
      </c>
      <c r="AKZ29" s="253">
        <v>96.764556999999996</v>
      </c>
      <c r="ALA29" s="253">
        <v>96.743042000000003</v>
      </c>
      <c r="ALB29" s="253">
        <v>96.711218000000002</v>
      </c>
      <c r="ALC29" s="253">
        <v>96.684815</v>
      </c>
      <c r="ALD29" s="253">
        <v>96.674238000000003</v>
      </c>
      <c r="ALE29" s="253">
        <v>96.678922</v>
      </c>
      <c r="ALF29" s="253">
        <v>96.6905</v>
      </c>
      <c r="ALG29" s="253">
        <v>96.699889999999996</v>
      </c>
      <c r="ALH29" s="253">
        <v>96.700895000000003</v>
      </c>
      <c r="ALI29" s="253">
        <v>96.690414000000004</v>
      </c>
      <c r="ALJ29" s="253">
        <v>96.670462000000001</v>
      </c>
      <c r="ALK29" s="253">
        <v>96.651210000000006</v>
      </c>
      <c r="ALL29" s="253">
        <v>96.647002999999998</v>
      </c>
      <c r="ALM29" s="253">
        <v>96.664146000000002</v>
      </c>
      <c r="ALN29" s="253">
        <v>96.692526999999998</v>
      </c>
      <c r="ALO29" s="253">
        <v>96.712382000000005</v>
      </c>
      <c r="ALP29" s="253">
        <v>96.711122000000003</v>
      </c>
      <c r="ALQ29" s="253">
        <v>96.692916999999994</v>
      </c>
      <c r="ALR29" s="253">
        <v>96.671681000000007</v>
      </c>
      <c r="ALS29" s="253">
        <v>96.656215000000003</v>
      </c>
      <c r="ALT29" s="253">
        <v>96.643383</v>
      </c>
      <c r="ALU29" s="253">
        <v>96.624416999999994</v>
      </c>
      <c r="ALV29" s="253">
        <v>96.595078000000001</v>
      </c>
      <c r="ALW29" s="253">
        <v>96.558311000000003</v>
      </c>
      <c r="ALX29" s="253">
        <v>96.519013999999999</v>
      </c>
      <c r="ALY29" s="253">
        <v>96.480117000000007</v>
      </c>
      <c r="ALZ29" s="253">
        <v>96.444916000000006</v>
      </c>
      <c r="AMA29" s="253">
        <v>96.418918000000005</v>
      </c>
      <c r="AMB29" s="253">
        <v>96.403666999999999</v>
      </c>
      <c r="AMC29" s="253">
        <v>96.389167</v>
      </c>
      <c r="AMD29" s="253">
        <v>96.358940000000004</v>
      </c>
      <c r="AME29" s="253">
        <v>96.306662000000003</v>
      </c>
      <c r="AMF29" s="253">
        <v>96.244564999999994</v>
      </c>
      <c r="AMG29" s="253">
        <v>96.190443000000002</v>
      </c>
      <c r="AMH29" s="253">
        <v>96.147485000000003</v>
      </c>
      <c r="AMI29" s="253">
        <v>96.101815000000002</v>
      </c>
      <c r="AMJ29" s="253">
        <v>96.040198000000004</v>
      </c>
      <c r="AMK29" s="253">
        <v>95.965342000000007</v>
      </c>
      <c r="AML29" s="253">
        <v>95.891304000000005</v>
      </c>
      <c r="AMM29" s="253">
        <v>95.827421999999999</v>
      </c>
      <c r="AMN29" s="253">
        <v>95.769850000000005</v>
      </c>
      <c r="AMO29" s="253">
        <v>95.706121999999993</v>
      </c>
      <c r="AMP29" s="253">
        <v>95.624246999999997</v>
      </c>
      <c r="AMQ29" s="253">
        <v>95.518764000000004</v>
      </c>
      <c r="AMR29" s="253">
        <v>95.392966000000001</v>
      </c>
      <c r="AMS29" s="253">
        <v>95.256506999999999</v>
      </c>
      <c r="AMT29" s="253">
        <v>95.117161999999993</v>
      </c>
      <c r="AMU29" s="253">
        <v>94.972703999999993</v>
      </c>
      <c r="AMV29" s="253">
        <v>94.812935999999993</v>
      </c>
      <c r="AMW29" s="253">
        <v>94.630816999999993</v>
      </c>
      <c r="AMX29" s="253">
        <v>94.428331999999997</v>
      </c>
      <c r="AMY29" s="253">
        <v>94.208352000000005</v>
      </c>
      <c r="AMZ29" s="253">
        <v>93.964256000000006</v>
      </c>
      <c r="ANA29" s="253">
        <v>93.684107999999995</v>
      </c>
      <c r="ANB29" s="253">
        <v>93.365921</v>
      </c>
      <c r="ANC29" s="253">
        <v>93.024004000000005</v>
      </c>
      <c r="AND29" s="253">
        <v>92.678282999999993</v>
      </c>
      <c r="ANE29" s="253">
        <v>92.342563999999996</v>
      </c>
      <c r="ANF29" s="253">
        <v>92.027168000000003</v>
      </c>
      <c r="ANG29" s="253">
        <v>91.748142000000001</v>
      </c>
      <c r="ANH29" s="253">
        <v>91.524480999999994</v>
      </c>
      <c r="ANI29" s="253">
        <v>91.363176999999993</v>
      </c>
      <c r="ANJ29" s="253">
        <v>91.250710999999995</v>
      </c>
      <c r="ANK29" s="253">
        <v>91.160640999999998</v>
      </c>
      <c r="ANL29" s="253">
        <v>91.066378</v>
      </c>
      <c r="ANM29" s="253">
        <v>90.946404000000001</v>
      </c>
      <c r="ANN29" s="253">
        <v>90.784295999999998</v>
      </c>
      <c r="ANO29" s="253">
        <v>90.573068000000006</v>
      </c>
      <c r="ANP29" s="253">
        <v>90.324430000000007</v>
      </c>
      <c r="ANQ29" s="253">
        <v>90.073443999999995</v>
      </c>
      <c r="ANR29" s="253">
        <v>89.870508000000001</v>
      </c>
      <c r="ANS29" s="253">
        <v>89.762355999999997</v>
      </c>
      <c r="ANT29" s="253">
        <v>89.772682000000003</v>
      </c>
      <c r="ANU29" s="253">
        <v>89.89461</v>
      </c>
      <c r="ANV29" s="253">
        <v>90.099551000000005</v>
      </c>
      <c r="ANW29" s="253">
        <v>90.353645</v>
      </c>
      <c r="ANX29" s="253">
        <v>90.627881000000002</v>
      </c>
      <c r="ANY29" s="253">
        <v>90.898238000000006</v>
      </c>
      <c r="ANZ29" s="253">
        <v>91.142725999999996</v>
      </c>
      <c r="AOA29" s="253">
        <v>91.340596000000005</v>
      </c>
      <c r="AOB29" s="253">
        <v>91.474333000000001</v>
      </c>
      <c r="AOC29" s="253">
        <v>91.533214000000001</v>
      </c>
      <c r="AOD29" s="253">
        <v>91.516210999999998</v>
      </c>
      <c r="AOE29" s="253">
        <v>91.429901999999998</v>
      </c>
      <c r="AOF29" s="253">
        <v>91.280776000000003</v>
      </c>
      <c r="AOG29" s="253">
        <v>91.069747000000007</v>
      </c>
      <c r="AOH29" s="253">
        <v>90.796057000000005</v>
      </c>
      <c r="AOI29" s="253">
        <v>90.465575000000001</v>
      </c>
      <c r="AOJ29" s="253">
        <v>90.091763999999998</v>
      </c>
      <c r="AOK29" s="253">
        <v>89.687701000000004</v>
      </c>
      <c r="AOL29" s="253">
        <v>89.259315999999998</v>
      </c>
      <c r="AOM29" s="253">
        <v>88.806893000000002</v>
      </c>
      <c r="AON29" s="253">
        <v>88.330584000000002</v>
      </c>
      <c r="AOO29" s="253">
        <v>87.833860999999999</v>
      </c>
      <c r="AOP29" s="253">
        <v>87.324019000000007</v>
      </c>
      <c r="AOQ29" s="253">
        <v>86.810236000000003</v>
      </c>
      <c r="AOR29" s="253">
        <v>86.299385999999998</v>
      </c>
      <c r="AOS29" s="253">
        <v>85.79401</v>
      </c>
      <c r="AOT29" s="253">
        <v>85.296760000000006</v>
      </c>
      <c r="AOU29" s="253">
        <v>84.816519</v>
      </c>
      <c r="AOV29" s="253">
        <v>84.368848999999997</v>
      </c>
      <c r="AOW29" s="253">
        <v>83.975302999999997</v>
      </c>
      <c r="AOX29" s="253">
        <v>83.670113999999998</v>
      </c>
      <c r="AOY29" s="253">
        <v>83.504397999999995</v>
      </c>
      <c r="AOZ29" s="253">
        <v>83.529058000000006</v>
      </c>
      <c r="APA29" s="253">
        <v>83.762141999999997</v>
      </c>
      <c r="APB29" s="253">
        <v>84.172206000000003</v>
      </c>
      <c r="APC29" s="253">
        <v>84.695132999999998</v>
      </c>
      <c r="APD29" s="253">
        <v>85.264944999999997</v>
      </c>
      <c r="APE29" s="253">
        <v>85.832380999999998</v>
      </c>
      <c r="APF29" s="253">
        <v>86.366949000000005</v>
      </c>
      <c r="APG29" s="253">
        <v>86.851633000000007</v>
      </c>
      <c r="APH29" s="253">
        <v>87.278419</v>
      </c>
      <c r="API29" s="253">
        <v>87.647086999999999</v>
      </c>
      <c r="APJ29" s="253">
        <v>87.967675</v>
      </c>
      <c r="APK29" s="253">
        <v>88.261961999999997</v>
      </c>
      <c r="APL29" s="253">
        <v>88.555936000000003</v>
      </c>
      <c r="APM29" s="253">
        <v>88.865354999999994</v>
      </c>
      <c r="APN29" s="253">
        <v>89.187381999999999</v>
      </c>
      <c r="APO29" s="253">
        <v>89.507328000000001</v>
      </c>
      <c r="APP29" s="253">
        <v>89.812824000000006</v>
      </c>
      <c r="APQ29" s="253">
        <v>90.100612999999996</v>
      </c>
      <c r="APR29" s="253">
        <v>90.372394</v>
      </c>
      <c r="APS29" s="253">
        <v>90.628364000000005</v>
      </c>
      <c r="APT29" s="253">
        <v>90.866793999999999</v>
      </c>
      <c r="APU29" s="253">
        <v>91.087973000000005</v>
      </c>
      <c r="APV29" s="253">
        <v>91.295182999999994</v>
      </c>
      <c r="APW29" s="253">
        <v>91.490215000000006</v>
      </c>
      <c r="APX29" s="253">
        <v>91.669200000000004</v>
      </c>
      <c r="APY29" s="253">
        <v>91.824755999999994</v>
      </c>
      <c r="APZ29" s="253">
        <v>91.951667999999998</v>
      </c>
      <c r="AQA29" s="253">
        <v>92.048702000000006</v>
      </c>
      <c r="AQB29" s="253">
        <v>92.116198999999995</v>
      </c>
      <c r="AQC29" s="253">
        <v>92.156385</v>
      </c>
      <c r="AQD29" s="253">
        <v>92.177122999999995</v>
      </c>
      <c r="AQE29" s="253">
        <v>92.190366999999995</v>
      </c>
      <c r="AQF29" s="253">
        <v>92.202544000000003</v>
      </c>
      <c r="AQG29" s="253">
        <v>92.208572000000004</v>
      </c>
      <c r="AQH29" s="253">
        <v>92.199720999999997</v>
      </c>
      <c r="AQI29" s="253">
        <v>92.176265000000001</v>
      </c>
      <c r="AQJ29" s="253">
        <v>92.148520000000005</v>
      </c>
      <c r="AQK29" s="253">
        <v>92.126669000000007</v>
      </c>
      <c r="AQL29" s="253">
        <v>92.114265000000003</v>
      </c>
      <c r="AQM29" s="253">
        <v>92.111670000000004</v>
      </c>
      <c r="AQN29" s="253">
        <v>92.120305999999999</v>
      </c>
      <c r="AQO29" s="253">
        <v>92.140991</v>
      </c>
      <c r="AQP29" s="253">
        <v>92.170586999999998</v>
      </c>
      <c r="AQQ29" s="253">
        <v>92.201123999999993</v>
      </c>
      <c r="AQR29" s="253">
        <v>92.219560999999999</v>
      </c>
      <c r="AQS29" s="253">
        <v>92.209057000000001</v>
      </c>
      <c r="AQT29" s="253">
        <v>92.157173</v>
      </c>
      <c r="AQU29" s="253">
        <v>92.067453999999998</v>
      </c>
      <c r="AQV29" s="253">
        <v>91.961720999999997</v>
      </c>
      <c r="AQW29" s="253">
        <v>91.868523999999994</v>
      </c>
      <c r="AQX29" s="253">
        <v>91.809937000000005</v>
      </c>
      <c r="AQY29" s="253">
        <v>91.798806999999996</v>
      </c>
      <c r="AQZ29" s="253">
        <v>91.841869000000003</v>
      </c>
      <c r="ARA29" s="253">
        <v>91.938249999999996</v>
      </c>
      <c r="ARB29" s="253">
        <v>92.074478999999997</v>
      </c>
      <c r="ARC29" s="253">
        <v>92.225262000000001</v>
      </c>
      <c r="ARD29" s="253">
        <v>92.362302999999997</v>
      </c>
      <c r="ARE29" s="253">
        <v>92.463663999999994</v>
      </c>
      <c r="ARF29" s="253">
        <v>92.515984000000003</v>
      </c>
      <c r="ARG29" s="253">
        <v>92.509629000000004</v>
      </c>
      <c r="ARH29" s="253">
        <v>92.432956000000004</v>
      </c>
      <c r="ARI29" s="253">
        <v>92.273184000000001</v>
      </c>
      <c r="ARJ29" s="253">
        <v>92.025360000000006</v>
      </c>
      <c r="ARK29" s="253">
        <v>91.703389999999999</v>
      </c>
      <c r="ARL29" s="253">
        <v>91.345025000000007</v>
      </c>
      <c r="ARM29" s="253">
        <v>91.007458999999997</v>
      </c>
      <c r="ARN29" s="253">
        <v>90.754789000000002</v>
      </c>
      <c r="ARO29" s="253">
        <v>90.639117999999996</v>
      </c>
      <c r="ARP29" s="253">
        <v>90.679832000000005</v>
      </c>
      <c r="ARQ29" s="253">
        <v>90.853494999999995</v>
      </c>
      <c r="ARR29" s="253">
        <v>91.104726999999997</v>
      </c>
      <c r="ARS29" s="253">
        <v>91.371001000000007</v>
      </c>
      <c r="ART29" s="253">
        <v>91.603733000000005</v>
      </c>
      <c r="ARU29" s="253">
        <v>91.776546999999994</v>
      </c>
      <c r="ARV29" s="253">
        <v>91.885204000000002</v>
      </c>
      <c r="ARW29" s="253">
        <v>91.943449999999999</v>
      </c>
      <c r="ARX29" s="253">
        <v>91.975331999999995</v>
      </c>
      <c r="ARY29" s="253">
        <v>92.007844000000006</v>
      </c>
      <c r="ARZ29" s="253">
        <v>92.068306000000007</v>
      </c>
      <c r="ASA29" s="253">
        <v>92.182750999999996</v>
      </c>
      <c r="ASB29" s="253">
        <v>92.368928999999994</v>
      </c>
      <c r="ASC29" s="253">
        <v>92.628390999999993</v>
      </c>
      <c r="ASD29" s="253">
        <v>92.947691000000006</v>
      </c>
      <c r="ASE29" s="253">
        <v>93.306713999999999</v>
      </c>
      <c r="ASF29" s="253">
        <v>93.683249000000004</v>
      </c>
      <c r="ASG29" s="253">
        <v>94.053549000000004</v>
      </c>
      <c r="ASH29" s="253">
        <v>94.397886999999997</v>
      </c>
      <c r="ASI29" s="253">
        <v>94.708586999999994</v>
      </c>
      <c r="ASJ29" s="253">
        <v>94.987204000000006</v>
      </c>
      <c r="ASK29" s="253">
        <v>95.231943999999999</v>
      </c>
      <c r="ASL29" s="253">
        <v>95.433948000000001</v>
      </c>
      <c r="ASM29" s="253">
        <v>95.589318000000006</v>
      </c>
      <c r="ASN29" s="253">
        <v>95.708917</v>
      </c>
      <c r="ASO29" s="253">
        <v>95.810449000000006</v>
      </c>
      <c r="ASP29" s="253">
        <v>95.903974000000005</v>
      </c>
      <c r="ASQ29" s="253">
        <v>95.990157999999994</v>
      </c>
      <c r="ASR29" s="253">
        <v>96.068517</v>
      </c>
      <c r="ASS29" s="253">
        <v>96.140044000000003</v>
      </c>
      <c r="AST29" s="253">
        <v>96.203066000000007</v>
      </c>
      <c r="ASU29" s="253">
        <v>96.254248000000004</v>
      </c>
      <c r="ASV29" s="253">
        <v>96.295491999999996</v>
      </c>
      <c r="ASW29" s="253">
        <v>96.334304000000003</v>
      </c>
      <c r="ASX29" s="253">
        <v>96.375040999999996</v>
      </c>
      <c r="ASY29" s="253">
        <v>96.414165999999994</v>
      </c>
      <c r="ASZ29" s="253">
        <v>96.446978000000001</v>
      </c>
      <c r="ATA29" s="253">
        <v>96.475714999999994</v>
      </c>
      <c r="ATB29" s="253">
        <v>96.507519000000002</v>
      </c>
      <c r="ATC29" s="253">
        <v>96.545820000000006</v>
      </c>
      <c r="ATD29" s="253">
        <v>96.586718000000005</v>
      </c>
      <c r="ATE29" s="253">
        <v>96.623491000000001</v>
      </c>
      <c r="ATF29" s="253">
        <v>96.652567000000005</v>
      </c>
      <c r="ATG29" s="253">
        <v>96.674884000000006</v>
      </c>
      <c r="ATH29" s="253">
        <v>96.693267000000006</v>
      </c>
      <c r="ATI29" s="253">
        <v>96.710063000000005</v>
      </c>
      <c r="ATJ29" s="253">
        <v>96.727448999999993</v>
      </c>
      <c r="ATK29" s="253">
        <v>96.749036000000004</v>
      </c>
      <c r="ATL29" s="253">
        <v>96.779458000000005</v>
      </c>
      <c r="ATM29" s="253">
        <v>96.820605</v>
      </c>
      <c r="ATN29" s="253">
        <v>96.867312999999996</v>
      </c>
      <c r="ATO29" s="253">
        <v>96.907231999999993</v>
      </c>
      <c r="ATP29" s="253">
        <v>96.927356000000003</v>
      </c>
      <c r="ATQ29" s="253">
        <v>96.924323000000001</v>
      </c>
      <c r="ATR29" s="253">
        <v>96.909886</v>
      </c>
      <c r="ATS29" s="253">
        <v>96.903733000000003</v>
      </c>
      <c r="ATT29" s="253">
        <v>96.917192999999997</v>
      </c>
      <c r="ATU29" s="253">
        <v>96.943844999999996</v>
      </c>
      <c r="ATV29" s="253">
        <v>96.968508</v>
      </c>
      <c r="ATW29" s="253">
        <v>96.984757000000002</v>
      </c>
      <c r="ATX29" s="253">
        <v>96.999750000000006</v>
      </c>
      <c r="ATY29" s="253">
        <v>97.021805000000001</v>
      </c>
      <c r="ATZ29" s="253">
        <v>97.048777000000001</v>
      </c>
      <c r="AUA29" s="253">
        <v>97.072010000000006</v>
      </c>
      <c r="AUB29" s="253">
        <v>97.088211000000001</v>
      </c>
      <c r="AUC29" s="253">
        <v>97.103187000000005</v>
      </c>
      <c r="AUD29" s="253">
        <v>97.125197999999997</v>
      </c>
      <c r="AUE29" s="253">
        <v>97.157027999999997</v>
      </c>
      <c r="AUF29" s="253">
        <v>97.192599000000001</v>
      </c>
      <c r="AUG29" s="253">
        <v>97.218962000000005</v>
      </c>
      <c r="AUH29" s="253">
        <v>97.224770000000007</v>
      </c>
      <c r="AUI29" s="253">
        <v>97.211326999999997</v>
      </c>
      <c r="AUJ29" s="253">
        <v>97.194052999999997</v>
      </c>
      <c r="AUK29" s="253">
        <v>97.188834</v>
      </c>
      <c r="AUL29" s="253">
        <v>97.197284999999994</v>
      </c>
      <c r="AUM29" s="253">
        <v>97.208629000000002</v>
      </c>
      <c r="AUN29" s="253">
        <v>97.214416</v>
      </c>
      <c r="AUO29" s="253">
        <v>97.216201999999996</v>
      </c>
      <c r="AUP29" s="253">
        <v>97.218804000000006</v>
      </c>
      <c r="AUQ29" s="253">
        <v>97.222245999999998</v>
      </c>
      <c r="AUR29" s="253">
        <v>97.223675999999998</v>
      </c>
      <c r="AUS29" s="253">
        <v>97.223449000000002</v>
      </c>
      <c r="AUT29" s="253">
        <v>97.225143000000003</v>
      </c>
      <c r="AUU29" s="253">
        <v>97.230737000000005</v>
      </c>
      <c r="AUV29" s="253">
        <v>97.239017000000004</v>
      </c>
      <c r="AUW29" s="253">
        <v>97.248660999999998</v>
      </c>
      <c r="AUX29" s="253">
        <v>97.260185000000007</v>
      </c>
      <c r="AUY29" s="253">
        <v>97.273525000000006</v>
      </c>
      <c r="AUZ29" s="253">
        <v>97.285235</v>
      </c>
      <c r="AVA29" s="253">
        <v>97.290649999999999</v>
      </c>
      <c r="AVB29" s="253">
        <v>97.289670000000001</v>
      </c>
      <c r="AVC29" s="253">
        <v>97.288347999999999</v>
      </c>
      <c r="AVD29" s="253">
        <v>97.292339999999996</v>
      </c>
      <c r="AVE29" s="253">
        <v>97.299689999999998</v>
      </c>
      <c r="AVF29" s="253">
        <v>97.303493000000003</v>
      </c>
      <c r="AVG29" s="253">
        <v>97.301806999999997</v>
      </c>
      <c r="AVH29" s="253">
        <v>97.300853000000004</v>
      </c>
      <c r="AVI29" s="253">
        <v>97.306505000000001</v>
      </c>
      <c r="AVJ29" s="253">
        <v>97.316399000000004</v>
      </c>
      <c r="AVK29" s="253">
        <v>97.323609000000005</v>
      </c>
      <c r="AVL29" s="253">
        <v>97.325283999999996</v>
      </c>
      <c r="AVM29" s="253">
        <v>97.324224999999998</v>
      </c>
      <c r="AVN29" s="253">
        <v>97.324252999999999</v>
      </c>
      <c r="AVO29" s="253">
        <v>97.327628000000004</v>
      </c>
      <c r="AVP29" s="253">
        <v>97.334890000000001</v>
      </c>
      <c r="AVQ29" s="253">
        <v>97.343203000000003</v>
      </c>
      <c r="AVR29" s="253">
        <v>97.346688999999998</v>
      </c>
      <c r="AVS29" s="253">
        <v>97.342923999999996</v>
      </c>
      <c r="AVT29" s="253">
        <v>97.338048999999998</v>
      </c>
      <c r="AVU29" s="253">
        <v>97.340869999999995</v>
      </c>
      <c r="AVV29" s="253">
        <v>97.352306999999996</v>
      </c>
      <c r="AVW29" s="253">
        <v>97.364682000000002</v>
      </c>
      <c r="AVX29" s="253">
        <v>97.370767999999998</v>
      </c>
      <c r="AVY29" s="253">
        <v>97.369274000000004</v>
      </c>
      <c r="AVZ29" s="253">
        <v>97.362245999999999</v>
      </c>
      <c r="AWA29" s="253">
        <v>97.352339000000001</v>
      </c>
      <c r="AWB29" s="253">
        <v>97.342935999999995</v>
      </c>
      <c r="AWC29" s="253">
        <v>97.335888999999995</v>
      </c>
      <c r="AWD29" s="253">
        <v>97.328170999999998</v>
      </c>
      <c r="AWE29" s="253">
        <v>97.315282999999994</v>
      </c>
      <c r="AWF29" s="253">
        <v>97.298839999999998</v>
      </c>
      <c r="AWG29" s="253">
        <v>97.286000999999999</v>
      </c>
      <c r="AWH29" s="253">
        <v>97.280359000000004</v>
      </c>
      <c r="AWI29" s="253">
        <v>97.278232000000003</v>
      </c>
      <c r="AWJ29" s="253">
        <v>97.275470999999996</v>
      </c>
      <c r="AWK29" s="253">
        <v>97.272734999999997</v>
      </c>
      <c r="AWL29" s="253">
        <v>97.271700999999993</v>
      </c>
      <c r="AWM29" s="253">
        <v>97.271199999999993</v>
      </c>
      <c r="AWN29" s="253">
        <v>97.270717000000005</v>
      </c>
      <c r="AWO29" s="253">
        <v>97.273804999999996</v>
      </c>
      <c r="AWP29" s="253">
        <v>97.284015999999994</v>
      </c>
      <c r="AWQ29" s="253">
        <v>97.299818999999999</v>
      </c>
      <c r="AWR29" s="253">
        <v>97.316507999999999</v>
      </c>
      <c r="AWS29" s="253">
        <v>97.331084000000004</v>
      </c>
      <c r="AWT29" s="253">
        <v>97.343304000000003</v>
      </c>
      <c r="AWU29" s="253">
        <v>97.354675999999998</v>
      </c>
      <c r="AWV29" s="253">
        <v>97.368264999999994</v>
      </c>
      <c r="AWW29" s="253">
        <v>97.385791999999995</v>
      </c>
      <c r="AWX29" s="253">
        <v>97.402338999999998</v>
      </c>
      <c r="AWY29" s="253">
        <v>97.408293999999998</v>
      </c>
      <c r="AWZ29" s="253">
        <v>97.400976999999997</v>
      </c>
      <c r="AXA29" s="253">
        <v>97.391486999999998</v>
      </c>
      <c r="AXB29" s="253">
        <v>97.394994999999994</v>
      </c>
      <c r="AXC29" s="253">
        <v>97.415209000000004</v>
      </c>
      <c r="AXD29" s="253">
        <v>97.441961000000006</v>
      </c>
      <c r="AXE29" s="253">
        <v>97.462693999999999</v>
      </c>
      <c r="AXF29" s="253">
        <v>97.472706000000002</v>
      </c>
      <c r="AXG29" s="253">
        <v>97.475148000000004</v>
      </c>
      <c r="AXH29" s="253">
        <v>97.474931999999995</v>
      </c>
      <c r="AXI29" s="253">
        <v>97.473600000000005</v>
      </c>
      <c r="AXJ29" s="253">
        <v>97.468802999999994</v>
      </c>
      <c r="AXK29" s="253">
        <v>97.459115999999995</v>
      </c>
      <c r="AXL29" s="253">
        <v>97.449357000000006</v>
      </c>
      <c r="AXM29" s="253">
        <v>97.447794999999999</v>
      </c>
      <c r="AXN29" s="253">
        <v>97.456187999999997</v>
      </c>
      <c r="AXO29" s="253">
        <v>97.466622999999998</v>
      </c>
      <c r="AXP29" s="253">
        <v>97.471935999999999</v>
      </c>
      <c r="AXQ29" s="253">
        <v>97.475997000000007</v>
      </c>
      <c r="AXR29" s="253">
        <v>97.488260999999994</v>
      </c>
      <c r="AXS29" s="253">
        <v>97.509461999999999</v>
      </c>
      <c r="AXT29" s="253">
        <v>97.527826000000005</v>
      </c>
      <c r="AXU29" s="253">
        <v>97.529668999999998</v>
      </c>
      <c r="AXV29" s="253">
        <v>97.510707999999994</v>
      </c>
      <c r="AXW29" s="253">
        <v>97.478651999999997</v>
      </c>
      <c r="AXX29" s="253">
        <v>97.449085999999994</v>
      </c>
      <c r="AXY29" s="253">
        <v>97.437349999999995</v>
      </c>
      <c r="AXZ29" s="253">
        <v>97.448177999999999</v>
      </c>
      <c r="AYA29" s="253">
        <v>97.471748000000005</v>
      </c>
      <c r="AYB29" s="253">
        <v>97.493329000000003</v>
      </c>
      <c r="AYC29" s="253">
        <v>97.506985999999998</v>
      </c>
      <c r="AYD29" s="253">
        <v>97.516312999999997</v>
      </c>
      <c r="AYE29" s="253">
        <v>97.523403000000002</v>
      </c>
      <c r="AYF29" s="253">
        <v>97.524986999999996</v>
      </c>
      <c r="AYG29" s="253">
        <v>97.521630000000002</v>
      </c>
      <c r="AYH29" s="253">
        <v>97.522767999999999</v>
      </c>
      <c r="AYI29" s="253">
        <v>97.536045000000001</v>
      </c>
      <c r="AYJ29" s="253">
        <v>97.555217999999996</v>
      </c>
      <c r="AYK29" s="253">
        <v>97.565258</v>
      </c>
      <c r="AYL29" s="253">
        <v>97.558820999999995</v>
      </c>
      <c r="AYM29" s="253">
        <v>97.542676</v>
      </c>
      <c r="AYN29" s="253">
        <v>97.527691000000004</v>
      </c>
      <c r="AYO29" s="253">
        <v>97.517387999999997</v>
      </c>
      <c r="AYP29" s="253">
        <v>97.508402000000004</v>
      </c>
      <c r="AYQ29" s="253">
        <v>97.498890000000003</v>
      </c>
      <c r="AYR29" s="253">
        <v>97.492866000000006</v>
      </c>
      <c r="AYS29" s="253">
        <v>97.495870999999994</v>
      </c>
      <c r="AYT29" s="253">
        <v>97.507852</v>
      </c>
      <c r="AYU29" s="253">
        <v>97.521424999999994</v>
      </c>
      <c r="AYV29" s="253">
        <v>97.527787000000004</v>
      </c>
      <c r="AYW29" s="253">
        <v>97.524191000000002</v>
      </c>
      <c r="AYX29" s="253">
        <v>97.514842000000002</v>
      </c>
      <c r="AYY29" s="253">
        <v>97.504469999999998</v>
      </c>
      <c r="AYZ29" s="253">
        <v>97.493001000000007</v>
      </c>
      <c r="AZA29" s="253">
        <v>97.478176000000005</v>
      </c>
      <c r="AZB29" s="253">
        <v>97.461938000000004</v>
      </c>
      <c r="AZC29" s="253">
        <v>97.451041000000004</v>
      </c>
      <c r="AZD29" s="253">
        <v>97.450587999999996</v>
      </c>
      <c r="AZE29" s="253">
        <v>97.459503999999995</v>
      </c>
      <c r="AZF29" s="253">
        <v>97.473924999999994</v>
      </c>
      <c r="AZG29" s="253">
        <v>97.492585000000005</v>
      </c>
      <c r="AZH29" s="253">
        <v>97.515501</v>
      </c>
      <c r="AZI29" s="253">
        <v>97.538335000000004</v>
      </c>
      <c r="AZJ29" s="253">
        <v>97.552616</v>
      </c>
      <c r="AZK29" s="253">
        <v>97.553910999999999</v>
      </c>
      <c r="AZL29" s="253">
        <v>97.547303999999997</v>
      </c>
      <c r="AZM29" s="253">
        <v>97.541988000000003</v>
      </c>
      <c r="AZN29" s="253">
        <v>97.541640999999998</v>
      </c>
      <c r="AZO29" s="253">
        <v>97.542793000000003</v>
      </c>
      <c r="AZP29" s="253">
        <v>97.541815999999997</v>
      </c>
      <c r="AZQ29" s="253">
        <v>97.539794000000001</v>
      </c>
      <c r="AZR29" s="253">
        <v>97.539413999999994</v>
      </c>
      <c r="AZS29" s="253">
        <v>97.539506000000003</v>
      </c>
      <c r="AZT29" s="253">
        <v>97.534490000000005</v>
      </c>
      <c r="AZU29" s="253">
        <v>97.519203000000005</v>
      </c>
      <c r="AZV29" s="253">
        <v>97.495081999999996</v>
      </c>
      <c r="AZW29" s="253">
        <v>97.473080999999993</v>
      </c>
      <c r="AZX29" s="253">
        <v>97.468486999999996</v>
      </c>
      <c r="AZY29" s="253">
        <v>97.487680999999995</v>
      </c>
      <c r="AZZ29" s="253">
        <v>97.518553999999995</v>
      </c>
      <c r="BAA29" s="253">
        <v>97.538308999999998</v>
      </c>
      <c r="BAB29" s="253">
        <v>97.534458999999998</v>
      </c>
      <c r="BAC29" s="253">
        <v>97.517155000000002</v>
      </c>
      <c r="BAD29" s="253">
        <v>97.509242</v>
      </c>
      <c r="BAE29" s="253">
        <v>97.525966999999994</v>
      </c>
      <c r="BAF29" s="253">
        <v>97.564582999999999</v>
      </c>
      <c r="BAG29" s="253">
        <v>97.608446000000001</v>
      </c>
      <c r="BAH29" s="253">
        <v>97.637263000000004</v>
      </c>
      <c r="BAI29" s="253">
        <v>97.637647999999999</v>
      </c>
      <c r="BAJ29" s="253">
        <v>97.611712999999995</v>
      </c>
      <c r="BAK29" s="253">
        <v>97.577455999999998</v>
      </c>
      <c r="BAL29" s="253">
        <v>97.556719999999999</v>
      </c>
      <c r="BAM29" s="253">
        <v>97.559813000000005</v>
      </c>
      <c r="BAN29" s="253">
        <v>97.580939999999998</v>
      </c>
      <c r="BAO29" s="253">
        <v>97.605754000000005</v>
      </c>
      <c r="BAP29" s="253">
        <v>97.620473000000004</v>
      </c>
      <c r="BAQ29" s="253">
        <v>97.616636</v>
      </c>
      <c r="BAR29" s="253">
        <v>97.594454999999996</v>
      </c>
      <c r="BAS29" s="253">
        <v>97.564949999999996</v>
      </c>
      <c r="BAT29" s="253">
        <v>97.544955000000002</v>
      </c>
      <c r="BAU29" s="253">
        <v>97.545192999999998</v>
      </c>
      <c r="BAV29" s="253">
        <v>97.562258</v>
      </c>
      <c r="BAW29" s="253">
        <v>97.583490999999995</v>
      </c>
      <c r="BAX29" s="253">
        <v>97.599914999999996</v>
      </c>
      <c r="BAY29" s="253">
        <v>97.613389999999995</v>
      </c>
      <c r="BAZ29" s="253">
        <v>97.630270999999993</v>
      </c>
      <c r="BBA29" s="253">
        <v>97.649214000000001</v>
      </c>
      <c r="BBB29" s="253">
        <v>97.658940000000001</v>
      </c>
      <c r="BBC29" s="253">
        <v>97.651351000000005</v>
      </c>
      <c r="BBD29" s="253">
        <v>97.635002</v>
      </c>
      <c r="BBE29" s="253">
        <v>97.629675000000006</v>
      </c>
      <c r="BBF29" s="253">
        <v>97.645487000000003</v>
      </c>
      <c r="BBG29" s="253">
        <v>97.671514999999999</v>
      </c>
      <c r="BBH29" s="253">
        <v>97.687387999999999</v>
      </c>
      <c r="BBI29" s="253">
        <v>97.682192000000001</v>
      </c>
      <c r="BBJ29" s="253">
        <v>97.659964000000002</v>
      </c>
      <c r="BBK29" s="253">
        <v>97.632863</v>
      </c>
      <c r="BBL29" s="253">
        <v>97.614951000000005</v>
      </c>
      <c r="BBM29" s="253">
        <v>97.617732000000004</v>
      </c>
      <c r="BBN29" s="253">
        <v>97.642782999999994</v>
      </c>
      <c r="BBO29" s="253">
        <v>97.678608999999994</v>
      </c>
      <c r="BBP29" s="253">
        <v>97.710120000000003</v>
      </c>
      <c r="BBQ29" s="253">
        <v>97.730317999999997</v>
      </c>
      <c r="BBR29" s="253">
        <v>97.738422999999997</v>
      </c>
      <c r="BBS29" s="253">
        <v>97.731254000000007</v>
      </c>
      <c r="BBT29" s="253">
        <v>97.706811000000002</v>
      </c>
      <c r="BBU29" s="253">
        <v>97.675331</v>
      </c>
      <c r="BBV29" s="253">
        <v>97.654298999999995</v>
      </c>
      <c r="BBW29" s="253">
        <v>97.648381000000001</v>
      </c>
      <c r="BBX29" s="253">
        <v>97.644356000000002</v>
      </c>
      <c r="BBY29" s="253">
        <v>97.631721999999996</v>
      </c>
      <c r="BBZ29" s="253">
        <v>97.618863000000005</v>
      </c>
      <c r="BCA29" s="253">
        <v>97.619853000000006</v>
      </c>
      <c r="BCB29" s="253">
        <v>97.632391999999996</v>
      </c>
      <c r="BCC29" s="253">
        <v>97.640848000000005</v>
      </c>
      <c r="BCD29" s="253">
        <v>97.639062999999993</v>
      </c>
      <c r="BCE29" s="253">
        <v>97.638292000000007</v>
      </c>
      <c r="BCF29" s="253">
        <v>97.650169000000005</v>
      </c>
      <c r="BCG29" s="253">
        <v>97.671237000000005</v>
      </c>
      <c r="BCH29" s="253">
        <v>97.689317000000003</v>
      </c>
      <c r="BCI29" s="253">
        <v>97.698800000000006</v>
      </c>
      <c r="BCJ29" s="253">
        <v>97.703483000000006</v>
      </c>
      <c r="BCK29" s="253">
        <v>97.707922999999994</v>
      </c>
      <c r="BCL29" s="253">
        <v>97.712667999999994</v>
      </c>
      <c r="BCM29" s="253">
        <v>97.717676999999995</v>
      </c>
      <c r="BCN29" s="253">
        <v>97.724975999999998</v>
      </c>
      <c r="BCO29" s="253">
        <v>97.735788999999997</v>
      </c>
      <c r="BCP29" s="253">
        <v>97.747837000000004</v>
      </c>
      <c r="BCQ29" s="253">
        <v>97.757637000000003</v>
      </c>
      <c r="BCR29" s="253">
        <v>97.764227000000005</v>
      </c>
      <c r="BCS29" s="253">
        <v>97.769022000000007</v>
      </c>
      <c r="BCT29" s="253">
        <v>97.772623999999993</v>
      </c>
      <c r="BCU29" s="253">
        <v>97.772912000000005</v>
      </c>
      <c r="BCV29" s="253">
        <v>97.766194999999996</v>
      </c>
      <c r="BCW29" s="253">
        <v>97.750619999999998</v>
      </c>
      <c r="BCX29" s="253">
        <v>97.730401000000001</v>
      </c>
      <c r="BCY29" s="253">
        <v>97.716873000000007</v>
      </c>
      <c r="BCZ29" s="253">
        <v>97.721293000000003</v>
      </c>
      <c r="BDA29" s="253">
        <v>97.742737000000005</v>
      </c>
      <c r="BDB29" s="253">
        <v>97.765462999999997</v>
      </c>
      <c r="BDC29" s="253">
        <v>97.773196999999996</v>
      </c>
      <c r="BDD29" s="253">
        <v>97.765369000000007</v>
      </c>
      <c r="BDE29" s="253">
        <v>97.754705000000001</v>
      </c>
      <c r="BDF29" s="253">
        <v>97.749992000000006</v>
      </c>
      <c r="BDG29" s="253">
        <v>97.748293000000004</v>
      </c>
      <c r="BDH29" s="253">
        <v>97.744725000000003</v>
      </c>
      <c r="BDI29" s="253">
        <v>97.740891000000005</v>
      </c>
      <c r="BDJ29" s="253">
        <v>97.739301999999995</v>
      </c>
      <c r="BDK29" s="253">
        <v>97.737712999999999</v>
      </c>
      <c r="BDL29" s="253">
        <v>97.735999000000007</v>
      </c>
      <c r="BDM29" s="253">
        <v>97.741682999999995</v>
      </c>
      <c r="BDN29" s="253">
        <v>97.759589000000005</v>
      </c>
      <c r="BDO29" s="253">
        <v>97.781087999999997</v>
      </c>
      <c r="BDP29" s="253">
        <v>97.793986000000004</v>
      </c>
      <c r="BDQ29" s="253">
        <v>97.799553000000003</v>
      </c>
      <c r="BDR29" s="253">
        <v>97.807862999999998</v>
      </c>
      <c r="BDS29" s="253">
        <v>97.818398000000002</v>
      </c>
      <c r="BDT29" s="253">
        <v>97.820390000000003</v>
      </c>
      <c r="BDU29" s="253">
        <v>97.814735999999996</v>
      </c>
      <c r="BDV29" s="253">
        <v>97.819029999999998</v>
      </c>
      <c r="BDW29" s="253">
        <v>97.841374999999999</v>
      </c>
      <c r="BDX29" s="253">
        <v>97.861621</v>
      </c>
      <c r="BDY29" s="253">
        <v>97.852255999999997</v>
      </c>
      <c r="BDZ29" s="253">
        <v>97.812138000000004</v>
      </c>
      <c r="BEA29" s="253">
        <v>97.767000999999993</v>
      </c>
      <c r="BEB29" s="253">
        <v>97.739890000000003</v>
      </c>
      <c r="BEC29" s="253">
        <v>97.733112000000006</v>
      </c>
      <c r="BED29" s="253">
        <v>97.737736999999996</v>
      </c>
      <c r="BEE29" s="253">
        <v>97.746928999999994</v>
      </c>
      <c r="BEF29" s="253">
        <v>97.755583000000001</v>
      </c>
      <c r="BEG29" s="253">
        <v>97.758235999999997</v>
      </c>
      <c r="BEH29" s="253">
        <v>97.756221999999994</v>
      </c>
      <c r="BEI29" s="253">
        <v>97.761379000000005</v>
      </c>
      <c r="BEJ29" s="253">
        <v>97.784127999999995</v>
      </c>
      <c r="BEK29" s="253">
        <v>97.819164000000001</v>
      </c>
      <c r="BEL29" s="253">
        <v>97.849046000000001</v>
      </c>
      <c r="BEM29" s="253">
        <v>97.862114000000005</v>
      </c>
      <c r="BEN29" s="253">
        <v>97.862646999999996</v>
      </c>
      <c r="BEO29" s="253">
        <v>97.863456999999997</v>
      </c>
      <c r="BEP29" s="253">
        <v>97.872963999999996</v>
      </c>
      <c r="BEQ29" s="253">
        <v>97.890497999999994</v>
      </c>
      <c r="BER29" s="253">
        <v>97.909276000000006</v>
      </c>
      <c r="BES29" s="253">
        <v>97.920092999999994</v>
      </c>
      <c r="BET29" s="253">
        <v>97.915080000000003</v>
      </c>
      <c r="BEU29" s="253">
        <v>97.893861999999999</v>
      </c>
      <c r="BEV29" s="253">
        <v>97.867377000000005</v>
      </c>
      <c r="BEW29" s="253">
        <v>97.851361999999995</v>
      </c>
      <c r="BEX29" s="253">
        <v>97.852734999999996</v>
      </c>
      <c r="BEY29" s="253">
        <v>97.863749999999996</v>
      </c>
      <c r="BEZ29" s="253">
        <v>97.871285999999998</v>
      </c>
      <c r="BFA29" s="253">
        <v>97.870127999999994</v>
      </c>
      <c r="BFB29" s="253">
        <v>97.865320999999994</v>
      </c>
      <c r="BFC29" s="253">
        <v>97.864067000000006</v>
      </c>
      <c r="BFD29" s="253">
        <v>97.868741</v>
      </c>
      <c r="BFE29" s="253">
        <v>97.876159999999999</v>
      </c>
      <c r="BFF29" s="253">
        <v>97.879069999999999</v>
      </c>
      <c r="BFG29" s="253">
        <v>97.869343000000001</v>
      </c>
      <c r="BFH29" s="253">
        <v>97.845838000000001</v>
      </c>
      <c r="BFI29" s="253">
        <v>97.820745000000002</v>
      </c>
      <c r="BFJ29" s="253">
        <v>97.812746000000004</v>
      </c>
      <c r="BFK29" s="253">
        <v>97.830020000000005</v>
      </c>
      <c r="BFL29" s="253">
        <v>97.862258999999995</v>
      </c>
      <c r="BFM29" s="253">
        <v>97.891637000000003</v>
      </c>
      <c r="BFN29" s="253">
        <v>97.908423999999997</v>
      </c>
      <c r="BFO29" s="253">
        <v>97.9131</v>
      </c>
      <c r="BFP29" s="253">
        <v>97.908134000000004</v>
      </c>
      <c r="BFQ29" s="253">
        <v>97.894745999999998</v>
      </c>
      <c r="BFR29" s="253">
        <v>97.876795999999999</v>
      </c>
      <c r="BFS29" s="253">
        <v>97.861135000000004</v>
      </c>
      <c r="BFT29" s="253">
        <v>97.851703999999998</v>
      </c>
      <c r="BFU29" s="253">
        <v>97.846818999999996</v>
      </c>
      <c r="BFV29" s="253">
        <v>97.843866000000006</v>
      </c>
      <c r="BFW29" s="253">
        <v>97.842851999999993</v>
      </c>
      <c r="BFX29" s="253">
        <v>97.842661000000007</v>
      </c>
      <c r="BFY29" s="253">
        <v>97.837636000000003</v>
      </c>
      <c r="BFZ29" s="253">
        <v>97.823711000000003</v>
      </c>
      <c r="BGA29" s="253">
        <v>97.80838</v>
      </c>
      <c r="BGB29" s="253">
        <v>97.809764999999999</v>
      </c>
      <c r="BGC29" s="253">
        <v>97.841440000000006</v>
      </c>
      <c r="BGD29" s="253">
        <v>97.897525000000002</v>
      </c>
      <c r="BGE29" s="253">
        <v>97.954052000000004</v>
      </c>
      <c r="BGF29" s="253">
        <v>97.986103</v>
      </c>
      <c r="BGG29" s="253">
        <v>97.985641999999999</v>
      </c>
      <c r="BGH29" s="253">
        <v>97.965155999999993</v>
      </c>
      <c r="BGI29" s="253">
        <v>97.945605</v>
      </c>
      <c r="BGJ29" s="253">
        <v>97.940006999999994</v>
      </c>
      <c r="BGK29" s="253">
        <v>97.945616000000001</v>
      </c>
      <c r="BGL29" s="253">
        <v>97.950137999999995</v>
      </c>
      <c r="BGM29" s="253">
        <v>97.945327000000006</v>
      </c>
      <c r="BGN29" s="253">
        <v>97.934219999999996</v>
      </c>
      <c r="BGO29" s="253">
        <v>97.924850000000006</v>
      </c>
      <c r="BGP29" s="253">
        <v>97.919156000000001</v>
      </c>
      <c r="BGQ29" s="253">
        <v>97.912120999999999</v>
      </c>
      <c r="BGR29" s="253">
        <v>97.902176999999995</v>
      </c>
      <c r="BGS29" s="253">
        <v>97.897633999999996</v>
      </c>
      <c r="BGT29" s="253">
        <v>97.908734999999993</v>
      </c>
      <c r="BGU29" s="253">
        <v>97.934815</v>
      </c>
      <c r="BGV29" s="253">
        <v>97.962390999999997</v>
      </c>
      <c r="BGW29" s="253">
        <v>97.975361000000007</v>
      </c>
      <c r="BGX29" s="253">
        <v>97.965590000000006</v>
      </c>
      <c r="BGY29" s="253">
        <v>97.936634999999995</v>
      </c>
      <c r="BGZ29" s="253">
        <v>97.902005000000003</v>
      </c>
      <c r="BHA29" s="253">
        <v>97.878826000000004</v>
      </c>
      <c r="BHB29" s="253">
        <v>97.877251000000001</v>
      </c>
      <c r="BHC29" s="253">
        <v>97.893472000000003</v>
      </c>
      <c r="BHD29" s="253">
        <v>97.914969999999997</v>
      </c>
      <c r="BHE29" s="253">
        <v>97.932862999999998</v>
      </c>
      <c r="BHF29" s="253">
        <v>97.946498000000005</v>
      </c>
      <c r="BHG29" s="253">
        <v>97.956675000000004</v>
      </c>
      <c r="BHH29" s="253">
        <v>97.960519000000005</v>
      </c>
      <c r="BHI29" s="253">
        <v>97.956423999999998</v>
      </c>
      <c r="BHJ29" s="253">
        <v>97.949701000000005</v>
      </c>
      <c r="BHK29" s="253">
        <v>97.948122999999995</v>
      </c>
      <c r="BHL29" s="253">
        <v>97.952766999999994</v>
      </c>
      <c r="BHM29" s="253">
        <v>97.956995000000006</v>
      </c>
      <c r="BHN29" s="253">
        <v>97.954661000000002</v>
      </c>
      <c r="BHO29" s="253">
        <v>97.947106000000005</v>
      </c>
      <c r="BHP29" s="253">
        <v>97.941961000000006</v>
      </c>
      <c r="BHQ29" s="253">
        <v>97.946398000000002</v>
      </c>
      <c r="BHR29" s="253">
        <v>97.960919000000004</v>
      </c>
      <c r="BHS29" s="253">
        <v>97.978178999999997</v>
      </c>
      <c r="BHT29" s="253">
        <v>97.988453000000007</v>
      </c>
      <c r="BHU29" s="253">
        <v>97.987975000000006</v>
      </c>
      <c r="BHV29" s="253">
        <v>97.981645</v>
      </c>
      <c r="BHW29" s="253">
        <v>97.976495</v>
      </c>
      <c r="BHX29" s="253">
        <v>97.973905000000002</v>
      </c>
      <c r="BHY29" s="253">
        <v>97.970720999999998</v>
      </c>
      <c r="BHZ29" s="253">
        <v>97.967273000000006</v>
      </c>
      <c r="BIA29" s="253">
        <v>97.970129</v>
      </c>
      <c r="BIB29" s="253">
        <v>97.984316000000007</v>
      </c>
      <c r="BIC29" s="253">
        <v>98.004457000000002</v>
      </c>
      <c r="BID29" s="253">
        <v>98.016874999999999</v>
      </c>
      <c r="BIE29" s="253">
        <v>98.011419000000004</v>
      </c>
      <c r="BIF29" s="253">
        <v>97.990476999999998</v>
      </c>
      <c r="BIG29" s="253">
        <v>97.966763</v>
      </c>
      <c r="BIH29" s="253">
        <v>97.954037</v>
      </c>
      <c r="BII29" s="253">
        <v>97.959661999999994</v>
      </c>
      <c r="BIJ29" s="253">
        <v>97.981834000000006</v>
      </c>
      <c r="BIK29" s="253">
        <v>98.009786000000005</v>
      </c>
      <c r="BIL29" s="253">
        <v>98.028326000000007</v>
      </c>
      <c r="BIM29" s="253">
        <v>98.027812999999995</v>
      </c>
      <c r="BIN29" s="253">
        <v>98.012240000000006</v>
      </c>
      <c r="BIO29" s="253">
        <v>97.995096000000004</v>
      </c>
      <c r="BIP29" s="253">
        <v>97.985778999999994</v>
      </c>
      <c r="BIQ29" s="253">
        <v>97.982794999999996</v>
      </c>
      <c r="BIR29" s="253">
        <v>97.981151999999994</v>
      </c>
      <c r="BIS29" s="253">
        <v>97.981459999999998</v>
      </c>
      <c r="BIT29" s="253">
        <v>97.987606</v>
      </c>
      <c r="BIU29" s="253">
        <v>97.999069000000006</v>
      </c>
      <c r="BIV29" s="253">
        <v>98.011431999999999</v>
      </c>
      <c r="BIW29" s="253">
        <v>98.023473999999993</v>
      </c>
      <c r="BIX29" s="253">
        <v>98.038325</v>
      </c>
      <c r="BIY29" s="253">
        <v>98.056848000000002</v>
      </c>
      <c r="BIZ29" s="253">
        <v>98.073524000000006</v>
      </c>
      <c r="BJA29" s="253">
        <v>98.079420999999996</v>
      </c>
      <c r="BJB29" s="253">
        <v>98.066956000000005</v>
      </c>
      <c r="BJC29" s="253">
        <v>98.034184999999994</v>
      </c>
      <c r="BJD29" s="253">
        <v>97.990463000000005</v>
      </c>
      <c r="BJE29" s="253">
        <v>97.956928000000005</v>
      </c>
      <c r="BJF29" s="253">
        <v>97.952748</v>
      </c>
      <c r="BJG29" s="253">
        <v>97.976228000000006</v>
      </c>
      <c r="BJH29" s="253">
        <v>98.004125000000002</v>
      </c>
      <c r="BJI29" s="253">
        <v>98.014177000000004</v>
      </c>
      <c r="BJJ29" s="253">
        <v>98.005403000000001</v>
      </c>
      <c r="BJK29" s="253">
        <v>97.993003999999999</v>
      </c>
      <c r="BJL29" s="253">
        <v>97.987622000000002</v>
      </c>
      <c r="BJM29" s="253">
        <v>97.985919999999993</v>
      </c>
      <c r="BJN29" s="253">
        <v>97.980740999999995</v>
      </c>
      <c r="BJO29" s="253">
        <v>97.974712999999994</v>
      </c>
      <c r="BJP29" s="253">
        <v>97.981014000000002</v>
      </c>
      <c r="BJQ29" s="253">
        <v>98.011700000000005</v>
      </c>
      <c r="BJR29" s="253">
        <v>98.066055000000006</v>
      </c>
      <c r="BJS29" s="253">
        <v>98.130221000000006</v>
      </c>
      <c r="BJT29" s="253">
        <v>98.187814000000003</v>
      </c>
      <c r="BJU29" s="253">
        <v>98.229907999999995</v>
      </c>
      <c r="BJV29" s="253">
        <v>98.254019</v>
      </c>
      <c r="BJW29" s="253">
        <v>98.257875999999996</v>
      </c>
      <c r="BJX29" s="253">
        <v>98.238366999999997</v>
      </c>
      <c r="BJY29" s="253">
        <v>98.198310000000006</v>
      </c>
      <c r="BJZ29" s="253">
        <v>98.149124</v>
      </c>
      <c r="BKA29" s="253">
        <v>98.102292000000006</v>
      </c>
      <c r="BKB29" s="253">
        <v>98.059117000000001</v>
      </c>
      <c r="BKC29" s="253">
        <v>98.014329000000004</v>
      </c>
      <c r="BKD29" s="253">
        <v>97.971362999999997</v>
      </c>
      <c r="BKE29" s="253">
        <v>97.950327999999999</v>
      </c>
      <c r="BKF29" s="253">
        <v>97.973241999999999</v>
      </c>
      <c r="BKG29" s="253">
        <v>98.039045000000002</v>
      </c>
      <c r="BKH29" s="253">
        <v>98.116097999999994</v>
      </c>
      <c r="BKI29" s="253">
        <v>98.170010000000005</v>
      </c>
      <c r="BKJ29" s="253">
        <v>98.195047000000002</v>
      </c>
      <c r="BKK29" s="253">
        <v>98.200415000000007</v>
      </c>
      <c r="BKL29" s="253">
        <v>98.185968000000003</v>
      </c>
      <c r="BKM29" s="253">
        <v>98.150442999999996</v>
      </c>
      <c r="BKN29" s="253">
        <v>98.104946999999996</v>
      </c>
      <c r="BKO29" s="253">
        <v>98.077426000000003</v>
      </c>
      <c r="BKP29" s="253">
        <v>98.084421000000006</v>
      </c>
      <c r="BKQ29" s="253">
        <v>98.126754000000005</v>
      </c>
      <c r="BKR29" s="253">
        <v>98.183721000000006</v>
      </c>
      <c r="BKS29" s="253">
        <v>98.215676000000002</v>
      </c>
      <c r="BKT29" s="253">
        <v>98.200565999999995</v>
      </c>
      <c r="BKU29" s="253">
        <v>98.147478000000007</v>
      </c>
      <c r="BKV29" s="253">
        <v>98.087791999999993</v>
      </c>
      <c r="BKW29" s="253">
        <v>98.048778999999996</v>
      </c>
      <c r="BKX29" s="253">
        <v>98.043717999999998</v>
      </c>
      <c r="BKY29" s="253">
        <v>98.074241999999998</v>
      </c>
      <c r="BKZ29" s="253">
        <v>98.110586999999995</v>
      </c>
      <c r="BLA29" s="253">
        <v>98.126430999999997</v>
      </c>
      <c r="BLB29" s="253">
        <v>98.120334999999997</v>
      </c>
      <c r="BLC29" s="253">
        <v>98.120687000000004</v>
      </c>
      <c r="BLD29" s="253">
        <v>98.141225000000006</v>
      </c>
      <c r="BLE29" s="253">
        <v>98.159822000000005</v>
      </c>
      <c r="BLF29" s="253">
        <v>98.161562000000004</v>
      </c>
      <c r="BLG29" s="253">
        <v>98.156737000000007</v>
      </c>
      <c r="BLH29" s="253">
        <v>98.168345000000002</v>
      </c>
      <c r="BLI29" s="253">
        <v>98.188469999999995</v>
      </c>
      <c r="BLJ29" s="253">
        <v>98.195931000000002</v>
      </c>
      <c r="BLK29" s="253">
        <v>98.177898999999996</v>
      </c>
      <c r="BLL29" s="253">
        <v>98.149829999999994</v>
      </c>
      <c r="BLM29" s="253">
        <v>98.118133999999998</v>
      </c>
      <c r="BLN29" s="253">
        <v>98.093570999999997</v>
      </c>
      <c r="BLO29" s="253">
        <v>98.077034999999995</v>
      </c>
      <c r="BLP29" s="253">
        <v>98.077436000000006</v>
      </c>
      <c r="BLQ29" s="253">
        <v>98.079455999999993</v>
      </c>
      <c r="BLR29" s="253">
        <v>98.061386999999996</v>
      </c>
      <c r="BLS29" s="253">
        <v>98.017459000000002</v>
      </c>
      <c r="BLT29" s="253">
        <v>97.960301999999999</v>
      </c>
      <c r="BLU29" s="253">
        <v>97.912193000000002</v>
      </c>
      <c r="BLV29" s="253">
        <v>97.884831000000005</v>
      </c>
      <c r="BLW29" s="253">
        <v>97.884494000000004</v>
      </c>
      <c r="BLX29" s="253">
        <v>97.914246000000006</v>
      </c>
      <c r="BLY29" s="253">
        <v>97.961589000000004</v>
      </c>
      <c r="BLZ29" s="253">
        <v>98.008516</v>
      </c>
      <c r="BMA29" s="253">
        <v>98.032117999999997</v>
      </c>
      <c r="BMB29" s="253">
        <v>98.032736999999997</v>
      </c>
      <c r="BMC29" s="253">
        <v>98.017948000000004</v>
      </c>
      <c r="BMD29" s="253">
        <v>98.007237000000003</v>
      </c>
      <c r="BME29" s="253">
        <v>98.004812999999999</v>
      </c>
      <c r="BMF29" s="253">
        <v>98.009175999999997</v>
      </c>
      <c r="BMG29" s="253">
        <v>98.004797999999994</v>
      </c>
      <c r="BMH29" s="253">
        <v>97.988191999999998</v>
      </c>
      <c r="BMI29" s="253">
        <v>97.965785999999994</v>
      </c>
      <c r="BMJ29" s="253">
        <v>97.954267999999999</v>
      </c>
      <c r="BMK29" s="253">
        <v>97.956496000000001</v>
      </c>
      <c r="BML29" s="253">
        <v>97.965059999999994</v>
      </c>
      <c r="BMM29" s="253">
        <v>97.966738000000007</v>
      </c>
      <c r="BMN29" s="253">
        <v>97.956108999999998</v>
      </c>
      <c r="BMO29" s="253">
        <v>97.929150000000007</v>
      </c>
      <c r="BMP29" s="253">
        <v>97.888830999999996</v>
      </c>
      <c r="BMQ29" s="253">
        <v>97.844785000000002</v>
      </c>
      <c r="BMR29" s="253">
        <v>97.818558999999993</v>
      </c>
      <c r="BMS29" s="253">
        <v>97.822208000000003</v>
      </c>
      <c r="BMT29" s="253">
        <v>97.849618000000007</v>
      </c>
      <c r="BMU29" s="253">
        <v>97.877278000000004</v>
      </c>
      <c r="BMV29" s="253">
        <v>97.889960000000002</v>
      </c>
      <c r="BMW29" s="253">
        <v>97.887298000000001</v>
      </c>
      <c r="BMX29" s="253">
        <v>97.878730000000004</v>
      </c>
      <c r="BMY29" s="253">
        <v>97.871144999999999</v>
      </c>
      <c r="BMZ29" s="253">
        <v>97.869467</v>
      </c>
      <c r="BNA29" s="253">
        <v>97.876589999999993</v>
      </c>
      <c r="BNB29" s="253">
        <v>97.887764000000004</v>
      </c>
      <c r="BNC29" s="253">
        <v>97.891114999999999</v>
      </c>
      <c r="BND29" s="253">
        <v>97.880103000000005</v>
      </c>
      <c r="BNE29" s="253">
        <v>97.865869000000004</v>
      </c>
      <c r="BNF29" s="253">
        <v>97.866600000000005</v>
      </c>
      <c r="BNG29" s="253">
        <v>97.886955999999998</v>
      </c>
      <c r="BNH29" s="253">
        <v>97.910814999999999</v>
      </c>
      <c r="BNI29" s="253">
        <v>97.919005999999996</v>
      </c>
      <c r="BNJ29" s="253">
        <v>97.908602000000002</v>
      </c>
      <c r="BNK29" s="253">
        <v>97.896293999999997</v>
      </c>
      <c r="BNL29" s="253">
        <v>97.904177000000004</v>
      </c>
      <c r="BNM29" s="253">
        <v>97.941101000000003</v>
      </c>
      <c r="BNN29" s="253">
        <v>97.991844999999998</v>
      </c>
      <c r="BNO29" s="253">
        <v>98.025047999999998</v>
      </c>
      <c r="BNP29" s="253">
        <v>98.019182000000001</v>
      </c>
      <c r="BNQ29" s="253">
        <v>97.982028999999997</v>
      </c>
      <c r="BNR29" s="253">
        <v>97.94162</v>
      </c>
      <c r="BNS29" s="253">
        <v>97.916898000000003</v>
      </c>
      <c r="BNT29" s="253">
        <v>97.905826000000005</v>
      </c>
      <c r="BNU29" s="253">
        <v>97.901746000000003</v>
      </c>
      <c r="BNV29" s="253">
        <v>97.911375000000007</v>
      </c>
      <c r="BNW29" s="253">
        <v>97.946774000000005</v>
      </c>
      <c r="BNX29" s="253">
        <v>98.003499000000005</v>
      </c>
      <c r="BNY29" s="253">
        <v>98.056098000000006</v>
      </c>
      <c r="BNZ29" s="253">
        <v>98.078158999999999</v>
      </c>
      <c r="BOA29" s="253">
        <v>98.063588999999993</v>
      </c>
      <c r="BOB29" s="253">
        <v>98.029351000000005</v>
      </c>
      <c r="BOC29" s="253">
        <v>98.000596999999999</v>
      </c>
      <c r="BOD29" s="253">
        <v>97.992023000000003</v>
      </c>
      <c r="BOE29" s="253">
        <v>98.000259</v>
      </c>
      <c r="BOF29" s="253">
        <v>98.011218</v>
      </c>
      <c r="BOG29" s="253">
        <v>98.014887999999999</v>
      </c>
      <c r="BOH29" s="253">
        <v>98.009863999999993</v>
      </c>
      <c r="BOI29" s="253">
        <v>97.99606</v>
      </c>
      <c r="BOJ29" s="253">
        <v>97.971457000000001</v>
      </c>
      <c r="BOK29" s="253">
        <v>97.942313999999996</v>
      </c>
      <c r="BOL29" s="253">
        <v>97.929216999999994</v>
      </c>
      <c r="BOM29" s="253">
        <v>97.949342999999999</v>
      </c>
      <c r="BON29" s="253">
        <v>97.993684999999999</v>
      </c>
      <c r="BOO29" s="253">
        <v>98.032396000000006</v>
      </c>
      <c r="BOP29" s="253">
        <v>98.047301000000004</v>
      </c>
      <c r="BOQ29" s="253">
        <v>98.047942000000006</v>
      </c>
      <c r="BOR29" s="253">
        <v>98.05171</v>
      </c>
      <c r="BOS29" s="253">
        <v>98.058638000000002</v>
      </c>
      <c r="BOT29" s="253">
        <v>98.055535000000006</v>
      </c>
      <c r="BOU29" s="253">
        <v>98.038100999999997</v>
      </c>
      <c r="BOV29" s="253">
        <v>98.015483000000003</v>
      </c>
      <c r="BOW29" s="253">
        <v>97.995527999999993</v>
      </c>
      <c r="BOX29" s="253">
        <v>97.978071999999997</v>
      </c>
      <c r="BOY29" s="253">
        <v>97.964589000000004</v>
      </c>
      <c r="BOZ29" s="253">
        <v>97.962744000000001</v>
      </c>
      <c r="BPA29" s="253">
        <v>97.975969000000006</v>
      </c>
      <c r="BPB29" s="253">
        <v>97.996253999999993</v>
      </c>
      <c r="BPC29" s="253">
        <v>98.012309999999999</v>
      </c>
      <c r="BPD29" s="253">
        <v>98.018517000000003</v>
      </c>
      <c r="BPE29" s="253">
        <v>98.013450000000006</v>
      </c>
      <c r="BPF29" s="253">
        <v>97.998706999999996</v>
      </c>
      <c r="BPG29" s="253">
        <v>97.984674999999996</v>
      </c>
      <c r="BPH29" s="253">
        <v>97.987138000000002</v>
      </c>
      <c r="BPI29" s="253">
        <v>98.007592000000002</v>
      </c>
      <c r="BPJ29" s="253">
        <v>98.024091999999996</v>
      </c>
      <c r="BPK29" s="253">
        <v>98.013987</v>
      </c>
      <c r="BPL29" s="253">
        <v>97.982123000000001</v>
      </c>
      <c r="BPM29" s="253">
        <v>97.954595999999995</v>
      </c>
      <c r="BPN29" s="253">
        <v>97.947146000000004</v>
      </c>
      <c r="BPO29" s="253">
        <v>97.951785000000001</v>
      </c>
      <c r="BPP29" s="253">
        <v>97.952522999999999</v>
      </c>
      <c r="BPQ29" s="253">
        <v>97.941216999999995</v>
      </c>
      <c r="BPR29" s="253">
        <v>97.919120000000007</v>
      </c>
      <c r="BPS29" s="253">
        <v>97.897487999999996</v>
      </c>
      <c r="BPT29" s="253">
        <v>97.897475999999997</v>
      </c>
      <c r="BPU29" s="253">
        <v>97.932468</v>
      </c>
      <c r="BPV29" s="253">
        <v>97.986400000000003</v>
      </c>
      <c r="BPW29" s="253">
        <v>98.026261000000005</v>
      </c>
      <c r="BPX29" s="253">
        <v>98.042649999999995</v>
      </c>
      <c r="BPY29" s="253">
        <v>98.061622999999997</v>
      </c>
      <c r="BPZ29" s="253">
        <v>98.106672000000003</v>
      </c>
      <c r="BQA29" s="253">
        <v>98.166639000000004</v>
      </c>
      <c r="BQB29" s="253">
        <v>98.214040999999995</v>
      </c>
      <c r="BQC29" s="253">
        <v>98.236948999999996</v>
      </c>
      <c r="BQD29" s="253">
        <v>98.233666999999997</v>
      </c>
      <c r="BQE29" s="253">
        <v>98.193477000000001</v>
      </c>
      <c r="BQF29" s="253">
        <v>98.113220999999996</v>
      </c>
      <c r="BQG29" s="253">
        <v>98.025807</v>
      </c>
      <c r="BQH29" s="253">
        <v>97.978718000000001</v>
      </c>
      <c r="BQI29" s="253">
        <v>97.979472999999999</v>
      </c>
      <c r="BQJ29" s="253">
        <v>97.988049000000004</v>
      </c>
      <c r="BQK29" s="253">
        <v>97.971981</v>
      </c>
      <c r="BQL29" s="253">
        <v>97.946616000000006</v>
      </c>
      <c r="BQM29" s="253">
        <v>97.947087999999994</v>
      </c>
      <c r="BQN29" s="253">
        <v>97.978834000000006</v>
      </c>
      <c r="BQO29" s="253">
        <v>98.013941000000003</v>
      </c>
      <c r="BQP29" s="253">
        <v>98.027240000000006</v>
      </c>
      <c r="BQQ29" s="253">
        <v>98.019544999999994</v>
      </c>
      <c r="BQR29" s="253">
        <v>98.008810999999994</v>
      </c>
      <c r="BQS29" s="253">
        <v>98.009669000000002</v>
      </c>
      <c r="BQT29" s="253">
        <v>98.019301999999996</v>
      </c>
      <c r="BQU29" s="253">
        <v>98.017052000000007</v>
      </c>
      <c r="BQV29" s="253">
        <v>97.983086999999998</v>
      </c>
      <c r="BQW29" s="253">
        <v>97.924143000000001</v>
      </c>
      <c r="BQX29" s="253">
        <v>97.873625000000004</v>
      </c>
      <c r="BQY29" s="253">
        <v>97.859110000000001</v>
      </c>
      <c r="BQZ29" s="253">
        <v>97.877307000000002</v>
      </c>
      <c r="BRA29" s="253">
        <v>97.908563999999998</v>
      </c>
      <c r="BRB29" s="253">
        <v>97.945925000000003</v>
      </c>
      <c r="BRC29" s="253">
        <v>97.993520000000004</v>
      </c>
      <c r="BRD29" s="253">
        <v>98.041161000000002</v>
      </c>
      <c r="BRE29" s="253">
        <v>98.061341999999996</v>
      </c>
      <c r="BRF29" s="253">
        <v>98.037752999999995</v>
      </c>
      <c r="BRG29" s="253">
        <v>97.984106999999995</v>
      </c>
      <c r="BRH29" s="253">
        <v>97.929276000000002</v>
      </c>
      <c r="BRI29" s="253">
        <v>97.893066000000005</v>
      </c>
      <c r="BRJ29" s="253">
        <v>97.881354000000002</v>
      </c>
      <c r="BRK29" s="253">
        <v>97.894360000000006</v>
      </c>
      <c r="BRL29" s="253">
        <v>97.928764000000001</v>
      </c>
      <c r="BRM29" s="253">
        <v>97.974638999999996</v>
      </c>
      <c r="BRN29" s="253">
        <v>98.017171000000005</v>
      </c>
      <c r="BRO29" s="253">
        <v>98.041421</v>
      </c>
      <c r="BRP29" s="253">
        <v>98.036412999999996</v>
      </c>
      <c r="BRQ29" s="253">
        <v>98.001557000000005</v>
      </c>
      <c r="BRR29" s="253">
        <v>97.952140999999997</v>
      </c>
      <c r="BRS29" s="253">
        <v>97.913679999999999</v>
      </c>
      <c r="BRT29" s="253">
        <v>97.906065999999996</v>
      </c>
      <c r="BRU29" s="253">
        <v>97.933199000000002</v>
      </c>
      <c r="BRV29" s="253">
        <v>97.987266000000005</v>
      </c>
      <c r="BRW29" s="253">
        <v>98.055338000000006</v>
      </c>
      <c r="BRX29" s="253">
        <v>98.118067999999994</v>
      </c>
      <c r="BRY29" s="253">
        <v>98.154512999999994</v>
      </c>
      <c r="BRZ29" s="253">
        <v>98.162059999999997</v>
      </c>
      <c r="BSA29" s="253">
        <v>98.167428000000001</v>
      </c>
      <c r="BSB29" s="253">
        <v>98.204425999999998</v>
      </c>
      <c r="BSC29" s="253">
        <v>98.276630999999995</v>
      </c>
      <c r="BSD29" s="253">
        <v>98.353378000000006</v>
      </c>
      <c r="BSE29" s="253">
        <v>98.407705000000007</v>
      </c>
      <c r="BSF29" s="253">
        <v>98.441289999999995</v>
      </c>
      <c r="BSG29" s="253">
        <v>98.464085999999995</v>
      </c>
      <c r="BSH29" s="253">
        <v>98.468142</v>
      </c>
      <c r="BSI29" s="253">
        <v>98.435023999999999</v>
      </c>
      <c r="BSJ29" s="253">
        <v>98.361728999999997</v>
      </c>
      <c r="BSK29" s="253">
        <v>98.270989999999998</v>
      </c>
      <c r="BSL29" s="253">
        <v>98.198224999999994</v>
      </c>
      <c r="BSM29" s="253">
        <v>98.171431999999996</v>
      </c>
      <c r="BSN29" s="253">
        <v>98.195177999999999</v>
      </c>
      <c r="BSO29" s="253">
        <v>98.246112999999994</v>
      </c>
      <c r="BSP29" s="253">
        <v>98.290997000000004</v>
      </c>
      <c r="BSQ29" s="253">
        <v>98.316508999999996</v>
      </c>
      <c r="BSR29" s="253">
        <v>98.336556000000002</v>
      </c>
      <c r="BSS29" s="253">
        <v>98.364861000000005</v>
      </c>
      <c r="BST29" s="253">
        <v>98.389565000000005</v>
      </c>
      <c r="BSU29" s="253">
        <v>98.387559999999993</v>
      </c>
      <c r="BSV29" s="253">
        <v>98.358230000000006</v>
      </c>
      <c r="BSW29" s="253">
        <v>98.327296000000004</v>
      </c>
      <c r="BSX29" s="253">
        <v>98.316355000000001</v>
      </c>
      <c r="BSY29" s="253">
        <v>98.322570999999996</v>
      </c>
      <c r="BSZ29" s="253">
        <v>98.330443000000002</v>
      </c>
      <c r="BTA29" s="253">
        <v>98.330517999999998</v>
      </c>
      <c r="BTB29" s="253">
        <v>98.322766000000001</v>
      </c>
      <c r="BTC29" s="253">
        <v>98.312833999999995</v>
      </c>
      <c r="BTD29" s="253">
        <v>98.308909999999997</v>
      </c>
      <c r="BTE29" s="253">
        <v>98.311087000000001</v>
      </c>
      <c r="BTF29" s="253">
        <v>98.301302000000007</v>
      </c>
      <c r="BTG29" s="253">
        <v>98.258706000000004</v>
      </c>
      <c r="BTH29" s="253">
        <v>98.192625000000007</v>
      </c>
      <c r="BTI29" s="253">
        <v>98.146089000000003</v>
      </c>
      <c r="BTJ29" s="253">
        <v>98.152759000000003</v>
      </c>
      <c r="BTK29" s="253">
        <v>98.198419000000001</v>
      </c>
      <c r="BTL29" s="253">
        <v>98.236833000000004</v>
      </c>
      <c r="BTM29" s="253">
        <v>98.238181999999995</v>
      </c>
      <c r="BTN29" s="253">
        <v>98.210386</v>
      </c>
      <c r="BTO29" s="253">
        <v>98.178049999999999</v>
      </c>
      <c r="BTP29" s="253">
        <v>98.156936999999999</v>
      </c>
      <c r="BTQ29" s="253">
        <v>98.149229000000005</v>
      </c>
      <c r="BTR29" s="253">
        <v>98.148533999999998</v>
      </c>
      <c r="BTS29" s="253">
        <v>98.144530000000003</v>
      </c>
      <c r="BTT29" s="253">
        <v>98.132579000000007</v>
      </c>
      <c r="BTU29" s="253">
        <v>98.122292999999999</v>
      </c>
      <c r="BTV29" s="253">
        <v>98.127118999999993</v>
      </c>
      <c r="BTW29" s="253">
        <v>98.142814000000001</v>
      </c>
      <c r="BTX29" s="253">
        <v>98.148621000000006</v>
      </c>
      <c r="BTY29" s="253">
        <v>98.136521000000002</v>
      </c>
      <c r="BTZ29" s="253">
        <v>98.126242000000005</v>
      </c>
      <c r="BUA29" s="253">
        <v>98.138908999999998</v>
      </c>
      <c r="BUB29" s="253">
        <v>98.165899999999993</v>
      </c>
      <c r="BUC29" s="253">
        <v>98.180724999999995</v>
      </c>
      <c r="BUD29" s="253">
        <v>98.177648000000005</v>
      </c>
      <c r="BUE29" s="253">
        <v>98.177796999999998</v>
      </c>
      <c r="BUF29" s="253">
        <v>98.191929999999999</v>
      </c>
      <c r="BUG29" s="253">
        <v>98.196353999999999</v>
      </c>
      <c r="BUH29" s="253">
        <v>98.161715999999998</v>
      </c>
      <c r="BUI29" s="253">
        <v>98.096805000000003</v>
      </c>
      <c r="BUJ29" s="253">
        <v>98.045518000000001</v>
      </c>
      <c r="BUK29" s="253">
        <v>98.039277999999996</v>
      </c>
      <c r="BUL29" s="253">
        <v>98.068431000000004</v>
      </c>
      <c r="BUM29" s="253">
        <v>98.106649000000004</v>
      </c>
      <c r="BUN29" s="253">
        <v>98.146647999999999</v>
      </c>
      <c r="BUO29" s="253">
        <v>98.195195999999996</v>
      </c>
      <c r="BUP29" s="253">
        <v>98.241652000000002</v>
      </c>
      <c r="BUQ29" s="253">
        <v>98.257383000000004</v>
      </c>
      <c r="BUR29" s="253">
        <v>98.234386000000001</v>
      </c>
      <c r="BUS29" s="253">
        <v>98.205164999999994</v>
      </c>
      <c r="BUT29" s="253">
        <v>98.208185999999998</v>
      </c>
      <c r="BUU29" s="253">
        <v>98.242452999999998</v>
      </c>
      <c r="BUV29" s="253">
        <v>98.270877999999996</v>
      </c>
      <c r="BUW29" s="253">
        <v>98.265434999999997</v>
      </c>
      <c r="BUX29" s="253">
        <v>98.233170000000001</v>
      </c>
      <c r="BUY29" s="253">
        <v>98.195245</v>
      </c>
      <c r="BUZ29" s="253">
        <v>98.157966000000002</v>
      </c>
      <c r="BVA29" s="253">
        <v>98.116138000000007</v>
      </c>
      <c r="BVB29" s="253">
        <v>98.075950000000006</v>
      </c>
      <c r="BVC29" s="253">
        <v>98.059040999999993</v>
      </c>
      <c r="BVD29" s="253">
        <v>98.080690000000004</v>
      </c>
      <c r="BVE29" s="253">
        <v>98.131276</v>
      </c>
      <c r="BVF29" s="253">
        <v>98.183797999999996</v>
      </c>
      <c r="BVG29" s="253">
        <v>98.216339000000005</v>
      </c>
      <c r="BVH29" s="253">
        <v>98.224643</v>
      </c>
      <c r="BVI29" s="253">
        <v>98.217144000000005</v>
      </c>
      <c r="BVJ29" s="253">
        <v>98.203891999999996</v>
      </c>
      <c r="BVK29" s="253">
        <v>98.192205999999999</v>
      </c>
      <c r="BVL29" s="253">
        <v>98.187299999999993</v>
      </c>
      <c r="BVM29" s="253">
        <v>98.189772000000005</v>
      </c>
      <c r="BVN29" s="253">
        <v>98.193370000000002</v>
      </c>
      <c r="BVO29" s="253">
        <v>98.191646000000006</v>
      </c>
      <c r="BVP29" s="253">
        <v>98.188334999999995</v>
      </c>
      <c r="BVQ29" s="253">
        <v>98.194040999999999</v>
      </c>
      <c r="BVR29" s="253">
        <v>98.209069999999997</v>
      </c>
      <c r="BVS29" s="253">
        <v>98.217921000000004</v>
      </c>
      <c r="BVT29" s="253">
        <v>98.208888000000002</v>
      </c>
      <c r="BVU29" s="253">
        <v>98.193132000000006</v>
      </c>
      <c r="BVV29" s="253">
        <v>98.192803999999995</v>
      </c>
      <c r="BVW29" s="253">
        <v>98.213239000000002</v>
      </c>
      <c r="BVX29" s="253">
        <v>98.237756000000005</v>
      </c>
      <c r="BVY29" s="253">
        <v>98.248564000000002</v>
      </c>
      <c r="BVZ29" s="253">
        <v>98.242287000000005</v>
      </c>
      <c r="BWA29" s="253">
        <v>98.225018000000006</v>
      </c>
      <c r="BWB29" s="253">
        <v>98.204811000000007</v>
      </c>
      <c r="BWC29" s="253">
        <v>98.191350999999997</v>
      </c>
      <c r="BWD29" s="253">
        <v>98.189126000000002</v>
      </c>
      <c r="BWE29" s="253">
        <v>98.184252000000001</v>
      </c>
      <c r="BWF29" s="253">
        <v>98.150890000000004</v>
      </c>
      <c r="BWG29" s="253">
        <v>98.082831999999996</v>
      </c>
      <c r="BWH29" s="253">
        <v>98.012467000000001</v>
      </c>
      <c r="BWI29" s="253">
        <v>97.986608000000004</v>
      </c>
      <c r="BWJ29" s="253">
        <v>98.022101000000006</v>
      </c>
      <c r="BWK29" s="253">
        <v>98.090807999999996</v>
      </c>
      <c r="BWL29" s="253">
        <v>98.149905000000004</v>
      </c>
      <c r="BWM29" s="253">
        <v>98.177492000000001</v>
      </c>
      <c r="BWN29" s="253">
        <v>98.179993999999994</v>
      </c>
      <c r="BWO29" s="253">
        <v>98.179191000000003</v>
      </c>
      <c r="BWP29" s="253">
        <v>98.193949000000003</v>
      </c>
      <c r="BWQ29" s="253">
        <v>98.223209999999995</v>
      </c>
      <c r="BWR29" s="253">
        <v>98.243544</v>
      </c>
      <c r="BWS29" s="253">
        <v>98.232444999999998</v>
      </c>
      <c r="BWT29" s="253">
        <v>98.196402000000006</v>
      </c>
      <c r="BWU29" s="253">
        <v>98.167226999999997</v>
      </c>
      <c r="BWV29" s="253">
        <v>98.169786000000002</v>
      </c>
      <c r="BWW29" s="253">
        <v>98.200857999999997</v>
      </c>
      <c r="BWX29" s="253">
        <v>98.240703999999994</v>
      </c>
      <c r="BWY29" s="253">
        <v>98.274254999999997</v>
      </c>
      <c r="BWZ29" s="253">
        <v>98.295742000000004</v>
      </c>
      <c r="BXA29" s="253">
        <v>98.305088999999995</v>
      </c>
      <c r="BXB29" s="253">
        <v>98.309878999999995</v>
      </c>
      <c r="BXC29" s="253">
        <v>98.322907000000001</v>
      </c>
      <c r="BXD29" s="253">
        <v>98.346795999999998</v>
      </c>
      <c r="BXE29" s="253">
        <v>98.365397000000002</v>
      </c>
      <c r="BXF29" s="253">
        <v>98.360490999999996</v>
      </c>
      <c r="BXG29" s="253">
        <v>98.332671000000005</v>
      </c>
      <c r="BXH29" s="253">
        <v>98.296087999999997</v>
      </c>
      <c r="BXI29" s="253">
        <v>98.257003999999995</v>
      </c>
      <c r="BXJ29" s="253">
        <v>98.212812</v>
      </c>
      <c r="BXK29" s="253">
        <v>98.172409000000002</v>
      </c>
      <c r="BXL29" s="253">
        <v>98.159892999999997</v>
      </c>
      <c r="BXM29" s="253">
        <v>98.187612999999999</v>
      </c>
      <c r="BXN29" s="253">
        <v>98.235617000000005</v>
      </c>
      <c r="BXO29" s="253">
        <v>98.268062</v>
      </c>
      <c r="BXP29" s="253">
        <v>98.265974999999997</v>
      </c>
      <c r="BXQ29" s="253">
        <v>98.238622000000007</v>
      </c>
      <c r="BXR29" s="253">
        <v>98.206830999999994</v>
      </c>
      <c r="BXS29" s="253">
        <v>98.183536000000004</v>
      </c>
      <c r="BXT29" s="253">
        <v>98.166213999999997</v>
      </c>
      <c r="BXU29" s="253">
        <v>98.139606999999998</v>
      </c>
      <c r="BXV29" s="253">
        <v>98.092298</v>
      </c>
      <c r="BXW29" s="253">
        <v>98.040346</v>
      </c>
      <c r="BXX29" s="253">
        <v>98.027145000000004</v>
      </c>
      <c r="BXY29" s="253">
        <v>98.083527000000004</v>
      </c>
      <c r="BXZ29" s="253">
        <v>98.190648999999993</v>
      </c>
      <c r="BYA29" s="253">
        <v>98.296514000000002</v>
      </c>
      <c r="BYB29" s="253">
        <v>98.364251999999993</v>
      </c>
      <c r="BYC29" s="253">
        <v>98.390781000000004</v>
      </c>
      <c r="BYD29" s="253">
        <v>98.387134000000003</v>
      </c>
      <c r="BYE29" s="253">
        <v>98.364125000000001</v>
      </c>
      <c r="BYF29" s="253">
        <v>98.338521999999998</v>
      </c>
      <c r="BYG29" s="253">
        <v>98.327597999999995</v>
      </c>
      <c r="BYH29" s="253">
        <v>98.326578999999995</v>
      </c>
      <c r="BYI29" s="253">
        <v>98.310522000000006</v>
      </c>
      <c r="BYJ29" s="253">
        <v>98.268089000000003</v>
      </c>
      <c r="BYK29" s="253">
        <v>98.219082</v>
      </c>
      <c r="BYL29" s="253">
        <v>98.187281999999996</v>
      </c>
      <c r="BYM29" s="253">
        <v>98.171942000000001</v>
      </c>
      <c r="BYN29" s="253">
        <v>98.160757000000004</v>
      </c>
      <c r="BYO29" s="253">
        <v>98.158242000000001</v>
      </c>
      <c r="BYP29" s="253">
        <v>98.178753999999998</v>
      </c>
      <c r="BYQ29" s="253">
        <v>98.216363000000001</v>
      </c>
      <c r="BYR29" s="253">
        <v>98.245310000000003</v>
      </c>
      <c r="BYS29" s="253">
        <v>98.251200999999995</v>
      </c>
      <c r="BYT29" s="253">
        <v>98.246576000000005</v>
      </c>
      <c r="BYU29" s="253">
        <v>98.252548000000004</v>
      </c>
      <c r="BYV29" s="253">
        <v>98.276135999999994</v>
      </c>
      <c r="BYW29" s="253">
        <v>98.307886999999994</v>
      </c>
      <c r="BYX29" s="253">
        <v>98.330387999999999</v>
      </c>
      <c r="BYY29" s="253">
        <v>98.324748999999997</v>
      </c>
      <c r="BYZ29" s="253">
        <v>98.280608000000001</v>
      </c>
      <c r="BZA29" s="253">
        <v>98.20908</v>
      </c>
      <c r="BZB29" s="253">
        <v>98.141002</v>
      </c>
      <c r="BZC29" s="253">
        <v>98.107423999999995</v>
      </c>
      <c r="BZD29" s="253">
        <v>98.121185999999994</v>
      </c>
      <c r="BZE29" s="253">
        <v>98.176895000000002</v>
      </c>
      <c r="BZF29" s="253">
        <v>98.258779000000004</v>
      </c>
      <c r="BZG29" s="253">
        <v>98.341712000000001</v>
      </c>
      <c r="BZH29" s="253">
        <v>98.394993999999997</v>
      </c>
      <c r="BZI29" s="253">
        <v>98.401032000000001</v>
      </c>
      <c r="BZJ29" s="253">
        <v>98.370542999999998</v>
      </c>
      <c r="BZK29" s="253">
        <v>98.332275999999993</v>
      </c>
      <c r="BZL29" s="253">
        <v>98.307496999999998</v>
      </c>
      <c r="BZM29" s="253">
        <v>98.296404999999993</v>
      </c>
      <c r="BZN29" s="253">
        <v>98.289451</v>
      </c>
      <c r="BZO29" s="253">
        <v>98.288972999999999</v>
      </c>
      <c r="BZP29" s="253">
        <v>98.312084999999996</v>
      </c>
      <c r="BZQ29" s="253">
        <v>98.366102999999995</v>
      </c>
      <c r="BZR29" s="253">
        <v>98.426310999999998</v>
      </c>
      <c r="BZS29" s="253">
        <v>98.451203000000007</v>
      </c>
      <c r="BZT29" s="253">
        <v>98.42662</v>
      </c>
      <c r="BZU29" s="253">
        <v>98.384957999999997</v>
      </c>
      <c r="BZV29" s="253">
        <v>98.369084000000001</v>
      </c>
      <c r="BZW29" s="253">
        <v>98.386892000000003</v>
      </c>
      <c r="BZX29" s="253">
        <v>98.412383000000005</v>
      </c>
      <c r="BZY29" s="253">
        <v>98.422207</v>
      </c>
      <c r="BZZ29" s="253">
        <v>98.417023999999998</v>
      </c>
      <c r="CAA29" s="253">
        <v>98.412209000000004</v>
      </c>
      <c r="CAB29" s="253">
        <v>98.421982</v>
      </c>
      <c r="CAC29" s="253">
        <v>98.450975</v>
      </c>
      <c r="CAD29" s="253">
        <v>98.489265000000003</v>
      </c>
      <c r="CAE29" s="253">
        <v>98.515445</v>
      </c>
      <c r="CAF29" s="253">
        <v>98.517242999999993</v>
      </c>
      <c r="CAG29" s="253">
        <v>98.507312999999996</v>
      </c>
      <c r="CAH29" s="253">
        <v>98.506455000000003</v>
      </c>
      <c r="CAI29" s="253">
        <v>98.514067999999995</v>
      </c>
      <c r="CAJ29" s="253">
        <v>98.509439999999998</v>
      </c>
      <c r="CAK29" s="253">
        <v>98.482724000000005</v>
      </c>
      <c r="CAL29" s="253">
        <v>98.449899000000002</v>
      </c>
      <c r="CAM29" s="253">
        <v>98.430261000000002</v>
      </c>
      <c r="CAN29" s="253">
        <v>98.422064000000006</v>
      </c>
      <c r="CAO29" s="253">
        <v>98.414220999999998</v>
      </c>
      <c r="CAP29" s="253">
        <v>98.408119999999997</v>
      </c>
      <c r="CAQ29" s="253">
        <v>98.412734999999998</v>
      </c>
      <c r="CAR29" s="253">
        <v>98.429039000000003</v>
      </c>
      <c r="CAS29" s="253">
        <v>98.448524000000006</v>
      </c>
      <c r="CAT29" s="253">
        <v>98.463244000000003</v>
      </c>
      <c r="CAU29" s="253">
        <v>98.471106000000006</v>
      </c>
      <c r="CAV29" s="253">
        <v>98.473281999999998</v>
      </c>
      <c r="CAW29" s="253">
        <v>98.471767</v>
      </c>
      <c r="CAX29" s="253">
        <v>98.468309000000005</v>
      </c>
      <c r="CAY29" s="253">
        <v>98.463475000000003</v>
      </c>
      <c r="CAZ29" s="253">
        <v>98.460924000000006</v>
      </c>
      <c r="CBA29" s="253">
        <v>98.468602000000004</v>
      </c>
      <c r="CBB29" s="253">
        <v>98.489891999999998</v>
      </c>
      <c r="CBC29" s="253">
        <v>98.514735999999999</v>
      </c>
      <c r="CBD29" s="253">
        <v>98.524162000000004</v>
      </c>
      <c r="CBE29" s="253">
        <v>98.508398</v>
      </c>
      <c r="CBF29" s="253">
        <v>98.475115000000002</v>
      </c>
      <c r="CBG29" s="253">
        <v>98.440483999999998</v>
      </c>
      <c r="CBH29" s="253">
        <v>98.416923999999995</v>
      </c>
      <c r="CBI29" s="253">
        <v>98.410769999999999</v>
      </c>
      <c r="CBJ29" s="253">
        <v>98.420522000000005</v>
      </c>
      <c r="CBK29" s="253">
        <v>98.435502999999997</v>
      </c>
      <c r="CBL29" s="253">
        <v>98.443741000000003</v>
      </c>
      <c r="CBM29" s="253">
        <v>98.443129999999996</v>
      </c>
      <c r="CBN29" s="253">
        <v>98.439141000000006</v>
      </c>
      <c r="CBO29" s="253">
        <v>98.431505000000001</v>
      </c>
      <c r="CBP29" s="253">
        <v>98.413341000000003</v>
      </c>
      <c r="CBQ29" s="253">
        <v>98.385050000000007</v>
      </c>
      <c r="CBR29" s="253">
        <v>98.356119000000007</v>
      </c>
      <c r="CBS29" s="253">
        <v>98.331663000000006</v>
      </c>
      <c r="CBT29" s="253">
        <v>98.310787000000005</v>
      </c>
      <c r="CBU29" s="253">
        <v>98.300506999999996</v>
      </c>
      <c r="CBV29" s="253">
        <v>98.316749999999999</v>
      </c>
      <c r="CBW29" s="253">
        <v>98.360698999999997</v>
      </c>
      <c r="CBX29" s="253">
        <v>98.404349999999994</v>
      </c>
      <c r="CBY29" s="253">
        <v>98.418266000000003</v>
      </c>
      <c r="CBZ29" s="253">
        <v>98.404996999999995</v>
      </c>
      <c r="CCA29" s="253">
        <v>98.391203000000004</v>
      </c>
      <c r="CCB29" s="253">
        <v>98.389977000000002</v>
      </c>
      <c r="CCC29" s="253">
        <v>98.387356999999994</v>
      </c>
      <c r="CCD29" s="253">
        <v>98.370901000000003</v>
      </c>
      <c r="CCE29" s="253">
        <v>98.353699000000006</v>
      </c>
      <c r="CCF29" s="253">
        <v>98.356746000000001</v>
      </c>
      <c r="CCG29" s="253">
        <v>98.378556000000003</v>
      </c>
      <c r="CCH29" s="253">
        <v>98.393979000000002</v>
      </c>
      <c r="CCI29" s="253">
        <v>98.384407999999993</v>
      </c>
      <c r="CCJ29" s="253">
        <v>98.359346000000002</v>
      </c>
      <c r="CCK29" s="253">
        <v>98.344431999999998</v>
      </c>
      <c r="CCL29" s="253">
        <v>98.355992000000001</v>
      </c>
      <c r="CCM29" s="253">
        <v>98.389587000000006</v>
      </c>
      <c r="CCN29" s="253">
        <v>98.425988000000004</v>
      </c>
      <c r="CCO29" s="253">
        <v>98.4482</v>
      </c>
      <c r="CCP29" s="253">
        <v>98.455962999999997</v>
      </c>
      <c r="CCQ29" s="253">
        <v>98.458967999999999</v>
      </c>
      <c r="CCR29" s="253">
        <v>98.460227000000003</v>
      </c>
      <c r="CCS29" s="253">
        <v>98.455055999999999</v>
      </c>
      <c r="CCT29" s="253">
        <v>98.442380999999997</v>
      </c>
      <c r="CCU29" s="253">
        <v>98.429276999999999</v>
      </c>
      <c r="CCV29" s="253">
        <v>98.422151999999997</v>
      </c>
      <c r="CCW29" s="253">
        <v>98.417878000000002</v>
      </c>
      <c r="CCX29" s="253">
        <v>98.410979999999995</v>
      </c>
      <c r="CCY29" s="253">
        <v>98.405169000000001</v>
      </c>
      <c r="CCZ29" s="253">
        <v>98.408009000000007</v>
      </c>
      <c r="CDA29" s="253">
        <v>98.417876000000007</v>
      </c>
      <c r="CDB29" s="253">
        <v>98.425070000000005</v>
      </c>
      <c r="CDC29" s="253">
        <v>98.424863000000002</v>
      </c>
      <c r="CDD29" s="253">
        <v>98.421522999999993</v>
      </c>
      <c r="CDE29" s="253">
        <v>98.417051000000001</v>
      </c>
      <c r="CDF29" s="253">
        <v>98.404645000000002</v>
      </c>
      <c r="CDG29" s="253">
        <v>98.381701000000007</v>
      </c>
      <c r="CDH29" s="253">
        <v>98.363496999999995</v>
      </c>
      <c r="CDI29" s="253">
        <v>98.364613000000006</v>
      </c>
      <c r="CDJ29" s="253">
        <v>98.373350000000002</v>
      </c>
      <c r="CDK29" s="253">
        <v>98.373243000000002</v>
      </c>
      <c r="CDL29" s="253">
        <v>98.371091000000007</v>
      </c>
      <c r="CDM29" s="253">
        <v>98.387433999999999</v>
      </c>
      <c r="CDN29" s="253">
        <v>98.430120000000002</v>
      </c>
      <c r="CDO29" s="253">
        <v>98.481832999999995</v>
      </c>
      <c r="CDP29" s="253">
        <v>98.515248999999997</v>
      </c>
      <c r="CDQ29" s="253">
        <v>98.519526999999997</v>
      </c>
      <c r="CDR29" s="253">
        <v>98.508007000000006</v>
      </c>
      <c r="CDS29" s="253">
        <v>98.501402999999996</v>
      </c>
      <c r="CDT29" s="253">
        <v>98.507765000000006</v>
      </c>
      <c r="CDU29" s="253">
        <v>98.517249000000007</v>
      </c>
      <c r="CDV29" s="253">
        <v>98.514195999999998</v>
      </c>
      <c r="CDW29" s="253">
        <v>98.494264000000001</v>
      </c>
      <c r="CDX29" s="253">
        <v>98.470083000000002</v>
      </c>
      <c r="CDY29" s="253">
        <v>98.458881000000005</v>
      </c>
      <c r="CDZ29" s="253">
        <v>98.465323999999995</v>
      </c>
      <c r="CEA29" s="253">
        <v>98.480958000000001</v>
      </c>
      <c r="CEB29" s="253">
        <v>98.494372999999996</v>
      </c>
      <c r="CEC29" s="253">
        <v>98.503439999999998</v>
      </c>
      <c r="CED29" s="253">
        <v>98.515229000000005</v>
      </c>
      <c r="CEE29" s="253">
        <v>98.535680999999997</v>
      </c>
      <c r="CEF29" s="253">
        <v>98.558700000000002</v>
      </c>
      <c r="CEG29" s="253">
        <v>98.566479000000001</v>
      </c>
      <c r="CEH29" s="253">
        <v>98.546008999999998</v>
      </c>
      <c r="CEI29" s="253">
        <v>98.505410999999995</v>
      </c>
      <c r="CEJ29" s="253">
        <v>98.468755000000002</v>
      </c>
      <c r="CEK29" s="253">
        <v>98.452956999999998</v>
      </c>
      <c r="CEL29" s="253">
        <v>98.458348999999998</v>
      </c>
      <c r="CEM29" s="253">
        <v>98.474658000000005</v>
      </c>
      <c r="CEN29" s="253">
        <v>98.489666</v>
      </c>
      <c r="CEO29" s="253">
        <v>98.496117999999996</v>
      </c>
      <c r="CEP29" s="253">
        <v>98.492178999999993</v>
      </c>
      <c r="CEQ29" s="253">
        <v>98.480523000000005</v>
      </c>
      <c r="CER29" s="253">
        <v>98.466357000000002</v>
      </c>
      <c r="CES29" s="253">
        <v>98.454802000000001</v>
      </c>
      <c r="CET29" s="253">
        <v>98.450435999999996</v>
      </c>
      <c r="CEU29" s="253">
        <v>98.455627000000007</v>
      </c>
      <c r="CEV29" s="253">
        <v>98.462295999999995</v>
      </c>
      <c r="CEW29" s="253">
        <v>98.459309000000005</v>
      </c>
      <c r="CEX29" s="253">
        <v>98.450502</v>
      </c>
      <c r="CEY29" s="253">
        <v>98.446453000000005</v>
      </c>
      <c r="CEZ29" s="253">
        <v>98.450890999999999</v>
      </c>
      <c r="CFA29" s="253">
        <v>98.458128000000002</v>
      </c>
      <c r="CFB29" s="253">
        <v>98.457767000000004</v>
      </c>
      <c r="CFC29" s="253">
        <v>98.447164000000001</v>
      </c>
      <c r="CFD29" s="253">
        <v>98.433212999999995</v>
      </c>
      <c r="CFE29" s="253">
        <v>98.426192</v>
      </c>
      <c r="CFF29" s="253">
        <v>98.433604000000003</v>
      </c>
      <c r="CFG29" s="253">
        <v>98.452768000000006</v>
      </c>
      <c r="CFH29" s="253">
        <v>98.471563000000003</v>
      </c>
      <c r="CFI29" s="253">
        <v>98.479151000000002</v>
      </c>
      <c r="CFJ29" s="253">
        <v>98.473313000000005</v>
      </c>
      <c r="CFK29" s="253">
        <v>98.460905999999994</v>
      </c>
      <c r="CFL29" s="253">
        <v>98.450962000000004</v>
      </c>
      <c r="CFM29" s="253">
        <v>98.446932000000004</v>
      </c>
      <c r="CFN29" s="253">
        <v>98.445142000000004</v>
      </c>
      <c r="CFO29" s="253">
        <v>98.438625999999999</v>
      </c>
      <c r="CFP29" s="253">
        <v>98.429186999999999</v>
      </c>
      <c r="CFQ29" s="253">
        <v>98.427232000000004</v>
      </c>
      <c r="CFR29" s="253">
        <v>98.435378</v>
      </c>
      <c r="CFS29" s="253">
        <v>98.444433000000004</v>
      </c>
      <c r="CFT29" s="253">
        <v>98.447012000000001</v>
      </c>
      <c r="CFU29" s="253">
        <v>98.445262999999997</v>
      </c>
      <c r="CFV29" s="253">
        <v>98.441289999999995</v>
      </c>
      <c r="CFW29" s="253">
        <v>98.429612000000006</v>
      </c>
      <c r="CFX29" s="253">
        <v>98.406362999999999</v>
      </c>
      <c r="CFY29" s="253">
        <v>98.378555000000006</v>
      </c>
      <c r="CFZ29" s="253">
        <v>98.359083999999996</v>
      </c>
      <c r="CGA29" s="253">
        <v>98.352610999999996</v>
      </c>
      <c r="CGB29" s="253">
        <v>98.354184000000004</v>
      </c>
      <c r="CGC29" s="253">
        <v>98.355575000000002</v>
      </c>
      <c r="CGD29" s="253">
        <v>98.350444999999993</v>
      </c>
      <c r="CGE29" s="253">
        <v>98.336399999999998</v>
      </c>
      <c r="CGF29" s="253">
        <v>98.317994999999996</v>
      </c>
      <c r="CGG29" s="253">
        <v>98.306847000000005</v>
      </c>
      <c r="CGH29" s="253">
        <v>98.305728000000002</v>
      </c>
      <c r="CGI29" s="253">
        <v>98.298755999999997</v>
      </c>
      <c r="CGJ29" s="253">
        <v>98.276454999999999</v>
      </c>
      <c r="CGK29" s="253">
        <v>98.246078999999995</v>
      </c>
      <c r="CGL29" s="253">
        <v>98.221089000000006</v>
      </c>
      <c r="CGM29" s="253">
        <v>98.209644999999995</v>
      </c>
      <c r="CGN29" s="253">
        <v>98.208449000000002</v>
      </c>
      <c r="CGO29" s="253">
        <v>98.205340000000007</v>
      </c>
      <c r="CGP29" s="253">
        <v>98.191799000000003</v>
      </c>
      <c r="CGQ29" s="253">
        <v>98.172565000000006</v>
      </c>
      <c r="CGR29" s="253">
        <v>98.156300000000002</v>
      </c>
      <c r="CGS29" s="253">
        <v>98.142431000000002</v>
      </c>
      <c r="CGT29" s="253">
        <v>98.127346000000003</v>
      </c>
      <c r="CGU29" s="253">
        <v>98.113009000000005</v>
      </c>
      <c r="CGV29" s="253">
        <v>98.107432000000003</v>
      </c>
      <c r="CGW29" s="253">
        <v>98.112121000000002</v>
      </c>
      <c r="CGX29" s="253">
        <v>98.119268000000005</v>
      </c>
      <c r="CGY29" s="253">
        <v>98.119223000000005</v>
      </c>
      <c r="CGZ29" s="253">
        <v>98.104937000000007</v>
      </c>
      <c r="CHA29" s="253">
        <v>98.077816999999996</v>
      </c>
      <c r="CHB29" s="253">
        <v>98.048861000000002</v>
      </c>
      <c r="CHC29" s="253">
        <v>98.033654999999996</v>
      </c>
      <c r="CHD29" s="253">
        <v>98.042546999999999</v>
      </c>
      <c r="CHE29" s="253">
        <v>98.064704000000006</v>
      </c>
      <c r="CHF29" s="253">
        <v>98.073480000000004</v>
      </c>
      <c r="CHG29" s="253">
        <v>98.053595999999999</v>
      </c>
      <c r="CHH29" s="253">
        <v>98.019182000000001</v>
      </c>
      <c r="CHI29" s="253">
        <v>97.995248000000004</v>
      </c>
      <c r="CHJ29" s="253">
        <v>97.992759000000007</v>
      </c>
      <c r="CHK29" s="253">
        <v>98.001659000000004</v>
      </c>
      <c r="CHL29" s="253">
        <v>97.997809000000004</v>
      </c>
      <c r="CHM29" s="253">
        <v>97.966246999999996</v>
      </c>
      <c r="CHN29" s="253">
        <v>97.920570999999995</v>
      </c>
      <c r="CHO29" s="253">
        <v>97.882970999999998</v>
      </c>
      <c r="CHP29" s="253">
        <v>97.863662000000005</v>
      </c>
      <c r="CHQ29" s="253">
        <v>97.850098000000003</v>
      </c>
      <c r="CHR29" s="253">
        <v>97.821596999999997</v>
      </c>
      <c r="CHS29" s="253">
        <v>97.777303000000003</v>
      </c>
      <c r="CHT29" s="253">
        <v>97.728864999999999</v>
      </c>
      <c r="CHU29" s="253">
        <v>97.679801999999995</v>
      </c>
      <c r="CHV29" s="253">
        <v>97.623532999999995</v>
      </c>
      <c r="CHW29" s="253">
        <v>97.546165000000002</v>
      </c>
      <c r="CHX29" s="253">
        <v>97.437195000000003</v>
      </c>
      <c r="CHY29" s="253">
        <v>97.306437000000003</v>
      </c>
      <c r="CHZ29" s="253">
        <v>97.172015999999999</v>
      </c>
      <c r="CIA29" s="253">
        <v>97.043772000000004</v>
      </c>
      <c r="CIB29" s="253">
        <v>96.919038999999998</v>
      </c>
      <c r="CIC29" s="253">
        <v>96.789755</v>
      </c>
      <c r="CID29" s="253">
        <v>96.649584000000004</v>
      </c>
      <c r="CIE29" s="253">
        <v>96.490691999999996</v>
      </c>
      <c r="CIF29" s="253">
        <v>96.310255999999995</v>
      </c>
      <c r="CIG29" s="253">
        <v>96.125821999999999</v>
      </c>
      <c r="CIH29" s="253">
        <v>95.970999000000006</v>
      </c>
      <c r="CII29" s="253">
        <v>95.860174000000001</v>
      </c>
      <c r="CIJ29" s="253">
        <v>95.780963</v>
      </c>
      <c r="CIK29" s="253">
        <v>95.715800000000002</v>
      </c>
      <c r="CIL29" s="253">
        <v>95.655779999999993</v>
      </c>
      <c r="CIM29" s="253">
        <v>95.619231999999997</v>
      </c>
      <c r="CIN29" s="253">
        <v>95.620120999999997</v>
      </c>
      <c r="CIO29" s="253">
        <v>95.633666000000005</v>
      </c>
      <c r="CIP29" s="253">
        <v>95.655077000000006</v>
      </c>
      <c r="CIQ29" s="253">
        <v>95.688275000000004</v>
      </c>
      <c r="CIR29" s="253">
        <v>95.725977999999998</v>
      </c>
      <c r="CIS29" s="253">
        <v>95.759974</v>
      </c>
      <c r="CIT29" s="253">
        <v>95.793131000000002</v>
      </c>
      <c r="CIU29" s="253">
        <v>95.834440000000001</v>
      </c>
      <c r="CIV29" s="253">
        <v>95.887215999999995</v>
      </c>
      <c r="CIW29" s="253">
        <v>95.948817000000005</v>
      </c>
      <c r="CIX29" s="253">
        <v>96.010401999999999</v>
      </c>
      <c r="CIY29" s="253">
        <v>96.055695</v>
      </c>
      <c r="CIZ29" s="253">
        <v>96.078981999999996</v>
      </c>
      <c r="CJA29" s="253">
        <v>96.095438000000001</v>
      </c>
      <c r="CJB29" s="253">
        <v>96.129896000000002</v>
      </c>
      <c r="CJC29" s="253">
        <v>96.196270999999996</v>
      </c>
      <c r="CJD29" s="253">
        <v>96.275542999999999</v>
      </c>
      <c r="CJE29" s="253">
        <v>96.329836</v>
      </c>
      <c r="CJF29" s="253">
        <v>96.353960000000001</v>
      </c>
      <c r="CJG29" s="253">
        <v>96.367716999999999</v>
      </c>
      <c r="CJH29" s="253">
        <v>96.382655</v>
      </c>
      <c r="CJI29" s="253">
        <v>96.402569999999997</v>
      </c>
      <c r="CJJ29" s="253">
        <v>96.427242000000007</v>
      </c>
      <c r="CJK29" s="253">
        <v>96.452978999999999</v>
      </c>
      <c r="CJL29" s="253">
        <v>96.476116000000005</v>
      </c>
      <c r="CJM29" s="253">
        <v>96.497647999999998</v>
      </c>
      <c r="CJN29" s="253">
        <v>96.523538000000002</v>
      </c>
      <c r="CJO29" s="253">
        <v>96.556301000000005</v>
      </c>
      <c r="CJP29" s="253">
        <v>96.586096999999995</v>
      </c>
      <c r="CJQ29" s="253">
        <v>96.599653000000004</v>
      </c>
      <c r="CJR29" s="253">
        <v>96.597863000000004</v>
      </c>
      <c r="CJS29" s="253">
        <v>96.587580000000003</v>
      </c>
      <c r="CJT29" s="253">
        <v>96.570183</v>
      </c>
      <c r="CJU29" s="253">
        <v>96.564745000000002</v>
      </c>
      <c r="CJV29" s="253">
        <v>96.576848999999996</v>
      </c>
      <c r="CJW29" s="253">
        <v>96.582312999999999</v>
      </c>
      <c r="CJX29" s="253">
        <v>96.576458000000002</v>
      </c>
      <c r="CJY29" s="253">
        <v>96.562798000000001</v>
      </c>
      <c r="CJZ29" s="253">
        <v>96.540222999999997</v>
      </c>
      <c r="CKA29" s="253">
        <v>96.500414000000006</v>
      </c>
      <c r="CKB29" s="253">
        <v>96.452522999999999</v>
      </c>
      <c r="CKC29" s="253">
        <v>96.409602000000007</v>
      </c>
      <c r="CKD29" s="253">
        <v>96.374510999999998</v>
      </c>
      <c r="CKE29" s="253">
        <v>96.344786999999997</v>
      </c>
      <c r="CKF29" s="253">
        <v>96.317820999999995</v>
      </c>
      <c r="CKG29" s="253">
        <v>96.288932000000003</v>
      </c>
      <c r="CKH29" s="253">
        <v>96.253237999999996</v>
      </c>
      <c r="CKI29" s="253">
        <v>96.199192999999994</v>
      </c>
      <c r="CKJ29" s="253">
        <v>96.111468000000002</v>
      </c>
      <c r="CKK29" s="253">
        <v>96.018669000000003</v>
      </c>
      <c r="CKL29" s="253">
        <v>95.947164999999998</v>
      </c>
      <c r="CKM29" s="253">
        <v>95.877983</v>
      </c>
      <c r="CKN29" s="253">
        <v>95.818392000000003</v>
      </c>
      <c r="CKO29" s="253">
        <v>95.765551000000002</v>
      </c>
      <c r="CKP29" s="253">
        <v>95.708115000000006</v>
      </c>
      <c r="CKQ29" s="253">
        <v>95.638824</v>
      </c>
      <c r="CKR29" s="253">
        <v>95.554055000000005</v>
      </c>
      <c r="CKS29" s="253">
        <v>95.451774999999998</v>
      </c>
      <c r="CKT29" s="253">
        <v>95.345382000000001</v>
      </c>
      <c r="CKU29" s="253">
        <v>95.254293000000004</v>
      </c>
      <c r="CKV29" s="253">
        <v>95.178391000000005</v>
      </c>
      <c r="CKW29" s="253">
        <v>95.106791000000001</v>
      </c>
      <c r="CKX29" s="253">
        <v>95.028595999999993</v>
      </c>
      <c r="CKY29" s="253">
        <v>94.938632999999996</v>
      </c>
      <c r="CKZ29" s="253">
        <v>94.843788000000004</v>
      </c>
      <c r="CLA29" s="253">
        <v>94.752723000000003</v>
      </c>
      <c r="CLB29" s="253">
        <v>94.672364999999999</v>
      </c>
      <c r="CLC29" s="253">
        <v>94.600791000000001</v>
      </c>
      <c r="CLD29" s="253">
        <v>94.522643000000002</v>
      </c>
      <c r="CLE29" s="253">
        <v>94.424255000000002</v>
      </c>
      <c r="CLF29" s="253">
        <v>94.309455</v>
      </c>
      <c r="CLG29" s="253">
        <v>94.195830999999998</v>
      </c>
      <c r="CLH29" s="253">
        <v>94.094933999999995</v>
      </c>
      <c r="CLI29" s="253">
        <v>94.012140000000002</v>
      </c>
      <c r="CLJ29" s="253">
        <v>93.957307999999998</v>
      </c>
      <c r="CLK29" s="253">
        <v>93.936983999999995</v>
      </c>
      <c r="CLL29" s="253">
        <v>93.946042000000006</v>
      </c>
      <c r="CLM29" s="253">
        <v>93.972267000000002</v>
      </c>
      <c r="CLN29" s="253">
        <v>93.999489999999994</v>
      </c>
      <c r="CLO29" s="253">
        <v>94.013867000000005</v>
      </c>
      <c r="CLP29" s="253">
        <v>94.031983999999994</v>
      </c>
      <c r="CLQ29" s="253">
        <v>94.049232000000003</v>
      </c>
      <c r="CLR29" s="253">
        <v>94.045983000000007</v>
      </c>
      <c r="CLS29" s="253">
        <v>94.049139999999994</v>
      </c>
      <c r="CLT29" s="253">
        <v>94.052008999999998</v>
      </c>
      <c r="CLU29" s="253">
        <v>94.051447999999993</v>
      </c>
      <c r="CLV29" s="253">
        <v>94.050601</v>
      </c>
      <c r="CLW29" s="253">
        <v>94.048940999999999</v>
      </c>
      <c r="CLX29" s="253">
        <v>94.033989000000005</v>
      </c>
      <c r="CLY29" s="253">
        <v>94.018152000000001</v>
      </c>
      <c r="CLZ29" s="253">
        <v>94.014619999999994</v>
      </c>
      <c r="CMA29" s="253">
        <v>94.019070999999997</v>
      </c>
      <c r="CMB29" s="253">
        <v>94.020786000000001</v>
      </c>
      <c r="CMC29" s="253">
        <v>94.011189999999999</v>
      </c>
      <c r="CMD29" s="253">
        <v>93.992323999999996</v>
      </c>
      <c r="CME29" s="253">
        <v>93.970040999999995</v>
      </c>
      <c r="CMF29" s="253">
        <v>93.946201000000002</v>
      </c>
      <c r="CMG29" s="253">
        <v>93.928953000000007</v>
      </c>
      <c r="CMH29" s="253">
        <v>93.925768000000005</v>
      </c>
      <c r="CMI29" s="253">
        <v>93.926196000000004</v>
      </c>
      <c r="CMJ29" s="253">
        <v>93.928909000000004</v>
      </c>
      <c r="CMK29" s="253">
        <v>93.939769999999996</v>
      </c>
      <c r="CML29" s="253">
        <v>93.956654</v>
      </c>
      <c r="CMM29" s="253">
        <v>93.975825</v>
      </c>
      <c r="CMN29" s="253">
        <v>93.995459999999994</v>
      </c>
      <c r="CMO29" s="253">
        <v>94.017988000000003</v>
      </c>
      <c r="CMP29" s="253">
        <v>94.044177000000005</v>
      </c>
      <c r="CMQ29" s="253">
        <v>94.071194000000006</v>
      </c>
      <c r="CMR29" s="253">
        <v>94.099193999999997</v>
      </c>
      <c r="CMS29" s="253">
        <v>94.136342999999997</v>
      </c>
      <c r="CMT29" s="253">
        <v>94.193719000000002</v>
      </c>
      <c r="CMU29" s="253">
        <v>94.263891999999998</v>
      </c>
      <c r="CMV29" s="253">
        <v>94.326262999999997</v>
      </c>
      <c r="CMW29" s="253">
        <v>94.373786999999993</v>
      </c>
      <c r="CMX29" s="253">
        <v>94.412480000000002</v>
      </c>
      <c r="CMY29" s="253">
        <v>94.448310000000006</v>
      </c>
      <c r="CMZ29" s="253">
        <v>94.485185000000001</v>
      </c>
      <c r="CNA29" s="253">
        <v>94.521506000000002</v>
      </c>
      <c r="CNB29" s="253">
        <v>94.546880000000002</v>
      </c>
      <c r="CNC29" s="253">
        <v>94.561301999999998</v>
      </c>
      <c r="CND29" s="253">
        <v>94.573603000000006</v>
      </c>
      <c r="CNE29" s="253">
        <v>94.588763999999998</v>
      </c>
      <c r="CNF29" s="253">
        <v>94.607450999999998</v>
      </c>
      <c r="CNG29" s="253">
        <v>94.628258000000002</v>
      </c>
      <c r="CNH29" s="253">
        <v>94.649062999999998</v>
      </c>
      <c r="CNI29" s="253">
        <v>94.669116000000002</v>
      </c>
      <c r="CNJ29" s="253">
        <v>94.691193999999996</v>
      </c>
      <c r="CNK29" s="253">
        <v>94.717770000000002</v>
      </c>
      <c r="CNL29" s="253">
        <v>94.746593000000004</v>
      </c>
      <c r="CNM29" s="253">
        <v>94.772621999999998</v>
      </c>
      <c r="CNN29" s="253">
        <v>94.795957000000001</v>
      </c>
      <c r="CNO29" s="253">
        <v>94.818734000000006</v>
      </c>
      <c r="CNP29" s="253">
        <v>94.838397000000001</v>
      </c>
      <c r="CNQ29" s="253">
        <v>94.850007000000005</v>
      </c>
      <c r="CNR29" s="253">
        <v>94.852484000000004</v>
      </c>
      <c r="CNS29" s="253">
        <v>94.849193999999997</v>
      </c>
      <c r="CNT29" s="253">
        <v>94.844104999999999</v>
      </c>
      <c r="CNU29" s="253">
        <v>94.841104000000001</v>
      </c>
      <c r="CNV29" s="253">
        <v>94.844195999999997</v>
      </c>
      <c r="CNW29" s="253">
        <v>94.854806999999994</v>
      </c>
      <c r="CNX29" s="253">
        <v>94.870626999999999</v>
      </c>
      <c r="CNY29" s="253">
        <v>94.888600999999994</v>
      </c>
      <c r="CNZ29" s="253">
        <v>94.908322999999996</v>
      </c>
      <c r="COA29" s="253">
        <v>94.931631999999993</v>
      </c>
      <c r="COB29" s="253">
        <v>94.959996000000004</v>
      </c>
      <c r="COC29" s="253">
        <v>94.991994000000005</v>
      </c>
      <c r="COD29" s="253">
        <v>95.023357000000004</v>
      </c>
      <c r="COE29" s="253">
        <v>95.049109999999999</v>
      </c>
      <c r="COF29" s="253">
        <v>95.068002000000007</v>
      </c>
      <c r="COG29" s="253">
        <v>95.083247</v>
      </c>
      <c r="COH29" s="253">
        <v>95.099528000000007</v>
      </c>
      <c r="COI29" s="253">
        <v>95.119553999999994</v>
      </c>
      <c r="COJ29" s="253">
        <v>95.140021000000004</v>
      </c>
      <c r="COK29" s="253">
        <v>95.157388999999995</v>
      </c>
      <c r="COL29" s="253">
        <v>95.173841999999993</v>
      </c>
      <c r="COM29" s="253">
        <v>95.193808000000004</v>
      </c>
      <c r="CON29" s="253">
        <v>95.218734999999995</v>
      </c>
      <c r="COO29" s="253">
        <v>95.251259000000005</v>
      </c>
      <c r="COP29" s="253">
        <v>95.285006999999993</v>
      </c>
      <c r="COQ29" s="253">
        <v>95.309212000000002</v>
      </c>
      <c r="COR29" s="253">
        <v>95.326684</v>
      </c>
      <c r="COS29" s="253">
        <v>95.339585</v>
      </c>
      <c r="COT29" s="253">
        <v>95.346515999999994</v>
      </c>
      <c r="COU29" s="253">
        <v>95.353713999999997</v>
      </c>
      <c r="COV29" s="253">
        <v>95.371589999999998</v>
      </c>
      <c r="COW29" s="253">
        <v>95.392835000000005</v>
      </c>
      <c r="COX29" s="253">
        <v>95.407116000000002</v>
      </c>
      <c r="COY29" s="253">
        <v>95.411815000000004</v>
      </c>
      <c r="COZ29" s="253">
        <v>95.407539</v>
      </c>
      <c r="CPA29" s="253">
        <v>95.404261000000005</v>
      </c>
      <c r="CPB29" s="253">
        <v>95.415075000000002</v>
      </c>
      <c r="CPC29" s="253">
        <v>95.442730999999995</v>
      </c>
      <c r="CPD29" s="253">
        <v>95.467822999999996</v>
      </c>
      <c r="CPE29" s="253">
        <v>95.456584000000007</v>
      </c>
      <c r="CPF29" s="253">
        <v>95.439764999999994</v>
      </c>
      <c r="CPG29" s="253">
        <v>95.440817999999993</v>
      </c>
      <c r="CPH29" s="253">
        <v>95.405258000000003</v>
      </c>
      <c r="CPI29" s="253">
        <v>95.384234000000006</v>
      </c>
      <c r="CPJ29" s="253">
        <v>95.394828000000004</v>
      </c>
      <c r="CPK29" s="253">
        <v>95.414192</v>
      </c>
      <c r="CPL29" s="253">
        <v>95.420266999999996</v>
      </c>
      <c r="CPM29" s="253">
        <v>95.418057000000005</v>
      </c>
      <c r="CPN29" s="253">
        <v>95.431241999999997</v>
      </c>
      <c r="CPO29" s="253">
        <v>95.463262</v>
      </c>
      <c r="CPP29" s="253">
        <v>95.487291999999997</v>
      </c>
      <c r="CPQ29" s="253">
        <v>95.483211999999995</v>
      </c>
      <c r="CPR29" s="253">
        <v>95.466610000000003</v>
      </c>
      <c r="CPS29" s="253">
        <v>95.464329000000006</v>
      </c>
      <c r="CPT29" s="253">
        <v>95.484898000000001</v>
      </c>
      <c r="CPU29" s="253">
        <v>95.516188</v>
      </c>
      <c r="CPV29" s="253">
        <v>95.537289000000001</v>
      </c>
      <c r="CPW29" s="253">
        <v>95.540889000000007</v>
      </c>
      <c r="CPX29" s="253">
        <v>95.543107000000006</v>
      </c>
      <c r="CPY29" s="253">
        <v>95.572725000000005</v>
      </c>
      <c r="CPZ29" s="253">
        <v>95.619620999999995</v>
      </c>
      <c r="CQA29" s="253">
        <v>95.651094999999998</v>
      </c>
      <c r="CQB29" s="253">
        <v>95.673765000000003</v>
      </c>
      <c r="CQC29" s="253">
        <v>95.698446000000004</v>
      </c>
      <c r="CQD29" s="253">
        <v>95.730553</v>
      </c>
      <c r="CQE29" s="253">
        <v>95.775801000000001</v>
      </c>
      <c r="CQF29" s="253">
        <v>95.832123999999993</v>
      </c>
      <c r="CQG29" s="253">
        <v>95.877134999999996</v>
      </c>
      <c r="CQH29" s="253">
        <v>95.898964000000007</v>
      </c>
      <c r="CQI29" s="253">
        <v>95.906182999999999</v>
      </c>
      <c r="CQJ29" s="253">
        <v>95.908375000000007</v>
      </c>
      <c r="CQK29" s="253">
        <v>95.915167999999994</v>
      </c>
      <c r="CQL29" s="253">
        <v>95.926934000000003</v>
      </c>
      <c r="CQM29" s="253">
        <v>95.926917000000003</v>
      </c>
      <c r="CQN29" s="253">
        <v>95.897712999999996</v>
      </c>
      <c r="CQO29" s="253">
        <v>95.843495000000004</v>
      </c>
      <c r="CQP29" s="253">
        <v>95.778763999999995</v>
      </c>
      <c r="CQQ29" s="253">
        <v>95.707956999999993</v>
      </c>
      <c r="CQR29" s="253">
        <v>95.632797999999994</v>
      </c>
      <c r="CQS29" s="253">
        <v>95.548229000000006</v>
      </c>
      <c r="CQT29" s="253">
        <v>95.448713999999995</v>
      </c>
      <c r="CQU29" s="253">
        <v>95.341143000000002</v>
      </c>
      <c r="CQV29" s="253">
        <v>95.236070999999995</v>
      </c>
      <c r="CQW29" s="253">
        <v>95.144744000000003</v>
      </c>
      <c r="CQX29" s="253">
        <v>95.060087999999993</v>
      </c>
      <c r="CQY29" s="253">
        <v>94.968261999999996</v>
      </c>
      <c r="CQZ29" s="253">
        <v>94.869011</v>
      </c>
      <c r="CRA29" s="253">
        <v>94.778487999999996</v>
      </c>
      <c r="CRB29" s="253">
        <v>94.718125000000001</v>
      </c>
      <c r="CRC29" s="253">
        <v>94.690803000000002</v>
      </c>
      <c r="CRD29" s="253">
        <v>94.687759</v>
      </c>
      <c r="CRE29" s="253">
        <v>94.715010000000007</v>
      </c>
      <c r="CRF29" s="253">
        <v>94.800274999999999</v>
      </c>
      <c r="CRG29" s="253">
        <v>94.898149000000004</v>
      </c>
      <c r="CRH29" s="253">
        <v>94.936086000000003</v>
      </c>
      <c r="CRI29" s="253">
        <v>94.964759000000001</v>
      </c>
      <c r="CRJ29" s="253">
        <v>95.024019999999993</v>
      </c>
      <c r="CRK29" s="253">
        <v>95.106954000000002</v>
      </c>
      <c r="CRL29" s="253">
        <v>95.199991999999995</v>
      </c>
      <c r="CRM29" s="253">
        <v>95.292382000000003</v>
      </c>
      <c r="CRN29" s="253">
        <v>95.381786000000005</v>
      </c>
      <c r="CRO29" s="253">
        <v>95.467371</v>
      </c>
      <c r="CRP29" s="253">
        <v>95.543687000000006</v>
      </c>
      <c r="CRQ29" s="253">
        <v>95.605687000000003</v>
      </c>
      <c r="CRR29" s="253">
        <v>95.644918000000004</v>
      </c>
      <c r="CRS29" s="253">
        <v>95.652780000000007</v>
      </c>
      <c r="CRT29" s="253">
        <v>95.635090000000005</v>
      </c>
      <c r="CRU29" s="253">
        <v>95.610676999999995</v>
      </c>
      <c r="CRV29" s="253">
        <v>95.599962000000005</v>
      </c>
      <c r="CRW29" s="253">
        <v>95.606667999999999</v>
      </c>
      <c r="CRX29" s="253">
        <v>95.607705999999993</v>
      </c>
      <c r="CRY29" s="253">
        <v>95.583613</v>
      </c>
      <c r="CRZ29" s="253">
        <v>95.542850999999999</v>
      </c>
      <c r="CSA29" s="253">
        <v>95.495866000000007</v>
      </c>
      <c r="CSB29" s="253">
        <v>95.447175999999999</v>
      </c>
      <c r="CSC29" s="253">
        <v>95.401662000000002</v>
      </c>
      <c r="CSD29" s="253">
        <v>95.361523000000005</v>
      </c>
      <c r="CSE29" s="253">
        <v>95.318216000000007</v>
      </c>
      <c r="CSF29" s="253">
        <v>95.255340000000004</v>
      </c>
      <c r="CSG29" s="253">
        <v>95.166788999999994</v>
      </c>
      <c r="CSH29" s="253">
        <v>95.053409000000002</v>
      </c>
      <c r="CSI29" s="253">
        <v>94.905372</v>
      </c>
      <c r="CSJ29" s="253">
        <v>94.705279000000004</v>
      </c>
      <c r="CSK29" s="253">
        <v>94.450548999999995</v>
      </c>
      <c r="CSL29" s="253">
        <v>94.143957999999998</v>
      </c>
      <c r="CSM29" s="253">
        <v>93.773825000000002</v>
      </c>
      <c r="CSN29" s="253">
        <v>93.350104000000002</v>
      </c>
      <c r="CSO29" s="253">
        <v>92.936421999999993</v>
      </c>
      <c r="CSP29" s="253">
        <v>92.575051999999999</v>
      </c>
      <c r="CSQ29" s="253">
        <v>92.238913999999994</v>
      </c>
      <c r="CSR29" s="253">
        <v>91.893583000000007</v>
      </c>
      <c r="CSS29" s="253">
        <v>91.528424999999999</v>
      </c>
      <c r="CST29" s="253">
        <v>91.134382000000002</v>
      </c>
      <c r="CSU29" s="253">
        <v>90.691615999999996</v>
      </c>
      <c r="CSV29" s="253">
        <v>90.217445999999995</v>
      </c>
      <c r="CSW29" s="253">
        <v>89.796948999999998</v>
      </c>
      <c r="CSX29" s="253">
        <v>89.500033000000002</v>
      </c>
      <c r="CSY29" s="253">
        <v>89.312511999999998</v>
      </c>
      <c r="CSZ29" s="253">
        <v>89.184728000000007</v>
      </c>
      <c r="CTA29" s="253">
        <v>89.085212999999996</v>
      </c>
      <c r="CTB29" s="253">
        <v>88.999835000000004</v>
      </c>
      <c r="CTC29" s="253">
        <v>88.924968000000007</v>
      </c>
      <c r="CTD29" s="253">
        <v>88.885319999999993</v>
      </c>
      <c r="CTE29" s="253">
        <v>88.892627000000005</v>
      </c>
      <c r="CTF29" s="253">
        <v>88.904223000000002</v>
      </c>
      <c r="CTG29" s="253">
        <v>88.892660000000006</v>
      </c>
      <c r="CTH29" s="253">
        <v>88.865156999999996</v>
      </c>
      <c r="CTI29" s="253">
        <v>88.848341000000005</v>
      </c>
      <c r="CTJ29" s="253">
        <v>88.869063999999995</v>
      </c>
      <c r="CTK29" s="253">
        <v>88.951857000000004</v>
      </c>
      <c r="CTL29" s="253">
        <v>89.134281999999999</v>
      </c>
      <c r="CTM29" s="253">
        <v>89.448291999999995</v>
      </c>
      <c r="CTN29" s="253">
        <v>89.864547999999999</v>
      </c>
      <c r="CTO29" s="253">
        <v>90.306376999999998</v>
      </c>
      <c r="CTP29" s="253">
        <v>90.722919000000005</v>
      </c>
      <c r="CTQ29" s="253">
        <v>91.097765999999993</v>
      </c>
      <c r="CTR29" s="253">
        <v>91.418051000000006</v>
      </c>
      <c r="CTS29" s="253">
        <v>91.666597999999993</v>
      </c>
      <c r="CTT29" s="253">
        <v>91.839108999999993</v>
      </c>
      <c r="CTU29" s="253">
        <v>91.945266000000004</v>
      </c>
      <c r="CTV29" s="253">
        <v>91.992642000000004</v>
      </c>
      <c r="CTW29" s="253">
        <v>91.978831999999997</v>
      </c>
      <c r="CTX29" s="253">
        <v>91.923418999999996</v>
      </c>
      <c r="CTY29" s="253">
        <v>91.895044999999996</v>
      </c>
      <c r="CTZ29" s="253">
        <v>91.948430000000002</v>
      </c>
      <c r="CUA29" s="253">
        <v>92.085756000000003</v>
      </c>
      <c r="CUB29" s="253">
        <v>92.288415999999998</v>
      </c>
      <c r="CUC29" s="253">
        <v>92.525492999999997</v>
      </c>
      <c r="CUD29" s="253">
        <v>92.752911999999995</v>
      </c>
      <c r="CUE29" s="253">
        <v>92.935113000000001</v>
      </c>
      <c r="CUF29" s="253">
        <v>93.060740999999993</v>
      </c>
      <c r="CUG29" s="253">
        <v>93.135605999999996</v>
      </c>
      <c r="CUH29" s="253">
        <v>93.17116</v>
      </c>
      <c r="CUI29" s="253">
        <v>93.184984999999998</v>
      </c>
      <c r="CUJ29" s="253">
        <v>93.195162999999994</v>
      </c>
      <c r="CUK29" s="253">
        <v>93.208668000000003</v>
      </c>
      <c r="CUL29" s="253">
        <v>93.222249000000005</v>
      </c>
      <c r="CUM29" s="253">
        <v>93.234398999999996</v>
      </c>
      <c r="CUN29" s="253">
        <v>93.252494999999996</v>
      </c>
      <c r="CUO29" s="253">
        <v>93.284234999999995</v>
      </c>
      <c r="CUP29" s="253">
        <v>93.336507999999995</v>
      </c>
      <c r="CUQ29" s="253">
        <v>93.399405000000002</v>
      </c>
      <c r="CUR29" s="253">
        <v>93.448447000000002</v>
      </c>
      <c r="CUS29" s="253">
        <v>93.482173000000003</v>
      </c>
      <c r="CUT29" s="253">
        <v>93.511636999999993</v>
      </c>
      <c r="CUU29" s="253">
        <v>93.544139000000001</v>
      </c>
      <c r="CUV29" s="253">
        <v>93.585583999999997</v>
      </c>
      <c r="CUW29" s="253">
        <v>93.638069999999999</v>
      </c>
      <c r="CUX29" s="253">
        <v>93.697789</v>
      </c>
      <c r="CUY29" s="253">
        <v>93.758781999999997</v>
      </c>
      <c r="CUZ29" s="253">
        <v>93.817026999999996</v>
      </c>
      <c r="CVA29" s="253">
        <v>93.869951999999998</v>
      </c>
      <c r="CVB29" s="253">
        <v>93.914281000000003</v>
      </c>
      <c r="CVC29" s="253">
        <v>93.951873000000006</v>
      </c>
      <c r="CVD29" s="253">
        <v>93.990076999999999</v>
      </c>
      <c r="CVE29" s="253">
        <v>94.026616000000004</v>
      </c>
      <c r="CVF29" s="253">
        <v>94.050353000000001</v>
      </c>
      <c r="CVG29" s="253">
        <v>94.061839000000006</v>
      </c>
      <c r="CVH29" s="253">
        <v>94.079059999999998</v>
      </c>
      <c r="CVI29" s="253">
        <v>94.120957000000004</v>
      </c>
      <c r="CVJ29" s="253">
        <v>94.189436000000001</v>
      </c>
      <c r="CVK29" s="253">
        <v>94.267090999999994</v>
      </c>
      <c r="CVL29" s="253">
        <v>94.339596999999998</v>
      </c>
      <c r="CVM29" s="253">
        <v>94.407734000000005</v>
      </c>
      <c r="CVN29" s="253">
        <v>94.470151999999999</v>
      </c>
      <c r="CVO29" s="253">
        <v>94.516191000000006</v>
      </c>
      <c r="CVP29" s="253">
        <v>94.536738999999997</v>
      </c>
      <c r="CVQ29" s="253">
        <v>94.533169000000001</v>
      </c>
      <c r="CVR29" s="253">
        <v>94.511304999999993</v>
      </c>
      <c r="CVS29" s="253">
        <v>94.473712000000006</v>
      </c>
      <c r="CVT29" s="253">
        <v>94.418541000000005</v>
      </c>
      <c r="CVU29" s="253">
        <v>94.335425000000001</v>
      </c>
      <c r="CVV29" s="253">
        <v>94.206401</v>
      </c>
      <c r="CVW29" s="253">
        <v>94.014165000000006</v>
      </c>
      <c r="CVX29" s="253">
        <v>93.745694</v>
      </c>
      <c r="CVY29" s="253">
        <v>93.383583000000002</v>
      </c>
      <c r="CVZ29" s="253">
        <v>92.904900999999995</v>
      </c>
      <c r="CWA29" s="253">
        <v>92.289930999999996</v>
      </c>
      <c r="CWB29" s="253">
        <v>91.511814999999999</v>
      </c>
      <c r="CWC29" s="253">
        <v>90.528548000000001</v>
      </c>
      <c r="CWD29" s="253">
        <v>89.336346000000006</v>
      </c>
      <c r="CWE29" s="253">
        <v>88.050304999999994</v>
      </c>
      <c r="CWF29" s="253">
        <v>86.901525000000007</v>
      </c>
      <c r="CWG29" s="253">
        <v>86.157399999999996</v>
      </c>
      <c r="CWH29" s="253">
        <v>86.037276000000006</v>
      </c>
      <c r="CWI29" s="253">
        <v>86.590096000000003</v>
      </c>
      <c r="CWJ29" s="253">
        <v>87.607823999999994</v>
      </c>
      <c r="CWK29" s="253">
        <v>88.777833000000001</v>
      </c>
      <c r="CWL29" s="253">
        <v>89.902921000000006</v>
      </c>
      <c r="CWM29" s="253">
        <v>90.909873000000005</v>
      </c>
      <c r="CWN29" s="253">
        <v>91.754112000000006</v>
      </c>
      <c r="CWO29" s="253">
        <v>92.392486000000005</v>
      </c>
      <c r="CWP29" s="253">
        <v>92.820778000000004</v>
      </c>
      <c r="CWQ29" s="253">
        <v>93.085179999999994</v>
      </c>
      <c r="CWR29" s="253">
        <v>93.246996999999993</v>
      </c>
      <c r="CWS29" s="253">
        <v>93.349727999999999</v>
      </c>
      <c r="CWT29" s="253">
        <v>93.408918</v>
      </c>
      <c r="CWU29" s="253">
        <v>93.417918</v>
      </c>
      <c r="CWV29" s="253">
        <v>93.375798000000003</v>
      </c>
      <c r="CWW29" s="253">
        <v>93.316892999999993</v>
      </c>
      <c r="CWX29" s="253">
        <v>93.300348</v>
      </c>
      <c r="CWY29" s="253">
        <v>93.374557999999993</v>
      </c>
      <c r="CWZ29" s="253">
        <v>93.553415000000001</v>
      </c>
      <c r="CXA29" s="253">
        <v>93.814851000000004</v>
      </c>
      <c r="CXB29" s="253">
        <v>94.115326999999994</v>
      </c>
      <c r="CXC29" s="253">
        <v>94.408439000000001</v>
      </c>
      <c r="CXD29" s="253">
        <v>94.662565000000001</v>
      </c>
      <c r="CXE29" s="253">
        <v>94.870807999999997</v>
      </c>
      <c r="CXF29" s="253">
        <v>95.042850000000001</v>
      </c>
      <c r="CXG29" s="253">
        <v>95.189688000000004</v>
      </c>
      <c r="CXH29" s="253">
        <v>95.315192999999994</v>
      </c>
      <c r="CXI29" s="253">
        <v>95.417492999999993</v>
      </c>
      <c r="CXJ29" s="253">
        <v>95.497017999999997</v>
      </c>
      <c r="CXK29" s="253">
        <v>95.556151999999997</v>
      </c>
      <c r="CXL29" s="253">
        <v>95.594984999999994</v>
      </c>
      <c r="CXM29" s="253">
        <v>95.61251</v>
      </c>
      <c r="CXN29" s="253">
        <v>95.613979999999998</v>
      </c>
      <c r="CXO29" s="253">
        <v>95.610695000000007</v>
      </c>
      <c r="CXP29" s="253">
        <v>95.608757999999995</v>
      </c>
      <c r="CXQ29" s="253">
        <v>95.599238999999997</v>
      </c>
      <c r="CXR29" s="253">
        <v>95.564732000000006</v>
      </c>
      <c r="CXS29" s="253">
        <v>95.499470000000002</v>
      </c>
      <c r="CXT29" s="253">
        <v>95.419414000000003</v>
      </c>
      <c r="CXU29" s="253">
        <v>95.349007</v>
      </c>
      <c r="CXV29" s="253">
        <v>95.303163999999995</v>
      </c>
      <c r="CXW29" s="253">
        <v>95.282959000000005</v>
      </c>
      <c r="CXX29" s="253">
        <v>95.281559000000001</v>
      </c>
      <c r="CXY29" s="253">
        <v>95.290629999999993</v>
      </c>
      <c r="CXZ29" s="253">
        <v>95.303753</v>
      </c>
      <c r="CYA29" s="253">
        <v>95.317876999999996</v>
      </c>
      <c r="CYB29" s="253">
        <v>95.332312999999999</v>
      </c>
      <c r="CYC29" s="253">
        <v>95.346547000000001</v>
      </c>
      <c r="CYD29" s="253">
        <v>95.359934999999993</v>
      </c>
      <c r="CYE29" s="253">
        <v>95.373653000000004</v>
      </c>
      <c r="CYF29" s="253">
        <v>95.390254999999996</v>
      </c>
      <c r="CYG29" s="253">
        <v>95.410594000000003</v>
      </c>
      <c r="CYH29" s="253">
        <v>95.433695</v>
      </c>
      <c r="CYI29" s="253">
        <v>95.457246999999995</v>
      </c>
      <c r="CYJ29" s="253">
        <v>95.477996000000005</v>
      </c>
      <c r="CYK29" s="253">
        <v>95.493071</v>
      </c>
      <c r="CYL29" s="253">
        <v>95.503006999999997</v>
      </c>
      <c r="CYM29" s="253">
        <v>95.512072000000003</v>
      </c>
      <c r="CYN29" s="253">
        <v>95.524925999999994</v>
      </c>
      <c r="CYO29" s="253">
        <v>95.544809000000001</v>
      </c>
      <c r="CYP29" s="253">
        <v>95.575014999999993</v>
      </c>
      <c r="CYQ29" s="253">
        <v>95.618443999999997</v>
      </c>
      <c r="CYR29" s="253">
        <v>95.672402000000005</v>
      </c>
      <c r="CYS29" s="253">
        <v>95.725942000000003</v>
      </c>
      <c r="CYT29" s="253">
        <v>95.765653999999998</v>
      </c>
      <c r="CYU29" s="253">
        <v>95.783078000000003</v>
      </c>
      <c r="CYV29" s="253">
        <v>95.774299999999997</v>
      </c>
      <c r="CYW29" s="253">
        <v>95.737313999999998</v>
      </c>
      <c r="CYX29" s="253">
        <v>95.676392000000007</v>
      </c>
      <c r="CYY29" s="253">
        <v>95.608633999999995</v>
      </c>
      <c r="CYZ29" s="253">
        <v>95.558871999999994</v>
      </c>
      <c r="CZA29" s="253">
        <v>95.544058000000007</v>
      </c>
      <c r="CZB29" s="253">
        <v>95.563550000000006</v>
      </c>
      <c r="CZC29" s="253">
        <v>95.601771999999997</v>
      </c>
      <c r="CZD29" s="253">
        <v>95.638085000000004</v>
      </c>
      <c r="CZE29" s="253">
        <v>95.655244999999994</v>
      </c>
      <c r="CZF29" s="253">
        <v>95.645556999999997</v>
      </c>
      <c r="CZG29" s="253">
        <v>95.613795999999994</v>
      </c>
      <c r="CZH29" s="253">
        <v>95.573530000000005</v>
      </c>
      <c r="CZI29" s="253">
        <v>95.537932999999995</v>
      </c>
      <c r="CZJ29" s="253">
        <v>95.513233</v>
      </c>
      <c r="CZK29" s="253">
        <v>95.498919000000001</v>
      </c>
      <c r="CZL29" s="253">
        <v>95.489966999999993</v>
      </c>
      <c r="CZM29" s="253">
        <v>95.478703999999993</v>
      </c>
      <c r="CZN29" s="253">
        <v>95.459586000000002</v>
      </c>
      <c r="CZO29" s="253">
        <v>95.436728000000002</v>
      </c>
      <c r="CZP29" s="253">
        <v>95.425268000000003</v>
      </c>
      <c r="CZQ29" s="253">
        <v>95.440737999999996</v>
      </c>
      <c r="CZR29" s="253">
        <v>95.484936000000005</v>
      </c>
      <c r="CZS29" s="253">
        <v>95.542974000000001</v>
      </c>
      <c r="CZT29" s="253">
        <v>95.594283000000004</v>
      </c>
      <c r="CZU29" s="253">
        <v>95.625697000000002</v>
      </c>
      <c r="CZV29" s="253">
        <v>95.635519000000002</v>
      </c>
      <c r="CZW29" s="253">
        <v>95.628398000000004</v>
      </c>
      <c r="CZX29" s="253">
        <v>95.608052000000001</v>
      </c>
      <c r="CZY29" s="253">
        <v>95.574676999999994</v>
      </c>
      <c r="CZZ29" s="253">
        <v>95.528633999999997</v>
      </c>
      <c r="DAA29" s="253">
        <v>95.474451999999999</v>
      </c>
      <c r="DAB29" s="253">
        <v>95.418738000000005</v>
      </c>
      <c r="DAC29" s="253">
        <v>95.364198999999999</v>
      </c>
      <c r="DAD29" s="253">
        <v>95.307441999999995</v>
      </c>
      <c r="DAE29" s="253">
        <v>95.243210000000005</v>
      </c>
      <c r="DAF29" s="253">
        <v>95.168941000000004</v>
      </c>
      <c r="DAG29" s="253">
        <v>95.085147000000006</v>
      </c>
      <c r="DAH29" s="253">
        <v>94.993465999999998</v>
      </c>
      <c r="DAI29" s="253">
        <v>94.895816999999994</v>
      </c>
      <c r="DAJ29" s="253">
        <v>94.794499000000002</v>
      </c>
      <c r="DAK29" s="253">
        <v>94.691772999999998</v>
      </c>
      <c r="DAL29" s="253">
        <v>94.588978999999995</v>
      </c>
      <c r="DAM29" s="253">
        <v>94.485502999999994</v>
      </c>
      <c r="DAN29" s="253">
        <v>94.378731000000002</v>
      </c>
      <c r="DAO29" s="253">
        <v>94.266902000000002</v>
      </c>
      <c r="DAP29" s="253">
        <v>94.153245999999996</v>
      </c>
      <c r="DAQ29" s="253">
        <v>94.045699999999997</v>
      </c>
      <c r="DAR29" s="253">
        <v>93.949376000000001</v>
      </c>
      <c r="DAS29" s="253">
        <v>93.858542999999997</v>
      </c>
      <c r="DAT29" s="253">
        <v>93.759853000000007</v>
      </c>
      <c r="DAU29" s="253">
        <v>93.647311999999999</v>
      </c>
      <c r="DAV29" s="253">
        <v>93.533197000000001</v>
      </c>
      <c r="DAW29" s="253">
        <v>93.441412</v>
      </c>
      <c r="DAX29" s="253">
        <v>93.388842999999994</v>
      </c>
      <c r="DAY29" s="253">
        <v>93.373641000000006</v>
      </c>
      <c r="DAZ29" s="253">
        <v>93.380397000000002</v>
      </c>
      <c r="DBA29" s="253">
        <v>93.392765999999995</v>
      </c>
      <c r="DBB29" s="253">
        <v>93.400043999999994</v>
      </c>
      <c r="DBC29" s="253">
        <v>93.397896000000003</v>
      </c>
      <c r="DBD29" s="253">
        <v>93.389007000000007</v>
      </c>
      <c r="DBE29" s="253">
        <v>93.381970999999993</v>
      </c>
      <c r="DBF29" s="253">
        <v>93.384855000000002</v>
      </c>
      <c r="DBG29" s="253">
        <v>93.398661000000004</v>
      </c>
      <c r="DBH29" s="253">
        <v>93.419149000000004</v>
      </c>
      <c r="DBI29" s="253">
        <v>93.444585000000004</v>
      </c>
      <c r="DBJ29" s="253">
        <v>93.478397999999999</v>
      </c>
      <c r="DBK29" s="253">
        <v>93.524259000000001</v>
      </c>
      <c r="DBL29" s="253">
        <v>93.582047000000003</v>
      </c>
      <c r="DBM29" s="253">
        <v>93.649645000000007</v>
      </c>
      <c r="DBN29" s="253">
        <v>93.725914000000003</v>
      </c>
      <c r="DBO29" s="253">
        <v>93.810440999999997</v>
      </c>
      <c r="DBP29" s="253">
        <v>93.901815999999997</v>
      </c>
      <c r="DBQ29" s="253">
        <v>93.997184000000004</v>
      </c>
      <c r="DBR29" s="253">
        <v>94.093031999999994</v>
      </c>
      <c r="DBS29" s="253">
        <v>94.186492999999999</v>
      </c>
      <c r="DBT29" s="253">
        <v>94.276488000000001</v>
      </c>
      <c r="DBU29" s="253">
        <v>94.363347000000005</v>
      </c>
      <c r="DBV29" s="253">
        <v>94.446811999999994</v>
      </c>
      <c r="DBW29" s="253">
        <v>94.524884</v>
      </c>
      <c r="DBX29" s="253">
        <v>94.595111000000003</v>
      </c>
      <c r="DBY29" s="253">
        <v>94.656025</v>
      </c>
      <c r="DBZ29" s="253">
        <v>94.706407999999996</v>
      </c>
      <c r="DCA29" s="253">
        <v>94.744215999999994</v>
      </c>
      <c r="DCB29" s="253">
        <v>94.767814000000001</v>
      </c>
      <c r="DCC29" s="253">
        <v>94.778220000000005</v>
      </c>
      <c r="DCD29" s="253">
        <v>94.779295000000005</v>
      </c>
      <c r="DCE29" s="253">
        <v>94.775862000000004</v>
      </c>
      <c r="DCF29" s="253">
        <v>94.772619000000006</v>
      </c>
      <c r="DCG29" s="253">
        <v>94.775006000000005</v>
      </c>
      <c r="DCH29" s="253">
        <v>94.789806999999996</v>
      </c>
      <c r="DCI29" s="253">
        <v>94.823167999999995</v>
      </c>
      <c r="DCJ29" s="253">
        <v>94.876987</v>
      </c>
      <c r="DCK29" s="253">
        <v>94.946955000000003</v>
      </c>
      <c r="DCL29" s="253">
        <v>95.024311999999995</v>
      </c>
      <c r="DCM29" s="253">
        <v>95.100814</v>
      </c>
      <c r="DCN29" s="253">
        <v>95.173122000000006</v>
      </c>
      <c r="DCO29" s="253">
        <v>95.242793000000006</v>
      </c>
      <c r="DCP29" s="253">
        <v>95.312567000000001</v>
      </c>
      <c r="DCQ29" s="253">
        <v>95.383804999999995</v>
      </c>
      <c r="DCR29" s="253">
        <v>95.457426999999996</v>
      </c>
      <c r="DCS29" s="253">
        <v>95.534861000000006</v>
      </c>
      <c r="DCT29" s="253">
        <v>95.615943000000001</v>
      </c>
      <c r="DCU29" s="253">
        <v>95.696617000000003</v>
      </c>
      <c r="DCV29" s="253">
        <v>95.770750000000007</v>
      </c>
      <c r="DCW29" s="253">
        <v>95.834657000000007</v>
      </c>
      <c r="DCX29" s="253">
        <v>95.889094999999998</v>
      </c>
      <c r="DCY29" s="253">
        <v>95.936969000000005</v>
      </c>
      <c r="DCZ29" s="253">
        <v>95.980198000000001</v>
      </c>
      <c r="DDA29" s="253">
        <v>96.019250999999997</v>
      </c>
      <c r="DDB29" s="253">
        <v>96.054270000000002</v>
      </c>
      <c r="DDC29" s="253">
        <v>96.084276000000003</v>
      </c>
      <c r="DDD29" s="253">
        <v>96.105192000000002</v>
      </c>
      <c r="DDE29" s="253">
        <v>96.111547000000002</v>
      </c>
      <c r="DDF29" s="253">
        <v>96.102238999999997</v>
      </c>
      <c r="DDG29" s="253">
        <v>96.083574999999996</v>
      </c>
      <c r="DDH29" s="253">
        <v>96.064376999999993</v>
      </c>
      <c r="DDI29" s="253">
        <v>96.048257000000007</v>
      </c>
      <c r="DDJ29" s="253">
        <v>96.032094999999998</v>
      </c>
      <c r="DDK29" s="253">
        <v>96.011131000000006</v>
      </c>
      <c r="DDL29" s="253">
        <v>95.983512000000005</v>
      </c>
      <c r="DDM29" s="253">
        <v>95.950430999999995</v>
      </c>
      <c r="DDN29" s="253">
        <v>95.914739999999995</v>
      </c>
      <c r="DDO29" s="253">
        <v>95.880373000000006</v>
      </c>
      <c r="DDP29" s="253">
        <v>95.851229000000004</v>
      </c>
      <c r="DDQ29" s="253">
        <v>95.829246999999995</v>
      </c>
      <c r="DDR29" s="253">
        <v>95.813947999999996</v>
      </c>
      <c r="DDS29" s="253">
        <v>95.803612000000001</v>
      </c>
      <c r="DDT29" s="253">
        <v>95.795199999999994</v>
      </c>
      <c r="DDU29" s="253">
        <v>95.782347999999999</v>
      </c>
      <c r="DDV29" s="253">
        <v>95.755424000000005</v>
      </c>
      <c r="DDW29" s="253">
        <v>95.705972000000003</v>
      </c>
      <c r="DDX29" s="253">
        <v>95.631693999999996</v>
      </c>
      <c r="DDY29" s="253">
        <v>95.536923999999999</v>
      </c>
      <c r="DDZ29" s="253">
        <v>95.427924000000004</v>
      </c>
      <c r="DEA29" s="253">
        <v>95.305576000000002</v>
      </c>
      <c r="DEB29" s="253">
        <v>95.160081000000005</v>
      </c>
      <c r="DEC29" s="253">
        <v>94.974563000000003</v>
      </c>
      <c r="DED29" s="253">
        <v>94.740319999999997</v>
      </c>
      <c r="DEE29" s="253">
        <v>94.47372</v>
      </c>
      <c r="DEF29" s="253">
        <v>94.218153000000001</v>
      </c>
      <c r="DEG29" s="253">
        <v>94.026211000000004</v>
      </c>
      <c r="DEH29" s="253">
        <v>93.935321000000002</v>
      </c>
      <c r="DEI29" s="253">
        <v>93.953654999999998</v>
      </c>
      <c r="DEJ29" s="253">
        <v>94.061954</v>
      </c>
      <c r="DEK29" s="253">
        <v>94.224771000000004</v>
      </c>
      <c r="DEL29" s="253">
        <v>94.403837999999993</v>
      </c>
      <c r="DEM29" s="253">
        <v>94.571172000000004</v>
      </c>
      <c r="DEN29" s="253">
        <v>94.716318000000001</v>
      </c>
      <c r="DEO29" s="253">
        <v>94.840592000000001</v>
      </c>
      <c r="DEP29" s="253">
        <v>94.944281000000004</v>
      </c>
      <c r="DEQ29" s="253">
        <v>95.022381999999993</v>
      </c>
      <c r="DER29" s="253">
        <v>95.072289999999995</v>
      </c>
      <c r="DES29" s="253">
        <v>95.100150999999997</v>
      </c>
      <c r="DET29" s="253">
        <v>95.116890999999995</v>
      </c>
      <c r="DEU29" s="253">
        <v>95.131282999999996</v>
      </c>
      <c r="DEV29" s="253">
        <v>95.149240000000006</v>
      </c>
      <c r="DEW29" s="253">
        <v>95.176283999999995</v>
      </c>
      <c r="DEX29" s="253">
        <v>95.215980000000002</v>
      </c>
      <c r="DEY29" s="253">
        <v>95.266242000000005</v>
      </c>
      <c r="DEZ29" s="253">
        <v>95.320109000000002</v>
      </c>
      <c r="DFA29" s="253">
        <v>95.370609999999999</v>
      </c>
      <c r="DFB29" s="253">
        <v>95.414433000000002</v>
      </c>
      <c r="DFC29" s="253">
        <v>95.452709999999996</v>
      </c>
      <c r="DFD29" s="253">
        <v>95.489778999999999</v>
      </c>
      <c r="DFE29" s="253">
        <v>95.529272000000006</v>
      </c>
      <c r="DFF29" s="253">
        <v>95.568950999999998</v>
      </c>
      <c r="DFG29" s="253">
        <v>95.600149999999999</v>
      </c>
      <c r="DFH29" s="253">
        <v>95.614270000000005</v>
      </c>
      <c r="DFI29" s="253">
        <v>95.609786999999997</v>
      </c>
      <c r="DFJ29" s="253">
        <v>95.592298</v>
      </c>
      <c r="DFK29" s="253">
        <v>95.569102000000001</v>
      </c>
      <c r="DFL29" s="253">
        <v>95.544749999999993</v>
      </c>
      <c r="DFM29" s="253">
        <v>95.519662999999994</v>
      </c>
      <c r="DFN29" s="253">
        <v>95.489887999999993</v>
      </c>
      <c r="DFO29" s="253">
        <v>95.448511999999994</v>
      </c>
      <c r="DFP29" s="253">
        <v>95.390148999999994</v>
      </c>
      <c r="DFQ29" s="253">
        <v>95.314940000000007</v>
      </c>
      <c r="DFR29" s="253">
        <v>95.226780000000005</v>
      </c>
      <c r="DFS29" s="253">
        <v>95.127384000000006</v>
      </c>
      <c r="DFT29" s="253">
        <v>95.013852</v>
      </c>
      <c r="DFU29" s="253">
        <v>94.883633000000003</v>
      </c>
      <c r="DFV29" s="253">
        <v>94.742141000000004</v>
      </c>
      <c r="DFW29" s="253">
        <v>94.605239999999995</v>
      </c>
      <c r="DFX29" s="253">
        <v>94.492759000000007</v>
      </c>
      <c r="DFY29" s="253">
        <v>94.415989999999994</v>
      </c>
      <c r="DFZ29" s="253">
        <v>94.368885000000006</v>
      </c>
      <c r="DGA29" s="253">
        <v>94.333748</v>
      </c>
      <c r="DGB29" s="253">
        <v>94.299295999999998</v>
      </c>
      <c r="DGC29" s="253">
        <v>94.272041000000002</v>
      </c>
      <c r="DGD29" s="253">
        <v>94.267000999999993</v>
      </c>
      <c r="DGE29" s="253">
        <v>94.289654999999996</v>
      </c>
      <c r="DGF29" s="253">
        <v>94.331597000000002</v>
      </c>
      <c r="DGG29" s="253">
        <v>94.381276999999997</v>
      </c>
      <c r="DGH29" s="253">
        <v>94.431200000000004</v>
      </c>
      <c r="DGI29" s="253">
        <v>94.473899000000003</v>
      </c>
      <c r="DGJ29" s="253">
        <v>94.498897999999997</v>
      </c>
      <c r="DGK29" s="253">
        <v>94.498829000000001</v>
      </c>
      <c r="DGL29" s="253">
        <v>94.475528999999995</v>
      </c>
      <c r="DGM29" s="253">
        <v>94.436531000000002</v>
      </c>
      <c r="DGN29" s="253">
        <v>94.386748999999995</v>
      </c>
      <c r="DGO29" s="253">
        <v>94.325512000000003</v>
      </c>
      <c r="DGP29" s="253">
        <v>94.249278000000004</v>
      </c>
      <c r="DGQ29" s="253">
        <v>94.155821000000003</v>
      </c>
      <c r="DGR29" s="253">
        <v>94.050175999999993</v>
      </c>
      <c r="DGS29" s="253">
        <v>93.949738999999994</v>
      </c>
      <c r="DGT29" s="253">
        <v>93.879650999999996</v>
      </c>
      <c r="DGU29" s="253">
        <v>93.857347000000004</v>
      </c>
      <c r="DGV29" s="253">
        <v>93.879495000000006</v>
      </c>
      <c r="DGW29" s="253">
        <v>93.925419000000005</v>
      </c>
      <c r="DGX29" s="253">
        <v>93.971444000000005</v>
      </c>
      <c r="DGY29" s="253">
        <v>94.003388999999999</v>
      </c>
      <c r="DGZ29" s="253">
        <v>94.019491000000002</v>
      </c>
      <c r="DHA29" s="253">
        <v>94.020283000000006</v>
      </c>
      <c r="DHB29" s="253">
        <v>93.994281000000001</v>
      </c>
      <c r="DHC29" s="253">
        <v>93.916756000000007</v>
      </c>
      <c r="DHD29" s="253">
        <v>93.773921999999999</v>
      </c>
      <c r="DHE29" s="253">
        <v>93.594106999999994</v>
      </c>
      <c r="DHF29" s="253">
        <v>93.447041999999996</v>
      </c>
      <c r="DHG29" s="253">
        <v>93.399389999999997</v>
      </c>
      <c r="DHH29" s="253">
        <v>93.466645999999997</v>
      </c>
      <c r="DHI29" s="253">
        <v>93.608870999999994</v>
      </c>
      <c r="DHJ29" s="253">
        <v>93.767563999999993</v>
      </c>
      <c r="DHK29" s="253">
        <v>93.901713000000001</v>
      </c>
      <c r="DHL29" s="253">
        <v>93.996151999999995</v>
      </c>
      <c r="DHM29" s="253">
        <v>94.052009999999996</v>
      </c>
      <c r="DHN29" s="253">
        <v>94.078564</v>
      </c>
      <c r="DHO29" s="253">
        <v>94.088744000000005</v>
      </c>
      <c r="DHP29" s="253">
        <v>94.092843000000002</v>
      </c>
      <c r="DHQ29" s="253">
        <v>94.094525000000004</v>
      </c>
      <c r="DHR29" s="253">
        <v>94.094920000000002</v>
      </c>
      <c r="DHS29" s="253">
        <v>94.098588000000007</v>
      </c>
      <c r="DHT29" s="253">
        <v>94.110994000000005</v>
      </c>
      <c r="DHU29" s="253">
        <v>94.129745</v>
      </c>
      <c r="DHV29" s="253">
        <v>94.142010999999997</v>
      </c>
      <c r="DHW29" s="253">
        <v>94.133306000000005</v>
      </c>
      <c r="DHX29" s="253">
        <v>94.098765999999998</v>
      </c>
      <c r="DHY29" s="253">
        <v>94.046323999999998</v>
      </c>
      <c r="DHZ29" s="253">
        <v>93.991214999999997</v>
      </c>
      <c r="DIA29" s="253">
        <v>93.948159000000004</v>
      </c>
      <c r="DIB29" s="253">
        <v>93.926316999999997</v>
      </c>
      <c r="DIC29" s="253">
        <v>93.927935000000005</v>
      </c>
      <c r="DID29" s="253">
        <v>93.949428999999995</v>
      </c>
      <c r="DIE29" s="253">
        <v>93.983885999999998</v>
      </c>
      <c r="DIF29" s="253">
        <v>94.023912999999993</v>
      </c>
      <c r="DIG29" s="253">
        <v>94.063479999999998</v>
      </c>
      <c r="DIH29" s="253">
        <v>94.098692</v>
      </c>
      <c r="DII29" s="253">
        <v>94.128386000000006</v>
      </c>
      <c r="DIJ29" s="253">
        <v>94.153835999999998</v>
      </c>
      <c r="DIK29" s="253">
        <v>94.176057</v>
      </c>
      <c r="DIL29" s="253">
        <v>94.192519000000004</v>
      </c>
      <c r="DIM29" s="253">
        <v>94.197564</v>
      </c>
      <c r="DIN29" s="253">
        <v>94.186773000000002</v>
      </c>
      <c r="DIO29" s="253">
        <v>94.159908999999999</v>
      </c>
      <c r="DIP29" s="253">
        <v>94.119102999999996</v>
      </c>
      <c r="DIQ29" s="253">
        <v>94.066242000000003</v>
      </c>
      <c r="DIR29" s="253">
        <v>94.004662999999994</v>
      </c>
      <c r="DIS29" s="253">
        <v>93.942357999999999</v>
      </c>
      <c r="DIT29" s="253">
        <v>93.888831999999994</v>
      </c>
      <c r="DIU29" s="253">
        <v>93.846307999999993</v>
      </c>
      <c r="DIV29" s="253">
        <v>93.807230000000004</v>
      </c>
      <c r="DIW29" s="253">
        <v>93.763238000000001</v>
      </c>
      <c r="DIX29" s="253">
        <v>93.714172000000005</v>
      </c>
      <c r="DIY29" s="253">
        <v>93.666921000000002</v>
      </c>
      <c r="DIZ29" s="253">
        <v>93.629283000000001</v>
      </c>
      <c r="DJA29" s="253">
        <v>93.607204999999993</v>
      </c>
      <c r="DJB29" s="253">
        <v>93.604050999999998</v>
      </c>
      <c r="DJC29" s="253">
        <v>93.617116999999993</v>
      </c>
      <c r="DJD29" s="253">
        <v>93.634090999999998</v>
      </c>
      <c r="DJE29" s="253">
        <v>93.637009000000006</v>
      </c>
      <c r="DJF29" s="253">
        <v>93.614666</v>
      </c>
      <c r="DJG29" s="253">
        <v>93.573182000000003</v>
      </c>
      <c r="DJH29" s="253">
        <v>93.532461999999995</v>
      </c>
      <c r="DJI29" s="253">
        <v>93.509575999999996</v>
      </c>
      <c r="DJJ29" s="253">
        <v>93.505387999999996</v>
      </c>
      <c r="DJK29" s="253">
        <v>93.508752999999999</v>
      </c>
      <c r="DJL29" s="253">
        <v>93.512715999999998</v>
      </c>
      <c r="DJM29" s="253">
        <v>93.522080000000003</v>
      </c>
      <c r="DJN29" s="253">
        <v>93.543092999999999</v>
      </c>
      <c r="DJO29" s="253">
        <v>93.570798999999994</v>
      </c>
      <c r="DJP29" s="253">
        <v>93.593041999999997</v>
      </c>
      <c r="DJQ29" s="253">
        <v>93.606200999999999</v>
      </c>
      <c r="DJR29" s="253">
        <v>93.620822000000004</v>
      </c>
      <c r="DJS29" s="253">
        <v>93.649429999999995</v>
      </c>
      <c r="DJT29" s="253">
        <v>93.692653000000007</v>
      </c>
      <c r="DJU29" s="253">
        <v>93.739973000000006</v>
      </c>
      <c r="DJV29" s="253">
        <v>93.781364999999994</v>
      </c>
      <c r="DJW29" s="253">
        <v>93.815342000000001</v>
      </c>
      <c r="DJX29" s="253">
        <v>93.847742999999994</v>
      </c>
      <c r="DJY29" s="253">
        <v>93.886657</v>
      </c>
      <c r="DJZ29" s="253">
        <v>93.938749999999999</v>
      </c>
      <c r="DKA29" s="253">
        <v>94.006804000000002</v>
      </c>
      <c r="DKB29" s="253">
        <v>94.087462000000002</v>
      </c>
      <c r="DKC29" s="253">
        <v>94.171054999999996</v>
      </c>
      <c r="DKD29" s="253">
        <v>94.245829000000001</v>
      </c>
      <c r="DKE29" s="253">
        <v>94.304764000000006</v>
      </c>
      <c r="DKF29" s="253">
        <v>94.348867999999996</v>
      </c>
      <c r="DKG29" s="253">
        <v>94.383139</v>
      </c>
      <c r="DKH29" s="253">
        <v>94.409916999999993</v>
      </c>
      <c r="DKI29" s="253">
        <v>94.427834000000004</v>
      </c>
      <c r="DKJ29" s="253">
        <v>94.436781999999994</v>
      </c>
      <c r="DKK29" s="253">
        <v>94.440084999999996</v>
      </c>
      <c r="DKL29" s="253">
        <v>94.4392</v>
      </c>
      <c r="DKM29" s="253">
        <v>94.428199000000006</v>
      </c>
      <c r="DKN29" s="253">
        <v>94.395454999999998</v>
      </c>
      <c r="DKO29" s="253">
        <v>94.327517</v>
      </c>
      <c r="DKP29" s="253">
        <v>94.207577999999998</v>
      </c>
      <c r="DKQ29" s="253">
        <v>94.015997999999996</v>
      </c>
      <c r="DKR29" s="253">
        <v>93.747032000000004</v>
      </c>
      <c r="DKS29" s="253">
        <v>93.435197000000002</v>
      </c>
      <c r="DKT29" s="253">
        <v>93.161384999999996</v>
      </c>
      <c r="DKU29" s="253">
        <v>93.020312000000004</v>
      </c>
      <c r="DKV29" s="253">
        <v>93.070453999999998</v>
      </c>
      <c r="DKW29" s="253">
        <v>93.305531999999999</v>
      </c>
      <c r="DKX29" s="253">
        <v>93.663611000000003</v>
      </c>
      <c r="DKY29" s="253">
        <v>94.061147000000005</v>
      </c>
      <c r="DKZ29" s="253">
        <v>94.429220999999998</v>
      </c>
      <c r="DLA29" s="253">
        <v>94.732988000000006</v>
      </c>
      <c r="DLB29" s="253">
        <v>94.968301999999994</v>
      </c>
      <c r="DLC29" s="253">
        <v>95.145202999999995</v>
      </c>
      <c r="DLD29" s="253">
        <v>95.274905000000004</v>
      </c>
      <c r="DLE29" s="253">
        <v>95.367861000000005</v>
      </c>
      <c r="DLF29" s="253">
        <v>95.435063999999997</v>
      </c>
      <c r="DLG29" s="253">
        <v>95.483902</v>
      </c>
      <c r="DLH29" s="253">
        <v>95.513693000000004</v>
      </c>
      <c r="DLI29" s="253">
        <v>95.519839000000005</v>
      </c>
      <c r="DLJ29" s="253">
        <v>95.501064999999997</v>
      </c>
      <c r="DLK29" s="253">
        <v>95.457125000000005</v>
      </c>
      <c r="DLL29" s="253">
        <v>95.380261000000004</v>
      </c>
      <c r="DLM29" s="253">
        <v>95.256287999999998</v>
      </c>
      <c r="DLN29" s="253">
        <v>95.076265000000006</v>
      </c>
      <c r="DLO29" s="253">
        <v>94.841341</v>
      </c>
      <c r="DLP29" s="253">
        <v>94.555363</v>
      </c>
      <c r="DLQ29" s="253">
        <v>94.223725000000002</v>
      </c>
      <c r="DLR29" s="253">
        <v>93.870217999999994</v>
      </c>
      <c r="DLS29" s="253">
        <v>93.552834000000004</v>
      </c>
      <c r="DLT29" s="253">
        <v>93.352742000000006</v>
      </c>
      <c r="DLU29" s="253">
        <v>93.338005999999993</v>
      </c>
      <c r="DLV29" s="253">
        <v>93.527316999999996</v>
      </c>
      <c r="DLW29" s="253">
        <v>93.877550999999997</v>
      </c>
      <c r="DLX29" s="253">
        <v>94.302543</v>
      </c>
      <c r="DLY29" s="253">
        <v>94.711946999999995</v>
      </c>
      <c r="DLZ29" s="253">
        <v>95.048240000000007</v>
      </c>
      <c r="DMA29" s="253">
        <v>95.300657000000001</v>
      </c>
      <c r="DMB29" s="253">
        <v>95.489322000000001</v>
      </c>
      <c r="DMC29" s="253">
        <v>95.636792999999997</v>
      </c>
      <c r="DMD29" s="253">
        <v>95.752804999999995</v>
      </c>
      <c r="DME29" s="253">
        <v>95.838778000000005</v>
      </c>
      <c r="DMF29" s="253">
        <v>95.897689</v>
      </c>
      <c r="DMG29" s="253">
        <v>95.937049000000002</v>
      </c>
      <c r="DMH29" s="253">
        <v>95.966171000000003</v>
      </c>
      <c r="DMI29" s="253">
        <v>95.992479000000003</v>
      </c>
      <c r="DMJ29" s="253">
        <v>96.018190000000004</v>
      </c>
      <c r="DMK29" s="253">
        <v>96.039714000000004</v>
      </c>
      <c r="DML29" s="253">
        <v>96.052368000000001</v>
      </c>
      <c r="DMM29" s="253">
        <v>96.056430000000006</v>
      </c>
      <c r="DMN29" s="253">
        <v>96.057554999999994</v>
      </c>
      <c r="DMO29" s="253">
        <v>96.062505999999999</v>
      </c>
      <c r="DMP29" s="253">
        <v>96.076888999999994</v>
      </c>
      <c r="DMQ29" s="253">
        <v>96.105144999999993</v>
      </c>
      <c r="DMR29" s="253">
        <v>96.147588999999996</v>
      </c>
      <c r="DMS29" s="253">
        <v>96.196119999999993</v>
      </c>
      <c r="DMT29" s="253">
        <v>96.236264000000006</v>
      </c>
      <c r="DMU29" s="253">
        <v>96.255775999999997</v>
      </c>
      <c r="DMV29" s="253">
        <v>96.250939000000002</v>
      </c>
      <c r="DMW29" s="253">
        <v>96.226504000000006</v>
      </c>
      <c r="DMX29" s="253">
        <v>96.193743999999995</v>
      </c>
      <c r="DMY29" s="253">
        <v>96.168008999999998</v>
      </c>
      <c r="DMZ29" s="253">
        <v>96.162389000000005</v>
      </c>
      <c r="DNA29" s="253">
        <v>96.180546000000007</v>
      </c>
      <c r="DNB29" s="253">
        <v>96.217408000000006</v>
      </c>
      <c r="DNC29" s="253">
        <v>96.266954999999996</v>
      </c>
      <c r="DND29" s="253">
        <v>96.325687000000002</v>
      </c>
      <c r="DNE29" s="253">
        <v>96.387904000000006</v>
      </c>
      <c r="DNF29" s="253">
        <v>96.443450999999996</v>
      </c>
      <c r="DNG29" s="253">
        <v>96.484699000000006</v>
      </c>
      <c r="DNH29" s="253">
        <v>96.513067000000007</v>
      </c>
      <c r="DNI29" s="253">
        <v>96.534840000000003</v>
      </c>
      <c r="DNJ29" s="253">
        <v>96.552548999999999</v>
      </c>
      <c r="DNK29" s="253">
        <v>96.564077999999995</v>
      </c>
      <c r="DNL29" s="253">
        <v>96.568939999999998</v>
      </c>
      <c r="DNM29" s="253">
        <v>96.571664999999996</v>
      </c>
      <c r="DNN29" s="253">
        <v>96.578130999999999</v>
      </c>
      <c r="DNO29" s="253">
        <v>96.589816999999996</v>
      </c>
      <c r="DNP29" s="253">
        <v>96.601819000000006</v>
      </c>
      <c r="DNQ29" s="253">
        <v>96.606409999999997</v>
      </c>
      <c r="DNR29" s="253">
        <v>96.599862000000002</v>
      </c>
      <c r="DNS29" s="253">
        <v>96.586265999999995</v>
      </c>
      <c r="DNT29" s="253">
        <v>96.573176000000004</v>
      </c>
      <c r="DNU29" s="253">
        <v>96.563619000000003</v>
      </c>
      <c r="DNV29" s="253">
        <v>96.555034000000006</v>
      </c>
      <c r="DNW29" s="253">
        <v>96.54607</v>
      </c>
      <c r="DNX29" s="253">
        <v>96.540120999999999</v>
      </c>
      <c r="DNY29" s="253">
        <v>96.539912999999999</v>
      </c>
      <c r="DNZ29" s="253">
        <v>96.542427000000004</v>
      </c>
      <c r="DOA29" s="253">
        <v>96.543030000000002</v>
      </c>
      <c r="DOB29" s="253">
        <v>96.542224000000004</v>
      </c>
      <c r="DOC29" s="253">
        <v>96.544000999999994</v>
      </c>
      <c r="DOD29" s="253">
        <v>96.548586</v>
      </c>
      <c r="DOE29" s="253">
        <v>96.551129000000003</v>
      </c>
      <c r="DOF29" s="253">
        <v>96.547810999999996</v>
      </c>
      <c r="DOG29" s="253">
        <v>96.538735000000003</v>
      </c>
      <c r="DOH29" s="253">
        <v>96.521480999999994</v>
      </c>
      <c r="DOI29" s="253">
        <v>96.482274000000004</v>
      </c>
      <c r="DOJ29" s="253">
        <v>96.396276999999998</v>
      </c>
      <c r="DOK29" s="253">
        <v>96.242165</v>
      </c>
      <c r="DOL29" s="253">
        <v>96.024417999999997</v>
      </c>
      <c r="DOM29" s="253">
        <v>95.785824000000005</v>
      </c>
      <c r="DON29" s="253">
        <v>95.594429000000005</v>
      </c>
      <c r="DOO29" s="253">
        <v>95.509675000000001</v>
      </c>
      <c r="DOP29" s="253">
        <v>95.552670000000006</v>
      </c>
      <c r="DOQ29" s="253">
        <v>95.702094000000002</v>
      </c>
      <c r="DOR29" s="253">
        <v>95.913043000000002</v>
      </c>
      <c r="DOS29" s="253">
        <v>96.138598999999999</v>
      </c>
      <c r="DOT29" s="253">
        <v>96.342044999999999</v>
      </c>
      <c r="DOU29" s="253">
        <v>96.502819000000002</v>
      </c>
      <c r="DOV29" s="253">
        <v>96.618405999999993</v>
      </c>
      <c r="DOW29" s="253">
        <v>96.698684</v>
      </c>
      <c r="DOX29" s="253">
        <v>96.754869999999997</v>
      </c>
      <c r="DOY29" s="253">
        <v>96.791815</v>
      </c>
      <c r="DOZ29" s="253">
        <v>96.807795999999996</v>
      </c>
      <c r="DPA29" s="253">
        <v>96.798439999999999</v>
      </c>
      <c r="DPB29" s="253">
        <v>96.761702</v>
      </c>
      <c r="DPC29" s="253">
        <v>96.702504000000005</v>
      </c>
      <c r="DPD29" s="253">
        <v>96.631975999999995</v>
      </c>
      <c r="DPE29" s="253">
        <v>96.557472000000004</v>
      </c>
      <c r="DPF29" s="253">
        <v>96.471678999999995</v>
      </c>
      <c r="DPG29" s="253">
        <v>96.355840999999998</v>
      </c>
      <c r="DPH29" s="253">
        <v>96.198213999999993</v>
      </c>
      <c r="DPI29" s="253">
        <v>96.008824000000004</v>
      </c>
      <c r="DPJ29" s="253">
        <v>95.813901999999999</v>
      </c>
      <c r="DPK29" s="253">
        <v>95.637460000000004</v>
      </c>
      <c r="DPL29" s="253">
        <v>95.492142999999999</v>
      </c>
      <c r="DPM29" s="253">
        <v>95.387604999999994</v>
      </c>
      <c r="DPN29" s="253">
        <v>95.341244000000003</v>
      </c>
      <c r="DPO29" s="253">
        <v>95.374202999999994</v>
      </c>
      <c r="DPP29" s="253">
        <v>95.494107999999997</v>
      </c>
      <c r="DPQ29" s="253">
        <v>95.681031000000004</v>
      </c>
      <c r="DPR29" s="253">
        <v>95.891290999999995</v>
      </c>
      <c r="DPS29" s="253">
        <v>96.078982999999994</v>
      </c>
      <c r="DPT29" s="253">
        <v>96.218629000000007</v>
      </c>
      <c r="DPU29" s="253">
        <v>96.310239999999993</v>
      </c>
      <c r="DPV29" s="253">
        <v>96.366021000000003</v>
      </c>
      <c r="DPW29" s="253">
        <v>96.395899999999997</v>
      </c>
      <c r="DPX29" s="253">
        <v>96.406375999999995</v>
      </c>
      <c r="DPY29" s="253">
        <v>96.408062000000001</v>
      </c>
      <c r="DPZ29" s="253">
        <v>96.415942000000001</v>
      </c>
      <c r="DQA29" s="253">
        <v>96.438181</v>
      </c>
      <c r="DQB29" s="253">
        <v>96.468260999999998</v>
      </c>
      <c r="DQC29" s="253">
        <v>96.493587000000005</v>
      </c>
      <c r="DQD29" s="253">
        <v>96.511094</v>
      </c>
      <c r="DQE29" s="253">
        <v>96.528299000000004</v>
      </c>
      <c r="DQF29" s="253">
        <v>96.547661000000005</v>
      </c>
      <c r="DQG29" s="253">
        <v>96.557224000000005</v>
      </c>
      <c r="DQH29" s="253">
        <v>96.543172999999996</v>
      </c>
      <c r="DQI29" s="253">
        <v>96.508059000000003</v>
      </c>
      <c r="DQJ29" s="253">
        <v>96.468566999999993</v>
      </c>
      <c r="DQK29" s="253">
        <v>96.43526</v>
      </c>
      <c r="DQL29" s="253">
        <v>96.401261000000005</v>
      </c>
      <c r="DQM29" s="253">
        <v>96.352234999999993</v>
      </c>
      <c r="DQN29" s="253">
        <v>96.281654000000003</v>
      </c>
      <c r="DQO29" s="253">
        <v>96.193190000000001</v>
      </c>
      <c r="DQP29" s="253">
        <v>96.089489999999998</v>
      </c>
      <c r="DQQ29" s="253">
        <v>95.954244000000003</v>
      </c>
      <c r="DQR29" s="253">
        <v>95.738618000000002</v>
      </c>
      <c r="DQS29" s="253">
        <v>95.377663999999996</v>
      </c>
      <c r="DQT29" s="253">
        <v>94.855035000000001</v>
      </c>
      <c r="DQU29" s="253">
        <v>94.274759000000003</v>
      </c>
      <c r="DQV29" s="253">
        <v>93.849813999999995</v>
      </c>
      <c r="DQW29" s="253">
        <v>93.775640999999993</v>
      </c>
      <c r="DQX29" s="253">
        <v>94.084936999999996</v>
      </c>
      <c r="DQY29" s="253">
        <v>94.623667999999995</v>
      </c>
      <c r="DQZ29" s="253">
        <v>95.172528</v>
      </c>
      <c r="DRA29" s="253">
        <v>95.590081999999995</v>
      </c>
      <c r="DRB29" s="253">
        <v>95.854844</v>
      </c>
      <c r="DRC29" s="253">
        <v>96.010980000000004</v>
      </c>
      <c r="DRD29" s="253">
        <v>96.104140000000001</v>
      </c>
      <c r="DRE29" s="253">
        <v>96.159574000000006</v>
      </c>
      <c r="DRF29" s="253">
        <v>96.189081000000002</v>
      </c>
      <c r="DRG29" s="253">
        <v>96.200291000000007</v>
      </c>
      <c r="DRH29" s="253">
        <v>96.202263000000002</v>
      </c>
      <c r="DRI29" s="253">
        <v>96.206822000000003</v>
      </c>
      <c r="DRJ29" s="253">
        <v>96.221897999999996</v>
      </c>
      <c r="DRK29" s="253">
        <v>96.244125999999994</v>
      </c>
      <c r="DRL29" s="253">
        <v>96.263810000000007</v>
      </c>
      <c r="DRM29" s="253">
        <v>96.275491000000002</v>
      </c>
      <c r="DRN29" s="253">
        <v>96.275683000000001</v>
      </c>
      <c r="DRO29" s="253">
        <v>96.254564999999999</v>
      </c>
      <c r="DRP29" s="253">
        <v>96.203458999999995</v>
      </c>
      <c r="DRQ29" s="253">
        <v>96.130493999999999</v>
      </c>
      <c r="DRR29" s="253">
        <v>96.056972999999999</v>
      </c>
      <c r="DRS29" s="253">
        <v>95.995553000000001</v>
      </c>
      <c r="DRT29" s="253">
        <v>95.938894000000005</v>
      </c>
      <c r="DRU29" s="253">
        <v>95.869570999999993</v>
      </c>
      <c r="DRV29" s="253">
        <v>95.772496000000004</v>
      </c>
      <c r="DRW29" s="253">
        <v>95.636239000000003</v>
      </c>
      <c r="DRX29" s="253">
        <v>95.454082</v>
      </c>
      <c r="DRY29" s="253">
        <v>95.235691000000003</v>
      </c>
      <c r="DRZ29" s="253">
        <v>95.016824</v>
      </c>
      <c r="DSA29" s="253">
        <v>94.849130000000002</v>
      </c>
      <c r="DSB29" s="253">
        <v>94.775443999999993</v>
      </c>
      <c r="DSC29" s="253">
        <v>94.810838000000004</v>
      </c>
      <c r="DSD29" s="253">
        <v>94.938669000000004</v>
      </c>
      <c r="DSE29" s="253">
        <v>95.118939999999995</v>
      </c>
      <c r="DSF29" s="253">
        <v>95.305485000000004</v>
      </c>
      <c r="DSG29" s="253">
        <v>95.465542999999997</v>
      </c>
      <c r="DSH29" s="253">
        <v>95.589106000000001</v>
      </c>
      <c r="DSI29" s="253">
        <v>95.680222000000001</v>
      </c>
      <c r="DSJ29" s="253">
        <v>95.740880000000004</v>
      </c>
      <c r="DSK29" s="253">
        <v>95.767245000000003</v>
      </c>
      <c r="DSL29" s="253">
        <v>95.761975000000007</v>
      </c>
      <c r="DSM29" s="253">
        <v>95.744412999999994</v>
      </c>
      <c r="DSN29" s="253">
        <v>95.741889999999998</v>
      </c>
      <c r="DSO29" s="253">
        <v>95.768901999999997</v>
      </c>
      <c r="DSP29" s="253">
        <v>95.816383000000002</v>
      </c>
      <c r="DSQ29" s="253">
        <v>95.862506999999994</v>
      </c>
      <c r="DSR29" s="253">
        <v>95.893230000000003</v>
      </c>
      <c r="DSS29" s="253">
        <v>95.911494000000005</v>
      </c>
      <c r="DST29" s="253">
        <v>95.928702999999999</v>
      </c>
      <c r="DSU29" s="253">
        <v>95.951815999999994</v>
      </c>
      <c r="DSV29" s="253">
        <v>95.979804000000001</v>
      </c>
      <c r="DSW29" s="253">
        <v>96.006981999999994</v>
      </c>
      <c r="DSX29" s="253">
        <v>96.021863999999994</v>
      </c>
      <c r="DSY29" s="253">
        <v>96.002440000000007</v>
      </c>
      <c r="DSZ29" s="253">
        <v>95.922608999999994</v>
      </c>
      <c r="DTA29" s="253">
        <v>95.775243000000003</v>
      </c>
      <c r="DTB29" s="253">
        <v>95.592693999999995</v>
      </c>
      <c r="DTC29" s="253">
        <v>95.438732000000002</v>
      </c>
      <c r="DTD29" s="253">
        <v>95.371696999999998</v>
      </c>
      <c r="DTE29" s="253">
        <v>95.408810000000003</v>
      </c>
      <c r="DTF29" s="253">
        <v>95.520953000000006</v>
      </c>
      <c r="DTG29" s="253">
        <v>95.657798</v>
      </c>
      <c r="DTH29" s="253">
        <v>95.777807999999993</v>
      </c>
      <c r="DTI29" s="253">
        <v>95.861743000000004</v>
      </c>
      <c r="DTJ29" s="253">
        <v>95.910475000000005</v>
      </c>
      <c r="DTK29" s="253">
        <v>95.937578000000002</v>
      </c>
      <c r="DTL29" s="253">
        <v>95.959508</v>
      </c>
      <c r="DTM29" s="253">
        <v>95.983334999999997</v>
      </c>
      <c r="DTN29" s="253">
        <v>96.001356999999999</v>
      </c>
      <c r="DTO29" s="253">
        <v>96.00224</v>
      </c>
      <c r="DTP29" s="253">
        <v>95.988727999999995</v>
      </c>
      <c r="DTQ29" s="253">
        <v>95.978915999999998</v>
      </c>
      <c r="DTR29" s="253">
        <v>95.987369000000001</v>
      </c>
      <c r="DTS29" s="253">
        <v>96.010071999999994</v>
      </c>
      <c r="DTT29" s="253">
        <v>96.031291999999993</v>
      </c>
      <c r="DTU29" s="253">
        <v>96.040324999999996</v>
      </c>
      <c r="DTV29" s="253">
        <v>96.037271000000004</v>
      </c>
      <c r="DTW29" s="253">
        <v>96.027276000000001</v>
      </c>
      <c r="DTX29" s="253">
        <v>96.013548</v>
      </c>
      <c r="DTY29" s="253">
        <v>95.989692000000005</v>
      </c>
      <c r="DTZ29" s="253">
        <v>95.933391999999998</v>
      </c>
      <c r="DUA29" s="253">
        <v>95.819032000000007</v>
      </c>
      <c r="DUB29" s="253">
        <v>95.654014000000004</v>
      </c>
      <c r="DUC29" s="253">
        <v>95.499634</v>
      </c>
      <c r="DUD29" s="253">
        <v>95.434060000000002</v>
      </c>
      <c r="DUE29" s="253">
        <v>95.483519999999999</v>
      </c>
      <c r="DUF29" s="253">
        <v>95.599249999999998</v>
      </c>
      <c r="DUG29" s="253">
        <v>95.708391000000006</v>
      </c>
      <c r="DUH29" s="253">
        <v>95.776589999999999</v>
      </c>
      <c r="DUI29" s="253">
        <v>95.813727</v>
      </c>
      <c r="DUJ29" s="253">
        <v>95.835680999999994</v>
      </c>
      <c r="DUK29" s="253">
        <v>95.842939000000001</v>
      </c>
      <c r="DUL29" s="253">
        <v>95.833364000000003</v>
      </c>
      <c r="DUM29" s="253">
        <v>95.813732999999999</v>
      </c>
      <c r="DUN29" s="253">
        <v>95.789873</v>
      </c>
      <c r="DUO29" s="253">
        <v>95.758206999999999</v>
      </c>
      <c r="DUP29" s="253">
        <v>95.717630999999997</v>
      </c>
      <c r="DUQ29" s="253">
        <v>95.681800999999993</v>
      </c>
      <c r="DUR29" s="253">
        <v>95.667404000000005</v>
      </c>
      <c r="DUS29" s="253">
        <v>95.671713999999994</v>
      </c>
      <c r="DUT29" s="253">
        <v>95.670818999999995</v>
      </c>
      <c r="DUU29" s="253">
        <v>95.638583999999994</v>
      </c>
      <c r="DUV29" s="253">
        <v>95.553490999999994</v>
      </c>
      <c r="DUW29" s="253">
        <v>95.381006999999997</v>
      </c>
      <c r="DUX29" s="253">
        <v>95.069318999999993</v>
      </c>
      <c r="DUY29" s="253">
        <v>94.597620000000006</v>
      </c>
      <c r="DUZ29" s="253">
        <v>94.046539999999993</v>
      </c>
      <c r="DVA29" s="253">
        <v>93.600367000000006</v>
      </c>
      <c r="DVB29" s="253">
        <v>93.437793999999997</v>
      </c>
      <c r="DVC29" s="253">
        <v>93.595791000000006</v>
      </c>
      <c r="DVD29" s="253">
        <v>93.941511000000006</v>
      </c>
      <c r="DVE29" s="253">
        <v>94.285263999999998</v>
      </c>
      <c r="DVF29" s="253">
        <v>94.518566000000007</v>
      </c>
      <c r="DVG29" s="253">
        <v>94.643202000000002</v>
      </c>
      <c r="DVH29" s="253">
        <v>94.700435999999996</v>
      </c>
      <c r="DVI29" s="253">
        <v>94.711409000000003</v>
      </c>
      <c r="DVJ29" s="253">
        <v>94.683463000000003</v>
      </c>
      <c r="DVK29" s="253">
        <v>94.636906999999994</v>
      </c>
      <c r="DVL29" s="253">
        <v>94.601464000000007</v>
      </c>
      <c r="DVM29" s="253">
        <v>94.59375</v>
      </c>
      <c r="DVN29" s="253">
        <v>94.610235000000003</v>
      </c>
      <c r="DVO29" s="253">
        <v>94.640975999999995</v>
      </c>
      <c r="DVP29" s="253">
        <v>94.680009999999996</v>
      </c>
      <c r="DVQ29" s="253">
        <v>94.720702000000003</v>
      </c>
      <c r="DVR29" s="253">
        <v>94.753428999999997</v>
      </c>
      <c r="DVS29" s="253">
        <v>94.774472000000003</v>
      </c>
      <c r="DVT29" s="253">
        <v>94.791866999999996</v>
      </c>
      <c r="DVU29" s="253">
        <v>94.818365</v>
      </c>
      <c r="DVV29" s="253">
        <v>94.858627999999996</v>
      </c>
      <c r="DVW29" s="253">
        <v>94.905551000000003</v>
      </c>
      <c r="DVX29" s="253">
        <v>94.948188000000002</v>
      </c>
      <c r="DVY29" s="253">
        <v>94.981183000000001</v>
      </c>
      <c r="DVZ29" s="253">
        <v>95.006079999999997</v>
      </c>
      <c r="DWA29" s="253">
        <v>95.021625999999998</v>
      </c>
      <c r="DWB29" s="253">
        <v>95.020814000000001</v>
      </c>
      <c r="DWC29" s="253">
        <v>95.002318000000002</v>
      </c>
      <c r="DWD29" s="253">
        <v>94.973811999999995</v>
      </c>
      <c r="DWE29" s="253">
        <v>94.941890999999998</v>
      </c>
      <c r="DWF29" s="253">
        <v>94.908850000000001</v>
      </c>
      <c r="DWG29" s="253">
        <v>94.882014999999996</v>
      </c>
      <c r="DWH29" s="253">
        <v>94.877404999999996</v>
      </c>
      <c r="DWI29" s="253">
        <v>94.899041999999994</v>
      </c>
      <c r="DWJ29" s="253">
        <v>94.921970999999999</v>
      </c>
      <c r="DWK29" s="253">
        <v>94.914439000000002</v>
      </c>
      <c r="DWL29" s="253">
        <v>94.871530000000007</v>
      </c>
      <c r="DWM29" s="253">
        <v>94.818725999999998</v>
      </c>
      <c r="DWN29" s="253">
        <v>94.784238999999999</v>
      </c>
      <c r="DWO29" s="253">
        <v>94.778406000000004</v>
      </c>
      <c r="DWP29" s="253">
        <v>94.802066999999994</v>
      </c>
      <c r="DWQ29" s="253">
        <v>94.849590000000006</v>
      </c>
      <c r="DWR29" s="253">
        <v>94.896066000000005</v>
      </c>
      <c r="DWS29" s="253">
        <v>94.905522000000005</v>
      </c>
      <c r="DWT29" s="253">
        <v>94.870760000000004</v>
      </c>
      <c r="DWU29" s="253">
        <v>94.834905000000006</v>
      </c>
      <c r="DWV29" s="253">
        <v>94.847256000000002</v>
      </c>
      <c r="DWW29" s="253">
        <v>94.902462</v>
      </c>
      <c r="DWX29" s="253">
        <v>94.947997000000001</v>
      </c>
      <c r="DWY29" s="253">
        <v>94.946151</v>
      </c>
      <c r="DWZ29" s="253">
        <v>94.913239000000004</v>
      </c>
      <c r="DXA29" s="253">
        <v>94.896100000000004</v>
      </c>
      <c r="DXB29" s="253">
        <v>94.922893999999999</v>
      </c>
      <c r="DXC29" s="253">
        <v>94.977582999999996</v>
      </c>
      <c r="DXD29" s="253">
        <v>95.010227</v>
      </c>
      <c r="DXE29" s="253">
        <v>94.990770999999995</v>
      </c>
      <c r="DXF29" s="253">
        <v>94.938700999999995</v>
      </c>
      <c r="DXG29" s="253">
        <v>94.894559999999998</v>
      </c>
      <c r="DXH29" s="253">
        <v>94.887461000000002</v>
      </c>
      <c r="DXI29" s="253">
        <v>94.939015999999995</v>
      </c>
      <c r="DXJ29" s="253">
        <v>95.093033000000005</v>
      </c>
      <c r="DXK29" s="253">
        <v>95.390445999999997</v>
      </c>
      <c r="DXL29" s="253">
        <v>95.805638000000002</v>
      </c>
      <c r="DXM29" s="253">
        <v>96.097213999999994</v>
      </c>
      <c r="DXN29" s="253">
        <v>95.919105000000002</v>
      </c>
      <c r="DXO29" s="253">
        <v>95.447348000000005</v>
      </c>
      <c r="DXP29" s="253">
        <v>95.064963000000006</v>
      </c>
      <c r="DXQ29" s="253">
        <v>94.839530999999994</v>
      </c>
      <c r="DXR29" s="253">
        <v>94.722734000000003</v>
      </c>
      <c r="DXS29" s="253">
        <v>94.687825000000004</v>
      </c>
      <c r="DXT29" s="253">
        <v>94.731313</v>
      </c>
      <c r="DXU29" s="253">
        <v>94.828965999999994</v>
      </c>
      <c r="DXV29" s="253">
        <v>94.921248000000006</v>
      </c>
      <c r="DXW29" s="253">
        <v>94.951155999999997</v>
      </c>
      <c r="DXX29" s="253">
        <v>94.900949999999995</v>
      </c>
      <c r="DXY29" s="253">
        <v>94.803562999999997</v>
      </c>
      <c r="DXZ29" s="253">
        <v>94.705929999999995</v>
      </c>
      <c r="DYA29" s="253">
        <v>94.629818999999998</v>
      </c>
      <c r="DYB29" s="253">
        <v>94.576507000000007</v>
      </c>
      <c r="DYC29" s="253">
        <v>94.552135000000007</v>
      </c>
      <c r="DYD29" s="253">
        <v>94.561054999999996</v>
      </c>
      <c r="DYE29" s="253">
        <v>94.577303999999998</v>
      </c>
      <c r="DYF29" s="253">
        <v>94.556884999999994</v>
      </c>
      <c r="DYG29" s="253">
        <v>94.490740000000002</v>
      </c>
      <c r="DYH29" s="253">
        <v>94.418520999999998</v>
      </c>
      <c r="DYI29" s="253">
        <v>94.375294999999994</v>
      </c>
      <c r="DYJ29" s="253">
        <v>94.355182999999997</v>
      </c>
      <c r="DYK29" s="253">
        <v>94.336575999999994</v>
      </c>
      <c r="DYL29" s="253">
        <v>94.314865999999995</v>
      </c>
      <c r="DYM29" s="253">
        <v>94.299634999999995</v>
      </c>
      <c r="DYN29" s="253">
        <v>94.295253000000002</v>
      </c>
      <c r="DYO29" s="253">
        <v>94.298914999999994</v>
      </c>
      <c r="DYP29" s="253">
        <v>94.305267000000001</v>
      </c>
      <c r="DYQ29" s="253">
        <v>94.299539999999993</v>
      </c>
      <c r="DYR29" s="253">
        <v>94.268929999999997</v>
      </c>
      <c r="DYS29" s="253">
        <v>94.235062999999997</v>
      </c>
      <c r="DYT29" s="253">
        <v>94.241770000000002</v>
      </c>
      <c r="DYU29" s="253">
        <v>94.286158999999998</v>
      </c>
      <c r="DYV29" s="253">
        <v>94.290664000000007</v>
      </c>
      <c r="DYW29" s="253">
        <v>94.177929000000006</v>
      </c>
      <c r="DYX29" s="253">
        <v>93.966870999999998</v>
      </c>
      <c r="DYY29" s="253">
        <v>93.772630000000007</v>
      </c>
      <c r="DYZ29" s="253">
        <v>93.707813000000002</v>
      </c>
      <c r="DZA29" s="253">
        <v>93.801985999999999</v>
      </c>
      <c r="DZB29" s="253">
        <v>94.000833999999998</v>
      </c>
      <c r="DZC29" s="253">
        <v>94.206207000000006</v>
      </c>
      <c r="DZD29" s="253">
        <v>94.333128000000002</v>
      </c>
      <c r="DZE29" s="253">
        <v>94.351337999999998</v>
      </c>
      <c r="DZF29" s="253">
        <v>94.279621000000006</v>
      </c>
      <c r="DZG29" s="253">
        <v>94.148244000000005</v>
      </c>
      <c r="DZH29" s="253">
        <v>93.975966999999997</v>
      </c>
      <c r="DZI29" s="253">
        <v>93.792018999999996</v>
      </c>
      <c r="DZJ29" s="253">
        <v>93.666841000000005</v>
      </c>
      <c r="DZK29" s="253">
        <v>93.675927000000001</v>
      </c>
      <c r="DZL29" s="253">
        <v>93.812201999999999</v>
      </c>
      <c r="DZM29" s="253">
        <v>93.971727000000001</v>
      </c>
      <c r="DZN29" s="253">
        <v>94.04213</v>
      </c>
      <c r="DZO29" s="253">
        <v>93.996638000000004</v>
      </c>
      <c r="DZP29" s="253">
        <v>93.901835000000005</v>
      </c>
      <c r="DZQ29" s="253">
        <v>93.842985999999996</v>
      </c>
      <c r="DZR29" s="253">
        <v>93.848487000000006</v>
      </c>
      <c r="DZS29" s="253">
        <v>93.879575000000003</v>
      </c>
      <c r="DZT29" s="253">
        <v>93.895148000000006</v>
      </c>
      <c r="DZU29" s="253">
        <v>93.900074000000004</v>
      </c>
      <c r="DZV29" s="253">
        <v>93.898619999999994</v>
      </c>
      <c r="DZW29" s="253">
        <v>93.832564000000005</v>
      </c>
      <c r="DZX29" s="253">
        <v>93.641604999999998</v>
      </c>
      <c r="DZY29" s="253">
        <v>93.394041000000001</v>
      </c>
      <c r="DZZ29" s="253">
        <v>93.275667999999996</v>
      </c>
      <c r="EAA29" s="253">
        <v>93.397148999999999</v>
      </c>
      <c r="EAB29" s="253">
        <v>93.665660000000003</v>
      </c>
      <c r="EAC29" s="253">
        <v>93.895798999999997</v>
      </c>
      <c r="EAD29" s="253">
        <v>94.006416999999999</v>
      </c>
      <c r="EAE29" s="253">
        <v>94.058621000000002</v>
      </c>
      <c r="EAF29" s="253">
        <v>94.121820999999997</v>
      </c>
      <c r="EAG29" s="253">
        <v>94.181188000000006</v>
      </c>
      <c r="EAH29" s="253">
        <v>94.196648999999994</v>
      </c>
      <c r="EAI29" s="253">
        <v>94.182516000000007</v>
      </c>
      <c r="EAJ29" s="253">
        <v>94.178021999999999</v>
      </c>
      <c r="EAK29" s="253">
        <v>94.180546000000007</v>
      </c>
      <c r="EAL29" s="253">
        <v>94.166793999999996</v>
      </c>
      <c r="EAM29" s="253">
        <v>94.162172999999996</v>
      </c>
      <c r="EAN29" s="253">
        <v>94.227258000000006</v>
      </c>
      <c r="EAO29" s="253">
        <v>94.368368000000004</v>
      </c>
      <c r="EAP29" s="253">
        <v>94.496623999999997</v>
      </c>
      <c r="EAQ29" s="253">
        <v>94.491009000000005</v>
      </c>
      <c r="EAR29" s="253">
        <v>94.307354000000004</v>
      </c>
      <c r="EAS29" s="253">
        <v>94.018332000000001</v>
      </c>
      <c r="EAT29" s="253">
        <v>93.754974000000004</v>
      </c>
      <c r="EAU29" s="253">
        <v>93.609114000000005</v>
      </c>
      <c r="EAV29" s="253">
        <v>93.586654999999993</v>
      </c>
      <c r="EAW29" s="253">
        <v>93.658350999999996</v>
      </c>
      <c r="EAX29" s="253">
        <v>93.801624000000004</v>
      </c>
      <c r="EAY29" s="253">
        <v>93.957138999999998</v>
      </c>
      <c r="EAZ29" s="253">
        <v>94.020791000000003</v>
      </c>
      <c r="EBA29" s="253">
        <v>93.960903999999999</v>
      </c>
      <c r="EBB29" s="253">
        <v>93.904380000000003</v>
      </c>
      <c r="EBC29" s="253">
        <v>93.994808000000006</v>
      </c>
      <c r="EBD29" s="253">
        <v>94.184470000000005</v>
      </c>
      <c r="EBE29" s="253">
        <v>94.287136000000004</v>
      </c>
      <c r="EBF29" s="253">
        <v>94.216210000000004</v>
      </c>
      <c r="EBG29" s="253">
        <v>94.069766999999999</v>
      </c>
      <c r="EBH29" s="253">
        <v>93.972905999999995</v>
      </c>
      <c r="EBI29" s="253">
        <v>93.946759</v>
      </c>
      <c r="EBJ29" s="253">
        <v>93.987149000000002</v>
      </c>
      <c r="EBK29" s="253">
        <v>94.139251999999999</v>
      </c>
      <c r="EBL29" s="253">
        <v>94.390429999999995</v>
      </c>
      <c r="EBM29" s="253">
        <v>94.578404000000006</v>
      </c>
      <c r="EBN29" s="253">
        <v>94.514608999999993</v>
      </c>
      <c r="EBO29" s="253">
        <v>94.202172000000004</v>
      </c>
      <c r="EBP29" s="253">
        <v>93.849990000000005</v>
      </c>
      <c r="EBQ29" s="253">
        <v>93.676828999999998</v>
      </c>
      <c r="EBR29" s="253">
        <v>93.762366</v>
      </c>
      <c r="EBS29" s="253">
        <v>94.018204999999995</v>
      </c>
      <c r="EBT29" s="253">
        <v>94.254574000000005</v>
      </c>
      <c r="EBU29" s="253">
        <v>94.308638000000002</v>
      </c>
      <c r="EBV29" s="253">
        <v>94.160875000000004</v>
      </c>
      <c r="EBW29" s="253">
        <v>93.969998000000004</v>
      </c>
      <c r="EBX29" s="253">
        <v>93.946039999999996</v>
      </c>
      <c r="EBY29" s="253">
        <v>94.167128000000005</v>
      </c>
      <c r="EBZ29" s="253">
        <v>94.513912000000005</v>
      </c>
      <c r="ECA29" s="253">
        <v>94.724098999999995</v>
      </c>
      <c r="ECB29" s="253">
        <v>94.562984999999998</v>
      </c>
      <c r="ECC29" s="253">
        <v>94.005657999999997</v>
      </c>
      <c r="ECD29" s="253">
        <v>93.303622000000004</v>
      </c>
      <c r="ECE29" s="253">
        <v>92.847958000000006</v>
      </c>
      <c r="ECF29" s="253">
        <v>92.865964000000005</v>
      </c>
      <c r="ECG29" s="253">
        <v>93.296190999999993</v>
      </c>
      <c r="ECH29" s="253">
        <v>93.912362000000002</v>
      </c>
      <c r="ECI29" s="253">
        <v>94.474119000000002</v>
      </c>
      <c r="ECJ29" s="253">
        <v>94.827905000000001</v>
      </c>
      <c r="ECK29" s="253">
        <v>94.927924000000004</v>
      </c>
      <c r="ECL29" s="253">
        <v>94.830946999999995</v>
      </c>
      <c r="ECM29" s="253">
        <v>94.711260999999993</v>
      </c>
      <c r="ECN29" s="253">
        <v>94.766084000000006</v>
      </c>
      <c r="ECO29" s="253">
        <v>95.080629999999999</v>
      </c>
      <c r="ECP29" s="253">
        <v>95.595288999999994</v>
      </c>
      <c r="ECQ29" s="253">
        <v>96.215063999999998</v>
      </c>
      <c r="ECR29" s="253">
        <v>96.938209000000001</v>
      </c>
      <c r="ECS29" s="253">
        <v>97.724665999999999</v>
      </c>
      <c r="ECT29" s="253">
        <v>98.268698000000001</v>
      </c>
      <c r="ECU29" s="253">
        <v>97.987769</v>
      </c>
      <c r="ECV29" s="253">
        <v>96.466590999999994</v>
      </c>
      <c r="ECW29" s="253">
        <v>93.910792999999998</v>
      </c>
      <c r="ECX29" s="253">
        <v>91.409559000000002</v>
      </c>
      <c r="ECY29" s="253">
        <v>90.595198999999994</v>
      </c>
      <c r="ECZ29" s="253">
        <v>91.915571999999997</v>
      </c>
      <c r="EDA29" s="253">
        <v>94.038443999999998</v>
      </c>
      <c r="EDB29" s="253">
        <v>95.226736000000002</v>
      </c>
      <c r="EDC29" s="253">
        <v>94.978471999999996</v>
      </c>
      <c r="EDD29" s="253">
        <v>93.864874999999998</v>
      </c>
      <c r="EDE29" s="253">
        <v>92.052790000000002</v>
      </c>
      <c r="EDF29" s="253">
        <v>88.550670999999994</v>
      </c>
      <c r="EDG29" s="253">
        <v>83.580584999999999</v>
      </c>
      <c r="EDH29" s="253">
        <v>77.287593999999999</v>
      </c>
      <c r="EDI29" s="253">
        <v>71.710137000000003</v>
      </c>
      <c r="EDJ29" s="253">
        <v>70.18056</v>
      </c>
    </row>
    <row r="30" spans="1:3494" s="270" customFormat="1">
      <c r="A30" s="66">
        <v>23</v>
      </c>
      <c r="B30" s="66">
        <v>2611</v>
      </c>
      <c r="C30" s="251" t="s">
        <v>591</v>
      </c>
      <c r="D30" s="66" t="s">
        <v>579</v>
      </c>
      <c r="E30" s="155" t="s">
        <v>831</v>
      </c>
      <c r="F30" s="66" t="s">
        <v>632</v>
      </c>
      <c r="G30" s="77" t="s">
        <v>869</v>
      </c>
      <c r="H30" s="77">
        <v>0.95299999999999996</v>
      </c>
      <c r="I30" s="253">
        <v>99.541245000000004</v>
      </c>
      <c r="J30" s="253">
        <v>99.524674000000005</v>
      </c>
      <c r="K30" s="253">
        <v>99.508161000000001</v>
      </c>
      <c r="L30" s="253">
        <v>99.475950999999995</v>
      </c>
      <c r="M30" s="253">
        <v>99.437358000000003</v>
      </c>
      <c r="N30" s="253">
        <v>99.406002000000001</v>
      </c>
      <c r="O30" s="253">
        <v>99.393112000000002</v>
      </c>
      <c r="P30" s="253">
        <v>99.400503</v>
      </c>
      <c r="Q30" s="253">
        <v>99.419905999999997</v>
      </c>
      <c r="R30" s="253">
        <v>99.438655999999995</v>
      </c>
      <c r="S30" s="253">
        <v>99.446126000000007</v>
      </c>
      <c r="T30" s="253">
        <v>99.437521000000004</v>
      </c>
      <c r="U30" s="253">
        <v>99.416072999999997</v>
      </c>
      <c r="V30" s="253">
        <v>99.392964000000006</v>
      </c>
      <c r="W30" s="253">
        <v>99.381563</v>
      </c>
      <c r="X30" s="253">
        <v>99.388093999999995</v>
      </c>
      <c r="Y30" s="253">
        <v>99.407306000000005</v>
      </c>
      <c r="Z30" s="253">
        <v>99.427972999999994</v>
      </c>
      <c r="AA30" s="253">
        <v>99.442583999999997</v>
      </c>
      <c r="AB30" s="253">
        <v>99.451464000000001</v>
      </c>
      <c r="AC30" s="253">
        <v>99.459407999999996</v>
      </c>
      <c r="AD30" s="253">
        <v>99.470151999999999</v>
      </c>
      <c r="AE30" s="253">
        <v>99.483279999999993</v>
      </c>
      <c r="AF30" s="253">
        <v>99.494208</v>
      </c>
      <c r="AG30" s="253">
        <v>99.496536000000006</v>
      </c>
      <c r="AH30" s="253">
        <v>99.486530000000002</v>
      </c>
      <c r="AI30" s="253">
        <v>99.467490999999995</v>
      </c>
      <c r="AJ30" s="253">
        <v>99.449978999999999</v>
      </c>
      <c r="AK30" s="253">
        <v>99.445644999999999</v>
      </c>
      <c r="AL30" s="253">
        <v>99.457708999999994</v>
      </c>
      <c r="AM30" s="253">
        <v>99.476203999999996</v>
      </c>
      <c r="AN30" s="253">
        <v>99.483774999999994</v>
      </c>
      <c r="AO30" s="253">
        <v>99.469482999999997</v>
      </c>
      <c r="AP30" s="253">
        <v>99.438637999999997</v>
      </c>
      <c r="AQ30" s="253">
        <v>99.408627999999993</v>
      </c>
      <c r="AR30" s="253">
        <v>99.394504999999995</v>
      </c>
      <c r="AS30" s="253">
        <v>99.397603000000004</v>
      </c>
      <c r="AT30" s="253">
        <v>99.406454999999994</v>
      </c>
      <c r="AU30" s="253">
        <v>99.407212000000001</v>
      </c>
      <c r="AV30" s="253">
        <v>99.394643000000002</v>
      </c>
      <c r="AW30" s="253">
        <v>99.375527000000005</v>
      </c>
      <c r="AX30" s="253">
        <v>99.362750000000005</v>
      </c>
      <c r="AY30" s="253">
        <v>99.365483999999995</v>
      </c>
      <c r="AZ30" s="253">
        <v>99.382536000000002</v>
      </c>
      <c r="BA30" s="253">
        <v>99.404364999999999</v>
      </c>
      <c r="BB30" s="253">
        <v>99.421580000000006</v>
      </c>
      <c r="BC30" s="253">
        <v>99.431730999999999</v>
      </c>
      <c r="BD30" s="253">
        <v>99.438734999999994</v>
      </c>
      <c r="BE30" s="253">
        <v>99.448500999999993</v>
      </c>
      <c r="BF30" s="253">
        <v>99.466201999999996</v>
      </c>
      <c r="BG30" s="253">
        <v>99.494094000000004</v>
      </c>
      <c r="BH30" s="253">
        <v>99.527510000000007</v>
      </c>
      <c r="BI30" s="253">
        <v>99.553737999999996</v>
      </c>
      <c r="BJ30" s="253">
        <v>99.560310000000001</v>
      </c>
      <c r="BK30" s="253">
        <v>99.546138999999997</v>
      </c>
      <c r="BL30" s="253">
        <v>99.523114000000007</v>
      </c>
      <c r="BM30" s="253">
        <v>99.508042000000003</v>
      </c>
      <c r="BN30" s="253">
        <v>99.511043999999998</v>
      </c>
      <c r="BO30" s="253">
        <v>99.527693999999997</v>
      </c>
      <c r="BP30" s="253">
        <v>99.543063000000004</v>
      </c>
      <c r="BQ30" s="253">
        <v>99.544509000000005</v>
      </c>
      <c r="BR30" s="253">
        <v>99.528998000000001</v>
      </c>
      <c r="BS30" s="253">
        <v>99.501579000000007</v>
      </c>
      <c r="BT30" s="253">
        <v>99.470269000000002</v>
      </c>
      <c r="BU30" s="253">
        <v>99.441225000000003</v>
      </c>
      <c r="BV30" s="253">
        <v>99.41704</v>
      </c>
      <c r="BW30" s="253">
        <v>99.398595</v>
      </c>
      <c r="BX30" s="253">
        <v>99.387704999999997</v>
      </c>
      <c r="BY30" s="253">
        <v>99.387210999999994</v>
      </c>
      <c r="BZ30" s="253">
        <v>99.398171000000005</v>
      </c>
      <c r="CA30" s="253">
        <v>99.416830000000004</v>
      </c>
      <c r="CB30" s="253">
        <v>99.435035999999997</v>
      </c>
      <c r="CC30" s="253">
        <v>99.444468000000001</v>
      </c>
      <c r="CD30" s="253">
        <v>99.442397</v>
      </c>
      <c r="CE30" s="253">
        <v>99.435344000000001</v>
      </c>
      <c r="CF30" s="253">
        <v>99.435018999999997</v>
      </c>
      <c r="CG30" s="253">
        <v>99.445884000000007</v>
      </c>
      <c r="CH30" s="253">
        <v>99.458055999999999</v>
      </c>
      <c r="CI30" s="253">
        <v>99.456531999999996</v>
      </c>
      <c r="CJ30" s="253">
        <v>99.435665</v>
      </c>
      <c r="CK30" s="253">
        <v>99.404578999999998</v>
      </c>
      <c r="CL30" s="253">
        <v>99.380880000000005</v>
      </c>
      <c r="CM30" s="253">
        <v>99.378400999999997</v>
      </c>
      <c r="CN30" s="253">
        <v>99.397982999999996</v>
      </c>
      <c r="CO30" s="253">
        <v>99.428715999999994</v>
      </c>
      <c r="CP30" s="253">
        <v>99.455990999999997</v>
      </c>
      <c r="CQ30" s="253">
        <v>99.468653000000003</v>
      </c>
      <c r="CR30" s="253">
        <v>99.462461000000005</v>
      </c>
      <c r="CS30" s="253">
        <v>99.441961000000006</v>
      </c>
      <c r="CT30" s="253">
        <v>99.418627999999998</v>
      </c>
      <c r="CU30" s="253">
        <v>99.405035999999996</v>
      </c>
      <c r="CV30" s="253">
        <v>99.406959000000001</v>
      </c>
      <c r="CW30" s="253">
        <v>99.419983000000002</v>
      </c>
      <c r="CX30" s="253">
        <v>99.431507999999994</v>
      </c>
      <c r="CY30" s="253">
        <v>99.427662999999995</v>
      </c>
      <c r="CZ30" s="253">
        <v>99.403741999999994</v>
      </c>
      <c r="DA30" s="253">
        <v>99.370660999999998</v>
      </c>
      <c r="DB30" s="253">
        <v>99.348118999999997</v>
      </c>
      <c r="DC30" s="253">
        <v>99.348496999999995</v>
      </c>
      <c r="DD30" s="253">
        <v>99.367046999999999</v>
      </c>
      <c r="DE30" s="253">
        <v>99.386229999999998</v>
      </c>
      <c r="DF30" s="253">
        <v>99.392838999999995</v>
      </c>
      <c r="DG30" s="253">
        <v>99.390255999999994</v>
      </c>
      <c r="DH30" s="253">
        <v>99.392394999999993</v>
      </c>
      <c r="DI30" s="253">
        <v>99.408945000000003</v>
      </c>
      <c r="DJ30" s="253">
        <v>99.437535999999994</v>
      </c>
      <c r="DK30" s="253">
        <v>99.466218999999995</v>
      </c>
      <c r="DL30" s="253">
        <v>99.480112000000005</v>
      </c>
      <c r="DM30" s="253">
        <v>99.472104999999999</v>
      </c>
      <c r="DN30" s="253">
        <v>99.450856000000002</v>
      </c>
      <c r="DO30" s="253">
        <v>99.436789000000005</v>
      </c>
      <c r="DP30" s="253">
        <v>99.445003999999997</v>
      </c>
      <c r="DQ30" s="253">
        <v>99.470152999999996</v>
      </c>
      <c r="DR30" s="253">
        <v>99.489806000000002</v>
      </c>
      <c r="DS30" s="253">
        <v>99.486346999999995</v>
      </c>
      <c r="DT30" s="253">
        <v>99.463773000000003</v>
      </c>
      <c r="DU30" s="253">
        <v>99.436743000000007</v>
      </c>
      <c r="DV30" s="253">
        <v>99.409396000000001</v>
      </c>
      <c r="DW30" s="253">
        <v>99.378838999999999</v>
      </c>
      <c r="DX30" s="253">
        <v>99.350544999999997</v>
      </c>
      <c r="DY30" s="253">
        <v>99.336935999999994</v>
      </c>
      <c r="DZ30" s="253">
        <v>99.343102999999999</v>
      </c>
      <c r="EA30" s="253">
        <v>99.364603000000002</v>
      </c>
      <c r="EB30" s="253">
        <v>99.391074000000003</v>
      </c>
      <c r="EC30" s="253">
        <v>99.410517999999996</v>
      </c>
      <c r="ED30" s="253">
        <v>99.420596000000003</v>
      </c>
      <c r="EE30" s="253">
        <v>99.430940000000007</v>
      </c>
      <c r="EF30" s="253">
        <v>99.448992000000004</v>
      </c>
      <c r="EG30" s="253">
        <v>99.469735</v>
      </c>
      <c r="EH30" s="253">
        <v>99.483262999999994</v>
      </c>
      <c r="EI30" s="253">
        <v>99.486192000000003</v>
      </c>
      <c r="EJ30" s="253">
        <v>99.480857</v>
      </c>
      <c r="EK30" s="253">
        <v>99.467008000000007</v>
      </c>
      <c r="EL30" s="253">
        <v>99.437691000000001</v>
      </c>
      <c r="EM30" s="253">
        <v>99.386193000000006</v>
      </c>
      <c r="EN30" s="253">
        <v>99.322630000000004</v>
      </c>
      <c r="EO30" s="253">
        <v>99.275250999999997</v>
      </c>
      <c r="EP30" s="253">
        <v>99.264150999999998</v>
      </c>
      <c r="EQ30" s="253">
        <v>99.284497999999999</v>
      </c>
      <c r="ER30" s="253">
        <v>99.320029000000005</v>
      </c>
      <c r="ES30" s="253">
        <v>99.358383000000003</v>
      </c>
      <c r="ET30" s="253">
        <v>99.394371000000007</v>
      </c>
      <c r="EU30" s="253">
        <v>99.431797000000003</v>
      </c>
      <c r="EV30" s="253">
        <v>99.478910999999997</v>
      </c>
      <c r="EW30" s="253">
        <v>99.534734999999998</v>
      </c>
      <c r="EX30" s="253">
        <v>99.578123000000005</v>
      </c>
      <c r="EY30" s="253">
        <v>99.586780000000005</v>
      </c>
      <c r="EZ30" s="253">
        <v>99.571787999999998</v>
      </c>
      <c r="FA30" s="253">
        <v>99.554784999999995</v>
      </c>
      <c r="FB30" s="253">
        <v>99.536209999999997</v>
      </c>
      <c r="FC30" s="253">
        <v>99.510634999999994</v>
      </c>
      <c r="FD30" s="253">
        <v>99.476224999999999</v>
      </c>
      <c r="FE30" s="253">
        <v>99.437421000000001</v>
      </c>
      <c r="FF30" s="253">
        <v>99.400462000000005</v>
      </c>
      <c r="FG30" s="253">
        <v>99.372314000000003</v>
      </c>
      <c r="FH30" s="253">
        <v>99.362409999999997</v>
      </c>
      <c r="FI30" s="253">
        <v>99.379052000000001</v>
      </c>
      <c r="FJ30" s="253">
        <v>99.421852999999999</v>
      </c>
      <c r="FK30" s="253">
        <v>99.480350999999999</v>
      </c>
      <c r="FL30" s="253">
        <v>99.536894000000004</v>
      </c>
      <c r="FM30" s="253">
        <v>99.572890999999998</v>
      </c>
      <c r="FN30" s="253">
        <v>99.578456000000003</v>
      </c>
      <c r="FO30" s="253">
        <v>99.561262999999997</v>
      </c>
      <c r="FP30" s="253">
        <v>99.539215999999996</v>
      </c>
      <c r="FQ30" s="253">
        <v>99.523852000000005</v>
      </c>
      <c r="FR30" s="253">
        <v>99.513212999999993</v>
      </c>
      <c r="FS30" s="253">
        <v>99.498754000000005</v>
      </c>
      <c r="FT30" s="253">
        <v>99.475950999999995</v>
      </c>
      <c r="FU30" s="253">
        <v>99.450451999999999</v>
      </c>
      <c r="FV30" s="253">
        <v>99.433625000000006</v>
      </c>
      <c r="FW30" s="253">
        <v>99.431095999999997</v>
      </c>
      <c r="FX30" s="253">
        <v>99.437218000000001</v>
      </c>
      <c r="FY30" s="253">
        <v>99.441472000000005</v>
      </c>
      <c r="FZ30" s="253">
        <v>99.43938</v>
      </c>
      <c r="GA30" s="253">
        <v>99.436375999999996</v>
      </c>
      <c r="GB30" s="253">
        <v>99.439133999999996</v>
      </c>
      <c r="GC30" s="253">
        <v>99.445547000000005</v>
      </c>
      <c r="GD30" s="253">
        <v>99.445916999999994</v>
      </c>
      <c r="GE30" s="253">
        <v>99.436929000000006</v>
      </c>
      <c r="GF30" s="253">
        <v>99.429230000000004</v>
      </c>
      <c r="GG30" s="253">
        <v>99.430300000000003</v>
      </c>
      <c r="GH30" s="253">
        <v>99.434196</v>
      </c>
      <c r="GI30" s="253">
        <v>99.436007000000004</v>
      </c>
      <c r="GJ30" s="253">
        <v>99.437285000000003</v>
      </c>
      <c r="GK30" s="253">
        <v>99.444542999999996</v>
      </c>
      <c r="GL30" s="253">
        <v>99.461132000000006</v>
      </c>
      <c r="GM30" s="253">
        <v>99.479609999999994</v>
      </c>
      <c r="GN30" s="253">
        <v>99.488467999999997</v>
      </c>
      <c r="GO30" s="253">
        <v>99.482613000000001</v>
      </c>
      <c r="GP30" s="253">
        <v>99.465387000000007</v>
      </c>
      <c r="GQ30" s="253">
        <v>99.440655000000007</v>
      </c>
      <c r="GR30" s="253">
        <v>99.408354000000003</v>
      </c>
      <c r="GS30" s="253">
        <v>99.372877000000003</v>
      </c>
      <c r="GT30" s="253">
        <v>99.350741999999997</v>
      </c>
      <c r="GU30" s="253">
        <v>99.356672000000003</v>
      </c>
      <c r="GV30" s="253">
        <v>99.385272999999998</v>
      </c>
      <c r="GW30" s="253">
        <v>99.417439000000002</v>
      </c>
      <c r="GX30" s="253">
        <v>99.439629999999994</v>
      </c>
      <c r="GY30" s="253">
        <v>99.456958</v>
      </c>
      <c r="GZ30" s="253">
        <v>99.481480000000005</v>
      </c>
      <c r="HA30" s="253">
        <v>99.506100000000004</v>
      </c>
      <c r="HB30" s="253">
        <v>99.511886000000004</v>
      </c>
      <c r="HC30" s="253">
        <v>99.492419999999996</v>
      </c>
      <c r="HD30" s="253">
        <v>99.460316000000006</v>
      </c>
      <c r="HE30" s="253">
        <v>99.436886000000001</v>
      </c>
      <c r="HF30" s="253">
        <v>99.432626999999997</v>
      </c>
      <c r="HG30" s="253">
        <v>99.439621000000002</v>
      </c>
      <c r="HH30" s="253">
        <v>99.443082000000004</v>
      </c>
      <c r="HI30" s="253">
        <v>99.436401000000004</v>
      </c>
      <c r="HJ30" s="253">
        <v>99.426439999999999</v>
      </c>
      <c r="HK30" s="253">
        <v>99.424591000000007</v>
      </c>
      <c r="HL30" s="253">
        <v>99.435524000000001</v>
      </c>
      <c r="HM30" s="253">
        <v>99.454935000000006</v>
      </c>
      <c r="HN30" s="253">
        <v>99.474435999999997</v>
      </c>
      <c r="HO30" s="253">
        <v>99.486108999999999</v>
      </c>
      <c r="HP30" s="253">
        <v>99.485101999999998</v>
      </c>
      <c r="HQ30" s="253">
        <v>99.471461000000005</v>
      </c>
      <c r="HR30" s="253">
        <v>99.450449000000006</v>
      </c>
      <c r="HS30" s="253">
        <v>99.429237999999998</v>
      </c>
      <c r="HT30" s="253">
        <v>99.412733000000003</v>
      </c>
      <c r="HU30" s="253">
        <v>99.403154999999998</v>
      </c>
      <c r="HV30" s="253">
        <v>99.400362999999999</v>
      </c>
      <c r="HW30" s="253">
        <v>99.402097999999995</v>
      </c>
      <c r="HX30" s="253">
        <v>99.406661</v>
      </c>
      <c r="HY30" s="253">
        <v>99.414165999999994</v>
      </c>
      <c r="HZ30" s="253">
        <v>99.423350999999997</v>
      </c>
      <c r="IA30" s="253">
        <v>99.431325999999999</v>
      </c>
      <c r="IB30" s="253">
        <v>99.434431000000004</v>
      </c>
      <c r="IC30" s="253">
        <v>99.429607000000004</v>
      </c>
      <c r="ID30" s="253">
        <v>99.418527999999995</v>
      </c>
      <c r="IE30" s="253">
        <v>99.408753000000004</v>
      </c>
      <c r="IF30" s="253">
        <v>99.405046999999996</v>
      </c>
      <c r="IG30" s="253">
        <v>99.404635999999996</v>
      </c>
      <c r="IH30" s="253">
        <v>99.405292000000003</v>
      </c>
      <c r="II30" s="253">
        <v>99.411546000000001</v>
      </c>
      <c r="IJ30" s="253">
        <v>99.42877</v>
      </c>
      <c r="IK30" s="253">
        <v>99.453280000000007</v>
      </c>
      <c r="IL30" s="253">
        <v>99.472067999999993</v>
      </c>
      <c r="IM30" s="253">
        <v>99.473118999999997</v>
      </c>
      <c r="IN30" s="253">
        <v>99.458036000000007</v>
      </c>
      <c r="IO30" s="253">
        <v>99.443980999999994</v>
      </c>
      <c r="IP30" s="253">
        <v>99.444057000000001</v>
      </c>
      <c r="IQ30" s="253">
        <v>99.450310000000002</v>
      </c>
      <c r="IR30" s="253">
        <v>99.448505999999995</v>
      </c>
      <c r="IS30" s="253">
        <v>99.441130999999999</v>
      </c>
      <c r="IT30" s="253">
        <v>99.443369000000004</v>
      </c>
      <c r="IU30" s="253">
        <v>99.465483000000006</v>
      </c>
      <c r="IV30" s="253">
        <v>99.502081000000004</v>
      </c>
      <c r="IW30" s="253">
        <v>99.532781999999997</v>
      </c>
      <c r="IX30" s="253">
        <v>99.534603000000004</v>
      </c>
      <c r="IY30" s="253">
        <v>99.500913999999995</v>
      </c>
      <c r="IZ30" s="253">
        <v>99.452938000000003</v>
      </c>
      <c r="JA30" s="253">
        <v>99.426179000000005</v>
      </c>
      <c r="JB30" s="253">
        <v>99.432479999999998</v>
      </c>
      <c r="JC30" s="253">
        <v>99.446465000000003</v>
      </c>
      <c r="JD30" s="253">
        <v>99.431931000000006</v>
      </c>
      <c r="JE30" s="253">
        <v>99.387433999999999</v>
      </c>
      <c r="JF30" s="253">
        <v>99.353939999999994</v>
      </c>
      <c r="JG30" s="253">
        <v>99.356899999999996</v>
      </c>
      <c r="JH30" s="253">
        <v>99.380742999999995</v>
      </c>
      <c r="JI30" s="253">
        <v>99.406374999999997</v>
      </c>
      <c r="JJ30" s="253">
        <v>99.426207000000005</v>
      </c>
      <c r="JK30" s="253">
        <v>99.433306999999999</v>
      </c>
      <c r="JL30" s="253">
        <v>99.426372000000001</v>
      </c>
      <c r="JM30" s="253">
        <v>99.421559999999999</v>
      </c>
      <c r="JN30" s="253">
        <v>99.437645000000003</v>
      </c>
      <c r="JO30" s="253">
        <v>99.466758999999996</v>
      </c>
      <c r="JP30" s="253">
        <v>99.484908000000004</v>
      </c>
      <c r="JQ30" s="253">
        <v>99.483255999999997</v>
      </c>
      <c r="JR30" s="253">
        <v>99.468203000000003</v>
      </c>
      <c r="JS30" s="253">
        <v>99.444346999999993</v>
      </c>
      <c r="JT30" s="253">
        <v>99.410285999999999</v>
      </c>
      <c r="JU30" s="253">
        <v>99.370716999999999</v>
      </c>
      <c r="JV30" s="253">
        <v>99.344971000000001</v>
      </c>
      <c r="JW30" s="253">
        <v>99.353284000000002</v>
      </c>
      <c r="JX30" s="253">
        <v>99.392251999999999</v>
      </c>
      <c r="JY30" s="253">
        <v>99.432980999999998</v>
      </c>
      <c r="JZ30" s="253">
        <v>99.449162999999999</v>
      </c>
      <c r="KA30" s="253">
        <v>99.440031000000005</v>
      </c>
      <c r="KB30" s="253">
        <v>99.424441999999999</v>
      </c>
      <c r="KC30" s="253">
        <v>99.418674999999993</v>
      </c>
      <c r="KD30" s="253">
        <v>99.422726999999995</v>
      </c>
      <c r="KE30" s="253">
        <v>99.426490000000001</v>
      </c>
      <c r="KF30" s="253">
        <v>99.424329</v>
      </c>
      <c r="KG30" s="253">
        <v>99.419944999999998</v>
      </c>
      <c r="KH30" s="253">
        <v>99.418599999999998</v>
      </c>
      <c r="KI30" s="253">
        <v>99.420306999999994</v>
      </c>
      <c r="KJ30" s="253">
        <v>99.423321999999999</v>
      </c>
      <c r="KK30" s="253">
        <v>99.431044</v>
      </c>
      <c r="KL30" s="253">
        <v>99.445245999999997</v>
      </c>
      <c r="KM30" s="253">
        <v>99.455633000000006</v>
      </c>
      <c r="KN30" s="253">
        <v>99.452713000000003</v>
      </c>
      <c r="KO30" s="253">
        <v>99.441439000000003</v>
      </c>
      <c r="KP30" s="253">
        <v>99.429428000000001</v>
      </c>
      <c r="KQ30" s="253">
        <v>99.416388999999995</v>
      </c>
      <c r="KR30" s="253">
        <v>99.399030999999994</v>
      </c>
      <c r="KS30" s="253">
        <v>99.379232000000002</v>
      </c>
      <c r="KT30" s="253">
        <v>99.364745999999997</v>
      </c>
      <c r="KU30" s="253">
        <v>99.360234000000005</v>
      </c>
      <c r="KV30" s="253">
        <v>99.360328999999993</v>
      </c>
      <c r="KW30" s="253">
        <v>99.357935999999995</v>
      </c>
      <c r="KX30" s="253">
        <v>99.355663000000007</v>
      </c>
      <c r="KY30" s="253">
        <v>99.360686000000001</v>
      </c>
      <c r="KZ30" s="253">
        <v>99.375590000000003</v>
      </c>
      <c r="LA30" s="253">
        <v>99.397627999999997</v>
      </c>
      <c r="LB30" s="253">
        <v>99.420170999999996</v>
      </c>
      <c r="LC30" s="253">
        <v>99.43329</v>
      </c>
      <c r="LD30" s="253">
        <v>99.428950999999998</v>
      </c>
      <c r="LE30" s="253">
        <v>99.411232999999996</v>
      </c>
      <c r="LF30" s="253">
        <v>99.401702</v>
      </c>
      <c r="LG30" s="253">
        <v>99.427152000000007</v>
      </c>
      <c r="LH30" s="253">
        <v>99.486819999999994</v>
      </c>
      <c r="LI30" s="253">
        <v>99.541719000000001</v>
      </c>
      <c r="LJ30" s="253">
        <v>99.558133999999995</v>
      </c>
      <c r="LK30" s="253">
        <v>99.537068000000005</v>
      </c>
      <c r="LL30" s="253">
        <v>99.494979000000001</v>
      </c>
      <c r="LM30" s="253">
        <v>99.447301999999993</v>
      </c>
      <c r="LN30" s="253">
        <v>99.402403000000007</v>
      </c>
      <c r="LO30" s="253">
        <v>99.360527000000005</v>
      </c>
      <c r="LP30" s="253">
        <v>99.321860000000001</v>
      </c>
      <c r="LQ30" s="253">
        <v>99.292981999999995</v>
      </c>
      <c r="LR30" s="253">
        <v>99.283223000000007</v>
      </c>
      <c r="LS30" s="253">
        <v>99.293026999999995</v>
      </c>
      <c r="LT30" s="253">
        <v>99.312775999999999</v>
      </c>
      <c r="LU30" s="253">
        <v>99.335493999999997</v>
      </c>
      <c r="LV30" s="253">
        <v>99.357558999999995</v>
      </c>
      <c r="LW30" s="253">
        <v>99.369450999999998</v>
      </c>
      <c r="LX30" s="253">
        <v>99.372371999999999</v>
      </c>
      <c r="LY30" s="253">
        <v>99.375033000000002</v>
      </c>
      <c r="LZ30" s="253">
        <v>99.380683000000005</v>
      </c>
      <c r="MA30" s="253">
        <v>99.392522</v>
      </c>
      <c r="MB30" s="253">
        <v>99.406424000000001</v>
      </c>
      <c r="MC30" s="253">
        <v>99.411298000000002</v>
      </c>
      <c r="MD30" s="253">
        <v>99.409081999999998</v>
      </c>
      <c r="ME30" s="253">
        <v>99.408805999999998</v>
      </c>
      <c r="MF30" s="253">
        <v>99.410173999999998</v>
      </c>
      <c r="MG30" s="253">
        <v>99.407808000000003</v>
      </c>
      <c r="MH30" s="253">
        <v>99.400639999999996</v>
      </c>
      <c r="MI30" s="253">
        <v>99.393861000000001</v>
      </c>
      <c r="MJ30" s="253">
        <v>99.393642999999997</v>
      </c>
      <c r="MK30" s="253">
        <v>99.399703000000002</v>
      </c>
      <c r="ML30" s="253">
        <v>99.402980999999997</v>
      </c>
      <c r="MM30" s="253">
        <v>99.391249999999999</v>
      </c>
      <c r="MN30" s="253">
        <v>99.361272999999997</v>
      </c>
      <c r="MO30" s="253">
        <v>99.324025000000006</v>
      </c>
      <c r="MP30" s="253">
        <v>99.292806999999996</v>
      </c>
      <c r="MQ30" s="253">
        <v>99.268286000000003</v>
      </c>
      <c r="MR30" s="253">
        <v>99.240979999999993</v>
      </c>
      <c r="MS30" s="253">
        <v>99.207239000000001</v>
      </c>
      <c r="MT30" s="253">
        <v>99.184352000000004</v>
      </c>
      <c r="MU30" s="253">
        <v>99.204554000000002</v>
      </c>
      <c r="MV30" s="253">
        <v>99.273802000000003</v>
      </c>
      <c r="MW30" s="253">
        <v>99.343836999999994</v>
      </c>
      <c r="MX30" s="253">
        <v>99.365115000000003</v>
      </c>
      <c r="MY30" s="253">
        <v>99.340688999999998</v>
      </c>
      <c r="MZ30" s="253">
        <v>99.303475000000006</v>
      </c>
      <c r="NA30" s="253">
        <v>99.279702999999998</v>
      </c>
      <c r="NB30" s="253">
        <v>99.278136000000003</v>
      </c>
      <c r="NC30" s="253">
        <v>99.293468000000004</v>
      </c>
      <c r="ND30" s="253">
        <v>99.313574000000003</v>
      </c>
      <c r="NE30" s="253">
        <v>99.328779999999995</v>
      </c>
      <c r="NF30" s="253">
        <v>99.336825000000005</v>
      </c>
      <c r="NG30" s="253">
        <v>99.338189999999997</v>
      </c>
      <c r="NH30" s="253">
        <v>99.328575000000001</v>
      </c>
      <c r="NI30" s="253">
        <v>99.300613999999996</v>
      </c>
      <c r="NJ30" s="253">
        <v>99.256096999999997</v>
      </c>
      <c r="NK30" s="253">
        <v>99.211698999999996</v>
      </c>
      <c r="NL30" s="253">
        <v>99.185553999999996</v>
      </c>
      <c r="NM30" s="253">
        <v>99.178748999999996</v>
      </c>
      <c r="NN30" s="253">
        <v>99.176418999999996</v>
      </c>
      <c r="NO30" s="253">
        <v>99.168509</v>
      </c>
      <c r="NP30" s="253">
        <v>99.163695000000004</v>
      </c>
      <c r="NQ30" s="253">
        <v>99.167675000000003</v>
      </c>
      <c r="NR30" s="253">
        <v>99.167907999999997</v>
      </c>
      <c r="NS30" s="253">
        <v>99.160859000000002</v>
      </c>
      <c r="NT30" s="253">
        <v>99.155789999999996</v>
      </c>
      <c r="NU30" s="253">
        <v>99.161536999999996</v>
      </c>
      <c r="NV30" s="253">
        <v>99.177368999999999</v>
      </c>
      <c r="NW30" s="253">
        <v>99.188962000000004</v>
      </c>
      <c r="NX30" s="253">
        <v>99.180198000000004</v>
      </c>
      <c r="NY30" s="253">
        <v>99.154424000000006</v>
      </c>
      <c r="NZ30" s="253">
        <v>99.137629000000004</v>
      </c>
      <c r="OA30" s="253">
        <v>99.149044000000004</v>
      </c>
      <c r="OB30" s="253">
        <v>99.181177000000005</v>
      </c>
      <c r="OC30" s="253">
        <v>99.212430999999995</v>
      </c>
      <c r="OD30" s="253">
        <v>99.224947</v>
      </c>
      <c r="OE30" s="253">
        <v>99.216633999999999</v>
      </c>
      <c r="OF30" s="253">
        <v>99.199603999999994</v>
      </c>
      <c r="OG30" s="253">
        <v>99.182551000000004</v>
      </c>
      <c r="OH30" s="253">
        <v>99.159627</v>
      </c>
      <c r="OI30" s="253">
        <v>99.119058999999993</v>
      </c>
      <c r="OJ30" s="253">
        <v>99.060745999999995</v>
      </c>
      <c r="OK30" s="253">
        <v>99.003529</v>
      </c>
      <c r="OL30" s="253">
        <v>98.966655000000003</v>
      </c>
      <c r="OM30" s="253">
        <v>98.951875999999999</v>
      </c>
      <c r="ON30" s="253">
        <v>98.951959000000002</v>
      </c>
      <c r="OO30" s="253">
        <v>98.963244000000003</v>
      </c>
      <c r="OP30" s="253">
        <v>98.986658000000006</v>
      </c>
      <c r="OQ30" s="253">
        <v>99.021516000000005</v>
      </c>
      <c r="OR30" s="253">
        <v>99.060854000000006</v>
      </c>
      <c r="OS30" s="253">
        <v>99.092493000000005</v>
      </c>
      <c r="OT30" s="253">
        <v>99.105202000000006</v>
      </c>
      <c r="OU30" s="253">
        <v>99.094110000000001</v>
      </c>
      <c r="OV30" s="253">
        <v>99.063095000000004</v>
      </c>
      <c r="OW30" s="253">
        <v>99.023583000000002</v>
      </c>
      <c r="OX30" s="253">
        <v>98.990253999999993</v>
      </c>
      <c r="OY30" s="253">
        <v>98.973339999999993</v>
      </c>
      <c r="OZ30" s="253">
        <v>98.973526000000007</v>
      </c>
      <c r="PA30" s="253">
        <v>98.985382999999999</v>
      </c>
      <c r="PB30" s="253">
        <v>99.001828000000003</v>
      </c>
      <c r="PC30" s="253">
        <v>99.013959999999997</v>
      </c>
      <c r="PD30" s="253">
        <v>99.011641999999995</v>
      </c>
      <c r="PE30" s="253">
        <v>98.990937000000002</v>
      </c>
      <c r="PF30" s="253">
        <v>98.959811000000002</v>
      </c>
      <c r="PG30" s="253">
        <v>98.934078999999997</v>
      </c>
      <c r="PH30" s="253">
        <v>98.929520999999994</v>
      </c>
      <c r="PI30" s="253">
        <v>98.950252000000006</v>
      </c>
      <c r="PJ30" s="253">
        <v>98.980338000000003</v>
      </c>
      <c r="PK30" s="253">
        <v>98.996437999999998</v>
      </c>
      <c r="PL30" s="253">
        <v>98.989046999999999</v>
      </c>
      <c r="PM30" s="253">
        <v>98.968394000000004</v>
      </c>
      <c r="PN30" s="253">
        <v>98.949877999999998</v>
      </c>
      <c r="PO30" s="253">
        <v>98.937360999999996</v>
      </c>
      <c r="PP30" s="253">
        <v>98.922281999999996</v>
      </c>
      <c r="PQ30" s="253">
        <v>98.895853000000002</v>
      </c>
      <c r="PR30" s="253">
        <v>98.858521999999994</v>
      </c>
      <c r="PS30" s="253">
        <v>98.819648999999998</v>
      </c>
      <c r="PT30" s="253">
        <v>98.791639000000004</v>
      </c>
      <c r="PU30" s="253">
        <v>98.784848999999994</v>
      </c>
      <c r="PV30" s="253">
        <v>98.803619999999995</v>
      </c>
      <c r="PW30" s="253">
        <v>98.843728999999996</v>
      </c>
      <c r="PX30" s="253">
        <v>98.893522000000004</v>
      </c>
      <c r="PY30" s="253">
        <v>98.940364000000002</v>
      </c>
      <c r="PZ30" s="253">
        <v>98.974162000000007</v>
      </c>
      <c r="QA30" s="253">
        <v>98.983716000000001</v>
      </c>
      <c r="QB30" s="253">
        <v>98.960930000000005</v>
      </c>
      <c r="QC30" s="253">
        <v>98.912739999999999</v>
      </c>
      <c r="QD30" s="253">
        <v>98.858216999999996</v>
      </c>
      <c r="QE30" s="253">
        <v>98.816935000000001</v>
      </c>
      <c r="QF30" s="253">
        <v>98.797345000000007</v>
      </c>
      <c r="QG30" s="253">
        <v>98.788983999999999</v>
      </c>
      <c r="QH30" s="253">
        <v>98.770443</v>
      </c>
      <c r="QI30" s="253">
        <v>98.730401000000001</v>
      </c>
      <c r="QJ30" s="253">
        <v>98.680009999999996</v>
      </c>
      <c r="QK30" s="253">
        <v>98.643404000000004</v>
      </c>
      <c r="QL30" s="253">
        <v>98.637529000000001</v>
      </c>
      <c r="QM30" s="253">
        <v>98.660696000000002</v>
      </c>
      <c r="QN30" s="253">
        <v>98.696657999999999</v>
      </c>
      <c r="QO30" s="253">
        <v>98.726680000000002</v>
      </c>
      <c r="QP30" s="253">
        <v>98.739853999999994</v>
      </c>
      <c r="QQ30" s="253">
        <v>98.736525</v>
      </c>
      <c r="QR30" s="253">
        <v>98.725285</v>
      </c>
      <c r="QS30" s="253">
        <v>98.717001999999994</v>
      </c>
      <c r="QT30" s="253">
        <v>98.717843000000002</v>
      </c>
      <c r="QU30" s="253">
        <v>98.723723000000007</v>
      </c>
      <c r="QV30" s="253">
        <v>98.724367999999998</v>
      </c>
      <c r="QW30" s="253">
        <v>98.715646000000007</v>
      </c>
      <c r="QX30" s="253">
        <v>98.703100000000006</v>
      </c>
      <c r="QY30" s="253">
        <v>98.690940999999995</v>
      </c>
      <c r="QZ30" s="253">
        <v>98.673946000000001</v>
      </c>
      <c r="RA30" s="253">
        <v>98.645373000000006</v>
      </c>
      <c r="RB30" s="253">
        <v>98.611225000000005</v>
      </c>
      <c r="RC30" s="253">
        <v>98.591104000000001</v>
      </c>
      <c r="RD30" s="253">
        <v>98.601229000000004</v>
      </c>
      <c r="RE30" s="253">
        <v>98.635897</v>
      </c>
      <c r="RF30" s="253">
        <v>98.669156999999998</v>
      </c>
      <c r="RG30" s="253">
        <v>98.676085</v>
      </c>
      <c r="RH30" s="253">
        <v>98.651788999999994</v>
      </c>
      <c r="RI30" s="253">
        <v>98.612312000000003</v>
      </c>
      <c r="RJ30" s="253">
        <v>98.581864999999993</v>
      </c>
      <c r="RK30" s="253">
        <v>98.576541000000006</v>
      </c>
      <c r="RL30" s="253">
        <v>98.595121000000006</v>
      </c>
      <c r="RM30" s="253">
        <v>98.623275000000007</v>
      </c>
      <c r="RN30" s="253">
        <v>98.647694999999999</v>
      </c>
      <c r="RO30" s="253">
        <v>98.665367000000003</v>
      </c>
      <c r="RP30" s="253">
        <v>98.678668999999999</v>
      </c>
      <c r="RQ30" s="253">
        <v>98.685417999999999</v>
      </c>
      <c r="RR30" s="253">
        <v>98.679497999999995</v>
      </c>
      <c r="RS30" s="253">
        <v>98.661499000000006</v>
      </c>
      <c r="RT30" s="253">
        <v>98.642619999999994</v>
      </c>
      <c r="RU30" s="253">
        <v>98.633674999999997</v>
      </c>
      <c r="RV30" s="253">
        <v>98.633521000000002</v>
      </c>
      <c r="RW30" s="253">
        <v>98.632187000000002</v>
      </c>
      <c r="RX30" s="253">
        <v>98.623812999999998</v>
      </c>
      <c r="RY30" s="253">
        <v>98.610376000000002</v>
      </c>
      <c r="RZ30" s="253">
        <v>98.592319000000003</v>
      </c>
      <c r="SA30" s="253">
        <v>98.562655000000007</v>
      </c>
      <c r="SB30" s="253">
        <v>98.515872000000002</v>
      </c>
      <c r="SC30" s="253">
        <v>98.460504999999998</v>
      </c>
      <c r="SD30" s="253">
        <v>98.417765000000003</v>
      </c>
      <c r="SE30" s="253">
        <v>98.405145000000005</v>
      </c>
      <c r="SF30" s="253">
        <v>98.42201</v>
      </c>
      <c r="SG30" s="253">
        <v>98.450819999999993</v>
      </c>
      <c r="SH30" s="253">
        <v>98.469572999999997</v>
      </c>
      <c r="SI30" s="253">
        <v>98.462236000000004</v>
      </c>
      <c r="SJ30" s="253">
        <v>98.426197999999999</v>
      </c>
      <c r="SK30" s="253">
        <v>98.378035999999994</v>
      </c>
      <c r="SL30" s="253">
        <v>98.346442999999994</v>
      </c>
      <c r="SM30" s="253">
        <v>98.349862999999999</v>
      </c>
      <c r="SN30" s="253">
        <v>98.380557999999994</v>
      </c>
      <c r="SO30" s="253">
        <v>98.413618</v>
      </c>
      <c r="SP30" s="253">
        <v>98.428146999999996</v>
      </c>
      <c r="SQ30" s="253">
        <v>98.419486000000006</v>
      </c>
      <c r="SR30" s="253">
        <v>98.396603999999996</v>
      </c>
      <c r="SS30" s="253">
        <v>98.372382000000002</v>
      </c>
      <c r="ST30" s="253">
        <v>98.356504000000001</v>
      </c>
      <c r="SU30" s="253">
        <v>98.352965999999995</v>
      </c>
      <c r="SV30" s="253">
        <v>98.359823000000006</v>
      </c>
      <c r="SW30" s="253">
        <v>98.370293000000004</v>
      </c>
      <c r="SX30" s="253">
        <v>98.376096000000004</v>
      </c>
      <c r="SY30" s="253">
        <v>98.372302000000005</v>
      </c>
      <c r="SZ30" s="253">
        <v>98.360382999999999</v>
      </c>
      <c r="TA30" s="253">
        <v>98.346836999999994</v>
      </c>
      <c r="TB30" s="253">
        <v>98.337152000000003</v>
      </c>
      <c r="TC30" s="253">
        <v>98.329797999999997</v>
      </c>
      <c r="TD30" s="253">
        <v>98.317999</v>
      </c>
      <c r="TE30" s="253">
        <v>98.299323999999999</v>
      </c>
      <c r="TF30" s="253">
        <v>98.282471999999999</v>
      </c>
      <c r="TG30" s="253">
        <v>98.280458999999993</v>
      </c>
      <c r="TH30" s="253">
        <v>98.295970999999994</v>
      </c>
      <c r="TI30" s="253">
        <v>98.317874000000003</v>
      </c>
      <c r="TJ30" s="253">
        <v>98.334064999999995</v>
      </c>
      <c r="TK30" s="253">
        <v>98.342222000000007</v>
      </c>
      <c r="TL30" s="253">
        <v>98.344362000000004</v>
      </c>
      <c r="TM30" s="253">
        <v>98.336004000000003</v>
      </c>
      <c r="TN30" s="253">
        <v>98.308133999999995</v>
      </c>
      <c r="TO30" s="253">
        <v>98.261617999999999</v>
      </c>
      <c r="TP30" s="253">
        <v>98.214721999999995</v>
      </c>
      <c r="TQ30" s="253">
        <v>98.191243999999998</v>
      </c>
      <c r="TR30" s="253">
        <v>98.199814000000003</v>
      </c>
      <c r="TS30" s="253">
        <v>98.225700000000003</v>
      </c>
      <c r="TT30" s="253">
        <v>98.242901000000003</v>
      </c>
      <c r="TU30" s="253">
        <v>98.236225000000005</v>
      </c>
      <c r="TV30" s="253">
        <v>98.214668000000003</v>
      </c>
      <c r="TW30" s="253">
        <v>98.203434000000001</v>
      </c>
      <c r="TX30" s="253">
        <v>98.221181999999999</v>
      </c>
      <c r="TY30" s="253">
        <v>98.262452999999994</v>
      </c>
      <c r="TZ30" s="253">
        <v>98.301004000000006</v>
      </c>
      <c r="UA30" s="253">
        <v>98.310621999999995</v>
      </c>
      <c r="UB30" s="253">
        <v>98.284385999999998</v>
      </c>
      <c r="UC30" s="253">
        <v>98.237194000000002</v>
      </c>
      <c r="UD30" s="253">
        <v>98.192752999999996</v>
      </c>
      <c r="UE30" s="253">
        <v>98.168406000000004</v>
      </c>
      <c r="UF30" s="253">
        <v>98.167394999999999</v>
      </c>
      <c r="UG30" s="253">
        <v>98.179462999999998</v>
      </c>
      <c r="UH30" s="253">
        <v>98.187619999999995</v>
      </c>
      <c r="UI30" s="253">
        <v>98.177841999999998</v>
      </c>
      <c r="UJ30" s="253">
        <v>98.147563000000005</v>
      </c>
      <c r="UK30" s="253">
        <v>98.109081000000003</v>
      </c>
      <c r="UL30" s="253">
        <v>98.08408</v>
      </c>
      <c r="UM30" s="253">
        <v>98.090203000000002</v>
      </c>
      <c r="UN30" s="253">
        <v>98.127983999999998</v>
      </c>
      <c r="UO30" s="253">
        <v>98.178850999999995</v>
      </c>
      <c r="UP30" s="253">
        <v>98.218175000000002</v>
      </c>
      <c r="UQ30" s="253">
        <v>98.233098999999996</v>
      </c>
      <c r="UR30" s="253">
        <v>98.227410000000006</v>
      </c>
      <c r="US30" s="253">
        <v>98.210999999999999</v>
      </c>
      <c r="UT30" s="253">
        <v>98.188559999999995</v>
      </c>
      <c r="UU30" s="253">
        <v>98.158670999999998</v>
      </c>
      <c r="UV30" s="253">
        <v>98.119874999999993</v>
      </c>
      <c r="UW30" s="253">
        <v>98.075828000000001</v>
      </c>
      <c r="UX30" s="253">
        <v>98.036417</v>
      </c>
      <c r="UY30" s="253">
        <v>98.013234999999995</v>
      </c>
      <c r="UZ30" s="253">
        <v>98.010019</v>
      </c>
      <c r="VA30" s="253">
        <v>98.016992999999999</v>
      </c>
      <c r="VB30" s="253">
        <v>98.019171999999998</v>
      </c>
      <c r="VC30" s="253">
        <v>98.012843000000004</v>
      </c>
      <c r="VD30" s="253">
        <v>98.010870999999995</v>
      </c>
      <c r="VE30" s="253">
        <v>98.028805000000006</v>
      </c>
      <c r="VF30" s="253">
        <v>98.067874000000003</v>
      </c>
      <c r="VG30" s="253">
        <v>98.113266999999993</v>
      </c>
      <c r="VH30" s="253">
        <v>98.145537000000004</v>
      </c>
      <c r="VI30" s="253">
        <v>98.150783000000004</v>
      </c>
      <c r="VJ30" s="253">
        <v>98.125234000000006</v>
      </c>
      <c r="VK30" s="253">
        <v>98.07884</v>
      </c>
      <c r="VL30" s="253">
        <v>98.035300000000007</v>
      </c>
      <c r="VM30" s="253">
        <v>98.020129999999995</v>
      </c>
      <c r="VN30" s="253">
        <v>98.041492000000005</v>
      </c>
      <c r="VO30" s="253">
        <v>98.081789000000001</v>
      </c>
      <c r="VP30" s="253">
        <v>98.109756000000004</v>
      </c>
      <c r="VQ30" s="253">
        <v>98.102838000000006</v>
      </c>
      <c r="VR30" s="253">
        <v>98.061448999999996</v>
      </c>
      <c r="VS30" s="253">
        <v>98.006190000000004</v>
      </c>
      <c r="VT30" s="253">
        <v>97.963033999999993</v>
      </c>
      <c r="VU30" s="253">
        <v>97.946856999999994</v>
      </c>
      <c r="VV30" s="253">
        <v>97.953570999999997</v>
      </c>
      <c r="VW30" s="253">
        <v>97.967394999999996</v>
      </c>
      <c r="VX30" s="253">
        <v>97.977115999999995</v>
      </c>
      <c r="VY30" s="253">
        <v>97.984005999999994</v>
      </c>
      <c r="VZ30" s="253">
        <v>97.993380000000002</v>
      </c>
      <c r="WA30" s="253">
        <v>98.003123000000002</v>
      </c>
      <c r="WB30" s="253">
        <v>98.005549999999999</v>
      </c>
      <c r="WC30" s="253">
        <v>97.999425000000002</v>
      </c>
      <c r="WD30" s="253">
        <v>97.993939999999995</v>
      </c>
      <c r="WE30" s="253">
        <v>97.998192000000003</v>
      </c>
      <c r="WF30" s="253">
        <v>98.010447999999997</v>
      </c>
      <c r="WG30" s="253">
        <v>98.021646000000004</v>
      </c>
      <c r="WH30" s="253">
        <v>98.028289000000001</v>
      </c>
      <c r="WI30" s="253">
        <v>98.037057000000004</v>
      </c>
      <c r="WJ30" s="253">
        <v>98.054355999999999</v>
      </c>
      <c r="WK30" s="253">
        <v>98.074430000000007</v>
      </c>
      <c r="WL30" s="253">
        <v>98.082025999999999</v>
      </c>
      <c r="WM30" s="253">
        <v>98.067633999999998</v>
      </c>
      <c r="WN30" s="253">
        <v>98.037394000000006</v>
      </c>
      <c r="WO30" s="253">
        <v>98.006186</v>
      </c>
      <c r="WP30" s="253">
        <v>97.984168999999994</v>
      </c>
      <c r="WQ30" s="253">
        <v>97.973189000000005</v>
      </c>
      <c r="WR30" s="253">
        <v>97.973293999999996</v>
      </c>
      <c r="WS30" s="253">
        <v>97.985763000000006</v>
      </c>
      <c r="WT30" s="253">
        <v>98.007450000000006</v>
      </c>
      <c r="WU30" s="253">
        <v>98.027068999999997</v>
      </c>
      <c r="WV30" s="253">
        <v>98.032229000000001</v>
      </c>
      <c r="WW30" s="253">
        <v>98.020008000000004</v>
      </c>
      <c r="WX30" s="253">
        <v>97.998697000000007</v>
      </c>
      <c r="WY30" s="253">
        <v>97.979979999999998</v>
      </c>
      <c r="WZ30" s="253">
        <v>97.971198000000001</v>
      </c>
      <c r="XA30" s="253">
        <v>97.973612000000003</v>
      </c>
      <c r="XB30" s="253">
        <v>97.983378999999999</v>
      </c>
      <c r="XC30" s="253">
        <v>97.992152000000004</v>
      </c>
      <c r="XD30" s="253">
        <v>97.990617999999998</v>
      </c>
      <c r="XE30" s="253">
        <v>97.976512</v>
      </c>
      <c r="XF30" s="253">
        <v>97.959787000000006</v>
      </c>
      <c r="XG30" s="253">
        <v>97.956068999999999</v>
      </c>
      <c r="XH30" s="253">
        <v>97.972081000000003</v>
      </c>
      <c r="XI30" s="253">
        <v>97.998039000000006</v>
      </c>
      <c r="XJ30" s="253">
        <v>98.016087999999996</v>
      </c>
      <c r="XK30" s="253">
        <v>98.016405000000006</v>
      </c>
      <c r="XL30" s="253">
        <v>98.004225000000005</v>
      </c>
      <c r="XM30" s="253">
        <v>97.991705999999994</v>
      </c>
      <c r="XN30" s="253">
        <v>97.985151999999999</v>
      </c>
      <c r="XO30" s="253">
        <v>97.981720999999993</v>
      </c>
      <c r="XP30" s="253">
        <v>97.976893000000004</v>
      </c>
      <c r="XQ30" s="253">
        <v>97.971946000000003</v>
      </c>
      <c r="XR30" s="253">
        <v>97.972251999999997</v>
      </c>
      <c r="XS30" s="253">
        <v>97.979369000000005</v>
      </c>
      <c r="XT30" s="253">
        <v>97.9876</v>
      </c>
      <c r="XU30" s="253">
        <v>97.990035000000006</v>
      </c>
      <c r="XV30" s="253">
        <v>97.986607000000006</v>
      </c>
      <c r="XW30" s="253">
        <v>97.983913999999999</v>
      </c>
      <c r="XX30" s="253">
        <v>97.987070000000003</v>
      </c>
      <c r="XY30" s="253">
        <v>97.994024999999993</v>
      </c>
      <c r="XZ30" s="253">
        <v>97.998780999999994</v>
      </c>
      <c r="YA30" s="253">
        <v>97.99785</v>
      </c>
      <c r="YB30" s="253">
        <v>97.991856999999996</v>
      </c>
      <c r="YC30" s="253">
        <v>97.983592000000002</v>
      </c>
      <c r="YD30" s="253">
        <v>97.977923000000004</v>
      </c>
      <c r="YE30" s="253">
        <v>97.981230999999994</v>
      </c>
      <c r="YF30" s="253">
        <v>97.995345</v>
      </c>
      <c r="YG30" s="253">
        <v>98.012015000000005</v>
      </c>
      <c r="YH30" s="253">
        <v>98.019197000000005</v>
      </c>
      <c r="YI30" s="253">
        <v>98.014911999999995</v>
      </c>
      <c r="YJ30" s="253">
        <v>98.009185000000002</v>
      </c>
      <c r="YK30" s="253">
        <v>98.009108999999995</v>
      </c>
      <c r="YL30" s="253">
        <v>98.008239000000003</v>
      </c>
      <c r="YM30" s="253">
        <v>97.997051999999996</v>
      </c>
      <c r="YN30" s="253">
        <v>97.979455000000002</v>
      </c>
      <c r="YO30" s="253">
        <v>97.970359999999999</v>
      </c>
      <c r="YP30" s="253">
        <v>97.977209999999999</v>
      </c>
      <c r="YQ30" s="253">
        <v>97.991465000000005</v>
      </c>
      <c r="YR30" s="253">
        <v>98.000007999999994</v>
      </c>
      <c r="YS30" s="253">
        <v>97.998622999999995</v>
      </c>
      <c r="YT30" s="253">
        <v>97.992035999999999</v>
      </c>
      <c r="YU30" s="253">
        <v>97.986547999999999</v>
      </c>
      <c r="YV30" s="253">
        <v>97.986253000000005</v>
      </c>
      <c r="YW30" s="253">
        <v>97.991541999999995</v>
      </c>
      <c r="YX30" s="253">
        <v>97.996894999999995</v>
      </c>
      <c r="YY30" s="253">
        <v>97.993913000000006</v>
      </c>
      <c r="YZ30" s="253">
        <v>97.981679999999997</v>
      </c>
      <c r="ZA30" s="253">
        <v>97.972184999999996</v>
      </c>
      <c r="ZB30" s="253">
        <v>97.980310000000003</v>
      </c>
      <c r="ZC30" s="253">
        <v>98.007891999999998</v>
      </c>
      <c r="ZD30" s="253">
        <v>98.040440000000004</v>
      </c>
      <c r="ZE30" s="253">
        <v>98.059173000000001</v>
      </c>
      <c r="ZF30" s="253">
        <v>98.054464999999993</v>
      </c>
      <c r="ZG30" s="253">
        <v>98.029410999999996</v>
      </c>
      <c r="ZH30" s="253">
        <v>97.995232999999999</v>
      </c>
      <c r="ZI30" s="253">
        <v>97.964798999999999</v>
      </c>
      <c r="ZJ30" s="253">
        <v>97.946841000000006</v>
      </c>
      <c r="ZK30" s="253">
        <v>97.942564000000004</v>
      </c>
      <c r="ZL30" s="253">
        <v>97.946995000000001</v>
      </c>
      <c r="ZM30" s="253">
        <v>97.954409999999996</v>
      </c>
      <c r="ZN30" s="253">
        <v>97.963311000000004</v>
      </c>
      <c r="ZO30" s="253">
        <v>97.976534000000001</v>
      </c>
      <c r="ZP30" s="253">
        <v>97.996312000000003</v>
      </c>
      <c r="ZQ30" s="253">
        <v>98.018720999999999</v>
      </c>
      <c r="ZR30" s="253">
        <v>98.033441999999994</v>
      </c>
      <c r="ZS30" s="253">
        <v>98.03107</v>
      </c>
      <c r="ZT30" s="253">
        <v>98.011747</v>
      </c>
      <c r="ZU30" s="253">
        <v>97.985538000000005</v>
      </c>
      <c r="ZV30" s="253">
        <v>97.963762000000003</v>
      </c>
      <c r="ZW30" s="253">
        <v>97.951363000000001</v>
      </c>
      <c r="ZX30" s="253">
        <v>97.947852999999995</v>
      </c>
      <c r="ZY30" s="253">
        <v>97.952072999999999</v>
      </c>
      <c r="ZZ30" s="253">
        <v>97.962693000000002</v>
      </c>
      <c r="AAA30" s="253">
        <v>97.975937000000002</v>
      </c>
      <c r="AAB30" s="253">
        <v>97.987341000000001</v>
      </c>
      <c r="AAC30" s="253">
        <v>97.996897000000004</v>
      </c>
      <c r="AAD30" s="253">
        <v>98.009747000000004</v>
      </c>
      <c r="AAE30" s="253">
        <v>98.030068999999997</v>
      </c>
      <c r="AAF30" s="253">
        <v>98.055180000000007</v>
      </c>
      <c r="AAG30" s="253">
        <v>98.076359999999994</v>
      </c>
      <c r="AAH30" s="253">
        <v>98.084817999999999</v>
      </c>
      <c r="AAI30" s="253">
        <v>98.077347000000003</v>
      </c>
      <c r="AAJ30" s="253">
        <v>98.058833000000007</v>
      </c>
      <c r="AAK30" s="253">
        <v>98.041043000000002</v>
      </c>
      <c r="AAL30" s="253">
        <v>98.036834999999996</v>
      </c>
      <c r="AAM30" s="253">
        <v>98.051393000000004</v>
      </c>
      <c r="AAN30" s="253">
        <v>98.076702999999995</v>
      </c>
      <c r="AAO30" s="253">
        <v>98.095840999999993</v>
      </c>
      <c r="AAP30" s="253">
        <v>98.095806999999994</v>
      </c>
      <c r="AAQ30" s="253">
        <v>98.077757000000005</v>
      </c>
      <c r="AAR30" s="253">
        <v>98.054520999999994</v>
      </c>
      <c r="AAS30" s="253">
        <v>98.038635999999997</v>
      </c>
      <c r="AAT30" s="253">
        <v>98.033665999999997</v>
      </c>
      <c r="AAU30" s="253">
        <v>98.035739000000007</v>
      </c>
      <c r="AAV30" s="253">
        <v>98.039467000000002</v>
      </c>
      <c r="AAW30" s="253">
        <v>98.040102000000005</v>
      </c>
      <c r="AAX30" s="253">
        <v>98.033389</v>
      </c>
      <c r="AAY30" s="253">
        <v>98.018634000000006</v>
      </c>
      <c r="AAZ30" s="253">
        <v>98.002354999999994</v>
      </c>
      <c r="ABA30" s="253">
        <v>97.994602999999998</v>
      </c>
      <c r="ABB30" s="253">
        <v>97.999521000000001</v>
      </c>
      <c r="ABC30" s="253">
        <v>98.011482000000001</v>
      </c>
      <c r="ABD30" s="253">
        <v>98.021531999999993</v>
      </c>
      <c r="ABE30" s="253">
        <v>98.025541000000004</v>
      </c>
      <c r="ABF30" s="253">
        <v>98.025129000000007</v>
      </c>
      <c r="ABG30" s="253">
        <v>98.023746000000003</v>
      </c>
      <c r="ABH30" s="253">
        <v>98.024664999999999</v>
      </c>
      <c r="ABI30" s="253">
        <v>98.031215000000003</v>
      </c>
      <c r="ABJ30" s="253">
        <v>98.045850999999999</v>
      </c>
      <c r="ABK30" s="253">
        <v>98.068286000000001</v>
      </c>
      <c r="ABL30" s="253">
        <v>98.094600999999997</v>
      </c>
      <c r="ABM30" s="253">
        <v>98.117315000000005</v>
      </c>
      <c r="ABN30" s="253">
        <v>98.127454999999998</v>
      </c>
      <c r="ABO30" s="253">
        <v>98.121025000000003</v>
      </c>
      <c r="ABP30" s="253">
        <v>98.105768999999995</v>
      </c>
      <c r="ABQ30" s="253">
        <v>98.097613999999993</v>
      </c>
      <c r="ABR30" s="253">
        <v>98.105608000000004</v>
      </c>
      <c r="ABS30" s="253">
        <v>98.121538999999999</v>
      </c>
      <c r="ABT30" s="253">
        <v>98.128525999999994</v>
      </c>
      <c r="ABU30" s="253">
        <v>98.119467</v>
      </c>
      <c r="ABV30" s="253">
        <v>98.103572999999997</v>
      </c>
      <c r="ABW30" s="253">
        <v>98.094725999999994</v>
      </c>
      <c r="ABX30" s="253">
        <v>98.097153000000006</v>
      </c>
      <c r="ABY30" s="253">
        <v>98.103478999999993</v>
      </c>
      <c r="ABZ30" s="253">
        <v>98.103712000000002</v>
      </c>
      <c r="ACA30" s="253">
        <v>98.094739000000004</v>
      </c>
      <c r="ACB30" s="253">
        <v>98.083697999999998</v>
      </c>
      <c r="ACC30" s="253">
        <v>98.083892000000006</v>
      </c>
      <c r="ACD30" s="253">
        <v>98.105197000000004</v>
      </c>
      <c r="ACE30" s="253">
        <v>98.145284000000004</v>
      </c>
      <c r="ACF30" s="253">
        <v>98.189599000000001</v>
      </c>
      <c r="ACG30" s="253">
        <v>98.221413999999996</v>
      </c>
      <c r="ACH30" s="253">
        <v>98.233453999999995</v>
      </c>
      <c r="ACI30" s="253">
        <v>98.231342999999995</v>
      </c>
      <c r="ACJ30" s="253">
        <v>98.227332000000004</v>
      </c>
      <c r="ACK30" s="253">
        <v>98.230585000000005</v>
      </c>
      <c r="ACL30" s="253">
        <v>98.241667000000007</v>
      </c>
      <c r="ACM30" s="253">
        <v>98.254302999999993</v>
      </c>
      <c r="ACN30" s="253">
        <v>98.261228000000003</v>
      </c>
      <c r="ACO30" s="253">
        <v>98.258975000000007</v>
      </c>
      <c r="ACP30" s="253">
        <v>98.249582000000004</v>
      </c>
      <c r="ACQ30" s="253">
        <v>98.240093000000002</v>
      </c>
      <c r="ACR30" s="253">
        <v>98.239514</v>
      </c>
      <c r="ACS30" s="253">
        <v>98.252015</v>
      </c>
      <c r="ACT30" s="253">
        <v>98.270769999999999</v>
      </c>
      <c r="ACU30" s="253">
        <v>98.281480999999999</v>
      </c>
      <c r="ACV30" s="253">
        <v>98.275903999999997</v>
      </c>
      <c r="ACW30" s="253">
        <v>98.261166000000003</v>
      </c>
      <c r="ACX30" s="253">
        <v>98.252533999999997</v>
      </c>
      <c r="ACY30" s="253">
        <v>98.257475999999997</v>
      </c>
      <c r="ACZ30" s="253">
        <v>98.269773000000001</v>
      </c>
      <c r="ADA30" s="253">
        <v>98.278554</v>
      </c>
      <c r="ADB30" s="253">
        <v>98.278960999999995</v>
      </c>
      <c r="ADC30" s="253">
        <v>98.273251000000002</v>
      </c>
      <c r="ADD30" s="253">
        <v>98.265908999999994</v>
      </c>
      <c r="ADE30" s="253">
        <v>98.260412000000002</v>
      </c>
      <c r="ADF30" s="253">
        <v>98.258319999999998</v>
      </c>
      <c r="ADG30" s="253">
        <v>98.259096</v>
      </c>
      <c r="ADH30" s="253">
        <v>98.262128000000004</v>
      </c>
      <c r="ADI30" s="253">
        <v>98.269998999999999</v>
      </c>
      <c r="ADJ30" s="253">
        <v>98.287017000000006</v>
      </c>
      <c r="ADK30" s="253">
        <v>98.311840000000004</v>
      </c>
      <c r="ADL30" s="253">
        <v>98.333648999999994</v>
      </c>
      <c r="ADM30" s="253">
        <v>98.339391000000006</v>
      </c>
      <c r="ADN30" s="253">
        <v>98.325584000000006</v>
      </c>
      <c r="ADO30" s="253">
        <v>98.301592999999997</v>
      </c>
      <c r="ADP30" s="253">
        <v>98.281306000000001</v>
      </c>
      <c r="ADQ30" s="253">
        <v>98.272552000000005</v>
      </c>
      <c r="ADR30" s="253">
        <v>98.273584999999997</v>
      </c>
      <c r="ADS30" s="253">
        <v>98.277564999999996</v>
      </c>
      <c r="ADT30" s="253">
        <v>98.280168000000003</v>
      </c>
      <c r="ADU30" s="253">
        <v>98.284048999999996</v>
      </c>
      <c r="ADV30" s="253">
        <v>98.295437000000007</v>
      </c>
      <c r="ADW30" s="253">
        <v>98.315336000000002</v>
      </c>
      <c r="ADX30" s="253">
        <v>98.335554000000002</v>
      </c>
      <c r="ADY30" s="253">
        <v>98.346033000000006</v>
      </c>
      <c r="ADZ30" s="253">
        <v>98.345540999999997</v>
      </c>
      <c r="AEA30" s="253">
        <v>98.341999000000001</v>
      </c>
      <c r="AEB30" s="253">
        <v>98.342102999999994</v>
      </c>
      <c r="AEC30" s="253">
        <v>98.344426999999996</v>
      </c>
      <c r="AED30" s="253">
        <v>98.344466999999995</v>
      </c>
      <c r="AEE30" s="253">
        <v>98.342640000000003</v>
      </c>
      <c r="AEF30" s="253">
        <v>98.343418999999997</v>
      </c>
      <c r="AEG30" s="253">
        <v>98.348562999999999</v>
      </c>
      <c r="AEH30" s="253">
        <v>98.355610999999996</v>
      </c>
      <c r="AEI30" s="253">
        <v>98.362232000000006</v>
      </c>
      <c r="AEJ30" s="253">
        <v>98.367403999999993</v>
      </c>
      <c r="AEK30" s="253">
        <v>98.368117999999996</v>
      </c>
      <c r="AEL30" s="253">
        <v>98.360545999999999</v>
      </c>
      <c r="AEM30" s="253">
        <v>98.347656000000001</v>
      </c>
      <c r="AEN30" s="253">
        <v>98.341399999999993</v>
      </c>
      <c r="AEO30" s="253">
        <v>98.352132999999995</v>
      </c>
      <c r="AEP30" s="253">
        <v>98.377073999999993</v>
      </c>
      <c r="AEQ30" s="253">
        <v>98.403650999999996</v>
      </c>
      <c r="AER30" s="253">
        <v>98.423761999999996</v>
      </c>
      <c r="AES30" s="253">
        <v>98.439749000000006</v>
      </c>
      <c r="AET30" s="253">
        <v>98.455260999999993</v>
      </c>
      <c r="AEU30" s="253">
        <v>98.465740999999994</v>
      </c>
      <c r="AEV30" s="253">
        <v>98.462823</v>
      </c>
      <c r="AEW30" s="253">
        <v>98.446646999999999</v>
      </c>
      <c r="AEX30" s="253">
        <v>98.429462000000001</v>
      </c>
      <c r="AEY30" s="253">
        <v>98.425011999999995</v>
      </c>
      <c r="AEZ30" s="253">
        <v>98.435329999999993</v>
      </c>
      <c r="AFA30" s="253">
        <v>98.449404000000001</v>
      </c>
      <c r="AFB30" s="253">
        <v>98.454988999999998</v>
      </c>
      <c r="AFC30" s="253">
        <v>98.451047000000003</v>
      </c>
      <c r="AFD30" s="253">
        <v>98.448182000000003</v>
      </c>
      <c r="AFE30" s="253">
        <v>98.457212999999996</v>
      </c>
      <c r="AFF30" s="253">
        <v>98.478488999999996</v>
      </c>
      <c r="AFG30" s="253">
        <v>98.502668999999997</v>
      </c>
      <c r="AFH30" s="253">
        <v>98.519846999999999</v>
      </c>
      <c r="AFI30" s="253">
        <v>98.526413000000005</v>
      </c>
      <c r="AFJ30" s="253">
        <v>98.525700999999998</v>
      </c>
      <c r="AFK30" s="253">
        <v>98.525729999999996</v>
      </c>
      <c r="AFL30" s="253">
        <v>98.534582</v>
      </c>
      <c r="AFM30" s="253">
        <v>98.552318</v>
      </c>
      <c r="AFN30" s="253">
        <v>98.567132999999998</v>
      </c>
      <c r="AFO30" s="253">
        <v>98.565640000000002</v>
      </c>
      <c r="AFP30" s="253">
        <v>98.549733000000003</v>
      </c>
      <c r="AFQ30" s="253">
        <v>98.538025000000005</v>
      </c>
      <c r="AFR30" s="253">
        <v>98.546274999999994</v>
      </c>
      <c r="AFS30" s="253">
        <v>98.570305000000005</v>
      </c>
      <c r="AFT30" s="253">
        <v>98.592822999999996</v>
      </c>
      <c r="AFU30" s="253">
        <v>98.602980000000002</v>
      </c>
      <c r="AFV30" s="253">
        <v>98.602594999999994</v>
      </c>
      <c r="AFW30" s="253">
        <v>98.596182999999996</v>
      </c>
      <c r="AFX30" s="253">
        <v>98.584727000000001</v>
      </c>
      <c r="AFY30" s="253">
        <v>98.571434999999994</v>
      </c>
      <c r="AFZ30" s="253">
        <v>98.565207999999998</v>
      </c>
      <c r="AGA30" s="253">
        <v>98.572145000000006</v>
      </c>
      <c r="AGB30" s="253">
        <v>98.586995999999999</v>
      </c>
      <c r="AGC30" s="253">
        <v>98.598376000000002</v>
      </c>
      <c r="AGD30" s="253">
        <v>98.601189000000005</v>
      </c>
      <c r="AGE30" s="253">
        <v>98.599750999999998</v>
      </c>
      <c r="AGF30" s="253">
        <v>98.599142999999998</v>
      </c>
      <c r="AGG30" s="253">
        <v>98.597778000000005</v>
      </c>
      <c r="AGH30" s="253">
        <v>98.590564999999998</v>
      </c>
      <c r="AGI30" s="253">
        <v>98.577819000000005</v>
      </c>
      <c r="AGJ30" s="253">
        <v>98.568967000000001</v>
      </c>
      <c r="AGK30" s="253">
        <v>98.576453999999998</v>
      </c>
      <c r="AGL30" s="253">
        <v>98.604934</v>
      </c>
      <c r="AGM30" s="253">
        <v>98.645149000000004</v>
      </c>
      <c r="AGN30" s="253">
        <v>98.678089999999997</v>
      </c>
      <c r="AGO30" s="253">
        <v>98.687098000000006</v>
      </c>
      <c r="AGP30" s="253">
        <v>98.669444999999996</v>
      </c>
      <c r="AGQ30" s="253">
        <v>98.638900000000007</v>
      </c>
      <c r="AGR30" s="253">
        <v>98.616499000000005</v>
      </c>
      <c r="AGS30" s="253">
        <v>98.615470000000002</v>
      </c>
      <c r="AGT30" s="253">
        <v>98.632897</v>
      </c>
      <c r="AGU30" s="253">
        <v>98.655750999999995</v>
      </c>
      <c r="AGV30" s="253">
        <v>98.673389</v>
      </c>
      <c r="AGW30" s="253">
        <v>98.682034000000002</v>
      </c>
      <c r="AGX30" s="253">
        <v>98.679665</v>
      </c>
      <c r="AGY30" s="253">
        <v>98.664759000000004</v>
      </c>
      <c r="AGZ30" s="253">
        <v>98.644666000000001</v>
      </c>
      <c r="AHA30" s="253">
        <v>98.638512000000006</v>
      </c>
      <c r="AHB30" s="253">
        <v>98.661288999999996</v>
      </c>
      <c r="AHC30" s="253">
        <v>98.704318999999998</v>
      </c>
      <c r="AHD30" s="253">
        <v>98.739945000000006</v>
      </c>
      <c r="AHE30" s="253">
        <v>98.749030000000005</v>
      </c>
      <c r="AHF30" s="253">
        <v>98.738012999999995</v>
      </c>
      <c r="AHG30" s="253">
        <v>98.726558999999995</v>
      </c>
      <c r="AHH30" s="253">
        <v>98.725803999999997</v>
      </c>
      <c r="AHI30" s="253">
        <v>98.734054</v>
      </c>
      <c r="AHJ30" s="253">
        <v>98.747069999999994</v>
      </c>
      <c r="AHK30" s="253">
        <v>98.762327999999997</v>
      </c>
      <c r="AHL30" s="253">
        <v>98.774534000000003</v>
      </c>
      <c r="AHM30" s="253">
        <v>98.777099000000007</v>
      </c>
      <c r="AHN30" s="253">
        <v>98.771264000000002</v>
      </c>
      <c r="AHO30" s="253">
        <v>98.766855000000007</v>
      </c>
      <c r="AHP30" s="253">
        <v>98.769475</v>
      </c>
      <c r="AHQ30" s="253">
        <v>98.772025999999997</v>
      </c>
      <c r="AHR30" s="253">
        <v>98.764641999999995</v>
      </c>
      <c r="AHS30" s="253">
        <v>98.749938</v>
      </c>
      <c r="AHT30" s="253">
        <v>98.741513999999995</v>
      </c>
      <c r="AHU30" s="253">
        <v>98.747268000000005</v>
      </c>
      <c r="AHV30" s="253">
        <v>98.760717</v>
      </c>
      <c r="AHW30" s="253">
        <v>98.771806999999995</v>
      </c>
      <c r="AHX30" s="253">
        <v>98.781537</v>
      </c>
      <c r="AHY30" s="253">
        <v>98.799875</v>
      </c>
      <c r="AHZ30" s="253">
        <v>98.830025000000006</v>
      </c>
      <c r="AIA30" s="253">
        <v>98.860742999999999</v>
      </c>
      <c r="AIB30" s="253">
        <v>98.876639999999995</v>
      </c>
      <c r="AIC30" s="253">
        <v>98.872729000000007</v>
      </c>
      <c r="AID30" s="253">
        <v>98.855957000000004</v>
      </c>
      <c r="AIE30" s="253">
        <v>98.834526999999994</v>
      </c>
      <c r="AIF30" s="253">
        <v>98.810518999999999</v>
      </c>
      <c r="AIG30" s="253">
        <v>98.783657000000005</v>
      </c>
      <c r="AIH30" s="253">
        <v>98.758140999999995</v>
      </c>
      <c r="AII30" s="253">
        <v>98.742795999999998</v>
      </c>
      <c r="AIJ30" s="253">
        <v>98.744990000000001</v>
      </c>
      <c r="AIK30" s="253">
        <v>98.764876999999998</v>
      </c>
      <c r="AIL30" s="253">
        <v>98.793852000000001</v>
      </c>
      <c r="AIM30" s="253">
        <v>98.818197999999995</v>
      </c>
      <c r="AIN30" s="253">
        <v>98.827656000000005</v>
      </c>
      <c r="AIO30" s="253">
        <v>98.823862000000005</v>
      </c>
      <c r="AIP30" s="253">
        <v>98.819316000000001</v>
      </c>
      <c r="AIQ30" s="253">
        <v>98.825036999999995</v>
      </c>
      <c r="AIR30" s="253">
        <v>98.839170999999993</v>
      </c>
      <c r="AIS30" s="253">
        <v>98.849725000000007</v>
      </c>
      <c r="AIT30" s="253">
        <v>98.848149000000006</v>
      </c>
      <c r="AIU30" s="253">
        <v>98.837136999999998</v>
      </c>
      <c r="AIV30" s="253">
        <v>98.825097999999997</v>
      </c>
      <c r="AIW30" s="253">
        <v>98.817177999999998</v>
      </c>
      <c r="AIX30" s="253">
        <v>98.813976999999994</v>
      </c>
      <c r="AIY30" s="253">
        <v>98.815669</v>
      </c>
      <c r="AIZ30" s="253">
        <v>98.822648000000001</v>
      </c>
      <c r="AJA30" s="253">
        <v>98.832059999999998</v>
      </c>
      <c r="AJB30" s="253">
        <v>98.837016000000006</v>
      </c>
      <c r="AJC30" s="253">
        <v>98.831288999999998</v>
      </c>
      <c r="AJD30" s="253">
        <v>98.814470999999998</v>
      </c>
      <c r="AJE30" s="253">
        <v>98.792565999999994</v>
      </c>
      <c r="AJF30" s="253">
        <v>98.774530999999996</v>
      </c>
      <c r="AJG30" s="253">
        <v>98.768037000000007</v>
      </c>
      <c r="AJH30" s="253">
        <v>98.776595999999998</v>
      </c>
      <c r="AJI30" s="253">
        <v>98.798670999999999</v>
      </c>
      <c r="AJJ30" s="253">
        <v>98.828703000000004</v>
      </c>
      <c r="AJK30" s="253">
        <v>98.859167999999997</v>
      </c>
      <c r="AJL30" s="253">
        <v>98.882649000000001</v>
      </c>
      <c r="AJM30" s="253">
        <v>98.893895000000001</v>
      </c>
      <c r="AJN30" s="253">
        <v>98.891891000000001</v>
      </c>
      <c r="AJO30" s="253">
        <v>98.880635999999996</v>
      </c>
      <c r="AJP30" s="253">
        <v>98.867502999999999</v>
      </c>
      <c r="AJQ30" s="253">
        <v>98.859829000000005</v>
      </c>
      <c r="AJR30" s="253">
        <v>98.861318999999995</v>
      </c>
      <c r="AJS30" s="253">
        <v>98.869921000000005</v>
      </c>
      <c r="AJT30" s="253">
        <v>98.878863999999993</v>
      </c>
      <c r="AJU30" s="253">
        <v>98.881477000000004</v>
      </c>
      <c r="AJV30" s="253">
        <v>98.876306</v>
      </c>
      <c r="AJW30" s="253">
        <v>98.866702000000004</v>
      </c>
      <c r="AJX30" s="253">
        <v>98.855013</v>
      </c>
      <c r="AJY30" s="253">
        <v>98.839831000000004</v>
      </c>
      <c r="AJZ30" s="253">
        <v>98.821539000000001</v>
      </c>
      <c r="AKA30" s="253">
        <v>98.808119000000005</v>
      </c>
      <c r="AKB30" s="253">
        <v>98.810165999999995</v>
      </c>
      <c r="AKC30" s="253">
        <v>98.828721000000002</v>
      </c>
      <c r="AKD30" s="253">
        <v>98.851358000000005</v>
      </c>
      <c r="AKE30" s="253">
        <v>98.862944999999996</v>
      </c>
      <c r="AKF30" s="253">
        <v>98.859035000000006</v>
      </c>
      <c r="AKG30" s="253">
        <v>98.847564000000006</v>
      </c>
      <c r="AKH30" s="253">
        <v>98.839018999999993</v>
      </c>
      <c r="AKI30" s="253">
        <v>98.836509000000007</v>
      </c>
      <c r="AKJ30" s="253">
        <v>98.834743000000003</v>
      </c>
      <c r="AKK30" s="253">
        <v>98.828034000000002</v>
      </c>
      <c r="AKL30" s="253">
        <v>98.820117999999994</v>
      </c>
      <c r="AKM30" s="253">
        <v>98.824819000000005</v>
      </c>
      <c r="AKN30" s="253">
        <v>98.852866000000006</v>
      </c>
      <c r="AKO30" s="253">
        <v>98.896345999999994</v>
      </c>
      <c r="AKP30" s="253">
        <v>98.930612999999994</v>
      </c>
      <c r="AKQ30" s="253">
        <v>98.935626999999997</v>
      </c>
      <c r="AKR30" s="253">
        <v>98.913657000000001</v>
      </c>
      <c r="AKS30" s="253">
        <v>98.883466999999996</v>
      </c>
      <c r="AKT30" s="253">
        <v>98.861090000000004</v>
      </c>
      <c r="AKU30" s="253">
        <v>98.850425999999999</v>
      </c>
      <c r="AKV30" s="253">
        <v>98.848423999999994</v>
      </c>
      <c r="AKW30" s="253">
        <v>98.851692</v>
      </c>
      <c r="AKX30" s="253">
        <v>98.857065000000006</v>
      </c>
      <c r="AKY30" s="253">
        <v>98.861958999999999</v>
      </c>
      <c r="AKZ30" s="253">
        <v>98.866800999999995</v>
      </c>
      <c r="ALA30" s="253">
        <v>98.872746000000006</v>
      </c>
      <c r="ALB30" s="253">
        <v>98.874657999999997</v>
      </c>
      <c r="ALC30" s="253">
        <v>98.861126999999996</v>
      </c>
      <c r="ALD30" s="253">
        <v>98.826486000000003</v>
      </c>
      <c r="ALE30" s="253">
        <v>98.781161999999995</v>
      </c>
      <c r="ALF30" s="253">
        <v>98.745710000000003</v>
      </c>
      <c r="ALG30" s="253">
        <v>98.734065999999999</v>
      </c>
      <c r="ALH30" s="253">
        <v>98.743893</v>
      </c>
      <c r="ALI30" s="253">
        <v>98.761645999999999</v>
      </c>
      <c r="ALJ30" s="253">
        <v>98.774715999999998</v>
      </c>
      <c r="ALK30" s="253">
        <v>98.778842999999995</v>
      </c>
      <c r="ALL30" s="253">
        <v>98.776191999999995</v>
      </c>
      <c r="ALM30" s="253">
        <v>98.768304999999998</v>
      </c>
      <c r="ALN30" s="253">
        <v>98.752803</v>
      </c>
      <c r="ALO30" s="253">
        <v>98.728200999999999</v>
      </c>
      <c r="ALP30" s="253">
        <v>98.700455000000005</v>
      </c>
      <c r="ALQ30" s="253">
        <v>98.680676000000005</v>
      </c>
      <c r="ALR30" s="253">
        <v>98.674268999999995</v>
      </c>
      <c r="ALS30" s="253">
        <v>98.674408</v>
      </c>
      <c r="ALT30" s="253">
        <v>98.668046000000004</v>
      </c>
      <c r="ALU30" s="253">
        <v>98.647533999999993</v>
      </c>
      <c r="ALV30" s="253">
        <v>98.615936000000005</v>
      </c>
      <c r="ALW30" s="253">
        <v>98.583451999999994</v>
      </c>
      <c r="ALX30" s="253">
        <v>98.560108</v>
      </c>
      <c r="ALY30" s="253">
        <v>98.548975999999996</v>
      </c>
      <c r="ALZ30" s="253">
        <v>98.542916000000005</v>
      </c>
      <c r="AMA30" s="253">
        <v>98.528416000000007</v>
      </c>
      <c r="AMB30" s="253">
        <v>98.495535000000004</v>
      </c>
      <c r="AMC30" s="253">
        <v>98.444897999999995</v>
      </c>
      <c r="AMD30" s="253">
        <v>98.384887000000006</v>
      </c>
      <c r="AME30" s="253">
        <v>98.323625000000007</v>
      </c>
      <c r="AMF30" s="253">
        <v>98.264940999999993</v>
      </c>
      <c r="AMG30" s="253">
        <v>98.209266999999997</v>
      </c>
      <c r="AMH30" s="253">
        <v>98.154443999999998</v>
      </c>
      <c r="AMI30" s="253">
        <v>98.095786000000004</v>
      </c>
      <c r="AMJ30" s="253">
        <v>98.028599</v>
      </c>
      <c r="AMK30" s="253">
        <v>97.951582999999999</v>
      </c>
      <c r="AML30" s="253">
        <v>97.865718000000001</v>
      </c>
      <c r="AMM30" s="253">
        <v>97.769414999999995</v>
      </c>
      <c r="AMN30" s="253">
        <v>97.657292999999996</v>
      </c>
      <c r="AMO30" s="253">
        <v>97.525543999999996</v>
      </c>
      <c r="AMP30" s="253">
        <v>97.377213999999995</v>
      </c>
      <c r="AMQ30" s="253">
        <v>97.219870999999998</v>
      </c>
      <c r="AMR30" s="253">
        <v>97.057438000000005</v>
      </c>
      <c r="AMS30" s="253">
        <v>96.884670999999997</v>
      </c>
      <c r="AMT30" s="253">
        <v>96.689502000000005</v>
      </c>
      <c r="AMU30" s="253">
        <v>96.460453000000001</v>
      </c>
      <c r="AMV30" s="253">
        <v>96.192261999999999</v>
      </c>
      <c r="AMW30" s="253">
        <v>95.886641999999995</v>
      </c>
      <c r="AMX30" s="253">
        <v>95.550563999999994</v>
      </c>
      <c r="AMY30" s="253">
        <v>95.194185000000004</v>
      </c>
      <c r="AMZ30" s="253">
        <v>94.826423000000005</v>
      </c>
      <c r="ANA30" s="253">
        <v>94.447699</v>
      </c>
      <c r="ANB30" s="253">
        <v>94.047404</v>
      </c>
      <c r="ANC30" s="253">
        <v>93.614087999999995</v>
      </c>
      <c r="AND30" s="253">
        <v>93.152495999999999</v>
      </c>
      <c r="ANE30" s="253">
        <v>92.689896000000005</v>
      </c>
      <c r="ANF30" s="253">
        <v>92.263133999999994</v>
      </c>
      <c r="ANG30" s="253">
        <v>91.897755000000004</v>
      </c>
      <c r="ANH30" s="253">
        <v>91.596777000000003</v>
      </c>
      <c r="ANI30" s="253">
        <v>91.345838999999998</v>
      </c>
      <c r="ANJ30" s="253">
        <v>91.126930000000002</v>
      </c>
      <c r="ANK30" s="253">
        <v>90.928420000000003</v>
      </c>
      <c r="ANL30" s="253">
        <v>90.743977999999998</v>
      </c>
      <c r="ANM30" s="253">
        <v>90.564638000000002</v>
      </c>
      <c r="ANN30" s="253">
        <v>90.375882000000004</v>
      </c>
      <c r="ANO30" s="253">
        <v>90.167120999999995</v>
      </c>
      <c r="ANP30" s="253">
        <v>89.947315000000003</v>
      </c>
      <c r="ANQ30" s="253">
        <v>89.751446999999999</v>
      </c>
      <c r="ANR30" s="253">
        <v>89.629957000000005</v>
      </c>
      <c r="ANS30" s="253">
        <v>89.628208999999998</v>
      </c>
      <c r="ANT30" s="253">
        <v>89.770624999999995</v>
      </c>
      <c r="ANU30" s="253">
        <v>90.057507000000001</v>
      </c>
      <c r="ANV30" s="253">
        <v>90.471089000000006</v>
      </c>
      <c r="ANW30" s="253">
        <v>90.980716000000001</v>
      </c>
      <c r="ANX30" s="253">
        <v>91.542441999999994</v>
      </c>
      <c r="ANY30" s="253">
        <v>92.100109000000003</v>
      </c>
      <c r="ANZ30" s="253">
        <v>92.596395000000001</v>
      </c>
      <c r="AOA30" s="253">
        <v>92.989124000000004</v>
      </c>
      <c r="AOB30" s="253">
        <v>93.260936999999998</v>
      </c>
      <c r="AOC30" s="253">
        <v>93.416116000000002</v>
      </c>
      <c r="AOD30" s="253">
        <v>93.469937999999999</v>
      </c>
      <c r="AOE30" s="253">
        <v>93.438249999999996</v>
      </c>
      <c r="AOF30" s="253">
        <v>93.330956999999998</v>
      </c>
      <c r="AOG30" s="253">
        <v>93.150488999999993</v>
      </c>
      <c r="AOH30" s="253">
        <v>92.896609999999995</v>
      </c>
      <c r="AOI30" s="253">
        <v>92.574585999999996</v>
      </c>
      <c r="AOJ30" s="253">
        <v>92.198313999999996</v>
      </c>
      <c r="AOK30" s="253">
        <v>91.784567999999993</v>
      </c>
      <c r="AOL30" s="253">
        <v>91.344950999999995</v>
      </c>
      <c r="AOM30" s="253">
        <v>90.884217000000007</v>
      </c>
      <c r="AON30" s="253">
        <v>90.404481000000004</v>
      </c>
      <c r="AOO30" s="253">
        <v>89.91095</v>
      </c>
      <c r="AOP30" s="253">
        <v>89.417637999999997</v>
      </c>
      <c r="AOQ30" s="253">
        <v>88.948886000000002</v>
      </c>
      <c r="AOR30" s="253">
        <v>88.528036999999998</v>
      </c>
      <c r="AOS30" s="253">
        <v>88.157111999999998</v>
      </c>
      <c r="AOT30" s="253">
        <v>87.811216000000002</v>
      </c>
      <c r="AOU30" s="253">
        <v>87.462188999999995</v>
      </c>
      <c r="AOV30" s="253">
        <v>87.110698999999997</v>
      </c>
      <c r="AOW30" s="253">
        <v>86.792956000000004</v>
      </c>
      <c r="AOX30" s="253">
        <v>86.558387999999994</v>
      </c>
      <c r="AOY30" s="253">
        <v>86.444013999999996</v>
      </c>
      <c r="AOZ30" s="253">
        <v>86.464618000000002</v>
      </c>
      <c r="APA30" s="253">
        <v>86.614047999999997</v>
      </c>
      <c r="APB30" s="253">
        <v>86.868928999999994</v>
      </c>
      <c r="APC30" s="253">
        <v>87.195075000000003</v>
      </c>
      <c r="APD30" s="253">
        <v>87.556726999999995</v>
      </c>
      <c r="APE30" s="253">
        <v>87.923770000000005</v>
      </c>
      <c r="APF30" s="253">
        <v>88.274510000000006</v>
      </c>
      <c r="APG30" s="253">
        <v>88.597009999999997</v>
      </c>
      <c r="APH30" s="253">
        <v>88.892038999999997</v>
      </c>
      <c r="API30" s="253">
        <v>89.172960000000003</v>
      </c>
      <c r="APJ30" s="253">
        <v>89.457534999999993</v>
      </c>
      <c r="APK30" s="253">
        <v>89.756533000000005</v>
      </c>
      <c r="APL30" s="253">
        <v>90.068944999999999</v>
      </c>
      <c r="APM30" s="253">
        <v>90.387270999999998</v>
      </c>
      <c r="APN30" s="253">
        <v>90.705233000000007</v>
      </c>
      <c r="APO30" s="253">
        <v>91.019790999999998</v>
      </c>
      <c r="APP30" s="253">
        <v>91.328551000000004</v>
      </c>
      <c r="APQ30" s="253">
        <v>91.628291000000004</v>
      </c>
      <c r="APR30" s="253">
        <v>91.916160000000005</v>
      </c>
      <c r="APS30" s="253">
        <v>92.190385000000006</v>
      </c>
      <c r="APT30" s="253">
        <v>92.447445999999999</v>
      </c>
      <c r="APU30" s="253">
        <v>92.680302999999995</v>
      </c>
      <c r="APV30" s="253">
        <v>92.882144999999994</v>
      </c>
      <c r="APW30" s="253">
        <v>93.052749000000006</v>
      </c>
      <c r="APX30" s="253">
        <v>93.198532</v>
      </c>
      <c r="APY30" s="253">
        <v>93.323654000000005</v>
      </c>
      <c r="APZ30" s="253">
        <v>93.422595999999999</v>
      </c>
      <c r="AQA30" s="253">
        <v>93.485637999999994</v>
      </c>
      <c r="AQB30" s="253">
        <v>93.512426000000005</v>
      </c>
      <c r="AQC30" s="253">
        <v>93.515956000000003</v>
      </c>
      <c r="AQD30" s="253">
        <v>93.510171999999997</v>
      </c>
      <c r="AQE30" s="253">
        <v>93.496616000000003</v>
      </c>
      <c r="AQF30" s="253">
        <v>93.466774999999998</v>
      </c>
      <c r="AQG30" s="253">
        <v>93.415018000000003</v>
      </c>
      <c r="AQH30" s="253">
        <v>93.343812</v>
      </c>
      <c r="AQI30" s="253">
        <v>93.257101000000006</v>
      </c>
      <c r="AQJ30" s="253">
        <v>93.155755999999997</v>
      </c>
      <c r="AQK30" s="253">
        <v>93.044175999999993</v>
      </c>
      <c r="AQL30" s="253">
        <v>92.938184000000007</v>
      </c>
      <c r="AQM30" s="253">
        <v>92.860474999999994</v>
      </c>
      <c r="AQN30" s="253">
        <v>92.825580000000002</v>
      </c>
      <c r="AQO30" s="253">
        <v>92.829150999999996</v>
      </c>
      <c r="AQP30" s="253">
        <v>92.851348000000002</v>
      </c>
      <c r="AQQ30" s="253">
        <v>92.869667000000007</v>
      </c>
      <c r="AQR30" s="253">
        <v>92.870372000000003</v>
      </c>
      <c r="AQS30" s="253">
        <v>92.851048000000006</v>
      </c>
      <c r="AQT30" s="253">
        <v>92.815554000000006</v>
      </c>
      <c r="AQU30" s="253">
        <v>92.768726000000001</v>
      </c>
      <c r="AQV30" s="253">
        <v>92.718648999999999</v>
      </c>
      <c r="AQW30" s="253">
        <v>92.685407999999995</v>
      </c>
      <c r="AQX30" s="253">
        <v>92.704449999999994</v>
      </c>
      <c r="AQY30" s="253">
        <v>92.814600999999996</v>
      </c>
      <c r="AQZ30" s="253">
        <v>93.036202000000003</v>
      </c>
      <c r="ARA30" s="253">
        <v>93.358568000000005</v>
      </c>
      <c r="ARB30" s="253">
        <v>93.747369000000006</v>
      </c>
      <c r="ARC30" s="253">
        <v>94.161940999999999</v>
      </c>
      <c r="ARD30" s="253">
        <v>94.565845999999993</v>
      </c>
      <c r="ARE30" s="253">
        <v>94.928422999999995</v>
      </c>
      <c r="ARF30" s="253">
        <v>95.226118</v>
      </c>
      <c r="ARG30" s="253">
        <v>95.446434999999994</v>
      </c>
      <c r="ARH30" s="253">
        <v>95.587911000000005</v>
      </c>
      <c r="ARI30" s="253">
        <v>95.654804999999996</v>
      </c>
      <c r="ARJ30" s="253">
        <v>95.653885000000002</v>
      </c>
      <c r="ARK30" s="253">
        <v>95.597729999999999</v>
      </c>
      <c r="ARL30" s="253">
        <v>95.507318999999995</v>
      </c>
      <c r="ARM30" s="253">
        <v>95.405232999999996</v>
      </c>
      <c r="ARN30" s="253">
        <v>95.304340999999994</v>
      </c>
      <c r="ARO30" s="253">
        <v>95.204539999999994</v>
      </c>
      <c r="ARP30" s="253">
        <v>95.099255999999997</v>
      </c>
      <c r="ARQ30" s="253">
        <v>94.980610999999996</v>
      </c>
      <c r="ARR30" s="253">
        <v>94.837581</v>
      </c>
      <c r="ARS30" s="253">
        <v>94.655438000000004</v>
      </c>
      <c r="ART30" s="253">
        <v>94.424079000000006</v>
      </c>
      <c r="ARU30" s="253">
        <v>94.148004</v>
      </c>
      <c r="ARV30" s="253">
        <v>93.846491</v>
      </c>
      <c r="ARW30" s="253">
        <v>93.545415000000006</v>
      </c>
      <c r="ARX30" s="253">
        <v>93.271315999999999</v>
      </c>
      <c r="ARY30" s="253">
        <v>93.051468999999997</v>
      </c>
      <c r="ARZ30" s="253">
        <v>92.914474999999996</v>
      </c>
      <c r="ASA30" s="253">
        <v>92.886981000000006</v>
      </c>
      <c r="ASB30" s="253">
        <v>92.988311999999993</v>
      </c>
      <c r="ASC30" s="253">
        <v>93.224889000000005</v>
      </c>
      <c r="ASD30" s="253">
        <v>93.584693000000001</v>
      </c>
      <c r="ASE30" s="253">
        <v>94.034807999999998</v>
      </c>
      <c r="ASF30" s="253">
        <v>94.528957000000005</v>
      </c>
      <c r="ASG30" s="253">
        <v>95.024382000000003</v>
      </c>
      <c r="ASH30" s="253">
        <v>95.494139000000004</v>
      </c>
      <c r="ASI30" s="253">
        <v>95.923091999999997</v>
      </c>
      <c r="ASJ30" s="253">
        <v>96.296716000000004</v>
      </c>
      <c r="ASK30" s="253">
        <v>96.601848000000004</v>
      </c>
      <c r="ASL30" s="253">
        <v>96.839832000000001</v>
      </c>
      <c r="ASM30" s="253">
        <v>97.032028999999994</v>
      </c>
      <c r="ASN30" s="253">
        <v>97.205412999999993</v>
      </c>
      <c r="ASO30" s="253">
        <v>97.371707999999998</v>
      </c>
      <c r="ASP30" s="253">
        <v>97.521906999999999</v>
      </c>
      <c r="ASQ30" s="253">
        <v>97.640681000000001</v>
      </c>
      <c r="ASR30" s="253">
        <v>97.723795999999993</v>
      </c>
      <c r="ASS30" s="253">
        <v>97.781525000000002</v>
      </c>
      <c r="AST30" s="253">
        <v>97.828411000000003</v>
      </c>
      <c r="ASU30" s="253">
        <v>97.872729000000007</v>
      </c>
      <c r="ASV30" s="253">
        <v>97.915479000000005</v>
      </c>
      <c r="ASW30" s="253">
        <v>97.955405999999996</v>
      </c>
      <c r="ASX30" s="253">
        <v>97.991915000000006</v>
      </c>
      <c r="ASY30" s="253">
        <v>98.024389999999997</v>
      </c>
      <c r="ASZ30" s="253">
        <v>98.052453999999997</v>
      </c>
      <c r="ATA30" s="253">
        <v>98.078502999999998</v>
      </c>
      <c r="ATB30" s="253">
        <v>98.108098999999996</v>
      </c>
      <c r="ATC30" s="253">
        <v>98.146023</v>
      </c>
      <c r="ATD30" s="253">
        <v>98.192368999999999</v>
      </c>
      <c r="ATE30" s="253">
        <v>98.242954999999995</v>
      </c>
      <c r="ATF30" s="253">
        <v>98.292293999999998</v>
      </c>
      <c r="ATG30" s="253">
        <v>98.335528999999994</v>
      </c>
      <c r="ATH30" s="253">
        <v>98.370199999999997</v>
      </c>
      <c r="ATI30" s="253">
        <v>98.399315999999999</v>
      </c>
      <c r="ATJ30" s="253">
        <v>98.431374000000005</v>
      </c>
      <c r="ATK30" s="253">
        <v>98.472691999999995</v>
      </c>
      <c r="ATL30" s="253">
        <v>98.518124</v>
      </c>
      <c r="ATM30" s="253">
        <v>98.552912000000006</v>
      </c>
      <c r="ATN30" s="253">
        <v>98.567397</v>
      </c>
      <c r="ATO30" s="253">
        <v>98.568713000000002</v>
      </c>
      <c r="ATP30" s="253">
        <v>98.574826000000002</v>
      </c>
      <c r="ATQ30" s="253">
        <v>98.59693</v>
      </c>
      <c r="ATR30" s="253">
        <v>98.630296999999999</v>
      </c>
      <c r="ATS30" s="253">
        <v>98.662299000000004</v>
      </c>
      <c r="ATT30" s="253">
        <v>98.685928000000004</v>
      </c>
      <c r="ATU30" s="253">
        <v>98.703704000000002</v>
      </c>
      <c r="ATV30" s="253">
        <v>98.721384999999998</v>
      </c>
      <c r="ATW30" s="253">
        <v>98.741418999999993</v>
      </c>
      <c r="ATX30" s="253">
        <v>98.761666000000005</v>
      </c>
      <c r="ATY30" s="253">
        <v>98.777382000000003</v>
      </c>
      <c r="ATZ30" s="253">
        <v>98.784383000000005</v>
      </c>
      <c r="AUA30" s="253">
        <v>98.783096999999998</v>
      </c>
      <c r="AUB30" s="253">
        <v>98.780099000000007</v>
      </c>
      <c r="AUC30" s="253">
        <v>98.783140000000003</v>
      </c>
      <c r="AUD30" s="253">
        <v>98.793717999999998</v>
      </c>
      <c r="AUE30" s="253">
        <v>98.806724000000003</v>
      </c>
      <c r="AUF30" s="253">
        <v>98.818484999999995</v>
      </c>
      <c r="AUG30" s="253">
        <v>98.832385000000002</v>
      </c>
      <c r="AUH30" s="253">
        <v>98.854084</v>
      </c>
      <c r="AUI30" s="253">
        <v>98.882748000000007</v>
      </c>
      <c r="AUJ30" s="253">
        <v>98.909606999999994</v>
      </c>
      <c r="AUK30" s="253">
        <v>98.925105000000002</v>
      </c>
      <c r="AUL30" s="253">
        <v>98.926437000000007</v>
      </c>
      <c r="AUM30" s="253">
        <v>98.919520000000006</v>
      </c>
      <c r="AUN30" s="253">
        <v>98.915261000000001</v>
      </c>
      <c r="AUO30" s="253">
        <v>98.921898999999996</v>
      </c>
      <c r="AUP30" s="253">
        <v>98.937560000000005</v>
      </c>
      <c r="AUQ30" s="253">
        <v>98.950669000000005</v>
      </c>
      <c r="AUR30" s="253">
        <v>98.951142000000004</v>
      </c>
      <c r="AUS30" s="253">
        <v>98.941665</v>
      </c>
      <c r="AUT30" s="253">
        <v>98.935102000000001</v>
      </c>
      <c r="AUU30" s="253">
        <v>98.939907000000005</v>
      </c>
      <c r="AUV30" s="253">
        <v>98.951257999999996</v>
      </c>
      <c r="AUW30" s="253">
        <v>98.958443000000003</v>
      </c>
      <c r="AUX30" s="253">
        <v>98.958224000000001</v>
      </c>
      <c r="AUY30" s="253">
        <v>98.957472999999993</v>
      </c>
      <c r="AUZ30" s="253">
        <v>98.963148000000004</v>
      </c>
      <c r="AVA30" s="253">
        <v>98.972797999999997</v>
      </c>
      <c r="AVB30" s="253">
        <v>98.976748000000001</v>
      </c>
      <c r="AVC30" s="253">
        <v>98.969372000000007</v>
      </c>
      <c r="AVD30" s="253">
        <v>98.957261000000003</v>
      </c>
      <c r="AVE30" s="253">
        <v>98.954672000000002</v>
      </c>
      <c r="AVF30" s="253">
        <v>98.969066999999995</v>
      </c>
      <c r="AVG30" s="253">
        <v>98.991442000000006</v>
      </c>
      <c r="AVH30" s="253">
        <v>99.003715</v>
      </c>
      <c r="AVI30" s="253">
        <v>98.997231999999997</v>
      </c>
      <c r="AVJ30" s="253">
        <v>98.981650000000002</v>
      </c>
      <c r="AVK30" s="253">
        <v>98.973279000000005</v>
      </c>
      <c r="AVL30" s="253">
        <v>98.976918999999995</v>
      </c>
      <c r="AVM30" s="253">
        <v>98.983062000000004</v>
      </c>
      <c r="AVN30" s="253">
        <v>98.981628000000001</v>
      </c>
      <c r="AVO30" s="253">
        <v>98.972892000000002</v>
      </c>
      <c r="AVP30" s="253">
        <v>98.963003999999998</v>
      </c>
      <c r="AVQ30" s="253">
        <v>98.953729999999993</v>
      </c>
      <c r="AVR30" s="253">
        <v>98.941568000000004</v>
      </c>
      <c r="AVS30" s="253">
        <v>98.92559</v>
      </c>
      <c r="AVT30" s="253">
        <v>98.911837000000006</v>
      </c>
      <c r="AVU30" s="253">
        <v>98.908766</v>
      </c>
      <c r="AVV30" s="253">
        <v>98.919624999999996</v>
      </c>
      <c r="AVW30" s="253">
        <v>98.938621999999995</v>
      </c>
      <c r="AVX30" s="253">
        <v>98.953075999999996</v>
      </c>
      <c r="AVY30" s="253">
        <v>98.951379000000003</v>
      </c>
      <c r="AVZ30" s="253">
        <v>98.932722999999996</v>
      </c>
      <c r="AWA30" s="253">
        <v>98.909248000000005</v>
      </c>
      <c r="AWB30" s="253">
        <v>98.895278000000005</v>
      </c>
      <c r="AWC30" s="253">
        <v>98.893745999999993</v>
      </c>
      <c r="AWD30" s="253">
        <v>98.895477999999997</v>
      </c>
      <c r="AWE30" s="253">
        <v>98.891086999999999</v>
      </c>
      <c r="AWF30" s="253">
        <v>98.879227999999998</v>
      </c>
      <c r="AWG30" s="253">
        <v>98.862488999999997</v>
      </c>
      <c r="AWH30" s="253">
        <v>98.841194999999999</v>
      </c>
      <c r="AWI30" s="253">
        <v>98.815235999999999</v>
      </c>
      <c r="AWJ30" s="253">
        <v>98.788505999999998</v>
      </c>
      <c r="AWK30" s="253">
        <v>98.767308999999997</v>
      </c>
      <c r="AWL30" s="253">
        <v>98.756472000000002</v>
      </c>
      <c r="AWM30" s="253">
        <v>98.759656000000007</v>
      </c>
      <c r="AWN30" s="253">
        <v>98.779219999999995</v>
      </c>
      <c r="AWO30" s="253">
        <v>98.810607000000005</v>
      </c>
      <c r="AWP30" s="253">
        <v>98.840350000000001</v>
      </c>
      <c r="AWQ30" s="253">
        <v>98.857057999999995</v>
      </c>
      <c r="AWR30" s="253">
        <v>98.863947999999993</v>
      </c>
      <c r="AWS30" s="253">
        <v>98.874274</v>
      </c>
      <c r="AWT30" s="253">
        <v>98.894347999999994</v>
      </c>
      <c r="AWU30" s="253">
        <v>98.917832000000004</v>
      </c>
      <c r="AWV30" s="253">
        <v>98.937235999999999</v>
      </c>
      <c r="AWW30" s="253">
        <v>98.953092999999996</v>
      </c>
      <c r="AWX30" s="253">
        <v>98.968458999999996</v>
      </c>
      <c r="AWY30" s="253">
        <v>98.981707999999998</v>
      </c>
      <c r="AWZ30" s="253">
        <v>98.990674999999996</v>
      </c>
      <c r="AXA30" s="253">
        <v>98.998808999999994</v>
      </c>
      <c r="AXB30" s="253">
        <v>99.010498999999996</v>
      </c>
      <c r="AXC30" s="253">
        <v>99.023050999999995</v>
      </c>
      <c r="AXD30" s="253">
        <v>99.029776999999996</v>
      </c>
      <c r="AXE30" s="253">
        <v>99.029837000000001</v>
      </c>
      <c r="AXF30" s="253">
        <v>99.029341000000002</v>
      </c>
      <c r="AXG30" s="253">
        <v>99.033148999999995</v>
      </c>
      <c r="AXH30" s="253">
        <v>99.040761000000003</v>
      </c>
      <c r="AXI30" s="253">
        <v>99.050459000000004</v>
      </c>
      <c r="AXJ30" s="253">
        <v>99.062157999999997</v>
      </c>
      <c r="AXK30" s="253">
        <v>99.074529999999996</v>
      </c>
      <c r="AXL30" s="253">
        <v>99.083468999999994</v>
      </c>
      <c r="AXM30" s="253">
        <v>99.085846000000004</v>
      </c>
      <c r="AXN30" s="253">
        <v>99.082417000000007</v>
      </c>
      <c r="AXO30" s="253">
        <v>99.075631000000001</v>
      </c>
      <c r="AXP30" s="253">
        <v>99.067144999999996</v>
      </c>
      <c r="AXQ30" s="253">
        <v>99.058977999999996</v>
      </c>
      <c r="AXR30" s="253">
        <v>99.054350999999997</v>
      </c>
      <c r="AXS30" s="253">
        <v>99.054586999999998</v>
      </c>
      <c r="AXT30" s="253">
        <v>99.056332999999995</v>
      </c>
      <c r="AXU30" s="253">
        <v>99.054569999999998</v>
      </c>
      <c r="AXV30" s="253">
        <v>99.048798000000005</v>
      </c>
      <c r="AXW30" s="253">
        <v>99.045010000000005</v>
      </c>
      <c r="AXX30" s="253">
        <v>99.050815</v>
      </c>
      <c r="AXY30" s="253">
        <v>99.068265999999994</v>
      </c>
      <c r="AXZ30" s="253">
        <v>99.090677999999997</v>
      </c>
      <c r="AYA30" s="253">
        <v>99.106262999999998</v>
      </c>
      <c r="AYB30" s="253">
        <v>99.106026999999997</v>
      </c>
      <c r="AYC30" s="253">
        <v>99.090014999999994</v>
      </c>
      <c r="AYD30" s="253">
        <v>99.066939000000005</v>
      </c>
      <c r="AYE30" s="253">
        <v>99.047805999999994</v>
      </c>
      <c r="AYF30" s="253">
        <v>99.039103999999995</v>
      </c>
      <c r="AYG30" s="253">
        <v>99.040514999999999</v>
      </c>
      <c r="AYH30" s="253">
        <v>99.047647999999995</v>
      </c>
      <c r="AYI30" s="253">
        <v>99.056489999999997</v>
      </c>
      <c r="AYJ30" s="253">
        <v>99.065860999999998</v>
      </c>
      <c r="AYK30" s="253">
        <v>99.076313999999996</v>
      </c>
      <c r="AYL30" s="253">
        <v>99.086867999999996</v>
      </c>
      <c r="AYM30" s="253">
        <v>99.092877000000001</v>
      </c>
      <c r="AYN30" s="253">
        <v>99.087923000000004</v>
      </c>
      <c r="AYO30" s="253">
        <v>99.069444000000004</v>
      </c>
      <c r="AYP30" s="253">
        <v>99.043368000000001</v>
      </c>
      <c r="AYQ30" s="253">
        <v>99.021607000000003</v>
      </c>
      <c r="AYR30" s="253">
        <v>99.011961999999997</v>
      </c>
      <c r="AYS30" s="253">
        <v>99.010023000000004</v>
      </c>
      <c r="AYT30" s="253">
        <v>99.003968999999998</v>
      </c>
      <c r="AYU30" s="253">
        <v>98.989232999999999</v>
      </c>
      <c r="AYV30" s="253">
        <v>98.975319999999996</v>
      </c>
      <c r="AYW30" s="253">
        <v>98.974632</v>
      </c>
      <c r="AYX30" s="253">
        <v>98.986891999999997</v>
      </c>
      <c r="AYY30" s="253">
        <v>98.999709999999993</v>
      </c>
      <c r="AYZ30" s="253">
        <v>99.004309000000006</v>
      </c>
      <c r="AZA30" s="253">
        <v>99.004856000000004</v>
      </c>
      <c r="AZB30" s="253">
        <v>99.009969999999996</v>
      </c>
      <c r="AZC30" s="253">
        <v>99.019439000000006</v>
      </c>
      <c r="AZD30" s="253">
        <v>99.023522</v>
      </c>
      <c r="AZE30" s="253">
        <v>99.013731000000007</v>
      </c>
      <c r="AZF30" s="253">
        <v>98.991512</v>
      </c>
      <c r="AZG30" s="253">
        <v>98.967309</v>
      </c>
      <c r="AZH30" s="253">
        <v>98.952653999999995</v>
      </c>
      <c r="AZI30" s="253">
        <v>98.951560000000001</v>
      </c>
      <c r="AZJ30" s="253">
        <v>98.957907000000006</v>
      </c>
      <c r="AZK30" s="253">
        <v>98.962603999999999</v>
      </c>
      <c r="AZL30" s="253">
        <v>98.964198999999994</v>
      </c>
      <c r="AZM30" s="253">
        <v>98.970230999999998</v>
      </c>
      <c r="AZN30" s="253">
        <v>98.987215000000006</v>
      </c>
      <c r="AZO30" s="253">
        <v>99.012045999999998</v>
      </c>
      <c r="AZP30" s="253">
        <v>99.034801999999999</v>
      </c>
      <c r="AZQ30" s="253">
        <v>99.047015000000002</v>
      </c>
      <c r="AZR30" s="253">
        <v>99.045759000000004</v>
      </c>
      <c r="AZS30" s="253">
        <v>99.034257999999994</v>
      </c>
      <c r="AZT30" s="253">
        <v>99.022266000000002</v>
      </c>
      <c r="AZU30" s="253">
        <v>99.021904000000006</v>
      </c>
      <c r="AZV30" s="253">
        <v>99.037218999999993</v>
      </c>
      <c r="AZW30" s="253">
        <v>99.058575000000005</v>
      </c>
      <c r="AZX30" s="253">
        <v>99.071308999999999</v>
      </c>
      <c r="AZY30" s="253">
        <v>99.069474999999997</v>
      </c>
      <c r="AZZ30" s="253">
        <v>99.058507000000006</v>
      </c>
      <c r="BAA30" s="253">
        <v>99.046886999999998</v>
      </c>
      <c r="BAB30" s="253">
        <v>99.039585000000002</v>
      </c>
      <c r="BAC30" s="253">
        <v>99.037558000000004</v>
      </c>
      <c r="BAD30" s="253">
        <v>99.037797999999995</v>
      </c>
      <c r="BAE30" s="253">
        <v>99.033430999999993</v>
      </c>
      <c r="BAF30" s="253">
        <v>99.018555000000006</v>
      </c>
      <c r="BAG30" s="253">
        <v>98.994774000000007</v>
      </c>
      <c r="BAH30" s="253">
        <v>98.970894000000001</v>
      </c>
      <c r="BAI30" s="253">
        <v>98.956153</v>
      </c>
      <c r="BAJ30" s="253">
        <v>98.955008000000007</v>
      </c>
      <c r="BAK30" s="253">
        <v>98.965558999999999</v>
      </c>
      <c r="BAL30" s="253">
        <v>98.978962999999993</v>
      </c>
      <c r="BAM30" s="253">
        <v>98.982849999999999</v>
      </c>
      <c r="BAN30" s="253">
        <v>98.971933000000007</v>
      </c>
      <c r="BAO30" s="253">
        <v>98.956034000000002</v>
      </c>
      <c r="BAP30" s="253">
        <v>98.952358000000004</v>
      </c>
      <c r="BAQ30" s="253">
        <v>98.968110999999993</v>
      </c>
      <c r="BAR30" s="253">
        <v>98.994152</v>
      </c>
      <c r="BAS30" s="253">
        <v>99.016478000000006</v>
      </c>
      <c r="BAT30" s="253">
        <v>99.029927000000001</v>
      </c>
      <c r="BAU30" s="253">
        <v>99.039141000000001</v>
      </c>
      <c r="BAV30" s="253">
        <v>99.050121000000004</v>
      </c>
      <c r="BAW30" s="253">
        <v>99.063608000000002</v>
      </c>
      <c r="BAX30" s="253">
        <v>99.075108999999998</v>
      </c>
      <c r="BAY30" s="253">
        <v>99.079839000000007</v>
      </c>
      <c r="BAZ30" s="253">
        <v>99.077894000000001</v>
      </c>
      <c r="BBA30" s="253">
        <v>99.073769999999996</v>
      </c>
      <c r="BBB30" s="253">
        <v>99.070091000000005</v>
      </c>
      <c r="BBC30" s="253">
        <v>99.064922999999993</v>
      </c>
      <c r="BBD30" s="253">
        <v>99.058115000000001</v>
      </c>
      <c r="BBE30" s="253">
        <v>99.056056999999996</v>
      </c>
      <c r="BBF30" s="253">
        <v>99.063874999999996</v>
      </c>
      <c r="BBG30" s="253">
        <v>99.075272999999996</v>
      </c>
      <c r="BBH30" s="253">
        <v>99.077704999999995</v>
      </c>
      <c r="BBI30" s="253">
        <v>99.067205000000001</v>
      </c>
      <c r="BBJ30" s="253">
        <v>99.050873999999993</v>
      </c>
      <c r="BBK30" s="253">
        <v>99.035221000000007</v>
      </c>
      <c r="BBL30" s="253">
        <v>99.021415000000005</v>
      </c>
      <c r="BBM30" s="253">
        <v>99.013621000000001</v>
      </c>
      <c r="BBN30" s="253">
        <v>99.020860999999996</v>
      </c>
      <c r="BBO30" s="253">
        <v>99.044077999999999</v>
      </c>
      <c r="BBP30" s="253">
        <v>99.069079000000002</v>
      </c>
      <c r="BBQ30" s="253">
        <v>99.079656</v>
      </c>
      <c r="BBR30" s="253">
        <v>99.072598999999997</v>
      </c>
      <c r="BBS30" s="253">
        <v>99.054174000000003</v>
      </c>
      <c r="BBT30" s="253">
        <v>99.029459000000003</v>
      </c>
      <c r="BBU30" s="253">
        <v>99.004322999999999</v>
      </c>
      <c r="BBV30" s="253">
        <v>98.991266999999993</v>
      </c>
      <c r="BBW30" s="253">
        <v>98.999476000000001</v>
      </c>
      <c r="BBX30" s="253">
        <v>99.019244999999998</v>
      </c>
      <c r="BBY30" s="253">
        <v>99.028621000000001</v>
      </c>
      <c r="BBZ30" s="253">
        <v>99.019334999999998</v>
      </c>
      <c r="BCA30" s="253">
        <v>99.007035000000002</v>
      </c>
      <c r="BCB30" s="253">
        <v>99.011329000000003</v>
      </c>
      <c r="BCC30" s="253">
        <v>99.033276999999998</v>
      </c>
      <c r="BCD30" s="253">
        <v>99.058047000000002</v>
      </c>
      <c r="BCE30" s="253">
        <v>99.073342999999994</v>
      </c>
      <c r="BCF30" s="253">
        <v>99.078211999999994</v>
      </c>
      <c r="BCG30" s="253">
        <v>99.077663999999999</v>
      </c>
      <c r="BCH30" s="253">
        <v>99.075885999999997</v>
      </c>
      <c r="BCI30" s="253">
        <v>99.074128999999999</v>
      </c>
      <c r="BCJ30" s="253">
        <v>99.070892999999998</v>
      </c>
      <c r="BCK30" s="253">
        <v>99.065224999999998</v>
      </c>
      <c r="BCL30" s="253">
        <v>99.062411999999995</v>
      </c>
      <c r="BCM30" s="253">
        <v>99.072400000000002</v>
      </c>
      <c r="BCN30" s="253">
        <v>99.097020000000001</v>
      </c>
      <c r="BCO30" s="253">
        <v>99.122189000000006</v>
      </c>
      <c r="BCP30" s="253">
        <v>99.130566000000002</v>
      </c>
      <c r="BCQ30" s="253">
        <v>99.120981</v>
      </c>
      <c r="BCR30" s="253">
        <v>99.108193999999997</v>
      </c>
      <c r="BCS30" s="253">
        <v>99.104763000000005</v>
      </c>
      <c r="BCT30" s="253">
        <v>99.112358999999998</v>
      </c>
      <c r="BCU30" s="253">
        <v>99.130779000000004</v>
      </c>
      <c r="BCV30" s="253">
        <v>99.162158000000005</v>
      </c>
      <c r="BCW30" s="253">
        <v>99.199554000000006</v>
      </c>
      <c r="BCX30" s="253">
        <v>99.222430000000003</v>
      </c>
      <c r="BCY30" s="253">
        <v>99.215194999999994</v>
      </c>
      <c r="BCZ30" s="253">
        <v>99.185812999999996</v>
      </c>
      <c r="BDA30" s="253">
        <v>99.157017999999994</v>
      </c>
      <c r="BDB30" s="253">
        <v>99.143294999999995</v>
      </c>
      <c r="BDC30" s="253">
        <v>99.145674</v>
      </c>
      <c r="BDD30" s="253">
        <v>99.163546999999994</v>
      </c>
      <c r="BDE30" s="253">
        <v>99.197135000000003</v>
      </c>
      <c r="BDF30" s="253">
        <v>99.237671000000006</v>
      </c>
      <c r="BDG30" s="253">
        <v>99.267904000000001</v>
      </c>
      <c r="BDH30" s="253">
        <v>99.276982000000004</v>
      </c>
      <c r="BDI30" s="253">
        <v>99.267371999999995</v>
      </c>
      <c r="BDJ30" s="253">
        <v>99.246004999999997</v>
      </c>
      <c r="BDK30" s="253">
        <v>99.218693999999999</v>
      </c>
      <c r="BDL30" s="253">
        <v>99.195367000000005</v>
      </c>
      <c r="BDM30" s="253">
        <v>99.187793999999997</v>
      </c>
      <c r="BDN30" s="253">
        <v>99.194592</v>
      </c>
      <c r="BDO30" s="253">
        <v>99.198066999999995</v>
      </c>
      <c r="BDP30" s="253">
        <v>99.184942000000007</v>
      </c>
      <c r="BDQ30" s="253">
        <v>99.164179000000004</v>
      </c>
      <c r="BDR30" s="253">
        <v>99.156178999999995</v>
      </c>
      <c r="BDS30" s="253">
        <v>99.16968</v>
      </c>
      <c r="BDT30" s="253">
        <v>99.197128000000006</v>
      </c>
      <c r="BDU30" s="253">
        <v>99.227684999999994</v>
      </c>
      <c r="BDV30" s="253">
        <v>99.255341000000001</v>
      </c>
      <c r="BDW30" s="253">
        <v>99.276098000000005</v>
      </c>
      <c r="BDX30" s="253">
        <v>99.285642999999993</v>
      </c>
      <c r="BDY30" s="253">
        <v>99.281327000000005</v>
      </c>
      <c r="BDZ30" s="253">
        <v>99.263655</v>
      </c>
      <c r="BEA30" s="253">
        <v>99.238083000000003</v>
      </c>
      <c r="BEB30" s="253">
        <v>99.217432000000002</v>
      </c>
      <c r="BEC30" s="253">
        <v>99.216088999999997</v>
      </c>
      <c r="BED30" s="253">
        <v>99.235494000000003</v>
      </c>
      <c r="BEE30" s="253">
        <v>99.259321999999997</v>
      </c>
      <c r="BEF30" s="253">
        <v>99.268433000000002</v>
      </c>
      <c r="BEG30" s="253">
        <v>99.256692999999999</v>
      </c>
      <c r="BEH30" s="253">
        <v>99.228309999999993</v>
      </c>
      <c r="BEI30" s="253">
        <v>99.188461000000004</v>
      </c>
      <c r="BEJ30" s="253">
        <v>99.146231</v>
      </c>
      <c r="BEK30" s="253">
        <v>99.119376000000003</v>
      </c>
      <c r="BEL30" s="253">
        <v>99.12209</v>
      </c>
      <c r="BEM30" s="253">
        <v>99.149210999999994</v>
      </c>
      <c r="BEN30" s="253">
        <v>99.183528999999993</v>
      </c>
      <c r="BEO30" s="253">
        <v>99.217653999999996</v>
      </c>
      <c r="BEP30" s="253">
        <v>99.256917999999999</v>
      </c>
      <c r="BEQ30" s="253">
        <v>99.300155000000004</v>
      </c>
      <c r="BER30" s="253">
        <v>99.331062000000003</v>
      </c>
      <c r="BES30" s="253">
        <v>99.335139999999996</v>
      </c>
      <c r="BET30" s="253">
        <v>99.317305000000005</v>
      </c>
      <c r="BEU30" s="253">
        <v>99.297122000000002</v>
      </c>
      <c r="BEV30" s="253">
        <v>99.291611000000003</v>
      </c>
      <c r="BEW30" s="253">
        <v>99.304945000000004</v>
      </c>
      <c r="BEX30" s="253">
        <v>99.328102000000001</v>
      </c>
      <c r="BEY30" s="253">
        <v>99.344503000000003</v>
      </c>
      <c r="BEZ30" s="253">
        <v>99.341127</v>
      </c>
      <c r="BFA30" s="253">
        <v>99.318729000000005</v>
      </c>
      <c r="BFB30" s="253">
        <v>99.289077000000006</v>
      </c>
      <c r="BFC30" s="253">
        <v>99.261312000000004</v>
      </c>
      <c r="BFD30" s="253">
        <v>99.235138000000006</v>
      </c>
      <c r="BFE30" s="253">
        <v>99.207873000000006</v>
      </c>
      <c r="BFF30" s="253">
        <v>99.182675000000003</v>
      </c>
      <c r="BFG30" s="253">
        <v>99.167764000000005</v>
      </c>
      <c r="BFH30" s="253">
        <v>99.170742000000004</v>
      </c>
      <c r="BFI30" s="253">
        <v>99.193197999999995</v>
      </c>
      <c r="BFJ30" s="253">
        <v>99.225981000000004</v>
      </c>
      <c r="BFK30" s="253">
        <v>99.250636999999998</v>
      </c>
      <c r="BFL30" s="253">
        <v>99.253202999999999</v>
      </c>
      <c r="BFM30" s="253">
        <v>99.238722999999993</v>
      </c>
      <c r="BFN30" s="253">
        <v>99.225786999999997</v>
      </c>
      <c r="BFO30" s="253">
        <v>99.225403</v>
      </c>
      <c r="BFP30" s="253">
        <v>99.232371000000001</v>
      </c>
      <c r="BFQ30" s="253">
        <v>99.238829999999993</v>
      </c>
      <c r="BFR30" s="253">
        <v>99.246493999999998</v>
      </c>
      <c r="BFS30" s="253">
        <v>99.259589000000005</v>
      </c>
      <c r="BFT30" s="253">
        <v>99.273945999999995</v>
      </c>
      <c r="BFU30" s="253">
        <v>99.282089999999997</v>
      </c>
      <c r="BFV30" s="253">
        <v>99.285135999999994</v>
      </c>
      <c r="BFW30" s="253">
        <v>99.291261000000006</v>
      </c>
      <c r="BFX30" s="253">
        <v>99.303912999999994</v>
      </c>
      <c r="BFY30" s="253">
        <v>99.318473999999995</v>
      </c>
      <c r="BFZ30" s="253">
        <v>99.330169999999995</v>
      </c>
      <c r="BGA30" s="253">
        <v>99.338834000000006</v>
      </c>
      <c r="BGB30" s="253">
        <v>99.34469</v>
      </c>
      <c r="BGC30" s="253">
        <v>99.344695000000002</v>
      </c>
      <c r="BGD30" s="253">
        <v>99.336033</v>
      </c>
      <c r="BGE30" s="253">
        <v>99.320959000000002</v>
      </c>
      <c r="BGF30" s="253">
        <v>99.305777000000006</v>
      </c>
      <c r="BGG30" s="253">
        <v>99.295079999999999</v>
      </c>
      <c r="BGH30" s="253">
        <v>99.287595999999994</v>
      </c>
      <c r="BGI30" s="253">
        <v>99.277940000000001</v>
      </c>
      <c r="BGJ30" s="253">
        <v>99.263141000000005</v>
      </c>
      <c r="BGK30" s="253">
        <v>99.248063999999999</v>
      </c>
      <c r="BGL30" s="253">
        <v>99.243264999999994</v>
      </c>
      <c r="BGM30" s="253">
        <v>99.255289000000005</v>
      </c>
      <c r="BGN30" s="253">
        <v>99.277697000000003</v>
      </c>
      <c r="BGO30" s="253">
        <v>99.292880999999994</v>
      </c>
      <c r="BGP30" s="253">
        <v>99.286219000000003</v>
      </c>
      <c r="BGQ30" s="253">
        <v>99.260840999999999</v>
      </c>
      <c r="BGR30" s="253">
        <v>99.236735999999993</v>
      </c>
      <c r="BGS30" s="253">
        <v>99.231415999999996</v>
      </c>
      <c r="BGT30" s="253">
        <v>99.241558999999995</v>
      </c>
      <c r="BGU30" s="253">
        <v>99.247595000000004</v>
      </c>
      <c r="BGV30" s="253">
        <v>99.236332000000004</v>
      </c>
      <c r="BGW30" s="253">
        <v>99.213739000000004</v>
      </c>
      <c r="BGX30" s="253">
        <v>99.194884999999999</v>
      </c>
      <c r="BGY30" s="253">
        <v>99.189532</v>
      </c>
      <c r="BGZ30" s="253">
        <v>99.201330999999996</v>
      </c>
      <c r="BHA30" s="253">
        <v>99.230665999999999</v>
      </c>
      <c r="BHB30" s="253">
        <v>99.267895999999993</v>
      </c>
      <c r="BHC30" s="253">
        <v>99.290542000000002</v>
      </c>
      <c r="BHD30" s="253">
        <v>99.281837999999993</v>
      </c>
      <c r="BHE30" s="253">
        <v>99.253210999999993</v>
      </c>
      <c r="BHF30" s="253">
        <v>99.236795999999998</v>
      </c>
      <c r="BHG30" s="253">
        <v>99.251982999999996</v>
      </c>
      <c r="BHH30" s="253">
        <v>99.286507999999998</v>
      </c>
      <c r="BHI30" s="253">
        <v>99.312330000000003</v>
      </c>
      <c r="BHJ30" s="253">
        <v>99.312551999999997</v>
      </c>
      <c r="BHK30" s="253">
        <v>99.290362999999999</v>
      </c>
      <c r="BHL30" s="253">
        <v>99.260209000000003</v>
      </c>
      <c r="BHM30" s="253">
        <v>99.235983000000004</v>
      </c>
      <c r="BHN30" s="253">
        <v>99.222935000000007</v>
      </c>
      <c r="BHO30" s="253">
        <v>99.216023000000007</v>
      </c>
      <c r="BHP30" s="253">
        <v>99.207329999999999</v>
      </c>
      <c r="BHQ30" s="253">
        <v>99.195475999999999</v>
      </c>
      <c r="BHR30" s="253">
        <v>99.184995000000001</v>
      </c>
      <c r="BHS30" s="253">
        <v>99.178624999999997</v>
      </c>
      <c r="BHT30" s="253">
        <v>99.176636999999999</v>
      </c>
      <c r="BHU30" s="253">
        <v>99.182045000000002</v>
      </c>
      <c r="BHV30" s="253">
        <v>99.196599000000006</v>
      </c>
      <c r="BHW30" s="253">
        <v>99.210303999999994</v>
      </c>
      <c r="BHX30" s="253">
        <v>99.205843999999999</v>
      </c>
      <c r="BHY30" s="253">
        <v>99.179311999999996</v>
      </c>
      <c r="BHZ30" s="253">
        <v>99.149023999999997</v>
      </c>
      <c r="BIA30" s="253">
        <v>99.137983000000006</v>
      </c>
      <c r="BIB30" s="253">
        <v>99.153412000000003</v>
      </c>
      <c r="BIC30" s="253">
        <v>99.187027</v>
      </c>
      <c r="BID30" s="253">
        <v>99.226777999999996</v>
      </c>
      <c r="BIE30" s="253">
        <v>99.261184999999998</v>
      </c>
      <c r="BIF30" s="253">
        <v>99.279634000000001</v>
      </c>
      <c r="BIG30" s="253">
        <v>99.279347999999999</v>
      </c>
      <c r="BIH30" s="253">
        <v>99.270298999999994</v>
      </c>
      <c r="BII30" s="253">
        <v>99.265795999999995</v>
      </c>
      <c r="BIJ30" s="253">
        <v>99.269454999999994</v>
      </c>
      <c r="BIK30" s="253">
        <v>99.276311000000007</v>
      </c>
      <c r="BIL30" s="253">
        <v>99.283596000000003</v>
      </c>
      <c r="BIM30" s="253">
        <v>99.294061999999997</v>
      </c>
      <c r="BIN30" s="253">
        <v>99.310490000000001</v>
      </c>
      <c r="BIO30" s="253">
        <v>99.332508000000004</v>
      </c>
      <c r="BIP30" s="253">
        <v>99.356857000000005</v>
      </c>
      <c r="BIQ30" s="253">
        <v>99.375668000000005</v>
      </c>
      <c r="BIR30" s="253">
        <v>99.377482000000001</v>
      </c>
      <c r="BIS30" s="253">
        <v>99.357508999999993</v>
      </c>
      <c r="BIT30" s="253">
        <v>99.326718</v>
      </c>
      <c r="BIU30" s="253">
        <v>99.304913999999997</v>
      </c>
      <c r="BIV30" s="253">
        <v>99.303748999999996</v>
      </c>
      <c r="BIW30" s="253">
        <v>99.319014999999993</v>
      </c>
      <c r="BIX30" s="253">
        <v>99.337670000000003</v>
      </c>
      <c r="BIY30" s="253">
        <v>99.348149000000006</v>
      </c>
      <c r="BIZ30" s="253">
        <v>99.345978000000002</v>
      </c>
      <c r="BJA30" s="253">
        <v>99.335565000000003</v>
      </c>
      <c r="BJB30" s="253">
        <v>99.326902000000004</v>
      </c>
      <c r="BJC30" s="253">
        <v>99.325942999999995</v>
      </c>
      <c r="BJD30" s="253">
        <v>99.327809999999999</v>
      </c>
      <c r="BJE30" s="253">
        <v>99.322840999999997</v>
      </c>
      <c r="BJF30" s="253">
        <v>99.308336999999995</v>
      </c>
      <c r="BJG30" s="253">
        <v>99.290004999999994</v>
      </c>
      <c r="BJH30" s="253">
        <v>99.272801999999999</v>
      </c>
      <c r="BJI30" s="253">
        <v>99.256146000000001</v>
      </c>
      <c r="BJJ30" s="253">
        <v>99.239090000000004</v>
      </c>
      <c r="BJK30" s="253">
        <v>99.224763999999993</v>
      </c>
      <c r="BJL30" s="253">
        <v>99.216622999999998</v>
      </c>
      <c r="BJM30" s="253">
        <v>99.212948999999995</v>
      </c>
      <c r="BJN30" s="253">
        <v>99.207718999999997</v>
      </c>
      <c r="BJO30" s="253">
        <v>99.196573999999998</v>
      </c>
      <c r="BJP30" s="253">
        <v>99.182725000000005</v>
      </c>
      <c r="BJQ30" s="253">
        <v>99.179182999999995</v>
      </c>
      <c r="BJR30" s="253">
        <v>99.203106000000005</v>
      </c>
      <c r="BJS30" s="253">
        <v>99.261302999999998</v>
      </c>
      <c r="BJT30" s="253">
        <v>99.336654999999993</v>
      </c>
      <c r="BJU30" s="253">
        <v>99.392700000000005</v>
      </c>
      <c r="BJV30" s="253">
        <v>99.400064999999998</v>
      </c>
      <c r="BJW30" s="253">
        <v>99.361011000000005</v>
      </c>
      <c r="BJX30" s="253">
        <v>99.306875000000005</v>
      </c>
      <c r="BJY30" s="253">
        <v>99.271608999999998</v>
      </c>
      <c r="BJZ30" s="253">
        <v>99.268663000000004</v>
      </c>
      <c r="BKA30" s="253">
        <v>99.289614</v>
      </c>
      <c r="BKB30" s="253">
        <v>99.316265999999999</v>
      </c>
      <c r="BKC30" s="253">
        <v>99.331802999999994</v>
      </c>
      <c r="BKD30" s="253">
        <v>99.328890000000001</v>
      </c>
      <c r="BKE30" s="253">
        <v>99.314642000000006</v>
      </c>
      <c r="BKF30" s="253">
        <v>99.303388999999996</v>
      </c>
      <c r="BKG30" s="253">
        <v>99.298570999999995</v>
      </c>
      <c r="BKH30" s="253">
        <v>99.290428000000006</v>
      </c>
      <c r="BKI30" s="253">
        <v>99.274550000000005</v>
      </c>
      <c r="BKJ30" s="253">
        <v>99.259097999999994</v>
      </c>
      <c r="BKK30" s="253">
        <v>99.254154</v>
      </c>
      <c r="BKL30" s="253">
        <v>99.258780999999999</v>
      </c>
      <c r="BKM30" s="253">
        <v>99.267134999999996</v>
      </c>
      <c r="BKN30" s="253">
        <v>99.28022</v>
      </c>
      <c r="BKO30" s="253">
        <v>99.295310000000001</v>
      </c>
      <c r="BKP30" s="253">
        <v>99.306315999999995</v>
      </c>
      <c r="BKQ30" s="253">
        <v>99.320974000000007</v>
      </c>
      <c r="BKR30" s="253">
        <v>99.355457999999999</v>
      </c>
      <c r="BKS30" s="253">
        <v>99.400908000000001</v>
      </c>
      <c r="BKT30" s="253">
        <v>99.419844999999995</v>
      </c>
      <c r="BKU30" s="253">
        <v>99.395015999999998</v>
      </c>
      <c r="BKV30" s="253">
        <v>99.344888999999995</v>
      </c>
      <c r="BKW30" s="253">
        <v>99.297715999999994</v>
      </c>
      <c r="BKX30" s="253">
        <v>99.273512999999994</v>
      </c>
      <c r="BKY30" s="253">
        <v>99.276707999999999</v>
      </c>
      <c r="BKZ30" s="253">
        <v>99.296220000000005</v>
      </c>
      <c r="BLA30" s="253">
        <v>99.303693999999993</v>
      </c>
      <c r="BLB30" s="253">
        <v>99.284000000000006</v>
      </c>
      <c r="BLC30" s="253">
        <v>99.255450999999994</v>
      </c>
      <c r="BLD30" s="253">
        <v>99.242823000000001</v>
      </c>
      <c r="BLE30" s="253">
        <v>99.252443</v>
      </c>
      <c r="BLF30" s="253">
        <v>99.268503999999993</v>
      </c>
      <c r="BLG30" s="253">
        <v>99.276813000000004</v>
      </c>
      <c r="BLH30" s="253">
        <v>99.274625</v>
      </c>
      <c r="BLI30" s="253">
        <v>99.264106999999996</v>
      </c>
      <c r="BLJ30" s="253">
        <v>99.245968000000005</v>
      </c>
      <c r="BLK30" s="253">
        <v>99.225523999999993</v>
      </c>
      <c r="BLL30" s="253">
        <v>99.215215999999998</v>
      </c>
      <c r="BLM30" s="253">
        <v>99.225605000000002</v>
      </c>
      <c r="BLN30" s="253">
        <v>99.253394</v>
      </c>
      <c r="BLO30" s="253">
        <v>99.284548000000001</v>
      </c>
      <c r="BLP30" s="253">
        <v>99.298079999999999</v>
      </c>
      <c r="BLQ30" s="253">
        <v>99.272981999999999</v>
      </c>
      <c r="BLR30" s="253">
        <v>99.204513000000006</v>
      </c>
      <c r="BLS30" s="253">
        <v>99.106852000000003</v>
      </c>
      <c r="BLT30" s="253">
        <v>99.014726999999993</v>
      </c>
      <c r="BLU30" s="253">
        <v>98.961845999999994</v>
      </c>
      <c r="BLV30" s="253">
        <v>98.966475000000003</v>
      </c>
      <c r="BLW30" s="253">
        <v>99.017447000000004</v>
      </c>
      <c r="BLX30" s="253">
        <v>99.079891000000003</v>
      </c>
      <c r="BLY30" s="253">
        <v>99.123031999999995</v>
      </c>
      <c r="BLZ30" s="253">
        <v>99.139651999999998</v>
      </c>
      <c r="BMA30" s="253">
        <v>99.143812999999994</v>
      </c>
      <c r="BMB30" s="253">
        <v>99.145494999999997</v>
      </c>
      <c r="BMC30" s="253">
        <v>99.143986999999996</v>
      </c>
      <c r="BMD30" s="253">
        <v>99.137512999999998</v>
      </c>
      <c r="BME30" s="253">
        <v>99.133602999999994</v>
      </c>
      <c r="BMF30" s="253">
        <v>99.140618000000003</v>
      </c>
      <c r="BMG30" s="253">
        <v>99.153824999999998</v>
      </c>
      <c r="BMH30" s="253">
        <v>99.158737000000002</v>
      </c>
      <c r="BMI30" s="253">
        <v>99.146440999999996</v>
      </c>
      <c r="BMJ30" s="253">
        <v>99.124200999999999</v>
      </c>
      <c r="BMK30" s="253">
        <v>99.106984999999995</v>
      </c>
      <c r="BML30" s="253">
        <v>99.106539999999995</v>
      </c>
      <c r="BMM30" s="253">
        <v>99.121836999999999</v>
      </c>
      <c r="BMN30" s="253">
        <v>99.141546000000005</v>
      </c>
      <c r="BMO30" s="253">
        <v>99.151987000000005</v>
      </c>
      <c r="BMP30" s="253">
        <v>99.148561000000001</v>
      </c>
      <c r="BMQ30" s="253">
        <v>99.135142000000002</v>
      </c>
      <c r="BMR30" s="253">
        <v>99.115578999999997</v>
      </c>
      <c r="BMS30" s="253">
        <v>99.089944000000003</v>
      </c>
      <c r="BMT30" s="253">
        <v>99.063630000000003</v>
      </c>
      <c r="BMU30" s="253">
        <v>99.050202999999996</v>
      </c>
      <c r="BMV30" s="253">
        <v>99.057755999999998</v>
      </c>
      <c r="BMW30" s="253">
        <v>99.073558000000006</v>
      </c>
      <c r="BMX30" s="253">
        <v>99.075931999999995</v>
      </c>
      <c r="BMY30" s="253">
        <v>99.060518000000002</v>
      </c>
      <c r="BMZ30" s="253">
        <v>99.046978999999993</v>
      </c>
      <c r="BNA30" s="253">
        <v>99.052269999999993</v>
      </c>
      <c r="BNB30" s="253">
        <v>99.068725000000001</v>
      </c>
      <c r="BNC30" s="253">
        <v>99.074791000000005</v>
      </c>
      <c r="BND30" s="253">
        <v>99.063209999999998</v>
      </c>
      <c r="BNE30" s="253">
        <v>99.047544000000002</v>
      </c>
      <c r="BNF30" s="253">
        <v>99.043147000000005</v>
      </c>
      <c r="BNG30" s="253">
        <v>99.050087000000005</v>
      </c>
      <c r="BNH30" s="253">
        <v>99.056728000000007</v>
      </c>
      <c r="BNI30" s="253">
        <v>99.053484999999995</v>
      </c>
      <c r="BNJ30" s="253">
        <v>99.040387999999993</v>
      </c>
      <c r="BNK30" s="253">
        <v>99.025768999999997</v>
      </c>
      <c r="BNL30" s="253">
        <v>99.020328000000006</v>
      </c>
      <c r="BNM30" s="253">
        <v>99.029095999999996</v>
      </c>
      <c r="BNN30" s="253">
        <v>99.045232999999996</v>
      </c>
      <c r="BNO30" s="253">
        <v>99.053471000000002</v>
      </c>
      <c r="BNP30" s="253">
        <v>99.042765000000003</v>
      </c>
      <c r="BNQ30" s="253">
        <v>99.017950999999996</v>
      </c>
      <c r="BNR30" s="253">
        <v>98.998678999999996</v>
      </c>
      <c r="BNS30" s="253">
        <v>99.005153000000007</v>
      </c>
      <c r="BNT30" s="253">
        <v>99.040197000000006</v>
      </c>
      <c r="BNU30" s="253">
        <v>99.083927000000003</v>
      </c>
      <c r="BNV30" s="253">
        <v>99.111367000000001</v>
      </c>
      <c r="BNW30" s="253">
        <v>99.118336999999997</v>
      </c>
      <c r="BNX30" s="253">
        <v>99.124938999999998</v>
      </c>
      <c r="BNY30" s="253">
        <v>99.148050999999995</v>
      </c>
      <c r="BNZ30" s="253">
        <v>99.176043000000007</v>
      </c>
      <c r="BOA30" s="253">
        <v>99.179947999999996</v>
      </c>
      <c r="BOB30" s="253">
        <v>99.147576999999998</v>
      </c>
      <c r="BOC30" s="253">
        <v>99.096665000000002</v>
      </c>
      <c r="BOD30" s="253">
        <v>99.053877999999997</v>
      </c>
      <c r="BOE30" s="253">
        <v>99.031576000000001</v>
      </c>
      <c r="BOF30" s="253">
        <v>99.028345000000002</v>
      </c>
      <c r="BOG30" s="253">
        <v>99.040127999999996</v>
      </c>
      <c r="BOH30" s="253">
        <v>99.062073999999996</v>
      </c>
      <c r="BOI30" s="253">
        <v>99.084563000000003</v>
      </c>
      <c r="BOJ30" s="253">
        <v>99.097093000000001</v>
      </c>
      <c r="BOK30" s="253">
        <v>99.098800999999995</v>
      </c>
      <c r="BOL30" s="253">
        <v>99.101680999999999</v>
      </c>
      <c r="BOM30" s="253">
        <v>99.121116999999998</v>
      </c>
      <c r="BON30" s="253">
        <v>99.160077000000001</v>
      </c>
      <c r="BOO30" s="253">
        <v>99.199860000000001</v>
      </c>
      <c r="BOP30" s="253">
        <v>99.209778999999997</v>
      </c>
      <c r="BOQ30" s="253">
        <v>99.174681000000007</v>
      </c>
      <c r="BOR30" s="253">
        <v>99.115893999999997</v>
      </c>
      <c r="BOS30" s="253">
        <v>99.077117999999999</v>
      </c>
      <c r="BOT30" s="253">
        <v>99.084159999999997</v>
      </c>
      <c r="BOU30" s="253">
        <v>99.122585999999998</v>
      </c>
      <c r="BOV30" s="253">
        <v>99.157837999999998</v>
      </c>
      <c r="BOW30" s="253">
        <v>99.171014</v>
      </c>
      <c r="BOX30" s="253">
        <v>99.168621000000002</v>
      </c>
      <c r="BOY30" s="253">
        <v>99.163269999999997</v>
      </c>
      <c r="BOZ30" s="253">
        <v>99.156673999999995</v>
      </c>
      <c r="BPA30" s="253">
        <v>99.143114999999995</v>
      </c>
      <c r="BPB30" s="253">
        <v>99.120794000000004</v>
      </c>
      <c r="BPC30" s="253">
        <v>99.094015999999996</v>
      </c>
      <c r="BPD30" s="253">
        <v>99.066890000000001</v>
      </c>
      <c r="BPE30" s="253">
        <v>99.039052999999996</v>
      </c>
      <c r="BPF30" s="253">
        <v>99.008388999999994</v>
      </c>
      <c r="BPG30" s="253">
        <v>98.977394000000004</v>
      </c>
      <c r="BPH30" s="253">
        <v>98.956913</v>
      </c>
      <c r="BPI30" s="253">
        <v>98.962796999999995</v>
      </c>
      <c r="BPJ30" s="253">
        <v>99.005457000000007</v>
      </c>
      <c r="BPK30" s="253">
        <v>99.077520000000007</v>
      </c>
      <c r="BPL30" s="253">
        <v>99.149844999999999</v>
      </c>
      <c r="BPM30" s="253">
        <v>99.187371999999996</v>
      </c>
      <c r="BPN30" s="253">
        <v>99.178785000000005</v>
      </c>
      <c r="BPO30" s="253">
        <v>99.149349999999998</v>
      </c>
      <c r="BPP30" s="253">
        <v>99.135223999999994</v>
      </c>
      <c r="BPQ30" s="253">
        <v>99.143592999999996</v>
      </c>
      <c r="BPR30" s="253">
        <v>99.149044000000004</v>
      </c>
      <c r="BPS30" s="253">
        <v>99.132621999999998</v>
      </c>
      <c r="BPT30" s="253">
        <v>99.109645999999998</v>
      </c>
      <c r="BPU30" s="253">
        <v>99.108175000000003</v>
      </c>
      <c r="BPV30" s="253">
        <v>99.133041000000006</v>
      </c>
      <c r="BPW30" s="253">
        <v>99.167236000000003</v>
      </c>
      <c r="BPX30" s="253">
        <v>99.198432999999994</v>
      </c>
      <c r="BPY30" s="253">
        <v>99.224350000000001</v>
      </c>
      <c r="BPZ30" s="253">
        <v>99.238337999999999</v>
      </c>
      <c r="BQA30" s="253">
        <v>99.232446999999993</v>
      </c>
      <c r="BQB30" s="253">
        <v>99.214303000000001</v>
      </c>
      <c r="BQC30" s="253">
        <v>99.198794000000007</v>
      </c>
      <c r="BQD30" s="253">
        <v>99.181929999999994</v>
      </c>
      <c r="BQE30" s="253">
        <v>99.147198000000003</v>
      </c>
      <c r="BQF30" s="253">
        <v>99.101895999999996</v>
      </c>
      <c r="BQG30" s="253">
        <v>99.079481000000001</v>
      </c>
      <c r="BQH30" s="253">
        <v>99.095287999999996</v>
      </c>
      <c r="BQI30" s="253">
        <v>99.125865000000005</v>
      </c>
      <c r="BQJ30" s="253">
        <v>99.145600000000002</v>
      </c>
      <c r="BQK30" s="253">
        <v>99.157967999999997</v>
      </c>
      <c r="BQL30" s="253">
        <v>99.170815000000005</v>
      </c>
      <c r="BQM30" s="253">
        <v>99.166889999999995</v>
      </c>
      <c r="BQN30" s="253">
        <v>99.131491999999994</v>
      </c>
      <c r="BQO30" s="253">
        <v>99.093987999999996</v>
      </c>
      <c r="BQP30" s="253">
        <v>99.104105000000004</v>
      </c>
      <c r="BQQ30" s="253">
        <v>99.167293000000001</v>
      </c>
      <c r="BQR30" s="253">
        <v>99.231888999999995</v>
      </c>
      <c r="BQS30" s="253">
        <v>99.244326000000001</v>
      </c>
      <c r="BQT30" s="253">
        <v>99.195285999999996</v>
      </c>
      <c r="BQU30" s="253">
        <v>99.109652999999994</v>
      </c>
      <c r="BQV30" s="253">
        <v>99.019805000000005</v>
      </c>
      <c r="BQW30" s="253">
        <v>98.959986999999998</v>
      </c>
      <c r="BQX30" s="253">
        <v>98.962440999999998</v>
      </c>
      <c r="BQY30" s="253">
        <v>99.035697999999996</v>
      </c>
      <c r="BQZ30" s="253">
        <v>99.147110999999995</v>
      </c>
      <c r="BRA30" s="253">
        <v>99.238089000000002</v>
      </c>
      <c r="BRB30" s="253">
        <v>99.26155</v>
      </c>
      <c r="BRC30" s="253">
        <v>99.207745000000003</v>
      </c>
      <c r="BRD30" s="253">
        <v>99.105801</v>
      </c>
      <c r="BRE30" s="253">
        <v>99.006983000000005</v>
      </c>
      <c r="BRF30" s="253">
        <v>98.957037</v>
      </c>
      <c r="BRG30" s="253">
        <v>98.971377000000004</v>
      </c>
      <c r="BRH30" s="253">
        <v>99.027457999999996</v>
      </c>
      <c r="BRI30" s="253">
        <v>99.079766000000006</v>
      </c>
      <c r="BRJ30" s="253">
        <v>99.090373</v>
      </c>
      <c r="BRK30" s="253">
        <v>99.055546000000007</v>
      </c>
      <c r="BRL30" s="253">
        <v>99.007222999999996</v>
      </c>
      <c r="BRM30" s="253">
        <v>98.981736999999995</v>
      </c>
      <c r="BRN30" s="253">
        <v>98.983586000000003</v>
      </c>
      <c r="BRO30" s="253">
        <v>98.988934999999998</v>
      </c>
      <c r="BRP30" s="253">
        <v>98.983873000000003</v>
      </c>
      <c r="BRQ30" s="253">
        <v>98.981159000000005</v>
      </c>
      <c r="BRR30" s="253">
        <v>98.992275000000006</v>
      </c>
      <c r="BRS30" s="253">
        <v>99.002155000000002</v>
      </c>
      <c r="BRT30" s="253">
        <v>98.988518999999997</v>
      </c>
      <c r="BRU30" s="253">
        <v>98.955579999999998</v>
      </c>
      <c r="BRV30" s="253">
        <v>98.930338000000006</v>
      </c>
      <c r="BRW30" s="253">
        <v>98.930666000000002</v>
      </c>
      <c r="BRX30" s="253">
        <v>98.952554000000006</v>
      </c>
      <c r="BRY30" s="253">
        <v>98.983085000000003</v>
      </c>
      <c r="BRZ30" s="253">
        <v>99.010665000000003</v>
      </c>
      <c r="BSA30" s="253">
        <v>99.028908999999999</v>
      </c>
      <c r="BSB30" s="253">
        <v>99.050877</v>
      </c>
      <c r="BSC30" s="253">
        <v>99.114980000000003</v>
      </c>
      <c r="BSD30" s="253">
        <v>99.248560999999995</v>
      </c>
      <c r="BSE30" s="253">
        <v>99.421812000000003</v>
      </c>
      <c r="BSF30" s="253">
        <v>99.562860999999998</v>
      </c>
      <c r="BSG30" s="253">
        <v>99.621719999999996</v>
      </c>
      <c r="BSH30" s="253">
        <v>99.601467999999997</v>
      </c>
      <c r="BSI30" s="253">
        <v>99.537610999999998</v>
      </c>
      <c r="BSJ30" s="253">
        <v>99.471164999999999</v>
      </c>
      <c r="BSK30" s="253">
        <v>99.431173999999999</v>
      </c>
      <c r="BSL30" s="253">
        <v>99.418851000000004</v>
      </c>
      <c r="BSM30" s="253">
        <v>99.409318999999996</v>
      </c>
      <c r="BSN30" s="253">
        <v>99.382712999999995</v>
      </c>
      <c r="BSO30" s="253">
        <v>99.349726000000004</v>
      </c>
      <c r="BSP30" s="253">
        <v>99.331536</v>
      </c>
      <c r="BSQ30" s="253">
        <v>99.322838000000004</v>
      </c>
      <c r="BSR30" s="253">
        <v>99.299361000000005</v>
      </c>
      <c r="BSS30" s="253">
        <v>99.261574999999993</v>
      </c>
      <c r="BST30" s="253">
        <v>99.244108999999995</v>
      </c>
      <c r="BSU30" s="253">
        <v>99.270928999999995</v>
      </c>
      <c r="BSV30" s="253">
        <v>99.318549000000004</v>
      </c>
      <c r="BSW30" s="253">
        <v>99.337754000000004</v>
      </c>
      <c r="BSX30" s="253">
        <v>99.305212999999995</v>
      </c>
      <c r="BSY30" s="253">
        <v>99.244898000000006</v>
      </c>
      <c r="BSZ30" s="253">
        <v>99.206052</v>
      </c>
      <c r="BTA30" s="253">
        <v>99.22654</v>
      </c>
      <c r="BTB30" s="253">
        <v>99.308530000000005</v>
      </c>
      <c r="BTC30" s="253">
        <v>99.418214000000006</v>
      </c>
      <c r="BTD30" s="253">
        <v>99.508764999999997</v>
      </c>
      <c r="BTE30" s="253">
        <v>99.552289000000002</v>
      </c>
      <c r="BTF30" s="253">
        <v>99.554143999999994</v>
      </c>
      <c r="BTG30" s="253">
        <v>99.536373999999995</v>
      </c>
      <c r="BTH30" s="253">
        <v>99.510174000000006</v>
      </c>
      <c r="BTI30" s="253">
        <v>99.468547999999998</v>
      </c>
      <c r="BTJ30" s="253">
        <v>99.407369000000003</v>
      </c>
      <c r="BTK30" s="253">
        <v>99.348054000000005</v>
      </c>
      <c r="BTL30" s="253">
        <v>99.326378000000005</v>
      </c>
      <c r="BTM30" s="253">
        <v>99.350578999999996</v>
      </c>
      <c r="BTN30" s="253">
        <v>99.380623</v>
      </c>
      <c r="BTO30" s="253">
        <v>99.366428999999997</v>
      </c>
      <c r="BTP30" s="253">
        <v>99.306723000000005</v>
      </c>
      <c r="BTQ30" s="253">
        <v>99.252065000000002</v>
      </c>
      <c r="BTR30" s="253">
        <v>99.242801999999998</v>
      </c>
      <c r="BTS30" s="253">
        <v>99.262720000000002</v>
      </c>
      <c r="BTT30" s="253">
        <v>99.267928999999995</v>
      </c>
      <c r="BTU30" s="253">
        <v>99.246781999999996</v>
      </c>
      <c r="BTV30" s="253">
        <v>99.229974999999996</v>
      </c>
      <c r="BTW30" s="253">
        <v>99.245462000000003</v>
      </c>
      <c r="BTX30" s="253">
        <v>99.284008999999998</v>
      </c>
      <c r="BTY30" s="253">
        <v>99.312672000000006</v>
      </c>
      <c r="BTZ30" s="253">
        <v>99.307704999999999</v>
      </c>
      <c r="BUA30" s="253">
        <v>99.269660000000002</v>
      </c>
      <c r="BUB30" s="253">
        <v>99.218699000000001</v>
      </c>
      <c r="BUC30" s="253">
        <v>99.180701999999997</v>
      </c>
      <c r="BUD30" s="253">
        <v>99.168700000000001</v>
      </c>
      <c r="BUE30" s="253">
        <v>99.172786000000002</v>
      </c>
      <c r="BUF30" s="253">
        <v>99.172079999999994</v>
      </c>
      <c r="BUG30" s="253">
        <v>99.156087999999997</v>
      </c>
      <c r="BUH30" s="253">
        <v>99.128963999999996</v>
      </c>
      <c r="BUI30" s="253">
        <v>99.097976000000003</v>
      </c>
      <c r="BUJ30" s="253">
        <v>99.070587000000003</v>
      </c>
      <c r="BUK30" s="253">
        <v>99.061267000000001</v>
      </c>
      <c r="BUL30" s="253">
        <v>99.086077000000003</v>
      </c>
      <c r="BUM30" s="253">
        <v>99.145899999999997</v>
      </c>
      <c r="BUN30" s="253">
        <v>99.223905000000002</v>
      </c>
      <c r="BUO30" s="253">
        <v>99.300469000000007</v>
      </c>
      <c r="BUP30" s="253">
        <v>99.359718999999998</v>
      </c>
      <c r="BUQ30" s="253">
        <v>99.382807</v>
      </c>
      <c r="BUR30" s="253">
        <v>99.354696000000004</v>
      </c>
      <c r="BUS30" s="253">
        <v>99.286135999999999</v>
      </c>
      <c r="BUT30" s="253">
        <v>99.21463</v>
      </c>
      <c r="BUU30" s="253">
        <v>99.173580999999999</v>
      </c>
      <c r="BUV30" s="253">
        <v>99.166784000000007</v>
      </c>
      <c r="BUW30" s="253">
        <v>99.177086000000003</v>
      </c>
      <c r="BUX30" s="253">
        <v>99.189582000000001</v>
      </c>
      <c r="BUY30" s="253">
        <v>99.197879</v>
      </c>
      <c r="BUZ30" s="253">
        <v>99.197545000000005</v>
      </c>
      <c r="BVA30" s="253">
        <v>99.186282000000006</v>
      </c>
      <c r="BVB30" s="253">
        <v>99.168007000000003</v>
      </c>
      <c r="BVC30" s="253">
        <v>99.149805999999998</v>
      </c>
      <c r="BVD30" s="253">
        <v>99.137504000000007</v>
      </c>
      <c r="BVE30" s="253">
        <v>99.136697999999996</v>
      </c>
      <c r="BVF30" s="253">
        <v>99.150463999999999</v>
      </c>
      <c r="BVG30" s="253">
        <v>99.170693</v>
      </c>
      <c r="BVH30" s="253">
        <v>99.180723</v>
      </c>
      <c r="BVI30" s="253">
        <v>99.176201000000006</v>
      </c>
      <c r="BVJ30" s="253">
        <v>99.176374999999993</v>
      </c>
      <c r="BVK30" s="253">
        <v>99.202990999999997</v>
      </c>
      <c r="BVL30" s="253">
        <v>99.250541999999996</v>
      </c>
      <c r="BVM30" s="253">
        <v>99.286929000000001</v>
      </c>
      <c r="BVN30" s="253">
        <v>99.283045999999999</v>
      </c>
      <c r="BVO30" s="253">
        <v>99.235391000000007</v>
      </c>
      <c r="BVP30" s="253">
        <v>99.163951999999995</v>
      </c>
      <c r="BVQ30" s="253">
        <v>99.097466999999995</v>
      </c>
      <c r="BVR30" s="253">
        <v>99.060015000000007</v>
      </c>
      <c r="BVS30" s="253">
        <v>99.062955000000002</v>
      </c>
      <c r="BVT30" s="253">
        <v>99.101614999999995</v>
      </c>
      <c r="BVU30" s="253">
        <v>99.157521000000003</v>
      </c>
      <c r="BVV30" s="253">
        <v>99.206136000000001</v>
      </c>
      <c r="BVW30" s="253">
        <v>99.227337000000006</v>
      </c>
      <c r="BVX30" s="253">
        <v>99.216914000000003</v>
      </c>
      <c r="BVY30" s="253">
        <v>99.191461000000004</v>
      </c>
      <c r="BVZ30" s="253">
        <v>99.175580999999994</v>
      </c>
      <c r="BWA30" s="253">
        <v>99.181441000000007</v>
      </c>
      <c r="BWB30" s="253">
        <v>99.204909999999998</v>
      </c>
      <c r="BWC30" s="253">
        <v>99.237544999999997</v>
      </c>
      <c r="BWD30" s="253">
        <v>99.268908999999994</v>
      </c>
      <c r="BWE30" s="253">
        <v>99.275948</v>
      </c>
      <c r="BWF30" s="253">
        <v>99.230363999999994</v>
      </c>
      <c r="BWG30" s="253">
        <v>99.131341000000006</v>
      </c>
      <c r="BWH30" s="253">
        <v>99.020854999999997</v>
      </c>
      <c r="BWI30" s="253">
        <v>98.953588999999994</v>
      </c>
      <c r="BWJ30" s="253">
        <v>98.953957000000003</v>
      </c>
      <c r="BWK30" s="253">
        <v>99.008936000000006</v>
      </c>
      <c r="BWL30" s="253">
        <v>99.094080000000005</v>
      </c>
      <c r="BWM30" s="253">
        <v>99.184539999999998</v>
      </c>
      <c r="BWN30" s="253">
        <v>99.244771</v>
      </c>
      <c r="BWO30" s="253">
        <v>99.241861</v>
      </c>
      <c r="BWP30" s="253">
        <v>99.182646000000005</v>
      </c>
      <c r="BWQ30" s="253">
        <v>99.118159000000006</v>
      </c>
      <c r="BWR30" s="253">
        <v>99.095240000000004</v>
      </c>
      <c r="BWS30" s="253">
        <v>99.109540999999993</v>
      </c>
      <c r="BWT30" s="253">
        <v>99.117677</v>
      </c>
      <c r="BWU30" s="253">
        <v>99.089280000000002</v>
      </c>
      <c r="BWV30" s="253">
        <v>99.035402000000005</v>
      </c>
      <c r="BWW30" s="253">
        <v>98.991968999999997</v>
      </c>
      <c r="BWX30" s="253">
        <v>98.988332999999997</v>
      </c>
      <c r="BWY30" s="253">
        <v>99.033439000000001</v>
      </c>
      <c r="BWZ30" s="253">
        <v>99.119023999999996</v>
      </c>
      <c r="BXA30" s="253">
        <v>99.224243999999999</v>
      </c>
      <c r="BXB30" s="253">
        <v>99.319906000000003</v>
      </c>
      <c r="BXC30" s="253">
        <v>99.378011999999998</v>
      </c>
      <c r="BXD30" s="253">
        <v>99.387457999999995</v>
      </c>
      <c r="BXE30" s="253">
        <v>99.363352000000006</v>
      </c>
      <c r="BXF30" s="253">
        <v>99.334541999999999</v>
      </c>
      <c r="BXG30" s="253">
        <v>99.319243999999998</v>
      </c>
      <c r="BXH30" s="253">
        <v>99.315062999999995</v>
      </c>
      <c r="BXI30" s="253">
        <v>99.310754000000003</v>
      </c>
      <c r="BXJ30" s="253">
        <v>99.302527999999995</v>
      </c>
      <c r="BXK30" s="253">
        <v>99.297606000000002</v>
      </c>
      <c r="BXL30" s="253">
        <v>99.305716000000004</v>
      </c>
      <c r="BXM30" s="253">
        <v>99.328377000000003</v>
      </c>
      <c r="BXN30" s="253">
        <v>99.354354000000001</v>
      </c>
      <c r="BXO30" s="253">
        <v>99.367222999999996</v>
      </c>
      <c r="BXP30" s="253">
        <v>99.362508000000005</v>
      </c>
      <c r="BXQ30" s="253">
        <v>99.354853000000006</v>
      </c>
      <c r="BXR30" s="253">
        <v>99.359306000000004</v>
      </c>
      <c r="BXS30" s="253">
        <v>99.369062999999997</v>
      </c>
      <c r="BXT30" s="253">
        <v>99.363179000000002</v>
      </c>
      <c r="BXU30" s="253">
        <v>99.336152999999996</v>
      </c>
      <c r="BXV30" s="253">
        <v>99.307496</v>
      </c>
      <c r="BXW30" s="253">
        <v>99.297391000000005</v>
      </c>
      <c r="BXX30" s="253">
        <v>99.303875000000005</v>
      </c>
      <c r="BXY30" s="253">
        <v>99.310623000000007</v>
      </c>
      <c r="BXZ30" s="253">
        <v>99.308233000000001</v>
      </c>
      <c r="BYA30" s="253">
        <v>99.297893000000002</v>
      </c>
      <c r="BYB30" s="253">
        <v>99.281616</v>
      </c>
      <c r="BYC30" s="253">
        <v>99.261959000000004</v>
      </c>
      <c r="BYD30" s="253">
        <v>99.246610000000004</v>
      </c>
      <c r="BYE30" s="253">
        <v>99.240324999999999</v>
      </c>
      <c r="BYF30" s="253">
        <v>99.232550000000003</v>
      </c>
      <c r="BYG30" s="253">
        <v>99.205658999999997</v>
      </c>
      <c r="BYH30" s="253">
        <v>99.161077000000006</v>
      </c>
      <c r="BYI30" s="253">
        <v>99.12791</v>
      </c>
      <c r="BYJ30" s="253">
        <v>99.135823000000002</v>
      </c>
      <c r="BYK30" s="253">
        <v>99.181914000000006</v>
      </c>
      <c r="BYL30" s="253">
        <v>99.234082000000001</v>
      </c>
      <c r="BYM30" s="253">
        <v>99.265328999999994</v>
      </c>
      <c r="BYN30" s="253">
        <v>99.274535</v>
      </c>
      <c r="BYO30" s="253">
        <v>99.271152000000001</v>
      </c>
      <c r="BYP30" s="253">
        <v>99.250743999999997</v>
      </c>
      <c r="BYQ30" s="253">
        <v>99.203310000000002</v>
      </c>
      <c r="BYR30" s="253">
        <v>99.142366999999993</v>
      </c>
      <c r="BYS30" s="253">
        <v>99.103038999999995</v>
      </c>
      <c r="BYT30" s="253">
        <v>99.103340000000003</v>
      </c>
      <c r="BYU30" s="253">
        <v>99.122107</v>
      </c>
      <c r="BYV30" s="253">
        <v>99.127972999999997</v>
      </c>
      <c r="BYW30" s="253">
        <v>99.118465999999998</v>
      </c>
      <c r="BYX30" s="253">
        <v>99.113170999999994</v>
      </c>
      <c r="BYY30" s="253">
        <v>99.117519000000001</v>
      </c>
      <c r="BYZ30" s="253">
        <v>99.116836000000006</v>
      </c>
      <c r="BZA30" s="253">
        <v>99.106166999999999</v>
      </c>
      <c r="BZB30" s="253">
        <v>99.102058999999997</v>
      </c>
      <c r="BZC30" s="253">
        <v>99.116279000000006</v>
      </c>
      <c r="BZD30" s="253">
        <v>99.140595000000005</v>
      </c>
      <c r="BZE30" s="253">
        <v>99.170862999999997</v>
      </c>
      <c r="BZF30" s="253">
        <v>99.219678999999999</v>
      </c>
      <c r="BZG30" s="253">
        <v>99.284103999999999</v>
      </c>
      <c r="BZH30" s="253">
        <v>99.325029000000001</v>
      </c>
      <c r="BZI30" s="253">
        <v>99.306916999999999</v>
      </c>
      <c r="BZJ30" s="253">
        <v>99.245446000000001</v>
      </c>
      <c r="BZK30" s="253">
        <v>99.191519999999997</v>
      </c>
      <c r="BZL30" s="253">
        <v>99.176365000000004</v>
      </c>
      <c r="BZM30" s="253">
        <v>99.191046</v>
      </c>
      <c r="BZN30" s="253">
        <v>99.213068000000007</v>
      </c>
      <c r="BZO30" s="253">
        <v>99.230710999999999</v>
      </c>
      <c r="BZP30" s="253">
        <v>99.239611999999994</v>
      </c>
      <c r="BZQ30" s="253">
        <v>99.239552000000003</v>
      </c>
      <c r="BZR30" s="253">
        <v>99.244422999999998</v>
      </c>
      <c r="BZS30" s="253">
        <v>99.277400999999998</v>
      </c>
      <c r="BZT30" s="253">
        <v>99.341446000000005</v>
      </c>
      <c r="BZU30" s="253">
        <v>99.404623000000001</v>
      </c>
      <c r="BZV30" s="253">
        <v>99.430170000000004</v>
      </c>
      <c r="BZW30" s="253">
        <v>99.415178999999995</v>
      </c>
      <c r="BZX30" s="253">
        <v>99.388413</v>
      </c>
      <c r="BZY30" s="253">
        <v>99.375556000000003</v>
      </c>
      <c r="BZZ30" s="253">
        <v>99.377585999999994</v>
      </c>
      <c r="CAA30" s="253">
        <v>99.381129999999999</v>
      </c>
      <c r="CAB30" s="253">
        <v>99.377234000000001</v>
      </c>
      <c r="CAC30" s="253">
        <v>99.365033999999994</v>
      </c>
      <c r="CAD30" s="253">
        <v>99.346407999999997</v>
      </c>
      <c r="CAE30" s="253">
        <v>99.326668999999995</v>
      </c>
      <c r="CAF30" s="253">
        <v>99.316225000000003</v>
      </c>
      <c r="CAG30" s="253">
        <v>99.321043000000003</v>
      </c>
      <c r="CAH30" s="253">
        <v>99.330989000000002</v>
      </c>
      <c r="CAI30" s="253">
        <v>99.326545999999993</v>
      </c>
      <c r="CAJ30" s="253">
        <v>99.300970000000007</v>
      </c>
      <c r="CAK30" s="253">
        <v>99.270488</v>
      </c>
      <c r="CAL30" s="253">
        <v>99.258669999999995</v>
      </c>
      <c r="CAM30" s="253">
        <v>99.272000000000006</v>
      </c>
      <c r="CAN30" s="253">
        <v>99.296529000000007</v>
      </c>
      <c r="CAO30" s="253">
        <v>99.317249000000004</v>
      </c>
      <c r="CAP30" s="253">
        <v>99.328343000000004</v>
      </c>
      <c r="CAQ30" s="253">
        <v>99.326935000000006</v>
      </c>
      <c r="CAR30" s="253">
        <v>99.311867000000007</v>
      </c>
      <c r="CAS30" s="253">
        <v>99.291240999999999</v>
      </c>
      <c r="CAT30" s="253">
        <v>99.283046999999996</v>
      </c>
      <c r="CAU30" s="253">
        <v>99.302289000000002</v>
      </c>
      <c r="CAV30" s="253">
        <v>99.346704000000003</v>
      </c>
      <c r="CAW30" s="253">
        <v>99.395304999999993</v>
      </c>
      <c r="CAX30" s="253">
        <v>99.421007000000003</v>
      </c>
      <c r="CAY30" s="253">
        <v>99.407662000000002</v>
      </c>
      <c r="CAZ30" s="253">
        <v>99.360702000000003</v>
      </c>
      <c r="CBA30" s="253">
        <v>99.303552999999994</v>
      </c>
      <c r="CBB30" s="253">
        <v>99.260718999999995</v>
      </c>
      <c r="CBC30" s="253">
        <v>99.242853999999994</v>
      </c>
      <c r="CBD30" s="253">
        <v>99.246101999999993</v>
      </c>
      <c r="CBE30" s="253">
        <v>99.260605999999996</v>
      </c>
      <c r="CBF30" s="253">
        <v>99.276328000000007</v>
      </c>
      <c r="CBG30" s="253">
        <v>99.284357</v>
      </c>
      <c r="CBH30" s="253">
        <v>99.280455000000003</v>
      </c>
      <c r="CBI30" s="253">
        <v>99.268308000000005</v>
      </c>
      <c r="CBJ30" s="253">
        <v>99.257658000000006</v>
      </c>
      <c r="CBK30" s="253">
        <v>99.259888000000004</v>
      </c>
      <c r="CBL30" s="253">
        <v>99.279745000000005</v>
      </c>
      <c r="CBM30" s="253">
        <v>99.310004000000006</v>
      </c>
      <c r="CBN30" s="253">
        <v>99.336096999999995</v>
      </c>
      <c r="CBO30" s="253">
        <v>99.343226000000001</v>
      </c>
      <c r="CBP30" s="253">
        <v>99.324864000000005</v>
      </c>
      <c r="CBQ30" s="253">
        <v>99.289248000000001</v>
      </c>
      <c r="CBR30" s="253">
        <v>99.253196000000003</v>
      </c>
      <c r="CBS30" s="253">
        <v>99.228564000000006</v>
      </c>
      <c r="CBT30" s="253">
        <v>99.216390000000004</v>
      </c>
      <c r="CBU30" s="253">
        <v>99.212987999999996</v>
      </c>
      <c r="CBV30" s="253">
        <v>99.217860999999999</v>
      </c>
      <c r="CBW30" s="253">
        <v>99.233124000000004</v>
      </c>
      <c r="CBX30" s="253">
        <v>99.257997000000003</v>
      </c>
      <c r="CBY30" s="253">
        <v>99.287120999999999</v>
      </c>
      <c r="CBZ30" s="253">
        <v>99.313179000000005</v>
      </c>
      <c r="CCA30" s="253">
        <v>99.329442999999998</v>
      </c>
      <c r="CCB30" s="253">
        <v>99.331900000000005</v>
      </c>
      <c r="CCC30" s="253">
        <v>99.322360000000003</v>
      </c>
      <c r="CCD30" s="253">
        <v>99.308781999999994</v>
      </c>
      <c r="CCE30" s="253">
        <v>99.300410999999997</v>
      </c>
      <c r="CCF30" s="253">
        <v>99.302763999999996</v>
      </c>
      <c r="CCG30" s="253">
        <v>99.316765000000004</v>
      </c>
      <c r="CCH30" s="253">
        <v>99.339755999999994</v>
      </c>
      <c r="CCI30" s="253">
        <v>99.364952000000002</v>
      </c>
      <c r="CCJ30" s="253">
        <v>99.381578000000005</v>
      </c>
      <c r="CCK30" s="253">
        <v>99.379698000000005</v>
      </c>
      <c r="CCL30" s="253">
        <v>99.358143999999996</v>
      </c>
      <c r="CCM30" s="253">
        <v>99.330826000000002</v>
      </c>
      <c r="CCN30" s="253">
        <v>99.319086999999996</v>
      </c>
      <c r="CCO30" s="253">
        <v>99.329505999999995</v>
      </c>
      <c r="CCP30" s="253">
        <v>99.346603999999999</v>
      </c>
      <c r="CCQ30" s="253">
        <v>99.349233999999996</v>
      </c>
      <c r="CCR30" s="253">
        <v>99.329414999999997</v>
      </c>
      <c r="CCS30" s="253">
        <v>99.298440999999997</v>
      </c>
      <c r="CCT30" s="253">
        <v>99.276150999999999</v>
      </c>
      <c r="CCU30" s="253">
        <v>99.276143000000005</v>
      </c>
      <c r="CCV30" s="253">
        <v>99.300314999999998</v>
      </c>
      <c r="CCW30" s="253">
        <v>99.339770999999999</v>
      </c>
      <c r="CCX30" s="253">
        <v>99.376866000000007</v>
      </c>
      <c r="CCY30" s="253">
        <v>99.390452999999994</v>
      </c>
      <c r="CCZ30" s="253">
        <v>99.368425000000002</v>
      </c>
      <c r="CDA30" s="253">
        <v>99.319509999999994</v>
      </c>
      <c r="CDB30" s="253">
        <v>99.269518000000005</v>
      </c>
      <c r="CDC30" s="253">
        <v>99.243651</v>
      </c>
      <c r="CDD30" s="253">
        <v>99.250386000000006</v>
      </c>
      <c r="CDE30" s="253">
        <v>99.278255000000001</v>
      </c>
      <c r="CDF30" s="253">
        <v>99.305509999999998</v>
      </c>
      <c r="CDG30" s="253">
        <v>99.313879999999997</v>
      </c>
      <c r="CDH30" s="253">
        <v>99.300877</v>
      </c>
      <c r="CDI30" s="253">
        <v>99.279242999999994</v>
      </c>
      <c r="CDJ30" s="253">
        <v>99.261253999999994</v>
      </c>
      <c r="CDK30" s="253">
        <v>99.250418999999994</v>
      </c>
      <c r="CDL30" s="253">
        <v>99.245768999999996</v>
      </c>
      <c r="CDM30" s="253">
        <v>99.246360999999993</v>
      </c>
      <c r="CDN30" s="253">
        <v>99.251169000000004</v>
      </c>
      <c r="CDO30" s="253">
        <v>99.257023000000004</v>
      </c>
      <c r="CDP30" s="253">
        <v>99.260836999999995</v>
      </c>
      <c r="CDQ30" s="253">
        <v>99.264297999999997</v>
      </c>
      <c r="CDR30" s="253">
        <v>99.272602000000006</v>
      </c>
      <c r="CDS30" s="253">
        <v>99.287453999999997</v>
      </c>
      <c r="CDT30" s="253">
        <v>99.302966999999995</v>
      </c>
      <c r="CDU30" s="253">
        <v>99.309456999999995</v>
      </c>
      <c r="CDV30" s="253">
        <v>99.301429999999996</v>
      </c>
      <c r="CDW30" s="253">
        <v>99.283122000000006</v>
      </c>
      <c r="CDX30" s="253">
        <v>99.268058999999994</v>
      </c>
      <c r="CDY30" s="253">
        <v>99.271268000000006</v>
      </c>
      <c r="CDZ30" s="253">
        <v>99.297381000000001</v>
      </c>
      <c r="CEA30" s="253">
        <v>99.334993999999995</v>
      </c>
      <c r="CEB30" s="253">
        <v>99.364395000000002</v>
      </c>
      <c r="CEC30" s="253">
        <v>99.372704999999996</v>
      </c>
      <c r="CED30" s="253">
        <v>99.360101</v>
      </c>
      <c r="CEE30" s="253">
        <v>99.332419000000002</v>
      </c>
      <c r="CEF30" s="253">
        <v>99.297613999999996</v>
      </c>
      <c r="CEG30" s="253">
        <v>99.270599000000004</v>
      </c>
      <c r="CEH30" s="253">
        <v>99.263797999999994</v>
      </c>
      <c r="CEI30" s="253">
        <v>99.273992000000007</v>
      </c>
      <c r="CEJ30" s="253">
        <v>99.288921000000002</v>
      </c>
      <c r="CEK30" s="253">
        <v>99.299554999999998</v>
      </c>
      <c r="CEL30" s="253">
        <v>99.304938000000007</v>
      </c>
      <c r="CEM30" s="253">
        <v>99.308493999999996</v>
      </c>
      <c r="CEN30" s="253">
        <v>99.310516000000007</v>
      </c>
      <c r="CEO30" s="253">
        <v>99.308037999999996</v>
      </c>
      <c r="CEP30" s="253">
        <v>99.301723999999993</v>
      </c>
      <c r="CEQ30" s="253">
        <v>99.296362999999999</v>
      </c>
      <c r="CER30" s="253">
        <v>99.293456000000006</v>
      </c>
      <c r="CES30" s="253">
        <v>99.289452999999995</v>
      </c>
      <c r="CET30" s="253">
        <v>99.283006</v>
      </c>
      <c r="CEU30" s="253">
        <v>99.279402000000005</v>
      </c>
      <c r="CEV30" s="253">
        <v>99.279028999999994</v>
      </c>
      <c r="CEW30" s="253">
        <v>99.272706999999997</v>
      </c>
      <c r="CEX30" s="253">
        <v>99.255151999999995</v>
      </c>
      <c r="CEY30" s="253">
        <v>99.231465999999998</v>
      </c>
      <c r="CEZ30" s="253">
        <v>99.215264000000005</v>
      </c>
      <c r="CFA30" s="253">
        <v>99.216438999999994</v>
      </c>
      <c r="CFB30" s="253">
        <v>99.231027999999995</v>
      </c>
      <c r="CFC30" s="253">
        <v>99.250739999999993</v>
      </c>
      <c r="CFD30" s="253">
        <v>99.272446000000002</v>
      </c>
      <c r="CFE30" s="253">
        <v>99.296132999999998</v>
      </c>
      <c r="CFF30" s="253">
        <v>99.319361000000001</v>
      </c>
      <c r="CFG30" s="253">
        <v>99.336855999999997</v>
      </c>
      <c r="CFH30" s="253">
        <v>99.346025999999995</v>
      </c>
      <c r="CFI30" s="253">
        <v>99.349427000000006</v>
      </c>
      <c r="CFJ30" s="253">
        <v>99.351267000000007</v>
      </c>
      <c r="CFK30" s="253">
        <v>99.353472999999994</v>
      </c>
      <c r="CFL30" s="253">
        <v>99.355292000000006</v>
      </c>
      <c r="CFM30" s="253">
        <v>99.354943000000006</v>
      </c>
      <c r="CFN30" s="253">
        <v>99.350469000000004</v>
      </c>
      <c r="CFO30" s="253">
        <v>99.340845999999999</v>
      </c>
      <c r="CFP30" s="253">
        <v>99.326854999999995</v>
      </c>
      <c r="CFQ30" s="253">
        <v>99.308274999999995</v>
      </c>
      <c r="CFR30" s="253">
        <v>99.283572000000007</v>
      </c>
      <c r="CFS30" s="253">
        <v>99.25658</v>
      </c>
      <c r="CFT30" s="253">
        <v>99.238163999999998</v>
      </c>
      <c r="CFU30" s="253">
        <v>99.234639999999999</v>
      </c>
      <c r="CFV30" s="253">
        <v>99.23809</v>
      </c>
      <c r="CFW30" s="253">
        <v>99.235141999999996</v>
      </c>
      <c r="CFX30" s="253">
        <v>99.224975999999998</v>
      </c>
      <c r="CFY30" s="253">
        <v>99.218374999999995</v>
      </c>
      <c r="CFZ30" s="253">
        <v>99.217825000000005</v>
      </c>
      <c r="CGA30" s="253">
        <v>99.214594000000005</v>
      </c>
      <c r="CGB30" s="253">
        <v>99.206282000000002</v>
      </c>
      <c r="CGC30" s="253">
        <v>99.202343999999997</v>
      </c>
      <c r="CGD30" s="253">
        <v>99.209807999999995</v>
      </c>
      <c r="CGE30" s="253">
        <v>99.221782000000005</v>
      </c>
      <c r="CGF30" s="253">
        <v>99.226191999999998</v>
      </c>
      <c r="CGG30" s="253">
        <v>99.223476000000005</v>
      </c>
      <c r="CGH30" s="253">
        <v>99.220933000000002</v>
      </c>
      <c r="CGI30" s="253">
        <v>99.217516000000003</v>
      </c>
      <c r="CGJ30" s="253">
        <v>99.208523</v>
      </c>
      <c r="CGK30" s="253">
        <v>99.194265999999999</v>
      </c>
      <c r="CGL30" s="253">
        <v>99.181012999999993</v>
      </c>
      <c r="CGM30" s="253">
        <v>99.176821000000004</v>
      </c>
      <c r="CGN30" s="253">
        <v>99.184338999999994</v>
      </c>
      <c r="CGO30" s="253">
        <v>99.197090000000003</v>
      </c>
      <c r="CGP30" s="253">
        <v>99.206610999999995</v>
      </c>
      <c r="CGQ30" s="253">
        <v>99.211008000000007</v>
      </c>
      <c r="CGR30" s="253">
        <v>99.214271999999994</v>
      </c>
      <c r="CGS30" s="253">
        <v>99.218311</v>
      </c>
      <c r="CGT30" s="253">
        <v>99.216635999999994</v>
      </c>
      <c r="CGU30" s="253">
        <v>99.201318999999998</v>
      </c>
      <c r="CGV30" s="253">
        <v>99.174819999999997</v>
      </c>
      <c r="CGW30" s="253">
        <v>99.150751999999997</v>
      </c>
      <c r="CGX30" s="253">
        <v>99.141383000000005</v>
      </c>
      <c r="CGY30" s="253">
        <v>99.144335999999996</v>
      </c>
      <c r="CGZ30" s="253">
        <v>99.148176000000007</v>
      </c>
      <c r="CHA30" s="253">
        <v>99.149317999999994</v>
      </c>
      <c r="CHB30" s="253">
        <v>99.149243999999996</v>
      </c>
      <c r="CHC30" s="253">
        <v>99.147417000000004</v>
      </c>
      <c r="CHD30" s="253">
        <v>99.143260999999995</v>
      </c>
      <c r="CHE30" s="253">
        <v>99.136553000000006</v>
      </c>
      <c r="CHF30" s="253">
        <v>99.129008999999996</v>
      </c>
      <c r="CHG30" s="253">
        <v>99.122450000000001</v>
      </c>
      <c r="CHH30" s="253">
        <v>99.116490999999996</v>
      </c>
      <c r="CHI30" s="253">
        <v>99.108835999999997</v>
      </c>
      <c r="CHJ30" s="253">
        <v>99.097409999999996</v>
      </c>
      <c r="CHK30" s="253">
        <v>99.084018</v>
      </c>
      <c r="CHL30" s="253">
        <v>99.072486999999995</v>
      </c>
      <c r="CHM30" s="253">
        <v>99.065444999999997</v>
      </c>
      <c r="CHN30" s="253">
        <v>99.062515000000005</v>
      </c>
      <c r="CHO30" s="253">
        <v>99.058115999999998</v>
      </c>
      <c r="CHP30" s="253">
        <v>99.046588</v>
      </c>
      <c r="CHQ30" s="253">
        <v>99.029346000000004</v>
      </c>
      <c r="CHR30" s="253">
        <v>99.011562999999995</v>
      </c>
      <c r="CHS30" s="253">
        <v>98.992850000000004</v>
      </c>
      <c r="CHT30" s="253">
        <v>98.965742000000006</v>
      </c>
      <c r="CHU30" s="253">
        <v>98.927307999999996</v>
      </c>
      <c r="CHV30" s="253">
        <v>98.889863000000005</v>
      </c>
      <c r="CHW30" s="253">
        <v>98.866345999999993</v>
      </c>
      <c r="CHX30" s="253">
        <v>98.853752999999998</v>
      </c>
      <c r="CHY30" s="253">
        <v>98.845393999999999</v>
      </c>
      <c r="CHZ30" s="253">
        <v>98.840282000000002</v>
      </c>
      <c r="CIA30" s="253">
        <v>98.836116000000004</v>
      </c>
      <c r="CIB30" s="253">
        <v>98.828395</v>
      </c>
      <c r="CIC30" s="253">
        <v>98.817622</v>
      </c>
      <c r="CID30" s="253">
        <v>98.808184999999995</v>
      </c>
      <c r="CIE30" s="253">
        <v>98.798060000000007</v>
      </c>
      <c r="CIF30" s="253">
        <v>98.778565999999998</v>
      </c>
      <c r="CIG30" s="253">
        <v>98.748659000000004</v>
      </c>
      <c r="CIH30" s="253">
        <v>98.721469999999997</v>
      </c>
      <c r="CII30" s="253">
        <v>98.708465000000004</v>
      </c>
      <c r="CIJ30" s="253">
        <v>98.708365000000001</v>
      </c>
      <c r="CIK30" s="253">
        <v>98.712052999999997</v>
      </c>
      <c r="CIL30" s="253">
        <v>98.711115000000007</v>
      </c>
      <c r="CIM30" s="253">
        <v>98.715224000000006</v>
      </c>
      <c r="CIN30" s="253">
        <v>98.727653000000004</v>
      </c>
      <c r="CIO30" s="253">
        <v>98.736868000000001</v>
      </c>
      <c r="CIP30" s="253">
        <v>98.746137000000004</v>
      </c>
      <c r="CIQ30" s="253">
        <v>98.761609000000007</v>
      </c>
      <c r="CIR30" s="253">
        <v>98.778375999999994</v>
      </c>
      <c r="CIS30" s="253">
        <v>98.787801999999999</v>
      </c>
      <c r="CIT30" s="253">
        <v>98.786254</v>
      </c>
      <c r="CIU30" s="253">
        <v>98.774248999999998</v>
      </c>
      <c r="CIV30" s="253">
        <v>98.754836999999995</v>
      </c>
      <c r="CIW30" s="253">
        <v>98.736743000000004</v>
      </c>
      <c r="CIX30" s="253">
        <v>98.728222000000002</v>
      </c>
      <c r="CIY30" s="253">
        <v>98.728436000000002</v>
      </c>
      <c r="CIZ30" s="253">
        <v>98.729377999999997</v>
      </c>
      <c r="CJA30" s="253">
        <v>98.722613999999993</v>
      </c>
      <c r="CJB30" s="253">
        <v>98.699686999999997</v>
      </c>
      <c r="CJC30" s="253">
        <v>98.661662000000007</v>
      </c>
      <c r="CJD30" s="253">
        <v>98.627610000000004</v>
      </c>
      <c r="CJE30" s="253">
        <v>98.613346000000007</v>
      </c>
      <c r="CJF30" s="253">
        <v>98.615228999999999</v>
      </c>
      <c r="CJG30" s="253">
        <v>98.620728</v>
      </c>
      <c r="CJH30" s="253">
        <v>98.621185999999994</v>
      </c>
      <c r="CJI30" s="253">
        <v>98.617366000000004</v>
      </c>
      <c r="CJJ30" s="253">
        <v>98.613977000000006</v>
      </c>
      <c r="CJK30" s="253">
        <v>98.610363000000007</v>
      </c>
      <c r="CJL30" s="253">
        <v>98.600971999999999</v>
      </c>
      <c r="CJM30" s="253">
        <v>98.584183999999993</v>
      </c>
      <c r="CJN30" s="253">
        <v>98.566154999999995</v>
      </c>
      <c r="CJO30" s="253">
        <v>98.554263000000006</v>
      </c>
      <c r="CJP30" s="253">
        <v>98.548474999999996</v>
      </c>
      <c r="CJQ30" s="253">
        <v>98.542916000000005</v>
      </c>
      <c r="CJR30" s="253">
        <v>98.535280999999998</v>
      </c>
      <c r="CJS30" s="253">
        <v>98.517410999999996</v>
      </c>
      <c r="CJT30" s="253">
        <v>98.477658000000005</v>
      </c>
      <c r="CJU30" s="253">
        <v>98.440442000000004</v>
      </c>
      <c r="CJV30" s="253">
        <v>98.431908000000007</v>
      </c>
      <c r="CJW30" s="253">
        <v>98.439110999999997</v>
      </c>
      <c r="CJX30" s="253">
        <v>98.440944000000002</v>
      </c>
      <c r="CJY30" s="253">
        <v>98.421836999999996</v>
      </c>
      <c r="CJZ30" s="253">
        <v>98.378348000000003</v>
      </c>
      <c r="CKA30" s="253">
        <v>98.326102000000006</v>
      </c>
      <c r="CKB30" s="253">
        <v>98.282004000000001</v>
      </c>
      <c r="CKC30" s="253">
        <v>98.248265000000004</v>
      </c>
      <c r="CKD30" s="253">
        <v>98.216988999999998</v>
      </c>
      <c r="CKE30" s="253">
        <v>98.181697</v>
      </c>
      <c r="CKF30" s="253">
        <v>98.147813999999997</v>
      </c>
      <c r="CKG30" s="253">
        <v>98.129418000000001</v>
      </c>
      <c r="CKH30" s="253">
        <v>98.130689000000004</v>
      </c>
      <c r="CKI30" s="253">
        <v>98.130993000000004</v>
      </c>
      <c r="CKJ30" s="253">
        <v>98.095686999999998</v>
      </c>
      <c r="CKK30" s="253">
        <v>98.030814000000007</v>
      </c>
      <c r="CKL30" s="253">
        <v>97.966632000000004</v>
      </c>
      <c r="CKM30" s="253">
        <v>97.917164</v>
      </c>
      <c r="CKN30" s="253">
        <v>97.885768999999996</v>
      </c>
      <c r="CKO30" s="253">
        <v>97.865136000000007</v>
      </c>
      <c r="CKP30" s="253">
        <v>97.849069999999998</v>
      </c>
      <c r="CKQ30" s="253">
        <v>97.833108999999993</v>
      </c>
      <c r="CKR30" s="253">
        <v>97.807721000000001</v>
      </c>
      <c r="CKS30" s="253">
        <v>97.764386999999999</v>
      </c>
      <c r="CKT30" s="253">
        <v>97.712637999999998</v>
      </c>
      <c r="CKU30" s="253">
        <v>97.671357</v>
      </c>
      <c r="CKV30" s="253">
        <v>97.643646000000004</v>
      </c>
      <c r="CKW30" s="253">
        <v>97.619831000000005</v>
      </c>
      <c r="CKX30" s="253">
        <v>97.588441000000003</v>
      </c>
      <c r="CKY30" s="253">
        <v>97.544816999999995</v>
      </c>
      <c r="CKZ30" s="253">
        <v>97.495514</v>
      </c>
      <c r="CLA30" s="253">
        <v>97.452065000000005</v>
      </c>
      <c r="CLB30" s="253">
        <v>97.422055999999998</v>
      </c>
      <c r="CLC30" s="253">
        <v>97.400864999999996</v>
      </c>
      <c r="CLD30" s="253">
        <v>97.376358999999994</v>
      </c>
      <c r="CLE30" s="253">
        <v>97.342223000000004</v>
      </c>
      <c r="CLF30" s="253">
        <v>97.306931000000006</v>
      </c>
      <c r="CLG30" s="253">
        <v>97.280816000000002</v>
      </c>
      <c r="CLH30" s="253">
        <v>97.25958</v>
      </c>
      <c r="CLI30" s="253">
        <v>97.238547999999994</v>
      </c>
      <c r="CLJ30" s="253">
        <v>97.220208</v>
      </c>
      <c r="CLK30" s="253">
        <v>97.207441000000003</v>
      </c>
      <c r="CLL30" s="253">
        <v>97.198293000000007</v>
      </c>
      <c r="CLM30" s="253">
        <v>97.190223000000003</v>
      </c>
      <c r="CLN30" s="253">
        <v>97.174627000000001</v>
      </c>
      <c r="CLO30" s="253">
        <v>97.148425000000003</v>
      </c>
      <c r="CLP30" s="253">
        <v>97.142976000000004</v>
      </c>
      <c r="CLQ30" s="253">
        <v>97.141139999999993</v>
      </c>
      <c r="CLR30" s="253">
        <v>97.114143999999996</v>
      </c>
      <c r="CLS30" s="253">
        <v>97.079695999999998</v>
      </c>
      <c r="CLT30" s="253">
        <v>97.048828</v>
      </c>
      <c r="CLU30" s="253">
        <v>97.028391999999997</v>
      </c>
      <c r="CLV30" s="253">
        <v>97.028679999999994</v>
      </c>
      <c r="CLW30" s="253">
        <v>97.044282999999993</v>
      </c>
      <c r="CLX30" s="253">
        <v>97.054094000000006</v>
      </c>
      <c r="CLY30" s="253">
        <v>97.055154999999999</v>
      </c>
      <c r="CLZ30" s="253">
        <v>97.057167000000007</v>
      </c>
      <c r="CMA30" s="253">
        <v>97.064431999999996</v>
      </c>
      <c r="CMB30" s="253">
        <v>97.075062000000003</v>
      </c>
      <c r="CMC30" s="253">
        <v>97.086060000000003</v>
      </c>
      <c r="CMD30" s="253">
        <v>97.098500000000001</v>
      </c>
      <c r="CME30" s="253">
        <v>97.114343000000005</v>
      </c>
      <c r="CMF30" s="253">
        <v>97.130478999999994</v>
      </c>
      <c r="CMG30" s="253">
        <v>97.148086000000006</v>
      </c>
      <c r="CMH30" s="253">
        <v>97.162733000000003</v>
      </c>
      <c r="CMI30" s="253">
        <v>97.163848999999999</v>
      </c>
      <c r="CMJ30" s="253">
        <v>97.158077000000006</v>
      </c>
      <c r="CMK30" s="253">
        <v>97.157070000000004</v>
      </c>
      <c r="CML30" s="253">
        <v>97.164866000000004</v>
      </c>
      <c r="CMM30" s="253">
        <v>97.179845</v>
      </c>
      <c r="CMN30" s="253">
        <v>97.197616999999994</v>
      </c>
      <c r="CMO30" s="253">
        <v>97.216284000000002</v>
      </c>
      <c r="CMP30" s="253">
        <v>97.235231999999996</v>
      </c>
      <c r="CMQ30" s="253">
        <v>97.252101999999994</v>
      </c>
      <c r="CMR30" s="253">
        <v>97.264092000000005</v>
      </c>
      <c r="CMS30" s="253">
        <v>97.274469999999994</v>
      </c>
      <c r="CMT30" s="253">
        <v>97.292796999999993</v>
      </c>
      <c r="CMU30" s="253">
        <v>97.317785000000001</v>
      </c>
      <c r="CMV30" s="253">
        <v>97.339087000000006</v>
      </c>
      <c r="CMW30" s="253">
        <v>97.356506999999993</v>
      </c>
      <c r="CMX30" s="253">
        <v>97.377636999999993</v>
      </c>
      <c r="CMY30" s="253">
        <v>97.404732999999993</v>
      </c>
      <c r="CMZ30" s="253">
        <v>97.433547000000004</v>
      </c>
      <c r="CNA30" s="253">
        <v>97.454684</v>
      </c>
      <c r="CNB30" s="253">
        <v>97.462504999999993</v>
      </c>
      <c r="CNC30" s="253">
        <v>97.46369</v>
      </c>
      <c r="CND30" s="253">
        <v>97.464731</v>
      </c>
      <c r="CNE30" s="253">
        <v>97.465755000000001</v>
      </c>
      <c r="CNF30" s="253">
        <v>97.468598</v>
      </c>
      <c r="CNG30" s="253">
        <v>97.477723999999995</v>
      </c>
      <c r="CNH30" s="253">
        <v>97.493082000000001</v>
      </c>
      <c r="CNI30" s="253">
        <v>97.510831999999994</v>
      </c>
      <c r="CNJ30" s="253">
        <v>97.530929</v>
      </c>
      <c r="CNK30" s="253">
        <v>97.553427999999997</v>
      </c>
      <c r="CNL30" s="253">
        <v>97.570355000000006</v>
      </c>
      <c r="CNM30" s="253">
        <v>97.572148999999996</v>
      </c>
      <c r="CNN30" s="253">
        <v>97.560873999999998</v>
      </c>
      <c r="CNO30" s="253">
        <v>97.549391</v>
      </c>
      <c r="CNP30" s="253">
        <v>97.546722000000003</v>
      </c>
      <c r="CNQ30" s="253">
        <v>97.550774000000004</v>
      </c>
      <c r="CNR30" s="253">
        <v>97.555507000000006</v>
      </c>
      <c r="CNS30" s="253">
        <v>97.558029000000005</v>
      </c>
      <c r="CNT30" s="253">
        <v>97.559083000000001</v>
      </c>
      <c r="CNU30" s="253">
        <v>97.561790000000002</v>
      </c>
      <c r="CNV30" s="253">
        <v>97.569762999999995</v>
      </c>
      <c r="CNW30" s="253">
        <v>97.582950999999994</v>
      </c>
      <c r="CNX30" s="253">
        <v>97.595786000000004</v>
      </c>
      <c r="CNY30" s="253">
        <v>97.602615999999998</v>
      </c>
      <c r="CNZ30" s="253">
        <v>97.603410999999994</v>
      </c>
      <c r="COA30" s="253">
        <v>97.601825000000005</v>
      </c>
      <c r="COB30" s="253">
        <v>97.599513000000002</v>
      </c>
      <c r="COC30" s="253">
        <v>97.595682999999994</v>
      </c>
      <c r="COD30" s="253">
        <v>97.591087000000002</v>
      </c>
      <c r="COE30" s="253">
        <v>97.588317000000004</v>
      </c>
      <c r="COF30" s="253">
        <v>97.588475000000003</v>
      </c>
      <c r="COG30" s="253">
        <v>97.591712999999999</v>
      </c>
      <c r="COH30" s="253">
        <v>97.600031999999999</v>
      </c>
      <c r="COI30" s="253">
        <v>97.613612000000003</v>
      </c>
      <c r="COJ30" s="253">
        <v>97.627174999999994</v>
      </c>
      <c r="COK30" s="253">
        <v>97.636229999999998</v>
      </c>
      <c r="COL30" s="253">
        <v>97.642308999999997</v>
      </c>
      <c r="COM30" s="253">
        <v>97.645521000000002</v>
      </c>
      <c r="CON30" s="253">
        <v>97.638827000000006</v>
      </c>
      <c r="COO30" s="253">
        <v>97.620289999999997</v>
      </c>
      <c r="COP30" s="253">
        <v>97.597609000000006</v>
      </c>
      <c r="COQ30" s="253">
        <v>97.580837000000002</v>
      </c>
      <c r="COR30" s="253">
        <v>97.575598999999997</v>
      </c>
      <c r="COS30" s="253">
        <v>97.579532</v>
      </c>
      <c r="COT30" s="253">
        <v>97.585984999999994</v>
      </c>
      <c r="COU30" s="253">
        <v>97.594633999999999</v>
      </c>
      <c r="COV30" s="253">
        <v>97.60342</v>
      </c>
      <c r="COW30" s="253">
        <v>97.602890000000002</v>
      </c>
      <c r="COX30" s="253">
        <v>97.593703000000005</v>
      </c>
      <c r="COY30" s="253">
        <v>97.583348000000001</v>
      </c>
      <c r="COZ30" s="253">
        <v>97.576131000000004</v>
      </c>
      <c r="CPA30" s="253">
        <v>97.573695000000001</v>
      </c>
      <c r="CPB30" s="253">
        <v>97.582899999999995</v>
      </c>
      <c r="CPC30" s="253">
        <v>97.601461</v>
      </c>
      <c r="CPD30" s="253">
        <v>97.615834000000007</v>
      </c>
      <c r="CPE30" s="253">
        <v>97.591943999999998</v>
      </c>
      <c r="CPF30" s="253">
        <v>97.572415000000007</v>
      </c>
      <c r="CPG30" s="253">
        <v>97.589382999999998</v>
      </c>
      <c r="CPH30" s="253">
        <v>97.604401999999993</v>
      </c>
      <c r="CPI30" s="253">
        <v>97.622544000000005</v>
      </c>
      <c r="CPJ30" s="253">
        <v>97.645680999999996</v>
      </c>
      <c r="CPK30" s="253">
        <v>97.658636999999999</v>
      </c>
      <c r="CPL30" s="253">
        <v>97.654762000000005</v>
      </c>
      <c r="CPM30" s="253">
        <v>97.641124000000005</v>
      </c>
      <c r="CPN30" s="253">
        <v>97.632705000000001</v>
      </c>
      <c r="CPO30" s="253">
        <v>97.636211000000003</v>
      </c>
      <c r="CPP30" s="253">
        <v>97.646593999999993</v>
      </c>
      <c r="CPQ30" s="253">
        <v>97.655288999999996</v>
      </c>
      <c r="CPR30" s="253">
        <v>97.660892000000004</v>
      </c>
      <c r="CPS30" s="253">
        <v>97.665829000000002</v>
      </c>
      <c r="CPT30" s="253">
        <v>97.675132000000005</v>
      </c>
      <c r="CPU30" s="253">
        <v>97.693949000000003</v>
      </c>
      <c r="CPV30" s="253">
        <v>97.719418000000005</v>
      </c>
      <c r="CPW30" s="253">
        <v>97.744944000000004</v>
      </c>
      <c r="CPX30" s="253">
        <v>97.773078999999996</v>
      </c>
      <c r="CPY30" s="253">
        <v>97.821226999999993</v>
      </c>
      <c r="CPZ30" s="253">
        <v>97.873041999999998</v>
      </c>
      <c r="CQA30" s="253">
        <v>97.899422999999999</v>
      </c>
      <c r="CQB30" s="253">
        <v>97.907377999999994</v>
      </c>
      <c r="CQC30" s="253">
        <v>97.909233</v>
      </c>
      <c r="CQD30" s="253">
        <v>97.908214000000001</v>
      </c>
      <c r="CQE30" s="253">
        <v>97.910835000000006</v>
      </c>
      <c r="CQF30" s="253">
        <v>97.929400999999999</v>
      </c>
      <c r="CQG30" s="253">
        <v>97.961601999999999</v>
      </c>
      <c r="CQH30" s="253">
        <v>97.994112000000001</v>
      </c>
      <c r="CQI30" s="253">
        <v>98.020121000000003</v>
      </c>
      <c r="CQJ30" s="253">
        <v>98.039278999999993</v>
      </c>
      <c r="CQK30" s="253">
        <v>98.058367000000004</v>
      </c>
      <c r="CQL30" s="253">
        <v>98.082830000000001</v>
      </c>
      <c r="CQM30" s="253">
        <v>98.106459999999998</v>
      </c>
      <c r="CQN30" s="253">
        <v>98.118826999999996</v>
      </c>
      <c r="CQO30" s="253">
        <v>98.121035000000006</v>
      </c>
      <c r="CQP30" s="253">
        <v>98.121341000000001</v>
      </c>
      <c r="CQQ30" s="253">
        <v>98.129238999999998</v>
      </c>
      <c r="CQR30" s="253">
        <v>98.149990000000003</v>
      </c>
      <c r="CQS30" s="253">
        <v>98.172775999999999</v>
      </c>
      <c r="CQT30" s="253">
        <v>98.188706999999994</v>
      </c>
      <c r="CQU30" s="253">
        <v>98.198115999999999</v>
      </c>
      <c r="CQV30" s="253">
        <v>98.200997999999998</v>
      </c>
      <c r="CQW30" s="253">
        <v>98.200187</v>
      </c>
      <c r="CQX30" s="253">
        <v>98.202031000000005</v>
      </c>
      <c r="CQY30" s="253">
        <v>98.211158999999995</v>
      </c>
      <c r="CQZ30" s="253">
        <v>98.225528999999995</v>
      </c>
      <c r="CRA30" s="253">
        <v>98.241665999999995</v>
      </c>
      <c r="CRB30" s="253">
        <v>98.260929000000004</v>
      </c>
      <c r="CRC30" s="253">
        <v>98.280406999999997</v>
      </c>
      <c r="CRD30" s="253">
        <v>98.294403000000003</v>
      </c>
      <c r="CRE30" s="253">
        <v>98.299931000000001</v>
      </c>
      <c r="CRF30" s="253">
        <v>98.323995999999994</v>
      </c>
      <c r="CRG30" s="253">
        <v>98.358403999999993</v>
      </c>
      <c r="CRH30" s="253">
        <v>98.366270999999998</v>
      </c>
      <c r="CRI30" s="253">
        <v>98.360964999999993</v>
      </c>
      <c r="CRJ30" s="253">
        <v>98.359133999999997</v>
      </c>
      <c r="CRK30" s="253">
        <v>98.361157000000006</v>
      </c>
      <c r="CRL30" s="253">
        <v>98.363156000000004</v>
      </c>
      <c r="CRM30" s="253">
        <v>98.361510999999993</v>
      </c>
      <c r="CRN30" s="253">
        <v>98.359228999999999</v>
      </c>
      <c r="CRO30" s="253">
        <v>98.355807999999996</v>
      </c>
      <c r="CRP30" s="253">
        <v>98.349033000000006</v>
      </c>
      <c r="CRQ30" s="253">
        <v>98.343406999999999</v>
      </c>
      <c r="CRR30" s="253">
        <v>98.340339</v>
      </c>
      <c r="CRS30" s="253">
        <v>98.332363000000001</v>
      </c>
      <c r="CRT30" s="253">
        <v>98.315231999999995</v>
      </c>
      <c r="CRU30" s="253">
        <v>98.293256999999997</v>
      </c>
      <c r="CRV30" s="253">
        <v>98.274612000000005</v>
      </c>
      <c r="CRW30" s="253">
        <v>98.262833999999998</v>
      </c>
      <c r="CRX30" s="253">
        <v>98.251472000000007</v>
      </c>
      <c r="CRY30" s="253">
        <v>98.235883000000001</v>
      </c>
      <c r="CRZ30" s="253">
        <v>98.215297000000007</v>
      </c>
      <c r="CSA30" s="253">
        <v>98.185253000000003</v>
      </c>
      <c r="CSB30" s="253">
        <v>98.145036000000005</v>
      </c>
      <c r="CSC30" s="253">
        <v>98.100757000000002</v>
      </c>
      <c r="CSD30" s="253">
        <v>98.052047000000002</v>
      </c>
      <c r="CSE30" s="253">
        <v>97.985406999999995</v>
      </c>
      <c r="CSF30" s="253">
        <v>97.894650999999996</v>
      </c>
      <c r="CSG30" s="253">
        <v>97.795739999999995</v>
      </c>
      <c r="CSH30" s="253">
        <v>97.700517000000005</v>
      </c>
      <c r="CSI30" s="253">
        <v>97.589849000000001</v>
      </c>
      <c r="CSJ30" s="253">
        <v>97.436194</v>
      </c>
      <c r="CSK30" s="253">
        <v>97.240938</v>
      </c>
      <c r="CSL30" s="253">
        <v>97.016658000000007</v>
      </c>
      <c r="CSM30" s="253">
        <v>96.734825999999998</v>
      </c>
      <c r="CSN30" s="253">
        <v>96.351889</v>
      </c>
      <c r="CSO30" s="253">
        <v>95.906237000000004</v>
      </c>
      <c r="CSP30" s="253">
        <v>95.483273999999994</v>
      </c>
      <c r="CSQ30" s="253">
        <v>95.096551000000005</v>
      </c>
      <c r="CSR30" s="253">
        <v>94.711117999999999</v>
      </c>
      <c r="CSS30" s="253">
        <v>94.305611999999996</v>
      </c>
      <c r="CST30" s="253">
        <v>93.863144000000005</v>
      </c>
      <c r="CSU30" s="253">
        <v>93.355131999999998</v>
      </c>
      <c r="CSV30" s="253">
        <v>92.792680000000004</v>
      </c>
      <c r="CSW30" s="253">
        <v>92.277169999999998</v>
      </c>
      <c r="CSX30" s="253">
        <v>91.898336</v>
      </c>
      <c r="CSY30" s="253">
        <v>91.640861999999998</v>
      </c>
      <c r="CSZ30" s="253">
        <v>91.45129</v>
      </c>
      <c r="CTA30" s="253">
        <v>91.301535000000001</v>
      </c>
      <c r="CTB30" s="253">
        <v>91.176754000000003</v>
      </c>
      <c r="CTC30" s="253">
        <v>91.052037999999996</v>
      </c>
      <c r="CTD30" s="253">
        <v>90.935078000000004</v>
      </c>
      <c r="CTE30" s="253">
        <v>90.872557999999998</v>
      </c>
      <c r="CTF30" s="253">
        <v>90.864745999999997</v>
      </c>
      <c r="CTG30" s="253">
        <v>90.875784999999993</v>
      </c>
      <c r="CTH30" s="253">
        <v>90.899356999999995</v>
      </c>
      <c r="CTI30" s="253">
        <v>90.957448999999997</v>
      </c>
      <c r="CTJ30" s="253">
        <v>91.073977999999997</v>
      </c>
      <c r="CTK30" s="253">
        <v>91.273940999999994</v>
      </c>
      <c r="CTL30" s="253">
        <v>91.600874000000005</v>
      </c>
      <c r="CTM30" s="253">
        <v>92.083217000000005</v>
      </c>
      <c r="CTN30" s="253">
        <v>92.668161999999995</v>
      </c>
      <c r="CTO30" s="253">
        <v>93.257264000000006</v>
      </c>
      <c r="CTP30" s="253">
        <v>93.797047000000006</v>
      </c>
      <c r="CTQ30" s="253">
        <v>94.275040000000004</v>
      </c>
      <c r="CTR30" s="253">
        <v>94.675109000000006</v>
      </c>
      <c r="CTS30" s="253">
        <v>94.979990000000001</v>
      </c>
      <c r="CTT30" s="253">
        <v>95.192456000000007</v>
      </c>
      <c r="CTU30" s="253">
        <v>95.326530000000005</v>
      </c>
      <c r="CTV30" s="253">
        <v>95.386487000000002</v>
      </c>
      <c r="CTW30" s="253">
        <v>95.370337000000006</v>
      </c>
      <c r="CTX30" s="253">
        <v>95.315242999999995</v>
      </c>
      <c r="CTY30" s="253">
        <v>95.315969999999993</v>
      </c>
      <c r="CTZ30" s="253">
        <v>95.434578999999999</v>
      </c>
      <c r="CUA30" s="253">
        <v>95.655344999999997</v>
      </c>
      <c r="CUB30" s="253">
        <v>95.943928</v>
      </c>
      <c r="CUC30" s="253">
        <v>96.263758999999993</v>
      </c>
      <c r="CUD30" s="253">
        <v>96.567137000000002</v>
      </c>
      <c r="CUE30" s="253">
        <v>96.817583999999997</v>
      </c>
      <c r="CUF30" s="253">
        <v>97.005881000000002</v>
      </c>
      <c r="CUG30" s="253">
        <v>97.135050000000007</v>
      </c>
      <c r="CUH30" s="253">
        <v>97.212177999999994</v>
      </c>
      <c r="CUI30" s="253">
        <v>97.256263000000004</v>
      </c>
      <c r="CUJ30" s="253">
        <v>97.290402999999998</v>
      </c>
      <c r="CUK30" s="253">
        <v>97.324743999999995</v>
      </c>
      <c r="CUL30" s="253">
        <v>97.355519999999999</v>
      </c>
      <c r="CUM30" s="253">
        <v>97.381921000000006</v>
      </c>
      <c r="CUN30" s="253">
        <v>97.408018999999996</v>
      </c>
      <c r="CUO30" s="253">
        <v>97.429517000000004</v>
      </c>
      <c r="CUP30" s="253">
        <v>97.441406000000001</v>
      </c>
      <c r="CUQ30" s="253">
        <v>97.447889000000004</v>
      </c>
      <c r="CUR30" s="253">
        <v>97.457131000000004</v>
      </c>
      <c r="CUS30" s="253">
        <v>97.471547999999999</v>
      </c>
      <c r="CUT30" s="253">
        <v>97.486593999999997</v>
      </c>
      <c r="CUU30" s="253">
        <v>97.500911000000002</v>
      </c>
      <c r="CUV30" s="253">
        <v>97.517010999999997</v>
      </c>
      <c r="CUW30" s="253">
        <v>97.531592000000003</v>
      </c>
      <c r="CUX30" s="253">
        <v>97.538556999999997</v>
      </c>
      <c r="CUY30" s="253">
        <v>97.541854000000001</v>
      </c>
      <c r="CUZ30" s="253">
        <v>97.551883000000004</v>
      </c>
      <c r="CVA30" s="253">
        <v>97.568873999999994</v>
      </c>
      <c r="CVB30" s="253">
        <v>97.583675999999997</v>
      </c>
      <c r="CVC30" s="253">
        <v>97.595506999999998</v>
      </c>
      <c r="CVD30" s="253">
        <v>97.613911999999999</v>
      </c>
      <c r="CVE30" s="253">
        <v>97.638444000000007</v>
      </c>
      <c r="CVF30" s="253">
        <v>97.655550000000005</v>
      </c>
      <c r="CVG30" s="253">
        <v>97.660072</v>
      </c>
      <c r="CVH30" s="253">
        <v>97.659116999999995</v>
      </c>
      <c r="CVI30" s="253">
        <v>97.657972000000001</v>
      </c>
      <c r="CVJ30" s="253">
        <v>97.657400999999993</v>
      </c>
      <c r="CVK30" s="253">
        <v>97.660179999999997</v>
      </c>
      <c r="CVL30" s="253">
        <v>97.669111999999998</v>
      </c>
      <c r="CVM30" s="253">
        <v>97.676464999999993</v>
      </c>
      <c r="CVN30" s="253">
        <v>97.668730999999994</v>
      </c>
      <c r="CVO30" s="253">
        <v>97.646063999999996</v>
      </c>
      <c r="CVP30" s="253">
        <v>97.620159999999998</v>
      </c>
      <c r="CVQ30" s="253">
        <v>97.592630999999997</v>
      </c>
      <c r="CVR30" s="253">
        <v>97.552604000000002</v>
      </c>
      <c r="CVS30" s="253">
        <v>97.490489999999994</v>
      </c>
      <c r="CVT30" s="253">
        <v>97.397372000000004</v>
      </c>
      <c r="CVU30" s="253">
        <v>97.252549999999999</v>
      </c>
      <c r="CVV30" s="253">
        <v>97.030897999999993</v>
      </c>
      <c r="CVW30" s="253">
        <v>96.722471999999996</v>
      </c>
      <c r="CVX30" s="253">
        <v>96.316792000000007</v>
      </c>
      <c r="CVY30" s="253">
        <v>95.774540000000002</v>
      </c>
      <c r="CVZ30" s="253">
        <v>95.045911000000004</v>
      </c>
      <c r="CWA30" s="253">
        <v>94.104940999999997</v>
      </c>
      <c r="CWB30" s="253">
        <v>92.938902999999996</v>
      </c>
      <c r="CWC30" s="253">
        <v>91.536328999999995</v>
      </c>
      <c r="CWD30" s="253">
        <v>89.959168000000005</v>
      </c>
      <c r="CWE30" s="253">
        <v>88.416098000000005</v>
      </c>
      <c r="CWF30" s="253">
        <v>87.200315000000003</v>
      </c>
      <c r="CWG30" s="253">
        <v>86.578320000000005</v>
      </c>
      <c r="CWH30" s="253">
        <v>86.737804999999994</v>
      </c>
      <c r="CWI30" s="253">
        <v>87.674152000000007</v>
      </c>
      <c r="CWJ30" s="253">
        <v>89.090636000000003</v>
      </c>
      <c r="CWK30" s="253">
        <v>90.601007999999993</v>
      </c>
      <c r="CWL30" s="253">
        <v>91.992890000000003</v>
      </c>
      <c r="CWM30" s="253">
        <v>93.206874999999997</v>
      </c>
      <c r="CWN30" s="253">
        <v>94.209040000000002</v>
      </c>
      <c r="CWO30" s="253">
        <v>94.961827</v>
      </c>
      <c r="CWP30" s="253">
        <v>95.463549</v>
      </c>
      <c r="CWQ30" s="253">
        <v>95.757642000000004</v>
      </c>
      <c r="CWR30" s="253">
        <v>95.897593999999998</v>
      </c>
      <c r="CWS30" s="253">
        <v>95.922860999999997</v>
      </c>
      <c r="CWT30" s="253">
        <v>95.859335999999999</v>
      </c>
      <c r="CWU30" s="253">
        <v>95.730564000000001</v>
      </c>
      <c r="CWV30" s="253">
        <v>95.572147999999999</v>
      </c>
      <c r="CWW30" s="253">
        <v>95.436719999999994</v>
      </c>
      <c r="CWX30" s="253">
        <v>95.380159000000006</v>
      </c>
      <c r="CWY30" s="253">
        <v>95.439679999999996</v>
      </c>
      <c r="CWZ30" s="253">
        <v>95.618961999999996</v>
      </c>
      <c r="CXA30" s="253">
        <v>95.889206999999999</v>
      </c>
      <c r="CXB30" s="253">
        <v>96.202290000000005</v>
      </c>
      <c r="CXC30" s="253">
        <v>96.507182</v>
      </c>
      <c r="CXD30" s="253">
        <v>96.768499000000006</v>
      </c>
      <c r="CXE30" s="253">
        <v>96.978121000000002</v>
      </c>
      <c r="CXF30" s="253">
        <v>97.147058999999999</v>
      </c>
      <c r="CXG30" s="253">
        <v>97.287198000000004</v>
      </c>
      <c r="CXH30" s="253">
        <v>97.402019999999993</v>
      </c>
      <c r="CXI30" s="253">
        <v>97.492157000000006</v>
      </c>
      <c r="CXJ30" s="253">
        <v>97.562748999999997</v>
      </c>
      <c r="CXK30" s="253">
        <v>97.621494999999996</v>
      </c>
      <c r="CXL30" s="253">
        <v>97.673061000000004</v>
      </c>
      <c r="CXM30" s="253">
        <v>97.718553</v>
      </c>
      <c r="CXN30" s="253">
        <v>97.759174000000002</v>
      </c>
      <c r="CXO30" s="253">
        <v>97.798232999999996</v>
      </c>
      <c r="CXP30" s="253">
        <v>97.839322999999993</v>
      </c>
      <c r="CXQ30" s="253">
        <v>97.881994000000006</v>
      </c>
      <c r="CXR30" s="253">
        <v>97.918430999999998</v>
      </c>
      <c r="CXS30" s="253">
        <v>97.937787</v>
      </c>
      <c r="CXT30" s="253">
        <v>97.935794999999999</v>
      </c>
      <c r="CXU30" s="253">
        <v>97.916893000000002</v>
      </c>
      <c r="CXV30" s="253">
        <v>97.887776000000002</v>
      </c>
      <c r="CXW30" s="253">
        <v>97.852281000000005</v>
      </c>
      <c r="CXX30" s="253">
        <v>97.812554000000006</v>
      </c>
      <c r="CXY30" s="253">
        <v>97.773689000000005</v>
      </c>
      <c r="CXZ30" s="253">
        <v>97.744739999999993</v>
      </c>
      <c r="CYA30" s="253">
        <v>97.732765000000001</v>
      </c>
      <c r="CYB30" s="253">
        <v>97.7363</v>
      </c>
      <c r="CYC30" s="253">
        <v>97.747518999999997</v>
      </c>
      <c r="CYD30" s="253">
        <v>97.761555000000001</v>
      </c>
      <c r="CYE30" s="253">
        <v>97.781936999999999</v>
      </c>
      <c r="CYF30" s="253">
        <v>97.814864</v>
      </c>
      <c r="CYG30" s="253">
        <v>97.859893</v>
      </c>
      <c r="CYH30" s="253">
        <v>97.908555000000007</v>
      </c>
      <c r="CYI30" s="253">
        <v>97.951567999999995</v>
      </c>
      <c r="CYJ30" s="253">
        <v>97.985245000000006</v>
      </c>
      <c r="CYK30" s="253">
        <v>98.010312999999996</v>
      </c>
      <c r="CYL30" s="253">
        <v>98.027666999999994</v>
      </c>
      <c r="CYM30" s="253">
        <v>98.038078999999996</v>
      </c>
      <c r="CYN30" s="253">
        <v>98.044683000000006</v>
      </c>
      <c r="CYO30" s="253">
        <v>98.051967000000005</v>
      </c>
      <c r="CYP30" s="253">
        <v>98.061749000000006</v>
      </c>
      <c r="CYQ30" s="253">
        <v>98.071826999999999</v>
      </c>
      <c r="CYR30" s="253">
        <v>98.077962999999997</v>
      </c>
      <c r="CYS30" s="253">
        <v>98.075175999999999</v>
      </c>
      <c r="CYT30" s="253">
        <v>98.057612000000006</v>
      </c>
      <c r="CYU30" s="253">
        <v>98.020060999999998</v>
      </c>
      <c r="CYV30" s="253">
        <v>97.961089999999999</v>
      </c>
      <c r="CYW30" s="253">
        <v>97.884681999999998</v>
      </c>
      <c r="CYX30" s="253">
        <v>97.799794000000006</v>
      </c>
      <c r="CYY30" s="253">
        <v>97.720331999999999</v>
      </c>
      <c r="CYZ30" s="253">
        <v>97.663911999999996</v>
      </c>
      <c r="CZA30" s="253">
        <v>97.645330999999999</v>
      </c>
      <c r="CZB30" s="253">
        <v>97.665963000000005</v>
      </c>
      <c r="CZC30" s="253">
        <v>97.709701999999993</v>
      </c>
      <c r="CZD30" s="253">
        <v>97.753005999999999</v>
      </c>
      <c r="CZE30" s="253">
        <v>97.779791000000003</v>
      </c>
      <c r="CZF30" s="253">
        <v>97.786885999999996</v>
      </c>
      <c r="CZG30" s="253">
        <v>97.779328000000007</v>
      </c>
      <c r="CZH30" s="253">
        <v>97.764951999999994</v>
      </c>
      <c r="CZI30" s="253">
        <v>97.752253999999994</v>
      </c>
      <c r="CZJ30" s="253">
        <v>97.748484000000005</v>
      </c>
      <c r="CZK30" s="253">
        <v>97.756862999999996</v>
      </c>
      <c r="CZL30" s="253">
        <v>97.776201999999998</v>
      </c>
      <c r="CZM30" s="253">
        <v>97.803179</v>
      </c>
      <c r="CZN30" s="253">
        <v>97.833703</v>
      </c>
      <c r="CZO30" s="253">
        <v>97.863043000000005</v>
      </c>
      <c r="CZP30" s="253">
        <v>97.887293</v>
      </c>
      <c r="CZQ30" s="253">
        <v>97.905338999999998</v>
      </c>
      <c r="CZR30" s="253">
        <v>97.918262999999996</v>
      </c>
      <c r="CZS30" s="253">
        <v>97.926965999999993</v>
      </c>
      <c r="CZT30" s="253">
        <v>97.931589000000002</v>
      </c>
      <c r="CZU30" s="253">
        <v>97.932929999999999</v>
      </c>
      <c r="CZV30" s="253">
        <v>97.932833000000002</v>
      </c>
      <c r="CZW30" s="253">
        <v>97.933092000000002</v>
      </c>
      <c r="CZX30" s="253">
        <v>97.934735000000003</v>
      </c>
      <c r="CZY30" s="253">
        <v>97.937225999999995</v>
      </c>
      <c r="CZZ30" s="253">
        <v>97.936858000000001</v>
      </c>
      <c r="DAA30" s="253">
        <v>97.927582000000001</v>
      </c>
      <c r="DAB30" s="253">
        <v>97.907024000000007</v>
      </c>
      <c r="DAC30" s="253">
        <v>97.881653999999997</v>
      </c>
      <c r="DAD30" s="253">
        <v>97.862322000000006</v>
      </c>
      <c r="DAE30" s="253">
        <v>97.853016999999994</v>
      </c>
      <c r="DAF30" s="253">
        <v>97.846554999999995</v>
      </c>
      <c r="DAG30" s="253">
        <v>97.833219</v>
      </c>
      <c r="DAH30" s="253">
        <v>97.811503000000002</v>
      </c>
      <c r="DAI30" s="253">
        <v>97.788043000000002</v>
      </c>
      <c r="DAJ30" s="253">
        <v>97.768698999999998</v>
      </c>
      <c r="DAK30" s="253">
        <v>97.753007999999994</v>
      </c>
      <c r="DAL30" s="253">
        <v>97.736773999999997</v>
      </c>
      <c r="DAM30" s="253">
        <v>97.716750000000005</v>
      </c>
      <c r="DAN30" s="253">
        <v>97.691913</v>
      </c>
      <c r="DAO30" s="253">
        <v>97.661569999999998</v>
      </c>
      <c r="DAP30" s="253">
        <v>97.623277000000002</v>
      </c>
      <c r="DAQ30" s="253">
        <v>97.573633000000001</v>
      </c>
      <c r="DAR30" s="253">
        <v>97.512501999999998</v>
      </c>
      <c r="DAS30" s="253">
        <v>97.446012999999994</v>
      </c>
      <c r="DAT30" s="253">
        <v>97.382767999999999</v>
      </c>
      <c r="DAU30" s="253">
        <v>97.326631000000006</v>
      </c>
      <c r="DAV30" s="253">
        <v>97.277276000000001</v>
      </c>
      <c r="DAW30" s="253">
        <v>97.239453999999995</v>
      </c>
      <c r="DAX30" s="253">
        <v>97.226505000000003</v>
      </c>
      <c r="DAY30" s="253">
        <v>97.249089999999995</v>
      </c>
      <c r="DAZ30" s="253">
        <v>97.301456999999999</v>
      </c>
      <c r="DBA30" s="253">
        <v>97.363044000000002</v>
      </c>
      <c r="DBB30" s="253">
        <v>97.414077000000006</v>
      </c>
      <c r="DBC30" s="253">
        <v>97.447840999999997</v>
      </c>
      <c r="DBD30" s="253">
        <v>97.468530999999999</v>
      </c>
      <c r="DBE30" s="253">
        <v>97.481155000000001</v>
      </c>
      <c r="DBF30" s="253">
        <v>97.486440000000002</v>
      </c>
      <c r="DBG30" s="253">
        <v>97.483953</v>
      </c>
      <c r="DBH30" s="253">
        <v>97.476808000000005</v>
      </c>
      <c r="DBI30" s="253">
        <v>97.471564999999998</v>
      </c>
      <c r="DBJ30" s="253">
        <v>97.473522000000003</v>
      </c>
      <c r="DBK30" s="253">
        <v>97.482581999999994</v>
      </c>
      <c r="DBL30" s="253">
        <v>97.494001999999995</v>
      </c>
      <c r="DBM30" s="253">
        <v>97.502870000000001</v>
      </c>
      <c r="DBN30" s="253">
        <v>97.507514</v>
      </c>
      <c r="DBO30" s="253">
        <v>97.509289999999993</v>
      </c>
      <c r="DBP30" s="253">
        <v>97.510250999999997</v>
      </c>
      <c r="DBQ30" s="253">
        <v>97.511019000000005</v>
      </c>
      <c r="DBR30" s="253">
        <v>97.509801999999993</v>
      </c>
      <c r="DBS30" s="253">
        <v>97.503274000000005</v>
      </c>
      <c r="DBT30" s="253">
        <v>97.489842999999993</v>
      </c>
      <c r="DBU30" s="253">
        <v>97.472828000000007</v>
      </c>
      <c r="DBV30" s="253">
        <v>97.459022000000004</v>
      </c>
      <c r="DBW30" s="253">
        <v>97.452399999999997</v>
      </c>
      <c r="DBX30" s="253">
        <v>97.449512999999996</v>
      </c>
      <c r="DBY30" s="253">
        <v>97.442370999999994</v>
      </c>
      <c r="DBZ30" s="253">
        <v>97.426097999999996</v>
      </c>
      <c r="DCA30" s="253">
        <v>97.403206999999995</v>
      </c>
      <c r="DCB30" s="253">
        <v>97.379977999999994</v>
      </c>
      <c r="DCC30" s="253">
        <v>97.358709000000005</v>
      </c>
      <c r="DCD30" s="253">
        <v>97.334556000000006</v>
      </c>
      <c r="DCE30" s="253">
        <v>97.301933000000005</v>
      </c>
      <c r="DCF30" s="253">
        <v>97.264702</v>
      </c>
      <c r="DCG30" s="253">
        <v>97.237623999999997</v>
      </c>
      <c r="DCH30" s="253">
        <v>97.234684000000001</v>
      </c>
      <c r="DCI30" s="253">
        <v>97.256367999999995</v>
      </c>
      <c r="DCJ30" s="253">
        <v>97.290933999999993</v>
      </c>
      <c r="DCK30" s="253">
        <v>97.326841999999999</v>
      </c>
      <c r="DCL30" s="253">
        <v>97.359652999999994</v>
      </c>
      <c r="DCM30" s="253">
        <v>97.388052999999999</v>
      </c>
      <c r="DCN30" s="253">
        <v>97.410580999999993</v>
      </c>
      <c r="DCO30" s="253">
        <v>97.429732000000001</v>
      </c>
      <c r="DCP30" s="253">
        <v>97.453614000000002</v>
      </c>
      <c r="DCQ30" s="253">
        <v>97.487482999999997</v>
      </c>
      <c r="DCR30" s="253">
        <v>97.525605999999996</v>
      </c>
      <c r="DCS30" s="253">
        <v>97.555858999999998</v>
      </c>
      <c r="DCT30" s="253">
        <v>97.570970000000003</v>
      </c>
      <c r="DCU30" s="253">
        <v>97.572091999999998</v>
      </c>
      <c r="DCV30" s="253">
        <v>97.564100999999994</v>
      </c>
      <c r="DCW30" s="253">
        <v>97.552931000000001</v>
      </c>
      <c r="DCX30" s="253">
        <v>97.546541000000005</v>
      </c>
      <c r="DCY30" s="253">
        <v>97.551618000000005</v>
      </c>
      <c r="DCZ30" s="253">
        <v>97.566872000000004</v>
      </c>
      <c r="DDA30" s="253">
        <v>97.583692999999997</v>
      </c>
      <c r="DDB30" s="253">
        <v>97.595500000000001</v>
      </c>
      <c r="DDC30" s="253">
        <v>97.603339000000005</v>
      </c>
      <c r="DDD30" s="253">
        <v>97.611005000000006</v>
      </c>
      <c r="DDE30" s="253">
        <v>97.618624999999994</v>
      </c>
      <c r="DDF30" s="253">
        <v>97.623570999999998</v>
      </c>
      <c r="DDG30" s="253">
        <v>97.624264999999994</v>
      </c>
      <c r="DDH30" s="253">
        <v>97.619793999999999</v>
      </c>
      <c r="DDI30" s="253">
        <v>97.608725000000007</v>
      </c>
      <c r="DDJ30" s="253">
        <v>97.592616000000007</v>
      </c>
      <c r="DDK30" s="253">
        <v>97.578875999999994</v>
      </c>
      <c r="DDL30" s="253">
        <v>97.574920000000006</v>
      </c>
      <c r="DDM30" s="253">
        <v>97.578890999999999</v>
      </c>
      <c r="DDN30" s="253">
        <v>97.579978999999994</v>
      </c>
      <c r="DDO30" s="253">
        <v>97.569388000000004</v>
      </c>
      <c r="DDP30" s="253">
        <v>97.548271999999997</v>
      </c>
      <c r="DDQ30" s="253">
        <v>97.523336</v>
      </c>
      <c r="DDR30" s="253">
        <v>97.497513999999995</v>
      </c>
      <c r="DDS30" s="253">
        <v>97.467509000000007</v>
      </c>
      <c r="DDT30" s="253">
        <v>97.428503000000006</v>
      </c>
      <c r="DDU30" s="253">
        <v>97.377883999999995</v>
      </c>
      <c r="DDV30" s="253">
        <v>97.314533999999995</v>
      </c>
      <c r="DDW30" s="253">
        <v>97.237615000000005</v>
      </c>
      <c r="DDX30" s="253">
        <v>97.147126</v>
      </c>
      <c r="DDY30" s="253">
        <v>97.042833000000002</v>
      </c>
      <c r="DDZ30" s="253">
        <v>96.919533999999999</v>
      </c>
      <c r="DEA30" s="253">
        <v>96.764330000000001</v>
      </c>
      <c r="DEB30" s="253">
        <v>96.563382000000004</v>
      </c>
      <c r="DEC30" s="253">
        <v>96.315736999999999</v>
      </c>
      <c r="DED30" s="253">
        <v>96.041792999999998</v>
      </c>
      <c r="DEE30" s="253">
        <v>95.777953999999994</v>
      </c>
      <c r="DEF30" s="253">
        <v>95.562858000000006</v>
      </c>
      <c r="DEG30" s="253">
        <v>95.426135000000002</v>
      </c>
      <c r="DEH30" s="253">
        <v>95.382125000000002</v>
      </c>
      <c r="DEI30" s="253">
        <v>95.425841000000005</v>
      </c>
      <c r="DEJ30" s="253">
        <v>95.533758000000006</v>
      </c>
      <c r="DEK30" s="253">
        <v>95.672567999999998</v>
      </c>
      <c r="DEL30" s="253">
        <v>95.811750000000004</v>
      </c>
      <c r="DEM30" s="253">
        <v>95.93289</v>
      </c>
      <c r="DEN30" s="253">
        <v>96.031538999999995</v>
      </c>
      <c r="DEO30" s="253">
        <v>96.111742000000007</v>
      </c>
      <c r="DEP30" s="253">
        <v>96.177785</v>
      </c>
      <c r="DEQ30" s="253">
        <v>96.229470000000006</v>
      </c>
      <c r="DER30" s="253">
        <v>96.264037999999999</v>
      </c>
      <c r="DES30" s="253">
        <v>96.281732000000005</v>
      </c>
      <c r="DET30" s="253">
        <v>96.289034999999998</v>
      </c>
      <c r="DEU30" s="253">
        <v>96.296773999999999</v>
      </c>
      <c r="DEV30" s="253">
        <v>96.315443999999999</v>
      </c>
      <c r="DEW30" s="253">
        <v>96.351578000000003</v>
      </c>
      <c r="DEX30" s="253">
        <v>96.406552000000005</v>
      </c>
      <c r="DEY30" s="253">
        <v>96.476977000000005</v>
      </c>
      <c r="DEZ30" s="253">
        <v>96.555809999999994</v>
      </c>
      <c r="DFA30" s="253">
        <v>96.634186999999997</v>
      </c>
      <c r="DFB30" s="253">
        <v>96.705117000000001</v>
      </c>
      <c r="DFC30" s="253">
        <v>96.768410000000003</v>
      </c>
      <c r="DFD30" s="253">
        <v>96.831445000000002</v>
      </c>
      <c r="DFE30" s="253">
        <v>96.901399999999995</v>
      </c>
      <c r="DFF30" s="253">
        <v>96.975100999999995</v>
      </c>
      <c r="DFG30" s="253">
        <v>97.039167000000006</v>
      </c>
      <c r="DFH30" s="253">
        <v>97.082583999999997</v>
      </c>
      <c r="DFI30" s="253">
        <v>97.107567000000003</v>
      </c>
      <c r="DFJ30" s="253">
        <v>97.125889999999998</v>
      </c>
      <c r="DFK30" s="253">
        <v>97.146180000000001</v>
      </c>
      <c r="DFL30" s="253">
        <v>97.167557000000002</v>
      </c>
      <c r="DFM30" s="253">
        <v>97.184546999999995</v>
      </c>
      <c r="DFN30" s="253">
        <v>97.194411000000002</v>
      </c>
      <c r="DFO30" s="253">
        <v>97.198860999999994</v>
      </c>
      <c r="DFP30" s="253">
        <v>97.201483999999994</v>
      </c>
      <c r="DFQ30" s="253">
        <v>97.205171000000007</v>
      </c>
      <c r="DFR30" s="253">
        <v>97.210571999999999</v>
      </c>
      <c r="DFS30" s="253">
        <v>97.215616999999995</v>
      </c>
      <c r="DFT30" s="253">
        <v>97.217144000000005</v>
      </c>
      <c r="DFU30" s="253">
        <v>97.213442999999998</v>
      </c>
      <c r="DFV30" s="253">
        <v>97.204794000000007</v>
      </c>
      <c r="DFW30" s="253">
        <v>97.192176000000003</v>
      </c>
      <c r="DFX30" s="253">
        <v>97.176846999999995</v>
      </c>
      <c r="DFY30" s="253">
        <v>97.160647999999995</v>
      </c>
      <c r="DFZ30" s="253">
        <v>97.144765000000007</v>
      </c>
      <c r="DGA30" s="253">
        <v>97.128388999999999</v>
      </c>
      <c r="DGB30" s="253">
        <v>97.110605000000007</v>
      </c>
      <c r="DGC30" s="253">
        <v>97.093153000000001</v>
      </c>
      <c r="DGD30" s="253">
        <v>97.078615999999997</v>
      </c>
      <c r="DGE30" s="253">
        <v>97.066237000000001</v>
      </c>
      <c r="DGF30" s="253">
        <v>97.053076000000004</v>
      </c>
      <c r="DGG30" s="253">
        <v>97.039254999999997</v>
      </c>
      <c r="DGH30" s="253">
        <v>97.027288999999996</v>
      </c>
      <c r="DGI30" s="253">
        <v>97.014820999999998</v>
      </c>
      <c r="DGJ30" s="253">
        <v>96.993446000000006</v>
      </c>
      <c r="DGK30" s="253">
        <v>96.958596999999997</v>
      </c>
      <c r="DGL30" s="253">
        <v>96.916546999999994</v>
      </c>
      <c r="DGM30" s="253">
        <v>96.876414999999994</v>
      </c>
      <c r="DGN30" s="253">
        <v>96.837179000000006</v>
      </c>
      <c r="DGO30" s="253">
        <v>96.788139000000001</v>
      </c>
      <c r="DGP30" s="253">
        <v>96.721953999999997</v>
      </c>
      <c r="DGQ30" s="253">
        <v>96.643416999999999</v>
      </c>
      <c r="DGR30" s="253">
        <v>96.565961000000001</v>
      </c>
      <c r="DGS30" s="253">
        <v>96.503662000000006</v>
      </c>
      <c r="DGT30" s="253">
        <v>96.466488999999996</v>
      </c>
      <c r="DGU30" s="253">
        <v>96.458149000000006</v>
      </c>
      <c r="DGV30" s="253">
        <v>96.474942999999996</v>
      </c>
      <c r="DGW30" s="253">
        <v>96.508349999999993</v>
      </c>
      <c r="DGX30" s="253">
        <v>96.549073000000007</v>
      </c>
      <c r="DGY30" s="253">
        <v>96.589911000000001</v>
      </c>
      <c r="DGZ30" s="253">
        <v>96.626028000000005</v>
      </c>
      <c r="DHA30" s="253">
        <v>96.654503000000005</v>
      </c>
      <c r="DHB30" s="253">
        <v>96.674739000000002</v>
      </c>
      <c r="DHC30" s="253">
        <v>96.688359000000005</v>
      </c>
      <c r="DHD30" s="253">
        <v>96.698173999999995</v>
      </c>
      <c r="DHE30" s="253">
        <v>96.706979000000004</v>
      </c>
      <c r="DHF30" s="253">
        <v>96.716480000000004</v>
      </c>
      <c r="DHG30" s="253">
        <v>96.726226999999994</v>
      </c>
      <c r="DHH30" s="253">
        <v>96.733548999999996</v>
      </c>
      <c r="DHI30" s="253">
        <v>96.735310999999996</v>
      </c>
      <c r="DHJ30" s="253">
        <v>96.730316000000002</v>
      </c>
      <c r="DHK30" s="253">
        <v>96.720536999999993</v>
      </c>
      <c r="DHL30" s="253">
        <v>96.710322000000005</v>
      </c>
      <c r="DHM30" s="253">
        <v>96.703698000000003</v>
      </c>
      <c r="DHN30" s="253">
        <v>96.701381999999995</v>
      </c>
      <c r="DHO30" s="253">
        <v>96.700991000000002</v>
      </c>
      <c r="DHP30" s="253">
        <v>96.701609000000005</v>
      </c>
      <c r="DHQ30" s="253">
        <v>96.707083999999995</v>
      </c>
      <c r="DHR30" s="253">
        <v>96.721853999999993</v>
      </c>
      <c r="DHS30" s="253">
        <v>96.743582000000004</v>
      </c>
      <c r="DHT30" s="253">
        <v>96.763451000000003</v>
      </c>
      <c r="DHU30" s="253">
        <v>96.774964999999995</v>
      </c>
      <c r="DHV30" s="253">
        <v>96.779562999999996</v>
      </c>
      <c r="DHW30" s="253">
        <v>96.782292999999996</v>
      </c>
      <c r="DHX30" s="253">
        <v>96.785365999999996</v>
      </c>
      <c r="DHY30" s="253">
        <v>96.788178000000002</v>
      </c>
      <c r="DHZ30" s="253">
        <v>96.790505999999993</v>
      </c>
      <c r="DIA30" s="253">
        <v>96.792468999999997</v>
      </c>
      <c r="DIB30" s="253">
        <v>96.793591000000006</v>
      </c>
      <c r="DIC30" s="253">
        <v>96.795310999999998</v>
      </c>
      <c r="DID30" s="253">
        <v>96.802723</v>
      </c>
      <c r="DIE30" s="253">
        <v>96.819822000000002</v>
      </c>
      <c r="DIF30" s="253">
        <v>96.843221</v>
      </c>
      <c r="DIG30" s="253">
        <v>96.863725000000002</v>
      </c>
      <c r="DIH30" s="253">
        <v>96.874736999999996</v>
      </c>
      <c r="DII30" s="253">
        <v>96.877475000000004</v>
      </c>
      <c r="DIJ30" s="253">
        <v>96.878034</v>
      </c>
      <c r="DIK30" s="253">
        <v>96.880970000000005</v>
      </c>
      <c r="DIL30" s="253">
        <v>96.885845000000003</v>
      </c>
      <c r="DIM30" s="253">
        <v>96.888923000000005</v>
      </c>
      <c r="DIN30" s="253">
        <v>96.888371000000006</v>
      </c>
      <c r="DIO30" s="253">
        <v>96.887692000000001</v>
      </c>
      <c r="DIP30" s="253">
        <v>96.892055999999997</v>
      </c>
      <c r="DIQ30" s="253">
        <v>96.900131000000002</v>
      </c>
      <c r="DIR30" s="253">
        <v>96.902321999999998</v>
      </c>
      <c r="DIS30" s="253">
        <v>96.890489000000002</v>
      </c>
      <c r="DIT30" s="253">
        <v>96.867812999999998</v>
      </c>
      <c r="DIU30" s="253">
        <v>96.844772000000006</v>
      </c>
      <c r="DIV30" s="253">
        <v>96.827062999999995</v>
      </c>
      <c r="DIW30" s="253">
        <v>96.813249999999996</v>
      </c>
      <c r="DIX30" s="253">
        <v>96.802068000000006</v>
      </c>
      <c r="DIY30" s="253">
        <v>96.795092999999994</v>
      </c>
      <c r="DIZ30" s="253">
        <v>96.793593000000001</v>
      </c>
      <c r="DJA30" s="253">
        <v>96.799013000000002</v>
      </c>
      <c r="DJB30" s="253">
        <v>96.816085000000001</v>
      </c>
      <c r="DJC30" s="253">
        <v>96.849536999999998</v>
      </c>
      <c r="DJD30" s="253">
        <v>96.896462</v>
      </c>
      <c r="DJE30" s="253">
        <v>96.946299999999994</v>
      </c>
      <c r="DJF30" s="253">
        <v>96.989604</v>
      </c>
      <c r="DJG30" s="253">
        <v>97.023079999999993</v>
      </c>
      <c r="DJH30" s="253">
        <v>97.046098999999998</v>
      </c>
      <c r="DJI30" s="253">
        <v>97.059241999999998</v>
      </c>
      <c r="DJJ30" s="253">
        <v>97.069856999999999</v>
      </c>
      <c r="DJK30" s="253">
        <v>97.091766000000007</v>
      </c>
      <c r="DJL30" s="253">
        <v>97.131362999999993</v>
      </c>
      <c r="DJM30" s="253">
        <v>97.176317999999995</v>
      </c>
      <c r="DJN30" s="253">
        <v>97.205276999999995</v>
      </c>
      <c r="DJO30" s="253">
        <v>97.209143999999995</v>
      </c>
      <c r="DJP30" s="253">
        <v>97.197744999999998</v>
      </c>
      <c r="DJQ30" s="253">
        <v>97.186014999999998</v>
      </c>
      <c r="DJR30" s="253">
        <v>97.180321000000006</v>
      </c>
      <c r="DJS30" s="253">
        <v>97.179685000000006</v>
      </c>
      <c r="DJT30" s="253">
        <v>97.183267000000001</v>
      </c>
      <c r="DJU30" s="253">
        <v>97.191149999999993</v>
      </c>
      <c r="DJV30" s="253">
        <v>97.200937999999994</v>
      </c>
      <c r="DJW30" s="253">
        <v>97.209226000000001</v>
      </c>
      <c r="DJX30" s="253">
        <v>97.216533999999996</v>
      </c>
      <c r="DJY30" s="253">
        <v>97.227546000000004</v>
      </c>
      <c r="DJZ30" s="253">
        <v>97.246129999999994</v>
      </c>
      <c r="DKA30" s="253">
        <v>97.271890999999997</v>
      </c>
      <c r="DKB30" s="253">
        <v>97.300940999999995</v>
      </c>
      <c r="DKC30" s="253">
        <v>97.327646000000001</v>
      </c>
      <c r="DKD30" s="253">
        <v>97.346232999999998</v>
      </c>
      <c r="DKE30" s="253">
        <v>97.354112999999998</v>
      </c>
      <c r="DKF30" s="253">
        <v>97.354669000000001</v>
      </c>
      <c r="DKG30" s="253">
        <v>97.354061000000002</v>
      </c>
      <c r="DKH30" s="253">
        <v>97.353412000000006</v>
      </c>
      <c r="DKI30" s="253">
        <v>97.345814000000004</v>
      </c>
      <c r="DKJ30" s="253">
        <v>97.322622999999993</v>
      </c>
      <c r="DKK30" s="253">
        <v>97.280950000000004</v>
      </c>
      <c r="DKL30" s="253">
        <v>97.222429000000005</v>
      </c>
      <c r="DKM30" s="253">
        <v>97.145281999999995</v>
      </c>
      <c r="DKN30" s="253">
        <v>97.039744999999996</v>
      </c>
      <c r="DKO30" s="253">
        <v>96.890592999999996</v>
      </c>
      <c r="DKP30" s="253">
        <v>96.681903000000005</v>
      </c>
      <c r="DKQ30" s="253">
        <v>96.402934999999999</v>
      </c>
      <c r="DKR30" s="253">
        <v>96.060952</v>
      </c>
      <c r="DKS30" s="253">
        <v>95.698502000000005</v>
      </c>
      <c r="DKT30" s="253">
        <v>95.395675999999995</v>
      </c>
      <c r="DKU30" s="253">
        <v>95.241371999999998</v>
      </c>
      <c r="DKV30" s="253">
        <v>95.288093000000003</v>
      </c>
      <c r="DKW30" s="253">
        <v>95.524921000000006</v>
      </c>
      <c r="DKX30" s="253">
        <v>95.886494999999996</v>
      </c>
      <c r="DKY30" s="253">
        <v>96.286978000000005</v>
      </c>
      <c r="DKZ30" s="253">
        <v>96.655311999999995</v>
      </c>
      <c r="DLA30" s="253">
        <v>96.953805000000003</v>
      </c>
      <c r="DLB30" s="253">
        <v>97.176929999999999</v>
      </c>
      <c r="DLC30" s="253">
        <v>97.337672999999995</v>
      </c>
      <c r="DLD30" s="253">
        <v>97.451839000000007</v>
      </c>
      <c r="DLE30" s="253">
        <v>97.529848000000001</v>
      </c>
      <c r="DLF30" s="253">
        <v>97.577918999999994</v>
      </c>
      <c r="DLG30" s="253">
        <v>97.600887</v>
      </c>
      <c r="DLH30" s="253">
        <v>97.600144</v>
      </c>
      <c r="DLI30" s="253">
        <v>97.571185</v>
      </c>
      <c r="DLJ30" s="253">
        <v>97.507706999999996</v>
      </c>
      <c r="DLK30" s="253">
        <v>97.407866999999996</v>
      </c>
      <c r="DLL30" s="253">
        <v>97.272707999999994</v>
      </c>
      <c r="DLM30" s="253">
        <v>97.098343</v>
      </c>
      <c r="DLN30" s="253">
        <v>96.873917000000006</v>
      </c>
      <c r="DLO30" s="253">
        <v>96.589530999999994</v>
      </c>
      <c r="DLP30" s="253">
        <v>96.245952000000003</v>
      </c>
      <c r="DLQ30" s="253">
        <v>95.860687999999996</v>
      </c>
      <c r="DLR30" s="253">
        <v>95.473939999999999</v>
      </c>
      <c r="DLS30" s="253">
        <v>95.152850999999998</v>
      </c>
      <c r="DLT30" s="253">
        <v>94.980508999999998</v>
      </c>
      <c r="DLU30" s="253">
        <v>95.021601000000004</v>
      </c>
      <c r="DLV30" s="253">
        <v>95.281621999999999</v>
      </c>
      <c r="DLW30" s="253">
        <v>95.694775000000007</v>
      </c>
      <c r="DLX30" s="253">
        <v>96.157278000000005</v>
      </c>
      <c r="DLY30" s="253">
        <v>96.580302000000003</v>
      </c>
      <c r="DLZ30" s="253">
        <v>96.921580000000006</v>
      </c>
      <c r="DMA30" s="253">
        <v>97.181045999999995</v>
      </c>
      <c r="DMB30" s="253">
        <v>97.376270000000005</v>
      </c>
      <c r="DMC30" s="253">
        <v>97.521642</v>
      </c>
      <c r="DMD30" s="253">
        <v>97.623952000000003</v>
      </c>
      <c r="DME30" s="253">
        <v>97.69032</v>
      </c>
      <c r="DMF30" s="253">
        <v>97.735039</v>
      </c>
      <c r="DMG30" s="253">
        <v>97.775874999999999</v>
      </c>
      <c r="DMH30" s="253">
        <v>97.823200999999997</v>
      </c>
      <c r="DMI30" s="253">
        <v>97.873839000000004</v>
      </c>
      <c r="DMJ30" s="253">
        <v>97.916561999999999</v>
      </c>
      <c r="DMK30" s="253">
        <v>97.943661000000006</v>
      </c>
      <c r="DML30" s="253">
        <v>97.957567999999995</v>
      </c>
      <c r="DMM30" s="253">
        <v>97.968106000000006</v>
      </c>
      <c r="DMN30" s="253">
        <v>97.984797999999998</v>
      </c>
      <c r="DMO30" s="253">
        <v>98.010863000000001</v>
      </c>
      <c r="DMP30" s="253">
        <v>98.041866999999996</v>
      </c>
      <c r="DMQ30" s="253">
        <v>98.068809000000002</v>
      </c>
      <c r="DMR30" s="253">
        <v>98.083931000000007</v>
      </c>
      <c r="DMS30" s="253">
        <v>98.085464000000002</v>
      </c>
      <c r="DMT30" s="253">
        <v>98.077213</v>
      </c>
      <c r="DMU30" s="253">
        <v>98.062872999999996</v>
      </c>
      <c r="DMV30" s="253">
        <v>98.040637000000004</v>
      </c>
      <c r="DMW30" s="253">
        <v>98.004560999999995</v>
      </c>
      <c r="DMX30" s="253">
        <v>97.952932000000004</v>
      </c>
      <c r="DMY30" s="253">
        <v>97.896291000000005</v>
      </c>
      <c r="DMZ30" s="253">
        <v>97.856496000000007</v>
      </c>
      <c r="DNA30" s="253">
        <v>97.855124000000004</v>
      </c>
      <c r="DNB30" s="253">
        <v>97.898933999999997</v>
      </c>
      <c r="DNC30" s="253">
        <v>97.974228999999994</v>
      </c>
      <c r="DND30" s="253">
        <v>98.055712999999997</v>
      </c>
      <c r="DNE30" s="253">
        <v>98.122191999999998</v>
      </c>
      <c r="DNF30" s="253">
        <v>98.165775999999994</v>
      </c>
      <c r="DNG30" s="253">
        <v>98.189916999999994</v>
      </c>
      <c r="DNH30" s="253">
        <v>98.202843999999999</v>
      </c>
      <c r="DNI30" s="253">
        <v>98.212971999999993</v>
      </c>
      <c r="DNJ30" s="253">
        <v>98.225443999999996</v>
      </c>
      <c r="DNK30" s="253">
        <v>98.238320000000002</v>
      </c>
      <c r="DNL30" s="253">
        <v>98.243493000000001</v>
      </c>
      <c r="DNM30" s="253">
        <v>98.235771999999997</v>
      </c>
      <c r="DNN30" s="253">
        <v>98.221451999999999</v>
      </c>
      <c r="DNO30" s="253">
        <v>98.214404000000002</v>
      </c>
      <c r="DNP30" s="253">
        <v>98.223297000000002</v>
      </c>
      <c r="DNQ30" s="253">
        <v>98.245936</v>
      </c>
      <c r="DNR30" s="253">
        <v>98.275533999999993</v>
      </c>
      <c r="DNS30" s="253">
        <v>98.306657999999999</v>
      </c>
      <c r="DNT30" s="253">
        <v>98.332915</v>
      </c>
      <c r="DNU30" s="253">
        <v>98.345580999999996</v>
      </c>
      <c r="DNV30" s="253">
        <v>98.341209000000006</v>
      </c>
      <c r="DNW30" s="253">
        <v>98.327348999999998</v>
      </c>
      <c r="DNX30" s="253">
        <v>98.313940000000002</v>
      </c>
      <c r="DNY30" s="253">
        <v>98.300808000000004</v>
      </c>
      <c r="DNZ30" s="253">
        <v>98.281184999999994</v>
      </c>
      <c r="DOA30" s="253">
        <v>98.257176999999999</v>
      </c>
      <c r="DOB30" s="253">
        <v>98.242198999999999</v>
      </c>
      <c r="DOC30" s="253">
        <v>98.243289000000004</v>
      </c>
      <c r="DOD30" s="253">
        <v>98.247648999999996</v>
      </c>
      <c r="DOE30" s="253">
        <v>98.233957000000004</v>
      </c>
      <c r="DOF30" s="253">
        <v>98.194134000000005</v>
      </c>
      <c r="DOG30" s="253">
        <v>98.136640999999997</v>
      </c>
      <c r="DOH30" s="253">
        <v>98.068498000000005</v>
      </c>
      <c r="DOI30" s="253">
        <v>97.980744999999999</v>
      </c>
      <c r="DOJ30" s="253">
        <v>97.855018000000001</v>
      </c>
      <c r="DOK30" s="253">
        <v>97.682716999999997</v>
      </c>
      <c r="DOL30" s="253">
        <v>97.477350000000001</v>
      </c>
      <c r="DOM30" s="253">
        <v>97.271345999999994</v>
      </c>
      <c r="DON30" s="253">
        <v>97.103170000000006</v>
      </c>
      <c r="DOO30" s="253">
        <v>97.004930999999999</v>
      </c>
      <c r="DOP30" s="253">
        <v>96.994466000000003</v>
      </c>
      <c r="DOQ30" s="253">
        <v>97.070728000000003</v>
      </c>
      <c r="DOR30" s="253">
        <v>97.212738999999999</v>
      </c>
      <c r="DOS30" s="253">
        <v>97.385690999999994</v>
      </c>
      <c r="DOT30" s="253">
        <v>97.555312000000001</v>
      </c>
      <c r="DOU30" s="253">
        <v>97.702635999999998</v>
      </c>
      <c r="DOV30" s="253">
        <v>97.826051000000007</v>
      </c>
      <c r="DOW30" s="253">
        <v>97.928933999999998</v>
      </c>
      <c r="DOX30" s="253">
        <v>98.008752000000001</v>
      </c>
      <c r="DOY30" s="253">
        <v>98.060905000000005</v>
      </c>
      <c r="DOZ30" s="253">
        <v>98.08914</v>
      </c>
      <c r="DPA30" s="253">
        <v>98.105641000000006</v>
      </c>
      <c r="DPB30" s="253">
        <v>98.120671000000002</v>
      </c>
      <c r="DPC30" s="253">
        <v>98.136685</v>
      </c>
      <c r="DPD30" s="253">
        <v>98.153030000000001</v>
      </c>
      <c r="DPE30" s="253">
        <v>98.170934000000003</v>
      </c>
      <c r="DPF30" s="253">
        <v>98.190095999999997</v>
      </c>
      <c r="DPG30" s="253">
        <v>98.203489000000005</v>
      </c>
      <c r="DPH30" s="253">
        <v>98.200997999999998</v>
      </c>
      <c r="DPI30" s="253">
        <v>98.180080000000004</v>
      </c>
      <c r="DPJ30" s="253">
        <v>98.151405999999994</v>
      </c>
      <c r="DPK30" s="253">
        <v>98.131916000000004</v>
      </c>
      <c r="DPL30" s="253">
        <v>98.130825000000002</v>
      </c>
      <c r="DPM30" s="253">
        <v>98.142464000000004</v>
      </c>
      <c r="DPN30" s="253">
        <v>98.153604999999999</v>
      </c>
      <c r="DPO30" s="253">
        <v>98.156926999999996</v>
      </c>
      <c r="DPP30" s="253">
        <v>98.154960000000003</v>
      </c>
      <c r="DPQ30" s="253">
        <v>98.151216000000005</v>
      </c>
      <c r="DPR30" s="253">
        <v>98.142577000000003</v>
      </c>
      <c r="DPS30" s="253">
        <v>98.124533</v>
      </c>
      <c r="DPT30" s="253">
        <v>98.101573999999999</v>
      </c>
      <c r="DPU30" s="253">
        <v>98.087352999999993</v>
      </c>
      <c r="DPV30" s="253">
        <v>98.093230000000005</v>
      </c>
      <c r="DPW30" s="253">
        <v>98.117373999999998</v>
      </c>
      <c r="DPX30" s="253">
        <v>98.143941999999996</v>
      </c>
      <c r="DPY30" s="253">
        <v>98.152238999999994</v>
      </c>
      <c r="DPZ30" s="253">
        <v>98.130464000000003</v>
      </c>
      <c r="DQA30" s="253">
        <v>98.085395000000005</v>
      </c>
      <c r="DQB30" s="253">
        <v>98.038110000000003</v>
      </c>
      <c r="DQC30" s="253">
        <v>98.006291000000004</v>
      </c>
      <c r="DQD30" s="253">
        <v>97.989943999999994</v>
      </c>
      <c r="DQE30" s="253">
        <v>97.975677000000005</v>
      </c>
      <c r="DQF30" s="253">
        <v>97.953078000000005</v>
      </c>
      <c r="DQG30" s="253">
        <v>97.923412999999996</v>
      </c>
      <c r="DQH30" s="253">
        <v>97.894034000000005</v>
      </c>
      <c r="DQI30" s="253">
        <v>97.869639000000006</v>
      </c>
      <c r="DQJ30" s="253">
        <v>97.849384000000001</v>
      </c>
      <c r="DQK30" s="253">
        <v>97.827702000000002</v>
      </c>
      <c r="DQL30" s="253">
        <v>97.796223999999995</v>
      </c>
      <c r="DQM30" s="253">
        <v>97.747968999999998</v>
      </c>
      <c r="DQN30" s="253">
        <v>97.680499999999995</v>
      </c>
      <c r="DQO30" s="253">
        <v>97.591475000000003</v>
      </c>
      <c r="DQP30" s="253">
        <v>97.467900999999998</v>
      </c>
      <c r="DQQ30" s="253">
        <v>97.278738000000004</v>
      </c>
      <c r="DQR30" s="253">
        <v>96.980233999999996</v>
      </c>
      <c r="DQS30" s="253">
        <v>96.541556999999997</v>
      </c>
      <c r="DQT30" s="253">
        <v>95.991089000000002</v>
      </c>
      <c r="DQU30" s="253">
        <v>95.453766999999999</v>
      </c>
      <c r="DQV30" s="253">
        <v>95.123510999999993</v>
      </c>
      <c r="DQW30" s="253">
        <v>95.153261000000001</v>
      </c>
      <c r="DQX30" s="253">
        <v>95.538993000000005</v>
      </c>
      <c r="DQY30" s="253">
        <v>96.112572999999998</v>
      </c>
      <c r="DQZ30" s="253">
        <v>96.661088000000007</v>
      </c>
      <c r="DRA30" s="253">
        <v>97.057821000000004</v>
      </c>
      <c r="DRB30" s="253">
        <v>97.293773000000002</v>
      </c>
      <c r="DRC30" s="253">
        <v>97.419263000000001</v>
      </c>
      <c r="DRD30" s="253">
        <v>97.481335000000001</v>
      </c>
      <c r="DRE30" s="253">
        <v>97.506229000000005</v>
      </c>
      <c r="DRF30" s="253">
        <v>97.509981999999994</v>
      </c>
      <c r="DRG30" s="253">
        <v>97.508801000000005</v>
      </c>
      <c r="DRH30" s="253">
        <v>97.521939000000003</v>
      </c>
      <c r="DRI30" s="253">
        <v>97.564441000000002</v>
      </c>
      <c r="DRJ30" s="253">
        <v>97.629464999999996</v>
      </c>
      <c r="DRK30" s="253">
        <v>97.681871000000001</v>
      </c>
      <c r="DRL30" s="253">
        <v>97.686430000000001</v>
      </c>
      <c r="DRM30" s="253">
        <v>97.646703000000002</v>
      </c>
      <c r="DRN30" s="253">
        <v>97.602399000000005</v>
      </c>
      <c r="DRO30" s="253">
        <v>97.585272000000003</v>
      </c>
      <c r="DRP30" s="253">
        <v>97.590805000000003</v>
      </c>
      <c r="DRQ30" s="253">
        <v>97.592179999999999</v>
      </c>
      <c r="DRR30" s="253">
        <v>97.564997000000005</v>
      </c>
      <c r="DRS30" s="253">
        <v>97.497017999999997</v>
      </c>
      <c r="DRT30" s="253">
        <v>97.390122000000005</v>
      </c>
      <c r="DRU30" s="253">
        <v>97.258968999999993</v>
      </c>
      <c r="DRV30" s="253">
        <v>97.116929999999996</v>
      </c>
      <c r="DRW30" s="253">
        <v>96.957532</v>
      </c>
      <c r="DRX30" s="253">
        <v>96.760161999999994</v>
      </c>
      <c r="DRY30" s="253">
        <v>96.523933</v>
      </c>
      <c r="DRZ30" s="253">
        <v>96.291382999999996</v>
      </c>
      <c r="DSA30" s="253">
        <v>96.129878000000005</v>
      </c>
      <c r="DSB30" s="253">
        <v>96.088447000000002</v>
      </c>
      <c r="DSC30" s="253">
        <v>96.172076000000004</v>
      </c>
      <c r="DSD30" s="253">
        <v>96.348674000000003</v>
      </c>
      <c r="DSE30" s="253">
        <v>96.572354000000004</v>
      </c>
      <c r="DSF30" s="253">
        <v>96.802182999999999</v>
      </c>
      <c r="DSG30" s="253">
        <v>97.007767000000001</v>
      </c>
      <c r="DSH30" s="253">
        <v>97.167028000000002</v>
      </c>
      <c r="DSI30" s="253">
        <v>97.267257000000001</v>
      </c>
      <c r="DSJ30" s="253">
        <v>97.312141999999994</v>
      </c>
      <c r="DSK30" s="253">
        <v>97.323947000000004</v>
      </c>
      <c r="DSL30" s="253">
        <v>97.331697000000005</v>
      </c>
      <c r="DSM30" s="253">
        <v>97.354275999999999</v>
      </c>
      <c r="DSN30" s="253">
        <v>97.395286999999996</v>
      </c>
      <c r="DSO30" s="253">
        <v>97.450061000000005</v>
      </c>
      <c r="DSP30" s="253">
        <v>97.510710000000003</v>
      </c>
      <c r="DSQ30" s="253">
        <v>97.565995999999998</v>
      </c>
      <c r="DSR30" s="253">
        <v>97.605796999999995</v>
      </c>
      <c r="DSS30" s="253">
        <v>97.630224999999996</v>
      </c>
      <c r="DST30" s="253">
        <v>97.650053</v>
      </c>
      <c r="DSU30" s="253">
        <v>97.674820999999994</v>
      </c>
      <c r="DSV30" s="253">
        <v>97.702945999999997</v>
      </c>
      <c r="DSW30" s="253">
        <v>97.724534000000006</v>
      </c>
      <c r="DSX30" s="253">
        <v>97.730964</v>
      </c>
      <c r="DSY30" s="253">
        <v>97.721920999999995</v>
      </c>
      <c r="DSZ30" s="253">
        <v>97.707352</v>
      </c>
      <c r="DTA30" s="253">
        <v>97.702566000000004</v>
      </c>
      <c r="DTB30" s="253">
        <v>97.715985000000003</v>
      </c>
      <c r="DTC30" s="253">
        <v>97.739720000000005</v>
      </c>
      <c r="DTD30" s="253">
        <v>97.756359000000003</v>
      </c>
      <c r="DTE30" s="253">
        <v>97.756466000000003</v>
      </c>
      <c r="DTF30" s="253">
        <v>97.745847999999995</v>
      </c>
      <c r="DTG30" s="253">
        <v>97.736092999999997</v>
      </c>
      <c r="DTH30" s="253">
        <v>97.733930000000001</v>
      </c>
      <c r="DTI30" s="253">
        <v>97.740549999999999</v>
      </c>
      <c r="DTJ30" s="253">
        <v>97.753764000000004</v>
      </c>
      <c r="DTK30" s="253">
        <v>97.767073999999994</v>
      </c>
      <c r="DTL30" s="253">
        <v>97.772666000000001</v>
      </c>
      <c r="DTM30" s="253">
        <v>97.770134999999996</v>
      </c>
      <c r="DTN30" s="253">
        <v>97.768364000000005</v>
      </c>
      <c r="DTO30" s="253">
        <v>97.775002999999998</v>
      </c>
      <c r="DTP30" s="253">
        <v>97.787880999999999</v>
      </c>
      <c r="DTQ30" s="253">
        <v>97.800031000000004</v>
      </c>
      <c r="DTR30" s="253">
        <v>97.808920999999998</v>
      </c>
      <c r="DTS30" s="253">
        <v>97.816775000000007</v>
      </c>
      <c r="DTT30" s="253">
        <v>97.825350999999998</v>
      </c>
      <c r="DTU30" s="253">
        <v>97.834142</v>
      </c>
      <c r="DTV30" s="253">
        <v>97.840795999999997</v>
      </c>
      <c r="DTW30" s="253">
        <v>97.840815000000006</v>
      </c>
      <c r="DTX30" s="253">
        <v>97.830573000000001</v>
      </c>
      <c r="DTY30" s="253">
        <v>97.813039000000003</v>
      </c>
      <c r="DTZ30" s="253">
        <v>97.795602000000002</v>
      </c>
      <c r="DUA30" s="253">
        <v>97.779112999999995</v>
      </c>
      <c r="DUB30" s="253">
        <v>97.755386999999999</v>
      </c>
      <c r="DUC30" s="253">
        <v>97.720703999999998</v>
      </c>
      <c r="DUD30" s="253">
        <v>97.685940000000002</v>
      </c>
      <c r="DUE30" s="253">
        <v>97.666008000000005</v>
      </c>
      <c r="DUF30" s="253">
        <v>97.662869999999998</v>
      </c>
      <c r="DUG30" s="253">
        <v>97.666238000000007</v>
      </c>
      <c r="DUH30" s="253">
        <v>97.668272999999999</v>
      </c>
      <c r="DUI30" s="253">
        <v>97.669576000000006</v>
      </c>
      <c r="DUJ30" s="253">
        <v>97.672270999999995</v>
      </c>
      <c r="DUK30" s="253">
        <v>97.675698999999994</v>
      </c>
      <c r="DUL30" s="253">
        <v>97.679738</v>
      </c>
      <c r="DUM30" s="253">
        <v>97.685225000000003</v>
      </c>
      <c r="DUN30" s="253">
        <v>97.688530999999998</v>
      </c>
      <c r="DUO30" s="253">
        <v>97.681139999999999</v>
      </c>
      <c r="DUP30" s="253">
        <v>97.658513999999997</v>
      </c>
      <c r="DUQ30" s="253">
        <v>97.627506999999994</v>
      </c>
      <c r="DUR30" s="253">
        <v>97.603127000000001</v>
      </c>
      <c r="DUS30" s="253">
        <v>97.598242999999997</v>
      </c>
      <c r="DUT30" s="253">
        <v>97.614508999999998</v>
      </c>
      <c r="DUU30" s="253">
        <v>97.640099000000006</v>
      </c>
      <c r="DUV30" s="253">
        <v>97.657621000000006</v>
      </c>
      <c r="DUW30" s="253">
        <v>97.658844000000002</v>
      </c>
      <c r="DUX30" s="253">
        <v>97.651863000000006</v>
      </c>
      <c r="DUY30" s="253">
        <v>97.649790999999993</v>
      </c>
      <c r="DUZ30" s="253">
        <v>97.652578000000005</v>
      </c>
      <c r="DVA30" s="253">
        <v>97.645567</v>
      </c>
      <c r="DVB30" s="253">
        <v>97.617630000000005</v>
      </c>
      <c r="DVC30" s="253">
        <v>97.575494000000006</v>
      </c>
      <c r="DVD30" s="253">
        <v>97.536117000000004</v>
      </c>
      <c r="DVE30" s="253">
        <v>97.510250999999997</v>
      </c>
      <c r="DVF30" s="253">
        <v>97.497297000000003</v>
      </c>
      <c r="DVG30" s="253">
        <v>97.489547999999999</v>
      </c>
      <c r="DVH30" s="253">
        <v>97.476219</v>
      </c>
      <c r="DVI30" s="253">
        <v>97.446523999999997</v>
      </c>
      <c r="DVJ30" s="253">
        <v>97.396816999999999</v>
      </c>
      <c r="DVK30" s="253">
        <v>97.338662999999997</v>
      </c>
      <c r="DVL30" s="253">
        <v>97.297053000000005</v>
      </c>
      <c r="DVM30" s="253">
        <v>97.293361000000004</v>
      </c>
      <c r="DVN30" s="253">
        <v>97.325532999999993</v>
      </c>
      <c r="DVO30" s="253">
        <v>97.370427000000007</v>
      </c>
      <c r="DVP30" s="253">
        <v>97.407293999999993</v>
      </c>
      <c r="DVQ30" s="253">
        <v>97.431616000000005</v>
      </c>
      <c r="DVR30" s="253">
        <v>97.446619999999996</v>
      </c>
      <c r="DVS30" s="253">
        <v>97.450839000000002</v>
      </c>
      <c r="DVT30" s="253">
        <v>97.441106000000005</v>
      </c>
      <c r="DVU30" s="253">
        <v>97.425303999999997</v>
      </c>
      <c r="DVV30" s="253">
        <v>97.421310000000005</v>
      </c>
      <c r="DVW30" s="253">
        <v>97.439290999999997</v>
      </c>
      <c r="DVX30" s="253">
        <v>97.470523999999997</v>
      </c>
      <c r="DVY30" s="253">
        <v>97.496941000000007</v>
      </c>
      <c r="DVZ30" s="253">
        <v>97.508332999999993</v>
      </c>
      <c r="DWA30" s="253">
        <v>97.506310999999997</v>
      </c>
      <c r="DWB30" s="253">
        <v>97.499746999999999</v>
      </c>
      <c r="DWC30" s="253">
        <v>97.501677999999998</v>
      </c>
      <c r="DWD30" s="253">
        <v>97.519017000000005</v>
      </c>
      <c r="DWE30" s="253">
        <v>97.538753</v>
      </c>
      <c r="DWF30" s="253">
        <v>97.534769999999995</v>
      </c>
      <c r="DWG30" s="253">
        <v>97.497657000000004</v>
      </c>
      <c r="DWH30" s="253">
        <v>97.454373000000004</v>
      </c>
      <c r="DWI30" s="253">
        <v>97.443394999999995</v>
      </c>
      <c r="DWJ30" s="253">
        <v>97.471149999999994</v>
      </c>
      <c r="DWK30" s="253">
        <v>97.506252000000003</v>
      </c>
      <c r="DWL30" s="253">
        <v>97.513726000000005</v>
      </c>
      <c r="DWM30" s="253">
        <v>97.486395000000002</v>
      </c>
      <c r="DWN30" s="253">
        <v>97.441923000000003</v>
      </c>
      <c r="DWO30" s="253">
        <v>97.399283999999994</v>
      </c>
      <c r="DWP30" s="253">
        <v>97.367133999999993</v>
      </c>
      <c r="DWQ30" s="253">
        <v>97.343979000000004</v>
      </c>
      <c r="DWR30" s="253">
        <v>97.322979000000004</v>
      </c>
      <c r="DWS30" s="253">
        <v>97.302741999999995</v>
      </c>
      <c r="DWT30" s="253">
        <v>97.295361999999997</v>
      </c>
      <c r="DWU30" s="253">
        <v>97.319402999999994</v>
      </c>
      <c r="DWV30" s="253">
        <v>97.378090999999998</v>
      </c>
      <c r="DWW30" s="253">
        <v>97.448176000000004</v>
      </c>
      <c r="DWX30" s="253">
        <v>97.499080000000006</v>
      </c>
      <c r="DWY30" s="253">
        <v>97.517814999999999</v>
      </c>
      <c r="DWZ30" s="253">
        <v>97.510621999999998</v>
      </c>
      <c r="DXA30" s="253">
        <v>97.487105999999997</v>
      </c>
      <c r="DXB30" s="253">
        <v>97.451398999999995</v>
      </c>
      <c r="DXC30" s="253">
        <v>97.408128000000005</v>
      </c>
      <c r="DXD30" s="253">
        <v>97.364641000000006</v>
      </c>
      <c r="DXE30" s="253">
        <v>97.331293000000002</v>
      </c>
      <c r="DXF30" s="253">
        <v>97.313635000000005</v>
      </c>
      <c r="DXG30" s="253">
        <v>97.304737000000003</v>
      </c>
      <c r="DXH30" s="253">
        <v>97.296937</v>
      </c>
      <c r="DXI30" s="253">
        <v>97.301337000000004</v>
      </c>
      <c r="DXJ30" s="253">
        <v>97.348269999999999</v>
      </c>
      <c r="DXK30" s="253">
        <v>97.462661999999995</v>
      </c>
      <c r="DXL30" s="253">
        <v>97.633218999999997</v>
      </c>
      <c r="DXM30" s="253">
        <v>97.737551999999994</v>
      </c>
      <c r="DXN30" s="253">
        <v>97.611407</v>
      </c>
      <c r="DXO30" s="253">
        <v>97.395949999999999</v>
      </c>
      <c r="DXP30" s="253">
        <v>97.281889000000007</v>
      </c>
      <c r="DXQ30" s="253">
        <v>97.252350000000007</v>
      </c>
      <c r="DXR30" s="253">
        <v>97.250507999999996</v>
      </c>
      <c r="DXS30" s="253">
        <v>97.255945999999994</v>
      </c>
      <c r="DXT30" s="253">
        <v>97.263210000000001</v>
      </c>
      <c r="DXU30" s="253">
        <v>97.254282000000003</v>
      </c>
      <c r="DXV30" s="253">
        <v>97.208405999999997</v>
      </c>
      <c r="DXW30" s="253">
        <v>97.140478999999999</v>
      </c>
      <c r="DXX30" s="253">
        <v>97.096457000000001</v>
      </c>
      <c r="DXY30" s="253">
        <v>97.110059000000007</v>
      </c>
      <c r="DXZ30" s="253">
        <v>97.165514999999999</v>
      </c>
      <c r="DYA30" s="253">
        <v>97.208922999999999</v>
      </c>
      <c r="DYB30" s="253">
        <v>97.205780000000004</v>
      </c>
      <c r="DYC30" s="253">
        <v>97.178534999999997</v>
      </c>
      <c r="DYD30" s="253">
        <v>97.174453</v>
      </c>
      <c r="DYE30" s="253">
        <v>97.202984999999998</v>
      </c>
      <c r="DYF30" s="253">
        <v>97.217952999999994</v>
      </c>
      <c r="DYG30" s="253">
        <v>97.168717999999998</v>
      </c>
      <c r="DYH30" s="253">
        <v>97.057804000000004</v>
      </c>
      <c r="DYI30" s="253">
        <v>96.942257999999995</v>
      </c>
      <c r="DYJ30" s="253">
        <v>96.886696999999998</v>
      </c>
      <c r="DYK30" s="253">
        <v>96.914055000000005</v>
      </c>
      <c r="DYL30" s="253">
        <v>96.987675999999993</v>
      </c>
      <c r="DYM30" s="253">
        <v>97.040874000000002</v>
      </c>
      <c r="DYN30" s="253">
        <v>97.039404000000005</v>
      </c>
      <c r="DYO30" s="253">
        <v>97.015865000000005</v>
      </c>
      <c r="DYP30" s="253">
        <v>97.031523000000007</v>
      </c>
      <c r="DYQ30" s="253">
        <v>97.103201999999996</v>
      </c>
      <c r="DYR30" s="253">
        <v>97.184090999999995</v>
      </c>
      <c r="DYS30" s="253">
        <v>97.219172999999998</v>
      </c>
      <c r="DYT30" s="253">
        <v>97.194288</v>
      </c>
      <c r="DYU30" s="253">
        <v>97.128072000000003</v>
      </c>
      <c r="DYV30" s="253">
        <v>97.041966000000002</v>
      </c>
      <c r="DYW30" s="253">
        <v>96.955359000000001</v>
      </c>
      <c r="DYX30" s="253">
        <v>96.894739999999999</v>
      </c>
      <c r="DYY30" s="253">
        <v>96.881296000000006</v>
      </c>
      <c r="DYZ30" s="253">
        <v>96.909369999999996</v>
      </c>
      <c r="DZA30" s="253">
        <v>96.955699999999993</v>
      </c>
      <c r="DZB30" s="253">
        <v>97.003045</v>
      </c>
      <c r="DZC30" s="253">
        <v>97.038274000000001</v>
      </c>
      <c r="DZD30" s="253">
        <v>97.041255000000007</v>
      </c>
      <c r="DZE30" s="253">
        <v>96.994248999999996</v>
      </c>
      <c r="DZF30" s="253">
        <v>96.906102000000004</v>
      </c>
      <c r="DZG30" s="253">
        <v>96.813502999999997</v>
      </c>
      <c r="DZH30" s="253">
        <v>96.752065999999999</v>
      </c>
      <c r="DZI30" s="253">
        <v>96.741917999999998</v>
      </c>
      <c r="DZJ30" s="253">
        <v>96.796767000000003</v>
      </c>
      <c r="DZK30" s="253">
        <v>96.917698000000001</v>
      </c>
      <c r="DZL30" s="253">
        <v>97.067132000000001</v>
      </c>
      <c r="DZM30" s="253">
        <v>97.174502000000004</v>
      </c>
      <c r="DZN30" s="253">
        <v>97.189779999999999</v>
      </c>
      <c r="DZO30" s="253">
        <v>97.123144999999994</v>
      </c>
      <c r="DZP30" s="253">
        <v>97.017511999999996</v>
      </c>
      <c r="DZQ30" s="253">
        <v>96.886685</v>
      </c>
      <c r="DZR30" s="253">
        <v>96.710033999999993</v>
      </c>
      <c r="DZS30" s="253">
        <v>96.500415000000004</v>
      </c>
      <c r="DZT30" s="253">
        <v>96.350695000000002</v>
      </c>
      <c r="DZU30" s="253">
        <v>96.382239999999996</v>
      </c>
      <c r="DZV30" s="253">
        <v>96.630809999999997</v>
      </c>
      <c r="DZW30" s="253">
        <v>96.972905999999995</v>
      </c>
      <c r="DZX30" s="253">
        <v>97.200827000000004</v>
      </c>
      <c r="DZY30" s="253">
        <v>97.188348000000005</v>
      </c>
      <c r="DZZ30" s="253">
        <v>96.979303999999999</v>
      </c>
      <c r="EAA30" s="253">
        <v>96.735900000000001</v>
      </c>
      <c r="EAB30" s="253">
        <v>96.609183000000002</v>
      </c>
      <c r="EAC30" s="253">
        <v>96.646879999999996</v>
      </c>
      <c r="EAD30" s="253">
        <v>96.790228999999997</v>
      </c>
      <c r="EAE30" s="253">
        <v>96.943594000000004</v>
      </c>
      <c r="EAF30" s="253">
        <v>97.058300000000003</v>
      </c>
      <c r="EAG30" s="253">
        <v>97.141687000000005</v>
      </c>
      <c r="EAH30" s="253">
        <v>97.197096000000002</v>
      </c>
      <c r="EAI30" s="253">
        <v>97.193369000000004</v>
      </c>
      <c r="EAJ30" s="253">
        <v>97.111486999999997</v>
      </c>
      <c r="EAK30" s="253">
        <v>96.993151999999995</v>
      </c>
      <c r="EAL30" s="253">
        <v>96.901365999999996</v>
      </c>
      <c r="EAM30" s="253">
        <v>96.826378000000005</v>
      </c>
      <c r="EAN30" s="253">
        <v>96.6922</v>
      </c>
      <c r="EAO30" s="253">
        <v>96.484132000000002</v>
      </c>
      <c r="EAP30" s="253">
        <v>96.312214999999995</v>
      </c>
      <c r="EAQ30" s="253">
        <v>96.306279000000004</v>
      </c>
      <c r="EAR30" s="253">
        <v>96.461984999999999</v>
      </c>
      <c r="EAS30" s="253">
        <v>96.645719</v>
      </c>
      <c r="EAT30" s="253">
        <v>96.762092999999993</v>
      </c>
      <c r="EAU30" s="253">
        <v>96.863305999999994</v>
      </c>
      <c r="EAV30" s="253">
        <v>97.047865999999999</v>
      </c>
      <c r="EAW30" s="253">
        <v>97.270764</v>
      </c>
      <c r="EAX30" s="253">
        <v>97.342635000000001</v>
      </c>
      <c r="EAY30" s="253">
        <v>97.175290000000004</v>
      </c>
      <c r="EAZ30" s="253">
        <v>96.934579999999997</v>
      </c>
      <c r="EBA30" s="253">
        <v>96.864363999999995</v>
      </c>
      <c r="EBB30" s="253">
        <v>96.982956000000001</v>
      </c>
      <c r="EBC30" s="253">
        <v>97.040497000000002</v>
      </c>
      <c r="EBD30" s="253">
        <v>96.850616000000002</v>
      </c>
      <c r="EBE30" s="253">
        <v>96.546586000000005</v>
      </c>
      <c r="EBF30" s="253">
        <v>96.436837999999995</v>
      </c>
      <c r="EBG30" s="253">
        <v>96.642786999999998</v>
      </c>
      <c r="EBH30" s="253">
        <v>96.961934999999997</v>
      </c>
      <c r="EBI30" s="253">
        <v>97.109201999999996</v>
      </c>
      <c r="EBJ30" s="253">
        <v>96.989459999999994</v>
      </c>
      <c r="EBK30" s="253">
        <v>96.726922000000002</v>
      </c>
      <c r="EBL30" s="253">
        <v>96.495357999999996</v>
      </c>
      <c r="EBM30" s="253">
        <v>96.381209999999996</v>
      </c>
      <c r="EBN30" s="253">
        <v>96.392128</v>
      </c>
      <c r="EBO30" s="253">
        <v>96.507530000000003</v>
      </c>
      <c r="EBP30" s="253">
        <v>96.684869000000006</v>
      </c>
      <c r="EBQ30" s="253">
        <v>96.85078</v>
      </c>
      <c r="EBR30" s="253">
        <v>96.932683999999995</v>
      </c>
      <c r="EBS30" s="253">
        <v>96.915564000000003</v>
      </c>
      <c r="EBT30" s="253">
        <v>96.850493</v>
      </c>
      <c r="EBU30" s="253">
        <v>96.789207000000005</v>
      </c>
      <c r="EBV30" s="253">
        <v>96.752684000000002</v>
      </c>
      <c r="EBW30" s="253">
        <v>96.777592999999996</v>
      </c>
      <c r="EBX30" s="253">
        <v>96.948988999999997</v>
      </c>
      <c r="EBY30" s="253">
        <v>97.328429</v>
      </c>
      <c r="EBZ30" s="253">
        <v>97.807980999999998</v>
      </c>
      <c r="ECA30" s="253">
        <v>98.102300999999997</v>
      </c>
      <c r="ECB30" s="253">
        <v>97.969517999999994</v>
      </c>
      <c r="ECC30" s="253">
        <v>97.404484999999994</v>
      </c>
      <c r="ECD30" s="253">
        <v>96.645942000000005</v>
      </c>
      <c r="ECE30" s="253">
        <v>96.052493999999996</v>
      </c>
      <c r="ECF30" s="253">
        <v>95.910505000000001</v>
      </c>
      <c r="ECG30" s="253">
        <v>96.301772</v>
      </c>
      <c r="ECH30" s="253">
        <v>97.035938999999999</v>
      </c>
      <c r="ECI30" s="253">
        <v>97.688800000000001</v>
      </c>
      <c r="ECJ30" s="253">
        <v>97.896446999999995</v>
      </c>
      <c r="ECK30" s="253">
        <v>97.640467999999998</v>
      </c>
      <c r="ECL30" s="253">
        <v>97.199231999999995</v>
      </c>
      <c r="ECM30" s="253">
        <v>96.895458000000005</v>
      </c>
      <c r="ECN30" s="253">
        <v>96.888904999999994</v>
      </c>
      <c r="ECO30" s="253">
        <v>97.127087000000003</v>
      </c>
      <c r="ECP30" s="253">
        <v>97.382123000000007</v>
      </c>
      <c r="ECQ30" s="253">
        <v>97.325980999999999</v>
      </c>
      <c r="ECR30" s="253">
        <v>96.828833000000003</v>
      </c>
      <c r="ECS30" s="253">
        <v>96.135912000000005</v>
      </c>
      <c r="ECT30" s="253">
        <v>95.655445</v>
      </c>
      <c r="ECU30" s="253">
        <v>95.687223000000003</v>
      </c>
      <c r="ECV30" s="253">
        <v>96.326238000000004</v>
      </c>
      <c r="ECW30" s="253">
        <v>97.660363000000004</v>
      </c>
      <c r="ECX30" s="253">
        <v>99.685635000000005</v>
      </c>
      <c r="ECY30" s="253">
        <v>101.744317</v>
      </c>
      <c r="ECZ30" s="253">
        <v>102.87714099999999</v>
      </c>
      <c r="EDA30" s="253">
        <v>102.64967300000001</v>
      </c>
      <c r="EDB30" s="253">
        <v>101.367458</v>
      </c>
      <c r="EDC30" s="253">
        <v>99.896113</v>
      </c>
      <c r="EDD30" s="253">
        <v>98.845471000000003</v>
      </c>
      <c r="EDE30" s="253">
        <v>98.538222000000005</v>
      </c>
      <c r="EDF30" s="253">
        <v>99.952755999999994</v>
      </c>
      <c r="EDG30" s="253">
        <v>103.93758</v>
      </c>
      <c r="EDH30" s="253">
        <v>110.52298399999999</v>
      </c>
      <c r="EDI30" s="253">
        <v>118.414373</v>
      </c>
      <c r="EDJ30" s="253">
        <v>124.525683</v>
      </c>
    </row>
    <row r="31" spans="1:3494" s="270" customFormat="1">
      <c r="A31" s="153">
        <v>28</v>
      </c>
      <c r="B31" s="66">
        <v>5602</v>
      </c>
      <c r="C31" s="251" t="s">
        <v>577</v>
      </c>
      <c r="D31" s="66" t="s">
        <v>640</v>
      </c>
      <c r="E31" s="155" t="s">
        <v>831</v>
      </c>
      <c r="F31" s="66" t="s">
        <v>632</v>
      </c>
      <c r="G31" s="77" t="s">
        <v>869</v>
      </c>
      <c r="H31" s="66">
        <v>0.91300000000000003</v>
      </c>
      <c r="I31" s="253">
        <v>100.177314</v>
      </c>
      <c r="J31" s="253">
        <v>100.153655</v>
      </c>
      <c r="K31" s="253">
        <v>100.137424</v>
      </c>
      <c r="L31" s="253">
        <v>100.14702200000001</v>
      </c>
      <c r="M31" s="253">
        <v>100.181701</v>
      </c>
      <c r="N31" s="253">
        <v>100.22290099999999</v>
      </c>
      <c r="O31" s="253">
        <v>100.256427</v>
      </c>
      <c r="P31" s="253">
        <v>100.25343100000001</v>
      </c>
      <c r="Q31" s="253">
        <v>100.22466300000001</v>
      </c>
      <c r="R31" s="253">
        <v>100.184214</v>
      </c>
      <c r="S31" s="253">
        <v>100.149034</v>
      </c>
      <c r="T31" s="253">
        <v>100.13124000000001</v>
      </c>
      <c r="U31" s="253">
        <v>100.132947</v>
      </c>
      <c r="V31" s="253">
        <v>100.14592399999999</v>
      </c>
      <c r="W31" s="253">
        <v>100.158474</v>
      </c>
      <c r="X31" s="253">
        <v>100.16554499999999</v>
      </c>
      <c r="Y31" s="253">
        <v>100.172382</v>
      </c>
      <c r="Z31" s="253">
        <v>100.186458</v>
      </c>
      <c r="AA31" s="253">
        <v>100.20535700000001</v>
      </c>
      <c r="AB31" s="253">
        <v>100.215166</v>
      </c>
      <c r="AC31" s="253">
        <v>100.20268</v>
      </c>
      <c r="AD31" s="253">
        <v>100.16916500000001</v>
      </c>
      <c r="AE31" s="253">
        <v>100.130877</v>
      </c>
      <c r="AF31" s="253">
        <v>100.106144</v>
      </c>
      <c r="AG31" s="253">
        <v>100.102018</v>
      </c>
      <c r="AH31" s="253">
        <v>100.112313</v>
      </c>
      <c r="AI31" s="253">
        <v>100.126929</v>
      </c>
      <c r="AJ31" s="253">
        <v>100.14110599999999</v>
      </c>
      <c r="AK31" s="253">
        <v>100.15534100000001</v>
      </c>
      <c r="AL31" s="253">
        <v>100.168567</v>
      </c>
      <c r="AM31" s="253">
        <v>100.17505</v>
      </c>
      <c r="AN31" s="253">
        <v>100.16976200000001</v>
      </c>
      <c r="AO31" s="253">
        <v>100.15571799999999</v>
      </c>
      <c r="AP31" s="253">
        <v>100.14311600000001</v>
      </c>
      <c r="AQ31" s="253">
        <v>100.140199</v>
      </c>
      <c r="AR31" s="253">
        <v>100.146165</v>
      </c>
      <c r="AS31" s="253">
        <v>100.15403999999999</v>
      </c>
      <c r="AT31" s="253">
        <v>100.1597</v>
      </c>
      <c r="AU31" s="253">
        <v>100.166157</v>
      </c>
      <c r="AV31" s="253">
        <v>100.178072</v>
      </c>
      <c r="AW31" s="253">
        <v>100.193237</v>
      </c>
      <c r="AX31" s="253">
        <v>100.202518</v>
      </c>
      <c r="AY31" s="253">
        <v>100.199275</v>
      </c>
      <c r="AZ31" s="253">
        <v>100.187251</v>
      </c>
      <c r="BA31" s="253">
        <v>100.176496</v>
      </c>
      <c r="BB31" s="253">
        <v>100.171595</v>
      </c>
      <c r="BC31" s="253">
        <v>100.16674399999999</v>
      </c>
      <c r="BD31" s="253">
        <v>100.155036</v>
      </c>
      <c r="BE31" s="253">
        <v>100.140433</v>
      </c>
      <c r="BF31" s="253">
        <v>100.136093</v>
      </c>
      <c r="BG31" s="253">
        <v>100.148527</v>
      </c>
      <c r="BH31" s="253">
        <v>100.166725</v>
      </c>
      <c r="BI31" s="253">
        <v>100.17187300000001</v>
      </c>
      <c r="BJ31" s="253">
        <v>100.157</v>
      </c>
      <c r="BK31" s="253">
        <v>100.13223000000001</v>
      </c>
      <c r="BL31" s="253">
        <v>100.11219199999999</v>
      </c>
      <c r="BM31" s="253">
        <v>100.10333199999999</v>
      </c>
      <c r="BN31" s="253">
        <v>100.10319699999999</v>
      </c>
      <c r="BO31" s="253">
        <v>100.108468</v>
      </c>
      <c r="BP31" s="253">
        <v>100.11972900000001</v>
      </c>
      <c r="BQ31" s="253">
        <v>100.137084</v>
      </c>
      <c r="BR31" s="253">
        <v>100.155486</v>
      </c>
      <c r="BS31" s="253">
        <v>100.16798799999999</v>
      </c>
      <c r="BT31" s="253">
        <v>100.172191</v>
      </c>
      <c r="BU31" s="253">
        <v>100.170841</v>
      </c>
      <c r="BV31" s="253">
        <v>100.166573</v>
      </c>
      <c r="BW31" s="253">
        <v>100.158967</v>
      </c>
      <c r="BX31" s="253">
        <v>100.14828900000001</v>
      </c>
      <c r="BY31" s="253">
        <v>100.140394</v>
      </c>
      <c r="BZ31" s="253">
        <v>100.144328</v>
      </c>
      <c r="CA31" s="253">
        <v>100.16328</v>
      </c>
      <c r="CB31" s="253">
        <v>100.190124</v>
      </c>
      <c r="CC31" s="253">
        <v>100.212484</v>
      </c>
      <c r="CD31" s="253">
        <v>100.22146600000001</v>
      </c>
      <c r="CE31" s="253">
        <v>100.21621399999999</v>
      </c>
      <c r="CF31" s="253">
        <v>100.20147799999999</v>
      </c>
      <c r="CG31" s="253">
        <v>100.18220700000001</v>
      </c>
      <c r="CH31" s="253">
        <v>100.16151600000001</v>
      </c>
      <c r="CI31" s="253">
        <v>100.14210300000001</v>
      </c>
      <c r="CJ31" s="253">
        <v>100.126729</v>
      </c>
      <c r="CK31" s="253">
        <v>100.116708</v>
      </c>
      <c r="CL31" s="253">
        <v>100.110878</v>
      </c>
      <c r="CM31" s="253">
        <v>100.10768899999999</v>
      </c>
      <c r="CN31" s="253">
        <v>100.108127</v>
      </c>
      <c r="CO31" s="253">
        <v>100.113826</v>
      </c>
      <c r="CP31" s="253">
        <v>100.121797</v>
      </c>
      <c r="CQ31" s="253">
        <v>100.12385399999999</v>
      </c>
      <c r="CR31" s="253">
        <v>100.113826</v>
      </c>
      <c r="CS31" s="253">
        <v>100.094718</v>
      </c>
      <c r="CT31" s="253">
        <v>100.07837000000001</v>
      </c>
      <c r="CU31" s="253">
        <v>100.075973</v>
      </c>
      <c r="CV31" s="253">
        <v>100.089078</v>
      </c>
      <c r="CW31" s="253">
        <v>100.109364</v>
      </c>
      <c r="CX31" s="253">
        <v>100.12647800000001</v>
      </c>
      <c r="CY31" s="253">
        <v>100.136016</v>
      </c>
      <c r="CZ31" s="253">
        <v>100.14084</v>
      </c>
      <c r="DA31" s="253">
        <v>100.14464</v>
      </c>
      <c r="DB31" s="253">
        <v>100.146051</v>
      </c>
      <c r="DC31" s="253">
        <v>100.140823</v>
      </c>
      <c r="DD31" s="253">
        <v>100.128928</v>
      </c>
      <c r="DE31" s="253">
        <v>100.11847</v>
      </c>
      <c r="DF31" s="253">
        <v>100.120138</v>
      </c>
      <c r="DG31" s="253">
        <v>100.136912</v>
      </c>
      <c r="DH31" s="253">
        <v>100.16116</v>
      </c>
      <c r="DI31" s="253">
        <v>100.180993</v>
      </c>
      <c r="DJ31" s="253">
        <v>100.189092</v>
      </c>
      <c r="DK31" s="253">
        <v>100.186176</v>
      </c>
      <c r="DL31" s="253">
        <v>100.178484</v>
      </c>
      <c r="DM31" s="253">
        <v>100.170952</v>
      </c>
      <c r="DN31" s="253">
        <v>100.163651</v>
      </c>
      <c r="DO31" s="253">
        <v>100.154606</v>
      </c>
      <c r="DP31" s="253">
        <v>100.142098</v>
      </c>
      <c r="DQ31" s="253">
        <v>100.12597599999999</v>
      </c>
      <c r="DR31" s="253">
        <v>100.112938</v>
      </c>
      <c r="DS31" s="253">
        <v>100.11476399999999</v>
      </c>
      <c r="DT31" s="253">
        <v>100.134686</v>
      </c>
      <c r="DU31" s="253">
        <v>100.160302</v>
      </c>
      <c r="DV31" s="253">
        <v>100.174082</v>
      </c>
      <c r="DW31" s="253">
        <v>100.16706000000001</v>
      </c>
      <c r="DX31" s="253">
        <v>100.145256</v>
      </c>
      <c r="DY31" s="253">
        <v>100.125074</v>
      </c>
      <c r="DZ31" s="253">
        <v>100.12025</v>
      </c>
      <c r="EA31" s="253">
        <v>100.130351</v>
      </c>
      <c r="EB31" s="253">
        <v>100.142377</v>
      </c>
      <c r="EC31" s="253">
        <v>100.14481499999999</v>
      </c>
      <c r="ED31" s="253">
        <v>100.138418</v>
      </c>
      <c r="EE31" s="253">
        <v>100.131344</v>
      </c>
      <c r="EF31" s="253">
        <v>100.12804300000001</v>
      </c>
      <c r="EG31" s="253">
        <v>100.12845900000001</v>
      </c>
      <c r="EH31" s="253">
        <v>100.135132</v>
      </c>
      <c r="EI31" s="253">
        <v>100.15324</v>
      </c>
      <c r="EJ31" s="253">
        <v>100.181015</v>
      </c>
      <c r="EK31" s="253">
        <v>100.20543600000001</v>
      </c>
      <c r="EL31" s="253">
        <v>100.21104099999999</v>
      </c>
      <c r="EM31" s="253">
        <v>100.19416099999999</v>
      </c>
      <c r="EN31" s="253">
        <v>100.17012099999999</v>
      </c>
      <c r="EO31" s="253">
        <v>100.160623</v>
      </c>
      <c r="EP31" s="253">
        <v>100.172766</v>
      </c>
      <c r="EQ31" s="253">
        <v>100.195317</v>
      </c>
      <c r="ER31" s="253">
        <v>100.21429000000001</v>
      </c>
      <c r="ES31" s="253">
        <v>100.22547400000001</v>
      </c>
      <c r="ET31" s="253">
        <v>100.235677</v>
      </c>
      <c r="EU31" s="253">
        <v>100.253308</v>
      </c>
      <c r="EV31" s="253">
        <v>100.277445</v>
      </c>
      <c r="EW31" s="253">
        <v>100.29484100000001</v>
      </c>
      <c r="EX31" s="253">
        <v>100.29018600000001</v>
      </c>
      <c r="EY31" s="253">
        <v>100.262857</v>
      </c>
      <c r="EZ31" s="253">
        <v>100.22454999999999</v>
      </c>
      <c r="FA31" s="253">
        <v>100.18846499999999</v>
      </c>
      <c r="FB31" s="253">
        <v>100.16148800000001</v>
      </c>
      <c r="FC31" s="253">
        <v>100.139645</v>
      </c>
      <c r="FD31" s="253">
        <v>100.11858100000001</v>
      </c>
      <c r="FE31" s="253">
        <v>100.099897</v>
      </c>
      <c r="FF31" s="253">
        <v>100.08801699999999</v>
      </c>
      <c r="FG31" s="253">
        <v>100.08709899999999</v>
      </c>
      <c r="FH31" s="253">
        <v>100.098975</v>
      </c>
      <c r="FI31" s="253">
        <v>100.121956</v>
      </c>
      <c r="FJ31" s="253">
        <v>100.151166</v>
      </c>
      <c r="FK31" s="253">
        <v>100.17946499999999</v>
      </c>
      <c r="FL31" s="253">
        <v>100.200097</v>
      </c>
      <c r="FM31" s="253">
        <v>100.210532</v>
      </c>
      <c r="FN31" s="253">
        <v>100.214634</v>
      </c>
      <c r="FO31" s="253">
        <v>100.218842</v>
      </c>
      <c r="FP31" s="253">
        <v>100.22491100000001</v>
      </c>
      <c r="FQ31" s="253">
        <v>100.228245</v>
      </c>
      <c r="FR31" s="253">
        <v>100.22491100000001</v>
      </c>
      <c r="FS31" s="253">
        <v>100.218362</v>
      </c>
      <c r="FT31" s="253">
        <v>100.218469</v>
      </c>
      <c r="FU31" s="253">
        <v>100.232484</v>
      </c>
      <c r="FV31" s="253">
        <v>100.256095</v>
      </c>
      <c r="FW31" s="253">
        <v>100.27467900000001</v>
      </c>
      <c r="FX31" s="253">
        <v>100.274249</v>
      </c>
      <c r="FY31" s="253">
        <v>100.252287</v>
      </c>
      <c r="FZ31" s="253">
        <v>100.22073399999999</v>
      </c>
      <c r="GA31" s="253">
        <v>100.196945</v>
      </c>
      <c r="GB31" s="253">
        <v>100.190017</v>
      </c>
      <c r="GC31" s="253">
        <v>100.196904</v>
      </c>
      <c r="GD31" s="253">
        <v>100.21037699999999</v>
      </c>
      <c r="GE31" s="253">
        <v>100.226355</v>
      </c>
      <c r="GF31" s="253">
        <v>100.241241</v>
      </c>
      <c r="GG31" s="253">
        <v>100.25278400000001</v>
      </c>
      <c r="GH31" s="253">
        <v>100.26515999999999</v>
      </c>
      <c r="GI31" s="253">
        <v>100.279213</v>
      </c>
      <c r="GJ31" s="253">
        <v>100.28698300000001</v>
      </c>
      <c r="GK31" s="253">
        <v>100.28007700000001</v>
      </c>
      <c r="GL31" s="253">
        <v>100.25756</v>
      </c>
      <c r="GM31" s="253">
        <v>100.225881</v>
      </c>
      <c r="GN31" s="253">
        <v>100.192437</v>
      </c>
      <c r="GO31" s="253">
        <v>100.163112</v>
      </c>
      <c r="GP31" s="253">
        <v>100.14354899999999</v>
      </c>
      <c r="GQ31" s="253">
        <v>100.138524</v>
      </c>
      <c r="GR31" s="253">
        <v>100.150465</v>
      </c>
      <c r="GS31" s="253">
        <v>100.17796</v>
      </c>
      <c r="GT31" s="253">
        <v>100.21337699999999</v>
      </c>
      <c r="GU31" s="253">
        <v>100.245535</v>
      </c>
      <c r="GV31" s="253">
        <v>100.26845900000001</v>
      </c>
      <c r="GW31" s="253">
        <v>100.283085</v>
      </c>
      <c r="GX31" s="253">
        <v>100.29293800000001</v>
      </c>
      <c r="GY31" s="253">
        <v>100.29838100000001</v>
      </c>
      <c r="GZ31" s="253">
        <v>100.294355</v>
      </c>
      <c r="HA31" s="253">
        <v>100.28066</v>
      </c>
      <c r="HB31" s="253">
        <v>100.266775</v>
      </c>
      <c r="HC31" s="253">
        <v>100.260513</v>
      </c>
      <c r="HD31" s="253">
        <v>100.25967199999999</v>
      </c>
      <c r="HE31" s="253">
        <v>100.253287</v>
      </c>
      <c r="HF31" s="253">
        <v>100.231836</v>
      </c>
      <c r="HG31" s="253">
        <v>100.19684599999999</v>
      </c>
      <c r="HH31" s="253">
        <v>100.15867299999999</v>
      </c>
      <c r="HI31" s="253">
        <v>100.128514</v>
      </c>
      <c r="HJ31" s="253">
        <v>100.111897</v>
      </c>
      <c r="HK31" s="253">
        <v>100.107152</v>
      </c>
      <c r="HL31" s="253">
        <v>100.109182</v>
      </c>
      <c r="HM31" s="253">
        <v>100.113877</v>
      </c>
      <c r="HN31" s="253">
        <v>100.117918</v>
      </c>
      <c r="HO31" s="253">
        <v>100.11685199999999</v>
      </c>
      <c r="HP31" s="253">
        <v>100.106972</v>
      </c>
      <c r="HQ31" s="253">
        <v>100.090515</v>
      </c>
      <c r="HR31" s="253">
        <v>100.076465</v>
      </c>
      <c r="HS31" s="253">
        <v>100.073823</v>
      </c>
      <c r="HT31" s="253">
        <v>100.084543</v>
      </c>
      <c r="HU31" s="253">
        <v>100.10178399999999</v>
      </c>
      <c r="HV31" s="253">
        <v>100.115683</v>
      </c>
      <c r="HW31" s="253">
        <v>100.123109</v>
      </c>
      <c r="HX31" s="253">
        <v>100.128631</v>
      </c>
      <c r="HY31" s="253">
        <v>100.13471199999999</v>
      </c>
      <c r="HZ31" s="253">
        <v>100.137705</v>
      </c>
      <c r="IA31" s="253">
        <v>100.133284</v>
      </c>
      <c r="IB31" s="253">
        <v>100.123013</v>
      </c>
      <c r="IC31" s="253">
        <v>100.115881</v>
      </c>
      <c r="ID31" s="253">
        <v>100.122263</v>
      </c>
      <c r="IE31" s="253">
        <v>100.14180899999999</v>
      </c>
      <c r="IF31" s="253">
        <v>100.160774</v>
      </c>
      <c r="IG31" s="253">
        <v>100.166737</v>
      </c>
      <c r="IH31" s="253">
        <v>100.160676</v>
      </c>
      <c r="II31" s="253">
        <v>100.153255</v>
      </c>
      <c r="IJ31" s="253">
        <v>100.152091</v>
      </c>
      <c r="IK31" s="253">
        <v>100.153223</v>
      </c>
      <c r="IL31" s="253">
        <v>100.146096</v>
      </c>
      <c r="IM31" s="253">
        <v>100.12611200000001</v>
      </c>
      <c r="IN31" s="253">
        <v>100.10224700000001</v>
      </c>
      <c r="IO31" s="253">
        <v>100.090304</v>
      </c>
      <c r="IP31" s="253">
        <v>100.09706</v>
      </c>
      <c r="IQ31" s="253">
        <v>100.115026</v>
      </c>
      <c r="IR31" s="253">
        <v>100.13314800000001</v>
      </c>
      <c r="IS31" s="253">
        <v>100.145977</v>
      </c>
      <c r="IT31" s="253">
        <v>100.15481800000001</v>
      </c>
      <c r="IU31" s="253">
        <v>100.16569699999999</v>
      </c>
      <c r="IV31" s="253">
        <v>100.184445</v>
      </c>
      <c r="IW31" s="253">
        <v>100.207441</v>
      </c>
      <c r="IX31" s="253">
        <v>100.218</v>
      </c>
      <c r="IY31" s="253">
        <v>100.20687599999999</v>
      </c>
      <c r="IZ31" s="253">
        <v>100.19045199999999</v>
      </c>
      <c r="JA31" s="253">
        <v>100.185441</v>
      </c>
      <c r="JB31" s="253">
        <v>100.184512</v>
      </c>
      <c r="JC31" s="253">
        <v>100.168145</v>
      </c>
      <c r="JD31" s="253">
        <v>100.12968100000001</v>
      </c>
      <c r="JE31" s="253">
        <v>100.086462</v>
      </c>
      <c r="JF31" s="253">
        <v>100.05723999999999</v>
      </c>
      <c r="JG31" s="253">
        <v>100.03733099999999</v>
      </c>
      <c r="JH31" s="253">
        <v>100.01370199999999</v>
      </c>
      <c r="JI31" s="253">
        <v>99.985894999999999</v>
      </c>
      <c r="JJ31" s="253">
        <v>99.962801999999996</v>
      </c>
      <c r="JK31" s="253">
        <v>99.953216999999995</v>
      </c>
      <c r="JL31" s="253">
        <v>99.964995999999999</v>
      </c>
      <c r="JM31" s="253">
        <v>100.003711</v>
      </c>
      <c r="JN31" s="253">
        <v>100.06062900000001</v>
      </c>
      <c r="JO31" s="253">
        <v>100.107617</v>
      </c>
      <c r="JP31" s="253">
        <v>100.11354300000001</v>
      </c>
      <c r="JQ31" s="253">
        <v>100.067876</v>
      </c>
      <c r="JR31" s="253">
        <v>99.989383000000004</v>
      </c>
      <c r="JS31" s="253">
        <v>99.911580999999998</v>
      </c>
      <c r="JT31" s="253">
        <v>99.862217000000001</v>
      </c>
      <c r="JU31" s="253">
        <v>99.853594000000001</v>
      </c>
      <c r="JV31" s="253">
        <v>99.878587999999993</v>
      </c>
      <c r="JW31" s="253">
        <v>99.913981000000007</v>
      </c>
      <c r="JX31" s="253">
        <v>99.938466000000005</v>
      </c>
      <c r="JY31" s="253">
        <v>99.950019999999995</v>
      </c>
      <c r="JZ31" s="253">
        <v>99.960654000000005</v>
      </c>
      <c r="KA31" s="253">
        <v>99.977788000000004</v>
      </c>
      <c r="KB31" s="253">
        <v>99.998068000000004</v>
      </c>
      <c r="KC31" s="253">
        <v>100.01596499999999</v>
      </c>
      <c r="KD31" s="253">
        <v>100.029577</v>
      </c>
      <c r="KE31" s="253">
        <v>100.037592</v>
      </c>
      <c r="KF31" s="253">
        <v>100.037041</v>
      </c>
      <c r="KG31" s="253">
        <v>100.027484</v>
      </c>
      <c r="KH31" s="253">
        <v>100.013718</v>
      </c>
      <c r="KI31" s="253">
        <v>100.00244499999999</v>
      </c>
      <c r="KJ31" s="253">
        <v>99.996241999999995</v>
      </c>
      <c r="KK31" s="253">
        <v>99.991776999999999</v>
      </c>
      <c r="KL31" s="253">
        <v>99.985253999999998</v>
      </c>
      <c r="KM31" s="253">
        <v>99.979887000000005</v>
      </c>
      <c r="KN31" s="253">
        <v>99.981043</v>
      </c>
      <c r="KO31" s="253">
        <v>99.986231000000004</v>
      </c>
      <c r="KP31" s="253">
        <v>99.989745999999997</v>
      </c>
      <c r="KQ31" s="253">
        <v>99.992711</v>
      </c>
      <c r="KR31" s="253">
        <v>100.004746</v>
      </c>
      <c r="KS31" s="253">
        <v>100.032701</v>
      </c>
      <c r="KT31" s="253">
        <v>100.069214</v>
      </c>
      <c r="KU31" s="253">
        <v>100.093362</v>
      </c>
      <c r="KV31" s="253">
        <v>100.08954</v>
      </c>
      <c r="KW31" s="253">
        <v>100.062933</v>
      </c>
      <c r="KX31" s="253">
        <v>100.03117</v>
      </c>
      <c r="KY31" s="253">
        <v>100.008348</v>
      </c>
      <c r="KZ31" s="253">
        <v>99.999690000000001</v>
      </c>
      <c r="LA31" s="253">
        <v>100.002494</v>
      </c>
      <c r="LB31" s="253">
        <v>100.00702800000001</v>
      </c>
      <c r="LC31" s="253">
        <v>100.004475</v>
      </c>
      <c r="LD31" s="253">
        <v>99.997746000000006</v>
      </c>
      <c r="LE31" s="253">
        <v>100.00457</v>
      </c>
      <c r="LF31" s="253">
        <v>100.042226</v>
      </c>
      <c r="LG31" s="253">
        <v>100.10178500000001</v>
      </c>
      <c r="LH31" s="253">
        <v>100.14398199999999</v>
      </c>
      <c r="LI31" s="253">
        <v>100.138499</v>
      </c>
      <c r="LJ31" s="253">
        <v>100.095671</v>
      </c>
      <c r="LK31" s="253">
        <v>100.045126</v>
      </c>
      <c r="LL31" s="253">
        <v>100.007831</v>
      </c>
      <c r="LM31" s="253">
        <v>99.988521000000006</v>
      </c>
      <c r="LN31" s="253">
        <v>99.980756</v>
      </c>
      <c r="LO31" s="253">
        <v>99.976039</v>
      </c>
      <c r="LP31" s="253">
        <v>99.972982000000002</v>
      </c>
      <c r="LQ31" s="253">
        <v>99.978288000000006</v>
      </c>
      <c r="LR31" s="253">
        <v>99.997898000000006</v>
      </c>
      <c r="LS31" s="253">
        <v>100.029723</v>
      </c>
      <c r="LT31" s="253">
        <v>100.065308</v>
      </c>
      <c r="LU31" s="253">
        <v>100.09314000000001</v>
      </c>
      <c r="LV31" s="253">
        <v>100.099965</v>
      </c>
      <c r="LW31" s="253">
        <v>100.085492</v>
      </c>
      <c r="LX31" s="253">
        <v>100.061302</v>
      </c>
      <c r="LY31" s="253">
        <v>100.03440399999999</v>
      </c>
      <c r="LZ31" s="253">
        <v>100.009067</v>
      </c>
      <c r="MA31" s="253">
        <v>99.985962999999998</v>
      </c>
      <c r="MB31" s="253">
        <v>99.956418999999997</v>
      </c>
      <c r="MC31" s="253">
        <v>99.919961999999998</v>
      </c>
      <c r="MD31" s="253">
        <v>99.891262999999995</v>
      </c>
      <c r="ME31" s="253">
        <v>99.882665000000003</v>
      </c>
      <c r="MF31" s="253">
        <v>99.892065000000002</v>
      </c>
      <c r="MG31" s="253">
        <v>99.904049999999998</v>
      </c>
      <c r="MH31" s="253">
        <v>99.903468000000004</v>
      </c>
      <c r="MI31" s="253">
        <v>99.891147000000004</v>
      </c>
      <c r="MJ31" s="253">
        <v>99.882593</v>
      </c>
      <c r="MK31" s="253">
        <v>99.889520000000005</v>
      </c>
      <c r="ML31" s="253">
        <v>99.905255999999994</v>
      </c>
      <c r="MM31" s="253">
        <v>99.911107000000001</v>
      </c>
      <c r="MN31" s="253">
        <v>99.897035000000002</v>
      </c>
      <c r="MO31" s="253">
        <v>99.874628000000001</v>
      </c>
      <c r="MP31" s="253">
        <v>99.864278999999996</v>
      </c>
      <c r="MQ31" s="253">
        <v>99.873118000000005</v>
      </c>
      <c r="MR31" s="253">
        <v>99.894351999999998</v>
      </c>
      <c r="MS31" s="253">
        <v>99.922967</v>
      </c>
      <c r="MT31" s="253">
        <v>99.961157999999998</v>
      </c>
      <c r="MU31" s="253">
        <v>99.757371000000006</v>
      </c>
      <c r="MV31" s="253">
        <v>99.745547000000002</v>
      </c>
      <c r="MW31" s="253">
        <v>99.731971000000001</v>
      </c>
      <c r="MX31" s="253">
        <v>99.718135000000004</v>
      </c>
      <c r="MY31" s="253">
        <v>99.709243000000001</v>
      </c>
      <c r="MZ31" s="253">
        <v>99.706574000000003</v>
      </c>
      <c r="NA31" s="253">
        <v>99.775700000000001</v>
      </c>
      <c r="NB31" s="253">
        <v>99.760458999999997</v>
      </c>
      <c r="NC31" s="253">
        <v>99.751752999999994</v>
      </c>
      <c r="ND31" s="253">
        <v>99.748172999999994</v>
      </c>
      <c r="NE31" s="253">
        <v>99.747102999999996</v>
      </c>
      <c r="NF31" s="253">
        <v>99.744377</v>
      </c>
      <c r="NG31" s="253">
        <v>99.736673999999994</v>
      </c>
      <c r="NH31" s="253">
        <v>99.723020000000005</v>
      </c>
      <c r="NI31" s="253">
        <v>99.705329000000006</v>
      </c>
      <c r="NJ31" s="253">
        <v>99.689121</v>
      </c>
      <c r="NK31" s="253">
        <v>99.681297000000001</v>
      </c>
      <c r="NL31" s="253">
        <v>99.682779999999994</v>
      </c>
      <c r="NM31" s="253">
        <v>99.683475999999999</v>
      </c>
      <c r="NN31" s="253">
        <v>99.667981999999995</v>
      </c>
      <c r="NO31" s="253">
        <v>99.632322000000002</v>
      </c>
      <c r="NP31" s="253">
        <v>99.594710000000006</v>
      </c>
      <c r="NQ31" s="253">
        <v>99.578333999999998</v>
      </c>
      <c r="NR31" s="253">
        <v>99.588340000000002</v>
      </c>
      <c r="NS31" s="253">
        <v>99.608486999999997</v>
      </c>
      <c r="NT31" s="253">
        <v>99.618958000000006</v>
      </c>
      <c r="NU31" s="253">
        <v>99.614450000000005</v>
      </c>
      <c r="NV31" s="253">
        <v>99.603260000000006</v>
      </c>
      <c r="NW31" s="253">
        <v>99.594750000000005</v>
      </c>
      <c r="NX31" s="253">
        <v>99.591908000000004</v>
      </c>
      <c r="NY31" s="253">
        <v>99.592394999999996</v>
      </c>
      <c r="NZ31" s="253">
        <v>99.592184000000003</v>
      </c>
      <c r="OA31" s="253">
        <v>99.589071000000004</v>
      </c>
      <c r="OB31" s="253">
        <v>99.583104000000006</v>
      </c>
      <c r="OC31" s="253">
        <v>99.573012000000006</v>
      </c>
      <c r="OD31" s="253">
        <v>99.556762000000006</v>
      </c>
      <c r="OE31" s="253">
        <v>99.534853999999996</v>
      </c>
      <c r="OF31" s="253">
        <v>99.509172000000007</v>
      </c>
      <c r="OG31" s="253">
        <v>99.479577000000006</v>
      </c>
      <c r="OH31" s="253">
        <v>99.442280999999994</v>
      </c>
      <c r="OI31" s="253">
        <v>99.392938000000001</v>
      </c>
      <c r="OJ31" s="253">
        <v>99.337131999999997</v>
      </c>
      <c r="OK31" s="253">
        <v>99.294865999999999</v>
      </c>
      <c r="OL31" s="253">
        <v>99.287233000000001</v>
      </c>
      <c r="OM31" s="253">
        <v>99.316755999999998</v>
      </c>
      <c r="ON31" s="253">
        <v>99.363294999999994</v>
      </c>
      <c r="OO31" s="253">
        <v>99.397989999999993</v>
      </c>
      <c r="OP31" s="253">
        <v>99.403865999999994</v>
      </c>
      <c r="OQ31" s="253">
        <v>99.385070999999996</v>
      </c>
      <c r="OR31" s="253">
        <v>99.359523999999993</v>
      </c>
      <c r="OS31" s="253">
        <v>99.342997999999994</v>
      </c>
      <c r="OT31" s="253">
        <v>99.340530999999999</v>
      </c>
      <c r="OU31" s="253">
        <v>99.349974000000003</v>
      </c>
      <c r="OV31" s="253">
        <v>99.365421999999995</v>
      </c>
      <c r="OW31" s="253">
        <v>99.377127000000002</v>
      </c>
      <c r="OX31" s="253">
        <v>99.374273000000002</v>
      </c>
      <c r="OY31" s="253">
        <v>99.354917</v>
      </c>
      <c r="OZ31" s="253">
        <v>99.329785000000001</v>
      </c>
      <c r="PA31" s="253">
        <v>99.311091000000005</v>
      </c>
      <c r="PB31" s="253">
        <v>99.299229999999994</v>
      </c>
      <c r="PC31" s="253">
        <v>99.284907000000004</v>
      </c>
      <c r="PD31" s="253">
        <v>99.263047999999998</v>
      </c>
      <c r="PE31" s="253">
        <v>99.240213999999995</v>
      </c>
      <c r="PF31" s="253">
        <v>99.224834999999999</v>
      </c>
      <c r="PG31" s="253">
        <v>99.216662999999997</v>
      </c>
      <c r="PH31" s="253">
        <v>99.208746000000005</v>
      </c>
      <c r="PI31" s="253">
        <v>99.194351999999995</v>
      </c>
      <c r="PJ31" s="253">
        <v>99.171805000000006</v>
      </c>
      <c r="PK31" s="253">
        <v>99.143371999999999</v>
      </c>
      <c r="PL31" s="253">
        <v>99.110338999999996</v>
      </c>
      <c r="PM31" s="253">
        <v>99.072627999999995</v>
      </c>
      <c r="PN31" s="253">
        <v>99.033422999999999</v>
      </c>
      <c r="PO31" s="253">
        <v>99.001338000000004</v>
      </c>
      <c r="PP31" s="253">
        <v>98.984628999999998</v>
      </c>
      <c r="PQ31" s="253">
        <v>98.984215000000006</v>
      </c>
      <c r="PR31" s="253">
        <v>98.992459999999994</v>
      </c>
      <c r="PS31" s="253">
        <v>98.998673999999994</v>
      </c>
      <c r="PT31" s="253">
        <v>98.994073999999998</v>
      </c>
      <c r="PU31" s="253">
        <v>98.974197000000004</v>
      </c>
      <c r="PV31" s="253">
        <v>98.939888999999994</v>
      </c>
      <c r="PW31" s="253">
        <v>98.899457999999996</v>
      </c>
      <c r="PX31" s="253">
        <v>98.868188000000004</v>
      </c>
      <c r="PY31" s="253">
        <v>98.858322999999999</v>
      </c>
      <c r="PZ31" s="253">
        <v>98.864007000000001</v>
      </c>
      <c r="QA31" s="253">
        <v>98.866326000000001</v>
      </c>
      <c r="QB31" s="253">
        <v>98.857849000000002</v>
      </c>
      <c r="QC31" s="253">
        <v>98.848534999999998</v>
      </c>
      <c r="QD31" s="253">
        <v>98.850762000000003</v>
      </c>
      <c r="QE31" s="253">
        <v>98.866209999999995</v>
      </c>
      <c r="QF31" s="253">
        <v>98.882411000000005</v>
      </c>
      <c r="QG31" s="253">
        <v>98.880444999999995</v>
      </c>
      <c r="QH31" s="253">
        <v>98.850159000000005</v>
      </c>
      <c r="QI31" s="253">
        <v>98.802031999999997</v>
      </c>
      <c r="QJ31" s="253">
        <v>98.763206999999994</v>
      </c>
      <c r="QK31" s="253">
        <v>98.758170000000007</v>
      </c>
      <c r="QL31" s="253">
        <v>98.788656000000003</v>
      </c>
      <c r="QM31" s="253">
        <v>98.830421999999999</v>
      </c>
      <c r="QN31" s="253">
        <v>98.850959000000003</v>
      </c>
      <c r="QO31" s="253">
        <v>98.833613</v>
      </c>
      <c r="QP31" s="253">
        <v>98.785454000000001</v>
      </c>
      <c r="QQ31" s="253">
        <v>98.724462000000003</v>
      </c>
      <c r="QR31" s="253">
        <v>98.665890000000005</v>
      </c>
      <c r="QS31" s="253">
        <v>98.621305000000007</v>
      </c>
      <c r="QT31" s="253">
        <v>98.600792999999996</v>
      </c>
      <c r="QU31" s="253">
        <v>98.607705999999993</v>
      </c>
      <c r="QV31" s="253">
        <v>98.633537000000004</v>
      </c>
      <c r="QW31" s="253">
        <v>98.663531000000006</v>
      </c>
      <c r="QX31" s="253">
        <v>98.686807999999999</v>
      </c>
      <c r="QY31" s="253">
        <v>98.699038000000002</v>
      </c>
      <c r="QZ31" s="253">
        <v>98.697682</v>
      </c>
      <c r="RA31" s="253">
        <v>98.679804000000004</v>
      </c>
      <c r="RB31" s="253">
        <v>98.646417</v>
      </c>
      <c r="RC31" s="253">
        <v>98.607405999999997</v>
      </c>
      <c r="RD31" s="253">
        <v>98.578629000000006</v>
      </c>
      <c r="RE31" s="253">
        <v>98.570954</v>
      </c>
      <c r="RF31" s="253">
        <v>98.582733000000005</v>
      </c>
      <c r="RG31" s="253">
        <v>98.603099999999998</v>
      </c>
      <c r="RH31" s="253">
        <v>98.620587</v>
      </c>
      <c r="RI31" s="253">
        <v>98.626408999999995</v>
      </c>
      <c r="RJ31" s="253">
        <v>98.613454000000004</v>
      </c>
      <c r="RK31" s="253">
        <v>98.579350000000005</v>
      </c>
      <c r="RL31" s="253">
        <v>98.533698000000001</v>
      </c>
      <c r="RM31" s="253">
        <v>98.497116000000005</v>
      </c>
      <c r="RN31" s="253">
        <v>98.485417999999996</v>
      </c>
      <c r="RO31" s="253">
        <v>98.495169000000004</v>
      </c>
      <c r="RP31" s="253">
        <v>98.508477999999997</v>
      </c>
      <c r="RQ31" s="253">
        <v>98.511402000000004</v>
      </c>
      <c r="RR31" s="253">
        <v>98.503280000000004</v>
      </c>
      <c r="RS31" s="253">
        <v>98.489277999999999</v>
      </c>
      <c r="RT31" s="253">
        <v>98.470695000000006</v>
      </c>
      <c r="RU31" s="253">
        <v>98.446489</v>
      </c>
      <c r="RV31" s="253">
        <v>98.419522999999998</v>
      </c>
      <c r="RW31" s="253">
        <v>98.395724000000001</v>
      </c>
      <c r="RX31" s="253">
        <v>98.377294000000006</v>
      </c>
      <c r="RY31" s="253">
        <v>98.360428999999996</v>
      </c>
      <c r="RZ31" s="253">
        <v>98.340492999999995</v>
      </c>
      <c r="SA31" s="253">
        <v>98.317834000000005</v>
      </c>
      <c r="SB31" s="253">
        <v>98.298542999999995</v>
      </c>
      <c r="SC31" s="253">
        <v>98.290631000000005</v>
      </c>
      <c r="SD31" s="253">
        <v>98.297700000000006</v>
      </c>
      <c r="SE31" s="253">
        <v>98.313602000000003</v>
      </c>
      <c r="SF31" s="253">
        <v>98.324173999999999</v>
      </c>
      <c r="SG31" s="253">
        <v>98.317186000000007</v>
      </c>
      <c r="SH31" s="253">
        <v>98.291143000000005</v>
      </c>
      <c r="SI31" s="253">
        <v>98.254491999999999</v>
      </c>
      <c r="SJ31" s="253">
        <v>98.219569000000007</v>
      </c>
      <c r="SK31" s="253">
        <v>98.196797000000004</v>
      </c>
      <c r="SL31" s="253">
        <v>98.189115000000001</v>
      </c>
      <c r="SM31" s="253">
        <v>98.188119</v>
      </c>
      <c r="SN31" s="253">
        <v>98.178248999999994</v>
      </c>
      <c r="SO31" s="253">
        <v>98.149984000000003</v>
      </c>
      <c r="SP31" s="253">
        <v>98.109973999999994</v>
      </c>
      <c r="SQ31" s="253">
        <v>98.076627000000002</v>
      </c>
      <c r="SR31" s="253">
        <v>98.064071999999996</v>
      </c>
      <c r="SS31" s="253">
        <v>98.071793999999997</v>
      </c>
      <c r="ST31" s="253">
        <v>98.089808000000005</v>
      </c>
      <c r="SU31" s="253">
        <v>98.109371999999993</v>
      </c>
      <c r="SV31" s="253">
        <v>98.124951999999993</v>
      </c>
      <c r="SW31" s="253">
        <v>98.129313999999994</v>
      </c>
      <c r="SX31" s="253">
        <v>98.113918999999996</v>
      </c>
      <c r="SY31" s="253">
        <v>98.077006999999995</v>
      </c>
      <c r="SZ31" s="253">
        <v>98.029290000000003</v>
      </c>
      <c r="TA31" s="253">
        <v>97.989256999999995</v>
      </c>
      <c r="TB31" s="253">
        <v>97.971468000000002</v>
      </c>
      <c r="TC31" s="253">
        <v>97.978165000000004</v>
      </c>
      <c r="TD31" s="253">
        <v>98.000251000000006</v>
      </c>
      <c r="TE31" s="253">
        <v>98.023431000000002</v>
      </c>
      <c r="TF31" s="253">
        <v>98.033602999999999</v>
      </c>
      <c r="TG31" s="253">
        <v>98.020835000000005</v>
      </c>
      <c r="TH31" s="253">
        <v>97.984684000000001</v>
      </c>
      <c r="TI31" s="253">
        <v>97.938613000000004</v>
      </c>
      <c r="TJ31" s="253">
        <v>97.905281000000002</v>
      </c>
      <c r="TK31" s="253">
        <v>97.901134999999996</v>
      </c>
      <c r="TL31" s="253">
        <v>97.922979999999995</v>
      </c>
      <c r="TM31" s="253">
        <v>97.950524999999999</v>
      </c>
      <c r="TN31" s="253">
        <v>97.963508000000004</v>
      </c>
      <c r="TO31" s="253">
        <v>97.955020000000005</v>
      </c>
      <c r="TP31" s="253">
        <v>97.928528999999997</v>
      </c>
      <c r="TQ31" s="253">
        <v>97.888440000000003</v>
      </c>
      <c r="TR31" s="253">
        <v>97.839760999999996</v>
      </c>
      <c r="TS31" s="253">
        <v>97.794137000000006</v>
      </c>
      <c r="TT31" s="253">
        <v>97.767555000000002</v>
      </c>
      <c r="TU31" s="253">
        <v>97.768593999999993</v>
      </c>
      <c r="TV31" s="253">
        <v>97.791577000000004</v>
      </c>
      <c r="TW31" s="253">
        <v>97.823086000000004</v>
      </c>
      <c r="TX31" s="253">
        <v>97.851879999999994</v>
      </c>
      <c r="TY31" s="253">
        <v>97.871649000000005</v>
      </c>
      <c r="TZ31" s="253">
        <v>97.879288000000003</v>
      </c>
      <c r="UA31" s="253">
        <v>97.875353000000004</v>
      </c>
      <c r="UB31" s="253">
        <v>97.864216999999996</v>
      </c>
      <c r="UC31" s="253">
        <v>97.849712999999994</v>
      </c>
      <c r="UD31" s="253">
        <v>97.831557000000004</v>
      </c>
      <c r="UE31" s="253">
        <v>97.809202999999997</v>
      </c>
      <c r="UF31" s="253">
        <v>97.786886999999993</v>
      </c>
      <c r="UG31" s="253">
        <v>97.769998999999999</v>
      </c>
      <c r="UH31" s="253">
        <v>97.756630999999999</v>
      </c>
      <c r="UI31" s="253">
        <v>97.738101999999998</v>
      </c>
      <c r="UJ31" s="253">
        <v>97.710249000000005</v>
      </c>
      <c r="UK31" s="253">
        <v>97.680677000000003</v>
      </c>
      <c r="UL31" s="253">
        <v>97.662153000000004</v>
      </c>
      <c r="UM31" s="253">
        <v>97.660780000000003</v>
      </c>
      <c r="UN31" s="253">
        <v>97.672291000000001</v>
      </c>
      <c r="UO31" s="253">
        <v>97.686952000000005</v>
      </c>
      <c r="UP31" s="253">
        <v>97.695903999999999</v>
      </c>
      <c r="UQ31" s="253">
        <v>97.695593000000002</v>
      </c>
      <c r="UR31" s="253">
        <v>97.689515999999998</v>
      </c>
      <c r="US31" s="253">
        <v>97.685092999999995</v>
      </c>
      <c r="UT31" s="253">
        <v>97.686210000000003</v>
      </c>
      <c r="UU31" s="253">
        <v>97.688381000000007</v>
      </c>
      <c r="UV31" s="253">
        <v>97.683346999999998</v>
      </c>
      <c r="UW31" s="253">
        <v>97.669137000000006</v>
      </c>
      <c r="UX31" s="253">
        <v>97.653644999999997</v>
      </c>
      <c r="UY31" s="253">
        <v>97.646831000000006</v>
      </c>
      <c r="UZ31" s="253">
        <v>97.650091000000003</v>
      </c>
      <c r="VA31" s="253">
        <v>97.654714999999996</v>
      </c>
      <c r="VB31" s="253">
        <v>97.650966999999994</v>
      </c>
      <c r="VC31" s="253">
        <v>97.637949000000006</v>
      </c>
      <c r="VD31" s="253">
        <v>97.623621999999997</v>
      </c>
      <c r="VE31" s="253">
        <v>97.614295999999996</v>
      </c>
      <c r="VF31" s="253">
        <v>97.605738000000002</v>
      </c>
      <c r="VG31" s="253">
        <v>97.587913999999998</v>
      </c>
      <c r="VH31" s="253">
        <v>97.559762000000006</v>
      </c>
      <c r="VI31" s="253">
        <v>97.535989999999998</v>
      </c>
      <c r="VJ31" s="253">
        <v>97.534687000000005</v>
      </c>
      <c r="VK31" s="253">
        <v>97.558595999999994</v>
      </c>
      <c r="VL31" s="253">
        <v>97.591036000000003</v>
      </c>
      <c r="VM31" s="253">
        <v>97.609919000000005</v>
      </c>
      <c r="VN31" s="253">
        <v>97.603021999999996</v>
      </c>
      <c r="VO31" s="253">
        <v>97.570712</v>
      </c>
      <c r="VP31" s="253">
        <v>97.520543000000004</v>
      </c>
      <c r="VQ31" s="253">
        <v>97.463392999999996</v>
      </c>
      <c r="VR31" s="253">
        <v>97.411424999999994</v>
      </c>
      <c r="VS31" s="253">
        <v>97.373766000000003</v>
      </c>
      <c r="VT31" s="253">
        <v>97.353120000000004</v>
      </c>
      <c r="VU31" s="253">
        <v>97.347982999999999</v>
      </c>
      <c r="VV31" s="253">
        <v>97.356651999999997</v>
      </c>
      <c r="VW31" s="253">
        <v>97.375759000000002</v>
      </c>
      <c r="VX31" s="253">
        <v>97.395801000000006</v>
      </c>
      <c r="VY31" s="253">
        <v>97.403649000000001</v>
      </c>
      <c r="VZ31" s="253">
        <v>97.392902000000007</v>
      </c>
      <c r="WA31" s="253">
        <v>97.370475999999996</v>
      </c>
      <c r="WB31" s="253">
        <v>97.350727000000006</v>
      </c>
      <c r="WC31" s="253">
        <v>97.343237999999999</v>
      </c>
      <c r="WD31" s="253">
        <v>97.346689999999995</v>
      </c>
      <c r="WE31" s="253">
        <v>97.352891999999997</v>
      </c>
      <c r="WF31" s="253">
        <v>97.354682999999994</v>
      </c>
      <c r="WG31" s="253">
        <v>97.350624999999994</v>
      </c>
      <c r="WH31" s="253">
        <v>97.343945000000005</v>
      </c>
      <c r="WI31" s="253">
        <v>97.337613000000005</v>
      </c>
      <c r="WJ31" s="253">
        <v>97.330858000000006</v>
      </c>
      <c r="WK31" s="253">
        <v>97.321552999999994</v>
      </c>
      <c r="WL31" s="253">
        <v>97.312196</v>
      </c>
      <c r="WM31" s="253">
        <v>97.310986999999997</v>
      </c>
      <c r="WN31" s="253">
        <v>97.323857000000004</v>
      </c>
      <c r="WO31" s="253">
        <v>97.345757000000006</v>
      </c>
      <c r="WP31" s="253">
        <v>97.362791999999999</v>
      </c>
      <c r="WQ31" s="253">
        <v>97.364333999999999</v>
      </c>
      <c r="WR31" s="253">
        <v>97.351937000000007</v>
      </c>
      <c r="WS31" s="253">
        <v>97.335701999999998</v>
      </c>
      <c r="WT31" s="253">
        <v>97.322912000000002</v>
      </c>
      <c r="WU31" s="253">
        <v>97.312145999999998</v>
      </c>
      <c r="WV31" s="253">
        <v>97.298266999999996</v>
      </c>
      <c r="WW31" s="253">
        <v>97.281109999999998</v>
      </c>
      <c r="WX31" s="253">
        <v>97.267717000000005</v>
      </c>
      <c r="WY31" s="253">
        <v>97.265934000000001</v>
      </c>
      <c r="WZ31" s="253">
        <v>97.276218</v>
      </c>
      <c r="XA31" s="253">
        <v>97.290413999999998</v>
      </c>
      <c r="XB31" s="253">
        <v>97.298472000000004</v>
      </c>
      <c r="XC31" s="253">
        <v>97.295576999999994</v>
      </c>
      <c r="XD31" s="253">
        <v>97.282994000000002</v>
      </c>
      <c r="XE31" s="253">
        <v>97.264240000000001</v>
      </c>
      <c r="XF31" s="253">
        <v>97.243029000000007</v>
      </c>
      <c r="XG31" s="253">
        <v>97.22448</v>
      </c>
      <c r="XH31" s="253">
        <v>97.215040000000002</v>
      </c>
      <c r="XI31" s="253">
        <v>97.218564000000001</v>
      </c>
      <c r="XJ31" s="253">
        <v>97.232709</v>
      </c>
      <c r="XK31" s="253">
        <v>97.250748000000002</v>
      </c>
      <c r="XL31" s="253">
        <v>97.267111999999997</v>
      </c>
      <c r="XM31" s="253">
        <v>97.280595000000005</v>
      </c>
      <c r="XN31" s="253">
        <v>97.292349000000002</v>
      </c>
      <c r="XO31" s="253">
        <v>97.301711999999995</v>
      </c>
      <c r="XP31" s="253">
        <v>97.304222999999993</v>
      </c>
      <c r="XQ31" s="253">
        <v>97.293925999999999</v>
      </c>
      <c r="XR31" s="253">
        <v>97.269154</v>
      </c>
      <c r="XS31" s="253">
        <v>97.237646999999996</v>
      </c>
      <c r="XT31" s="253">
        <v>97.214601999999999</v>
      </c>
      <c r="XU31" s="253">
        <v>97.211524999999995</v>
      </c>
      <c r="XV31" s="253">
        <v>97.225036000000003</v>
      </c>
      <c r="XW31" s="253">
        <v>97.238675000000001</v>
      </c>
      <c r="XX31" s="253">
        <v>97.238811999999996</v>
      </c>
      <c r="XY31" s="253">
        <v>97.228352000000001</v>
      </c>
      <c r="XZ31" s="253">
        <v>97.221985000000004</v>
      </c>
      <c r="YA31" s="253">
        <v>97.227703000000005</v>
      </c>
      <c r="YB31" s="253">
        <v>97.236552000000003</v>
      </c>
      <c r="YC31" s="253">
        <v>97.233373</v>
      </c>
      <c r="YD31" s="253">
        <v>97.215332000000004</v>
      </c>
      <c r="YE31" s="253">
        <v>97.196247</v>
      </c>
      <c r="YF31" s="253">
        <v>97.192763999999997</v>
      </c>
      <c r="YG31" s="253">
        <v>97.209719000000007</v>
      </c>
      <c r="YH31" s="253">
        <v>97.238809000000003</v>
      </c>
      <c r="YI31" s="253">
        <v>97.266779</v>
      </c>
      <c r="YJ31" s="253">
        <v>97.281816000000006</v>
      </c>
      <c r="YK31" s="253">
        <v>97.276120000000006</v>
      </c>
      <c r="YL31" s="253">
        <v>97.249634</v>
      </c>
      <c r="YM31" s="253">
        <v>97.213522999999995</v>
      </c>
      <c r="YN31" s="253">
        <v>97.185790999999995</v>
      </c>
      <c r="YO31" s="253">
        <v>97.178758999999999</v>
      </c>
      <c r="YP31" s="253">
        <v>97.189376999999993</v>
      </c>
      <c r="YQ31" s="253">
        <v>97.202234000000004</v>
      </c>
      <c r="YR31" s="253">
        <v>97.202012999999994</v>
      </c>
      <c r="YS31" s="253">
        <v>97.183734999999999</v>
      </c>
      <c r="YT31" s="253">
        <v>97.153616999999997</v>
      </c>
      <c r="YU31" s="253">
        <v>97.122855000000001</v>
      </c>
      <c r="YV31" s="253">
        <v>97.101280000000003</v>
      </c>
      <c r="YW31" s="253">
        <v>97.094994</v>
      </c>
      <c r="YX31" s="253">
        <v>97.106376999999995</v>
      </c>
      <c r="YY31" s="253">
        <v>97.132842999999994</v>
      </c>
      <c r="YZ31" s="253">
        <v>97.165239999999997</v>
      </c>
      <c r="ZA31" s="253">
        <v>97.191557000000003</v>
      </c>
      <c r="ZB31" s="253">
        <v>97.206146000000004</v>
      </c>
      <c r="ZC31" s="253">
        <v>97.213682000000006</v>
      </c>
      <c r="ZD31" s="253">
        <v>97.219999000000001</v>
      </c>
      <c r="ZE31" s="253">
        <v>97.220626999999993</v>
      </c>
      <c r="ZF31" s="253">
        <v>97.204974000000007</v>
      </c>
      <c r="ZG31" s="253">
        <v>97.173876000000007</v>
      </c>
      <c r="ZH31" s="253">
        <v>97.146090000000001</v>
      </c>
      <c r="ZI31" s="253">
        <v>97.141655999999998</v>
      </c>
      <c r="ZJ31" s="253">
        <v>97.161828999999997</v>
      </c>
      <c r="ZK31" s="253">
        <v>97.190398000000002</v>
      </c>
      <c r="ZL31" s="253">
        <v>97.211650000000006</v>
      </c>
      <c r="ZM31" s="253">
        <v>97.220186999999996</v>
      </c>
      <c r="ZN31" s="253">
        <v>97.214988000000005</v>
      </c>
      <c r="ZO31" s="253">
        <v>97.193871999999999</v>
      </c>
      <c r="ZP31" s="253">
        <v>97.159074000000004</v>
      </c>
      <c r="ZQ31" s="253">
        <v>97.122580999999997</v>
      </c>
      <c r="ZR31" s="253">
        <v>97.098973000000001</v>
      </c>
      <c r="ZS31" s="253">
        <v>97.093170000000001</v>
      </c>
      <c r="ZT31" s="253">
        <v>97.098799</v>
      </c>
      <c r="ZU31" s="253">
        <v>97.107851999999994</v>
      </c>
      <c r="ZV31" s="253">
        <v>97.118097000000006</v>
      </c>
      <c r="ZW31" s="253">
        <v>97.130330999999998</v>
      </c>
      <c r="ZX31" s="253">
        <v>97.142162999999996</v>
      </c>
      <c r="ZY31" s="253">
        <v>97.148269999999997</v>
      </c>
      <c r="ZZ31" s="253">
        <v>97.146777</v>
      </c>
      <c r="AAA31" s="253">
        <v>97.142739000000006</v>
      </c>
      <c r="AAB31" s="253">
        <v>97.143275000000003</v>
      </c>
      <c r="AAC31" s="253">
        <v>97.149609999999996</v>
      </c>
      <c r="AAD31" s="253">
        <v>97.155556000000004</v>
      </c>
      <c r="AAE31" s="253">
        <v>97.1541</v>
      </c>
      <c r="AAF31" s="253">
        <v>97.143840999999995</v>
      </c>
      <c r="AAG31" s="253">
        <v>97.128542999999993</v>
      </c>
      <c r="AAH31" s="253">
        <v>97.113676999999996</v>
      </c>
      <c r="AAI31" s="253">
        <v>97.106070000000003</v>
      </c>
      <c r="AAJ31" s="253">
        <v>97.113523999999998</v>
      </c>
      <c r="AAK31" s="253">
        <v>97.138206999999994</v>
      </c>
      <c r="AAL31" s="253">
        <v>97.169317000000007</v>
      </c>
      <c r="AAM31" s="253">
        <v>97.188045000000002</v>
      </c>
      <c r="AAN31" s="253">
        <v>97.184030000000007</v>
      </c>
      <c r="AAO31" s="253">
        <v>97.165239999999997</v>
      </c>
      <c r="AAP31" s="253">
        <v>97.149047999999993</v>
      </c>
      <c r="AAQ31" s="253">
        <v>97.145452000000006</v>
      </c>
      <c r="AAR31" s="253">
        <v>97.151745000000005</v>
      </c>
      <c r="AAS31" s="253">
        <v>97.160754999999995</v>
      </c>
      <c r="AAT31" s="253">
        <v>97.169293999999994</v>
      </c>
      <c r="AAU31" s="253">
        <v>97.178496999999993</v>
      </c>
      <c r="AAV31" s="253">
        <v>97.189927999999995</v>
      </c>
      <c r="AAW31" s="253">
        <v>97.203151000000005</v>
      </c>
      <c r="AAX31" s="253">
        <v>97.215068000000002</v>
      </c>
      <c r="AAY31" s="253">
        <v>97.220471000000003</v>
      </c>
      <c r="AAZ31" s="253">
        <v>97.215179000000006</v>
      </c>
      <c r="ABA31" s="253">
        <v>97.201031999999998</v>
      </c>
      <c r="ABB31" s="253">
        <v>97.187725999999998</v>
      </c>
      <c r="ABC31" s="253">
        <v>97.187664999999996</v>
      </c>
      <c r="ABD31" s="253">
        <v>97.206637999999998</v>
      </c>
      <c r="ABE31" s="253">
        <v>97.237960000000001</v>
      </c>
      <c r="ABF31" s="253">
        <v>97.266233</v>
      </c>
      <c r="ABG31" s="253">
        <v>97.279099000000002</v>
      </c>
      <c r="ABH31" s="253">
        <v>97.276751000000004</v>
      </c>
      <c r="ABI31" s="253">
        <v>97.269578999999993</v>
      </c>
      <c r="ABJ31" s="253">
        <v>97.266638999999998</v>
      </c>
      <c r="ABK31" s="253">
        <v>97.268030999999993</v>
      </c>
      <c r="ABL31" s="253">
        <v>97.268743000000001</v>
      </c>
      <c r="ABM31" s="253">
        <v>97.266761000000002</v>
      </c>
      <c r="ABN31" s="253">
        <v>97.264628999999999</v>
      </c>
      <c r="ABO31" s="253">
        <v>97.264759999999995</v>
      </c>
      <c r="ABP31" s="253">
        <v>97.266797999999994</v>
      </c>
      <c r="ABQ31" s="253">
        <v>97.269580000000005</v>
      </c>
      <c r="ABR31" s="253">
        <v>97.272491000000002</v>
      </c>
      <c r="ABS31" s="253">
        <v>97.274148999999994</v>
      </c>
      <c r="ABT31" s="253">
        <v>97.272948</v>
      </c>
      <c r="ABU31" s="253">
        <v>97.271589000000006</v>
      </c>
      <c r="ABV31" s="253">
        <v>97.279347999999999</v>
      </c>
      <c r="ABW31" s="253">
        <v>97.306010999999998</v>
      </c>
      <c r="ABX31" s="253">
        <v>97.351320000000001</v>
      </c>
      <c r="ABY31" s="253">
        <v>97.400789000000003</v>
      </c>
      <c r="ABZ31" s="253">
        <v>97.433982</v>
      </c>
      <c r="ACA31" s="253">
        <v>97.439347999999995</v>
      </c>
      <c r="ACB31" s="253">
        <v>97.422478999999996</v>
      </c>
      <c r="ACC31" s="253">
        <v>97.400158000000005</v>
      </c>
      <c r="ACD31" s="253">
        <v>97.386926000000003</v>
      </c>
      <c r="ACE31" s="253">
        <v>97.387596000000002</v>
      </c>
      <c r="ACF31" s="253">
        <v>97.400281000000007</v>
      </c>
      <c r="ACG31" s="253">
        <v>97.421818999999999</v>
      </c>
      <c r="ACH31" s="253">
        <v>97.448217999999997</v>
      </c>
      <c r="ACI31" s="253">
        <v>97.473574999999997</v>
      </c>
      <c r="ACJ31" s="253">
        <v>97.493481000000003</v>
      </c>
      <c r="ACK31" s="253">
        <v>97.509366</v>
      </c>
      <c r="ACL31" s="253">
        <v>97.525861000000006</v>
      </c>
      <c r="ACM31" s="253">
        <v>97.543482999999995</v>
      </c>
      <c r="ACN31" s="253">
        <v>97.557350999999997</v>
      </c>
      <c r="ACO31" s="253">
        <v>97.564080000000004</v>
      </c>
      <c r="ACP31" s="253">
        <v>97.566882000000007</v>
      </c>
      <c r="ACQ31" s="253">
        <v>97.571893000000003</v>
      </c>
      <c r="ACR31" s="253">
        <v>97.580932000000004</v>
      </c>
      <c r="ACS31" s="253">
        <v>97.588904999999997</v>
      </c>
      <c r="ACT31" s="253">
        <v>97.587046999999998</v>
      </c>
      <c r="ACU31" s="253">
        <v>97.569057999999998</v>
      </c>
      <c r="ACV31" s="253">
        <v>97.537789000000004</v>
      </c>
      <c r="ACW31" s="253">
        <v>97.507307999999995</v>
      </c>
      <c r="ACX31" s="253">
        <v>97.494181999999995</v>
      </c>
      <c r="ACY31" s="253">
        <v>97.502554000000003</v>
      </c>
      <c r="ACZ31" s="253">
        <v>97.519508000000002</v>
      </c>
      <c r="ADA31" s="253">
        <v>97.528972999999993</v>
      </c>
      <c r="ADB31" s="253">
        <v>97.529358999999999</v>
      </c>
      <c r="ADC31" s="253">
        <v>97.533776000000003</v>
      </c>
      <c r="ADD31" s="253">
        <v>97.553545999999997</v>
      </c>
      <c r="ADE31" s="253">
        <v>97.585711000000003</v>
      </c>
      <c r="ADF31" s="253">
        <v>97.617230000000006</v>
      </c>
      <c r="ADG31" s="253">
        <v>97.637303000000003</v>
      </c>
      <c r="ADH31" s="253">
        <v>97.644005000000007</v>
      </c>
      <c r="ADI31" s="253">
        <v>97.643000999999998</v>
      </c>
      <c r="ADJ31" s="253">
        <v>97.643221999999994</v>
      </c>
      <c r="ADK31" s="253">
        <v>97.651330000000002</v>
      </c>
      <c r="ADL31" s="253">
        <v>97.665993</v>
      </c>
      <c r="ADM31" s="253">
        <v>97.677377000000007</v>
      </c>
      <c r="ADN31" s="253">
        <v>97.675004999999999</v>
      </c>
      <c r="ADO31" s="253">
        <v>97.657640000000001</v>
      </c>
      <c r="ADP31" s="253">
        <v>97.635557000000006</v>
      </c>
      <c r="ADQ31" s="253">
        <v>97.623992999999999</v>
      </c>
      <c r="ADR31" s="253">
        <v>97.634065000000007</v>
      </c>
      <c r="ADS31" s="253">
        <v>97.665711000000002</v>
      </c>
      <c r="ADT31" s="253">
        <v>97.705190999999999</v>
      </c>
      <c r="ADU31" s="253">
        <v>97.731990999999994</v>
      </c>
      <c r="ADV31" s="253">
        <v>97.734711000000004</v>
      </c>
      <c r="ADW31" s="253">
        <v>97.721743000000004</v>
      </c>
      <c r="ADX31" s="253">
        <v>97.712469999999996</v>
      </c>
      <c r="ADY31" s="253">
        <v>97.716937000000001</v>
      </c>
      <c r="ADZ31" s="253">
        <v>97.728272000000004</v>
      </c>
      <c r="AEA31" s="253">
        <v>97.735898000000006</v>
      </c>
      <c r="AEB31" s="253">
        <v>97.739086999999998</v>
      </c>
      <c r="AEC31" s="253">
        <v>97.742440999999999</v>
      </c>
      <c r="AED31" s="253">
        <v>97.744099000000006</v>
      </c>
      <c r="AEE31" s="253">
        <v>97.737764999999996</v>
      </c>
      <c r="AEF31" s="253">
        <v>97.725285999999997</v>
      </c>
      <c r="AEG31" s="253">
        <v>97.718531999999996</v>
      </c>
      <c r="AEH31" s="253">
        <v>97.726988000000006</v>
      </c>
      <c r="AEI31" s="253">
        <v>97.750057999999996</v>
      </c>
      <c r="AEJ31" s="253">
        <v>97.782720999999995</v>
      </c>
      <c r="AEK31" s="253">
        <v>97.820218999999994</v>
      </c>
      <c r="AEL31" s="253">
        <v>97.852808999999993</v>
      </c>
      <c r="AEM31" s="253">
        <v>97.864671000000001</v>
      </c>
      <c r="AEN31" s="253">
        <v>97.848532000000006</v>
      </c>
      <c r="AEO31" s="253">
        <v>97.819435999999996</v>
      </c>
      <c r="AEP31" s="253">
        <v>97.804743999999999</v>
      </c>
      <c r="AEQ31" s="253">
        <v>97.818343999999996</v>
      </c>
      <c r="AER31" s="253">
        <v>97.849789999999999</v>
      </c>
      <c r="AES31" s="253">
        <v>97.879823000000002</v>
      </c>
      <c r="AET31" s="253">
        <v>97.900570000000002</v>
      </c>
      <c r="AEU31" s="253">
        <v>97.917328999999995</v>
      </c>
      <c r="AEV31" s="253">
        <v>97.935860000000005</v>
      </c>
      <c r="AEW31" s="253">
        <v>97.954363999999998</v>
      </c>
      <c r="AEX31" s="253">
        <v>97.967896999999994</v>
      </c>
      <c r="AEY31" s="253">
        <v>97.976630999999998</v>
      </c>
      <c r="AEZ31" s="253">
        <v>97.987279999999998</v>
      </c>
      <c r="AFA31" s="253">
        <v>98.006111000000004</v>
      </c>
      <c r="AFB31" s="253">
        <v>98.031041999999999</v>
      </c>
      <c r="AFC31" s="253">
        <v>98.051637999999997</v>
      </c>
      <c r="AFD31" s="253">
        <v>98.058175000000006</v>
      </c>
      <c r="AFE31" s="253">
        <v>98.051060000000007</v>
      </c>
      <c r="AFF31" s="253">
        <v>98.041180999999995</v>
      </c>
      <c r="AFG31" s="253">
        <v>98.041889999999995</v>
      </c>
      <c r="AFH31" s="253">
        <v>98.060744</v>
      </c>
      <c r="AFI31" s="253">
        <v>98.095380000000006</v>
      </c>
      <c r="AFJ31" s="253">
        <v>98.133033999999995</v>
      </c>
      <c r="AFK31" s="253">
        <v>98.155544000000006</v>
      </c>
      <c r="AFL31" s="253">
        <v>98.151722000000007</v>
      </c>
      <c r="AFM31" s="253">
        <v>98.128831000000005</v>
      </c>
      <c r="AFN31" s="253">
        <v>98.108857</v>
      </c>
      <c r="AFO31" s="253">
        <v>98.109532999999999</v>
      </c>
      <c r="AFP31" s="253">
        <v>98.129493999999994</v>
      </c>
      <c r="AFQ31" s="253">
        <v>98.153521999999995</v>
      </c>
      <c r="AFR31" s="253">
        <v>98.170415000000006</v>
      </c>
      <c r="AFS31" s="253">
        <v>98.182305999999997</v>
      </c>
      <c r="AFT31" s="253">
        <v>98.196798999999999</v>
      </c>
      <c r="AFU31" s="253">
        <v>98.214038000000002</v>
      </c>
      <c r="AFV31" s="253">
        <v>98.224829999999997</v>
      </c>
      <c r="AFW31" s="253">
        <v>98.221774999999994</v>
      </c>
      <c r="AFX31" s="253">
        <v>98.209856000000002</v>
      </c>
      <c r="AFY31" s="253">
        <v>98.202736000000002</v>
      </c>
      <c r="AFZ31" s="253">
        <v>98.207445000000007</v>
      </c>
      <c r="AGA31" s="253">
        <v>98.215986999999998</v>
      </c>
      <c r="AGB31" s="253">
        <v>98.216082999999998</v>
      </c>
      <c r="AGC31" s="253">
        <v>98.208046999999993</v>
      </c>
      <c r="AGD31" s="253">
        <v>98.204494999999994</v>
      </c>
      <c r="AGE31" s="253">
        <v>98.212779999999995</v>
      </c>
      <c r="AGF31" s="253">
        <v>98.225477999999995</v>
      </c>
      <c r="AGG31" s="253">
        <v>98.232731000000001</v>
      </c>
      <c r="AGH31" s="253">
        <v>98.237286999999995</v>
      </c>
      <c r="AGI31" s="253">
        <v>98.248921999999993</v>
      </c>
      <c r="AGJ31" s="253">
        <v>98.267030000000005</v>
      </c>
      <c r="AGK31" s="253">
        <v>98.278875999999997</v>
      </c>
      <c r="AGL31" s="253">
        <v>98.277297000000004</v>
      </c>
      <c r="AGM31" s="253">
        <v>98.272347999999994</v>
      </c>
      <c r="AGN31" s="253">
        <v>98.280738999999997</v>
      </c>
      <c r="AGO31" s="253">
        <v>98.307415000000006</v>
      </c>
      <c r="AGP31" s="253">
        <v>98.340924999999999</v>
      </c>
      <c r="AGQ31" s="253">
        <v>98.364402999999996</v>
      </c>
      <c r="AGR31" s="253">
        <v>98.369304</v>
      </c>
      <c r="AGS31" s="253">
        <v>98.362092000000004</v>
      </c>
      <c r="AGT31" s="253">
        <v>98.360218000000003</v>
      </c>
      <c r="AGU31" s="253">
        <v>98.377915999999999</v>
      </c>
      <c r="AGV31" s="253">
        <v>98.411647000000002</v>
      </c>
      <c r="AGW31" s="253">
        <v>98.441517000000005</v>
      </c>
      <c r="AGX31" s="253">
        <v>98.451182000000003</v>
      </c>
      <c r="AGY31" s="253">
        <v>98.444479999999999</v>
      </c>
      <c r="AGZ31" s="253">
        <v>98.437708000000001</v>
      </c>
      <c r="AHA31" s="253">
        <v>98.437691999999998</v>
      </c>
      <c r="AHB31" s="253">
        <v>98.434657000000001</v>
      </c>
      <c r="AHC31" s="253">
        <v>98.418011000000007</v>
      </c>
      <c r="AHD31" s="253">
        <v>98.392444999999995</v>
      </c>
      <c r="AHE31" s="253">
        <v>98.374120000000005</v>
      </c>
      <c r="AHF31" s="253">
        <v>98.375311999999994</v>
      </c>
      <c r="AHG31" s="253">
        <v>98.396991999999997</v>
      </c>
      <c r="AHH31" s="253">
        <v>98.432242000000002</v>
      </c>
      <c r="AHI31" s="253">
        <v>98.470423999999994</v>
      </c>
      <c r="AHJ31" s="253">
        <v>98.499250000000004</v>
      </c>
      <c r="AHK31" s="253">
        <v>98.510262999999995</v>
      </c>
      <c r="AHL31" s="253">
        <v>98.506114999999994</v>
      </c>
      <c r="AHM31" s="253">
        <v>98.499707999999998</v>
      </c>
      <c r="AHN31" s="253">
        <v>98.503321999999997</v>
      </c>
      <c r="AHO31" s="253">
        <v>98.518891999999994</v>
      </c>
      <c r="AHP31" s="253">
        <v>98.538899999999998</v>
      </c>
      <c r="AHQ31" s="253">
        <v>98.554091</v>
      </c>
      <c r="AHR31" s="253">
        <v>98.559377999999995</v>
      </c>
      <c r="AHS31" s="253">
        <v>98.555620000000005</v>
      </c>
      <c r="AHT31" s="253">
        <v>98.549035000000003</v>
      </c>
      <c r="AHU31" s="253">
        <v>98.547520000000006</v>
      </c>
      <c r="AHV31" s="253">
        <v>98.553872999999996</v>
      </c>
      <c r="AHW31" s="253">
        <v>98.562250000000006</v>
      </c>
      <c r="AHX31" s="253">
        <v>98.563688999999997</v>
      </c>
      <c r="AHY31" s="253">
        <v>98.556065000000004</v>
      </c>
      <c r="AHZ31" s="253">
        <v>98.546947000000003</v>
      </c>
      <c r="AIA31" s="253">
        <v>98.545761999999996</v>
      </c>
      <c r="AIB31" s="253">
        <v>98.554201000000006</v>
      </c>
      <c r="AIC31" s="253">
        <v>98.564836</v>
      </c>
      <c r="AID31" s="253">
        <v>98.568781000000001</v>
      </c>
      <c r="AIE31" s="253">
        <v>98.565066999999999</v>
      </c>
      <c r="AIF31" s="253">
        <v>98.562700000000007</v>
      </c>
      <c r="AIG31" s="253">
        <v>98.572040999999999</v>
      </c>
      <c r="AIH31" s="253">
        <v>98.592320999999998</v>
      </c>
      <c r="AII31" s="253">
        <v>98.608400000000003</v>
      </c>
      <c r="AIJ31" s="253">
        <v>98.603195999999997</v>
      </c>
      <c r="AIK31" s="253">
        <v>98.574901999999994</v>
      </c>
      <c r="AIL31" s="253">
        <v>98.540391999999997</v>
      </c>
      <c r="AIM31" s="253">
        <v>98.520717000000005</v>
      </c>
      <c r="AIN31" s="253">
        <v>98.524096</v>
      </c>
      <c r="AIO31" s="253">
        <v>98.542897999999994</v>
      </c>
      <c r="AIP31" s="253">
        <v>98.564081999999999</v>
      </c>
      <c r="AIQ31" s="253">
        <v>98.580183000000005</v>
      </c>
      <c r="AIR31" s="253">
        <v>98.591684999999998</v>
      </c>
      <c r="AIS31" s="253">
        <v>98.601900999999998</v>
      </c>
      <c r="AIT31" s="253">
        <v>98.610927000000004</v>
      </c>
      <c r="AIU31" s="253">
        <v>98.614981999999998</v>
      </c>
      <c r="AIV31" s="253">
        <v>98.612301000000002</v>
      </c>
      <c r="AIW31" s="253">
        <v>98.608959999999996</v>
      </c>
      <c r="AIX31" s="253">
        <v>98.615718999999999</v>
      </c>
      <c r="AIY31" s="253">
        <v>98.636784000000006</v>
      </c>
      <c r="AIZ31" s="253">
        <v>98.663279000000003</v>
      </c>
      <c r="AJA31" s="253">
        <v>98.680391</v>
      </c>
      <c r="AJB31" s="253">
        <v>98.680897000000002</v>
      </c>
      <c r="AJC31" s="253">
        <v>98.670112000000003</v>
      </c>
      <c r="AJD31" s="253">
        <v>98.658790999999994</v>
      </c>
      <c r="AJE31" s="253">
        <v>98.654246000000001</v>
      </c>
      <c r="AJF31" s="253">
        <v>98.657881000000003</v>
      </c>
      <c r="AJG31" s="253">
        <v>98.667215999999996</v>
      </c>
      <c r="AJH31" s="253">
        <v>98.677235999999994</v>
      </c>
      <c r="AJI31" s="253">
        <v>98.681107999999995</v>
      </c>
      <c r="AJJ31" s="253">
        <v>98.672914000000006</v>
      </c>
      <c r="AJK31" s="253">
        <v>98.651973999999996</v>
      </c>
      <c r="AJL31" s="253">
        <v>98.625181999999995</v>
      </c>
      <c r="AJM31" s="253">
        <v>98.604584000000003</v>
      </c>
      <c r="AJN31" s="253">
        <v>98.600491000000005</v>
      </c>
      <c r="AJO31" s="253">
        <v>98.614385999999996</v>
      </c>
      <c r="AJP31" s="253">
        <v>98.637941999999995</v>
      </c>
      <c r="AJQ31" s="253">
        <v>98.659824</v>
      </c>
      <c r="AJR31" s="253">
        <v>98.673893000000007</v>
      </c>
      <c r="AJS31" s="253">
        <v>98.680366000000006</v>
      </c>
      <c r="AJT31" s="253">
        <v>98.680411000000007</v>
      </c>
      <c r="AJU31" s="253">
        <v>98.672746000000004</v>
      </c>
      <c r="AJV31" s="253">
        <v>98.656869999999998</v>
      </c>
      <c r="AJW31" s="253">
        <v>98.637781000000004</v>
      </c>
      <c r="AJX31" s="253">
        <v>98.624870999999999</v>
      </c>
      <c r="AJY31" s="253">
        <v>98.625214</v>
      </c>
      <c r="AJZ31" s="253">
        <v>98.637962999999999</v>
      </c>
      <c r="AKA31" s="253">
        <v>98.655378999999996</v>
      </c>
      <c r="AKB31" s="253">
        <v>98.669083000000001</v>
      </c>
      <c r="AKC31" s="253">
        <v>98.675499000000002</v>
      </c>
      <c r="AKD31" s="253">
        <v>98.675991999999994</v>
      </c>
      <c r="AKE31" s="253">
        <v>98.673088000000007</v>
      </c>
      <c r="AKF31" s="253">
        <v>98.668356000000003</v>
      </c>
      <c r="AKG31" s="253">
        <v>98.664330000000007</v>
      </c>
      <c r="AKH31" s="253">
        <v>98.665756000000002</v>
      </c>
      <c r="AKI31" s="253">
        <v>98.675597999999994</v>
      </c>
      <c r="AKJ31" s="253">
        <v>98.689924000000005</v>
      </c>
      <c r="AKK31" s="253">
        <v>98.700113000000002</v>
      </c>
      <c r="AKL31" s="253">
        <v>98.702163999999996</v>
      </c>
      <c r="AKM31" s="253">
        <v>98.701317000000003</v>
      </c>
      <c r="AKN31" s="253">
        <v>98.704256999999998</v>
      </c>
      <c r="AKO31" s="253">
        <v>98.707882999999995</v>
      </c>
      <c r="AKP31" s="253">
        <v>98.701104000000001</v>
      </c>
      <c r="AKQ31" s="253">
        <v>98.680582999999999</v>
      </c>
      <c r="AKR31" s="253">
        <v>98.660884999999993</v>
      </c>
      <c r="AKS31" s="253">
        <v>98.662312</v>
      </c>
      <c r="AKT31" s="253">
        <v>98.687417999999994</v>
      </c>
      <c r="AKU31" s="253">
        <v>98.714393000000001</v>
      </c>
      <c r="AKV31" s="253">
        <v>98.718428000000003</v>
      </c>
      <c r="AKW31" s="253">
        <v>98.697817999999998</v>
      </c>
      <c r="AKX31" s="253">
        <v>98.673271</v>
      </c>
      <c r="AKY31" s="253">
        <v>98.661766</v>
      </c>
      <c r="AKZ31" s="253">
        <v>98.658500000000004</v>
      </c>
      <c r="ALA31" s="253">
        <v>98.648544999999999</v>
      </c>
      <c r="ALB31" s="253">
        <v>98.629833000000005</v>
      </c>
      <c r="ALC31" s="253">
        <v>98.615984999999995</v>
      </c>
      <c r="ALD31" s="253">
        <v>98.617058999999998</v>
      </c>
      <c r="ALE31" s="253">
        <v>98.626053999999996</v>
      </c>
      <c r="ALF31" s="253">
        <v>98.628259</v>
      </c>
      <c r="ALG31" s="253">
        <v>98.618092000000004</v>
      </c>
      <c r="ALH31" s="253">
        <v>98.600801000000004</v>
      </c>
      <c r="ALI31" s="253">
        <v>98.580412999999993</v>
      </c>
      <c r="ALJ31" s="253">
        <v>98.553396000000006</v>
      </c>
      <c r="ALK31" s="253">
        <v>98.516784999999999</v>
      </c>
      <c r="ALL31" s="253">
        <v>98.478194000000002</v>
      </c>
      <c r="ALM31" s="253">
        <v>98.452392000000003</v>
      </c>
      <c r="ALN31" s="253">
        <v>98.446838</v>
      </c>
      <c r="ALO31" s="253">
        <v>98.452285000000003</v>
      </c>
      <c r="ALP31" s="253">
        <v>98.449720999999997</v>
      </c>
      <c r="ALQ31" s="253">
        <v>98.426576999999995</v>
      </c>
      <c r="ALR31" s="253">
        <v>98.385282000000004</v>
      </c>
      <c r="ALS31" s="253">
        <v>98.336432000000002</v>
      </c>
      <c r="ALT31" s="253">
        <v>98.287149999999997</v>
      </c>
      <c r="ALU31" s="253">
        <v>98.238539000000003</v>
      </c>
      <c r="ALV31" s="253">
        <v>98.191890000000001</v>
      </c>
      <c r="ALW31" s="253">
        <v>98.151325999999997</v>
      </c>
      <c r="ALX31" s="253">
        <v>98.117597000000004</v>
      </c>
      <c r="ALY31" s="253">
        <v>98.082370999999995</v>
      </c>
      <c r="ALZ31" s="253">
        <v>98.032993000000005</v>
      </c>
      <c r="AMA31" s="253">
        <v>97.963930000000005</v>
      </c>
      <c r="AMB31" s="253">
        <v>97.881699999999995</v>
      </c>
      <c r="AMC31" s="253">
        <v>97.797838999999996</v>
      </c>
      <c r="AMD31" s="253">
        <v>97.718023000000002</v>
      </c>
      <c r="AME31" s="253">
        <v>97.638159000000002</v>
      </c>
      <c r="AMF31" s="253">
        <v>97.549086000000003</v>
      </c>
      <c r="AMG31" s="253">
        <v>97.443235000000001</v>
      </c>
      <c r="AMH31" s="253">
        <v>97.317645999999996</v>
      </c>
      <c r="AMI31" s="253">
        <v>97.173665</v>
      </c>
      <c r="AMJ31" s="253">
        <v>97.015772999999996</v>
      </c>
      <c r="AMK31" s="253">
        <v>96.849560999999994</v>
      </c>
      <c r="AML31" s="253">
        <v>96.677858999999998</v>
      </c>
      <c r="AMM31" s="253">
        <v>96.497029999999995</v>
      </c>
      <c r="AMN31" s="253">
        <v>96.297234000000003</v>
      </c>
      <c r="AMO31" s="253">
        <v>96.067100999999994</v>
      </c>
      <c r="AMP31" s="253">
        <v>95.799233000000001</v>
      </c>
      <c r="AMQ31" s="253">
        <v>95.492632999999998</v>
      </c>
      <c r="AMR31" s="253">
        <v>95.150633999999997</v>
      </c>
      <c r="AMS31" s="253">
        <v>94.774372999999997</v>
      </c>
      <c r="AMT31" s="253">
        <v>94.355261999999996</v>
      </c>
      <c r="AMU31" s="253">
        <v>93.874780999999999</v>
      </c>
      <c r="AMV31" s="253">
        <v>93.316372999999999</v>
      </c>
      <c r="AMW31" s="253">
        <v>92.679422000000002</v>
      </c>
      <c r="AMX31" s="253">
        <v>91.978367000000006</v>
      </c>
      <c r="AMY31" s="253">
        <v>91.225793999999993</v>
      </c>
      <c r="AMZ31" s="253">
        <v>90.420357999999993</v>
      </c>
      <c r="ANA31" s="253">
        <v>89.555822000000006</v>
      </c>
      <c r="ANB31" s="253">
        <v>88.639437999999998</v>
      </c>
      <c r="ANC31" s="253">
        <v>87.696089999999998</v>
      </c>
      <c r="AND31" s="253">
        <v>86.755611000000002</v>
      </c>
      <c r="ANE31" s="253">
        <v>85.844285999999997</v>
      </c>
      <c r="ANF31" s="253">
        <v>84.990251000000001</v>
      </c>
      <c r="ANG31" s="253">
        <v>84.226704999999995</v>
      </c>
      <c r="ANH31" s="253">
        <v>83.576418000000004</v>
      </c>
      <c r="ANI31" s="253">
        <v>83.030887000000007</v>
      </c>
      <c r="ANJ31" s="253">
        <v>82.549000000000007</v>
      </c>
      <c r="ANK31" s="253">
        <v>82.076606999999996</v>
      </c>
      <c r="ANL31" s="253">
        <v>81.565487000000005</v>
      </c>
      <c r="ANM31" s="253">
        <v>80.981632000000005</v>
      </c>
      <c r="ANN31" s="253">
        <v>80.312000999999995</v>
      </c>
      <c r="ANO31" s="253">
        <v>79.576108000000005</v>
      </c>
      <c r="ANP31" s="253">
        <v>78.834416000000004</v>
      </c>
      <c r="ANQ31" s="253">
        <v>78.184849999999997</v>
      </c>
      <c r="ANR31" s="253">
        <v>77.746429000000006</v>
      </c>
      <c r="ANS31" s="253">
        <v>77.630572999999998</v>
      </c>
      <c r="ANT31" s="253">
        <v>77.905220999999997</v>
      </c>
      <c r="ANU31" s="253">
        <v>78.568869000000007</v>
      </c>
      <c r="ANV31" s="253">
        <v>79.555139999999994</v>
      </c>
      <c r="ANW31" s="253">
        <v>80.759943000000007</v>
      </c>
      <c r="ANX31" s="253">
        <v>82.064387999999994</v>
      </c>
      <c r="ANY31" s="253">
        <v>83.344065999999998</v>
      </c>
      <c r="ANZ31" s="253">
        <v>84.482292999999999</v>
      </c>
      <c r="AOA31" s="253">
        <v>85.390651000000005</v>
      </c>
      <c r="AOB31" s="253">
        <v>86.023156999999998</v>
      </c>
      <c r="AOC31" s="253">
        <v>86.371375</v>
      </c>
      <c r="AOD31" s="253">
        <v>86.450451999999999</v>
      </c>
      <c r="AOE31" s="253">
        <v>86.288642999999993</v>
      </c>
      <c r="AOF31" s="253">
        <v>85.920486999999994</v>
      </c>
      <c r="AOG31" s="253">
        <v>85.377013000000005</v>
      </c>
      <c r="AOH31" s="253">
        <v>84.677584999999993</v>
      </c>
      <c r="AOI31" s="253">
        <v>83.831478000000004</v>
      </c>
      <c r="AOJ31" s="253">
        <v>82.846829999999997</v>
      </c>
      <c r="AOK31" s="253">
        <v>81.736801</v>
      </c>
      <c r="AOL31" s="253">
        <v>80.520075000000006</v>
      </c>
      <c r="AOM31" s="253">
        <v>79.220519999999993</v>
      </c>
      <c r="AON31" s="253">
        <v>77.866388999999998</v>
      </c>
      <c r="AOO31" s="253">
        <v>76.485619999999997</v>
      </c>
      <c r="AOP31" s="253">
        <v>75.097498000000002</v>
      </c>
      <c r="AOQ31" s="253">
        <v>73.706502</v>
      </c>
      <c r="AOR31" s="253">
        <v>72.301573000000005</v>
      </c>
      <c r="AOS31" s="253">
        <v>70.863630999999998</v>
      </c>
      <c r="AOT31" s="253">
        <v>69.381885999999994</v>
      </c>
      <c r="AOU31" s="253">
        <v>67.871258999999995</v>
      </c>
      <c r="AOV31" s="253">
        <v>66.379437999999993</v>
      </c>
      <c r="AOW31" s="253">
        <v>64.983147000000002</v>
      </c>
      <c r="AOX31" s="253">
        <v>63.784630999999997</v>
      </c>
      <c r="AOY31" s="253">
        <v>62.903771999999996</v>
      </c>
      <c r="AOZ31" s="253">
        <v>62.453012000000001</v>
      </c>
      <c r="APA31" s="253">
        <v>62.498941000000002</v>
      </c>
      <c r="APB31" s="253">
        <v>63.037531000000001</v>
      </c>
      <c r="APC31" s="253">
        <v>63.996558</v>
      </c>
      <c r="APD31" s="253">
        <v>65.254558000000003</v>
      </c>
      <c r="APE31" s="253">
        <v>66.667711999999995</v>
      </c>
      <c r="APF31" s="253">
        <v>68.106714999999994</v>
      </c>
      <c r="APG31" s="253">
        <v>69.486258000000007</v>
      </c>
      <c r="APH31" s="253">
        <v>70.770266000000007</v>
      </c>
      <c r="API31" s="253">
        <v>71.955562</v>
      </c>
      <c r="APJ31" s="253">
        <v>73.056742999999997</v>
      </c>
      <c r="APK31" s="253">
        <v>74.099200999999994</v>
      </c>
      <c r="APL31" s="253">
        <v>75.108784</v>
      </c>
      <c r="APM31" s="253">
        <v>76.097556999999995</v>
      </c>
      <c r="APN31" s="253">
        <v>77.059949000000003</v>
      </c>
      <c r="APO31" s="253">
        <v>77.984038999999996</v>
      </c>
      <c r="APP31" s="253">
        <v>78.863348000000002</v>
      </c>
      <c r="APQ31" s="253">
        <v>79.696195000000003</v>
      </c>
      <c r="APR31" s="253">
        <v>80.479895999999997</v>
      </c>
      <c r="APS31" s="253">
        <v>81.210205000000002</v>
      </c>
      <c r="APT31" s="253">
        <v>81.885238999999999</v>
      </c>
      <c r="APU31" s="253">
        <v>82.505626000000007</v>
      </c>
      <c r="APV31" s="253">
        <v>83.069141999999999</v>
      </c>
      <c r="APW31" s="253">
        <v>83.566737000000003</v>
      </c>
      <c r="APX31" s="253">
        <v>83.986243999999999</v>
      </c>
      <c r="APY31" s="253">
        <v>84.321646000000001</v>
      </c>
      <c r="APZ31" s="253">
        <v>84.578560999999993</v>
      </c>
      <c r="AQA31" s="253">
        <v>84.769835999999998</v>
      </c>
      <c r="AQB31" s="253">
        <v>84.906332000000006</v>
      </c>
      <c r="AQC31" s="253">
        <v>84.993026999999998</v>
      </c>
      <c r="AQD31" s="253">
        <v>85.031875999999997</v>
      </c>
      <c r="AQE31" s="253">
        <v>85.023021999999997</v>
      </c>
      <c r="AQF31" s="253">
        <v>84.960766000000007</v>
      </c>
      <c r="AQG31" s="253">
        <v>84.833044000000001</v>
      </c>
      <c r="AQH31" s="253">
        <v>84.631782000000001</v>
      </c>
      <c r="AQI31" s="253">
        <v>84.366722999999993</v>
      </c>
      <c r="AQJ31" s="253">
        <v>84.068081000000006</v>
      </c>
      <c r="AQK31" s="253">
        <v>83.775880000000001</v>
      </c>
      <c r="AQL31" s="253">
        <v>83.526891000000006</v>
      </c>
      <c r="AQM31" s="253">
        <v>83.349085000000002</v>
      </c>
      <c r="AQN31" s="253">
        <v>83.261353</v>
      </c>
      <c r="AQO31" s="253">
        <v>83.270681999999994</v>
      </c>
      <c r="AQP31" s="253">
        <v>83.364356999999998</v>
      </c>
      <c r="AQQ31" s="253">
        <v>83.503360999999998</v>
      </c>
      <c r="AQR31" s="253">
        <v>83.629979000000006</v>
      </c>
      <c r="AQS31" s="253">
        <v>83.692668999999995</v>
      </c>
      <c r="AQT31" s="253">
        <v>83.674336999999994</v>
      </c>
      <c r="AQU31" s="253">
        <v>83.599738000000002</v>
      </c>
      <c r="AQV31" s="253">
        <v>83.521130999999997</v>
      </c>
      <c r="AQW31" s="253">
        <v>83.502607999999995</v>
      </c>
      <c r="AQX31" s="253">
        <v>83.614334999999997</v>
      </c>
      <c r="AQY31" s="253">
        <v>83.923258000000004</v>
      </c>
      <c r="AQZ31" s="253">
        <v>84.466312000000002</v>
      </c>
      <c r="ARA31" s="253">
        <v>85.222791000000001</v>
      </c>
      <c r="ARB31" s="253">
        <v>86.111040000000003</v>
      </c>
      <c r="ARC31" s="253">
        <v>87.011778000000007</v>
      </c>
      <c r="ARD31" s="253">
        <v>87.799419999999998</v>
      </c>
      <c r="ARE31" s="253">
        <v>88.370739999999998</v>
      </c>
      <c r="ARF31" s="253">
        <v>88.661249999999995</v>
      </c>
      <c r="ARG31" s="253">
        <v>88.641109</v>
      </c>
      <c r="ARH31" s="253">
        <v>88.294827999999995</v>
      </c>
      <c r="ARI31" s="253">
        <v>87.615684999999999</v>
      </c>
      <c r="ARJ31" s="253">
        <v>86.631266999999994</v>
      </c>
      <c r="ARK31" s="253">
        <v>85.438901000000001</v>
      </c>
      <c r="ARL31" s="253">
        <v>84.213177999999999</v>
      </c>
      <c r="ARM31" s="253">
        <v>83.172675999999996</v>
      </c>
      <c r="ARN31" s="253">
        <v>82.521204999999995</v>
      </c>
      <c r="ARO31" s="253">
        <v>82.380870999999999</v>
      </c>
      <c r="ARP31" s="253">
        <v>82.735884999999996</v>
      </c>
      <c r="ARQ31" s="253">
        <v>83.422972000000001</v>
      </c>
      <c r="ARR31" s="253">
        <v>84.196245000000005</v>
      </c>
      <c r="ARS31" s="253">
        <v>84.830565000000007</v>
      </c>
      <c r="ART31" s="253">
        <v>85.195210000000003</v>
      </c>
      <c r="ARU31" s="253">
        <v>85.261567999999997</v>
      </c>
      <c r="ARV31" s="253">
        <v>85.072727999999998</v>
      </c>
      <c r="ARW31" s="253">
        <v>84.711493000000004</v>
      </c>
      <c r="ARX31" s="253">
        <v>84.279178999999999</v>
      </c>
      <c r="ARY31" s="253">
        <v>83.880842999999999</v>
      </c>
      <c r="ARZ31" s="253">
        <v>83.617621</v>
      </c>
      <c r="ASA31" s="253">
        <v>83.580921000000004</v>
      </c>
      <c r="ASB31" s="253">
        <v>83.840039000000004</v>
      </c>
      <c r="ASC31" s="253">
        <v>84.423931999999994</v>
      </c>
      <c r="ASD31" s="253">
        <v>85.312323000000006</v>
      </c>
      <c r="ASE31" s="253">
        <v>86.439862000000005</v>
      </c>
      <c r="ASF31" s="253">
        <v>87.706896</v>
      </c>
      <c r="ASG31" s="253">
        <v>88.997856999999996</v>
      </c>
      <c r="ASH31" s="253">
        <v>90.212607000000006</v>
      </c>
      <c r="ASI31" s="253">
        <v>91.294352000000003</v>
      </c>
      <c r="ASJ31" s="253">
        <v>92.228262000000001</v>
      </c>
      <c r="ASK31" s="253">
        <v>93.015682999999996</v>
      </c>
      <c r="ASL31" s="253">
        <v>93.657202999999996</v>
      </c>
      <c r="ASM31" s="253">
        <v>94.160940999999994</v>
      </c>
      <c r="ASN31" s="253">
        <v>94.553758999999999</v>
      </c>
      <c r="ASO31" s="253">
        <v>94.871559000000005</v>
      </c>
      <c r="ASP31" s="253">
        <v>95.139083999999997</v>
      </c>
      <c r="ASQ31" s="253">
        <v>95.366472999999999</v>
      </c>
      <c r="ASR31" s="253">
        <v>95.562074999999993</v>
      </c>
      <c r="ASS31" s="253">
        <v>95.738803000000004</v>
      </c>
      <c r="AST31" s="253">
        <v>95.905399000000003</v>
      </c>
      <c r="ASU31" s="253">
        <v>96.058903999999998</v>
      </c>
      <c r="ASV31" s="253">
        <v>96.191117000000006</v>
      </c>
      <c r="ASW31" s="253">
        <v>96.299835999999999</v>
      </c>
      <c r="ASX31" s="253">
        <v>96.390760999999998</v>
      </c>
      <c r="ASY31" s="253">
        <v>96.471234999999993</v>
      </c>
      <c r="ASZ31" s="253">
        <v>96.546362000000002</v>
      </c>
      <c r="ATA31" s="253">
        <v>96.620521999999994</v>
      </c>
      <c r="ATB31" s="253">
        <v>96.698488999999995</v>
      </c>
      <c r="ATC31" s="253">
        <v>96.782888999999997</v>
      </c>
      <c r="ATD31" s="253">
        <v>96.872397000000007</v>
      </c>
      <c r="ATE31" s="253">
        <v>96.964517999999998</v>
      </c>
      <c r="ATF31" s="253">
        <v>97.059674999999999</v>
      </c>
      <c r="ATG31" s="253">
        <v>97.159930000000003</v>
      </c>
      <c r="ATH31" s="253">
        <v>97.262714000000003</v>
      </c>
      <c r="ATI31" s="253">
        <v>97.358382000000006</v>
      </c>
      <c r="ATJ31" s="253">
        <v>97.437081000000006</v>
      </c>
      <c r="ATK31" s="253">
        <v>97.498121999999995</v>
      </c>
      <c r="ATL31" s="253">
        <v>97.550212000000002</v>
      </c>
      <c r="ATM31" s="253">
        <v>97.601889</v>
      </c>
      <c r="ATN31" s="253">
        <v>97.653197000000006</v>
      </c>
      <c r="ATO31" s="253">
        <v>97.697419999999994</v>
      </c>
      <c r="ATP31" s="253">
        <v>97.729500999999999</v>
      </c>
      <c r="ATQ31" s="253">
        <v>97.752150999999998</v>
      </c>
      <c r="ATR31" s="253">
        <v>97.774803000000006</v>
      </c>
      <c r="ATS31" s="253">
        <v>97.806819000000004</v>
      </c>
      <c r="ATT31" s="253">
        <v>97.850217999999998</v>
      </c>
      <c r="ATU31" s="253">
        <v>97.898539</v>
      </c>
      <c r="ATV31" s="253">
        <v>97.944196000000005</v>
      </c>
      <c r="ATW31" s="253">
        <v>97.986815000000007</v>
      </c>
      <c r="ATX31" s="253">
        <v>98.032132000000004</v>
      </c>
      <c r="ATY31" s="253">
        <v>98.082785999999999</v>
      </c>
      <c r="ATZ31" s="253">
        <v>98.133975000000007</v>
      </c>
      <c r="AUA31" s="253">
        <v>98.180062000000007</v>
      </c>
      <c r="AUB31" s="253">
        <v>98.222002000000003</v>
      </c>
      <c r="AUC31" s="253">
        <v>98.264486000000005</v>
      </c>
      <c r="AUD31" s="253">
        <v>98.307660999999996</v>
      </c>
      <c r="AUE31" s="253">
        <v>98.345879999999994</v>
      </c>
      <c r="AUF31" s="253">
        <v>98.374475000000004</v>
      </c>
      <c r="AUG31" s="253">
        <v>98.394221000000002</v>
      </c>
      <c r="AUH31" s="253">
        <v>98.408590000000004</v>
      </c>
      <c r="AUI31" s="253">
        <v>98.420018999999996</v>
      </c>
      <c r="AUJ31" s="253">
        <v>98.430425999999997</v>
      </c>
      <c r="AUK31" s="253">
        <v>98.442217999999997</v>
      </c>
      <c r="AUL31" s="253">
        <v>98.455793999999997</v>
      </c>
      <c r="AUM31" s="253">
        <v>98.467354999999998</v>
      </c>
      <c r="AUN31" s="253">
        <v>98.472375999999997</v>
      </c>
      <c r="AUO31" s="253">
        <v>98.471654000000001</v>
      </c>
      <c r="AUP31" s="253">
        <v>98.471637999999999</v>
      </c>
      <c r="AUQ31" s="253">
        <v>98.477993999999995</v>
      </c>
      <c r="AUR31" s="253">
        <v>98.490494999999996</v>
      </c>
      <c r="AUS31" s="253">
        <v>98.505350000000007</v>
      </c>
      <c r="AUT31" s="253">
        <v>98.520617000000001</v>
      </c>
      <c r="AUU31" s="253">
        <v>98.537125000000003</v>
      </c>
      <c r="AUV31" s="253">
        <v>98.554986</v>
      </c>
      <c r="AUW31" s="253">
        <v>98.571942000000007</v>
      </c>
      <c r="AUX31" s="253">
        <v>98.585323000000002</v>
      </c>
      <c r="AUY31" s="253">
        <v>98.593293000000003</v>
      </c>
      <c r="AUZ31" s="253">
        <v>98.594188000000003</v>
      </c>
      <c r="AVA31" s="253">
        <v>98.587897999999996</v>
      </c>
      <c r="AVB31" s="253">
        <v>98.578975999999997</v>
      </c>
      <c r="AVC31" s="253">
        <v>98.574777999999995</v>
      </c>
      <c r="AVD31" s="253">
        <v>98.578282999999999</v>
      </c>
      <c r="AVE31" s="253">
        <v>98.585556999999994</v>
      </c>
      <c r="AVF31" s="253">
        <v>98.592719000000002</v>
      </c>
      <c r="AVG31" s="253">
        <v>98.601318000000006</v>
      </c>
      <c r="AVH31" s="253">
        <v>98.612695000000002</v>
      </c>
      <c r="AVI31" s="253">
        <v>98.621183000000002</v>
      </c>
      <c r="AVJ31" s="253">
        <v>98.620197000000005</v>
      </c>
      <c r="AVK31" s="253">
        <v>98.613540999999998</v>
      </c>
      <c r="AVL31" s="253">
        <v>98.612843999999996</v>
      </c>
      <c r="AVM31" s="253">
        <v>98.622725000000003</v>
      </c>
      <c r="AVN31" s="253">
        <v>98.635570999999999</v>
      </c>
      <c r="AVO31" s="253">
        <v>98.642475000000005</v>
      </c>
      <c r="AVP31" s="253">
        <v>98.641588999999996</v>
      </c>
      <c r="AVQ31" s="253">
        <v>98.632294999999999</v>
      </c>
      <c r="AVR31" s="253">
        <v>98.609740000000002</v>
      </c>
      <c r="AVS31" s="253">
        <v>98.572995000000006</v>
      </c>
      <c r="AVT31" s="253">
        <v>98.533834999999996</v>
      </c>
      <c r="AVU31" s="253">
        <v>98.508634999999998</v>
      </c>
      <c r="AVV31" s="253">
        <v>98.502010999999996</v>
      </c>
      <c r="AVW31" s="253">
        <v>98.503883999999999</v>
      </c>
      <c r="AVX31" s="253">
        <v>98.501544999999993</v>
      </c>
      <c r="AVY31" s="253">
        <v>98.489525999999998</v>
      </c>
      <c r="AVZ31" s="253">
        <v>98.469094999999996</v>
      </c>
      <c r="AWA31" s="253">
        <v>98.444581999999997</v>
      </c>
      <c r="AWB31" s="253">
        <v>98.420907999999997</v>
      </c>
      <c r="AWC31" s="253">
        <v>98.399646000000004</v>
      </c>
      <c r="AWD31" s="253">
        <v>98.375983000000005</v>
      </c>
      <c r="AWE31" s="253">
        <v>98.342939000000001</v>
      </c>
      <c r="AWF31" s="253">
        <v>98.299477999999993</v>
      </c>
      <c r="AWG31" s="253">
        <v>98.251733000000002</v>
      </c>
      <c r="AWH31" s="253">
        <v>98.207065999999998</v>
      </c>
      <c r="AWI31" s="253">
        <v>98.170715999999999</v>
      </c>
      <c r="AWJ31" s="253">
        <v>98.147647000000006</v>
      </c>
      <c r="AWK31" s="253">
        <v>98.142178999999999</v>
      </c>
      <c r="AWL31" s="253">
        <v>98.154202999999995</v>
      </c>
      <c r="AWM31" s="253">
        <v>98.179259000000002</v>
      </c>
      <c r="AWN31" s="253">
        <v>98.213240999999996</v>
      </c>
      <c r="AWO31" s="253">
        <v>98.253355999999997</v>
      </c>
      <c r="AWP31" s="253">
        <v>98.294094000000001</v>
      </c>
      <c r="AWQ31" s="253">
        <v>98.327810999999997</v>
      </c>
      <c r="AWR31" s="253">
        <v>98.352541000000002</v>
      </c>
      <c r="AWS31" s="253">
        <v>98.375788</v>
      </c>
      <c r="AWT31" s="253">
        <v>98.406886999999998</v>
      </c>
      <c r="AWU31" s="253">
        <v>98.447545000000005</v>
      </c>
      <c r="AWV31" s="253">
        <v>98.491664999999998</v>
      </c>
      <c r="AWW31" s="253">
        <v>98.531538999999995</v>
      </c>
      <c r="AWX31" s="253">
        <v>98.561449999999994</v>
      </c>
      <c r="AWY31" s="253">
        <v>98.578806</v>
      </c>
      <c r="AWZ31" s="253">
        <v>98.587000000000003</v>
      </c>
      <c r="AXA31" s="253">
        <v>98.596371000000005</v>
      </c>
      <c r="AXB31" s="253">
        <v>98.616992999999994</v>
      </c>
      <c r="AXC31" s="253">
        <v>98.648617999999999</v>
      </c>
      <c r="AXD31" s="253">
        <v>98.680327000000005</v>
      </c>
      <c r="AXE31" s="253">
        <v>98.701840000000004</v>
      </c>
      <c r="AXF31" s="253">
        <v>98.713730999999996</v>
      </c>
      <c r="AXG31" s="253">
        <v>98.725325999999995</v>
      </c>
      <c r="AXH31" s="253">
        <v>98.743466999999995</v>
      </c>
      <c r="AXI31" s="253">
        <v>98.765052999999995</v>
      </c>
      <c r="AXJ31" s="253">
        <v>98.780781000000005</v>
      </c>
      <c r="AXK31" s="253">
        <v>98.785472999999996</v>
      </c>
      <c r="AXL31" s="253">
        <v>98.783839999999998</v>
      </c>
      <c r="AXM31" s="253">
        <v>98.785753999999997</v>
      </c>
      <c r="AXN31" s="253">
        <v>98.796171000000001</v>
      </c>
      <c r="AXO31" s="253">
        <v>98.81053</v>
      </c>
      <c r="AXP31" s="253">
        <v>98.819636000000003</v>
      </c>
      <c r="AXQ31" s="253">
        <v>98.818059000000005</v>
      </c>
      <c r="AXR31" s="253">
        <v>98.807516000000007</v>
      </c>
      <c r="AXS31" s="253">
        <v>98.793293000000006</v>
      </c>
      <c r="AXT31" s="253">
        <v>98.778381999999993</v>
      </c>
      <c r="AXU31" s="253">
        <v>98.761511999999996</v>
      </c>
      <c r="AXV31" s="253">
        <v>98.741393000000002</v>
      </c>
      <c r="AXW31" s="253">
        <v>98.723133000000004</v>
      </c>
      <c r="AXX31" s="253">
        <v>98.718346999999994</v>
      </c>
      <c r="AXY31" s="253">
        <v>98.735591999999997</v>
      </c>
      <c r="AXZ31" s="253">
        <v>98.769754000000006</v>
      </c>
      <c r="AYA31" s="253">
        <v>98.803284000000005</v>
      </c>
      <c r="AYB31" s="253">
        <v>98.819579000000004</v>
      </c>
      <c r="AYC31" s="253">
        <v>98.814712</v>
      </c>
      <c r="AYD31" s="253">
        <v>98.796250000000001</v>
      </c>
      <c r="AYE31" s="253">
        <v>98.773960000000002</v>
      </c>
      <c r="AYF31" s="253">
        <v>98.754846000000001</v>
      </c>
      <c r="AYG31" s="253">
        <v>98.745076999999995</v>
      </c>
      <c r="AYH31" s="253">
        <v>98.750472000000002</v>
      </c>
      <c r="AYI31" s="253">
        <v>98.770792</v>
      </c>
      <c r="AYJ31" s="253">
        <v>98.794820999999999</v>
      </c>
      <c r="AYK31" s="253">
        <v>98.805885000000004</v>
      </c>
      <c r="AYL31" s="253">
        <v>98.795477000000005</v>
      </c>
      <c r="AYM31" s="253">
        <v>98.770923999999994</v>
      </c>
      <c r="AYN31" s="253">
        <v>98.747871000000004</v>
      </c>
      <c r="AYO31" s="253">
        <v>98.736052000000001</v>
      </c>
      <c r="AYP31" s="253">
        <v>98.734656000000001</v>
      </c>
      <c r="AYQ31" s="253">
        <v>98.739773999999997</v>
      </c>
      <c r="AYR31" s="253">
        <v>98.750189000000006</v>
      </c>
      <c r="AYS31" s="253">
        <v>98.762670999999997</v>
      </c>
      <c r="AYT31" s="253">
        <v>98.767214999999993</v>
      </c>
      <c r="AYU31" s="253">
        <v>98.754688000000002</v>
      </c>
      <c r="AYV31" s="253">
        <v>98.729104000000007</v>
      </c>
      <c r="AYW31" s="253">
        <v>98.705729000000005</v>
      </c>
      <c r="AYX31" s="253">
        <v>98.694804000000005</v>
      </c>
      <c r="AYY31" s="253">
        <v>98.691586999999998</v>
      </c>
      <c r="AYZ31" s="253">
        <v>98.685097999999996</v>
      </c>
      <c r="AZA31" s="253">
        <v>98.672370999999998</v>
      </c>
      <c r="AZB31" s="253">
        <v>98.660398999999998</v>
      </c>
      <c r="AZC31" s="253">
        <v>98.656975000000003</v>
      </c>
      <c r="AZD31" s="253">
        <v>98.664264000000003</v>
      </c>
      <c r="AZE31" s="253">
        <v>98.680234999999996</v>
      </c>
      <c r="AZF31" s="253">
        <v>98.701893999999996</v>
      </c>
      <c r="AZG31" s="253">
        <v>98.726106000000001</v>
      </c>
      <c r="AZH31" s="253">
        <v>98.749629999999996</v>
      </c>
      <c r="AZI31" s="253">
        <v>98.769401000000002</v>
      </c>
      <c r="AZJ31" s="253">
        <v>98.782472999999996</v>
      </c>
      <c r="AZK31" s="253">
        <v>98.787132999999997</v>
      </c>
      <c r="AZL31" s="253">
        <v>98.786088000000007</v>
      </c>
      <c r="AZM31" s="253">
        <v>98.787256999999997</v>
      </c>
      <c r="AZN31" s="253">
        <v>98.798001999999997</v>
      </c>
      <c r="AZO31" s="253">
        <v>98.817661999999999</v>
      </c>
      <c r="AZP31" s="253">
        <v>98.837536</v>
      </c>
      <c r="AZQ31" s="253">
        <v>98.848696000000004</v>
      </c>
      <c r="AZR31" s="253">
        <v>98.848490999999996</v>
      </c>
      <c r="AZS31" s="253">
        <v>98.839546999999996</v>
      </c>
      <c r="AZT31" s="253">
        <v>98.825014999999993</v>
      </c>
      <c r="AZU31" s="253">
        <v>98.806839999999994</v>
      </c>
      <c r="AZV31" s="253">
        <v>98.787944999999993</v>
      </c>
      <c r="AZW31" s="253">
        <v>98.773663999999997</v>
      </c>
      <c r="AZX31" s="253">
        <v>98.768810000000002</v>
      </c>
      <c r="AZY31" s="253">
        <v>98.772542999999999</v>
      </c>
      <c r="AZZ31" s="253">
        <v>98.777388000000002</v>
      </c>
      <c r="BAA31" s="253">
        <v>98.775221000000002</v>
      </c>
      <c r="BAB31" s="253">
        <v>98.764786000000001</v>
      </c>
      <c r="BAC31" s="253">
        <v>98.752883999999995</v>
      </c>
      <c r="BAD31" s="253">
        <v>98.748924000000002</v>
      </c>
      <c r="BAE31" s="253">
        <v>98.759371000000002</v>
      </c>
      <c r="BAF31" s="253">
        <v>98.785088999999999</v>
      </c>
      <c r="BAG31" s="253">
        <v>98.819275000000005</v>
      </c>
      <c r="BAH31" s="253">
        <v>98.847508000000005</v>
      </c>
      <c r="BAI31" s="253">
        <v>98.855401999999998</v>
      </c>
      <c r="BAJ31" s="253">
        <v>98.840795</v>
      </c>
      <c r="BAK31" s="253">
        <v>98.817043999999996</v>
      </c>
      <c r="BAL31" s="253">
        <v>98.801569999999998</v>
      </c>
      <c r="BAM31" s="253">
        <v>98.802177999999998</v>
      </c>
      <c r="BAN31" s="253">
        <v>98.815530999999993</v>
      </c>
      <c r="BAO31" s="253">
        <v>98.834929000000002</v>
      </c>
      <c r="BAP31" s="253">
        <v>98.854972000000004</v>
      </c>
      <c r="BAQ31" s="253">
        <v>98.870178999999993</v>
      </c>
      <c r="BAR31" s="253">
        <v>98.874474000000006</v>
      </c>
      <c r="BAS31" s="253">
        <v>98.864543999999995</v>
      </c>
      <c r="BAT31" s="253">
        <v>98.843112000000005</v>
      </c>
      <c r="BAU31" s="253">
        <v>98.819220999999999</v>
      </c>
      <c r="BAV31" s="253">
        <v>98.805446000000003</v>
      </c>
      <c r="BAW31" s="253">
        <v>98.811318</v>
      </c>
      <c r="BAX31" s="253">
        <v>98.835721000000007</v>
      </c>
      <c r="BAY31" s="253">
        <v>98.866720000000001</v>
      </c>
      <c r="BAZ31" s="253">
        <v>98.891835999999998</v>
      </c>
      <c r="BBA31" s="253">
        <v>98.908074999999997</v>
      </c>
      <c r="BBB31" s="253">
        <v>98.920354000000003</v>
      </c>
      <c r="BBC31" s="253">
        <v>98.932751999999994</v>
      </c>
      <c r="BBD31" s="253">
        <v>98.944790999999995</v>
      </c>
      <c r="BBE31" s="253">
        <v>98.953799000000004</v>
      </c>
      <c r="BBF31" s="253">
        <v>98.955777999999995</v>
      </c>
      <c r="BBG31" s="253">
        <v>98.945380999999998</v>
      </c>
      <c r="BBH31" s="253">
        <v>98.921211999999997</v>
      </c>
      <c r="BBI31" s="253">
        <v>98.891598999999999</v>
      </c>
      <c r="BBJ31" s="253">
        <v>98.869456</v>
      </c>
      <c r="BBK31" s="253">
        <v>98.860014000000007</v>
      </c>
      <c r="BBL31" s="253">
        <v>98.858328999999998</v>
      </c>
      <c r="BBM31" s="253">
        <v>98.859802999999999</v>
      </c>
      <c r="BBN31" s="253">
        <v>98.867075999999997</v>
      </c>
      <c r="BBO31" s="253">
        <v>98.883128999999997</v>
      </c>
      <c r="BBP31" s="253">
        <v>98.902759000000003</v>
      </c>
      <c r="BBQ31" s="253">
        <v>98.916003000000003</v>
      </c>
      <c r="BBR31" s="253">
        <v>98.917417999999998</v>
      </c>
      <c r="BBS31" s="253">
        <v>98.907521000000003</v>
      </c>
      <c r="BBT31" s="253">
        <v>98.887432000000004</v>
      </c>
      <c r="BBU31" s="253">
        <v>98.857719000000003</v>
      </c>
      <c r="BBV31" s="253">
        <v>98.822845999999998</v>
      </c>
      <c r="BBW31" s="253">
        <v>98.792500000000004</v>
      </c>
      <c r="BBX31" s="253">
        <v>98.776520000000005</v>
      </c>
      <c r="BBY31" s="253">
        <v>98.779257000000001</v>
      </c>
      <c r="BBZ31" s="253">
        <v>98.798077000000006</v>
      </c>
      <c r="BCA31" s="253">
        <v>98.824759999999998</v>
      </c>
      <c r="BCB31" s="253">
        <v>98.848588000000007</v>
      </c>
      <c r="BCC31" s="253">
        <v>98.862216000000004</v>
      </c>
      <c r="BCD31" s="253">
        <v>98.867570999999998</v>
      </c>
      <c r="BCE31" s="253">
        <v>98.874702999999997</v>
      </c>
      <c r="BCF31" s="253">
        <v>98.892144000000002</v>
      </c>
      <c r="BCG31" s="253">
        <v>98.917991000000001</v>
      </c>
      <c r="BCH31" s="253">
        <v>98.941731000000004</v>
      </c>
      <c r="BCI31" s="253">
        <v>98.954987000000003</v>
      </c>
      <c r="BCJ31" s="253">
        <v>98.959046999999998</v>
      </c>
      <c r="BCK31" s="253">
        <v>98.961465000000004</v>
      </c>
      <c r="BCL31" s="253">
        <v>98.967162000000002</v>
      </c>
      <c r="BCM31" s="253">
        <v>98.974762999999996</v>
      </c>
      <c r="BCN31" s="253">
        <v>98.980705999999998</v>
      </c>
      <c r="BCO31" s="253">
        <v>98.984567999999996</v>
      </c>
      <c r="BCP31" s="253">
        <v>98.990230999999994</v>
      </c>
      <c r="BCQ31" s="253">
        <v>99.003795999999994</v>
      </c>
      <c r="BCR31" s="253">
        <v>99.029882000000001</v>
      </c>
      <c r="BCS31" s="253">
        <v>99.066237000000001</v>
      </c>
      <c r="BCT31" s="253">
        <v>99.100448</v>
      </c>
      <c r="BCU31" s="253">
        <v>99.115801000000005</v>
      </c>
      <c r="BCV31" s="253">
        <v>99.105078000000006</v>
      </c>
      <c r="BCW31" s="253">
        <v>99.078618000000006</v>
      </c>
      <c r="BCX31" s="253">
        <v>99.055784000000003</v>
      </c>
      <c r="BCY31" s="253">
        <v>99.047515000000004</v>
      </c>
      <c r="BCZ31" s="253">
        <v>99.048457999999997</v>
      </c>
      <c r="BDA31" s="253">
        <v>99.046514999999999</v>
      </c>
      <c r="BDB31" s="253">
        <v>99.039322999999996</v>
      </c>
      <c r="BDC31" s="253">
        <v>99.039963999999998</v>
      </c>
      <c r="BDD31" s="253">
        <v>99.063895000000002</v>
      </c>
      <c r="BDE31" s="253">
        <v>99.108241000000007</v>
      </c>
      <c r="BDF31" s="253">
        <v>99.146930999999995</v>
      </c>
      <c r="BDG31" s="253">
        <v>99.152361999999997</v>
      </c>
      <c r="BDH31" s="253">
        <v>99.123213000000007</v>
      </c>
      <c r="BDI31" s="253">
        <v>99.086098000000007</v>
      </c>
      <c r="BDJ31" s="253">
        <v>99.068207999999998</v>
      </c>
      <c r="BDK31" s="253">
        <v>99.074072000000001</v>
      </c>
      <c r="BDL31" s="253">
        <v>99.091010999999995</v>
      </c>
      <c r="BDM31" s="253">
        <v>99.107926000000006</v>
      </c>
      <c r="BDN31" s="253">
        <v>99.120744999999999</v>
      </c>
      <c r="BDO31" s="253">
        <v>99.126053999999996</v>
      </c>
      <c r="BDP31" s="253">
        <v>99.121216000000004</v>
      </c>
      <c r="BDQ31" s="253">
        <v>99.110297000000003</v>
      </c>
      <c r="BDR31" s="253">
        <v>99.100745000000003</v>
      </c>
      <c r="BDS31" s="253">
        <v>99.093601000000007</v>
      </c>
      <c r="BDT31" s="253">
        <v>99.084586999999999</v>
      </c>
      <c r="BDU31" s="253">
        <v>99.074803000000003</v>
      </c>
      <c r="BDV31" s="253">
        <v>99.071915000000004</v>
      </c>
      <c r="BDW31" s="253">
        <v>99.079533999999995</v>
      </c>
      <c r="BDX31" s="253">
        <v>99.093412000000001</v>
      </c>
      <c r="BDY31" s="253">
        <v>99.109634999999997</v>
      </c>
      <c r="BDZ31" s="253">
        <v>99.12782</v>
      </c>
      <c r="BEA31" s="253">
        <v>99.143528000000003</v>
      </c>
      <c r="BEB31" s="253">
        <v>99.147423000000003</v>
      </c>
      <c r="BEC31" s="253">
        <v>99.138017000000005</v>
      </c>
      <c r="BED31" s="253">
        <v>99.127245000000002</v>
      </c>
      <c r="BEE31" s="253">
        <v>99.126367000000002</v>
      </c>
      <c r="BEF31" s="253">
        <v>99.133168999999995</v>
      </c>
      <c r="BEG31" s="253">
        <v>99.141330999999994</v>
      </c>
      <c r="BEH31" s="253">
        <v>99.155929999999998</v>
      </c>
      <c r="BEI31" s="253">
        <v>99.187203999999994</v>
      </c>
      <c r="BEJ31" s="253">
        <v>99.229766999999995</v>
      </c>
      <c r="BEK31" s="253">
        <v>99.260075999999998</v>
      </c>
      <c r="BEL31" s="253">
        <v>99.260014999999996</v>
      </c>
      <c r="BEM31" s="253">
        <v>99.237290999999999</v>
      </c>
      <c r="BEN31" s="253">
        <v>99.217696000000004</v>
      </c>
      <c r="BEO31" s="253">
        <v>99.219930000000005</v>
      </c>
      <c r="BEP31" s="253">
        <v>99.241315</v>
      </c>
      <c r="BEQ31" s="253">
        <v>99.265668000000005</v>
      </c>
      <c r="BER31" s="253">
        <v>99.279922999999997</v>
      </c>
      <c r="BES31" s="253">
        <v>99.281501000000006</v>
      </c>
      <c r="BET31" s="253">
        <v>99.273189000000002</v>
      </c>
      <c r="BEU31" s="253">
        <v>99.257154</v>
      </c>
      <c r="BEV31" s="253">
        <v>99.237082000000001</v>
      </c>
      <c r="BEW31" s="253">
        <v>99.222206</v>
      </c>
      <c r="BEX31" s="253">
        <v>99.222554000000002</v>
      </c>
      <c r="BEY31" s="253">
        <v>99.239118000000005</v>
      </c>
      <c r="BEZ31" s="253">
        <v>99.262713000000005</v>
      </c>
      <c r="BFA31" s="253">
        <v>99.283401999999995</v>
      </c>
      <c r="BFB31" s="253">
        <v>99.297099000000003</v>
      </c>
      <c r="BFC31" s="253">
        <v>99.302097000000003</v>
      </c>
      <c r="BFD31" s="253">
        <v>99.294871000000001</v>
      </c>
      <c r="BFE31" s="253">
        <v>99.272722999999999</v>
      </c>
      <c r="BFF31" s="253">
        <v>99.237871999999996</v>
      </c>
      <c r="BFG31" s="253">
        <v>99.197337000000005</v>
      </c>
      <c r="BFH31" s="253">
        <v>99.162118000000007</v>
      </c>
      <c r="BFI31" s="253">
        <v>99.145953000000006</v>
      </c>
      <c r="BFJ31" s="253">
        <v>99.157346000000004</v>
      </c>
      <c r="BFK31" s="253">
        <v>99.189443999999995</v>
      </c>
      <c r="BFL31" s="253">
        <v>99.224087999999995</v>
      </c>
      <c r="BFM31" s="253">
        <v>99.250006999999997</v>
      </c>
      <c r="BFN31" s="253">
        <v>99.270083999999997</v>
      </c>
      <c r="BFO31" s="253">
        <v>99.285874000000007</v>
      </c>
      <c r="BFP31" s="253">
        <v>99.285354999999996</v>
      </c>
      <c r="BFQ31" s="253">
        <v>99.257834000000003</v>
      </c>
      <c r="BFR31" s="253">
        <v>99.215123000000006</v>
      </c>
      <c r="BFS31" s="253">
        <v>99.183710000000005</v>
      </c>
      <c r="BFT31" s="253">
        <v>99.176591000000002</v>
      </c>
      <c r="BFU31" s="253">
        <v>99.184741000000002</v>
      </c>
      <c r="BFV31" s="253">
        <v>99.196697999999998</v>
      </c>
      <c r="BFW31" s="253">
        <v>99.211791000000005</v>
      </c>
      <c r="BFX31" s="253">
        <v>99.228065000000001</v>
      </c>
      <c r="BFY31" s="253">
        <v>99.230537999999996</v>
      </c>
      <c r="BFZ31" s="253">
        <v>99.205037000000004</v>
      </c>
      <c r="BGA31" s="253">
        <v>99.160343999999995</v>
      </c>
      <c r="BGB31" s="253">
        <v>99.126172999999994</v>
      </c>
      <c r="BGC31" s="253">
        <v>99.126948999999996</v>
      </c>
      <c r="BGD31" s="253">
        <v>99.160798999999997</v>
      </c>
      <c r="BGE31" s="253">
        <v>99.203556000000006</v>
      </c>
      <c r="BGF31" s="253">
        <v>99.230064999999996</v>
      </c>
      <c r="BGG31" s="253">
        <v>99.233266</v>
      </c>
      <c r="BGH31" s="253">
        <v>99.225944999999996</v>
      </c>
      <c r="BGI31" s="253">
        <v>99.224614000000003</v>
      </c>
      <c r="BGJ31" s="253">
        <v>99.232265999999996</v>
      </c>
      <c r="BGK31" s="253">
        <v>99.238975999999994</v>
      </c>
      <c r="BGL31" s="253">
        <v>99.238471000000004</v>
      </c>
      <c r="BGM31" s="253">
        <v>99.237508000000005</v>
      </c>
      <c r="BGN31" s="253">
        <v>99.24521</v>
      </c>
      <c r="BGO31" s="253">
        <v>99.258376999999996</v>
      </c>
      <c r="BGP31" s="253">
        <v>99.264118999999994</v>
      </c>
      <c r="BGQ31" s="253">
        <v>99.255137000000005</v>
      </c>
      <c r="BGR31" s="253">
        <v>99.236525999999998</v>
      </c>
      <c r="BGS31" s="253">
        <v>99.218232999999998</v>
      </c>
      <c r="BGT31" s="253">
        <v>99.206918000000002</v>
      </c>
      <c r="BGU31" s="253">
        <v>99.205826000000002</v>
      </c>
      <c r="BGV31" s="253">
        <v>99.215458999999996</v>
      </c>
      <c r="BGW31" s="253">
        <v>99.229395999999994</v>
      </c>
      <c r="BGX31" s="253">
        <v>99.233480999999998</v>
      </c>
      <c r="BGY31" s="253">
        <v>99.216539999999995</v>
      </c>
      <c r="BGZ31" s="253">
        <v>99.184002000000007</v>
      </c>
      <c r="BHA31" s="253">
        <v>99.157177000000004</v>
      </c>
      <c r="BHB31" s="253">
        <v>99.155292000000003</v>
      </c>
      <c r="BHC31" s="253">
        <v>99.178241999999997</v>
      </c>
      <c r="BHD31" s="253">
        <v>99.208634000000004</v>
      </c>
      <c r="BHE31" s="253">
        <v>99.230255</v>
      </c>
      <c r="BHF31" s="253">
        <v>99.241641999999999</v>
      </c>
      <c r="BHG31" s="253">
        <v>99.250473999999997</v>
      </c>
      <c r="BHH31" s="253">
        <v>99.259465000000006</v>
      </c>
      <c r="BHI31" s="253">
        <v>99.263350000000003</v>
      </c>
      <c r="BHJ31" s="253">
        <v>99.258284000000003</v>
      </c>
      <c r="BHK31" s="253">
        <v>99.247431000000006</v>
      </c>
      <c r="BHL31" s="253">
        <v>99.235257000000004</v>
      </c>
      <c r="BHM31" s="253">
        <v>99.221833000000004</v>
      </c>
      <c r="BHN31" s="253">
        <v>99.206751999999994</v>
      </c>
      <c r="BHO31" s="253">
        <v>99.195002000000002</v>
      </c>
      <c r="BHP31" s="253">
        <v>99.194225000000003</v>
      </c>
      <c r="BHQ31" s="253">
        <v>99.207632000000004</v>
      </c>
      <c r="BHR31" s="253">
        <v>99.232654999999994</v>
      </c>
      <c r="BHS31" s="253">
        <v>99.263872000000006</v>
      </c>
      <c r="BHT31" s="253">
        <v>99.292916000000005</v>
      </c>
      <c r="BHU31" s="253">
        <v>99.308269999999993</v>
      </c>
      <c r="BHV31" s="253">
        <v>99.301942999999994</v>
      </c>
      <c r="BHW31" s="253">
        <v>99.277790999999993</v>
      </c>
      <c r="BHX31" s="253">
        <v>99.249734000000004</v>
      </c>
      <c r="BHY31" s="253">
        <v>99.231171000000003</v>
      </c>
      <c r="BHZ31" s="253">
        <v>99.227834000000001</v>
      </c>
      <c r="BIA31" s="253">
        <v>99.238104000000007</v>
      </c>
      <c r="BIB31" s="253">
        <v>99.253968</v>
      </c>
      <c r="BIC31" s="253">
        <v>99.262308000000004</v>
      </c>
      <c r="BID31" s="253">
        <v>99.253325000000004</v>
      </c>
      <c r="BIE31" s="253">
        <v>99.231182000000004</v>
      </c>
      <c r="BIF31" s="253">
        <v>99.211156000000003</v>
      </c>
      <c r="BIG31" s="253">
        <v>99.203046999999998</v>
      </c>
      <c r="BIH31" s="253">
        <v>99.201959000000002</v>
      </c>
      <c r="BII31" s="253">
        <v>99.198537999999999</v>
      </c>
      <c r="BIJ31" s="253">
        <v>99.192290999999997</v>
      </c>
      <c r="BIK31" s="253">
        <v>99.189604000000003</v>
      </c>
      <c r="BIL31" s="253">
        <v>99.193580999999995</v>
      </c>
      <c r="BIM31" s="253">
        <v>99.202883999999997</v>
      </c>
      <c r="BIN31" s="253">
        <v>99.217550000000003</v>
      </c>
      <c r="BIO31" s="253">
        <v>99.237978999999996</v>
      </c>
      <c r="BIP31" s="253">
        <v>99.259038000000004</v>
      </c>
      <c r="BIQ31" s="253">
        <v>99.273031000000003</v>
      </c>
      <c r="BIR31" s="253">
        <v>99.279854</v>
      </c>
      <c r="BIS31" s="253">
        <v>99.287595999999994</v>
      </c>
      <c r="BIT31" s="253">
        <v>99.300897000000006</v>
      </c>
      <c r="BIU31" s="253">
        <v>99.314809999999994</v>
      </c>
      <c r="BIV31" s="253">
        <v>99.323566</v>
      </c>
      <c r="BIW31" s="253">
        <v>99.330270999999996</v>
      </c>
      <c r="BIX31" s="253">
        <v>99.342764000000003</v>
      </c>
      <c r="BIY31" s="253">
        <v>99.362049999999996</v>
      </c>
      <c r="BIZ31" s="253">
        <v>99.378961000000004</v>
      </c>
      <c r="BJA31" s="253">
        <v>99.381855000000002</v>
      </c>
      <c r="BJB31" s="253">
        <v>99.366068999999996</v>
      </c>
      <c r="BJC31" s="253">
        <v>99.337598999999997</v>
      </c>
      <c r="BJD31" s="253">
        <v>99.309710999999993</v>
      </c>
      <c r="BJE31" s="253">
        <v>99.293464</v>
      </c>
      <c r="BJF31" s="253">
        <v>99.288452000000007</v>
      </c>
      <c r="BJG31" s="253">
        <v>99.283377000000002</v>
      </c>
      <c r="BJH31" s="253">
        <v>99.267621000000005</v>
      </c>
      <c r="BJI31" s="253">
        <v>99.241347000000005</v>
      </c>
      <c r="BJJ31" s="253">
        <v>99.212687000000003</v>
      </c>
      <c r="BJK31" s="253">
        <v>99.187212000000002</v>
      </c>
      <c r="BJL31" s="253">
        <v>99.163246999999998</v>
      </c>
      <c r="BJM31" s="253">
        <v>99.137024999999994</v>
      </c>
      <c r="BJN31" s="253">
        <v>99.110382999999999</v>
      </c>
      <c r="BJO31" s="253">
        <v>99.094177000000002</v>
      </c>
      <c r="BJP31" s="253">
        <v>99.104901999999996</v>
      </c>
      <c r="BJQ31" s="253">
        <v>99.154653999999994</v>
      </c>
      <c r="BJR31" s="253">
        <v>99.239942999999997</v>
      </c>
      <c r="BJS31" s="253">
        <v>99.341133999999997</v>
      </c>
      <c r="BJT31" s="253">
        <v>99.434709999999995</v>
      </c>
      <c r="BJU31" s="253">
        <v>99.502988000000002</v>
      </c>
      <c r="BJV31" s="253">
        <v>99.530851999999996</v>
      </c>
      <c r="BJW31" s="253">
        <v>99.505521000000002</v>
      </c>
      <c r="BJX31" s="253">
        <v>99.427700000000002</v>
      </c>
      <c r="BJY31" s="253">
        <v>99.323599999999999</v>
      </c>
      <c r="BJZ31" s="253">
        <v>99.234690000000001</v>
      </c>
      <c r="BKA31" s="253">
        <v>99.191117000000006</v>
      </c>
      <c r="BKB31" s="253">
        <v>99.192214000000007</v>
      </c>
      <c r="BKC31" s="253">
        <v>99.209981999999997</v>
      </c>
      <c r="BKD31" s="253">
        <v>99.211349999999996</v>
      </c>
      <c r="BKE31" s="253">
        <v>99.188738000000001</v>
      </c>
      <c r="BKF31" s="253">
        <v>99.170680000000004</v>
      </c>
      <c r="BKG31" s="253">
        <v>99.189914999999999</v>
      </c>
      <c r="BKH31" s="253">
        <v>99.228854999999996</v>
      </c>
      <c r="BKI31" s="253">
        <v>99.233144999999993</v>
      </c>
      <c r="BKJ31" s="253">
        <v>99.182401999999996</v>
      </c>
      <c r="BKK31" s="253">
        <v>99.101393999999999</v>
      </c>
      <c r="BKL31" s="253">
        <v>99.032782999999995</v>
      </c>
      <c r="BKM31" s="253">
        <v>99.011752999999999</v>
      </c>
      <c r="BKN31" s="253">
        <v>99.041721999999993</v>
      </c>
      <c r="BKO31" s="253">
        <v>99.101175999999995</v>
      </c>
      <c r="BKP31" s="253">
        <v>99.140692000000001</v>
      </c>
      <c r="BKQ31" s="253">
        <v>99.151127000000002</v>
      </c>
      <c r="BKR31" s="253">
        <v>99.160129999999995</v>
      </c>
      <c r="BKS31" s="253">
        <v>99.184991999999994</v>
      </c>
      <c r="BKT31" s="253">
        <v>99.215158000000002</v>
      </c>
      <c r="BKU31" s="253">
        <v>99.213695000000001</v>
      </c>
      <c r="BKV31" s="253">
        <v>99.169503000000006</v>
      </c>
      <c r="BKW31" s="253">
        <v>99.101984000000002</v>
      </c>
      <c r="BKX31" s="253">
        <v>99.056438</v>
      </c>
      <c r="BKY31" s="253">
        <v>99.069058999999996</v>
      </c>
      <c r="BKZ31" s="253">
        <v>99.095861999999997</v>
      </c>
      <c r="BLA31" s="253">
        <v>99.089427999999998</v>
      </c>
      <c r="BLB31" s="253">
        <v>99.044717000000006</v>
      </c>
      <c r="BLC31" s="253">
        <v>99.031329999999997</v>
      </c>
      <c r="BLD31" s="253">
        <v>99.087982999999994</v>
      </c>
      <c r="BLE31" s="253">
        <v>99.169810999999996</v>
      </c>
      <c r="BLF31" s="253">
        <v>99.223229000000003</v>
      </c>
      <c r="BLG31" s="253">
        <v>99.240583999999998</v>
      </c>
      <c r="BLH31" s="253">
        <v>99.264498000000003</v>
      </c>
      <c r="BLI31" s="253">
        <v>99.299080000000004</v>
      </c>
      <c r="BLJ31" s="253">
        <v>99.323504999999997</v>
      </c>
      <c r="BLK31" s="253">
        <v>99.312895999999995</v>
      </c>
      <c r="BLL31" s="253">
        <v>99.290051000000005</v>
      </c>
      <c r="BLM31" s="253">
        <v>99.257858999999996</v>
      </c>
      <c r="BLN31" s="253">
        <v>99.228346999999999</v>
      </c>
      <c r="BLO31" s="253">
        <v>99.177611999999996</v>
      </c>
      <c r="BLP31" s="253">
        <v>99.122162000000003</v>
      </c>
      <c r="BLQ31" s="253">
        <v>99.053000999999995</v>
      </c>
      <c r="BLR31" s="253">
        <v>98.970325000000003</v>
      </c>
      <c r="BLS31" s="253">
        <v>98.877611000000002</v>
      </c>
      <c r="BLT31" s="253">
        <v>98.790785</v>
      </c>
      <c r="BLU31" s="253">
        <v>98.738146</v>
      </c>
      <c r="BLV31" s="253">
        <v>98.727771000000004</v>
      </c>
      <c r="BLW31" s="253">
        <v>98.756305999999995</v>
      </c>
      <c r="BLX31" s="253">
        <v>98.808792999999994</v>
      </c>
      <c r="BLY31" s="253">
        <v>98.861266000000001</v>
      </c>
      <c r="BLZ31" s="253">
        <v>98.908383000000001</v>
      </c>
      <c r="BMA31" s="253">
        <v>98.940870000000004</v>
      </c>
      <c r="BMB31" s="253">
        <v>98.973115000000007</v>
      </c>
      <c r="BMC31" s="253">
        <v>98.998493999999994</v>
      </c>
      <c r="BMD31" s="253">
        <v>99.028144999999995</v>
      </c>
      <c r="BME31" s="253">
        <v>99.050635</v>
      </c>
      <c r="BMF31" s="253">
        <v>99.069462999999999</v>
      </c>
      <c r="BMG31" s="253">
        <v>99.064421999999993</v>
      </c>
      <c r="BMH31" s="253">
        <v>99.037896000000003</v>
      </c>
      <c r="BMI31" s="253">
        <v>98.994192999999996</v>
      </c>
      <c r="BMJ31" s="253">
        <v>98.962952999999999</v>
      </c>
      <c r="BMK31" s="253">
        <v>98.955498000000006</v>
      </c>
      <c r="BML31" s="253">
        <v>98.974766000000002</v>
      </c>
      <c r="BMM31" s="253">
        <v>99.000780000000006</v>
      </c>
      <c r="BMN31" s="253">
        <v>99.019417000000004</v>
      </c>
      <c r="BMO31" s="253">
        <v>99.015117000000004</v>
      </c>
      <c r="BMP31" s="253">
        <v>98.988878</v>
      </c>
      <c r="BMQ31" s="253">
        <v>98.942459999999997</v>
      </c>
      <c r="BMR31" s="253">
        <v>98.894282000000004</v>
      </c>
      <c r="BMS31" s="253">
        <v>98.858949999999993</v>
      </c>
      <c r="BMT31" s="253">
        <v>98.854050000000001</v>
      </c>
      <c r="BMU31" s="253">
        <v>98.875895999999997</v>
      </c>
      <c r="BMV31" s="253">
        <v>98.913129999999995</v>
      </c>
      <c r="BMW31" s="253">
        <v>98.944100000000006</v>
      </c>
      <c r="BMX31" s="253">
        <v>98.959796999999995</v>
      </c>
      <c r="BMY31" s="253">
        <v>98.961943000000005</v>
      </c>
      <c r="BMZ31" s="253">
        <v>98.962596000000005</v>
      </c>
      <c r="BNA31" s="253">
        <v>98.969814999999997</v>
      </c>
      <c r="BNB31" s="253">
        <v>98.982322999999994</v>
      </c>
      <c r="BNC31" s="253">
        <v>98.992784</v>
      </c>
      <c r="BND31" s="253">
        <v>98.994459000000006</v>
      </c>
      <c r="BNE31" s="253">
        <v>98.988606000000004</v>
      </c>
      <c r="BNF31" s="253">
        <v>98.982249999999993</v>
      </c>
      <c r="BNG31" s="253">
        <v>98.986176999999998</v>
      </c>
      <c r="BNH31" s="253">
        <v>99.004772000000003</v>
      </c>
      <c r="BNI31" s="253">
        <v>99.031217999999996</v>
      </c>
      <c r="BNJ31" s="253">
        <v>99.047666000000007</v>
      </c>
      <c r="BNK31" s="253">
        <v>99.042176999999995</v>
      </c>
      <c r="BNL31" s="253">
        <v>99.022532999999996</v>
      </c>
      <c r="BNM31" s="253">
        <v>99.012090999999998</v>
      </c>
      <c r="BNN31" s="253">
        <v>99.024967000000004</v>
      </c>
      <c r="BNO31" s="253">
        <v>99.050104000000005</v>
      </c>
      <c r="BNP31" s="253">
        <v>99.063771000000003</v>
      </c>
      <c r="BNQ31" s="253">
        <v>99.053341000000003</v>
      </c>
      <c r="BNR31" s="253">
        <v>99.027409000000006</v>
      </c>
      <c r="BNS31" s="253">
        <v>99.001554999999996</v>
      </c>
      <c r="BNT31" s="253">
        <v>98.984725999999995</v>
      </c>
      <c r="BNU31" s="253">
        <v>98.978200000000001</v>
      </c>
      <c r="BNV31" s="253">
        <v>98.986423000000002</v>
      </c>
      <c r="BNW31" s="253">
        <v>99.020674</v>
      </c>
      <c r="BNX31" s="253">
        <v>99.087515999999994</v>
      </c>
      <c r="BNY31" s="253">
        <v>99.171552000000005</v>
      </c>
      <c r="BNZ31" s="253">
        <v>99.236822000000004</v>
      </c>
      <c r="BOA31" s="253">
        <v>99.253083000000004</v>
      </c>
      <c r="BOB31" s="253">
        <v>99.223029999999994</v>
      </c>
      <c r="BOC31" s="253">
        <v>99.176896999999997</v>
      </c>
      <c r="BOD31" s="253">
        <v>99.140214</v>
      </c>
      <c r="BOE31" s="253">
        <v>99.115818000000004</v>
      </c>
      <c r="BOF31" s="253">
        <v>99.096219000000005</v>
      </c>
      <c r="BOG31" s="253">
        <v>99.081800999999999</v>
      </c>
      <c r="BOH31" s="253">
        <v>99.075312999999994</v>
      </c>
      <c r="BOI31" s="253">
        <v>99.072608000000002</v>
      </c>
      <c r="BOJ31" s="253">
        <v>99.069804000000005</v>
      </c>
      <c r="BOK31" s="253">
        <v>99.073618999999994</v>
      </c>
      <c r="BOL31" s="253">
        <v>99.089999000000006</v>
      </c>
      <c r="BOM31" s="253">
        <v>99.106386000000001</v>
      </c>
      <c r="BON31" s="253">
        <v>99.105493999999993</v>
      </c>
      <c r="BOO31" s="253">
        <v>99.093545000000006</v>
      </c>
      <c r="BOP31" s="253">
        <v>99.097452000000004</v>
      </c>
      <c r="BOQ31" s="253">
        <v>99.125612000000004</v>
      </c>
      <c r="BOR31" s="253">
        <v>99.152959999999993</v>
      </c>
      <c r="BOS31" s="253">
        <v>99.153940000000006</v>
      </c>
      <c r="BOT31" s="253">
        <v>99.136273000000003</v>
      </c>
      <c r="BOU31" s="253">
        <v>99.125663000000003</v>
      </c>
      <c r="BOV31" s="253">
        <v>99.130600000000001</v>
      </c>
      <c r="BOW31" s="253">
        <v>99.141079000000005</v>
      </c>
      <c r="BOX31" s="253">
        <v>99.154718000000003</v>
      </c>
      <c r="BOY31" s="253">
        <v>99.180582999999999</v>
      </c>
      <c r="BOZ31" s="253">
        <v>99.214693999999994</v>
      </c>
      <c r="BPA31" s="253">
        <v>99.233373999999998</v>
      </c>
      <c r="BPB31" s="253">
        <v>99.221057999999999</v>
      </c>
      <c r="BPC31" s="253">
        <v>99.191284999999993</v>
      </c>
      <c r="BPD31" s="253">
        <v>99.170118000000002</v>
      </c>
      <c r="BPE31" s="253">
        <v>99.169701000000003</v>
      </c>
      <c r="BPF31" s="253">
        <v>99.187790000000007</v>
      </c>
      <c r="BPG31" s="253">
        <v>99.221368999999996</v>
      </c>
      <c r="BPH31" s="253">
        <v>99.262748999999999</v>
      </c>
      <c r="BPI31" s="253">
        <v>99.287514999999999</v>
      </c>
      <c r="BPJ31" s="253">
        <v>99.267275999999995</v>
      </c>
      <c r="BPK31" s="253">
        <v>99.201154000000002</v>
      </c>
      <c r="BPL31" s="253">
        <v>99.123198000000002</v>
      </c>
      <c r="BPM31" s="253">
        <v>99.070685999999995</v>
      </c>
      <c r="BPN31" s="253">
        <v>99.051832000000005</v>
      </c>
      <c r="BPO31" s="253">
        <v>99.048974999999999</v>
      </c>
      <c r="BPP31" s="253">
        <v>99.043773999999999</v>
      </c>
      <c r="BPQ31" s="253">
        <v>99.031364999999994</v>
      </c>
      <c r="BPR31" s="253">
        <v>99.017758999999998</v>
      </c>
      <c r="BPS31" s="253">
        <v>99.014330999999999</v>
      </c>
      <c r="BPT31" s="253">
        <v>99.031963000000005</v>
      </c>
      <c r="BPU31" s="253">
        <v>99.069800999999998</v>
      </c>
      <c r="BPV31" s="253">
        <v>99.109263999999996</v>
      </c>
      <c r="BPW31" s="253">
        <v>99.126918000000003</v>
      </c>
      <c r="BPX31" s="253">
        <v>99.116089000000002</v>
      </c>
      <c r="BPY31" s="253">
        <v>99.093158000000003</v>
      </c>
      <c r="BPZ31" s="253">
        <v>99.082977</v>
      </c>
      <c r="BQA31" s="253">
        <v>99.101493000000005</v>
      </c>
      <c r="BQB31" s="253">
        <v>99.148084999999995</v>
      </c>
      <c r="BQC31" s="253">
        <v>99.205399</v>
      </c>
      <c r="BQD31" s="253">
        <v>99.245902999999998</v>
      </c>
      <c r="BQE31" s="253">
        <v>99.246576000000005</v>
      </c>
      <c r="BQF31" s="253">
        <v>99.203435999999996</v>
      </c>
      <c r="BQG31" s="253">
        <v>99.133342999999996</v>
      </c>
      <c r="BQH31" s="253">
        <v>99.063274000000007</v>
      </c>
      <c r="BQI31" s="253">
        <v>99.018456</v>
      </c>
      <c r="BQJ31" s="253">
        <v>99.012060000000005</v>
      </c>
      <c r="BQK31" s="253">
        <v>99.035835000000006</v>
      </c>
      <c r="BQL31" s="253">
        <v>99.064554000000001</v>
      </c>
      <c r="BQM31" s="253">
        <v>99.078442999999993</v>
      </c>
      <c r="BQN31" s="253">
        <v>99.078087999999994</v>
      </c>
      <c r="BQO31" s="253">
        <v>99.071039999999996</v>
      </c>
      <c r="BQP31" s="253">
        <v>99.054659999999998</v>
      </c>
      <c r="BQQ31" s="253">
        <v>99.029815999999997</v>
      </c>
      <c r="BQR31" s="253">
        <v>99.023190999999997</v>
      </c>
      <c r="BQS31" s="253">
        <v>99.066073000000003</v>
      </c>
      <c r="BQT31" s="253">
        <v>99.144060999999994</v>
      </c>
      <c r="BQU31" s="253">
        <v>99.194484000000003</v>
      </c>
      <c r="BQV31" s="253">
        <v>99.171032999999994</v>
      </c>
      <c r="BQW31" s="253">
        <v>99.094796000000002</v>
      </c>
      <c r="BQX31" s="253">
        <v>99.022023000000004</v>
      </c>
      <c r="BQY31" s="253">
        <v>98.977224000000007</v>
      </c>
      <c r="BQZ31" s="253">
        <v>98.942858999999999</v>
      </c>
      <c r="BRA31" s="253">
        <v>98.905516000000006</v>
      </c>
      <c r="BRB31" s="253">
        <v>98.883874000000006</v>
      </c>
      <c r="BRC31" s="253">
        <v>98.904308999999998</v>
      </c>
      <c r="BRD31" s="253">
        <v>98.965121999999994</v>
      </c>
      <c r="BRE31" s="253">
        <v>99.033310999999998</v>
      </c>
      <c r="BRF31" s="253">
        <v>99.071325999999999</v>
      </c>
      <c r="BRG31" s="253">
        <v>99.065213</v>
      </c>
      <c r="BRH31" s="253">
        <v>99.033233999999993</v>
      </c>
      <c r="BRI31" s="253">
        <v>99.007641000000007</v>
      </c>
      <c r="BRJ31" s="253">
        <v>99.003913999999995</v>
      </c>
      <c r="BRK31" s="253">
        <v>99.012068999999997</v>
      </c>
      <c r="BRL31" s="253">
        <v>99.020120000000006</v>
      </c>
      <c r="BRM31" s="253">
        <v>99.033626999999996</v>
      </c>
      <c r="BRN31" s="253">
        <v>99.059358000000003</v>
      </c>
      <c r="BRO31" s="253">
        <v>99.080420000000004</v>
      </c>
      <c r="BRP31" s="253">
        <v>99.070232000000004</v>
      </c>
      <c r="BRQ31" s="253">
        <v>99.031550999999993</v>
      </c>
      <c r="BRR31" s="253">
        <v>99.001131999999998</v>
      </c>
      <c r="BRS31" s="253">
        <v>99.009463999999994</v>
      </c>
      <c r="BRT31" s="253">
        <v>99.0488</v>
      </c>
      <c r="BRU31" s="253">
        <v>99.085302999999996</v>
      </c>
      <c r="BRV31" s="253">
        <v>99.091055999999995</v>
      </c>
      <c r="BRW31" s="253">
        <v>99.058515</v>
      </c>
      <c r="BRX31" s="253">
        <v>99.000112999999999</v>
      </c>
      <c r="BRY31" s="253">
        <v>98.948809999999995</v>
      </c>
      <c r="BRZ31" s="253">
        <v>98.948322000000005</v>
      </c>
      <c r="BSA31" s="253">
        <v>99.021923999999999</v>
      </c>
      <c r="BSB31" s="253">
        <v>99.143637999999996</v>
      </c>
      <c r="BSC31" s="253">
        <v>99.251435999999998</v>
      </c>
      <c r="BSD31" s="253">
        <v>99.302246999999994</v>
      </c>
      <c r="BSE31" s="253">
        <v>99.308357000000001</v>
      </c>
      <c r="BSF31" s="253">
        <v>99.313591000000002</v>
      </c>
      <c r="BSG31" s="253">
        <v>99.347502000000006</v>
      </c>
      <c r="BSH31" s="253">
        <v>99.410771999999994</v>
      </c>
      <c r="BSI31" s="253">
        <v>99.486091000000002</v>
      </c>
      <c r="BSJ31" s="253">
        <v>99.544111000000001</v>
      </c>
      <c r="BSK31" s="253">
        <v>99.548330000000007</v>
      </c>
      <c r="BSL31" s="253">
        <v>99.478724</v>
      </c>
      <c r="BSM31" s="253">
        <v>99.360652999999999</v>
      </c>
      <c r="BSN31" s="253">
        <v>99.257683999999998</v>
      </c>
      <c r="BSO31" s="253">
        <v>99.219161999999997</v>
      </c>
      <c r="BSP31" s="253">
        <v>99.240241999999995</v>
      </c>
      <c r="BSQ31" s="253">
        <v>99.286313000000007</v>
      </c>
      <c r="BSR31" s="253">
        <v>99.343350999999998</v>
      </c>
      <c r="BSS31" s="253">
        <v>99.420119</v>
      </c>
      <c r="BST31" s="253">
        <v>99.505971000000002</v>
      </c>
      <c r="BSU31" s="253">
        <v>99.559880000000007</v>
      </c>
      <c r="BSV31" s="253">
        <v>99.556792000000002</v>
      </c>
      <c r="BSW31" s="253">
        <v>99.523531000000006</v>
      </c>
      <c r="BSX31" s="253">
        <v>99.506674000000004</v>
      </c>
      <c r="BSY31" s="253">
        <v>99.517353</v>
      </c>
      <c r="BSZ31" s="253">
        <v>99.528667999999996</v>
      </c>
      <c r="BTA31" s="253">
        <v>99.519428000000005</v>
      </c>
      <c r="BTB31" s="253">
        <v>99.497953999999993</v>
      </c>
      <c r="BTC31" s="253">
        <v>99.482159999999993</v>
      </c>
      <c r="BTD31" s="253">
        <v>99.476114999999993</v>
      </c>
      <c r="BTE31" s="253">
        <v>99.472185999999994</v>
      </c>
      <c r="BTF31" s="253">
        <v>99.462896999999998</v>
      </c>
      <c r="BTG31" s="253">
        <v>99.444445999999999</v>
      </c>
      <c r="BTH31" s="253">
        <v>99.417961000000005</v>
      </c>
      <c r="BTI31" s="253">
        <v>99.392792999999998</v>
      </c>
      <c r="BTJ31" s="253">
        <v>99.381805999999997</v>
      </c>
      <c r="BTK31" s="253">
        <v>99.388446000000002</v>
      </c>
      <c r="BTL31" s="253">
        <v>99.402257000000006</v>
      </c>
      <c r="BTM31" s="253">
        <v>99.410216000000005</v>
      </c>
      <c r="BTN31" s="253">
        <v>99.408647000000002</v>
      </c>
      <c r="BTO31" s="253">
        <v>99.400390000000002</v>
      </c>
      <c r="BTP31" s="253">
        <v>99.384108999999995</v>
      </c>
      <c r="BTQ31" s="253">
        <v>99.352097999999998</v>
      </c>
      <c r="BTR31" s="253">
        <v>99.299201999999994</v>
      </c>
      <c r="BTS31" s="253">
        <v>99.231938</v>
      </c>
      <c r="BTT31" s="253">
        <v>99.168537999999998</v>
      </c>
      <c r="BTU31" s="253">
        <v>99.129360000000005</v>
      </c>
      <c r="BTV31" s="253">
        <v>99.123952000000003</v>
      </c>
      <c r="BTW31" s="253">
        <v>99.143955000000005</v>
      </c>
      <c r="BTX31" s="253">
        <v>99.167822000000001</v>
      </c>
      <c r="BTY31" s="253">
        <v>99.175282999999993</v>
      </c>
      <c r="BTZ31" s="253">
        <v>99.160438999999997</v>
      </c>
      <c r="BUA31" s="253">
        <v>99.132272999999998</v>
      </c>
      <c r="BUB31" s="253">
        <v>99.104339999999993</v>
      </c>
      <c r="BUC31" s="253">
        <v>99.086269000000001</v>
      </c>
      <c r="BUD31" s="253">
        <v>99.084472000000005</v>
      </c>
      <c r="BUE31" s="253">
        <v>99.103835000000004</v>
      </c>
      <c r="BUF31" s="253">
        <v>99.140254999999996</v>
      </c>
      <c r="BUG31" s="253">
        <v>99.173922000000005</v>
      </c>
      <c r="BUH31" s="253">
        <v>99.181875000000005</v>
      </c>
      <c r="BUI31" s="253">
        <v>99.161473000000001</v>
      </c>
      <c r="BUJ31" s="253">
        <v>99.132532999999995</v>
      </c>
      <c r="BUK31" s="253">
        <v>99.111447999999996</v>
      </c>
      <c r="BUL31" s="253">
        <v>99.095319000000003</v>
      </c>
      <c r="BUM31" s="253">
        <v>99.082037999999997</v>
      </c>
      <c r="BUN31" s="253">
        <v>99.091464999999999</v>
      </c>
      <c r="BUO31" s="253">
        <v>99.143854000000005</v>
      </c>
      <c r="BUP31" s="253">
        <v>99.221225000000004</v>
      </c>
      <c r="BUQ31" s="253">
        <v>99.275400000000005</v>
      </c>
      <c r="BUR31" s="253">
        <v>99.280471000000006</v>
      </c>
      <c r="BUS31" s="253">
        <v>99.258815999999996</v>
      </c>
      <c r="BUT31" s="253">
        <v>99.248749000000004</v>
      </c>
      <c r="BUU31" s="253">
        <v>99.264314999999996</v>
      </c>
      <c r="BUV31" s="253">
        <v>99.294318000000004</v>
      </c>
      <c r="BUW31" s="253">
        <v>99.322642000000002</v>
      </c>
      <c r="BUX31" s="253">
        <v>99.335155</v>
      </c>
      <c r="BUY31" s="253">
        <v>99.318573999999998</v>
      </c>
      <c r="BUZ31" s="253">
        <v>99.270381</v>
      </c>
      <c r="BVA31" s="253">
        <v>99.206863999999996</v>
      </c>
      <c r="BVB31" s="253">
        <v>99.151092000000006</v>
      </c>
      <c r="BVC31" s="253">
        <v>99.117236000000005</v>
      </c>
      <c r="BVD31" s="253">
        <v>99.111085000000003</v>
      </c>
      <c r="BVE31" s="253">
        <v>99.133274999999998</v>
      </c>
      <c r="BVF31" s="253">
        <v>99.171704000000005</v>
      </c>
      <c r="BVG31" s="253">
        <v>99.202601000000001</v>
      </c>
      <c r="BVH31" s="253">
        <v>99.213435000000004</v>
      </c>
      <c r="BVI31" s="253">
        <v>99.216851000000005</v>
      </c>
      <c r="BVJ31" s="253">
        <v>99.228808999999998</v>
      </c>
      <c r="BVK31" s="253">
        <v>99.243635999999995</v>
      </c>
      <c r="BVL31" s="253">
        <v>99.246795000000006</v>
      </c>
      <c r="BVM31" s="253">
        <v>99.240907000000007</v>
      </c>
      <c r="BVN31" s="253">
        <v>99.237827999999993</v>
      </c>
      <c r="BVO31" s="253">
        <v>99.232585999999998</v>
      </c>
      <c r="BVP31" s="253">
        <v>99.209455000000005</v>
      </c>
      <c r="BVQ31" s="253">
        <v>99.171231000000006</v>
      </c>
      <c r="BVR31" s="253">
        <v>99.139295000000004</v>
      </c>
      <c r="BVS31" s="253">
        <v>99.124714999999995</v>
      </c>
      <c r="BVT31" s="253">
        <v>99.121183000000002</v>
      </c>
      <c r="BVU31" s="253">
        <v>99.127330000000001</v>
      </c>
      <c r="BVV31" s="253">
        <v>99.152613000000002</v>
      </c>
      <c r="BVW31" s="253">
        <v>99.195103000000003</v>
      </c>
      <c r="BVX31" s="253">
        <v>99.234397999999999</v>
      </c>
      <c r="BVY31" s="253">
        <v>99.254846999999998</v>
      </c>
      <c r="BVZ31" s="253">
        <v>99.259163000000001</v>
      </c>
      <c r="BWA31" s="253">
        <v>99.253335000000007</v>
      </c>
      <c r="BWB31" s="253">
        <v>99.237328000000005</v>
      </c>
      <c r="BWC31" s="253">
        <v>99.218038000000007</v>
      </c>
      <c r="BWD31" s="253">
        <v>99.210240999999996</v>
      </c>
      <c r="BWE31" s="253">
        <v>99.211647999999997</v>
      </c>
      <c r="BWF31" s="253">
        <v>99.194967000000005</v>
      </c>
      <c r="BWG31" s="253">
        <v>99.141474000000002</v>
      </c>
      <c r="BWH31" s="253">
        <v>99.071325000000002</v>
      </c>
      <c r="BWI31" s="253">
        <v>99.026111999999998</v>
      </c>
      <c r="BWJ31" s="253">
        <v>99.027120999999994</v>
      </c>
      <c r="BWK31" s="253">
        <v>99.060216999999994</v>
      </c>
      <c r="BWL31" s="253">
        <v>99.096883000000005</v>
      </c>
      <c r="BWM31" s="253">
        <v>99.117039000000005</v>
      </c>
      <c r="BWN31" s="253">
        <v>99.117422000000005</v>
      </c>
      <c r="BWO31" s="253">
        <v>99.114322999999999</v>
      </c>
      <c r="BWP31" s="253">
        <v>99.134697000000003</v>
      </c>
      <c r="BWQ31" s="253">
        <v>99.190499000000003</v>
      </c>
      <c r="BWR31" s="253">
        <v>99.261871999999997</v>
      </c>
      <c r="BWS31" s="253">
        <v>99.314317000000003</v>
      </c>
      <c r="BWT31" s="253">
        <v>99.330000999999996</v>
      </c>
      <c r="BWU31" s="253">
        <v>99.315271999999993</v>
      </c>
      <c r="BWV31" s="253">
        <v>99.288212999999999</v>
      </c>
      <c r="BWW31" s="253">
        <v>99.270017999999993</v>
      </c>
      <c r="BWX31" s="253">
        <v>99.277535999999998</v>
      </c>
      <c r="BWY31" s="253">
        <v>99.307817999999997</v>
      </c>
      <c r="BWZ31" s="253">
        <v>99.334349000000003</v>
      </c>
      <c r="BXA31" s="253">
        <v>99.334006000000002</v>
      </c>
      <c r="BXB31" s="253">
        <v>99.315048000000004</v>
      </c>
      <c r="BXC31" s="253">
        <v>99.304372999999998</v>
      </c>
      <c r="BXD31" s="253">
        <v>99.310367999999997</v>
      </c>
      <c r="BXE31" s="253">
        <v>99.312495999999996</v>
      </c>
      <c r="BXF31" s="253">
        <v>99.289552</v>
      </c>
      <c r="BXG31" s="253">
        <v>99.244739999999993</v>
      </c>
      <c r="BXH31" s="253">
        <v>99.197830999999994</v>
      </c>
      <c r="BXI31" s="253">
        <v>99.163421</v>
      </c>
      <c r="BXJ31" s="253">
        <v>99.147488999999993</v>
      </c>
      <c r="BXK31" s="253">
        <v>99.159349000000006</v>
      </c>
      <c r="BXL31" s="253">
        <v>99.209141000000002</v>
      </c>
      <c r="BXM31" s="253">
        <v>99.284993999999998</v>
      </c>
      <c r="BXN31" s="253">
        <v>99.343102999999999</v>
      </c>
      <c r="BXO31" s="253">
        <v>99.336831000000004</v>
      </c>
      <c r="BXP31" s="253">
        <v>99.264054000000002</v>
      </c>
      <c r="BXQ31" s="253">
        <v>99.177563000000006</v>
      </c>
      <c r="BXR31" s="253">
        <v>99.135902999999999</v>
      </c>
      <c r="BXS31" s="253">
        <v>99.15052</v>
      </c>
      <c r="BXT31" s="253">
        <v>99.185674000000006</v>
      </c>
      <c r="BXU31" s="253">
        <v>99.199151000000001</v>
      </c>
      <c r="BXV31" s="253">
        <v>99.177836999999997</v>
      </c>
      <c r="BXW31" s="253">
        <v>99.14246</v>
      </c>
      <c r="BXX31" s="253">
        <v>99.129419999999996</v>
      </c>
      <c r="BXY31" s="253">
        <v>99.164420000000007</v>
      </c>
      <c r="BXZ31" s="253">
        <v>99.242393000000007</v>
      </c>
      <c r="BYA31" s="253">
        <v>99.329903999999999</v>
      </c>
      <c r="BYB31" s="253">
        <v>99.389615000000006</v>
      </c>
      <c r="BYC31" s="253">
        <v>99.403390000000002</v>
      </c>
      <c r="BYD31" s="253">
        <v>99.375119999999995</v>
      </c>
      <c r="BYE31" s="253">
        <v>99.322849000000005</v>
      </c>
      <c r="BYF31" s="253">
        <v>99.272904999999994</v>
      </c>
      <c r="BYG31" s="253">
        <v>99.246067999999994</v>
      </c>
      <c r="BYH31" s="253">
        <v>99.235804000000002</v>
      </c>
      <c r="BYI31" s="253">
        <v>99.210770999999994</v>
      </c>
      <c r="BYJ31" s="253">
        <v>99.152136999999996</v>
      </c>
      <c r="BYK31" s="253">
        <v>99.081721999999999</v>
      </c>
      <c r="BYL31" s="253">
        <v>99.038661000000005</v>
      </c>
      <c r="BYM31" s="253">
        <v>99.035295000000005</v>
      </c>
      <c r="BYN31" s="253">
        <v>99.050177000000005</v>
      </c>
      <c r="BYO31" s="253">
        <v>99.059467999999995</v>
      </c>
      <c r="BYP31" s="253">
        <v>99.058792999999994</v>
      </c>
      <c r="BYQ31" s="253">
        <v>99.052401000000003</v>
      </c>
      <c r="BYR31" s="253">
        <v>99.041481000000005</v>
      </c>
      <c r="BYS31" s="253">
        <v>99.031694000000002</v>
      </c>
      <c r="BYT31" s="253">
        <v>99.035223999999999</v>
      </c>
      <c r="BYU31" s="253">
        <v>99.053942000000006</v>
      </c>
      <c r="BYV31" s="253">
        <v>99.070182000000003</v>
      </c>
      <c r="BYW31" s="253">
        <v>99.062647999999996</v>
      </c>
      <c r="BYX31" s="253">
        <v>99.024523000000002</v>
      </c>
      <c r="BYY31" s="253">
        <v>98.962489000000005</v>
      </c>
      <c r="BYZ31" s="253">
        <v>98.891147000000004</v>
      </c>
      <c r="BZA31" s="253">
        <v>98.837980000000002</v>
      </c>
      <c r="BZB31" s="253">
        <v>98.840766000000002</v>
      </c>
      <c r="BZC31" s="253">
        <v>98.921918000000005</v>
      </c>
      <c r="BZD31" s="253">
        <v>99.061954999999998</v>
      </c>
      <c r="BZE31" s="253">
        <v>99.209160999999995</v>
      </c>
      <c r="BZF31" s="253">
        <v>99.316225000000003</v>
      </c>
      <c r="BZG31" s="253">
        <v>99.361081999999996</v>
      </c>
      <c r="BZH31" s="253">
        <v>99.345822999999996</v>
      </c>
      <c r="BZI31" s="253">
        <v>99.293456000000006</v>
      </c>
      <c r="BZJ31" s="253">
        <v>99.240346000000002</v>
      </c>
      <c r="BZK31" s="253">
        <v>99.216193000000004</v>
      </c>
      <c r="BZL31" s="253">
        <v>99.223907999999994</v>
      </c>
      <c r="BZM31" s="253">
        <v>99.238748999999999</v>
      </c>
      <c r="BZN31" s="253">
        <v>99.231677000000005</v>
      </c>
      <c r="BZO31" s="253">
        <v>99.198127999999997</v>
      </c>
      <c r="BZP31" s="253">
        <v>99.163634000000002</v>
      </c>
      <c r="BZQ31" s="253">
        <v>99.158767999999995</v>
      </c>
      <c r="BZR31" s="253">
        <v>99.190510000000003</v>
      </c>
      <c r="BZS31" s="253">
        <v>99.239957000000004</v>
      </c>
      <c r="BZT31" s="253">
        <v>99.285318000000004</v>
      </c>
      <c r="BZU31" s="253">
        <v>99.320015999999995</v>
      </c>
      <c r="BZV31" s="253">
        <v>99.344131000000004</v>
      </c>
      <c r="BZW31" s="253">
        <v>99.349393000000006</v>
      </c>
      <c r="BZX31" s="253">
        <v>99.327539000000002</v>
      </c>
      <c r="BZY31" s="253">
        <v>99.289730000000006</v>
      </c>
      <c r="BZZ31" s="253">
        <v>99.263239999999996</v>
      </c>
      <c r="CAA31" s="253">
        <v>99.266643999999999</v>
      </c>
      <c r="CAB31" s="253">
        <v>99.295697000000004</v>
      </c>
      <c r="CAC31" s="253">
        <v>99.332087999999999</v>
      </c>
      <c r="CAD31" s="253">
        <v>99.358461000000005</v>
      </c>
      <c r="CAE31" s="253">
        <v>99.365374000000003</v>
      </c>
      <c r="CAF31" s="253">
        <v>99.354484999999997</v>
      </c>
      <c r="CAG31" s="253">
        <v>99.336979999999997</v>
      </c>
      <c r="CAH31" s="253">
        <v>99.321061999999998</v>
      </c>
      <c r="CAI31" s="253">
        <v>99.301642000000001</v>
      </c>
      <c r="CAJ31" s="253">
        <v>99.271202000000002</v>
      </c>
      <c r="CAK31" s="253">
        <v>99.24042</v>
      </c>
      <c r="CAL31" s="253">
        <v>99.235792000000004</v>
      </c>
      <c r="CAM31" s="253">
        <v>99.268547999999996</v>
      </c>
      <c r="CAN31" s="253">
        <v>99.315290000000005</v>
      </c>
      <c r="CAO31" s="253">
        <v>99.341329000000002</v>
      </c>
      <c r="CAP31" s="253">
        <v>99.334768999999994</v>
      </c>
      <c r="CAQ31" s="253">
        <v>99.311447999999999</v>
      </c>
      <c r="CAR31" s="253">
        <v>99.296047999999999</v>
      </c>
      <c r="CAS31" s="253">
        <v>99.300505999999999</v>
      </c>
      <c r="CAT31" s="253">
        <v>99.316225000000003</v>
      </c>
      <c r="CAU31" s="253">
        <v>99.326143999999999</v>
      </c>
      <c r="CAV31" s="253">
        <v>99.325374999999994</v>
      </c>
      <c r="CAW31" s="253">
        <v>99.327139000000003</v>
      </c>
      <c r="CAX31" s="253">
        <v>99.344731999999993</v>
      </c>
      <c r="CAY31" s="253">
        <v>99.372355999999996</v>
      </c>
      <c r="CAZ31" s="253">
        <v>99.393270999999999</v>
      </c>
      <c r="CBA31" s="253">
        <v>99.403887999999995</v>
      </c>
      <c r="CBB31" s="253">
        <v>99.415656999999996</v>
      </c>
      <c r="CBC31" s="253">
        <v>99.431338999999994</v>
      </c>
      <c r="CBD31" s="253">
        <v>99.430935000000005</v>
      </c>
      <c r="CBE31" s="253">
        <v>99.392398</v>
      </c>
      <c r="CBF31" s="253">
        <v>99.321601999999999</v>
      </c>
      <c r="CBG31" s="253">
        <v>99.252138000000002</v>
      </c>
      <c r="CBH31" s="253">
        <v>99.213849999999994</v>
      </c>
      <c r="CBI31" s="253">
        <v>99.211663000000001</v>
      </c>
      <c r="CBJ31" s="253">
        <v>99.233559999999997</v>
      </c>
      <c r="CBK31" s="253">
        <v>99.265018999999995</v>
      </c>
      <c r="CBL31" s="253">
        <v>99.293423000000004</v>
      </c>
      <c r="CBM31" s="253">
        <v>99.307033000000004</v>
      </c>
      <c r="CBN31" s="253">
        <v>99.295564999999996</v>
      </c>
      <c r="CBO31" s="253">
        <v>99.256196000000003</v>
      </c>
      <c r="CBP31" s="253">
        <v>99.202071000000004</v>
      </c>
      <c r="CBQ31" s="253">
        <v>99.160058000000006</v>
      </c>
      <c r="CBR31" s="253">
        <v>99.150251999999995</v>
      </c>
      <c r="CBS31" s="253">
        <v>99.165767000000002</v>
      </c>
      <c r="CBT31" s="253">
        <v>99.179186999999999</v>
      </c>
      <c r="CBU31" s="253">
        <v>99.173297000000005</v>
      </c>
      <c r="CBV31" s="253">
        <v>99.158704999999998</v>
      </c>
      <c r="CBW31" s="253">
        <v>99.156993</v>
      </c>
      <c r="CBX31" s="253">
        <v>99.173537999999994</v>
      </c>
      <c r="CBY31" s="253">
        <v>99.195599000000001</v>
      </c>
      <c r="CBZ31" s="253">
        <v>99.211423999999994</v>
      </c>
      <c r="CCA31" s="253">
        <v>99.220420000000004</v>
      </c>
      <c r="CCB31" s="253">
        <v>99.223966000000004</v>
      </c>
      <c r="CCC31" s="253">
        <v>99.217359999999999</v>
      </c>
      <c r="CCD31" s="253">
        <v>99.198853</v>
      </c>
      <c r="CCE31" s="253">
        <v>99.181251000000003</v>
      </c>
      <c r="CCF31" s="253">
        <v>99.182266999999996</v>
      </c>
      <c r="CCG31" s="253">
        <v>99.201524000000006</v>
      </c>
      <c r="CCH31" s="253">
        <v>99.215609999999998</v>
      </c>
      <c r="CCI31" s="253">
        <v>99.203719000000007</v>
      </c>
      <c r="CCJ31" s="253">
        <v>99.172364000000002</v>
      </c>
      <c r="CCK31" s="253">
        <v>99.145846000000006</v>
      </c>
      <c r="CCL31" s="253">
        <v>99.139027999999996</v>
      </c>
      <c r="CCM31" s="253">
        <v>99.148196999999996</v>
      </c>
      <c r="CCN31" s="253">
        <v>99.164503999999994</v>
      </c>
      <c r="CCO31" s="253">
        <v>99.185941</v>
      </c>
      <c r="CCP31" s="253">
        <v>99.210987000000003</v>
      </c>
      <c r="CCQ31" s="253">
        <v>99.230643999999998</v>
      </c>
      <c r="CCR31" s="253">
        <v>99.236405000000005</v>
      </c>
      <c r="CCS31" s="253">
        <v>99.232214999999997</v>
      </c>
      <c r="CCT31" s="253">
        <v>99.229843000000002</v>
      </c>
      <c r="CCU31" s="253">
        <v>99.233171999999996</v>
      </c>
      <c r="CCV31" s="253">
        <v>99.235741000000004</v>
      </c>
      <c r="CCW31" s="253">
        <v>99.233222999999995</v>
      </c>
      <c r="CCX31" s="253">
        <v>99.229692</v>
      </c>
      <c r="CCY31" s="253">
        <v>99.229326</v>
      </c>
      <c r="CCZ31" s="253">
        <v>99.227885999999998</v>
      </c>
      <c r="CDA31" s="253">
        <v>99.218104999999994</v>
      </c>
      <c r="CDB31" s="253">
        <v>99.201453999999998</v>
      </c>
      <c r="CDC31" s="253">
        <v>99.188416000000004</v>
      </c>
      <c r="CDD31" s="253">
        <v>99.186160999999998</v>
      </c>
      <c r="CDE31" s="253">
        <v>99.189368000000002</v>
      </c>
      <c r="CDF31" s="253">
        <v>99.186216000000002</v>
      </c>
      <c r="CDG31" s="253">
        <v>99.174503000000001</v>
      </c>
      <c r="CDH31" s="253">
        <v>99.169549000000004</v>
      </c>
      <c r="CDI31" s="253">
        <v>99.186344000000005</v>
      </c>
      <c r="CDJ31" s="253">
        <v>99.215286000000006</v>
      </c>
      <c r="CDK31" s="253">
        <v>99.232429999999994</v>
      </c>
      <c r="CDL31" s="253">
        <v>99.228783000000007</v>
      </c>
      <c r="CDM31" s="253">
        <v>99.218029000000001</v>
      </c>
      <c r="CDN31" s="253">
        <v>99.217515000000006</v>
      </c>
      <c r="CDO31" s="253">
        <v>99.228076999999999</v>
      </c>
      <c r="CDP31" s="253">
        <v>99.236530999999999</v>
      </c>
      <c r="CDQ31" s="253">
        <v>99.234221000000005</v>
      </c>
      <c r="CDR31" s="253">
        <v>99.225691999999995</v>
      </c>
      <c r="CDS31" s="253">
        <v>99.220149000000006</v>
      </c>
      <c r="CDT31" s="253">
        <v>99.221577999999994</v>
      </c>
      <c r="CDU31" s="253">
        <v>99.227440999999999</v>
      </c>
      <c r="CDV31" s="253">
        <v>99.231679</v>
      </c>
      <c r="CDW31" s="253">
        <v>99.228679999999997</v>
      </c>
      <c r="CDX31" s="253">
        <v>99.219374000000002</v>
      </c>
      <c r="CDY31" s="253">
        <v>99.213712000000001</v>
      </c>
      <c r="CDZ31" s="253">
        <v>99.219382999999993</v>
      </c>
      <c r="CEA31" s="253">
        <v>99.230928000000006</v>
      </c>
      <c r="CEB31" s="253">
        <v>99.234260000000006</v>
      </c>
      <c r="CEC31" s="253">
        <v>99.224806999999998</v>
      </c>
      <c r="CED31" s="253">
        <v>99.215520999999995</v>
      </c>
      <c r="CEE31" s="253">
        <v>99.222605000000001</v>
      </c>
      <c r="CEF31" s="253">
        <v>99.245131999999998</v>
      </c>
      <c r="CEG31" s="253">
        <v>99.260481999999996</v>
      </c>
      <c r="CEH31" s="253">
        <v>99.248143999999996</v>
      </c>
      <c r="CEI31" s="253">
        <v>99.214107999999996</v>
      </c>
      <c r="CEJ31" s="253">
        <v>99.182225000000003</v>
      </c>
      <c r="CEK31" s="253">
        <v>99.172557999999995</v>
      </c>
      <c r="CEL31" s="253">
        <v>99.189204000000004</v>
      </c>
      <c r="CEM31" s="253">
        <v>99.219140999999993</v>
      </c>
      <c r="CEN31" s="253">
        <v>99.241209999999995</v>
      </c>
      <c r="CEO31" s="253">
        <v>99.242593999999997</v>
      </c>
      <c r="CEP31" s="253">
        <v>99.226483000000002</v>
      </c>
      <c r="CEQ31" s="253">
        <v>99.204999999999998</v>
      </c>
      <c r="CER31" s="253">
        <v>99.188599999999994</v>
      </c>
      <c r="CES31" s="253">
        <v>99.182670999999999</v>
      </c>
      <c r="CET31" s="253">
        <v>99.189296999999996</v>
      </c>
      <c r="CEU31" s="253">
        <v>99.207598000000004</v>
      </c>
      <c r="CEV31" s="253">
        <v>99.229534000000001</v>
      </c>
      <c r="CEW31" s="253">
        <v>99.243331999999995</v>
      </c>
      <c r="CEX31" s="253">
        <v>99.242907000000002</v>
      </c>
      <c r="CEY31" s="253">
        <v>99.231089999999995</v>
      </c>
      <c r="CEZ31" s="253">
        <v>99.216233000000003</v>
      </c>
      <c r="CFA31" s="253">
        <v>99.204552000000007</v>
      </c>
      <c r="CFB31" s="253">
        <v>99.195646999999994</v>
      </c>
      <c r="CFC31" s="253">
        <v>99.188485</v>
      </c>
      <c r="CFD31" s="253">
        <v>99.187470000000005</v>
      </c>
      <c r="CFE31" s="253">
        <v>99.197584000000006</v>
      </c>
      <c r="CFF31" s="253">
        <v>99.216037999999998</v>
      </c>
      <c r="CFG31" s="253">
        <v>99.233805000000004</v>
      </c>
      <c r="CFH31" s="253">
        <v>99.244720000000001</v>
      </c>
      <c r="CFI31" s="253">
        <v>99.249341000000001</v>
      </c>
      <c r="CFJ31" s="253">
        <v>99.248214000000004</v>
      </c>
      <c r="CFK31" s="253">
        <v>99.237854999999996</v>
      </c>
      <c r="CFL31" s="253">
        <v>99.217394999999996</v>
      </c>
      <c r="CFM31" s="253">
        <v>99.193476000000004</v>
      </c>
      <c r="CFN31" s="253">
        <v>99.175323000000006</v>
      </c>
      <c r="CFO31" s="253">
        <v>99.166644000000005</v>
      </c>
      <c r="CFP31" s="253">
        <v>99.167394000000002</v>
      </c>
      <c r="CFQ31" s="253">
        <v>99.178332999999995</v>
      </c>
      <c r="CFR31" s="253">
        <v>99.196849999999998</v>
      </c>
      <c r="CFS31" s="253">
        <v>99.213937999999999</v>
      </c>
      <c r="CFT31" s="253">
        <v>99.221210999999997</v>
      </c>
      <c r="CFU31" s="253">
        <v>99.218033000000005</v>
      </c>
      <c r="CFV31" s="253">
        <v>99.207543000000001</v>
      </c>
      <c r="CFW31" s="253">
        <v>99.189959999999999</v>
      </c>
      <c r="CFX31" s="253">
        <v>99.168412000000004</v>
      </c>
      <c r="CFY31" s="253">
        <v>99.154020000000003</v>
      </c>
      <c r="CFZ31" s="253">
        <v>99.156430999999998</v>
      </c>
      <c r="CGA31" s="253">
        <v>99.170152999999999</v>
      </c>
      <c r="CGB31" s="253">
        <v>99.179353000000006</v>
      </c>
      <c r="CGC31" s="253">
        <v>99.174341999999996</v>
      </c>
      <c r="CGD31" s="253">
        <v>99.158302000000006</v>
      </c>
      <c r="CGE31" s="253">
        <v>99.140219000000002</v>
      </c>
      <c r="CGF31" s="253">
        <v>99.127981000000005</v>
      </c>
      <c r="CGG31" s="253">
        <v>99.124838999999994</v>
      </c>
      <c r="CGH31" s="253">
        <v>99.126931999999996</v>
      </c>
      <c r="CGI31" s="253">
        <v>99.126075999999998</v>
      </c>
      <c r="CGJ31" s="253">
        <v>99.118876</v>
      </c>
      <c r="CGK31" s="253">
        <v>99.108466000000007</v>
      </c>
      <c r="CGL31" s="253">
        <v>99.098305999999994</v>
      </c>
      <c r="CGM31" s="253">
        <v>99.087957000000003</v>
      </c>
      <c r="CGN31" s="253">
        <v>99.075905000000006</v>
      </c>
      <c r="CGO31" s="253">
        <v>99.063615999999996</v>
      </c>
      <c r="CGP31" s="253">
        <v>99.053402000000006</v>
      </c>
      <c r="CGQ31" s="253">
        <v>99.044569999999993</v>
      </c>
      <c r="CGR31" s="253">
        <v>99.036412999999996</v>
      </c>
      <c r="CGS31" s="253">
        <v>99.028627</v>
      </c>
      <c r="CGT31" s="253">
        <v>99.020957999999993</v>
      </c>
      <c r="CGU31" s="253">
        <v>99.012411999999998</v>
      </c>
      <c r="CGV31" s="253">
        <v>99.004510999999994</v>
      </c>
      <c r="CGW31" s="253">
        <v>99.002446000000006</v>
      </c>
      <c r="CGX31" s="253">
        <v>99.009193999999994</v>
      </c>
      <c r="CGY31" s="253">
        <v>99.020467999999994</v>
      </c>
      <c r="CGZ31" s="253">
        <v>99.026909000000003</v>
      </c>
      <c r="CHA31" s="253">
        <v>99.022296999999995</v>
      </c>
      <c r="CHB31" s="253">
        <v>99.009043000000005</v>
      </c>
      <c r="CHC31" s="253">
        <v>98.993109000000004</v>
      </c>
      <c r="CHD31" s="253">
        <v>98.978376999999995</v>
      </c>
      <c r="CHE31" s="253">
        <v>98.968851000000001</v>
      </c>
      <c r="CHF31" s="253">
        <v>98.967502999999994</v>
      </c>
      <c r="CHG31" s="253">
        <v>98.971648000000002</v>
      </c>
      <c r="CHH31" s="253">
        <v>98.976162000000002</v>
      </c>
      <c r="CHI31" s="253">
        <v>98.978436000000002</v>
      </c>
      <c r="CHJ31" s="253">
        <v>98.978257999999997</v>
      </c>
      <c r="CHK31" s="253">
        <v>98.974109999999996</v>
      </c>
      <c r="CHL31" s="253">
        <v>98.962821000000005</v>
      </c>
      <c r="CHM31" s="253">
        <v>98.942915999999997</v>
      </c>
      <c r="CHN31" s="253">
        <v>98.919066000000001</v>
      </c>
      <c r="CHO31" s="253">
        <v>98.89913</v>
      </c>
      <c r="CHP31" s="253">
        <v>98.889788999999993</v>
      </c>
      <c r="CHQ31" s="253">
        <v>98.889555000000001</v>
      </c>
      <c r="CHR31" s="253">
        <v>98.888221999999999</v>
      </c>
      <c r="CHS31" s="253">
        <v>98.878707000000006</v>
      </c>
      <c r="CHT31" s="253">
        <v>98.863489999999999</v>
      </c>
      <c r="CHU31" s="253">
        <v>98.849857</v>
      </c>
      <c r="CHV31" s="253">
        <v>98.839394999999996</v>
      </c>
      <c r="CHW31" s="253">
        <v>98.8215</v>
      </c>
      <c r="CHX31" s="253">
        <v>98.785026999999999</v>
      </c>
      <c r="CHY31" s="253">
        <v>98.736672999999996</v>
      </c>
      <c r="CHZ31" s="253">
        <v>98.692970000000003</v>
      </c>
      <c r="CIA31" s="253">
        <v>98.663334000000006</v>
      </c>
      <c r="CIB31" s="253">
        <v>98.648385000000005</v>
      </c>
      <c r="CIC31" s="253">
        <v>98.644819999999996</v>
      </c>
      <c r="CID31" s="253">
        <v>98.64537</v>
      </c>
      <c r="CIE31" s="253">
        <v>98.636835000000005</v>
      </c>
      <c r="CIF31" s="253">
        <v>98.609533999999996</v>
      </c>
      <c r="CIG31" s="253">
        <v>98.570283000000003</v>
      </c>
      <c r="CIH31" s="253">
        <v>98.538642999999993</v>
      </c>
      <c r="CII31" s="253">
        <v>98.522949999999994</v>
      </c>
      <c r="CIJ31" s="253">
        <v>98.516023000000004</v>
      </c>
      <c r="CIK31" s="253">
        <v>98.509975999999995</v>
      </c>
      <c r="CIL31" s="253">
        <v>98.501509999999996</v>
      </c>
      <c r="CIM31" s="253">
        <v>98.490628000000001</v>
      </c>
      <c r="CIN31" s="253">
        <v>98.476595000000003</v>
      </c>
      <c r="CIO31" s="253">
        <v>98.458500999999998</v>
      </c>
      <c r="CIP31" s="253">
        <v>98.442464999999999</v>
      </c>
      <c r="CIQ31" s="253">
        <v>98.434629999999999</v>
      </c>
      <c r="CIR31" s="253">
        <v>98.433177999999998</v>
      </c>
      <c r="CIS31" s="253">
        <v>98.434296000000003</v>
      </c>
      <c r="CIT31" s="253">
        <v>98.436729</v>
      </c>
      <c r="CIU31" s="253">
        <v>98.438348000000005</v>
      </c>
      <c r="CIV31" s="253">
        <v>98.433678</v>
      </c>
      <c r="CIW31" s="253">
        <v>98.418261000000001</v>
      </c>
      <c r="CIX31" s="253">
        <v>98.395177000000004</v>
      </c>
      <c r="CIY31" s="253">
        <v>98.370350000000002</v>
      </c>
      <c r="CIZ31" s="253">
        <v>98.347755000000006</v>
      </c>
      <c r="CJA31" s="253">
        <v>98.330741000000003</v>
      </c>
      <c r="CJB31" s="253">
        <v>98.321693999999994</v>
      </c>
      <c r="CJC31" s="253">
        <v>98.316580999999999</v>
      </c>
      <c r="CJD31" s="253">
        <v>98.302505999999994</v>
      </c>
      <c r="CJE31" s="253">
        <v>98.273221000000007</v>
      </c>
      <c r="CJF31" s="253">
        <v>98.238534999999999</v>
      </c>
      <c r="CJG31" s="253">
        <v>98.212592000000001</v>
      </c>
      <c r="CJH31" s="253">
        <v>98.200124000000002</v>
      </c>
      <c r="CJI31" s="253">
        <v>98.194874999999996</v>
      </c>
      <c r="CJJ31" s="253">
        <v>98.187128000000001</v>
      </c>
      <c r="CJK31" s="253">
        <v>98.171994999999995</v>
      </c>
      <c r="CJL31" s="253">
        <v>98.153490000000005</v>
      </c>
      <c r="CJM31" s="253">
        <v>98.139411999999993</v>
      </c>
      <c r="CJN31" s="253">
        <v>98.130567999999997</v>
      </c>
      <c r="CJO31" s="253">
        <v>98.119821999999999</v>
      </c>
      <c r="CJP31" s="253">
        <v>98.102995000000007</v>
      </c>
      <c r="CJQ31" s="253">
        <v>98.086001999999993</v>
      </c>
      <c r="CJR31" s="253">
        <v>98.071172000000004</v>
      </c>
      <c r="CJS31" s="253">
        <v>98.045996000000002</v>
      </c>
      <c r="CJT31" s="253">
        <v>97.996748999999994</v>
      </c>
      <c r="CJU31" s="253">
        <v>97.940712000000005</v>
      </c>
      <c r="CJV31" s="253">
        <v>97.903825999999995</v>
      </c>
      <c r="CJW31" s="253">
        <v>97.870316000000003</v>
      </c>
      <c r="CJX31" s="253">
        <v>97.817187000000004</v>
      </c>
      <c r="CJY31" s="253">
        <v>97.746920000000003</v>
      </c>
      <c r="CJZ31" s="253">
        <v>97.683958000000004</v>
      </c>
      <c r="CKA31" s="253">
        <v>97.635243000000003</v>
      </c>
      <c r="CKB31" s="253">
        <v>97.585905999999994</v>
      </c>
      <c r="CKC31" s="253">
        <v>97.530838000000003</v>
      </c>
      <c r="CKD31" s="253">
        <v>97.475787999999994</v>
      </c>
      <c r="CKE31" s="253">
        <v>97.426677999999995</v>
      </c>
      <c r="CKF31" s="253">
        <v>97.386294000000007</v>
      </c>
      <c r="CKG31" s="253">
        <v>97.354202000000001</v>
      </c>
      <c r="CKH31" s="253">
        <v>97.323567999999995</v>
      </c>
      <c r="CKI31" s="253">
        <v>97.278554999999997</v>
      </c>
      <c r="CKJ31" s="253">
        <v>97.203923000000003</v>
      </c>
      <c r="CKK31" s="253">
        <v>97.116752000000005</v>
      </c>
      <c r="CKL31" s="253">
        <v>97.052021999999994</v>
      </c>
      <c r="CKM31" s="253">
        <v>97.004704000000004</v>
      </c>
      <c r="CKN31" s="253">
        <v>96.955476000000004</v>
      </c>
      <c r="CKO31" s="253">
        <v>96.903566999999995</v>
      </c>
      <c r="CKP31" s="253">
        <v>96.856482</v>
      </c>
      <c r="CKQ31" s="253">
        <v>96.813435999999996</v>
      </c>
      <c r="CKR31" s="253">
        <v>96.763638</v>
      </c>
      <c r="CKS31" s="253">
        <v>96.700941</v>
      </c>
      <c r="CKT31" s="253">
        <v>96.639031000000003</v>
      </c>
      <c r="CKU31" s="253">
        <v>96.594949</v>
      </c>
      <c r="CKV31" s="253">
        <v>96.563216999999995</v>
      </c>
      <c r="CKW31" s="253">
        <v>96.526589000000001</v>
      </c>
      <c r="CKX31" s="253">
        <v>96.472776999999994</v>
      </c>
      <c r="CKY31" s="253">
        <v>96.397049999999993</v>
      </c>
      <c r="CKZ31" s="253">
        <v>96.311300000000003</v>
      </c>
      <c r="CLA31" s="253">
        <v>96.238429999999994</v>
      </c>
      <c r="CLB31" s="253">
        <v>96.187578999999999</v>
      </c>
      <c r="CLC31" s="253">
        <v>96.149139000000005</v>
      </c>
      <c r="CLD31" s="253">
        <v>96.107615999999993</v>
      </c>
      <c r="CLE31" s="253">
        <v>96.053183000000004</v>
      </c>
      <c r="CLF31" s="253">
        <v>95.989171999999996</v>
      </c>
      <c r="CLG31" s="253">
        <v>95.926276000000001</v>
      </c>
      <c r="CLH31" s="253">
        <v>95.869417999999996</v>
      </c>
      <c r="CLI31" s="253">
        <v>95.815427999999997</v>
      </c>
      <c r="CLJ31" s="253">
        <v>95.764337999999995</v>
      </c>
      <c r="CLK31" s="253">
        <v>95.723521000000005</v>
      </c>
      <c r="CLL31" s="253">
        <v>95.700874999999996</v>
      </c>
      <c r="CLM31" s="253">
        <v>95.696248999999995</v>
      </c>
      <c r="CLN31" s="253">
        <v>95.695093999999997</v>
      </c>
      <c r="CLO31" s="253">
        <v>95.674114000000003</v>
      </c>
      <c r="CLP31" s="253">
        <v>95.633577000000002</v>
      </c>
      <c r="CLQ31" s="253">
        <v>95.614908999999997</v>
      </c>
      <c r="CLR31" s="253">
        <v>95.617707999999993</v>
      </c>
      <c r="CLS31" s="253">
        <v>95.616670999999997</v>
      </c>
      <c r="CLT31" s="253">
        <v>95.605611999999994</v>
      </c>
      <c r="CLU31" s="253">
        <v>95.583157</v>
      </c>
      <c r="CLV31" s="253">
        <v>95.554728999999995</v>
      </c>
      <c r="CLW31" s="253">
        <v>95.537244000000001</v>
      </c>
      <c r="CLX31" s="253">
        <v>95.538473999999994</v>
      </c>
      <c r="CLY31" s="253">
        <v>95.551035999999996</v>
      </c>
      <c r="CLZ31" s="253">
        <v>95.569492999999994</v>
      </c>
      <c r="CMA31" s="253">
        <v>95.591547000000006</v>
      </c>
      <c r="CMB31" s="253">
        <v>95.615021999999996</v>
      </c>
      <c r="CMC31" s="253">
        <v>95.638024999999999</v>
      </c>
      <c r="CMD31" s="253">
        <v>95.658230000000003</v>
      </c>
      <c r="CME31" s="253">
        <v>95.670799000000002</v>
      </c>
      <c r="CMF31" s="253">
        <v>95.671678</v>
      </c>
      <c r="CMG31" s="253">
        <v>95.672095999999996</v>
      </c>
      <c r="CMH31" s="253">
        <v>95.693882000000002</v>
      </c>
      <c r="CMI31" s="253">
        <v>95.737240999999997</v>
      </c>
      <c r="CMJ31" s="253">
        <v>95.781452999999999</v>
      </c>
      <c r="CMK31" s="253">
        <v>95.819832000000005</v>
      </c>
      <c r="CML31" s="253">
        <v>95.857984000000002</v>
      </c>
      <c r="CMM31" s="253">
        <v>95.899929</v>
      </c>
      <c r="CMN31" s="253">
        <v>95.946025000000006</v>
      </c>
      <c r="CMO31" s="253">
        <v>95.994893000000005</v>
      </c>
      <c r="CMP31" s="253">
        <v>96.043367000000003</v>
      </c>
      <c r="CMQ31" s="253">
        <v>96.088651999999996</v>
      </c>
      <c r="CMR31" s="253">
        <v>96.133374000000003</v>
      </c>
      <c r="CMS31" s="253">
        <v>96.183458999999999</v>
      </c>
      <c r="CMT31" s="253">
        <v>96.239084000000005</v>
      </c>
      <c r="CMU31" s="253">
        <v>96.291115000000005</v>
      </c>
      <c r="CMV31" s="253">
        <v>96.334898999999993</v>
      </c>
      <c r="CMW31" s="253">
        <v>96.376450000000006</v>
      </c>
      <c r="CMX31" s="253">
        <v>96.422642999999994</v>
      </c>
      <c r="CMY31" s="253">
        <v>96.472694000000004</v>
      </c>
      <c r="CMZ31" s="253">
        <v>96.521260999999996</v>
      </c>
      <c r="CNA31" s="253">
        <v>96.565492000000006</v>
      </c>
      <c r="CNB31" s="253">
        <v>96.602721000000003</v>
      </c>
      <c r="CNC31" s="253">
        <v>96.631255999999993</v>
      </c>
      <c r="CND31" s="253">
        <v>96.656097000000003</v>
      </c>
      <c r="CNE31" s="253">
        <v>96.684380000000004</v>
      </c>
      <c r="CNF31" s="253">
        <v>96.716234</v>
      </c>
      <c r="CNG31" s="253">
        <v>96.744242999999997</v>
      </c>
      <c r="CNH31" s="253">
        <v>96.764874000000006</v>
      </c>
      <c r="CNI31" s="253">
        <v>96.784644</v>
      </c>
      <c r="CNJ31" s="253">
        <v>96.811413999999999</v>
      </c>
      <c r="CNK31" s="253">
        <v>96.844722000000004</v>
      </c>
      <c r="CNL31" s="253">
        <v>96.880260000000007</v>
      </c>
      <c r="CNM31" s="253">
        <v>96.915381999999994</v>
      </c>
      <c r="CNN31" s="253">
        <v>96.947490999999999</v>
      </c>
      <c r="CNO31" s="253">
        <v>96.972204000000005</v>
      </c>
      <c r="CNP31" s="253">
        <v>96.987808000000001</v>
      </c>
      <c r="CNQ31" s="253">
        <v>96.998874999999998</v>
      </c>
      <c r="CNR31" s="253">
        <v>97.011049</v>
      </c>
      <c r="CNS31" s="253">
        <v>97.025627999999998</v>
      </c>
      <c r="CNT31" s="253">
        <v>97.042052999999996</v>
      </c>
      <c r="CNU31" s="253">
        <v>97.061813999999998</v>
      </c>
      <c r="CNV31" s="253">
        <v>97.085808999999998</v>
      </c>
      <c r="CNW31" s="253">
        <v>97.110410999999999</v>
      </c>
      <c r="CNX31" s="253">
        <v>97.131270000000001</v>
      </c>
      <c r="CNY31" s="253">
        <v>97.148549000000003</v>
      </c>
      <c r="CNZ31" s="253">
        <v>97.164955000000006</v>
      </c>
      <c r="COA31" s="253">
        <v>97.181465000000003</v>
      </c>
      <c r="COB31" s="253">
        <v>97.197595000000007</v>
      </c>
      <c r="COC31" s="253">
        <v>97.212227999999996</v>
      </c>
      <c r="COD31" s="253">
        <v>97.222171000000003</v>
      </c>
      <c r="COE31" s="253">
        <v>97.223921000000004</v>
      </c>
      <c r="COF31" s="253">
        <v>97.219752</v>
      </c>
      <c r="COG31" s="253">
        <v>97.217500000000001</v>
      </c>
      <c r="COH31" s="253">
        <v>97.220011</v>
      </c>
      <c r="COI31" s="253">
        <v>97.222385000000003</v>
      </c>
      <c r="COJ31" s="253">
        <v>97.219598000000005</v>
      </c>
      <c r="COK31" s="253">
        <v>97.212781000000007</v>
      </c>
      <c r="COL31" s="253">
        <v>97.205144000000004</v>
      </c>
      <c r="COM31" s="253">
        <v>97.198081000000002</v>
      </c>
      <c r="CON31" s="253">
        <v>97.194570999999996</v>
      </c>
      <c r="COO31" s="253">
        <v>97.201989999999995</v>
      </c>
      <c r="COP31" s="253">
        <v>97.217786000000004</v>
      </c>
      <c r="COQ31" s="253">
        <v>97.225819999999999</v>
      </c>
      <c r="COR31" s="253">
        <v>97.220224999999999</v>
      </c>
      <c r="COS31" s="253">
        <v>97.206695999999994</v>
      </c>
      <c r="COT31" s="253">
        <v>97.188704000000001</v>
      </c>
      <c r="COU31" s="253">
        <v>97.167041999999995</v>
      </c>
      <c r="COV31" s="253">
        <v>97.147677000000002</v>
      </c>
      <c r="COW31" s="253">
        <v>97.137315000000001</v>
      </c>
      <c r="COX31" s="253">
        <v>97.129992000000001</v>
      </c>
      <c r="COY31" s="253">
        <v>97.114011000000005</v>
      </c>
      <c r="COZ31" s="253">
        <v>97.087194999999994</v>
      </c>
      <c r="CPA31" s="253">
        <v>97.063087999999993</v>
      </c>
      <c r="CPB31" s="253">
        <v>97.054238999999995</v>
      </c>
      <c r="CPC31" s="253">
        <v>97.056093000000004</v>
      </c>
      <c r="CPD31" s="253">
        <v>97.048636999999999</v>
      </c>
      <c r="CPE31" s="253">
        <v>97.017032</v>
      </c>
      <c r="CPF31" s="253">
        <v>96.980142000000001</v>
      </c>
      <c r="CPG31" s="253">
        <v>96.967313000000004</v>
      </c>
      <c r="CPH31" s="253">
        <v>96.965378999999999</v>
      </c>
      <c r="CPI31" s="253">
        <v>96.953869999999995</v>
      </c>
      <c r="CPJ31" s="253">
        <v>96.934196</v>
      </c>
      <c r="CPK31" s="253">
        <v>96.910922999999997</v>
      </c>
      <c r="CPL31" s="253">
        <v>96.887200000000007</v>
      </c>
      <c r="CPM31" s="253">
        <v>96.866230000000002</v>
      </c>
      <c r="CPN31" s="253">
        <v>96.849271000000002</v>
      </c>
      <c r="CPO31" s="253">
        <v>96.833072999999999</v>
      </c>
      <c r="CPP31" s="253">
        <v>96.814828000000006</v>
      </c>
      <c r="CPQ31" s="253">
        <v>96.800297999999998</v>
      </c>
      <c r="CPR31" s="253">
        <v>96.796240999999995</v>
      </c>
      <c r="CPS31" s="253">
        <v>96.802533999999994</v>
      </c>
      <c r="CPT31" s="253">
        <v>96.815199000000007</v>
      </c>
      <c r="CPU31" s="253">
        <v>96.834008999999995</v>
      </c>
      <c r="CPV31" s="253">
        <v>96.860291000000004</v>
      </c>
      <c r="CPW31" s="253">
        <v>96.888625000000005</v>
      </c>
      <c r="CPX31" s="253">
        <v>96.907790000000006</v>
      </c>
      <c r="CPY31" s="253">
        <v>96.918547000000004</v>
      </c>
      <c r="CPZ31" s="253">
        <v>96.935029</v>
      </c>
      <c r="CQA31" s="253">
        <v>96.954733000000004</v>
      </c>
      <c r="CQB31" s="253">
        <v>96.964023999999995</v>
      </c>
      <c r="CQC31" s="253">
        <v>96.965481999999994</v>
      </c>
      <c r="CQD31" s="253">
        <v>96.967410999999998</v>
      </c>
      <c r="CQE31" s="253">
        <v>96.973749999999995</v>
      </c>
      <c r="CQF31" s="253">
        <v>96.987534999999994</v>
      </c>
      <c r="CQG31" s="253">
        <v>97.009433999999999</v>
      </c>
      <c r="CQH31" s="253">
        <v>97.034587000000002</v>
      </c>
      <c r="CQI31" s="253">
        <v>97.056386000000003</v>
      </c>
      <c r="CQJ31" s="253">
        <v>97.073389000000006</v>
      </c>
      <c r="CQK31" s="253">
        <v>97.092776999999998</v>
      </c>
      <c r="CQL31" s="253">
        <v>97.120920999999996</v>
      </c>
      <c r="CQM31" s="253">
        <v>97.151859999999999</v>
      </c>
      <c r="CQN31" s="253">
        <v>97.175967</v>
      </c>
      <c r="CQO31" s="253">
        <v>97.194965999999994</v>
      </c>
      <c r="CQP31" s="253">
        <v>97.214890999999994</v>
      </c>
      <c r="CQQ31" s="253">
        <v>97.230884000000003</v>
      </c>
      <c r="CQR31" s="253">
        <v>97.234746999999999</v>
      </c>
      <c r="CQS31" s="253">
        <v>97.233450000000005</v>
      </c>
      <c r="CQT31" s="253">
        <v>97.235889999999998</v>
      </c>
      <c r="CQU31" s="253">
        <v>97.241166000000007</v>
      </c>
      <c r="CQV31" s="253">
        <v>97.248311000000001</v>
      </c>
      <c r="CQW31" s="253">
        <v>97.265411999999998</v>
      </c>
      <c r="CQX31" s="253">
        <v>97.297662000000003</v>
      </c>
      <c r="CQY31" s="253">
        <v>97.334378999999998</v>
      </c>
      <c r="CQZ31" s="253">
        <v>97.364151000000007</v>
      </c>
      <c r="CRA31" s="253">
        <v>97.388779999999997</v>
      </c>
      <c r="CRB31" s="253">
        <v>97.416167000000002</v>
      </c>
      <c r="CRC31" s="253">
        <v>97.442423000000005</v>
      </c>
      <c r="CRD31" s="253">
        <v>97.458140999999998</v>
      </c>
      <c r="CRE31" s="253">
        <v>97.471163000000004</v>
      </c>
      <c r="CRF31" s="253">
        <v>97.507137999999998</v>
      </c>
      <c r="CRG31" s="253">
        <v>97.555104999999998</v>
      </c>
      <c r="CRH31" s="253">
        <v>97.575618000000006</v>
      </c>
      <c r="CRI31" s="253">
        <v>97.568342999999999</v>
      </c>
      <c r="CRJ31" s="253">
        <v>97.557469999999995</v>
      </c>
      <c r="CRK31" s="253">
        <v>97.552447999999998</v>
      </c>
      <c r="CRL31" s="253">
        <v>97.546644000000001</v>
      </c>
      <c r="CRM31" s="253">
        <v>97.539944000000006</v>
      </c>
      <c r="CRN31" s="253">
        <v>97.543852000000001</v>
      </c>
      <c r="CRO31" s="253">
        <v>97.558301</v>
      </c>
      <c r="CRP31" s="253">
        <v>97.565916999999999</v>
      </c>
      <c r="CRQ31" s="253">
        <v>97.562049000000002</v>
      </c>
      <c r="CRR31" s="253">
        <v>97.556306000000006</v>
      </c>
      <c r="CRS31" s="253">
        <v>97.540655000000001</v>
      </c>
      <c r="CRT31" s="253">
        <v>97.502422999999993</v>
      </c>
      <c r="CRU31" s="253">
        <v>97.450832000000005</v>
      </c>
      <c r="CRV31" s="253">
        <v>97.406993</v>
      </c>
      <c r="CRW31" s="253">
        <v>97.369698999999997</v>
      </c>
      <c r="CRX31" s="253">
        <v>97.317462000000006</v>
      </c>
      <c r="CRY31" s="253">
        <v>97.249840000000006</v>
      </c>
      <c r="CRZ31" s="253">
        <v>97.180572999999995</v>
      </c>
      <c r="CSA31" s="253">
        <v>97.104104000000007</v>
      </c>
      <c r="CSB31" s="253">
        <v>97.010929000000004</v>
      </c>
      <c r="CSC31" s="253">
        <v>96.910436000000004</v>
      </c>
      <c r="CSD31" s="253">
        <v>96.807216999999994</v>
      </c>
      <c r="CSE31" s="253">
        <v>96.676920999999993</v>
      </c>
      <c r="CSF31" s="253">
        <v>96.491917000000001</v>
      </c>
      <c r="CSG31" s="253">
        <v>96.256012999999996</v>
      </c>
      <c r="CSH31" s="253">
        <v>95.961952999999994</v>
      </c>
      <c r="CSI31" s="253">
        <v>95.533176999999995</v>
      </c>
      <c r="CSJ31" s="253">
        <v>94.866094000000004</v>
      </c>
      <c r="CSK31" s="253">
        <v>93.941721000000001</v>
      </c>
      <c r="CSL31" s="253">
        <v>92.840334999999996</v>
      </c>
      <c r="CSM31" s="253">
        <v>91.665181000000004</v>
      </c>
      <c r="CSN31" s="253">
        <v>90.579817000000006</v>
      </c>
      <c r="CSO31" s="253">
        <v>89.804580000000001</v>
      </c>
      <c r="CSP31" s="253">
        <v>89.348635000000002</v>
      </c>
      <c r="CSQ31" s="253">
        <v>88.978863000000004</v>
      </c>
      <c r="CSR31" s="253">
        <v>88.513998000000001</v>
      </c>
      <c r="CSS31" s="253">
        <v>87.912177999999997</v>
      </c>
      <c r="CST31" s="253">
        <v>87.160549000000003</v>
      </c>
      <c r="CSU31" s="253">
        <v>86.208251000000004</v>
      </c>
      <c r="CSV31" s="253">
        <v>85.079089999999994</v>
      </c>
      <c r="CSW31" s="253">
        <v>84.002174999999994</v>
      </c>
      <c r="CSX31" s="253">
        <v>83.225765999999993</v>
      </c>
      <c r="CSY31" s="253">
        <v>82.783765000000002</v>
      </c>
      <c r="CSZ31" s="253">
        <v>82.582284000000001</v>
      </c>
      <c r="CTA31" s="253">
        <v>82.533535999999998</v>
      </c>
      <c r="CTB31" s="253">
        <v>82.557761999999997</v>
      </c>
      <c r="CTC31" s="253">
        <v>82.566822999999999</v>
      </c>
      <c r="CTD31" s="253">
        <v>82.539430999999993</v>
      </c>
      <c r="CTE31" s="253">
        <v>82.566924</v>
      </c>
      <c r="CTF31" s="253">
        <v>82.688771000000003</v>
      </c>
      <c r="CTG31" s="253">
        <v>82.862685999999997</v>
      </c>
      <c r="CTH31" s="253">
        <v>83.082735</v>
      </c>
      <c r="CTI31" s="253">
        <v>83.386206999999999</v>
      </c>
      <c r="CTJ31" s="253">
        <v>83.813794000000001</v>
      </c>
      <c r="CTK31" s="253">
        <v>84.413331999999997</v>
      </c>
      <c r="CTL31" s="253">
        <v>85.25264</v>
      </c>
      <c r="CTM31" s="253">
        <v>86.341795000000005</v>
      </c>
      <c r="CTN31" s="253">
        <v>87.546666999999999</v>
      </c>
      <c r="CTO31" s="253">
        <v>88.688338000000002</v>
      </c>
      <c r="CTP31" s="253">
        <v>89.688647000000003</v>
      </c>
      <c r="CTQ31" s="253">
        <v>90.539991999999998</v>
      </c>
      <c r="CTR31" s="253">
        <v>91.230785999999995</v>
      </c>
      <c r="CTS31" s="253">
        <v>91.747388000000001</v>
      </c>
      <c r="CTT31" s="253">
        <v>92.097954000000001</v>
      </c>
      <c r="CTU31" s="253">
        <v>92.299938999999995</v>
      </c>
      <c r="CTV31" s="253">
        <v>92.359367000000006</v>
      </c>
      <c r="CTW31" s="253">
        <v>92.283710999999997</v>
      </c>
      <c r="CTX31" s="253">
        <v>92.140212000000005</v>
      </c>
      <c r="CTY31" s="253">
        <v>92.091795000000005</v>
      </c>
      <c r="CTZ31" s="253">
        <v>92.270636999999994</v>
      </c>
      <c r="CUA31" s="253">
        <v>92.674325999999994</v>
      </c>
      <c r="CUB31" s="253">
        <v>93.237545999999995</v>
      </c>
      <c r="CUC31" s="253">
        <v>93.870718999999994</v>
      </c>
      <c r="CUD31" s="253">
        <v>94.464269999999999</v>
      </c>
      <c r="CUE31" s="253">
        <v>94.942257999999995</v>
      </c>
      <c r="CUF31" s="253">
        <v>95.292917000000003</v>
      </c>
      <c r="CUG31" s="253">
        <v>95.529661000000004</v>
      </c>
      <c r="CUH31" s="253">
        <v>95.671937</v>
      </c>
      <c r="CUI31" s="253">
        <v>95.758705000000006</v>
      </c>
      <c r="CUJ31" s="253">
        <v>95.831175999999999</v>
      </c>
      <c r="CUK31" s="253">
        <v>95.897774999999996</v>
      </c>
      <c r="CUL31" s="253">
        <v>95.946100999999999</v>
      </c>
      <c r="CUM31" s="253">
        <v>95.982560000000007</v>
      </c>
      <c r="CUN31" s="253">
        <v>96.025120000000001</v>
      </c>
      <c r="CUO31" s="253">
        <v>96.069642999999999</v>
      </c>
      <c r="CUP31" s="253">
        <v>96.096438000000006</v>
      </c>
      <c r="CUQ31" s="253">
        <v>96.110951</v>
      </c>
      <c r="CUR31" s="253">
        <v>96.133892000000003</v>
      </c>
      <c r="CUS31" s="253">
        <v>96.162120999999999</v>
      </c>
      <c r="CUT31" s="253">
        <v>96.181635999999997</v>
      </c>
      <c r="CUU31" s="253">
        <v>96.195470999999998</v>
      </c>
      <c r="CUV31" s="253">
        <v>96.214904000000004</v>
      </c>
      <c r="CUW31" s="253">
        <v>96.235146999999998</v>
      </c>
      <c r="CUX31" s="253">
        <v>96.245151000000007</v>
      </c>
      <c r="CUY31" s="253">
        <v>96.254446999999999</v>
      </c>
      <c r="CUZ31" s="253">
        <v>96.281008999999997</v>
      </c>
      <c r="CVA31" s="253">
        <v>96.318717000000007</v>
      </c>
      <c r="CVB31" s="253">
        <v>96.344818000000004</v>
      </c>
      <c r="CVC31" s="253">
        <v>96.354833999999997</v>
      </c>
      <c r="CVD31" s="253">
        <v>96.365801000000005</v>
      </c>
      <c r="CVE31" s="253">
        <v>96.382279999999994</v>
      </c>
      <c r="CVF31" s="253">
        <v>96.391878000000005</v>
      </c>
      <c r="CVG31" s="253">
        <v>96.394616999999997</v>
      </c>
      <c r="CVH31" s="253">
        <v>96.401843</v>
      </c>
      <c r="CVI31" s="253">
        <v>96.410779000000005</v>
      </c>
      <c r="CVJ31" s="253">
        <v>96.408015000000006</v>
      </c>
      <c r="CVK31" s="253">
        <v>96.396709000000001</v>
      </c>
      <c r="CVL31" s="253">
        <v>96.387266999999994</v>
      </c>
      <c r="CVM31" s="253">
        <v>96.367407</v>
      </c>
      <c r="CVN31" s="253">
        <v>96.317419999999998</v>
      </c>
      <c r="CVO31" s="253">
        <v>96.249644000000004</v>
      </c>
      <c r="CVP31" s="253">
        <v>96.190743999999995</v>
      </c>
      <c r="CVQ31" s="253">
        <v>96.132774999999995</v>
      </c>
      <c r="CVR31" s="253">
        <v>96.045215999999996</v>
      </c>
      <c r="CVS31" s="253">
        <v>95.910968999999994</v>
      </c>
      <c r="CVT31" s="253">
        <v>95.718531999999996</v>
      </c>
      <c r="CVU31" s="253">
        <v>95.432125999999997</v>
      </c>
      <c r="CVV31" s="253">
        <v>95.005717000000004</v>
      </c>
      <c r="CVW31" s="253">
        <v>94.417280000000005</v>
      </c>
      <c r="CVX31" s="253">
        <v>93.630669999999995</v>
      </c>
      <c r="CVY31" s="253">
        <v>92.541034999999994</v>
      </c>
      <c r="CVZ31" s="253">
        <v>91.015941999999995</v>
      </c>
      <c r="CWA31" s="253">
        <v>88.968829999999997</v>
      </c>
      <c r="CWB31" s="253">
        <v>86.355971999999994</v>
      </c>
      <c r="CWC31" s="253">
        <v>83.180358999999996</v>
      </c>
      <c r="CWD31" s="253">
        <v>79.648146999999994</v>
      </c>
      <c r="CWE31" s="253">
        <v>76.298259000000002</v>
      </c>
      <c r="CWF31" s="253">
        <v>73.831991000000002</v>
      </c>
      <c r="CWG31" s="253">
        <v>72.833467999999996</v>
      </c>
      <c r="CWH31" s="253">
        <v>73.613253</v>
      </c>
      <c r="CWI31" s="253">
        <v>76.007886999999997</v>
      </c>
      <c r="CWJ31" s="253">
        <v>79.299130000000005</v>
      </c>
      <c r="CWK31" s="253">
        <v>82.663741000000002</v>
      </c>
      <c r="CWL31" s="253">
        <v>85.649970999999994</v>
      </c>
      <c r="CWM31" s="253">
        <v>88.127582000000004</v>
      </c>
      <c r="CWN31" s="253">
        <v>90.058267000000001</v>
      </c>
      <c r="CWO31" s="253">
        <v>91.434144000000003</v>
      </c>
      <c r="CWP31" s="253">
        <v>92.318306000000007</v>
      </c>
      <c r="CWQ31" s="253">
        <v>92.826500999999993</v>
      </c>
      <c r="CWR31" s="253">
        <v>93.060382000000004</v>
      </c>
      <c r="CWS31" s="253">
        <v>93.078914999999995</v>
      </c>
      <c r="CWT31" s="253">
        <v>92.918563000000006</v>
      </c>
      <c r="CWU31" s="253">
        <v>92.629320000000007</v>
      </c>
      <c r="CWV31" s="253">
        <v>92.293553000000003</v>
      </c>
      <c r="CWW31" s="253">
        <v>92.013424000000001</v>
      </c>
      <c r="CWX31" s="253">
        <v>91.884957999999997</v>
      </c>
      <c r="CWY31" s="253">
        <v>91.972438999999994</v>
      </c>
      <c r="CWZ31" s="253">
        <v>92.287629999999993</v>
      </c>
      <c r="CXA31" s="253">
        <v>92.785571000000004</v>
      </c>
      <c r="CXB31" s="253">
        <v>93.380010999999996</v>
      </c>
      <c r="CXC31" s="253">
        <v>93.973039999999997</v>
      </c>
      <c r="CXD31" s="253">
        <v>94.492538999999994</v>
      </c>
      <c r="CXE31" s="253">
        <v>94.915047999999999</v>
      </c>
      <c r="CXF31" s="253">
        <v>95.254203000000004</v>
      </c>
      <c r="CXG31" s="253">
        <v>95.531706</v>
      </c>
      <c r="CXH31" s="253">
        <v>95.760980000000004</v>
      </c>
      <c r="CXI31" s="253">
        <v>95.949014000000005</v>
      </c>
      <c r="CXJ31" s="253">
        <v>96.102338000000003</v>
      </c>
      <c r="CXK31" s="253">
        <v>96.227424999999997</v>
      </c>
      <c r="CXL31" s="253">
        <v>96.329537999999999</v>
      </c>
      <c r="CXM31" s="253">
        <v>96.413111999999998</v>
      </c>
      <c r="CXN31" s="253">
        <v>96.481768000000002</v>
      </c>
      <c r="CXO31" s="253">
        <v>96.537594999999996</v>
      </c>
      <c r="CXP31" s="253">
        <v>96.581626999999997</v>
      </c>
      <c r="CXQ31" s="253">
        <v>96.614998</v>
      </c>
      <c r="CXR31" s="253">
        <v>96.638542999999999</v>
      </c>
      <c r="CXS31" s="253">
        <v>96.651186999999993</v>
      </c>
      <c r="CXT31" s="253">
        <v>96.650126</v>
      </c>
      <c r="CXU31" s="253">
        <v>96.632745</v>
      </c>
      <c r="CXV31" s="253">
        <v>96.597914000000003</v>
      </c>
      <c r="CXW31" s="253">
        <v>96.546557000000007</v>
      </c>
      <c r="CXX31" s="253">
        <v>96.482501999999997</v>
      </c>
      <c r="CXY31" s="253">
        <v>96.413815999999997</v>
      </c>
      <c r="CXZ31" s="253">
        <v>96.353503000000003</v>
      </c>
      <c r="CYA31" s="253">
        <v>96.317182000000003</v>
      </c>
      <c r="CYB31" s="253">
        <v>96.317576000000003</v>
      </c>
      <c r="CYC31" s="253">
        <v>96.359560000000002</v>
      </c>
      <c r="CYD31" s="253">
        <v>96.438591000000002</v>
      </c>
      <c r="CYE31" s="253">
        <v>96.542334999999994</v>
      </c>
      <c r="CYF31" s="253">
        <v>96.654149000000004</v>
      </c>
      <c r="CYG31" s="253">
        <v>96.758073999999993</v>
      </c>
      <c r="CYH31" s="253">
        <v>96.844025000000002</v>
      </c>
      <c r="CYI31" s="253">
        <v>96.909998999999999</v>
      </c>
      <c r="CYJ31" s="253">
        <v>96.959018999999998</v>
      </c>
      <c r="CYK31" s="253">
        <v>96.994213999999999</v>
      </c>
      <c r="CYL31" s="253">
        <v>97.017905999999996</v>
      </c>
      <c r="CYM31" s="253">
        <v>97.033764000000005</v>
      </c>
      <c r="CYN31" s="253">
        <v>97.046092999999999</v>
      </c>
      <c r="CYO31" s="253">
        <v>97.056265999999994</v>
      </c>
      <c r="CYP31" s="253">
        <v>97.062377999999995</v>
      </c>
      <c r="CYQ31" s="253">
        <v>97.062290000000004</v>
      </c>
      <c r="CYR31" s="253">
        <v>97.054356999999996</v>
      </c>
      <c r="CYS31" s="253">
        <v>97.035162999999997</v>
      </c>
      <c r="CYT31" s="253">
        <v>96.999525000000006</v>
      </c>
      <c r="CYU31" s="253">
        <v>96.943021000000002</v>
      </c>
      <c r="CYV31" s="253">
        <v>96.862232000000006</v>
      </c>
      <c r="CYW31" s="253">
        <v>96.755285999999998</v>
      </c>
      <c r="CYX31" s="253">
        <v>96.629260000000002</v>
      </c>
      <c r="CYY31" s="253">
        <v>96.508128999999997</v>
      </c>
      <c r="CYZ31" s="253">
        <v>96.424982999999997</v>
      </c>
      <c r="CZA31" s="253">
        <v>96.399050000000003</v>
      </c>
      <c r="CZB31" s="253">
        <v>96.419561999999999</v>
      </c>
      <c r="CZC31" s="253">
        <v>96.453969000000001</v>
      </c>
      <c r="CZD31" s="253">
        <v>96.471484000000004</v>
      </c>
      <c r="CZE31" s="253">
        <v>96.458489</v>
      </c>
      <c r="CZF31" s="253">
        <v>96.417856</v>
      </c>
      <c r="CZG31" s="253">
        <v>96.362375999999998</v>
      </c>
      <c r="CZH31" s="253">
        <v>96.309567999999999</v>
      </c>
      <c r="CZI31" s="253">
        <v>96.275959999999998</v>
      </c>
      <c r="CZJ31" s="253">
        <v>96.270936000000006</v>
      </c>
      <c r="CZK31" s="253">
        <v>96.294641999999996</v>
      </c>
      <c r="CZL31" s="253">
        <v>96.340423999999999</v>
      </c>
      <c r="CZM31" s="253">
        <v>96.397194999999996</v>
      </c>
      <c r="CZN31" s="253">
        <v>96.451674999999994</v>
      </c>
      <c r="CZO31" s="253">
        <v>96.494624000000002</v>
      </c>
      <c r="CZP31" s="253">
        <v>96.526954000000003</v>
      </c>
      <c r="CZQ31" s="253">
        <v>96.556023999999994</v>
      </c>
      <c r="CZR31" s="253">
        <v>96.584365000000005</v>
      </c>
      <c r="CZS31" s="253">
        <v>96.605699000000001</v>
      </c>
      <c r="CZT31" s="253">
        <v>96.614107000000004</v>
      </c>
      <c r="CZU31" s="253">
        <v>96.612960999999999</v>
      </c>
      <c r="CZV31" s="253">
        <v>96.610748999999998</v>
      </c>
      <c r="CZW31" s="253">
        <v>96.610102999999995</v>
      </c>
      <c r="CZX31" s="253">
        <v>96.605407</v>
      </c>
      <c r="CZY31" s="253">
        <v>96.591317000000004</v>
      </c>
      <c r="CZZ31" s="253">
        <v>96.569638999999995</v>
      </c>
      <c r="DAA31" s="253">
        <v>96.546180000000007</v>
      </c>
      <c r="DAB31" s="253">
        <v>96.524044000000004</v>
      </c>
      <c r="DAC31" s="253">
        <v>96.502865999999997</v>
      </c>
      <c r="DAD31" s="253">
        <v>96.482543000000007</v>
      </c>
      <c r="DAE31" s="253">
        <v>96.463650000000001</v>
      </c>
      <c r="DAF31" s="253">
        <v>96.444140000000004</v>
      </c>
      <c r="DAG31" s="253">
        <v>96.419278000000006</v>
      </c>
      <c r="DAH31" s="253">
        <v>96.386579999999995</v>
      </c>
      <c r="DAI31" s="253">
        <v>96.348867999999996</v>
      </c>
      <c r="DAJ31" s="253">
        <v>96.311233999999999</v>
      </c>
      <c r="DAK31" s="253">
        <v>96.277041999999994</v>
      </c>
      <c r="DAL31" s="253">
        <v>96.247551999999999</v>
      </c>
      <c r="DAM31" s="253">
        <v>96.221536</v>
      </c>
      <c r="DAN31" s="253">
        <v>96.192453</v>
      </c>
      <c r="DAO31" s="253">
        <v>96.149185000000003</v>
      </c>
      <c r="DAP31" s="253">
        <v>96.084333000000001</v>
      </c>
      <c r="DAQ31" s="253">
        <v>96.001338000000004</v>
      </c>
      <c r="DAR31" s="253">
        <v>95.909784999999999</v>
      </c>
      <c r="DAS31" s="253">
        <v>95.814487</v>
      </c>
      <c r="DAT31" s="253">
        <v>95.714145000000002</v>
      </c>
      <c r="DAU31" s="253">
        <v>95.611924000000002</v>
      </c>
      <c r="DAV31" s="253">
        <v>95.522891000000001</v>
      </c>
      <c r="DAW31" s="253">
        <v>95.467455999999999</v>
      </c>
      <c r="DAX31" s="253">
        <v>95.457462000000007</v>
      </c>
      <c r="DAY31" s="253">
        <v>95.488159999999993</v>
      </c>
      <c r="DAZ31" s="253">
        <v>95.541387999999998</v>
      </c>
      <c r="DBA31" s="253">
        <v>95.595240000000004</v>
      </c>
      <c r="DBB31" s="253">
        <v>95.634021000000004</v>
      </c>
      <c r="DBC31" s="253">
        <v>95.654514000000006</v>
      </c>
      <c r="DBD31" s="253">
        <v>95.664057</v>
      </c>
      <c r="DBE31" s="253">
        <v>95.670625000000001</v>
      </c>
      <c r="DBF31" s="253">
        <v>95.674678999999998</v>
      </c>
      <c r="DBG31" s="253">
        <v>95.671854999999994</v>
      </c>
      <c r="DBH31" s="253">
        <v>95.661895999999999</v>
      </c>
      <c r="DBI31" s="253">
        <v>95.651219999999995</v>
      </c>
      <c r="DBJ31" s="253">
        <v>95.646161000000006</v>
      </c>
      <c r="DBK31" s="253">
        <v>95.646688999999995</v>
      </c>
      <c r="DBL31" s="253">
        <v>95.648084999999995</v>
      </c>
      <c r="DBM31" s="253">
        <v>95.646197999999998</v>
      </c>
      <c r="DBN31" s="253">
        <v>95.639239000000003</v>
      </c>
      <c r="DBO31" s="253">
        <v>95.626752999999994</v>
      </c>
      <c r="DBP31" s="253">
        <v>95.609665000000007</v>
      </c>
      <c r="DBQ31" s="253">
        <v>95.590947</v>
      </c>
      <c r="DBR31" s="253">
        <v>95.574376999999998</v>
      </c>
      <c r="DBS31" s="253">
        <v>95.562246999999999</v>
      </c>
      <c r="DBT31" s="253">
        <v>95.554513999999998</v>
      </c>
      <c r="DBU31" s="253">
        <v>95.548939000000004</v>
      </c>
      <c r="DBV31" s="253">
        <v>95.541044999999997</v>
      </c>
      <c r="DBW31" s="253">
        <v>95.525589999999994</v>
      </c>
      <c r="DBX31" s="253">
        <v>95.500355999999996</v>
      </c>
      <c r="DBY31" s="253">
        <v>95.468058999999997</v>
      </c>
      <c r="DBZ31" s="253">
        <v>95.432979000000003</v>
      </c>
      <c r="DCA31" s="253">
        <v>95.396287000000001</v>
      </c>
      <c r="DCB31" s="253">
        <v>95.356341999999998</v>
      </c>
      <c r="DCC31" s="253">
        <v>95.312759</v>
      </c>
      <c r="DCD31" s="253">
        <v>95.267601999999997</v>
      </c>
      <c r="DCE31" s="253">
        <v>95.222825999999998</v>
      </c>
      <c r="DCF31" s="253">
        <v>95.180076999999997</v>
      </c>
      <c r="DCG31" s="253">
        <v>95.144745999999998</v>
      </c>
      <c r="DCH31" s="253">
        <v>95.127798999999996</v>
      </c>
      <c r="DCI31" s="253">
        <v>95.140617000000006</v>
      </c>
      <c r="DCJ31" s="253">
        <v>95.187379000000007</v>
      </c>
      <c r="DCK31" s="253">
        <v>95.261995999999996</v>
      </c>
      <c r="DCL31" s="253">
        <v>95.350757000000002</v>
      </c>
      <c r="DCM31" s="253">
        <v>95.438529000000003</v>
      </c>
      <c r="DCN31" s="253">
        <v>95.515868999999995</v>
      </c>
      <c r="DCO31" s="253">
        <v>95.582257999999996</v>
      </c>
      <c r="DCP31" s="253">
        <v>95.641863999999998</v>
      </c>
      <c r="DCQ31" s="253">
        <v>95.696072000000001</v>
      </c>
      <c r="DCR31" s="253">
        <v>95.742016000000007</v>
      </c>
      <c r="DCS31" s="253">
        <v>95.778779</v>
      </c>
      <c r="DCT31" s="253">
        <v>95.811885000000004</v>
      </c>
      <c r="DCU31" s="253">
        <v>95.848633000000007</v>
      </c>
      <c r="DCV31" s="253">
        <v>95.889900999999995</v>
      </c>
      <c r="DCW31" s="253">
        <v>95.929267999999993</v>
      </c>
      <c r="DCX31" s="253">
        <v>95.960154000000003</v>
      </c>
      <c r="DCY31" s="253">
        <v>95.981890000000007</v>
      </c>
      <c r="DCZ31" s="253">
        <v>95.999099000000001</v>
      </c>
      <c r="DDA31" s="253">
        <v>96.017780000000002</v>
      </c>
      <c r="DDB31" s="253">
        <v>96.042437000000007</v>
      </c>
      <c r="DDC31" s="253">
        <v>96.073903000000001</v>
      </c>
      <c r="DDD31" s="253">
        <v>96.107803000000004</v>
      </c>
      <c r="DDE31" s="253">
        <v>96.136593000000005</v>
      </c>
      <c r="DDF31" s="253">
        <v>96.155265</v>
      </c>
      <c r="DDG31" s="253">
        <v>96.165396000000001</v>
      </c>
      <c r="DDH31" s="253">
        <v>96.173316999999997</v>
      </c>
      <c r="DDI31" s="253">
        <v>96.184768000000005</v>
      </c>
      <c r="DDJ31" s="253">
        <v>96.200675000000004</v>
      </c>
      <c r="DDK31" s="253">
        <v>96.215958000000001</v>
      </c>
      <c r="DDL31" s="253">
        <v>96.222361000000006</v>
      </c>
      <c r="DDM31" s="253">
        <v>96.215446999999998</v>
      </c>
      <c r="DDN31" s="253">
        <v>96.200316999999998</v>
      </c>
      <c r="DDO31" s="253">
        <v>96.187681999999995</v>
      </c>
      <c r="DDP31" s="253">
        <v>96.181956999999997</v>
      </c>
      <c r="DDQ31" s="253">
        <v>96.175730999999999</v>
      </c>
      <c r="DDR31" s="253">
        <v>96.158471000000006</v>
      </c>
      <c r="DDS31" s="253">
        <v>96.127863000000005</v>
      </c>
      <c r="DDT31" s="253">
        <v>96.088496000000006</v>
      </c>
      <c r="DDU31" s="253">
        <v>96.041030000000006</v>
      </c>
      <c r="DDV31" s="253">
        <v>95.977836999999994</v>
      </c>
      <c r="DDW31" s="253">
        <v>95.889813000000004</v>
      </c>
      <c r="DDX31" s="253">
        <v>95.773038</v>
      </c>
      <c r="DDY31" s="253">
        <v>95.627004999999997</v>
      </c>
      <c r="DDZ31" s="253">
        <v>95.449433999999997</v>
      </c>
      <c r="DEA31" s="253">
        <v>95.234976000000003</v>
      </c>
      <c r="DEB31" s="253">
        <v>94.978176000000005</v>
      </c>
      <c r="DEC31" s="253">
        <v>94.678736999999998</v>
      </c>
      <c r="DED31" s="253">
        <v>94.348129999999998</v>
      </c>
      <c r="DEE31" s="253">
        <v>94.013797999999994</v>
      </c>
      <c r="DEF31" s="253">
        <v>93.715311999999997</v>
      </c>
      <c r="DEG31" s="253">
        <v>93.492092999999997</v>
      </c>
      <c r="DEH31" s="253">
        <v>93.368589999999998</v>
      </c>
      <c r="DEI31" s="253">
        <v>93.344825999999998</v>
      </c>
      <c r="DEJ31" s="253">
        <v>93.398039999999995</v>
      </c>
      <c r="DEK31" s="253">
        <v>93.494232999999994</v>
      </c>
      <c r="DEL31" s="253">
        <v>93.602557000000004</v>
      </c>
      <c r="DEM31" s="253">
        <v>93.705505000000002</v>
      </c>
      <c r="DEN31" s="253">
        <v>93.799432999999993</v>
      </c>
      <c r="DEO31" s="253">
        <v>93.885014999999996</v>
      </c>
      <c r="DEP31" s="253">
        <v>93.957048999999998</v>
      </c>
      <c r="DEQ31" s="253">
        <v>94.005178999999998</v>
      </c>
      <c r="DER31" s="253">
        <v>94.024208999999999</v>
      </c>
      <c r="DES31" s="253">
        <v>94.020364999999998</v>
      </c>
      <c r="DET31" s="253">
        <v>94.006608999999997</v>
      </c>
      <c r="DEU31" s="253">
        <v>93.995486999999997</v>
      </c>
      <c r="DEV31" s="253">
        <v>93.998630000000006</v>
      </c>
      <c r="DEW31" s="253">
        <v>94.028402</v>
      </c>
      <c r="DEX31" s="253">
        <v>94.092883999999998</v>
      </c>
      <c r="DEY31" s="253">
        <v>94.188211999999993</v>
      </c>
      <c r="DEZ31" s="253">
        <v>94.300269</v>
      </c>
      <c r="DFA31" s="253">
        <v>94.415609000000003</v>
      </c>
      <c r="DFB31" s="253">
        <v>94.528644</v>
      </c>
      <c r="DFC31" s="253">
        <v>94.638644999999997</v>
      </c>
      <c r="DFD31" s="253">
        <v>94.743970000000004</v>
      </c>
      <c r="DFE31" s="253">
        <v>94.841666000000004</v>
      </c>
      <c r="DFF31" s="253">
        <v>94.930573999999993</v>
      </c>
      <c r="DFG31" s="253">
        <v>95.011798999999996</v>
      </c>
      <c r="DFH31" s="253">
        <v>95.085847999999999</v>
      </c>
      <c r="DFI31" s="253">
        <v>95.150521999999995</v>
      </c>
      <c r="DFJ31" s="253">
        <v>95.201873000000006</v>
      </c>
      <c r="DFK31" s="253">
        <v>95.237218999999996</v>
      </c>
      <c r="DFL31" s="253">
        <v>95.257968000000005</v>
      </c>
      <c r="DFM31" s="253">
        <v>95.269801999999999</v>
      </c>
      <c r="DFN31" s="253">
        <v>95.279003000000003</v>
      </c>
      <c r="DFO31" s="253">
        <v>95.287782000000007</v>
      </c>
      <c r="DFP31" s="253">
        <v>95.294151999999997</v>
      </c>
      <c r="DFQ31" s="253">
        <v>95.296622999999997</v>
      </c>
      <c r="DFR31" s="253">
        <v>95.296626000000003</v>
      </c>
      <c r="DFS31" s="253">
        <v>95.294623999999999</v>
      </c>
      <c r="DFT31" s="253">
        <v>95.286496999999997</v>
      </c>
      <c r="DFU31" s="253">
        <v>95.267482000000001</v>
      </c>
      <c r="DFV31" s="253">
        <v>95.238658999999998</v>
      </c>
      <c r="DFW31" s="253">
        <v>95.205550000000002</v>
      </c>
      <c r="DFX31" s="253">
        <v>95.170197999999999</v>
      </c>
      <c r="DFY31" s="253">
        <v>95.128834999999995</v>
      </c>
      <c r="DFZ31" s="253">
        <v>95.079043999999996</v>
      </c>
      <c r="DGA31" s="253">
        <v>95.025931</v>
      </c>
      <c r="DGB31" s="253">
        <v>94.978735999999998</v>
      </c>
      <c r="DGC31" s="253">
        <v>94.942897000000002</v>
      </c>
      <c r="DGD31" s="253">
        <v>94.916827999999995</v>
      </c>
      <c r="DGE31" s="253">
        <v>94.894670000000005</v>
      </c>
      <c r="DGF31" s="253">
        <v>94.870727000000002</v>
      </c>
      <c r="DGG31" s="253">
        <v>94.842594000000005</v>
      </c>
      <c r="DGH31" s="253">
        <v>94.811295000000001</v>
      </c>
      <c r="DGI31" s="253">
        <v>94.777557999999999</v>
      </c>
      <c r="DGJ31" s="253">
        <v>94.737550999999996</v>
      </c>
      <c r="DGK31" s="253">
        <v>94.683700000000002</v>
      </c>
      <c r="DGL31" s="253">
        <v>94.610297000000003</v>
      </c>
      <c r="DGM31" s="253">
        <v>94.516981000000001</v>
      </c>
      <c r="DGN31" s="253">
        <v>94.406899999999993</v>
      </c>
      <c r="DGO31" s="253">
        <v>94.284246999999993</v>
      </c>
      <c r="DGP31" s="253">
        <v>94.153932999999995</v>
      </c>
      <c r="DGQ31" s="253">
        <v>94.020520000000005</v>
      </c>
      <c r="DGR31" s="253">
        <v>93.887034</v>
      </c>
      <c r="DGS31" s="253">
        <v>93.759010000000004</v>
      </c>
      <c r="DGT31" s="253">
        <v>93.651107999999994</v>
      </c>
      <c r="DGU31" s="253">
        <v>93.584198999999998</v>
      </c>
      <c r="DGV31" s="253">
        <v>93.570138999999998</v>
      </c>
      <c r="DGW31" s="253">
        <v>93.600095999999994</v>
      </c>
      <c r="DGX31" s="253">
        <v>93.649972000000005</v>
      </c>
      <c r="DGY31" s="253">
        <v>93.698058000000003</v>
      </c>
      <c r="DGZ31" s="253">
        <v>93.735211000000007</v>
      </c>
      <c r="DHA31" s="253">
        <v>93.760307999999995</v>
      </c>
      <c r="DHB31" s="253">
        <v>93.772322000000003</v>
      </c>
      <c r="DHC31" s="253">
        <v>93.770520000000005</v>
      </c>
      <c r="DHD31" s="253">
        <v>93.759044000000003</v>
      </c>
      <c r="DHE31" s="253">
        <v>93.746048000000002</v>
      </c>
      <c r="DHF31" s="253">
        <v>93.737074000000007</v>
      </c>
      <c r="DHG31" s="253">
        <v>93.730905000000007</v>
      </c>
      <c r="DHH31" s="253">
        <v>93.722112999999993</v>
      </c>
      <c r="DHI31" s="253">
        <v>93.706045000000003</v>
      </c>
      <c r="DHJ31" s="253">
        <v>93.681100999999998</v>
      </c>
      <c r="DHK31" s="253">
        <v>93.648425000000003</v>
      </c>
      <c r="DHL31" s="253">
        <v>93.611142000000001</v>
      </c>
      <c r="DHM31" s="253">
        <v>93.572964999999996</v>
      </c>
      <c r="DHN31" s="253">
        <v>93.535548000000006</v>
      </c>
      <c r="DHO31" s="253">
        <v>93.497427000000002</v>
      </c>
      <c r="DHP31" s="253">
        <v>93.457736999999995</v>
      </c>
      <c r="DHQ31" s="253">
        <v>93.421325999999993</v>
      </c>
      <c r="DHR31" s="253">
        <v>93.397501000000005</v>
      </c>
      <c r="DHS31" s="253">
        <v>93.391396999999998</v>
      </c>
      <c r="DHT31" s="253">
        <v>93.397672</v>
      </c>
      <c r="DHU31" s="253">
        <v>93.404835000000006</v>
      </c>
      <c r="DHV31" s="253">
        <v>93.405355999999998</v>
      </c>
      <c r="DHW31" s="253">
        <v>93.400092000000001</v>
      </c>
      <c r="DHX31" s="253">
        <v>93.394133999999994</v>
      </c>
      <c r="DHY31" s="253">
        <v>93.391653000000005</v>
      </c>
      <c r="DHZ31" s="253">
        <v>93.395368000000005</v>
      </c>
      <c r="DIA31" s="253">
        <v>93.407382999999996</v>
      </c>
      <c r="DIB31" s="253">
        <v>93.427008999999998</v>
      </c>
      <c r="DIC31" s="253">
        <v>93.448100999999994</v>
      </c>
      <c r="DID31" s="253">
        <v>93.461349999999996</v>
      </c>
      <c r="DIE31" s="253">
        <v>93.461256000000006</v>
      </c>
      <c r="DIF31" s="253">
        <v>93.450812999999997</v>
      </c>
      <c r="DIG31" s="253">
        <v>93.438663000000005</v>
      </c>
      <c r="DIH31" s="253">
        <v>93.431686999999997</v>
      </c>
      <c r="DII31" s="253">
        <v>93.430653000000007</v>
      </c>
      <c r="DIJ31" s="253">
        <v>93.432651000000007</v>
      </c>
      <c r="DIK31" s="253">
        <v>93.436136000000005</v>
      </c>
      <c r="DIL31" s="253">
        <v>93.441682</v>
      </c>
      <c r="DIM31" s="253">
        <v>93.447933000000006</v>
      </c>
      <c r="DIN31" s="253">
        <v>93.449555000000004</v>
      </c>
      <c r="DIO31" s="253">
        <v>93.441339999999997</v>
      </c>
      <c r="DIP31" s="253">
        <v>93.423519999999996</v>
      </c>
      <c r="DIQ31" s="253">
        <v>93.401278000000005</v>
      </c>
      <c r="DIR31" s="253">
        <v>93.379503</v>
      </c>
      <c r="DIS31" s="253">
        <v>93.360071000000005</v>
      </c>
      <c r="DIT31" s="253">
        <v>93.343988999999993</v>
      </c>
      <c r="DIU31" s="253">
        <v>93.332837999999995</v>
      </c>
      <c r="DIV31" s="253">
        <v>93.326588000000001</v>
      </c>
      <c r="DIW31" s="253">
        <v>93.322882000000007</v>
      </c>
      <c r="DIX31" s="253">
        <v>93.320260000000005</v>
      </c>
      <c r="DIY31" s="253">
        <v>93.319908999999996</v>
      </c>
      <c r="DIZ31" s="253">
        <v>93.323614000000006</v>
      </c>
      <c r="DJA31" s="253">
        <v>93.333067</v>
      </c>
      <c r="DJB31" s="253">
        <v>93.351965000000007</v>
      </c>
      <c r="DJC31" s="253">
        <v>93.384456999999998</v>
      </c>
      <c r="DJD31" s="253">
        <v>93.427839000000006</v>
      </c>
      <c r="DJE31" s="253">
        <v>93.469824000000003</v>
      </c>
      <c r="DJF31" s="253">
        <v>93.499459999999999</v>
      </c>
      <c r="DJG31" s="253">
        <v>93.521711999999994</v>
      </c>
      <c r="DJH31" s="253">
        <v>93.555564000000004</v>
      </c>
      <c r="DJI31" s="253">
        <v>93.614098999999996</v>
      </c>
      <c r="DJJ31" s="253">
        <v>93.689684</v>
      </c>
      <c r="DJK31" s="253">
        <v>93.762541999999996</v>
      </c>
      <c r="DJL31" s="253">
        <v>93.821844999999996</v>
      </c>
      <c r="DJM31" s="253">
        <v>93.873735999999994</v>
      </c>
      <c r="DJN31" s="253">
        <v>93.929378</v>
      </c>
      <c r="DJO31" s="253">
        <v>93.990969000000007</v>
      </c>
      <c r="DJP31" s="253">
        <v>94.052252999999993</v>
      </c>
      <c r="DJQ31" s="253">
        <v>94.108559</v>
      </c>
      <c r="DJR31" s="253">
        <v>94.160697999999996</v>
      </c>
      <c r="DJS31" s="253">
        <v>94.209416000000004</v>
      </c>
      <c r="DJT31" s="253">
        <v>94.251632999999998</v>
      </c>
      <c r="DJU31" s="253">
        <v>94.285647999999995</v>
      </c>
      <c r="DJV31" s="253">
        <v>94.317177000000001</v>
      </c>
      <c r="DJW31" s="253">
        <v>94.355323999999996</v>
      </c>
      <c r="DJX31" s="253">
        <v>94.402598999999995</v>
      </c>
      <c r="DJY31" s="253">
        <v>94.453115999999994</v>
      </c>
      <c r="DJZ31" s="253">
        <v>94.501597000000004</v>
      </c>
      <c r="DKA31" s="253">
        <v>94.549920999999998</v>
      </c>
      <c r="DKB31" s="253">
        <v>94.602458999999996</v>
      </c>
      <c r="DKC31" s="253">
        <v>94.658950000000004</v>
      </c>
      <c r="DKD31" s="253">
        <v>94.715852999999996</v>
      </c>
      <c r="DKE31" s="253">
        <v>94.771645000000007</v>
      </c>
      <c r="DKF31" s="253">
        <v>94.825120999999996</v>
      </c>
      <c r="DKG31" s="253">
        <v>94.869174000000001</v>
      </c>
      <c r="DKH31" s="253">
        <v>94.892413000000005</v>
      </c>
      <c r="DKI31" s="253">
        <v>94.889606999999998</v>
      </c>
      <c r="DKJ31" s="253">
        <v>94.867251999999993</v>
      </c>
      <c r="DKK31" s="253">
        <v>94.836066000000002</v>
      </c>
      <c r="DKL31" s="253">
        <v>94.799060999999995</v>
      </c>
      <c r="DKM31" s="253">
        <v>94.747183000000007</v>
      </c>
      <c r="DKN31" s="253">
        <v>94.663194000000004</v>
      </c>
      <c r="DKO31" s="253">
        <v>94.526439999999994</v>
      </c>
      <c r="DKP31" s="253">
        <v>94.315723000000006</v>
      </c>
      <c r="DKQ31" s="253">
        <v>94.016103999999999</v>
      </c>
      <c r="DKR31" s="253">
        <v>93.635677999999999</v>
      </c>
      <c r="DKS31" s="253">
        <v>93.226338999999996</v>
      </c>
      <c r="DKT31" s="253">
        <v>92.886623999999998</v>
      </c>
      <c r="DKU31" s="253">
        <v>92.727447999999995</v>
      </c>
      <c r="DKV31" s="253">
        <v>92.814353999999994</v>
      </c>
      <c r="DKW31" s="253">
        <v>93.129596000000006</v>
      </c>
      <c r="DKX31" s="253">
        <v>93.584824999999995</v>
      </c>
      <c r="DKY31" s="253">
        <v>94.072244999999995</v>
      </c>
      <c r="DKZ31" s="253">
        <v>94.512533000000005</v>
      </c>
      <c r="DLA31" s="253">
        <v>94.869720999999998</v>
      </c>
      <c r="DLB31" s="253">
        <v>95.140416999999999</v>
      </c>
      <c r="DLC31" s="253">
        <v>95.339597999999995</v>
      </c>
      <c r="DLD31" s="253">
        <v>95.490088999999998</v>
      </c>
      <c r="DLE31" s="253">
        <v>95.611613000000006</v>
      </c>
      <c r="DLF31" s="253">
        <v>95.71199</v>
      </c>
      <c r="DLG31" s="253">
        <v>95.787796</v>
      </c>
      <c r="DLH31" s="253">
        <v>95.832970000000003</v>
      </c>
      <c r="DLI31" s="253">
        <v>95.844932999999997</v>
      </c>
      <c r="DLJ31" s="253">
        <v>95.821825000000004</v>
      </c>
      <c r="DLK31" s="253">
        <v>95.755443999999997</v>
      </c>
      <c r="DLL31" s="253">
        <v>95.629351</v>
      </c>
      <c r="DLM31" s="253">
        <v>95.426029</v>
      </c>
      <c r="DLN31" s="253">
        <v>95.137026000000006</v>
      </c>
      <c r="DLO31" s="253">
        <v>94.767094</v>
      </c>
      <c r="DLP31" s="253">
        <v>94.333453000000006</v>
      </c>
      <c r="DLQ31" s="253">
        <v>93.870230000000006</v>
      </c>
      <c r="DLR31" s="253">
        <v>93.438288</v>
      </c>
      <c r="DLS31" s="253">
        <v>93.123362</v>
      </c>
      <c r="DLT31" s="253">
        <v>93.009853000000007</v>
      </c>
      <c r="DLU31" s="253">
        <v>93.141974000000005</v>
      </c>
      <c r="DLV31" s="253">
        <v>93.498632000000001</v>
      </c>
      <c r="DLW31" s="253">
        <v>94.000563999999997</v>
      </c>
      <c r="DLX31" s="253">
        <v>94.545113000000001</v>
      </c>
      <c r="DLY31" s="253">
        <v>95.045607000000004</v>
      </c>
      <c r="DLZ31" s="253">
        <v>95.454898999999997</v>
      </c>
      <c r="DMA31" s="253">
        <v>95.766816000000006</v>
      </c>
      <c r="DMB31" s="253">
        <v>96.000080999999994</v>
      </c>
      <c r="DMC31" s="253">
        <v>96.177860999999993</v>
      </c>
      <c r="DMD31" s="253">
        <v>96.317276000000007</v>
      </c>
      <c r="DME31" s="253">
        <v>96.430869999999999</v>
      </c>
      <c r="DMF31" s="253">
        <v>96.529908000000006</v>
      </c>
      <c r="DMG31" s="253">
        <v>96.622676999999996</v>
      </c>
      <c r="DMH31" s="253">
        <v>96.711243999999994</v>
      </c>
      <c r="DMI31" s="253">
        <v>96.791805999999994</v>
      </c>
      <c r="DMJ31" s="253">
        <v>96.858204000000001</v>
      </c>
      <c r="DMK31" s="253">
        <v>96.906119000000004</v>
      </c>
      <c r="DML31" s="253">
        <v>96.936380999999997</v>
      </c>
      <c r="DMM31" s="253">
        <v>96.954853</v>
      </c>
      <c r="DMN31" s="253">
        <v>96.967637999999994</v>
      </c>
      <c r="DMO31" s="253">
        <v>96.976569999999995</v>
      </c>
      <c r="DMP31" s="253">
        <v>96.980867000000003</v>
      </c>
      <c r="DMQ31" s="253">
        <v>96.982004000000003</v>
      </c>
      <c r="DMR31" s="253">
        <v>96.983638999999997</v>
      </c>
      <c r="DMS31" s="253">
        <v>96.985977000000005</v>
      </c>
      <c r="DMT31" s="253">
        <v>96.982281</v>
      </c>
      <c r="DMU31" s="253">
        <v>96.961962999999997</v>
      </c>
      <c r="DMV31" s="253">
        <v>96.916995999999997</v>
      </c>
      <c r="DMW31" s="253">
        <v>96.847493999999998</v>
      </c>
      <c r="DMX31" s="253">
        <v>96.764825000000002</v>
      </c>
      <c r="DMY31" s="253">
        <v>96.689963000000006</v>
      </c>
      <c r="DMZ31" s="253">
        <v>96.645905999999997</v>
      </c>
      <c r="DNA31" s="253">
        <v>96.648471999999998</v>
      </c>
      <c r="DNB31" s="253">
        <v>96.700989000000007</v>
      </c>
      <c r="DNC31" s="253">
        <v>96.793749000000005</v>
      </c>
      <c r="DND31" s="253">
        <v>96.907078999999996</v>
      </c>
      <c r="DNE31" s="253">
        <v>97.018372999999997</v>
      </c>
      <c r="DNF31" s="253">
        <v>97.111478000000005</v>
      </c>
      <c r="DNG31" s="253">
        <v>97.182029999999997</v>
      </c>
      <c r="DNH31" s="253">
        <v>97.234423000000007</v>
      </c>
      <c r="DNI31" s="253">
        <v>97.275246999999993</v>
      </c>
      <c r="DNJ31" s="253">
        <v>97.309601999999998</v>
      </c>
      <c r="DNK31" s="253">
        <v>97.339162999999999</v>
      </c>
      <c r="DNL31" s="253">
        <v>97.360476000000006</v>
      </c>
      <c r="DNM31" s="253">
        <v>97.368634</v>
      </c>
      <c r="DNN31" s="253">
        <v>97.366354000000001</v>
      </c>
      <c r="DNO31" s="253">
        <v>97.365521999999999</v>
      </c>
      <c r="DNP31" s="253">
        <v>97.374550999999997</v>
      </c>
      <c r="DNQ31" s="253">
        <v>97.387872000000002</v>
      </c>
      <c r="DNR31" s="253">
        <v>97.394576000000001</v>
      </c>
      <c r="DNS31" s="253">
        <v>97.394637000000003</v>
      </c>
      <c r="DNT31" s="253">
        <v>97.398161000000002</v>
      </c>
      <c r="DNU31" s="253">
        <v>97.409390999999999</v>
      </c>
      <c r="DNV31" s="253">
        <v>97.420443000000006</v>
      </c>
      <c r="DNW31" s="253">
        <v>97.422503000000006</v>
      </c>
      <c r="DNX31" s="253">
        <v>97.415374</v>
      </c>
      <c r="DNY31" s="253">
        <v>97.403170000000003</v>
      </c>
      <c r="DNZ31" s="253">
        <v>97.388007000000002</v>
      </c>
      <c r="DOA31" s="253">
        <v>97.372461000000001</v>
      </c>
      <c r="DOB31" s="253">
        <v>97.361971999999994</v>
      </c>
      <c r="DOC31" s="253">
        <v>97.358340999999996</v>
      </c>
      <c r="DOD31" s="253">
        <v>97.353465</v>
      </c>
      <c r="DOE31" s="253">
        <v>97.334624000000005</v>
      </c>
      <c r="DOF31" s="253">
        <v>97.294769000000002</v>
      </c>
      <c r="DOG31" s="253">
        <v>97.233660999999998</v>
      </c>
      <c r="DOH31" s="253">
        <v>97.148791000000003</v>
      </c>
      <c r="DOI31" s="253">
        <v>97.026612999999998</v>
      </c>
      <c r="DOJ31" s="253">
        <v>96.842892000000006</v>
      </c>
      <c r="DOK31" s="253">
        <v>96.575451999999999</v>
      </c>
      <c r="DOL31" s="253">
        <v>96.226044999999999</v>
      </c>
      <c r="DOM31" s="253">
        <v>95.837108000000001</v>
      </c>
      <c r="DON31" s="253">
        <v>95.486048999999994</v>
      </c>
      <c r="DOO31" s="253">
        <v>95.256369000000007</v>
      </c>
      <c r="DOP31" s="253">
        <v>95.204232000000005</v>
      </c>
      <c r="DOQ31" s="253">
        <v>95.339505000000003</v>
      </c>
      <c r="DOR31" s="253">
        <v>95.626230000000007</v>
      </c>
      <c r="DOS31" s="253">
        <v>95.996193000000005</v>
      </c>
      <c r="DOT31" s="253">
        <v>96.370903999999996</v>
      </c>
      <c r="DOU31" s="253">
        <v>96.689170000000004</v>
      </c>
      <c r="DOV31" s="253">
        <v>96.927446000000003</v>
      </c>
      <c r="DOW31" s="253">
        <v>97.097279999999998</v>
      </c>
      <c r="DOX31" s="253">
        <v>97.222477999999995</v>
      </c>
      <c r="DOY31" s="253">
        <v>97.317149999999998</v>
      </c>
      <c r="DOZ31" s="253">
        <v>97.382399000000007</v>
      </c>
      <c r="DPA31" s="253">
        <v>97.419017999999994</v>
      </c>
      <c r="DPB31" s="253">
        <v>97.437842000000003</v>
      </c>
      <c r="DPC31" s="253">
        <v>97.454451000000006</v>
      </c>
      <c r="DPD31" s="253">
        <v>97.475436000000002</v>
      </c>
      <c r="DPE31" s="253">
        <v>97.494788</v>
      </c>
      <c r="DPF31" s="253">
        <v>97.505244000000005</v>
      </c>
      <c r="DPG31" s="253">
        <v>97.508712000000003</v>
      </c>
      <c r="DPH31" s="253">
        <v>97.511900999999995</v>
      </c>
      <c r="DPI31" s="253">
        <v>97.515030999999993</v>
      </c>
      <c r="DPJ31" s="253">
        <v>97.510440000000003</v>
      </c>
      <c r="DPK31" s="253">
        <v>97.492063000000002</v>
      </c>
      <c r="DPL31" s="253">
        <v>97.462750999999997</v>
      </c>
      <c r="DPM31" s="253">
        <v>97.432721000000001</v>
      </c>
      <c r="DPN31" s="253">
        <v>97.413123999999996</v>
      </c>
      <c r="DPO31" s="253">
        <v>97.408884</v>
      </c>
      <c r="DPP31" s="253">
        <v>97.414357999999993</v>
      </c>
      <c r="DPQ31" s="253">
        <v>97.417796999999993</v>
      </c>
      <c r="DPR31" s="253">
        <v>97.413285000000002</v>
      </c>
      <c r="DPS31" s="253">
        <v>97.406350000000003</v>
      </c>
      <c r="DPT31" s="253">
        <v>97.404940999999994</v>
      </c>
      <c r="DPU31" s="253">
        <v>97.408123000000003</v>
      </c>
      <c r="DPV31" s="253">
        <v>97.407825000000003</v>
      </c>
      <c r="DPW31" s="253">
        <v>97.398998000000006</v>
      </c>
      <c r="DPX31" s="253">
        <v>97.383835000000005</v>
      </c>
      <c r="DPY31" s="253">
        <v>97.368246999999997</v>
      </c>
      <c r="DPZ31" s="253">
        <v>97.357720999999998</v>
      </c>
      <c r="DQA31" s="253">
        <v>97.353498999999999</v>
      </c>
      <c r="DQB31" s="253">
        <v>97.348400999999996</v>
      </c>
      <c r="DQC31" s="253">
        <v>97.330048000000005</v>
      </c>
      <c r="DQD31" s="253">
        <v>97.294134999999997</v>
      </c>
      <c r="DQE31" s="253">
        <v>97.251569000000003</v>
      </c>
      <c r="DQF31" s="253">
        <v>97.215901000000002</v>
      </c>
      <c r="DQG31" s="253">
        <v>97.186285999999996</v>
      </c>
      <c r="DQH31" s="253">
        <v>97.150357999999997</v>
      </c>
      <c r="DQI31" s="253">
        <v>97.102249999999998</v>
      </c>
      <c r="DQJ31" s="253">
        <v>97.049113000000006</v>
      </c>
      <c r="DQK31" s="253">
        <v>96.999387999999996</v>
      </c>
      <c r="DQL31" s="253">
        <v>96.952029999999993</v>
      </c>
      <c r="DQM31" s="253">
        <v>96.898089999999996</v>
      </c>
      <c r="DQN31" s="253">
        <v>96.826040000000006</v>
      </c>
      <c r="DQO31" s="253">
        <v>96.723597999999996</v>
      </c>
      <c r="DQP31" s="253">
        <v>96.577770000000001</v>
      </c>
      <c r="DQQ31" s="253">
        <v>96.370526999999996</v>
      </c>
      <c r="DQR31" s="253">
        <v>96.071544000000003</v>
      </c>
      <c r="DQS31" s="253">
        <v>95.651706000000004</v>
      </c>
      <c r="DQT31" s="253">
        <v>95.133771999999993</v>
      </c>
      <c r="DQU31" s="253">
        <v>94.637625</v>
      </c>
      <c r="DQV31" s="253">
        <v>94.346504999999993</v>
      </c>
      <c r="DQW31" s="253">
        <v>94.391065999999995</v>
      </c>
      <c r="DQX31" s="253">
        <v>94.749684999999999</v>
      </c>
      <c r="DQY31" s="253">
        <v>95.264115000000004</v>
      </c>
      <c r="DQZ31" s="253">
        <v>95.754795999999999</v>
      </c>
      <c r="DRA31" s="253">
        <v>96.123276000000004</v>
      </c>
      <c r="DRB31" s="253">
        <v>96.364524000000003</v>
      </c>
      <c r="DRC31" s="253">
        <v>96.515209999999996</v>
      </c>
      <c r="DRD31" s="253">
        <v>96.607393000000002</v>
      </c>
      <c r="DRE31" s="253">
        <v>96.658479999999997</v>
      </c>
      <c r="DRF31" s="253">
        <v>96.680967999999993</v>
      </c>
      <c r="DRG31" s="253">
        <v>96.689117999999993</v>
      </c>
      <c r="DRH31" s="253">
        <v>96.697350999999998</v>
      </c>
      <c r="DRI31" s="253">
        <v>96.714741000000004</v>
      </c>
      <c r="DRJ31" s="253">
        <v>96.739233999999996</v>
      </c>
      <c r="DRK31" s="253">
        <v>96.757046000000003</v>
      </c>
      <c r="DRL31" s="253">
        <v>96.753394999999998</v>
      </c>
      <c r="DRM31" s="253">
        <v>96.727660999999998</v>
      </c>
      <c r="DRN31" s="253">
        <v>96.693270999999996</v>
      </c>
      <c r="DRO31" s="253">
        <v>96.659111999999993</v>
      </c>
      <c r="DRP31" s="253">
        <v>96.618298999999993</v>
      </c>
      <c r="DRQ31" s="253">
        <v>96.561504999999997</v>
      </c>
      <c r="DRR31" s="253">
        <v>96.493052000000006</v>
      </c>
      <c r="DRS31" s="253">
        <v>96.421661</v>
      </c>
      <c r="DRT31" s="253">
        <v>96.336314000000002</v>
      </c>
      <c r="DRU31" s="253">
        <v>96.201688000000004</v>
      </c>
      <c r="DRV31" s="253">
        <v>95.982635000000002</v>
      </c>
      <c r="DRW31" s="253">
        <v>95.670419999999993</v>
      </c>
      <c r="DRX31" s="253">
        <v>95.286482000000007</v>
      </c>
      <c r="DRY31" s="253">
        <v>94.872963999999996</v>
      </c>
      <c r="DRZ31" s="253">
        <v>94.487953000000005</v>
      </c>
      <c r="DSA31" s="253">
        <v>94.200250999999994</v>
      </c>
      <c r="DSB31" s="253">
        <v>94.071078</v>
      </c>
      <c r="DSC31" s="253">
        <v>94.129420999999994</v>
      </c>
      <c r="DSD31" s="253">
        <v>94.358819999999994</v>
      </c>
      <c r="DSE31" s="253">
        <v>94.702719999999999</v>
      </c>
      <c r="DSF31" s="253">
        <v>95.082913000000005</v>
      </c>
      <c r="DSG31" s="253">
        <v>95.425551999999996</v>
      </c>
      <c r="DSH31" s="253">
        <v>95.688120999999995</v>
      </c>
      <c r="DSI31" s="253">
        <v>95.870435999999998</v>
      </c>
      <c r="DSJ31" s="253">
        <v>95.997973000000002</v>
      </c>
      <c r="DSK31" s="253">
        <v>96.094497000000004</v>
      </c>
      <c r="DSL31" s="253">
        <v>96.171432999999993</v>
      </c>
      <c r="DSM31" s="253">
        <v>96.234699000000006</v>
      </c>
      <c r="DSN31" s="253">
        <v>96.289389</v>
      </c>
      <c r="DSO31" s="253">
        <v>96.337275000000005</v>
      </c>
      <c r="DSP31" s="253">
        <v>96.378417999999996</v>
      </c>
      <c r="DSQ31" s="253">
        <v>96.417157000000003</v>
      </c>
      <c r="DSR31" s="253">
        <v>96.460543999999999</v>
      </c>
      <c r="DSS31" s="253">
        <v>96.509975999999995</v>
      </c>
      <c r="DST31" s="253">
        <v>96.560075999999995</v>
      </c>
      <c r="DSU31" s="253">
        <v>96.606702999999996</v>
      </c>
      <c r="DSV31" s="253">
        <v>96.650891000000001</v>
      </c>
      <c r="DSW31" s="253">
        <v>96.694299000000001</v>
      </c>
      <c r="DSX31" s="253">
        <v>96.735277999999994</v>
      </c>
      <c r="DSY31" s="253">
        <v>96.769945000000007</v>
      </c>
      <c r="DSZ31" s="253">
        <v>96.793620000000004</v>
      </c>
      <c r="DTA31" s="253">
        <v>96.802268999999995</v>
      </c>
      <c r="DTB31" s="253">
        <v>96.797117</v>
      </c>
      <c r="DTC31" s="253">
        <v>96.787418000000002</v>
      </c>
      <c r="DTD31" s="253">
        <v>96.784647000000007</v>
      </c>
      <c r="DTE31" s="253">
        <v>96.794259999999994</v>
      </c>
      <c r="DTF31" s="253">
        <v>96.815690000000004</v>
      </c>
      <c r="DTG31" s="253">
        <v>96.846997999999999</v>
      </c>
      <c r="DTH31" s="253">
        <v>96.883661000000004</v>
      </c>
      <c r="DTI31" s="253">
        <v>96.914574999999999</v>
      </c>
      <c r="DTJ31" s="253">
        <v>96.926237</v>
      </c>
      <c r="DTK31" s="253">
        <v>96.913182000000006</v>
      </c>
      <c r="DTL31" s="253">
        <v>96.882490000000004</v>
      </c>
      <c r="DTM31" s="253">
        <v>96.848826000000003</v>
      </c>
      <c r="DTN31" s="253">
        <v>96.826374999999999</v>
      </c>
      <c r="DTO31" s="253">
        <v>96.821532000000005</v>
      </c>
      <c r="DTP31" s="253">
        <v>96.829008000000002</v>
      </c>
      <c r="DTQ31" s="253">
        <v>96.837648000000002</v>
      </c>
      <c r="DTR31" s="253">
        <v>96.843217999999993</v>
      </c>
      <c r="DTS31" s="253">
        <v>96.851422999999997</v>
      </c>
      <c r="DTT31" s="253">
        <v>96.865786</v>
      </c>
      <c r="DTU31" s="253">
        <v>96.880103000000005</v>
      </c>
      <c r="DTV31" s="253">
        <v>96.889160000000004</v>
      </c>
      <c r="DTW31" s="253">
        <v>96.898859999999999</v>
      </c>
      <c r="DTX31" s="253">
        <v>96.915221000000003</v>
      </c>
      <c r="DTY31" s="253">
        <v>96.928381000000002</v>
      </c>
      <c r="DTZ31" s="253">
        <v>96.919251000000003</v>
      </c>
      <c r="DUA31" s="253">
        <v>96.880836000000002</v>
      </c>
      <c r="DUB31" s="253">
        <v>96.824558999999994</v>
      </c>
      <c r="DUC31" s="253">
        <v>96.768185000000003</v>
      </c>
      <c r="DUD31" s="253">
        <v>96.726764000000003</v>
      </c>
      <c r="DUE31" s="253">
        <v>96.711915000000005</v>
      </c>
      <c r="DUF31" s="253">
        <v>96.726586999999995</v>
      </c>
      <c r="DUG31" s="253">
        <v>96.758545999999996</v>
      </c>
      <c r="DUH31" s="253">
        <v>96.788235</v>
      </c>
      <c r="DUI31" s="253">
        <v>96.804710999999998</v>
      </c>
      <c r="DUJ31" s="253">
        <v>96.808452000000003</v>
      </c>
      <c r="DUK31" s="253">
        <v>96.801693</v>
      </c>
      <c r="DUL31" s="253">
        <v>96.785096999999993</v>
      </c>
      <c r="DUM31" s="253">
        <v>96.762478999999999</v>
      </c>
      <c r="DUN31" s="253">
        <v>96.738697000000002</v>
      </c>
      <c r="DUO31" s="253">
        <v>96.713195999999996</v>
      </c>
      <c r="DUP31" s="253">
        <v>96.685118000000003</v>
      </c>
      <c r="DUQ31" s="253">
        <v>96.662685999999994</v>
      </c>
      <c r="DUR31" s="253">
        <v>96.654988000000003</v>
      </c>
      <c r="DUS31" s="253">
        <v>96.654437999999999</v>
      </c>
      <c r="DUT31" s="253">
        <v>96.640248999999997</v>
      </c>
      <c r="DUU31" s="253">
        <v>96.599817999999999</v>
      </c>
      <c r="DUV31" s="253">
        <v>96.530873</v>
      </c>
      <c r="DUW31" s="253">
        <v>96.417343000000002</v>
      </c>
      <c r="DUX31" s="253">
        <v>96.221284999999995</v>
      </c>
      <c r="DUY31" s="253">
        <v>95.918205999999998</v>
      </c>
      <c r="DUZ31" s="253">
        <v>95.542216999999994</v>
      </c>
      <c r="DVA31" s="253">
        <v>95.188370000000006</v>
      </c>
      <c r="DVB31" s="253">
        <v>94.960723999999999</v>
      </c>
      <c r="DVC31" s="253">
        <v>94.904185999999996</v>
      </c>
      <c r="DVD31" s="253">
        <v>94.970173000000003</v>
      </c>
      <c r="DVE31" s="253">
        <v>95.049971999999997</v>
      </c>
      <c r="DVF31" s="253">
        <v>95.050363000000004</v>
      </c>
      <c r="DVG31" s="253">
        <v>94.934578000000002</v>
      </c>
      <c r="DVH31" s="253">
        <v>94.697488000000007</v>
      </c>
      <c r="DVI31" s="253">
        <v>94.323217999999997</v>
      </c>
      <c r="DVJ31" s="253">
        <v>93.786759000000004</v>
      </c>
      <c r="DVK31" s="253">
        <v>93.098045999999997</v>
      </c>
      <c r="DVL31" s="253">
        <v>92.340318999999994</v>
      </c>
      <c r="DVM31" s="253">
        <v>91.665875</v>
      </c>
      <c r="DVN31" s="253">
        <v>91.244943000000006</v>
      </c>
      <c r="DVO31" s="253">
        <v>91.205022999999997</v>
      </c>
      <c r="DVP31" s="253">
        <v>91.591645999999997</v>
      </c>
      <c r="DVQ31" s="253">
        <v>92.337674000000007</v>
      </c>
      <c r="DVR31" s="253">
        <v>93.260677000000001</v>
      </c>
      <c r="DVS31" s="253">
        <v>94.136283000000006</v>
      </c>
      <c r="DVT31" s="253">
        <v>94.812021999999999</v>
      </c>
      <c r="DVU31" s="253">
        <v>95.260328000000001</v>
      </c>
      <c r="DVV31" s="253">
        <v>95.536085</v>
      </c>
      <c r="DVW31" s="253">
        <v>95.705038000000002</v>
      </c>
      <c r="DVX31" s="253">
        <v>95.810084000000003</v>
      </c>
      <c r="DVY31" s="253">
        <v>95.878927000000004</v>
      </c>
      <c r="DVZ31" s="253">
        <v>95.936936000000003</v>
      </c>
      <c r="DWA31" s="253">
        <v>95.996278000000004</v>
      </c>
      <c r="DWB31" s="253">
        <v>96.048578000000006</v>
      </c>
      <c r="DWC31" s="253">
        <v>96.085144999999997</v>
      </c>
      <c r="DWD31" s="253">
        <v>96.113191999999998</v>
      </c>
      <c r="DWE31" s="253">
        <v>96.143416000000002</v>
      </c>
      <c r="DWF31" s="253">
        <v>96.168953999999999</v>
      </c>
      <c r="DWG31" s="253">
        <v>96.168851000000004</v>
      </c>
      <c r="DWH31" s="253">
        <v>96.140021000000004</v>
      </c>
      <c r="DWI31" s="253">
        <v>96.105146000000005</v>
      </c>
      <c r="DWJ31" s="253">
        <v>96.086042000000006</v>
      </c>
      <c r="DWK31" s="253">
        <v>96.086588000000006</v>
      </c>
      <c r="DWL31" s="253">
        <v>96.099480999999997</v>
      </c>
      <c r="DWM31" s="253">
        <v>96.122328999999993</v>
      </c>
      <c r="DWN31" s="253">
        <v>96.152907999999996</v>
      </c>
      <c r="DWO31" s="253">
        <v>96.176173000000006</v>
      </c>
      <c r="DWP31" s="253">
        <v>96.180498999999998</v>
      </c>
      <c r="DWQ31" s="253">
        <v>96.171792999999994</v>
      </c>
      <c r="DWR31" s="253">
        <v>96.160959000000005</v>
      </c>
      <c r="DWS31" s="253">
        <v>96.147493999999995</v>
      </c>
      <c r="DWT31" s="253">
        <v>96.125883000000002</v>
      </c>
      <c r="DWU31" s="253">
        <v>96.106375</v>
      </c>
      <c r="DWV31" s="253">
        <v>96.103110999999998</v>
      </c>
      <c r="DWW31" s="253">
        <v>96.105487999999994</v>
      </c>
      <c r="DWX31" s="253">
        <v>96.093006000000003</v>
      </c>
      <c r="DWY31" s="253">
        <v>96.071627000000007</v>
      </c>
      <c r="DWZ31" s="253">
        <v>96.070796999999999</v>
      </c>
      <c r="DXA31" s="253">
        <v>96.105312999999995</v>
      </c>
      <c r="DXB31" s="253">
        <v>96.161165999999994</v>
      </c>
      <c r="DXC31" s="253">
        <v>96.214682999999994</v>
      </c>
      <c r="DXD31" s="253">
        <v>96.231043999999997</v>
      </c>
      <c r="DXE31" s="253">
        <v>96.200130000000001</v>
      </c>
      <c r="DXF31" s="253">
        <v>96.141126</v>
      </c>
      <c r="DXG31" s="253">
        <v>96.091187000000005</v>
      </c>
      <c r="DXH31" s="253">
        <v>96.086465000000004</v>
      </c>
      <c r="DXI31" s="253">
        <v>96.163278000000005</v>
      </c>
      <c r="DXJ31" s="253">
        <v>96.373418000000001</v>
      </c>
      <c r="DXK31" s="253">
        <v>96.772372000000004</v>
      </c>
      <c r="DXL31" s="253">
        <v>97.347706000000002</v>
      </c>
      <c r="DXM31" s="253">
        <v>97.774761999999996</v>
      </c>
      <c r="DXN31" s="253">
        <v>97.549575000000004</v>
      </c>
      <c r="DXO31" s="253">
        <v>96.940014000000005</v>
      </c>
      <c r="DXP31" s="253">
        <v>96.435796999999994</v>
      </c>
      <c r="DXQ31" s="253">
        <v>96.103603000000007</v>
      </c>
      <c r="DXR31" s="253">
        <v>95.888251999999994</v>
      </c>
      <c r="DXS31" s="253">
        <v>95.770846000000006</v>
      </c>
      <c r="DXT31" s="253">
        <v>95.756366999999997</v>
      </c>
      <c r="DXU31" s="253">
        <v>95.814988999999997</v>
      </c>
      <c r="DXV31" s="253">
        <v>95.879396999999997</v>
      </c>
      <c r="DXW31" s="253">
        <v>95.903373000000002</v>
      </c>
      <c r="DXX31" s="253">
        <v>95.886471999999998</v>
      </c>
      <c r="DXY31" s="253">
        <v>95.867108999999999</v>
      </c>
      <c r="DXZ31" s="253">
        <v>95.855796999999995</v>
      </c>
      <c r="DYA31" s="253">
        <v>95.818584000000001</v>
      </c>
      <c r="DYB31" s="253">
        <v>95.740860999999995</v>
      </c>
      <c r="DYC31" s="253">
        <v>95.675199000000006</v>
      </c>
      <c r="DYD31" s="253">
        <v>95.690427999999997</v>
      </c>
      <c r="DYE31" s="253">
        <v>95.784734</v>
      </c>
      <c r="DYF31" s="253">
        <v>95.877656000000002</v>
      </c>
      <c r="DYG31" s="253">
        <v>95.900889000000006</v>
      </c>
      <c r="DYH31" s="253">
        <v>95.866642999999996</v>
      </c>
      <c r="DYI31" s="253">
        <v>95.831738999999999</v>
      </c>
      <c r="DYJ31" s="253">
        <v>95.826761000000005</v>
      </c>
      <c r="DYK31" s="253">
        <v>95.833095</v>
      </c>
      <c r="DYL31" s="253">
        <v>95.817733000000004</v>
      </c>
      <c r="DYM31" s="253">
        <v>95.779167999999999</v>
      </c>
      <c r="DYN31" s="253">
        <v>95.741442000000006</v>
      </c>
      <c r="DYO31" s="253">
        <v>95.711642999999995</v>
      </c>
      <c r="DYP31" s="253">
        <v>95.673193999999995</v>
      </c>
      <c r="DYQ31" s="253">
        <v>95.623204000000001</v>
      </c>
      <c r="DYR31" s="253">
        <v>95.590666999999996</v>
      </c>
      <c r="DYS31" s="253">
        <v>95.599348000000006</v>
      </c>
      <c r="DYT31" s="253">
        <v>95.626566999999994</v>
      </c>
      <c r="DYU31" s="253">
        <v>95.632414999999995</v>
      </c>
      <c r="DYV31" s="253">
        <v>95.615763999999999</v>
      </c>
      <c r="DYW31" s="253">
        <v>95.599549999999994</v>
      </c>
      <c r="DYX31" s="253">
        <v>95.580445999999995</v>
      </c>
      <c r="DYY31" s="253">
        <v>95.538880000000006</v>
      </c>
      <c r="DYZ31" s="253">
        <v>95.491045999999997</v>
      </c>
      <c r="DZA31" s="253">
        <v>95.487544</v>
      </c>
      <c r="DZB31" s="253">
        <v>95.549047999999999</v>
      </c>
      <c r="DZC31" s="253">
        <v>95.630287999999993</v>
      </c>
      <c r="DZD31" s="253">
        <v>95.674666000000002</v>
      </c>
      <c r="DZE31" s="253">
        <v>95.663888</v>
      </c>
      <c r="DZF31" s="253">
        <v>95.597184999999996</v>
      </c>
      <c r="DZG31" s="253">
        <v>95.482145000000003</v>
      </c>
      <c r="DZH31" s="253">
        <v>95.370554999999996</v>
      </c>
      <c r="DZI31" s="253">
        <v>95.346386999999993</v>
      </c>
      <c r="DZJ31" s="253">
        <v>95.433808999999997</v>
      </c>
      <c r="DZK31" s="253">
        <v>95.534587999999999</v>
      </c>
      <c r="DZL31" s="253">
        <v>95.508814999999998</v>
      </c>
      <c r="DZM31" s="253">
        <v>95.314352</v>
      </c>
      <c r="DZN31" s="253">
        <v>95.026005999999995</v>
      </c>
      <c r="DZO31" s="253">
        <v>94.748765000000006</v>
      </c>
      <c r="DZP31" s="253">
        <v>94.556997999999993</v>
      </c>
      <c r="DZQ31" s="253">
        <v>94.491101</v>
      </c>
      <c r="DZR31" s="253">
        <v>94.547313000000003</v>
      </c>
      <c r="DZS31" s="253">
        <v>94.658696000000006</v>
      </c>
      <c r="DZT31" s="253">
        <v>94.742486</v>
      </c>
      <c r="DZU31" s="253">
        <v>94.771618000000004</v>
      </c>
      <c r="DZV31" s="253">
        <v>94.769554999999997</v>
      </c>
      <c r="DZW31" s="253">
        <v>94.748422000000005</v>
      </c>
      <c r="DZX31" s="253">
        <v>94.702389999999994</v>
      </c>
      <c r="DZY31" s="253">
        <v>94.663762000000006</v>
      </c>
      <c r="DZZ31" s="253">
        <v>94.702568999999997</v>
      </c>
      <c r="EAA31" s="253">
        <v>94.836229000000003</v>
      </c>
      <c r="EAB31" s="253">
        <v>94.979031000000006</v>
      </c>
      <c r="EAC31" s="253">
        <v>95.023894999999996</v>
      </c>
      <c r="EAD31" s="253">
        <v>94.972459999999998</v>
      </c>
      <c r="EAE31" s="253">
        <v>94.945267999999999</v>
      </c>
      <c r="EAF31" s="253">
        <v>95.035587000000007</v>
      </c>
      <c r="EAG31" s="253">
        <v>95.191040999999998</v>
      </c>
      <c r="EAH31" s="253">
        <v>95.269515999999996</v>
      </c>
      <c r="EAI31" s="253">
        <v>95.195846000000003</v>
      </c>
      <c r="EAJ31" s="253">
        <v>95.023988000000003</v>
      </c>
      <c r="EAK31" s="253">
        <v>94.846746999999993</v>
      </c>
      <c r="EAL31" s="253">
        <v>94.710975000000005</v>
      </c>
      <c r="EAM31" s="253">
        <v>94.644019</v>
      </c>
      <c r="EAN31" s="253">
        <v>94.704224999999994</v>
      </c>
      <c r="EAO31" s="253">
        <v>94.933051000000006</v>
      </c>
      <c r="EAP31" s="253">
        <v>95.255003000000002</v>
      </c>
      <c r="EAQ31" s="253">
        <v>95.482224000000002</v>
      </c>
      <c r="EAR31" s="253">
        <v>95.473404000000002</v>
      </c>
      <c r="EAS31" s="253">
        <v>95.259876000000006</v>
      </c>
      <c r="EAT31" s="253">
        <v>94.989637000000002</v>
      </c>
      <c r="EAU31" s="253">
        <v>94.780767999999995</v>
      </c>
      <c r="EAV31" s="253">
        <v>94.664936999999995</v>
      </c>
      <c r="EAW31" s="253">
        <v>94.654633000000004</v>
      </c>
      <c r="EAX31" s="253">
        <v>94.774969999999996</v>
      </c>
      <c r="EAY31" s="253">
        <v>94.982961000000003</v>
      </c>
      <c r="EAZ31" s="253">
        <v>95.139495999999994</v>
      </c>
      <c r="EBA31" s="253">
        <v>95.154736</v>
      </c>
      <c r="EBB31" s="253">
        <v>95.128512000000001</v>
      </c>
      <c r="EBC31" s="253">
        <v>95.256609999999995</v>
      </c>
      <c r="EBD31" s="253">
        <v>95.588008000000002</v>
      </c>
      <c r="EBE31" s="253">
        <v>95.971425999999994</v>
      </c>
      <c r="EBF31" s="253">
        <v>96.221097999999998</v>
      </c>
      <c r="EBG31" s="253">
        <v>96.266996000000006</v>
      </c>
      <c r="EBH31" s="253">
        <v>96.162328000000002</v>
      </c>
      <c r="EBI31" s="253">
        <v>96.017121000000003</v>
      </c>
      <c r="EBJ31" s="253">
        <v>95.966825999999998</v>
      </c>
      <c r="EBK31" s="253">
        <v>96.082032999999996</v>
      </c>
      <c r="EBL31" s="253">
        <v>96.211755999999994</v>
      </c>
      <c r="EBM31" s="253">
        <v>96.067655999999999</v>
      </c>
      <c r="EBN31" s="253">
        <v>95.554822999999999</v>
      </c>
      <c r="EBO31" s="253">
        <v>94.906818999999999</v>
      </c>
      <c r="EBP31" s="253">
        <v>94.384681</v>
      </c>
      <c r="EBQ31" s="253">
        <v>94.017078999999995</v>
      </c>
      <c r="EBR31" s="253">
        <v>93.751844000000006</v>
      </c>
      <c r="EBS31" s="253">
        <v>93.656495000000007</v>
      </c>
      <c r="EBT31" s="253">
        <v>93.809493000000003</v>
      </c>
      <c r="EBU31" s="253">
        <v>94.100030000000004</v>
      </c>
      <c r="EBV31" s="253">
        <v>94.305082999999996</v>
      </c>
      <c r="EBW31" s="253">
        <v>94.378901999999997</v>
      </c>
      <c r="EBX31" s="253">
        <v>94.495846</v>
      </c>
      <c r="EBY31" s="253">
        <v>94.777540999999999</v>
      </c>
      <c r="EBZ31" s="253">
        <v>95.153392999999994</v>
      </c>
      <c r="ECA31" s="253">
        <v>95.456816000000003</v>
      </c>
      <c r="ECB31" s="253">
        <v>95.545770000000005</v>
      </c>
      <c r="ECC31" s="253">
        <v>95.328340999999995</v>
      </c>
      <c r="ECD31" s="253">
        <v>94.853539999999995</v>
      </c>
      <c r="ECE31" s="253">
        <v>94.431686999999997</v>
      </c>
      <c r="ECF31" s="253">
        <v>94.399327</v>
      </c>
      <c r="ECG31" s="253">
        <v>94.733624000000006</v>
      </c>
      <c r="ECH31" s="253">
        <v>95.057362999999995</v>
      </c>
      <c r="ECI31" s="253">
        <v>95.019253000000006</v>
      </c>
      <c r="ECJ31" s="253">
        <v>94.572305999999998</v>
      </c>
      <c r="ECK31" s="253">
        <v>93.866020000000006</v>
      </c>
      <c r="ECL31" s="253">
        <v>93.096590000000006</v>
      </c>
      <c r="ECM31" s="253">
        <v>92.532641999999996</v>
      </c>
      <c r="ECN31" s="253">
        <v>92.399995000000004</v>
      </c>
      <c r="ECO31" s="253">
        <v>92.677160000000001</v>
      </c>
      <c r="ECP31" s="253">
        <v>93.159289999999999</v>
      </c>
      <c r="ECQ31" s="253">
        <v>93.814599999999999</v>
      </c>
      <c r="ECR31" s="253">
        <v>94.861949999999993</v>
      </c>
      <c r="ECS31" s="253">
        <v>96.232506000000001</v>
      </c>
      <c r="ECT31" s="253">
        <v>97.304415000000006</v>
      </c>
      <c r="ECU31" s="253">
        <v>97.519913000000003</v>
      </c>
      <c r="ECV31" s="253">
        <v>97.094352000000001</v>
      </c>
      <c r="ECW31" s="253">
        <v>96.436825999999996</v>
      </c>
      <c r="ECX31" s="253">
        <v>95.362405999999993</v>
      </c>
      <c r="ECY31" s="253">
        <v>93.613934</v>
      </c>
      <c r="ECZ31" s="253">
        <v>91.547687999999994</v>
      </c>
      <c r="EDA31" s="253">
        <v>89.691294999999997</v>
      </c>
      <c r="EDB31" s="253">
        <v>88.413809999999998</v>
      </c>
      <c r="EDC31" s="253">
        <v>88.064199000000002</v>
      </c>
      <c r="EDD31" s="253">
        <v>88.541202999999996</v>
      </c>
      <c r="EDE31" s="253">
        <v>88.353509000000003</v>
      </c>
      <c r="EDF31" s="253">
        <v>84.998086000000001</v>
      </c>
      <c r="EDG31" s="253">
        <v>78.782597999999993</v>
      </c>
      <c r="EDH31" s="253">
        <v>74.171481</v>
      </c>
      <c r="EDI31" s="253">
        <v>76.033012999999997</v>
      </c>
      <c r="EDJ31" s="253">
        <v>86.729505000000003</v>
      </c>
    </row>
    <row r="32" spans="1:3494">
      <c r="A32" s="157"/>
      <c r="B32" s="158"/>
      <c r="C32" s="158"/>
      <c r="D32" s="158"/>
      <c r="E32" s="159"/>
      <c r="I32" s="160"/>
      <c r="J32" s="160"/>
      <c r="K32" s="160"/>
    </row>
    <row r="33" spans="1:11">
      <c r="A33" s="157"/>
      <c r="B33" s="158"/>
      <c r="C33" s="158"/>
      <c r="D33" s="161"/>
      <c r="E33" s="159"/>
      <c r="I33" s="160"/>
      <c r="J33" s="160"/>
      <c r="K33" s="160"/>
    </row>
    <row r="34" spans="1:11">
      <c r="I34" s="160"/>
      <c r="J34" s="160"/>
      <c r="K34" s="160"/>
    </row>
    <row r="35" spans="1:11">
      <c r="A35" s="159"/>
      <c r="B35" s="159"/>
      <c r="C35" s="159"/>
      <c r="D35" s="159"/>
      <c r="E35" s="159"/>
      <c r="I35" s="160"/>
      <c r="J35" s="160"/>
      <c r="K35" s="160"/>
    </row>
    <row r="36" spans="1:11">
      <c r="A36" s="159"/>
      <c r="B36" s="159"/>
      <c r="C36" s="159"/>
      <c r="D36" s="159"/>
      <c r="E36" s="159"/>
      <c r="I36" s="160"/>
      <c r="J36" s="160"/>
      <c r="K36" s="160"/>
    </row>
    <row r="37" spans="1:11">
      <c r="A37" s="159"/>
      <c r="B37" s="159"/>
      <c r="C37" s="159"/>
      <c r="D37" s="159"/>
      <c r="E37" s="159"/>
      <c r="I37" s="160"/>
      <c r="J37" s="160"/>
      <c r="K37" s="160"/>
    </row>
    <row r="38" spans="1:11">
      <c r="A38" s="159"/>
      <c r="B38" s="159"/>
      <c r="C38" s="159"/>
      <c r="D38" s="159"/>
      <c r="E38" s="159"/>
      <c r="I38" s="160"/>
      <c r="J38" s="160"/>
      <c r="K38" s="160"/>
    </row>
    <row r="39" spans="1:11">
      <c r="A39" s="159"/>
      <c r="B39" s="159"/>
      <c r="C39" s="159"/>
      <c r="D39" s="159"/>
      <c r="E39" s="159"/>
      <c r="I39" s="160"/>
      <c r="J39" s="160"/>
      <c r="K39" s="160"/>
    </row>
    <row r="40" spans="1:11">
      <c r="A40" s="159"/>
      <c r="B40" s="159"/>
      <c r="C40" s="159"/>
      <c r="D40" s="159"/>
      <c r="E40" s="159"/>
      <c r="I40" s="160"/>
      <c r="J40" s="160"/>
      <c r="K40" s="160"/>
    </row>
    <row r="41" spans="1:11">
      <c r="I41" s="160"/>
      <c r="J41" s="160"/>
      <c r="K41" s="160"/>
    </row>
    <row r="42" spans="1:11">
      <c r="I42" s="160"/>
      <c r="J42" s="160"/>
      <c r="K42" s="160"/>
    </row>
    <row r="43" spans="1:11">
      <c r="I43" s="160"/>
      <c r="J43" s="160"/>
      <c r="K43" s="160"/>
    </row>
    <row r="44" spans="1:11">
      <c r="I44" s="160"/>
      <c r="J44" s="160"/>
      <c r="K44" s="160"/>
    </row>
    <row r="45" spans="1:11">
      <c r="I45" s="160"/>
      <c r="J45" s="160"/>
      <c r="K45" s="160"/>
    </row>
    <row r="46" spans="1:11">
      <c r="I46" s="160"/>
      <c r="J46" s="160"/>
      <c r="K46" s="160"/>
    </row>
    <row r="47" spans="1:11">
      <c r="I47" s="160"/>
      <c r="J47" s="160"/>
      <c r="K47" s="160"/>
    </row>
    <row r="48" spans="1:11">
      <c r="I48" s="160"/>
      <c r="J48" s="160"/>
      <c r="K48" s="160"/>
    </row>
    <row r="49" spans="9:11">
      <c r="I49" s="160"/>
      <c r="J49" s="160"/>
      <c r="K49" s="160"/>
    </row>
    <row r="50" spans="9:11">
      <c r="I50" s="160"/>
      <c r="J50" s="160"/>
      <c r="K50" s="160"/>
    </row>
    <row r="51" spans="9:11">
      <c r="I51" s="160"/>
      <c r="J51" s="160"/>
      <c r="K51" s="160"/>
    </row>
    <row r="52" spans="9:11">
      <c r="I52" s="160"/>
      <c r="J52" s="160"/>
      <c r="K52" s="160"/>
    </row>
    <row r="53" spans="9:11">
      <c r="I53" s="160"/>
      <c r="J53" s="160"/>
      <c r="K53" s="160"/>
    </row>
    <row r="54" spans="9:11">
      <c r="I54" s="160"/>
      <c r="J54" s="160"/>
      <c r="K54" s="160"/>
    </row>
    <row r="55" spans="9:11">
      <c r="I55" s="160"/>
      <c r="J55" s="160"/>
      <c r="K55" s="160"/>
    </row>
    <row r="56" spans="9:11">
      <c r="I56" s="160"/>
      <c r="J56" s="160"/>
      <c r="K56" s="160"/>
    </row>
    <row r="57" spans="9:11">
      <c r="I57" s="160"/>
      <c r="J57" s="160"/>
      <c r="K57" s="160"/>
    </row>
    <row r="58" spans="9:11">
      <c r="I58" s="160"/>
      <c r="J58" s="160"/>
      <c r="K58" s="160"/>
    </row>
    <row r="59" spans="9:11">
      <c r="I59" s="160"/>
      <c r="J59" s="160"/>
      <c r="K59" s="160"/>
    </row>
    <row r="60" spans="9:11">
      <c r="I60" s="160"/>
      <c r="J60" s="160"/>
      <c r="K60" s="160"/>
    </row>
    <row r="61" spans="9:11">
      <c r="I61" s="160"/>
      <c r="J61" s="160"/>
      <c r="K61" s="160"/>
    </row>
    <row r="62" spans="9:11">
      <c r="I62" s="160"/>
      <c r="J62" s="160"/>
      <c r="K62" s="160"/>
    </row>
    <row r="63" spans="9:11">
      <c r="I63" s="160"/>
      <c r="J63" s="160"/>
      <c r="K63" s="160"/>
    </row>
    <row r="64" spans="9:11">
      <c r="I64" s="160"/>
      <c r="J64" s="160"/>
      <c r="K64" s="160"/>
    </row>
    <row r="65" spans="9:11">
      <c r="I65" s="160"/>
      <c r="J65" s="160"/>
      <c r="K65" s="160"/>
    </row>
    <row r="66" spans="9:11">
      <c r="I66" s="160"/>
      <c r="J66" s="160"/>
      <c r="K66" s="160"/>
    </row>
    <row r="67" spans="9:11">
      <c r="I67" s="160"/>
      <c r="J67" s="160"/>
      <c r="K67" s="160"/>
    </row>
    <row r="68" spans="9:11">
      <c r="I68" s="160"/>
      <c r="J68" s="160"/>
      <c r="K68" s="160"/>
    </row>
    <row r="69" spans="9:11">
      <c r="I69" s="160"/>
      <c r="J69" s="160"/>
      <c r="K69" s="160"/>
    </row>
    <row r="70" spans="9:11">
      <c r="I70" s="160"/>
      <c r="J70" s="160"/>
      <c r="K70" s="160"/>
    </row>
    <row r="71" spans="9:11">
      <c r="I71" s="160"/>
      <c r="J71" s="160"/>
      <c r="K71" s="160"/>
    </row>
    <row r="72" spans="9:11">
      <c r="I72" s="160"/>
      <c r="J72" s="160"/>
      <c r="K72" s="160"/>
    </row>
    <row r="73" spans="9:11">
      <c r="I73" s="160"/>
      <c r="J73" s="160"/>
      <c r="K73" s="160"/>
    </row>
    <row r="74" spans="9:11">
      <c r="I74" s="160"/>
      <c r="J74" s="160"/>
      <c r="K74" s="160"/>
    </row>
    <row r="75" spans="9:11">
      <c r="I75" s="160"/>
      <c r="J75" s="160"/>
      <c r="K75" s="160"/>
    </row>
    <row r="76" spans="9:11">
      <c r="I76" s="160"/>
      <c r="J76" s="160"/>
      <c r="K76" s="160"/>
    </row>
    <row r="77" spans="9:11">
      <c r="I77" s="160"/>
      <c r="J77" s="160"/>
      <c r="K77" s="160"/>
    </row>
    <row r="78" spans="9:11">
      <c r="I78" s="160"/>
      <c r="J78" s="160"/>
      <c r="K78" s="160"/>
    </row>
    <row r="79" spans="9:11">
      <c r="I79" s="160"/>
      <c r="J79" s="160"/>
      <c r="K79" s="160"/>
    </row>
    <row r="80" spans="9:11">
      <c r="I80" s="160"/>
      <c r="J80" s="160"/>
      <c r="K80" s="160"/>
    </row>
    <row r="81" spans="9:11">
      <c r="I81" s="160"/>
      <c r="J81" s="160"/>
      <c r="K81" s="160"/>
    </row>
    <row r="82" spans="9:11">
      <c r="I82" s="160"/>
      <c r="J82" s="160"/>
      <c r="K82" s="160"/>
    </row>
    <row r="83" spans="9:11">
      <c r="I83" s="160"/>
      <c r="J83" s="160"/>
      <c r="K83" s="160"/>
    </row>
    <row r="84" spans="9:11">
      <c r="I84" s="160"/>
      <c r="J84" s="160"/>
      <c r="K84" s="160"/>
    </row>
    <row r="85" spans="9:11">
      <c r="I85" s="160"/>
      <c r="J85" s="160"/>
      <c r="K85" s="160"/>
    </row>
    <row r="86" spans="9:11">
      <c r="I86" s="160"/>
      <c r="J86" s="160"/>
      <c r="K86" s="160"/>
    </row>
    <row r="87" spans="9:11">
      <c r="I87" s="160"/>
      <c r="J87" s="160"/>
      <c r="K87" s="160"/>
    </row>
    <row r="88" spans="9:11">
      <c r="I88" s="160"/>
      <c r="J88" s="160"/>
      <c r="K88" s="160"/>
    </row>
    <row r="89" spans="9:11">
      <c r="I89" s="160"/>
      <c r="J89" s="160"/>
      <c r="K89" s="160"/>
    </row>
    <row r="90" spans="9:11">
      <c r="I90" s="160"/>
      <c r="J90" s="160"/>
      <c r="K90" s="160"/>
    </row>
    <row r="91" spans="9:11">
      <c r="I91" s="160"/>
      <c r="J91" s="160"/>
      <c r="K91" s="160"/>
    </row>
    <row r="92" spans="9:11">
      <c r="I92" s="160"/>
      <c r="J92" s="160"/>
      <c r="K92" s="160"/>
    </row>
    <row r="93" spans="9:11">
      <c r="I93" s="160"/>
      <c r="J93" s="160"/>
      <c r="K93" s="160"/>
    </row>
    <row r="94" spans="9:11">
      <c r="I94" s="160"/>
      <c r="J94" s="160"/>
      <c r="K94" s="160"/>
    </row>
    <row r="95" spans="9:11">
      <c r="I95" s="160"/>
      <c r="J95" s="160"/>
      <c r="K95" s="160"/>
    </row>
    <row r="96" spans="9:11">
      <c r="I96" s="160"/>
      <c r="J96" s="160"/>
      <c r="K96" s="160"/>
    </row>
    <row r="97" spans="9:11">
      <c r="I97" s="160"/>
      <c r="J97" s="160"/>
      <c r="K97" s="160"/>
    </row>
    <row r="98" spans="9:11">
      <c r="I98" s="160"/>
      <c r="J98" s="160"/>
      <c r="K98" s="160"/>
    </row>
    <row r="99" spans="9:11">
      <c r="I99" s="160"/>
      <c r="J99" s="160"/>
      <c r="K99" s="160"/>
    </row>
    <row r="100" spans="9:11">
      <c r="I100" s="160"/>
      <c r="J100" s="160"/>
      <c r="K100" s="160"/>
    </row>
    <row r="101" spans="9:11">
      <c r="I101" s="160"/>
      <c r="J101" s="160"/>
      <c r="K101" s="160"/>
    </row>
    <row r="102" spans="9:11">
      <c r="I102" s="160"/>
      <c r="J102" s="160"/>
      <c r="K102" s="160"/>
    </row>
    <row r="103" spans="9:11">
      <c r="I103" s="160"/>
      <c r="J103" s="160"/>
      <c r="K103" s="160"/>
    </row>
    <row r="104" spans="9:11">
      <c r="I104" s="160"/>
      <c r="J104" s="160"/>
      <c r="K104" s="160"/>
    </row>
    <row r="105" spans="9:11">
      <c r="I105" s="160"/>
      <c r="J105" s="160"/>
      <c r="K105" s="160"/>
    </row>
    <row r="106" spans="9:11">
      <c r="I106" s="160"/>
      <c r="J106" s="160"/>
      <c r="K106" s="160"/>
    </row>
    <row r="107" spans="9:11">
      <c r="I107" s="160"/>
      <c r="J107" s="160"/>
      <c r="K107" s="160"/>
    </row>
    <row r="108" spans="9:11">
      <c r="I108" s="160"/>
      <c r="J108" s="160"/>
      <c r="K108" s="160"/>
    </row>
    <row r="109" spans="9:11">
      <c r="I109" s="160"/>
      <c r="J109" s="160"/>
      <c r="K109" s="160"/>
    </row>
    <row r="110" spans="9:11">
      <c r="I110" s="160"/>
      <c r="J110" s="160"/>
      <c r="K110" s="160"/>
    </row>
    <row r="111" spans="9:11">
      <c r="I111" s="160"/>
      <c r="J111" s="160"/>
      <c r="K111" s="160"/>
    </row>
    <row r="112" spans="9:11">
      <c r="I112" s="160"/>
      <c r="J112" s="160"/>
      <c r="K112" s="160"/>
    </row>
    <row r="113" spans="9:11">
      <c r="I113" s="160"/>
      <c r="J113" s="160"/>
      <c r="K113" s="160"/>
    </row>
    <row r="114" spans="9:11">
      <c r="I114" s="160"/>
      <c r="J114" s="160"/>
      <c r="K114" s="160"/>
    </row>
    <row r="115" spans="9:11">
      <c r="I115" s="160"/>
      <c r="J115" s="160"/>
      <c r="K115" s="160"/>
    </row>
    <row r="116" spans="9:11">
      <c r="I116" s="160"/>
      <c r="J116" s="160"/>
      <c r="K116" s="160"/>
    </row>
    <row r="117" spans="9:11">
      <c r="I117" s="160"/>
      <c r="J117" s="160"/>
      <c r="K117" s="160"/>
    </row>
    <row r="118" spans="9:11">
      <c r="I118" s="160"/>
      <c r="J118" s="160"/>
      <c r="K118" s="160"/>
    </row>
    <row r="119" spans="9:11">
      <c r="I119" s="160"/>
      <c r="J119" s="160"/>
      <c r="K119" s="160"/>
    </row>
    <row r="120" spans="9:11">
      <c r="I120" s="160"/>
      <c r="J120" s="160"/>
      <c r="K120" s="160"/>
    </row>
    <row r="121" spans="9:11">
      <c r="I121" s="160"/>
      <c r="J121" s="160"/>
      <c r="K121" s="160"/>
    </row>
    <row r="122" spans="9:11">
      <c r="I122" s="160"/>
      <c r="J122" s="160"/>
      <c r="K122" s="160"/>
    </row>
    <row r="123" spans="9:11">
      <c r="I123" s="160"/>
      <c r="J123" s="160"/>
      <c r="K123" s="160"/>
    </row>
    <row r="124" spans="9:11">
      <c r="I124" s="160"/>
      <c r="J124" s="160"/>
      <c r="K124" s="160"/>
    </row>
    <row r="125" spans="9:11">
      <c r="I125" s="160"/>
      <c r="J125" s="160"/>
      <c r="K125" s="160"/>
    </row>
    <row r="126" spans="9:11">
      <c r="I126" s="160"/>
      <c r="J126" s="160"/>
      <c r="K126" s="160"/>
    </row>
    <row r="127" spans="9:11">
      <c r="I127" s="160"/>
      <c r="J127" s="160"/>
      <c r="K127" s="160"/>
    </row>
    <row r="128" spans="9:11">
      <c r="I128" s="160"/>
      <c r="J128" s="160"/>
      <c r="K128" s="160"/>
    </row>
    <row r="129" spans="9:11">
      <c r="I129" s="160"/>
      <c r="J129" s="160"/>
      <c r="K129" s="160"/>
    </row>
    <row r="130" spans="9:11">
      <c r="I130" s="160"/>
      <c r="J130" s="160"/>
      <c r="K130" s="160"/>
    </row>
    <row r="131" spans="9:11">
      <c r="I131" s="160"/>
      <c r="J131" s="160"/>
      <c r="K131" s="160"/>
    </row>
    <row r="132" spans="9:11">
      <c r="I132" s="160"/>
      <c r="J132" s="160"/>
      <c r="K132" s="160"/>
    </row>
    <row r="133" spans="9:11">
      <c r="I133" s="160"/>
      <c r="J133" s="160"/>
      <c r="K133" s="160"/>
    </row>
    <row r="134" spans="9:11">
      <c r="I134" s="160"/>
      <c r="J134" s="160"/>
      <c r="K134" s="160"/>
    </row>
    <row r="135" spans="9:11">
      <c r="I135" s="160"/>
      <c r="J135" s="160"/>
      <c r="K135" s="160"/>
    </row>
    <row r="136" spans="9:11">
      <c r="I136" s="160"/>
      <c r="J136" s="160"/>
      <c r="K136" s="160"/>
    </row>
    <row r="137" spans="9:11">
      <c r="I137" s="160"/>
      <c r="J137" s="160"/>
      <c r="K137" s="160"/>
    </row>
    <row r="138" spans="9:11">
      <c r="I138" s="160"/>
      <c r="J138" s="160"/>
      <c r="K138" s="160"/>
    </row>
    <row r="139" spans="9:11">
      <c r="I139" s="160"/>
      <c r="J139" s="160"/>
      <c r="K139" s="160"/>
    </row>
    <row r="140" spans="9:11">
      <c r="I140" s="160"/>
      <c r="J140" s="160"/>
      <c r="K140" s="160"/>
    </row>
    <row r="141" spans="9:11">
      <c r="I141" s="160"/>
      <c r="J141" s="160"/>
      <c r="K141" s="160"/>
    </row>
    <row r="142" spans="9:11">
      <c r="I142" s="160"/>
      <c r="J142" s="160"/>
      <c r="K142" s="160"/>
    </row>
    <row r="143" spans="9:11">
      <c r="I143" s="160"/>
      <c r="J143" s="160"/>
      <c r="K143" s="160"/>
    </row>
    <row r="144" spans="9:11">
      <c r="I144" s="160"/>
      <c r="J144" s="160"/>
      <c r="K144" s="160"/>
    </row>
    <row r="145" spans="9:11">
      <c r="I145" s="160"/>
      <c r="J145" s="160"/>
      <c r="K145" s="160"/>
    </row>
    <row r="146" spans="9:11">
      <c r="I146" s="160"/>
      <c r="J146" s="160"/>
      <c r="K146" s="160"/>
    </row>
    <row r="147" spans="9:11">
      <c r="I147" s="160"/>
      <c r="J147" s="160"/>
      <c r="K147" s="160"/>
    </row>
    <row r="148" spans="9:11">
      <c r="I148" s="160"/>
      <c r="J148" s="160"/>
      <c r="K148" s="160"/>
    </row>
    <row r="149" spans="9:11">
      <c r="I149" s="160"/>
      <c r="J149" s="160"/>
      <c r="K149" s="160"/>
    </row>
    <row r="150" spans="9:11">
      <c r="I150" s="160"/>
      <c r="J150" s="160"/>
      <c r="K150" s="160"/>
    </row>
    <row r="151" spans="9:11">
      <c r="I151" s="160"/>
      <c r="J151" s="160"/>
      <c r="K151" s="160"/>
    </row>
    <row r="152" spans="9:11">
      <c r="I152" s="160"/>
      <c r="J152" s="160"/>
      <c r="K152" s="160"/>
    </row>
    <row r="153" spans="9:11">
      <c r="I153" s="160"/>
      <c r="J153" s="160"/>
      <c r="K153" s="160"/>
    </row>
    <row r="154" spans="9:11">
      <c r="I154" s="160"/>
      <c r="J154" s="160"/>
      <c r="K154" s="160"/>
    </row>
    <row r="155" spans="9:11">
      <c r="I155" s="160"/>
      <c r="J155" s="160"/>
      <c r="K155" s="160"/>
    </row>
    <row r="156" spans="9:11">
      <c r="I156" s="160"/>
      <c r="J156" s="160"/>
      <c r="K156" s="160"/>
    </row>
    <row r="157" spans="9:11">
      <c r="I157" s="160"/>
      <c r="J157" s="160"/>
      <c r="K157" s="160"/>
    </row>
    <row r="158" spans="9:11">
      <c r="I158" s="160"/>
      <c r="J158" s="160"/>
      <c r="K158" s="160"/>
    </row>
    <row r="159" spans="9:11">
      <c r="I159" s="160"/>
      <c r="J159" s="160"/>
      <c r="K159" s="160"/>
    </row>
    <row r="160" spans="9:11">
      <c r="I160" s="160"/>
      <c r="J160" s="160"/>
      <c r="K160" s="160"/>
    </row>
    <row r="161" spans="9:11">
      <c r="I161" s="160"/>
      <c r="J161" s="160"/>
      <c r="K161" s="160"/>
    </row>
    <row r="162" spans="9:11">
      <c r="I162" s="160"/>
      <c r="J162" s="160"/>
      <c r="K162" s="160"/>
    </row>
    <row r="163" spans="9:11">
      <c r="I163" s="160"/>
      <c r="J163" s="160"/>
      <c r="K163" s="160"/>
    </row>
    <row r="164" spans="9:11">
      <c r="I164" s="160"/>
      <c r="J164" s="160"/>
      <c r="K164" s="160"/>
    </row>
    <row r="165" spans="9:11">
      <c r="I165" s="160"/>
      <c r="J165" s="160"/>
      <c r="K165" s="160"/>
    </row>
    <row r="166" spans="9:11">
      <c r="I166" s="160"/>
      <c r="J166" s="160"/>
      <c r="K166" s="160"/>
    </row>
    <row r="167" spans="9:11">
      <c r="I167" s="160"/>
      <c r="J167" s="160"/>
      <c r="K167" s="160"/>
    </row>
    <row r="168" spans="9:11">
      <c r="I168" s="160"/>
      <c r="J168" s="160"/>
      <c r="K168" s="160"/>
    </row>
    <row r="169" spans="9:11">
      <c r="I169" s="160"/>
      <c r="J169" s="160"/>
      <c r="K169" s="160"/>
    </row>
    <row r="170" spans="9:11">
      <c r="I170" s="160"/>
      <c r="J170" s="160"/>
      <c r="K170" s="160"/>
    </row>
    <row r="171" spans="9:11">
      <c r="I171" s="160"/>
      <c r="J171" s="160"/>
      <c r="K171" s="160"/>
    </row>
    <row r="172" spans="9:11">
      <c r="I172" s="160"/>
      <c r="J172" s="160"/>
      <c r="K172" s="160"/>
    </row>
    <row r="173" spans="9:11">
      <c r="I173" s="160"/>
      <c r="J173" s="160"/>
      <c r="K173" s="160"/>
    </row>
    <row r="174" spans="9:11">
      <c r="I174" s="160"/>
      <c r="J174" s="160"/>
      <c r="K174" s="160"/>
    </row>
    <row r="175" spans="9:11">
      <c r="I175" s="160"/>
      <c r="J175" s="160"/>
      <c r="K175" s="160"/>
    </row>
    <row r="176" spans="9:11">
      <c r="I176" s="160"/>
      <c r="J176" s="160"/>
      <c r="K176" s="160"/>
    </row>
    <row r="177" spans="9:11">
      <c r="I177" s="160"/>
      <c r="J177" s="160"/>
      <c r="K177" s="160"/>
    </row>
    <row r="178" spans="9:11">
      <c r="I178" s="160"/>
      <c r="J178" s="160"/>
      <c r="K178" s="160"/>
    </row>
    <row r="179" spans="9:11">
      <c r="I179" s="160"/>
      <c r="J179" s="160"/>
      <c r="K179" s="160"/>
    </row>
    <row r="180" spans="9:11">
      <c r="I180" s="160"/>
      <c r="J180" s="160"/>
      <c r="K180" s="160"/>
    </row>
    <row r="181" spans="9:11">
      <c r="I181" s="160"/>
      <c r="J181" s="160"/>
      <c r="K181" s="160"/>
    </row>
    <row r="182" spans="9:11">
      <c r="I182" s="160"/>
      <c r="J182" s="160"/>
      <c r="K182" s="160"/>
    </row>
    <row r="183" spans="9:11">
      <c r="I183" s="160"/>
      <c r="J183" s="160"/>
      <c r="K183" s="160"/>
    </row>
    <row r="184" spans="9:11">
      <c r="I184" s="160"/>
      <c r="J184" s="160"/>
      <c r="K184" s="160"/>
    </row>
    <row r="185" spans="9:11">
      <c r="I185" s="160"/>
      <c r="J185" s="160"/>
      <c r="K185" s="160"/>
    </row>
    <row r="186" spans="9:11">
      <c r="I186" s="160"/>
      <c r="J186" s="160"/>
      <c r="K186" s="160"/>
    </row>
    <row r="187" spans="9:11">
      <c r="I187" s="160"/>
      <c r="J187" s="160"/>
      <c r="K187" s="160"/>
    </row>
    <row r="188" spans="9:11">
      <c r="I188" s="160"/>
      <c r="J188" s="160"/>
      <c r="K188" s="160"/>
    </row>
    <row r="189" spans="9:11">
      <c r="I189" s="160"/>
      <c r="J189" s="160"/>
      <c r="K189" s="160"/>
    </row>
    <row r="190" spans="9:11">
      <c r="I190" s="160"/>
      <c r="J190" s="160"/>
      <c r="K190" s="160"/>
    </row>
    <row r="191" spans="9:11">
      <c r="I191" s="160"/>
      <c r="J191" s="160"/>
      <c r="K191" s="160"/>
    </row>
    <row r="192" spans="9:11">
      <c r="I192" s="160"/>
      <c r="J192" s="160"/>
      <c r="K192" s="160"/>
    </row>
    <row r="193" spans="9:11">
      <c r="I193" s="160"/>
      <c r="J193" s="160"/>
      <c r="K193" s="160"/>
    </row>
    <row r="194" spans="9:11">
      <c r="I194" s="160"/>
      <c r="J194" s="160"/>
      <c r="K194" s="160"/>
    </row>
    <row r="195" spans="9:11">
      <c r="I195" s="160"/>
      <c r="J195" s="160"/>
      <c r="K195" s="160"/>
    </row>
    <row r="196" spans="9:11">
      <c r="I196" s="160"/>
      <c r="J196" s="160"/>
      <c r="K196" s="160"/>
    </row>
    <row r="197" spans="9:11">
      <c r="I197" s="160"/>
      <c r="J197" s="160"/>
      <c r="K197" s="160"/>
    </row>
    <row r="198" spans="9:11">
      <c r="I198" s="160"/>
      <c r="J198" s="160"/>
      <c r="K198" s="160"/>
    </row>
    <row r="199" spans="9:11">
      <c r="I199" s="160"/>
      <c r="J199" s="160"/>
      <c r="K199" s="160"/>
    </row>
    <row r="200" spans="9:11">
      <c r="I200" s="160"/>
      <c r="J200" s="160"/>
      <c r="K200" s="160"/>
    </row>
    <row r="201" spans="9:11">
      <c r="I201" s="160"/>
      <c r="J201" s="160"/>
      <c r="K201" s="160"/>
    </row>
    <row r="202" spans="9:11">
      <c r="I202" s="160"/>
      <c r="J202" s="160"/>
      <c r="K202" s="160"/>
    </row>
    <row r="203" spans="9:11">
      <c r="I203" s="160"/>
      <c r="J203" s="160"/>
      <c r="K203" s="160"/>
    </row>
    <row r="204" spans="9:11">
      <c r="I204" s="160"/>
      <c r="J204" s="160"/>
      <c r="K204" s="160"/>
    </row>
    <row r="205" spans="9:11">
      <c r="I205" s="160"/>
      <c r="J205" s="160"/>
      <c r="K205" s="160"/>
    </row>
    <row r="206" spans="9:11">
      <c r="I206" s="160"/>
      <c r="J206" s="160"/>
      <c r="K206" s="160"/>
    </row>
    <row r="207" spans="9:11">
      <c r="I207" s="160"/>
      <c r="J207" s="160"/>
      <c r="K207" s="160"/>
    </row>
    <row r="208" spans="9:11">
      <c r="I208" s="160"/>
      <c r="J208" s="160"/>
      <c r="K208" s="160"/>
    </row>
    <row r="209" spans="9:11">
      <c r="I209" s="160"/>
      <c r="J209" s="160"/>
      <c r="K209" s="160"/>
    </row>
    <row r="210" spans="9:11">
      <c r="I210" s="160"/>
      <c r="J210" s="160"/>
      <c r="K210" s="160"/>
    </row>
    <row r="211" spans="9:11">
      <c r="I211" s="160"/>
      <c r="J211" s="160"/>
      <c r="K211" s="160"/>
    </row>
    <row r="212" spans="9:11">
      <c r="I212" s="160"/>
      <c r="J212" s="160"/>
      <c r="K212" s="160"/>
    </row>
    <row r="213" spans="9:11">
      <c r="I213" s="160"/>
      <c r="J213" s="160"/>
      <c r="K213" s="160"/>
    </row>
    <row r="214" spans="9:11">
      <c r="I214" s="160"/>
      <c r="J214" s="160"/>
      <c r="K214" s="160"/>
    </row>
    <row r="215" spans="9:11">
      <c r="I215" s="160"/>
      <c r="J215" s="160"/>
      <c r="K215" s="160"/>
    </row>
    <row r="216" spans="9:11">
      <c r="I216" s="160"/>
      <c r="J216" s="160"/>
      <c r="K216" s="160"/>
    </row>
    <row r="217" spans="9:11">
      <c r="I217" s="160"/>
      <c r="J217" s="160"/>
      <c r="K217" s="160"/>
    </row>
    <row r="218" spans="9:11">
      <c r="I218" s="160"/>
      <c r="J218" s="160"/>
      <c r="K218" s="160"/>
    </row>
    <row r="219" spans="9:11">
      <c r="I219" s="160"/>
      <c r="J219" s="160"/>
      <c r="K219" s="160"/>
    </row>
    <row r="220" spans="9:11">
      <c r="I220" s="160"/>
      <c r="J220" s="160"/>
      <c r="K220" s="160"/>
    </row>
    <row r="221" spans="9:11">
      <c r="I221" s="160"/>
      <c r="J221" s="160"/>
      <c r="K221" s="160"/>
    </row>
    <row r="222" spans="9:11">
      <c r="I222" s="160"/>
      <c r="J222" s="160"/>
      <c r="K222" s="160"/>
    </row>
    <row r="223" spans="9:11">
      <c r="I223" s="160"/>
      <c r="J223" s="160"/>
      <c r="K223" s="160"/>
    </row>
    <row r="224" spans="9:11">
      <c r="I224" s="160"/>
      <c r="J224" s="160"/>
      <c r="K224" s="160"/>
    </row>
    <row r="225" spans="9:11">
      <c r="I225" s="160"/>
      <c r="J225" s="160"/>
      <c r="K225" s="160"/>
    </row>
    <row r="226" spans="9:11">
      <c r="I226" s="160"/>
      <c r="J226" s="160"/>
      <c r="K226" s="160"/>
    </row>
    <row r="227" spans="9:11">
      <c r="I227" s="160"/>
      <c r="J227" s="160"/>
      <c r="K227" s="160"/>
    </row>
    <row r="228" spans="9:11">
      <c r="I228" s="160"/>
      <c r="J228" s="160"/>
      <c r="K228" s="160"/>
    </row>
    <row r="229" spans="9:11">
      <c r="I229" s="160"/>
      <c r="J229" s="160"/>
      <c r="K229" s="160"/>
    </row>
    <row r="230" spans="9:11">
      <c r="I230" s="160"/>
      <c r="J230" s="160"/>
      <c r="K230" s="160"/>
    </row>
    <row r="231" spans="9:11">
      <c r="I231" s="160"/>
      <c r="J231" s="160"/>
      <c r="K231" s="160"/>
    </row>
    <row r="232" spans="9:11">
      <c r="I232" s="160"/>
      <c r="J232" s="160"/>
      <c r="K232" s="160"/>
    </row>
    <row r="233" spans="9:11">
      <c r="I233" s="160"/>
      <c r="J233" s="160"/>
      <c r="K233" s="160"/>
    </row>
    <row r="234" spans="9:11">
      <c r="I234" s="160"/>
      <c r="J234" s="160"/>
      <c r="K234" s="160"/>
    </row>
    <row r="235" spans="9:11">
      <c r="I235" s="160"/>
      <c r="J235" s="160"/>
      <c r="K235" s="160"/>
    </row>
    <row r="236" spans="9:11">
      <c r="I236" s="160"/>
      <c r="J236" s="160"/>
      <c r="K236" s="160"/>
    </row>
    <row r="237" spans="9:11">
      <c r="I237" s="160"/>
      <c r="J237" s="160"/>
      <c r="K237" s="160"/>
    </row>
    <row r="238" spans="9:11">
      <c r="I238" s="160"/>
      <c r="J238" s="160"/>
      <c r="K238" s="160"/>
    </row>
    <row r="239" spans="9:11">
      <c r="I239" s="160"/>
      <c r="J239" s="160"/>
      <c r="K239" s="160"/>
    </row>
    <row r="240" spans="9:11">
      <c r="I240" s="160"/>
      <c r="J240" s="160"/>
      <c r="K240" s="160"/>
    </row>
    <row r="241" spans="9:11">
      <c r="I241" s="160"/>
      <c r="J241" s="160"/>
      <c r="K241" s="160"/>
    </row>
    <row r="242" spans="9:11">
      <c r="I242" s="160"/>
      <c r="J242" s="160"/>
      <c r="K242" s="160"/>
    </row>
    <row r="243" spans="9:11">
      <c r="I243" s="160"/>
      <c r="J243" s="160"/>
      <c r="K243" s="160"/>
    </row>
    <row r="244" spans="9:11">
      <c r="I244" s="160"/>
      <c r="J244" s="160"/>
      <c r="K244" s="160"/>
    </row>
    <row r="245" spans="9:11">
      <c r="I245" s="160"/>
      <c r="J245" s="160"/>
      <c r="K245" s="160"/>
    </row>
    <row r="246" spans="9:11">
      <c r="I246" s="160"/>
      <c r="J246" s="160"/>
      <c r="K246" s="160"/>
    </row>
    <row r="247" spans="9:11">
      <c r="I247" s="160"/>
      <c r="J247" s="160"/>
      <c r="K247" s="160"/>
    </row>
    <row r="248" spans="9:11">
      <c r="I248" s="160"/>
      <c r="J248" s="160"/>
      <c r="K248" s="160"/>
    </row>
    <row r="249" spans="9:11">
      <c r="I249" s="160"/>
      <c r="J249" s="160"/>
      <c r="K249" s="160"/>
    </row>
    <row r="250" spans="9:11">
      <c r="I250" s="160"/>
      <c r="J250" s="160"/>
      <c r="K250" s="160"/>
    </row>
    <row r="251" spans="9:11">
      <c r="I251" s="160"/>
      <c r="J251" s="160"/>
      <c r="K251" s="160"/>
    </row>
    <row r="252" spans="9:11">
      <c r="I252" s="160"/>
      <c r="J252" s="160"/>
      <c r="K252" s="160"/>
    </row>
    <row r="253" spans="9:11">
      <c r="I253" s="160"/>
      <c r="J253" s="160"/>
      <c r="K253" s="160"/>
    </row>
    <row r="254" spans="9:11">
      <c r="I254" s="160"/>
      <c r="J254" s="160"/>
      <c r="K254" s="160"/>
    </row>
    <row r="255" spans="9:11">
      <c r="I255" s="160"/>
      <c r="J255" s="160"/>
      <c r="K255" s="160"/>
    </row>
    <row r="256" spans="9:11">
      <c r="I256" s="160"/>
      <c r="J256" s="160"/>
      <c r="K256" s="160"/>
    </row>
    <row r="257" spans="9:11">
      <c r="I257" s="160"/>
      <c r="J257" s="160"/>
      <c r="K257" s="160"/>
    </row>
    <row r="258" spans="9:11">
      <c r="I258" s="160"/>
      <c r="J258" s="160"/>
      <c r="K258" s="160"/>
    </row>
    <row r="259" spans="9:11">
      <c r="I259" s="160"/>
      <c r="J259" s="160"/>
      <c r="K259" s="160"/>
    </row>
    <row r="260" spans="9:11">
      <c r="I260" s="160"/>
      <c r="J260" s="160"/>
      <c r="K260" s="160"/>
    </row>
    <row r="261" spans="9:11">
      <c r="I261" s="160"/>
      <c r="J261" s="160"/>
      <c r="K261" s="160"/>
    </row>
    <row r="262" spans="9:11">
      <c r="I262" s="160"/>
      <c r="J262" s="160"/>
      <c r="K262" s="160"/>
    </row>
    <row r="263" spans="9:11">
      <c r="I263" s="160"/>
      <c r="J263" s="160"/>
      <c r="K263" s="160"/>
    </row>
    <row r="264" spans="9:11">
      <c r="I264" s="160"/>
      <c r="J264" s="160"/>
      <c r="K264" s="160"/>
    </row>
    <row r="265" spans="9:11">
      <c r="I265" s="160"/>
      <c r="J265" s="160"/>
      <c r="K265" s="160"/>
    </row>
    <row r="266" spans="9:11">
      <c r="I266" s="160"/>
      <c r="J266" s="160"/>
      <c r="K266" s="160"/>
    </row>
    <row r="267" spans="9:11">
      <c r="I267" s="160"/>
      <c r="J267" s="160"/>
      <c r="K267" s="160"/>
    </row>
    <row r="268" spans="9:11">
      <c r="I268" s="160"/>
      <c r="J268" s="160"/>
      <c r="K268" s="160"/>
    </row>
    <row r="269" spans="9:11">
      <c r="I269" s="160"/>
      <c r="J269" s="160"/>
      <c r="K269" s="160"/>
    </row>
    <row r="270" spans="9:11">
      <c r="I270" s="160"/>
      <c r="J270" s="160"/>
      <c r="K270" s="160"/>
    </row>
    <row r="271" spans="9:11">
      <c r="I271" s="160"/>
      <c r="J271" s="160"/>
      <c r="K271" s="160"/>
    </row>
    <row r="272" spans="9:11">
      <c r="I272" s="160"/>
      <c r="J272" s="160"/>
      <c r="K272" s="160"/>
    </row>
    <row r="273" spans="9:11">
      <c r="I273" s="160"/>
      <c r="J273" s="160"/>
      <c r="K273" s="160"/>
    </row>
    <row r="274" spans="9:11">
      <c r="I274" s="160"/>
      <c r="J274" s="160"/>
      <c r="K274" s="160"/>
    </row>
    <row r="275" spans="9:11">
      <c r="I275" s="160"/>
      <c r="J275" s="160"/>
      <c r="K275" s="160"/>
    </row>
    <row r="276" spans="9:11">
      <c r="I276" s="160"/>
      <c r="J276" s="160"/>
      <c r="K276" s="160"/>
    </row>
    <row r="277" spans="9:11">
      <c r="I277" s="160"/>
      <c r="J277" s="160"/>
      <c r="K277" s="160"/>
    </row>
    <row r="278" spans="9:11">
      <c r="I278" s="160"/>
      <c r="J278" s="160"/>
      <c r="K278" s="160"/>
    </row>
    <row r="279" spans="9:11">
      <c r="I279" s="160"/>
      <c r="J279" s="160"/>
      <c r="K279" s="160"/>
    </row>
    <row r="280" spans="9:11">
      <c r="I280" s="160"/>
      <c r="J280" s="160"/>
      <c r="K280" s="160"/>
    </row>
    <row r="281" spans="9:11">
      <c r="I281" s="160"/>
      <c r="J281" s="160"/>
      <c r="K281" s="160"/>
    </row>
    <row r="282" spans="9:11">
      <c r="I282" s="160"/>
      <c r="J282" s="160"/>
      <c r="K282" s="160"/>
    </row>
    <row r="283" spans="9:11">
      <c r="I283" s="160"/>
      <c r="J283" s="160"/>
      <c r="K283" s="160"/>
    </row>
    <row r="284" spans="9:11">
      <c r="I284" s="160"/>
      <c r="J284" s="160"/>
      <c r="K284" s="160"/>
    </row>
    <row r="285" spans="9:11">
      <c r="I285" s="160"/>
      <c r="J285" s="160"/>
      <c r="K285" s="160"/>
    </row>
    <row r="286" spans="9:11">
      <c r="I286" s="160"/>
      <c r="J286" s="160"/>
      <c r="K286" s="160"/>
    </row>
    <row r="287" spans="9:11">
      <c r="I287" s="160"/>
      <c r="J287" s="160"/>
      <c r="K287" s="160"/>
    </row>
    <row r="288" spans="9:11">
      <c r="I288" s="160"/>
      <c r="J288" s="160"/>
      <c r="K288" s="160"/>
    </row>
    <row r="289" spans="9:11">
      <c r="I289" s="160"/>
      <c r="J289" s="160"/>
      <c r="K289" s="160"/>
    </row>
    <row r="290" spans="9:11">
      <c r="I290" s="160"/>
      <c r="J290" s="160"/>
      <c r="K290" s="160"/>
    </row>
    <row r="291" spans="9:11">
      <c r="I291" s="160"/>
      <c r="J291" s="160"/>
      <c r="K291" s="160"/>
    </row>
    <row r="292" spans="9:11">
      <c r="I292" s="160"/>
      <c r="J292" s="160"/>
      <c r="K292" s="160"/>
    </row>
    <row r="293" spans="9:11">
      <c r="I293" s="160"/>
      <c r="J293" s="160"/>
      <c r="K293" s="160"/>
    </row>
    <row r="294" spans="9:11">
      <c r="I294" s="160"/>
      <c r="J294" s="160"/>
      <c r="K294" s="160"/>
    </row>
    <row r="295" spans="9:11">
      <c r="I295" s="160"/>
      <c r="J295" s="160"/>
      <c r="K295" s="160"/>
    </row>
    <row r="296" spans="9:11">
      <c r="I296" s="160"/>
      <c r="J296" s="160"/>
      <c r="K296" s="160"/>
    </row>
    <row r="297" spans="9:11">
      <c r="I297" s="160"/>
      <c r="J297" s="160"/>
      <c r="K297" s="160"/>
    </row>
    <row r="298" spans="9:11">
      <c r="I298" s="160"/>
      <c r="J298" s="160"/>
      <c r="K298" s="160"/>
    </row>
    <row r="299" spans="9:11">
      <c r="I299" s="160"/>
      <c r="J299" s="160"/>
      <c r="K299" s="160"/>
    </row>
    <row r="300" spans="9:11">
      <c r="I300" s="160"/>
      <c r="J300" s="160"/>
      <c r="K300" s="160"/>
    </row>
    <row r="301" spans="9:11">
      <c r="I301" s="160"/>
      <c r="J301" s="160"/>
      <c r="K301" s="160"/>
    </row>
    <row r="302" spans="9:11">
      <c r="I302" s="160"/>
      <c r="J302" s="160"/>
      <c r="K302" s="160"/>
    </row>
    <row r="303" spans="9:11">
      <c r="I303" s="160"/>
      <c r="J303" s="160"/>
      <c r="K303" s="160"/>
    </row>
    <row r="304" spans="9:11">
      <c r="I304" s="160"/>
      <c r="J304" s="160"/>
      <c r="K304" s="160"/>
    </row>
    <row r="305" spans="9:11">
      <c r="I305" s="160"/>
      <c r="J305" s="160"/>
      <c r="K305" s="160"/>
    </row>
    <row r="306" spans="9:11">
      <c r="I306" s="160"/>
      <c r="J306" s="160"/>
      <c r="K306" s="160"/>
    </row>
    <row r="307" spans="9:11">
      <c r="I307" s="160"/>
      <c r="J307" s="160"/>
      <c r="K307" s="160"/>
    </row>
    <row r="308" spans="9:11">
      <c r="I308" s="160"/>
      <c r="J308" s="160"/>
      <c r="K308" s="160"/>
    </row>
    <row r="309" spans="9:11">
      <c r="I309" s="160"/>
      <c r="J309" s="160"/>
      <c r="K309" s="160"/>
    </row>
    <row r="310" spans="9:11">
      <c r="I310" s="160"/>
      <c r="J310" s="160"/>
      <c r="K310" s="160"/>
    </row>
    <row r="311" spans="9:11">
      <c r="I311" s="160"/>
      <c r="J311" s="160"/>
      <c r="K311" s="160"/>
    </row>
    <row r="312" spans="9:11">
      <c r="I312" s="160"/>
      <c r="J312" s="160"/>
      <c r="K312" s="160"/>
    </row>
    <row r="313" spans="9:11">
      <c r="I313" s="160"/>
      <c r="J313" s="160"/>
      <c r="K313" s="160"/>
    </row>
    <row r="314" spans="9:11">
      <c r="I314" s="160"/>
      <c r="J314" s="160"/>
      <c r="K314" s="160"/>
    </row>
    <row r="315" spans="9:11">
      <c r="I315" s="160"/>
      <c r="J315" s="160"/>
      <c r="K315" s="160"/>
    </row>
    <row r="316" spans="9:11">
      <c r="I316" s="160"/>
      <c r="J316" s="160"/>
      <c r="K316" s="160"/>
    </row>
    <row r="317" spans="9:11">
      <c r="I317" s="160"/>
      <c r="J317" s="160"/>
      <c r="K317" s="160"/>
    </row>
    <row r="318" spans="9:11">
      <c r="I318" s="160"/>
      <c r="J318" s="160"/>
      <c r="K318" s="160"/>
    </row>
    <row r="319" spans="9:11">
      <c r="I319" s="160"/>
      <c r="J319" s="160"/>
      <c r="K319" s="160"/>
    </row>
    <row r="320" spans="9:11">
      <c r="I320" s="160"/>
      <c r="J320" s="160"/>
      <c r="K320" s="160"/>
    </row>
    <row r="321" spans="9:11">
      <c r="I321" s="160"/>
      <c r="J321" s="160"/>
      <c r="K321" s="160"/>
    </row>
    <row r="322" spans="9:11">
      <c r="I322" s="160"/>
      <c r="J322" s="160"/>
      <c r="K322" s="160"/>
    </row>
    <row r="323" spans="9:11">
      <c r="I323" s="160"/>
      <c r="J323" s="160"/>
      <c r="K323" s="160"/>
    </row>
    <row r="324" spans="9:11">
      <c r="I324" s="160"/>
      <c r="J324" s="160"/>
      <c r="K324" s="160"/>
    </row>
    <row r="325" spans="9:11">
      <c r="I325" s="160"/>
      <c r="J325" s="160"/>
      <c r="K325" s="160"/>
    </row>
    <row r="326" spans="9:11">
      <c r="I326" s="160"/>
      <c r="J326" s="160"/>
      <c r="K326" s="160"/>
    </row>
    <row r="327" spans="9:11">
      <c r="I327" s="160"/>
      <c r="J327" s="160"/>
      <c r="K327" s="160"/>
    </row>
    <row r="328" spans="9:11">
      <c r="I328" s="160"/>
      <c r="J328" s="160"/>
      <c r="K328" s="160"/>
    </row>
    <row r="329" spans="9:11">
      <c r="I329" s="160"/>
      <c r="J329" s="160"/>
      <c r="K329" s="160"/>
    </row>
    <row r="330" spans="9:11">
      <c r="I330" s="160"/>
      <c r="J330" s="160"/>
      <c r="K330" s="160"/>
    </row>
    <row r="331" spans="9:11">
      <c r="I331" s="160"/>
      <c r="J331" s="160"/>
      <c r="K331" s="160"/>
    </row>
    <row r="332" spans="9:11">
      <c r="I332" s="160"/>
      <c r="J332" s="160"/>
      <c r="K332" s="160"/>
    </row>
    <row r="333" spans="9:11">
      <c r="I333" s="160"/>
      <c r="J333" s="160"/>
      <c r="K333" s="160"/>
    </row>
    <row r="334" spans="9:11">
      <c r="I334" s="160"/>
      <c r="J334" s="160"/>
      <c r="K334" s="160"/>
    </row>
    <row r="335" spans="9:11">
      <c r="I335" s="160"/>
      <c r="J335" s="160"/>
      <c r="K335" s="160"/>
    </row>
    <row r="336" spans="9:11">
      <c r="I336" s="160"/>
      <c r="J336" s="160"/>
      <c r="K336" s="160"/>
    </row>
    <row r="337" spans="9:11">
      <c r="I337" s="160"/>
      <c r="J337" s="160"/>
      <c r="K337" s="160"/>
    </row>
    <row r="338" spans="9:11">
      <c r="I338" s="160"/>
      <c r="J338" s="160"/>
      <c r="K338" s="160"/>
    </row>
    <row r="339" spans="9:11">
      <c r="I339" s="160"/>
      <c r="J339" s="160"/>
      <c r="K339" s="160"/>
    </row>
    <row r="340" spans="9:11">
      <c r="I340" s="160"/>
      <c r="J340" s="160"/>
      <c r="K340" s="160"/>
    </row>
    <row r="341" spans="9:11">
      <c r="I341" s="160"/>
      <c r="J341" s="160"/>
      <c r="K341" s="160"/>
    </row>
    <row r="342" spans="9:11">
      <c r="I342" s="160"/>
      <c r="J342" s="160"/>
      <c r="K342" s="160"/>
    </row>
    <row r="343" spans="9:11">
      <c r="I343" s="160"/>
      <c r="J343" s="160"/>
      <c r="K343" s="160"/>
    </row>
    <row r="344" spans="9:11">
      <c r="I344" s="160"/>
      <c r="J344" s="160"/>
      <c r="K344" s="160"/>
    </row>
    <row r="345" spans="9:11">
      <c r="I345" s="160"/>
      <c r="J345" s="160"/>
      <c r="K345" s="160"/>
    </row>
    <row r="346" spans="9:11">
      <c r="I346" s="160"/>
      <c r="J346" s="160"/>
      <c r="K346" s="160"/>
    </row>
    <row r="347" spans="9:11">
      <c r="I347" s="160"/>
      <c r="J347" s="160"/>
      <c r="K347" s="160"/>
    </row>
    <row r="348" spans="9:11">
      <c r="I348" s="160"/>
      <c r="J348" s="160"/>
      <c r="K348" s="160"/>
    </row>
    <row r="349" spans="9:11">
      <c r="I349" s="160"/>
      <c r="J349" s="160"/>
      <c r="K349" s="160"/>
    </row>
    <row r="350" spans="9:11">
      <c r="I350" s="160"/>
      <c r="J350" s="160"/>
      <c r="K350" s="160"/>
    </row>
    <row r="351" spans="9:11">
      <c r="I351" s="160"/>
      <c r="J351" s="160"/>
      <c r="K351" s="160"/>
    </row>
    <row r="352" spans="9:11">
      <c r="I352" s="160"/>
      <c r="J352" s="160"/>
      <c r="K352" s="160"/>
    </row>
    <row r="353" spans="9:11">
      <c r="I353" s="160"/>
      <c r="J353" s="160"/>
      <c r="K353" s="160"/>
    </row>
    <row r="354" spans="9:11">
      <c r="I354" s="160"/>
      <c r="J354" s="160"/>
      <c r="K354" s="160"/>
    </row>
    <row r="355" spans="9:11">
      <c r="I355" s="160"/>
      <c r="J355" s="160"/>
      <c r="K355" s="160"/>
    </row>
    <row r="356" spans="9:11">
      <c r="I356" s="160"/>
      <c r="J356" s="160"/>
      <c r="K356" s="160"/>
    </row>
    <row r="357" spans="9:11">
      <c r="I357" s="160"/>
      <c r="J357" s="160"/>
      <c r="K357" s="160"/>
    </row>
    <row r="358" spans="9:11">
      <c r="I358" s="160"/>
      <c r="J358" s="160"/>
      <c r="K358" s="160"/>
    </row>
    <row r="359" spans="9:11">
      <c r="I359" s="160"/>
      <c r="J359" s="160"/>
      <c r="K359" s="160"/>
    </row>
    <row r="360" spans="9:11">
      <c r="I360" s="160"/>
      <c r="J360" s="160"/>
      <c r="K360" s="160"/>
    </row>
    <row r="361" spans="9:11">
      <c r="I361" s="160"/>
      <c r="J361" s="160"/>
      <c r="K361" s="160"/>
    </row>
    <row r="362" spans="9:11">
      <c r="I362" s="160"/>
      <c r="J362" s="160"/>
      <c r="K362" s="160"/>
    </row>
    <row r="363" spans="9:11">
      <c r="I363" s="160"/>
      <c r="J363" s="160"/>
      <c r="K363" s="160"/>
    </row>
    <row r="364" spans="9:11">
      <c r="I364" s="160"/>
      <c r="J364" s="160"/>
      <c r="K364" s="160"/>
    </row>
    <row r="365" spans="9:11">
      <c r="I365" s="160"/>
      <c r="J365" s="160"/>
      <c r="K365" s="160"/>
    </row>
    <row r="366" spans="9:11">
      <c r="I366" s="160"/>
      <c r="J366" s="160"/>
      <c r="K366" s="160"/>
    </row>
    <row r="367" spans="9:11">
      <c r="I367" s="160"/>
      <c r="J367" s="160"/>
      <c r="K367" s="160"/>
    </row>
    <row r="368" spans="9:11">
      <c r="I368" s="160"/>
      <c r="J368" s="160"/>
      <c r="K368" s="160"/>
    </row>
    <row r="369" spans="9:11">
      <c r="I369" s="160"/>
      <c r="J369" s="160"/>
      <c r="K369" s="160"/>
    </row>
    <row r="370" spans="9:11">
      <c r="I370" s="160"/>
      <c r="J370" s="160"/>
      <c r="K370" s="160"/>
    </row>
    <row r="371" spans="9:11">
      <c r="I371" s="160"/>
      <c r="J371" s="160"/>
      <c r="K371" s="160"/>
    </row>
    <row r="372" spans="9:11">
      <c r="I372" s="160"/>
      <c r="J372" s="160"/>
      <c r="K372" s="160"/>
    </row>
    <row r="373" spans="9:11">
      <c r="I373" s="160"/>
      <c r="J373" s="160"/>
      <c r="K373" s="160"/>
    </row>
    <row r="374" spans="9:11">
      <c r="I374" s="160"/>
      <c r="J374" s="160"/>
      <c r="K374" s="160"/>
    </row>
    <row r="375" spans="9:11">
      <c r="I375" s="160"/>
      <c r="J375" s="160"/>
      <c r="K375" s="160"/>
    </row>
    <row r="376" spans="9:11">
      <c r="I376" s="160"/>
      <c r="J376" s="160"/>
      <c r="K376" s="160"/>
    </row>
    <row r="377" spans="9:11">
      <c r="I377" s="160"/>
      <c r="J377" s="160"/>
      <c r="K377" s="160"/>
    </row>
    <row r="378" spans="9:11">
      <c r="I378" s="160"/>
      <c r="J378" s="160"/>
      <c r="K378" s="160"/>
    </row>
    <row r="379" spans="9:11">
      <c r="I379" s="160"/>
      <c r="J379" s="160"/>
      <c r="K379" s="160"/>
    </row>
    <row r="380" spans="9:11">
      <c r="I380" s="160"/>
      <c r="J380" s="160"/>
      <c r="K380" s="160"/>
    </row>
    <row r="381" spans="9:11">
      <c r="I381" s="160"/>
      <c r="J381" s="160"/>
      <c r="K381" s="160"/>
    </row>
    <row r="382" spans="9:11">
      <c r="I382" s="160"/>
      <c r="J382" s="160"/>
      <c r="K382" s="160"/>
    </row>
    <row r="383" spans="9:11">
      <c r="I383" s="160"/>
      <c r="J383" s="160"/>
      <c r="K383" s="160"/>
    </row>
    <row r="384" spans="9:11">
      <c r="I384" s="160"/>
      <c r="J384" s="160"/>
      <c r="K384" s="160"/>
    </row>
    <row r="385" spans="9:11">
      <c r="I385" s="160"/>
      <c r="J385" s="160"/>
      <c r="K385" s="160"/>
    </row>
    <row r="386" spans="9:11">
      <c r="I386" s="160"/>
      <c r="J386" s="160"/>
      <c r="K386" s="160"/>
    </row>
    <row r="387" spans="9:11">
      <c r="I387" s="160"/>
      <c r="J387" s="160"/>
      <c r="K387" s="160"/>
    </row>
    <row r="388" spans="9:11">
      <c r="I388" s="160"/>
      <c r="J388" s="160"/>
      <c r="K388" s="160"/>
    </row>
    <row r="389" spans="9:11">
      <c r="I389" s="160"/>
      <c r="J389" s="160"/>
      <c r="K389" s="160"/>
    </row>
    <row r="390" spans="9:11">
      <c r="I390" s="160"/>
      <c r="J390" s="160"/>
      <c r="K390" s="160"/>
    </row>
    <row r="391" spans="9:11">
      <c r="I391" s="160"/>
      <c r="J391" s="160"/>
      <c r="K391" s="160"/>
    </row>
    <row r="392" spans="9:11">
      <c r="I392" s="160"/>
      <c r="J392" s="160"/>
      <c r="K392" s="160"/>
    </row>
    <row r="393" spans="9:11">
      <c r="I393" s="160"/>
      <c r="J393" s="160"/>
      <c r="K393" s="160"/>
    </row>
    <row r="394" spans="9:11">
      <c r="I394" s="160"/>
      <c r="J394" s="160"/>
      <c r="K394" s="160"/>
    </row>
    <row r="395" spans="9:11">
      <c r="I395" s="160"/>
      <c r="J395" s="160"/>
      <c r="K395" s="160"/>
    </row>
    <row r="396" spans="9:11">
      <c r="I396" s="160"/>
      <c r="J396" s="160"/>
      <c r="K396" s="160"/>
    </row>
    <row r="397" spans="9:11">
      <c r="I397" s="160"/>
      <c r="J397" s="160"/>
      <c r="K397" s="160"/>
    </row>
    <row r="398" spans="9:11">
      <c r="I398" s="160"/>
      <c r="J398" s="160"/>
      <c r="K398" s="160"/>
    </row>
    <row r="399" spans="9:11">
      <c r="I399" s="160"/>
      <c r="J399" s="160"/>
      <c r="K399" s="160"/>
    </row>
    <row r="400" spans="9:11">
      <c r="I400" s="160"/>
      <c r="J400" s="160"/>
      <c r="K400" s="160"/>
    </row>
    <row r="401" spans="9:11">
      <c r="I401" s="160"/>
      <c r="J401" s="160"/>
      <c r="K401" s="160"/>
    </row>
    <row r="402" spans="9:11">
      <c r="I402" s="160"/>
      <c r="J402" s="160"/>
      <c r="K402" s="160"/>
    </row>
    <row r="403" spans="9:11">
      <c r="I403" s="160"/>
      <c r="J403" s="160"/>
      <c r="K403" s="160"/>
    </row>
    <row r="404" spans="9:11">
      <c r="I404" s="160"/>
      <c r="J404" s="160"/>
      <c r="K404" s="160"/>
    </row>
    <row r="405" spans="9:11">
      <c r="I405" s="160"/>
      <c r="J405" s="160"/>
      <c r="K405" s="160"/>
    </row>
    <row r="406" spans="9:11">
      <c r="I406" s="160"/>
      <c r="J406" s="160"/>
      <c r="K406" s="160"/>
    </row>
    <row r="407" spans="9:11">
      <c r="I407" s="160"/>
      <c r="J407" s="160"/>
      <c r="K407" s="160"/>
    </row>
    <row r="408" spans="9:11">
      <c r="I408" s="160"/>
      <c r="J408" s="160"/>
      <c r="K408" s="160"/>
    </row>
    <row r="409" spans="9:11">
      <c r="I409" s="160"/>
      <c r="J409" s="160"/>
      <c r="K409" s="160"/>
    </row>
    <row r="410" spans="9:11">
      <c r="I410" s="160"/>
      <c r="J410" s="160"/>
      <c r="K410" s="160"/>
    </row>
    <row r="411" spans="9:11">
      <c r="I411" s="160"/>
      <c r="J411" s="160"/>
      <c r="K411" s="160"/>
    </row>
    <row r="412" spans="9:11">
      <c r="I412" s="160"/>
      <c r="J412" s="160"/>
      <c r="K412" s="160"/>
    </row>
    <row r="413" spans="9:11">
      <c r="I413" s="160"/>
      <c r="J413" s="160"/>
      <c r="K413" s="160"/>
    </row>
    <row r="414" spans="9:11">
      <c r="I414" s="160"/>
      <c r="J414" s="160"/>
      <c r="K414" s="160"/>
    </row>
    <row r="415" spans="9:11">
      <c r="I415" s="160"/>
      <c r="J415" s="160"/>
      <c r="K415" s="160"/>
    </row>
    <row r="416" spans="9:11">
      <c r="I416" s="160"/>
      <c r="J416" s="160"/>
      <c r="K416" s="160"/>
    </row>
    <row r="417" spans="9:11">
      <c r="I417" s="160"/>
      <c r="J417" s="160"/>
      <c r="K417" s="160"/>
    </row>
    <row r="418" spans="9:11">
      <c r="I418" s="160"/>
      <c r="J418" s="160"/>
      <c r="K418" s="160"/>
    </row>
    <row r="419" spans="9:11">
      <c r="I419" s="160"/>
      <c r="J419" s="160"/>
      <c r="K419" s="160"/>
    </row>
    <row r="420" spans="9:11">
      <c r="I420" s="160"/>
      <c r="J420" s="160"/>
      <c r="K420" s="160"/>
    </row>
    <row r="421" spans="9:11">
      <c r="I421" s="160"/>
      <c r="J421" s="160"/>
      <c r="K421" s="160"/>
    </row>
    <row r="422" spans="9:11">
      <c r="I422" s="160"/>
      <c r="J422" s="160"/>
      <c r="K422" s="160"/>
    </row>
    <row r="423" spans="9:11">
      <c r="I423" s="160"/>
      <c r="J423" s="160"/>
      <c r="K423" s="160"/>
    </row>
    <row r="424" spans="9:11">
      <c r="I424" s="160"/>
      <c r="J424" s="160"/>
      <c r="K424" s="160"/>
    </row>
    <row r="425" spans="9:11">
      <c r="I425" s="160"/>
      <c r="J425" s="160"/>
      <c r="K425" s="160"/>
    </row>
    <row r="426" spans="9:11">
      <c r="I426" s="160"/>
      <c r="J426" s="160"/>
      <c r="K426" s="160"/>
    </row>
    <row r="427" spans="9:11">
      <c r="I427" s="160"/>
      <c r="J427" s="160"/>
      <c r="K427" s="160"/>
    </row>
    <row r="428" spans="9:11">
      <c r="I428" s="160"/>
      <c r="J428" s="160"/>
      <c r="K428" s="160"/>
    </row>
    <row r="429" spans="9:11">
      <c r="I429" s="160"/>
      <c r="J429" s="160"/>
      <c r="K429" s="160"/>
    </row>
    <row r="430" spans="9:11">
      <c r="I430" s="160"/>
      <c r="J430" s="160"/>
      <c r="K430" s="160"/>
    </row>
    <row r="431" spans="9:11">
      <c r="I431" s="160"/>
      <c r="J431" s="160"/>
      <c r="K431" s="160"/>
    </row>
    <row r="432" spans="9:11">
      <c r="I432" s="160"/>
      <c r="J432" s="160"/>
      <c r="K432" s="160"/>
    </row>
    <row r="433" spans="9:11">
      <c r="I433" s="160"/>
      <c r="J433" s="160"/>
      <c r="K433" s="160"/>
    </row>
    <row r="434" spans="9:11">
      <c r="I434" s="160"/>
      <c r="J434" s="160"/>
      <c r="K434" s="160"/>
    </row>
    <row r="435" spans="9:11">
      <c r="I435" s="160"/>
      <c r="J435" s="160"/>
      <c r="K435" s="160"/>
    </row>
    <row r="436" spans="9:11">
      <c r="I436" s="160"/>
      <c r="J436" s="160"/>
      <c r="K436" s="160"/>
    </row>
    <row r="437" spans="9:11">
      <c r="I437" s="160"/>
      <c r="J437" s="160"/>
      <c r="K437" s="160"/>
    </row>
    <row r="438" spans="9:11">
      <c r="I438" s="160"/>
      <c r="J438" s="160"/>
      <c r="K438" s="160"/>
    </row>
    <row r="439" spans="9:11">
      <c r="I439" s="160"/>
      <c r="J439" s="160"/>
      <c r="K439" s="160"/>
    </row>
    <row r="440" spans="9:11">
      <c r="I440" s="160"/>
      <c r="J440" s="160"/>
      <c r="K440" s="160"/>
    </row>
    <row r="441" spans="9:11">
      <c r="I441" s="160"/>
      <c r="J441" s="160"/>
      <c r="K441" s="160"/>
    </row>
    <row r="442" spans="9:11">
      <c r="I442" s="160"/>
      <c r="J442" s="160"/>
      <c r="K442" s="160"/>
    </row>
    <row r="443" spans="9:11">
      <c r="I443" s="160"/>
      <c r="J443" s="160"/>
      <c r="K443" s="160"/>
    </row>
    <row r="444" spans="9:11">
      <c r="I444" s="160"/>
      <c r="J444" s="160"/>
      <c r="K444" s="160"/>
    </row>
    <row r="445" spans="9:11">
      <c r="I445" s="160"/>
      <c r="J445" s="160"/>
      <c r="K445" s="160"/>
    </row>
    <row r="446" spans="9:11">
      <c r="I446" s="160"/>
      <c r="J446" s="160"/>
      <c r="K446" s="160"/>
    </row>
    <row r="447" spans="9:11">
      <c r="I447" s="160"/>
      <c r="J447" s="160"/>
      <c r="K447" s="160"/>
    </row>
    <row r="448" spans="9:11">
      <c r="I448" s="160"/>
      <c r="J448" s="160"/>
      <c r="K448" s="160"/>
    </row>
    <row r="449" spans="9:11">
      <c r="I449" s="160"/>
      <c r="J449" s="160"/>
      <c r="K449" s="160"/>
    </row>
    <row r="450" spans="9:11">
      <c r="I450" s="160"/>
      <c r="J450" s="160"/>
      <c r="K450" s="160"/>
    </row>
    <row r="451" spans="9:11">
      <c r="I451" s="160"/>
      <c r="J451" s="160"/>
      <c r="K451" s="160"/>
    </row>
    <row r="452" spans="9:11">
      <c r="I452" s="160"/>
      <c r="J452" s="160"/>
      <c r="K452" s="160"/>
    </row>
    <row r="453" spans="9:11">
      <c r="I453" s="160"/>
      <c r="J453" s="160"/>
      <c r="K453" s="160"/>
    </row>
    <row r="454" spans="9:11">
      <c r="I454" s="160"/>
      <c r="J454" s="160"/>
      <c r="K454" s="160"/>
    </row>
    <row r="455" spans="9:11">
      <c r="I455" s="160"/>
      <c r="J455" s="160"/>
      <c r="K455" s="160"/>
    </row>
    <row r="456" spans="9:11">
      <c r="I456" s="160"/>
      <c r="J456" s="160"/>
      <c r="K456" s="160"/>
    </row>
    <row r="457" spans="9:11">
      <c r="I457" s="160"/>
      <c r="J457" s="160"/>
      <c r="K457" s="160"/>
    </row>
    <row r="458" spans="9:11">
      <c r="I458" s="160"/>
      <c r="J458" s="160"/>
      <c r="K458" s="160"/>
    </row>
    <row r="459" spans="9:11">
      <c r="I459" s="160"/>
      <c r="J459" s="160"/>
      <c r="K459" s="160"/>
    </row>
    <row r="460" spans="9:11">
      <c r="I460" s="160"/>
      <c r="J460" s="160"/>
      <c r="K460" s="160"/>
    </row>
    <row r="461" spans="9:11">
      <c r="I461" s="160"/>
      <c r="J461" s="160"/>
      <c r="K461" s="160"/>
    </row>
    <row r="462" spans="9:11">
      <c r="I462" s="160"/>
      <c r="J462" s="160"/>
      <c r="K462" s="160"/>
    </row>
    <row r="463" spans="9:11">
      <c r="I463" s="160"/>
      <c r="J463" s="160"/>
      <c r="K463" s="160"/>
    </row>
    <row r="464" spans="9:11">
      <c r="I464" s="160"/>
      <c r="J464" s="160"/>
      <c r="K464" s="160"/>
    </row>
    <row r="465" spans="9:11">
      <c r="I465" s="160"/>
      <c r="J465" s="160"/>
      <c r="K465" s="160"/>
    </row>
    <row r="466" spans="9:11">
      <c r="I466" s="160"/>
      <c r="J466" s="160"/>
      <c r="K466" s="160"/>
    </row>
    <row r="467" spans="9:11">
      <c r="I467" s="160"/>
      <c r="J467" s="160"/>
      <c r="K467" s="160"/>
    </row>
    <row r="468" spans="9:11">
      <c r="I468" s="160"/>
      <c r="J468" s="160"/>
      <c r="K468" s="160"/>
    </row>
    <row r="469" spans="9:11">
      <c r="I469" s="160"/>
      <c r="J469" s="160"/>
      <c r="K469" s="160"/>
    </row>
    <row r="470" spans="9:11">
      <c r="I470" s="160"/>
      <c r="J470" s="160"/>
      <c r="K470" s="160"/>
    </row>
    <row r="471" spans="9:11">
      <c r="I471" s="160"/>
      <c r="J471" s="160"/>
      <c r="K471" s="160"/>
    </row>
    <row r="472" spans="9:11">
      <c r="I472" s="160"/>
      <c r="J472" s="160"/>
      <c r="K472" s="160"/>
    </row>
    <row r="473" spans="9:11">
      <c r="I473" s="160"/>
      <c r="J473" s="160"/>
      <c r="K473" s="160"/>
    </row>
    <row r="474" spans="9:11">
      <c r="I474" s="160"/>
      <c r="J474" s="160"/>
      <c r="K474" s="160"/>
    </row>
    <row r="475" spans="9:11">
      <c r="I475" s="160"/>
      <c r="J475" s="160"/>
      <c r="K475" s="160"/>
    </row>
    <row r="476" spans="9:11">
      <c r="I476" s="160"/>
      <c r="J476" s="160"/>
      <c r="K476" s="160"/>
    </row>
    <row r="477" spans="9:11">
      <c r="I477" s="160"/>
      <c r="J477" s="160"/>
      <c r="K477" s="160"/>
    </row>
    <row r="478" spans="9:11">
      <c r="I478" s="160"/>
      <c r="J478" s="160"/>
      <c r="K478" s="160"/>
    </row>
    <row r="479" spans="9:11">
      <c r="I479" s="160"/>
      <c r="J479" s="160"/>
      <c r="K479" s="160"/>
    </row>
    <row r="480" spans="9:11">
      <c r="I480" s="160"/>
      <c r="J480" s="160"/>
      <c r="K480" s="160"/>
    </row>
    <row r="481" spans="9:11">
      <c r="I481" s="160"/>
      <c r="J481" s="160"/>
      <c r="K481" s="160"/>
    </row>
    <row r="482" spans="9:11">
      <c r="I482" s="160"/>
      <c r="J482" s="160"/>
      <c r="K482" s="160"/>
    </row>
    <row r="483" spans="9:11">
      <c r="I483" s="160"/>
      <c r="J483" s="160"/>
      <c r="K483" s="160"/>
    </row>
    <row r="484" spans="9:11">
      <c r="I484" s="160"/>
      <c r="J484" s="160"/>
      <c r="K484" s="160"/>
    </row>
    <row r="485" spans="9:11">
      <c r="I485" s="160"/>
      <c r="J485" s="160"/>
      <c r="K485" s="160"/>
    </row>
    <row r="486" spans="9:11">
      <c r="I486" s="160"/>
      <c r="J486" s="160"/>
      <c r="K486" s="160"/>
    </row>
    <row r="487" spans="9:11">
      <c r="I487" s="160"/>
      <c r="J487" s="160"/>
      <c r="K487" s="160"/>
    </row>
    <row r="488" spans="9:11">
      <c r="I488" s="160"/>
      <c r="J488" s="160"/>
      <c r="K488" s="160"/>
    </row>
    <row r="489" spans="9:11">
      <c r="I489" s="160"/>
      <c r="J489" s="160"/>
      <c r="K489" s="160"/>
    </row>
    <row r="490" spans="9:11">
      <c r="I490" s="160"/>
      <c r="J490" s="160"/>
      <c r="K490" s="160"/>
    </row>
    <row r="491" spans="9:11">
      <c r="I491" s="160"/>
      <c r="J491" s="160"/>
      <c r="K491" s="160"/>
    </row>
    <row r="492" spans="9:11">
      <c r="I492" s="160"/>
      <c r="J492" s="160"/>
      <c r="K492" s="160"/>
    </row>
    <row r="493" spans="9:11">
      <c r="I493" s="160"/>
      <c r="J493" s="160"/>
      <c r="K493" s="160"/>
    </row>
    <row r="494" spans="9:11">
      <c r="I494" s="160"/>
      <c r="J494" s="160"/>
      <c r="K494" s="160"/>
    </row>
    <row r="495" spans="9:11">
      <c r="I495" s="160"/>
      <c r="J495" s="160"/>
      <c r="K495" s="160"/>
    </row>
    <row r="496" spans="9:11">
      <c r="I496" s="160"/>
      <c r="J496" s="160"/>
      <c r="K496" s="160"/>
    </row>
    <row r="497" spans="9:11">
      <c r="I497" s="160"/>
      <c r="J497" s="160"/>
      <c r="K497" s="160"/>
    </row>
    <row r="498" spans="9:11">
      <c r="I498" s="160"/>
      <c r="J498" s="160"/>
      <c r="K498" s="160"/>
    </row>
    <row r="499" spans="9:11">
      <c r="I499" s="160"/>
      <c r="J499" s="160"/>
      <c r="K499" s="160"/>
    </row>
    <row r="500" spans="9:11">
      <c r="I500" s="160"/>
      <c r="J500" s="160"/>
      <c r="K500" s="160"/>
    </row>
    <row r="501" spans="9:11">
      <c r="I501" s="160"/>
      <c r="J501" s="160"/>
      <c r="K501" s="160"/>
    </row>
    <row r="502" spans="9:11">
      <c r="I502" s="160"/>
      <c r="J502" s="160"/>
      <c r="K502" s="160"/>
    </row>
    <row r="503" spans="9:11">
      <c r="I503" s="160"/>
      <c r="J503" s="160"/>
      <c r="K503" s="160"/>
    </row>
    <row r="504" spans="9:11">
      <c r="I504" s="160"/>
      <c r="J504" s="160"/>
      <c r="K504" s="160"/>
    </row>
    <row r="505" spans="9:11">
      <c r="I505" s="160"/>
      <c r="J505" s="160"/>
      <c r="K505" s="160"/>
    </row>
    <row r="506" spans="9:11">
      <c r="I506" s="160"/>
      <c r="J506" s="160"/>
      <c r="K506" s="160"/>
    </row>
    <row r="507" spans="9:11">
      <c r="I507" s="160"/>
      <c r="J507" s="160"/>
      <c r="K507" s="160"/>
    </row>
    <row r="508" spans="9:11">
      <c r="I508" s="160"/>
      <c r="J508" s="160"/>
      <c r="K508" s="160"/>
    </row>
    <row r="509" spans="9:11">
      <c r="I509" s="160"/>
      <c r="J509" s="160"/>
      <c r="K509" s="160"/>
    </row>
    <row r="510" spans="9:11">
      <c r="I510" s="160"/>
      <c r="J510" s="160"/>
      <c r="K510" s="160"/>
    </row>
    <row r="511" spans="9:11">
      <c r="I511" s="160"/>
      <c r="J511" s="160"/>
      <c r="K511" s="160"/>
    </row>
    <row r="512" spans="9:11">
      <c r="I512" s="160"/>
      <c r="J512" s="160"/>
      <c r="K512" s="160"/>
    </row>
    <row r="513" spans="9:11">
      <c r="I513" s="160"/>
      <c r="J513" s="160"/>
      <c r="K513" s="160"/>
    </row>
    <row r="514" spans="9:11">
      <c r="I514" s="160"/>
      <c r="J514" s="160"/>
      <c r="K514" s="160"/>
    </row>
    <row r="515" spans="9:11">
      <c r="I515" s="160"/>
      <c r="J515" s="160"/>
      <c r="K515" s="160"/>
    </row>
    <row r="516" spans="9:11">
      <c r="I516" s="160"/>
      <c r="J516" s="160"/>
      <c r="K516" s="160"/>
    </row>
    <row r="517" spans="9:11">
      <c r="I517" s="160"/>
      <c r="J517" s="160"/>
      <c r="K517" s="160"/>
    </row>
    <row r="518" spans="9:11">
      <c r="I518" s="160"/>
      <c r="J518" s="160"/>
      <c r="K518" s="160"/>
    </row>
    <row r="519" spans="9:11">
      <c r="I519" s="160"/>
      <c r="J519" s="160"/>
      <c r="K519" s="160"/>
    </row>
    <row r="520" spans="9:11">
      <c r="I520" s="160"/>
      <c r="J520" s="160"/>
      <c r="K520" s="160"/>
    </row>
    <row r="521" spans="9:11">
      <c r="I521" s="160"/>
      <c r="J521" s="160"/>
      <c r="K521" s="160"/>
    </row>
    <row r="522" spans="9:11">
      <c r="I522" s="160"/>
      <c r="J522" s="160"/>
      <c r="K522" s="160"/>
    </row>
    <row r="523" spans="9:11">
      <c r="I523" s="160"/>
      <c r="J523" s="160"/>
      <c r="K523" s="160"/>
    </row>
    <row r="524" spans="9:11">
      <c r="I524" s="160"/>
      <c r="J524" s="160"/>
      <c r="K524" s="160"/>
    </row>
    <row r="525" spans="9:11">
      <c r="I525" s="160"/>
      <c r="J525" s="160"/>
      <c r="K525" s="160"/>
    </row>
    <row r="526" spans="9:11">
      <c r="I526" s="160"/>
      <c r="J526" s="160"/>
      <c r="K526" s="160"/>
    </row>
    <row r="527" spans="9:11">
      <c r="I527" s="160"/>
      <c r="J527" s="160"/>
      <c r="K527" s="160"/>
    </row>
    <row r="528" spans="9:11">
      <c r="I528" s="160"/>
      <c r="J528" s="160"/>
      <c r="K528" s="160"/>
    </row>
    <row r="529" spans="9:11">
      <c r="I529" s="160"/>
      <c r="J529" s="160"/>
      <c r="K529" s="160"/>
    </row>
    <row r="530" spans="9:11">
      <c r="I530" s="160"/>
      <c r="J530" s="160"/>
      <c r="K530" s="160"/>
    </row>
    <row r="531" spans="9:11">
      <c r="I531" s="160"/>
      <c r="J531" s="160"/>
      <c r="K531" s="160"/>
    </row>
    <row r="532" spans="9:11">
      <c r="I532" s="160"/>
      <c r="J532" s="160"/>
      <c r="K532" s="160"/>
    </row>
    <row r="533" spans="9:11">
      <c r="I533" s="160"/>
      <c r="J533" s="160"/>
      <c r="K533" s="160"/>
    </row>
    <row r="534" spans="9:11">
      <c r="I534" s="160"/>
      <c r="J534" s="160"/>
      <c r="K534" s="160"/>
    </row>
    <row r="535" spans="9:11">
      <c r="I535" s="160"/>
      <c r="J535" s="160"/>
      <c r="K535" s="160"/>
    </row>
    <row r="536" spans="9:11">
      <c r="I536" s="160"/>
      <c r="J536" s="160"/>
      <c r="K536" s="160"/>
    </row>
    <row r="537" spans="9:11">
      <c r="I537" s="160"/>
      <c r="J537" s="160"/>
      <c r="K537" s="160"/>
    </row>
    <row r="538" spans="9:11">
      <c r="I538" s="160"/>
      <c r="J538" s="160"/>
      <c r="K538" s="160"/>
    </row>
    <row r="539" spans="9:11">
      <c r="I539" s="160"/>
      <c r="J539" s="160"/>
      <c r="K539" s="160"/>
    </row>
    <row r="540" spans="9:11">
      <c r="I540" s="160"/>
      <c r="J540" s="160"/>
      <c r="K540" s="160"/>
    </row>
    <row r="541" spans="9:11">
      <c r="I541" s="160"/>
      <c r="J541" s="160"/>
      <c r="K541" s="160"/>
    </row>
    <row r="542" spans="9:11">
      <c r="I542" s="160"/>
      <c r="J542" s="160"/>
      <c r="K542" s="160"/>
    </row>
    <row r="543" spans="9:11">
      <c r="I543" s="160"/>
      <c r="J543" s="160"/>
      <c r="K543" s="160"/>
    </row>
    <row r="544" spans="9:11">
      <c r="I544" s="160"/>
      <c r="J544" s="160"/>
      <c r="K544" s="160"/>
    </row>
    <row r="545" spans="9:11">
      <c r="I545" s="160"/>
      <c r="J545" s="160"/>
      <c r="K545" s="160"/>
    </row>
    <row r="546" spans="9:11">
      <c r="I546" s="160"/>
      <c r="J546" s="160"/>
      <c r="K546" s="160"/>
    </row>
    <row r="547" spans="9:11">
      <c r="I547" s="160"/>
      <c r="J547" s="160"/>
      <c r="K547" s="160"/>
    </row>
    <row r="548" spans="9:11">
      <c r="I548" s="160"/>
      <c r="J548" s="160"/>
      <c r="K548" s="160"/>
    </row>
    <row r="549" spans="9:11">
      <c r="I549" s="160"/>
      <c r="J549" s="160"/>
      <c r="K549" s="160"/>
    </row>
    <row r="550" spans="9:11">
      <c r="I550" s="160"/>
      <c r="J550" s="160"/>
      <c r="K550" s="160"/>
    </row>
    <row r="551" spans="9:11">
      <c r="I551" s="160"/>
      <c r="J551" s="160"/>
      <c r="K551" s="160"/>
    </row>
    <row r="552" spans="9:11">
      <c r="I552" s="160"/>
      <c r="J552" s="160"/>
      <c r="K552" s="160"/>
    </row>
    <row r="553" spans="9:11">
      <c r="I553" s="160"/>
      <c r="J553" s="160"/>
      <c r="K553" s="160"/>
    </row>
    <row r="554" spans="9:11">
      <c r="I554" s="160"/>
      <c r="J554" s="160"/>
      <c r="K554" s="160"/>
    </row>
    <row r="555" spans="9:11">
      <c r="I555" s="160"/>
      <c r="J555" s="160"/>
      <c r="K555" s="160"/>
    </row>
    <row r="556" spans="9:11">
      <c r="I556" s="160"/>
      <c r="J556" s="160"/>
      <c r="K556" s="160"/>
    </row>
    <row r="557" spans="9:11">
      <c r="I557" s="160"/>
      <c r="J557" s="160"/>
      <c r="K557" s="160"/>
    </row>
    <row r="558" spans="9:11">
      <c r="I558" s="160"/>
      <c r="J558" s="160"/>
      <c r="K558" s="160"/>
    </row>
    <row r="559" spans="9:11">
      <c r="I559" s="160"/>
      <c r="J559" s="160"/>
      <c r="K559" s="160"/>
    </row>
    <row r="560" spans="9:11">
      <c r="I560" s="160"/>
      <c r="J560" s="160"/>
      <c r="K560" s="160"/>
    </row>
    <row r="561" spans="9:11">
      <c r="I561" s="160"/>
      <c r="J561" s="160"/>
      <c r="K561" s="160"/>
    </row>
    <row r="562" spans="9:11">
      <c r="I562" s="160"/>
      <c r="J562" s="160"/>
      <c r="K562" s="160"/>
    </row>
    <row r="563" spans="9:11">
      <c r="I563" s="160"/>
      <c r="J563" s="160"/>
      <c r="K563" s="160"/>
    </row>
    <row r="564" spans="9:11">
      <c r="I564" s="160"/>
      <c r="J564" s="160"/>
      <c r="K564" s="160"/>
    </row>
    <row r="565" spans="9:11">
      <c r="I565" s="160"/>
      <c r="J565" s="160"/>
      <c r="K565" s="160"/>
    </row>
    <row r="566" spans="9:11">
      <c r="I566" s="160"/>
      <c r="J566" s="160"/>
      <c r="K566" s="160"/>
    </row>
    <row r="567" spans="9:11">
      <c r="I567" s="160"/>
      <c r="J567" s="160"/>
      <c r="K567" s="160"/>
    </row>
    <row r="568" spans="9:11">
      <c r="I568" s="160"/>
      <c r="J568" s="160"/>
      <c r="K568" s="160"/>
    </row>
    <row r="569" spans="9:11">
      <c r="I569" s="160"/>
      <c r="J569" s="160"/>
      <c r="K569" s="160"/>
    </row>
    <row r="570" spans="9:11">
      <c r="I570" s="160"/>
      <c r="J570" s="160"/>
      <c r="K570" s="160"/>
    </row>
    <row r="571" spans="9:11">
      <c r="I571" s="160"/>
      <c r="J571" s="160"/>
      <c r="K571" s="160"/>
    </row>
    <row r="572" spans="9:11">
      <c r="I572" s="160"/>
      <c r="J572" s="160"/>
      <c r="K572" s="160"/>
    </row>
    <row r="573" spans="9:11">
      <c r="I573" s="160"/>
      <c r="J573" s="160"/>
      <c r="K573" s="160"/>
    </row>
    <row r="574" spans="9:11">
      <c r="I574" s="160"/>
      <c r="J574" s="160"/>
      <c r="K574" s="160"/>
    </row>
    <row r="575" spans="9:11">
      <c r="I575" s="160"/>
      <c r="J575" s="160"/>
      <c r="K575" s="160"/>
    </row>
    <row r="576" spans="9:11">
      <c r="I576" s="160"/>
      <c r="J576" s="160"/>
      <c r="K576" s="160"/>
    </row>
    <row r="577" spans="9:11">
      <c r="I577" s="160"/>
      <c r="J577" s="160"/>
      <c r="K577" s="160"/>
    </row>
    <row r="578" spans="9:11">
      <c r="I578" s="160"/>
      <c r="J578" s="160"/>
      <c r="K578" s="160"/>
    </row>
    <row r="579" spans="9:11">
      <c r="I579" s="160"/>
      <c r="J579" s="160"/>
      <c r="K579" s="160"/>
    </row>
    <row r="580" spans="9:11">
      <c r="I580" s="160"/>
      <c r="J580" s="160"/>
      <c r="K580" s="160"/>
    </row>
    <row r="581" spans="9:11">
      <c r="I581" s="160"/>
      <c r="J581" s="160"/>
      <c r="K581" s="160"/>
    </row>
    <row r="582" spans="9:11">
      <c r="I582" s="160"/>
      <c r="J582" s="160"/>
      <c r="K582" s="160"/>
    </row>
    <row r="583" spans="9:11">
      <c r="I583" s="160"/>
      <c r="J583" s="160"/>
      <c r="K583" s="160"/>
    </row>
    <row r="584" spans="9:11">
      <c r="I584" s="160"/>
      <c r="J584" s="160"/>
      <c r="K584" s="160"/>
    </row>
    <row r="585" spans="9:11">
      <c r="I585" s="160"/>
      <c r="J585" s="160"/>
      <c r="K585" s="160"/>
    </row>
    <row r="586" spans="9:11">
      <c r="I586" s="160"/>
      <c r="J586" s="160"/>
      <c r="K586" s="160"/>
    </row>
    <row r="587" spans="9:11">
      <c r="I587" s="160"/>
      <c r="J587" s="160"/>
      <c r="K587" s="160"/>
    </row>
    <row r="588" spans="9:11">
      <c r="I588" s="160"/>
      <c r="J588" s="160"/>
      <c r="K588" s="160"/>
    </row>
    <row r="589" spans="9:11">
      <c r="I589" s="160"/>
      <c r="J589" s="160"/>
      <c r="K589" s="160"/>
    </row>
    <row r="590" spans="9:11">
      <c r="I590" s="160"/>
      <c r="J590" s="160"/>
      <c r="K590" s="160"/>
    </row>
    <row r="591" spans="9:11">
      <c r="I591" s="160"/>
      <c r="J591" s="160"/>
      <c r="K591" s="160"/>
    </row>
    <row r="592" spans="9:11">
      <c r="I592" s="160"/>
      <c r="J592" s="160"/>
      <c r="K592" s="160"/>
    </row>
    <row r="593" spans="9:11">
      <c r="I593" s="160"/>
      <c r="J593" s="160"/>
      <c r="K593" s="160"/>
    </row>
    <row r="594" spans="9:11">
      <c r="I594" s="160"/>
      <c r="J594" s="160"/>
      <c r="K594" s="160"/>
    </row>
    <row r="595" spans="9:11">
      <c r="I595" s="160"/>
      <c r="J595" s="160"/>
      <c r="K595" s="160"/>
    </row>
    <row r="596" spans="9:11">
      <c r="I596" s="160"/>
      <c r="J596" s="160"/>
      <c r="K596" s="160"/>
    </row>
    <row r="597" spans="9:11">
      <c r="I597" s="160"/>
      <c r="J597" s="160"/>
      <c r="K597" s="160"/>
    </row>
    <row r="598" spans="9:11">
      <c r="I598" s="160"/>
      <c r="J598" s="160"/>
      <c r="K598" s="160"/>
    </row>
    <row r="599" spans="9:11">
      <c r="I599" s="160"/>
      <c r="J599" s="160"/>
      <c r="K599" s="160"/>
    </row>
    <row r="600" spans="9:11">
      <c r="I600" s="160"/>
      <c r="J600" s="160"/>
      <c r="K600" s="160"/>
    </row>
    <row r="601" spans="9:11">
      <c r="I601" s="160"/>
      <c r="J601" s="160"/>
      <c r="K601" s="160"/>
    </row>
    <row r="602" spans="9:11">
      <c r="I602" s="160"/>
      <c r="J602" s="160"/>
      <c r="K602" s="160"/>
    </row>
    <row r="603" spans="9:11">
      <c r="I603" s="160"/>
      <c r="J603" s="160"/>
      <c r="K603" s="160"/>
    </row>
    <row r="604" spans="9:11">
      <c r="I604" s="160"/>
      <c r="J604" s="160"/>
      <c r="K604" s="160"/>
    </row>
    <row r="605" spans="9:11">
      <c r="I605" s="160"/>
      <c r="J605" s="160"/>
      <c r="K605" s="160"/>
    </row>
    <row r="606" spans="9:11">
      <c r="I606" s="160"/>
      <c r="J606" s="160"/>
      <c r="K606" s="160"/>
    </row>
    <row r="607" spans="9:11">
      <c r="I607" s="160"/>
      <c r="J607" s="160"/>
      <c r="K607" s="160"/>
    </row>
    <row r="608" spans="9:11">
      <c r="I608" s="160"/>
      <c r="J608" s="160"/>
      <c r="K608" s="160"/>
    </row>
    <row r="609" spans="9:11">
      <c r="I609" s="160"/>
      <c r="J609" s="160"/>
      <c r="K609" s="160"/>
    </row>
    <row r="610" spans="9:11">
      <c r="I610" s="160"/>
      <c r="J610" s="160"/>
      <c r="K610" s="160"/>
    </row>
    <row r="611" spans="9:11">
      <c r="I611" s="160"/>
      <c r="J611" s="160"/>
      <c r="K611" s="160"/>
    </row>
    <row r="612" spans="9:11">
      <c r="I612" s="160"/>
      <c r="J612" s="160"/>
      <c r="K612" s="160"/>
    </row>
    <row r="613" spans="9:11">
      <c r="I613" s="160"/>
      <c r="J613" s="160"/>
      <c r="K613" s="160"/>
    </row>
    <row r="614" spans="9:11">
      <c r="I614" s="160"/>
      <c r="J614" s="160"/>
      <c r="K614" s="160"/>
    </row>
    <row r="615" spans="9:11">
      <c r="I615" s="160"/>
      <c r="J615" s="160"/>
      <c r="K615" s="160"/>
    </row>
    <row r="616" spans="9:11">
      <c r="I616" s="160"/>
      <c r="J616" s="160"/>
      <c r="K616" s="160"/>
    </row>
    <row r="617" spans="9:11">
      <c r="I617" s="160"/>
      <c r="J617" s="160"/>
      <c r="K617" s="160"/>
    </row>
    <row r="618" spans="9:11">
      <c r="I618" s="160"/>
      <c r="J618" s="160"/>
      <c r="K618" s="160"/>
    </row>
    <row r="619" spans="9:11">
      <c r="I619" s="160"/>
      <c r="J619" s="160"/>
      <c r="K619" s="160"/>
    </row>
    <row r="620" spans="9:11">
      <c r="I620" s="160"/>
      <c r="J620" s="160"/>
      <c r="K620" s="160"/>
    </row>
    <row r="621" spans="9:11">
      <c r="I621" s="160"/>
      <c r="J621" s="160"/>
      <c r="K621" s="160"/>
    </row>
    <row r="622" spans="9:11">
      <c r="I622" s="160"/>
      <c r="J622" s="160"/>
      <c r="K622" s="160"/>
    </row>
    <row r="623" spans="9:11">
      <c r="I623" s="160"/>
      <c r="J623" s="160"/>
      <c r="K623" s="160"/>
    </row>
    <row r="624" spans="9:11">
      <c r="I624" s="160"/>
      <c r="J624" s="160"/>
      <c r="K624" s="160"/>
    </row>
    <row r="625" spans="9:11">
      <c r="I625" s="160"/>
      <c r="J625" s="160"/>
      <c r="K625" s="160"/>
    </row>
    <row r="626" spans="9:11">
      <c r="I626" s="160"/>
      <c r="J626" s="160"/>
      <c r="K626" s="160"/>
    </row>
    <row r="627" spans="9:11">
      <c r="I627" s="160"/>
      <c r="J627" s="160"/>
      <c r="K627" s="160"/>
    </row>
    <row r="628" spans="9:11">
      <c r="I628" s="160"/>
      <c r="J628" s="160"/>
      <c r="K628" s="160"/>
    </row>
    <row r="629" spans="9:11">
      <c r="I629" s="160"/>
      <c r="J629" s="160"/>
      <c r="K629" s="160"/>
    </row>
    <row r="630" spans="9:11">
      <c r="I630" s="160"/>
      <c r="J630" s="160"/>
      <c r="K630" s="160"/>
    </row>
    <row r="631" spans="9:11">
      <c r="I631" s="160"/>
      <c r="J631" s="160"/>
      <c r="K631" s="160"/>
    </row>
    <row r="632" spans="9:11">
      <c r="I632" s="160"/>
      <c r="J632" s="160"/>
      <c r="K632" s="160"/>
    </row>
    <row r="633" spans="9:11">
      <c r="I633" s="160"/>
      <c r="J633" s="160"/>
      <c r="K633" s="160"/>
    </row>
    <row r="634" spans="9:11">
      <c r="I634" s="160"/>
      <c r="J634" s="160"/>
      <c r="K634" s="160"/>
    </row>
    <row r="635" spans="9:11">
      <c r="I635" s="160"/>
      <c r="J635" s="160"/>
      <c r="K635" s="160"/>
    </row>
    <row r="636" spans="9:11">
      <c r="I636" s="160"/>
      <c r="J636" s="160"/>
      <c r="K636" s="160"/>
    </row>
    <row r="637" spans="9:11">
      <c r="I637" s="160"/>
      <c r="J637" s="160"/>
      <c r="K637" s="160"/>
    </row>
    <row r="638" spans="9:11">
      <c r="I638" s="160"/>
      <c r="J638" s="160"/>
      <c r="K638" s="160"/>
    </row>
    <row r="639" spans="9:11">
      <c r="I639" s="160"/>
      <c r="J639" s="160"/>
      <c r="K639" s="160"/>
    </row>
    <row r="640" spans="9:11">
      <c r="I640" s="160"/>
      <c r="J640" s="160"/>
      <c r="K640" s="160"/>
    </row>
    <row r="641" spans="9:11">
      <c r="I641" s="160"/>
      <c r="J641" s="160"/>
      <c r="K641" s="160"/>
    </row>
    <row r="642" spans="9:11">
      <c r="I642" s="160"/>
      <c r="J642" s="160"/>
      <c r="K642" s="160"/>
    </row>
    <row r="643" spans="9:11">
      <c r="I643" s="160"/>
      <c r="J643" s="160"/>
      <c r="K643" s="160"/>
    </row>
    <row r="644" spans="9:11">
      <c r="I644" s="160"/>
      <c r="J644" s="160"/>
      <c r="K644" s="160"/>
    </row>
    <row r="645" spans="9:11">
      <c r="I645" s="160"/>
      <c r="J645" s="160"/>
      <c r="K645" s="160"/>
    </row>
    <row r="646" spans="9:11">
      <c r="I646" s="160"/>
      <c r="J646" s="160"/>
      <c r="K646" s="160"/>
    </row>
    <row r="647" spans="9:11">
      <c r="I647" s="160"/>
      <c r="J647" s="160"/>
      <c r="K647" s="160"/>
    </row>
    <row r="648" spans="9:11">
      <c r="I648" s="160"/>
      <c r="J648" s="160"/>
      <c r="K648" s="160"/>
    </row>
    <row r="649" spans="9:11">
      <c r="I649" s="160"/>
      <c r="J649" s="160"/>
      <c r="K649" s="160"/>
    </row>
    <row r="650" spans="9:11">
      <c r="I650" s="160"/>
      <c r="J650" s="160"/>
      <c r="K650" s="160"/>
    </row>
    <row r="651" spans="9:11">
      <c r="I651" s="160"/>
      <c r="J651" s="160"/>
      <c r="K651" s="160"/>
    </row>
    <row r="652" spans="9:11">
      <c r="I652" s="160"/>
      <c r="J652" s="160"/>
      <c r="K652" s="160"/>
    </row>
    <row r="653" spans="9:11">
      <c r="I653" s="160"/>
      <c r="J653" s="160"/>
      <c r="K653" s="160"/>
    </row>
    <row r="654" spans="9:11">
      <c r="I654" s="160"/>
      <c r="J654" s="160"/>
      <c r="K654" s="160"/>
    </row>
    <row r="655" spans="9:11">
      <c r="I655" s="160"/>
      <c r="J655" s="160"/>
      <c r="K655" s="160"/>
    </row>
    <row r="656" spans="9:11">
      <c r="I656" s="160"/>
      <c r="J656" s="160"/>
      <c r="K656" s="160"/>
    </row>
    <row r="657" spans="9:11">
      <c r="I657" s="160"/>
      <c r="J657" s="160"/>
      <c r="K657" s="160"/>
    </row>
    <row r="658" spans="9:11">
      <c r="I658" s="160"/>
      <c r="J658" s="160"/>
      <c r="K658" s="160"/>
    </row>
    <row r="659" spans="9:11">
      <c r="I659" s="160"/>
      <c r="J659" s="160"/>
      <c r="K659" s="160"/>
    </row>
    <row r="660" spans="9:11">
      <c r="I660" s="160"/>
      <c r="J660" s="160"/>
      <c r="K660" s="160"/>
    </row>
    <row r="661" spans="9:11">
      <c r="I661" s="160"/>
      <c r="J661" s="160"/>
      <c r="K661" s="160"/>
    </row>
    <row r="662" spans="9:11">
      <c r="I662" s="160"/>
      <c r="J662" s="160"/>
      <c r="K662" s="160"/>
    </row>
    <row r="663" spans="9:11">
      <c r="I663" s="160"/>
      <c r="J663" s="160"/>
      <c r="K663" s="160"/>
    </row>
    <row r="664" spans="9:11">
      <c r="I664" s="160"/>
      <c r="J664" s="160"/>
      <c r="K664" s="160"/>
    </row>
    <row r="665" spans="9:11">
      <c r="I665" s="160"/>
      <c r="J665" s="160"/>
      <c r="K665" s="160"/>
    </row>
    <row r="666" spans="9:11">
      <c r="I666" s="160"/>
      <c r="J666" s="160"/>
      <c r="K666" s="160"/>
    </row>
    <row r="667" spans="9:11">
      <c r="I667" s="160"/>
      <c r="J667" s="160"/>
      <c r="K667" s="160"/>
    </row>
    <row r="668" spans="9:11">
      <c r="I668" s="160"/>
      <c r="J668" s="160"/>
      <c r="K668" s="160"/>
    </row>
    <row r="669" spans="9:11">
      <c r="I669" s="160"/>
      <c r="J669" s="160"/>
      <c r="K669" s="160"/>
    </row>
    <row r="670" spans="9:11">
      <c r="I670" s="160"/>
      <c r="J670" s="160"/>
      <c r="K670" s="160"/>
    </row>
    <row r="671" spans="9:11">
      <c r="I671" s="160"/>
      <c r="J671" s="160"/>
      <c r="K671" s="160"/>
    </row>
    <row r="672" spans="9:11">
      <c r="I672" s="160"/>
      <c r="J672" s="160"/>
      <c r="K672" s="160"/>
    </row>
    <row r="673" spans="9:11">
      <c r="I673" s="160"/>
      <c r="J673" s="160"/>
      <c r="K673" s="160"/>
    </row>
    <row r="674" spans="9:11">
      <c r="I674" s="160"/>
      <c r="J674" s="160"/>
      <c r="K674" s="160"/>
    </row>
    <row r="675" spans="9:11">
      <c r="I675" s="160"/>
      <c r="J675" s="160"/>
      <c r="K675" s="160"/>
    </row>
    <row r="676" spans="9:11">
      <c r="I676" s="160"/>
      <c r="J676" s="160"/>
      <c r="K676" s="160"/>
    </row>
    <row r="677" spans="9:11">
      <c r="I677" s="160"/>
      <c r="J677" s="160"/>
      <c r="K677" s="160"/>
    </row>
    <row r="678" spans="9:11">
      <c r="I678" s="160"/>
      <c r="J678" s="160"/>
      <c r="K678" s="160"/>
    </row>
    <row r="679" spans="9:11">
      <c r="I679" s="160"/>
      <c r="J679" s="160"/>
      <c r="K679" s="160"/>
    </row>
    <row r="680" spans="9:11">
      <c r="I680" s="160"/>
      <c r="J680" s="160"/>
      <c r="K680" s="160"/>
    </row>
    <row r="681" spans="9:11">
      <c r="I681" s="160"/>
      <c r="J681" s="160"/>
      <c r="K681" s="160"/>
    </row>
    <row r="682" spans="9:11">
      <c r="I682" s="160"/>
      <c r="J682" s="160"/>
      <c r="K682" s="160"/>
    </row>
    <row r="683" spans="9:11">
      <c r="I683" s="160"/>
      <c r="J683" s="160"/>
      <c r="K683" s="160"/>
    </row>
    <row r="684" spans="9:11">
      <c r="I684" s="160"/>
      <c r="J684" s="160"/>
      <c r="K684" s="160"/>
    </row>
    <row r="685" spans="9:11">
      <c r="I685" s="160"/>
      <c r="J685" s="160"/>
      <c r="K685" s="160"/>
    </row>
    <row r="686" spans="9:11">
      <c r="I686" s="160"/>
      <c r="J686" s="160"/>
      <c r="K686" s="160"/>
    </row>
    <row r="687" spans="9:11">
      <c r="I687" s="160"/>
      <c r="J687" s="160"/>
      <c r="K687" s="160"/>
    </row>
    <row r="688" spans="9:11">
      <c r="I688" s="160"/>
      <c r="J688" s="160"/>
      <c r="K688" s="160"/>
    </row>
    <row r="689" spans="9:11">
      <c r="I689" s="160"/>
      <c r="J689" s="160"/>
      <c r="K689" s="160"/>
    </row>
    <row r="690" spans="9:11">
      <c r="I690" s="160"/>
      <c r="J690" s="160"/>
      <c r="K690" s="160"/>
    </row>
    <row r="691" spans="9:11">
      <c r="I691" s="160"/>
      <c r="J691" s="160"/>
      <c r="K691" s="160"/>
    </row>
    <row r="692" spans="9:11">
      <c r="I692" s="160"/>
      <c r="J692" s="160"/>
      <c r="K692" s="160"/>
    </row>
    <row r="693" spans="9:11">
      <c r="I693" s="160"/>
      <c r="J693" s="160"/>
      <c r="K693" s="160"/>
    </row>
    <row r="694" spans="9:11">
      <c r="I694" s="160"/>
      <c r="J694" s="160"/>
      <c r="K694" s="160"/>
    </row>
    <row r="695" spans="9:11">
      <c r="I695" s="160"/>
      <c r="J695" s="160"/>
      <c r="K695" s="160"/>
    </row>
    <row r="696" spans="9:11">
      <c r="I696" s="160"/>
      <c r="J696" s="160"/>
      <c r="K696" s="160"/>
    </row>
    <row r="697" spans="9:11">
      <c r="I697" s="160"/>
      <c r="J697" s="160"/>
      <c r="K697" s="160"/>
    </row>
    <row r="698" spans="9:11">
      <c r="I698" s="160"/>
      <c r="J698" s="160"/>
      <c r="K698" s="160"/>
    </row>
    <row r="699" spans="9:11">
      <c r="I699" s="160"/>
      <c r="J699" s="160"/>
      <c r="K699" s="160"/>
    </row>
    <row r="700" spans="9:11">
      <c r="I700" s="160"/>
      <c r="J700" s="160"/>
      <c r="K700" s="160"/>
    </row>
    <row r="701" spans="9:11">
      <c r="I701" s="160"/>
      <c r="J701" s="160"/>
      <c r="K701" s="160"/>
    </row>
    <row r="702" spans="9:11">
      <c r="I702" s="160"/>
      <c r="J702" s="160"/>
      <c r="K702" s="160"/>
    </row>
    <row r="703" spans="9:11">
      <c r="I703" s="160"/>
      <c r="J703" s="160"/>
      <c r="K703" s="160"/>
    </row>
    <row r="704" spans="9:11">
      <c r="I704" s="160"/>
      <c r="J704" s="160"/>
      <c r="K704" s="160"/>
    </row>
    <row r="705" spans="9:11">
      <c r="I705" s="160"/>
      <c r="J705" s="160"/>
      <c r="K705" s="160"/>
    </row>
    <row r="706" spans="9:11">
      <c r="I706" s="160"/>
      <c r="J706" s="160"/>
      <c r="K706" s="160"/>
    </row>
    <row r="707" spans="9:11">
      <c r="I707" s="160"/>
      <c r="J707" s="160"/>
      <c r="K707" s="160"/>
    </row>
    <row r="708" spans="9:11">
      <c r="I708" s="160"/>
      <c r="J708" s="160"/>
      <c r="K708" s="160"/>
    </row>
    <row r="709" spans="9:11">
      <c r="I709" s="160"/>
      <c r="J709" s="160"/>
      <c r="K709" s="160"/>
    </row>
    <row r="710" spans="9:11">
      <c r="I710" s="160"/>
      <c r="J710" s="160"/>
      <c r="K710" s="160"/>
    </row>
    <row r="711" spans="9:11">
      <c r="I711" s="160"/>
      <c r="J711" s="160"/>
      <c r="K711" s="160"/>
    </row>
    <row r="712" spans="9:11">
      <c r="I712" s="160"/>
      <c r="J712" s="160"/>
      <c r="K712" s="160"/>
    </row>
    <row r="713" spans="9:11">
      <c r="I713" s="160"/>
      <c r="J713" s="160"/>
      <c r="K713" s="160"/>
    </row>
    <row r="714" spans="9:11">
      <c r="I714" s="160"/>
      <c r="J714" s="160"/>
      <c r="K714" s="160"/>
    </row>
    <row r="715" spans="9:11">
      <c r="I715" s="160"/>
      <c r="J715" s="160"/>
      <c r="K715" s="160"/>
    </row>
    <row r="716" spans="9:11">
      <c r="I716" s="160"/>
      <c r="J716" s="160"/>
      <c r="K716" s="160"/>
    </row>
    <row r="717" spans="9:11">
      <c r="I717" s="160"/>
      <c r="J717" s="160"/>
      <c r="K717" s="160"/>
    </row>
    <row r="718" spans="9:11">
      <c r="I718" s="160"/>
      <c r="J718" s="160"/>
      <c r="K718" s="160"/>
    </row>
    <row r="719" spans="9:11">
      <c r="I719" s="160"/>
      <c r="J719" s="160"/>
      <c r="K719" s="160"/>
    </row>
    <row r="720" spans="9:11">
      <c r="I720" s="160"/>
      <c r="J720" s="160"/>
      <c r="K720" s="160"/>
    </row>
    <row r="721" spans="9:11">
      <c r="I721" s="160"/>
      <c r="J721" s="160"/>
      <c r="K721" s="160"/>
    </row>
    <row r="722" spans="9:11">
      <c r="I722" s="160"/>
      <c r="J722" s="160"/>
      <c r="K722" s="160"/>
    </row>
    <row r="723" spans="9:11">
      <c r="I723" s="160"/>
      <c r="J723" s="160"/>
      <c r="K723" s="160"/>
    </row>
    <row r="724" spans="9:11">
      <c r="I724" s="160"/>
      <c r="J724" s="160"/>
      <c r="K724" s="160"/>
    </row>
    <row r="725" spans="9:11">
      <c r="I725" s="160"/>
      <c r="J725" s="160"/>
      <c r="K725" s="160"/>
    </row>
    <row r="726" spans="9:11">
      <c r="I726" s="160"/>
      <c r="J726" s="160"/>
      <c r="K726" s="160"/>
    </row>
    <row r="727" spans="9:11">
      <c r="I727" s="160"/>
      <c r="J727" s="160"/>
      <c r="K727" s="160"/>
    </row>
    <row r="728" spans="9:11">
      <c r="I728" s="160"/>
      <c r="J728" s="160"/>
      <c r="K728" s="160"/>
    </row>
    <row r="729" spans="9:11">
      <c r="I729" s="160"/>
      <c r="J729" s="160"/>
      <c r="K729" s="160"/>
    </row>
    <row r="730" spans="9:11">
      <c r="I730" s="160"/>
      <c r="J730" s="160"/>
      <c r="K730" s="160"/>
    </row>
    <row r="731" spans="9:11">
      <c r="I731" s="160"/>
      <c r="J731" s="160"/>
      <c r="K731" s="160"/>
    </row>
    <row r="732" spans="9:11">
      <c r="I732" s="160"/>
      <c r="J732" s="160"/>
      <c r="K732" s="160"/>
    </row>
    <row r="733" spans="9:11">
      <c r="I733" s="160"/>
      <c r="J733" s="160"/>
      <c r="K733" s="160"/>
    </row>
    <row r="734" spans="9:11">
      <c r="I734" s="160"/>
      <c r="J734" s="160"/>
      <c r="K734" s="160"/>
    </row>
    <row r="735" spans="9:11">
      <c r="I735" s="160"/>
      <c r="J735" s="160"/>
      <c r="K735" s="160"/>
    </row>
    <row r="736" spans="9:11">
      <c r="I736" s="160"/>
      <c r="J736" s="160"/>
      <c r="K736" s="160"/>
    </row>
    <row r="737" spans="9:11">
      <c r="I737" s="160"/>
      <c r="J737" s="160"/>
      <c r="K737" s="160"/>
    </row>
    <row r="738" spans="9:11">
      <c r="I738" s="160"/>
      <c r="J738" s="160"/>
      <c r="K738" s="160"/>
    </row>
    <row r="739" spans="9:11">
      <c r="I739" s="160"/>
      <c r="J739" s="160"/>
      <c r="K739" s="160"/>
    </row>
    <row r="740" spans="9:11">
      <c r="I740" s="160"/>
      <c r="J740" s="160"/>
      <c r="K740" s="160"/>
    </row>
    <row r="741" spans="9:11">
      <c r="I741" s="160"/>
      <c r="J741" s="160"/>
      <c r="K741" s="160"/>
    </row>
    <row r="742" spans="9:11">
      <c r="I742" s="160"/>
      <c r="J742" s="160"/>
      <c r="K742" s="160"/>
    </row>
    <row r="743" spans="9:11">
      <c r="I743" s="160"/>
      <c r="J743" s="160"/>
      <c r="K743" s="160"/>
    </row>
    <row r="744" spans="9:11">
      <c r="I744" s="160"/>
      <c r="J744" s="160"/>
      <c r="K744" s="160"/>
    </row>
    <row r="745" spans="9:11">
      <c r="I745" s="160"/>
      <c r="J745" s="160"/>
      <c r="K745" s="160"/>
    </row>
    <row r="746" spans="9:11">
      <c r="I746" s="160"/>
      <c r="J746" s="160"/>
      <c r="K746" s="160"/>
    </row>
    <row r="747" spans="9:11">
      <c r="I747" s="160"/>
      <c r="J747" s="160"/>
      <c r="K747" s="160"/>
    </row>
    <row r="748" spans="9:11">
      <c r="I748" s="160"/>
      <c r="J748" s="160"/>
      <c r="K748" s="160"/>
    </row>
    <row r="749" spans="9:11">
      <c r="I749" s="160"/>
      <c r="J749" s="160"/>
      <c r="K749" s="160"/>
    </row>
    <row r="750" spans="9:11">
      <c r="I750" s="160"/>
      <c r="J750" s="160"/>
      <c r="K750" s="160"/>
    </row>
    <row r="751" spans="9:11">
      <c r="I751" s="160"/>
      <c r="J751" s="160"/>
      <c r="K751" s="160"/>
    </row>
    <row r="752" spans="9:11">
      <c r="I752" s="160"/>
      <c r="J752" s="160"/>
      <c r="K752" s="160"/>
    </row>
    <row r="753" spans="9:11">
      <c r="I753" s="160"/>
      <c r="J753" s="160"/>
      <c r="K753" s="160"/>
    </row>
    <row r="754" spans="9:11">
      <c r="I754" s="160"/>
      <c r="J754" s="160"/>
      <c r="K754" s="160"/>
    </row>
    <row r="755" spans="9:11">
      <c r="I755" s="160"/>
      <c r="J755" s="160"/>
      <c r="K755" s="160"/>
    </row>
    <row r="756" spans="9:11">
      <c r="I756" s="160"/>
      <c r="J756" s="160"/>
      <c r="K756" s="160"/>
    </row>
    <row r="757" spans="9:11">
      <c r="I757" s="160"/>
      <c r="J757" s="160"/>
      <c r="K757" s="160"/>
    </row>
    <row r="758" spans="9:11">
      <c r="I758" s="160"/>
      <c r="J758" s="160"/>
      <c r="K758" s="160"/>
    </row>
    <row r="759" spans="9:11">
      <c r="I759" s="160"/>
      <c r="J759" s="160"/>
      <c r="K759" s="160"/>
    </row>
    <row r="760" spans="9:11">
      <c r="I760" s="160"/>
      <c r="J760" s="160"/>
      <c r="K760" s="160"/>
    </row>
    <row r="761" spans="9:11">
      <c r="I761" s="160"/>
      <c r="J761" s="160"/>
      <c r="K761" s="160"/>
    </row>
    <row r="762" spans="9:11">
      <c r="I762" s="160"/>
      <c r="J762" s="160"/>
      <c r="K762" s="160"/>
    </row>
    <row r="763" spans="9:11">
      <c r="I763" s="160"/>
      <c r="J763" s="160"/>
      <c r="K763" s="160"/>
    </row>
    <row r="764" spans="9:11">
      <c r="I764" s="160"/>
      <c r="J764" s="160"/>
      <c r="K764" s="160"/>
    </row>
    <row r="765" spans="9:11">
      <c r="I765" s="160"/>
      <c r="J765" s="160"/>
      <c r="K765" s="160"/>
    </row>
    <row r="766" spans="9:11">
      <c r="I766" s="160"/>
      <c r="J766" s="160"/>
      <c r="K766" s="160"/>
    </row>
    <row r="767" spans="9:11">
      <c r="I767" s="160"/>
      <c r="J767" s="160"/>
      <c r="K767" s="160"/>
    </row>
    <row r="768" spans="9:11">
      <c r="I768" s="160"/>
      <c r="J768" s="160"/>
      <c r="K768" s="160"/>
    </row>
    <row r="769" spans="9:11">
      <c r="I769" s="160"/>
      <c r="J769" s="160"/>
      <c r="K769" s="160"/>
    </row>
    <row r="770" spans="9:11">
      <c r="I770" s="160"/>
      <c r="J770" s="160"/>
      <c r="K770" s="160"/>
    </row>
    <row r="771" spans="9:11">
      <c r="I771" s="160"/>
      <c r="J771" s="160"/>
      <c r="K771" s="160"/>
    </row>
    <row r="772" spans="9:11">
      <c r="I772" s="160"/>
      <c r="J772" s="160"/>
      <c r="K772" s="160"/>
    </row>
    <row r="773" spans="9:11">
      <c r="I773" s="160"/>
      <c r="J773" s="160"/>
      <c r="K773" s="160"/>
    </row>
    <row r="774" spans="9:11">
      <c r="I774" s="160"/>
      <c r="J774" s="160"/>
      <c r="K774" s="160"/>
    </row>
    <row r="775" spans="9:11">
      <c r="I775" s="160"/>
      <c r="J775" s="160"/>
      <c r="K775" s="160"/>
    </row>
    <row r="776" spans="9:11">
      <c r="I776" s="160"/>
      <c r="J776" s="160"/>
      <c r="K776" s="160"/>
    </row>
    <row r="777" spans="9:11">
      <c r="I777" s="160"/>
      <c r="J777" s="160"/>
      <c r="K777" s="160"/>
    </row>
    <row r="778" spans="9:11">
      <c r="I778" s="160"/>
      <c r="J778" s="160"/>
      <c r="K778" s="160"/>
    </row>
    <row r="779" spans="9:11">
      <c r="I779" s="160"/>
      <c r="J779" s="160"/>
      <c r="K779" s="160"/>
    </row>
    <row r="780" spans="9:11">
      <c r="I780" s="160"/>
      <c r="J780" s="160"/>
      <c r="K780" s="160"/>
    </row>
    <row r="781" spans="9:11">
      <c r="I781" s="160"/>
      <c r="J781" s="160"/>
      <c r="K781" s="160"/>
    </row>
    <row r="782" spans="9:11">
      <c r="I782" s="160"/>
      <c r="J782" s="160"/>
      <c r="K782" s="160"/>
    </row>
    <row r="783" spans="9:11">
      <c r="I783" s="160"/>
      <c r="J783" s="160"/>
      <c r="K783" s="160"/>
    </row>
    <row r="784" spans="9:11">
      <c r="I784" s="160"/>
      <c r="J784" s="160"/>
      <c r="K784" s="160"/>
    </row>
    <row r="785" spans="9:11">
      <c r="I785" s="160"/>
      <c r="J785" s="160"/>
      <c r="K785" s="160"/>
    </row>
    <row r="786" spans="9:11">
      <c r="I786" s="160"/>
      <c r="J786" s="160"/>
      <c r="K786" s="160"/>
    </row>
    <row r="787" spans="9:11">
      <c r="I787" s="160"/>
      <c r="J787" s="160"/>
      <c r="K787" s="160"/>
    </row>
    <row r="788" spans="9:11">
      <c r="I788" s="160"/>
      <c r="J788" s="160"/>
      <c r="K788" s="160"/>
    </row>
    <row r="789" spans="9:11">
      <c r="I789" s="160"/>
      <c r="J789" s="160"/>
      <c r="K789" s="160"/>
    </row>
    <row r="790" spans="9:11">
      <c r="I790" s="160"/>
      <c r="J790" s="160"/>
      <c r="K790" s="160"/>
    </row>
    <row r="791" spans="9:11">
      <c r="I791" s="160"/>
      <c r="J791" s="160"/>
      <c r="K791" s="160"/>
    </row>
    <row r="792" spans="9:11">
      <c r="I792" s="160"/>
      <c r="J792" s="160"/>
      <c r="K792" s="160"/>
    </row>
    <row r="793" spans="9:11">
      <c r="I793" s="160"/>
      <c r="J793" s="160"/>
      <c r="K793" s="160"/>
    </row>
    <row r="794" spans="9:11">
      <c r="I794" s="160"/>
      <c r="J794" s="160"/>
      <c r="K794" s="160"/>
    </row>
    <row r="795" spans="9:11">
      <c r="I795" s="160"/>
      <c r="J795" s="160"/>
      <c r="K795" s="160"/>
    </row>
    <row r="796" spans="9:11">
      <c r="I796" s="160"/>
      <c r="J796" s="160"/>
      <c r="K796" s="160"/>
    </row>
    <row r="797" spans="9:11">
      <c r="I797" s="160"/>
      <c r="J797" s="160"/>
      <c r="K797" s="160"/>
    </row>
    <row r="798" spans="9:11">
      <c r="I798" s="160"/>
      <c r="J798" s="160"/>
      <c r="K798" s="160"/>
    </row>
    <row r="799" spans="9:11">
      <c r="I799" s="160"/>
      <c r="J799" s="160"/>
      <c r="K799" s="160"/>
    </row>
    <row r="800" spans="9:11">
      <c r="I800" s="160"/>
      <c r="J800" s="160"/>
      <c r="K800" s="160"/>
    </row>
    <row r="801" spans="9:11">
      <c r="I801" s="160"/>
      <c r="J801" s="160"/>
      <c r="K801" s="160"/>
    </row>
    <row r="802" spans="9:11">
      <c r="I802" s="160"/>
      <c r="J802" s="160"/>
      <c r="K802" s="160"/>
    </row>
    <row r="803" spans="9:11">
      <c r="I803" s="160"/>
      <c r="J803" s="160"/>
      <c r="K803" s="160"/>
    </row>
    <row r="804" spans="9:11">
      <c r="I804" s="160"/>
      <c r="J804" s="160"/>
      <c r="K804" s="160"/>
    </row>
    <row r="805" spans="9:11">
      <c r="I805" s="160"/>
      <c r="J805" s="160"/>
      <c r="K805" s="160"/>
    </row>
    <row r="806" spans="9:11">
      <c r="I806" s="160"/>
      <c r="J806" s="160"/>
      <c r="K806" s="160"/>
    </row>
    <row r="807" spans="9:11">
      <c r="I807" s="160"/>
      <c r="J807" s="160"/>
      <c r="K807" s="160"/>
    </row>
    <row r="808" spans="9:11">
      <c r="I808" s="160"/>
      <c r="J808" s="160"/>
      <c r="K808" s="160"/>
    </row>
    <row r="809" spans="9:11">
      <c r="I809" s="160"/>
      <c r="J809" s="160"/>
      <c r="K809" s="160"/>
    </row>
    <row r="810" spans="9:11">
      <c r="I810" s="160"/>
      <c r="J810" s="160"/>
      <c r="K810" s="160"/>
    </row>
    <row r="811" spans="9:11">
      <c r="I811" s="160"/>
      <c r="J811" s="160"/>
      <c r="K811" s="160"/>
    </row>
    <row r="812" spans="9:11">
      <c r="I812" s="160"/>
      <c r="J812" s="160"/>
      <c r="K812" s="160"/>
    </row>
    <row r="813" spans="9:11">
      <c r="I813" s="160"/>
      <c r="J813" s="160"/>
      <c r="K813" s="160"/>
    </row>
    <row r="814" spans="9:11">
      <c r="I814" s="160"/>
      <c r="J814" s="160"/>
      <c r="K814" s="160"/>
    </row>
    <row r="815" spans="9:11">
      <c r="I815" s="160"/>
      <c r="J815" s="160"/>
      <c r="K815" s="160"/>
    </row>
    <row r="816" spans="9:11">
      <c r="I816" s="160"/>
      <c r="J816" s="160"/>
      <c r="K816" s="160"/>
    </row>
    <row r="817" spans="9:11">
      <c r="I817" s="160"/>
      <c r="J817" s="160"/>
      <c r="K817" s="160"/>
    </row>
    <row r="818" spans="9:11">
      <c r="I818" s="160"/>
      <c r="J818" s="160"/>
      <c r="K818" s="160"/>
    </row>
    <row r="819" spans="9:11">
      <c r="I819" s="160"/>
      <c r="J819" s="160"/>
      <c r="K819" s="160"/>
    </row>
    <row r="820" spans="9:11">
      <c r="I820" s="160"/>
      <c r="J820" s="160"/>
      <c r="K820" s="160"/>
    </row>
    <row r="821" spans="9:11">
      <c r="I821" s="160"/>
      <c r="J821" s="160"/>
      <c r="K821" s="160"/>
    </row>
    <row r="822" spans="9:11">
      <c r="I822" s="160"/>
      <c r="J822" s="160"/>
      <c r="K822" s="160"/>
    </row>
    <row r="823" spans="9:11">
      <c r="I823" s="160"/>
      <c r="J823" s="160"/>
      <c r="K823" s="160"/>
    </row>
    <row r="824" spans="9:11">
      <c r="I824" s="160"/>
      <c r="J824" s="160"/>
      <c r="K824" s="160"/>
    </row>
    <row r="825" spans="9:11">
      <c r="I825" s="160"/>
      <c r="J825" s="160"/>
      <c r="K825" s="160"/>
    </row>
    <row r="826" spans="9:11">
      <c r="I826" s="160"/>
      <c r="J826" s="160"/>
      <c r="K826" s="160"/>
    </row>
    <row r="827" spans="9:11">
      <c r="I827" s="160"/>
      <c r="J827" s="160"/>
      <c r="K827" s="160"/>
    </row>
    <row r="828" spans="9:11">
      <c r="I828" s="160"/>
      <c r="J828" s="160"/>
      <c r="K828" s="160"/>
    </row>
    <row r="829" spans="9:11">
      <c r="I829" s="160"/>
      <c r="J829" s="160"/>
      <c r="K829" s="160"/>
    </row>
    <row r="830" spans="9:11">
      <c r="I830" s="160"/>
      <c r="J830" s="160"/>
      <c r="K830" s="160"/>
    </row>
    <row r="831" spans="9:11">
      <c r="I831" s="160"/>
      <c r="J831" s="160"/>
      <c r="K831" s="160"/>
    </row>
    <row r="832" spans="9:11">
      <c r="I832" s="160"/>
      <c r="J832" s="160"/>
      <c r="K832" s="160"/>
    </row>
    <row r="833" spans="9:11">
      <c r="I833" s="160"/>
      <c r="J833" s="160"/>
      <c r="K833" s="160"/>
    </row>
    <row r="834" spans="9:11">
      <c r="I834" s="160"/>
      <c r="J834" s="160"/>
      <c r="K834" s="160"/>
    </row>
    <row r="835" spans="9:11">
      <c r="I835" s="160"/>
      <c r="J835" s="160"/>
      <c r="K835" s="160"/>
    </row>
    <row r="836" spans="9:11">
      <c r="I836" s="160"/>
      <c r="J836" s="160"/>
      <c r="K836" s="160"/>
    </row>
    <row r="837" spans="9:11">
      <c r="I837" s="160"/>
      <c r="J837" s="160"/>
      <c r="K837" s="160"/>
    </row>
    <row r="838" spans="9:11">
      <c r="I838" s="160"/>
      <c r="J838" s="160"/>
      <c r="K838" s="160"/>
    </row>
    <row r="839" spans="9:11">
      <c r="I839" s="160"/>
      <c r="J839" s="160"/>
      <c r="K839" s="160"/>
    </row>
    <row r="840" spans="9:11">
      <c r="I840" s="160"/>
      <c r="J840" s="160"/>
      <c r="K840" s="160"/>
    </row>
    <row r="841" spans="9:11">
      <c r="I841" s="160"/>
      <c r="J841" s="160"/>
      <c r="K841" s="160"/>
    </row>
    <row r="842" spans="9:11">
      <c r="I842" s="160"/>
      <c r="J842" s="160"/>
      <c r="K842" s="160"/>
    </row>
    <row r="843" spans="9:11">
      <c r="I843" s="160"/>
      <c r="J843" s="160"/>
      <c r="K843" s="160"/>
    </row>
    <row r="844" spans="9:11">
      <c r="I844" s="160"/>
      <c r="J844" s="160"/>
      <c r="K844" s="160"/>
    </row>
    <row r="845" spans="9:11">
      <c r="I845" s="160"/>
      <c r="J845" s="160"/>
      <c r="K845" s="160"/>
    </row>
    <row r="846" spans="9:11">
      <c r="I846" s="160"/>
      <c r="J846" s="160"/>
      <c r="K846" s="160"/>
    </row>
    <row r="847" spans="9:11">
      <c r="I847" s="160"/>
      <c r="J847" s="160"/>
      <c r="K847" s="160"/>
    </row>
    <row r="848" spans="9:11">
      <c r="I848" s="160"/>
      <c r="J848" s="160"/>
      <c r="K848" s="160"/>
    </row>
    <row r="849" spans="9:11">
      <c r="I849" s="160"/>
      <c r="J849" s="160"/>
      <c r="K849" s="160"/>
    </row>
    <row r="850" spans="9:11">
      <c r="I850" s="160"/>
      <c r="J850" s="160"/>
      <c r="K850" s="160"/>
    </row>
    <row r="851" spans="9:11">
      <c r="I851" s="160"/>
      <c r="J851" s="160"/>
      <c r="K851" s="160"/>
    </row>
    <row r="852" spans="9:11">
      <c r="I852" s="160"/>
      <c r="J852" s="160"/>
      <c r="K852" s="160"/>
    </row>
    <row r="853" spans="9:11">
      <c r="I853" s="160"/>
      <c r="J853" s="160"/>
      <c r="K853" s="160"/>
    </row>
    <row r="854" spans="9:11">
      <c r="I854" s="160"/>
      <c r="J854" s="160"/>
      <c r="K854" s="160"/>
    </row>
    <row r="855" spans="9:11">
      <c r="I855" s="160"/>
      <c r="J855" s="160"/>
      <c r="K855" s="160"/>
    </row>
    <row r="856" spans="9:11">
      <c r="I856" s="160"/>
      <c r="J856" s="160"/>
      <c r="K856" s="160"/>
    </row>
    <row r="857" spans="9:11">
      <c r="I857" s="160"/>
      <c r="J857" s="160"/>
      <c r="K857" s="160"/>
    </row>
    <row r="858" spans="9:11">
      <c r="I858" s="160"/>
      <c r="J858" s="160"/>
      <c r="K858" s="160"/>
    </row>
    <row r="859" spans="9:11">
      <c r="I859" s="160"/>
      <c r="J859" s="160"/>
      <c r="K859" s="160"/>
    </row>
    <row r="860" spans="9:11">
      <c r="I860" s="160"/>
      <c r="J860" s="160"/>
      <c r="K860" s="160"/>
    </row>
    <row r="861" spans="9:11">
      <c r="I861" s="160"/>
      <c r="J861" s="160"/>
      <c r="K861" s="160"/>
    </row>
    <row r="862" spans="9:11">
      <c r="I862" s="160"/>
      <c r="J862" s="160"/>
      <c r="K862" s="160"/>
    </row>
    <row r="863" spans="9:11">
      <c r="I863" s="160"/>
      <c r="J863" s="160"/>
      <c r="K863" s="160"/>
    </row>
    <row r="864" spans="9:11">
      <c r="I864" s="160"/>
      <c r="J864" s="160"/>
      <c r="K864" s="160"/>
    </row>
    <row r="865" spans="9:11">
      <c r="I865" s="160"/>
      <c r="J865" s="160"/>
      <c r="K865" s="160"/>
    </row>
    <row r="866" spans="9:11">
      <c r="I866" s="160"/>
      <c r="J866" s="160"/>
      <c r="K866" s="160"/>
    </row>
    <row r="867" spans="9:11">
      <c r="I867" s="160"/>
      <c r="J867" s="160"/>
      <c r="K867" s="160"/>
    </row>
    <row r="868" spans="9:11">
      <c r="I868" s="160"/>
      <c r="J868" s="160"/>
      <c r="K868" s="160"/>
    </row>
    <row r="869" spans="9:11">
      <c r="I869" s="160"/>
      <c r="J869" s="160"/>
      <c r="K869" s="160"/>
    </row>
    <row r="870" spans="9:11">
      <c r="I870" s="160"/>
      <c r="J870" s="160"/>
      <c r="K870" s="160"/>
    </row>
    <row r="871" spans="9:11">
      <c r="I871" s="160"/>
      <c r="J871" s="160"/>
      <c r="K871" s="160"/>
    </row>
    <row r="872" spans="9:11">
      <c r="I872" s="160"/>
      <c r="J872" s="160"/>
      <c r="K872" s="160"/>
    </row>
    <row r="873" spans="9:11">
      <c r="I873" s="160"/>
      <c r="J873" s="160"/>
      <c r="K873" s="160"/>
    </row>
    <row r="874" spans="9:11">
      <c r="I874" s="160"/>
      <c r="J874" s="160"/>
      <c r="K874" s="160"/>
    </row>
    <row r="875" spans="9:11">
      <c r="I875" s="160"/>
      <c r="J875" s="160"/>
      <c r="K875" s="160"/>
    </row>
    <row r="876" spans="9:11">
      <c r="I876" s="160"/>
      <c r="J876" s="160"/>
      <c r="K876" s="160"/>
    </row>
    <row r="877" spans="9:11">
      <c r="I877" s="160"/>
      <c r="J877" s="160"/>
      <c r="K877" s="160"/>
    </row>
    <row r="878" spans="9:11">
      <c r="I878" s="160"/>
      <c r="J878" s="160"/>
      <c r="K878" s="160"/>
    </row>
    <row r="879" spans="9:11">
      <c r="I879" s="160"/>
      <c r="J879" s="160"/>
      <c r="K879" s="160"/>
    </row>
    <row r="880" spans="9:11">
      <c r="I880" s="160"/>
      <c r="J880" s="160"/>
      <c r="K880" s="160"/>
    </row>
    <row r="881" spans="9:11">
      <c r="I881" s="160"/>
      <c r="J881" s="160"/>
      <c r="K881" s="160"/>
    </row>
    <row r="882" spans="9:11">
      <c r="I882" s="160"/>
      <c r="J882" s="160"/>
      <c r="K882" s="160"/>
    </row>
    <row r="883" spans="9:11">
      <c r="I883" s="160"/>
      <c r="J883" s="160"/>
      <c r="K883" s="160"/>
    </row>
    <row r="884" spans="9:11">
      <c r="I884" s="160"/>
      <c r="J884" s="160"/>
      <c r="K884" s="160"/>
    </row>
    <row r="885" spans="9:11">
      <c r="I885" s="160"/>
      <c r="J885" s="160"/>
      <c r="K885" s="160"/>
    </row>
    <row r="886" spans="9:11">
      <c r="I886" s="160"/>
      <c r="J886" s="160"/>
      <c r="K886" s="160"/>
    </row>
    <row r="887" spans="9:11">
      <c r="I887" s="160"/>
      <c r="J887" s="160"/>
      <c r="K887" s="160"/>
    </row>
    <row r="888" spans="9:11">
      <c r="I888" s="160"/>
      <c r="J888" s="160"/>
      <c r="K888" s="160"/>
    </row>
    <row r="889" spans="9:11">
      <c r="I889" s="160"/>
      <c r="J889" s="160"/>
      <c r="K889" s="160"/>
    </row>
    <row r="890" spans="9:11">
      <c r="I890" s="160"/>
      <c r="J890" s="160"/>
      <c r="K890" s="160"/>
    </row>
    <row r="891" spans="9:11">
      <c r="I891" s="160"/>
      <c r="J891" s="160"/>
      <c r="K891" s="160"/>
    </row>
    <row r="892" spans="9:11">
      <c r="I892" s="160"/>
      <c r="J892" s="160"/>
      <c r="K892" s="160"/>
    </row>
    <row r="893" spans="9:11">
      <c r="I893" s="160"/>
      <c r="J893" s="160"/>
      <c r="K893" s="160"/>
    </row>
    <row r="894" spans="9:11">
      <c r="I894" s="160"/>
      <c r="J894" s="160"/>
      <c r="K894" s="160"/>
    </row>
    <row r="895" spans="9:11">
      <c r="I895" s="160"/>
      <c r="J895" s="160"/>
      <c r="K895" s="160"/>
    </row>
    <row r="896" spans="9:11">
      <c r="I896" s="160"/>
      <c r="J896" s="160"/>
      <c r="K896" s="160"/>
    </row>
    <row r="897" spans="9:11">
      <c r="I897" s="160"/>
      <c r="J897" s="160"/>
      <c r="K897" s="160"/>
    </row>
    <row r="898" spans="9:11">
      <c r="I898" s="160"/>
      <c r="J898" s="160"/>
      <c r="K898" s="160"/>
    </row>
    <row r="899" spans="9:11">
      <c r="I899" s="160"/>
      <c r="J899" s="160"/>
      <c r="K899" s="160"/>
    </row>
    <row r="900" spans="9:11">
      <c r="I900" s="160"/>
      <c r="J900" s="160"/>
      <c r="K900" s="160"/>
    </row>
    <row r="901" spans="9:11">
      <c r="I901" s="160"/>
      <c r="J901" s="160"/>
      <c r="K901" s="160"/>
    </row>
    <row r="902" spans="9:11">
      <c r="I902" s="160"/>
      <c r="J902" s="160"/>
      <c r="K902" s="160"/>
    </row>
    <row r="903" spans="9:11">
      <c r="I903" s="160"/>
      <c r="J903" s="160"/>
      <c r="K903" s="160"/>
    </row>
    <row r="904" spans="9:11">
      <c r="I904" s="160"/>
      <c r="J904" s="160"/>
      <c r="K904" s="160"/>
    </row>
    <row r="905" spans="9:11">
      <c r="I905" s="160"/>
      <c r="J905" s="160"/>
      <c r="K905" s="160"/>
    </row>
    <row r="906" spans="9:11">
      <c r="I906" s="160"/>
      <c r="J906" s="160"/>
      <c r="K906" s="160"/>
    </row>
    <row r="907" spans="9:11">
      <c r="I907" s="160"/>
      <c r="J907" s="160"/>
      <c r="K907" s="160"/>
    </row>
    <row r="908" spans="9:11">
      <c r="I908" s="160"/>
      <c r="J908" s="160"/>
      <c r="K908" s="160"/>
    </row>
    <row r="909" spans="9:11">
      <c r="I909" s="160"/>
      <c r="J909" s="160"/>
      <c r="K909" s="160"/>
    </row>
    <row r="910" spans="9:11">
      <c r="I910" s="160"/>
      <c r="J910" s="160"/>
      <c r="K910" s="160"/>
    </row>
    <row r="911" spans="9:11">
      <c r="I911" s="160"/>
      <c r="J911" s="160"/>
      <c r="K911" s="160"/>
    </row>
    <row r="912" spans="9:11">
      <c r="I912" s="160"/>
      <c r="J912" s="160"/>
      <c r="K912" s="160"/>
    </row>
    <row r="913" spans="9:11">
      <c r="I913" s="160"/>
      <c r="J913" s="160"/>
      <c r="K913" s="160"/>
    </row>
    <row r="914" spans="9:11">
      <c r="I914" s="160"/>
      <c r="J914" s="160"/>
      <c r="K914" s="160"/>
    </row>
    <row r="915" spans="9:11">
      <c r="I915" s="160"/>
      <c r="J915" s="160"/>
      <c r="K915" s="160"/>
    </row>
    <row r="916" spans="9:11">
      <c r="I916" s="160"/>
      <c r="J916" s="160"/>
      <c r="K916" s="160"/>
    </row>
    <row r="917" spans="9:11">
      <c r="I917" s="160"/>
      <c r="J917" s="160"/>
      <c r="K917" s="160"/>
    </row>
    <row r="918" spans="9:11">
      <c r="I918" s="160"/>
      <c r="J918" s="160"/>
      <c r="K918" s="160"/>
    </row>
    <row r="919" spans="9:11">
      <c r="I919" s="160"/>
      <c r="J919" s="160"/>
      <c r="K919" s="160"/>
    </row>
    <row r="920" spans="9:11">
      <c r="I920" s="160"/>
      <c r="J920" s="160"/>
      <c r="K920" s="160"/>
    </row>
    <row r="921" spans="9:11">
      <c r="I921" s="160"/>
      <c r="J921" s="160"/>
      <c r="K921" s="160"/>
    </row>
    <row r="922" spans="9:11">
      <c r="I922" s="160"/>
      <c r="J922" s="160"/>
      <c r="K922" s="160"/>
    </row>
    <row r="923" spans="9:11">
      <c r="I923" s="160"/>
      <c r="J923" s="160"/>
      <c r="K923" s="160"/>
    </row>
    <row r="924" spans="9:11">
      <c r="I924" s="160"/>
      <c r="J924" s="160"/>
      <c r="K924" s="160"/>
    </row>
    <row r="925" spans="9:11">
      <c r="I925" s="160"/>
      <c r="J925" s="160"/>
      <c r="K925" s="160"/>
    </row>
    <row r="926" spans="9:11">
      <c r="I926" s="160"/>
      <c r="J926" s="160"/>
      <c r="K926" s="160"/>
    </row>
    <row r="927" spans="9:11">
      <c r="I927" s="160"/>
      <c r="J927" s="160"/>
      <c r="K927" s="160"/>
    </row>
    <row r="928" spans="9:11">
      <c r="I928" s="160"/>
      <c r="J928" s="160"/>
      <c r="K928" s="160"/>
    </row>
    <row r="929" spans="9:11">
      <c r="I929" s="160"/>
      <c r="J929" s="160"/>
      <c r="K929" s="160"/>
    </row>
    <row r="930" spans="9:11">
      <c r="I930" s="160"/>
      <c r="J930" s="160"/>
      <c r="K930" s="160"/>
    </row>
    <row r="931" spans="9:11">
      <c r="I931" s="160"/>
      <c r="J931" s="160"/>
      <c r="K931" s="160"/>
    </row>
    <row r="932" spans="9:11">
      <c r="I932" s="160"/>
      <c r="J932" s="160"/>
      <c r="K932" s="160"/>
    </row>
    <row r="933" spans="9:11">
      <c r="I933" s="160"/>
      <c r="J933" s="160"/>
      <c r="K933" s="160"/>
    </row>
    <row r="934" spans="9:11">
      <c r="I934" s="160"/>
      <c r="J934" s="160"/>
      <c r="K934" s="160"/>
    </row>
    <row r="935" spans="9:11">
      <c r="I935" s="160"/>
      <c r="J935" s="160"/>
      <c r="K935" s="160"/>
    </row>
    <row r="936" spans="9:11">
      <c r="I936" s="160"/>
      <c r="J936" s="160"/>
      <c r="K936" s="160"/>
    </row>
    <row r="937" spans="9:11">
      <c r="I937" s="160"/>
      <c r="J937" s="160"/>
      <c r="K937" s="160"/>
    </row>
    <row r="938" spans="9:11">
      <c r="I938" s="160"/>
      <c r="J938" s="160"/>
      <c r="K938" s="160"/>
    </row>
    <row r="939" spans="9:11">
      <c r="I939" s="160"/>
      <c r="J939" s="160"/>
      <c r="K939" s="160"/>
    </row>
    <row r="940" spans="9:11">
      <c r="I940" s="160"/>
      <c r="J940" s="160"/>
      <c r="K940" s="160"/>
    </row>
    <row r="941" spans="9:11">
      <c r="I941" s="160"/>
      <c r="J941" s="160"/>
      <c r="K941" s="160"/>
    </row>
    <row r="942" spans="9:11">
      <c r="I942" s="160"/>
      <c r="J942" s="160"/>
      <c r="K942" s="160"/>
    </row>
    <row r="943" spans="9:11">
      <c r="I943" s="160"/>
      <c r="J943" s="160"/>
      <c r="K943" s="160"/>
    </row>
    <row r="944" spans="9:11">
      <c r="I944" s="160"/>
      <c r="J944" s="160"/>
      <c r="K944" s="160"/>
    </row>
    <row r="945" spans="9:11">
      <c r="I945" s="160"/>
      <c r="J945" s="160"/>
      <c r="K945" s="160"/>
    </row>
    <row r="946" spans="9:11">
      <c r="I946" s="160"/>
      <c r="J946" s="160"/>
      <c r="K946" s="160"/>
    </row>
    <row r="947" spans="9:11">
      <c r="I947" s="160"/>
      <c r="J947" s="160"/>
      <c r="K947" s="160"/>
    </row>
    <row r="948" spans="9:11">
      <c r="I948" s="160"/>
      <c r="J948" s="160"/>
      <c r="K948" s="160"/>
    </row>
    <row r="949" spans="9:11">
      <c r="I949" s="160"/>
      <c r="J949" s="160"/>
      <c r="K949" s="160"/>
    </row>
    <row r="950" spans="9:11">
      <c r="I950" s="160"/>
      <c r="J950" s="160"/>
      <c r="K950" s="160"/>
    </row>
    <row r="951" spans="9:11">
      <c r="I951" s="160"/>
      <c r="J951" s="160"/>
      <c r="K951" s="160"/>
    </row>
    <row r="952" spans="9:11">
      <c r="I952" s="160"/>
      <c r="J952" s="160"/>
      <c r="K952" s="160"/>
    </row>
    <row r="953" spans="9:11">
      <c r="I953" s="160"/>
      <c r="J953" s="160"/>
      <c r="K953" s="160"/>
    </row>
    <row r="954" spans="9:11">
      <c r="I954" s="160"/>
      <c r="J954" s="160"/>
      <c r="K954" s="160"/>
    </row>
    <row r="955" spans="9:11">
      <c r="I955" s="160"/>
      <c r="J955" s="160"/>
      <c r="K955" s="160"/>
    </row>
    <row r="956" spans="9:11">
      <c r="I956" s="160"/>
      <c r="J956" s="160"/>
      <c r="K956" s="160"/>
    </row>
    <row r="957" spans="9:11">
      <c r="I957" s="160"/>
      <c r="J957" s="160"/>
      <c r="K957" s="160"/>
    </row>
    <row r="958" spans="9:11">
      <c r="I958" s="160"/>
      <c r="J958" s="160"/>
      <c r="K958" s="160"/>
    </row>
    <row r="959" spans="9:11">
      <c r="I959" s="160"/>
      <c r="J959" s="160"/>
      <c r="K959" s="160"/>
    </row>
    <row r="960" spans="9:11">
      <c r="I960" s="160"/>
      <c r="J960" s="160"/>
      <c r="K960" s="160"/>
    </row>
    <row r="961" spans="9:11">
      <c r="I961" s="160"/>
      <c r="J961" s="160"/>
      <c r="K961" s="160"/>
    </row>
    <row r="962" spans="9:11">
      <c r="I962" s="160"/>
      <c r="J962" s="160"/>
      <c r="K962" s="160"/>
    </row>
    <row r="963" spans="9:11">
      <c r="I963" s="160"/>
      <c r="J963" s="160"/>
      <c r="K963" s="160"/>
    </row>
    <row r="964" spans="9:11">
      <c r="I964" s="160"/>
      <c r="J964" s="160"/>
      <c r="K964" s="160"/>
    </row>
    <row r="965" spans="9:11">
      <c r="I965" s="160"/>
      <c r="J965" s="160"/>
      <c r="K965" s="160"/>
    </row>
    <row r="966" spans="9:11">
      <c r="I966" s="160"/>
      <c r="J966" s="160"/>
      <c r="K966" s="160"/>
    </row>
    <row r="967" spans="9:11">
      <c r="I967" s="160"/>
      <c r="J967" s="160"/>
      <c r="K967" s="160"/>
    </row>
    <row r="968" spans="9:11">
      <c r="I968" s="160"/>
      <c r="J968" s="160"/>
      <c r="K968" s="160"/>
    </row>
    <row r="969" spans="9:11">
      <c r="I969" s="160"/>
      <c r="J969" s="160"/>
      <c r="K969" s="160"/>
    </row>
    <row r="970" spans="9:11">
      <c r="I970" s="160"/>
      <c r="J970" s="160"/>
      <c r="K970" s="160"/>
    </row>
    <row r="971" spans="9:11">
      <c r="I971" s="160"/>
      <c r="J971" s="160"/>
      <c r="K971" s="160"/>
    </row>
    <row r="972" spans="9:11">
      <c r="I972" s="160"/>
      <c r="J972" s="160"/>
      <c r="K972" s="160"/>
    </row>
    <row r="973" spans="9:11">
      <c r="I973" s="160"/>
      <c r="J973" s="160"/>
      <c r="K973" s="160"/>
    </row>
    <row r="974" spans="9:11">
      <c r="I974" s="160"/>
      <c r="J974" s="160"/>
      <c r="K974" s="160"/>
    </row>
    <row r="975" spans="9:11">
      <c r="I975" s="160"/>
      <c r="J975" s="160"/>
      <c r="K975" s="160"/>
    </row>
    <row r="976" spans="9:11">
      <c r="I976" s="160"/>
      <c r="J976" s="160"/>
      <c r="K976" s="160"/>
    </row>
    <row r="977" spans="9:11">
      <c r="I977" s="160"/>
      <c r="J977" s="160"/>
      <c r="K977" s="160"/>
    </row>
    <row r="978" spans="9:11">
      <c r="I978" s="160"/>
      <c r="J978" s="160"/>
      <c r="K978" s="160"/>
    </row>
    <row r="979" spans="9:11">
      <c r="I979" s="160"/>
      <c r="J979" s="160"/>
      <c r="K979" s="160"/>
    </row>
    <row r="980" spans="9:11">
      <c r="I980" s="160"/>
      <c r="J980" s="160"/>
      <c r="K980" s="160"/>
    </row>
    <row r="981" spans="9:11">
      <c r="I981" s="160"/>
      <c r="J981" s="160"/>
      <c r="K981" s="160"/>
    </row>
    <row r="982" spans="9:11">
      <c r="I982" s="160"/>
      <c r="J982" s="160"/>
      <c r="K982" s="160"/>
    </row>
    <row r="983" spans="9:11">
      <c r="I983" s="160"/>
      <c r="J983" s="160"/>
      <c r="K983" s="160"/>
    </row>
    <row r="984" spans="9:11">
      <c r="I984" s="160"/>
      <c r="J984" s="160"/>
      <c r="K984" s="160"/>
    </row>
    <row r="985" spans="9:11">
      <c r="I985" s="160"/>
      <c r="J985" s="160"/>
      <c r="K985" s="160"/>
    </row>
    <row r="986" spans="9:11">
      <c r="I986" s="160"/>
      <c r="J986" s="160"/>
      <c r="K986" s="160"/>
    </row>
    <row r="987" spans="9:11">
      <c r="I987" s="160"/>
      <c r="J987" s="160"/>
      <c r="K987" s="160"/>
    </row>
    <row r="988" spans="9:11">
      <c r="I988" s="160"/>
      <c r="J988" s="160"/>
      <c r="K988" s="160"/>
    </row>
    <row r="989" spans="9:11">
      <c r="I989" s="160"/>
      <c r="J989" s="160"/>
      <c r="K989" s="160"/>
    </row>
    <row r="990" spans="9:11">
      <c r="I990" s="160"/>
      <c r="J990" s="160"/>
      <c r="K990" s="160"/>
    </row>
    <row r="991" spans="9:11">
      <c r="I991" s="160"/>
      <c r="J991" s="160"/>
      <c r="K991" s="160"/>
    </row>
    <row r="992" spans="9:11">
      <c r="I992" s="160"/>
      <c r="J992" s="160"/>
      <c r="K992" s="160"/>
    </row>
    <row r="993" spans="9:11">
      <c r="I993" s="160"/>
      <c r="J993" s="160"/>
      <c r="K993" s="160"/>
    </row>
    <row r="994" spans="9:11">
      <c r="I994" s="160"/>
      <c r="J994" s="160"/>
      <c r="K994" s="160"/>
    </row>
    <row r="995" spans="9:11">
      <c r="I995" s="160"/>
      <c r="J995" s="160"/>
      <c r="K995" s="160"/>
    </row>
    <row r="996" spans="9:11">
      <c r="I996" s="160"/>
      <c r="J996" s="160"/>
      <c r="K996" s="160"/>
    </row>
    <row r="997" spans="9:11">
      <c r="I997" s="160"/>
      <c r="J997" s="160"/>
      <c r="K997" s="160"/>
    </row>
    <row r="998" spans="9:11">
      <c r="I998" s="160"/>
      <c r="J998" s="160"/>
      <c r="K998" s="160"/>
    </row>
    <row r="999" spans="9:11">
      <c r="I999" s="160"/>
      <c r="J999" s="160"/>
      <c r="K999" s="160"/>
    </row>
    <row r="1000" spans="9:11">
      <c r="I1000" s="160"/>
      <c r="J1000" s="160"/>
      <c r="K1000" s="160"/>
    </row>
    <row r="1001" spans="9:11">
      <c r="I1001" s="160"/>
      <c r="J1001" s="160"/>
      <c r="K1001" s="160"/>
    </row>
    <row r="1002" spans="9:11">
      <c r="I1002" s="160"/>
      <c r="J1002" s="160"/>
      <c r="K1002" s="160"/>
    </row>
    <row r="1003" spans="9:11">
      <c r="I1003" s="160"/>
      <c r="J1003" s="160"/>
      <c r="K1003" s="160"/>
    </row>
    <row r="1004" spans="9:11">
      <c r="I1004" s="160"/>
      <c r="J1004" s="160"/>
      <c r="K1004" s="160"/>
    </row>
    <row r="1005" spans="9:11">
      <c r="I1005" s="160"/>
      <c r="J1005" s="160"/>
      <c r="K1005" s="160"/>
    </row>
    <row r="1006" spans="9:11">
      <c r="I1006" s="160"/>
      <c r="J1006" s="160"/>
      <c r="K1006" s="160"/>
    </row>
    <row r="1007" spans="9:11">
      <c r="I1007" s="160"/>
      <c r="J1007" s="160"/>
      <c r="K1007" s="160"/>
    </row>
    <row r="1008" spans="9:11">
      <c r="I1008" s="160"/>
      <c r="J1008" s="160"/>
      <c r="K1008" s="160"/>
    </row>
    <row r="1009" spans="9:11">
      <c r="I1009" s="160"/>
      <c r="J1009" s="160"/>
      <c r="K1009" s="160"/>
    </row>
    <row r="1010" spans="9:11">
      <c r="I1010" s="160"/>
      <c r="J1010" s="160"/>
      <c r="K1010" s="160"/>
    </row>
    <row r="1011" spans="9:11">
      <c r="I1011" s="160"/>
      <c r="J1011" s="160"/>
      <c r="K1011" s="160"/>
    </row>
    <row r="1012" spans="9:11">
      <c r="I1012" s="160"/>
      <c r="J1012" s="160"/>
      <c r="K1012" s="160"/>
    </row>
    <row r="1013" spans="9:11">
      <c r="I1013" s="160"/>
      <c r="J1013" s="160"/>
      <c r="K1013" s="160"/>
    </row>
    <row r="1014" spans="9:11">
      <c r="I1014" s="160"/>
      <c r="J1014" s="160"/>
      <c r="K1014" s="160"/>
    </row>
    <row r="1015" spans="9:11">
      <c r="I1015" s="160"/>
      <c r="J1015" s="160"/>
      <c r="K1015" s="160"/>
    </row>
    <row r="1016" spans="9:11">
      <c r="I1016" s="160"/>
      <c r="J1016" s="160"/>
      <c r="K1016" s="160"/>
    </row>
    <row r="1017" spans="9:11">
      <c r="I1017" s="160"/>
      <c r="J1017" s="160"/>
      <c r="K1017" s="160"/>
    </row>
    <row r="1018" spans="9:11">
      <c r="I1018" s="160"/>
      <c r="J1018" s="160"/>
      <c r="K1018" s="160"/>
    </row>
    <row r="1019" spans="9:11">
      <c r="I1019" s="160"/>
      <c r="J1019" s="160"/>
      <c r="K1019" s="160"/>
    </row>
    <row r="1020" spans="9:11">
      <c r="I1020" s="160"/>
      <c r="J1020" s="160"/>
      <c r="K1020" s="160"/>
    </row>
    <row r="1021" spans="9:11">
      <c r="I1021" s="160"/>
      <c r="J1021" s="160"/>
      <c r="K1021" s="160"/>
    </row>
    <row r="1022" spans="9:11">
      <c r="I1022" s="160"/>
      <c r="J1022" s="160"/>
      <c r="K1022" s="160"/>
    </row>
    <row r="1023" spans="9:11">
      <c r="I1023" s="160"/>
      <c r="J1023" s="160"/>
      <c r="K1023" s="160"/>
    </row>
    <row r="1024" spans="9:11">
      <c r="I1024" s="160"/>
      <c r="J1024" s="160"/>
      <c r="K1024" s="160"/>
    </row>
    <row r="1025" spans="9:11">
      <c r="I1025" s="160"/>
      <c r="J1025" s="160"/>
      <c r="K1025" s="160"/>
    </row>
    <row r="1026" spans="9:11">
      <c r="I1026" s="160"/>
      <c r="J1026" s="160"/>
      <c r="K1026" s="160"/>
    </row>
    <row r="1027" spans="9:11">
      <c r="I1027" s="160"/>
      <c r="J1027" s="160"/>
      <c r="K1027" s="160"/>
    </row>
    <row r="1028" spans="9:11">
      <c r="I1028" s="160"/>
      <c r="J1028" s="160"/>
      <c r="K1028" s="160"/>
    </row>
    <row r="1029" spans="9:11">
      <c r="I1029" s="160"/>
      <c r="J1029" s="160"/>
      <c r="K1029" s="160"/>
    </row>
    <row r="1030" spans="9:11">
      <c r="I1030" s="160"/>
      <c r="J1030" s="160"/>
      <c r="K1030" s="160"/>
    </row>
    <row r="1031" spans="9:11">
      <c r="I1031" s="160"/>
      <c r="J1031" s="160"/>
      <c r="K1031" s="160"/>
    </row>
    <row r="1032" spans="9:11">
      <c r="I1032" s="160"/>
      <c r="J1032" s="160"/>
      <c r="K1032" s="160"/>
    </row>
    <row r="1033" spans="9:11">
      <c r="I1033" s="160"/>
      <c r="J1033" s="160"/>
      <c r="K1033" s="160"/>
    </row>
    <row r="1034" spans="9:11">
      <c r="I1034" s="160"/>
      <c r="J1034" s="160"/>
      <c r="K1034" s="160"/>
    </row>
    <row r="1035" spans="9:11">
      <c r="I1035" s="160"/>
      <c r="J1035" s="160"/>
      <c r="K1035" s="160"/>
    </row>
    <row r="1036" spans="9:11">
      <c r="I1036" s="160"/>
      <c r="J1036" s="160"/>
      <c r="K1036" s="160"/>
    </row>
    <row r="1037" spans="9:11">
      <c r="I1037" s="160"/>
      <c r="J1037" s="160"/>
      <c r="K1037" s="160"/>
    </row>
    <row r="1038" spans="9:11">
      <c r="I1038" s="160"/>
      <c r="J1038" s="160"/>
      <c r="K1038" s="160"/>
    </row>
    <row r="1039" spans="9:11">
      <c r="I1039" s="160"/>
      <c r="J1039" s="160"/>
      <c r="K1039" s="160"/>
    </row>
    <row r="1040" spans="9:11">
      <c r="I1040" s="160"/>
      <c r="J1040" s="160"/>
      <c r="K1040" s="160"/>
    </row>
    <row r="1041" spans="9:11">
      <c r="I1041" s="160"/>
      <c r="J1041" s="160"/>
      <c r="K1041" s="160"/>
    </row>
    <row r="1042" spans="9:11">
      <c r="I1042" s="160"/>
      <c r="J1042" s="160"/>
      <c r="K1042" s="160"/>
    </row>
    <row r="1043" spans="9:11">
      <c r="I1043" s="160"/>
      <c r="J1043" s="160"/>
      <c r="K1043" s="160"/>
    </row>
    <row r="1044" spans="9:11">
      <c r="I1044" s="160"/>
      <c r="J1044" s="160"/>
      <c r="K1044" s="160"/>
    </row>
    <row r="1045" spans="9:11">
      <c r="I1045" s="160"/>
      <c r="J1045" s="160"/>
      <c r="K1045" s="160"/>
    </row>
    <row r="1046" spans="9:11">
      <c r="I1046" s="160"/>
      <c r="J1046" s="160"/>
      <c r="K1046" s="160"/>
    </row>
    <row r="1047" spans="9:11">
      <c r="I1047" s="160"/>
      <c r="J1047" s="160"/>
      <c r="K1047" s="160"/>
    </row>
    <row r="1048" spans="9:11">
      <c r="I1048" s="160"/>
      <c r="J1048" s="160"/>
      <c r="K1048" s="160"/>
    </row>
    <row r="1049" spans="9:11">
      <c r="I1049" s="160"/>
      <c r="J1049" s="160"/>
      <c r="K1049" s="160"/>
    </row>
    <row r="1050" spans="9:11">
      <c r="I1050" s="160"/>
      <c r="J1050" s="160"/>
      <c r="K1050" s="160"/>
    </row>
    <row r="1051" spans="9:11">
      <c r="I1051" s="160"/>
      <c r="J1051" s="160"/>
      <c r="K1051" s="160"/>
    </row>
    <row r="1052" spans="9:11">
      <c r="I1052" s="160"/>
      <c r="J1052" s="160"/>
      <c r="K1052" s="160"/>
    </row>
    <row r="1053" spans="9:11">
      <c r="I1053" s="160"/>
      <c r="J1053" s="160"/>
      <c r="K1053" s="160"/>
    </row>
    <row r="1054" spans="9:11">
      <c r="I1054" s="160"/>
      <c r="J1054" s="160"/>
      <c r="K1054" s="160"/>
    </row>
    <row r="1055" spans="9:11">
      <c r="I1055" s="160"/>
      <c r="J1055" s="160"/>
      <c r="K1055" s="160"/>
    </row>
    <row r="1056" spans="9:11">
      <c r="I1056" s="160"/>
      <c r="J1056" s="160"/>
      <c r="K1056" s="160"/>
    </row>
    <row r="1057" spans="9:11">
      <c r="I1057" s="160"/>
      <c r="J1057" s="160"/>
      <c r="K1057" s="160"/>
    </row>
    <row r="1058" spans="9:11">
      <c r="I1058" s="160"/>
      <c r="J1058" s="160"/>
      <c r="K1058" s="160"/>
    </row>
    <row r="1059" spans="9:11">
      <c r="I1059" s="160"/>
      <c r="J1059" s="160"/>
      <c r="K1059" s="160"/>
    </row>
    <row r="1060" spans="9:11">
      <c r="I1060" s="160"/>
      <c r="J1060" s="160"/>
      <c r="K1060" s="160"/>
    </row>
    <row r="1061" spans="9:11">
      <c r="I1061" s="160"/>
      <c r="J1061" s="160"/>
      <c r="K1061" s="160"/>
    </row>
    <row r="1062" spans="9:11">
      <c r="I1062" s="160"/>
      <c r="J1062" s="160"/>
      <c r="K1062" s="160"/>
    </row>
    <row r="1063" spans="9:11">
      <c r="I1063" s="160"/>
      <c r="J1063" s="160"/>
      <c r="K1063" s="160"/>
    </row>
    <row r="1064" spans="9:11">
      <c r="I1064" s="160"/>
      <c r="J1064" s="160"/>
      <c r="K1064" s="160"/>
    </row>
    <row r="1065" spans="9:11">
      <c r="I1065" s="160"/>
      <c r="J1065" s="160"/>
      <c r="K1065" s="160"/>
    </row>
    <row r="1066" spans="9:11">
      <c r="I1066" s="160"/>
      <c r="J1066" s="160"/>
      <c r="K1066" s="160"/>
    </row>
    <row r="1067" spans="9:11">
      <c r="I1067" s="160"/>
      <c r="J1067" s="160"/>
      <c r="K1067" s="160"/>
    </row>
    <row r="1068" spans="9:11">
      <c r="I1068" s="160"/>
      <c r="J1068" s="160"/>
      <c r="K1068" s="160"/>
    </row>
    <row r="1069" spans="9:11">
      <c r="I1069" s="160"/>
      <c r="J1069" s="160"/>
      <c r="K1069" s="160"/>
    </row>
    <row r="1070" spans="9:11">
      <c r="I1070" s="160"/>
      <c r="J1070" s="160"/>
      <c r="K1070" s="160"/>
    </row>
    <row r="1071" spans="9:11">
      <c r="I1071" s="160"/>
      <c r="J1071" s="160"/>
      <c r="K1071" s="160"/>
    </row>
    <row r="1072" spans="9:11">
      <c r="I1072" s="160"/>
      <c r="J1072" s="160"/>
      <c r="K1072" s="160"/>
    </row>
    <row r="1073" spans="9:11">
      <c r="I1073" s="160"/>
      <c r="J1073" s="160"/>
      <c r="K1073" s="160"/>
    </row>
    <row r="1074" spans="9:11">
      <c r="I1074" s="160"/>
      <c r="J1074" s="160"/>
      <c r="K1074" s="160"/>
    </row>
    <row r="1075" spans="9:11">
      <c r="I1075" s="160"/>
      <c r="J1075" s="160"/>
      <c r="K1075" s="160"/>
    </row>
    <row r="1076" spans="9:11">
      <c r="I1076" s="160"/>
      <c r="J1076" s="160"/>
      <c r="K1076" s="160"/>
    </row>
    <row r="1077" spans="9:11">
      <c r="I1077" s="160"/>
      <c r="J1077" s="160"/>
      <c r="K1077" s="160"/>
    </row>
    <row r="1078" spans="9:11">
      <c r="I1078" s="160"/>
      <c r="J1078" s="160"/>
      <c r="K1078" s="160"/>
    </row>
    <row r="1079" spans="9:11">
      <c r="I1079" s="160"/>
      <c r="J1079" s="160"/>
      <c r="K1079" s="160"/>
    </row>
    <row r="1080" spans="9:11">
      <c r="I1080" s="160"/>
      <c r="J1080" s="160"/>
      <c r="K1080" s="160"/>
    </row>
    <row r="1081" spans="9:11">
      <c r="I1081" s="160"/>
      <c r="J1081" s="160"/>
      <c r="K1081" s="160"/>
    </row>
    <row r="1082" spans="9:11">
      <c r="I1082" s="160"/>
      <c r="J1082" s="160"/>
      <c r="K1082" s="160"/>
    </row>
    <row r="1083" spans="9:11">
      <c r="I1083" s="160"/>
      <c r="J1083" s="160"/>
      <c r="K1083" s="160"/>
    </row>
    <row r="1084" spans="9:11">
      <c r="I1084" s="160"/>
      <c r="J1084" s="160"/>
      <c r="K1084" s="160"/>
    </row>
    <row r="1085" spans="9:11">
      <c r="I1085" s="160"/>
      <c r="J1085" s="160"/>
      <c r="K1085" s="160"/>
    </row>
    <row r="1086" spans="9:11">
      <c r="I1086" s="160"/>
      <c r="J1086" s="160"/>
      <c r="K1086" s="160"/>
    </row>
    <row r="1087" spans="9:11">
      <c r="I1087" s="160"/>
      <c r="J1087" s="160"/>
      <c r="K1087" s="160"/>
    </row>
    <row r="1088" spans="9:11">
      <c r="I1088" s="160"/>
      <c r="J1088" s="160"/>
      <c r="K1088" s="160"/>
    </row>
    <row r="1089" spans="9:11">
      <c r="I1089" s="160"/>
      <c r="J1089" s="160"/>
      <c r="K1089" s="160"/>
    </row>
    <row r="1090" spans="9:11">
      <c r="I1090" s="160"/>
      <c r="J1090" s="160"/>
      <c r="K1090" s="160"/>
    </row>
    <row r="1091" spans="9:11">
      <c r="I1091" s="160"/>
      <c r="J1091" s="160"/>
      <c r="K1091" s="160"/>
    </row>
    <row r="1092" spans="9:11">
      <c r="I1092" s="160"/>
      <c r="J1092" s="160"/>
      <c r="K1092" s="160"/>
    </row>
    <row r="1093" spans="9:11">
      <c r="I1093" s="160"/>
      <c r="J1093" s="160"/>
      <c r="K1093" s="160"/>
    </row>
    <row r="1094" spans="9:11">
      <c r="I1094" s="160"/>
      <c r="J1094" s="160"/>
      <c r="K1094" s="160"/>
    </row>
    <row r="1095" spans="9:11">
      <c r="I1095" s="160"/>
      <c r="J1095" s="160"/>
      <c r="K1095" s="160"/>
    </row>
    <row r="1096" spans="9:11">
      <c r="I1096" s="160"/>
      <c r="J1096" s="160"/>
      <c r="K1096" s="160"/>
    </row>
    <row r="1097" spans="9:11">
      <c r="I1097" s="160"/>
      <c r="J1097" s="160"/>
      <c r="K1097" s="160"/>
    </row>
    <row r="1098" spans="9:11">
      <c r="I1098" s="160"/>
      <c r="J1098" s="160"/>
      <c r="K1098" s="160"/>
    </row>
    <row r="1099" spans="9:11">
      <c r="I1099" s="160"/>
      <c r="J1099" s="160"/>
      <c r="K1099" s="160"/>
    </row>
    <row r="1100" spans="9:11">
      <c r="I1100" s="160"/>
      <c r="J1100" s="160"/>
      <c r="K1100" s="160"/>
    </row>
    <row r="1101" spans="9:11">
      <c r="I1101" s="160"/>
      <c r="J1101" s="160"/>
      <c r="K1101" s="160"/>
    </row>
    <row r="1102" spans="9:11">
      <c r="I1102" s="160"/>
      <c r="J1102" s="160"/>
      <c r="K1102" s="160"/>
    </row>
    <row r="1103" spans="9:11">
      <c r="I1103" s="160"/>
      <c r="J1103" s="160"/>
      <c r="K1103" s="160"/>
    </row>
    <row r="1104" spans="9:11">
      <c r="I1104" s="160"/>
      <c r="J1104" s="160"/>
      <c r="K1104" s="160"/>
    </row>
    <row r="1105" spans="9:11">
      <c r="I1105" s="160"/>
      <c r="J1105" s="160"/>
      <c r="K1105" s="160"/>
    </row>
    <row r="1106" spans="9:11">
      <c r="I1106" s="160"/>
      <c r="J1106" s="160"/>
      <c r="K1106" s="160"/>
    </row>
    <row r="1107" spans="9:11">
      <c r="I1107" s="160"/>
      <c r="J1107" s="160"/>
      <c r="K1107" s="160"/>
    </row>
    <row r="1108" spans="9:11">
      <c r="I1108" s="160"/>
      <c r="J1108" s="160"/>
      <c r="K1108" s="160"/>
    </row>
    <row r="1109" spans="9:11">
      <c r="I1109" s="160"/>
      <c r="J1109" s="160"/>
      <c r="K1109" s="160"/>
    </row>
    <row r="1110" spans="9:11">
      <c r="I1110" s="160"/>
      <c r="J1110" s="160"/>
      <c r="K1110" s="160"/>
    </row>
    <row r="1111" spans="9:11">
      <c r="I1111" s="160"/>
      <c r="J1111" s="160"/>
      <c r="K1111" s="160"/>
    </row>
    <row r="1112" spans="9:11">
      <c r="I1112" s="160"/>
      <c r="J1112" s="160"/>
      <c r="K1112" s="160"/>
    </row>
    <row r="1113" spans="9:11">
      <c r="I1113" s="160"/>
      <c r="J1113" s="160"/>
      <c r="K1113" s="160"/>
    </row>
    <row r="1114" spans="9:11">
      <c r="I1114" s="160"/>
      <c r="J1114" s="160"/>
      <c r="K1114" s="160"/>
    </row>
    <row r="1115" spans="9:11">
      <c r="I1115" s="160"/>
      <c r="J1115" s="160"/>
      <c r="K1115" s="160"/>
    </row>
    <row r="1116" spans="9:11">
      <c r="I1116" s="160"/>
      <c r="J1116" s="160"/>
      <c r="K1116" s="160"/>
    </row>
    <row r="1117" spans="9:11">
      <c r="I1117" s="160"/>
      <c r="J1117" s="160"/>
      <c r="K1117" s="160"/>
    </row>
    <row r="1118" spans="9:11">
      <c r="I1118" s="160"/>
      <c r="J1118" s="160"/>
      <c r="K1118" s="160"/>
    </row>
    <row r="1119" spans="9:11">
      <c r="I1119" s="160"/>
      <c r="J1119" s="160"/>
      <c r="K1119" s="160"/>
    </row>
    <row r="1120" spans="9:11">
      <c r="I1120" s="160"/>
      <c r="J1120" s="160"/>
      <c r="K1120" s="160"/>
    </row>
    <row r="1121" spans="9:11">
      <c r="I1121" s="160"/>
      <c r="J1121" s="160"/>
      <c r="K1121" s="160"/>
    </row>
    <row r="1122" spans="9:11">
      <c r="I1122" s="160"/>
      <c r="J1122" s="160"/>
      <c r="K1122" s="160"/>
    </row>
    <row r="1123" spans="9:11">
      <c r="I1123" s="160"/>
      <c r="J1123" s="160"/>
      <c r="K1123" s="160"/>
    </row>
    <row r="1124" spans="9:11">
      <c r="I1124" s="160"/>
      <c r="J1124" s="160"/>
      <c r="K1124" s="160"/>
    </row>
    <row r="1125" spans="9:11">
      <c r="I1125" s="160"/>
      <c r="J1125" s="160"/>
      <c r="K1125" s="160"/>
    </row>
    <row r="1126" spans="9:11">
      <c r="I1126" s="160"/>
      <c r="J1126" s="160"/>
      <c r="K1126" s="160"/>
    </row>
    <row r="1127" spans="9:11">
      <c r="I1127" s="160"/>
      <c r="J1127" s="160"/>
      <c r="K1127" s="160"/>
    </row>
    <row r="1128" spans="9:11">
      <c r="I1128" s="160"/>
      <c r="J1128" s="160"/>
      <c r="K1128" s="160"/>
    </row>
    <row r="1129" spans="9:11">
      <c r="I1129" s="160"/>
      <c r="J1129" s="160"/>
      <c r="K1129" s="160"/>
    </row>
    <row r="1130" spans="9:11">
      <c r="I1130" s="160"/>
      <c r="J1130" s="160"/>
      <c r="K1130" s="160"/>
    </row>
    <row r="1131" spans="9:11">
      <c r="I1131" s="160"/>
      <c r="J1131" s="160"/>
      <c r="K1131" s="160"/>
    </row>
    <row r="1132" spans="9:11">
      <c r="I1132" s="160"/>
      <c r="J1132" s="160"/>
      <c r="K1132" s="160"/>
    </row>
    <row r="1133" spans="9:11">
      <c r="I1133" s="160"/>
      <c r="J1133" s="160"/>
      <c r="K1133" s="160"/>
    </row>
    <row r="1134" spans="9:11">
      <c r="I1134" s="160"/>
      <c r="J1134" s="160"/>
      <c r="K1134" s="160"/>
    </row>
    <row r="1135" spans="9:11">
      <c r="I1135" s="160"/>
      <c r="J1135" s="160"/>
      <c r="K1135" s="160"/>
    </row>
    <row r="1136" spans="9:11">
      <c r="I1136" s="160"/>
      <c r="J1136" s="160"/>
      <c r="K1136" s="160"/>
    </row>
    <row r="1137" spans="9:11">
      <c r="I1137" s="160"/>
      <c r="J1137" s="160"/>
      <c r="K1137" s="160"/>
    </row>
    <row r="1138" spans="9:11">
      <c r="I1138" s="160"/>
      <c r="J1138" s="160"/>
      <c r="K1138" s="160"/>
    </row>
    <row r="1139" spans="9:11">
      <c r="I1139" s="160"/>
      <c r="J1139" s="160"/>
      <c r="K1139" s="160"/>
    </row>
    <row r="1140" spans="9:11">
      <c r="I1140" s="160"/>
      <c r="J1140" s="160"/>
      <c r="K1140" s="160"/>
    </row>
    <row r="1141" spans="9:11">
      <c r="I1141" s="160"/>
      <c r="J1141" s="160"/>
      <c r="K1141" s="160"/>
    </row>
    <row r="1142" spans="9:11">
      <c r="I1142" s="160"/>
      <c r="J1142" s="160"/>
      <c r="K1142" s="160"/>
    </row>
    <row r="1143" spans="9:11">
      <c r="I1143" s="160"/>
      <c r="J1143" s="160"/>
      <c r="K1143" s="160"/>
    </row>
    <row r="1144" spans="9:11">
      <c r="I1144" s="160"/>
      <c r="J1144" s="160"/>
      <c r="K1144" s="160"/>
    </row>
    <row r="1145" spans="9:11">
      <c r="I1145" s="160"/>
      <c r="J1145" s="160"/>
      <c r="K1145" s="160"/>
    </row>
    <row r="1146" spans="9:11">
      <c r="I1146" s="160"/>
      <c r="J1146" s="160"/>
      <c r="K1146" s="160"/>
    </row>
    <row r="1147" spans="9:11">
      <c r="I1147" s="160"/>
      <c r="J1147" s="160"/>
      <c r="K1147" s="160"/>
    </row>
    <row r="1148" spans="9:11">
      <c r="I1148" s="160"/>
      <c r="J1148" s="160"/>
      <c r="K1148" s="160"/>
    </row>
    <row r="1149" spans="9:11">
      <c r="I1149" s="160"/>
      <c r="J1149" s="160"/>
      <c r="K1149" s="160"/>
    </row>
    <row r="1150" spans="9:11">
      <c r="I1150" s="160"/>
      <c r="J1150" s="160"/>
      <c r="K1150" s="160"/>
    </row>
    <row r="1151" spans="9:11">
      <c r="I1151" s="160"/>
      <c r="J1151" s="160"/>
      <c r="K1151" s="160"/>
    </row>
    <row r="1152" spans="9:11">
      <c r="I1152" s="160"/>
      <c r="J1152" s="160"/>
      <c r="K1152" s="160"/>
    </row>
    <row r="1153" spans="9:11">
      <c r="I1153" s="160"/>
      <c r="J1153" s="160"/>
      <c r="K1153" s="160"/>
    </row>
    <row r="1154" spans="9:11">
      <c r="I1154" s="160"/>
      <c r="J1154" s="160"/>
      <c r="K1154" s="160"/>
    </row>
    <row r="1155" spans="9:11">
      <c r="I1155" s="160"/>
      <c r="J1155" s="160"/>
      <c r="K1155" s="160"/>
    </row>
    <row r="1156" spans="9:11">
      <c r="I1156" s="160"/>
      <c r="J1156" s="160"/>
      <c r="K1156" s="160"/>
    </row>
    <row r="1157" spans="9:11">
      <c r="I1157" s="160"/>
      <c r="J1157" s="160"/>
      <c r="K1157" s="160"/>
    </row>
    <row r="1158" spans="9:11">
      <c r="I1158" s="160"/>
      <c r="J1158" s="160"/>
      <c r="K1158" s="160"/>
    </row>
    <row r="1159" spans="9:11">
      <c r="I1159" s="160"/>
      <c r="J1159" s="160"/>
      <c r="K1159" s="160"/>
    </row>
    <row r="1160" spans="9:11">
      <c r="I1160" s="160"/>
      <c r="J1160" s="160"/>
      <c r="K1160" s="160"/>
    </row>
    <row r="1161" spans="9:11">
      <c r="I1161" s="160"/>
      <c r="J1161" s="160"/>
      <c r="K1161" s="160"/>
    </row>
    <row r="1162" spans="9:11">
      <c r="I1162" s="160"/>
      <c r="J1162" s="160"/>
      <c r="K1162" s="160"/>
    </row>
    <row r="1163" spans="9:11">
      <c r="I1163" s="160"/>
      <c r="J1163" s="160"/>
      <c r="K1163" s="160"/>
    </row>
    <row r="1164" spans="9:11">
      <c r="I1164" s="160"/>
      <c r="J1164" s="160"/>
      <c r="K1164" s="160"/>
    </row>
    <row r="1165" spans="9:11">
      <c r="I1165" s="160"/>
      <c r="J1165" s="160"/>
      <c r="K1165" s="160"/>
    </row>
    <row r="1166" spans="9:11">
      <c r="I1166" s="160"/>
      <c r="J1166" s="160"/>
      <c r="K1166" s="160"/>
    </row>
    <row r="1167" spans="9:11">
      <c r="I1167" s="160"/>
      <c r="J1167" s="160"/>
      <c r="K1167" s="160"/>
    </row>
    <row r="1168" spans="9:11">
      <c r="I1168" s="160"/>
      <c r="J1168" s="160"/>
      <c r="K1168" s="160"/>
    </row>
    <row r="1169" spans="9:11">
      <c r="I1169" s="160"/>
      <c r="J1169" s="160"/>
      <c r="K1169" s="160"/>
    </row>
    <row r="1170" spans="9:11">
      <c r="I1170" s="160"/>
      <c r="J1170" s="160"/>
      <c r="K1170" s="160"/>
    </row>
    <row r="1171" spans="9:11">
      <c r="I1171" s="160"/>
      <c r="J1171" s="160"/>
      <c r="K1171" s="160"/>
    </row>
    <row r="1172" spans="9:11">
      <c r="I1172" s="160"/>
      <c r="J1172" s="160"/>
      <c r="K1172" s="160"/>
    </row>
    <row r="1173" spans="9:11">
      <c r="I1173" s="160"/>
      <c r="J1173" s="160"/>
      <c r="K1173" s="160"/>
    </row>
    <row r="1174" spans="9:11">
      <c r="I1174" s="160"/>
      <c r="J1174" s="160"/>
      <c r="K1174" s="160"/>
    </row>
    <row r="1175" spans="9:11">
      <c r="I1175" s="160"/>
      <c r="J1175" s="160"/>
      <c r="K1175" s="160"/>
    </row>
    <row r="1176" spans="9:11">
      <c r="I1176" s="160"/>
      <c r="J1176" s="160"/>
      <c r="K1176" s="160"/>
    </row>
    <row r="1177" spans="9:11">
      <c r="I1177" s="160"/>
      <c r="J1177" s="160"/>
      <c r="K1177" s="160"/>
    </row>
    <row r="1178" spans="9:11">
      <c r="I1178" s="160"/>
      <c r="J1178" s="160"/>
      <c r="K1178" s="160"/>
    </row>
    <row r="1179" spans="9:11">
      <c r="I1179" s="160"/>
      <c r="J1179" s="160"/>
      <c r="K1179" s="160"/>
    </row>
    <row r="1180" spans="9:11">
      <c r="I1180" s="160"/>
      <c r="J1180" s="160"/>
      <c r="K1180" s="160"/>
    </row>
    <row r="1181" spans="9:11">
      <c r="I1181" s="160"/>
      <c r="J1181" s="160"/>
      <c r="K1181" s="160"/>
    </row>
    <row r="1182" spans="9:11">
      <c r="I1182" s="160"/>
      <c r="J1182" s="160"/>
      <c r="K1182" s="160"/>
    </row>
    <row r="1183" spans="9:11">
      <c r="I1183" s="160"/>
      <c r="J1183" s="160"/>
      <c r="K1183" s="160"/>
    </row>
    <row r="1184" spans="9:11">
      <c r="I1184" s="160"/>
      <c r="J1184" s="160"/>
      <c r="K1184" s="160"/>
    </row>
    <row r="1185" spans="9:11">
      <c r="I1185" s="160"/>
      <c r="J1185" s="160"/>
      <c r="K1185" s="160"/>
    </row>
    <row r="1186" spans="9:11">
      <c r="I1186" s="160"/>
      <c r="J1186" s="160"/>
      <c r="K1186" s="160"/>
    </row>
    <row r="1187" spans="9:11">
      <c r="I1187" s="160"/>
      <c r="J1187" s="160"/>
      <c r="K1187" s="160"/>
    </row>
    <row r="1188" spans="9:11">
      <c r="I1188" s="160"/>
      <c r="J1188" s="160"/>
      <c r="K1188" s="160"/>
    </row>
    <row r="1189" spans="9:11">
      <c r="I1189" s="160"/>
      <c r="J1189" s="160"/>
      <c r="K1189" s="160"/>
    </row>
    <row r="1190" spans="9:11">
      <c r="I1190" s="160"/>
      <c r="J1190" s="160"/>
      <c r="K1190" s="160"/>
    </row>
    <row r="1191" spans="9:11">
      <c r="I1191" s="160"/>
      <c r="J1191" s="160"/>
      <c r="K1191" s="160"/>
    </row>
    <row r="1192" spans="9:11">
      <c r="I1192" s="160"/>
      <c r="J1192" s="160"/>
      <c r="K1192" s="160"/>
    </row>
    <row r="1193" spans="9:11">
      <c r="I1193" s="160"/>
      <c r="J1193" s="160"/>
      <c r="K1193" s="160"/>
    </row>
    <row r="1194" spans="9:11">
      <c r="I1194" s="160"/>
      <c r="J1194" s="160"/>
      <c r="K1194" s="160"/>
    </row>
    <row r="1195" spans="9:11">
      <c r="I1195" s="160"/>
      <c r="J1195" s="160"/>
      <c r="K1195" s="160"/>
    </row>
    <row r="1196" spans="9:11">
      <c r="I1196" s="160"/>
      <c r="J1196" s="160"/>
      <c r="K1196" s="160"/>
    </row>
    <row r="1197" spans="9:11">
      <c r="I1197" s="160"/>
      <c r="J1197" s="160"/>
      <c r="K1197" s="160"/>
    </row>
    <row r="1198" spans="9:11">
      <c r="I1198" s="160"/>
      <c r="J1198" s="160"/>
      <c r="K1198" s="160"/>
    </row>
    <row r="1199" spans="9:11">
      <c r="I1199" s="160"/>
      <c r="J1199" s="160"/>
      <c r="K1199" s="160"/>
    </row>
    <row r="1200" spans="9:11">
      <c r="I1200" s="160"/>
      <c r="J1200" s="160"/>
      <c r="K1200" s="160"/>
    </row>
    <row r="1201" spans="9:11">
      <c r="I1201" s="160"/>
      <c r="J1201" s="160"/>
      <c r="K1201" s="160"/>
    </row>
    <row r="1202" spans="9:11">
      <c r="I1202" s="160"/>
      <c r="J1202" s="160"/>
      <c r="K1202" s="160"/>
    </row>
    <row r="1203" spans="9:11">
      <c r="I1203" s="160"/>
      <c r="J1203" s="160"/>
      <c r="K1203" s="160"/>
    </row>
    <row r="1204" spans="9:11">
      <c r="I1204" s="160"/>
      <c r="J1204" s="160"/>
      <c r="K1204" s="160"/>
    </row>
    <row r="1205" spans="9:11">
      <c r="I1205" s="160"/>
      <c r="J1205" s="160"/>
      <c r="K1205" s="160"/>
    </row>
    <row r="1206" spans="9:11">
      <c r="I1206" s="160"/>
      <c r="J1206" s="160"/>
      <c r="K1206" s="160"/>
    </row>
    <row r="1207" spans="9:11">
      <c r="I1207" s="160"/>
      <c r="J1207" s="160"/>
      <c r="K1207" s="160"/>
    </row>
    <row r="1208" spans="9:11">
      <c r="I1208" s="160"/>
      <c r="J1208" s="160"/>
      <c r="K1208" s="160"/>
    </row>
    <row r="1209" spans="9:11">
      <c r="I1209" s="160"/>
      <c r="J1209" s="160"/>
      <c r="K1209" s="160"/>
    </row>
    <row r="1210" spans="9:11">
      <c r="I1210" s="160"/>
      <c r="J1210" s="160"/>
      <c r="K1210" s="160"/>
    </row>
    <row r="1211" spans="9:11">
      <c r="I1211" s="160"/>
      <c r="J1211" s="160"/>
      <c r="K1211" s="160"/>
    </row>
    <row r="1212" spans="9:11">
      <c r="I1212" s="160"/>
      <c r="J1212" s="160"/>
      <c r="K1212" s="160"/>
    </row>
    <row r="1213" spans="9:11">
      <c r="I1213" s="160"/>
      <c r="J1213" s="160"/>
      <c r="K1213" s="160"/>
    </row>
    <row r="1214" spans="9:11">
      <c r="I1214" s="160"/>
      <c r="J1214" s="160"/>
      <c r="K1214" s="160"/>
    </row>
    <row r="1215" spans="9:11">
      <c r="I1215" s="160"/>
      <c r="J1215" s="160"/>
      <c r="K1215" s="160"/>
    </row>
    <row r="1216" spans="9:11">
      <c r="I1216" s="160"/>
      <c r="J1216" s="160"/>
      <c r="K1216" s="160"/>
    </row>
    <row r="1217" spans="9:11">
      <c r="I1217" s="160"/>
      <c r="J1217" s="160"/>
      <c r="K1217" s="160"/>
    </row>
    <row r="1218" spans="9:11">
      <c r="I1218" s="160"/>
      <c r="J1218" s="160"/>
      <c r="K1218" s="160"/>
    </row>
    <row r="1219" spans="9:11">
      <c r="I1219" s="160"/>
      <c r="J1219" s="160"/>
      <c r="K1219" s="160"/>
    </row>
    <row r="1220" spans="9:11">
      <c r="I1220" s="160"/>
      <c r="J1220" s="160"/>
      <c r="K1220" s="160"/>
    </row>
    <row r="1221" spans="9:11">
      <c r="I1221" s="160"/>
      <c r="J1221" s="160"/>
      <c r="K1221" s="160"/>
    </row>
    <row r="1222" spans="9:11">
      <c r="I1222" s="160"/>
      <c r="J1222" s="160"/>
      <c r="K1222" s="160"/>
    </row>
    <row r="1223" spans="9:11">
      <c r="I1223" s="160"/>
      <c r="J1223" s="160"/>
      <c r="K1223" s="160"/>
    </row>
    <row r="1224" spans="9:11">
      <c r="I1224" s="160"/>
      <c r="J1224" s="160"/>
      <c r="K1224" s="160"/>
    </row>
    <row r="1225" spans="9:11">
      <c r="I1225" s="160"/>
      <c r="J1225" s="160"/>
      <c r="K1225" s="160"/>
    </row>
    <row r="1226" spans="9:11">
      <c r="I1226" s="160"/>
      <c r="J1226" s="160"/>
      <c r="K1226" s="160"/>
    </row>
    <row r="1227" spans="9:11">
      <c r="I1227" s="160"/>
      <c r="J1227" s="160"/>
      <c r="K1227" s="160"/>
    </row>
    <row r="1228" spans="9:11">
      <c r="I1228" s="160"/>
      <c r="J1228" s="160"/>
      <c r="K1228" s="160"/>
    </row>
    <row r="1229" spans="9:11">
      <c r="I1229" s="160"/>
      <c r="J1229" s="160"/>
      <c r="K1229" s="160"/>
    </row>
    <row r="1230" spans="9:11">
      <c r="I1230" s="160"/>
      <c r="J1230" s="160"/>
      <c r="K1230" s="160"/>
    </row>
    <row r="1231" spans="9:11">
      <c r="I1231" s="160"/>
      <c r="J1231" s="160"/>
      <c r="K1231" s="160"/>
    </row>
    <row r="1232" spans="9:11">
      <c r="I1232" s="160"/>
      <c r="J1232" s="160"/>
      <c r="K1232" s="160"/>
    </row>
    <row r="1233" spans="9:11">
      <c r="I1233" s="160"/>
      <c r="J1233" s="160"/>
      <c r="K1233" s="160"/>
    </row>
    <row r="1234" spans="9:11">
      <c r="I1234" s="160"/>
      <c r="J1234" s="160"/>
      <c r="K1234" s="160"/>
    </row>
    <row r="1235" spans="9:11">
      <c r="I1235" s="160"/>
      <c r="J1235" s="160"/>
      <c r="K1235" s="160"/>
    </row>
    <row r="1236" spans="9:11">
      <c r="I1236" s="160"/>
      <c r="J1236" s="160"/>
      <c r="K1236" s="160"/>
    </row>
    <row r="1237" spans="9:11">
      <c r="I1237" s="160"/>
      <c r="J1237" s="160"/>
      <c r="K1237" s="160"/>
    </row>
    <row r="1238" spans="9:11">
      <c r="I1238" s="160"/>
      <c r="J1238" s="160"/>
      <c r="K1238" s="160"/>
    </row>
    <row r="1239" spans="9:11">
      <c r="I1239" s="160"/>
      <c r="J1239" s="160"/>
      <c r="K1239" s="160"/>
    </row>
    <row r="1240" spans="9:11">
      <c r="I1240" s="160"/>
      <c r="J1240" s="160"/>
      <c r="K1240" s="160"/>
    </row>
    <row r="1241" spans="9:11">
      <c r="I1241" s="160"/>
      <c r="J1241" s="160"/>
      <c r="K1241" s="160"/>
    </row>
    <row r="1242" spans="9:11">
      <c r="I1242" s="160"/>
      <c r="J1242" s="160"/>
      <c r="K1242" s="160"/>
    </row>
    <row r="1243" spans="9:11">
      <c r="I1243" s="160"/>
      <c r="J1243" s="160"/>
      <c r="K1243" s="160"/>
    </row>
    <row r="1244" spans="9:11">
      <c r="I1244" s="160"/>
      <c r="J1244" s="160"/>
      <c r="K1244" s="160"/>
    </row>
    <row r="1245" spans="9:11">
      <c r="I1245" s="160"/>
      <c r="J1245" s="160"/>
      <c r="K1245" s="160"/>
    </row>
    <row r="1246" spans="9:11">
      <c r="I1246" s="160"/>
      <c r="J1246" s="160"/>
      <c r="K1246" s="160"/>
    </row>
    <row r="1247" spans="9:11">
      <c r="I1247" s="160"/>
      <c r="J1247" s="160"/>
      <c r="K1247" s="160"/>
    </row>
    <row r="1248" spans="9:11">
      <c r="I1248" s="160"/>
      <c r="J1248" s="160"/>
      <c r="K1248" s="160"/>
    </row>
    <row r="1249" spans="9:11">
      <c r="I1249" s="160"/>
      <c r="J1249" s="160"/>
      <c r="K1249" s="160"/>
    </row>
    <row r="1250" spans="9:11">
      <c r="I1250" s="160"/>
      <c r="J1250" s="160"/>
      <c r="K1250" s="160"/>
    </row>
    <row r="1251" spans="9:11">
      <c r="I1251" s="160"/>
      <c r="J1251" s="160"/>
      <c r="K1251" s="160"/>
    </row>
    <row r="1252" spans="9:11">
      <c r="I1252" s="160"/>
      <c r="J1252" s="160"/>
      <c r="K1252" s="160"/>
    </row>
    <row r="1253" spans="9:11">
      <c r="I1253" s="160"/>
      <c r="J1253" s="160"/>
      <c r="K1253" s="160"/>
    </row>
    <row r="1254" spans="9:11">
      <c r="I1254" s="160"/>
      <c r="J1254" s="160"/>
      <c r="K1254" s="160"/>
    </row>
    <row r="1255" spans="9:11">
      <c r="I1255" s="160"/>
      <c r="J1255" s="160"/>
      <c r="K1255" s="160"/>
    </row>
    <row r="1256" spans="9:11">
      <c r="I1256" s="160"/>
      <c r="J1256" s="160"/>
      <c r="K1256" s="160"/>
    </row>
    <row r="1257" spans="9:11">
      <c r="I1257" s="160"/>
      <c r="J1257" s="160"/>
      <c r="K1257" s="160"/>
    </row>
    <row r="1258" spans="9:11">
      <c r="I1258" s="160"/>
      <c r="J1258" s="160"/>
      <c r="K1258" s="160"/>
    </row>
    <row r="1259" spans="9:11">
      <c r="I1259" s="160"/>
      <c r="J1259" s="160"/>
      <c r="K1259" s="160"/>
    </row>
    <row r="1260" spans="9:11">
      <c r="I1260" s="160"/>
      <c r="J1260" s="160"/>
      <c r="K1260" s="160"/>
    </row>
    <row r="1261" spans="9:11">
      <c r="I1261" s="160"/>
      <c r="J1261" s="160"/>
      <c r="K1261" s="160"/>
    </row>
    <row r="1262" spans="9:11">
      <c r="I1262" s="160"/>
      <c r="J1262" s="160"/>
      <c r="K1262" s="160"/>
    </row>
    <row r="1263" spans="9:11">
      <c r="I1263" s="160"/>
      <c r="J1263" s="160"/>
      <c r="K1263" s="160"/>
    </row>
    <row r="1264" spans="9:11">
      <c r="I1264" s="160"/>
      <c r="J1264" s="160"/>
      <c r="K1264" s="160"/>
    </row>
    <row r="1265" spans="9:11">
      <c r="I1265" s="160"/>
      <c r="J1265" s="160"/>
      <c r="K1265" s="160"/>
    </row>
    <row r="1266" spans="9:11">
      <c r="I1266" s="160"/>
      <c r="J1266" s="160"/>
      <c r="K1266" s="160"/>
    </row>
    <row r="1267" spans="9:11">
      <c r="I1267" s="160"/>
      <c r="J1267" s="160"/>
      <c r="K1267" s="160"/>
    </row>
    <row r="1268" spans="9:11">
      <c r="I1268" s="160"/>
      <c r="J1268" s="160"/>
      <c r="K1268" s="160"/>
    </row>
    <row r="1269" spans="9:11">
      <c r="I1269" s="160"/>
      <c r="J1269" s="160"/>
      <c r="K1269" s="160"/>
    </row>
    <row r="1270" spans="9:11">
      <c r="I1270" s="160"/>
      <c r="J1270" s="160"/>
      <c r="K1270" s="160"/>
    </row>
    <row r="1271" spans="9:11">
      <c r="I1271" s="160"/>
      <c r="J1271" s="160"/>
      <c r="K1271" s="160"/>
    </row>
    <row r="1272" spans="9:11">
      <c r="I1272" s="160"/>
      <c r="J1272" s="160"/>
      <c r="K1272" s="160"/>
    </row>
    <row r="1273" spans="9:11">
      <c r="I1273" s="160"/>
      <c r="J1273" s="160"/>
      <c r="K1273" s="160"/>
    </row>
    <row r="1274" spans="9:11">
      <c r="I1274" s="160"/>
      <c r="J1274" s="160"/>
      <c r="K1274" s="160"/>
    </row>
    <row r="1275" spans="9:11">
      <c r="I1275" s="160"/>
      <c r="J1275" s="160"/>
      <c r="K1275" s="160"/>
    </row>
    <row r="1276" spans="9:11">
      <c r="I1276" s="160"/>
      <c r="J1276" s="160"/>
      <c r="K1276" s="160"/>
    </row>
    <row r="1277" spans="9:11">
      <c r="I1277" s="160"/>
      <c r="J1277" s="160"/>
      <c r="K1277" s="160"/>
    </row>
    <row r="1278" spans="9:11">
      <c r="I1278" s="160"/>
      <c r="J1278" s="160"/>
      <c r="K1278" s="160"/>
    </row>
    <row r="1279" spans="9:11">
      <c r="I1279" s="160"/>
      <c r="J1279" s="160"/>
      <c r="K1279" s="160"/>
    </row>
    <row r="1280" spans="9:11">
      <c r="I1280" s="160"/>
      <c r="J1280" s="160"/>
      <c r="K1280" s="160"/>
    </row>
    <row r="1281" spans="9:11">
      <c r="I1281" s="160"/>
      <c r="J1281" s="160"/>
      <c r="K1281" s="160"/>
    </row>
    <row r="1282" spans="9:11">
      <c r="I1282" s="160"/>
      <c r="J1282" s="160"/>
      <c r="K1282" s="160"/>
    </row>
    <row r="1283" spans="9:11">
      <c r="I1283" s="160"/>
      <c r="J1283" s="160"/>
      <c r="K1283" s="160"/>
    </row>
    <row r="1284" spans="9:11">
      <c r="I1284" s="160"/>
      <c r="J1284" s="160"/>
      <c r="K1284" s="160"/>
    </row>
    <row r="1285" spans="9:11">
      <c r="I1285" s="160"/>
      <c r="J1285" s="160"/>
      <c r="K1285" s="160"/>
    </row>
    <row r="1286" spans="9:11">
      <c r="I1286" s="160"/>
      <c r="J1286" s="160"/>
      <c r="K1286" s="160"/>
    </row>
    <row r="1287" spans="9:11">
      <c r="I1287" s="160"/>
      <c r="J1287" s="160"/>
      <c r="K1287" s="160"/>
    </row>
    <row r="1288" spans="9:11">
      <c r="I1288" s="160"/>
      <c r="J1288" s="160"/>
      <c r="K1288" s="160"/>
    </row>
    <row r="1289" spans="9:11">
      <c r="I1289" s="160"/>
      <c r="J1289" s="160"/>
      <c r="K1289" s="160"/>
    </row>
    <row r="1290" spans="9:11">
      <c r="I1290" s="160"/>
      <c r="J1290" s="160"/>
      <c r="K1290" s="160"/>
    </row>
    <row r="1291" spans="9:11">
      <c r="I1291" s="160"/>
      <c r="J1291" s="160"/>
      <c r="K1291" s="160"/>
    </row>
    <row r="1292" spans="9:11">
      <c r="I1292" s="160"/>
      <c r="J1292" s="160"/>
      <c r="K1292" s="160"/>
    </row>
    <row r="1293" spans="9:11">
      <c r="I1293" s="160"/>
      <c r="J1293" s="160"/>
      <c r="K1293" s="160"/>
    </row>
    <row r="1294" spans="9:11">
      <c r="I1294" s="160"/>
      <c r="J1294" s="160"/>
      <c r="K1294" s="160"/>
    </row>
    <row r="1295" spans="9:11">
      <c r="I1295" s="160"/>
      <c r="J1295" s="160"/>
      <c r="K1295" s="160"/>
    </row>
    <row r="1296" spans="9:11">
      <c r="I1296" s="160"/>
      <c r="J1296" s="160"/>
      <c r="K1296" s="160"/>
    </row>
    <row r="1297" spans="9:11">
      <c r="I1297" s="160"/>
      <c r="J1297" s="160"/>
      <c r="K1297" s="160"/>
    </row>
    <row r="1298" spans="9:11">
      <c r="I1298" s="160"/>
      <c r="J1298" s="160"/>
      <c r="K1298" s="160"/>
    </row>
    <row r="1299" spans="9:11">
      <c r="I1299" s="160"/>
      <c r="J1299" s="160"/>
      <c r="K1299" s="160"/>
    </row>
    <row r="1300" spans="9:11">
      <c r="I1300" s="160"/>
      <c r="J1300" s="160"/>
      <c r="K1300" s="160"/>
    </row>
    <row r="1301" spans="9:11">
      <c r="I1301" s="160"/>
      <c r="J1301" s="160"/>
      <c r="K1301" s="160"/>
    </row>
    <row r="1302" spans="9:11">
      <c r="I1302" s="160"/>
      <c r="J1302" s="160"/>
      <c r="K1302" s="160"/>
    </row>
    <row r="1303" spans="9:11">
      <c r="I1303" s="160"/>
      <c r="J1303" s="160"/>
      <c r="K1303" s="160"/>
    </row>
    <row r="1304" spans="9:11">
      <c r="I1304" s="160"/>
      <c r="J1304" s="160"/>
      <c r="K1304" s="160"/>
    </row>
    <row r="1305" spans="9:11">
      <c r="I1305" s="160"/>
      <c r="J1305" s="160"/>
      <c r="K1305" s="160"/>
    </row>
    <row r="1306" spans="9:11">
      <c r="I1306" s="160"/>
      <c r="J1306" s="160"/>
      <c r="K1306" s="160"/>
    </row>
    <row r="1307" spans="9:11">
      <c r="I1307" s="160"/>
      <c r="J1307" s="160"/>
      <c r="K1307" s="160"/>
    </row>
    <row r="1308" spans="9:11">
      <c r="I1308" s="160"/>
      <c r="J1308" s="160"/>
      <c r="K1308" s="160"/>
    </row>
    <row r="1309" spans="9:11">
      <c r="I1309" s="160"/>
      <c r="J1309" s="160"/>
      <c r="K1309" s="160"/>
    </row>
    <row r="1310" spans="9:11">
      <c r="I1310" s="160"/>
      <c r="J1310" s="160"/>
      <c r="K1310" s="160"/>
    </row>
    <row r="1311" spans="9:11">
      <c r="I1311" s="160"/>
      <c r="J1311" s="160"/>
      <c r="K1311" s="160"/>
    </row>
    <row r="1312" spans="9:11">
      <c r="I1312" s="160"/>
      <c r="J1312" s="160"/>
      <c r="K1312" s="160"/>
    </row>
    <row r="1313" spans="9:11">
      <c r="I1313" s="160"/>
      <c r="J1313" s="160"/>
      <c r="K1313" s="160"/>
    </row>
    <row r="1314" spans="9:11">
      <c r="I1314" s="160"/>
      <c r="J1314" s="160"/>
      <c r="K1314" s="160"/>
    </row>
    <row r="1315" spans="9:11">
      <c r="I1315" s="160"/>
      <c r="J1315" s="160"/>
      <c r="K1315" s="160"/>
    </row>
    <row r="1316" spans="9:11">
      <c r="I1316" s="160"/>
      <c r="J1316" s="160"/>
      <c r="K1316" s="160"/>
    </row>
    <row r="1317" spans="9:11">
      <c r="I1317" s="160"/>
      <c r="J1317" s="160"/>
      <c r="K1317" s="160"/>
    </row>
    <row r="1318" spans="9:11">
      <c r="I1318" s="160"/>
      <c r="J1318" s="160"/>
      <c r="K1318" s="160"/>
    </row>
    <row r="1319" spans="9:11">
      <c r="I1319" s="160"/>
      <c r="J1319" s="160"/>
      <c r="K1319" s="160"/>
    </row>
    <row r="1320" spans="9:11">
      <c r="I1320" s="160"/>
      <c r="J1320" s="160"/>
      <c r="K1320" s="160"/>
    </row>
    <row r="1321" spans="9:11">
      <c r="I1321" s="160"/>
      <c r="J1321" s="160"/>
      <c r="K1321" s="160"/>
    </row>
    <row r="1322" spans="9:11">
      <c r="I1322" s="160"/>
      <c r="J1322" s="160"/>
      <c r="K1322" s="160"/>
    </row>
    <row r="1323" spans="9:11">
      <c r="I1323" s="160"/>
      <c r="J1323" s="160"/>
      <c r="K1323" s="160"/>
    </row>
    <row r="1324" spans="9:11">
      <c r="I1324" s="160"/>
      <c r="J1324" s="160"/>
      <c r="K1324" s="160"/>
    </row>
    <row r="1325" spans="9:11">
      <c r="I1325" s="160"/>
      <c r="J1325" s="160"/>
      <c r="K1325" s="160"/>
    </row>
    <row r="1326" spans="9:11">
      <c r="I1326" s="160"/>
      <c r="J1326" s="160"/>
      <c r="K1326" s="160"/>
    </row>
    <row r="1327" spans="9:11">
      <c r="I1327" s="160"/>
      <c r="J1327" s="160"/>
      <c r="K1327" s="160"/>
    </row>
    <row r="1328" spans="9:11">
      <c r="I1328" s="160"/>
      <c r="J1328" s="160"/>
      <c r="K1328" s="160"/>
    </row>
    <row r="1329" spans="9:11">
      <c r="I1329" s="160"/>
      <c r="J1329" s="160"/>
      <c r="K1329" s="160"/>
    </row>
    <row r="1330" spans="9:11">
      <c r="I1330" s="160"/>
      <c r="J1330" s="160"/>
      <c r="K1330" s="160"/>
    </row>
    <row r="1331" spans="9:11">
      <c r="I1331" s="160"/>
      <c r="J1331" s="160"/>
      <c r="K1331" s="160"/>
    </row>
    <row r="1332" spans="9:11">
      <c r="I1332" s="160"/>
      <c r="J1332" s="160"/>
      <c r="K1332" s="160"/>
    </row>
    <row r="1333" spans="9:11">
      <c r="I1333" s="160"/>
      <c r="J1333" s="160"/>
      <c r="K1333" s="160"/>
    </row>
    <row r="1334" spans="9:11">
      <c r="I1334" s="160"/>
      <c r="J1334" s="160"/>
      <c r="K1334" s="160"/>
    </row>
    <row r="1335" spans="9:11">
      <c r="I1335" s="160"/>
      <c r="J1335" s="160"/>
      <c r="K1335" s="160"/>
    </row>
    <row r="1336" spans="9:11">
      <c r="I1336" s="160"/>
      <c r="J1336" s="160"/>
      <c r="K1336" s="160"/>
    </row>
    <row r="1337" spans="9:11">
      <c r="I1337" s="160"/>
      <c r="J1337" s="160"/>
      <c r="K1337" s="160"/>
    </row>
    <row r="1338" spans="9:11">
      <c r="I1338" s="160"/>
      <c r="J1338" s="160"/>
      <c r="K1338" s="160"/>
    </row>
    <row r="1339" spans="9:11">
      <c r="I1339" s="160"/>
      <c r="J1339" s="160"/>
      <c r="K1339" s="160"/>
    </row>
    <row r="1340" spans="9:11">
      <c r="I1340" s="160"/>
      <c r="J1340" s="160"/>
      <c r="K1340" s="160"/>
    </row>
    <row r="1341" spans="9:11">
      <c r="I1341" s="160"/>
      <c r="J1341" s="160"/>
      <c r="K1341" s="160"/>
    </row>
    <row r="1342" spans="9:11">
      <c r="I1342" s="160"/>
      <c r="J1342" s="160"/>
      <c r="K1342" s="160"/>
    </row>
    <row r="1343" spans="9:11">
      <c r="I1343" s="160"/>
      <c r="J1343" s="160"/>
      <c r="K1343" s="160"/>
    </row>
    <row r="1344" spans="9:11">
      <c r="I1344" s="160"/>
      <c r="J1344" s="160"/>
      <c r="K1344" s="160"/>
    </row>
    <row r="1345" spans="9:11">
      <c r="I1345" s="160"/>
      <c r="J1345" s="160"/>
      <c r="K1345" s="160"/>
    </row>
    <row r="1346" spans="9:11">
      <c r="I1346" s="160"/>
      <c r="J1346" s="160"/>
      <c r="K1346" s="160"/>
    </row>
    <row r="1347" spans="9:11">
      <c r="I1347" s="160"/>
      <c r="J1347" s="160"/>
      <c r="K1347" s="160"/>
    </row>
    <row r="1348" spans="9:11">
      <c r="I1348" s="160"/>
      <c r="J1348" s="160"/>
      <c r="K1348" s="160"/>
    </row>
    <row r="1349" spans="9:11">
      <c r="I1349" s="160"/>
      <c r="J1349" s="160"/>
      <c r="K1349" s="160"/>
    </row>
    <row r="1350" spans="9:11">
      <c r="I1350" s="160"/>
      <c r="J1350" s="160"/>
      <c r="K1350" s="160"/>
    </row>
    <row r="1351" spans="9:11">
      <c r="I1351" s="160"/>
      <c r="J1351" s="160"/>
      <c r="K1351" s="160"/>
    </row>
    <row r="1352" spans="9:11">
      <c r="I1352" s="160"/>
      <c r="J1352" s="160"/>
      <c r="K1352" s="160"/>
    </row>
    <row r="1353" spans="9:11">
      <c r="I1353" s="160"/>
      <c r="J1353" s="160"/>
      <c r="K1353" s="160"/>
    </row>
    <row r="1354" spans="9:11">
      <c r="I1354" s="160"/>
      <c r="J1354" s="160"/>
      <c r="K1354" s="160"/>
    </row>
    <row r="1355" spans="9:11">
      <c r="I1355" s="160"/>
      <c r="J1355" s="160"/>
      <c r="K1355" s="160"/>
    </row>
    <row r="1356" spans="9:11">
      <c r="I1356" s="160"/>
      <c r="J1356" s="160"/>
      <c r="K1356" s="160"/>
    </row>
    <row r="1357" spans="9:11">
      <c r="I1357" s="160"/>
      <c r="J1357" s="160"/>
      <c r="K1357" s="160"/>
    </row>
    <row r="1358" spans="9:11">
      <c r="I1358" s="160"/>
      <c r="J1358" s="160"/>
      <c r="K1358" s="160"/>
    </row>
    <row r="1359" spans="9:11">
      <c r="I1359" s="160"/>
      <c r="J1359" s="160"/>
      <c r="K1359" s="160"/>
    </row>
    <row r="1360" spans="9:11">
      <c r="I1360" s="160"/>
      <c r="J1360" s="160"/>
      <c r="K1360" s="160"/>
    </row>
    <row r="1361" spans="9:11">
      <c r="I1361" s="160"/>
      <c r="J1361" s="160"/>
      <c r="K1361" s="160"/>
    </row>
    <row r="1362" spans="9:11">
      <c r="I1362" s="160"/>
      <c r="J1362" s="160"/>
      <c r="K1362" s="160"/>
    </row>
    <row r="1363" spans="9:11">
      <c r="I1363" s="160"/>
      <c r="J1363" s="160"/>
      <c r="K1363" s="160"/>
    </row>
    <row r="1364" spans="9:11">
      <c r="I1364" s="160"/>
      <c r="J1364" s="160"/>
      <c r="K1364" s="160"/>
    </row>
    <row r="1365" spans="9:11">
      <c r="I1365" s="160"/>
      <c r="J1365" s="160"/>
      <c r="K1365" s="160"/>
    </row>
    <row r="1366" spans="9:11">
      <c r="I1366" s="160"/>
      <c r="J1366" s="160"/>
      <c r="K1366" s="160"/>
    </row>
    <row r="1367" spans="9:11">
      <c r="I1367" s="160"/>
      <c r="J1367" s="160"/>
      <c r="K1367" s="160"/>
    </row>
    <row r="1368" spans="9:11">
      <c r="I1368" s="160"/>
      <c r="J1368" s="160"/>
      <c r="K1368" s="160"/>
    </row>
    <row r="1369" spans="9:11">
      <c r="I1369" s="160"/>
      <c r="J1369" s="160"/>
      <c r="K1369" s="160"/>
    </row>
    <row r="1370" spans="9:11">
      <c r="I1370" s="160"/>
      <c r="J1370" s="160"/>
      <c r="K1370" s="160"/>
    </row>
    <row r="1371" spans="9:11">
      <c r="I1371" s="160"/>
      <c r="J1371" s="160"/>
      <c r="K1371" s="160"/>
    </row>
    <row r="1372" spans="9:11">
      <c r="I1372" s="160"/>
      <c r="J1372" s="160"/>
      <c r="K1372" s="160"/>
    </row>
    <row r="1373" spans="9:11">
      <c r="I1373" s="160"/>
      <c r="J1373" s="160"/>
      <c r="K1373" s="160"/>
    </row>
    <row r="1374" spans="9:11">
      <c r="I1374" s="160"/>
      <c r="J1374" s="160"/>
      <c r="K1374" s="160"/>
    </row>
    <row r="1375" spans="9:11">
      <c r="I1375" s="160"/>
      <c r="J1375" s="160"/>
      <c r="K1375" s="160"/>
    </row>
    <row r="1376" spans="9:11">
      <c r="I1376" s="160"/>
      <c r="J1376" s="160"/>
      <c r="K1376" s="160"/>
    </row>
    <row r="1377" spans="9:11">
      <c r="I1377" s="160"/>
      <c r="J1377" s="160"/>
      <c r="K1377" s="160"/>
    </row>
    <row r="1378" spans="9:11">
      <c r="I1378" s="160"/>
      <c r="J1378" s="160"/>
      <c r="K1378" s="160"/>
    </row>
    <row r="1379" spans="9:11">
      <c r="I1379" s="160"/>
      <c r="J1379" s="160"/>
      <c r="K1379" s="160"/>
    </row>
    <row r="1380" spans="9:11">
      <c r="I1380" s="160"/>
      <c r="J1380" s="160"/>
      <c r="K1380" s="160"/>
    </row>
    <row r="1381" spans="9:11">
      <c r="I1381" s="160"/>
      <c r="J1381" s="160"/>
      <c r="K1381" s="160"/>
    </row>
    <row r="1382" spans="9:11">
      <c r="I1382" s="160"/>
      <c r="J1382" s="160"/>
      <c r="K1382" s="160"/>
    </row>
    <row r="1383" spans="9:11">
      <c r="I1383" s="160"/>
      <c r="J1383" s="160"/>
      <c r="K1383" s="160"/>
    </row>
    <row r="1384" spans="9:11">
      <c r="I1384" s="160"/>
      <c r="J1384" s="160"/>
      <c r="K1384" s="160"/>
    </row>
    <row r="1385" spans="9:11">
      <c r="I1385" s="160"/>
      <c r="J1385" s="160"/>
      <c r="K1385" s="160"/>
    </row>
    <row r="1386" spans="9:11">
      <c r="I1386" s="160"/>
      <c r="J1386" s="160"/>
      <c r="K1386" s="160"/>
    </row>
    <row r="1387" spans="9:11">
      <c r="I1387" s="160"/>
      <c r="J1387" s="160"/>
      <c r="K1387" s="160"/>
    </row>
    <row r="1388" spans="9:11">
      <c r="I1388" s="160"/>
      <c r="J1388" s="160"/>
      <c r="K1388" s="160"/>
    </row>
    <row r="1389" spans="9:11">
      <c r="I1389" s="160"/>
      <c r="J1389" s="160"/>
      <c r="K1389" s="160"/>
    </row>
    <row r="1390" spans="9:11">
      <c r="I1390" s="160"/>
      <c r="J1390" s="160"/>
      <c r="K1390" s="160"/>
    </row>
    <row r="1391" spans="9:11">
      <c r="I1391" s="160"/>
      <c r="J1391" s="160"/>
      <c r="K1391" s="160"/>
    </row>
    <row r="1392" spans="9:11">
      <c r="I1392" s="160"/>
      <c r="J1392" s="160"/>
      <c r="K1392" s="160"/>
    </row>
    <row r="1393" spans="9:11">
      <c r="I1393" s="160"/>
      <c r="J1393" s="160"/>
      <c r="K1393" s="160"/>
    </row>
    <row r="1394" spans="9:11">
      <c r="I1394" s="160"/>
      <c r="J1394" s="160"/>
      <c r="K1394" s="160"/>
    </row>
    <row r="1395" spans="9:11">
      <c r="I1395" s="160"/>
      <c r="J1395" s="160"/>
      <c r="K1395" s="160"/>
    </row>
    <row r="1396" spans="9:11">
      <c r="I1396" s="160"/>
      <c r="J1396" s="160"/>
      <c r="K1396" s="160"/>
    </row>
    <row r="1397" spans="9:11">
      <c r="I1397" s="160"/>
      <c r="J1397" s="160"/>
      <c r="K1397" s="160"/>
    </row>
    <row r="1398" spans="9:11">
      <c r="I1398" s="160"/>
      <c r="J1398" s="160"/>
      <c r="K1398" s="160"/>
    </row>
    <row r="1399" spans="9:11">
      <c r="I1399" s="160"/>
      <c r="J1399" s="160"/>
      <c r="K1399" s="160"/>
    </row>
    <row r="1400" spans="9:11">
      <c r="I1400" s="160"/>
      <c r="J1400" s="160"/>
      <c r="K1400" s="160"/>
    </row>
    <row r="1401" spans="9:11">
      <c r="I1401" s="160"/>
      <c r="J1401" s="160"/>
      <c r="K1401" s="160"/>
    </row>
    <row r="1402" spans="9:11">
      <c r="I1402" s="160"/>
      <c r="J1402" s="160"/>
      <c r="K1402" s="160"/>
    </row>
    <row r="1403" spans="9:11">
      <c r="I1403" s="160"/>
      <c r="J1403" s="160"/>
      <c r="K1403" s="160"/>
    </row>
    <row r="1404" spans="9:11">
      <c r="I1404" s="160"/>
      <c r="J1404" s="160"/>
      <c r="K1404" s="160"/>
    </row>
    <row r="1405" spans="9:11">
      <c r="I1405" s="160"/>
      <c r="J1405" s="160"/>
      <c r="K1405" s="160"/>
    </row>
    <row r="1406" spans="9:11">
      <c r="I1406" s="160"/>
      <c r="J1406" s="160"/>
      <c r="K1406" s="160"/>
    </row>
    <row r="1407" spans="9:11">
      <c r="I1407" s="160"/>
      <c r="J1407" s="160"/>
      <c r="K1407" s="160"/>
    </row>
    <row r="1408" spans="9:11">
      <c r="I1408" s="160"/>
      <c r="J1408" s="160"/>
      <c r="K1408" s="160"/>
    </row>
    <row r="1409" spans="9:11">
      <c r="I1409" s="160"/>
      <c r="J1409" s="160"/>
      <c r="K1409" s="160"/>
    </row>
    <row r="1410" spans="9:11">
      <c r="I1410" s="160"/>
      <c r="J1410" s="160"/>
      <c r="K1410" s="160"/>
    </row>
    <row r="1411" spans="9:11">
      <c r="I1411" s="160"/>
      <c r="J1411" s="160"/>
      <c r="K1411" s="160"/>
    </row>
    <row r="1412" spans="9:11">
      <c r="I1412" s="160"/>
      <c r="J1412" s="160"/>
      <c r="K1412" s="160"/>
    </row>
    <row r="1413" spans="9:11">
      <c r="I1413" s="160"/>
      <c r="J1413" s="160"/>
      <c r="K1413" s="160"/>
    </row>
    <row r="1414" spans="9:11">
      <c r="I1414" s="160"/>
      <c r="J1414" s="160"/>
      <c r="K1414" s="160"/>
    </row>
    <row r="1415" spans="9:11">
      <c r="I1415" s="160"/>
      <c r="J1415" s="160"/>
      <c r="K1415" s="160"/>
    </row>
    <row r="1416" spans="9:11">
      <c r="I1416" s="160"/>
      <c r="J1416" s="160"/>
      <c r="K1416" s="160"/>
    </row>
    <row r="1417" spans="9:11">
      <c r="I1417" s="160"/>
      <c r="J1417" s="160"/>
      <c r="K1417" s="160"/>
    </row>
    <row r="1418" spans="9:11">
      <c r="I1418" s="160"/>
      <c r="J1418" s="160"/>
      <c r="K1418" s="160"/>
    </row>
    <row r="1419" spans="9:11">
      <c r="I1419" s="160"/>
      <c r="J1419" s="160"/>
      <c r="K1419" s="160"/>
    </row>
    <row r="1420" spans="9:11">
      <c r="I1420" s="160"/>
      <c r="J1420" s="160"/>
      <c r="K1420" s="160"/>
    </row>
    <row r="1421" spans="9:11">
      <c r="I1421" s="160"/>
      <c r="J1421" s="160"/>
      <c r="K1421" s="160"/>
    </row>
    <row r="1422" spans="9:11">
      <c r="I1422" s="160"/>
      <c r="J1422" s="160"/>
      <c r="K1422" s="160"/>
    </row>
    <row r="1423" spans="9:11">
      <c r="I1423" s="160"/>
      <c r="J1423" s="160"/>
      <c r="K1423" s="160"/>
    </row>
    <row r="1424" spans="9:11">
      <c r="I1424" s="160"/>
      <c r="J1424" s="160"/>
      <c r="K1424" s="160"/>
    </row>
    <row r="1425" spans="9:11">
      <c r="I1425" s="160"/>
      <c r="J1425" s="160"/>
      <c r="K1425" s="160"/>
    </row>
    <row r="1426" spans="9:11">
      <c r="I1426" s="160"/>
      <c r="J1426" s="160"/>
      <c r="K1426" s="160"/>
    </row>
    <row r="1427" spans="9:11">
      <c r="I1427" s="160"/>
      <c r="J1427" s="160"/>
      <c r="K1427" s="160"/>
    </row>
    <row r="1428" spans="9:11">
      <c r="I1428" s="160"/>
      <c r="J1428" s="160"/>
      <c r="K1428" s="160"/>
    </row>
    <row r="1429" spans="9:11">
      <c r="I1429" s="160"/>
      <c r="J1429" s="160"/>
      <c r="K1429" s="160"/>
    </row>
    <row r="1430" spans="9:11">
      <c r="I1430" s="160"/>
      <c r="J1430" s="160"/>
      <c r="K1430" s="160"/>
    </row>
    <row r="1431" spans="9:11">
      <c r="I1431" s="160"/>
      <c r="J1431" s="160"/>
      <c r="K1431" s="160"/>
    </row>
    <row r="1432" spans="9:11">
      <c r="I1432" s="160"/>
      <c r="J1432" s="160"/>
      <c r="K1432" s="160"/>
    </row>
    <row r="1433" spans="9:11">
      <c r="I1433" s="160"/>
      <c r="J1433" s="160"/>
      <c r="K1433" s="160"/>
    </row>
    <row r="1434" spans="9:11">
      <c r="I1434" s="160"/>
      <c r="J1434" s="160"/>
      <c r="K1434" s="160"/>
    </row>
    <row r="1435" spans="9:11">
      <c r="I1435" s="160"/>
      <c r="J1435" s="160"/>
      <c r="K1435" s="160"/>
    </row>
    <row r="1436" spans="9:11">
      <c r="I1436" s="160"/>
      <c r="J1436" s="160"/>
      <c r="K1436" s="160"/>
    </row>
    <row r="1437" spans="9:11">
      <c r="I1437" s="160"/>
      <c r="J1437" s="160"/>
      <c r="K1437" s="160"/>
    </row>
    <row r="1438" spans="9:11">
      <c r="I1438" s="160"/>
      <c r="J1438" s="160"/>
      <c r="K1438" s="160"/>
    </row>
    <row r="1439" spans="9:11">
      <c r="I1439" s="160"/>
      <c r="J1439" s="160"/>
      <c r="K1439" s="160"/>
    </row>
    <row r="1440" spans="9:11">
      <c r="I1440" s="160"/>
      <c r="J1440" s="160"/>
      <c r="K1440" s="160"/>
    </row>
    <row r="1441" spans="9:11">
      <c r="I1441" s="160"/>
      <c r="J1441" s="160"/>
      <c r="K1441" s="160"/>
    </row>
    <row r="1442" spans="9:11">
      <c r="I1442" s="160"/>
      <c r="J1442" s="160"/>
      <c r="K1442" s="160"/>
    </row>
    <row r="1443" spans="9:11">
      <c r="I1443" s="160"/>
      <c r="J1443" s="160"/>
      <c r="K1443" s="160"/>
    </row>
    <row r="1444" spans="9:11">
      <c r="I1444" s="160"/>
      <c r="J1444" s="160"/>
      <c r="K1444" s="160"/>
    </row>
    <row r="1445" spans="9:11">
      <c r="I1445" s="160"/>
      <c r="J1445" s="160"/>
      <c r="K1445" s="160"/>
    </row>
    <row r="1446" spans="9:11">
      <c r="I1446" s="160"/>
      <c r="J1446" s="160"/>
      <c r="K1446" s="160"/>
    </row>
    <row r="1447" spans="9:11">
      <c r="I1447" s="160"/>
      <c r="J1447" s="160"/>
      <c r="K1447" s="160"/>
    </row>
    <row r="1448" spans="9:11">
      <c r="I1448" s="160"/>
      <c r="J1448" s="160"/>
      <c r="K1448" s="160"/>
    </row>
    <row r="1449" spans="9:11">
      <c r="I1449" s="160"/>
      <c r="J1449" s="160"/>
      <c r="K1449" s="160"/>
    </row>
    <row r="1450" spans="9:11">
      <c r="I1450" s="160"/>
      <c r="J1450" s="160"/>
      <c r="K1450" s="160"/>
    </row>
    <row r="1451" spans="9:11">
      <c r="I1451" s="160"/>
      <c r="J1451" s="160"/>
      <c r="K1451" s="160"/>
    </row>
    <row r="1452" spans="9:11">
      <c r="I1452" s="160"/>
      <c r="J1452" s="160"/>
      <c r="K1452" s="160"/>
    </row>
    <row r="1453" spans="9:11">
      <c r="I1453" s="160"/>
      <c r="J1453" s="160"/>
      <c r="K1453" s="160"/>
    </row>
    <row r="1454" spans="9:11">
      <c r="I1454" s="160"/>
      <c r="J1454" s="160"/>
      <c r="K1454" s="160"/>
    </row>
    <row r="1455" spans="9:11">
      <c r="I1455" s="160"/>
      <c r="J1455" s="160"/>
      <c r="K1455" s="160"/>
    </row>
    <row r="1456" spans="9:11">
      <c r="I1456" s="160"/>
      <c r="J1456" s="160"/>
      <c r="K1456" s="160"/>
    </row>
    <row r="1457" spans="9:11">
      <c r="I1457" s="160"/>
      <c r="J1457" s="160"/>
      <c r="K1457" s="160"/>
    </row>
    <row r="1458" spans="9:11">
      <c r="I1458" s="160"/>
      <c r="J1458" s="160"/>
      <c r="K1458" s="160"/>
    </row>
    <row r="1459" spans="9:11">
      <c r="I1459" s="160"/>
      <c r="J1459" s="160"/>
      <c r="K1459" s="160"/>
    </row>
    <row r="1460" spans="9:11">
      <c r="I1460" s="160"/>
      <c r="J1460" s="160"/>
      <c r="K1460" s="160"/>
    </row>
    <row r="1461" spans="9:11">
      <c r="I1461" s="160"/>
      <c r="J1461" s="160"/>
      <c r="K1461" s="160"/>
    </row>
    <row r="1462" spans="9:11">
      <c r="I1462" s="160"/>
      <c r="J1462" s="160"/>
      <c r="K1462" s="160"/>
    </row>
    <row r="1463" spans="9:11">
      <c r="I1463" s="160"/>
      <c r="J1463" s="160"/>
      <c r="K1463" s="160"/>
    </row>
    <row r="1464" spans="9:11">
      <c r="I1464" s="160"/>
      <c r="J1464" s="160"/>
      <c r="K1464" s="160"/>
    </row>
    <row r="1465" spans="9:11">
      <c r="I1465" s="160"/>
      <c r="J1465" s="160"/>
      <c r="K1465" s="160"/>
    </row>
    <row r="1466" spans="9:11">
      <c r="I1466" s="160"/>
      <c r="J1466" s="160"/>
      <c r="K1466" s="160"/>
    </row>
    <row r="1467" spans="9:11">
      <c r="I1467" s="160"/>
      <c r="J1467" s="160"/>
      <c r="K1467" s="160"/>
    </row>
    <row r="1468" spans="9:11">
      <c r="I1468" s="160"/>
      <c r="J1468" s="160"/>
      <c r="K1468" s="160"/>
    </row>
    <row r="1469" spans="9:11">
      <c r="I1469" s="160"/>
      <c r="J1469" s="160"/>
      <c r="K1469" s="160"/>
    </row>
    <row r="1470" spans="9:11">
      <c r="I1470" s="160"/>
      <c r="J1470" s="160"/>
      <c r="K1470" s="160"/>
    </row>
    <row r="1471" spans="9:11">
      <c r="I1471" s="160"/>
      <c r="J1471" s="160"/>
      <c r="K1471" s="160"/>
    </row>
    <row r="1472" spans="9:11">
      <c r="I1472" s="160"/>
      <c r="J1472" s="160"/>
      <c r="K1472" s="160"/>
    </row>
    <row r="1473" spans="9:11">
      <c r="I1473" s="160"/>
      <c r="J1473" s="160"/>
      <c r="K1473" s="160"/>
    </row>
    <row r="1474" spans="9:11">
      <c r="I1474" s="160"/>
      <c r="J1474" s="160"/>
      <c r="K1474" s="160"/>
    </row>
    <row r="1475" spans="9:11">
      <c r="I1475" s="160"/>
      <c r="J1475" s="160"/>
      <c r="K1475" s="160"/>
    </row>
    <row r="1476" spans="9:11">
      <c r="I1476" s="160"/>
      <c r="J1476" s="160"/>
      <c r="K1476" s="160"/>
    </row>
    <row r="1477" spans="9:11">
      <c r="I1477" s="160"/>
      <c r="J1477" s="160"/>
      <c r="K1477" s="160"/>
    </row>
    <row r="1478" spans="9:11">
      <c r="I1478" s="160"/>
      <c r="J1478" s="160"/>
      <c r="K1478" s="160"/>
    </row>
    <row r="1479" spans="9:11">
      <c r="I1479" s="160"/>
      <c r="J1479" s="160"/>
      <c r="K1479" s="160"/>
    </row>
    <row r="1480" spans="9:11">
      <c r="I1480" s="160"/>
      <c r="J1480" s="160"/>
      <c r="K1480" s="160"/>
    </row>
    <row r="1481" spans="9:11">
      <c r="I1481" s="160"/>
      <c r="J1481" s="160"/>
      <c r="K1481" s="160"/>
    </row>
    <row r="1482" spans="9:11">
      <c r="I1482" s="160"/>
      <c r="J1482" s="160"/>
      <c r="K1482" s="160"/>
    </row>
    <row r="1483" spans="9:11">
      <c r="I1483" s="160"/>
      <c r="J1483" s="160"/>
      <c r="K1483" s="160"/>
    </row>
    <row r="1484" spans="9:11">
      <c r="I1484" s="160"/>
      <c r="J1484" s="160"/>
      <c r="K1484" s="160"/>
    </row>
    <row r="1485" spans="9:11">
      <c r="I1485" s="160"/>
      <c r="J1485" s="160"/>
      <c r="K1485" s="160"/>
    </row>
    <row r="1486" spans="9:11">
      <c r="I1486" s="160"/>
      <c r="J1486" s="160"/>
      <c r="K1486" s="160"/>
    </row>
    <row r="1487" spans="9:11">
      <c r="I1487" s="160"/>
      <c r="J1487" s="160"/>
      <c r="K1487" s="160"/>
    </row>
    <row r="1488" spans="9:11">
      <c r="I1488" s="160"/>
      <c r="J1488" s="160"/>
      <c r="K1488" s="160"/>
    </row>
    <row r="1489" spans="9:11">
      <c r="I1489" s="160"/>
      <c r="J1489" s="160"/>
      <c r="K1489" s="160"/>
    </row>
    <row r="1490" spans="9:11">
      <c r="I1490" s="160"/>
      <c r="J1490" s="160"/>
      <c r="K1490" s="160"/>
    </row>
    <row r="1491" spans="9:11">
      <c r="I1491" s="160"/>
      <c r="J1491" s="160"/>
      <c r="K1491" s="160"/>
    </row>
    <row r="1492" spans="9:11">
      <c r="I1492" s="160"/>
      <c r="J1492" s="160"/>
      <c r="K1492" s="160"/>
    </row>
    <row r="1493" spans="9:11">
      <c r="I1493" s="160"/>
      <c r="J1493" s="160"/>
      <c r="K1493" s="160"/>
    </row>
    <row r="1494" spans="9:11">
      <c r="I1494" s="160"/>
      <c r="J1494" s="160"/>
      <c r="K1494" s="160"/>
    </row>
    <row r="1495" spans="9:11">
      <c r="I1495" s="160"/>
      <c r="J1495" s="160"/>
      <c r="K1495" s="160"/>
    </row>
    <row r="1496" spans="9:11">
      <c r="I1496" s="160"/>
      <c r="J1496" s="160"/>
      <c r="K1496" s="160"/>
    </row>
    <row r="1497" spans="9:11">
      <c r="I1497" s="160"/>
      <c r="J1497" s="160"/>
      <c r="K1497" s="160"/>
    </row>
    <row r="1498" spans="9:11">
      <c r="I1498" s="160"/>
      <c r="J1498" s="160"/>
      <c r="K1498" s="160"/>
    </row>
    <row r="1499" spans="9:11">
      <c r="I1499" s="160"/>
      <c r="J1499" s="160"/>
      <c r="K1499" s="160"/>
    </row>
    <row r="1500" spans="9:11">
      <c r="I1500" s="160"/>
      <c r="J1500" s="160"/>
      <c r="K1500" s="160"/>
    </row>
    <row r="1501" spans="9:11">
      <c r="I1501" s="160"/>
      <c r="J1501" s="160"/>
      <c r="K1501" s="160"/>
    </row>
    <row r="1502" spans="9:11">
      <c r="I1502" s="160"/>
      <c r="J1502" s="160"/>
      <c r="K1502" s="160"/>
    </row>
    <row r="1503" spans="9:11">
      <c r="I1503" s="160"/>
      <c r="J1503" s="160"/>
      <c r="K1503" s="160"/>
    </row>
    <row r="1504" spans="9:11">
      <c r="I1504" s="160"/>
      <c r="J1504" s="160"/>
      <c r="K1504" s="160"/>
    </row>
    <row r="1505" spans="9:11">
      <c r="I1505" s="160"/>
      <c r="J1505" s="160"/>
      <c r="K1505" s="160"/>
    </row>
    <row r="1506" spans="9:11">
      <c r="I1506" s="160"/>
      <c r="J1506" s="160"/>
      <c r="K1506" s="160"/>
    </row>
    <row r="1507" spans="9:11">
      <c r="I1507" s="160"/>
      <c r="J1507" s="160"/>
      <c r="K1507" s="160"/>
    </row>
    <row r="1508" spans="9:11">
      <c r="I1508" s="160"/>
      <c r="J1508" s="160"/>
      <c r="K1508" s="160"/>
    </row>
    <row r="1509" spans="9:11">
      <c r="I1509" s="160"/>
      <c r="J1509" s="160"/>
      <c r="K1509" s="160"/>
    </row>
    <row r="1510" spans="9:11">
      <c r="I1510" s="160"/>
      <c r="J1510" s="160"/>
      <c r="K1510" s="160"/>
    </row>
    <row r="1511" spans="9:11">
      <c r="I1511" s="160"/>
      <c r="J1511" s="160"/>
      <c r="K1511" s="160"/>
    </row>
    <row r="1512" spans="9:11">
      <c r="I1512" s="160"/>
      <c r="J1512" s="160"/>
      <c r="K1512" s="160"/>
    </row>
    <row r="1513" spans="9:11">
      <c r="I1513" s="160"/>
      <c r="J1513" s="160"/>
      <c r="K1513" s="160"/>
    </row>
    <row r="1514" spans="9:11">
      <c r="I1514" s="160"/>
      <c r="J1514" s="160"/>
      <c r="K1514" s="160"/>
    </row>
    <row r="1515" spans="9:11">
      <c r="I1515" s="160"/>
      <c r="J1515" s="160"/>
      <c r="K1515" s="160"/>
    </row>
    <row r="1516" spans="9:11">
      <c r="I1516" s="160"/>
      <c r="J1516" s="160"/>
      <c r="K1516" s="160"/>
    </row>
    <row r="1517" spans="9:11">
      <c r="I1517" s="160"/>
      <c r="J1517" s="160"/>
      <c r="K1517" s="160"/>
    </row>
    <row r="1518" spans="9:11">
      <c r="I1518" s="160"/>
      <c r="J1518" s="160"/>
      <c r="K1518" s="160"/>
    </row>
    <row r="1519" spans="9:11">
      <c r="I1519" s="160"/>
      <c r="J1519" s="160"/>
      <c r="K1519" s="160"/>
    </row>
    <row r="1520" spans="9:11">
      <c r="I1520" s="160"/>
      <c r="J1520" s="160"/>
      <c r="K1520" s="160"/>
    </row>
    <row r="1521" spans="9:11">
      <c r="I1521" s="160"/>
      <c r="J1521" s="160"/>
      <c r="K1521" s="160"/>
    </row>
    <row r="1522" spans="9:11">
      <c r="I1522" s="160"/>
      <c r="J1522" s="160"/>
      <c r="K1522" s="160"/>
    </row>
    <row r="1523" spans="9:11">
      <c r="I1523" s="160"/>
      <c r="J1523" s="160"/>
      <c r="K1523" s="160"/>
    </row>
    <row r="1524" spans="9:11">
      <c r="I1524" s="160"/>
      <c r="J1524" s="160"/>
      <c r="K1524" s="160"/>
    </row>
    <row r="1525" spans="9:11">
      <c r="I1525" s="160"/>
      <c r="J1525" s="160"/>
      <c r="K1525" s="160"/>
    </row>
    <row r="1526" spans="9:11">
      <c r="I1526" s="160"/>
      <c r="J1526" s="160"/>
      <c r="K1526" s="160"/>
    </row>
    <row r="1527" spans="9:11">
      <c r="I1527" s="160"/>
      <c r="J1527" s="160"/>
      <c r="K1527" s="160"/>
    </row>
    <row r="1528" spans="9:11">
      <c r="I1528" s="160"/>
      <c r="J1528" s="160"/>
      <c r="K1528" s="160"/>
    </row>
    <row r="1529" spans="9:11">
      <c r="I1529" s="160"/>
      <c r="J1529" s="160"/>
      <c r="K1529" s="160"/>
    </row>
    <row r="1530" spans="9:11">
      <c r="I1530" s="160"/>
      <c r="J1530" s="160"/>
      <c r="K1530" s="160"/>
    </row>
    <row r="1531" spans="9:11">
      <c r="I1531" s="160"/>
      <c r="J1531" s="160"/>
      <c r="K1531" s="160"/>
    </row>
    <row r="1532" spans="9:11">
      <c r="I1532" s="160"/>
      <c r="J1532" s="160"/>
      <c r="K1532" s="160"/>
    </row>
    <row r="1533" spans="9:11">
      <c r="I1533" s="160"/>
      <c r="J1533" s="160"/>
      <c r="K1533" s="160"/>
    </row>
    <row r="1534" spans="9:11">
      <c r="I1534" s="160"/>
      <c r="J1534" s="160"/>
      <c r="K1534" s="160"/>
    </row>
    <row r="1535" spans="9:11">
      <c r="I1535" s="160"/>
      <c r="J1535" s="160"/>
      <c r="K1535" s="160"/>
    </row>
    <row r="1536" spans="9:11">
      <c r="I1536" s="160"/>
      <c r="J1536" s="160"/>
      <c r="K1536" s="160"/>
    </row>
    <row r="1537" spans="9:11">
      <c r="I1537" s="160"/>
      <c r="J1537" s="160"/>
      <c r="K1537" s="160"/>
    </row>
    <row r="1538" spans="9:11">
      <c r="I1538" s="160"/>
      <c r="J1538" s="160"/>
      <c r="K1538" s="160"/>
    </row>
    <row r="1539" spans="9:11">
      <c r="I1539" s="160"/>
      <c r="J1539" s="160"/>
      <c r="K1539" s="160"/>
    </row>
    <row r="1540" spans="9:11">
      <c r="I1540" s="160"/>
      <c r="J1540" s="160"/>
      <c r="K1540" s="160"/>
    </row>
    <row r="1541" spans="9:11">
      <c r="I1541" s="160"/>
      <c r="J1541" s="160"/>
      <c r="K1541" s="160"/>
    </row>
    <row r="1542" spans="9:11">
      <c r="I1542" s="160"/>
      <c r="J1542" s="160"/>
      <c r="K1542" s="160"/>
    </row>
    <row r="1543" spans="9:11">
      <c r="I1543" s="160"/>
      <c r="J1543" s="160"/>
      <c r="K1543" s="160"/>
    </row>
    <row r="1544" spans="9:11">
      <c r="I1544" s="160"/>
      <c r="J1544" s="160"/>
      <c r="K1544" s="160"/>
    </row>
    <row r="1545" spans="9:11">
      <c r="I1545" s="160"/>
      <c r="J1545" s="160"/>
      <c r="K1545" s="160"/>
    </row>
    <row r="1546" spans="9:11">
      <c r="I1546" s="160"/>
      <c r="J1546" s="160"/>
      <c r="K1546" s="160"/>
    </row>
    <row r="1547" spans="9:11">
      <c r="I1547" s="160"/>
      <c r="J1547" s="160"/>
      <c r="K1547" s="160"/>
    </row>
    <row r="1548" spans="9:11">
      <c r="I1548" s="160"/>
      <c r="J1548" s="160"/>
      <c r="K1548" s="160"/>
    </row>
    <row r="1549" spans="9:11">
      <c r="I1549" s="160"/>
      <c r="J1549" s="160"/>
      <c r="K1549" s="160"/>
    </row>
    <row r="1550" spans="9:11">
      <c r="I1550" s="160"/>
      <c r="J1550" s="160"/>
      <c r="K1550" s="160"/>
    </row>
    <row r="1551" spans="9:11">
      <c r="I1551" s="160"/>
      <c r="J1551" s="160"/>
      <c r="K1551" s="160"/>
    </row>
    <row r="1552" spans="9:11">
      <c r="I1552" s="160"/>
      <c r="J1552" s="160"/>
      <c r="K1552" s="160"/>
    </row>
    <row r="1553" spans="9:11">
      <c r="I1553" s="160"/>
      <c r="J1553" s="160"/>
      <c r="K1553" s="160"/>
    </row>
    <row r="1554" spans="9:11">
      <c r="I1554" s="160"/>
      <c r="J1554" s="160"/>
      <c r="K1554" s="160"/>
    </row>
    <row r="1555" spans="9:11">
      <c r="I1555" s="160"/>
      <c r="J1555" s="160"/>
      <c r="K1555" s="160"/>
    </row>
    <row r="1556" spans="9:11">
      <c r="I1556" s="160"/>
      <c r="J1556" s="160"/>
      <c r="K1556" s="160"/>
    </row>
    <row r="1557" spans="9:11">
      <c r="I1557" s="160"/>
      <c r="J1557" s="160"/>
      <c r="K1557" s="160"/>
    </row>
    <row r="1558" spans="9:11">
      <c r="I1558" s="160"/>
      <c r="J1558" s="160"/>
      <c r="K1558" s="160"/>
    </row>
    <row r="1559" spans="9:11">
      <c r="I1559" s="160"/>
      <c r="J1559" s="160"/>
      <c r="K1559" s="160"/>
    </row>
    <row r="1560" spans="9:11">
      <c r="I1560" s="160"/>
      <c r="J1560" s="160"/>
      <c r="K1560" s="160"/>
    </row>
    <row r="1561" spans="9:11">
      <c r="I1561" s="160"/>
      <c r="J1561" s="160"/>
      <c r="K1561" s="160"/>
    </row>
    <row r="1562" spans="9:11">
      <c r="I1562" s="160"/>
      <c r="J1562" s="160"/>
      <c r="K1562" s="160"/>
    </row>
    <row r="1563" spans="9:11">
      <c r="I1563" s="160"/>
      <c r="J1563" s="160"/>
      <c r="K1563" s="160"/>
    </row>
    <row r="1564" spans="9:11">
      <c r="I1564" s="160"/>
      <c r="J1564" s="160"/>
      <c r="K1564" s="160"/>
    </row>
    <row r="1565" spans="9:11">
      <c r="I1565" s="160"/>
      <c r="J1565" s="160"/>
      <c r="K1565" s="160"/>
    </row>
    <row r="1566" spans="9:11">
      <c r="I1566" s="160"/>
      <c r="J1566" s="160"/>
      <c r="K1566" s="160"/>
    </row>
    <row r="1567" spans="9:11">
      <c r="I1567" s="160"/>
      <c r="J1567" s="160"/>
      <c r="K1567" s="160"/>
    </row>
    <row r="1568" spans="9:11">
      <c r="I1568" s="160"/>
      <c r="J1568" s="160"/>
      <c r="K1568" s="160"/>
    </row>
    <row r="1569" spans="9:11">
      <c r="I1569" s="160"/>
      <c r="J1569" s="160"/>
      <c r="K1569" s="160"/>
    </row>
    <row r="1570" spans="9:11">
      <c r="I1570" s="160"/>
      <c r="J1570" s="160"/>
      <c r="K1570" s="160"/>
    </row>
    <row r="1571" spans="9:11">
      <c r="I1571" s="160"/>
      <c r="J1571" s="160"/>
      <c r="K1571" s="160"/>
    </row>
    <row r="1572" spans="9:11">
      <c r="I1572" s="160"/>
      <c r="J1572" s="160"/>
      <c r="K1572" s="160"/>
    </row>
    <row r="1573" spans="9:11">
      <c r="I1573" s="160"/>
      <c r="J1573" s="160"/>
      <c r="K1573" s="160"/>
    </row>
    <row r="1574" spans="9:11">
      <c r="I1574" s="160"/>
      <c r="J1574" s="160"/>
      <c r="K1574" s="160"/>
    </row>
    <row r="1575" spans="9:11">
      <c r="I1575" s="160"/>
      <c r="J1575" s="160"/>
      <c r="K1575" s="160"/>
    </row>
    <row r="1576" spans="9:11">
      <c r="I1576" s="160"/>
      <c r="J1576" s="160"/>
      <c r="K1576" s="160"/>
    </row>
    <row r="1577" spans="9:11">
      <c r="I1577" s="160"/>
      <c r="J1577" s="160"/>
      <c r="K1577" s="160"/>
    </row>
    <row r="1578" spans="9:11">
      <c r="I1578" s="160"/>
      <c r="J1578" s="160"/>
      <c r="K1578" s="160"/>
    </row>
    <row r="1579" spans="9:11">
      <c r="I1579" s="160"/>
      <c r="J1579" s="160"/>
      <c r="K1579" s="160"/>
    </row>
    <row r="1580" spans="9:11">
      <c r="I1580" s="160"/>
      <c r="J1580" s="160"/>
      <c r="K1580" s="160"/>
    </row>
    <row r="1581" spans="9:11">
      <c r="I1581" s="160"/>
      <c r="J1581" s="160"/>
      <c r="K1581" s="160"/>
    </row>
    <row r="1582" spans="9:11">
      <c r="I1582" s="160"/>
      <c r="J1582" s="160"/>
      <c r="K1582" s="160"/>
    </row>
    <row r="1583" spans="9:11">
      <c r="I1583" s="160"/>
      <c r="J1583" s="160"/>
      <c r="K1583" s="160"/>
    </row>
    <row r="1584" spans="9:11">
      <c r="I1584" s="160"/>
      <c r="J1584" s="160"/>
      <c r="K1584" s="160"/>
    </row>
    <row r="1585" spans="9:11">
      <c r="I1585" s="160"/>
      <c r="J1585" s="160"/>
      <c r="K1585" s="160"/>
    </row>
    <row r="1586" spans="9:11">
      <c r="I1586" s="160"/>
      <c r="J1586" s="160"/>
      <c r="K1586" s="160"/>
    </row>
    <row r="1587" spans="9:11">
      <c r="I1587" s="160"/>
      <c r="J1587" s="160"/>
      <c r="K1587" s="160"/>
    </row>
    <row r="1588" spans="9:11">
      <c r="I1588" s="160"/>
      <c r="J1588" s="160"/>
      <c r="K1588" s="160"/>
    </row>
    <row r="1589" spans="9:11">
      <c r="I1589" s="160"/>
      <c r="J1589" s="160"/>
      <c r="K1589" s="160"/>
    </row>
    <row r="1590" spans="9:11">
      <c r="I1590" s="160"/>
      <c r="J1590" s="160"/>
      <c r="K1590" s="160"/>
    </row>
    <row r="1591" spans="9:11">
      <c r="I1591" s="160"/>
      <c r="J1591" s="160"/>
      <c r="K1591" s="160"/>
    </row>
    <row r="1592" spans="9:11">
      <c r="I1592" s="160"/>
      <c r="J1592" s="160"/>
      <c r="K1592" s="160"/>
    </row>
    <row r="1593" spans="9:11">
      <c r="I1593" s="160"/>
      <c r="J1593" s="160"/>
      <c r="K1593" s="160"/>
    </row>
    <row r="1594" spans="9:11">
      <c r="I1594" s="160"/>
      <c r="J1594" s="160"/>
      <c r="K1594" s="160"/>
    </row>
    <row r="1595" spans="9:11">
      <c r="I1595" s="160"/>
      <c r="J1595" s="160"/>
      <c r="K1595" s="160"/>
    </row>
    <row r="1596" spans="9:11">
      <c r="I1596" s="160"/>
      <c r="J1596" s="160"/>
      <c r="K1596" s="160"/>
    </row>
    <row r="1597" spans="9:11">
      <c r="I1597" s="160"/>
      <c r="J1597" s="160"/>
      <c r="K1597" s="160"/>
    </row>
    <row r="1598" spans="9:11">
      <c r="I1598" s="160"/>
      <c r="J1598" s="160"/>
      <c r="K1598" s="160"/>
    </row>
    <row r="1599" spans="9:11">
      <c r="I1599" s="160"/>
      <c r="J1599" s="160"/>
      <c r="K1599" s="160"/>
    </row>
    <row r="1600" spans="9:11">
      <c r="I1600" s="160"/>
      <c r="J1600" s="160"/>
      <c r="K1600" s="160"/>
    </row>
    <row r="1601" spans="9:11">
      <c r="I1601" s="160"/>
      <c r="J1601" s="160"/>
      <c r="K1601" s="160"/>
    </row>
    <row r="1602" spans="9:11">
      <c r="I1602" s="160"/>
      <c r="J1602" s="160"/>
      <c r="K1602" s="160"/>
    </row>
    <row r="1603" spans="9:11">
      <c r="I1603" s="160"/>
      <c r="J1603" s="160"/>
      <c r="K1603" s="160"/>
    </row>
    <row r="1604" spans="9:11">
      <c r="I1604" s="160"/>
      <c r="J1604" s="160"/>
      <c r="K1604" s="160"/>
    </row>
    <row r="1605" spans="9:11">
      <c r="I1605" s="160"/>
      <c r="J1605" s="160"/>
      <c r="K1605" s="160"/>
    </row>
    <row r="1606" spans="9:11">
      <c r="I1606" s="160"/>
      <c r="J1606" s="160"/>
      <c r="K1606" s="160"/>
    </row>
    <row r="1607" spans="9:11">
      <c r="I1607" s="160"/>
      <c r="J1607" s="160"/>
      <c r="K1607" s="160"/>
    </row>
    <row r="1608" spans="9:11">
      <c r="I1608" s="160"/>
      <c r="J1608" s="160"/>
      <c r="K1608" s="160"/>
    </row>
    <row r="1609" spans="9:11">
      <c r="I1609" s="160"/>
      <c r="J1609" s="160"/>
      <c r="K1609" s="160"/>
    </row>
    <row r="1610" spans="9:11">
      <c r="I1610" s="160"/>
      <c r="J1610" s="160"/>
      <c r="K1610" s="160"/>
    </row>
    <row r="1611" spans="9:11">
      <c r="I1611" s="160"/>
      <c r="J1611" s="160"/>
      <c r="K1611" s="160"/>
    </row>
    <row r="1612" spans="9:11">
      <c r="I1612" s="160"/>
      <c r="J1612" s="160"/>
      <c r="K1612" s="160"/>
    </row>
    <row r="1613" spans="9:11">
      <c r="I1613" s="160"/>
      <c r="J1613" s="160"/>
      <c r="K1613" s="160"/>
    </row>
    <row r="1614" spans="9:11">
      <c r="I1614" s="160"/>
      <c r="J1614" s="160"/>
      <c r="K1614" s="160"/>
    </row>
    <row r="1615" spans="9:11">
      <c r="I1615" s="160"/>
      <c r="J1615" s="160"/>
      <c r="K1615" s="160"/>
    </row>
    <row r="1616" spans="9:11">
      <c r="I1616" s="160"/>
      <c r="J1616" s="160"/>
      <c r="K1616" s="160"/>
    </row>
    <row r="1617" spans="9:11">
      <c r="I1617" s="160"/>
      <c r="J1617" s="160"/>
      <c r="K1617" s="160"/>
    </row>
    <row r="1618" spans="9:11">
      <c r="I1618" s="160"/>
      <c r="J1618" s="160"/>
      <c r="K1618" s="160"/>
    </row>
    <row r="1619" spans="9:11">
      <c r="I1619" s="160"/>
      <c r="J1619" s="160"/>
      <c r="K1619" s="160"/>
    </row>
    <row r="1620" spans="9:11">
      <c r="I1620" s="160"/>
      <c r="J1620" s="160"/>
      <c r="K1620" s="160"/>
    </row>
    <row r="1621" spans="9:11">
      <c r="I1621" s="160"/>
      <c r="J1621" s="160"/>
      <c r="K1621" s="160"/>
    </row>
    <row r="1622" spans="9:11">
      <c r="I1622" s="160"/>
      <c r="J1622" s="160"/>
      <c r="K1622" s="160"/>
    </row>
    <row r="1623" spans="9:11">
      <c r="I1623" s="160"/>
      <c r="J1623" s="160"/>
      <c r="K1623" s="160"/>
    </row>
    <row r="1624" spans="9:11">
      <c r="I1624" s="160"/>
      <c r="J1624" s="160"/>
      <c r="K1624" s="160"/>
    </row>
    <row r="1625" spans="9:11">
      <c r="I1625" s="160"/>
      <c r="J1625" s="160"/>
      <c r="K1625" s="160"/>
    </row>
    <row r="1626" spans="9:11">
      <c r="I1626" s="160"/>
      <c r="J1626" s="160"/>
      <c r="K1626" s="160"/>
    </row>
    <row r="1627" spans="9:11">
      <c r="I1627" s="160"/>
      <c r="J1627" s="160"/>
      <c r="K1627" s="160"/>
    </row>
    <row r="1628" spans="9:11">
      <c r="I1628" s="160"/>
      <c r="J1628" s="160"/>
      <c r="K1628" s="160"/>
    </row>
    <row r="1629" spans="9:11">
      <c r="I1629" s="160"/>
      <c r="J1629" s="160"/>
      <c r="K1629" s="160"/>
    </row>
    <row r="1630" spans="9:11">
      <c r="I1630" s="160"/>
      <c r="J1630" s="160"/>
      <c r="K1630" s="160"/>
    </row>
    <row r="1631" spans="9:11">
      <c r="I1631" s="160"/>
      <c r="J1631" s="160"/>
      <c r="K1631" s="160"/>
    </row>
    <row r="1632" spans="9:11">
      <c r="I1632" s="160"/>
      <c r="J1632" s="160"/>
      <c r="K1632" s="160"/>
    </row>
    <row r="1633" spans="9:11">
      <c r="I1633" s="160"/>
      <c r="J1633" s="160"/>
      <c r="K1633" s="160"/>
    </row>
    <row r="1634" spans="9:11">
      <c r="I1634" s="160"/>
      <c r="J1634" s="160"/>
      <c r="K1634" s="160"/>
    </row>
    <row r="1635" spans="9:11">
      <c r="I1635" s="160"/>
      <c r="J1635" s="160"/>
      <c r="K1635" s="160"/>
    </row>
    <row r="1636" spans="9:11">
      <c r="I1636" s="160"/>
      <c r="J1636" s="160"/>
      <c r="K1636" s="160"/>
    </row>
    <row r="1637" spans="9:11">
      <c r="I1637" s="160"/>
      <c r="J1637" s="160"/>
      <c r="K1637" s="160"/>
    </row>
    <row r="1638" spans="9:11">
      <c r="I1638" s="160"/>
      <c r="J1638" s="160"/>
      <c r="K1638" s="160"/>
    </row>
    <row r="1639" spans="9:11">
      <c r="I1639" s="160"/>
      <c r="J1639" s="160"/>
      <c r="K1639" s="160"/>
    </row>
    <row r="1640" spans="9:11">
      <c r="I1640" s="160"/>
      <c r="J1640" s="160"/>
      <c r="K1640" s="160"/>
    </row>
    <row r="1641" spans="9:11">
      <c r="I1641" s="160"/>
      <c r="J1641" s="160"/>
      <c r="K1641" s="160"/>
    </row>
    <row r="1642" spans="9:11">
      <c r="I1642" s="160"/>
      <c r="J1642" s="160"/>
      <c r="K1642" s="160"/>
    </row>
    <row r="1643" spans="9:11">
      <c r="I1643" s="160"/>
      <c r="J1643" s="160"/>
      <c r="K1643" s="160"/>
    </row>
    <row r="1644" spans="9:11">
      <c r="I1644" s="160"/>
      <c r="J1644" s="160"/>
      <c r="K1644" s="160"/>
    </row>
    <row r="1645" spans="9:11">
      <c r="I1645" s="160"/>
      <c r="J1645" s="160"/>
      <c r="K1645" s="160"/>
    </row>
    <row r="1646" spans="9:11">
      <c r="I1646" s="160"/>
      <c r="J1646" s="160"/>
      <c r="K1646" s="160"/>
    </row>
    <row r="1647" spans="9:11">
      <c r="I1647" s="160"/>
      <c r="J1647" s="160"/>
      <c r="K1647" s="160"/>
    </row>
    <row r="1648" spans="9:11">
      <c r="I1648" s="160"/>
      <c r="J1648" s="160"/>
      <c r="K1648" s="160"/>
    </row>
    <row r="1649" spans="9:11">
      <c r="I1649" s="160"/>
      <c r="J1649" s="160"/>
      <c r="K1649" s="160"/>
    </row>
    <row r="1650" spans="9:11">
      <c r="I1650" s="160"/>
      <c r="J1650" s="160"/>
      <c r="K1650" s="160"/>
    </row>
    <row r="1651" spans="9:11">
      <c r="I1651" s="160"/>
      <c r="J1651" s="160"/>
      <c r="K1651" s="160"/>
    </row>
    <row r="1652" spans="9:11">
      <c r="I1652" s="160"/>
      <c r="J1652" s="160"/>
      <c r="K1652" s="160"/>
    </row>
    <row r="1653" spans="9:11">
      <c r="I1653" s="160"/>
      <c r="J1653" s="160"/>
      <c r="K1653" s="160"/>
    </row>
    <row r="1654" spans="9:11">
      <c r="I1654" s="160"/>
      <c r="J1654" s="160"/>
      <c r="K1654" s="160"/>
    </row>
    <row r="1655" spans="9:11">
      <c r="I1655" s="160"/>
      <c r="J1655" s="160"/>
      <c r="K1655" s="160"/>
    </row>
    <row r="1656" spans="9:11">
      <c r="I1656" s="160"/>
      <c r="J1656" s="160"/>
      <c r="K1656" s="160"/>
    </row>
    <row r="1657" spans="9:11">
      <c r="I1657" s="160"/>
      <c r="J1657" s="160"/>
      <c r="K1657" s="160"/>
    </row>
    <row r="1658" spans="9:11">
      <c r="I1658" s="160"/>
      <c r="J1658" s="160"/>
      <c r="K1658" s="160"/>
    </row>
    <row r="1659" spans="9:11">
      <c r="I1659" s="160"/>
      <c r="J1659" s="160"/>
      <c r="K1659" s="160"/>
    </row>
    <row r="1660" spans="9:11">
      <c r="I1660" s="160"/>
      <c r="J1660" s="160"/>
      <c r="K1660" s="160"/>
    </row>
    <row r="1661" spans="9:11">
      <c r="I1661" s="160"/>
      <c r="J1661" s="160"/>
      <c r="K1661" s="160"/>
    </row>
    <row r="1662" spans="9:11">
      <c r="I1662" s="160"/>
      <c r="J1662" s="160"/>
      <c r="K1662" s="160"/>
    </row>
    <row r="1663" spans="9:11">
      <c r="I1663" s="160"/>
      <c r="J1663" s="160"/>
      <c r="K1663" s="160"/>
    </row>
    <row r="1664" spans="9:11">
      <c r="I1664" s="160"/>
      <c r="J1664" s="160"/>
      <c r="K1664" s="160"/>
    </row>
    <row r="1665" spans="9:11">
      <c r="I1665" s="160"/>
      <c r="J1665" s="160"/>
      <c r="K1665" s="160"/>
    </row>
    <row r="1666" spans="9:11">
      <c r="I1666" s="160"/>
      <c r="J1666" s="160"/>
      <c r="K1666" s="160"/>
    </row>
    <row r="1667" spans="9:11">
      <c r="I1667" s="160"/>
      <c r="J1667" s="160"/>
      <c r="K1667" s="160"/>
    </row>
    <row r="1668" spans="9:11">
      <c r="I1668" s="160"/>
      <c r="J1668" s="160"/>
      <c r="K1668" s="160"/>
    </row>
    <row r="1669" spans="9:11">
      <c r="I1669" s="160"/>
      <c r="J1669" s="160"/>
      <c r="K1669" s="160"/>
    </row>
    <row r="1670" spans="9:11">
      <c r="I1670" s="160"/>
      <c r="J1670" s="160"/>
      <c r="K1670" s="160"/>
    </row>
    <row r="1671" spans="9:11">
      <c r="I1671" s="160"/>
      <c r="J1671" s="160"/>
      <c r="K1671" s="160"/>
    </row>
    <row r="1672" spans="9:11">
      <c r="I1672" s="160"/>
      <c r="J1672" s="160"/>
      <c r="K1672" s="160"/>
    </row>
    <row r="1673" spans="9:11">
      <c r="I1673" s="160"/>
      <c r="J1673" s="160"/>
      <c r="K1673" s="160"/>
    </row>
    <row r="1674" spans="9:11">
      <c r="I1674" s="160"/>
      <c r="J1674" s="160"/>
      <c r="K1674" s="160"/>
    </row>
    <row r="1675" spans="9:11">
      <c r="I1675" s="160"/>
      <c r="J1675" s="160"/>
      <c r="K1675" s="160"/>
    </row>
    <row r="1676" spans="9:11">
      <c r="I1676" s="160"/>
      <c r="J1676" s="160"/>
      <c r="K1676" s="160"/>
    </row>
    <row r="1677" spans="9:11">
      <c r="I1677" s="160"/>
      <c r="J1677" s="160"/>
      <c r="K1677" s="160"/>
    </row>
    <row r="1678" spans="9:11">
      <c r="I1678" s="160"/>
      <c r="J1678" s="160"/>
      <c r="K1678" s="160"/>
    </row>
    <row r="1679" spans="9:11">
      <c r="I1679" s="160"/>
      <c r="J1679" s="160"/>
      <c r="K1679" s="160"/>
    </row>
    <row r="1680" spans="9:11">
      <c r="I1680" s="160"/>
      <c r="J1680" s="160"/>
      <c r="K1680" s="160"/>
    </row>
    <row r="1681" spans="9:11">
      <c r="I1681" s="160"/>
      <c r="J1681" s="160"/>
      <c r="K1681" s="160"/>
    </row>
    <row r="1682" spans="9:11">
      <c r="I1682" s="160"/>
      <c r="J1682" s="160"/>
      <c r="K1682" s="160"/>
    </row>
    <row r="1683" spans="9:11">
      <c r="I1683" s="160"/>
      <c r="J1683" s="160"/>
      <c r="K1683" s="160"/>
    </row>
    <row r="1684" spans="9:11">
      <c r="I1684" s="160"/>
      <c r="J1684" s="160"/>
      <c r="K1684" s="160"/>
    </row>
    <row r="1685" spans="9:11">
      <c r="I1685" s="160"/>
      <c r="J1685" s="160"/>
      <c r="K1685" s="160"/>
    </row>
    <row r="1686" spans="9:11">
      <c r="I1686" s="160"/>
      <c r="J1686" s="160"/>
      <c r="K1686" s="160"/>
    </row>
    <row r="1687" spans="9:11">
      <c r="I1687" s="160"/>
      <c r="J1687" s="160"/>
      <c r="K1687" s="160"/>
    </row>
    <row r="1688" spans="9:11">
      <c r="I1688" s="160"/>
      <c r="J1688" s="160"/>
      <c r="K1688" s="160"/>
    </row>
    <row r="1689" spans="9:11">
      <c r="I1689" s="160"/>
      <c r="J1689" s="160"/>
      <c r="K1689" s="160"/>
    </row>
    <row r="1690" spans="9:11">
      <c r="I1690" s="160"/>
      <c r="J1690" s="160"/>
      <c r="K1690" s="160"/>
    </row>
    <row r="1691" spans="9:11">
      <c r="I1691" s="160"/>
      <c r="J1691" s="160"/>
      <c r="K1691" s="160"/>
    </row>
    <row r="1692" spans="9:11">
      <c r="I1692" s="160"/>
      <c r="J1692" s="160"/>
      <c r="K1692" s="160"/>
    </row>
    <row r="1693" spans="9:11">
      <c r="I1693" s="160"/>
      <c r="J1693" s="160"/>
      <c r="K1693" s="160"/>
    </row>
    <row r="1694" spans="9:11">
      <c r="I1694" s="160"/>
      <c r="J1694" s="160"/>
      <c r="K1694" s="160"/>
    </row>
    <row r="1695" spans="9:11">
      <c r="I1695" s="160"/>
      <c r="J1695" s="160"/>
      <c r="K1695" s="160"/>
    </row>
    <row r="1696" spans="9:11">
      <c r="I1696" s="160"/>
      <c r="J1696" s="160"/>
      <c r="K1696" s="160"/>
    </row>
    <row r="1697" spans="9:11">
      <c r="I1697" s="160"/>
      <c r="J1697" s="160"/>
      <c r="K1697" s="160"/>
    </row>
    <row r="1698" spans="9:11">
      <c r="I1698" s="160"/>
      <c r="J1698" s="160"/>
      <c r="K1698" s="160"/>
    </row>
    <row r="1699" spans="9:11">
      <c r="I1699" s="160"/>
      <c r="J1699" s="160"/>
      <c r="K1699" s="160"/>
    </row>
    <row r="1700" spans="9:11">
      <c r="I1700" s="160"/>
      <c r="J1700" s="160"/>
      <c r="K1700" s="160"/>
    </row>
    <row r="1701" spans="9:11">
      <c r="I1701" s="160"/>
      <c r="J1701" s="160"/>
      <c r="K1701" s="160"/>
    </row>
    <row r="1702" spans="9:11">
      <c r="I1702" s="160"/>
      <c r="J1702" s="160"/>
      <c r="K1702" s="160"/>
    </row>
    <row r="1703" spans="9:11">
      <c r="I1703" s="160"/>
      <c r="J1703" s="160"/>
      <c r="K1703" s="160"/>
    </row>
    <row r="1704" spans="9:11">
      <c r="I1704" s="160"/>
      <c r="J1704" s="160"/>
      <c r="K1704" s="160"/>
    </row>
    <row r="1705" spans="9:11">
      <c r="I1705" s="160"/>
      <c r="J1705" s="160"/>
      <c r="K1705" s="160"/>
    </row>
    <row r="1706" spans="9:11">
      <c r="I1706" s="160"/>
      <c r="J1706" s="160"/>
      <c r="K1706" s="160"/>
    </row>
    <row r="1707" spans="9:11">
      <c r="I1707" s="160"/>
      <c r="J1707" s="160"/>
      <c r="K1707" s="160"/>
    </row>
    <row r="1708" spans="9:11">
      <c r="I1708" s="160"/>
      <c r="J1708" s="160"/>
      <c r="K1708" s="160"/>
    </row>
    <row r="1709" spans="9:11">
      <c r="I1709" s="160"/>
      <c r="J1709" s="160"/>
      <c r="K1709" s="160"/>
    </row>
    <row r="1710" spans="9:11">
      <c r="I1710" s="160"/>
      <c r="J1710" s="160"/>
      <c r="K1710" s="160"/>
    </row>
    <row r="1711" spans="9:11">
      <c r="I1711" s="160"/>
      <c r="J1711" s="160"/>
      <c r="K1711" s="160"/>
    </row>
    <row r="1712" spans="9:11">
      <c r="I1712" s="160"/>
      <c r="J1712" s="160"/>
      <c r="K1712" s="160"/>
    </row>
    <row r="1713" spans="9:11">
      <c r="I1713" s="160"/>
      <c r="J1713" s="160"/>
      <c r="K1713" s="160"/>
    </row>
    <row r="1714" spans="9:11">
      <c r="I1714" s="160"/>
      <c r="J1714" s="160"/>
      <c r="K1714" s="160"/>
    </row>
    <row r="1715" spans="9:11">
      <c r="I1715" s="160"/>
      <c r="J1715" s="160"/>
      <c r="K1715" s="160"/>
    </row>
    <row r="1716" spans="9:11">
      <c r="I1716" s="160"/>
      <c r="J1716" s="160"/>
      <c r="K1716" s="160"/>
    </row>
    <row r="1717" spans="9:11">
      <c r="I1717" s="160"/>
      <c r="J1717" s="160"/>
      <c r="K1717" s="160"/>
    </row>
    <row r="1718" spans="9:11">
      <c r="I1718" s="160"/>
      <c r="J1718" s="160"/>
      <c r="K1718" s="160"/>
    </row>
    <row r="1719" spans="9:11">
      <c r="I1719" s="160"/>
      <c r="J1719" s="160"/>
      <c r="K1719" s="160"/>
    </row>
    <row r="1720" spans="9:11">
      <c r="I1720" s="160"/>
      <c r="J1720" s="160"/>
      <c r="K1720" s="160"/>
    </row>
    <row r="1721" spans="9:11">
      <c r="I1721" s="160"/>
      <c r="J1721" s="160"/>
      <c r="K1721" s="160"/>
    </row>
    <row r="1722" spans="9:11">
      <c r="I1722" s="160"/>
      <c r="J1722" s="160"/>
      <c r="K1722" s="160"/>
    </row>
    <row r="1723" spans="9:11">
      <c r="I1723" s="160"/>
      <c r="J1723" s="160"/>
      <c r="K1723" s="160"/>
    </row>
    <row r="1724" spans="9:11">
      <c r="I1724" s="160"/>
      <c r="J1724" s="160"/>
      <c r="K1724" s="160"/>
    </row>
    <row r="1725" spans="9:11">
      <c r="I1725" s="160"/>
      <c r="J1725" s="160"/>
      <c r="K1725" s="160"/>
    </row>
    <row r="1726" spans="9:11">
      <c r="I1726" s="160"/>
      <c r="J1726" s="160"/>
      <c r="K1726" s="160"/>
    </row>
    <row r="1727" spans="9:11">
      <c r="I1727" s="160"/>
      <c r="J1727" s="160"/>
      <c r="K1727" s="160"/>
    </row>
    <row r="1728" spans="9:11">
      <c r="I1728" s="160"/>
      <c r="J1728" s="160"/>
      <c r="K1728" s="160"/>
    </row>
    <row r="1729" spans="9:11">
      <c r="I1729" s="160"/>
      <c r="J1729" s="160"/>
      <c r="K1729" s="160"/>
    </row>
    <row r="1730" spans="9:11">
      <c r="I1730" s="160"/>
      <c r="J1730" s="160"/>
      <c r="K1730" s="160"/>
    </row>
    <row r="1731" spans="9:11">
      <c r="I1731" s="160"/>
      <c r="J1731" s="160"/>
      <c r="K1731" s="160"/>
    </row>
    <row r="1732" spans="9:11">
      <c r="I1732" s="160"/>
      <c r="J1732" s="160"/>
      <c r="K1732" s="160"/>
    </row>
    <row r="1733" spans="9:11">
      <c r="I1733" s="160"/>
      <c r="J1733" s="160"/>
      <c r="K1733" s="160"/>
    </row>
    <row r="1734" spans="9:11">
      <c r="I1734" s="160"/>
      <c r="J1734" s="160"/>
      <c r="K1734" s="160"/>
    </row>
    <row r="1735" spans="9:11">
      <c r="I1735" s="160"/>
      <c r="J1735" s="160"/>
      <c r="K1735" s="160"/>
    </row>
    <row r="1736" spans="9:11">
      <c r="I1736" s="160"/>
      <c r="J1736" s="160"/>
      <c r="K1736" s="160"/>
    </row>
    <row r="1737" spans="9:11">
      <c r="I1737" s="160"/>
      <c r="J1737" s="160"/>
      <c r="K1737" s="160"/>
    </row>
    <row r="1738" spans="9:11">
      <c r="I1738" s="160"/>
      <c r="J1738" s="160"/>
      <c r="K1738" s="160"/>
    </row>
    <row r="1739" spans="9:11">
      <c r="I1739" s="160"/>
      <c r="J1739" s="160"/>
      <c r="K1739" s="160"/>
    </row>
    <row r="1740" spans="9:11">
      <c r="I1740" s="160"/>
      <c r="J1740" s="160"/>
      <c r="K1740" s="160"/>
    </row>
    <row r="1741" spans="9:11">
      <c r="I1741" s="160"/>
      <c r="J1741" s="160"/>
      <c r="K1741" s="160"/>
    </row>
    <row r="1742" spans="9:11">
      <c r="I1742" s="160"/>
      <c r="J1742" s="160"/>
      <c r="K1742" s="160"/>
    </row>
    <row r="1743" spans="9:11">
      <c r="I1743" s="160"/>
      <c r="J1743" s="160"/>
      <c r="K1743" s="160"/>
    </row>
    <row r="1744" spans="9:11">
      <c r="I1744" s="160"/>
      <c r="J1744" s="160"/>
      <c r="K1744" s="160"/>
    </row>
    <row r="1745" spans="9:11">
      <c r="I1745" s="160"/>
      <c r="J1745" s="160"/>
      <c r="K1745" s="160"/>
    </row>
    <row r="1746" spans="9:11">
      <c r="I1746" s="160"/>
      <c r="J1746" s="160"/>
      <c r="K1746" s="160"/>
    </row>
    <row r="1747" spans="9:11">
      <c r="I1747" s="160"/>
      <c r="J1747" s="160"/>
      <c r="K1747" s="160"/>
    </row>
    <row r="1748" spans="9:11">
      <c r="I1748" s="160"/>
      <c r="J1748" s="160"/>
      <c r="K1748" s="160"/>
    </row>
    <row r="1749" spans="9:11">
      <c r="I1749" s="160"/>
      <c r="J1749" s="160"/>
      <c r="K1749" s="160"/>
    </row>
    <row r="1750" spans="9:11">
      <c r="I1750" s="160"/>
      <c r="J1750" s="160"/>
      <c r="K1750" s="160"/>
    </row>
    <row r="1751" spans="9:11">
      <c r="I1751" s="160"/>
      <c r="J1751" s="160"/>
      <c r="K1751" s="160"/>
    </row>
    <row r="1752" spans="9:11">
      <c r="I1752" s="160"/>
      <c r="J1752" s="160"/>
      <c r="K1752" s="160"/>
    </row>
    <row r="1753" spans="9:11">
      <c r="I1753" s="160"/>
      <c r="J1753" s="160"/>
      <c r="K1753" s="160"/>
    </row>
    <row r="1754" spans="9:11">
      <c r="I1754" s="160"/>
      <c r="J1754" s="160"/>
      <c r="K1754" s="160"/>
    </row>
    <row r="1755" spans="9:11">
      <c r="I1755" s="160"/>
      <c r="J1755" s="160"/>
      <c r="K1755" s="160"/>
    </row>
    <row r="1756" spans="9:11">
      <c r="I1756" s="160"/>
      <c r="J1756" s="160"/>
      <c r="K1756" s="160"/>
    </row>
    <row r="1757" spans="9:11">
      <c r="I1757" s="160"/>
      <c r="J1757" s="160"/>
      <c r="K1757" s="160"/>
    </row>
    <row r="1758" spans="9:11">
      <c r="I1758" s="160"/>
      <c r="J1758" s="160"/>
      <c r="K1758" s="160"/>
    </row>
    <row r="1759" spans="9:11">
      <c r="I1759" s="160"/>
      <c r="J1759" s="160"/>
      <c r="K1759" s="160"/>
    </row>
    <row r="1760" spans="9:11">
      <c r="I1760" s="160"/>
      <c r="J1760" s="160"/>
      <c r="K1760" s="160"/>
    </row>
    <row r="1761" spans="9:11">
      <c r="I1761" s="160"/>
      <c r="J1761" s="160"/>
      <c r="K1761" s="160"/>
    </row>
    <row r="1762" spans="9:11">
      <c r="I1762" s="160"/>
      <c r="J1762" s="160"/>
      <c r="K1762" s="160"/>
    </row>
    <row r="1763" spans="9:11">
      <c r="I1763" s="160"/>
      <c r="J1763" s="160"/>
      <c r="K1763" s="160"/>
    </row>
    <row r="1764" spans="9:11">
      <c r="I1764" s="160"/>
      <c r="J1764" s="160"/>
      <c r="K1764" s="160"/>
    </row>
    <row r="1765" spans="9:11">
      <c r="I1765" s="160"/>
      <c r="J1765" s="160"/>
      <c r="K1765" s="160"/>
    </row>
    <row r="1766" spans="9:11">
      <c r="I1766" s="160"/>
      <c r="J1766" s="160"/>
      <c r="K1766" s="160"/>
    </row>
    <row r="1767" spans="9:11">
      <c r="I1767" s="160"/>
      <c r="J1767" s="160"/>
      <c r="K1767" s="160"/>
    </row>
    <row r="1768" spans="9:11">
      <c r="I1768" s="160"/>
      <c r="J1768" s="160"/>
      <c r="K1768" s="160"/>
    </row>
    <row r="1769" spans="9:11">
      <c r="I1769" s="160"/>
      <c r="J1769" s="160"/>
      <c r="K1769" s="160"/>
    </row>
    <row r="1770" spans="9:11">
      <c r="I1770" s="160"/>
      <c r="J1770" s="160"/>
      <c r="K1770" s="160"/>
    </row>
    <row r="1771" spans="9:11">
      <c r="I1771" s="160"/>
      <c r="J1771" s="160"/>
      <c r="K1771" s="160"/>
    </row>
    <row r="1772" spans="9:11">
      <c r="I1772" s="160"/>
      <c r="J1772" s="160"/>
      <c r="K1772" s="160"/>
    </row>
    <row r="1773" spans="9:11">
      <c r="I1773" s="160"/>
      <c r="J1773" s="160"/>
      <c r="K1773" s="160"/>
    </row>
    <row r="1774" spans="9:11">
      <c r="I1774" s="160"/>
      <c r="J1774" s="160"/>
      <c r="K1774" s="160"/>
    </row>
    <row r="1775" spans="9:11">
      <c r="I1775" s="160"/>
      <c r="J1775" s="160"/>
      <c r="K1775" s="160"/>
    </row>
    <row r="1776" spans="9:11">
      <c r="I1776" s="160"/>
      <c r="J1776" s="160"/>
      <c r="K1776" s="160"/>
    </row>
    <row r="1777" spans="9:11">
      <c r="I1777" s="160"/>
      <c r="J1777" s="160"/>
      <c r="K1777" s="160"/>
    </row>
    <row r="1778" spans="9:11">
      <c r="I1778" s="160"/>
      <c r="J1778" s="160"/>
      <c r="K1778" s="160"/>
    </row>
    <row r="1779" spans="9:11">
      <c r="I1779" s="160"/>
      <c r="J1779" s="160"/>
      <c r="K1779" s="160"/>
    </row>
    <row r="1780" spans="9:11">
      <c r="I1780" s="160"/>
      <c r="J1780" s="160"/>
      <c r="K1780" s="160"/>
    </row>
    <row r="1781" spans="9:11">
      <c r="I1781" s="160"/>
      <c r="J1781" s="160"/>
      <c r="K1781" s="160"/>
    </row>
    <row r="1782" spans="9:11">
      <c r="I1782" s="160"/>
      <c r="J1782" s="160"/>
      <c r="K1782" s="160"/>
    </row>
    <row r="1783" spans="9:11">
      <c r="I1783" s="160"/>
      <c r="J1783" s="160"/>
      <c r="K1783" s="160"/>
    </row>
    <row r="1784" spans="9:11">
      <c r="I1784" s="160"/>
      <c r="J1784" s="160"/>
      <c r="K1784" s="160"/>
    </row>
    <row r="1785" spans="9:11">
      <c r="I1785" s="160"/>
      <c r="J1785" s="160"/>
      <c r="K1785" s="160"/>
    </row>
    <row r="1786" spans="9:11">
      <c r="I1786" s="160"/>
      <c r="J1786" s="160"/>
      <c r="K1786" s="160"/>
    </row>
    <row r="1787" spans="9:11">
      <c r="I1787" s="160"/>
      <c r="J1787" s="160"/>
      <c r="K1787" s="160"/>
    </row>
    <row r="1788" spans="9:11">
      <c r="I1788" s="160"/>
      <c r="J1788" s="160"/>
      <c r="K1788" s="160"/>
    </row>
    <row r="1789" spans="9:11">
      <c r="I1789" s="160"/>
      <c r="J1789" s="160"/>
      <c r="K1789" s="160"/>
    </row>
    <row r="1790" spans="9:11">
      <c r="I1790" s="160"/>
      <c r="J1790" s="160"/>
      <c r="K1790" s="160"/>
    </row>
    <row r="1791" spans="9:11">
      <c r="I1791" s="160"/>
      <c r="J1791" s="160"/>
      <c r="K1791" s="160"/>
    </row>
    <row r="1792" spans="9:11">
      <c r="I1792" s="160"/>
      <c r="J1792" s="160"/>
      <c r="K1792" s="160"/>
    </row>
    <row r="1793" spans="9:11">
      <c r="I1793" s="160"/>
      <c r="J1793" s="160"/>
      <c r="K1793" s="160"/>
    </row>
    <row r="1794" spans="9:11">
      <c r="I1794" s="160"/>
      <c r="J1794" s="160"/>
      <c r="K1794" s="160"/>
    </row>
    <row r="1795" spans="9:11">
      <c r="I1795" s="160"/>
      <c r="J1795" s="160"/>
      <c r="K1795" s="160"/>
    </row>
    <row r="1796" spans="9:11">
      <c r="I1796" s="160"/>
      <c r="J1796" s="160"/>
      <c r="K1796" s="160"/>
    </row>
    <row r="1797" spans="9:11">
      <c r="I1797" s="160"/>
      <c r="J1797" s="160"/>
      <c r="K1797" s="160"/>
    </row>
    <row r="1798" spans="9:11">
      <c r="I1798" s="160"/>
      <c r="J1798" s="160"/>
      <c r="K1798" s="160"/>
    </row>
    <row r="1799" spans="9:11">
      <c r="I1799" s="160"/>
      <c r="J1799" s="160"/>
      <c r="K1799" s="160"/>
    </row>
    <row r="1800" spans="9:11">
      <c r="I1800" s="160"/>
      <c r="J1800" s="160"/>
      <c r="K1800" s="160"/>
    </row>
    <row r="1801" spans="9:11">
      <c r="I1801" s="160"/>
      <c r="J1801" s="160"/>
      <c r="K1801" s="160"/>
    </row>
    <row r="1802" spans="9:11">
      <c r="I1802" s="160"/>
      <c r="J1802" s="160"/>
      <c r="K1802" s="160"/>
    </row>
    <row r="1803" spans="9:11">
      <c r="I1803" s="160"/>
      <c r="J1803" s="160"/>
      <c r="K1803" s="160"/>
    </row>
    <row r="1804" spans="9:11">
      <c r="I1804" s="160"/>
      <c r="J1804" s="160"/>
      <c r="K1804" s="160"/>
    </row>
    <row r="1805" spans="9:11">
      <c r="I1805" s="160"/>
      <c r="J1805" s="160"/>
      <c r="K1805" s="160"/>
    </row>
    <row r="1806" spans="9:11">
      <c r="I1806" s="160"/>
      <c r="J1806" s="160"/>
      <c r="K1806" s="160"/>
    </row>
    <row r="1807" spans="9:11">
      <c r="I1807" s="160"/>
      <c r="J1807" s="160"/>
      <c r="K1807" s="160"/>
    </row>
    <row r="1808" spans="9:11">
      <c r="I1808" s="160"/>
      <c r="J1808" s="160"/>
      <c r="K1808" s="160"/>
    </row>
    <row r="1809" spans="9:11">
      <c r="I1809" s="160"/>
      <c r="J1809" s="160"/>
      <c r="K1809" s="160"/>
    </row>
    <row r="1810" spans="9:11">
      <c r="I1810" s="160"/>
      <c r="J1810" s="160"/>
      <c r="K1810" s="160"/>
    </row>
    <row r="1811" spans="9:11">
      <c r="I1811" s="160"/>
      <c r="J1811" s="160"/>
      <c r="K1811" s="160"/>
    </row>
    <row r="1812" spans="9:11">
      <c r="I1812" s="160"/>
      <c r="J1812" s="160"/>
      <c r="K1812" s="160"/>
    </row>
    <row r="1813" spans="9:11">
      <c r="I1813" s="160"/>
      <c r="J1813" s="160"/>
      <c r="K1813" s="160"/>
    </row>
    <row r="1814" spans="9:11">
      <c r="I1814" s="160"/>
      <c r="J1814" s="160"/>
      <c r="K1814" s="160"/>
    </row>
    <row r="1815" spans="9:11">
      <c r="I1815" s="160"/>
      <c r="J1815" s="160"/>
      <c r="K1815" s="160"/>
    </row>
    <row r="1816" spans="9:11">
      <c r="I1816" s="160"/>
      <c r="J1816" s="160"/>
      <c r="K1816" s="160"/>
    </row>
    <row r="1817" spans="9:11">
      <c r="I1817" s="160"/>
      <c r="J1817" s="160"/>
      <c r="K1817" s="160"/>
    </row>
    <row r="1818" spans="9:11">
      <c r="I1818" s="160"/>
      <c r="J1818" s="160"/>
      <c r="K1818" s="160"/>
    </row>
    <row r="1819" spans="9:11">
      <c r="I1819" s="160"/>
      <c r="J1819" s="160"/>
      <c r="K1819" s="160"/>
    </row>
    <row r="1820" spans="9:11">
      <c r="I1820" s="160"/>
      <c r="J1820" s="160"/>
      <c r="K1820" s="160"/>
    </row>
    <row r="1821" spans="9:11">
      <c r="I1821" s="160"/>
      <c r="J1821" s="160"/>
      <c r="K1821" s="160"/>
    </row>
    <row r="1822" spans="9:11">
      <c r="I1822" s="160"/>
      <c r="J1822" s="160"/>
      <c r="K1822" s="160"/>
    </row>
    <row r="1823" spans="9:11">
      <c r="I1823" s="160"/>
      <c r="J1823" s="160"/>
      <c r="K1823" s="160"/>
    </row>
    <row r="1824" spans="9:11">
      <c r="I1824" s="160"/>
      <c r="J1824" s="160"/>
      <c r="K1824" s="160"/>
    </row>
    <row r="1825" spans="9:11">
      <c r="I1825" s="160"/>
      <c r="J1825" s="160"/>
      <c r="K1825" s="160"/>
    </row>
    <row r="1826" spans="9:11">
      <c r="I1826" s="160"/>
      <c r="J1826" s="160"/>
      <c r="K1826" s="160"/>
    </row>
    <row r="1827" spans="9:11">
      <c r="I1827" s="160"/>
      <c r="J1827" s="160"/>
      <c r="K1827" s="160"/>
    </row>
    <row r="1828" spans="9:11">
      <c r="I1828" s="160"/>
      <c r="J1828" s="160"/>
      <c r="K1828" s="160"/>
    </row>
    <row r="1829" spans="9:11">
      <c r="I1829" s="160"/>
      <c r="J1829" s="160"/>
      <c r="K1829" s="160"/>
    </row>
    <row r="1830" spans="9:11">
      <c r="I1830" s="160"/>
      <c r="J1830" s="160"/>
      <c r="K1830" s="160"/>
    </row>
    <row r="1831" spans="9:11">
      <c r="I1831" s="160"/>
      <c r="J1831" s="160"/>
      <c r="K1831" s="160"/>
    </row>
    <row r="1832" spans="9:11">
      <c r="I1832" s="160"/>
      <c r="J1832" s="160"/>
      <c r="K1832" s="160"/>
    </row>
    <row r="1833" spans="9:11">
      <c r="I1833" s="160"/>
      <c r="J1833" s="160"/>
      <c r="K1833" s="160"/>
    </row>
    <row r="1834" spans="9:11">
      <c r="I1834" s="160"/>
      <c r="J1834" s="160"/>
      <c r="K1834" s="160"/>
    </row>
    <row r="1835" spans="9:11">
      <c r="I1835" s="160"/>
      <c r="J1835" s="160"/>
      <c r="K1835" s="160"/>
    </row>
    <row r="1836" spans="9:11">
      <c r="I1836" s="160"/>
      <c r="J1836" s="160"/>
      <c r="K1836" s="160"/>
    </row>
    <row r="1837" spans="9:11">
      <c r="I1837" s="160"/>
      <c r="J1837" s="160"/>
      <c r="K1837" s="160"/>
    </row>
    <row r="1838" spans="9:11">
      <c r="I1838" s="160"/>
      <c r="J1838" s="160"/>
      <c r="K1838" s="160"/>
    </row>
    <row r="1839" spans="9:11">
      <c r="I1839" s="160"/>
      <c r="J1839" s="160"/>
      <c r="K1839" s="160"/>
    </row>
    <row r="1840" spans="9:11">
      <c r="I1840" s="160"/>
      <c r="J1840" s="160"/>
      <c r="K1840" s="160"/>
    </row>
    <row r="1841" spans="9:11">
      <c r="I1841" s="160"/>
      <c r="J1841" s="160"/>
      <c r="K1841" s="160"/>
    </row>
    <row r="1842" spans="9:11">
      <c r="I1842" s="160"/>
      <c r="J1842" s="160"/>
      <c r="K1842" s="160"/>
    </row>
    <row r="1843" spans="9:11">
      <c r="I1843" s="160"/>
      <c r="J1843" s="160"/>
      <c r="K1843" s="160"/>
    </row>
    <row r="1844" spans="9:11">
      <c r="I1844" s="160"/>
      <c r="J1844" s="160"/>
      <c r="K1844" s="160"/>
    </row>
    <row r="1845" spans="9:11">
      <c r="I1845" s="160"/>
      <c r="J1845" s="160"/>
      <c r="K1845" s="160"/>
    </row>
    <row r="1846" spans="9:11">
      <c r="I1846" s="160"/>
      <c r="J1846" s="160"/>
      <c r="K1846" s="160"/>
    </row>
    <row r="1847" spans="9:11">
      <c r="I1847" s="160"/>
      <c r="J1847" s="160"/>
      <c r="K1847" s="160"/>
    </row>
    <row r="1848" spans="9:11">
      <c r="I1848" s="160"/>
      <c r="J1848" s="160"/>
      <c r="K1848" s="160"/>
    </row>
    <row r="1849" spans="9:11">
      <c r="I1849" s="160"/>
      <c r="J1849" s="160"/>
      <c r="K1849" s="160"/>
    </row>
    <row r="1850" spans="9:11">
      <c r="I1850" s="160"/>
      <c r="J1850" s="160"/>
      <c r="K1850" s="160"/>
    </row>
    <row r="1851" spans="9:11">
      <c r="I1851" s="160"/>
      <c r="J1851" s="160"/>
      <c r="K1851" s="160"/>
    </row>
    <row r="1852" spans="9:11">
      <c r="I1852" s="160"/>
      <c r="J1852" s="160"/>
      <c r="K1852" s="160"/>
    </row>
    <row r="1853" spans="9:11">
      <c r="I1853" s="160"/>
      <c r="J1853" s="160"/>
      <c r="K1853" s="160"/>
    </row>
    <row r="1854" spans="9:11">
      <c r="I1854" s="160"/>
      <c r="J1854" s="160"/>
      <c r="K1854" s="160"/>
    </row>
    <row r="1855" spans="9:11">
      <c r="I1855" s="160"/>
      <c r="J1855" s="160"/>
      <c r="K1855" s="160"/>
    </row>
    <row r="1856" spans="9:11">
      <c r="I1856" s="160"/>
      <c r="J1856" s="160"/>
      <c r="K1856" s="160"/>
    </row>
    <row r="1857" spans="9:11">
      <c r="I1857" s="160"/>
      <c r="J1857" s="160"/>
      <c r="K1857" s="160"/>
    </row>
    <row r="1858" spans="9:11">
      <c r="I1858" s="160"/>
      <c r="J1858" s="160"/>
      <c r="K1858" s="160"/>
    </row>
    <row r="1859" spans="9:11">
      <c r="I1859" s="160"/>
      <c r="J1859" s="160"/>
      <c r="K1859" s="160"/>
    </row>
    <row r="1860" spans="9:11">
      <c r="I1860" s="160"/>
      <c r="J1860" s="160"/>
      <c r="K1860" s="160"/>
    </row>
    <row r="1861" spans="9:11">
      <c r="I1861" s="160"/>
      <c r="J1861" s="160"/>
      <c r="K1861" s="160"/>
    </row>
    <row r="1862" spans="9:11">
      <c r="I1862" s="160"/>
      <c r="J1862" s="160"/>
      <c r="K1862" s="160"/>
    </row>
    <row r="1863" spans="9:11">
      <c r="I1863" s="160"/>
      <c r="J1863" s="160"/>
      <c r="K1863" s="160"/>
    </row>
    <row r="1864" spans="9:11">
      <c r="I1864" s="160"/>
      <c r="J1864" s="160"/>
      <c r="K1864" s="160"/>
    </row>
    <row r="1865" spans="9:11">
      <c r="I1865" s="160"/>
      <c r="J1865" s="160"/>
      <c r="K1865" s="160"/>
    </row>
    <row r="1866" spans="9:11">
      <c r="I1866" s="160"/>
      <c r="J1866" s="160"/>
      <c r="K1866" s="160"/>
    </row>
    <row r="1867" spans="9:11">
      <c r="I1867" s="160"/>
      <c r="J1867" s="160"/>
      <c r="K1867" s="160"/>
    </row>
    <row r="1868" spans="9:11">
      <c r="I1868" s="160"/>
      <c r="J1868" s="160"/>
      <c r="K1868" s="160"/>
    </row>
    <row r="1869" spans="9:11">
      <c r="I1869" s="160"/>
      <c r="J1869" s="160"/>
      <c r="K1869" s="160"/>
    </row>
    <row r="1870" spans="9:11">
      <c r="I1870" s="160"/>
      <c r="J1870" s="160"/>
      <c r="K1870" s="160"/>
    </row>
    <row r="1871" spans="9:11">
      <c r="I1871" s="160"/>
      <c r="J1871" s="160"/>
      <c r="K1871" s="160"/>
    </row>
    <row r="1872" spans="9:11">
      <c r="I1872" s="160"/>
      <c r="J1872" s="160"/>
      <c r="K1872" s="160"/>
    </row>
    <row r="1873" spans="9:11">
      <c r="I1873" s="160"/>
      <c r="J1873" s="160"/>
      <c r="K1873" s="160"/>
    </row>
    <row r="1874" spans="9:11">
      <c r="I1874" s="160"/>
      <c r="J1874" s="160"/>
      <c r="K1874" s="160"/>
    </row>
    <row r="1875" spans="9:11">
      <c r="I1875" s="160"/>
      <c r="J1875" s="160"/>
      <c r="K1875" s="160"/>
    </row>
    <row r="1876" spans="9:11">
      <c r="I1876" s="160"/>
      <c r="J1876" s="160"/>
      <c r="K1876" s="160"/>
    </row>
    <row r="1877" spans="9:11">
      <c r="I1877" s="160"/>
      <c r="J1877" s="160"/>
      <c r="K1877" s="160"/>
    </row>
    <row r="1878" spans="9:11">
      <c r="I1878" s="160"/>
      <c r="J1878" s="160"/>
      <c r="K1878" s="160"/>
    </row>
    <row r="1879" spans="9:11">
      <c r="I1879" s="160"/>
      <c r="J1879" s="160"/>
      <c r="K1879" s="160"/>
    </row>
    <row r="1880" spans="9:11">
      <c r="I1880" s="160"/>
      <c r="J1880" s="160"/>
      <c r="K1880" s="160"/>
    </row>
    <row r="1881" spans="9:11">
      <c r="I1881" s="160"/>
      <c r="J1881" s="160"/>
      <c r="K1881" s="160"/>
    </row>
    <row r="1882" spans="9:11">
      <c r="I1882" s="160"/>
      <c r="J1882" s="160"/>
      <c r="K1882" s="160"/>
    </row>
    <row r="1883" spans="9:11">
      <c r="I1883" s="160"/>
      <c r="J1883" s="160"/>
      <c r="K1883" s="160"/>
    </row>
    <row r="1884" spans="9:11">
      <c r="I1884" s="160"/>
      <c r="J1884" s="160"/>
      <c r="K1884" s="160"/>
    </row>
    <row r="1885" spans="9:11">
      <c r="I1885" s="160"/>
      <c r="J1885" s="160"/>
      <c r="K1885" s="160"/>
    </row>
    <row r="1886" spans="9:11">
      <c r="I1886" s="160"/>
      <c r="J1886" s="160"/>
      <c r="K1886" s="160"/>
    </row>
    <row r="1887" spans="9:11">
      <c r="I1887" s="160"/>
      <c r="J1887" s="160"/>
      <c r="K1887" s="160"/>
    </row>
    <row r="1888" spans="9:11">
      <c r="I1888" s="160"/>
      <c r="J1888" s="160"/>
      <c r="K1888" s="160"/>
    </row>
    <row r="1889" spans="9:11">
      <c r="I1889" s="160"/>
      <c r="J1889" s="160"/>
      <c r="K1889" s="160"/>
    </row>
    <row r="1890" spans="9:11">
      <c r="I1890" s="160"/>
      <c r="J1890" s="160"/>
      <c r="K1890" s="160"/>
    </row>
    <row r="1891" spans="9:11">
      <c r="I1891" s="160"/>
      <c r="J1891" s="160"/>
      <c r="K1891" s="160"/>
    </row>
    <row r="1892" spans="9:11">
      <c r="I1892" s="160"/>
      <c r="J1892" s="160"/>
      <c r="K1892" s="160"/>
    </row>
    <row r="1893" spans="9:11">
      <c r="I1893" s="160"/>
      <c r="J1893" s="160"/>
      <c r="K1893" s="160"/>
    </row>
    <row r="1894" spans="9:11">
      <c r="I1894" s="160"/>
      <c r="J1894" s="160"/>
      <c r="K1894" s="160"/>
    </row>
    <row r="1895" spans="9:11">
      <c r="I1895" s="160"/>
      <c r="J1895" s="160"/>
      <c r="K1895" s="160"/>
    </row>
    <row r="1896" spans="9:11">
      <c r="I1896" s="160"/>
      <c r="J1896" s="160"/>
      <c r="K1896" s="160"/>
    </row>
    <row r="1897" spans="9:11">
      <c r="I1897" s="160"/>
      <c r="J1897" s="160"/>
      <c r="K1897" s="160"/>
    </row>
    <row r="1898" spans="9:11">
      <c r="I1898" s="160"/>
      <c r="J1898" s="160"/>
      <c r="K1898" s="160"/>
    </row>
    <row r="1899" spans="9:11">
      <c r="I1899" s="160"/>
      <c r="J1899" s="160"/>
      <c r="K1899" s="160"/>
    </row>
    <row r="1900" spans="9:11">
      <c r="I1900" s="160"/>
      <c r="J1900" s="160"/>
      <c r="K1900" s="160"/>
    </row>
    <row r="1901" spans="9:11">
      <c r="I1901" s="160"/>
      <c r="J1901" s="160"/>
      <c r="K1901" s="160"/>
    </row>
    <row r="1902" spans="9:11">
      <c r="I1902" s="160"/>
      <c r="J1902" s="160"/>
      <c r="K1902" s="160"/>
    </row>
    <row r="1903" spans="9:11">
      <c r="I1903" s="160"/>
      <c r="J1903" s="160"/>
      <c r="K1903" s="160"/>
    </row>
    <row r="1904" spans="9:11">
      <c r="I1904" s="160"/>
      <c r="J1904" s="160"/>
      <c r="K1904" s="160"/>
    </row>
    <row r="1905" spans="9:11">
      <c r="I1905" s="160"/>
      <c r="J1905" s="160"/>
      <c r="K1905" s="160"/>
    </row>
    <row r="1906" spans="9:11">
      <c r="I1906" s="160"/>
      <c r="J1906" s="160"/>
      <c r="K1906" s="160"/>
    </row>
    <row r="1907" spans="9:11">
      <c r="I1907" s="160"/>
      <c r="J1907" s="160"/>
      <c r="K1907" s="160"/>
    </row>
    <row r="1908" spans="9:11">
      <c r="I1908" s="160"/>
      <c r="J1908" s="160"/>
      <c r="K1908" s="160"/>
    </row>
    <row r="1909" spans="9:11">
      <c r="I1909" s="160"/>
      <c r="J1909" s="160"/>
      <c r="K1909" s="160"/>
    </row>
    <row r="1910" spans="9:11">
      <c r="I1910" s="160"/>
      <c r="J1910" s="160"/>
      <c r="K1910" s="160"/>
    </row>
    <row r="1911" spans="9:11">
      <c r="I1911" s="160"/>
      <c r="J1911" s="160"/>
      <c r="K1911" s="160"/>
    </row>
    <row r="1912" spans="9:11">
      <c r="I1912" s="160"/>
      <c r="J1912" s="160"/>
      <c r="K1912" s="160"/>
    </row>
    <row r="1913" spans="9:11">
      <c r="I1913" s="160"/>
      <c r="J1913" s="160"/>
      <c r="K1913" s="160"/>
    </row>
    <row r="1914" spans="9:11">
      <c r="I1914" s="160"/>
      <c r="J1914" s="160"/>
      <c r="K1914" s="160"/>
    </row>
    <row r="1915" spans="9:11">
      <c r="I1915" s="160"/>
      <c r="J1915" s="160"/>
      <c r="K1915" s="160"/>
    </row>
    <row r="1916" spans="9:11">
      <c r="I1916" s="160"/>
      <c r="J1916" s="160"/>
      <c r="K1916" s="160"/>
    </row>
    <row r="1917" spans="9:11">
      <c r="I1917" s="160"/>
      <c r="J1917" s="160"/>
      <c r="K1917" s="160"/>
    </row>
    <row r="1918" spans="9:11">
      <c r="I1918" s="160"/>
      <c r="J1918" s="160"/>
      <c r="K1918" s="160"/>
    </row>
    <row r="1919" spans="9:11">
      <c r="I1919" s="160"/>
      <c r="J1919" s="160"/>
      <c r="K1919" s="160"/>
    </row>
    <row r="1920" spans="9:11">
      <c r="I1920" s="160"/>
      <c r="J1920" s="160"/>
      <c r="K1920" s="160"/>
    </row>
    <row r="1921" spans="9:11">
      <c r="I1921" s="160"/>
      <c r="J1921" s="160"/>
      <c r="K1921" s="160"/>
    </row>
    <row r="1922" spans="9:11">
      <c r="I1922" s="160"/>
      <c r="J1922" s="160"/>
      <c r="K1922" s="160"/>
    </row>
    <row r="1923" spans="9:11">
      <c r="I1923" s="160"/>
      <c r="J1923" s="160"/>
      <c r="K1923" s="160"/>
    </row>
    <row r="1924" spans="9:11">
      <c r="I1924" s="160"/>
      <c r="J1924" s="160"/>
      <c r="K1924" s="160"/>
    </row>
    <row r="1925" spans="9:11">
      <c r="I1925" s="160"/>
      <c r="J1925" s="160"/>
      <c r="K1925" s="160"/>
    </row>
    <row r="1926" spans="9:11">
      <c r="I1926" s="160"/>
      <c r="J1926" s="160"/>
      <c r="K1926" s="160"/>
    </row>
    <row r="1927" spans="9:11">
      <c r="I1927" s="160"/>
      <c r="J1927" s="160"/>
      <c r="K1927" s="160"/>
    </row>
    <row r="1928" spans="9:11">
      <c r="I1928" s="160"/>
      <c r="J1928" s="160"/>
      <c r="K1928" s="160"/>
    </row>
    <row r="1929" spans="9:11">
      <c r="I1929" s="160"/>
      <c r="J1929" s="160"/>
      <c r="K1929" s="160"/>
    </row>
    <row r="1930" spans="9:11">
      <c r="I1930" s="160"/>
      <c r="J1930" s="160"/>
      <c r="K1930" s="160"/>
    </row>
    <row r="1931" spans="9:11">
      <c r="I1931" s="160"/>
      <c r="J1931" s="160"/>
      <c r="K1931" s="160"/>
    </row>
    <row r="1932" spans="9:11">
      <c r="I1932" s="160"/>
      <c r="J1932" s="160"/>
      <c r="K1932" s="160"/>
    </row>
    <row r="1933" spans="9:11">
      <c r="I1933" s="160"/>
      <c r="J1933" s="160"/>
      <c r="K1933" s="160"/>
    </row>
    <row r="1934" spans="9:11">
      <c r="I1934" s="160"/>
      <c r="J1934" s="160"/>
      <c r="K1934" s="160"/>
    </row>
    <row r="1935" spans="9:11">
      <c r="I1935" s="160"/>
      <c r="J1935" s="160"/>
      <c r="K1935" s="160"/>
    </row>
    <row r="1936" spans="9:11">
      <c r="I1936" s="160"/>
      <c r="J1936" s="160"/>
      <c r="K1936" s="160"/>
    </row>
    <row r="1937" spans="9:11">
      <c r="I1937" s="160"/>
      <c r="J1937" s="160"/>
      <c r="K1937" s="160"/>
    </row>
    <row r="1938" spans="9:11">
      <c r="I1938" s="160"/>
      <c r="J1938" s="160"/>
      <c r="K1938" s="160"/>
    </row>
    <row r="1939" spans="9:11">
      <c r="I1939" s="160"/>
      <c r="J1939" s="160"/>
      <c r="K1939" s="160"/>
    </row>
    <row r="1940" spans="9:11">
      <c r="I1940" s="160"/>
      <c r="J1940" s="160"/>
      <c r="K1940" s="160"/>
    </row>
    <row r="1941" spans="9:11">
      <c r="I1941" s="160"/>
      <c r="J1941" s="160"/>
      <c r="K1941" s="160"/>
    </row>
    <row r="1942" spans="9:11">
      <c r="I1942" s="160"/>
      <c r="J1942" s="160"/>
      <c r="K1942" s="160"/>
    </row>
    <row r="1943" spans="9:11">
      <c r="I1943" s="160"/>
      <c r="J1943" s="160"/>
      <c r="K1943" s="160"/>
    </row>
    <row r="1944" spans="9:11">
      <c r="I1944" s="160"/>
      <c r="J1944" s="160"/>
      <c r="K1944" s="160"/>
    </row>
    <row r="1945" spans="9:11">
      <c r="I1945" s="160"/>
      <c r="J1945" s="160"/>
      <c r="K1945" s="160"/>
    </row>
    <row r="1946" spans="9:11">
      <c r="I1946" s="160"/>
      <c r="J1946" s="160"/>
      <c r="K1946" s="160"/>
    </row>
    <row r="1947" spans="9:11">
      <c r="I1947" s="160"/>
      <c r="J1947" s="160"/>
      <c r="K1947" s="160"/>
    </row>
    <row r="1948" spans="9:11">
      <c r="I1948" s="160"/>
      <c r="J1948" s="160"/>
      <c r="K1948" s="160"/>
    </row>
    <row r="1949" spans="9:11">
      <c r="I1949" s="160"/>
      <c r="J1949" s="160"/>
      <c r="K1949" s="160"/>
    </row>
    <row r="1950" spans="9:11">
      <c r="I1950" s="160"/>
      <c r="J1950" s="160"/>
      <c r="K1950" s="160"/>
    </row>
    <row r="1951" spans="9:11">
      <c r="I1951" s="160"/>
      <c r="J1951" s="160"/>
      <c r="K1951" s="160"/>
    </row>
    <row r="1952" spans="9:11">
      <c r="I1952" s="160"/>
      <c r="J1952" s="160"/>
      <c r="K1952" s="160"/>
    </row>
    <row r="1953" spans="9:11">
      <c r="I1953" s="160"/>
      <c r="J1953" s="160"/>
      <c r="K1953" s="160"/>
    </row>
    <row r="1954" spans="9:11">
      <c r="I1954" s="160"/>
      <c r="J1954" s="160"/>
      <c r="K1954" s="160"/>
    </row>
    <row r="1955" spans="9:11">
      <c r="I1955" s="160"/>
      <c r="J1955" s="160"/>
      <c r="K1955" s="160"/>
    </row>
    <row r="1956" spans="9:11">
      <c r="I1956" s="160"/>
      <c r="J1956" s="160"/>
      <c r="K1956" s="160"/>
    </row>
    <row r="1957" spans="9:11">
      <c r="I1957" s="160"/>
      <c r="J1957" s="160"/>
      <c r="K1957" s="160"/>
    </row>
    <row r="1958" spans="9:11">
      <c r="I1958" s="160"/>
      <c r="J1958" s="160"/>
      <c r="K1958" s="160"/>
    </row>
    <row r="1959" spans="9:11">
      <c r="I1959" s="160"/>
      <c r="J1959" s="160"/>
      <c r="K1959" s="160"/>
    </row>
    <row r="1960" spans="9:11">
      <c r="I1960" s="160"/>
      <c r="J1960" s="160"/>
      <c r="K1960" s="160"/>
    </row>
    <row r="1961" spans="9:11">
      <c r="I1961" s="160"/>
      <c r="J1961" s="160"/>
      <c r="K1961" s="160"/>
    </row>
    <row r="1962" spans="9:11">
      <c r="I1962" s="160"/>
      <c r="J1962" s="160"/>
      <c r="K1962" s="160"/>
    </row>
    <row r="1963" spans="9:11">
      <c r="I1963" s="160"/>
      <c r="J1963" s="160"/>
      <c r="K1963" s="160"/>
    </row>
    <row r="1964" spans="9:11">
      <c r="I1964" s="160"/>
      <c r="J1964" s="160"/>
      <c r="K1964" s="160"/>
    </row>
    <row r="1965" spans="9:11">
      <c r="I1965" s="160"/>
      <c r="J1965" s="160"/>
      <c r="K1965" s="160"/>
    </row>
    <row r="1966" spans="9:11">
      <c r="I1966" s="160"/>
      <c r="J1966" s="160"/>
      <c r="K1966" s="160"/>
    </row>
    <row r="1967" spans="9:11">
      <c r="I1967" s="160"/>
      <c r="J1967" s="160"/>
      <c r="K1967" s="160"/>
    </row>
    <row r="1968" spans="9:11">
      <c r="I1968" s="160"/>
      <c r="J1968" s="160"/>
      <c r="K1968" s="160"/>
    </row>
    <row r="1969" spans="9:11">
      <c r="I1969" s="160"/>
      <c r="J1969" s="160"/>
      <c r="K1969" s="160"/>
    </row>
    <row r="1970" spans="9:11">
      <c r="I1970" s="160"/>
      <c r="J1970" s="160"/>
      <c r="K1970" s="160"/>
    </row>
    <row r="1971" spans="9:11">
      <c r="I1971" s="160"/>
      <c r="J1971" s="160"/>
      <c r="K1971" s="160"/>
    </row>
    <row r="1972" spans="9:11">
      <c r="I1972" s="160"/>
      <c r="J1972" s="160"/>
      <c r="K1972" s="160"/>
    </row>
    <row r="1973" spans="9:11">
      <c r="I1973" s="160"/>
      <c r="J1973" s="160"/>
      <c r="K1973" s="160"/>
    </row>
    <row r="1974" spans="9:11">
      <c r="I1974" s="160"/>
      <c r="J1974" s="160"/>
      <c r="K1974" s="160"/>
    </row>
    <row r="1975" spans="9:11">
      <c r="I1975" s="160"/>
      <c r="J1975" s="160"/>
      <c r="K1975" s="160"/>
    </row>
    <row r="1976" spans="9:11">
      <c r="I1976" s="160"/>
      <c r="J1976" s="160"/>
      <c r="K1976" s="160"/>
    </row>
    <row r="1977" spans="9:11">
      <c r="I1977" s="160"/>
      <c r="J1977" s="160"/>
      <c r="K1977" s="160"/>
    </row>
    <row r="1978" spans="9:11">
      <c r="I1978" s="160"/>
      <c r="J1978" s="160"/>
      <c r="K1978" s="160"/>
    </row>
    <row r="1979" spans="9:11">
      <c r="I1979" s="160"/>
      <c r="J1979" s="160"/>
      <c r="K1979" s="160"/>
    </row>
    <row r="1980" spans="9:11">
      <c r="I1980" s="160"/>
      <c r="J1980" s="160"/>
      <c r="K1980" s="160"/>
    </row>
    <row r="1981" spans="9:11">
      <c r="I1981" s="160"/>
      <c r="J1981" s="160"/>
      <c r="K1981" s="160"/>
    </row>
    <row r="1982" spans="9:11">
      <c r="I1982" s="160"/>
      <c r="J1982" s="160"/>
      <c r="K1982" s="160"/>
    </row>
    <row r="1983" spans="9:11">
      <c r="I1983" s="160"/>
      <c r="J1983" s="160"/>
      <c r="K1983" s="160"/>
    </row>
    <row r="1984" spans="9:11">
      <c r="I1984" s="160"/>
      <c r="J1984" s="160"/>
      <c r="K1984" s="160"/>
    </row>
    <row r="1985" spans="9:11">
      <c r="I1985" s="160"/>
      <c r="J1985" s="160"/>
      <c r="K1985" s="160"/>
    </row>
    <row r="1986" spans="9:11">
      <c r="I1986" s="160"/>
      <c r="J1986" s="160"/>
      <c r="K1986" s="160"/>
    </row>
    <row r="1987" spans="9:11">
      <c r="I1987" s="160"/>
      <c r="J1987" s="160"/>
      <c r="K1987" s="160"/>
    </row>
    <row r="1988" spans="9:11">
      <c r="I1988" s="160"/>
      <c r="J1988" s="160"/>
      <c r="K1988" s="160"/>
    </row>
    <row r="1989" spans="9:11">
      <c r="I1989" s="160"/>
      <c r="J1989" s="160"/>
      <c r="K1989" s="160"/>
    </row>
    <row r="1990" spans="9:11">
      <c r="I1990" s="160"/>
      <c r="J1990" s="160"/>
      <c r="K1990" s="160"/>
    </row>
    <row r="1991" spans="9:11">
      <c r="I1991" s="160"/>
      <c r="J1991" s="160"/>
      <c r="K1991" s="160"/>
    </row>
    <row r="1992" spans="9:11">
      <c r="I1992" s="160"/>
      <c r="J1992" s="160"/>
      <c r="K1992" s="160"/>
    </row>
    <row r="1993" spans="9:11">
      <c r="I1993" s="160"/>
      <c r="J1993" s="160"/>
      <c r="K1993" s="160"/>
    </row>
    <row r="1994" spans="9:11">
      <c r="I1994" s="160"/>
      <c r="J1994" s="160"/>
      <c r="K1994" s="160"/>
    </row>
    <row r="1995" spans="9:11">
      <c r="I1995" s="160"/>
      <c r="J1995" s="160"/>
      <c r="K1995" s="160"/>
    </row>
    <row r="1996" spans="9:11">
      <c r="I1996" s="160"/>
      <c r="J1996" s="160"/>
      <c r="K1996" s="160"/>
    </row>
    <row r="1997" spans="9:11">
      <c r="I1997" s="160"/>
      <c r="J1997" s="160"/>
      <c r="K1997" s="160"/>
    </row>
    <row r="1998" spans="9:11">
      <c r="I1998" s="160"/>
      <c r="J1998" s="160"/>
      <c r="K1998" s="160"/>
    </row>
    <row r="1999" spans="9:11">
      <c r="I1999" s="160"/>
      <c r="J1999" s="160"/>
      <c r="K1999" s="160"/>
    </row>
    <row r="2000" spans="9:11">
      <c r="I2000" s="160"/>
      <c r="J2000" s="160"/>
      <c r="K2000" s="160"/>
    </row>
    <row r="2001" spans="9:11">
      <c r="I2001" s="160"/>
      <c r="J2001" s="160"/>
      <c r="K2001" s="160"/>
    </row>
    <row r="2002" spans="9:11">
      <c r="I2002" s="160"/>
      <c r="J2002" s="160"/>
      <c r="K2002" s="160"/>
    </row>
    <row r="2003" spans="9:11">
      <c r="I2003" s="160"/>
      <c r="J2003" s="160"/>
      <c r="K2003" s="160"/>
    </row>
    <row r="2004" spans="9:11">
      <c r="I2004" s="160"/>
      <c r="J2004" s="160"/>
      <c r="K2004" s="160"/>
    </row>
    <row r="2005" spans="9:11">
      <c r="I2005" s="160"/>
      <c r="J2005" s="160"/>
      <c r="K2005" s="160"/>
    </row>
    <row r="2006" spans="9:11">
      <c r="I2006" s="160"/>
      <c r="J2006" s="160"/>
      <c r="K2006" s="160"/>
    </row>
    <row r="2007" spans="9:11">
      <c r="I2007" s="160"/>
      <c r="J2007" s="160"/>
      <c r="K2007" s="160"/>
    </row>
    <row r="2008" spans="9:11">
      <c r="I2008" s="160"/>
      <c r="J2008" s="160"/>
      <c r="K2008" s="160"/>
    </row>
    <row r="2009" spans="9:11">
      <c r="I2009" s="160"/>
      <c r="J2009" s="160"/>
      <c r="K2009" s="160"/>
    </row>
    <row r="2010" spans="9:11">
      <c r="I2010" s="160"/>
      <c r="J2010" s="160"/>
      <c r="K2010" s="160"/>
    </row>
    <row r="2011" spans="9:11">
      <c r="I2011" s="160"/>
      <c r="J2011" s="160"/>
      <c r="K2011" s="160"/>
    </row>
    <row r="2012" spans="9:11">
      <c r="I2012" s="160"/>
      <c r="J2012" s="160"/>
      <c r="K2012" s="160"/>
    </row>
    <row r="2013" spans="9:11">
      <c r="I2013" s="160"/>
      <c r="J2013" s="160"/>
      <c r="K2013" s="160"/>
    </row>
    <row r="2014" spans="9:11">
      <c r="I2014" s="160"/>
      <c r="J2014" s="160"/>
      <c r="K2014" s="160"/>
    </row>
    <row r="2015" spans="9:11">
      <c r="I2015" s="160"/>
      <c r="J2015" s="160"/>
      <c r="K2015" s="160"/>
    </row>
    <row r="2016" spans="9:11">
      <c r="I2016" s="160"/>
      <c r="J2016" s="160"/>
      <c r="K2016" s="160"/>
    </row>
    <row r="2017" spans="9:11">
      <c r="I2017" s="160"/>
      <c r="J2017" s="160"/>
      <c r="K2017" s="160"/>
    </row>
    <row r="2018" spans="9:11">
      <c r="I2018" s="160"/>
      <c r="J2018" s="160"/>
      <c r="K2018" s="160"/>
    </row>
    <row r="2019" spans="9:11">
      <c r="I2019" s="160"/>
      <c r="J2019" s="160"/>
      <c r="K2019" s="160"/>
    </row>
    <row r="2020" spans="9:11">
      <c r="I2020" s="160"/>
      <c r="J2020" s="160"/>
      <c r="K2020" s="160"/>
    </row>
    <row r="2021" spans="9:11">
      <c r="I2021" s="160"/>
      <c r="J2021" s="160"/>
      <c r="K2021" s="160"/>
    </row>
    <row r="2022" spans="9:11">
      <c r="I2022" s="160"/>
      <c r="J2022" s="160"/>
      <c r="K2022" s="160"/>
    </row>
    <row r="2023" spans="9:11">
      <c r="I2023" s="160"/>
      <c r="J2023" s="160"/>
      <c r="K2023" s="160"/>
    </row>
    <row r="2024" spans="9:11">
      <c r="I2024" s="160"/>
      <c r="J2024" s="160"/>
      <c r="K2024" s="160"/>
    </row>
    <row r="2025" spans="9:11">
      <c r="I2025" s="160"/>
      <c r="J2025" s="160"/>
      <c r="K2025" s="160"/>
    </row>
    <row r="2026" spans="9:11">
      <c r="I2026" s="160"/>
      <c r="J2026" s="160"/>
      <c r="K2026" s="160"/>
    </row>
    <row r="2027" spans="9:11">
      <c r="I2027" s="160"/>
      <c r="J2027" s="160"/>
      <c r="K2027" s="160"/>
    </row>
    <row r="2028" spans="9:11">
      <c r="I2028" s="160"/>
      <c r="J2028" s="160"/>
      <c r="K2028" s="160"/>
    </row>
    <row r="2029" spans="9:11">
      <c r="I2029" s="160"/>
      <c r="J2029" s="160"/>
      <c r="K2029" s="160"/>
    </row>
    <row r="2030" spans="9:11">
      <c r="I2030" s="160"/>
      <c r="J2030" s="160"/>
      <c r="K2030" s="160"/>
    </row>
    <row r="2031" spans="9:11">
      <c r="I2031" s="160"/>
      <c r="J2031" s="160"/>
      <c r="K2031" s="160"/>
    </row>
    <row r="2032" spans="9:11">
      <c r="I2032" s="160"/>
      <c r="J2032" s="160"/>
      <c r="K2032" s="160"/>
    </row>
    <row r="2033" spans="9:11">
      <c r="I2033" s="160"/>
      <c r="J2033" s="160"/>
      <c r="K2033" s="160"/>
    </row>
    <row r="2034" spans="9:11">
      <c r="I2034" s="160"/>
      <c r="J2034" s="160"/>
      <c r="K2034" s="160"/>
    </row>
    <row r="2035" spans="9:11">
      <c r="I2035" s="160"/>
      <c r="J2035" s="160"/>
      <c r="K2035" s="160"/>
    </row>
    <row r="2036" spans="9:11">
      <c r="I2036" s="160"/>
      <c r="J2036" s="160"/>
      <c r="K2036" s="160"/>
    </row>
    <row r="2037" spans="9:11">
      <c r="I2037" s="160"/>
      <c r="J2037" s="160"/>
      <c r="K2037" s="160"/>
    </row>
    <row r="2038" spans="9:11">
      <c r="I2038" s="160"/>
      <c r="J2038" s="160"/>
      <c r="K2038" s="160"/>
    </row>
    <row r="2039" spans="9:11">
      <c r="I2039" s="160"/>
      <c r="J2039" s="160"/>
      <c r="K2039" s="160"/>
    </row>
    <row r="2040" spans="9:11">
      <c r="I2040" s="160"/>
      <c r="J2040" s="160"/>
      <c r="K2040" s="160"/>
    </row>
    <row r="2041" spans="9:11">
      <c r="I2041" s="160"/>
      <c r="J2041" s="160"/>
      <c r="K2041" s="160"/>
    </row>
    <row r="2042" spans="9:11">
      <c r="I2042" s="160"/>
      <c r="J2042" s="160"/>
      <c r="K2042" s="160"/>
    </row>
    <row r="2043" spans="9:11">
      <c r="I2043" s="160"/>
      <c r="J2043" s="160"/>
      <c r="K2043" s="160"/>
    </row>
    <row r="2044" spans="9:11">
      <c r="I2044" s="160"/>
      <c r="J2044" s="160"/>
      <c r="K2044" s="160"/>
    </row>
    <row r="2045" spans="9:11">
      <c r="I2045" s="160"/>
      <c r="J2045" s="160"/>
      <c r="K2045" s="160"/>
    </row>
    <row r="2046" spans="9:11">
      <c r="I2046" s="160"/>
      <c r="J2046" s="160"/>
      <c r="K2046" s="160"/>
    </row>
    <row r="2047" spans="9:11">
      <c r="I2047" s="160"/>
      <c r="J2047" s="160"/>
      <c r="K2047" s="160"/>
    </row>
    <row r="2048" spans="9:11">
      <c r="I2048" s="160"/>
      <c r="J2048" s="160"/>
      <c r="K2048" s="160"/>
    </row>
    <row r="2049" spans="9:11">
      <c r="I2049" s="160"/>
      <c r="J2049" s="160"/>
      <c r="K2049" s="160"/>
    </row>
    <row r="2050" spans="9:11">
      <c r="I2050" s="160"/>
      <c r="J2050" s="160"/>
      <c r="K2050" s="160"/>
    </row>
    <row r="2051" spans="9:11">
      <c r="I2051" s="160"/>
      <c r="J2051" s="160"/>
      <c r="K2051" s="160"/>
    </row>
    <row r="2052" spans="9:11">
      <c r="I2052" s="160"/>
      <c r="J2052" s="160"/>
      <c r="K2052" s="160"/>
    </row>
    <row r="2053" spans="9:11">
      <c r="I2053" s="160"/>
      <c r="J2053" s="160"/>
      <c r="K2053" s="160"/>
    </row>
    <row r="2054" spans="9:11">
      <c r="I2054" s="160"/>
      <c r="J2054" s="160"/>
      <c r="K2054" s="160"/>
    </row>
    <row r="2055" spans="9:11">
      <c r="I2055" s="160"/>
      <c r="J2055" s="160"/>
      <c r="K2055" s="160"/>
    </row>
    <row r="2056" spans="9:11">
      <c r="I2056" s="160"/>
      <c r="J2056" s="160"/>
      <c r="K2056" s="160"/>
    </row>
    <row r="2057" spans="9:11">
      <c r="I2057" s="160"/>
      <c r="J2057" s="160"/>
      <c r="K2057" s="160"/>
    </row>
    <row r="2058" spans="9:11">
      <c r="I2058" s="160"/>
      <c r="J2058" s="160"/>
      <c r="K2058" s="160"/>
    </row>
    <row r="2059" spans="9:11">
      <c r="I2059" s="160"/>
      <c r="J2059" s="160"/>
      <c r="K2059" s="160"/>
    </row>
    <row r="2060" spans="9:11">
      <c r="I2060" s="160"/>
      <c r="J2060" s="160"/>
      <c r="K2060" s="160"/>
    </row>
    <row r="2061" spans="9:11">
      <c r="I2061" s="160"/>
      <c r="J2061" s="160"/>
      <c r="K2061" s="160"/>
    </row>
    <row r="2062" spans="9:11">
      <c r="I2062" s="160"/>
      <c r="J2062" s="160"/>
      <c r="K2062" s="160"/>
    </row>
    <row r="2063" spans="9:11">
      <c r="I2063" s="160"/>
      <c r="J2063" s="160"/>
      <c r="K2063" s="160"/>
    </row>
    <row r="2064" spans="9:11">
      <c r="I2064" s="160"/>
      <c r="J2064" s="160"/>
      <c r="K2064" s="160"/>
    </row>
    <row r="2065" spans="9:11">
      <c r="I2065" s="160"/>
      <c r="J2065" s="160"/>
      <c r="K2065" s="160"/>
    </row>
    <row r="2066" spans="9:11">
      <c r="I2066" s="160"/>
      <c r="J2066" s="160"/>
      <c r="K2066" s="160"/>
    </row>
    <row r="2067" spans="9:11">
      <c r="I2067" s="160"/>
      <c r="J2067" s="160"/>
      <c r="K2067" s="160"/>
    </row>
    <row r="2068" spans="9:11">
      <c r="I2068" s="160"/>
      <c r="J2068" s="160"/>
      <c r="K2068" s="160"/>
    </row>
    <row r="2069" spans="9:11">
      <c r="I2069" s="160"/>
      <c r="J2069" s="160"/>
      <c r="K2069" s="160"/>
    </row>
    <row r="2070" spans="9:11">
      <c r="I2070" s="160"/>
      <c r="J2070" s="160"/>
      <c r="K2070" s="160"/>
    </row>
    <row r="2071" spans="9:11">
      <c r="I2071" s="160"/>
      <c r="J2071" s="160"/>
      <c r="K2071" s="160"/>
    </row>
    <row r="2072" spans="9:11">
      <c r="I2072" s="160"/>
      <c r="J2072" s="160"/>
      <c r="K2072" s="160"/>
    </row>
    <row r="2073" spans="9:11">
      <c r="I2073" s="160"/>
      <c r="J2073" s="160"/>
      <c r="K2073" s="160"/>
    </row>
    <row r="2074" spans="9:11">
      <c r="I2074" s="160"/>
      <c r="J2074" s="160"/>
      <c r="K2074" s="160"/>
    </row>
    <row r="2075" spans="9:11">
      <c r="I2075" s="160"/>
      <c r="J2075" s="160"/>
      <c r="K2075" s="160"/>
    </row>
    <row r="2076" spans="9:11">
      <c r="I2076" s="160"/>
      <c r="J2076" s="160"/>
      <c r="K2076" s="160"/>
    </row>
    <row r="2077" spans="9:11">
      <c r="I2077" s="160"/>
      <c r="J2077" s="160"/>
      <c r="K2077" s="160"/>
    </row>
    <row r="2078" spans="9:11">
      <c r="I2078" s="160"/>
      <c r="J2078" s="160"/>
      <c r="K2078" s="160"/>
    </row>
    <row r="2079" spans="9:11">
      <c r="I2079" s="160"/>
      <c r="J2079" s="160"/>
      <c r="K2079" s="160"/>
    </row>
    <row r="2080" spans="9:11">
      <c r="I2080" s="160"/>
      <c r="J2080" s="160"/>
      <c r="K2080" s="160"/>
    </row>
    <row r="2081" spans="9:11">
      <c r="I2081" s="160"/>
      <c r="J2081" s="160"/>
      <c r="K2081" s="160"/>
    </row>
    <row r="2082" spans="9:11">
      <c r="I2082" s="160"/>
      <c r="J2082" s="160"/>
      <c r="K2082" s="160"/>
    </row>
    <row r="2083" spans="9:11">
      <c r="I2083" s="160"/>
      <c r="J2083" s="160"/>
      <c r="K2083" s="160"/>
    </row>
    <row r="2084" spans="9:11">
      <c r="I2084" s="160"/>
      <c r="J2084" s="160"/>
      <c r="K2084" s="160"/>
    </row>
    <row r="2085" spans="9:11">
      <c r="I2085" s="160"/>
      <c r="J2085" s="160"/>
      <c r="K2085" s="160"/>
    </row>
    <row r="2086" spans="9:11">
      <c r="I2086" s="160"/>
      <c r="J2086" s="160"/>
      <c r="K2086" s="160"/>
    </row>
    <row r="2087" spans="9:11">
      <c r="I2087" s="160"/>
      <c r="J2087" s="160"/>
      <c r="K2087" s="160"/>
    </row>
    <row r="2088" spans="9:11">
      <c r="I2088" s="160"/>
      <c r="J2088" s="160"/>
      <c r="K2088" s="160"/>
    </row>
    <row r="2089" spans="9:11">
      <c r="I2089" s="160"/>
      <c r="J2089" s="160"/>
      <c r="K2089" s="160"/>
    </row>
    <row r="2090" spans="9:11">
      <c r="I2090" s="160"/>
      <c r="J2090" s="160"/>
      <c r="K2090" s="160"/>
    </row>
    <row r="2091" spans="9:11">
      <c r="I2091" s="160"/>
      <c r="J2091" s="160"/>
      <c r="K2091" s="160"/>
    </row>
    <row r="2092" spans="9:11">
      <c r="I2092" s="160"/>
      <c r="J2092" s="160"/>
      <c r="K2092" s="160"/>
    </row>
    <row r="2093" spans="9:11">
      <c r="I2093" s="160"/>
      <c r="J2093" s="160"/>
      <c r="K2093" s="160"/>
    </row>
    <row r="2094" spans="9:11">
      <c r="I2094" s="160"/>
      <c r="J2094" s="160"/>
      <c r="K2094" s="160"/>
    </row>
    <row r="2095" spans="9:11">
      <c r="I2095" s="160"/>
      <c r="J2095" s="160"/>
      <c r="K2095" s="160"/>
    </row>
    <row r="2096" spans="9:11">
      <c r="I2096" s="160"/>
      <c r="J2096" s="160"/>
      <c r="K2096" s="160"/>
    </row>
    <row r="2097" spans="9:11">
      <c r="I2097" s="160"/>
      <c r="J2097" s="160"/>
      <c r="K2097" s="160"/>
    </row>
    <row r="2098" spans="9:11">
      <c r="I2098" s="160"/>
      <c r="J2098" s="160"/>
      <c r="K2098" s="160"/>
    </row>
    <row r="2099" spans="9:11">
      <c r="I2099" s="160"/>
      <c r="J2099" s="160"/>
      <c r="K2099" s="160"/>
    </row>
    <row r="2100" spans="9:11">
      <c r="I2100" s="160"/>
      <c r="J2100" s="160"/>
      <c r="K2100" s="160"/>
    </row>
    <row r="2101" spans="9:11">
      <c r="I2101" s="160"/>
      <c r="J2101" s="160"/>
      <c r="K2101" s="160"/>
    </row>
    <row r="2102" spans="9:11">
      <c r="I2102" s="160"/>
      <c r="J2102" s="160"/>
      <c r="K2102" s="160"/>
    </row>
    <row r="2103" spans="9:11">
      <c r="I2103" s="160"/>
      <c r="J2103" s="160"/>
      <c r="K2103" s="160"/>
    </row>
    <row r="2104" spans="9:11">
      <c r="I2104" s="160"/>
      <c r="J2104" s="160"/>
      <c r="K2104" s="160"/>
    </row>
    <row r="2105" spans="9:11">
      <c r="I2105" s="160"/>
      <c r="J2105" s="160"/>
      <c r="K2105" s="160"/>
    </row>
    <row r="2106" spans="9:11">
      <c r="I2106" s="160"/>
      <c r="J2106" s="160"/>
      <c r="K2106" s="160"/>
    </row>
    <row r="2107" spans="9:11">
      <c r="I2107" s="160"/>
      <c r="J2107" s="160"/>
      <c r="K2107" s="160"/>
    </row>
    <row r="2108" spans="9:11">
      <c r="I2108" s="160"/>
      <c r="J2108" s="160"/>
      <c r="K2108" s="160"/>
    </row>
    <row r="2109" spans="9:11">
      <c r="I2109" s="160"/>
      <c r="J2109" s="160"/>
      <c r="K2109" s="160"/>
    </row>
    <row r="2110" spans="9:11">
      <c r="I2110" s="160"/>
      <c r="J2110" s="160"/>
      <c r="K2110" s="160"/>
    </row>
    <row r="2111" spans="9:11">
      <c r="I2111" s="160"/>
      <c r="J2111" s="160"/>
      <c r="K2111" s="160"/>
    </row>
    <row r="2112" spans="9:11">
      <c r="I2112" s="160"/>
      <c r="J2112" s="160"/>
      <c r="K2112" s="160"/>
    </row>
    <row r="2113" spans="9:11">
      <c r="I2113" s="160"/>
      <c r="J2113" s="160"/>
      <c r="K2113" s="160"/>
    </row>
    <row r="2114" spans="9:11">
      <c r="I2114" s="160"/>
      <c r="J2114" s="160"/>
      <c r="K2114" s="160"/>
    </row>
    <row r="2115" spans="9:11">
      <c r="I2115" s="160"/>
      <c r="J2115" s="160"/>
      <c r="K2115" s="160"/>
    </row>
    <row r="2116" spans="9:11">
      <c r="I2116" s="160"/>
      <c r="J2116" s="160"/>
      <c r="K2116" s="160"/>
    </row>
    <row r="2117" spans="9:11">
      <c r="I2117" s="160"/>
      <c r="J2117" s="160"/>
      <c r="K2117" s="160"/>
    </row>
    <row r="2118" spans="9:11">
      <c r="I2118" s="160"/>
      <c r="J2118" s="160"/>
      <c r="K2118" s="160"/>
    </row>
    <row r="2119" spans="9:11">
      <c r="I2119" s="160"/>
      <c r="J2119" s="160"/>
      <c r="K2119" s="160"/>
    </row>
    <row r="2120" spans="9:11">
      <c r="I2120" s="160"/>
      <c r="J2120" s="160"/>
      <c r="K2120" s="160"/>
    </row>
    <row r="2121" spans="9:11">
      <c r="I2121" s="160"/>
      <c r="J2121" s="160"/>
      <c r="K2121" s="160"/>
    </row>
    <row r="2122" spans="9:11">
      <c r="I2122" s="160"/>
      <c r="J2122" s="160"/>
      <c r="K2122" s="160"/>
    </row>
    <row r="2123" spans="9:11">
      <c r="I2123" s="160"/>
      <c r="J2123" s="160"/>
      <c r="K2123" s="160"/>
    </row>
    <row r="2124" spans="9:11">
      <c r="I2124" s="160"/>
      <c r="J2124" s="160"/>
      <c r="K2124" s="160"/>
    </row>
    <row r="2125" spans="9:11">
      <c r="I2125" s="160"/>
      <c r="J2125" s="160"/>
      <c r="K2125" s="160"/>
    </row>
    <row r="2126" spans="9:11">
      <c r="I2126" s="160"/>
      <c r="J2126" s="160"/>
      <c r="K2126" s="160"/>
    </row>
    <row r="2127" spans="9:11">
      <c r="I2127" s="160"/>
      <c r="J2127" s="160"/>
      <c r="K2127" s="160"/>
    </row>
    <row r="2128" spans="9:11">
      <c r="I2128" s="160"/>
      <c r="J2128" s="160"/>
      <c r="K2128" s="160"/>
    </row>
    <row r="2129" spans="9:11">
      <c r="I2129" s="160"/>
      <c r="J2129" s="160"/>
      <c r="K2129" s="160"/>
    </row>
    <row r="2130" spans="9:11">
      <c r="I2130" s="160"/>
      <c r="J2130" s="160"/>
      <c r="K2130" s="160"/>
    </row>
    <row r="2131" spans="9:11">
      <c r="I2131" s="160"/>
      <c r="J2131" s="160"/>
      <c r="K2131" s="160"/>
    </row>
    <row r="2132" spans="9:11">
      <c r="I2132" s="160"/>
      <c r="J2132" s="160"/>
      <c r="K2132" s="160"/>
    </row>
    <row r="2133" spans="9:11">
      <c r="I2133" s="160"/>
      <c r="J2133" s="160"/>
      <c r="K2133" s="160"/>
    </row>
    <row r="2134" spans="9:11">
      <c r="I2134" s="160"/>
      <c r="J2134" s="160"/>
      <c r="K2134" s="160"/>
    </row>
    <row r="2135" spans="9:11">
      <c r="I2135" s="160"/>
      <c r="J2135" s="160"/>
      <c r="K2135" s="160"/>
    </row>
    <row r="2136" spans="9:11">
      <c r="I2136" s="160"/>
      <c r="J2136" s="160"/>
      <c r="K2136" s="160"/>
    </row>
    <row r="2137" spans="9:11">
      <c r="I2137" s="160"/>
      <c r="J2137" s="160"/>
      <c r="K2137" s="160"/>
    </row>
    <row r="2138" spans="9:11">
      <c r="I2138" s="160"/>
      <c r="J2138" s="160"/>
      <c r="K2138" s="160"/>
    </row>
    <row r="2139" spans="9:11">
      <c r="I2139" s="160"/>
      <c r="J2139" s="160"/>
      <c r="K2139" s="160"/>
    </row>
    <row r="2140" spans="9:11">
      <c r="I2140" s="160"/>
      <c r="J2140" s="160"/>
      <c r="K2140" s="160"/>
    </row>
    <row r="2141" spans="9:11">
      <c r="I2141" s="160"/>
      <c r="J2141" s="160"/>
      <c r="K2141" s="160"/>
    </row>
    <row r="2142" spans="9:11">
      <c r="I2142" s="160"/>
      <c r="J2142" s="160"/>
      <c r="K2142" s="160"/>
    </row>
    <row r="2143" spans="9:11">
      <c r="I2143" s="160"/>
      <c r="J2143" s="160"/>
      <c r="K2143" s="160"/>
    </row>
    <row r="2144" spans="9:11">
      <c r="I2144" s="160"/>
      <c r="J2144" s="160"/>
      <c r="K2144" s="160"/>
    </row>
    <row r="2145" spans="9:11">
      <c r="I2145" s="160"/>
      <c r="J2145" s="160"/>
      <c r="K2145" s="160"/>
    </row>
    <row r="2146" spans="9:11">
      <c r="I2146" s="160"/>
      <c r="J2146" s="160"/>
      <c r="K2146" s="160"/>
    </row>
    <row r="2147" spans="9:11">
      <c r="I2147" s="160"/>
      <c r="J2147" s="160"/>
      <c r="K2147" s="160"/>
    </row>
    <row r="2148" spans="9:11">
      <c r="I2148" s="160"/>
      <c r="J2148" s="160"/>
      <c r="K2148" s="160"/>
    </row>
    <row r="2149" spans="9:11">
      <c r="I2149" s="160"/>
      <c r="J2149" s="160"/>
      <c r="K2149" s="160"/>
    </row>
    <row r="2150" spans="9:11">
      <c r="I2150" s="160"/>
      <c r="J2150" s="160"/>
      <c r="K2150" s="160"/>
    </row>
    <row r="2151" spans="9:11">
      <c r="I2151" s="160"/>
      <c r="J2151" s="160"/>
      <c r="K2151" s="160"/>
    </row>
    <row r="2152" spans="9:11">
      <c r="I2152" s="160"/>
      <c r="J2152" s="160"/>
      <c r="K2152" s="160"/>
    </row>
    <row r="2153" spans="9:11">
      <c r="I2153" s="160"/>
      <c r="J2153" s="160"/>
      <c r="K2153" s="160"/>
    </row>
    <row r="2154" spans="9:11">
      <c r="I2154" s="160"/>
      <c r="J2154" s="160"/>
      <c r="K2154" s="160"/>
    </row>
    <row r="2155" spans="9:11">
      <c r="I2155" s="160"/>
      <c r="J2155" s="160"/>
      <c r="K2155" s="160"/>
    </row>
    <row r="2156" spans="9:11">
      <c r="I2156" s="160"/>
      <c r="J2156" s="160"/>
      <c r="K2156" s="160"/>
    </row>
    <row r="2157" spans="9:11">
      <c r="I2157" s="160"/>
      <c r="J2157" s="160"/>
      <c r="K2157" s="160"/>
    </row>
    <row r="2158" spans="9:11">
      <c r="I2158" s="160"/>
      <c r="J2158" s="160"/>
      <c r="K2158" s="160"/>
    </row>
    <row r="2159" spans="9:11">
      <c r="I2159" s="160"/>
      <c r="J2159" s="160"/>
      <c r="K2159" s="160"/>
    </row>
    <row r="2160" spans="9:11">
      <c r="I2160" s="160"/>
      <c r="J2160" s="160"/>
      <c r="K2160" s="160"/>
    </row>
    <row r="2161" spans="9:11">
      <c r="I2161" s="160"/>
      <c r="J2161" s="160"/>
      <c r="K2161" s="160"/>
    </row>
    <row r="2162" spans="9:11">
      <c r="I2162" s="160"/>
      <c r="J2162" s="160"/>
      <c r="K2162" s="160"/>
    </row>
    <row r="2163" spans="9:11">
      <c r="I2163" s="160"/>
      <c r="J2163" s="160"/>
      <c r="K2163" s="160"/>
    </row>
    <row r="2164" spans="9:11">
      <c r="I2164" s="160"/>
      <c r="J2164" s="160"/>
      <c r="K2164" s="160"/>
    </row>
    <row r="2165" spans="9:11">
      <c r="I2165" s="160"/>
      <c r="J2165" s="160"/>
      <c r="K2165" s="160"/>
    </row>
    <row r="2166" spans="9:11">
      <c r="I2166" s="160"/>
      <c r="J2166" s="160"/>
      <c r="K2166" s="160"/>
    </row>
    <row r="2167" spans="9:11">
      <c r="I2167" s="160"/>
      <c r="J2167" s="160"/>
      <c r="K2167" s="160"/>
    </row>
    <row r="2168" spans="9:11">
      <c r="I2168" s="160"/>
      <c r="J2168" s="160"/>
      <c r="K2168" s="160"/>
    </row>
    <row r="2169" spans="9:11">
      <c r="I2169" s="160"/>
      <c r="J2169" s="160"/>
      <c r="K2169" s="160"/>
    </row>
    <row r="2170" spans="9:11">
      <c r="I2170" s="160"/>
      <c r="J2170" s="160"/>
      <c r="K2170" s="160"/>
    </row>
    <row r="2171" spans="9:11">
      <c r="I2171" s="160"/>
      <c r="J2171" s="160"/>
      <c r="K2171" s="160"/>
    </row>
    <row r="2172" spans="9:11">
      <c r="I2172" s="160"/>
      <c r="J2172" s="160"/>
      <c r="K2172" s="160"/>
    </row>
    <row r="2173" spans="9:11">
      <c r="I2173" s="160"/>
      <c r="J2173" s="160"/>
      <c r="K2173" s="160"/>
    </row>
    <row r="2174" spans="9:11">
      <c r="I2174" s="160"/>
      <c r="J2174" s="160"/>
      <c r="K2174" s="160"/>
    </row>
    <row r="2175" spans="9:11">
      <c r="I2175" s="160"/>
      <c r="J2175" s="160"/>
      <c r="K2175" s="160"/>
    </row>
    <row r="2176" spans="9:11">
      <c r="I2176" s="160"/>
      <c r="J2176" s="160"/>
      <c r="K2176" s="160"/>
    </row>
    <row r="2177" spans="9:11">
      <c r="I2177" s="160"/>
      <c r="J2177" s="160"/>
      <c r="K2177" s="160"/>
    </row>
    <row r="2178" spans="9:11">
      <c r="I2178" s="160"/>
      <c r="J2178" s="160"/>
      <c r="K2178" s="160"/>
    </row>
    <row r="2179" spans="9:11">
      <c r="I2179" s="160"/>
      <c r="J2179" s="160"/>
      <c r="K2179" s="160"/>
    </row>
    <row r="2180" spans="9:11">
      <c r="I2180" s="160"/>
      <c r="J2180" s="160"/>
      <c r="K2180" s="160"/>
    </row>
    <row r="2181" spans="9:11">
      <c r="I2181" s="160"/>
      <c r="J2181" s="160"/>
      <c r="K2181" s="160"/>
    </row>
    <row r="2182" spans="9:11">
      <c r="I2182" s="160"/>
      <c r="J2182" s="160"/>
      <c r="K2182" s="160"/>
    </row>
    <row r="2183" spans="9:11">
      <c r="I2183" s="160"/>
      <c r="J2183" s="160"/>
      <c r="K2183" s="160"/>
    </row>
    <row r="2184" spans="9:11">
      <c r="I2184" s="160"/>
      <c r="J2184" s="160"/>
      <c r="K2184" s="160"/>
    </row>
    <row r="2185" spans="9:11">
      <c r="I2185" s="160"/>
      <c r="J2185" s="160"/>
      <c r="K2185" s="160"/>
    </row>
    <row r="2186" spans="9:11">
      <c r="I2186" s="160"/>
      <c r="J2186" s="160"/>
      <c r="K2186" s="160"/>
    </row>
    <row r="2187" spans="9:11">
      <c r="I2187" s="160"/>
      <c r="J2187" s="160"/>
      <c r="K2187" s="160"/>
    </row>
    <row r="2188" spans="9:11">
      <c r="I2188" s="160"/>
      <c r="J2188" s="160"/>
      <c r="K2188" s="160"/>
    </row>
    <row r="2189" spans="9:11">
      <c r="I2189" s="160"/>
      <c r="J2189" s="160"/>
      <c r="K2189" s="160"/>
    </row>
    <row r="2190" spans="9:11">
      <c r="I2190" s="160"/>
      <c r="J2190" s="160"/>
      <c r="K2190" s="160"/>
    </row>
    <row r="2191" spans="9:11">
      <c r="I2191" s="160"/>
      <c r="J2191" s="160"/>
      <c r="K2191" s="160"/>
    </row>
    <row r="2192" spans="9:11">
      <c r="I2192" s="160"/>
      <c r="J2192" s="160"/>
      <c r="K2192" s="160"/>
    </row>
    <row r="2193" spans="9:11">
      <c r="I2193" s="160"/>
      <c r="J2193" s="160"/>
      <c r="K2193" s="160"/>
    </row>
    <row r="2194" spans="9:11">
      <c r="I2194" s="160"/>
      <c r="J2194" s="160"/>
      <c r="K2194" s="160"/>
    </row>
    <row r="2195" spans="9:11">
      <c r="I2195" s="160"/>
      <c r="J2195" s="160"/>
      <c r="K2195" s="160"/>
    </row>
    <row r="2196" spans="9:11">
      <c r="I2196" s="160"/>
      <c r="J2196" s="160"/>
      <c r="K2196" s="160"/>
    </row>
    <row r="2197" spans="9:11">
      <c r="I2197" s="160"/>
      <c r="J2197" s="160"/>
      <c r="K2197" s="160"/>
    </row>
    <row r="2198" spans="9:11">
      <c r="I2198" s="160"/>
      <c r="J2198" s="160"/>
      <c r="K2198" s="160"/>
    </row>
    <row r="2199" spans="9:11">
      <c r="I2199" s="160"/>
      <c r="J2199" s="160"/>
      <c r="K2199" s="160"/>
    </row>
    <row r="2200" spans="9:11">
      <c r="I2200" s="160"/>
      <c r="J2200" s="160"/>
      <c r="K2200" s="160"/>
    </row>
    <row r="2201" spans="9:11">
      <c r="I2201" s="160"/>
      <c r="J2201" s="160"/>
      <c r="K2201" s="160"/>
    </row>
    <row r="2202" spans="9:11">
      <c r="I2202" s="160"/>
      <c r="J2202" s="160"/>
      <c r="K2202" s="160"/>
    </row>
    <row r="2203" spans="9:11">
      <c r="I2203" s="160"/>
      <c r="J2203" s="160"/>
      <c r="K2203" s="160"/>
    </row>
    <row r="2204" spans="9:11">
      <c r="I2204" s="160"/>
      <c r="J2204" s="160"/>
      <c r="K2204" s="160"/>
    </row>
    <row r="2205" spans="9:11">
      <c r="I2205" s="160"/>
      <c r="J2205" s="160"/>
      <c r="K2205" s="160"/>
    </row>
    <row r="2206" spans="9:11">
      <c r="I2206" s="160"/>
      <c r="J2206" s="160"/>
      <c r="K2206" s="160"/>
    </row>
    <row r="2207" spans="9:11">
      <c r="I2207" s="160"/>
      <c r="J2207" s="160"/>
      <c r="K2207" s="160"/>
    </row>
    <row r="2208" spans="9:11">
      <c r="I2208" s="160"/>
      <c r="J2208" s="160"/>
      <c r="K2208" s="160"/>
    </row>
    <row r="2209" spans="9:11">
      <c r="I2209" s="160"/>
      <c r="J2209" s="160"/>
      <c r="K2209" s="160"/>
    </row>
    <row r="2210" spans="9:11">
      <c r="I2210" s="160"/>
      <c r="J2210" s="160"/>
      <c r="K2210" s="160"/>
    </row>
    <row r="2211" spans="9:11">
      <c r="I2211" s="160"/>
      <c r="J2211" s="160"/>
      <c r="K2211" s="160"/>
    </row>
    <row r="2212" spans="9:11">
      <c r="I2212" s="160"/>
      <c r="J2212" s="160"/>
      <c r="K2212" s="160"/>
    </row>
    <row r="2213" spans="9:11">
      <c r="I2213" s="160"/>
      <c r="J2213" s="160"/>
      <c r="K2213" s="160"/>
    </row>
    <row r="2214" spans="9:11">
      <c r="I2214" s="160"/>
      <c r="J2214" s="160"/>
      <c r="K2214" s="160"/>
    </row>
    <row r="2215" spans="9:11">
      <c r="I2215" s="160"/>
      <c r="J2215" s="160"/>
      <c r="K2215" s="160"/>
    </row>
    <row r="2216" spans="9:11">
      <c r="I2216" s="160"/>
      <c r="J2216" s="160"/>
      <c r="K2216" s="160"/>
    </row>
    <row r="2217" spans="9:11">
      <c r="I2217" s="160"/>
      <c r="J2217" s="160"/>
      <c r="K2217" s="160"/>
    </row>
    <row r="2218" spans="9:11">
      <c r="I2218" s="160"/>
      <c r="J2218" s="160"/>
      <c r="K2218" s="160"/>
    </row>
    <row r="2219" spans="9:11">
      <c r="I2219" s="160"/>
      <c r="J2219" s="160"/>
      <c r="K2219" s="160"/>
    </row>
    <row r="2220" spans="9:11">
      <c r="I2220" s="160"/>
      <c r="J2220" s="160"/>
      <c r="K2220" s="160"/>
    </row>
    <row r="2221" spans="9:11">
      <c r="I2221" s="160"/>
      <c r="J2221" s="160"/>
      <c r="K2221" s="160"/>
    </row>
    <row r="2222" spans="9:11">
      <c r="I2222" s="160"/>
      <c r="J2222" s="160"/>
      <c r="K2222" s="160"/>
    </row>
    <row r="2223" spans="9:11">
      <c r="I2223" s="160"/>
      <c r="J2223" s="160"/>
      <c r="K2223" s="160"/>
    </row>
    <row r="2224" spans="9:11">
      <c r="I2224" s="160"/>
      <c r="J2224" s="160"/>
      <c r="K2224" s="160"/>
    </row>
    <row r="2225" spans="9:11">
      <c r="I2225" s="160"/>
      <c r="J2225" s="160"/>
      <c r="K2225" s="160"/>
    </row>
    <row r="2226" spans="9:11">
      <c r="I2226" s="160"/>
      <c r="J2226" s="160"/>
      <c r="K2226" s="160"/>
    </row>
    <row r="2227" spans="9:11">
      <c r="I2227" s="160"/>
      <c r="J2227" s="160"/>
      <c r="K2227" s="160"/>
    </row>
    <row r="2228" spans="9:11">
      <c r="I2228" s="160"/>
      <c r="J2228" s="160"/>
      <c r="K2228" s="160"/>
    </row>
    <row r="2229" spans="9:11">
      <c r="I2229" s="160"/>
      <c r="J2229" s="160"/>
      <c r="K2229" s="160"/>
    </row>
    <row r="2230" spans="9:11">
      <c r="I2230" s="160"/>
      <c r="J2230" s="160"/>
      <c r="K2230" s="160"/>
    </row>
    <row r="2231" spans="9:11">
      <c r="I2231" s="160"/>
      <c r="J2231" s="160"/>
      <c r="K2231" s="160"/>
    </row>
    <row r="2232" spans="9:11">
      <c r="I2232" s="160"/>
      <c r="J2232" s="160"/>
      <c r="K2232" s="160"/>
    </row>
    <row r="2233" spans="9:11">
      <c r="I2233" s="160"/>
      <c r="J2233" s="160"/>
      <c r="K2233" s="160"/>
    </row>
    <row r="2234" spans="9:11">
      <c r="I2234" s="160"/>
      <c r="J2234" s="160"/>
      <c r="K2234" s="160"/>
    </row>
    <row r="2235" spans="9:11">
      <c r="I2235" s="160"/>
      <c r="J2235" s="160"/>
      <c r="K2235" s="160"/>
    </row>
    <row r="2236" spans="9:11">
      <c r="I2236" s="160"/>
      <c r="J2236" s="160"/>
      <c r="K2236" s="160"/>
    </row>
    <row r="2237" spans="9:11">
      <c r="I2237" s="160"/>
      <c r="J2237" s="160"/>
      <c r="K2237" s="160"/>
    </row>
    <row r="2238" spans="9:11">
      <c r="I2238" s="160"/>
      <c r="J2238" s="160"/>
      <c r="K2238" s="160"/>
    </row>
    <row r="2239" spans="9:11">
      <c r="I2239" s="160"/>
      <c r="J2239" s="160"/>
      <c r="K2239" s="160"/>
    </row>
    <row r="2240" spans="9:11">
      <c r="I2240" s="160"/>
      <c r="J2240" s="160"/>
      <c r="K2240" s="160"/>
    </row>
    <row r="2241" spans="9:11">
      <c r="I2241" s="160"/>
      <c r="J2241" s="160"/>
      <c r="K2241" s="160"/>
    </row>
    <row r="2242" spans="9:11">
      <c r="I2242" s="160"/>
      <c r="J2242" s="160"/>
      <c r="K2242" s="160"/>
    </row>
    <row r="2243" spans="9:11">
      <c r="I2243" s="160"/>
      <c r="J2243" s="160"/>
      <c r="K2243" s="160"/>
    </row>
    <row r="2244" spans="9:11">
      <c r="I2244" s="160"/>
      <c r="J2244" s="160"/>
      <c r="K2244" s="160"/>
    </row>
    <row r="2245" spans="9:11">
      <c r="I2245" s="160"/>
      <c r="J2245" s="160"/>
      <c r="K2245" s="160"/>
    </row>
    <row r="2246" spans="9:11">
      <c r="I2246" s="160"/>
      <c r="J2246" s="160"/>
      <c r="K2246" s="160"/>
    </row>
    <row r="2247" spans="9:11">
      <c r="I2247" s="160"/>
      <c r="J2247" s="160"/>
      <c r="K2247" s="160"/>
    </row>
    <row r="2248" spans="9:11">
      <c r="I2248" s="160"/>
      <c r="J2248" s="160"/>
      <c r="K2248" s="160"/>
    </row>
    <row r="2249" spans="9:11">
      <c r="I2249" s="160"/>
      <c r="J2249" s="160"/>
      <c r="K2249" s="160"/>
    </row>
    <row r="2250" spans="9:11">
      <c r="I2250" s="160"/>
      <c r="J2250" s="160"/>
      <c r="K2250" s="160"/>
    </row>
    <row r="2251" spans="9:11">
      <c r="I2251" s="160"/>
      <c r="J2251" s="160"/>
      <c r="K2251" s="160"/>
    </row>
    <row r="2252" spans="9:11">
      <c r="I2252" s="160"/>
      <c r="J2252" s="160"/>
      <c r="K2252" s="160"/>
    </row>
    <row r="2253" spans="9:11">
      <c r="I2253" s="160"/>
      <c r="J2253" s="160"/>
      <c r="K2253" s="160"/>
    </row>
    <row r="2254" spans="9:11">
      <c r="I2254" s="160"/>
      <c r="J2254" s="160"/>
      <c r="K2254" s="160"/>
    </row>
    <row r="2255" spans="9:11">
      <c r="I2255" s="160"/>
      <c r="J2255" s="160"/>
      <c r="K2255" s="160"/>
    </row>
    <row r="2256" spans="9:11">
      <c r="I2256" s="160"/>
      <c r="J2256" s="160"/>
      <c r="K2256" s="160"/>
    </row>
    <row r="2257" spans="9:11">
      <c r="I2257" s="160"/>
      <c r="J2257" s="160"/>
      <c r="K2257" s="160"/>
    </row>
    <row r="2258" spans="9:11">
      <c r="I2258" s="160"/>
      <c r="J2258" s="160"/>
      <c r="K2258" s="160"/>
    </row>
    <row r="2259" spans="9:11">
      <c r="I2259" s="160"/>
      <c r="J2259" s="160"/>
      <c r="K2259" s="160"/>
    </row>
    <row r="2260" spans="9:11">
      <c r="I2260" s="160"/>
      <c r="J2260" s="160"/>
      <c r="K2260" s="160"/>
    </row>
    <row r="2261" spans="9:11">
      <c r="I2261" s="160"/>
      <c r="J2261" s="160"/>
      <c r="K2261" s="160"/>
    </row>
    <row r="2262" spans="9:11">
      <c r="I2262" s="160"/>
      <c r="J2262" s="160"/>
      <c r="K2262" s="160"/>
    </row>
    <row r="2263" spans="9:11">
      <c r="I2263" s="160"/>
      <c r="J2263" s="160"/>
      <c r="K2263" s="160"/>
    </row>
    <row r="2264" spans="9:11">
      <c r="I2264" s="160"/>
      <c r="J2264" s="160"/>
      <c r="K2264" s="160"/>
    </row>
    <row r="2265" spans="9:11">
      <c r="I2265" s="160"/>
      <c r="J2265" s="160"/>
      <c r="K2265" s="160"/>
    </row>
    <row r="2266" spans="9:11">
      <c r="I2266" s="160"/>
      <c r="J2266" s="160"/>
      <c r="K2266" s="160"/>
    </row>
    <row r="2267" spans="9:11">
      <c r="I2267" s="160"/>
      <c r="J2267" s="160"/>
      <c r="K2267" s="160"/>
    </row>
    <row r="2268" spans="9:11">
      <c r="I2268" s="160"/>
      <c r="J2268" s="160"/>
      <c r="K2268" s="160"/>
    </row>
    <row r="2269" spans="9:11">
      <c r="I2269" s="160"/>
      <c r="J2269" s="160"/>
      <c r="K2269" s="160"/>
    </row>
    <row r="2270" spans="9:11">
      <c r="I2270" s="160"/>
      <c r="J2270" s="160"/>
      <c r="K2270" s="160"/>
    </row>
    <row r="2271" spans="9:11">
      <c r="I2271" s="160"/>
      <c r="J2271" s="160"/>
      <c r="K2271" s="160"/>
    </row>
    <row r="2272" spans="9:11">
      <c r="I2272" s="160"/>
      <c r="J2272" s="160"/>
      <c r="K2272" s="160"/>
    </row>
    <row r="2273" spans="9:11">
      <c r="I2273" s="160"/>
      <c r="J2273" s="160"/>
      <c r="K2273" s="160"/>
    </row>
    <row r="2274" spans="9:11">
      <c r="I2274" s="160"/>
      <c r="J2274" s="160"/>
      <c r="K2274" s="160"/>
    </row>
    <row r="2275" spans="9:11">
      <c r="I2275" s="160"/>
      <c r="J2275" s="160"/>
      <c r="K2275" s="160"/>
    </row>
    <row r="2276" spans="9:11">
      <c r="I2276" s="160"/>
      <c r="J2276" s="160"/>
      <c r="K2276" s="160"/>
    </row>
    <row r="2277" spans="9:11">
      <c r="I2277" s="160"/>
      <c r="J2277" s="160"/>
      <c r="K2277" s="160"/>
    </row>
    <row r="2278" spans="9:11">
      <c r="I2278" s="160"/>
      <c r="J2278" s="160"/>
      <c r="K2278" s="160"/>
    </row>
    <row r="2279" spans="9:11">
      <c r="I2279" s="160"/>
      <c r="J2279" s="160"/>
      <c r="K2279" s="160"/>
    </row>
    <row r="2280" spans="9:11">
      <c r="I2280" s="160"/>
      <c r="J2280" s="160"/>
      <c r="K2280" s="160"/>
    </row>
    <row r="2281" spans="9:11">
      <c r="I2281" s="160"/>
      <c r="J2281" s="160"/>
      <c r="K2281" s="160"/>
    </row>
    <row r="2282" spans="9:11">
      <c r="I2282" s="160"/>
      <c r="J2282" s="160"/>
      <c r="K2282" s="160"/>
    </row>
    <row r="2283" spans="9:11">
      <c r="I2283" s="160"/>
      <c r="J2283" s="160"/>
      <c r="K2283" s="160"/>
    </row>
    <row r="2284" spans="9:11">
      <c r="I2284" s="160"/>
      <c r="J2284" s="160"/>
      <c r="K2284" s="160"/>
    </row>
    <row r="2285" spans="9:11">
      <c r="I2285" s="160"/>
      <c r="J2285" s="160"/>
      <c r="K2285" s="160"/>
    </row>
    <row r="2286" spans="9:11">
      <c r="I2286" s="160"/>
      <c r="J2286" s="160"/>
      <c r="K2286" s="160"/>
    </row>
    <row r="2287" spans="9:11">
      <c r="I2287" s="160"/>
      <c r="J2287" s="160"/>
      <c r="K2287" s="160"/>
    </row>
    <row r="2288" spans="9:11">
      <c r="I2288" s="160"/>
      <c r="J2288" s="160"/>
      <c r="K2288" s="160"/>
    </row>
    <row r="2289" spans="9:11">
      <c r="I2289" s="160"/>
      <c r="J2289" s="160"/>
      <c r="K2289" s="160"/>
    </row>
    <row r="2290" spans="9:11">
      <c r="I2290" s="160"/>
      <c r="J2290" s="160"/>
      <c r="K2290" s="160"/>
    </row>
    <row r="2291" spans="9:11">
      <c r="I2291" s="160"/>
      <c r="J2291" s="160"/>
      <c r="K2291" s="160"/>
    </row>
    <row r="2292" spans="9:11">
      <c r="I2292" s="160"/>
      <c r="J2292" s="160"/>
      <c r="K2292" s="160"/>
    </row>
    <row r="2293" spans="9:11">
      <c r="I2293" s="160"/>
      <c r="J2293" s="160"/>
      <c r="K2293" s="160"/>
    </row>
    <row r="2294" spans="9:11">
      <c r="I2294" s="160"/>
      <c r="J2294" s="160"/>
      <c r="K2294" s="160"/>
    </row>
    <row r="2295" spans="9:11">
      <c r="I2295" s="160"/>
      <c r="J2295" s="160"/>
      <c r="K2295" s="160"/>
    </row>
    <row r="2296" spans="9:11">
      <c r="I2296" s="160"/>
      <c r="J2296" s="160"/>
      <c r="K2296" s="160"/>
    </row>
    <row r="2297" spans="9:11">
      <c r="I2297" s="160"/>
      <c r="J2297" s="160"/>
      <c r="K2297" s="160"/>
    </row>
    <row r="2298" spans="9:11">
      <c r="I2298" s="160"/>
      <c r="J2298" s="160"/>
      <c r="K2298" s="160"/>
    </row>
    <row r="2299" spans="9:11">
      <c r="I2299" s="160"/>
      <c r="J2299" s="160"/>
      <c r="K2299" s="160"/>
    </row>
    <row r="2300" spans="9:11">
      <c r="I2300" s="160"/>
      <c r="J2300" s="160"/>
      <c r="K2300" s="160"/>
    </row>
    <row r="2301" spans="9:11">
      <c r="I2301" s="160"/>
      <c r="J2301" s="160"/>
      <c r="K2301" s="160"/>
    </row>
    <row r="2302" spans="9:11">
      <c r="I2302" s="160"/>
      <c r="J2302" s="160"/>
      <c r="K2302" s="160"/>
    </row>
    <row r="2303" spans="9:11">
      <c r="I2303" s="160"/>
      <c r="J2303" s="160"/>
      <c r="K2303" s="160"/>
    </row>
    <row r="2304" spans="9:11">
      <c r="I2304" s="160"/>
      <c r="J2304" s="160"/>
      <c r="K2304" s="160"/>
    </row>
    <row r="2305" spans="9:11">
      <c r="I2305" s="160"/>
      <c r="J2305" s="160"/>
      <c r="K2305" s="160"/>
    </row>
    <row r="2306" spans="9:11">
      <c r="I2306" s="160"/>
      <c r="J2306" s="160"/>
      <c r="K2306" s="160"/>
    </row>
    <row r="2307" spans="9:11">
      <c r="I2307" s="160"/>
      <c r="J2307" s="160"/>
      <c r="K2307" s="160"/>
    </row>
    <row r="2308" spans="9:11">
      <c r="I2308" s="160"/>
      <c r="J2308" s="160"/>
      <c r="K2308" s="160"/>
    </row>
    <row r="2309" spans="9:11">
      <c r="I2309" s="160"/>
      <c r="J2309" s="160"/>
      <c r="K2309" s="160"/>
    </row>
    <row r="2310" spans="9:11">
      <c r="I2310" s="160"/>
      <c r="J2310" s="160"/>
      <c r="K2310" s="160"/>
    </row>
    <row r="2311" spans="9:11">
      <c r="I2311" s="160"/>
      <c r="J2311" s="160"/>
      <c r="K2311" s="160"/>
    </row>
    <row r="2312" spans="9:11">
      <c r="I2312" s="160"/>
      <c r="J2312" s="160"/>
      <c r="K2312" s="160"/>
    </row>
    <row r="2313" spans="9:11">
      <c r="I2313" s="160"/>
      <c r="J2313" s="160"/>
      <c r="K2313" s="160"/>
    </row>
    <row r="2314" spans="9:11">
      <c r="I2314" s="160"/>
      <c r="J2314" s="160"/>
      <c r="K2314" s="160"/>
    </row>
    <row r="2315" spans="9:11">
      <c r="I2315" s="160"/>
      <c r="J2315" s="160"/>
      <c r="K2315" s="160"/>
    </row>
    <row r="2316" spans="9:11">
      <c r="I2316" s="160"/>
      <c r="J2316" s="160"/>
      <c r="K2316" s="160"/>
    </row>
    <row r="2317" spans="9:11">
      <c r="I2317" s="160"/>
      <c r="J2317" s="160"/>
      <c r="K2317" s="160"/>
    </row>
    <row r="2318" spans="9:11">
      <c r="I2318" s="160"/>
      <c r="J2318" s="160"/>
      <c r="K2318" s="160"/>
    </row>
    <row r="2319" spans="9:11">
      <c r="I2319" s="160"/>
      <c r="J2319" s="160"/>
      <c r="K2319" s="160"/>
    </row>
    <row r="2320" spans="9:11">
      <c r="I2320" s="160"/>
      <c r="J2320" s="160"/>
      <c r="K2320" s="160"/>
    </row>
    <row r="2321" spans="9:11">
      <c r="I2321" s="160"/>
      <c r="J2321" s="160"/>
      <c r="K2321" s="160"/>
    </row>
    <row r="2322" spans="9:11">
      <c r="I2322" s="160"/>
      <c r="J2322" s="160"/>
      <c r="K2322" s="160"/>
    </row>
    <row r="2323" spans="9:11">
      <c r="I2323" s="160"/>
      <c r="J2323" s="160"/>
      <c r="K2323" s="160"/>
    </row>
    <row r="2324" spans="9:11">
      <c r="I2324" s="160"/>
      <c r="J2324" s="160"/>
      <c r="K2324" s="160"/>
    </row>
    <row r="2325" spans="9:11">
      <c r="I2325" s="160"/>
      <c r="J2325" s="160"/>
      <c r="K2325" s="160"/>
    </row>
    <row r="2326" spans="9:11">
      <c r="I2326" s="160"/>
      <c r="J2326" s="160"/>
      <c r="K2326" s="160"/>
    </row>
    <row r="2327" spans="9:11">
      <c r="I2327" s="160"/>
      <c r="J2327" s="160"/>
      <c r="K2327" s="160"/>
    </row>
    <row r="2328" spans="9:11">
      <c r="I2328" s="160"/>
      <c r="J2328" s="160"/>
      <c r="K2328" s="160"/>
    </row>
    <row r="2329" spans="9:11">
      <c r="I2329" s="160"/>
      <c r="J2329" s="160"/>
      <c r="K2329" s="160"/>
    </row>
    <row r="2330" spans="9:11">
      <c r="I2330" s="160"/>
      <c r="J2330" s="160"/>
      <c r="K2330" s="160"/>
    </row>
    <row r="2331" spans="9:11">
      <c r="I2331" s="160"/>
      <c r="J2331" s="160"/>
      <c r="K2331" s="160"/>
    </row>
    <row r="2332" spans="9:11">
      <c r="I2332" s="160"/>
      <c r="J2332" s="160"/>
      <c r="K2332" s="160"/>
    </row>
    <row r="2333" spans="9:11">
      <c r="I2333" s="160"/>
      <c r="J2333" s="160"/>
      <c r="K2333" s="160"/>
    </row>
    <row r="2334" spans="9:11">
      <c r="I2334" s="160"/>
      <c r="J2334" s="160"/>
      <c r="K2334" s="160"/>
    </row>
    <row r="2335" spans="9:11">
      <c r="I2335" s="160"/>
      <c r="J2335" s="160"/>
      <c r="K2335" s="160"/>
    </row>
    <row r="2336" spans="9:11">
      <c r="I2336" s="160"/>
      <c r="J2336" s="160"/>
      <c r="K2336" s="160"/>
    </row>
    <row r="2337" spans="9:11">
      <c r="I2337" s="160"/>
      <c r="J2337" s="160"/>
      <c r="K2337" s="160"/>
    </row>
    <row r="2338" spans="9:11">
      <c r="I2338" s="160"/>
      <c r="J2338" s="160"/>
      <c r="K2338" s="160"/>
    </row>
    <row r="2339" spans="9:11">
      <c r="I2339" s="160"/>
      <c r="J2339" s="160"/>
      <c r="K2339" s="160"/>
    </row>
    <row r="2340" spans="9:11">
      <c r="I2340" s="160"/>
      <c r="J2340" s="160"/>
      <c r="K2340" s="160"/>
    </row>
    <row r="2341" spans="9:11">
      <c r="I2341" s="160"/>
      <c r="J2341" s="160"/>
      <c r="K2341" s="160"/>
    </row>
    <row r="2342" spans="9:11">
      <c r="I2342" s="160"/>
      <c r="J2342" s="160"/>
      <c r="K2342" s="160"/>
    </row>
    <row r="2343" spans="9:11">
      <c r="I2343" s="160"/>
      <c r="J2343" s="160"/>
      <c r="K2343" s="160"/>
    </row>
    <row r="2344" spans="9:11">
      <c r="I2344" s="160"/>
      <c r="J2344" s="160"/>
      <c r="K2344" s="160"/>
    </row>
    <row r="2345" spans="9:11">
      <c r="I2345" s="160"/>
      <c r="J2345" s="160"/>
      <c r="K2345" s="160"/>
    </row>
    <row r="2346" spans="9:11">
      <c r="I2346" s="160"/>
      <c r="J2346" s="160"/>
      <c r="K2346" s="160"/>
    </row>
    <row r="2347" spans="9:11">
      <c r="I2347" s="160"/>
      <c r="J2347" s="160"/>
      <c r="K2347" s="160"/>
    </row>
    <row r="2348" spans="9:11">
      <c r="I2348" s="160"/>
      <c r="J2348" s="160"/>
      <c r="K2348" s="160"/>
    </row>
    <row r="2349" spans="9:11">
      <c r="I2349" s="160"/>
      <c r="J2349" s="160"/>
      <c r="K2349" s="160"/>
    </row>
    <row r="2350" spans="9:11">
      <c r="I2350" s="160"/>
      <c r="J2350" s="160"/>
      <c r="K2350" s="160"/>
    </row>
    <row r="2351" spans="9:11">
      <c r="I2351" s="160"/>
      <c r="J2351" s="160"/>
      <c r="K2351" s="160"/>
    </row>
    <row r="2352" spans="9:11">
      <c r="I2352" s="160"/>
      <c r="J2352" s="160"/>
      <c r="K2352" s="160"/>
    </row>
    <row r="2353" spans="9:11">
      <c r="I2353" s="160"/>
      <c r="J2353" s="160"/>
      <c r="K2353" s="160"/>
    </row>
    <row r="2354" spans="9:11">
      <c r="I2354" s="160"/>
      <c r="J2354" s="160"/>
      <c r="K2354" s="160"/>
    </row>
    <row r="2355" spans="9:11">
      <c r="I2355" s="160"/>
      <c r="J2355" s="160"/>
      <c r="K2355" s="160"/>
    </row>
    <row r="2356" spans="9:11">
      <c r="I2356" s="160"/>
      <c r="J2356" s="160"/>
      <c r="K2356" s="160"/>
    </row>
    <row r="2357" spans="9:11">
      <c r="I2357" s="160"/>
      <c r="J2357" s="160"/>
      <c r="K2357" s="160"/>
    </row>
    <row r="2358" spans="9:11">
      <c r="I2358" s="160"/>
      <c r="J2358" s="160"/>
      <c r="K2358" s="160"/>
    </row>
    <row r="2359" spans="9:11">
      <c r="I2359" s="160"/>
      <c r="J2359" s="160"/>
      <c r="K2359" s="160"/>
    </row>
    <row r="2360" spans="9:11">
      <c r="I2360" s="160"/>
      <c r="J2360" s="160"/>
      <c r="K2360" s="160"/>
    </row>
    <row r="2361" spans="9:11">
      <c r="I2361" s="160"/>
      <c r="J2361" s="160"/>
      <c r="K2361" s="160"/>
    </row>
    <row r="2362" spans="9:11">
      <c r="I2362" s="160"/>
      <c r="J2362" s="160"/>
      <c r="K2362" s="160"/>
    </row>
    <row r="2363" spans="9:11">
      <c r="I2363" s="160"/>
      <c r="J2363" s="160"/>
      <c r="K2363" s="160"/>
    </row>
    <row r="2364" spans="9:11">
      <c r="I2364" s="160"/>
      <c r="J2364" s="160"/>
      <c r="K2364" s="160"/>
    </row>
    <row r="2365" spans="9:11">
      <c r="I2365" s="160"/>
      <c r="J2365" s="160"/>
      <c r="K2365" s="160"/>
    </row>
    <row r="2366" spans="9:11">
      <c r="I2366" s="160"/>
      <c r="J2366" s="160"/>
      <c r="K2366" s="160"/>
    </row>
    <row r="2367" spans="9:11">
      <c r="I2367" s="160"/>
      <c r="J2367" s="160"/>
      <c r="K2367" s="160"/>
    </row>
    <row r="2368" spans="9:11">
      <c r="I2368" s="160"/>
      <c r="J2368" s="160"/>
      <c r="K2368" s="160"/>
    </row>
    <row r="2369" spans="9:11">
      <c r="I2369" s="160"/>
      <c r="J2369" s="160"/>
      <c r="K2369" s="160"/>
    </row>
    <row r="2370" spans="9:11">
      <c r="I2370" s="160"/>
      <c r="J2370" s="160"/>
      <c r="K2370" s="160"/>
    </row>
    <row r="2371" spans="9:11">
      <c r="I2371" s="160"/>
      <c r="J2371" s="160"/>
      <c r="K2371" s="160"/>
    </row>
    <row r="2372" spans="9:11">
      <c r="I2372" s="160"/>
      <c r="J2372" s="160"/>
      <c r="K2372" s="160"/>
    </row>
    <row r="2373" spans="9:11">
      <c r="I2373" s="160"/>
      <c r="J2373" s="160"/>
      <c r="K2373" s="160"/>
    </row>
    <row r="2374" spans="9:11">
      <c r="I2374" s="160"/>
      <c r="J2374" s="160"/>
      <c r="K2374" s="160"/>
    </row>
    <row r="2375" spans="9:11">
      <c r="I2375" s="160"/>
      <c r="J2375" s="160"/>
      <c r="K2375" s="160"/>
    </row>
    <row r="2376" spans="9:11">
      <c r="I2376" s="160"/>
      <c r="J2376" s="160"/>
      <c r="K2376" s="160"/>
    </row>
    <row r="2377" spans="9:11">
      <c r="I2377" s="160"/>
      <c r="J2377" s="160"/>
      <c r="K2377" s="160"/>
    </row>
    <row r="2378" spans="9:11">
      <c r="I2378" s="160"/>
      <c r="J2378" s="160"/>
      <c r="K2378" s="160"/>
    </row>
    <row r="2379" spans="9:11">
      <c r="I2379" s="160"/>
      <c r="J2379" s="160"/>
      <c r="K2379" s="160"/>
    </row>
    <row r="2380" spans="9:11">
      <c r="I2380" s="160"/>
      <c r="J2380" s="160"/>
      <c r="K2380" s="160"/>
    </row>
    <row r="2381" spans="9:11">
      <c r="I2381" s="160"/>
      <c r="J2381" s="160"/>
      <c r="K2381" s="160"/>
    </row>
    <row r="2382" spans="9:11">
      <c r="I2382" s="160"/>
      <c r="J2382" s="160"/>
      <c r="K2382" s="160"/>
    </row>
    <row r="2383" spans="9:11">
      <c r="I2383" s="160"/>
      <c r="J2383" s="160"/>
      <c r="K2383" s="160"/>
    </row>
    <row r="2384" spans="9:11">
      <c r="I2384" s="160"/>
      <c r="J2384" s="160"/>
      <c r="K2384" s="160"/>
    </row>
    <row r="2385" spans="9:11">
      <c r="I2385" s="160"/>
      <c r="J2385" s="160"/>
      <c r="K2385" s="160"/>
    </row>
    <row r="2386" spans="9:11">
      <c r="I2386" s="160"/>
      <c r="J2386" s="160"/>
      <c r="K2386" s="160"/>
    </row>
    <row r="2387" spans="9:11">
      <c r="I2387" s="160"/>
      <c r="J2387" s="160"/>
      <c r="K2387" s="160"/>
    </row>
    <row r="2388" spans="9:11">
      <c r="I2388" s="160"/>
      <c r="J2388" s="160"/>
      <c r="K2388" s="160"/>
    </row>
    <row r="2389" spans="9:11">
      <c r="I2389" s="160"/>
      <c r="J2389" s="160"/>
      <c r="K2389" s="160"/>
    </row>
    <row r="2390" spans="9:11">
      <c r="I2390" s="160"/>
      <c r="J2390" s="160"/>
      <c r="K2390" s="160"/>
    </row>
    <row r="2391" spans="9:11">
      <c r="I2391" s="160"/>
      <c r="J2391" s="160"/>
      <c r="K2391" s="160"/>
    </row>
    <row r="2392" spans="9:11">
      <c r="I2392" s="160"/>
      <c r="J2392" s="160"/>
      <c r="K2392" s="160"/>
    </row>
    <row r="2393" spans="9:11">
      <c r="I2393" s="160"/>
      <c r="J2393" s="160"/>
      <c r="K2393" s="160"/>
    </row>
    <row r="2394" spans="9:11">
      <c r="I2394" s="160"/>
      <c r="J2394" s="160"/>
      <c r="K2394" s="160"/>
    </row>
    <row r="2395" spans="9:11">
      <c r="I2395" s="160"/>
      <c r="J2395" s="160"/>
      <c r="K2395" s="160"/>
    </row>
    <row r="2396" spans="9:11">
      <c r="I2396" s="160"/>
      <c r="J2396" s="160"/>
      <c r="K2396" s="160"/>
    </row>
    <row r="2397" spans="9:11">
      <c r="I2397" s="160"/>
      <c r="J2397" s="160"/>
      <c r="K2397" s="160"/>
    </row>
    <row r="2398" spans="9:11">
      <c r="I2398" s="160"/>
      <c r="J2398" s="160"/>
      <c r="K2398" s="160"/>
    </row>
    <row r="2399" spans="9:11">
      <c r="I2399" s="160"/>
      <c r="J2399" s="160"/>
      <c r="K2399" s="160"/>
    </row>
    <row r="2400" spans="9:11">
      <c r="I2400" s="160"/>
      <c r="J2400" s="160"/>
      <c r="K2400" s="160"/>
    </row>
    <row r="2401" spans="9:11">
      <c r="I2401" s="160"/>
      <c r="J2401" s="160"/>
      <c r="K2401" s="160"/>
    </row>
    <row r="2402" spans="9:11">
      <c r="I2402" s="160"/>
      <c r="J2402" s="160"/>
      <c r="K2402" s="160"/>
    </row>
    <row r="2403" spans="9:11">
      <c r="I2403" s="160"/>
      <c r="J2403" s="160"/>
      <c r="K2403" s="160"/>
    </row>
    <row r="2404" spans="9:11">
      <c r="I2404" s="160"/>
      <c r="J2404" s="160"/>
      <c r="K2404" s="160"/>
    </row>
    <row r="2405" spans="9:11">
      <c r="I2405" s="160"/>
      <c r="J2405" s="160"/>
      <c r="K2405" s="160"/>
    </row>
    <row r="2406" spans="9:11">
      <c r="I2406" s="160"/>
      <c r="J2406" s="160"/>
      <c r="K2406" s="160"/>
    </row>
    <row r="2407" spans="9:11">
      <c r="I2407" s="160"/>
      <c r="J2407" s="160"/>
      <c r="K2407" s="160"/>
    </row>
    <row r="2408" spans="9:11">
      <c r="I2408" s="160"/>
      <c r="J2408" s="160"/>
      <c r="K2408" s="160"/>
    </row>
    <row r="2409" spans="9:11">
      <c r="I2409" s="160"/>
      <c r="J2409" s="160"/>
      <c r="K2409" s="160"/>
    </row>
    <row r="2410" spans="9:11">
      <c r="I2410" s="160"/>
      <c r="J2410" s="160"/>
      <c r="K2410" s="160"/>
    </row>
    <row r="2411" spans="9:11">
      <c r="I2411" s="160"/>
      <c r="J2411" s="160"/>
      <c r="K2411" s="160"/>
    </row>
    <row r="2412" spans="9:11">
      <c r="I2412" s="160"/>
      <c r="J2412" s="160"/>
      <c r="K2412" s="160"/>
    </row>
    <row r="2413" spans="9:11">
      <c r="I2413" s="160"/>
      <c r="J2413" s="160"/>
      <c r="K2413" s="160"/>
    </row>
    <row r="2414" spans="9:11">
      <c r="I2414" s="160"/>
      <c r="J2414" s="160"/>
      <c r="K2414" s="160"/>
    </row>
    <row r="2415" spans="9:11">
      <c r="I2415" s="160"/>
      <c r="J2415" s="160"/>
      <c r="K2415" s="160"/>
    </row>
    <row r="2416" spans="9:11">
      <c r="I2416" s="160"/>
      <c r="J2416" s="160"/>
      <c r="K2416" s="160"/>
    </row>
    <row r="2417" spans="9:11">
      <c r="I2417" s="160"/>
      <c r="J2417" s="160"/>
      <c r="K2417" s="160"/>
    </row>
    <row r="2418" spans="9:11">
      <c r="I2418" s="160"/>
      <c r="J2418" s="160"/>
      <c r="K2418" s="160"/>
    </row>
    <row r="2419" spans="9:11">
      <c r="I2419" s="160"/>
      <c r="J2419" s="160"/>
      <c r="K2419" s="160"/>
    </row>
    <row r="2420" spans="9:11">
      <c r="I2420" s="160"/>
      <c r="J2420" s="160"/>
      <c r="K2420" s="160"/>
    </row>
    <row r="2421" spans="9:11">
      <c r="I2421" s="160"/>
      <c r="J2421" s="160"/>
      <c r="K2421" s="160"/>
    </row>
    <row r="2422" spans="9:11">
      <c r="I2422" s="160"/>
      <c r="J2422" s="160"/>
      <c r="K2422" s="160"/>
    </row>
    <row r="2423" spans="9:11">
      <c r="I2423" s="160"/>
      <c r="J2423" s="160"/>
      <c r="K2423" s="160"/>
    </row>
    <row r="2424" spans="9:11">
      <c r="I2424" s="160"/>
      <c r="J2424" s="160"/>
      <c r="K2424" s="160"/>
    </row>
    <row r="2425" spans="9:11">
      <c r="I2425" s="160"/>
      <c r="J2425" s="160"/>
      <c r="K2425" s="160"/>
    </row>
    <row r="2426" spans="9:11">
      <c r="I2426" s="160"/>
      <c r="J2426" s="160"/>
      <c r="K2426" s="160"/>
    </row>
    <row r="2427" spans="9:11">
      <c r="I2427" s="160"/>
      <c r="J2427" s="160"/>
      <c r="K2427" s="160"/>
    </row>
    <row r="2428" spans="9:11">
      <c r="I2428" s="160"/>
      <c r="J2428" s="160"/>
      <c r="K2428" s="160"/>
    </row>
    <row r="2429" spans="9:11">
      <c r="I2429" s="160"/>
      <c r="J2429" s="160"/>
      <c r="K2429" s="160"/>
    </row>
    <row r="2430" spans="9:11">
      <c r="I2430" s="160"/>
      <c r="J2430" s="160"/>
      <c r="K2430" s="160"/>
    </row>
    <row r="2431" spans="9:11">
      <c r="I2431" s="160"/>
      <c r="J2431" s="160"/>
      <c r="K2431" s="160"/>
    </row>
    <row r="2432" spans="9:11">
      <c r="I2432" s="160"/>
      <c r="J2432" s="160"/>
      <c r="K2432" s="160"/>
    </row>
    <row r="2433" spans="9:11">
      <c r="I2433" s="160"/>
      <c r="J2433" s="160"/>
      <c r="K2433" s="160"/>
    </row>
    <row r="2434" spans="9:11">
      <c r="I2434" s="160"/>
      <c r="J2434" s="160"/>
      <c r="K2434" s="160"/>
    </row>
    <row r="2435" spans="9:11">
      <c r="I2435" s="160"/>
      <c r="J2435" s="160"/>
      <c r="K2435" s="160"/>
    </row>
    <row r="2436" spans="9:11">
      <c r="I2436" s="160"/>
      <c r="J2436" s="160"/>
      <c r="K2436" s="160"/>
    </row>
    <row r="2437" spans="9:11">
      <c r="I2437" s="160"/>
      <c r="J2437" s="160"/>
      <c r="K2437" s="160"/>
    </row>
    <row r="2438" spans="9:11">
      <c r="I2438" s="160"/>
      <c r="J2438" s="160"/>
      <c r="K2438" s="160"/>
    </row>
    <row r="2439" spans="9:11">
      <c r="I2439" s="160"/>
      <c r="J2439" s="160"/>
      <c r="K2439" s="160"/>
    </row>
    <row r="2440" spans="9:11">
      <c r="I2440" s="160"/>
      <c r="J2440" s="160"/>
      <c r="K2440" s="160"/>
    </row>
    <row r="2441" spans="9:11">
      <c r="I2441" s="160"/>
      <c r="J2441" s="160"/>
      <c r="K2441" s="160"/>
    </row>
    <row r="2442" spans="9:11">
      <c r="I2442" s="160"/>
      <c r="J2442" s="160"/>
      <c r="K2442" s="160"/>
    </row>
    <row r="2443" spans="9:11">
      <c r="I2443" s="160"/>
      <c r="J2443" s="160"/>
      <c r="K2443" s="160"/>
    </row>
    <row r="2444" spans="9:11">
      <c r="I2444" s="160"/>
      <c r="J2444" s="160"/>
      <c r="K2444" s="160"/>
    </row>
    <row r="2445" spans="9:11">
      <c r="I2445" s="160"/>
      <c r="J2445" s="160"/>
      <c r="K2445" s="160"/>
    </row>
    <row r="2446" spans="9:11">
      <c r="I2446" s="160"/>
      <c r="J2446" s="160"/>
      <c r="K2446" s="160"/>
    </row>
    <row r="2447" spans="9:11">
      <c r="I2447" s="160"/>
      <c r="J2447" s="160"/>
      <c r="K2447" s="160"/>
    </row>
    <row r="2448" spans="9:11">
      <c r="I2448" s="160"/>
      <c r="J2448" s="160"/>
      <c r="K2448" s="160"/>
    </row>
    <row r="2449" spans="9:11">
      <c r="I2449" s="160"/>
      <c r="J2449" s="160"/>
      <c r="K2449" s="160"/>
    </row>
    <row r="2450" spans="9:11">
      <c r="I2450" s="160"/>
      <c r="J2450" s="160"/>
      <c r="K2450" s="160"/>
    </row>
    <row r="2451" spans="9:11">
      <c r="I2451" s="160"/>
      <c r="J2451" s="160"/>
      <c r="K2451" s="160"/>
    </row>
    <row r="2452" spans="9:11">
      <c r="I2452" s="160"/>
      <c r="J2452" s="160"/>
      <c r="K2452" s="160"/>
    </row>
    <row r="2453" spans="9:11">
      <c r="I2453" s="160"/>
      <c r="J2453" s="160"/>
      <c r="K2453" s="160"/>
    </row>
    <row r="2454" spans="9:11">
      <c r="I2454" s="160"/>
      <c r="J2454" s="160"/>
      <c r="K2454" s="160"/>
    </row>
    <row r="2455" spans="9:11">
      <c r="I2455" s="160"/>
      <c r="J2455" s="160"/>
      <c r="K2455" s="160"/>
    </row>
    <row r="2456" spans="9:11">
      <c r="I2456" s="160"/>
      <c r="J2456" s="160"/>
      <c r="K2456" s="160"/>
    </row>
    <row r="2457" spans="9:11">
      <c r="I2457" s="160"/>
      <c r="J2457" s="160"/>
      <c r="K2457" s="160"/>
    </row>
    <row r="2458" spans="9:11">
      <c r="I2458" s="160"/>
      <c r="J2458" s="160"/>
      <c r="K2458" s="160"/>
    </row>
    <row r="2459" spans="9:11">
      <c r="I2459" s="160"/>
      <c r="J2459" s="160"/>
      <c r="K2459" s="160"/>
    </row>
    <row r="2460" spans="9:11">
      <c r="I2460" s="160"/>
      <c r="J2460" s="160"/>
      <c r="K2460" s="160"/>
    </row>
    <row r="2461" spans="9:11">
      <c r="I2461" s="160"/>
      <c r="J2461" s="160"/>
      <c r="K2461" s="160"/>
    </row>
    <row r="2462" spans="9:11">
      <c r="I2462" s="160"/>
      <c r="J2462" s="160"/>
      <c r="K2462" s="160"/>
    </row>
    <row r="2463" spans="9:11">
      <c r="I2463" s="160"/>
      <c r="J2463" s="160"/>
      <c r="K2463" s="160"/>
    </row>
    <row r="2464" spans="9:11">
      <c r="I2464" s="160"/>
      <c r="J2464" s="160"/>
      <c r="K2464" s="160"/>
    </row>
    <row r="2465" spans="9:11">
      <c r="I2465" s="160"/>
      <c r="J2465" s="160"/>
      <c r="K2465" s="160"/>
    </row>
    <row r="2466" spans="9:11">
      <c r="I2466" s="160"/>
      <c r="J2466" s="160"/>
      <c r="K2466" s="160"/>
    </row>
    <row r="2467" spans="9:11">
      <c r="I2467" s="160"/>
      <c r="J2467" s="160"/>
      <c r="K2467" s="160"/>
    </row>
    <row r="2468" spans="9:11">
      <c r="I2468" s="160"/>
      <c r="J2468" s="160"/>
      <c r="K2468" s="160"/>
    </row>
    <row r="2469" spans="9:11">
      <c r="I2469" s="160"/>
      <c r="J2469" s="160"/>
      <c r="K2469" s="160"/>
    </row>
    <row r="2470" spans="9:11">
      <c r="I2470" s="160"/>
      <c r="J2470" s="160"/>
      <c r="K2470" s="160"/>
    </row>
    <row r="2471" spans="9:11">
      <c r="I2471" s="160"/>
      <c r="J2471" s="160"/>
      <c r="K2471" s="160"/>
    </row>
    <row r="2472" spans="9:11">
      <c r="I2472" s="160"/>
      <c r="J2472" s="160"/>
      <c r="K2472" s="160"/>
    </row>
    <row r="2473" spans="9:11">
      <c r="I2473" s="160"/>
      <c r="J2473" s="160"/>
      <c r="K2473" s="160"/>
    </row>
    <row r="2474" spans="9:11">
      <c r="I2474" s="160"/>
      <c r="J2474" s="160"/>
      <c r="K2474" s="160"/>
    </row>
    <row r="2475" spans="9:11">
      <c r="I2475" s="160"/>
      <c r="J2475" s="160"/>
      <c r="K2475" s="160"/>
    </row>
    <row r="2476" spans="9:11">
      <c r="I2476" s="160"/>
      <c r="J2476" s="160"/>
      <c r="K2476" s="160"/>
    </row>
    <row r="2477" spans="9:11">
      <c r="I2477" s="160"/>
      <c r="J2477" s="160"/>
      <c r="K2477" s="160"/>
    </row>
    <row r="2478" spans="9:11">
      <c r="I2478" s="160"/>
      <c r="J2478" s="160"/>
      <c r="K2478" s="160"/>
    </row>
    <row r="2479" spans="9:11">
      <c r="I2479" s="160"/>
      <c r="J2479" s="160"/>
      <c r="K2479" s="160"/>
    </row>
    <row r="2480" spans="9:11">
      <c r="I2480" s="160"/>
      <c r="J2480" s="160"/>
      <c r="K2480" s="160"/>
    </row>
    <row r="2481" spans="9:11">
      <c r="I2481" s="160"/>
      <c r="J2481" s="160"/>
      <c r="K2481" s="160"/>
    </row>
    <row r="2482" spans="9:11">
      <c r="I2482" s="160"/>
      <c r="J2482" s="160"/>
      <c r="K2482" s="160"/>
    </row>
    <row r="2483" spans="9:11">
      <c r="I2483" s="160"/>
      <c r="J2483" s="160"/>
      <c r="K2483" s="160"/>
    </row>
    <row r="2484" spans="9:11">
      <c r="I2484" s="160"/>
      <c r="J2484" s="160"/>
      <c r="K2484" s="160"/>
    </row>
    <row r="2485" spans="9:11">
      <c r="I2485" s="160"/>
      <c r="J2485" s="160"/>
      <c r="K2485" s="160"/>
    </row>
    <row r="2486" spans="9:11">
      <c r="I2486" s="160"/>
      <c r="J2486" s="160"/>
      <c r="K2486" s="160"/>
    </row>
    <row r="2487" spans="9:11">
      <c r="I2487" s="160"/>
      <c r="J2487" s="160"/>
      <c r="K2487" s="160"/>
    </row>
    <row r="2488" spans="9:11">
      <c r="I2488" s="160"/>
      <c r="J2488" s="160"/>
      <c r="K2488" s="160"/>
    </row>
    <row r="2489" spans="9:11">
      <c r="I2489" s="160"/>
      <c r="J2489" s="160"/>
      <c r="K2489" s="160"/>
    </row>
    <row r="2490" spans="9:11">
      <c r="I2490" s="160"/>
      <c r="J2490" s="160"/>
      <c r="K2490" s="160"/>
    </row>
    <row r="2491" spans="9:11">
      <c r="I2491" s="160"/>
      <c r="J2491" s="160"/>
      <c r="K2491" s="160"/>
    </row>
    <row r="2492" spans="9:11">
      <c r="I2492" s="160"/>
      <c r="J2492" s="160"/>
      <c r="K2492" s="160"/>
    </row>
    <row r="2493" spans="9:11">
      <c r="I2493" s="160"/>
      <c r="J2493" s="160"/>
      <c r="K2493" s="160"/>
    </row>
    <row r="2494" spans="9:11">
      <c r="I2494" s="160"/>
      <c r="J2494" s="160"/>
      <c r="K2494" s="160"/>
    </row>
    <row r="2495" spans="9:11">
      <c r="I2495" s="160"/>
      <c r="J2495" s="160"/>
      <c r="K2495" s="160"/>
    </row>
    <row r="2496" spans="9:11">
      <c r="I2496" s="160"/>
      <c r="J2496" s="160"/>
      <c r="K2496" s="160"/>
    </row>
    <row r="2497" spans="9:11">
      <c r="I2497" s="160"/>
      <c r="J2497" s="160"/>
      <c r="K2497" s="160"/>
    </row>
    <row r="2498" spans="9:11">
      <c r="I2498" s="160"/>
      <c r="J2498" s="160"/>
      <c r="K2498" s="160"/>
    </row>
    <row r="2499" spans="9:11">
      <c r="I2499" s="160"/>
      <c r="J2499" s="160"/>
      <c r="K2499" s="160"/>
    </row>
    <row r="2500" spans="9:11">
      <c r="I2500" s="160"/>
      <c r="J2500" s="160"/>
      <c r="K2500" s="160"/>
    </row>
    <row r="2501" spans="9:11">
      <c r="I2501" s="160"/>
      <c r="J2501" s="160"/>
      <c r="K2501" s="160"/>
    </row>
    <row r="2502" spans="9:11">
      <c r="I2502" s="160"/>
      <c r="J2502" s="160"/>
      <c r="K2502" s="160"/>
    </row>
    <row r="2503" spans="9:11">
      <c r="I2503" s="160"/>
      <c r="J2503" s="160"/>
      <c r="K2503" s="160"/>
    </row>
    <row r="2504" spans="9:11">
      <c r="I2504" s="160"/>
      <c r="J2504" s="160"/>
      <c r="K2504" s="160"/>
    </row>
    <row r="2505" spans="9:11">
      <c r="I2505" s="160"/>
      <c r="J2505" s="160"/>
      <c r="K2505" s="160"/>
    </row>
    <row r="2506" spans="9:11">
      <c r="I2506" s="160"/>
      <c r="J2506" s="160"/>
      <c r="K2506" s="160"/>
    </row>
    <row r="2507" spans="9:11">
      <c r="I2507" s="160"/>
      <c r="J2507" s="160"/>
      <c r="K2507" s="160"/>
    </row>
    <row r="2508" spans="9:11">
      <c r="I2508" s="160"/>
      <c r="J2508" s="160"/>
      <c r="K2508" s="160"/>
    </row>
    <row r="2509" spans="9:11">
      <c r="I2509" s="160"/>
      <c r="J2509" s="160"/>
      <c r="K2509" s="160"/>
    </row>
    <row r="2510" spans="9:11">
      <c r="I2510" s="160"/>
      <c r="J2510" s="160"/>
      <c r="K2510" s="160"/>
    </row>
    <row r="2511" spans="9:11">
      <c r="I2511" s="160"/>
      <c r="J2511" s="160"/>
      <c r="K2511" s="160"/>
    </row>
    <row r="2512" spans="9:11">
      <c r="I2512" s="160"/>
      <c r="J2512" s="160"/>
      <c r="K2512" s="160"/>
    </row>
    <row r="2513" spans="9:11">
      <c r="I2513" s="160"/>
      <c r="J2513" s="160"/>
      <c r="K2513" s="160"/>
    </row>
    <row r="2514" spans="9:11">
      <c r="I2514" s="160"/>
      <c r="J2514" s="160"/>
      <c r="K2514" s="160"/>
    </row>
    <row r="2515" spans="9:11">
      <c r="I2515" s="160"/>
      <c r="J2515" s="160"/>
      <c r="K2515" s="160"/>
    </row>
    <row r="2516" spans="9:11">
      <c r="I2516" s="160"/>
      <c r="J2516" s="160"/>
      <c r="K2516" s="160"/>
    </row>
    <row r="2517" spans="9:11">
      <c r="I2517" s="160"/>
      <c r="J2517" s="160"/>
      <c r="K2517" s="160"/>
    </row>
    <row r="2518" spans="9:11">
      <c r="I2518" s="160"/>
      <c r="J2518" s="160"/>
      <c r="K2518" s="160"/>
    </row>
    <row r="2519" spans="9:11">
      <c r="I2519" s="160"/>
      <c r="J2519" s="160"/>
      <c r="K2519" s="160"/>
    </row>
    <row r="2520" spans="9:11">
      <c r="I2520" s="160"/>
      <c r="J2520" s="160"/>
      <c r="K2520" s="160"/>
    </row>
    <row r="2521" spans="9:11">
      <c r="I2521" s="160"/>
      <c r="J2521" s="160"/>
      <c r="K2521" s="160"/>
    </row>
    <row r="2522" spans="9:11">
      <c r="I2522" s="160"/>
      <c r="J2522" s="160"/>
      <c r="K2522" s="160"/>
    </row>
    <row r="2523" spans="9:11">
      <c r="I2523" s="160"/>
      <c r="J2523" s="160"/>
      <c r="K2523" s="160"/>
    </row>
    <row r="2524" spans="9:11">
      <c r="I2524" s="160"/>
      <c r="J2524" s="160"/>
      <c r="K2524" s="160"/>
    </row>
    <row r="2525" spans="9:11">
      <c r="I2525" s="160"/>
      <c r="J2525" s="160"/>
      <c r="K2525" s="160"/>
    </row>
    <row r="2526" spans="9:11">
      <c r="I2526" s="160"/>
      <c r="J2526" s="160"/>
      <c r="K2526" s="160"/>
    </row>
    <row r="2527" spans="9:11">
      <c r="I2527" s="160"/>
      <c r="J2527" s="160"/>
      <c r="K2527" s="160"/>
    </row>
    <row r="2528" spans="9:11">
      <c r="I2528" s="160"/>
      <c r="J2528" s="160"/>
      <c r="K2528" s="160"/>
    </row>
    <row r="2529" spans="9:11">
      <c r="I2529" s="160"/>
      <c r="J2529" s="160"/>
      <c r="K2529" s="160"/>
    </row>
    <row r="2530" spans="9:11">
      <c r="I2530" s="160"/>
      <c r="J2530" s="160"/>
      <c r="K2530" s="160"/>
    </row>
    <row r="2531" spans="9:11">
      <c r="I2531" s="160"/>
      <c r="J2531" s="160"/>
      <c r="K2531" s="160"/>
    </row>
    <row r="2532" spans="9:11">
      <c r="I2532" s="160"/>
      <c r="J2532" s="160"/>
      <c r="K2532" s="160"/>
    </row>
    <row r="2533" spans="9:11">
      <c r="I2533" s="160"/>
      <c r="J2533" s="160"/>
      <c r="K2533" s="160"/>
    </row>
    <row r="2534" spans="9:11">
      <c r="I2534" s="160"/>
      <c r="J2534" s="160"/>
      <c r="K2534" s="160"/>
    </row>
    <row r="2535" spans="9:11">
      <c r="I2535" s="160"/>
      <c r="J2535" s="160"/>
      <c r="K2535" s="160"/>
    </row>
    <row r="2536" spans="9:11">
      <c r="I2536" s="160"/>
      <c r="J2536" s="160"/>
      <c r="K2536" s="160"/>
    </row>
    <row r="2537" spans="9:11">
      <c r="I2537" s="160"/>
      <c r="J2537" s="160"/>
      <c r="K2537" s="160"/>
    </row>
    <row r="2538" spans="9:11">
      <c r="I2538" s="160"/>
      <c r="J2538" s="160"/>
      <c r="K2538" s="160"/>
    </row>
    <row r="2539" spans="9:11">
      <c r="I2539" s="160"/>
      <c r="J2539" s="160"/>
      <c r="K2539" s="160"/>
    </row>
    <row r="2540" spans="9:11">
      <c r="I2540" s="160"/>
      <c r="J2540" s="160"/>
      <c r="K2540" s="160"/>
    </row>
    <row r="2541" spans="9:11">
      <c r="I2541" s="160"/>
      <c r="J2541" s="160"/>
      <c r="K2541" s="160"/>
    </row>
    <row r="2542" spans="9:11">
      <c r="I2542" s="160"/>
      <c r="J2542" s="160"/>
      <c r="K2542" s="160"/>
    </row>
    <row r="2543" spans="9:11">
      <c r="I2543" s="160"/>
      <c r="J2543" s="160"/>
      <c r="K2543" s="160"/>
    </row>
    <row r="2544" spans="9:11">
      <c r="I2544" s="160"/>
      <c r="J2544" s="160"/>
      <c r="K2544" s="160"/>
    </row>
    <row r="2545" spans="9:11">
      <c r="I2545" s="160"/>
      <c r="J2545" s="160"/>
      <c r="K2545" s="160"/>
    </row>
    <row r="2546" spans="9:11">
      <c r="I2546" s="160"/>
      <c r="J2546" s="160"/>
      <c r="K2546" s="160"/>
    </row>
    <row r="2547" spans="9:11">
      <c r="I2547" s="160"/>
      <c r="J2547" s="160"/>
      <c r="K2547" s="160"/>
    </row>
    <row r="2548" spans="9:11">
      <c r="I2548" s="160"/>
      <c r="J2548" s="160"/>
      <c r="K2548" s="160"/>
    </row>
    <row r="2549" spans="9:11">
      <c r="I2549" s="160"/>
      <c r="J2549" s="160"/>
      <c r="K2549" s="160"/>
    </row>
    <row r="2550" spans="9:11">
      <c r="I2550" s="160"/>
      <c r="J2550" s="160"/>
      <c r="K2550" s="160"/>
    </row>
    <row r="2551" spans="9:11">
      <c r="I2551" s="160"/>
      <c r="J2551" s="160"/>
      <c r="K2551" s="160"/>
    </row>
    <row r="2552" spans="9:11">
      <c r="I2552" s="160"/>
      <c r="J2552" s="160"/>
      <c r="K2552" s="160"/>
    </row>
    <row r="2553" spans="9:11">
      <c r="I2553" s="160"/>
      <c r="J2553" s="160"/>
      <c r="K2553" s="160"/>
    </row>
    <row r="2554" spans="9:11">
      <c r="I2554" s="160"/>
      <c r="J2554" s="160"/>
      <c r="K2554" s="160"/>
    </row>
    <row r="2555" spans="9:11">
      <c r="I2555" s="160"/>
      <c r="J2555" s="160"/>
      <c r="K2555" s="160"/>
    </row>
    <row r="2556" spans="9:11">
      <c r="I2556" s="160"/>
      <c r="J2556" s="160"/>
      <c r="K2556" s="160"/>
    </row>
    <row r="2557" spans="9:11">
      <c r="I2557" s="160"/>
      <c r="J2557" s="160"/>
      <c r="K2557" s="160"/>
    </row>
    <row r="2558" spans="9:11">
      <c r="I2558" s="160"/>
      <c r="J2558" s="160"/>
      <c r="K2558" s="160"/>
    </row>
    <row r="2559" spans="9:11">
      <c r="I2559" s="160"/>
      <c r="J2559" s="160"/>
      <c r="K2559" s="160"/>
    </row>
    <row r="2560" spans="9:11">
      <c r="I2560" s="160"/>
      <c r="J2560" s="160"/>
      <c r="K2560" s="160"/>
    </row>
    <row r="2561" spans="9:11">
      <c r="I2561" s="160"/>
      <c r="J2561" s="160"/>
      <c r="K2561" s="160"/>
    </row>
    <row r="2562" spans="9:11">
      <c r="I2562" s="160"/>
      <c r="J2562" s="160"/>
      <c r="K2562" s="160"/>
    </row>
    <row r="2563" spans="9:11">
      <c r="I2563" s="160"/>
      <c r="J2563" s="160"/>
      <c r="K2563" s="160"/>
    </row>
    <row r="2564" spans="9:11">
      <c r="I2564" s="160"/>
      <c r="J2564" s="160"/>
      <c r="K2564" s="160"/>
    </row>
    <row r="2565" spans="9:11">
      <c r="I2565" s="160"/>
      <c r="J2565" s="160"/>
      <c r="K2565" s="160"/>
    </row>
    <row r="2566" spans="9:11">
      <c r="I2566" s="160"/>
      <c r="J2566" s="160"/>
      <c r="K2566" s="160"/>
    </row>
    <row r="2567" spans="9:11">
      <c r="I2567" s="160"/>
      <c r="J2567" s="160"/>
      <c r="K2567" s="160"/>
    </row>
    <row r="2568" spans="9:11">
      <c r="I2568" s="160"/>
      <c r="J2568" s="160"/>
      <c r="K2568" s="160"/>
    </row>
    <row r="2569" spans="9:11">
      <c r="I2569" s="160"/>
      <c r="J2569" s="160"/>
      <c r="K2569" s="160"/>
    </row>
    <row r="2570" spans="9:11">
      <c r="I2570" s="160"/>
      <c r="J2570" s="160"/>
      <c r="K2570" s="160"/>
    </row>
    <row r="2571" spans="9:11">
      <c r="I2571" s="160"/>
      <c r="J2571" s="160"/>
      <c r="K2571" s="160"/>
    </row>
    <row r="2572" spans="9:11">
      <c r="I2572" s="160"/>
      <c r="J2572" s="160"/>
      <c r="K2572" s="160"/>
    </row>
    <row r="2573" spans="9:11">
      <c r="I2573" s="160"/>
      <c r="J2573" s="160"/>
      <c r="K2573" s="160"/>
    </row>
    <row r="2574" spans="9:11">
      <c r="I2574" s="160"/>
      <c r="J2574" s="160"/>
      <c r="K2574" s="160"/>
    </row>
    <row r="2575" spans="9:11">
      <c r="I2575" s="160"/>
      <c r="J2575" s="160"/>
      <c r="K2575" s="160"/>
    </row>
    <row r="2576" spans="9:11">
      <c r="I2576" s="160"/>
      <c r="J2576" s="160"/>
      <c r="K2576" s="160"/>
    </row>
    <row r="2577" spans="9:11">
      <c r="I2577" s="160"/>
      <c r="J2577" s="160"/>
      <c r="K2577" s="160"/>
    </row>
    <row r="2578" spans="9:11">
      <c r="I2578" s="160"/>
      <c r="J2578" s="160"/>
      <c r="K2578" s="160"/>
    </row>
    <row r="2579" spans="9:11">
      <c r="I2579" s="160"/>
      <c r="J2579" s="160"/>
      <c r="K2579" s="160"/>
    </row>
    <row r="2580" spans="9:11">
      <c r="I2580" s="160"/>
      <c r="J2580" s="160"/>
      <c r="K2580" s="160"/>
    </row>
    <row r="2581" spans="9:11">
      <c r="I2581" s="160"/>
      <c r="J2581" s="160"/>
      <c r="K2581" s="160"/>
    </row>
    <row r="2582" spans="9:11">
      <c r="I2582" s="160"/>
      <c r="J2582" s="160"/>
      <c r="K2582" s="160"/>
    </row>
    <row r="2583" spans="9:11">
      <c r="I2583" s="160"/>
      <c r="J2583" s="160"/>
      <c r="K2583" s="160"/>
    </row>
    <row r="2584" spans="9:11">
      <c r="I2584" s="160"/>
      <c r="J2584" s="160"/>
      <c r="K2584" s="160"/>
    </row>
    <row r="2585" spans="9:11">
      <c r="I2585" s="160"/>
      <c r="J2585" s="160"/>
      <c r="K2585" s="160"/>
    </row>
    <row r="2586" spans="9:11">
      <c r="I2586" s="160"/>
      <c r="J2586" s="160"/>
      <c r="K2586" s="160"/>
    </row>
    <row r="2587" spans="9:11">
      <c r="I2587" s="160"/>
      <c r="J2587" s="160"/>
      <c r="K2587" s="160"/>
    </row>
    <row r="2588" spans="9:11">
      <c r="I2588" s="160"/>
      <c r="J2588" s="160"/>
      <c r="K2588" s="160"/>
    </row>
    <row r="2589" spans="9:11">
      <c r="I2589" s="160"/>
      <c r="J2589" s="160"/>
      <c r="K2589" s="160"/>
    </row>
    <row r="2590" spans="9:11">
      <c r="I2590" s="160"/>
      <c r="J2590" s="160"/>
      <c r="K2590" s="160"/>
    </row>
    <row r="2591" spans="9:11">
      <c r="I2591" s="160"/>
      <c r="J2591" s="160"/>
      <c r="K2591" s="160"/>
    </row>
    <row r="2592" spans="9:11">
      <c r="I2592" s="160"/>
      <c r="J2592" s="160"/>
      <c r="K2592" s="160"/>
    </row>
    <row r="2593" spans="9:11">
      <c r="I2593" s="160"/>
      <c r="J2593" s="160"/>
      <c r="K2593" s="160"/>
    </row>
    <row r="2594" spans="9:11">
      <c r="I2594" s="160"/>
      <c r="J2594" s="160"/>
      <c r="K2594" s="160"/>
    </row>
    <row r="2595" spans="9:11">
      <c r="I2595" s="160"/>
      <c r="J2595" s="160"/>
      <c r="K2595" s="160"/>
    </row>
    <row r="2596" spans="9:11">
      <c r="I2596" s="160"/>
      <c r="J2596" s="160"/>
      <c r="K2596" s="160"/>
    </row>
    <row r="2597" spans="9:11">
      <c r="I2597" s="160"/>
      <c r="J2597" s="160"/>
      <c r="K2597" s="160"/>
    </row>
    <row r="2598" spans="9:11">
      <c r="I2598" s="160"/>
      <c r="J2598" s="160"/>
      <c r="K2598" s="160"/>
    </row>
    <row r="2599" spans="9:11">
      <c r="I2599" s="160"/>
      <c r="J2599" s="160"/>
      <c r="K2599" s="160"/>
    </row>
    <row r="2600" spans="9:11">
      <c r="I2600" s="160"/>
      <c r="J2600" s="160"/>
      <c r="K2600" s="160"/>
    </row>
    <row r="2601" spans="9:11">
      <c r="I2601" s="160"/>
      <c r="J2601" s="160"/>
      <c r="K2601" s="160"/>
    </row>
    <row r="2602" spans="9:11">
      <c r="I2602" s="160"/>
      <c r="J2602" s="160"/>
      <c r="K2602" s="160"/>
    </row>
    <row r="2603" spans="9:11">
      <c r="I2603" s="160"/>
      <c r="J2603" s="160"/>
      <c r="K2603" s="160"/>
    </row>
    <row r="2604" spans="9:11">
      <c r="I2604" s="160"/>
      <c r="J2604" s="160"/>
      <c r="K2604" s="160"/>
    </row>
    <row r="2605" spans="9:11">
      <c r="I2605" s="160"/>
      <c r="J2605" s="160"/>
      <c r="K2605" s="160"/>
    </row>
    <row r="2606" spans="9:11">
      <c r="I2606" s="160"/>
      <c r="J2606" s="160"/>
      <c r="K2606" s="160"/>
    </row>
    <row r="2607" spans="9:11">
      <c r="I2607" s="160"/>
      <c r="J2607" s="160"/>
      <c r="K2607" s="160"/>
    </row>
    <row r="2608" spans="9:11">
      <c r="I2608" s="160"/>
      <c r="J2608" s="160"/>
      <c r="K2608" s="160"/>
    </row>
    <row r="2609" spans="9:11">
      <c r="I2609" s="160"/>
      <c r="J2609" s="160"/>
      <c r="K2609" s="160"/>
    </row>
    <row r="2610" spans="9:11">
      <c r="I2610" s="160"/>
      <c r="J2610" s="160"/>
      <c r="K2610" s="160"/>
    </row>
    <row r="2611" spans="9:11">
      <c r="I2611" s="160"/>
      <c r="J2611" s="160"/>
      <c r="K2611" s="160"/>
    </row>
    <row r="2612" spans="9:11">
      <c r="I2612" s="160"/>
      <c r="J2612" s="160"/>
      <c r="K2612" s="160"/>
    </row>
    <row r="2613" spans="9:11">
      <c r="I2613" s="160"/>
      <c r="J2613" s="160"/>
      <c r="K2613" s="160"/>
    </row>
    <row r="2614" spans="9:11">
      <c r="I2614" s="160"/>
      <c r="J2614" s="160"/>
      <c r="K2614" s="160"/>
    </row>
    <row r="2615" spans="9:11">
      <c r="I2615" s="160"/>
      <c r="J2615" s="160"/>
      <c r="K2615" s="160"/>
    </row>
    <row r="2616" spans="9:11">
      <c r="I2616" s="160"/>
      <c r="J2616" s="160"/>
      <c r="K2616" s="160"/>
    </row>
    <row r="2617" spans="9:11">
      <c r="I2617" s="160"/>
      <c r="J2617" s="160"/>
      <c r="K2617" s="160"/>
    </row>
    <row r="2618" spans="9:11">
      <c r="I2618" s="160"/>
      <c r="J2618" s="160"/>
      <c r="K2618" s="160"/>
    </row>
    <row r="2619" spans="9:11">
      <c r="I2619" s="160"/>
      <c r="J2619" s="160"/>
      <c r="K2619" s="160"/>
    </row>
    <row r="2620" spans="9:11">
      <c r="I2620" s="160"/>
      <c r="J2620" s="160"/>
      <c r="K2620" s="160"/>
    </row>
    <row r="2621" spans="9:11">
      <c r="I2621" s="160"/>
      <c r="J2621" s="160"/>
      <c r="K2621" s="160"/>
    </row>
    <row r="2622" spans="9:11">
      <c r="I2622" s="160"/>
      <c r="J2622" s="160"/>
      <c r="K2622" s="160"/>
    </row>
    <row r="2623" spans="9:11">
      <c r="I2623" s="160"/>
      <c r="J2623" s="160"/>
      <c r="K2623" s="160"/>
    </row>
    <row r="2624" spans="9:11">
      <c r="I2624" s="160"/>
      <c r="J2624" s="160"/>
      <c r="K2624" s="160"/>
    </row>
    <row r="2625" spans="9:11">
      <c r="I2625" s="160"/>
      <c r="J2625" s="160"/>
      <c r="K2625" s="160"/>
    </row>
    <row r="2626" spans="9:11">
      <c r="I2626" s="160"/>
      <c r="J2626" s="160"/>
      <c r="K2626" s="160"/>
    </row>
    <row r="2627" spans="9:11">
      <c r="I2627" s="160"/>
      <c r="J2627" s="160"/>
      <c r="K2627" s="160"/>
    </row>
    <row r="2628" spans="9:11">
      <c r="I2628" s="160"/>
      <c r="J2628" s="160"/>
      <c r="K2628" s="160"/>
    </row>
    <row r="2629" spans="9:11">
      <c r="I2629" s="160"/>
      <c r="J2629" s="160"/>
      <c r="K2629" s="160"/>
    </row>
    <row r="2630" spans="9:11">
      <c r="I2630" s="160"/>
      <c r="J2630" s="160"/>
      <c r="K2630" s="160"/>
    </row>
    <row r="2631" spans="9:11">
      <c r="I2631" s="160"/>
      <c r="J2631" s="160"/>
      <c r="K2631" s="160"/>
    </row>
    <row r="2632" spans="9:11">
      <c r="I2632" s="160"/>
      <c r="J2632" s="160"/>
      <c r="K2632" s="160"/>
    </row>
    <row r="2633" spans="9:11">
      <c r="I2633" s="160"/>
      <c r="J2633" s="160"/>
      <c r="K2633" s="160"/>
    </row>
    <row r="2634" spans="9:11">
      <c r="I2634" s="160"/>
      <c r="J2634" s="160"/>
      <c r="K2634" s="160"/>
    </row>
    <row r="2635" spans="9:11">
      <c r="I2635" s="160"/>
      <c r="J2635" s="160"/>
      <c r="K2635" s="160"/>
    </row>
    <row r="2636" spans="9:11">
      <c r="I2636" s="160"/>
      <c r="J2636" s="160"/>
      <c r="K2636" s="160"/>
    </row>
    <row r="2637" spans="9:11">
      <c r="I2637" s="160"/>
      <c r="J2637" s="160"/>
      <c r="K2637" s="160"/>
    </row>
    <row r="2638" spans="9:11">
      <c r="I2638" s="160"/>
      <c r="J2638" s="160"/>
      <c r="K2638" s="160"/>
    </row>
    <row r="2639" spans="9:11">
      <c r="I2639" s="160"/>
      <c r="J2639" s="160"/>
      <c r="K2639" s="160"/>
    </row>
    <row r="2640" spans="9:11">
      <c r="I2640" s="160"/>
      <c r="J2640" s="160"/>
      <c r="K2640" s="160"/>
    </row>
    <row r="2641" spans="9:11">
      <c r="I2641" s="160"/>
      <c r="J2641" s="160"/>
      <c r="K2641" s="160"/>
    </row>
    <row r="2642" spans="9:11">
      <c r="I2642" s="160"/>
      <c r="J2642" s="160"/>
      <c r="K2642" s="160"/>
    </row>
    <row r="2643" spans="9:11">
      <c r="I2643" s="160"/>
      <c r="J2643" s="160"/>
      <c r="K2643" s="160"/>
    </row>
    <row r="2644" spans="9:11">
      <c r="I2644" s="160"/>
      <c r="J2644" s="160"/>
      <c r="K2644" s="160"/>
    </row>
    <row r="2645" spans="9:11">
      <c r="I2645" s="160"/>
      <c r="J2645" s="160"/>
      <c r="K2645" s="160"/>
    </row>
    <row r="2646" spans="9:11">
      <c r="I2646" s="160"/>
      <c r="J2646" s="160"/>
      <c r="K2646" s="160"/>
    </row>
    <row r="2647" spans="9:11">
      <c r="I2647" s="160"/>
      <c r="J2647" s="160"/>
      <c r="K2647" s="160"/>
    </row>
    <row r="2648" spans="9:11">
      <c r="I2648" s="160"/>
      <c r="J2648" s="160"/>
      <c r="K2648" s="160"/>
    </row>
    <row r="2649" spans="9:11">
      <c r="I2649" s="160"/>
      <c r="J2649" s="160"/>
      <c r="K2649" s="160"/>
    </row>
    <row r="2650" spans="9:11">
      <c r="I2650" s="160"/>
      <c r="J2650" s="160"/>
      <c r="K2650" s="160"/>
    </row>
    <row r="2651" spans="9:11">
      <c r="I2651" s="160"/>
      <c r="J2651" s="160"/>
      <c r="K2651" s="160"/>
    </row>
    <row r="2652" spans="9:11">
      <c r="I2652" s="160"/>
      <c r="J2652" s="160"/>
      <c r="K2652" s="160"/>
    </row>
    <row r="2653" spans="9:11">
      <c r="I2653" s="160"/>
      <c r="J2653" s="160"/>
      <c r="K2653" s="160"/>
    </row>
    <row r="2654" spans="9:11">
      <c r="I2654" s="160"/>
      <c r="J2654" s="160"/>
      <c r="K2654" s="160"/>
    </row>
    <row r="2655" spans="9:11">
      <c r="I2655" s="160"/>
      <c r="J2655" s="160"/>
      <c r="K2655" s="160"/>
    </row>
    <row r="2656" spans="9:11">
      <c r="I2656" s="160"/>
      <c r="J2656" s="160"/>
      <c r="K2656" s="160"/>
    </row>
    <row r="2657" spans="9:11">
      <c r="I2657" s="160"/>
      <c r="J2657" s="160"/>
      <c r="K2657" s="160"/>
    </row>
    <row r="2658" spans="9:11">
      <c r="I2658" s="160"/>
      <c r="J2658" s="160"/>
      <c r="K2658" s="160"/>
    </row>
    <row r="2659" spans="9:11">
      <c r="I2659" s="160"/>
      <c r="J2659" s="160"/>
      <c r="K2659" s="160"/>
    </row>
    <row r="2660" spans="9:11">
      <c r="I2660" s="160"/>
      <c r="J2660" s="160"/>
      <c r="K2660" s="160"/>
    </row>
    <row r="2661" spans="9:11">
      <c r="I2661" s="160"/>
      <c r="J2661" s="160"/>
      <c r="K2661" s="160"/>
    </row>
    <row r="2662" spans="9:11">
      <c r="I2662" s="160"/>
      <c r="J2662" s="160"/>
      <c r="K2662" s="160"/>
    </row>
    <row r="2663" spans="9:11">
      <c r="I2663" s="160"/>
      <c r="J2663" s="160"/>
      <c r="K2663" s="160"/>
    </row>
    <row r="2664" spans="9:11">
      <c r="I2664" s="160"/>
      <c r="J2664" s="160"/>
      <c r="K2664" s="160"/>
    </row>
    <row r="2665" spans="9:11">
      <c r="I2665" s="160"/>
      <c r="J2665" s="160"/>
      <c r="K2665" s="160"/>
    </row>
    <row r="2666" spans="9:11">
      <c r="I2666" s="160"/>
      <c r="J2666" s="160"/>
      <c r="K2666" s="160"/>
    </row>
    <row r="2667" spans="9:11">
      <c r="I2667" s="160"/>
      <c r="J2667" s="160"/>
      <c r="K2667" s="160"/>
    </row>
    <row r="2668" spans="9:11">
      <c r="I2668" s="160"/>
      <c r="J2668" s="160"/>
      <c r="K2668" s="160"/>
    </row>
    <row r="2669" spans="9:11">
      <c r="I2669" s="160"/>
      <c r="J2669" s="160"/>
      <c r="K2669" s="160"/>
    </row>
    <row r="2670" spans="9:11">
      <c r="I2670" s="160"/>
      <c r="J2670" s="160"/>
      <c r="K2670" s="160"/>
    </row>
    <row r="2671" spans="9:11">
      <c r="I2671" s="160"/>
      <c r="J2671" s="160"/>
      <c r="K2671" s="160"/>
    </row>
    <row r="2672" spans="9:11">
      <c r="I2672" s="160"/>
      <c r="J2672" s="160"/>
      <c r="K2672" s="160"/>
    </row>
    <row r="2673" spans="9:11">
      <c r="I2673" s="160"/>
      <c r="J2673" s="160"/>
      <c r="K2673" s="160"/>
    </row>
    <row r="2674" spans="9:11">
      <c r="I2674" s="160"/>
      <c r="J2674" s="160"/>
      <c r="K2674" s="160"/>
    </row>
    <row r="2675" spans="9:11">
      <c r="I2675" s="160"/>
      <c r="J2675" s="160"/>
      <c r="K2675" s="160"/>
    </row>
    <row r="2676" spans="9:11">
      <c r="I2676" s="160"/>
      <c r="J2676" s="160"/>
      <c r="K2676" s="160"/>
    </row>
    <row r="2677" spans="9:11">
      <c r="I2677" s="160"/>
      <c r="J2677" s="160"/>
      <c r="K2677" s="160"/>
    </row>
    <row r="2678" spans="9:11">
      <c r="I2678" s="160"/>
      <c r="J2678" s="160"/>
      <c r="K2678" s="160"/>
    </row>
    <row r="2679" spans="9:11">
      <c r="I2679" s="160"/>
      <c r="J2679" s="160"/>
      <c r="K2679" s="160"/>
    </row>
    <row r="2680" spans="9:11">
      <c r="I2680" s="160"/>
      <c r="J2680" s="160"/>
      <c r="K2680" s="160"/>
    </row>
    <row r="2681" spans="9:11">
      <c r="I2681" s="160"/>
      <c r="J2681" s="160"/>
      <c r="K2681" s="160"/>
    </row>
    <row r="2682" spans="9:11">
      <c r="I2682" s="160"/>
      <c r="J2682" s="160"/>
      <c r="K2682" s="160"/>
    </row>
    <row r="2683" spans="9:11">
      <c r="I2683" s="160"/>
      <c r="J2683" s="160"/>
      <c r="K2683" s="160"/>
    </row>
    <row r="2684" spans="9:11">
      <c r="I2684" s="160"/>
      <c r="J2684" s="160"/>
      <c r="K2684" s="160"/>
    </row>
    <row r="2685" spans="9:11">
      <c r="I2685" s="160"/>
      <c r="J2685" s="160"/>
      <c r="K2685" s="160"/>
    </row>
    <row r="2686" spans="9:11">
      <c r="I2686" s="160"/>
      <c r="J2686" s="160"/>
      <c r="K2686" s="160"/>
    </row>
    <row r="2687" spans="9:11">
      <c r="I2687" s="160"/>
      <c r="J2687" s="160"/>
      <c r="K2687" s="160"/>
    </row>
    <row r="2688" spans="9:11">
      <c r="I2688" s="160"/>
      <c r="J2688" s="160"/>
      <c r="K2688" s="160"/>
    </row>
    <row r="2689" spans="9:11">
      <c r="I2689" s="160"/>
      <c r="J2689" s="160"/>
      <c r="K2689" s="160"/>
    </row>
    <row r="2690" spans="9:11">
      <c r="I2690" s="160"/>
      <c r="J2690" s="160"/>
      <c r="K2690" s="160"/>
    </row>
    <row r="2691" spans="9:11">
      <c r="I2691" s="160"/>
      <c r="J2691" s="160"/>
      <c r="K2691" s="160"/>
    </row>
    <row r="2692" spans="9:11">
      <c r="I2692" s="160"/>
      <c r="J2692" s="160"/>
      <c r="K2692" s="160"/>
    </row>
    <row r="2693" spans="9:11">
      <c r="I2693" s="160"/>
      <c r="J2693" s="160"/>
      <c r="K2693" s="160"/>
    </row>
    <row r="2694" spans="9:11">
      <c r="I2694" s="160"/>
      <c r="J2694" s="160"/>
      <c r="K2694" s="160"/>
    </row>
    <row r="2695" spans="9:11">
      <c r="I2695" s="160"/>
      <c r="J2695" s="160"/>
      <c r="K2695" s="160"/>
    </row>
    <row r="2696" spans="9:11">
      <c r="I2696" s="160"/>
      <c r="J2696" s="160"/>
      <c r="K2696" s="160"/>
    </row>
    <row r="2697" spans="9:11">
      <c r="I2697" s="160"/>
      <c r="J2697" s="160"/>
      <c r="K2697" s="160"/>
    </row>
    <row r="2698" spans="9:11">
      <c r="I2698" s="160"/>
      <c r="J2698" s="160"/>
      <c r="K2698" s="160"/>
    </row>
    <row r="2699" spans="9:11">
      <c r="I2699" s="160"/>
      <c r="J2699" s="160"/>
      <c r="K2699" s="160"/>
    </row>
    <row r="2700" spans="9:11">
      <c r="I2700" s="160"/>
      <c r="J2700" s="160"/>
      <c r="K2700" s="160"/>
    </row>
    <row r="2701" spans="9:11">
      <c r="I2701" s="160"/>
      <c r="J2701" s="160"/>
      <c r="K2701" s="160"/>
    </row>
    <row r="2702" spans="9:11">
      <c r="I2702" s="160"/>
      <c r="J2702" s="160"/>
      <c r="K2702" s="160"/>
    </row>
    <row r="2703" spans="9:11">
      <c r="I2703" s="160"/>
      <c r="J2703" s="160"/>
      <c r="K2703" s="160"/>
    </row>
    <row r="2704" spans="9:11">
      <c r="I2704" s="160"/>
      <c r="J2704" s="160"/>
      <c r="K2704" s="160"/>
    </row>
    <row r="2705" spans="9:11">
      <c r="I2705" s="160"/>
      <c r="J2705" s="160"/>
      <c r="K2705" s="160"/>
    </row>
    <row r="2706" spans="9:11">
      <c r="I2706" s="160"/>
      <c r="J2706" s="160"/>
      <c r="K2706" s="160"/>
    </row>
    <row r="2707" spans="9:11">
      <c r="I2707" s="160"/>
      <c r="J2707" s="160"/>
      <c r="K2707" s="160"/>
    </row>
    <row r="2708" spans="9:11">
      <c r="I2708" s="160"/>
      <c r="J2708" s="160"/>
      <c r="K2708" s="160"/>
    </row>
    <row r="2709" spans="9:11">
      <c r="I2709" s="160"/>
      <c r="J2709" s="160"/>
      <c r="K2709" s="160"/>
    </row>
    <row r="2710" spans="9:11">
      <c r="I2710" s="160"/>
      <c r="J2710" s="160"/>
      <c r="K2710" s="160"/>
    </row>
    <row r="2711" spans="9:11">
      <c r="I2711" s="160"/>
      <c r="J2711" s="160"/>
      <c r="K2711" s="160"/>
    </row>
    <row r="2712" spans="9:11">
      <c r="I2712" s="160"/>
      <c r="J2712" s="160"/>
      <c r="K2712" s="160"/>
    </row>
    <row r="2713" spans="9:11">
      <c r="I2713" s="160"/>
      <c r="J2713" s="160"/>
      <c r="K2713" s="160"/>
    </row>
    <row r="2714" spans="9:11">
      <c r="I2714" s="160"/>
      <c r="J2714" s="160"/>
      <c r="K2714" s="160"/>
    </row>
    <row r="2715" spans="9:11">
      <c r="I2715" s="160"/>
      <c r="J2715" s="160"/>
      <c r="K2715" s="160"/>
    </row>
    <row r="2716" spans="9:11">
      <c r="I2716" s="160"/>
      <c r="J2716" s="160"/>
      <c r="K2716" s="160"/>
    </row>
    <row r="2717" spans="9:11">
      <c r="I2717" s="160"/>
      <c r="J2717" s="160"/>
      <c r="K2717" s="160"/>
    </row>
    <row r="2718" spans="9:11">
      <c r="I2718" s="160"/>
      <c r="J2718" s="160"/>
      <c r="K2718" s="160"/>
    </row>
    <row r="2719" spans="9:11">
      <c r="I2719" s="160"/>
      <c r="J2719" s="160"/>
      <c r="K2719" s="160"/>
    </row>
    <row r="2720" spans="9:11">
      <c r="I2720" s="160"/>
      <c r="J2720" s="160"/>
      <c r="K2720" s="160"/>
    </row>
    <row r="2721" spans="9:11">
      <c r="I2721" s="160"/>
      <c r="J2721" s="160"/>
      <c r="K2721" s="160"/>
    </row>
    <row r="2722" spans="9:11">
      <c r="I2722" s="160"/>
      <c r="J2722" s="160"/>
      <c r="K2722" s="160"/>
    </row>
    <row r="2723" spans="9:11">
      <c r="I2723" s="160"/>
      <c r="J2723" s="160"/>
      <c r="K2723" s="160"/>
    </row>
    <row r="2724" spans="9:11">
      <c r="I2724" s="160"/>
      <c r="J2724" s="160"/>
      <c r="K2724" s="160"/>
    </row>
    <row r="2725" spans="9:11">
      <c r="I2725" s="160"/>
      <c r="J2725" s="160"/>
      <c r="K2725" s="160"/>
    </row>
    <row r="2726" spans="9:11">
      <c r="I2726" s="160"/>
      <c r="J2726" s="160"/>
      <c r="K2726" s="160"/>
    </row>
    <row r="2727" spans="9:11">
      <c r="I2727" s="160"/>
      <c r="J2727" s="160"/>
      <c r="K2727" s="160"/>
    </row>
    <row r="2728" spans="9:11">
      <c r="I2728" s="160"/>
      <c r="J2728" s="160"/>
      <c r="K2728" s="160"/>
    </row>
    <row r="2729" spans="9:11">
      <c r="I2729" s="160"/>
      <c r="J2729" s="160"/>
      <c r="K2729" s="160"/>
    </row>
    <row r="2730" spans="9:11">
      <c r="I2730" s="160"/>
      <c r="J2730" s="160"/>
      <c r="K2730" s="160"/>
    </row>
    <row r="2731" spans="9:11">
      <c r="I2731" s="160"/>
      <c r="J2731" s="160"/>
      <c r="K2731" s="160"/>
    </row>
    <row r="2732" spans="9:11">
      <c r="I2732" s="160"/>
      <c r="J2732" s="160"/>
      <c r="K2732" s="160"/>
    </row>
    <row r="2733" spans="9:11">
      <c r="I2733" s="160"/>
      <c r="J2733" s="160"/>
      <c r="K2733" s="160"/>
    </row>
    <row r="2734" spans="9:11">
      <c r="I2734" s="160"/>
      <c r="J2734" s="160"/>
      <c r="K2734" s="160"/>
    </row>
    <row r="2735" spans="9:11">
      <c r="I2735" s="160"/>
      <c r="J2735" s="160"/>
      <c r="K2735" s="160"/>
    </row>
    <row r="2736" spans="9:11">
      <c r="I2736" s="160"/>
      <c r="J2736" s="160"/>
      <c r="K2736" s="160"/>
    </row>
    <row r="2737" spans="9:11">
      <c r="I2737" s="160"/>
      <c r="J2737" s="160"/>
      <c r="K2737" s="160"/>
    </row>
    <row r="2738" spans="9:11">
      <c r="I2738" s="160"/>
      <c r="J2738" s="160"/>
      <c r="K2738" s="160"/>
    </row>
    <row r="2739" spans="9:11">
      <c r="I2739" s="160"/>
      <c r="J2739" s="160"/>
      <c r="K2739" s="160"/>
    </row>
    <row r="2740" spans="9:11">
      <c r="I2740" s="160"/>
      <c r="J2740" s="160"/>
      <c r="K2740" s="160"/>
    </row>
    <row r="2741" spans="9:11">
      <c r="I2741" s="160"/>
      <c r="J2741" s="160"/>
      <c r="K2741" s="160"/>
    </row>
    <row r="2742" spans="9:11">
      <c r="I2742" s="160"/>
      <c r="J2742" s="160"/>
      <c r="K2742" s="160"/>
    </row>
    <row r="2743" spans="9:11">
      <c r="I2743" s="160"/>
      <c r="J2743" s="160"/>
      <c r="K2743" s="160"/>
    </row>
    <row r="2744" spans="9:11">
      <c r="I2744" s="160"/>
      <c r="J2744" s="160"/>
      <c r="K2744" s="160"/>
    </row>
    <row r="2745" spans="9:11">
      <c r="I2745" s="160"/>
      <c r="J2745" s="160"/>
      <c r="K2745" s="160"/>
    </row>
    <row r="2746" spans="9:11">
      <c r="I2746" s="160"/>
      <c r="J2746" s="160"/>
      <c r="K2746" s="160"/>
    </row>
    <row r="2747" spans="9:11">
      <c r="I2747" s="160"/>
      <c r="J2747" s="160"/>
      <c r="K2747" s="160"/>
    </row>
    <row r="2748" spans="9:11">
      <c r="I2748" s="160"/>
      <c r="J2748" s="160"/>
      <c r="K2748" s="160"/>
    </row>
    <row r="2749" spans="9:11">
      <c r="I2749" s="160"/>
      <c r="J2749" s="160"/>
      <c r="K2749" s="160"/>
    </row>
    <row r="2750" spans="9:11">
      <c r="I2750" s="160"/>
      <c r="J2750" s="160"/>
      <c r="K2750" s="160"/>
    </row>
    <row r="2751" spans="9:11">
      <c r="I2751" s="160"/>
      <c r="J2751" s="160"/>
      <c r="K2751" s="160"/>
    </row>
    <row r="2752" spans="9:11">
      <c r="I2752" s="160"/>
      <c r="J2752" s="160"/>
      <c r="K2752" s="160"/>
    </row>
    <row r="2753" spans="9:11">
      <c r="I2753" s="160"/>
      <c r="J2753" s="160"/>
      <c r="K2753" s="160"/>
    </row>
    <row r="2754" spans="9:11">
      <c r="I2754" s="160"/>
      <c r="J2754" s="160"/>
      <c r="K2754" s="160"/>
    </row>
    <row r="2755" spans="9:11">
      <c r="I2755" s="160"/>
      <c r="J2755" s="160"/>
      <c r="K2755" s="160"/>
    </row>
    <row r="2756" spans="9:11">
      <c r="I2756" s="160"/>
      <c r="J2756" s="160"/>
      <c r="K2756" s="160"/>
    </row>
    <row r="2757" spans="9:11">
      <c r="I2757" s="160"/>
      <c r="J2757" s="160"/>
      <c r="K2757" s="160"/>
    </row>
    <row r="2758" spans="9:11">
      <c r="I2758" s="160"/>
      <c r="J2758" s="160"/>
      <c r="K2758" s="160"/>
    </row>
    <row r="2759" spans="9:11">
      <c r="I2759" s="160"/>
      <c r="J2759" s="160"/>
      <c r="K2759" s="160"/>
    </row>
    <row r="2760" spans="9:11">
      <c r="I2760" s="160"/>
      <c r="J2760" s="160"/>
      <c r="K2760" s="160"/>
    </row>
    <row r="2761" spans="9:11">
      <c r="I2761" s="160"/>
      <c r="J2761" s="160"/>
      <c r="K2761" s="160"/>
    </row>
    <row r="2762" spans="9:11">
      <c r="I2762" s="160"/>
      <c r="J2762" s="160"/>
      <c r="K2762" s="160"/>
    </row>
    <row r="2763" spans="9:11">
      <c r="I2763" s="160"/>
      <c r="J2763" s="160"/>
      <c r="K2763" s="160"/>
    </row>
    <row r="2764" spans="9:11">
      <c r="I2764" s="160"/>
      <c r="J2764" s="160"/>
      <c r="K2764" s="160"/>
    </row>
    <row r="2765" spans="9:11">
      <c r="I2765" s="160"/>
      <c r="J2765" s="160"/>
      <c r="K2765" s="160"/>
    </row>
    <row r="2766" spans="9:11">
      <c r="I2766" s="160"/>
      <c r="J2766" s="160"/>
      <c r="K2766" s="160"/>
    </row>
    <row r="2767" spans="9:11">
      <c r="I2767" s="160"/>
      <c r="J2767" s="160"/>
      <c r="K2767" s="160"/>
    </row>
    <row r="2768" spans="9:11">
      <c r="I2768" s="160"/>
      <c r="J2768" s="160"/>
      <c r="K2768" s="160"/>
    </row>
    <row r="2769" spans="9:11">
      <c r="I2769" s="160"/>
      <c r="J2769" s="160"/>
      <c r="K2769" s="160"/>
    </row>
    <row r="2770" spans="9:11">
      <c r="I2770" s="160"/>
      <c r="J2770" s="160"/>
      <c r="K2770" s="160"/>
    </row>
    <row r="2771" spans="9:11">
      <c r="I2771" s="160"/>
      <c r="J2771" s="160"/>
      <c r="K2771" s="160"/>
    </row>
    <row r="2772" spans="9:11">
      <c r="I2772" s="160"/>
      <c r="J2772" s="160"/>
      <c r="K2772" s="160"/>
    </row>
    <row r="2773" spans="9:11">
      <c r="I2773" s="160"/>
      <c r="J2773" s="160"/>
      <c r="K2773" s="160"/>
    </row>
    <row r="2774" spans="9:11">
      <c r="I2774" s="160"/>
      <c r="J2774" s="160"/>
      <c r="K2774" s="160"/>
    </row>
    <row r="2775" spans="9:11">
      <c r="I2775" s="160"/>
      <c r="J2775" s="160"/>
      <c r="K2775" s="160"/>
    </row>
    <row r="2776" spans="9:11">
      <c r="I2776" s="160"/>
      <c r="J2776" s="160"/>
      <c r="K2776" s="160"/>
    </row>
    <row r="2777" spans="9:11">
      <c r="I2777" s="160"/>
      <c r="J2777" s="160"/>
      <c r="K2777" s="160"/>
    </row>
    <row r="2778" spans="9:11">
      <c r="I2778" s="160"/>
      <c r="J2778" s="160"/>
      <c r="K2778" s="160"/>
    </row>
    <row r="2779" spans="9:11">
      <c r="I2779" s="160"/>
      <c r="J2779" s="160"/>
      <c r="K2779" s="160"/>
    </row>
    <row r="2780" spans="9:11">
      <c r="I2780" s="160"/>
      <c r="J2780" s="160"/>
      <c r="K2780" s="160"/>
    </row>
    <row r="2781" spans="9:11">
      <c r="I2781" s="160"/>
      <c r="J2781" s="160"/>
      <c r="K2781" s="160"/>
    </row>
    <row r="2782" spans="9:11">
      <c r="I2782" s="160"/>
      <c r="J2782" s="160"/>
      <c r="K2782" s="160"/>
    </row>
    <row r="2783" spans="9:11">
      <c r="I2783" s="160"/>
      <c r="J2783" s="160"/>
      <c r="K2783" s="160"/>
    </row>
    <row r="2784" spans="9:11">
      <c r="I2784" s="160"/>
      <c r="J2784" s="160"/>
      <c r="K2784" s="160"/>
    </row>
    <row r="2785" spans="9:11">
      <c r="I2785" s="160"/>
      <c r="J2785" s="160"/>
      <c r="K2785" s="160"/>
    </row>
    <row r="2786" spans="9:11">
      <c r="I2786" s="160"/>
      <c r="J2786" s="160"/>
      <c r="K2786" s="160"/>
    </row>
    <row r="2787" spans="9:11">
      <c r="I2787" s="160"/>
      <c r="J2787" s="160"/>
      <c r="K2787" s="160"/>
    </row>
    <row r="2788" spans="9:11">
      <c r="I2788" s="160"/>
      <c r="J2788" s="160"/>
      <c r="K2788" s="160"/>
    </row>
    <row r="2789" spans="9:11">
      <c r="I2789" s="160"/>
      <c r="J2789" s="160"/>
      <c r="K2789" s="160"/>
    </row>
    <row r="2790" spans="9:11">
      <c r="I2790" s="160"/>
      <c r="J2790" s="160"/>
      <c r="K2790" s="160"/>
    </row>
    <row r="2791" spans="9:11">
      <c r="I2791" s="160"/>
      <c r="J2791" s="160"/>
      <c r="K2791" s="160"/>
    </row>
    <row r="2792" spans="9:11">
      <c r="I2792" s="160"/>
      <c r="J2792" s="160"/>
      <c r="K2792" s="160"/>
    </row>
    <row r="2793" spans="9:11">
      <c r="I2793" s="160"/>
      <c r="J2793" s="160"/>
      <c r="K2793" s="160"/>
    </row>
    <row r="2794" spans="9:11">
      <c r="I2794" s="160"/>
      <c r="J2794" s="160"/>
      <c r="K2794" s="160"/>
    </row>
    <row r="2795" spans="9:11">
      <c r="I2795" s="160"/>
      <c r="J2795" s="160"/>
      <c r="K2795" s="160"/>
    </row>
    <row r="2796" spans="9:11">
      <c r="I2796" s="160"/>
      <c r="J2796" s="160"/>
      <c r="K2796" s="160"/>
    </row>
    <row r="2797" spans="9:11">
      <c r="I2797" s="160"/>
      <c r="J2797" s="160"/>
      <c r="K2797" s="160"/>
    </row>
    <row r="2798" spans="9:11">
      <c r="I2798" s="160"/>
      <c r="J2798" s="160"/>
      <c r="K2798" s="160"/>
    </row>
    <row r="2799" spans="9:11">
      <c r="I2799" s="160"/>
      <c r="J2799" s="160"/>
      <c r="K2799" s="160"/>
    </row>
    <row r="2800" spans="9:11">
      <c r="I2800" s="160"/>
      <c r="J2800" s="160"/>
      <c r="K2800" s="160"/>
    </row>
    <row r="2801" spans="9:11">
      <c r="I2801" s="160"/>
      <c r="J2801" s="160"/>
      <c r="K2801" s="160"/>
    </row>
    <row r="2802" spans="9:11">
      <c r="I2802" s="160"/>
      <c r="J2802" s="160"/>
      <c r="K2802" s="160"/>
    </row>
    <row r="2803" spans="9:11">
      <c r="I2803" s="160"/>
      <c r="J2803" s="160"/>
      <c r="K2803" s="160"/>
    </row>
    <row r="2804" spans="9:11">
      <c r="I2804" s="160"/>
      <c r="J2804" s="160"/>
      <c r="K2804" s="160"/>
    </row>
    <row r="2805" spans="9:11">
      <c r="I2805" s="160"/>
      <c r="J2805" s="160"/>
      <c r="K2805" s="160"/>
    </row>
    <row r="2806" spans="9:11">
      <c r="I2806" s="160"/>
      <c r="J2806" s="160"/>
      <c r="K2806" s="160"/>
    </row>
    <row r="2807" spans="9:11">
      <c r="I2807" s="160"/>
      <c r="J2807" s="160"/>
      <c r="K2807" s="160"/>
    </row>
    <row r="2808" spans="9:11">
      <c r="I2808" s="160"/>
      <c r="J2808" s="160"/>
      <c r="K2808" s="160"/>
    </row>
    <row r="2809" spans="9:11">
      <c r="I2809" s="160"/>
      <c r="J2809" s="160"/>
      <c r="K2809" s="160"/>
    </row>
    <row r="2810" spans="9:11">
      <c r="I2810" s="160"/>
      <c r="J2810" s="160"/>
      <c r="K2810" s="160"/>
    </row>
    <row r="2811" spans="9:11">
      <c r="I2811" s="160"/>
      <c r="J2811" s="160"/>
      <c r="K2811" s="160"/>
    </row>
    <row r="2812" spans="9:11">
      <c r="I2812" s="160"/>
      <c r="J2812" s="160"/>
      <c r="K2812" s="160"/>
    </row>
    <row r="2813" spans="9:11">
      <c r="I2813" s="160"/>
      <c r="J2813" s="160"/>
      <c r="K2813" s="160"/>
    </row>
    <row r="2814" spans="9:11">
      <c r="I2814" s="160"/>
      <c r="J2814" s="160"/>
      <c r="K2814" s="160"/>
    </row>
    <row r="2815" spans="9:11">
      <c r="I2815" s="160"/>
      <c r="J2815" s="160"/>
      <c r="K2815" s="160"/>
    </row>
    <row r="2816" spans="9:11">
      <c r="I2816" s="160"/>
      <c r="J2816" s="160"/>
      <c r="K2816" s="160"/>
    </row>
    <row r="2817" spans="9:11">
      <c r="I2817" s="160"/>
      <c r="J2817" s="160"/>
      <c r="K2817" s="160"/>
    </row>
    <row r="2818" spans="9:11">
      <c r="I2818" s="160"/>
      <c r="J2818" s="160"/>
      <c r="K2818" s="160"/>
    </row>
    <row r="2819" spans="9:11">
      <c r="I2819" s="160"/>
      <c r="J2819" s="160"/>
      <c r="K2819" s="160"/>
    </row>
    <row r="2820" spans="9:11">
      <c r="I2820" s="160"/>
      <c r="J2820" s="160"/>
      <c r="K2820" s="160"/>
    </row>
    <row r="2821" spans="9:11">
      <c r="I2821" s="160"/>
      <c r="J2821" s="160"/>
      <c r="K2821" s="160"/>
    </row>
    <row r="2822" spans="9:11">
      <c r="I2822" s="160"/>
      <c r="J2822" s="160"/>
      <c r="K2822" s="160"/>
    </row>
    <row r="2823" spans="9:11">
      <c r="I2823" s="160"/>
      <c r="J2823" s="160"/>
      <c r="K2823" s="160"/>
    </row>
    <row r="2824" spans="9:11">
      <c r="I2824" s="160"/>
      <c r="J2824" s="160"/>
      <c r="K2824" s="160"/>
    </row>
    <row r="2825" spans="9:11">
      <c r="I2825" s="160"/>
      <c r="J2825" s="160"/>
      <c r="K2825" s="160"/>
    </row>
    <row r="2826" spans="9:11">
      <c r="I2826" s="160"/>
      <c r="J2826" s="160"/>
      <c r="K2826" s="160"/>
    </row>
    <row r="2827" spans="9:11">
      <c r="I2827" s="160"/>
      <c r="J2827" s="160"/>
      <c r="K2827" s="160"/>
    </row>
    <row r="2828" spans="9:11">
      <c r="I2828" s="160"/>
      <c r="J2828" s="160"/>
      <c r="K2828" s="160"/>
    </row>
    <row r="2829" spans="9:11">
      <c r="I2829" s="160"/>
      <c r="J2829" s="160"/>
      <c r="K2829" s="160"/>
    </row>
    <row r="2830" spans="9:11">
      <c r="I2830" s="160"/>
      <c r="J2830" s="160"/>
      <c r="K2830" s="160"/>
    </row>
    <row r="2831" spans="9:11">
      <c r="I2831" s="160"/>
      <c r="J2831" s="160"/>
      <c r="K2831" s="160"/>
    </row>
    <row r="2832" spans="9:11">
      <c r="I2832" s="160"/>
      <c r="J2832" s="160"/>
      <c r="K2832" s="160"/>
    </row>
    <row r="2833" spans="9:11">
      <c r="I2833" s="160"/>
      <c r="J2833" s="160"/>
      <c r="K2833" s="160"/>
    </row>
    <row r="2834" spans="9:11">
      <c r="I2834" s="160"/>
      <c r="J2834" s="160"/>
      <c r="K2834" s="160"/>
    </row>
    <row r="2835" spans="9:11">
      <c r="I2835" s="160"/>
      <c r="J2835" s="160"/>
      <c r="K2835" s="160"/>
    </row>
    <row r="2836" spans="9:11">
      <c r="I2836" s="160"/>
      <c r="J2836" s="160"/>
      <c r="K2836" s="160"/>
    </row>
    <row r="2837" spans="9:11">
      <c r="I2837" s="160"/>
      <c r="J2837" s="160"/>
      <c r="K2837" s="160"/>
    </row>
    <row r="2838" spans="9:11">
      <c r="I2838" s="160"/>
      <c r="J2838" s="160"/>
      <c r="K2838" s="160"/>
    </row>
    <row r="2839" spans="9:11">
      <c r="I2839" s="160"/>
      <c r="J2839" s="160"/>
      <c r="K2839" s="160"/>
    </row>
    <row r="2840" spans="9:11">
      <c r="I2840" s="160"/>
      <c r="J2840" s="160"/>
      <c r="K2840" s="160"/>
    </row>
    <row r="2841" spans="9:11">
      <c r="I2841" s="160"/>
      <c r="J2841" s="160"/>
      <c r="K2841" s="160"/>
    </row>
    <row r="2842" spans="9:11">
      <c r="I2842" s="160"/>
      <c r="J2842" s="160"/>
      <c r="K2842" s="160"/>
    </row>
    <row r="2843" spans="9:11">
      <c r="I2843" s="160"/>
      <c r="J2843" s="160"/>
      <c r="K2843" s="160"/>
    </row>
    <row r="2844" spans="9:11">
      <c r="I2844" s="160"/>
      <c r="J2844" s="160"/>
      <c r="K2844" s="160"/>
    </row>
    <row r="2845" spans="9:11">
      <c r="I2845" s="160"/>
      <c r="J2845" s="160"/>
      <c r="K2845" s="160"/>
    </row>
    <row r="2846" spans="9:11">
      <c r="I2846" s="160"/>
      <c r="J2846" s="160"/>
      <c r="K2846" s="160"/>
    </row>
    <row r="2847" spans="9:11">
      <c r="I2847" s="160"/>
      <c r="J2847" s="160"/>
      <c r="K2847" s="160"/>
    </row>
    <row r="2848" spans="9:11">
      <c r="I2848" s="160"/>
      <c r="J2848" s="160"/>
      <c r="K2848" s="160"/>
    </row>
    <row r="2849" spans="9:11">
      <c r="I2849" s="160"/>
      <c r="J2849" s="160"/>
      <c r="K2849" s="160"/>
    </row>
    <row r="2850" spans="9:11">
      <c r="I2850" s="160"/>
      <c r="J2850" s="160"/>
      <c r="K2850" s="160"/>
    </row>
    <row r="2851" spans="9:11">
      <c r="I2851" s="160"/>
      <c r="J2851" s="160"/>
      <c r="K2851" s="160"/>
    </row>
    <row r="2852" spans="9:11">
      <c r="I2852" s="160"/>
      <c r="J2852" s="160"/>
      <c r="K2852" s="160"/>
    </row>
    <row r="2853" spans="9:11">
      <c r="I2853" s="160"/>
      <c r="J2853" s="160"/>
      <c r="K2853" s="160"/>
    </row>
    <row r="2854" spans="9:11">
      <c r="I2854" s="160"/>
      <c r="J2854" s="160"/>
      <c r="K2854" s="160"/>
    </row>
    <row r="2855" spans="9:11">
      <c r="I2855" s="160"/>
      <c r="J2855" s="160"/>
      <c r="K2855" s="160"/>
    </row>
    <row r="2856" spans="9:11">
      <c r="I2856" s="160"/>
      <c r="J2856" s="160"/>
      <c r="K2856" s="160"/>
    </row>
    <row r="2857" spans="9:11">
      <c r="I2857" s="160"/>
      <c r="J2857" s="160"/>
      <c r="K2857" s="160"/>
    </row>
    <row r="2858" spans="9:11">
      <c r="I2858" s="160"/>
      <c r="J2858" s="160"/>
      <c r="K2858" s="160"/>
    </row>
    <row r="2859" spans="9:11">
      <c r="I2859" s="160"/>
      <c r="J2859" s="160"/>
      <c r="K2859" s="160"/>
    </row>
    <row r="2860" spans="9:11">
      <c r="I2860" s="160"/>
      <c r="J2860" s="160"/>
      <c r="K2860" s="160"/>
    </row>
    <row r="2861" spans="9:11">
      <c r="I2861" s="160"/>
      <c r="J2861" s="160"/>
      <c r="K2861" s="160"/>
    </row>
    <row r="2862" spans="9:11">
      <c r="I2862" s="160"/>
      <c r="J2862" s="160"/>
      <c r="K2862" s="160"/>
    </row>
    <row r="2863" spans="9:11">
      <c r="I2863" s="160"/>
      <c r="J2863" s="160"/>
      <c r="K2863" s="160"/>
    </row>
    <row r="2864" spans="9:11">
      <c r="I2864" s="160"/>
      <c r="J2864" s="160"/>
      <c r="K2864" s="160"/>
    </row>
    <row r="2865" spans="9:11">
      <c r="I2865" s="160"/>
      <c r="J2865" s="160"/>
      <c r="K2865" s="160"/>
    </row>
    <row r="2866" spans="9:11">
      <c r="I2866" s="160"/>
      <c r="J2866" s="160"/>
      <c r="K2866" s="160"/>
    </row>
    <row r="2867" spans="9:11">
      <c r="I2867" s="160"/>
      <c r="J2867" s="160"/>
      <c r="K2867" s="160"/>
    </row>
    <row r="2868" spans="9:11">
      <c r="I2868" s="160"/>
      <c r="J2868" s="160"/>
      <c r="K2868" s="160"/>
    </row>
    <row r="2869" spans="9:11">
      <c r="I2869" s="160"/>
      <c r="J2869" s="160"/>
      <c r="K2869" s="160"/>
    </row>
    <row r="2870" spans="9:11">
      <c r="I2870" s="160"/>
      <c r="J2870" s="160"/>
      <c r="K2870" s="160"/>
    </row>
    <row r="2871" spans="9:11">
      <c r="I2871" s="160"/>
      <c r="J2871" s="160"/>
      <c r="K2871" s="160"/>
    </row>
    <row r="2872" spans="9:11">
      <c r="I2872" s="160"/>
      <c r="J2872" s="160"/>
      <c r="K2872" s="160"/>
    </row>
    <row r="2873" spans="9:11">
      <c r="I2873" s="160"/>
      <c r="J2873" s="160"/>
      <c r="K2873" s="160"/>
    </row>
    <row r="2874" spans="9:11">
      <c r="I2874" s="160"/>
      <c r="J2874" s="160"/>
      <c r="K2874" s="160"/>
    </row>
    <row r="2875" spans="9:11">
      <c r="I2875" s="160"/>
      <c r="J2875" s="160"/>
      <c r="K2875" s="160"/>
    </row>
    <row r="2876" spans="9:11">
      <c r="I2876" s="160"/>
      <c r="J2876" s="160"/>
      <c r="K2876" s="160"/>
    </row>
    <row r="2877" spans="9:11">
      <c r="I2877" s="160"/>
      <c r="J2877" s="160"/>
      <c r="K2877" s="160"/>
    </row>
    <row r="2878" spans="9:11">
      <c r="I2878" s="160"/>
      <c r="J2878" s="160"/>
      <c r="K2878" s="160"/>
    </row>
    <row r="2879" spans="9:11">
      <c r="I2879" s="160"/>
      <c r="J2879" s="160"/>
      <c r="K2879" s="160"/>
    </row>
    <row r="2880" spans="9:11">
      <c r="I2880" s="160"/>
      <c r="J2880" s="160"/>
      <c r="K2880" s="160"/>
    </row>
    <row r="2881" spans="9:11">
      <c r="I2881" s="160"/>
      <c r="J2881" s="160"/>
      <c r="K2881" s="160"/>
    </row>
    <row r="2882" spans="9:11">
      <c r="I2882" s="160"/>
      <c r="J2882" s="160"/>
      <c r="K2882" s="160"/>
    </row>
    <row r="2883" spans="9:11">
      <c r="I2883" s="160"/>
      <c r="J2883" s="160"/>
      <c r="K2883" s="160"/>
    </row>
    <row r="2884" spans="9:11">
      <c r="I2884" s="160"/>
      <c r="J2884" s="160"/>
      <c r="K2884" s="160"/>
    </row>
    <row r="2885" spans="9:11">
      <c r="I2885" s="160"/>
      <c r="J2885" s="160"/>
      <c r="K2885" s="160"/>
    </row>
    <row r="2886" spans="9:11">
      <c r="I2886" s="160"/>
      <c r="J2886" s="160"/>
      <c r="K2886" s="160"/>
    </row>
    <row r="2887" spans="9:11">
      <c r="I2887" s="160"/>
      <c r="J2887" s="160"/>
      <c r="K2887" s="160"/>
    </row>
    <row r="2888" spans="9:11">
      <c r="I2888" s="160"/>
      <c r="J2888" s="160"/>
      <c r="K2888" s="160"/>
    </row>
    <row r="2889" spans="9:11">
      <c r="I2889" s="160"/>
      <c r="J2889" s="160"/>
      <c r="K2889" s="160"/>
    </row>
    <row r="2890" spans="9:11">
      <c r="I2890" s="160"/>
      <c r="J2890" s="160"/>
      <c r="K2890" s="160"/>
    </row>
    <row r="2891" spans="9:11">
      <c r="I2891" s="160"/>
      <c r="J2891" s="160"/>
      <c r="K2891" s="160"/>
    </row>
    <row r="2892" spans="9:11">
      <c r="I2892" s="160"/>
      <c r="J2892" s="160"/>
      <c r="K2892" s="160"/>
    </row>
    <row r="2893" spans="9:11">
      <c r="I2893" s="160"/>
      <c r="J2893" s="160"/>
      <c r="K2893" s="160"/>
    </row>
    <row r="2894" spans="9:11">
      <c r="I2894" s="160"/>
      <c r="J2894" s="160"/>
      <c r="K2894" s="160"/>
    </row>
    <row r="2895" spans="9:11">
      <c r="I2895" s="160"/>
      <c r="J2895" s="160"/>
      <c r="K2895" s="160"/>
    </row>
    <row r="2896" spans="9:11">
      <c r="I2896" s="160"/>
      <c r="J2896" s="160"/>
      <c r="K2896" s="160"/>
    </row>
    <row r="2897" spans="9:11">
      <c r="I2897" s="160"/>
      <c r="J2897" s="160"/>
      <c r="K2897" s="160"/>
    </row>
    <row r="2898" spans="9:11">
      <c r="I2898" s="160"/>
      <c r="J2898" s="160"/>
      <c r="K2898" s="160"/>
    </row>
    <row r="2899" spans="9:11">
      <c r="I2899" s="160"/>
      <c r="J2899" s="160"/>
      <c r="K2899" s="160"/>
    </row>
    <row r="2900" spans="9:11">
      <c r="I2900" s="160"/>
      <c r="J2900" s="160"/>
      <c r="K2900" s="160"/>
    </row>
    <row r="2901" spans="9:11">
      <c r="I2901" s="160"/>
      <c r="J2901" s="160"/>
      <c r="K2901" s="160"/>
    </row>
    <row r="2902" spans="9:11">
      <c r="I2902" s="160"/>
      <c r="J2902" s="160"/>
      <c r="K2902" s="160"/>
    </row>
    <row r="2903" spans="9:11">
      <c r="I2903" s="160"/>
      <c r="J2903" s="160"/>
      <c r="K2903" s="160"/>
    </row>
    <row r="2904" spans="9:11">
      <c r="I2904" s="160"/>
      <c r="J2904" s="160"/>
      <c r="K2904" s="160"/>
    </row>
    <row r="2905" spans="9:11">
      <c r="I2905" s="160"/>
      <c r="J2905" s="160"/>
      <c r="K2905" s="160"/>
    </row>
    <row r="2906" spans="9:11">
      <c r="I2906" s="160"/>
      <c r="J2906" s="160"/>
      <c r="K2906" s="160"/>
    </row>
    <row r="2907" spans="9:11">
      <c r="I2907" s="160"/>
      <c r="J2907" s="160"/>
      <c r="K2907" s="160"/>
    </row>
    <row r="2908" spans="9:11">
      <c r="I2908" s="160"/>
      <c r="J2908" s="160"/>
      <c r="K2908" s="160"/>
    </row>
    <row r="2909" spans="9:11">
      <c r="I2909" s="160"/>
      <c r="J2909" s="160"/>
      <c r="K2909" s="160"/>
    </row>
    <row r="2910" spans="9:11">
      <c r="I2910" s="160"/>
      <c r="J2910" s="160"/>
      <c r="K2910" s="160"/>
    </row>
    <row r="2911" spans="9:11">
      <c r="I2911" s="160"/>
      <c r="J2911" s="160"/>
      <c r="K2911" s="160"/>
    </row>
    <row r="2912" spans="9:11">
      <c r="I2912" s="160"/>
      <c r="J2912" s="160"/>
      <c r="K2912" s="160"/>
    </row>
    <row r="2913" spans="9:11">
      <c r="I2913" s="160"/>
      <c r="J2913" s="160"/>
      <c r="K2913" s="160"/>
    </row>
    <row r="2914" spans="9:11">
      <c r="I2914" s="160"/>
      <c r="J2914" s="160"/>
      <c r="K2914" s="160"/>
    </row>
    <row r="2915" spans="9:11">
      <c r="I2915" s="160"/>
      <c r="J2915" s="160"/>
      <c r="K2915" s="160"/>
    </row>
    <row r="2916" spans="9:11">
      <c r="I2916" s="160"/>
      <c r="J2916" s="160"/>
      <c r="K2916" s="160"/>
    </row>
    <row r="2917" spans="9:11">
      <c r="I2917" s="160"/>
      <c r="J2917" s="160"/>
      <c r="K2917" s="160"/>
    </row>
    <row r="2918" spans="9:11">
      <c r="I2918" s="160"/>
      <c r="J2918" s="160"/>
      <c r="K2918" s="160"/>
    </row>
    <row r="2919" spans="9:11">
      <c r="I2919" s="160"/>
      <c r="J2919" s="160"/>
      <c r="K2919" s="160"/>
    </row>
    <row r="2920" spans="9:11">
      <c r="I2920" s="160"/>
      <c r="J2920" s="160"/>
      <c r="K2920" s="160"/>
    </row>
    <row r="2921" spans="9:11">
      <c r="I2921" s="160"/>
      <c r="J2921" s="160"/>
      <c r="K2921" s="160"/>
    </row>
    <row r="2922" spans="9:11">
      <c r="I2922" s="160"/>
      <c r="J2922" s="160"/>
      <c r="K2922" s="160"/>
    </row>
    <row r="2923" spans="9:11">
      <c r="I2923" s="160"/>
      <c r="J2923" s="160"/>
      <c r="K2923" s="160"/>
    </row>
    <row r="2924" spans="9:11">
      <c r="I2924" s="160"/>
      <c r="J2924" s="160"/>
      <c r="K2924" s="160"/>
    </row>
    <row r="2925" spans="9:11">
      <c r="I2925" s="160"/>
      <c r="J2925" s="160"/>
      <c r="K2925" s="160"/>
    </row>
    <row r="2926" spans="9:11">
      <c r="I2926" s="160"/>
      <c r="J2926" s="160"/>
      <c r="K2926" s="160"/>
    </row>
    <row r="2927" spans="9:11">
      <c r="I2927" s="160"/>
      <c r="J2927" s="160"/>
      <c r="K2927" s="160"/>
    </row>
    <row r="2928" spans="9:11">
      <c r="I2928" s="160"/>
      <c r="J2928" s="160"/>
      <c r="K2928" s="160"/>
    </row>
    <row r="2929" spans="9:11">
      <c r="I2929" s="160"/>
      <c r="J2929" s="160"/>
      <c r="K2929" s="160"/>
    </row>
    <row r="2930" spans="9:11">
      <c r="I2930" s="160"/>
      <c r="J2930" s="160"/>
      <c r="K2930" s="160"/>
    </row>
    <row r="2931" spans="9:11">
      <c r="I2931" s="160"/>
      <c r="J2931" s="160"/>
      <c r="K2931" s="160"/>
    </row>
    <row r="2932" spans="9:11">
      <c r="I2932" s="160"/>
      <c r="J2932" s="160"/>
      <c r="K2932" s="160"/>
    </row>
    <row r="2933" spans="9:11">
      <c r="I2933" s="160"/>
      <c r="J2933" s="160"/>
      <c r="K2933" s="160"/>
    </row>
    <row r="2934" spans="9:11">
      <c r="I2934" s="160"/>
      <c r="J2934" s="160"/>
      <c r="K2934" s="160"/>
    </row>
    <row r="2935" spans="9:11">
      <c r="I2935" s="160"/>
      <c r="J2935" s="160"/>
      <c r="K2935" s="160"/>
    </row>
    <row r="2936" spans="9:11">
      <c r="I2936" s="160"/>
      <c r="J2936" s="160"/>
      <c r="K2936" s="160"/>
    </row>
    <row r="2937" spans="9:11">
      <c r="I2937" s="160"/>
      <c r="J2937" s="160"/>
      <c r="K2937" s="160"/>
    </row>
    <row r="2938" spans="9:11">
      <c r="I2938" s="160"/>
      <c r="J2938" s="160"/>
      <c r="K2938" s="160"/>
    </row>
    <row r="2939" spans="9:11">
      <c r="I2939" s="160"/>
      <c r="J2939" s="160"/>
      <c r="K2939" s="160"/>
    </row>
    <row r="2940" spans="9:11">
      <c r="I2940" s="160"/>
      <c r="J2940" s="160"/>
      <c r="K2940" s="160"/>
    </row>
    <row r="2941" spans="9:11">
      <c r="I2941" s="160"/>
      <c r="J2941" s="160"/>
      <c r="K2941" s="160"/>
    </row>
    <row r="2942" spans="9:11">
      <c r="I2942" s="160"/>
      <c r="J2942" s="160"/>
      <c r="K2942" s="160"/>
    </row>
    <row r="2943" spans="9:11">
      <c r="I2943" s="160"/>
      <c r="J2943" s="160"/>
      <c r="K2943" s="160"/>
    </row>
    <row r="2944" spans="9:11">
      <c r="I2944" s="160"/>
      <c r="J2944" s="160"/>
      <c r="K2944" s="160"/>
    </row>
    <row r="2945" spans="9:11">
      <c r="I2945" s="160"/>
      <c r="J2945" s="160"/>
      <c r="K2945" s="160"/>
    </row>
    <row r="2946" spans="9:11">
      <c r="I2946" s="160"/>
      <c r="J2946" s="160"/>
      <c r="K2946" s="160"/>
    </row>
    <row r="2947" spans="9:11">
      <c r="I2947" s="160"/>
      <c r="J2947" s="160"/>
      <c r="K2947" s="160"/>
    </row>
    <row r="2948" spans="9:11">
      <c r="I2948" s="160"/>
      <c r="J2948" s="160"/>
      <c r="K2948" s="160"/>
    </row>
    <row r="2949" spans="9:11">
      <c r="I2949" s="160"/>
      <c r="J2949" s="160"/>
      <c r="K2949" s="160"/>
    </row>
    <row r="2950" spans="9:11">
      <c r="I2950" s="160"/>
      <c r="J2950" s="160"/>
      <c r="K2950" s="160"/>
    </row>
    <row r="2951" spans="9:11">
      <c r="I2951" s="160"/>
      <c r="J2951" s="160"/>
      <c r="K2951" s="160"/>
    </row>
    <row r="2952" spans="9:11">
      <c r="I2952" s="160"/>
      <c r="J2952" s="160"/>
      <c r="K2952" s="160"/>
    </row>
    <row r="2953" spans="9:11">
      <c r="I2953" s="160"/>
      <c r="J2953" s="160"/>
      <c r="K2953" s="160"/>
    </row>
    <row r="2954" spans="9:11">
      <c r="I2954" s="160"/>
      <c r="J2954" s="160"/>
      <c r="K2954" s="160"/>
    </row>
    <row r="2955" spans="9:11">
      <c r="I2955" s="160"/>
      <c r="J2955" s="160"/>
      <c r="K2955" s="160"/>
    </row>
    <row r="2956" spans="9:11">
      <c r="I2956" s="160"/>
      <c r="J2956" s="160"/>
      <c r="K2956" s="160"/>
    </row>
    <row r="2957" spans="9:11">
      <c r="I2957" s="160"/>
      <c r="J2957" s="160"/>
      <c r="K2957" s="160"/>
    </row>
    <row r="2958" spans="9:11">
      <c r="I2958" s="160"/>
      <c r="J2958" s="160"/>
      <c r="K2958" s="160"/>
    </row>
    <row r="2959" spans="9:11">
      <c r="I2959" s="160"/>
      <c r="J2959" s="160"/>
      <c r="K2959" s="160"/>
    </row>
    <row r="2960" spans="9:11">
      <c r="I2960" s="160"/>
      <c r="J2960" s="160"/>
      <c r="K2960" s="160"/>
    </row>
    <row r="2961" spans="9:11">
      <c r="I2961" s="160"/>
      <c r="J2961" s="160"/>
      <c r="K2961" s="160"/>
    </row>
    <row r="2962" spans="9:11">
      <c r="I2962" s="160"/>
      <c r="J2962" s="160"/>
      <c r="K2962" s="160"/>
    </row>
    <row r="2963" spans="9:11">
      <c r="I2963" s="160"/>
      <c r="J2963" s="160"/>
      <c r="K2963" s="160"/>
    </row>
    <row r="2964" spans="9:11">
      <c r="I2964" s="160"/>
      <c r="J2964" s="160"/>
      <c r="K2964" s="160"/>
    </row>
    <row r="2965" spans="9:11">
      <c r="I2965" s="160"/>
      <c r="J2965" s="160"/>
      <c r="K2965" s="160"/>
    </row>
    <row r="2966" spans="9:11">
      <c r="I2966" s="160"/>
      <c r="J2966" s="160"/>
      <c r="K2966" s="160"/>
    </row>
    <row r="2967" spans="9:11">
      <c r="I2967" s="160"/>
      <c r="J2967" s="160"/>
      <c r="K2967" s="160"/>
    </row>
    <row r="2968" spans="9:11">
      <c r="I2968" s="160"/>
      <c r="J2968" s="160"/>
      <c r="K2968" s="160"/>
    </row>
    <row r="2969" spans="9:11">
      <c r="I2969" s="160"/>
      <c r="J2969" s="160"/>
      <c r="K2969" s="160"/>
    </row>
    <row r="2970" spans="9:11">
      <c r="I2970" s="160"/>
      <c r="J2970" s="160"/>
      <c r="K2970" s="160"/>
    </row>
    <row r="2971" spans="9:11">
      <c r="I2971" s="160"/>
      <c r="J2971" s="160"/>
      <c r="K2971" s="160"/>
    </row>
    <row r="2972" spans="9:11">
      <c r="I2972" s="160"/>
      <c r="J2972" s="160"/>
      <c r="K2972" s="160"/>
    </row>
    <row r="2973" spans="9:11">
      <c r="I2973" s="160"/>
      <c r="J2973" s="160"/>
      <c r="K2973" s="160"/>
    </row>
    <row r="2974" spans="9:11">
      <c r="I2974" s="160"/>
      <c r="J2974" s="160"/>
      <c r="K2974" s="160"/>
    </row>
    <row r="2975" spans="9:11">
      <c r="I2975" s="160"/>
      <c r="J2975" s="160"/>
      <c r="K2975" s="160"/>
    </row>
    <row r="2976" spans="9:11">
      <c r="I2976" s="160"/>
      <c r="J2976" s="160"/>
      <c r="K2976" s="160"/>
    </row>
    <row r="2977" spans="9:11">
      <c r="I2977" s="160"/>
      <c r="J2977" s="160"/>
      <c r="K2977" s="160"/>
    </row>
    <row r="2978" spans="9:11">
      <c r="I2978" s="160"/>
      <c r="J2978" s="160"/>
      <c r="K2978" s="160"/>
    </row>
    <row r="2979" spans="9:11">
      <c r="I2979" s="160"/>
      <c r="J2979" s="160"/>
      <c r="K2979" s="160"/>
    </row>
    <row r="2980" spans="9:11">
      <c r="I2980" s="160"/>
      <c r="J2980" s="160"/>
      <c r="K2980" s="160"/>
    </row>
    <row r="2981" spans="9:11">
      <c r="I2981" s="160"/>
      <c r="J2981" s="160"/>
      <c r="K2981" s="160"/>
    </row>
    <row r="2982" spans="9:11">
      <c r="I2982" s="160"/>
      <c r="J2982" s="160"/>
      <c r="K2982" s="160"/>
    </row>
    <row r="2983" spans="9:11">
      <c r="I2983" s="160"/>
      <c r="J2983" s="160"/>
      <c r="K2983" s="160"/>
    </row>
    <row r="2984" spans="9:11">
      <c r="I2984" s="160"/>
      <c r="J2984" s="160"/>
      <c r="K2984" s="160"/>
    </row>
    <row r="2985" spans="9:11">
      <c r="I2985" s="160"/>
      <c r="J2985" s="160"/>
      <c r="K2985" s="160"/>
    </row>
    <row r="2986" spans="9:11">
      <c r="I2986" s="160"/>
      <c r="J2986" s="160"/>
      <c r="K2986" s="160"/>
    </row>
    <row r="2987" spans="9:11">
      <c r="I2987" s="160"/>
      <c r="J2987" s="160"/>
      <c r="K2987" s="160"/>
    </row>
    <row r="2988" spans="9:11">
      <c r="I2988" s="160"/>
      <c r="J2988" s="160"/>
      <c r="K2988" s="160"/>
    </row>
    <row r="2989" spans="9:11">
      <c r="I2989" s="160"/>
      <c r="J2989" s="160"/>
      <c r="K2989" s="160"/>
    </row>
    <row r="2990" spans="9:11">
      <c r="I2990" s="160"/>
      <c r="J2990" s="160"/>
      <c r="K2990" s="160"/>
    </row>
    <row r="2991" spans="9:11">
      <c r="I2991" s="160"/>
      <c r="J2991" s="160"/>
      <c r="K2991" s="160"/>
    </row>
    <row r="2992" spans="9:11">
      <c r="I2992" s="160"/>
      <c r="J2992" s="160"/>
      <c r="K2992" s="160"/>
    </row>
    <row r="2993" spans="9:11">
      <c r="I2993" s="160"/>
      <c r="J2993" s="160"/>
      <c r="K2993" s="160"/>
    </row>
    <row r="2994" spans="9:11">
      <c r="I2994" s="160"/>
      <c r="J2994" s="160"/>
      <c r="K2994" s="160"/>
    </row>
    <row r="2995" spans="9:11">
      <c r="I2995" s="160"/>
      <c r="J2995" s="160"/>
      <c r="K2995" s="160"/>
    </row>
    <row r="2996" spans="9:11">
      <c r="I2996" s="160"/>
      <c r="J2996" s="160"/>
      <c r="K2996" s="160"/>
    </row>
    <row r="2997" spans="9:11">
      <c r="I2997" s="160"/>
      <c r="J2997" s="160"/>
      <c r="K2997" s="160"/>
    </row>
    <row r="2998" spans="9:11">
      <c r="I2998" s="160"/>
      <c r="J2998" s="160"/>
      <c r="K2998" s="160"/>
    </row>
    <row r="2999" spans="9:11">
      <c r="I2999" s="160"/>
      <c r="J2999" s="160"/>
      <c r="K2999" s="160"/>
    </row>
    <row r="3000" spans="9:11">
      <c r="I3000" s="160"/>
      <c r="J3000" s="160"/>
      <c r="K3000" s="160"/>
    </row>
    <row r="3001" spans="9:11">
      <c r="I3001" s="160"/>
      <c r="J3001" s="160"/>
      <c r="K3001" s="160"/>
    </row>
    <row r="3002" spans="9:11">
      <c r="I3002" s="160"/>
      <c r="J3002" s="160"/>
      <c r="K3002" s="160"/>
    </row>
    <row r="3003" spans="9:11">
      <c r="I3003" s="160"/>
      <c r="J3003" s="160"/>
      <c r="K3003" s="160"/>
    </row>
    <row r="3004" spans="9:11">
      <c r="I3004" s="160"/>
      <c r="J3004" s="160"/>
      <c r="K3004" s="160"/>
    </row>
    <row r="3005" spans="9:11">
      <c r="I3005" s="160"/>
      <c r="J3005" s="160"/>
      <c r="K3005" s="160"/>
    </row>
    <row r="3006" spans="9:11">
      <c r="I3006" s="160"/>
      <c r="J3006" s="160"/>
      <c r="K3006" s="160"/>
    </row>
    <row r="3007" spans="9:11">
      <c r="I3007" s="160"/>
      <c r="J3007" s="160"/>
      <c r="K3007" s="160"/>
    </row>
    <row r="3008" spans="9:11">
      <c r="I3008" s="160"/>
      <c r="J3008" s="160"/>
      <c r="K3008" s="160"/>
    </row>
    <row r="3009" spans="9:11">
      <c r="I3009" s="160"/>
      <c r="J3009" s="160"/>
      <c r="K3009" s="160"/>
    </row>
    <row r="3010" spans="9:11">
      <c r="I3010" s="160"/>
      <c r="J3010" s="160"/>
      <c r="K3010" s="160"/>
    </row>
    <row r="3011" spans="9:11">
      <c r="I3011" s="160"/>
      <c r="J3011" s="160"/>
      <c r="K3011" s="160"/>
    </row>
    <row r="3012" spans="9:11">
      <c r="I3012" s="160"/>
      <c r="J3012" s="160"/>
      <c r="K3012" s="160"/>
    </row>
    <row r="3013" spans="9:11">
      <c r="I3013" s="160"/>
      <c r="J3013" s="160"/>
      <c r="K3013" s="160"/>
    </row>
    <row r="3014" spans="9:11">
      <c r="I3014" s="160"/>
      <c r="J3014" s="160"/>
      <c r="K3014" s="160"/>
    </row>
    <row r="3015" spans="9:11">
      <c r="I3015" s="160"/>
      <c r="J3015" s="160"/>
      <c r="K3015" s="160"/>
    </row>
    <row r="3016" spans="9:11">
      <c r="I3016" s="160"/>
      <c r="J3016" s="160"/>
      <c r="K3016" s="160"/>
    </row>
    <row r="3017" spans="9:11">
      <c r="I3017" s="160"/>
      <c r="J3017" s="160"/>
      <c r="K3017" s="160"/>
    </row>
    <row r="3018" spans="9:11">
      <c r="I3018" s="160"/>
      <c r="J3018" s="160"/>
      <c r="K3018" s="160"/>
    </row>
    <row r="3019" spans="9:11">
      <c r="I3019" s="160"/>
      <c r="J3019" s="160"/>
      <c r="K3019" s="160"/>
    </row>
    <row r="3020" spans="9:11">
      <c r="I3020" s="160"/>
      <c r="J3020" s="160"/>
      <c r="K3020" s="160"/>
    </row>
    <row r="3021" spans="9:11">
      <c r="I3021" s="160"/>
      <c r="J3021" s="160"/>
      <c r="K3021" s="160"/>
    </row>
    <row r="3022" spans="9:11">
      <c r="I3022" s="160"/>
      <c r="J3022" s="160"/>
      <c r="K3022" s="160"/>
    </row>
    <row r="3023" spans="9:11">
      <c r="I3023" s="160"/>
      <c r="J3023" s="160"/>
      <c r="K3023" s="160"/>
    </row>
    <row r="3024" spans="9:11">
      <c r="I3024" s="160"/>
      <c r="J3024" s="160"/>
      <c r="K3024" s="160"/>
    </row>
    <row r="3025" spans="9:11">
      <c r="I3025" s="160"/>
      <c r="J3025" s="160"/>
      <c r="K3025" s="160"/>
    </row>
    <row r="3026" spans="9:11">
      <c r="I3026" s="160"/>
      <c r="J3026" s="160"/>
      <c r="K3026" s="160"/>
    </row>
    <row r="3027" spans="9:11">
      <c r="I3027" s="160"/>
      <c r="J3027" s="160"/>
      <c r="K3027" s="160"/>
    </row>
    <row r="3028" spans="9:11">
      <c r="I3028" s="160"/>
      <c r="J3028" s="160"/>
      <c r="K3028" s="160"/>
    </row>
    <row r="3029" spans="9:11">
      <c r="I3029" s="160"/>
      <c r="J3029" s="160"/>
      <c r="K3029" s="160"/>
    </row>
    <row r="3030" spans="9:11">
      <c r="I3030" s="160"/>
      <c r="J3030" s="160"/>
      <c r="K3030" s="160"/>
    </row>
    <row r="3031" spans="9:11">
      <c r="I3031" s="160"/>
      <c r="J3031" s="160"/>
      <c r="K3031" s="160"/>
    </row>
    <row r="3032" spans="9:11">
      <c r="I3032" s="160"/>
      <c r="J3032" s="160"/>
      <c r="K3032" s="160"/>
    </row>
    <row r="3033" spans="9:11">
      <c r="I3033" s="160"/>
      <c r="J3033" s="160"/>
      <c r="K3033" s="160"/>
    </row>
    <row r="3034" spans="9:11">
      <c r="I3034" s="160"/>
      <c r="J3034" s="160"/>
      <c r="K3034" s="160"/>
    </row>
    <row r="3035" spans="9:11">
      <c r="I3035" s="160"/>
      <c r="J3035" s="160"/>
      <c r="K3035" s="160"/>
    </row>
    <row r="3036" spans="9:11">
      <c r="I3036" s="160"/>
      <c r="J3036" s="160"/>
      <c r="K3036" s="160"/>
    </row>
    <row r="3037" spans="9:11">
      <c r="I3037" s="160"/>
      <c r="J3037" s="160"/>
      <c r="K3037" s="160"/>
    </row>
    <row r="3038" spans="9:11">
      <c r="I3038" s="160"/>
      <c r="J3038" s="160"/>
      <c r="K3038" s="160"/>
    </row>
    <row r="3039" spans="9:11">
      <c r="I3039" s="160"/>
      <c r="J3039" s="160"/>
      <c r="K3039" s="160"/>
    </row>
    <row r="3040" spans="9:11">
      <c r="I3040" s="160"/>
      <c r="J3040" s="160"/>
      <c r="K3040" s="160"/>
    </row>
    <row r="3041" spans="9:11">
      <c r="I3041" s="160"/>
      <c r="J3041" s="160"/>
      <c r="K3041" s="160"/>
    </row>
    <row r="3042" spans="9:11">
      <c r="I3042" s="160"/>
      <c r="J3042" s="160"/>
      <c r="K3042" s="160"/>
    </row>
    <row r="3043" spans="9:11">
      <c r="I3043" s="160"/>
      <c r="J3043" s="160"/>
      <c r="K3043" s="160"/>
    </row>
    <row r="3044" spans="9:11">
      <c r="I3044" s="160"/>
      <c r="J3044" s="160"/>
      <c r="K3044" s="160"/>
    </row>
    <row r="3045" spans="9:11">
      <c r="I3045" s="160"/>
      <c r="J3045" s="160"/>
      <c r="K3045" s="160"/>
    </row>
    <row r="3046" spans="9:11">
      <c r="I3046" s="160"/>
      <c r="J3046" s="160"/>
      <c r="K3046" s="160"/>
    </row>
    <row r="3047" spans="9:11">
      <c r="I3047" s="160"/>
      <c r="J3047" s="160"/>
      <c r="K3047" s="160"/>
    </row>
    <row r="3048" spans="9:11">
      <c r="I3048" s="160"/>
      <c r="J3048" s="160"/>
      <c r="K3048" s="160"/>
    </row>
    <row r="3049" spans="9:11">
      <c r="I3049" s="160"/>
      <c r="J3049" s="160"/>
      <c r="K3049" s="160"/>
    </row>
    <row r="3050" spans="9:11">
      <c r="I3050" s="160"/>
      <c r="J3050" s="160"/>
      <c r="K3050" s="160"/>
    </row>
    <row r="3051" spans="9:11">
      <c r="I3051" s="160"/>
      <c r="J3051" s="160"/>
      <c r="K3051" s="160"/>
    </row>
    <row r="3052" spans="9:11">
      <c r="I3052" s="160"/>
      <c r="J3052" s="160"/>
      <c r="K3052" s="160"/>
    </row>
    <row r="3053" spans="9:11">
      <c r="I3053" s="160"/>
      <c r="J3053" s="160"/>
      <c r="K3053" s="160"/>
    </row>
    <row r="3054" spans="9:11">
      <c r="I3054" s="160"/>
      <c r="J3054" s="160"/>
      <c r="K3054" s="160"/>
    </row>
    <row r="3055" spans="9:11">
      <c r="I3055" s="160"/>
      <c r="J3055" s="160"/>
      <c r="K3055" s="160"/>
    </row>
    <row r="3056" spans="9:11">
      <c r="I3056" s="160"/>
      <c r="J3056" s="160"/>
      <c r="K3056" s="160"/>
    </row>
    <row r="3057" spans="9:11">
      <c r="I3057" s="160"/>
      <c r="J3057" s="160"/>
      <c r="K3057" s="160"/>
    </row>
    <row r="3058" spans="9:11">
      <c r="I3058" s="160"/>
      <c r="J3058" s="160"/>
      <c r="K3058" s="160"/>
    </row>
    <row r="3059" spans="9:11">
      <c r="I3059" s="160"/>
      <c r="J3059" s="160"/>
      <c r="K3059" s="160"/>
    </row>
    <row r="3060" spans="9:11">
      <c r="I3060" s="160"/>
      <c r="J3060" s="160"/>
      <c r="K3060" s="160"/>
    </row>
    <row r="3061" spans="9:11">
      <c r="I3061" s="160"/>
      <c r="J3061" s="160"/>
      <c r="K3061" s="160"/>
    </row>
    <row r="3062" spans="9:11">
      <c r="I3062" s="160"/>
      <c r="J3062" s="160"/>
      <c r="K3062" s="160"/>
    </row>
    <row r="3063" spans="9:11">
      <c r="I3063" s="160"/>
      <c r="J3063" s="160"/>
      <c r="K3063" s="160"/>
    </row>
    <row r="3064" spans="9:11">
      <c r="I3064" s="160"/>
      <c r="J3064" s="160"/>
      <c r="K3064" s="160"/>
    </row>
    <row r="3065" spans="9:11">
      <c r="I3065" s="160"/>
      <c r="J3065" s="160"/>
      <c r="K3065" s="160"/>
    </row>
    <row r="3066" spans="9:11">
      <c r="I3066" s="160"/>
      <c r="J3066" s="160"/>
      <c r="K3066" s="160"/>
    </row>
    <row r="3067" spans="9:11">
      <c r="I3067" s="160"/>
      <c r="J3067" s="160"/>
      <c r="K3067" s="160"/>
    </row>
    <row r="3068" spans="9:11">
      <c r="I3068" s="160"/>
      <c r="J3068" s="160"/>
      <c r="K3068" s="160"/>
    </row>
    <row r="3069" spans="9:11">
      <c r="I3069" s="160"/>
      <c r="J3069" s="160"/>
      <c r="K3069" s="160"/>
    </row>
    <row r="3070" spans="9:11">
      <c r="I3070" s="160"/>
      <c r="J3070" s="160"/>
      <c r="K3070" s="160"/>
    </row>
    <row r="3071" spans="9:11">
      <c r="I3071" s="160"/>
      <c r="J3071" s="160"/>
      <c r="K3071" s="160"/>
    </row>
    <row r="3072" spans="9:11">
      <c r="I3072" s="160"/>
      <c r="J3072" s="160"/>
      <c r="K3072" s="160"/>
    </row>
    <row r="3073" spans="9:11">
      <c r="I3073" s="160"/>
      <c r="J3073" s="160"/>
      <c r="K3073" s="160"/>
    </row>
    <row r="3074" spans="9:11">
      <c r="I3074" s="160"/>
      <c r="J3074" s="160"/>
      <c r="K3074" s="160"/>
    </row>
    <row r="3075" spans="9:11">
      <c r="I3075" s="160"/>
      <c r="J3075" s="160"/>
      <c r="K3075" s="160"/>
    </row>
    <row r="3076" spans="9:11">
      <c r="I3076" s="160"/>
      <c r="J3076" s="160"/>
      <c r="K3076" s="160"/>
    </row>
    <row r="3077" spans="9:11">
      <c r="I3077" s="160"/>
      <c r="J3077" s="160"/>
      <c r="K3077" s="160"/>
    </row>
    <row r="3078" spans="9:11">
      <c r="I3078" s="160"/>
      <c r="J3078" s="160"/>
      <c r="K3078" s="160"/>
    </row>
    <row r="3079" spans="9:11">
      <c r="I3079" s="160"/>
      <c r="J3079" s="160"/>
      <c r="K3079" s="160"/>
    </row>
    <row r="3080" spans="9:11">
      <c r="I3080" s="160"/>
      <c r="J3080" s="160"/>
      <c r="K3080" s="160"/>
    </row>
    <row r="3081" spans="9:11">
      <c r="I3081" s="160"/>
      <c r="J3081" s="160"/>
      <c r="K3081" s="160"/>
    </row>
    <row r="3082" spans="9:11">
      <c r="I3082" s="160"/>
      <c r="J3082" s="160"/>
      <c r="K3082" s="160"/>
    </row>
    <row r="3083" spans="9:11">
      <c r="I3083" s="160"/>
      <c r="J3083" s="160"/>
      <c r="K3083" s="160"/>
    </row>
    <row r="3084" spans="9:11">
      <c r="I3084" s="160"/>
      <c r="J3084" s="160"/>
      <c r="K3084" s="160"/>
    </row>
    <row r="3085" spans="9:11">
      <c r="I3085" s="160"/>
      <c r="J3085" s="160"/>
      <c r="K3085" s="160"/>
    </row>
    <row r="3086" spans="9:11">
      <c r="I3086" s="160"/>
      <c r="J3086" s="160"/>
      <c r="K3086" s="160"/>
    </row>
    <row r="3087" spans="9:11">
      <c r="I3087" s="160"/>
      <c r="J3087" s="160"/>
      <c r="K3087" s="160"/>
    </row>
    <row r="3088" spans="9:11">
      <c r="I3088" s="160"/>
      <c r="J3088" s="160"/>
      <c r="K3088" s="160"/>
    </row>
    <row r="3089" spans="9:11">
      <c r="I3089" s="160"/>
      <c r="J3089" s="160"/>
      <c r="K3089" s="160"/>
    </row>
    <row r="3090" spans="9:11">
      <c r="I3090" s="160"/>
      <c r="J3090" s="160"/>
      <c r="K3090" s="160"/>
    </row>
    <row r="3091" spans="9:11">
      <c r="I3091" s="160"/>
      <c r="J3091" s="160"/>
      <c r="K3091" s="160"/>
    </row>
    <row r="3092" spans="9:11">
      <c r="I3092" s="160"/>
      <c r="J3092" s="160"/>
      <c r="K3092" s="160"/>
    </row>
    <row r="3093" spans="9:11">
      <c r="I3093" s="160"/>
      <c r="J3093" s="160"/>
      <c r="K3093" s="160"/>
    </row>
    <row r="3094" spans="9:11">
      <c r="I3094" s="160"/>
      <c r="J3094" s="160"/>
      <c r="K3094" s="160"/>
    </row>
    <row r="3095" spans="9:11">
      <c r="I3095" s="160"/>
      <c r="J3095" s="160"/>
      <c r="K3095" s="160"/>
    </row>
    <row r="3096" spans="9:11">
      <c r="I3096" s="160"/>
      <c r="J3096" s="160"/>
      <c r="K3096" s="160"/>
    </row>
    <row r="3097" spans="9:11">
      <c r="I3097" s="160"/>
      <c r="J3097" s="160"/>
      <c r="K3097" s="160"/>
    </row>
    <row r="3098" spans="9:11">
      <c r="I3098" s="160"/>
      <c r="J3098" s="160"/>
      <c r="K3098" s="160"/>
    </row>
    <row r="3099" spans="9:11">
      <c r="I3099" s="160"/>
      <c r="J3099" s="160"/>
      <c r="K3099" s="160"/>
    </row>
    <row r="3100" spans="9:11">
      <c r="I3100" s="160"/>
      <c r="J3100" s="160"/>
      <c r="K3100" s="160"/>
    </row>
    <row r="3101" spans="9:11">
      <c r="I3101" s="160"/>
      <c r="J3101" s="160"/>
      <c r="K3101" s="160"/>
    </row>
    <row r="3102" spans="9:11">
      <c r="I3102" s="160"/>
      <c r="J3102" s="160"/>
      <c r="K3102" s="160"/>
    </row>
    <row r="3103" spans="9:11">
      <c r="I3103" s="160"/>
      <c r="J3103" s="160"/>
      <c r="K3103" s="160"/>
    </row>
    <row r="3104" spans="9:11">
      <c r="I3104" s="160"/>
      <c r="J3104" s="160"/>
      <c r="K3104" s="160"/>
    </row>
    <row r="3105" spans="9:11">
      <c r="I3105" s="160"/>
      <c r="J3105" s="160"/>
      <c r="K3105" s="160"/>
    </row>
    <row r="3106" spans="9:11">
      <c r="I3106" s="160"/>
      <c r="J3106" s="160"/>
      <c r="K3106" s="160"/>
    </row>
    <row r="3107" spans="9:11">
      <c r="I3107" s="160"/>
      <c r="J3107" s="160"/>
      <c r="K3107" s="160"/>
    </row>
    <row r="3108" spans="9:11">
      <c r="I3108" s="160"/>
      <c r="J3108" s="160"/>
      <c r="K3108" s="160"/>
    </row>
    <row r="3109" spans="9:11">
      <c r="I3109" s="160"/>
      <c r="J3109" s="160"/>
      <c r="K3109" s="160"/>
    </row>
    <row r="3110" spans="9:11">
      <c r="I3110" s="160"/>
      <c r="J3110" s="160"/>
      <c r="K3110" s="160"/>
    </row>
    <row r="3111" spans="9:11">
      <c r="I3111" s="160"/>
      <c r="J3111" s="160"/>
      <c r="K3111" s="160"/>
    </row>
    <row r="3112" spans="9:11">
      <c r="I3112" s="160"/>
      <c r="J3112" s="160"/>
      <c r="K3112" s="160"/>
    </row>
    <row r="3113" spans="9:11">
      <c r="I3113" s="160"/>
      <c r="J3113" s="160"/>
      <c r="K3113" s="160"/>
    </row>
    <row r="3114" spans="9:11">
      <c r="I3114" s="160"/>
      <c r="J3114" s="160"/>
      <c r="K3114" s="160"/>
    </row>
    <row r="3115" spans="9:11">
      <c r="I3115" s="160"/>
      <c r="J3115" s="160"/>
      <c r="K3115" s="160"/>
    </row>
    <row r="3116" spans="9:11">
      <c r="I3116" s="160"/>
      <c r="J3116" s="160"/>
      <c r="K3116" s="160"/>
    </row>
    <row r="3117" spans="9:11">
      <c r="I3117" s="160"/>
      <c r="J3117" s="160"/>
      <c r="K3117" s="160"/>
    </row>
    <row r="3118" spans="9:11">
      <c r="I3118" s="160"/>
      <c r="J3118" s="160"/>
      <c r="K3118" s="160"/>
    </row>
    <row r="3119" spans="9:11">
      <c r="I3119" s="160"/>
      <c r="J3119" s="160"/>
      <c r="K3119" s="160"/>
    </row>
    <row r="3120" spans="9:11">
      <c r="I3120" s="160"/>
      <c r="J3120" s="160"/>
      <c r="K3120" s="160"/>
    </row>
    <row r="3121" spans="9:11">
      <c r="I3121" s="160"/>
      <c r="J3121" s="160"/>
      <c r="K3121" s="160"/>
    </row>
    <row r="3122" spans="9:11">
      <c r="I3122" s="160"/>
      <c r="J3122" s="160"/>
      <c r="K3122" s="160"/>
    </row>
    <row r="3123" spans="9:11">
      <c r="I3123" s="160"/>
      <c r="J3123" s="160"/>
      <c r="K3123" s="160"/>
    </row>
    <row r="3124" spans="9:11">
      <c r="I3124" s="160"/>
      <c r="J3124" s="160"/>
      <c r="K3124" s="160"/>
    </row>
    <row r="3125" spans="9:11">
      <c r="I3125" s="160"/>
      <c r="J3125" s="160"/>
      <c r="K3125" s="160"/>
    </row>
    <row r="3126" spans="9:11">
      <c r="I3126" s="160"/>
      <c r="J3126" s="160"/>
      <c r="K3126" s="160"/>
    </row>
    <row r="3127" spans="9:11">
      <c r="I3127" s="160"/>
      <c r="J3127" s="160"/>
      <c r="K3127" s="160"/>
    </row>
    <row r="3128" spans="9:11">
      <c r="I3128" s="160"/>
      <c r="J3128" s="160"/>
      <c r="K3128" s="160"/>
    </row>
    <row r="3129" spans="9:11">
      <c r="I3129" s="160"/>
      <c r="J3129" s="160"/>
      <c r="K3129" s="160"/>
    </row>
    <row r="3130" spans="9:11">
      <c r="I3130" s="160"/>
      <c r="J3130" s="160"/>
      <c r="K3130" s="160"/>
    </row>
    <row r="3131" spans="9:11">
      <c r="I3131" s="160"/>
      <c r="J3131" s="160"/>
      <c r="K3131" s="160"/>
    </row>
    <row r="3132" spans="9:11">
      <c r="I3132" s="160"/>
      <c r="J3132" s="160"/>
      <c r="K3132" s="160"/>
    </row>
    <row r="3133" spans="9:11">
      <c r="I3133" s="160"/>
      <c r="J3133" s="160"/>
      <c r="K3133" s="160"/>
    </row>
    <row r="3134" spans="9:11">
      <c r="I3134" s="160"/>
      <c r="J3134" s="160"/>
      <c r="K3134" s="160"/>
    </row>
    <row r="3135" spans="9:11">
      <c r="I3135" s="160"/>
      <c r="J3135" s="160"/>
      <c r="K3135" s="160"/>
    </row>
    <row r="3136" spans="9:11">
      <c r="I3136" s="160"/>
      <c r="J3136" s="160"/>
      <c r="K3136" s="160"/>
    </row>
    <row r="3137" spans="9:11">
      <c r="I3137" s="160"/>
      <c r="J3137" s="160"/>
      <c r="K3137" s="160"/>
    </row>
    <row r="3138" spans="9:11">
      <c r="I3138" s="160"/>
      <c r="J3138" s="160"/>
      <c r="K3138" s="160"/>
    </row>
    <row r="3139" spans="9:11">
      <c r="I3139" s="160"/>
      <c r="J3139" s="160"/>
      <c r="K3139" s="160"/>
    </row>
    <row r="3140" spans="9:11">
      <c r="I3140" s="160"/>
      <c r="J3140" s="160"/>
      <c r="K3140" s="160"/>
    </row>
    <row r="3141" spans="9:11">
      <c r="I3141" s="160"/>
      <c r="J3141" s="160"/>
      <c r="K3141" s="160"/>
    </row>
    <row r="3142" spans="9:11">
      <c r="I3142" s="160"/>
      <c r="J3142" s="160"/>
      <c r="K3142" s="160"/>
    </row>
    <row r="3143" spans="9:11">
      <c r="I3143" s="160"/>
      <c r="J3143" s="160"/>
      <c r="K3143" s="160"/>
    </row>
    <row r="3144" spans="9:11">
      <c r="I3144" s="160"/>
      <c r="J3144" s="160"/>
      <c r="K3144" s="160"/>
    </row>
    <row r="3145" spans="9:11">
      <c r="I3145" s="160"/>
      <c r="J3145" s="160"/>
      <c r="K3145" s="160"/>
    </row>
    <row r="3146" spans="9:11">
      <c r="I3146" s="160"/>
      <c r="J3146" s="160"/>
      <c r="K3146" s="160"/>
    </row>
    <row r="3147" spans="9:11">
      <c r="I3147" s="160"/>
      <c r="J3147" s="160"/>
      <c r="K3147" s="160"/>
    </row>
    <row r="3148" spans="9:11">
      <c r="I3148" s="160"/>
      <c r="J3148" s="160"/>
      <c r="K3148" s="160"/>
    </row>
    <row r="3149" spans="9:11">
      <c r="I3149" s="160"/>
      <c r="J3149" s="160"/>
      <c r="K3149" s="160"/>
    </row>
    <row r="3150" spans="9:11">
      <c r="I3150" s="160"/>
      <c r="J3150" s="160"/>
      <c r="K3150" s="160"/>
    </row>
    <row r="3151" spans="9:11">
      <c r="I3151" s="160"/>
      <c r="J3151" s="160"/>
      <c r="K3151" s="160"/>
    </row>
    <row r="3152" spans="9:11">
      <c r="I3152" s="160"/>
      <c r="J3152" s="160"/>
      <c r="K3152" s="160"/>
    </row>
    <row r="3153" spans="9:11">
      <c r="I3153" s="160"/>
      <c r="J3153" s="160"/>
      <c r="K3153" s="160"/>
    </row>
    <row r="3154" spans="9:11">
      <c r="I3154" s="160"/>
      <c r="J3154" s="160"/>
      <c r="K3154" s="160"/>
    </row>
    <row r="3155" spans="9:11">
      <c r="I3155" s="160"/>
      <c r="J3155" s="160"/>
      <c r="K3155" s="160"/>
    </row>
    <row r="3156" spans="9:11">
      <c r="I3156" s="160"/>
      <c r="J3156" s="160"/>
      <c r="K3156" s="160"/>
    </row>
    <row r="3157" spans="9:11">
      <c r="I3157" s="160"/>
      <c r="J3157" s="160"/>
      <c r="K3157" s="160"/>
    </row>
    <row r="3158" spans="9:11">
      <c r="I3158" s="160"/>
      <c r="J3158" s="160"/>
      <c r="K3158" s="160"/>
    </row>
    <row r="3159" spans="9:11">
      <c r="I3159" s="160"/>
      <c r="J3159" s="160"/>
      <c r="K3159" s="160"/>
    </row>
    <row r="3160" spans="9:11">
      <c r="I3160" s="160"/>
      <c r="J3160" s="160"/>
      <c r="K3160" s="160"/>
    </row>
    <row r="3161" spans="9:11">
      <c r="I3161" s="160"/>
      <c r="J3161" s="160"/>
      <c r="K3161" s="160"/>
    </row>
    <row r="3162" spans="9:11">
      <c r="I3162" s="160"/>
      <c r="J3162" s="160"/>
      <c r="K3162" s="160"/>
    </row>
    <row r="3163" spans="9:11">
      <c r="I3163" s="160"/>
      <c r="J3163" s="160"/>
      <c r="K3163" s="160"/>
    </row>
    <row r="3164" spans="9:11">
      <c r="I3164" s="160"/>
      <c r="J3164" s="160"/>
      <c r="K3164" s="160"/>
    </row>
    <row r="3165" spans="9:11">
      <c r="I3165" s="160"/>
      <c r="J3165" s="160"/>
      <c r="K3165" s="160"/>
    </row>
    <row r="3166" spans="9:11">
      <c r="I3166" s="160"/>
      <c r="J3166" s="160"/>
      <c r="K3166" s="160"/>
    </row>
    <row r="3167" spans="9:11">
      <c r="I3167" s="160"/>
      <c r="J3167" s="160"/>
      <c r="K3167" s="160"/>
    </row>
    <row r="3168" spans="9:11">
      <c r="I3168" s="160"/>
      <c r="J3168" s="160"/>
      <c r="K3168" s="160"/>
    </row>
    <row r="3169" spans="9:11">
      <c r="I3169" s="160"/>
      <c r="J3169" s="160"/>
      <c r="K3169" s="160"/>
    </row>
    <row r="3170" spans="9:11">
      <c r="I3170" s="160"/>
      <c r="J3170" s="160"/>
      <c r="K3170" s="160"/>
    </row>
    <row r="3171" spans="9:11">
      <c r="I3171" s="160"/>
      <c r="J3171" s="160"/>
      <c r="K3171" s="160"/>
    </row>
    <row r="3172" spans="9:11">
      <c r="I3172" s="160"/>
      <c r="J3172" s="160"/>
      <c r="K3172" s="160"/>
    </row>
    <row r="3173" spans="9:11">
      <c r="I3173" s="160"/>
      <c r="J3173" s="160"/>
      <c r="K3173" s="160"/>
    </row>
    <row r="3174" spans="9:11">
      <c r="I3174" s="160"/>
      <c r="J3174" s="160"/>
      <c r="K3174" s="160"/>
    </row>
    <row r="3175" spans="9:11">
      <c r="I3175" s="160"/>
      <c r="J3175" s="160"/>
      <c r="K3175" s="160"/>
    </row>
    <row r="3176" spans="9:11">
      <c r="I3176" s="160"/>
      <c r="J3176" s="160"/>
      <c r="K3176" s="160"/>
    </row>
    <row r="3177" spans="9:11">
      <c r="I3177" s="160"/>
      <c r="J3177" s="160"/>
      <c r="K3177" s="160"/>
    </row>
    <row r="3178" spans="9:11">
      <c r="I3178" s="160"/>
      <c r="J3178" s="160"/>
      <c r="K3178" s="160"/>
    </row>
    <row r="3179" spans="9:11">
      <c r="I3179" s="160"/>
      <c r="J3179" s="160"/>
      <c r="K3179" s="160"/>
    </row>
    <row r="3180" spans="9:11">
      <c r="I3180" s="160"/>
      <c r="J3180" s="160"/>
      <c r="K3180" s="160"/>
    </row>
    <row r="3181" spans="9:11">
      <c r="I3181" s="160"/>
      <c r="J3181" s="160"/>
      <c r="K3181" s="160"/>
    </row>
    <row r="3182" spans="9:11">
      <c r="I3182" s="160"/>
      <c r="J3182" s="160"/>
      <c r="K3182" s="160"/>
    </row>
    <row r="3183" spans="9:11">
      <c r="I3183" s="160"/>
      <c r="J3183" s="160"/>
      <c r="K3183" s="160"/>
    </row>
    <row r="3184" spans="9:11">
      <c r="I3184" s="160"/>
      <c r="J3184" s="160"/>
      <c r="K3184" s="160"/>
    </row>
    <row r="3185" spans="9:11">
      <c r="I3185" s="160"/>
      <c r="J3185" s="160"/>
      <c r="K3185" s="160"/>
    </row>
    <row r="3186" spans="9:11">
      <c r="I3186" s="160"/>
      <c r="J3186" s="160"/>
      <c r="K3186" s="160"/>
    </row>
    <row r="3187" spans="9:11">
      <c r="I3187" s="160"/>
      <c r="J3187" s="160"/>
      <c r="K3187" s="160"/>
    </row>
    <row r="3188" spans="9:11">
      <c r="I3188" s="160"/>
      <c r="J3188" s="160"/>
      <c r="K3188" s="160"/>
    </row>
    <row r="3189" spans="9:11">
      <c r="I3189" s="160"/>
      <c r="J3189" s="160"/>
      <c r="K3189" s="160"/>
    </row>
    <row r="3190" spans="9:11">
      <c r="I3190" s="160"/>
      <c r="J3190" s="160"/>
      <c r="K3190" s="160"/>
    </row>
    <row r="3191" spans="9:11">
      <c r="I3191" s="160"/>
      <c r="J3191" s="160"/>
      <c r="K3191" s="160"/>
    </row>
    <row r="3192" spans="9:11">
      <c r="I3192" s="160"/>
      <c r="J3192" s="160"/>
      <c r="K3192" s="160"/>
    </row>
    <row r="3193" spans="9:11">
      <c r="I3193" s="160"/>
      <c r="J3193" s="160"/>
      <c r="K3193" s="160"/>
    </row>
    <row r="3194" spans="9:11">
      <c r="I3194" s="160"/>
      <c r="J3194" s="160"/>
      <c r="K3194" s="160"/>
    </row>
    <row r="3195" spans="9:11">
      <c r="I3195" s="160"/>
      <c r="J3195" s="160"/>
      <c r="K3195" s="160"/>
    </row>
    <row r="3196" spans="9:11">
      <c r="I3196" s="160"/>
      <c r="J3196" s="160"/>
      <c r="K3196" s="160"/>
    </row>
    <row r="3197" spans="9:11">
      <c r="I3197" s="160"/>
      <c r="J3197" s="160"/>
      <c r="K3197" s="160"/>
    </row>
    <row r="3198" spans="9:11">
      <c r="I3198" s="160"/>
      <c r="J3198" s="160"/>
      <c r="K3198" s="160"/>
    </row>
    <row r="3199" spans="9:11">
      <c r="I3199" s="160"/>
      <c r="J3199" s="160"/>
      <c r="K3199" s="160"/>
    </row>
    <row r="3200" spans="9:11">
      <c r="I3200" s="160"/>
      <c r="J3200" s="160"/>
      <c r="K3200" s="160"/>
    </row>
    <row r="3201" spans="9:11">
      <c r="I3201" s="160"/>
      <c r="J3201" s="160"/>
      <c r="K3201" s="160"/>
    </row>
    <row r="3202" spans="9:11">
      <c r="I3202" s="160"/>
      <c r="J3202" s="160"/>
      <c r="K3202" s="160"/>
    </row>
    <row r="3203" spans="9:11">
      <c r="I3203" s="160"/>
      <c r="J3203" s="160"/>
      <c r="K3203" s="160"/>
    </row>
    <row r="3204" spans="9:11">
      <c r="I3204" s="160"/>
      <c r="J3204" s="160"/>
      <c r="K3204" s="160"/>
    </row>
    <row r="3205" spans="9:11">
      <c r="I3205" s="160"/>
      <c r="J3205" s="160"/>
      <c r="K3205" s="160"/>
    </row>
    <row r="3206" spans="9:11">
      <c r="I3206" s="160"/>
      <c r="J3206" s="160"/>
      <c r="K3206" s="160"/>
    </row>
    <row r="3207" spans="9:11">
      <c r="I3207" s="160"/>
      <c r="J3207" s="160"/>
      <c r="K3207" s="160"/>
    </row>
    <row r="3208" spans="9:11">
      <c r="I3208" s="160"/>
      <c r="J3208" s="160"/>
      <c r="K3208" s="160"/>
    </row>
    <row r="3209" spans="9:11">
      <c r="I3209" s="160"/>
      <c r="J3209" s="160"/>
      <c r="K3209" s="160"/>
    </row>
    <row r="3210" spans="9:11">
      <c r="I3210" s="160"/>
      <c r="J3210" s="160"/>
      <c r="K3210" s="160"/>
    </row>
    <row r="3211" spans="9:11">
      <c r="I3211" s="160"/>
      <c r="J3211" s="160"/>
      <c r="K3211" s="160"/>
    </row>
    <row r="3212" spans="9:11">
      <c r="I3212" s="160"/>
      <c r="J3212" s="160"/>
      <c r="K3212" s="160"/>
    </row>
    <row r="3213" spans="9:11">
      <c r="I3213" s="160"/>
      <c r="J3213" s="160"/>
      <c r="K3213" s="160"/>
    </row>
    <row r="3214" spans="9:11">
      <c r="I3214" s="160"/>
      <c r="J3214" s="160"/>
      <c r="K3214" s="160"/>
    </row>
    <row r="3215" spans="9:11">
      <c r="I3215" s="160"/>
      <c r="J3215" s="160"/>
      <c r="K3215" s="160"/>
    </row>
    <row r="3216" spans="9:11">
      <c r="I3216" s="160"/>
      <c r="J3216" s="160"/>
      <c r="K3216" s="160"/>
    </row>
    <row r="3217" spans="9:11">
      <c r="I3217" s="160"/>
      <c r="J3217" s="160"/>
      <c r="K3217" s="160"/>
    </row>
    <row r="3218" spans="9:11">
      <c r="I3218" s="160"/>
      <c r="J3218" s="160"/>
      <c r="K3218" s="160"/>
    </row>
    <row r="3219" spans="9:11">
      <c r="I3219" s="160"/>
      <c r="J3219" s="160"/>
      <c r="K3219" s="160"/>
    </row>
    <row r="3220" spans="9:11">
      <c r="I3220" s="160"/>
      <c r="J3220" s="160"/>
      <c r="K3220" s="160"/>
    </row>
    <row r="3221" spans="9:11">
      <c r="I3221" s="160"/>
      <c r="J3221" s="160"/>
      <c r="K3221" s="160"/>
    </row>
    <row r="3222" spans="9:11">
      <c r="I3222" s="160"/>
      <c r="J3222" s="160"/>
      <c r="K3222" s="160"/>
    </row>
    <row r="3223" spans="9:11">
      <c r="I3223" s="160"/>
      <c r="J3223" s="160"/>
      <c r="K3223" s="160"/>
    </row>
    <row r="3224" spans="9:11">
      <c r="I3224" s="160"/>
      <c r="J3224" s="160"/>
      <c r="K3224" s="160"/>
    </row>
    <row r="3225" spans="9:11">
      <c r="I3225" s="160"/>
      <c r="J3225" s="160"/>
      <c r="K3225" s="160"/>
    </row>
    <row r="3226" spans="9:11">
      <c r="I3226" s="160"/>
      <c r="J3226" s="160"/>
      <c r="K3226" s="160"/>
    </row>
    <row r="3227" spans="9:11">
      <c r="I3227" s="160"/>
      <c r="J3227" s="160"/>
      <c r="K3227" s="160"/>
    </row>
    <row r="3228" spans="9:11">
      <c r="I3228" s="160"/>
      <c r="J3228" s="160"/>
      <c r="K3228" s="160"/>
    </row>
    <row r="3229" spans="9:11">
      <c r="I3229" s="160"/>
      <c r="J3229" s="160"/>
      <c r="K3229" s="160"/>
    </row>
    <row r="3230" spans="9:11">
      <c r="I3230" s="160"/>
      <c r="J3230" s="160"/>
      <c r="K3230" s="160"/>
    </row>
    <row r="3231" spans="9:11">
      <c r="I3231" s="160"/>
      <c r="J3231" s="160"/>
      <c r="K3231" s="160"/>
    </row>
    <row r="3232" spans="9:11">
      <c r="I3232" s="160"/>
      <c r="J3232" s="160"/>
      <c r="K3232" s="160"/>
    </row>
    <row r="3233" spans="9:11">
      <c r="I3233" s="160"/>
      <c r="J3233" s="160"/>
      <c r="K3233" s="160"/>
    </row>
    <row r="3234" spans="9:11">
      <c r="I3234" s="160"/>
      <c r="J3234" s="160"/>
      <c r="K3234" s="160"/>
    </row>
    <row r="3235" spans="9:11">
      <c r="I3235" s="160"/>
      <c r="J3235" s="160"/>
      <c r="K3235" s="160"/>
    </row>
    <row r="3236" spans="9:11">
      <c r="I3236" s="160"/>
      <c r="J3236" s="160"/>
      <c r="K3236" s="160"/>
    </row>
    <row r="3237" spans="9:11">
      <c r="I3237" s="160"/>
      <c r="J3237" s="160"/>
      <c r="K3237" s="160"/>
    </row>
    <row r="3238" spans="9:11">
      <c r="I3238" s="160"/>
      <c r="J3238" s="160"/>
      <c r="K3238" s="160"/>
    </row>
    <row r="3239" spans="9:11">
      <c r="I3239" s="160"/>
      <c r="J3239" s="160"/>
      <c r="K3239" s="160"/>
    </row>
    <row r="3240" spans="9:11">
      <c r="I3240" s="160"/>
      <c r="J3240" s="160"/>
      <c r="K3240" s="160"/>
    </row>
    <row r="3241" spans="9:11">
      <c r="I3241" s="160"/>
      <c r="J3241" s="160"/>
      <c r="K3241" s="160"/>
    </row>
    <row r="3242" spans="9:11">
      <c r="I3242" s="160"/>
      <c r="J3242" s="160"/>
      <c r="K3242" s="160"/>
    </row>
    <row r="3243" spans="9:11">
      <c r="I3243" s="160"/>
      <c r="J3243" s="160"/>
      <c r="K3243" s="160"/>
    </row>
    <row r="3244" spans="9:11">
      <c r="I3244" s="160"/>
      <c r="J3244" s="160"/>
      <c r="K3244" s="160"/>
    </row>
    <row r="3245" spans="9:11">
      <c r="I3245" s="160"/>
      <c r="J3245" s="160"/>
      <c r="K3245" s="160"/>
    </row>
    <row r="3246" spans="9:11">
      <c r="I3246" s="160"/>
      <c r="J3246" s="160"/>
      <c r="K3246" s="160"/>
    </row>
    <row r="3247" spans="9:11">
      <c r="I3247" s="160"/>
      <c r="J3247" s="160"/>
      <c r="K3247" s="160"/>
    </row>
    <row r="3248" spans="9:11">
      <c r="I3248" s="160"/>
      <c r="J3248" s="160"/>
      <c r="K3248" s="160"/>
    </row>
    <row r="3249" spans="9:11">
      <c r="I3249" s="160"/>
      <c r="J3249" s="160"/>
      <c r="K3249" s="160"/>
    </row>
    <row r="3250" spans="9:11">
      <c r="I3250" s="160"/>
      <c r="J3250" s="160"/>
      <c r="K3250" s="160"/>
    </row>
    <row r="3251" spans="9:11">
      <c r="I3251" s="160"/>
      <c r="J3251" s="160"/>
      <c r="K3251" s="160"/>
    </row>
    <row r="3252" spans="9:11">
      <c r="I3252" s="160"/>
      <c r="J3252" s="160"/>
      <c r="K3252" s="160"/>
    </row>
    <row r="3253" spans="9:11">
      <c r="I3253" s="160"/>
      <c r="J3253" s="160"/>
      <c r="K3253" s="160"/>
    </row>
    <row r="3254" spans="9:11">
      <c r="I3254" s="160"/>
      <c r="J3254" s="160"/>
      <c r="K3254" s="160"/>
    </row>
    <row r="3255" spans="9:11">
      <c r="I3255" s="160"/>
      <c r="J3255" s="160"/>
      <c r="K3255" s="160"/>
    </row>
    <row r="3256" spans="9:11">
      <c r="I3256" s="160"/>
      <c r="J3256" s="160"/>
      <c r="K3256" s="160"/>
    </row>
    <row r="3257" spans="9:11">
      <c r="I3257" s="160"/>
      <c r="J3257" s="160"/>
      <c r="K3257" s="160"/>
    </row>
    <row r="3258" spans="9:11">
      <c r="I3258" s="160"/>
      <c r="J3258" s="160"/>
      <c r="K3258" s="160"/>
    </row>
    <row r="3259" spans="9:11">
      <c r="I3259" s="160"/>
      <c r="J3259" s="160"/>
      <c r="K3259" s="160"/>
    </row>
    <row r="3260" spans="9:11">
      <c r="I3260" s="160"/>
      <c r="J3260" s="160"/>
      <c r="K3260" s="160"/>
    </row>
    <row r="3261" spans="9:11">
      <c r="I3261" s="160"/>
      <c r="J3261" s="160"/>
      <c r="K3261" s="160"/>
    </row>
    <row r="3262" spans="9:11">
      <c r="I3262" s="160"/>
      <c r="J3262" s="160"/>
      <c r="K3262" s="160"/>
    </row>
    <row r="3263" spans="9:11">
      <c r="I3263" s="160"/>
      <c r="J3263" s="160"/>
      <c r="K3263" s="160"/>
    </row>
    <row r="3264" spans="9:11">
      <c r="I3264" s="160"/>
      <c r="J3264" s="160"/>
      <c r="K3264" s="160"/>
    </row>
    <row r="3265" spans="9:11">
      <c r="I3265" s="160"/>
      <c r="J3265" s="160"/>
      <c r="K3265" s="160"/>
    </row>
    <row r="3266" spans="9:11">
      <c r="I3266" s="160"/>
      <c r="J3266" s="160"/>
      <c r="K3266" s="160"/>
    </row>
    <row r="3267" spans="9:11">
      <c r="I3267" s="160"/>
      <c r="J3267" s="160"/>
      <c r="K3267" s="160"/>
    </row>
    <row r="3268" spans="9:11">
      <c r="I3268" s="160"/>
      <c r="J3268" s="160"/>
      <c r="K3268" s="160"/>
    </row>
    <row r="3269" spans="9:11">
      <c r="I3269" s="160"/>
      <c r="J3269" s="160"/>
      <c r="K3269" s="160"/>
    </row>
    <row r="3270" spans="9:11">
      <c r="I3270" s="160"/>
      <c r="J3270" s="160"/>
      <c r="K3270" s="160"/>
    </row>
    <row r="3271" spans="9:11">
      <c r="I3271" s="160"/>
      <c r="J3271" s="160"/>
      <c r="K3271" s="160"/>
    </row>
    <row r="3272" spans="9:11">
      <c r="I3272" s="160"/>
      <c r="J3272" s="160"/>
      <c r="K3272" s="160"/>
    </row>
    <row r="3273" spans="9:11">
      <c r="I3273" s="160"/>
      <c r="J3273" s="160"/>
      <c r="K3273" s="160"/>
    </row>
    <row r="3274" spans="9:11">
      <c r="I3274" s="160"/>
      <c r="J3274" s="160"/>
      <c r="K3274" s="160"/>
    </row>
    <row r="3275" spans="9:11">
      <c r="I3275" s="160"/>
      <c r="J3275" s="160"/>
      <c r="K3275" s="160"/>
    </row>
    <row r="3276" spans="9:11">
      <c r="I3276" s="160"/>
      <c r="J3276" s="160"/>
      <c r="K3276" s="160"/>
    </row>
    <row r="3277" spans="9:11">
      <c r="I3277" s="160"/>
      <c r="J3277" s="160"/>
      <c r="K3277" s="160"/>
    </row>
    <row r="3278" spans="9:11">
      <c r="I3278" s="160"/>
      <c r="J3278" s="160"/>
      <c r="K3278" s="160"/>
    </row>
    <row r="3279" spans="9:11">
      <c r="I3279" s="160"/>
      <c r="J3279" s="160"/>
      <c r="K3279" s="160"/>
    </row>
    <row r="3280" spans="9:11">
      <c r="I3280" s="160"/>
      <c r="J3280" s="160"/>
      <c r="K3280" s="160"/>
    </row>
    <row r="3281" spans="9:11">
      <c r="I3281" s="160"/>
      <c r="J3281" s="160"/>
      <c r="K3281" s="160"/>
    </row>
    <row r="3282" spans="9:11">
      <c r="I3282" s="160"/>
      <c r="J3282" s="160"/>
      <c r="K3282" s="160"/>
    </row>
    <row r="3283" spans="9:11">
      <c r="I3283" s="160"/>
      <c r="J3283" s="160"/>
      <c r="K3283" s="160"/>
    </row>
    <row r="3284" spans="9:11">
      <c r="I3284" s="160"/>
      <c r="J3284" s="160"/>
      <c r="K3284" s="160"/>
    </row>
    <row r="3285" spans="9:11">
      <c r="I3285" s="160"/>
      <c r="J3285" s="160"/>
      <c r="K3285" s="160"/>
    </row>
    <row r="3286" spans="9:11">
      <c r="I3286" s="160"/>
      <c r="J3286" s="160"/>
      <c r="K3286" s="160"/>
    </row>
    <row r="3287" spans="9:11">
      <c r="I3287" s="160"/>
      <c r="J3287" s="160"/>
      <c r="K3287" s="160"/>
    </row>
    <row r="3288" spans="9:11">
      <c r="I3288" s="160"/>
      <c r="J3288" s="160"/>
      <c r="K3288" s="160"/>
    </row>
    <row r="3289" spans="9:11">
      <c r="I3289" s="160"/>
      <c r="J3289" s="160"/>
      <c r="K3289" s="160"/>
    </row>
    <row r="3290" spans="9:11">
      <c r="I3290" s="160"/>
      <c r="J3290" s="160"/>
      <c r="K3290" s="160"/>
    </row>
    <row r="3291" spans="9:11">
      <c r="I3291" s="160"/>
      <c r="J3291" s="160"/>
      <c r="K3291" s="160"/>
    </row>
    <row r="3292" spans="9:11">
      <c r="I3292" s="160"/>
      <c r="J3292" s="160"/>
      <c r="K3292" s="160"/>
    </row>
    <row r="3293" spans="9:11">
      <c r="I3293" s="160"/>
      <c r="J3293" s="160"/>
      <c r="K3293" s="160"/>
    </row>
    <row r="3294" spans="9:11">
      <c r="I3294" s="160"/>
      <c r="J3294" s="160"/>
      <c r="K3294" s="160"/>
    </row>
    <row r="3295" spans="9:11">
      <c r="I3295" s="160"/>
      <c r="J3295" s="160"/>
      <c r="K3295" s="160"/>
    </row>
    <row r="3296" spans="9:11">
      <c r="I3296" s="160"/>
      <c r="J3296" s="160"/>
      <c r="K3296" s="160"/>
    </row>
    <row r="3297" spans="9:11">
      <c r="I3297" s="160"/>
      <c r="J3297" s="160"/>
      <c r="K3297" s="160"/>
    </row>
    <row r="3298" spans="9:11">
      <c r="I3298" s="160"/>
      <c r="J3298" s="160"/>
      <c r="K3298" s="160"/>
    </row>
    <row r="3299" spans="9:11">
      <c r="I3299" s="160"/>
      <c r="J3299" s="160"/>
      <c r="K3299" s="160"/>
    </row>
    <row r="3300" spans="9:11">
      <c r="I3300" s="160"/>
      <c r="J3300" s="160"/>
      <c r="K3300" s="160"/>
    </row>
    <row r="3301" spans="9:11">
      <c r="I3301" s="160"/>
      <c r="J3301" s="160"/>
      <c r="K3301" s="160"/>
    </row>
    <row r="3302" spans="9:11">
      <c r="I3302" s="160"/>
      <c r="J3302" s="160"/>
      <c r="K3302" s="160"/>
    </row>
    <row r="3303" spans="9:11">
      <c r="I3303" s="160"/>
      <c r="J3303" s="160"/>
      <c r="K3303" s="160"/>
    </row>
    <row r="3304" spans="9:11">
      <c r="I3304" s="160"/>
      <c r="J3304" s="160"/>
      <c r="K3304" s="160"/>
    </row>
    <row r="3305" spans="9:11">
      <c r="I3305" s="160"/>
      <c r="J3305" s="160"/>
      <c r="K3305" s="160"/>
    </row>
    <row r="3306" spans="9:11">
      <c r="I3306" s="160"/>
      <c r="J3306" s="160"/>
      <c r="K3306" s="160"/>
    </row>
    <row r="3307" spans="9:11">
      <c r="I3307" s="160"/>
      <c r="J3307" s="160"/>
      <c r="K3307" s="160"/>
    </row>
    <row r="3308" spans="9:11">
      <c r="I3308" s="160"/>
      <c r="J3308" s="160"/>
      <c r="K3308" s="160"/>
    </row>
    <row r="3309" spans="9:11">
      <c r="I3309" s="160"/>
      <c r="J3309" s="160"/>
      <c r="K3309" s="160"/>
    </row>
    <row r="3310" spans="9:11">
      <c r="I3310" s="160"/>
      <c r="J3310" s="160"/>
      <c r="K3310" s="160"/>
    </row>
    <row r="3311" spans="9:11">
      <c r="I3311" s="160"/>
      <c r="J3311" s="160"/>
      <c r="K3311" s="160"/>
    </row>
    <row r="3312" spans="9:11">
      <c r="I3312" s="160"/>
      <c r="J3312" s="160"/>
      <c r="K3312" s="160"/>
    </row>
    <row r="3313" spans="9:11">
      <c r="I3313" s="160"/>
      <c r="J3313" s="160"/>
      <c r="K3313" s="160"/>
    </row>
    <row r="3314" spans="9:11">
      <c r="I3314" s="160"/>
      <c r="J3314" s="160"/>
      <c r="K3314" s="160"/>
    </row>
    <row r="3315" spans="9:11">
      <c r="I3315" s="160"/>
      <c r="J3315" s="160"/>
      <c r="K3315" s="160"/>
    </row>
    <row r="3316" spans="9:11">
      <c r="I3316" s="160"/>
      <c r="J3316" s="160"/>
      <c r="K3316" s="160"/>
    </row>
    <row r="3317" spans="9:11">
      <c r="I3317" s="160"/>
      <c r="J3317" s="160"/>
      <c r="K3317" s="160"/>
    </row>
    <row r="3318" spans="9:11">
      <c r="I3318" s="160"/>
      <c r="J3318" s="160"/>
      <c r="K3318" s="160"/>
    </row>
    <row r="3319" spans="9:11">
      <c r="I3319" s="160"/>
      <c r="J3319" s="160"/>
      <c r="K3319" s="160"/>
    </row>
    <row r="3320" spans="9:11">
      <c r="I3320" s="160"/>
      <c r="J3320" s="160"/>
      <c r="K3320" s="160"/>
    </row>
    <row r="3321" spans="9:11">
      <c r="I3321" s="160"/>
      <c r="J3321" s="160"/>
      <c r="K3321" s="160"/>
    </row>
    <row r="3322" spans="9:11">
      <c r="I3322" s="160"/>
      <c r="J3322" s="160"/>
      <c r="K3322" s="160"/>
    </row>
    <row r="3323" spans="9:11">
      <c r="I3323" s="160"/>
      <c r="J3323" s="160"/>
      <c r="K3323" s="160"/>
    </row>
    <row r="3324" spans="9:11">
      <c r="I3324" s="160"/>
      <c r="J3324" s="160"/>
      <c r="K3324" s="160"/>
    </row>
    <row r="3325" spans="9:11">
      <c r="I3325" s="160"/>
      <c r="J3325" s="160"/>
      <c r="K3325" s="160"/>
    </row>
    <row r="3326" spans="9:11">
      <c r="I3326" s="160"/>
      <c r="J3326" s="160"/>
      <c r="K3326" s="160"/>
    </row>
    <row r="3327" spans="9:11">
      <c r="I3327" s="160"/>
      <c r="J3327" s="160"/>
      <c r="K3327" s="160"/>
    </row>
    <row r="3328" spans="9:11">
      <c r="I3328" s="160"/>
      <c r="J3328" s="160"/>
      <c r="K3328" s="160"/>
    </row>
    <row r="3329" spans="9:11">
      <c r="I3329" s="160"/>
      <c r="J3329" s="160"/>
      <c r="K3329" s="160"/>
    </row>
    <row r="3330" spans="9:11">
      <c r="I3330" s="160"/>
      <c r="J3330" s="160"/>
      <c r="K3330" s="160"/>
    </row>
    <row r="3331" spans="9:11">
      <c r="I3331" s="160"/>
      <c r="J3331" s="160"/>
      <c r="K3331" s="160"/>
    </row>
    <row r="3332" spans="9:11">
      <c r="I3332" s="160"/>
      <c r="J3332" s="160"/>
      <c r="K3332" s="160"/>
    </row>
    <row r="3333" spans="9:11">
      <c r="I3333" s="160"/>
      <c r="J3333" s="160"/>
      <c r="K3333" s="160"/>
    </row>
    <row r="3334" spans="9:11">
      <c r="I3334" s="160"/>
      <c r="J3334" s="160"/>
      <c r="K3334" s="160"/>
    </row>
    <row r="3335" spans="9:11">
      <c r="I3335" s="160"/>
      <c r="J3335" s="160"/>
      <c r="K3335" s="160"/>
    </row>
    <row r="3336" spans="9:11">
      <c r="I3336" s="160"/>
      <c r="J3336" s="160"/>
      <c r="K3336" s="160"/>
    </row>
    <row r="3337" spans="9:11">
      <c r="I3337" s="160"/>
      <c r="J3337" s="160"/>
      <c r="K3337" s="160"/>
    </row>
    <row r="3338" spans="9:11">
      <c r="I3338" s="160"/>
      <c r="J3338" s="160"/>
      <c r="K3338" s="160"/>
    </row>
    <row r="3339" spans="9:11">
      <c r="I3339" s="160"/>
      <c r="J3339" s="160"/>
      <c r="K3339" s="160"/>
    </row>
    <row r="3340" spans="9:11">
      <c r="I3340" s="160"/>
      <c r="J3340" s="160"/>
      <c r="K3340" s="160"/>
    </row>
    <row r="3341" spans="9:11">
      <c r="I3341" s="160"/>
      <c r="J3341" s="160"/>
      <c r="K3341" s="160"/>
    </row>
    <row r="3342" spans="9:11">
      <c r="I3342" s="160"/>
      <c r="J3342" s="160"/>
      <c r="K3342" s="160"/>
    </row>
    <row r="3343" spans="9:11">
      <c r="I3343" s="160"/>
      <c r="J3343" s="160"/>
      <c r="K3343" s="160"/>
    </row>
    <row r="3344" spans="9:11">
      <c r="I3344" s="160"/>
      <c r="J3344" s="160"/>
      <c r="K3344" s="160"/>
    </row>
    <row r="3345" spans="9:11">
      <c r="I3345" s="160"/>
      <c r="J3345" s="160"/>
      <c r="K3345" s="160"/>
    </row>
    <row r="3346" spans="9:11">
      <c r="I3346" s="160"/>
      <c r="J3346" s="160"/>
      <c r="K3346" s="160"/>
    </row>
    <row r="3347" spans="9:11">
      <c r="I3347" s="160"/>
      <c r="J3347" s="160"/>
      <c r="K3347" s="160"/>
    </row>
    <row r="3348" spans="9:11">
      <c r="I3348" s="160"/>
      <c r="J3348" s="160"/>
      <c r="K3348" s="160"/>
    </row>
    <row r="3349" spans="9:11">
      <c r="I3349" s="160"/>
      <c r="J3349" s="160"/>
      <c r="K3349" s="160"/>
    </row>
    <row r="3350" spans="9:11">
      <c r="I3350" s="160"/>
      <c r="J3350" s="160"/>
      <c r="K3350" s="160"/>
    </row>
    <row r="3351" spans="9:11">
      <c r="I3351" s="160"/>
      <c r="J3351" s="160"/>
      <c r="K3351" s="160"/>
    </row>
    <row r="3352" spans="9:11">
      <c r="I3352" s="160"/>
      <c r="J3352" s="160"/>
      <c r="K3352" s="160"/>
    </row>
    <row r="3353" spans="9:11">
      <c r="I3353" s="160"/>
      <c r="J3353" s="160"/>
      <c r="K3353" s="160"/>
    </row>
    <row r="3354" spans="9:11">
      <c r="I3354" s="160"/>
      <c r="J3354" s="160"/>
      <c r="K3354" s="160"/>
    </row>
    <row r="3355" spans="9:11">
      <c r="I3355" s="160"/>
      <c r="J3355" s="160"/>
      <c r="K3355" s="160"/>
    </row>
    <row r="3356" spans="9:11">
      <c r="I3356" s="160"/>
      <c r="J3356" s="160"/>
      <c r="K3356" s="160"/>
    </row>
    <row r="3357" spans="9:11">
      <c r="I3357" s="160"/>
      <c r="J3357" s="160"/>
      <c r="K3357" s="160"/>
    </row>
    <row r="3358" spans="9:11">
      <c r="I3358" s="160"/>
      <c r="J3358" s="160"/>
      <c r="K3358" s="160"/>
    </row>
    <row r="3359" spans="9:11">
      <c r="I3359" s="160"/>
      <c r="J3359" s="160"/>
      <c r="K3359" s="160"/>
    </row>
    <row r="3360" spans="9:11">
      <c r="I3360" s="160"/>
      <c r="J3360" s="160"/>
      <c r="K3360" s="160"/>
    </row>
    <row r="3361" spans="9:11">
      <c r="I3361" s="160"/>
      <c r="J3361" s="160"/>
      <c r="K3361" s="160"/>
    </row>
    <row r="3362" spans="9:11">
      <c r="I3362" s="160"/>
      <c r="J3362" s="160"/>
      <c r="K3362" s="160"/>
    </row>
    <row r="3363" spans="9:11">
      <c r="I3363" s="160"/>
      <c r="J3363" s="160"/>
      <c r="K3363" s="160"/>
    </row>
    <row r="3364" spans="9:11">
      <c r="I3364" s="160"/>
      <c r="J3364" s="160"/>
      <c r="K3364" s="160"/>
    </row>
    <row r="3365" spans="9:11">
      <c r="I3365" s="160"/>
      <c r="J3365" s="160"/>
      <c r="K3365" s="160"/>
    </row>
    <row r="3366" spans="9:11">
      <c r="I3366" s="160"/>
      <c r="J3366" s="160"/>
      <c r="K3366" s="160"/>
    </row>
    <row r="3367" spans="9:11">
      <c r="I3367" s="160"/>
      <c r="J3367" s="160"/>
      <c r="K3367" s="160"/>
    </row>
    <row r="3368" spans="9:11">
      <c r="I3368" s="160"/>
      <c r="J3368" s="160"/>
      <c r="K3368" s="160"/>
    </row>
    <row r="3369" spans="9:11">
      <c r="I3369" s="160"/>
      <c r="J3369" s="160"/>
      <c r="K3369" s="160"/>
    </row>
    <row r="3370" spans="9:11">
      <c r="I3370" s="160"/>
      <c r="J3370" s="160"/>
      <c r="K3370" s="160"/>
    </row>
    <row r="3371" spans="9:11">
      <c r="I3371" s="160"/>
      <c r="J3371" s="160"/>
      <c r="K3371" s="160"/>
    </row>
    <row r="3372" spans="9:11">
      <c r="I3372" s="160"/>
      <c r="J3372" s="160"/>
      <c r="K3372" s="160"/>
    </row>
    <row r="3373" spans="9:11">
      <c r="I3373" s="160"/>
      <c r="J3373" s="160"/>
      <c r="K3373" s="160"/>
    </row>
    <row r="3374" spans="9:11">
      <c r="I3374" s="160"/>
      <c r="J3374" s="160"/>
      <c r="K3374" s="160"/>
    </row>
    <row r="3375" spans="9:11">
      <c r="I3375" s="160"/>
      <c r="J3375" s="160"/>
      <c r="K3375" s="160"/>
    </row>
    <row r="3376" spans="9:11">
      <c r="I3376" s="160"/>
      <c r="J3376" s="160"/>
      <c r="K3376" s="160"/>
    </row>
    <row r="3377" spans="9:11">
      <c r="I3377" s="160"/>
      <c r="J3377" s="160"/>
      <c r="K3377" s="160"/>
    </row>
    <row r="3378" spans="9:11">
      <c r="I3378" s="160"/>
      <c r="J3378" s="160"/>
      <c r="K3378" s="160"/>
    </row>
    <row r="3379" spans="9:11">
      <c r="I3379" s="160"/>
      <c r="J3379" s="160"/>
      <c r="K3379" s="160"/>
    </row>
    <row r="3380" spans="9:11">
      <c r="I3380" s="160"/>
      <c r="J3380" s="160"/>
      <c r="K3380" s="160"/>
    </row>
    <row r="3381" spans="9:11">
      <c r="I3381" s="160"/>
      <c r="J3381" s="160"/>
      <c r="K3381" s="160"/>
    </row>
    <row r="3382" spans="9:11">
      <c r="I3382" s="160"/>
      <c r="J3382" s="160"/>
      <c r="K3382" s="160"/>
    </row>
    <row r="3383" spans="9:11">
      <c r="I3383" s="160"/>
      <c r="J3383" s="160"/>
      <c r="K3383" s="160"/>
    </row>
    <row r="3384" spans="9:11">
      <c r="I3384" s="160"/>
      <c r="J3384" s="160"/>
      <c r="K3384" s="160"/>
    </row>
    <row r="3385" spans="9:11">
      <c r="I3385" s="160"/>
      <c r="J3385" s="160"/>
      <c r="K3385" s="160"/>
    </row>
    <row r="3386" spans="9:11">
      <c r="I3386" s="160"/>
      <c r="J3386" s="160"/>
      <c r="K3386" s="160"/>
    </row>
    <row r="3387" spans="9:11">
      <c r="I3387" s="160"/>
      <c r="J3387" s="160"/>
      <c r="K3387" s="160"/>
    </row>
    <row r="3388" spans="9:11">
      <c r="I3388" s="160"/>
      <c r="J3388" s="160"/>
      <c r="K3388" s="160"/>
    </row>
    <row r="3389" spans="9:11">
      <c r="I3389" s="160"/>
      <c r="J3389" s="160"/>
      <c r="K3389" s="160"/>
    </row>
    <row r="3390" spans="9:11">
      <c r="I3390" s="160"/>
      <c r="J3390" s="160"/>
      <c r="K3390" s="160"/>
    </row>
    <row r="3391" spans="9:11">
      <c r="I3391" s="160"/>
      <c r="J3391" s="160"/>
      <c r="K3391" s="160"/>
    </row>
    <row r="3392" spans="9:11">
      <c r="I3392" s="160"/>
      <c r="J3392" s="160"/>
      <c r="K3392" s="160"/>
    </row>
    <row r="3393" spans="9:11">
      <c r="I3393" s="160"/>
      <c r="J3393" s="160"/>
      <c r="K3393" s="160"/>
    </row>
    <row r="3394" spans="9:11">
      <c r="I3394" s="160"/>
      <c r="J3394" s="160"/>
      <c r="K3394" s="160"/>
    </row>
    <row r="3395" spans="9:11">
      <c r="I3395" s="160"/>
      <c r="J3395" s="160"/>
      <c r="K3395" s="160"/>
    </row>
    <row r="3396" spans="9:11">
      <c r="I3396" s="160"/>
      <c r="J3396" s="160"/>
      <c r="K3396" s="160"/>
    </row>
    <row r="3397" spans="9:11">
      <c r="I3397" s="160"/>
      <c r="J3397" s="160"/>
      <c r="K3397" s="160"/>
    </row>
    <row r="3398" spans="9:11">
      <c r="I3398" s="160"/>
      <c r="J3398" s="160"/>
      <c r="K3398" s="160"/>
    </row>
    <row r="3399" spans="9:11">
      <c r="I3399" s="160"/>
      <c r="J3399" s="160"/>
      <c r="K3399" s="160"/>
    </row>
    <row r="3400" spans="9:11">
      <c r="I3400" s="160"/>
      <c r="J3400" s="160"/>
      <c r="K3400" s="160"/>
    </row>
    <row r="3401" spans="9:11">
      <c r="I3401" s="160"/>
      <c r="J3401" s="160"/>
      <c r="K3401" s="160"/>
    </row>
    <row r="3402" spans="9:11">
      <c r="I3402" s="160"/>
      <c r="J3402" s="160"/>
      <c r="K3402" s="160"/>
    </row>
    <row r="3403" spans="9:11">
      <c r="I3403" s="160"/>
      <c r="J3403" s="160"/>
      <c r="K3403" s="160"/>
    </row>
    <row r="3404" spans="9:11">
      <c r="I3404" s="160"/>
      <c r="J3404" s="160"/>
      <c r="K3404" s="160"/>
    </row>
    <row r="3405" spans="9:11">
      <c r="I3405" s="160"/>
      <c r="J3405" s="160"/>
      <c r="K3405" s="160"/>
    </row>
    <row r="3406" spans="9:11">
      <c r="I3406" s="160"/>
      <c r="J3406" s="160"/>
      <c r="K3406" s="160"/>
    </row>
    <row r="3407" spans="9:11">
      <c r="I3407" s="160"/>
      <c r="J3407" s="160"/>
      <c r="K3407" s="160"/>
    </row>
    <row r="3408" spans="9:11">
      <c r="I3408" s="160"/>
      <c r="J3408" s="160"/>
      <c r="K3408" s="160"/>
    </row>
    <row r="3409" spans="9:11">
      <c r="I3409" s="160"/>
      <c r="J3409" s="160"/>
      <c r="K3409" s="160"/>
    </row>
    <row r="3410" spans="9:11">
      <c r="I3410" s="160"/>
      <c r="J3410" s="160"/>
      <c r="K3410" s="160"/>
    </row>
    <row r="3411" spans="9:11">
      <c r="I3411" s="160"/>
      <c r="J3411" s="160"/>
      <c r="K3411" s="160"/>
    </row>
    <row r="3412" spans="9:11">
      <c r="I3412" s="160"/>
      <c r="J3412" s="160"/>
      <c r="K3412" s="160"/>
    </row>
    <row r="3413" spans="9:11">
      <c r="I3413" s="160"/>
      <c r="J3413" s="160"/>
      <c r="K3413" s="160"/>
    </row>
    <row r="3414" spans="9:11">
      <c r="I3414" s="160"/>
      <c r="J3414" s="160"/>
      <c r="K3414" s="160"/>
    </row>
    <row r="3415" spans="9:11">
      <c r="I3415" s="160"/>
      <c r="J3415" s="160"/>
      <c r="K3415" s="160"/>
    </row>
    <row r="3416" spans="9:11">
      <c r="I3416" s="160"/>
      <c r="J3416" s="160"/>
      <c r="K3416" s="160"/>
    </row>
    <row r="3417" spans="9:11">
      <c r="I3417" s="160"/>
      <c r="J3417" s="160"/>
      <c r="K3417" s="160"/>
    </row>
    <row r="3418" spans="9:11">
      <c r="I3418" s="160"/>
      <c r="J3418" s="160"/>
      <c r="K3418" s="160"/>
    </row>
    <row r="3419" spans="9:11">
      <c r="I3419" s="160"/>
      <c r="J3419" s="160"/>
      <c r="K3419" s="160"/>
    </row>
    <row r="3420" spans="9:11">
      <c r="I3420" s="160"/>
      <c r="J3420" s="160"/>
      <c r="K3420" s="160"/>
    </row>
    <row r="3421" spans="9:11">
      <c r="I3421" s="160"/>
      <c r="J3421" s="160"/>
      <c r="K3421" s="160"/>
    </row>
    <row r="3422" spans="9:11">
      <c r="I3422" s="160"/>
      <c r="J3422" s="160"/>
      <c r="K3422" s="160"/>
    </row>
    <row r="3423" spans="9:11">
      <c r="I3423" s="160"/>
      <c r="J3423" s="160"/>
      <c r="K3423" s="160"/>
    </row>
    <row r="3424" spans="9:11">
      <c r="I3424" s="160"/>
      <c r="J3424" s="160"/>
      <c r="K3424" s="160"/>
    </row>
    <row r="3425" spans="9:11">
      <c r="I3425" s="160"/>
      <c r="J3425" s="160"/>
      <c r="K3425" s="160"/>
    </row>
    <row r="3426" spans="9:11">
      <c r="I3426" s="160"/>
      <c r="J3426" s="160"/>
      <c r="K3426" s="160"/>
    </row>
    <row r="3427" spans="9:11">
      <c r="I3427" s="160"/>
      <c r="J3427" s="160"/>
      <c r="K3427" s="160"/>
    </row>
    <row r="3428" spans="9:11">
      <c r="I3428" s="160"/>
      <c r="J3428" s="160"/>
      <c r="K3428" s="160"/>
    </row>
    <row r="3429" spans="9:11">
      <c r="I3429" s="160"/>
      <c r="J3429" s="160"/>
      <c r="K3429" s="160"/>
    </row>
    <row r="3430" spans="9:11">
      <c r="I3430" s="160"/>
      <c r="J3430" s="160"/>
      <c r="K3430" s="160"/>
    </row>
    <row r="3431" spans="9:11">
      <c r="I3431" s="160"/>
      <c r="J3431" s="160"/>
      <c r="K3431" s="160"/>
    </row>
    <row r="3432" spans="9:11">
      <c r="I3432" s="160"/>
      <c r="J3432" s="160"/>
      <c r="K3432" s="160"/>
    </row>
    <row r="3433" spans="9:11">
      <c r="I3433" s="160"/>
      <c r="J3433" s="160"/>
      <c r="K3433" s="160"/>
    </row>
    <row r="3434" spans="9:11">
      <c r="I3434" s="160"/>
      <c r="J3434" s="160"/>
      <c r="K3434" s="160"/>
    </row>
    <row r="3435" spans="9:11">
      <c r="I3435" s="160"/>
      <c r="J3435" s="160"/>
      <c r="K3435" s="160"/>
    </row>
    <row r="3436" spans="9:11">
      <c r="I3436" s="160"/>
      <c r="J3436" s="160"/>
      <c r="K3436" s="160"/>
    </row>
    <row r="3437" spans="9:11">
      <c r="I3437" s="160"/>
      <c r="J3437" s="160"/>
      <c r="K3437" s="160"/>
    </row>
    <row r="3438" spans="9:11">
      <c r="I3438" s="160"/>
      <c r="J3438" s="160"/>
      <c r="K3438" s="160"/>
    </row>
    <row r="3439" spans="9:11">
      <c r="I3439" s="160"/>
      <c r="J3439" s="160"/>
      <c r="K3439" s="160"/>
    </row>
    <row r="3440" spans="9:11">
      <c r="I3440" s="160"/>
      <c r="J3440" s="160"/>
      <c r="K3440" s="160"/>
    </row>
    <row r="3441" spans="9:11">
      <c r="I3441" s="160"/>
      <c r="J3441" s="160"/>
      <c r="K3441" s="160"/>
    </row>
    <row r="3442" spans="9:11">
      <c r="I3442" s="160"/>
      <c r="J3442" s="160"/>
      <c r="K3442" s="160"/>
    </row>
    <row r="3443" spans="9:11">
      <c r="I3443" s="160"/>
      <c r="J3443" s="160"/>
      <c r="K3443" s="160"/>
    </row>
    <row r="3444" spans="9:11">
      <c r="I3444" s="160"/>
      <c r="J3444" s="160"/>
      <c r="K3444" s="160"/>
    </row>
    <row r="3445" spans="9:11">
      <c r="I3445" s="160"/>
      <c r="J3445" s="160"/>
      <c r="K3445" s="160"/>
    </row>
    <row r="3446" spans="9:11">
      <c r="I3446" s="160"/>
      <c r="J3446" s="160"/>
      <c r="K3446" s="160"/>
    </row>
    <row r="3447" spans="9:11">
      <c r="I3447" s="160"/>
      <c r="J3447" s="160"/>
      <c r="K3447" s="160"/>
    </row>
    <row r="3448" spans="9:11">
      <c r="I3448" s="160"/>
      <c r="J3448" s="160"/>
      <c r="K3448" s="160"/>
    </row>
    <row r="3449" spans="9:11">
      <c r="I3449" s="160"/>
      <c r="J3449" s="160"/>
      <c r="K3449" s="160"/>
    </row>
    <row r="3450" spans="9:11">
      <c r="I3450" s="160"/>
      <c r="J3450" s="160"/>
      <c r="K3450" s="160"/>
    </row>
    <row r="3451" spans="9:11">
      <c r="I3451" s="160"/>
      <c r="J3451" s="160"/>
      <c r="K3451" s="160"/>
    </row>
    <row r="3452" spans="9:11">
      <c r="I3452" s="160"/>
      <c r="J3452" s="160"/>
      <c r="K3452" s="160"/>
    </row>
    <row r="3453" spans="9:11">
      <c r="I3453" s="160"/>
      <c r="J3453" s="160"/>
      <c r="K3453" s="160"/>
    </row>
    <row r="3454" spans="9:11">
      <c r="I3454" s="160"/>
      <c r="J3454" s="160"/>
      <c r="K3454" s="160"/>
    </row>
    <row r="3455" spans="9:11">
      <c r="I3455" s="160"/>
      <c r="J3455" s="160"/>
      <c r="K3455" s="160"/>
    </row>
    <row r="3456" spans="9:11">
      <c r="I3456" s="160"/>
      <c r="J3456" s="160"/>
      <c r="K3456" s="160"/>
    </row>
    <row r="3457" spans="9:11">
      <c r="I3457" s="160"/>
      <c r="J3457" s="160"/>
      <c r="K3457" s="160"/>
    </row>
    <row r="3458" spans="9:11">
      <c r="I3458" s="160"/>
      <c r="J3458" s="160"/>
      <c r="K3458" s="160"/>
    </row>
    <row r="3459" spans="9:11">
      <c r="I3459" s="160"/>
      <c r="J3459" s="160"/>
      <c r="K3459" s="160"/>
    </row>
    <row r="3460" spans="9:11">
      <c r="I3460" s="160"/>
      <c r="J3460" s="160"/>
      <c r="K3460" s="160"/>
    </row>
    <row r="3461" spans="9:11">
      <c r="I3461" s="160"/>
      <c r="J3461" s="160"/>
      <c r="K3461" s="160"/>
    </row>
    <row r="3462" spans="9:11">
      <c r="I3462" s="160"/>
      <c r="J3462" s="160"/>
      <c r="K3462" s="160"/>
    </row>
    <row r="3463" spans="9:11">
      <c r="I3463" s="160"/>
      <c r="J3463" s="160"/>
      <c r="K3463" s="160"/>
    </row>
    <row r="3464" spans="9:11">
      <c r="I3464" s="160"/>
      <c r="J3464" s="160"/>
      <c r="K3464" s="160"/>
    </row>
    <row r="3465" spans="9:11">
      <c r="I3465" s="160"/>
      <c r="J3465" s="160"/>
      <c r="K3465" s="160"/>
    </row>
    <row r="3466" spans="9:11">
      <c r="I3466" s="160"/>
      <c r="J3466" s="160"/>
      <c r="K3466" s="160"/>
    </row>
    <row r="3467" spans="9:11">
      <c r="I3467" s="160"/>
      <c r="J3467" s="160"/>
      <c r="K3467" s="160"/>
    </row>
    <row r="3468" spans="9:11">
      <c r="I3468" s="160"/>
      <c r="J3468" s="160"/>
      <c r="K3468" s="160"/>
    </row>
    <row r="3469" spans="9:11">
      <c r="I3469" s="160"/>
      <c r="J3469" s="160"/>
      <c r="K3469" s="160"/>
    </row>
    <row r="3470" spans="9:11">
      <c r="I3470" s="160"/>
      <c r="J3470" s="160"/>
      <c r="K3470" s="160"/>
    </row>
    <row r="3471" spans="9:11">
      <c r="I3471" s="160"/>
      <c r="J3471" s="160"/>
      <c r="K3471" s="160"/>
    </row>
    <row r="3472" spans="9:11">
      <c r="I3472" s="160"/>
      <c r="J3472" s="160"/>
      <c r="K3472" s="160"/>
    </row>
    <row r="3473" spans="9:11">
      <c r="I3473" s="160"/>
      <c r="J3473" s="160"/>
      <c r="K3473" s="160"/>
    </row>
    <row r="3474" spans="9:11">
      <c r="I3474" s="160"/>
      <c r="J3474" s="160"/>
      <c r="K3474" s="160"/>
    </row>
    <row r="3475" spans="9:11">
      <c r="I3475" s="160"/>
      <c r="J3475" s="160"/>
      <c r="K3475" s="160"/>
    </row>
    <row r="3476" spans="9:11">
      <c r="I3476" s="160"/>
      <c r="J3476" s="160"/>
      <c r="K3476" s="160"/>
    </row>
    <row r="3477" spans="9:11">
      <c r="I3477" s="160"/>
      <c r="J3477" s="160"/>
      <c r="K3477" s="160"/>
    </row>
    <row r="3478" spans="9:11">
      <c r="I3478" s="160"/>
      <c r="J3478" s="160"/>
      <c r="K3478" s="160"/>
    </row>
    <row r="3479" spans="9:11">
      <c r="I3479" s="160"/>
      <c r="J3479" s="160"/>
      <c r="K3479" s="160"/>
    </row>
    <row r="3480" spans="9:11">
      <c r="I3480" s="160"/>
      <c r="J3480" s="160"/>
      <c r="K3480" s="160"/>
    </row>
    <row r="3481" spans="9:11">
      <c r="I3481" s="160"/>
      <c r="J3481" s="160"/>
      <c r="K3481" s="160"/>
    </row>
    <row r="3482" spans="9:11">
      <c r="I3482" s="162"/>
      <c r="J3482" s="162"/>
      <c r="K3482" s="160"/>
    </row>
    <row r="3483" spans="9:11">
      <c r="K3483" s="160"/>
    </row>
    <row r="3484" spans="9:11">
      <c r="K3484" s="162"/>
    </row>
  </sheetData>
  <sortState ref="A2:EDJ31">
    <sortCondition ref="G2:G3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AI125"/>
  <sheetViews>
    <sheetView zoomScale="90" zoomScaleNormal="90" workbookViewId="0">
      <selection activeCell="B2" sqref="B2"/>
    </sheetView>
  </sheetViews>
  <sheetFormatPr defaultColWidth="8.875" defaultRowHeight="15.75"/>
  <cols>
    <col min="1" max="1" width="3.875" bestFit="1" customWidth="1"/>
    <col min="2" max="2" width="16.5" bestFit="1" customWidth="1"/>
    <col min="3" max="3" width="13.125" bestFit="1" customWidth="1"/>
    <col min="4" max="4" width="12.125" bestFit="1" customWidth="1"/>
    <col min="5" max="5" width="13.625" bestFit="1" customWidth="1"/>
    <col min="6" max="6" width="12.625" bestFit="1" customWidth="1"/>
    <col min="7" max="7" width="10.125" bestFit="1" customWidth="1"/>
    <col min="8" max="8" width="13" bestFit="1" customWidth="1"/>
    <col min="9" max="9" width="10.625" bestFit="1" customWidth="1"/>
    <col min="10" max="10" width="10.625" customWidth="1"/>
    <col min="11" max="11" width="16.5" bestFit="1" customWidth="1"/>
    <col min="12" max="12" width="18.125" bestFit="1" customWidth="1"/>
    <col min="15" max="15" width="15.875" bestFit="1" customWidth="1"/>
    <col min="16" max="16" width="12" bestFit="1" customWidth="1"/>
    <col min="17" max="17" width="11" bestFit="1" customWidth="1"/>
    <col min="18" max="18" width="11.125" customWidth="1"/>
    <col min="19" max="19" width="14.125" bestFit="1" customWidth="1"/>
    <col min="23" max="23" width="15.125" bestFit="1" customWidth="1"/>
    <col min="24" max="24" width="19.875" bestFit="1" customWidth="1"/>
    <col min="25" max="25" width="31.875" bestFit="1" customWidth="1"/>
    <col min="26" max="27" width="31.875" customWidth="1"/>
    <col min="28" max="28" width="25.875" bestFit="1" customWidth="1"/>
    <col min="30" max="30" width="24.375" bestFit="1" customWidth="1"/>
    <col min="31" max="31" width="16.375" customWidth="1"/>
    <col min="32" max="32" width="10" bestFit="1" customWidth="1"/>
    <col min="33" max="33" width="18.125" bestFit="1" customWidth="1"/>
    <col min="34" max="34" width="7.5" bestFit="1" customWidth="1"/>
    <col min="35" max="35" width="103" bestFit="1" customWidth="1"/>
  </cols>
  <sheetData>
    <row r="1" spans="1:35" s="116" customFormat="1" ht="15" customHeight="1">
      <c r="A1" s="111" t="s">
        <v>0</v>
      </c>
      <c r="B1" s="110" t="s">
        <v>15</v>
      </c>
      <c r="C1" s="111" t="s">
        <v>16</v>
      </c>
      <c r="D1" s="111" t="s">
        <v>18</v>
      </c>
      <c r="E1" s="168" t="s">
        <v>17</v>
      </c>
      <c r="F1" s="112" t="s">
        <v>823</v>
      </c>
      <c r="G1" s="168" t="s">
        <v>870</v>
      </c>
      <c r="H1" s="168" t="s">
        <v>871</v>
      </c>
      <c r="I1" s="169" t="s">
        <v>872</v>
      </c>
      <c r="J1" s="169" t="s">
        <v>1001</v>
      </c>
      <c r="K1" s="170" t="s">
        <v>873</v>
      </c>
      <c r="L1" s="170" t="s">
        <v>874</v>
      </c>
      <c r="M1" s="111" t="s">
        <v>537</v>
      </c>
      <c r="N1" s="111" t="s">
        <v>539</v>
      </c>
      <c r="O1" s="114" t="s">
        <v>541</v>
      </c>
      <c r="P1" s="112" t="s">
        <v>953</v>
      </c>
      <c r="Q1" s="112" t="s">
        <v>956</v>
      </c>
      <c r="R1" s="112" t="s">
        <v>955</v>
      </c>
      <c r="S1" s="112" t="s">
        <v>954</v>
      </c>
      <c r="T1" s="111" t="s">
        <v>546</v>
      </c>
      <c r="U1" s="112" t="s">
        <v>548</v>
      </c>
      <c r="V1" s="111" t="s">
        <v>550</v>
      </c>
      <c r="W1" s="221" t="s">
        <v>858</v>
      </c>
      <c r="X1" s="192" t="s">
        <v>859</v>
      </c>
      <c r="Y1" s="221" t="s">
        <v>552</v>
      </c>
      <c r="Z1" s="221" t="s">
        <v>1002</v>
      </c>
      <c r="AA1" s="221" t="s">
        <v>1049</v>
      </c>
      <c r="AB1" s="115" t="s">
        <v>554</v>
      </c>
      <c r="AC1" s="110" t="s">
        <v>556</v>
      </c>
      <c r="AD1" s="111" t="s">
        <v>557</v>
      </c>
      <c r="AE1" s="111" t="s">
        <v>559</v>
      </c>
      <c r="AF1" s="111" t="s">
        <v>561</v>
      </c>
      <c r="AG1" s="111" t="s">
        <v>563</v>
      </c>
      <c r="AH1" s="111" t="s">
        <v>565</v>
      </c>
      <c r="AI1" s="111" t="s">
        <v>1</v>
      </c>
    </row>
    <row r="2" spans="1:35" s="136" customFormat="1">
      <c r="A2" s="117">
        <v>1</v>
      </c>
      <c r="B2" s="285" t="s">
        <v>748</v>
      </c>
      <c r="C2" s="123" t="s">
        <v>750</v>
      </c>
      <c r="D2" s="64" t="s">
        <v>24</v>
      </c>
      <c r="E2" s="82" t="s">
        <v>39</v>
      </c>
      <c r="F2" s="286" t="s">
        <v>921</v>
      </c>
      <c r="G2" s="62">
        <v>5</v>
      </c>
      <c r="H2" s="80">
        <v>10</v>
      </c>
      <c r="I2" s="69">
        <v>2018</v>
      </c>
      <c r="J2" s="278">
        <v>8</v>
      </c>
      <c r="K2" s="62">
        <v>-12.216825</v>
      </c>
      <c r="L2" s="62">
        <v>123.00022300000001</v>
      </c>
      <c r="M2" s="132" t="s">
        <v>591</v>
      </c>
      <c r="N2" s="360" t="s">
        <v>597</v>
      </c>
      <c r="O2" s="285" t="s">
        <v>945</v>
      </c>
      <c r="P2" s="285">
        <v>1.1387</v>
      </c>
      <c r="Q2" s="285">
        <v>4.5</v>
      </c>
      <c r="R2" s="285">
        <v>1.7</v>
      </c>
      <c r="S2" s="285">
        <v>1.17</v>
      </c>
      <c r="T2" s="132" t="s">
        <v>585</v>
      </c>
      <c r="U2" s="285" t="s">
        <v>579</v>
      </c>
      <c r="V2" s="132">
        <v>1</v>
      </c>
      <c r="W2" s="117" t="s">
        <v>398</v>
      </c>
      <c r="X2" s="117" t="s">
        <v>398</v>
      </c>
      <c r="Y2" s="117" t="s">
        <v>398</v>
      </c>
      <c r="Z2" s="123" t="s">
        <v>398</v>
      </c>
      <c r="AA2" s="123" t="s">
        <v>398</v>
      </c>
      <c r="AB2" s="117" t="s">
        <v>398</v>
      </c>
      <c r="AC2" s="295">
        <v>217</v>
      </c>
      <c r="AD2" s="283" t="s">
        <v>906</v>
      </c>
      <c r="AE2" s="290">
        <v>43535</v>
      </c>
      <c r="AF2" s="291">
        <v>0.47916666666666669</v>
      </c>
      <c r="AG2" s="291" t="s">
        <v>735</v>
      </c>
      <c r="AH2" s="283" t="s">
        <v>582</v>
      </c>
      <c r="AI2" s="295" t="s">
        <v>749</v>
      </c>
    </row>
    <row r="3" spans="1:35" s="136" customFormat="1">
      <c r="A3" s="117">
        <v>2</v>
      </c>
      <c r="B3" s="285" t="s">
        <v>748</v>
      </c>
      <c r="C3" s="123" t="s">
        <v>750</v>
      </c>
      <c r="D3" s="64" t="s">
        <v>24</v>
      </c>
      <c r="E3" s="82" t="s">
        <v>39</v>
      </c>
      <c r="F3" s="286" t="s">
        <v>921</v>
      </c>
      <c r="G3" s="62">
        <v>5</v>
      </c>
      <c r="H3" s="80">
        <v>10</v>
      </c>
      <c r="I3" s="69">
        <v>2018</v>
      </c>
      <c r="J3" s="278">
        <v>8</v>
      </c>
      <c r="K3" s="62">
        <v>-12.216825</v>
      </c>
      <c r="L3" s="62">
        <v>123.00022300000001</v>
      </c>
      <c r="M3" s="285" t="s">
        <v>591</v>
      </c>
      <c r="N3" s="285" t="s">
        <v>597</v>
      </c>
      <c r="O3" s="285" t="s">
        <v>945</v>
      </c>
      <c r="P3" s="285">
        <v>0.32219999999999999</v>
      </c>
      <c r="Q3" s="285">
        <v>4.7</v>
      </c>
      <c r="R3" s="285">
        <v>1.9</v>
      </c>
      <c r="S3" s="285">
        <v>0.85</v>
      </c>
      <c r="T3" s="285" t="s">
        <v>585</v>
      </c>
      <c r="U3" s="285" t="s">
        <v>579</v>
      </c>
      <c r="V3" s="285">
        <v>1</v>
      </c>
      <c r="W3" s="117" t="s">
        <v>398</v>
      </c>
      <c r="X3" s="117" t="s">
        <v>398</v>
      </c>
      <c r="Y3" s="117" t="s">
        <v>398</v>
      </c>
      <c r="Z3" s="123" t="s">
        <v>398</v>
      </c>
      <c r="AA3" s="123" t="s">
        <v>398</v>
      </c>
      <c r="AB3" s="117" t="s">
        <v>398</v>
      </c>
      <c r="AC3" s="295">
        <v>217</v>
      </c>
      <c r="AD3" s="287" t="s">
        <v>911</v>
      </c>
      <c r="AE3" s="288">
        <v>43531</v>
      </c>
      <c r="AF3" s="289">
        <v>0.38819444444444445</v>
      </c>
      <c r="AG3" s="289">
        <v>0.53125</v>
      </c>
      <c r="AH3" s="287" t="s">
        <v>582</v>
      </c>
      <c r="AI3" s="295" t="s">
        <v>751</v>
      </c>
    </row>
    <row r="4" spans="1:35" s="136" customFormat="1">
      <c r="A4" s="117">
        <v>3</v>
      </c>
      <c r="B4" s="132" t="s">
        <v>752</v>
      </c>
      <c r="C4" s="123" t="s">
        <v>750</v>
      </c>
      <c r="D4" s="64" t="s">
        <v>24</v>
      </c>
      <c r="E4" s="82" t="s">
        <v>39</v>
      </c>
      <c r="F4" s="286" t="s">
        <v>921</v>
      </c>
      <c r="G4" s="277">
        <v>5</v>
      </c>
      <c r="H4" s="80">
        <v>10</v>
      </c>
      <c r="I4" s="69">
        <v>2018</v>
      </c>
      <c r="J4" s="281">
        <v>10</v>
      </c>
      <c r="K4" s="49">
        <v>-12.216718</v>
      </c>
      <c r="L4" s="49">
        <v>122.983412</v>
      </c>
      <c r="M4" s="132" t="s">
        <v>579</v>
      </c>
      <c r="N4" s="132" t="s">
        <v>584</v>
      </c>
      <c r="O4" s="282" t="s">
        <v>840</v>
      </c>
      <c r="P4" s="285">
        <v>0.35370000000000001</v>
      </c>
      <c r="Q4" s="285">
        <v>3.9</v>
      </c>
      <c r="R4" s="285">
        <v>2.6</v>
      </c>
      <c r="S4" s="285">
        <v>2.89</v>
      </c>
      <c r="T4" s="285" t="s">
        <v>585</v>
      </c>
      <c r="U4" s="132" t="s">
        <v>579</v>
      </c>
      <c r="V4" s="132">
        <v>2</v>
      </c>
      <c r="W4" s="117" t="s">
        <v>398</v>
      </c>
      <c r="X4" s="117" t="s">
        <v>398</v>
      </c>
      <c r="Y4" s="117" t="s">
        <v>398</v>
      </c>
      <c r="Z4" s="123" t="s">
        <v>398</v>
      </c>
      <c r="AA4" s="123" t="s">
        <v>398</v>
      </c>
      <c r="AB4" s="137" t="s">
        <v>760</v>
      </c>
      <c r="AC4" s="246">
        <v>218</v>
      </c>
      <c r="AD4" s="287" t="s">
        <v>911</v>
      </c>
      <c r="AE4" s="288">
        <v>43531</v>
      </c>
      <c r="AF4" s="289">
        <v>0.38819444444444445</v>
      </c>
      <c r="AG4" s="289">
        <v>0.53125</v>
      </c>
      <c r="AH4" s="287" t="s">
        <v>582</v>
      </c>
      <c r="AI4" s="246" t="s">
        <v>753</v>
      </c>
    </row>
    <row r="5" spans="1:35" s="136" customFormat="1">
      <c r="A5" s="123">
        <v>4</v>
      </c>
      <c r="B5" s="132" t="s">
        <v>754</v>
      </c>
      <c r="C5" s="123" t="s">
        <v>750</v>
      </c>
      <c r="D5" s="64" t="s">
        <v>24</v>
      </c>
      <c r="E5" s="82" t="s">
        <v>39</v>
      </c>
      <c r="F5" s="197" t="s">
        <v>917</v>
      </c>
      <c r="G5" s="279" t="s">
        <v>398</v>
      </c>
      <c r="H5" s="80">
        <v>10</v>
      </c>
      <c r="I5" s="69">
        <v>2018</v>
      </c>
      <c r="J5" s="69">
        <v>2</v>
      </c>
      <c r="K5" s="294">
        <v>-12.293552999999999</v>
      </c>
      <c r="L5" s="294">
        <v>123.05691</v>
      </c>
      <c r="M5" s="132" t="s">
        <v>591</v>
      </c>
      <c r="N5" s="132" t="s">
        <v>579</v>
      </c>
      <c r="O5" s="285" t="s">
        <v>1073</v>
      </c>
      <c r="P5" s="285">
        <v>1.0243</v>
      </c>
      <c r="Q5" s="285">
        <v>14</v>
      </c>
      <c r="R5" s="285">
        <v>9.5</v>
      </c>
      <c r="S5" s="285">
        <v>0.02</v>
      </c>
      <c r="T5" s="123" t="s">
        <v>665</v>
      </c>
      <c r="U5" s="132" t="s">
        <v>579</v>
      </c>
      <c r="V5" s="132">
        <v>1</v>
      </c>
      <c r="W5" s="123" t="s">
        <v>398</v>
      </c>
      <c r="X5" s="217" t="s">
        <v>398</v>
      </c>
      <c r="Y5" s="217" t="s">
        <v>398</v>
      </c>
      <c r="Z5" s="123" t="s">
        <v>398</v>
      </c>
      <c r="AA5" s="123" t="s">
        <v>398</v>
      </c>
      <c r="AB5" s="117" t="s">
        <v>398</v>
      </c>
      <c r="AC5" s="246">
        <v>219</v>
      </c>
      <c r="AD5" s="287" t="s">
        <v>911</v>
      </c>
      <c r="AE5" s="288">
        <v>43531</v>
      </c>
      <c r="AF5" s="289">
        <v>0.38819444444444445</v>
      </c>
      <c r="AG5" s="289">
        <v>0.53125</v>
      </c>
      <c r="AH5" s="287" t="s">
        <v>582</v>
      </c>
      <c r="AI5" s="246" t="s">
        <v>929</v>
      </c>
    </row>
    <row r="6" spans="1:35" s="136" customFormat="1">
      <c r="A6" s="117">
        <v>5</v>
      </c>
      <c r="B6" s="132" t="s">
        <v>755</v>
      </c>
      <c r="C6" s="123" t="s">
        <v>750</v>
      </c>
      <c r="D6" s="64" t="s">
        <v>24</v>
      </c>
      <c r="E6" s="82" t="s">
        <v>39</v>
      </c>
      <c r="F6" s="197" t="s">
        <v>920</v>
      </c>
      <c r="G6" s="277">
        <v>5</v>
      </c>
      <c r="H6" s="80">
        <v>10</v>
      </c>
      <c r="I6" s="69">
        <v>2018</v>
      </c>
      <c r="J6" s="281">
        <v>10</v>
      </c>
      <c r="K6" s="62">
        <v>-12.216718</v>
      </c>
      <c r="L6" s="62">
        <v>122.983412</v>
      </c>
      <c r="M6" s="132" t="s">
        <v>591</v>
      </c>
      <c r="N6" s="132" t="s">
        <v>579</v>
      </c>
      <c r="O6" s="117" t="s">
        <v>756</v>
      </c>
      <c r="P6" s="285">
        <v>0.35089999999999999</v>
      </c>
      <c r="Q6" s="285">
        <v>8.6</v>
      </c>
      <c r="R6" s="285">
        <v>4.3</v>
      </c>
      <c r="S6" s="285">
        <v>0.03</v>
      </c>
      <c r="T6" s="285" t="s">
        <v>585</v>
      </c>
      <c r="U6" s="132" t="s">
        <v>579</v>
      </c>
      <c r="V6" s="132">
        <v>1</v>
      </c>
      <c r="W6" s="117" t="s">
        <v>398</v>
      </c>
      <c r="X6" s="117" t="s">
        <v>398</v>
      </c>
      <c r="Y6" s="117" t="s">
        <v>398</v>
      </c>
      <c r="Z6" s="123" t="s">
        <v>398</v>
      </c>
      <c r="AA6" s="123" t="s">
        <v>398</v>
      </c>
      <c r="AB6" s="117" t="s">
        <v>398</v>
      </c>
      <c r="AC6" s="246">
        <v>220</v>
      </c>
      <c r="AD6" s="287" t="s">
        <v>911</v>
      </c>
      <c r="AE6" s="288">
        <v>43531</v>
      </c>
      <c r="AF6" s="289">
        <v>0.38819444444444445</v>
      </c>
      <c r="AG6" s="289">
        <v>0.53125</v>
      </c>
      <c r="AH6" s="287" t="s">
        <v>582</v>
      </c>
      <c r="AI6" s="295"/>
    </row>
    <row r="7" spans="1:35" s="136" customFormat="1">
      <c r="A7" s="117">
        <v>6</v>
      </c>
      <c r="B7" s="285" t="s">
        <v>757</v>
      </c>
      <c r="C7" s="123" t="s">
        <v>750</v>
      </c>
      <c r="D7" s="64" t="s">
        <v>24</v>
      </c>
      <c r="E7" s="82" t="s">
        <v>39</v>
      </c>
      <c r="F7" s="197" t="s">
        <v>917</v>
      </c>
      <c r="G7" s="62">
        <v>5</v>
      </c>
      <c r="H7" s="80">
        <v>10</v>
      </c>
      <c r="I7" s="69">
        <v>2018</v>
      </c>
      <c r="J7" s="281">
        <v>10</v>
      </c>
      <c r="K7" s="62">
        <v>-12.216718</v>
      </c>
      <c r="L7" s="62">
        <v>122.983412</v>
      </c>
      <c r="M7" s="285" t="s">
        <v>591</v>
      </c>
      <c r="N7" s="285" t="s">
        <v>579</v>
      </c>
      <c r="O7" s="117" t="s">
        <v>756</v>
      </c>
      <c r="P7" s="285">
        <v>2.1459999999999999</v>
      </c>
      <c r="Q7" s="285">
        <v>29.6</v>
      </c>
      <c r="R7" s="285">
        <v>12.8</v>
      </c>
      <c r="S7" s="285">
        <v>0.02</v>
      </c>
      <c r="T7" s="132" t="s">
        <v>592</v>
      </c>
      <c r="U7" s="285" t="s">
        <v>579</v>
      </c>
      <c r="V7" s="285">
        <v>1</v>
      </c>
      <c r="W7" s="117" t="s">
        <v>398</v>
      </c>
      <c r="X7" s="117" t="s">
        <v>398</v>
      </c>
      <c r="Y7" s="117" t="s">
        <v>398</v>
      </c>
      <c r="Z7" s="123" t="s">
        <v>398</v>
      </c>
      <c r="AA7" s="123" t="s">
        <v>398</v>
      </c>
      <c r="AB7" s="117" t="s">
        <v>398</v>
      </c>
      <c r="AC7" s="246">
        <v>221</v>
      </c>
      <c r="AD7" s="125" t="s">
        <v>906</v>
      </c>
      <c r="AE7" s="140">
        <v>43532</v>
      </c>
      <c r="AF7" s="141">
        <v>0.39652777777777781</v>
      </c>
      <c r="AG7" s="291">
        <v>0.52083333333333337</v>
      </c>
      <c r="AH7" s="125" t="s">
        <v>582</v>
      </c>
      <c r="AI7" s="295" t="s">
        <v>758</v>
      </c>
    </row>
    <row r="8" spans="1:35" s="136" customFormat="1">
      <c r="A8" s="123">
        <v>7</v>
      </c>
      <c r="B8" s="285" t="s">
        <v>759</v>
      </c>
      <c r="C8" s="123" t="s">
        <v>750</v>
      </c>
      <c r="D8" s="64" t="s">
        <v>24</v>
      </c>
      <c r="E8" s="82" t="s">
        <v>39</v>
      </c>
      <c r="F8" s="197" t="s">
        <v>917</v>
      </c>
      <c r="G8" s="279">
        <v>7</v>
      </c>
      <c r="H8" s="80">
        <v>10</v>
      </c>
      <c r="I8" s="69">
        <v>2018</v>
      </c>
      <c r="J8" s="69">
        <v>3</v>
      </c>
      <c r="K8" s="279">
        <v>-12.293438</v>
      </c>
      <c r="L8" s="279">
        <f>123+( 9.0462/60)</f>
        <v>123.15076999999999</v>
      </c>
      <c r="M8" s="285" t="s">
        <v>591</v>
      </c>
      <c r="N8" s="285" t="s">
        <v>579</v>
      </c>
      <c r="O8" s="285" t="s">
        <v>1073</v>
      </c>
      <c r="P8" s="285">
        <v>5.0022000000000002</v>
      </c>
      <c r="Q8" s="285">
        <v>17.7</v>
      </c>
      <c r="R8" s="285">
        <v>10.6</v>
      </c>
      <c r="S8" s="285">
        <v>0.05</v>
      </c>
      <c r="T8" s="123" t="s">
        <v>665</v>
      </c>
      <c r="U8" s="285" t="s">
        <v>579</v>
      </c>
      <c r="V8" s="285">
        <v>1</v>
      </c>
      <c r="W8" s="216" t="s">
        <v>398</v>
      </c>
      <c r="X8" s="217" t="s">
        <v>662</v>
      </c>
      <c r="Y8" s="217" t="s">
        <v>663</v>
      </c>
      <c r="Z8" s="217" t="s">
        <v>1018</v>
      </c>
      <c r="AA8" s="217" t="s">
        <v>1019</v>
      </c>
      <c r="AB8" s="117" t="s">
        <v>398</v>
      </c>
      <c r="AC8" s="246">
        <v>222</v>
      </c>
      <c r="AD8" s="125" t="s">
        <v>906</v>
      </c>
      <c r="AE8" s="140">
        <v>43536</v>
      </c>
      <c r="AF8" s="141">
        <v>0.4465277777777778</v>
      </c>
      <c r="AG8" s="125" t="s">
        <v>784</v>
      </c>
      <c r="AH8" s="125" t="s">
        <v>582</v>
      </c>
      <c r="AI8" s="137" t="s">
        <v>973</v>
      </c>
    </row>
    <row r="9" spans="1:35" s="136" customFormat="1">
      <c r="A9" s="117">
        <v>8</v>
      </c>
      <c r="B9" s="285" t="s">
        <v>761</v>
      </c>
      <c r="C9" s="123" t="s">
        <v>750</v>
      </c>
      <c r="D9" s="64" t="s">
        <v>24</v>
      </c>
      <c r="E9" s="82" t="s">
        <v>39</v>
      </c>
      <c r="F9" s="197" t="s">
        <v>917</v>
      </c>
      <c r="G9" s="62">
        <v>7</v>
      </c>
      <c r="H9" s="80">
        <v>10</v>
      </c>
      <c r="I9" s="69">
        <v>2018</v>
      </c>
      <c r="J9" s="69">
        <v>3</v>
      </c>
      <c r="K9" s="279">
        <v>-12.293438</v>
      </c>
      <c r="L9" s="279">
        <f>123+( 9.0462/60)</f>
        <v>123.15076999999999</v>
      </c>
      <c r="M9" s="285" t="s">
        <v>591</v>
      </c>
      <c r="N9" s="285" t="s">
        <v>579</v>
      </c>
      <c r="O9" s="117" t="s">
        <v>756</v>
      </c>
      <c r="P9" s="285">
        <v>0.36030000000000001</v>
      </c>
      <c r="Q9" s="285">
        <v>14.6</v>
      </c>
      <c r="R9" s="285">
        <v>4.8</v>
      </c>
      <c r="S9" s="285">
        <v>0.01</v>
      </c>
      <c r="T9" s="132" t="s">
        <v>592</v>
      </c>
      <c r="U9" s="285" t="s">
        <v>579</v>
      </c>
      <c r="V9" s="285">
        <v>1</v>
      </c>
      <c r="W9" s="117" t="s">
        <v>398</v>
      </c>
      <c r="X9" s="117" t="s">
        <v>398</v>
      </c>
      <c r="Y9" s="117" t="s">
        <v>398</v>
      </c>
      <c r="Z9" s="123" t="s">
        <v>398</v>
      </c>
      <c r="AA9" s="123" t="s">
        <v>398</v>
      </c>
      <c r="AB9" s="117" t="s">
        <v>398</v>
      </c>
      <c r="AC9" s="246">
        <v>223</v>
      </c>
      <c r="AD9" s="283" t="s">
        <v>906</v>
      </c>
      <c r="AE9" s="290">
        <v>43536</v>
      </c>
      <c r="AF9" s="291">
        <v>0.4465277777777778</v>
      </c>
      <c r="AG9" s="283" t="s">
        <v>784</v>
      </c>
      <c r="AH9" s="283" t="s">
        <v>582</v>
      </c>
      <c r="AI9" s="295"/>
    </row>
    <row r="10" spans="1:35" s="136" customFormat="1">
      <c r="A10" s="117">
        <v>9</v>
      </c>
      <c r="B10" s="285" t="s">
        <v>762</v>
      </c>
      <c r="C10" s="123" t="s">
        <v>750</v>
      </c>
      <c r="D10" s="64" t="s">
        <v>24</v>
      </c>
      <c r="E10" s="82" t="s">
        <v>39</v>
      </c>
      <c r="F10" s="197" t="s">
        <v>917</v>
      </c>
      <c r="G10" s="62">
        <v>5</v>
      </c>
      <c r="H10" s="80">
        <v>10</v>
      </c>
      <c r="I10" s="69">
        <v>2018</v>
      </c>
      <c r="J10" s="281">
        <v>10</v>
      </c>
      <c r="K10" s="277">
        <v>-12.216718</v>
      </c>
      <c r="L10" s="277">
        <v>122.983412</v>
      </c>
      <c r="M10" s="285" t="s">
        <v>591</v>
      </c>
      <c r="N10" s="285" t="s">
        <v>579</v>
      </c>
      <c r="O10" s="285" t="s">
        <v>1073</v>
      </c>
      <c r="P10" s="285">
        <v>0.42549999999999999</v>
      </c>
      <c r="Q10" s="285">
        <v>14.1</v>
      </c>
      <c r="R10" s="285">
        <v>5.7</v>
      </c>
      <c r="S10" s="285">
        <v>0.02</v>
      </c>
      <c r="T10" s="117" t="s">
        <v>665</v>
      </c>
      <c r="U10" s="285" t="s">
        <v>579</v>
      </c>
      <c r="V10" s="285">
        <v>1</v>
      </c>
      <c r="W10" s="138" t="s">
        <v>398</v>
      </c>
      <c r="X10" s="117" t="s">
        <v>398</v>
      </c>
      <c r="Y10" s="217" t="s">
        <v>1075</v>
      </c>
      <c r="Z10" s="123" t="s">
        <v>1020</v>
      </c>
      <c r="AA10" s="123" t="s">
        <v>1021</v>
      </c>
      <c r="AB10" s="117" t="s">
        <v>398</v>
      </c>
      <c r="AC10" s="295">
        <v>224</v>
      </c>
      <c r="AD10" s="125" t="s">
        <v>906</v>
      </c>
      <c r="AE10" s="140">
        <v>43536</v>
      </c>
      <c r="AF10" s="141">
        <v>0.4465277777777778</v>
      </c>
      <c r="AG10" s="283" t="s">
        <v>784</v>
      </c>
      <c r="AH10" s="125" t="s">
        <v>582</v>
      </c>
      <c r="AI10" s="137" t="s">
        <v>1074</v>
      </c>
    </row>
    <row r="11" spans="1:35" s="136" customFormat="1">
      <c r="A11" s="117">
        <v>10</v>
      </c>
      <c r="B11" s="285" t="s">
        <v>763</v>
      </c>
      <c r="C11" s="123" t="s">
        <v>750</v>
      </c>
      <c r="D11" s="64" t="s">
        <v>24</v>
      </c>
      <c r="E11" s="82" t="s">
        <v>39</v>
      </c>
      <c r="F11" s="197" t="s">
        <v>917</v>
      </c>
      <c r="G11" s="277">
        <v>7</v>
      </c>
      <c r="H11" s="80">
        <v>10</v>
      </c>
      <c r="I11" s="69">
        <v>2018</v>
      </c>
      <c r="J11" s="69">
        <v>3</v>
      </c>
      <c r="K11" s="299">
        <v>-12.293438</v>
      </c>
      <c r="L11" s="299">
        <f>123+( 9.0462/60)</f>
        <v>123.15076999999999</v>
      </c>
      <c r="M11" s="285" t="s">
        <v>591</v>
      </c>
      <c r="N11" s="285" t="s">
        <v>579</v>
      </c>
      <c r="O11" s="117" t="s">
        <v>756</v>
      </c>
      <c r="P11" s="285">
        <v>1.5233000000000001</v>
      </c>
      <c r="Q11" s="285">
        <v>15.1</v>
      </c>
      <c r="R11" s="285">
        <v>3.9</v>
      </c>
      <c r="S11" s="285">
        <v>0.08</v>
      </c>
      <c r="T11" s="285" t="s">
        <v>592</v>
      </c>
      <c r="U11" s="285" t="s">
        <v>579</v>
      </c>
      <c r="V11" s="285">
        <v>1</v>
      </c>
      <c r="W11" s="117" t="s">
        <v>398</v>
      </c>
      <c r="X11" s="117" t="s">
        <v>398</v>
      </c>
      <c r="Y11" s="117" t="s">
        <v>398</v>
      </c>
      <c r="Z11" s="123" t="s">
        <v>398</v>
      </c>
      <c r="AA11" s="123" t="s">
        <v>398</v>
      </c>
      <c r="AB11" s="117" t="s">
        <v>398</v>
      </c>
      <c r="AC11" s="295">
        <v>225</v>
      </c>
      <c r="AD11" s="125" t="s">
        <v>906</v>
      </c>
      <c r="AE11" s="140">
        <v>43536</v>
      </c>
      <c r="AF11" s="141">
        <v>0.4465277777777778</v>
      </c>
      <c r="AG11" s="283" t="s">
        <v>784</v>
      </c>
      <c r="AH11" s="125" t="s">
        <v>582</v>
      </c>
      <c r="AI11" s="295" t="s">
        <v>764</v>
      </c>
    </row>
    <row r="12" spans="1:35" s="136" customFormat="1">
      <c r="A12" s="117">
        <v>11</v>
      </c>
      <c r="B12" s="287" t="s">
        <v>765</v>
      </c>
      <c r="C12" s="123" t="s">
        <v>750</v>
      </c>
      <c r="D12" s="64" t="s">
        <v>24</v>
      </c>
      <c r="E12" s="82" t="s">
        <v>39</v>
      </c>
      <c r="F12" s="197" t="s">
        <v>917</v>
      </c>
      <c r="G12" s="62">
        <v>6</v>
      </c>
      <c r="H12" s="80">
        <v>10</v>
      </c>
      <c r="I12" s="69">
        <v>2018</v>
      </c>
      <c r="J12" s="278">
        <v>12</v>
      </c>
      <c r="K12" s="62">
        <v>-12.200234</v>
      </c>
      <c r="L12" s="62">
        <v>123.15001599999999</v>
      </c>
      <c r="M12" s="285" t="s">
        <v>591</v>
      </c>
      <c r="N12" s="285" t="s">
        <v>579</v>
      </c>
      <c r="O12" s="285" t="s">
        <v>1073</v>
      </c>
      <c r="P12" s="285">
        <v>0.7792</v>
      </c>
      <c r="Q12" s="285">
        <v>10.9</v>
      </c>
      <c r="R12" s="285">
        <v>5.9</v>
      </c>
      <c r="S12" s="285">
        <v>0.05</v>
      </c>
      <c r="T12" s="132" t="s">
        <v>592</v>
      </c>
      <c r="U12" s="285" t="s">
        <v>579</v>
      </c>
      <c r="V12" s="285">
        <v>1</v>
      </c>
      <c r="W12" s="117" t="s">
        <v>398</v>
      </c>
      <c r="X12" s="117" t="s">
        <v>398</v>
      </c>
      <c r="Y12" s="117" t="s">
        <v>398</v>
      </c>
      <c r="Z12" s="123" t="s">
        <v>1022</v>
      </c>
      <c r="AA12" s="123" t="s">
        <v>1023</v>
      </c>
      <c r="AB12" s="117" t="s">
        <v>398</v>
      </c>
      <c r="AC12" s="295">
        <v>226</v>
      </c>
      <c r="AD12" s="283" t="s">
        <v>906</v>
      </c>
      <c r="AE12" s="290">
        <v>43536</v>
      </c>
      <c r="AF12" s="291">
        <v>0.4465277777777778</v>
      </c>
      <c r="AG12" s="283" t="s">
        <v>784</v>
      </c>
      <c r="AH12" s="283" t="s">
        <v>582</v>
      </c>
      <c r="AI12" s="295" t="s">
        <v>1063</v>
      </c>
    </row>
    <row r="13" spans="1:35" s="136" customFormat="1">
      <c r="A13" s="117">
        <v>12</v>
      </c>
      <c r="B13" s="285" t="s">
        <v>766</v>
      </c>
      <c r="C13" s="123" t="s">
        <v>750</v>
      </c>
      <c r="D13" s="64" t="s">
        <v>24</v>
      </c>
      <c r="E13" s="82" t="s">
        <v>39</v>
      </c>
      <c r="F13" s="197" t="s">
        <v>920</v>
      </c>
      <c r="G13" s="62">
        <v>6</v>
      </c>
      <c r="H13" s="80">
        <v>10</v>
      </c>
      <c r="I13" s="69">
        <v>2018</v>
      </c>
      <c r="J13" s="278">
        <v>12</v>
      </c>
      <c r="K13" s="62">
        <v>-12.200234</v>
      </c>
      <c r="L13" s="62">
        <v>123.15001599999999</v>
      </c>
      <c r="M13" s="285" t="s">
        <v>591</v>
      </c>
      <c r="N13" s="285" t="s">
        <v>579</v>
      </c>
      <c r="O13" s="117" t="s">
        <v>756</v>
      </c>
      <c r="P13" s="285">
        <v>0.30280000000000001</v>
      </c>
      <c r="Q13" s="285">
        <v>9.9</v>
      </c>
      <c r="R13" s="285">
        <v>4</v>
      </c>
      <c r="S13" s="285">
        <v>7.0000000000000007E-2</v>
      </c>
      <c r="T13" s="132" t="s">
        <v>592</v>
      </c>
      <c r="U13" s="285" t="s">
        <v>579</v>
      </c>
      <c r="V13" s="285">
        <v>1</v>
      </c>
      <c r="W13" s="117" t="s">
        <v>398</v>
      </c>
      <c r="X13" s="117" t="s">
        <v>398</v>
      </c>
      <c r="Y13" s="117" t="s">
        <v>398</v>
      </c>
      <c r="Z13" s="123" t="s">
        <v>398</v>
      </c>
      <c r="AA13" s="123" t="s">
        <v>398</v>
      </c>
      <c r="AB13" s="117" t="s">
        <v>398</v>
      </c>
      <c r="AC13" s="295">
        <v>227</v>
      </c>
      <c r="AD13" s="125" t="s">
        <v>906</v>
      </c>
      <c r="AE13" s="140">
        <v>43536</v>
      </c>
      <c r="AF13" s="141">
        <v>0.4465277777777778</v>
      </c>
      <c r="AG13" s="283" t="s">
        <v>784</v>
      </c>
      <c r="AH13" s="125" t="s">
        <v>582</v>
      </c>
      <c r="AI13" s="295" t="s">
        <v>670</v>
      </c>
    </row>
    <row r="14" spans="1:35" s="122" customFormat="1">
      <c r="A14" s="123">
        <v>13</v>
      </c>
      <c r="B14" s="285" t="s">
        <v>767</v>
      </c>
      <c r="C14" s="123" t="s">
        <v>750</v>
      </c>
      <c r="D14" s="64" t="s">
        <v>24</v>
      </c>
      <c r="E14" s="82" t="s">
        <v>39</v>
      </c>
      <c r="F14" s="197" t="s">
        <v>917</v>
      </c>
      <c r="G14" s="299">
        <v>6</v>
      </c>
      <c r="H14" s="80">
        <v>10</v>
      </c>
      <c r="I14" s="69">
        <v>2018</v>
      </c>
      <c r="J14" s="69">
        <v>12</v>
      </c>
      <c r="K14" s="279">
        <v>-12.200234</v>
      </c>
      <c r="L14" s="279">
        <v>123.15001599999999</v>
      </c>
      <c r="M14" s="285" t="s">
        <v>591</v>
      </c>
      <c r="N14" s="285" t="s">
        <v>579</v>
      </c>
      <c r="O14" s="285" t="s">
        <v>1073</v>
      </c>
      <c r="P14" s="285">
        <v>3.754</v>
      </c>
      <c r="Q14" s="285">
        <v>15</v>
      </c>
      <c r="R14" s="285">
        <v>8.1</v>
      </c>
      <c r="S14" s="285">
        <v>0.03</v>
      </c>
      <c r="T14" s="123" t="s">
        <v>665</v>
      </c>
      <c r="U14" s="285" t="s">
        <v>579</v>
      </c>
      <c r="V14" s="285">
        <v>1</v>
      </c>
      <c r="W14" s="123" t="s">
        <v>398</v>
      </c>
      <c r="X14" s="217" t="s">
        <v>662</v>
      </c>
      <c r="Y14" s="217" t="s">
        <v>663</v>
      </c>
      <c r="Z14" s="217" t="s">
        <v>1024</v>
      </c>
      <c r="AA14" s="217" t="s">
        <v>1025</v>
      </c>
      <c r="AB14" s="117" t="s">
        <v>398</v>
      </c>
      <c r="AC14" s="295">
        <v>228</v>
      </c>
      <c r="AD14" s="125" t="s">
        <v>906</v>
      </c>
      <c r="AE14" s="140">
        <v>43536</v>
      </c>
      <c r="AF14" s="141">
        <v>0.4465277777777778</v>
      </c>
      <c r="AG14" s="125" t="s">
        <v>784</v>
      </c>
      <c r="AH14" s="125" t="s">
        <v>582</v>
      </c>
      <c r="AI14" s="139" t="s">
        <v>974</v>
      </c>
    </row>
    <row r="15" spans="1:35" s="122" customFormat="1">
      <c r="A15" s="117">
        <v>14</v>
      </c>
      <c r="B15" s="282" t="s">
        <v>767</v>
      </c>
      <c r="C15" s="117" t="s">
        <v>750</v>
      </c>
      <c r="D15" s="64" t="s">
        <v>24</v>
      </c>
      <c r="E15" s="82" t="s">
        <v>39</v>
      </c>
      <c r="F15" s="197" t="s">
        <v>917</v>
      </c>
      <c r="G15" s="62">
        <v>6</v>
      </c>
      <c r="H15" s="80">
        <v>10</v>
      </c>
      <c r="I15" s="69">
        <v>2018</v>
      </c>
      <c r="J15" s="69">
        <v>12</v>
      </c>
      <c r="K15" s="277">
        <v>-12.200234</v>
      </c>
      <c r="L15" s="277">
        <v>123.15001599999999</v>
      </c>
      <c r="M15" s="282" t="s">
        <v>591</v>
      </c>
      <c r="N15" s="282" t="s">
        <v>579</v>
      </c>
      <c r="O15" s="117" t="s">
        <v>756</v>
      </c>
      <c r="P15" s="282">
        <v>0.86299999999999999</v>
      </c>
      <c r="Q15" s="282">
        <v>12</v>
      </c>
      <c r="R15" s="282">
        <v>7.5</v>
      </c>
      <c r="S15" s="282">
        <v>0.04</v>
      </c>
      <c r="T15" s="132" t="s">
        <v>592</v>
      </c>
      <c r="U15" s="282" t="s">
        <v>579</v>
      </c>
      <c r="V15" s="282">
        <v>1</v>
      </c>
      <c r="W15" s="117" t="s">
        <v>398</v>
      </c>
      <c r="X15" s="117" t="s">
        <v>398</v>
      </c>
      <c r="Y15" s="117" t="s">
        <v>398</v>
      </c>
      <c r="Z15" s="123" t="s">
        <v>398</v>
      </c>
      <c r="AA15" s="123" t="s">
        <v>398</v>
      </c>
      <c r="AB15" s="117" t="s">
        <v>398</v>
      </c>
      <c r="AC15" s="295">
        <v>229</v>
      </c>
      <c r="AD15" s="125" t="s">
        <v>906</v>
      </c>
      <c r="AE15" s="140">
        <v>43536</v>
      </c>
      <c r="AF15" s="141">
        <v>0.4465277777777778</v>
      </c>
      <c r="AG15" s="125" t="s">
        <v>784</v>
      </c>
      <c r="AH15" s="125" t="s">
        <v>582</v>
      </c>
      <c r="AI15" s="296" t="s">
        <v>768</v>
      </c>
    </row>
    <row r="16" spans="1:35" s="122" customFormat="1">
      <c r="A16" s="117">
        <v>15</v>
      </c>
      <c r="B16" s="282" t="s">
        <v>767</v>
      </c>
      <c r="C16" s="117" t="s">
        <v>750</v>
      </c>
      <c r="D16" s="64" t="s">
        <v>24</v>
      </c>
      <c r="E16" s="82" t="s">
        <v>39</v>
      </c>
      <c r="F16" s="197" t="s">
        <v>920</v>
      </c>
      <c r="G16" s="62">
        <v>6</v>
      </c>
      <c r="H16" s="80">
        <v>10</v>
      </c>
      <c r="I16" s="69">
        <v>2018</v>
      </c>
      <c r="J16" s="69">
        <v>12</v>
      </c>
      <c r="K16" s="277">
        <v>-12.200234</v>
      </c>
      <c r="L16" s="277">
        <v>123.15001599999999</v>
      </c>
      <c r="M16" s="282" t="s">
        <v>591</v>
      </c>
      <c r="N16" s="282" t="s">
        <v>579</v>
      </c>
      <c r="O16" s="117" t="s">
        <v>756</v>
      </c>
      <c r="P16" s="282">
        <v>0.17430000000000001</v>
      </c>
      <c r="Q16" s="282">
        <v>6.5</v>
      </c>
      <c r="R16" s="282">
        <v>4</v>
      </c>
      <c r="S16" s="282">
        <v>7.0000000000000007E-2</v>
      </c>
      <c r="T16" s="132" t="s">
        <v>585</v>
      </c>
      <c r="U16" s="282" t="s">
        <v>579</v>
      </c>
      <c r="V16" s="282">
        <v>1</v>
      </c>
      <c r="W16" s="117" t="s">
        <v>398</v>
      </c>
      <c r="X16" s="117" t="s">
        <v>398</v>
      </c>
      <c r="Y16" s="117" t="s">
        <v>398</v>
      </c>
      <c r="Z16" s="123" t="s">
        <v>398</v>
      </c>
      <c r="AA16" s="123" t="s">
        <v>398</v>
      </c>
      <c r="AB16" s="117" t="s">
        <v>398</v>
      </c>
      <c r="AC16" s="246">
        <v>230</v>
      </c>
      <c r="AD16" s="125" t="s">
        <v>906</v>
      </c>
      <c r="AE16" s="140">
        <v>43536</v>
      </c>
      <c r="AF16" s="141">
        <v>0.4465277777777778</v>
      </c>
      <c r="AG16" s="125" t="s">
        <v>784</v>
      </c>
      <c r="AH16" s="125" t="s">
        <v>582</v>
      </c>
      <c r="AI16" s="296"/>
    </row>
    <row r="17" spans="1:35" s="122" customFormat="1">
      <c r="A17" s="117">
        <v>16</v>
      </c>
      <c r="B17" s="282" t="s">
        <v>769</v>
      </c>
      <c r="C17" s="117" t="s">
        <v>750</v>
      </c>
      <c r="D17" s="64" t="s">
        <v>24</v>
      </c>
      <c r="E17" s="82" t="s">
        <v>39</v>
      </c>
      <c r="F17" s="197" t="s">
        <v>917</v>
      </c>
      <c r="G17" s="62">
        <v>5</v>
      </c>
      <c r="H17" s="80">
        <v>10</v>
      </c>
      <c r="I17" s="69">
        <v>2018</v>
      </c>
      <c r="J17" s="281">
        <v>10</v>
      </c>
      <c r="K17" s="277">
        <v>-12.216718</v>
      </c>
      <c r="L17" s="277">
        <v>122.983412</v>
      </c>
      <c r="M17" s="118" t="s">
        <v>591</v>
      </c>
      <c r="N17" s="118" t="s">
        <v>579</v>
      </c>
      <c r="O17" s="282" t="s">
        <v>1073</v>
      </c>
      <c r="P17" s="282">
        <v>0.49099999999999999</v>
      </c>
      <c r="Q17" s="282">
        <v>11.5</v>
      </c>
      <c r="R17" s="282">
        <v>5.4</v>
      </c>
      <c r="S17" s="282">
        <v>0.05</v>
      </c>
      <c r="T17" s="117" t="s">
        <v>665</v>
      </c>
      <c r="U17" s="118" t="s">
        <v>579</v>
      </c>
      <c r="V17" s="118">
        <v>1</v>
      </c>
      <c r="W17" s="117" t="s">
        <v>398</v>
      </c>
      <c r="X17" s="117" t="s">
        <v>398</v>
      </c>
      <c r="Y17" s="145" t="s">
        <v>991</v>
      </c>
      <c r="Z17" s="123" t="s">
        <v>398</v>
      </c>
      <c r="AA17" s="123" t="s">
        <v>398</v>
      </c>
      <c r="AB17" s="117" t="s">
        <v>398</v>
      </c>
      <c r="AC17" s="246">
        <v>231</v>
      </c>
      <c r="AD17" s="125" t="s">
        <v>906</v>
      </c>
      <c r="AE17" s="140">
        <v>43538</v>
      </c>
      <c r="AF17" s="141">
        <v>0.37083333333333335</v>
      </c>
      <c r="AG17" s="125" t="s">
        <v>647</v>
      </c>
      <c r="AH17" s="125" t="s">
        <v>582</v>
      </c>
      <c r="AI17" s="247" t="s">
        <v>770</v>
      </c>
    </row>
    <row r="18" spans="1:35" s="122" customFormat="1">
      <c r="A18" s="117">
        <v>17</v>
      </c>
      <c r="B18" s="283" t="s">
        <v>771</v>
      </c>
      <c r="C18" s="117" t="s">
        <v>750</v>
      </c>
      <c r="D18" s="64" t="s">
        <v>24</v>
      </c>
      <c r="E18" s="82" t="s">
        <v>39</v>
      </c>
      <c r="F18" s="197" t="s">
        <v>917</v>
      </c>
      <c r="G18" s="62">
        <v>7</v>
      </c>
      <c r="H18" s="80">
        <v>10</v>
      </c>
      <c r="I18" s="69">
        <v>2018</v>
      </c>
      <c r="J18" s="69">
        <v>3</v>
      </c>
      <c r="K18" s="299">
        <v>-12.293438</v>
      </c>
      <c r="L18" s="299">
        <f>123+( 9.0462/60)</f>
        <v>123.15076999999999</v>
      </c>
      <c r="M18" s="118" t="s">
        <v>591</v>
      </c>
      <c r="N18" s="118" t="s">
        <v>579</v>
      </c>
      <c r="O18" s="282" t="s">
        <v>1073</v>
      </c>
      <c r="P18" s="282">
        <v>0.87450000000000006</v>
      </c>
      <c r="Q18" s="282">
        <v>19.5</v>
      </c>
      <c r="R18" s="282">
        <v>3</v>
      </c>
      <c r="S18" s="282">
        <v>0.05</v>
      </c>
      <c r="T18" s="117" t="s">
        <v>665</v>
      </c>
      <c r="U18" s="118" t="s">
        <v>579</v>
      </c>
      <c r="V18" s="118">
        <v>1</v>
      </c>
      <c r="W18" s="117" t="s">
        <v>398</v>
      </c>
      <c r="X18" s="117" t="s">
        <v>398</v>
      </c>
      <c r="Y18" s="117" t="s">
        <v>398</v>
      </c>
      <c r="Z18" s="123" t="s">
        <v>398</v>
      </c>
      <c r="AA18" s="123" t="s">
        <v>398</v>
      </c>
      <c r="AB18" s="117" t="s">
        <v>398</v>
      </c>
      <c r="AC18" s="246">
        <v>232</v>
      </c>
      <c r="AD18" s="125" t="s">
        <v>906</v>
      </c>
      <c r="AE18" s="140">
        <v>43538</v>
      </c>
      <c r="AF18" s="141">
        <v>0.37083333333333335</v>
      </c>
      <c r="AG18" s="125" t="s">
        <v>647</v>
      </c>
      <c r="AH18" s="125" t="s">
        <v>582</v>
      </c>
      <c r="AI18" s="247" t="s">
        <v>772</v>
      </c>
    </row>
    <row r="19" spans="1:35" s="122" customFormat="1">
      <c r="A19" s="117">
        <v>18</v>
      </c>
      <c r="B19" s="282" t="s">
        <v>773</v>
      </c>
      <c r="C19" s="117" t="s">
        <v>750</v>
      </c>
      <c r="D19" s="64" t="s">
        <v>24</v>
      </c>
      <c r="E19" s="82" t="s">
        <v>39</v>
      </c>
      <c r="F19" s="197" t="s">
        <v>917</v>
      </c>
      <c r="G19" s="62">
        <v>5</v>
      </c>
      <c r="H19" s="80">
        <v>10</v>
      </c>
      <c r="I19" s="69">
        <v>2018</v>
      </c>
      <c r="J19" s="281">
        <v>10</v>
      </c>
      <c r="K19" s="277">
        <v>-12.216718</v>
      </c>
      <c r="L19" s="277">
        <v>122.983412</v>
      </c>
      <c r="M19" s="118" t="s">
        <v>579</v>
      </c>
      <c r="N19" s="118" t="s">
        <v>584</v>
      </c>
      <c r="O19" s="282" t="s">
        <v>840</v>
      </c>
      <c r="P19" s="282">
        <v>0.66659999999999997</v>
      </c>
      <c r="Q19" s="282">
        <v>10.5</v>
      </c>
      <c r="R19" s="282">
        <v>2.4</v>
      </c>
      <c r="S19" s="282">
        <v>3.2</v>
      </c>
      <c r="T19" s="132" t="s">
        <v>592</v>
      </c>
      <c r="U19" s="118" t="s">
        <v>579</v>
      </c>
      <c r="V19" s="118">
        <v>2</v>
      </c>
      <c r="W19" s="117" t="s">
        <v>398</v>
      </c>
      <c r="X19" s="117" t="s">
        <v>398</v>
      </c>
      <c r="Y19" s="117" t="s">
        <v>398</v>
      </c>
      <c r="Z19" s="123" t="s">
        <v>398</v>
      </c>
      <c r="AA19" s="123" t="s">
        <v>398</v>
      </c>
      <c r="AB19" s="143" t="s">
        <v>666</v>
      </c>
      <c r="AC19" s="246">
        <v>233</v>
      </c>
      <c r="AD19" s="125" t="s">
        <v>906</v>
      </c>
      <c r="AE19" s="140">
        <v>43538</v>
      </c>
      <c r="AF19" s="141">
        <v>0.37083333333333335</v>
      </c>
      <c r="AG19" s="125" t="s">
        <v>647</v>
      </c>
      <c r="AH19" s="125" t="s">
        <v>582</v>
      </c>
      <c r="AI19" s="247"/>
    </row>
    <row r="20" spans="1:35" s="122" customFormat="1">
      <c r="A20" s="117">
        <v>19</v>
      </c>
      <c r="B20" s="282" t="s">
        <v>774</v>
      </c>
      <c r="C20" s="117" t="s">
        <v>750</v>
      </c>
      <c r="D20" s="64" t="s">
        <v>24</v>
      </c>
      <c r="E20" s="82" t="s">
        <v>39</v>
      </c>
      <c r="F20" s="197" t="s">
        <v>917</v>
      </c>
      <c r="G20" s="62">
        <v>5</v>
      </c>
      <c r="H20" s="80">
        <v>10</v>
      </c>
      <c r="I20" s="69">
        <v>2018</v>
      </c>
      <c r="J20" s="69">
        <v>9</v>
      </c>
      <c r="K20" s="277">
        <v>-12.216721</v>
      </c>
      <c r="L20" s="277">
        <v>122.966872</v>
      </c>
      <c r="M20" s="118" t="s">
        <v>591</v>
      </c>
      <c r="N20" s="118" t="s">
        <v>579</v>
      </c>
      <c r="O20" s="117" t="s">
        <v>756</v>
      </c>
      <c r="P20" s="282">
        <v>2.0398999999999998</v>
      </c>
      <c r="Q20" s="282">
        <v>12.5</v>
      </c>
      <c r="R20" s="282">
        <v>4.5</v>
      </c>
      <c r="S20" s="282">
        <v>7.0000000000000007E-2</v>
      </c>
      <c r="T20" s="132" t="s">
        <v>592</v>
      </c>
      <c r="U20" s="118" t="s">
        <v>686</v>
      </c>
      <c r="V20" s="118">
        <v>1</v>
      </c>
      <c r="W20" s="117" t="s">
        <v>398</v>
      </c>
      <c r="X20" s="117" t="s">
        <v>398</v>
      </c>
      <c r="Y20" s="117" t="s">
        <v>398</v>
      </c>
      <c r="Z20" s="123" t="s">
        <v>398</v>
      </c>
      <c r="AA20" s="123" t="s">
        <v>398</v>
      </c>
      <c r="AB20" s="117" t="s">
        <v>398</v>
      </c>
      <c r="AC20" s="295">
        <v>234</v>
      </c>
      <c r="AD20" s="125" t="s">
        <v>906</v>
      </c>
      <c r="AE20" s="140">
        <v>43538</v>
      </c>
      <c r="AF20" s="141">
        <v>0.37083333333333335</v>
      </c>
      <c r="AG20" s="283" t="s">
        <v>647</v>
      </c>
      <c r="AH20" s="125" t="s">
        <v>582</v>
      </c>
      <c r="AI20" s="247" t="s">
        <v>775</v>
      </c>
    </row>
    <row r="21" spans="1:35" s="122" customFormat="1">
      <c r="A21" s="123">
        <v>20</v>
      </c>
      <c r="B21" s="285" t="s">
        <v>362</v>
      </c>
      <c r="C21" s="123" t="s">
        <v>750</v>
      </c>
      <c r="D21" s="64" t="s">
        <v>24</v>
      </c>
      <c r="E21" s="82" t="s">
        <v>39</v>
      </c>
      <c r="F21" s="197" t="s">
        <v>917</v>
      </c>
      <c r="G21" s="293">
        <v>6</v>
      </c>
      <c r="H21" s="80">
        <v>10</v>
      </c>
      <c r="I21" s="69">
        <v>2018</v>
      </c>
      <c r="J21" s="69">
        <v>12</v>
      </c>
      <c r="K21" s="277">
        <v>-12.200234</v>
      </c>
      <c r="L21" s="277">
        <v>123.15001599999999</v>
      </c>
      <c r="M21" s="285" t="s">
        <v>591</v>
      </c>
      <c r="N21" s="285" t="s">
        <v>579</v>
      </c>
      <c r="O21" s="285" t="s">
        <v>1073</v>
      </c>
      <c r="P21" s="285">
        <v>1.9273</v>
      </c>
      <c r="Q21" s="285">
        <v>19.899999999999999</v>
      </c>
      <c r="R21" s="285">
        <v>8.9</v>
      </c>
      <c r="S21" s="285">
        <v>0.02</v>
      </c>
      <c r="T21" s="285" t="s">
        <v>592</v>
      </c>
      <c r="U21" s="285" t="s">
        <v>579</v>
      </c>
      <c r="V21" s="285">
        <v>1</v>
      </c>
      <c r="W21" s="123" t="s">
        <v>398</v>
      </c>
      <c r="X21" s="217" t="s">
        <v>662</v>
      </c>
      <c r="Y21" s="145" t="s">
        <v>776</v>
      </c>
      <c r="Z21" s="145" t="s">
        <v>1026</v>
      </c>
      <c r="AA21" s="145" t="s">
        <v>1023</v>
      </c>
      <c r="AB21" s="117" t="s">
        <v>398</v>
      </c>
      <c r="AC21" s="296">
        <v>235</v>
      </c>
      <c r="AD21" s="125" t="s">
        <v>906</v>
      </c>
      <c r="AE21" s="140">
        <v>43535</v>
      </c>
      <c r="AF21" s="141">
        <v>0.47916666666666669</v>
      </c>
      <c r="AG21" s="291" t="s">
        <v>735</v>
      </c>
      <c r="AH21" s="125" t="s">
        <v>582</v>
      </c>
      <c r="AI21" s="247" t="s">
        <v>1006</v>
      </c>
    </row>
    <row r="22" spans="1:35" s="122" customFormat="1">
      <c r="A22" s="117">
        <v>21</v>
      </c>
      <c r="B22" s="282" t="s">
        <v>363</v>
      </c>
      <c r="C22" s="117" t="s">
        <v>750</v>
      </c>
      <c r="D22" s="64" t="s">
        <v>24</v>
      </c>
      <c r="E22" s="82" t="s">
        <v>39</v>
      </c>
      <c r="F22" s="197" t="s">
        <v>920</v>
      </c>
      <c r="G22" s="62">
        <v>7</v>
      </c>
      <c r="H22" s="80">
        <v>10</v>
      </c>
      <c r="I22" s="69">
        <v>2018</v>
      </c>
      <c r="J22" s="69">
        <v>1</v>
      </c>
      <c r="K22" s="62">
        <v>-12.300136</v>
      </c>
      <c r="L22" s="62">
        <v>123.116908</v>
      </c>
      <c r="M22" s="118" t="s">
        <v>591</v>
      </c>
      <c r="N22" s="118" t="s">
        <v>598</v>
      </c>
      <c r="O22" s="282" t="s">
        <v>777</v>
      </c>
      <c r="P22" s="282">
        <v>4.5056000000000003</v>
      </c>
      <c r="Q22" s="282">
        <v>9.1</v>
      </c>
      <c r="R22" s="282">
        <v>5.2</v>
      </c>
      <c r="S22" s="282">
        <v>0.98</v>
      </c>
      <c r="T22" s="117" t="s">
        <v>665</v>
      </c>
      <c r="U22" s="118" t="s">
        <v>579</v>
      </c>
      <c r="V22" s="118">
        <v>1</v>
      </c>
      <c r="W22" s="117" t="s">
        <v>398</v>
      </c>
      <c r="X22" s="117" t="s">
        <v>398</v>
      </c>
      <c r="Y22" s="217" t="s">
        <v>663</v>
      </c>
      <c r="Z22" s="217" t="s">
        <v>398</v>
      </c>
      <c r="AA22" s="123" t="s">
        <v>398</v>
      </c>
      <c r="AB22" s="117" t="s">
        <v>398</v>
      </c>
      <c r="AC22" s="296">
        <v>236</v>
      </c>
      <c r="AD22" s="125" t="s">
        <v>906</v>
      </c>
      <c r="AE22" s="140">
        <v>43535</v>
      </c>
      <c r="AF22" s="141">
        <v>0.47916666666666669</v>
      </c>
      <c r="AG22" s="291" t="s">
        <v>735</v>
      </c>
      <c r="AH22" s="125" t="s">
        <v>582</v>
      </c>
      <c r="AI22" s="247" t="s">
        <v>778</v>
      </c>
    </row>
    <row r="23" spans="1:35" s="122" customFormat="1">
      <c r="A23" s="117">
        <v>22</v>
      </c>
      <c r="B23" s="282" t="s">
        <v>364</v>
      </c>
      <c r="C23" s="117" t="s">
        <v>750</v>
      </c>
      <c r="D23" s="64" t="s">
        <v>24</v>
      </c>
      <c r="E23" s="82" t="s">
        <v>39</v>
      </c>
      <c r="F23" s="197" t="s">
        <v>917</v>
      </c>
      <c r="G23" s="62">
        <v>6</v>
      </c>
      <c r="H23" s="80">
        <v>10</v>
      </c>
      <c r="I23" s="69">
        <v>2018</v>
      </c>
      <c r="J23" s="278">
        <v>7</v>
      </c>
      <c r="K23" s="62">
        <v>-12.216851</v>
      </c>
      <c r="L23" s="62">
        <v>123.150133</v>
      </c>
      <c r="M23" s="282" t="s">
        <v>591</v>
      </c>
      <c r="N23" s="282" t="s">
        <v>579</v>
      </c>
      <c r="O23" s="117" t="s">
        <v>756</v>
      </c>
      <c r="P23" s="282">
        <v>1.5496000000000001</v>
      </c>
      <c r="Q23" s="282">
        <v>12.8</v>
      </c>
      <c r="R23" s="282">
        <v>11.4</v>
      </c>
      <c r="S23" s="282">
        <v>0.02</v>
      </c>
      <c r="T23" s="132" t="s">
        <v>592</v>
      </c>
      <c r="U23" s="118" t="s">
        <v>579</v>
      </c>
      <c r="V23" s="282">
        <v>1</v>
      </c>
      <c r="W23" s="117" t="s">
        <v>398</v>
      </c>
      <c r="X23" s="117" t="s">
        <v>398</v>
      </c>
      <c r="Y23" s="117" t="s">
        <v>398</v>
      </c>
      <c r="Z23" s="217" t="s">
        <v>398</v>
      </c>
      <c r="AA23" s="123" t="s">
        <v>398</v>
      </c>
      <c r="AB23" s="117" t="s">
        <v>398</v>
      </c>
      <c r="AC23" s="296">
        <v>237</v>
      </c>
      <c r="AD23" s="125" t="s">
        <v>906</v>
      </c>
      <c r="AE23" s="140">
        <v>43535</v>
      </c>
      <c r="AF23" s="141">
        <v>0.47916666666666669</v>
      </c>
      <c r="AG23" s="291" t="s">
        <v>735</v>
      </c>
      <c r="AH23" s="125" t="s">
        <v>582</v>
      </c>
      <c r="AI23" s="247" t="s">
        <v>1005</v>
      </c>
    </row>
    <row r="24" spans="1:35" s="122" customFormat="1">
      <c r="A24" s="117">
        <v>23</v>
      </c>
      <c r="B24" s="282" t="s">
        <v>364</v>
      </c>
      <c r="C24" s="117" t="s">
        <v>750</v>
      </c>
      <c r="D24" s="64" t="s">
        <v>24</v>
      </c>
      <c r="E24" s="82" t="s">
        <v>39</v>
      </c>
      <c r="F24" s="197" t="s">
        <v>917</v>
      </c>
      <c r="G24" s="62">
        <v>6</v>
      </c>
      <c r="H24" s="80">
        <v>10</v>
      </c>
      <c r="I24" s="69">
        <v>2018</v>
      </c>
      <c r="J24" s="69">
        <v>7</v>
      </c>
      <c r="K24" s="62">
        <v>-12.216851</v>
      </c>
      <c r="L24" s="62">
        <v>123.150133</v>
      </c>
      <c r="M24" s="282" t="s">
        <v>591</v>
      </c>
      <c r="N24" s="282" t="s">
        <v>579</v>
      </c>
      <c r="O24" s="117" t="s">
        <v>756</v>
      </c>
      <c r="P24" s="282">
        <v>0.1196</v>
      </c>
      <c r="Q24" s="282">
        <v>19.2</v>
      </c>
      <c r="R24" s="282">
        <v>0.5</v>
      </c>
      <c r="S24" s="282">
        <v>0.12</v>
      </c>
      <c r="T24" s="117" t="s">
        <v>596</v>
      </c>
      <c r="U24" s="282" t="s">
        <v>579</v>
      </c>
      <c r="V24" s="282">
        <v>1</v>
      </c>
      <c r="W24" s="117" t="s">
        <v>398</v>
      </c>
      <c r="X24" s="117" t="s">
        <v>398</v>
      </c>
      <c r="Y24" s="117" t="s">
        <v>398</v>
      </c>
      <c r="Z24" s="217" t="s">
        <v>398</v>
      </c>
      <c r="AA24" s="123" t="s">
        <v>398</v>
      </c>
      <c r="AB24" s="117" t="s">
        <v>398</v>
      </c>
      <c r="AC24" s="296">
        <v>238</v>
      </c>
      <c r="AD24" s="125" t="s">
        <v>906</v>
      </c>
      <c r="AE24" s="140">
        <v>43535</v>
      </c>
      <c r="AF24" s="141">
        <v>0.47916666666666669</v>
      </c>
      <c r="AG24" s="291" t="s">
        <v>735</v>
      </c>
      <c r="AH24" s="125" t="s">
        <v>582</v>
      </c>
      <c r="AI24" s="247"/>
    </row>
    <row r="25" spans="1:35" s="122" customFormat="1">
      <c r="A25" s="117">
        <v>24</v>
      </c>
      <c r="B25" s="282" t="s">
        <v>364</v>
      </c>
      <c r="C25" s="117" t="s">
        <v>750</v>
      </c>
      <c r="D25" s="64" t="s">
        <v>24</v>
      </c>
      <c r="E25" s="82" t="s">
        <v>39</v>
      </c>
      <c r="F25" s="197" t="s">
        <v>920</v>
      </c>
      <c r="G25" s="62">
        <v>6</v>
      </c>
      <c r="H25" s="80">
        <v>10</v>
      </c>
      <c r="I25" s="69">
        <v>2018</v>
      </c>
      <c r="J25" s="69">
        <v>7</v>
      </c>
      <c r="K25" s="277">
        <v>-12.216851</v>
      </c>
      <c r="L25" s="277">
        <v>123.150133</v>
      </c>
      <c r="M25" s="282" t="s">
        <v>591</v>
      </c>
      <c r="N25" s="282" t="s">
        <v>579</v>
      </c>
      <c r="O25" s="117" t="s">
        <v>756</v>
      </c>
      <c r="P25" s="282">
        <v>0.13950000000000001</v>
      </c>
      <c r="Q25" s="282">
        <v>7</v>
      </c>
      <c r="R25" s="282">
        <v>2.9</v>
      </c>
      <c r="S25" s="282">
        <v>0.02</v>
      </c>
      <c r="T25" s="132" t="s">
        <v>592</v>
      </c>
      <c r="U25" s="282" t="s">
        <v>579</v>
      </c>
      <c r="V25" s="282">
        <v>1</v>
      </c>
      <c r="W25" s="117" t="s">
        <v>398</v>
      </c>
      <c r="X25" s="117" t="s">
        <v>398</v>
      </c>
      <c r="Y25" s="117" t="s">
        <v>398</v>
      </c>
      <c r="Z25" s="217" t="s">
        <v>398</v>
      </c>
      <c r="AA25" s="123" t="s">
        <v>398</v>
      </c>
      <c r="AB25" s="117" t="s">
        <v>398</v>
      </c>
      <c r="AC25" s="296">
        <v>239</v>
      </c>
      <c r="AD25" s="125" t="s">
        <v>906</v>
      </c>
      <c r="AE25" s="140">
        <v>43538</v>
      </c>
      <c r="AF25" s="141">
        <v>0.37083333333333335</v>
      </c>
      <c r="AG25" s="283" t="s">
        <v>647</v>
      </c>
      <c r="AH25" s="125" t="s">
        <v>582</v>
      </c>
      <c r="AI25" s="247"/>
    </row>
    <row r="26" spans="1:35" s="122" customFormat="1">
      <c r="A26" s="123">
        <v>25</v>
      </c>
      <c r="B26" s="132" t="s">
        <v>365</v>
      </c>
      <c r="C26" s="123" t="s">
        <v>750</v>
      </c>
      <c r="D26" s="64" t="s">
        <v>24</v>
      </c>
      <c r="E26" s="82" t="s">
        <v>39</v>
      </c>
      <c r="F26" s="197" t="s">
        <v>917</v>
      </c>
      <c r="G26" s="299">
        <v>6</v>
      </c>
      <c r="H26" s="80">
        <v>10</v>
      </c>
      <c r="I26" s="69">
        <v>2018</v>
      </c>
      <c r="J26" s="69">
        <v>12</v>
      </c>
      <c r="K26" s="277">
        <v>-12.200234</v>
      </c>
      <c r="L26" s="277">
        <v>123.15001599999999</v>
      </c>
      <c r="M26" s="285" t="s">
        <v>591</v>
      </c>
      <c r="N26" s="285" t="s">
        <v>579</v>
      </c>
      <c r="O26" s="285" t="s">
        <v>1073</v>
      </c>
      <c r="P26" s="285">
        <v>10.400499999999999</v>
      </c>
      <c r="Q26" s="285">
        <v>22.5</v>
      </c>
      <c r="R26" s="285">
        <v>15</v>
      </c>
      <c r="S26" s="285">
        <v>0.03</v>
      </c>
      <c r="T26" s="123" t="s">
        <v>665</v>
      </c>
      <c r="U26" s="285" t="s">
        <v>579</v>
      </c>
      <c r="V26" s="285">
        <v>1</v>
      </c>
      <c r="W26" s="216" t="s">
        <v>398</v>
      </c>
      <c r="X26" s="217" t="s">
        <v>662</v>
      </c>
      <c r="Y26" s="145" t="s">
        <v>991</v>
      </c>
      <c r="Z26" s="145" t="s">
        <v>1027</v>
      </c>
      <c r="AA26" s="145" t="s">
        <v>1028</v>
      </c>
      <c r="AB26" s="117" t="s">
        <v>398</v>
      </c>
      <c r="AC26" s="296">
        <v>240</v>
      </c>
      <c r="AD26" s="125" t="s">
        <v>906</v>
      </c>
      <c r="AE26" s="140">
        <v>43537</v>
      </c>
      <c r="AF26" s="141">
        <v>0.40416666666666662</v>
      </c>
      <c r="AG26" s="283" t="s">
        <v>790</v>
      </c>
      <c r="AH26" s="125" t="s">
        <v>582</v>
      </c>
      <c r="AI26" s="295" t="s">
        <v>975</v>
      </c>
    </row>
    <row r="27" spans="1:35" s="122" customFormat="1">
      <c r="A27" s="117">
        <v>26</v>
      </c>
      <c r="B27" s="282" t="s">
        <v>365</v>
      </c>
      <c r="C27" s="117" t="s">
        <v>750</v>
      </c>
      <c r="D27" s="64" t="s">
        <v>24</v>
      </c>
      <c r="E27" s="82" t="s">
        <v>39</v>
      </c>
      <c r="F27" s="197" t="s">
        <v>917</v>
      </c>
      <c r="G27" s="62">
        <v>6</v>
      </c>
      <c r="H27" s="80">
        <v>10</v>
      </c>
      <c r="I27" s="69">
        <v>2018</v>
      </c>
      <c r="J27" s="69">
        <v>12</v>
      </c>
      <c r="K27" s="277">
        <v>-12.200234</v>
      </c>
      <c r="L27" s="277">
        <v>123.15001599999999</v>
      </c>
      <c r="M27" s="282" t="s">
        <v>591</v>
      </c>
      <c r="N27" s="282" t="s">
        <v>579</v>
      </c>
      <c r="O27" s="117" t="s">
        <v>756</v>
      </c>
      <c r="P27" s="282">
        <v>12.261100000000001</v>
      </c>
      <c r="Q27" s="282">
        <v>29.5</v>
      </c>
      <c r="R27" s="282">
        <v>13.6</v>
      </c>
      <c r="S27" s="282">
        <v>0.03</v>
      </c>
      <c r="T27" s="132" t="s">
        <v>592</v>
      </c>
      <c r="U27" s="282" t="s">
        <v>579</v>
      </c>
      <c r="V27" s="282">
        <v>1</v>
      </c>
      <c r="W27" s="117" t="s">
        <v>398</v>
      </c>
      <c r="X27" s="117" t="s">
        <v>398</v>
      </c>
      <c r="Y27" s="117" t="s">
        <v>398</v>
      </c>
      <c r="Z27" s="123" t="s">
        <v>398</v>
      </c>
      <c r="AA27" s="123" t="s">
        <v>398</v>
      </c>
      <c r="AB27" s="117" t="s">
        <v>398</v>
      </c>
      <c r="AC27" s="296">
        <v>241</v>
      </c>
      <c r="AD27" s="125" t="s">
        <v>906</v>
      </c>
      <c r="AE27" s="140">
        <v>43537</v>
      </c>
      <c r="AF27" s="141">
        <v>0.40416666666666662</v>
      </c>
      <c r="AG27" s="125" t="s">
        <v>790</v>
      </c>
      <c r="AH27" s="125" t="s">
        <v>582</v>
      </c>
      <c r="AI27" s="247" t="s">
        <v>779</v>
      </c>
    </row>
    <row r="28" spans="1:35" s="122" customFormat="1">
      <c r="A28" s="123">
        <v>27</v>
      </c>
      <c r="B28" s="132" t="s">
        <v>365</v>
      </c>
      <c r="C28" s="123" t="s">
        <v>750</v>
      </c>
      <c r="D28" s="64" t="s">
        <v>24</v>
      </c>
      <c r="E28" s="82" t="s">
        <v>39</v>
      </c>
      <c r="F28" s="197" t="s">
        <v>917</v>
      </c>
      <c r="G28" s="299">
        <v>6</v>
      </c>
      <c r="H28" s="80">
        <v>10</v>
      </c>
      <c r="I28" s="69">
        <v>2018</v>
      </c>
      <c r="J28" s="69">
        <v>12</v>
      </c>
      <c r="K28" s="277">
        <v>-12.200234</v>
      </c>
      <c r="L28" s="277">
        <v>123.15001599999999</v>
      </c>
      <c r="M28" s="285" t="s">
        <v>591</v>
      </c>
      <c r="N28" s="285" t="s">
        <v>579</v>
      </c>
      <c r="O28" s="285" t="s">
        <v>1073</v>
      </c>
      <c r="P28" s="285">
        <v>3.4009</v>
      </c>
      <c r="Q28" s="285">
        <v>16.2</v>
      </c>
      <c r="R28" s="285">
        <v>11.2</v>
      </c>
      <c r="S28" s="285">
        <v>0.05</v>
      </c>
      <c r="T28" s="123" t="s">
        <v>665</v>
      </c>
      <c r="U28" s="285" t="s">
        <v>579</v>
      </c>
      <c r="V28" s="285">
        <v>1</v>
      </c>
      <c r="W28" s="218" t="s">
        <v>949</v>
      </c>
      <c r="X28" s="217" t="s">
        <v>662</v>
      </c>
      <c r="Y28" s="145" t="s">
        <v>991</v>
      </c>
      <c r="Z28" s="145" t="s">
        <v>1029</v>
      </c>
      <c r="AA28" s="145" t="s">
        <v>1030</v>
      </c>
      <c r="AB28" s="117" t="s">
        <v>398</v>
      </c>
      <c r="AC28" s="296">
        <v>242</v>
      </c>
      <c r="AD28" s="125" t="s">
        <v>906</v>
      </c>
      <c r="AE28" s="140">
        <v>43537</v>
      </c>
      <c r="AF28" s="141">
        <v>0.40416666666666662</v>
      </c>
      <c r="AG28" s="125" t="s">
        <v>790</v>
      </c>
      <c r="AH28" s="125" t="s">
        <v>582</v>
      </c>
      <c r="AI28" s="247" t="s">
        <v>976</v>
      </c>
    </row>
    <row r="29" spans="1:35" s="122" customFormat="1">
      <c r="A29" s="117">
        <v>28</v>
      </c>
      <c r="B29" s="282" t="s">
        <v>365</v>
      </c>
      <c r="C29" s="117" t="s">
        <v>750</v>
      </c>
      <c r="D29" s="64" t="s">
        <v>24</v>
      </c>
      <c r="E29" s="82" t="s">
        <v>39</v>
      </c>
      <c r="F29" s="197" t="s">
        <v>917</v>
      </c>
      <c r="G29" s="62">
        <v>6</v>
      </c>
      <c r="H29" s="80">
        <v>10</v>
      </c>
      <c r="I29" s="69">
        <v>2018</v>
      </c>
      <c r="J29" s="69">
        <v>12</v>
      </c>
      <c r="K29" s="277">
        <v>-12.200234</v>
      </c>
      <c r="L29" s="277">
        <v>123.15001599999999</v>
      </c>
      <c r="M29" s="282" t="s">
        <v>591</v>
      </c>
      <c r="N29" s="282" t="s">
        <v>579</v>
      </c>
      <c r="O29" s="117" t="s">
        <v>756</v>
      </c>
      <c r="P29" s="282">
        <v>1.7531000000000001</v>
      </c>
      <c r="Q29" s="282">
        <v>27.6</v>
      </c>
      <c r="R29" s="282">
        <v>11.8</v>
      </c>
      <c r="S29" s="282">
        <v>0.03</v>
      </c>
      <c r="T29" s="132" t="s">
        <v>592</v>
      </c>
      <c r="U29" s="282" t="s">
        <v>579</v>
      </c>
      <c r="V29" s="282">
        <v>1</v>
      </c>
      <c r="W29" s="117" t="s">
        <v>398</v>
      </c>
      <c r="X29" s="117" t="s">
        <v>398</v>
      </c>
      <c r="Y29" s="117" t="s">
        <v>398</v>
      </c>
      <c r="Z29" s="123" t="s">
        <v>398</v>
      </c>
      <c r="AA29" s="123" t="s">
        <v>398</v>
      </c>
      <c r="AB29" s="117" t="s">
        <v>398</v>
      </c>
      <c r="AC29" s="296">
        <v>243</v>
      </c>
      <c r="AD29" s="125" t="s">
        <v>906</v>
      </c>
      <c r="AE29" s="140">
        <v>43537</v>
      </c>
      <c r="AF29" s="141">
        <v>0.40416666666666662</v>
      </c>
      <c r="AG29" s="125" t="s">
        <v>790</v>
      </c>
      <c r="AH29" s="125" t="s">
        <v>582</v>
      </c>
      <c r="AI29" s="247" t="s">
        <v>780</v>
      </c>
    </row>
    <row r="30" spans="1:35" s="122" customFormat="1">
      <c r="A30" s="123">
        <v>29</v>
      </c>
      <c r="B30" s="132" t="s">
        <v>365</v>
      </c>
      <c r="C30" s="123" t="s">
        <v>750</v>
      </c>
      <c r="D30" s="64" t="s">
        <v>24</v>
      </c>
      <c r="E30" s="82" t="s">
        <v>39</v>
      </c>
      <c r="F30" s="197" t="s">
        <v>917</v>
      </c>
      <c r="G30" s="299">
        <v>6</v>
      </c>
      <c r="H30" s="80">
        <v>10</v>
      </c>
      <c r="I30" s="69">
        <v>2018</v>
      </c>
      <c r="J30" s="69">
        <v>12</v>
      </c>
      <c r="K30" s="277">
        <v>-12.200234</v>
      </c>
      <c r="L30" s="277">
        <v>123.15001599999999</v>
      </c>
      <c r="M30" s="285" t="s">
        <v>591</v>
      </c>
      <c r="N30" s="285" t="s">
        <v>579</v>
      </c>
      <c r="O30" s="285" t="s">
        <v>1073</v>
      </c>
      <c r="P30" s="285">
        <v>1.6079000000000001</v>
      </c>
      <c r="Q30" s="285">
        <v>17.899999999999999</v>
      </c>
      <c r="R30" s="285">
        <v>8.1999999999999993</v>
      </c>
      <c r="S30" s="285">
        <v>0.03</v>
      </c>
      <c r="T30" s="285" t="s">
        <v>592</v>
      </c>
      <c r="U30" s="285" t="s">
        <v>579</v>
      </c>
      <c r="V30" s="285">
        <v>1</v>
      </c>
      <c r="W30" s="123" t="s">
        <v>398</v>
      </c>
      <c r="X30" s="217" t="s">
        <v>662</v>
      </c>
      <c r="Y30" s="217" t="s">
        <v>663</v>
      </c>
      <c r="Z30" s="217" t="s">
        <v>1031</v>
      </c>
      <c r="AA30" s="217" t="s">
        <v>1032</v>
      </c>
      <c r="AB30" s="117" t="s">
        <v>398</v>
      </c>
      <c r="AC30" s="296">
        <v>244</v>
      </c>
      <c r="AD30" s="125" t="s">
        <v>906</v>
      </c>
      <c r="AE30" s="140">
        <v>43537</v>
      </c>
      <c r="AF30" s="141">
        <v>0.40416666666666662</v>
      </c>
      <c r="AG30" s="283" t="s">
        <v>790</v>
      </c>
      <c r="AH30" s="125" t="s">
        <v>582</v>
      </c>
      <c r="AI30" s="247" t="s">
        <v>977</v>
      </c>
    </row>
    <row r="31" spans="1:35" s="122" customFormat="1">
      <c r="A31" s="123">
        <v>30</v>
      </c>
      <c r="B31" s="132" t="s">
        <v>365</v>
      </c>
      <c r="C31" s="123" t="s">
        <v>750</v>
      </c>
      <c r="D31" s="64" t="s">
        <v>24</v>
      </c>
      <c r="E31" s="82" t="s">
        <v>39</v>
      </c>
      <c r="F31" s="197" t="s">
        <v>917</v>
      </c>
      <c r="G31" s="299">
        <v>6</v>
      </c>
      <c r="H31" s="80">
        <v>10</v>
      </c>
      <c r="I31" s="69">
        <v>2018</v>
      </c>
      <c r="J31" s="69">
        <v>12</v>
      </c>
      <c r="K31" s="277">
        <v>-12.200234</v>
      </c>
      <c r="L31" s="277">
        <v>123.15001599999999</v>
      </c>
      <c r="M31" s="285" t="s">
        <v>591</v>
      </c>
      <c r="N31" s="285" t="s">
        <v>579</v>
      </c>
      <c r="O31" s="285" t="s">
        <v>1073</v>
      </c>
      <c r="P31" s="285">
        <v>7.7969999999999997</v>
      </c>
      <c r="Q31" s="285">
        <v>22</v>
      </c>
      <c r="R31" s="285">
        <v>13</v>
      </c>
      <c r="S31" s="285">
        <v>0.05</v>
      </c>
      <c r="T31" s="123" t="s">
        <v>665</v>
      </c>
      <c r="U31" s="285" t="s">
        <v>579</v>
      </c>
      <c r="V31" s="285">
        <v>1</v>
      </c>
      <c r="W31" s="216" t="s">
        <v>398</v>
      </c>
      <c r="X31" s="217" t="s">
        <v>662</v>
      </c>
      <c r="Y31" s="217" t="s">
        <v>663</v>
      </c>
      <c r="Z31" s="217" t="s">
        <v>1033</v>
      </c>
      <c r="AA31" s="217" t="s">
        <v>1034</v>
      </c>
      <c r="AB31" s="117" t="s">
        <v>398</v>
      </c>
      <c r="AC31" s="296">
        <v>245</v>
      </c>
      <c r="AD31" s="125" t="s">
        <v>906</v>
      </c>
      <c r="AE31" s="290">
        <v>43537</v>
      </c>
      <c r="AF31" s="291">
        <v>0.40416666666666662</v>
      </c>
      <c r="AG31" s="283" t="s">
        <v>790</v>
      </c>
      <c r="AH31" s="283" t="s">
        <v>582</v>
      </c>
      <c r="AI31" s="295" t="s">
        <v>978</v>
      </c>
    </row>
    <row r="32" spans="1:35" s="122" customFormat="1">
      <c r="A32" s="117">
        <v>31</v>
      </c>
      <c r="B32" s="282" t="s">
        <v>366</v>
      </c>
      <c r="C32" s="117" t="s">
        <v>750</v>
      </c>
      <c r="D32" s="64" t="s">
        <v>24</v>
      </c>
      <c r="E32" s="82" t="s">
        <v>39</v>
      </c>
      <c r="F32" s="197" t="s">
        <v>920</v>
      </c>
      <c r="G32" s="62" t="s">
        <v>398</v>
      </c>
      <c r="H32" s="80">
        <v>10</v>
      </c>
      <c r="I32" s="69">
        <v>2018</v>
      </c>
      <c r="J32" s="69">
        <v>4</v>
      </c>
      <c r="K32" s="299">
        <v>-12.251832</v>
      </c>
      <c r="L32" s="299">
        <v>122.9330691</v>
      </c>
      <c r="M32" s="282" t="s">
        <v>591</v>
      </c>
      <c r="N32" s="282" t="s">
        <v>597</v>
      </c>
      <c r="O32" s="282" t="s">
        <v>1123</v>
      </c>
      <c r="P32" s="282">
        <v>0.70189999999999997</v>
      </c>
      <c r="Q32" s="282">
        <v>7.5</v>
      </c>
      <c r="R32" s="282">
        <v>0.3</v>
      </c>
      <c r="S32" s="282">
        <v>3.89</v>
      </c>
      <c r="T32" s="285" t="s">
        <v>585</v>
      </c>
      <c r="U32" s="282" t="s">
        <v>686</v>
      </c>
      <c r="V32" s="282">
        <v>1</v>
      </c>
      <c r="W32" s="117" t="s">
        <v>398</v>
      </c>
      <c r="X32" s="117" t="s">
        <v>398</v>
      </c>
      <c r="Y32" s="117" t="s">
        <v>398</v>
      </c>
      <c r="Z32" s="123" t="s">
        <v>398</v>
      </c>
      <c r="AA32" s="123" t="s">
        <v>398</v>
      </c>
      <c r="AB32" s="117" t="s">
        <v>398</v>
      </c>
      <c r="AC32" s="296">
        <v>246</v>
      </c>
      <c r="AD32" s="125" t="s">
        <v>906</v>
      </c>
      <c r="AE32" s="290">
        <v>43537</v>
      </c>
      <c r="AF32" s="291">
        <v>0.40416666666666662</v>
      </c>
      <c r="AG32" s="283" t="s">
        <v>790</v>
      </c>
      <c r="AH32" s="283" t="s">
        <v>582</v>
      </c>
      <c r="AI32" s="247" t="s">
        <v>781</v>
      </c>
    </row>
    <row r="33" spans="1:35" s="122" customFormat="1">
      <c r="A33" s="117">
        <v>32</v>
      </c>
      <c r="B33" s="282" t="s">
        <v>366</v>
      </c>
      <c r="C33" s="117" t="s">
        <v>750</v>
      </c>
      <c r="D33" s="64" t="s">
        <v>24</v>
      </c>
      <c r="E33" s="82" t="s">
        <v>39</v>
      </c>
      <c r="F33" s="286" t="s">
        <v>921</v>
      </c>
      <c r="G33" s="277" t="s">
        <v>398</v>
      </c>
      <c r="H33" s="80">
        <v>10</v>
      </c>
      <c r="I33" s="69">
        <v>2018</v>
      </c>
      <c r="J33" s="278">
        <v>4</v>
      </c>
      <c r="K33" s="299">
        <v>-12.251832</v>
      </c>
      <c r="L33" s="299">
        <v>122.9330691</v>
      </c>
      <c r="M33" s="282" t="s">
        <v>591</v>
      </c>
      <c r="N33" s="282" t="s">
        <v>597</v>
      </c>
      <c r="O33" s="285" t="s">
        <v>945</v>
      </c>
      <c r="P33" s="283">
        <v>7.0699999999999999E-2</v>
      </c>
      <c r="Q33" s="283">
        <v>2.8</v>
      </c>
      <c r="R33" s="283">
        <v>1.4</v>
      </c>
      <c r="S33" s="283">
        <v>0.17</v>
      </c>
      <c r="T33" s="283" t="s">
        <v>632</v>
      </c>
      <c r="U33" s="282" t="s">
        <v>579</v>
      </c>
      <c r="V33" s="282">
        <v>1</v>
      </c>
      <c r="W33" s="117" t="s">
        <v>398</v>
      </c>
      <c r="X33" s="117" t="s">
        <v>398</v>
      </c>
      <c r="Y33" s="117" t="s">
        <v>398</v>
      </c>
      <c r="Z33" s="123" t="s">
        <v>398</v>
      </c>
      <c r="AA33" s="123" t="s">
        <v>398</v>
      </c>
      <c r="AB33" s="117" t="s">
        <v>398</v>
      </c>
      <c r="AC33" s="296">
        <v>247</v>
      </c>
      <c r="AD33" s="125" t="s">
        <v>906</v>
      </c>
      <c r="AE33" s="140">
        <v>43537</v>
      </c>
      <c r="AF33" s="141">
        <v>0.40416666666666662</v>
      </c>
      <c r="AG33" s="283" t="s">
        <v>790</v>
      </c>
      <c r="AH33" s="125" t="s">
        <v>582</v>
      </c>
      <c r="AI33" s="247"/>
    </row>
    <row r="34" spans="1:35" s="122" customFormat="1">
      <c r="A34" s="117">
        <v>33</v>
      </c>
      <c r="B34" s="282" t="s">
        <v>366</v>
      </c>
      <c r="C34" s="117" t="s">
        <v>750</v>
      </c>
      <c r="D34" s="64" t="s">
        <v>24</v>
      </c>
      <c r="E34" s="82" t="s">
        <v>39</v>
      </c>
      <c r="F34" s="286" t="s">
        <v>921</v>
      </c>
      <c r="G34" s="277" t="s">
        <v>398</v>
      </c>
      <c r="H34" s="80">
        <v>10</v>
      </c>
      <c r="I34" s="69">
        <v>2018</v>
      </c>
      <c r="J34" s="69">
        <v>4</v>
      </c>
      <c r="K34" s="299">
        <v>-12.251832</v>
      </c>
      <c r="L34" s="299">
        <v>122.9330691</v>
      </c>
      <c r="M34" s="282" t="s">
        <v>591</v>
      </c>
      <c r="N34" s="282" t="s">
        <v>579</v>
      </c>
      <c r="O34" s="282" t="s">
        <v>1073</v>
      </c>
      <c r="P34" s="283">
        <v>5.6000000000000001E-2</v>
      </c>
      <c r="Q34" s="125">
        <v>4.8</v>
      </c>
      <c r="R34" s="125">
        <v>2.6</v>
      </c>
      <c r="S34" s="125">
        <v>0.03</v>
      </c>
      <c r="T34" s="117" t="s">
        <v>665</v>
      </c>
      <c r="U34" s="282" t="s">
        <v>579</v>
      </c>
      <c r="V34" s="282">
        <v>1</v>
      </c>
      <c r="W34" s="117" t="s">
        <v>398</v>
      </c>
      <c r="X34" s="117" t="s">
        <v>398</v>
      </c>
      <c r="Y34" s="117" t="s">
        <v>398</v>
      </c>
      <c r="Z34" s="123" t="s">
        <v>398</v>
      </c>
      <c r="AA34" s="123" t="s">
        <v>398</v>
      </c>
      <c r="AB34" s="117" t="s">
        <v>398</v>
      </c>
      <c r="AC34" s="296">
        <v>248</v>
      </c>
      <c r="AD34" s="125" t="s">
        <v>906</v>
      </c>
      <c r="AE34" s="140">
        <v>43537</v>
      </c>
      <c r="AF34" s="141">
        <v>0.40416666666666662</v>
      </c>
      <c r="AG34" s="283" t="s">
        <v>790</v>
      </c>
      <c r="AH34" s="125" t="s">
        <v>582</v>
      </c>
      <c r="AI34" s="247" t="s">
        <v>782</v>
      </c>
    </row>
    <row r="35" spans="1:35" s="122" customFormat="1">
      <c r="A35" s="117">
        <v>34</v>
      </c>
      <c r="B35" s="282" t="s">
        <v>366</v>
      </c>
      <c r="C35" s="117" t="s">
        <v>750</v>
      </c>
      <c r="D35" s="64" t="s">
        <v>24</v>
      </c>
      <c r="E35" s="82" t="s">
        <v>39</v>
      </c>
      <c r="F35" s="197" t="s">
        <v>917</v>
      </c>
      <c r="G35" s="277" t="s">
        <v>398</v>
      </c>
      <c r="H35" s="80">
        <v>10</v>
      </c>
      <c r="I35" s="69">
        <v>2018</v>
      </c>
      <c r="J35" s="69">
        <v>4</v>
      </c>
      <c r="K35" s="299">
        <v>-12.251832</v>
      </c>
      <c r="L35" s="299">
        <v>122.9330691</v>
      </c>
      <c r="M35" s="282" t="s">
        <v>591</v>
      </c>
      <c r="N35" s="282" t="s">
        <v>579</v>
      </c>
      <c r="O35" s="117" t="s">
        <v>756</v>
      </c>
      <c r="P35" s="283">
        <v>7.7386999999999997</v>
      </c>
      <c r="Q35" s="125">
        <v>28.1</v>
      </c>
      <c r="R35" s="125">
        <v>11.9</v>
      </c>
      <c r="S35" s="125">
        <v>0.03</v>
      </c>
      <c r="T35" s="132" t="s">
        <v>592</v>
      </c>
      <c r="U35" s="282" t="s">
        <v>579</v>
      </c>
      <c r="V35" s="282">
        <v>1</v>
      </c>
      <c r="W35" s="117" t="s">
        <v>398</v>
      </c>
      <c r="X35" s="117" t="s">
        <v>398</v>
      </c>
      <c r="Y35" s="117" t="s">
        <v>398</v>
      </c>
      <c r="Z35" s="123" t="s">
        <v>398</v>
      </c>
      <c r="AA35" s="123" t="s">
        <v>398</v>
      </c>
      <c r="AB35" s="117" t="s">
        <v>398</v>
      </c>
      <c r="AC35" s="296">
        <v>249</v>
      </c>
      <c r="AD35" s="125" t="s">
        <v>906</v>
      </c>
      <c r="AE35" s="140">
        <v>43537</v>
      </c>
      <c r="AF35" s="141">
        <v>0.40416666666666662</v>
      </c>
      <c r="AG35" s="283" t="s">
        <v>790</v>
      </c>
      <c r="AH35" s="125" t="s">
        <v>582</v>
      </c>
      <c r="AI35" s="247"/>
    </row>
    <row r="36" spans="1:35" s="122" customFormat="1">
      <c r="A36" s="117">
        <v>35</v>
      </c>
      <c r="B36" s="132" t="s">
        <v>367</v>
      </c>
      <c r="C36" s="117" t="s">
        <v>750</v>
      </c>
      <c r="D36" s="64" t="s">
        <v>24</v>
      </c>
      <c r="E36" s="82" t="s">
        <v>39</v>
      </c>
      <c r="F36" s="283" t="s">
        <v>916</v>
      </c>
      <c r="G36" s="277">
        <v>4</v>
      </c>
      <c r="H36" s="80">
        <v>10</v>
      </c>
      <c r="I36" s="69">
        <v>2018</v>
      </c>
      <c r="J36" s="69">
        <v>6</v>
      </c>
      <c r="K36" s="299">
        <v>-12.216888000000001</v>
      </c>
      <c r="L36" s="299">
        <v>122.933356</v>
      </c>
      <c r="M36" s="282" t="s">
        <v>591</v>
      </c>
      <c r="N36" s="282" t="s">
        <v>579</v>
      </c>
      <c r="O36" s="282" t="s">
        <v>1073</v>
      </c>
      <c r="P36" s="283">
        <v>9.9738000000000007</v>
      </c>
      <c r="Q36" s="125">
        <v>117.5</v>
      </c>
      <c r="R36" s="125">
        <v>7.2</v>
      </c>
      <c r="S36" s="125">
        <v>0.04</v>
      </c>
      <c r="T36" s="283" t="s">
        <v>738</v>
      </c>
      <c r="U36" s="282" t="s">
        <v>579</v>
      </c>
      <c r="V36" s="282">
        <v>1</v>
      </c>
      <c r="W36" s="117" t="s">
        <v>398</v>
      </c>
      <c r="X36" s="117" t="s">
        <v>398</v>
      </c>
      <c r="Y36" s="117" t="s">
        <v>398</v>
      </c>
      <c r="Z36" s="123" t="s">
        <v>398</v>
      </c>
      <c r="AA36" s="123" t="s">
        <v>398</v>
      </c>
      <c r="AB36" s="117" t="s">
        <v>398</v>
      </c>
      <c r="AC36" s="246">
        <v>250</v>
      </c>
      <c r="AD36" s="125" t="s">
        <v>906</v>
      </c>
      <c r="AE36" s="140">
        <v>43537</v>
      </c>
      <c r="AF36" s="141">
        <v>0.40416666666666662</v>
      </c>
      <c r="AG36" s="283" t="s">
        <v>790</v>
      </c>
      <c r="AH36" s="125" t="s">
        <v>582</v>
      </c>
      <c r="AI36" s="247" t="s">
        <v>783</v>
      </c>
    </row>
    <row r="37" spans="1:35" s="122" customFormat="1">
      <c r="A37" s="117">
        <v>36</v>
      </c>
      <c r="B37" s="132" t="s">
        <v>368</v>
      </c>
      <c r="C37" s="117" t="s">
        <v>750</v>
      </c>
      <c r="D37" s="64" t="s">
        <v>24</v>
      </c>
      <c r="E37" s="82" t="s">
        <v>39</v>
      </c>
      <c r="F37" s="292" t="s">
        <v>917</v>
      </c>
      <c r="G37" s="277">
        <v>7</v>
      </c>
      <c r="H37" s="80">
        <v>10</v>
      </c>
      <c r="I37" s="69">
        <v>2018</v>
      </c>
      <c r="J37" s="69">
        <v>3</v>
      </c>
      <c r="K37" s="299">
        <v>-12.293438</v>
      </c>
      <c r="L37" s="299">
        <f t="shared" ref="L37:L45" si="0">123+( 9.0462/60)</f>
        <v>123.15076999999999</v>
      </c>
      <c r="M37" s="282" t="s">
        <v>591</v>
      </c>
      <c r="N37" s="282" t="s">
        <v>579</v>
      </c>
      <c r="O37" s="117" t="s">
        <v>756</v>
      </c>
      <c r="P37" s="283">
        <v>0.68320000000000003</v>
      </c>
      <c r="Q37" s="125">
        <v>12</v>
      </c>
      <c r="R37" s="125">
        <v>8</v>
      </c>
      <c r="S37" s="125">
        <v>0.03</v>
      </c>
      <c r="T37" s="132" t="s">
        <v>592</v>
      </c>
      <c r="U37" s="282" t="s">
        <v>579</v>
      </c>
      <c r="V37" s="282">
        <v>1</v>
      </c>
      <c r="W37" s="117" t="s">
        <v>398</v>
      </c>
      <c r="X37" s="117" t="s">
        <v>398</v>
      </c>
      <c r="Y37" s="117" t="s">
        <v>398</v>
      </c>
      <c r="Z37" s="123" t="s">
        <v>398</v>
      </c>
      <c r="AA37" s="123" t="s">
        <v>398</v>
      </c>
      <c r="AB37" s="117" t="s">
        <v>398</v>
      </c>
      <c r="AC37" s="246">
        <v>251</v>
      </c>
      <c r="AD37" s="125" t="s">
        <v>906</v>
      </c>
      <c r="AE37" s="140">
        <v>43537</v>
      </c>
      <c r="AF37" s="141">
        <v>0.40416666666666662</v>
      </c>
      <c r="AG37" s="283" t="s">
        <v>790</v>
      </c>
      <c r="AH37" s="125" t="s">
        <v>582</v>
      </c>
      <c r="AI37" s="247" t="s">
        <v>930</v>
      </c>
    </row>
    <row r="38" spans="1:35" s="122" customFormat="1">
      <c r="A38" s="117">
        <v>37</v>
      </c>
      <c r="B38" s="132" t="s">
        <v>369</v>
      </c>
      <c r="C38" s="117" t="s">
        <v>750</v>
      </c>
      <c r="D38" s="64" t="s">
        <v>24</v>
      </c>
      <c r="E38" s="82" t="s">
        <v>39</v>
      </c>
      <c r="F38" s="197" t="s">
        <v>920</v>
      </c>
      <c r="G38" s="277">
        <v>7</v>
      </c>
      <c r="H38" s="80">
        <v>10</v>
      </c>
      <c r="I38" s="69">
        <v>2018</v>
      </c>
      <c r="J38" s="69">
        <v>3</v>
      </c>
      <c r="K38" s="299">
        <v>-12.293438</v>
      </c>
      <c r="L38" s="299">
        <f t="shared" si="0"/>
        <v>123.15076999999999</v>
      </c>
      <c r="M38" s="282" t="s">
        <v>591</v>
      </c>
      <c r="N38" s="282" t="s">
        <v>579</v>
      </c>
      <c r="O38" s="117" t="s">
        <v>756</v>
      </c>
      <c r="P38" s="283">
        <v>0.75190000000000001</v>
      </c>
      <c r="Q38" s="283">
        <v>8.6</v>
      </c>
      <c r="R38" s="283">
        <v>6.8</v>
      </c>
      <c r="S38" s="283">
        <v>0.02</v>
      </c>
      <c r="T38" s="285" t="s">
        <v>592</v>
      </c>
      <c r="U38" s="282" t="s">
        <v>579</v>
      </c>
      <c r="V38" s="282">
        <v>1</v>
      </c>
      <c r="W38" s="117" t="s">
        <v>398</v>
      </c>
      <c r="X38" s="117" t="s">
        <v>398</v>
      </c>
      <c r="Y38" s="117" t="s">
        <v>398</v>
      </c>
      <c r="Z38" s="123" t="s">
        <v>398</v>
      </c>
      <c r="AA38" s="123" t="s">
        <v>398</v>
      </c>
      <c r="AB38" s="143" t="s">
        <v>666</v>
      </c>
      <c r="AC38" s="246">
        <v>252</v>
      </c>
      <c r="AD38" s="283" t="s">
        <v>906</v>
      </c>
      <c r="AE38" s="290">
        <v>43538</v>
      </c>
      <c r="AF38" s="291">
        <v>0.37083333333333335</v>
      </c>
      <c r="AG38" s="283" t="s">
        <v>647</v>
      </c>
      <c r="AH38" s="283" t="s">
        <v>582</v>
      </c>
      <c r="AI38" s="296" t="s">
        <v>930</v>
      </c>
    </row>
    <row r="39" spans="1:35" s="122" customFormat="1">
      <c r="A39" s="117">
        <v>38</v>
      </c>
      <c r="B39" s="132" t="s">
        <v>370</v>
      </c>
      <c r="C39" s="117" t="s">
        <v>750</v>
      </c>
      <c r="D39" s="64" t="s">
        <v>24</v>
      </c>
      <c r="E39" s="82" t="s">
        <v>39</v>
      </c>
      <c r="F39" s="197" t="s">
        <v>920</v>
      </c>
      <c r="G39" s="277">
        <v>7</v>
      </c>
      <c r="H39" s="80">
        <v>10</v>
      </c>
      <c r="I39" s="69">
        <v>2018</v>
      </c>
      <c r="J39" s="69">
        <v>3</v>
      </c>
      <c r="K39" s="299">
        <v>-12.293438</v>
      </c>
      <c r="L39" s="299">
        <f t="shared" si="0"/>
        <v>123.15076999999999</v>
      </c>
      <c r="M39" s="282" t="s">
        <v>591</v>
      </c>
      <c r="N39" s="282" t="s">
        <v>579</v>
      </c>
      <c r="O39" s="117" t="s">
        <v>756</v>
      </c>
      <c r="P39" s="283">
        <v>0.23280000000000001</v>
      </c>
      <c r="Q39" s="283">
        <v>9.1999999999999993</v>
      </c>
      <c r="R39" s="283">
        <v>5.5</v>
      </c>
      <c r="S39" s="283">
        <v>0.06</v>
      </c>
      <c r="T39" s="285" t="s">
        <v>592</v>
      </c>
      <c r="U39" s="282" t="s">
        <v>579</v>
      </c>
      <c r="V39" s="282">
        <v>1</v>
      </c>
      <c r="W39" s="117" t="s">
        <v>398</v>
      </c>
      <c r="X39" s="117" t="s">
        <v>398</v>
      </c>
      <c r="Y39" s="117" t="s">
        <v>398</v>
      </c>
      <c r="Z39" s="123" t="s">
        <v>398</v>
      </c>
      <c r="AA39" s="123" t="s">
        <v>398</v>
      </c>
      <c r="AB39" s="117" t="s">
        <v>398</v>
      </c>
      <c r="AC39" s="246">
        <v>253</v>
      </c>
      <c r="AD39" s="125" t="s">
        <v>906</v>
      </c>
      <c r="AE39" s="140">
        <v>43538</v>
      </c>
      <c r="AF39" s="141">
        <v>0.37083333333333335</v>
      </c>
      <c r="AG39" s="125" t="s">
        <v>647</v>
      </c>
      <c r="AH39" s="125" t="s">
        <v>582</v>
      </c>
      <c r="AI39" s="296" t="s">
        <v>930</v>
      </c>
    </row>
    <row r="40" spans="1:35" s="122" customFormat="1">
      <c r="A40" s="123">
        <v>39</v>
      </c>
      <c r="B40" s="132" t="s">
        <v>371</v>
      </c>
      <c r="C40" s="123" t="s">
        <v>750</v>
      </c>
      <c r="D40" s="64" t="s">
        <v>24</v>
      </c>
      <c r="E40" s="82" t="s">
        <v>39</v>
      </c>
      <c r="F40" s="197" t="s">
        <v>917</v>
      </c>
      <c r="G40" s="299">
        <v>7</v>
      </c>
      <c r="H40" s="80">
        <v>10</v>
      </c>
      <c r="I40" s="69">
        <v>2018</v>
      </c>
      <c r="J40" s="278">
        <v>3</v>
      </c>
      <c r="K40" s="299">
        <v>-12.293438</v>
      </c>
      <c r="L40" s="299">
        <f t="shared" si="0"/>
        <v>123.15076999999999</v>
      </c>
      <c r="M40" s="132" t="s">
        <v>591</v>
      </c>
      <c r="N40" s="132" t="s">
        <v>579</v>
      </c>
      <c r="O40" s="285" t="s">
        <v>1073</v>
      </c>
      <c r="P40" s="287">
        <v>5.1135999999999999</v>
      </c>
      <c r="Q40" s="287">
        <v>19.399999999999999</v>
      </c>
      <c r="R40" s="287">
        <v>6.4</v>
      </c>
      <c r="S40" s="287">
        <v>0.06</v>
      </c>
      <c r="T40" s="123" t="s">
        <v>665</v>
      </c>
      <c r="U40" s="285" t="s">
        <v>579</v>
      </c>
      <c r="V40" s="132">
        <v>1</v>
      </c>
      <c r="W40" s="216" t="s">
        <v>398</v>
      </c>
      <c r="X40" s="217" t="s">
        <v>662</v>
      </c>
      <c r="Y40" s="145" t="s">
        <v>991</v>
      </c>
      <c r="Z40" s="145" t="s">
        <v>1035</v>
      </c>
      <c r="AA40" s="145" t="s">
        <v>1030</v>
      </c>
      <c r="AB40" s="117" t="s">
        <v>398</v>
      </c>
      <c r="AC40" s="246">
        <v>254</v>
      </c>
      <c r="AD40" s="125" t="s">
        <v>906</v>
      </c>
      <c r="AE40" s="140">
        <v>43538</v>
      </c>
      <c r="AF40" s="141">
        <v>0.37083333333333335</v>
      </c>
      <c r="AG40" s="125" t="s">
        <v>647</v>
      </c>
      <c r="AH40" s="125" t="s">
        <v>582</v>
      </c>
      <c r="AI40" s="142" t="s">
        <v>990</v>
      </c>
    </row>
    <row r="41" spans="1:35" s="122" customFormat="1">
      <c r="A41" s="117">
        <v>40</v>
      </c>
      <c r="B41" s="285" t="s">
        <v>372</v>
      </c>
      <c r="C41" s="117" t="s">
        <v>750</v>
      </c>
      <c r="D41" s="64" t="s">
        <v>24</v>
      </c>
      <c r="E41" s="82" t="s">
        <v>39</v>
      </c>
      <c r="F41" s="197" t="s">
        <v>917</v>
      </c>
      <c r="G41" s="62">
        <v>7</v>
      </c>
      <c r="H41" s="80">
        <v>10</v>
      </c>
      <c r="I41" s="69">
        <v>2018</v>
      </c>
      <c r="J41" s="69">
        <v>3</v>
      </c>
      <c r="K41" s="299">
        <v>-12.293438</v>
      </c>
      <c r="L41" s="299">
        <f t="shared" si="0"/>
        <v>123.15076999999999</v>
      </c>
      <c r="M41" s="282" t="s">
        <v>591</v>
      </c>
      <c r="N41" s="282" t="s">
        <v>579</v>
      </c>
      <c r="O41" s="117" t="s">
        <v>756</v>
      </c>
      <c r="P41" s="283">
        <v>4.8868</v>
      </c>
      <c r="Q41" s="283">
        <v>20.6</v>
      </c>
      <c r="R41" s="283">
        <v>9.6</v>
      </c>
      <c r="S41" s="283">
        <v>0.05</v>
      </c>
      <c r="T41" s="132" t="s">
        <v>592</v>
      </c>
      <c r="U41" s="282" t="s">
        <v>579</v>
      </c>
      <c r="V41" s="282">
        <v>1</v>
      </c>
      <c r="W41" s="117" t="s">
        <v>398</v>
      </c>
      <c r="X41" s="117" t="s">
        <v>398</v>
      </c>
      <c r="Y41" s="117" t="s">
        <v>398</v>
      </c>
      <c r="Z41" s="123" t="s">
        <v>398</v>
      </c>
      <c r="AA41" s="123" t="s">
        <v>398</v>
      </c>
      <c r="AB41" s="117" t="s">
        <v>398</v>
      </c>
      <c r="AC41" s="246">
        <v>255</v>
      </c>
      <c r="AD41" s="125" t="s">
        <v>906</v>
      </c>
      <c r="AE41" s="290">
        <v>43538</v>
      </c>
      <c r="AF41" s="291">
        <v>0.37083333333333335</v>
      </c>
      <c r="AG41" s="283" t="s">
        <v>647</v>
      </c>
      <c r="AH41" s="283" t="s">
        <v>582</v>
      </c>
      <c r="AI41" s="296" t="s">
        <v>931</v>
      </c>
    </row>
    <row r="42" spans="1:35" s="122" customFormat="1">
      <c r="A42" s="117">
        <v>41</v>
      </c>
      <c r="B42" s="132" t="s">
        <v>372</v>
      </c>
      <c r="C42" s="117" t="s">
        <v>750</v>
      </c>
      <c r="D42" s="64" t="s">
        <v>24</v>
      </c>
      <c r="E42" s="82" t="s">
        <v>39</v>
      </c>
      <c r="F42" s="197" t="s">
        <v>920</v>
      </c>
      <c r="G42" s="277">
        <v>7</v>
      </c>
      <c r="H42" s="80">
        <v>10</v>
      </c>
      <c r="I42" s="69">
        <v>2018</v>
      </c>
      <c r="J42" s="69">
        <v>3</v>
      </c>
      <c r="K42" s="299">
        <v>-12.293438</v>
      </c>
      <c r="L42" s="299">
        <f t="shared" si="0"/>
        <v>123.15076999999999</v>
      </c>
      <c r="M42" s="282" t="s">
        <v>591</v>
      </c>
      <c r="N42" s="282" t="s">
        <v>579</v>
      </c>
      <c r="O42" s="117" t="s">
        <v>756</v>
      </c>
      <c r="P42" s="283">
        <v>1.12E-2</v>
      </c>
      <c r="Q42" s="283">
        <v>8.6</v>
      </c>
      <c r="R42" s="283">
        <v>0.4</v>
      </c>
      <c r="S42" s="283">
        <v>0.02</v>
      </c>
      <c r="T42" s="285" t="s">
        <v>585</v>
      </c>
      <c r="U42" s="282" t="s">
        <v>579</v>
      </c>
      <c r="V42" s="282">
        <v>1</v>
      </c>
      <c r="W42" s="117" t="s">
        <v>398</v>
      </c>
      <c r="X42" s="117" t="s">
        <v>398</v>
      </c>
      <c r="Y42" s="117" t="s">
        <v>398</v>
      </c>
      <c r="Z42" s="123" t="s">
        <v>398</v>
      </c>
      <c r="AA42" s="123" t="s">
        <v>398</v>
      </c>
      <c r="AB42" s="117" t="s">
        <v>398</v>
      </c>
      <c r="AC42" s="246">
        <v>256</v>
      </c>
      <c r="AD42" s="125" t="s">
        <v>906</v>
      </c>
      <c r="AE42" s="290">
        <v>43535</v>
      </c>
      <c r="AF42" s="291">
        <v>0.47916666666666669</v>
      </c>
      <c r="AG42" s="291" t="s">
        <v>735</v>
      </c>
      <c r="AH42" s="283" t="s">
        <v>582</v>
      </c>
      <c r="AI42" s="296" t="s">
        <v>930</v>
      </c>
    </row>
    <row r="43" spans="1:35" s="122" customFormat="1">
      <c r="A43" s="117">
        <v>42</v>
      </c>
      <c r="B43" s="285" t="s">
        <v>373</v>
      </c>
      <c r="C43" s="117" t="s">
        <v>750</v>
      </c>
      <c r="D43" s="64" t="s">
        <v>24</v>
      </c>
      <c r="E43" s="82" t="s">
        <v>39</v>
      </c>
      <c r="F43" s="197" t="s">
        <v>917</v>
      </c>
      <c r="G43" s="277">
        <v>7</v>
      </c>
      <c r="H43" s="80">
        <v>10</v>
      </c>
      <c r="I43" s="69">
        <v>2018</v>
      </c>
      <c r="J43" s="278">
        <v>3</v>
      </c>
      <c r="K43" s="299">
        <v>-12.293438</v>
      </c>
      <c r="L43" s="299">
        <f t="shared" si="0"/>
        <v>123.15076999999999</v>
      </c>
      <c r="M43" s="282" t="s">
        <v>591</v>
      </c>
      <c r="N43" s="282" t="s">
        <v>579</v>
      </c>
      <c r="O43" s="282" t="s">
        <v>1073</v>
      </c>
      <c r="P43" s="283">
        <v>15.71</v>
      </c>
      <c r="Q43" s="283">
        <v>26.8</v>
      </c>
      <c r="R43" s="283">
        <v>15</v>
      </c>
      <c r="S43" s="283">
        <v>7.0000000000000007E-2</v>
      </c>
      <c r="T43" s="117" t="s">
        <v>665</v>
      </c>
      <c r="U43" s="282" t="s">
        <v>579</v>
      </c>
      <c r="V43" s="282">
        <v>1</v>
      </c>
      <c r="W43" s="138" t="s">
        <v>398</v>
      </c>
      <c r="X43" s="117" t="s">
        <v>398</v>
      </c>
      <c r="Y43" s="217" t="s">
        <v>1075</v>
      </c>
      <c r="Z43" s="217" t="s">
        <v>1036</v>
      </c>
      <c r="AA43" s="217" t="s">
        <v>1021</v>
      </c>
      <c r="AB43" s="142" t="s">
        <v>760</v>
      </c>
      <c r="AC43" s="246">
        <v>257</v>
      </c>
      <c r="AD43" s="125" t="s">
        <v>906</v>
      </c>
      <c r="AE43" s="140">
        <v>43536</v>
      </c>
      <c r="AF43" s="141">
        <v>0.4465277777777778</v>
      </c>
      <c r="AG43" s="283" t="s">
        <v>784</v>
      </c>
      <c r="AH43" s="125" t="s">
        <v>582</v>
      </c>
      <c r="AI43" s="247" t="s">
        <v>947</v>
      </c>
    </row>
    <row r="44" spans="1:35" s="122" customFormat="1">
      <c r="A44" s="117">
        <v>43</v>
      </c>
      <c r="B44" s="285" t="s">
        <v>373</v>
      </c>
      <c r="C44" s="117" t="s">
        <v>750</v>
      </c>
      <c r="D44" s="64" t="s">
        <v>24</v>
      </c>
      <c r="E44" s="82" t="s">
        <v>39</v>
      </c>
      <c r="F44" s="197" t="s">
        <v>917</v>
      </c>
      <c r="G44" s="277">
        <v>7</v>
      </c>
      <c r="H44" s="80">
        <v>10</v>
      </c>
      <c r="I44" s="69">
        <v>2018</v>
      </c>
      <c r="J44" s="69">
        <v>3</v>
      </c>
      <c r="K44" s="299">
        <v>-12.293438</v>
      </c>
      <c r="L44" s="299">
        <f t="shared" si="0"/>
        <v>123.15076999999999</v>
      </c>
      <c r="M44" s="282" t="s">
        <v>591</v>
      </c>
      <c r="N44" s="282" t="s">
        <v>579</v>
      </c>
      <c r="O44" s="282" t="s">
        <v>1073</v>
      </c>
      <c r="P44" s="283">
        <v>2.8475000000000001</v>
      </c>
      <c r="Q44" s="283">
        <v>42</v>
      </c>
      <c r="R44" s="283">
        <v>4.7</v>
      </c>
      <c r="S44" s="283">
        <v>0.02</v>
      </c>
      <c r="T44" s="285" t="s">
        <v>592</v>
      </c>
      <c r="U44" s="282" t="s">
        <v>579</v>
      </c>
      <c r="V44" s="282">
        <v>1</v>
      </c>
      <c r="W44" s="117" t="s">
        <v>398</v>
      </c>
      <c r="X44" s="117" t="s">
        <v>398</v>
      </c>
      <c r="Y44" s="117" t="s">
        <v>398</v>
      </c>
      <c r="Z44" s="217" t="s">
        <v>1031</v>
      </c>
      <c r="AA44" s="123" t="s">
        <v>1032</v>
      </c>
      <c r="AB44" s="142" t="s">
        <v>760</v>
      </c>
      <c r="AC44" s="246">
        <v>258</v>
      </c>
      <c r="AD44" s="125" t="s">
        <v>906</v>
      </c>
      <c r="AE44" s="140">
        <v>43536</v>
      </c>
      <c r="AF44" s="141">
        <v>0.4465277777777778</v>
      </c>
      <c r="AG44" s="283" t="s">
        <v>784</v>
      </c>
      <c r="AH44" s="125" t="s">
        <v>582</v>
      </c>
      <c r="AI44" s="247" t="s">
        <v>785</v>
      </c>
    </row>
    <row r="45" spans="1:35" s="122" customFormat="1">
      <c r="A45" s="117">
        <v>44</v>
      </c>
      <c r="B45" s="132" t="s">
        <v>373</v>
      </c>
      <c r="C45" s="117" t="s">
        <v>750</v>
      </c>
      <c r="D45" s="64" t="s">
        <v>24</v>
      </c>
      <c r="E45" s="82" t="s">
        <v>39</v>
      </c>
      <c r="F45" s="197" t="s">
        <v>920</v>
      </c>
      <c r="G45" s="277">
        <v>7</v>
      </c>
      <c r="H45" s="80">
        <v>10</v>
      </c>
      <c r="I45" s="69">
        <v>2018</v>
      </c>
      <c r="J45" s="69">
        <v>3</v>
      </c>
      <c r="K45" s="299">
        <v>-12.293438</v>
      </c>
      <c r="L45" s="299">
        <f t="shared" si="0"/>
        <v>123.15076999999999</v>
      </c>
      <c r="M45" s="282" t="s">
        <v>591</v>
      </c>
      <c r="N45" s="282" t="s">
        <v>579</v>
      </c>
      <c r="O45" s="117" t="s">
        <v>756</v>
      </c>
      <c r="P45" s="283">
        <v>2.5649999999999999</v>
      </c>
      <c r="Q45" s="283">
        <v>15.4</v>
      </c>
      <c r="R45" s="283">
        <v>8.1999999999999993</v>
      </c>
      <c r="S45" s="283">
        <v>0.03</v>
      </c>
      <c r="T45" s="132" t="s">
        <v>592</v>
      </c>
      <c r="U45" s="282" t="s">
        <v>579</v>
      </c>
      <c r="V45" s="282">
        <v>1</v>
      </c>
      <c r="W45" s="117" t="s">
        <v>398</v>
      </c>
      <c r="X45" s="117" t="s">
        <v>398</v>
      </c>
      <c r="Y45" s="117" t="s">
        <v>398</v>
      </c>
      <c r="Z45" s="123" t="s">
        <v>398</v>
      </c>
      <c r="AA45" s="123" t="s">
        <v>398</v>
      </c>
      <c r="AB45" s="117" t="s">
        <v>398</v>
      </c>
      <c r="AC45" s="295">
        <v>259</v>
      </c>
      <c r="AD45" s="125" t="s">
        <v>906</v>
      </c>
      <c r="AE45" s="140">
        <v>43536</v>
      </c>
      <c r="AF45" s="141">
        <v>0.4465277777777778</v>
      </c>
      <c r="AG45" s="283" t="s">
        <v>784</v>
      </c>
      <c r="AH45" s="125" t="s">
        <v>582</v>
      </c>
      <c r="AI45" s="247" t="s">
        <v>786</v>
      </c>
    </row>
    <row r="46" spans="1:35" s="122" customFormat="1">
      <c r="A46" s="123">
        <v>45</v>
      </c>
      <c r="B46" s="132" t="s">
        <v>374</v>
      </c>
      <c r="C46" s="123" t="s">
        <v>750</v>
      </c>
      <c r="D46" s="64" t="s">
        <v>24</v>
      </c>
      <c r="E46" s="82" t="s">
        <v>39</v>
      </c>
      <c r="F46" s="292" t="s">
        <v>920</v>
      </c>
      <c r="G46" s="299">
        <v>4</v>
      </c>
      <c r="H46" s="80">
        <v>10</v>
      </c>
      <c r="I46" s="69">
        <v>2018</v>
      </c>
      <c r="J46" s="69">
        <v>6</v>
      </c>
      <c r="K46" s="299">
        <v>-12.216888000000001</v>
      </c>
      <c r="L46" s="299">
        <v>122.933356</v>
      </c>
      <c r="M46" s="132" t="s">
        <v>591</v>
      </c>
      <c r="N46" s="132" t="s">
        <v>598</v>
      </c>
      <c r="O46" s="285" t="s">
        <v>777</v>
      </c>
      <c r="P46" s="287">
        <v>3.4626999999999999</v>
      </c>
      <c r="Q46" s="287">
        <v>8.9</v>
      </c>
      <c r="R46" s="287">
        <v>8.6999999999999993</v>
      </c>
      <c r="S46" s="287">
        <v>0.11</v>
      </c>
      <c r="T46" s="123" t="s">
        <v>665</v>
      </c>
      <c r="U46" s="285" t="s">
        <v>686</v>
      </c>
      <c r="V46" s="132">
        <v>1</v>
      </c>
      <c r="W46" s="216" t="s">
        <v>398</v>
      </c>
      <c r="X46" s="217" t="s">
        <v>662</v>
      </c>
      <c r="Y46" s="217" t="s">
        <v>663</v>
      </c>
      <c r="Z46" s="217" t="s">
        <v>398</v>
      </c>
      <c r="AA46" s="123" t="s">
        <v>398</v>
      </c>
      <c r="AB46" s="117" t="s">
        <v>398</v>
      </c>
      <c r="AC46" s="295">
        <v>260</v>
      </c>
      <c r="AD46" s="125" t="s">
        <v>906</v>
      </c>
      <c r="AE46" s="140">
        <v>43536</v>
      </c>
      <c r="AF46" s="141">
        <v>0.4465277777777778</v>
      </c>
      <c r="AG46" s="283" t="s">
        <v>784</v>
      </c>
      <c r="AH46" s="125" t="s">
        <v>582</v>
      </c>
      <c r="AI46" s="295" t="s">
        <v>979</v>
      </c>
    </row>
    <row r="47" spans="1:35" s="122" customFormat="1">
      <c r="A47" s="123">
        <v>46</v>
      </c>
      <c r="B47" s="132" t="s">
        <v>374</v>
      </c>
      <c r="C47" s="123" t="s">
        <v>750</v>
      </c>
      <c r="D47" s="64" t="s">
        <v>24</v>
      </c>
      <c r="E47" s="82" t="s">
        <v>39</v>
      </c>
      <c r="F47" s="292" t="s">
        <v>920</v>
      </c>
      <c r="G47" s="299">
        <v>4</v>
      </c>
      <c r="H47" s="80">
        <v>10</v>
      </c>
      <c r="I47" s="69">
        <v>2018</v>
      </c>
      <c r="J47" s="69">
        <v>6</v>
      </c>
      <c r="K47" s="299">
        <v>-12.216888000000001</v>
      </c>
      <c r="L47" s="299">
        <v>122.933356</v>
      </c>
      <c r="M47" s="132" t="s">
        <v>591</v>
      </c>
      <c r="N47" s="132" t="s">
        <v>598</v>
      </c>
      <c r="O47" s="285" t="s">
        <v>777</v>
      </c>
      <c r="P47" s="287">
        <v>4.0392000000000001</v>
      </c>
      <c r="Q47" s="287">
        <v>8.9</v>
      </c>
      <c r="R47" s="287">
        <v>7.5</v>
      </c>
      <c r="S47" s="287">
        <v>0.11</v>
      </c>
      <c r="T47" s="123" t="s">
        <v>665</v>
      </c>
      <c r="U47" s="285" t="s">
        <v>686</v>
      </c>
      <c r="V47" s="132">
        <v>1</v>
      </c>
      <c r="W47" s="216" t="s">
        <v>398</v>
      </c>
      <c r="X47" s="217" t="s">
        <v>662</v>
      </c>
      <c r="Y47" s="217" t="s">
        <v>663</v>
      </c>
      <c r="Z47" s="217" t="s">
        <v>398</v>
      </c>
      <c r="AA47" s="123" t="s">
        <v>398</v>
      </c>
      <c r="AB47" s="117" t="s">
        <v>398</v>
      </c>
      <c r="AC47" s="295">
        <v>261</v>
      </c>
      <c r="AD47" s="125" t="s">
        <v>906</v>
      </c>
      <c r="AE47" s="140">
        <v>43539</v>
      </c>
      <c r="AF47" s="141">
        <v>0.37013888888888885</v>
      </c>
      <c r="AG47" s="291">
        <v>0.5</v>
      </c>
      <c r="AH47" s="125" t="s">
        <v>582</v>
      </c>
      <c r="AI47" s="295" t="s">
        <v>979</v>
      </c>
    </row>
    <row r="48" spans="1:35" s="122" customFormat="1">
      <c r="A48" s="117">
        <v>47</v>
      </c>
      <c r="B48" s="132" t="s">
        <v>374</v>
      </c>
      <c r="C48" s="117" t="s">
        <v>750</v>
      </c>
      <c r="D48" s="64" t="s">
        <v>24</v>
      </c>
      <c r="E48" s="82" t="s">
        <v>39</v>
      </c>
      <c r="F48" s="292" t="s">
        <v>917</v>
      </c>
      <c r="G48" s="277">
        <v>4</v>
      </c>
      <c r="H48" s="80">
        <v>10</v>
      </c>
      <c r="I48" s="69">
        <v>2018</v>
      </c>
      <c r="J48" s="278">
        <v>6</v>
      </c>
      <c r="K48" s="62">
        <v>-12.216888000000001</v>
      </c>
      <c r="L48" s="62">
        <v>122.933356</v>
      </c>
      <c r="M48" s="282" t="s">
        <v>591</v>
      </c>
      <c r="N48" s="282" t="s">
        <v>579</v>
      </c>
      <c r="O48" s="117" t="s">
        <v>756</v>
      </c>
      <c r="P48" s="283">
        <v>3.9676</v>
      </c>
      <c r="Q48" s="283">
        <v>22.1</v>
      </c>
      <c r="R48" s="283">
        <v>8.4</v>
      </c>
      <c r="S48" s="283">
        <v>0.04</v>
      </c>
      <c r="T48" s="132" t="s">
        <v>592</v>
      </c>
      <c r="U48" s="282" t="s">
        <v>686</v>
      </c>
      <c r="V48" s="282">
        <v>1</v>
      </c>
      <c r="W48" s="117" t="s">
        <v>398</v>
      </c>
      <c r="X48" s="117" t="s">
        <v>398</v>
      </c>
      <c r="Y48" s="117" t="s">
        <v>398</v>
      </c>
      <c r="Z48" s="123" t="s">
        <v>398</v>
      </c>
      <c r="AA48" s="123" t="s">
        <v>398</v>
      </c>
      <c r="AB48" s="117" t="s">
        <v>398</v>
      </c>
      <c r="AC48" s="295">
        <v>262</v>
      </c>
      <c r="AD48" s="283" t="s">
        <v>906</v>
      </c>
      <c r="AE48" s="290">
        <v>43535</v>
      </c>
      <c r="AF48" s="291">
        <v>0.47916666666666669</v>
      </c>
      <c r="AG48" s="291" t="s">
        <v>735</v>
      </c>
      <c r="AH48" s="283" t="s">
        <v>582</v>
      </c>
      <c r="AI48" s="296"/>
    </row>
    <row r="49" spans="1:35" s="122" customFormat="1">
      <c r="A49" s="117">
        <v>48</v>
      </c>
      <c r="B49" s="285" t="s">
        <v>375</v>
      </c>
      <c r="C49" s="117" t="s">
        <v>750</v>
      </c>
      <c r="D49" s="64" t="s">
        <v>24</v>
      </c>
      <c r="E49" s="82" t="s">
        <v>39</v>
      </c>
      <c r="F49" s="286" t="s">
        <v>921</v>
      </c>
      <c r="G49" s="277">
        <v>4</v>
      </c>
      <c r="H49" s="80">
        <v>10</v>
      </c>
      <c r="I49" s="69">
        <v>2018</v>
      </c>
      <c r="J49" s="278">
        <v>6</v>
      </c>
      <c r="K49" s="62">
        <v>-12.216888000000001</v>
      </c>
      <c r="L49" s="62">
        <v>122.933356</v>
      </c>
      <c r="M49" s="282" t="s">
        <v>591</v>
      </c>
      <c r="N49" s="282" t="s">
        <v>597</v>
      </c>
      <c r="O49" s="285" t="s">
        <v>945</v>
      </c>
      <c r="P49" s="283">
        <v>2.8908999999999998</v>
      </c>
      <c r="Q49" s="283">
        <v>4.5</v>
      </c>
      <c r="R49" s="283">
        <v>3.2</v>
      </c>
      <c r="S49" s="283">
        <v>2.71</v>
      </c>
      <c r="T49" s="283" t="s">
        <v>632</v>
      </c>
      <c r="U49" s="282" t="s">
        <v>579</v>
      </c>
      <c r="V49" s="282">
        <v>1</v>
      </c>
      <c r="W49" s="117" t="s">
        <v>398</v>
      </c>
      <c r="X49" s="117" t="s">
        <v>398</v>
      </c>
      <c r="Y49" s="117" t="s">
        <v>398</v>
      </c>
      <c r="Z49" s="123" t="s">
        <v>398</v>
      </c>
      <c r="AA49" s="123" t="s">
        <v>398</v>
      </c>
      <c r="AB49" s="117" t="s">
        <v>398</v>
      </c>
      <c r="AC49" s="295">
        <v>263</v>
      </c>
      <c r="AD49" s="125" t="s">
        <v>906</v>
      </c>
      <c r="AE49" s="140">
        <v>43535</v>
      </c>
      <c r="AF49" s="141">
        <v>0.47916666666666669</v>
      </c>
      <c r="AG49" s="291" t="s">
        <v>735</v>
      </c>
      <c r="AH49" s="125" t="s">
        <v>582</v>
      </c>
      <c r="AI49" s="296" t="s">
        <v>1007</v>
      </c>
    </row>
    <row r="50" spans="1:35" s="122" customFormat="1">
      <c r="A50" s="117">
        <v>49</v>
      </c>
      <c r="B50" s="285" t="s">
        <v>376</v>
      </c>
      <c r="C50" s="117" t="s">
        <v>750</v>
      </c>
      <c r="D50" s="64" t="s">
        <v>24</v>
      </c>
      <c r="E50" s="82" t="s">
        <v>39</v>
      </c>
      <c r="F50" s="292" t="s">
        <v>917</v>
      </c>
      <c r="G50" s="62">
        <v>5</v>
      </c>
      <c r="H50" s="80">
        <v>10</v>
      </c>
      <c r="I50" s="69">
        <v>2018</v>
      </c>
      <c r="J50" s="281">
        <v>10</v>
      </c>
      <c r="K50" s="277">
        <v>-12.216718</v>
      </c>
      <c r="L50" s="277">
        <v>122.983412</v>
      </c>
      <c r="M50" s="282" t="s">
        <v>591</v>
      </c>
      <c r="N50" s="282" t="s">
        <v>579</v>
      </c>
      <c r="O50" s="118" t="s">
        <v>1073</v>
      </c>
      <c r="P50" s="283">
        <v>0.68930000000000002</v>
      </c>
      <c r="Q50" s="283">
        <v>16.5</v>
      </c>
      <c r="R50" s="283">
        <v>3.5</v>
      </c>
      <c r="S50" s="283">
        <v>0.02</v>
      </c>
      <c r="T50" s="117" t="s">
        <v>665</v>
      </c>
      <c r="U50" s="118" t="s">
        <v>579</v>
      </c>
      <c r="V50" s="282">
        <v>1</v>
      </c>
      <c r="W50" s="117" t="s">
        <v>398</v>
      </c>
      <c r="X50" s="117" t="s">
        <v>398</v>
      </c>
      <c r="Y50" s="217" t="s">
        <v>663</v>
      </c>
      <c r="Z50" s="217" t="s">
        <v>398</v>
      </c>
      <c r="AA50" s="123" t="s">
        <v>398</v>
      </c>
      <c r="AB50" s="117" t="s">
        <v>398</v>
      </c>
      <c r="AC50" s="295">
        <v>264</v>
      </c>
      <c r="AD50" s="125" t="s">
        <v>906</v>
      </c>
      <c r="AE50" s="140">
        <v>43535</v>
      </c>
      <c r="AF50" s="141">
        <v>0.47916666666666669</v>
      </c>
      <c r="AG50" s="291" t="s">
        <v>735</v>
      </c>
      <c r="AH50" s="125" t="s">
        <v>582</v>
      </c>
      <c r="AI50" s="247" t="s">
        <v>1008</v>
      </c>
    </row>
    <row r="51" spans="1:35" s="122" customFormat="1">
      <c r="A51" s="117">
        <v>50</v>
      </c>
      <c r="B51" s="132" t="s">
        <v>376</v>
      </c>
      <c r="C51" s="117" t="s">
        <v>750</v>
      </c>
      <c r="D51" s="64" t="s">
        <v>24</v>
      </c>
      <c r="E51" s="82" t="s">
        <v>39</v>
      </c>
      <c r="F51" s="197" t="s">
        <v>920</v>
      </c>
      <c r="G51" s="277">
        <v>5</v>
      </c>
      <c r="H51" s="80">
        <v>10</v>
      </c>
      <c r="I51" s="69">
        <v>2018</v>
      </c>
      <c r="J51" s="281">
        <v>10</v>
      </c>
      <c r="K51" s="277">
        <v>-12.216718</v>
      </c>
      <c r="L51" s="277">
        <v>122.983412</v>
      </c>
      <c r="M51" s="282" t="s">
        <v>591</v>
      </c>
      <c r="N51" s="282" t="s">
        <v>579</v>
      </c>
      <c r="O51" s="282" t="s">
        <v>1073</v>
      </c>
      <c r="P51" s="283">
        <v>0.44</v>
      </c>
      <c r="Q51" s="283">
        <v>6.9</v>
      </c>
      <c r="R51" s="283">
        <v>4.9000000000000004</v>
      </c>
      <c r="S51" s="283">
        <v>0.04</v>
      </c>
      <c r="T51" s="117" t="s">
        <v>665</v>
      </c>
      <c r="U51" s="282" t="s">
        <v>579</v>
      </c>
      <c r="V51" s="282">
        <v>1</v>
      </c>
      <c r="W51" s="117" t="s">
        <v>398</v>
      </c>
      <c r="X51" s="117" t="s">
        <v>398</v>
      </c>
      <c r="Y51" s="217" t="s">
        <v>663</v>
      </c>
      <c r="Z51" s="217" t="s">
        <v>398</v>
      </c>
      <c r="AA51" s="123" t="s">
        <v>398</v>
      </c>
      <c r="AB51" s="117" t="s">
        <v>398</v>
      </c>
      <c r="AC51" s="246">
        <v>265</v>
      </c>
      <c r="AD51" s="125" t="s">
        <v>906</v>
      </c>
      <c r="AE51" s="140">
        <v>43538</v>
      </c>
      <c r="AF51" s="141">
        <v>0.37083333333333335</v>
      </c>
      <c r="AG51" s="125" t="s">
        <v>647</v>
      </c>
      <c r="AH51" s="125" t="s">
        <v>582</v>
      </c>
      <c r="AI51" s="296" t="s">
        <v>789</v>
      </c>
    </row>
    <row r="52" spans="1:35" s="122" customFormat="1">
      <c r="A52" s="117">
        <v>51</v>
      </c>
      <c r="B52" s="132" t="s">
        <v>377</v>
      </c>
      <c r="C52" s="117" t="s">
        <v>750</v>
      </c>
      <c r="D52" s="64" t="s">
        <v>24</v>
      </c>
      <c r="E52" s="82" t="s">
        <v>39</v>
      </c>
      <c r="F52" s="292" t="s">
        <v>920</v>
      </c>
      <c r="G52" s="62">
        <v>5</v>
      </c>
      <c r="H52" s="80">
        <v>10</v>
      </c>
      <c r="I52" s="69">
        <v>2018</v>
      </c>
      <c r="J52" s="281">
        <v>10</v>
      </c>
      <c r="K52" s="277">
        <v>-12.216718</v>
      </c>
      <c r="L52" s="277">
        <v>122.983412</v>
      </c>
      <c r="M52" s="285" t="s">
        <v>579</v>
      </c>
      <c r="N52" s="285" t="s">
        <v>584</v>
      </c>
      <c r="O52" s="282" t="s">
        <v>840</v>
      </c>
      <c r="P52" s="287">
        <v>3.0238999999999998</v>
      </c>
      <c r="Q52" s="287">
        <v>6.6</v>
      </c>
      <c r="R52" s="287">
        <v>3.7</v>
      </c>
      <c r="S52" s="287">
        <v>2.02</v>
      </c>
      <c r="T52" s="285" t="s">
        <v>585</v>
      </c>
      <c r="U52" s="282" t="s">
        <v>579</v>
      </c>
      <c r="V52" s="285">
        <v>2</v>
      </c>
      <c r="W52" s="117" t="s">
        <v>398</v>
      </c>
      <c r="X52" s="117" t="s">
        <v>398</v>
      </c>
      <c r="Y52" s="117" t="s">
        <v>398</v>
      </c>
      <c r="Z52" s="123" t="s">
        <v>398</v>
      </c>
      <c r="AA52" s="123" t="s">
        <v>398</v>
      </c>
      <c r="AB52" s="117" t="s">
        <v>398</v>
      </c>
      <c r="AC52" s="246">
        <v>266</v>
      </c>
      <c r="AD52" s="125" t="s">
        <v>906</v>
      </c>
      <c r="AE52" s="140">
        <v>43538</v>
      </c>
      <c r="AF52" s="141">
        <v>0.37083333333333335</v>
      </c>
      <c r="AG52" s="283" t="s">
        <v>647</v>
      </c>
      <c r="AH52" s="125" t="s">
        <v>582</v>
      </c>
      <c r="AI52" s="296" t="s">
        <v>932</v>
      </c>
    </row>
    <row r="53" spans="1:35" s="122" customFormat="1">
      <c r="A53" s="117">
        <v>52</v>
      </c>
      <c r="B53" s="132" t="s">
        <v>378</v>
      </c>
      <c r="C53" s="117" t="s">
        <v>750</v>
      </c>
      <c r="D53" s="64" t="s">
        <v>24</v>
      </c>
      <c r="E53" s="82" t="s">
        <v>39</v>
      </c>
      <c r="F53" s="292" t="s">
        <v>920</v>
      </c>
      <c r="G53" s="62">
        <v>5</v>
      </c>
      <c r="H53" s="80">
        <v>10</v>
      </c>
      <c r="I53" s="69">
        <v>2018</v>
      </c>
      <c r="J53" s="281">
        <v>10</v>
      </c>
      <c r="K53" s="277">
        <v>-12.216718</v>
      </c>
      <c r="L53" s="277">
        <v>122.983412</v>
      </c>
      <c r="M53" s="285" t="s">
        <v>591</v>
      </c>
      <c r="N53" s="285" t="s">
        <v>579</v>
      </c>
      <c r="O53" s="117" t="s">
        <v>756</v>
      </c>
      <c r="P53" s="287">
        <v>0.58940000000000003</v>
      </c>
      <c r="Q53" s="287">
        <v>6.5</v>
      </c>
      <c r="R53" s="287">
        <v>4.2</v>
      </c>
      <c r="S53" s="287">
        <v>0.14000000000000001</v>
      </c>
      <c r="T53" s="132" t="s">
        <v>592</v>
      </c>
      <c r="U53" s="282" t="s">
        <v>579</v>
      </c>
      <c r="V53" s="285">
        <v>1</v>
      </c>
      <c r="W53" s="117" t="s">
        <v>398</v>
      </c>
      <c r="X53" s="117" t="s">
        <v>398</v>
      </c>
      <c r="Y53" s="117" t="s">
        <v>398</v>
      </c>
      <c r="Z53" s="123" t="s">
        <v>398</v>
      </c>
      <c r="AA53" s="123" t="s">
        <v>398</v>
      </c>
      <c r="AB53" s="117" t="s">
        <v>398</v>
      </c>
      <c r="AC53" s="246">
        <v>267</v>
      </c>
      <c r="AD53" s="283" t="s">
        <v>906</v>
      </c>
      <c r="AE53" s="290">
        <v>43538</v>
      </c>
      <c r="AF53" s="291">
        <v>0.37083333333333335</v>
      </c>
      <c r="AG53" s="283" t="s">
        <v>647</v>
      </c>
      <c r="AH53" s="283" t="s">
        <v>582</v>
      </c>
      <c r="AI53" s="296" t="s">
        <v>1009</v>
      </c>
    </row>
    <row r="54" spans="1:35" s="122" customFormat="1">
      <c r="A54" s="117">
        <v>53</v>
      </c>
      <c r="B54" s="285" t="s">
        <v>379</v>
      </c>
      <c r="C54" s="117" t="s">
        <v>750</v>
      </c>
      <c r="D54" s="64" t="s">
        <v>24</v>
      </c>
      <c r="E54" s="82" t="s">
        <v>39</v>
      </c>
      <c r="F54" s="292" t="s">
        <v>917</v>
      </c>
      <c r="G54" s="62">
        <v>5</v>
      </c>
      <c r="H54" s="80">
        <v>10</v>
      </c>
      <c r="I54" s="69">
        <v>2018</v>
      </c>
      <c r="J54" s="281">
        <v>10</v>
      </c>
      <c r="K54" s="277">
        <v>-12.216718</v>
      </c>
      <c r="L54" s="277">
        <v>122.983412</v>
      </c>
      <c r="M54" s="285" t="s">
        <v>591</v>
      </c>
      <c r="N54" s="285" t="s">
        <v>579</v>
      </c>
      <c r="O54" s="285" t="s">
        <v>1073</v>
      </c>
      <c r="P54" s="287">
        <v>0.60840000000000005</v>
      </c>
      <c r="Q54" s="287">
        <v>12.5</v>
      </c>
      <c r="R54" s="287">
        <v>9</v>
      </c>
      <c r="S54" s="287">
        <v>0.02</v>
      </c>
      <c r="T54" s="117" t="s">
        <v>665</v>
      </c>
      <c r="U54" s="118" t="s">
        <v>579</v>
      </c>
      <c r="V54" s="285">
        <v>1</v>
      </c>
      <c r="W54" s="117" t="s">
        <v>398</v>
      </c>
      <c r="X54" s="117" t="s">
        <v>398</v>
      </c>
      <c r="Y54" s="117" t="s">
        <v>398</v>
      </c>
      <c r="Z54" s="123" t="s">
        <v>398</v>
      </c>
      <c r="AA54" s="123" t="s">
        <v>398</v>
      </c>
      <c r="AB54" s="117" t="s">
        <v>398</v>
      </c>
      <c r="AC54" s="295">
        <v>268</v>
      </c>
      <c r="AD54" s="125" t="s">
        <v>906</v>
      </c>
      <c r="AE54" s="140">
        <v>43538</v>
      </c>
      <c r="AF54" s="141">
        <v>0.37083333333333335</v>
      </c>
      <c r="AG54" s="283" t="s">
        <v>647</v>
      </c>
      <c r="AH54" s="125" t="s">
        <v>582</v>
      </c>
      <c r="AI54" s="247" t="s">
        <v>791</v>
      </c>
    </row>
    <row r="55" spans="1:35" s="122" customFormat="1">
      <c r="A55" s="117">
        <v>54</v>
      </c>
      <c r="B55" s="132" t="s">
        <v>379</v>
      </c>
      <c r="C55" s="117" t="s">
        <v>750</v>
      </c>
      <c r="D55" s="64" t="s">
        <v>24</v>
      </c>
      <c r="E55" s="82" t="s">
        <v>39</v>
      </c>
      <c r="F55" s="292" t="s">
        <v>920</v>
      </c>
      <c r="G55" s="62">
        <v>5</v>
      </c>
      <c r="H55" s="80">
        <v>10</v>
      </c>
      <c r="I55" s="69">
        <v>2018</v>
      </c>
      <c r="J55" s="281">
        <v>10</v>
      </c>
      <c r="K55" s="62">
        <v>-12.216718</v>
      </c>
      <c r="L55" s="62">
        <v>122.983412</v>
      </c>
      <c r="M55" s="285" t="s">
        <v>579</v>
      </c>
      <c r="N55" s="285" t="s">
        <v>584</v>
      </c>
      <c r="O55" s="282" t="s">
        <v>840</v>
      </c>
      <c r="P55" s="287">
        <v>4.4124999999999996</v>
      </c>
      <c r="Q55" s="287">
        <v>7.1</v>
      </c>
      <c r="R55" s="287">
        <v>3.9</v>
      </c>
      <c r="S55" s="287">
        <v>2.86</v>
      </c>
      <c r="T55" s="285" t="s">
        <v>592</v>
      </c>
      <c r="U55" s="118" t="s">
        <v>579</v>
      </c>
      <c r="V55" s="285">
        <v>2</v>
      </c>
      <c r="W55" s="117" t="s">
        <v>398</v>
      </c>
      <c r="X55" s="117" t="s">
        <v>398</v>
      </c>
      <c r="Y55" s="117" t="s">
        <v>398</v>
      </c>
      <c r="Z55" s="123" t="s">
        <v>398</v>
      </c>
      <c r="AA55" s="123" t="s">
        <v>398</v>
      </c>
      <c r="AB55" s="117" t="s">
        <v>398</v>
      </c>
      <c r="AC55" s="246">
        <v>269</v>
      </c>
      <c r="AD55" s="125" t="s">
        <v>906</v>
      </c>
      <c r="AE55" s="140">
        <v>43538</v>
      </c>
      <c r="AF55" s="141">
        <v>0.37083333333333335</v>
      </c>
      <c r="AG55" s="283" t="s">
        <v>647</v>
      </c>
      <c r="AH55" s="125" t="s">
        <v>582</v>
      </c>
      <c r="AI55" s="247"/>
    </row>
    <row r="56" spans="1:35" s="122" customFormat="1">
      <c r="A56" s="123">
        <v>55</v>
      </c>
      <c r="B56" s="132" t="s">
        <v>379</v>
      </c>
      <c r="C56" s="123" t="s">
        <v>750</v>
      </c>
      <c r="D56" s="64" t="s">
        <v>24</v>
      </c>
      <c r="E56" s="82" t="s">
        <v>39</v>
      </c>
      <c r="F56" s="292" t="s">
        <v>920</v>
      </c>
      <c r="G56" s="299">
        <v>5</v>
      </c>
      <c r="H56" s="80">
        <v>10</v>
      </c>
      <c r="I56" s="69">
        <v>2018</v>
      </c>
      <c r="J56" s="85">
        <v>10</v>
      </c>
      <c r="K56" s="62">
        <v>-12.216718</v>
      </c>
      <c r="L56" s="62">
        <v>122.983412</v>
      </c>
      <c r="M56" s="132" t="s">
        <v>591</v>
      </c>
      <c r="N56" s="132" t="s">
        <v>579</v>
      </c>
      <c r="O56" s="132" t="s">
        <v>1073</v>
      </c>
      <c r="P56" s="134">
        <v>0.54859999999999998</v>
      </c>
      <c r="Q56" s="134">
        <v>9.9</v>
      </c>
      <c r="R56" s="134">
        <v>4.2</v>
      </c>
      <c r="S56" s="134">
        <v>0.05</v>
      </c>
      <c r="T56" s="123" t="s">
        <v>665</v>
      </c>
      <c r="U56" s="285" t="s">
        <v>579</v>
      </c>
      <c r="V56" s="132">
        <v>1</v>
      </c>
      <c r="W56" s="123" t="s">
        <v>398</v>
      </c>
      <c r="X56" s="217" t="s">
        <v>662</v>
      </c>
      <c r="Y56" s="145" t="s">
        <v>991</v>
      </c>
      <c r="Z56" s="145" t="s">
        <v>398</v>
      </c>
      <c r="AA56" s="123" t="s">
        <v>398</v>
      </c>
      <c r="AB56" s="117" t="s">
        <v>398</v>
      </c>
      <c r="AC56" s="246">
        <v>270</v>
      </c>
      <c r="AD56" s="125" t="s">
        <v>906</v>
      </c>
      <c r="AE56" s="140">
        <v>43538</v>
      </c>
      <c r="AF56" s="141">
        <v>0.37083333333333335</v>
      </c>
      <c r="AG56" s="125" t="s">
        <v>647</v>
      </c>
      <c r="AH56" s="125" t="s">
        <v>582</v>
      </c>
      <c r="AI56" s="247" t="s">
        <v>980</v>
      </c>
    </row>
    <row r="57" spans="1:35" s="122" customFormat="1">
      <c r="A57" s="117">
        <v>56</v>
      </c>
      <c r="B57" s="132" t="s">
        <v>379</v>
      </c>
      <c r="C57" s="117" t="s">
        <v>750</v>
      </c>
      <c r="D57" s="64" t="s">
        <v>24</v>
      </c>
      <c r="E57" s="82" t="s">
        <v>39</v>
      </c>
      <c r="F57" s="286" t="s">
        <v>921</v>
      </c>
      <c r="G57" s="277">
        <v>5</v>
      </c>
      <c r="H57" s="80">
        <v>10</v>
      </c>
      <c r="I57" s="69">
        <v>2018</v>
      </c>
      <c r="J57" s="281">
        <v>10</v>
      </c>
      <c r="K57" s="62">
        <v>-12.216718</v>
      </c>
      <c r="L57" s="62">
        <v>122.983412</v>
      </c>
      <c r="M57" s="132" t="s">
        <v>591</v>
      </c>
      <c r="N57" s="132" t="s">
        <v>597</v>
      </c>
      <c r="O57" s="132" t="s">
        <v>945</v>
      </c>
      <c r="P57" s="134">
        <v>6.4399999999999999E-2</v>
      </c>
      <c r="Q57" s="134">
        <v>2.2999999999999998</v>
      </c>
      <c r="R57" s="134">
        <v>0.3</v>
      </c>
      <c r="S57" s="134">
        <v>1.04</v>
      </c>
      <c r="T57" s="285" t="s">
        <v>585</v>
      </c>
      <c r="U57" s="282" t="s">
        <v>579</v>
      </c>
      <c r="V57" s="132">
        <v>1</v>
      </c>
      <c r="W57" s="117" t="s">
        <v>398</v>
      </c>
      <c r="X57" s="117" t="s">
        <v>398</v>
      </c>
      <c r="Y57" s="117" t="s">
        <v>398</v>
      </c>
      <c r="Z57" s="123" t="s">
        <v>398</v>
      </c>
      <c r="AA57" s="123" t="s">
        <v>398</v>
      </c>
      <c r="AB57" s="117" t="s">
        <v>398</v>
      </c>
      <c r="AC57" s="246">
        <v>271</v>
      </c>
      <c r="AD57" s="125" t="s">
        <v>906</v>
      </c>
      <c r="AE57" s="140">
        <v>43538</v>
      </c>
      <c r="AF57" s="141">
        <v>0.37083333333333335</v>
      </c>
      <c r="AG57" s="283" t="s">
        <v>647</v>
      </c>
      <c r="AH57" s="125" t="s">
        <v>582</v>
      </c>
      <c r="AI57" s="247" t="s">
        <v>787</v>
      </c>
    </row>
    <row r="58" spans="1:35" s="122" customFormat="1">
      <c r="A58" s="117">
        <v>57</v>
      </c>
      <c r="B58" s="132" t="s">
        <v>379</v>
      </c>
      <c r="C58" s="117" t="s">
        <v>750</v>
      </c>
      <c r="D58" s="64" t="s">
        <v>24</v>
      </c>
      <c r="E58" s="82" t="s">
        <v>39</v>
      </c>
      <c r="F58" s="197" t="s">
        <v>917</v>
      </c>
      <c r="G58" s="62">
        <v>5</v>
      </c>
      <c r="H58" s="80">
        <v>10</v>
      </c>
      <c r="I58" s="69">
        <v>2018</v>
      </c>
      <c r="J58" s="281">
        <v>10</v>
      </c>
      <c r="K58" s="62">
        <v>-12.216718</v>
      </c>
      <c r="L58" s="62">
        <v>122.983412</v>
      </c>
      <c r="M58" s="132" t="s">
        <v>591</v>
      </c>
      <c r="N58" s="132" t="s">
        <v>579</v>
      </c>
      <c r="O58" s="132" t="s">
        <v>1073</v>
      </c>
      <c r="P58" s="287">
        <v>0.3004</v>
      </c>
      <c r="Q58" s="287">
        <v>10.5</v>
      </c>
      <c r="R58" s="287">
        <v>7</v>
      </c>
      <c r="S58" s="287">
        <v>0.02</v>
      </c>
      <c r="T58" s="117" t="s">
        <v>665</v>
      </c>
      <c r="U58" s="282" t="s">
        <v>579</v>
      </c>
      <c r="V58" s="132">
        <v>1</v>
      </c>
      <c r="W58" s="117" t="s">
        <v>398</v>
      </c>
      <c r="X58" s="117" t="s">
        <v>398</v>
      </c>
      <c r="Y58" s="217" t="s">
        <v>663</v>
      </c>
      <c r="Z58" s="217" t="s">
        <v>1031</v>
      </c>
      <c r="AA58" s="217" t="s">
        <v>1032</v>
      </c>
      <c r="AB58" s="117" t="s">
        <v>398</v>
      </c>
      <c r="AC58" s="246">
        <v>272</v>
      </c>
      <c r="AD58" s="125" t="s">
        <v>906</v>
      </c>
      <c r="AE58" s="140">
        <v>43538</v>
      </c>
      <c r="AF58" s="141">
        <v>0.37083333333333335</v>
      </c>
      <c r="AG58" s="283" t="s">
        <v>647</v>
      </c>
      <c r="AH58" s="125" t="s">
        <v>582</v>
      </c>
      <c r="AI58" s="247" t="s">
        <v>792</v>
      </c>
    </row>
    <row r="59" spans="1:35" s="122" customFormat="1">
      <c r="A59" s="123">
        <v>58</v>
      </c>
      <c r="B59" s="132" t="s">
        <v>379</v>
      </c>
      <c r="C59" s="123" t="s">
        <v>750</v>
      </c>
      <c r="D59" s="64" t="s">
        <v>24</v>
      </c>
      <c r="E59" s="82" t="s">
        <v>39</v>
      </c>
      <c r="F59" s="133" t="s">
        <v>921</v>
      </c>
      <c r="G59" s="299">
        <v>5</v>
      </c>
      <c r="H59" s="80">
        <v>10</v>
      </c>
      <c r="I59" s="69">
        <v>2018</v>
      </c>
      <c r="J59" s="281">
        <v>10</v>
      </c>
      <c r="K59" s="62">
        <v>-12.216718</v>
      </c>
      <c r="L59" s="62">
        <v>122.983412</v>
      </c>
      <c r="M59" s="132" t="s">
        <v>591</v>
      </c>
      <c r="N59" s="132" t="s">
        <v>579</v>
      </c>
      <c r="O59" s="132" t="s">
        <v>1073</v>
      </c>
      <c r="P59" s="287">
        <v>0.443</v>
      </c>
      <c r="Q59" s="287">
        <v>4.5</v>
      </c>
      <c r="R59" s="287">
        <v>3.2</v>
      </c>
      <c r="S59" s="287">
        <v>0.05</v>
      </c>
      <c r="T59" s="123" t="s">
        <v>665</v>
      </c>
      <c r="U59" s="285" t="s">
        <v>579</v>
      </c>
      <c r="V59" s="132">
        <v>1</v>
      </c>
      <c r="W59" s="123" t="s">
        <v>398</v>
      </c>
      <c r="X59" s="217" t="s">
        <v>662</v>
      </c>
      <c r="Y59" s="145" t="s">
        <v>991</v>
      </c>
      <c r="Z59" s="145" t="s">
        <v>398</v>
      </c>
      <c r="AA59" s="123" t="s">
        <v>398</v>
      </c>
      <c r="AB59" s="117" t="s">
        <v>398</v>
      </c>
      <c r="AC59" s="246">
        <v>273</v>
      </c>
      <c r="AD59" s="125" t="s">
        <v>906</v>
      </c>
      <c r="AE59" s="140">
        <v>43538</v>
      </c>
      <c r="AF59" s="141">
        <v>0.37083333333333335</v>
      </c>
      <c r="AG59" s="283" t="s">
        <v>647</v>
      </c>
      <c r="AH59" s="125" t="s">
        <v>582</v>
      </c>
      <c r="AI59" s="143" t="s">
        <v>981</v>
      </c>
    </row>
    <row r="60" spans="1:35" s="122" customFormat="1">
      <c r="A60" s="123">
        <v>59</v>
      </c>
      <c r="B60" s="132" t="s">
        <v>379</v>
      </c>
      <c r="C60" s="123" t="s">
        <v>750</v>
      </c>
      <c r="D60" s="64" t="s">
        <v>24</v>
      </c>
      <c r="E60" s="82" t="s">
        <v>39</v>
      </c>
      <c r="F60" s="197" t="s">
        <v>920</v>
      </c>
      <c r="G60" s="299">
        <v>5</v>
      </c>
      <c r="H60" s="80">
        <v>10</v>
      </c>
      <c r="I60" s="69">
        <v>2018</v>
      </c>
      <c r="J60" s="281">
        <v>10</v>
      </c>
      <c r="K60" s="62">
        <v>-12.216718</v>
      </c>
      <c r="L60" s="62">
        <v>122.983412</v>
      </c>
      <c r="M60" s="132" t="s">
        <v>591</v>
      </c>
      <c r="N60" s="132" t="s">
        <v>579</v>
      </c>
      <c r="O60" s="132" t="s">
        <v>1073</v>
      </c>
      <c r="P60" s="134">
        <v>0.16639999999999999</v>
      </c>
      <c r="Q60" s="134">
        <v>7.1</v>
      </c>
      <c r="R60" s="134">
        <v>4.7</v>
      </c>
      <c r="S60" s="134">
        <v>0.03</v>
      </c>
      <c r="T60" s="285" t="s">
        <v>585</v>
      </c>
      <c r="U60" s="132" t="s">
        <v>579</v>
      </c>
      <c r="V60" s="132">
        <v>1</v>
      </c>
      <c r="W60" s="123" t="s">
        <v>398</v>
      </c>
      <c r="X60" s="145" t="s">
        <v>398</v>
      </c>
      <c r="Y60" s="217" t="s">
        <v>663</v>
      </c>
      <c r="Z60" s="217" t="s">
        <v>1031</v>
      </c>
      <c r="AA60" s="217" t="s">
        <v>1032</v>
      </c>
      <c r="AB60" s="117" t="s">
        <v>398</v>
      </c>
      <c r="AC60" s="246">
        <v>274</v>
      </c>
      <c r="AD60" s="125" t="s">
        <v>906</v>
      </c>
      <c r="AE60" s="140">
        <v>43539</v>
      </c>
      <c r="AF60" s="141">
        <v>0.37013888888888885</v>
      </c>
      <c r="AG60" s="141">
        <v>0.5</v>
      </c>
      <c r="AH60" s="125" t="s">
        <v>582</v>
      </c>
      <c r="AI60" s="247" t="s">
        <v>793</v>
      </c>
    </row>
    <row r="61" spans="1:35" s="122" customFormat="1">
      <c r="A61" s="117">
        <v>60</v>
      </c>
      <c r="B61" s="132" t="s">
        <v>379</v>
      </c>
      <c r="C61" s="117" t="s">
        <v>750</v>
      </c>
      <c r="D61" s="64" t="s">
        <v>24</v>
      </c>
      <c r="E61" s="82" t="s">
        <v>39</v>
      </c>
      <c r="F61" s="286" t="s">
        <v>921</v>
      </c>
      <c r="G61" s="62">
        <v>5</v>
      </c>
      <c r="H61" s="80">
        <v>10</v>
      </c>
      <c r="I61" s="69">
        <v>2018</v>
      </c>
      <c r="J61" s="281">
        <v>10</v>
      </c>
      <c r="K61" s="62">
        <v>-12.216718</v>
      </c>
      <c r="L61" s="62">
        <v>122.983412</v>
      </c>
      <c r="M61" s="132" t="s">
        <v>591</v>
      </c>
      <c r="N61" s="132" t="s">
        <v>579</v>
      </c>
      <c r="O61" s="132" t="s">
        <v>1073</v>
      </c>
      <c r="P61" s="134">
        <v>5.7999999999999996E-3</v>
      </c>
      <c r="Q61" s="134">
        <v>2</v>
      </c>
      <c r="R61" s="134">
        <v>1.5</v>
      </c>
      <c r="S61" s="134">
        <v>0.02</v>
      </c>
      <c r="T61" s="132" t="s">
        <v>585</v>
      </c>
      <c r="U61" s="282" t="s">
        <v>579</v>
      </c>
      <c r="V61" s="132">
        <v>1</v>
      </c>
      <c r="W61" s="117" t="s">
        <v>398</v>
      </c>
      <c r="X61" s="117" t="s">
        <v>398</v>
      </c>
      <c r="Y61" s="117" t="s">
        <v>398</v>
      </c>
      <c r="Z61" s="123" t="s">
        <v>398</v>
      </c>
      <c r="AA61" s="123" t="s">
        <v>398</v>
      </c>
      <c r="AB61" s="117" t="s">
        <v>398</v>
      </c>
      <c r="AC61" s="246">
        <v>275</v>
      </c>
      <c r="AD61" s="125" t="s">
        <v>906</v>
      </c>
      <c r="AE61" s="288">
        <v>43539</v>
      </c>
      <c r="AF61" s="289">
        <v>0.37013888888888885</v>
      </c>
      <c r="AG61" s="289">
        <v>0.5</v>
      </c>
      <c r="AH61" s="287" t="s">
        <v>582</v>
      </c>
      <c r="AI61" s="247" t="s">
        <v>794</v>
      </c>
    </row>
    <row r="62" spans="1:35" s="122" customFormat="1">
      <c r="A62" s="117">
        <v>61</v>
      </c>
      <c r="B62" s="132" t="s">
        <v>380</v>
      </c>
      <c r="C62" s="117" t="s">
        <v>750</v>
      </c>
      <c r="D62" s="64" t="s">
        <v>24</v>
      </c>
      <c r="E62" s="82" t="s">
        <v>39</v>
      </c>
      <c r="F62" s="197" t="s">
        <v>920</v>
      </c>
      <c r="G62" s="62" t="s">
        <v>398</v>
      </c>
      <c r="H62" s="80">
        <v>10</v>
      </c>
      <c r="I62" s="69">
        <v>2018</v>
      </c>
      <c r="J62" s="69">
        <v>5</v>
      </c>
      <c r="K62" s="62">
        <v>-12.233471</v>
      </c>
      <c r="L62" s="62">
        <v>122.91681</v>
      </c>
      <c r="M62" s="132" t="s">
        <v>591</v>
      </c>
      <c r="N62" s="132" t="s">
        <v>597</v>
      </c>
      <c r="O62" s="132" t="s">
        <v>943</v>
      </c>
      <c r="P62" s="287">
        <v>5.6608999999999998</v>
      </c>
      <c r="Q62" s="287">
        <v>7</v>
      </c>
      <c r="R62" s="287">
        <v>5.6</v>
      </c>
      <c r="S62" s="287">
        <v>0.5</v>
      </c>
      <c r="T62" s="283" t="s">
        <v>632</v>
      </c>
      <c r="U62" s="285" t="s">
        <v>579</v>
      </c>
      <c r="V62" s="132">
        <v>1</v>
      </c>
      <c r="W62" s="117" t="s">
        <v>398</v>
      </c>
      <c r="X62" s="117" t="s">
        <v>398</v>
      </c>
      <c r="Y62" s="117" t="s">
        <v>398</v>
      </c>
      <c r="Z62" s="217" t="s">
        <v>1037</v>
      </c>
      <c r="AA62" s="217" t="s">
        <v>1038</v>
      </c>
      <c r="AB62" s="117" t="s">
        <v>398</v>
      </c>
      <c r="AC62" s="246">
        <v>276</v>
      </c>
      <c r="AD62" s="125" t="s">
        <v>906</v>
      </c>
      <c r="AE62" s="140">
        <v>43539</v>
      </c>
      <c r="AF62" s="141">
        <v>0.37013888888888885</v>
      </c>
      <c r="AG62" s="291">
        <v>0.5</v>
      </c>
      <c r="AH62" s="125" t="s">
        <v>582</v>
      </c>
      <c r="AI62" s="247" t="s">
        <v>1010</v>
      </c>
    </row>
    <row r="63" spans="1:35" s="122" customFormat="1">
      <c r="A63" s="117">
        <v>62</v>
      </c>
      <c r="B63" s="132" t="s">
        <v>380</v>
      </c>
      <c r="C63" s="117" t="s">
        <v>750</v>
      </c>
      <c r="D63" s="64" t="s">
        <v>24</v>
      </c>
      <c r="E63" s="82" t="s">
        <v>39</v>
      </c>
      <c r="F63" s="197" t="s">
        <v>917</v>
      </c>
      <c r="G63" s="277" t="s">
        <v>398</v>
      </c>
      <c r="H63" s="80">
        <v>10</v>
      </c>
      <c r="I63" s="69">
        <v>2018</v>
      </c>
      <c r="J63" s="69">
        <v>5</v>
      </c>
      <c r="K63" s="62">
        <v>-12.233471</v>
      </c>
      <c r="L63" s="62">
        <v>122.91681</v>
      </c>
      <c r="M63" s="132" t="s">
        <v>591</v>
      </c>
      <c r="N63" s="132" t="s">
        <v>597</v>
      </c>
      <c r="O63" s="132" t="s">
        <v>944</v>
      </c>
      <c r="P63" s="134">
        <v>3.4014000000000002</v>
      </c>
      <c r="Q63" s="287">
        <v>11</v>
      </c>
      <c r="R63" s="287">
        <v>1.8</v>
      </c>
      <c r="S63" s="287">
        <v>0.96</v>
      </c>
      <c r="T63" s="287" t="s">
        <v>613</v>
      </c>
      <c r="U63" s="285" t="s">
        <v>686</v>
      </c>
      <c r="V63" s="132">
        <v>1</v>
      </c>
      <c r="W63" s="117" t="s">
        <v>398</v>
      </c>
      <c r="X63" s="117" t="s">
        <v>398</v>
      </c>
      <c r="Y63" s="117" t="s">
        <v>398</v>
      </c>
      <c r="Z63" s="123" t="s">
        <v>398</v>
      </c>
      <c r="AA63" s="123" t="s">
        <v>398</v>
      </c>
      <c r="AB63" s="117" t="s">
        <v>398</v>
      </c>
      <c r="AC63" s="246">
        <v>277</v>
      </c>
      <c r="AD63" s="125" t="s">
        <v>906</v>
      </c>
      <c r="AE63" s="140">
        <v>43539</v>
      </c>
      <c r="AF63" s="141">
        <v>0.37013888888888885</v>
      </c>
      <c r="AG63" s="141">
        <v>0.5</v>
      </c>
      <c r="AH63" s="125" t="s">
        <v>582</v>
      </c>
      <c r="AI63" s="247" t="s">
        <v>795</v>
      </c>
    </row>
    <row r="64" spans="1:35" s="122" customFormat="1">
      <c r="A64" s="117">
        <v>63</v>
      </c>
      <c r="B64" s="285" t="s">
        <v>380</v>
      </c>
      <c r="C64" s="117" t="s">
        <v>750</v>
      </c>
      <c r="D64" s="64" t="s">
        <v>24</v>
      </c>
      <c r="E64" s="82" t="s">
        <v>39</v>
      </c>
      <c r="F64" s="197" t="s">
        <v>917</v>
      </c>
      <c r="G64" s="277" t="s">
        <v>398</v>
      </c>
      <c r="H64" s="80">
        <v>10</v>
      </c>
      <c r="I64" s="69">
        <v>2018</v>
      </c>
      <c r="J64" s="69">
        <v>5</v>
      </c>
      <c r="K64" s="277">
        <v>-12.233471</v>
      </c>
      <c r="L64" s="277">
        <v>122.91681</v>
      </c>
      <c r="M64" s="285" t="s">
        <v>591</v>
      </c>
      <c r="N64" s="285" t="s">
        <v>579</v>
      </c>
      <c r="O64" s="285" t="s">
        <v>1073</v>
      </c>
      <c r="P64" s="287">
        <v>3.2421000000000002</v>
      </c>
      <c r="Q64" s="287">
        <v>16.5</v>
      </c>
      <c r="R64" s="287">
        <v>9.6999999999999993</v>
      </c>
      <c r="S64" s="287">
        <v>0.02</v>
      </c>
      <c r="T64" s="117" t="s">
        <v>665</v>
      </c>
      <c r="U64" s="285" t="s">
        <v>579</v>
      </c>
      <c r="V64" s="285">
        <v>1</v>
      </c>
      <c r="W64" s="117" t="s">
        <v>398</v>
      </c>
      <c r="X64" s="117" t="s">
        <v>398</v>
      </c>
      <c r="Y64" s="217" t="s">
        <v>1075</v>
      </c>
      <c r="Z64" s="124" t="s">
        <v>398</v>
      </c>
      <c r="AA64" s="124" t="s">
        <v>398</v>
      </c>
      <c r="AB64" s="117" t="s">
        <v>398</v>
      </c>
      <c r="AC64" s="295">
        <v>278</v>
      </c>
      <c r="AD64" s="125" t="s">
        <v>906</v>
      </c>
      <c r="AE64" s="140">
        <v>43539</v>
      </c>
      <c r="AF64" s="141">
        <v>0.37013888888888885</v>
      </c>
      <c r="AG64" s="291">
        <v>0.5</v>
      </c>
      <c r="AH64" s="125" t="s">
        <v>582</v>
      </c>
      <c r="AI64" s="247" t="s">
        <v>788</v>
      </c>
    </row>
    <row r="65" spans="1:35" s="122" customFormat="1">
      <c r="A65" s="123">
        <v>64</v>
      </c>
      <c r="B65" s="132" t="s">
        <v>380</v>
      </c>
      <c r="C65" s="123" t="s">
        <v>750</v>
      </c>
      <c r="D65" s="64" t="s">
        <v>24</v>
      </c>
      <c r="E65" s="82" t="s">
        <v>39</v>
      </c>
      <c r="F65" s="197" t="s">
        <v>917</v>
      </c>
      <c r="G65" s="279" t="s">
        <v>398</v>
      </c>
      <c r="H65" s="80">
        <v>10</v>
      </c>
      <c r="I65" s="69">
        <v>2018</v>
      </c>
      <c r="J65" s="69">
        <v>5</v>
      </c>
      <c r="K65" s="277">
        <v>-12.233471</v>
      </c>
      <c r="L65" s="277">
        <v>122.91681</v>
      </c>
      <c r="M65" s="132" t="s">
        <v>591</v>
      </c>
      <c r="N65" s="132" t="s">
        <v>579</v>
      </c>
      <c r="O65" s="132" t="s">
        <v>1073</v>
      </c>
      <c r="P65" s="287">
        <v>4.1120000000000001</v>
      </c>
      <c r="Q65" s="287">
        <v>19.5</v>
      </c>
      <c r="R65" s="287">
        <v>11.8</v>
      </c>
      <c r="S65" s="287">
        <v>0.04</v>
      </c>
      <c r="T65" s="123" t="s">
        <v>665</v>
      </c>
      <c r="U65" s="132" t="s">
        <v>579</v>
      </c>
      <c r="V65" s="132">
        <v>1</v>
      </c>
      <c r="W65" s="219">
        <v>43519</v>
      </c>
      <c r="X65" s="217" t="s">
        <v>662</v>
      </c>
      <c r="Y65" s="217" t="s">
        <v>1075</v>
      </c>
      <c r="Z65" s="123" t="s">
        <v>1039</v>
      </c>
      <c r="AA65" s="217" t="s">
        <v>1032</v>
      </c>
      <c r="AB65" s="117" t="s">
        <v>398</v>
      </c>
      <c r="AC65" s="246">
        <v>279</v>
      </c>
      <c r="AD65" s="283" t="s">
        <v>906</v>
      </c>
      <c r="AE65" s="290">
        <v>43539</v>
      </c>
      <c r="AF65" s="291">
        <v>0.37013888888888885</v>
      </c>
      <c r="AG65" s="291">
        <v>0.5</v>
      </c>
      <c r="AH65" s="283" t="s">
        <v>582</v>
      </c>
      <c r="AI65" s="296" t="s">
        <v>982</v>
      </c>
    </row>
    <row r="66" spans="1:35" s="122" customFormat="1">
      <c r="A66" s="117">
        <v>65</v>
      </c>
      <c r="B66" s="132" t="s">
        <v>380</v>
      </c>
      <c r="C66" s="117" t="s">
        <v>750</v>
      </c>
      <c r="D66" s="64" t="s">
        <v>24</v>
      </c>
      <c r="E66" s="82" t="s">
        <v>39</v>
      </c>
      <c r="F66" s="197" t="s">
        <v>920</v>
      </c>
      <c r="G66" s="277" t="s">
        <v>398</v>
      </c>
      <c r="H66" s="80">
        <v>10</v>
      </c>
      <c r="I66" s="69">
        <v>2018</v>
      </c>
      <c r="J66" s="69">
        <v>5</v>
      </c>
      <c r="K66" s="277">
        <v>-12.233471</v>
      </c>
      <c r="L66" s="277">
        <v>122.91681</v>
      </c>
      <c r="M66" s="132" t="s">
        <v>591</v>
      </c>
      <c r="N66" s="132" t="s">
        <v>597</v>
      </c>
      <c r="O66" s="132" t="s">
        <v>943</v>
      </c>
      <c r="P66" s="287">
        <v>1.3048999999999999</v>
      </c>
      <c r="Q66" s="287">
        <v>5.4</v>
      </c>
      <c r="R66" s="287">
        <v>2.4</v>
      </c>
      <c r="S66" s="287">
        <v>1.02</v>
      </c>
      <c r="T66" s="285" t="s">
        <v>585</v>
      </c>
      <c r="U66" s="132" t="s">
        <v>579</v>
      </c>
      <c r="V66" s="132">
        <v>1</v>
      </c>
      <c r="W66" s="117" t="s">
        <v>398</v>
      </c>
      <c r="X66" s="117" t="s">
        <v>398</v>
      </c>
      <c r="Y66" s="117" t="s">
        <v>398</v>
      </c>
      <c r="Z66" s="123" t="s">
        <v>398</v>
      </c>
      <c r="AA66" s="123" t="s">
        <v>398</v>
      </c>
      <c r="AB66" s="117" t="s">
        <v>398</v>
      </c>
      <c r="AC66" s="246">
        <v>280</v>
      </c>
      <c r="AD66" s="125" t="s">
        <v>906</v>
      </c>
      <c r="AE66" s="140">
        <v>43539</v>
      </c>
      <c r="AF66" s="141">
        <v>0.37013888888888885</v>
      </c>
      <c r="AG66" s="291">
        <v>0.5</v>
      </c>
      <c r="AH66" s="125" t="s">
        <v>582</v>
      </c>
      <c r="AI66" s="296" t="s">
        <v>796</v>
      </c>
    </row>
    <row r="67" spans="1:35" s="122" customFormat="1">
      <c r="A67" s="117">
        <v>66</v>
      </c>
      <c r="B67" s="132" t="s">
        <v>380</v>
      </c>
      <c r="C67" s="117" t="s">
        <v>750</v>
      </c>
      <c r="D67" s="64" t="s">
        <v>24</v>
      </c>
      <c r="E67" s="82" t="s">
        <v>39</v>
      </c>
      <c r="F67" s="292" t="s">
        <v>920</v>
      </c>
      <c r="G67" s="62" t="s">
        <v>398</v>
      </c>
      <c r="H67" s="80">
        <v>10</v>
      </c>
      <c r="I67" s="69">
        <v>2018</v>
      </c>
      <c r="J67" s="278">
        <v>5</v>
      </c>
      <c r="K67" s="62">
        <v>-12.233471</v>
      </c>
      <c r="L67" s="62">
        <v>122.91681</v>
      </c>
      <c r="M67" s="132" t="s">
        <v>591</v>
      </c>
      <c r="N67" s="132" t="s">
        <v>597</v>
      </c>
      <c r="O67" s="132" t="s">
        <v>945</v>
      </c>
      <c r="P67" s="287">
        <v>0.99170000000000003</v>
      </c>
      <c r="Q67" s="287">
        <v>8.4</v>
      </c>
      <c r="R67" s="287">
        <v>4.4000000000000004</v>
      </c>
      <c r="S67" s="287">
        <v>1.0900000000000001</v>
      </c>
      <c r="T67" s="283" t="s">
        <v>632</v>
      </c>
      <c r="U67" s="132" t="s">
        <v>579</v>
      </c>
      <c r="V67" s="132">
        <v>1</v>
      </c>
      <c r="W67" s="117" t="s">
        <v>398</v>
      </c>
      <c r="X67" s="117" t="s">
        <v>398</v>
      </c>
      <c r="Y67" s="117" t="s">
        <v>398</v>
      </c>
      <c r="Z67" s="123" t="s">
        <v>398</v>
      </c>
      <c r="AA67" s="123" t="s">
        <v>398</v>
      </c>
      <c r="AB67" s="117" t="s">
        <v>398</v>
      </c>
      <c r="AC67" s="246">
        <v>281</v>
      </c>
      <c r="AD67" s="283" t="s">
        <v>906</v>
      </c>
      <c r="AE67" s="290">
        <v>43539</v>
      </c>
      <c r="AF67" s="291">
        <v>0.37013888888888885</v>
      </c>
      <c r="AG67" s="291">
        <v>0.5</v>
      </c>
      <c r="AH67" s="283" t="s">
        <v>582</v>
      </c>
      <c r="AI67" s="296" t="s">
        <v>797</v>
      </c>
    </row>
    <row r="68" spans="1:35" s="122" customFormat="1">
      <c r="A68" s="123">
        <v>67</v>
      </c>
      <c r="B68" s="285" t="s">
        <v>380</v>
      </c>
      <c r="C68" s="123" t="s">
        <v>750</v>
      </c>
      <c r="D68" s="64" t="s">
        <v>24</v>
      </c>
      <c r="E68" s="82" t="s">
        <v>39</v>
      </c>
      <c r="F68" s="197" t="s">
        <v>917</v>
      </c>
      <c r="G68" s="299" t="s">
        <v>398</v>
      </c>
      <c r="H68" s="80">
        <v>10</v>
      </c>
      <c r="I68" s="69">
        <v>2018</v>
      </c>
      <c r="J68" s="69">
        <v>5</v>
      </c>
      <c r="K68" s="62">
        <v>-12.233471</v>
      </c>
      <c r="L68" s="62">
        <v>122.91681</v>
      </c>
      <c r="M68" s="132" t="s">
        <v>591</v>
      </c>
      <c r="N68" s="132" t="s">
        <v>579</v>
      </c>
      <c r="O68" s="132" t="s">
        <v>1073</v>
      </c>
      <c r="P68" s="287">
        <v>3.0552000000000001</v>
      </c>
      <c r="Q68" s="287">
        <v>14.5</v>
      </c>
      <c r="R68" s="287">
        <v>8.6</v>
      </c>
      <c r="S68" s="287">
        <v>0.06</v>
      </c>
      <c r="T68" s="123" t="s">
        <v>665</v>
      </c>
      <c r="U68" s="132" t="s">
        <v>686</v>
      </c>
      <c r="V68" s="132">
        <v>1</v>
      </c>
      <c r="W68" s="220" t="s">
        <v>951</v>
      </c>
      <c r="X68" s="217" t="s">
        <v>662</v>
      </c>
      <c r="Y68" s="145" t="s">
        <v>991</v>
      </c>
      <c r="Z68" s="145" t="s">
        <v>1040</v>
      </c>
      <c r="AA68" s="145" t="s">
        <v>1034</v>
      </c>
      <c r="AB68" s="117" t="s">
        <v>398</v>
      </c>
      <c r="AC68" s="246">
        <v>282</v>
      </c>
      <c r="AD68" s="283" t="s">
        <v>906</v>
      </c>
      <c r="AE68" s="290">
        <v>43539</v>
      </c>
      <c r="AF68" s="291">
        <v>0.37013888888888885</v>
      </c>
      <c r="AG68" s="291">
        <v>0.5</v>
      </c>
      <c r="AH68" s="283" t="s">
        <v>582</v>
      </c>
      <c r="AI68" s="296" t="s">
        <v>983</v>
      </c>
    </row>
    <row r="69" spans="1:35" s="122" customFormat="1">
      <c r="A69" s="117">
        <v>68</v>
      </c>
      <c r="B69" s="132" t="s">
        <v>380</v>
      </c>
      <c r="C69" s="117" t="s">
        <v>750</v>
      </c>
      <c r="D69" s="64" t="s">
        <v>24</v>
      </c>
      <c r="E69" s="82" t="s">
        <v>39</v>
      </c>
      <c r="F69" s="197" t="s">
        <v>917</v>
      </c>
      <c r="G69" s="277" t="s">
        <v>398</v>
      </c>
      <c r="H69" s="80">
        <v>10</v>
      </c>
      <c r="I69" s="69">
        <v>2018</v>
      </c>
      <c r="J69" s="69">
        <v>5</v>
      </c>
      <c r="K69" s="277">
        <v>-12.233471</v>
      </c>
      <c r="L69" s="277">
        <v>122.91681</v>
      </c>
      <c r="M69" s="132" t="s">
        <v>591</v>
      </c>
      <c r="N69" s="132" t="s">
        <v>579</v>
      </c>
      <c r="O69" s="132" t="s">
        <v>1073</v>
      </c>
      <c r="P69" s="287">
        <v>0.97570000000000001</v>
      </c>
      <c r="Q69" s="287">
        <v>11.1</v>
      </c>
      <c r="R69" s="287">
        <v>1.4</v>
      </c>
      <c r="S69" s="287">
        <v>0.02</v>
      </c>
      <c r="T69" s="117" t="s">
        <v>665</v>
      </c>
      <c r="U69" s="132" t="s">
        <v>579</v>
      </c>
      <c r="V69" s="132">
        <v>1</v>
      </c>
      <c r="W69" s="117" t="s">
        <v>398</v>
      </c>
      <c r="X69" s="117" t="s">
        <v>398</v>
      </c>
      <c r="Y69" s="117" t="s">
        <v>398</v>
      </c>
      <c r="Z69" s="123" t="s">
        <v>398</v>
      </c>
      <c r="AA69" s="123" t="s">
        <v>398</v>
      </c>
      <c r="AB69" s="117" t="s">
        <v>398</v>
      </c>
      <c r="AC69" s="246">
        <v>283</v>
      </c>
      <c r="AD69" s="125" t="s">
        <v>906</v>
      </c>
      <c r="AE69" s="140">
        <v>43543</v>
      </c>
      <c r="AF69" s="141">
        <v>0.36944444444444446</v>
      </c>
      <c r="AG69" s="291">
        <v>0.53472222222222221</v>
      </c>
      <c r="AH69" s="125" t="s">
        <v>582</v>
      </c>
      <c r="AI69" s="296" t="s">
        <v>798</v>
      </c>
    </row>
    <row r="70" spans="1:35" s="122" customFormat="1">
      <c r="A70" s="117">
        <v>69</v>
      </c>
      <c r="B70" s="285" t="s">
        <v>380</v>
      </c>
      <c r="C70" s="117" t="s">
        <v>750</v>
      </c>
      <c r="D70" s="64" t="s">
        <v>24</v>
      </c>
      <c r="E70" s="82" t="s">
        <v>39</v>
      </c>
      <c r="F70" s="197" t="s">
        <v>920</v>
      </c>
      <c r="G70" s="62" t="s">
        <v>398</v>
      </c>
      <c r="H70" s="80">
        <v>10</v>
      </c>
      <c r="I70" s="69">
        <v>2018</v>
      </c>
      <c r="J70" s="278">
        <v>5</v>
      </c>
      <c r="K70" s="62">
        <v>-12.233471</v>
      </c>
      <c r="L70" s="62">
        <v>122.91681</v>
      </c>
      <c r="M70" s="285" t="s">
        <v>591</v>
      </c>
      <c r="N70" s="285" t="s">
        <v>579</v>
      </c>
      <c r="O70" s="285" t="s">
        <v>1073</v>
      </c>
      <c r="P70" s="287">
        <v>0.91359999999999997</v>
      </c>
      <c r="Q70" s="287">
        <v>7</v>
      </c>
      <c r="R70" s="287">
        <v>5.9</v>
      </c>
      <c r="S70" s="287">
        <v>0.06</v>
      </c>
      <c r="T70" s="285" t="s">
        <v>592</v>
      </c>
      <c r="U70" s="285" t="s">
        <v>579</v>
      </c>
      <c r="V70" s="285">
        <v>1</v>
      </c>
      <c r="W70" s="117" t="s">
        <v>398</v>
      </c>
      <c r="X70" s="117" t="s">
        <v>398</v>
      </c>
      <c r="Y70" s="117" t="s">
        <v>398</v>
      </c>
      <c r="Z70" s="123" t="s">
        <v>398</v>
      </c>
      <c r="AA70" s="123" t="s">
        <v>398</v>
      </c>
      <c r="AB70" s="117" t="s">
        <v>398</v>
      </c>
      <c r="AC70" s="246">
        <v>284</v>
      </c>
      <c r="AD70" s="125" t="s">
        <v>906</v>
      </c>
      <c r="AE70" s="140">
        <v>43543</v>
      </c>
      <c r="AF70" s="141">
        <v>0.36944444444444446</v>
      </c>
      <c r="AG70" s="291">
        <v>0.53472222222222221</v>
      </c>
      <c r="AH70" s="125" t="s">
        <v>582</v>
      </c>
      <c r="AI70" s="247" t="s">
        <v>799</v>
      </c>
    </row>
    <row r="71" spans="1:35" s="122" customFormat="1">
      <c r="A71" s="117">
        <v>70</v>
      </c>
      <c r="B71" s="285" t="s">
        <v>380</v>
      </c>
      <c r="C71" s="117" t="s">
        <v>750</v>
      </c>
      <c r="D71" s="64" t="s">
        <v>24</v>
      </c>
      <c r="E71" s="82" t="s">
        <v>39</v>
      </c>
      <c r="F71" s="286" t="s">
        <v>921</v>
      </c>
      <c r="G71" s="62" t="s">
        <v>398</v>
      </c>
      <c r="H71" s="80">
        <v>10</v>
      </c>
      <c r="I71" s="69">
        <v>2018</v>
      </c>
      <c r="J71" s="69">
        <v>5</v>
      </c>
      <c r="K71" s="277">
        <v>-12.233471</v>
      </c>
      <c r="L71" s="277">
        <v>122.91681</v>
      </c>
      <c r="M71" s="285" t="s">
        <v>591</v>
      </c>
      <c r="N71" s="285" t="s">
        <v>579</v>
      </c>
      <c r="O71" s="285" t="s">
        <v>1073</v>
      </c>
      <c r="P71" s="287">
        <v>0.28100000000000003</v>
      </c>
      <c r="Q71" s="287">
        <v>4.2</v>
      </c>
      <c r="R71" s="287">
        <v>2.7</v>
      </c>
      <c r="S71" s="287">
        <v>0.06</v>
      </c>
      <c r="T71" s="283" t="s">
        <v>632</v>
      </c>
      <c r="U71" s="285" t="s">
        <v>579</v>
      </c>
      <c r="V71" s="285">
        <v>1</v>
      </c>
      <c r="W71" s="117" t="s">
        <v>398</v>
      </c>
      <c r="X71" s="117" t="s">
        <v>398</v>
      </c>
      <c r="Y71" s="117" t="s">
        <v>398</v>
      </c>
      <c r="Z71" s="123" t="s">
        <v>398</v>
      </c>
      <c r="AA71" s="123" t="s">
        <v>398</v>
      </c>
      <c r="AB71" s="117" t="s">
        <v>398</v>
      </c>
      <c r="AC71" s="246">
        <v>285</v>
      </c>
      <c r="AD71" s="287" t="s">
        <v>911</v>
      </c>
      <c r="AE71" s="288">
        <v>43531</v>
      </c>
      <c r="AF71" s="289">
        <v>0.38819444444444445</v>
      </c>
      <c r="AG71" s="289">
        <v>0.53125</v>
      </c>
      <c r="AH71" s="287" t="s">
        <v>582</v>
      </c>
      <c r="AI71" s="247" t="s">
        <v>800</v>
      </c>
    </row>
    <row r="72" spans="1:35" s="122" customFormat="1">
      <c r="A72" s="117">
        <v>71</v>
      </c>
      <c r="B72" s="132" t="s">
        <v>380</v>
      </c>
      <c r="C72" s="117" t="s">
        <v>750</v>
      </c>
      <c r="D72" s="64" t="s">
        <v>24</v>
      </c>
      <c r="E72" s="82" t="s">
        <v>39</v>
      </c>
      <c r="F72" s="197" t="s">
        <v>920</v>
      </c>
      <c r="G72" s="277" t="s">
        <v>398</v>
      </c>
      <c r="H72" s="80">
        <v>10</v>
      </c>
      <c r="I72" s="69">
        <v>2018</v>
      </c>
      <c r="J72" s="69">
        <v>5</v>
      </c>
      <c r="K72" s="277">
        <v>-12.233471</v>
      </c>
      <c r="L72" s="277">
        <v>122.91681</v>
      </c>
      <c r="M72" s="132" t="s">
        <v>591</v>
      </c>
      <c r="N72" s="132" t="s">
        <v>579</v>
      </c>
      <c r="O72" s="132" t="s">
        <v>1073</v>
      </c>
      <c r="P72" s="287">
        <v>0.14000000000000001</v>
      </c>
      <c r="Q72" s="287">
        <v>7.7</v>
      </c>
      <c r="R72" s="287">
        <v>3.9</v>
      </c>
      <c r="S72" s="287">
        <v>0.04</v>
      </c>
      <c r="T72" s="117" t="s">
        <v>665</v>
      </c>
      <c r="U72" s="132" t="s">
        <v>579</v>
      </c>
      <c r="V72" s="132">
        <v>1</v>
      </c>
      <c r="W72" s="117" t="s">
        <v>398</v>
      </c>
      <c r="X72" s="117" t="s">
        <v>398</v>
      </c>
      <c r="Y72" s="117" t="s">
        <v>398</v>
      </c>
      <c r="Z72" s="123" t="s">
        <v>1039</v>
      </c>
      <c r="AA72" s="123" t="s">
        <v>1032</v>
      </c>
      <c r="AB72" s="117" t="s">
        <v>398</v>
      </c>
      <c r="AC72" s="295">
        <v>286</v>
      </c>
      <c r="AD72" s="287" t="s">
        <v>911</v>
      </c>
      <c r="AE72" s="288">
        <v>43531</v>
      </c>
      <c r="AF72" s="289">
        <v>0.38819444444444445</v>
      </c>
      <c r="AG72" s="289">
        <v>0.53125</v>
      </c>
      <c r="AH72" s="287" t="s">
        <v>582</v>
      </c>
      <c r="AI72" s="247" t="s">
        <v>801</v>
      </c>
    </row>
    <row r="73" spans="1:35" s="122" customFormat="1">
      <c r="A73" s="123">
        <v>72</v>
      </c>
      <c r="B73" s="132" t="s">
        <v>381</v>
      </c>
      <c r="C73" s="123" t="s">
        <v>750</v>
      </c>
      <c r="D73" s="64" t="s">
        <v>24</v>
      </c>
      <c r="E73" s="82" t="s">
        <v>39</v>
      </c>
      <c r="F73" s="197" t="s">
        <v>920</v>
      </c>
      <c r="G73" s="70" t="s">
        <v>398</v>
      </c>
      <c r="H73" s="80">
        <v>10</v>
      </c>
      <c r="I73" s="69">
        <v>2018</v>
      </c>
      <c r="J73" s="69">
        <v>5</v>
      </c>
      <c r="K73" s="277">
        <v>-12.233471</v>
      </c>
      <c r="L73" s="277">
        <v>122.91681</v>
      </c>
      <c r="M73" s="132" t="s">
        <v>591</v>
      </c>
      <c r="N73" s="132" t="s">
        <v>598</v>
      </c>
      <c r="O73" s="132" t="s">
        <v>777</v>
      </c>
      <c r="P73" s="287">
        <v>5.5340999999999996</v>
      </c>
      <c r="Q73" s="287">
        <v>9.8000000000000007</v>
      </c>
      <c r="R73" s="287">
        <v>7.2</v>
      </c>
      <c r="S73" s="287">
        <v>0.17</v>
      </c>
      <c r="T73" s="123" t="s">
        <v>665</v>
      </c>
      <c r="U73" s="132" t="s">
        <v>579</v>
      </c>
      <c r="V73" s="132">
        <v>1</v>
      </c>
      <c r="W73" s="123" t="s">
        <v>398</v>
      </c>
      <c r="X73" s="145" t="s">
        <v>398</v>
      </c>
      <c r="Y73" s="217" t="s">
        <v>663</v>
      </c>
      <c r="Z73" s="217" t="s">
        <v>398</v>
      </c>
      <c r="AA73" s="217" t="s">
        <v>398</v>
      </c>
      <c r="AB73" s="117" t="s">
        <v>398</v>
      </c>
      <c r="AC73" s="295">
        <v>287</v>
      </c>
      <c r="AD73" s="125" t="s">
        <v>906</v>
      </c>
      <c r="AE73" s="140">
        <v>43539</v>
      </c>
      <c r="AF73" s="141">
        <v>0.37013888888888885</v>
      </c>
      <c r="AG73" s="291">
        <v>0.5</v>
      </c>
      <c r="AH73" s="125" t="s">
        <v>582</v>
      </c>
      <c r="AI73" s="296" t="s">
        <v>1011</v>
      </c>
    </row>
    <row r="74" spans="1:35" s="122" customFormat="1">
      <c r="A74" s="117">
        <v>73</v>
      </c>
      <c r="B74" s="132" t="s">
        <v>382</v>
      </c>
      <c r="C74" s="117" t="s">
        <v>750</v>
      </c>
      <c r="D74" s="64" t="s">
        <v>24</v>
      </c>
      <c r="E74" s="82" t="s">
        <v>39</v>
      </c>
      <c r="F74" s="197" t="s">
        <v>920</v>
      </c>
      <c r="G74" s="277" t="s">
        <v>398</v>
      </c>
      <c r="H74" s="80">
        <v>10</v>
      </c>
      <c r="I74" s="69">
        <v>2018</v>
      </c>
      <c r="J74" s="69">
        <v>5</v>
      </c>
      <c r="K74" s="277">
        <v>-12.233471</v>
      </c>
      <c r="L74" s="277">
        <v>122.91681</v>
      </c>
      <c r="M74" s="132" t="s">
        <v>591</v>
      </c>
      <c r="N74" s="132" t="s">
        <v>598</v>
      </c>
      <c r="O74" s="132" t="s">
        <v>777</v>
      </c>
      <c r="P74" s="283">
        <v>2.8822999999999999</v>
      </c>
      <c r="Q74" s="283">
        <v>9.6999999999999993</v>
      </c>
      <c r="R74" s="283">
        <v>6</v>
      </c>
      <c r="S74" s="283">
        <v>0.13</v>
      </c>
      <c r="T74" s="285" t="s">
        <v>585</v>
      </c>
      <c r="U74" s="285" t="s">
        <v>579</v>
      </c>
      <c r="V74" s="132">
        <v>1</v>
      </c>
      <c r="W74" s="117" t="s">
        <v>398</v>
      </c>
      <c r="X74" s="117" t="s">
        <v>398</v>
      </c>
      <c r="Y74" s="117" t="s">
        <v>398</v>
      </c>
      <c r="Z74" s="123" t="s">
        <v>1039</v>
      </c>
      <c r="AA74" s="123" t="s">
        <v>1034</v>
      </c>
      <c r="AB74" s="117" t="s">
        <v>398</v>
      </c>
      <c r="AC74" s="295">
        <v>288</v>
      </c>
      <c r="AD74" s="283" t="s">
        <v>906</v>
      </c>
      <c r="AE74" s="290">
        <v>43539</v>
      </c>
      <c r="AF74" s="291">
        <v>0.37013888888888885</v>
      </c>
      <c r="AG74" s="291">
        <v>0.5</v>
      </c>
      <c r="AH74" s="283" t="s">
        <v>582</v>
      </c>
      <c r="AI74" s="143" t="s">
        <v>802</v>
      </c>
    </row>
    <row r="75" spans="1:35" s="122" customFormat="1">
      <c r="A75" s="117">
        <v>74</v>
      </c>
      <c r="B75" s="132" t="s">
        <v>382</v>
      </c>
      <c r="C75" s="117" t="s">
        <v>750</v>
      </c>
      <c r="D75" s="64" t="s">
        <v>24</v>
      </c>
      <c r="E75" s="82" t="s">
        <v>39</v>
      </c>
      <c r="F75" s="292" t="s">
        <v>917</v>
      </c>
      <c r="G75" s="277" t="s">
        <v>398</v>
      </c>
      <c r="H75" s="80">
        <v>10</v>
      </c>
      <c r="I75" s="69">
        <v>2018</v>
      </c>
      <c r="J75" s="69">
        <v>5</v>
      </c>
      <c r="K75" s="62">
        <v>-12.233471</v>
      </c>
      <c r="L75" s="62">
        <v>122.91681</v>
      </c>
      <c r="M75" s="132" t="s">
        <v>591</v>
      </c>
      <c r="N75" s="132" t="s">
        <v>579</v>
      </c>
      <c r="O75" s="132" t="s">
        <v>1073</v>
      </c>
      <c r="P75" s="283">
        <v>2.4636</v>
      </c>
      <c r="Q75" s="283">
        <v>14.1</v>
      </c>
      <c r="R75" s="283">
        <v>8.9</v>
      </c>
      <c r="S75" s="283">
        <v>0.05</v>
      </c>
      <c r="T75" s="117" t="s">
        <v>665</v>
      </c>
      <c r="U75" s="285" t="s">
        <v>579</v>
      </c>
      <c r="V75" s="132">
        <v>1</v>
      </c>
      <c r="W75" s="117" t="s">
        <v>398</v>
      </c>
      <c r="X75" s="117" t="s">
        <v>398</v>
      </c>
      <c r="Y75" s="217" t="s">
        <v>663</v>
      </c>
      <c r="Z75" s="217" t="s">
        <v>398</v>
      </c>
      <c r="AA75" s="217" t="s">
        <v>398</v>
      </c>
      <c r="AB75" s="117" t="s">
        <v>398</v>
      </c>
      <c r="AC75" s="295">
        <v>289</v>
      </c>
      <c r="AD75" s="283" t="s">
        <v>906</v>
      </c>
      <c r="AE75" s="290">
        <v>43532</v>
      </c>
      <c r="AF75" s="291">
        <v>0.39652777777777781</v>
      </c>
      <c r="AG75" s="291">
        <v>0.52083333333333337</v>
      </c>
      <c r="AH75" s="283" t="s">
        <v>582</v>
      </c>
      <c r="AI75" s="143" t="s">
        <v>803</v>
      </c>
    </row>
    <row r="76" spans="1:35" s="122" customFormat="1">
      <c r="A76" s="117">
        <v>75</v>
      </c>
      <c r="B76" s="132" t="s">
        <v>382</v>
      </c>
      <c r="C76" s="117" t="s">
        <v>750</v>
      </c>
      <c r="D76" s="64" t="s">
        <v>24</v>
      </c>
      <c r="E76" s="82" t="s">
        <v>39</v>
      </c>
      <c r="F76" s="197" t="s">
        <v>917</v>
      </c>
      <c r="G76" s="277" t="s">
        <v>398</v>
      </c>
      <c r="H76" s="80">
        <v>10</v>
      </c>
      <c r="I76" s="69">
        <v>2018</v>
      </c>
      <c r="J76" s="69">
        <v>5</v>
      </c>
      <c r="K76" s="62">
        <v>-12.233471</v>
      </c>
      <c r="L76" s="62">
        <v>122.91681</v>
      </c>
      <c r="M76" s="132" t="s">
        <v>591</v>
      </c>
      <c r="N76" s="132" t="s">
        <v>579</v>
      </c>
      <c r="O76" s="132" t="s">
        <v>1073</v>
      </c>
      <c r="P76" s="283">
        <v>3.2134</v>
      </c>
      <c r="Q76" s="283">
        <v>36</v>
      </c>
      <c r="R76" s="283">
        <v>9.4</v>
      </c>
      <c r="S76" s="283">
        <v>0.03</v>
      </c>
      <c r="T76" s="117" t="s">
        <v>665</v>
      </c>
      <c r="U76" s="285" t="s">
        <v>579</v>
      </c>
      <c r="V76" s="132">
        <v>1</v>
      </c>
      <c r="W76" s="117" t="s">
        <v>398</v>
      </c>
      <c r="X76" s="117" t="s">
        <v>398</v>
      </c>
      <c r="Y76" s="117" t="s">
        <v>398</v>
      </c>
      <c r="Z76" s="123" t="s">
        <v>398</v>
      </c>
      <c r="AA76" s="123" t="s">
        <v>398</v>
      </c>
      <c r="AB76" s="117" t="s">
        <v>398</v>
      </c>
      <c r="AC76" s="295">
        <v>290</v>
      </c>
      <c r="AD76" s="283" t="s">
        <v>906</v>
      </c>
      <c r="AE76" s="290">
        <v>43538</v>
      </c>
      <c r="AF76" s="291">
        <v>0.37083333333333335</v>
      </c>
      <c r="AG76" s="283" t="s">
        <v>647</v>
      </c>
      <c r="AH76" s="283" t="s">
        <v>582</v>
      </c>
      <c r="AI76" s="296" t="s">
        <v>804</v>
      </c>
    </row>
    <row r="77" spans="1:35" s="122" customFormat="1">
      <c r="A77" s="117">
        <v>76</v>
      </c>
      <c r="B77" s="285" t="s">
        <v>382</v>
      </c>
      <c r="C77" s="117" t="s">
        <v>750</v>
      </c>
      <c r="D77" s="64" t="s">
        <v>24</v>
      </c>
      <c r="E77" s="82" t="s">
        <v>39</v>
      </c>
      <c r="F77" s="292" t="s">
        <v>917</v>
      </c>
      <c r="G77" s="62" t="s">
        <v>398</v>
      </c>
      <c r="H77" s="80">
        <v>10</v>
      </c>
      <c r="I77" s="69">
        <v>2018</v>
      </c>
      <c r="J77" s="69">
        <v>5</v>
      </c>
      <c r="K77" s="277">
        <v>-12.233471</v>
      </c>
      <c r="L77" s="277">
        <v>122.91681</v>
      </c>
      <c r="M77" s="285" t="s">
        <v>591</v>
      </c>
      <c r="N77" s="285" t="s">
        <v>579</v>
      </c>
      <c r="O77" s="117" t="s">
        <v>756</v>
      </c>
      <c r="P77" s="125">
        <v>2.4672999999999998</v>
      </c>
      <c r="Q77" s="125">
        <v>13.1</v>
      </c>
      <c r="R77" s="125">
        <v>8.3000000000000007</v>
      </c>
      <c r="S77" s="125">
        <v>0.02</v>
      </c>
      <c r="T77" s="285" t="s">
        <v>592</v>
      </c>
      <c r="U77" s="285" t="s">
        <v>579</v>
      </c>
      <c r="V77" s="285">
        <v>1</v>
      </c>
      <c r="W77" s="117" t="s">
        <v>398</v>
      </c>
      <c r="X77" s="117" t="s">
        <v>398</v>
      </c>
      <c r="Y77" s="117" t="s">
        <v>398</v>
      </c>
      <c r="Z77" s="123" t="s">
        <v>398</v>
      </c>
      <c r="AA77" s="123" t="s">
        <v>398</v>
      </c>
      <c r="AB77" s="117" t="s">
        <v>398</v>
      </c>
      <c r="AC77" s="295">
        <v>291</v>
      </c>
      <c r="AD77" s="125" t="s">
        <v>906</v>
      </c>
      <c r="AE77" s="140">
        <v>43538</v>
      </c>
      <c r="AF77" s="141">
        <v>0.37083333333333335</v>
      </c>
      <c r="AG77" s="125" t="s">
        <v>647</v>
      </c>
      <c r="AH77" s="125" t="s">
        <v>582</v>
      </c>
      <c r="AI77" s="247" t="s">
        <v>805</v>
      </c>
    </row>
    <row r="78" spans="1:35" s="122" customFormat="1">
      <c r="A78" s="117">
        <v>77</v>
      </c>
      <c r="B78" s="132" t="s">
        <v>383</v>
      </c>
      <c r="C78" s="117" t="s">
        <v>750</v>
      </c>
      <c r="D78" s="64" t="s">
        <v>24</v>
      </c>
      <c r="E78" s="82" t="s">
        <v>39</v>
      </c>
      <c r="F78" s="286" t="s">
        <v>921</v>
      </c>
      <c r="G78" s="277" t="s">
        <v>398</v>
      </c>
      <c r="H78" s="80">
        <v>10</v>
      </c>
      <c r="I78" s="69">
        <v>2018</v>
      </c>
      <c r="J78" s="69">
        <v>4</v>
      </c>
      <c r="K78" s="279">
        <v>-12.251832</v>
      </c>
      <c r="L78" s="279">
        <v>122.9330691</v>
      </c>
      <c r="M78" s="132" t="s">
        <v>591</v>
      </c>
      <c r="N78" s="132" t="s">
        <v>579</v>
      </c>
      <c r="O78" s="132" t="s">
        <v>1073</v>
      </c>
      <c r="P78" s="283">
        <v>0.17910000000000001</v>
      </c>
      <c r="Q78" s="283">
        <v>4.5</v>
      </c>
      <c r="R78" s="283">
        <v>2.5</v>
      </c>
      <c r="S78" s="283">
        <v>0.03</v>
      </c>
      <c r="T78" s="285" t="s">
        <v>592</v>
      </c>
      <c r="U78" s="285" t="s">
        <v>579</v>
      </c>
      <c r="V78" s="132">
        <v>1</v>
      </c>
      <c r="W78" s="117" t="s">
        <v>398</v>
      </c>
      <c r="X78" s="117" t="s">
        <v>398</v>
      </c>
      <c r="Y78" s="117" t="s">
        <v>398</v>
      </c>
      <c r="Z78" s="123" t="s">
        <v>398</v>
      </c>
      <c r="AA78" s="123" t="s">
        <v>398</v>
      </c>
      <c r="AB78" s="117" t="s">
        <v>398</v>
      </c>
      <c r="AC78" s="246">
        <v>292</v>
      </c>
      <c r="AD78" s="125" t="s">
        <v>906</v>
      </c>
      <c r="AE78" s="140">
        <v>43538</v>
      </c>
      <c r="AF78" s="141">
        <v>0.37083333333333335</v>
      </c>
      <c r="AG78" s="125" t="s">
        <v>647</v>
      </c>
      <c r="AH78" s="125" t="s">
        <v>582</v>
      </c>
      <c r="AI78" s="296" t="s">
        <v>806</v>
      </c>
    </row>
    <row r="79" spans="1:35" s="122" customFormat="1">
      <c r="A79" s="123">
        <v>78</v>
      </c>
      <c r="B79" s="132" t="s">
        <v>384</v>
      </c>
      <c r="C79" s="123" t="s">
        <v>750</v>
      </c>
      <c r="D79" s="64" t="s">
        <v>24</v>
      </c>
      <c r="E79" s="82" t="s">
        <v>39</v>
      </c>
      <c r="F79" s="197" t="s">
        <v>920</v>
      </c>
      <c r="G79" s="299">
        <v>7</v>
      </c>
      <c r="H79" s="80">
        <v>10</v>
      </c>
      <c r="I79" s="69">
        <v>2018</v>
      </c>
      <c r="J79" s="69">
        <v>3</v>
      </c>
      <c r="K79" s="70">
        <v>-12.293438</v>
      </c>
      <c r="L79" s="70">
        <f>123+( 9.0462/60)</f>
        <v>123.15076999999999</v>
      </c>
      <c r="M79" s="285" t="s">
        <v>591</v>
      </c>
      <c r="N79" s="285" t="s">
        <v>579</v>
      </c>
      <c r="O79" s="285" t="s">
        <v>1073</v>
      </c>
      <c r="P79" s="287">
        <v>1.9306000000000001</v>
      </c>
      <c r="Q79" s="287">
        <v>16.8</v>
      </c>
      <c r="R79" s="287">
        <v>6.5</v>
      </c>
      <c r="S79" s="287">
        <v>0.03</v>
      </c>
      <c r="T79" s="123" t="s">
        <v>665</v>
      </c>
      <c r="U79" s="285" t="s">
        <v>579</v>
      </c>
      <c r="V79" s="285">
        <v>1</v>
      </c>
      <c r="W79" s="216" t="s">
        <v>398</v>
      </c>
      <c r="X79" s="217" t="s">
        <v>662</v>
      </c>
      <c r="Y79" s="217" t="s">
        <v>1075</v>
      </c>
      <c r="Z79" s="123" t="s">
        <v>1039</v>
      </c>
      <c r="AA79" s="123" t="s">
        <v>1032</v>
      </c>
      <c r="AB79" s="117" t="s">
        <v>398</v>
      </c>
      <c r="AC79" s="246">
        <v>293</v>
      </c>
      <c r="AD79" s="125" t="s">
        <v>906</v>
      </c>
      <c r="AE79" s="140">
        <v>43538</v>
      </c>
      <c r="AF79" s="141">
        <v>0.37083333333333335</v>
      </c>
      <c r="AG79" s="125" t="s">
        <v>647</v>
      </c>
      <c r="AH79" s="125" t="s">
        <v>582</v>
      </c>
      <c r="AI79" s="247" t="s">
        <v>1012</v>
      </c>
    </row>
    <row r="80" spans="1:35" s="122" customFormat="1">
      <c r="A80" s="123">
        <v>79</v>
      </c>
      <c r="B80" s="132" t="s">
        <v>384</v>
      </c>
      <c r="C80" s="123" t="s">
        <v>750</v>
      </c>
      <c r="D80" s="64" t="s">
        <v>24</v>
      </c>
      <c r="E80" s="82" t="s">
        <v>39</v>
      </c>
      <c r="F80" s="292" t="s">
        <v>917</v>
      </c>
      <c r="G80" s="299">
        <v>7</v>
      </c>
      <c r="H80" s="80">
        <v>10</v>
      </c>
      <c r="I80" s="69">
        <v>2018</v>
      </c>
      <c r="J80" s="69">
        <v>3</v>
      </c>
      <c r="K80" s="279">
        <v>-12.293438</v>
      </c>
      <c r="L80" s="279">
        <f>123+( 9.0462/60)</f>
        <v>123.15076999999999</v>
      </c>
      <c r="M80" s="285" t="s">
        <v>591</v>
      </c>
      <c r="N80" s="285" t="s">
        <v>579</v>
      </c>
      <c r="O80" s="285" t="s">
        <v>1073</v>
      </c>
      <c r="P80" s="287">
        <v>2.4792000000000001</v>
      </c>
      <c r="Q80" s="287">
        <v>12.9</v>
      </c>
      <c r="R80" s="287">
        <v>8.4</v>
      </c>
      <c r="S80" s="287">
        <v>0.04</v>
      </c>
      <c r="T80" s="123" t="s">
        <v>665</v>
      </c>
      <c r="U80" s="285" t="s">
        <v>579</v>
      </c>
      <c r="V80" s="285">
        <v>1</v>
      </c>
      <c r="W80" s="123" t="s">
        <v>398</v>
      </c>
      <c r="X80" s="145" t="s">
        <v>398</v>
      </c>
      <c r="Y80" s="145" t="s">
        <v>991</v>
      </c>
      <c r="Z80" s="145" t="s">
        <v>1033</v>
      </c>
      <c r="AA80" s="145" t="s">
        <v>1034</v>
      </c>
      <c r="AB80" s="117" t="s">
        <v>398</v>
      </c>
      <c r="AC80" s="246">
        <v>294</v>
      </c>
      <c r="AD80" s="125" t="s">
        <v>906</v>
      </c>
      <c r="AE80" s="140">
        <v>43538</v>
      </c>
      <c r="AF80" s="141">
        <v>0.37083333333333335</v>
      </c>
      <c r="AG80" s="125" t="s">
        <v>647</v>
      </c>
      <c r="AH80" s="125" t="s">
        <v>582</v>
      </c>
      <c r="AI80" s="247" t="s">
        <v>807</v>
      </c>
    </row>
    <row r="81" spans="1:35" s="122" customFormat="1">
      <c r="A81" s="123">
        <v>80</v>
      </c>
      <c r="B81" s="132" t="s">
        <v>384</v>
      </c>
      <c r="C81" s="123" t="s">
        <v>750</v>
      </c>
      <c r="D81" s="64" t="s">
        <v>24</v>
      </c>
      <c r="E81" s="82" t="s">
        <v>39</v>
      </c>
      <c r="F81" s="197" t="s">
        <v>920</v>
      </c>
      <c r="G81" s="299">
        <v>7</v>
      </c>
      <c r="H81" s="80">
        <v>10</v>
      </c>
      <c r="I81" s="69">
        <v>2018</v>
      </c>
      <c r="J81" s="278">
        <v>3</v>
      </c>
      <c r="K81" s="299">
        <v>-12.293438</v>
      </c>
      <c r="L81" s="299">
        <f>123+( 9.0462/60)</f>
        <v>123.15076999999999</v>
      </c>
      <c r="M81" s="285" t="s">
        <v>591</v>
      </c>
      <c r="N81" s="285" t="s">
        <v>598</v>
      </c>
      <c r="O81" s="285" t="s">
        <v>777</v>
      </c>
      <c r="P81" s="287">
        <v>8.3065999999999995</v>
      </c>
      <c r="Q81" s="287">
        <v>8</v>
      </c>
      <c r="R81" s="287">
        <v>7</v>
      </c>
      <c r="S81" s="287">
        <v>0.09</v>
      </c>
      <c r="T81" s="285" t="s">
        <v>592</v>
      </c>
      <c r="U81" s="287" t="s">
        <v>686</v>
      </c>
      <c r="V81" s="285">
        <v>1</v>
      </c>
      <c r="W81" s="216" t="s">
        <v>398</v>
      </c>
      <c r="X81" s="217" t="s">
        <v>662</v>
      </c>
      <c r="Y81" s="217" t="s">
        <v>663</v>
      </c>
      <c r="Z81" s="217" t="s">
        <v>398</v>
      </c>
      <c r="AA81" s="217" t="s">
        <v>398</v>
      </c>
      <c r="AB81" s="117" t="s">
        <v>398</v>
      </c>
      <c r="AC81" s="246">
        <v>295</v>
      </c>
      <c r="AD81" s="125" t="s">
        <v>906</v>
      </c>
      <c r="AE81" s="140">
        <v>43538</v>
      </c>
      <c r="AF81" s="141">
        <v>0.37083333333333335</v>
      </c>
      <c r="AG81" s="283" t="s">
        <v>647</v>
      </c>
      <c r="AH81" s="125" t="s">
        <v>582</v>
      </c>
      <c r="AI81" s="247" t="s">
        <v>984</v>
      </c>
    </row>
    <row r="82" spans="1:35" s="122" customFormat="1">
      <c r="A82" s="117">
        <v>81</v>
      </c>
      <c r="B82" s="132" t="s">
        <v>384</v>
      </c>
      <c r="C82" s="117" t="s">
        <v>750</v>
      </c>
      <c r="D82" s="64" t="s">
        <v>24</v>
      </c>
      <c r="E82" s="82" t="s">
        <v>39</v>
      </c>
      <c r="F82" s="197" t="s">
        <v>920</v>
      </c>
      <c r="G82" s="62">
        <v>7</v>
      </c>
      <c r="H82" s="80">
        <v>10</v>
      </c>
      <c r="I82" s="69">
        <v>2018</v>
      </c>
      <c r="J82" s="278">
        <v>3</v>
      </c>
      <c r="K82" s="299">
        <v>-12.293438</v>
      </c>
      <c r="L82" s="299">
        <f>123+( 9.0462/60)</f>
        <v>123.15076999999999</v>
      </c>
      <c r="M82" s="285" t="s">
        <v>591</v>
      </c>
      <c r="N82" s="285" t="s">
        <v>598</v>
      </c>
      <c r="O82" s="285" t="s">
        <v>777</v>
      </c>
      <c r="P82" s="125">
        <v>2.3622999999999998</v>
      </c>
      <c r="Q82" s="125">
        <v>7.2</v>
      </c>
      <c r="R82" s="125">
        <v>3</v>
      </c>
      <c r="S82" s="125">
        <v>0.05</v>
      </c>
      <c r="T82" s="285" t="s">
        <v>592</v>
      </c>
      <c r="U82" s="283" t="s">
        <v>579</v>
      </c>
      <c r="V82" s="285">
        <v>1</v>
      </c>
      <c r="W82" s="117" t="s">
        <v>398</v>
      </c>
      <c r="X82" s="117" t="s">
        <v>398</v>
      </c>
      <c r="Y82" s="117" t="s">
        <v>398</v>
      </c>
      <c r="Z82" s="123" t="s">
        <v>398</v>
      </c>
      <c r="AA82" s="123" t="s">
        <v>398</v>
      </c>
      <c r="AB82" s="117" t="s">
        <v>398</v>
      </c>
      <c r="AC82" s="246">
        <v>296</v>
      </c>
      <c r="AD82" s="287" t="s">
        <v>911</v>
      </c>
      <c r="AE82" s="288">
        <v>43531</v>
      </c>
      <c r="AF82" s="289">
        <v>0.38819444444444445</v>
      </c>
      <c r="AG82" s="289">
        <v>0.53125</v>
      </c>
      <c r="AH82" s="287" t="s">
        <v>582</v>
      </c>
      <c r="AI82" s="247" t="s">
        <v>808</v>
      </c>
    </row>
    <row r="83" spans="1:35" s="122" customFormat="1">
      <c r="A83" s="123">
        <v>82</v>
      </c>
      <c r="B83" s="132" t="s">
        <v>385</v>
      </c>
      <c r="C83" s="123" t="s">
        <v>750</v>
      </c>
      <c r="D83" s="64" t="s">
        <v>24</v>
      </c>
      <c r="E83" s="82" t="s">
        <v>39</v>
      </c>
      <c r="F83" s="197" t="s">
        <v>917</v>
      </c>
      <c r="G83" s="299">
        <v>6</v>
      </c>
      <c r="H83" s="80">
        <v>10</v>
      </c>
      <c r="I83" s="69">
        <v>2018</v>
      </c>
      <c r="J83" s="278">
        <v>7</v>
      </c>
      <c r="K83" s="299">
        <v>-12.216851</v>
      </c>
      <c r="L83" s="299">
        <v>123.150133</v>
      </c>
      <c r="M83" s="132" t="s">
        <v>591</v>
      </c>
      <c r="N83" s="132" t="s">
        <v>579</v>
      </c>
      <c r="O83" s="132" t="s">
        <v>1073</v>
      </c>
      <c r="P83" s="287">
        <v>2.0518000000000001</v>
      </c>
      <c r="Q83" s="287">
        <v>20.5</v>
      </c>
      <c r="R83" s="287">
        <v>1.5</v>
      </c>
      <c r="S83" s="287">
        <v>0.02</v>
      </c>
      <c r="T83" s="123" t="s">
        <v>665</v>
      </c>
      <c r="U83" s="287" t="s">
        <v>579</v>
      </c>
      <c r="V83" s="132">
        <v>1</v>
      </c>
      <c r="W83" s="123" t="s">
        <v>398</v>
      </c>
      <c r="X83" s="217" t="s">
        <v>662</v>
      </c>
      <c r="Y83" s="217" t="s">
        <v>663</v>
      </c>
      <c r="Z83" s="217" t="s">
        <v>1033</v>
      </c>
      <c r="AA83" s="217" t="s">
        <v>1034</v>
      </c>
      <c r="AB83" s="117" t="s">
        <v>398</v>
      </c>
      <c r="AC83" s="246">
        <v>297</v>
      </c>
      <c r="AD83" s="287" t="s">
        <v>911</v>
      </c>
      <c r="AE83" s="288">
        <v>43531</v>
      </c>
      <c r="AF83" s="289">
        <v>0.38819444444444445</v>
      </c>
      <c r="AG83" s="289">
        <v>0.53125</v>
      </c>
      <c r="AH83" s="287" t="s">
        <v>582</v>
      </c>
      <c r="AI83" s="247" t="s">
        <v>1003</v>
      </c>
    </row>
    <row r="84" spans="1:35" s="122" customFormat="1">
      <c r="A84" s="117">
        <v>83</v>
      </c>
      <c r="B84" s="132" t="s">
        <v>385</v>
      </c>
      <c r="C84" s="117" t="s">
        <v>750</v>
      </c>
      <c r="D84" s="64" t="s">
        <v>24</v>
      </c>
      <c r="E84" s="82" t="s">
        <v>39</v>
      </c>
      <c r="F84" s="286" t="s">
        <v>921</v>
      </c>
      <c r="G84" s="277">
        <v>6</v>
      </c>
      <c r="H84" s="80">
        <v>10</v>
      </c>
      <c r="I84" s="69">
        <v>2018</v>
      </c>
      <c r="J84" s="278">
        <v>7</v>
      </c>
      <c r="K84" s="62">
        <v>-12.216851</v>
      </c>
      <c r="L84" s="62">
        <v>123.150133</v>
      </c>
      <c r="M84" s="132" t="s">
        <v>591</v>
      </c>
      <c r="N84" s="132" t="s">
        <v>579</v>
      </c>
      <c r="O84" s="132" t="s">
        <v>1073</v>
      </c>
      <c r="P84" s="283">
        <v>1.3338000000000001</v>
      </c>
      <c r="Q84" s="283">
        <v>4.9000000000000004</v>
      </c>
      <c r="R84" s="283">
        <v>4.9000000000000004</v>
      </c>
      <c r="S84" s="283">
        <v>0.03</v>
      </c>
      <c r="T84" s="117" t="s">
        <v>596</v>
      </c>
      <c r="U84" s="283" t="s">
        <v>579</v>
      </c>
      <c r="V84" s="132">
        <v>1</v>
      </c>
      <c r="W84" s="117" t="s">
        <v>398</v>
      </c>
      <c r="X84" s="117" t="s">
        <v>398</v>
      </c>
      <c r="Y84" s="117" t="s">
        <v>398</v>
      </c>
      <c r="Z84" s="123" t="s">
        <v>398</v>
      </c>
      <c r="AA84" s="123" t="s">
        <v>398</v>
      </c>
      <c r="AB84" s="117" t="s">
        <v>398</v>
      </c>
      <c r="AC84" s="246">
        <v>298</v>
      </c>
      <c r="AD84" s="287" t="s">
        <v>911</v>
      </c>
      <c r="AE84" s="288">
        <v>43531</v>
      </c>
      <c r="AF84" s="289">
        <v>0.38819444444444445</v>
      </c>
      <c r="AG84" s="289">
        <v>0.53125</v>
      </c>
      <c r="AH84" s="287" t="s">
        <v>582</v>
      </c>
      <c r="AI84" s="247" t="s">
        <v>933</v>
      </c>
    </row>
    <row r="85" spans="1:35" s="122" customFormat="1">
      <c r="A85" s="117">
        <v>84</v>
      </c>
      <c r="B85" s="132" t="s">
        <v>385</v>
      </c>
      <c r="C85" s="117" t="s">
        <v>750</v>
      </c>
      <c r="D85" s="64" t="s">
        <v>24</v>
      </c>
      <c r="E85" s="82" t="s">
        <v>39</v>
      </c>
      <c r="F85" s="197" t="s">
        <v>917</v>
      </c>
      <c r="G85" s="277">
        <v>6</v>
      </c>
      <c r="H85" s="80">
        <v>10</v>
      </c>
      <c r="I85" s="69">
        <v>2018</v>
      </c>
      <c r="J85" s="278">
        <v>7</v>
      </c>
      <c r="K85" s="277">
        <v>-12.216851</v>
      </c>
      <c r="L85" s="277">
        <v>123.150133</v>
      </c>
      <c r="M85" s="132" t="s">
        <v>591</v>
      </c>
      <c r="N85" s="132" t="s">
        <v>579</v>
      </c>
      <c r="O85" s="132" t="s">
        <v>1073</v>
      </c>
      <c r="P85" s="283">
        <v>1.7181</v>
      </c>
      <c r="Q85" s="283">
        <v>11.5</v>
      </c>
      <c r="R85" s="283">
        <v>5.7</v>
      </c>
      <c r="S85" s="283">
        <v>0.05</v>
      </c>
      <c r="T85" s="117" t="s">
        <v>665</v>
      </c>
      <c r="U85" s="283" t="s">
        <v>579</v>
      </c>
      <c r="V85" s="132">
        <v>1</v>
      </c>
      <c r="W85" s="117" t="s">
        <v>398</v>
      </c>
      <c r="X85" s="117" t="s">
        <v>398</v>
      </c>
      <c r="Y85" s="117" t="s">
        <v>398</v>
      </c>
      <c r="Z85" s="123" t="s">
        <v>398</v>
      </c>
      <c r="AA85" s="123" t="s">
        <v>398</v>
      </c>
      <c r="AB85" s="117" t="s">
        <v>398</v>
      </c>
      <c r="AC85" s="246">
        <v>299</v>
      </c>
      <c r="AD85" s="287" t="s">
        <v>911</v>
      </c>
      <c r="AE85" s="288">
        <v>43531</v>
      </c>
      <c r="AF85" s="289">
        <v>0.38819444444444445</v>
      </c>
      <c r="AG85" s="289">
        <v>0.53125</v>
      </c>
      <c r="AH85" s="287" t="s">
        <v>582</v>
      </c>
      <c r="AI85" s="247" t="s">
        <v>934</v>
      </c>
    </row>
    <row r="86" spans="1:35" s="122" customFormat="1">
      <c r="A86" s="117">
        <v>85</v>
      </c>
      <c r="B86" s="132" t="s">
        <v>385</v>
      </c>
      <c r="C86" s="117" t="s">
        <v>750</v>
      </c>
      <c r="D86" s="64" t="s">
        <v>24</v>
      </c>
      <c r="E86" s="82" t="s">
        <v>39</v>
      </c>
      <c r="F86" s="292" t="s">
        <v>917</v>
      </c>
      <c r="G86" s="277">
        <v>6</v>
      </c>
      <c r="H86" s="80">
        <v>10</v>
      </c>
      <c r="I86" s="69">
        <v>2018</v>
      </c>
      <c r="J86" s="278">
        <v>7</v>
      </c>
      <c r="K86" s="62">
        <v>-12.216851</v>
      </c>
      <c r="L86" s="62">
        <v>123.150133</v>
      </c>
      <c r="M86" s="132" t="s">
        <v>591</v>
      </c>
      <c r="N86" s="132" t="s">
        <v>579</v>
      </c>
      <c r="O86" s="117" t="s">
        <v>756</v>
      </c>
      <c r="P86" s="283">
        <v>0.66010000000000002</v>
      </c>
      <c r="Q86" s="283">
        <v>13</v>
      </c>
      <c r="R86" s="283">
        <v>6.6</v>
      </c>
      <c r="S86" s="283">
        <v>0.02</v>
      </c>
      <c r="T86" s="285" t="s">
        <v>592</v>
      </c>
      <c r="U86" s="283" t="s">
        <v>579</v>
      </c>
      <c r="V86" s="132">
        <v>1</v>
      </c>
      <c r="W86" s="117" t="s">
        <v>398</v>
      </c>
      <c r="X86" s="117" t="s">
        <v>398</v>
      </c>
      <c r="Y86" s="117" t="s">
        <v>398</v>
      </c>
      <c r="Z86" s="123" t="s">
        <v>398</v>
      </c>
      <c r="AA86" s="123" t="s">
        <v>398</v>
      </c>
      <c r="AB86" s="117" t="s">
        <v>398</v>
      </c>
      <c r="AC86" s="246">
        <v>300</v>
      </c>
      <c r="AD86" s="125" t="s">
        <v>906</v>
      </c>
      <c r="AE86" s="140">
        <v>43532</v>
      </c>
      <c r="AF86" s="141">
        <v>0.39652777777777781</v>
      </c>
      <c r="AG86" s="291">
        <v>0.52083333333333337</v>
      </c>
      <c r="AH86" s="125" t="s">
        <v>582</v>
      </c>
      <c r="AI86" s="296" t="s">
        <v>935</v>
      </c>
    </row>
    <row r="87" spans="1:35" s="122" customFormat="1">
      <c r="A87" s="117">
        <v>86</v>
      </c>
      <c r="B87" s="132" t="s">
        <v>385</v>
      </c>
      <c r="C87" s="117" t="s">
        <v>750</v>
      </c>
      <c r="D87" s="64" t="s">
        <v>24</v>
      </c>
      <c r="E87" s="82" t="s">
        <v>39</v>
      </c>
      <c r="F87" s="197" t="s">
        <v>920</v>
      </c>
      <c r="G87" s="277">
        <v>6</v>
      </c>
      <c r="H87" s="80">
        <v>10</v>
      </c>
      <c r="I87" s="69">
        <v>2018</v>
      </c>
      <c r="J87" s="278">
        <v>7</v>
      </c>
      <c r="K87" s="62">
        <v>-12.216851</v>
      </c>
      <c r="L87" s="62">
        <v>123.150133</v>
      </c>
      <c r="M87" s="132" t="s">
        <v>591</v>
      </c>
      <c r="N87" s="132" t="s">
        <v>579</v>
      </c>
      <c r="O87" s="117" t="s">
        <v>756</v>
      </c>
      <c r="P87" s="283">
        <v>0.99460000000000004</v>
      </c>
      <c r="Q87" s="283">
        <v>8</v>
      </c>
      <c r="R87" s="283">
        <v>4</v>
      </c>
      <c r="S87" s="283">
        <v>0.02</v>
      </c>
      <c r="T87" s="285" t="s">
        <v>592</v>
      </c>
      <c r="U87" s="283" t="s">
        <v>579</v>
      </c>
      <c r="V87" s="132">
        <v>1</v>
      </c>
      <c r="W87" s="117" t="s">
        <v>398</v>
      </c>
      <c r="X87" s="117" t="s">
        <v>398</v>
      </c>
      <c r="Y87" s="117" t="s">
        <v>398</v>
      </c>
      <c r="Z87" s="123" t="s">
        <v>398</v>
      </c>
      <c r="AA87" s="123" t="s">
        <v>398</v>
      </c>
      <c r="AB87" s="117" t="s">
        <v>398</v>
      </c>
      <c r="AC87" s="246">
        <v>301</v>
      </c>
      <c r="AD87" s="125" t="s">
        <v>906</v>
      </c>
      <c r="AE87" s="140">
        <v>43532</v>
      </c>
      <c r="AF87" s="141">
        <v>0.39652777777777781</v>
      </c>
      <c r="AG87" s="141">
        <v>0.52083333333333337</v>
      </c>
      <c r="AH87" s="125" t="s">
        <v>582</v>
      </c>
      <c r="AI87" s="247" t="s">
        <v>935</v>
      </c>
    </row>
    <row r="88" spans="1:35" s="122" customFormat="1">
      <c r="A88" s="117">
        <v>87</v>
      </c>
      <c r="B88" s="132" t="s">
        <v>385</v>
      </c>
      <c r="C88" s="117" t="s">
        <v>750</v>
      </c>
      <c r="D88" s="64" t="s">
        <v>24</v>
      </c>
      <c r="E88" s="82" t="s">
        <v>39</v>
      </c>
      <c r="F88" s="292" t="s">
        <v>920</v>
      </c>
      <c r="G88" s="62">
        <v>6</v>
      </c>
      <c r="H88" s="80">
        <v>10</v>
      </c>
      <c r="I88" s="69">
        <v>2018</v>
      </c>
      <c r="J88" s="278">
        <v>7</v>
      </c>
      <c r="K88" s="62">
        <v>-12.216851</v>
      </c>
      <c r="L88" s="62">
        <v>123.150133</v>
      </c>
      <c r="M88" s="132" t="s">
        <v>591</v>
      </c>
      <c r="N88" s="132" t="s">
        <v>579</v>
      </c>
      <c r="O88" s="132" t="s">
        <v>1073</v>
      </c>
      <c r="P88" s="283">
        <v>0.2437</v>
      </c>
      <c r="Q88" s="283">
        <v>9.9</v>
      </c>
      <c r="R88" s="283">
        <v>6.1</v>
      </c>
      <c r="S88" s="283">
        <v>0.02</v>
      </c>
      <c r="T88" s="117" t="s">
        <v>665</v>
      </c>
      <c r="U88" s="283" t="s">
        <v>579</v>
      </c>
      <c r="V88" s="132">
        <v>1</v>
      </c>
      <c r="W88" s="117" t="s">
        <v>398</v>
      </c>
      <c r="X88" s="117" t="s">
        <v>398</v>
      </c>
      <c r="Y88" s="117" t="s">
        <v>398</v>
      </c>
      <c r="Z88" s="123" t="s">
        <v>398</v>
      </c>
      <c r="AA88" s="123" t="s">
        <v>398</v>
      </c>
      <c r="AB88" s="117" t="s">
        <v>398</v>
      </c>
      <c r="AC88" s="246">
        <v>302</v>
      </c>
      <c r="AD88" s="125" t="s">
        <v>906</v>
      </c>
      <c r="AE88" s="290">
        <v>43536</v>
      </c>
      <c r="AF88" s="291">
        <v>0.4465277777777778</v>
      </c>
      <c r="AG88" s="283" t="s">
        <v>784</v>
      </c>
      <c r="AH88" s="283" t="s">
        <v>582</v>
      </c>
      <c r="AI88" s="247" t="s">
        <v>936</v>
      </c>
    </row>
    <row r="89" spans="1:35" s="122" customFormat="1">
      <c r="A89" s="117">
        <v>88</v>
      </c>
      <c r="B89" s="132" t="s">
        <v>385</v>
      </c>
      <c r="C89" s="117" t="s">
        <v>750</v>
      </c>
      <c r="D89" s="64" t="s">
        <v>24</v>
      </c>
      <c r="E89" s="82" t="s">
        <v>39</v>
      </c>
      <c r="F89" s="197" t="s">
        <v>917</v>
      </c>
      <c r="G89" s="277">
        <v>6</v>
      </c>
      <c r="H89" s="80">
        <v>10</v>
      </c>
      <c r="I89" s="69">
        <v>2018</v>
      </c>
      <c r="J89" s="69">
        <v>7</v>
      </c>
      <c r="K89" s="62">
        <v>-12.216851</v>
      </c>
      <c r="L89" s="62">
        <v>123.150133</v>
      </c>
      <c r="M89" s="132" t="s">
        <v>591</v>
      </c>
      <c r="N89" s="132" t="s">
        <v>579</v>
      </c>
      <c r="O89" s="117" t="s">
        <v>756</v>
      </c>
      <c r="P89" s="283">
        <v>1.1830000000000001</v>
      </c>
      <c r="Q89" s="283">
        <v>11.5</v>
      </c>
      <c r="R89" s="283">
        <v>6.6</v>
      </c>
      <c r="S89" s="283">
        <v>0.03</v>
      </c>
      <c r="T89" s="285" t="s">
        <v>592</v>
      </c>
      <c r="U89" s="283" t="s">
        <v>579</v>
      </c>
      <c r="V89" s="132">
        <v>1</v>
      </c>
      <c r="W89" s="117" t="s">
        <v>398</v>
      </c>
      <c r="X89" s="117" t="s">
        <v>398</v>
      </c>
      <c r="Y89" s="117" t="s">
        <v>398</v>
      </c>
      <c r="Z89" s="123" t="s">
        <v>398</v>
      </c>
      <c r="AA89" s="123" t="s">
        <v>398</v>
      </c>
      <c r="AB89" s="117" t="s">
        <v>398</v>
      </c>
      <c r="AC89" s="246">
        <v>303</v>
      </c>
      <c r="AD89" s="125" t="s">
        <v>906</v>
      </c>
      <c r="AE89" s="140">
        <v>43536</v>
      </c>
      <c r="AF89" s="141">
        <v>0.4465277777777778</v>
      </c>
      <c r="AG89" s="283" t="s">
        <v>784</v>
      </c>
      <c r="AH89" s="125" t="s">
        <v>582</v>
      </c>
      <c r="AI89" s="296" t="s">
        <v>937</v>
      </c>
    </row>
    <row r="90" spans="1:35" s="122" customFormat="1">
      <c r="A90" s="117">
        <v>89</v>
      </c>
      <c r="B90" s="132" t="s">
        <v>385</v>
      </c>
      <c r="C90" s="117" t="s">
        <v>750</v>
      </c>
      <c r="D90" s="64" t="s">
        <v>24</v>
      </c>
      <c r="E90" s="82" t="s">
        <v>39</v>
      </c>
      <c r="F90" s="197" t="s">
        <v>917</v>
      </c>
      <c r="G90" s="277">
        <v>6</v>
      </c>
      <c r="H90" s="80">
        <v>10</v>
      </c>
      <c r="I90" s="69">
        <v>2018</v>
      </c>
      <c r="J90" s="69">
        <v>7</v>
      </c>
      <c r="K90" s="62">
        <v>-12.216851</v>
      </c>
      <c r="L90" s="62">
        <v>123.150133</v>
      </c>
      <c r="M90" s="132" t="s">
        <v>591</v>
      </c>
      <c r="N90" s="132" t="s">
        <v>579</v>
      </c>
      <c r="O90" s="117" t="s">
        <v>756</v>
      </c>
      <c r="P90" s="283">
        <v>3.0186999999999999</v>
      </c>
      <c r="Q90" s="283">
        <v>21.6</v>
      </c>
      <c r="R90" s="283">
        <v>9</v>
      </c>
      <c r="S90" s="283">
        <v>0.05</v>
      </c>
      <c r="T90" s="285" t="s">
        <v>592</v>
      </c>
      <c r="U90" s="283" t="s">
        <v>686</v>
      </c>
      <c r="V90" s="132">
        <v>1</v>
      </c>
      <c r="W90" s="117" t="s">
        <v>398</v>
      </c>
      <c r="X90" s="117" t="s">
        <v>398</v>
      </c>
      <c r="Y90" s="117" t="s">
        <v>398</v>
      </c>
      <c r="Z90" s="123" t="s">
        <v>398</v>
      </c>
      <c r="AA90" s="123" t="s">
        <v>398</v>
      </c>
      <c r="AB90" s="117" t="s">
        <v>398</v>
      </c>
      <c r="AC90" s="246">
        <v>307</v>
      </c>
      <c r="AD90" s="125" t="s">
        <v>906</v>
      </c>
      <c r="AE90" s="140">
        <v>43537</v>
      </c>
      <c r="AF90" s="141">
        <v>0.40416666666666662</v>
      </c>
      <c r="AG90" s="283" t="s">
        <v>790</v>
      </c>
      <c r="AH90" s="125" t="s">
        <v>582</v>
      </c>
      <c r="AI90" s="247" t="s">
        <v>938</v>
      </c>
    </row>
    <row r="91" spans="1:35" s="122" customFormat="1">
      <c r="A91" s="117">
        <v>90</v>
      </c>
      <c r="B91" s="132" t="s">
        <v>385</v>
      </c>
      <c r="C91" s="117" t="s">
        <v>750</v>
      </c>
      <c r="D91" s="64" t="s">
        <v>24</v>
      </c>
      <c r="E91" s="82" t="s">
        <v>39</v>
      </c>
      <c r="F91" s="197" t="s">
        <v>917</v>
      </c>
      <c r="G91" s="277">
        <v>6</v>
      </c>
      <c r="H91" s="80">
        <v>10</v>
      </c>
      <c r="I91" s="69">
        <v>2018</v>
      </c>
      <c r="J91" s="69">
        <v>7</v>
      </c>
      <c r="K91" s="62">
        <v>-12.216851</v>
      </c>
      <c r="L91" s="62">
        <v>123.150133</v>
      </c>
      <c r="M91" s="132" t="s">
        <v>591</v>
      </c>
      <c r="N91" s="132" t="s">
        <v>579</v>
      </c>
      <c r="O91" s="117" t="s">
        <v>756</v>
      </c>
      <c r="P91" s="283">
        <v>7.1905000000000001</v>
      </c>
      <c r="Q91" s="283">
        <v>30.9</v>
      </c>
      <c r="R91" s="283">
        <v>9.8000000000000007</v>
      </c>
      <c r="S91" s="283">
        <v>0.03</v>
      </c>
      <c r="T91" s="285" t="s">
        <v>592</v>
      </c>
      <c r="U91" s="283" t="s">
        <v>579</v>
      </c>
      <c r="V91" s="132">
        <v>1</v>
      </c>
      <c r="W91" s="117" t="s">
        <v>398</v>
      </c>
      <c r="X91" s="117" t="s">
        <v>398</v>
      </c>
      <c r="Y91" s="117" t="s">
        <v>398</v>
      </c>
      <c r="Z91" s="123" t="s">
        <v>398</v>
      </c>
      <c r="AA91" s="123" t="s">
        <v>398</v>
      </c>
      <c r="AB91" s="117" t="s">
        <v>398</v>
      </c>
      <c r="AC91" s="246">
        <v>305</v>
      </c>
      <c r="AD91" s="125" t="s">
        <v>906</v>
      </c>
      <c r="AE91" s="140">
        <v>43537</v>
      </c>
      <c r="AF91" s="141">
        <v>0.40416666666666662</v>
      </c>
      <c r="AG91" s="283" t="s">
        <v>790</v>
      </c>
      <c r="AH91" s="125" t="s">
        <v>582</v>
      </c>
      <c r="AI91" s="247" t="s">
        <v>939</v>
      </c>
    </row>
    <row r="92" spans="1:35" s="122" customFormat="1">
      <c r="A92" s="117">
        <v>91</v>
      </c>
      <c r="B92" s="132" t="s">
        <v>386</v>
      </c>
      <c r="C92" s="117" t="s">
        <v>750</v>
      </c>
      <c r="D92" s="64" t="s">
        <v>24</v>
      </c>
      <c r="E92" s="82" t="s">
        <v>39</v>
      </c>
      <c r="F92" s="197" t="s">
        <v>920</v>
      </c>
      <c r="G92" s="277">
        <v>5</v>
      </c>
      <c r="H92" s="80">
        <v>10</v>
      </c>
      <c r="I92" s="69">
        <v>2018</v>
      </c>
      <c r="J92" s="69">
        <v>11</v>
      </c>
      <c r="K92" s="62">
        <v>-12.200275</v>
      </c>
      <c r="L92" s="62">
        <v>123.000083</v>
      </c>
      <c r="M92" s="132" t="s">
        <v>591</v>
      </c>
      <c r="N92" s="132" t="s">
        <v>597</v>
      </c>
      <c r="O92" s="132" t="s">
        <v>943</v>
      </c>
      <c r="P92" s="283">
        <v>9.4852000000000007</v>
      </c>
      <c r="Q92" s="283">
        <v>9.8000000000000007</v>
      </c>
      <c r="R92" s="283">
        <v>9.8000000000000007</v>
      </c>
      <c r="S92" s="283">
        <v>1.27</v>
      </c>
      <c r="T92" s="283" t="s">
        <v>632</v>
      </c>
      <c r="U92" s="283" t="s">
        <v>579</v>
      </c>
      <c r="V92" s="132">
        <v>1</v>
      </c>
      <c r="W92" s="117" t="s">
        <v>398</v>
      </c>
      <c r="X92" s="117" t="s">
        <v>398</v>
      </c>
      <c r="Y92" s="117" t="s">
        <v>398</v>
      </c>
      <c r="Z92" s="123" t="s">
        <v>398</v>
      </c>
      <c r="AA92" s="123" t="s">
        <v>398</v>
      </c>
      <c r="AB92" s="117" t="s">
        <v>398</v>
      </c>
      <c r="AC92" s="246">
        <v>308</v>
      </c>
      <c r="AD92" s="125" t="s">
        <v>906</v>
      </c>
      <c r="AE92" s="140">
        <v>43537</v>
      </c>
      <c r="AF92" s="141">
        <v>0.40416666666666662</v>
      </c>
      <c r="AG92" s="283" t="s">
        <v>790</v>
      </c>
      <c r="AH92" s="125" t="s">
        <v>582</v>
      </c>
      <c r="AI92" s="247" t="s">
        <v>1013</v>
      </c>
    </row>
    <row r="93" spans="1:35" s="122" customFormat="1">
      <c r="A93" s="117">
        <v>92</v>
      </c>
      <c r="B93" s="132" t="s">
        <v>387</v>
      </c>
      <c r="C93" s="117" t="s">
        <v>750</v>
      </c>
      <c r="D93" s="64" t="s">
        <v>24</v>
      </c>
      <c r="E93" s="82" t="s">
        <v>39</v>
      </c>
      <c r="F93" s="197" t="s">
        <v>917</v>
      </c>
      <c r="G93" s="277">
        <v>5</v>
      </c>
      <c r="H93" s="80">
        <v>10</v>
      </c>
      <c r="I93" s="69">
        <v>2018</v>
      </c>
      <c r="J93" s="69">
        <v>9</v>
      </c>
      <c r="K93" s="62">
        <v>-12.216721</v>
      </c>
      <c r="L93" s="62">
        <v>122.966872</v>
      </c>
      <c r="M93" s="132" t="s">
        <v>591</v>
      </c>
      <c r="N93" s="132" t="s">
        <v>579</v>
      </c>
      <c r="O93" s="132" t="s">
        <v>1073</v>
      </c>
      <c r="P93" s="283">
        <v>0.496</v>
      </c>
      <c r="Q93" s="283">
        <v>13</v>
      </c>
      <c r="R93" s="283">
        <v>7</v>
      </c>
      <c r="S93" s="283">
        <v>0.05</v>
      </c>
      <c r="T93" s="117" t="s">
        <v>665</v>
      </c>
      <c r="U93" s="283" t="s">
        <v>579</v>
      </c>
      <c r="V93" s="132">
        <v>1</v>
      </c>
      <c r="W93" s="117" t="s">
        <v>398</v>
      </c>
      <c r="X93" s="117" t="s">
        <v>398</v>
      </c>
      <c r="Y93" s="117" t="s">
        <v>398</v>
      </c>
      <c r="Z93" s="123" t="s">
        <v>1039</v>
      </c>
      <c r="AA93" s="123" t="s">
        <v>1032</v>
      </c>
      <c r="AB93" s="117" t="s">
        <v>398</v>
      </c>
      <c r="AC93" s="246">
        <v>309</v>
      </c>
      <c r="AD93" s="125" t="s">
        <v>906</v>
      </c>
      <c r="AE93" s="140">
        <v>43537</v>
      </c>
      <c r="AF93" s="141">
        <v>0.40416666666666662</v>
      </c>
      <c r="AG93" s="283" t="s">
        <v>790</v>
      </c>
      <c r="AH93" s="125" t="s">
        <v>582</v>
      </c>
      <c r="AI93" s="247" t="s">
        <v>809</v>
      </c>
    </row>
    <row r="94" spans="1:35" s="122" customFormat="1">
      <c r="A94" s="117">
        <v>93</v>
      </c>
      <c r="B94" s="132" t="s">
        <v>387</v>
      </c>
      <c r="C94" s="117" t="s">
        <v>750</v>
      </c>
      <c r="D94" s="64" t="s">
        <v>24</v>
      </c>
      <c r="E94" s="82" t="s">
        <v>39</v>
      </c>
      <c r="F94" s="292" t="s">
        <v>917</v>
      </c>
      <c r="G94" s="277">
        <v>5</v>
      </c>
      <c r="H94" s="80">
        <v>10</v>
      </c>
      <c r="I94" s="69">
        <v>2018</v>
      </c>
      <c r="J94" s="69">
        <v>9</v>
      </c>
      <c r="K94" s="62">
        <v>-12.216721</v>
      </c>
      <c r="L94" s="62">
        <v>122.966872</v>
      </c>
      <c r="M94" s="132" t="s">
        <v>591</v>
      </c>
      <c r="N94" s="132" t="s">
        <v>579</v>
      </c>
      <c r="O94" s="117" t="s">
        <v>756</v>
      </c>
      <c r="P94" s="283">
        <v>1.4358</v>
      </c>
      <c r="Q94" s="283">
        <v>33.200000000000003</v>
      </c>
      <c r="R94" s="283">
        <v>15.6</v>
      </c>
      <c r="S94" s="283">
        <v>0.01</v>
      </c>
      <c r="T94" s="283" t="s">
        <v>627</v>
      </c>
      <c r="U94" s="283" t="s">
        <v>579</v>
      </c>
      <c r="V94" s="132">
        <v>1</v>
      </c>
      <c r="W94" s="117" t="s">
        <v>398</v>
      </c>
      <c r="X94" s="117" t="s">
        <v>398</v>
      </c>
      <c r="Y94" s="117" t="s">
        <v>398</v>
      </c>
      <c r="Z94" s="123" t="s">
        <v>398</v>
      </c>
      <c r="AA94" s="123" t="s">
        <v>398</v>
      </c>
      <c r="AB94" s="117" t="s">
        <v>398</v>
      </c>
      <c r="AC94" s="246">
        <v>310</v>
      </c>
      <c r="AD94" s="283" t="s">
        <v>906</v>
      </c>
      <c r="AE94" s="290">
        <v>43537</v>
      </c>
      <c r="AF94" s="291">
        <v>0.40416666666666662</v>
      </c>
      <c r="AG94" s="283" t="s">
        <v>790</v>
      </c>
      <c r="AH94" s="283" t="s">
        <v>582</v>
      </c>
      <c r="AI94" s="296" t="s">
        <v>810</v>
      </c>
    </row>
    <row r="95" spans="1:35" s="122" customFormat="1">
      <c r="A95" s="123">
        <v>94</v>
      </c>
      <c r="B95" s="285" t="s">
        <v>387</v>
      </c>
      <c r="C95" s="123" t="s">
        <v>750</v>
      </c>
      <c r="D95" s="64" t="s">
        <v>24</v>
      </c>
      <c r="E95" s="82" t="s">
        <v>39</v>
      </c>
      <c r="F95" s="197" t="s">
        <v>920</v>
      </c>
      <c r="G95" s="299">
        <v>5</v>
      </c>
      <c r="H95" s="80">
        <v>10</v>
      </c>
      <c r="I95" s="69">
        <v>2018</v>
      </c>
      <c r="J95" s="69">
        <v>9</v>
      </c>
      <c r="K95" s="299">
        <v>-12.216721</v>
      </c>
      <c r="L95" s="299">
        <v>122.966872</v>
      </c>
      <c r="M95" s="132" t="s">
        <v>591</v>
      </c>
      <c r="N95" s="132" t="s">
        <v>579</v>
      </c>
      <c r="O95" s="132" t="s">
        <v>1073</v>
      </c>
      <c r="P95" s="134">
        <v>0.2321</v>
      </c>
      <c r="Q95" s="287">
        <v>11</v>
      </c>
      <c r="R95" s="287">
        <v>6</v>
      </c>
      <c r="S95" s="287">
        <v>0.03</v>
      </c>
      <c r="T95" s="123" t="s">
        <v>665</v>
      </c>
      <c r="U95" s="287" t="s">
        <v>579</v>
      </c>
      <c r="V95" s="132">
        <v>1</v>
      </c>
      <c r="W95" s="123" t="s">
        <v>398</v>
      </c>
      <c r="X95" s="217" t="s">
        <v>662</v>
      </c>
      <c r="Y95" s="145" t="s">
        <v>991</v>
      </c>
      <c r="Z95" s="145" t="s">
        <v>1041</v>
      </c>
      <c r="AA95" s="145" t="s">
        <v>1042</v>
      </c>
      <c r="AB95" s="117" t="s">
        <v>398</v>
      </c>
      <c r="AC95" s="295">
        <v>311</v>
      </c>
      <c r="AD95" s="283" t="s">
        <v>906</v>
      </c>
      <c r="AE95" s="290">
        <v>43537</v>
      </c>
      <c r="AF95" s="291">
        <v>0.40416666666666662</v>
      </c>
      <c r="AG95" s="283" t="s">
        <v>790</v>
      </c>
      <c r="AH95" s="283" t="s">
        <v>582</v>
      </c>
      <c r="AI95" s="247" t="s">
        <v>985</v>
      </c>
    </row>
    <row r="96" spans="1:35" s="122" customFormat="1">
      <c r="A96" s="117">
        <v>95</v>
      </c>
      <c r="B96" s="132" t="s">
        <v>387</v>
      </c>
      <c r="C96" s="117" t="s">
        <v>750</v>
      </c>
      <c r="D96" s="64" t="s">
        <v>24</v>
      </c>
      <c r="E96" s="82" t="s">
        <v>39</v>
      </c>
      <c r="F96" s="286" t="s">
        <v>921</v>
      </c>
      <c r="G96" s="62">
        <v>5</v>
      </c>
      <c r="H96" s="80">
        <v>10</v>
      </c>
      <c r="I96" s="69">
        <v>2018</v>
      </c>
      <c r="J96" s="69">
        <v>9</v>
      </c>
      <c r="K96" s="277">
        <v>-12.216721</v>
      </c>
      <c r="L96" s="277">
        <v>122.966872</v>
      </c>
      <c r="M96" s="285" t="s">
        <v>591</v>
      </c>
      <c r="N96" s="285" t="s">
        <v>579</v>
      </c>
      <c r="O96" s="285" t="s">
        <v>1073</v>
      </c>
      <c r="P96" s="125">
        <v>0.2535</v>
      </c>
      <c r="Q96" s="125">
        <v>5.3</v>
      </c>
      <c r="R96" s="125">
        <v>4</v>
      </c>
      <c r="S96" s="125">
        <v>0.02</v>
      </c>
      <c r="T96" s="283" t="s">
        <v>632</v>
      </c>
      <c r="U96" s="283" t="s">
        <v>579</v>
      </c>
      <c r="V96" s="285">
        <v>1</v>
      </c>
      <c r="W96" s="117" t="s">
        <v>398</v>
      </c>
      <c r="X96" s="117" t="s">
        <v>398</v>
      </c>
      <c r="Y96" s="117" t="s">
        <v>398</v>
      </c>
      <c r="Z96" s="217" t="s">
        <v>1031</v>
      </c>
      <c r="AA96" s="217" t="s">
        <v>1032</v>
      </c>
      <c r="AB96" s="117" t="s">
        <v>398</v>
      </c>
      <c r="AC96" s="246">
        <v>312</v>
      </c>
      <c r="AD96" s="125" t="s">
        <v>906</v>
      </c>
      <c r="AE96" s="140">
        <v>43537</v>
      </c>
      <c r="AF96" s="141">
        <v>0.40416666666666662</v>
      </c>
      <c r="AG96" s="283" t="s">
        <v>790</v>
      </c>
      <c r="AH96" s="125" t="s">
        <v>582</v>
      </c>
      <c r="AI96" s="296" t="s">
        <v>811</v>
      </c>
    </row>
    <row r="97" spans="1:35" s="122" customFormat="1">
      <c r="A97" s="117">
        <v>96</v>
      </c>
      <c r="B97" s="132" t="s">
        <v>387</v>
      </c>
      <c r="C97" s="117" t="s">
        <v>750</v>
      </c>
      <c r="D97" s="64" t="s">
        <v>24</v>
      </c>
      <c r="E97" s="82" t="s">
        <v>39</v>
      </c>
      <c r="F97" s="197" t="s">
        <v>917</v>
      </c>
      <c r="G97" s="62">
        <v>5</v>
      </c>
      <c r="H97" s="80">
        <v>10</v>
      </c>
      <c r="I97" s="69">
        <v>2018</v>
      </c>
      <c r="J97" s="69">
        <v>9</v>
      </c>
      <c r="K97" s="62">
        <v>-12.216721</v>
      </c>
      <c r="L97" s="62">
        <v>122.966872</v>
      </c>
      <c r="M97" s="132" t="s">
        <v>591</v>
      </c>
      <c r="N97" s="132" t="s">
        <v>579</v>
      </c>
      <c r="O97" s="132" t="s">
        <v>1073</v>
      </c>
      <c r="P97" s="125">
        <v>1.6221000000000001</v>
      </c>
      <c r="Q97" s="125">
        <v>14.8</v>
      </c>
      <c r="R97" s="125">
        <v>10.5</v>
      </c>
      <c r="S97" s="125">
        <v>0.03</v>
      </c>
      <c r="T97" s="117" t="s">
        <v>665</v>
      </c>
      <c r="U97" s="283" t="s">
        <v>579</v>
      </c>
      <c r="V97" s="132">
        <v>1</v>
      </c>
      <c r="W97" s="138" t="s">
        <v>398</v>
      </c>
      <c r="X97" s="117" t="s">
        <v>398</v>
      </c>
      <c r="Y97" s="217" t="s">
        <v>663</v>
      </c>
      <c r="Z97" s="123" t="s">
        <v>1039</v>
      </c>
      <c r="AA97" s="123" t="s">
        <v>1032</v>
      </c>
      <c r="AB97" s="117" t="s">
        <v>398</v>
      </c>
      <c r="AC97" s="246">
        <v>313</v>
      </c>
      <c r="AD97" s="125" t="s">
        <v>906</v>
      </c>
      <c r="AE97" s="140">
        <v>43537</v>
      </c>
      <c r="AF97" s="141">
        <v>0.40416666666666662</v>
      </c>
      <c r="AG97" s="283" t="s">
        <v>790</v>
      </c>
      <c r="AH97" s="125" t="s">
        <v>582</v>
      </c>
      <c r="AI97" s="247" t="s">
        <v>948</v>
      </c>
    </row>
    <row r="98" spans="1:35" s="122" customFormat="1">
      <c r="A98" s="117">
        <v>97</v>
      </c>
      <c r="B98" s="132" t="s">
        <v>387</v>
      </c>
      <c r="C98" s="117" t="s">
        <v>750</v>
      </c>
      <c r="D98" s="64" t="s">
        <v>24</v>
      </c>
      <c r="E98" s="82" t="s">
        <v>39</v>
      </c>
      <c r="F98" s="292" t="s">
        <v>917</v>
      </c>
      <c r="G98" s="62">
        <v>5</v>
      </c>
      <c r="H98" s="80">
        <v>10</v>
      </c>
      <c r="I98" s="69">
        <v>2018</v>
      </c>
      <c r="J98" s="278">
        <v>9</v>
      </c>
      <c r="K98" s="277">
        <v>-12.216721</v>
      </c>
      <c r="L98" s="277">
        <v>122.966872</v>
      </c>
      <c r="M98" s="132" t="s">
        <v>591</v>
      </c>
      <c r="N98" s="132" t="s">
        <v>579</v>
      </c>
      <c r="O98" s="285" t="s">
        <v>1073</v>
      </c>
      <c r="P98" s="283">
        <v>1.7419</v>
      </c>
      <c r="Q98" s="283">
        <v>17.399999999999999</v>
      </c>
      <c r="R98" s="283">
        <v>7.9</v>
      </c>
      <c r="S98" s="283">
        <v>0.02</v>
      </c>
      <c r="T98" s="117" t="s">
        <v>665</v>
      </c>
      <c r="U98" s="283" t="s">
        <v>579</v>
      </c>
      <c r="V98" s="132">
        <v>1</v>
      </c>
      <c r="W98" s="117" t="s">
        <v>398</v>
      </c>
      <c r="X98" s="117" t="s">
        <v>398</v>
      </c>
      <c r="Y98" s="145" t="s">
        <v>991</v>
      </c>
      <c r="Z98" s="123" t="s">
        <v>1039</v>
      </c>
      <c r="AA98" s="123" t="s">
        <v>1032</v>
      </c>
      <c r="AB98" s="117" t="s">
        <v>398</v>
      </c>
      <c r="AC98" s="246">
        <v>314</v>
      </c>
      <c r="AD98" s="283" t="s">
        <v>906</v>
      </c>
      <c r="AE98" s="290">
        <v>43537</v>
      </c>
      <c r="AF98" s="291">
        <v>0.40416666666666662</v>
      </c>
      <c r="AG98" s="283" t="s">
        <v>790</v>
      </c>
      <c r="AH98" s="283" t="s">
        <v>582</v>
      </c>
      <c r="AI98" s="296" t="s">
        <v>812</v>
      </c>
    </row>
    <row r="99" spans="1:35" s="122" customFormat="1">
      <c r="A99" s="117">
        <v>98</v>
      </c>
      <c r="B99" s="285" t="s">
        <v>388</v>
      </c>
      <c r="C99" s="117" t="s">
        <v>750</v>
      </c>
      <c r="D99" s="64" t="s">
        <v>24</v>
      </c>
      <c r="E99" s="82" t="s">
        <v>39</v>
      </c>
      <c r="F99" s="197" t="s">
        <v>920</v>
      </c>
      <c r="G99" s="277">
        <v>4</v>
      </c>
      <c r="H99" s="80">
        <v>10</v>
      </c>
      <c r="I99" s="69">
        <v>2018</v>
      </c>
      <c r="J99" s="278">
        <v>6</v>
      </c>
      <c r="K99" s="279">
        <v>-12.216888000000001</v>
      </c>
      <c r="L99" s="279">
        <v>122.933356</v>
      </c>
      <c r="M99" s="285" t="s">
        <v>591</v>
      </c>
      <c r="N99" s="285" t="s">
        <v>598</v>
      </c>
      <c r="O99" s="285" t="s">
        <v>777</v>
      </c>
      <c r="P99" s="283">
        <v>1.5214000000000001</v>
      </c>
      <c r="Q99" s="283">
        <v>7</v>
      </c>
      <c r="R99" s="283">
        <v>4</v>
      </c>
      <c r="S99" s="283">
        <v>0.17</v>
      </c>
      <c r="T99" s="285" t="s">
        <v>585</v>
      </c>
      <c r="U99" s="283" t="s">
        <v>579</v>
      </c>
      <c r="V99" s="285">
        <v>1</v>
      </c>
      <c r="W99" s="117" t="s">
        <v>398</v>
      </c>
      <c r="X99" s="117" t="s">
        <v>398</v>
      </c>
      <c r="Y99" s="117" t="s">
        <v>398</v>
      </c>
      <c r="Z99" s="123" t="s">
        <v>398</v>
      </c>
      <c r="AA99" s="123" t="s">
        <v>398</v>
      </c>
      <c r="AB99" s="117" t="s">
        <v>398</v>
      </c>
      <c r="AC99" s="246">
        <v>315</v>
      </c>
      <c r="AD99" s="125" t="s">
        <v>906</v>
      </c>
      <c r="AE99" s="140">
        <v>43537</v>
      </c>
      <c r="AF99" s="141">
        <v>0.40416666666666662</v>
      </c>
      <c r="AG99" s="125" t="s">
        <v>790</v>
      </c>
      <c r="AH99" s="125" t="s">
        <v>582</v>
      </c>
      <c r="AI99" s="247" t="s">
        <v>1014</v>
      </c>
    </row>
    <row r="100" spans="1:35" s="122" customFormat="1">
      <c r="A100" s="117">
        <v>99</v>
      </c>
      <c r="B100" s="132" t="s">
        <v>389</v>
      </c>
      <c r="C100" s="117" t="s">
        <v>750</v>
      </c>
      <c r="D100" s="64" t="s">
        <v>24</v>
      </c>
      <c r="E100" s="82" t="s">
        <v>39</v>
      </c>
      <c r="F100" s="197" t="s">
        <v>920</v>
      </c>
      <c r="G100" s="277">
        <v>6</v>
      </c>
      <c r="H100" s="80">
        <v>10</v>
      </c>
      <c r="I100" s="69">
        <v>2018</v>
      </c>
      <c r="J100" s="278">
        <v>7</v>
      </c>
      <c r="K100" s="277">
        <v>-12.216851</v>
      </c>
      <c r="L100" s="277">
        <v>123.150133</v>
      </c>
      <c r="M100" s="132" t="s">
        <v>591</v>
      </c>
      <c r="N100" s="132" t="s">
        <v>579</v>
      </c>
      <c r="O100" s="285" t="s">
        <v>1073</v>
      </c>
      <c r="P100" s="283">
        <v>0.14280000000000001</v>
      </c>
      <c r="Q100" s="283">
        <v>7.5</v>
      </c>
      <c r="R100" s="283">
        <v>2.2000000000000002</v>
      </c>
      <c r="S100" s="283">
        <v>0.02</v>
      </c>
      <c r="T100" s="117" t="s">
        <v>665</v>
      </c>
      <c r="U100" s="283" t="s">
        <v>579</v>
      </c>
      <c r="V100" s="132">
        <v>1</v>
      </c>
      <c r="W100" s="117" t="s">
        <v>398</v>
      </c>
      <c r="X100" s="117" t="s">
        <v>398</v>
      </c>
      <c r="Y100" s="117" t="s">
        <v>398</v>
      </c>
      <c r="Z100" s="123" t="s">
        <v>398</v>
      </c>
      <c r="AA100" s="123" t="s">
        <v>398</v>
      </c>
      <c r="AB100" s="117" t="s">
        <v>398</v>
      </c>
      <c r="AC100" s="246">
        <v>316</v>
      </c>
      <c r="AD100" s="125" t="s">
        <v>906</v>
      </c>
      <c r="AE100" s="140">
        <v>43538</v>
      </c>
      <c r="AF100" s="141">
        <v>0.37083333333333335</v>
      </c>
      <c r="AG100" s="125" t="s">
        <v>647</v>
      </c>
      <c r="AH100" s="125" t="s">
        <v>582</v>
      </c>
      <c r="AI100" s="247" t="s">
        <v>813</v>
      </c>
    </row>
    <row r="101" spans="1:35" s="136" customFormat="1">
      <c r="A101" s="117">
        <v>100</v>
      </c>
      <c r="B101" s="132" t="s">
        <v>389</v>
      </c>
      <c r="C101" s="123" t="s">
        <v>750</v>
      </c>
      <c r="D101" s="64" t="s">
        <v>24</v>
      </c>
      <c r="E101" s="82" t="s">
        <v>39</v>
      </c>
      <c r="F101" s="197" t="s">
        <v>917</v>
      </c>
      <c r="G101" s="277">
        <v>6</v>
      </c>
      <c r="H101" s="80">
        <v>10</v>
      </c>
      <c r="I101" s="69">
        <v>2018</v>
      </c>
      <c r="J101" s="278">
        <v>7</v>
      </c>
      <c r="K101" s="277">
        <v>-12.216851</v>
      </c>
      <c r="L101" s="277">
        <v>123.150133</v>
      </c>
      <c r="M101" s="132" t="s">
        <v>591</v>
      </c>
      <c r="N101" s="132" t="s">
        <v>579</v>
      </c>
      <c r="O101" s="117" t="s">
        <v>756</v>
      </c>
      <c r="P101" s="134">
        <v>0.71199999999999997</v>
      </c>
      <c r="Q101" s="134">
        <v>14.6</v>
      </c>
      <c r="R101" s="134">
        <v>4.9000000000000004</v>
      </c>
      <c r="S101" s="134">
        <v>0.01</v>
      </c>
      <c r="T101" s="285" t="s">
        <v>592</v>
      </c>
      <c r="U101" s="287" t="s">
        <v>579</v>
      </c>
      <c r="V101" s="132">
        <v>1</v>
      </c>
      <c r="W101" s="117" t="s">
        <v>398</v>
      </c>
      <c r="X101" s="117" t="s">
        <v>398</v>
      </c>
      <c r="Y101" s="117" t="s">
        <v>398</v>
      </c>
      <c r="Z101" s="123" t="s">
        <v>398</v>
      </c>
      <c r="AA101" s="123" t="s">
        <v>398</v>
      </c>
      <c r="AB101" s="117" t="s">
        <v>398</v>
      </c>
      <c r="AC101" s="246">
        <v>317</v>
      </c>
      <c r="AD101" s="283" t="s">
        <v>906</v>
      </c>
      <c r="AE101" s="288">
        <v>43531</v>
      </c>
      <c r="AF101" s="289">
        <v>0.65277777777777779</v>
      </c>
      <c r="AG101" s="289">
        <v>0.68611111111111101</v>
      </c>
      <c r="AH101" s="287" t="s">
        <v>582</v>
      </c>
      <c r="AI101" s="295" t="s">
        <v>685</v>
      </c>
    </row>
    <row r="102" spans="1:35" s="122" customFormat="1">
      <c r="A102" s="117">
        <v>101</v>
      </c>
      <c r="B102" s="285" t="s">
        <v>389</v>
      </c>
      <c r="C102" s="117" t="s">
        <v>750</v>
      </c>
      <c r="D102" s="64" t="s">
        <v>24</v>
      </c>
      <c r="E102" s="82" t="s">
        <v>39</v>
      </c>
      <c r="F102" s="292" t="s">
        <v>920</v>
      </c>
      <c r="G102" s="62">
        <v>6</v>
      </c>
      <c r="H102" s="80">
        <v>10</v>
      </c>
      <c r="I102" s="69">
        <v>2018</v>
      </c>
      <c r="J102" s="69">
        <v>7</v>
      </c>
      <c r="K102" s="62">
        <v>-12.216851</v>
      </c>
      <c r="L102" s="62">
        <v>123.150133</v>
      </c>
      <c r="M102" s="132" t="s">
        <v>591</v>
      </c>
      <c r="N102" s="132" t="s">
        <v>579</v>
      </c>
      <c r="O102" s="117" t="s">
        <v>756</v>
      </c>
      <c r="P102" s="283">
        <v>0.14330000000000001</v>
      </c>
      <c r="Q102" s="125">
        <v>6</v>
      </c>
      <c r="R102" s="283">
        <v>5.0999999999999996</v>
      </c>
      <c r="S102" s="125">
        <v>0.01</v>
      </c>
      <c r="T102" s="283" t="s">
        <v>627</v>
      </c>
      <c r="U102" s="125" t="s">
        <v>579</v>
      </c>
      <c r="V102" s="132">
        <v>1</v>
      </c>
      <c r="W102" s="117" t="s">
        <v>398</v>
      </c>
      <c r="X102" s="117" t="s">
        <v>398</v>
      </c>
      <c r="Y102" s="117" t="s">
        <v>398</v>
      </c>
      <c r="Z102" s="123" t="s">
        <v>398</v>
      </c>
      <c r="AA102" s="123" t="s">
        <v>398</v>
      </c>
      <c r="AB102" s="117" t="s">
        <v>398</v>
      </c>
      <c r="AC102" s="295">
        <v>318</v>
      </c>
      <c r="AD102" s="283" t="s">
        <v>906</v>
      </c>
      <c r="AE102" s="288">
        <v>43531</v>
      </c>
      <c r="AF102" s="289">
        <v>0.65277777777777779</v>
      </c>
      <c r="AG102" s="289">
        <v>0.68611111111111101</v>
      </c>
      <c r="AH102" s="287" t="s">
        <v>582</v>
      </c>
      <c r="AI102" s="247" t="s">
        <v>685</v>
      </c>
    </row>
    <row r="103" spans="1:35" s="122" customFormat="1">
      <c r="A103" s="117">
        <v>102</v>
      </c>
      <c r="B103" s="285" t="s">
        <v>389</v>
      </c>
      <c r="C103" s="117" t="s">
        <v>750</v>
      </c>
      <c r="D103" s="64" t="s">
        <v>24</v>
      </c>
      <c r="E103" s="82" t="s">
        <v>39</v>
      </c>
      <c r="F103" s="197" t="s">
        <v>917</v>
      </c>
      <c r="G103" s="62">
        <v>6</v>
      </c>
      <c r="H103" s="80">
        <v>10</v>
      </c>
      <c r="I103" s="69">
        <v>2018</v>
      </c>
      <c r="J103" s="69">
        <v>7</v>
      </c>
      <c r="K103" s="277">
        <v>-12.216851</v>
      </c>
      <c r="L103" s="277">
        <v>123.150133</v>
      </c>
      <c r="M103" s="285" t="s">
        <v>591</v>
      </c>
      <c r="N103" s="285" t="s">
        <v>579</v>
      </c>
      <c r="O103" s="285" t="s">
        <v>1073</v>
      </c>
      <c r="P103" s="283">
        <v>0.42030000000000001</v>
      </c>
      <c r="Q103" s="283">
        <v>14</v>
      </c>
      <c r="R103" s="283">
        <v>7.7</v>
      </c>
      <c r="S103" s="283">
        <v>0.02</v>
      </c>
      <c r="T103" s="117" t="s">
        <v>665</v>
      </c>
      <c r="U103" s="283" t="s">
        <v>579</v>
      </c>
      <c r="V103" s="285">
        <v>1</v>
      </c>
      <c r="W103" s="117" t="s">
        <v>398</v>
      </c>
      <c r="X103" s="117" t="s">
        <v>398</v>
      </c>
      <c r="Y103" s="145" t="s">
        <v>991</v>
      </c>
      <c r="Z103" s="217" t="s">
        <v>1033</v>
      </c>
      <c r="AA103" s="217" t="s">
        <v>1034</v>
      </c>
      <c r="AB103" s="117" t="s">
        <v>398</v>
      </c>
      <c r="AC103" s="295">
        <v>319</v>
      </c>
      <c r="AD103" s="283" t="s">
        <v>906</v>
      </c>
      <c r="AE103" s="290">
        <v>43532</v>
      </c>
      <c r="AF103" s="291">
        <v>0.39652777777777781</v>
      </c>
      <c r="AG103" s="291">
        <v>0.52083333333333337</v>
      </c>
      <c r="AH103" s="283" t="s">
        <v>582</v>
      </c>
      <c r="AI103" s="247" t="s">
        <v>814</v>
      </c>
    </row>
    <row r="104" spans="1:35" s="122" customFormat="1">
      <c r="A104" s="123">
        <v>103</v>
      </c>
      <c r="B104" s="132" t="s">
        <v>389</v>
      </c>
      <c r="C104" s="123" t="s">
        <v>750</v>
      </c>
      <c r="D104" s="64" t="s">
        <v>24</v>
      </c>
      <c r="E104" s="82" t="s">
        <v>39</v>
      </c>
      <c r="F104" s="292" t="s">
        <v>917</v>
      </c>
      <c r="G104" s="299">
        <v>6</v>
      </c>
      <c r="H104" s="80">
        <v>10</v>
      </c>
      <c r="I104" s="69">
        <v>2018</v>
      </c>
      <c r="J104" s="69">
        <v>7</v>
      </c>
      <c r="K104" s="299">
        <v>-12.216851</v>
      </c>
      <c r="L104" s="299">
        <v>123.150133</v>
      </c>
      <c r="M104" s="132" t="s">
        <v>591</v>
      </c>
      <c r="N104" s="285" t="s">
        <v>579</v>
      </c>
      <c r="O104" s="132" t="s">
        <v>1073</v>
      </c>
      <c r="P104" s="287">
        <v>5.0502000000000002</v>
      </c>
      <c r="Q104" s="287">
        <v>15.2</v>
      </c>
      <c r="R104" s="287">
        <v>11</v>
      </c>
      <c r="S104" s="287">
        <v>0.05</v>
      </c>
      <c r="T104" s="123" t="s">
        <v>665</v>
      </c>
      <c r="U104" s="287" t="s">
        <v>579</v>
      </c>
      <c r="V104" s="132">
        <v>1</v>
      </c>
      <c r="W104" s="220" t="s">
        <v>950</v>
      </c>
      <c r="X104" s="217" t="s">
        <v>662</v>
      </c>
      <c r="Y104" s="217" t="s">
        <v>1075</v>
      </c>
      <c r="Z104" s="217" t="s">
        <v>1043</v>
      </c>
      <c r="AA104" s="217" t="s">
        <v>1044</v>
      </c>
      <c r="AB104" s="117" t="s">
        <v>398</v>
      </c>
      <c r="AC104" s="246">
        <v>320</v>
      </c>
      <c r="AD104" s="125" t="s">
        <v>906</v>
      </c>
      <c r="AE104" s="140">
        <v>43532</v>
      </c>
      <c r="AF104" s="141">
        <v>0.39652777777777781</v>
      </c>
      <c r="AG104" s="291">
        <v>0.52083333333333337</v>
      </c>
      <c r="AH104" s="125" t="s">
        <v>582</v>
      </c>
      <c r="AI104" s="296" t="s">
        <v>986</v>
      </c>
    </row>
    <row r="105" spans="1:35" s="122" customFormat="1">
      <c r="A105" s="117">
        <v>104</v>
      </c>
      <c r="B105" s="132" t="s">
        <v>390</v>
      </c>
      <c r="C105" s="117" t="s">
        <v>750</v>
      </c>
      <c r="D105" s="64" t="s">
        <v>24</v>
      </c>
      <c r="E105" s="82" t="s">
        <v>39</v>
      </c>
      <c r="F105" s="292" t="s">
        <v>917</v>
      </c>
      <c r="G105" s="62">
        <v>6</v>
      </c>
      <c r="H105" s="80">
        <v>10</v>
      </c>
      <c r="I105" s="69">
        <v>2018</v>
      </c>
      <c r="J105" s="69">
        <v>7</v>
      </c>
      <c r="K105" s="62">
        <v>-12.216851</v>
      </c>
      <c r="L105" s="62">
        <v>123.150133</v>
      </c>
      <c r="M105" s="132" t="s">
        <v>591</v>
      </c>
      <c r="N105" s="132" t="s">
        <v>579</v>
      </c>
      <c r="O105" s="132" t="s">
        <v>1073</v>
      </c>
      <c r="P105" s="283">
        <v>1.5569999999999999</v>
      </c>
      <c r="Q105" s="283">
        <v>14.5</v>
      </c>
      <c r="R105" s="283">
        <v>6.5</v>
      </c>
      <c r="S105" s="283">
        <v>0.02</v>
      </c>
      <c r="T105" s="285" t="s">
        <v>592</v>
      </c>
      <c r="U105" s="283" t="s">
        <v>579</v>
      </c>
      <c r="V105" s="132">
        <v>1</v>
      </c>
      <c r="W105" s="117" t="s">
        <v>398</v>
      </c>
      <c r="X105" s="117" t="s">
        <v>398</v>
      </c>
      <c r="Y105" s="117" t="s">
        <v>398</v>
      </c>
      <c r="Z105" s="123" t="s">
        <v>398</v>
      </c>
      <c r="AA105" s="123" t="s">
        <v>398</v>
      </c>
      <c r="AB105" s="117" t="s">
        <v>398</v>
      </c>
      <c r="AC105" s="246">
        <v>321</v>
      </c>
      <c r="AD105" s="283" t="s">
        <v>906</v>
      </c>
      <c r="AE105" s="290">
        <v>43532</v>
      </c>
      <c r="AF105" s="291">
        <v>0.39652777777777781</v>
      </c>
      <c r="AG105" s="291">
        <v>0.52083333333333337</v>
      </c>
      <c r="AH105" s="283" t="s">
        <v>582</v>
      </c>
      <c r="AI105" s="296" t="s">
        <v>1004</v>
      </c>
    </row>
    <row r="106" spans="1:35" s="122" customFormat="1">
      <c r="A106" s="117">
        <v>105</v>
      </c>
      <c r="B106" s="285" t="s">
        <v>390</v>
      </c>
      <c r="C106" s="117" t="s">
        <v>750</v>
      </c>
      <c r="D106" s="64" t="s">
        <v>24</v>
      </c>
      <c r="E106" s="82" t="s">
        <v>39</v>
      </c>
      <c r="F106" s="292" t="s">
        <v>920</v>
      </c>
      <c r="G106" s="277">
        <v>6</v>
      </c>
      <c r="H106" s="80">
        <v>10</v>
      </c>
      <c r="I106" s="69">
        <v>2018</v>
      </c>
      <c r="J106" s="69">
        <v>7</v>
      </c>
      <c r="K106" s="277">
        <v>-12.216851</v>
      </c>
      <c r="L106" s="277">
        <v>123.150133</v>
      </c>
      <c r="M106" s="285" t="s">
        <v>591</v>
      </c>
      <c r="N106" s="285" t="s">
        <v>579</v>
      </c>
      <c r="O106" s="132" t="s">
        <v>1073</v>
      </c>
      <c r="P106" s="283">
        <v>0.80569999999999997</v>
      </c>
      <c r="Q106" s="283">
        <v>9.1999999999999993</v>
      </c>
      <c r="R106" s="283">
        <v>5</v>
      </c>
      <c r="S106" s="283">
        <v>0.03</v>
      </c>
      <c r="T106" s="285" t="s">
        <v>592</v>
      </c>
      <c r="U106" s="283" t="s">
        <v>579</v>
      </c>
      <c r="V106" s="285">
        <v>1</v>
      </c>
      <c r="W106" s="117" t="s">
        <v>398</v>
      </c>
      <c r="X106" s="117" t="s">
        <v>398</v>
      </c>
      <c r="Y106" s="117" t="s">
        <v>398</v>
      </c>
      <c r="Z106" s="123" t="s">
        <v>398</v>
      </c>
      <c r="AA106" s="123" t="s">
        <v>398</v>
      </c>
      <c r="AB106" s="117" t="s">
        <v>398</v>
      </c>
      <c r="AC106" s="295">
        <v>322</v>
      </c>
      <c r="AD106" s="125" t="s">
        <v>906</v>
      </c>
      <c r="AE106" s="140">
        <v>43535</v>
      </c>
      <c r="AF106" s="141">
        <v>0.47916666666666669</v>
      </c>
      <c r="AG106" s="291" t="s">
        <v>735</v>
      </c>
      <c r="AH106" s="125" t="s">
        <v>582</v>
      </c>
      <c r="AI106" s="247" t="s">
        <v>940</v>
      </c>
    </row>
    <row r="107" spans="1:35" s="122" customFormat="1">
      <c r="A107" s="117">
        <v>106</v>
      </c>
      <c r="B107" s="132" t="s">
        <v>390</v>
      </c>
      <c r="C107" s="117" t="s">
        <v>750</v>
      </c>
      <c r="D107" s="64" t="s">
        <v>24</v>
      </c>
      <c r="E107" s="82" t="s">
        <v>39</v>
      </c>
      <c r="F107" s="292" t="s">
        <v>920</v>
      </c>
      <c r="G107" s="62">
        <v>6</v>
      </c>
      <c r="H107" s="80">
        <v>10</v>
      </c>
      <c r="I107" s="69">
        <v>2018</v>
      </c>
      <c r="J107" s="69">
        <v>7</v>
      </c>
      <c r="K107" s="62">
        <v>-12.216851</v>
      </c>
      <c r="L107" s="62">
        <v>123.150133</v>
      </c>
      <c r="M107" s="285" t="s">
        <v>591</v>
      </c>
      <c r="N107" s="285" t="s">
        <v>579</v>
      </c>
      <c r="O107" s="132" t="s">
        <v>1073</v>
      </c>
      <c r="P107" s="125">
        <v>0.45540000000000003</v>
      </c>
      <c r="Q107" s="125">
        <v>9.9</v>
      </c>
      <c r="R107" s="125">
        <v>6.1</v>
      </c>
      <c r="S107" s="125">
        <v>0.01</v>
      </c>
      <c r="T107" s="117" t="s">
        <v>665</v>
      </c>
      <c r="U107" s="283" t="s">
        <v>579</v>
      </c>
      <c r="V107" s="285">
        <v>1</v>
      </c>
      <c r="W107" s="117" t="s">
        <v>398</v>
      </c>
      <c r="X107" s="117" t="s">
        <v>398</v>
      </c>
      <c r="Y107" s="217" t="s">
        <v>663</v>
      </c>
      <c r="Z107" s="123" t="s">
        <v>398</v>
      </c>
      <c r="AA107" s="123" t="s">
        <v>398</v>
      </c>
      <c r="AB107" s="117" t="s">
        <v>398</v>
      </c>
      <c r="AC107" s="246">
        <v>323</v>
      </c>
      <c r="AD107" s="125" t="s">
        <v>906</v>
      </c>
      <c r="AE107" s="140">
        <v>43535</v>
      </c>
      <c r="AF107" s="141">
        <v>0.47916666666666669</v>
      </c>
      <c r="AG107" s="291" t="s">
        <v>735</v>
      </c>
      <c r="AH107" s="125" t="s">
        <v>582</v>
      </c>
      <c r="AI107" s="247" t="s">
        <v>941</v>
      </c>
    </row>
    <row r="108" spans="1:35" s="122" customFormat="1">
      <c r="A108" s="117">
        <v>107</v>
      </c>
      <c r="B108" s="132" t="s">
        <v>390</v>
      </c>
      <c r="C108" s="117" t="s">
        <v>750</v>
      </c>
      <c r="D108" s="64" t="s">
        <v>24</v>
      </c>
      <c r="E108" s="82" t="s">
        <v>39</v>
      </c>
      <c r="F108" s="292" t="s">
        <v>917</v>
      </c>
      <c r="G108" s="62">
        <v>6</v>
      </c>
      <c r="H108" s="80">
        <v>10</v>
      </c>
      <c r="I108" s="69">
        <v>2018</v>
      </c>
      <c r="J108" s="278">
        <v>7</v>
      </c>
      <c r="K108" s="62">
        <v>-12.216851</v>
      </c>
      <c r="L108" s="62">
        <v>123.150133</v>
      </c>
      <c r="M108" s="132" t="s">
        <v>591</v>
      </c>
      <c r="N108" s="132" t="s">
        <v>579</v>
      </c>
      <c r="O108" s="132" t="s">
        <v>1073</v>
      </c>
      <c r="P108" s="283">
        <v>1.7191000000000001</v>
      </c>
      <c r="Q108" s="283">
        <v>14.1</v>
      </c>
      <c r="R108" s="283">
        <v>10.199999999999999</v>
      </c>
      <c r="S108" s="283">
        <v>0.01</v>
      </c>
      <c r="T108" s="117" t="s">
        <v>665</v>
      </c>
      <c r="U108" s="283" t="s">
        <v>579</v>
      </c>
      <c r="V108" s="132">
        <v>1</v>
      </c>
      <c r="W108" s="117" t="s">
        <v>398</v>
      </c>
      <c r="X108" s="117" t="s">
        <v>398</v>
      </c>
      <c r="Y108" s="217" t="s">
        <v>663</v>
      </c>
      <c r="Z108" s="123" t="s">
        <v>1039</v>
      </c>
      <c r="AA108" s="123" t="s">
        <v>1032</v>
      </c>
      <c r="AB108" s="117" t="s">
        <v>398</v>
      </c>
      <c r="AC108" s="246">
        <v>324</v>
      </c>
      <c r="AD108" s="125" t="s">
        <v>906</v>
      </c>
      <c r="AE108" s="140">
        <v>43535</v>
      </c>
      <c r="AF108" s="141">
        <v>0.47916666666666669</v>
      </c>
      <c r="AG108" s="291" t="s">
        <v>735</v>
      </c>
      <c r="AH108" s="125" t="s">
        <v>582</v>
      </c>
      <c r="AI108" s="247" t="s">
        <v>941</v>
      </c>
    </row>
    <row r="109" spans="1:35" s="122" customFormat="1">
      <c r="A109" s="117">
        <v>108</v>
      </c>
      <c r="B109" s="132" t="s">
        <v>391</v>
      </c>
      <c r="C109" s="117" t="s">
        <v>750</v>
      </c>
      <c r="D109" s="64" t="s">
        <v>24</v>
      </c>
      <c r="E109" s="82" t="s">
        <v>39</v>
      </c>
      <c r="F109" s="197" t="s">
        <v>920</v>
      </c>
      <c r="G109" s="62">
        <v>5</v>
      </c>
      <c r="H109" s="80">
        <v>10</v>
      </c>
      <c r="I109" s="69">
        <v>2018</v>
      </c>
      <c r="J109" s="69">
        <v>8</v>
      </c>
      <c r="K109" s="62">
        <v>-12.216825</v>
      </c>
      <c r="L109" s="62">
        <v>123.00022300000001</v>
      </c>
      <c r="M109" s="132" t="s">
        <v>591</v>
      </c>
      <c r="N109" s="132" t="s">
        <v>597</v>
      </c>
      <c r="O109" s="132" t="s">
        <v>945</v>
      </c>
      <c r="P109" s="283">
        <v>2.8092999999999999</v>
      </c>
      <c r="Q109" s="283">
        <v>8.6</v>
      </c>
      <c r="R109" s="283">
        <v>4.5</v>
      </c>
      <c r="S109" s="283">
        <v>1.02</v>
      </c>
      <c r="T109" s="285" t="s">
        <v>585</v>
      </c>
      <c r="U109" s="283" t="s">
        <v>579</v>
      </c>
      <c r="V109" s="132">
        <v>1</v>
      </c>
      <c r="W109" s="117" t="s">
        <v>398</v>
      </c>
      <c r="X109" s="117" t="s">
        <v>398</v>
      </c>
      <c r="Y109" s="117" t="s">
        <v>398</v>
      </c>
      <c r="Z109" s="123" t="s">
        <v>398</v>
      </c>
      <c r="AA109" s="123" t="s">
        <v>398</v>
      </c>
      <c r="AB109" s="117" t="s">
        <v>398</v>
      </c>
      <c r="AC109" s="246">
        <v>325</v>
      </c>
      <c r="AD109" s="125" t="s">
        <v>906</v>
      </c>
      <c r="AE109" s="140">
        <v>43535</v>
      </c>
      <c r="AF109" s="141">
        <v>0.47916666666666669</v>
      </c>
      <c r="AG109" s="291" t="s">
        <v>735</v>
      </c>
      <c r="AH109" s="125" t="s">
        <v>582</v>
      </c>
      <c r="AI109" s="247" t="s">
        <v>1015</v>
      </c>
    </row>
    <row r="110" spans="1:35" s="122" customFormat="1">
      <c r="A110" s="117">
        <v>109</v>
      </c>
      <c r="B110" s="132" t="s">
        <v>391</v>
      </c>
      <c r="C110" s="117" t="s">
        <v>750</v>
      </c>
      <c r="D110" s="64" t="s">
        <v>24</v>
      </c>
      <c r="E110" s="82" t="s">
        <v>39</v>
      </c>
      <c r="F110" s="286" t="s">
        <v>921</v>
      </c>
      <c r="G110" s="62">
        <v>5</v>
      </c>
      <c r="H110" s="80">
        <v>10</v>
      </c>
      <c r="I110" s="69">
        <v>2018</v>
      </c>
      <c r="J110" s="69">
        <v>8</v>
      </c>
      <c r="K110" s="62">
        <v>-12.216825</v>
      </c>
      <c r="L110" s="62">
        <v>123.00022300000001</v>
      </c>
      <c r="M110" s="132" t="s">
        <v>591</v>
      </c>
      <c r="N110" s="132" t="s">
        <v>597</v>
      </c>
      <c r="O110" s="132" t="s">
        <v>945</v>
      </c>
      <c r="P110" s="125">
        <v>1.0642</v>
      </c>
      <c r="Q110" s="125">
        <v>5.3</v>
      </c>
      <c r="R110" s="125">
        <v>3.2</v>
      </c>
      <c r="S110" s="125">
        <v>0.8</v>
      </c>
      <c r="T110" s="285" t="s">
        <v>585</v>
      </c>
      <c r="U110" s="125" t="s">
        <v>579</v>
      </c>
      <c r="V110" s="132">
        <v>1</v>
      </c>
      <c r="W110" s="117" t="s">
        <v>398</v>
      </c>
      <c r="X110" s="117" t="s">
        <v>398</v>
      </c>
      <c r="Y110" s="117" t="s">
        <v>398</v>
      </c>
      <c r="Z110" s="123" t="s">
        <v>398</v>
      </c>
      <c r="AA110" s="123" t="s">
        <v>398</v>
      </c>
      <c r="AB110" s="117" t="s">
        <v>398</v>
      </c>
      <c r="AC110" s="246">
        <v>326</v>
      </c>
      <c r="AD110" s="125" t="s">
        <v>906</v>
      </c>
      <c r="AE110" s="140">
        <v>43535</v>
      </c>
      <c r="AF110" s="141">
        <v>0.47916666666666669</v>
      </c>
      <c r="AG110" s="291" t="s">
        <v>735</v>
      </c>
      <c r="AH110" s="125" t="s">
        <v>582</v>
      </c>
      <c r="AI110" s="247" t="s">
        <v>399</v>
      </c>
    </row>
    <row r="111" spans="1:35" s="122" customFormat="1">
      <c r="A111" s="123">
        <v>110</v>
      </c>
      <c r="B111" s="132" t="s">
        <v>362</v>
      </c>
      <c r="C111" s="123" t="s">
        <v>750</v>
      </c>
      <c r="D111" s="64" t="s">
        <v>24</v>
      </c>
      <c r="E111" s="82" t="s">
        <v>39</v>
      </c>
      <c r="F111" s="292" t="s">
        <v>917</v>
      </c>
      <c r="G111" s="293">
        <v>6</v>
      </c>
      <c r="H111" s="80">
        <v>10</v>
      </c>
      <c r="I111" s="69">
        <v>2018</v>
      </c>
      <c r="J111" s="69">
        <v>12</v>
      </c>
      <c r="K111" s="62">
        <v>-12.200234</v>
      </c>
      <c r="L111" s="62">
        <v>123.15001599999999</v>
      </c>
      <c r="M111" s="132" t="s">
        <v>591</v>
      </c>
      <c r="N111" s="132" t="s">
        <v>579</v>
      </c>
      <c r="O111" s="132" t="s">
        <v>1073</v>
      </c>
      <c r="P111" s="287">
        <v>3.1196999999999999</v>
      </c>
      <c r="Q111" s="287">
        <v>16.100000000000001</v>
      </c>
      <c r="R111" s="287">
        <v>6.2</v>
      </c>
      <c r="S111" s="287">
        <v>0.04</v>
      </c>
      <c r="T111" s="123" t="s">
        <v>665</v>
      </c>
      <c r="U111" s="287" t="s">
        <v>579</v>
      </c>
      <c r="V111" s="132">
        <v>1</v>
      </c>
      <c r="W111" s="219">
        <v>43682</v>
      </c>
      <c r="X111" s="217" t="s">
        <v>662</v>
      </c>
      <c r="Y111" s="217" t="s">
        <v>1075</v>
      </c>
      <c r="Z111" s="217" t="s">
        <v>1045</v>
      </c>
      <c r="AA111" s="217" t="s">
        <v>1021</v>
      </c>
      <c r="AB111" s="143" t="s">
        <v>666</v>
      </c>
      <c r="AC111" s="246">
        <v>327</v>
      </c>
      <c r="AD111" s="125" t="s">
        <v>906</v>
      </c>
      <c r="AE111" s="140">
        <v>43535</v>
      </c>
      <c r="AF111" s="141">
        <v>0.47916666666666669</v>
      </c>
      <c r="AG111" s="141" t="s">
        <v>735</v>
      </c>
      <c r="AH111" s="125" t="s">
        <v>582</v>
      </c>
      <c r="AI111" s="144" t="s">
        <v>987</v>
      </c>
    </row>
    <row r="112" spans="1:35" s="122" customFormat="1">
      <c r="A112" s="117">
        <v>111</v>
      </c>
      <c r="B112" s="132" t="s">
        <v>362</v>
      </c>
      <c r="C112" s="117" t="s">
        <v>750</v>
      </c>
      <c r="D112" s="64" t="s">
        <v>24</v>
      </c>
      <c r="E112" s="82" t="s">
        <v>39</v>
      </c>
      <c r="F112" s="197" t="s">
        <v>920</v>
      </c>
      <c r="G112" s="280">
        <v>6</v>
      </c>
      <c r="H112" s="80">
        <v>10</v>
      </c>
      <c r="I112" s="69">
        <v>2018</v>
      </c>
      <c r="J112" s="69">
        <v>12</v>
      </c>
      <c r="K112" s="277">
        <v>-12.200234</v>
      </c>
      <c r="L112" s="277">
        <v>123.15001599999999</v>
      </c>
      <c r="M112" s="132" t="s">
        <v>591</v>
      </c>
      <c r="N112" s="132" t="s">
        <v>598</v>
      </c>
      <c r="O112" s="132" t="s">
        <v>777</v>
      </c>
      <c r="P112" s="134">
        <v>1.4134</v>
      </c>
      <c r="Q112" s="283">
        <v>9.1</v>
      </c>
      <c r="R112" s="283">
        <v>4.5</v>
      </c>
      <c r="S112" s="283">
        <v>0.17</v>
      </c>
      <c r="T112" s="285" t="s">
        <v>585</v>
      </c>
      <c r="U112" s="283" t="s">
        <v>579</v>
      </c>
      <c r="V112" s="132">
        <v>1</v>
      </c>
      <c r="W112" s="117" t="s">
        <v>398</v>
      </c>
      <c r="X112" s="117" t="s">
        <v>398</v>
      </c>
      <c r="Y112" s="117" t="s">
        <v>398</v>
      </c>
      <c r="Z112" s="123" t="s">
        <v>398</v>
      </c>
      <c r="AA112" s="123" t="s">
        <v>398</v>
      </c>
      <c r="AB112" s="117" t="s">
        <v>398</v>
      </c>
      <c r="AC112" s="246">
        <v>328</v>
      </c>
      <c r="AD112" s="125" t="s">
        <v>906</v>
      </c>
      <c r="AE112" s="140">
        <v>43535</v>
      </c>
      <c r="AF112" s="141">
        <v>0.47916666666666669</v>
      </c>
      <c r="AG112" s="141" t="s">
        <v>735</v>
      </c>
      <c r="AH112" s="125" t="s">
        <v>582</v>
      </c>
      <c r="AI112" s="247" t="s">
        <v>815</v>
      </c>
    </row>
    <row r="113" spans="1:35" s="122" customFormat="1">
      <c r="A113" s="117">
        <v>112</v>
      </c>
      <c r="B113" s="132" t="s">
        <v>362</v>
      </c>
      <c r="C113" s="117" t="s">
        <v>750</v>
      </c>
      <c r="D113" s="64" t="s">
        <v>24</v>
      </c>
      <c r="E113" s="82" t="s">
        <v>39</v>
      </c>
      <c r="F113" s="197" t="s">
        <v>917</v>
      </c>
      <c r="G113" s="280">
        <v>6</v>
      </c>
      <c r="H113" s="80">
        <v>10</v>
      </c>
      <c r="I113" s="69">
        <v>2018</v>
      </c>
      <c r="J113" s="69">
        <v>12</v>
      </c>
      <c r="K113" s="62">
        <v>-12.200234</v>
      </c>
      <c r="L113" s="62">
        <v>123.15001599999999</v>
      </c>
      <c r="M113" s="132" t="s">
        <v>577</v>
      </c>
      <c r="N113" s="132" t="s">
        <v>578</v>
      </c>
      <c r="O113" s="132" t="s">
        <v>600</v>
      </c>
      <c r="P113" s="287">
        <v>1.4878</v>
      </c>
      <c r="Q113" s="283">
        <v>23.5</v>
      </c>
      <c r="R113" s="283">
        <v>0.2</v>
      </c>
      <c r="S113" s="283">
        <v>0.14000000000000001</v>
      </c>
      <c r="T113" s="283" t="s">
        <v>632</v>
      </c>
      <c r="U113" s="283" t="s">
        <v>579</v>
      </c>
      <c r="V113" s="132">
        <v>1</v>
      </c>
      <c r="W113" s="117" t="s">
        <v>398</v>
      </c>
      <c r="X113" s="117" t="s">
        <v>398</v>
      </c>
      <c r="Y113" s="117" t="s">
        <v>398</v>
      </c>
      <c r="Z113" s="123" t="s">
        <v>398</v>
      </c>
      <c r="AA113" s="123" t="s">
        <v>398</v>
      </c>
      <c r="AB113" s="117" t="s">
        <v>398</v>
      </c>
      <c r="AC113" s="246">
        <v>329</v>
      </c>
      <c r="AD113" s="125" t="s">
        <v>906</v>
      </c>
      <c r="AE113" s="140">
        <v>43543</v>
      </c>
      <c r="AF113" s="141">
        <v>0.36944444444444446</v>
      </c>
      <c r="AG113" s="141">
        <v>0.53472222222222221</v>
      </c>
      <c r="AH113" s="125" t="s">
        <v>582</v>
      </c>
      <c r="AI113" s="247" t="s">
        <v>816</v>
      </c>
    </row>
    <row r="114" spans="1:35" s="122" customFormat="1">
      <c r="A114" s="123">
        <v>113</v>
      </c>
      <c r="B114" s="132" t="s">
        <v>362</v>
      </c>
      <c r="C114" s="123" t="s">
        <v>750</v>
      </c>
      <c r="D114" s="64" t="s">
        <v>24</v>
      </c>
      <c r="E114" s="82" t="s">
        <v>39</v>
      </c>
      <c r="F114" s="197" t="s">
        <v>917</v>
      </c>
      <c r="G114" s="293">
        <v>6</v>
      </c>
      <c r="H114" s="80">
        <v>10</v>
      </c>
      <c r="I114" s="69">
        <v>2018</v>
      </c>
      <c r="J114" s="69">
        <v>12</v>
      </c>
      <c r="K114" s="62">
        <v>-12.200234</v>
      </c>
      <c r="L114" s="62">
        <v>123.15001599999999</v>
      </c>
      <c r="M114" s="132" t="s">
        <v>591</v>
      </c>
      <c r="N114" s="132" t="s">
        <v>579</v>
      </c>
      <c r="O114" s="132" t="s">
        <v>1073</v>
      </c>
      <c r="P114" s="287">
        <v>3.7421000000000002</v>
      </c>
      <c r="Q114" s="287">
        <v>18.5</v>
      </c>
      <c r="R114" s="287">
        <v>8.5</v>
      </c>
      <c r="S114" s="287">
        <v>0.02</v>
      </c>
      <c r="T114" s="123" t="s">
        <v>665</v>
      </c>
      <c r="U114" s="287" t="s">
        <v>579</v>
      </c>
      <c r="V114" s="132">
        <v>1</v>
      </c>
      <c r="W114" s="216" t="s">
        <v>398</v>
      </c>
      <c r="X114" s="145" t="s">
        <v>398</v>
      </c>
      <c r="Y114" s="217" t="s">
        <v>663</v>
      </c>
      <c r="Z114" s="217" t="s">
        <v>1031</v>
      </c>
      <c r="AA114" s="217" t="s">
        <v>1032</v>
      </c>
      <c r="AB114" s="117" t="s">
        <v>398</v>
      </c>
      <c r="AC114" s="246">
        <v>330</v>
      </c>
      <c r="AD114" s="125" t="s">
        <v>906</v>
      </c>
      <c r="AE114" s="140">
        <v>43543</v>
      </c>
      <c r="AF114" s="141">
        <v>0.36944444444444446</v>
      </c>
      <c r="AG114" s="291">
        <v>0.53472222222222221</v>
      </c>
      <c r="AH114" s="125" t="s">
        <v>582</v>
      </c>
      <c r="AI114" s="247" t="s">
        <v>946</v>
      </c>
    </row>
    <row r="115" spans="1:35" s="122" customFormat="1">
      <c r="A115" s="123">
        <v>114</v>
      </c>
      <c r="B115" s="132" t="s">
        <v>362</v>
      </c>
      <c r="C115" s="123" t="s">
        <v>750</v>
      </c>
      <c r="D115" s="64" t="s">
        <v>24</v>
      </c>
      <c r="E115" s="82" t="s">
        <v>39</v>
      </c>
      <c r="F115" s="197" t="s">
        <v>920</v>
      </c>
      <c r="G115" s="293">
        <v>6</v>
      </c>
      <c r="H115" s="80">
        <v>10</v>
      </c>
      <c r="I115" s="69">
        <v>2018</v>
      </c>
      <c r="J115" s="69">
        <v>12</v>
      </c>
      <c r="K115" s="62">
        <v>-12.200234</v>
      </c>
      <c r="L115" s="62">
        <v>123.15001599999999</v>
      </c>
      <c r="M115" s="132" t="s">
        <v>591</v>
      </c>
      <c r="N115" s="132" t="s">
        <v>579</v>
      </c>
      <c r="O115" s="132" t="s">
        <v>1073</v>
      </c>
      <c r="P115" s="287">
        <v>1.7766999999999999</v>
      </c>
      <c r="Q115" s="287">
        <v>9.9</v>
      </c>
      <c r="R115" s="287">
        <v>4.5999999999999996</v>
      </c>
      <c r="S115" s="287">
        <v>0.02</v>
      </c>
      <c r="T115" s="123" t="s">
        <v>665</v>
      </c>
      <c r="U115" s="287" t="s">
        <v>579</v>
      </c>
      <c r="V115" s="132">
        <v>1</v>
      </c>
      <c r="W115" s="220" t="s">
        <v>952</v>
      </c>
      <c r="X115" s="217" t="s">
        <v>662</v>
      </c>
      <c r="Y115" s="145" t="s">
        <v>991</v>
      </c>
      <c r="Z115" s="145" t="s">
        <v>1046</v>
      </c>
      <c r="AA115" s="145" t="s">
        <v>1030</v>
      </c>
      <c r="AB115" s="117" t="s">
        <v>398</v>
      </c>
      <c r="AC115" s="246">
        <v>331</v>
      </c>
      <c r="AD115" s="125" t="s">
        <v>906</v>
      </c>
      <c r="AE115" s="140">
        <v>43543</v>
      </c>
      <c r="AF115" s="141">
        <v>0.36944444444444446</v>
      </c>
      <c r="AG115" s="141">
        <v>0.53472222222222221</v>
      </c>
      <c r="AH115" s="125" t="s">
        <v>582</v>
      </c>
      <c r="AI115" s="247" t="s">
        <v>988</v>
      </c>
    </row>
    <row r="116" spans="1:35" s="122" customFormat="1">
      <c r="A116" s="123">
        <v>115</v>
      </c>
      <c r="B116" s="132" t="s">
        <v>362</v>
      </c>
      <c r="C116" s="123" t="s">
        <v>750</v>
      </c>
      <c r="D116" s="64" t="s">
        <v>24</v>
      </c>
      <c r="E116" s="82" t="s">
        <v>39</v>
      </c>
      <c r="F116" s="197" t="s">
        <v>917</v>
      </c>
      <c r="G116" s="293">
        <v>6</v>
      </c>
      <c r="H116" s="80">
        <v>10</v>
      </c>
      <c r="I116" s="69">
        <v>2018</v>
      </c>
      <c r="J116" s="69">
        <v>12</v>
      </c>
      <c r="K116" s="62">
        <v>-12.200234</v>
      </c>
      <c r="L116" s="62">
        <v>123.15001599999999</v>
      </c>
      <c r="M116" s="132" t="s">
        <v>591</v>
      </c>
      <c r="N116" s="132" t="s">
        <v>579</v>
      </c>
      <c r="O116" s="132" t="s">
        <v>1073</v>
      </c>
      <c r="P116" s="134">
        <v>2.4268000000000001</v>
      </c>
      <c r="Q116" s="287">
        <v>15.1</v>
      </c>
      <c r="R116" s="287">
        <v>4.5999999999999996</v>
      </c>
      <c r="S116" s="287">
        <v>0.03</v>
      </c>
      <c r="T116" s="123" t="s">
        <v>665</v>
      </c>
      <c r="U116" s="287" t="s">
        <v>579</v>
      </c>
      <c r="V116" s="132">
        <v>1</v>
      </c>
      <c r="W116" s="123" t="s">
        <v>398</v>
      </c>
      <c r="X116" s="217" t="s">
        <v>662</v>
      </c>
      <c r="Y116" s="145" t="s">
        <v>991</v>
      </c>
      <c r="Z116" s="361" t="s">
        <v>1047</v>
      </c>
      <c r="AA116" s="362" t="s">
        <v>1048</v>
      </c>
      <c r="AB116" s="143" t="s">
        <v>666</v>
      </c>
      <c r="AC116" s="246">
        <v>332</v>
      </c>
      <c r="AD116" s="125" t="s">
        <v>906</v>
      </c>
      <c r="AE116" s="140">
        <v>43543</v>
      </c>
      <c r="AF116" s="141">
        <v>0.36944444444444446</v>
      </c>
      <c r="AG116" s="141">
        <v>0.53472222222222221</v>
      </c>
      <c r="AH116" s="125" t="s">
        <v>582</v>
      </c>
      <c r="AI116" s="296" t="s">
        <v>989</v>
      </c>
    </row>
    <row r="117" spans="1:35" s="122" customFormat="1">
      <c r="A117" s="117">
        <v>116</v>
      </c>
      <c r="B117" s="285" t="s">
        <v>362</v>
      </c>
      <c r="C117" s="117" t="s">
        <v>750</v>
      </c>
      <c r="D117" s="64" t="s">
        <v>24</v>
      </c>
      <c r="E117" s="82" t="s">
        <v>39</v>
      </c>
      <c r="F117" s="197" t="s">
        <v>917</v>
      </c>
      <c r="G117" s="280">
        <v>6</v>
      </c>
      <c r="H117" s="80">
        <v>10</v>
      </c>
      <c r="I117" s="69">
        <v>2018</v>
      </c>
      <c r="J117" s="69">
        <v>12</v>
      </c>
      <c r="K117" s="62">
        <v>-12.200234</v>
      </c>
      <c r="L117" s="62">
        <v>123.15001599999999</v>
      </c>
      <c r="M117" s="285" t="s">
        <v>591</v>
      </c>
      <c r="N117" s="285" t="s">
        <v>579</v>
      </c>
      <c r="O117" s="285" t="s">
        <v>1073</v>
      </c>
      <c r="P117" s="287">
        <v>0.74629999999999996</v>
      </c>
      <c r="Q117" s="283">
        <v>15.9</v>
      </c>
      <c r="R117" s="283">
        <v>8.4</v>
      </c>
      <c r="S117" s="283">
        <v>0.04</v>
      </c>
      <c r="T117" s="117" t="s">
        <v>665</v>
      </c>
      <c r="U117" s="283" t="s">
        <v>579</v>
      </c>
      <c r="V117" s="285">
        <v>1</v>
      </c>
      <c r="W117" s="117" t="s">
        <v>398</v>
      </c>
      <c r="X117" s="117" t="s">
        <v>398</v>
      </c>
      <c r="Y117" s="117" t="s">
        <v>398</v>
      </c>
      <c r="Z117" s="123" t="s">
        <v>1039</v>
      </c>
      <c r="AA117" s="123" t="s">
        <v>1032</v>
      </c>
      <c r="AB117" s="117" t="s">
        <v>398</v>
      </c>
      <c r="AC117" s="295">
        <v>333</v>
      </c>
      <c r="AD117" s="125" t="s">
        <v>906</v>
      </c>
      <c r="AE117" s="140">
        <v>43543</v>
      </c>
      <c r="AF117" s="141">
        <v>0.36944444444444446</v>
      </c>
      <c r="AG117" s="141">
        <v>0.53472222222222221</v>
      </c>
      <c r="AH117" s="125" t="s">
        <v>582</v>
      </c>
      <c r="AI117" s="247" t="s">
        <v>817</v>
      </c>
    </row>
    <row r="118" spans="1:35" s="122" customFormat="1">
      <c r="A118" s="117">
        <v>117</v>
      </c>
      <c r="B118" s="132" t="s">
        <v>362</v>
      </c>
      <c r="C118" s="117" t="s">
        <v>750</v>
      </c>
      <c r="D118" s="64" t="s">
        <v>24</v>
      </c>
      <c r="E118" s="82" t="s">
        <v>39</v>
      </c>
      <c r="F118" s="197" t="s">
        <v>917</v>
      </c>
      <c r="G118" s="280">
        <v>6</v>
      </c>
      <c r="H118" s="80">
        <v>10</v>
      </c>
      <c r="I118" s="69">
        <v>2018</v>
      </c>
      <c r="J118" s="69">
        <v>12</v>
      </c>
      <c r="K118" s="277">
        <v>-12.200234</v>
      </c>
      <c r="L118" s="277">
        <v>123.15001599999999</v>
      </c>
      <c r="M118" s="132" t="s">
        <v>591</v>
      </c>
      <c r="N118" s="132" t="s">
        <v>579</v>
      </c>
      <c r="O118" s="132" t="s">
        <v>1073</v>
      </c>
      <c r="P118" s="134">
        <v>3.3187000000000002</v>
      </c>
      <c r="Q118" s="283">
        <v>16.5</v>
      </c>
      <c r="R118" s="283">
        <v>11.8</v>
      </c>
      <c r="S118" s="283">
        <v>0.02</v>
      </c>
      <c r="T118" s="117" t="s">
        <v>665</v>
      </c>
      <c r="U118" s="283" t="s">
        <v>579</v>
      </c>
      <c r="V118" s="132">
        <v>1</v>
      </c>
      <c r="W118" s="117" t="s">
        <v>398</v>
      </c>
      <c r="X118" s="117" t="s">
        <v>398</v>
      </c>
      <c r="Y118" s="145" t="s">
        <v>991</v>
      </c>
      <c r="Z118" s="145" t="s">
        <v>398</v>
      </c>
      <c r="AA118" s="145" t="s">
        <v>398</v>
      </c>
      <c r="AB118" s="117" t="s">
        <v>398</v>
      </c>
      <c r="AC118" s="246">
        <v>334</v>
      </c>
      <c r="AD118" s="125" t="s">
        <v>906</v>
      </c>
      <c r="AE118" s="140">
        <v>43543</v>
      </c>
      <c r="AF118" s="141">
        <v>0.36944444444444446</v>
      </c>
      <c r="AG118" s="291">
        <v>0.53472222222222221</v>
      </c>
      <c r="AH118" s="125" t="s">
        <v>582</v>
      </c>
      <c r="AI118" s="144" t="s">
        <v>818</v>
      </c>
    </row>
    <row r="119" spans="1:35" s="122" customFormat="1">
      <c r="A119" s="117">
        <v>118</v>
      </c>
      <c r="B119" s="132" t="s">
        <v>362</v>
      </c>
      <c r="C119" s="117" t="s">
        <v>750</v>
      </c>
      <c r="D119" s="64" t="s">
        <v>24</v>
      </c>
      <c r="E119" s="82" t="s">
        <v>39</v>
      </c>
      <c r="F119" s="197" t="s">
        <v>917</v>
      </c>
      <c r="G119" s="280">
        <v>6</v>
      </c>
      <c r="H119" s="80">
        <v>10</v>
      </c>
      <c r="I119" s="69">
        <v>2018</v>
      </c>
      <c r="J119" s="69">
        <v>12</v>
      </c>
      <c r="K119" s="277">
        <v>-12.200234</v>
      </c>
      <c r="L119" s="277">
        <v>123.15001599999999</v>
      </c>
      <c r="M119" s="132" t="s">
        <v>591</v>
      </c>
      <c r="N119" s="132" t="s">
        <v>579</v>
      </c>
      <c r="O119" s="117" t="s">
        <v>756</v>
      </c>
      <c r="P119" s="134">
        <v>4.6792999999999996</v>
      </c>
      <c r="Q119" s="283">
        <v>22.6</v>
      </c>
      <c r="R119" s="283">
        <v>13</v>
      </c>
      <c r="S119" s="283">
        <v>0.05</v>
      </c>
      <c r="T119" s="285" t="s">
        <v>592</v>
      </c>
      <c r="U119" s="283" t="s">
        <v>579</v>
      </c>
      <c r="V119" s="132">
        <v>1</v>
      </c>
      <c r="W119" s="117" t="s">
        <v>398</v>
      </c>
      <c r="X119" s="117" t="s">
        <v>398</v>
      </c>
      <c r="Y119" s="117" t="s">
        <v>398</v>
      </c>
      <c r="Z119" s="145" t="s">
        <v>398</v>
      </c>
      <c r="AA119" s="145" t="s">
        <v>398</v>
      </c>
      <c r="AB119" s="117" t="s">
        <v>398</v>
      </c>
      <c r="AC119" s="246">
        <v>335</v>
      </c>
      <c r="AD119" s="125" t="s">
        <v>906</v>
      </c>
      <c r="AE119" s="140">
        <v>43543</v>
      </c>
      <c r="AF119" s="141">
        <v>0.36944444444444446</v>
      </c>
      <c r="AG119" s="141">
        <v>0.53472222222222221</v>
      </c>
      <c r="AH119" s="125" t="s">
        <v>582</v>
      </c>
      <c r="AI119" s="296" t="s">
        <v>685</v>
      </c>
    </row>
    <row r="120" spans="1:35" s="122" customFormat="1">
      <c r="A120" s="117">
        <v>119</v>
      </c>
      <c r="B120" s="132" t="s">
        <v>362</v>
      </c>
      <c r="C120" s="117" t="s">
        <v>750</v>
      </c>
      <c r="D120" s="64" t="s">
        <v>24</v>
      </c>
      <c r="E120" s="82" t="s">
        <v>39</v>
      </c>
      <c r="F120" s="197" t="s">
        <v>917</v>
      </c>
      <c r="G120" s="280">
        <v>6</v>
      </c>
      <c r="H120" s="80">
        <v>10</v>
      </c>
      <c r="I120" s="69">
        <v>2018</v>
      </c>
      <c r="J120" s="69">
        <v>12</v>
      </c>
      <c r="K120" s="62">
        <v>-12.200234</v>
      </c>
      <c r="L120" s="62">
        <v>123.15001599999999</v>
      </c>
      <c r="M120" s="132" t="s">
        <v>591</v>
      </c>
      <c r="N120" s="132" t="s">
        <v>579</v>
      </c>
      <c r="O120" s="117" t="s">
        <v>756</v>
      </c>
      <c r="P120" s="134">
        <v>10.4329</v>
      </c>
      <c r="Q120" s="283">
        <v>30.3</v>
      </c>
      <c r="R120" s="283">
        <v>13.3</v>
      </c>
      <c r="S120" s="283">
        <v>0.05</v>
      </c>
      <c r="T120" s="285" t="s">
        <v>592</v>
      </c>
      <c r="U120" s="283" t="s">
        <v>579</v>
      </c>
      <c r="V120" s="132">
        <v>1</v>
      </c>
      <c r="W120" s="117" t="s">
        <v>398</v>
      </c>
      <c r="X120" s="117" t="s">
        <v>398</v>
      </c>
      <c r="Y120" s="117" t="s">
        <v>398</v>
      </c>
      <c r="Z120" s="145" t="s">
        <v>398</v>
      </c>
      <c r="AA120" s="145" t="s">
        <v>398</v>
      </c>
      <c r="AB120" s="117" t="s">
        <v>398</v>
      </c>
      <c r="AC120" s="246">
        <v>336</v>
      </c>
      <c r="AD120" s="125" t="s">
        <v>906</v>
      </c>
      <c r="AE120" s="140">
        <v>43543</v>
      </c>
      <c r="AF120" s="141">
        <v>0.36944444444444446</v>
      </c>
      <c r="AG120" s="141">
        <v>0.53472222222222221</v>
      </c>
      <c r="AH120" s="125" t="s">
        <v>582</v>
      </c>
      <c r="AI120" s="247" t="s">
        <v>819</v>
      </c>
    </row>
    <row r="121" spans="1:35" s="122" customFormat="1">
      <c r="A121" s="117">
        <v>120</v>
      </c>
      <c r="B121" s="132" t="s">
        <v>362</v>
      </c>
      <c r="C121" s="117" t="s">
        <v>750</v>
      </c>
      <c r="D121" s="64" t="s">
        <v>24</v>
      </c>
      <c r="E121" s="82" t="s">
        <v>39</v>
      </c>
      <c r="F121" s="197" t="s">
        <v>917</v>
      </c>
      <c r="G121" s="280">
        <v>6</v>
      </c>
      <c r="H121" s="80">
        <v>10</v>
      </c>
      <c r="I121" s="69">
        <v>2018</v>
      </c>
      <c r="J121" s="69">
        <v>12</v>
      </c>
      <c r="K121" s="62">
        <v>-12.200234</v>
      </c>
      <c r="L121" s="62">
        <v>123.15001599999999</v>
      </c>
      <c r="M121" s="132" t="s">
        <v>591</v>
      </c>
      <c r="N121" s="132" t="s">
        <v>579</v>
      </c>
      <c r="O121" s="117" t="s">
        <v>756</v>
      </c>
      <c r="P121" s="287">
        <v>6.2939999999999996</v>
      </c>
      <c r="Q121" s="125">
        <v>43.5</v>
      </c>
      <c r="R121" s="125">
        <v>29.5</v>
      </c>
      <c r="S121" s="125">
        <v>0.04</v>
      </c>
      <c r="T121" s="285" t="s">
        <v>592</v>
      </c>
      <c r="U121" s="283" t="s">
        <v>579</v>
      </c>
      <c r="V121" s="132">
        <v>1</v>
      </c>
      <c r="W121" s="117" t="s">
        <v>398</v>
      </c>
      <c r="X121" s="117" t="s">
        <v>398</v>
      </c>
      <c r="Y121" s="117" t="s">
        <v>398</v>
      </c>
      <c r="Z121" s="145" t="s">
        <v>398</v>
      </c>
      <c r="AA121" s="145" t="s">
        <v>398</v>
      </c>
      <c r="AB121" s="117" t="s">
        <v>398</v>
      </c>
      <c r="AC121" s="246">
        <v>337</v>
      </c>
      <c r="AD121" s="125" t="s">
        <v>906</v>
      </c>
      <c r="AE121" s="140">
        <v>43543</v>
      </c>
      <c r="AF121" s="141">
        <v>0.36944444444444446</v>
      </c>
      <c r="AG121" s="141">
        <v>0.53472222222222221</v>
      </c>
      <c r="AH121" s="125" t="s">
        <v>582</v>
      </c>
      <c r="AI121" s="296" t="s">
        <v>820</v>
      </c>
    </row>
    <row r="122" spans="1:35" s="122" customFormat="1">
      <c r="A122" s="117">
        <v>121</v>
      </c>
      <c r="B122" s="285" t="s">
        <v>362</v>
      </c>
      <c r="C122" s="117" t="s">
        <v>750</v>
      </c>
      <c r="D122" s="64" t="s">
        <v>24</v>
      </c>
      <c r="E122" s="82" t="s">
        <v>39</v>
      </c>
      <c r="F122" s="283" t="s">
        <v>916</v>
      </c>
      <c r="G122" s="280">
        <v>6</v>
      </c>
      <c r="H122" s="80">
        <v>10</v>
      </c>
      <c r="I122" s="69">
        <v>2018</v>
      </c>
      <c r="J122" s="69">
        <v>12</v>
      </c>
      <c r="K122" s="277">
        <v>-12.200234</v>
      </c>
      <c r="L122" s="277">
        <v>123.15001599999999</v>
      </c>
      <c r="M122" s="132" t="s">
        <v>591</v>
      </c>
      <c r="N122" s="132" t="s">
        <v>579</v>
      </c>
      <c r="O122" s="117" t="s">
        <v>756</v>
      </c>
      <c r="P122" s="134">
        <v>22.8</v>
      </c>
      <c r="Q122" s="283">
        <v>66.099999999999994</v>
      </c>
      <c r="R122" s="283">
        <v>37</v>
      </c>
      <c r="S122" s="283">
        <v>0.04</v>
      </c>
      <c r="T122" s="132" t="s">
        <v>592</v>
      </c>
      <c r="U122" s="283" t="s">
        <v>579</v>
      </c>
      <c r="V122" s="132">
        <v>1</v>
      </c>
      <c r="W122" s="117" t="s">
        <v>398</v>
      </c>
      <c r="X122" s="117" t="s">
        <v>398</v>
      </c>
      <c r="Y122" s="117" t="s">
        <v>398</v>
      </c>
      <c r="Z122" s="145" t="s">
        <v>398</v>
      </c>
      <c r="AA122" s="145" t="s">
        <v>398</v>
      </c>
      <c r="AB122" s="117" t="s">
        <v>398</v>
      </c>
      <c r="AC122" s="295">
        <v>338</v>
      </c>
      <c r="AD122" s="125" t="s">
        <v>906</v>
      </c>
      <c r="AE122" s="140">
        <v>43543</v>
      </c>
      <c r="AF122" s="141">
        <v>0.36944444444444446</v>
      </c>
      <c r="AG122" s="291">
        <v>0.53472222222222221</v>
      </c>
      <c r="AH122" s="125" t="s">
        <v>582</v>
      </c>
      <c r="AI122" s="247" t="s">
        <v>685</v>
      </c>
    </row>
    <row r="123" spans="1:35" s="122" customFormat="1">
      <c r="A123" s="117">
        <v>122</v>
      </c>
      <c r="B123" s="132" t="s">
        <v>362</v>
      </c>
      <c r="C123" s="117" t="s">
        <v>750</v>
      </c>
      <c r="D123" s="64" t="s">
        <v>24</v>
      </c>
      <c r="E123" s="82" t="s">
        <v>39</v>
      </c>
      <c r="F123" s="283" t="s">
        <v>916</v>
      </c>
      <c r="G123" s="280">
        <v>6</v>
      </c>
      <c r="H123" s="80">
        <v>10</v>
      </c>
      <c r="I123" s="69">
        <v>2018</v>
      </c>
      <c r="J123" s="69">
        <v>12</v>
      </c>
      <c r="K123" s="277">
        <v>-12.200234</v>
      </c>
      <c r="L123" s="277">
        <v>123.15001599999999</v>
      </c>
      <c r="M123" s="285" t="s">
        <v>591</v>
      </c>
      <c r="N123" s="285" t="s">
        <v>579</v>
      </c>
      <c r="O123" s="117" t="s">
        <v>756</v>
      </c>
      <c r="P123" s="287">
        <v>67</v>
      </c>
      <c r="Q123" s="125">
        <v>72.099999999999994</v>
      </c>
      <c r="R123" s="125">
        <v>44.4</v>
      </c>
      <c r="S123" s="125">
        <v>0.03</v>
      </c>
      <c r="T123" s="285" t="s">
        <v>592</v>
      </c>
      <c r="U123" s="283" t="s">
        <v>579</v>
      </c>
      <c r="V123" s="285">
        <v>1</v>
      </c>
      <c r="W123" s="117" t="s">
        <v>398</v>
      </c>
      <c r="X123" s="117" t="s">
        <v>398</v>
      </c>
      <c r="Y123" s="117" t="s">
        <v>398</v>
      </c>
      <c r="Z123" s="145" t="s">
        <v>398</v>
      </c>
      <c r="AA123" s="145" t="s">
        <v>398</v>
      </c>
      <c r="AB123" s="117" t="s">
        <v>398</v>
      </c>
      <c r="AC123" s="246">
        <v>339</v>
      </c>
      <c r="AD123" s="283" t="s">
        <v>906</v>
      </c>
      <c r="AE123" s="290">
        <v>43543</v>
      </c>
      <c r="AF123" s="291">
        <v>0.36944444444444446</v>
      </c>
      <c r="AG123" s="291">
        <v>0.53472222222222221</v>
      </c>
      <c r="AH123" s="283" t="s">
        <v>582</v>
      </c>
      <c r="AI123" s="247" t="s">
        <v>685</v>
      </c>
    </row>
    <row r="124" spans="1:35" s="122" customFormat="1">
      <c r="A124" s="117">
        <v>123</v>
      </c>
      <c r="B124" s="283" t="s">
        <v>385</v>
      </c>
      <c r="C124" s="117" t="s">
        <v>750</v>
      </c>
      <c r="D124" s="64" t="s">
        <v>24</v>
      </c>
      <c r="E124" s="82" t="s">
        <v>39</v>
      </c>
      <c r="F124" s="197" t="s">
        <v>917</v>
      </c>
      <c r="G124" s="62">
        <v>6</v>
      </c>
      <c r="H124" s="80">
        <v>10</v>
      </c>
      <c r="I124" s="69">
        <v>2018</v>
      </c>
      <c r="J124" s="69">
        <v>7</v>
      </c>
      <c r="K124" s="277">
        <v>-12.216851</v>
      </c>
      <c r="L124" s="277">
        <v>123.150133</v>
      </c>
      <c r="M124" s="132" t="s">
        <v>591</v>
      </c>
      <c r="N124" s="132" t="s">
        <v>579</v>
      </c>
      <c r="O124" s="132" t="s">
        <v>1073</v>
      </c>
      <c r="P124" s="287">
        <v>0.45179999999999998</v>
      </c>
      <c r="Q124" s="125">
        <v>10.5</v>
      </c>
      <c r="R124" s="125">
        <v>3</v>
      </c>
      <c r="S124" s="125">
        <v>0.02</v>
      </c>
      <c r="T124" s="132" t="s">
        <v>592</v>
      </c>
      <c r="U124" s="125" t="s">
        <v>579</v>
      </c>
      <c r="V124" s="132">
        <v>1</v>
      </c>
      <c r="W124" s="117" t="s">
        <v>398</v>
      </c>
      <c r="X124" s="117" t="s">
        <v>398</v>
      </c>
      <c r="Y124" s="117" t="s">
        <v>398</v>
      </c>
      <c r="Z124" s="117" t="s">
        <v>398</v>
      </c>
      <c r="AA124" s="117" t="s">
        <v>398</v>
      </c>
      <c r="AB124" s="117" t="s">
        <v>398</v>
      </c>
      <c r="AC124" s="297">
        <v>304</v>
      </c>
      <c r="AD124" s="125" t="s">
        <v>906</v>
      </c>
      <c r="AE124" s="140">
        <v>43543</v>
      </c>
      <c r="AF124" s="141">
        <v>0.36944444444444446</v>
      </c>
      <c r="AG124" s="291">
        <v>0.53472222222222221</v>
      </c>
      <c r="AH124" s="125" t="s">
        <v>582</v>
      </c>
      <c r="AI124" s="247" t="s">
        <v>821</v>
      </c>
    </row>
    <row r="125" spans="1:35" s="122" customFormat="1">
      <c r="A125" s="117">
        <v>124</v>
      </c>
      <c r="B125" s="283" t="s">
        <v>385</v>
      </c>
      <c r="C125" s="117" t="s">
        <v>750</v>
      </c>
      <c r="D125" s="64" t="s">
        <v>24</v>
      </c>
      <c r="E125" s="82" t="s">
        <v>39</v>
      </c>
      <c r="F125" s="197" t="s">
        <v>917</v>
      </c>
      <c r="G125" s="277">
        <v>6</v>
      </c>
      <c r="H125" s="80">
        <v>10</v>
      </c>
      <c r="I125" s="69">
        <v>2018</v>
      </c>
      <c r="J125" s="69">
        <v>7</v>
      </c>
      <c r="K125" s="62">
        <v>-12.216851</v>
      </c>
      <c r="L125" s="62">
        <v>123.150133</v>
      </c>
      <c r="M125" s="132" t="s">
        <v>591</v>
      </c>
      <c r="N125" s="285" t="s">
        <v>597</v>
      </c>
      <c r="O125" s="132" t="s">
        <v>942</v>
      </c>
      <c r="P125" s="134">
        <v>49.7027</v>
      </c>
      <c r="Q125" s="283">
        <v>19.5</v>
      </c>
      <c r="R125" s="284">
        <v>9</v>
      </c>
      <c r="S125" s="283">
        <v>0.9</v>
      </c>
      <c r="T125" s="285" t="s">
        <v>585</v>
      </c>
      <c r="U125" s="283" t="s">
        <v>686</v>
      </c>
      <c r="V125" s="132">
        <v>1</v>
      </c>
      <c r="W125" s="117" t="s">
        <v>398</v>
      </c>
      <c r="X125" s="117" t="s">
        <v>398</v>
      </c>
      <c r="Y125" s="117" t="s">
        <v>398</v>
      </c>
      <c r="Z125" s="117" t="s">
        <v>398</v>
      </c>
      <c r="AA125" s="117" t="s">
        <v>398</v>
      </c>
      <c r="AB125" s="117" t="s">
        <v>398</v>
      </c>
      <c r="AC125" s="297">
        <v>306</v>
      </c>
      <c r="AD125" s="125" t="s">
        <v>906</v>
      </c>
      <c r="AE125" s="140">
        <v>43543</v>
      </c>
      <c r="AF125" s="141">
        <v>0.36944444444444446</v>
      </c>
      <c r="AG125" s="141">
        <v>0.53472222222222221</v>
      </c>
      <c r="AH125" s="125" t="s">
        <v>582</v>
      </c>
      <c r="AI125" s="247" t="s">
        <v>822</v>
      </c>
    </row>
  </sheetData>
  <sortState ref="A2:AI125">
    <sortCondition ref="A2:A125"/>
  </sortState>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A1:R1598"/>
  <sheetViews>
    <sheetView workbookViewId="0">
      <selection activeCell="C14" sqref="C14"/>
    </sheetView>
  </sheetViews>
  <sheetFormatPr defaultColWidth="8.875" defaultRowHeight="15.75"/>
  <cols>
    <col min="1" max="1" width="4.875" style="226" bestFit="1" customWidth="1"/>
    <col min="2" max="2" width="12.25" style="226" bestFit="1" customWidth="1"/>
    <col min="3" max="3" width="5" style="226" bestFit="1" customWidth="1"/>
    <col min="4" max="4" width="8.5" style="228" bestFit="1" customWidth="1"/>
    <col min="5" max="5" width="23.625" style="228" bestFit="1" customWidth="1"/>
    <col min="6" max="6" width="12.75" style="228" bestFit="1" customWidth="1"/>
    <col min="7" max="7" width="18.125" style="228" bestFit="1" customWidth="1"/>
    <col min="10" max="10" width="10.625" bestFit="1" customWidth="1"/>
  </cols>
  <sheetData>
    <row r="1" spans="1:18" ht="15.75" customHeight="1">
      <c r="A1" s="223" t="s">
        <v>0</v>
      </c>
      <c r="B1" s="223" t="s">
        <v>1000</v>
      </c>
      <c r="C1" s="224" t="s">
        <v>537</v>
      </c>
      <c r="D1" s="225" t="s">
        <v>539</v>
      </c>
      <c r="E1" s="225" t="s">
        <v>992</v>
      </c>
      <c r="F1" s="225" t="s">
        <v>823</v>
      </c>
      <c r="G1" s="225" t="s">
        <v>993</v>
      </c>
    </row>
    <row r="2" spans="1:18">
      <c r="A2" s="226">
        <v>1</v>
      </c>
      <c r="B2" s="226" t="s">
        <v>24</v>
      </c>
      <c r="C2" s="227" t="s">
        <v>591</v>
      </c>
      <c r="D2" s="228" t="s">
        <v>597</v>
      </c>
      <c r="E2" s="229" t="s">
        <v>994</v>
      </c>
      <c r="F2" s="228" t="s">
        <v>995</v>
      </c>
      <c r="G2">
        <v>112</v>
      </c>
    </row>
    <row r="3" spans="1:18">
      <c r="A3" s="226">
        <v>2</v>
      </c>
      <c r="B3" s="226" t="s">
        <v>24</v>
      </c>
      <c r="C3" s="227" t="s">
        <v>591</v>
      </c>
      <c r="D3" s="228" t="s">
        <v>1016</v>
      </c>
      <c r="E3" s="229" t="s">
        <v>1017</v>
      </c>
      <c r="F3" s="228" t="s">
        <v>995</v>
      </c>
      <c r="G3">
        <v>1866</v>
      </c>
    </row>
    <row r="4" spans="1:18">
      <c r="A4" s="226">
        <v>3</v>
      </c>
      <c r="B4" s="226" t="s">
        <v>24</v>
      </c>
      <c r="C4" s="227" t="s">
        <v>591</v>
      </c>
      <c r="D4" s="228" t="s">
        <v>597</v>
      </c>
      <c r="E4" s="229" t="s">
        <v>994</v>
      </c>
      <c r="F4" s="228" t="s">
        <v>996</v>
      </c>
      <c r="G4">
        <v>18</v>
      </c>
      <c r="H4" s="124"/>
      <c r="I4" s="232"/>
      <c r="J4" s="232"/>
      <c r="K4" s="232"/>
      <c r="L4" s="232"/>
      <c r="M4" s="232"/>
      <c r="N4" s="232"/>
      <c r="O4" s="232"/>
      <c r="P4" s="232"/>
      <c r="Q4" s="232"/>
      <c r="R4" s="232"/>
    </row>
    <row r="5" spans="1:18">
      <c r="A5" s="226">
        <v>4</v>
      </c>
      <c r="B5" s="226" t="s">
        <v>24</v>
      </c>
      <c r="C5" s="227" t="s">
        <v>591</v>
      </c>
      <c r="D5" s="228" t="s">
        <v>1016</v>
      </c>
      <c r="E5" s="229" t="s">
        <v>1017</v>
      </c>
      <c r="F5" s="228" t="s">
        <v>996</v>
      </c>
      <c r="G5">
        <v>746</v>
      </c>
      <c r="H5" s="124"/>
      <c r="I5" s="228"/>
      <c r="J5" s="232"/>
      <c r="K5" s="232"/>
      <c r="L5" s="232"/>
      <c r="M5" s="232"/>
      <c r="N5" s="232"/>
      <c r="O5" s="232"/>
      <c r="P5" s="232"/>
      <c r="Q5" s="232"/>
      <c r="R5" s="232"/>
    </row>
    <row r="6" spans="1:18">
      <c r="A6" s="226">
        <v>5</v>
      </c>
      <c r="B6" s="226" t="s">
        <v>24</v>
      </c>
      <c r="C6" s="227" t="s">
        <v>591</v>
      </c>
      <c r="D6" s="228" t="s">
        <v>597</v>
      </c>
      <c r="E6" s="229" t="s">
        <v>994</v>
      </c>
      <c r="F6" s="228" t="s">
        <v>997</v>
      </c>
      <c r="G6">
        <v>5</v>
      </c>
      <c r="H6" s="124"/>
      <c r="J6" s="232"/>
      <c r="K6" s="232"/>
      <c r="L6" s="232"/>
      <c r="M6" s="232"/>
      <c r="N6" s="232"/>
      <c r="O6" s="232"/>
      <c r="P6" s="232"/>
      <c r="Q6" s="232"/>
      <c r="R6" s="232"/>
    </row>
    <row r="7" spans="1:18">
      <c r="A7" s="226">
        <v>6</v>
      </c>
      <c r="B7" s="226" t="s">
        <v>24</v>
      </c>
      <c r="C7" s="227" t="s">
        <v>591</v>
      </c>
      <c r="D7" s="228" t="s">
        <v>1016</v>
      </c>
      <c r="E7" s="229" t="s">
        <v>1017</v>
      </c>
      <c r="F7" s="228" t="s">
        <v>997</v>
      </c>
      <c r="G7">
        <v>150</v>
      </c>
      <c r="H7" s="124"/>
      <c r="I7" s="230"/>
      <c r="J7" s="232"/>
      <c r="K7" s="232"/>
      <c r="L7" s="232"/>
      <c r="M7" s="232"/>
      <c r="N7" s="232"/>
      <c r="O7" s="232"/>
      <c r="P7" s="232"/>
      <c r="Q7" s="232"/>
      <c r="R7" s="232"/>
    </row>
    <row r="8" spans="1:18">
      <c r="A8" s="226">
        <v>7</v>
      </c>
      <c r="B8" s="226" t="s">
        <v>24</v>
      </c>
      <c r="C8" s="227" t="s">
        <v>591</v>
      </c>
      <c r="D8" s="228" t="s">
        <v>597</v>
      </c>
      <c r="E8" s="229" t="s">
        <v>994</v>
      </c>
      <c r="F8" s="230" t="s">
        <v>999</v>
      </c>
      <c r="G8">
        <v>1</v>
      </c>
      <c r="H8" s="124"/>
      <c r="I8" s="230"/>
      <c r="J8" s="230"/>
      <c r="K8" s="232"/>
      <c r="L8" s="232"/>
      <c r="M8" s="232"/>
      <c r="N8" s="232"/>
      <c r="O8" s="232"/>
      <c r="P8" s="232"/>
      <c r="Q8" s="232"/>
      <c r="R8" s="232"/>
    </row>
    <row r="9" spans="1:18">
      <c r="A9" s="226">
        <v>8</v>
      </c>
      <c r="B9" s="226" t="s">
        <v>24</v>
      </c>
      <c r="C9" s="227" t="s">
        <v>591</v>
      </c>
      <c r="D9" s="228" t="s">
        <v>1016</v>
      </c>
      <c r="E9" s="229" t="s">
        <v>1017</v>
      </c>
      <c r="F9" s="230" t="s">
        <v>999</v>
      </c>
      <c r="G9">
        <v>70</v>
      </c>
      <c r="H9" s="124"/>
      <c r="I9" s="232"/>
      <c r="J9" s="232"/>
      <c r="K9" s="232"/>
      <c r="L9" s="232"/>
      <c r="M9" s="232"/>
      <c r="N9" s="232"/>
      <c r="O9" s="232"/>
      <c r="P9" s="232"/>
      <c r="Q9" s="232"/>
      <c r="R9" s="232"/>
    </row>
    <row r="10" spans="1:18">
      <c r="A10" s="226">
        <v>9</v>
      </c>
      <c r="B10" s="226" t="s">
        <v>24</v>
      </c>
      <c r="C10" s="227" t="s">
        <v>591</v>
      </c>
      <c r="D10" s="228" t="s">
        <v>597</v>
      </c>
      <c r="E10" s="229" t="s">
        <v>994</v>
      </c>
      <c r="F10" s="230" t="s">
        <v>998</v>
      </c>
      <c r="G10">
        <v>1</v>
      </c>
      <c r="H10" s="124"/>
      <c r="I10" s="232"/>
      <c r="J10" s="232"/>
      <c r="K10" s="232"/>
      <c r="L10" s="232"/>
      <c r="M10" s="232"/>
      <c r="N10" s="232"/>
      <c r="O10" s="232"/>
      <c r="P10" s="232"/>
      <c r="Q10" s="232"/>
      <c r="R10" s="232"/>
    </row>
    <row r="11" spans="1:18">
      <c r="A11" s="226">
        <v>10</v>
      </c>
      <c r="B11" s="226" t="s">
        <v>24</v>
      </c>
      <c r="C11" s="227" t="s">
        <v>591</v>
      </c>
      <c r="D11" s="228" t="s">
        <v>1016</v>
      </c>
      <c r="E11" s="229" t="s">
        <v>1017</v>
      </c>
      <c r="F11" s="230" t="s">
        <v>998</v>
      </c>
      <c r="G11">
        <v>50</v>
      </c>
      <c r="H11" s="124"/>
      <c r="I11" s="232"/>
      <c r="J11" s="232"/>
      <c r="K11" s="232"/>
      <c r="L11" s="232"/>
      <c r="M11" s="232"/>
      <c r="N11" s="232"/>
      <c r="O11" s="232"/>
      <c r="P11" s="232"/>
      <c r="Q11" s="232"/>
      <c r="R11" s="232"/>
    </row>
    <row r="12" spans="1:18">
      <c r="A12" s="124"/>
      <c r="B12" s="231"/>
      <c r="C12" s="124"/>
      <c r="D12" s="124"/>
      <c r="E12" s="231"/>
      <c r="F12" s="230"/>
      <c r="G12" s="124"/>
      <c r="H12" s="124"/>
      <c r="I12" s="232"/>
      <c r="J12" s="232"/>
      <c r="K12" s="232"/>
      <c r="L12" s="232"/>
      <c r="M12" s="232"/>
      <c r="N12" s="232"/>
      <c r="O12" s="232"/>
      <c r="P12" s="232"/>
      <c r="Q12" s="232"/>
      <c r="R12" s="232"/>
    </row>
    <row r="13" spans="1:18">
      <c r="A13" s="124"/>
      <c r="B13" s="231"/>
      <c r="C13" s="124"/>
      <c r="D13" s="124"/>
      <c r="E13" s="231"/>
      <c r="F13" s="124"/>
      <c r="G13" s="124"/>
      <c r="H13" s="124"/>
      <c r="I13" s="232"/>
      <c r="J13" s="232"/>
      <c r="K13" s="232"/>
      <c r="L13" s="232"/>
      <c r="M13" s="232"/>
      <c r="N13" s="232"/>
      <c r="O13" s="232"/>
      <c r="P13" s="232"/>
      <c r="Q13" s="232"/>
      <c r="R13" s="232"/>
    </row>
    <row r="14" spans="1:18">
      <c r="A14" s="124"/>
      <c r="B14" s="231"/>
      <c r="C14" s="124"/>
      <c r="D14" s="124"/>
      <c r="E14" s="231"/>
      <c r="F14" s="124"/>
      <c r="G14" s="124"/>
      <c r="H14" s="124"/>
      <c r="I14" s="232"/>
      <c r="J14" s="232"/>
      <c r="K14" s="232"/>
      <c r="L14" s="232"/>
      <c r="M14" s="232"/>
      <c r="N14" s="232"/>
      <c r="O14" s="232"/>
      <c r="P14" s="232"/>
      <c r="Q14" s="232"/>
      <c r="R14" s="232"/>
    </row>
    <row r="15" spans="1:18">
      <c r="A15" s="124"/>
      <c r="B15" s="231"/>
      <c r="C15" s="124"/>
      <c r="D15" s="124"/>
      <c r="E15" s="231"/>
      <c r="F15" s="124"/>
      <c r="G15" s="124"/>
      <c r="H15" s="124"/>
      <c r="I15" s="232"/>
      <c r="J15" s="232"/>
      <c r="K15" s="232"/>
      <c r="L15" s="232"/>
      <c r="M15" s="232"/>
      <c r="N15" s="232"/>
      <c r="O15" s="232"/>
      <c r="P15" s="232"/>
      <c r="Q15" s="232"/>
      <c r="R15" s="232"/>
    </row>
    <row r="16" spans="1:18">
      <c r="A16" s="124"/>
      <c r="B16" s="231"/>
      <c r="C16" s="124"/>
      <c r="D16" s="124"/>
      <c r="E16" s="231"/>
      <c r="F16" s="124"/>
      <c r="G16" s="124"/>
      <c r="H16" s="124"/>
      <c r="I16" s="232"/>
      <c r="J16" s="232"/>
      <c r="K16" s="232"/>
      <c r="L16" s="232"/>
      <c r="M16" s="232"/>
      <c r="N16" s="232"/>
      <c r="O16" s="232"/>
      <c r="P16" s="232"/>
      <c r="Q16" s="232"/>
      <c r="R16" s="232"/>
    </row>
    <row r="17" spans="1:18">
      <c r="A17" s="124"/>
      <c r="B17" s="231"/>
      <c r="C17" s="124"/>
      <c r="D17" s="124"/>
      <c r="E17" s="231"/>
      <c r="F17" s="124"/>
      <c r="G17" s="124"/>
      <c r="H17" s="124"/>
      <c r="I17" s="232"/>
      <c r="J17" s="232"/>
      <c r="K17" s="232"/>
      <c r="L17" s="232"/>
      <c r="M17" s="232"/>
      <c r="N17" s="232"/>
      <c r="O17" s="232"/>
      <c r="P17" s="232"/>
      <c r="Q17" s="232"/>
      <c r="R17" s="232"/>
    </row>
    <row r="18" spans="1:18">
      <c r="A18" s="124"/>
      <c r="B18" s="231"/>
      <c r="C18" s="124"/>
      <c r="D18" s="124"/>
      <c r="E18" s="231"/>
      <c r="F18" s="124"/>
      <c r="G18" s="124"/>
      <c r="H18" s="124"/>
      <c r="I18" s="232"/>
      <c r="J18" s="232"/>
      <c r="K18" s="232"/>
      <c r="L18" s="232"/>
      <c r="M18" s="232"/>
      <c r="N18" s="232"/>
      <c r="O18" s="232"/>
      <c r="P18" s="232"/>
      <c r="Q18" s="232"/>
      <c r="R18" s="232"/>
    </row>
    <row r="19" spans="1:18">
      <c r="A19" s="124"/>
      <c r="B19" s="231"/>
      <c r="C19" s="124"/>
      <c r="D19" s="124"/>
      <c r="E19" s="231"/>
      <c r="F19" s="124"/>
      <c r="G19" s="124"/>
      <c r="H19" s="124"/>
      <c r="I19" s="232"/>
      <c r="J19" s="232"/>
      <c r="K19" s="232"/>
      <c r="L19" s="232"/>
      <c r="M19" s="232"/>
      <c r="N19" s="232"/>
      <c r="O19" s="232"/>
      <c r="P19" s="232"/>
      <c r="Q19" s="232"/>
      <c r="R19" s="232"/>
    </row>
    <row r="20" spans="1:18">
      <c r="A20" s="124"/>
      <c r="B20" s="231"/>
      <c r="C20" s="124"/>
      <c r="D20" s="124"/>
      <c r="E20" s="231"/>
      <c r="F20" s="124"/>
      <c r="G20" s="124"/>
      <c r="H20" s="124"/>
      <c r="I20" s="232"/>
      <c r="J20" s="232"/>
      <c r="K20" s="232"/>
      <c r="L20" s="232"/>
      <c r="M20" s="232"/>
      <c r="N20" s="232"/>
      <c r="O20" s="232"/>
      <c r="P20" s="232"/>
      <c r="Q20" s="232"/>
      <c r="R20" s="232"/>
    </row>
    <row r="21" spans="1:18">
      <c r="A21" s="124"/>
      <c r="B21" s="231"/>
      <c r="C21" s="124"/>
      <c r="D21" s="124"/>
      <c r="E21" s="231"/>
      <c r="F21" s="124"/>
      <c r="G21" s="124"/>
      <c r="H21" s="124"/>
      <c r="I21" s="232"/>
      <c r="J21" s="232"/>
      <c r="K21" s="232"/>
      <c r="L21" s="232"/>
      <c r="M21" s="232"/>
      <c r="N21" s="232"/>
      <c r="O21" s="232"/>
      <c r="P21" s="232"/>
      <c r="Q21" s="232"/>
      <c r="R21" s="232"/>
    </row>
    <row r="22" spans="1:18">
      <c r="A22" s="124"/>
      <c r="B22" s="231"/>
      <c r="C22" s="124"/>
      <c r="D22" s="124"/>
      <c r="E22" s="231"/>
      <c r="F22" s="124"/>
      <c r="G22" s="124"/>
      <c r="H22" s="124"/>
      <c r="I22" s="232"/>
      <c r="J22" s="232"/>
      <c r="K22" s="232"/>
      <c r="L22" s="232"/>
      <c r="M22" s="232"/>
      <c r="N22" s="232"/>
      <c r="O22" s="232"/>
      <c r="P22" s="232"/>
      <c r="Q22" s="232"/>
      <c r="R22" s="232"/>
    </row>
    <row r="23" spans="1:18">
      <c r="A23" s="124"/>
      <c r="B23" s="231"/>
      <c r="C23" s="124"/>
      <c r="D23" s="124"/>
      <c r="E23" s="231"/>
      <c r="F23" s="124"/>
      <c r="G23" s="124"/>
      <c r="H23" s="124"/>
      <c r="I23" s="232"/>
      <c r="J23" s="232"/>
      <c r="K23" s="232"/>
      <c r="L23" s="232"/>
      <c r="M23" s="232"/>
      <c r="N23" s="232"/>
      <c r="O23" s="232"/>
      <c r="P23" s="232"/>
      <c r="Q23" s="232"/>
      <c r="R23" s="232"/>
    </row>
    <row r="24" spans="1:18">
      <c r="A24" s="124"/>
      <c r="B24" s="231"/>
      <c r="C24" s="124"/>
      <c r="D24" s="124"/>
      <c r="E24" s="231"/>
      <c r="F24" s="124"/>
      <c r="G24" s="124"/>
      <c r="H24" s="124"/>
      <c r="I24" s="232"/>
      <c r="J24" s="232"/>
      <c r="K24" s="232"/>
      <c r="L24" s="232"/>
      <c r="M24" s="232"/>
      <c r="N24" s="232"/>
      <c r="O24" s="232"/>
      <c r="P24" s="232"/>
      <c r="Q24" s="232"/>
      <c r="R24" s="232"/>
    </row>
    <row r="25" spans="1:18">
      <c r="A25" s="124"/>
      <c r="B25" s="231"/>
      <c r="C25" s="124"/>
      <c r="D25" s="124"/>
      <c r="E25" s="231"/>
      <c r="F25" s="124"/>
      <c r="G25" s="124"/>
      <c r="H25" s="124"/>
      <c r="I25" s="232"/>
      <c r="J25" s="232"/>
      <c r="K25" s="232"/>
      <c r="L25" s="232"/>
      <c r="M25" s="232"/>
      <c r="N25" s="232"/>
      <c r="O25" s="232"/>
      <c r="P25" s="232"/>
      <c r="Q25" s="232"/>
      <c r="R25" s="232"/>
    </row>
    <row r="26" spans="1:18">
      <c r="A26" s="124"/>
      <c r="B26" s="231"/>
      <c r="C26" s="124"/>
      <c r="D26" s="124"/>
      <c r="E26" s="231"/>
      <c r="F26" s="124"/>
      <c r="G26" s="124"/>
      <c r="H26" s="124"/>
      <c r="I26" s="232"/>
      <c r="J26" s="231"/>
      <c r="K26" s="124"/>
      <c r="L26" s="231"/>
      <c r="M26" s="124"/>
      <c r="N26" s="124"/>
      <c r="O26" s="231"/>
      <c r="P26" s="231"/>
      <c r="Q26" s="232"/>
      <c r="R26" s="232"/>
    </row>
    <row r="27" spans="1:18">
      <c r="A27" s="124"/>
      <c r="B27" s="231"/>
      <c r="C27" s="124"/>
      <c r="D27" s="124"/>
      <c r="E27" s="231"/>
      <c r="F27" s="124"/>
      <c r="G27" s="124"/>
      <c r="H27" s="124"/>
      <c r="I27" s="232"/>
      <c r="J27" s="231"/>
      <c r="K27" s="124"/>
      <c r="L27" s="231"/>
      <c r="M27" s="124"/>
      <c r="N27" s="124"/>
      <c r="O27" s="231"/>
      <c r="P27" s="231"/>
      <c r="Q27" s="232"/>
      <c r="R27" s="232"/>
    </row>
    <row r="28" spans="1:18">
      <c r="A28" s="124"/>
      <c r="B28" s="231"/>
      <c r="C28" s="124"/>
      <c r="D28" s="124"/>
      <c r="E28" s="231"/>
      <c r="F28" s="124"/>
      <c r="G28" s="124"/>
      <c r="H28" s="124"/>
      <c r="I28" s="232"/>
      <c r="J28" s="231"/>
      <c r="K28" s="124"/>
      <c r="L28" s="231"/>
      <c r="M28" s="124"/>
      <c r="N28" s="124"/>
      <c r="O28" s="231"/>
      <c r="P28" s="231"/>
      <c r="Q28" s="232"/>
      <c r="R28" s="232"/>
    </row>
    <row r="29" spans="1:18">
      <c r="A29" s="124"/>
      <c r="B29" s="231"/>
      <c r="C29" s="124"/>
      <c r="D29" s="124"/>
      <c r="E29" s="231"/>
      <c r="F29" s="124"/>
      <c r="G29" s="124"/>
      <c r="H29" s="124"/>
      <c r="I29" s="232"/>
      <c r="J29" s="231"/>
      <c r="K29" s="124"/>
      <c r="L29" s="231"/>
      <c r="M29" s="124"/>
      <c r="N29" s="124"/>
      <c r="O29" s="231"/>
      <c r="P29" s="231"/>
      <c r="Q29" s="232"/>
      <c r="R29" s="232"/>
    </row>
    <row r="30" spans="1:18">
      <c r="A30" s="124"/>
      <c r="B30" s="231"/>
      <c r="C30" s="124"/>
      <c r="D30" s="124"/>
      <c r="E30" s="231"/>
      <c r="F30" s="124"/>
      <c r="G30" s="124"/>
      <c r="H30" s="124"/>
      <c r="I30" s="232"/>
      <c r="J30" s="231"/>
      <c r="K30" s="124"/>
      <c r="L30" s="231"/>
      <c r="M30" s="124"/>
      <c r="N30" s="124"/>
      <c r="O30" s="231"/>
      <c r="P30" s="231"/>
      <c r="Q30" s="232"/>
      <c r="R30" s="232"/>
    </row>
    <row r="31" spans="1:18">
      <c r="A31" s="124"/>
      <c r="B31" s="231"/>
      <c r="C31" s="124"/>
      <c r="D31" s="124"/>
      <c r="E31" s="231"/>
      <c r="F31" s="124"/>
      <c r="G31" s="124"/>
      <c r="H31" s="124"/>
      <c r="I31" s="232"/>
      <c r="J31" s="124"/>
      <c r="K31" s="124"/>
      <c r="L31" s="124"/>
      <c r="M31" s="124"/>
      <c r="N31" s="124"/>
      <c r="O31" s="231"/>
      <c r="P31" s="231"/>
      <c r="Q31" s="232"/>
      <c r="R31" s="232"/>
    </row>
    <row r="32" spans="1:18">
      <c r="A32" s="124"/>
      <c r="B32" s="231"/>
      <c r="C32" s="124"/>
      <c r="D32" s="124"/>
      <c r="E32" s="231"/>
      <c r="F32" s="124"/>
      <c r="G32" s="124"/>
      <c r="H32" s="124"/>
      <c r="I32" s="232"/>
      <c r="J32" s="124"/>
      <c r="K32" s="124"/>
      <c r="L32" s="124"/>
      <c r="M32" s="124"/>
      <c r="N32" s="124"/>
      <c r="O32" s="231"/>
      <c r="P32" s="231"/>
      <c r="Q32" s="232"/>
      <c r="R32" s="232"/>
    </row>
    <row r="33" spans="1:18">
      <c r="A33" s="124"/>
      <c r="B33" s="231"/>
      <c r="C33" s="124"/>
      <c r="D33" s="124"/>
      <c r="E33" s="231"/>
      <c r="F33" s="124"/>
      <c r="G33" s="124"/>
      <c r="H33" s="124"/>
      <c r="I33" s="232"/>
      <c r="J33" s="124"/>
      <c r="K33" s="124"/>
      <c r="L33" s="124"/>
      <c r="M33" s="124"/>
      <c r="N33" s="124"/>
      <c r="O33" s="231"/>
      <c r="P33" s="231"/>
      <c r="Q33" s="232"/>
      <c r="R33" s="232"/>
    </row>
    <row r="34" spans="1:18">
      <c r="A34" s="124"/>
      <c r="B34" s="231"/>
      <c r="C34" s="124"/>
      <c r="D34" s="124"/>
      <c r="E34" s="231"/>
      <c r="F34" s="124"/>
      <c r="G34" s="124"/>
      <c r="H34" s="124"/>
      <c r="I34" s="232"/>
      <c r="J34" s="124"/>
      <c r="K34" s="124"/>
      <c r="L34" s="124"/>
      <c r="M34" s="124"/>
      <c r="N34" s="124"/>
      <c r="O34" s="231"/>
      <c r="P34" s="231"/>
      <c r="Q34" s="232"/>
      <c r="R34" s="232"/>
    </row>
    <row r="35" spans="1:18">
      <c r="A35" s="124"/>
      <c r="B35" s="231"/>
      <c r="C35" s="124"/>
      <c r="D35" s="124"/>
      <c r="E35" s="231"/>
      <c r="F35" s="124"/>
      <c r="G35" s="124"/>
      <c r="H35" s="124"/>
      <c r="I35" s="232"/>
      <c r="J35" s="231"/>
      <c r="K35" s="124"/>
      <c r="L35" s="231"/>
      <c r="M35" s="124"/>
      <c r="N35" s="124"/>
      <c r="O35" s="231"/>
      <c r="P35" s="231"/>
      <c r="Q35" s="232"/>
      <c r="R35" s="232"/>
    </row>
    <row r="36" spans="1:18">
      <c r="A36" s="124"/>
      <c r="B36" s="231"/>
      <c r="C36" s="124"/>
      <c r="D36" s="124"/>
      <c r="E36" s="231"/>
      <c r="F36" s="124"/>
      <c r="G36" s="124"/>
      <c r="H36" s="124"/>
      <c r="I36" s="232"/>
      <c r="J36" s="231"/>
      <c r="K36" s="124"/>
      <c r="L36" s="231"/>
      <c r="M36" s="124"/>
      <c r="N36" s="124"/>
      <c r="O36" s="231"/>
      <c r="P36" s="231"/>
      <c r="Q36" s="232"/>
      <c r="R36" s="232"/>
    </row>
    <row r="37" spans="1:18">
      <c r="A37" s="124"/>
      <c r="B37" s="231"/>
      <c r="C37" s="124"/>
      <c r="D37" s="124"/>
      <c r="E37" s="231"/>
      <c r="F37" s="124"/>
      <c r="G37" s="124"/>
      <c r="H37" s="124"/>
      <c r="I37" s="232"/>
      <c r="J37" s="231"/>
      <c r="K37" s="124"/>
      <c r="L37" s="231"/>
      <c r="M37" s="124"/>
      <c r="N37" s="124"/>
      <c r="O37" s="231"/>
      <c r="P37" s="231"/>
      <c r="Q37" s="232"/>
      <c r="R37" s="232"/>
    </row>
    <row r="38" spans="1:18">
      <c r="A38" s="124"/>
      <c r="B38" s="231"/>
      <c r="C38" s="124"/>
      <c r="D38" s="124"/>
      <c r="E38" s="231"/>
      <c r="F38" s="124"/>
      <c r="G38" s="124"/>
      <c r="H38" s="124"/>
      <c r="I38" s="232"/>
      <c r="J38" s="231"/>
      <c r="K38" s="124"/>
      <c r="L38" s="231"/>
      <c r="M38" s="124"/>
      <c r="N38" s="124"/>
      <c r="O38" s="231"/>
      <c r="P38" s="231"/>
      <c r="Q38" s="232"/>
      <c r="R38" s="232"/>
    </row>
    <row r="39" spans="1:18">
      <c r="A39" s="124"/>
      <c r="B39" s="231"/>
      <c r="C39" s="124"/>
      <c r="D39" s="124"/>
      <c r="E39" s="231"/>
      <c r="F39" s="124"/>
      <c r="G39" s="124"/>
      <c r="H39" s="124"/>
      <c r="I39" s="232"/>
      <c r="J39" s="231"/>
      <c r="K39" s="124"/>
      <c r="L39" s="231"/>
      <c r="M39" s="124"/>
      <c r="N39" s="124"/>
      <c r="O39" s="231"/>
      <c r="P39" s="231"/>
      <c r="Q39" s="232"/>
      <c r="R39" s="232"/>
    </row>
    <row r="40" spans="1:18">
      <c r="A40" s="124"/>
      <c r="B40" s="231"/>
      <c r="C40" s="124"/>
      <c r="D40" s="124"/>
      <c r="E40" s="231"/>
      <c r="F40" s="124"/>
      <c r="G40" s="124"/>
      <c r="H40" s="124"/>
      <c r="I40" s="232"/>
      <c r="J40" s="231"/>
      <c r="K40" s="124"/>
      <c r="L40" s="231"/>
      <c r="M40" s="124"/>
      <c r="N40" s="124"/>
      <c r="O40" s="231"/>
      <c r="P40" s="231"/>
      <c r="Q40" s="232"/>
      <c r="R40" s="232"/>
    </row>
    <row r="41" spans="1:18">
      <c r="A41" s="124"/>
      <c r="B41" s="231"/>
      <c r="C41" s="124"/>
      <c r="D41" s="124"/>
      <c r="E41" s="231"/>
      <c r="F41" s="124"/>
      <c r="G41" s="124"/>
      <c r="H41" s="124"/>
      <c r="I41" s="232"/>
      <c r="J41" s="231"/>
      <c r="K41" s="124"/>
      <c r="L41" s="231"/>
      <c r="M41" s="124"/>
      <c r="N41" s="124"/>
      <c r="O41" s="231"/>
      <c r="P41" s="231"/>
      <c r="Q41" s="232"/>
      <c r="R41" s="232"/>
    </row>
    <row r="42" spans="1:18">
      <c r="A42" s="124"/>
      <c r="B42" s="231"/>
      <c r="C42" s="124"/>
      <c r="D42" s="124"/>
      <c r="E42" s="231"/>
      <c r="F42" s="124"/>
      <c r="G42" s="124"/>
      <c r="H42" s="124"/>
      <c r="I42" s="232"/>
      <c r="J42" s="231"/>
      <c r="K42" s="124"/>
      <c r="L42" s="231"/>
      <c r="M42" s="124"/>
      <c r="N42" s="124"/>
      <c r="O42" s="231"/>
      <c r="P42" s="231"/>
      <c r="Q42" s="232"/>
      <c r="R42" s="232"/>
    </row>
    <row r="43" spans="1:18">
      <c r="A43" s="124"/>
      <c r="B43" s="231"/>
      <c r="C43" s="124"/>
      <c r="D43" s="124"/>
      <c r="E43" s="231"/>
      <c r="F43" s="124"/>
      <c r="G43" s="124"/>
      <c r="H43" s="124"/>
      <c r="I43" s="232"/>
      <c r="J43" s="231"/>
      <c r="K43" s="124"/>
      <c r="L43" s="231"/>
      <c r="M43" s="124"/>
      <c r="N43" s="124"/>
      <c r="O43" s="231"/>
      <c r="P43" s="231"/>
      <c r="Q43" s="232"/>
      <c r="R43" s="232"/>
    </row>
    <row r="44" spans="1:18">
      <c r="A44" s="124"/>
      <c r="B44" s="231"/>
      <c r="C44" s="124"/>
      <c r="D44" s="124"/>
      <c r="E44" s="231"/>
      <c r="F44" s="124"/>
      <c r="G44" s="124"/>
      <c r="H44" s="124"/>
      <c r="I44" s="232"/>
      <c r="J44" s="231"/>
      <c r="K44" s="124"/>
      <c r="L44" s="231"/>
      <c r="M44" s="124"/>
      <c r="N44" s="124"/>
      <c r="O44" s="231"/>
      <c r="P44" s="231"/>
      <c r="Q44" s="232"/>
      <c r="R44" s="232"/>
    </row>
    <row r="45" spans="1:18">
      <c r="A45" s="124"/>
      <c r="B45" s="231"/>
      <c r="C45" s="124"/>
      <c r="D45" s="124"/>
      <c r="E45" s="231"/>
      <c r="F45" s="124"/>
      <c r="G45" s="124"/>
      <c r="H45" s="124"/>
      <c r="I45" s="232"/>
      <c r="J45" s="231"/>
      <c r="K45" s="124"/>
      <c r="L45" s="231"/>
      <c r="M45" s="124"/>
      <c r="N45" s="124"/>
      <c r="O45" s="231"/>
      <c r="P45" s="231"/>
      <c r="Q45" s="232"/>
      <c r="R45" s="232"/>
    </row>
    <row r="46" spans="1:18">
      <c r="A46" s="124"/>
      <c r="B46" s="231"/>
      <c r="C46" s="124"/>
      <c r="D46" s="124"/>
      <c r="E46" s="231"/>
      <c r="F46" s="124"/>
      <c r="G46" s="124"/>
      <c r="H46" s="124"/>
      <c r="I46" s="232"/>
      <c r="J46" s="231"/>
      <c r="K46" s="124"/>
      <c r="L46" s="231"/>
      <c r="M46" s="124"/>
      <c r="N46" s="124"/>
      <c r="O46" s="231"/>
      <c r="P46" s="231"/>
      <c r="Q46" s="232"/>
      <c r="R46" s="232"/>
    </row>
    <row r="47" spans="1:18">
      <c r="A47" s="124"/>
      <c r="B47" s="231"/>
      <c r="C47" s="124"/>
      <c r="D47" s="124"/>
      <c r="E47" s="231"/>
      <c r="F47" s="124"/>
      <c r="G47" s="124"/>
      <c r="H47" s="124"/>
      <c r="I47" s="232"/>
      <c r="J47" s="231"/>
      <c r="K47" s="124"/>
      <c r="L47" s="231"/>
      <c r="M47" s="124"/>
      <c r="N47" s="124"/>
      <c r="O47" s="231"/>
      <c r="P47" s="231"/>
      <c r="Q47" s="232"/>
      <c r="R47" s="232"/>
    </row>
    <row r="48" spans="1:18">
      <c r="A48" s="124"/>
      <c r="B48" s="231"/>
      <c r="C48" s="124"/>
      <c r="D48" s="124"/>
      <c r="E48" s="231"/>
      <c r="F48" s="124"/>
      <c r="G48" s="124"/>
      <c r="H48" s="124"/>
      <c r="I48" s="232"/>
      <c r="J48" s="231"/>
      <c r="K48" s="124"/>
      <c r="L48" s="231"/>
      <c r="M48" s="124"/>
      <c r="N48" s="124"/>
      <c r="O48" s="231"/>
      <c r="P48" s="231"/>
      <c r="Q48" s="232"/>
      <c r="R48" s="232"/>
    </row>
    <row r="49" spans="1:18">
      <c r="A49" s="124"/>
      <c r="B49" s="231"/>
      <c r="C49" s="124"/>
      <c r="D49" s="124"/>
      <c r="E49" s="231"/>
      <c r="F49" s="124"/>
      <c r="G49" s="124"/>
      <c r="H49" s="124"/>
      <c r="I49" s="232"/>
      <c r="J49" s="231"/>
      <c r="K49" s="124"/>
      <c r="L49" s="231"/>
      <c r="M49" s="124"/>
      <c r="N49" s="124"/>
      <c r="O49" s="231"/>
      <c r="P49" s="231"/>
      <c r="Q49" s="232"/>
      <c r="R49" s="232"/>
    </row>
    <row r="50" spans="1:18">
      <c r="A50" s="124"/>
      <c r="B50" s="231"/>
      <c r="C50" s="124"/>
      <c r="D50" s="124"/>
      <c r="E50" s="231"/>
      <c r="F50" s="124"/>
      <c r="G50" s="124"/>
      <c r="H50" s="124"/>
      <c r="I50" s="232"/>
      <c r="J50" s="232"/>
      <c r="K50" s="232"/>
      <c r="L50" s="232"/>
      <c r="M50" s="232"/>
      <c r="N50" s="232"/>
      <c r="O50" s="232"/>
      <c r="P50" s="232"/>
      <c r="Q50" s="232"/>
      <c r="R50" s="232"/>
    </row>
    <row r="51" spans="1:18">
      <c r="A51" s="124"/>
      <c r="B51" s="231"/>
      <c r="C51" s="124"/>
      <c r="D51" s="124"/>
      <c r="E51" s="231"/>
      <c r="F51" s="124"/>
      <c r="G51" s="124"/>
      <c r="H51" s="124"/>
      <c r="I51" s="232"/>
      <c r="J51" s="232"/>
      <c r="K51" s="232"/>
      <c r="L51" s="232"/>
      <c r="M51" s="232"/>
      <c r="N51" s="232"/>
      <c r="O51" s="232"/>
      <c r="P51" s="232"/>
      <c r="Q51" s="232"/>
      <c r="R51" s="232"/>
    </row>
    <row r="52" spans="1:18">
      <c r="A52" s="124"/>
      <c r="B52" s="231"/>
      <c r="C52" s="124"/>
      <c r="D52" s="124"/>
      <c r="E52" s="231"/>
      <c r="F52" s="124"/>
      <c r="G52" s="124"/>
      <c r="H52" s="124"/>
      <c r="I52" s="232"/>
      <c r="J52" s="232"/>
      <c r="K52" s="232"/>
      <c r="L52" s="232"/>
      <c r="M52" s="232"/>
      <c r="N52" s="232"/>
      <c r="O52" s="232"/>
      <c r="P52" s="232"/>
      <c r="Q52" s="232"/>
      <c r="R52" s="232"/>
    </row>
    <row r="53" spans="1:18">
      <c r="A53" s="124"/>
      <c r="B53" s="231"/>
      <c r="C53" s="124"/>
      <c r="D53" s="124"/>
      <c r="E53" s="231"/>
      <c r="F53" s="124"/>
      <c r="G53" s="124"/>
      <c r="H53" s="124"/>
      <c r="I53" s="232"/>
      <c r="J53" s="232"/>
      <c r="K53" s="232"/>
      <c r="L53" s="232"/>
      <c r="M53" s="232"/>
      <c r="N53" s="232"/>
      <c r="O53" s="232"/>
      <c r="P53" s="232"/>
      <c r="Q53" s="232"/>
      <c r="R53" s="232"/>
    </row>
    <row r="54" spans="1:18">
      <c r="A54" s="124"/>
      <c r="B54" s="231"/>
      <c r="C54" s="124"/>
      <c r="D54" s="124"/>
      <c r="E54" s="231"/>
      <c r="F54" s="124"/>
      <c r="G54" s="124"/>
      <c r="H54" s="124"/>
      <c r="I54" s="232"/>
      <c r="J54" s="232"/>
      <c r="K54" s="232"/>
      <c r="L54" s="232"/>
      <c r="M54" s="232"/>
      <c r="N54" s="232"/>
      <c r="O54" s="232"/>
      <c r="P54" s="232"/>
      <c r="Q54" s="232"/>
      <c r="R54" s="232"/>
    </row>
    <row r="55" spans="1:18">
      <c r="A55" s="124"/>
      <c r="B55" s="231"/>
      <c r="C55" s="124"/>
      <c r="D55" s="124"/>
      <c r="E55" s="231"/>
      <c r="F55" s="124"/>
      <c r="G55" s="124"/>
      <c r="H55" s="124"/>
      <c r="I55" s="232"/>
      <c r="J55" s="232"/>
      <c r="K55" s="232"/>
      <c r="L55" s="232"/>
      <c r="M55" s="232"/>
      <c r="N55" s="232"/>
      <c r="O55" s="232"/>
      <c r="P55" s="232"/>
      <c r="Q55" s="232"/>
      <c r="R55" s="232"/>
    </row>
    <row r="56" spans="1:18">
      <c r="A56" s="124"/>
      <c r="B56" s="231"/>
      <c r="C56" s="124"/>
      <c r="D56" s="124"/>
      <c r="E56" s="231"/>
      <c r="F56" s="124"/>
      <c r="G56" s="124"/>
      <c r="H56" s="124"/>
      <c r="I56" s="232"/>
      <c r="J56" s="232"/>
      <c r="K56" s="232"/>
      <c r="L56" s="232"/>
      <c r="M56" s="232"/>
      <c r="N56" s="232"/>
      <c r="O56" s="232"/>
      <c r="P56" s="232"/>
      <c r="Q56" s="232"/>
      <c r="R56" s="232"/>
    </row>
    <row r="57" spans="1:18">
      <c r="A57" s="124"/>
      <c r="B57" s="231"/>
      <c r="C57" s="124"/>
      <c r="D57" s="124"/>
      <c r="E57" s="231"/>
      <c r="F57" s="124"/>
      <c r="G57" s="124"/>
      <c r="H57" s="124"/>
      <c r="I57" s="232"/>
      <c r="J57" s="232"/>
      <c r="K57" s="232"/>
      <c r="L57" s="232"/>
      <c r="M57" s="232"/>
      <c r="N57" s="232"/>
      <c r="O57" s="232"/>
      <c r="P57" s="232"/>
      <c r="Q57" s="232"/>
      <c r="R57" s="232"/>
    </row>
    <row r="58" spans="1:18">
      <c r="A58" s="124"/>
      <c r="B58" s="231"/>
      <c r="C58" s="124"/>
      <c r="D58" s="124"/>
      <c r="E58" s="231"/>
      <c r="F58" s="124"/>
      <c r="G58" s="124"/>
      <c r="H58" s="124"/>
      <c r="I58" s="232"/>
      <c r="J58" s="232"/>
      <c r="K58" s="232"/>
      <c r="L58" s="232"/>
      <c r="M58" s="232"/>
      <c r="N58" s="232"/>
      <c r="O58" s="232"/>
      <c r="P58" s="232"/>
      <c r="Q58" s="232"/>
      <c r="R58" s="232"/>
    </row>
    <row r="59" spans="1:18">
      <c r="A59" s="124"/>
      <c r="B59" s="231"/>
      <c r="C59" s="124"/>
      <c r="D59" s="124"/>
      <c r="E59" s="231"/>
      <c r="F59" s="124"/>
      <c r="G59" s="124"/>
      <c r="H59" s="124"/>
      <c r="I59" s="232"/>
      <c r="J59" s="232"/>
      <c r="K59" s="232"/>
      <c r="L59" s="232"/>
      <c r="M59" s="232"/>
      <c r="N59" s="232"/>
      <c r="O59" s="232"/>
      <c r="P59" s="232"/>
      <c r="Q59" s="232"/>
      <c r="R59" s="232"/>
    </row>
    <row r="60" spans="1:18">
      <c r="A60" s="124"/>
      <c r="B60" s="231"/>
      <c r="C60" s="124"/>
      <c r="D60" s="124"/>
      <c r="E60" s="231"/>
      <c r="F60" s="124"/>
      <c r="G60" s="124"/>
      <c r="H60" s="124"/>
      <c r="I60" s="232"/>
      <c r="J60" s="232"/>
      <c r="K60" s="232"/>
      <c r="L60" s="232"/>
      <c r="M60" s="232"/>
      <c r="N60" s="232"/>
      <c r="O60" s="232"/>
      <c r="P60" s="232"/>
      <c r="Q60" s="232"/>
      <c r="R60" s="232"/>
    </row>
    <row r="61" spans="1:18">
      <c r="A61" s="124"/>
      <c r="B61" s="231"/>
      <c r="C61" s="124"/>
      <c r="D61" s="124"/>
      <c r="E61" s="231"/>
      <c r="F61" s="124"/>
      <c r="G61" s="124"/>
      <c r="H61" s="124"/>
      <c r="I61" s="232"/>
      <c r="J61" s="232"/>
      <c r="K61" s="231"/>
      <c r="L61" s="124"/>
      <c r="M61" s="231"/>
      <c r="N61" s="124"/>
      <c r="O61" s="231"/>
      <c r="P61" s="231"/>
      <c r="Q61" s="231"/>
      <c r="R61" s="232"/>
    </row>
    <row r="62" spans="1:18">
      <c r="A62" s="124"/>
      <c r="B62" s="231"/>
      <c r="C62" s="124"/>
      <c r="D62" s="124"/>
      <c r="E62" s="231"/>
      <c r="F62" s="124"/>
      <c r="G62" s="124"/>
      <c r="H62" s="124"/>
      <c r="I62" s="232"/>
      <c r="J62" s="232"/>
      <c r="K62" s="231"/>
      <c r="L62" s="124"/>
      <c r="M62" s="231"/>
      <c r="N62" s="124"/>
      <c r="O62" s="231"/>
      <c r="P62" s="231"/>
      <c r="Q62" s="231"/>
      <c r="R62" s="232"/>
    </row>
    <row r="63" spans="1:18">
      <c r="A63" s="124"/>
      <c r="B63" s="231"/>
      <c r="C63" s="124"/>
      <c r="D63" s="124"/>
      <c r="E63" s="231"/>
      <c r="F63" s="124"/>
      <c r="G63" s="124"/>
      <c r="H63" s="124"/>
      <c r="I63" s="232"/>
      <c r="J63" s="232"/>
      <c r="K63" s="231"/>
      <c r="L63" s="124"/>
      <c r="M63" s="231"/>
      <c r="N63" s="124"/>
      <c r="O63" s="231"/>
      <c r="P63" s="231"/>
      <c r="Q63" s="231"/>
      <c r="R63" s="232"/>
    </row>
    <row r="64" spans="1:18">
      <c r="A64" s="124"/>
      <c r="B64" s="231"/>
      <c r="C64" s="124"/>
      <c r="D64" s="124"/>
      <c r="E64" s="231"/>
      <c r="F64" s="124"/>
      <c r="G64" s="124"/>
      <c r="H64" s="124"/>
      <c r="I64" s="232"/>
      <c r="J64" s="232"/>
      <c r="K64" s="231"/>
      <c r="L64" s="124"/>
      <c r="M64" s="231"/>
      <c r="N64" s="124"/>
      <c r="O64" s="231"/>
      <c r="P64" s="231"/>
      <c r="Q64" s="124"/>
      <c r="R64" s="232"/>
    </row>
    <row r="65" spans="1:18">
      <c r="A65" s="124"/>
      <c r="B65" s="231"/>
      <c r="C65" s="124"/>
      <c r="D65" s="124"/>
      <c r="E65" s="231"/>
      <c r="F65" s="124"/>
      <c r="G65" s="124"/>
      <c r="H65" s="124"/>
      <c r="I65" s="232"/>
      <c r="J65" s="232"/>
      <c r="K65" s="231"/>
      <c r="L65" s="124"/>
      <c r="M65" s="231"/>
      <c r="N65" s="124"/>
      <c r="O65" s="231"/>
      <c r="P65" s="231"/>
      <c r="Q65" s="231"/>
      <c r="R65" s="232"/>
    </row>
    <row r="66" spans="1:18">
      <c r="A66" s="124"/>
      <c r="B66" s="231"/>
      <c r="C66" s="124"/>
      <c r="D66" s="124"/>
      <c r="E66" s="231"/>
      <c r="F66" s="124"/>
      <c r="G66" s="124"/>
      <c r="H66" s="124"/>
      <c r="I66" s="232"/>
      <c r="J66" s="232"/>
      <c r="K66" s="231"/>
      <c r="L66" s="124"/>
      <c r="M66" s="231"/>
      <c r="N66" s="124"/>
      <c r="O66" s="231"/>
      <c r="P66" s="231"/>
      <c r="Q66" s="231"/>
      <c r="R66" s="232"/>
    </row>
    <row r="67" spans="1:18">
      <c r="A67" s="124"/>
      <c r="B67" s="231"/>
      <c r="C67" s="124"/>
      <c r="D67" s="124"/>
      <c r="E67" s="231"/>
      <c r="F67" s="124"/>
      <c r="G67" s="124"/>
      <c r="H67" s="124"/>
      <c r="I67" s="232"/>
      <c r="J67" s="232"/>
      <c r="K67" s="231"/>
      <c r="L67" s="124"/>
      <c r="M67" s="231"/>
      <c r="N67" s="124"/>
      <c r="O67" s="231"/>
      <c r="P67" s="231"/>
      <c r="Q67" s="231"/>
      <c r="R67" s="232"/>
    </row>
    <row r="68" spans="1:18">
      <c r="A68" s="124"/>
      <c r="B68" s="231"/>
      <c r="C68" s="124"/>
      <c r="D68" s="124"/>
      <c r="E68" s="231"/>
      <c r="F68" s="124"/>
      <c r="G68" s="124"/>
      <c r="H68" s="124"/>
      <c r="I68" s="232"/>
      <c r="J68" s="232"/>
      <c r="K68" s="231"/>
      <c r="L68" s="124"/>
      <c r="M68" s="231"/>
      <c r="N68" s="124"/>
      <c r="O68" s="231"/>
      <c r="P68" s="231"/>
      <c r="Q68" s="231"/>
      <c r="R68" s="232"/>
    </row>
    <row r="69" spans="1:18">
      <c r="A69" s="124"/>
      <c r="B69" s="231"/>
      <c r="C69" s="124"/>
      <c r="D69" s="124"/>
      <c r="E69" s="231"/>
      <c r="F69" s="124"/>
      <c r="G69" s="124"/>
      <c r="H69" s="124"/>
      <c r="I69" s="232"/>
      <c r="J69" s="232"/>
      <c r="K69" s="231"/>
      <c r="L69" s="124"/>
      <c r="M69" s="231"/>
      <c r="N69" s="124"/>
      <c r="O69" s="231"/>
      <c r="P69" s="231"/>
      <c r="Q69" s="231"/>
      <c r="R69" s="232"/>
    </row>
    <row r="70" spans="1:18">
      <c r="A70" s="124"/>
      <c r="B70" s="231"/>
      <c r="C70" s="124"/>
      <c r="D70" s="124"/>
      <c r="E70" s="231"/>
      <c r="F70" s="124"/>
      <c r="G70" s="124"/>
      <c r="H70" s="124"/>
      <c r="I70" s="232"/>
      <c r="J70" s="232"/>
      <c r="K70" s="232"/>
      <c r="L70" s="232"/>
      <c r="M70" s="232"/>
      <c r="N70" s="232"/>
      <c r="O70" s="232"/>
      <c r="P70" s="232"/>
      <c r="Q70" s="232"/>
      <c r="R70" s="232"/>
    </row>
    <row r="71" spans="1:18">
      <c r="A71" s="124"/>
      <c r="B71" s="231"/>
      <c r="C71" s="124"/>
      <c r="D71" s="124"/>
      <c r="E71" s="231"/>
      <c r="F71" s="124"/>
      <c r="G71" s="124"/>
      <c r="H71" s="124"/>
      <c r="I71" s="232"/>
      <c r="J71" s="232"/>
      <c r="K71" s="232"/>
      <c r="L71" s="232"/>
      <c r="M71" s="232"/>
      <c r="N71" s="232"/>
      <c r="O71" s="232"/>
      <c r="P71" s="232"/>
      <c r="Q71" s="232"/>
      <c r="R71" s="232"/>
    </row>
    <row r="72" spans="1:18">
      <c r="A72" s="124"/>
      <c r="B72" s="231"/>
      <c r="C72" s="124"/>
      <c r="D72" s="124"/>
      <c r="E72" s="231"/>
      <c r="F72" s="124"/>
      <c r="G72" s="124"/>
      <c r="H72" s="124"/>
      <c r="I72" s="232"/>
      <c r="J72" s="232"/>
      <c r="K72" s="232"/>
      <c r="L72" s="232"/>
      <c r="M72" s="232"/>
      <c r="N72" s="232"/>
      <c r="O72" s="232"/>
      <c r="P72" s="232"/>
      <c r="Q72" s="232"/>
      <c r="R72" s="232"/>
    </row>
    <row r="73" spans="1:18">
      <c r="A73" s="124"/>
      <c r="B73" s="231"/>
      <c r="C73" s="124"/>
      <c r="D73" s="124"/>
      <c r="E73" s="231"/>
      <c r="F73" s="124"/>
      <c r="G73" s="124"/>
      <c r="H73" s="124"/>
      <c r="I73" s="232"/>
      <c r="J73" s="232"/>
      <c r="K73" s="232"/>
      <c r="L73" s="232"/>
      <c r="M73" s="232"/>
      <c r="N73" s="232"/>
      <c r="O73" s="232"/>
      <c r="P73" s="232"/>
      <c r="Q73" s="232"/>
      <c r="R73" s="232"/>
    </row>
    <row r="74" spans="1:18">
      <c r="A74" s="124"/>
      <c r="B74" s="231"/>
      <c r="C74" s="124"/>
      <c r="D74" s="124"/>
      <c r="E74" s="231"/>
      <c r="F74" s="124"/>
      <c r="G74" s="124"/>
      <c r="H74" s="124"/>
      <c r="I74" s="232"/>
      <c r="J74" s="232"/>
      <c r="K74" s="232"/>
      <c r="L74" s="232"/>
      <c r="M74" s="232"/>
      <c r="N74" s="232"/>
      <c r="O74" s="232"/>
      <c r="P74" s="232"/>
      <c r="Q74" s="232"/>
      <c r="R74" s="232"/>
    </row>
    <row r="75" spans="1:18">
      <c r="A75" s="124"/>
      <c r="B75" s="231"/>
      <c r="C75" s="124"/>
      <c r="D75" s="124"/>
      <c r="E75" s="231"/>
      <c r="F75" s="124"/>
      <c r="G75" s="124"/>
      <c r="H75" s="124"/>
      <c r="I75" s="232"/>
      <c r="J75" s="232"/>
      <c r="K75" s="232"/>
      <c r="L75" s="232"/>
      <c r="M75" s="232"/>
      <c r="N75" s="232"/>
      <c r="O75" s="232"/>
      <c r="P75" s="232"/>
      <c r="Q75" s="232"/>
      <c r="R75" s="232"/>
    </row>
    <row r="76" spans="1:18">
      <c r="A76" s="124"/>
      <c r="B76" s="231"/>
      <c r="C76" s="124"/>
      <c r="D76" s="124"/>
      <c r="E76" s="231"/>
      <c r="F76" s="124"/>
      <c r="G76" s="124"/>
      <c r="H76" s="124"/>
      <c r="I76" s="232"/>
      <c r="J76" s="232"/>
      <c r="K76" s="232"/>
      <c r="L76" s="232"/>
      <c r="M76" s="232"/>
      <c r="N76" s="232"/>
      <c r="O76" s="232"/>
      <c r="P76" s="232"/>
      <c r="Q76" s="232"/>
      <c r="R76" s="232"/>
    </row>
    <row r="77" spans="1:18">
      <c r="A77" s="124"/>
      <c r="B77" s="231"/>
      <c r="C77" s="124"/>
      <c r="D77" s="124"/>
      <c r="E77" s="124"/>
      <c r="F77" s="124"/>
      <c r="G77" s="124"/>
      <c r="H77" s="124"/>
      <c r="I77" s="232"/>
      <c r="J77" s="232"/>
      <c r="K77" s="232"/>
      <c r="L77" s="232"/>
      <c r="M77" s="232"/>
      <c r="N77" s="232"/>
      <c r="O77" s="232"/>
      <c r="P77" s="232"/>
      <c r="Q77" s="232"/>
      <c r="R77" s="232"/>
    </row>
    <row r="78" spans="1:18">
      <c r="A78" s="124"/>
      <c r="B78" s="231"/>
      <c r="C78" s="124"/>
      <c r="D78" s="124"/>
      <c r="E78" s="124"/>
      <c r="F78" s="124"/>
      <c r="G78" s="124"/>
      <c r="H78" s="124"/>
      <c r="I78" s="232"/>
      <c r="J78" s="232"/>
      <c r="K78" s="232"/>
      <c r="L78" s="232"/>
      <c r="M78" s="232"/>
      <c r="N78" s="232"/>
      <c r="O78" s="232"/>
      <c r="P78" s="232"/>
      <c r="Q78" s="232"/>
      <c r="R78" s="232"/>
    </row>
    <row r="79" spans="1:18">
      <c r="A79" s="124"/>
      <c r="B79" s="231"/>
      <c r="C79" s="124"/>
      <c r="D79" s="124"/>
      <c r="E79" s="124"/>
      <c r="F79" s="124"/>
      <c r="G79" s="124"/>
      <c r="H79" s="124"/>
      <c r="I79" s="232"/>
      <c r="J79" s="232"/>
      <c r="K79" s="232"/>
      <c r="L79" s="232"/>
      <c r="M79" s="232"/>
      <c r="N79" s="232"/>
      <c r="O79" s="232"/>
      <c r="P79" s="232"/>
      <c r="Q79" s="232"/>
      <c r="R79" s="232"/>
    </row>
    <row r="80" spans="1:18">
      <c r="A80" s="124"/>
      <c r="B80" s="231"/>
      <c r="C80" s="124"/>
      <c r="D80" s="124"/>
      <c r="E80" s="124"/>
      <c r="F80" s="124"/>
      <c r="G80" s="124"/>
      <c r="H80" s="124"/>
      <c r="I80" s="232"/>
      <c r="J80" s="232"/>
      <c r="K80" s="232"/>
      <c r="L80" s="232"/>
      <c r="M80" s="232"/>
      <c r="N80" s="232"/>
      <c r="O80" s="232"/>
      <c r="P80" s="232"/>
      <c r="Q80" s="232"/>
      <c r="R80" s="232"/>
    </row>
    <row r="81" spans="1:18">
      <c r="A81" s="124"/>
      <c r="B81" s="231"/>
      <c r="C81" s="124"/>
      <c r="D81" s="124"/>
      <c r="E81" s="124"/>
      <c r="F81" s="124"/>
      <c r="G81" s="124"/>
      <c r="H81" s="124"/>
      <c r="I81" s="232"/>
      <c r="J81" s="232"/>
      <c r="K81" s="232"/>
      <c r="L81" s="232"/>
      <c r="M81" s="232"/>
      <c r="N81" s="232"/>
      <c r="O81" s="232"/>
      <c r="P81" s="232"/>
      <c r="Q81" s="232"/>
      <c r="R81" s="232"/>
    </row>
    <row r="82" spans="1:18">
      <c r="A82" s="124"/>
      <c r="B82" s="231"/>
      <c r="C82" s="124"/>
      <c r="D82" s="124"/>
      <c r="E82" s="124"/>
      <c r="F82" s="124"/>
      <c r="G82" s="124"/>
      <c r="H82" s="124"/>
      <c r="I82" s="232"/>
      <c r="J82" s="232"/>
      <c r="K82" s="232"/>
      <c r="L82" s="232"/>
      <c r="M82" s="232"/>
      <c r="N82" s="232"/>
      <c r="O82" s="232"/>
      <c r="P82" s="232"/>
      <c r="Q82" s="232"/>
      <c r="R82" s="232"/>
    </row>
    <row r="83" spans="1:18">
      <c r="A83" s="124"/>
      <c r="B83" s="231"/>
      <c r="C83" s="124"/>
      <c r="D83" s="124"/>
      <c r="E83" s="124"/>
      <c r="F83" s="124"/>
      <c r="G83" s="124"/>
      <c r="H83" s="124"/>
      <c r="I83" s="232"/>
      <c r="J83" s="232"/>
      <c r="K83" s="232"/>
      <c r="L83" s="232"/>
      <c r="M83" s="232"/>
      <c r="N83" s="232"/>
      <c r="O83" s="232"/>
      <c r="P83" s="232"/>
      <c r="Q83" s="232"/>
      <c r="R83" s="232"/>
    </row>
    <row r="84" spans="1:18">
      <c r="A84" s="124"/>
      <c r="B84" s="231"/>
      <c r="C84" s="124"/>
      <c r="D84" s="124"/>
      <c r="E84" s="124"/>
      <c r="F84" s="124"/>
      <c r="G84" s="124"/>
      <c r="H84" s="124"/>
      <c r="I84" s="232"/>
      <c r="J84" s="232"/>
      <c r="K84" s="232"/>
      <c r="L84" s="232"/>
      <c r="M84" s="232"/>
      <c r="N84" s="232"/>
      <c r="O84" s="232"/>
      <c r="P84" s="232"/>
      <c r="Q84" s="232"/>
      <c r="R84" s="232"/>
    </row>
    <row r="85" spans="1:18">
      <c r="A85" s="124"/>
      <c r="B85" s="231"/>
      <c r="C85" s="124"/>
      <c r="D85" s="124"/>
      <c r="E85" s="124"/>
      <c r="F85" s="124"/>
      <c r="G85" s="124"/>
      <c r="H85" s="124"/>
      <c r="I85" s="232"/>
      <c r="J85" s="232"/>
      <c r="K85" s="232"/>
      <c r="L85" s="232"/>
      <c r="M85" s="232"/>
      <c r="N85" s="232"/>
      <c r="O85" s="232"/>
      <c r="P85" s="232"/>
      <c r="Q85" s="232"/>
      <c r="R85" s="232"/>
    </row>
    <row r="86" spans="1:18">
      <c r="A86" s="124"/>
      <c r="B86" s="231"/>
      <c r="C86" s="124"/>
      <c r="D86" s="124"/>
      <c r="E86" s="124"/>
      <c r="F86" s="124"/>
      <c r="G86" s="124"/>
      <c r="H86" s="124"/>
      <c r="I86" s="232"/>
      <c r="J86" s="232"/>
      <c r="K86" s="232"/>
      <c r="L86" s="232"/>
      <c r="M86" s="232"/>
      <c r="N86" s="232"/>
      <c r="O86" s="232"/>
      <c r="P86" s="232"/>
      <c r="Q86" s="232"/>
      <c r="R86" s="232"/>
    </row>
    <row r="87" spans="1:18">
      <c r="A87" s="124"/>
      <c r="B87" s="231"/>
      <c r="C87" s="124"/>
      <c r="D87" s="124"/>
      <c r="E87" s="124"/>
      <c r="F87" s="124"/>
      <c r="G87" s="124"/>
      <c r="H87" s="124"/>
      <c r="I87" s="232"/>
      <c r="J87" s="232"/>
      <c r="K87" s="232"/>
      <c r="L87" s="232"/>
      <c r="M87" s="232"/>
      <c r="N87" s="232"/>
      <c r="O87" s="232"/>
      <c r="P87" s="232"/>
      <c r="Q87" s="232"/>
      <c r="R87" s="232"/>
    </row>
    <row r="88" spans="1:18">
      <c r="A88" s="124"/>
      <c r="B88" s="231"/>
      <c r="C88" s="124"/>
      <c r="D88" s="124"/>
      <c r="E88" s="124"/>
      <c r="F88" s="124"/>
      <c r="G88" s="124"/>
      <c r="H88" s="124"/>
      <c r="I88" s="232"/>
      <c r="J88" s="232"/>
      <c r="K88" s="232"/>
      <c r="L88" s="232"/>
      <c r="M88" s="232"/>
      <c r="N88" s="232"/>
      <c r="O88" s="232"/>
      <c r="P88" s="232"/>
      <c r="Q88" s="232"/>
      <c r="R88" s="232"/>
    </row>
    <row r="89" spans="1:18">
      <c r="A89" s="124"/>
      <c r="B89" s="231"/>
      <c r="C89" s="124"/>
      <c r="D89" s="124"/>
      <c r="E89" s="124"/>
      <c r="F89" s="124"/>
      <c r="G89" s="124"/>
      <c r="H89" s="124"/>
      <c r="I89" s="232"/>
      <c r="J89" s="232"/>
      <c r="K89" s="232"/>
      <c r="L89" s="232"/>
      <c r="M89" s="232"/>
      <c r="N89" s="232"/>
      <c r="O89" s="232"/>
      <c r="P89" s="232"/>
      <c r="Q89" s="232"/>
      <c r="R89" s="232"/>
    </row>
    <row r="90" spans="1:18">
      <c r="A90" s="124"/>
      <c r="B90" s="231"/>
      <c r="C90" s="124"/>
      <c r="D90" s="124"/>
      <c r="E90" s="124"/>
      <c r="F90" s="124"/>
      <c r="G90" s="124"/>
      <c r="H90" s="124"/>
      <c r="I90" s="232"/>
      <c r="J90" s="232"/>
      <c r="K90" s="232"/>
      <c r="L90" s="232"/>
      <c r="M90" s="232"/>
      <c r="N90" s="232"/>
      <c r="O90" s="232"/>
      <c r="P90" s="232"/>
      <c r="Q90" s="232"/>
      <c r="R90" s="232"/>
    </row>
    <row r="91" spans="1:18">
      <c r="A91" s="124"/>
      <c r="B91" s="231"/>
      <c r="C91" s="124"/>
      <c r="D91" s="124"/>
      <c r="E91" s="124"/>
      <c r="F91" s="124"/>
      <c r="G91" s="124"/>
      <c r="H91" s="124"/>
      <c r="I91" s="232"/>
      <c r="J91" s="232"/>
      <c r="K91" s="232"/>
      <c r="L91" s="232"/>
      <c r="M91" s="232"/>
      <c r="N91" s="232"/>
      <c r="O91" s="232"/>
      <c r="P91" s="232"/>
      <c r="Q91" s="232"/>
      <c r="R91" s="232"/>
    </row>
    <row r="92" spans="1:18">
      <c r="A92" s="124"/>
      <c r="B92" s="231"/>
      <c r="C92" s="124"/>
      <c r="D92" s="124"/>
      <c r="E92" s="124"/>
      <c r="F92" s="124"/>
      <c r="G92" s="124"/>
      <c r="H92" s="124"/>
      <c r="I92" s="232"/>
      <c r="J92" s="232"/>
      <c r="K92" s="232"/>
      <c r="L92" s="232"/>
      <c r="M92" s="232"/>
      <c r="N92" s="232"/>
      <c r="O92" s="232"/>
      <c r="P92" s="232"/>
      <c r="Q92" s="232"/>
      <c r="R92" s="232"/>
    </row>
    <row r="93" spans="1:18">
      <c r="A93" s="124"/>
      <c r="B93" s="231"/>
      <c r="C93" s="124"/>
      <c r="D93" s="124"/>
      <c r="E93" s="124"/>
      <c r="F93" s="124"/>
      <c r="G93" s="124"/>
      <c r="H93" s="124"/>
      <c r="I93" s="232"/>
      <c r="J93" s="232"/>
      <c r="K93" s="232"/>
      <c r="L93" s="232"/>
      <c r="M93" s="232"/>
      <c r="N93" s="232"/>
      <c r="O93" s="232"/>
      <c r="P93" s="232"/>
      <c r="Q93" s="232"/>
      <c r="R93" s="232"/>
    </row>
    <row r="94" spans="1:18">
      <c r="A94" s="124"/>
      <c r="B94" s="231"/>
      <c r="C94" s="124"/>
      <c r="D94" s="124"/>
      <c r="E94" s="124"/>
      <c r="F94" s="124"/>
      <c r="G94" s="124"/>
      <c r="H94" s="124"/>
      <c r="I94" s="232"/>
      <c r="J94" s="232"/>
      <c r="K94" s="232"/>
      <c r="L94" s="232"/>
      <c r="M94" s="232"/>
      <c r="N94" s="232"/>
      <c r="O94" s="232"/>
      <c r="P94" s="232"/>
      <c r="Q94" s="232"/>
      <c r="R94" s="232"/>
    </row>
    <row r="95" spans="1:18">
      <c r="A95" s="124"/>
      <c r="B95" s="231"/>
      <c r="C95" s="124"/>
      <c r="D95" s="124"/>
      <c r="E95" s="124"/>
      <c r="F95" s="124"/>
      <c r="G95" s="124"/>
      <c r="H95" s="124"/>
      <c r="I95" s="232"/>
      <c r="J95" s="232"/>
      <c r="K95" s="232"/>
      <c r="L95" s="232"/>
      <c r="M95" s="232"/>
      <c r="N95" s="232"/>
      <c r="O95" s="232"/>
      <c r="P95" s="232"/>
      <c r="Q95" s="232"/>
      <c r="R95" s="232"/>
    </row>
    <row r="96" spans="1:18">
      <c r="A96" s="124"/>
      <c r="B96" s="231"/>
      <c r="C96" s="124"/>
      <c r="D96" s="124"/>
      <c r="E96" s="124"/>
      <c r="F96" s="124"/>
      <c r="G96" s="124"/>
      <c r="H96" s="124"/>
      <c r="I96" s="232"/>
      <c r="J96" s="232"/>
      <c r="K96" s="232"/>
      <c r="L96" s="232"/>
      <c r="M96" s="232"/>
      <c r="N96" s="232"/>
      <c r="O96" s="232"/>
      <c r="P96" s="232"/>
      <c r="Q96" s="232"/>
      <c r="R96" s="232"/>
    </row>
    <row r="97" spans="1:18">
      <c r="A97" s="124"/>
      <c r="B97" s="231"/>
      <c r="C97" s="124"/>
      <c r="D97" s="124"/>
      <c r="E97" s="124"/>
      <c r="F97" s="124"/>
      <c r="G97" s="124"/>
      <c r="H97" s="124"/>
      <c r="I97" s="232"/>
      <c r="J97" s="232"/>
      <c r="K97" s="232"/>
      <c r="L97" s="232"/>
      <c r="M97" s="232"/>
      <c r="N97" s="232"/>
      <c r="O97" s="232"/>
      <c r="P97" s="232"/>
      <c r="Q97" s="232"/>
      <c r="R97" s="232"/>
    </row>
    <row r="98" spans="1:18">
      <c r="A98" s="124"/>
      <c r="B98" s="231"/>
      <c r="C98" s="124"/>
      <c r="D98" s="124"/>
      <c r="E98" s="124"/>
      <c r="F98" s="124"/>
      <c r="G98" s="124"/>
      <c r="H98" s="124"/>
      <c r="I98" s="232"/>
      <c r="J98" s="232"/>
      <c r="K98" s="232"/>
      <c r="L98" s="232"/>
      <c r="M98" s="232"/>
      <c r="N98" s="232"/>
      <c r="O98" s="232"/>
      <c r="P98" s="232"/>
      <c r="Q98" s="232"/>
      <c r="R98" s="232"/>
    </row>
    <row r="99" spans="1:18">
      <c r="A99" s="124"/>
      <c r="B99" s="231"/>
      <c r="C99" s="124"/>
      <c r="D99" s="124"/>
      <c r="E99" s="124"/>
      <c r="F99" s="124"/>
      <c r="G99" s="124"/>
      <c r="H99" s="124"/>
      <c r="I99" s="232"/>
      <c r="J99" s="232"/>
      <c r="K99" s="232"/>
      <c r="L99" s="232"/>
      <c r="M99" s="232"/>
      <c r="N99" s="232"/>
      <c r="O99" s="232"/>
      <c r="P99" s="232"/>
      <c r="Q99" s="232"/>
      <c r="R99" s="232"/>
    </row>
    <row r="100" spans="1:18">
      <c r="A100" s="124"/>
      <c r="B100" s="231"/>
      <c r="C100" s="124"/>
      <c r="D100" s="124"/>
      <c r="E100" s="124"/>
      <c r="F100" s="124"/>
      <c r="G100" s="124"/>
      <c r="H100" s="124"/>
      <c r="I100" s="232"/>
      <c r="J100" s="232"/>
      <c r="K100" s="232"/>
      <c r="L100" s="232"/>
      <c r="M100" s="232"/>
      <c r="N100" s="232"/>
      <c r="O100" s="232"/>
      <c r="P100" s="232"/>
      <c r="Q100" s="232"/>
      <c r="R100" s="232"/>
    </row>
    <row r="101" spans="1:18">
      <c r="A101" s="124"/>
      <c r="B101" s="231"/>
      <c r="C101" s="124"/>
      <c r="D101" s="124"/>
      <c r="E101" s="124"/>
      <c r="F101" s="124"/>
      <c r="G101" s="124"/>
      <c r="H101" s="124"/>
      <c r="I101" s="232"/>
      <c r="J101" s="232"/>
      <c r="K101" s="232"/>
      <c r="L101" s="232"/>
      <c r="M101" s="232"/>
      <c r="N101" s="232"/>
      <c r="O101" s="232"/>
      <c r="P101" s="232"/>
      <c r="Q101" s="232"/>
      <c r="R101" s="232"/>
    </row>
    <row r="102" spans="1:18">
      <c r="A102" s="124"/>
      <c r="B102" s="231"/>
      <c r="C102" s="124"/>
      <c r="D102" s="124"/>
      <c r="E102" s="124"/>
      <c r="F102" s="124"/>
      <c r="G102" s="124"/>
      <c r="H102" s="124"/>
      <c r="I102" s="232"/>
      <c r="J102" s="232"/>
      <c r="K102" s="232"/>
      <c r="L102" s="232"/>
      <c r="M102" s="232"/>
      <c r="N102" s="232"/>
      <c r="O102" s="232"/>
      <c r="P102" s="232"/>
      <c r="Q102" s="232"/>
      <c r="R102" s="232"/>
    </row>
    <row r="103" spans="1:18">
      <c r="A103" s="124"/>
      <c r="B103" s="231"/>
      <c r="C103" s="124"/>
      <c r="D103" s="124"/>
      <c r="E103" s="124"/>
      <c r="F103" s="124"/>
      <c r="G103" s="124"/>
      <c r="H103" s="124"/>
      <c r="I103" s="232"/>
      <c r="J103" s="232"/>
      <c r="K103" s="232"/>
      <c r="L103" s="232"/>
      <c r="M103" s="232"/>
      <c r="N103" s="232"/>
      <c r="O103" s="232"/>
      <c r="P103" s="232"/>
      <c r="Q103" s="232"/>
      <c r="R103" s="232"/>
    </row>
    <row r="104" spans="1:18">
      <c r="A104" s="124"/>
      <c r="B104" s="231"/>
      <c r="C104" s="124"/>
      <c r="D104" s="124"/>
      <c r="E104" s="124"/>
      <c r="F104" s="124"/>
      <c r="G104" s="124"/>
      <c r="H104" s="124"/>
      <c r="I104" s="232"/>
      <c r="J104" s="232"/>
      <c r="K104" s="232"/>
      <c r="L104" s="232"/>
      <c r="M104" s="232"/>
      <c r="N104" s="232"/>
      <c r="O104" s="232"/>
      <c r="P104" s="232"/>
      <c r="Q104" s="232"/>
      <c r="R104" s="232"/>
    </row>
    <row r="105" spans="1:18">
      <c r="A105" s="124"/>
      <c r="B105" s="231"/>
      <c r="C105" s="124"/>
      <c r="D105" s="124"/>
      <c r="E105" s="124"/>
      <c r="F105" s="124"/>
      <c r="G105" s="124"/>
      <c r="H105" s="124"/>
      <c r="I105" s="232"/>
      <c r="J105" s="232"/>
      <c r="K105" s="232"/>
      <c r="L105" s="232"/>
      <c r="M105" s="232"/>
      <c r="N105" s="232"/>
      <c r="O105" s="232"/>
      <c r="P105" s="232"/>
      <c r="Q105" s="232"/>
      <c r="R105" s="232"/>
    </row>
    <row r="106" spans="1:18">
      <c r="A106" s="124"/>
      <c r="B106" s="231"/>
      <c r="C106" s="124"/>
      <c r="D106" s="124"/>
      <c r="E106" s="124"/>
      <c r="F106" s="124"/>
      <c r="G106" s="124"/>
      <c r="H106" s="124"/>
      <c r="I106" s="232"/>
      <c r="J106" s="232"/>
      <c r="K106" s="232"/>
      <c r="L106" s="232"/>
      <c r="M106" s="232"/>
      <c r="N106" s="232"/>
      <c r="O106" s="232"/>
      <c r="P106" s="232"/>
      <c r="Q106" s="232"/>
      <c r="R106" s="232"/>
    </row>
    <row r="107" spans="1:18">
      <c r="A107" s="124"/>
      <c r="B107" s="231"/>
      <c r="C107" s="124"/>
      <c r="D107" s="124"/>
      <c r="E107" s="124"/>
      <c r="F107" s="124"/>
      <c r="G107" s="124"/>
      <c r="H107" s="124"/>
      <c r="I107" s="232"/>
      <c r="J107" s="232"/>
      <c r="K107" s="232"/>
      <c r="L107" s="232"/>
      <c r="M107" s="232"/>
      <c r="N107" s="232"/>
      <c r="O107" s="232"/>
      <c r="P107" s="232"/>
      <c r="Q107" s="232"/>
      <c r="R107" s="232"/>
    </row>
    <row r="108" spans="1:18">
      <c r="A108" s="124"/>
      <c r="B108" s="231"/>
      <c r="C108" s="124"/>
      <c r="D108" s="124"/>
      <c r="E108" s="124"/>
      <c r="F108" s="124"/>
      <c r="G108" s="124"/>
      <c r="H108" s="124"/>
      <c r="I108" s="232"/>
      <c r="J108" s="232"/>
      <c r="K108" s="232"/>
      <c r="L108" s="232"/>
      <c r="M108" s="232"/>
      <c r="N108" s="232"/>
      <c r="O108" s="232"/>
      <c r="P108" s="232"/>
      <c r="Q108" s="232"/>
      <c r="R108" s="232"/>
    </row>
    <row r="109" spans="1:18">
      <c r="A109" s="124"/>
      <c r="B109" s="231"/>
      <c r="C109" s="124"/>
      <c r="D109" s="124"/>
      <c r="E109" s="124"/>
      <c r="F109" s="124"/>
      <c r="G109" s="124"/>
      <c r="H109" s="124"/>
      <c r="I109" s="232"/>
      <c r="J109" s="232"/>
      <c r="K109" s="232"/>
      <c r="L109" s="232"/>
      <c r="M109" s="232"/>
      <c r="N109" s="232"/>
      <c r="O109" s="232"/>
      <c r="P109" s="232"/>
      <c r="Q109" s="232"/>
      <c r="R109" s="232"/>
    </row>
    <row r="110" spans="1:18">
      <c r="A110" s="124"/>
      <c r="B110" s="231"/>
      <c r="C110" s="124"/>
      <c r="D110" s="124"/>
      <c r="E110" s="124"/>
      <c r="F110" s="124"/>
      <c r="G110" s="124"/>
      <c r="H110" s="124"/>
      <c r="I110" s="232"/>
      <c r="J110" s="232"/>
      <c r="K110" s="232"/>
      <c r="L110" s="232"/>
      <c r="M110" s="232"/>
      <c r="N110" s="232"/>
      <c r="O110" s="232"/>
      <c r="P110" s="232"/>
      <c r="Q110" s="232"/>
      <c r="R110" s="232"/>
    </row>
    <row r="111" spans="1:18">
      <c r="A111" s="124"/>
      <c r="B111" s="231"/>
      <c r="C111" s="124"/>
      <c r="D111" s="124"/>
      <c r="E111" s="124"/>
      <c r="F111" s="124"/>
      <c r="G111" s="124"/>
      <c r="H111" s="124"/>
      <c r="I111" s="232"/>
      <c r="J111" s="232"/>
      <c r="K111" s="232"/>
      <c r="L111" s="232"/>
      <c r="M111" s="232"/>
      <c r="N111" s="232"/>
      <c r="O111" s="232"/>
      <c r="P111" s="232"/>
      <c r="Q111" s="232"/>
      <c r="R111" s="232"/>
    </row>
    <row r="112" spans="1:18">
      <c r="A112" s="124"/>
      <c r="B112" s="231"/>
      <c r="C112" s="124"/>
      <c r="D112" s="124"/>
      <c r="E112" s="124"/>
      <c r="F112" s="124"/>
      <c r="G112" s="124"/>
      <c r="H112" s="124"/>
      <c r="I112" s="232"/>
      <c r="J112" s="232"/>
      <c r="K112" s="232"/>
      <c r="L112" s="232"/>
      <c r="M112" s="232"/>
      <c r="N112" s="232"/>
      <c r="O112" s="232"/>
      <c r="P112" s="232"/>
      <c r="Q112" s="232"/>
      <c r="R112" s="232"/>
    </row>
    <row r="113" spans="1:18">
      <c r="A113" s="124"/>
      <c r="B113" s="231"/>
      <c r="C113" s="124"/>
      <c r="D113" s="124"/>
      <c r="E113" s="124"/>
      <c r="F113" s="124"/>
      <c r="G113" s="124"/>
      <c r="H113" s="124"/>
      <c r="I113" s="232"/>
      <c r="J113" s="232"/>
      <c r="K113" s="232"/>
      <c r="L113" s="232"/>
      <c r="M113" s="232"/>
      <c r="N113" s="232"/>
      <c r="O113" s="232"/>
      <c r="P113" s="232"/>
      <c r="Q113" s="232"/>
      <c r="R113" s="232"/>
    </row>
    <row r="114" spans="1:18">
      <c r="A114" s="124"/>
      <c r="B114" s="231"/>
      <c r="C114" s="124"/>
      <c r="D114" s="124"/>
      <c r="E114" s="124"/>
      <c r="F114" s="124"/>
      <c r="G114" s="124"/>
      <c r="H114" s="124"/>
      <c r="I114" s="232"/>
      <c r="J114" s="232"/>
      <c r="K114" s="232"/>
      <c r="L114" s="232"/>
      <c r="M114" s="232"/>
      <c r="N114" s="232"/>
      <c r="O114" s="232"/>
      <c r="P114" s="232"/>
      <c r="Q114" s="232"/>
      <c r="R114" s="232"/>
    </row>
    <row r="115" spans="1:18">
      <c r="A115" s="124"/>
      <c r="B115" s="231"/>
      <c r="C115" s="124"/>
      <c r="D115" s="124"/>
      <c r="E115" s="124"/>
      <c r="F115" s="124"/>
      <c r="G115" s="124"/>
      <c r="H115" s="124"/>
      <c r="I115" s="232"/>
      <c r="J115" s="232"/>
      <c r="K115" s="232"/>
      <c r="L115" s="232"/>
      <c r="M115" s="232"/>
      <c r="N115" s="232"/>
      <c r="O115" s="232"/>
      <c r="P115" s="232"/>
      <c r="Q115" s="232"/>
      <c r="R115" s="232"/>
    </row>
    <row r="116" spans="1:18">
      <c r="A116" s="124"/>
      <c r="B116" s="231"/>
      <c r="C116" s="124"/>
      <c r="D116" s="124"/>
      <c r="E116" s="124"/>
      <c r="F116" s="124"/>
      <c r="G116" s="124"/>
      <c r="H116" s="124"/>
      <c r="I116" s="232"/>
      <c r="J116" s="232"/>
      <c r="K116" s="232"/>
      <c r="L116" s="232"/>
      <c r="M116" s="232"/>
      <c r="N116" s="232"/>
      <c r="O116" s="232"/>
      <c r="P116" s="232"/>
      <c r="Q116" s="232"/>
      <c r="R116" s="232"/>
    </row>
    <row r="117" spans="1:18">
      <c r="A117" s="124"/>
      <c r="B117" s="231"/>
      <c r="C117" s="124"/>
      <c r="D117" s="124"/>
      <c r="E117" s="124"/>
      <c r="F117" s="124"/>
      <c r="G117" s="124"/>
      <c r="H117" s="124"/>
      <c r="I117" s="232"/>
      <c r="J117" s="232"/>
      <c r="K117" s="232"/>
      <c r="L117" s="232"/>
      <c r="M117" s="232"/>
      <c r="N117" s="232"/>
      <c r="O117" s="232"/>
      <c r="P117" s="232"/>
      <c r="Q117" s="232"/>
      <c r="R117" s="232"/>
    </row>
    <row r="118" spans="1:18">
      <c r="A118" s="124"/>
      <c r="B118" s="231"/>
      <c r="C118" s="124"/>
      <c r="D118" s="124"/>
      <c r="E118" s="124"/>
      <c r="F118" s="124"/>
      <c r="G118" s="124"/>
      <c r="H118" s="124"/>
      <c r="I118" s="232"/>
      <c r="J118" s="232"/>
      <c r="K118" s="232"/>
      <c r="L118" s="232"/>
      <c r="M118" s="232"/>
      <c r="N118" s="232"/>
      <c r="O118" s="232"/>
      <c r="P118" s="232"/>
      <c r="Q118" s="232"/>
      <c r="R118" s="232"/>
    </row>
    <row r="119" spans="1:18">
      <c r="A119" s="124"/>
      <c r="B119" s="231"/>
      <c r="C119" s="124"/>
      <c r="D119" s="124"/>
      <c r="E119" s="124"/>
      <c r="F119" s="124"/>
      <c r="G119" s="124"/>
      <c r="H119" s="124"/>
      <c r="I119" s="232"/>
      <c r="J119" s="232"/>
      <c r="K119" s="232"/>
      <c r="L119" s="232"/>
      <c r="M119" s="232"/>
      <c r="N119" s="232"/>
      <c r="O119" s="232"/>
      <c r="P119" s="232"/>
      <c r="Q119" s="232"/>
      <c r="R119" s="232"/>
    </row>
    <row r="120" spans="1:18">
      <c r="A120" s="124"/>
      <c r="B120" s="231"/>
      <c r="C120" s="124"/>
      <c r="D120" s="124"/>
      <c r="E120" s="124"/>
      <c r="F120" s="124"/>
      <c r="G120" s="124"/>
      <c r="H120" s="124"/>
      <c r="I120" s="232"/>
      <c r="J120" s="232"/>
      <c r="K120" s="232"/>
      <c r="L120" s="232"/>
      <c r="M120" s="232"/>
      <c r="N120" s="232"/>
      <c r="O120" s="232"/>
      <c r="P120" s="232"/>
      <c r="Q120" s="232"/>
      <c r="R120" s="232"/>
    </row>
    <row r="121" spans="1:18">
      <c r="A121" s="124"/>
      <c r="B121" s="231"/>
      <c r="C121" s="124"/>
      <c r="D121" s="124"/>
      <c r="E121" s="124"/>
      <c r="F121" s="124"/>
      <c r="G121" s="124"/>
      <c r="H121" s="124"/>
      <c r="I121" s="232"/>
      <c r="J121" s="232"/>
      <c r="K121" s="232"/>
      <c r="L121" s="232"/>
      <c r="M121" s="232"/>
      <c r="N121" s="232"/>
      <c r="O121" s="232"/>
      <c r="P121" s="232"/>
      <c r="Q121" s="232"/>
      <c r="R121" s="232"/>
    </row>
    <row r="122" spans="1:18">
      <c r="A122" s="124"/>
      <c r="B122" s="231"/>
      <c r="C122" s="124"/>
      <c r="D122" s="124"/>
      <c r="E122" s="124"/>
      <c r="F122" s="124"/>
      <c r="G122" s="124"/>
      <c r="H122" s="124"/>
      <c r="I122" s="232"/>
      <c r="J122" s="232"/>
      <c r="K122" s="232"/>
      <c r="L122" s="232"/>
      <c r="M122" s="232"/>
      <c r="N122" s="232"/>
      <c r="O122" s="232"/>
      <c r="P122" s="232"/>
      <c r="Q122" s="232"/>
      <c r="R122" s="232"/>
    </row>
    <row r="123" spans="1:18">
      <c r="A123" s="124"/>
      <c r="B123" s="231"/>
      <c r="C123" s="124"/>
      <c r="D123" s="124"/>
      <c r="E123" s="124"/>
      <c r="F123" s="124"/>
      <c r="G123" s="124"/>
      <c r="H123" s="124"/>
      <c r="I123" s="232"/>
      <c r="J123" s="232"/>
      <c r="K123" s="232"/>
      <c r="L123" s="232"/>
      <c r="M123" s="232"/>
      <c r="N123" s="232"/>
      <c r="O123" s="232"/>
      <c r="P123" s="232"/>
      <c r="Q123" s="232"/>
      <c r="R123" s="232"/>
    </row>
    <row r="124" spans="1:18">
      <c r="A124" s="124"/>
      <c r="B124" s="231"/>
      <c r="C124" s="124"/>
      <c r="D124" s="124"/>
      <c r="E124" s="124"/>
      <c r="F124" s="124"/>
      <c r="G124" s="124"/>
      <c r="H124" s="124"/>
      <c r="I124" s="232"/>
      <c r="J124" s="232"/>
      <c r="K124" s="232"/>
      <c r="L124" s="232"/>
      <c r="M124" s="232"/>
      <c r="N124" s="232"/>
      <c r="O124" s="232"/>
      <c r="P124" s="232"/>
      <c r="Q124" s="232"/>
      <c r="R124" s="232"/>
    </row>
    <row r="125" spans="1:18">
      <c r="A125" s="124"/>
      <c r="B125" s="231"/>
      <c r="C125" s="124"/>
      <c r="D125" s="124"/>
      <c r="E125" s="124"/>
      <c r="F125" s="124"/>
      <c r="G125" s="124"/>
      <c r="H125" s="124"/>
      <c r="I125" s="232"/>
      <c r="J125" s="232"/>
      <c r="K125" s="232"/>
      <c r="L125" s="232"/>
      <c r="M125" s="232"/>
      <c r="N125" s="232"/>
      <c r="O125" s="232"/>
      <c r="P125" s="232"/>
      <c r="Q125" s="232"/>
      <c r="R125" s="232"/>
    </row>
    <row r="126" spans="1:18">
      <c r="A126" s="124"/>
      <c r="B126" s="231"/>
      <c r="C126" s="124"/>
      <c r="D126" s="124"/>
      <c r="E126" s="124"/>
      <c r="F126" s="124"/>
      <c r="G126" s="124"/>
      <c r="H126" s="124"/>
      <c r="I126" s="232"/>
      <c r="J126" s="232"/>
      <c r="K126" s="232"/>
      <c r="L126" s="232"/>
      <c r="M126" s="232"/>
      <c r="N126" s="232"/>
      <c r="O126" s="232"/>
      <c r="P126" s="232"/>
      <c r="Q126" s="232"/>
      <c r="R126" s="232"/>
    </row>
    <row r="127" spans="1:18">
      <c r="A127" s="124"/>
      <c r="B127" s="231"/>
      <c r="C127" s="124"/>
      <c r="D127" s="124"/>
      <c r="E127" s="124"/>
      <c r="F127" s="124"/>
      <c r="G127" s="124"/>
      <c r="H127" s="124"/>
      <c r="I127" s="232"/>
      <c r="J127" s="232"/>
      <c r="K127" s="232"/>
      <c r="L127" s="232"/>
      <c r="M127" s="232"/>
      <c r="N127" s="232"/>
      <c r="O127" s="232"/>
      <c r="P127" s="232"/>
      <c r="Q127" s="232"/>
      <c r="R127" s="232"/>
    </row>
    <row r="128" spans="1:18">
      <c r="A128" s="124"/>
      <c r="B128" s="231"/>
      <c r="C128" s="124"/>
      <c r="D128" s="124"/>
      <c r="E128" s="124"/>
      <c r="F128" s="124"/>
      <c r="G128" s="124"/>
      <c r="H128" s="124"/>
      <c r="I128" s="232"/>
      <c r="J128" s="232"/>
      <c r="K128" s="232"/>
      <c r="L128" s="232"/>
      <c r="M128" s="232"/>
      <c r="N128" s="232"/>
      <c r="O128" s="232"/>
      <c r="P128" s="232"/>
      <c r="Q128" s="232"/>
      <c r="R128" s="232"/>
    </row>
    <row r="129" spans="1:18">
      <c r="A129" s="124"/>
      <c r="B129" s="231"/>
      <c r="C129" s="124"/>
      <c r="D129" s="124"/>
      <c r="E129" s="124"/>
      <c r="F129" s="124"/>
      <c r="G129" s="124"/>
      <c r="H129" s="124"/>
      <c r="I129" s="232"/>
      <c r="J129" s="232"/>
      <c r="K129" s="232"/>
      <c r="L129" s="232"/>
      <c r="M129" s="232"/>
      <c r="N129" s="232"/>
      <c r="O129" s="232"/>
      <c r="P129" s="232"/>
      <c r="Q129" s="232"/>
      <c r="R129" s="232"/>
    </row>
    <row r="130" spans="1:18">
      <c r="A130" s="124"/>
      <c r="B130" s="231"/>
      <c r="C130" s="124"/>
      <c r="D130" s="124"/>
      <c r="E130" s="124"/>
      <c r="F130" s="124"/>
      <c r="G130" s="124"/>
      <c r="H130" s="124"/>
      <c r="I130" s="232"/>
      <c r="J130" s="232"/>
      <c r="K130" s="232"/>
      <c r="L130" s="232"/>
      <c r="M130" s="232"/>
      <c r="N130" s="232"/>
      <c r="O130" s="232"/>
      <c r="P130" s="232"/>
      <c r="Q130" s="232"/>
      <c r="R130" s="232"/>
    </row>
    <row r="131" spans="1:18">
      <c r="A131" s="124"/>
      <c r="B131" s="231"/>
      <c r="C131" s="124"/>
      <c r="D131" s="124"/>
      <c r="E131" s="124"/>
      <c r="F131" s="124"/>
      <c r="G131" s="124"/>
      <c r="H131" s="124"/>
      <c r="I131" s="232"/>
      <c r="J131" s="232"/>
      <c r="K131" s="232"/>
      <c r="L131" s="232"/>
      <c r="M131" s="232"/>
      <c r="N131" s="232"/>
      <c r="O131" s="232"/>
      <c r="P131" s="232"/>
      <c r="Q131" s="232"/>
      <c r="R131" s="232"/>
    </row>
    <row r="132" spans="1:18">
      <c r="A132" s="124"/>
      <c r="B132" s="231"/>
      <c r="C132" s="124"/>
      <c r="D132" s="124"/>
      <c r="E132" s="124"/>
      <c r="F132" s="124"/>
      <c r="G132" s="124"/>
      <c r="H132" s="124"/>
      <c r="I132" s="232"/>
      <c r="J132" s="232"/>
      <c r="K132" s="232"/>
      <c r="L132" s="232"/>
      <c r="M132" s="232"/>
      <c r="N132" s="232"/>
      <c r="O132" s="232"/>
      <c r="P132" s="232"/>
      <c r="Q132" s="232"/>
      <c r="R132" s="232"/>
    </row>
    <row r="133" spans="1:18">
      <c r="A133" s="124"/>
      <c r="B133" s="231"/>
      <c r="C133" s="124"/>
      <c r="D133" s="124"/>
      <c r="E133" s="124"/>
      <c r="F133" s="124"/>
      <c r="G133" s="124"/>
      <c r="H133" s="124"/>
      <c r="I133" s="232"/>
      <c r="J133" s="232"/>
      <c r="K133" s="232"/>
      <c r="L133" s="232"/>
      <c r="M133" s="232"/>
      <c r="N133" s="232"/>
      <c r="O133" s="232"/>
      <c r="P133" s="232"/>
      <c r="Q133" s="232"/>
      <c r="R133" s="232"/>
    </row>
    <row r="134" spans="1:18">
      <c r="A134" s="124"/>
      <c r="B134" s="231"/>
      <c r="C134" s="124"/>
      <c r="D134" s="124"/>
      <c r="E134" s="124"/>
      <c r="F134" s="124"/>
      <c r="G134" s="124"/>
      <c r="H134" s="124"/>
      <c r="I134" s="232"/>
      <c r="J134" s="232"/>
      <c r="K134" s="232"/>
      <c r="L134" s="232"/>
      <c r="M134" s="232"/>
      <c r="N134" s="232"/>
      <c r="O134" s="232"/>
      <c r="P134" s="232"/>
      <c r="Q134" s="232"/>
      <c r="R134" s="232"/>
    </row>
    <row r="135" spans="1:18">
      <c r="A135" s="124"/>
      <c r="B135" s="231"/>
      <c r="C135" s="124"/>
      <c r="D135" s="124"/>
      <c r="E135" s="124"/>
      <c r="F135" s="124"/>
      <c r="G135" s="124"/>
      <c r="H135" s="124"/>
      <c r="I135" s="232"/>
      <c r="J135" s="232"/>
      <c r="K135" s="232"/>
      <c r="L135" s="232"/>
      <c r="M135" s="232"/>
      <c r="N135" s="232"/>
      <c r="O135" s="232"/>
      <c r="P135" s="232"/>
      <c r="Q135" s="232"/>
      <c r="R135" s="232"/>
    </row>
    <row r="136" spans="1:18">
      <c r="A136" s="124"/>
      <c r="B136" s="231"/>
      <c r="C136" s="124"/>
      <c r="D136" s="124"/>
      <c r="E136" s="124"/>
      <c r="F136" s="124"/>
      <c r="G136" s="124"/>
      <c r="H136" s="124"/>
      <c r="I136" s="232"/>
      <c r="J136" s="232"/>
      <c r="K136" s="232"/>
      <c r="L136" s="232"/>
      <c r="M136" s="232"/>
      <c r="N136" s="232"/>
      <c r="O136" s="232"/>
      <c r="P136" s="232"/>
      <c r="Q136" s="232"/>
      <c r="R136" s="232"/>
    </row>
    <row r="137" spans="1:18">
      <c r="A137" s="124"/>
      <c r="B137" s="231"/>
      <c r="C137" s="124"/>
      <c r="D137" s="124"/>
      <c r="E137" s="124"/>
      <c r="F137" s="124"/>
      <c r="G137" s="124"/>
      <c r="H137" s="124"/>
      <c r="I137" s="232"/>
      <c r="J137" s="232"/>
      <c r="K137" s="232"/>
      <c r="L137" s="232"/>
      <c r="M137" s="232"/>
      <c r="N137" s="232"/>
      <c r="O137" s="232"/>
      <c r="P137" s="232"/>
      <c r="Q137" s="232"/>
      <c r="R137" s="232"/>
    </row>
    <row r="138" spans="1:18">
      <c r="A138" s="124"/>
      <c r="B138" s="231"/>
      <c r="C138" s="124"/>
      <c r="D138" s="124"/>
      <c r="E138" s="124"/>
      <c r="F138" s="124"/>
      <c r="G138" s="124"/>
      <c r="H138" s="124"/>
      <c r="I138" s="232"/>
      <c r="J138" s="232"/>
      <c r="K138" s="232"/>
      <c r="L138" s="232"/>
      <c r="M138" s="232"/>
      <c r="N138" s="232"/>
      <c r="O138" s="232"/>
      <c r="P138" s="232"/>
      <c r="Q138" s="232"/>
      <c r="R138" s="232"/>
    </row>
    <row r="139" spans="1:18">
      <c r="A139" s="124"/>
      <c r="B139" s="231"/>
      <c r="C139" s="124"/>
      <c r="D139" s="124"/>
      <c r="E139" s="124"/>
      <c r="F139" s="124"/>
      <c r="G139" s="124"/>
      <c r="H139" s="124"/>
      <c r="I139" s="232"/>
      <c r="J139" s="232"/>
      <c r="K139" s="232"/>
      <c r="L139" s="232"/>
      <c r="M139" s="232"/>
      <c r="N139" s="232"/>
      <c r="O139" s="232"/>
      <c r="P139" s="232"/>
      <c r="Q139" s="232"/>
      <c r="R139" s="232"/>
    </row>
    <row r="140" spans="1:18">
      <c r="A140" s="124"/>
      <c r="B140" s="231"/>
      <c r="C140" s="124"/>
      <c r="D140" s="124"/>
      <c r="E140" s="124"/>
      <c r="F140" s="124"/>
      <c r="G140" s="124"/>
      <c r="H140" s="124"/>
      <c r="I140" s="232"/>
      <c r="J140" s="232"/>
      <c r="K140" s="232"/>
      <c r="L140" s="232"/>
      <c r="M140" s="232"/>
      <c r="N140" s="232"/>
      <c r="O140" s="232"/>
      <c r="P140" s="232"/>
      <c r="Q140" s="232"/>
      <c r="R140" s="232"/>
    </row>
    <row r="141" spans="1:18">
      <c r="A141" s="124"/>
      <c r="B141" s="231"/>
      <c r="C141" s="124"/>
      <c r="D141" s="124"/>
      <c r="E141" s="124"/>
      <c r="F141" s="124"/>
      <c r="G141" s="124"/>
      <c r="H141" s="124"/>
      <c r="I141" s="232"/>
      <c r="J141" s="232"/>
      <c r="K141" s="232"/>
      <c r="L141" s="232"/>
      <c r="M141" s="232"/>
      <c r="N141" s="232"/>
      <c r="O141" s="232"/>
      <c r="P141" s="232"/>
      <c r="Q141" s="232"/>
      <c r="R141" s="232"/>
    </row>
    <row r="142" spans="1:18">
      <c r="A142" s="124"/>
      <c r="B142" s="231"/>
      <c r="C142" s="124"/>
      <c r="D142" s="124"/>
      <c r="E142" s="124"/>
      <c r="F142" s="124"/>
      <c r="G142" s="124"/>
      <c r="H142" s="124"/>
      <c r="I142" s="232"/>
      <c r="J142" s="232"/>
      <c r="K142" s="232"/>
      <c r="L142" s="232"/>
      <c r="M142" s="232"/>
      <c r="N142" s="232"/>
      <c r="O142" s="232"/>
      <c r="P142" s="232"/>
      <c r="Q142" s="232"/>
      <c r="R142" s="232"/>
    </row>
    <row r="143" spans="1:18">
      <c r="A143" s="124"/>
      <c r="B143" s="231"/>
      <c r="C143" s="124"/>
      <c r="D143" s="124"/>
      <c r="E143" s="124"/>
      <c r="F143" s="124"/>
      <c r="G143" s="124"/>
      <c r="H143" s="124"/>
      <c r="I143" s="232"/>
      <c r="J143" s="232"/>
      <c r="K143" s="232"/>
      <c r="L143" s="232"/>
      <c r="M143" s="232"/>
      <c r="N143" s="232"/>
      <c r="O143" s="232"/>
      <c r="P143" s="232"/>
      <c r="Q143" s="232"/>
      <c r="R143" s="232"/>
    </row>
    <row r="144" spans="1:18">
      <c r="A144" s="124"/>
      <c r="B144" s="231"/>
      <c r="C144" s="124"/>
      <c r="D144" s="124"/>
      <c r="E144" s="124"/>
      <c r="F144" s="124"/>
      <c r="G144" s="124"/>
      <c r="H144" s="124"/>
      <c r="I144" s="232"/>
      <c r="J144" s="232"/>
      <c r="K144" s="232"/>
      <c r="L144" s="232"/>
      <c r="M144" s="232"/>
      <c r="N144" s="232"/>
      <c r="O144" s="232"/>
      <c r="P144" s="232"/>
      <c r="Q144" s="232"/>
      <c r="R144" s="232"/>
    </row>
    <row r="145" spans="1:18">
      <c r="A145" s="124"/>
      <c r="B145" s="231"/>
      <c r="C145" s="124"/>
      <c r="D145" s="124"/>
      <c r="E145" s="124"/>
      <c r="F145" s="124"/>
      <c r="G145" s="124"/>
      <c r="H145" s="124"/>
      <c r="I145" s="232"/>
      <c r="J145" s="232"/>
      <c r="K145" s="232"/>
      <c r="L145" s="232"/>
      <c r="M145" s="232"/>
      <c r="N145" s="232"/>
      <c r="O145" s="232"/>
      <c r="P145" s="232"/>
      <c r="Q145" s="232"/>
      <c r="R145" s="232"/>
    </row>
    <row r="146" spans="1:18">
      <c r="A146" s="124"/>
      <c r="B146" s="231"/>
      <c r="C146" s="124"/>
      <c r="D146" s="124"/>
      <c r="E146" s="124"/>
      <c r="F146" s="124"/>
      <c r="G146" s="124"/>
      <c r="H146" s="124"/>
      <c r="I146" s="232"/>
      <c r="J146" s="232"/>
      <c r="K146" s="232"/>
      <c r="L146" s="232"/>
      <c r="M146" s="232"/>
      <c r="N146" s="232"/>
      <c r="O146" s="232"/>
      <c r="P146" s="232"/>
      <c r="Q146" s="232"/>
      <c r="R146" s="232"/>
    </row>
    <row r="147" spans="1:18">
      <c r="A147" s="124"/>
      <c r="B147" s="231"/>
      <c r="C147" s="124"/>
      <c r="D147" s="124"/>
      <c r="E147" s="124"/>
      <c r="F147" s="124"/>
      <c r="G147" s="124"/>
      <c r="H147" s="124"/>
      <c r="I147" s="232"/>
      <c r="J147" s="232"/>
      <c r="K147" s="232"/>
      <c r="L147" s="232"/>
      <c r="M147" s="232"/>
      <c r="N147" s="232"/>
      <c r="O147" s="232"/>
      <c r="P147" s="232"/>
      <c r="Q147" s="232"/>
      <c r="R147" s="232"/>
    </row>
    <row r="148" spans="1:18">
      <c r="A148" s="124"/>
      <c r="B148" s="231"/>
      <c r="C148" s="124"/>
      <c r="D148" s="124"/>
      <c r="E148" s="124"/>
      <c r="F148" s="124"/>
      <c r="G148" s="124"/>
      <c r="H148" s="124"/>
      <c r="I148" s="232"/>
      <c r="J148" s="232"/>
      <c r="K148" s="232"/>
      <c r="L148" s="232"/>
      <c r="M148" s="232"/>
      <c r="N148" s="232"/>
      <c r="O148" s="232"/>
      <c r="P148" s="232"/>
      <c r="Q148" s="232"/>
      <c r="R148" s="232"/>
    </row>
    <row r="149" spans="1:18">
      <c r="A149" s="124"/>
      <c r="B149" s="231"/>
      <c r="C149" s="124"/>
      <c r="D149" s="124"/>
      <c r="E149" s="124"/>
      <c r="F149" s="124"/>
      <c r="G149" s="124"/>
      <c r="H149" s="124"/>
      <c r="I149" s="232"/>
      <c r="J149" s="232"/>
      <c r="K149" s="232"/>
      <c r="L149" s="232"/>
      <c r="M149" s="232"/>
      <c r="N149" s="232"/>
      <c r="O149" s="232"/>
      <c r="P149" s="232"/>
      <c r="Q149" s="232"/>
      <c r="R149" s="232"/>
    </row>
    <row r="150" spans="1:18">
      <c r="A150" s="124"/>
      <c r="B150" s="231"/>
      <c r="C150" s="124"/>
      <c r="D150" s="124"/>
      <c r="E150" s="124"/>
      <c r="F150" s="124"/>
      <c r="G150" s="124"/>
      <c r="H150" s="124"/>
      <c r="I150" s="232"/>
      <c r="J150" s="232"/>
      <c r="K150" s="232"/>
      <c r="L150" s="232"/>
      <c r="M150" s="232"/>
      <c r="N150" s="232"/>
      <c r="O150" s="232"/>
      <c r="P150" s="232"/>
      <c r="Q150" s="232"/>
      <c r="R150" s="232"/>
    </row>
    <row r="151" spans="1:18">
      <c r="A151" s="124"/>
      <c r="B151" s="231"/>
      <c r="C151" s="124"/>
      <c r="D151" s="124"/>
      <c r="E151" s="124"/>
      <c r="F151" s="124"/>
      <c r="G151" s="124"/>
      <c r="H151" s="124"/>
      <c r="I151" s="232"/>
      <c r="J151" s="232"/>
      <c r="K151" s="232"/>
      <c r="L151" s="232"/>
      <c r="M151" s="232"/>
      <c r="N151" s="232"/>
      <c r="O151" s="232"/>
      <c r="P151" s="232"/>
      <c r="Q151" s="232"/>
      <c r="R151" s="232"/>
    </row>
    <row r="152" spans="1:18">
      <c r="A152" s="124"/>
      <c r="B152" s="231"/>
      <c r="C152" s="124"/>
      <c r="D152" s="124"/>
      <c r="E152" s="124"/>
      <c r="F152" s="124"/>
      <c r="G152" s="124"/>
      <c r="H152" s="124"/>
      <c r="I152" s="232"/>
      <c r="J152" s="232"/>
      <c r="K152" s="232"/>
      <c r="L152" s="232"/>
      <c r="M152" s="232"/>
      <c r="N152" s="232"/>
      <c r="O152" s="232"/>
      <c r="P152" s="232"/>
      <c r="Q152" s="232"/>
      <c r="R152" s="232"/>
    </row>
    <row r="153" spans="1:18">
      <c r="A153" s="124"/>
      <c r="B153" s="231"/>
      <c r="C153" s="124"/>
      <c r="D153" s="124"/>
      <c r="E153" s="124"/>
      <c r="F153" s="124"/>
      <c r="G153" s="124"/>
      <c r="H153" s="124"/>
      <c r="I153" s="232"/>
      <c r="J153" s="232"/>
      <c r="K153" s="232"/>
      <c r="L153" s="232"/>
      <c r="M153" s="232"/>
      <c r="N153" s="232"/>
      <c r="O153" s="232"/>
      <c r="P153" s="232"/>
      <c r="Q153" s="232"/>
      <c r="R153" s="232"/>
    </row>
    <row r="154" spans="1:18">
      <c r="A154" s="124"/>
      <c r="B154" s="231"/>
      <c r="C154" s="124"/>
      <c r="D154" s="124"/>
      <c r="E154" s="124"/>
      <c r="F154" s="124"/>
      <c r="G154" s="124"/>
      <c r="H154" s="124"/>
      <c r="I154" s="232"/>
      <c r="J154" s="232"/>
      <c r="K154" s="232"/>
      <c r="L154" s="232"/>
      <c r="M154" s="232"/>
      <c r="N154" s="232"/>
      <c r="O154" s="232"/>
      <c r="P154" s="232"/>
      <c r="Q154" s="232"/>
      <c r="R154" s="232"/>
    </row>
    <row r="155" spans="1:18">
      <c r="A155" s="124"/>
      <c r="B155" s="231"/>
      <c r="C155" s="124"/>
      <c r="D155" s="124"/>
      <c r="E155" s="124"/>
      <c r="F155" s="124"/>
      <c r="G155" s="124"/>
      <c r="H155" s="124"/>
      <c r="I155" s="232"/>
      <c r="J155" s="232"/>
      <c r="K155" s="232"/>
      <c r="L155" s="232"/>
      <c r="M155" s="232"/>
      <c r="N155" s="232"/>
      <c r="O155" s="232"/>
      <c r="P155" s="232"/>
      <c r="Q155" s="232"/>
      <c r="R155" s="232"/>
    </row>
    <row r="156" spans="1:18">
      <c r="A156" s="124"/>
      <c r="B156" s="231"/>
      <c r="C156" s="124"/>
      <c r="D156" s="124"/>
      <c r="E156" s="124"/>
      <c r="F156" s="124"/>
      <c r="G156" s="124"/>
      <c r="H156" s="124"/>
      <c r="I156" s="232"/>
      <c r="J156" s="232"/>
      <c r="K156" s="232"/>
      <c r="L156" s="232"/>
      <c r="M156" s="232"/>
      <c r="N156" s="232"/>
      <c r="O156" s="232"/>
      <c r="P156" s="232"/>
      <c r="Q156" s="232"/>
      <c r="R156" s="232"/>
    </row>
    <row r="157" spans="1:18">
      <c r="A157" s="124"/>
      <c r="B157" s="231"/>
      <c r="C157" s="124"/>
      <c r="D157" s="124"/>
      <c r="E157" s="124"/>
      <c r="F157" s="124"/>
      <c r="G157" s="124"/>
      <c r="H157" s="124"/>
      <c r="I157" s="232"/>
      <c r="J157" s="232"/>
      <c r="K157" s="232"/>
      <c r="L157" s="232"/>
      <c r="M157" s="232"/>
      <c r="N157" s="232"/>
      <c r="O157" s="232"/>
      <c r="P157" s="232"/>
      <c r="Q157" s="232"/>
      <c r="R157" s="232"/>
    </row>
    <row r="158" spans="1:18">
      <c r="A158" s="124"/>
      <c r="B158" s="231"/>
      <c r="C158" s="124"/>
      <c r="D158" s="124"/>
      <c r="E158" s="124"/>
      <c r="F158" s="124"/>
      <c r="G158" s="124"/>
      <c r="H158" s="124"/>
      <c r="I158" s="232"/>
      <c r="J158" s="232"/>
      <c r="K158" s="232"/>
      <c r="L158" s="232"/>
      <c r="M158" s="232"/>
      <c r="N158" s="232"/>
      <c r="O158" s="232"/>
      <c r="P158" s="232"/>
      <c r="Q158" s="232"/>
      <c r="R158" s="232"/>
    </row>
    <row r="159" spans="1:18">
      <c r="A159" s="124"/>
      <c r="B159" s="231"/>
      <c r="C159" s="124"/>
      <c r="D159" s="124"/>
      <c r="E159" s="124"/>
      <c r="F159" s="124"/>
      <c r="G159" s="124"/>
      <c r="H159" s="124"/>
      <c r="I159" s="232"/>
      <c r="J159" s="232"/>
      <c r="K159" s="232"/>
      <c r="L159" s="232"/>
      <c r="M159" s="232"/>
      <c r="N159" s="232"/>
      <c r="O159" s="232"/>
      <c r="P159" s="232"/>
      <c r="Q159" s="232"/>
      <c r="R159" s="232"/>
    </row>
    <row r="160" spans="1:18">
      <c r="A160" s="124"/>
      <c r="B160" s="231"/>
      <c r="C160" s="124"/>
      <c r="D160" s="124"/>
      <c r="E160" s="124"/>
      <c r="F160" s="124"/>
      <c r="G160" s="124"/>
      <c r="H160" s="124"/>
      <c r="I160" s="232"/>
      <c r="J160" s="232"/>
      <c r="K160" s="232"/>
      <c r="L160" s="232"/>
      <c r="M160" s="232"/>
      <c r="N160" s="232"/>
      <c r="O160" s="232"/>
      <c r="P160" s="232"/>
      <c r="Q160" s="232"/>
      <c r="R160" s="232"/>
    </row>
    <row r="161" spans="1:18">
      <c r="A161" s="124"/>
      <c r="B161" s="231"/>
      <c r="C161" s="124"/>
      <c r="D161" s="124"/>
      <c r="E161" s="124"/>
      <c r="F161" s="124"/>
      <c r="G161" s="124"/>
      <c r="H161" s="124"/>
      <c r="I161" s="232"/>
      <c r="J161" s="232"/>
      <c r="K161" s="232"/>
      <c r="L161" s="232"/>
      <c r="M161" s="232"/>
      <c r="N161" s="232"/>
      <c r="O161" s="232"/>
      <c r="P161" s="232"/>
      <c r="Q161" s="232"/>
      <c r="R161" s="232"/>
    </row>
    <row r="162" spans="1:18">
      <c r="A162" s="124"/>
      <c r="B162" s="231"/>
      <c r="C162" s="124"/>
      <c r="D162" s="124"/>
      <c r="E162" s="124"/>
      <c r="F162" s="124"/>
      <c r="G162" s="124"/>
      <c r="H162" s="124"/>
      <c r="I162" s="232"/>
      <c r="J162" s="232"/>
      <c r="K162" s="232"/>
      <c r="L162" s="232"/>
      <c r="M162" s="232"/>
      <c r="N162" s="232"/>
      <c r="O162" s="232"/>
      <c r="P162" s="232"/>
      <c r="Q162" s="232"/>
      <c r="R162" s="232"/>
    </row>
    <row r="163" spans="1:18">
      <c r="A163" s="124"/>
      <c r="B163" s="231"/>
      <c r="C163" s="124"/>
      <c r="D163" s="124"/>
      <c r="E163" s="124"/>
      <c r="F163" s="124"/>
      <c r="G163" s="124"/>
      <c r="H163" s="124"/>
      <c r="I163" s="232"/>
      <c r="J163" s="232"/>
      <c r="K163" s="232"/>
      <c r="L163" s="232"/>
      <c r="M163" s="232"/>
      <c r="N163" s="232"/>
      <c r="O163" s="232"/>
      <c r="P163" s="232"/>
      <c r="Q163" s="232"/>
      <c r="R163" s="232"/>
    </row>
    <row r="164" spans="1:18">
      <c r="A164" s="124"/>
      <c r="B164" s="231"/>
      <c r="C164" s="124"/>
      <c r="D164" s="124"/>
      <c r="E164" s="124"/>
      <c r="F164" s="124"/>
      <c r="G164" s="124"/>
      <c r="H164" s="124"/>
      <c r="I164" s="232"/>
      <c r="J164" s="232"/>
      <c r="K164" s="232"/>
      <c r="L164" s="232"/>
      <c r="M164" s="232"/>
      <c r="N164" s="232"/>
      <c r="O164" s="232"/>
      <c r="P164" s="232"/>
      <c r="Q164" s="232"/>
      <c r="R164" s="232"/>
    </row>
    <row r="165" spans="1:18">
      <c r="A165" s="124"/>
      <c r="B165" s="231"/>
      <c r="C165" s="124"/>
      <c r="D165" s="124"/>
      <c r="E165" s="124"/>
      <c r="F165" s="124"/>
      <c r="G165" s="124"/>
      <c r="H165" s="124"/>
      <c r="I165" s="232"/>
      <c r="J165" s="232"/>
      <c r="K165" s="232"/>
      <c r="L165" s="232"/>
      <c r="M165" s="232"/>
      <c r="N165" s="232"/>
      <c r="O165" s="232"/>
      <c r="P165" s="232"/>
      <c r="Q165" s="232"/>
      <c r="R165" s="232"/>
    </row>
    <row r="166" spans="1:18">
      <c r="A166" s="124"/>
      <c r="B166" s="231"/>
      <c r="C166" s="124"/>
      <c r="D166" s="124"/>
      <c r="E166" s="124"/>
      <c r="F166" s="124"/>
      <c r="G166" s="124"/>
      <c r="H166" s="124"/>
      <c r="I166" s="232"/>
      <c r="J166" s="232"/>
      <c r="K166" s="232"/>
      <c r="L166" s="232"/>
      <c r="M166" s="232"/>
      <c r="N166" s="232"/>
      <c r="O166" s="232"/>
      <c r="P166" s="232"/>
      <c r="Q166" s="232"/>
      <c r="R166" s="232"/>
    </row>
    <row r="167" spans="1:18">
      <c r="A167" s="124"/>
      <c r="B167" s="231"/>
      <c r="C167" s="124"/>
      <c r="D167" s="124"/>
      <c r="E167" s="124"/>
      <c r="F167" s="124"/>
      <c r="G167" s="124"/>
      <c r="H167" s="124"/>
      <c r="I167" s="232"/>
      <c r="J167" s="232"/>
      <c r="K167" s="232"/>
      <c r="L167" s="232"/>
      <c r="M167" s="232"/>
      <c r="N167" s="232"/>
      <c r="O167" s="232"/>
      <c r="P167" s="232"/>
      <c r="Q167" s="232"/>
      <c r="R167" s="232"/>
    </row>
    <row r="168" spans="1:18">
      <c r="A168" s="124"/>
      <c r="B168" s="231"/>
      <c r="C168" s="124"/>
      <c r="D168" s="124"/>
      <c r="E168" s="124"/>
      <c r="F168" s="124"/>
      <c r="G168" s="124"/>
      <c r="H168" s="124"/>
      <c r="I168" s="232"/>
      <c r="J168" s="232"/>
      <c r="K168" s="232"/>
      <c r="L168" s="232"/>
      <c r="M168" s="232"/>
      <c r="N168" s="232"/>
      <c r="O168" s="232"/>
      <c r="P168" s="232"/>
      <c r="Q168" s="232"/>
      <c r="R168" s="232"/>
    </row>
    <row r="169" spans="1:18">
      <c r="A169" s="124"/>
      <c r="B169" s="231"/>
      <c r="C169" s="124"/>
      <c r="D169" s="124"/>
      <c r="E169" s="124"/>
      <c r="F169" s="124"/>
      <c r="G169" s="124"/>
      <c r="H169" s="124"/>
      <c r="I169" s="232"/>
      <c r="J169" s="232"/>
      <c r="K169" s="232"/>
      <c r="L169" s="232"/>
      <c r="M169" s="232"/>
      <c r="N169" s="232"/>
      <c r="O169" s="232"/>
      <c r="P169" s="232"/>
      <c r="Q169" s="232"/>
      <c r="R169" s="232"/>
    </row>
    <row r="170" spans="1:18">
      <c r="A170" s="124"/>
      <c r="B170" s="231"/>
      <c r="C170" s="124"/>
      <c r="D170" s="124"/>
      <c r="E170" s="124"/>
      <c r="F170" s="124"/>
      <c r="G170" s="124"/>
      <c r="H170" s="124"/>
      <c r="I170" s="232"/>
      <c r="J170" s="232"/>
      <c r="K170" s="232"/>
      <c r="L170" s="232"/>
      <c r="M170" s="232"/>
      <c r="N170" s="232"/>
      <c r="O170" s="232"/>
      <c r="P170" s="232"/>
      <c r="Q170" s="232"/>
      <c r="R170" s="232"/>
    </row>
    <row r="171" spans="1:18">
      <c r="A171" s="124"/>
      <c r="B171" s="231"/>
      <c r="C171" s="124"/>
      <c r="D171" s="124"/>
      <c r="E171" s="124"/>
      <c r="F171" s="124"/>
      <c r="G171" s="124"/>
      <c r="H171" s="124"/>
      <c r="I171" s="232"/>
      <c r="J171" s="232"/>
      <c r="K171" s="232"/>
      <c r="L171" s="232"/>
      <c r="M171" s="232"/>
      <c r="N171" s="232"/>
      <c r="O171" s="232"/>
      <c r="P171" s="232"/>
      <c r="Q171" s="232"/>
      <c r="R171" s="232"/>
    </row>
    <row r="172" spans="1:18">
      <c r="A172" s="124"/>
      <c r="B172" s="231"/>
      <c r="C172" s="124"/>
      <c r="D172" s="124"/>
      <c r="E172" s="124"/>
      <c r="F172" s="124"/>
      <c r="G172" s="124"/>
      <c r="H172" s="124"/>
      <c r="I172" s="232"/>
      <c r="J172" s="232"/>
      <c r="K172" s="232"/>
      <c r="L172" s="232"/>
      <c r="M172" s="232"/>
      <c r="N172" s="232"/>
      <c r="O172" s="232"/>
      <c r="P172" s="232"/>
      <c r="Q172" s="232"/>
      <c r="R172" s="232"/>
    </row>
    <row r="173" spans="1:18">
      <c r="A173" s="124"/>
      <c r="B173" s="231"/>
      <c r="C173" s="124"/>
      <c r="D173" s="124"/>
      <c r="E173" s="124"/>
      <c r="F173" s="124"/>
      <c r="G173" s="124"/>
      <c r="H173" s="124"/>
      <c r="I173" s="232"/>
      <c r="J173" s="232"/>
      <c r="K173" s="232"/>
      <c r="L173" s="232"/>
      <c r="M173" s="232"/>
      <c r="N173" s="232"/>
      <c r="O173" s="232"/>
      <c r="P173" s="232"/>
      <c r="Q173" s="232"/>
      <c r="R173" s="232"/>
    </row>
    <row r="174" spans="1:18">
      <c r="A174" s="124"/>
      <c r="B174" s="231"/>
      <c r="C174" s="124"/>
      <c r="D174" s="124"/>
      <c r="E174" s="124"/>
      <c r="F174" s="124"/>
      <c r="G174" s="124"/>
      <c r="H174" s="124"/>
      <c r="I174" s="232"/>
      <c r="J174" s="232"/>
      <c r="K174" s="232"/>
      <c r="L174" s="232"/>
      <c r="M174" s="232"/>
      <c r="N174" s="232"/>
      <c r="O174" s="232"/>
      <c r="P174" s="232"/>
      <c r="Q174" s="232"/>
      <c r="R174" s="232"/>
    </row>
    <row r="175" spans="1:18">
      <c r="A175" s="124"/>
      <c r="B175" s="231"/>
      <c r="C175" s="124"/>
      <c r="D175" s="124"/>
      <c r="E175" s="124"/>
      <c r="F175" s="124"/>
      <c r="G175" s="124"/>
      <c r="H175" s="124"/>
      <c r="I175" s="232"/>
      <c r="J175" s="232"/>
      <c r="K175" s="232"/>
      <c r="L175" s="232"/>
      <c r="M175" s="232"/>
      <c r="N175" s="232"/>
      <c r="O175" s="232"/>
      <c r="P175" s="232"/>
      <c r="Q175" s="232"/>
      <c r="R175" s="232"/>
    </row>
    <row r="176" spans="1:18">
      <c r="A176" s="124"/>
      <c r="B176" s="231"/>
      <c r="C176" s="124"/>
      <c r="D176" s="124"/>
      <c r="E176" s="124"/>
      <c r="F176" s="124"/>
      <c r="G176" s="124"/>
      <c r="H176" s="124"/>
      <c r="I176" s="232"/>
      <c r="J176" s="232"/>
      <c r="K176" s="232"/>
      <c r="L176" s="232"/>
      <c r="M176" s="232"/>
      <c r="N176" s="232"/>
      <c r="O176" s="232"/>
      <c r="P176" s="232"/>
      <c r="Q176" s="232"/>
      <c r="R176" s="232"/>
    </row>
    <row r="177" spans="1:18">
      <c r="A177" s="124"/>
      <c r="B177" s="231"/>
      <c r="C177" s="124"/>
      <c r="D177" s="124"/>
      <c r="E177" s="124"/>
      <c r="F177" s="124"/>
      <c r="G177" s="124"/>
      <c r="H177" s="124"/>
      <c r="I177" s="232"/>
      <c r="J177" s="232"/>
      <c r="K177" s="232"/>
      <c r="L177" s="232"/>
      <c r="M177" s="232"/>
      <c r="N177" s="232"/>
      <c r="O177" s="232"/>
      <c r="P177" s="232"/>
      <c r="Q177" s="232"/>
      <c r="R177" s="232"/>
    </row>
    <row r="178" spans="1:18">
      <c r="A178" s="124"/>
      <c r="B178" s="231"/>
      <c r="C178" s="124"/>
      <c r="D178" s="124"/>
      <c r="E178" s="124"/>
      <c r="F178" s="124"/>
      <c r="G178" s="124"/>
      <c r="H178" s="124"/>
      <c r="I178" s="232"/>
      <c r="J178" s="232"/>
      <c r="K178" s="232"/>
      <c r="L178" s="232"/>
      <c r="M178" s="232"/>
      <c r="N178" s="232"/>
      <c r="O178" s="232"/>
      <c r="P178" s="232"/>
      <c r="Q178" s="232"/>
      <c r="R178" s="232"/>
    </row>
    <row r="179" spans="1:18">
      <c r="A179" s="124"/>
      <c r="B179" s="231"/>
      <c r="C179" s="124"/>
      <c r="D179" s="124"/>
      <c r="E179" s="124"/>
      <c r="F179" s="124"/>
      <c r="G179" s="124"/>
      <c r="H179" s="124"/>
      <c r="I179" s="232"/>
      <c r="J179" s="232"/>
      <c r="K179" s="232"/>
      <c r="L179" s="232"/>
      <c r="M179" s="232"/>
      <c r="N179" s="232"/>
      <c r="O179" s="232"/>
      <c r="P179" s="232"/>
      <c r="Q179" s="232"/>
      <c r="R179" s="232"/>
    </row>
    <row r="180" spans="1:18">
      <c r="A180" s="124"/>
      <c r="B180" s="231"/>
      <c r="C180" s="124"/>
      <c r="D180" s="124"/>
      <c r="E180" s="124"/>
      <c r="F180" s="124"/>
      <c r="G180" s="124"/>
      <c r="H180" s="124"/>
      <c r="I180" s="232"/>
      <c r="J180" s="232"/>
      <c r="K180" s="232"/>
      <c r="L180" s="232"/>
      <c r="M180" s="232"/>
      <c r="N180" s="232"/>
      <c r="O180" s="232"/>
      <c r="P180" s="232"/>
      <c r="Q180" s="232"/>
      <c r="R180" s="232"/>
    </row>
    <row r="181" spans="1:18">
      <c r="A181" s="124"/>
      <c r="B181" s="231"/>
      <c r="C181" s="124"/>
      <c r="D181" s="124"/>
      <c r="E181" s="124"/>
      <c r="F181" s="124"/>
      <c r="G181" s="124"/>
      <c r="H181" s="124"/>
      <c r="I181" s="232"/>
      <c r="J181" s="232"/>
      <c r="K181" s="232"/>
      <c r="L181" s="232"/>
      <c r="M181" s="232"/>
      <c r="N181" s="232"/>
      <c r="O181" s="232"/>
      <c r="P181" s="232"/>
      <c r="Q181" s="232"/>
      <c r="R181" s="232"/>
    </row>
    <row r="182" spans="1:18">
      <c r="A182" s="124"/>
      <c r="B182" s="231"/>
      <c r="C182" s="124"/>
      <c r="D182" s="124"/>
      <c r="E182" s="124"/>
      <c r="F182" s="124"/>
      <c r="G182" s="124"/>
      <c r="H182" s="124"/>
      <c r="I182" s="232"/>
      <c r="J182" s="232"/>
      <c r="K182" s="232"/>
      <c r="L182" s="232"/>
      <c r="M182" s="232"/>
      <c r="N182" s="232"/>
      <c r="O182" s="232"/>
      <c r="P182" s="232"/>
      <c r="Q182" s="232"/>
      <c r="R182" s="232"/>
    </row>
    <row r="183" spans="1:18">
      <c r="A183" s="124"/>
      <c r="B183" s="231"/>
      <c r="C183" s="124"/>
      <c r="D183" s="124"/>
      <c r="E183" s="124"/>
      <c r="F183" s="124"/>
      <c r="G183" s="124"/>
      <c r="H183" s="124"/>
      <c r="I183" s="232"/>
      <c r="J183" s="232"/>
      <c r="K183" s="232"/>
      <c r="L183" s="232"/>
      <c r="M183" s="232"/>
      <c r="N183" s="232"/>
      <c r="O183" s="232"/>
      <c r="P183" s="232"/>
      <c r="Q183" s="232"/>
      <c r="R183" s="232"/>
    </row>
    <row r="184" spans="1:18">
      <c r="A184" s="124"/>
      <c r="B184" s="231"/>
      <c r="C184" s="124"/>
      <c r="D184" s="124"/>
      <c r="E184" s="124"/>
      <c r="F184" s="124"/>
      <c r="G184" s="124"/>
      <c r="H184" s="124"/>
      <c r="I184" s="232"/>
      <c r="J184" s="232"/>
      <c r="K184" s="232"/>
      <c r="L184" s="232"/>
      <c r="M184" s="232"/>
      <c r="N184" s="232"/>
      <c r="O184" s="232"/>
      <c r="P184" s="232"/>
      <c r="Q184" s="232"/>
      <c r="R184" s="232"/>
    </row>
    <row r="185" spans="1:18">
      <c r="A185" s="124"/>
      <c r="B185" s="231"/>
      <c r="C185" s="124"/>
      <c r="D185" s="124"/>
      <c r="E185" s="124"/>
      <c r="F185" s="124"/>
      <c r="G185" s="124"/>
      <c r="H185" s="124"/>
      <c r="I185" s="232"/>
      <c r="J185" s="232"/>
      <c r="K185" s="232"/>
      <c r="L185" s="232"/>
      <c r="M185" s="232"/>
      <c r="N185" s="232"/>
      <c r="O185" s="232"/>
      <c r="P185" s="232"/>
      <c r="Q185" s="232"/>
      <c r="R185" s="232"/>
    </row>
    <row r="186" spans="1:18">
      <c r="A186" s="124"/>
      <c r="B186" s="231"/>
      <c r="C186" s="124"/>
      <c r="D186" s="124"/>
      <c r="E186" s="124"/>
      <c r="F186" s="124"/>
      <c r="G186" s="124"/>
      <c r="H186" s="124"/>
      <c r="I186" s="232"/>
      <c r="J186" s="232"/>
      <c r="K186" s="232"/>
      <c r="L186" s="232"/>
      <c r="M186" s="232"/>
      <c r="N186" s="232"/>
      <c r="O186" s="232"/>
      <c r="P186" s="232"/>
      <c r="Q186" s="232"/>
      <c r="R186" s="232"/>
    </row>
    <row r="187" spans="1:18">
      <c r="A187" s="124"/>
      <c r="B187" s="231"/>
      <c r="C187" s="124"/>
      <c r="D187" s="124"/>
      <c r="E187" s="124"/>
      <c r="F187" s="124"/>
      <c r="G187" s="124"/>
      <c r="H187" s="124"/>
      <c r="I187" s="232"/>
      <c r="J187" s="232"/>
      <c r="K187" s="232"/>
      <c r="L187" s="232"/>
      <c r="M187" s="232"/>
      <c r="N187" s="232"/>
      <c r="O187" s="232"/>
      <c r="P187" s="232"/>
      <c r="Q187" s="232"/>
      <c r="R187" s="232"/>
    </row>
    <row r="188" spans="1:18">
      <c r="A188" s="124"/>
      <c r="B188" s="231"/>
      <c r="C188" s="124"/>
      <c r="D188" s="124"/>
      <c r="E188" s="124"/>
      <c r="F188" s="124"/>
      <c r="G188" s="124"/>
      <c r="H188" s="124"/>
      <c r="I188" s="232"/>
      <c r="J188" s="232"/>
      <c r="K188" s="232"/>
      <c r="L188" s="232"/>
      <c r="M188" s="232"/>
      <c r="N188" s="232"/>
      <c r="O188" s="232"/>
      <c r="P188" s="232"/>
      <c r="Q188" s="232"/>
      <c r="R188" s="232"/>
    </row>
    <row r="189" spans="1:18">
      <c r="A189" s="124"/>
      <c r="B189" s="231"/>
      <c r="C189" s="124"/>
      <c r="D189" s="124"/>
      <c r="E189" s="124"/>
      <c r="F189" s="124"/>
      <c r="G189" s="124"/>
      <c r="H189" s="124"/>
      <c r="I189" s="232"/>
      <c r="J189" s="232"/>
      <c r="K189" s="232"/>
      <c r="L189" s="232"/>
      <c r="M189" s="232"/>
      <c r="N189" s="232"/>
      <c r="O189" s="232"/>
      <c r="P189" s="232"/>
      <c r="Q189" s="232"/>
      <c r="R189" s="232"/>
    </row>
    <row r="190" spans="1:18">
      <c r="A190" s="124"/>
      <c r="B190" s="231"/>
      <c r="C190" s="124"/>
      <c r="D190" s="124"/>
      <c r="E190" s="124"/>
      <c r="F190" s="124"/>
      <c r="G190" s="124"/>
      <c r="H190" s="124"/>
      <c r="I190" s="232"/>
      <c r="J190" s="232"/>
      <c r="K190" s="232"/>
      <c r="L190" s="232"/>
      <c r="M190" s="232"/>
      <c r="N190" s="232"/>
      <c r="O190" s="232"/>
      <c r="P190" s="232"/>
      <c r="Q190" s="232"/>
      <c r="R190" s="232"/>
    </row>
    <row r="191" spans="1:18">
      <c r="A191" s="124"/>
      <c r="B191" s="231"/>
      <c r="C191" s="124"/>
      <c r="D191" s="124"/>
      <c r="E191" s="124"/>
      <c r="F191" s="124"/>
      <c r="G191" s="124"/>
      <c r="H191" s="124"/>
      <c r="I191" s="232"/>
      <c r="J191" s="232"/>
      <c r="K191" s="232"/>
      <c r="L191" s="232"/>
      <c r="M191" s="232"/>
      <c r="N191" s="232"/>
      <c r="O191" s="232"/>
      <c r="P191" s="232"/>
      <c r="Q191" s="232"/>
      <c r="R191" s="232"/>
    </row>
    <row r="192" spans="1:18">
      <c r="A192" s="124"/>
      <c r="B192" s="231"/>
      <c r="C192" s="124"/>
      <c r="D192" s="124"/>
      <c r="E192" s="124"/>
      <c r="F192" s="124"/>
      <c r="G192" s="124"/>
      <c r="H192" s="124"/>
      <c r="I192" s="232"/>
      <c r="J192" s="232"/>
      <c r="K192" s="232"/>
      <c r="L192" s="232"/>
      <c r="M192" s="232"/>
      <c r="N192" s="232"/>
      <c r="O192" s="232"/>
      <c r="P192" s="232"/>
      <c r="Q192" s="232"/>
      <c r="R192" s="232"/>
    </row>
    <row r="193" spans="1:18">
      <c r="A193" s="124"/>
      <c r="B193" s="231"/>
      <c r="C193" s="124"/>
      <c r="D193" s="124"/>
      <c r="E193" s="124"/>
      <c r="F193" s="124"/>
      <c r="G193" s="124"/>
      <c r="H193" s="124"/>
      <c r="I193" s="232"/>
      <c r="J193" s="232"/>
      <c r="K193" s="232"/>
      <c r="L193" s="232"/>
      <c r="M193" s="232"/>
      <c r="N193" s="232"/>
      <c r="O193" s="232"/>
      <c r="P193" s="232"/>
      <c r="Q193" s="232"/>
      <c r="R193" s="232"/>
    </row>
    <row r="194" spans="1:18">
      <c r="A194" s="124"/>
      <c r="B194" s="231"/>
      <c r="C194" s="124"/>
      <c r="D194" s="124"/>
      <c r="E194" s="124"/>
      <c r="F194" s="124"/>
      <c r="G194" s="124"/>
      <c r="H194" s="124"/>
      <c r="I194" s="232"/>
      <c r="J194" s="232"/>
      <c r="K194" s="232"/>
      <c r="L194" s="232"/>
      <c r="M194" s="232"/>
      <c r="N194" s="232"/>
      <c r="O194" s="232"/>
      <c r="P194" s="232"/>
      <c r="Q194" s="232"/>
      <c r="R194" s="232"/>
    </row>
    <row r="195" spans="1:18">
      <c r="A195" s="124"/>
      <c r="B195" s="231"/>
      <c r="C195" s="124"/>
      <c r="D195" s="124"/>
      <c r="E195" s="124"/>
      <c r="F195" s="124"/>
      <c r="G195" s="124"/>
      <c r="H195" s="124"/>
      <c r="I195" s="232"/>
      <c r="J195" s="232"/>
      <c r="K195" s="232"/>
      <c r="L195" s="232"/>
      <c r="M195" s="232"/>
      <c r="N195" s="232"/>
      <c r="O195" s="232"/>
      <c r="P195" s="232"/>
      <c r="Q195" s="232"/>
      <c r="R195" s="232"/>
    </row>
    <row r="196" spans="1:18">
      <c r="A196" s="124"/>
      <c r="B196" s="231"/>
      <c r="C196" s="124"/>
      <c r="D196" s="124"/>
      <c r="E196" s="124"/>
      <c r="F196" s="124"/>
      <c r="G196" s="124"/>
      <c r="H196" s="124"/>
      <c r="I196" s="232"/>
      <c r="J196" s="232"/>
      <c r="K196" s="232"/>
      <c r="L196" s="232"/>
      <c r="M196" s="232"/>
      <c r="N196" s="232"/>
      <c r="O196" s="232"/>
      <c r="P196" s="232"/>
      <c r="Q196" s="232"/>
      <c r="R196" s="232"/>
    </row>
    <row r="197" spans="1:18">
      <c r="A197" s="124"/>
      <c r="B197" s="231"/>
      <c r="C197" s="124"/>
      <c r="D197" s="124"/>
      <c r="E197" s="124"/>
      <c r="F197" s="124"/>
      <c r="G197" s="124"/>
      <c r="H197" s="124"/>
      <c r="I197" s="232"/>
      <c r="J197" s="232"/>
      <c r="K197" s="232"/>
      <c r="L197" s="232"/>
      <c r="M197" s="232"/>
      <c r="N197" s="232"/>
      <c r="O197" s="232"/>
      <c r="P197" s="232"/>
      <c r="Q197" s="232"/>
      <c r="R197" s="232"/>
    </row>
    <row r="198" spans="1:18">
      <c r="A198" s="124"/>
      <c r="B198" s="231"/>
      <c r="C198" s="124"/>
      <c r="D198" s="124"/>
      <c r="E198" s="124"/>
      <c r="F198" s="124"/>
      <c r="G198" s="124"/>
      <c r="H198" s="124"/>
      <c r="I198" s="232"/>
      <c r="J198" s="232"/>
      <c r="K198" s="232"/>
      <c r="L198" s="232"/>
      <c r="M198" s="232"/>
      <c r="N198" s="232"/>
      <c r="O198" s="232"/>
      <c r="P198" s="232"/>
      <c r="Q198" s="232"/>
      <c r="R198" s="232"/>
    </row>
    <row r="199" spans="1:18">
      <c r="A199" s="124"/>
      <c r="B199" s="231"/>
      <c r="C199" s="124"/>
      <c r="D199" s="124"/>
      <c r="E199" s="124"/>
      <c r="F199" s="124"/>
      <c r="G199" s="124"/>
      <c r="H199" s="124"/>
      <c r="I199" s="232"/>
      <c r="J199" s="232"/>
      <c r="K199" s="232"/>
      <c r="L199" s="232"/>
      <c r="M199" s="232"/>
      <c r="N199" s="232"/>
      <c r="O199" s="232"/>
      <c r="P199" s="232"/>
      <c r="Q199" s="232"/>
      <c r="R199" s="232"/>
    </row>
    <row r="200" spans="1:18">
      <c r="A200" s="124"/>
      <c r="B200" s="231"/>
      <c r="C200" s="124"/>
      <c r="D200" s="124"/>
      <c r="E200" s="124"/>
      <c r="F200" s="124"/>
      <c r="G200" s="124"/>
      <c r="H200" s="124"/>
      <c r="I200" s="232"/>
      <c r="J200" s="232"/>
      <c r="K200" s="232"/>
      <c r="L200" s="232"/>
      <c r="M200" s="232"/>
      <c r="N200" s="232"/>
      <c r="O200" s="232"/>
      <c r="P200" s="232"/>
      <c r="Q200" s="232"/>
      <c r="R200" s="232"/>
    </row>
    <row r="201" spans="1:18">
      <c r="A201" s="124"/>
      <c r="B201" s="231"/>
      <c r="C201" s="124"/>
      <c r="D201" s="124"/>
      <c r="E201" s="124"/>
      <c r="F201" s="124"/>
      <c r="G201" s="124"/>
      <c r="H201" s="124"/>
      <c r="I201" s="232"/>
      <c r="J201" s="232"/>
      <c r="K201" s="232"/>
      <c r="L201" s="232"/>
      <c r="M201" s="232"/>
      <c r="N201" s="232"/>
      <c r="O201" s="232"/>
      <c r="P201" s="232"/>
      <c r="Q201" s="232"/>
      <c r="R201" s="232"/>
    </row>
    <row r="202" spans="1:18">
      <c r="A202" s="124"/>
      <c r="B202" s="231"/>
      <c r="C202" s="124"/>
      <c r="D202" s="124"/>
      <c r="E202" s="124"/>
      <c r="F202" s="124"/>
      <c r="G202" s="124"/>
      <c r="H202" s="124"/>
      <c r="I202" s="232"/>
      <c r="J202" s="232"/>
      <c r="K202" s="232"/>
      <c r="L202" s="232"/>
      <c r="M202" s="232"/>
      <c r="N202" s="232"/>
      <c r="O202" s="232"/>
      <c r="P202" s="232"/>
      <c r="Q202" s="232"/>
      <c r="R202" s="232"/>
    </row>
    <row r="203" spans="1:18">
      <c r="A203" s="124"/>
      <c r="B203" s="231"/>
      <c r="C203" s="124"/>
      <c r="D203" s="124"/>
      <c r="E203" s="124"/>
      <c r="F203" s="124"/>
      <c r="G203" s="124"/>
      <c r="H203" s="124"/>
      <c r="I203" s="232"/>
      <c r="J203" s="232"/>
      <c r="K203" s="232"/>
      <c r="L203" s="232"/>
      <c r="M203" s="232"/>
      <c r="N203" s="232"/>
      <c r="O203" s="232"/>
      <c r="P203" s="232"/>
      <c r="Q203" s="232"/>
      <c r="R203" s="232"/>
    </row>
    <row r="204" spans="1:18">
      <c r="A204" s="124"/>
      <c r="B204" s="231"/>
      <c r="C204" s="124"/>
      <c r="D204" s="124"/>
      <c r="E204" s="124"/>
      <c r="F204" s="124"/>
      <c r="G204" s="124"/>
      <c r="H204" s="124"/>
      <c r="I204" s="232"/>
      <c r="J204" s="232"/>
      <c r="K204" s="232"/>
      <c r="L204" s="232"/>
      <c r="M204" s="232"/>
      <c r="N204" s="232"/>
      <c r="O204" s="232"/>
      <c r="P204" s="232"/>
      <c r="Q204" s="232"/>
      <c r="R204" s="232"/>
    </row>
    <row r="205" spans="1:18">
      <c r="A205" s="124"/>
      <c r="B205" s="231"/>
      <c r="C205" s="124"/>
      <c r="D205" s="124"/>
      <c r="E205" s="124"/>
      <c r="F205" s="124"/>
      <c r="G205" s="124"/>
      <c r="H205" s="124"/>
      <c r="I205" s="232"/>
      <c r="J205" s="232"/>
      <c r="K205" s="232"/>
      <c r="L205" s="232"/>
      <c r="M205" s="232"/>
      <c r="N205" s="232"/>
      <c r="O205" s="232"/>
      <c r="P205" s="232"/>
      <c r="Q205" s="232"/>
      <c r="R205" s="232"/>
    </row>
    <row r="206" spans="1:18">
      <c r="A206" s="124"/>
      <c r="B206" s="231"/>
      <c r="C206" s="124"/>
      <c r="D206" s="124"/>
      <c r="E206" s="124"/>
      <c r="F206" s="124"/>
      <c r="G206" s="124"/>
      <c r="H206" s="124"/>
      <c r="I206" s="232"/>
      <c r="J206" s="232"/>
      <c r="K206" s="232"/>
      <c r="L206" s="232"/>
      <c r="M206" s="232"/>
      <c r="N206" s="232"/>
      <c r="O206" s="232"/>
      <c r="P206" s="232"/>
      <c r="Q206" s="232"/>
      <c r="R206" s="232"/>
    </row>
    <row r="207" spans="1:18">
      <c r="A207" s="124"/>
      <c r="B207" s="231"/>
      <c r="C207" s="124"/>
      <c r="D207" s="124"/>
      <c r="E207" s="124"/>
      <c r="F207" s="124"/>
      <c r="G207" s="124"/>
      <c r="H207" s="124"/>
      <c r="I207" s="232"/>
      <c r="J207" s="232"/>
      <c r="K207" s="232"/>
      <c r="L207" s="232"/>
      <c r="M207" s="232"/>
      <c r="N207" s="232"/>
      <c r="O207" s="232"/>
      <c r="P207" s="232"/>
      <c r="Q207" s="232"/>
      <c r="R207" s="232"/>
    </row>
    <row r="208" spans="1:18">
      <c r="A208" s="124"/>
      <c r="B208" s="231"/>
      <c r="C208" s="124"/>
      <c r="D208" s="124"/>
      <c r="E208" s="124"/>
      <c r="F208" s="124"/>
      <c r="G208" s="124"/>
      <c r="H208" s="124"/>
      <c r="I208" s="232"/>
      <c r="J208" s="232"/>
      <c r="K208" s="232"/>
      <c r="L208" s="232"/>
      <c r="M208" s="232"/>
      <c r="N208" s="232"/>
      <c r="O208" s="232"/>
      <c r="P208" s="232"/>
      <c r="Q208" s="232"/>
      <c r="R208" s="232"/>
    </row>
    <row r="209" spans="1:18">
      <c r="A209" s="124"/>
      <c r="B209" s="231"/>
      <c r="C209" s="124"/>
      <c r="D209" s="124"/>
      <c r="E209" s="124"/>
      <c r="F209" s="124"/>
      <c r="G209" s="124"/>
      <c r="H209" s="124"/>
      <c r="I209" s="232"/>
      <c r="J209" s="232"/>
      <c r="K209" s="232"/>
      <c r="L209" s="232"/>
      <c r="M209" s="232"/>
      <c r="N209" s="232"/>
      <c r="O209" s="232"/>
      <c r="P209" s="232"/>
      <c r="Q209" s="232"/>
      <c r="R209" s="232"/>
    </row>
    <row r="210" spans="1:18">
      <c r="A210" s="124"/>
      <c r="B210" s="231"/>
      <c r="C210" s="124"/>
      <c r="D210" s="124"/>
      <c r="E210" s="124"/>
      <c r="F210" s="124"/>
      <c r="G210" s="124"/>
      <c r="H210" s="124"/>
      <c r="I210" s="232"/>
      <c r="J210" s="232"/>
      <c r="K210" s="232"/>
      <c r="L210" s="232"/>
      <c r="M210" s="232"/>
      <c r="N210" s="232"/>
      <c r="O210" s="232"/>
      <c r="P210" s="232"/>
      <c r="Q210" s="232"/>
      <c r="R210" s="232"/>
    </row>
    <row r="211" spans="1:18">
      <c r="A211" s="124"/>
      <c r="B211" s="231"/>
      <c r="C211" s="124"/>
      <c r="D211" s="124"/>
      <c r="E211" s="124"/>
      <c r="F211" s="124"/>
      <c r="G211" s="124"/>
      <c r="H211" s="124"/>
      <c r="I211" s="232"/>
      <c r="J211" s="232"/>
      <c r="K211" s="232"/>
      <c r="L211" s="232"/>
      <c r="M211" s="232"/>
      <c r="N211" s="232"/>
      <c r="O211" s="232"/>
      <c r="P211" s="232"/>
      <c r="Q211" s="232"/>
      <c r="R211" s="232"/>
    </row>
    <row r="212" spans="1:18">
      <c r="A212" s="124"/>
      <c r="B212" s="231"/>
      <c r="C212" s="124"/>
      <c r="D212" s="124"/>
      <c r="E212" s="124"/>
      <c r="F212" s="124"/>
      <c r="G212" s="124"/>
      <c r="H212" s="124"/>
      <c r="I212" s="232"/>
      <c r="J212" s="232"/>
      <c r="K212" s="232"/>
      <c r="L212" s="232"/>
      <c r="M212" s="232"/>
      <c r="N212" s="232"/>
      <c r="O212" s="232"/>
      <c r="P212" s="232"/>
      <c r="Q212" s="232"/>
      <c r="R212" s="232"/>
    </row>
    <row r="213" spans="1:18">
      <c r="A213" s="124"/>
      <c r="B213" s="231"/>
      <c r="C213" s="124"/>
      <c r="D213" s="124"/>
      <c r="E213" s="124"/>
      <c r="F213" s="124"/>
      <c r="G213" s="124"/>
      <c r="H213" s="124"/>
      <c r="I213" s="232"/>
      <c r="J213" s="232"/>
      <c r="K213" s="232"/>
      <c r="L213" s="232"/>
      <c r="M213" s="232"/>
      <c r="N213" s="232"/>
      <c r="O213" s="232"/>
      <c r="P213" s="232"/>
      <c r="Q213" s="232"/>
      <c r="R213" s="232"/>
    </row>
    <row r="214" spans="1:18">
      <c r="A214" s="124"/>
      <c r="B214" s="231"/>
      <c r="C214" s="124"/>
      <c r="D214" s="124"/>
      <c r="E214" s="124"/>
      <c r="F214" s="124"/>
      <c r="G214" s="124"/>
      <c r="H214" s="124"/>
      <c r="I214" s="232"/>
      <c r="J214" s="232"/>
      <c r="K214" s="232"/>
      <c r="L214" s="232"/>
      <c r="M214" s="232"/>
      <c r="N214" s="232"/>
      <c r="O214" s="232"/>
      <c r="P214" s="232"/>
      <c r="Q214" s="232"/>
      <c r="R214" s="232"/>
    </row>
    <row r="215" spans="1:18">
      <c r="A215" s="124"/>
      <c r="B215" s="231"/>
      <c r="C215" s="124"/>
      <c r="D215" s="124"/>
      <c r="E215" s="124"/>
      <c r="F215" s="124"/>
      <c r="G215" s="124"/>
      <c r="H215" s="124"/>
      <c r="I215" s="232"/>
      <c r="J215" s="232"/>
      <c r="K215" s="232"/>
      <c r="L215" s="232"/>
      <c r="M215" s="232"/>
      <c r="N215" s="232"/>
      <c r="O215" s="232"/>
      <c r="P215" s="232"/>
      <c r="Q215" s="232"/>
      <c r="R215" s="232"/>
    </row>
    <row r="216" spans="1:18">
      <c r="A216" s="124"/>
      <c r="B216" s="231"/>
      <c r="C216" s="124"/>
      <c r="D216" s="124"/>
      <c r="E216" s="124"/>
      <c r="F216" s="124"/>
      <c r="G216" s="124"/>
      <c r="H216" s="124"/>
      <c r="I216" s="232"/>
      <c r="J216" s="232"/>
      <c r="K216" s="232"/>
      <c r="L216" s="232"/>
      <c r="M216" s="232"/>
      <c r="N216" s="232"/>
      <c r="O216" s="232"/>
      <c r="P216" s="232"/>
      <c r="Q216" s="232"/>
      <c r="R216" s="232"/>
    </row>
    <row r="217" spans="1:18">
      <c r="A217" s="124"/>
      <c r="B217" s="231"/>
      <c r="C217" s="124"/>
      <c r="D217" s="124"/>
      <c r="E217" s="124"/>
      <c r="F217" s="124"/>
      <c r="G217" s="124"/>
      <c r="H217" s="124"/>
      <c r="I217" s="232"/>
      <c r="J217" s="232"/>
      <c r="K217" s="232"/>
      <c r="L217" s="232"/>
      <c r="M217" s="232"/>
      <c r="N217" s="232"/>
      <c r="O217" s="232"/>
      <c r="P217" s="232"/>
      <c r="Q217" s="232"/>
      <c r="R217" s="232"/>
    </row>
    <row r="218" spans="1:18">
      <c r="A218" s="124"/>
      <c r="B218" s="231"/>
      <c r="C218" s="124"/>
      <c r="D218" s="124"/>
      <c r="E218" s="124"/>
      <c r="F218" s="124"/>
      <c r="G218" s="124"/>
      <c r="H218" s="124"/>
      <c r="I218" s="232"/>
      <c r="J218" s="232"/>
      <c r="K218" s="232"/>
      <c r="L218" s="232"/>
      <c r="M218" s="232"/>
      <c r="N218" s="232"/>
      <c r="O218" s="232"/>
      <c r="P218" s="232"/>
      <c r="Q218" s="232"/>
      <c r="R218" s="232"/>
    </row>
    <row r="219" spans="1:18">
      <c r="A219" s="124"/>
      <c r="B219" s="231"/>
      <c r="C219" s="124"/>
      <c r="D219" s="124"/>
      <c r="E219" s="124"/>
      <c r="F219" s="124"/>
      <c r="G219" s="124"/>
      <c r="H219" s="124"/>
      <c r="I219" s="232"/>
      <c r="J219" s="232"/>
      <c r="K219" s="232"/>
      <c r="L219" s="232"/>
      <c r="M219" s="232"/>
      <c r="N219" s="232"/>
      <c r="O219" s="232"/>
      <c r="P219" s="232"/>
      <c r="Q219" s="232"/>
      <c r="R219" s="232"/>
    </row>
    <row r="220" spans="1:18">
      <c r="A220" s="124"/>
      <c r="B220" s="231"/>
      <c r="C220" s="124"/>
      <c r="D220" s="124"/>
      <c r="E220" s="124"/>
      <c r="F220" s="124"/>
      <c r="G220" s="124"/>
      <c r="H220" s="124"/>
      <c r="I220" s="232"/>
      <c r="J220" s="232"/>
      <c r="K220" s="232"/>
      <c r="L220" s="232"/>
      <c r="M220" s="232"/>
      <c r="N220" s="232"/>
      <c r="O220" s="232"/>
      <c r="P220" s="232"/>
      <c r="Q220" s="232"/>
      <c r="R220" s="232"/>
    </row>
    <row r="221" spans="1:18">
      <c r="A221" s="124"/>
      <c r="B221" s="231"/>
      <c r="C221" s="124"/>
      <c r="D221" s="124"/>
      <c r="E221" s="124"/>
      <c r="F221" s="124"/>
      <c r="G221" s="124"/>
      <c r="H221" s="124"/>
      <c r="I221" s="232"/>
      <c r="J221" s="232"/>
      <c r="K221" s="232"/>
      <c r="L221" s="232"/>
      <c r="M221" s="232"/>
      <c r="N221" s="232"/>
      <c r="O221" s="232"/>
      <c r="P221" s="232"/>
      <c r="Q221" s="232"/>
      <c r="R221" s="232"/>
    </row>
    <row r="222" spans="1:18">
      <c r="A222" s="124"/>
      <c r="B222" s="231"/>
      <c r="C222" s="124"/>
      <c r="D222" s="124"/>
      <c r="E222" s="124"/>
      <c r="F222" s="124"/>
      <c r="G222" s="124"/>
      <c r="H222" s="124"/>
      <c r="I222" s="232"/>
      <c r="J222" s="232"/>
      <c r="K222" s="232"/>
      <c r="L222" s="232"/>
      <c r="M222" s="232"/>
      <c r="N222" s="232"/>
      <c r="O222" s="232"/>
      <c r="P222" s="232"/>
      <c r="Q222" s="232"/>
      <c r="R222" s="232"/>
    </row>
    <row r="223" spans="1:18">
      <c r="A223" s="124"/>
      <c r="B223" s="231"/>
      <c r="C223" s="124"/>
      <c r="D223" s="124"/>
      <c r="E223" s="124"/>
      <c r="F223" s="124"/>
      <c r="G223" s="124"/>
      <c r="H223" s="124"/>
      <c r="I223" s="232"/>
      <c r="J223" s="232"/>
      <c r="K223" s="232"/>
      <c r="L223" s="232"/>
      <c r="M223" s="232"/>
      <c r="N223" s="232"/>
      <c r="O223" s="232"/>
      <c r="P223" s="232"/>
      <c r="Q223" s="232"/>
      <c r="R223" s="232"/>
    </row>
    <row r="224" spans="1:18">
      <c r="A224" s="124"/>
      <c r="B224" s="231"/>
      <c r="C224" s="124"/>
      <c r="D224" s="124"/>
      <c r="E224" s="124"/>
      <c r="F224" s="124"/>
      <c r="G224" s="124"/>
      <c r="H224" s="124"/>
      <c r="I224" s="232"/>
      <c r="J224" s="232"/>
      <c r="K224" s="232"/>
      <c r="L224" s="232"/>
      <c r="M224" s="232"/>
      <c r="N224" s="232"/>
      <c r="O224" s="232"/>
      <c r="P224" s="232"/>
      <c r="Q224" s="232"/>
      <c r="R224" s="232"/>
    </row>
    <row r="225" spans="1:18">
      <c r="A225" s="124"/>
      <c r="B225" s="231"/>
      <c r="C225" s="124"/>
      <c r="D225" s="124"/>
      <c r="E225" s="124"/>
      <c r="F225" s="124"/>
      <c r="G225" s="124"/>
      <c r="H225" s="124"/>
      <c r="I225" s="232"/>
      <c r="J225" s="232"/>
      <c r="K225" s="232"/>
      <c r="L225" s="232"/>
      <c r="M225" s="232"/>
      <c r="N225" s="232"/>
      <c r="O225" s="232"/>
      <c r="P225" s="232"/>
      <c r="Q225" s="232"/>
      <c r="R225" s="232"/>
    </row>
    <row r="226" spans="1:18">
      <c r="A226" s="124"/>
      <c r="B226" s="231"/>
      <c r="C226" s="124"/>
      <c r="D226" s="124"/>
      <c r="E226" s="124"/>
      <c r="F226" s="124"/>
      <c r="G226" s="124"/>
      <c r="H226" s="124"/>
      <c r="I226" s="232"/>
      <c r="J226" s="232"/>
      <c r="K226" s="232"/>
      <c r="L226" s="232"/>
      <c r="M226" s="232"/>
      <c r="N226" s="232"/>
      <c r="O226" s="232"/>
      <c r="P226" s="232"/>
      <c r="Q226" s="232"/>
      <c r="R226" s="232"/>
    </row>
    <row r="227" spans="1:18">
      <c r="A227" s="124"/>
      <c r="B227" s="231"/>
      <c r="C227" s="124"/>
      <c r="D227" s="124"/>
      <c r="E227" s="124"/>
      <c r="F227" s="124"/>
      <c r="G227" s="124"/>
      <c r="H227" s="124"/>
      <c r="I227" s="232"/>
      <c r="J227" s="232"/>
      <c r="K227" s="232"/>
      <c r="L227" s="232"/>
      <c r="M227" s="232"/>
      <c r="N227" s="232"/>
      <c r="O227" s="232"/>
      <c r="P227" s="232"/>
      <c r="Q227" s="232"/>
      <c r="R227" s="232"/>
    </row>
    <row r="228" spans="1:18">
      <c r="A228" s="124"/>
      <c r="B228" s="231"/>
      <c r="C228" s="124"/>
      <c r="D228" s="124"/>
      <c r="E228" s="124"/>
      <c r="F228" s="124"/>
      <c r="G228" s="124"/>
      <c r="H228" s="124"/>
      <c r="I228" s="232"/>
      <c r="J228" s="232"/>
      <c r="K228" s="232"/>
      <c r="L228" s="232"/>
      <c r="M228" s="232"/>
      <c r="N228" s="232"/>
      <c r="O228" s="232"/>
      <c r="P228" s="232"/>
      <c r="Q228" s="232"/>
      <c r="R228" s="232"/>
    </row>
    <row r="229" spans="1:18">
      <c r="A229" s="124"/>
      <c r="B229" s="231"/>
      <c r="C229" s="124"/>
      <c r="D229" s="124"/>
      <c r="E229" s="124"/>
      <c r="F229" s="124"/>
      <c r="G229" s="124"/>
      <c r="H229" s="124"/>
      <c r="I229" s="232"/>
      <c r="J229" s="232"/>
      <c r="K229" s="232"/>
      <c r="L229" s="232"/>
      <c r="M229" s="232"/>
      <c r="N229" s="232"/>
      <c r="O229" s="232"/>
      <c r="P229" s="232"/>
      <c r="Q229" s="232"/>
      <c r="R229" s="232"/>
    </row>
    <row r="230" spans="1:18">
      <c r="A230" s="124"/>
      <c r="B230" s="231"/>
      <c r="C230" s="124"/>
      <c r="D230" s="124"/>
      <c r="E230" s="124"/>
      <c r="F230" s="124"/>
      <c r="G230" s="124"/>
      <c r="H230" s="124"/>
      <c r="I230" s="232"/>
      <c r="J230" s="232"/>
      <c r="K230" s="232"/>
      <c r="L230" s="232"/>
      <c r="M230" s="232"/>
      <c r="N230" s="232"/>
      <c r="O230" s="232"/>
      <c r="P230" s="232"/>
      <c r="Q230" s="232"/>
      <c r="R230" s="232"/>
    </row>
    <row r="231" spans="1:18">
      <c r="A231" s="124"/>
      <c r="B231" s="231"/>
      <c r="C231" s="124"/>
      <c r="D231" s="124"/>
      <c r="E231" s="124"/>
      <c r="F231" s="124"/>
      <c r="G231" s="124"/>
      <c r="H231" s="124"/>
      <c r="I231" s="232"/>
      <c r="J231" s="232"/>
      <c r="K231" s="232"/>
      <c r="L231" s="232"/>
      <c r="M231" s="232"/>
      <c r="N231" s="232"/>
      <c r="O231" s="232"/>
      <c r="P231" s="232"/>
      <c r="Q231" s="232"/>
      <c r="R231" s="232"/>
    </row>
    <row r="232" spans="1:18">
      <c r="A232" s="124"/>
      <c r="B232" s="231"/>
      <c r="C232" s="124"/>
      <c r="D232" s="124"/>
      <c r="E232" s="124"/>
      <c r="F232" s="124"/>
      <c r="G232" s="124"/>
      <c r="H232" s="124"/>
      <c r="I232" s="232"/>
      <c r="J232" s="232"/>
      <c r="K232" s="232"/>
      <c r="L232" s="232"/>
      <c r="M232" s="232"/>
      <c r="N232" s="232"/>
      <c r="O232" s="232"/>
      <c r="P232" s="232"/>
      <c r="Q232" s="232"/>
      <c r="R232" s="232"/>
    </row>
    <row r="233" spans="1:18">
      <c r="A233" s="124"/>
      <c r="B233" s="231"/>
      <c r="C233" s="124"/>
      <c r="D233" s="124"/>
      <c r="E233" s="124"/>
      <c r="F233" s="124"/>
      <c r="G233" s="124"/>
      <c r="H233" s="124"/>
      <c r="I233" s="232"/>
      <c r="J233" s="232"/>
      <c r="K233" s="232"/>
      <c r="L233" s="232"/>
      <c r="M233" s="232"/>
      <c r="N233" s="232"/>
      <c r="O233" s="232"/>
      <c r="P233" s="232"/>
      <c r="Q233" s="232"/>
      <c r="R233" s="232"/>
    </row>
    <row r="234" spans="1:18">
      <c r="A234" s="124"/>
      <c r="B234" s="231"/>
      <c r="C234" s="124"/>
      <c r="D234" s="124"/>
      <c r="E234" s="124"/>
      <c r="F234" s="124"/>
      <c r="G234" s="124"/>
      <c r="H234" s="124"/>
      <c r="I234" s="232"/>
      <c r="J234" s="232"/>
      <c r="K234" s="232"/>
      <c r="L234" s="232"/>
      <c r="M234" s="232"/>
      <c r="N234" s="232"/>
      <c r="O234" s="232"/>
      <c r="P234" s="232"/>
      <c r="Q234" s="232"/>
      <c r="R234" s="232"/>
    </row>
    <row r="235" spans="1:18">
      <c r="A235" s="124"/>
      <c r="B235" s="231"/>
      <c r="C235" s="124"/>
      <c r="D235" s="124"/>
      <c r="E235" s="124"/>
      <c r="F235" s="124"/>
      <c r="G235" s="124"/>
      <c r="H235" s="124"/>
      <c r="I235" s="232"/>
      <c r="J235" s="232"/>
      <c r="K235" s="232"/>
      <c r="L235" s="232"/>
      <c r="M235" s="232"/>
      <c r="N235" s="232"/>
      <c r="O235" s="232"/>
      <c r="P235" s="232"/>
      <c r="Q235" s="232"/>
      <c r="R235" s="232"/>
    </row>
    <row r="236" spans="1:18">
      <c r="A236" s="124"/>
      <c r="B236" s="231"/>
      <c r="C236" s="124"/>
      <c r="D236" s="124"/>
      <c r="E236" s="124"/>
      <c r="F236" s="124"/>
      <c r="G236" s="124"/>
      <c r="H236" s="124"/>
      <c r="I236" s="232"/>
      <c r="J236" s="232"/>
      <c r="K236" s="232"/>
      <c r="L236" s="232"/>
      <c r="M236" s="232"/>
      <c r="N236" s="232"/>
      <c r="O236" s="232"/>
      <c r="P236" s="232"/>
      <c r="Q236" s="232"/>
      <c r="R236" s="232"/>
    </row>
    <row r="237" spans="1:18">
      <c r="A237" s="124"/>
      <c r="B237" s="231"/>
      <c r="C237" s="124"/>
      <c r="D237" s="124"/>
      <c r="E237" s="124"/>
      <c r="F237" s="124"/>
      <c r="G237" s="124"/>
      <c r="H237" s="124"/>
      <c r="I237" s="232"/>
      <c r="J237" s="232"/>
      <c r="K237" s="232"/>
      <c r="L237" s="232"/>
      <c r="M237" s="232"/>
      <c r="N237" s="232"/>
      <c r="O237" s="232"/>
      <c r="P237" s="232"/>
      <c r="Q237" s="232"/>
      <c r="R237" s="232"/>
    </row>
    <row r="238" spans="1:18">
      <c r="A238" s="124"/>
      <c r="B238" s="231"/>
      <c r="C238" s="124"/>
      <c r="D238" s="124"/>
      <c r="E238" s="124"/>
      <c r="F238" s="124"/>
      <c r="G238" s="124"/>
      <c r="H238" s="124"/>
      <c r="I238" s="232"/>
      <c r="J238" s="232"/>
      <c r="K238" s="232"/>
      <c r="L238" s="232"/>
      <c r="M238" s="232"/>
      <c r="N238" s="232"/>
      <c r="O238" s="232"/>
      <c r="P238" s="232"/>
      <c r="Q238" s="232"/>
      <c r="R238" s="232"/>
    </row>
    <row r="239" spans="1:18">
      <c r="A239" s="124"/>
      <c r="B239" s="231"/>
      <c r="C239" s="124"/>
      <c r="D239" s="124"/>
      <c r="E239" s="124"/>
      <c r="F239" s="124"/>
      <c r="G239" s="124"/>
      <c r="H239" s="124"/>
      <c r="I239" s="232"/>
      <c r="J239" s="232"/>
      <c r="K239" s="232"/>
      <c r="L239" s="232"/>
      <c r="M239" s="232"/>
      <c r="N239" s="232"/>
      <c r="O239" s="232"/>
      <c r="P239" s="232"/>
      <c r="Q239" s="232"/>
      <c r="R239" s="232"/>
    </row>
    <row r="240" spans="1:18">
      <c r="A240" s="124"/>
      <c r="B240" s="231"/>
      <c r="C240" s="124"/>
      <c r="D240" s="124"/>
      <c r="E240" s="124"/>
      <c r="F240" s="124"/>
      <c r="G240" s="124"/>
      <c r="H240" s="124"/>
      <c r="I240" s="232"/>
      <c r="J240" s="232"/>
      <c r="K240" s="232"/>
      <c r="L240" s="232"/>
      <c r="M240" s="232"/>
      <c r="N240" s="232"/>
      <c r="O240" s="232"/>
      <c r="P240" s="232"/>
      <c r="Q240" s="232"/>
      <c r="R240" s="232"/>
    </row>
    <row r="241" spans="1:18">
      <c r="A241" s="124"/>
      <c r="B241" s="231"/>
      <c r="C241" s="124"/>
      <c r="D241" s="124"/>
      <c r="E241" s="124"/>
      <c r="F241" s="124"/>
      <c r="G241" s="124"/>
      <c r="H241" s="124"/>
      <c r="I241" s="232"/>
      <c r="J241" s="232"/>
      <c r="K241" s="232"/>
      <c r="L241" s="232"/>
      <c r="M241" s="232"/>
      <c r="N241" s="232"/>
      <c r="O241" s="232"/>
      <c r="P241" s="232"/>
      <c r="Q241" s="232"/>
      <c r="R241" s="232"/>
    </row>
    <row r="242" spans="1:18">
      <c r="A242" s="124"/>
      <c r="B242" s="231"/>
      <c r="C242" s="124"/>
      <c r="D242" s="124"/>
      <c r="E242" s="124"/>
      <c r="F242" s="124"/>
      <c r="G242" s="124"/>
      <c r="H242" s="124"/>
      <c r="I242" s="232"/>
      <c r="J242" s="232"/>
      <c r="K242" s="232"/>
      <c r="L242" s="232"/>
      <c r="M242" s="232"/>
      <c r="N242" s="232"/>
      <c r="O242" s="232"/>
      <c r="P242" s="232"/>
      <c r="Q242" s="232"/>
      <c r="R242" s="232"/>
    </row>
    <row r="243" spans="1:18">
      <c r="A243" s="124"/>
      <c r="B243" s="231"/>
      <c r="C243" s="124"/>
      <c r="D243" s="124"/>
      <c r="E243" s="124"/>
      <c r="F243" s="124"/>
      <c r="G243" s="124"/>
      <c r="H243" s="124"/>
      <c r="I243" s="232"/>
      <c r="J243" s="232"/>
      <c r="K243" s="232"/>
      <c r="L243" s="232"/>
      <c r="M243" s="232"/>
      <c r="N243" s="232"/>
      <c r="O243" s="232"/>
      <c r="P243" s="232"/>
      <c r="Q243" s="232"/>
      <c r="R243" s="232"/>
    </row>
    <row r="244" spans="1:18">
      <c r="A244" s="124"/>
      <c r="B244" s="231"/>
      <c r="C244" s="124"/>
      <c r="D244" s="124"/>
      <c r="E244" s="124"/>
      <c r="F244" s="124"/>
      <c r="G244" s="124"/>
      <c r="H244" s="124"/>
      <c r="I244" s="232"/>
      <c r="J244" s="232"/>
      <c r="K244" s="232"/>
      <c r="L244" s="232"/>
      <c r="M244" s="232"/>
      <c r="N244" s="232"/>
      <c r="O244" s="232"/>
      <c r="P244" s="232"/>
      <c r="Q244" s="232"/>
      <c r="R244" s="232"/>
    </row>
    <row r="245" spans="1:18">
      <c r="A245" s="124"/>
      <c r="B245" s="231"/>
      <c r="C245" s="124"/>
      <c r="D245" s="124"/>
      <c r="E245" s="124"/>
      <c r="F245" s="124"/>
      <c r="G245" s="124"/>
      <c r="H245" s="124"/>
      <c r="I245" s="232"/>
      <c r="J245" s="232"/>
      <c r="K245" s="232"/>
      <c r="L245" s="232"/>
      <c r="M245" s="232"/>
      <c r="N245" s="232"/>
      <c r="O245" s="232"/>
      <c r="P245" s="232"/>
      <c r="Q245" s="232"/>
      <c r="R245" s="232"/>
    </row>
    <row r="246" spans="1:18">
      <c r="A246" s="124"/>
      <c r="B246" s="231"/>
      <c r="C246" s="124"/>
      <c r="D246" s="124"/>
      <c r="E246" s="124"/>
      <c r="F246" s="124"/>
      <c r="G246" s="124"/>
      <c r="H246" s="124"/>
      <c r="I246" s="232"/>
      <c r="J246" s="232"/>
      <c r="K246" s="232"/>
      <c r="L246" s="232"/>
      <c r="M246" s="232"/>
      <c r="N246" s="232"/>
      <c r="O246" s="232"/>
      <c r="P246" s="232"/>
      <c r="Q246" s="232"/>
      <c r="R246" s="232"/>
    </row>
    <row r="247" spans="1:18">
      <c r="A247" s="124"/>
      <c r="B247" s="231"/>
      <c r="C247" s="124"/>
      <c r="D247" s="124"/>
      <c r="E247" s="124"/>
      <c r="F247" s="124"/>
      <c r="G247" s="124"/>
      <c r="H247" s="124"/>
      <c r="I247" s="232"/>
      <c r="J247" s="232"/>
      <c r="K247" s="232"/>
      <c r="L247" s="232"/>
      <c r="M247" s="232"/>
      <c r="N247" s="232"/>
      <c r="O247" s="232"/>
      <c r="P247" s="232"/>
      <c r="Q247" s="232"/>
      <c r="R247" s="232"/>
    </row>
    <row r="248" spans="1:18">
      <c r="A248" s="124"/>
      <c r="B248" s="231"/>
      <c r="C248" s="124"/>
      <c r="D248" s="124"/>
      <c r="E248" s="124"/>
      <c r="F248" s="124"/>
      <c r="G248" s="124"/>
      <c r="H248" s="124"/>
      <c r="I248" s="232"/>
      <c r="J248" s="232"/>
      <c r="K248" s="232"/>
      <c r="L248" s="232"/>
      <c r="M248" s="232"/>
      <c r="N248" s="232"/>
      <c r="O248" s="232"/>
      <c r="P248" s="232"/>
      <c r="Q248" s="232"/>
      <c r="R248" s="232"/>
    </row>
    <row r="249" spans="1:18">
      <c r="A249" s="124"/>
      <c r="B249" s="231"/>
      <c r="C249" s="124"/>
      <c r="D249" s="124"/>
      <c r="E249" s="124"/>
      <c r="F249" s="124"/>
      <c r="G249" s="124"/>
      <c r="H249" s="124"/>
      <c r="I249" s="232"/>
      <c r="J249" s="232"/>
      <c r="K249" s="232"/>
      <c r="L249" s="232"/>
      <c r="M249" s="232"/>
      <c r="N249" s="232"/>
      <c r="O249" s="232"/>
      <c r="P249" s="232"/>
      <c r="Q249" s="232"/>
      <c r="R249" s="232"/>
    </row>
    <row r="250" spans="1:18">
      <c r="A250" s="124"/>
      <c r="B250" s="231"/>
      <c r="C250" s="124"/>
      <c r="D250" s="124"/>
      <c r="E250" s="124"/>
      <c r="F250" s="124"/>
      <c r="G250" s="124"/>
      <c r="H250" s="124"/>
      <c r="I250" s="232"/>
      <c r="J250" s="232"/>
      <c r="K250" s="232"/>
      <c r="L250" s="232"/>
      <c r="M250" s="232"/>
      <c r="N250" s="232"/>
      <c r="O250" s="232"/>
      <c r="P250" s="232"/>
      <c r="Q250" s="232"/>
      <c r="R250" s="232"/>
    </row>
    <row r="251" spans="1:18">
      <c r="A251" s="124"/>
      <c r="B251" s="231"/>
      <c r="C251" s="124"/>
      <c r="D251" s="124"/>
      <c r="E251" s="124"/>
      <c r="F251" s="124"/>
      <c r="G251" s="124"/>
      <c r="H251" s="124"/>
      <c r="I251" s="232"/>
      <c r="J251" s="232"/>
      <c r="K251" s="232"/>
      <c r="L251" s="232"/>
      <c r="M251" s="232"/>
      <c r="N251" s="232"/>
      <c r="O251" s="232"/>
      <c r="P251" s="232"/>
      <c r="Q251" s="232"/>
      <c r="R251" s="232"/>
    </row>
    <row r="252" spans="1:18">
      <c r="A252" s="124"/>
      <c r="B252" s="231"/>
      <c r="C252" s="124"/>
      <c r="D252" s="124"/>
      <c r="E252" s="124"/>
      <c r="F252" s="124"/>
      <c r="G252" s="124"/>
      <c r="H252" s="124"/>
      <c r="I252" s="232"/>
      <c r="J252" s="232"/>
      <c r="K252" s="232"/>
      <c r="L252" s="232"/>
      <c r="M252" s="232"/>
      <c r="N252" s="232"/>
      <c r="O252" s="232"/>
      <c r="P252" s="232"/>
      <c r="Q252" s="232"/>
      <c r="R252" s="232"/>
    </row>
    <row r="253" spans="1:18">
      <c r="A253" s="124"/>
      <c r="B253" s="231"/>
      <c r="C253" s="124"/>
      <c r="D253" s="124"/>
      <c r="E253" s="124"/>
      <c r="F253" s="124"/>
      <c r="G253" s="124"/>
      <c r="H253" s="124"/>
      <c r="I253" s="232"/>
      <c r="J253" s="232"/>
      <c r="K253" s="232"/>
      <c r="L253" s="232"/>
      <c r="M253" s="232"/>
      <c r="N253" s="232"/>
      <c r="O253" s="232"/>
      <c r="P253" s="232"/>
      <c r="Q253" s="232"/>
      <c r="R253" s="232"/>
    </row>
    <row r="254" spans="1:18">
      <c r="A254" s="124"/>
      <c r="B254" s="231"/>
      <c r="C254" s="124"/>
      <c r="D254" s="124"/>
      <c r="E254" s="124"/>
      <c r="F254" s="124"/>
      <c r="G254" s="124"/>
      <c r="H254" s="124"/>
      <c r="I254" s="232"/>
      <c r="J254" s="232"/>
      <c r="K254" s="232"/>
      <c r="L254" s="232"/>
      <c r="M254" s="232"/>
      <c r="N254" s="232"/>
      <c r="O254" s="232"/>
      <c r="P254" s="232"/>
      <c r="Q254" s="232"/>
      <c r="R254" s="232"/>
    </row>
    <row r="255" spans="1:18">
      <c r="A255" s="124"/>
      <c r="B255" s="231"/>
      <c r="C255" s="124"/>
      <c r="D255" s="124"/>
      <c r="E255" s="124"/>
      <c r="F255" s="124"/>
      <c r="G255" s="124"/>
      <c r="H255" s="124"/>
      <c r="I255" s="232"/>
      <c r="J255" s="232"/>
      <c r="K255" s="232"/>
      <c r="L255" s="232"/>
      <c r="M255" s="232"/>
      <c r="N255" s="232"/>
      <c r="O255" s="232"/>
      <c r="P255" s="232"/>
      <c r="Q255" s="232"/>
      <c r="R255" s="232"/>
    </row>
    <row r="256" spans="1:18">
      <c r="A256" s="124"/>
      <c r="B256" s="231"/>
      <c r="C256" s="124"/>
      <c r="D256" s="124"/>
      <c r="E256" s="124"/>
      <c r="F256" s="124"/>
      <c r="G256" s="124"/>
      <c r="H256" s="124"/>
      <c r="I256" s="232"/>
      <c r="J256" s="232"/>
      <c r="K256" s="232"/>
      <c r="L256" s="232"/>
      <c r="M256" s="232"/>
      <c r="N256" s="232"/>
      <c r="O256" s="232"/>
      <c r="P256" s="232"/>
      <c r="Q256" s="232"/>
      <c r="R256" s="232"/>
    </row>
    <row r="257" spans="1:18">
      <c r="A257" s="124"/>
      <c r="B257" s="231"/>
      <c r="C257" s="124"/>
      <c r="D257" s="124"/>
      <c r="E257" s="124"/>
      <c r="F257" s="124"/>
      <c r="G257" s="124"/>
      <c r="H257" s="124"/>
      <c r="I257" s="232"/>
      <c r="J257" s="232"/>
      <c r="K257" s="232"/>
      <c r="L257" s="232"/>
      <c r="M257" s="232"/>
      <c r="N257" s="232"/>
      <c r="O257" s="232"/>
      <c r="P257" s="232"/>
      <c r="Q257" s="232"/>
      <c r="R257" s="232"/>
    </row>
    <row r="258" spans="1:18">
      <c r="A258" s="124"/>
      <c r="B258" s="231"/>
      <c r="C258" s="124"/>
      <c r="D258" s="124"/>
      <c r="E258" s="124"/>
      <c r="F258" s="124"/>
      <c r="G258" s="124"/>
      <c r="H258" s="124"/>
      <c r="I258" s="232"/>
      <c r="J258" s="232"/>
      <c r="K258" s="232"/>
      <c r="L258" s="232"/>
      <c r="M258" s="232"/>
      <c r="N258" s="232"/>
      <c r="O258" s="232"/>
      <c r="P258" s="232"/>
      <c r="Q258" s="232"/>
      <c r="R258" s="232"/>
    </row>
    <row r="259" spans="1:18">
      <c r="A259" s="124"/>
      <c r="B259" s="231"/>
      <c r="C259" s="124"/>
      <c r="D259" s="124"/>
      <c r="E259" s="124"/>
      <c r="F259" s="124"/>
      <c r="G259" s="124"/>
      <c r="H259" s="124"/>
      <c r="I259" s="232"/>
      <c r="J259" s="232"/>
      <c r="K259" s="232"/>
      <c r="L259" s="232"/>
      <c r="M259" s="232"/>
      <c r="N259" s="232"/>
      <c r="O259" s="232"/>
      <c r="P259" s="232"/>
      <c r="Q259" s="232"/>
      <c r="R259" s="232"/>
    </row>
    <row r="260" spans="1:18">
      <c r="A260" s="124"/>
      <c r="B260" s="231"/>
      <c r="C260" s="124"/>
      <c r="D260" s="124"/>
      <c r="E260" s="124"/>
      <c r="F260" s="124"/>
      <c r="G260" s="124"/>
      <c r="H260" s="124"/>
      <c r="I260" s="232"/>
      <c r="J260" s="232"/>
      <c r="K260" s="232"/>
      <c r="L260" s="232"/>
      <c r="M260" s="232"/>
      <c r="N260" s="232"/>
      <c r="O260" s="232"/>
      <c r="P260" s="232"/>
      <c r="Q260" s="232"/>
      <c r="R260" s="232"/>
    </row>
    <row r="261" spans="1:18">
      <c r="A261" s="124"/>
      <c r="B261" s="231"/>
      <c r="C261" s="124"/>
      <c r="D261" s="124"/>
      <c r="E261" s="124"/>
      <c r="F261" s="124"/>
      <c r="G261" s="124"/>
      <c r="H261" s="124"/>
      <c r="I261" s="232"/>
      <c r="J261" s="232"/>
      <c r="K261" s="232"/>
      <c r="L261" s="232"/>
      <c r="M261" s="232"/>
      <c r="N261" s="232"/>
      <c r="O261" s="232"/>
      <c r="P261" s="232"/>
      <c r="Q261" s="232"/>
      <c r="R261" s="232"/>
    </row>
    <row r="262" spans="1:18">
      <c r="A262" s="124"/>
      <c r="B262" s="231"/>
      <c r="C262" s="124"/>
      <c r="D262" s="124"/>
      <c r="E262" s="124"/>
      <c r="F262" s="124"/>
      <c r="G262" s="124"/>
      <c r="H262" s="124"/>
      <c r="I262" s="232"/>
      <c r="J262" s="232"/>
      <c r="K262" s="232"/>
      <c r="L262" s="232"/>
      <c r="M262" s="232"/>
      <c r="N262" s="232"/>
      <c r="O262" s="232"/>
      <c r="P262" s="232"/>
      <c r="Q262" s="232"/>
      <c r="R262" s="232"/>
    </row>
    <row r="263" spans="1:18">
      <c r="A263" s="124"/>
      <c r="B263" s="231"/>
      <c r="C263" s="124"/>
      <c r="D263" s="124"/>
      <c r="E263" s="124"/>
      <c r="F263" s="124"/>
      <c r="G263" s="124"/>
      <c r="H263" s="124"/>
      <c r="I263" s="232"/>
      <c r="J263" s="232"/>
      <c r="K263" s="232"/>
      <c r="L263" s="232"/>
      <c r="M263" s="232"/>
      <c r="N263" s="232"/>
      <c r="O263" s="232"/>
      <c r="P263" s="232"/>
      <c r="Q263" s="232"/>
      <c r="R263" s="232"/>
    </row>
    <row r="264" spans="1:18">
      <c r="A264" s="124"/>
      <c r="B264" s="231"/>
      <c r="C264" s="124"/>
      <c r="D264" s="124"/>
      <c r="E264" s="124"/>
      <c r="F264" s="124"/>
      <c r="G264" s="124"/>
      <c r="H264" s="124"/>
      <c r="I264" s="232"/>
      <c r="J264" s="232"/>
      <c r="K264" s="232"/>
      <c r="L264" s="232"/>
      <c r="M264" s="232"/>
      <c r="N264" s="232"/>
      <c r="O264" s="232"/>
      <c r="P264" s="232"/>
      <c r="Q264" s="232"/>
      <c r="R264" s="232"/>
    </row>
    <row r="265" spans="1:18">
      <c r="A265" s="124"/>
      <c r="B265" s="231"/>
      <c r="C265" s="124"/>
      <c r="D265" s="124"/>
      <c r="E265" s="124"/>
      <c r="F265" s="124"/>
      <c r="G265" s="124"/>
      <c r="H265" s="124"/>
      <c r="I265" s="232"/>
      <c r="J265" s="232"/>
      <c r="K265" s="232"/>
      <c r="L265" s="232"/>
      <c r="M265" s="232"/>
      <c r="N265" s="232"/>
      <c r="O265" s="232"/>
      <c r="P265" s="232"/>
      <c r="Q265" s="232"/>
      <c r="R265" s="232"/>
    </row>
    <row r="266" spans="1:18">
      <c r="A266" s="124"/>
      <c r="B266" s="231"/>
      <c r="C266" s="124"/>
      <c r="D266" s="124"/>
      <c r="E266" s="124"/>
      <c r="F266" s="124"/>
      <c r="G266" s="124"/>
      <c r="H266" s="124"/>
      <c r="I266" s="232"/>
      <c r="J266" s="232"/>
      <c r="K266" s="232"/>
      <c r="L266" s="232"/>
      <c r="M266" s="232"/>
      <c r="N266" s="232"/>
      <c r="O266" s="232"/>
      <c r="P266" s="232"/>
      <c r="Q266" s="232"/>
      <c r="R266" s="232"/>
    </row>
    <row r="267" spans="1:18">
      <c r="A267" s="124"/>
      <c r="B267" s="231"/>
      <c r="C267" s="124"/>
      <c r="D267" s="124"/>
      <c r="E267" s="124"/>
      <c r="F267" s="124"/>
      <c r="G267" s="124"/>
      <c r="H267" s="124"/>
      <c r="I267" s="232"/>
      <c r="J267" s="232"/>
      <c r="K267" s="232"/>
      <c r="L267" s="232"/>
      <c r="M267" s="232"/>
      <c r="N267" s="232"/>
      <c r="O267" s="232"/>
      <c r="P267" s="232"/>
      <c r="Q267" s="232"/>
      <c r="R267" s="232"/>
    </row>
    <row r="268" spans="1:18">
      <c r="A268" s="124"/>
      <c r="B268" s="231"/>
      <c r="C268" s="124"/>
      <c r="D268" s="124"/>
      <c r="E268" s="124"/>
      <c r="F268" s="124"/>
      <c r="G268" s="124"/>
      <c r="H268" s="124"/>
      <c r="I268" s="232"/>
      <c r="J268" s="232"/>
      <c r="K268" s="232"/>
      <c r="L268" s="232"/>
      <c r="M268" s="232"/>
      <c r="N268" s="232"/>
      <c r="O268" s="232"/>
      <c r="P268" s="232"/>
      <c r="Q268" s="232"/>
      <c r="R268" s="232"/>
    </row>
    <row r="269" spans="1:18">
      <c r="A269" s="124"/>
      <c r="B269" s="231"/>
      <c r="C269" s="124"/>
      <c r="D269" s="124"/>
      <c r="E269" s="124"/>
      <c r="F269" s="124"/>
      <c r="G269" s="124"/>
      <c r="H269" s="124"/>
      <c r="I269" s="232"/>
      <c r="J269" s="232"/>
      <c r="K269" s="232"/>
      <c r="L269" s="232"/>
      <c r="M269" s="232"/>
      <c r="N269" s="232"/>
      <c r="O269" s="232"/>
      <c r="P269" s="232"/>
      <c r="Q269" s="232"/>
      <c r="R269" s="232"/>
    </row>
    <row r="270" spans="1:18">
      <c r="A270" s="124"/>
      <c r="B270" s="231"/>
      <c r="C270" s="124"/>
      <c r="D270" s="124"/>
      <c r="E270" s="124"/>
      <c r="F270" s="124"/>
      <c r="G270" s="124"/>
      <c r="H270" s="124"/>
      <c r="I270" s="232"/>
      <c r="J270" s="232"/>
      <c r="K270" s="232"/>
      <c r="L270" s="232"/>
      <c r="M270" s="232"/>
      <c r="N270" s="232"/>
      <c r="O270" s="232"/>
      <c r="P270" s="232"/>
      <c r="Q270" s="232"/>
      <c r="R270" s="232"/>
    </row>
    <row r="271" spans="1:18">
      <c r="A271" s="124"/>
      <c r="B271" s="231"/>
      <c r="C271" s="124"/>
      <c r="D271" s="124"/>
      <c r="E271" s="124"/>
      <c r="F271" s="124"/>
      <c r="G271" s="124"/>
      <c r="H271" s="124"/>
      <c r="I271" s="232"/>
      <c r="J271" s="232"/>
      <c r="K271" s="232"/>
      <c r="L271" s="232"/>
      <c r="M271" s="232"/>
      <c r="N271" s="232"/>
      <c r="O271" s="232"/>
      <c r="P271" s="232"/>
      <c r="Q271" s="232"/>
      <c r="R271" s="232"/>
    </row>
    <row r="272" spans="1:18">
      <c r="A272" s="124"/>
      <c r="B272" s="231"/>
      <c r="C272" s="124"/>
      <c r="D272" s="124"/>
      <c r="E272" s="124"/>
      <c r="F272" s="124"/>
      <c r="G272" s="124"/>
      <c r="H272" s="124"/>
      <c r="I272" s="232"/>
      <c r="J272" s="232"/>
      <c r="K272" s="232"/>
      <c r="L272" s="232"/>
      <c r="M272" s="232"/>
      <c r="N272" s="232"/>
      <c r="O272" s="232"/>
      <c r="P272" s="232"/>
      <c r="Q272" s="232"/>
      <c r="R272" s="232"/>
    </row>
    <row r="273" spans="1:18">
      <c r="A273" s="124"/>
      <c r="B273" s="231"/>
      <c r="C273" s="124"/>
      <c r="D273" s="124"/>
      <c r="E273" s="124"/>
      <c r="F273" s="124"/>
      <c r="G273" s="124"/>
      <c r="H273" s="124"/>
      <c r="I273" s="232"/>
      <c r="J273" s="232"/>
      <c r="K273" s="232"/>
      <c r="L273" s="232"/>
      <c r="M273" s="232"/>
      <c r="N273" s="232"/>
      <c r="O273" s="232"/>
      <c r="P273" s="232"/>
      <c r="Q273" s="232"/>
      <c r="R273" s="232"/>
    </row>
    <row r="274" spans="1:18">
      <c r="A274" s="124"/>
      <c r="B274" s="231"/>
      <c r="C274" s="124"/>
      <c r="D274" s="124"/>
      <c r="E274" s="124"/>
      <c r="F274" s="124"/>
      <c r="G274" s="124"/>
      <c r="H274" s="124"/>
      <c r="I274" s="232"/>
      <c r="J274" s="232"/>
      <c r="K274" s="232"/>
      <c r="L274" s="232"/>
      <c r="M274" s="232"/>
      <c r="N274" s="232"/>
      <c r="O274" s="232"/>
      <c r="P274" s="232"/>
      <c r="Q274" s="232"/>
      <c r="R274" s="232"/>
    </row>
    <row r="275" spans="1:18">
      <c r="A275" s="124"/>
      <c r="B275" s="231"/>
      <c r="C275" s="124"/>
      <c r="D275" s="124"/>
      <c r="E275" s="124"/>
      <c r="F275" s="124"/>
      <c r="G275" s="124"/>
      <c r="H275" s="124"/>
      <c r="I275" s="232"/>
      <c r="J275" s="232"/>
      <c r="K275" s="232"/>
      <c r="L275" s="232"/>
      <c r="M275" s="232"/>
      <c r="N275" s="232"/>
      <c r="O275" s="232"/>
      <c r="P275" s="232"/>
      <c r="Q275" s="232"/>
      <c r="R275" s="232"/>
    </row>
    <row r="276" spans="1:18">
      <c r="A276" s="124"/>
      <c r="B276" s="231"/>
      <c r="C276" s="124"/>
      <c r="D276" s="124"/>
      <c r="E276" s="124"/>
      <c r="F276" s="124"/>
      <c r="G276" s="124"/>
      <c r="H276" s="124"/>
      <c r="I276" s="232"/>
      <c r="J276" s="232"/>
      <c r="K276" s="232"/>
      <c r="L276" s="232"/>
      <c r="M276" s="232"/>
      <c r="N276" s="232"/>
      <c r="O276" s="232"/>
      <c r="P276" s="232"/>
      <c r="Q276" s="232"/>
      <c r="R276" s="232"/>
    </row>
    <row r="277" spans="1:18">
      <c r="A277" s="124"/>
      <c r="B277" s="231"/>
      <c r="C277" s="124"/>
      <c r="D277" s="124"/>
      <c r="E277" s="124"/>
      <c r="F277" s="124"/>
      <c r="G277" s="124"/>
      <c r="H277" s="124"/>
      <c r="I277" s="232"/>
      <c r="J277" s="232"/>
      <c r="K277" s="232"/>
      <c r="L277" s="232"/>
      <c r="M277" s="232"/>
      <c r="N277" s="232"/>
      <c r="O277" s="232"/>
      <c r="P277" s="232"/>
      <c r="Q277" s="232"/>
      <c r="R277" s="232"/>
    </row>
    <row r="278" spans="1:18">
      <c r="A278" s="124"/>
      <c r="B278" s="231"/>
      <c r="C278" s="124"/>
      <c r="D278" s="124"/>
      <c r="E278" s="124"/>
      <c r="F278" s="124"/>
      <c r="G278" s="124"/>
      <c r="H278" s="124"/>
      <c r="I278" s="232"/>
      <c r="J278" s="232"/>
      <c r="K278" s="232"/>
      <c r="L278" s="232"/>
      <c r="M278" s="232"/>
      <c r="N278" s="232"/>
      <c r="O278" s="232"/>
      <c r="P278" s="232"/>
      <c r="Q278" s="232"/>
      <c r="R278" s="232"/>
    </row>
    <row r="279" spans="1:18">
      <c r="A279" s="124"/>
      <c r="B279" s="231"/>
      <c r="C279" s="124"/>
      <c r="D279" s="124"/>
      <c r="E279" s="124"/>
      <c r="F279" s="124"/>
      <c r="G279" s="124"/>
      <c r="H279" s="124"/>
      <c r="I279" s="232"/>
      <c r="J279" s="232"/>
      <c r="K279" s="232"/>
      <c r="L279" s="232"/>
      <c r="M279" s="232"/>
      <c r="N279" s="232"/>
      <c r="O279" s="232"/>
      <c r="P279" s="232"/>
      <c r="Q279" s="232"/>
      <c r="R279" s="232"/>
    </row>
    <row r="280" spans="1:18">
      <c r="A280" s="124"/>
      <c r="B280" s="231"/>
      <c r="C280" s="124"/>
      <c r="D280" s="124"/>
      <c r="E280" s="124"/>
      <c r="F280" s="124"/>
      <c r="G280" s="124"/>
      <c r="H280" s="124"/>
      <c r="I280" s="232"/>
      <c r="J280" s="232"/>
      <c r="K280" s="232"/>
      <c r="L280" s="232"/>
      <c r="M280" s="232"/>
      <c r="N280" s="232"/>
      <c r="O280" s="232"/>
      <c r="P280" s="232"/>
      <c r="Q280" s="232"/>
      <c r="R280" s="232"/>
    </row>
    <row r="281" spans="1:18">
      <c r="A281" s="124"/>
      <c r="B281" s="231"/>
      <c r="C281" s="124"/>
      <c r="D281" s="124"/>
      <c r="E281" s="124"/>
      <c r="F281" s="124"/>
      <c r="G281" s="124"/>
      <c r="H281" s="124"/>
      <c r="I281" s="232"/>
      <c r="J281" s="232"/>
      <c r="K281" s="232"/>
      <c r="L281" s="232"/>
      <c r="M281" s="232"/>
      <c r="N281" s="232"/>
      <c r="O281" s="232"/>
      <c r="P281" s="232"/>
      <c r="Q281" s="232"/>
      <c r="R281" s="232"/>
    </row>
    <row r="282" spans="1:18">
      <c r="A282" s="124"/>
      <c r="B282" s="231"/>
      <c r="C282" s="124"/>
      <c r="D282" s="124"/>
      <c r="E282" s="124"/>
      <c r="F282" s="124"/>
      <c r="G282" s="124"/>
      <c r="H282" s="124"/>
      <c r="I282" s="232"/>
      <c r="J282" s="232"/>
      <c r="K282" s="232"/>
      <c r="L282" s="232"/>
      <c r="M282" s="232"/>
      <c r="N282" s="232"/>
      <c r="O282" s="232"/>
      <c r="P282" s="232"/>
      <c r="Q282" s="232"/>
      <c r="R282" s="232"/>
    </row>
    <row r="283" spans="1:18">
      <c r="A283" s="124"/>
      <c r="B283" s="231"/>
      <c r="C283" s="124"/>
      <c r="D283" s="124"/>
      <c r="E283" s="124"/>
      <c r="F283" s="124"/>
      <c r="G283" s="124"/>
      <c r="H283" s="124"/>
      <c r="I283" s="232"/>
      <c r="J283" s="232"/>
      <c r="K283" s="232"/>
      <c r="L283" s="232"/>
      <c r="M283" s="232"/>
      <c r="N283" s="232"/>
      <c r="O283" s="232"/>
      <c r="P283" s="232"/>
      <c r="Q283" s="232"/>
      <c r="R283" s="232"/>
    </row>
    <row r="284" spans="1:18">
      <c r="A284" s="124"/>
      <c r="B284" s="231"/>
      <c r="C284" s="124"/>
      <c r="D284" s="124"/>
      <c r="E284" s="124"/>
      <c r="F284" s="124"/>
      <c r="G284" s="124"/>
      <c r="H284" s="124"/>
      <c r="I284" s="232"/>
      <c r="J284" s="232"/>
      <c r="K284" s="232"/>
      <c r="L284" s="232"/>
      <c r="M284" s="232"/>
      <c r="N284" s="232"/>
      <c r="O284" s="232"/>
      <c r="P284" s="232"/>
      <c r="Q284" s="232"/>
      <c r="R284" s="232"/>
    </row>
    <row r="285" spans="1:18">
      <c r="A285" s="124"/>
      <c r="B285" s="231"/>
      <c r="C285" s="124"/>
      <c r="D285" s="124"/>
      <c r="E285" s="124"/>
      <c r="F285" s="124"/>
      <c r="G285" s="124"/>
      <c r="H285" s="124"/>
      <c r="I285" s="232"/>
      <c r="J285" s="232"/>
      <c r="K285" s="232"/>
      <c r="L285" s="232"/>
      <c r="M285" s="232"/>
      <c r="N285" s="232"/>
      <c r="O285" s="232"/>
      <c r="P285" s="232"/>
      <c r="Q285" s="232"/>
      <c r="R285" s="232"/>
    </row>
    <row r="286" spans="1:18">
      <c r="A286" s="124"/>
      <c r="B286" s="231"/>
      <c r="C286" s="124"/>
      <c r="D286" s="124"/>
      <c r="E286" s="124"/>
      <c r="F286" s="124"/>
      <c r="G286" s="124"/>
      <c r="H286" s="124"/>
      <c r="I286" s="232"/>
      <c r="J286" s="232"/>
      <c r="K286" s="232"/>
      <c r="L286" s="232"/>
      <c r="M286" s="232"/>
      <c r="N286" s="232"/>
      <c r="O286" s="232"/>
      <c r="P286" s="232"/>
      <c r="Q286" s="232"/>
      <c r="R286" s="232"/>
    </row>
    <row r="287" spans="1:18">
      <c r="A287" s="124"/>
      <c r="B287" s="231"/>
      <c r="C287" s="124"/>
      <c r="D287" s="124"/>
      <c r="E287" s="124"/>
      <c r="F287" s="124"/>
      <c r="G287" s="124"/>
      <c r="H287" s="124"/>
      <c r="I287" s="232"/>
      <c r="J287" s="232"/>
      <c r="K287" s="232"/>
      <c r="L287" s="232"/>
      <c r="M287" s="232"/>
      <c r="N287" s="232"/>
      <c r="O287" s="232"/>
      <c r="P287" s="232"/>
      <c r="Q287" s="232"/>
      <c r="R287" s="232"/>
    </row>
    <row r="288" spans="1:18">
      <c r="A288" s="124"/>
      <c r="B288" s="231"/>
      <c r="C288" s="124"/>
      <c r="D288" s="124"/>
      <c r="E288" s="124"/>
      <c r="F288" s="124"/>
      <c r="G288" s="124"/>
      <c r="H288" s="124"/>
      <c r="I288" s="232"/>
      <c r="J288" s="232"/>
      <c r="K288" s="232"/>
      <c r="L288" s="232"/>
      <c r="M288" s="232"/>
      <c r="N288" s="232"/>
      <c r="O288" s="232"/>
      <c r="P288" s="232"/>
      <c r="Q288" s="232"/>
      <c r="R288" s="232"/>
    </row>
    <row r="289" spans="1:18">
      <c r="A289" s="124"/>
      <c r="B289" s="231"/>
      <c r="C289" s="124"/>
      <c r="D289" s="124"/>
      <c r="E289" s="124"/>
      <c r="F289" s="124"/>
      <c r="G289" s="124"/>
      <c r="H289" s="124"/>
      <c r="I289" s="232"/>
      <c r="J289" s="232"/>
      <c r="K289" s="232"/>
      <c r="L289" s="232"/>
      <c r="M289" s="232"/>
      <c r="N289" s="232"/>
      <c r="O289" s="232"/>
      <c r="P289" s="232"/>
      <c r="Q289" s="232"/>
      <c r="R289" s="232"/>
    </row>
    <row r="290" spans="1:18">
      <c r="A290" s="124"/>
      <c r="B290" s="231"/>
      <c r="C290" s="124"/>
      <c r="D290" s="124"/>
      <c r="E290" s="124"/>
      <c r="F290" s="124"/>
      <c r="G290" s="124"/>
      <c r="H290" s="124"/>
      <c r="I290" s="232"/>
      <c r="J290" s="232"/>
      <c r="K290" s="232"/>
      <c r="L290" s="232"/>
      <c r="M290" s="232"/>
      <c r="N290" s="232"/>
      <c r="O290" s="232"/>
      <c r="P290" s="232"/>
      <c r="Q290" s="232"/>
      <c r="R290" s="232"/>
    </row>
    <row r="291" spans="1:18">
      <c r="A291" s="124"/>
      <c r="B291" s="231"/>
      <c r="C291" s="124"/>
      <c r="D291" s="124"/>
      <c r="E291" s="124"/>
      <c r="F291" s="124"/>
      <c r="G291" s="124"/>
      <c r="H291" s="124"/>
      <c r="I291" s="232"/>
      <c r="J291" s="232"/>
      <c r="K291" s="232"/>
      <c r="L291" s="232"/>
      <c r="M291" s="232"/>
      <c r="N291" s="232"/>
      <c r="O291" s="232"/>
      <c r="P291" s="232"/>
      <c r="Q291" s="232"/>
      <c r="R291" s="232"/>
    </row>
    <row r="292" spans="1:18">
      <c r="A292" s="124"/>
      <c r="B292" s="231"/>
      <c r="C292" s="124"/>
      <c r="D292" s="124"/>
      <c r="E292" s="124"/>
      <c r="F292" s="124"/>
      <c r="G292" s="124"/>
      <c r="H292" s="124"/>
      <c r="I292" s="232"/>
      <c r="J292" s="232"/>
      <c r="K292" s="232"/>
      <c r="L292" s="232"/>
      <c r="M292" s="232"/>
      <c r="N292" s="232"/>
      <c r="O292" s="232"/>
      <c r="P292" s="232"/>
      <c r="Q292" s="232"/>
      <c r="R292" s="232"/>
    </row>
    <row r="293" spans="1:18">
      <c r="A293" s="124"/>
      <c r="B293" s="231"/>
      <c r="C293" s="124"/>
      <c r="D293" s="124"/>
      <c r="E293" s="124"/>
      <c r="F293" s="124"/>
      <c r="G293" s="124"/>
      <c r="H293" s="124"/>
      <c r="I293" s="232"/>
      <c r="J293" s="232"/>
      <c r="K293" s="232"/>
      <c r="L293" s="232"/>
      <c r="M293" s="232"/>
      <c r="N293" s="232"/>
      <c r="O293" s="232"/>
      <c r="P293" s="232"/>
      <c r="Q293" s="232"/>
      <c r="R293" s="232"/>
    </row>
    <row r="294" spans="1:18">
      <c r="A294" s="124"/>
      <c r="B294" s="231"/>
      <c r="C294" s="124"/>
      <c r="D294" s="124"/>
      <c r="E294" s="124"/>
      <c r="F294" s="124"/>
      <c r="G294" s="124"/>
      <c r="H294" s="124"/>
      <c r="I294" s="232"/>
      <c r="J294" s="232"/>
      <c r="K294" s="232"/>
      <c r="L294" s="232"/>
      <c r="M294" s="232"/>
      <c r="N294" s="232"/>
      <c r="O294" s="232"/>
      <c r="P294" s="232"/>
      <c r="Q294" s="232"/>
      <c r="R294" s="232"/>
    </row>
    <row r="295" spans="1:18">
      <c r="A295" s="124"/>
      <c r="B295" s="231"/>
      <c r="C295" s="124"/>
      <c r="D295" s="124"/>
      <c r="E295" s="124"/>
      <c r="F295" s="124"/>
      <c r="G295" s="124"/>
      <c r="H295" s="124"/>
      <c r="I295" s="232"/>
      <c r="J295" s="232"/>
      <c r="K295" s="232"/>
      <c r="L295" s="232"/>
      <c r="M295" s="232"/>
      <c r="N295" s="232"/>
      <c r="O295" s="232"/>
      <c r="P295" s="232"/>
      <c r="Q295" s="232"/>
      <c r="R295" s="232"/>
    </row>
    <row r="296" spans="1:18">
      <c r="A296" s="124"/>
      <c r="B296" s="231"/>
      <c r="C296" s="124"/>
      <c r="D296" s="124"/>
      <c r="E296" s="124"/>
      <c r="F296" s="124"/>
      <c r="G296" s="124"/>
      <c r="H296" s="124"/>
      <c r="I296" s="232"/>
      <c r="J296" s="232"/>
      <c r="K296" s="232"/>
      <c r="L296" s="232"/>
      <c r="M296" s="232"/>
      <c r="N296" s="232"/>
      <c r="O296" s="232"/>
      <c r="P296" s="232"/>
      <c r="Q296" s="232"/>
      <c r="R296" s="232"/>
    </row>
    <row r="297" spans="1:18">
      <c r="A297" s="124"/>
      <c r="B297" s="231"/>
      <c r="C297" s="124"/>
      <c r="D297" s="124"/>
      <c r="E297" s="124"/>
      <c r="F297" s="124"/>
      <c r="G297" s="124"/>
      <c r="H297" s="124"/>
      <c r="I297" s="232"/>
      <c r="J297" s="232"/>
      <c r="K297" s="232"/>
      <c r="L297" s="232"/>
      <c r="M297" s="232"/>
      <c r="N297" s="232"/>
      <c r="O297" s="232"/>
      <c r="P297" s="232"/>
      <c r="Q297" s="232"/>
      <c r="R297" s="232"/>
    </row>
    <row r="298" spans="1:18">
      <c r="A298" s="124"/>
      <c r="B298" s="231"/>
      <c r="C298" s="124"/>
      <c r="D298" s="124"/>
      <c r="E298" s="124"/>
      <c r="F298" s="124"/>
      <c r="G298" s="124"/>
      <c r="H298" s="124"/>
      <c r="I298" s="232"/>
      <c r="J298" s="232"/>
      <c r="K298" s="232"/>
      <c r="L298" s="232"/>
      <c r="M298" s="232"/>
      <c r="N298" s="232"/>
      <c r="O298" s="232"/>
      <c r="P298" s="232"/>
      <c r="Q298" s="232"/>
      <c r="R298" s="232"/>
    </row>
    <row r="299" spans="1:18">
      <c r="A299" s="124"/>
      <c r="B299" s="231"/>
      <c r="C299" s="124"/>
      <c r="D299" s="124"/>
      <c r="E299" s="124"/>
      <c r="F299" s="124"/>
      <c r="G299" s="124"/>
      <c r="H299" s="124"/>
      <c r="I299" s="232"/>
      <c r="J299" s="232"/>
      <c r="K299" s="232"/>
      <c r="L299" s="232"/>
      <c r="M299" s="232"/>
      <c r="N299" s="232"/>
      <c r="O299" s="232"/>
      <c r="P299" s="232"/>
      <c r="Q299" s="232"/>
      <c r="R299" s="232"/>
    </row>
    <row r="300" spans="1:18">
      <c r="A300" s="124"/>
      <c r="B300" s="231"/>
      <c r="C300" s="124"/>
      <c r="D300" s="124"/>
      <c r="E300" s="124"/>
      <c r="F300" s="124"/>
      <c r="G300" s="124"/>
      <c r="H300" s="124"/>
      <c r="I300" s="232"/>
      <c r="J300" s="232"/>
      <c r="K300" s="232"/>
      <c r="L300" s="232"/>
      <c r="M300" s="232"/>
      <c r="N300" s="232"/>
      <c r="O300" s="232"/>
      <c r="P300" s="232"/>
      <c r="Q300" s="232"/>
      <c r="R300" s="232"/>
    </row>
    <row r="301" spans="1:18">
      <c r="A301" s="124"/>
      <c r="B301" s="231"/>
      <c r="C301" s="124"/>
      <c r="D301" s="124"/>
      <c r="E301" s="124"/>
      <c r="F301" s="124"/>
      <c r="G301" s="124"/>
      <c r="H301" s="124"/>
      <c r="I301" s="232"/>
      <c r="J301" s="232"/>
      <c r="K301" s="232"/>
      <c r="L301" s="232"/>
      <c r="M301" s="232"/>
      <c r="N301" s="232"/>
      <c r="O301" s="232"/>
      <c r="P301" s="232"/>
      <c r="Q301" s="232"/>
      <c r="R301" s="232"/>
    </row>
    <row r="302" spans="1:18">
      <c r="A302" s="124"/>
      <c r="B302" s="231"/>
      <c r="C302" s="124"/>
      <c r="D302" s="124"/>
      <c r="E302" s="124"/>
      <c r="F302" s="124"/>
      <c r="G302" s="124"/>
      <c r="H302" s="124"/>
      <c r="I302" s="232"/>
      <c r="J302" s="232"/>
      <c r="K302" s="232"/>
      <c r="L302" s="232"/>
      <c r="M302" s="232"/>
      <c r="N302" s="232"/>
      <c r="O302" s="232"/>
      <c r="P302" s="232"/>
      <c r="Q302" s="232"/>
      <c r="R302" s="232"/>
    </row>
    <row r="303" spans="1:18">
      <c r="A303" s="124"/>
      <c r="B303" s="231"/>
      <c r="C303" s="124"/>
      <c r="D303" s="124"/>
      <c r="E303" s="124"/>
      <c r="F303" s="124"/>
      <c r="G303" s="124"/>
      <c r="H303" s="124"/>
      <c r="I303" s="232"/>
      <c r="J303" s="232"/>
      <c r="K303" s="232"/>
      <c r="L303" s="232"/>
      <c r="M303" s="232"/>
      <c r="N303" s="232"/>
      <c r="O303" s="232"/>
      <c r="P303" s="232"/>
      <c r="Q303" s="232"/>
      <c r="R303" s="232"/>
    </row>
    <row r="304" spans="1:18">
      <c r="A304" s="124"/>
      <c r="B304" s="231"/>
      <c r="C304" s="124"/>
      <c r="D304" s="124"/>
      <c r="E304" s="124"/>
      <c r="F304" s="124"/>
      <c r="G304" s="124"/>
      <c r="H304" s="124"/>
      <c r="I304" s="232"/>
      <c r="J304" s="232"/>
      <c r="K304" s="232"/>
      <c r="L304" s="232"/>
      <c r="M304" s="232"/>
      <c r="N304" s="232"/>
      <c r="O304" s="232"/>
      <c r="P304" s="232"/>
      <c r="Q304" s="232"/>
      <c r="R304" s="232"/>
    </row>
    <row r="305" spans="1:18">
      <c r="A305" s="124"/>
      <c r="B305" s="231"/>
      <c r="C305" s="124"/>
      <c r="D305" s="124"/>
      <c r="E305" s="124"/>
      <c r="F305" s="124"/>
      <c r="G305" s="124"/>
      <c r="H305" s="124"/>
      <c r="I305" s="232"/>
      <c r="J305" s="232"/>
      <c r="K305" s="232"/>
      <c r="L305" s="232"/>
      <c r="M305" s="232"/>
      <c r="N305" s="232"/>
      <c r="O305" s="232"/>
      <c r="P305" s="232"/>
      <c r="Q305" s="232"/>
      <c r="R305" s="232"/>
    </row>
    <row r="306" spans="1:18">
      <c r="A306" s="124"/>
      <c r="B306" s="231"/>
      <c r="C306" s="124"/>
      <c r="D306" s="124"/>
      <c r="E306" s="124"/>
      <c r="F306" s="124"/>
      <c r="G306" s="124"/>
      <c r="H306" s="124"/>
      <c r="I306" s="232"/>
      <c r="J306" s="232"/>
      <c r="K306" s="232"/>
      <c r="L306" s="232"/>
      <c r="M306" s="232"/>
      <c r="N306" s="232"/>
      <c r="O306" s="232"/>
      <c r="P306" s="232"/>
      <c r="Q306" s="232"/>
      <c r="R306" s="232"/>
    </row>
    <row r="307" spans="1:18">
      <c r="A307" s="124"/>
      <c r="B307" s="231"/>
      <c r="C307" s="124"/>
      <c r="D307" s="124"/>
      <c r="E307" s="124"/>
      <c r="F307" s="124"/>
      <c r="G307" s="124"/>
      <c r="H307" s="124"/>
      <c r="I307" s="232"/>
      <c r="J307" s="232"/>
      <c r="K307" s="232"/>
      <c r="L307" s="232"/>
      <c r="M307" s="232"/>
      <c r="N307" s="232"/>
      <c r="O307" s="232"/>
      <c r="P307" s="232"/>
      <c r="Q307" s="232"/>
      <c r="R307" s="232"/>
    </row>
    <row r="308" spans="1:18">
      <c r="A308" s="124"/>
      <c r="B308" s="231"/>
      <c r="C308" s="124"/>
      <c r="D308" s="124"/>
      <c r="E308" s="124"/>
      <c r="F308" s="124"/>
      <c r="G308" s="124"/>
      <c r="H308" s="124"/>
      <c r="I308" s="232"/>
      <c r="J308" s="232"/>
      <c r="K308" s="232"/>
      <c r="L308" s="232"/>
      <c r="M308" s="232"/>
      <c r="N308" s="232"/>
      <c r="O308" s="232"/>
      <c r="P308" s="232"/>
      <c r="Q308" s="232"/>
      <c r="R308" s="232"/>
    </row>
    <row r="309" spans="1:18">
      <c r="A309" s="124"/>
      <c r="B309" s="231"/>
      <c r="C309" s="124"/>
      <c r="D309" s="124"/>
      <c r="E309" s="124"/>
      <c r="F309" s="124"/>
      <c r="G309" s="124"/>
      <c r="H309" s="124"/>
      <c r="I309" s="232"/>
      <c r="J309" s="232"/>
      <c r="K309" s="232"/>
      <c r="L309" s="232"/>
      <c r="M309" s="232"/>
      <c r="N309" s="232"/>
      <c r="O309" s="232"/>
      <c r="P309" s="232"/>
      <c r="Q309" s="232"/>
      <c r="R309" s="232"/>
    </row>
    <row r="310" spans="1:18">
      <c r="A310" s="124"/>
      <c r="B310" s="231"/>
      <c r="C310" s="124"/>
      <c r="D310" s="124"/>
      <c r="E310" s="124"/>
      <c r="F310" s="124"/>
      <c r="G310" s="124"/>
      <c r="H310" s="124"/>
      <c r="I310" s="232"/>
      <c r="J310" s="232"/>
      <c r="K310" s="232"/>
      <c r="L310" s="232"/>
      <c r="M310" s="232"/>
      <c r="N310" s="232"/>
      <c r="O310" s="232"/>
      <c r="P310" s="232"/>
      <c r="Q310" s="232"/>
      <c r="R310" s="232"/>
    </row>
    <row r="311" spans="1:18">
      <c r="A311" s="124"/>
      <c r="B311" s="231"/>
      <c r="C311" s="124"/>
      <c r="D311" s="124"/>
      <c r="E311" s="124"/>
      <c r="F311" s="124"/>
      <c r="G311" s="124"/>
      <c r="H311" s="124"/>
      <c r="I311" s="232"/>
      <c r="J311" s="232"/>
      <c r="K311" s="232"/>
      <c r="L311" s="232"/>
      <c r="M311" s="232"/>
      <c r="N311" s="232"/>
      <c r="O311" s="232"/>
      <c r="P311" s="232"/>
      <c r="Q311" s="232"/>
      <c r="R311" s="232"/>
    </row>
    <row r="312" spans="1:18">
      <c r="A312" s="124"/>
      <c r="B312" s="231"/>
      <c r="C312" s="124"/>
      <c r="D312" s="124"/>
      <c r="E312" s="124"/>
      <c r="F312" s="124"/>
      <c r="G312" s="124"/>
      <c r="H312" s="124"/>
      <c r="I312" s="232"/>
      <c r="J312" s="232"/>
      <c r="K312" s="232"/>
      <c r="L312" s="232"/>
      <c r="M312" s="232"/>
      <c r="N312" s="232"/>
      <c r="O312" s="232"/>
      <c r="P312" s="232"/>
      <c r="Q312" s="232"/>
      <c r="R312" s="232"/>
    </row>
    <row r="313" spans="1:18">
      <c r="A313" s="124"/>
      <c r="B313" s="231"/>
      <c r="C313" s="124"/>
      <c r="D313" s="124"/>
      <c r="E313" s="124"/>
      <c r="F313" s="124"/>
      <c r="G313" s="124"/>
      <c r="H313" s="124"/>
      <c r="I313" s="232"/>
      <c r="J313" s="232"/>
      <c r="K313" s="232"/>
      <c r="L313" s="232"/>
      <c r="M313" s="232"/>
      <c r="N313" s="232"/>
      <c r="O313" s="232"/>
      <c r="P313" s="232"/>
      <c r="Q313" s="232"/>
      <c r="R313" s="232"/>
    </row>
    <row r="314" spans="1:18">
      <c r="A314" s="124"/>
      <c r="B314" s="231"/>
      <c r="C314" s="124"/>
      <c r="D314" s="124"/>
      <c r="E314" s="124"/>
      <c r="F314" s="124"/>
      <c r="G314" s="124"/>
      <c r="H314" s="124"/>
      <c r="I314" s="232"/>
      <c r="J314" s="232"/>
      <c r="K314" s="232"/>
      <c r="L314" s="232"/>
      <c r="M314" s="232"/>
      <c r="N314" s="232"/>
      <c r="O314" s="232"/>
      <c r="P314" s="232"/>
      <c r="Q314" s="232"/>
      <c r="R314" s="232"/>
    </row>
    <row r="315" spans="1:18">
      <c r="A315" s="124"/>
      <c r="B315" s="231"/>
      <c r="C315" s="124"/>
      <c r="D315" s="124"/>
      <c r="E315" s="124"/>
      <c r="F315" s="124"/>
      <c r="G315" s="124"/>
      <c r="H315" s="124"/>
      <c r="I315" s="232"/>
      <c r="J315" s="232"/>
      <c r="K315" s="232"/>
      <c r="L315" s="232"/>
      <c r="M315" s="232"/>
      <c r="N315" s="232"/>
      <c r="O315" s="232"/>
      <c r="P315" s="232"/>
      <c r="Q315" s="232"/>
      <c r="R315" s="232"/>
    </row>
    <row r="316" spans="1:18">
      <c r="A316" s="124"/>
      <c r="B316" s="231"/>
      <c r="C316" s="124"/>
      <c r="D316" s="124"/>
      <c r="E316" s="124"/>
      <c r="F316" s="124"/>
      <c r="G316" s="124"/>
      <c r="H316" s="124"/>
      <c r="I316" s="232"/>
      <c r="J316" s="232"/>
      <c r="K316" s="232"/>
      <c r="L316" s="232"/>
      <c r="M316" s="232"/>
      <c r="N316" s="232"/>
      <c r="O316" s="232"/>
      <c r="P316" s="232"/>
      <c r="Q316" s="232"/>
      <c r="R316" s="232"/>
    </row>
    <row r="317" spans="1:18">
      <c r="A317" s="124"/>
      <c r="B317" s="231"/>
      <c r="C317" s="124"/>
      <c r="D317" s="124"/>
      <c r="E317" s="124"/>
      <c r="F317" s="124"/>
      <c r="G317" s="124"/>
      <c r="H317" s="124"/>
      <c r="I317" s="232"/>
      <c r="J317" s="232"/>
      <c r="K317" s="232"/>
      <c r="L317" s="232"/>
      <c r="M317" s="232"/>
      <c r="N317" s="232"/>
      <c r="O317" s="232"/>
      <c r="P317" s="232"/>
      <c r="Q317" s="232"/>
      <c r="R317" s="232"/>
    </row>
    <row r="318" spans="1:18">
      <c r="A318" s="124"/>
      <c r="B318" s="231"/>
      <c r="C318" s="124"/>
      <c r="D318" s="124"/>
      <c r="E318" s="124"/>
      <c r="F318" s="124"/>
      <c r="G318" s="124"/>
      <c r="H318" s="124"/>
      <c r="I318" s="232"/>
      <c r="J318" s="232"/>
      <c r="K318" s="232"/>
      <c r="L318" s="232"/>
      <c r="M318" s="232"/>
      <c r="N318" s="232"/>
      <c r="O318" s="232"/>
      <c r="P318" s="232"/>
      <c r="Q318" s="232"/>
      <c r="R318" s="232"/>
    </row>
    <row r="319" spans="1:18">
      <c r="A319" s="124"/>
      <c r="B319" s="231"/>
      <c r="C319" s="124"/>
      <c r="D319" s="124"/>
      <c r="E319" s="124"/>
      <c r="F319" s="124"/>
      <c r="G319" s="124"/>
      <c r="H319" s="124"/>
      <c r="I319" s="232"/>
      <c r="J319" s="232"/>
      <c r="K319" s="232"/>
      <c r="L319" s="232"/>
      <c r="M319" s="232"/>
      <c r="N319" s="232"/>
      <c r="O319" s="232"/>
      <c r="P319" s="232"/>
      <c r="Q319" s="232"/>
      <c r="R319" s="232"/>
    </row>
    <row r="320" spans="1:18">
      <c r="A320" s="124"/>
      <c r="B320" s="231"/>
      <c r="C320" s="124"/>
      <c r="D320" s="124"/>
      <c r="E320" s="124"/>
      <c r="F320" s="124"/>
      <c r="G320" s="124"/>
      <c r="H320" s="124"/>
      <c r="I320" s="232"/>
      <c r="J320" s="232"/>
      <c r="K320" s="232"/>
      <c r="L320" s="232"/>
      <c r="M320" s="232"/>
      <c r="N320" s="232"/>
      <c r="O320" s="232"/>
      <c r="P320" s="232"/>
      <c r="Q320" s="232"/>
      <c r="R320" s="232"/>
    </row>
    <row r="321" spans="1:18">
      <c r="A321" s="124"/>
      <c r="B321" s="231"/>
      <c r="C321" s="124"/>
      <c r="D321" s="124"/>
      <c r="E321" s="124"/>
      <c r="F321" s="124"/>
      <c r="G321" s="124"/>
      <c r="H321" s="124"/>
      <c r="I321" s="232"/>
      <c r="J321" s="232"/>
      <c r="K321" s="232"/>
      <c r="L321" s="232"/>
      <c r="M321" s="232"/>
      <c r="N321" s="232"/>
      <c r="O321" s="232"/>
      <c r="P321" s="232"/>
      <c r="Q321" s="232"/>
      <c r="R321" s="232"/>
    </row>
    <row r="322" spans="1:18">
      <c r="A322" s="124"/>
      <c r="B322" s="231"/>
      <c r="C322" s="124"/>
      <c r="D322" s="124"/>
      <c r="E322" s="124"/>
      <c r="F322" s="124"/>
      <c r="G322" s="124"/>
      <c r="H322" s="124"/>
      <c r="I322" s="232"/>
      <c r="J322" s="232"/>
      <c r="K322" s="232"/>
      <c r="L322" s="232"/>
      <c r="M322" s="232"/>
      <c r="N322" s="232"/>
      <c r="O322" s="232"/>
      <c r="P322" s="232"/>
      <c r="Q322" s="232"/>
      <c r="R322" s="232"/>
    </row>
    <row r="323" spans="1:18">
      <c r="A323" s="124"/>
      <c r="B323" s="231"/>
      <c r="C323" s="124"/>
      <c r="D323" s="124"/>
      <c r="E323" s="124"/>
      <c r="F323" s="124"/>
      <c r="G323" s="124"/>
      <c r="H323" s="124"/>
      <c r="I323" s="232"/>
      <c r="J323" s="232"/>
      <c r="K323" s="232"/>
      <c r="L323" s="232"/>
      <c r="M323" s="232"/>
      <c r="N323" s="232"/>
      <c r="O323" s="232"/>
      <c r="P323" s="232"/>
      <c r="Q323" s="232"/>
      <c r="R323" s="232"/>
    </row>
    <row r="324" spans="1:18">
      <c r="A324" s="124"/>
      <c r="B324" s="231"/>
      <c r="C324" s="124"/>
      <c r="D324" s="124"/>
      <c r="E324" s="124"/>
      <c r="F324" s="124"/>
      <c r="G324" s="124"/>
      <c r="H324" s="124"/>
      <c r="I324" s="232"/>
      <c r="J324" s="232"/>
      <c r="K324" s="232"/>
      <c r="L324" s="232"/>
      <c r="M324" s="232"/>
      <c r="N324" s="232"/>
      <c r="O324" s="232"/>
      <c r="P324" s="232"/>
      <c r="Q324" s="232"/>
      <c r="R324" s="232"/>
    </row>
    <row r="325" spans="1:18">
      <c r="A325" s="124"/>
      <c r="B325" s="231"/>
      <c r="C325" s="124"/>
      <c r="D325" s="124"/>
      <c r="E325" s="124"/>
      <c r="F325" s="124"/>
      <c r="G325" s="124"/>
      <c r="H325" s="124"/>
      <c r="I325" s="232"/>
      <c r="J325" s="232"/>
      <c r="K325" s="232"/>
      <c r="L325" s="232"/>
      <c r="M325" s="232"/>
      <c r="N325" s="232"/>
      <c r="O325" s="232"/>
      <c r="P325" s="232"/>
      <c r="Q325" s="232"/>
      <c r="R325" s="232"/>
    </row>
    <row r="326" spans="1:18">
      <c r="A326" s="124"/>
      <c r="B326" s="231"/>
      <c r="C326" s="124"/>
      <c r="D326" s="124"/>
      <c r="E326" s="124"/>
      <c r="F326" s="124"/>
      <c r="G326" s="124"/>
      <c r="H326" s="124"/>
      <c r="I326" s="232"/>
      <c r="J326" s="232"/>
      <c r="K326" s="232"/>
      <c r="L326" s="232"/>
      <c r="M326" s="232"/>
      <c r="N326" s="232"/>
      <c r="O326" s="232"/>
      <c r="P326" s="232"/>
      <c r="Q326" s="232"/>
      <c r="R326" s="232"/>
    </row>
    <row r="327" spans="1:18">
      <c r="A327" s="124"/>
      <c r="B327" s="231"/>
      <c r="C327" s="124"/>
      <c r="D327" s="124"/>
      <c r="E327" s="124"/>
      <c r="F327" s="124"/>
      <c r="G327" s="124"/>
      <c r="H327" s="124"/>
      <c r="I327" s="232"/>
      <c r="J327" s="232"/>
      <c r="K327" s="232"/>
      <c r="L327" s="232"/>
      <c r="M327" s="232"/>
      <c r="N327" s="232"/>
      <c r="O327" s="232"/>
      <c r="P327" s="232"/>
      <c r="Q327" s="232"/>
      <c r="R327" s="232"/>
    </row>
    <row r="328" spans="1:18">
      <c r="A328" s="124"/>
      <c r="B328" s="231"/>
      <c r="C328" s="124"/>
      <c r="D328" s="124"/>
      <c r="E328" s="124"/>
      <c r="F328" s="124"/>
      <c r="G328" s="124"/>
      <c r="H328" s="124"/>
      <c r="I328" s="232"/>
      <c r="J328" s="232"/>
      <c r="K328" s="232"/>
      <c r="L328" s="232"/>
      <c r="M328" s="232"/>
      <c r="N328" s="232"/>
      <c r="O328" s="232"/>
      <c r="P328" s="232"/>
      <c r="Q328" s="232"/>
      <c r="R328" s="232"/>
    </row>
    <row r="329" spans="1:18">
      <c r="A329" s="124"/>
      <c r="B329" s="231"/>
      <c r="C329" s="124"/>
      <c r="D329" s="124"/>
      <c r="E329" s="124"/>
      <c r="F329" s="124"/>
      <c r="G329" s="124"/>
      <c r="H329" s="124"/>
      <c r="I329" s="232"/>
      <c r="J329" s="232"/>
      <c r="K329" s="232"/>
      <c r="L329" s="232"/>
      <c r="M329" s="232"/>
      <c r="N329" s="232"/>
      <c r="O329" s="232"/>
      <c r="P329" s="232"/>
      <c r="Q329" s="232"/>
      <c r="R329" s="232"/>
    </row>
    <row r="330" spans="1:18">
      <c r="A330" s="124"/>
      <c r="B330" s="231"/>
      <c r="C330" s="124"/>
      <c r="D330" s="124"/>
      <c r="E330" s="124"/>
      <c r="F330" s="124"/>
      <c r="G330" s="124"/>
      <c r="H330" s="124"/>
      <c r="I330" s="232"/>
      <c r="J330" s="232"/>
      <c r="K330" s="232"/>
      <c r="L330" s="232"/>
      <c r="M330" s="232"/>
      <c r="N330" s="232"/>
      <c r="O330" s="232"/>
      <c r="P330" s="232"/>
      <c r="Q330" s="232"/>
      <c r="R330" s="232"/>
    </row>
    <row r="331" spans="1:18">
      <c r="A331" s="124"/>
      <c r="B331" s="231"/>
      <c r="C331" s="124"/>
      <c r="D331" s="124"/>
      <c r="E331" s="124"/>
      <c r="F331" s="124"/>
      <c r="G331" s="124"/>
      <c r="H331" s="124"/>
      <c r="I331" s="232"/>
      <c r="J331" s="232"/>
      <c r="K331" s="232"/>
      <c r="L331" s="232"/>
      <c r="M331" s="232"/>
      <c r="N331" s="232"/>
      <c r="O331" s="232"/>
      <c r="P331" s="232"/>
      <c r="Q331" s="232"/>
      <c r="R331" s="232"/>
    </row>
    <row r="332" spans="1:18">
      <c r="A332" s="124"/>
      <c r="B332" s="231"/>
      <c r="C332" s="124"/>
      <c r="D332" s="124"/>
      <c r="E332" s="124"/>
      <c r="F332" s="124"/>
      <c r="G332" s="124"/>
      <c r="H332" s="124"/>
      <c r="I332" s="232"/>
      <c r="J332" s="232"/>
      <c r="K332" s="232"/>
      <c r="L332" s="232"/>
      <c r="M332" s="232"/>
      <c r="N332" s="232"/>
      <c r="O332" s="232"/>
      <c r="P332" s="232"/>
      <c r="Q332" s="232"/>
      <c r="R332" s="232"/>
    </row>
    <row r="333" spans="1:18">
      <c r="A333" s="124"/>
      <c r="B333" s="231"/>
      <c r="C333" s="124"/>
      <c r="D333" s="124"/>
      <c r="E333" s="124"/>
      <c r="F333" s="124"/>
      <c r="G333" s="124"/>
      <c r="H333" s="124"/>
      <c r="I333" s="232"/>
      <c r="J333" s="232"/>
      <c r="K333" s="232"/>
      <c r="L333" s="232"/>
      <c r="M333" s="232"/>
      <c r="N333" s="232"/>
      <c r="O333" s="232"/>
      <c r="P333" s="232"/>
      <c r="Q333" s="232"/>
      <c r="R333" s="232"/>
    </row>
    <row r="334" spans="1:18">
      <c r="A334" s="124"/>
      <c r="B334" s="231"/>
      <c r="C334" s="124"/>
      <c r="D334" s="124"/>
      <c r="E334" s="124"/>
      <c r="F334" s="124"/>
      <c r="G334" s="124"/>
      <c r="H334" s="124"/>
      <c r="I334" s="232"/>
      <c r="J334" s="232"/>
      <c r="K334" s="232"/>
      <c r="L334" s="232"/>
      <c r="M334" s="232"/>
      <c r="N334" s="232"/>
      <c r="O334" s="232"/>
      <c r="P334" s="232"/>
      <c r="Q334" s="232"/>
      <c r="R334" s="232"/>
    </row>
    <row r="335" spans="1:18">
      <c r="A335" s="124"/>
      <c r="B335" s="231"/>
      <c r="C335" s="124"/>
      <c r="D335" s="124"/>
      <c r="E335" s="124"/>
      <c r="F335" s="124"/>
      <c r="G335" s="124"/>
      <c r="H335" s="124"/>
      <c r="I335" s="232"/>
      <c r="J335" s="232"/>
      <c r="K335" s="232"/>
      <c r="L335" s="232"/>
      <c r="M335" s="232"/>
      <c r="N335" s="232"/>
      <c r="O335" s="232"/>
      <c r="P335" s="232"/>
      <c r="Q335" s="232"/>
      <c r="R335" s="232"/>
    </row>
    <row r="336" spans="1:18">
      <c r="A336" s="124"/>
      <c r="B336" s="231"/>
      <c r="C336" s="124"/>
      <c r="D336" s="124"/>
      <c r="E336" s="124"/>
      <c r="F336" s="124"/>
      <c r="G336" s="124"/>
      <c r="H336" s="124"/>
      <c r="I336" s="232"/>
      <c r="J336" s="232"/>
      <c r="K336" s="232"/>
      <c r="L336" s="232"/>
      <c r="M336" s="232"/>
      <c r="N336" s="232"/>
      <c r="O336" s="232"/>
      <c r="P336" s="232"/>
      <c r="Q336" s="232"/>
      <c r="R336" s="232"/>
    </row>
    <row r="337" spans="1:18">
      <c r="A337" s="124"/>
      <c r="B337" s="231"/>
      <c r="C337" s="124"/>
      <c r="D337" s="124"/>
      <c r="E337" s="124"/>
      <c r="F337" s="124"/>
      <c r="G337" s="124"/>
      <c r="H337" s="124"/>
      <c r="I337" s="232"/>
      <c r="J337" s="232"/>
      <c r="K337" s="232"/>
      <c r="L337" s="232"/>
      <c r="M337" s="232"/>
      <c r="N337" s="232"/>
      <c r="O337" s="232"/>
      <c r="P337" s="232"/>
      <c r="Q337" s="232"/>
      <c r="R337" s="232"/>
    </row>
    <row r="338" spans="1:18">
      <c r="A338" s="124"/>
      <c r="B338" s="231"/>
      <c r="C338" s="124"/>
      <c r="D338" s="124"/>
      <c r="E338" s="124"/>
      <c r="F338" s="124"/>
      <c r="G338" s="124"/>
      <c r="H338" s="124"/>
      <c r="I338" s="232"/>
      <c r="J338" s="232"/>
      <c r="K338" s="232"/>
      <c r="L338" s="232"/>
      <c r="M338" s="232"/>
      <c r="N338" s="232"/>
      <c r="O338" s="232"/>
      <c r="P338" s="232"/>
      <c r="Q338" s="232"/>
      <c r="R338" s="232"/>
    </row>
    <row r="339" spans="1:18">
      <c r="A339" s="124"/>
      <c r="B339" s="231"/>
      <c r="C339" s="124"/>
      <c r="D339" s="124"/>
      <c r="E339" s="124"/>
      <c r="F339" s="124"/>
      <c r="G339" s="124"/>
      <c r="H339" s="124"/>
      <c r="I339" s="232"/>
      <c r="J339" s="232"/>
      <c r="K339" s="232"/>
      <c r="L339" s="232"/>
      <c r="M339" s="232"/>
      <c r="N339" s="232"/>
      <c r="O339" s="232"/>
      <c r="P339" s="232"/>
      <c r="Q339" s="232"/>
      <c r="R339" s="232"/>
    </row>
    <row r="340" spans="1:18">
      <c r="A340" s="124"/>
      <c r="B340" s="231"/>
      <c r="C340" s="124"/>
      <c r="D340" s="124"/>
      <c r="E340" s="124"/>
      <c r="F340" s="124"/>
      <c r="G340" s="124"/>
      <c r="H340" s="124"/>
      <c r="I340" s="232"/>
      <c r="J340" s="232"/>
      <c r="K340" s="232"/>
      <c r="L340" s="232"/>
      <c r="M340" s="232"/>
      <c r="N340" s="232"/>
      <c r="O340" s="232"/>
      <c r="P340" s="232"/>
      <c r="Q340" s="232"/>
      <c r="R340" s="232"/>
    </row>
    <row r="341" spans="1:18">
      <c r="A341" s="124"/>
      <c r="B341" s="231"/>
      <c r="C341" s="124"/>
      <c r="D341" s="124"/>
      <c r="E341" s="124"/>
      <c r="F341" s="124"/>
      <c r="G341" s="124"/>
      <c r="H341" s="124"/>
      <c r="I341" s="232"/>
      <c r="J341" s="232"/>
      <c r="K341" s="232"/>
      <c r="L341" s="232"/>
      <c r="M341" s="232"/>
      <c r="N341" s="232"/>
      <c r="O341" s="232"/>
      <c r="P341" s="232"/>
      <c r="Q341" s="232"/>
      <c r="R341" s="232"/>
    </row>
    <row r="342" spans="1:18">
      <c r="A342" s="124"/>
      <c r="B342" s="231"/>
      <c r="C342" s="124"/>
      <c r="D342" s="124"/>
      <c r="E342" s="124"/>
      <c r="F342" s="124"/>
      <c r="G342" s="124"/>
      <c r="H342" s="124"/>
      <c r="I342" s="232"/>
      <c r="J342" s="232"/>
      <c r="K342" s="232"/>
      <c r="L342" s="232"/>
      <c r="M342" s="232"/>
      <c r="N342" s="232"/>
      <c r="O342" s="232"/>
      <c r="P342" s="232"/>
      <c r="Q342" s="232"/>
      <c r="R342" s="232"/>
    </row>
    <row r="343" spans="1:18">
      <c r="A343" s="124"/>
      <c r="B343" s="231"/>
      <c r="C343" s="124"/>
      <c r="D343" s="124"/>
      <c r="E343" s="124"/>
      <c r="F343" s="124"/>
      <c r="G343" s="124"/>
      <c r="H343" s="124"/>
      <c r="I343" s="232"/>
      <c r="J343" s="232"/>
      <c r="K343" s="232"/>
      <c r="L343" s="232"/>
      <c r="M343" s="232"/>
      <c r="N343" s="232"/>
      <c r="O343" s="232"/>
      <c r="P343" s="232"/>
      <c r="Q343" s="232"/>
      <c r="R343" s="232"/>
    </row>
    <row r="344" spans="1:18">
      <c r="A344" s="124"/>
      <c r="B344" s="231"/>
      <c r="C344" s="124"/>
      <c r="D344" s="124"/>
      <c r="E344" s="124"/>
      <c r="F344" s="124"/>
      <c r="G344" s="124"/>
      <c r="H344" s="124"/>
      <c r="I344" s="232"/>
      <c r="J344" s="232"/>
      <c r="K344" s="232"/>
      <c r="L344" s="232"/>
      <c r="M344" s="232"/>
      <c r="N344" s="232"/>
      <c r="O344" s="232"/>
      <c r="P344" s="232"/>
      <c r="Q344" s="232"/>
      <c r="R344" s="232"/>
    </row>
    <row r="345" spans="1:18">
      <c r="A345" s="124"/>
      <c r="B345" s="231"/>
      <c r="C345" s="124"/>
      <c r="D345" s="124"/>
      <c r="E345" s="124"/>
      <c r="F345" s="124"/>
      <c r="G345" s="124"/>
      <c r="H345" s="124"/>
      <c r="I345" s="232"/>
      <c r="J345" s="232"/>
      <c r="K345" s="232"/>
      <c r="L345" s="232"/>
      <c r="M345" s="232"/>
      <c r="N345" s="232"/>
      <c r="O345" s="232"/>
      <c r="P345" s="232"/>
      <c r="Q345" s="232"/>
      <c r="R345" s="232"/>
    </row>
    <row r="346" spans="1:18">
      <c r="A346" s="124"/>
      <c r="B346" s="231"/>
      <c r="C346" s="124"/>
      <c r="D346" s="124"/>
      <c r="E346" s="124"/>
      <c r="F346" s="124"/>
      <c r="G346" s="124"/>
      <c r="H346" s="124"/>
      <c r="I346" s="232"/>
      <c r="J346" s="232"/>
      <c r="K346" s="232"/>
      <c r="L346" s="232"/>
      <c r="M346" s="232"/>
      <c r="N346" s="232"/>
      <c r="O346" s="232"/>
      <c r="P346" s="232"/>
      <c r="Q346" s="232"/>
      <c r="R346" s="232"/>
    </row>
    <row r="347" spans="1:18">
      <c r="A347" s="124"/>
      <c r="B347" s="231"/>
      <c r="C347" s="124"/>
      <c r="D347" s="124"/>
      <c r="E347" s="124"/>
      <c r="F347" s="124"/>
      <c r="G347" s="124"/>
      <c r="H347" s="124"/>
      <c r="I347" s="232"/>
      <c r="J347" s="232"/>
      <c r="K347" s="232"/>
      <c r="L347" s="232"/>
      <c r="M347" s="232"/>
      <c r="N347" s="232"/>
      <c r="O347" s="232"/>
      <c r="P347" s="232"/>
      <c r="Q347" s="232"/>
      <c r="R347" s="232"/>
    </row>
    <row r="348" spans="1:18">
      <c r="A348" s="124"/>
      <c r="B348" s="231"/>
      <c r="C348" s="124"/>
      <c r="D348" s="124"/>
      <c r="E348" s="124"/>
      <c r="F348" s="124"/>
      <c r="G348" s="124"/>
      <c r="H348" s="124"/>
      <c r="I348" s="232"/>
      <c r="J348" s="232"/>
      <c r="K348" s="232"/>
      <c r="L348" s="232"/>
      <c r="M348" s="232"/>
      <c r="N348" s="232"/>
      <c r="O348" s="232"/>
      <c r="P348" s="232"/>
      <c r="Q348" s="232"/>
      <c r="R348" s="232"/>
    </row>
    <row r="349" spans="1:18">
      <c r="A349" s="124"/>
      <c r="B349" s="231"/>
      <c r="C349" s="124"/>
      <c r="D349" s="124"/>
      <c r="E349" s="124"/>
      <c r="F349" s="124"/>
      <c r="G349" s="124"/>
      <c r="H349" s="124"/>
      <c r="I349" s="232"/>
      <c r="J349" s="232"/>
      <c r="K349" s="232"/>
      <c r="L349" s="232"/>
      <c r="M349" s="232"/>
      <c r="N349" s="232"/>
      <c r="O349" s="232"/>
      <c r="P349" s="232"/>
      <c r="Q349" s="232"/>
      <c r="R349" s="232"/>
    </row>
    <row r="350" spans="1:18">
      <c r="A350" s="124"/>
      <c r="B350" s="231"/>
      <c r="C350" s="124"/>
      <c r="D350" s="124"/>
      <c r="E350" s="124"/>
      <c r="F350" s="124"/>
      <c r="G350" s="124"/>
      <c r="H350" s="124"/>
      <c r="I350" s="232"/>
      <c r="J350" s="232"/>
      <c r="K350" s="232"/>
      <c r="L350" s="232"/>
      <c r="M350" s="232"/>
      <c r="N350" s="232"/>
      <c r="O350" s="232"/>
      <c r="P350" s="232"/>
      <c r="Q350" s="232"/>
      <c r="R350" s="232"/>
    </row>
    <row r="351" spans="1:18">
      <c r="A351" s="124"/>
      <c r="B351" s="231"/>
      <c r="C351" s="124"/>
      <c r="D351" s="124"/>
      <c r="E351" s="124"/>
      <c r="F351" s="124"/>
      <c r="G351" s="124"/>
      <c r="H351" s="124"/>
      <c r="I351" s="232"/>
      <c r="J351" s="232"/>
      <c r="K351" s="232"/>
      <c r="L351" s="232"/>
      <c r="M351" s="232"/>
      <c r="N351" s="232"/>
      <c r="O351" s="232"/>
      <c r="P351" s="232"/>
      <c r="Q351" s="232"/>
      <c r="R351" s="232"/>
    </row>
    <row r="352" spans="1:18">
      <c r="A352" s="124"/>
      <c r="B352" s="231"/>
      <c r="C352" s="124"/>
      <c r="D352" s="124"/>
      <c r="E352" s="124"/>
      <c r="F352" s="124"/>
      <c r="G352" s="124"/>
      <c r="H352" s="124"/>
      <c r="I352" s="232"/>
      <c r="J352" s="232"/>
      <c r="K352" s="232"/>
      <c r="L352" s="232"/>
      <c r="M352" s="232"/>
      <c r="N352" s="232"/>
      <c r="O352" s="232"/>
      <c r="P352" s="232"/>
      <c r="Q352" s="232"/>
      <c r="R352" s="232"/>
    </row>
    <row r="353" spans="1:18">
      <c r="A353" s="124"/>
      <c r="B353" s="231"/>
      <c r="C353" s="124"/>
      <c r="D353" s="124"/>
      <c r="E353" s="124"/>
      <c r="F353" s="124"/>
      <c r="G353" s="124"/>
      <c r="H353" s="124"/>
      <c r="I353" s="232"/>
      <c r="J353" s="232"/>
      <c r="K353" s="232"/>
      <c r="L353" s="232"/>
      <c r="M353" s="232"/>
      <c r="N353" s="232"/>
      <c r="O353" s="232"/>
      <c r="P353" s="232"/>
      <c r="Q353" s="232"/>
      <c r="R353" s="232"/>
    </row>
    <row r="354" spans="1:18">
      <c r="A354" s="124"/>
      <c r="B354" s="231"/>
      <c r="C354" s="124"/>
      <c r="D354" s="124"/>
      <c r="E354" s="124"/>
      <c r="F354" s="124"/>
      <c r="G354" s="124"/>
      <c r="H354" s="124"/>
      <c r="I354" s="232"/>
      <c r="J354" s="232"/>
      <c r="K354" s="232"/>
      <c r="L354" s="232"/>
      <c r="M354" s="232"/>
      <c r="N354" s="232"/>
      <c r="O354" s="232"/>
      <c r="P354" s="232"/>
      <c r="Q354" s="232"/>
      <c r="R354" s="232"/>
    </row>
    <row r="355" spans="1:18">
      <c r="A355" s="124"/>
      <c r="B355" s="231"/>
      <c r="C355" s="124"/>
      <c r="D355" s="124"/>
      <c r="E355" s="124"/>
      <c r="F355" s="124"/>
      <c r="G355" s="124"/>
      <c r="H355" s="124"/>
      <c r="I355" s="232"/>
      <c r="J355" s="232"/>
      <c r="K355" s="232"/>
      <c r="L355" s="232"/>
      <c r="M355" s="232"/>
      <c r="N355" s="232"/>
      <c r="O355" s="232"/>
      <c r="P355" s="232"/>
      <c r="Q355" s="232"/>
      <c r="R355" s="232"/>
    </row>
    <row r="356" spans="1:18">
      <c r="A356" s="124"/>
      <c r="B356" s="231"/>
      <c r="C356" s="124"/>
      <c r="D356" s="124"/>
      <c r="E356" s="124"/>
      <c r="F356" s="124"/>
      <c r="G356" s="124"/>
      <c r="H356" s="124"/>
      <c r="I356" s="232"/>
      <c r="J356" s="232"/>
      <c r="K356" s="232"/>
      <c r="L356" s="232"/>
      <c r="M356" s="232"/>
      <c r="N356" s="232"/>
      <c r="O356" s="232"/>
      <c r="P356" s="232"/>
      <c r="Q356" s="232"/>
      <c r="R356" s="232"/>
    </row>
    <row r="357" spans="1:18">
      <c r="A357" s="124"/>
      <c r="B357" s="231"/>
      <c r="C357" s="124"/>
      <c r="D357" s="124"/>
      <c r="E357" s="124"/>
      <c r="F357" s="124"/>
      <c r="G357" s="124"/>
      <c r="H357" s="124"/>
      <c r="I357" s="232"/>
      <c r="J357" s="232"/>
      <c r="K357" s="232"/>
      <c r="L357" s="232"/>
      <c r="M357" s="232"/>
      <c r="N357" s="232"/>
      <c r="O357" s="232"/>
      <c r="P357" s="232"/>
      <c r="Q357" s="232"/>
      <c r="R357" s="232"/>
    </row>
    <row r="358" spans="1:18">
      <c r="A358" s="124"/>
      <c r="B358" s="231"/>
      <c r="C358" s="124"/>
      <c r="D358" s="124"/>
      <c r="E358" s="124"/>
      <c r="F358" s="124"/>
      <c r="G358" s="124"/>
      <c r="H358" s="124"/>
      <c r="I358" s="232"/>
      <c r="J358" s="232"/>
      <c r="K358" s="232"/>
      <c r="L358" s="232"/>
      <c r="M358" s="232"/>
      <c r="N358" s="232"/>
      <c r="O358" s="232"/>
      <c r="P358" s="232"/>
      <c r="Q358" s="232"/>
      <c r="R358" s="232"/>
    </row>
    <row r="359" spans="1:18">
      <c r="A359" s="124"/>
      <c r="B359" s="231"/>
      <c r="C359" s="124"/>
      <c r="D359" s="124"/>
      <c r="E359" s="124"/>
      <c r="F359" s="124"/>
      <c r="G359" s="124"/>
      <c r="H359" s="124"/>
      <c r="I359" s="232"/>
      <c r="J359" s="232"/>
      <c r="K359" s="232"/>
      <c r="L359" s="232"/>
      <c r="M359" s="232"/>
      <c r="N359" s="232"/>
      <c r="O359" s="232"/>
      <c r="P359" s="232"/>
      <c r="Q359" s="232"/>
      <c r="R359" s="232"/>
    </row>
    <row r="360" spans="1:18">
      <c r="A360" s="124"/>
      <c r="B360" s="231"/>
      <c r="C360" s="124"/>
      <c r="D360" s="124"/>
      <c r="E360" s="124"/>
      <c r="F360" s="124"/>
      <c r="G360" s="124"/>
      <c r="H360" s="124"/>
      <c r="I360" s="232"/>
      <c r="J360" s="232"/>
      <c r="K360" s="232"/>
      <c r="L360" s="232"/>
      <c r="M360" s="232"/>
      <c r="N360" s="232"/>
      <c r="O360" s="232"/>
      <c r="P360" s="232"/>
      <c r="Q360" s="232"/>
      <c r="R360" s="232"/>
    </row>
    <row r="361" spans="1:18">
      <c r="A361" s="124"/>
      <c r="B361" s="231"/>
      <c r="C361" s="124"/>
      <c r="D361" s="124"/>
      <c r="E361" s="124"/>
      <c r="F361" s="124"/>
      <c r="G361" s="124"/>
      <c r="H361" s="124"/>
      <c r="I361" s="232"/>
      <c r="J361" s="232"/>
      <c r="K361" s="232"/>
      <c r="L361" s="232"/>
      <c r="M361" s="232"/>
      <c r="N361" s="232"/>
      <c r="O361" s="232"/>
      <c r="P361" s="232"/>
      <c r="Q361" s="232"/>
      <c r="R361" s="232"/>
    </row>
    <row r="362" spans="1:18">
      <c r="A362" s="124"/>
      <c r="B362" s="231"/>
      <c r="C362" s="124"/>
      <c r="D362" s="124"/>
      <c r="E362" s="124"/>
      <c r="F362" s="124"/>
      <c r="G362" s="124"/>
      <c r="H362" s="124"/>
      <c r="I362" s="232"/>
      <c r="J362" s="232"/>
      <c r="K362" s="232"/>
      <c r="L362" s="232"/>
      <c r="M362" s="232"/>
      <c r="N362" s="232"/>
      <c r="O362" s="232"/>
      <c r="P362" s="232"/>
      <c r="Q362" s="232"/>
      <c r="R362" s="232"/>
    </row>
    <row r="363" spans="1:18">
      <c r="A363" s="124"/>
      <c r="B363" s="231"/>
      <c r="C363" s="124"/>
      <c r="D363" s="124"/>
      <c r="E363" s="124"/>
      <c r="F363" s="124"/>
      <c r="G363" s="124"/>
      <c r="H363" s="124"/>
      <c r="I363" s="232"/>
      <c r="J363" s="232"/>
      <c r="K363" s="232"/>
      <c r="L363" s="232"/>
      <c r="M363" s="232"/>
      <c r="N363" s="232"/>
      <c r="O363" s="232"/>
      <c r="P363" s="232"/>
      <c r="Q363" s="232"/>
      <c r="R363" s="232"/>
    </row>
    <row r="364" spans="1:18">
      <c r="A364" s="124"/>
      <c r="B364" s="231"/>
      <c r="C364" s="124"/>
      <c r="D364" s="124"/>
      <c r="E364" s="124"/>
      <c r="F364" s="124"/>
      <c r="G364" s="124"/>
      <c r="H364" s="124"/>
      <c r="I364" s="232"/>
      <c r="J364" s="232"/>
      <c r="K364" s="232"/>
      <c r="L364" s="232"/>
      <c r="M364" s="232"/>
      <c r="N364" s="232"/>
      <c r="O364" s="232"/>
      <c r="P364" s="232"/>
      <c r="Q364" s="232"/>
      <c r="R364" s="232"/>
    </row>
    <row r="365" spans="1:18">
      <c r="A365" s="124"/>
      <c r="B365" s="231"/>
      <c r="C365" s="124"/>
      <c r="D365" s="124"/>
      <c r="E365" s="124"/>
      <c r="F365" s="124"/>
      <c r="G365" s="124"/>
      <c r="H365" s="124"/>
      <c r="I365" s="232"/>
      <c r="J365" s="232"/>
      <c r="K365" s="232"/>
      <c r="L365" s="232"/>
      <c r="M365" s="232"/>
      <c r="N365" s="232"/>
      <c r="O365" s="232"/>
      <c r="P365" s="232"/>
      <c r="Q365" s="232"/>
      <c r="R365" s="232"/>
    </row>
    <row r="366" spans="1:18">
      <c r="A366" s="124"/>
      <c r="B366" s="231"/>
      <c r="C366" s="124"/>
      <c r="D366" s="124"/>
      <c r="E366" s="124"/>
      <c r="F366" s="124"/>
      <c r="G366" s="124"/>
      <c r="H366" s="124"/>
      <c r="I366" s="232"/>
      <c r="J366" s="232"/>
      <c r="K366" s="232"/>
      <c r="L366" s="232"/>
      <c r="M366" s="232"/>
      <c r="N366" s="232"/>
      <c r="O366" s="232"/>
      <c r="P366" s="232"/>
      <c r="Q366" s="232"/>
      <c r="R366" s="232"/>
    </row>
    <row r="367" spans="1:18">
      <c r="A367" s="124"/>
      <c r="B367" s="231"/>
      <c r="C367" s="124"/>
      <c r="D367" s="124"/>
      <c r="E367" s="124"/>
      <c r="F367" s="124"/>
      <c r="G367" s="124"/>
      <c r="H367" s="124"/>
      <c r="I367" s="232"/>
      <c r="J367" s="232"/>
      <c r="K367" s="232"/>
      <c r="L367" s="232"/>
      <c r="M367" s="232"/>
      <c r="N367" s="232"/>
      <c r="O367" s="232"/>
      <c r="P367" s="232"/>
      <c r="Q367" s="232"/>
      <c r="R367" s="232"/>
    </row>
    <row r="368" spans="1:18">
      <c r="A368" s="124"/>
      <c r="B368" s="231"/>
      <c r="C368" s="124"/>
      <c r="D368" s="124"/>
      <c r="E368" s="124"/>
      <c r="F368" s="124"/>
      <c r="G368" s="124"/>
      <c r="H368" s="124"/>
      <c r="I368" s="232"/>
      <c r="J368" s="232"/>
      <c r="K368" s="232"/>
      <c r="L368" s="232"/>
      <c r="M368" s="232"/>
      <c r="N368" s="232"/>
      <c r="O368" s="232"/>
      <c r="P368" s="232"/>
      <c r="Q368" s="232"/>
      <c r="R368" s="232"/>
    </row>
    <row r="369" spans="1:18">
      <c r="A369" s="124"/>
      <c r="B369" s="231"/>
      <c r="C369" s="124"/>
      <c r="D369" s="124"/>
      <c r="E369" s="124"/>
      <c r="F369" s="124"/>
      <c r="G369" s="124"/>
      <c r="H369" s="124"/>
      <c r="I369" s="232"/>
      <c r="J369" s="232"/>
      <c r="K369" s="232"/>
      <c r="L369" s="232"/>
      <c r="M369" s="232"/>
      <c r="N369" s="232"/>
      <c r="O369" s="232"/>
      <c r="P369" s="232"/>
      <c r="Q369" s="232"/>
      <c r="R369" s="232"/>
    </row>
    <row r="370" spans="1:18">
      <c r="A370" s="124"/>
      <c r="B370" s="231"/>
      <c r="C370" s="124"/>
      <c r="D370" s="124"/>
      <c r="E370" s="124"/>
      <c r="F370" s="124"/>
      <c r="G370" s="124"/>
      <c r="H370" s="124"/>
      <c r="I370" s="232"/>
      <c r="J370" s="232"/>
      <c r="K370" s="232"/>
      <c r="L370" s="232"/>
      <c r="M370" s="232"/>
      <c r="N370" s="232"/>
      <c r="O370" s="232"/>
      <c r="P370" s="232"/>
      <c r="Q370" s="232"/>
      <c r="R370" s="232"/>
    </row>
    <row r="371" spans="1:18">
      <c r="A371" s="124"/>
      <c r="B371" s="231"/>
      <c r="C371" s="124"/>
      <c r="D371" s="124"/>
      <c r="E371" s="124"/>
      <c r="F371" s="124"/>
      <c r="G371" s="124"/>
      <c r="H371" s="124"/>
      <c r="I371" s="232"/>
      <c r="J371" s="232"/>
      <c r="K371" s="232"/>
      <c r="L371" s="232"/>
      <c r="M371" s="232"/>
      <c r="N371" s="232"/>
      <c r="O371" s="232"/>
      <c r="P371" s="232"/>
      <c r="Q371" s="232"/>
      <c r="R371" s="232"/>
    </row>
    <row r="372" spans="1:18">
      <c r="A372" s="124"/>
      <c r="B372" s="231"/>
      <c r="C372" s="124"/>
      <c r="D372" s="124"/>
      <c r="E372" s="124"/>
      <c r="F372" s="124"/>
      <c r="G372" s="124"/>
      <c r="H372" s="124"/>
      <c r="I372" s="232"/>
      <c r="J372" s="232"/>
      <c r="K372" s="232"/>
      <c r="L372" s="232"/>
      <c r="M372" s="232"/>
      <c r="N372" s="232"/>
      <c r="O372" s="232"/>
      <c r="P372" s="232"/>
      <c r="Q372" s="232"/>
      <c r="R372" s="232"/>
    </row>
    <row r="373" spans="1:18">
      <c r="A373" s="124"/>
      <c r="B373" s="231"/>
      <c r="C373" s="124"/>
      <c r="D373" s="124"/>
      <c r="E373" s="124"/>
      <c r="F373" s="124"/>
      <c r="G373" s="124"/>
      <c r="H373" s="124"/>
      <c r="I373" s="232"/>
      <c r="J373" s="232"/>
      <c r="K373" s="232"/>
      <c r="L373" s="232"/>
      <c r="M373" s="232"/>
      <c r="N373" s="232"/>
      <c r="O373" s="232"/>
      <c r="P373" s="232"/>
      <c r="Q373" s="232"/>
      <c r="R373" s="232"/>
    </row>
    <row r="374" spans="1:18">
      <c r="A374" s="124"/>
      <c r="B374" s="231"/>
      <c r="C374" s="124"/>
      <c r="D374" s="124"/>
      <c r="E374" s="124"/>
      <c r="F374" s="124"/>
      <c r="G374" s="124"/>
      <c r="H374" s="124"/>
      <c r="I374" s="232"/>
      <c r="J374" s="232"/>
      <c r="K374" s="232"/>
      <c r="L374" s="232"/>
      <c r="M374" s="232"/>
      <c r="N374" s="232"/>
      <c r="O374" s="232"/>
      <c r="P374" s="232"/>
      <c r="Q374" s="232"/>
      <c r="R374" s="232"/>
    </row>
    <row r="375" spans="1:18">
      <c r="A375" s="124"/>
      <c r="B375" s="231"/>
      <c r="C375" s="124"/>
      <c r="D375" s="124"/>
      <c r="E375" s="124"/>
      <c r="F375" s="124"/>
      <c r="G375" s="124"/>
      <c r="H375" s="124"/>
      <c r="I375" s="232"/>
      <c r="J375" s="232"/>
      <c r="K375" s="232"/>
      <c r="L375" s="232"/>
      <c r="M375" s="232"/>
      <c r="N375" s="232"/>
      <c r="O375" s="232"/>
      <c r="P375" s="232"/>
      <c r="Q375" s="232"/>
      <c r="R375" s="232"/>
    </row>
    <row r="376" spans="1:18">
      <c r="A376" s="124"/>
      <c r="B376" s="231"/>
      <c r="C376" s="124"/>
      <c r="D376" s="124"/>
      <c r="E376" s="124"/>
      <c r="F376" s="124"/>
      <c r="G376" s="124"/>
      <c r="H376" s="124"/>
      <c r="I376" s="232"/>
      <c r="J376" s="232"/>
      <c r="K376" s="232"/>
      <c r="L376" s="232"/>
      <c r="M376" s="232"/>
      <c r="N376" s="232"/>
      <c r="O376" s="232"/>
      <c r="P376" s="232"/>
      <c r="Q376" s="232"/>
      <c r="R376" s="232"/>
    </row>
    <row r="377" spans="1:18">
      <c r="A377" s="124"/>
      <c r="B377" s="231"/>
      <c r="C377" s="124"/>
      <c r="D377" s="124"/>
      <c r="E377" s="124"/>
      <c r="F377" s="124"/>
      <c r="G377" s="124"/>
      <c r="H377" s="124"/>
      <c r="I377" s="232"/>
      <c r="J377" s="232"/>
      <c r="K377" s="232"/>
      <c r="L377" s="232"/>
      <c r="M377" s="232"/>
      <c r="N377" s="232"/>
      <c r="O377" s="232"/>
      <c r="P377" s="232"/>
      <c r="Q377" s="232"/>
      <c r="R377" s="232"/>
    </row>
    <row r="378" spans="1:18">
      <c r="A378" s="124"/>
      <c r="B378" s="231"/>
      <c r="C378" s="124"/>
      <c r="D378" s="124"/>
      <c r="E378" s="124"/>
      <c r="F378" s="124"/>
      <c r="G378" s="124"/>
      <c r="H378" s="124"/>
      <c r="I378" s="232"/>
      <c r="J378" s="232"/>
      <c r="K378" s="232"/>
      <c r="L378" s="232"/>
      <c r="M378" s="232"/>
      <c r="N378" s="232"/>
      <c r="O378" s="232"/>
      <c r="P378" s="232"/>
      <c r="Q378" s="232"/>
      <c r="R378" s="232"/>
    </row>
    <row r="379" spans="1:18">
      <c r="A379" s="124"/>
      <c r="B379" s="231"/>
      <c r="C379" s="124"/>
      <c r="D379" s="124"/>
      <c r="E379" s="124"/>
      <c r="F379" s="124"/>
      <c r="G379" s="124"/>
      <c r="H379" s="124"/>
      <c r="I379" s="232"/>
      <c r="J379" s="232"/>
      <c r="K379" s="232"/>
      <c r="L379" s="232"/>
      <c r="M379" s="232"/>
      <c r="N379" s="232"/>
      <c r="O379" s="232"/>
      <c r="P379" s="232"/>
      <c r="Q379" s="232"/>
      <c r="R379" s="232"/>
    </row>
    <row r="380" spans="1:18">
      <c r="A380" s="124"/>
      <c r="B380" s="231"/>
      <c r="C380" s="124"/>
      <c r="D380" s="124"/>
      <c r="E380" s="124"/>
      <c r="F380" s="124"/>
      <c r="G380" s="124"/>
      <c r="H380" s="124"/>
      <c r="I380" s="232"/>
      <c r="J380" s="232"/>
      <c r="K380" s="232"/>
      <c r="L380" s="232"/>
      <c r="M380" s="232"/>
      <c r="N380" s="232"/>
      <c r="O380" s="232"/>
      <c r="P380" s="232"/>
      <c r="Q380" s="232"/>
      <c r="R380" s="232"/>
    </row>
    <row r="381" spans="1:18">
      <c r="A381" s="124"/>
      <c r="B381" s="231"/>
      <c r="C381" s="124"/>
      <c r="D381" s="124"/>
      <c r="E381" s="124"/>
      <c r="F381" s="124"/>
      <c r="G381" s="124"/>
      <c r="H381" s="124"/>
      <c r="I381" s="232"/>
      <c r="J381" s="232"/>
      <c r="K381" s="232"/>
      <c r="L381" s="232"/>
      <c r="M381" s="232"/>
      <c r="N381" s="232"/>
      <c r="O381" s="232"/>
      <c r="P381" s="232"/>
      <c r="Q381" s="232"/>
      <c r="R381" s="232"/>
    </row>
    <row r="382" spans="1:18">
      <c r="A382" s="124"/>
      <c r="B382" s="231"/>
      <c r="C382" s="124"/>
      <c r="D382" s="124"/>
      <c r="E382" s="124"/>
      <c r="F382" s="124"/>
      <c r="G382" s="124"/>
      <c r="H382" s="124"/>
      <c r="I382" s="232"/>
      <c r="J382" s="232"/>
      <c r="K382" s="232"/>
      <c r="L382" s="232"/>
      <c r="M382" s="232"/>
      <c r="N382" s="232"/>
      <c r="O382" s="232"/>
      <c r="P382" s="232"/>
      <c r="Q382" s="232"/>
      <c r="R382" s="232"/>
    </row>
    <row r="383" spans="1:18">
      <c r="A383" s="124"/>
      <c r="B383" s="231"/>
      <c r="C383" s="124"/>
      <c r="D383" s="124"/>
      <c r="E383" s="124"/>
      <c r="F383" s="124"/>
      <c r="G383" s="124"/>
      <c r="H383" s="124"/>
      <c r="I383" s="232"/>
      <c r="J383" s="232"/>
      <c r="K383" s="232"/>
      <c r="L383" s="232"/>
      <c r="M383" s="232"/>
      <c r="N383" s="232"/>
      <c r="O383" s="232"/>
      <c r="P383" s="232"/>
      <c r="Q383" s="232"/>
      <c r="R383" s="232"/>
    </row>
    <row r="384" spans="1:18">
      <c r="A384" s="124"/>
      <c r="B384" s="231"/>
      <c r="C384" s="124"/>
      <c r="D384" s="124"/>
      <c r="E384" s="124"/>
      <c r="F384" s="124"/>
      <c r="G384" s="124"/>
      <c r="H384" s="124"/>
      <c r="I384" s="232"/>
      <c r="J384" s="232"/>
      <c r="K384" s="232"/>
      <c r="L384" s="232"/>
      <c r="M384" s="232"/>
      <c r="N384" s="232"/>
      <c r="O384" s="232"/>
      <c r="P384" s="232"/>
      <c r="Q384" s="232"/>
      <c r="R384" s="232"/>
    </row>
    <row r="385" spans="1:18">
      <c r="A385" s="124"/>
      <c r="B385" s="231"/>
      <c r="C385" s="124"/>
      <c r="D385" s="124"/>
      <c r="E385" s="124"/>
      <c r="F385" s="124"/>
      <c r="G385" s="124"/>
      <c r="H385" s="124"/>
      <c r="I385" s="232"/>
      <c r="J385" s="232"/>
      <c r="K385" s="232"/>
      <c r="L385" s="232"/>
      <c r="M385" s="232"/>
      <c r="N385" s="232"/>
      <c r="O385" s="232"/>
      <c r="P385" s="232"/>
      <c r="Q385" s="232"/>
      <c r="R385" s="232"/>
    </row>
    <row r="386" spans="1:18">
      <c r="A386" s="124"/>
      <c r="B386" s="231"/>
      <c r="C386" s="124"/>
      <c r="D386" s="124"/>
      <c r="E386" s="124"/>
      <c r="F386" s="124"/>
      <c r="G386" s="124"/>
      <c r="H386" s="124"/>
      <c r="I386" s="232"/>
      <c r="J386" s="232"/>
      <c r="K386" s="232"/>
      <c r="L386" s="232"/>
      <c r="M386" s="232"/>
      <c r="N386" s="232"/>
      <c r="O386" s="232"/>
      <c r="P386" s="232"/>
      <c r="Q386" s="232"/>
      <c r="R386" s="232"/>
    </row>
    <row r="387" spans="1:18">
      <c r="A387" s="124"/>
      <c r="B387" s="231"/>
      <c r="C387" s="124"/>
      <c r="D387" s="124"/>
      <c r="E387" s="124"/>
      <c r="F387" s="124"/>
      <c r="G387" s="124"/>
      <c r="H387" s="124"/>
      <c r="I387" s="232"/>
      <c r="J387" s="232"/>
      <c r="K387" s="232"/>
      <c r="L387" s="232"/>
      <c r="M387" s="232"/>
      <c r="N387" s="232"/>
      <c r="O387" s="232"/>
      <c r="P387" s="232"/>
      <c r="Q387" s="232"/>
      <c r="R387" s="232"/>
    </row>
    <row r="388" spans="1:18">
      <c r="A388" s="124"/>
      <c r="B388" s="231"/>
      <c r="C388" s="124"/>
      <c r="D388" s="124"/>
      <c r="E388" s="124"/>
      <c r="F388" s="124"/>
      <c r="G388" s="124"/>
      <c r="H388" s="124"/>
      <c r="I388" s="232"/>
      <c r="J388" s="232"/>
      <c r="K388" s="232"/>
      <c r="L388" s="232"/>
      <c r="M388" s="232"/>
      <c r="N388" s="232"/>
      <c r="O388" s="232"/>
      <c r="P388" s="232"/>
      <c r="Q388" s="232"/>
      <c r="R388" s="232"/>
    </row>
    <row r="389" spans="1:18">
      <c r="A389" s="124"/>
      <c r="B389" s="231"/>
      <c r="C389" s="124"/>
      <c r="D389" s="124"/>
      <c r="E389" s="124"/>
      <c r="F389" s="124"/>
      <c r="G389" s="124"/>
      <c r="H389" s="124"/>
      <c r="I389" s="232"/>
      <c r="J389" s="232"/>
      <c r="K389" s="232"/>
      <c r="L389" s="232"/>
      <c r="M389" s="232"/>
      <c r="N389" s="232"/>
      <c r="O389" s="232"/>
      <c r="P389" s="232"/>
      <c r="Q389" s="232"/>
      <c r="R389" s="232"/>
    </row>
    <row r="390" spans="1:18">
      <c r="A390" s="124"/>
      <c r="B390" s="231"/>
      <c r="C390" s="124"/>
      <c r="D390" s="124"/>
      <c r="E390" s="124"/>
      <c r="F390" s="124"/>
      <c r="G390" s="124"/>
      <c r="H390" s="124"/>
      <c r="I390" s="232"/>
      <c r="J390" s="232"/>
      <c r="K390" s="232"/>
      <c r="L390" s="232"/>
      <c r="M390" s="232"/>
      <c r="N390" s="232"/>
      <c r="O390" s="232"/>
      <c r="P390" s="232"/>
      <c r="Q390" s="232"/>
      <c r="R390" s="232"/>
    </row>
    <row r="391" spans="1:18">
      <c r="A391" s="124"/>
      <c r="B391" s="231"/>
      <c r="C391" s="124"/>
      <c r="D391" s="124"/>
      <c r="E391" s="124"/>
      <c r="F391" s="124"/>
      <c r="G391" s="124"/>
      <c r="H391" s="124"/>
      <c r="I391" s="232"/>
      <c r="J391" s="232"/>
      <c r="K391" s="232"/>
      <c r="L391" s="232"/>
      <c r="M391" s="232"/>
      <c r="N391" s="232"/>
      <c r="O391" s="232"/>
      <c r="P391" s="232"/>
      <c r="Q391" s="232"/>
      <c r="R391" s="232"/>
    </row>
    <row r="392" spans="1:18">
      <c r="A392" s="124"/>
      <c r="B392" s="231"/>
      <c r="C392" s="124"/>
      <c r="D392" s="124"/>
      <c r="E392" s="124"/>
      <c r="F392" s="124"/>
      <c r="G392" s="124"/>
      <c r="H392" s="124"/>
      <c r="I392" s="232"/>
      <c r="J392" s="232"/>
      <c r="K392" s="232"/>
      <c r="L392" s="232"/>
      <c r="M392" s="232"/>
      <c r="N392" s="232"/>
      <c r="O392" s="232"/>
      <c r="P392" s="232"/>
      <c r="Q392" s="232"/>
      <c r="R392" s="232"/>
    </row>
    <row r="393" spans="1:18">
      <c r="A393" s="124"/>
      <c r="B393" s="231"/>
      <c r="C393" s="124"/>
      <c r="D393" s="124"/>
      <c r="E393" s="124"/>
      <c r="F393" s="124"/>
      <c r="G393" s="124"/>
      <c r="H393" s="124"/>
      <c r="I393" s="232"/>
      <c r="J393" s="232"/>
      <c r="K393" s="232"/>
      <c r="L393" s="232"/>
      <c r="M393" s="232"/>
      <c r="N393" s="232"/>
      <c r="O393" s="232"/>
      <c r="P393" s="232"/>
      <c r="Q393" s="232"/>
      <c r="R393" s="232"/>
    </row>
    <row r="394" spans="1:18">
      <c r="A394" s="124"/>
      <c r="B394" s="231"/>
      <c r="C394" s="124"/>
      <c r="D394" s="124"/>
      <c r="E394" s="124"/>
      <c r="F394" s="124"/>
      <c r="G394" s="124"/>
      <c r="H394" s="124"/>
      <c r="I394" s="232"/>
      <c r="J394" s="232"/>
      <c r="K394" s="232"/>
      <c r="L394" s="232"/>
      <c r="M394" s="232"/>
      <c r="N394" s="232"/>
      <c r="O394" s="232"/>
      <c r="P394" s="232"/>
      <c r="Q394" s="232"/>
      <c r="R394" s="232"/>
    </row>
    <row r="395" spans="1:18">
      <c r="A395" s="124"/>
      <c r="B395" s="231"/>
      <c r="C395" s="124"/>
      <c r="D395" s="124"/>
      <c r="E395" s="124"/>
      <c r="F395" s="124"/>
      <c r="G395" s="124"/>
      <c r="H395" s="124"/>
      <c r="I395" s="232"/>
      <c r="J395" s="232"/>
      <c r="K395" s="232"/>
      <c r="L395" s="232"/>
      <c r="M395" s="232"/>
      <c r="N395" s="232"/>
      <c r="O395" s="232"/>
      <c r="P395" s="232"/>
      <c r="Q395" s="232"/>
      <c r="R395" s="232"/>
    </row>
    <row r="396" spans="1:18">
      <c r="A396" s="124"/>
      <c r="B396" s="231"/>
      <c r="C396" s="124"/>
      <c r="D396" s="124"/>
      <c r="E396" s="124"/>
      <c r="F396" s="124"/>
      <c r="G396" s="124"/>
      <c r="H396" s="124"/>
      <c r="I396" s="232"/>
      <c r="J396" s="232"/>
      <c r="K396" s="232"/>
      <c r="L396" s="232"/>
      <c r="M396" s="232"/>
      <c r="N396" s="232"/>
      <c r="O396" s="232"/>
      <c r="P396" s="232"/>
      <c r="Q396" s="232"/>
      <c r="R396" s="232"/>
    </row>
    <row r="397" spans="1:18">
      <c r="A397" s="124"/>
      <c r="B397" s="231"/>
      <c r="C397" s="124"/>
      <c r="D397" s="124"/>
      <c r="E397" s="124"/>
      <c r="F397" s="124"/>
      <c r="G397" s="124"/>
      <c r="H397" s="124"/>
      <c r="I397" s="232"/>
      <c r="J397" s="232"/>
      <c r="K397" s="232"/>
      <c r="L397" s="232"/>
      <c r="M397" s="232"/>
      <c r="N397" s="232"/>
      <c r="O397" s="232"/>
      <c r="P397" s="232"/>
      <c r="Q397" s="232"/>
      <c r="R397" s="232"/>
    </row>
    <row r="398" spans="1:18">
      <c r="A398" s="124"/>
      <c r="B398" s="231"/>
      <c r="C398" s="124"/>
      <c r="D398" s="124"/>
      <c r="E398" s="124"/>
      <c r="F398" s="124"/>
      <c r="G398" s="124"/>
      <c r="H398" s="124"/>
      <c r="I398" s="232"/>
      <c r="J398" s="232"/>
      <c r="K398" s="232"/>
      <c r="L398" s="232"/>
      <c r="M398" s="232"/>
      <c r="N398" s="232"/>
      <c r="O398" s="232"/>
      <c r="P398" s="232"/>
      <c r="Q398" s="232"/>
      <c r="R398" s="232"/>
    </row>
    <row r="399" spans="1:18">
      <c r="A399" s="124"/>
      <c r="B399" s="231"/>
      <c r="C399" s="124"/>
      <c r="D399" s="124"/>
      <c r="E399" s="124"/>
      <c r="F399" s="124"/>
      <c r="G399" s="124"/>
      <c r="H399" s="124"/>
      <c r="I399" s="232"/>
      <c r="J399" s="232"/>
      <c r="K399" s="232"/>
      <c r="L399" s="232"/>
      <c r="M399" s="232"/>
      <c r="N399" s="232"/>
      <c r="O399" s="232"/>
      <c r="P399" s="232"/>
      <c r="Q399" s="232"/>
      <c r="R399" s="232"/>
    </row>
    <row r="400" spans="1:18">
      <c r="A400" s="124"/>
      <c r="B400" s="231"/>
      <c r="C400" s="124"/>
      <c r="D400" s="124"/>
      <c r="E400" s="124"/>
      <c r="F400" s="124"/>
      <c r="G400" s="124"/>
      <c r="H400" s="124"/>
      <c r="I400" s="232"/>
      <c r="J400" s="232"/>
      <c r="K400" s="232"/>
      <c r="L400" s="232"/>
      <c r="M400" s="232"/>
      <c r="N400" s="232"/>
      <c r="O400" s="232"/>
      <c r="P400" s="232"/>
      <c r="Q400" s="232"/>
      <c r="R400" s="232"/>
    </row>
    <row r="401" spans="1:18">
      <c r="A401" s="124"/>
      <c r="B401" s="231"/>
      <c r="C401" s="124"/>
      <c r="D401" s="124"/>
      <c r="E401" s="124"/>
      <c r="F401" s="124"/>
      <c r="G401" s="124"/>
      <c r="H401" s="124"/>
      <c r="I401" s="232"/>
      <c r="J401" s="232"/>
      <c r="K401" s="232"/>
      <c r="L401" s="232"/>
      <c r="M401" s="232"/>
      <c r="N401" s="232"/>
      <c r="O401" s="232"/>
      <c r="P401" s="232"/>
      <c r="Q401" s="232"/>
      <c r="R401" s="232"/>
    </row>
    <row r="402" spans="1:18">
      <c r="A402" s="124"/>
      <c r="B402" s="231"/>
      <c r="C402" s="124"/>
      <c r="D402" s="124"/>
      <c r="E402" s="124"/>
      <c r="F402" s="124"/>
      <c r="G402" s="124"/>
      <c r="H402" s="124"/>
      <c r="I402" s="232"/>
      <c r="J402" s="232"/>
      <c r="K402" s="232"/>
      <c r="L402" s="232"/>
      <c r="M402" s="232"/>
      <c r="N402" s="232"/>
      <c r="O402" s="232"/>
      <c r="P402" s="232"/>
      <c r="Q402" s="232"/>
      <c r="R402" s="232"/>
    </row>
    <row r="403" spans="1:18">
      <c r="A403" s="124"/>
      <c r="B403" s="231"/>
      <c r="C403" s="124"/>
      <c r="D403" s="124"/>
      <c r="E403" s="124"/>
      <c r="F403" s="124"/>
      <c r="G403" s="124"/>
      <c r="H403" s="124"/>
      <c r="I403" s="232"/>
      <c r="J403" s="232"/>
      <c r="K403" s="232"/>
      <c r="L403" s="232"/>
      <c r="M403" s="232"/>
      <c r="N403" s="232"/>
      <c r="O403" s="232"/>
      <c r="P403" s="232"/>
      <c r="Q403" s="232"/>
      <c r="R403" s="232"/>
    </row>
    <row r="404" spans="1:18">
      <c r="A404" s="124"/>
      <c r="B404" s="231"/>
      <c r="C404" s="124"/>
      <c r="D404" s="124"/>
      <c r="E404" s="124"/>
      <c r="F404" s="124"/>
      <c r="G404" s="124"/>
      <c r="H404" s="124"/>
      <c r="I404" s="232"/>
      <c r="J404" s="232"/>
      <c r="K404" s="232"/>
      <c r="L404" s="232"/>
      <c r="M404" s="232"/>
      <c r="N404" s="232"/>
      <c r="O404" s="232"/>
      <c r="P404" s="232"/>
      <c r="Q404" s="232"/>
      <c r="R404" s="232"/>
    </row>
    <row r="405" spans="1:18">
      <c r="A405" s="124"/>
      <c r="B405" s="231"/>
      <c r="C405" s="124"/>
      <c r="D405" s="124"/>
      <c r="E405" s="124"/>
      <c r="F405" s="124"/>
      <c r="G405" s="124"/>
      <c r="H405" s="124"/>
      <c r="I405" s="232"/>
      <c r="J405" s="232"/>
      <c r="K405" s="232"/>
      <c r="L405" s="232"/>
      <c r="M405" s="232"/>
      <c r="N405" s="232"/>
      <c r="O405" s="232"/>
      <c r="P405" s="232"/>
      <c r="Q405" s="232"/>
      <c r="R405" s="232"/>
    </row>
    <row r="406" spans="1:18">
      <c r="A406" s="124"/>
      <c r="B406" s="231"/>
      <c r="C406" s="124"/>
      <c r="D406" s="124"/>
      <c r="E406" s="124"/>
      <c r="F406" s="124"/>
      <c r="G406" s="124"/>
      <c r="H406" s="124"/>
      <c r="I406" s="232"/>
      <c r="J406" s="232"/>
      <c r="K406" s="232"/>
      <c r="L406" s="232"/>
      <c r="M406" s="232"/>
      <c r="N406" s="232"/>
      <c r="O406" s="232"/>
      <c r="P406" s="232"/>
      <c r="Q406" s="232"/>
      <c r="R406" s="232"/>
    </row>
    <row r="407" spans="1:18">
      <c r="A407" s="124"/>
      <c r="B407" s="231"/>
      <c r="C407" s="124"/>
      <c r="D407" s="124"/>
      <c r="E407" s="124"/>
      <c r="F407" s="124"/>
      <c r="G407" s="124"/>
      <c r="H407" s="124"/>
      <c r="I407" s="232"/>
      <c r="J407" s="232"/>
      <c r="K407" s="232"/>
      <c r="L407" s="232"/>
      <c r="M407" s="232"/>
      <c r="N407" s="232"/>
      <c r="O407" s="232"/>
      <c r="P407" s="232"/>
      <c r="Q407" s="232"/>
      <c r="R407" s="232"/>
    </row>
    <row r="408" spans="1:18">
      <c r="A408" s="124"/>
      <c r="B408" s="231"/>
      <c r="C408" s="124"/>
      <c r="D408" s="124"/>
      <c r="E408" s="124"/>
      <c r="F408" s="124"/>
      <c r="G408" s="124"/>
      <c r="H408" s="124"/>
      <c r="I408" s="232"/>
      <c r="J408" s="232"/>
      <c r="K408" s="232"/>
      <c r="L408" s="232"/>
      <c r="M408" s="232"/>
      <c r="N408" s="232"/>
      <c r="O408" s="232"/>
      <c r="P408" s="232"/>
      <c r="Q408" s="232"/>
      <c r="R408" s="232"/>
    </row>
    <row r="409" spans="1:18">
      <c r="A409" s="124"/>
      <c r="B409" s="231"/>
      <c r="C409" s="124"/>
      <c r="D409" s="124"/>
      <c r="E409" s="124"/>
      <c r="F409" s="124"/>
      <c r="G409" s="124"/>
      <c r="H409" s="124"/>
      <c r="I409" s="232"/>
      <c r="J409" s="232"/>
      <c r="K409" s="232"/>
      <c r="L409" s="232"/>
      <c r="M409" s="232"/>
      <c r="N409" s="232"/>
      <c r="O409" s="232"/>
      <c r="P409" s="232"/>
      <c r="Q409" s="232"/>
      <c r="R409" s="232"/>
    </row>
    <row r="410" spans="1:18">
      <c r="A410" s="124"/>
      <c r="B410" s="231"/>
      <c r="C410" s="124"/>
      <c r="D410" s="124"/>
      <c r="E410" s="124"/>
      <c r="F410" s="124"/>
      <c r="G410" s="124"/>
      <c r="H410" s="124"/>
      <c r="I410" s="232"/>
      <c r="J410" s="232"/>
      <c r="K410" s="232"/>
      <c r="L410" s="232"/>
      <c r="M410" s="232"/>
      <c r="N410" s="232"/>
      <c r="O410" s="232"/>
      <c r="P410" s="232"/>
      <c r="Q410" s="232"/>
      <c r="R410" s="232"/>
    </row>
    <row r="411" spans="1:18">
      <c r="A411" s="124"/>
      <c r="B411" s="231"/>
      <c r="C411" s="124"/>
      <c r="D411" s="124"/>
      <c r="E411" s="124"/>
      <c r="F411" s="124"/>
      <c r="G411" s="124"/>
      <c r="H411" s="124"/>
      <c r="I411" s="232"/>
      <c r="J411" s="232"/>
      <c r="K411" s="232"/>
      <c r="L411" s="232"/>
      <c r="M411" s="232"/>
      <c r="N411" s="232"/>
      <c r="O411" s="232"/>
      <c r="P411" s="232"/>
      <c r="Q411" s="232"/>
      <c r="R411" s="232"/>
    </row>
    <row r="412" spans="1:18">
      <c r="A412" s="124"/>
      <c r="B412" s="231"/>
      <c r="C412" s="124"/>
      <c r="D412" s="124"/>
      <c r="E412" s="124"/>
      <c r="F412" s="124"/>
      <c r="G412" s="124"/>
      <c r="H412" s="124"/>
      <c r="I412" s="232"/>
      <c r="J412" s="232"/>
      <c r="K412" s="232"/>
      <c r="L412" s="232"/>
      <c r="M412" s="232"/>
      <c r="N412" s="232"/>
      <c r="O412" s="232"/>
      <c r="P412" s="232"/>
      <c r="Q412" s="232"/>
      <c r="R412" s="232"/>
    </row>
    <row r="413" spans="1:18">
      <c r="A413" s="124"/>
      <c r="B413" s="231"/>
      <c r="C413" s="124"/>
      <c r="D413" s="124"/>
      <c r="E413" s="124"/>
      <c r="F413" s="124"/>
      <c r="G413" s="124"/>
      <c r="H413" s="124"/>
      <c r="I413" s="232"/>
      <c r="J413" s="232"/>
      <c r="K413" s="232"/>
      <c r="L413" s="232"/>
      <c r="M413" s="232"/>
      <c r="N413" s="232"/>
      <c r="O413" s="232"/>
      <c r="P413" s="232"/>
      <c r="Q413" s="232"/>
      <c r="R413" s="232"/>
    </row>
    <row r="414" spans="1:18">
      <c r="A414" s="124"/>
      <c r="B414" s="231"/>
      <c r="C414" s="124"/>
      <c r="D414" s="124"/>
      <c r="E414" s="124"/>
      <c r="F414" s="124"/>
      <c r="G414" s="124"/>
      <c r="H414" s="124"/>
      <c r="I414" s="232"/>
      <c r="J414" s="232"/>
      <c r="K414" s="232"/>
      <c r="L414" s="232"/>
      <c r="M414" s="232"/>
      <c r="N414" s="232"/>
      <c r="O414" s="232"/>
      <c r="P414" s="232"/>
      <c r="Q414" s="232"/>
      <c r="R414" s="232"/>
    </row>
    <row r="415" spans="1:18">
      <c r="A415" s="124"/>
      <c r="B415" s="231"/>
      <c r="C415" s="124"/>
      <c r="D415" s="124"/>
      <c r="E415" s="124"/>
      <c r="F415" s="124"/>
      <c r="G415" s="124"/>
      <c r="H415" s="124"/>
      <c r="I415" s="232"/>
      <c r="J415" s="232"/>
      <c r="K415" s="232"/>
      <c r="L415" s="232"/>
      <c r="M415" s="232"/>
      <c r="N415" s="232"/>
      <c r="O415" s="232"/>
      <c r="P415" s="232"/>
      <c r="Q415" s="232"/>
      <c r="R415" s="232"/>
    </row>
    <row r="416" spans="1:18">
      <c r="A416" s="124"/>
      <c r="B416" s="231"/>
      <c r="C416" s="124"/>
      <c r="D416" s="124"/>
      <c r="E416" s="124"/>
      <c r="F416" s="124"/>
      <c r="G416" s="124"/>
      <c r="H416" s="124"/>
      <c r="I416" s="232"/>
      <c r="J416" s="232"/>
      <c r="K416" s="232"/>
      <c r="L416" s="232"/>
      <c r="M416" s="232"/>
      <c r="N416" s="232"/>
      <c r="O416" s="232"/>
      <c r="P416" s="232"/>
      <c r="Q416" s="232"/>
      <c r="R416" s="232"/>
    </row>
    <row r="417" spans="1:18">
      <c r="A417" s="124"/>
      <c r="B417" s="231"/>
      <c r="C417" s="124"/>
      <c r="D417" s="124"/>
      <c r="E417" s="124"/>
      <c r="F417" s="124"/>
      <c r="G417" s="124"/>
      <c r="H417" s="124"/>
      <c r="I417" s="232"/>
      <c r="J417" s="232"/>
      <c r="K417" s="232"/>
      <c r="L417" s="232"/>
      <c r="M417" s="232"/>
      <c r="N417" s="232"/>
      <c r="O417" s="232"/>
      <c r="P417" s="232"/>
      <c r="Q417" s="232"/>
      <c r="R417" s="232"/>
    </row>
    <row r="418" spans="1:18">
      <c r="A418" s="124"/>
      <c r="B418" s="231"/>
      <c r="C418" s="124"/>
      <c r="D418" s="124"/>
      <c r="E418" s="124"/>
      <c r="F418" s="124"/>
      <c r="G418" s="124"/>
      <c r="H418" s="124"/>
      <c r="I418" s="232"/>
      <c r="J418" s="232"/>
      <c r="K418" s="232"/>
      <c r="L418" s="232"/>
      <c r="M418" s="232"/>
      <c r="N418" s="232"/>
      <c r="O418" s="232"/>
      <c r="P418" s="232"/>
      <c r="Q418" s="232"/>
      <c r="R418" s="232"/>
    </row>
    <row r="419" spans="1:18">
      <c r="A419" s="124"/>
      <c r="B419" s="231"/>
      <c r="C419" s="124"/>
      <c r="D419" s="124"/>
      <c r="E419" s="124"/>
      <c r="F419" s="124"/>
      <c r="G419" s="124"/>
      <c r="H419" s="124"/>
      <c r="I419" s="232"/>
      <c r="J419" s="232"/>
      <c r="K419" s="232"/>
      <c r="L419" s="232"/>
      <c r="M419" s="232"/>
      <c r="N419" s="232"/>
      <c r="O419" s="232"/>
      <c r="P419" s="232"/>
      <c r="Q419" s="232"/>
      <c r="R419" s="232"/>
    </row>
    <row r="420" spans="1:18">
      <c r="A420" s="124"/>
      <c r="B420" s="231"/>
      <c r="C420" s="124"/>
      <c r="D420" s="124"/>
      <c r="E420" s="124"/>
      <c r="F420" s="124"/>
      <c r="G420" s="124"/>
      <c r="H420" s="124"/>
      <c r="I420" s="232"/>
      <c r="J420" s="232"/>
      <c r="K420" s="232"/>
      <c r="L420" s="232"/>
      <c r="M420" s="232"/>
      <c r="N420" s="232"/>
      <c r="O420" s="232"/>
      <c r="P420" s="232"/>
      <c r="Q420" s="232"/>
      <c r="R420" s="232"/>
    </row>
    <row r="421" spans="1:18">
      <c r="A421" s="124"/>
      <c r="B421" s="231"/>
      <c r="C421" s="124"/>
      <c r="D421" s="124"/>
      <c r="E421" s="124"/>
      <c r="F421" s="124"/>
      <c r="G421" s="124"/>
      <c r="H421" s="124"/>
      <c r="I421" s="232"/>
      <c r="J421" s="232"/>
      <c r="K421" s="232"/>
      <c r="L421" s="232"/>
      <c r="M421" s="232"/>
      <c r="N421" s="232"/>
      <c r="O421" s="232"/>
      <c r="P421" s="232"/>
      <c r="Q421" s="232"/>
      <c r="R421" s="232"/>
    </row>
    <row r="422" spans="1:18">
      <c r="A422" s="124"/>
      <c r="B422" s="231"/>
      <c r="C422" s="124"/>
      <c r="D422" s="124"/>
      <c r="E422" s="124"/>
      <c r="F422" s="124"/>
      <c r="G422" s="124"/>
      <c r="H422" s="124"/>
      <c r="I422" s="232"/>
      <c r="J422" s="232"/>
      <c r="K422" s="232"/>
      <c r="L422" s="232"/>
      <c r="M422" s="232"/>
      <c r="N422" s="232"/>
      <c r="O422" s="232"/>
      <c r="P422" s="232"/>
      <c r="Q422" s="232"/>
      <c r="R422" s="232"/>
    </row>
    <row r="423" spans="1:18">
      <c r="A423" s="124"/>
      <c r="B423" s="231"/>
      <c r="C423" s="124"/>
      <c r="D423" s="124"/>
      <c r="E423" s="124"/>
      <c r="F423" s="124"/>
      <c r="G423" s="124"/>
      <c r="H423" s="124"/>
      <c r="I423" s="232"/>
      <c r="J423" s="232"/>
      <c r="K423" s="232"/>
      <c r="L423" s="232"/>
      <c r="M423" s="232"/>
      <c r="N423" s="232"/>
      <c r="O423" s="232"/>
      <c r="P423" s="232"/>
      <c r="Q423" s="232"/>
      <c r="R423" s="232"/>
    </row>
    <row r="424" spans="1:18">
      <c r="A424" s="124"/>
      <c r="B424" s="231"/>
      <c r="C424" s="124"/>
      <c r="D424" s="124"/>
      <c r="E424" s="124"/>
      <c r="F424" s="124"/>
      <c r="G424" s="124"/>
      <c r="H424" s="124"/>
      <c r="I424" s="232"/>
      <c r="J424" s="232"/>
      <c r="K424" s="232"/>
      <c r="L424" s="232"/>
      <c r="M424" s="232"/>
      <c r="N424" s="232"/>
      <c r="O424" s="232"/>
      <c r="P424" s="232"/>
      <c r="Q424" s="232"/>
      <c r="R424" s="232"/>
    </row>
    <row r="425" spans="1:18">
      <c r="A425" s="124"/>
      <c r="B425" s="231"/>
      <c r="C425" s="124"/>
      <c r="D425" s="124"/>
      <c r="E425" s="124"/>
      <c r="F425" s="124"/>
      <c r="G425" s="124"/>
      <c r="H425" s="124"/>
      <c r="I425" s="232"/>
      <c r="J425" s="232"/>
      <c r="K425" s="232"/>
      <c r="L425" s="232"/>
      <c r="M425" s="232"/>
      <c r="N425" s="232"/>
      <c r="O425" s="232"/>
      <c r="P425" s="232"/>
      <c r="Q425" s="232"/>
      <c r="R425" s="232"/>
    </row>
    <row r="426" spans="1:18">
      <c r="A426" s="124"/>
      <c r="B426" s="231"/>
      <c r="C426" s="124"/>
      <c r="D426" s="124"/>
      <c r="E426" s="124"/>
      <c r="F426" s="124"/>
      <c r="G426" s="124"/>
      <c r="H426" s="124"/>
      <c r="I426" s="232"/>
      <c r="J426" s="232"/>
      <c r="K426" s="232"/>
      <c r="L426" s="232"/>
      <c r="M426" s="232"/>
      <c r="N426" s="232"/>
      <c r="O426" s="232"/>
      <c r="P426" s="232"/>
      <c r="Q426" s="232"/>
      <c r="R426" s="232"/>
    </row>
    <row r="427" spans="1:18">
      <c r="A427" s="124"/>
      <c r="B427" s="231"/>
      <c r="C427" s="124"/>
      <c r="D427" s="124"/>
      <c r="E427" s="124"/>
      <c r="F427" s="124"/>
      <c r="G427" s="124"/>
      <c r="H427" s="124"/>
      <c r="I427" s="232"/>
      <c r="J427" s="232"/>
      <c r="K427" s="232"/>
      <c r="L427" s="232"/>
      <c r="M427" s="232"/>
      <c r="N427" s="232"/>
      <c r="O427" s="232"/>
      <c r="P427" s="232"/>
      <c r="Q427" s="232"/>
      <c r="R427" s="232"/>
    </row>
    <row r="428" spans="1:18">
      <c r="A428" s="124"/>
      <c r="B428" s="231"/>
      <c r="C428" s="124"/>
      <c r="D428" s="124"/>
      <c r="E428" s="124"/>
      <c r="F428" s="124"/>
      <c r="G428" s="124"/>
      <c r="H428" s="124"/>
      <c r="I428" s="232"/>
      <c r="J428" s="232"/>
      <c r="K428" s="232"/>
      <c r="L428" s="232"/>
      <c r="M428" s="232"/>
      <c r="N428" s="232"/>
      <c r="O428" s="232"/>
      <c r="P428" s="232"/>
      <c r="Q428" s="232"/>
      <c r="R428" s="232"/>
    </row>
    <row r="429" spans="1:18">
      <c r="A429" s="124"/>
      <c r="B429" s="231"/>
      <c r="C429" s="124"/>
      <c r="D429" s="124"/>
      <c r="E429" s="124"/>
      <c r="F429" s="124"/>
      <c r="G429" s="124"/>
      <c r="H429" s="124"/>
      <c r="I429" s="232"/>
      <c r="J429" s="232"/>
      <c r="K429" s="232"/>
      <c r="L429" s="232"/>
      <c r="M429" s="232"/>
      <c r="N429" s="232"/>
      <c r="O429" s="232"/>
      <c r="P429" s="232"/>
      <c r="Q429" s="232"/>
      <c r="R429" s="232"/>
    </row>
    <row r="430" spans="1:18">
      <c r="A430" s="124"/>
      <c r="B430" s="231"/>
      <c r="C430" s="124"/>
      <c r="D430" s="124"/>
      <c r="E430" s="124"/>
      <c r="F430" s="124"/>
      <c r="G430" s="124"/>
      <c r="H430" s="124"/>
      <c r="I430" s="232"/>
      <c r="J430" s="232"/>
      <c r="K430" s="232"/>
      <c r="L430" s="232"/>
      <c r="M430" s="232"/>
      <c r="N430" s="232"/>
      <c r="O430" s="232"/>
      <c r="P430" s="232"/>
      <c r="Q430" s="232"/>
      <c r="R430" s="232"/>
    </row>
    <row r="431" spans="1:18">
      <c r="A431" s="124"/>
      <c r="B431" s="231"/>
      <c r="C431" s="124"/>
      <c r="D431" s="124"/>
      <c r="E431" s="124"/>
      <c r="F431" s="124"/>
      <c r="G431" s="124"/>
      <c r="H431" s="124"/>
      <c r="I431" s="232"/>
      <c r="J431" s="232"/>
      <c r="K431" s="232"/>
      <c r="L431" s="232"/>
      <c r="M431" s="232"/>
      <c r="N431" s="232"/>
      <c r="O431" s="232"/>
      <c r="P431" s="232"/>
      <c r="Q431" s="232"/>
      <c r="R431" s="232"/>
    </row>
    <row r="432" spans="1:18">
      <c r="A432" s="124"/>
      <c r="B432" s="231"/>
      <c r="C432" s="124"/>
      <c r="D432" s="124"/>
      <c r="E432" s="124"/>
      <c r="F432" s="124"/>
      <c r="G432" s="124"/>
      <c r="H432" s="124"/>
      <c r="I432" s="232"/>
      <c r="J432" s="232"/>
      <c r="K432" s="232"/>
      <c r="L432" s="232"/>
      <c r="M432" s="232"/>
      <c r="N432" s="232"/>
      <c r="O432" s="232"/>
      <c r="P432" s="232"/>
      <c r="Q432" s="232"/>
      <c r="R432" s="232"/>
    </row>
    <row r="433" spans="1:18">
      <c r="A433" s="124"/>
      <c r="B433" s="231"/>
      <c r="C433" s="124"/>
      <c r="D433" s="124"/>
      <c r="E433" s="124"/>
      <c r="F433" s="124"/>
      <c r="G433" s="124"/>
      <c r="H433" s="124"/>
      <c r="I433" s="232"/>
      <c r="J433" s="232"/>
      <c r="K433" s="232"/>
      <c r="L433" s="232"/>
      <c r="M433" s="232"/>
      <c r="N433" s="232"/>
      <c r="O433" s="232"/>
      <c r="P433" s="232"/>
      <c r="Q433" s="232"/>
      <c r="R433" s="232"/>
    </row>
    <row r="434" spans="1:18">
      <c r="A434" s="124"/>
      <c r="B434" s="231"/>
      <c r="C434" s="124"/>
      <c r="D434" s="124"/>
      <c r="E434" s="124"/>
      <c r="F434" s="124"/>
      <c r="G434" s="124"/>
      <c r="H434" s="124"/>
      <c r="I434" s="232"/>
      <c r="J434" s="232"/>
      <c r="K434" s="232"/>
      <c r="L434" s="232"/>
      <c r="M434" s="232"/>
      <c r="N434" s="232"/>
      <c r="O434" s="232"/>
      <c r="P434" s="232"/>
      <c r="Q434" s="232"/>
      <c r="R434" s="232"/>
    </row>
    <row r="435" spans="1:18">
      <c r="A435" s="124"/>
      <c r="B435" s="231"/>
      <c r="C435" s="124"/>
      <c r="D435" s="124"/>
      <c r="E435" s="124"/>
      <c r="F435" s="124"/>
      <c r="G435" s="124"/>
      <c r="H435" s="124"/>
      <c r="I435" s="232"/>
      <c r="J435" s="232"/>
      <c r="K435" s="232"/>
      <c r="L435" s="232"/>
      <c r="M435" s="232"/>
      <c r="N435" s="232"/>
      <c r="O435" s="232"/>
      <c r="P435" s="232"/>
      <c r="Q435" s="232"/>
      <c r="R435" s="232"/>
    </row>
    <row r="436" spans="1:18">
      <c r="A436" s="124"/>
      <c r="B436" s="231"/>
      <c r="C436" s="124"/>
      <c r="D436" s="124"/>
      <c r="E436" s="124"/>
      <c r="F436" s="124"/>
      <c r="G436" s="124"/>
      <c r="H436" s="124"/>
      <c r="I436" s="232"/>
      <c r="J436" s="232"/>
      <c r="K436" s="232"/>
      <c r="L436" s="232"/>
      <c r="M436" s="232"/>
      <c r="N436" s="232"/>
      <c r="O436" s="232"/>
      <c r="P436" s="232"/>
      <c r="Q436" s="232"/>
      <c r="R436" s="232"/>
    </row>
    <row r="437" spans="1:18">
      <c r="A437" s="124"/>
      <c r="B437" s="231"/>
      <c r="C437" s="124"/>
      <c r="D437" s="124"/>
      <c r="E437" s="124"/>
      <c r="F437" s="124"/>
      <c r="G437" s="124"/>
      <c r="H437" s="124"/>
      <c r="I437" s="232"/>
      <c r="J437" s="232"/>
      <c r="K437" s="232"/>
      <c r="L437" s="232"/>
      <c r="M437" s="232"/>
      <c r="N437" s="232"/>
      <c r="O437" s="232"/>
      <c r="P437" s="232"/>
      <c r="Q437" s="232"/>
      <c r="R437" s="232"/>
    </row>
    <row r="438" spans="1:18">
      <c r="A438" s="124"/>
      <c r="B438" s="231"/>
      <c r="C438" s="124"/>
      <c r="D438" s="124"/>
      <c r="E438" s="124"/>
      <c r="F438" s="124"/>
      <c r="G438" s="124"/>
      <c r="H438" s="124"/>
      <c r="I438" s="232"/>
      <c r="J438" s="232"/>
      <c r="K438" s="232"/>
      <c r="L438" s="232"/>
      <c r="M438" s="232"/>
      <c r="N438" s="232"/>
      <c r="O438" s="232"/>
      <c r="P438" s="232"/>
      <c r="Q438" s="232"/>
      <c r="R438" s="232"/>
    </row>
    <row r="439" spans="1:18">
      <c r="A439" s="124"/>
      <c r="B439" s="231"/>
      <c r="C439" s="124"/>
      <c r="D439" s="124"/>
      <c r="E439" s="124"/>
      <c r="F439" s="124"/>
      <c r="G439" s="124"/>
      <c r="H439" s="124"/>
      <c r="I439" s="232"/>
      <c r="J439" s="232"/>
      <c r="K439" s="232"/>
      <c r="L439" s="232"/>
      <c r="M439" s="232"/>
      <c r="N439" s="232"/>
      <c r="O439" s="232"/>
      <c r="P439" s="232"/>
      <c r="Q439" s="232"/>
      <c r="R439" s="232"/>
    </row>
    <row r="440" spans="1:18">
      <c r="A440" s="124"/>
      <c r="B440" s="231"/>
      <c r="C440" s="124"/>
      <c r="D440" s="124"/>
      <c r="E440" s="124"/>
      <c r="F440" s="124"/>
      <c r="G440" s="124"/>
      <c r="H440" s="124"/>
      <c r="I440" s="232"/>
      <c r="J440" s="232"/>
      <c r="K440" s="232"/>
      <c r="L440" s="232"/>
      <c r="M440" s="232"/>
      <c r="N440" s="232"/>
      <c r="O440" s="232"/>
      <c r="P440" s="232"/>
      <c r="Q440" s="232"/>
      <c r="R440" s="232"/>
    </row>
    <row r="441" spans="1:18">
      <c r="A441" s="124"/>
      <c r="B441" s="231"/>
      <c r="C441" s="124"/>
      <c r="D441" s="124"/>
      <c r="E441" s="124"/>
      <c r="F441" s="124"/>
      <c r="G441" s="124"/>
      <c r="H441" s="124"/>
      <c r="I441" s="232"/>
      <c r="J441" s="232"/>
      <c r="K441" s="232"/>
      <c r="L441" s="232"/>
      <c r="M441" s="232"/>
      <c r="N441" s="232"/>
      <c r="O441" s="232"/>
      <c r="P441" s="232"/>
      <c r="Q441" s="232"/>
      <c r="R441" s="232"/>
    </row>
    <row r="442" spans="1:18">
      <c r="A442" s="124"/>
      <c r="B442" s="231"/>
      <c r="C442" s="124"/>
      <c r="D442" s="124"/>
      <c r="E442" s="124"/>
      <c r="F442" s="124"/>
      <c r="G442" s="124"/>
      <c r="H442" s="124"/>
      <c r="I442" s="232"/>
      <c r="J442" s="232"/>
      <c r="K442" s="232"/>
      <c r="L442" s="232"/>
      <c r="M442" s="232"/>
      <c r="N442" s="232"/>
      <c r="O442" s="232"/>
      <c r="P442" s="232"/>
      <c r="Q442" s="232"/>
      <c r="R442" s="232"/>
    </row>
    <row r="443" spans="1:18">
      <c r="A443" s="124"/>
      <c r="B443" s="231"/>
      <c r="C443" s="124"/>
      <c r="D443" s="124"/>
      <c r="E443" s="124"/>
      <c r="F443" s="124"/>
      <c r="G443" s="124"/>
      <c r="H443" s="124"/>
      <c r="I443" s="232"/>
      <c r="J443" s="232"/>
      <c r="K443" s="232"/>
      <c r="L443" s="232"/>
      <c r="M443" s="232"/>
      <c r="N443" s="232"/>
      <c r="O443" s="232"/>
      <c r="P443" s="232"/>
      <c r="Q443" s="232"/>
      <c r="R443" s="232"/>
    </row>
    <row r="444" spans="1:18">
      <c r="A444" s="124"/>
      <c r="B444" s="231"/>
      <c r="C444" s="124"/>
      <c r="D444" s="124"/>
      <c r="E444" s="124"/>
      <c r="F444" s="124"/>
      <c r="G444" s="124"/>
      <c r="H444" s="124"/>
      <c r="I444" s="232"/>
      <c r="J444" s="232"/>
      <c r="K444" s="232"/>
      <c r="L444" s="232"/>
      <c r="M444" s="232"/>
      <c r="N444" s="232"/>
      <c r="O444" s="232"/>
      <c r="P444" s="232"/>
      <c r="Q444" s="232"/>
      <c r="R444" s="232"/>
    </row>
    <row r="445" spans="1:18">
      <c r="A445" s="124"/>
      <c r="B445" s="231"/>
      <c r="C445" s="124"/>
      <c r="D445" s="124"/>
      <c r="E445" s="124"/>
      <c r="F445" s="124"/>
      <c r="G445" s="124"/>
      <c r="H445" s="124"/>
      <c r="I445" s="232"/>
      <c r="J445" s="232"/>
      <c r="K445" s="232"/>
      <c r="L445" s="232"/>
      <c r="M445" s="232"/>
      <c r="N445" s="232"/>
      <c r="O445" s="232"/>
      <c r="P445" s="232"/>
      <c r="Q445" s="232"/>
      <c r="R445" s="232"/>
    </row>
    <row r="446" spans="1:18">
      <c r="A446" s="124"/>
      <c r="B446" s="231"/>
      <c r="C446" s="124"/>
      <c r="D446" s="124"/>
      <c r="E446" s="124"/>
      <c r="F446" s="124"/>
      <c r="G446" s="124"/>
      <c r="H446" s="124"/>
      <c r="I446" s="232"/>
      <c r="J446" s="232"/>
      <c r="K446" s="232"/>
      <c r="L446" s="232"/>
      <c r="M446" s="232"/>
      <c r="N446" s="232"/>
      <c r="O446" s="232"/>
      <c r="P446" s="232"/>
      <c r="Q446" s="232"/>
      <c r="R446" s="232"/>
    </row>
    <row r="447" spans="1:18">
      <c r="A447" s="124"/>
      <c r="B447" s="231"/>
      <c r="C447" s="124"/>
      <c r="D447" s="124"/>
      <c r="E447" s="124"/>
      <c r="F447" s="124"/>
      <c r="G447" s="124"/>
      <c r="H447" s="124"/>
      <c r="I447" s="232"/>
      <c r="J447" s="232"/>
      <c r="K447" s="232"/>
      <c r="L447" s="232"/>
      <c r="M447" s="232"/>
      <c r="N447" s="232"/>
      <c r="O447" s="232"/>
      <c r="P447" s="232"/>
      <c r="Q447" s="232"/>
      <c r="R447" s="232"/>
    </row>
    <row r="448" spans="1:18">
      <c r="A448" s="124"/>
      <c r="B448" s="231"/>
      <c r="C448" s="124"/>
      <c r="D448" s="124"/>
      <c r="E448" s="124"/>
      <c r="F448" s="124"/>
      <c r="G448" s="124"/>
      <c r="H448" s="124"/>
      <c r="I448" s="232"/>
      <c r="J448" s="232"/>
      <c r="K448" s="232"/>
      <c r="L448" s="232"/>
      <c r="M448" s="232"/>
      <c r="N448" s="232"/>
      <c r="O448" s="232"/>
      <c r="P448" s="232"/>
      <c r="Q448" s="232"/>
      <c r="R448" s="232"/>
    </row>
    <row r="449" spans="1:18">
      <c r="A449" s="124"/>
      <c r="B449" s="231"/>
      <c r="C449" s="124"/>
      <c r="D449" s="124"/>
      <c r="E449" s="124"/>
      <c r="F449" s="124"/>
      <c r="G449" s="124"/>
      <c r="H449" s="124"/>
      <c r="I449" s="232"/>
      <c r="J449" s="232"/>
      <c r="K449" s="232"/>
      <c r="L449" s="232"/>
      <c r="M449" s="232"/>
      <c r="N449" s="232"/>
      <c r="O449" s="232"/>
      <c r="P449" s="232"/>
      <c r="Q449" s="232"/>
      <c r="R449" s="232"/>
    </row>
    <row r="450" spans="1:18">
      <c r="A450" s="124"/>
      <c r="B450" s="231"/>
      <c r="C450" s="124"/>
      <c r="D450" s="124"/>
      <c r="E450" s="124"/>
      <c r="F450" s="124"/>
      <c r="G450" s="124"/>
      <c r="H450" s="124"/>
      <c r="I450" s="232"/>
      <c r="J450" s="232"/>
      <c r="K450" s="232"/>
      <c r="L450" s="232"/>
      <c r="M450" s="232"/>
      <c r="N450" s="232"/>
      <c r="O450" s="232"/>
      <c r="P450" s="232"/>
      <c r="Q450" s="232"/>
      <c r="R450" s="232"/>
    </row>
    <row r="451" spans="1:18">
      <c r="A451" s="124"/>
      <c r="B451" s="231"/>
      <c r="C451" s="124"/>
      <c r="D451" s="124"/>
      <c r="E451" s="124"/>
      <c r="F451" s="124"/>
      <c r="G451" s="124"/>
      <c r="H451" s="124"/>
      <c r="I451" s="232"/>
      <c r="J451" s="232"/>
      <c r="K451" s="232"/>
      <c r="L451" s="232"/>
      <c r="M451" s="232"/>
      <c r="N451" s="232"/>
      <c r="O451" s="232"/>
      <c r="P451" s="232"/>
      <c r="Q451" s="232"/>
      <c r="R451" s="232"/>
    </row>
    <row r="452" spans="1:18">
      <c r="A452" s="124"/>
      <c r="B452" s="231"/>
      <c r="C452" s="124"/>
      <c r="D452" s="124"/>
      <c r="E452" s="124"/>
      <c r="F452" s="124"/>
      <c r="G452" s="124"/>
      <c r="H452" s="124"/>
      <c r="I452" s="232"/>
      <c r="J452" s="232"/>
      <c r="K452" s="232"/>
      <c r="L452" s="232"/>
      <c r="M452" s="232"/>
      <c r="N452" s="232"/>
      <c r="O452" s="232"/>
      <c r="P452" s="232"/>
      <c r="Q452" s="232"/>
      <c r="R452" s="232"/>
    </row>
    <row r="453" spans="1:18">
      <c r="A453" s="124"/>
      <c r="B453" s="231"/>
      <c r="C453" s="124"/>
      <c r="D453" s="124"/>
      <c r="E453" s="124"/>
      <c r="F453" s="124"/>
      <c r="G453" s="124"/>
      <c r="H453" s="124"/>
      <c r="I453" s="232"/>
      <c r="J453" s="232"/>
      <c r="K453" s="232"/>
      <c r="L453" s="232"/>
      <c r="M453" s="232"/>
      <c r="N453" s="232"/>
      <c r="O453" s="232"/>
      <c r="P453" s="232"/>
      <c r="Q453" s="232"/>
      <c r="R453" s="232"/>
    </row>
    <row r="454" spans="1:18">
      <c r="A454" s="124"/>
      <c r="B454" s="231"/>
      <c r="C454" s="124"/>
      <c r="D454" s="124"/>
      <c r="E454" s="124"/>
      <c r="F454" s="124"/>
      <c r="G454" s="124"/>
      <c r="H454" s="124"/>
      <c r="I454" s="232"/>
      <c r="J454" s="232"/>
      <c r="K454" s="232"/>
      <c r="L454" s="232"/>
      <c r="M454" s="232"/>
      <c r="N454" s="232"/>
      <c r="O454" s="232"/>
      <c r="P454" s="232"/>
      <c r="Q454" s="232"/>
      <c r="R454" s="232"/>
    </row>
    <row r="455" spans="1:18">
      <c r="A455" s="124"/>
      <c r="B455" s="231"/>
      <c r="C455" s="124"/>
      <c r="D455" s="124"/>
      <c r="E455" s="124"/>
      <c r="F455" s="124"/>
      <c r="G455" s="124"/>
      <c r="H455" s="124"/>
      <c r="I455" s="232"/>
      <c r="J455" s="232"/>
      <c r="K455" s="232"/>
      <c r="L455" s="232"/>
      <c r="M455" s="232"/>
      <c r="N455" s="232"/>
      <c r="O455" s="232"/>
      <c r="P455" s="232"/>
      <c r="Q455" s="232"/>
      <c r="R455" s="232"/>
    </row>
    <row r="456" spans="1:18">
      <c r="A456" s="124"/>
      <c r="B456" s="231"/>
      <c r="C456" s="124"/>
      <c r="D456" s="124"/>
      <c r="E456" s="124"/>
      <c r="F456" s="124"/>
      <c r="G456" s="124"/>
      <c r="H456" s="124"/>
      <c r="I456" s="232"/>
      <c r="J456" s="232"/>
      <c r="K456" s="232"/>
      <c r="L456" s="232"/>
      <c r="M456" s="232"/>
      <c r="N456" s="232"/>
      <c r="O456" s="232"/>
      <c r="P456" s="232"/>
      <c r="Q456" s="232"/>
      <c r="R456" s="232"/>
    </row>
    <row r="457" spans="1:18">
      <c r="A457" s="124"/>
      <c r="B457" s="231"/>
      <c r="C457" s="124"/>
      <c r="D457" s="124"/>
      <c r="E457" s="124"/>
      <c r="F457" s="124"/>
      <c r="G457" s="124"/>
      <c r="H457" s="124"/>
      <c r="I457" s="232"/>
      <c r="J457" s="232"/>
      <c r="K457" s="232"/>
      <c r="L457" s="232"/>
      <c r="M457" s="232"/>
      <c r="N457" s="232"/>
      <c r="O457" s="232"/>
      <c r="P457" s="232"/>
      <c r="Q457" s="232"/>
      <c r="R457" s="232"/>
    </row>
    <row r="458" spans="1:18">
      <c r="A458" s="124"/>
      <c r="B458" s="231"/>
      <c r="C458" s="124"/>
      <c r="D458" s="124"/>
      <c r="E458" s="124"/>
      <c r="F458" s="124"/>
      <c r="G458" s="124"/>
      <c r="H458" s="124"/>
      <c r="I458" s="232"/>
      <c r="J458" s="232"/>
      <c r="K458" s="232"/>
      <c r="L458" s="232"/>
      <c r="M458" s="232"/>
      <c r="N458" s="232"/>
      <c r="O458" s="232"/>
      <c r="P458" s="232"/>
      <c r="Q458" s="232"/>
      <c r="R458" s="232"/>
    </row>
    <row r="459" spans="1:18">
      <c r="A459" s="124"/>
      <c r="B459" s="231"/>
      <c r="C459" s="124"/>
      <c r="D459" s="124"/>
      <c r="E459" s="124"/>
      <c r="F459" s="124"/>
      <c r="G459" s="124"/>
      <c r="H459" s="124"/>
      <c r="I459" s="232"/>
      <c r="J459" s="232"/>
      <c r="K459" s="232"/>
      <c r="L459" s="232"/>
      <c r="M459" s="232"/>
      <c r="N459" s="232"/>
      <c r="O459" s="232"/>
      <c r="P459" s="232"/>
      <c r="Q459" s="232"/>
      <c r="R459" s="232"/>
    </row>
    <row r="460" spans="1:18">
      <c r="A460" s="124"/>
      <c r="B460" s="231"/>
      <c r="C460" s="124"/>
      <c r="D460" s="124"/>
      <c r="E460" s="124"/>
      <c r="F460" s="124"/>
      <c r="G460" s="124"/>
      <c r="H460" s="124"/>
      <c r="I460" s="232"/>
      <c r="J460" s="232"/>
      <c r="K460" s="232"/>
      <c r="L460" s="232"/>
      <c r="M460" s="232"/>
      <c r="N460" s="232"/>
      <c r="O460" s="232"/>
      <c r="P460" s="232"/>
      <c r="Q460" s="232"/>
      <c r="R460" s="232"/>
    </row>
    <row r="461" spans="1:18">
      <c r="A461" s="124"/>
      <c r="B461" s="231"/>
      <c r="C461" s="124"/>
      <c r="D461" s="124"/>
      <c r="E461" s="124"/>
      <c r="F461" s="124"/>
      <c r="G461" s="124"/>
      <c r="H461" s="124"/>
      <c r="I461" s="232"/>
      <c r="J461" s="232"/>
      <c r="K461" s="232"/>
      <c r="L461" s="232"/>
      <c r="M461" s="232"/>
      <c r="N461" s="232"/>
      <c r="O461" s="232"/>
      <c r="P461" s="232"/>
      <c r="Q461" s="232"/>
      <c r="R461" s="232"/>
    </row>
    <row r="462" spans="1:18">
      <c r="A462" s="124"/>
      <c r="B462" s="231"/>
      <c r="C462" s="124"/>
      <c r="D462" s="124"/>
      <c r="E462" s="124"/>
      <c r="F462" s="124"/>
      <c r="G462" s="124"/>
      <c r="H462" s="124"/>
      <c r="I462" s="232"/>
      <c r="J462" s="232"/>
      <c r="K462" s="232"/>
      <c r="L462" s="232"/>
      <c r="M462" s="232"/>
      <c r="N462" s="232"/>
      <c r="O462" s="232"/>
      <c r="P462" s="232"/>
      <c r="Q462" s="232"/>
      <c r="R462" s="232"/>
    </row>
    <row r="463" spans="1:18">
      <c r="A463" s="124"/>
      <c r="B463" s="231"/>
      <c r="C463" s="124"/>
      <c r="D463" s="124"/>
      <c r="E463" s="124"/>
      <c r="F463" s="124"/>
      <c r="G463" s="124"/>
      <c r="H463" s="124"/>
      <c r="I463" s="232"/>
      <c r="J463" s="232"/>
      <c r="K463" s="232"/>
      <c r="L463" s="232"/>
      <c r="M463" s="232"/>
      <c r="N463" s="232"/>
      <c r="O463" s="232"/>
      <c r="P463" s="232"/>
      <c r="Q463" s="232"/>
      <c r="R463" s="232"/>
    </row>
    <row r="464" spans="1:18">
      <c r="A464" s="124"/>
      <c r="B464" s="231"/>
      <c r="C464" s="124"/>
      <c r="D464" s="124"/>
      <c r="E464" s="124"/>
      <c r="F464" s="124"/>
      <c r="G464" s="124"/>
      <c r="H464" s="124"/>
      <c r="I464" s="232"/>
      <c r="J464" s="232"/>
      <c r="K464" s="232"/>
      <c r="L464" s="232"/>
      <c r="M464" s="232"/>
      <c r="N464" s="232"/>
      <c r="O464" s="232"/>
      <c r="P464" s="232"/>
      <c r="Q464" s="232"/>
      <c r="R464" s="232"/>
    </row>
    <row r="465" spans="1:18">
      <c r="A465" s="124"/>
      <c r="B465" s="231"/>
      <c r="C465" s="124"/>
      <c r="D465" s="124"/>
      <c r="E465" s="124"/>
      <c r="F465" s="124"/>
      <c r="G465" s="124"/>
      <c r="H465" s="124"/>
      <c r="I465" s="232"/>
      <c r="J465" s="232"/>
      <c r="K465" s="232"/>
      <c r="L465" s="232"/>
      <c r="M465" s="232"/>
      <c r="N465" s="232"/>
      <c r="O465" s="232"/>
      <c r="P465" s="232"/>
      <c r="Q465" s="232"/>
      <c r="R465" s="232"/>
    </row>
    <row r="466" spans="1:18">
      <c r="A466" s="124"/>
      <c r="B466" s="231"/>
      <c r="C466" s="124"/>
      <c r="D466" s="124"/>
      <c r="E466" s="124"/>
      <c r="F466" s="124"/>
      <c r="G466" s="124"/>
      <c r="H466" s="124"/>
      <c r="I466" s="232"/>
      <c r="J466" s="232"/>
      <c r="K466" s="232"/>
      <c r="L466" s="232"/>
      <c r="M466" s="232"/>
      <c r="N466" s="232"/>
      <c r="O466" s="232"/>
      <c r="P466" s="232"/>
      <c r="Q466" s="232"/>
      <c r="R466" s="232"/>
    </row>
    <row r="467" spans="1:18">
      <c r="A467" s="124"/>
      <c r="B467" s="231"/>
      <c r="C467" s="124"/>
      <c r="D467" s="124"/>
      <c r="E467" s="124"/>
      <c r="F467" s="124"/>
      <c r="G467" s="124"/>
      <c r="H467" s="124"/>
      <c r="I467" s="232"/>
      <c r="J467" s="232"/>
      <c r="K467" s="232"/>
      <c r="L467" s="232"/>
      <c r="M467" s="232"/>
      <c r="N467" s="232"/>
      <c r="O467" s="232"/>
      <c r="P467" s="232"/>
      <c r="Q467" s="232"/>
      <c r="R467" s="232"/>
    </row>
    <row r="468" spans="1:18">
      <c r="A468" s="124"/>
      <c r="B468" s="231"/>
      <c r="C468" s="124"/>
      <c r="D468" s="124"/>
      <c r="E468" s="124"/>
      <c r="F468" s="124"/>
      <c r="G468" s="124"/>
      <c r="H468" s="124"/>
      <c r="I468" s="232"/>
      <c r="J468" s="232"/>
      <c r="K468" s="232"/>
      <c r="L468" s="232"/>
      <c r="M468" s="232"/>
      <c r="N468" s="232"/>
      <c r="O468" s="232"/>
      <c r="P468" s="232"/>
      <c r="Q468" s="232"/>
      <c r="R468" s="232"/>
    </row>
    <row r="469" spans="1:18">
      <c r="A469" s="124"/>
      <c r="B469" s="231"/>
      <c r="C469" s="124"/>
      <c r="D469" s="124"/>
      <c r="E469" s="124"/>
      <c r="F469" s="124"/>
      <c r="G469" s="124"/>
      <c r="H469" s="124"/>
      <c r="I469" s="232"/>
      <c r="J469" s="232"/>
      <c r="K469" s="232"/>
      <c r="L469" s="232"/>
      <c r="M469" s="232"/>
      <c r="N469" s="232"/>
      <c r="O469" s="232"/>
      <c r="P469" s="232"/>
      <c r="Q469" s="232"/>
      <c r="R469" s="232"/>
    </row>
    <row r="470" spans="1:18">
      <c r="A470" s="124"/>
      <c r="B470" s="231"/>
      <c r="C470" s="124"/>
      <c r="D470" s="124"/>
      <c r="E470" s="124"/>
      <c r="F470" s="124"/>
      <c r="G470" s="124"/>
      <c r="H470" s="124"/>
      <c r="I470" s="232"/>
      <c r="J470" s="232"/>
      <c r="K470" s="232"/>
      <c r="L470" s="232"/>
      <c r="M470" s="232"/>
      <c r="N470" s="232"/>
      <c r="O470" s="232"/>
      <c r="P470" s="232"/>
      <c r="Q470" s="232"/>
      <c r="R470" s="232"/>
    </row>
    <row r="471" spans="1:18">
      <c r="A471" s="124"/>
      <c r="B471" s="231"/>
      <c r="C471" s="124"/>
      <c r="D471" s="124"/>
      <c r="E471" s="124"/>
      <c r="F471" s="124"/>
      <c r="G471" s="124"/>
      <c r="H471" s="124"/>
      <c r="I471" s="232"/>
      <c r="J471" s="232"/>
      <c r="K471" s="232"/>
      <c r="L471" s="232"/>
      <c r="M471" s="232"/>
      <c r="N471" s="232"/>
      <c r="O471" s="232"/>
      <c r="P471" s="232"/>
      <c r="Q471" s="232"/>
      <c r="R471" s="232"/>
    </row>
    <row r="472" spans="1:18">
      <c r="A472" s="124"/>
      <c r="B472" s="231"/>
      <c r="C472" s="124"/>
      <c r="D472" s="124"/>
      <c r="E472" s="124"/>
      <c r="F472" s="124"/>
      <c r="G472" s="124"/>
      <c r="H472" s="124"/>
      <c r="I472" s="232"/>
      <c r="J472" s="232"/>
      <c r="K472" s="232"/>
      <c r="L472" s="232"/>
      <c r="M472" s="232"/>
      <c r="N472" s="232"/>
      <c r="O472" s="232"/>
      <c r="P472" s="232"/>
      <c r="Q472" s="232"/>
      <c r="R472" s="232"/>
    </row>
    <row r="473" spans="1:18">
      <c r="A473" s="124"/>
      <c r="B473" s="231"/>
      <c r="C473" s="124"/>
      <c r="D473" s="124"/>
      <c r="E473" s="124"/>
      <c r="F473" s="124"/>
      <c r="G473" s="124"/>
      <c r="H473" s="124"/>
      <c r="I473" s="232"/>
      <c r="J473" s="232"/>
      <c r="K473" s="232"/>
      <c r="L473" s="232"/>
      <c r="M473" s="232"/>
      <c r="N473" s="232"/>
      <c r="O473" s="232"/>
      <c r="P473" s="232"/>
      <c r="Q473" s="232"/>
      <c r="R473" s="232"/>
    </row>
    <row r="474" spans="1:18">
      <c r="A474" s="124"/>
      <c r="B474" s="231"/>
      <c r="C474" s="124"/>
      <c r="D474" s="124"/>
      <c r="E474" s="124"/>
      <c r="F474" s="124"/>
      <c r="G474" s="124"/>
      <c r="H474" s="124"/>
      <c r="I474" s="232"/>
      <c r="J474" s="232"/>
      <c r="K474" s="232"/>
      <c r="L474" s="232"/>
      <c r="M474" s="232"/>
      <c r="N474" s="232"/>
      <c r="O474" s="232"/>
      <c r="P474" s="232"/>
      <c r="Q474" s="232"/>
      <c r="R474" s="232"/>
    </row>
    <row r="475" spans="1:18">
      <c r="A475" s="124"/>
      <c r="B475" s="231"/>
      <c r="C475" s="124"/>
      <c r="D475" s="124"/>
      <c r="E475" s="124"/>
      <c r="F475" s="124"/>
      <c r="G475" s="124"/>
      <c r="H475" s="124"/>
      <c r="I475" s="232"/>
      <c r="J475" s="232"/>
      <c r="K475" s="232"/>
      <c r="L475" s="232"/>
      <c r="M475" s="232"/>
      <c r="N475" s="232"/>
      <c r="O475" s="232"/>
      <c r="P475" s="232"/>
      <c r="Q475" s="232"/>
      <c r="R475" s="232"/>
    </row>
    <row r="476" spans="1:18">
      <c r="A476" s="124"/>
      <c r="B476" s="231"/>
      <c r="C476" s="124"/>
      <c r="D476" s="124"/>
      <c r="E476" s="124"/>
      <c r="F476" s="124"/>
      <c r="G476" s="124"/>
      <c r="H476" s="124"/>
      <c r="I476" s="232"/>
      <c r="J476" s="232"/>
      <c r="K476" s="232"/>
      <c r="L476" s="232"/>
      <c r="M476" s="232"/>
      <c r="N476" s="232"/>
      <c r="O476" s="232"/>
      <c r="P476" s="232"/>
      <c r="Q476" s="232"/>
      <c r="R476" s="232"/>
    </row>
    <row r="477" spans="1:18">
      <c r="A477" s="124"/>
      <c r="B477" s="231"/>
      <c r="C477" s="124"/>
      <c r="D477" s="124"/>
      <c r="E477" s="124"/>
      <c r="F477" s="124"/>
      <c r="G477" s="124"/>
      <c r="H477" s="124"/>
      <c r="I477" s="232"/>
      <c r="J477" s="232"/>
      <c r="K477" s="232"/>
      <c r="L477" s="232"/>
      <c r="M477" s="232"/>
      <c r="N477" s="232"/>
      <c r="O477" s="232"/>
      <c r="P477" s="232"/>
      <c r="Q477" s="232"/>
      <c r="R477" s="232"/>
    </row>
    <row r="478" spans="1:18">
      <c r="A478" s="124"/>
      <c r="B478" s="231"/>
      <c r="C478" s="124"/>
      <c r="D478" s="124"/>
      <c r="E478" s="124"/>
      <c r="F478" s="124"/>
      <c r="G478" s="124"/>
      <c r="H478" s="124"/>
      <c r="I478" s="232"/>
      <c r="J478" s="232"/>
      <c r="K478" s="232"/>
      <c r="L478" s="232"/>
      <c r="M478" s="232"/>
      <c r="N478" s="232"/>
      <c r="O478" s="232"/>
      <c r="P478" s="232"/>
      <c r="Q478" s="232"/>
      <c r="R478" s="232"/>
    </row>
    <row r="479" spans="1:18">
      <c r="A479" s="124"/>
      <c r="B479" s="231"/>
      <c r="C479" s="124"/>
      <c r="D479" s="124"/>
      <c r="E479" s="124"/>
      <c r="F479" s="124"/>
      <c r="G479" s="124"/>
      <c r="H479" s="124"/>
      <c r="I479" s="232"/>
      <c r="J479" s="232"/>
      <c r="K479" s="232"/>
      <c r="L479" s="232"/>
      <c r="M479" s="232"/>
      <c r="N479" s="232"/>
      <c r="O479" s="232"/>
      <c r="P479" s="232"/>
      <c r="Q479" s="232"/>
      <c r="R479" s="232"/>
    </row>
    <row r="480" spans="1:18">
      <c r="A480" s="124"/>
      <c r="B480" s="231"/>
      <c r="C480" s="124"/>
      <c r="D480" s="124"/>
      <c r="E480" s="124"/>
      <c r="F480" s="124"/>
      <c r="G480" s="124"/>
      <c r="H480" s="124"/>
      <c r="I480" s="232"/>
      <c r="J480" s="232"/>
      <c r="K480" s="232"/>
      <c r="L480" s="232"/>
      <c r="M480" s="232"/>
      <c r="N480" s="232"/>
      <c r="O480" s="232"/>
      <c r="P480" s="232"/>
      <c r="Q480" s="232"/>
      <c r="R480" s="232"/>
    </row>
    <row r="481" spans="1:18">
      <c r="A481" s="124"/>
      <c r="B481" s="231"/>
      <c r="C481" s="124"/>
      <c r="D481" s="124"/>
      <c r="E481" s="124"/>
      <c r="F481" s="124"/>
      <c r="G481" s="124"/>
      <c r="H481" s="124"/>
      <c r="I481" s="232"/>
      <c r="J481" s="232"/>
      <c r="K481" s="232"/>
      <c r="L481" s="232"/>
      <c r="M481" s="232"/>
      <c r="N481" s="232"/>
      <c r="O481" s="232"/>
      <c r="P481" s="232"/>
      <c r="Q481" s="232"/>
      <c r="R481" s="232"/>
    </row>
    <row r="482" spans="1:18">
      <c r="A482" s="124"/>
      <c r="B482" s="231"/>
      <c r="C482" s="124"/>
      <c r="D482" s="124"/>
      <c r="E482" s="124"/>
      <c r="F482" s="124"/>
      <c r="G482" s="124"/>
      <c r="H482" s="124"/>
      <c r="I482" s="232"/>
      <c r="J482" s="232"/>
      <c r="K482" s="232"/>
      <c r="L482" s="232"/>
      <c r="M482" s="232"/>
      <c r="N482" s="232"/>
      <c r="O482" s="232"/>
      <c r="P482" s="232"/>
      <c r="Q482" s="232"/>
      <c r="R482" s="232"/>
    </row>
    <row r="483" spans="1:18">
      <c r="A483" s="124"/>
      <c r="B483" s="231"/>
      <c r="C483" s="124"/>
      <c r="D483" s="124"/>
      <c r="E483" s="124"/>
      <c r="F483" s="124"/>
      <c r="G483" s="124"/>
      <c r="H483" s="124"/>
      <c r="I483" s="232"/>
      <c r="J483" s="232"/>
      <c r="K483" s="232"/>
      <c r="L483" s="232"/>
      <c r="M483" s="232"/>
      <c r="N483" s="232"/>
      <c r="O483" s="232"/>
      <c r="P483" s="232"/>
      <c r="Q483" s="232"/>
      <c r="R483" s="232"/>
    </row>
    <row r="484" spans="1:18">
      <c r="A484" s="124"/>
      <c r="B484" s="231"/>
      <c r="C484" s="124"/>
      <c r="D484" s="124"/>
      <c r="E484" s="124"/>
      <c r="F484" s="124"/>
      <c r="G484" s="124"/>
      <c r="H484" s="124"/>
      <c r="I484" s="232"/>
      <c r="J484" s="232"/>
      <c r="K484" s="232"/>
      <c r="L484" s="232"/>
      <c r="M484" s="232"/>
      <c r="N484" s="232"/>
      <c r="O484" s="232"/>
      <c r="P484" s="232"/>
      <c r="Q484" s="232"/>
      <c r="R484" s="232"/>
    </row>
    <row r="485" spans="1:18">
      <c r="A485" s="124"/>
      <c r="B485" s="231"/>
      <c r="C485" s="124"/>
      <c r="D485" s="124"/>
      <c r="E485" s="124"/>
      <c r="F485" s="124"/>
      <c r="G485" s="124"/>
      <c r="H485" s="124"/>
      <c r="I485" s="232"/>
      <c r="J485" s="232"/>
      <c r="K485" s="232"/>
      <c r="L485" s="232"/>
      <c r="M485" s="232"/>
      <c r="N485" s="232"/>
      <c r="O485" s="232"/>
      <c r="P485" s="232"/>
      <c r="Q485" s="232"/>
      <c r="R485" s="232"/>
    </row>
    <row r="486" spans="1:18">
      <c r="A486" s="124"/>
      <c r="B486" s="231"/>
      <c r="C486" s="124"/>
      <c r="D486" s="124"/>
      <c r="E486" s="124"/>
      <c r="F486" s="124"/>
      <c r="G486" s="124"/>
      <c r="H486" s="124"/>
      <c r="I486" s="232"/>
      <c r="J486" s="232"/>
      <c r="K486" s="232"/>
      <c r="L486" s="232"/>
      <c r="M486" s="232"/>
      <c r="N486" s="232"/>
      <c r="O486" s="232"/>
      <c r="P486" s="232"/>
      <c r="Q486" s="232"/>
      <c r="R486" s="232"/>
    </row>
    <row r="487" spans="1:18">
      <c r="A487" s="124"/>
      <c r="B487" s="231"/>
      <c r="C487" s="124"/>
      <c r="D487" s="124"/>
      <c r="E487" s="124"/>
      <c r="F487" s="124"/>
      <c r="G487" s="124"/>
      <c r="H487" s="124"/>
      <c r="I487" s="232"/>
      <c r="J487" s="232"/>
      <c r="K487" s="232"/>
      <c r="L487" s="232"/>
      <c r="M487" s="232"/>
      <c r="N487" s="232"/>
      <c r="O487" s="232"/>
      <c r="P487" s="232"/>
      <c r="Q487" s="232"/>
      <c r="R487" s="232"/>
    </row>
    <row r="488" spans="1:18">
      <c r="A488" s="124"/>
      <c r="B488" s="231"/>
      <c r="C488" s="124"/>
      <c r="D488" s="124"/>
      <c r="E488" s="124"/>
      <c r="F488" s="124"/>
      <c r="G488" s="124"/>
      <c r="H488" s="124"/>
      <c r="I488" s="232"/>
      <c r="J488" s="232"/>
      <c r="K488" s="232"/>
      <c r="L488" s="232"/>
      <c r="M488" s="232"/>
      <c r="N488" s="232"/>
      <c r="O488" s="232"/>
      <c r="P488" s="232"/>
      <c r="Q488" s="232"/>
      <c r="R488" s="232"/>
    </row>
    <row r="489" spans="1:18">
      <c r="A489" s="124"/>
      <c r="B489" s="231"/>
      <c r="C489" s="124"/>
      <c r="D489" s="124"/>
      <c r="E489" s="124"/>
      <c r="F489" s="124"/>
      <c r="G489" s="124"/>
      <c r="H489" s="124"/>
      <c r="I489" s="232"/>
      <c r="J489" s="232"/>
      <c r="K489" s="232"/>
      <c r="L489" s="232"/>
      <c r="M489" s="232"/>
      <c r="N489" s="232"/>
      <c r="O489" s="232"/>
      <c r="P489" s="232"/>
      <c r="Q489" s="232"/>
      <c r="R489" s="232"/>
    </row>
    <row r="490" spans="1:18">
      <c r="A490" s="124"/>
      <c r="B490" s="231"/>
      <c r="C490" s="124"/>
      <c r="D490" s="124"/>
      <c r="E490" s="124"/>
      <c r="F490" s="124"/>
      <c r="G490" s="124"/>
      <c r="H490" s="124"/>
      <c r="I490" s="232"/>
      <c r="J490" s="232"/>
      <c r="K490" s="232"/>
      <c r="L490" s="232"/>
      <c r="M490" s="232"/>
      <c r="N490" s="232"/>
      <c r="O490" s="232"/>
      <c r="P490" s="232"/>
      <c r="Q490" s="232"/>
      <c r="R490" s="232"/>
    </row>
    <row r="491" spans="1:18">
      <c r="A491" s="124"/>
      <c r="B491" s="231"/>
      <c r="C491" s="124"/>
      <c r="D491" s="124"/>
      <c r="E491" s="124"/>
      <c r="F491" s="124"/>
      <c r="G491" s="124"/>
      <c r="H491" s="124"/>
      <c r="I491" s="232"/>
      <c r="J491" s="232"/>
      <c r="K491" s="232"/>
      <c r="L491" s="232"/>
      <c r="M491" s="232"/>
      <c r="N491" s="232"/>
      <c r="O491" s="232"/>
      <c r="P491" s="232"/>
      <c r="Q491" s="232"/>
      <c r="R491" s="232"/>
    </row>
    <row r="492" spans="1:18">
      <c r="A492" s="124"/>
      <c r="B492" s="231"/>
      <c r="C492" s="124"/>
      <c r="D492" s="124"/>
      <c r="E492" s="124"/>
      <c r="F492" s="124"/>
      <c r="G492" s="124"/>
      <c r="H492" s="124"/>
      <c r="I492" s="232"/>
      <c r="J492" s="232"/>
      <c r="K492" s="232"/>
      <c r="L492" s="232"/>
      <c r="M492" s="232"/>
      <c r="N492" s="232"/>
      <c r="O492" s="232"/>
      <c r="P492" s="232"/>
      <c r="Q492" s="232"/>
      <c r="R492" s="232"/>
    </row>
    <row r="493" spans="1:18">
      <c r="A493" s="124"/>
      <c r="B493" s="231"/>
      <c r="C493" s="124"/>
      <c r="D493" s="124"/>
      <c r="E493" s="124"/>
      <c r="F493" s="124"/>
      <c r="G493" s="124"/>
      <c r="H493" s="124"/>
      <c r="I493" s="232"/>
      <c r="J493" s="232"/>
      <c r="K493" s="232"/>
      <c r="L493" s="232"/>
      <c r="M493" s="232"/>
      <c r="N493" s="232"/>
      <c r="O493" s="232"/>
      <c r="P493" s="232"/>
      <c r="Q493" s="232"/>
      <c r="R493" s="232"/>
    </row>
    <row r="494" spans="1:18">
      <c r="A494" s="124"/>
      <c r="B494" s="231"/>
      <c r="C494" s="124"/>
      <c r="D494" s="124"/>
      <c r="E494" s="124"/>
      <c r="F494" s="124"/>
      <c r="G494" s="124"/>
      <c r="H494" s="124"/>
      <c r="I494" s="232"/>
      <c r="J494" s="232"/>
      <c r="K494" s="232"/>
      <c r="L494" s="232"/>
      <c r="M494" s="232"/>
      <c r="N494" s="232"/>
      <c r="O494" s="232"/>
      <c r="P494" s="232"/>
      <c r="Q494" s="232"/>
      <c r="R494" s="232"/>
    </row>
    <row r="495" spans="1:18">
      <c r="A495" s="124"/>
      <c r="B495" s="231"/>
      <c r="C495" s="124"/>
      <c r="D495" s="124"/>
      <c r="E495" s="124"/>
      <c r="F495" s="124"/>
      <c r="G495" s="124"/>
      <c r="H495" s="124"/>
      <c r="I495" s="232"/>
      <c r="J495" s="232"/>
      <c r="K495" s="232"/>
      <c r="L495" s="232"/>
      <c r="M495" s="232"/>
      <c r="N495" s="232"/>
      <c r="O495" s="232"/>
      <c r="P495" s="232"/>
      <c r="Q495" s="232"/>
      <c r="R495" s="232"/>
    </row>
    <row r="496" spans="1:18">
      <c r="A496" s="124"/>
      <c r="B496" s="231"/>
      <c r="C496" s="124"/>
      <c r="D496" s="124"/>
      <c r="E496" s="124"/>
      <c r="F496" s="124"/>
      <c r="G496" s="124"/>
      <c r="H496" s="124"/>
      <c r="I496" s="232"/>
      <c r="J496" s="232"/>
      <c r="K496" s="232"/>
      <c r="L496" s="232"/>
      <c r="M496" s="232"/>
      <c r="N496" s="232"/>
      <c r="O496" s="232"/>
      <c r="P496" s="232"/>
      <c r="Q496" s="232"/>
      <c r="R496" s="232"/>
    </row>
    <row r="497" spans="1:18">
      <c r="A497" s="124"/>
      <c r="B497" s="231"/>
      <c r="C497" s="124"/>
      <c r="D497" s="124"/>
      <c r="E497" s="124"/>
      <c r="F497" s="124"/>
      <c r="G497" s="124"/>
      <c r="H497" s="124"/>
      <c r="I497" s="232"/>
      <c r="J497" s="232"/>
      <c r="K497" s="232"/>
      <c r="L497" s="232"/>
      <c r="M497" s="232"/>
      <c r="N497" s="232"/>
      <c r="O497" s="232"/>
      <c r="P497" s="232"/>
      <c r="Q497" s="232"/>
      <c r="R497" s="232"/>
    </row>
    <row r="498" spans="1:18">
      <c r="A498" s="124"/>
      <c r="B498" s="231"/>
      <c r="C498" s="124"/>
      <c r="D498" s="124"/>
      <c r="E498" s="124"/>
      <c r="F498" s="124"/>
      <c r="G498" s="124"/>
      <c r="H498" s="124"/>
      <c r="I498" s="232"/>
      <c r="J498" s="232"/>
      <c r="K498" s="232"/>
      <c r="L498" s="232"/>
      <c r="M498" s="232"/>
      <c r="N498" s="232"/>
      <c r="O498" s="232"/>
      <c r="P498" s="232"/>
      <c r="Q498" s="232"/>
      <c r="R498" s="232"/>
    </row>
    <row r="499" spans="1:18">
      <c r="A499" s="124"/>
      <c r="B499" s="231"/>
      <c r="C499" s="124"/>
      <c r="D499" s="124"/>
      <c r="E499" s="124"/>
      <c r="F499" s="124"/>
      <c r="G499" s="124"/>
      <c r="H499" s="124"/>
      <c r="I499" s="232"/>
      <c r="J499" s="232"/>
      <c r="K499" s="232"/>
      <c r="L499" s="232"/>
      <c r="M499" s="232"/>
      <c r="N499" s="232"/>
      <c r="O499" s="232"/>
      <c r="P499" s="232"/>
      <c r="Q499" s="232"/>
      <c r="R499" s="232"/>
    </row>
    <row r="500" spans="1:18">
      <c r="A500" s="124"/>
      <c r="B500" s="231"/>
      <c r="C500" s="124"/>
      <c r="D500" s="124"/>
      <c r="E500" s="124"/>
      <c r="F500" s="124"/>
      <c r="G500" s="124"/>
      <c r="H500" s="124"/>
      <c r="I500" s="232"/>
      <c r="J500" s="232"/>
      <c r="K500" s="232"/>
      <c r="L500" s="232"/>
      <c r="M500" s="232"/>
      <c r="N500" s="232"/>
      <c r="O500" s="232"/>
      <c r="P500" s="232"/>
      <c r="Q500" s="232"/>
      <c r="R500" s="232"/>
    </row>
    <row r="501" spans="1:18">
      <c r="A501" s="124"/>
      <c r="B501" s="231"/>
      <c r="C501" s="124"/>
      <c r="D501" s="124"/>
      <c r="E501" s="124"/>
      <c r="F501" s="124"/>
      <c r="G501" s="124"/>
      <c r="H501" s="124"/>
      <c r="I501" s="232"/>
      <c r="J501" s="232"/>
      <c r="K501" s="232"/>
      <c r="L501" s="232"/>
      <c r="M501" s="232"/>
      <c r="N501" s="232"/>
      <c r="O501" s="232"/>
      <c r="P501" s="232"/>
      <c r="Q501" s="232"/>
      <c r="R501" s="232"/>
    </row>
    <row r="502" spans="1:18">
      <c r="A502" s="124"/>
      <c r="B502" s="231"/>
      <c r="C502" s="124"/>
      <c r="D502" s="124"/>
      <c r="E502" s="124"/>
      <c r="F502" s="124"/>
      <c r="G502" s="124"/>
      <c r="H502" s="124"/>
      <c r="I502" s="232"/>
      <c r="J502" s="232"/>
      <c r="K502" s="232"/>
      <c r="L502" s="232"/>
      <c r="M502" s="232"/>
      <c r="N502" s="232"/>
      <c r="O502" s="232"/>
      <c r="P502" s="232"/>
      <c r="Q502" s="232"/>
      <c r="R502" s="232"/>
    </row>
    <row r="503" spans="1:18">
      <c r="A503" s="124"/>
      <c r="B503" s="231"/>
      <c r="C503" s="124"/>
      <c r="D503" s="124"/>
      <c r="E503" s="124"/>
      <c r="F503" s="124"/>
      <c r="G503" s="124"/>
      <c r="H503" s="124"/>
      <c r="I503" s="232"/>
      <c r="J503" s="232"/>
      <c r="K503" s="232"/>
      <c r="L503" s="232"/>
      <c r="M503" s="232"/>
      <c r="N503" s="232"/>
      <c r="O503" s="232"/>
      <c r="P503" s="232"/>
      <c r="Q503" s="232"/>
      <c r="R503" s="232"/>
    </row>
    <row r="504" spans="1:18">
      <c r="A504" s="124"/>
      <c r="B504" s="231"/>
      <c r="C504" s="124"/>
      <c r="D504" s="124"/>
      <c r="E504" s="124"/>
      <c r="F504" s="124"/>
      <c r="G504" s="124"/>
      <c r="H504" s="124"/>
      <c r="I504" s="232"/>
      <c r="J504" s="232"/>
      <c r="K504" s="232"/>
      <c r="L504" s="232"/>
      <c r="M504" s="232"/>
      <c r="N504" s="232"/>
      <c r="O504" s="232"/>
      <c r="P504" s="232"/>
      <c r="Q504" s="232"/>
      <c r="R504" s="232"/>
    </row>
    <row r="505" spans="1:18">
      <c r="A505" s="124"/>
      <c r="B505" s="231"/>
      <c r="C505" s="124"/>
      <c r="D505" s="124"/>
      <c r="E505" s="124"/>
      <c r="F505" s="124"/>
      <c r="G505" s="124"/>
      <c r="H505" s="124"/>
      <c r="I505" s="232"/>
      <c r="J505" s="232"/>
      <c r="K505" s="232"/>
      <c r="L505" s="232"/>
      <c r="M505" s="232"/>
      <c r="N505" s="232"/>
      <c r="O505" s="232"/>
      <c r="P505" s="232"/>
      <c r="Q505" s="232"/>
      <c r="R505" s="232"/>
    </row>
    <row r="506" spans="1:18">
      <c r="A506" s="124"/>
      <c r="B506" s="231"/>
      <c r="C506" s="124"/>
      <c r="D506" s="124"/>
      <c r="E506" s="124"/>
      <c r="F506" s="124"/>
      <c r="G506" s="124"/>
      <c r="H506" s="124"/>
      <c r="I506" s="232"/>
      <c r="J506" s="232"/>
      <c r="K506" s="232"/>
      <c r="L506" s="232"/>
      <c r="M506" s="232"/>
      <c r="N506" s="232"/>
      <c r="O506" s="232"/>
      <c r="P506" s="232"/>
      <c r="Q506" s="232"/>
      <c r="R506" s="232"/>
    </row>
    <row r="507" spans="1:18">
      <c r="A507" s="124"/>
      <c r="B507" s="231"/>
      <c r="C507" s="124"/>
      <c r="D507" s="124"/>
      <c r="E507" s="124"/>
      <c r="F507" s="124"/>
      <c r="G507" s="124"/>
      <c r="H507" s="124"/>
      <c r="I507" s="232"/>
      <c r="J507" s="232"/>
      <c r="K507" s="232"/>
      <c r="L507" s="232"/>
      <c r="M507" s="232"/>
      <c r="N507" s="232"/>
      <c r="O507" s="232"/>
      <c r="P507" s="232"/>
      <c r="Q507" s="232"/>
      <c r="R507" s="232"/>
    </row>
    <row r="508" spans="1:18">
      <c r="A508" s="124"/>
      <c r="B508" s="231"/>
      <c r="C508" s="124"/>
      <c r="D508" s="124"/>
      <c r="E508" s="124"/>
      <c r="F508" s="124"/>
      <c r="G508" s="124"/>
      <c r="H508" s="124"/>
      <c r="I508" s="232"/>
      <c r="J508" s="232"/>
      <c r="K508" s="232"/>
      <c r="L508" s="232"/>
      <c r="M508" s="232"/>
      <c r="N508" s="232"/>
      <c r="O508" s="232"/>
      <c r="P508" s="232"/>
      <c r="Q508" s="232"/>
      <c r="R508" s="232"/>
    </row>
    <row r="509" spans="1:18">
      <c r="A509" s="124"/>
      <c r="B509" s="231"/>
      <c r="C509" s="124"/>
      <c r="D509" s="124"/>
      <c r="E509" s="124"/>
      <c r="F509" s="124"/>
      <c r="G509" s="124"/>
      <c r="H509" s="124"/>
      <c r="I509" s="232"/>
      <c r="J509" s="232"/>
      <c r="K509" s="232"/>
      <c r="L509" s="232"/>
      <c r="M509" s="232"/>
      <c r="N509" s="232"/>
      <c r="O509" s="232"/>
      <c r="P509" s="232"/>
      <c r="Q509" s="232"/>
      <c r="R509" s="232"/>
    </row>
    <row r="510" spans="1:18">
      <c r="A510" s="124"/>
      <c r="B510" s="231"/>
      <c r="C510" s="124"/>
      <c r="D510" s="124"/>
      <c r="E510" s="124"/>
      <c r="F510" s="124"/>
      <c r="G510" s="124"/>
      <c r="H510" s="124"/>
      <c r="I510" s="232"/>
      <c r="J510" s="232"/>
      <c r="K510" s="232"/>
      <c r="L510" s="232"/>
      <c r="M510" s="232"/>
      <c r="N510" s="232"/>
      <c r="O510" s="232"/>
      <c r="P510" s="232"/>
      <c r="Q510" s="232"/>
      <c r="R510" s="232"/>
    </row>
    <row r="511" spans="1:18">
      <c r="A511" s="124"/>
      <c r="B511" s="231"/>
      <c r="C511" s="124"/>
      <c r="D511" s="124"/>
      <c r="E511" s="124"/>
      <c r="F511" s="124"/>
      <c r="G511" s="124"/>
      <c r="H511" s="124"/>
      <c r="I511" s="232"/>
      <c r="J511" s="232"/>
      <c r="K511" s="232"/>
      <c r="L511" s="232"/>
      <c r="M511" s="232"/>
      <c r="N511" s="232"/>
      <c r="O511" s="232"/>
      <c r="P511" s="232"/>
      <c r="Q511" s="232"/>
      <c r="R511" s="232"/>
    </row>
    <row r="512" spans="1:18">
      <c r="A512" s="124"/>
      <c r="B512" s="231"/>
      <c r="C512" s="124"/>
      <c r="D512" s="124"/>
      <c r="E512" s="124"/>
      <c r="F512" s="124"/>
      <c r="G512" s="124"/>
      <c r="H512" s="124"/>
      <c r="I512" s="232"/>
      <c r="J512" s="232"/>
      <c r="K512" s="232"/>
      <c r="L512" s="232"/>
      <c r="M512" s="232"/>
      <c r="N512" s="232"/>
      <c r="O512" s="232"/>
      <c r="P512" s="232"/>
      <c r="Q512" s="232"/>
      <c r="R512" s="232"/>
    </row>
    <row r="513" spans="1:18">
      <c r="A513" s="124"/>
      <c r="B513" s="231"/>
      <c r="C513" s="124"/>
      <c r="D513" s="124"/>
      <c r="E513" s="124"/>
      <c r="F513" s="124"/>
      <c r="G513" s="124"/>
      <c r="H513" s="124"/>
      <c r="I513" s="232"/>
      <c r="J513" s="232"/>
      <c r="K513" s="232"/>
      <c r="L513" s="232"/>
      <c r="M513" s="232"/>
      <c r="N513" s="232"/>
      <c r="O513" s="232"/>
      <c r="P513" s="232"/>
      <c r="Q513" s="232"/>
      <c r="R513" s="232"/>
    </row>
    <row r="514" spans="1:18">
      <c r="A514" s="124"/>
      <c r="B514" s="231"/>
      <c r="C514" s="124"/>
      <c r="D514" s="124"/>
      <c r="E514" s="124"/>
      <c r="F514" s="124"/>
      <c r="G514" s="124"/>
      <c r="H514" s="124"/>
      <c r="I514" s="232"/>
      <c r="J514" s="232"/>
      <c r="K514" s="232"/>
      <c r="L514" s="232"/>
      <c r="M514" s="232"/>
      <c r="N514" s="232"/>
      <c r="O514" s="232"/>
      <c r="P514" s="232"/>
      <c r="Q514" s="232"/>
      <c r="R514" s="232"/>
    </row>
    <row r="515" spans="1:18">
      <c r="A515" s="124"/>
      <c r="B515" s="231"/>
      <c r="C515" s="124"/>
      <c r="D515" s="124"/>
      <c r="E515" s="124"/>
      <c r="F515" s="124"/>
      <c r="G515" s="124"/>
      <c r="H515" s="124"/>
      <c r="I515" s="232"/>
      <c r="J515" s="232"/>
      <c r="K515" s="232"/>
      <c r="L515" s="232"/>
      <c r="M515" s="232"/>
      <c r="N515" s="232"/>
      <c r="O515" s="232"/>
      <c r="P515" s="232"/>
      <c r="Q515" s="232"/>
      <c r="R515" s="232"/>
    </row>
    <row r="516" spans="1:18">
      <c r="A516" s="124"/>
      <c r="B516" s="231"/>
      <c r="C516" s="124"/>
      <c r="D516" s="124"/>
      <c r="E516" s="124"/>
      <c r="F516" s="124"/>
      <c r="G516" s="124"/>
      <c r="H516" s="124"/>
      <c r="I516" s="232"/>
      <c r="J516" s="232"/>
      <c r="K516" s="232"/>
      <c r="L516" s="232"/>
      <c r="M516" s="232"/>
      <c r="N516" s="232"/>
      <c r="O516" s="232"/>
      <c r="P516" s="232"/>
      <c r="Q516" s="232"/>
      <c r="R516" s="232"/>
    </row>
    <row r="517" spans="1:18">
      <c r="A517" s="124"/>
      <c r="B517" s="231"/>
      <c r="C517" s="124"/>
      <c r="D517" s="124"/>
      <c r="E517" s="124"/>
      <c r="F517" s="124"/>
      <c r="G517" s="124"/>
      <c r="H517" s="124"/>
      <c r="I517" s="232"/>
      <c r="J517" s="232"/>
      <c r="K517" s="232"/>
      <c r="L517" s="232"/>
      <c r="M517" s="232"/>
      <c r="N517" s="232"/>
      <c r="O517" s="232"/>
      <c r="P517" s="232"/>
      <c r="Q517" s="232"/>
      <c r="R517" s="232"/>
    </row>
    <row r="518" spans="1:18">
      <c r="A518" s="124"/>
      <c r="B518" s="231"/>
      <c r="C518" s="124"/>
      <c r="D518" s="124"/>
      <c r="E518" s="124"/>
      <c r="F518" s="124"/>
      <c r="G518" s="124"/>
      <c r="H518" s="124"/>
      <c r="I518" s="232"/>
      <c r="J518" s="232"/>
      <c r="K518" s="232"/>
      <c r="L518" s="232"/>
      <c r="M518" s="232"/>
      <c r="N518" s="232"/>
      <c r="O518" s="232"/>
      <c r="P518" s="232"/>
      <c r="Q518" s="232"/>
      <c r="R518" s="232"/>
    </row>
    <row r="519" spans="1:18">
      <c r="A519" s="124"/>
      <c r="B519" s="231"/>
      <c r="C519" s="124"/>
      <c r="D519" s="124"/>
      <c r="E519" s="124"/>
      <c r="F519" s="124"/>
      <c r="G519" s="124"/>
      <c r="H519" s="124"/>
      <c r="I519" s="232"/>
      <c r="J519" s="232"/>
      <c r="K519" s="232"/>
      <c r="L519" s="232"/>
      <c r="M519" s="232"/>
      <c r="N519" s="232"/>
      <c r="O519" s="232"/>
      <c r="P519" s="232"/>
      <c r="Q519" s="232"/>
      <c r="R519" s="232"/>
    </row>
    <row r="520" spans="1:18">
      <c r="A520" s="124"/>
      <c r="B520" s="231"/>
      <c r="C520" s="124"/>
      <c r="D520" s="124"/>
      <c r="E520" s="124"/>
      <c r="F520" s="124"/>
      <c r="G520" s="124"/>
      <c r="H520" s="124"/>
      <c r="I520" s="232"/>
      <c r="J520" s="232"/>
      <c r="K520" s="232"/>
      <c r="L520" s="232"/>
      <c r="M520" s="232"/>
      <c r="N520" s="232"/>
      <c r="O520" s="232"/>
      <c r="P520" s="232"/>
      <c r="Q520" s="232"/>
      <c r="R520" s="232"/>
    </row>
    <row r="521" spans="1:18">
      <c r="A521" s="124"/>
      <c r="B521" s="231"/>
      <c r="C521" s="124"/>
      <c r="D521" s="124"/>
      <c r="E521" s="124"/>
      <c r="F521" s="124"/>
      <c r="G521" s="124"/>
      <c r="H521" s="124"/>
      <c r="I521" s="232"/>
      <c r="J521" s="232"/>
      <c r="K521" s="232"/>
      <c r="L521" s="232"/>
      <c r="M521" s="232"/>
      <c r="N521" s="232"/>
      <c r="O521" s="232"/>
      <c r="P521" s="232"/>
      <c r="Q521" s="232"/>
      <c r="R521" s="232"/>
    </row>
    <row r="522" spans="1:18">
      <c r="A522" s="124"/>
      <c r="B522" s="231"/>
      <c r="C522" s="124"/>
      <c r="D522" s="124"/>
      <c r="E522" s="124"/>
      <c r="F522" s="124"/>
      <c r="G522" s="124"/>
      <c r="H522" s="124"/>
      <c r="I522" s="232"/>
      <c r="J522" s="232"/>
      <c r="K522" s="232"/>
      <c r="L522" s="232"/>
      <c r="M522" s="232"/>
      <c r="N522" s="232"/>
      <c r="O522" s="232"/>
      <c r="P522" s="232"/>
      <c r="Q522" s="232"/>
      <c r="R522" s="232"/>
    </row>
    <row r="523" spans="1:18">
      <c r="A523" s="124"/>
      <c r="B523" s="231"/>
      <c r="C523" s="124"/>
      <c r="D523" s="124"/>
      <c r="E523" s="124"/>
      <c r="F523" s="124"/>
      <c r="G523" s="124"/>
      <c r="H523" s="124"/>
      <c r="I523" s="232"/>
      <c r="J523" s="232"/>
      <c r="K523" s="232"/>
      <c r="L523" s="232"/>
      <c r="M523" s="232"/>
      <c r="N523" s="232"/>
      <c r="O523" s="232"/>
      <c r="P523" s="232"/>
      <c r="Q523" s="232"/>
      <c r="R523" s="232"/>
    </row>
    <row r="524" spans="1:18">
      <c r="A524" s="124"/>
      <c r="B524" s="231"/>
      <c r="C524" s="124"/>
      <c r="D524" s="124"/>
      <c r="E524" s="124"/>
      <c r="F524" s="124"/>
      <c r="G524" s="124"/>
      <c r="H524" s="124"/>
      <c r="I524" s="232"/>
      <c r="J524" s="232"/>
      <c r="K524" s="232"/>
      <c r="L524" s="232"/>
      <c r="M524" s="232"/>
      <c r="N524" s="232"/>
      <c r="O524" s="232"/>
      <c r="P524" s="232"/>
      <c r="Q524" s="232"/>
      <c r="R524" s="232"/>
    </row>
    <row r="525" spans="1:18">
      <c r="A525" s="124"/>
      <c r="B525" s="231"/>
      <c r="C525" s="124"/>
      <c r="D525" s="124"/>
      <c r="E525" s="124"/>
      <c r="F525" s="124"/>
      <c r="G525" s="124"/>
      <c r="H525" s="124"/>
      <c r="I525" s="232"/>
      <c r="J525" s="232"/>
      <c r="K525" s="232"/>
      <c r="L525" s="232"/>
      <c r="M525" s="232"/>
      <c r="N525" s="232"/>
      <c r="O525" s="232"/>
      <c r="P525" s="232"/>
      <c r="Q525" s="232"/>
      <c r="R525" s="232"/>
    </row>
    <row r="526" spans="1:18">
      <c r="A526" s="124"/>
      <c r="B526" s="231"/>
      <c r="C526" s="124"/>
      <c r="D526" s="124"/>
      <c r="E526" s="124"/>
      <c r="F526" s="124"/>
      <c r="G526" s="124"/>
      <c r="H526" s="124"/>
      <c r="I526" s="232"/>
      <c r="J526" s="232"/>
      <c r="K526" s="232"/>
      <c r="L526" s="232"/>
      <c r="M526" s="232"/>
      <c r="N526" s="232"/>
      <c r="O526" s="232"/>
      <c r="P526" s="232"/>
      <c r="Q526" s="232"/>
      <c r="R526" s="232"/>
    </row>
    <row r="527" spans="1:18">
      <c r="A527" s="124"/>
      <c r="B527" s="231"/>
      <c r="C527" s="124"/>
      <c r="D527" s="124"/>
      <c r="E527" s="124"/>
      <c r="F527" s="124"/>
      <c r="G527" s="124"/>
      <c r="H527" s="124"/>
      <c r="I527" s="232"/>
      <c r="J527" s="232"/>
      <c r="K527" s="232"/>
      <c r="L527" s="232"/>
      <c r="M527" s="232"/>
      <c r="N527" s="232"/>
      <c r="O527" s="232"/>
      <c r="P527" s="232"/>
      <c r="Q527" s="232"/>
      <c r="R527" s="232"/>
    </row>
    <row r="528" spans="1:18">
      <c r="A528" s="124"/>
      <c r="B528" s="231"/>
      <c r="C528" s="124"/>
      <c r="D528" s="124"/>
      <c r="E528" s="124"/>
      <c r="F528" s="124"/>
      <c r="G528" s="124"/>
      <c r="H528" s="124"/>
      <c r="I528" s="232"/>
      <c r="J528" s="232"/>
      <c r="K528" s="232"/>
      <c r="L528" s="232"/>
      <c r="M528" s="232"/>
      <c r="N528" s="232"/>
      <c r="O528" s="232"/>
      <c r="P528" s="232"/>
      <c r="Q528" s="232"/>
      <c r="R528" s="232"/>
    </row>
    <row r="529" spans="1:18">
      <c r="A529" s="124"/>
      <c r="B529" s="231"/>
      <c r="C529" s="124"/>
      <c r="D529" s="124"/>
      <c r="E529" s="124"/>
      <c r="F529" s="124"/>
      <c r="G529" s="124"/>
      <c r="H529" s="124"/>
      <c r="I529" s="232"/>
      <c r="J529" s="232"/>
      <c r="K529" s="232"/>
      <c r="L529" s="232"/>
      <c r="M529" s="232"/>
      <c r="N529" s="232"/>
      <c r="O529" s="232"/>
      <c r="P529" s="232"/>
      <c r="Q529" s="232"/>
      <c r="R529" s="232"/>
    </row>
    <row r="530" spans="1:18">
      <c r="A530" s="124"/>
      <c r="B530" s="231"/>
      <c r="C530" s="124"/>
      <c r="D530" s="124"/>
      <c r="E530" s="124"/>
      <c r="F530" s="124"/>
      <c r="G530" s="124"/>
      <c r="H530" s="124"/>
      <c r="I530" s="232"/>
      <c r="J530" s="232"/>
      <c r="K530" s="232"/>
      <c r="L530" s="232"/>
      <c r="M530" s="232"/>
      <c r="N530" s="232"/>
      <c r="O530" s="232"/>
      <c r="P530" s="232"/>
      <c r="Q530" s="232"/>
      <c r="R530" s="232"/>
    </row>
    <row r="531" spans="1:18">
      <c r="A531" s="124"/>
      <c r="B531" s="231"/>
      <c r="C531" s="124"/>
      <c r="D531" s="124"/>
      <c r="E531" s="124"/>
      <c r="F531" s="124"/>
      <c r="G531" s="124"/>
      <c r="H531" s="124"/>
      <c r="I531" s="232"/>
      <c r="J531" s="232"/>
      <c r="K531" s="232"/>
      <c r="L531" s="232"/>
      <c r="M531" s="232"/>
      <c r="N531" s="232"/>
      <c r="O531" s="232"/>
      <c r="P531" s="232"/>
      <c r="Q531" s="232"/>
      <c r="R531" s="232"/>
    </row>
    <row r="532" spans="1:18">
      <c r="A532" s="124"/>
      <c r="B532" s="231"/>
      <c r="C532" s="124"/>
      <c r="D532" s="124"/>
      <c r="E532" s="124"/>
      <c r="F532" s="124"/>
      <c r="G532" s="124"/>
      <c r="H532" s="124"/>
      <c r="I532" s="232"/>
      <c r="J532" s="232"/>
      <c r="K532" s="232"/>
      <c r="L532" s="232"/>
      <c r="M532" s="232"/>
      <c r="N532" s="232"/>
      <c r="O532" s="232"/>
      <c r="P532" s="232"/>
      <c r="Q532" s="232"/>
      <c r="R532" s="232"/>
    </row>
    <row r="533" spans="1:18">
      <c r="A533" s="124"/>
      <c r="B533" s="231"/>
      <c r="C533" s="124"/>
      <c r="D533" s="124"/>
      <c r="E533" s="124"/>
      <c r="F533" s="124"/>
      <c r="G533" s="124"/>
      <c r="H533" s="124"/>
      <c r="I533" s="232"/>
      <c r="J533" s="232"/>
      <c r="K533" s="232"/>
      <c r="L533" s="232"/>
      <c r="M533" s="232"/>
      <c r="N533" s="232"/>
      <c r="O533" s="232"/>
      <c r="P533" s="232"/>
      <c r="Q533" s="232"/>
      <c r="R533" s="232"/>
    </row>
    <row r="534" spans="1:18">
      <c r="A534" s="124"/>
      <c r="B534" s="231"/>
      <c r="C534" s="124"/>
      <c r="D534" s="124"/>
      <c r="E534" s="124"/>
      <c r="F534" s="124"/>
      <c r="G534" s="124"/>
      <c r="H534" s="124"/>
      <c r="I534" s="232"/>
      <c r="J534" s="232"/>
      <c r="K534" s="232"/>
      <c r="L534" s="232"/>
      <c r="M534" s="232"/>
      <c r="N534" s="232"/>
      <c r="O534" s="232"/>
      <c r="P534" s="232"/>
      <c r="Q534" s="232"/>
      <c r="R534" s="232"/>
    </row>
    <row r="535" spans="1:18">
      <c r="A535" s="124"/>
      <c r="B535" s="231"/>
      <c r="C535" s="124"/>
      <c r="D535" s="124"/>
      <c r="E535" s="124"/>
      <c r="F535" s="124"/>
      <c r="G535" s="124"/>
      <c r="H535" s="124"/>
      <c r="I535" s="232"/>
      <c r="J535" s="232"/>
      <c r="K535" s="232"/>
      <c r="L535" s="232"/>
      <c r="M535" s="232"/>
      <c r="N535" s="232"/>
      <c r="O535" s="232"/>
      <c r="P535" s="232"/>
      <c r="Q535" s="232"/>
      <c r="R535" s="232"/>
    </row>
    <row r="536" spans="1:18">
      <c r="A536" s="124"/>
      <c r="B536" s="231"/>
      <c r="C536" s="124"/>
      <c r="D536" s="124"/>
      <c r="E536" s="124"/>
      <c r="F536" s="124"/>
      <c r="G536" s="124"/>
      <c r="H536" s="124"/>
      <c r="I536" s="232"/>
      <c r="J536" s="232"/>
      <c r="K536" s="232"/>
      <c r="L536" s="232"/>
      <c r="M536" s="232"/>
      <c r="N536" s="232"/>
      <c r="O536" s="232"/>
      <c r="P536" s="232"/>
      <c r="Q536" s="232"/>
      <c r="R536" s="232"/>
    </row>
    <row r="537" spans="1:18">
      <c r="A537" s="124"/>
      <c r="B537" s="231"/>
      <c r="C537" s="124"/>
      <c r="D537" s="124"/>
      <c r="E537" s="124"/>
      <c r="F537" s="124"/>
      <c r="G537" s="124"/>
      <c r="H537" s="124"/>
      <c r="I537" s="232"/>
      <c r="J537" s="232"/>
      <c r="K537" s="232"/>
      <c r="L537" s="232"/>
      <c r="M537" s="232"/>
      <c r="N537" s="232"/>
      <c r="O537" s="232"/>
      <c r="P537" s="232"/>
      <c r="Q537" s="232"/>
      <c r="R537" s="232"/>
    </row>
    <row r="538" spans="1:18">
      <c r="A538" s="124"/>
      <c r="B538" s="231"/>
      <c r="C538" s="124"/>
      <c r="D538" s="124"/>
      <c r="E538" s="124"/>
      <c r="F538" s="124"/>
      <c r="G538" s="124"/>
      <c r="H538" s="124"/>
      <c r="I538" s="232"/>
      <c r="J538" s="232"/>
      <c r="K538" s="232"/>
      <c r="L538" s="232"/>
      <c r="M538" s="232"/>
      <c r="N538" s="232"/>
      <c r="O538" s="232"/>
      <c r="P538" s="232"/>
      <c r="Q538" s="232"/>
      <c r="R538" s="232"/>
    </row>
    <row r="539" spans="1:18">
      <c r="A539" s="124"/>
      <c r="B539" s="231"/>
      <c r="C539" s="124"/>
      <c r="D539" s="124"/>
      <c r="E539" s="124"/>
      <c r="F539" s="124"/>
      <c r="G539" s="124"/>
      <c r="H539" s="124"/>
      <c r="I539" s="232"/>
      <c r="J539" s="232"/>
      <c r="K539" s="232"/>
      <c r="L539" s="232"/>
      <c r="M539" s="232"/>
      <c r="N539" s="232"/>
      <c r="O539" s="232"/>
      <c r="P539" s="232"/>
      <c r="Q539" s="232"/>
      <c r="R539" s="232"/>
    </row>
    <row r="540" spans="1:18">
      <c r="A540" s="124"/>
      <c r="B540" s="231"/>
      <c r="C540" s="124"/>
      <c r="D540" s="124"/>
      <c r="E540" s="124"/>
      <c r="F540" s="124"/>
      <c r="G540" s="124"/>
      <c r="H540" s="124"/>
      <c r="I540" s="232"/>
      <c r="J540" s="232"/>
      <c r="K540" s="232"/>
      <c r="L540" s="232"/>
      <c r="M540" s="232"/>
      <c r="N540" s="232"/>
      <c r="O540" s="232"/>
      <c r="P540" s="232"/>
      <c r="Q540" s="232"/>
      <c r="R540" s="232"/>
    </row>
    <row r="541" spans="1:18">
      <c r="A541" s="124"/>
      <c r="B541" s="231"/>
      <c r="C541" s="124"/>
      <c r="D541" s="124"/>
      <c r="E541" s="124"/>
      <c r="F541" s="124"/>
      <c r="G541" s="124"/>
      <c r="H541" s="124"/>
      <c r="I541" s="232"/>
      <c r="J541" s="232"/>
      <c r="K541" s="232"/>
      <c r="L541" s="232"/>
      <c r="M541" s="232"/>
      <c r="N541" s="232"/>
      <c r="O541" s="232"/>
      <c r="P541" s="232"/>
      <c r="Q541" s="232"/>
      <c r="R541" s="232"/>
    </row>
    <row r="542" spans="1:18">
      <c r="A542" s="124"/>
      <c r="B542" s="231"/>
      <c r="C542" s="124"/>
      <c r="D542" s="124"/>
      <c r="E542" s="124"/>
      <c r="F542" s="124"/>
      <c r="G542" s="124"/>
      <c r="H542" s="124"/>
      <c r="I542" s="232"/>
      <c r="J542" s="232"/>
      <c r="K542" s="232"/>
      <c r="L542" s="232"/>
      <c r="M542" s="232"/>
      <c r="N542" s="232"/>
      <c r="O542" s="232"/>
      <c r="P542" s="232"/>
      <c r="Q542" s="232"/>
      <c r="R542" s="232"/>
    </row>
    <row r="543" spans="1:18">
      <c r="A543" s="124"/>
      <c r="B543" s="231"/>
      <c r="C543" s="124"/>
      <c r="D543" s="124"/>
      <c r="E543" s="124"/>
      <c r="F543" s="124"/>
      <c r="G543" s="124"/>
      <c r="H543" s="124"/>
      <c r="I543" s="232"/>
      <c r="J543" s="232"/>
      <c r="K543" s="232"/>
      <c r="L543" s="232"/>
      <c r="M543" s="232"/>
      <c r="N543" s="232"/>
      <c r="O543" s="232"/>
      <c r="P543" s="232"/>
      <c r="Q543" s="232"/>
      <c r="R543" s="232"/>
    </row>
    <row r="544" spans="1:18">
      <c r="A544" s="124"/>
      <c r="B544" s="231"/>
      <c r="C544" s="124"/>
      <c r="D544" s="124"/>
      <c r="E544" s="124"/>
      <c r="F544" s="124"/>
      <c r="G544" s="124"/>
      <c r="H544" s="124"/>
      <c r="I544" s="232"/>
      <c r="J544" s="232"/>
      <c r="K544" s="232"/>
      <c r="L544" s="232"/>
      <c r="M544" s="232"/>
      <c r="N544" s="232"/>
      <c r="O544" s="232"/>
      <c r="P544" s="232"/>
      <c r="Q544" s="232"/>
      <c r="R544" s="232"/>
    </row>
    <row r="545" spans="1:18">
      <c r="A545" s="124"/>
      <c r="B545" s="231"/>
      <c r="C545" s="124"/>
      <c r="D545" s="124"/>
      <c r="E545" s="124"/>
      <c r="F545" s="124"/>
      <c r="G545" s="124"/>
      <c r="H545" s="124"/>
      <c r="I545" s="232"/>
      <c r="J545" s="232"/>
      <c r="K545" s="232"/>
      <c r="L545" s="232"/>
      <c r="M545" s="232"/>
      <c r="N545" s="232"/>
      <c r="O545" s="232"/>
      <c r="P545" s="232"/>
      <c r="Q545" s="232"/>
      <c r="R545" s="232"/>
    </row>
    <row r="546" spans="1:18">
      <c r="A546" s="124"/>
      <c r="B546" s="231"/>
      <c r="C546" s="124"/>
      <c r="D546" s="124"/>
      <c r="E546" s="124"/>
      <c r="F546" s="124"/>
      <c r="G546" s="124"/>
      <c r="H546" s="124"/>
      <c r="I546" s="232"/>
      <c r="J546" s="232"/>
      <c r="K546" s="232"/>
      <c r="L546" s="232"/>
      <c r="M546" s="232"/>
      <c r="N546" s="232"/>
      <c r="O546" s="232"/>
      <c r="P546" s="232"/>
      <c r="Q546" s="232"/>
      <c r="R546" s="232"/>
    </row>
    <row r="547" spans="1:18">
      <c r="A547" s="124"/>
      <c r="B547" s="231"/>
      <c r="C547" s="124"/>
      <c r="D547" s="124"/>
      <c r="E547" s="124"/>
      <c r="F547" s="124"/>
      <c r="G547" s="124"/>
      <c r="H547" s="124"/>
      <c r="I547" s="232"/>
      <c r="J547" s="232"/>
      <c r="K547" s="232"/>
      <c r="L547" s="232"/>
      <c r="M547" s="232"/>
      <c r="N547" s="232"/>
      <c r="O547" s="232"/>
      <c r="P547" s="232"/>
      <c r="Q547" s="232"/>
      <c r="R547" s="232"/>
    </row>
    <row r="548" spans="1:18">
      <c r="A548" s="124"/>
      <c r="B548" s="231"/>
      <c r="C548" s="124"/>
      <c r="D548" s="124"/>
      <c r="E548" s="124"/>
      <c r="F548" s="124"/>
      <c r="G548" s="124"/>
      <c r="H548" s="124"/>
      <c r="I548" s="232"/>
      <c r="J548" s="232"/>
      <c r="K548" s="232"/>
      <c r="L548" s="232"/>
      <c r="M548" s="232"/>
      <c r="N548" s="232"/>
      <c r="O548" s="232"/>
      <c r="P548" s="232"/>
      <c r="Q548" s="232"/>
      <c r="R548" s="232"/>
    </row>
    <row r="549" spans="1:18">
      <c r="A549" s="124"/>
      <c r="B549" s="231"/>
      <c r="C549" s="124"/>
      <c r="D549" s="124"/>
      <c r="E549" s="124"/>
      <c r="F549" s="124"/>
      <c r="G549" s="124"/>
      <c r="H549" s="124"/>
      <c r="I549" s="232"/>
      <c r="J549" s="232"/>
      <c r="K549" s="232"/>
      <c r="L549" s="232"/>
      <c r="M549" s="232"/>
      <c r="N549" s="232"/>
      <c r="O549" s="232"/>
      <c r="P549" s="232"/>
      <c r="Q549" s="232"/>
      <c r="R549" s="232"/>
    </row>
    <row r="550" spans="1:18">
      <c r="A550" s="124"/>
      <c r="B550" s="231"/>
      <c r="C550" s="124"/>
      <c r="D550" s="124"/>
      <c r="E550" s="124"/>
      <c r="F550" s="124"/>
      <c r="G550" s="124"/>
      <c r="H550" s="124"/>
      <c r="I550" s="232"/>
      <c r="J550" s="232"/>
      <c r="K550" s="232"/>
      <c r="L550" s="232"/>
      <c r="M550" s="232"/>
      <c r="N550" s="232"/>
      <c r="O550" s="232"/>
      <c r="P550" s="232"/>
      <c r="Q550" s="232"/>
      <c r="R550" s="232"/>
    </row>
    <row r="551" spans="1:18">
      <c r="A551" s="124"/>
      <c r="B551" s="231"/>
      <c r="C551" s="124"/>
      <c r="D551" s="124"/>
      <c r="E551" s="124"/>
      <c r="F551" s="124"/>
      <c r="G551" s="124"/>
      <c r="H551" s="124"/>
      <c r="I551" s="232"/>
      <c r="J551" s="232"/>
      <c r="K551" s="232"/>
      <c r="L551" s="232"/>
      <c r="M551" s="232"/>
      <c r="N551" s="232"/>
      <c r="O551" s="232"/>
      <c r="P551" s="232"/>
      <c r="Q551" s="232"/>
      <c r="R551" s="232"/>
    </row>
    <row r="552" spans="1:18">
      <c r="A552" s="124"/>
      <c r="B552" s="231"/>
      <c r="C552" s="124"/>
      <c r="D552" s="124"/>
      <c r="E552" s="124"/>
      <c r="F552" s="124"/>
      <c r="G552" s="124"/>
      <c r="H552" s="124"/>
      <c r="I552" s="232"/>
      <c r="J552" s="232"/>
      <c r="K552" s="232"/>
      <c r="L552" s="232"/>
      <c r="M552" s="232"/>
      <c r="N552" s="232"/>
      <c r="O552" s="232"/>
      <c r="P552" s="232"/>
      <c r="Q552" s="232"/>
      <c r="R552" s="232"/>
    </row>
    <row r="553" spans="1:18">
      <c r="A553" s="124"/>
      <c r="B553" s="231"/>
      <c r="C553" s="124"/>
      <c r="D553" s="124"/>
      <c r="E553" s="124"/>
      <c r="F553" s="124"/>
      <c r="G553" s="124"/>
      <c r="H553" s="124"/>
      <c r="I553" s="232"/>
      <c r="J553" s="232"/>
      <c r="K553" s="232"/>
      <c r="L553" s="232"/>
      <c r="M553" s="232"/>
      <c r="N553" s="232"/>
      <c r="O553" s="232"/>
      <c r="P553" s="232"/>
      <c r="Q553" s="232"/>
      <c r="R553" s="232"/>
    </row>
    <row r="554" spans="1:18">
      <c r="A554" s="124"/>
      <c r="B554" s="231"/>
      <c r="C554" s="124"/>
      <c r="D554" s="124"/>
      <c r="E554" s="124"/>
      <c r="F554" s="124"/>
      <c r="G554" s="124"/>
      <c r="H554" s="124"/>
      <c r="I554" s="232"/>
      <c r="J554" s="232"/>
      <c r="K554" s="232"/>
      <c r="L554" s="232"/>
      <c r="M554" s="232"/>
      <c r="N554" s="232"/>
      <c r="O554" s="232"/>
      <c r="P554" s="232"/>
      <c r="Q554" s="232"/>
      <c r="R554" s="232"/>
    </row>
    <row r="555" spans="1:18">
      <c r="A555" s="124"/>
      <c r="B555" s="231"/>
      <c r="C555" s="124"/>
      <c r="D555" s="124"/>
      <c r="E555" s="124"/>
      <c r="F555" s="124"/>
      <c r="G555" s="124"/>
      <c r="H555" s="124"/>
      <c r="I555" s="232"/>
      <c r="J555" s="232"/>
      <c r="K555" s="232"/>
      <c r="L555" s="232"/>
      <c r="M555" s="232"/>
      <c r="N555" s="232"/>
      <c r="O555" s="232"/>
      <c r="P555" s="232"/>
      <c r="Q555" s="232"/>
      <c r="R555" s="232"/>
    </row>
    <row r="556" spans="1:18">
      <c r="A556" s="124"/>
      <c r="B556" s="231"/>
      <c r="C556" s="124"/>
      <c r="D556" s="124"/>
      <c r="E556" s="124"/>
      <c r="F556" s="124"/>
      <c r="G556" s="124"/>
      <c r="H556" s="124"/>
      <c r="I556" s="232"/>
      <c r="J556" s="232"/>
      <c r="K556" s="232"/>
      <c r="L556" s="232"/>
      <c r="M556" s="232"/>
      <c r="N556" s="232"/>
      <c r="O556" s="232"/>
      <c r="P556" s="232"/>
      <c r="Q556" s="232"/>
      <c r="R556" s="232"/>
    </row>
    <row r="557" spans="1:18">
      <c r="A557" s="124"/>
      <c r="B557" s="231"/>
      <c r="C557" s="124"/>
      <c r="D557" s="124"/>
      <c r="E557" s="124"/>
      <c r="F557" s="124"/>
      <c r="G557" s="124"/>
      <c r="H557" s="124"/>
      <c r="I557" s="232"/>
      <c r="J557" s="232"/>
      <c r="K557" s="232"/>
      <c r="L557" s="232"/>
      <c r="M557" s="232"/>
      <c r="N557" s="232"/>
      <c r="O557" s="232"/>
      <c r="P557" s="232"/>
      <c r="Q557" s="232"/>
      <c r="R557" s="232"/>
    </row>
    <row r="558" spans="1:18">
      <c r="A558" s="124"/>
      <c r="B558" s="231"/>
      <c r="C558" s="124"/>
      <c r="D558" s="124"/>
      <c r="E558" s="124"/>
      <c r="F558" s="124"/>
      <c r="G558" s="124"/>
      <c r="H558" s="124"/>
      <c r="I558" s="232"/>
      <c r="J558" s="232"/>
      <c r="K558" s="232"/>
      <c r="L558" s="232"/>
      <c r="M558" s="232"/>
      <c r="N558" s="232"/>
      <c r="O558" s="232"/>
      <c r="P558" s="232"/>
      <c r="Q558" s="232"/>
      <c r="R558" s="232"/>
    </row>
    <row r="559" spans="1:18">
      <c r="A559" s="124"/>
      <c r="B559" s="231"/>
      <c r="C559" s="124"/>
      <c r="D559" s="124"/>
      <c r="E559" s="124"/>
      <c r="F559" s="124"/>
      <c r="G559" s="124"/>
      <c r="H559" s="124"/>
      <c r="I559" s="232"/>
      <c r="J559" s="232"/>
      <c r="K559" s="232"/>
      <c r="L559" s="232"/>
      <c r="M559" s="232"/>
      <c r="N559" s="232"/>
      <c r="O559" s="232"/>
      <c r="P559" s="232"/>
      <c r="Q559" s="232"/>
      <c r="R559" s="232"/>
    </row>
    <row r="560" spans="1:18">
      <c r="A560" s="124"/>
      <c r="B560" s="231"/>
      <c r="C560" s="124"/>
      <c r="D560" s="124"/>
      <c r="E560" s="124"/>
      <c r="F560" s="124"/>
      <c r="G560" s="124"/>
      <c r="H560" s="124"/>
      <c r="I560" s="232"/>
      <c r="J560" s="232"/>
      <c r="K560" s="232"/>
      <c r="L560" s="232"/>
      <c r="M560" s="232"/>
      <c r="N560" s="232"/>
      <c r="O560" s="232"/>
      <c r="P560" s="232"/>
      <c r="Q560" s="232"/>
      <c r="R560" s="232"/>
    </row>
    <row r="561" spans="1:18">
      <c r="A561" s="124"/>
      <c r="B561" s="231"/>
      <c r="C561" s="124"/>
      <c r="D561" s="124"/>
      <c r="E561" s="124"/>
      <c r="F561" s="124"/>
      <c r="G561" s="124"/>
      <c r="H561" s="124"/>
      <c r="I561" s="232"/>
      <c r="J561" s="232"/>
      <c r="K561" s="232"/>
      <c r="L561" s="232"/>
      <c r="M561" s="232"/>
      <c r="N561" s="232"/>
      <c r="O561" s="232"/>
      <c r="P561" s="232"/>
      <c r="Q561" s="232"/>
      <c r="R561" s="232"/>
    </row>
    <row r="562" spans="1:18">
      <c r="A562" s="124"/>
      <c r="B562" s="231"/>
      <c r="C562" s="124"/>
      <c r="D562" s="124"/>
      <c r="E562" s="124"/>
      <c r="F562" s="124"/>
      <c r="G562" s="124"/>
      <c r="H562" s="124"/>
      <c r="I562" s="232"/>
      <c r="J562" s="232"/>
      <c r="K562" s="232"/>
      <c r="L562" s="232"/>
      <c r="M562" s="232"/>
      <c r="N562" s="232"/>
      <c r="O562" s="232"/>
      <c r="P562" s="232"/>
      <c r="Q562" s="232"/>
      <c r="R562" s="232"/>
    </row>
    <row r="563" spans="1:18">
      <c r="A563" s="124"/>
      <c r="B563" s="231"/>
      <c r="C563" s="124"/>
      <c r="D563" s="124"/>
      <c r="E563" s="124"/>
      <c r="F563" s="124"/>
      <c r="G563" s="124"/>
      <c r="H563" s="124"/>
      <c r="I563" s="232"/>
      <c r="J563" s="232"/>
      <c r="K563" s="232"/>
      <c r="L563" s="232"/>
      <c r="M563" s="232"/>
      <c r="N563" s="232"/>
      <c r="O563" s="232"/>
      <c r="P563" s="232"/>
      <c r="Q563" s="232"/>
      <c r="R563" s="232"/>
    </row>
    <row r="564" spans="1:18">
      <c r="A564" s="124"/>
      <c r="B564" s="231"/>
      <c r="C564" s="124"/>
      <c r="D564" s="124"/>
      <c r="E564" s="124"/>
      <c r="F564" s="124"/>
      <c r="G564" s="124"/>
      <c r="H564" s="124"/>
      <c r="I564" s="232"/>
      <c r="J564" s="232"/>
      <c r="K564" s="232"/>
      <c r="L564" s="232"/>
      <c r="M564" s="232"/>
      <c r="N564" s="232"/>
      <c r="O564" s="232"/>
      <c r="P564" s="232"/>
      <c r="Q564" s="232"/>
      <c r="R564" s="232"/>
    </row>
    <row r="565" spans="1:18">
      <c r="A565" s="124"/>
      <c r="B565" s="231"/>
      <c r="C565" s="124"/>
      <c r="D565" s="124"/>
      <c r="E565" s="124"/>
      <c r="F565" s="124"/>
      <c r="G565" s="124"/>
      <c r="H565" s="124"/>
      <c r="I565" s="232"/>
      <c r="J565" s="232"/>
      <c r="K565" s="232"/>
      <c r="L565" s="232"/>
      <c r="M565" s="232"/>
      <c r="N565" s="232"/>
      <c r="O565" s="232"/>
      <c r="P565" s="232"/>
      <c r="Q565" s="232"/>
      <c r="R565" s="232"/>
    </row>
    <row r="566" spans="1:18">
      <c r="A566" s="124"/>
      <c r="B566" s="231"/>
      <c r="C566" s="124"/>
      <c r="D566" s="124"/>
      <c r="E566" s="124"/>
      <c r="F566" s="124"/>
      <c r="G566" s="124"/>
      <c r="H566" s="124"/>
      <c r="I566" s="232"/>
      <c r="J566" s="232"/>
      <c r="K566" s="232"/>
      <c r="L566" s="232"/>
      <c r="M566" s="232"/>
      <c r="N566" s="232"/>
      <c r="O566" s="232"/>
      <c r="P566" s="232"/>
      <c r="Q566" s="232"/>
      <c r="R566" s="232"/>
    </row>
    <row r="567" spans="1:18">
      <c r="A567" s="124"/>
      <c r="B567" s="231"/>
      <c r="C567" s="124"/>
      <c r="D567" s="124"/>
      <c r="E567" s="124"/>
      <c r="F567" s="124"/>
      <c r="G567" s="124"/>
      <c r="H567" s="124"/>
      <c r="I567" s="232"/>
      <c r="J567" s="232"/>
      <c r="K567" s="232"/>
      <c r="L567" s="232"/>
      <c r="M567" s="232"/>
      <c r="N567" s="232"/>
      <c r="O567" s="232"/>
      <c r="P567" s="232"/>
      <c r="Q567" s="232"/>
      <c r="R567" s="232"/>
    </row>
    <row r="568" spans="1:18">
      <c r="A568" s="124"/>
      <c r="B568" s="231"/>
      <c r="C568" s="124"/>
      <c r="D568" s="124"/>
      <c r="E568" s="124"/>
      <c r="F568" s="124"/>
      <c r="G568" s="124"/>
      <c r="H568" s="124"/>
      <c r="I568" s="232"/>
      <c r="J568" s="232"/>
      <c r="K568" s="232"/>
      <c r="L568" s="232"/>
      <c r="M568" s="232"/>
      <c r="N568" s="232"/>
      <c r="O568" s="232"/>
      <c r="P568" s="232"/>
      <c r="Q568" s="232"/>
      <c r="R568" s="232"/>
    </row>
    <row r="569" spans="1:18">
      <c r="A569" s="124"/>
      <c r="B569" s="231"/>
      <c r="C569" s="124"/>
      <c r="D569" s="124"/>
      <c r="E569" s="124"/>
      <c r="F569" s="124"/>
      <c r="G569" s="124"/>
      <c r="H569" s="124"/>
      <c r="I569" s="232"/>
      <c r="J569" s="232"/>
      <c r="K569" s="232"/>
      <c r="L569" s="232"/>
      <c r="M569" s="232"/>
      <c r="N569" s="232"/>
      <c r="O569" s="232"/>
      <c r="P569" s="232"/>
      <c r="Q569" s="232"/>
      <c r="R569" s="232"/>
    </row>
    <row r="570" spans="1:18">
      <c r="A570" s="124"/>
      <c r="B570" s="231"/>
      <c r="C570" s="124"/>
      <c r="D570" s="124"/>
      <c r="E570" s="124"/>
      <c r="F570" s="124"/>
      <c r="G570" s="124"/>
      <c r="H570" s="124"/>
      <c r="I570" s="232"/>
      <c r="J570" s="232"/>
      <c r="K570" s="232"/>
      <c r="L570" s="232"/>
      <c r="M570" s="232"/>
      <c r="N570" s="232"/>
      <c r="O570" s="232"/>
      <c r="P570" s="232"/>
      <c r="Q570" s="232"/>
      <c r="R570" s="232"/>
    </row>
    <row r="571" spans="1:18">
      <c r="A571" s="124"/>
      <c r="B571" s="231"/>
      <c r="C571" s="124"/>
      <c r="D571" s="124"/>
      <c r="E571" s="124"/>
      <c r="F571" s="124"/>
      <c r="G571" s="124"/>
      <c r="H571" s="124"/>
      <c r="I571" s="232"/>
      <c r="J571" s="232"/>
      <c r="K571" s="232"/>
      <c r="L571" s="232"/>
      <c r="M571" s="232"/>
      <c r="N571" s="232"/>
      <c r="O571" s="232"/>
      <c r="P571" s="232"/>
      <c r="Q571" s="232"/>
      <c r="R571" s="232"/>
    </row>
    <row r="572" spans="1:18">
      <c r="A572" s="124"/>
      <c r="B572" s="231"/>
      <c r="C572" s="124"/>
      <c r="D572" s="124"/>
      <c r="E572" s="124"/>
      <c r="F572" s="124"/>
      <c r="G572" s="124"/>
      <c r="H572" s="124"/>
      <c r="I572" s="232"/>
      <c r="J572" s="232"/>
      <c r="K572" s="232"/>
      <c r="L572" s="232"/>
      <c r="M572" s="232"/>
      <c r="N572" s="232"/>
      <c r="O572" s="232"/>
      <c r="P572" s="232"/>
      <c r="Q572" s="232"/>
      <c r="R572" s="232"/>
    </row>
    <row r="573" spans="1:18">
      <c r="A573" s="124"/>
      <c r="B573" s="231"/>
      <c r="C573" s="124"/>
      <c r="D573" s="124"/>
      <c r="E573" s="124"/>
      <c r="F573" s="124"/>
      <c r="G573" s="124"/>
      <c r="H573" s="124"/>
      <c r="I573" s="232"/>
      <c r="J573" s="232"/>
      <c r="K573" s="232"/>
      <c r="L573" s="232"/>
      <c r="M573" s="232"/>
      <c r="N573" s="232"/>
      <c r="O573" s="232"/>
      <c r="P573" s="232"/>
      <c r="Q573" s="232"/>
      <c r="R573" s="232"/>
    </row>
    <row r="574" spans="1:18">
      <c r="A574" s="124"/>
      <c r="B574" s="231"/>
      <c r="C574" s="124"/>
      <c r="D574" s="124"/>
      <c r="E574" s="124"/>
      <c r="F574" s="124"/>
      <c r="G574" s="124"/>
      <c r="H574" s="124"/>
      <c r="I574" s="232"/>
      <c r="J574" s="232"/>
      <c r="K574" s="232"/>
      <c r="L574" s="232"/>
      <c r="M574" s="232"/>
      <c r="N574" s="232"/>
      <c r="O574" s="232"/>
      <c r="P574" s="232"/>
      <c r="Q574" s="232"/>
      <c r="R574" s="232"/>
    </row>
    <row r="575" spans="1:18">
      <c r="A575" s="124"/>
      <c r="B575" s="231"/>
      <c r="C575" s="124"/>
      <c r="D575" s="124"/>
      <c r="E575" s="124"/>
      <c r="F575" s="124"/>
      <c r="G575" s="124"/>
      <c r="H575" s="124"/>
      <c r="I575" s="232"/>
      <c r="J575" s="232"/>
      <c r="K575" s="232"/>
      <c r="L575" s="232"/>
      <c r="M575" s="232"/>
      <c r="N575" s="232"/>
      <c r="O575" s="232"/>
      <c r="P575" s="232"/>
      <c r="Q575" s="232"/>
      <c r="R575" s="232"/>
    </row>
    <row r="576" spans="1:18">
      <c r="A576" s="124"/>
      <c r="B576" s="231"/>
      <c r="C576" s="124"/>
      <c r="D576" s="124"/>
      <c r="E576" s="124"/>
      <c r="F576" s="124"/>
      <c r="G576" s="124"/>
      <c r="H576" s="124"/>
      <c r="I576" s="232"/>
      <c r="J576" s="232"/>
      <c r="K576" s="232"/>
      <c r="L576" s="232"/>
      <c r="M576" s="232"/>
      <c r="N576" s="232"/>
      <c r="O576" s="232"/>
      <c r="P576" s="232"/>
      <c r="Q576" s="232"/>
      <c r="R576" s="232"/>
    </row>
    <row r="577" spans="1:18">
      <c r="A577" s="124"/>
      <c r="B577" s="231"/>
      <c r="C577" s="124"/>
      <c r="D577" s="124"/>
      <c r="E577" s="124"/>
      <c r="F577" s="124"/>
      <c r="G577" s="124"/>
      <c r="H577" s="124"/>
      <c r="I577" s="232"/>
      <c r="J577" s="232"/>
      <c r="K577" s="232"/>
      <c r="L577" s="232"/>
      <c r="M577" s="232"/>
      <c r="N577" s="232"/>
      <c r="O577" s="232"/>
      <c r="P577" s="232"/>
      <c r="Q577" s="232"/>
      <c r="R577" s="232"/>
    </row>
    <row r="578" spans="1:18">
      <c r="A578" s="124"/>
      <c r="B578" s="231"/>
      <c r="C578" s="124"/>
      <c r="D578" s="124"/>
      <c r="E578" s="124"/>
      <c r="F578" s="124"/>
      <c r="G578" s="124"/>
      <c r="H578" s="124"/>
      <c r="I578" s="232"/>
      <c r="J578" s="232"/>
      <c r="K578" s="232"/>
      <c r="L578" s="232"/>
      <c r="M578" s="232"/>
      <c r="N578" s="232"/>
      <c r="O578" s="232"/>
      <c r="P578" s="232"/>
      <c r="Q578" s="232"/>
      <c r="R578" s="232"/>
    </row>
    <row r="579" spans="1:18">
      <c r="A579" s="124"/>
      <c r="B579" s="231"/>
      <c r="C579" s="124"/>
      <c r="D579" s="124"/>
      <c r="E579" s="124"/>
      <c r="F579" s="124"/>
      <c r="G579" s="124"/>
      <c r="H579" s="124"/>
      <c r="I579" s="232"/>
      <c r="J579" s="232"/>
      <c r="K579" s="232"/>
      <c r="L579" s="232"/>
      <c r="M579" s="232"/>
      <c r="N579" s="232"/>
      <c r="O579" s="232"/>
      <c r="P579" s="232"/>
      <c r="Q579" s="232"/>
      <c r="R579" s="232"/>
    </row>
    <row r="580" spans="1:18">
      <c r="A580" s="124"/>
      <c r="B580" s="231"/>
      <c r="C580" s="124"/>
      <c r="D580" s="124"/>
      <c r="E580" s="124"/>
      <c r="F580" s="124"/>
      <c r="G580" s="124"/>
      <c r="H580" s="124"/>
      <c r="I580" s="232"/>
      <c r="J580" s="232"/>
      <c r="K580" s="232"/>
      <c r="L580" s="232"/>
      <c r="M580" s="232"/>
      <c r="N580" s="232"/>
      <c r="O580" s="232"/>
      <c r="P580" s="232"/>
      <c r="Q580" s="232"/>
      <c r="R580" s="232"/>
    </row>
    <row r="581" spans="1:18">
      <c r="A581" s="124"/>
      <c r="B581" s="231"/>
      <c r="C581" s="124"/>
      <c r="D581" s="124"/>
      <c r="E581" s="124"/>
      <c r="F581" s="124"/>
      <c r="G581" s="124"/>
      <c r="H581" s="124"/>
      <c r="I581" s="232"/>
      <c r="J581" s="232"/>
      <c r="K581" s="232"/>
      <c r="L581" s="232"/>
      <c r="M581" s="232"/>
      <c r="N581" s="232"/>
      <c r="O581" s="232"/>
      <c r="P581" s="232"/>
      <c r="Q581" s="232"/>
      <c r="R581" s="232"/>
    </row>
    <row r="582" spans="1:18">
      <c r="A582" s="124"/>
      <c r="B582" s="231"/>
      <c r="C582" s="124"/>
      <c r="D582" s="124"/>
      <c r="E582" s="124"/>
      <c r="F582" s="124"/>
      <c r="G582" s="124"/>
      <c r="H582" s="124"/>
      <c r="I582" s="232"/>
      <c r="J582" s="232"/>
      <c r="K582" s="232"/>
      <c r="L582" s="232"/>
      <c r="M582" s="232"/>
      <c r="N582" s="232"/>
      <c r="O582" s="232"/>
      <c r="P582" s="232"/>
      <c r="Q582" s="232"/>
      <c r="R582" s="232"/>
    </row>
    <row r="583" spans="1:18">
      <c r="A583" s="124"/>
      <c r="B583" s="231"/>
      <c r="C583" s="124"/>
      <c r="D583" s="124"/>
      <c r="E583" s="124"/>
      <c r="F583" s="124"/>
      <c r="G583" s="124"/>
      <c r="H583" s="124"/>
      <c r="I583" s="232"/>
      <c r="J583" s="232"/>
      <c r="K583" s="232"/>
      <c r="L583" s="232"/>
      <c r="M583" s="232"/>
      <c r="N583" s="232"/>
      <c r="O583" s="232"/>
      <c r="P583" s="232"/>
      <c r="Q583" s="232"/>
      <c r="R583" s="232"/>
    </row>
    <row r="584" spans="1:18">
      <c r="A584" s="124"/>
      <c r="B584" s="231"/>
      <c r="C584" s="124"/>
      <c r="D584" s="124"/>
      <c r="E584" s="124"/>
      <c r="F584" s="124"/>
      <c r="G584" s="124"/>
      <c r="H584" s="124"/>
      <c r="I584" s="232"/>
      <c r="J584" s="232"/>
      <c r="K584" s="232"/>
      <c r="L584" s="232"/>
      <c r="M584" s="232"/>
      <c r="N584" s="232"/>
      <c r="O584" s="232"/>
      <c r="P584" s="232"/>
      <c r="Q584" s="232"/>
      <c r="R584" s="232"/>
    </row>
    <row r="585" spans="1:18">
      <c r="A585" s="124"/>
      <c r="B585" s="231"/>
      <c r="C585" s="124"/>
      <c r="D585" s="124"/>
      <c r="E585" s="124"/>
      <c r="F585" s="124"/>
      <c r="G585" s="124"/>
      <c r="H585" s="124"/>
      <c r="I585" s="232"/>
      <c r="J585" s="232"/>
      <c r="K585" s="232"/>
      <c r="L585" s="232"/>
      <c r="M585" s="232"/>
      <c r="N585" s="232"/>
      <c r="O585" s="232"/>
      <c r="P585" s="232"/>
      <c r="Q585" s="232"/>
      <c r="R585" s="232"/>
    </row>
    <row r="586" spans="1:18">
      <c r="A586" s="124"/>
      <c r="B586" s="231"/>
      <c r="C586" s="124"/>
      <c r="D586" s="124"/>
      <c r="E586" s="124"/>
      <c r="F586" s="124"/>
      <c r="G586" s="124"/>
      <c r="H586" s="124"/>
      <c r="I586" s="232"/>
      <c r="J586" s="232"/>
      <c r="K586" s="232"/>
      <c r="L586" s="232"/>
      <c r="M586" s="232"/>
      <c r="N586" s="232"/>
      <c r="O586" s="232"/>
      <c r="P586" s="232"/>
      <c r="Q586" s="232"/>
      <c r="R586" s="232"/>
    </row>
    <row r="587" spans="1:18">
      <c r="A587" s="124"/>
      <c r="B587" s="231"/>
      <c r="C587" s="124"/>
      <c r="D587" s="124"/>
      <c r="E587" s="124"/>
      <c r="F587" s="124"/>
      <c r="G587" s="124"/>
      <c r="H587" s="124"/>
      <c r="I587" s="232"/>
      <c r="J587" s="232"/>
      <c r="K587" s="232"/>
      <c r="L587" s="232"/>
      <c r="M587" s="232"/>
      <c r="N587" s="232"/>
      <c r="O587" s="232"/>
      <c r="P587" s="232"/>
      <c r="Q587" s="232"/>
      <c r="R587" s="232"/>
    </row>
    <row r="588" spans="1:18">
      <c r="A588" s="124"/>
      <c r="B588" s="231"/>
      <c r="C588" s="124"/>
      <c r="D588" s="124"/>
      <c r="E588" s="124"/>
      <c r="F588" s="124"/>
      <c r="G588" s="124"/>
      <c r="H588" s="124"/>
      <c r="I588" s="232"/>
      <c r="J588" s="232"/>
      <c r="K588" s="232"/>
      <c r="L588" s="232"/>
      <c r="M588" s="232"/>
      <c r="N588" s="232"/>
      <c r="O588" s="232"/>
      <c r="P588" s="232"/>
      <c r="Q588" s="232"/>
      <c r="R588" s="232"/>
    </row>
    <row r="589" spans="1:18">
      <c r="A589" s="124"/>
      <c r="B589" s="231"/>
      <c r="C589" s="124"/>
      <c r="D589" s="124"/>
      <c r="E589" s="124"/>
      <c r="F589" s="124"/>
      <c r="G589" s="124"/>
      <c r="H589" s="124"/>
      <c r="I589" s="232"/>
      <c r="J589" s="232"/>
      <c r="K589" s="232"/>
      <c r="L589" s="232"/>
      <c r="M589" s="232"/>
      <c r="N589" s="232"/>
      <c r="O589" s="232"/>
      <c r="P589" s="232"/>
      <c r="Q589" s="232"/>
      <c r="R589" s="232"/>
    </row>
    <row r="590" spans="1:18">
      <c r="A590" s="124"/>
      <c r="B590" s="231"/>
      <c r="C590" s="124"/>
      <c r="D590" s="124"/>
      <c r="E590" s="124"/>
      <c r="F590" s="124"/>
      <c r="G590" s="124"/>
      <c r="H590" s="124"/>
      <c r="I590" s="232"/>
      <c r="J590" s="232"/>
      <c r="K590" s="232"/>
      <c r="L590" s="232"/>
      <c r="M590" s="232"/>
      <c r="N590" s="232"/>
      <c r="O590" s="232"/>
      <c r="P590" s="232"/>
      <c r="Q590" s="232"/>
      <c r="R590" s="232"/>
    </row>
    <row r="591" spans="1:18">
      <c r="A591" s="124"/>
      <c r="B591" s="231"/>
      <c r="C591" s="124"/>
      <c r="D591" s="124"/>
      <c r="E591" s="124"/>
      <c r="F591" s="124"/>
      <c r="G591" s="124"/>
      <c r="H591" s="124"/>
      <c r="I591" s="232"/>
      <c r="J591" s="232"/>
      <c r="K591" s="232"/>
      <c r="L591" s="232"/>
      <c r="M591" s="232"/>
      <c r="N591" s="232"/>
      <c r="O591" s="232"/>
      <c r="P591" s="232"/>
      <c r="Q591" s="232"/>
      <c r="R591" s="232"/>
    </row>
    <row r="592" spans="1:18">
      <c r="A592" s="124"/>
      <c r="B592" s="231"/>
      <c r="C592" s="124"/>
      <c r="D592" s="124"/>
      <c r="E592" s="124"/>
      <c r="F592" s="124"/>
      <c r="G592" s="124"/>
      <c r="H592" s="124"/>
      <c r="I592" s="232"/>
      <c r="J592" s="232"/>
      <c r="K592" s="232"/>
      <c r="L592" s="232"/>
      <c r="M592" s="232"/>
      <c r="N592" s="232"/>
      <c r="O592" s="232"/>
      <c r="P592" s="232"/>
      <c r="Q592" s="232"/>
      <c r="R592" s="232"/>
    </row>
    <row r="593" spans="1:18">
      <c r="A593" s="124"/>
      <c r="B593" s="231"/>
      <c r="C593" s="124"/>
      <c r="D593" s="124"/>
      <c r="E593" s="124"/>
      <c r="F593" s="124"/>
      <c r="G593" s="124"/>
      <c r="H593" s="124"/>
      <c r="I593" s="232"/>
      <c r="J593" s="232"/>
      <c r="K593" s="232"/>
      <c r="L593" s="232"/>
      <c r="M593" s="232"/>
      <c r="N593" s="232"/>
      <c r="O593" s="232"/>
      <c r="P593" s="232"/>
      <c r="Q593" s="232"/>
      <c r="R593" s="232"/>
    </row>
    <row r="594" spans="1:18">
      <c r="A594" s="124"/>
      <c r="B594" s="231"/>
      <c r="C594" s="124"/>
      <c r="D594" s="124"/>
      <c r="E594" s="124"/>
      <c r="F594" s="124"/>
      <c r="G594" s="124"/>
      <c r="H594" s="124"/>
      <c r="I594" s="232"/>
      <c r="J594" s="232"/>
      <c r="K594" s="232"/>
      <c r="L594" s="232"/>
      <c r="M594" s="232"/>
      <c r="N594" s="232"/>
      <c r="O594" s="232"/>
      <c r="P594" s="232"/>
      <c r="Q594" s="232"/>
      <c r="R594" s="232"/>
    </row>
    <row r="595" spans="1:18">
      <c r="A595" s="124"/>
      <c r="B595" s="231"/>
      <c r="C595" s="124"/>
      <c r="D595" s="124"/>
      <c r="E595" s="124"/>
      <c r="F595" s="124"/>
      <c r="G595" s="124"/>
      <c r="H595" s="124"/>
      <c r="I595" s="232"/>
      <c r="J595" s="232"/>
      <c r="K595" s="232"/>
      <c r="L595" s="232"/>
      <c r="M595" s="232"/>
      <c r="N595" s="232"/>
      <c r="O595" s="232"/>
      <c r="P595" s="232"/>
      <c r="Q595" s="232"/>
      <c r="R595" s="232"/>
    </row>
    <row r="596" spans="1:18">
      <c r="A596" s="124"/>
      <c r="B596" s="231"/>
      <c r="C596" s="124"/>
      <c r="D596" s="124"/>
      <c r="E596" s="124"/>
      <c r="F596" s="124"/>
      <c r="G596" s="124"/>
      <c r="H596" s="124"/>
      <c r="I596" s="232"/>
      <c r="J596" s="232"/>
      <c r="K596" s="232"/>
      <c r="L596" s="232"/>
      <c r="M596" s="232"/>
      <c r="N596" s="232"/>
      <c r="O596" s="232"/>
      <c r="P596" s="232"/>
      <c r="Q596" s="232"/>
      <c r="R596" s="232"/>
    </row>
    <row r="597" spans="1:18">
      <c r="A597" s="124"/>
      <c r="B597" s="231"/>
      <c r="C597" s="124"/>
      <c r="D597" s="124"/>
      <c r="E597" s="124"/>
      <c r="F597" s="124"/>
      <c r="G597" s="124"/>
      <c r="H597" s="124"/>
      <c r="I597" s="232"/>
      <c r="J597" s="232"/>
      <c r="K597" s="232"/>
      <c r="L597" s="232"/>
      <c r="M597" s="232"/>
      <c r="N597" s="232"/>
      <c r="O597" s="232"/>
      <c r="P597" s="232"/>
      <c r="Q597" s="232"/>
      <c r="R597" s="232"/>
    </row>
    <row r="598" spans="1:18">
      <c r="A598" s="124"/>
      <c r="B598" s="231"/>
      <c r="C598" s="124"/>
      <c r="D598" s="124"/>
      <c r="E598" s="124"/>
      <c r="F598" s="124"/>
      <c r="G598" s="124"/>
      <c r="H598" s="124"/>
      <c r="I598" s="232"/>
      <c r="J598" s="232"/>
      <c r="K598" s="232"/>
      <c r="L598" s="232"/>
      <c r="M598" s="232"/>
      <c r="N598" s="232"/>
      <c r="O598" s="232"/>
      <c r="P598" s="232"/>
      <c r="Q598" s="232"/>
      <c r="R598" s="232"/>
    </row>
    <row r="599" spans="1:18">
      <c r="A599" s="124"/>
      <c r="B599" s="231"/>
      <c r="C599" s="124"/>
      <c r="D599" s="124"/>
      <c r="E599" s="124"/>
      <c r="F599" s="124"/>
      <c r="G599" s="124"/>
      <c r="H599" s="124"/>
      <c r="I599" s="232"/>
      <c r="J599" s="232"/>
      <c r="K599" s="232"/>
      <c r="L599" s="232"/>
      <c r="M599" s="232"/>
      <c r="N599" s="232"/>
      <c r="O599" s="232"/>
      <c r="P599" s="232"/>
      <c r="Q599" s="232"/>
      <c r="R599" s="232"/>
    </row>
    <row r="600" spans="1:18">
      <c r="A600" s="124"/>
      <c r="B600" s="231"/>
      <c r="C600" s="124"/>
      <c r="D600" s="124"/>
      <c r="E600" s="124"/>
      <c r="F600" s="124"/>
      <c r="G600" s="124"/>
      <c r="H600" s="124"/>
      <c r="I600" s="232"/>
      <c r="J600" s="232"/>
      <c r="K600" s="232"/>
      <c r="L600" s="232"/>
      <c r="M600" s="232"/>
      <c r="N600" s="232"/>
      <c r="O600" s="232"/>
      <c r="P600" s="232"/>
      <c r="Q600" s="232"/>
      <c r="R600" s="232"/>
    </row>
    <row r="601" spans="1:18">
      <c r="A601" s="124"/>
      <c r="B601" s="231"/>
      <c r="C601" s="124"/>
      <c r="D601" s="124"/>
      <c r="E601" s="124"/>
      <c r="F601" s="124"/>
      <c r="G601" s="124"/>
      <c r="H601" s="124"/>
      <c r="I601" s="232"/>
      <c r="J601" s="232"/>
      <c r="K601" s="232"/>
      <c r="L601" s="232"/>
      <c r="M601" s="232"/>
      <c r="N601" s="232"/>
      <c r="O601" s="232"/>
      <c r="P601" s="232"/>
      <c r="Q601" s="232"/>
      <c r="R601" s="232"/>
    </row>
    <row r="602" spans="1:18">
      <c r="A602" s="124"/>
      <c r="B602" s="231"/>
      <c r="C602" s="124"/>
      <c r="D602" s="124"/>
      <c r="E602" s="124"/>
      <c r="F602" s="124"/>
      <c r="G602" s="124"/>
      <c r="H602" s="124"/>
      <c r="I602" s="232"/>
      <c r="J602" s="232"/>
      <c r="K602" s="232"/>
      <c r="L602" s="232"/>
      <c r="M602" s="232"/>
      <c r="N602" s="232"/>
      <c r="O602" s="232"/>
      <c r="P602" s="232"/>
      <c r="Q602" s="232"/>
      <c r="R602" s="232"/>
    </row>
    <row r="603" spans="1:18">
      <c r="A603" s="124"/>
      <c r="B603" s="231"/>
      <c r="C603" s="124"/>
      <c r="D603" s="124"/>
      <c r="E603" s="124"/>
      <c r="F603" s="124"/>
      <c r="G603" s="124"/>
      <c r="H603" s="124"/>
      <c r="I603" s="232"/>
      <c r="J603" s="232"/>
      <c r="K603" s="232"/>
      <c r="L603" s="232"/>
      <c r="M603" s="232"/>
      <c r="N603" s="232"/>
      <c r="O603" s="232"/>
      <c r="P603" s="232"/>
      <c r="Q603" s="232"/>
      <c r="R603" s="232"/>
    </row>
    <row r="604" spans="1:18">
      <c r="A604" s="124"/>
      <c r="B604" s="231"/>
      <c r="C604" s="124"/>
      <c r="D604" s="124"/>
      <c r="E604" s="124"/>
      <c r="F604" s="124"/>
      <c r="G604" s="124"/>
      <c r="H604" s="124"/>
      <c r="I604" s="232"/>
      <c r="J604" s="232"/>
      <c r="K604" s="232"/>
      <c r="L604" s="232"/>
      <c r="M604" s="232"/>
      <c r="N604" s="232"/>
      <c r="O604" s="232"/>
      <c r="P604" s="232"/>
      <c r="Q604" s="232"/>
      <c r="R604" s="232"/>
    </row>
    <row r="605" spans="1:18">
      <c r="A605" s="124"/>
      <c r="B605" s="231"/>
      <c r="C605" s="124"/>
      <c r="D605" s="124"/>
      <c r="E605" s="124"/>
      <c r="F605" s="124"/>
      <c r="G605" s="124"/>
      <c r="H605" s="124"/>
      <c r="I605" s="232"/>
      <c r="J605" s="232"/>
      <c r="K605" s="232"/>
      <c r="L605" s="232"/>
      <c r="M605" s="232"/>
      <c r="N605" s="232"/>
      <c r="O605" s="232"/>
      <c r="P605" s="232"/>
      <c r="Q605" s="232"/>
      <c r="R605" s="232"/>
    </row>
    <row r="606" spans="1:18">
      <c r="A606" s="124"/>
      <c r="B606" s="231"/>
      <c r="C606" s="124"/>
      <c r="D606" s="124"/>
      <c r="E606" s="124"/>
      <c r="F606" s="124"/>
      <c r="G606" s="124"/>
      <c r="H606" s="124"/>
      <c r="I606" s="232"/>
      <c r="J606" s="232"/>
      <c r="K606" s="232"/>
      <c r="L606" s="232"/>
      <c r="M606" s="232"/>
      <c r="N606" s="232"/>
      <c r="O606" s="232"/>
      <c r="P606" s="232"/>
      <c r="Q606" s="232"/>
      <c r="R606" s="232"/>
    </row>
    <row r="607" spans="1:18">
      <c r="A607" s="124"/>
      <c r="B607" s="231"/>
      <c r="C607" s="124"/>
      <c r="D607" s="124"/>
      <c r="E607" s="124"/>
      <c r="F607" s="124"/>
      <c r="G607" s="124"/>
      <c r="H607" s="124"/>
      <c r="I607" s="232"/>
      <c r="J607" s="232"/>
      <c r="K607" s="232"/>
      <c r="L607" s="232"/>
      <c r="M607" s="232"/>
      <c r="N607" s="232"/>
      <c r="O607" s="232"/>
      <c r="P607" s="232"/>
      <c r="Q607" s="232"/>
      <c r="R607" s="232"/>
    </row>
    <row r="608" spans="1:18">
      <c r="A608" s="124"/>
      <c r="B608" s="231"/>
      <c r="C608" s="124"/>
      <c r="D608" s="124"/>
      <c r="E608" s="124"/>
      <c r="F608" s="124"/>
      <c r="G608" s="124"/>
      <c r="H608" s="124"/>
      <c r="I608" s="232"/>
      <c r="J608" s="232"/>
      <c r="K608" s="232"/>
      <c r="L608" s="232"/>
      <c r="M608" s="232"/>
      <c r="N608" s="232"/>
      <c r="O608" s="232"/>
      <c r="P608" s="232"/>
      <c r="Q608" s="232"/>
      <c r="R608" s="232"/>
    </row>
    <row r="609" spans="1:18">
      <c r="A609" s="124"/>
      <c r="B609" s="231"/>
      <c r="C609" s="124"/>
      <c r="D609" s="124"/>
      <c r="E609" s="124"/>
      <c r="F609" s="124"/>
      <c r="G609" s="124"/>
      <c r="H609" s="124"/>
      <c r="I609" s="232"/>
      <c r="J609" s="232"/>
      <c r="K609" s="232"/>
      <c r="L609" s="232"/>
      <c r="M609" s="232"/>
      <c r="N609" s="232"/>
      <c r="O609" s="232"/>
      <c r="P609" s="232"/>
      <c r="Q609" s="232"/>
      <c r="R609" s="232"/>
    </row>
    <row r="610" spans="1:18">
      <c r="A610" s="124"/>
      <c r="B610" s="231"/>
      <c r="C610" s="124"/>
      <c r="D610" s="124"/>
      <c r="E610" s="124"/>
      <c r="F610" s="124"/>
      <c r="G610" s="124"/>
      <c r="H610" s="124"/>
      <c r="I610" s="232"/>
      <c r="J610" s="232"/>
      <c r="K610" s="232"/>
      <c r="L610" s="232"/>
      <c r="M610" s="232"/>
      <c r="N610" s="232"/>
      <c r="O610" s="232"/>
      <c r="P610" s="232"/>
      <c r="Q610" s="232"/>
      <c r="R610" s="232"/>
    </row>
    <row r="611" spans="1:18">
      <c r="A611" s="124"/>
      <c r="B611" s="231"/>
      <c r="C611" s="124"/>
      <c r="D611" s="124"/>
      <c r="E611" s="124"/>
      <c r="F611" s="124"/>
      <c r="G611" s="124"/>
      <c r="H611" s="124"/>
      <c r="I611" s="232"/>
      <c r="J611" s="124"/>
      <c r="K611" s="231"/>
      <c r="L611" s="124"/>
      <c r="M611" s="231"/>
      <c r="N611" s="124"/>
      <c r="O611" s="231"/>
      <c r="P611" s="231"/>
      <c r="Q611" s="231"/>
      <c r="R611" s="232"/>
    </row>
    <row r="612" spans="1:18">
      <c r="A612" s="124"/>
      <c r="B612" s="231"/>
      <c r="C612" s="124"/>
      <c r="D612" s="124"/>
      <c r="E612" s="124"/>
      <c r="F612" s="124"/>
      <c r="G612" s="124"/>
      <c r="H612" s="124"/>
      <c r="I612" s="232"/>
      <c r="J612" s="124"/>
      <c r="K612" s="231"/>
      <c r="L612" s="124"/>
      <c r="M612" s="231"/>
      <c r="N612" s="124"/>
      <c r="O612" s="231"/>
      <c r="P612" s="231"/>
      <c r="Q612" s="231"/>
      <c r="R612" s="232"/>
    </row>
    <row r="613" spans="1:18">
      <c r="A613" s="124"/>
      <c r="B613" s="231"/>
      <c r="C613" s="124"/>
      <c r="D613" s="124"/>
      <c r="E613" s="124"/>
      <c r="F613" s="124"/>
      <c r="G613" s="124"/>
      <c r="H613" s="124"/>
      <c r="I613" s="232"/>
      <c r="J613" s="124"/>
      <c r="K613" s="231"/>
      <c r="L613" s="124"/>
      <c r="M613" s="231"/>
      <c r="N613" s="124"/>
      <c r="O613" s="231"/>
      <c r="P613" s="231"/>
      <c r="Q613" s="231"/>
      <c r="R613" s="232"/>
    </row>
    <row r="614" spans="1:18">
      <c r="A614" s="124"/>
      <c r="B614" s="231"/>
      <c r="C614" s="124"/>
      <c r="D614" s="124"/>
      <c r="E614" s="124"/>
      <c r="F614" s="124"/>
      <c r="G614" s="124"/>
      <c r="H614" s="124"/>
      <c r="I614" s="232"/>
      <c r="J614" s="124"/>
      <c r="K614" s="231"/>
      <c r="L614" s="124"/>
      <c r="M614" s="231"/>
      <c r="N614" s="124"/>
      <c r="O614" s="231"/>
      <c r="P614" s="231"/>
      <c r="Q614" s="231"/>
      <c r="R614" s="232"/>
    </row>
    <row r="615" spans="1:18">
      <c r="A615" s="124"/>
      <c r="B615" s="231"/>
      <c r="C615" s="124"/>
      <c r="D615" s="124"/>
      <c r="E615" s="124"/>
      <c r="F615" s="124"/>
      <c r="G615" s="124"/>
      <c r="H615" s="124"/>
      <c r="I615" s="232"/>
      <c r="J615" s="124"/>
      <c r="K615" s="231"/>
      <c r="L615" s="124"/>
      <c r="M615" s="231"/>
      <c r="N615" s="124"/>
      <c r="O615" s="231"/>
      <c r="P615" s="231"/>
      <c r="Q615" s="231"/>
      <c r="R615" s="232"/>
    </row>
    <row r="616" spans="1:18">
      <c r="A616" s="124"/>
      <c r="B616" s="231"/>
      <c r="C616" s="124"/>
      <c r="D616" s="124"/>
      <c r="E616" s="124"/>
      <c r="F616" s="124"/>
      <c r="G616" s="124"/>
      <c r="H616" s="124"/>
      <c r="I616" s="232"/>
      <c r="J616" s="124"/>
      <c r="K616" s="231"/>
      <c r="L616" s="124"/>
      <c r="M616" s="231"/>
      <c r="N616" s="124"/>
      <c r="O616" s="231"/>
      <c r="P616" s="231"/>
      <c r="Q616" s="231"/>
      <c r="R616" s="232"/>
    </row>
    <row r="617" spans="1:18">
      <c r="A617" s="124"/>
      <c r="B617" s="231"/>
      <c r="C617" s="124"/>
      <c r="D617" s="124"/>
      <c r="E617" s="124"/>
      <c r="F617" s="124"/>
      <c r="G617" s="124"/>
      <c r="H617" s="124"/>
      <c r="I617" s="232"/>
      <c r="J617" s="232"/>
      <c r="K617" s="232"/>
      <c r="L617" s="232"/>
      <c r="M617" s="232"/>
      <c r="N617" s="232"/>
      <c r="O617" s="232"/>
      <c r="P617" s="232"/>
      <c r="Q617" s="232"/>
      <c r="R617" s="232"/>
    </row>
    <row r="618" spans="1:18">
      <c r="A618" s="124"/>
      <c r="B618" s="231"/>
      <c r="C618" s="124"/>
      <c r="D618" s="124"/>
      <c r="E618" s="124"/>
      <c r="F618" s="124"/>
      <c r="G618" s="124"/>
      <c r="H618" s="124"/>
      <c r="I618" s="232"/>
      <c r="J618" s="232"/>
      <c r="K618" s="232"/>
      <c r="L618" s="232"/>
      <c r="M618" s="232"/>
      <c r="N618" s="232"/>
      <c r="O618" s="232"/>
      <c r="P618" s="232"/>
      <c r="Q618" s="232"/>
      <c r="R618" s="232"/>
    </row>
    <row r="619" spans="1:18">
      <c r="A619" s="124"/>
      <c r="B619" s="231"/>
      <c r="C619" s="124"/>
      <c r="D619" s="124"/>
      <c r="E619" s="124"/>
      <c r="F619" s="124"/>
      <c r="G619" s="124"/>
      <c r="H619" s="124"/>
      <c r="I619" s="232"/>
      <c r="J619" s="232"/>
      <c r="K619" s="232"/>
      <c r="L619" s="232"/>
      <c r="M619" s="232"/>
      <c r="N619" s="232"/>
      <c r="O619" s="232"/>
      <c r="P619" s="232"/>
      <c r="Q619" s="232"/>
      <c r="R619" s="232"/>
    </row>
    <row r="620" spans="1:18">
      <c r="A620" s="124"/>
      <c r="B620" s="231"/>
      <c r="C620" s="124"/>
      <c r="D620" s="124"/>
      <c r="E620" s="124"/>
      <c r="F620" s="124"/>
      <c r="G620" s="124"/>
      <c r="H620" s="124"/>
      <c r="I620" s="232"/>
      <c r="J620" s="232"/>
      <c r="K620" s="232"/>
      <c r="L620" s="232"/>
      <c r="M620" s="232"/>
      <c r="N620" s="232"/>
      <c r="O620" s="232"/>
      <c r="P620" s="232"/>
      <c r="Q620" s="232"/>
      <c r="R620" s="232"/>
    </row>
    <row r="621" spans="1:18">
      <c r="A621" s="124"/>
      <c r="B621" s="231"/>
      <c r="C621" s="124"/>
      <c r="D621" s="124"/>
      <c r="E621" s="124"/>
      <c r="F621" s="124"/>
      <c r="G621" s="124"/>
      <c r="H621" s="124"/>
      <c r="I621" s="232"/>
      <c r="J621" s="232"/>
      <c r="K621" s="232"/>
      <c r="L621" s="232"/>
      <c r="M621" s="232"/>
      <c r="N621" s="232"/>
      <c r="O621" s="232"/>
      <c r="P621" s="232"/>
      <c r="Q621" s="232"/>
      <c r="R621" s="232"/>
    </row>
    <row r="622" spans="1:18">
      <c r="A622" s="124"/>
      <c r="B622" s="231"/>
      <c r="C622" s="124"/>
      <c r="D622" s="124"/>
      <c r="E622" s="124"/>
      <c r="F622" s="124"/>
      <c r="G622" s="124"/>
      <c r="H622" s="124"/>
      <c r="I622" s="232"/>
      <c r="J622" s="232"/>
      <c r="K622" s="232"/>
      <c r="L622" s="232"/>
      <c r="M622" s="232"/>
      <c r="N622" s="232"/>
      <c r="O622" s="232"/>
      <c r="P622" s="232"/>
      <c r="Q622" s="232"/>
      <c r="R622" s="232"/>
    </row>
    <row r="623" spans="1:18">
      <c r="A623" s="124"/>
      <c r="B623" s="231"/>
      <c r="C623" s="124"/>
      <c r="D623" s="124"/>
      <c r="E623" s="124"/>
      <c r="F623" s="124"/>
      <c r="G623" s="124"/>
      <c r="H623" s="124"/>
      <c r="I623" s="232"/>
      <c r="J623" s="232"/>
      <c r="K623" s="232"/>
      <c r="L623" s="232"/>
      <c r="M623" s="232"/>
      <c r="N623" s="232"/>
      <c r="O623" s="232"/>
      <c r="P623" s="232"/>
      <c r="Q623" s="232"/>
      <c r="R623" s="232"/>
    </row>
    <row r="624" spans="1:18">
      <c r="A624" s="124"/>
      <c r="B624" s="231"/>
      <c r="C624" s="124"/>
      <c r="D624" s="124"/>
      <c r="E624" s="124"/>
      <c r="F624" s="124"/>
      <c r="G624" s="124"/>
      <c r="H624" s="124"/>
      <c r="I624" s="232"/>
      <c r="J624" s="232"/>
      <c r="K624" s="232"/>
      <c r="L624" s="232"/>
      <c r="M624" s="232"/>
      <c r="N624" s="232"/>
      <c r="O624" s="232"/>
      <c r="P624" s="232"/>
      <c r="Q624" s="232"/>
      <c r="R624" s="232"/>
    </row>
    <row r="625" spans="1:18">
      <c r="A625" s="124"/>
      <c r="B625" s="231"/>
      <c r="C625" s="124"/>
      <c r="D625" s="124"/>
      <c r="E625" s="124"/>
      <c r="F625" s="124"/>
      <c r="G625" s="124"/>
      <c r="H625" s="124"/>
      <c r="I625" s="232"/>
      <c r="J625" s="232"/>
      <c r="K625" s="232"/>
      <c r="L625" s="232"/>
      <c r="M625" s="232"/>
      <c r="N625" s="232"/>
      <c r="O625" s="232"/>
      <c r="P625" s="232"/>
      <c r="Q625" s="232"/>
      <c r="R625" s="232"/>
    </row>
    <row r="626" spans="1:18">
      <c r="A626" s="124"/>
      <c r="B626" s="231"/>
      <c r="C626" s="124"/>
      <c r="D626" s="124"/>
      <c r="E626" s="124"/>
      <c r="F626" s="124"/>
      <c r="G626" s="124"/>
      <c r="H626" s="124"/>
      <c r="I626" s="232"/>
      <c r="J626" s="232"/>
      <c r="K626" s="232"/>
      <c r="L626" s="232"/>
      <c r="M626" s="232"/>
      <c r="N626" s="232"/>
      <c r="O626" s="232"/>
      <c r="P626" s="232"/>
      <c r="Q626" s="232"/>
      <c r="R626" s="232"/>
    </row>
    <row r="627" spans="1:18">
      <c r="A627" s="124"/>
      <c r="B627" s="231"/>
      <c r="C627" s="124"/>
      <c r="D627" s="124"/>
      <c r="E627" s="124"/>
      <c r="F627" s="124"/>
      <c r="G627" s="124"/>
      <c r="H627" s="124"/>
      <c r="I627" s="232"/>
      <c r="J627" s="232"/>
      <c r="K627" s="232"/>
      <c r="L627" s="232"/>
      <c r="M627" s="232"/>
      <c r="N627" s="232"/>
      <c r="O627" s="232"/>
      <c r="P627" s="232"/>
      <c r="Q627" s="232"/>
      <c r="R627" s="232"/>
    </row>
    <row r="628" spans="1:18">
      <c r="A628" s="124"/>
      <c r="B628" s="231"/>
      <c r="C628" s="124"/>
      <c r="D628" s="124"/>
      <c r="E628" s="124"/>
      <c r="F628" s="124"/>
      <c r="G628" s="124"/>
      <c r="H628" s="124"/>
      <c r="I628" s="232"/>
      <c r="J628" s="232"/>
      <c r="K628" s="232"/>
      <c r="L628" s="232"/>
      <c r="M628" s="232"/>
      <c r="N628" s="232"/>
      <c r="O628" s="232"/>
      <c r="P628" s="232"/>
      <c r="Q628" s="232"/>
      <c r="R628" s="232"/>
    </row>
    <row r="629" spans="1:18">
      <c r="H629" s="232"/>
      <c r="I629" s="232"/>
      <c r="J629" s="124"/>
      <c r="K629" s="231"/>
      <c r="L629" s="124"/>
      <c r="M629" s="124"/>
      <c r="N629" s="124"/>
      <c r="O629" s="231"/>
      <c r="P629" s="231"/>
      <c r="Q629" s="231"/>
      <c r="R629" s="232"/>
    </row>
    <row r="630" spans="1:18">
      <c r="H630" s="232"/>
      <c r="I630" s="232"/>
      <c r="J630" s="124"/>
      <c r="K630" s="231"/>
      <c r="L630" s="124"/>
      <c r="M630" s="124"/>
      <c r="N630" s="124"/>
      <c r="O630" s="231"/>
      <c r="P630" s="231"/>
      <c r="Q630" s="231"/>
      <c r="R630" s="232"/>
    </row>
    <row r="631" spans="1:18">
      <c r="H631" s="232"/>
      <c r="I631" s="232"/>
      <c r="J631" s="124"/>
      <c r="K631" s="231"/>
      <c r="L631" s="124"/>
      <c r="M631" s="124"/>
      <c r="N631" s="124"/>
      <c r="O631" s="231"/>
      <c r="P631" s="231"/>
      <c r="Q631" s="231"/>
      <c r="R631" s="232"/>
    </row>
    <row r="632" spans="1:18">
      <c r="H632" s="232"/>
      <c r="I632" s="232"/>
      <c r="J632" s="124"/>
      <c r="K632" s="231"/>
      <c r="L632" s="124"/>
      <c r="M632" s="124"/>
      <c r="N632" s="124"/>
      <c r="O632" s="231"/>
      <c r="P632" s="231"/>
      <c r="Q632" s="231"/>
      <c r="R632" s="232"/>
    </row>
    <row r="633" spans="1:18">
      <c r="H633" s="232"/>
      <c r="I633" s="232"/>
      <c r="J633" s="124"/>
      <c r="K633" s="231"/>
      <c r="L633" s="124"/>
      <c r="M633" s="124"/>
      <c r="N633" s="124"/>
      <c r="O633" s="231"/>
      <c r="P633" s="231"/>
      <c r="Q633" s="231"/>
      <c r="R633" s="232"/>
    </row>
    <row r="634" spans="1:18">
      <c r="H634" s="232"/>
      <c r="I634" s="232"/>
      <c r="J634" s="124"/>
      <c r="K634" s="231"/>
      <c r="L634" s="124"/>
      <c r="M634" s="124"/>
      <c r="N634" s="124"/>
      <c r="O634" s="231"/>
      <c r="P634" s="231"/>
      <c r="Q634" s="231"/>
      <c r="R634" s="232"/>
    </row>
    <row r="635" spans="1:18">
      <c r="H635" s="232"/>
      <c r="I635" s="232"/>
      <c r="J635" s="124"/>
      <c r="K635" s="231"/>
      <c r="L635" s="124"/>
      <c r="M635" s="124"/>
      <c r="N635" s="124"/>
      <c r="O635" s="231"/>
      <c r="P635" s="231"/>
      <c r="Q635" s="231"/>
      <c r="R635" s="232"/>
    </row>
    <row r="636" spans="1:18">
      <c r="H636" s="232"/>
      <c r="I636" s="232"/>
      <c r="J636" s="124"/>
      <c r="K636" s="231"/>
      <c r="L636" s="124"/>
      <c r="M636" s="124"/>
      <c r="N636" s="124"/>
      <c r="O636" s="231"/>
      <c r="P636" s="231"/>
      <c r="Q636" s="231"/>
      <c r="R636" s="232"/>
    </row>
    <row r="637" spans="1:18">
      <c r="H637" s="232"/>
      <c r="I637" s="232"/>
      <c r="J637" s="124"/>
      <c r="K637" s="231"/>
      <c r="L637" s="124"/>
      <c r="M637" s="124"/>
      <c r="N637" s="124"/>
      <c r="O637" s="231"/>
      <c r="P637" s="231"/>
      <c r="Q637" s="231"/>
      <c r="R637" s="232"/>
    </row>
    <row r="638" spans="1:18">
      <c r="H638" s="232"/>
      <c r="I638" s="232"/>
      <c r="J638" s="124"/>
      <c r="K638" s="231"/>
      <c r="L638" s="124"/>
      <c r="M638" s="124"/>
      <c r="N638" s="124"/>
      <c r="O638" s="231"/>
      <c r="P638" s="231"/>
      <c r="Q638" s="231"/>
      <c r="R638" s="232"/>
    </row>
    <row r="639" spans="1:18">
      <c r="H639" s="232"/>
      <c r="I639" s="232"/>
      <c r="J639" s="124"/>
      <c r="K639" s="231"/>
      <c r="L639" s="124"/>
      <c r="M639" s="124"/>
      <c r="N639" s="124"/>
      <c r="O639" s="231"/>
      <c r="P639" s="231"/>
      <c r="Q639" s="231"/>
      <c r="R639" s="232"/>
    </row>
    <row r="640" spans="1:18">
      <c r="H640" s="232"/>
      <c r="I640" s="232"/>
      <c r="J640" s="124"/>
      <c r="K640" s="231"/>
      <c r="L640" s="124"/>
      <c r="M640" s="124"/>
      <c r="N640" s="124"/>
      <c r="O640" s="231"/>
      <c r="P640" s="231"/>
      <c r="Q640" s="231"/>
      <c r="R640" s="232"/>
    </row>
    <row r="641" spans="8:18">
      <c r="H641" s="232"/>
      <c r="I641" s="232"/>
      <c r="J641" s="124"/>
      <c r="K641" s="231"/>
      <c r="L641" s="124"/>
      <c r="M641" s="124"/>
      <c r="N641" s="124"/>
      <c r="O641" s="231"/>
      <c r="P641" s="231"/>
      <c r="Q641" s="231"/>
      <c r="R641" s="232"/>
    </row>
    <row r="642" spans="8:18">
      <c r="H642" s="232"/>
      <c r="I642" s="232"/>
      <c r="J642" s="124"/>
      <c r="K642" s="231"/>
      <c r="L642" s="124"/>
      <c r="M642" s="124"/>
      <c r="N642" s="124"/>
      <c r="O642" s="231"/>
      <c r="P642" s="231"/>
      <c r="Q642" s="231"/>
      <c r="R642" s="232"/>
    </row>
    <row r="643" spans="8:18">
      <c r="H643" s="232"/>
      <c r="I643" s="232"/>
      <c r="J643" s="124"/>
      <c r="K643" s="231"/>
      <c r="L643" s="124"/>
      <c r="M643" s="124"/>
      <c r="N643" s="124"/>
      <c r="O643" s="231"/>
      <c r="P643" s="231"/>
      <c r="Q643" s="231"/>
      <c r="R643" s="232"/>
    </row>
    <row r="644" spans="8:18">
      <c r="H644" s="232"/>
      <c r="I644" s="232"/>
      <c r="J644" s="124"/>
      <c r="K644" s="231"/>
      <c r="L644" s="124"/>
      <c r="M644" s="124"/>
      <c r="N644" s="124"/>
      <c r="O644" s="233"/>
      <c r="P644" s="231"/>
      <c r="Q644" s="231"/>
      <c r="R644" s="232"/>
    </row>
    <row r="645" spans="8:18">
      <c r="H645" s="232"/>
      <c r="I645" s="232"/>
      <c r="J645" s="124"/>
      <c r="K645" s="231"/>
      <c r="L645" s="124"/>
      <c r="M645" s="124"/>
      <c r="N645" s="124"/>
      <c r="O645" s="233"/>
      <c r="P645" s="231"/>
      <c r="Q645" s="231"/>
      <c r="R645" s="232"/>
    </row>
    <row r="646" spans="8:18">
      <c r="H646" s="232"/>
      <c r="I646" s="232"/>
      <c r="J646" s="124"/>
      <c r="K646" s="231"/>
      <c r="L646" s="124"/>
      <c r="M646" s="124"/>
      <c r="N646" s="124"/>
      <c r="O646" s="233"/>
      <c r="P646" s="231"/>
      <c r="Q646" s="231"/>
      <c r="R646" s="232"/>
    </row>
    <row r="647" spans="8:18">
      <c r="H647" s="232"/>
      <c r="I647" s="232"/>
      <c r="J647" s="124"/>
      <c r="K647" s="231"/>
      <c r="L647" s="124"/>
      <c r="M647" s="124"/>
      <c r="N647" s="124"/>
      <c r="O647" s="233"/>
      <c r="P647" s="231"/>
      <c r="Q647" s="231"/>
      <c r="R647" s="232"/>
    </row>
    <row r="648" spans="8:18">
      <c r="H648" s="232"/>
      <c r="I648" s="232"/>
      <c r="J648" s="124"/>
      <c r="K648" s="231"/>
      <c r="L648" s="124"/>
      <c r="M648" s="124"/>
      <c r="N648" s="124"/>
      <c r="O648" s="233"/>
      <c r="P648" s="231"/>
      <c r="Q648" s="231"/>
      <c r="R648" s="232"/>
    </row>
    <row r="649" spans="8:18">
      <c r="H649" s="232"/>
      <c r="I649" s="232"/>
      <c r="J649" s="124"/>
      <c r="K649" s="231"/>
      <c r="L649" s="124"/>
      <c r="M649" s="124"/>
      <c r="N649" s="124"/>
      <c r="O649" s="233"/>
      <c r="P649" s="231"/>
      <c r="Q649" s="231"/>
      <c r="R649" s="232"/>
    </row>
    <row r="650" spans="8:18">
      <c r="H650" s="232"/>
      <c r="I650" s="232"/>
      <c r="J650" s="232"/>
      <c r="K650" s="232"/>
      <c r="L650" s="232"/>
      <c r="M650" s="232"/>
      <c r="N650" s="232"/>
      <c r="O650" s="232"/>
      <c r="P650" s="232"/>
      <c r="Q650" s="232"/>
      <c r="R650" s="232"/>
    </row>
    <row r="651" spans="8:18">
      <c r="H651" s="232"/>
      <c r="I651" s="232"/>
      <c r="J651" s="124"/>
      <c r="K651" s="231"/>
      <c r="L651" s="124"/>
      <c r="M651" s="124"/>
      <c r="N651" s="124"/>
      <c r="O651" s="233"/>
      <c r="P651" s="231"/>
      <c r="Q651" s="231"/>
      <c r="R651" s="232"/>
    </row>
    <row r="652" spans="8:18">
      <c r="H652" s="232"/>
      <c r="I652" s="232"/>
      <c r="J652" s="124"/>
      <c r="K652" s="231"/>
      <c r="L652" s="124"/>
      <c r="M652" s="124"/>
      <c r="N652" s="124"/>
      <c r="O652" s="233"/>
      <c r="P652" s="231"/>
      <c r="Q652" s="231"/>
      <c r="R652" s="232"/>
    </row>
    <row r="653" spans="8:18">
      <c r="H653" s="232"/>
      <c r="I653" s="232"/>
      <c r="J653" s="124"/>
      <c r="K653" s="231"/>
      <c r="L653" s="124"/>
      <c r="M653" s="124"/>
      <c r="N653" s="124"/>
      <c r="O653" s="233"/>
      <c r="P653" s="231"/>
      <c r="Q653" s="231"/>
      <c r="R653" s="232"/>
    </row>
    <row r="654" spans="8:18">
      <c r="H654" s="232"/>
      <c r="I654" s="232"/>
      <c r="J654" s="124"/>
      <c r="K654" s="231"/>
      <c r="L654" s="124"/>
      <c r="M654" s="124"/>
      <c r="N654" s="124"/>
      <c r="O654" s="233"/>
      <c r="P654" s="231"/>
      <c r="Q654" s="231"/>
      <c r="R654" s="232"/>
    </row>
    <row r="655" spans="8:18">
      <c r="H655" s="232"/>
      <c r="I655" s="232"/>
      <c r="J655" s="124"/>
      <c r="K655" s="231"/>
      <c r="L655" s="124"/>
      <c r="M655" s="124"/>
      <c r="N655" s="124"/>
      <c r="O655" s="233"/>
      <c r="P655" s="231"/>
      <c r="Q655" s="231"/>
      <c r="R655" s="232"/>
    </row>
    <row r="656" spans="8:18">
      <c r="H656" s="232"/>
      <c r="I656" s="232"/>
      <c r="J656" s="124"/>
      <c r="K656" s="231"/>
      <c r="L656" s="124"/>
      <c r="M656" s="124"/>
      <c r="N656" s="124"/>
      <c r="O656" s="233"/>
      <c r="P656" s="231"/>
      <c r="Q656" s="231"/>
      <c r="R656" s="232"/>
    </row>
    <row r="657" spans="1:18">
      <c r="A657" s="124"/>
      <c r="B657" s="231"/>
      <c r="C657" s="124"/>
      <c r="D657" s="124"/>
      <c r="E657" s="124"/>
      <c r="F657" s="233"/>
      <c r="G657" s="231"/>
      <c r="H657" s="231"/>
      <c r="I657" s="232"/>
      <c r="J657" s="232"/>
      <c r="K657" s="232"/>
      <c r="L657" s="232"/>
      <c r="M657" s="232"/>
      <c r="N657" s="232"/>
      <c r="O657" s="232"/>
      <c r="P657" s="232"/>
      <c r="Q657" s="232"/>
      <c r="R657" s="232"/>
    </row>
    <row r="658" spans="1:18">
      <c r="A658" s="124"/>
      <c r="B658" s="231"/>
      <c r="C658" s="124"/>
      <c r="D658" s="124"/>
      <c r="E658" s="124"/>
      <c r="F658" s="233"/>
      <c r="G658" s="231"/>
      <c r="H658" s="231"/>
      <c r="I658" s="232"/>
      <c r="J658" s="232"/>
      <c r="K658" s="232"/>
      <c r="L658" s="232"/>
      <c r="M658" s="232"/>
      <c r="N658" s="232"/>
      <c r="O658" s="232"/>
      <c r="P658" s="232"/>
      <c r="Q658" s="232"/>
      <c r="R658" s="232"/>
    </row>
    <row r="659" spans="1:18">
      <c r="A659" s="124"/>
      <c r="B659" s="231"/>
      <c r="C659" s="124"/>
      <c r="D659" s="124"/>
      <c r="E659" s="124"/>
      <c r="F659" s="233"/>
      <c r="G659" s="231"/>
      <c r="H659" s="231"/>
      <c r="I659" s="232"/>
      <c r="J659" s="232"/>
      <c r="K659" s="232"/>
      <c r="L659" s="232"/>
      <c r="M659" s="232"/>
      <c r="N659" s="232"/>
      <c r="O659" s="232"/>
      <c r="P659" s="232"/>
      <c r="Q659" s="232"/>
      <c r="R659" s="232"/>
    </row>
    <row r="660" spans="1:18">
      <c r="A660" s="124"/>
      <c r="B660" s="231"/>
      <c r="C660" s="124"/>
      <c r="D660" s="124"/>
      <c r="E660" s="124"/>
      <c r="F660" s="231"/>
      <c r="G660" s="231"/>
      <c r="H660" s="231"/>
      <c r="I660" s="232"/>
      <c r="J660" s="232"/>
      <c r="K660" s="232"/>
      <c r="L660" s="232"/>
      <c r="M660" s="232"/>
      <c r="N660" s="232"/>
      <c r="O660" s="232"/>
      <c r="P660" s="232"/>
      <c r="Q660" s="232"/>
      <c r="R660" s="232"/>
    </row>
    <row r="661" spans="1:18">
      <c r="A661" s="124"/>
      <c r="B661" s="231"/>
      <c r="C661" s="124"/>
      <c r="D661" s="124"/>
      <c r="E661" s="124"/>
      <c r="F661" s="124"/>
      <c r="G661" s="124"/>
      <c r="H661" s="124"/>
      <c r="I661" s="232"/>
      <c r="J661" s="232"/>
      <c r="K661" s="232"/>
      <c r="L661" s="232"/>
      <c r="M661" s="232"/>
      <c r="N661" s="232"/>
      <c r="O661" s="232"/>
      <c r="P661" s="232"/>
      <c r="Q661" s="232"/>
      <c r="R661" s="232"/>
    </row>
    <row r="662" spans="1:18">
      <c r="A662" s="124"/>
      <c r="B662" s="231"/>
      <c r="C662" s="124"/>
      <c r="D662" s="124"/>
      <c r="E662" s="124"/>
      <c r="F662" s="124"/>
      <c r="G662" s="124"/>
      <c r="H662" s="124"/>
      <c r="I662" s="232"/>
      <c r="J662" s="232"/>
      <c r="K662" s="232"/>
      <c r="L662" s="232"/>
      <c r="M662" s="232"/>
      <c r="N662" s="232"/>
      <c r="O662" s="232"/>
      <c r="P662" s="232"/>
      <c r="Q662" s="232"/>
      <c r="R662" s="232"/>
    </row>
    <row r="663" spans="1:18">
      <c r="A663" s="124"/>
      <c r="B663" s="231"/>
      <c r="C663" s="124"/>
      <c r="D663" s="124"/>
      <c r="E663" s="124"/>
      <c r="F663" s="124"/>
      <c r="G663" s="124"/>
      <c r="H663" s="124"/>
      <c r="I663" s="232"/>
      <c r="J663" s="232"/>
      <c r="K663" s="232"/>
      <c r="L663" s="232"/>
      <c r="M663" s="232"/>
      <c r="N663" s="232"/>
      <c r="O663" s="232"/>
      <c r="P663" s="232"/>
      <c r="Q663" s="232"/>
      <c r="R663" s="232"/>
    </row>
    <row r="664" spans="1:18">
      <c r="A664" s="124"/>
      <c r="B664" s="231"/>
      <c r="C664" s="124"/>
      <c r="D664" s="124"/>
      <c r="E664" s="124"/>
      <c r="F664" s="124"/>
      <c r="G664" s="124"/>
      <c r="H664" s="124"/>
      <c r="I664" s="232"/>
      <c r="J664" s="232"/>
      <c r="K664" s="232"/>
      <c r="L664" s="232"/>
      <c r="M664" s="232"/>
      <c r="N664" s="232"/>
      <c r="O664" s="232"/>
      <c r="P664" s="232"/>
      <c r="Q664" s="232"/>
      <c r="R664" s="232"/>
    </row>
    <row r="665" spans="1:18">
      <c r="A665" s="124"/>
      <c r="B665" s="231"/>
      <c r="C665" s="124"/>
      <c r="D665" s="124"/>
      <c r="E665" s="124"/>
      <c r="F665" s="124"/>
      <c r="G665" s="124"/>
      <c r="H665" s="124"/>
      <c r="I665" s="232"/>
      <c r="J665" s="232"/>
      <c r="K665" s="232"/>
      <c r="L665" s="232"/>
      <c r="M665" s="232"/>
      <c r="N665" s="232"/>
      <c r="O665" s="232"/>
      <c r="P665" s="232"/>
      <c r="Q665" s="232"/>
      <c r="R665" s="232"/>
    </row>
    <row r="666" spans="1:18">
      <c r="A666" s="124"/>
      <c r="B666" s="231"/>
      <c r="C666" s="124"/>
      <c r="D666" s="124"/>
      <c r="E666" s="124"/>
      <c r="F666" s="124"/>
      <c r="G666" s="124"/>
      <c r="H666" s="124"/>
      <c r="I666" s="232"/>
      <c r="J666" s="232"/>
      <c r="K666" s="232"/>
      <c r="L666" s="232"/>
      <c r="M666" s="232"/>
      <c r="N666" s="232"/>
      <c r="O666" s="232"/>
      <c r="P666" s="232"/>
      <c r="Q666" s="232"/>
      <c r="R666" s="232"/>
    </row>
    <row r="667" spans="1:18">
      <c r="A667" s="124"/>
      <c r="B667" s="231"/>
      <c r="C667" s="124"/>
      <c r="D667" s="124"/>
      <c r="E667" s="124"/>
      <c r="F667" s="124"/>
      <c r="G667" s="124"/>
      <c r="H667" s="124"/>
      <c r="I667" s="232"/>
      <c r="J667" s="232"/>
      <c r="K667" s="232"/>
      <c r="L667" s="232"/>
      <c r="M667" s="232"/>
      <c r="N667" s="232"/>
      <c r="O667" s="232"/>
      <c r="P667" s="232"/>
      <c r="Q667" s="232"/>
      <c r="R667" s="232"/>
    </row>
    <row r="668" spans="1:18">
      <c r="A668" s="124"/>
      <c r="B668" s="231"/>
      <c r="C668" s="124"/>
      <c r="D668" s="124"/>
      <c r="E668" s="124"/>
      <c r="F668" s="124"/>
      <c r="G668" s="124"/>
      <c r="H668" s="124"/>
      <c r="I668" s="232"/>
      <c r="J668" s="232"/>
      <c r="K668" s="232"/>
      <c r="L668" s="232"/>
      <c r="M668" s="232"/>
      <c r="N668" s="232"/>
      <c r="O668" s="232"/>
      <c r="P668" s="232"/>
      <c r="Q668" s="232"/>
      <c r="R668" s="232"/>
    </row>
    <row r="669" spans="1:18">
      <c r="A669" s="124"/>
      <c r="B669" s="231"/>
      <c r="C669" s="124"/>
      <c r="D669" s="124"/>
      <c r="E669" s="124"/>
      <c r="F669" s="124"/>
      <c r="G669" s="124"/>
      <c r="H669" s="124"/>
      <c r="I669" s="232"/>
      <c r="J669" s="232"/>
      <c r="K669" s="232"/>
      <c r="L669" s="232"/>
      <c r="M669" s="232"/>
      <c r="N669" s="232"/>
      <c r="O669" s="232"/>
      <c r="P669" s="232"/>
      <c r="Q669" s="232"/>
      <c r="R669" s="232"/>
    </row>
    <row r="670" spans="1:18">
      <c r="A670" s="124"/>
      <c r="B670" s="231"/>
      <c r="C670" s="124"/>
      <c r="D670" s="124"/>
      <c r="E670" s="124"/>
      <c r="F670" s="124"/>
      <c r="G670" s="124"/>
      <c r="H670" s="124"/>
      <c r="I670" s="232"/>
      <c r="J670" s="232"/>
      <c r="K670" s="232"/>
      <c r="L670" s="232"/>
      <c r="M670" s="232"/>
      <c r="N670" s="232"/>
      <c r="O670" s="232"/>
      <c r="P670" s="232"/>
      <c r="Q670" s="232"/>
      <c r="R670" s="232"/>
    </row>
    <row r="671" spans="1:18">
      <c r="A671" s="124"/>
      <c r="B671" s="231"/>
      <c r="C671" s="124"/>
      <c r="D671" s="124"/>
      <c r="E671" s="124"/>
      <c r="F671" s="124"/>
      <c r="G671" s="124"/>
      <c r="H671" s="124"/>
      <c r="I671" s="232"/>
      <c r="J671" s="232"/>
      <c r="K671" s="232"/>
      <c r="L671" s="232"/>
      <c r="M671" s="232"/>
      <c r="N671" s="232"/>
      <c r="O671" s="232"/>
      <c r="P671" s="232"/>
      <c r="Q671" s="232"/>
      <c r="R671" s="232"/>
    </row>
    <row r="672" spans="1:18">
      <c r="A672" s="124"/>
      <c r="B672" s="231"/>
      <c r="C672" s="124"/>
      <c r="D672" s="124"/>
      <c r="E672" s="124"/>
      <c r="F672" s="124"/>
      <c r="G672" s="124"/>
      <c r="H672" s="124"/>
      <c r="I672" s="232"/>
      <c r="J672" s="232"/>
      <c r="K672" s="232"/>
      <c r="L672" s="232"/>
      <c r="M672" s="232"/>
      <c r="N672" s="232"/>
      <c r="O672" s="232"/>
      <c r="P672" s="232"/>
      <c r="Q672" s="232"/>
      <c r="R672" s="232"/>
    </row>
    <row r="673" spans="1:18">
      <c r="A673" s="124"/>
      <c r="B673" s="231"/>
      <c r="C673" s="124"/>
      <c r="D673" s="124"/>
      <c r="E673" s="124"/>
      <c r="F673" s="124"/>
      <c r="G673" s="124"/>
      <c r="H673" s="124"/>
      <c r="I673" s="232"/>
      <c r="J673" s="232"/>
      <c r="K673" s="232"/>
      <c r="L673" s="232"/>
      <c r="M673" s="232"/>
      <c r="N673" s="232"/>
      <c r="O673" s="232"/>
      <c r="P673" s="232"/>
      <c r="Q673" s="232"/>
      <c r="R673" s="232"/>
    </row>
    <row r="674" spans="1:18">
      <c r="A674" s="124"/>
      <c r="B674" s="231"/>
      <c r="C674" s="124"/>
      <c r="D674" s="124"/>
      <c r="E674" s="124"/>
      <c r="F674" s="124"/>
      <c r="G674" s="124"/>
      <c r="H674" s="124"/>
      <c r="I674" s="232"/>
      <c r="J674" s="232"/>
      <c r="K674" s="232"/>
      <c r="L674" s="232"/>
      <c r="M674" s="232"/>
      <c r="N674" s="232"/>
      <c r="O674" s="232"/>
      <c r="P674" s="232"/>
      <c r="Q674" s="232"/>
      <c r="R674" s="232"/>
    </row>
    <row r="675" spans="1:18">
      <c r="A675" s="124"/>
      <c r="B675" s="231"/>
      <c r="C675" s="124"/>
      <c r="D675" s="124"/>
      <c r="E675" s="124"/>
      <c r="F675" s="124"/>
      <c r="G675" s="124"/>
      <c r="H675" s="124"/>
      <c r="I675" s="232"/>
      <c r="J675" s="232"/>
      <c r="K675" s="232"/>
      <c r="L675" s="232"/>
      <c r="M675" s="232"/>
      <c r="N675" s="232"/>
      <c r="O675" s="232"/>
      <c r="P675" s="232"/>
      <c r="Q675" s="232"/>
      <c r="R675" s="232"/>
    </row>
    <row r="676" spans="1:18">
      <c r="A676" s="124"/>
      <c r="B676" s="231"/>
      <c r="C676" s="124"/>
      <c r="D676" s="124"/>
      <c r="E676" s="124"/>
      <c r="F676" s="124"/>
      <c r="G676" s="124"/>
      <c r="H676" s="124"/>
      <c r="I676" s="232"/>
      <c r="J676" s="232"/>
      <c r="K676" s="232"/>
      <c r="L676" s="232"/>
      <c r="M676" s="232"/>
      <c r="N676" s="232"/>
      <c r="O676" s="232"/>
      <c r="P676" s="232"/>
      <c r="Q676" s="232"/>
      <c r="R676" s="232"/>
    </row>
    <row r="677" spans="1:18">
      <c r="A677" s="124"/>
      <c r="B677" s="231"/>
      <c r="C677" s="124"/>
      <c r="D677" s="124"/>
      <c r="E677" s="124"/>
      <c r="F677" s="124"/>
      <c r="G677" s="124"/>
      <c r="H677" s="124"/>
      <c r="I677" s="232"/>
      <c r="J677" s="232"/>
      <c r="K677" s="232"/>
      <c r="L677" s="232"/>
      <c r="M677" s="232"/>
      <c r="N677" s="232"/>
      <c r="O677" s="232"/>
      <c r="P677" s="232"/>
      <c r="Q677" s="232"/>
      <c r="R677" s="232"/>
    </row>
    <row r="678" spans="1:18">
      <c r="A678" s="124"/>
      <c r="B678" s="231"/>
      <c r="C678" s="124"/>
      <c r="D678" s="124"/>
      <c r="E678" s="124"/>
      <c r="F678" s="124"/>
      <c r="G678" s="124"/>
      <c r="H678" s="124"/>
      <c r="I678" s="232"/>
      <c r="J678" s="232"/>
      <c r="K678" s="232"/>
      <c r="L678" s="232"/>
      <c r="M678" s="232"/>
      <c r="N678" s="232"/>
      <c r="O678" s="232"/>
      <c r="P678" s="232"/>
      <c r="Q678" s="232"/>
      <c r="R678" s="232"/>
    </row>
    <row r="679" spans="1:18">
      <c r="A679" s="124"/>
      <c r="B679" s="231"/>
      <c r="C679" s="124"/>
      <c r="D679" s="124"/>
      <c r="E679" s="124"/>
      <c r="F679" s="124"/>
      <c r="G679" s="124"/>
      <c r="H679" s="124"/>
      <c r="I679" s="232"/>
      <c r="J679" s="232"/>
      <c r="K679" s="232"/>
      <c r="L679" s="232"/>
      <c r="M679" s="232"/>
      <c r="N679" s="232"/>
      <c r="O679" s="232"/>
      <c r="P679" s="232"/>
      <c r="Q679" s="232"/>
      <c r="R679" s="232"/>
    </row>
    <row r="680" spans="1:18">
      <c r="A680" s="124"/>
      <c r="B680" s="231"/>
      <c r="C680" s="124"/>
      <c r="D680" s="124"/>
      <c r="E680" s="124"/>
      <c r="F680" s="124"/>
      <c r="G680" s="124"/>
      <c r="H680" s="124"/>
      <c r="I680" s="232"/>
      <c r="J680" s="232"/>
      <c r="K680" s="232"/>
      <c r="L680" s="232"/>
      <c r="M680" s="232"/>
      <c r="N680" s="232"/>
      <c r="O680" s="232"/>
      <c r="P680" s="232"/>
      <c r="Q680" s="232"/>
      <c r="R680" s="232"/>
    </row>
    <row r="681" spans="1:18">
      <c r="A681" s="124"/>
      <c r="B681" s="231"/>
      <c r="C681" s="124"/>
      <c r="D681" s="124"/>
      <c r="E681" s="124"/>
      <c r="F681" s="124"/>
      <c r="G681" s="124"/>
      <c r="H681" s="124"/>
      <c r="I681" s="232"/>
      <c r="J681" s="232"/>
      <c r="K681" s="232"/>
      <c r="L681" s="232"/>
      <c r="M681" s="232"/>
      <c r="N681" s="232"/>
      <c r="O681" s="232"/>
      <c r="P681" s="232"/>
      <c r="Q681" s="232"/>
      <c r="R681" s="232"/>
    </row>
    <row r="682" spans="1:18">
      <c r="A682" s="124"/>
      <c r="B682" s="231"/>
      <c r="C682" s="124"/>
      <c r="D682" s="124"/>
      <c r="E682" s="124"/>
      <c r="F682" s="124"/>
      <c r="G682" s="124"/>
      <c r="H682" s="124"/>
      <c r="I682" s="232"/>
      <c r="J682" s="232"/>
      <c r="K682" s="232"/>
      <c r="L682" s="232"/>
      <c r="M682" s="232"/>
      <c r="N682" s="232"/>
      <c r="O682" s="232"/>
      <c r="P682" s="232"/>
      <c r="Q682" s="232"/>
      <c r="R682" s="232"/>
    </row>
    <row r="683" spans="1:18">
      <c r="A683" s="124"/>
      <c r="B683" s="231"/>
      <c r="C683" s="124"/>
      <c r="D683" s="124"/>
      <c r="E683" s="124"/>
      <c r="F683" s="124"/>
      <c r="G683" s="124"/>
      <c r="H683" s="124"/>
      <c r="I683" s="232"/>
      <c r="J683" s="232"/>
      <c r="K683" s="232"/>
      <c r="L683" s="232"/>
      <c r="M683" s="232"/>
      <c r="N683" s="232"/>
      <c r="O683" s="232"/>
      <c r="P683" s="232"/>
      <c r="Q683" s="232"/>
      <c r="R683" s="232"/>
    </row>
    <row r="684" spans="1:18">
      <c r="A684" s="124"/>
      <c r="B684" s="231"/>
      <c r="C684" s="124"/>
      <c r="D684" s="124"/>
      <c r="E684" s="124"/>
      <c r="F684" s="124"/>
      <c r="G684" s="124"/>
      <c r="H684" s="124"/>
      <c r="I684" s="232"/>
      <c r="J684" s="232"/>
      <c r="K684" s="232"/>
      <c r="L684" s="232"/>
      <c r="M684" s="232"/>
      <c r="N684" s="232"/>
      <c r="O684" s="232"/>
      <c r="P684" s="232"/>
      <c r="Q684" s="232"/>
      <c r="R684" s="232"/>
    </row>
    <row r="685" spans="1:18">
      <c r="A685" s="124"/>
      <c r="B685" s="231"/>
      <c r="C685" s="124"/>
      <c r="D685" s="124"/>
      <c r="E685" s="124"/>
      <c r="F685" s="124"/>
      <c r="G685" s="124"/>
      <c r="H685" s="124"/>
      <c r="I685" s="232"/>
      <c r="J685" s="232"/>
      <c r="K685" s="232"/>
      <c r="L685" s="232"/>
      <c r="M685" s="232"/>
      <c r="N685" s="232"/>
      <c r="O685" s="232"/>
      <c r="P685" s="232"/>
      <c r="Q685" s="232"/>
      <c r="R685" s="232"/>
    </row>
    <row r="686" spans="1:18">
      <c r="A686" s="124"/>
      <c r="B686" s="231"/>
      <c r="C686" s="124"/>
      <c r="D686" s="124"/>
      <c r="E686" s="124"/>
      <c r="F686" s="124"/>
      <c r="G686" s="124"/>
      <c r="H686" s="124"/>
      <c r="I686" s="232"/>
      <c r="J686" s="232"/>
      <c r="K686" s="232"/>
      <c r="L686" s="232"/>
      <c r="M686" s="232"/>
      <c r="N686" s="232"/>
      <c r="O686" s="232"/>
      <c r="P686" s="232"/>
      <c r="Q686" s="232"/>
      <c r="R686" s="232"/>
    </row>
    <row r="687" spans="1:18">
      <c r="A687" s="124"/>
      <c r="B687" s="231"/>
      <c r="C687" s="124"/>
      <c r="D687" s="124"/>
      <c r="E687" s="124"/>
      <c r="F687" s="124"/>
      <c r="G687" s="124"/>
      <c r="H687" s="124"/>
      <c r="I687" s="232"/>
      <c r="J687" s="232"/>
      <c r="K687" s="232"/>
      <c r="L687" s="232"/>
      <c r="M687" s="232"/>
      <c r="N687" s="232"/>
      <c r="O687" s="232"/>
      <c r="P687" s="232"/>
      <c r="Q687" s="232"/>
      <c r="R687" s="232"/>
    </row>
    <row r="688" spans="1:18">
      <c r="A688" s="124"/>
      <c r="B688" s="231"/>
      <c r="C688" s="124"/>
      <c r="D688" s="124"/>
      <c r="E688" s="124"/>
      <c r="F688" s="124"/>
      <c r="G688" s="124"/>
      <c r="H688" s="124"/>
      <c r="I688" s="232"/>
      <c r="J688" s="232"/>
      <c r="K688" s="232"/>
      <c r="L688" s="232"/>
      <c r="M688" s="232"/>
      <c r="N688" s="232"/>
      <c r="O688" s="232"/>
      <c r="P688" s="232"/>
      <c r="Q688" s="232"/>
      <c r="R688" s="232"/>
    </row>
    <row r="689" spans="1:18">
      <c r="A689" s="124"/>
      <c r="B689" s="231"/>
      <c r="C689" s="124"/>
      <c r="D689" s="124"/>
      <c r="E689" s="124"/>
      <c r="F689" s="124"/>
      <c r="G689" s="124"/>
      <c r="H689" s="124"/>
      <c r="I689" s="232"/>
      <c r="J689" s="232"/>
      <c r="K689" s="232"/>
      <c r="L689" s="232"/>
      <c r="M689" s="232"/>
      <c r="N689" s="232"/>
      <c r="O689" s="232"/>
      <c r="P689" s="232"/>
      <c r="Q689" s="232"/>
      <c r="R689" s="232"/>
    </row>
    <row r="690" spans="1:18">
      <c r="A690" s="124"/>
      <c r="B690" s="231"/>
      <c r="C690" s="124"/>
      <c r="D690" s="124"/>
      <c r="E690" s="124"/>
      <c r="F690" s="124"/>
      <c r="G690" s="124"/>
      <c r="H690" s="124"/>
      <c r="I690" s="232"/>
      <c r="J690" s="232"/>
      <c r="K690" s="232"/>
      <c r="L690" s="232"/>
      <c r="M690" s="232"/>
      <c r="N690" s="232"/>
      <c r="O690" s="232"/>
      <c r="P690" s="232"/>
      <c r="Q690" s="232"/>
      <c r="R690" s="232"/>
    </row>
    <row r="691" spans="1:18">
      <c r="A691" s="124"/>
      <c r="B691" s="231"/>
      <c r="C691" s="124"/>
      <c r="D691" s="124"/>
      <c r="E691" s="124"/>
      <c r="F691" s="124"/>
      <c r="G691" s="124"/>
      <c r="H691" s="124"/>
      <c r="I691" s="232"/>
      <c r="J691" s="232"/>
      <c r="K691" s="232"/>
      <c r="L691" s="232"/>
      <c r="M691" s="232"/>
      <c r="N691" s="232"/>
      <c r="O691" s="232"/>
      <c r="P691" s="232"/>
      <c r="Q691" s="232"/>
      <c r="R691" s="232"/>
    </row>
    <row r="692" spans="1:18">
      <c r="A692" s="124"/>
      <c r="B692" s="231"/>
      <c r="C692" s="124"/>
      <c r="D692" s="124"/>
      <c r="E692" s="124"/>
      <c r="F692" s="124"/>
      <c r="G692" s="124"/>
      <c r="H692" s="124"/>
      <c r="I692" s="232"/>
      <c r="J692" s="232"/>
      <c r="K692" s="232"/>
      <c r="L692" s="232"/>
      <c r="M692" s="232"/>
      <c r="N692" s="232"/>
      <c r="O692" s="232"/>
      <c r="P692" s="232"/>
      <c r="Q692" s="232"/>
      <c r="R692" s="232"/>
    </row>
    <row r="693" spans="1:18">
      <c r="A693" s="124"/>
      <c r="B693" s="231"/>
      <c r="C693" s="124"/>
      <c r="D693" s="124"/>
      <c r="E693" s="124"/>
      <c r="F693" s="124"/>
      <c r="G693" s="124"/>
      <c r="H693" s="124"/>
      <c r="I693" s="232"/>
      <c r="J693" s="232"/>
      <c r="K693" s="232"/>
      <c r="L693" s="232"/>
      <c r="M693" s="232"/>
      <c r="N693" s="232"/>
      <c r="O693" s="232"/>
      <c r="P693" s="232"/>
      <c r="Q693" s="232"/>
      <c r="R693" s="232"/>
    </row>
    <row r="694" spans="1:18">
      <c r="A694" s="124"/>
      <c r="B694" s="231"/>
      <c r="C694" s="124"/>
      <c r="D694" s="124"/>
      <c r="E694" s="124"/>
      <c r="F694" s="124"/>
      <c r="G694" s="124"/>
      <c r="H694" s="124"/>
      <c r="I694" s="232"/>
      <c r="J694" s="232"/>
      <c r="K694" s="232"/>
      <c r="L694" s="232"/>
      <c r="M694" s="232"/>
      <c r="N694" s="232"/>
      <c r="O694" s="232"/>
      <c r="P694" s="232"/>
      <c r="Q694" s="232"/>
      <c r="R694" s="232"/>
    </row>
    <row r="695" spans="1:18">
      <c r="A695" s="124"/>
      <c r="B695" s="231"/>
      <c r="C695" s="124"/>
      <c r="D695" s="124"/>
      <c r="E695" s="124"/>
      <c r="F695" s="124"/>
      <c r="G695" s="124"/>
      <c r="H695" s="124"/>
      <c r="I695" s="232"/>
      <c r="J695" s="232"/>
      <c r="K695" s="232"/>
      <c r="L695" s="232"/>
      <c r="M695" s="232"/>
      <c r="N695" s="232"/>
      <c r="O695" s="232"/>
      <c r="P695" s="232"/>
      <c r="Q695" s="232"/>
      <c r="R695" s="232"/>
    </row>
    <row r="696" spans="1:18">
      <c r="A696" s="124"/>
      <c r="B696" s="231"/>
      <c r="C696" s="124"/>
      <c r="D696" s="124"/>
      <c r="E696" s="124"/>
      <c r="F696" s="124"/>
      <c r="G696" s="124"/>
      <c r="H696" s="124"/>
      <c r="I696" s="232"/>
      <c r="J696" s="232"/>
      <c r="K696" s="232"/>
      <c r="L696" s="232"/>
      <c r="M696" s="232"/>
      <c r="N696" s="232"/>
      <c r="O696" s="232"/>
      <c r="P696" s="232"/>
      <c r="Q696" s="232"/>
      <c r="R696" s="232"/>
    </row>
    <row r="697" spans="1:18">
      <c r="A697" s="124"/>
      <c r="B697" s="231"/>
      <c r="C697" s="124"/>
      <c r="D697" s="124"/>
      <c r="E697" s="124"/>
      <c r="F697" s="124"/>
      <c r="G697" s="124"/>
      <c r="H697" s="124"/>
      <c r="I697" s="232"/>
      <c r="J697" s="232"/>
      <c r="K697" s="232"/>
      <c r="L697" s="232"/>
      <c r="M697" s="232"/>
      <c r="N697" s="232"/>
      <c r="O697" s="232"/>
      <c r="P697" s="232"/>
      <c r="Q697" s="232"/>
      <c r="R697" s="232"/>
    </row>
    <row r="698" spans="1:18">
      <c r="A698" s="124"/>
      <c r="B698" s="231"/>
      <c r="C698" s="124"/>
      <c r="D698" s="124"/>
      <c r="E698" s="124"/>
      <c r="F698" s="124"/>
      <c r="G698" s="124"/>
      <c r="H698" s="124"/>
      <c r="I698" s="232"/>
      <c r="J698" s="232"/>
      <c r="K698" s="232"/>
      <c r="L698" s="232"/>
      <c r="M698" s="232"/>
      <c r="N698" s="232"/>
      <c r="O698" s="232"/>
      <c r="P698" s="232"/>
      <c r="Q698" s="232"/>
      <c r="R698" s="232"/>
    </row>
    <row r="699" spans="1:18">
      <c r="A699" s="124"/>
      <c r="B699" s="231"/>
      <c r="C699" s="124"/>
      <c r="D699" s="124"/>
      <c r="E699" s="124"/>
      <c r="F699" s="124"/>
      <c r="G699" s="124"/>
      <c r="H699" s="124"/>
      <c r="I699" s="232"/>
      <c r="J699" s="232"/>
      <c r="K699" s="232"/>
      <c r="L699" s="232"/>
      <c r="M699" s="232"/>
      <c r="N699" s="232"/>
      <c r="O699" s="232"/>
      <c r="P699" s="232"/>
      <c r="Q699" s="232"/>
      <c r="R699" s="232"/>
    </row>
    <row r="700" spans="1:18">
      <c r="A700" s="124"/>
      <c r="B700" s="231"/>
      <c r="C700" s="124"/>
      <c r="D700" s="124"/>
      <c r="E700" s="124"/>
      <c r="F700" s="124"/>
      <c r="G700" s="124"/>
      <c r="H700" s="124"/>
      <c r="I700" s="232"/>
      <c r="J700" s="232"/>
      <c r="K700" s="232"/>
      <c r="L700" s="232"/>
      <c r="M700" s="232"/>
      <c r="N700" s="232"/>
      <c r="O700" s="232"/>
      <c r="P700" s="232"/>
      <c r="Q700" s="232"/>
      <c r="R700" s="232"/>
    </row>
    <row r="701" spans="1:18">
      <c r="A701" s="124"/>
      <c r="B701" s="231"/>
      <c r="C701" s="124"/>
      <c r="D701" s="124"/>
      <c r="E701" s="124"/>
      <c r="F701" s="124"/>
      <c r="G701" s="124"/>
      <c r="H701" s="124"/>
      <c r="I701" s="232"/>
      <c r="J701" s="232"/>
      <c r="K701" s="232"/>
      <c r="L701" s="232"/>
      <c r="M701" s="232"/>
      <c r="N701" s="232"/>
      <c r="O701" s="232"/>
      <c r="P701" s="232"/>
      <c r="Q701" s="232"/>
      <c r="R701" s="232"/>
    </row>
    <row r="702" spans="1:18">
      <c r="A702" s="124"/>
      <c r="B702" s="231"/>
      <c r="C702" s="124"/>
      <c r="D702" s="124"/>
      <c r="E702" s="124"/>
      <c r="F702" s="124"/>
      <c r="G702" s="124"/>
      <c r="H702" s="124"/>
      <c r="I702" s="232"/>
      <c r="J702" s="232"/>
      <c r="K702" s="232"/>
      <c r="L702" s="232"/>
      <c r="M702" s="232"/>
      <c r="N702" s="232"/>
      <c r="O702" s="232"/>
      <c r="P702" s="232"/>
      <c r="Q702" s="232"/>
      <c r="R702" s="232"/>
    </row>
    <row r="703" spans="1:18">
      <c r="A703" s="124"/>
      <c r="B703" s="231"/>
      <c r="C703" s="124"/>
      <c r="D703" s="124"/>
      <c r="E703" s="124"/>
      <c r="F703" s="124"/>
      <c r="G703" s="124"/>
      <c r="H703" s="124"/>
      <c r="I703" s="232"/>
      <c r="J703" s="232"/>
      <c r="K703" s="232"/>
      <c r="L703" s="232"/>
      <c r="M703" s="232"/>
      <c r="N703" s="232"/>
      <c r="O703" s="232"/>
      <c r="P703" s="232"/>
      <c r="Q703" s="232"/>
      <c r="R703" s="232"/>
    </row>
    <row r="704" spans="1:18">
      <c r="A704" s="124"/>
      <c r="B704" s="231"/>
      <c r="C704" s="124"/>
      <c r="D704" s="124"/>
      <c r="E704" s="124"/>
      <c r="F704" s="124"/>
      <c r="G704" s="124"/>
      <c r="H704" s="124"/>
      <c r="I704" s="232"/>
      <c r="J704" s="232"/>
      <c r="K704" s="232"/>
      <c r="L704" s="232"/>
      <c r="M704" s="232"/>
      <c r="N704" s="232"/>
      <c r="O704" s="232"/>
      <c r="P704" s="232"/>
      <c r="Q704" s="232"/>
      <c r="R704" s="232"/>
    </row>
    <row r="705" spans="1:18">
      <c r="A705" s="124"/>
      <c r="B705" s="231"/>
      <c r="C705" s="124"/>
      <c r="D705" s="124"/>
      <c r="E705" s="124"/>
      <c r="F705" s="124"/>
      <c r="G705" s="124"/>
      <c r="H705" s="124"/>
      <c r="I705" s="232"/>
      <c r="J705" s="232"/>
      <c r="K705" s="232"/>
      <c r="L705" s="232"/>
      <c r="M705" s="232"/>
      <c r="N705" s="232"/>
      <c r="O705" s="232"/>
      <c r="P705" s="232"/>
      <c r="Q705" s="232"/>
      <c r="R705" s="232"/>
    </row>
    <row r="706" spans="1:18">
      <c r="A706" s="124"/>
      <c r="B706" s="231"/>
      <c r="C706" s="124"/>
      <c r="D706" s="124"/>
      <c r="E706" s="124"/>
      <c r="F706" s="124"/>
      <c r="G706" s="124"/>
      <c r="H706" s="124"/>
      <c r="I706" s="232"/>
      <c r="J706" s="232"/>
      <c r="K706" s="232"/>
      <c r="L706" s="232"/>
      <c r="M706" s="232"/>
      <c r="N706" s="232"/>
      <c r="O706" s="232"/>
      <c r="P706" s="232"/>
      <c r="Q706" s="232"/>
      <c r="R706" s="232"/>
    </row>
    <row r="707" spans="1:18">
      <c r="A707" s="124"/>
      <c r="B707" s="231"/>
      <c r="C707" s="124"/>
      <c r="D707" s="124"/>
      <c r="E707" s="124"/>
      <c r="F707" s="124"/>
      <c r="G707" s="124"/>
      <c r="H707" s="124"/>
      <c r="I707" s="232"/>
      <c r="J707" s="232"/>
      <c r="K707" s="232"/>
      <c r="L707" s="232"/>
      <c r="M707" s="232"/>
      <c r="N707" s="232"/>
      <c r="O707" s="232"/>
      <c r="P707" s="232"/>
      <c r="Q707" s="232"/>
      <c r="R707" s="232"/>
    </row>
    <row r="708" spans="1:18">
      <c r="A708" s="124"/>
      <c r="B708" s="231"/>
      <c r="C708" s="124"/>
      <c r="D708" s="124"/>
      <c r="E708" s="124"/>
      <c r="F708" s="124"/>
      <c r="G708" s="124"/>
      <c r="H708" s="124"/>
      <c r="I708" s="232"/>
      <c r="J708" s="232"/>
      <c r="K708" s="232"/>
      <c r="L708" s="232"/>
      <c r="M708" s="232"/>
      <c r="N708" s="232"/>
      <c r="O708" s="232"/>
      <c r="P708" s="232"/>
      <c r="Q708" s="232"/>
      <c r="R708" s="232"/>
    </row>
    <row r="709" spans="1:18">
      <c r="A709" s="124"/>
      <c r="B709" s="231"/>
      <c r="C709" s="124"/>
      <c r="D709" s="124"/>
      <c r="E709" s="124"/>
      <c r="F709" s="124"/>
      <c r="G709" s="124"/>
      <c r="H709" s="124"/>
      <c r="I709" s="232"/>
      <c r="J709" s="232"/>
      <c r="K709" s="232"/>
      <c r="L709" s="232"/>
      <c r="M709" s="232"/>
      <c r="N709" s="232"/>
      <c r="O709" s="232"/>
      <c r="P709" s="232"/>
      <c r="Q709" s="232"/>
      <c r="R709" s="232"/>
    </row>
    <row r="710" spans="1:18">
      <c r="A710" s="124"/>
      <c r="B710" s="231"/>
      <c r="C710" s="124"/>
      <c r="D710" s="124"/>
      <c r="E710" s="124"/>
      <c r="F710" s="124"/>
      <c r="G710" s="124"/>
      <c r="H710" s="124"/>
      <c r="I710" s="232"/>
      <c r="J710" s="232"/>
      <c r="K710" s="232"/>
      <c r="L710" s="232"/>
      <c r="M710" s="232"/>
      <c r="N710" s="232"/>
      <c r="O710" s="232"/>
      <c r="P710" s="232"/>
      <c r="Q710" s="232"/>
      <c r="R710" s="232"/>
    </row>
    <row r="711" spans="1:18">
      <c r="A711" s="124"/>
      <c r="B711" s="231"/>
      <c r="C711" s="124"/>
      <c r="D711" s="124"/>
      <c r="E711" s="124"/>
      <c r="F711" s="124"/>
      <c r="G711" s="124"/>
      <c r="H711" s="124"/>
      <c r="I711" s="232"/>
      <c r="J711" s="232"/>
      <c r="K711" s="232"/>
      <c r="L711" s="232"/>
      <c r="M711" s="232"/>
      <c r="N711" s="232"/>
      <c r="O711" s="232"/>
      <c r="P711" s="232"/>
      <c r="Q711" s="232"/>
      <c r="R711" s="232"/>
    </row>
    <row r="712" spans="1:18">
      <c r="A712" s="124"/>
      <c r="B712" s="231"/>
      <c r="C712" s="124"/>
      <c r="D712" s="124"/>
      <c r="E712" s="124"/>
      <c r="F712" s="124"/>
      <c r="G712" s="124"/>
      <c r="H712" s="124"/>
      <c r="I712" s="232"/>
      <c r="J712" s="232"/>
      <c r="K712" s="232"/>
      <c r="L712" s="232"/>
      <c r="M712" s="232"/>
      <c r="N712" s="232"/>
      <c r="O712" s="232"/>
      <c r="P712" s="232"/>
      <c r="Q712" s="232"/>
      <c r="R712" s="232"/>
    </row>
    <row r="713" spans="1:18">
      <c r="A713" s="124"/>
      <c r="B713" s="231"/>
      <c r="C713" s="124"/>
      <c r="D713" s="124"/>
      <c r="E713" s="124"/>
      <c r="F713" s="124"/>
      <c r="G713" s="124"/>
      <c r="H713" s="124"/>
      <c r="I713" s="232"/>
      <c r="J713" s="232"/>
      <c r="K713" s="232"/>
      <c r="L713" s="232"/>
      <c r="M713" s="232"/>
      <c r="N713" s="232"/>
      <c r="O713" s="232"/>
      <c r="P713" s="232"/>
      <c r="Q713" s="232"/>
      <c r="R713" s="232"/>
    </row>
    <row r="714" spans="1:18">
      <c r="A714" s="124"/>
      <c r="B714" s="231"/>
      <c r="C714" s="124"/>
      <c r="D714" s="124"/>
      <c r="E714" s="124"/>
      <c r="F714" s="124"/>
      <c r="G714" s="124"/>
      <c r="H714" s="124"/>
      <c r="I714" s="232"/>
      <c r="J714" s="232"/>
      <c r="K714" s="232"/>
      <c r="L714" s="232"/>
      <c r="M714" s="232"/>
      <c r="N714" s="232"/>
      <c r="O714" s="232"/>
      <c r="P714" s="232"/>
      <c r="Q714" s="232"/>
      <c r="R714" s="232"/>
    </row>
    <row r="715" spans="1:18">
      <c r="A715" s="124"/>
      <c r="B715" s="231"/>
      <c r="C715" s="124"/>
      <c r="D715" s="124"/>
      <c r="E715" s="124"/>
      <c r="F715" s="124"/>
      <c r="G715" s="124"/>
      <c r="H715" s="124"/>
      <c r="I715" s="232"/>
      <c r="J715" s="232"/>
      <c r="K715" s="232"/>
      <c r="L715" s="232"/>
      <c r="M715" s="232"/>
      <c r="N715" s="232"/>
      <c r="O715" s="232"/>
      <c r="P715" s="232"/>
      <c r="Q715" s="232"/>
      <c r="R715" s="232"/>
    </row>
    <row r="716" spans="1:18">
      <c r="A716" s="124"/>
      <c r="B716" s="231"/>
      <c r="C716" s="124"/>
      <c r="D716" s="124"/>
      <c r="E716" s="124"/>
      <c r="F716" s="124"/>
      <c r="G716" s="124"/>
      <c r="H716" s="124"/>
      <c r="I716" s="232"/>
      <c r="J716" s="232"/>
      <c r="K716" s="232"/>
      <c r="L716" s="232"/>
      <c r="M716" s="232"/>
      <c r="N716" s="232"/>
      <c r="O716" s="232"/>
      <c r="P716" s="232"/>
      <c r="Q716" s="232"/>
      <c r="R716" s="232"/>
    </row>
    <row r="717" spans="1:18">
      <c r="A717" s="124"/>
      <c r="B717" s="231"/>
      <c r="C717" s="124"/>
      <c r="D717" s="124"/>
      <c r="E717" s="124"/>
      <c r="F717" s="124"/>
      <c r="G717" s="124"/>
      <c r="H717" s="124"/>
      <c r="I717" s="232"/>
      <c r="J717" s="232"/>
      <c r="K717" s="232"/>
      <c r="L717" s="232"/>
      <c r="M717" s="232"/>
      <c r="N717" s="232"/>
      <c r="O717" s="232"/>
      <c r="P717" s="232"/>
      <c r="Q717" s="232"/>
      <c r="R717" s="232"/>
    </row>
    <row r="718" spans="1:18">
      <c r="A718" s="124"/>
      <c r="B718" s="231"/>
      <c r="C718" s="124"/>
      <c r="D718" s="124"/>
      <c r="E718" s="124"/>
      <c r="F718" s="124"/>
      <c r="G718" s="124"/>
      <c r="H718" s="124"/>
      <c r="I718" s="232"/>
      <c r="J718" s="232"/>
      <c r="K718" s="232"/>
      <c r="L718" s="232"/>
      <c r="M718" s="232"/>
      <c r="N718" s="232"/>
      <c r="O718" s="232"/>
      <c r="P718" s="232"/>
      <c r="Q718" s="232"/>
      <c r="R718" s="232"/>
    </row>
    <row r="719" spans="1:18">
      <c r="A719" s="124"/>
      <c r="B719" s="231"/>
      <c r="C719" s="124"/>
      <c r="D719" s="124"/>
      <c r="E719" s="124"/>
      <c r="F719" s="124"/>
      <c r="G719" s="124"/>
      <c r="H719" s="124"/>
      <c r="I719" s="232"/>
      <c r="J719" s="232"/>
      <c r="K719" s="232"/>
      <c r="L719" s="232"/>
      <c r="M719" s="232"/>
      <c r="N719" s="232"/>
      <c r="O719" s="232"/>
      <c r="P719" s="232"/>
      <c r="Q719" s="232"/>
      <c r="R719" s="232"/>
    </row>
    <row r="720" spans="1:18">
      <c r="A720" s="124"/>
      <c r="B720" s="231"/>
      <c r="C720" s="124"/>
      <c r="D720" s="124"/>
      <c r="E720" s="231"/>
      <c r="F720" s="124"/>
      <c r="G720" s="124"/>
      <c r="H720" s="124"/>
      <c r="I720" s="232"/>
      <c r="J720" s="232"/>
      <c r="K720" s="232"/>
      <c r="L720" s="232"/>
      <c r="M720" s="232"/>
      <c r="N720" s="232"/>
      <c r="O720" s="232"/>
      <c r="P720" s="232"/>
      <c r="Q720" s="232"/>
      <c r="R720" s="232"/>
    </row>
    <row r="721" spans="1:18">
      <c r="A721" s="124"/>
      <c r="B721" s="231"/>
      <c r="C721" s="124"/>
      <c r="D721" s="124"/>
      <c r="E721" s="231"/>
      <c r="F721" s="124"/>
      <c r="G721" s="124"/>
      <c r="H721" s="124"/>
      <c r="I721" s="232"/>
      <c r="J721" s="232"/>
      <c r="K721" s="232"/>
      <c r="L721" s="232"/>
      <c r="M721" s="232"/>
      <c r="N721" s="232"/>
      <c r="O721" s="232"/>
      <c r="P721" s="232"/>
      <c r="Q721" s="232"/>
      <c r="R721" s="232"/>
    </row>
    <row r="722" spans="1:18">
      <c r="A722" s="124"/>
      <c r="B722" s="231"/>
      <c r="C722" s="124"/>
      <c r="D722" s="124"/>
      <c r="E722" s="231"/>
      <c r="F722" s="124"/>
      <c r="G722" s="124"/>
      <c r="H722" s="124"/>
      <c r="I722" s="232"/>
      <c r="J722" s="232"/>
      <c r="K722" s="232"/>
      <c r="L722" s="232"/>
      <c r="M722" s="232"/>
      <c r="N722" s="232"/>
      <c r="O722" s="232"/>
      <c r="P722" s="232"/>
      <c r="Q722" s="232"/>
      <c r="R722" s="232"/>
    </row>
    <row r="723" spans="1:18">
      <c r="A723" s="124"/>
      <c r="B723" s="231"/>
      <c r="C723" s="124"/>
      <c r="D723" s="124"/>
      <c r="E723" s="231"/>
      <c r="F723" s="124"/>
      <c r="G723" s="124"/>
      <c r="H723" s="124"/>
      <c r="I723" s="232"/>
      <c r="J723" s="232"/>
      <c r="K723" s="232"/>
      <c r="L723" s="232"/>
      <c r="M723" s="232"/>
      <c r="N723" s="232"/>
      <c r="O723" s="232"/>
      <c r="P723" s="232"/>
      <c r="Q723" s="232"/>
      <c r="R723" s="232"/>
    </row>
    <row r="724" spans="1:18">
      <c r="A724" s="124"/>
      <c r="B724" s="231"/>
      <c r="C724" s="124"/>
      <c r="D724" s="124"/>
      <c r="E724" s="231"/>
      <c r="F724" s="124"/>
      <c r="G724" s="124"/>
      <c r="H724" s="124"/>
      <c r="I724" s="232"/>
      <c r="J724" s="232"/>
      <c r="K724" s="232"/>
      <c r="L724" s="232"/>
      <c r="M724" s="232"/>
      <c r="N724" s="232"/>
      <c r="O724" s="232"/>
      <c r="P724" s="232"/>
      <c r="Q724" s="232"/>
      <c r="R724" s="232"/>
    </row>
    <row r="725" spans="1:18">
      <c r="A725" s="124"/>
      <c r="B725" s="231"/>
      <c r="C725" s="124"/>
      <c r="D725" s="124"/>
      <c r="E725" s="231"/>
      <c r="F725" s="124"/>
      <c r="G725" s="124"/>
      <c r="H725" s="124"/>
      <c r="I725" s="232"/>
      <c r="J725" s="232"/>
      <c r="K725" s="232"/>
      <c r="L725" s="232"/>
      <c r="M725" s="232"/>
      <c r="N725" s="232"/>
      <c r="O725" s="232"/>
      <c r="P725" s="232"/>
      <c r="Q725" s="232"/>
      <c r="R725" s="232"/>
    </row>
    <row r="726" spans="1:18">
      <c r="A726" s="124"/>
      <c r="B726" s="231"/>
      <c r="C726" s="124"/>
      <c r="D726" s="124"/>
      <c r="E726" s="231"/>
      <c r="F726" s="124"/>
      <c r="G726" s="124"/>
      <c r="H726" s="124"/>
      <c r="I726" s="232"/>
      <c r="J726" s="232"/>
      <c r="K726" s="232"/>
      <c r="L726" s="232"/>
      <c r="M726" s="232"/>
      <c r="N726" s="232"/>
      <c r="O726" s="232"/>
      <c r="P726" s="232"/>
      <c r="Q726" s="232"/>
      <c r="R726" s="232"/>
    </row>
    <row r="727" spans="1:18">
      <c r="A727" s="124"/>
      <c r="B727" s="231"/>
      <c r="C727" s="124"/>
      <c r="D727" s="124"/>
      <c r="E727" s="231"/>
      <c r="F727" s="124"/>
      <c r="G727" s="124"/>
      <c r="H727" s="124"/>
      <c r="I727" s="232"/>
      <c r="J727" s="232"/>
      <c r="K727" s="232"/>
      <c r="L727" s="232"/>
      <c r="M727" s="232"/>
      <c r="N727" s="232"/>
      <c r="O727" s="232"/>
      <c r="P727" s="232"/>
      <c r="Q727" s="232"/>
      <c r="R727" s="232"/>
    </row>
    <row r="728" spans="1:18">
      <c r="A728" s="124"/>
      <c r="B728" s="231"/>
      <c r="C728" s="124"/>
      <c r="D728" s="124"/>
      <c r="E728" s="231"/>
      <c r="F728" s="124"/>
      <c r="G728" s="124"/>
      <c r="H728" s="124"/>
      <c r="I728" s="232"/>
      <c r="J728" s="232"/>
      <c r="K728" s="232"/>
      <c r="L728" s="232"/>
      <c r="M728" s="232"/>
      <c r="N728" s="232"/>
      <c r="O728" s="232"/>
      <c r="P728" s="232"/>
      <c r="Q728" s="232"/>
      <c r="R728" s="232"/>
    </row>
    <row r="729" spans="1:18">
      <c r="A729" s="124"/>
      <c r="B729" s="231"/>
      <c r="C729" s="124"/>
      <c r="D729" s="124"/>
      <c r="E729" s="231"/>
      <c r="F729" s="124"/>
      <c r="G729" s="124"/>
      <c r="H729" s="124"/>
      <c r="I729" s="232"/>
      <c r="J729" s="232"/>
      <c r="K729" s="232"/>
      <c r="L729" s="232"/>
      <c r="M729" s="232"/>
      <c r="N729" s="232"/>
      <c r="O729" s="232"/>
      <c r="P729" s="232"/>
      <c r="Q729" s="232"/>
      <c r="R729" s="232"/>
    </row>
    <row r="730" spans="1:18">
      <c r="A730" s="124"/>
      <c r="B730" s="231"/>
      <c r="C730" s="124"/>
      <c r="D730" s="124"/>
      <c r="E730" s="231"/>
      <c r="F730" s="124"/>
      <c r="G730" s="124"/>
      <c r="H730" s="124"/>
      <c r="I730" s="232"/>
      <c r="J730" s="232"/>
      <c r="K730" s="232"/>
      <c r="L730" s="232"/>
      <c r="M730" s="232"/>
      <c r="N730" s="232"/>
      <c r="O730" s="232"/>
      <c r="P730" s="232"/>
      <c r="Q730" s="232"/>
      <c r="R730" s="232"/>
    </row>
    <row r="731" spans="1:18">
      <c r="A731" s="124"/>
      <c r="B731" s="231"/>
      <c r="C731" s="124"/>
      <c r="D731" s="124"/>
      <c r="E731" s="231"/>
      <c r="F731" s="124"/>
      <c r="G731" s="124"/>
      <c r="H731" s="124"/>
      <c r="I731" s="232"/>
      <c r="J731" s="232"/>
      <c r="K731" s="232"/>
      <c r="L731" s="232"/>
      <c r="M731" s="232"/>
      <c r="N731" s="232"/>
      <c r="O731" s="232"/>
      <c r="P731" s="232"/>
      <c r="Q731" s="232"/>
      <c r="R731" s="232"/>
    </row>
    <row r="732" spans="1:18">
      <c r="A732" s="124"/>
      <c r="B732" s="231"/>
      <c r="C732" s="124"/>
      <c r="D732" s="124"/>
      <c r="E732" s="231"/>
      <c r="F732" s="124"/>
      <c r="G732" s="124"/>
      <c r="H732" s="124"/>
      <c r="I732" s="232"/>
      <c r="J732" s="232"/>
      <c r="K732" s="232"/>
      <c r="L732" s="232"/>
      <c r="M732" s="232"/>
      <c r="N732" s="232"/>
      <c r="O732" s="232"/>
      <c r="P732" s="232"/>
      <c r="Q732" s="232"/>
      <c r="R732" s="232"/>
    </row>
    <row r="733" spans="1:18">
      <c r="A733" s="124"/>
      <c r="B733" s="231"/>
      <c r="C733" s="124"/>
      <c r="D733" s="124"/>
      <c r="E733" s="231"/>
      <c r="F733" s="124"/>
      <c r="G733" s="124"/>
      <c r="H733" s="124"/>
      <c r="I733" s="232"/>
      <c r="J733" s="232"/>
      <c r="K733" s="232"/>
      <c r="L733" s="232"/>
      <c r="M733" s="232"/>
      <c r="N733" s="232"/>
      <c r="O733" s="232"/>
      <c r="P733" s="232"/>
      <c r="Q733" s="232"/>
      <c r="R733" s="232"/>
    </row>
    <row r="734" spans="1:18">
      <c r="A734" s="124"/>
      <c r="B734" s="231"/>
      <c r="C734" s="124"/>
      <c r="D734" s="124"/>
      <c r="E734" s="231"/>
      <c r="F734" s="124"/>
      <c r="G734" s="124"/>
      <c r="H734" s="124"/>
      <c r="I734" s="232"/>
      <c r="J734" s="232"/>
      <c r="K734" s="232"/>
      <c r="L734" s="232"/>
      <c r="M734" s="232"/>
      <c r="N734" s="232"/>
      <c r="O734" s="232"/>
      <c r="P734" s="232"/>
      <c r="Q734" s="232"/>
      <c r="R734" s="232"/>
    </row>
    <row r="735" spans="1:18">
      <c r="A735" s="124"/>
      <c r="B735" s="231"/>
      <c r="C735" s="124"/>
      <c r="D735" s="124"/>
      <c r="E735" s="231"/>
      <c r="F735" s="124"/>
      <c r="G735" s="124"/>
      <c r="H735" s="124"/>
      <c r="I735" s="232"/>
      <c r="J735" s="232"/>
      <c r="K735" s="232"/>
      <c r="L735" s="232"/>
      <c r="M735" s="232"/>
      <c r="N735" s="232"/>
      <c r="O735" s="232"/>
      <c r="P735" s="232"/>
      <c r="Q735" s="232"/>
      <c r="R735" s="232"/>
    </row>
    <row r="736" spans="1:18">
      <c r="A736" s="124"/>
      <c r="B736" s="231"/>
      <c r="C736" s="124"/>
      <c r="D736" s="124"/>
      <c r="E736" s="124"/>
      <c r="F736" s="124"/>
      <c r="G736" s="124"/>
      <c r="H736" s="124"/>
      <c r="I736" s="232"/>
      <c r="J736" s="232"/>
      <c r="K736" s="232"/>
      <c r="L736" s="232"/>
      <c r="M736" s="232"/>
      <c r="N736" s="232"/>
      <c r="O736" s="232"/>
      <c r="P736" s="232"/>
      <c r="Q736" s="232"/>
      <c r="R736" s="232"/>
    </row>
    <row r="737" spans="1:18">
      <c r="A737" s="124"/>
      <c r="B737" s="231"/>
      <c r="C737" s="124"/>
      <c r="D737" s="124"/>
      <c r="E737" s="124"/>
      <c r="F737" s="124"/>
      <c r="G737" s="124"/>
      <c r="H737" s="124"/>
      <c r="I737" s="232"/>
      <c r="J737" s="232"/>
      <c r="K737" s="232"/>
      <c r="L737" s="232"/>
      <c r="M737" s="232"/>
      <c r="N737" s="232"/>
      <c r="O737" s="232"/>
      <c r="P737" s="232"/>
      <c r="Q737" s="232"/>
      <c r="R737" s="232"/>
    </row>
    <row r="738" spans="1:18">
      <c r="A738" s="124"/>
      <c r="B738" s="231"/>
      <c r="C738" s="124"/>
      <c r="D738" s="124"/>
      <c r="E738" s="124"/>
      <c r="F738" s="124"/>
      <c r="G738" s="124"/>
      <c r="H738" s="124"/>
      <c r="I738" s="232"/>
      <c r="J738" s="232"/>
      <c r="K738" s="232"/>
      <c r="L738" s="232"/>
      <c r="M738" s="232"/>
      <c r="N738" s="232"/>
      <c r="O738" s="232"/>
      <c r="P738" s="232"/>
      <c r="Q738" s="232"/>
      <c r="R738" s="232"/>
    </row>
    <row r="739" spans="1:18">
      <c r="A739" s="124"/>
      <c r="B739" s="231"/>
      <c r="C739" s="124"/>
      <c r="D739" s="124"/>
      <c r="E739" s="124"/>
      <c r="F739" s="124"/>
      <c r="G739" s="124"/>
      <c r="H739" s="124"/>
      <c r="I739" s="232"/>
      <c r="J739" s="232"/>
      <c r="K739" s="232"/>
      <c r="L739" s="232"/>
      <c r="M739" s="232"/>
      <c r="N739" s="232"/>
      <c r="O739" s="232"/>
      <c r="P739" s="232"/>
      <c r="Q739" s="232"/>
      <c r="R739" s="232"/>
    </row>
    <row r="740" spans="1:18">
      <c r="A740" s="124"/>
      <c r="B740" s="231"/>
      <c r="C740" s="124"/>
      <c r="D740" s="124"/>
      <c r="E740" s="124"/>
      <c r="F740" s="124"/>
      <c r="G740" s="124"/>
      <c r="H740" s="124"/>
      <c r="I740" s="232"/>
      <c r="J740" s="232"/>
      <c r="K740" s="232"/>
      <c r="L740" s="232"/>
      <c r="M740" s="232"/>
      <c r="N740" s="232"/>
      <c r="O740" s="232"/>
      <c r="P740" s="232"/>
      <c r="Q740" s="232"/>
      <c r="R740" s="232"/>
    </row>
    <row r="741" spans="1:18">
      <c r="A741" s="124"/>
      <c r="B741" s="231"/>
      <c r="C741" s="124"/>
      <c r="D741" s="124"/>
      <c r="E741" s="124"/>
      <c r="F741" s="124"/>
      <c r="G741" s="124"/>
      <c r="H741" s="124"/>
      <c r="I741" s="232"/>
      <c r="J741" s="232"/>
      <c r="K741" s="232"/>
      <c r="L741" s="232"/>
      <c r="M741" s="232"/>
      <c r="N741" s="232"/>
      <c r="O741" s="232"/>
      <c r="P741" s="232"/>
      <c r="Q741" s="232"/>
      <c r="R741" s="232"/>
    </row>
    <row r="742" spans="1:18">
      <c r="A742" s="124"/>
      <c r="B742" s="231"/>
      <c r="C742" s="124"/>
      <c r="D742" s="124"/>
      <c r="E742" s="124"/>
      <c r="F742" s="124"/>
      <c r="G742" s="124"/>
      <c r="H742" s="124"/>
      <c r="I742" s="232"/>
      <c r="J742" s="232"/>
      <c r="K742" s="232"/>
      <c r="L742" s="232"/>
      <c r="M742" s="232"/>
      <c r="N742" s="232"/>
      <c r="O742" s="232"/>
      <c r="P742" s="232"/>
      <c r="Q742" s="232"/>
      <c r="R742" s="232"/>
    </row>
    <row r="743" spans="1:18">
      <c r="A743" s="124"/>
      <c r="B743" s="231"/>
      <c r="C743" s="124"/>
      <c r="D743" s="124"/>
      <c r="E743" s="124"/>
      <c r="F743" s="124"/>
      <c r="G743" s="124"/>
      <c r="H743" s="124"/>
      <c r="I743" s="232"/>
      <c r="J743" s="232"/>
      <c r="K743" s="232"/>
      <c r="L743" s="232"/>
      <c r="M743" s="232"/>
      <c r="N743" s="232"/>
      <c r="O743" s="232"/>
      <c r="P743" s="232"/>
      <c r="Q743" s="232"/>
      <c r="R743" s="232"/>
    </row>
    <row r="744" spans="1:18">
      <c r="A744" s="124"/>
      <c r="B744" s="231"/>
      <c r="C744" s="124"/>
      <c r="D744" s="124"/>
      <c r="E744" s="124"/>
      <c r="F744" s="124"/>
      <c r="G744" s="124"/>
      <c r="H744" s="124"/>
      <c r="I744" s="232"/>
      <c r="J744" s="232"/>
      <c r="K744" s="232"/>
      <c r="L744" s="232"/>
      <c r="M744" s="232"/>
      <c r="N744" s="232"/>
      <c r="O744" s="232"/>
      <c r="P744" s="232"/>
      <c r="Q744" s="232"/>
      <c r="R744" s="232"/>
    </row>
    <row r="745" spans="1:18">
      <c r="A745" s="124"/>
      <c r="B745" s="231"/>
      <c r="C745" s="124"/>
      <c r="D745" s="124"/>
      <c r="E745" s="124"/>
      <c r="F745" s="124"/>
      <c r="G745" s="124"/>
      <c r="H745" s="124"/>
      <c r="I745" s="232"/>
      <c r="J745" s="232"/>
      <c r="K745" s="232"/>
      <c r="L745" s="232"/>
      <c r="M745" s="232"/>
      <c r="N745" s="232"/>
      <c r="O745" s="232"/>
      <c r="P745" s="232"/>
      <c r="Q745" s="232"/>
      <c r="R745" s="232"/>
    </row>
    <row r="746" spans="1:18">
      <c r="A746" s="124"/>
      <c r="B746" s="231"/>
      <c r="C746" s="124"/>
      <c r="D746" s="124"/>
      <c r="E746" s="124"/>
      <c r="F746" s="124"/>
      <c r="G746" s="124"/>
      <c r="H746" s="124"/>
      <c r="I746" s="232"/>
      <c r="J746" s="232"/>
      <c r="K746" s="232"/>
      <c r="L746" s="232"/>
      <c r="M746" s="232"/>
      <c r="N746" s="232"/>
      <c r="O746" s="232"/>
      <c r="P746" s="232"/>
      <c r="Q746" s="232"/>
      <c r="R746" s="232"/>
    </row>
    <row r="747" spans="1:18">
      <c r="A747" s="124"/>
      <c r="B747" s="231"/>
      <c r="C747" s="124"/>
      <c r="D747" s="124"/>
      <c r="E747" s="124"/>
      <c r="F747" s="124"/>
      <c r="G747" s="124"/>
      <c r="H747" s="124"/>
      <c r="I747" s="232"/>
      <c r="J747" s="232"/>
      <c r="K747" s="232"/>
      <c r="L747" s="232"/>
      <c r="M747" s="232"/>
      <c r="N747" s="232"/>
      <c r="O747" s="232"/>
      <c r="P747" s="232"/>
      <c r="Q747" s="232"/>
      <c r="R747" s="232"/>
    </row>
    <row r="748" spans="1:18">
      <c r="A748" s="124"/>
      <c r="B748" s="231"/>
      <c r="C748" s="124"/>
      <c r="D748" s="124"/>
      <c r="E748" s="124"/>
      <c r="F748" s="124"/>
      <c r="G748" s="124"/>
      <c r="H748" s="124"/>
      <c r="I748" s="232"/>
      <c r="J748" s="232"/>
      <c r="K748" s="232"/>
      <c r="L748" s="232"/>
      <c r="M748" s="232"/>
      <c r="N748" s="232"/>
      <c r="O748" s="232"/>
      <c r="P748" s="232"/>
      <c r="Q748" s="232"/>
      <c r="R748" s="232"/>
    </row>
    <row r="749" spans="1:18">
      <c r="A749" s="124"/>
      <c r="B749" s="231"/>
      <c r="C749" s="124"/>
      <c r="D749" s="124"/>
      <c r="E749" s="124"/>
      <c r="F749" s="124"/>
      <c r="G749" s="124"/>
      <c r="H749" s="124"/>
      <c r="I749" s="232"/>
      <c r="J749" s="232"/>
      <c r="K749" s="232"/>
      <c r="L749" s="232"/>
      <c r="M749" s="232"/>
      <c r="N749" s="232"/>
      <c r="O749" s="232"/>
      <c r="P749" s="232"/>
      <c r="Q749" s="232"/>
      <c r="R749" s="232"/>
    </row>
    <row r="750" spans="1:18">
      <c r="A750" s="124"/>
      <c r="B750" s="231"/>
      <c r="C750" s="124"/>
      <c r="D750" s="124"/>
      <c r="E750" s="124"/>
      <c r="F750" s="124"/>
      <c r="G750" s="124"/>
      <c r="H750" s="124"/>
      <c r="I750" s="232"/>
      <c r="J750" s="232"/>
      <c r="K750" s="232"/>
      <c r="L750" s="232"/>
      <c r="M750" s="232"/>
      <c r="N750" s="232"/>
      <c r="O750" s="232"/>
      <c r="P750" s="232"/>
      <c r="Q750" s="232"/>
      <c r="R750" s="232"/>
    </row>
    <row r="751" spans="1:18">
      <c r="A751" s="124"/>
      <c r="B751" s="231"/>
      <c r="C751" s="124"/>
      <c r="D751" s="124"/>
      <c r="E751" s="124"/>
      <c r="F751" s="124"/>
      <c r="G751" s="124"/>
      <c r="H751" s="124"/>
      <c r="I751" s="232"/>
      <c r="J751" s="232"/>
      <c r="K751" s="232"/>
      <c r="L751" s="232"/>
      <c r="M751" s="232"/>
      <c r="N751" s="232"/>
      <c r="O751" s="232"/>
      <c r="P751" s="232"/>
      <c r="Q751" s="232"/>
      <c r="R751" s="232"/>
    </row>
    <row r="752" spans="1:18">
      <c r="A752" s="124"/>
      <c r="B752" s="231"/>
      <c r="C752" s="124"/>
      <c r="D752" s="124"/>
      <c r="E752" s="124"/>
      <c r="F752" s="124"/>
      <c r="G752" s="124"/>
      <c r="H752" s="124"/>
      <c r="I752" s="232"/>
      <c r="J752" s="232"/>
      <c r="K752" s="232"/>
      <c r="L752" s="232"/>
      <c r="M752" s="232"/>
      <c r="N752" s="232"/>
      <c r="O752" s="232"/>
      <c r="P752" s="232"/>
      <c r="Q752" s="232"/>
      <c r="R752" s="232"/>
    </row>
    <row r="753" spans="1:18">
      <c r="A753" s="124"/>
      <c r="B753" s="231"/>
      <c r="C753" s="124"/>
      <c r="D753" s="124"/>
      <c r="E753" s="124"/>
      <c r="F753" s="124"/>
      <c r="G753" s="124"/>
      <c r="H753" s="124"/>
      <c r="I753" s="232"/>
      <c r="J753" s="232"/>
      <c r="K753" s="232"/>
      <c r="L753" s="232"/>
      <c r="M753" s="232"/>
      <c r="N753" s="232"/>
      <c r="O753" s="232"/>
      <c r="P753" s="232"/>
      <c r="Q753" s="232"/>
      <c r="R753" s="232"/>
    </row>
    <row r="754" spans="1:18">
      <c r="A754" s="124"/>
      <c r="B754" s="231"/>
      <c r="C754" s="124"/>
      <c r="D754" s="124"/>
      <c r="E754" s="124"/>
      <c r="F754" s="124"/>
      <c r="G754" s="124"/>
      <c r="H754" s="124"/>
      <c r="I754" s="232"/>
      <c r="J754" s="232"/>
      <c r="K754" s="232"/>
      <c r="L754" s="232"/>
      <c r="M754" s="232"/>
      <c r="N754" s="232"/>
      <c r="O754" s="232"/>
      <c r="P754" s="232"/>
      <c r="Q754" s="232"/>
      <c r="R754" s="232"/>
    </row>
    <row r="755" spans="1:18">
      <c r="A755" s="124"/>
      <c r="B755" s="231"/>
      <c r="C755" s="124"/>
      <c r="D755" s="124"/>
      <c r="E755" s="124"/>
      <c r="F755" s="124"/>
      <c r="G755" s="124"/>
      <c r="H755" s="124"/>
      <c r="I755" s="232"/>
      <c r="J755" s="232"/>
      <c r="K755" s="232"/>
      <c r="L755" s="232"/>
      <c r="M755" s="232"/>
      <c r="N755" s="232"/>
      <c r="O755" s="232"/>
      <c r="P755" s="232"/>
      <c r="Q755" s="232"/>
      <c r="R755" s="232"/>
    </row>
    <row r="756" spans="1:18">
      <c r="A756" s="124"/>
      <c r="B756" s="231"/>
      <c r="C756" s="124"/>
      <c r="D756" s="124"/>
      <c r="E756" s="124"/>
      <c r="F756" s="124"/>
      <c r="G756" s="124"/>
      <c r="H756" s="124"/>
      <c r="I756" s="232"/>
      <c r="J756" s="232"/>
      <c r="K756" s="232"/>
      <c r="L756" s="232"/>
      <c r="M756" s="232"/>
      <c r="N756" s="232"/>
      <c r="O756" s="232"/>
      <c r="P756" s="232"/>
      <c r="Q756" s="232"/>
      <c r="R756" s="232"/>
    </row>
    <row r="757" spans="1:18">
      <c r="A757" s="124"/>
      <c r="B757" s="231"/>
      <c r="C757" s="124"/>
      <c r="D757" s="124"/>
      <c r="E757" s="124"/>
      <c r="F757" s="124"/>
      <c r="G757" s="124"/>
      <c r="H757" s="124"/>
      <c r="I757" s="232"/>
      <c r="J757" s="232"/>
      <c r="K757" s="232"/>
      <c r="L757" s="232"/>
      <c r="M757" s="232"/>
      <c r="N757" s="232"/>
      <c r="O757" s="232"/>
      <c r="P757" s="232"/>
      <c r="Q757" s="232"/>
      <c r="R757" s="232"/>
    </row>
    <row r="758" spans="1:18">
      <c r="A758" s="124"/>
      <c r="B758" s="231"/>
      <c r="C758" s="124"/>
      <c r="D758" s="124"/>
      <c r="E758" s="124"/>
      <c r="F758" s="124"/>
      <c r="G758" s="124"/>
      <c r="H758" s="124"/>
      <c r="I758" s="232"/>
      <c r="J758" s="232"/>
      <c r="K758" s="232"/>
      <c r="L758" s="232"/>
      <c r="M758" s="232"/>
      <c r="N758" s="232"/>
      <c r="O758" s="232"/>
      <c r="P758" s="232"/>
      <c r="Q758" s="232"/>
      <c r="R758" s="232"/>
    </row>
    <row r="759" spans="1:18">
      <c r="A759" s="124"/>
      <c r="B759" s="231"/>
      <c r="C759" s="124"/>
      <c r="D759" s="124"/>
      <c r="E759" s="124"/>
      <c r="F759" s="124"/>
      <c r="G759" s="124"/>
      <c r="H759" s="124"/>
      <c r="I759" s="232"/>
      <c r="J759" s="232"/>
      <c r="K759" s="232"/>
      <c r="L759" s="232"/>
      <c r="M759" s="232"/>
      <c r="N759" s="232"/>
      <c r="O759" s="232"/>
      <c r="P759" s="232"/>
      <c r="Q759" s="232"/>
      <c r="R759" s="232"/>
    </row>
    <row r="760" spans="1:18">
      <c r="A760" s="124"/>
      <c r="B760" s="231"/>
      <c r="C760" s="124"/>
      <c r="D760" s="124"/>
      <c r="E760" s="124"/>
      <c r="F760" s="124"/>
      <c r="G760" s="124"/>
      <c r="H760" s="124"/>
      <c r="I760" s="232"/>
      <c r="J760" s="232"/>
      <c r="K760" s="232"/>
      <c r="L760" s="232"/>
      <c r="M760" s="232"/>
      <c r="N760" s="232"/>
      <c r="O760" s="232"/>
      <c r="P760" s="232"/>
      <c r="Q760" s="232"/>
      <c r="R760" s="232"/>
    </row>
    <row r="761" spans="1:18">
      <c r="A761" s="124"/>
      <c r="B761" s="231"/>
      <c r="C761" s="124"/>
      <c r="D761" s="124"/>
      <c r="E761" s="124"/>
      <c r="F761" s="124"/>
      <c r="G761" s="124"/>
      <c r="H761" s="124"/>
      <c r="I761" s="232"/>
      <c r="J761" s="232"/>
      <c r="K761" s="232"/>
      <c r="L761" s="232"/>
      <c r="M761" s="232"/>
      <c r="N761" s="232"/>
      <c r="O761" s="232"/>
      <c r="P761" s="232"/>
      <c r="Q761" s="232"/>
      <c r="R761" s="232"/>
    </row>
    <row r="762" spans="1:18">
      <c r="A762" s="124"/>
      <c r="B762" s="231"/>
      <c r="C762" s="124"/>
      <c r="D762" s="124"/>
      <c r="E762" s="124"/>
      <c r="F762" s="124"/>
      <c r="G762" s="124"/>
      <c r="H762" s="124"/>
      <c r="I762" s="232"/>
      <c r="J762" s="232"/>
      <c r="K762" s="232"/>
      <c r="L762" s="232"/>
      <c r="M762" s="232"/>
      <c r="N762" s="232"/>
      <c r="O762" s="232"/>
      <c r="P762" s="232"/>
      <c r="Q762" s="232"/>
      <c r="R762" s="232"/>
    </row>
    <row r="763" spans="1:18">
      <c r="A763" s="124"/>
      <c r="B763" s="231"/>
      <c r="C763" s="124"/>
      <c r="D763" s="124"/>
      <c r="E763" s="124"/>
      <c r="F763" s="124"/>
      <c r="G763" s="124"/>
      <c r="H763" s="124"/>
      <c r="I763" s="232"/>
      <c r="J763" s="232"/>
      <c r="K763" s="232"/>
      <c r="L763" s="232"/>
      <c r="M763" s="232"/>
      <c r="N763" s="232"/>
      <c r="O763" s="232"/>
      <c r="P763" s="232"/>
      <c r="Q763" s="232"/>
      <c r="R763" s="232"/>
    </row>
    <row r="764" spans="1:18">
      <c r="A764" s="124"/>
      <c r="B764" s="231"/>
      <c r="C764" s="124"/>
      <c r="D764" s="124"/>
      <c r="E764" s="124"/>
      <c r="F764" s="124"/>
      <c r="G764" s="124"/>
      <c r="H764" s="124"/>
      <c r="I764" s="232"/>
      <c r="J764" s="232"/>
      <c r="K764" s="232"/>
      <c r="L764" s="232"/>
      <c r="M764" s="232"/>
      <c r="N764" s="232"/>
      <c r="O764" s="232"/>
      <c r="P764" s="232"/>
      <c r="Q764" s="232"/>
      <c r="R764" s="232"/>
    </row>
    <row r="765" spans="1:18">
      <c r="A765" s="124"/>
      <c r="B765" s="231"/>
      <c r="C765" s="124"/>
      <c r="D765" s="124"/>
      <c r="E765" s="124"/>
      <c r="F765" s="124"/>
      <c r="G765" s="124"/>
      <c r="H765" s="124"/>
      <c r="I765" s="232"/>
      <c r="J765" s="232"/>
      <c r="K765" s="232"/>
      <c r="L765" s="232"/>
      <c r="M765" s="232"/>
      <c r="N765" s="232"/>
      <c r="O765" s="232"/>
      <c r="P765" s="232"/>
      <c r="Q765" s="232"/>
      <c r="R765" s="232"/>
    </row>
    <row r="766" spans="1:18">
      <c r="A766" s="124"/>
      <c r="B766" s="231"/>
      <c r="C766" s="124"/>
      <c r="D766" s="124"/>
      <c r="E766" s="124"/>
      <c r="F766" s="124"/>
      <c r="G766" s="124"/>
      <c r="H766" s="124"/>
      <c r="I766" s="232"/>
      <c r="J766" s="232"/>
      <c r="K766" s="232"/>
      <c r="L766" s="232"/>
      <c r="M766" s="232"/>
      <c r="N766" s="232"/>
      <c r="O766" s="232"/>
      <c r="P766" s="232"/>
      <c r="Q766" s="232"/>
      <c r="R766" s="232"/>
    </row>
    <row r="767" spans="1:18">
      <c r="A767" s="124"/>
      <c r="B767" s="231"/>
      <c r="C767" s="124"/>
      <c r="D767" s="124"/>
      <c r="E767" s="124"/>
      <c r="F767" s="124"/>
      <c r="G767" s="124"/>
      <c r="H767" s="124"/>
      <c r="I767" s="232"/>
      <c r="J767" s="232"/>
      <c r="K767" s="232"/>
      <c r="L767" s="232"/>
      <c r="M767" s="232"/>
      <c r="N767" s="232"/>
      <c r="O767" s="232"/>
      <c r="P767" s="232"/>
      <c r="Q767" s="232"/>
      <c r="R767" s="232"/>
    </row>
    <row r="768" spans="1:18">
      <c r="A768" s="124"/>
      <c r="B768" s="231"/>
      <c r="C768" s="124"/>
      <c r="D768" s="124"/>
      <c r="E768" s="124"/>
      <c r="F768" s="124"/>
      <c r="G768" s="124"/>
      <c r="H768" s="124"/>
      <c r="I768" s="232"/>
      <c r="J768" s="232"/>
      <c r="K768" s="232"/>
      <c r="L768" s="232"/>
      <c r="M768" s="232"/>
      <c r="N768" s="232"/>
      <c r="O768" s="232"/>
      <c r="P768" s="232"/>
      <c r="Q768" s="232"/>
      <c r="R768" s="232"/>
    </row>
    <row r="769" spans="1:18">
      <c r="A769" s="124"/>
      <c r="B769" s="231"/>
      <c r="C769" s="124"/>
      <c r="D769" s="124"/>
      <c r="E769" s="124"/>
      <c r="F769" s="124"/>
      <c r="G769" s="124"/>
      <c r="H769" s="124"/>
      <c r="I769" s="232"/>
      <c r="J769" s="232"/>
      <c r="K769" s="232"/>
      <c r="L769" s="232"/>
      <c r="M769" s="232"/>
      <c r="N769" s="232"/>
      <c r="O769" s="232"/>
      <c r="P769" s="232"/>
      <c r="Q769" s="232"/>
      <c r="R769" s="232"/>
    </row>
    <row r="770" spans="1:18">
      <c r="A770" s="124"/>
      <c r="B770" s="231"/>
      <c r="C770" s="124"/>
      <c r="D770" s="124"/>
      <c r="E770" s="124"/>
      <c r="F770" s="124"/>
      <c r="G770" s="124"/>
      <c r="H770" s="124"/>
      <c r="I770" s="232"/>
      <c r="J770" s="232"/>
      <c r="K770" s="232"/>
      <c r="L770" s="232"/>
      <c r="M770" s="232"/>
      <c r="N770" s="232"/>
      <c r="O770" s="232"/>
      <c r="P770" s="232"/>
      <c r="Q770" s="232"/>
      <c r="R770" s="232"/>
    </row>
    <row r="771" spans="1:18">
      <c r="A771" s="124"/>
      <c r="B771" s="231"/>
      <c r="C771" s="124"/>
      <c r="D771" s="124"/>
      <c r="E771" s="124"/>
      <c r="F771" s="124"/>
      <c r="G771" s="124"/>
      <c r="H771" s="124"/>
      <c r="I771" s="232"/>
      <c r="J771" s="232"/>
      <c r="K771" s="232"/>
      <c r="L771" s="232"/>
      <c r="M771" s="232"/>
      <c r="N771" s="232"/>
      <c r="O771" s="232"/>
      <c r="P771" s="232"/>
      <c r="Q771" s="232"/>
      <c r="R771" s="232"/>
    </row>
    <row r="772" spans="1:18">
      <c r="A772" s="124"/>
      <c r="B772" s="231"/>
      <c r="C772" s="124"/>
      <c r="D772" s="124"/>
      <c r="E772" s="124"/>
      <c r="F772" s="124"/>
      <c r="G772" s="124"/>
      <c r="H772" s="124"/>
      <c r="I772" s="232"/>
      <c r="J772" s="232"/>
      <c r="K772" s="232"/>
      <c r="L772" s="232"/>
      <c r="M772" s="232"/>
      <c r="N772" s="232"/>
      <c r="O772" s="232"/>
      <c r="P772" s="232"/>
      <c r="Q772" s="232"/>
      <c r="R772" s="232"/>
    </row>
    <row r="773" spans="1:18">
      <c r="A773" s="124"/>
      <c r="B773" s="231"/>
      <c r="C773" s="124"/>
      <c r="D773" s="124"/>
      <c r="E773" s="124"/>
      <c r="F773" s="124"/>
      <c r="G773" s="124"/>
      <c r="H773" s="124"/>
      <c r="I773" s="232"/>
      <c r="J773" s="232"/>
      <c r="K773" s="232"/>
      <c r="L773" s="232"/>
      <c r="M773" s="232"/>
      <c r="N773" s="232"/>
      <c r="O773" s="232"/>
      <c r="P773" s="232"/>
      <c r="Q773" s="232"/>
      <c r="R773" s="232"/>
    </row>
    <row r="774" spans="1:18">
      <c r="A774" s="124"/>
      <c r="B774" s="231"/>
      <c r="C774" s="124"/>
      <c r="D774" s="124"/>
      <c r="E774" s="124"/>
      <c r="F774" s="124"/>
      <c r="G774" s="124"/>
      <c r="H774" s="124"/>
      <c r="I774" s="232"/>
      <c r="J774" s="232"/>
      <c r="K774" s="232"/>
      <c r="L774" s="232"/>
      <c r="M774" s="232"/>
      <c r="N774" s="232"/>
      <c r="O774" s="232"/>
      <c r="P774" s="232"/>
      <c r="Q774" s="232"/>
      <c r="R774" s="232"/>
    </row>
    <row r="775" spans="1:18">
      <c r="A775" s="124"/>
      <c r="B775" s="231"/>
      <c r="C775" s="124"/>
      <c r="D775" s="124"/>
      <c r="E775" s="124"/>
      <c r="F775" s="124"/>
      <c r="G775" s="124"/>
      <c r="H775" s="124"/>
      <c r="I775" s="232"/>
      <c r="J775" s="232"/>
      <c r="K775" s="232"/>
      <c r="L775" s="232"/>
      <c r="M775" s="232"/>
      <c r="N775" s="232"/>
      <c r="O775" s="232"/>
      <c r="P775" s="232"/>
      <c r="Q775" s="232"/>
      <c r="R775" s="232"/>
    </row>
    <row r="776" spans="1:18">
      <c r="A776" s="124"/>
      <c r="B776" s="231"/>
      <c r="C776" s="124"/>
      <c r="D776" s="124"/>
      <c r="E776" s="124"/>
      <c r="F776" s="124"/>
      <c r="G776" s="124"/>
      <c r="H776" s="124"/>
      <c r="I776" s="232"/>
      <c r="J776" s="232"/>
      <c r="K776" s="232"/>
      <c r="L776" s="232"/>
      <c r="M776" s="232"/>
      <c r="N776" s="232"/>
      <c r="O776" s="232"/>
      <c r="P776" s="232"/>
      <c r="Q776" s="232"/>
      <c r="R776" s="232"/>
    </row>
    <row r="777" spans="1:18">
      <c r="A777" s="124"/>
      <c r="B777" s="231"/>
      <c r="C777" s="124"/>
      <c r="D777" s="124"/>
      <c r="E777" s="124"/>
      <c r="F777" s="124"/>
      <c r="G777" s="124"/>
      <c r="H777" s="124"/>
      <c r="I777" s="232"/>
      <c r="J777" s="232"/>
      <c r="K777" s="232"/>
      <c r="L777" s="232"/>
      <c r="M777" s="232"/>
      <c r="N777" s="232"/>
      <c r="O777" s="232"/>
      <c r="P777" s="232"/>
      <c r="Q777" s="232"/>
      <c r="R777" s="232"/>
    </row>
    <row r="778" spans="1:18">
      <c r="A778" s="124"/>
      <c r="B778" s="231"/>
      <c r="C778" s="124"/>
      <c r="D778" s="124"/>
      <c r="E778" s="124"/>
      <c r="F778" s="124"/>
      <c r="G778" s="124"/>
      <c r="H778" s="124"/>
      <c r="I778" s="232"/>
      <c r="J778" s="232"/>
      <c r="K778" s="232"/>
      <c r="L778" s="232"/>
      <c r="M778" s="232"/>
      <c r="N778" s="232"/>
      <c r="O778" s="232"/>
      <c r="P778" s="232"/>
      <c r="Q778" s="232"/>
      <c r="R778" s="232"/>
    </row>
    <row r="779" spans="1:18">
      <c r="A779" s="124"/>
      <c r="B779" s="231"/>
      <c r="C779" s="124"/>
      <c r="D779" s="124"/>
      <c r="E779" s="124"/>
      <c r="F779" s="124"/>
      <c r="G779" s="124"/>
      <c r="H779" s="124"/>
      <c r="I779" s="232"/>
      <c r="J779" s="232"/>
      <c r="K779" s="232"/>
      <c r="L779" s="232"/>
      <c r="M779" s="232"/>
      <c r="N779" s="232"/>
      <c r="O779" s="232"/>
      <c r="P779" s="232"/>
      <c r="Q779" s="232"/>
      <c r="R779" s="232"/>
    </row>
    <row r="780" spans="1:18">
      <c r="A780" s="124"/>
      <c r="B780" s="231"/>
      <c r="C780" s="124"/>
      <c r="D780" s="124"/>
      <c r="E780" s="124"/>
      <c r="F780" s="124"/>
      <c r="G780" s="124"/>
      <c r="H780" s="124"/>
      <c r="I780" s="232"/>
      <c r="J780" s="232"/>
      <c r="K780" s="232"/>
      <c r="L780" s="232"/>
      <c r="M780" s="232"/>
      <c r="N780" s="232"/>
      <c r="O780" s="232"/>
      <c r="P780" s="232"/>
      <c r="Q780" s="232"/>
      <c r="R780" s="232"/>
    </row>
    <row r="781" spans="1:18">
      <c r="A781" s="124"/>
      <c r="B781" s="231"/>
      <c r="C781" s="124"/>
      <c r="D781" s="124"/>
      <c r="E781" s="124"/>
      <c r="F781" s="124"/>
      <c r="G781" s="124"/>
      <c r="H781" s="124"/>
      <c r="I781" s="232"/>
      <c r="J781" s="232"/>
      <c r="K781" s="232"/>
      <c r="L781" s="232"/>
      <c r="M781" s="232"/>
      <c r="N781" s="232"/>
      <c r="O781" s="232"/>
      <c r="P781" s="232"/>
      <c r="Q781" s="232"/>
      <c r="R781" s="232"/>
    </row>
    <row r="782" spans="1:18">
      <c r="A782" s="124"/>
      <c r="B782" s="231"/>
      <c r="C782" s="124"/>
      <c r="D782" s="124"/>
      <c r="E782" s="124"/>
      <c r="F782" s="124"/>
      <c r="G782" s="124"/>
      <c r="H782" s="124"/>
      <c r="I782" s="232"/>
      <c r="J782" s="232"/>
      <c r="K782" s="232"/>
      <c r="L782" s="232"/>
      <c r="M782" s="232"/>
      <c r="N782" s="232"/>
      <c r="O782" s="232"/>
      <c r="P782" s="232"/>
      <c r="Q782" s="232"/>
      <c r="R782" s="232"/>
    </row>
    <row r="783" spans="1:18">
      <c r="A783" s="124"/>
      <c r="B783" s="231"/>
      <c r="C783" s="124"/>
      <c r="D783" s="124"/>
      <c r="E783" s="124"/>
      <c r="F783" s="124"/>
      <c r="G783" s="124"/>
      <c r="H783" s="124"/>
      <c r="I783" s="232"/>
      <c r="J783" s="232"/>
      <c r="K783" s="232"/>
      <c r="L783" s="232"/>
      <c r="M783" s="232"/>
      <c r="N783" s="232"/>
      <c r="O783" s="232"/>
      <c r="P783" s="232"/>
      <c r="Q783" s="232"/>
      <c r="R783" s="232"/>
    </row>
    <row r="784" spans="1:18">
      <c r="A784" s="124"/>
      <c r="B784" s="231"/>
      <c r="C784" s="124"/>
      <c r="D784" s="124"/>
      <c r="E784" s="124"/>
      <c r="F784" s="124"/>
      <c r="G784" s="124"/>
      <c r="H784" s="124"/>
      <c r="I784" s="232"/>
      <c r="J784" s="232"/>
      <c r="K784" s="232"/>
      <c r="L784" s="232"/>
      <c r="M784" s="232"/>
      <c r="N784" s="232"/>
      <c r="O784" s="232"/>
      <c r="P784" s="232"/>
      <c r="Q784" s="232"/>
      <c r="R784" s="232"/>
    </row>
    <row r="785" spans="1:18">
      <c r="A785" s="124"/>
      <c r="B785" s="231"/>
      <c r="C785" s="124"/>
      <c r="D785" s="124"/>
      <c r="E785" s="124"/>
      <c r="F785" s="124"/>
      <c r="G785" s="124"/>
      <c r="H785" s="124"/>
      <c r="I785" s="232"/>
      <c r="J785" s="232"/>
      <c r="K785" s="232"/>
      <c r="L785" s="232"/>
      <c r="M785" s="232"/>
      <c r="N785" s="232"/>
      <c r="O785" s="232"/>
      <c r="P785" s="232"/>
      <c r="Q785" s="232"/>
      <c r="R785" s="232"/>
    </row>
    <row r="786" spans="1:18">
      <c r="A786" s="124"/>
      <c r="B786" s="231"/>
      <c r="C786" s="124"/>
      <c r="D786" s="124"/>
      <c r="E786" s="124"/>
      <c r="F786" s="124"/>
      <c r="G786" s="124"/>
      <c r="H786" s="124"/>
      <c r="I786" s="232"/>
      <c r="J786" s="232"/>
      <c r="K786" s="232"/>
      <c r="L786" s="232"/>
      <c r="M786" s="232"/>
      <c r="N786" s="232"/>
      <c r="O786" s="232"/>
      <c r="P786" s="232"/>
      <c r="Q786" s="232"/>
      <c r="R786" s="232"/>
    </row>
    <row r="787" spans="1:18">
      <c r="A787" s="124"/>
      <c r="B787" s="231"/>
      <c r="C787" s="124"/>
      <c r="D787" s="124"/>
      <c r="E787" s="124"/>
      <c r="F787" s="124"/>
      <c r="G787" s="124"/>
      <c r="H787" s="124"/>
      <c r="I787" s="232"/>
      <c r="J787" s="232"/>
      <c r="K787" s="232"/>
      <c r="L787" s="232"/>
      <c r="M787" s="232"/>
      <c r="N787" s="232"/>
      <c r="O787" s="232"/>
      <c r="P787" s="232"/>
      <c r="Q787" s="232"/>
      <c r="R787" s="232"/>
    </row>
    <row r="788" spans="1:18">
      <c r="A788" s="124"/>
      <c r="B788" s="231"/>
      <c r="C788" s="124"/>
      <c r="D788" s="124"/>
      <c r="E788" s="124"/>
      <c r="F788" s="124"/>
      <c r="G788" s="124"/>
      <c r="H788" s="124"/>
      <c r="I788" s="232"/>
      <c r="J788" s="232"/>
      <c r="K788" s="232"/>
      <c r="L788" s="232"/>
      <c r="M788" s="232"/>
      <c r="N788" s="232"/>
      <c r="O788" s="232"/>
      <c r="P788" s="232"/>
      <c r="Q788" s="232"/>
      <c r="R788" s="232"/>
    </row>
    <row r="789" spans="1:18">
      <c r="A789" s="124"/>
      <c r="B789" s="231"/>
      <c r="C789" s="124"/>
      <c r="D789" s="124"/>
      <c r="E789" s="124"/>
      <c r="F789" s="124"/>
      <c r="G789" s="124"/>
      <c r="H789" s="124"/>
      <c r="I789" s="232"/>
      <c r="J789" s="232"/>
      <c r="K789" s="232"/>
      <c r="L789" s="232"/>
      <c r="M789" s="232"/>
      <c r="N789" s="232"/>
      <c r="O789" s="232"/>
      <c r="P789" s="232"/>
      <c r="Q789" s="232"/>
      <c r="R789" s="232"/>
    </row>
    <row r="790" spans="1:18">
      <c r="A790" s="124"/>
      <c r="B790" s="231"/>
      <c r="C790" s="124"/>
      <c r="D790" s="124"/>
      <c r="E790" s="124"/>
      <c r="F790" s="124"/>
      <c r="G790" s="124"/>
      <c r="H790" s="124"/>
      <c r="I790" s="232"/>
      <c r="J790" s="232"/>
      <c r="K790" s="232"/>
      <c r="L790" s="232"/>
      <c r="M790" s="232"/>
      <c r="N790" s="232"/>
      <c r="O790" s="232"/>
      <c r="P790" s="232"/>
      <c r="Q790" s="232"/>
      <c r="R790" s="232"/>
    </row>
    <row r="791" spans="1:18">
      <c r="A791" s="124"/>
      <c r="B791" s="231"/>
      <c r="C791" s="124"/>
      <c r="D791" s="124"/>
      <c r="E791" s="124"/>
      <c r="F791" s="124"/>
      <c r="G791" s="124"/>
      <c r="H791" s="124"/>
      <c r="I791" s="232"/>
      <c r="J791" s="232"/>
      <c r="K791" s="232"/>
      <c r="L791" s="232"/>
      <c r="M791" s="232"/>
      <c r="N791" s="232"/>
      <c r="O791" s="232"/>
      <c r="P791" s="232"/>
      <c r="Q791" s="232"/>
      <c r="R791" s="232"/>
    </row>
    <row r="792" spans="1:18">
      <c r="A792" s="124"/>
      <c r="B792" s="231"/>
      <c r="C792" s="124"/>
      <c r="D792" s="124"/>
      <c r="E792" s="124"/>
      <c r="F792" s="124"/>
      <c r="G792" s="124"/>
      <c r="H792" s="124"/>
      <c r="I792" s="232"/>
      <c r="J792" s="232"/>
      <c r="K792" s="232"/>
      <c r="L792" s="232"/>
      <c r="M792" s="232"/>
      <c r="N792" s="232"/>
      <c r="O792" s="232"/>
      <c r="P792" s="232"/>
      <c r="Q792" s="232"/>
      <c r="R792" s="232"/>
    </row>
    <row r="793" spans="1:18">
      <c r="A793" s="124"/>
      <c r="B793" s="231"/>
      <c r="C793" s="124"/>
      <c r="D793" s="124"/>
      <c r="E793" s="124"/>
      <c r="F793" s="124"/>
      <c r="G793" s="124"/>
      <c r="H793" s="124"/>
      <c r="I793" s="232"/>
      <c r="J793" s="232"/>
      <c r="K793" s="232"/>
      <c r="L793" s="232"/>
      <c r="M793" s="232"/>
      <c r="N793" s="232"/>
      <c r="O793" s="232"/>
      <c r="P793" s="232"/>
      <c r="Q793" s="232"/>
      <c r="R793" s="232"/>
    </row>
    <row r="794" spans="1:18">
      <c r="A794" s="124"/>
      <c r="B794" s="231"/>
      <c r="C794" s="124"/>
      <c r="D794" s="124"/>
      <c r="E794" s="124"/>
      <c r="F794" s="124"/>
      <c r="G794" s="124"/>
      <c r="H794" s="124"/>
      <c r="I794" s="232"/>
      <c r="J794" s="232"/>
      <c r="K794" s="232"/>
      <c r="L794" s="232"/>
      <c r="M794" s="232"/>
      <c r="N794" s="232"/>
      <c r="O794" s="232"/>
      <c r="P794" s="232"/>
      <c r="Q794" s="232"/>
      <c r="R794" s="232"/>
    </row>
    <row r="795" spans="1:18">
      <c r="A795" s="124"/>
      <c r="B795" s="231"/>
      <c r="C795" s="124"/>
      <c r="D795" s="124"/>
      <c r="E795" s="124"/>
      <c r="F795" s="124"/>
      <c r="G795" s="124"/>
      <c r="H795" s="124"/>
      <c r="I795" s="232"/>
      <c r="J795" s="232"/>
      <c r="K795" s="232"/>
      <c r="L795" s="232"/>
      <c r="M795" s="232"/>
      <c r="N795" s="232"/>
      <c r="O795" s="232"/>
      <c r="P795" s="232"/>
      <c r="Q795" s="232"/>
      <c r="R795" s="232"/>
    </row>
    <row r="796" spans="1:18">
      <c r="A796" s="124"/>
      <c r="B796" s="231"/>
      <c r="C796" s="124"/>
      <c r="D796" s="124"/>
      <c r="E796" s="124"/>
      <c r="F796" s="124"/>
      <c r="G796" s="124"/>
      <c r="H796" s="124"/>
      <c r="I796" s="232"/>
      <c r="J796" s="232"/>
      <c r="K796" s="232"/>
      <c r="L796" s="232"/>
      <c r="M796" s="232"/>
      <c r="N796" s="232"/>
      <c r="O796" s="232"/>
      <c r="P796" s="232"/>
      <c r="Q796" s="232"/>
      <c r="R796" s="232"/>
    </row>
    <row r="797" spans="1:18">
      <c r="A797" s="124"/>
      <c r="B797" s="231"/>
      <c r="C797" s="124"/>
      <c r="D797" s="124"/>
      <c r="E797" s="124"/>
      <c r="F797" s="124"/>
      <c r="G797" s="124"/>
      <c r="H797" s="124"/>
      <c r="I797" s="232"/>
      <c r="J797" s="232"/>
      <c r="K797" s="232"/>
      <c r="L797" s="232"/>
      <c r="M797" s="232"/>
      <c r="N797" s="232"/>
      <c r="O797" s="232"/>
      <c r="P797" s="232"/>
      <c r="Q797" s="232"/>
      <c r="R797" s="232"/>
    </row>
    <row r="798" spans="1:18">
      <c r="A798" s="124"/>
      <c r="B798" s="231"/>
      <c r="C798" s="124"/>
      <c r="D798" s="124"/>
      <c r="E798" s="124"/>
      <c r="F798" s="124"/>
      <c r="G798" s="124"/>
      <c r="H798" s="124"/>
      <c r="I798" s="232"/>
      <c r="J798" s="232"/>
      <c r="K798" s="232"/>
      <c r="L798" s="232"/>
      <c r="M798" s="232"/>
      <c r="N798" s="232"/>
      <c r="O798" s="232"/>
      <c r="P798" s="232"/>
      <c r="Q798" s="232"/>
      <c r="R798" s="232"/>
    </row>
    <row r="799" spans="1:18">
      <c r="A799" s="124"/>
      <c r="B799" s="231"/>
      <c r="C799" s="124"/>
      <c r="D799" s="124"/>
      <c r="E799" s="124"/>
      <c r="F799" s="124"/>
      <c r="G799" s="124"/>
      <c r="H799" s="124"/>
      <c r="I799" s="232"/>
      <c r="J799" s="232"/>
      <c r="K799" s="232"/>
      <c r="L799" s="232"/>
      <c r="M799" s="232"/>
      <c r="N799" s="232"/>
      <c r="O799" s="232"/>
      <c r="P799" s="232"/>
      <c r="Q799" s="232"/>
      <c r="R799" s="232"/>
    </row>
    <row r="800" spans="1:18">
      <c r="A800" s="124"/>
      <c r="B800" s="231"/>
      <c r="C800" s="124"/>
      <c r="D800" s="124"/>
      <c r="E800" s="124"/>
      <c r="F800" s="124"/>
      <c r="G800" s="124"/>
      <c r="H800" s="124"/>
      <c r="I800" s="232"/>
      <c r="J800" s="232"/>
      <c r="K800" s="232"/>
      <c r="L800" s="232"/>
      <c r="M800" s="232"/>
      <c r="N800" s="232"/>
      <c r="O800" s="232"/>
      <c r="P800" s="232"/>
      <c r="Q800" s="232"/>
      <c r="R800" s="232"/>
    </row>
    <row r="801" spans="1:18">
      <c r="A801" s="124"/>
      <c r="B801" s="231"/>
      <c r="C801" s="124"/>
      <c r="D801" s="124"/>
      <c r="E801" s="124"/>
      <c r="F801" s="124"/>
      <c r="G801" s="124"/>
      <c r="H801" s="124"/>
      <c r="I801" s="232"/>
      <c r="J801" s="232"/>
      <c r="K801" s="232"/>
      <c r="L801" s="232"/>
      <c r="M801" s="232"/>
      <c r="N801" s="232"/>
      <c r="O801" s="232"/>
      <c r="P801" s="232"/>
      <c r="Q801" s="232"/>
      <c r="R801" s="232"/>
    </row>
    <row r="802" spans="1:18">
      <c r="A802" s="124"/>
      <c r="B802" s="231"/>
      <c r="C802" s="124"/>
      <c r="D802" s="124"/>
      <c r="E802" s="124"/>
      <c r="F802" s="124"/>
      <c r="G802" s="124"/>
      <c r="H802" s="124"/>
      <c r="I802" s="232"/>
      <c r="J802" s="232"/>
      <c r="K802" s="232"/>
      <c r="L802" s="232"/>
      <c r="M802" s="232"/>
      <c r="N802" s="232"/>
      <c r="O802" s="232"/>
      <c r="P802" s="232"/>
      <c r="Q802" s="232"/>
      <c r="R802" s="232"/>
    </row>
    <row r="803" spans="1:18">
      <c r="A803" s="124"/>
      <c r="B803" s="231"/>
      <c r="C803" s="124"/>
      <c r="D803" s="124"/>
      <c r="E803" s="124"/>
      <c r="F803" s="124"/>
      <c r="G803" s="124"/>
      <c r="H803" s="124"/>
      <c r="I803" s="232"/>
      <c r="J803" s="232"/>
      <c r="K803" s="232"/>
      <c r="L803" s="232"/>
      <c r="M803" s="232"/>
      <c r="N803" s="232"/>
      <c r="O803" s="232"/>
      <c r="P803" s="232"/>
      <c r="Q803" s="232"/>
      <c r="R803" s="232"/>
    </row>
    <row r="804" spans="1:18">
      <c r="A804" s="124"/>
      <c r="B804" s="231"/>
      <c r="C804" s="124"/>
      <c r="D804" s="124"/>
      <c r="E804" s="124"/>
      <c r="F804" s="124"/>
      <c r="G804" s="124"/>
      <c r="H804" s="124"/>
      <c r="I804" s="232"/>
      <c r="J804" s="232"/>
      <c r="K804" s="232"/>
      <c r="L804" s="232"/>
      <c r="M804" s="232"/>
      <c r="N804" s="232"/>
      <c r="O804" s="232"/>
      <c r="P804" s="232"/>
      <c r="Q804" s="232"/>
      <c r="R804" s="232"/>
    </row>
    <row r="805" spans="1:18">
      <c r="A805" s="124"/>
      <c r="B805" s="231"/>
      <c r="C805" s="124"/>
      <c r="D805" s="124"/>
      <c r="E805" s="124"/>
      <c r="F805" s="124"/>
      <c r="G805" s="124"/>
      <c r="H805" s="124"/>
      <c r="I805" s="232"/>
      <c r="J805" s="232"/>
      <c r="K805" s="232"/>
      <c r="L805" s="232"/>
      <c r="M805" s="232"/>
      <c r="N805" s="232"/>
      <c r="O805" s="232"/>
      <c r="P805" s="232"/>
      <c r="Q805" s="232"/>
      <c r="R805" s="232"/>
    </row>
    <row r="806" spans="1:18">
      <c r="A806" s="124"/>
      <c r="B806" s="231"/>
      <c r="C806" s="124"/>
      <c r="D806" s="124"/>
      <c r="E806" s="124"/>
      <c r="F806" s="124"/>
      <c r="G806" s="124"/>
      <c r="H806" s="124"/>
      <c r="I806" s="232"/>
      <c r="J806" s="232"/>
      <c r="K806" s="232"/>
      <c r="L806" s="232"/>
      <c r="M806" s="232"/>
      <c r="N806" s="232"/>
      <c r="O806" s="232"/>
      <c r="P806" s="232"/>
      <c r="Q806" s="232"/>
      <c r="R806" s="232"/>
    </row>
    <row r="807" spans="1:18">
      <c r="A807" s="124"/>
      <c r="B807" s="231"/>
      <c r="C807" s="124"/>
      <c r="D807" s="124"/>
      <c r="E807" s="124"/>
      <c r="F807" s="124"/>
      <c r="G807" s="124"/>
      <c r="H807" s="124"/>
      <c r="I807" s="232"/>
      <c r="J807" s="232"/>
      <c r="K807" s="232"/>
      <c r="L807" s="232"/>
      <c r="M807" s="232"/>
      <c r="N807" s="232"/>
      <c r="O807" s="232"/>
      <c r="P807" s="232"/>
      <c r="Q807" s="232"/>
      <c r="R807" s="232"/>
    </row>
    <row r="808" spans="1:18">
      <c r="A808" s="124"/>
      <c r="B808" s="231"/>
      <c r="C808" s="124"/>
      <c r="D808" s="124"/>
      <c r="E808" s="124"/>
      <c r="F808" s="124"/>
      <c r="G808" s="124"/>
      <c r="H808" s="124"/>
      <c r="I808" s="232"/>
      <c r="J808" s="232"/>
      <c r="K808" s="232"/>
      <c r="L808" s="232"/>
      <c r="M808" s="232"/>
      <c r="N808" s="232"/>
      <c r="O808" s="232"/>
      <c r="P808" s="232"/>
      <c r="Q808" s="232"/>
      <c r="R808" s="232"/>
    </row>
    <row r="809" spans="1:18">
      <c r="A809" s="124"/>
      <c r="B809" s="231"/>
      <c r="C809" s="124"/>
      <c r="D809" s="124"/>
      <c r="E809" s="124"/>
      <c r="F809" s="124"/>
      <c r="G809" s="124"/>
      <c r="H809" s="124"/>
      <c r="I809" s="232"/>
      <c r="J809" s="232"/>
      <c r="K809" s="232"/>
      <c r="L809" s="232"/>
      <c r="M809" s="232"/>
      <c r="N809" s="232"/>
      <c r="O809" s="232"/>
      <c r="P809" s="232"/>
      <c r="Q809" s="232"/>
      <c r="R809" s="232"/>
    </row>
    <row r="810" spans="1:18">
      <c r="A810" s="124"/>
      <c r="B810" s="231"/>
      <c r="C810" s="124"/>
      <c r="D810" s="124"/>
      <c r="E810" s="124"/>
      <c r="F810" s="124"/>
      <c r="G810" s="124"/>
      <c r="H810" s="124"/>
      <c r="I810" s="232"/>
      <c r="J810" s="232"/>
      <c r="K810" s="232"/>
      <c r="L810" s="232"/>
      <c r="M810" s="232"/>
      <c r="N810" s="232"/>
      <c r="O810" s="232"/>
      <c r="P810" s="232"/>
      <c r="Q810" s="232"/>
      <c r="R810" s="232"/>
    </row>
    <row r="811" spans="1:18">
      <c r="A811" s="124"/>
      <c r="B811" s="231"/>
      <c r="C811" s="124"/>
      <c r="D811" s="124"/>
      <c r="E811" s="124"/>
      <c r="F811" s="124"/>
      <c r="G811" s="124"/>
      <c r="H811" s="124"/>
      <c r="I811" s="232"/>
      <c r="J811" s="232"/>
      <c r="K811" s="232"/>
      <c r="L811" s="232"/>
      <c r="M811" s="232"/>
      <c r="N811" s="232"/>
      <c r="O811" s="232"/>
      <c r="P811" s="232"/>
      <c r="Q811" s="232"/>
      <c r="R811" s="232"/>
    </row>
    <row r="812" spans="1:18">
      <c r="A812" s="124"/>
      <c r="B812" s="231"/>
      <c r="C812" s="124"/>
      <c r="D812" s="124"/>
      <c r="E812" s="124"/>
      <c r="F812" s="124"/>
      <c r="G812" s="124"/>
      <c r="H812" s="124"/>
      <c r="I812" s="232"/>
      <c r="J812" s="232"/>
      <c r="K812" s="232"/>
      <c r="L812" s="232"/>
      <c r="M812" s="232"/>
      <c r="N812" s="232"/>
      <c r="O812" s="232"/>
      <c r="P812" s="232"/>
      <c r="Q812" s="232"/>
      <c r="R812" s="232"/>
    </row>
    <row r="813" spans="1:18">
      <c r="A813" s="124"/>
      <c r="B813" s="231"/>
      <c r="C813" s="124"/>
      <c r="D813" s="124"/>
      <c r="E813" s="124"/>
      <c r="F813" s="124"/>
      <c r="G813" s="124"/>
      <c r="H813" s="124"/>
      <c r="I813" s="232"/>
      <c r="J813" s="232"/>
      <c r="K813" s="232"/>
      <c r="L813" s="232"/>
      <c r="M813" s="232"/>
      <c r="N813" s="232"/>
      <c r="O813" s="232"/>
      <c r="P813" s="232"/>
      <c r="Q813" s="232"/>
      <c r="R813" s="232"/>
    </row>
    <row r="814" spans="1:18">
      <c r="A814" s="124"/>
      <c r="B814" s="231"/>
      <c r="C814" s="124"/>
      <c r="D814" s="124"/>
      <c r="E814" s="124"/>
      <c r="F814" s="124"/>
      <c r="G814" s="124"/>
      <c r="H814" s="124"/>
      <c r="I814" s="232"/>
      <c r="J814" s="232"/>
      <c r="K814" s="232"/>
      <c r="L814" s="232"/>
      <c r="M814" s="232"/>
      <c r="N814" s="232"/>
      <c r="O814" s="232"/>
      <c r="P814" s="232"/>
      <c r="Q814" s="232"/>
      <c r="R814" s="232"/>
    </row>
    <row r="815" spans="1:18">
      <c r="A815" s="124"/>
      <c r="B815" s="231"/>
      <c r="C815" s="124"/>
      <c r="D815" s="124"/>
      <c r="E815" s="124"/>
      <c r="F815" s="124"/>
      <c r="G815" s="124"/>
      <c r="H815" s="124"/>
      <c r="I815" s="232"/>
      <c r="J815" s="232"/>
      <c r="K815" s="232"/>
      <c r="L815" s="232"/>
      <c r="M815" s="232"/>
      <c r="N815" s="232"/>
      <c r="O815" s="232"/>
      <c r="P815" s="232"/>
      <c r="Q815" s="232"/>
      <c r="R815" s="232"/>
    </row>
    <row r="816" spans="1:18">
      <c r="A816" s="124"/>
      <c r="B816" s="231"/>
      <c r="C816" s="124"/>
      <c r="D816" s="124"/>
      <c r="E816" s="124"/>
      <c r="F816" s="124"/>
      <c r="G816" s="124"/>
      <c r="H816" s="124"/>
      <c r="I816" s="232"/>
      <c r="J816" s="232"/>
      <c r="K816" s="232"/>
      <c r="L816" s="232"/>
      <c r="M816" s="232"/>
      <c r="N816" s="232"/>
      <c r="O816" s="232"/>
      <c r="P816" s="232"/>
      <c r="Q816" s="232"/>
      <c r="R816" s="232"/>
    </row>
    <row r="817" spans="1:18">
      <c r="A817" s="124"/>
      <c r="B817" s="231"/>
      <c r="C817" s="124"/>
      <c r="D817" s="124"/>
      <c r="E817" s="124"/>
      <c r="F817" s="124"/>
      <c r="G817" s="124"/>
      <c r="H817" s="124"/>
      <c r="I817" s="232"/>
      <c r="J817" s="232"/>
      <c r="K817" s="232"/>
      <c r="L817" s="232"/>
      <c r="M817" s="232"/>
      <c r="N817" s="232"/>
      <c r="O817" s="232"/>
      <c r="P817" s="232"/>
      <c r="Q817" s="232"/>
      <c r="R817" s="232"/>
    </row>
    <row r="818" spans="1:18">
      <c r="A818" s="124"/>
      <c r="B818" s="231"/>
      <c r="C818" s="124"/>
      <c r="D818" s="124"/>
      <c r="E818" s="124"/>
      <c r="F818" s="124"/>
      <c r="G818" s="124"/>
      <c r="H818" s="124"/>
      <c r="I818" s="232"/>
      <c r="J818" s="232"/>
      <c r="K818" s="232"/>
      <c r="L818" s="232"/>
      <c r="M818" s="232"/>
      <c r="N818" s="232"/>
      <c r="O818" s="232"/>
      <c r="P818" s="232"/>
      <c r="Q818" s="232"/>
      <c r="R818" s="232"/>
    </row>
    <row r="819" spans="1:18">
      <c r="A819" s="124"/>
      <c r="B819" s="231"/>
      <c r="C819" s="124"/>
      <c r="D819" s="124"/>
      <c r="E819" s="124"/>
      <c r="F819" s="124"/>
      <c r="G819" s="124"/>
      <c r="H819" s="124"/>
      <c r="I819" s="232"/>
      <c r="J819" s="232"/>
      <c r="K819" s="232"/>
      <c r="L819" s="232"/>
      <c r="M819" s="232"/>
      <c r="N819" s="232"/>
      <c r="O819" s="232"/>
      <c r="P819" s="232"/>
      <c r="Q819" s="232"/>
      <c r="R819" s="232"/>
    </row>
    <row r="820" spans="1:18">
      <c r="A820" s="124"/>
      <c r="B820" s="231"/>
      <c r="C820" s="124"/>
      <c r="D820" s="124"/>
      <c r="E820" s="124"/>
      <c r="F820" s="124"/>
      <c r="G820" s="124"/>
      <c r="H820" s="124"/>
      <c r="I820" s="232"/>
      <c r="J820" s="232"/>
      <c r="K820" s="232"/>
      <c r="L820" s="232"/>
      <c r="M820" s="232"/>
      <c r="N820" s="232"/>
      <c r="O820" s="232"/>
      <c r="P820" s="232"/>
      <c r="Q820" s="232"/>
      <c r="R820" s="232"/>
    </row>
    <row r="821" spans="1:18">
      <c r="A821" s="124"/>
      <c r="B821" s="231"/>
      <c r="C821" s="124"/>
      <c r="D821" s="124"/>
      <c r="E821" s="124"/>
      <c r="F821" s="124"/>
      <c r="G821" s="124"/>
      <c r="H821" s="124"/>
      <c r="I821" s="232"/>
      <c r="J821" s="232"/>
      <c r="K821" s="232"/>
      <c r="L821" s="232"/>
      <c r="M821" s="232"/>
      <c r="N821" s="232"/>
      <c r="O821" s="232"/>
      <c r="P821" s="232"/>
      <c r="Q821" s="232"/>
      <c r="R821" s="232"/>
    </row>
    <row r="822" spans="1:18">
      <c r="A822" s="124"/>
      <c r="B822" s="231"/>
      <c r="C822" s="124"/>
      <c r="D822" s="124"/>
      <c r="E822" s="124"/>
      <c r="F822" s="124"/>
      <c r="G822" s="124"/>
      <c r="H822" s="124"/>
      <c r="I822" s="232"/>
      <c r="J822" s="232"/>
      <c r="K822" s="232"/>
      <c r="L822" s="232"/>
      <c r="M822" s="232"/>
      <c r="N822" s="232"/>
      <c r="O822" s="232"/>
      <c r="P822" s="232"/>
      <c r="Q822" s="232"/>
      <c r="R822" s="232"/>
    </row>
    <row r="823" spans="1:18">
      <c r="A823" s="124"/>
      <c r="B823" s="231"/>
      <c r="C823" s="124"/>
      <c r="D823" s="124"/>
      <c r="E823" s="124"/>
      <c r="F823" s="124"/>
      <c r="G823" s="124"/>
      <c r="H823" s="124"/>
      <c r="I823" s="232"/>
      <c r="J823" s="232"/>
      <c r="K823" s="232"/>
      <c r="L823" s="232"/>
      <c r="M823" s="232"/>
      <c r="N823" s="232"/>
      <c r="O823" s="232"/>
      <c r="P823" s="232"/>
      <c r="Q823" s="232"/>
      <c r="R823" s="232"/>
    </row>
    <row r="824" spans="1:18">
      <c r="A824" s="124"/>
      <c r="B824" s="231"/>
      <c r="C824" s="124"/>
      <c r="D824" s="124"/>
      <c r="E824" s="124"/>
      <c r="F824" s="124"/>
      <c r="G824" s="124"/>
      <c r="H824" s="124"/>
      <c r="I824" s="232"/>
      <c r="J824" s="232"/>
      <c r="K824" s="232"/>
      <c r="L824" s="232"/>
      <c r="M824" s="232"/>
      <c r="N824" s="232"/>
      <c r="O824" s="232"/>
      <c r="P824" s="232"/>
      <c r="Q824" s="232"/>
      <c r="R824" s="232"/>
    </row>
    <row r="825" spans="1:18">
      <c r="A825" s="124"/>
      <c r="B825" s="231"/>
      <c r="C825" s="124"/>
      <c r="D825" s="124"/>
      <c r="E825" s="124"/>
      <c r="F825" s="124"/>
      <c r="G825" s="124"/>
      <c r="H825" s="124"/>
      <c r="I825" s="232"/>
      <c r="J825" s="232"/>
      <c r="K825" s="232"/>
      <c r="L825" s="232"/>
      <c r="M825" s="232"/>
      <c r="N825" s="232"/>
      <c r="O825" s="232"/>
      <c r="P825" s="232"/>
      <c r="Q825" s="232"/>
      <c r="R825" s="232"/>
    </row>
    <row r="826" spans="1:18">
      <c r="A826" s="124"/>
      <c r="B826" s="231"/>
      <c r="C826" s="124"/>
      <c r="D826" s="124"/>
      <c r="E826" s="124"/>
      <c r="F826" s="124"/>
      <c r="G826" s="124"/>
      <c r="H826" s="124"/>
      <c r="I826" s="232"/>
      <c r="J826" s="232"/>
      <c r="K826" s="232"/>
      <c r="L826" s="232"/>
      <c r="M826" s="232"/>
      <c r="N826" s="232"/>
      <c r="O826" s="232"/>
      <c r="P826" s="232"/>
      <c r="Q826" s="232"/>
      <c r="R826" s="232"/>
    </row>
    <row r="827" spans="1:18">
      <c r="A827" s="124"/>
      <c r="B827" s="231"/>
      <c r="C827" s="124"/>
      <c r="D827" s="124"/>
      <c r="E827" s="124"/>
      <c r="F827" s="124"/>
      <c r="G827" s="124"/>
      <c r="H827" s="124"/>
      <c r="I827" s="232"/>
      <c r="J827" s="232"/>
      <c r="K827" s="232"/>
      <c r="L827" s="232"/>
      <c r="M827" s="232"/>
      <c r="N827" s="232"/>
      <c r="O827" s="232"/>
      <c r="P827" s="232"/>
      <c r="Q827" s="232"/>
      <c r="R827" s="232"/>
    </row>
    <row r="828" spans="1:18">
      <c r="A828" s="124"/>
      <c r="B828" s="231"/>
      <c r="C828" s="124"/>
      <c r="D828" s="124"/>
      <c r="E828" s="124"/>
      <c r="F828" s="124"/>
      <c r="G828" s="124"/>
      <c r="H828" s="124"/>
      <c r="I828" s="232"/>
      <c r="J828" s="232"/>
      <c r="K828" s="232"/>
      <c r="L828" s="232"/>
      <c r="M828" s="232"/>
      <c r="N828" s="232"/>
      <c r="O828" s="232"/>
      <c r="P828" s="232"/>
      <c r="Q828" s="232"/>
      <c r="R828" s="232"/>
    </row>
    <row r="829" spans="1:18">
      <c r="A829" s="124"/>
      <c r="B829" s="231"/>
      <c r="C829" s="124"/>
      <c r="D829" s="124"/>
      <c r="E829" s="124"/>
      <c r="F829" s="124"/>
      <c r="G829" s="124"/>
      <c r="H829" s="124"/>
      <c r="I829" s="232"/>
      <c r="J829" s="232"/>
      <c r="K829" s="232"/>
      <c r="L829" s="232"/>
      <c r="M829" s="232"/>
      <c r="N829" s="232"/>
      <c r="O829" s="232"/>
      <c r="P829" s="232"/>
      <c r="Q829" s="232"/>
      <c r="R829" s="232"/>
    </row>
    <row r="830" spans="1:18">
      <c r="A830" s="124"/>
      <c r="B830" s="231"/>
      <c r="C830" s="124"/>
      <c r="D830" s="124"/>
      <c r="E830" s="124"/>
      <c r="F830" s="124"/>
      <c r="G830" s="124"/>
      <c r="H830" s="124"/>
      <c r="I830" s="232"/>
      <c r="J830" s="232"/>
      <c r="K830" s="232"/>
      <c r="L830" s="232"/>
      <c r="M830" s="232"/>
      <c r="N830" s="232"/>
      <c r="O830" s="232"/>
      <c r="P830" s="232"/>
      <c r="Q830" s="232"/>
      <c r="R830" s="232"/>
    </row>
    <row r="831" spans="1:18">
      <c r="A831" s="124"/>
      <c r="B831" s="231"/>
      <c r="C831" s="124"/>
      <c r="D831" s="124"/>
      <c r="E831" s="124"/>
      <c r="F831" s="124"/>
      <c r="G831" s="124"/>
      <c r="H831" s="124"/>
      <c r="I831" s="232"/>
      <c r="J831" s="232"/>
      <c r="K831" s="232"/>
      <c r="L831" s="232"/>
      <c r="M831" s="232"/>
      <c r="N831" s="232"/>
      <c r="O831" s="232"/>
      <c r="P831" s="232"/>
      <c r="Q831" s="232"/>
      <c r="R831" s="232"/>
    </row>
    <row r="832" spans="1:18">
      <c r="A832" s="124"/>
      <c r="B832" s="231"/>
      <c r="C832" s="124"/>
      <c r="D832" s="124"/>
      <c r="E832" s="124"/>
      <c r="F832" s="124"/>
      <c r="G832" s="124"/>
      <c r="H832" s="124"/>
      <c r="I832" s="232"/>
      <c r="J832" s="232"/>
      <c r="K832" s="232"/>
      <c r="L832" s="232"/>
      <c r="M832" s="232"/>
      <c r="N832" s="232"/>
      <c r="O832" s="232"/>
      <c r="P832" s="232"/>
      <c r="Q832" s="232"/>
      <c r="R832" s="232"/>
    </row>
    <row r="833" spans="1:18">
      <c r="A833" s="124"/>
      <c r="B833" s="231"/>
      <c r="C833" s="124"/>
      <c r="D833" s="124"/>
      <c r="E833" s="124"/>
      <c r="F833" s="124"/>
      <c r="G833" s="124"/>
      <c r="H833" s="124"/>
      <c r="I833" s="232"/>
      <c r="J833" s="232"/>
      <c r="K833" s="232"/>
      <c r="L833" s="232"/>
      <c r="M833" s="232"/>
      <c r="N833" s="232"/>
      <c r="O833" s="232"/>
      <c r="P833" s="232"/>
      <c r="Q833" s="232"/>
      <c r="R833" s="232"/>
    </row>
    <row r="834" spans="1:18">
      <c r="A834" s="124"/>
      <c r="B834" s="231"/>
      <c r="C834" s="124"/>
      <c r="D834" s="124"/>
      <c r="E834" s="124"/>
      <c r="F834" s="124"/>
      <c r="G834" s="124"/>
      <c r="H834" s="124"/>
      <c r="I834" s="232"/>
      <c r="J834" s="232"/>
      <c r="K834" s="232"/>
      <c r="L834" s="232"/>
      <c r="M834" s="232"/>
      <c r="N834" s="232"/>
      <c r="O834" s="232"/>
      <c r="P834" s="232"/>
      <c r="Q834" s="232"/>
      <c r="R834" s="232"/>
    </row>
    <row r="835" spans="1:18">
      <c r="A835" s="124"/>
      <c r="B835" s="231"/>
      <c r="C835" s="124"/>
      <c r="D835" s="124"/>
      <c r="E835" s="124"/>
      <c r="F835" s="124"/>
      <c r="G835" s="124"/>
      <c r="H835" s="124"/>
      <c r="I835" s="232"/>
      <c r="J835" s="232"/>
      <c r="K835" s="232"/>
      <c r="L835" s="232"/>
      <c r="M835" s="232"/>
      <c r="N835" s="232"/>
      <c r="O835" s="232"/>
      <c r="P835" s="232"/>
      <c r="Q835" s="232"/>
      <c r="R835" s="232"/>
    </row>
    <row r="836" spans="1:18">
      <c r="A836" s="124"/>
      <c r="B836" s="231"/>
      <c r="C836" s="124"/>
      <c r="D836" s="124"/>
      <c r="E836" s="124"/>
      <c r="F836" s="124"/>
      <c r="G836" s="124"/>
      <c r="H836" s="124"/>
      <c r="I836" s="232"/>
      <c r="J836" s="232"/>
      <c r="K836" s="232"/>
      <c r="L836" s="232"/>
      <c r="M836" s="232"/>
      <c r="N836" s="232"/>
      <c r="O836" s="232"/>
      <c r="P836" s="232"/>
      <c r="Q836" s="232"/>
      <c r="R836" s="232"/>
    </row>
    <row r="837" spans="1:18">
      <c r="A837" s="124"/>
      <c r="B837" s="231"/>
      <c r="C837" s="124"/>
      <c r="D837" s="124"/>
      <c r="E837" s="124"/>
      <c r="F837" s="124"/>
      <c r="G837" s="124"/>
      <c r="H837" s="124"/>
      <c r="I837" s="232"/>
      <c r="J837" s="232"/>
      <c r="K837" s="232"/>
      <c r="L837" s="232"/>
      <c r="M837" s="232"/>
      <c r="N837" s="232"/>
      <c r="O837" s="232"/>
      <c r="P837" s="232"/>
      <c r="Q837" s="232"/>
      <c r="R837" s="232"/>
    </row>
    <row r="838" spans="1:18">
      <c r="A838" s="124"/>
      <c r="B838" s="231"/>
      <c r="C838" s="124"/>
      <c r="D838" s="124"/>
      <c r="E838" s="124"/>
      <c r="F838" s="124"/>
      <c r="G838" s="124"/>
      <c r="H838" s="124"/>
      <c r="I838" s="232"/>
      <c r="J838" s="232"/>
      <c r="K838" s="232"/>
      <c r="L838" s="232"/>
      <c r="M838" s="232"/>
      <c r="N838" s="232"/>
      <c r="O838" s="232"/>
      <c r="P838" s="232"/>
      <c r="Q838" s="232"/>
      <c r="R838" s="232"/>
    </row>
    <row r="839" spans="1:18">
      <c r="A839" s="124"/>
      <c r="B839" s="231"/>
      <c r="C839" s="124"/>
      <c r="D839" s="124"/>
      <c r="E839" s="124"/>
      <c r="F839" s="124"/>
      <c r="G839" s="124"/>
      <c r="H839" s="124"/>
      <c r="I839" s="232"/>
      <c r="J839" s="232"/>
      <c r="K839" s="232"/>
      <c r="L839" s="232"/>
      <c r="M839" s="232"/>
      <c r="N839" s="232"/>
      <c r="O839" s="232"/>
      <c r="P839" s="232"/>
      <c r="Q839" s="232"/>
      <c r="R839" s="232"/>
    </row>
    <row r="840" spans="1:18">
      <c r="A840" s="124"/>
      <c r="B840" s="231"/>
      <c r="C840" s="124"/>
      <c r="D840" s="124"/>
      <c r="E840" s="124"/>
      <c r="F840" s="124"/>
      <c r="G840" s="124"/>
      <c r="H840" s="124"/>
      <c r="I840" s="232"/>
      <c r="J840" s="232"/>
      <c r="K840" s="232"/>
      <c r="L840" s="232"/>
      <c r="M840" s="232"/>
      <c r="N840" s="232"/>
      <c r="O840" s="232"/>
      <c r="P840" s="232"/>
      <c r="Q840" s="232"/>
      <c r="R840" s="232"/>
    </row>
    <row r="841" spans="1:18">
      <c r="A841" s="124"/>
      <c r="B841" s="231"/>
      <c r="C841" s="124"/>
      <c r="D841" s="124"/>
      <c r="E841" s="124"/>
      <c r="F841" s="124"/>
      <c r="G841" s="124"/>
      <c r="H841" s="124"/>
      <c r="I841" s="232"/>
      <c r="J841" s="232"/>
      <c r="K841" s="232"/>
      <c r="L841" s="232"/>
      <c r="M841" s="232"/>
      <c r="N841" s="232"/>
      <c r="O841" s="232"/>
      <c r="P841" s="232"/>
      <c r="Q841" s="232"/>
      <c r="R841" s="232"/>
    </row>
    <row r="842" spans="1:18">
      <c r="A842" s="124"/>
      <c r="B842" s="231"/>
      <c r="C842" s="124"/>
      <c r="D842" s="124"/>
      <c r="E842" s="124"/>
      <c r="F842" s="124"/>
      <c r="G842" s="124"/>
      <c r="H842" s="124"/>
      <c r="I842" s="232"/>
      <c r="J842" s="232"/>
      <c r="K842" s="232"/>
      <c r="L842" s="232"/>
      <c r="M842" s="232"/>
      <c r="N842" s="232"/>
      <c r="O842" s="232"/>
      <c r="P842" s="232"/>
      <c r="Q842" s="232"/>
      <c r="R842" s="232"/>
    </row>
    <row r="843" spans="1:18">
      <c r="A843" s="124"/>
      <c r="B843" s="231"/>
      <c r="C843" s="124"/>
      <c r="D843" s="124"/>
      <c r="E843" s="124"/>
      <c r="F843" s="124"/>
      <c r="G843" s="124"/>
      <c r="H843" s="124"/>
      <c r="I843" s="232"/>
      <c r="J843" s="232"/>
      <c r="K843" s="232"/>
      <c r="L843" s="232"/>
      <c r="M843" s="232"/>
      <c r="N843" s="232"/>
      <c r="O843" s="232"/>
      <c r="P843" s="232"/>
      <c r="Q843" s="232"/>
      <c r="R843" s="232"/>
    </row>
    <row r="844" spans="1:18">
      <c r="A844" s="124"/>
      <c r="B844" s="231"/>
      <c r="C844" s="124"/>
      <c r="D844" s="124"/>
      <c r="E844" s="124"/>
      <c r="F844" s="124"/>
      <c r="G844" s="124"/>
      <c r="H844" s="124"/>
      <c r="I844" s="232"/>
      <c r="J844" s="232"/>
      <c r="K844" s="232"/>
      <c r="L844" s="232"/>
      <c r="M844" s="232"/>
      <c r="N844" s="232"/>
      <c r="O844" s="232"/>
      <c r="P844" s="232"/>
      <c r="Q844" s="232"/>
      <c r="R844" s="232"/>
    </row>
    <row r="845" spans="1:18">
      <c r="A845" s="124"/>
      <c r="B845" s="231"/>
      <c r="C845" s="124"/>
      <c r="D845" s="124"/>
      <c r="E845" s="124"/>
      <c r="F845" s="124"/>
      <c r="G845" s="124"/>
      <c r="H845" s="124"/>
      <c r="I845" s="232"/>
      <c r="J845" s="232"/>
      <c r="K845" s="232"/>
      <c r="L845" s="232"/>
      <c r="M845" s="232"/>
      <c r="N845" s="232"/>
      <c r="O845" s="232"/>
      <c r="P845" s="232"/>
      <c r="Q845" s="232"/>
      <c r="R845" s="232"/>
    </row>
    <row r="846" spans="1:18">
      <c r="A846" s="124"/>
      <c r="B846" s="231"/>
      <c r="C846" s="124"/>
      <c r="D846" s="124"/>
      <c r="E846" s="124"/>
      <c r="F846" s="124"/>
      <c r="G846" s="124"/>
      <c r="H846" s="124"/>
      <c r="I846" s="232"/>
      <c r="J846" s="232"/>
      <c r="K846" s="232"/>
      <c r="L846" s="232"/>
      <c r="M846" s="232"/>
      <c r="N846" s="232"/>
      <c r="O846" s="232"/>
      <c r="P846" s="232"/>
      <c r="Q846" s="232"/>
      <c r="R846" s="232"/>
    </row>
    <row r="847" spans="1:18">
      <c r="A847" s="124"/>
      <c r="B847" s="231"/>
      <c r="C847" s="124"/>
      <c r="D847" s="124"/>
      <c r="E847" s="124"/>
      <c r="F847" s="124"/>
      <c r="G847" s="124"/>
      <c r="H847" s="124"/>
      <c r="I847" s="232"/>
      <c r="J847" s="232"/>
      <c r="K847" s="232"/>
      <c r="L847" s="232"/>
      <c r="M847" s="232"/>
      <c r="N847" s="232"/>
      <c r="O847" s="232"/>
      <c r="P847" s="232"/>
      <c r="Q847" s="232"/>
      <c r="R847" s="232"/>
    </row>
    <row r="848" spans="1:18">
      <c r="A848" s="124"/>
      <c r="B848" s="231"/>
      <c r="C848" s="124"/>
      <c r="D848" s="124"/>
      <c r="E848" s="124"/>
      <c r="F848" s="124"/>
      <c r="G848" s="124"/>
      <c r="H848" s="124"/>
      <c r="I848" s="232"/>
      <c r="J848" s="232"/>
      <c r="K848" s="232"/>
      <c r="L848" s="232"/>
      <c r="M848" s="232"/>
      <c r="N848" s="232"/>
      <c r="O848" s="232"/>
      <c r="P848" s="232"/>
      <c r="Q848" s="232"/>
      <c r="R848" s="232"/>
    </row>
    <row r="849" spans="1:18">
      <c r="A849" s="124"/>
      <c r="B849" s="231"/>
      <c r="C849" s="124"/>
      <c r="D849" s="124"/>
      <c r="E849" s="124"/>
      <c r="F849" s="124"/>
      <c r="G849" s="124"/>
      <c r="H849" s="124"/>
      <c r="I849" s="232"/>
      <c r="J849" s="232"/>
      <c r="K849" s="232"/>
      <c r="L849" s="232"/>
      <c r="M849" s="232"/>
      <c r="N849" s="232"/>
      <c r="O849" s="232"/>
      <c r="P849" s="232"/>
      <c r="Q849" s="232"/>
      <c r="R849" s="232"/>
    </row>
    <row r="850" spans="1:18">
      <c r="A850" s="124"/>
      <c r="B850" s="231"/>
      <c r="C850" s="124"/>
      <c r="D850" s="124"/>
      <c r="E850" s="124"/>
      <c r="F850" s="124"/>
      <c r="G850" s="124"/>
      <c r="H850" s="124"/>
      <c r="I850" s="232"/>
      <c r="J850" s="232"/>
      <c r="K850" s="232"/>
      <c r="L850" s="232"/>
      <c r="M850" s="232"/>
      <c r="N850" s="232"/>
      <c r="O850" s="232"/>
      <c r="P850" s="232"/>
      <c r="Q850" s="232"/>
      <c r="R850" s="232"/>
    </row>
    <row r="851" spans="1:18">
      <c r="A851" s="124"/>
      <c r="B851" s="231"/>
      <c r="C851" s="124"/>
      <c r="D851" s="124"/>
      <c r="E851" s="124"/>
      <c r="F851" s="124"/>
      <c r="G851" s="124"/>
      <c r="H851" s="124"/>
      <c r="I851" s="232"/>
      <c r="J851" s="232"/>
      <c r="K851" s="232"/>
      <c r="L851" s="232"/>
      <c r="M851" s="232"/>
      <c r="N851" s="232"/>
      <c r="O851" s="232"/>
      <c r="P851" s="232"/>
      <c r="Q851" s="232"/>
      <c r="R851" s="232"/>
    </row>
    <row r="852" spans="1:18">
      <c r="A852" s="124"/>
      <c r="B852" s="231"/>
      <c r="C852" s="124"/>
      <c r="D852" s="124"/>
      <c r="E852" s="124"/>
      <c r="F852" s="124"/>
      <c r="G852" s="124"/>
      <c r="H852" s="124"/>
      <c r="I852" s="232"/>
      <c r="J852" s="232"/>
      <c r="K852" s="232"/>
      <c r="L852" s="232"/>
      <c r="M852" s="232"/>
      <c r="N852" s="232"/>
      <c r="O852" s="232"/>
      <c r="P852" s="232"/>
      <c r="Q852" s="232"/>
      <c r="R852" s="232"/>
    </row>
    <row r="853" spans="1:18">
      <c r="A853" s="124"/>
      <c r="B853" s="231"/>
      <c r="C853" s="124"/>
      <c r="D853" s="124"/>
      <c r="E853" s="124"/>
      <c r="F853" s="124"/>
      <c r="G853" s="124"/>
      <c r="H853" s="124"/>
      <c r="I853" s="232"/>
      <c r="J853" s="232"/>
      <c r="K853" s="232"/>
      <c r="L853" s="232"/>
      <c r="M853" s="232"/>
      <c r="N853" s="232"/>
      <c r="O853" s="232"/>
      <c r="P853" s="232"/>
      <c r="Q853" s="232"/>
      <c r="R853" s="232"/>
    </row>
    <row r="854" spans="1:18">
      <c r="A854" s="124"/>
      <c r="B854" s="231"/>
      <c r="C854" s="124"/>
      <c r="D854" s="124"/>
      <c r="E854" s="124"/>
      <c r="F854" s="124"/>
      <c r="G854" s="124"/>
      <c r="H854" s="124"/>
      <c r="I854" s="232"/>
      <c r="J854" s="232"/>
      <c r="K854" s="232"/>
      <c r="L854" s="232"/>
      <c r="M854" s="232"/>
      <c r="N854" s="232"/>
      <c r="O854" s="232"/>
      <c r="P854" s="232"/>
      <c r="Q854" s="232"/>
      <c r="R854" s="232"/>
    </row>
    <row r="855" spans="1:18">
      <c r="A855" s="124"/>
      <c r="B855" s="231"/>
      <c r="C855" s="124"/>
      <c r="D855" s="124"/>
      <c r="E855" s="124"/>
      <c r="F855" s="124"/>
      <c r="G855" s="124"/>
      <c r="H855" s="124"/>
      <c r="I855" s="232"/>
      <c r="J855" s="232"/>
      <c r="K855" s="232"/>
      <c r="L855" s="232"/>
      <c r="M855" s="232"/>
      <c r="N855" s="232"/>
      <c r="O855" s="232"/>
      <c r="P855" s="232"/>
      <c r="Q855" s="232"/>
      <c r="R855" s="232"/>
    </row>
    <row r="856" spans="1:18">
      <c r="A856" s="124"/>
      <c r="B856" s="231"/>
      <c r="C856" s="124"/>
      <c r="D856" s="124"/>
      <c r="E856" s="124"/>
      <c r="F856" s="124"/>
      <c r="G856" s="124"/>
      <c r="H856" s="124"/>
      <c r="I856" s="232"/>
      <c r="J856" s="232"/>
      <c r="K856" s="232"/>
      <c r="L856" s="232"/>
      <c r="M856" s="232"/>
      <c r="N856" s="232"/>
      <c r="O856" s="232"/>
      <c r="P856" s="232"/>
      <c r="Q856" s="232"/>
      <c r="R856" s="232"/>
    </row>
    <row r="857" spans="1:18">
      <c r="A857" s="124"/>
      <c r="B857" s="231"/>
      <c r="C857" s="124"/>
      <c r="D857" s="124"/>
      <c r="E857" s="124"/>
      <c r="F857" s="124"/>
      <c r="G857" s="124"/>
      <c r="H857" s="124"/>
      <c r="I857" s="232"/>
      <c r="J857" s="232"/>
      <c r="K857" s="232"/>
      <c r="L857" s="232"/>
      <c r="M857" s="232"/>
      <c r="N857" s="232"/>
      <c r="O857" s="232"/>
      <c r="P857" s="232"/>
      <c r="Q857" s="232"/>
      <c r="R857" s="232"/>
    </row>
    <row r="858" spans="1:18">
      <c r="A858" s="124"/>
      <c r="B858" s="231"/>
      <c r="C858" s="124"/>
      <c r="D858" s="124"/>
      <c r="E858" s="124"/>
      <c r="F858" s="124"/>
      <c r="G858" s="124"/>
      <c r="H858" s="124"/>
      <c r="I858" s="232"/>
      <c r="J858" s="232"/>
      <c r="K858" s="232"/>
      <c r="L858" s="232"/>
      <c r="M858" s="232"/>
      <c r="N858" s="232"/>
      <c r="O858" s="232"/>
      <c r="P858" s="232"/>
      <c r="Q858" s="232"/>
      <c r="R858" s="232"/>
    </row>
    <row r="859" spans="1:18">
      <c r="A859" s="124"/>
      <c r="B859" s="231"/>
      <c r="C859" s="124"/>
      <c r="D859" s="124"/>
      <c r="E859" s="124"/>
      <c r="F859" s="124"/>
      <c r="G859" s="124"/>
      <c r="H859" s="124"/>
      <c r="I859" s="232"/>
      <c r="J859" s="232"/>
      <c r="K859" s="232"/>
      <c r="L859" s="232"/>
      <c r="M859" s="232"/>
      <c r="N859" s="232"/>
      <c r="O859" s="232"/>
      <c r="P859" s="232"/>
      <c r="Q859" s="232"/>
      <c r="R859" s="232"/>
    </row>
    <row r="860" spans="1:18">
      <c r="A860" s="124"/>
      <c r="B860" s="231"/>
      <c r="C860" s="124"/>
      <c r="D860" s="124"/>
      <c r="E860" s="124"/>
      <c r="F860" s="124"/>
      <c r="G860" s="124"/>
      <c r="H860" s="124"/>
      <c r="I860" s="232"/>
      <c r="J860" s="232"/>
      <c r="K860" s="232"/>
      <c r="L860" s="232"/>
      <c r="M860" s="232"/>
      <c r="N860" s="232"/>
      <c r="O860" s="232"/>
      <c r="P860" s="232"/>
      <c r="Q860" s="232"/>
      <c r="R860" s="232"/>
    </row>
    <row r="861" spans="1:18">
      <c r="A861" s="124"/>
      <c r="B861" s="231"/>
      <c r="C861" s="124"/>
      <c r="D861" s="124"/>
      <c r="E861" s="124"/>
      <c r="F861" s="124"/>
      <c r="G861" s="124"/>
      <c r="H861" s="124"/>
      <c r="I861" s="232"/>
      <c r="J861" s="232"/>
      <c r="K861" s="232"/>
      <c r="L861" s="232"/>
      <c r="M861" s="232"/>
      <c r="N861" s="232"/>
      <c r="O861" s="232"/>
      <c r="P861" s="232"/>
      <c r="Q861" s="232"/>
      <c r="R861" s="232"/>
    </row>
    <row r="862" spans="1:18">
      <c r="A862" s="124"/>
      <c r="B862" s="231"/>
      <c r="C862" s="124"/>
      <c r="D862" s="124"/>
      <c r="E862" s="124"/>
      <c r="F862" s="124"/>
      <c r="G862" s="124"/>
      <c r="H862" s="124"/>
      <c r="I862" s="232"/>
      <c r="J862" s="232"/>
      <c r="K862" s="232"/>
      <c r="L862" s="232"/>
      <c r="M862" s="232"/>
      <c r="N862" s="232"/>
      <c r="O862" s="232"/>
      <c r="P862" s="232"/>
      <c r="Q862" s="232"/>
      <c r="R862" s="232"/>
    </row>
    <row r="863" spans="1:18">
      <c r="A863" s="124"/>
      <c r="B863" s="231"/>
      <c r="C863" s="124"/>
      <c r="D863" s="124"/>
      <c r="E863" s="124"/>
      <c r="F863" s="124"/>
      <c r="G863" s="124"/>
      <c r="H863" s="124"/>
      <c r="I863" s="232"/>
      <c r="J863" s="232"/>
      <c r="K863" s="232"/>
      <c r="L863" s="232"/>
      <c r="M863" s="232"/>
      <c r="N863" s="232"/>
      <c r="O863" s="232"/>
      <c r="P863" s="232"/>
      <c r="Q863" s="232"/>
      <c r="R863" s="232"/>
    </row>
    <row r="864" spans="1:18">
      <c r="A864" s="124"/>
      <c r="B864" s="231"/>
      <c r="C864" s="124"/>
      <c r="D864" s="124"/>
      <c r="E864" s="124"/>
      <c r="F864" s="124"/>
      <c r="G864" s="124"/>
      <c r="H864" s="124"/>
      <c r="I864" s="232"/>
      <c r="J864" s="232"/>
      <c r="K864" s="232"/>
      <c r="L864" s="232"/>
      <c r="M864" s="232"/>
      <c r="N864" s="232"/>
      <c r="O864" s="232"/>
      <c r="P864" s="232"/>
      <c r="Q864" s="232"/>
      <c r="R864" s="232"/>
    </row>
    <row r="865" spans="1:18">
      <c r="A865" s="124"/>
      <c r="B865" s="231"/>
      <c r="C865" s="124"/>
      <c r="D865" s="124"/>
      <c r="E865" s="124"/>
      <c r="F865" s="124"/>
      <c r="G865" s="124"/>
      <c r="H865" s="124"/>
      <c r="I865" s="232"/>
      <c r="J865" s="232"/>
      <c r="K865" s="232"/>
      <c r="L865" s="232"/>
      <c r="M865" s="232"/>
      <c r="N865" s="232"/>
      <c r="O865" s="232"/>
      <c r="P865" s="232"/>
      <c r="Q865" s="232"/>
      <c r="R865" s="232"/>
    </row>
    <row r="866" spans="1:18">
      <c r="A866" s="124"/>
      <c r="B866" s="231"/>
      <c r="C866" s="124"/>
      <c r="D866" s="124"/>
      <c r="E866" s="124"/>
      <c r="F866" s="124"/>
      <c r="G866" s="124"/>
      <c r="H866" s="124"/>
      <c r="I866" s="232"/>
      <c r="J866" s="232"/>
      <c r="K866" s="232"/>
      <c r="L866" s="232"/>
      <c r="M866" s="232"/>
      <c r="N866" s="232"/>
      <c r="O866" s="232"/>
      <c r="P866" s="232"/>
      <c r="Q866" s="232"/>
      <c r="R866" s="232"/>
    </row>
    <row r="867" spans="1:18">
      <c r="A867" s="124"/>
      <c r="B867" s="231"/>
      <c r="C867" s="124"/>
      <c r="D867" s="124"/>
      <c r="E867" s="124"/>
      <c r="F867" s="124"/>
      <c r="G867" s="124"/>
      <c r="H867" s="124"/>
      <c r="I867" s="232"/>
      <c r="J867" s="232"/>
      <c r="K867" s="232"/>
      <c r="L867" s="232"/>
      <c r="M867" s="232"/>
      <c r="N867" s="232"/>
      <c r="O867" s="232"/>
      <c r="P867" s="232"/>
      <c r="Q867" s="232"/>
      <c r="R867" s="232"/>
    </row>
    <row r="868" spans="1:18">
      <c r="A868" s="124"/>
      <c r="B868" s="231"/>
      <c r="C868" s="124"/>
      <c r="D868" s="124"/>
      <c r="E868" s="124"/>
      <c r="F868" s="124"/>
      <c r="G868" s="124"/>
      <c r="H868" s="124"/>
      <c r="I868" s="232"/>
      <c r="J868" s="232"/>
      <c r="K868" s="232"/>
      <c r="L868" s="232"/>
      <c r="M868" s="232"/>
      <c r="N868" s="232"/>
      <c r="O868" s="232"/>
      <c r="P868" s="232"/>
      <c r="Q868" s="232"/>
      <c r="R868" s="232"/>
    </row>
    <row r="869" spans="1:18">
      <c r="A869" s="124"/>
      <c r="B869" s="231"/>
      <c r="C869" s="124"/>
      <c r="D869" s="124"/>
      <c r="E869" s="124"/>
      <c r="F869" s="124"/>
      <c r="G869" s="124"/>
      <c r="H869" s="124"/>
      <c r="I869" s="232"/>
      <c r="J869" s="232"/>
      <c r="K869" s="232"/>
      <c r="L869" s="232"/>
      <c r="M869" s="232"/>
      <c r="N869" s="232"/>
      <c r="O869" s="232"/>
      <c r="P869" s="232"/>
      <c r="Q869" s="232"/>
      <c r="R869" s="232"/>
    </row>
    <row r="870" spans="1:18">
      <c r="A870" s="124"/>
      <c r="B870" s="231"/>
      <c r="C870" s="124"/>
      <c r="D870" s="124"/>
      <c r="E870" s="124"/>
      <c r="F870" s="124"/>
      <c r="G870" s="124"/>
      <c r="H870" s="124"/>
      <c r="I870" s="232"/>
      <c r="J870" s="232"/>
      <c r="K870" s="232"/>
      <c r="L870" s="232"/>
      <c r="M870" s="232"/>
      <c r="N870" s="232"/>
      <c r="O870" s="232"/>
      <c r="P870" s="232"/>
      <c r="Q870" s="232"/>
      <c r="R870" s="232"/>
    </row>
    <row r="871" spans="1:18">
      <c r="A871" s="124"/>
      <c r="B871" s="231"/>
      <c r="C871" s="124"/>
      <c r="D871" s="124"/>
      <c r="E871" s="124"/>
      <c r="F871" s="124"/>
      <c r="G871" s="124"/>
      <c r="H871" s="124"/>
      <c r="I871" s="232"/>
      <c r="J871" s="232"/>
      <c r="K871" s="232"/>
      <c r="L871" s="232"/>
      <c r="M871" s="232"/>
      <c r="N871" s="232"/>
      <c r="O871" s="232"/>
      <c r="P871" s="232"/>
      <c r="Q871" s="232"/>
      <c r="R871" s="232"/>
    </row>
    <row r="872" spans="1:18">
      <c r="A872" s="124"/>
      <c r="B872" s="231"/>
      <c r="C872" s="124"/>
      <c r="D872" s="124"/>
      <c r="E872" s="124"/>
      <c r="F872" s="124"/>
      <c r="G872" s="124"/>
      <c r="H872" s="124"/>
      <c r="I872" s="232"/>
      <c r="J872" s="232"/>
      <c r="K872" s="232"/>
      <c r="L872" s="232"/>
      <c r="M872" s="232"/>
      <c r="N872" s="232"/>
      <c r="O872" s="232"/>
      <c r="P872" s="232"/>
      <c r="Q872" s="232"/>
      <c r="R872" s="232"/>
    </row>
    <row r="873" spans="1:18">
      <c r="A873" s="124"/>
      <c r="B873" s="231"/>
      <c r="C873" s="124"/>
      <c r="D873" s="124"/>
      <c r="E873" s="124"/>
      <c r="F873" s="124"/>
      <c r="G873" s="124"/>
      <c r="H873" s="124"/>
      <c r="I873" s="232"/>
      <c r="J873" s="232"/>
      <c r="K873" s="232"/>
      <c r="L873" s="232"/>
      <c r="M873" s="232"/>
      <c r="N873" s="232"/>
      <c r="O873" s="232"/>
      <c r="P873" s="232"/>
      <c r="Q873" s="232"/>
      <c r="R873" s="232"/>
    </row>
    <row r="874" spans="1:18">
      <c r="A874" s="124"/>
      <c r="B874" s="231"/>
      <c r="C874" s="124"/>
      <c r="D874" s="124"/>
      <c r="E874" s="124"/>
      <c r="F874" s="124"/>
      <c r="G874" s="124"/>
      <c r="H874" s="124"/>
      <c r="I874" s="232"/>
      <c r="J874" s="232"/>
      <c r="K874" s="232"/>
      <c r="L874" s="232"/>
      <c r="M874" s="232"/>
      <c r="N874" s="232"/>
      <c r="O874" s="232"/>
      <c r="P874" s="232"/>
      <c r="Q874" s="232"/>
      <c r="R874" s="232"/>
    </row>
    <row r="875" spans="1:18">
      <c r="A875" s="124"/>
      <c r="B875" s="231"/>
      <c r="C875" s="124"/>
      <c r="D875" s="124"/>
      <c r="E875" s="124"/>
      <c r="F875" s="124"/>
      <c r="G875" s="124"/>
      <c r="H875" s="124"/>
      <c r="I875" s="232"/>
      <c r="J875" s="232"/>
      <c r="K875" s="232"/>
      <c r="L875" s="232"/>
      <c r="M875" s="232"/>
      <c r="N875" s="232"/>
      <c r="O875" s="232"/>
      <c r="P875" s="232"/>
      <c r="Q875" s="232"/>
      <c r="R875" s="232"/>
    </row>
    <row r="876" spans="1:18">
      <c r="A876" s="124"/>
      <c r="B876" s="231"/>
      <c r="C876" s="124"/>
      <c r="D876" s="124"/>
      <c r="E876" s="124"/>
      <c r="F876" s="124"/>
      <c r="G876" s="124"/>
      <c r="H876" s="124"/>
      <c r="I876" s="232"/>
      <c r="J876" s="232"/>
      <c r="K876" s="232"/>
      <c r="L876" s="232"/>
      <c r="M876" s="232"/>
      <c r="N876" s="232"/>
      <c r="O876" s="232"/>
      <c r="P876" s="232"/>
      <c r="Q876" s="232"/>
      <c r="R876" s="232"/>
    </row>
    <row r="877" spans="1:18">
      <c r="A877" s="124"/>
      <c r="B877" s="231"/>
      <c r="C877" s="124"/>
      <c r="D877" s="124"/>
      <c r="E877" s="124"/>
      <c r="F877" s="124"/>
      <c r="G877" s="124"/>
      <c r="H877" s="124"/>
      <c r="I877" s="232"/>
      <c r="J877" s="232"/>
      <c r="K877" s="232"/>
      <c r="L877" s="232"/>
      <c r="M877" s="232"/>
      <c r="N877" s="232"/>
      <c r="O877" s="232"/>
      <c r="P877" s="232"/>
      <c r="Q877" s="232"/>
      <c r="R877" s="232"/>
    </row>
    <row r="878" spans="1:18">
      <c r="A878" s="124"/>
      <c r="B878" s="231"/>
      <c r="C878" s="124"/>
      <c r="D878" s="124"/>
      <c r="E878" s="124"/>
      <c r="F878" s="124"/>
      <c r="G878" s="124"/>
      <c r="H878" s="124"/>
      <c r="I878" s="232"/>
      <c r="J878" s="232"/>
      <c r="K878" s="232"/>
      <c r="L878" s="232"/>
      <c r="M878" s="232"/>
      <c r="N878" s="232"/>
      <c r="O878" s="232"/>
      <c r="P878" s="232"/>
      <c r="Q878" s="232"/>
      <c r="R878" s="232"/>
    </row>
    <row r="879" spans="1:18">
      <c r="A879" s="124"/>
      <c r="B879" s="231"/>
      <c r="C879" s="124"/>
      <c r="D879" s="124"/>
      <c r="E879" s="124"/>
      <c r="F879" s="124"/>
      <c r="G879" s="124"/>
      <c r="H879" s="124"/>
      <c r="I879" s="232"/>
      <c r="J879" s="232"/>
      <c r="K879" s="232"/>
      <c r="L879" s="232"/>
      <c r="M879" s="232"/>
      <c r="N879" s="232"/>
      <c r="O879" s="232"/>
      <c r="P879" s="232"/>
      <c r="Q879" s="232"/>
      <c r="R879" s="232"/>
    </row>
    <row r="880" spans="1:18">
      <c r="A880" s="124"/>
      <c r="B880" s="231"/>
      <c r="C880" s="124"/>
      <c r="D880" s="124"/>
      <c r="E880" s="124"/>
      <c r="F880" s="124"/>
      <c r="G880" s="124"/>
      <c r="H880" s="124"/>
      <c r="I880" s="232"/>
      <c r="J880" s="232"/>
      <c r="K880" s="232"/>
      <c r="L880" s="232"/>
      <c r="M880" s="232"/>
      <c r="N880" s="232"/>
      <c r="O880" s="232"/>
      <c r="P880" s="232"/>
      <c r="Q880" s="232"/>
      <c r="R880" s="232"/>
    </row>
    <row r="881" spans="1:18">
      <c r="A881" s="124"/>
      <c r="B881" s="231"/>
      <c r="C881" s="124"/>
      <c r="D881" s="124"/>
      <c r="E881" s="124"/>
      <c r="F881" s="124"/>
      <c r="G881" s="124"/>
      <c r="H881" s="124"/>
      <c r="I881" s="232"/>
      <c r="J881" s="232"/>
      <c r="K881" s="232"/>
      <c r="L881" s="232"/>
      <c r="M881" s="232"/>
      <c r="N881" s="232"/>
      <c r="O881" s="232"/>
      <c r="P881" s="232"/>
      <c r="Q881" s="232"/>
      <c r="R881" s="232"/>
    </row>
    <row r="882" spans="1:18">
      <c r="A882" s="124"/>
      <c r="B882" s="231"/>
      <c r="C882" s="124"/>
      <c r="D882" s="124"/>
      <c r="E882" s="124"/>
      <c r="F882" s="124"/>
      <c r="G882" s="124"/>
      <c r="H882" s="124"/>
      <c r="I882" s="232"/>
      <c r="J882" s="232"/>
      <c r="K882" s="232"/>
      <c r="L882" s="232"/>
      <c r="M882" s="232"/>
      <c r="N882" s="232"/>
      <c r="O882" s="232"/>
      <c r="P882" s="232"/>
      <c r="Q882" s="232"/>
      <c r="R882" s="232"/>
    </row>
    <row r="883" spans="1:18">
      <c r="A883" s="124"/>
      <c r="B883" s="231"/>
      <c r="C883" s="124"/>
      <c r="D883" s="124"/>
      <c r="E883" s="124"/>
      <c r="F883" s="124"/>
      <c r="G883" s="124"/>
      <c r="H883" s="124"/>
      <c r="I883" s="232"/>
      <c r="J883" s="232"/>
      <c r="K883" s="232"/>
      <c r="L883" s="232"/>
      <c r="M883" s="232"/>
      <c r="N883" s="232"/>
      <c r="O883" s="232"/>
      <c r="P883" s="232"/>
      <c r="Q883" s="232"/>
      <c r="R883" s="232"/>
    </row>
    <row r="884" spans="1:18">
      <c r="A884" s="124"/>
      <c r="B884" s="231"/>
      <c r="C884" s="124"/>
      <c r="D884" s="124"/>
      <c r="E884" s="124"/>
      <c r="F884" s="124"/>
      <c r="G884" s="124"/>
      <c r="H884" s="124"/>
      <c r="I884" s="232"/>
      <c r="J884" s="232"/>
      <c r="K884" s="232"/>
      <c r="L884" s="232"/>
      <c r="M884" s="232"/>
      <c r="N884" s="232"/>
      <c r="O884" s="232"/>
      <c r="P884" s="232"/>
      <c r="Q884" s="232"/>
      <c r="R884" s="232"/>
    </row>
    <row r="885" spans="1:18">
      <c r="A885" s="124"/>
      <c r="B885" s="231"/>
      <c r="C885" s="124"/>
      <c r="D885" s="124"/>
      <c r="E885" s="124"/>
      <c r="F885" s="124"/>
      <c r="G885" s="124"/>
      <c r="H885" s="124"/>
      <c r="I885" s="232"/>
      <c r="J885" s="232"/>
      <c r="K885" s="232"/>
      <c r="L885" s="232"/>
      <c r="M885" s="232"/>
      <c r="N885" s="232"/>
      <c r="O885" s="232"/>
      <c r="P885" s="232"/>
      <c r="Q885" s="232"/>
      <c r="R885" s="232"/>
    </row>
    <row r="886" spans="1:18">
      <c r="A886" s="124"/>
      <c r="B886" s="231"/>
      <c r="C886" s="124"/>
      <c r="D886" s="124"/>
      <c r="E886" s="124"/>
      <c r="F886" s="124"/>
      <c r="G886" s="124"/>
      <c r="H886" s="124"/>
      <c r="I886" s="232"/>
      <c r="J886" s="232"/>
      <c r="K886" s="232"/>
      <c r="L886" s="232"/>
      <c r="M886" s="232"/>
      <c r="N886" s="232"/>
      <c r="O886" s="232"/>
      <c r="P886" s="232"/>
      <c r="Q886" s="232"/>
      <c r="R886" s="232"/>
    </row>
    <row r="887" spans="1:18">
      <c r="A887" s="124"/>
      <c r="B887" s="231"/>
      <c r="C887" s="124"/>
      <c r="D887" s="124"/>
      <c r="E887" s="124"/>
      <c r="F887" s="124"/>
      <c r="G887" s="124"/>
      <c r="H887" s="124"/>
      <c r="I887" s="232"/>
      <c r="J887" s="232"/>
      <c r="K887" s="232"/>
      <c r="L887" s="232"/>
      <c r="M887" s="232"/>
      <c r="N887" s="232"/>
      <c r="O887" s="232"/>
      <c r="P887" s="232"/>
      <c r="Q887" s="232"/>
      <c r="R887" s="232"/>
    </row>
    <row r="888" spans="1:18">
      <c r="A888" s="124"/>
      <c r="B888" s="231"/>
      <c r="C888" s="124"/>
      <c r="D888" s="124"/>
      <c r="E888" s="124"/>
      <c r="F888" s="124"/>
      <c r="G888" s="124"/>
      <c r="H888" s="124"/>
      <c r="I888" s="232"/>
      <c r="J888" s="232"/>
      <c r="K888" s="232"/>
      <c r="L888" s="232"/>
      <c r="M888" s="232"/>
      <c r="N888" s="232"/>
      <c r="O888" s="232"/>
      <c r="P888" s="232"/>
      <c r="Q888" s="232"/>
      <c r="R888" s="232"/>
    </row>
    <row r="889" spans="1:18">
      <c r="A889" s="124"/>
      <c r="B889" s="231"/>
      <c r="C889" s="124"/>
      <c r="D889" s="124"/>
      <c r="E889" s="124"/>
      <c r="F889" s="124"/>
      <c r="G889" s="124"/>
      <c r="H889" s="124"/>
      <c r="I889" s="232"/>
      <c r="J889" s="232"/>
      <c r="K889" s="232"/>
      <c r="L889" s="232"/>
      <c r="M889" s="232"/>
      <c r="N889" s="232"/>
      <c r="O889" s="232"/>
      <c r="P889" s="232"/>
      <c r="Q889" s="232"/>
      <c r="R889" s="232"/>
    </row>
    <row r="890" spans="1:18">
      <c r="A890" s="124"/>
      <c r="B890" s="231"/>
      <c r="C890" s="124"/>
      <c r="D890" s="124"/>
      <c r="E890" s="124"/>
      <c r="F890" s="124"/>
      <c r="G890" s="124"/>
      <c r="H890" s="124"/>
      <c r="I890" s="232"/>
      <c r="J890" s="232"/>
      <c r="K890" s="232"/>
      <c r="L890" s="232"/>
      <c r="M890" s="232"/>
      <c r="N890" s="232"/>
      <c r="O890" s="232"/>
      <c r="P890" s="232"/>
      <c r="Q890" s="232"/>
      <c r="R890" s="232"/>
    </row>
    <row r="891" spans="1:18">
      <c r="A891" s="124"/>
      <c r="B891" s="231"/>
      <c r="C891" s="124"/>
      <c r="D891" s="124"/>
      <c r="E891" s="124"/>
      <c r="F891" s="124"/>
      <c r="G891" s="124"/>
      <c r="H891" s="124"/>
      <c r="I891" s="232"/>
      <c r="J891" s="232"/>
      <c r="K891" s="232"/>
      <c r="L891" s="232"/>
      <c r="M891" s="232"/>
      <c r="N891" s="232"/>
      <c r="O891" s="232"/>
      <c r="P891" s="232"/>
      <c r="Q891" s="232"/>
      <c r="R891" s="232"/>
    </row>
    <row r="892" spans="1:18">
      <c r="A892" s="124"/>
      <c r="B892" s="231"/>
      <c r="C892" s="124"/>
      <c r="D892" s="124"/>
      <c r="E892" s="124"/>
      <c r="F892" s="124"/>
      <c r="G892" s="124"/>
      <c r="H892" s="124"/>
      <c r="I892" s="232"/>
      <c r="J892" s="232"/>
      <c r="K892" s="232"/>
      <c r="L892" s="232"/>
      <c r="M892" s="232"/>
      <c r="N892" s="232"/>
      <c r="O892" s="232"/>
      <c r="P892" s="232"/>
      <c r="Q892" s="232"/>
      <c r="R892" s="232"/>
    </row>
    <row r="893" spans="1:18">
      <c r="A893" s="124"/>
      <c r="B893" s="231"/>
      <c r="C893" s="124"/>
      <c r="D893" s="124"/>
      <c r="E893" s="124"/>
      <c r="F893" s="124"/>
      <c r="G893" s="124"/>
      <c r="H893" s="124"/>
      <c r="I893" s="232"/>
      <c r="J893" s="232"/>
      <c r="K893" s="232"/>
      <c r="L893" s="232"/>
      <c r="M893" s="232"/>
      <c r="N893" s="232"/>
      <c r="O893" s="232"/>
      <c r="P893" s="232"/>
      <c r="Q893" s="232"/>
      <c r="R893" s="232"/>
    </row>
    <row r="894" spans="1:18">
      <c r="A894" s="124"/>
      <c r="B894" s="231"/>
      <c r="C894" s="124"/>
      <c r="D894" s="124"/>
      <c r="E894" s="124"/>
      <c r="F894" s="124"/>
      <c r="G894" s="124"/>
      <c r="H894" s="124"/>
      <c r="I894" s="232"/>
      <c r="J894" s="232"/>
      <c r="K894" s="232"/>
      <c r="L894" s="232"/>
      <c r="M894" s="232"/>
      <c r="N894" s="232"/>
      <c r="O894" s="232"/>
      <c r="P894" s="232"/>
      <c r="Q894" s="232"/>
      <c r="R894" s="232"/>
    </row>
    <row r="895" spans="1:18">
      <c r="A895" s="124"/>
      <c r="B895" s="231"/>
      <c r="C895" s="124"/>
      <c r="D895" s="124"/>
      <c r="E895" s="124"/>
      <c r="F895" s="124"/>
      <c r="G895" s="124"/>
      <c r="H895" s="124"/>
      <c r="I895" s="232"/>
      <c r="J895" s="232"/>
      <c r="K895" s="232"/>
      <c r="L895" s="232"/>
      <c r="M895" s="232"/>
      <c r="N895" s="232"/>
      <c r="O895" s="232"/>
      <c r="P895" s="232"/>
      <c r="Q895" s="232"/>
      <c r="R895" s="232"/>
    </row>
    <row r="896" spans="1:18">
      <c r="A896" s="124"/>
      <c r="B896" s="231"/>
      <c r="C896" s="124"/>
      <c r="D896" s="124"/>
      <c r="E896" s="124"/>
      <c r="F896" s="124"/>
      <c r="G896" s="124"/>
      <c r="H896" s="124"/>
      <c r="I896" s="232"/>
      <c r="J896" s="232"/>
      <c r="K896" s="232"/>
      <c r="L896" s="232"/>
      <c r="M896" s="232"/>
      <c r="N896" s="232"/>
      <c r="O896" s="232"/>
      <c r="P896" s="232"/>
      <c r="Q896" s="232"/>
      <c r="R896" s="232"/>
    </row>
    <row r="897" spans="1:18">
      <c r="A897" s="124"/>
      <c r="B897" s="231"/>
      <c r="C897" s="124"/>
      <c r="D897" s="124"/>
      <c r="E897" s="124"/>
      <c r="F897" s="124"/>
      <c r="G897" s="124"/>
      <c r="H897" s="124"/>
      <c r="I897" s="232"/>
      <c r="J897" s="232"/>
      <c r="K897" s="232"/>
      <c r="L897" s="232"/>
      <c r="M897" s="232"/>
      <c r="N897" s="232"/>
      <c r="O897" s="232"/>
      <c r="P897" s="232"/>
      <c r="Q897" s="232"/>
      <c r="R897" s="232"/>
    </row>
    <row r="898" spans="1:18">
      <c r="A898" s="124"/>
      <c r="B898" s="231"/>
      <c r="C898" s="124"/>
      <c r="D898" s="124"/>
      <c r="E898" s="124"/>
      <c r="F898" s="124"/>
      <c r="G898" s="124"/>
      <c r="H898" s="124"/>
      <c r="I898" s="232"/>
      <c r="J898" s="232"/>
      <c r="K898" s="232"/>
      <c r="L898" s="232"/>
      <c r="M898" s="232"/>
      <c r="N898" s="232"/>
      <c r="O898" s="232"/>
      <c r="P898" s="232"/>
      <c r="Q898" s="232"/>
      <c r="R898" s="232"/>
    </row>
    <row r="899" spans="1:18">
      <c r="A899" s="124"/>
      <c r="B899" s="231"/>
      <c r="C899" s="124"/>
      <c r="D899" s="124"/>
      <c r="E899" s="124"/>
      <c r="F899" s="124"/>
      <c r="G899" s="124"/>
      <c r="H899" s="124"/>
      <c r="I899" s="232"/>
      <c r="J899" s="232"/>
      <c r="K899" s="232"/>
      <c r="L899" s="232"/>
      <c r="M899" s="232"/>
      <c r="N899" s="232"/>
      <c r="O899" s="232"/>
      <c r="P899" s="232"/>
      <c r="Q899" s="232"/>
      <c r="R899" s="232"/>
    </row>
    <row r="900" spans="1:18">
      <c r="A900" s="124"/>
      <c r="B900" s="231"/>
      <c r="C900" s="124"/>
      <c r="D900" s="124"/>
      <c r="E900" s="124"/>
      <c r="F900" s="124"/>
      <c r="G900" s="124"/>
      <c r="H900" s="124"/>
      <c r="I900" s="232"/>
      <c r="J900" s="232"/>
      <c r="K900" s="232"/>
      <c r="L900" s="232"/>
      <c r="M900" s="232"/>
      <c r="N900" s="232"/>
      <c r="O900" s="232"/>
      <c r="P900" s="232"/>
      <c r="Q900" s="232"/>
      <c r="R900" s="232"/>
    </row>
    <row r="901" spans="1:18">
      <c r="A901" s="124"/>
      <c r="B901" s="231"/>
      <c r="C901" s="124"/>
      <c r="D901" s="124"/>
      <c r="E901" s="124"/>
      <c r="F901" s="124"/>
      <c r="G901" s="124"/>
      <c r="H901" s="124"/>
      <c r="I901" s="232"/>
      <c r="J901" s="232"/>
      <c r="K901" s="232"/>
      <c r="L901" s="232"/>
      <c r="M901" s="232"/>
      <c r="N901" s="232"/>
      <c r="O901" s="232"/>
      <c r="P901" s="232"/>
      <c r="Q901" s="232"/>
      <c r="R901" s="232"/>
    </row>
    <row r="902" spans="1:18">
      <c r="A902" s="124"/>
      <c r="B902" s="231"/>
      <c r="C902" s="124"/>
      <c r="D902" s="124"/>
      <c r="E902" s="124"/>
      <c r="F902" s="124"/>
      <c r="G902" s="124"/>
      <c r="H902" s="124"/>
      <c r="I902" s="232"/>
      <c r="J902" s="232"/>
      <c r="K902" s="232"/>
      <c r="L902" s="232"/>
      <c r="M902" s="232"/>
      <c r="N902" s="232"/>
      <c r="O902" s="232"/>
      <c r="P902" s="232"/>
      <c r="Q902" s="232"/>
      <c r="R902" s="232"/>
    </row>
    <row r="903" spans="1:18">
      <c r="A903" s="124"/>
      <c r="B903" s="231"/>
      <c r="C903" s="124"/>
      <c r="D903" s="124"/>
      <c r="E903" s="124"/>
      <c r="F903" s="124"/>
      <c r="G903" s="124"/>
      <c r="H903" s="124"/>
      <c r="I903" s="232"/>
      <c r="J903" s="232"/>
      <c r="K903" s="232"/>
      <c r="L903" s="232"/>
      <c r="M903" s="232"/>
      <c r="N903" s="232"/>
      <c r="O903" s="232"/>
      <c r="P903" s="232"/>
      <c r="Q903" s="232"/>
      <c r="R903" s="232"/>
    </row>
    <row r="904" spans="1:18">
      <c r="A904" s="124"/>
      <c r="B904" s="231"/>
      <c r="C904" s="124"/>
      <c r="D904" s="124"/>
      <c r="E904" s="124"/>
      <c r="F904" s="124"/>
      <c r="G904" s="124"/>
      <c r="H904" s="124"/>
      <c r="I904" s="232"/>
      <c r="J904" s="232"/>
      <c r="K904" s="232"/>
      <c r="L904" s="232"/>
      <c r="M904" s="232"/>
      <c r="N904" s="232"/>
      <c r="O904" s="232"/>
      <c r="P904" s="232"/>
      <c r="Q904" s="232"/>
      <c r="R904" s="232"/>
    </row>
    <row r="905" spans="1:18">
      <c r="A905" s="124"/>
      <c r="B905" s="231"/>
      <c r="C905" s="124"/>
      <c r="D905" s="124"/>
      <c r="E905" s="124"/>
      <c r="F905" s="124"/>
      <c r="G905" s="124"/>
      <c r="H905" s="124"/>
      <c r="I905" s="232"/>
      <c r="J905" s="232"/>
      <c r="K905" s="232"/>
      <c r="L905" s="232"/>
      <c r="M905" s="232"/>
      <c r="N905" s="232"/>
      <c r="O905" s="232"/>
      <c r="P905" s="232"/>
      <c r="Q905" s="232"/>
      <c r="R905" s="232"/>
    </row>
    <row r="906" spans="1:18">
      <c r="A906" s="124"/>
      <c r="B906" s="231"/>
      <c r="C906" s="124"/>
      <c r="D906" s="124"/>
      <c r="E906" s="124"/>
      <c r="F906" s="124"/>
      <c r="G906" s="124"/>
      <c r="H906" s="124"/>
      <c r="I906" s="232"/>
      <c r="J906" s="232"/>
      <c r="K906" s="232"/>
      <c r="L906" s="232"/>
      <c r="M906" s="232"/>
      <c r="N906" s="232"/>
      <c r="O906" s="232"/>
      <c r="P906" s="232"/>
      <c r="Q906" s="232"/>
      <c r="R906" s="232"/>
    </row>
    <row r="907" spans="1:18">
      <c r="A907" s="124"/>
      <c r="B907" s="231"/>
      <c r="C907" s="124"/>
      <c r="D907" s="124"/>
      <c r="E907" s="124"/>
      <c r="F907" s="124"/>
      <c r="G907" s="124"/>
      <c r="H907" s="124"/>
      <c r="I907" s="232"/>
      <c r="J907" s="232"/>
      <c r="K907" s="232"/>
      <c r="L907" s="232"/>
      <c r="M907" s="232"/>
      <c r="N907" s="232"/>
      <c r="O907" s="232"/>
      <c r="P907" s="232"/>
      <c r="Q907" s="232"/>
      <c r="R907" s="232"/>
    </row>
    <row r="908" spans="1:18">
      <c r="A908" s="124"/>
      <c r="B908" s="231"/>
      <c r="C908" s="124"/>
      <c r="D908" s="124"/>
      <c r="E908" s="124"/>
      <c r="F908" s="124"/>
      <c r="G908" s="124"/>
      <c r="H908" s="124"/>
      <c r="I908" s="232"/>
      <c r="J908" s="232"/>
      <c r="K908" s="232"/>
      <c r="L908" s="232"/>
      <c r="M908" s="232"/>
      <c r="N908" s="232"/>
      <c r="O908" s="232"/>
      <c r="P908" s="232"/>
      <c r="Q908" s="232"/>
      <c r="R908" s="232"/>
    </row>
    <row r="909" spans="1:18">
      <c r="A909" s="124"/>
      <c r="B909" s="231"/>
      <c r="C909" s="124"/>
      <c r="D909" s="124"/>
      <c r="E909" s="124"/>
      <c r="F909" s="124"/>
      <c r="G909" s="124"/>
      <c r="H909" s="124"/>
      <c r="I909" s="232"/>
      <c r="J909" s="232"/>
      <c r="K909" s="232"/>
      <c r="L909" s="232"/>
      <c r="M909" s="232"/>
      <c r="N909" s="232"/>
      <c r="O909" s="232"/>
      <c r="P909" s="232"/>
      <c r="Q909" s="232"/>
      <c r="R909" s="232"/>
    </row>
    <row r="910" spans="1:18">
      <c r="A910" s="124"/>
      <c r="B910" s="231"/>
      <c r="C910" s="124"/>
      <c r="D910" s="124"/>
      <c r="E910" s="124"/>
      <c r="F910" s="124"/>
      <c r="G910" s="124"/>
      <c r="H910" s="124"/>
      <c r="I910" s="232"/>
      <c r="J910" s="232"/>
      <c r="K910" s="232"/>
      <c r="L910" s="232"/>
      <c r="M910" s="232"/>
      <c r="N910" s="232"/>
      <c r="O910" s="232"/>
      <c r="P910" s="232"/>
      <c r="Q910" s="232"/>
      <c r="R910" s="232"/>
    </row>
    <row r="911" spans="1:18">
      <c r="A911" s="124"/>
      <c r="B911" s="231"/>
      <c r="C911" s="124"/>
      <c r="D911" s="124"/>
      <c r="E911" s="124"/>
      <c r="F911" s="124"/>
      <c r="G911" s="124"/>
      <c r="H911" s="124"/>
      <c r="I911" s="232"/>
      <c r="J911" s="232"/>
      <c r="K911" s="232"/>
      <c r="L911" s="232"/>
      <c r="M911" s="232"/>
      <c r="N911" s="232"/>
      <c r="O911" s="232"/>
      <c r="P911" s="232"/>
      <c r="Q911" s="232"/>
      <c r="R911" s="232"/>
    </row>
    <row r="912" spans="1:18">
      <c r="A912" s="124"/>
      <c r="B912" s="231"/>
      <c r="C912" s="124"/>
      <c r="D912" s="124"/>
      <c r="E912" s="124"/>
      <c r="F912" s="124"/>
      <c r="G912" s="124"/>
      <c r="H912" s="124"/>
      <c r="I912" s="232"/>
      <c r="J912" s="232"/>
      <c r="K912" s="232"/>
      <c r="L912" s="232"/>
      <c r="M912" s="232"/>
      <c r="N912" s="232"/>
      <c r="O912" s="232"/>
      <c r="P912" s="232"/>
      <c r="Q912" s="232"/>
      <c r="R912" s="232"/>
    </row>
    <row r="913" spans="1:18">
      <c r="A913" s="124"/>
      <c r="B913" s="231"/>
      <c r="C913" s="124"/>
      <c r="D913" s="124"/>
      <c r="E913" s="124"/>
      <c r="F913" s="124"/>
      <c r="G913" s="124"/>
      <c r="H913" s="124"/>
      <c r="I913" s="232"/>
      <c r="J913" s="232"/>
      <c r="K913" s="232"/>
      <c r="L913" s="232"/>
      <c r="M913" s="232"/>
      <c r="N913" s="232"/>
      <c r="O913" s="232"/>
      <c r="P913" s="232"/>
      <c r="Q913" s="232"/>
      <c r="R913" s="232"/>
    </row>
    <row r="914" spans="1:18">
      <c r="A914" s="124"/>
      <c r="B914" s="231"/>
      <c r="C914" s="124"/>
      <c r="D914" s="124"/>
      <c r="E914" s="124"/>
      <c r="F914" s="124"/>
      <c r="G914" s="124"/>
      <c r="H914" s="124"/>
      <c r="I914" s="232"/>
      <c r="J914" s="232"/>
      <c r="K914" s="232"/>
      <c r="L914" s="232"/>
      <c r="M914" s="232"/>
      <c r="N914" s="232"/>
      <c r="O914" s="232"/>
      <c r="P914" s="232"/>
      <c r="Q914" s="232"/>
      <c r="R914" s="232"/>
    </row>
    <row r="915" spans="1:18">
      <c r="A915" s="124"/>
      <c r="B915" s="231"/>
      <c r="C915" s="124"/>
      <c r="D915" s="124"/>
      <c r="E915" s="124"/>
      <c r="F915" s="124"/>
      <c r="G915" s="124"/>
      <c r="H915" s="124"/>
      <c r="I915" s="232"/>
      <c r="J915" s="232"/>
      <c r="K915" s="232"/>
      <c r="L915" s="232"/>
      <c r="M915" s="232"/>
      <c r="N915" s="232"/>
      <c r="O915" s="232"/>
      <c r="P915" s="232"/>
      <c r="Q915" s="232"/>
      <c r="R915" s="232"/>
    </row>
    <row r="916" spans="1:18">
      <c r="A916" s="124"/>
      <c r="B916" s="231"/>
      <c r="C916" s="124"/>
      <c r="D916" s="124"/>
      <c r="E916" s="124"/>
      <c r="F916" s="124"/>
      <c r="G916" s="124"/>
      <c r="H916" s="124"/>
      <c r="I916" s="232"/>
      <c r="J916" s="232"/>
      <c r="K916" s="232"/>
      <c r="L916" s="232"/>
      <c r="M916" s="232"/>
      <c r="N916" s="232"/>
      <c r="O916" s="232"/>
      <c r="P916" s="232"/>
      <c r="Q916" s="232"/>
      <c r="R916" s="232"/>
    </row>
    <row r="917" spans="1:18">
      <c r="A917" s="124"/>
      <c r="B917" s="231"/>
      <c r="C917" s="124"/>
      <c r="D917" s="124"/>
      <c r="E917" s="124"/>
      <c r="F917" s="124"/>
      <c r="G917" s="124"/>
      <c r="H917" s="124"/>
      <c r="I917" s="232"/>
      <c r="J917" s="232"/>
      <c r="K917" s="232"/>
      <c r="L917" s="232"/>
      <c r="M917" s="232"/>
      <c r="N917" s="232"/>
      <c r="O917" s="232"/>
      <c r="P917" s="232"/>
      <c r="Q917" s="232"/>
      <c r="R917" s="232"/>
    </row>
    <row r="918" spans="1:18">
      <c r="A918" s="124"/>
      <c r="B918" s="231"/>
      <c r="C918" s="124"/>
      <c r="D918" s="124"/>
      <c r="E918" s="124"/>
      <c r="F918" s="124"/>
      <c r="G918" s="124"/>
      <c r="H918" s="124"/>
      <c r="I918" s="232"/>
      <c r="J918" s="232"/>
      <c r="K918" s="232"/>
      <c r="L918" s="232"/>
      <c r="M918" s="232"/>
      <c r="N918" s="232"/>
      <c r="O918" s="232"/>
      <c r="P918" s="232"/>
      <c r="Q918" s="232"/>
      <c r="R918" s="232"/>
    </row>
    <row r="919" spans="1:18">
      <c r="A919" s="124"/>
      <c r="B919" s="231"/>
      <c r="C919" s="124"/>
      <c r="D919" s="124"/>
      <c r="E919" s="124"/>
      <c r="F919" s="124"/>
      <c r="G919" s="124"/>
      <c r="H919" s="124"/>
      <c r="I919" s="232"/>
      <c r="J919" s="232"/>
      <c r="K919" s="232"/>
      <c r="L919" s="232"/>
      <c r="M919" s="232"/>
      <c r="N919" s="232"/>
      <c r="O919" s="232"/>
      <c r="P919" s="232"/>
      <c r="Q919" s="232"/>
      <c r="R919" s="232"/>
    </row>
    <row r="920" spans="1:18">
      <c r="A920" s="124"/>
      <c r="B920" s="231"/>
      <c r="C920" s="124"/>
      <c r="D920" s="124"/>
      <c r="E920" s="124"/>
      <c r="F920" s="124"/>
      <c r="G920" s="124"/>
      <c r="H920" s="124"/>
      <c r="I920" s="232"/>
      <c r="J920" s="232"/>
      <c r="K920" s="232"/>
      <c r="L920" s="232"/>
      <c r="M920" s="232"/>
      <c r="N920" s="232"/>
      <c r="O920" s="232"/>
      <c r="P920" s="232"/>
      <c r="Q920" s="232"/>
      <c r="R920" s="232"/>
    </row>
    <row r="921" spans="1:18">
      <c r="A921" s="124"/>
      <c r="B921" s="231"/>
      <c r="C921" s="124"/>
      <c r="D921" s="124"/>
      <c r="E921" s="124"/>
      <c r="F921" s="124"/>
      <c r="G921" s="124"/>
      <c r="H921" s="124"/>
      <c r="I921" s="232"/>
      <c r="J921" s="232"/>
      <c r="K921" s="232"/>
      <c r="L921" s="232"/>
      <c r="M921" s="232"/>
      <c r="N921" s="232"/>
      <c r="O921" s="232"/>
      <c r="P921" s="232"/>
      <c r="Q921" s="232"/>
      <c r="R921" s="232"/>
    </row>
    <row r="922" spans="1:18">
      <c r="A922" s="124"/>
      <c r="B922" s="231"/>
      <c r="C922" s="124"/>
      <c r="D922" s="124"/>
      <c r="E922" s="124"/>
      <c r="F922" s="124"/>
      <c r="G922" s="124"/>
      <c r="H922" s="124"/>
      <c r="I922" s="232"/>
      <c r="J922" s="232"/>
      <c r="K922" s="232"/>
      <c r="L922" s="232"/>
      <c r="M922" s="232"/>
      <c r="N922" s="232"/>
      <c r="O922" s="232"/>
      <c r="P922" s="232"/>
      <c r="Q922" s="232"/>
      <c r="R922" s="232"/>
    </row>
    <row r="923" spans="1:18">
      <c r="A923" s="124"/>
      <c r="B923" s="231"/>
      <c r="C923" s="124"/>
      <c r="D923" s="124"/>
      <c r="E923" s="124"/>
      <c r="F923" s="124"/>
      <c r="G923" s="124"/>
      <c r="H923" s="124"/>
      <c r="I923" s="232"/>
      <c r="J923" s="232"/>
      <c r="K923" s="232"/>
      <c r="L923" s="232"/>
      <c r="M923" s="232"/>
      <c r="N923" s="232"/>
      <c r="O923" s="232"/>
      <c r="P923" s="232"/>
      <c r="Q923" s="232"/>
      <c r="R923" s="232"/>
    </row>
    <row r="924" spans="1:18">
      <c r="A924" s="124"/>
      <c r="B924" s="231"/>
      <c r="C924" s="124"/>
      <c r="D924" s="124"/>
      <c r="E924" s="124"/>
      <c r="F924" s="124"/>
      <c r="G924" s="124"/>
      <c r="H924" s="124"/>
      <c r="I924" s="232"/>
      <c r="J924" s="232"/>
      <c r="K924" s="232"/>
      <c r="L924" s="232"/>
      <c r="M924" s="232"/>
      <c r="N924" s="232"/>
      <c r="O924" s="232"/>
      <c r="P924" s="232"/>
      <c r="Q924" s="232"/>
      <c r="R924" s="232"/>
    </row>
    <row r="925" spans="1:18">
      <c r="A925" s="124"/>
      <c r="B925" s="231"/>
      <c r="C925" s="124"/>
      <c r="D925" s="124"/>
      <c r="E925" s="124"/>
      <c r="F925" s="124"/>
      <c r="G925" s="124"/>
      <c r="H925" s="124"/>
      <c r="I925" s="232"/>
      <c r="J925" s="232"/>
      <c r="K925" s="232"/>
      <c r="L925" s="232"/>
      <c r="M925" s="232"/>
      <c r="N925" s="232"/>
      <c r="O925" s="232"/>
      <c r="P925" s="232"/>
      <c r="Q925" s="232"/>
      <c r="R925" s="232"/>
    </row>
    <row r="926" spans="1:18">
      <c r="A926" s="124"/>
      <c r="B926" s="231"/>
      <c r="C926" s="124"/>
      <c r="D926" s="124"/>
      <c r="E926" s="124"/>
      <c r="F926" s="124"/>
      <c r="G926" s="124"/>
      <c r="H926" s="124"/>
      <c r="I926" s="232"/>
      <c r="J926" s="232"/>
      <c r="K926" s="232"/>
      <c r="L926" s="232"/>
      <c r="M926" s="232"/>
      <c r="N926" s="232"/>
      <c r="O926" s="232"/>
      <c r="P926" s="232"/>
      <c r="Q926" s="232"/>
      <c r="R926" s="232"/>
    </row>
    <row r="927" spans="1:18">
      <c r="A927" s="124"/>
      <c r="B927" s="231"/>
      <c r="C927" s="124"/>
      <c r="D927" s="124"/>
      <c r="E927" s="124"/>
      <c r="F927" s="124"/>
      <c r="G927" s="124"/>
      <c r="H927" s="124"/>
      <c r="I927" s="232"/>
      <c r="J927" s="232"/>
      <c r="K927" s="232"/>
      <c r="L927" s="232"/>
      <c r="M927" s="232"/>
      <c r="N927" s="232"/>
      <c r="O927" s="232"/>
      <c r="P927" s="232"/>
      <c r="Q927" s="232"/>
      <c r="R927" s="232"/>
    </row>
    <row r="928" spans="1:18">
      <c r="A928" s="124"/>
      <c r="B928" s="231"/>
      <c r="C928" s="124"/>
      <c r="D928" s="124"/>
      <c r="E928" s="124"/>
      <c r="F928" s="124"/>
      <c r="G928" s="124"/>
      <c r="H928" s="124"/>
      <c r="I928" s="232"/>
      <c r="J928" s="232"/>
      <c r="K928" s="232"/>
      <c r="L928" s="232"/>
      <c r="M928" s="232"/>
      <c r="N928" s="232"/>
      <c r="O928" s="232"/>
      <c r="P928" s="232"/>
      <c r="Q928" s="232"/>
      <c r="R928" s="232"/>
    </row>
    <row r="929" spans="1:18">
      <c r="A929" s="124"/>
      <c r="B929" s="231"/>
      <c r="C929" s="124"/>
      <c r="D929" s="124"/>
      <c r="E929" s="124"/>
      <c r="F929" s="124"/>
      <c r="G929" s="124"/>
      <c r="H929" s="124"/>
      <c r="I929" s="232"/>
      <c r="J929" s="232"/>
      <c r="K929" s="232"/>
      <c r="L929" s="232"/>
      <c r="M929" s="232"/>
      <c r="N929" s="232"/>
      <c r="O929" s="232"/>
      <c r="P929" s="232"/>
      <c r="Q929" s="232"/>
      <c r="R929" s="232"/>
    </row>
    <row r="930" spans="1:18">
      <c r="A930" s="124"/>
      <c r="B930" s="231"/>
      <c r="C930" s="124"/>
      <c r="D930" s="124"/>
      <c r="E930" s="124"/>
      <c r="F930" s="124"/>
      <c r="G930" s="124"/>
      <c r="H930" s="124"/>
      <c r="I930" s="232"/>
      <c r="J930" s="232"/>
      <c r="K930" s="232"/>
      <c r="L930" s="232"/>
      <c r="M930" s="232"/>
      <c r="N930" s="232"/>
      <c r="O930" s="232"/>
      <c r="P930" s="232"/>
      <c r="Q930" s="232"/>
      <c r="R930" s="232"/>
    </row>
    <row r="931" spans="1:18">
      <c r="A931" s="124"/>
      <c r="B931" s="231"/>
      <c r="C931" s="124"/>
      <c r="D931" s="124"/>
      <c r="E931" s="124"/>
      <c r="F931" s="124"/>
      <c r="G931" s="124"/>
      <c r="H931" s="124"/>
      <c r="I931" s="232"/>
      <c r="J931" s="232"/>
      <c r="K931" s="232"/>
      <c r="L931" s="232"/>
      <c r="M931" s="232"/>
      <c r="N931" s="232"/>
      <c r="O931" s="232"/>
      <c r="P931" s="232"/>
      <c r="Q931" s="232"/>
      <c r="R931" s="232"/>
    </row>
    <row r="932" spans="1:18">
      <c r="A932" s="124"/>
      <c r="B932" s="231"/>
      <c r="C932" s="124"/>
      <c r="D932" s="124"/>
      <c r="E932" s="124"/>
      <c r="F932" s="124"/>
      <c r="G932" s="124"/>
      <c r="H932" s="124"/>
      <c r="I932" s="232"/>
      <c r="J932" s="232"/>
      <c r="K932" s="232"/>
      <c r="L932" s="232"/>
      <c r="M932" s="232"/>
      <c r="N932" s="232"/>
      <c r="O932" s="232"/>
      <c r="P932" s="232"/>
      <c r="Q932" s="232"/>
      <c r="R932" s="232"/>
    </row>
    <row r="933" spans="1:18">
      <c r="A933" s="124"/>
      <c r="B933" s="231"/>
      <c r="C933" s="124"/>
      <c r="D933" s="124"/>
      <c r="E933" s="124"/>
      <c r="F933" s="124"/>
      <c r="G933" s="124"/>
      <c r="H933" s="124"/>
      <c r="I933" s="232"/>
      <c r="J933" s="232"/>
      <c r="K933" s="232"/>
      <c r="L933" s="232"/>
      <c r="M933" s="232"/>
      <c r="N933" s="232"/>
      <c r="O933" s="232"/>
      <c r="P933" s="232"/>
      <c r="Q933" s="232"/>
      <c r="R933" s="232"/>
    </row>
    <row r="934" spans="1:18">
      <c r="A934" s="124"/>
      <c r="B934" s="231"/>
      <c r="C934" s="124"/>
      <c r="D934" s="124"/>
      <c r="E934" s="124"/>
      <c r="F934" s="124"/>
      <c r="G934" s="124"/>
      <c r="H934" s="124"/>
      <c r="I934" s="232"/>
      <c r="J934" s="232"/>
      <c r="K934" s="232"/>
      <c r="L934" s="232"/>
      <c r="M934" s="232"/>
      <c r="N934" s="232"/>
      <c r="O934" s="232"/>
      <c r="P934" s="232"/>
      <c r="Q934" s="232"/>
      <c r="R934" s="232"/>
    </row>
    <row r="935" spans="1:18">
      <c r="A935" s="124"/>
      <c r="B935" s="231"/>
      <c r="C935" s="124"/>
      <c r="D935" s="124"/>
      <c r="E935" s="124"/>
      <c r="F935" s="124"/>
      <c r="G935" s="124"/>
      <c r="H935" s="124"/>
      <c r="I935" s="232"/>
      <c r="J935" s="232"/>
      <c r="K935" s="232"/>
      <c r="L935" s="232"/>
      <c r="M935" s="232"/>
      <c r="N935" s="232"/>
      <c r="O935" s="232"/>
      <c r="P935" s="232"/>
      <c r="Q935" s="232"/>
      <c r="R935" s="232"/>
    </row>
    <row r="936" spans="1:18">
      <c r="A936" s="124"/>
      <c r="B936" s="231"/>
      <c r="C936" s="124"/>
      <c r="D936" s="124"/>
      <c r="E936" s="124"/>
      <c r="F936" s="124"/>
      <c r="G936" s="124"/>
      <c r="H936" s="124"/>
      <c r="I936" s="232"/>
      <c r="J936" s="232"/>
      <c r="K936" s="232"/>
      <c r="L936" s="232"/>
      <c r="M936" s="232"/>
      <c r="N936" s="232"/>
      <c r="O936" s="232"/>
      <c r="P936" s="232"/>
      <c r="Q936" s="232"/>
      <c r="R936" s="232"/>
    </row>
    <row r="937" spans="1:18">
      <c r="A937" s="124"/>
      <c r="B937" s="231"/>
      <c r="C937" s="124"/>
      <c r="D937" s="124"/>
      <c r="E937" s="124"/>
      <c r="F937" s="124"/>
      <c r="G937" s="124"/>
      <c r="H937" s="124"/>
      <c r="I937" s="232"/>
      <c r="J937" s="232"/>
      <c r="K937" s="232"/>
      <c r="L937" s="232"/>
      <c r="M937" s="232"/>
      <c r="N937" s="232"/>
      <c r="O937" s="232"/>
      <c r="P937" s="232"/>
      <c r="Q937" s="232"/>
      <c r="R937" s="232"/>
    </row>
    <row r="938" spans="1:18">
      <c r="A938" s="124"/>
      <c r="B938" s="231"/>
      <c r="C938" s="124"/>
      <c r="D938" s="124"/>
      <c r="E938" s="124"/>
      <c r="F938" s="124"/>
      <c r="G938" s="124"/>
      <c r="H938" s="124"/>
      <c r="I938" s="232"/>
      <c r="J938" s="232"/>
      <c r="K938" s="232"/>
      <c r="L938" s="232"/>
      <c r="M938" s="232"/>
      <c r="N938" s="232"/>
      <c r="O938" s="232"/>
      <c r="P938" s="232"/>
      <c r="Q938" s="232"/>
      <c r="R938" s="232"/>
    </row>
    <row r="939" spans="1:18">
      <c r="A939" s="124"/>
      <c r="B939" s="231"/>
      <c r="C939" s="124"/>
      <c r="D939" s="124"/>
      <c r="E939" s="124"/>
      <c r="F939" s="124"/>
      <c r="G939" s="124"/>
      <c r="H939" s="124"/>
      <c r="I939" s="232"/>
      <c r="J939" s="232"/>
      <c r="K939" s="232"/>
      <c r="L939" s="232"/>
      <c r="M939" s="232"/>
      <c r="N939" s="232"/>
      <c r="O939" s="232"/>
      <c r="P939" s="232"/>
      <c r="Q939" s="232"/>
      <c r="R939" s="232"/>
    </row>
    <row r="940" spans="1:18">
      <c r="A940" s="124"/>
      <c r="B940" s="231"/>
      <c r="C940" s="124"/>
      <c r="D940" s="124"/>
      <c r="E940" s="124"/>
      <c r="F940" s="124"/>
      <c r="G940" s="124"/>
      <c r="H940" s="124"/>
      <c r="I940" s="232"/>
      <c r="J940" s="232"/>
      <c r="K940" s="232"/>
      <c r="L940" s="232"/>
      <c r="M940" s="232"/>
      <c r="N940" s="232"/>
      <c r="O940" s="232"/>
      <c r="P940" s="232"/>
      <c r="Q940" s="232"/>
      <c r="R940" s="232"/>
    </row>
    <row r="941" spans="1:18">
      <c r="A941" s="124"/>
      <c r="B941" s="231"/>
      <c r="C941" s="124"/>
      <c r="D941" s="124"/>
      <c r="E941" s="124"/>
      <c r="F941" s="124"/>
      <c r="G941" s="124"/>
      <c r="H941" s="124"/>
      <c r="I941" s="232"/>
      <c r="J941" s="232"/>
      <c r="K941" s="232"/>
      <c r="L941" s="232"/>
      <c r="M941" s="232"/>
      <c r="N941" s="232"/>
      <c r="O941" s="232"/>
      <c r="P941" s="232"/>
      <c r="Q941" s="232"/>
      <c r="R941" s="232"/>
    </row>
    <row r="942" spans="1:18">
      <c r="A942" s="124"/>
      <c r="B942" s="231"/>
      <c r="C942" s="124"/>
      <c r="D942" s="124"/>
      <c r="E942" s="124"/>
      <c r="F942" s="124"/>
      <c r="G942" s="124"/>
      <c r="H942" s="124"/>
      <c r="I942" s="232"/>
      <c r="J942" s="232"/>
      <c r="K942" s="232"/>
      <c r="L942" s="232"/>
      <c r="M942" s="232"/>
      <c r="N942" s="232"/>
      <c r="O942" s="232"/>
      <c r="P942" s="232"/>
      <c r="Q942" s="232"/>
      <c r="R942" s="232"/>
    </row>
    <row r="943" spans="1:18">
      <c r="A943" s="124"/>
      <c r="B943" s="231"/>
      <c r="C943" s="124"/>
      <c r="D943" s="124"/>
      <c r="E943" s="124"/>
      <c r="F943" s="124"/>
      <c r="G943" s="124"/>
      <c r="H943" s="124"/>
      <c r="I943" s="232"/>
      <c r="J943" s="232"/>
      <c r="K943" s="232"/>
      <c r="L943" s="232"/>
      <c r="M943" s="232"/>
      <c r="N943" s="232"/>
      <c r="O943" s="232"/>
      <c r="P943" s="232"/>
      <c r="Q943" s="232"/>
      <c r="R943" s="232"/>
    </row>
    <row r="944" spans="1:18">
      <c r="A944" s="124"/>
      <c r="B944" s="231"/>
      <c r="C944" s="124"/>
      <c r="D944" s="124"/>
      <c r="E944" s="124"/>
      <c r="F944" s="124"/>
      <c r="G944" s="124"/>
      <c r="H944" s="124"/>
      <c r="I944" s="232"/>
      <c r="J944" s="232"/>
      <c r="K944" s="232"/>
      <c r="L944" s="232"/>
      <c r="M944" s="232"/>
      <c r="N944" s="232"/>
      <c r="O944" s="232"/>
      <c r="P944" s="232"/>
      <c r="Q944" s="232"/>
      <c r="R944" s="232"/>
    </row>
    <row r="945" spans="1:18">
      <c r="A945" s="124"/>
      <c r="B945" s="231"/>
      <c r="C945" s="124"/>
      <c r="D945" s="124"/>
      <c r="E945" s="124"/>
      <c r="F945" s="124"/>
      <c r="G945" s="124"/>
      <c r="H945" s="124"/>
      <c r="I945" s="232"/>
      <c r="J945" s="232"/>
      <c r="K945" s="232"/>
      <c r="L945" s="232"/>
      <c r="M945" s="232"/>
      <c r="N945" s="232"/>
      <c r="O945" s="232"/>
      <c r="P945" s="232"/>
      <c r="Q945" s="232"/>
      <c r="R945" s="232"/>
    </row>
    <row r="946" spans="1:18">
      <c r="A946" s="124"/>
      <c r="B946" s="231"/>
      <c r="C946" s="124"/>
      <c r="D946" s="124"/>
      <c r="E946" s="124"/>
      <c r="F946" s="124"/>
      <c r="G946" s="124"/>
      <c r="H946" s="124"/>
      <c r="I946" s="232"/>
      <c r="J946" s="232"/>
      <c r="K946" s="232"/>
      <c r="L946" s="232"/>
      <c r="M946" s="232"/>
      <c r="N946" s="232"/>
      <c r="O946" s="232"/>
      <c r="P946" s="232"/>
      <c r="Q946" s="232"/>
      <c r="R946" s="232"/>
    </row>
    <row r="947" spans="1:18">
      <c r="A947" s="124"/>
      <c r="B947" s="231"/>
      <c r="C947" s="124"/>
      <c r="D947" s="124"/>
      <c r="E947" s="124"/>
      <c r="F947" s="124"/>
      <c r="G947" s="124"/>
      <c r="H947" s="124"/>
      <c r="I947" s="232"/>
      <c r="J947" s="232"/>
      <c r="K947" s="232"/>
      <c r="L947" s="232"/>
      <c r="M947" s="232"/>
      <c r="N947" s="232"/>
      <c r="O947" s="232"/>
      <c r="P947" s="232"/>
      <c r="Q947" s="232"/>
      <c r="R947" s="232"/>
    </row>
    <row r="948" spans="1:18">
      <c r="A948" s="124"/>
      <c r="B948" s="231"/>
      <c r="C948" s="124"/>
      <c r="D948" s="124"/>
      <c r="E948" s="124"/>
      <c r="F948" s="124"/>
      <c r="G948" s="124"/>
      <c r="H948" s="124"/>
      <c r="I948" s="232"/>
      <c r="J948" s="232"/>
      <c r="K948" s="232"/>
      <c r="L948" s="232"/>
      <c r="M948" s="232"/>
      <c r="N948" s="232"/>
      <c r="O948" s="232"/>
      <c r="P948" s="232"/>
      <c r="Q948" s="232"/>
      <c r="R948" s="232"/>
    </row>
    <row r="949" spans="1:18">
      <c r="A949" s="124"/>
      <c r="B949" s="231"/>
      <c r="C949" s="124"/>
      <c r="D949" s="124"/>
      <c r="E949" s="124"/>
      <c r="F949" s="124"/>
      <c r="G949" s="124"/>
      <c r="H949" s="124"/>
      <c r="I949" s="232"/>
      <c r="J949" s="232"/>
      <c r="K949" s="232"/>
      <c r="L949" s="232"/>
      <c r="M949" s="232"/>
      <c r="N949" s="232"/>
      <c r="O949" s="232"/>
      <c r="P949" s="232"/>
      <c r="Q949" s="232"/>
      <c r="R949" s="232"/>
    </row>
    <row r="950" spans="1:18">
      <c r="A950" s="124"/>
      <c r="B950" s="231"/>
      <c r="C950" s="124"/>
      <c r="D950" s="124"/>
      <c r="E950" s="124"/>
      <c r="F950" s="124"/>
      <c r="G950" s="124"/>
      <c r="H950" s="124"/>
      <c r="I950" s="232"/>
      <c r="J950" s="232"/>
      <c r="K950" s="232"/>
      <c r="L950" s="232"/>
      <c r="M950" s="232"/>
      <c r="N950" s="232"/>
      <c r="O950" s="232"/>
      <c r="P950" s="232"/>
      <c r="Q950" s="232"/>
      <c r="R950" s="232"/>
    </row>
    <row r="951" spans="1:18">
      <c r="A951" s="124"/>
      <c r="B951" s="231"/>
      <c r="C951" s="124"/>
      <c r="D951" s="124"/>
      <c r="E951" s="124"/>
      <c r="F951" s="124"/>
      <c r="G951" s="124"/>
      <c r="H951" s="124"/>
      <c r="I951" s="232"/>
      <c r="J951" s="232"/>
      <c r="K951" s="232"/>
      <c r="L951" s="232"/>
      <c r="M951" s="232"/>
      <c r="N951" s="232"/>
      <c r="O951" s="232"/>
      <c r="P951" s="232"/>
      <c r="Q951" s="232"/>
      <c r="R951" s="232"/>
    </row>
    <row r="952" spans="1:18">
      <c r="A952" s="124"/>
      <c r="B952" s="231"/>
      <c r="C952" s="124"/>
      <c r="D952" s="124"/>
      <c r="E952" s="124"/>
      <c r="F952" s="124"/>
      <c r="G952" s="124"/>
      <c r="H952" s="124"/>
      <c r="I952" s="232"/>
      <c r="J952" s="232"/>
      <c r="K952" s="232"/>
      <c r="L952" s="232"/>
      <c r="M952" s="232"/>
      <c r="N952" s="232"/>
      <c r="O952" s="232"/>
      <c r="P952" s="232"/>
      <c r="Q952" s="232"/>
      <c r="R952" s="232"/>
    </row>
    <row r="953" spans="1:18">
      <c r="A953" s="124"/>
      <c r="B953" s="231"/>
      <c r="C953" s="124"/>
      <c r="D953" s="124"/>
      <c r="E953" s="124"/>
      <c r="F953" s="124"/>
      <c r="G953" s="124"/>
      <c r="H953" s="124"/>
      <c r="I953" s="232"/>
      <c r="J953" s="232"/>
      <c r="K953" s="232"/>
      <c r="L953" s="232"/>
      <c r="M953" s="232"/>
      <c r="N953" s="232"/>
      <c r="O953" s="232"/>
      <c r="P953" s="232"/>
      <c r="Q953" s="232"/>
      <c r="R953" s="232"/>
    </row>
    <row r="954" spans="1:18">
      <c r="A954" s="124"/>
      <c r="B954" s="231"/>
      <c r="C954" s="124"/>
      <c r="D954" s="124"/>
      <c r="E954" s="124"/>
      <c r="F954" s="124"/>
      <c r="G954" s="124"/>
      <c r="H954" s="124"/>
      <c r="I954" s="232"/>
      <c r="J954" s="232"/>
      <c r="K954" s="232"/>
      <c r="L954" s="232"/>
      <c r="M954" s="232"/>
      <c r="N954" s="232"/>
      <c r="O954" s="232"/>
      <c r="P954" s="232"/>
      <c r="Q954" s="232"/>
      <c r="R954" s="232"/>
    </row>
    <row r="955" spans="1:18">
      <c r="A955" s="124"/>
      <c r="B955" s="231"/>
      <c r="C955" s="124"/>
      <c r="D955" s="124"/>
      <c r="E955" s="124"/>
      <c r="F955" s="124"/>
      <c r="G955" s="124"/>
      <c r="H955" s="124"/>
      <c r="I955" s="232"/>
      <c r="J955" s="232"/>
      <c r="K955" s="232"/>
      <c r="L955" s="232"/>
      <c r="M955" s="232"/>
      <c r="N955" s="232"/>
      <c r="O955" s="232"/>
      <c r="P955" s="232"/>
      <c r="Q955" s="232"/>
      <c r="R955" s="232"/>
    </row>
    <row r="956" spans="1:18">
      <c r="A956" s="124"/>
      <c r="B956" s="231"/>
      <c r="C956" s="124"/>
      <c r="D956" s="124"/>
      <c r="E956" s="124"/>
      <c r="F956" s="124"/>
      <c r="G956" s="124"/>
      <c r="H956" s="124"/>
      <c r="I956" s="232"/>
      <c r="J956" s="232"/>
      <c r="K956" s="232"/>
      <c r="L956" s="232"/>
      <c r="M956" s="232"/>
      <c r="N956" s="232"/>
      <c r="O956" s="232"/>
      <c r="P956" s="232"/>
      <c r="Q956" s="232"/>
      <c r="R956" s="232"/>
    </row>
    <row r="957" spans="1:18">
      <c r="A957" s="124"/>
      <c r="B957" s="231"/>
      <c r="C957" s="124"/>
      <c r="D957" s="124"/>
      <c r="E957" s="124"/>
      <c r="F957" s="124"/>
      <c r="G957" s="124"/>
      <c r="H957" s="124"/>
      <c r="I957" s="232"/>
      <c r="J957" s="232"/>
      <c r="K957" s="232"/>
      <c r="L957" s="232"/>
      <c r="M957" s="232"/>
      <c r="N957" s="232"/>
      <c r="O957" s="232"/>
      <c r="P957" s="232"/>
      <c r="Q957" s="232"/>
      <c r="R957" s="232"/>
    </row>
    <row r="958" spans="1:18">
      <c r="A958" s="124"/>
      <c r="B958" s="231"/>
      <c r="C958" s="124"/>
      <c r="D958" s="124"/>
      <c r="E958" s="124"/>
      <c r="F958" s="124"/>
      <c r="G958" s="124"/>
      <c r="H958" s="124"/>
      <c r="I958" s="232"/>
      <c r="J958" s="232"/>
      <c r="K958" s="232"/>
      <c r="L958" s="232"/>
      <c r="M958" s="232"/>
      <c r="N958" s="232"/>
      <c r="O958" s="232"/>
      <c r="P958" s="232"/>
      <c r="Q958" s="232"/>
      <c r="R958" s="232"/>
    </row>
    <row r="959" spans="1:18">
      <c r="A959" s="124"/>
      <c r="B959" s="231"/>
      <c r="C959" s="124"/>
      <c r="D959" s="124"/>
      <c r="E959" s="124"/>
      <c r="F959" s="124"/>
      <c r="G959" s="124"/>
      <c r="H959" s="124"/>
      <c r="I959" s="232"/>
      <c r="J959" s="232"/>
      <c r="K959" s="232"/>
      <c r="L959" s="232"/>
      <c r="M959" s="232"/>
      <c r="N959" s="232"/>
      <c r="O959" s="232"/>
      <c r="P959" s="232"/>
      <c r="Q959" s="232"/>
      <c r="R959" s="232"/>
    </row>
    <row r="960" spans="1:18">
      <c r="A960" s="124"/>
      <c r="B960" s="231"/>
      <c r="C960" s="124"/>
      <c r="D960" s="124"/>
      <c r="E960" s="124"/>
      <c r="F960" s="124"/>
      <c r="G960" s="124"/>
      <c r="H960" s="124"/>
      <c r="I960" s="232"/>
      <c r="J960" s="232"/>
      <c r="K960" s="232"/>
      <c r="L960" s="232"/>
      <c r="M960" s="232"/>
      <c r="N960" s="232"/>
      <c r="O960" s="232"/>
      <c r="P960" s="232"/>
      <c r="Q960" s="232"/>
      <c r="R960" s="232"/>
    </row>
    <row r="961" spans="1:18">
      <c r="A961" s="124"/>
      <c r="B961" s="231"/>
      <c r="C961" s="124"/>
      <c r="D961" s="124"/>
      <c r="E961" s="124"/>
      <c r="F961" s="124"/>
      <c r="G961" s="124"/>
      <c r="H961" s="124"/>
      <c r="I961" s="232"/>
      <c r="J961" s="232"/>
      <c r="K961" s="232"/>
      <c r="L961" s="232"/>
      <c r="M961" s="232"/>
      <c r="N961" s="232"/>
      <c r="O961" s="232"/>
      <c r="P961" s="232"/>
      <c r="Q961" s="232"/>
      <c r="R961" s="232"/>
    </row>
    <row r="962" spans="1:18">
      <c r="A962" s="124"/>
      <c r="B962" s="231"/>
      <c r="C962" s="124"/>
      <c r="D962" s="124"/>
      <c r="E962" s="124"/>
      <c r="F962" s="124"/>
      <c r="G962" s="124"/>
      <c r="H962" s="124"/>
      <c r="I962" s="232"/>
      <c r="J962" s="232"/>
      <c r="K962" s="232"/>
      <c r="L962" s="232"/>
      <c r="M962" s="232"/>
      <c r="N962" s="232"/>
      <c r="O962" s="232"/>
      <c r="P962" s="232"/>
      <c r="Q962" s="232"/>
      <c r="R962" s="232"/>
    </row>
    <row r="963" spans="1:18">
      <c r="A963" s="124"/>
      <c r="B963" s="231"/>
      <c r="C963" s="124"/>
      <c r="D963" s="124"/>
      <c r="E963" s="124"/>
      <c r="F963" s="124"/>
      <c r="G963" s="124"/>
      <c r="H963" s="124"/>
      <c r="I963" s="232"/>
      <c r="J963" s="232"/>
      <c r="K963" s="232"/>
      <c r="L963" s="232"/>
      <c r="M963" s="232"/>
      <c r="N963" s="232"/>
      <c r="O963" s="232"/>
      <c r="P963" s="232"/>
      <c r="Q963" s="232"/>
      <c r="R963" s="232"/>
    </row>
    <row r="964" spans="1:18">
      <c r="A964" s="124"/>
      <c r="B964" s="231"/>
      <c r="C964" s="124"/>
      <c r="D964" s="124"/>
      <c r="E964" s="124"/>
      <c r="F964" s="124"/>
      <c r="G964" s="124"/>
      <c r="H964" s="124"/>
      <c r="I964" s="232"/>
      <c r="J964" s="232"/>
      <c r="K964" s="232"/>
      <c r="L964" s="232"/>
      <c r="M964" s="232"/>
      <c r="N964" s="232"/>
      <c r="O964" s="232"/>
      <c r="P964" s="232"/>
      <c r="Q964" s="232"/>
      <c r="R964" s="232"/>
    </row>
    <row r="965" spans="1:18">
      <c r="A965" s="124"/>
      <c r="B965" s="231"/>
      <c r="C965" s="124"/>
      <c r="D965" s="124"/>
      <c r="E965" s="124"/>
      <c r="F965" s="124"/>
      <c r="G965" s="124"/>
      <c r="H965" s="124"/>
      <c r="I965" s="232"/>
      <c r="J965" s="232"/>
      <c r="K965" s="232"/>
      <c r="L965" s="232"/>
      <c r="M965" s="232"/>
      <c r="N965" s="232"/>
      <c r="O965" s="232"/>
      <c r="P965" s="232"/>
      <c r="Q965" s="232"/>
      <c r="R965" s="232"/>
    </row>
    <row r="966" spans="1:18">
      <c r="A966" s="124"/>
      <c r="B966" s="231"/>
      <c r="C966" s="124"/>
      <c r="D966" s="124"/>
      <c r="E966" s="124"/>
      <c r="F966" s="124"/>
      <c r="G966" s="124"/>
      <c r="H966" s="124"/>
      <c r="I966" s="232"/>
      <c r="J966" s="232"/>
      <c r="K966" s="232"/>
      <c r="L966" s="232"/>
      <c r="M966" s="232"/>
      <c r="N966" s="232"/>
      <c r="O966" s="232"/>
      <c r="P966" s="232"/>
      <c r="Q966" s="232"/>
      <c r="R966" s="232"/>
    </row>
    <row r="967" spans="1:18">
      <c r="A967" s="124"/>
      <c r="B967" s="231"/>
      <c r="C967" s="124"/>
      <c r="D967" s="124"/>
      <c r="E967" s="124"/>
      <c r="F967" s="124"/>
      <c r="G967" s="124"/>
      <c r="H967" s="124"/>
      <c r="I967" s="232"/>
      <c r="J967" s="232"/>
      <c r="K967" s="232"/>
      <c r="L967" s="232"/>
      <c r="M967" s="232"/>
      <c r="N967" s="232"/>
      <c r="O967" s="232"/>
      <c r="P967" s="232"/>
      <c r="Q967" s="232"/>
      <c r="R967" s="232"/>
    </row>
    <row r="968" spans="1:18">
      <c r="A968" s="124"/>
      <c r="B968" s="231"/>
      <c r="C968" s="124"/>
      <c r="D968" s="124"/>
      <c r="E968" s="124"/>
      <c r="F968" s="124"/>
      <c r="G968" s="124"/>
      <c r="H968" s="124"/>
      <c r="I968" s="232"/>
      <c r="J968" s="232"/>
      <c r="K968" s="232"/>
      <c r="L968" s="232"/>
      <c r="M968" s="232"/>
      <c r="N968" s="232"/>
      <c r="O968" s="232"/>
      <c r="P968" s="232"/>
      <c r="Q968" s="232"/>
      <c r="R968" s="232"/>
    </row>
    <row r="969" spans="1:18">
      <c r="A969" s="124"/>
      <c r="B969" s="231"/>
      <c r="C969" s="124"/>
      <c r="D969" s="124"/>
      <c r="E969" s="124"/>
      <c r="F969" s="124"/>
      <c r="G969" s="124"/>
      <c r="H969" s="124"/>
      <c r="I969" s="232"/>
      <c r="J969" s="232"/>
      <c r="K969" s="232"/>
      <c r="L969" s="232"/>
      <c r="M969" s="232"/>
      <c r="N969" s="232"/>
      <c r="O969" s="232"/>
      <c r="P969" s="232"/>
      <c r="Q969" s="232"/>
      <c r="R969" s="232"/>
    </row>
    <row r="970" spans="1:18">
      <c r="A970" s="124"/>
      <c r="B970" s="231"/>
      <c r="C970" s="124"/>
      <c r="D970" s="124"/>
      <c r="E970" s="124"/>
      <c r="F970" s="124"/>
      <c r="G970" s="124"/>
      <c r="H970" s="124"/>
      <c r="I970" s="232"/>
      <c r="J970" s="232"/>
      <c r="K970" s="232"/>
      <c r="L970" s="232"/>
      <c r="M970" s="232"/>
      <c r="N970" s="232"/>
      <c r="O970" s="232"/>
      <c r="P970" s="232"/>
      <c r="Q970" s="232"/>
      <c r="R970" s="232"/>
    </row>
    <row r="971" spans="1:18">
      <c r="A971" s="124"/>
      <c r="B971" s="231"/>
      <c r="C971" s="124"/>
      <c r="D971" s="124"/>
      <c r="E971" s="124"/>
      <c r="F971" s="124"/>
      <c r="G971" s="124"/>
      <c r="H971" s="124"/>
      <c r="I971" s="232"/>
      <c r="J971" s="232"/>
      <c r="K971" s="232"/>
      <c r="L971" s="232"/>
      <c r="M971" s="232"/>
      <c r="N971" s="232"/>
      <c r="O971" s="232"/>
      <c r="P971" s="232"/>
      <c r="Q971" s="232"/>
      <c r="R971" s="232"/>
    </row>
    <row r="972" spans="1:18">
      <c r="A972" s="124"/>
      <c r="B972" s="231"/>
      <c r="C972" s="124"/>
      <c r="D972" s="124"/>
      <c r="E972" s="124"/>
      <c r="F972" s="124"/>
      <c r="G972" s="124"/>
      <c r="H972" s="124"/>
      <c r="I972" s="232"/>
      <c r="J972" s="232"/>
      <c r="K972" s="232"/>
      <c r="L972" s="232"/>
      <c r="M972" s="232"/>
      <c r="N972" s="232"/>
      <c r="O972" s="232"/>
      <c r="P972" s="232"/>
      <c r="Q972" s="232"/>
      <c r="R972" s="232"/>
    </row>
    <row r="973" spans="1:18">
      <c r="A973" s="124"/>
      <c r="B973" s="231"/>
      <c r="C973" s="124"/>
      <c r="D973" s="124"/>
      <c r="E973" s="124"/>
      <c r="F973" s="124"/>
      <c r="G973" s="124"/>
      <c r="H973" s="124"/>
      <c r="I973" s="232"/>
      <c r="J973" s="232"/>
      <c r="K973" s="232"/>
      <c r="L973" s="232"/>
      <c r="M973" s="232"/>
      <c r="N973" s="232"/>
      <c r="O973" s="232"/>
      <c r="P973" s="232"/>
      <c r="Q973" s="232"/>
      <c r="R973" s="232"/>
    </row>
    <row r="974" spans="1:18">
      <c r="A974" s="124"/>
      <c r="B974" s="231"/>
      <c r="C974" s="124"/>
      <c r="D974" s="124"/>
      <c r="E974" s="124"/>
      <c r="F974" s="124"/>
      <c r="G974" s="124"/>
      <c r="H974" s="124"/>
      <c r="I974" s="232"/>
      <c r="J974" s="232"/>
      <c r="K974" s="232"/>
      <c r="L974" s="232"/>
      <c r="M974" s="232"/>
      <c r="N974" s="232"/>
      <c r="O974" s="232"/>
      <c r="P974" s="232"/>
      <c r="Q974" s="232"/>
      <c r="R974" s="232"/>
    </row>
    <row r="975" spans="1:18">
      <c r="A975" s="124"/>
      <c r="B975" s="231"/>
      <c r="C975" s="124"/>
      <c r="D975" s="124"/>
      <c r="E975" s="124"/>
      <c r="F975" s="124"/>
      <c r="G975" s="124"/>
      <c r="H975" s="124"/>
      <c r="I975" s="232"/>
      <c r="J975" s="232"/>
      <c r="K975" s="232"/>
      <c r="L975" s="232"/>
      <c r="M975" s="232"/>
      <c r="N975" s="232"/>
      <c r="O975" s="232"/>
      <c r="P975" s="232"/>
      <c r="Q975" s="232"/>
      <c r="R975" s="232"/>
    </row>
    <row r="976" spans="1:18">
      <c r="A976" s="124"/>
      <c r="B976" s="231"/>
      <c r="C976" s="124"/>
      <c r="D976" s="124"/>
      <c r="E976" s="124"/>
      <c r="F976" s="124"/>
      <c r="G976" s="124"/>
      <c r="H976" s="124"/>
      <c r="I976" s="232"/>
      <c r="J976" s="232"/>
      <c r="K976" s="232"/>
      <c r="L976" s="232"/>
      <c r="M976" s="232"/>
      <c r="N976" s="232"/>
      <c r="O976" s="232"/>
      <c r="P976" s="232"/>
      <c r="Q976" s="232"/>
      <c r="R976" s="232"/>
    </row>
    <row r="977" spans="1:18">
      <c r="A977" s="124"/>
      <c r="B977" s="231"/>
      <c r="C977" s="124"/>
      <c r="D977" s="124"/>
      <c r="E977" s="124"/>
      <c r="F977" s="124"/>
      <c r="G977" s="124"/>
      <c r="H977" s="124"/>
      <c r="I977" s="232"/>
      <c r="J977" s="232"/>
      <c r="K977" s="232"/>
      <c r="L977" s="232"/>
      <c r="M977" s="232"/>
      <c r="N977" s="232"/>
      <c r="O977" s="232"/>
      <c r="P977" s="232"/>
      <c r="Q977" s="232"/>
      <c r="R977" s="232"/>
    </row>
    <row r="978" spans="1:18">
      <c r="A978" s="124"/>
      <c r="B978" s="231"/>
      <c r="C978" s="124"/>
      <c r="D978" s="124"/>
      <c r="E978" s="124"/>
      <c r="F978" s="124"/>
      <c r="G978" s="124"/>
      <c r="H978" s="124"/>
      <c r="I978" s="232"/>
      <c r="J978" s="232"/>
      <c r="K978" s="232"/>
      <c r="L978" s="232"/>
      <c r="M978" s="232"/>
      <c r="N978" s="232"/>
      <c r="O978" s="232"/>
      <c r="P978" s="232"/>
      <c r="Q978" s="232"/>
      <c r="R978" s="232"/>
    </row>
    <row r="979" spans="1:18">
      <c r="A979" s="124"/>
      <c r="B979" s="231"/>
      <c r="C979" s="124"/>
      <c r="D979" s="124"/>
      <c r="E979" s="124"/>
      <c r="F979" s="124"/>
      <c r="G979" s="124"/>
      <c r="H979" s="124"/>
      <c r="I979" s="232"/>
      <c r="J979" s="232"/>
      <c r="K979" s="232"/>
      <c r="L979" s="232"/>
      <c r="M979" s="232"/>
      <c r="N979" s="232"/>
      <c r="O979" s="232"/>
      <c r="P979" s="232"/>
      <c r="Q979" s="232"/>
      <c r="R979" s="232"/>
    </row>
    <row r="980" spans="1:18">
      <c r="A980" s="124"/>
      <c r="B980" s="231"/>
      <c r="C980" s="124"/>
      <c r="D980" s="124"/>
      <c r="E980" s="124"/>
      <c r="F980" s="124"/>
      <c r="G980" s="124"/>
      <c r="H980" s="124"/>
      <c r="I980" s="232"/>
      <c r="J980" s="232"/>
      <c r="K980" s="232"/>
      <c r="L980" s="232"/>
      <c r="M980" s="232"/>
      <c r="N980" s="232"/>
      <c r="O980" s="232"/>
      <c r="P980" s="232"/>
      <c r="Q980" s="232"/>
      <c r="R980" s="232"/>
    </row>
    <row r="981" spans="1:18">
      <c r="A981" s="124"/>
      <c r="B981" s="231"/>
      <c r="C981" s="124"/>
      <c r="D981" s="124"/>
      <c r="E981" s="124"/>
      <c r="F981" s="124"/>
      <c r="G981" s="124"/>
      <c r="H981" s="124"/>
      <c r="I981" s="232"/>
      <c r="J981" s="232"/>
      <c r="K981" s="232"/>
      <c r="L981" s="232"/>
      <c r="M981" s="232"/>
      <c r="N981" s="232"/>
      <c r="O981" s="232"/>
      <c r="P981" s="232"/>
      <c r="Q981" s="232"/>
      <c r="R981" s="232"/>
    </row>
    <row r="982" spans="1:18">
      <c r="A982" s="124"/>
      <c r="B982" s="231"/>
      <c r="C982" s="124"/>
      <c r="D982" s="124"/>
      <c r="E982" s="124"/>
      <c r="F982" s="124"/>
      <c r="G982" s="124"/>
      <c r="H982" s="124"/>
      <c r="I982" s="232"/>
      <c r="J982" s="232"/>
      <c r="K982" s="232"/>
      <c r="L982" s="232"/>
      <c r="M982" s="232"/>
      <c r="N982" s="232"/>
      <c r="O982" s="232"/>
      <c r="P982" s="232"/>
      <c r="Q982" s="232"/>
      <c r="R982" s="232"/>
    </row>
    <row r="983" spans="1:18">
      <c r="A983" s="124"/>
      <c r="B983" s="231"/>
      <c r="C983" s="124"/>
      <c r="D983" s="124"/>
      <c r="E983" s="124"/>
      <c r="F983" s="124"/>
      <c r="G983" s="124"/>
      <c r="H983" s="124"/>
      <c r="I983" s="232"/>
      <c r="J983" s="232"/>
      <c r="K983" s="232"/>
      <c r="L983" s="232"/>
      <c r="M983" s="232"/>
      <c r="N983" s="232"/>
      <c r="O983" s="232"/>
      <c r="P983" s="232"/>
      <c r="Q983" s="232"/>
      <c r="R983" s="232"/>
    </row>
    <row r="984" spans="1:18">
      <c r="A984" s="124"/>
      <c r="B984" s="231"/>
      <c r="C984" s="124"/>
      <c r="D984" s="124"/>
      <c r="E984" s="124"/>
      <c r="F984" s="124"/>
      <c r="G984" s="124"/>
      <c r="H984" s="124"/>
      <c r="I984" s="232"/>
      <c r="J984" s="232"/>
      <c r="K984" s="232"/>
      <c r="L984" s="232"/>
      <c r="M984" s="232"/>
      <c r="N984" s="232"/>
      <c r="O984" s="232"/>
      <c r="P984" s="232"/>
      <c r="Q984" s="232"/>
      <c r="R984" s="232"/>
    </row>
    <row r="985" spans="1:18">
      <c r="A985" s="124"/>
      <c r="B985" s="231"/>
      <c r="C985" s="124"/>
      <c r="D985" s="124"/>
      <c r="E985" s="124"/>
      <c r="F985" s="124"/>
      <c r="G985" s="124"/>
      <c r="H985" s="124"/>
      <c r="I985" s="232"/>
      <c r="J985" s="232"/>
      <c r="K985" s="232"/>
      <c r="L985" s="232"/>
      <c r="M985" s="232"/>
      <c r="N985" s="232"/>
      <c r="O985" s="232"/>
      <c r="P985" s="232"/>
      <c r="Q985" s="232"/>
      <c r="R985" s="232"/>
    </row>
    <row r="986" spans="1:18">
      <c r="A986" s="124"/>
      <c r="B986" s="231"/>
      <c r="C986" s="124"/>
      <c r="D986" s="124"/>
      <c r="E986" s="124"/>
      <c r="F986" s="124"/>
      <c r="G986" s="124"/>
      <c r="H986" s="124"/>
      <c r="I986" s="232"/>
      <c r="J986" s="232"/>
      <c r="K986" s="232"/>
      <c r="L986" s="232"/>
      <c r="M986" s="232"/>
      <c r="N986" s="232"/>
      <c r="O986" s="232"/>
      <c r="P986" s="232"/>
      <c r="Q986" s="232"/>
      <c r="R986" s="232"/>
    </row>
    <row r="987" spans="1:18">
      <c r="A987" s="124"/>
      <c r="B987" s="231"/>
      <c r="C987" s="124"/>
      <c r="D987" s="124"/>
      <c r="E987" s="124"/>
      <c r="F987" s="124"/>
      <c r="G987" s="124"/>
      <c r="H987" s="124"/>
      <c r="I987" s="232"/>
      <c r="J987" s="232"/>
      <c r="K987" s="232"/>
      <c r="L987" s="232"/>
      <c r="M987" s="232"/>
      <c r="N987" s="232"/>
      <c r="O987" s="232"/>
      <c r="P987" s="232"/>
      <c r="Q987" s="232"/>
      <c r="R987" s="232"/>
    </row>
    <row r="988" spans="1:18">
      <c r="A988" s="124"/>
      <c r="B988" s="231"/>
      <c r="C988" s="124"/>
      <c r="D988" s="124"/>
      <c r="E988" s="124"/>
      <c r="F988" s="124"/>
      <c r="G988" s="124"/>
      <c r="H988" s="124"/>
      <c r="I988" s="232"/>
      <c r="J988" s="232"/>
      <c r="K988" s="232"/>
      <c r="L988" s="232"/>
      <c r="M988" s="232"/>
      <c r="N988" s="232"/>
      <c r="O988" s="232"/>
      <c r="P988" s="232"/>
      <c r="Q988" s="232"/>
      <c r="R988" s="232"/>
    </row>
    <row r="989" spans="1:18">
      <c r="A989" s="124"/>
      <c r="B989" s="231"/>
      <c r="C989" s="124"/>
      <c r="D989" s="124"/>
      <c r="E989" s="124"/>
      <c r="F989" s="124"/>
      <c r="G989" s="124"/>
      <c r="H989" s="124"/>
      <c r="I989" s="232"/>
      <c r="J989" s="232"/>
      <c r="K989" s="232"/>
      <c r="L989" s="232"/>
      <c r="M989" s="232"/>
      <c r="N989" s="232"/>
      <c r="O989" s="232"/>
      <c r="P989" s="232"/>
      <c r="Q989" s="232"/>
      <c r="R989" s="232"/>
    </row>
    <row r="990" spans="1:18">
      <c r="A990" s="124"/>
      <c r="B990" s="231"/>
      <c r="C990" s="124"/>
      <c r="D990" s="124"/>
      <c r="E990" s="124"/>
      <c r="F990" s="124"/>
      <c r="G990" s="124"/>
      <c r="H990" s="124"/>
      <c r="I990" s="232"/>
      <c r="J990" s="232"/>
      <c r="K990" s="232"/>
      <c r="L990" s="232"/>
      <c r="M990" s="232"/>
      <c r="N990" s="232"/>
      <c r="O990" s="232"/>
      <c r="P990" s="232"/>
      <c r="Q990" s="232"/>
      <c r="R990" s="232"/>
    </row>
    <row r="991" spans="1:18">
      <c r="A991" s="124"/>
      <c r="B991" s="231"/>
      <c r="C991" s="124"/>
      <c r="D991" s="124"/>
      <c r="E991" s="124"/>
      <c r="F991" s="124"/>
      <c r="G991" s="124"/>
      <c r="H991" s="124"/>
      <c r="I991" s="232"/>
      <c r="J991" s="232"/>
      <c r="K991" s="232"/>
      <c r="L991" s="232"/>
      <c r="M991" s="232"/>
      <c r="N991" s="232"/>
      <c r="O991" s="232"/>
      <c r="P991" s="232"/>
      <c r="Q991" s="232"/>
      <c r="R991" s="232"/>
    </row>
    <row r="992" spans="1:18">
      <c r="A992" s="124"/>
      <c r="B992" s="231"/>
      <c r="C992" s="124"/>
      <c r="D992" s="124"/>
      <c r="E992" s="124"/>
      <c r="F992" s="124"/>
      <c r="G992" s="124"/>
      <c r="H992" s="124"/>
      <c r="I992" s="232"/>
      <c r="J992" s="232"/>
      <c r="K992" s="232"/>
      <c r="L992" s="232"/>
      <c r="M992" s="232"/>
      <c r="N992" s="232"/>
      <c r="O992" s="232"/>
      <c r="P992" s="232"/>
      <c r="Q992" s="232"/>
      <c r="R992" s="232"/>
    </row>
    <row r="993" spans="1:18">
      <c r="A993" s="124"/>
      <c r="B993" s="231"/>
      <c r="C993" s="124"/>
      <c r="D993" s="124"/>
      <c r="E993" s="124"/>
      <c r="F993" s="124"/>
      <c r="G993" s="124"/>
      <c r="H993" s="124"/>
      <c r="I993" s="232"/>
      <c r="J993" s="232"/>
      <c r="K993" s="232"/>
      <c r="L993" s="232"/>
      <c r="M993" s="232"/>
      <c r="N993" s="232"/>
      <c r="O993" s="232"/>
      <c r="P993" s="232"/>
      <c r="Q993" s="232"/>
      <c r="R993" s="232"/>
    </row>
    <row r="994" spans="1:18">
      <c r="A994" s="124"/>
      <c r="B994" s="231"/>
      <c r="C994" s="124"/>
      <c r="D994" s="124"/>
      <c r="E994" s="124"/>
      <c r="F994" s="124"/>
      <c r="G994" s="124"/>
      <c r="H994" s="124"/>
      <c r="I994" s="232"/>
      <c r="J994" s="232"/>
      <c r="K994" s="232"/>
      <c r="L994" s="232"/>
      <c r="M994" s="232"/>
      <c r="N994" s="232"/>
      <c r="O994" s="232"/>
      <c r="P994" s="232"/>
      <c r="Q994" s="232"/>
      <c r="R994" s="232"/>
    </row>
    <row r="995" spans="1:18">
      <c r="A995" s="124"/>
      <c r="B995" s="231"/>
      <c r="C995" s="124"/>
      <c r="D995" s="124"/>
      <c r="E995" s="124"/>
      <c r="F995" s="124"/>
      <c r="G995" s="124"/>
      <c r="H995" s="124"/>
      <c r="I995" s="232"/>
      <c r="J995" s="232"/>
      <c r="K995" s="232"/>
      <c r="L995" s="232"/>
      <c r="M995" s="232"/>
      <c r="N995" s="232"/>
      <c r="O995" s="232"/>
      <c r="P995" s="232"/>
      <c r="Q995" s="232"/>
      <c r="R995" s="232"/>
    </row>
    <row r="996" spans="1:18">
      <c r="A996" s="124"/>
      <c r="B996" s="231"/>
      <c r="C996" s="124"/>
      <c r="D996" s="124"/>
      <c r="E996" s="124"/>
      <c r="F996" s="124"/>
      <c r="G996" s="124"/>
      <c r="H996" s="124"/>
      <c r="I996" s="232"/>
      <c r="J996" s="232"/>
      <c r="K996" s="232"/>
      <c r="L996" s="232"/>
      <c r="M996" s="232"/>
      <c r="N996" s="232"/>
      <c r="O996" s="232"/>
      <c r="P996" s="232"/>
      <c r="Q996" s="232"/>
      <c r="R996" s="232"/>
    </row>
    <row r="997" spans="1:18">
      <c r="A997" s="124"/>
      <c r="B997" s="231"/>
      <c r="C997" s="124"/>
      <c r="D997" s="124"/>
      <c r="E997" s="124"/>
      <c r="F997" s="124"/>
      <c r="G997" s="124"/>
      <c r="H997" s="124"/>
      <c r="I997" s="232"/>
      <c r="J997" s="232"/>
      <c r="K997" s="232"/>
      <c r="L997" s="232"/>
      <c r="M997" s="232"/>
      <c r="N997" s="232"/>
      <c r="O997" s="232"/>
      <c r="P997" s="232"/>
      <c r="Q997" s="232"/>
      <c r="R997" s="232"/>
    </row>
    <row r="998" spans="1:18">
      <c r="A998" s="124"/>
      <c r="B998" s="231"/>
      <c r="C998" s="124"/>
      <c r="D998" s="124"/>
      <c r="E998" s="124"/>
      <c r="F998" s="124"/>
      <c r="G998" s="124"/>
      <c r="H998" s="124"/>
      <c r="I998" s="232"/>
      <c r="J998" s="232"/>
      <c r="K998" s="232"/>
      <c r="L998" s="232"/>
      <c r="M998" s="232"/>
      <c r="N998" s="232"/>
      <c r="O998" s="232"/>
      <c r="P998" s="232"/>
      <c r="Q998" s="232"/>
      <c r="R998" s="232"/>
    </row>
    <row r="999" spans="1:18">
      <c r="A999" s="124"/>
      <c r="B999" s="231"/>
      <c r="C999" s="124"/>
      <c r="D999" s="124"/>
      <c r="E999" s="124"/>
      <c r="F999" s="124"/>
      <c r="G999" s="124"/>
      <c r="H999" s="124"/>
      <c r="I999" s="232"/>
      <c r="J999" s="232"/>
      <c r="K999" s="232"/>
      <c r="L999" s="232"/>
      <c r="M999" s="232"/>
      <c r="N999" s="232"/>
      <c r="O999" s="232"/>
      <c r="P999" s="232"/>
      <c r="Q999" s="232"/>
      <c r="R999" s="232"/>
    </row>
    <row r="1000" spans="1:18">
      <c r="A1000" s="124"/>
      <c r="B1000" s="231"/>
      <c r="C1000" s="124"/>
      <c r="D1000" s="124"/>
      <c r="E1000" s="124"/>
      <c r="F1000" s="124"/>
      <c r="G1000" s="124"/>
      <c r="H1000" s="124"/>
      <c r="I1000" s="232"/>
      <c r="J1000" s="232"/>
      <c r="K1000" s="232"/>
      <c r="L1000" s="232"/>
      <c r="M1000" s="232"/>
      <c r="N1000" s="232"/>
      <c r="O1000" s="232"/>
      <c r="P1000" s="232"/>
      <c r="Q1000" s="232"/>
      <c r="R1000" s="232"/>
    </row>
    <row r="1001" spans="1:18">
      <c r="A1001" s="124"/>
      <c r="B1001" s="231"/>
      <c r="C1001" s="124"/>
      <c r="D1001" s="124"/>
      <c r="E1001" s="124"/>
      <c r="F1001" s="124"/>
      <c r="G1001" s="124"/>
      <c r="H1001" s="124"/>
      <c r="I1001" s="232"/>
      <c r="J1001" s="232"/>
      <c r="K1001" s="232"/>
      <c r="L1001" s="232"/>
      <c r="M1001" s="232"/>
      <c r="N1001" s="232"/>
      <c r="O1001" s="232"/>
      <c r="P1001" s="232"/>
      <c r="Q1001" s="232"/>
      <c r="R1001" s="232"/>
    </row>
    <row r="1002" spans="1:18">
      <c r="A1002" s="124"/>
      <c r="B1002" s="231"/>
      <c r="C1002" s="124"/>
      <c r="D1002" s="124"/>
      <c r="E1002" s="124"/>
      <c r="F1002" s="124"/>
      <c r="G1002" s="124"/>
      <c r="H1002" s="124"/>
      <c r="I1002" s="232"/>
      <c r="J1002" s="232"/>
      <c r="K1002" s="232"/>
      <c r="L1002" s="232"/>
      <c r="M1002" s="232"/>
      <c r="N1002" s="232"/>
      <c r="O1002" s="232"/>
      <c r="P1002" s="232"/>
      <c r="Q1002" s="232"/>
      <c r="R1002" s="232"/>
    </row>
    <row r="1003" spans="1:18">
      <c r="A1003" s="124"/>
      <c r="B1003" s="231"/>
      <c r="C1003" s="124"/>
      <c r="D1003" s="124"/>
      <c r="E1003" s="124"/>
      <c r="F1003" s="124"/>
      <c r="G1003" s="124"/>
      <c r="H1003" s="124"/>
      <c r="I1003" s="232"/>
      <c r="J1003" s="232"/>
      <c r="K1003" s="232"/>
      <c r="L1003" s="232"/>
      <c r="M1003" s="232"/>
      <c r="N1003" s="232"/>
      <c r="O1003" s="232"/>
      <c r="P1003" s="232"/>
      <c r="Q1003" s="232"/>
      <c r="R1003" s="232"/>
    </row>
    <row r="1004" spans="1:18">
      <c r="A1004" s="124"/>
      <c r="B1004" s="231"/>
      <c r="C1004" s="124"/>
      <c r="D1004" s="124"/>
      <c r="E1004" s="124"/>
      <c r="F1004" s="124"/>
      <c r="G1004" s="124"/>
      <c r="H1004" s="124"/>
      <c r="I1004" s="232"/>
      <c r="J1004" s="232"/>
      <c r="K1004" s="232"/>
      <c r="L1004" s="232"/>
      <c r="M1004" s="232"/>
      <c r="N1004" s="232"/>
      <c r="O1004" s="232"/>
      <c r="P1004" s="232"/>
      <c r="Q1004" s="232"/>
      <c r="R1004" s="232"/>
    </row>
    <row r="1005" spans="1:18">
      <c r="A1005" s="124"/>
      <c r="B1005" s="231"/>
      <c r="C1005" s="124"/>
      <c r="D1005" s="124"/>
      <c r="E1005" s="124"/>
      <c r="F1005" s="124"/>
      <c r="G1005" s="124"/>
      <c r="H1005" s="124"/>
      <c r="I1005" s="232"/>
      <c r="J1005" s="232"/>
      <c r="K1005" s="232"/>
      <c r="L1005" s="232"/>
      <c r="M1005" s="232"/>
      <c r="N1005" s="232"/>
      <c r="O1005" s="232"/>
      <c r="P1005" s="232"/>
      <c r="Q1005" s="232"/>
      <c r="R1005" s="232"/>
    </row>
    <row r="1006" spans="1:18">
      <c r="A1006" s="124"/>
      <c r="B1006" s="231"/>
      <c r="C1006" s="124"/>
      <c r="D1006" s="124"/>
      <c r="E1006" s="124"/>
      <c r="F1006" s="124"/>
      <c r="G1006" s="124"/>
      <c r="H1006" s="124"/>
      <c r="I1006" s="232"/>
      <c r="J1006" s="232"/>
      <c r="K1006" s="232"/>
      <c r="L1006" s="232"/>
      <c r="M1006" s="232"/>
      <c r="N1006" s="232"/>
      <c r="O1006" s="232"/>
      <c r="P1006" s="232"/>
      <c r="Q1006" s="232"/>
      <c r="R1006" s="232"/>
    </row>
    <row r="1007" spans="1:18">
      <c r="A1007" s="124"/>
      <c r="B1007" s="231"/>
      <c r="C1007" s="124"/>
      <c r="D1007" s="124"/>
      <c r="E1007" s="124"/>
      <c r="F1007" s="124"/>
      <c r="G1007" s="124"/>
      <c r="H1007" s="124"/>
      <c r="I1007" s="232"/>
      <c r="J1007" s="232"/>
      <c r="K1007" s="232"/>
      <c r="L1007" s="232"/>
      <c r="M1007" s="232"/>
      <c r="N1007" s="232"/>
      <c r="O1007" s="232"/>
      <c r="P1007" s="232"/>
      <c r="Q1007" s="232"/>
      <c r="R1007" s="232"/>
    </row>
    <row r="1008" spans="1:18">
      <c r="A1008" s="124"/>
      <c r="B1008" s="231"/>
      <c r="C1008" s="124"/>
      <c r="D1008" s="124"/>
      <c r="E1008" s="124"/>
      <c r="F1008" s="124"/>
      <c r="G1008" s="124"/>
      <c r="H1008" s="124"/>
      <c r="I1008" s="232"/>
      <c r="J1008" s="232"/>
      <c r="K1008" s="232"/>
      <c r="L1008" s="232"/>
      <c r="M1008" s="232"/>
      <c r="N1008" s="232"/>
      <c r="O1008" s="232"/>
      <c r="P1008" s="232"/>
      <c r="Q1008" s="232"/>
      <c r="R1008" s="232"/>
    </row>
    <row r="1009" spans="1:18">
      <c r="A1009" s="124"/>
      <c r="B1009" s="231"/>
      <c r="C1009" s="124"/>
      <c r="D1009" s="124"/>
      <c r="E1009" s="124"/>
      <c r="F1009" s="124"/>
      <c r="G1009" s="124"/>
      <c r="H1009" s="124"/>
      <c r="I1009" s="232"/>
      <c r="J1009" s="232"/>
      <c r="K1009" s="232"/>
      <c r="L1009" s="232"/>
      <c r="M1009" s="232"/>
      <c r="N1009" s="232"/>
      <c r="O1009" s="232"/>
      <c r="P1009" s="232"/>
      <c r="Q1009" s="232"/>
      <c r="R1009" s="232"/>
    </row>
    <row r="1010" spans="1:18">
      <c r="A1010" s="124"/>
      <c r="B1010" s="231"/>
      <c r="C1010" s="124"/>
      <c r="D1010" s="124"/>
      <c r="E1010" s="124"/>
      <c r="F1010" s="124"/>
      <c r="G1010" s="124"/>
      <c r="H1010" s="124"/>
      <c r="I1010" s="232"/>
      <c r="J1010" s="232"/>
      <c r="K1010" s="232"/>
      <c r="L1010" s="232"/>
      <c r="M1010" s="232"/>
      <c r="N1010" s="232"/>
      <c r="O1010" s="232"/>
      <c r="P1010" s="232"/>
      <c r="Q1010" s="232"/>
      <c r="R1010" s="232"/>
    </row>
    <row r="1011" spans="1:18">
      <c r="A1011" s="124"/>
      <c r="B1011" s="231"/>
      <c r="C1011" s="124"/>
      <c r="D1011" s="124"/>
      <c r="E1011" s="124"/>
      <c r="F1011" s="124"/>
      <c r="G1011" s="124"/>
      <c r="H1011" s="124"/>
      <c r="I1011" s="232"/>
      <c r="J1011" s="232"/>
      <c r="K1011" s="232"/>
      <c r="L1011" s="232"/>
      <c r="M1011" s="232"/>
      <c r="N1011" s="232"/>
      <c r="O1011" s="232"/>
      <c r="P1011" s="232"/>
      <c r="Q1011" s="232"/>
      <c r="R1011" s="232"/>
    </row>
    <row r="1012" spans="1:18">
      <c r="A1012" s="124"/>
      <c r="B1012" s="231"/>
      <c r="C1012" s="124"/>
      <c r="D1012" s="124"/>
      <c r="E1012" s="124"/>
      <c r="F1012" s="124"/>
      <c r="G1012" s="124"/>
      <c r="H1012" s="124"/>
      <c r="I1012" s="232"/>
      <c r="J1012" s="232"/>
      <c r="K1012" s="232"/>
      <c r="L1012" s="232"/>
      <c r="M1012" s="232"/>
      <c r="N1012" s="232"/>
      <c r="O1012" s="232"/>
      <c r="P1012" s="232"/>
      <c r="Q1012" s="232"/>
      <c r="R1012" s="232"/>
    </row>
    <row r="1013" spans="1:18">
      <c r="A1013" s="124"/>
      <c r="B1013" s="231"/>
      <c r="C1013" s="124"/>
      <c r="D1013" s="124"/>
      <c r="E1013" s="124"/>
      <c r="F1013" s="124"/>
      <c r="G1013" s="124"/>
      <c r="H1013" s="124"/>
      <c r="I1013" s="232"/>
      <c r="J1013" s="232"/>
      <c r="K1013" s="232"/>
      <c r="L1013" s="232"/>
      <c r="M1013" s="232"/>
      <c r="N1013" s="232"/>
      <c r="O1013" s="232"/>
      <c r="P1013" s="232"/>
      <c r="Q1013" s="232"/>
      <c r="R1013" s="232"/>
    </row>
    <row r="1014" spans="1:18">
      <c r="A1014" s="124"/>
      <c r="B1014" s="231"/>
      <c r="C1014" s="124"/>
      <c r="D1014" s="124"/>
      <c r="E1014" s="124"/>
      <c r="F1014" s="124"/>
      <c r="G1014" s="124"/>
      <c r="H1014" s="124"/>
      <c r="I1014" s="232"/>
      <c r="J1014" s="232"/>
      <c r="K1014" s="232"/>
      <c r="L1014" s="232"/>
      <c r="M1014" s="232"/>
      <c r="N1014" s="232"/>
      <c r="O1014" s="232"/>
      <c r="P1014" s="232"/>
      <c r="Q1014" s="232"/>
      <c r="R1014" s="232"/>
    </row>
    <row r="1015" spans="1:18">
      <c r="A1015" s="124"/>
      <c r="B1015" s="231"/>
      <c r="C1015" s="124"/>
      <c r="D1015" s="124"/>
      <c r="E1015" s="124"/>
      <c r="F1015" s="124"/>
      <c r="G1015" s="124"/>
      <c r="H1015" s="124"/>
      <c r="I1015" s="232"/>
      <c r="J1015" s="232"/>
      <c r="K1015" s="232"/>
      <c r="L1015" s="232"/>
      <c r="M1015" s="232"/>
      <c r="N1015" s="232"/>
      <c r="O1015" s="232"/>
      <c r="P1015" s="232"/>
      <c r="Q1015" s="232"/>
      <c r="R1015" s="232"/>
    </row>
    <row r="1016" spans="1:18">
      <c r="A1016" s="124"/>
      <c r="B1016" s="231"/>
      <c r="C1016" s="124"/>
      <c r="D1016" s="124"/>
      <c r="E1016" s="124"/>
      <c r="F1016" s="124"/>
      <c r="G1016" s="124"/>
      <c r="H1016" s="124"/>
      <c r="I1016" s="232"/>
      <c r="J1016" s="232"/>
      <c r="K1016" s="232"/>
      <c r="L1016" s="232"/>
      <c r="M1016" s="232"/>
      <c r="N1016" s="232"/>
      <c r="O1016" s="232"/>
      <c r="P1016" s="232"/>
      <c r="Q1016" s="232"/>
      <c r="R1016" s="232"/>
    </row>
    <row r="1017" spans="1:18">
      <c r="A1017" s="124"/>
      <c r="B1017" s="231"/>
      <c r="C1017" s="124"/>
      <c r="D1017" s="124"/>
      <c r="E1017" s="124"/>
      <c r="F1017" s="124"/>
      <c r="G1017" s="124"/>
      <c r="H1017" s="124"/>
      <c r="I1017" s="232"/>
      <c r="J1017" s="232"/>
      <c r="K1017" s="232"/>
      <c r="L1017" s="232"/>
      <c r="M1017" s="232"/>
      <c r="N1017" s="232"/>
      <c r="O1017" s="232"/>
      <c r="P1017" s="232"/>
      <c r="Q1017" s="232"/>
      <c r="R1017" s="232"/>
    </row>
    <row r="1018" spans="1:18">
      <c r="A1018" s="124"/>
      <c r="B1018" s="231"/>
      <c r="C1018" s="124"/>
      <c r="D1018" s="124"/>
      <c r="E1018" s="124"/>
      <c r="F1018" s="124"/>
      <c r="G1018" s="124"/>
      <c r="H1018" s="124"/>
      <c r="I1018" s="232"/>
      <c r="J1018" s="232"/>
      <c r="K1018" s="232"/>
      <c r="L1018" s="232"/>
      <c r="M1018" s="232"/>
      <c r="N1018" s="232"/>
      <c r="O1018" s="232"/>
      <c r="P1018" s="232"/>
      <c r="Q1018" s="232"/>
      <c r="R1018" s="232"/>
    </row>
    <row r="1019" spans="1:18">
      <c r="A1019" s="124"/>
      <c r="B1019" s="231"/>
      <c r="C1019" s="124"/>
      <c r="D1019" s="124"/>
      <c r="E1019" s="124"/>
      <c r="F1019" s="124"/>
      <c r="G1019" s="124"/>
      <c r="H1019" s="124"/>
      <c r="I1019" s="232"/>
      <c r="J1019" s="232"/>
      <c r="K1019" s="232"/>
      <c r="L1019" s="232"/>
      <c r="M1019" s="232"/>
      <c r="N1019" s="232"/>
      <c r="O1019" s="232"/>
      <c r="P1019" s="232"/>
      <c r="Q1019" s="232"/>
      <c r="R1019" s="232"/>
    </row>
    <row r="1020" spans="1:18">
      <c r="A1020" s="124"/>
      <c r="B1020" s="231"/>
      <c r="C1020" s="124"/>
      <c r="D1020" s="124"/>
      <c r="E1020" s="124"/>
      <c r="F1020" s="124"/>
      <c r="G1020" s="124"/>
      <c r="H1020" s="124"/>
      <c r="I1020" s="232"/>
      <c r="J1020" s="232"/>
      <c r="K1020" s="232"/>
      <c r="L1020" s="232"/>
      <c r="M1020" s="232"/>
      <c r="N1020" s="232"/>
      <c r="O1020" s="232"/>
      <c r="P1020" s="232"/>
      <c r="Q1020" s="232"/>
      <c r="R1020" s="232"/>
    </row>
    <row r="1021" spans="1:18">
      <c r="A1021" s="124"/>
      <c r="B1021" s="231"/>
      <c r="C1021" s="124"/>
      <c r="D1021" s="124"/>
      <c r="E1021" s="124"/>
      <c r="F1021" s="124"/>
      <c r="G1021" s="124"/>
      <c r="H1021" s="124"/>
      <c r="I1021" s="232"/>
      <c r="J1021" s="232"/>
      <c r="K1021" s="232"/>
      <c r="L1021" s="232"/>
      <c r="M1021" s="232"/>
      <c r="N1021" s="232"/>
      <c r="O1021" s="232"/>
      <c r="P1021" s="232"/>
      <c r="Q1021" s="232"/>
      <c r="R1021" s="232"/>
    </row>
    <row r="1022" spans="1:18">
      <c r="A1022" s="124"/>
      <c r="B1022" s="231"/>
      <c r="C1022" s="124"/>
      <c r="D1022" s="124"/>
      <c r="E1022" s="124"/>
      <c r="F1022" s="124"/>
      <c r="G1022" s="124"/>
      <c r="H1022" s="124"/>
      <c r="I1022" s="232"/>
      <c r="J1022" s="232"/>
      <c r="K1022" s="232"/>
      <c r="L1022" s="232"/>
      <c r="M1022" s="232"/>
      <c r="N1022" s="232"/>
      <c r="O1022" s="232"/>
      <c r="P1022" s="232"/>
      <c r="Q1022" s="232"/>
      <c r="R1022" s="232"/>
    </row>
    <row r="1023" spans="1:18">
      <c r="A1023" s="124"/>
      <c r="B1023" s="231"/>
      <c r="C1023" s="124"/>
      <c r="D1023" s="124"/>
      <c r="E1023" s="124"/>
      <c r="F1023" s="124"/>
      <c r="G1023" s="124"/>
      <c r="H1023" s="124"/>
      <c r="I1023" s="232"/>
      <c r="J1023" s="232"/>
      <c r="K1023" s="232"/>
      <c r="L1023" s="232"/>
      <c r="M1023" s="232"/>
      <c r="N1023" s="232"/>
      <c r="O1023" s="232"/>
      <c r="P1023" s="232"/>
      <c r="Q1023" s="232"/>
      <c r="R1023" s="232"/>
    </row>
    <row r="1024" spans="1:18">
      <c r="A1024" s="124"/>
      <c r="B1024" s="231"/>
      <c r="C1024" s="124"/>
      <c r="D1024" s="124"/>
      <c r="E1024" s="124"/>
      <c r="F1024" s="124"/>
      <c r="G1024" s="124"/>
      <c r="H1024" s="124"/>
      <c r="I1024" s="232"/>
      <c r="J1024" s="232"/>
      <c r="K1024" s="232"/>
      <c r="L1024" s="232"/>
      <c r="M1024" s="232"/>
      <c r="N1024" s="232"/>
      <c r="O1024" s="232"/>
      <c r="P1024" s="232"/>
      <c r="Q1024" s="232"/>
      <c r="R1024" s="232"/>
    </row>
    <row r="1025" spans="1:18">
      <c r="A1025" s="124"/>
      <c r="B1025" s="231"/>
      <c r="C1025" s="124"/>
      <c r="D1025" s="124"/>
      <c r="E1025" s="124"/>
      <c r="F1025" s="124"/>
      <c r="G1025" s="124"/>
      <c r="H1025" s="124"/>
      <c r="I1025" s="232"/>
      <c r="J1025" s="232"/>
      <c r="K1025" s="232"/>
      <c r="L1025" s="232"/>
      <c r="M1025" s="232"/>
      <c r="N1025" s="232"/>
      <c r="O1025" s="232"/>
      <c r="P1025" s="232"/>
      <c r="Q1025" s="232"/>
      <c r="R1025" s="232"/>
    </row>
    <row r="1026" spans="1:18">
      <c r="A1026" s="124"/>
      <c r="B1026" s="231"/>
      <c r="C1026" s="124"/>
      <c r="D1026" s="124"/>
      <c r="E1026" s="124"/>
      <c r="F1026" s="124"/>
      <c r="G1026" s="124"/>
      <c r="H1026" s="124"/>
      <c r="I1026" s="232"/>
      <c r="J1026" s="232"/>
      <c r="K1026" s="232"/>
      <c r="L1026" s="232"/>
      <c r="M1026" s="232"/>
      <c r="N1026" s="232"/>
      <c r="O1026" s="232"/>
      <c r="P1026" s="232"/>
      <c r="Q1026" s="232"/>
      <c r="R1026" s="232"/>
    </row>
    <row r="1027" spans="1:18">
      <c r="A1027" s="124"/>
      <c r="B1027" s="231"/>
      <c r="C1027" s="124"/>
      <c r="D1027" s="124"/>
      <c r="E1027" s="124"/>
      <c r="F1027" s="124"/>
      <c r="G1027" s="124"/>
      <c r="H1027" s="124"/>
      <c r="I1027" s="232"/>
      <c r="J1027" s="232"/>
      <c r="K1027" s="232"/>
      <c r="L1027" s="232"/>
      <c r="M1027" s="232"/>
      <c r="N1027" s="232"/>
      <c r="O1027" s="232"/>
      <c r="P1027" s="232"/>
      <c r="Q1027" s="232"/>
      <c r="R1027" s="232"/>
    </row>
    <row r="1028" spans="1:18">
      <c r="A1028" s="124"/>
      <c r="B1028" s="231"/>
      <c r="C1028" s="124"/>
      <c r="D1028" s="124"/>
      <c r="E1028" s="124"/>
      <c r="F1028" s="124"/>
      <c r="G1028" s="124"/>
      <c r="H1028" s="124"/>
      <c r="I1028" s="232"/>
      <c r="J1028" s="232"/>
      <c r="K1028" s="232"/>
      <c r="L1028" s="232"/>
      <c r="M1028" s="232"/>
      <c r="N1028" s="232"/>
      <c r="O1028" s="232"/>
      <c r="P1028" s="232"/>
      <c r="Q1028" s="232"/>
      <c r="R1028" s="232"/>
    </row>
    <row r="1029" spans="1:18">
      <c r="A1029" s="124"/>
      <c r="B1029" s="231"/>
      <c r="C1029" s="124"/>
      <c r="D1029" s="124"/>
      <c r="E1029" s="124"/>
      <c r="F1029" s="124"/>
      <c r="G1029" s="124"/>
      <c r="H1029" s="124"/>
      <c r="I1029" s="232"/>
      <c r="J1029" s="232"/>
      <c r="K1029" s="232"/>
      <c r="L1029" s="232"/>
      <c r="M1029" s="232"/>
      <c r="N1029" s="232"/>
      <c r="O1029" s="232"/>
      <c r="P1029" s="232"/>
      <c r="Q1029" s="232"/>
      <c r="R1029" s="232"/>
    </row>
    <row r="1030" spans="1:18">
      <c r="A1030" s="124"/>
      <c r="B1030" s="231"/>
      <c r="C1030" s="124"/>
      <c r="D1030" s="124"/>
      <c r="E1030" s="124"/>
      <c r="F1030" s="124"/>
      <c r="G1030" s="124"/>
      <c r="H1030" s="124"/>
      <c r="I1030" s="232"/>
      <c r="J1030" s="232"/>
      <c r="K1030" s="232"/>
      <c r="L1030" s="232"/>
      <c r="M1030" s="232"/>
      <c r="N1030" s="232"/>
      <c r="O1030" s="232"/>
      <c r="P1030" s="232"/>
      <c r="Q1030" s="232"/>
      <c r="R1030" s="232"/>
    </row>
    <row r="1031" spans="1:18">
      <c r="A1031" s="124"/>
      <c r="B1031" s="231"/>
      <c r="C1031" s="124"/>
      <c r="D1031" s="124"/>
      <c r="E1031" s="124"/>
      <c r="F1031" s="124"/>
      <c r="G1031" s="124"/>
      <c r="H1031" s="124"/>
      <c r="I1031" s="232"/>
      <c r="J1031" s="232"/>
      <c r="K1031" s="232"/>
      <c r="L1031" s="232"/>
      <c r="M1031" s="232"/>
      <c r="N1031" s="232"/>
      <c r="O1031" s="232"/>
      <c r="P1031" s="232"/>
      <c r="Q1031" s="232"/>
      <c r="R1031" s="232"/>
    </row>
    <row r="1032" spans="1:18">
      <c r="A1032" s="124"/>
      <c r="B1032" s="231"/>
      <c r="C1032" s="124"/>
      <c r="D1032" s="124"/>
      <c r="E1032" s="124"/>
      <c r="F1032" s="124"/>
      <c r="G1032" s="124"/>
      <c r="H1032" s="124"/>
      <c r="I1032" s="232"/>
      <c r="J1032" s="232"/>
      <c r="K1032" s="232"/>
      <c r="L1032" s="232"/>
      <c r="M1032" s="232"/>
      <c r="N1032" s="232"/>
      <c r="O1032" s="232"/>
      <c r="P1032" s="232"/>
      <c r="Q1032" s="232"/>
      <c r="R1032" s="232"/>
    </row>
    <row r="1033" spans="1:18">
      <c r="A1033" s="124"/>
      <c r="B1033" s="231"/>
      <c r="C1033" s="124"/>
      <c r="D1033" s="124"/>
      <c r="E1033" s="124"/>
      <c r="F1033" s="124"/>
      <c r="G1033" s="124"/>
      <c r="H1033" s="124"/>
      <c r="I1033" s="232"/>
      <c r="J1033" s="232"/>
      <c r="K1033" s="232"/>
      <c r="L1033" s="232"/>
      <c r="M1033" s="232"/>
      <c r="N1033" s="232"/>
      <c r="O1033" s="232"/>
      <c r="P1033" s="232"/>
      <c r="Q1033" s="232"/>
      <c r="R1033" s="232"/>
    </row>
    <row r="1034" spans="1:18">
      <c r="A1034" s="124"/>
      <c r="B1034" s="231"/>
      <c r="C1034" s="124"/>
      <c r="D1034" s="124"/>
      <c r="E1034" s="124"/>
      <c r="F1034" s="124"/>
      <c r="G1034" s="124"/>
      <c r="H1034" s="124"/>
      <c r="I1034" s="232"/>
      <c r="J1034" s="232"/>
      <c r="K1034" s="232"/>
      <c r="L1034" s="232"/>
      <c r="M1034" s="232"/>
      <c r="N1034" s="232"/>
      <c r="O1034" s="232"/>
      <c r="P1034" s="232"/>
      <c r="Q1034" s="232"/>
      <c r="R1034" s="232"/>
    </row>
    <row r="1035" spans="1:18">
      <c r="A1035" s="124"/>
      <c r="B1035" s="231"/>
      <c r="C1035" s="124"/>
      <c r="D1035" s="124"/>
      <c r="E1035" s="124"/>
      <c r="F1035" s="124"/>
      <c r="G1035" s="124"/>
      <c r="H1035" s="124"/>
      <c r="I1035" s="232"/>
      <c r="J1035" s="232"/>
      <c r="K1035" s="232"/>
      <c r="L1035" s="232"/>
      <c r="M1035" s="232"/>
      <c r="N1035" s="232"/>
      <c r="O1035" s="232"/>
      <c r="P1035" s="232"/>
      <c r="Q1035" s="232"/>
      <c r="R1035" s="232"/>
    </row>
    <row r="1036" spans="1:18">
      <c r="A1036" s="124"/>
      <c r="B1036" s="231"/>
      <c r="C1036" s="124"/>
      <c r="D1036" s="124"/>
      <c r="E1036" s="124"/>
      <c r="F1036" s="124"/>
      <c r="G1036" s="124"/>
      <c r="H1036" s="124"/>
      <c r="I1036" s="232"/>
      <c r="J1036" s="232"/>
      <c r="K1036" s="232"/>
      <c r="L1036" s="232"/>
      <c r="M1036" s="232"/>
      <c r="N1036" s="232"/>
      <c r="O1036" s="232"/>
      <c r="P1036" s="232"/>
      <c r="Q1036" s="232"/>
      <c r="R1036" s="232"/>
    </row>
    <row r="1037" spans="1:18">
      <c r="A1037" s="124"/>
      <c r="B1037" s="231"/>
      <c r="C1037" s="124"/>
      <c r="D1037" s="124"/>
      <c r="E1037" s="124"/>
      <c r="F1037" s="124"/>
      <c r="G1037" s="124"/>
      <c r="H1037" s="124"/>
      <c r="I1037" s="232"/>
      <c r="J1037" s="232"/>
      <c r="K1037" s="232"/>
      <c r="L1037" s="232"/>
      <c r="M1037" s="232"/>
      <c r="N1037" s="232"/>
      <c r="O1037" s="232"/>
      <c r="P1037" s="232"/>
      <c r="Q1037" s="232"/>
      <c r="R1037" s="232"/>
    </row>
    <row r="1038" spans="1:18">
      <c r="A1038" s="124"/>
      <c r="B1038" s="231"/>
      <c r="C1038" s="124"/>
      <c r="D1038" s="124"/>
      <c r="E1038" s="124"/>
      <c r="F1038" s="124"/>
      <c r="G1038" s="124"/>
      <c r="H1038" s="124"/>
      <c r="I1038" s="232"/>
      <c r="J1038" s="232"/>
      <c r="K1038" s="232"/>
      <c r="L1038" s="232"/>
      <c r="M1038" s="232"/>
      <c r="N1038" s="232"/>
      <c r="O1038" s="232"/>
      <c r="P1038" s="232"/>
      <c r="Q1038" s="232"/>
      <c r="R1038" s="232"/>
    </row>
    <row r="1039" spans="1:18">
      <c r="A1039" s="124"/>
      <c r="B1039" s="231"/>
      <c r="C1039" s="124"/>
      <c r="D1039" s="124"/>
      <c r="E1039" s="124"/>
      <c r="F1039" s="124"/>
      <c r="G1039" s="124"/>
      <c r="H1039" s="124"/>
      <c r="I1039" s="232"/>
      <c r="J1039" s="232"/>
      <c r="K1039" s="232"/>
      <c r="L1039" s="232"/>
      <c r="M1039" s="232"/>
      <c r="N1039" s="232"/>
      <c r="O1039" s="232"/>
      <c r="P1039" s="232"/>
      <c r="Q1039" s="232"/>
      <c r="R1039" s="232"/>
    </row>
    <row r="1040" spans="1:18">
      <c r="A1040" s="124"/>
      <c r="B1040" s="231"/>
      <c r="C1040" s="124"/>
      <c r="D1040" s="124"/>
      <c r="E1040" s="124"/>
      <c r="F1040" s="124"/>
      <c r="G1040" s="124"/>
      <c r="H1040" s="124"/>
      <c r="I1040" s="232"/>
      <c r="J1040" s="232"/>
      <c r="K1040" s="232"/>
      <c r="L1040" s="232"/>
      <c r="M1040" s="232"/>
      <c r="N1040" s="232"/>
      <c r="O1040" s="232"/>
      <c r="P1040" s="232"/>
      <c r="Q1040" s="232"/>
      <c r="R1040" s="232"/>
    </row>
    <row r="1041" spans="1:18">
      <c r="A1041" s="124"/>
      <c r="B1041" s="231"/>
      <c r="C1041" s="124"/>
      <c r="D1041" s="124"/>
      <c r="E1041" s="124"/>
      <c r="F1041" s="124"/>
      <c r="G1041" s="124"/>
      <c r="H1041" s="124"/>
      <c r="I1041" s="232"/>
      <c r="J1041" s="232"/>
      <c r="K1041" s="232"/>
      <c r="L1041" s="232"/>
      <c r="M1041" s="232"/>
      <c r="N1041" s="232"/>
      <c r="O1041" s="232"/>
      <c r="P1041" s="232"/>
      <c r="Q1041" s="232"/>
      <c r="R1041" s="232"/>
    </row>
    <row r="1042" spans="1:18">
      <c r="A1042" s="124"/>
      <c r="B1042" s="231"/>
      <c r="C1042" s="124"/>
      <c r="D1042" s="124"/>
      <c r="E1042" s="124"/>
      <c r="F1042" s="124"/>
      <c r="G1042" s="124"/>
      <c r="H1042" s="124"/>
      <c r="I1042" s="232"/>
      <c r="J1042" s="232"/>
      <c r="K1042" s="232"/>
      <c r="L1042" s="232"/>
      <c r="M1042" s="232"/>
      <c r="N1042" s="232"/>
      <c r="O1042" s="232"/>
      <c r="P1042" s="232"/>
      <c r="Q1042" s="232"/>
      <c r="R1042" s="232"/>
    </row>
    <row r="1043" spans="1:18">
      <c r="A1043" s="124"/>
      <c r="B1043" s="231"/>
      <c r="C1043" s="124"/>
      <c r="D1043" s="124"/>
      <c r="E1043" s="124"/>
      <c r="F1043" s="124"/>
      <c r="G1043" s="124"/>
      <c r="H1043" s="124"/>
      <c r="I1043" s="232"/>
      <c r="J1043" s="232"/>
      <c r="K1043" s="232"/>
      <c r="L1043" s="232"/>
      <c r="M1043" s="232"/>
      <c r="N1043" s="232"/>
      <c r="O1043" s="232"/>
      <c r="P1043" s="232"/>
      <c r="Q1043" s="232"/>
      <c r="R1043" s="232"/>
    </row>
    <row r="1044" spans="1:18">
      <c r="A1044" s="124"/>
      <c r="B1044" s="231"/>
      <c r="C1044" s="124"/>
      <c r="D1044" s="124"/>
      <c r="E1044" s="124"/>
      <c r="F1044" s="124"/>
      <c r="G1044" s="124"/>
      <c r="H1044" s="124"/>
      <c r="I1044" s="232"/>
      <c r="J1044" s="232"/>
      <c r="K1044" s="232"/>
      <c r="L1044" s="232"/>
      <c r="M1044" s="232"/>
      <c r="N1044" s="232"/>
      <c r="O1044" s="232"/>
      <c r="P1044" s="232"/>
      <c r="Q1044" s="232"/>
      <c r="R1044" s="232"/>
    </row>
    <row r="1045" spans="1:18">
      <c r="A1045" s="124"/>
      <c r="B1045" s="231"/>
      <c r="C1045" s="124"/>
      <c r="D1045" s="124"/>
      <c r="E1045" s="124"/>
      <c r="F1045" s="124"/>
      <c r="G1045" s="124"/>
      <c r="H1045" s="124"/>
      <c r="I1045" s="232"/>
      <c r="J1045" s="232"/>
      <c r="K1045" s="232"/>
      <c r="L1045" s="232"/>
      <c r="M1045" s="232"/>
      <c r="N1045" s="232"/>
      <c r="O1045" s="232"/>
      <c r="P1045" s="232"/>
      <c r="Q1045" s="232"/>
      <c r="R1045" s="232"/>
    </row>
    <row r="1046" spans="1:18">
      <c r="A1046" s="124"/>
      <c r="B1046" s="231"/>
      <c r="C1046" s="124"/>
      <c r="D1046" s="124"/>
      <c r="E1046" s="124"/>
      <c r="F1046" s="124"/>
      <c r="G1046" s="124"/>
      <c r="H1046" s="124"/>
      <c r="I1046" s="232"/>
      <c r="J1046" s="232"/>
      <c r="K1046" s="232"/>
      <c r="L1046" s="232"/>
      <c r="M1046" s="232"/>
      <c r="N1046" s="232"/>
      <c r="O1046" s="232"/>
      <c r="P1046" s="232"/>
      <c r="Q1046" s="232"/>
      <c r="R1046" s="232"/>
    </row>
    <row r="1047" spans="1:18">
      <c r="A1047" s="124"/>
      <c r="B1047" s="231"/>
      <c r="C1047" s="124"/>
      <c r="D1047" s="124"/>
      <c r="E1047" s="124"/>
      <c r="F1047" s="124"/>
      <c r="G1047" s="124"/>
      <c r="H1047" s="124"/>
      <c r="I1047" s="232"/>
      <c r="J1047" s="232"/>
      <c r="K1047" s="232"/>
      <c r="L1047" s="232"/>
      <c r="M1047" s="232"/>
      <c r="N1047" s="232"/>
      <c r="O1047" s="232"/>
      <c r="P1047" s="232"/>
      <c r="Q1047" s="232"/>
      <c r="R1047" s="232"/>
    </row>
    <row r="1048" spans="1:18">
      <c r="A1048" s="124"/>
      <c r="B1048" s="231"/>
      <c r="C1048" s="124"/>
      <c r="D1048" s="124"/>
      <c r="E1048" s="124"/>
      <c r="F1048" s="124"/>
      <c r="G1048" s="124"/>
      <c r="H1048" s="124"/>
      <c r="I1048" s="232"/>
      <c r="J1048" s="232"/>
      <c r="K1048" s="232"/>
      <c r="L1048" s="232"/>
      <c r="M1048" s="232"/>
      <c r="N1048" s="232"/>
      <c r="O1048" s="232"/>
      <c r="P1048" s="232"/>
      <c r="Q1048" s="232"/>
      <c r="R1048" s="232"/>
    </row>
    <row r="1049" spans="1:18">
      <c r="A1049" s="124"/>
      <c r="B1049" s="231"/>
      <c r="C1049" s="124"/>
      <c r="D1049" s="124"/>
      <c r="E1049" s="124"/>
      <c r="F1049" s="124"/>
      <c r="G1049" s="124"/>
      <c r="H1049" s="124"/>
      <c r="I1049" s="232"/>
      <c r="J1049" s="232"/>
      <c r="K1049" s="232"/>
      <c r="L1049" s="232"/>
      <c r="M1049" s="232"/>
      <c r="N1049" s="232"/>
      <c r="O1049" s="232"/>
      <c r="P1049" s="232"/>
      <c r="Q1049" s="232"/>
      <c r="R1049" s="232"/>
    </row>
    <row r="1050" spans="1:18">
      <c r="A1050" s="124"/>
      <c r="B1050" s="231"/>
      <c r="C1050" s="124"/>
      <c r="D1050" s="124"/>
      <c r="E1050" s="124"/>
      <c r="F1050" s="124"/>
      <c r="G1050" s="124"/>
      <c r="H1050" s="124"/>
      <c r="I1050" s="232"/>
      <c r="J1050" s="232"/>
      <c r="K1050" s="232"/>
      <c r="L1050" s="232"/>
      <c r="M1050" s="232"/>
      <c r="N1050" s="232"/>
      <c r="O1050" s="232"/>
      <c r="P1050" s="232"/>
      <c r="Q1050" s="232"/>
      <c r="R1050" s="232"/>
    </row>
    <row r="1051" spans="1:18">
      <c r="A1051" s="124"/>
      <c r="B1051" s="231"/>
      <c r="C1051" s="124"/>
      <c r="D1051" s="124"/>
      <c r="E1051" s="124"/>
      <c r="F1051" s="124"/>
      <c r="G1051" s="124"/>
      <c r="H1051" s="124"/>
      <c r="I1051" s="232"/>
      <c r="J1051" s="232"/>
      <c r="K1051" s="232"/>
      <c r="L1051" s="232"/>
      <c r="M1051" s="232"/>
      <c r="N1051" s="232"/>
      <c r="O1051" s="232"/>
      <c r="P1051" s="232"/>
      <c r="Q1051" s="232"/>
      <c r="R1051" s="232"/>
    </row>
    <row r="1052" spans="1:18">
      <c r="A1052" s="124"/>
      <c r="B1052" s="231"/>
      <c r="C1052" s="124"/>
      <c r="D1052" s="124"/>
      <c r="E1052" s="124"/>
      <c r="F1052" s="124"/>
      <c r="G1052" s="124"/>
      <c r="H1052" s="124"/>
      <c r="I1052" s="232"/>
      <c r="J1052" s="232"/>
      <c r="K1052" s="232"/>
      <c r="L1052" s="232"/>
      <c r="M1052" s="232"/>
      <c r="N1052" s="232"/>
      <c r="O1052" s="232"/>
      <c r="P1052" s="232"/>
      <c r="Q1052" s="232"/>
      <c r="R1052" s="232"/>
    </row>
    <row r="1053" spans="1:18">
      <c r="A1053" s="124"/>
      <c r="B1053" s="231"/>
      <c r="C1053" s="124"/>
      <c r="D1053" s="124"/>
      <c r="E1053" s="124"/>
      <c r="F1053" s="124"/>
      <c r="G1053" s="124"/>
      <c r="H1053" s="124"/>
      <c r="I1053" s="232"/>
      <c r="J1053" s="232"/>
      <c r="K1053" s="232"/>
      <c r="L1053" s="232"/>
      <c r="M1053" s="232"/>
      <c r="N1053" s="232"/>
      <c r="O1053" s="232"/>
      <c r="P1053" s="232"/>
      <c r="Q1053" s="232"/>
      <c r="R1053" s="232"/>
    </row>
    <row r="1054" spans="1:18">
      <c r="A1054" s="124"/>
      <c r="B1054" s="231"/>
      <c r="C1054" s="124"/>
      <c r="D1054" s="124"/>
      <c r="E1054" s="124"/>
      <c r="F1054" s="124"/>
      <c r="G1054" s="124"/>
      <c r="H1054" s="124"/>
      <c r="I1054" s="232"/>
      <c r="J1054" s="232"/>
      <c r="K1054" s="232"/>
      <c r="L1054" s="232"/>
      <c r="M1054" s="232"/>
      <c r="N1054" s="232"/>
      <c r="O1054" s="232"/>
      <c r="P1054" s="232"/>
      <c r="Q1054" s="232"/>
      <c r="R1054" s="232"/>
    </row>
    <row r="1055" spans="1:18">
      <c r="A1055" s="124"/>
      <c r="B1055" s="231"/>
      <c r="C1055" s="124"/>
      <c r="D1055" s="124"/>
      <c r="E1055" s="124"/>
      <c r="F1055" s="124"/>
      <c r="G1055" s="124"/>
      <c r="H1055" s="124"/>
      <c r="I1055" s="232"/>
      <c r="J1055" s="232"/>
      <c r="K1055" s="232"/>
      <c r="L1055" s="232"/>
      <c r="M1055" s="232"/>
      <c r="N1055" s="232"/>
      <c r="O1055" s="232"/>
      <c r="P1055" s="232"/>
      <c r="Q1055" s="232"/>
      <c r="R1055" s="232"/>
    </row>
    <row r="1056" spans="1:18">
      <c r="A1056" s="124"/>
      <c r="B1056" s="231"/>
      <c r="C1056" s="124"/>
      <c r="D1056" s="124"/>
      <c r="E1056" s="124"/>
      <c r="F1056" s="124"/>
      <c r="G1056" s="124"/>
      <c r="H1056" s="124"/>
      <c r="I1056" s="232"/>
      <c r="J1056" s="232"/>
      <c r="K1056" s="232"/>
      <c r="L1056" s="232"/>
      <c r="M1056" s="232"/>
      <c r="N1056" s="232"/>
      <c r="O1056" s="232"/>
      <c r="P1056" s="232"/>
      <c r="Q1056" s="232"/>
      <c r="R1056" s="232"/>
    </row>
    <row r="1057" spans="1:18">
      <c r="A1057" s="124"/>
      <c r="B1057" s="231"/>
      <c r="C1057" s="124"/>
      <c r="D1057" s="124"/>
      <c r="E1057" s="124"/>
      <c r="F1057" s="124"/>
      <c r="G1057" s="124"/>
      <c r="H1057" s="124"/>
      <c r="I1057" s="232"/>
      <c r="J1057" s="232"/>
      <c r="K1057" s="232"/>
      <c r="L1057" s="232"/>
      <c r="M1057" s="232"/>
      <c r="N1057" s="232"/>
      <c r="O1057" s="232"/>
      <c r="P1057" s="232"/>
      <c r="Q1057" s="232"/>
      <c r="R1057" s="232"/>
    </row>
    <row r="1058" spans="1:18">
      <c r="A1058" s="124"/>
      <c r="B1058" s="231"/>
      <c r="C1058" s="124"/>
      <c r="D1058" s="124"/>
      <c r="E1058" s="124"/>
      <c r="F1058" s="124"/>
      <c r="G1058" s="124"/>
      <c r="H1058" s="124"/>
      <c r="I1058" s="232"/>
      <c r="J1058" s="232"/>
      <c r="K1058" s="232"/>
      <c r="L1058" s="232"/>
      <c r="M1058" s="232"/>
      <c r="N1058" s="232"/>
      <c r="O1058" s="232"/>
      <c r="P1058" s="232"/>
      <c r="Q1058" s="232"/>
      <c r="R1058" s="232"/>
    </row>
    <row r="1059" spans="1:18">
      <c r="A1059" s="124"/>
      <c r="B1059" s="231"/>
      <c r="C1059" s="124"/>
      <c r="D1059" s="124"/>
      <c r="E1059" s="124"/>
      <c r="F1059" s="124"/>
      <c r="G1059" s="124"/>
      <c r="H1059" s="124"/>
      <c r="I1059" s="232"/>
      <c r="J1059" s="232"/>
      <c r="K1059" s="232"/>
      <c r="L1059" s="232"/>
      <c r="M1059" s="232"/>
      <c r="N1059" s="232"/>
      <c r="O1059" s="232"/>
      <c r="P1059" s="232"/>
      <c r="Q1059" s="232"/>
      <c r="R1059" s="232"/>
    </row>
    <row r="1060" spans="1:18">
      <c r="A1060" s="124"/>
      <c r="B1060" s="231"/>
      <c r="C1060" s="124"/>
      <c r="D1060" s="124"/>
      <c r="E1060" s="124"/>
      <c r="F1060" s="124"/>
      <c r="G1060" s="124"/>
      <c r="H1060" s="124"/>
      <c r="I1060" s="232"/>
      <c r="J1060" s="232"/>
      <c r="K1060" s="232"/>
      <c r="L1060" s="232"/>
      <c r="M1060" s="232"/>
      <c r="N1060" s="232"/>
      <c r="O1060" s="232"/>
      <c r="P1060" s="232"/>
      <c r="Q1060" s="232"/>
      <c r="R1060" s="232"/>
    </row>
    <row r="1061" spans="1:18">
      <c r="A1061" s="124"/>
      <c r="B1061" s="231"/>
      <c r="C1061" s="124"/>
      <c r="D1061" s="124"/>
      <c r="E1061" s="124"/>
      <c r="F1061" s="124"/>
      <c r="G1061" s="124"/>
      <c r="H1061" s="124"/>
      <c r="I1061" s="232"/>
      <c r="J1061" s="232"/>
      <c r="K1061" s="232"/>
      <c r="L1061" s="232"/>
      <c r="M1061" s="232"/>
      <c r="N1061" s="232"/>
      <c r="O1061" s="232"/>
      <c r="P1061" s="232"/>
      <c r="Q1061" s="232"/>
      <c r="R1061" s="232"/>
    </row>
    <row r="1062" spans="1:18">
      <c r="A1062" s="124"/>
      <c r="B1062" s="231"/>
      <c r="C1062" s="124"/>
      <c r="D1062" s="124"/>
      <c r="E1062" s="124"/>
      <c r="F1062" s="124"/>
      <c r="G1062" s="124"/>
      <c r="H1062" s="124"/>
      <c r="I1062" s="232"/>
      <c r="J1062" s="232"/>
      <c r="K1062" s="232"/>
      <c r="L1062" s="232"/>
      <c r="M1062" s="232"/>
      <c r="N1062" s="232"/>
      <c r="O1062" s="232"/>
      <c r="P1062" s="232"/>
      <c r="Q1062" s="232"/>
      <c r="R1062" s="232"/>
    </row>
    <row r="1063" spans="1:18">
      <c r="A1063" s="124"/>
      <c r="B1063" s="231"/>
      <c r="C1063" s="124"/>
      <c r="D1063" s="124"/>
      <c r="E1063" s="124"/>
      <c r="F1063" s="124"/>
      <c r="G1063" s="124"/>
      <c r="H1063" s="124"/>
      <c r="I1063" s="232"/>
      <c r="J1063" s="232"/>
      <c r="K1063" s="232"/>
      <c r="L1063" s="232"/>
      <c r="M1063" s="232"/>
      <c r="N1063" s="232"/>
      <c r="O1063" s="232"/>
      <c r="P1063" s="232"/>
      <c r="Q1063" s="232"/>
      <c r="R1063" s="232"/>
    </row>
    <row r="1064" spans="1:18">
      <c r="A1064" s="124"/>
      <c r="B1064" s="231"/>
      <c r="C1064" s="124"/>
      <c r="D1064" s="124"/>
      <c r="E1064" s="124"/>
      <c r="F1064" s="124"/>
      <c r="G1064" s="124"/>
      <c r="H1064" s="124"/>
      <c r="I1064" s="232"/>
      <c r="J1064" s="232"/>
      <c r="K1064" s="232"/>
      <c r="L1064" s="232"/>
      <c r="M1064" s="232"/>
      <c r="N1064" s="232"/>
      <c r="O1064" s="232"/>
      <c r="P1064" s="232"/>
      <c r="Q1064" s="232"/>
      <c r="R1064" s="232"/>
    </row>
    <row r="1065" spans="1:18">
      <c r="A1065" s="124"/>
      <c r="B1065" s="231"/>
      <c r="C1065" s="124"/>
      <c r="D1065" s="124"/>
      <c r="E1065" s="124"/>
      <c r="F1065" s="124"/>
      <c r="G1065" s="124"/>
      <c r="H1065" s="124"/>
      <c r="I1065" s="232"/>
      <c r="J1065" s="232"/>
      <c r="K1065" s="232"/>
      <c r="L1065" s="232"/>
      <c r="M1065" s="232"/>
      <c r="N1065" s="232"/>
      <c r="O1065" s="232"/>
      <c r="P1065" s="232"/>
      <c r="Q1065" s="232"/>
      <c r="R1065" s="232"/>
    </row>
    <row r="1066" spans="1:18">
      <c r="A1066" s="124"/>
      <c r="B1066" s="231"/>
      <c r="C1066" s="124"/>
      <c r="D1066" s="124"/>
      <c r="E1066" s="124"/>
      <c r="F1066" s="124"/>
      <c r="G1066" s="124"/>
      <c r="H1066" s="124"/>
      <c r="I1066" s="232"/>
      <c r="J1066" s="232"/>
      <c r="K1066" s="232"/>
      <c r="L1066" s="232"/>
      <c r="M1066" s="232"/>
      <c r="N1066" s="232"/>
      <c r="O1066" s="232"/>
      <c r="P1066" s="232"/>
      <c r="Q1066" s="232"/>
      <c r="R1066" s="232"/>
    </row>
    <row r="1067" spans="1:18">
      <c r="A1067" s="124"/>
      <c r="B1067" s="231"/>
      <c r="C1067" s="124"/>
      <c r="D1067" s="124"/>
      <c r="E1067" s="124"/>
      <c r="F1067" s="124"/>
      <c r="G1067" s="124"/>
      <c r="H1067" s="124"/>
      <c r="I1067" s="232"/>
      <c r="J1067" s="232"/>
      <c r="K1067" s="232"/>
      <c r="L1067" s="232"/>
      <c r="M1067" s="232"/>
      <c r="N1067" s="232"/>
      <c r="O1067" s="232"/>
      <c r="P1067" s="232"/>
      <c r="Q1067" s="232"/>
      <c r="R1067" s="232"/>
    </row>
    <row r="1068" spans="1:18">
      <c r="A1068" s="124"/>
      <c r="B1068" s="231"/>
      <c r="C1068" s="124"/>
      <c r="D1068" s="124"/>
      <c r="E1068" s="124"/>
      <c r="F1068" s="124"/>
      <c r="G1068" s="124"/>
      <c r="H1068" s="124"/>
      <c r="I1068" s="232"/>
      <c r="J1068" s="232"/>
      <c r="K1068" s="232"/>
      <c r="L1068" s="232"/>
      <c r="M1068" s="232"/>
      <c r="N1068" s="232"/>
      <c r="O1068" s="232"/>
      <c r="P1068" s="232"/>
      <c r="Q1068" s="232"/>
      <c r="R1068" s="232"/>
    </row>
    <row r="1069" spans="1:18">
      <c r="A1069" s="124"/>
      <c r="B1069" s="231"/>
      <c r="C1069" s="124"/>
      <c r="D1069" s="124"/>
      <c r="E1069" s="124"/>
      <c r="F1069" s="124"/>
      <c r="G1069" s="124"/>
      <c r="H1069" s="124"/>
      <c r="I1069" s="232"/>
      <c r="J1069" s="232"/>
      <c r="K1069" s="232"/>
      <c r="L1069" s="232"/>
      <c r="M1069" s="232"/>
      <c r="N1069" s="232"/>
      <c r="O1069" s="232"/>
      <c r="P1069" s="232"/>
      <c r="Q1069" s="232"/>
      <c r="R1069" s="232"/>
    </row>
    <row r="1070" spans="1:18">
      <c r="A1070" s="124"/>
      <c r="B1070" s="231"/>
      <c r="C1070" s="124"/>
      <c r="D1070" s="124"/>
      <c r="E1070" s="124"/>
      <c r="F1070" s="124"/>
      <c r="G1070" s="124"/>
      <c r="H1070" s="124"/>
      <c r="I1070" s="232"/>
      <c r="J1070" s="232"/>
      <c r="K1070" s="232"/>
      <c r="L1070" s="232"/>
      <c r="M1070" s="232"/>
      <c r="N1070" s="232"/>
      <c r="O1070" s="232"/>
      <c r="P1070" s="232"/>
      <c r="Q1070" s="232"/>
      <c r="R1070" s="232"/>
    </row>
    <row r="1071" spans="1:18">
      <c r="A1071" s="124"/>
      <c r="B1071" s="231"/>
      <c r="C1071" s="124"/>
      <c r="D1071" s="124"/>
      <c r="E1071" s="124"/>
      <c r="F1071" s="124"/>
      <c r="G1071" s="124"/>
      <c r="H1071" s="124"/>
      <c r="I1071" s="232"/>
      <c r="J1071" s="232"/>
      <c r="K1071" s="232"/>
      <c r="L1071" s="232"/>
      <c r="M1071" s="232"/>
      <c r="N1071" s="232"/>
      <c r="O1071" s="232"/>
      <c r="P1071" s="232"/>
      <c r="Q1071" s="232"/>
      <c r="R1071" s="232"/>
    </row>
    <row r="1072" spans="1:18">
      <c r="A1072" s="124"/>
      <c r="B1072" s="231"/>
      <c r="C1072" s="124"/>
      <c r="D1072" s="124"/>
      <c r="E1072" s="124"/>
      <c r="F1072" s="124"/>
      <c r="G1072" s="124"/>
      <c r="H1072" s="124"/>
      <c r="I1072" s="232"/>
      <c r="J1072" s="232"/>
      <c r="K1072" s="232"/>
      <c r="L1072" s="232"/>
      <c r="M1072" s="232"/>
      <c r="N1072" s="232"/>
      <c r="O1072" s="232"/>
      <c r="P1072" s="232"/>
      <c r="Q1072" s="232"/>
      <c r="R1072" s="232"/>
    </row>
    <row r="1073" spans="1:18">
      <c r="A1073" s="124"/>
      <c r="B1073" s="231"/>
      <c r="C1073" s="124"/>
      <c r="D1073" s="124"/>
      <c r="E1073" s="124"/>
      <c r="F1073" s="124"/>
      <c r="G1073" s="124"/>
      <c r="H1073" s="124"/>
      <c r="I1073" s="232"/>
      <c r="J1073" s="232"/>
      <c r="K1073" s="232"/>
      <c r="L1073" s="232"/>
      <c r="M1073" s="232"/>
      <c r="N1073" s="232"/>
      <c r="O1073" s="232"/>
      <c r="P1073" s="232"/>
      <c r="Q1073" s="232"/>
      <c r="R1073" s="232"/>
    </row>
    <row r="1074" spans="1:18">
      <c r="A1074" s="124"/>
      <c r="B1074" s="231"/>
      <c r="C1074" s="124"/>
      <c r="D1074" s="124"/>
      <c r="E1074" s="124"/>
      <c r="F1074" s="124"/>
      <c r="G1074" s="124"/>
      <c r="H1074" s="124"/>
      <c r="I1074" s="232"/>
      <c r="J1074" s="232"/>
      <c r="K1074" s="232"/>
      <c r="L1074" s="232"/>
      <c r="M1074" s="232"/>
      <c r="N1074" s="232"/>
      <c r="O1074" s="232"/>
      <c r="P1074" s="232"/>
      <c r="Q1074" s="232"/>
      <c r="R1074" s="232"/>
    </row>
    <row r="1075" spans="1:18">
      <c r="A1075" s="124"/>
      <c r="B1075" s="231"/>
      <c r="C1075" s="124"/>
      <c r="D1075" s="124"/>
      <c r="E1075" s="124"/>
      <c r="F1075" s="124"/>
      <c r="G1075" s="124"/>
      <c r="H1075" s="124"/>
      <c r="I1075" s="232"/>
      <c r="J1075" s="232"/>
      <c r="K1075" s="232"/>
      <c r="L1075" s="232"/>
      <c r="M1075" s="232"/>
      <c r="N1075" s="232"/>
      <c r="O1075" s="232"/>
      <c r="P1075" s="232"/>
      <c r="Q1075" s="232"/>
      <c r="R1075" s="232"/>
    </row>
    <row r="1076" spans="1:18">
      <c r="A1076" s="124"/>
      <c r="B1076" s="231"/>
      <c r="C1076" s="124"/>
      <c r="D1076" s="124"/>
      <c r="E1076" s="124"/>
      <c r="F1076" s="124"/>
      <c r="G1076" s="124"/>
      <c r="H1076" s="124"/>
      <c r="I1076" s="232"/>
      <c r="J1076" s="232"/>
      <c r="K1076" s="232"/>
      <c r="L1076" s="232"/>
      <c r="M1076" s="232"/>
      <c r="N1076" s="232"/>
      <c r="O1076" s="232"/>
      <c r="P1076" s="232"/>
      <c r="Q1076" s="232"/>
      <c r="R1076" s="232"/>
    </row>
    <row r="1077" spans="1:18">
      <c r="A1077" s="124"/>
      <c r="B1077" s="231"/>
      <c r="C1077" s="124"/>
      <c r="D1077" s="124"/>
      <c r="E1077" s="124"/>
      <c r="F1077" s="124"/>
      <c r="G1077" s="124"/>
      <c r="H1077" s="124"/>
      <c r="I1077" s="232"/>
      <c r="J1077" s="232"/>
      <c r="K1077" s="232"/>
      <c r="L1077" s="232"/>
      <c r="M1077" s="232"/>
      <c r="N1077" s="232"/>
      <c r="O1077" s="232"/>
      <c r="P1077" s="232"/>
      <c r="Q1077" s="232"/>
      <c r="R1077" s="232"/>
    </row>
    <row r="1078" spans="1:18">
      <c r="A1078" s="124"/>
      <c r="B1078" s="231"/>
      <c r="C1078" s="124"/>
      <c r="D1078" s="124"/>
      <c r="E1078" s="124"/>
      <c r="F1078" s="124"/>
      <c r="G1078" s="124"/>
      <c r="H1078" s="124"/>
      <c r="I1078" s="232"/>
      <c r="J1078" s="232"/>
      <c r="K1078" s="232"/>
      <c r="L1078" s="232"/>
      <c r="M1078" s="232"/>
      <c r="N1078" s="232"/>
      <c r="O1078" s="232"/>
      <c r="P1078" s="232"/>
      <c r="Q1078" s="232"/>
      <c r="R1078" s="232"/>
    </row>
    <row r="1079" spans="1:18">
      <c r="A1079" s="124"/>
      <c r="B1079" s="231"/>
      <c r="C1079" s="124"/>
      <c r="D1079" s="124"/>
      <c r="E1079" s="124"/>
      <c r="F1079" s="124"/>
      <c r="G1079" s="124"/>
      <c r="H1079" s="124"/>
      <c r="I1079" s="232"/>
      <c r="J1079" s="232"/>
      <c r="K1079" s="232"/>
      <c r="L1079" s="232"/>
      <c r="M1079" s="232"/>
      <c r="N1079" s="232"/>
      <c r="O1079" s="232"/>
      <c r="P1079" s="232"/>
      <c r="Q1079" s="232"/>
      <c r="R1079" s="232"/>
    </row>
    <row r="1080" spans="1:18">
      <c r="A1080" s="124"/>
      <c r="B1080" s="231"/>
      <c r="C1080" s="124"/>
      <c r="D1080" s="124"/>
      <c r="E1080" s="124"/>
      <c r="F1080" s="124"/>
      <c r="G1080" s="124"/>
      <c r="H1080" s="124"/>
      <c r="I1080" s="232"/>
      <c r="J1080" s="232"/>
      <c r="K1080" s="232"/>
      <c r="L1080" s="232"/>
      <c r="M1080" s="232"/>
      <c r="N1080" s="232"/>
      <c r="O1080" s="232"/>
      <c r="P1080" s="232"/>
      <c r="Q1080" s="232"/>
      <c r="R1080" s="232"/>
    </row>
    <row r="1081" spans="1:18">
      <c r="A1081" s="124"/>
      <c r="B1081" s="231"/>
      <c r="C1081" s="124"/>
      <c r="D1081" s="124"/>
      <c r="E1081" s="124"/>
      <c r="F1081" s="124"/>
      <c r="G1081" s="124"/>
      <c r="H1081" s="124"/>
      <c r="I1081" s="232"/>
      <c r="J1081" s="232"/>
      <c r="K1081" s="232"/>
      <c r="L1081" s="232"/>
      <c r="M1081" s="232"/>
      <c r="N1081" s="232"/>
      <c r="O1081" s="232"/>
      <c r="P1081" s="232"/>
      <c r="Q1081" s="232"/>
      <c r="R1081" s="232"/>
    </row>
    <row r="1082" spans="1:18">
      <c r="A1082" s="124"/>
      <c r="B1082" s="231"/>
      <c r="C1082" s="124"/>
      <c r="D1082" s="124"/>
      <c r="E1082" s="124"/>
      <c r="F1082" s="124"/>
      <c r="G1082" s="124"/>
      <c r="H1082" s="124"/>
      <c r="I1082" s="232"/>
      <c r="J1082" s="232"/>
      <c r="K1082" s="232"/>
      <c r="L1082" s="232"/>
      <c r="M1082" s="232"/>
      <c r="N1082" s="232"/>
      <c r="O1082" s="232"/>
      <c r="P1082" s="232"/>
      <c r="Q1082" s="232"/>
      <c r="R1082" s="232"/>
    </row>
    <row r="1083" spans="1:18">
      <c r="A1083" s="124"/>
      <c r="B1083" s="231"/>
      <c r="C1083" s="124"/>
      <c r="D1083" s="124"/>
      <c r="E1083" s="124"/>
      <c r="F1083" s="124"/>
      <c r="G1083" s="124"/>
      <c r="H1083" s="124"/>
      <c r="I1083" s="232"/>
      <c r="J1083" s="232"/>
      <c r="K1083" s="232"/>
      <c r="L1083" s="232"/>
      <c r="M1083" s="232"/>
      <c r="N1083" s="232"/>
      <c r="O1083" s="232"/>
      <c r="P1083" s="232"/>
      <c r="Q1083" s="232"/>
      <c r="R1083" s="232"/>
    </row>
    <row r="1084" spans="1:18">
      <c r="A1084" s="124"/>
      <c r="B1084" s="231"/>
      <c r="C1084" s="124"/>
      <c r="D1084" s="124"/>
      <c r="E1084" s="124"/>
      <c r="F1084" s="124"/>
      <c r="G1084" s="124"/>
      <c r="H1084" s="124"/>
      <c r="I1084" s="232"/>
      <c r="J1084" s="232"/>
      <c r="K1084" s="232"/>
      <c r="L1084" s="232"/>
      <c r="M1084" s="232"/>
      <c r="N1084" s="232"/>
      <c r="O1084" s="232"/>
      <c r="P1084" s="232"/>
      <c r="Q1084" s="232"/>
      <c r="R1084" s="232"/>
    </row>
    <row r="1085" spans="1:18">
      <c r="A1085" s="124"/>
      <c r="B1085" s="231"/>
      <c r="C1085" s="124"/>
      <c r="D1085" s="124"/>
      <c r="E1085" s="124"/>
      <c r="F1085" s="124"/>
      <c r="G1085" s="124"/>
      <c r="H1085" s="124"/>
      <c r="I1085" s="232"/>
      <c r="J1085" s="232"/>
      <c r="K1085" s="232"/>
      <c r="L1085" s="232"/>
      <c r="M1085" s="232"/>
      <c r="N1085" s="232"/>
      <c r="O1085" s="232"/>
      <c r="P1085" s="232"/>
      <c r="Q1085" s="232"/>
      <c r="R1085" s="232"/>
    </row>
    <row r="1086" spans="1:18">
      <c r="A1086" s="124"/>
      <c r="B1086" s="231"/>
      <c r="C1086" s="124"/>
      <c r="D1086" s="124"/>
      <c r="E1086" s="124"/>
      <c r="F1086" s="124"/>
      <c r="G1086" s="124"/>
      <c r="H1086" s="124"/>
      <c r="I1086" s="232"/>
      <c r="J1086" s="232"/>
      <c r="K1086" s="232"/>
      <c r="L1086" s="232"/>
      <c r="M1086" s="232"/>
      <c r="N1086" s="232"/>
      <c r="O1086" s="232"/>
      <c r="P1086" s="232"/>
      <c r="Q1086" s="232"/>
      <c r="R1086" s="232"/>
    </row>
    <row r="1087" spans="1:18">
      <c r="A1087" s="124"/>
      <c r="B1087" s="231"/>
      <c r="C1087" s="124"/>
      <c r="D1087" s="124"/>
      <c r="E1087" s="124"/>
      <c r="F1087" s="124"/>
      <c r="G1087" s="124"/>
      <c r="H1087" s="124"/>
      <c r="I1087" s="232"/>
      <c r="J1087" s="232"/>
      <c r="K1087" s="232"/>
      <c r="L1087" s="232"/>
      <c r="M1087" s="232"/>
      <c r="N1087" s="232"/>
      <c r="O1087" s="232"/>
      <c r="P1087" s="232"/>
      <c r="Q1087" s="232"/>
      <c r="R1087" s="232"/>
    </row>
    <row r="1088" spans="1:18">
      <c r="A1088" s="124"/>
      <c r="B1088" s="231"/>
      <c r="C1088" s="124"/>
      <c r="D1088" s="124"/>
      <c r="E1088" s="124"/>
      <c r="F1088" s="124"/>
      <c r="G1088" s="124"/>
      <c r="H1088" s="124"/>
      <c r="I1088" s="232"/>
      <c r="J1088" s="232"/>
      <c r="K1088" s="232"/>
      <c r="L1088" s="232"/>
      <c r="M1088" s="232"/>
      <c r="N1088" s="232"/>
      <c r="O1088" s="232"/>
      <c r="P1088" s="232"/>
      <c r="Q1088" s="232"/>
      <c r="R1088" s="232"/>
    </row>
    <row r="1089" spans="1:18">
      <c r="A1089" s="124"/>
      <c r="B1089" s="231"/>
      <c r="C1089" s="124"/>
      <c r="D1089" s="124"/>
      <c r="E1089" s="124"/>
      <c r="F1089" s="124"/>
      <c r="G1089" s="124"/>
      <c r="H1089" s="124"/>
      <c r="I1089" s="232"/>
      <c r="J1089" s="232"/>
      <c r="K1089" s="232"/>
      <c r="L1089" s="232"/>
      <c r="M1089" s="232"/>
      <c r="N1089" s="232"/>
      <c r="O1089" s="232"/>
      <c r="P1089" s="232"/>
      <c r="Q1089" s="232"/>
      <c r="R1089" s="232"/>
    </row>
    <row r="1090" spans="1:18">
      <c r="A1090" s="124"/>
      <c r="B1090" s="231"/>
      <c r="C1090" s="124"/>
      <c r="D1090" s="124"/>
      <c r="E1090" s="124"/>
      <c r="F1090" s="124"/>
      <c r="G1090" s="124"/>
      <c r="H1090" s="124"/>
      <c r="I1090" s="232"/>
      <c r="J1090" s="232"/>
      <c r="K1090" s="232"/>
      <c r="L1090" s="232"/>
      <c r="M1090" s="232"/>
      <c r="N1090" s="232"/>
      <c r="O1090" s="232"/>
      <c r="P1090" s="232"/>
      <c r="Q1090" s="232"/>
      <c r="R1090" s="232"/>
    </row>
    <row r="1091" spans="1:18">
      <c r="A1091" s="124"/>
      <c r="B1091" s="231"/>
      <c r="C1091" s="124"/>
      <c r="D1091" s="124"/>
      <c r="E1091" s="124"/>
      <c r="F1091" s="124"/>
      <c r="G1091" s="124"/>
      <c r="H1091" s="124"/>
      <c r="I1091" s="232"/>
      <c r="J1091" s="232"/>
      <c r="K1091" s="232"/>
      <c r="L1091" s="232"/>
      <c r="M1091" s="232"/>
      <c r="N1091" s="232"/>
      <c r="O1091" s="232"/>
      <c r="P1091" s="232"/>
      <c r="Q1091" s="232"/>
      <c r="R1091" s="232"/>
    </row>
    <row r="1092" spans="1:18">
      <c r="A1092" s="124"/>
      <c r="B1092" s="231"/>
      <c r="C1092" s="124"/>
      <c r="D1092" s="124"/>
      <c r="E1092" s="124"/>
      <c r="F1092" s="124"/>
      <c r="G1092" s="124"/>
      <c r="H1092" s="124"/>
      <c r="I1092" s="232"/>
      <c r="J1092" s="232"/>
      <c r="K1092" s="232"/>
      <c r="L1092" s="232"/>
      <c r="M1092" s="232"/>
      <c r="N1092" s="232"/>
      <c r="O1092" s="232"/>
      <c r="P1092" s="232"/>
      <c r="Q1092" s="232"/>
      <c r="R1092" s="232"/>
    </row>
    <row r="1093" spans="1:18">
      <c r="A1093" s="124"/>
      <c r="B1093" s="231"/>
      <c r="C1093" s="124"/>
      <c r="D1093" s="124"/>
      <c r="E1093" s="124"/>
      <c r="F1093" s="124"/>
      <c r="G1093" s="124"/>
      <c r="H1093" s="124"/>
      <c r="I1093" s="232"/>
      <c r="J1093" s="232"/>
      <c r="K1093" s="232"/>
      <c r="L1093" s="232"/>
      <c r="M1093" s="232"/>
      <c r="N1093" s="232"/>
      <c r="O1093" s="232"/>
      <c r="P1093" s="232"/>
      <c r="Q1093" s="232"/>
      <c r="R1093" s="232"/>
    </row>
    <row r="1094" spans="1:18">
      <c r="A1094" s="124"/>
      <c r="B1094" s="231"/>
      <c r="C1094" s="124"/>
      <c r="D1094" s="124"/>
      <c r="E1094" s="124"/>
      <c r="F1094" s="124"/>
      <c r="G1094" s="124"/>
      <c r="H1094" s="124"/>
      <c r="I1094" s="232"/>
      <c r="J1094" s="232"/>
      <c r="K1094" s="232"/>
      <c r="L1094" s="232"/>
      <c r="M1094" s="232"/>
      <c r="N1094" s="232"/>
      <c r="O1094" s="232"/>
      <c r="P1094" s="232"/>
      <c r="Q1094" s="232"/>
      <c r="R1094" s="232"/>
    </row>
    <row r="1095" spans="1:18">
      <c r="A1095" s="124"/>
      <c r="B1095" s="231"/>
      <c r="C1095" s="124"/>
      <c r="D1095" s="124"/>
      <c r="E1095" s="124"/>
      <c r="F1095" s="124"/>
      <c r="G1095" s="124"/>
      <c r="H1095" s="124"/>
      <c r="I1095" s="232"/>
      <c r="J1095" s="232"/>
      <c r="K1095" s="232"/>
      <c r="L1095" s="232"/>
      <c r="M1095" s="232"/>
      <c r="N1095" s="232"/>
      <c r="O1095" s="232"/>
      <c r="P1095" s="232"/>
      <c r="Q1095" s="232"/>
      <c r="R1095" s="232"/>
    </row>
    <row r="1096" spans="1:18">
      <c r="A1096" s="124"/>
      <c r="B1096" s="231"/>
      <c r="C1096" s="124"/>
      <c r="D1096" s="124"/>
      <c r="E1096" s="124"/>
      <c r="F1096" s="124"/>
      <c r="G1096" s="124"/>
      <c r="H1096" s="124"/>
      <c r="I1096" s="232"/>
      <c r="J1096" s="232"/>
      <c r="K1096" s="232"/>
      <c r="L1096" s="232"/>
      <c r="M1096" s="232"/>
      <c r="N1096" s="232"/>
      <c r="O1096" s="232"/>
      <c r="P1096" s="232"/>
      <c r="Q1096" s="232"/>
      <c r="R1096" s="232"/>
    </row>
    <row r="1097" spans="1:18">
      <c r="A1097" s="124"/>
      <c r="B1097" s="231"/>
      <c r="C1097" s="124"/>
      <c r="D1097" s="124"/>
      <c r="E1097" s="124"/>
      <c r="F1097" s="124"/>
      <c r="G1097" s="124"/>
      <c r="H1097" s="124"/>
      <c r="I1097" s="232"/>
      <c r="J1097" s="232"/>
      <c r="K1097" s="232"/>
      <c r="L1097" s="232"/>
      <c r="M1097" s="232"/>
      <c r="N1097" s="232"/>
      <c r="O1097" s="232"/>
      <c r="P1097" s="232"/>
      <c r="Q1097" s="232"/>
      <c r="R1097" s="232"/>
    </row>
    <row r="1098" spans="1:18">
      <c r="A1098" s="124"/>
      <c r="B1098" s="231"/>
      <c r="C1098" s="124"/>
      <c r="D1098" s="124"/>
      <c r="E1098" s="124"/>
      <c r="F1098" s="124"/>
      <c r="G1098" s="124"/>
      <c r="H1098" s="124"/>
      <c r="I1098" s="232"/>
      <c r="J1098" s="232"/>
      <c r="K1098" s="232"/>
      <c r="L1098" s="232"/>
      <c r="M1098" s="232"/>
      <c r="N1098" s="232"/>
      <c r="O1098" s="232"/>
      <c r="P1098" s="232"/>
      <c r="Q1098" s="232"/>
      <c r="R1098" s="232"/>
    </row>
    <row r="1099" spans="1:18">
      <c r="A1099" s="124"/>
      <c r="B1099" s="231"/>
      <c r="C1099" s="124"/>
      <c r="D1099" s="124"/>
      <c r="E1099" s="124"/>
      <c r="F1099" s="124"/>
      <c r="G1099" s="124"/>
      <c r="H1099" s="124"/>
      <c r="I1099" s="232"/>
      <c r="J1099" s="232"/>
      <c r="K1099" s="232"/>
      <c r="L1099" s="232"/>
      <c r="M1099" s="232"/>
      <c r="N1099" s="232"/>
      <c r="O1099" s="232"/>
      <c r="P1099" s="232"/>
      <c r="Q1099" s="232"/>
      <c r="R1099" s="232"/>
    </row>
    <row r="1100" spans="1:18">
      <c r="A1100" s="124"/>
      <c r="B1100" s="231"/>
      <c r="C1100" s="124"/>
      <c r="D1100" s="124"/>
      <c r="E1100" s="124"/>
      <c r="F1100" s="124"/>
      <c r="G1100" s="124"/>
      <c r="H1100" s="124"/>
      <c r="I1100" s="232"/>
      <c r="J1100" s="232"/>
      <c r="K1100" s="232"/>
      <c r="L1100" s="232"/>
      <c r="M1100" s="232"/>
      <c r="N1100" s="232"/>
      <c r="O1100" s="232"/>
      <c r="P1100" s="232"/>
      <c r="Q1100" s="232"/>
      <c r="R1100" s="232"/>
    </row>
    <row r="1101" spans="1:18">
      <c r="A1101" s="124"/>
      <c r="B1101" s="231"/>
      <c r="C1101" s="124"/>
      <c r="D1101" s="124"/>
      <c r="E1101" s="124"/>
      <c r="F1101" s="124"/>
      <c r="G1101" s="124"/>
      <c r="H1101" s="124"/>
      <c r="I1101" s="232"/>
      <c r="J1101" s="232"/>
      <c r="K1101" s="232"/>
      <c r="L1101" s="232"/>
      <c r="M1101" s="232"/>
      <c r="N1101" s="232"/>
      <c r="O1101" s="232"/>
      <c r="P1101" s="232"/>
      <c r="Q1101" s="232"/>
      <c r="R1101" s="232"/>
    </row>
    <row r="1102" spans="1:18">
      <c r="A1102" s="124"/>
      <c r="B1102" s="231"/>
      <c r="C1102" s="124"/>
      <c r="D1102" s="124"/>
      <c r="E1102" s="124"/>
      <c r="F1102" s="124"/>
      <c r="G1102" s="124"/>
      <c r="H1102" s="124"/>
      <c r="I1102" s="232"/>
      <c r="J1102" s="232"/>
      <c r="K1102" s="232"/>
      <c r="L1102" s="232"/>
      <c r="M1102" s="232"/>
      <c r="N1102" s="232"/>
      <c r="O1102" s="232"/>
      <c r="P1102" s="232"/>
      <c r="Q1102" s="232"/>
      <c r="R1102" s="232"/>
    </row>
    <row r="1103" spans="1:18">
      <c r="A1103" s="124"/>
      <c r="B1103" s="231"/>
      <c r="C1103" s="124"/>
      <c r="D1103" s="124"/>
      <c r="E1103" s="124"/>
      <c r="F1103" s="124"/>
      <c r="G1103" s="124"/>
      <c r="H1103" s="124"/>
      <c r="I1103" s="232"/>
      <c r="J1103" s="232"/>
      <c r="K1103" s="232"/>
      <c r="L1103" s="232"/>
      <c r="M1103" s="232"/>
      <c r="N1103" s="232"/>
      <c r="O1103" s="232"/>
      <c r="P1103" s="232"/>
      <c r="Q1103" s="232"/>
      <c r="R1103" s="232"/>
    </row>
    <row r="1104" spans="1:18">
      <c r="A1104" s="124"/>
      <c r="B1104" s="231"/>
      <c r="C1104" s="124"/>
      <c r="D1104" s="124"/>
      <c r="E1104" s="124"/>
      <c r="F1104" s="124"/>
      <c r="G1104" s="124"/>
      <c r="H1104" s="124"/>
      <c r="I1104" s="232"/>
      <c r="J1104" s="232"/>
      <c r="K1104" s="232"/>
      <c r="L1104" s="232"/>
      <c r="M1104" s="232"/>
      <c r="N1104" s="232"/>
      <c r="O1104" s="232"/>
      <c r="P1104" s="232"/>
      <c r="Q1104" s="232"/>
      <c r="R1104" s="232"/>
    </row>
    <row r="1105" spans="1:18">
      <c r="A1105" s="124"/>
      <c r="B1105" s="231"/>
      <c r="C1105" s="124"/>
      <c r="D1105" s="124"/>
      <c r="E1105" s="124"/>
      <c r="F1105" s="124"/>
      <c r="G1105" s="124"/>
      <c r="H1105" s="124"/>
      <c r="I1105" s="232"/>
      <c r="J1105" s="232"/>
      <c r="K1105" s="232"/>
      <c r="L1105" s="232"/>
      <c r="M1105" s="232"/>
      <c r="N1105" s="232"/>
      <c r="O1105" s="232"/>
      <c r="P1105" s="232"/>
      <c r="Q1105" s="232"/>
      <c r="R1105" s="232"/>
    </row>
    <row r="1106" spans="1:18">
      <c r="A1106" s="124"/>
      <c r="B1106" s="231"/>
      <c r="C1106" s="124"/>
      <c r="D1106" s="124"/>
      <c r="E1106" s="124"/>
      <c r="F1106" s="124"/>
      <c r="G1106" s="124"/>
      <c r="H1106" s="124"/>
      <c r="I1106" s="232"/>
      <c r="J1106" s="232"/>
      <c r="K1106" s="232"/>
      <c r="L1106" s="232"/>
      <c r="M1106" s="232"/>
      <c r="N1106" s="232"/>
      <c r="O1106" s="232"/>
      <c r="P1106" s="232"/>
      <c r="Q1106" s="232"/>
      <c r="R1106" s="232"/>
    </row>
    <row r="1107" spans="1:18">
      <c r="A1107" s="124"/>
      <c r="B1107" s="231"/>
      <c r="C1107" s="124"/>
      <c r="D1107" s="124"/>
      <c r="E1107" s="124"/>
      <c r="F1107" s="124"/>
      <c r="G1107" s="124"/>
      <c r="H1107" s="124"/>
      <c r="I1107" s="232"/>
      <c r="J1107" s="232"/>
      <c r="K1107" s="232"/>
      <c r="L1107" s="232"/>
      <c r="M1107" s="232"/>
      <c r="N1107" s="232"/>
      <c r="O1107" s="232"/>
      <c r="P1107" s="232"/>
      <c r="Q1107" s="232"/>
      <c r="R1107" s="232"/>
    </row>
    <row r="1108" spans="1:18">
      <c r="A1108" s="124"/>
      <c r="B1108" s="231"/>
      <c r="C1108" s="124"/>
      <c r="D1108" s="124"/>
      <c r="E1108" s="124"/>
      <c r="F1108" s="124"/>
      <c r="G1108" s="124"/>
      <c r="H1108" s="124"/>
      <c r="I1108" s="232"/>
      <c r="J1108" s="232"/>
      <c r="K1108" s="232"/>
      <c r="L1108" s="232"/>
      <c r="M1108" s="232"/>
      <c r="N1108" s="232"/>
      <c r="O1108" s="232"/>
      <c r="P1108" s="232"/>
      <c r="Q1108" s="232"/>
      <c r="R1108" s="232"/>
    </row>
    <row r="1109" spans="1:18">
      <c r="A1109" s="124"/>
      <c r="B1109" s="231"/>
      <c r="C1109" s="124"/>
      <c r="D1109" s="124"/>
      <c r="E1109" s="124"/>
      <c r="F1109" s="124"/>
      <c r="G1109" s="124"/>
      <c r="H1109" s="124"/>
      <c r="I1109" s="232"/>
      <c r="J1109" s="232"/>
      <c r="K1109" s="232"/>
      <c r="L1109" s="232"/>
      <c r="M1109" s="232"/>
      <c r="N1109" s="232"/>
      <c r="O1109" s="232"/>
      <c r="P1109" s="232"/>
      <c r="Q1109" s="232"/>
      <c r="R1109" s="232"/>
    </row>
    <row r="1110" spans="1:18">
      <c r="A1110" s="124"/>
      <c r="B1110" s="231"/>
      <c r="C1110" s="124"/>
      <c r="D1110" s="124"/>
      <c r="E1110" s="124"/>
      <c r="F1110" s="124"/>
      <c r="G1110" s="124"/>
      <c r="H1110" s="124"/>
      <c r="I1110" s="232"/>
      <c r="J1110" s="232"/>
      <c r="K1110" s="232"/>
      <c r="L1110" s="232"/>
      <c r="M1110" s="232"/>
      <c r="N1110" s="232"/>
      <c r="O1110" s="232"/>
      <c r="P1110" s="232"/>
      <c r="Q1110" s="232"/>
      <c r="R1110" s="232"/>
    </row>
    <row r="1111" spans="1:18">
      <c r="A1111" s="124"/>
      <c r="B1111" s="231"/>
      <c r="C1111" s="124"/>
      <c r="D1111" s="124"/>
      <c r="E1111" s="124"/>
      <c r="F1111" s="124"/>
      <c r="G1111" s="124"/>
      <c r="H1111" s="124"/>
      <c r="I1111" s="232"/>
      <c r="J1111" s="232"/>
      <c r="K1111" s="232"/>
      <c r="L1111" s="232"/>
      <c r="M1111" s="232"/>
      <c r="N1111" s="232"/>
      <c r="O1111" s="232"/>
      <c r="P1111" s="232"/>
      <c r="Q1111" s="232"/>
      <c r="R1111" s="232"/>
    </row>
    <row r="1112" spans="1:18">
      <c r="A1112" s="124"/>
      <c r="B1112" s="231"/>
      <c r="C1112" s="124"/>
      <c r="D1112" s="124"/>
      <c r="E1112" s="124"/>
      <c r="F1112" s="124"/>
      <c r="G1112" s="124"/>
      <c r="H1112" s="124"/>
      <c r="I1112" s="232"/>
      <c r="J1112" s="232"/>
      <c r="K1112" s="232"/>
      <c r="L1112" s="232"/>
      <c r="M1112" s="232"/>
      <c r="N1112" s="232"/>
      <c r="O1112" s="232"/>
      <c r="P1112" s="232"/>
      <c r="Q1112" s="232"/>
      <c r="R1112" s="232"/>
    </row>
    <row r="1113" spans="1:18">
      <c r="A1113" s="124"/>
      <c r="B1113" s="231"/>
      <c r="C1113" s="124"/>
      <c r="D1113" s="124"/>
      <c r="E1113" s="124"/>
      <c r="F1113" s="124"/>
      <c r="G1113" s="124"/>
      <c r="H1113" s="124"/>
      <c r="I1113" s="232"/>
      <c r="J1113" s="232"/>
      <c r="K1113" s="232"/>
      <c r="L1113" s="232"/>
      <c r="M1113" s="232"/>
      <c r="N1113" s="232"/>
      <c r="O1113" s="232"/>
      <c r="P1113" s="232"/>
      <c r="Q1113" s="232"/>
      <c r="R1113" s="232"/>
    </row>
    <row r="1114" spans="1:18">
      <c r="A1114" s="124"/>
      <c r="B1114" s="231"/>
      <c r="C1114" s="124"/>
      <c r="D1114" s="124"/>
      <c r="E1114" s="124"/>
      <c r="F1114" s="124"/>
      <c r="G1114" s="124"/>
      <c r="H1114" s="124"/>
      <c r="I1114" s="232"/>
      <c r="J1114" s="232"/>
      <c r="K1114" s="232"/>
      <c r="L1114" s="232"/>
      <c r="M1114" s="232"/>
      <c r="N1114" s="232"/>
      <c r="O1114" s="232"/>
      <c r="P1114" s="232"/>
      <c r="Q1114" s="232"/>
      <c r="R1114" s="232"/>
    </row>
    <row r="1115" spans="1:18">
      <c r="A1115" s="124"/>
      <c r="B1115" s="231"/>
      <c r="C1115" s="124"/>
      <c r="D1115" s="124"/>
      <c r="E1115" s="124"/>
      <c r="F1115" s="124"/>
      <c r="G1115" s="124"/>
      <c r="H1115" s="124"/>
      <c r="I1115" s="232"/>
      <c r="J1115" s="232"/>
      <c r="K1115" s="232"/>
      <c r="L1115" s="232"/>
      <c r="M1115" s="232"/>
      <c r="N1115" s="232"/>
      <c r="O1115" s="232"/>
      <c r="P1115" s="232"/>
      <c r="Q1115" s="232"/>
      <c r="R1115" s="232"/>
    </row>
    <row r="1116" spans="1:18">
      <c r="A1116" s="124"/>
      <c r="B1116" s="231"/>
      <c r="C1116" s="124"/>
      <c r="D1116" s="124"/>
      <c r="E1116" s="124"/>
      <c r="F1116" s="124"/>
      <c r="G1116" s="124"/>
      <c r="H1116" s="124"/>
      <c r="I1116" s="232"/>
      <c r="J1116" s="232"/>
      <c r="K1116" s="232"/>
      <c r="L1116" s="232"/>
      <c r="M1116" s="232"/>
      <c r="N1116" s="232"/>
      <c r="O1116" s="232"/>
      <c r="P1116" s="232"/>
      <c r="Q1116" s="232"/>
      <c r="R1116" s="232"/>
    </row>
    <row r="1117" spans="1:18">
      <c r="A1117" s="124"/>
      <c r="B1117" s="231"/>
      <c r="C1117" s="124"/>
      <c r="D1117" s="124"/>
      <c r="E1117" s="124"/>
      <c r="F1117" s="124"/>
      <c r="G1117" s="124"/>
      <c r="H1117" s="124"/>
      <c r="I1117" s="232"/>
      <c r="J1117" s="232"/>
      <c r="K1117" s="232"/>
      <c r="L1117" s="232"/>
      <c r="M1117" s="232"/>
      <c r="N1117" s="232"/>
      <c r="O1117" s="232"/>
      <c r="P1117" s="232"/>
      <c r="Q1117" s="232"/>
      <c r="R1117" s="232"/>
    </row>
    <row r="1118" spans="1:18">
      <c r="A1118" s="124"/>
      <c r="B1118" s="231"/>
      <c r="C1118" s="124"/>
      <c r="D1118" s="124"/>
      <c r="E1118" s="124"/>
      <c r="F1118" s="124"/>
      <c r="G1118" s="124"/>
      <c r="H1118" s="124"/>
      <c r="I1118" s="232"/>
      <c r="J1118" s="232"/>
      <c r="K1118" s="232"/>
      <c r="L1118" s="232"/>
      <c r="M1118" s="232"/>
      <c r="N1118" s="232"/>
      <c r="O1118" s="232"/>
      <c r="P1118" s="232"/>
      <c r="Q1118" s="232"/>
      <c r="R1118" s="232"/>
    </row>
    <row r="1119" spans="1:18">
      <c r="A1119" s="124"/>
      <c r="B1119" s="231"/>
      <c r="C1119" s="124"/>
      <c r="D1119" s="124"/>
      <c r="E1119" s="124"/>
      <c r="F1119" s="124"/>
      <c r="G1119" s="124"/>
      <c r="H1119" s="124"/>
      <c r="I1119" s="232"/>
      <c r="J1119" s="232"/>
      <c r="K1119" s="232"/>
      <c r="L1119" s="232"/>
      <c r="M1119" s="232"/>
      <c r="N1119" s="232"/>
      <c r="O1119" s="232"/>
      <c r="P1119" s="232"/>
      <c r="Q1119" s="232"/>
      <c r="R1119" s="232"/>
    </row>
    <row r="1120" spans="1:18">
      <c r="A1120" s="124"/>
      <c r="B1120" s="231"/>
      <c r="C1120" s="124"/>
      <c r="D1120" s="124"/>
      <c r="E1120" s="124"/>
      <c r="F1120" s="124"/>
      <c r="G1120" s="124"/>
      <c r="H1120" s="124"/>
      <c r="I1120" s="232"/>
      <c r="J1120" s="232"/>
      <c r="K1120" s="232"/>
      <c r="L1120" s="232"/>
      <c r="M1120" s="232"/>
      <c r="N1120" s="232"/>
      <c r="O1120" s="232"/>
      <c r="P1120" s="232"/>
      <c r="Q1120" s="232"/>
      <c r="R1120" s="232"/>
    </row>
    <row r="1121" spans="1:18">
      <c r="A1121" s="124"/>
      <c r="B1121" s="231"/>
      <c r="C1121" s="124"/>
      <c r="D1121" s="124"/>
      <c r="E1121" s="124"/>
      <c r="F1121" s="124"/>
      <c r="G1121" s="124"/>
      <c r="H1121" s="124"/>
      <c r="I1121" s="232"/>
      <c r="J1121" s="232"/>
      <c r="K1121" s="232"/>
      <c r="L1121" s="232"/>
      <c r="M1121" s="232"/>
      <c r="N1121" s="232"/>
      <c r="O1121" s="232"/>
      <c r="P1121" s="232"/>
      <c r="Q1121" s="232"/>
      <c r="R1121" s="232"/>
    </row>
    <row r="1122" spans="1:18">
      <c r="A1122" s="124"/>
      <c r="B1122" s="231"/>
      <c r="C1122" s="124"/>
      <c r="D1122" s="124"/>
      <c r="E1122" s="124"/>
      <c r="F1122" s="124"/>
      <c r="G1122" s="124"/>
      <c r="H1122" s="124"/>
      <c r="I1122" s="232"/>
      <c r="J1122" s="232"/>
      <c r="K1122" s="232"/>
      <c r="L1122" s="232"/>
      <c r="M1122" s="232"/>
      <c r="N1122" s="232"/>
      <c r="O1122" s="232"/>
      <c r="P1122" s="232"/>
      <c r="Q1122" s="232"/>
      <c r="R1122" s="232"/>
    </row>
    <row r="1123" spans="1:18">
      <c r="A1123" s="124"/>
      <c r="B1123" s="231"/>
      <c r="C1123" s="124"/>
      <c r="D1123" s="124"/>
      <c r="E1123" s="124"/>
      <c r="F1123" s="124"/>
      <c r="G1123" s="124"/>
      <c r="H1123" s="124"/>
      <c r="I1123" s="232"/>
      <c r="J1123" s="232"/>
      <c r="K1123" s="232"/>
      <c r="L1123" s="232"/>
      <c r="M1123" s="232"/>
      <c r="N1123" s="232"/>
      <c r="O1123" s="232"/>
      <c r="P1123" s="232"/>
      <c r="Q1123" s="232"/>
      <c r="R1123" s="232"/>
    </row>
    <row r="1124" spans="1:18">
      <c r="A1124" s="124"/>
      <c r="B1124" s="231"/>
      <c r="C1124" s="124"/>
      <c r="D1124" s="124"/>
      <c r="E1124" s="124"/>
      <c r="F1124" s="124"/>
      <c r="G1124" s="124"/>
      <c r="H1124" s="124"/>
      <c r="I1124" s="232"/>
      <c r="J1124" s="232"/>
      <c r="K1124" s="232"/>
      <c r="L1124" s="232"/>
      <c r="M1124" s="232"/>
      <c r="N1124" s="232"/>
      <c r="O1124" s="232"/>
      <c r="P1124" s="232"/>
      <c r="Q1124" s="232"/>
      <c r="R1124" s="232"/>
    </row>
    <row r="1125" spans="1:18">
      <c r="A1125" s="124"/>
      <c r="B1125" s="231"/>
      <c r="C1125" s="124"/>
      <c r="D1125" s="124"/>
      <c r="E1125" s="124"/>
      <c r="F1125" s="124"/>
      <c r="G1125" s="124"/>
      <c r="H1125" s="124"/>
      <c r="I1125" s="232"/>
      <c r="J1125" s="232"/>
      <c r="K1125" s="232"/>
      <c r="L1125" s="232"/>
      <c r="M1125" s="232"/>
      <c r="N1125" s="232"/>
      <c r="O1125" s="232"/>
      <c r="P1125" s="232"/>
      <c r="Q1125" s="232"/>
      <c r="R1125" s="232"/>
    </row>
    <row r="1126" spans="1:18">
      <c r="A1126" s="124"/>
      <c r="B1126" s="231"/>
      <c r="C1126" s="124"/>
      <c r="D1126" s="124"/>
      <c r="E1126" s="124"/>
      <c r="F1126" s="124"/>
      <c r="G1126" s="124"/>
      <c r="H1126" s="124"/>
      <c r="I1126" s="232"/>
      <c r="J1126" s="232"/>
      <c r="K1126" s="232"/>
      <c r="L1126" s="232"/>
      <c r="M1126" s="232"/>
      <c r="N1126" s="232"/>
      <c r="O1126" s="232"/>
      <c r="P1126" s="232"/>
      <c r="Q1126" s="232"/>
      <c r="R1126" s="232"/>
    </row>
    <row r="1127" spans="1:18">
      <c r="A1127" s="124"/>
      <c r="B1127" s="231"/>
      <c r="C1127" s="124"/>
      <c r="D1127" s="124"/>
      <c r="E1127" s="124"/>
      <c r="F1127" s="124"/>
      <c r="G1127" s="124"/>
      <c r="H1127" s="124"/>
      <c r="I1127" s="232"/>
      <c r="J1127" s="232"/>
      <c r="K1127" s="232"/>
      <c r="L1127" s="232"/>
      <c r="M1127" s="232"/>
      <c r="N1127" s="232"/>
      <c r="O1127" s="232"/>
      <c r="P1127" s="232"/>
      <c r="Q1127" s="232"/>
      <c r="R1127" s="232"/>
    </row>
    <row r="1128" spans="1:18">
      <c r="A1128" s="124"/>
      <c r="B1128" s="231"/>
      <c r="C1128" s="124"/>
      <c r="D1128" s="124"/>
      <c r="E1128" s="124"/>
      <c r="F1128" s="124"/>
      <c r="G1128" s="124"/>
      <c r="H1128" s="124"/>
      <c r="I1128" s="232"/>
      <c r="J1128" s="232"/>
      <c r="K1128" s="232"/>
      <c r="L1128" s="232"/>
      <c r="M1128" s="232"/>
      <c r="N1128" s="232"/>
      <c r="O1128" s="232"/>
      <c r="P1128" s="232"/>
      <c r="Q1128" s="232"/>
      <c r="R1128" s="232"/>
    </row>
    <row r="1129" spans="1:18">
      <c r="A1129" s="124"/>
      <c r="B1129" s="231"/>
      <c r="C1129" s="124"/>
      <c r="D1129" s="124"/>
      <c r="E1129" s="124"/>
      <c r="F1129" s="124"/>
      <c r="G1129" s="124"/>
      <c r="H1129" s="124"/>
      <c r="I1129" s="232"/>
      <c r="J1129" s="232"/>
      <c r="K1129" s="232"/>
      <c r="L1129" s="232"/>
      <c r="M1129" s="232"/>
      <c r="N1129" s="232"/>
      <c r="O1129" s="232"/>
      <c r="P1129" s="232"/>
      <c r="Q1129" s="232"/>
      <c r="R1129" s="232"/>
    </row>
    <row r="1130" spans="1:18">
      <c r="A1130" s="124"/>
      <c r="B1130" s="231"/>
      <c r="C1130" s="124"/>
      <c r="D1130" s="124"/>
      <c r="E1130" s="124"/>
      <c r="F1130" s="124"/>
      <c r="G1130" s="124"/>
      <c r="H1130" s="124"/>
      <c r="I1130" s="232"/>
      <c r="J1130" s="232"/>
      <c r="K1130" s="232"/>
      <c r="L1130" s="232"/>
      <c r="M1130" s="232"/>
      <c r="N1130" s="232"/>
      <c r="O1130" s="232"/>
      <c r="P1130" s="232"/>
      <c r="Q1130" s="232"/>
      <c r="R1130" s="232"/>
    </row>
    <row r="1131" spans="1:18">
      <c r="A1131" s="124"/>
      <c r="B1131" s="231"/>
      <c r="C1131" s="124"/>
      <c r="D1131" s="124"/>
      <c r="E1131" s="124"/>
      <c r="F1131" s="124"/>
      <c r="G1131" s="124"/>
      <c r="H1131" s="124"/>
      <c r="I1131" s="232"/>
      <c r="J1131" s="232"/>
      <c r="K1131" s="232"/>
      <c r="L1131" s="232"/>
      <c r="M1131" s="232"/>
      <c r="N1131" s="232"/>
      <c r="O1131" s="232"/>
      <c r="P1131" s="232"/>
      <c r="Q1131" s="232"/>
      <c r="R1131" s="232"/>
    </row>
    <row r="1132" spans="1:18">
      <c r="A1132" s="124"/>
      <c r="B1132" s="231"/>
      <c r="C1132" s="124"/>
      <c r="D1132" s="124"/>
      <c r="E1132" s="124"/>
      <c r="F1132" s="124"/>
      <c r="G1132" s="124"/>
      <c r="H1132" s="124"/>
      <c r="I1132" s="232"/>
      <c r="J1132" s="232"/>
      <c r="K1132" s="232"/>
      <c r="L1132" s="232"/>
      <c r="M1132" s="232"/>
      <c r="N1132" s="232"/>
      <c r="O1132" s="232"/>
      <c r="P1132" s="232"/>
      <c r="Q1132" s="232"/>
      <c r="R1132" s="232"/>
    </row>
    <row r="1133" spans="1:18">
      <c r="A1133" s="124"/>
      <c r="B1133" s="231"/>
      <c r="C1133" s="124"/>
      <c r="D1133" s="124"/>
      <c r="E1133" s="124"/>
      <c r="F1133" s="124"/>
      <c r="G1133" s="124"/>
      <c r="H1133" s="124"/>
      <c r="I1133" s="232"/>
      <c r="J1133" s="232"/>
      <c r="K1133" s="232"/>
      <c r="L1133" s="232"/>
      <c r="M1133" s="232"/>
      <c r="N1133" s="232"/>
      <c r="O1133" s="232"/>
      <c r="P1133" s="232"/>
      <c r="Q1133" s="232"/>
      <c r="R1133" s="232"/>
    </row>
    <row r="1134" spans="1:18">
      <c r="A1134" s="124"/>
      <c r="B1134" s="231"/>
      <c r="C1134" s="124"/>
      <c r="D1134" s="124"/>
      <c r="E1134" s="124"/>
      <c r="F1134" s="124"/>
      <c r="G1134" s="124"/>
      <c r="H1134" s="124"/>
      <c r="I1134" s="232"/>
      <c r="J1134" s="232"/>
      <c r="K1134" s="232"/>
      <c r="L1134" s="232"/>
      <c r="M1134" s="232"/>
      <c r="N1134" s="232"/>
      <c r="O1134" s="232"/>
      <c r="P1134" s="232"/>
      <c r="Q1134" s="232"/>
      <c r="R1134" s="232"/>
    </row>
    <row r="1135" spans="1:18">
      <c r="A1135" s="124"/>
      <c r="B1135" s="231"/>
      <c r="C1135" s="124"/>
      <c r="D1135" s="124"/>
      <c r="E1135" s="124"/>
      <c r="F1135" s="124"/>
      <c r="G1135" s="124"/>
      <c r="H1135" s="124"/>
      <c r="I1135" s="232"/>
      <c r="J1135" s="232"/>
      <c r="K1135" s="232"/>
      <c r="L1135" s="232"/>
      <c r="M1135" s="232"/>
      <c r="N1135" s="232"/>
      <c r="O1135" s="232"/>
      <c r="P1135" s="232"/>
      <c r="Q1135" s="232"/>
      <c r="R1135" s="232"/>
    </row>
    <row r="1136" spans="1:18">
      <c r="A1136" s="124"/>
      <c r="B1136" s="231"/>
      <c r="C1136" s="124"/>
      <c r="D1136" s="124"/>
      <c r="E1136" s="124"/>
      <c r="F1136" s="124"/>
      <c r="G1136" s="124"/>
      <c r="H1136" s="124"/>
      <c r="I1136" s="232"/>
      <c r="J1136" s="232"/>
      <c r="K1136" s="232"/>
      <c r="L1136" s="232"/>
      <c r="M1136" s="232"/>
      <c r="N1136" s="232"/>
      <c r="O1136" s="232"/>
      <c r="P1136" s="232"/>
      <c r="Q1136" s="232"/>
      <c r="R1136" s="232"/>
    </row>
    <row r="1137" spans="1:18">
      <c r="A1137" s="124"/>
      <c r="B1137" s="231"/>
      <c r="C1137" s="124"/>
      <c r="D1137" s="124"/>
      <c r="E1137" s="124"/>
      <c r="F1137" s="124"/>
      <c r="G1137" s="124"/>
      <c r="H1137" s="124"/>
      <c r="I1137" s="232"/>
      <c r="J1137" s="232"/>
      <c r="K1137" s="232"/>
      <c r="L1137" s="232"/>
      <c r="M1137" s="232"/>
      <c r="N1137" s="232"/>
      <c r="O1137" s="232"/>
      <c r="P1137" s="232"/>
      <c r="Q1137" s="232"/>
      <c r="R1137" s="232"/>
    </row>
    <row r="1138" spans="1:18">
      <c r="A1138" s="124"/>
      <c r="B1138" s="231"/>
      <c r="C1138" s="124"/>
      <c r="D1138" s="124"/>
      <c r="E1138" s="124"/>
      <c r="F1138" s="124"/>
      <c r="G1138" s="124"/>
      <c r="H1138" s="124"/>
      <c r="I1138" s="232"/>
      <c r="J1138" s="232"/>
      <c r="K1138" s="232"/>
      <c r="L1138" s="232"/>
      <c r="M1138" s="232"/>
      <c r="N1138" s="232"/>
      <c r="O1138" s="232"/>
      <c r="P1138" s="232"/>
      <c r="Q1138" s="232"/>
      <c r="R1138" s="232"/>
    </row>
    <row r="1139" spans="1:18">
      <c r="A1139" s="124"/>
      <c r="B1139" s="231"/>
      <c r="C1139" s="124"/>
      <c r="D1139" s="124"/>
      <c r="E1139" s="124"/>
      <c r="F1139" s="124"/>
      <c r="G1139" s="124"/>
      <c r="H1139" s="124"/>
      <c r="I1139" s="232"/>
      <c r="J1139" s="232"/>
      <c r="K1139" s="232"/>
      <c r="L1139" s="232"/>
      <c r="M1139" s="232"/>
      <c r="N1139" s="232"/>
      <c r="O1139" s="232"/>
      <c r="P1139" s="232"/>
      <c r="Q1139" s="232"/>
      <c r="R1139" s="232"/>
    </row>
    <row r="1140" spans="1:18">
      <c r="A1140" s="124"/>
      <c r="B1140" s="231"/>
      <c r="C1140" s="124"/>
      <c r="D1140" s="124"/>
      <c r="E1140" s="124"/>
      <c r="F1140" s="124"/>
      <c r="G1140" s="124"/>
      <c r="H1140" s="124"/>
      <c r="I1140" s="232"/>
      <c r="J1140" s="232"/>
      <c r="K1140" s="232"/>
      <c r="L1140" s="232"/>
      <c r="M1140" s="232"/>
      <c r="N1140" s="232"/>
      <c r="O1140" s="232"/>
      <c r="P1140" s="232"/>
      <c r="Q1140" s="232"/>
      <c r="R1140" s="232"/>
    </row>
    <row r="1141" spans="1:18">
      <c r="A1141" s="124"/>
      <c r="B1141" s="231"/>
      <c r="C1141" s="124"/>
      <c r="D1141" s="124"/>
      <c r="E1141" s="124"/>
      <c r="F1141" s="124"/>
      <c r="G1141" s="124"/>
      <c r="H1141" s="124"/>
      <c r="I1141" s="232"/>
      <c r="J1141" s="232"/>
      <c r="K1141" s="232"/>
      <c r="L1141" s="232"/>
      <c r="M1141" s="232"/>
      <c r="N1141" s="232"/>
      <c r="O1141" s="232"/>
      <c r="P1141" s="232"/>
      <c r="Q1141" s="232"/>
      <c r="R1141" s="232"/>
    </row>
    <row r="1142" spans="1:18">
      <c r="A1142" s="124"/>
      <c r="B1142" s="231"/>
      <c r="C1142" s="124"/>
      <c r="D1142" s="124"/>
      <c r="E1142" s="124"/>
      <c r="F1142" s="124"/>
      <c r="G1142" s="124"/>
      <c r="H1142" s="124"/>
      <c r="I1142" s="232"/>
      <c r="J1142" s="232"/>
      <c r="K1142" s="232"/>
      <c r="L1142" s="232"/>
      <c r="M1142" s="232"/>
      <c r="N1142" s="232"/>
      <c r="O1142" s="232"/>
      <c r="P1142" s="232"/>
      <c r="Q1142" s="232"/>
      <c r="R1142" s="232"/>
    </row>
    <row r="1143" spans="1:18">
      <c r="A1143" s="124"/>
      <c r="B1143" s="231"/>
      <c r="C1143" s="124"/>
      <c r="D1143" s="124"/>
      <c r="E1143" s="124"/>
      <c r="F1143" s="124"/>
      <c r="G1143" s="124"/>
      <c r="H1143" s="124"/>
      <c r="I1143" s="232"/>
      <c r="J1143" s="232"/>
      <c r="K1143" s="232"/>
      <c r="L1143" s="232"/>
      <c r="M1143" s="232"/>
      <c r="N1143" s="232"/>
      <c r="O1143" s="232"/>
      <c r="P1143" s="232"/>
      <c r="Q1143" s="232"/>
      <c r="R1143" s="232"/>
    </row>
    <row r="1144" spans="1:18">
      <c r="A1144" s="124"/>
      <c r="B1144" s="231"/>
      <c r="C1144" s="124"/>
      <c r="D1144" s="124"/>
      <c r="E1144" s="124"/>
      <c r="F1144" s="124"/>
      <c r="G1144" s="124"/>
      <c r="H1144" s="124"/>
      <c r="I1144" s="232"/>
      <c r="J1144" s="232"/>
      <c r="K1144" s="232"/>
      <c r="L1144" s="232"/>
      <c r="M1144" s="232"/>
      <c r="N1144" s="232"/>
      <c r="O1144" s="232"/>
      <c r="P1144" s="232"/>
      <c r="Q1144" s="232"/>
      <c r="R1144" s="232"/>
    </row>
    <row r="1145" spans="1:18">
      <c r="A1145" s="124"/>
      <c r="B1145" s="231"/>
      <c r="C1145" s="124"/>
      <c r="D1145" s="124"/>
      <c r="E1145" s="124"/>
      <c r="F1145" s="124"/>
      <c r="G1145" s="124"/>
      <c r="H1145" s="124"/>
      <c r="I1145" s="232"/>
      <c r="J1145" s="232"/>
      <c r="K1145" s="232"/>
      <c r="L1145" s="232"/>
      <c r="M1145" s="232"/>
      <c r="N1145" s="232"/>
      <c r="O1145" s="232"/>
      <c r="P1145" s="232"/>
      <c r="Q1145" s="232"/>
      <c r="R1145" s="232"/>
    </row>
    <row r="1146" spans="1:18">
      <c r="A1146" s="124"/>
      <c r="B1146" s="231"/>
      <c r="C1146" s="124"/>
      <c r="D1146" s="124"/>
      <c r="E1146" s="124"/>
      <c r="F1146" s="124"/>
      <c r="G1146" s="124"/>
      <c r="H1146" s="124"/>
      <c r="I1146" s="232"/>
      <c r="J1146" s="232"/>
      <c r="K1146" s="232"/>
      <c r="L1146" s="232"/>
      <c r="M1146" s="232"/>
      <c r="N1146" s="232"/>
      <c r="O1146" s="232"/>
      <c r="P1146" s="232"/>
      <c r="Q1146" s="232"/>
      <c r="R1146" s="232"/>
    </row>
    <row r="1147" spans="1:18">
      <c r="A1147" s="124"/>
      <c r="B1147" s="231"/>
      <c r="C1147" s="124"/>
      <c r="D1147" s="124"/>
      <c r="E1147" s="124"/>
      <c r="F1147" s="124"/>
      <c r="G1147" s="124"/>
      <c r="H1147" s="124"/>
      <c r="I1147" s="232"/>
      <c r="J1147" s="232"/>
      <c r="K1147" s="232"/>
      <c r="L1147" s="232"/>
      <c r="M1147" s="232"/>
      <c r="N1147" s="232"/>
      <c r="O1147" s="232"/>
      <c r="P1147" s="232"/>
      <c r="Q1147" s="232"/>
      <c r="R1147" s="232"/>
    </row>
    <row r="1148" spans="1:18">
      <c r="A1148" s="124"/>
      <c r="B1148" s="231"/>
      <c r="C1148" s="124"/>
      <c r="D1148" s="124"/>
      <c r="E1148" s="124"/>
      <c r="F1148" s="124"/>
      <c r="G1148" s="124"/>
      <c r="H1148" s="124"/>
      <c r="I1148" s="232"/>
      <c r="J1148" s="232"/>
      <c r="K1148" s="232"/>
      <c r="L1148" s="232"/>
      <c r="M1148" s="232"/>
      <c r="N1148" s="232"/>
      <c r="O1148" s="232"/>
      <c r="P1148" s="232"/>
      <c r="Q1148" s="232"/>
      <c r="R1148" s="232"/>
    </row>
    <row r="1149" spans="1:18">
      <c r="A1149" s="124"/>
      <c r="B1149" s="231"/>
      <c r="C1149" s="124"/>
      <c r="D1149" s="124"/>
      <c r="E1149" s="124"/>
      <c r="F1149" s="124"/>
      <c r="G1149" s="124"/>
      <c r="H1149" s="124"/>
      <c r="I1149" s="232"/>
      <c r="J1149" s="232"/>
      <c r="K1149" s="232"/>
      <c r="L1149" s="232"/>
      <c r="M1149" s="232"/>
      <c r="N1149" s="232"/>
      <c r="O1149" s="232"/>
      <c r="P1149" s="232"/>
      <c r="Q1149" s="232"/>
      <c r="R1149" s="232"/>
    </row>
    <row r="1150" spans="1:18">
      <c r="A1150" s="124"/>
      <c r="B1150" s="231"/>
      <c r="C1150" s="124"/>
      <c r="D1150" s="124"/>
      <c r="E1150" s="124"/>
      <c r="F1150" s="124"/>
      <c r="G1150" s="124"/>
      <c r="H1150" s="124"/>
      <c r="I1150" s="232"/>
      <c r="J1150" s="232"/>
      <c r="K1150" s="232"/>
      <c r="L1150" s="232"/>
      <c r="M1150" s="232"/>
      <c r="N1150" s="232"/>
      <c r="O1150" s="232"/>
      <c r="P1150" s="232"/>
      <c r="Q1150" s="232"/>
      <c r="R1150" s="232"/>
    </row>
    <row r="1151" spans="1:18">
      <c r="A1151" s="124"/>
      <c r="B1151" s="231"/>
      <c r="C1151" s="124"/>
      <c r="D1151" s="124"/>
      <c r="E1151" s="124"/>
      <c r="F1151" s="124"/>
      <c r="G1151" s="124"/>
      <c r="H1151" s="124"/>
      <c r="I1151" s="232"/>
      <c r="J1151" s="232"/>
      <c r="K1151" s="232"/>
      <c r="L1151" s="232"/>
      <c r="M1151" s="232"/>
      <c r="N1151" s="232"/>
      <c r="O1151" s="232"/>
      <c r="P1151" s="232"/>
      <c r="Q1151" s="232"/>
      <c r="R1151" s="232"/>
    </row>
    <row r="1152" spans="1:18">
      <c r="A1152" s="124"/>
      <c r="B1152" s="231"/>
      <c r="C1152" s="124"/>
      <c r="D1152" s="124"/>
      <c r="E1152" s="124"/>
      <c r="F1152" s="124"/>
      <c r="G1152" s="124"/>
      <c r="H1152" s="124"/>
      <c r="I1152" s="232"/>
      <c r="J1152" s="232"/>
      <c r="K1152" s="232"/>
      <c r="L1152" s="232"/>
      <c r="M1152" s="232"/>
      <c r="N1152" s="232"/>
      <c r="O1152" s="232"/>
      <c r="P1152" s="232"/>
      <c r="Q1152" s="232"/>
      <c r="R1152" s="232"/>
    </row>
    <row r="1153" spans="1:18">
      <c r="A1153" s="124"/>
      <c r="B1153" s="231"/>
      <c r="C1153" s="124"/>
      <c r="D1153" s="124"/>
      <c r="E1153" s="124"/>
      <c r="F1153" s="124"/>
      <c r="G1153" s="124"/>
      <c r="H1153" s="124"/>
      <c r="I1153" s="232"/>
      <c r="J1153" s="232"/>
      <c r="K1153" s="232"/>
      <c r="L1153" s="232"/>
      <c r="M1153" s="232"/>
      <c r="N1153" s="232"/>
      <c r="O1153" s="232"/>
      <c r="P1153" s="232"/>
      <c r="Q1153" s="232"/>
      <c r="R1153" s="232"/>
    </row>
    <row r="1154" spans="1:18">
      <c r="A1154" s="124"/>
      <c r="B1154" s="231"/>
      <c r="C1154" s="124"/>
      <c r="D1154" s="124"/>
      <c r="E1154" s="124"/>
      <c r="F1154" s="124"/>
      <c r="G1154" s="124"/>
      <c r="H1154" s="124"/>
      <c r="I1154" s="232"/>
      <c r="J1154" s="232"/>
      <c r="K1154" s="232"/>
      <c r="L1154" s="232"/>
      <c r="M1154" s="232"/>
      <c r="N1154" s="232"/>
      <c r="O1154" s="232"/>
      <c r="P1154" s="232"/>
      <c r="Q1154" s="232"/>
      <c r="R1154" s="232"/>
    </row>
    <row r="1155" spans="1:18">
      <c r="A1155" s="124"/>
      <c r="B1155" s="231"/>
      <c r="C1155" s="124"/>
      <c r="D1155" s="124"/>
      <c r="E1155" s="124"/>
      <c r="F1155" s="124"/>
      <c r="G1155" s="124"/>
      <c r="H1155" s="124"/>
      <c r="I1155" s="232"/>
      <c r="J1155" s="232"/>
      <c r="K1155" s="232"/>
      <c r="L1155" s="232"/>
      <c r="M1155" s="232"/>
      <c r="N1155" s="232"/>
      <c r="O1155" s="232"/>
      <c r="P1155" s="232"/>
      <c r="Q1155" s="232"/>
      <c r="R1155" s="232"/>
    </row>
    <row r="1156" spans="1:18">
      <c r="A1156" s="124"/>
      <c r="B1156" s="231"/>
      <c r="C1156" s="124"/>
      <c r="D1156" s="124"/>
      <c r="E1156" s="124"/>
      <c r="F1156" s="124"/>
      <c r="G1156" s="124"/>
      <c r="H1156" s="124"/>
      <c r="I1156" s="232"/>
      <c r="J1156" s="232"/>
      <c r="K1156" s="232"/>
      <c r="L1156" s="232"/>
      <c r="M1156" s="232"/>
      <c r="N1156" s="232"/>
      <c r="O1156" s="232"/>
      <c r="P1156" s="232"/>
      <c r="Q1156" s="232"/>
      <c r="R1156" s="232"/>
    </row>
    <row r="1157" spans="1:18">
      <c r="A1157" s="124"/>
      <c r="B1157" s="231"/>
      <c r="C1157" s="124"/>
      <c r="D1157" s="124"/>
      <c r="E1157" s="124"/>
      <c r="F1157" s="124"/>
      <c r="G1157" s="124"/>
      <c r="H1157" s="124"/>
      <c r="I1157" s="232"/>
      <c r="J1157" s="232"/>
      <c r="K1157" s="232"/>
      <c r="L1157" s="232"/>
      <c r="M1157" s="232"/>
      <c r="N1157" s="232"/>
      <c r="O1157" s="232"/>
      <c r="P1157" s="232"/>
      <c r="Q1157" s="232"/>
      <c r="R1157" s="232"/>
    </row>
    <row r="1158" spans="1:18">
      <c r="A1158" s="124"/>
      <c r="B1158" s="231"/>
      <c r="C1158" s="124"/>
      <c r="D1158" s="124"/>
      <c r="E1158" s="124"/>
      <c r="F1158" s="124"/>
      <c r="G1158" s="124"/>
      <c r="H1158" s="124"/>
      <c r="I1158" s="232"/>
      <c r="J1158" s="232"/>
      <c r="K1158" s="232"/>
      <c r="L1158" s="232"/>
      <c r="M1158" s="232"/>
      <c r="N1158" s="232"/>
      <c r="O1158" s="232"/>
      <c r="P1158" s="232"/>
      <c r="Q1158" s="232"/>
      <c r="R1158" s="232"/>
    </row>
    <row r="1159" spans="1:18">
      <c r="A1159" s="124"/>
      <c r="B1159" s="231"/>
      <c r="C1159" s="124"/>
      <c r="D1159" s="124"/>
      <c r="E1159" s="124"/>
      <c r="F1159" s="124"/>
      <c r="G1159" s="124"/>
      <c r="H1159" s="124"/>
      <c r="I1159" s="232"/>
      <c r="J1159" s="232"/>
      <c r="K1159" s="232"/>
      <c r="L1159" s="232"/>
      <c r="M1159" s="232"/>
      <c r="N1159" s="232"/>
      <c r="O1159" s="232"/>
      <c r="P1159" s="232"/>
      <c r="Q1159" s="232"/>
      <c r="R1159" s="232"/>
    </row>
    <row r="1160" spans="1:18">
      <c r="A1160" s="124"/>
      <c r="B1160" s="231"/>
      <c r="C1160" s="124"/>
      <c r="D1160" s="124"/>
      <c r="E1160" s="124"/>
      <c r="F1160" s="124"/>
      <c r="G1160" s="124"/>
      <c r="H1160" s="124"/>
      <c r="I1160" s="232"/>
      <c r="J1160" s="232"/>
      <c r="K1160" s="232"/>
      <c r="L1160" s="232"/>
      <c r="M1160" s="232"/>
      <c r="N1160" s="232"/>
      <c r="O1160" s="232"/>
      <c r="P1160" s="232"/>
      <c r="Q1160" s="232"/>
      <c r="R1160" s="232"/>
    </row>
    <row r="1161" spans="1:18">
      <c r="A1161" s="124"/>
      <c r="B1161" s="231"/>
      <c r="C1161" s="124"/>
      <c r="D1161" s="124"/>
      <c r="E1161" s="124"/>
      <c r="F1161" s="124"/>
      <c r="G1161" s="124"/>
      <c r="H1161" s="124"/>
      <c r="I1161" s="232"/>
      <c r="J1161" s="232"/>
      <c r="K1161" s="232"/>
      <c r="L1161" s="232"/>
      <c r="M1161" s="232"/>
      <c r="N1161" s="232"/>
      <c r="O1161" s="232"/>
      <c r="P1161" s="232"/>
      <c r="Q1161" s="232"/>
      <c r="R1161" s="232"/>
    </row>
    <row r="1162" spans="1:18">
      <c r="A1162" s="124"/>
      <c r="B1162" s="231"/>
      <c r="C1162" s="124"/>
      <c r="D1162" s="124"/>
      <c r="E1162" s="124"/>
      <c r="F1162" s="124"/>
      <c r="G1162" s="124"/>
      <c r="H1162" s="124"/>
      <c r="I1162" s="232"/>
      <c r="J1162" s="232"/>
      <c r="K1162" s="232"/>
      <c r="L1162" s="232"/>
      <c r="M1162" s="232"/>
      <c r="N1162" s="232"/>
      <c r="O1162" s="232"/>
      <c r="P1162" s="232"/>
      <c r="Q1162" s="232"/>
      <c r="R1162" s="232"/>
    </row>
    <row r="1163" spans="1:18">
      <c r="A1163" s="124"/>
      <c r="B1163" s="231"/>
      <c r="C1163" s="124"/>
      <c r="D1163" s="124"/>
      <c r="E1163" s="124"/>
      <c r="F1163" s="124"/>
      <c r="G1163" s="124"/>
      <c r="H1163" s="124"/>
      <c r="I1163" s="232"/>
      <c r="J1163" s="232"/>
      <c r="K1163" s="232"/>
      <c r="L1163" s="232"/>
      <c r="M1163" s="232"/>
      <c r="N1163" s="232"/>
      <c r="O1163" s="232"/>
      <c r="P1163" s="232"/>
      <c r="Q1163" s="232"/>
      <c r="R1163" s="232"/>
    </row>
    <row r="1164" spans="1:18">
      <c r="A1164" s="124"/>
      <c r="B1164" s="231"/>
      <c r="C1164" s="124"/>
      <c r="D1164" s="124"/>
      <c r="E1164" s="124"/>
      <c r="F1164" s="124"/>
      <c r="G1164" s="124"/>
      <c r="H1164" s="124"/>
      <c r="I1164" s="232"/>
      <c r="J1164" s="232"/>
      <c r="K1164" s="232"/>
      <c r="L1164" s="232"/>
      <c r="M1164" s="232"/>
      <c r="N1164" s="232"/>
      <c r="O1164" s="232"/>
      <c r="P1164" s="232"/>
      <c r="Q1164" s="232"/>
      <c r="R1164" s="232"/>
    </row>
    <row r="1165" spans="1:18">
      <c r="A1165" s="124"/>
      <c r="B1165" s="231"/>
      <c r="C1165" s="124"/>
      <c r="D1165" s="124"/>
      <c r="E1165" s="124"/>
      <c r="F1165" s="124"/>
      <c r="G1165" s="124"/>
      <c r="H1165" s="124"/>
      <c r="I1165" s="232"/>
      <c r="J1165" s="232"/>
      <c r="K1165" s="232"/>
      <c r="L1165" s="232"/>
      <c r="M1165" s="232"/>
      <c r="N1165" s="232"/>
      <c r="O1165" s="232"/>
      <c r="P1165" s="232"/>
      <c r="Q1165" s="232"/>
      <c r="R1165" s="232"/>
    </row>
    <row r="1166" spans="1:18">
      <c r="A1166" s="124"/>
      <c r="B1166" s="231"/>
      <c r="C1166" s="124"/>
      <c r="D1166" s="124"/>
      <c r="E1166" s="124"/>
      <c r="F1166" s="124"/>
      <c r="G1166" s="124"/>
      <c r="H1166" s="124"/>
      <c r="I1166" s="232"/>
      <c r="J1166" s="232"/>
      <c r="K1166" s="232"/>
      <c r="L1166" s="232"/>
      <c r="M1166" s="232"/>
      <c r="N1166" s="232"/>
      <c r="O1166" s="232"/>
      <c r="P1166" s="232"/>
      <c r="Q1166" s="232"/>
      <c r="R1166" s="232"/>
    </row>
    <row r="1167" spans="1:18">
      <c r="A1167" s="124"/>
      <c r="B1167" s="231"/>
      <c r="C1167" s="124"/>
      <c r="D1167" s="124"/>
      <c r="E1167" s="124"/>
      <c r="F1167" s="124"/>
      <c r="G1167" s="124"/>
      <c r="H1167" s="124"/>
      <c r="I1167" s="232"/>
      <c r="J1167" s="232"/>
      <c r="K1167" s="232"/>
      <c r="L1167" s="232"/>
      <c r="M1167" s="232"/>
      <c r="N1167" s="232"/>
      <c r="O1167" s="232"/>
      <c r="P1167" s="232"/>
      <c r="Q1167" s="232"/>
      <c r="R1167" s="232"/>
    </row>
    <row r="1168" spans="1:18">
      <c r="A1168" s="124"/>
      <c r="B1168" s="231"/>
      <c r="C1168" s="124"/>
      <c r="D1168" s="124"/>
      <c r="E1168" s="124"/>
      <c r="F1168" s="124"/>
      <c r="G1168" s="124"/>
      <c r="H1168" s="124"/>
      <c r="I1168" s="232"/>
      <c r="J1168" s="232"/>
      <c r="K1168" s="232"/>
      <c r="L1168" s="232"/>
      <c r="M1168" s="232"/>
      <c r="N1168" s="232"/>
      <c r="O1168" s="232"/>
      <c r="P1168" s="232"/>
      <c r="Q1168" s="232"/>
      <c r="R1168" s="232"/>
    </row>
    <row r="1169" spans="1:18">
      <c r="A1169" s="124"/>
      <c r="B1169" s="231"/>
      <c r="C1169" s="124"/>
      <c r="D1169" s="124"/>
      <c r="E1169" s="124"/>
      <c r="F1169" s="124"/>
      <c r="G1169" s="124"/>
      <c r="H1169" s="124"/>
      <c r="I1169" s="232"/>
      <c r="J1169" s="232"/>
      <c r="K1169" s="232"/>
      <c r="L1169" s="232"/>
      <c r="M1169" s="232"/>
      <c r="N1169" s="232"/>
      <c r="O1169" s="232"/>
      <c r="P1169" s="232"/>
      <c r="Q1169" s="232"/>
      <c r="R1169" s="232"/>
    </row>
    <row r="1170" spans="1:18">
      <c r="A1170" s="124"/>
      <c r="B1170" s="231"/>
      <c r="C1170" s="124"/>
      <c r="D1170" s="124"/>
      <c r="E1170" s="124"/>
      <c r="F1170" s="124"/>
      <c r="G1170" s="124"/>
      <c r="H1170" s="124"/>
      <c r="I1170" s="232"/>
      <c r="J1170" s="232"/>
      <c r="K1170" s="232"/>
      <c r="L1170" s="232"/>
      <c r="M1170" s="232"/>
      <c r="N1170" s="232"/>
      <c r="O1170" s="232"/>
      <c r="P1170" s="232"/>
      <c r="Q1170" s="232"/>
      <c r="R1170" s="232"/>
    </row>
    <row r="1171" spans="1:18">
      <c r="A1171" s="124"/>
      <c r="B1171" s="231"/>
      <c r="C1171" s="124"/>
      <c r="D1171" s="124"/>
      <c r="E1171" s="124"/>
      <c r="F1171" s="124"/>
      <c r="G1171" s="124"/>
      <c r="H1171" s="124"/>
      <c r="I1171" s="232"/>
      <c r="J1171" s="232"/>
      <c r="K1171" s="232"/>
      <c r="L1171" s="232"/>
      <c r="M1171" s="232"/>
      <c r="N1171" s="232"/>
      <c r="O1171" s="232"/>
      <c r="P1171" s="232"/>
      <c r="Q1171" s="232"/>
      <c r="R1171" s="232"/>
    </row>
    <row r="1172" spans="1:18">
      <c r="A1172" s="124"/>
      <c r="B1172" s="231"/>
      <c r="C1172" s="124"/>
      <c r="D1172" s="124"/>
      <c r="E1172" s="124"/>
      <c r="F1172" s="124"/>
      <c r="G1172" s="124"/>
      <c r="H1172" s="124"/>
      <c r="I1172" s="232"/>
      <c r="J1172" s="232"/>
      <c r="K1172" s="232"/>
      <c r="L1172" s="232"/>
      <c r="M1172" s="232"/>
      <c r="N1172" s="232"/>
      <c r="O1172" s="232"/>
      <c r="P1172" s="232"/>
      <c r="Q1172" s="232"/>
      <c r="R1172" s="232"/>
    </row>
    <row r="1173" spans="1:18">
      <c r="A1173" s="124"/>
      <c r="B1173" s="231"/>
      <c r="C1173" s="124"/>
      <c r="D1173" s="124"/>
      <c r="E1173" s="124"/>
      <c r="F1173" s="124"/>
      <c r="G1173" s="124"/>
      <c r="H1173" s="124"/>
      <c r="I1173" s="232"/>
      <c r="J1173" s="232"/>
      <c r="K1173" s="232"/>
      <c r="L1173" s="232"/>
      <c r="M1173" s="232"/>
      <c r="N1173" s="232"/>
      <c r="O1173" s="232"/>
      <c r="P1173" s="232"/>
      <c r="Q1173" s="232"/>
      <c r="R1173" s="232"/>
    </row>
    <row r="1174" spans="1:18">
      <c r="A1174" s="124"/>
      <c r="B1174" s="231"/>
      <c r="C1174" s="124"/>
      <c r="D1174" s="124"/>
      <c r="E1174" s="124"/>
      <c r="F1174" s="124"/>
      <c r="G1174" s="124"/>
      <c r="H1174" s="124"/>
      <c r="I1174" s="232"/>
      <c r="J1174" s="232"/>
      <c r="K1174" s="232"/>
      <c r="L1174" s="232"/>
      <c r="M1174" s="232"/>
      <c r="N1174" s="232"/>
      <c r="O1174" s="232"/>
      <c r="P1174" s="232"/>
      <c r="Q1174" s="232"/>
      <c r="R1174" s="232"/>
    </row>
    <row r="1175" spans="1:18">
      <c r="A1175" s="124"/>
      <c r="B1175" s="231"/>
      <c r="C1175" s="124"/>
      <c r="D1175" s="124"/>
      <c r="E1175" s="124"/>
      <c r="F1175" s="124"/>
      <c r="G1175" s="124"/>
      <c r="H1175" s="124"/>
      <c r="I1175" s="232"/>
      <c r="J1175" s="232"/>
      <c r="K1175" s="232"/>
      <c r="L1175" s="232"/>
      <c r="M1175" s="232"/>
      <c r="N1175" s="232"/>
      <c r="O1175" s="232"/>
      <c r="P1175" s="232"/>
      <c r="Q1175" s="232"/>
      <c r="R1175" s="232"/>
    </row>
    <row r="1176" spans="1:18">
      <c r="A1176" s="124"/>
      <c r="B1176" s="231"/>
      <c r="C1176" s="124"/>
      <c r="D1176" s="124"/>
      <c r="E1176" s="124"/>
      <c r="F1176" s="124"/>
      <c r="G1176" s="124"/>
      <c r="H1176" s="124"/>
      <c r="I1176" s="232"/>
      <c r="J1176" s="232"/>
      <c r="K1176" s="232"/>
      <c r="L1176" s="232"/>
      <c r="M1176" s="232"/>
      <c r="N1176" s="232"/>
      <c r="O1176" s="232"/>
      <c r="P1176" s="232"/>
      <c r="Q1176" s="232"/>
      <c r="R1176" s="232"/>
    </row>
    <row r="1177" spans="1:18">
      <c r="A1177" s="124"/>
      <c r="B1177" s="231"/>
      <c r="C1177" s="124"/>
      <c r="D1177" s="124"/>
      <c r="E1177" s="124"/>
      <c r="F1177" s="124"/>
      <c r="G1177" s="124"/>
      <c r="H1177" s="124"/>
      <c r="I1177" s="232"/>
      <c r="J1177" s="232"/>
      <c r="K1177" s="232"/>
      <c r="L1177" s="232"/>
      <c r="M1177" s="232"/>
      <c r="N1177" s="232"/>
      <c r="O1177" s="232"/>
      <c r="P1177" s="232"/>
      <c r="Q1177" s="232"/>
      <c r="R1177" s="232"/>
    </row>
    <row r="1178" spans="1:18">
      <c r="A1178" s="124"/>
      <c r="B1178" s="231"/>
      <c r="C1178" s="124"/>
      <c r="D1178" s="124"/>
      <c r="E1178" s="124"/>
      <c r="F1178" s="124"/>
      <c r="G1178" s="124"/>
      <c r="H1178" s="124"/>
      <c r="I1178" s="232"/>
      <c r="J1178" s="232"/>
      <c r="K1178" s="232"/>
      <c r="L1178" s="232"/>
      <c r="M1178" s="232"/>
      <c r="N1178" s="232"/>
      <c r="O1178" s="232"/>
      <c r="P1178" s="232"/>
      <c r="Q1178" s="232"/>
      <c r="R1178" s="232"/>
    </row>
    <row r="1179" spans="1:18">
      <c r="A1179" s="124"/>
      <c r="B1179" s="231"/>
      <c r="C1179" s="124"/>
      <c r="D1179" s="124"/>
      <c r="E1179" s="124"/>
      <c r="F1179" s="124"/>
      <c r="G1179" s="124"/>
      <c r="H1179" s="124"/>
      <c r="I1179" s="232"/>
      <c r="J1179" s="232"/>
      <c r="K1179" s="232"/>
      <c r="L1179" s="232"/>
      <c r="M1179" s="232"/>
      <c r="N1179" s="232"/>
      <c r="O1179" s="232"/>
      <c r="P1179" s="232"/>
      <c r="Q1179" s="232"/>
      <c r="R1179" s="232"/>
    </row>
    <row r="1180" spans="1:18">
      <c r="A1180" s="124"/>
      <c r="B1180" s="231"/>
      <c r="C1180" s="124"/>
      <c r="D1180" s="124"/>
      <c r="E1180" s="124"/>
      <c r="F1180" s="124"/>
      <c r="G1180" s="124"/>
      <c r="H1180" s="124"/>
      <c r="I1180" s="232"/>
      <c r="J1180" s="232"/>
      <c r="K1180" s="232"/>
      <c r="L1180" s="232"/>
      <c r="M1180" s="232"/>
      <c r="N1180" s="232"/>
      <c r="O1180" s="232"/>
      <c r="P1180" s="232"/>
      <c r="Q1180" s="232"/>
      <c r="R1180" s="232"/>
    </row>
    <row r="1181" spans="1:18">
      <c r="A1181" s="124"/>
      <c r="B1181" s="231"/>
      <c r="C1181" s="124"/>
      <c r="D1181" s="124"/>
      <c r="E1181" s="124"/>
      <c r="F1181" s="124"/>
      <c r="G1181" s="124"/>
      <c r="H1181" s="124"/>
      <c r="I1181" s="232"/>
      <c r="J1181" s="232"/>
      <c r="K1181" s="232"/>
      <c r="L1181" s="232"/>
      <c r="M1181" s="232"/>
      <c r="N1181" s="232"/>
      <c r="O1181" s="232"/>
      <c r="P1181" s="232"/>
      <c r="Q1181" s="232"/>
      <c r="R1181" s="232"/>
    </row>
    <row r="1182" spans="1:18">
      <c r="A1182" s="124"/>
      <c r="B1182" s="231"/>
      <c r="C1182" s="124"/>
      <c r="D1182" s="124"/>
      <c r="E1182" s="124"/>
      <c r="F1182" s="124"/>
      <c r="G1182" s="124"/>
      <c r="H1182" s="124"/>
      <c r="I1182" s="232"/>
      <c r="J1182" s="232"/>
      <c r="K1182" s="232"/>
      <c r="L1182" s="232"/>
      <c r="M1182" s="232"/>
      <c r="N1182" s="232"/>
      <c r="O1182" s="232"/>
      <c r="P1182" s="232"/>
      <c r="Q1182" s="232"/>
      <c r="R1182" s="232"/>
    </row>
    <row r="1183" spans="1:18">
      <c r="A1183" s="124"/>
      <c r="B1183" s="231"/>
      <c r="C1183" s="124"/>
      <c r="D1183" s="124"/>
      <c r="E1183" s="124"/>
      <c r="F1183" s="124"/>
      <c r="G1183" s="124"/>
      <c r="H1183" s="124"/>
      <c r="I1183" s="232"/>
      <c r="J1183" s="232"/>
      <c r="K1183" s="232"/>
      <c r="L1183" s="232"/>
      <c r="M1183" s="232"/>
      <c r="N1183" s="232"/>
      <c r="O1183" s="232"/>
      <c r="P1183" s="232"/>
      <c r="Q1183" s="232"/>
      <c r="R1183" s="232"/>
    </row>
    <row r="1184" spans="1:18">
      <c r="A1184" s="124"/>
      <c r="B1184" s="231"/>
      <c r="C1184" s="124"/>
      <c r="D1184" s="124"/>
      <c r="E1184" s="124"/>
      <c r="F1184" s="124"/>
      <c r="G1184" s="124"/>
      <c r="H1184" s="124"/>
      <c r="I1184" s="232"/>
      <c r="J1184" s="232"/>
      <c r="K1184" s="232"/>
      <c r="L1184" s="232"/>
      <c r="M1184" s="232"/>
      <c r="N1184" s="232"/>
      <c r="O1184" s="232"/>
      <c r="P1184" s="232"/>
      <c r="Q1184" s="232"/>
      <c r="R1184" s="232"/>
    </row>
    <row r="1185" spans="1:18">
      <c r="A1185" s="124"/>
      <c r="B1185" s="231"/>
      <c r="C1185" s="124"/>
      <c r="D1185" s="124"/>
      <c r="E1185" s="124"/>
      <c r="F1185" s="124"/>
      <c r="G1185" s="124"/>
      <c r="H1185" s="124"/>
      <c r="I1185" s="232"/>
      <c r="J1185" s="232"/>
      <c r="K1185" s="232"/>
      <c r="L1185" s="232"/>
      <c r="M1185" s="232"/>
      <c r="N1185" s="232"/>
      <c r="O1185" s="232"/>
      <c r="P1185" s="232"/>
      <c r="Q1185" s="232"/>
      <c r="R1185" s="232"/>
    </row>
    <row r="1186" spans="1:18">
      <c r="A1186" s="124"/>
      <c r="B1186" s="231"/>
      <c r="C1186" s="124"/>
      <c r="D1186" s="124"/>
      <c r="E1186" s="124"/>
      <c r="F1186" s="124"/>
      <c r="G1186" s="124"/>
      <c r="H1186" s="124"/>
      <c r="I1186" s="232"/>
      <c r="J1186" s="232"/>
      <c r="K1186" s="232"/>
      <c r="L1186" s="232"/>
      <c r="M1186" s="232"/>
      <c r="N1186" s="232"/>
      <c r="O1186" s="232"/>
      <c r="P1186" s="232"/>
      <c r="Q1186" s="232"/>
      <c r="R1186" s="232"/>
    </row>
    <row r="1187" spans="1:18">
      <c r="A1187" s="124"/>
      <c r="B1187" s="231"/>
      <c r="C1187" s="124"/>
      <c r="D1187" s="124"/>
      <c r="E1187" s="124"/>
      <c r="F1187" s="124"/>
      <c r="G1187" s="124"/>
      <c r="H1187" s="124"/>
      <c r="I1187" s="232"/>
      <c r="J1187" s="232"/>
      <c r="K1187" s="232"/>
      <c r="L1187" s="232"/>
      <c r="M1187" s="232"/>
      <c r="N1187" s="232"/>
      <c r="O1187" s="232"/>
      <c r="P1187" s="232"/>
      <c r="Q1187" s="232"/>
      <c r="R1187" s="232"/>
    </row>
    <row r="1188" spans="1:18">
      <c r="A1188" s="124"/>
      <c r="B1188" s="231"/>
      <c r="C1188" s="124"/>
      <c r="D1188" s="124"/>
      <c r="E1188" s="124"/>
      <c r="F1188" s="124"/>
      <c r="G1188" s="124"/>
      <c r="H1188" s="124"/>
      <c r="I1188" s="232"/>
      <c r="J1188" s="232"/>
      <c r="K1188" s="232"/>
      <c r="L1188" s="232"/>
      <c r="M1188" s="232"/>
      <c r="N1188" s="232"/>
      <c r="O1188" s="232"/>
      <c r="P1188" s="232"/>
      <c r="Q1188" s="232"/>
      <c r="R1188" s="232"/>
    </row>
    <row r="1189" spans="1:18">
      <c r="A1189" s="124"/>
      <c r="B1189" s="231"/>
      <c r="C1189" s="124"/>
      <c r="D1189" s="124"/>
      <c r="E1189" s="124"/>
      <c r="F1189" s="124"/>
      <c r="G1189" s="124"/>
      <c r="H1189" s="124"/>
      <c r="I1189" s="232"/>
      <c r="J1189" s="232"/>
      <c r="K1189" s="232"/>
      <c r="L1189" s="232"/>
      <c r="M1189" s="232"/>
      <c r="N1189" s="232"/>
      <c r="O1189" s="232"/>
      <c r="P1189" s="232"/>
      <c r="Q1189" s="232"/>
      <c r="R1189" s="232"/>
    </row>
    <row r="1190" spans="1:18">
      <c r="A1190" s="124"/>
      <c r="B1190" s="231"/>
      <c r="C1190" s="124"/>
      <c r="D1190" s="124"/>
      <c r="E1190" s="124"/>
      <c r="F1190" s="124"/>
      <c r="G1190" s="124"/>
      <c r="H1190" s="124"/>
      <c r="I1190" s="232"/>
      <c r="J1190" s="232"/>
      <c r="K1190" s="232"/>
      <c r="L1190" s="232"/>
      <c r="M1190" s="232"/>
      <c r="N1190" s="232"/>
      <c r="O1190" s="232"/>
      <c r="P1190" s="232"/>
      <c r="Q1190" s="232"/>
      <c r="R1190" s="232"/>
    </row>
    <row r="1191" spans="1:18">
      <c r="A1191" s="124"/>
      <c r="B1191" s="231"/>
      <c r="C1191" s="124"/>
      <c r="D1191" s="124"/>
      <c r="E1191" s="124"/>
      <c r="F1191" s="124"/>
      <c r="G1191" s="124"/>
      <c r="H1191" s="124"/>
      <c r="I1191" s="232"/>
      <c r="J1191" s="232"/>
      <c r="K1191" s="232"/>
      <c r="L1191" s="232"/>
      <c r="M1191" s="232"/>
      <c r="N1191" s="232"/>
      <c r="O1191" s="232"/>
      <c r="P1191" s="232"/>
      <c r="Q1191" s="232"/>
      <c r="R1191" s="232"/>
    </row>
    <row r="1192" spans="1:18">
      <c r="A1192" s="124"/>
      <c r="B1192" s="231"/>
      <c r="C1192" s="124"/>
      <c r="D1192" s="124"/>
      <c r="E1192" s="124"/>
      <c r="F1192" s="124"/>
      <c r="G1192" s="124"/>
      <c r="H1192" s="124"/>
      <c r="I1192" s="232"/>
      <c r="J1192" s="232"/>
      <c r="K1192" s="232"/>
      <c r="L1192" s="232"/>
      <c r="M1192" s="232"/>
      <c r="N1192" s="232"/>
      <c r="O1192" s="232"/>
      <c r="P1192" s="232"/>
      <c r="Q1192" s="232"/>
      <c r="R1192" s="232"/>
    </row>
    <row r="1193" spans="1:18">
      <c r="A1193" s="124"/>
      <c r="B1193" s="231"/>
      <c r="C1193" s="124"/>
      <c r="D1193" s="124"/>
      <c r="E1193" s="124"/>
      <c r="F1193" s="124"/>
      <c r="G1193" s="124"/>
      <c r="H1193" s="124"/>
      <c r="I1193" s="232"/>
      <c r="J1193" s="232"/>
      <c r="K1193" s="232"/>
      <c r="L1193" s="232"/>
      <c r="M1193" s="232"/>
      <c r="N1193" s="232"/>
      <c r="O1193" s="232"/>
      <c r="P1193" s="232"/>
      <c r="Q1193" s="232"/>
      <c r="R1193" s="232"/>
    </row>
    <row r="1194" spans="1:18">
      <c r="A1194" s="124"/>
      <c r="B1194" s="231"/>
      <c r="C1194" s="124"/>
      <c r="D1194" s="124"/>
      <c r="E1194" s="124"/>
      <c r="F1194" s="124"/>
      <c r="G1194" s="124"/>
      <c r="H1194" s="124"/>
      <c r="I1194" s="232"/>
      <c r="J1194" s="232"/>
      <c r="K1194" s="232"/>
      <c r="L1194" s="232"/>
      <c r="M1194" s="232"/>
      <c r="N1194" s="232"/>
      <c r="O1194" s="232"/>
      <c r="P1194" s="232"/>
      <c r="Q1194" s="232"/>
      <c r="R1194" s="232"/>
    </row>
    <row r="1195" spans="1:18">
      <c r="A1195" s="124"/>
      <c r="B1195" s="231"/>
      <c r="C1195" s="124"/>
      <c r="D1195" s="124"/>
      <c r="E1195" s="124"/>
      <c r="F1195" s="124"/>
      <c r="G1195" s="124"/>
      <c r="H1195" s="124"/>
      <c r="I1195" s="232"/>
      <c r="J1195" s="232"/>
      <c r="K1195" s="232"/>
      <c r="L1195" s="232"/>
      <c r="M1195" s="232"/>
      <c r="N1195" s="232"/>
      <c r="O1195" s="232"/>
      <c r="P1195" s="232"/>
      <c r="Q1195" s="232"/>
      <c r="R1195" s="232"/>
    </row>
    <row r="1196" spans="1:18">
      <c r="A1196" s="124"/>
      <c r="B1196" s="231"/>
      <c r="C1196" s="124"/>
      <c r="D1196" s="124"/>
      <c r="E1196" s="124"/>
      <c r="F1196" s="124"/>
      <c r="G1196" s="124"/>
      <c r="H1196" s="124"/>
      <c r="I1196" s="232"/>
      <c r="J1196" s="232"/>
      <c r="K1196" s="232"/>
      <c r="L1196" s="232"/>
      <c r="M1196" s="232"/>
      <c r="N1196" s="232"/>
      <c r="O1196" s="232"/>
      <c r="P1196" s="232"/>
      <c r="Q1196" s="232"/>
      <c r="R1196" s="232"/>
    </row>
    <row r="1197" spans="1:18">
      <c r="A1197" s="124"/>
      <c r="B1197" s="231"/>
      <c r="C1197" s="124"/>
      <c r="D1197" s="124"/>
      <c r="E1197" s="124"/>
      <c r="F1197" s="124"/>
      <c r="G1197" s="124"/>
      <c r="H1197" s="124"/>
      <c r="I1197" s="232"/>
      <c r="J1197" s="232"/>
      <c r="K1197" s="232"/>
      <c r="L1197" s="232"/>
      <c r="M1197" s="232"/>
      <c r="N1197" s="232"/>
      <c r="O1197" s="232"/>
      <c r="P1197" s="232"/>
      <c r="Q1197" s="232"/>
      <c r="R1197" s="232"/>
    </row>
    <row r="1198" spans="1:18">
      <c r="A1198" s="124"/>
      <c r="B1198" s="231"/>
      <c r="C1198" s="124"/>
      <c r="D1198" s="124"/>
      <c r="E1198" s="124"/>
      <c r="F1198" s="124"/>
      <c r="G1198" s="124"/>
      <c r="H1198" s="124"/>
      <c r="I1198" s="232"/>
      <c r="J1198" s="232"/>
      <c r="K1198" s="232"/>
      <c r="L1198" s="232"/>
      <c r="M1198" s="232"/>
      <c r="N1198" s="232"/>
      <c r="O1198" s="232"/>
      <c r="P1198" s="232"/>
      <c r="Q1198" s="232"/>
      <c r="R1198" s="232"/>
    </row>
    <row r="1199" spans="1:18">
      <c r="A1199" s="124"/>
      <c r="B1199" s="231"/>
      <c r="C1199" s="124"/>
      <c r="D1199" s="124"/>
      <c r="E1199" s="124"/>
      <c r="F1199" s="124"/>
      <c r="G1199" s="124"/>
      <c r="H1199" s="124"/>
      <c r="I1199" s="232"/>
      <c r="J1199" s="232"/>
      <c r="K1199" s="232"/>
      <c r="L1199" s="232"/>
      <c r="M1199" s="232"/>
      <c r="N1199" s="232"/>
      <c r="O1199" s="232"/>
      <c r="P1199" s="232"/>
      <c r="Q1199" s="232"/>
      <c r="R1199" s="232"/>
    </row>
    <row r="1200" spans="1:18">
      <c r="A1200" s="124"/>
      <c r="B1200" s="231"/>
      <c r="C1200" s="124"/>
      <c r="D1200" s="124"/>
      <c r="E1200" s="124"/>
      <c r="F1200" s="124"/>
      <c r="G1200" s="124"/>
      <c r="H1200" s="124"/>
      <c r="I1200" s="232"/>
      <c r="J1200" s="232"/>
      <c r="K1200" s="232"/>
      <c r="L1200" s="232"/>
      <c r="M1200" s="232"/>
      <c r="N1200" s="232"/>
      <c r="O1200" s="232"/>
      <c r="P1200" s="232"/>
      <c r="Q1200" s="232"/>
      <c r="R1200" s="232"/>
    </row>
    <row r="1201" spans="1:18">
      <c r="A1201" s="124"/>
      <c r="B1201" s="231"/>
      <c r="C1201" s="124"/>
      <c r="D1201" s="124"/>
      <c r="E1201" s="124"/>
      <c r="F1201" s="124"/>
      <c r="G1201" s="124"/>
      <c r="H1201" s="124"/>
      <c r="I1201" s="232"/>
      <c r="J1201" s="232"/>
      <c r="K1201" s="232"/>
      <c r="L1201" s="232"/>
      <c r="M1201" s="232"/>
      <c r="N1201" s="232"/>
      <c r="O1201" s="232"/>
      <c r="P1201" s="232"/>
      <c r="Q1201" s="232"/>
      <c r="R1201" s="232"/>
    </row>
    <row r="1202" spans="1:18">
      <c r="A1202" s="124"/>
      <c r="B1202" s="231"/>
      <c r="C1202" s="124"/>
      <c r="D1202" s="124"/>
      <c r="E1202" s="124"/>
      <c r="F1202" s="124"/>
      <c r="G1202" s="124"/>
      <c r="H1202" s="124"/>
      <c r="I1202" s="232"/>
      <c r="J1202" s="232"/>
      <c r="K1202" s="232"/>
      <c r="L1202" s="232"/>
      <c r="M1202" s="232"/>
      <c r="N1202" s="232"/>
      <c r="O1202" s="232"/>
      <c r="P1202" s="232"/>
      <c r="Q1202" s="232"/>
      <c r="R1202" s="232"/>
    </row>
    <row r="1203" spans="1:18">
      <c r="A1203" s="124"/>
      <c r="B1203" s="231"/>
      <c r="C1203" s="124"/>
      <c r="D1203" s="124"/>
      <c r="E1203" s="124"/>
      <c r="F1203" s="124"/>
      <c r="G1203" s="124"/>
      <c r="H1203" s="124"/>
      <c r="I1203" s="232"/>
      <c r="J1203" s="232"/>
      <c r="K1203" s="232"/>
      <c r="L1203" s="232"/>
      <c r="M1203" s="232"/>
      <c r="N1203" s="232"/>
      <c r="O1203" s="232"/>
      <c r="P1203" s="232"/>
      <c r="Q1203" s="232"/>
      <c r="R1203" s="232"/>
    </row>
    <row r="1204" spans="1:18">
      <c r="A1204" s="124"/>
      <c r="B1204" s="231"/>
      <c r="C1204" s="124"/>
      <c r="D1204" s="124"/>
      <c r="E1204" s="124"/>
      <c r="F1204" s="124"/>
      <c r="G1204" s="124"/>
      <c r="H1204" s="124"/>
      <c r="I1204" s="232"/>
      <c r="J1204" s="232"/>
      <c r="K1204" s="232"/>
      <c r="L1204" s="232"/>
      <c r="M1204" s="232"/>
      <c r="N1204" s="232"/>
      <c r="O1204" s="232"/>
      <c r="P1204" s="232"/>
      <c r="Q1204" s="232"/>
      <c r="R1204" s="232"/>
    </row>
    <row r="1205" spans="1:18">
      <c r="A1205" s="124"/>
      <c r="B1205" s="231"/>
      <c r="C1205" s="124"/>
      <c r="D1205" s="124"/>
      <c r="E1205" s="124"/>
      <c r="F1205" s="124"/>
      <c r="G1205" s="124"/>
      <c r="H1205" s="124"/>
      <c r="I1205" s="232"/>
      <c r="J1205" s="232"/>
      <c r="K1205" s="232"/>
      <c r="L1205" s="232"/>
      <c r="M1205" s="232"/>
      <c r="N1205" s="232"/>
      <c r="O1205" s="232"/>
      <c r="P1205" s="232"/>
      <c r="Q1205" s="232"/>
      <c r="R1205" s="232"/>
    </row>
    <row r="1206" spans="1:18">
      <c r="A1206" s="124"/>
      <c r="B1206" s="231"/>
      <c r="C1206" s="124"/>
      <c r="D1206" s="124"/>
      <c r="E1206" s="124"/>
      <c r="F1206" s="124"/>
      <c r="G1206" s="124"/>
      <c r="H1206" s="124"/>
      <c r="I1206" s="232"/>
      <c r="J1206" s="232"/>
      <c r="K1206" s="232"/>
      <c r="L1206" s="232"/>
      <c r="M1206" s="232"/>
      <c r="N1206" s="232"/>
      <c r="O1206" s="232"/>
      <c r="P1206" s="232"/>
      <c r="Q1206" s="232"/>
      <c r="R1206" s="232"/>
    </row>
    <row r="1207" spans="1:18">
      <c r="A1207" s="124"/>
      <c r="B1207" s="231"/>
      <c r="C1207" s="124"/>
      <c r="D1207" s="124"/>
      <c r="E1207" s="124"/>
      <c r="F1207" s="124"/>
      <c r="G1207" s="124"/>
      <c r="H1207" s="124"/>
      <c r="I1207" s="232"/>
      <c r="J1207" s="232"/>
      <c r="K1207" s="232"/>
      <c r="L1207" s="232"/>
      <c r="M1207" s="232"/>
      <c r="N1207" s="232"/>
      <c r="O1207" s="232"/>
      <c r="P1207" s="232"/>
      <c r="Q1207" s="232"/>
      <c r="R1207" s="232"/>
    </row>
    <row r="1208" spans="1:18">
      <c r="A1208" s="124"/>
      <c r="B1208" s="231"/>
      <c r="C1208" s="124"/>
      <c r="D1208" s="124"/>
      <c r="E1208" s="124"/>
      <c r="F1208" s="124"/>
      <c r="G1208" s="124"/>
      <c r="H1208" s="124"/>
      <c r="I1208" s="232"/>
      <c r="J1208" s="232"/>
      <c r="K1208" s="232"/>
      <c r="L1208" s="232"/>
      <c r="M1208" s="232"/>
      <c r="N1208" s="232"/>
      <c r="O1208" s="232"/>
      <c r="P1208" s="232"/>
      <c r="Q1208" s="232"/>
      <c r="R1208" s="232"/>
    </row>
    <row r="1209" spans="1:18">
      <c r="A1209" s="124"/>
      <c r="B1209" s="231"/>
      <c r="C1209" s="124"/>
      <c r="D1209" s="124"/>
      <c r="E1209" s="124"/>
      <c r="F1209" s="124"/>
      <c r="G1209" s="124"/>
      <c r="H1209" s="124"/>
      <c r="I1209" s="232"/>
      <c r="J1209" s="232"/>
      <c r="K1209" s="232"/>
      <c r="L1209" s="232"/>
      <c r="M1209" s="232"/>
      <c r="N1209" s="232"/>
      <c r="O1209" s="232"/>
      <c r="P1209" s="232"/>
      <c r="Q1209" s="232"/>
      <c r="R1209" s="232"/>
    </row>
    <row r="1210" spans="1:18">
      <c r="A1210" s="124"/>
      <c r="B1210" s="231"/>
      <c r="C1210" s="124"/>
      <c r="D1210" s="124"/>
      <c r="E1210" s="124"/>
      <c r="F1210" s="124"/>
      <c r="G1210" s="124"/>
      <c r="H1210" s="124"/>
      <c r="I1210" s="232"/>
      <c r="J1210" s="232"/>
      <c r="K1210" s="232"/>
      <c r="L1210" s="232"/>
      <c r="M1210" s="232"/>
      <c r="N1210" s="232"/>
      <c r="O1210" s="232"/>
      <c r="P1210" s="232"/>
      <c r="Q1210" s="232"/>
      <c r="R1210" s="232"/>
    </row>
    <row r="1211" spans="1:18">
      <c r="A1211" s="124"/>
      <c r="B1211" s="231"/>
      <c r="C1211" s="124"/>
      <c r="D1211" s="124"/>
      <c r="E1211" s="124"/>
      <c r="F1211" s="124"/>
      <c r="G1211" s="124"/>
      <c r="H1211" s="124"/>
      <c r="I1211" s="232"/>
      <c r="J1211" s="232"/>
      <c r="K1211" s="232"/>
      <c r="L1211" s="232"/>
      <c r="M1211" s="232"/>
      <c r="N1211" s="232"/>
      <c r="O1211" s="232"/>
      <c r="P1211" s="232"/>
      <c r="Q1211" s="232"/>
      <c r="R1211" s="232"/>
    </row>
    <row r="1212" spans="1:18">
      <c r="A1212" s="124"/>
      <c r="B1212" s="231"/>
      <c r="C1212" s="124"/>
      <c r="D1212" s="124"/>
      <c r="E1212" s="124"/>
      <c r="F1212" s="124"/>
      <c r="G1212" s="124"/>
      <c r="H1212" s="124"/>
      <c r="I1212" s="232"/>
      <c r="J1212" s="232"/>
      <c r="K1212" s="232"/>
      <c r="L1212" s="232"/>
      <c r="M1212" s="232"/>
      <c r="N1212" s="232"/>
      <c r="O1212" s="232"/>
      <c r="P1212" s="232"/>
      <c r="Q1212" s="232"/>
      <c r="R1212" s="232"/>
    </row>
    <row r="1213" spans="1:18">
      <c r="A1213" s="124"/>
      <c r="B1213" s="231"/>
      <c r="C1213" s="124"/>
      <c r="D1213" s="124"/>
      <c r="E1213" s="124"/>
      <c r="F1213" s="124"/>
      <c r="G1213" s="124"/>
      <c r="H1213" s="124"/>
      <c r="I1213" s="232"/>
      <c r="J1213" s="232"/>
      <c r="K1213" s="232"/>
      <c r="L1213" s="232"/>
      <c r="M1213" s="232"/>
      <c r="N1213" s="232"/>
      <c r="O1213" s="232"/>
      <c r="P1213" s="232"/>
      <c r="Q1213" s="232"/>
      <c r="R1213" s="232"/>
    </row>
    <row r="1214" spans="1:18">
      <c r="A1214" s="124"/>
      <c r="B1214" s="231"/>
      <c r="C1214" s="124"/>
      <c r="D1214" s="124"/>
      <c r="E1214" s="124"/>
      <c r="F1214" s="124"/>
      <c r="G1214" s="124"/>
      <c r="H1214" s="124"/>
      <c r="I1214" s="232"/>
      <c r="J1214" s="232"/>
      <c r="K1214" s="232"/>
      <c r="L1214" s="232"/>
      <c r="M1214" s="232"/>
      <c r="N1214" s="232"/>
      <c r="O1214" s="232"/>
      <c r="P1214" s="232"/>
      <c r="Q1214" s="232"/>
      <c r="R1214" s="232"/>
    </row>
    <row r="1215" spans="1:18">
      <c r="A1215" s="124"/>
      <c r="B1215" s="231"/>
      <c r="C1215" s="124"/>
      <c r="D1215" s="124"/>
      <c r="E1215" s="124"/>
      <c r="F1215" s="124"/>
      <c r="G1215" s="124"/>
      <c r="H1215" s="124"/>
      <c r="I1215" s="232"/>
      <c r="J1215" s="232"/>
      <c r="K1215" s="232"/>
      <c r="L1215" s="232"/>
      <c r="M1215" s="232"/>
      <c r="N1215" s="232"/>
      <c r="O1215" s="232"/>
      <c r="P1215" s="232"/>
      <c r="Q1215" s="232"/>
      <c r="R1215" s="232"/>
    </row>
    <row r="1216" spans="1:18">
      <c r="A1216" s="124"/>
      <c r="B1216" s="231"/>
      <c r="C1216" s="124"/>
      <c r="D1216" s="124"/>
      <c r="E1216" s="124"/>
      <c r="F1216" s="124"/>
      <c r="G1216" s="124"/>
      <c r="H1216" s="124"/>
      <c r="I1216" s="232"/>
      <c r="J1216" s="232"/>
      <c r="K1216" s="232"/>
      <c r="L1216" s="232"/>
      <c r="M1216" s="232"/>
      <c r="N1216" s="232"/>
      <c r="O1216" s="232"/>
      <c r="P1216" s="232"/>
      <c r="Q1216" s="232"/>
      <c r="R1216" s="232"/>
    </row>
    <row r="1217" spans="1:18">
      <c r="A1217" s="124"/>
      <c r="B1217" s="231"/>
      <c r="C1217" s="124"/>
      <c r="D1217" s="124"/>
      <c r="E1217" s="124"/>
      <c r="F1217" s="124"/>
      <c r="G1217" s="124"/>
      <c r="H1217" s="124"/>
      <c r="I1217" s="232"/>
      <c r="J1217" s="232"/>
      <c r="K1217" s="232"/>
      <c r="L1217" s="232"/>
      <c r="M1217" s="232"/>
      <c r="N1217" s="232"/>
      <c r="O1217" s="232"/>
      <c r="P1217" s="232"/>
      <c r="Q1217" s="232"/>
      <c r="R1217" s="232"/>
    </row>
    <row r="1218" spans="1:18">
      <c r="A1218" s="124"/>
      <c r="B1218" s="231"/>
      <c r="C1218" s="124"/>
      <c r="D1218" s="124"/>
      <c r="E1218" s="124"/>
      <c r="F1218" s="124"/>
      <c r="G1218" s="124"/>
      <c r="H1218" s="124"/>
      <c r="I1218" s="232"/>
      <c r="J1218" s="232"/>
      <c r="K1218" s="232"/>
      <c r="L1218" s="232"/>
      <c r="M1218" s="232"/>
      <c r="N1218" s="232"/>
      <c r="O1218" s="232"/>
      <c r="P1218" s="232"/>
      <c r="Q1218" s="232"/>
      <c r="R1218" s="232"/>
    </row>
    <row r="1219" spans="1:18">
      <c r="A1219" s="124"/>
      <c r="B1219" s="231"/>
      <c r="C1219" s="124"/>
      <c r="D1219" s="124"/>
      <c r="E1219" s="124"/>
      <c r="F1219" s="124"/>
      <c r="G1219" s="124"/>
      <c r="H1219" s="124"/>
      <c r="I1219" s="232"/>
      <c r="J1219" s="232"/>
      <c r="K1219" s="232"/>
      <c r="L1219" s="232"/>
      <c r="M1219" s="232"/>
      <c r="N1219" s="232"/>
      <c r="O1219" s="232"/>
      <c r="P1219" s="232"/>
      <c r="Q1219" s="232"/>
      <c r="R1219" s="232"/>
    </row>
    <row r="1220" spans="1:18">
      <c r="A1220" s="124"/>
      <c r="B1220" s="231"/>
      <c r="C1220" s="124"/>
      <c r="D1220" s="124"/>
      <c r="E1220" s="124"/>
      <c r="F1220" s="124"/>
      <c r="G1220" s="124"/>
      <c r="H1220" s="124"/>
      <c r="I1220" s="232"/>
      <c r="J1220" s="232"/>
      <c r="K1220" s="232"/>
      <c r="L1220" s="232"/>
      <c r="M1220" s="232"/>
      <c r="N1220" s="232"/>
      <c r="O1220" s="232"/>
      <c r="P1220" s="232"/>
      <c r="Q1220" s="232"/>
      <c r="R1220" s="232"/>
    </row>
    <row r="1221" spans="1:18">
      <c r="A1221" s="124"/>
      <c r="B1221" s="231"/>
      <c r="C1221" s="124"/>
      <c r="D1221" s="124"/>
      <c r="E1221" s="124"/>
      <c r="F1221" s="124"/>
      <c r="G1221" s="124"/>
      <c r="H1221" s="124"/>
      <c r="I1221" s="232"/>
      <c r="J1221" s="232"/>
      <c r="K1221" s="232"/>
      <c r="L1221" s="232"/>
      <c r="M1221" s="232"/>
      <c r="N1221" s="232"/>
      <c r="O1221" s="232"/>
      <c r="P1221" s="232"/>
      <c r="Q1221" s="232"/>
      <c r="R1221" s="232"/>
    </row>
    <row r="1222" spans="1:18">
      <c r="A1222" s="124"/>
      <c r="B1222" s="231"/>
      <c r="C1222" s="124"/>
      <c r="D1222" s="124"/>
      <c r="E1222" s="124"/>
      <c r="F1222" s="124"/>
      <c r="G1222" s="124"/>
      <c r="H1222" s="124"/>
      <c r="I1222" s="232"/>
      <c r="J1222" s="232"/>
      <c r="K1222" s="232"/>
      <c r="L1222" s="232"/>
      <c r="M1222" s="232"/>
      <c r="N1222" s="232"/>
      <c r="O1222" s="232"/>
      <c r="P1222" s="232"/>
      <c r="Q1222" s="232"/>
      <c r="R1222" s="232"/>
    </row>
    <row r="1223" spans="1:18">
      <c r="A1223" s="124"/>
      <c r="B1223" s="231"/>
      <c r="C1223" s="124"/>
      <c r="D1223" s="124"/>
      <c r="E1223" s="124"/>
      <c r="F1223" s="124"/>
      <c r="G1223" s="124"/>
      <c r="H1223" s="124"/>
      <c r="I1223" s="232"/>
      <c r="J1223" s="232"/>
      <c r="K1223" s="232"/>
      <c r="L1223" s="232"/>
      <c r="M1223" s="232"/>
      <c r="N1223" s="232"/>
      <c r="O1223" s="232"/>
      <c r="P1223" s="232"/>
      <c r="Q1223" s="232"/>
      <c r="R1223" s="232"/>
    </row>
    <row r="1224" spans="1:18">
      <c r="A1224" s="124"/>
      <c r="B1224" s="231"/>
      <c r="C1224" s="124"/>
      <c r="D1224" s="124"/>
      <c r="E1224" s="124"/>
      <c r="F1224" s="124"/>
      <c r="G1224" s="124"/>
      <c r="H1224" s="124"/>
      <c r="I1224" s="232"/>
      <c r="J1224" s="232"/>
      <c r="K1224" s="232"/>
      <c r="L1224" s="232"/>
      <c r="M1224" s="232"/>
      <c r="N1224" s="232"/>
      <c r="O1224" s="232"/>
      <c r="P1224" s="232"/>
      <c r="Q1224" s="232"/>
      <c r="R1224" s="232"/>
    </row>
    <row r="1225" spans="1:18">
      <c r="A1225" s="124"/>
      <c r="B1225" s="231"/>
      <c r="C1225" s="124"/>
      <c r="D1225" s="124"/>
      <c r="E1225" s="124"/>
      <c r="F1225" s="124"/>
      <c r="G1225" s="124"/>
      <c r="H1225" s="124"/>
      <c r="I1225" s="232"/>
      <c r="J1225" s="232"/>
      <c r="K1225" s="232"/>
      <c r="L1225" s="232"/>
      <c r="M1225" s="232"/>
      <c r="N1225" s="232"/>
      <c r="O1225" s="232"/>
      <c r="P1225" s="232"/>
      <c r="Q1225" s="232"/>
      <c r="R1225" s="232"/>
    </row>
    <row r="1226" spans="1:18">
      <c r="A1226" s="124"/>
      <c r="B1226" s="231"/>
      <c r="C1226" s="124"/>
      <c r="D1226" s="124"/>
      <c r="E1226" s="124"/>
      <c r="F1226" s="124"/>
      <c r="G1226" s="124"/>
      <c r="H1226" s="124"/>
      <c r="I1226" s="232"/>
      <c r="J1226" s="232"/>
      <c r="K1226" s="232"/>
      <c r="L1226" s="232"/>
      <c r="M1226" s="232"/>
      <c r="N1226" s="232"/>
      <c r="O1226" s="232"/>
      <c r="P1226" s="232"/>
      <c r="Q1226" s="232"/>
      <c r="R1226" s="232"/>
    </row>
    <row r="1227" spans="1:18">
      <c r="A1227" s="124"/>
      <c r="B1227" s="231"/>
      <c r="C1227" s="124"/>
      <c r="D1227" s="124"/>
      <c r="E1227" s="124"/>
      <c r="F1227" s="124"/>
      <c r="G1227" s="124"/>
      <c r="H1227" s="124"/>
      <c r="I1227" s="232"/>
      <c r="J1227" s="232"/>
      <c r="K1227" s="232"/>
      <c r="L1227" s="232"/>
      <c r="M1227" s="232"/>
      <c r="N1227" s="232"/>
      <c r="O1227" s="232"/>
      <c r="P1227" s="232"/>
      <c r="Q1227" s="232"/>
      <c r="R1227" s="232"/>
    </row>
    <row r="1228" spans="1:18">
      <c r="A1228" s="124"/>
      <c r="B1228" s="231"/>
      <c r="C1228" s="124"/>
      <c r="D1228" s="124"/>
      <c r="E1228" s="124"/>
      <c r="F1228" s="124"/>
      <c r="G1228" s="124"/>
      <c r="H1228" s="124"/>
      <c r="I1228" s="232"/>
      <c r="J1228" s="232"/>
      <c r="K1228" s="232"/>
      <c r="L1228" s="232"/>
      <c r="M1228" s="232"/>
      <c r="N1228" s="232"/>
      <c r="O1228" s="232"/>
      <c r="P1228" s="232"/>
      <c r="Q1228" s="232"/>
      <c r="R1228" s="232"/>
    </row>
    <row r="1229" spans="1:18">
      <c r="A1229" s="124"/>
      <c r="B1229" s="231"/>
      <c r="C1229" s="124"/>
      <c r="D1229" s="124"/>
      <c r="E1229" s="124"/>
      <c r="F1229" s="124"/>
      <c r="G1229" s="124"/>
      <c r="H1229" s="124"/>
      <c r="I1229" s="232"/>
      <c r="J1229" s="232"/>
      <c r="K1229" s="232"/>
      <c r="L1229" s="232"/>
      <c r="M1229" s="232"/>
      <c r="N1229" s="232"/>
      <c r="O1229" s="232"/>
      <c r="P1229" s="232"/>
      <c r="Q1229" s="232"/>
      <c r="R1229" s="232"/>
    </row>
    <row r="1230" spans="1:18">
      <c r="A1230" s="124"/>
      <c r="B1230" s="231"/>
      <c r="C1230" s="124"/>
      <c r="D1230" s="124"/>
      <c r="E1230" s="124"/>
      <c r="F1230" s="124"/>
      <c r="G1230" s="124"/>
      <c r="H1230" s="124"/>
      <c r="I1230" s="232"/>
      <c r="J1230" s="232"/>
      <c r="K1230" s="232"/>
      <c r="L1230" s="232"/>
      <c r="M1230" s="232"/>
      <c r="N1230" s="232"/>
      <c r="O1230" s="232"/>
      <c r="P1230" s="232"/>
      <c r="Q1230" s="232"/>
      <c r="R1230" s="232"/>
    </row>
    <row r="1231" spans="1:18">
      <c r="A1231" s="124"/>
      <c r="B1231" s="231"/>
      <c r="C1231" s="124"/>
      <c r="D1231" s="124"/>
      <c r="E1231" s="124"/>
      <c r="F1231" s="124"/>
      <c r="G1231" s="124"/>
      <c r="H1231" s="124"/>
      <c r="I1231" s="232"/>
      <c r="J1231" s="232"/>
      <c r="K1231" s="232"/>
      <c r="L1231" s="232"/>
      <c r="M1231" s="232"/>
      <c r="N1231" s="232"/>
      <c r="O1231" s="232"/>
      <c r="P1231" s="232"/>
      <c r="Q1231" s="232"/>
      <c r="R1231" s="232"/>
    </row>
    <row r="1232" spans="1:18">
      <c r="A1232" s="124"/>
      <c r="B1232" s="231"/>
      <c r="C1232" s="124"/>
      <c r="D1232" s="124"/>
      <c r="E1232" s="124"/>
      <c r="F1232" s="124"/>
      <c r="G1232" s="124"/>
      <c r="H1232" s="124"/>
      <c r="I1232" s="232"/>
      <c r="J1232" s="232"/>
      <c r="K1232" s="232"/>
      <c r="L1232" s="232"/>
      <c r="M1232" s="232"/>
      <c r="N1232" s="232"/>
      <c r="O1232" s="232"/>
      <c r="P1232" s="232"/>
      <c r="Q1232" s="232"/>
      <c r="R1232" s="232"/>
    </row>
    <row r="1233" spans="1:18">
      <c r="A1233" s="124"/>
      <c r="B1233" s="231"/>
      <c r="C1233" s="124"/>
      <c r="D1233" s="124"/>
      <c r="E1233" s="124"/>
      <c r="F1233" s="124"/>
      <c r="G1233" s="124"/>
      <c r="H1233" s="124"/>
      <c r="I1233" s="232"/>
      <c r="J1233" s="232"/>
      <c r="K1233" s="232"/>
      <c r="L1233" s="232"/>
      <c r="M1233" s="232"/>
      <c r="N1233" s="232"/>
      <c r="O1233" s="232"/>
      <c r="P1233" s="232"/>
      <c r="Q1233" s="232"/>
      <c r="R1233" s="232"/>
    </row>
    <row r="1234" spans="1:18">
      <c r="A1234" s="124"/>
      <c r="B1234" s="231"/>
      <c r="C1234" s="124"/>
      <c r="D1234" s="124"/>
      <c r="E1234" s="124"/>
      <c r="F1234" s="124"/>
      <c r="G1234" s="124"/>
      <c r="H1234" s="124"/>
      <c r="I1234" s="232"/>
      <c r="J1234" s="232"/>
      <c r="K1234" s="232"/>
      <c r="L1234" s="232"/>
      <c r="M1234" s="232"/>
      <c r="N1234" s="232"/>
      <c r="O1234" s="232"/>
      <c r="P1234" s="232"/>
      <c r="Q1234" s="232"/>
      <c r="R1234" s="232"/>
    </row>
    <row r="1235" spans="1:18">
      <c r="A1235" s="124"/>
      <c r="B1235" s="231"/>
      <c r="C1235" s="124"/>
      <c r="D1235" s="124"/>
      <c r="E1235" s="124"/>
      <c r="F1235" s="124"/>
      <c r="G1235" s="124"/>
      <c r="H1235" s="124"/>
      <c r="I1235" s="232"/>
      <c r="J1235" s="232"/>
      <c r="K1235" s="232"/>
      <c r="L1235" s="232"/>
      <c r="M1235" s="232"/>
      <c r="N1235" s="232"/>
      <c r="O1235" s="232"/>
      <c r="P1235" s="232"/>
      <c r="Q1235" s="232"/>
      <c r="R1235" s="232"/>
    </row>
    <row r="1236" spans="1:18">
      <c r="A1236" s="124"/>
      <c r="B1236" s="231"/>
      <c r="C1236" s="124"/>
      <c r="D1236" s="124"/>
      <c r="E1236" s="124"/>
      <c r="F1236" s="124"/>
      <c r="G1236" s="124"/>
      <c r="H1236" s="124"/>
      <c r="I1236" s="232"/>
      <c r="J1236" s="232"/>
      <c r="K1236" s="232"/>
      <c r="L1236" s="232"/>
      <c r="M1236" s="232"/>
      <c r="N1236" s="232"/>
      <c r="O1236" s="232"/>
      <c r="P1236" s="232"/>
      <c r="Q1236" s="232"/>
      <c r="R1236" s="232"/>
    </row>
    <row r="1237" spans="1:18">
      <c r="A1237" s="124"/>
      <c r="B1237" s="231"/>
      <c r="C1237" s="124"/>
      <c r="D1237" s="124"/>
      <c r="E1237" s="124"/>
      <c r="F1237" s="124"/>
      <c r="G1237" s="124"/>
      <c r="H1237" s="124"/>
      <c r="I1237" s="232"/>
      <c r="J1237" s="232"/>
      <c r="K1237" s="232"/>
      <c r="L1237" s="232"/>
      <c r="M1237" s="232"/>
      <c r="N1237" s="232"/>
      <c r="O1237" s="232"/>
      <c r="P1237" s="232"/>
      <c r="Q1237" s="232"/>
      <c r="R1237" s="232"/>
    </row>
    <row r="1238" spans="1:18">
      <c r="A1238" s="124"/>
      <c r="B1238" s="231"/>
      <c r="C1238" s="124"/>
      <c r="D1238" s="124"/>
      <c r="E1238" s="124"/>
      <c r="F1238" s="124"/>
      <c r="G1238" s="124"/>
      <c r="H1238" s="124"/>
      <c r="I1238" s="232"/>
      <c r="J1238" s="232"/>
      <c r="K1238" s="232"/>
      <c r="L1238" s="232"/>
      <c r="M1238" s="232"/>
      <c r="N1238" s="232"/>
      <c r="O1238" s="232"/>
      <c r="P1238" s="232"/>
      <c r="Q1238" s="232"/>
      <c r="R1238" s="232"/>
    </row>
    <row r="1239" spans="1:18">
      <c r="A1239" s="124"/>
      <c r="B1239" s="231"/>
      <c r="C1239" s="124"/>
      <c r="D1239" s="124"/>
      <c r="E1239" s="124"/>
      <c r="F1239" s="124"/>
      <c r="G1239" s="124"/>
      <c r="H1239" s="124"/>
      <c r="I1239" s="232"/>
      <c r="J1239" s="232"/>
      <c r="K1239" s="232"/>
      <c r="L1239" s="232"/>
      <c r="M1239" s="232"/>
      <c r="N1239" s="232"/>
      <c r="O1239" s="232"/>
      <c r="P1239" s="232"/>
      <c r="Q1239" s="232"/>
      <c r="R1239" s="232"/>
    </row>
    <row r="1240" spans="1:18">
      <c r="A1240" s="124"/>
      <c r="B1240" s="231"/>
      <c r="C1240" s="124"/>
      <c r="D1240" s="124"/>
      <c r="E1240" s="124"/>
      <c r="F1240" s="124"/>
      <c r="G1240" s="124"/>
      <c r="H1240" s="124"/>
      <c r="I1240" s="232"/>
      <c r="J1240" s="232"/>
      <c r="K1240" s="232"/>
      <c r="L1240" s="232"/>
      <c r="M1240" s="232"/>
      <c r="N1240" s="232"/>
      <c r="O1240" s="232"/>
      <c r="P1240" s="232"/>
      <c r="Q1240" s="232"/>
      <c r="R1240" s="232"/>
    </row>
    <row r="1241" spans="1:18">
      <c r="A1241" s="124"/>
      <c r="B1241" s="231"/>
      <c r="C1241" s="124"/>
      <c r="D1241" s="124"/>
      <c r="E1241" s="124"/>
      <c r="F1241" s="124"/>
      <c r="G1241" s="124"/>
      <c r="H1241" s="124"/>
      <c r="I1241" s="232"/>
      <c r="J1241" s="232"/>
      <c r="K1241" s="232"/>
      <c r="L1241" s="232"/>
      <c r="M1241" s="232"/>
      <c r="N1241" s="232"/>
      <c r="O1241" s="232"/>
      <c r="P1241" s="232"/>
      <c r="Q1241" s="232"/>
      <c r="R1241" s="232"/>
    </row>
    <row r="1242" spans="1:18">
      <c r="A1242" s="124"/>
      <c r="B1242" s="231"/>
      <c r="C1242" s="124"/>
      <c r="D1242" s="124"/>
      <c r="E1242" s="124"/>
      <c r="F1242" s="124"/>
      <c r="G1242" s="124"/>
      <c r="H1242" s="124"/>
      <c r="I1242" s="232"/>
      <c r="J1242" s="232"/>
      <c r="K1242" s="232"/>
      <c r="L1242" s="232"/>
      <c r="M1242" s="232"/>
      <c r="N1242" s="232"/>
      <c r="O1242" s="232"/>
      <c r="P1242" s="232"/>
      <c r="Q1242" s="232"/>
      <c r="R1242" s="232"/>
    </row>
    <row r="1243" spans="1:18">
      <c r="A1243" s="124"/>
      <c r="B1243" s="231"/>
      <c r="C1243" s="124"/>
      <c r="D1243" s="124"/>
      <c r="E1243" s="124"/>
      <c r="F1243" s="124"/>
      <c r="G1243" s="124"/>
      <c r="H1243" s="124"/>
      <c r="I1243" s="232"/>
      <c r="J1243" s="232"/>
      <c r="K1243" s="232"/>
      <c r="L1243" s="232"/>
      <c r="M1243" s="232"/>
      <c r="N1243" s="232"/>
      <c r="O1243" s="232"/>
      <c r="P1243" s="232"/>
      <c r="Q1243" s="232"/>
      <c r="R1243" s="232"/>
    </row>
    <row r="1244" spans="1:18">
      <c r="A1244" s="124"/>
      <c r="B1244" s="231"/>
      <c r="C1244" s="124"/>
      <c r="D1244" s="124"/>
      <c r="E1244" s="124"/>
      <c r="F1244" s="124"/>
      <c r="G1244" s="124"/>
      <c r="H1244" s="124"/>
      <c r="I1244" s="232"/>
      <c r="J1244" s="232"/>
      <c r="K1244" s="232"/>
      <c r="L1244" s="232"/>
      <c r="M1244" s="232"/>
      <c r="N1244" s="232"/>
      <c r="O1244" s="232"/>
      <c r="P1244" s="232"/>
      <c r="Q1244" s="232"/>
      <c r="R1244" s="232"/>
    </row>
    <row r="1245" spans="1:18">
      <c r="A1245" s="124"/>
      <c r="B1245" s="231"/>
      <c r="C1245" s="124"/>
      <c r="D1245" s="124"/>
      <c r="E1245" s="124"/>
      <c r="F1245" s="124"/>
      <c r="G1245" s="124"/>
      <c r="H1245" s="124"/>
      <c r="I1245" s="232"/>
      <c r="J1245" s="232"/>
      <c r="K1245" s="232"/>
      <c r="L1245" s="232"/>
      <c r="M1245" s="232"/>
      <c r="N1245" s="232"/>
      <c r="O1245" s="232"/>
      <c r="P1245" s="232"/>
      <c r="Q1245" s="232"/>
      <c r="R1245" s="232"/>
    </row>
    <row r="1246" spans="1:18">
      <c r="A1246" s="124"/>
      <c r="B1246" s="231"/>
      <c r="C1246" s="124"/>
      <c r="D1246" s="124"/>
      <c r="E1246" s="124"/>
      <c r="F1246" s="124"/>
      <c r="G1246" s="124"/>
      <c r="H1246" s="124"/>
      <c r="I1246" s="232"/>
      <c r="J1246" s="232"/>
      <c r="K1246" s="232"/>
      <c r="L1246" s="232"/>
      <c r="M1246" s="232"/>
      <c r="N1246" s="232"/>
      <c r="O1246" s="232"/>
      <c r="P1246" s="232"/>
      <c r="Q1246" s="232"/>
      <c r="R1246" s="232"/>
    </row>
    <row r="1247" spans="1:18">
      <c r="A1247" s="124"/>
      <c r="B1247" s="231"/>
      <c r="C1247" s="124"/>
      <c r="D1247" s="124"/>
      <c r="E1247" s="124"/>
      <c r="F1247" s="124"/>
      <c r="G1247" s="124"/>
      <c r="H1247" s="124"/>
      <c r="I1247" s="232"/>
      <c r="J1247" s="232"/>
      <c r="K1247" s="232"/>
      <c r="L1247" s="232"/>
      <c r="M1247" s="232"/>
      <c r="N1247" s="232"/>
      <c r="O1247" s="232"/>
      <c r="P1247" s="232"/>
      <c r="Q1247" s="232"/>
      <c r="R1247" s="232"/>
    </row>
    <row r="1248" spans="1:18">
      <c r="A1248" s="124"/>
      <c r="B1248" s="231"/>
      <c r="C1248" s="124"/>
      <c r="D1248" s="124"/>
      <c r="E1248" s="124"/>
      <c r="F1248" s="124"/>
      <c r="G1248" s="124"/>
      <c r="H1248" s="124"/>
      <c r="I1248" s="232"/>
      <c r="J1248" s="232"/>
      <c r="K1248" s="232"/>
      <c r="L1248" s="232"/>
      <c r="M1248" s="232"/>
      <c r="N1248" s="232"/>
      <c r="O1248" s="232"/>
      <c r="P1248" s="232"/>
      <c r="Q1248" s="232"/>
      <c r="R1248" s="232"/>
    </row>
    <row r="1249" spans="1:18">
      <c r="A1249" s="124"/>
      <c r="B1249" s="231"/>
      <c r="C1249" s="124"/>
      <c r="D1249" s="124"/>
      <c r="E1249" s="124"/>
      <c r="F1249" s="124"/>
      <c r="G1249" s="124"/>
      <c r="H1249" s="124"/>
      <c r="I1249" s="232"/>
      <c r="J1249" s="232"/>
      <c r="K1249" s="232"/>
      <c r="L1249" s="232"/>
      <c r="M1249" s="232"/>
      <c r="N1249" s="232"/>
      <c r="O1249" s="232"/>
      <c r="P1249" s="232"/>
      <c r="Q1249" s="232"/>
      <c r="R1249" s="232"/>
    </row>
    <row r="1250" spans="1:18">
      <c r="A1250" s="124"/>
      <c r="B1250" s="231"/>
      <c r="C1250" s="124"/>
      <c r="D1250" s="124"/>
      <c r="E1250" s="124"/>
      <c r="F1250" s="124"/>
      <c r="G1250" s="124"/>
      <c r="H1250" s="124"/>
      <c r="I1250" s="232"/>
      <c r="J1250" s="232"/>
      <c r="K1250" s="232"/>
      <c r="L1250" s="232"/>
      <c r="M1250" s="232"/>
      <c r="N1250" s="232"/>
      <c r="O1250" s="232"/>
      <c r="P1250" s="232"/>
      <c r="Q1250" s="232"/>
      <c r="R1250" s="232"/>
    </row>
    <row r="1251" spans="1:18">
      <c r="A1251" s="124"/>
      <c r="B1251" s="231"/>
      <c r="C1251" s="124"/>
      <c r="D1251" s="124"/>
      <c r="E1251" s="124"/>
      <c r="F1251" s="124"/>
      <c r="G1251" s="124"/>
      <c r="H1251" s="124"/>
      <c r="I1251" s="232"/>
      <c r="J1251" s="232"/>
      <c r="K1251" s="232"/>
      <c r="L1251" s="232"/>
      <c r="M1251" s="232"/>
      <c r="N1251" s="232"/>
      <c r="O1251" s="232"/>
      <c r="P1251" s="232"/>
      <c r="Q1251" s="232"/>
      <c r="R1251" s="232"/>
    </row>
    <row r="1252" spans="1:18">
      <c r="A1252" s="124"/>
      <c r="B1252" s="231"/>
      <c r="C1252" s="124"/>
      <c r="D1252" s="124"/>
      <c r="E1252" s="124"/>
      <c r="F1252" s="124"/>
      <c r="G1252" s="124"/>
      <c r="H1252" s="124"/>
      <c r="I1252" s="232"/>
      <c r="J1252" s="232"/>
      <c r="K1252" s="232"/>
      <c r="L1252" s="232"/>
      <c r="M1252" s="232"/>
      <c r="N1252" s="232"/>
      <c r="O1252" s="232"/>
      <c r="P1252" s="232"/>
      <c r="Q1252" s="232"/>
      <c r="R1252" s="232"/>
    </row>
    <row r="1253" spans="1:18">
      <c r="A1253" s="124"/>
      <c r="B1253" s="231"/>
      <c r="C1253" s="124"/>
      <c r="D1253" s="124"/>
      <c r="E1253" s="124"/>
      <c r="F1253" s="124"/>
      <c r="G1253" s="124"/>
      <c r="H1253" s="124"/>
      <c r="I1253" s="232"/>
      <c r="J1253" s="232"/>
      <c r="K1253" s="232"/>
      <c r="L1253" s="232"/>
      <c r="M1253" s="232"/>
      <c r="N1253" s="232"/>
      <c r="O1253" s="232"/>
      <c r="P1253" s="232"/>
      <c r="Q1253" s="232"/>
      <c r="R1253" s="232"/>
    </row>
    <row r="1254" spans="1:18">
      <c r="A1254" s="124"/>
      <c r="B1254" s="231"/>
      <c r="C1254" s="124"/>
      <c r="D1254" s="124"/>
      <c r="E1254" s="124"/>
      <c r="F1254" s="124"/>
      <c r="G1254" s="124"/>
      <c r="H1254" s="124"/>
      <c r="I1254" s="232"/>
      <c r="J1254" s="232"/>
      <c r="K1254" s="232"/>
      <c r="L1254" s="232"/>
      <c r="M1254" s="232"/>
      <c r="N1254" s="232"/>
      <c r="O1254" s="232"/>
      <c r="P1254" s="232"/>
      <c r="Q1254" s="232"/>
      <c r="R1254" s="232"/>
    </row>
    <row r="1255" spans="1:18">
      <c r="A1255" s="124"/>
      <c r="B1255" s="231"/>
      <c r="C1255" s="124"/>
      <c r="D1255" s="124"/>
      <c r="E1255" s="124"/>
      <c r="F1255" s="124"/>
      <c r="G1255" s="124"/>
      <c r="H1255" s="124"/>
      <c r="I1255" s="232"/>
      <c r="J1255" s="232"/>
      <c r="K1255" s="232"/>
      <c r="L1255" s="232"/>
      <c r="M1255" s="232"/>
      <c r="N1255" s="232"/>
      <c r="O1255" s="232"/>
      <c r="P1255" s="232"/>
      <c r="Q1255" s="232"/>
      <c r="R1255" s="232"/>
    </row>
    <row r="1256" spans="1:18">
      <c r="A1256" s="124"/>
      <c r="B1256" s="231"/>
      <c r="C1256" s="124"/>
      <c r="D1256" s="124"/>
      <c r="E1256" s="124"/>
      <c r="F1256" s="124"/>
      <c r="G1256" s="124"/>
      <c r="H1256" s="124"/>
      <c r="I1256" s="232"/>
      <c r="J1256" s="232"/>
      <c r="K1256" s="232"/>
      <c r="L1256" s="232"/>
      <c r="M1256" s="232"/>
      <c r="N1256" s="232"/>
      <c r="O1256" s="232"/>
      <c r="P1256" s="232"/>
      <c r="Q1256" s="232"/>
      <c r="R1256" s="232"/>
    </row>
    <row r="1257" spans="1:18">
      <c r="A1257" s="124"/>
      <c r="B1257" s="231"/>
      <c r="C1257" s="124"/>
      <c r="D1257" s="124"/>
      <c r="E1257" s="124"/>
      <c r="F1257" s="124"/>
      <c r="G1257" s="124"/>
      <c r="H1257" s="124"/>
      <c r="I1257" s="232"/>
      <c r="J1257" s="232"/>
      <c r="K1257" s="232"/>
      <c r="L1257" s="232"/>
      <c r="M1257" s="232"/>
      <c r="N1257" s="232"/>
      <c r="O1257" s="232"/>
      <c r="P1257" s="232"/>
      <c r="Q1257" s="232"/>
      <c r="R1257" s="232"/>
    </row>
    <row r="1258" spans="1:18">
      <c r="A1258" s="124"/>
      <c r="B1258" s="231"/>
      <c r="C1258" s="124"/>
      <c r="D1258" s="124"/>
      <c r="E1258" s="124"/>
      <c r="F1258" s="124"/>
      <c r="G1258" s="124"/>
      <c r="H1258" s="124"/>
      <c r="I1258" s="232"/>
      <c r="J1258" s="232"/>
      <c r="K1258" s="232"/>
      <c r="L1258" s="232"/>
      <c r="M1258" s="232"/>
      <c r="N1258" s="232"/>
      <c r="O1258" s="232"/>
      <c r="P1258" s="232"/>
      <c r="Q1258" s="232"/>
      <c r="R1258" s="232"/>
    </row>
    <row r="1259" spans="1:18">
      <c r="A1259" s="124"/>
      <c r="B1259" s="231"/>
      <c r="C1259" s="124"/>
      <c r="D1259" s="124"/>
      <c r="E1259" s="124"/>
      <c r="F1259" s="124"/>
      <c r="G1259" s="124"/>
      <c r="H1259" s="124"/>
      <c r="I1259" s="232"/>
      <c r="J1259" s="232"/>
      <c r="K1259" s="232"/>
      <c r="L1259" s="232"/>
      <c r="M1259" s="232"/>
      <c r="N1259" s="232"/>
      <c r="O1259" s="232"/>
      <c r="P1259" s="232"/>
      <c r="Q1259" s="232"/>
      <c r="R1259" s="232"/>
    </row>
    <row r="1260" spans="1:18">
      <c r="A1260" s="124"/>
      <c r="B1260" s="231"/>
      <c r="C1260" s="124"/>
      <c r="D1260" s="124"/>
      <c r="E1260" s="124"/>
      <c r="F1260" s="124"/>
      <c r="G1260" s="124"/>
      <c r="H1260" s="124"/>
      <c r="I1260" s="232"/>
      <c r="J1260" s="232"/>
      <c r="K1260" s="232"/>
      <c r="L1260" s="232"/>
      <c r="M1260" s="232"/>
      <c r="N1260" s="232"/>
      <c r="O1260" s="232"/>
      <c r="P1260" s="232"/>
      <c r="Q1260" s="232"/>
      <c r="R1260" s="232"/>
    </row>
    <row r="1261" spans="1:18">
      <c r="A1261" s="124"/>
      <c r="B1261" s="231"/>
      <c r="C1261" s="124"/>
      <c r="D1261" s="124"/>
      <c r="E1261" s="124"/>
      <c r="F1261" s="124"/>
      <c r="G1261" s="124"/>
      <c r="H1261" s="124"/>
      <c r="I1261" s="232"/>
      <c r="J1261" s="232"/>
      <c r="K1261" s="232"/>
      <c r="L1261" s="232"/>
      <c r="M1261" s="232"/>
      <c r="N1261" s="232"/>
      <c r="O1261" s="232"/>
      <c r="P1261" s="232"/>
      <c r="Q1261" s="232"/>
      <c r="R1261" s="232"/>
    </row>
    <row r="1262" spans="1:18">
      <c r="A1262" s="124"/>
      <c r="B1262" s="231"/>
      <c r="C1262" s="124"/>
      <c r="D1262" s="124"/>
      <c r="E1262" s="124"/>
      <c r="F1262" s="124"/>
      <c r="G1262" s="124"/>
      <c r="H1262" s="124"/>
      <c r="I1262" s="232"/>
      <c r="J1262" s="232"/>
      <c r="K1262" s="232"/>
      <c r="L1262" s="232"/>
      <c r="M1262" s="232"/>
      <c r="N1262" s="232"/>
      <c r="O1262" s="232"/>
      <c r="P1262" s="232"/>
      <c r="Q1262" s="232"/>
      <c r="R1262" s="232"/>
    </row>
    <row r="1263" spans="1:18">
      <c r="A1263" s="124"/>
      <c r="B1263" s="231"/>
      <c r="C1263" s="124"/>
      <c r="D1263" s="124"/>
      <c r="E1263" s="124"/>
      <c r="F1263" s="124"/>
      <c r="G1263" s="124"/>
      <c r="H1263" s="124"/>
      <c r="I1263" s="232"/>
      <c r="J1263" s="232"/>
      <c r="K1263" s="232"/>
      <c r="L1263" s="232"/>
      <c r="M1263" s="232"/>
      <c r="N1263" s="232"/>
      <c r="O1263" s="232"/>
      <c r="P1263" s="232"/>
      <c r="Q1263" s="232"/>
      <c r="R1263" s="232"/>
    </row>
    <row r="1264" spans="1:18">
      <c r="A1264" s="124"/>
      <c r="B1264" s="231"/>
      <c r="C1264" s="124"/>
      <c r="D1264" s="124"/>
      <c r="E1264" s="124"/>
      <c r="F1264" s="124"/>
      <c r="G1264" s="124"/>
      <c r="H1264" s="124"/>
      <c r="I1264" s="232"/>
      <c r="J1264" s="232"/>
      <c r="K1264" s="232"/>
      <c r="L1264" s="232"/>
      <c r="M1264" s="232"/>
      <c r="N1264" s="232"/>
      <c r="O1264" s="232"/>
      <c r="P1264" s="232"/>
      <c r="Q1264" s="232"/>
      <c r="R1264" s="232"/>
    </row>
    <row r="1265" spans="1:18">
      <c r="A1265" s="124"/>
      <c r="B1265" s="231"/>
      <c r="C1265" s="124"/>
      <c r="D1265" s="124"/>
      <c r="E1265" s="124"/>
      <c r="F1265" s="124"/>
      <c r="G1265" s="124"/>
      <c r="H1265" s="124"/>
      <c r="I1265" s="232"/>
      <c r="J1265" s="232"/>
      <c r="K1265" s="232"/>
      <c r="L1265" s="232"/>
      <c r="M1265" s="232"/>
      <c r="N1265" s="232"/>
      <c r="O1265" s="232"/>
      <c r="P1265" s="232"/>
      <c r="Q1265" s="232"/>
      <c r="R1265" s="232"/>
    </row>
    <row r="1266" spans="1:18">
      <c r="A1266" s="124"/>
      <c r="B1266" s="231"/>
      <c r="C1266" s="124"/>
      <c r="D1266" s="124"/>
      <c r="E1266" s="124"/>
      <c r="F1266" s="124"/>
      <c r="G1266" s="124"/>
      <c r="H1266" s="124"/>
      <c r="I1266" s="232"/>
      <c r="J1266" s="232"/>
      <c r="K1266" s="232"/>
      <c r="L1266" s="232"/>
      <c r="M1266" s="232"/>
      <c r="N1266" s="232"/>
      <c r="O1266" s="232"/>
      <c r="P1266" s="232"/>
      <c r="Q1266" s="232"/>
      <c r="R1266" s="232"/>
    </row>
    <row r="1267" spans="1:18">
      <c r="A1267" s="124"/>
      <c r="B1267" s="231"/>
      <c r="C1267" s="124"/>
      <c r="D1267" s="124"/>
      <c r="E1267" s="124"/>
      <c r="F1267" s="124"/>
      <c r="G1267" s="124"/>
      <c r="H1267" s="124"/>
      <c r="I1267" s="232"/>
      <c r="J1267" s="232"/>
      <c r="K1267" s="232"/>
      <c r="L1267" s="232"/>
      <c r="M1267" s="232"/>
      <c r="N1267" s="232"/>
      <c r="O1267" s="232"/>
      <c r="P1267" s="232"/>
      <c r="Q1267" s="232"/>
      <c r="R1267" s="232"/>
    </row>
    <row r="1268" spans="1:18">
      <c r="A1268" s="124"/>
      <c r="B1268" s="231"/>
      <c r="C1268" s="124"/>
      <c r="D1268" s="124"/>
      <c r="E1268" s="124"/>
      <c r="F1268" s="124"/>
      <c r="G1268" s="124"/>
      <c r="H1268" s="124"/>
      <c r="I1268" s="232"/>
      <c r="J1268" s="232"/>
      <c r="K1268" s="232"/>
      <c r="L1268" s="232"/>
      <c r="M1268" s="232"/>
      <c r="N1268" s="232"/>
      <c r="O1268" s="232"/>
      <c r="P1268" s="232"/>
      <c r="Q1268" s="232"/>
      <c r="R1268" s="232"/>
    </row>
    <row r="1269" spans="1:18">
      <c r="A1269" s="124"/>
      <c r="B1269" s="231"/>
      <c r="C1269" s="124"/>
      <c r="D1269" s="124"/>
      <c r="E1269" s="124"/>
      <c r="F1269" s="124"/>
      <c r="G1269" s="124"/>
      <c r="H1269" s="124"/>
      <c r="I1269" s="232"/>
      <c r="J1269" s="232"/>
      <c r="K1269" s="232"/>
      <c r="L1269" s="232"/>
      <c r="M1269" s="232"/>
      <c r="N1269" s="232"/>
      <c r="O1269" s="232"/>
      <c r="P1269" s="232"/>
      <c r="Q1269" s="232"/>
      <c r="R1269" s="232"/>
    </row>
    <row r="1270" spans="1:18">
      <c r="A1270" s="124"/>
      <c r="B1270" s="231"/>
      <c r="C1270" s="124"/>
      <c r="D1270" s="124"/>
      <c r="E1270" s="124"/>
      <c r="F1270" s="124"/>
      <c r="G1270" s="124"/>
      <c r="H1270" s="124"/>
      <c r="I1270" s="232"/>
      <c r="J1270" s="232"/>
      <c r="K1270" s="232"/>
      <c r="L1270" s="232"/>
      <c r="M1270" s="232"/>
      <c r="N1270" s="232"/>
      <c r="O1270" s="232"/>
      <c r="P1270" s="232"/>
      <c r="Q1270" s="232"/>
      <c r="R1270" s="232"/>
    </row>
    <row r="1271" spans="1:18">
      <c r="A1271" s="124"/>
      <c r="B1271" s="231"/>
      <c r="C1271" s="124"/>
      <c r="D1271" s="124"/>
      <c r="E1271" s="124"/>
      <c r="F1271" s="124"/>
      <c r="G1271" s="124"/>
      <c r="H1271" s="124"/>
      <c r="I1271" s="232"/>
      <c r="J1271" s="232"/>
      <c r="K1271" s="232"/>
      <c r="L1271" s="232"/>
      <c r="M1271" s="232"/>
      <c r="N1271" s="232"/>
      <c r="O1271" s="232"/>
      <c r="P1271" s="232"/>
      <c r="Q1271" s="232"/>
      <c r="R1271" s="232"/>
    </row>
    <row r="1272" spans="1:18">
      <c r="A1272" s="124"/>
      <c r="B1272" s="231"/>
      <c r="C1272" s="124"/>
      <c r="D1272" s="124"/>
      <c r="E1272" s="124"/>
      <c r="F1272" s="124"/>
      <c r="G1272" s="124"/>
      <c r="H1272" s="124"/>
      <c r="I1272" s="232"/>
      <c r="J1272" s="232"/>
      <c r="K1272" s="232"/>
      <c r="L1272" s="232"/>
      <c r="M1272" s="232"/>
      <c r="N1272" s="232"/>
      <c r="O1272" s="232"/>
      <c r="P1272" s="232"/>
      <c r="Q1272" s="232"/>
      <c r="R1272" s="232"/>
    </row>
    <row r="1273" spans="1:18">
      <c r="A1273" s="124"/>
      <c r="B1273" s="231"/>
      <c r="C1273" s="124"/>
      <c r="D1273" s="124"/>
      <c r="E1273" s="124"/>
      <c r="F1273" s="124"/>
      <c r="G1273" s="124"/>
      <c r="H1273" s="124"/>
      <c r="I1273" s="232"/>
      <c r="J1273" s="232"/>
      <c r="K1273" s="232"/>
      <c r="L1273" s="232"/>
      <c r="M1273" s="232"/>
      <c r="N1273" s="232"/>
      <c r="O1273" s="232"/>
      <c r="P1273" s="232"/>
      <c r="Q1273" s="232"/>
      <c r="R1273" s="232"/>
    </row>
    <row r="1274" spans="1:18">
      <c r="A1274" s="124"/>
      <c r="B1274" s="231"/>
      <c r="C1274" s="124"/>
      <c r="D1274" s="124"/>
      <c r="E1274" s="124"/>
      <c r="F1274" s="124"/>
      <c r="G1274" s="124"/>
      <c r="H1274" s="124"/>
      <c r="I1274" s="232"/>
      <c r="J1274" s="232"/>
      <c r="K1274" s="232"/>
      <c r="L1274" s="232"/>
      <c r="M1274" s="232"/>
      <c r="N1274" s="232"/>
      <c r="O1274" s="232"/>
      <c r="P1274" s="232"/>
      <c r="Q1274" s="232"/>
      <c r="R1274" s="232"/>
    </row>
    <row r="1275" spans="1:18">
      <c r="A1275" s="124"/>
      <c r="B1275" s="231"/>
      <c r="C1275" s="124"/>
      <c r="D1275" s="124"/>
      <c r="E1275" s="124"/>
      <c r="F1275" s="124"/>
      <c r="G1275" s="124"/>
      <c r="H1275" s="124"/>
      <c r="I1275" s="232"/>
      <c r="J1275" s="232"/>
      <c r="K1275" s="232"/>
      <c r="L1275" s="232"/>
      <c r="M1275" s="232"/>
      <c r="N1275" s="232"/>
      <c r="O1275" s="232"/>
      <c r="P1275" s="232"/>
      <c r="Q1275" s="232"/>
      <c r="R1275" s="232"/>
    </row>
    <row r="1276" spans="1:18">
      <c r="A1276" s="124"/>
      <c r="B1276" s="231"/>
      <c r="C1276" s="124"/>
      <c r="D1276" s="124"/>
      <c r="E1276" s="124"/>
      <c r="F1276" s="124"/>
      <c r="G1276" s="124"/>
      <c r="H1276" s="124"/>
      <c r="I1276" s="232"/>
      <c r="J1276" s="232"/>
      <c r="K1276" s="232"/>
      <c r="L1276" s="232"/>
      <c r="M1276" s="232"/>
      <c r="N1276" s="232"/>
      <c r="O1276" s="232"/>
      <c r="P1276" s="232"/>
      <c r="Q1276" s="232"/>
      <c r="R1276" s="232"/>
    </row>
    <row r="1277" spans="1:18">
      <c r="A1277" s="124"/>
      <c r="B1277" s="231"/>
      <c r="C1277" s="124"/>
      <c r="D1277" s="124"/>
      <c r="E1277" s="124"/>
      <c r="F1277" s="124"/>
      <c r="G1277" s="124"/>
      <c r="H1277" s="124"/>
      <c r="I1277" s="232"/>
      <c r="J1277" s="232"/>
      <c r="K1277" s="232"/>
      <c r="L1277" s="232"/>
      <c r="M1277" s="232"/>
      <c r="N1277" s="232"/>
      <c r="O1277" s="232"/>
      <c r="P1277" s="232"/>
      <c r="Q1277" s="232"/>
      <c r="R1277" s="232"/>
    </row>
    <row r="1278" spans="1:18">
      <c r="A1278" s="124"/>
      <c r="B1278" s="231"/>
      <c r="C1278" s="124"/>
      <c r="D1278" s="124"/>
      <c r="E1278" s="124"/>
      <c r="F1278" s="124"/>
      <c r="G1278" s="124"/>
      <c r="H1278" s="124"/>
      <c r="I1278" s="232"/>
      <c r="J1278" s="232"/>
      <c r="K1278" s="232"/>
      <c r="L1278" s="232"/>
      <c r="M1278" s="232"/>
      <c r="N1278" s="232"/>
      <c r="O1278" s="232"/>
      <c r="P1278" s="232"/>
      <c r="Q1278" s="232"/>
      <c r="R1278" s="232"/>
    </row>
    <row r="1279" spans="1:18">
      <c r="A1279" s="124"/>
      <c r="B1279" s="231"/>
      <c r="C1279" s="124"/>
      <c r="D1279" s="124"/>
      <c r="E1279" s="124"/>
      <c r="F1279" s="124"/>
      <c r="G1279" s="124"/>
      <c r="H1279" s="124"/>
      <c r="I1279" s="232"/>
      <c r="J1279" s="232"/>
      <c r="K1279" s="232"/>
      <c r="L1279" s="232"/>
      <c r="M1279" s="232"/>
      <c r="N1279" s="232"/>
      <c r="O1279" s="232"/>
      <c r="P1279" s="232"/>
      <c r="Q1279" s="232"/>
      <c r="R1279" s="232"/>
    </row>
    <row r="1280" spans="1:18">
      <c r="A1280" s="124"/>
      <c r="B1280" s="231"/>
      <c r="C1280" s="124"/>
      <c r="D1280" s="124"/>
      <c r="E1280" s="124"/>
      <c r="F1280" s="124"/>
      <c r="G1280" s="124"/>
      <c r="H1280" s="124"/>
      <c r="I1280" s="232"/>
      <c r="J1280" s="232"/>
      <c r="K1280" s="232"/>
      <c r="L1280" s="232"/>
      <c r="M1280" s="232"/>
      <c r="N1280" s="232"/>
      <c r="O1280" s="232"/>
      <c r="P1280" s="232"/>
      <c r="Q1280" s="232"/>
      <c r="R1280" s="232"/>
    </row>
    <row r="1281" spans="1:18">
      <c r="A1281" s="124"/>
      <c r="B1281" s="231"/>
      <c r="C1281" s="124"/>
      <c r="D1281" s="124"/>
      <c r="E1281" s="124"/>
      <c r="F1281" s="124"/>
      <c r="G1281" s="124"/>
      <c r="H1281" s="124"/>
      <c r="I1281" s="232"/>
      <c r="J1281" s="232"/>
      <c r="K1281" s="232"/>
      <c r="L1281" s="232"/>
      <c r="M1281" s="232"/>
      <c r="N1281" s="232"/>
      <c r="O1281" s="232"/>
      <c r="P1281" s="232"/>
      <c r="Q1281" s="232"/>
      <c r="R1281" s="232"/>
    </row>
    <row r="1282" spans="1:18">
      <c r="A1282" s="124"/>
      <c r="B1282" s="231"/>
      <c r="C1282" s="124"/>
      <c r="D1282" s="124"/>
      <c r="E1282" s="124"/>
      <c r="F1282" s="124"/>
      <c r="G1282" s="124"/>
      <c r="H1282" s="124"/>
      <c r="I1282" s="232"/>
      <c r="J1282" s="232"/>
      <c r="K1282" s="232"/>
      <c r="L1282" s="232"/>
      <c r="M1282" s="232"/>
      <c r="N1282" s="232"/>
      <c r="O1282" s="232"/>
      <c r="P1282" s="232"/>
      <c r="Q1282" s="232"/>
      <c r="R1282" s="232"/>
    </row>
    <row r="1283" spans="1:18">
      <c r="A1283" s="124"/>
      <c r="B1283" s="231"/>
      <c r="C1283" s="124"/>
      <c r="D1283" s="124"/>
      <c r="E1283" s="124"/>
      <c r="F1283" s="124"/>
      <c r="G1283" s="124"/>
      <c r="H1283" s="124"/>
      <c r="I1283" s="232"/>
      <c r="J1283" s="232"/>
      <c r="K1283" s="232"/>
      <c r="L1283" s="232"/>
      <c r="M1283" s="232"/>
      <c r="N1283" s="232"/>
      <c r="O1283" s="232"/>
      <c r="P1283" s="232"/>
      <c r="Q1283" s="232"/>
      <c r="R1283" s="232"/>
    </row>
    <row r="1284" spans="1:18">
      <c r="A1284" s="124"/>
      <c r="B1284" s="231"/>
      <c r="C1284" s="124"/>
      <c r="D1284" s="124"/>
      <c r="E1284" s="124"/>
      <c r="F1284" s="124"/>
      <c r="G1284" s="124"/>
      <c r="H1284" s="124"/>
      <c r="I1284" s="232"/>
      <c r="J1284" s="232"/>
      <c r="K1284" s="232"/>
      <c r="L1284" s="232"/>
      <c r="M1284" s="232"/>
      <c r="N1284" s="232"/>
      <c r="O1284" s="232"/>
      <c r="P1284" s="232"/>
      <c r="Q1284" s="232"/>
      <c r="R1284" s="232"/>
    </row>
    <row r="1285" spans="1:18">
      <c r="A1285" s="124"/>
      <c r="B1285" s="231"/>
      <c r="C1285" s="124"/>
      <c r="D1285" s="124"/>
      <c r="E1285" s="124"/>
      <c r="F1285" s="124"/>
      <c r="G1285" s="124"/>
      <c r="H1285" s="124"/>
      <c r="I1285" s="232"/>
      <c r="J1285" s="232"/>
      <c r="K1285" s="232"/>
      <c r="L1285" s="232"/>
      <c r="M1285" s="232"/>
      <c r="N1285" s="232"/>
      <c r="O1285" s="232"/>
      <c r="P1285" s="232"/>
      <c r="Q1285" s="232"/>
      <c r="R1285" s="232"/>
    </row>
    <row r="1286" spans="1:18">
      <c r="A1286" s="124"/>
      <c r="B1286" s="231"/>
      <c r="C1286" s="124"/>
      <c r="D1286" s="124"/>
      <c r="E1286" s="124"/>
      <c r="F1286" s="124"/>
      <c r="G1286" s="124"/>
      <c r="H1286" s="124"/>
      <c r="I1286" s="232"/>
      <c r="J1286" s="232"/>
      <c r="K1286" s="232"/>
      <c r="L1286" s="232"/>
      <c r="M1286" s="232"/>
      <c r="N1286" s="232"/>
      <c r="O1286" s="232"/>
      <c r="P1286" s="232"/>
      <c r="Q1286" s="232"/>
      <c r="R1286" s="232"/>
    </row>
    <row r="1287" spans="1:18">
      <c r="A1287" s="124"/>
      <c r="B1287" s="231"/>
      <c r="C1287" s="124"/>
      <c r="D1287" s="124"/>
      <c r="E1287" s="124"/>
      <c r="F1287" s="124"/>
      <c r="G1287" s="124"/>
      <c r="H1287" s="124"/>
      <c r="I1287" s="232"/>
      <c r="J1287" s="232"/>
      <c r="K1287" s="232"/>
      <c r="L1287" s="232"/>
      <c r="M1287" s="232"/>
      <c r="N1287" s="232"/>
      <c r="O1287" s="232"/>
      <c r="P1287" s="232"/>
      <c r="Q1287" s="232"/>
      <c r="R1287" s="232"/>
    </row>
    <row r="1288" spans="1:18">
      <c r="A1288" s="124"/>
      <c r="B1288" s="231"/>
      <c r="C1288" s="124"/>
      <c r="D1288" s="124"/>
      <c r="E1288" s="124"/>
      <c r="F1288" s="124"/>
      <c r="G1288" s="124"/>
      <c r="H1288" s="124"/>
      <c r="I1288" s="232"/>
      <c r="J1288" s="232"/>
      <c r="K1288" s="232"/>
      <c r="L1288" s="232"/>
      <c r="M1288" s="232"/>
      <c r="N1288" s="232"/>
      <c r="O1288" s="232"/>
      <c r="P1288" s="232"/>
      <c r="Q1288" s="232"/>
      <c r="R1288" s="232"/>
    </row>
    <row r="1289" spans="1:18">
      <c r="A1289" s="124"/>
      <c r="B1289" s="231"/>
      <c r="C1289" s="124"/>
      <c r="D1289" s="124"/>
      <c r="E1289" s="124"/>
      <c r="F1289" s="124"/>
      <c r="G1289" s="124"/>
      <c r="H1289" s="124"/>
      <c r="I1289" s="232"/>
      <c r="J1289" s="232"/>
      <c r="K1289" s="232"/>
      <c r="L1289" s="232"/>
      <c r="M1289" s="232"/>
      <c r="N1289" s="232"/>
      <c r="O1289" s="232"/>
      <c r="P1289" s="232"/>
      <c r="Q1289" s="232"/>
      <c r="R1289" s="232"/>
    </row>
    <row r="1290" spans="1:18">
      <c r="A1290" s="124"/>
      <c r="B1290" s="231"/>
      <c r="C1290" s="124"/>
      <c r="D1290" s="124"/>
      <c r="E1290" s="124"/>
      <c r="F1290" s="124"/>
      <c r="G1290" s="124"/>
      <c r="H1290" s="124"/>
      <c r="I1290" s="232"/>
      <c r="J1290" s="232"/>
      <c r="K1290" s="232"/>
      <c r="L1290" s="232"/>
      <c r="M1290" s="232"/>
      <c r="N1290" s="232"/>
      <c r="O1290" s="232"/>
      <c r="P1290" s="232"/>
      <c r="Q1290" s="232"/>
      <c r="R1290" s="232"/>
    </row>
    <row r="1291" spans="1:18">
      <c r="A1291" s="124"/>
      <c r="B1291" s="231"/>
      <c r="C1291" s="124"/>
      <c r="D1291" s="124"/>
      <c r="E1291" s="124"/>
      <c r="F1291" s="124"/>
      <c r="G1291" s="124"/>
      <c r="H1291" s="124"/>
      <c r="I1291" s="232"/>
      <c r="J1291" s="232"/>
      <c r="K1291" s="232"/>
      <c r="L1291" s="232"/>
      <c r="M1291" s="232"/>
      <c r="N1291" s="232"/>
      <c r="O1291" s="232"/>
      <c r="P1291" s="232"/>
      <c r="Q1291" s="232"/>
      <c r="R1291" s="232"/>
    </row>
    <row r="1292" spans="1:18">
      <c r="A1292" s="124"/>
      <c r="B1292" s="231"/>
      <c r="C1292" s="124"/>
      <c r="D1292" s="124"/>
      <c r="E1292" s="124"/>
      <c r="F1292" s="124"/>
      <c r="G1292" s="124"/>
      <c r="H1292" s="124"/>
      <c r="I1292" s="232"/>
      <c r="J1292" s="232"/>
      <c r="K1292" s="232"/>
      <c r="L1292" s="232"/>
      <c r="M1292" s="232"/>
      <c r="N1292" s="232"/>
      <c r="O1292" s="232"/>
      <c r="P1292" s="232"/>
      <c r="Q1292" s="232"/>
      <c r="R1292" s="232"/>
    </row>
    <row r="1293" spans="1:18">
      <c r="A1293" s="124"/>
      <c r="B1293" s="231"/>
      <c r="C1293" s="124"/>
      <c r="D1293" s="124"/>
      <c r="E1293" s="124"/>
      <c r="F1293" s="124"/>
      <c r="G1293" s="124"/>
      <c r="H1293" s="124"/>
      <c r="I1293" s="232"/>
      <c r="J1293" s="232"/>
      <c r="K1293" s="232"/>
      <c r="L1293" s="232"/>
      <c r="M1293" s="232"/>
      <c r="N1293" s="232"/>
      <c r="O1293" s="232"/>
      <c r="P1293" s="232"/>
      <c r="Q1293" s="232"/>
      <c r="R1293" s="232"/>
    </row>
    <row r="1294" spans="1:18">
      <c r="A1294" s="124"/>
      <c r="B1294" s="231"/>
      <c r="C1294" s="124"/>
      <c r="D1294" s="124"/>
      <c r="E1294" s="124"/>
      <c r="F1294" s="124"/>
      <c r="G1294" s="124"/>
      <c r="H1294" s="124"/>
      <c r="I1294" s="232"/>
      <c r="J1294" s="232"/>
      <c r="K1294" s="232"/>
      <c r="L1294" s="232"/>
      <c r="M1294" s="232"/>
      <c r="N1294" s="232"/>
      <c r="O1294" s="232"/>
      <c r="P1294" s="232"/>
      <c r="Q1294" s="232"/>
      <c r="R1294" s="232"/>
    </row>
    <row r="1295" spans="1:18">
      <c r="A1295" s="124"/>
      <c r="B1295" s="231"/>
      <c r="C1295" s="124"/>
      <c r="D1295" s="124"/>
      <c r="E1295" s="124"/>
      <c r="F1295" s="124"/>
      <c r="G1295" s="124"/>
      <c r="H1295" s="124"/>
      <c r="I1295" s="232"/>
      <c r="J1295" s="232"/>
      <c r="K1295" s="232"/>
      <c r="L1295" s="232"/>
      <c r="M1295" s="232"/>
      <c r="N1295" s="232"/>
      <c r="O1295" s="232"/>
      <c r="P1295" s="232"/>
      <c r="Q1295" s="232"/>
      <c r="R1295" s="232"/>
    </row>
    <row r="1296" spans="1:18">
      <c r="A1296" s="124"/>
      <c r="B1296" s="231"/>
      <c r="C1296" s="124"/>
      <c r="D1296" s="124"/>
      <c r="E1296" s="124"/>
      <c r="F1296" s="124"/>
      <c r="G1296" s="124"/>
      <c r="H1296" s="124"/>
      <c r="I1296" s="232"/>
      <c r="J1296" s="232"/>
      <c r="K1296" s="232"/>
      <c r="L1296" s="232"/>
      <c r="M1296" s="232"/>
      <c r="N1296" s="232"/>
      <c r="O1296" s="232"/>
      <c r="P1296" s="232"/>
      <c r="Q1296" s="232"/>
      <c r="R1296" s="232"/>
    </row>
    <row r="1297" spans="1:18">
      <c r="A1297" s="124"/>
      <c r="B1297" s="231"/>
      <c r="C1297" s="124"/>
      <c r="D1297" s="124"/>
      <c r="E1297" s="124"/>
      <c r="F1297" s="124"/>
      <c r="G1297" s="124"/>
      <c r="H1297" s="124"/>
      <c r="I1297" s="232"/>
      <c r="J1297" s="232"/>
      <c r="K1297" s="232"/>
      <c r="L1297" s="232"/>
      <c r="M1297" s="232"/>
      <c r="N1297" s="232"/>
      <c r="O1297" s="232"/>
      <c r="P1297" s="232"/>
      <c r="Q1297" s="232"/>
      <c r="R1297" s="232"/>
    </row>
    <row r="1298" spans="1:18">
      <c r="A1298" s="124"/>
      <c r="B1298" s="231"/>
      <c r="C1298" s="124"/>
      <c r="D1298" s="124"/>
      <c r="E1298" s="124"/>
      <c r="F1298" s="124"/>
      <c r="G1298" s="124"/>
      <c r="H1298" s="124"/>
      <c r="I1298" s="232"/>
      <c r="J1298" s="232"/>
      <c r="K1298" s="232"/>
      <c r="L1298" s="232"/>
      <c r="M1298" s="232"/>
      <c r="N1298" s="232"/>
      <c r="O1298" s="232"/>
      <c r="P1298" s="232"/>
      <c r="Q1298" s="232"/>
      <c r="R1298" s="232"/>
    </row>
    <row r="1299" spans="1:18">
      <c r="A1299" s="124"/>
      <c r="B1299" s="231"/>
      <c r="C1299" s="124"/>
      <c r="D1299" s="124"/>
      <c r="E1299" s="124"/>
      <c r="F1299" s="124"/>
      <c r="G1299" s="124"/>
      <c r="H1299" s="124"/>
      <c r="I1299" s="232"/>
      <c r="J1299" s="232"/>
      <c r="K1299" s="232"/>
      <c r="L1299" s="232"/>
      <c r="M1299" s="232"/>
      <c r="N1299" s="232"/>
      <c r="O1299" s="232"/>
      <c r="P1299" s="232"/>
      <c r="Q1299" s="232"/>
      <c r="R1299" s="232"/>
    </row>
    <row r="1300" spans="1:18">
      <c r="A1300" s="124"/>
      <c r="B1300" s="231"/>
      <c r="C1300" s="124"/>
      <c r="D1300" s="124"/>
      <c r="E1300" s="124"/>
      <c r="F1300" s="124"/>
      <c r="G1300" s="124"/>
      <c r="H1300" s="124"/>
      <c r="I1300" s="232"/>
      <c r="J1300" s="232"/>
      <c r="K1300" s="232"/>
      <c r="L1300" s="232"/>
      <c r="M1300" s="232"/>
      <c r="N1300" s="232"/>
      <c r="O1300" s="232"/>
      <c r="P1300" s="232"/>
      <c r="Q1300" s="232"/>
      <c r="R1300" s="232"/>
    </row>
    <row r="1301" spans="1:18">
      <c r="A1301" s="124"/>
      <c r="B1301" s="231"/>
      <c r="C1301" s="124"/>
      <c r="D1301" s="124"/>
      <c r="E1301" s="124"/>
      <c r="F1301" s="124"/>
      <c r="G1301" s="124"/>
      <c r="H1301" s="124"/>
      <c r="I1301" s="232"/>
      <c r="J1301" s="232"/>
      <c r="K1301" s="232"/>
      <c r="L1301" s="232"/>
      <c r="M1301" s="232"/>
      <c r="N1301" s="232"/>
      <c r="O1301" s="232"/>
      <c r="P1301" s="232"/>
      <c r="Q1301" s="232"/>
      <c r="R1301" s="232"/>
    </row>
    <row r="1302" spans="1:18">
      <c r="A1302" s="124"/>
      <c r="B1302" s="231"/>
      <c r="C1302" s="124"/>
      <c r="D1302" s="124"/>
      <c r="E1302" s="124"/>
      <c r="F1302" s="124"/>
      <c r="G1302" s="124"/>
      <c r="H1302" s="124"/>
      <c r="I1302" s="232"/>
      <c r="J1302" s="232"/>
      <c r="K1302" s="232"/>
      <c r="L1302" s="232"/>
      <c r="M1302" s="232"/>
      <c r="N1302" s="232"/>
      <c r="O1302" s="232"/>
      <c r="P1302" s="232"/>
      <c r="Q1302" s="232"/>
      <c r="R1302" s="232"/>
    </row>
    <row r="1303" spans="1:18">
      <c r="A1303" s="124"/>
      <c r="B1303" s="231"/>
      <c r="C1303" s="124"/>
      <c r="D1303" s="124"/>
      <c r="E1303" s="124"/>
      <c r="F1303" s="124"/>
      <c r="G1303" s="124"/>
      <c r="H1303" s="124"/>
      <c r="I1303" s="232"/>
      <c r="J1303" s="232"/>
      <c r="K1303" s="232"/>
      <c r="L1303" s="232"/>
      <c r="M1303" s="232"/>
      <c r="N1303" s="232"/>
      <c r="O1303" s="232"/>
      <c r="P1303" s="232"/>
      <c r="Q1303" s="232"/>
      <c r="R1303" s="232"/>
    </row>
    <row r="1304" spans="1:18">
      <c r="A1304" s="124"/>
      <c r="B1304" s="231"/>
      <c r="C1304" s="124"/>
      <c r="D1304" s="124"/>
      <c r="E1304" s="124"/>
      <c r="F1304" s="124"/>
      <c r="G1304" s="124"/>
      <c r="H1304" s="124"/>
      <c r="I1304" s="232"/>
      <c r="J1304" s="232"/>
      <c r="K1304" s="232"/>
      <c r="L1304" s="232"/>
      <c r="M1304" s="232"/>
      <c r="N1304" s="232"/>
      <c r="O1304" s="232"/>
      <c r="P1304" s="232"/>
      <c r="Q1304" s="232"/>
      <c r="R1304" s="232"/>
    </row>
    <row r="1305" spans="1:18">
      <c r="A1305" s="124"/>
      <c r="B1305" s="231"/>
      <c r="C1305" s="124"/>
      <c r="D1305" s="124"/>
      <c r="E1305" s="124"/>
      <c r="F1305" s="124"/>
      <c r="G1305" s="124"/>
      <c r="H1305" s="124"/>
      <c r="I1305" s="232"/>
      <c r="J1305" s="232"/>
      <c r="K1305" s="232"/>
      <c r="L1305" s="232"/>
      <c r="M1305" s="232"/>
      <c r="N1305" s="232"/>
      <c r="O1305" s="232"/>
      <c r="P1305" s="232"/>
      <c r="Q1305" s="232"/>
      <c r="R1305" s="232"/>
    </row>
    <row r="1306" spans="1:18">
      <c r="A1306" s="124"/>
      <c r="B1306" s="231"/>
      <c r="C1306" s="124"/>
      <c r="D1306" s="124"/>
      <c r="E1306" s="124"/>
      <c r="F1306" s="124"/>
      <c r="G1306" s="124"/>
      <c r="H1306" s="124"/>
      <c r="I1306" s="232"/>
      <c r="J1306" s="232"/>
      <c r="K1306" s="232"/>
      <c r="L1306" s="232"/>
      <c r="M1306" s="232"/>
      <c r="N1306" s="232"/>
      <c r="O1306" s="232"/>
      <c r="P1306" s="232"/>
      <c r="Q1306" s="232"/>
      <c r="R1306" s="232"/>
    </row>
    <row r="1307" spans="1:18">
      <c r="A1307" s="124"/>
      <c r="B1307" s="231"/>
      <c r="C1307" s="124"/>
      <c r="D1307" s="124"/>
      <c r="E1307" s="124"/>
      <c r="F1307" s="124"/>
      <c r="G1307" s="124"/>
      <c r="H1307" s="124"/>
      <c r="I1307" s="232"/>
      <c r="J1307" s="232"/>
      <c r="K1307" s="232"/>
      <c r="L1307" s="232"/>
      <c r="M1307" s="232"/>
      <c r="N1307" s="232"/>
      <c r="O1307" s="232"/>
      <c r="P1307" s="232"/>
      <c r="Q1307" s="232"/>
      <c r="R1307" s="232"/>
    </row>
    <row r="1308" spans="1:18">
      <c r="A1308" s="124"/>
      <c r="B1308" s="231"/>
      <c r="C1308" s="124"/>
      <c r="D1308" s="124"/>
      <c r="E1308" s="124"/>
      <c r="F1308" s="124"/>
      <c r="G1308" s="124"/>
      <c r="H1308" s="124"/>
      <c r="I1308" s="232"/>
      <c r="J1308" s="232"/>
      <c r="K1308" s="232"/>
      <c r="L1308" s="232"/>
      <c r="M1308" s="232"/>
      <c r="N1308" s="232"/>
      <c r="O1308" s="232"/>
      <c r="P1308" s="232"/>
      <c r="Q1308" s="232"/>
      <c r="R1308" s="232"/>
    </row>
    <row r="1309" spans="1:18">
      <c r="A1309" s="124"/>
      <c r="B1309" s="231"/>
      <c r="C1309" s="124"/>
      <c r="D1309" s="124"/>
      <c r="E1309" s="124"/>
      <c r="F1309" s="124"/>
      <c r="G1309" s="124"/>
      <c r="H1309" s="124"/>
      <c r="I1309" s="232"/>
      <c r="J1309" s="232"/>
      <c r="K1309" s="232"/>
      <c r="L1309" s="232"/>
      <c r="M1309" s="232"/>
      <c r="N1309" s="232"/>
      <c r="O1309" s="232"/>
      <c r="P1309" s="232"/>
      <c r="Q1309" s="232"/>
      <c r="R1309" s="232"/>
    </row>
    <row r="1310" spans="1:18">
      <c r="A1310" s="124"/>
      <c r="B1310" s="231"/>
      <c r="C1310" s="124"/>
      <c r="D1310" s="124"/>
      <c r="E1310" s="124"/>
      <c r="F1310" s="124"/>
      <c r="G1310" s="124"/>
      <c r="H1310" s="124"/>
      <c r="I1310" s="232"/>
      <c r="J1310" s="232"/>
      <c r="K1310" s="232"/>
      <c r="L1310" s="232"/>
      <c r="M1310" s="232"/>
      <c r="N1310" s="232"/>
      <c r="O1310" s="232"/>
      <c r="P1310" s="232"/>
      <c r="Q1310" s="232"/>
      <c r="R1310" s="232"/>
    </row>
    <row r="1311" spans="1:18">
      <c r="A1311" s="124"/>
      <c r="B1311" s="231"/>
      <c r="C1311" s="124"/>
      <c r="D1311" s="124"/>
      <c r="E1311" s="124"/>
      <c r="F1311" s="124"/>
      <c r="G1311" s="124"/>
      <c r="H1311" s="124"/>
      <c r="I1311" s="232"/>
      <c r="J1311" s="232"/>
      <c r="K1311" s="232"/>
      <c r="L1311" s="232"/>
      <c r="M1311" s="232"/>
      <c r="N1311" s="232"/>
      <c r="O1311" s="232"/>
      <c r="P1311" s="232"/>
      <c r="Q1311" s="232"/>
      <c r="R1311" s="232"/>
    </row>
    <row r="1312" spans="1:18">
      <c r="A1312" s="124"/>
      <c r="B1312" s="231"/>
      <c r="C1312" s="124"/>
      <c r="D1312" s="124"/>
      <c r="E1312" s="124"/>
      <c r="F1312" s="124"/>
      <c r="G1312" s="124"/>
      <c r="H1312" s="124"/>
      <c r="I1312" s="232"/>
      <c r="J1312" s="232"/>
      <c r="K1312" s="232"/>
      <c r="L1312" s="232"/>
      <c r="M1312" s="232"/>
      <c r="N1312" s="232"/>
      <c r="O1312" s="232"/>
      <c r="P1312" s="232"/>
      <c r="Q1312" s="232"/>
      <c r="R1312" s="232"/>
    </row>
    <row r="1313" spans="1:18">
      <c r="A1313" s="124"/>
      <c r="B1313" s="231"/>
      <c r="C1313" s="124"/>
      <c r="D1313" s="124"/>
      <c r="E1313" s="124"/>
      <c r="F1313" s="124"/>
      <c r="G1313" s="124"/>
      <c r="H1313" s="124"/>
      <c r="I1313" s="232"/>
      <c r="J1313" s="232"/>
      <c r="K1313" s="232"/>
      <c r="L1313" s="232"/>
      <c r="M1313" s="232"/>
      <c r="N1313" s="232"/>
      <c r="O1313" s="232"/>
      <c r="P1313" s="232"/>
      <c r="Q1313" s="232"/>
      <c r="R1313" s="232"/>
    </row>
    <row r="1314" spans="1:18">
      <c r="A1314" s="124"/>
      <c r="B1314" s="231"/>
      <c r="C1314" s="124"/>
      <c r="D1314" s="124"/>
      <c r="E1314" s="124"/>
      <c r="F1314" s="124"/>
      <c r="G1314" s="124"/>
      <c r="H1314" s="124"/>
      <c r="I1314" s="232"/>
      <c r="J1314" s="232"/>
      <c r="K1314" s="232"/>
      <c r="L1314" s="232"/>
      <c r="M1314" s="232"/>
      <c r="N1314" s="232"/>
      <c r="O1314" s="232"/>
      <c r="P1314" s="232"/>
      <c r="Q1314" s="232"/>
      <c r="R1314" s="232"/>
    </row>
    <row r="1315" spans="1:18">
      <c r="A1315" s="124"/>
      <c r="B1315" s="231"/>
      <c r="C1315" s="124"/>
      <c r="D1315" s="124"/>
      <c r="E1315" s="124"/>
      <c r="F1315" s="124"/>
      <c r="G1315" s="124"/>
      <c r="H1315" s="124"/>
      <c r="I1315" s="232"/>
      <c r="J1315" s="232"/>
      <c r="K1315" s="232"/>
      <c r="L1315" s="232"/>
      <c r="M1315" s="232"/>
      <c r="N1315" s="232"/>
      <c r="O1315" s="232"/>
      <c r="P1315" s="232"/>
      <c r="Q1315" s="232"/>
      <c r="R1315" s="232"/>
    </row>
    <row r="1316" spans="1:18">
      <c r="A1316" s="124"/>
      <c r="B1316" s="231"/>
      <c r="C1316" s="124"/>
      <c r="D1316" s="124"/>
      <c r="E1316" s="124"/>
      <c r="F1316" s="124"/>
      <c r="G1316" s="124"/>
      <c r="H1316" s="124"/>
      <c r="I1316" s="232"/>
      <c r="J1316" s="232"/>
      <c r="K1316" s="232"/>
      <c r="L1316" s="232"/>
      <c r="M1316" s="232"/>
      <c r="N1316" s="232"/>
      <c r="O1316" s="232"/>
      <c r="P1316" s="232"/>
      <c r="Q1316" s="232"/>
      <c r="R1316" s="232"/>
    </row>
    <row r="1317" spans="1:18">
      <c r="A1317" s="124"/>
      <c r="B1317" s="231"/>
      <c r="C1317" s="124"/>
      <c r="D1317" s="124"/>
      <c r="E1317" s="124"/>
      <c r="F1317" s="124"/>
      <c r="G1317" s="124"/>
      <c r="H1317" s="124"/>
      <c r="I1317" s="232"/>
      <c r="J1317" s="232"/>
      <c r="K1317" s="232"/>
      <c r="L1317" s="232"/>
      <c r="M1317" s="232"/>
      <c r="N1317" s="232"/>
      <c r="O1317" s="232"/>
      <c r="P1317" s="232"/>
      <c r="Q1317" s="232"/>
      <c r="R1317" s="232"/>
    </row>
    <row r="1318" spans="1:18">
      <c r="A1318" s="124"/>
      <c r="B1318" s="231"/>
      <c r="C1318" s="124"/>
      <c r="D1318" s="124"/>
      <c r="E1318" s="124"/>
      <c r="F1318" s="124"/>
      <c r="G1318" s="124"/>
      <c r="H1318" s="124"/>
      <c r="I1318" s="232"/>
      <c r="J1318" s="232"/>
      <c r="K1318" s="232"/>
      <c r="L1318" s="232"/>
      <c r="M1318" s="232"/>
      <c r="N1318" s="232"/>
      <c r="O1318" s="232"/>
      <c r="P1318" s="232"/>
      <c r="Q1318" s="232"/>
      <c r="R1318" s="232"/>
    </row>
    <row r="1319" spans="1:18">
      <c r="A1319" s="124"/>
      <c r="B1319" s="231"/>
      <c r="C1319" s="124"/>
      <c r="D1319" s="124"/>
      <c r="E1319" s="124"/>
      <c r="F1319" s="124"/>
      <c r="G1319" s="124"/>
      <c r="H1319" s="124"/>
      <c r="I1319" s="232"/>
      <c r="J1319" s="232"/>
      <c r="K1319" s="232"/>
      <c r="L1319" s="232"/>
      <c r="M1319" s="232"/>
      <c r="N1319" s="232"/>
      <c r="O1319" s="232"/>
      <c r="P1319" s="232"/>
      <c r="Q1319" s="232"/>
      <c r="R1319" s="232"/>
    </row>
    <row r="1320" spans="1:18">
      <c r="A1320" s="124"/>
      <c r="B1320" s="231"/>
      <c r="C1320" s="124"/>
      <c r="D1320" s="124"/>
      <c r="E1320" s="124"/>
      <c r="F1320" s="124"/>
      <c r="G1320" s="124"/>
      <c r="H1320" s="124"/>
      <c r="I1320" s="232"/>
      <c r="J1320" s="232"/>
      <c r="K1320" s="232"/>
      <c r="L1320" s="232"/>
      <c r="M1320" s="232"/>
      <c r="N1320" s="232"/>
      <c r="O1320" s="232"/>
      <c r="P1320" s="232"/>
      <c r="Q1320" s="232"/>
      <c r="R1320" s="232"/>
    </row>
    <row r="1321" spans="1:18">
      <c r="A1321" s="124"/>
      <c r="B1321" s="231"/>
      <c r="C1321" s="124"/>
      <c r="D1321" s="124"/>
      <c r="E1321" s="124"/>
      <c r="F1321" s="124"/>
      <c r="G1321" s="124"/>
      <c r="H1321" s="124"/>
      <c r="I1321" s="232"/>
      <c r="J1321" s="232"/>
      <c r="K1321" s="232"/>
      <c r="L1321" s="232"/>
      <c r="M1321" s="232"/>
      <c r="N1321" s="232"/>
      <c r="O1321" s="232"/>
      <c r="P1321" s="232"/>
      <c r="Q1321" s="232"/>
      <c r="R1321" s="232"/>
    </row>
    <row r="1322" spans="1:18">
      <c r="A1322" s="124"/>
      <c r="B1322" s="231"/>
      <c r="C1322" s="124"/>
      <c r="D1322" s="124"/>
      <c r="E1322" s="124"/>
      <c r="F1322" s="124"/>
      <c r="G1322" s="124"/>
      <c r="H1322" s="124"/>
      <c r="I1322" s="232"/>
      <c r="J1322" s="232"/>
      <c r="K1322" s="232"/>
      <c r="L1322" s="232"/>
      <c r="M1322" s="232"/>
      <c r="N1322" s="232"/>
      <c r="O1322" s="232"/>
      <c r="P1322" s="232"/>
      <c r="Q1322" s="232"/>
      <c r="R1322" s="232"/>
    </row>
    <row r="1323" spans="1:18">
      <c r="A1323" s="124"/>
      <c r="B1323" s="231"/>
      <c r="C1323" s="124"/>
      <c r="D1323" s="124"/>
      <c r="E1323" s="124"/>
      <c r="F1323" s="124"/>
      <c r="G1323" s="124"/>
      <c r="H1323" s="124"/>
      <c r="I1323" s="232"/>
      <c r="J1323" s="232"/>
      <c r="K1323" s="232"/>
      <c r="L1323" s="232"/>
      <c r="M1323" s="232"/>
      <c r="N1323" s="232"/>
      <c r="O1323" s="232"/>
      <c r="P1323" s="232"/>
      <c r="Q1323" s="232"/>
      <c r="R1323" s="232"/>
    </row>
    <row r="1324" spans="1:18">
      <c r="A1324" s="124"/>
      <c r="B1324" s="231"/>
      <c r="C1324" s="124"/>
      <c r="D1324" s="124"/>
      <c r="E1324" s="124"/>
      <c r="F1324" s="124"/>
      <c r="G1324" s="124"/>
      <c r="H1324" s="124"/>
      <c r="I1324" s="232"/>
      <c r="J1324" s="232"/>
      <c r="K1324" s="232"/>
      <c r="L1324" s="232"/>
      <c r="M1324" s="232"/>
      <c r="N1324" s="232"/>
      <c r="O1324" s="232"/>
      <c r="P1324" s="232"/>
      <c r="Q1324" s="232"/>
      <c r="R1324" s="232"/>
    </row>
    <row r="1325" spans="1:18">
      <c r="A1325" s="124"/>
      <c r="B1325" s="231"/>
      <c r="C1325" s="124"/>
      <c r="D1325" s="124"/>
      <c r="E1325" s="124"/>
      <c r="F1325" s="124"/>
      <c r="G1325" s="124"/>
      <c r="H1325" s="124"/>
      <c r="I1325" s="232"/>
      <c r="J1325" s="232"/>
      <c r="K1325" s="232"/>
      <c r="L1325" s="232"/>
      <c r="M1325" s="232"/>
      <c r="N1325" s="232"/>
      <c r="O1325" s="232"/>
      <c r="P1325" s="232"/>
      <c r="Q1325" s="232"/>
      <c r="R1325" s="232"/>
    </row>
    <row r="1326" spans="1:18">
      <c r="A1326" s="124"/>
      <c r="B1326" s="231"/>
      <c r="C1326" s="124"/>
      <c r="D1326" s="124"/>
      <c r="E1326" s="124"/>
      <c r="F1326" s="124"/>
      <c r="G1326" s="124"/>
      <c r="H1326" s="124"/>
      <c r="I1326" s="232"/>
      <c r="J1326" s="232"/>
      <c r="K1326" s="232"/>
      <c r="L1326" s="232"/>
      <c r="M1326" s="232"/>
      <c r="N1326" s="232"/>
      <c r="O1326" s="232"/>
      <c r="P1326" s="232"/>
      <c r="Q1326" s="232"/>
      <c r="R1326" s="232"/>
    </row>
    <row r="1327" spans="1:18">
      <c r="A1327" s="124"/>
      <c r="B1327" s="231"/>
      <c r="C1327" s="124"/>
      <c r="D1327" s="124"/>
      <c r="E1327" s="124"/>
      <c r="F1327" s="124"/>
      <c r="G1327" s="124"/>
      <c r="H1327" s="124"/>
      <c r="I1327" s="232"/>
      <c r="J1327" s="232"/>
      <c r="K1327" s="232"/>
      <c r="L1327" s="232"/>
      <c r="M1327" s="232"/>
      <c r="N1327" s="232"/>
      <c r="O1327" s="232"/>
      <c r="P1327" s="232"/>
      <c r="Q1327" s="232"/>
      <c r="R1327" s="232"/>
    </row>
    <row r="1328" spans="1:18">
      <c r="A1328" s="124"/>
      <c r="B1328" s="231"/>
      <c r="C1328" s="124"/>
      <c r="D1328" s="124"/>
      <c r="E1328" s="124"/>
      <c r="F1328" s="124"/>
      <c r="G1328" s="124"/>
      <c r="H1328" s="124"/>
      <c r="I1328" s="232"/>
      <c r="J1328" s="232"/>
      <c r="K1328" s="232"/>
      <c r="L1328" s="232"/>
      <c r="M1328" s="232"/>
      <c r="N1328" s="232"/>
      <c r="O1328" s="232"/>
      <c r="P1328" s="232"/>
      <c r="Q1328" s="232"/>
      <c r="R1328" s="232"/>
    </row>
    <row r="1329" spans="1:18">
      <c r="A1329" s="124"/>
      <c r="B1329" s="231"/>
      <c r="C1329" s="124"/>
      <c r="D1329" s="124"/>
      <c r="E1329" s="124"/>
      <c r="F1329" s="124"/>
      <c r="G1329" s="124"/>
      <c r="H1329" s="124"/>
      <c r="I1329" s="232"/>
      <c r="J1329" s="232"/>
      <c r="K1329" s="232"/>
      <c r="L1329" s="232"/>
      <c r="M1329" s="232"/>
      <c r="N1329" s="232"/>
      <c r="O1329" s="232"/>
      <c r="P1329" s="232"/>
      <c r="Q1329" s="232"/>
      <c r="R1329" s="232"/>
    </row>
    <row r="1330" spans="1:18">
      <c r="A1330" s="124"/>
      <c r="B1330" s="231"/>
      <c r="C1330" s="124"/>
      <c r="D1330" s="124"/>
      <c r="E1330" s="124"/>
      <c r="F1330" s="124"/>
      <c r="G1330" s="124"/>
      <c r="H1330" s="124"/>
      <c r="I1330" s="232"/>
      <c r="J1330" s="232"/>
      <c r="K1330" s="232"/>
      <c r="L1330" s="232"/>
      <c r="M1330" s="232"/>
      <c r="N1330" s="232"/>
      <c r="O1330" s="232"/>
      <c r="P1330" s="232"/>
      <c r="Q1330" s="232"/>
      <c r="R1330" s="232"/>
    </row>
    <row r="1331" spans="1:18">
      <c r="A1331" s="124"/>
      <c r="B1331" s="231"/>
      <c r="C1331" s="124"/>
      <c r="D1331" s="124"/>
      <c r="E1331" s="124"/>
      <c r="F1331" s="124"/>
      <c r="G1331" s="124"/>
      <c r="H1331" s="124"/>
      <c r="I1331" s="232"/>
      <c r="J1331" s="232"/>
      <c r="K1331" s="232"/>
      <c r="L1331" s="232"/>
      <c r="M1331" s="232"/>
      <c r="N1331" s="232"/>
      <c r="O1331" s="232"/>
      <c r="P1331" s="232"/>
      <c r="Q1331" s="232"/>
      <c r="R1331" s="232"/>
    </row>
    <row r="1332" spans="1:18">
      <c r="A1332" s="124"/>
      <c r="B1332" s="231"/>
      <c r="C1332" s="124"/>
      <c r="D1332" s="124"/>
      <c r="E1332" s="124"/>
      <c r="F1332" s="124"/>
      <c r="G1332" s="124"/>
      <c r="H1332" s="124"/>
      <c r="I1332" s="232"/>
      <c r="J1332" s="232"/>
      <c r="K1332" s="232"/>
      <c r="L1332" s="232"/>
      <c r="M1332" s="232"/>
      <c r="N1332" s="232"/>
      <c r="O1332" s="232"/>
      <c r="P1332" s="232"/>
      <c r="Q1332" s="232"/>
      <c r="R1332" s="232"/>
    </row>
    <row r="1333" spans="1:18">
      <c r="A1333" s="124"/>
      <c r="B1333" s="231"/>
      <c r="C1333" s="124"/>
      <c r="D1333" s="124"/>
      <c r="E1333" s="124"/>
      <c r="F1333" s="124"/>
      <c r="G1333" s="124"/>
      <c r="H1333" s="124"/>
      <c r="I1333" s="232"/>
      <c r="J1333" s="232"/>
      <c r="K1333" s="232"/>
      <c r="L1333" s="232"/>
      <c r="M1333" s="232"/>
      <c r="N1333" s="232"/>
      <c r="O1333" s="232"/>
      <c r="P1333" s="232"/>
      <c r="Q1333" s="232"/>
      <c r="R1333" s="232"/>
    </row>
    <row r="1334" spans="1:18">
      <c r="A1334" s="124"/>
      <c r="B1334" s="231"/>
      <c r="C1334" s="124"/>
      <c r="D1334" s="124"/>
      <c r="E1334" s="124"/>
      <c r="F1334" s="124"/>
      <c r="G1334" s="124"/>
      <c r="H1334" s="124"/>
      <c r="I1334" s="232"/>
      <c r="J1334" s="232"/>
      <c r="K1334" s="232"/>
      <c r="L1334" s="232"/>
      <c r="M1334" s="232"/>
      <c r="N1334" s="232"/>
      <c r="O1334" s="232"/>
      <c r="P1334" s="232"/>
      <c r="Q1334" s="232"/>
      <c r="R1334" s="232"/>
    </row>
    <row r="1335" spans="1:18">
      <c r="A1335" s="124"/>
      <c r="B1335" s="231"/>
      <c r="C1335" s="124"/>
      <c r="D1335" s="124"/>
      <c r="E1335" s="124"/>
      <c r="F1335" s="124"/>
      <c r="G1335" s="124"/>
      <c r="H1335" s="124"/>
      <c r="I1335" s="232"/>
      <c r="J1335" s="232"/>
      <c r="K1335" s="232"/>
      <c r="L1335" s="232"/>
      <c r="M1335" s="232"/>
      <c r="N1335" s="232"/>
      <c r="O1335" s="232"/>
      <c r="P1335" s="232"/>
      <c r="Q1335" s="232"/>
      <c r="R1335" s="232"/>
    </row>
    <row r="1336" spans="1:18">
      <c r="A1336" s="124"/>
      <c r="B1336" s="231"/>
      <c r="C1336" s="124"/>
      <c r="D1336" s="124"/>
      <c r="E1336" s="124"/>
      <c r="F1336" s="124"/>
      <c r="G1336" s="124"/>
      <c r="H1336" s="124"/>
      <c r="I1336" s="232"/>
      <c r="J1336" s="232"/>
      <c r="K1336" s="232"/>
      <c r="L1336" s="232"/>
      <c r="M1336" s="232"/>
      <c r="N1336" s="232"/>
      <c r="O1336" s="232"/>
      <c r="P1336" s="232"/>
      <c r="Q1336" s="232"/>
      <c r="R1336" s="232"/>
    </row>
    <row r="1337" spans="1:18">
      <c r="A1337" s="124"/>
      <c r="B1337" s="231"/>
      <c r="C1337" s="124"/>
      <c r="D1337" s="124"/>
      <c r="E1337" s="124"/>
      <c r="F1337" s="231"/>
      <c r="G1337" s="231"/>
      <c r="H1337" s="231"/>
      <c r="I1337" s="232"/>
      <c r="J1337" s="232"/>
      <c r="K1337" s="232"/>
      <c r="L1337" s="232"/>
      <c r="M1337" s="232"/>
      <c r="N1337" s="232"/>
      <c r="O1337" s="232"/>
      <c r="P1337" s="232"/>
      <c r="Q1337" s="232"/>
      <c r="R1337" s="232"/>
    </row>
    <row r="1338" spans="1:18">
      <c r="A1338" s="124"/>
      <c r="B1338" s="231"/>
      <c r="C1338" s="124"/>
      <c r="D1338" s="124"/>
      <c r="E1338" s="124"/>
      <c r="F1338" s="231"/>
      <c r="G1338" s="231"/>
      <c r="H1338" s="231"/>
      <c r="I1338" s="232"/>
      <c r="J1338" s="232"/>
      <c r="K1338" s="232"/>
      <c r="L1338" s="232"/>
      <c r="M1338" s="232"/>
      <c r="N1338" s="232"/>
      <c r="O1338" s="232"/>
      <c r="P1338" s="232"/>
      <c r="Q1338" s="232"/>
      <c r="R1338" s="232"/>
    </row>
    <row r="1339" spans="1:18">
      <c r="A1339" s="124"/>
      <c r="B1339" s="231"/>
      <c r="C1339" s="124"/>
      <c r="D1339" s="124"/>
      <c r="E1339" s="124"/>
      <c r="F1339" s="231"/>
      <c r="G1339" s="231"/>
      <c r="H1339" s="231"/>
      <c r="I1339" s="232"/>
      <c r="J1339" s="232"/>
      <c r="K1339" s="232"/>
      <c r="L1339" s="232"/>
      <c r="M1339" s="232"/>
      <c r="N1339" s="232"/>
      <c r="O1339" s="232"/>
      <c r="P1339" s="232"/>
      <c r="Q1339" s="232"/>
      <c r="R1339" s="232"/>
    </row>
    <row r="1340" spans="1:18">
      <c r="A1340" s="124"/>
      <c r="B1340" s="231"/>
      <c r="C1340" s="124"/>
      <c r="D1340" s="124"/>
      <c r="E1340" s="124"/>
      <c r="F1340" s="231"/>
      <c r="G1340" s="231"/>
      <c r="H1340" s="231"/>
      <c r="I1340" s="232"/>
      <c r="J1340" s="232"/>
      <c r="K1340" s="232"/>
      <c r="L1340" s="232"/>
      <c r="M1340" s="232"/>
      <c r="N1340" s="232"/>
      <c r="O1340" s="232"/>
      <c r="P1340" s="232"/>
      <c r="Q1340" s="232"/>
      <c r="R1340" s="232"/>
    </row>
    <row r="1341" spans="1:18">
      <c r="A1341" s="124"/>
      <c r="B1341" s="231"/>
      <c r="C1341" s="124"/>
      <c r="D1341" s="124"/>
      <c r="E1341" s="124"/>
      <c r="F1341" s="231"/>
      <c r="G1341" s="231"/>
      <c r="H1341" s="231"/>
      <c r="I1341" s="232"/>
      <c r="J1341" s="232"/>
      <c r="K1341" s="232"/>
      <c r="L1341" s="232"/>
      <c r="M1341" s="232"/>
      <c r="N1341" s="232"/>
      <c r="O1341" s="232"/>
      <c r="P1341" s="232"/>
      <c r="Q1341" s="232"/>
      <c r="R1341" s="232"/>
    </row>
    <row r="1342" spans="1:18">
      <c r="A1342" s="124"/>
      <c r="B1342" s="231"/>
      <c r="C1342" s="124"/>
      <c r="D1342" s="124"/>
      <c r="E1342" s="124"/>
      <c r="F1342" s="231"/>
      <c r="G1342" s="231"/>
      <c r="H1342" s="231"/>
      <c r="I1342" s="232"/>
      <c r="J1342" s="232"/>
      <c r="K1342" s="232"/>
      <c r="L1342" s="232"/>
      <c r="M1342" s="232"/>
      <c r="N1342" s="232"/>
      <c r="O1342" s="232"/>
      <c r="P1342" s="232"/>
      <c r="Q1342" s="232"/>
      <c r="R1342" s="232"/>
    </row>
    <row r="1343" spans="1:18">
      <c r="A1343" s="124"/>
      <c r="B1343" s="231"/>
      <c r="C1343" s="124"/>
      <c r="D1343" s="124"/>
      <c r="E1343" s="124"/>
      <c r="F1343" s="231"/>
      <c r="G1343" s="231"/>
      <c r="H1343" s="231"/>
      <c r="I1343" s="232"/>
      <c r="J1343" s="232"/>
      <c r="K1343" s="232"/>
      <c r="L1343" s="232"/>
      <c r="M1343" s="232"/>
      <c r="N1343" s="232"/>
      <c r="O1343" s="232"/>
      <c r="P1343" s="232"/>
      <c r="Q1343" s="232"/>
      <c r="R1343" s="232"/>
    </row>
    <row r="1344" spans="1:18">
      <c r="A1344" s="124"/>
      <c r="B1344" s="231"/>
      <c r="C1344" s="124"/>
      <c r="D1344" s="124"/>
      <c r="E1344" s="124"/>
      <c r="F1344" s="231"/>
      <c r="G1344" s="231"/>
      <c r="H1344" s="231"/>
      <c r="I1344" s="232"/>
      <c r="J1344" s="232"/>
      <c r="K1344" s="232"/>
      <c r="L1344" s="232"/>
      <c r="M1344" s="232"/>
      <c r="N1344" s="232"/>
      <c r="O1344" s="232"/>
      <c r="P1344" s="232"/>
      <c r="Q1344" s="232"/>
      <c r="R1344" s="232"/>
    </row>
    <row r="1345" spans="1:18">
      <c r="A1345" s="124"/>
      <c r="B1345" s="231"/>
      <c r="C1345" s="124"/>
      <c r="D1345" s="124"/>
      <c r="E1345" s="124"/>
      <c r="F1345" s="231"/>
      <c r="G1345" s="231"/>
      <c r="H1345" s="231"/>
      <c r="I1345" s="232"/>
      <c r="J1345" s="232"/>
      <c r="K1345" s="232"/>
      <c r="L1345" s="232"/>
      <c r="M1345" s="232"/>
      <c r="N1345" s="232"/>
      <c r="O1345" s="232"/>
      <c r="P1345" s="232"/>
      <c r="Q1345" s="232"/>
      <c r="R1345" s="232"/>
    </row>
    <row r="1346" spans="1:18">
      <c r="A1346" s="124"/>
      <c r="B1346" s="231"/>
      <c r="C1346" s="124"/>
      <c r="D1346" s="124"/>
      <c r="E1346" s="124"/>
      <c r="F1346" s="231"/>
      <c r="G1346" s="231"/>
      <c r="H1346" s="231"/>
      <c r="I1346" s="232"/>
      <c r="J1346" s="232"/>
      <c r="K1346" s="232"/>
      <c r="L1346" s="232"/>
      <c r="M1346" s="232"/>
      <c r="N1346" s="232"/>
      <c r="O1346" s="232"/>
      <c r="P1346" s="232"/>
      <c r="Q1346" s="232"/>
      <c r="R1346" s="232"/>
    </row>
    <row r="1347" spans="1:18">
      <c r="A1347" s="124"/>
      <c r="B1347" s="231"/>
      <c r="C1347" s="124"/>
      <c r="D1347" s="124"/>
      <c r="E1347" s="124"/>
      <c r="F1347" s="231"/>
      <c r="G1347" s="231"/>
      <c r="H1347" s="231"/>
      <c r="I1347" s="232"/>
      <c r="J1347" s="232"/>
      <c r="K1347" s="232"/>
      <c r="L1347" s="232"/>
      <c r="M1347" s="232"/>
      <c r="N1347" s="232"/>
      <c r="O1347" s="232"/>
      <c r="P1347" s="232"/>
      <c r="Q1347" s="232"/>
      <c r="R1347" s="232"/>
    </row>
    <row r="1348" spans="1:18">
      <c r="A1348" s="124"/>
      <c r="B1348" s="231"/>
      <c r="C1348" s="124"/>
      <c r="D1348" s="124"/>
      <c r="E1348" s="124"/>
      <c r="F1348" s="231"/>
      <c r="G1348" s="231"/>
      <c r="H1348" s="231"/>
      <c r="I1348" s="232"/>
      <c r="J1348" s="232"/>
      <c r="K1348" s="232"/>
      <c r="L1348" s="232"/>
      <c r="M1348" s="232"/>
      <c r="N1348" s="232"/>
      <c r="O1348" s="232"/>
      <c r="P1348" s="232"/>
      <c r="Q1348" s="232"/>
      <c r="R1348" s="232"/>
    </row>
    <row r="1349" spans="1:18">
      <c r="A1349" s="124"/>
      <c r="B1349" s="231"/>
      <c r="C1349" s="124"/>
      <c r="D1349" s="124"/>
      <c r="E1349" s="124"/>
      <c r="F1349" s="231"/>
      <c r="G1349" s="231"/>
      <c r="H1349" s="231"/>
      <c r="I1349" s="232"/>
      <c r="J1349" s="232"/>
      <c r="K1349" s="232"/>
      <c r="L1349" s="232"/>
      <c r="M1349" s="232"/>
      <c r="N1349" s="232"/>
      <c r="O1349" s="232"/>
      <c r="P1349" s="232"/>
      <c r="Q1349" s="232"/>
      <c r="R1349" s="232"/>
    </row>
    <row r="1350" spans="1:18">
      <c r="A1350" s="124"/>
      <c r="B1350" s="231"/>
      <c r="C1350" s="124"/>
      <c r="D1350" s="124"/>
      <c r="E1350" s="124"/>
      <c r="F1350" s="231"/>
      <c r="G1350" s="231"/>
      <c r="H1350" s="231"/>
      <c r="I1350" s="232"/>
      <c r="J1350" s="232"/>
      <c r="K1350" s="232"/>
      <c r="L1350" s="232"/>
      <c r="M1350" s="232"/>
      <c r="N1350" s="232"/>
      <c r="O1350" s="232"/>
      <c r="P1350" s="232"/>
      <c r="Q1350" s="232"/>
      <c r="R1350" s="232"/>
    </row>
    <row r="1351" spans="1:18">
      <c r="A1351" s="124"/>
      <c r="B1351" s="231"/>
      <c r="C1351" s="124"/>
      <c r="D1351" s="124"/>
      <c r="E1351" s="124"/>
      <c r="F1351" s="231"/>
      <c r="G1351" s="231"/>
      <c r="H1351" s="231"/>
      <c r="I1351" s="232"/>
      <c r="J1351" s="232"/>
      <c r="K1351" s="232"/>
      <c r="L1351" s="232"/>
      <c r="M1351" s="232"/>
      <c r="N1351" s="232"/>
      <c r="O1351" s="232"/>
      <c r="P1351" s="232"/>
      <c r="Q1351" s="232"/>
      <c r="R1351" s="232"/>
    </row>
    <row r="1352" spans="1:18">
      <c r="A1352" s="124"/>
      <c r="B1352" s="231"/>
      <c r="C1352" s="124"/>
      <c r="D1352" s="124"/>
      <c r="E1352" s="124"/>
      <c r="F1352" s="231"/>
      <c r="G1352" s="231"/>
      <c r="H1352" s="231"/>
      <c r="I1352" s="232"/>
      <c r="J1352" s="232"/>
      <c r="K1352" s="232"/>
      <c r="L1352" s="232"/>
      <c r="M1352" s="232"/>
      <c r="N1352" s="232"/>
      <c r="O1352" s="232"/>
      <c r="P1352" s="232"/>
      <c r="Q1352" s="232"/>
      <c r="R1352" s="232"/>
    </row>
    <row r="1353" spans="1:18">
      <c r="A1353" s="124"/>
      <c r="B1353" s="231"/>
      <c r="C1353" s="124"/>
      <c r="D1353" s="124"/>
      <c r="E1353" s="124"/>
      <c r="F1353" s="231"/>
      <c r="G1353" s="231"/>
      <c r="H1353" s="231"/>
      <c r="I1353" s="232"/>
      <c r="J1353" s="232"/>
      <c r="K1353" s="232"/>
      <c r="L1353" s="232"/>
      <c r="M1353" s="232"/>
      <c r="N1353" s="232"/>
      <c r="O1353" s="232"/>
      <c r="P1353" s="232"/>
      <c r="Q1353" s="232"/>
      <c r="R1353" s="232"/>
    </row>
    <row r="1354" spans="1:18">
      <c r="A1354" s="124"/>
      <c r="B1354" s="231"/>
      <c r="C1354" s="124"/>
      <c r="D1354" s="124"/>
      <c r="E1354" s="124"/>
      <c r="F1354" s="231"/>
      <c r="G1354" s="231"/>
      <c r="H1354" s="231"/>
      <c r="I1354" s="232"/>
      <c r="J1354" s="232"/>
      <c r="K1354" s="232"/>
      <c r="L1354" s="232"/>
      <c r="M1354" s="232"/>
      <c r="N1354" s="232"/>
      <c r="O1354" s="232"/>
      <c r="P1354" s="232"/>
      <c r="Q1354" s="232"/>
      <c r="R1354" s="232"/>
    </row>
    <row r="1355" spans="1:18">
      <c r="A1355" s="124"/>
      <c r="B1355" s="231"/>
      <c r="C1355" s="124"/>
      <c r="D1355" s="124"/>
      <c r="E1355" s="124"/>
      <c r="F1355" s="231"/>
      <c r="G1355" s="231"/>
      <c r="H1355" s="231"/>
      <c r="I1355" s="232"/>
      <c r="J1355" s="232"/>
      <c r="K1355" s="232"/>
      <c r="L1355" s="232"/>
      <c r="M1355" s="232"/>
      <c r="N1355" s="232"/>
      <c r="O1355" s="232"/>
      <c r="P1355" s="232"/>
      <c r="Q1355" s="232"/>
      <c r="R1355" s="232"/>
    </row>
    <row r="1356" spans="1:18">
      <c r="A1356" s="124"/>
      <c r="B1356" s="231"/>
      <c r="C1356" s="124"/>
      <c r="D1356" s="124"/>
      <c r="E1356" s="124"/>
      <c r="F1356" s="231"/>
      <c r="G1356" s="231"/>
      <c r="H1356" s="231"/>
      <c r="I1356" s="232"/>
      <c r="J1356" s="232"/>
      <c r="K1356" s="232"/>
      <c r="L1356" s="232"/>
      <c r="M1356" s="232"/>
      <c r="N1356" s="232"/>
      <c r="O1356" s="232"/>
      <c r="P1356" s="232"/>
      <c r="Q1356" s="232"/>
      <c r="R1356" s="232"/>
    </row>
    <row r="1357" spans="1:18">
      <c r="A1357" s="124"/>
      <c r="B1357" s="231"/>
      <c r="C1357" s="124"/>
      <c r="D1357" s="124"/>
      <c r="E1357" s="124"/>
      <c r="F1357" s="231"/>
      <c r="G1357" s="231"/>
      <c r="H1357" s="231"/>
      <c r="I1357" s="232"/>
      <c r="J1357" s="232"/>
      <c r="K1357" s="232"/>
      <c r="L1357" s="232"/>
      <c r="M1357" s="232"/>
      <c r="N1357" s="232"/>
      <c r="O1357" s="232"/>
      <c r="P1357" s="232"/>
      <c r="Q1357" s="232"/>
      <c r="R1357" s="232"/>
    </row>
    <row r="1358" spans="1:18">
      <c r="A1358" s="124"/>
      <c r="B1358" s="231"/>
      <c r="C1358" s="124"/>
      <c r="D1358" s="124"/>
      <c r="E1358" s="124"/>
      <c r="F1358" s="231"/>
      <c r="G1358" s="231"/>
      <c r="H1358" s="231"/>
      <c r="I1358" s="232"/>
      <c r="J1358" s="232"/>
      <c r="K1358" s="232"/>
      <c r="L1358" s="232"/>
      <c r="M1358" s="232"/>
      <c r="N1358" s="232"/>
      <c r="O1358" s="232"/>
      <c r="P1358" s="232"/>
      <c r="Q1358" s="232"/>
      <c r="R1358" s="232"/>
    </row>
    <row r="1359" spans="1:18">
      <c r="A1359" s="124"/>
      <c r="B1359" s="231"/>
      <c r="C1359" s="124"/>
      <c r="D1359" s="124"/>
      <c r="E1359" s="124"/>
      <c r="F1359" s="231"/>
      <c r="G1359" s="231"/>
      <c r="H1359" s="231"/>
      <c r="I1359" s="232"/>
      <c r="J1359" s="232"/>
      <c r="K1359" s="232"/>
      <c r="L1359" s="232"/>
      <c r="M1359" s="232"/>
      <c r="N1359" s="232"/>
      <c r="O1359" s="232"/>
      <c r="P1359" s="232"/>
      <c r="Q1359" s="232"/>
      <c r="R1359" s="232"/>
    </row>
    <row r="1360" spans="1:18">
      <c r="A1360" s="124"/>
      <c r="B1360" s="231"/>
      <c r="C1360" s="124"/>
      <c r="D1360" s="124"/>
      <c r="E1360" s="124"/>
      <c r="F1360" s="231"/>
      <c r="G1360" s="231"/>
      <c r="H1360" s="231"/>
      <c r="I1360" s="232"/>
      <c r="J1360" s="232"/>
      <c r="K1360" s="232"/>
      <c r="L1360" s="232"/>
      <c r="M1360" s="232"/>
      <c r="N1360" s="232"/>
      <c r="O1360" s="232"/>
      <c r="P1360" s="232"/>
      <c r="Q1360" s="232"/>
      <c r="R1360" s="232"/>
    </row>
    <row r="1361" spans="1:18">
      <c r="A1361" s="124"/>
      <c r="B1361" s="231"/>
      <c r="C1361" s="124"/>
      <c r="D1361" s="124"/>
      <c r="E1361" s="124"/>
      <c r="F1361" s="231"/>
      <c r="G1361" s="231"/>
      <c r="H1361" s="231"/>
      <c r="I1361" s="232"/>
      <c r="J1361" s="232"/>
      <c r="K1361" s="232"/>
      <c r="L1361" s="232"/>
      <c r="M1361" s="232"/>
      <c r="N1361" s="232"/>
      <c r="O1361" s="232"/>
      <c r="P1361" s="232"/>
      <c r="Q1361" s="232"/>
      <c r="R1361" s="232"/>
    </row>
    <row r="1362" spans="1:18">
      <c r="A1362" s="124"/>
      <c r="B1362" s="231"/>
      <c r="C1362" s="124"/>
      <c r="D1362" s="124"/>
      <c r="E1362" s="124"/>
      <c r="F1362" s="231"/>
      <c r="G1362" s="231"/>
      <c r="H1362" s="231"/>
      <c r="I1362" s="232"/>
      <c r="J1362" s="232"/>
      <c r="K1362" s="232"/>
      <c r="L1362" s="232"/>
      <c r="M1362" s="232"/>
      <c r="N1362" s="232"/>
      <c r="O1362" s="232"/>
      <c r="P1362" s="232"/>
      <c r="Q1362" s="232"/>
      <c r="R1362" s="232"/>
    </row>
    <row r="1363" spans="1:18">
      <c r="A1363" s="124"/>
      <c r="B1363" s="231"/>
      <c r="C1363" s="124"/>
      <c r="D1363" s="124"/>
      <c r="E1363" s="124"/>
      <c r="F1363" s="231"/>
      <c r="G1363" s="231"/>
      <c r="H1363" s="231"/>
      <c r="I1363" s="232"/>
      <c r="J1363" s="232"/>
      <c r="K1363" s="232"/>
      <c r="L1363" s="232"/>
      <c r="M1363" s="232"/>
      <c r="N1363" s="232"/>
      <c r="O1363" s="232"/>
      <c r="P1363" s="232"/>
      <c r="Q1363" s="232"/>
      <c r="R1363" s="232"/>
    </row>
    <row r="1364" spans="1:18">
      <c r="A1364" s="124"/>
      <c r="B1364" s="231"/>
      <c r="C1364" s="124"/>
      <c r="D1364" s="124"/>
      <c r="E1364" s="124"/>
      <c r="F1364" s="231"/>
      <c r="G1364" s="231"/>
      <c r="H1364" s="231"/>
      <c r="I1364" s="232"/>
      <c r="J1364" s="232"/>
      <c r="K1364" s="232"/>
      <c r="L1364" s="232"/>
      <c r="M1364" s="232"/>
      <c r="N1364" s="232"/>
      <c r="O1364" s="232"/>
      <c r="P1364" s="232"/>
      <c r="Q1364" s="232"/>
      <c r="R1364" s="232"/>
    </row>
    <row r="1365" spans="1:18">
      <c r="A1365" s="124"/>
      <c r="B1365" s="231"/>
      <c r="C1365" s="124"/>
      <c r="D1365" s="124"/>
      <c r="E1365" s="124"/>
      <c r="F1365" s="231"/>
      <c r="G1365" s="231"/>
      <c r="H1365" s="231"/>
      <c r="I1365" s="232"/>
      <c r="J1365" s="232"/>
      <c r="K1365" s="232"/>
      <c r="L1365" s="232"/>
      <c r="M1365" s="232"/>
      <c r="N1365" s="232"/>
      <c r="O1365" s="232"/>
      <c r="P1365" s="232"/>
      <c r="Q1365" s="232"/>
      <c r="R1365" s="232"/>
    </row>
    <row r="1366" spans="1:18">
      <c r="A1366" s="124"/>
      <c r="B1366" s="231"/>
      <c r="C1366" s="124"/>
      <c r="D1366" s="124"/>
      <c r="E1366" s="124"/>
      <c r="F1366" s="231"/>
      <c r="G1366" s="231"/>
      <c r="H1366" s="231"/>
      <c r="I1366" s="232"/>
      <c r="J1366" s="232"/>
      <c r="K1366" s="232"/>
      <c r="L1366" s="232"/>
      <c r="M1366" s="232"/>
      <c r="N1366" s="232"/>
      <c r="O1366" s="232"/>
      <c r="P1366" s="232"/>
      <c r="Q1366" s="232"/>
      <c r="R1366" s="232"/>
    </row>
    <row r="1367" spans="1:18">
      <c r="A1367" s="124"/>
      <c r="B1367" s="231"/>
      <c r="C1367" s="124"/>
      <c r="D1367" s="124"/>
      <c r="E1367" s="124"/>
      <c r="F1367" s="231"/>
      <c r="G1367" s="231"/>
      <c r="H1367" s="231"/>
      <c r="I1367" s="232"/>
      <c r="J1367" s="232"/>
      <c r="K1367" s="232"/>
      <c r="L1367" s="232"/>
      <c r="M1367" s="232"/>
      <c r="N1367" s="232"/>
      <c r="O1367" s="232"/>
      <c r="P1367" s="232"/>
      <c r="Q1367" s="232"/>
      <c r="R1367" s="232"/>
    </row>
    <row r="1368" spans="1:18">
      <c r="A1368" s="124"/>
      <c r="B1368" s="231"/>
      <c r="C1368" s="124"/>
      <c r="D1368" s="124"/>
      <c r="E1368" s="124"/>
      <c r="F1368" s="231"/>
      <c r="G1368" s="231"/>
      <c r="H1368" s="231"/>
      <c r="I1368" s="232"/>
      <c r="J1368" s="232"/>
      <c r="K1368" s="232"/>
      <c r="L1368" s="232"/>
      <c r="M1368" s="232"/>
      <c r="N1368" s="232"/>
      <c r="O1368" s="232"/>
      <c r="P1368" s="232"/>
      <c r="Q1368" s="232"/>
      <c r="R1368" s="232"/>
    </row>
    <row r="1369" spans="1:18">
      <c r="A1369" s="124"/>
      <c r="B1369" s="231"/>
      <c r="C1369" s="124"/>
      <c r="D1369" s="124"/>
      <c r="E1369" s="124"/>
      <c r="F1369" s="231"/>
      <c r="G1369" s="231"/>
      <c r="H1369" s="231"/>
      <c r="I1369" s="232"/>
      <c r="J1369" s="232"/>
      <c r="K1369" s="232"/>
      <c r="L1369" s="232"/>
      <c r="M1369" s="232"/>
      <c r="N1369" s="232"/>
      <c r="O1369" s="232"/>
      <c r="P1369" s="232"/>
      <c r="Q1369" s="232"/>
      <c r="R1369" s="232"/>
    </row>
    <row r="1370" spans="1:18">
      <c r="A1370" s="124"/>
      <c r="B1370" s="231"/>
      <c r="C1370" s="124"/>
      <c r="D1370" s="124"/>
      <c r="E1370" s="124"/>
      <c r="F1370" s="231"/>
      <c r="G1370" s="231"/>
      <c r="H1370" s="231"/>
      <c r="I1370" s="232"/>
      <c r="J1370" s="232"/>
      <c r="K1370" s="232"/>
      <c r="L1370" s="232"/>
      <c r="M1370" s="232"/>
      <c r="N1370" s="232"/>
      <c r="O1370" s="232"/>
      <c r="P1370" s="232"/>
      <c r="Q1370" s="232"/>
      <c r="R1370" s="232"/>
    </row>
    <row r="1371" spans="1:18">
      <c r="A1371" s="124"/>
      <c r="B1371" s="231"/>
      <c r="C1371" s="124"/>
      <c r="D1371" s="124"/>
      <c r="E1371" s="124"/>
      <c r="F1371" s="231"/>
      <c r="G1371" s="231"/>
      <c r="H1371" s="231"/>
      <c r="I1371" s="232"/>
      <c r="J1371" s="232"/>
      <c r="K1371" s="232"/>
      <c r="L1371" s="232"/>
      <c r="M1371" s="232"/>
      <c r="N1371" s="232"/>
      <c r="O1371" s="232"/>
      <c r="P1371" s="232"/>
      <c r="Q1371" s="232"/>
      <c r="R1371" s="232"/>
    </row>
    <row r="1372" spans="1:18">
      <c r="A1372" s="124"/>
      <c r="B1372" s="231"/>
      <c r="C1372" s="124"/>
      <c r="D1372" s="124"/>
      <c r="E1372" s="124"/>
      <c r="F1372" s="231"/>
      <c r="G1372" s="231"/>
      <c r="H1372" s="231"/>
      <c r="I1372" s="232"/>
      <c r="J1372" s="232"/>
      <c r="K1372" s="232"/>
      <c r="L1372" s="232"/>
      <c r="M1372" s="232"/>
      <c r="N1372" s="232"/>
      <c r="O1372" s="232"/>
      <c r="P1372" s="232"/>
      <c r="Q1372" s="232"/>
      <c r="R1372" s="232"/>
    </row>
    <row r="1373" spans="1:18">
      <c r="A1373" s="124"/>
      <c r="B1373" s="231"/>
      <c r="C1373" s="124"/>
      <c r="D1373" s="124"/>
      <c r="E1373" s="124"/>
      <c r="F1373" s="231"/>
      <c r="G1373" s="231"/>
      <c r="H1373" s="231"/>
      <c r="I1373" s="232"/>
      <c r="J1373" s="232"/>
      <c r="K1373" s="232"/>
      <c r="L1373" s="232"/>
      <c r="M1373" s="232"/>
      <c r="N1373" s="232"/>
      <c r="O1373" s="232"/>
      <c r="P1373" s="232"/>
      <c r="Q1373" s="232"/>
      <c r="R1373" s="232"/>
    </row>
    <row r="1374" spans="1:18">
      <c r="A1374" s="124"/>
      <c r="B1374" s="231"/>
      <c r="C1374" s="124"/>
      <c r="D1374" s="124"/>
      <c r="E1374" s="124"/>
      <c r="F1374" s="231"/>
      <c r="G1374" s="231"/>
      <c r="H1374" s="231"/>
      <c r="I1374" s="232"/>
      <c r="J1374" s="232"/>
      <c r="K1374" s="232"/>
      <c r="L1374" s="232"/>
      <c r="M1374" s="232"/>
      <c r="N1374" s="232"/>
      <c r="O1374" s="232"/>
      <c r="P1374" s="232"/>
      <c r="Q1374" s="232"/>
      <c r="R1374" s="232"/>
    </row>
    <row r="1375" spans="1:18">
      <c r="A1375" s="124"/>
      <c r="B1375" s="231"/>
      <c r="C1375" s="124"/>
      <c r="D1375" s="124"/>
      <c r="E1375" s="124"/>
      <c r="F1375" s="231"/>
      <c r="G1375" s="231"/>
      <c r="H1375" s="231"/>
      <c r="I1375" s="232"/>
      <c r="J1375" s="232"/>
      <c r="K1375" s="232"/>
      <c r="L1375" s="232"/>
      <c r="M1375" s="232"/>
      <c r="N1375" s="232"/>
      <c r="O1375" s="232"/>
      <c r="P1375" s="232"/>
      <c r="Q1375" s="232"/>
      <c r="R1375" s="232"/>
    </row>
    <row r="1376" spans="1:18">
      <c r="A1376" s="124"/>
      <c r="B1376" s="231"/>
      <c r="C1376" s="124"/>
      <c r="D1376" s="124"/>
      <c r="E1376" s="124"/>
      <c r="F1376" s="231"/>
      <c r="G1376" s="231"/>
      <c r="H1376" s="231"/>
      <c r="I1376" s="232"/>
      <c r="J1376" s="232"/>
      <c r="K1376" s="232"/>
      <c r="L1376" s="232"/>
      <c r="M1376" s="232"/>
      <c r="N1376" s="232"/>
      <c r="O1376" s="232"/>
      <c r="P1376" s="232"/>
      <c r="Q1376" s="232"/>
      <c r="R1376" s="232"/>
    </row>
    <row r="1377" spans="1:18">
      <c r="A1377" s="124"/>
      <c r="B1377" s="231"/>
      <c r="C1377" s="124"/>
      <c r="D1377" s="124"/>
      <c r="E1377" s="124"/>
      <c r="F1377" s="231"/>
      <c r="G1377" s="231"/>
      <c r="H1377" s="231"/>
      <c r="I1377" s="232"/>
      <c r="J1377" s="232"/>
      <c r="K1377" s="232"/>
      <c r="L1377" s="232"/>
      <c r="M1377" s="232"/>
      <c r="N1377" s="232"/>
      <c r="O1377" s="232"/>
      <c r="P1377" s="232"/>
      <c r="Q1377" s="232"/>
      <c r="R1377" s="232"/>
    </row>
    <row r="1378" spans="1:18">
      <c r="A1378" s="124"/>
      <c r="B1378" s="231"/>
      <c r="C1378" s="124"/>
      <c r="D1378" s="124"/>
      <c r="E1378" s="124"/>
      <c r="F1378" s="231"/>
      <c r="G1378" s="231"/>
      <c r="H1378" s="231"/>
      <c r="I1378" s="232"/>
      <c r="J1378" s="232"/>
      <c r="K1378" s="232"/>
      <c r="L1378" s="232"/>
      <c r="M1378" s="232"/>
      <c r="N1378" s="232"/>
      <c r="O1378" s="232"/>
      <c r="P1378" s="232"/>
      <c r="Q1378" s="232"/>
      <c r="R1378" s="232"/>
    </row>
    <row r="1379" spans="1:18">
      <c r="A1379" s="124"/>
      <c r="B1379" s="231"/>
      <c r="C1379" s="124"/>
      <c r="D1379" s="124"/>
      <c r="E1379" s="124"/>
      <c r="F1379" s="231"/>
      <c r="G1379" s="231"/>
      <c r="H1379" s="231"/>
      <c r="I1379" s="232"/>
      <c r="J1379" s="232"/>
      <c r="K1379" s="232"/>
      <c r="L1379" s="232"/>
      <c r="M1379" s="232"/>
      <c r="N1379" s="232"/>
      <c r="O1379" s="232"/>
      <c r="P1379" s="232"/>
      <c r="Q1379" s="232"/>
      <c r="R1379" s="232"/>
    </row>
    <row r="1380" spans="1:18">
      <c r="A1380" s="124"/>
      <c r="B1380" s="231"/>
      <c r="C1380" s="124"/>
      <c r="D1380" s="124"/>
      <c r="E1380" s="124"/>
      <c r="F1380" s="231"/>
      <c r="G1380" s="231"/>
      <c r="H1380" s="231"/>
      <c r="I1380" s="232"/>
      <c r="J1380" s="232"/>
      <c r="K1380" s="232"/>
      <c r="L1380" s="232"/>
      <c r="M1380" s="232"/>
      <c r="N1380" s="232"/>
      <c r="O1380" s="232"/>
      <c r="P1380" s="232"/>
      <c r="Q1380" s="232"/>
      <c r="R1380" s="232"/>
    </row>
    <row r="1381" spans="1:18">
      <c r="A1381" s="124"/>
      <c r="B1381" s="231"/>
      <c r="C1381" s="124"/>
      <c r="D1381" s="124"/>
      <c r="E1381" s="124"/>
      <c r="F1381" s="231"/>
      <c r="G1381" s="231"/>
      <c r="H1381" s="231"/>
      <c r="I1381" s="232"/>
      <c r="J1381" s="232"/>
      <c r="K1381" s="232"/>
      <c r="L1381" s="232"/>
      <c r="M1381" s="232"/>
      <c r="N1381" s="232"/>
      <c r="O1381" s="232"/>
      <c r="P1381" s="232"/>
      <c r="Q1381" s="232"/>
      <c r="R1381" s="232"/>
    </row>
    <row r="1382" spans="1:18">
      <c r="A1382" s="124"/>
      <c r="B1382" s="231"/>
      <c r="C1382" s="124"/>
      <c r="D1382" s="124"/>
      <c r="E1382" s="124"/>
      <c r="F1382" s="231"/>
      <c r="G1382" s="231"/>
      <c r="H1382" s="231"/>
      <c r="I1382" s="232"/>
      <c r="J1382" s="232"/>
      <c r="K1382" s="232"/>
      <c r="L1382" s="232"/>
      <c r="M1382" s="232"/>
      <c r="N1382" s="232"/>
      <c r="O1382" s="232"/>
      <c r="P1382" s="232"/>
      <c r="Q1382" s="232"/>
      <c r="R1382" s="232"/>
    </row>
    <row r="1383" spans="1:18">
      <c r="A1383" s="124"/>
      <c r="B1383" s="231"/>
      <c r="C1383" s="124"/>
      <c r="D1383" s="124"/>
      <c r="E1383" s="124"/>
      <c r="F1383" s="231"/>
      <c r="G1383" s="231"/>
      <c r="H1383" s="231"/>
      <c r="I1383" s="232"/>
      <c r="J1383" s="232"/>
      <c r="K1383" s="232"/>
      <c r="L1383" s="232"/>
      <c r="M1383" s="232"/>
      <c r="N1383" s="232"/>
      <c r="O1383" s="232"/>
      <c r="P1383" s="232"/>
      <c r="Q1383" s="232"/>
      <c r="R1383" s="232"/>
    </row>
    <row r="1384" spans="1:18">
      <c r="A1384" s="124"/>
      <c r="B1384" s="231"/>
      <c r="C1384" s="124"/>
      <c r="D1384" s="124"/>
      <c r="E1384" s="124"/>
      <c r="F1384" s="231"/>
      <c r="G1384" s="231"/>
      <c r="H1384" s="231"/>
      <c r="I1384" s="232"/>
      <c r="J1384" s="232"/>
      <c r="K1384" s="232"/>
      <c r="L1384" s="232"/>
      <c r="M1384" s="232"/>
      <c r="N1384" s="232"/>
      <c r="O1384" s="232"/>
      <c r="P1384" s="232"/>
      <c r="Q1384" s="232"/>
      <c r="R1384" s="232"/>
    </row>
    <row r="1385" spans="1:18">
      <c r="A1385" s="124"/>
      <c r="B1385" s="231"/>
      <c r="C1385" s="124"/>
      <c r="D1385" s="124"/>
      <c r="E1385" s="124"/>
      <c r="F1385" s="231"/>
      <c r="G1385" s="231"/>
      <c r="H1385" s="231"/>
      <c r="I1385" s="232"/>
      <c r="J1385" s="232"/>
      <c r="K1385" s="232"/>
      <c r="L1385" s="232"/>
      <c r="M1385" s="232"/>
      <c r="N1385" s="232"/>
      <c r="O1385" s="232"/>
      <c r="P1385" s="232"/>
      <c r="Q1385" s="232"/>
      <c r="R1385" s="232"/>
    </row>
    <row r="1386" spans="1:18">
      <c r="A1386" s="124"/>
      <c r="B1386" s="231"/>
      <c r="C1386" s="124"/>
      <c r="D1386" s="124"/>
      <c r="E1386" s="124"/>
      <c r="F1386" s="231"/>
      <c r="G1386" s="231"/>
      <c r="H1386" s="231"/>
      <c r="I1386" s="232"/>
      <c r="J1386" s="232"/>
      <c r="K1386" s="232"/>
      <c r="L1386" s="232"/>
      <c r="M1386" s="232"/>
      <c r="N1386" s="232"/>
      <c r="O1386" s="232"/>
      <c r="P1386" s="232"/>
      <c r="Q1386" s="232"/>
      <c r="R1386" s="232"/>
    </row>
    <row r="1387" spans="1:18">
      <c r="A1387" s="124"/>
      <c r="B1387" s="231"/>
      <c r="C1387" s="124"/>
      <c r="D1387" s="124"/>
      <c r="E1387" s="124"/>
      <c r="F1387" s="231"/>
      <c r="G1387" s="231"/>
      <c r="H1387" s="231"/>
      <c r="I1387" s="232"/>
      <c r="J1387" s="232"/>
      <c r="K1387" s="232"/>
      <c r="L1387" s="232"/>
      <c r="M1387" s="232"/>
      <c r="N1387" s="232"/>
      <c r="O1387" s="232"/>
      <c r="P1387" s="232"/>
      <c r="Q1387" s="232"/>
      <c r="R1387" s="232"/>
    </row>
    <row r="1388" spans="1:18">
      <c r="A1388" s="124"/>
      <c r="B1388" s="231"/>
      <c r="C1388" s="124"/>
      <c r="D1388" s="124"/>
      <c r="E1388" s="124"/>
      <c r="F1388" s="231"/>
      <c r="G1388" s="231"/>
      <c r="H1388" s="231"/>
      <c r="I1388" s="232"/>
      <c r="J1388" s="232"/>
      <c r="K1388" s="232"/>
      <c r="L1388" s="232"/>
      <c r="M1388" s="232"/>
      <c r="N1388" s="232"/>
      <c r="O1388" s="232"/>
      <c r="P1388" s="232"/>
      <c r="Q1388" s="232"/>
      <c r="R1388" s="232"/>
    </row>
    <row r="1389" spans="1:18">
      <c r="A1389" s="124"/>
      <c r="B1389" s="231"/>
      <c r="C1389" s="124"/>
      <c r="D1389" s="124"/>
      <c r="E1389" s="124"/>
      <c r="F1389" s="231"/>
      <c r="G1389" s="231"/>
      <c r="H1389" s="231"/>
      <c r="I1389" s="232"/>
      <c r="J1389" s="232"/>
      <c r="K1389" s="232"/>
      <c r="L1389" s="232"/>
      <c r="M1389" s="232"/>
      <c r="N1389" s="232"/>
      <c r="O1389" s="232"/>
      <c r="P1389" s="232"/>
      <c r="Q1389" s="232"/>
      <c r="R1389" s="232"/>
    </row>
    <row r="1390" spans="1:18">
      <c r="A1390" s="124"/>
      <c r="B1390" s="231"/>
      <c r="C1390" s="124"/>
      <c r="D1390" s="124"/>
      <c r="E1390" s="124"/>
      <c r="F1390" s="231"/>
      <c r="G1390" s="231"/>
      <c r="H1390" s="231"/>
      <c r="I1390" s="232"/>
      <c r="J1390" s="232"/>
      <c r="K1390" s="232"/>
      <c r="L1390" s="232"/>
      <c r="M1390" s="232"/>
      <c r="N1390" s="232"/>
      <c r="O1390" s="232"/>
      <c r="P1390" s="232"/>
      <c r="Q1390" s="232"/>
      <c r="R1390" s="232"/>
    </row>
    <row r="1391" spans="1:18">
      <c r="A1391" s="124"/>
      <c r="B1391" s="231"/>
      <c r="C1391" s="124"/>
      <c r="D1391" s="124"/>
      <c r="E1391" s="124"/>
      <c r="F1391" s="231"/>
      <c r="G1391" s="231"/>
      <c r="H1391" s="231"/>
      <c r="I1391" s="232"/>
      <c r="J1391" s="232"/>
      <c r="K1391" s="232"/>
      <c r="L1391" s="232"/>
      <c r="M1391" s="232"/>
      <c r="N1391" s="232"/>
      <c r="O1391" s="232"/>
      <c r="P1391" s="232"/>
      <c r="Q1391" s="232"/>
      <c r="R1391" s="232"/>
    </row>
    <row r="1392" spans="1:18">
      <c r="A1392" s="124"/>
      <c r="B1392" s="231"/>
      <c r="C1392" s="124"/>
      <c r="D1392" s="124"/>
      <c r="E1392" s="124"/>
      <c r="F1392" s="231"/>
      <c r="G1392" s="231"/>
      <c r="H1392" s="231"/>
      <c r="I1392" s="232"/>
      <c r="J1392" s="232"/>
      <c r="K1392" s="232"/>
      <c r="L1392" s="232"/>
      <c r="M1392" s="232"/>
      <c r="N1392" s="232"/>
      <c r="O1392" s="232"/>
      <c r="P1392" s="232"/>
      <c r="Q1392" s="232"/>
      <c r="R1392" s="232"/>
    </row>
    <row r="1393" spans="1:18">
      <c r="A1393" s="124"/>
      <c r="B1393" s="231"/>
      <c r="C1393" s="124"/>
      <c r="D1393" s="124"/>
      <c r="E1393" s="124"/>
      <c r="F1393" s="231"/>
      <c r="G1393" s="231"/>
      <c r="H1393" s="231"/>
      <c r="I1393" s="232"/>
      <c r="J1393" s="232"/>
      <c r="K1393" s="232"/>
      <c r="L1393" s="232"/>
      <c r="M1393" s="232"/>
      <c r="N1393" s="232"/>
      <c r="O1393" s="232"/>
      <c r="P1393" s="232"/>
      <c r="Q1393" s="232"/>
      <c r="R1393" s="232"/>
    </row>
    <row r="1394" spans="1:18">
      <c r="A1394" s="124"/>
      <c r="B1394" s="231"/>
      <c r="C1394" s="124"/>
      <c r="D1394" s="124"/>
      <c r="E1394" s="124"/>
      <c r="F1394" s="231"/>
      <c r="G1394" s="231"/>
      <c r="H1394" s="231"/>
      <c r="I1394" s="232"/>
      <c r="J1394" s="232"/>
      <c r="K1394" s="232"/>
      <c r="L1394" s="232"/>
      <c r="M1394" s="232"/>
      <c r="N1394" s="232"/>
      <c r="O1394" s="232"/>
      <c r="P1394" s="232"/>
      <c r="Q1394" s="232"/>
      <c r="R1394" s="232"/>
    </row>
    <row r="1395" spans="1:18">
      <c r="A1395" s="124"/>
      <c r="B1395" s="231"/>
      <c r="C1395" s="124"/>
      <c r="D1395" s="124"/>
      <c r="E1395" s="124"/>
      <c r="F1395" s="231"/>
      <c r="G1395" s="231"/>
      <c r="H1395" s="231"/>
      <c r="I1395" s="232"/>
      <c r="J1395" s="232"/>
      <c r="K1395" s="232"/>
      <c r="L1395" s="232"/>
      <c r="M1395" s="232"/>
      <c r="N1395" s="232"/>
      <c r="O1395" s="232"/>
      <c r="P1395" s="232"/>
      <c r="Q1395" s="232"/>
      <c r="R1395" s="232"/>
    </row>
    <row r="1396" spans="1:18">
      <c r="A1396" s="124"/>
      <c r="B1396" s="231"/>
      <c r="C1396" s="124"/>
      <c r="D1396" s="124"/>
      <c r="E1396" s="124"/>
      <c r="F1396" s="231"/>
      <c r="G1396" s="231"/>
      <c r="H1396" s="231"/>
      <c r="I1396" s="232"/>
      <c r="J1396" s="232"/>
      <c r="K1396" s="232"/>
      <c r="L1396" s="232"/>
      <c r="M1396" s="232"/>
      <c r="N1396" s="232"/>
      <c r="O1396" s="232"/>
      <c r="P1396" s="232"/>
      <c r="Q1396" s="232"/>
      <c r="R1396" s="232"/>
    </row>
    <row r="1397" spans="1:18">
      <c r="A1397" s="124"/>
      <c r="B1397" s="231"/>
      <c r="C1397" s="124"/>
      <c r="D1397" s="124"/>
      <c r="E1397" s="124"/>
      <c r="F1397" s="231"/>
      <c r="G1397" s="231"/>
      <c r="H1397" s="231"/>
      <c r="I1397" s="232"/>
      <c r="J1397" s="232"/>
      <c r="K1397" s="232"/>
      <c r="L1397" s="232"/>
      <c r="M1397" s="232"/>
      <c r="N1397" s="232"/>
      <c r="O1397" s="232"/>
      <c r="P1397" s="232"/>
      <c r="Q1397" s="232"/>
      <c r="R1397" s="232"/>
    </row>
    <row r="1398" spans="1:18">
      <c r="A1398" s="124"/>
      <c r="B1398" s="231"/>
      <c r="C1398" s="124"/>
      <c r="D1398" s="124"/>
      <c r="E1398" s="124"/>
      <c r="F1398" s="231"/>
      <c r="G1398" s="231"/>
      <c r="H1398" s="231"/>
      <c r="I1398" s="232"/>
      <c r="J1398" s="232"/>
      <c r="K1398" s="232"/>
      <c r="L1398" s="232"/>
      <c r="M1398" s="232"/>
      <c r="N1398" s="232"/>
      <c r="O1398" s="232"/>
      <c r="P1398" s="232"/>
      <c r="Q1398" s="232"/>
      <c r="R1398" s="232"/>
    </row>
    <row r="1399" spans="1:18">
      <c r="A1399" s="124"/>
      <c r="B1399" s="231"/>
      <c r="C1399" s="124"/>
      <c r="D1399" s="124"/>
      <c r="E1399" s="124"/>
      <c r="F1399" s="231"/>
      <c r="G1399" s="231"/>
      <c r="H1399" s="231"/>
      <c r="I1399" s="232"/>
      <c r="J1399" s="232"/>
      <c r="K1399" s="232"/>
      <c r="L1399" s="232"/>
      <c r="M1399" s="232"/>
      <c r="N1399" s="232"/>
      <c r="O1399" s="232"/>
      <c r="P1399" s="232"/>
      <c r="Q1399" s="232"/>
      <c r="R1399" s="232"/>
    </row>
    <row r="1400" spans="1:18">
      <c r="A1400" s="124"/>
      <c r="B1400" s="231"/>
      <c r="C1400" s="124"/>
      <c r="D1400" s="124"/>
      <c r="E1400" s="124"/>
      <c r="F1400" s="231"/>
      <c r="G1400" s="231"/>
      <c r="H1400" s="231"/>
      <c r="I1400" s="232"/>
      <c r="J1400" s="232"/>
      <c r="K1400" s="232"/>
      <c r="L1400" s="232"/>
      <c r="M1400" s="232"/>
      <c r="N1400" s="232"/>
      <c r="O1400" s="232"/>
      <c r="P1400" s="232"/>
      <c r="Q1400" s="232"/>
      <c r="R1400" s="232"/>
    </row>
    <row r="1401" spans="1:18">
      <c r="A1401" s="124"/>
      <c r="B1401" s="231"/>
      <c r="C1401" s="124"/>
      <c r="D1401" s="124"/>
      <c r="E1401" s="124"/>
      <c r="F1401" s="231"/>
      <c r="G1401" s="231"/>
      <c r="H1401" s="231"/>
      <c r="I1401" s="232"/>
      <c r="J1401" s="232"/>
      <c r="K1401" s="232"/>
      <c r="L1401" s="232"/>
      <c r="M1401" s="232"/>
      <c r="N1401" s="232"/>
      <c r="O1401" s="232"/>
      <c r="P1401" s="232"/>
      <c r="Q1401" s="232"/>
      <c r="R1401" s="232"/>
    </row>
    <row r="1402" spans="1:18">
      <c r="A1402" s="124"/>
      <c r="B1402" s="231"/>
      <c r="C1402" s="124"/>
      <c r="D1402" s="124"/>
      <c r="E1402" s="124"/>
      <c r="F1402" s="231"/>
      <c r="G1402" s="231"/>
      <c r="H1402" s="231"/>
      <c r="I1402" s="232"/>
      <c r="J1402" s="232"/>
      <c r="K1402" s="232"/>
      <c r="L1402" s="232"/>
      <c r="M1402" s="232"/>
      <c r="N1402" s="232"/>
      <c r="O1402" s="232"/>
      <c r="P1402" s="232"/>
      <c r="Q1402" s="232"/>
      <c r="R1402" s="232"/>
    </row>
    <row r="1403" spans="1:18">
      <c r="A1403" s="124"/>
      <c r="B1403" s="231"/>
      <c r="C1403" s="124"/>
      <c r="D1403" s="124"/>
      <c r="E1403" s="124"/>
      <c r="F1403" s="231"/>
      <c r="G1403" s="231"/>
      <c r="H1403" s="231"/>
      <c r="I1403" s="232"/>
      <c r="J1403" s="232"/>
      <c r="K1403" s="232"/>
      <c r="L1403" s="232"/>
      <c r="M1403" s="232"/>
      <c r="N1403" s="232"/>
      <c r="O1403" s="232"/>
      <c r="P1403" s="232"/>
      <c r="Q1403" s="232"/>
      <c r="R1403" s="232"/>
    </row>
    <row r="1404" spans="1:18">
      <c r="A1404" s="124"/>
      <c r="B1404" s="231"/>
      <c r="C1404" s="124"/>
      <c r="D1404" s="124"/>
      <c r="E1404" s="124"/>
      <c r="F1404" s="231"/>
      <c r="G1404" s="231"/>
      <c r="H1404" s="231"/>
      <c r="I1404" s="232"/>
      <c r="J1404" s="232"/>
      <c r="K1404" s="232"/>
      <c r="L1404" s="232"/>
      <c r="M1404" s="232"/>
      <c r="N1404" s="232"/>
      <c r="O1404" s="232"/>
      <c r="P1404" s="232"/>
      <c r="Q1404" s="232"/>
      <c r="R1404" s="232"/>
    </row>
    <row r="1405" spans="1:18">
      <c r="A1405" s="124"/>
      <c r="B1405" s="231"/>
      <c r="C1405" s="124"/>
      <c r="D1405" s="124"/>
      <c r="E1405" s="124"/>
      <c r="F1405" s="231"/>
      <c r="G1405" s="231"/>
      <c r="H1405" s="231"/>
      <c r="I1405" s="232"/>
      <c r="J1405" s="232"/>
      <c r="K1405" s="232"/>
      <c r="L1405" s="232"/>
      <c r="M1405" s="232"/>
      <c r="N1405" s="232"/>
      <c r="O1405" s="232"/>
      <c r="P1405" s="232"/>
      <c r="Q1405" s="232"/>
      <c r="R1405" s="232"/>
    </row>
    <row r="1406" spans="1:18">
      <c r="A1406" s="124"/>
      <c r="B1406" s="231"/>
      <c r="C1406" s="124"/>
      <c r="D1406" s="124"/>
      <c r="E1406" s="124"/>
      <c r="F1406" s="231"/>
      <c r="G1406" s="231"/>
      <c r="H1406" s="231"/>
      <c r="I1406" s="232"/>
      <c r="J1406" s="232"/>
      <c r="K1406" s="232"/>
      <c r="L1406" s="232"/>
      <c r="M1406" s="232"/>
      <c r="N1406" s="232"/>
      <c r="O1406" s="232"/>
      <c r="P1406" s="232"/>
      <c r="Q1406" s="232"/>
      <c r="R1406" s="232"/>
    </row>
    <row r="1407" spans="1:18">
      <c r="A1407" s="124"/>
      <c r="B1407" s="231"/>
      <c r="C1407" s="124"/>
      <c r="D1407" s="124"/>
      <c r="E1407" s="124"/>
      <c r="F1407" s="231"/>
      <c r="G1407" s="231"/>
      <c r="H1407" s="231"/>
      <c r="I1407" s="232"/>
      <c r="J1407" s="232"/>
      <c r="K1407" s="232"/>
      <c r="L1407" s="232"/>
      <c r="M1407" s="232"/>
      <c r="N1407" s="232"/>
      <c r="O1407" s="232"/>
      <c r="P1407" s="232"/>
      <c r="Q1407" s="232"/>
      <c r="R1407" s="232"/>
    </row>
    <row r="1408" spans="1:18">
      <c r="A1408" s="124"/>
      <c r="B1408" s="231"/>
      <c r="C1408" s="124"/>
      <c r="D1408" s="124"/>
      <c r="E1408" s="124"/>
      <c r="F1408" s="231"/>
      <c r="G1408" s="231"/>
      <c r="H1408" s="231"/>
      <c r="I1408" s="232"/>
      <c r="J1408" s="232"/>
      <c r="K1408" s="232"/>
      <c r="L1408" s="232"/>
      <c r="M1408" s="232"/>
      <c r="N1408" s="232"/>
      <c r="O1408" s="232"/>
      <c r="P1408" s="232"/>
      <c r="Q1408" s="232"/>
      <c r="R1408" s="232"/>
    </row>
    <row r="1409" spans="1:18">
      <c r="A1409" s="124"/>
      <c r="B1409" s="231"/>
      <c r="C1409" s="124"/>
      <c r="D1409" s="124"/>
      <c r="E1409" s="124"/>
      <c r="F1409" s="231"/>
      <c r="G1409" s="231"/>
      <c r="H1409" s="231"/>
      <c r="I1409" s="232"/>
      <c r="J1409" s="232"/>
      <c r="K1409" s="232"/>
      <c r="L1409" s="232"/>
      <c r="M1409" s="232"/>
      <c r="N1409" s="232"/>
      <c r="O1409" s="232"/>
      <c r="P1409" s="232"/>
      <c r="Q1409" s="232"/>
      <c r="R1409" s="232"/>
    </row>
    <row r="1410" spans="1:18">
      <c r="A1410" s="124"/>
      <c r="B1410" s="231"/>
      <c r="C1410" s="124"/>
      <c r="D1410" s="124"/>
      <c r="E1410" s="124"/>
      <c r="F1410" s="231"/>
      <c r="G1410" s="231"/>
      <c r="H1410" s="231"/>
      <c r="I1410" s="232"/>
      <c r="J1410" s="232"/>
      <c r="K1410" s="232"/>
      <c r="L1410" s="232"/>
      <c r="M1410" s="232"/>
      <c r="N1410" s="232"/>
      <c r="O1410" s="232"/>
      <c r="P1410" s="232"/>
      <c r="Q1410" s="232"/>
      <c r="R1410" s="232"/>
    </row>
    <row r="1411" spans="1:18">
      <c r="A1411" s="124"/>
      <c r="B1411" s="231"/>
      <c r="C1411" s="124"/>
      <c r="D1411" s="124"/>
      <c r="E1411" s="124"/>
      <c r="F1411" s="231"/>
      <c r="G1411" s="231"/>
      <c r="H1411" s="231"/>
      <c r="I1411" s="232"/>
      <c r="J1411" s="232"/>
      <c r="K1411" s="232"/>
      <c r="L1411" s="232"/>
      <c r="M1411" s="232"/>
      <c r="N1411" s="232"/>
      <c r="O1411" s="232"/>
      <c r="P1411" s="232"/>
      <c r="Q1411" s="232"/>
      <c r="R1411" s="232"/>
    </row>
    <row r="1412" spans="1:18">
      <c r="A1412" s="124"/>
      <c r="B1412" s="231"/>
      <c r="C1412" s="124"/>
      <c r="D1412" s="124"/>
      <c r="E1412" s="124"/>
      <c r="F1412" s="231"/>
      <c r="G1412" s="231"/>
      <c r="H1412" s="231"/>
      <c r="I1412" s="232"/>
      <c r="J1412" s="232"/>
      <c r="K1412" s="232"/>
      <c r="L1412" s="232"/>
      <c r="M1412" s="232"/>
      <c r="N1412" s="232"/>
      <c r="O1412" s="232"/>
      <c r="P1412" s="232"/>
      <c r="Q1412" s="232"/>
      <c r="R1412" s="232"/>
    </row>
    <row r="1413" spans="1:18">
      <c r="A1413" s="124"/>
      <c r="B1413" s="231"/>
      <c r="C1413" s="124"/>
      <c r="D1413" s="124"/>
      <c r="E1413" s="124"/>
      <c r="F1413" s="231"/>
      <c r="G1413" s="231"/>
      <c r="H1413" s="231"/>
      <c r="I1413" s="232"/>
      <c r="J1413" s="232"/>
      <c r="K1413" s="232"/>
      <c r="L1413" s="232"/>
      <c r="M1413" s="232"/>
      <c r="N1413" s="232"/>
      <c r="O1413" s="232"/>
      <c r="P1413" s="232"/>
      <c r="Q1413" s="232"/>
      <c r="R1413" s="232"/>
    </row>
    <row r="1414" spans="1:18">
      <c r="A1414" s="124"/>
      <c r="B1414" s="231"/>
      <c r="C1414" s="124"/>
      <c r="D1414" s="124"/>
      <c r="E1414" s="124"/>
      <c r="F1414" s="231"/>
      <c r="G1414" s="231"/>
      <c r="H1414" s="231"/>
      <c r="I1414" s="232"/>
      <c r="J1414" s="232"/>
      <c r="K1414" s="232"/>
      <c r="L1414" s="232"/>
      <c r="M1414" s="232"/>
      <c r="N1414" s="232"/>
      <c r="O1414" s="232"/>
      <c r="P1414" s="232"/>
      <c r="Q1414" s="232"/>
      <c r="R1414" s="232"/>
    </row>
    <row r="1415" spans="1:18">
      <c r="A1415" s="124"/>
      <c r="B1415" s="231"/>
      <c r="C1415" s="124"/>
      <c r="D1415" s="124"/>
      <c r="E1415" s="124"/>
      <c r="F1415" s="231"/>
      <c r="G1415" s="231"/>
      <c r="H1415" s="231"/>
      <c r="I1415" s="232"/>
      <c r="J1415" s="232"/>
      <c r="K1415" s="232"/>
      <c r="L1415" s="232"/>
      <c r="M1415" s="232"/>
      <c r="N1415" s="232"/>
      <c r="O1415" s="232"/>
      <c r="P1415" s="232"/>
      <c r="Q1415" s="232"/>
      <c r="R1415" s="232"/>
    </row>
    <row r="1416" spans="1:18">
      <c r="A1416" s="124"/>
      <c r="B1416" s="231"/>
      <c r="C1416" s="124"/>
      <c r="D1416" s="124"/>
      <c r="E1416" s="124"/>
      <c r="F1416" s="231"/>
      <c r="G1416" s="231"/>
      <c r="H1416" s="231"/>
      <c r="I1416" s="232"/>
      <c r="J1416" s="232"/>
      <c r="K1416" s="232"/>
      <c r="L1416" s="232"/>
      <c r="M1416" s="232"/>
      <c r="N1416" s="232"/>
      <c r="O1416" s="232"/>
      <c r="P1416" s="232"/>
      <c r="Q1416" s="232"/>
      <c r="R1416" s="232"/>
    </row>
    <row r="1417" spans="1:18">
      <c r="A1417" s="124"/>
      <c r="B1417" s="231"/>
      <c r="C1417" s="124"/>
      <c r="D1417" s="124"/>
      <c r="E1417" s="124"/>
      <c r="F1417" s="231"/>
      <c r="G1417" s="231"/>
      <c r="H1417" s="231"/>
      <c r="I1417" s="232"/>
      <c r="J1417" s="232"/>
      <c r="K1417" s="232"/>
      <c r="L1417" s="232"/>
      <c r="M1417" s="232"/>
      <c r="N1417" s="232"/>
      <c r="O1417" s="232"/>
      <c r="P1417" s="232"/>
      <c r="Q1417" s="232"/>
      <c r="R1417" s="232"/>
    </row>
    <row r="1418" spans="1:18">
      <c r="A1418" s="124"/>
      <c r="B1418" s="231"/>
      <c r="C1418" s="124"/>
      <c r="D1418" s="124"/>
      <c r="E1418" s="124"/>
      <c r="F1418" s="231"/>
      <c r="G1418" s="231"/>
      <c r="H1418" s="231"/>
      <c r="I1418" s="232"/>
      <c r="J1418" s="232"/>
      <c r="K1418" s="232"/>
      <c r="L1418" s="232"/>
      <c r="M1418" s="232"/>
      <c r="N1418" s="232"/>
      <c r="O1418" s="232"/>
      <c r="P1418" s="232"/>
      <c r="Q1418" s="232"/>
      <c r="R1418" s="232"/>
    </row>
    <row r="1419" spans="1:18">
      <c r="A1419" s="124"/>
      <c r="B1419" s="231"/>
      <c r="C1419" s="124"/>
      <c r="D1419" s="124"/>
      <c r="E1419" s="124"/>
      <c r="F1419" s="231"/>
      <c r="G1419" s="231"/>
      <c r="H1419" s="231"/>
      <c r="I1419" s="232"/>
      <c r="J1419" s="232"/>
      <c r="K1419" s="232"/>
      <c r="L1419" s="232"/>
      <c r="M1419" s="232"/>
      <c r="N1419" s="232"/>
      <c r="O1419" s="232"/>
      <c r="P1419" s="232"/>
      <c r="Q1419" s="232"/>
      <c r="R1419" s="232"/>
    </row>
    <row r="1420" spans="1:18">
      <c r="A1420" s="124"/>
      <c r="B1420" s="231"/>
      <c r="C1420" s="124"/>
      <c r="D1420" s="124"/>
      <c r="E1420" s="124"/>
      <c r="F1420" s="231"/>
      <c r="G1420" s="231"/>
      <c r="H1420" s="231"/>
      <c r="I1420" s="232"/>
      <c r="J1420" s="232"/>
      <c r="K1420" s="232"/>
      <c r="L1420" s="232"/>
      <c r="M1420" s="232"/>
      <c r="N1420" s="232"/>
      <c r="O1420" s="232"/>
      <c r="P1420" s="232"/>
      <c r="Q1420" s="232"/>
      <c r="R1420" s="232"/>
    </row>
    <row r="1421" spans="1:18">
      <c r="A1421" s="124"/>
      <c r="B1421" s="231"/>
      <c r="C1421" s="124"/>
      <c r="D1421" s="124"/>
      <c r="E1421" s="124"/>
      <c r="F1421" s="231"/>
      <c r="G1421" s="231"/>
      <c r="H1421" s="231"/>
      <c r="I1421" s="232"/>
      <c r="J1421" s="232"/>
      <c r="K1421" s="232"/>
      <c r="L1421" s="232"/>
      <c r="M1421" s="232"/>
      <c r="N1421" s="232"/>
      <c r="O1421" s="232"/>
      <c r="P1421" s="232"/>
      <c r="Q1421" s="232"/>
      <c r="R1421" s="232"/>
    </row>
    <row r="1422" spans="1:18">
      <c r="A1422" s="124"/>
      <c r="B1422" s="231"/>
      <c r="C1422" s="124"/>
      <c r="D1422" s="124"/>
      <c r="E1422" s="124"/>
      <c r="F1422" s="231"/>
      <c r="G1422" s="231"/>
      <c r="H1422" s="231"/>
      <c r="I1422" s="232"/>
      <c r="J1422" s="232"/>
      <c r="K1422" s="232"/>
      <c r="L1422" s="232"/>
      <c r="M1422" s="232"/>
      <c r="N1422" s="232"/>
      <c r="O1422" s="232"/>
      <c r="P1422" s="232"/>
      <c r="Q1422" s="232"/>
      <c r="R1422" s="232"/>
    </row>
    <row r="1423" spans="1:18">
      <c r="A1423" s="124"/>
      <c r="B1423" s="231"/>
      <c r="C1423" s="124"/>
      <c r="D1423" s="124"/>
      <c r="E1423" s="124"/>
      <c r="F1423" s="231"/>
      <c r="G1423" s="231"/>
      <c r="H1423" s="231"/>
      <c r="I1423" s="232"/>
      <c r="J1423" s="232"/>
      <c r="K1423" s="232"/>
      <c r="L1423" s="232"/>
      <c r="M1423" s="232"/>
      <c r="N1423" s="232"/>
      <c r="O1423" s="232"/>
      <c r="P1423" s="232"/>
      <c r="Q1423" s="232"/>
      <c r="R1423" s="232"/>
    </row>
    <row r="1424" spans="1:18">
      <c r="A1424" s="124"/>
      <c r="B1424" s="231"/>
      <c r="C1424" s="124"/>
      <c r="D1424" s="124"/>
      <c r="E1424" s="124"/>
      <c r="F1424" s="231"/>
      <c r="G1424" s="231"/>
      <c r="H1424" s="231"/>
      <c r="I1424" s="232"/>
      <c r="J1424" s="232"/>
      <c r="K1424" s="232"/>
      <c r="L1424" s="232"/>
      <c r="M1424" s="232"/>
      <c r="N1424" s="232"/>
      <c r="O1424" s="232"/>
      <c r="P1424" s="232"/>
      <c r="Q1424" s="232"/>
      <c r="R1424" s="232"/>
    </row>
    <row r="1425" spans="1:18">
      <c r="A1425" s="124"/>
      <c r="B1425" s="231"/>
      <c r="C1425" s="124"/>
      <c r="D1425" s="124"/>
      <c r="E1425" s="124"/>
      <c r="F1425" s="231"/>
      <c r="G1425" s="231"/>
      <c r="H1425" s="231"/>
      <c r="I1425" s="232"/>
      <c r="J1425" s="232"/>
      <c r="K1425" s="232"/>
      <c r="L1425" s="232"/>
      <c r="M1425" s="232"/>
      <c r="N1425" s="232"/>
      <c r="O1425" s="232"/>
      <c r="P1425" s="232"/>
      <c r="Q1425" s="232"/>
      <c r="R1425" s="232"/>
    </row>
    <row r="1426" spans="1:18">
      <c r="A1426" s="124"/>
      <c r="B1426" s="231"/>
      <c r="C1426" s="124"/>
      <c r="D1426" s="124"/>
      <c r="E1426" s="124"/>
      <c r="F1426" s="231"/>
      <c r="G1426" s="231"/>
      <c r="H1426" s="231"/>
      <c r="I1426" s="232"/>
      <c r="J1426" s="232"/>
      <c r="K1426" s="232"/>
      <c r="L1426" s="232"/>
      <c r="M1426" s="232"/>
      <c r="N1426" s="232"/>
      <c r="O1426" s="232"/>
      <c r="P1426" s="232"/>
      <c r="Q1426" s="232"/>
      <c r="R1426" s="232"/>
    </row>
    <row r="1427" spans="1:18">
      <c r="A1427" s="124"/>
      <c r="B1427" s="231"/>
      <c r="C1427" s="124"/>
      <c r="D1427" s="124"/>
      <c r="E1427" s="124"/>
      <c r="F1427" s="231"/>
      <c r="G1427" s="231"/>
      <c r="H1427" s="231"/>
      <c r="I1427" s="232"/>
      <c r="J1427" s="232"/>
      <c r="K1427" s="232"/>
      <c r="L1427" s="232"/>
      <c r="M1427" s="232"/>
      <c r="N1427" s="232"/>
      <c r="O1427" s="232"/>
      <c r="P1427" s="232"/>
      <c r="Q1427" s="232"/>
      <c r="R1427" s="232"/>
    </row>
    <row r="1428" spans="1:18">
      <c r="A1428" s="124"/>
      <c r="B1428" s="231"/>
      <c r="C1428" s="124"/>
      <c r="D1428" s="124"/>
      <c r="E1428" s="124"/>
      <c r="F1428" s="231"/>
      <c r="G1428" s="231"/>
      <c r="H1428" s="231"/>
      <c r="I1428" s="232"/>
      <c r="J1428" s="232"/>
      <c r="K1428" s="232"/>
      <c r="L1428" s="232"/>
      <c r="M1428" s="232"/>
      <c r="N1428" s="232"/>
      <c r="O1428" s="232"/>
      <c r="P1428" s="232"/>
      <c r="Q1428" s="232"/>
      <c r="R1428" s="232"/>
    </row>
    <row r="1429" spans="1:18">
      <c r="A1429" s="124"/>
      <c r="B1429" s="231"/>
      <c r="C1429" s="124"/>
      <c r="D1429" s="124"/>
      <c r="E1429" s="124"/>
      <c r="F1429" s="231"/>
      <c r="G1429" s="231"/>
      <c r="H1429" s="231"/>
      <c r="I1429" s="232"/>
      <c r="J1429" s="232"/>
      <c r="K1429" s="232"/>
      <c r="L1429" s="232"/>
      <c r="M1429" s="232"/>
      <c r="N1429" s="232"/>
      <c r="O1429" s="232"/>
      <c r="P1429" s="232"/>
      <c r="Q1429" s="232"/>
      <c r="R1429" s="232"/>
    </row>
    <row r="1430" spans="1:18">
      <c r="A1430" s="124"/>
      <c r="B1430" s="231"/>
      <c r="C1430" s="124"/>
      <c r="D1430" s="124"/>
      <c r="E1430" s="124"/>
      <c r="F1430" s="231"/>
      <c r="G1430" s="231"/>
      <c r="H1430" s="231"/>
      <c r="I1430" s="232"/>
      <c r="J1430" s="232"/>
      <c r="K1430" s="232"/>
      <c r="L1430" s="232"/>
      <c r="M1430" s="232"/>
      <c r="N1430" s="232"/>
      <c r="O1430" s="232"/>
      <c r="P1430" s="232"/>
      <c r="Q1430" s="232"/>
      <c r="R1430" s="232"/>
    </row>
    <row r="1431" spans="1:18">
      <c r="A1431" s="124"/>
      <c r="B1431" s="231"/>
      <c r="C1431" s="124"/>
      <c r="D1431" s="124"/>
      <c r="E1431" s="124"/>
      <c r="F1431" s="231"/>
      <c r="G1431" s="231"/>
      <c r="H1431" s="231"/>
      <c r="I1431" s="232"/>
      <c r="J1431" s="232"/>
      <c r="K1431" s="232"/>
      <c r="L1431" s="232"/>
      <c r="M1431" s="232"/>
      <c r="N1431" s="232"/>
      <c r="O1431" s="232"/>
      <c r="P1431" s="232"/>
      <c r="Q1431" s="232"/>
      <c r="R1431" s="232"/>
    </row>
    <row r="1432" spans="1:18">
      <c r="A1432" s="124"/>
      <c r="B1432" s="231"/>
      <c r="C1432" s="124"/>
      <c r="D1432" s="124"/>
      <c r="E1432" s="124"/>
      <c r="F1432" s="231"/>
      <c r="G1432" s="231"/>
      <c r="H1432" s="231"/>
      <c r="I1432" s="232"/>
      <c r="J1432" s="232"/>
      <c r="K1432" s="232"/>
      <c r="L1432" s="232"/>
      <c r="M1432" s="232"/>
      <c r="N1432" s="232"/>
      <c r="O1432" s="232"/>
      <c r="P1432" s="232"/>
      <c r="Q1432" s="232"/>
      <c r="R1432" s="232"/>
    </row>
    <row r="1433" spans="1:18">
      <c r="A1433" s="124"/>
      <c r="B1433" s="231"/>
      <c r="C1433" s="124"/>
      <c r="D1433" s="124"/>
      <c r="E1433" s="124"/>
      <c r="F1433" s="231"/>
      <c r="G1433" s="231"/>
      <c r="H1433" s="231"/>
      <c r="I1433" s="232"/>
      <c r="J1433" s="232"/>
      <c r="K1433" s="232"/>
      <c r="L1433" s="232"/>
      <c r="M1433" s="232"/>
      <c r="N1433" s="232"/>
      <c r="O1433" s="232"/>
      <c r="P1433" s="232"/>
      <c r="Q1433" s="232"/>
      <c r="R1433" s="232"/>
    </row>
    <row r="1434" spans="1:18">
      <c r="A1434" s="124"/>
      <c r="B1434" s="231"/>
      <c r="C1434" s="124"/>
      <c r="D1434" s="124"/>
      <c r="E1434" s="124"/>
      <c r="F1434" s="231"/>
      <c r="G1434" s="231"/>
      <c r="H1434" s="231"/>
      <c r="I1434" s="232"/>
      <c r="J1434" s="232"/>
      <c r="K1434" s="232"/>
      <c r="L1434" s="232"/>
      <c r="M1434" s="232"/>
      <c r="N1434" s="232"/>
      <c r="O1434" s="232"/>
      <c r="P1434" s="232"/>
      <c r="Q1434" s="232"/>
      <c r="R1434" s="232"/>
    </row>
    <row r="1435" spans="1:18">
      <c r="A1435" s="124"/>
      <c r="B1435" s="231"/>
      <c r="C1435" s="124"/>
      <c r="D1435" s="124"/>
      <c r="E1435" s="124"/>
      <c r="F1435" s="231"/>
      <c r="G1435" s="231"/>
      <c r="H1435" s="231"/>
      <c r="I1435" s="232"/>
      <c r="J1435" s="232"/>
      <c r="K1435" s="232"/>
      <c r="L1435" s="232"/>
      <c r="M1435" s="232"/>
      <c r="N1435" s="232"/>
      <c r="O1435" s="232"/>
      <c r="P1435" s="232"/>
      <c r="Q1435" s="232"/>
      <c r="R1435" s="232"/>
    </row>
    <row r="1436" spans="1:18">
      <c r="A1436" s="124"/>
      <c r="B1436" s="231"/>
      <c r="C1436" s="124"/>
      <c r="D1436" s="124"/>
      <c r="E1436" s="124"/>
      <c r="F1436" s="231"/>
      <c r="G1436" s="231"/>
      <c r="H1436" s="231"/>
      <c r="I1436" s="232"/>
      <c r="J1436" s="232"/>
      <c r="K1436" s="232"/>
      <c r="L1436" s="232"/>
      <c r="M1436" s="232"/>
      <c r="N1436" s="232"/>
      <c r="O1436" s="232"/>
      <c r="P1436" s="232"/>
      <c r="Q1436" s="232"/>
      <c r="R1436" s="232"/>
    </row>
    <row r="1437" spans="1:18">
      <c r="A1437" s="124"/>
      <c r="B1437" s="231"/>
      <c r="C1437" s="124"/>
      <c r="D1437" s="124"/>
      <c r="E1437" s="124"/>
      <c r="F1437" s="231"/>
      <c r="G1437" s="231"/>
      <c r="H1437" s="231"/>
      <c r="I1437" s="232"/>
      <c r="J1437" s="232"/>
      <c r="K1437" s="232"/>
      <c r="L1437" s="232"/>
      <c r="M1437" s="232"/>
      <c r="N1437" s="232"/>
      <c r="O1437" s="232"/>
      <c r="P1437" s="232"/>
      <c r="Q1437" s="232"/>
      <c r="R1437" s="232"/>
    </row>
    <row r="1438" spans="1:18">
      <c r="A1438" s="124"/>
      <c r="B1438" s="231"/>
      <c r="C1438" s="124"/>
      <c r="D1438" s="124"/>
      <c r="E1438" s="124"/>
      <c r="F1438" s="231"/>
      <c r="G1438" s="231"/>
      <c r="H1438" s="231"/>
      <c r="I1438" s="232"/>
      <c r="J1438" s="232"/>
      <c r="K1438" s="232"/>
      <c r="L1438" s="232"/>
      <c r="M1438" s="232"/>
      <c r="N1438" s="232"/>
      <c r="O1438" s="232"/>
      <c r="P1438" s="232"/>
      <c r="Q1438" s="232"/>
      <c r="R1438" s="232"/>
    </row>
    <row r="1439" spans="1:18">
      <c r="A1439" s="124"/>
      <c r="B1439" s="231"/>
      <c r="C1439" s="124"/>
      <c r="D1439" s="124"/>
      <c r="E1439" s="124"/>
      <c r="F1439" s="231"/>
      <c r="G1439" s="231"/>
      <c r="H1439" s="231"/>
      <c r="I1439" s="232"/>
      <c r="J1439" s="232"/>
      <c r="K1439" s="232"/>
      <c r="L1439" s="232"/>
      <c r="M1439" s="232"/>
      <c r="N1439" s="232"/>
      <c r="O1439" s="232"/>
      <c r="P1439" s="232"/>
      <c r="Q1439" s="232"/>
      <c r="R1439" s="232"/>
    </row>
    <row r="1440" spans="1:18">
      <c r="A1440" s="124"/>
      <c r="B1440" s="231"/>
      <c r="C1440" s="124"/>
      <c r="D1440" s="124"/>
      <c r="E1440" s="124"/>
      <c r="F1440" s="231"/>
      <c r="G1440" s="231"/>
      <c r="H1440" s="231"/>
      <c r="I1440" s="232"/>
      <c r="J1440" s="232"/>
      <c r="K1440" s="232"/>
      <c r="L1440" s="232"/>
      <c r="M1440" s="232"/>
      <c r="N1440" s="232"/>
      <c r="O1440" s="232"/>
      <c r="P1440" s="232"/>
      <c r="Q1440" s="232"/>
      <c r="R1440" s="232"/>
    </row>
    <row r="1441" spans="1:18">
      <c r="A1441" s="124"/>
      <c r="B1441" s="231"/>
      <c r="C1441" s="124"/>
      <c r="D1441" s="124"/>
      <c r="E1441" s="124"/>
      <c r="F1441" s="231"/>
      <c r="G1441" s="231"/>
      <c r="H1441" s="231"/>
      <c r="I1441" s="232"/>
      <c r="J1441" s="232"/>
      <c r="K1441" s="232"/>
      <c r="L1441" s="232"/>
      <c r="M1441" s="232"/>
      <c r="N1441" s="232"/>
      <c r="O1441" s="232"/>
      <c r="P1441" s="232"/>
      <c r="Q1441" s="232"/>
      <c r="R1441" s="232"/>
    </row>
    <row r="1442" spans="1:18">
      <c r="A1442" s="124"/>
      <c r="B1442" s="231"/>
      <c r="C1442" s="124"/>
      <c r="D1442" s="124"/>
      <c r="E1442" s="124"/>
      <c r="F1442" s="231"/>
      <c r="G1442" s="231"/>
      <c r="H1442" s="231"/>
      <c r="I1442" s="232"/>
      <c r="J1442" s="232"/>
      <c r="K1442" s="232"/>
      <c r="L1442" s="232"/>
      <c r="M1442" s="232"/>
      <c r="N1442" s="232"/>
      <c r="O1442" s="232"/>
      <c r="P1442" s="232"/>
      <c r="Q1442" s="232"/>
      <c r="R1442" s="232"/>
    </row>
    <row r="1443" spans="1:18">
      <c r="A1443" s="124"/>
      <c r="B1443" s="231"/>
      <c r="C1443" s="124"/>
      <c r="D1443" s="124"/>
      <c r="E1443" s="124"/>
      <c r="F1443" s="231"/>
      <c r="G1443" s="231"/>
      <c r="H1443" s="231"/>
      <c r="I1443" s="232"/>
      <c r="J1443" s="232"/>
      <c r="K1443" s="232"/>
      <c r="L1443" s="232"/>
      <c r="M1443" s="232"/>
      <c r="N1443" s="232"/>
      <c r="O1443" s="232"/>
      <c r="P1443" s="232"/>
      <c r="Q1443" s="232"/>
      <c r="R1443" s="232"/>
    </row>
    <row r="1444" spans="1:18">
      <c r="A1444" s="124"/>
      <c r="B1444" s="231"/>
      <c r="C1444" s="124"/>
      <c r="D1444" s="124"/>
      <c r="E1444" s="124"/>
      <c r="F1444" s="231"/>
      <c r="G1444" s="231"/>
      <c r="H1444" s="231"/>
      <c r="I1444" s="232"/>
      <c r="J1444" s="232"/>
      <c r="K1444" s="232"/>
      <c r="L1444" s="232"/>
      <c r="M1444" s="232"/>
      <c r="N1444" s="232"/>
      <c r="O1444" s="232"/>
      <c r="P1444" s="232"/>
      <c r="Q1444" s="232"/>
      <c r="R1444" s="232"/>
    </row>
    <row r="1445" spans="1:18">
      <c r="A1445" s="124"/>
      <c r="B1445" s="231"/>
      <c r="C1445" s="124"/>
      <c r="D1445" s="124"/>
      <c r="E1445" s="124"/>
      <c r="F1445" s="231"/>
      <c r="G1445" s="231"/>
      <c r="H1445" s="231"/>
      <c r="I1445" s="232"/>
      <c r="J1445" s="232"/>
      <c r="K1445" s="232"/>
      <c r="L1445" s="232"/>
      <c r="M1445" s="232"/>
      <c r="N1445" s="232"/>
      <c r="O1445" s="232"/>
      <c r="P1445" s="232"/>
      <c r="Q1445" s="232"/>
      <c r="R1445" s="232"/>
    </row>
    <row r="1446" spans="1:18">
      <c r="A1446" s="124"/>
      <c r="B1446" s="231"/>
      <c r="C1446" s="124"/>
      <c r="D1446" s="124"/>
      <c r="E1446" s="124"/>
      <c r="F1446" s="231"/>
      <c r="G1446" s="231"/>
      <c r="H1446" s="231"/>
      <c r="I1446" s="232"/>
      <c r="J1446" s="232"/>
      <c r="K1446" s="232"/>
      <c r="L1446" s="232"/>
      <c r="M1446" s="232"/>
      <c r="N1446" s="232"/>
      <c r="O1446" s="232"/>
      <c r="P1446" s="232"/>
      <c r="Q1446" s="232"/>
      <c r="R1446" s="232"/>
    </row>
    <row r="1447" spans="1:18">
      <c r="A1447" s="124"/>
      <c r="B1447" s="231"/>
      <c r="C1447" s="124"/>
      <c r="D1447" s="124"/>
      <c r="E1447" s="124"/>
      <c r="F1447" s="231"/>
      <c r="G1447" s="231"/>
      <c r="H1447" s="231"/>
      <c r="I1447" s="232"/>
      <c r="J1447" s="232"/>
      <c r="K1447" s="232"/>
      <c r="L1447" s="232"/>
      <c r="M1447" s="232"/>
      <c r="N1447" s="232"/>
      <c r="O1447" s="232"/>
      <c r="P1447" s="232"/>
      <c r="Q1447" s="232"/>
      <c r="R1447" s="232"/>
    </row>
    <row r="1448" spans="1:18">
      <c r="A1448" s="124"/>
      <c r="B1448" s="231"/>
      <c r="C1448" s="124"/>
      <c r="D1448" s="124"/>
      <c r="E1448" s="124"/>
      <c r="F1448" s="231"/>
      <c r="G1448" s="231"/>
      <c r="H1448" s="231"/>
      <c r="I1448" s="232"/>
      <c r="J1448" s="232"/>
      <c r="K1448" s="232"/>
      <c r="L1448" s="232"/>
      <c r="M1448" s="232"/>
      <c r="N1448" s="232"/>
      <c r="O1448" s="232"/>
      <c r="P1448" s="232"/>
      <c r="Q1448" s="232"/>
      <c r="R1448" s="232"/>
    </row>
    <row r="1449" spans="1:18">
      <c r="H1449" s="232"/>
      <c r="I1449" s="232"/>
      <c r="J1449" s="232"/>
      <c r="K1449" s="124"/>
      <c r="L1449" s="231"/>
      <c r="M1449" s="124"/>
      <c r="N1449" s="124"/>
      <c r="O1449" s="124"/>
      <c r="P1449" s="233"/>
      <c r="Q1449" s="231"/>
      <c r="R1449" s="231"/>
    </row>
    <row r="1450" spans="1:18">
      <c r="H1450" s="232"/>
      <c r="I1450" s="232"/>
      <c r="J1450" s="232"/>
      <c r="K1450" s="124"/>
      <c r="L1450" s="231"/>
      <c r="M1450" s="124"/>
      <c r="N1450" s="124"/>
      <c r="O1450" s="124"/>
      <c r="P1450" s="233"/>
      <c r="Q1450" s="231"/>
      <c r="R1450" s="231"/>
    </row>
    <row r="1451" spans="1:18">
      <c r="H1451" s="232"/>
      <c r="I1451" s="232"/>
      <c r="J1451" s="232"/>
      <c r="K1451" s="124"/>
      <c r="L1451" s="231"/>
      <c r="M1451" s="124"/>
      <c r="N1451" s="124"/>
      <c r="O1451" s="124"/>
      <c r="P1451" s="233"/>
      <c r="Q1451" s="231"/>
      <c r="R1451" s="231"/>
    </row>
    <row r="1452" spans="1:18">
      <c r="H1452" s="232"/>
      <c r="I1452" s="232"/>
      <c r="J1452" s="232"/>
      <c r="K1452" s="124"/>
      <c r="L1452" s="231"/>
      <c r="M1452" s="124"/>
      <c r="N1452" s="124"/>
      <c r="O1452" s="124"/>
      <c r="P1452" s="233"/>
      <c r="Q1452" s="231"/>
      <c r="R1452" s="231"/>
    </row>
    <row r="1453" spans="1:18">
      <c r="H1453" s="232"/>
      <c r="I1453" s="232"/>
      <c r="J1453" s="232"/>
      <c r="K1453" s="124"/>
      <c r="L1453" s="231"/>
      <c r="M1453" s="124"/>
      <c r="N1453" s="124"/>
      <c r="O1453" s="124"/>
      <c r="P1453" s="233"/>
      <c r="Q1453" s="231"/>
      <c r="R1453" s="231"/>
    </row>
    <row r="1454" spans="1:18">
      <c r="H1454" s="232"/>
      <c r="I1454" s="232"/>
      <c r="J1454" s="232"/>
      <c r="K1454" s="124"/>
      <c r="L1454" s="231"/>
      <c r="M1454" s="124"/>
      <c r="N1454" s="124"/>
      <c r="O1454" s="124"/>
      <c r="P1454" s="233"/>
      <c r="Q1454" s="231"/>
      <c r="R1454" s="231"/>
    </row>
    <row r="1455" spans="1:18">
      <c r="H1455" s="232"/>
      <c r="I1455" s="232"/>
      <c r="J1455" s="232"/>
      <c r="K1455" s="124"/>
      <c r="L1455" s="231"/>
      <c r="M1455" s="124"/>
      <c r="N1455" s="124"/>
      <c r="O1455" s="124"/>
      <c r="P1455" s="233"/>
      <c r="Q1455" s="231"/>
      <c r="R1455" s="231"/>
    </row>
    <row r="1456" spans="1:18">
      <c r="H1456" s="232"/>
      <c r="I1456" s="232"/>
      <c r="J1456" s="232"/>
      <c r="K1456" s="124"/>
      <c r="L1456" s="231"/>
      <c r="M1456" s="124"/>
      <c r="N1456" s="124"/>
      <c r="O1456" s="124"/>
      <c r="P1456" s="233"/>
      <c r="Q1456" s="231"/>
      <c r="R1456" s="231"/>
    </row>
    <row r="1457" spans="8:18">
      <c r="H1457" s="232"/>
      <c r="I1457" s="232"/>
      <c r="J1457" s="232"/>
      <c r="K1457" s="124"/>
      <c r="L1457" s="231"/>
      <c r="M1457" s="124"/>
      <c r="N1457" s="124"/>
      <c r="O1457" s="124"/>
      <c r="P1457" s="233"/>
      <c r="Q1457" s="231"/>
      <c r="R1457" s="231"/>
    </row>
    <row r="1458" spans="8:18">
      <c r="H1458" s="232"/>
      <c r="I1458" s="232"/>
      <c r="J1458" s="232"/>
      <c r="K1458" s="124"/>
      <c r="L1458" s="231"/>
      <c r="M1458" s="124"/>
      <c r="N1458" s="124"/>
      <c r="O1458" s="124"/>
      <c r="P1458" s="233"/>
      <c r="Q1458" s="231"/>
      <c r="R1458" s="231"/>
    </row>
    <row r="1459" spans="8:18">
      <c r="H1459" s="232"/>
      <c r="I1459" s="232"/>
      <c r="J1459" s="232"/>
      <c r="K1459" s="124"/>
      <c r="L1459" s="231"/>
      <c r="M1459" s="124"/>
      <c r="N1459" s="124"/>
      <c r="O1459" s="124"/>
      <c r="P1459" s="233"/>
      <c r="Q1459" s="231"/>
      <c r="R1459" s="231"/>
    </row>
    <row r="1460" spans="8:18">
      <c r="H1460" s="232"/>
      <c r="I1460" s="232"/>
      <c r="J1460" s="232"/>
      <c r="K1460" s="124"/>
      <c r="L1460" s="231"/>
      <c r="M1460" s="124"/>
      <c r="N1460" s="124"/>
      <c r="O1460" s="124"/>
      <c r="P1460" s="233"/>
      <c r="Q1460" s="231"/>
      <c r="R1460" s="231"/>
    </row>
    <row r="1461" spans="8:18">
      <c r="H1461" s="232"/>
      <c r="I1461" s="232"/>
      <c r="J1461" s="232"/>
      <c r="K1461" s="124"/>
      <c r="L1461" s="231"/>
      <c r="M1461" s="124"/>
      <c r="N1461" s="124"/>
      <c r="O1461" s="124"/>
      <c r="P1461" s="233"/>
      <c r="Q1461" s="231"/>
      <c r="R1461" s="231"/>
    </row>
    <row r="1462" spans="8:18">
      <c r="H1462" s="232"/>
      <c r="I1462" s="232"/>
      <c r="J1462" s="232"/>
      <c r="K1462" s="124"/>
      <c r="L1462" s="231"/>
      <c r="M1462" s="124"/>
      <c r="N1462" s="124"/>
      <c r="O1462" s="124"/>
      <c r="P1462" s="233"/>
      <c r="Q1462" s="231"/>
      <c r="R1462" s="231"/>
    </row>
    <row r="1463" spans="8:18">
      <c r="H1463" s="232"/>
      <c r="I1463" s="232"/>
      <c r="J1463" s="232"/>
      <c r="K1463" s="124"/>
      <c r="L1463" s="231"/>
      <c r="M1463" s="124"/>
      <c r="N1463" s="124"/>
      <c r="O1463" s="124"/>
      <c r="P1463" s="233"/>
      <c r="Q1463" s="231"/>
      <c r="R1463" s="231"/>
    </row>
    <row r="1464" spans="8:18">
      <c r="H1464" s="232"/>
      <c r="I1464" s="232"/>
      <c r="J1464" s="232"/>
      <c r="K1464" s="124"/>
      <c r="L1464" s="231"/>
      <c r="M1464" s="124"/>
      <c r="N1464" s="124"/>
      <c r="O1464" s="124"/>
      <c r="P1464" s="233"/>
      <c r="Q1464" s="231"/>
      <c r="R1464" s="231"/>
    </row>
    <row r="1465" spans="8:18">
      <c r="H1465" s="232"/>
      <c r="I1465" s="232"/>
      <c r="J1465" s="232"/>
      <c r="K1465" s="124"/>
      <c r="L1465" s="231"/>
      <c r="M1465" s="124"/>
      <c r="N1465" s="124"/>
      <c r="O1465" s="124"/>
      <c r="P1465" s="233"/>
      <c r="Q1465" s="231"/>
      <c r="R1465" s="231"/>
    </row>
    <row r="1466" spans="8:18">
      <c r="H1466" s="232"/>
      <c r="I1466" s="232"/>
      <c r="J1466" s="232"/>
      <c r="K1466" s="124"/>
      <c r="L1466" s="231"/>
      <c r="M1466" s="124"/>
      <c r="N1466" s="124"/>
      <c r="O1466" s="124"/>
      <c r="P1466" s="233"/>
      <c r="Q1466" s="231"/>
      <c r="R1466" s="231"/>
    </row>
    <row r="1467" spans="8:18">
      <c r="H1467" s="232"/>
      <c r="I1467" s="232"/>
      <c r="J1467" s="232"/>
      <c r="K1467" s="124"/>
      <c r="L1467" s="231"/>
      <c r="M1467" s="124"/>
      <c r="N1467" s="124"/>
      <c r="O1467" s="124"/>
      <c r="P1467" s="233"/>
      <c r="Q1467" s="231"/>
      <c r="R1467" s="231"/>
    </row>
    <row r="1468" spans="8:18">
      <c r="H1468" s="232"/>
      <c r="I1468" s="232"/>
      <c r="J1468" s="232"/>
      <c r="K1468" s="124"/>
      <c r="L1468" s="231"/>
      <c r="M1468" s="124"/>
      <c r="N1468" s="124"/>
      <c r="O1468" s="124"/>
      <c r="P1468" s="233"/>
      <c r="Q1468" s="231"/>
      <c r="R1468" s="231"/>
    </row>
    <row r="1469" spans="8:18">
      <c r="H1469" s="232"/>
      <c r="I1469" s="232"/>
      <c r="J1469" s="232"/>
      <c r="K1469" s="124"/>
      <c r="L1469" s="231"/>
      <c r="M1469" s="124"/>
      <c r="N1469" s="124"/>
      <c r="O1469" s="124"/>
      <c r="P1469" s="233"/>
      <c r="Q1469" s="231"/>
      <c r="R1469" s="231"/>
    </row>
    <row r="1470" spans="8:18">
      <c r="H1470" s="232"/>
      <c r="I1470" s="232"/>
      <c r="J1470" s="232"/>
      <c r="K1470" s="124"/>
      <c r="L1470" s="231"/>
      <c r="M1470" s="124"/>
      <c r="N1470" s="124"/>
      <c r="O1470" s="124"/>
      <c r="P1470" s="233"/>
      <c r="Q1470" s="231"/>
      <c r="R1470" s="231"/>
    </row>
    <row r="1471" spans="8:18">
      <c r="H1471" s="232"/>
      <c r="I1471" s="232"/>
      <c r="J1471" s="232"/>
      <c r="K1471" s="124"/>
      <c r="L1471" s="231"/>
      <c r="M1471" s="124"/>
      <c r="N1471" s="124"/>
      <c r="O1471" s="124"/>
      <c r="P1471" s="233"/>
      <c r="Q1471" s="231"/>
      <c r="R1471" s="231"/>
    </row>
    <row r="1472" spans="8:18">
      <c r="H1472" s="232"/>
      <c r="I1472" s="232"/>
      <c r="J1472" s="232"/>
      <c r="K1472" s="124"/>
      <c r="L1472" s="231"/>
      <c r="M1472" s="124"/>
      <c r="N1472" s="124"/>
      <c r="O1472" s="124"/>
      <c r="P1472" s="233"/>
      <c r="Q1472" s="231"/>
      <c r="R1472" s="231"/>
    </row>
    <row r="1473" spans="8:18">
      <c r="H1473" s="232"/>
      <c r="I1473" s="232"/>
      <c r="J1473" s="232"/>
      <c r="K1473" s="124"/>
      <c r="L1473" s="231"/>
      <c r="M1473" s="124"/>
      <c r="N1473" s="124"/>
      <c r="O1473" s="124"/>
      <c r="P1473" s="233"/>
      <c r="Q1473" s="231"/>
      <c r="R1473" s="231"/>
    </row>
    <row r="1474" spans="8:18">
      <c r="H1474" s="232"/>
      <c r="I1474" s="232"/>
      <c r="J1474" s="232"/>
      <c r="K1474" s="124"/>
      <c r="L1474" s="231"/>
      <c r="M1474" s="124"/>
      <c r="N1474" s="124"/>
      <c r="O1474" s="124"/>
      <c r="P1474" s="233"/>
      <c r="Q1474" s="231"/>
      <c r="R1474" s="231"/>
    </row>
    <row r="1475" spans="8:18">
      <c r="H1475" s="232"/>
      <c r="I1475" s="232"/>
      <c r="J1475" s="232"/>
      <c r="K1475" s="124"/>
      <c r="L1475" s="231"/>
      <c r="M1475" s="124"/>
      <c r="N1475" s="124"/>
      <c r="O1475" s="124"/>
      <c r="P1475" s="233"/>
      <c r="Q1475" s="231"/>
      <c r="R1475" s="231"/>
    </row>
    <row r="1476" spans="8:18">
      <c r="H1476" s="232"/>
      <c r="I1476" s="232"/>
      <c r="J1476" s="232"/>
      <c r="K1476" s="124"/>
      <c r="L1476" s="231"/>
      <c r="M1476" s="124"/>
      <c r="N1476" s="124"/>
      <c r="O1476" s="124"/>
      <c r="P1476" s="233"/>
      <c r="Q1476" s="231"/>
      <c r="R1476" s="231"/>
    </row>
    <row r="1477" spans="8:18">
      <c r="H1477" s="232"/>
      <c r="I1477" s="232"/>
      <c r="J1477" s="232"/>
      <c r="K1477" s="124"/>
      <c r="L1477" s="231"/>
      <c r="M1477" s="124"/>
      <c r="N1477" s="124"/>
      <c r="O1477" s="124"/>
      <c r="P1477" s="233"/>
      <c r="Q1477" s="231"/>
      <c r="R1477" s="231"/>
    </row>
    <row r="1478" spans="8:18">
      <c r="H1478" s="232"/>
      <c r="I1478" s="232"/>
      <c r="J1478" s="232"/>
      <c r="K1478" s="124"/>
      <c r="L1478" s="231"/>
      <c r="M1478" s="124"/>
      <c r="N1478" s="124"/>
      <c r="O1478" s="124"/>
      <c r="P1478" s="233"/>
      <c r="Q1478" s="231"/>
      <c r="R1478" s="231"/>
    </row>
    <row r="1479" spans="8:18">
      <c r="H1479" s="232"/>
      <c r="I1479" s="232"/>
      <c r="J1479" s="232"/>
      <c r="K1479" s="124"/>
      <c r="L1479" s="231"/>
      <c r="M1479" s="124"/>
      <c r="N1479" s="124"/>
      <c r="O1479" s="124"/>
      <c r="P1479" s="233"/>
      <c r="Q1479" s="231"/>
      <c r="R1479" s="231"/>
    </row>
    <row r="1480" spans="8:18">
      <c r="H1480" s="232"/>
      <c r="I1480" s="232"/>
      <c r="J1480" s="232"/>
      <c r="K1480" s="124"/>
      <c r="L1480" s="231"/>
      <c r="M1480" s="124"/>
      <c r="N1480" s="124"/>
      <c r="O1480" s="124"/>
      <c r="P1480" s="233"/>
      <c r="Q1480" s="231"/>
      <c r="R1480" s="231"/>
    </row>
    <row r="1481" spans="8:18">
      <c r="H1481" s="232"/>
      <c r="I1481" s="232"/>
      <c r="J1481" s="232"/>
      <c r="K1481" s="124"/>
      <c r="L1481" s="231"/>
      <c r="M1481" s="124"/>
      <c r="N1481" s="124"/>
      <c r="O1481" s="124"/>
      <c r="P1481" s="233"/>
      <c r="Q1481" s="231"/>
      <c r="R1481" s="231"/>
    </row>
    <row r="1482" spans="8:18">
      <c r="H1482" s="232"/>
      <c r="I1482" s="232"/>
      <c r="J1482" s="232"/>
      <c r="K1482" s="124"/>
      <c r="L1482" s="231"/>
      <c r="M1482" s="124"/>
      <c r="N1482" s="124"/>
      <c r="O1482" s="124"/>
      <c r="P1482" s="233"/>
      <c r="Q1482" s="231"/>
      <c r="R1482" s="231"/>
    </row>
    <row r="1483" spans="8:18">
      <c r="H1483" s="232"/>
      <c r="I1483" s="232"/>
      <c r="J1483" s="232"/>
      <c r="K1483" s="124"/>
      <c r="L1483" s="231"/>
      <c r="M1483" s="124"/>
      <c r="N1483" s="124"/>
      <c r="O1483" s="124"/>
      <c r="P1483" s="233"/>
      <c r="Q1483" s="231"/>
      <c r="R1483" s="231"/>
    </row>
    <row r="1484" spans="8:18">
      <c r="H1484" s="232"/>
      <c r="I1484" s="232"/>
      <c r="J1484" s="232"/>
      <c r="K1484" s="124"/>
      <c r="L1484" s="231"/>
      <c r="M1484" s="124"/>
      <c r="N1484" s="124"/>
      <c r="O1484" s="124"/>
      <c r="P1484" s="233"/>
      <c r="Q1484" s="231"/>
      <c r="R1484" s="231"/>
    </row>
    <row r="1485" spans="8:18">
      <c r="H1485" s="232"/>
      <c r="I1485" s="232"/>
      <c r="J1485" s="232"/>
      <c r="K1485" s="124"/>
      <c r="L1485" s="231"/>
      <c r="M1485" s="124"/>
      <c r="N1485" s="124"/>
      <c r="O1485" s="124"/>
      <c r="P1485" s="233"/>
      <c r="Q1485" s="231"/>
      <c r="R1485" s="231"/>
    </row>
    <row r="1486" spans="8:18">
      <c r="H1486" s="232"/>
      <c r="I1486" s="232"/>
      <c r="J1486" s="232"/>
      <c r="K1486" s="124"/>
      <c r="L1486" s="231"/>
      <c r="M1486" s="124"/>
      <c r="N1486" s="124"/>
      <c r="O1486" s="124"/>
      <c r="P1486" s="233"/>
      <c r="Q1486" s="231"/>
      <c r="R1486" s="231"/>
    </row>
    <row r="1487" spans="8:18">
      <c r="H1487" s="232"/>
      <c r="I1487" s="232"/>
      <c r="J1487" s="232"/>
      <c r="K1487" s="124"/>
      <c r="L1487" s="231"/>
      <c r="M1487" s="124"/>
      <c r="N1487" s="124"/>
      <c r="O1487" s="124"/>
      <c r="P1487" s="233"/>
      <c r="Q1487" s="231"/>
      <c r="R1487" s="231"/>
    </row>
    <row r="1488" spans="8:18">
      <c r="H1488" s="232"/>
      <c r="I1488" s="232"/>
      <c r="J1488" s="232"/>
      <c r="K1488" s="124"/>
      <c r="L1488" s="231"/>
      <c r="M1488" s="124"/>
      <c r="N1488" s="124"/>
      <c r="O1488" s="124"/>
      <c r="P1488" s="233"/>
      <c r="Q1488" s="231"/>
      <c r="R1488" s="231"/>
    </row>
    <row r="1489" spans="1:18">
      <c r="H1489" s="232"/>
      <c r="I1489" s="232"/>
      <c r="J1489" s="232"/>
      <c r="K1489" s="124"/>
      <c r="L1489" s="231"/>
      <c r="M1489" s="124"/>
      <c r="N1489" s="124"/>
      <c r="O1489" s="124"/>
      <c r="P1489" s="233"/>
      <c r="Q1489" s="231"/>
      <c r="R1489" s="231"/>
    </row>
    <row r="1490" spans="1:18">
      <c r="A1490" s="124"/>
      <c r="B1490" s="231"/>
      <c r="C1490" s="124"/>
      <c r="D1490" s="124"/>
      <c r="E1490" s="124"/>
      <c r="F1490" s="233"/>
      <c r="G1490" s="231"/>
      <c r="H1490" s="231"/>
      <c r="I1490" s="232"/>
      <c r="J1490" s="232"/>
      <c r="K1490" s="232"/>
      <c r="L1490" s="232"/>
      <c r="M1490" s="232"/>
      <c r="N1490" s="232"/>
      <c r="O1490" s="232"/>
      <c r="P1490" s="232"/>
      <c r="Q1490" s="232"/>
      <c r="R1490" s="232"/>
    </row>
    <row r="1491" spans="1:18">
      <c r="A1491" s="124"/>
      <c r="B1491" s="231"/>
      <c r="C1491" s="124"/>
      <c r="D1491" s="124"/>
      <c r="E1491" s="124"/>
      <c r="F1491" s="233"/>
      <c r="G1491" s="231"/>
      <c r="H1491" s="231"/>
      <c r="I1491" s="232"/>
      <c r="J1491" s="232"/>
      <c r="K1491" s="232"/>
      <c r="L1491" s="232"/>
      <c r="M1491" s="232"/>
      <c r="N1491" s="232"/>
      <c r="O1491" s="232"/>
      <c r="P1491" s="232"/>
      <c r="Q1491" s="232"/>
      <c r="R1491" s="232"/>
    </row>
    <row r="1492" spans="1:18">
      <c r="A1492" s="124"/>
      <c r="B1492" s="231"/>
      <c r="C1492" s="124"/>
      <c r="D1492" s="124"/>
      <c r="E1492" s="124"/>
      <c r="F1492" s="233"/>
      <c r="G1492" s="231"/>
      <c r="H1492" s="231"/>
      <c r="I1492" s="232"/>
      <c r="J1492" s="232"/>
      <c r="K1492" s="232"/>
      <c r="L1492" s="232"/>
      <c r="M1492" s="232"/>
      <c r="N1492" s="232"/>
      <c r="O1492" s="232"/>
      <c r="P1492" s="232"/>
      <c r="Q1492" s="232"/>
      <c r="R1492" s="232"/>
    </row>
    <row r="1493" spans="1:18">
      <c r="A1493" s="124"/>
      <c r="B1493" s="231"/>
      <c r="C1493" s="124"/>
      <c r="D1493" s="124"/>
      <c r="E1493" s="124"/>
      <c r="F1493" s="233"/>
      <c r="G1493" s="231"/>
      <c r="H1493" s="231"/>
      <c r="I1493" s="232"/>
      <c r="J1493" s="232"/>
      <c r="K1493" s="232"/>
      <c r="L1493" s="232"/>
      <c r="M1493" s="232"/>
      <c r="N1493" s="232"/>
      <c r="O1493" s="232"/>
      <c r="P1493" s="232"/>
      <c r="Q1493" s="232"/>
      <c r="R1493" s="232"/>
    </row>
    <row r="1494" spans="1:18">
      <c r="A1494" s="124"/>
      <c r="B1494" s="231"/>
      <c r="C1494" s="124"/>
      <c r="D1494" s="124"/>
      <c r="E1494" s="124"/>
      <c r="F1494" s="233"/>
      <c r="G1494" s="231"/>
      <c r="H1494" s="231"/>
      <c r="I1494" s="232"/>
      <c r="J1494" s="232"/>
      <c r="K1494" s="232"/>
      <c r="L1494" s="232"/>
      <c r="M1494" s="232"/>
      <c r="N1494" s="232"/>
      <c r="O1494" s="232"/>
      <c r="P1494" s="232"/>
      <c r="Q1494" s="232"/>
      <c r="R1494" s="232"/>
    </row>
    <row r="1495" spans="1:18">
      <c r="A1495" s="124"/>
      <c r="B1495" s="231"/>
      <c r="C1495" s="124"/>
      <c r="D1495" s="124"/>
      <c r="E1495" s="124"/>
      <c r="F1495" s="233"/>
      <c r="G1495" s="231"/>
      <c r="H1495" s="231"/>
      <c r="I1495" s="232"/>
      <c r="J1495" s="232"/>
      <c r="K1495" s="232"/>
      <c r="L1495" s="232"/>
      <c r="M1495" s="232"/>
      <c r="N1495" s="232"/>
      <c r="O1495" s="232"/>
      <c r="P1495" s="232"/>
      <c r="Q1495" s="232"/>
      <c r="R1495" s="232"/>
    </row>
    <row r="1496" spans="1:18">
      <c r="A1496" s="124"/>
      <c r="B1496" s="231"/>
      <c r="C1496" s="124"/>
      <c r="D1496" s="124"/>
      <c r="E1496" s="124"/>
      <c r="F1496" s="233"/>
      <c r="G1496" s="231"/>
      <c r="H1496" s="231"/>
      <c r="I1496" s="232"/>
      <c r="J1496" s="232"/>
      <c r="K1496" s="232"/>
      <c r="L1496" s="232"/>
      <c r="M1496" s="232"/>
      <c r="N1496" s="232"/>
      <c r="O1496" s="232"/>
      <c r="P1496" s="232"/>
      <c r="Q1496" s="232"/>
      <c r="R1496" s="232"/>
    </row>
    <row r="1497" spans="1:18">
      <c r="A1497" s="124"/>
      <c r="B1497" s="231"/>
      <c r="C1497" s="124"/>
      <c r="D1497" s="124"/>
      <c r="E1497" s="124"/>
      <c r="F1497" s="233"/>
      <c r="G1497" s="231"/>
      <c r="H1497" s="231"/>
      <c r="I1497" s="232"/>
      <c r="J1497" s="232"/>
      <c r="K1497" s="232"/>
      <c r="L1497" s="232"/>
      <c r="M1497" s="232"/>
      <c r="N1497" s="232"/>
      <c r="O1497" s="232"/>
      <c r="P1497" s="232"/>
      <c r="Q1497" s="232"/>
      <c r="R1497" s="232"/>
    </row>
    <row r="1498" spans="1:18">
      <c r="A1498" s="124"/>
      <c r="B1498" s="231"/>
      <c r="C1498" s="124"/>
      <c r="D1498" s="124"/>
      <c r="E1498" s="124"/>
      <c r="F1498" s="233"/>
      <c r="G1498" s="231"/>
      <c r="H1498" s="231"/>
      <c r="I1498" s="232"/>
      <c r="J1498" s="232"/>
      <c r="K1498" s="232"/>
      <c r="L1498" s="232"/>
      <c r="M1498" s="232"/>
      <c r="N1498" s="232"/>
      <c r="O1498" s="232"/>
      <c r="P1498" s="232"/>
      <c r="Q1498" s="232"/>
      <c r="R1498" s="232"/>
    </row>
    <row r="1499" spans="1:18">
      <c r="A1499" s="124"/>
      <c r="B1499" s="231"/>
      <c r="C1499" s="124"/>
      <c r="D1499" s="124"/>
      <c r="E1499" s="124"/>
      <c r="F1499" s="233"/>
      <c r="G1499" s="231"/>
      <c r="H1499" s="231"/>
      <c r="I1499" s="232"/>
      <c r="J1499" s="232"/>
      <c r="K1499" s="232"/>
      <c r="L1499" s="232"/>
      <c r="M1499" s="232"/>
      <c r="N1499" s="232"/>
      <c r="O1499" s="232"/>
      <c r="P1499" s="232"/>
      <c r="Q1499" s="232"/>
      <c r="R1499" s="232"/>
    </row>
    <row r="1500" spans="1:18">
      <c r="A1500" s="124"/>
      <c r="B1500" s="231"/>
      <c r="C1500" s="124"/>
      <c r="D1500" s="124"/>
      <c r="E1500" s="124"/>
      <c r="F1500" s="233"/>
      <c r="G1500" s="231"/>
      <c r="H1500" s="231"/>
      <c r="I1500" s="232"/>
      <c r="J1500" s="232"/>
      <c r="K1500" s="232"/>
      <c r="L1500" s="232"/>
      <c r="M1500" s="232"/>
      <c r="N1500" s="232"/>
      <c r="O1500" s="232"/>
      <c r="P1500" s="232"/>
      <c r="Q1500" s="232"/>
      <c r="R1500" s="232"/>
    </row>
    <row r="1501" spans="1:18">
      <c r="A1501" s="124"/>
      <c r="B1501" s="231"/>
      <c r="C1501" s="124"/>
      <c r="D1501" s="124"/>
      <c r="E1501" s="124"/>
      <c r="F1501" s="233"/>
      <c r="G1501" s="231"/>
      <c r="H1501" s="231"/>
      <c r="I1501" s="232"/>
      <c r="J1501" s="232"/>
      <c r="K1501" s="232"/>
      <c r="L1501" s="232"/>
      <c r="M1501" s="232"/>
      <c r="N1501" s="232"/>
      <c r="O1501" s="232"/>
      <c r="P1501" s="232"/>
      <c r="Q1501" s="232"/>
      <c r="R1501" s="232"/>
    </row>
    <row r="1502" spans="1:18">
      <c r="A1502" s="124"/>
      <c r="B1502" s="231"/>
      <c r="C1502" s="124"/>
      <c r="D1502" s="124"/>
      <c r="E1502" s="124"/>
      <c r="F1502" s="233"/>
      <c r="G1502" s="231"/>
      <c r="H1502" s="231"/>
      <c r="I1502" s="232"/>
      <c r="J1502" s="232"/>
      <c r="K1502" s="232"/>
      <c r="L1502" s="232"/>
      <c r="M1502" s="232"/>
      <c r="N1502" s="232"/>
      <c r="O1502" s="232"/>
      <c r="P1502" s="232"/>
      <c r="Q1502" s="232"/>
      <c r="R1502" s="232"/>
    </row>
    <row r="1503" spans="1:18">
      <c r="A1503" s="124"/>
      <c r="B1503" s="231"/>
      <c r="C1503" s="124"/>
      <c r="D1503" s="124"/>
      <c r="E1503" s="124"/>
      <c r="F1503" s="233"/>
      <c r="G1503" s="231"/>
      <c r="H1503" s="231"/>
      <c r="I1503" s="232"/>
      <c r="J1503" s="232"/>
      <c r="K1503" s="232"/>
      <c r="L1503" s="232"/>
      <c r="M1503" s="232"/>
      <c r="N1503" s="232"/>
      <c r="O1503" s="232"/>
      <c r="P1503" s="232"/>
      <c r="Q1503" s="232"/>
      <c r="R1503" s="232"/>
    </row>
    <row r="1504" spans="1:18">
      <c r="A1504" s="124"/>
      <c r="B1504" s="231"/>
      <c r="C1504" s="124"/>
      <c r="D1504" s="124"/>
      <c r="E1504" s="124"/>
      <c r="F1504" s="233"/>
      <c r="G1504" s="231"/>
      <c r="H1504" s="231"/>
      <c r="I1504" s="232"/>
      <c r="J1504" s="232"/>
      <c r="K1504" s="232"/>
      <c r="L1504" s="232"/>
      <c r="M1504" s="232"/>
      <c r="N1504" s="232"/>
      <c r="O1504" s="232"/>
      <c r="P1504" s="232"/>
      <c r="Q1504" s="232"/>
      <c r="R1504" s="232"/>
    </row>
    <row r="1505" spans="1:18">
      <c r="A1505" s="124"/>
      <c r="B1505" s="231"/>
      <c r="C1505" s="124"/>
      <c r="D1505" s="124"/>
      <c r="E1505" s="124"/>
      <c r="F1505" s="233"/>
      <c r="G1505" s="231"/>
      <c r="H1505" s="231"/>
      <c r="I1505" s="232"/>
      <c r="J1505" s="232"/>
      <c r="K1505" s="232"/>
      <c r="L1505" s="232"/>
      <c r="M1505" s="232"/>
      <c r="N1505" s="232"/>
      <c r="O1505" s="232"/>
      <c r="P1505" s="232"/>
      <c r="Q1505" s="232"/>
      <c r="R1505" s="232"/>
    </row>
    <row r="1506" spans="1:18">
      <c r="A1506" s="124"/>
      <c r="B1506" s="231"/>
      <c r="C1506" s="124"/>
      <c r="D1506" s="124"/>
      <c r="E1506" s="124"/>
      <c r="F1506" s="233"/>
      <c r="G1506" s="231"/>
      <c r="H1506" s="231"/>
      <c r="I1506" s="232"/>
      <c r="J1506" s="232"/>
      <c r="K1506" s="232"/>
      <c r="L1506" s="232"/>
      <c r="M1506" s="232"/>
      <c r="N1506" s="232"/>
      <c r="O1506" s="232"/>
      <c r="P1506" s="232"/>
      <c r="Q1506" s="232"/>
      <c r="R1506" s="232"/>
    </row>
    <row r="1507" spans="1:18">
      <c r="A1507" s="124"/>
      <c r="B1507" s="231"/>
      <c r="C1507" s="124"/>
      <c r="D1507" s="124"/>
      <c r="E1507" s="124"/>
      <c r="F1507" s="233"/>
      <c r="G1507" s="231"/>
      <c r="H1507" s="231"/>
      <c r="I1507" s="232"/>
      <c r="J1507" s="232"/>
      <c r="K1507" s="232"/>
      <c r="L1507" s="232"/>
      <c r="M1507" s="232"/>
      <c r="N1507" s="232"/>
      <c r="O1507" s="232"/>
      <c r="P1507" s="232"/>
      <c r="Q1507" s="232"/>
      <c r="R1507" s="232"/>
    </row>
    <row r="1508" spans="1:18">
      <c r="A1508" s="124"/>
      <c r="B1508" s="231"/>
      <c r="C1508" s="124"/>
      <c r="D1508" s="124"/>
      <c r="E1508" s="124"/>
      <c r="F1508" s="233"/>
      <c r="G1508" s="231"/>
      <c r="H1508" s="231"/>
      <c r="I1508" s="232"/>
      <c r="J1508" s="232"/>
      <c r="K1508" s="232"/>
      <c r="L1508" s="232"/>
      <c r="M1508" s="232"/>
      <c r="N1508" s="232"/>
      <c r="O1508" s="232"/>
      <c r="P1508" s="232"/>
      <c r="Q1508" s="232"/>
      <c r="R1508" s="232"/>
    </row>
    <row r="1509" spans="1:18">
      <c r="A1509" s="124"/>
      <c r="B1509" s="231"/>
      <c r="C1509" s="124"/>
      <c r="D1509" s="124"/>
      <c r="E1509" s="124"/>
      <c r="F1509" s="233"/>
      <c r="G1509" s="231"/>
      <c r="H1509" s="231"/>
      <c r="I1509" s="232"/>
      <c r="J1509" s="232"/>
      <c r="K1509" s="232"/>
      <c r="L1509" s="232"/>
      <c r="M1509" s="232"/>
      <c r="N1509" s="232"/>
      <c r="O1509" s="232"/>
      <c r="P1509" s="232"/>
      <c r="Q1509" s="232"/>
      <c r="R1509" s="232"/>
    </row>
    <row r="1510" spans="1:18">
      <c r="A1510" s="124"/>
      <c r="B1510" s="231"/>
      <c r="C1510" s="124"/>
      <c r="D1510" s="124"/>
      <c r="E1510" s="124"/>
      <c r="F1510" s="233"/>
      <c r="G1510" s="231"/>
      <c r="H1510" s="231"/>
      <c r="I1510" s="232"/>
      <c r="J1510" s="232"/>
      <c r="K1510" s="232"/>
      <c r="L1510" s="232"/>
      <c r="M1510" s="232"/>
      <c r="N1510" s="232"/>
      <c r="O1510" s="232"/>
      <c r="P1510" s="232"/>
      <c r="Q1510" s="232"/>
      <c r="R1510" s="232"/>
    </row>
    <row r="1511" spans="1:18">
      <c r="A1511" s="124"/>
      <c r="B1511" s="231"/>
      <c r="C1511" s="124"/>
      <c r="D1511" s="124"/>
      <c r="E1511" s="124"/>
      <c r="F1511" s="233"/>
      <c r="G1511" s="231"/>
      <c r="H1511" s="231"/>
      <c r="I1511" s="232"/>
      <c r="J1511" s="232"/>
      <c r="K1511" s="232"/>
      <c r="L1511" s="232"/>
      <c r="M1511" s="232"/>
      <c r="N1511" s="232"/>
      <c r="O1511" s="232"/>
      <c r="P1511" s="232"/>
      <c r="Q1511" s="232"/>
      <c r="R1511" s="232"/>
    </row>
    <row r="1512" spans="1:18">
      <c r="A1512" s="124"/>
      <c r="B1512" s="231"/>
      <c r="C1512" s="124"/>
      <c r="D1512" s="124"/>
      <c r="E1512" s="124"/>
      <c r="F1512" s="233"/>
      <c r="G1512" s="231"/>
      <c r="H1512" s="231"/>
      <c r="I1512" s="232"/>
      <c r="J1512" s="232"/>
      <c r="K1512" s="232"/>
      <c r="L1512" s="232"/>
      <c r="M1512" s="232"/>
      <c r="N1512" s="232"/>
      <c r="O1512" s="232"/>
      <c r="P1512" s="232"/>
      <c r="Q1512" s="232"/>
      <c r="R1512" s="232"/>
    </row>
    <row r="1513" spans="1:18">
      <c r="A1513" s="124"/>
      <c r="B1513" s="231"/>
      <c r="C1513" s="124"/>
      <c r="D1513" s="124"/>
      <c r="E1513" s="124"/>
      <c r="F1513" s="233"/>
      <c r="G1513" s="231"/>
      <c r="H1513" s="231"/>
      <c r="I1513" s="232"/>
      <c r="J1513" s="232"/>
      <c r="K1513" s="232"/>
      <c r="L1513" s="232"/>
      <c r="M1513" s="232"/>
      <c r="N1513" s="232"/>
      <c r="O1513" s="232"/>
      <c r="P1513" s="232"/>
      <c r="Q1513" s="232"/>
      <c r="R1513" s="232"/>
    </row>
    <row r="1514" spans="1:18">
      <c r="A1514" s="124"/>
      <c r="B1514" s="231"/>
      <c r="C1514" s="124"/>
      <c r="D1514" s="124"/>
      <c r="E1514" s="124"/>
      <c r="F1514" s="233"/>
      <c r="G1514" s="231"/>
      <c r="H1514" s="231"/>
      <c r="I1514" s="232"/>
      <c r="J1514" s="232"/>
      <c r="K1514" s="232"/>
      <c r="L1514" s="232"/>
      <c r="M1514" s="232"/>
      <c r="N1514" s="232"/>
      <c r="O1514" s="232"/>
      <c r="P1514" s="232"/>
      <c r="Q1514" s="232"/>
      <c r="R1514" s="232"/>
    </row>
    <row r="1515" spans="1:18">
      <c r="A1515" s="124"/>
      <c r="B1515" s="231"/>
      <c r="C1515" s="124"/>
      <c r="D1515" s="124"/>
      <c r="E1515" s="124"/>
      <c r="F1515" s="233"/>
      <c r="G1515" s="231"/>
      <c r="H1515" s="231"/>
      <c r="I1515" s="232"/>
      <c r="J1515" s="232"/>
      <c r="K1515" s="232"/>
      <c r="L1515" s="232"/>
      <c r="M1515" s="232"/>
      <c r="N1515" s="232"/>
      <c r="O1515" s="232"/>
      <c r="P1515" s="232"/>
      <c r="Q1515" s="232"/>
      <c r="R1515" s="232"/>
    </row>
    <row r="1516" spans="1:18">
      <c r="A1516" s="124"/>
      <c r="B1516" s="231"/>
      <c r="C1516" s="124"/>
      <c r="D1516" s="124"/>
      <c r="E1516" s="124"/>
      <c r="F1516" s="233"/>
      <c r="G1516" s="231"/>
      <c r="H1516" s="231"/>
      <c r="I1516" s="232"/>
      <c r="J1516" s="232"/>
      <c r="K1516" s="232"/>
      <c r="L1516" s="232"/>
      <c r="M1516" s="232"/>
      <c r="N1516" s="232"/>
      <c r="O1516" s="232"/>
      <c r="P1516" s="232"/>
      <c r="Q1516" s="232"/>
      <c r="R1516" s="232"/>
    </row>
    <row r="1517" spans="1:18">
      <c r="A1517" s="124"/>
      <c r="B1517" s="231"/>
      <c r="C1517" s="124"/>
      <c r="D1517" s="124"/>
      <c r="E1517" s="124"/>
      <c r="F1517" s="233"/>
      <c r="G1517" s="231"/>
      <c r="H1517" s="231"/>
      <c r="I1517" s="232"/>
      <c r="J1517" s="232"/>
      <c r="K1517" s="232"/>
      <c r="L1517" s="232"/>
      <c r="M1517" s="232"/>
      <c r="N1517" s="232"/>
      <c r="O1517" s="232"/>
      <c r="P1517" s="232"/>
      <c r="Q1517" s="232"/>
      <c r="R1517" s="232"/>
    </row>
    <row r="1518" spans="1:18">
      <c r="A1518" s="124"/>
      <c r="B1518" s="231"/>
      <c r="C1518" s="124"/>
      <c r="D1518" s="124"/>
      <c r="E1518" s="124"/>
      <c r="F1518" s="233"/>
      <c r="G1518" s="231"/>
      <c r="H1518" s="231"/>
      <c r="I1518" s="232"/>
      <c r="J1518" s="232"/>
      <c r="K1518" s="232"/>
      <c r="L1518" s="232"/>
      <c r="M1518" s="232"/>
      <c r="N1518" s="232"/>
      <c r="O1518" s="232"/>
      <c r="P1518" s="232"/>
      <c r="Q1518" s="232"/>
      <c r="R1518" s="232"/>
    </row>
    <row r="1519" spans="1:18">
      <c r="A1519" s="124"/>
      <c r="B1519" s="231"/>
      <c r="C1519" s="124"/>
      <c r="D1519" s="124"/>
      <c r="E1519" s="124"/>
      <c r="F1519" s="233"/>
      <c r="G1519" s="231"/>
      <c r="H1519" s="231"/>
      <c r="I1519" s="232"/>
      <c r="J1519" s="232"/>
      <c r="K1519" s="232"/>
      <c r="L1519" s="232"/>
      <c r="M1519" s="232"/>
      <c r="N1519" s="232"/>
      <c r="O1519" s="232"/>
      <c r="P1519" s="232"/>
      <c r="Q1519" s="232"/>
      <c r="R1519" s="232"/>
    </row>
    <row r="1520" spans="1:18">
      <c r="A1520" s="124"/>
      <c r="B1520" s="231"/>
      <c r="C1520" s="124"/>
      <c r="D1520" s="124"/>
      <c r="E1520" s="124"/>
      <c r="F1520" s="233"/>
      <c r="G1520" s="231"/>
      <c r="H1520" s="231"/>
      <c r="I1520" s="232"/>
      <c r="J1520" s="232"/>
      <c r="K1520" s="232"/>
      <c r="L1520" s="232"/>
      <c r="M1520" s="232"/>
      <c r="N1520" s="232"/>
      <c r="O1520" s="232"/>
      <c r="P1520" s="232"/>
      <c r="Q1520" s="232"/>
      <c r="R1520" s="232"/>
    </row>
    <row r="1521" spans="1:18">
      <c r="A1521" s="124"/>
      <c r="B1521" s="231"/>
      <c r="C1521" s="124"/>
      <c r="D1521" s="124"/>
      <c r="E1521" s="124"/>
      <c r="F1521" s="233"/>
      <c r="G1521" s="231"/>
      <c r="H1521" s="231"/>
      <c r="I1521" s="232"/>
      <c r="J1521" s="232"/>
      <c r="K1521" s="232"/>
      <c r="L1521" s="232"/>
      <c r="M1521" s="232"/>
      <c r="N1521" s="232"/>
      <c r="O1521" s="232"/>
      <c r="P1521" s="232"/>
      <c r="Q1521" s="232"/>
      <c r="R1521" s="232"/>
    </row>
    <row r="1522" spans="1:18">
      <c r="A1522" s="124"/>
      <c r="B1522" s="231"/>
      <c r="C1522" s="124"/>
      <c r="D1522" s="124"/>
      <c r="E1522" s="124"/>
      <c r="F1522" s="233"/>
      <c r="G1522" s="231"/>
      <c r="H1522" s="231"/>
      <c r="I1522" s="232"/>
      <c r="J1522" s="232"/>
      <c r="K1522" s="232"/>
      <c r="L1522" s="232"/>
      <c r="M1522" s="232"/>
      <c r="N1522" s="232"/>
      <c r="O1522" s="232"/>
      <c r="P1522" s="232"/>
      <c r="Q1522" s="232"/>
      <c r="R1522" s="232"/>
    </row>
    <row r="1523" spans="1:18">
      <c r="A1523" s="124"/>
      <c r="B1523" s="231"/>
      <c r="C1523" s="124"/>
      <c r="D1523" s="124"/>
      <c r="E1523" s="124"/>
      <c r="F1523" s="233"/>
      <c r="G1523" s="231"/>
      <c r="H1523" s="231"/>
      <c r="I1523" s="232"/>
      <c r="J1523" s="232"/>
      <c r="K1523" s="232"/>
      <c r="L1523" s="232"/>
      <c r="M1523" s="232"/>
      <c r="N1523" s="232"/>
      <c r="O1523" s="232"/>
      <c r="P1523" s="232"/>
      <c r="Q1523" s="232"/>
      <c r="R1523" s="232"/>
    </row>
    <row r="1524" spans="1:18">
      <c r="A1524" s="124"/>
      <c r="B1524" s="231"/>
      <c r="C1524" s="124"/>
      <c r="D1524" s="124"/>
      <c r="E1524" s="124"/>
      <c r="F1524" s="233"/>
      <c r="G1524" s="231"/>
      <c r="H1524" s="231"/>
      <c r="I1524" s="232"/>
      <c r="J1524" s="232"/>
      <c r="K1524" s="232"/>
      <c r="L1524" s="232"/>
      <c r="M1524" s="232"/>
      <c r="N1524" s="232"/>
      <c r="O1524" s="232"/>
      <c r="P1524" s="232"/>
      <c r="Q1524" s="232"/>
      <c r="R1524" s="232"/>
    </row>
    <row r="1525" spans="1:18">
      <c r="A1525" s="124"/>
      <c r="B1525" s="231"/>
      <c r="C1525" s="124"/>
      <c r="D1525" s="124"/>
      <c r="E1525" s="124"/>
      <c r="F1525" s="233"/>
      <c r="G1525" s="231"/>
      <c r="H1525" s="231"/>
      <c r="I1525" s="232"/>
      <c r="J1525" s="232"/>
      <c r="K1525" s="232"/>
      <c r="L1525" s="232"/>
      <c r="M1525" s="232"/>
      <c r="N1525" s="232"/>
      <c r="O1525" s="232"/>
      <c r="P1525" s="232"/>
      <c r="Q1525" s="232"/>
      <c r="R1525" s="232"/>
    </row>
    <row r="1526" spans="1:18">
      <c r="A1526" s="124"/>
      <c r="B1526" s="231"/>
      <c r="C1526" s="124"/>
      <c r="D1526" s="124"/>
      <c r="E1526" s="124"/>
      <c r="F1526" s="233"/>
      <c r="G1526" s="231"/>
      <c r="H1526" s="231"/>
      <c r="I1526" s="232"/>
      <c r="J1526" s="232"/>
      <c r="K1526" s="232"/>
      <c r="L1526" s="232"/>
      <c r="M1526" s="232"/>
      <c r="N1526" s="232"/>
      <c r="O1526" s="232"/>
      <c r="P1526" s="232"/>
      <c r="Q1526" s="232"/>
      <c r="R1526" s="232"/>
    </row>
    <row r="1527" spans="1:18">
      <c r="A1527" s="124"/>
      <c r="B1527" s="231"/>
      <c r="C1527" s="124"/>
      <c r="D1527" s="124"/>
      <c r="E1527" s="124"/>
      <c r="F1527" s="233"/>
      <c r="G1527" s="231"/>
      <c r="H1527" s="231"/>
      <c r="I1527" s="232"/>
      <c r="J1527" s="232"/>
      <c r="K1527" s="232"/>
      <c r="L1527" s="232"/>
      <c r="M1527" s="232"/>
      <c r="N1527" s="232"/>
      <c r="O1527" s="232"/>
      <c r="P1527" s="232"/>
      <c r="Q1527" s="232"/>
      <c r="R1527" s="232"/>
    </row>
    <row r="1528" spans="1:18">
      <c r="A1528" s="124"/>
      <c r="B1528" s="231"/>
      <c r="C1528" s="124"/>
      <c r="D1528" s="124"/>
      <c r="E1528" s="124"/>
      <c r="F1528" s="233"/>
      <c r="G1528" s="231"/>
      <c r="H1528" s="231"/>
      <c r="I1528" s="232"/>
      <c r="J1528" s="232"/>
      <c r="K1528" s="232"/>
      <c r="L1528" s="232"/>
      <c r="M1528" s="232"/>
      <c r="N1528" s="232"/>
      <c r="O1528" s="232"/>
      <c r="P1528" s="232"/>
      <c r="Q1528" s="232"/>
      <c r="R1528" s="232"/>
    </row>
    <row r="1529" spans="1:18">
      <c r="A1529" s="124"/>
      <c r="B1529" s="231"/>
      <c r="C1529" s="124"/>
      <c r="D1529" s="124"/>
      <c r="E1529" s="124"/>
      <c r="F1529" s="233"/>
      <c r="G1529" s="231"/>
      <c r="H1529" s="231"/>
      <c r="I1529" s="232"/>
      <c r="J1529" s="232"/>
      <c r="K1529" s="232"/>
      <c r="L1529" s="232"/>
      <c r="M1529" s="232"/>
      <c r="N1529" s="232"/>
      <c r="O1529" s="232"/>
      <c r="P1529" s="232"/>
      <c r="Q1529" s="232"/>
      <c r="R1529" s="232"/>
    </row>
    <row r="1530" spans="1:18">
      <c r="A1530" s="124"/>
      <c r="B1530" s="231"/>
      <c r="C1530" s="124"/>
      <c r="D1530" s="124"/>
      <c r="E1530" s="124"/>
      <c r="F1530" s="233"/>
      <c r="G1530" s="231"/>
      <c r="H1530" s="231"/>
      <c r="I1530" s="232"/>
      <c r="J1530" s="232"/>
      <c r="K1530" s="232"/>
      <c r="L1530" s="232"/>
      <c r="M1530" s="232"/>
      <c r="N1530" s="232"/>
      <c r="O1530" s="232"/>
      <c r="P1530" s="232"/>
      <c r="Q1530" s="232"/>
      <c r="R1530" s="232"/>
    </row>
    <row r="1531" spans="1:18">
      <c r="A1531" s="124"/>
      <c r="B1531" s="231"/>
      <c r="C1531" s="124"/>
      <c r="D1531" s="124"/>
      <c r="E1531" s="124"/>
      <c r="F1531" s="233"/>
      <c r="G1531" s="231"/>
      <c r="H1531" s="231"/>
      <c r="I1531" s="232"/>
      <c r="J1531" s="232"/>
      <c r="K1531" s="232"/>
      <c r="L1531" s="232"/>
      <c r="M1531" s="232"/>
      <c r="N1531" s="232"/>
      <c r="O1531" s="232"/>
      <c r="P1531" s="232"/>
      <c r="Q1531" s="232"/>
      <c r="R1531" s="232"/>
    </row>
    <row r="1532" spans="1:18">
      <c r="A1532" s="124"/>
      <c r="B1532" s="231"/>
      <c r="C1532" s="124"/>
      <c r="D1532" s="124"/>
      <c r="E1532" s="124"/>
      <c r="F1532" s="233"/>
      <c r="G1532" s="231"/>
      <c r="H1532" s="231"/>
      <c r="I1532" s="232"/>
      <c r="J1532" s="232"/>
      <c r="K1532" s="232"/>
      <c r="L1532" s="232"/>
      <c r="M1532" s="232"/>
      <c r="N1532" s="232"/>
      <c r="O1532" s="232"/>
      <c r="P1532" s="232"/>
      <c r="Q1532" s="232"/>
      <c r="R1532" s="232"/>
    </row>
    <row r="1533" spans="1:18">
      <c r="A1533" s="124"/>
      <c r="B1533" s="231"/>
      <c r="C1533" s="124"/>
      <c r="D1533" s="124"/>
      <c r="E1533" s="124"/>
      <c r="F1533" s="233"/>
      <c r="G1533" s="231"/>
      <c r="H1533" s="231"/>
      <c r="I1533" s="232"/>
      <c r="J1533" s="232"/>
      <c r="K1533" s="232"/>
      <c r="L1533" s="232"/>
      <c r="M1533" s="232"/>
      <c r="N1533" s="232"/>
      <c r="O1533" s="232"/>
      <c r="P1533" s="232"/>
      <c r="Q1533" s="232"/>
      <c r="R1533" s="232"/>
    </row>
    <row r="1534" spans="1:18">
      <c r="A1534" s="124"/>
      <c r="B1534" s="231"/>
      <c r="C1534" s="124"/>
      <c r="D1534" s="124"/>
      <c r="E1534" s="124"/>
      <c r="F1534" s="233"/>
      <c r="G1534" s="231"/>
      <c r="H1534" s="231"/>
      <c r="I1534" s="232"/>
      <c r="J1534" s="232"/>
      <c r="K1534" s="232"/>
      <c r="L1534" s="232"/>
      <c r="M1534" s="232"/>
      <c r="N1534" s="232"/>
      <c r="O1534" s="232"/>
      <c r="P1534" s="232"/>
      <c r="Q1534" s="232"/>
      <c r="R1534" s="232"/>
    </row>
    <row r="1535" spans="1:18">
      <c r="A1535" s="124"/>
      <c r="B1535" s="231"/>
      <c r="C1535" s="124"/>
      <c r="D1535" s="124"/>
      <c r="E1535" s="124"/>
      <c r="F1535" s="233"/>
      <c r="G1535" s="231"/>
      <c r="H1535" s="231"/>
      <c r="I1535" s="232"/>
      <c r="J1535" s="232"/>
      <c r="K1535" s="232"/>
      <c r="L1535" s="232"/>
      <c r="M1535" s="232"/>
      <c r="N1535" s="232"/>
      <c r="O1535" s="232"/>
      <c r="P1535" s="232"/>
      <c r="Q1535" s="232"/>
      <c r="R1535" s="232"/>
    </row>
    <row r="1536" spans="1:18">
      <c r="A1536" s="124"/>
      <c r="B1536" s="231"/>
      <c r="C1536" s="124"/>
      <c r="D1536" s="124"/>
      <c r="E1536" s="124"/>
      <c r="F1536" s="233"/>
      <c r="G1536" s="231"/>
      <c r="H1536" s="231"/>
      <c r="I1536" s="232"/>
      <c r="J1536" s="232"/>
      <c r="K1536" s="232"/>
      <c r="L1536" s="232"/>
      <c r="M1536" s="232"/>
      <c r="N1536" s="232"/>
      <c r="O1536" s="232"/>
      <c r="P1536" s="232"/>
      <c r="Q1536" s="232"/>
      <c r="R1536" s="232"/>
    </row>
    <row r="1537" spans="1:18">
      <c r="A1537" s="124"/>
      <c r="B1537" s="231"/>
      <c r="C1537" s="124"/>
      <c r="D1537" s="124"/>
      <c r="E1537" s="124"/>
      <c r="F1537" s="233"/>
      <c r="G1537" s="231"/>
      <c r="H1537" s="231"/>
      <c r="I1537" s="232"/>
      <c r="J1537" s="232"/>
      <c r="K1537" s="232"/>
      <c r="L1537" s="232"/>
      <c r="M1537" s="232"/>
      <c r="N1537" s="232"/>
      <c r="O1537" s="232"/>
      <c r="P1537" s="232"/>
      <c r="Q1537" s="232"/>
      <c r="R1537" s="232"/>
    </row>
    <row r="1538" spans="1:18">
      <c r="A1538" s="124"/>
      <c r="B1538" s="231"/>
      <c r="C1538" s="124"/>
      <c r="D1538" s="124"/>
      <c r="E1538" s="124"/>
      <c r="F1538" s="233"/>
      <c r="G1538" s="231"/>
      <c r="H1538" s="231"/>
      <c r="I1538" s="232"/>
      <c r="J1538" s="232"/>
      <c r="K1538" s="232"/>
      <c r="L1538" s="232"/>
      <c r="M1538" s="232"/>
      <c r="N1538" s="232"/>
      <c r="O1538" s="232"/>
      <c r="P1538" s="232"/>
      <c r="Q1538" s="232"/>
      <c r="R1538" s="232"/>
    </row>
    <row r="1539" spans="1:18">
      <c r="A1539" s="124"/>
      <c r="B1539" s="231"/>
      <c r="C1539" s="124"/>
      <c r="D1539" s="124"/>
      <c r="E1539" s="124"/>
      <c r="F1539" s="233"/>
      <c r="G1539" s="231"/>
      <c r="H1539" s="231"/>
      <c r="I1539" s="232"/>
      <c r="J1539" s="232"/>
      <c r="K1539" s="232"/>
      <c r="L1539" s="232"/>
      <c r="M1539" s="232"/>
      <c r="N1539" s="232"/>
      <c r="O1539" s="232"/>
      <c r="P1539" s="232"/>
      <c r="Q1539" s="232"/>
      <c r="R1539" s="232"/>
    </row>
    <row r="1540" spans="1:18">
      <c r="A1540" s="124"/>
      <c r="B1540" s="231"/>
      <c r="C1540" s="124"/>
      <c r="D1540" s="124"/>
      <c r="E1540" s="124"/>
      <c r="F1540" s="233"/>
      <c r="G1540" s="231"/>
      <c r="H1540" s="231"/>
      <c r="I1540" s="232"/>
      <c r="J1540" s="232"/>
      <c r="K1540" s="232"/>
      <c r="L1540" s="232"/>
      <c r="M1540" s="232"/>
      <c r="N1540" s="232"/>
      <c r="O1540" s="232"/>
      <c r="P1540" s="232"/>
      <c r="Q1540" s="232"/>
      <c r="R1540" s="232"/>
    </row>
    <row r="1541" spans="1:18">
      <c r="A1541" s="124"/>
      <c r="B1541" s="231"/>
      <c r="C1541" s="124"/>
      <c r="D1541" s="124"/>
      <c r="E1541" s="124"/>
      <c r="F1541" s="233"/>
      <c r="G1541" s="231"/>
      <c r="H1541" s="231"/>
      <c r="I1541" s="232"/>
      <c r="J1541" s="232"/>
      <c r="K1541" s="232"/>
      <c r="L1541" s="232"/>
      <c r="M1541" s="232"/>
      <c r="N1541" s="232"/>
      <c r="O1541" s="232"/>
      <c r="P1541" s="232"/>
      <c r="Q1541" s="232"/>
      <c r="R1541" s="232"/>
    </row>
    <row r="1542" spans="1:18">
      <c r="A1542" s="124"/>
      <c r="B1542" s="231"/>
      <c r="C1542" s="124"/>
      <c r="D1542" s="124"/>
      <c r="E1542" s="124"/>
      <c r="F1542" s="233"/>
      <c r="G1542" s="231"/>
      <c r="H1542" s="231"/>
      <c r="I1542" s="232"/>
      <c r="J1542" s="232"/>
      <c r="K1542" s="232"/>
      <c r="L1542" s="232"/>
      <c r="M1542" s="232"/>
      <c r="N1542" s="232"/>
      <c r="O1542" s="232"/>
      <c r="P1542" s="232"/>
      <c r="Q1542" s="232"/>
      <c r="R1542" s="232"/>
    </row>
    <row r="1543" spans="1:18">
      <c r="A1543" s="124"/>
      <c r="B1543" s="231"/>
      <c r="C1543" s="124"/>
      <c r="D1543" s="124"/>
      <c r="E1543" s="124"/>
      <c r="F1543" s="233"/>
      <c r="G1543" s="231"/>
      <c r="H1543" s="231"/>
      <c r="I1543" s="232"/>
      <c r="J1543" s="232"/>
      <c r="K1543" s="232"/>
      <c r="L1543" s="232"/>
      <c r="M1543" s="232"/>
      <c r="N1543" s="232"/>
      <c r="O1543" s="232"/>
      <c r="P1543" s="232"/>
      <c r="Q1543" s="232"/>
      <c r="R1543" s="232"/>
    </row>
    <row r="1544" spans="1:18">
      <c r="A1544" s="124"/>
      <c r="B1544" s="231"/>
      <c r="C1544" s="124"/>
      <c r="D1544" s="124"/>
      <c r="E1544" s="124"/>
      <c r="F1544" s="233"/>
      <c r="G1544" s="231"/>
      <c r="H1544" s="231"/>
      <c r="I1544" s="232"/>
      <c r="J1544" s="232"/>
      <c r="K1544" s="232"/>
      <c r="L1544" s="232"/>
      <c r="M1544" s="232"/>
      <c r="N1544" s="232"/>
      <c r="O1544" s="232"/>
      <c r="P1544" s="232"/>
      <c r="Q1544" s="232"/>
      <c r="R1544" s="232"/>
    </row>
    <row r="1545" spans="1:18">
      <c r="A1545" s="124"/>
      <c r="B1545" s="231"/>
      <c r="C1545" s="124"/>
      <c r="D1545" s="124"/>
      <c r="E1545" s="124"/>
      <c r="F1545" s="233"/>
      <c r="G1545" s="231"/>
      <c r="H1545" s="231"/>
      <c r="I1545" s="232"/>
      <c r="J1545" s="232"/>
      <c r="K1545" s="232"/>
      <c r="L1545" s="232"/>
      <c r="M1545" s="232"/>
      <c r="N1545" s="232"/>
      <c r="O1545" s="232"/>
      <c r="P1545" s="232"/>
      <c r="Q1545" s="232"/>
      <c r="R1545" s="232"/>
    </row>
    <row r="1546" spans="1:18">
      <c r="A1546" s="124"/>
      <c r="B1546" s="231"/>
      <c r="C1546" s="124"/>
      <c r="D1546" s="124"/>
      <c r="E1546" s="124"/>
      <c r="F1546" s="233"/>
      <c r="G1546" s="231"/>
      <c r="H1546" s="231"/>
      <c r="I1546" s="232"/>
      <c r="J1546" s="232"/>
      <c r="K1546" s="232"/>
      <c r="L1546" s="232"/>
      <c r="M1546" s="232"/>
      <c r="N1546" s="232"/>
      <c r="O1546" s="232"/>
      <c r="P1546" s="232"/>
      <c r="Q1546" s="232"/>
      <c r="R1546" s="232"/>
    </row>
    <row r="1547" spans="1:18">
      <c r="A1547" s="124"/>
      <c r="B1547" s="231"/>
      <c r="C1547" s="124"/>
      <c r="D1547" s="124"/>
      <c r="E1547" s="124"/>
      <c r="F1547" s="233"/>
      <c r="G1547" s="231"/>
      <c r="H1547" s="231"/>
      <c r="I1547" s="232"/>
      <c r="J1547" s="232"/>
      <c r="K1547" s="232"/>
      <c r="L1547" s="232"/>
      <c r="M1547" s="232"/>
      <c r="N1547" s="232"/>
      <c r="O1547" s="232"/>
      <c r="P1547" s="232"/>
      <c r="Q1547" s="232"/>
      <c r="R1547" s="232"/>
    </row>
    <row r="1548" spans="1:18">
      <c r="A1548" s="124"/>
      <c r="B1548" s="231"/>
      <c r="C1548" s="124"/>
      <c r="D1548" s="124"/>
      <c r="E1548" s="124"/>
      <c r="F1548" s="233"/>
      <c r="G1548" s="231"/>
      <c r="H1548" s="231"/>
      <c r="I1548" s="232"/>
      <c r="J1548" s="232"/>
      <c r="K1548" s="232"/>
      <c r="L1548" s="232"/>
      <c r="M1548" s="232"/>
      <c r="N1548" s="232"/>
      <c r="O1548" s="232"/>
      <c r="P1548" s="232"/>
      <c r="Q1548" s="232"/>
      <c r="R1548" s="232"/>
    </row>
    <row r="1549" spans="1:18">
      <c r="A1549" s="124"/>
      <c r="B1549" s="231"/>
      <c r="C1549" s="124"/>
      <c r="D1549" s="124"/>
      <c r="E1549" s="124"/>
      <c r="F1549" s="233"/>
      <c r="G1549" s="231"/>
      <c r="H1549" s="231"/>
      <c r="I1549" s="232"/>
      <c r="J1549" s="232"/>
      <c r="K1549" s="232"/>
      <c r="L1549" s="232"/>
      <c r="M1549" s="232"/>
      <c r="N1549" s="232"/>
      <c r="O1549" s="232"/>
      <c r="P1549" s="232"/>
      <c r="Q1549" s="232"/>
      <c r="R1549" s="232"/>
    </row>
    <row r="1550" spans="1:18">
      <c r="A1550" s="124"/>
      <c r="B1550" s="231"/>
      <c r="C1550" s="124"/>
      <c r="D1550" s="124"/>
      <c r="E1550" s="124"/>
      <c r="F1550" s="233"/>
      <c r="G1550" s="231"/>
      <c r="H1550" s="231"/>
      <c r="I1550" s="232"/>
      <c r="J1550" s="232"/>
      <c r="K1550" s="232"/>
      <c r="L1550" s="232"/>
      <c r="M1550" s="232"/>
      <c r="N1550" s="232"/>
      <c r="O1550" s="232"/>
      <c r="P1550" s="232"/>
      <c r="Q1550" s="232"/>
      <c r="R1550" s="232"/>
    </row>
    <row r="1551" spans="1:18">
      <c r="A1551" s="124"/>
      <c r="B1551" s="231"/>
      <c r="C1551" s="124"/>
      <c r="D1551" s="124"/>
      <c r="E1551" s="124"/>
      <c r="F1551" s="233"/>
      <c r="G1551" s="231"/>
      <c r="H1551" s="231"/>
      <c r="I1551" s="232"/>
      <c r="J1551" s="232"/>
      <c r="K1551" s="232"/>
      <c r="L1551" s="232"/>
      <c r="M1551" s="232"/>
      <c r="N1551" s="232"/>
      <c r="O1551" s="232"/>
      <c r="P1551" s="232"/>
      <c r="Q1551" s="232"/>
      <c r="R1551" s="232"/>
    </row>
    <row r="1552" spans="1:18">
      <c r="A1552" s="124"/>
      <c r="B1552" s="231"/>
      <c r="C1552" s="124"/>
      <c r="D1552" s="124"/>
      <c r="E1552" s="124"/>
      <c r="F1552" s="233"/>
      <c r="G1552" s="231"/>
      <c r="H1552" s="231"/>
      <c r="I1552" s="232"/>
      <c r="J1552" s="232"/>
      <c r="K1552" s="232"/>
      <c r="L1552" s="232"/>
      <c r="M1552" s="232"/>
      <c r="N1552" s="232"/>
      <c r="O1552" s="232"/>
      <c r="P1552" s="232"/>
      <c r="Q1552" s="232"/>
      <c r="R1552" s="232"/>
    </row>
    <row r="1553" spans="1:18">
      <c r="A1553" s="124"/>
      <c r="B1553" s="231"/>
      <c r="C1553" s="124"/>
      <c r="D1553" s="124"/>
      <c r="E1553" s="124"/>
      <c r="F1553" s="233"/>
      <c r="G1553" s="231"/>
      <c r="H1553" s="231"/>
      <c r="I1553" s="232"/>
      <c r="J1553" s="232"/>
      <c r="K1553" s="232"/>
      <c r="L1553" s="232"/>
      <c r="M1553" s="232"/>
      <c r="N1553" s="232"/>
      <c r="O1553" s="232"/>
      <c r="P1553" s="232"/>
      <c r="Q1553" s="232"/>
      <c r="R1553" s="232"/>
    </row>
    <row r="1554" spans="1:18">
      <c r="A1554" s="124"/>
      <c r="B1554" s="231"/>
      <c r="C1554" s="124"/>
      <c r="D1554" s="124"/>
      <c r="E1554" s="124"/>
      <c r="F1554" s="231"/>
      <c r="G1554" s="231"/>
      <c r="H1554" s="231"/>
      <c r="I1554" s="232"/>
      <c r="J1554" s="232"/>
      <c r="K1554" s="232"/>
      <c r="L1554" s="232"/>
      <c r="M1554" s="232"/>
      <c r="N1554" s="232"/>
      <c r="O1554" s="232"/>
      <c r="P1554" s="232"/>
      <c r="Q1554" s="232"/>
      <c r="R1554" s="232"/>
    </row>
    <row r="1555" spans="1:18">
      <c r="A1555" s="124"/>
      <c r="B1555" s="231"/>
      <c r="C1555" s="124"/>
      <c r="D1555" s="124"/>
      <c r="E1555" s="124"/>
      <c r="F1555" s="233"/>
      <c r="G1555" s="231"/>
      <c r="H1555" s="231"/>
      <c r="I1555" s="232"/>
      <c r="J1555" s="232"/>
      <c r="K1555" s="232"/>
      <c r="L1555" s="232"/>
      <c r="M1555" s="232"/>
      <c r="N1555" s="232"/>
      <c r="O1555" s="232"/>
      <c r="P1555" s="232"/>
      <c r="Q1555" s="232"/>
      <c r="R1555" s="232"/>
    </row>
    <row r="1556" spans="1:18">
      <c r="A1556" s="124"/>
      <c r="B1556" s="231"/>
      <c r="C1556" s="124"/>
      <c r="D1556" s="124"/>
      <c r="E1556" s="124"/>
      <c r="F1556" s="233"/>
      <c r="G1556" s="231"/>
      <c r="H1556" s="231"/>
      <c r="I1556" s="232"/>
      <c r="J1556" s="232"/>
      <c r="K1556" s="232"/>
      <c r="L1556" s="232"/>
      <c r="M1556" s="232"/>
      <c r="N1556" s="232"/>
      <c r="O1556" s="232"/>
      <c r="P1556" s="232"/>
      <c r="Q1556" s="232"/>
      <c r="R1556" s="232"/>
    </row>
    <row r="1557" spans="1:18">
      <c r="A1557" s="124"/>
      <c r="B1557" s="231"/>
      <c r="C1557" s="124"/>
      <c r="D1557" s="124"/>
      <c r="E1557" s="124"/>
      <c r="F1557" s="231"/>
      <c r="G1557" s="231"/>
      <c r="H1557" s="231"/>
      <c r="I1557" s="232"/>
      <c r="J1557" s="232"/>
      <c r="K1557" s="232"/>
      <c r="L1557" s="232"/>
      <c r="M1557" s="232"/>
      <c r="N1557" s="232"/>
      <c r="O1557" s="232"/>
      <c r="P1557" s="232"/>
      <c r="Q1557" s="232"/>
      <c r="R1557" s="232"/>
    </row>
    <row r="1558" spans="1:18">
      <c r="A1558" s="124"/>
      <c r="B1558" s="231"/>
      <c r="C1558" s="124"/>
      <c r="D1558" s="124"/>
      <c r="E1558" s="124"/>
      <c r="F1558" s="233"/>
      <c r="G1558" s="231"/>
      <c r="H1558" s="231"/>
      <c r="I1558" s="232"/>
      <c r="J1558" s="232"/>
      <c r="K1558" s="232"/>
      <c r="L1558" s="232"/>
      <c r="M1558" s="232"/>
      <c r="N1558" s="232"/>
      <c r="O1558" s="232"/>
      <c r="P1558" s="232"/>
      <c r="Q1558" s="232"/>
      <c r="R1558" s="232"/>
    </row>
    <row r="1559" spans="1:18">
      <c r="A1559" s="124"/>
      <c r="B1559" s="231"/>
      <c r="C1559" s="124"/>
      <c r="D1559" s="124"/>
      <c r="E1559" s="124"/>
      <c r="F1559" s="233"/>
      <c r="G1559" s="231"/>
      <c r="H1559" s="231"/>
      <c r="I1559" s="232"/>
      <c r="J1559" s="232"/>
      <c r="K1559" s="232"/>
      <c r="L1559" s="232"/>
      <c r="M1559" s="232"/>
      <c r="N1559" s="232"/>
      <c r="O1559" s="232"/>
      <c r="P1559" s="232"/>
      <c r="Q1559" s="232"/>
      <c r="R1559" s="232"/>
    </row>
    <row r="1560" spans="1:18">
      <c r="A1560" s="124"/>
      <c r="B1560" s="231"/>
      <c r="C1560" s="124"/>
      <c r="D1560" s="124"/>
      <c r="E1560" s="124"/>
      <c r="F1560" s="233"/>
      <c r="G1560" s="231"/>
      <c r="H1560" s="231"/>
      <c r="I1560" s="232"/>
      <c r="J1560" s="232"/>
      <c r="K1560" s="232"/>
      <c r="L1560" s="232"/>
      <c r="M1560" s="232"/>
      <c r="N1560" s="232"/>
      <c r="O1560" s="232"/>
      <c r="P1560" s="232"/>
      <c r="Q1560" s="232"/>
      <c r="R1560" s="232"/>
    </row>
    <row r="1561" spans="1:18">
      <c r="A1561" s="124"/>
      <c r="B1561" s="231"/>
      <c r="C1561" s="124"/>
      <c r="D1561" s="124"/>
      <c r="E1561" s="124"/>
      <c r="F1561" s="233"/>
      <c r="G1561" s="231"/>
      <c r="H1561" s="231"/>
      <c r="I1561" s="232"/>
      <c r="J1561" s="232"/>
      <c r="K1561" s="232"/>
      <c r="L1561" s="232"/>
      <c r="M1561" s="232"/>
      <c r="N1561" s="232"/>
      <c r="O1561" s="232"/>
      <c r="P1561" s="232"/>
      <c r="Q1561" s="232"/>
      <c r="R1561" s="232"/>
    </row>
    <row r="1562" spans="1:18">
      <c r="A1562" s="124"/>
      <c r="B1562" s="231"/>
      <c r="C1562" s="124"/>
      <c r="D1562" s="124"/>
      <c r="E1562" s="124"/>
      <c r="F1562" s="231"/>
      <c r="G1562" s="231"/>
      <c r="H1562" s="231"/>
      <c r="I1562" s="232"/>
      <c r="J1562" s="232"/>
      <c r="K1562" s="232"/>
      <c r="L1562" s="232"/>
      <c r="M1562" s="232"/>
      <c r="N1562" s="232"/>
      <c r="O1562" s="232"/>
      <c r="P1562" s="232"/>
      <c r="Q1562" s="232"/>
      <c r="R1562" s="232"/>
    </row>
    <row r="1563" spans="1:18">
      <c r="A1563" s="124"/>
      <c r="B1563" s="231"/>
      <c r="C1563" s="124"/>
      <c r="D1563" s="124"/>
      <c r="E1563" s="124"/>
      <c r="F1563" s="231"/>
      <c r="G1563" s="231"/>
      <c r="H1563" s="231"/>
      <c r="I1563" s="232"/>
      <c r="J1563" s="232"/>
      <c r="K1563" s="232"/>
      <c r="L1563" s="232"/>
      <c r="M1563" s="232"/>
      <c r="N1563" s="232"/>
      <c r="O1563" s="232"/>
      <c r="P1563" s="232"/>
      <c r="Q1563" s="232"/>
      <c r="R1563" s="232"/>
    </row>
    <row r="1564" spans="1:18">
      <c r="A1564" s="124"/>
      <c r="B1564" s="231"/>
      <c r="C1564" s="124"/>
      <c r="D1564" s="124"/>
      <c r="E1564" s="124"/>
      <c r="F1564" s="231"/>
      <c r="G1564" s="231"/>
      <c r="H1564" s="231"/>
      <c r="I1564" s="232"/>
      <c r="J1564" s="232"/>
      <c r="K1564" s="232"/>
      <c r="L1564" s="232"/>
      <c r="M1564" s="232"/>
      <c r="N1564" s="232"/>
      <c r="O1564" s="232"/>
      <c r="P1564" s="232"/>
      <c r="Q1564" s="232"/>
      <c r="R1564" s="232"/>
    </row>
    <row r="1565" spans="1:18">
      <c r="A1565" s="124"/>
      <c r="B1565" s="231"/>
      <c r="C1565" s="124"/>
      <c r="D1565" s="124"/>
      <c r="E1565" s="124"/>
      <c r="F1565" s="124"/>
      <c r="G1565" s="124"/>
      <c r="H1565" s="124"/>
      <c r="I1565" s="232"/>
      <c r="J1565" s="232"/>
      <c r="K1565" s="232"/>
      <c r="L1565" s="232"/>
      <c r="M1565" s="232"/>
      <c r="N1565" s="232"/>
      <c r="O1565" s="232"/>
      <c r="P1565" s="232"/>
      <c r="Q1565" s="232"/>
      <c r="R1565" s="232"/>
    </row>
    <row r="1566" spans="1:18">
      <c r="A1566" s="124"/>
      <c r="B1566" s="231"/>
      <c r="C1566" s="124"/>
      <c r="D1566" s="124"/>
      <c r="E1566" s="124"/>
      <c r="F1566" s="124"/>
      <c r="G1566" s="124"/>
      <c r="H1566" s="124"/>
      <c r="I1566" s="232"/>
      <c r="J1566" s="232"/>
      <c r="K1566" s="232"/>
      <c r="L1566" s="232"/>
      <c r="M1566" s="232"/>
      <c r="N1566" s="232"/>
      <c r="O1566" s="232"/>
      <c r="P1566" s="232"/>
      <c r="Q1566" s="232"/>
      <c r="R1566" s="232"/>
    </row>
    <row r="1567" spans="1:18">
      <c r="A1567" s="124"/>
      <c r="B1567" s="231"/>
      <c r="C1567" s="124"/>
      <c r="D1567" s="124"/>
      <c r="E1567" s="124"/>
      <c r="F1567" s="124"/>
      <c r="G1567" s="124"/>
      <c r="H1567" s="124"/>
      <c r="I1567" s="232"/>
      <c r="J1567" s="232"/>
      <c r="K1567" s="232"/>
      <c r="L1567" s="232"/>
      <c r="M1567" s="232"/>
      <c r="N1567" s="232"/>
      <c r="O1567" s="232"/>
      <c r="P1567" s="232"/>
      <c r="Q1567" s="232"/>
      <c r="R1567" s="232"/>
    </row>
    <row r="1568" spans="1:18">
      <c r="A1568" s="124"/>
      <c r="B1568" s="231"/>
      <c r="C1568" s="124"/>
      <c r="D1568" s="124"/>
      <c r="E1568" s="124"/>
      <c r="F1568" s="124"/>
      <c r="G1568" s="124"/>
      <c r="H1568" s="124"/>
      <c r="I1568" s="232"/>
      <c r="J1568" s="232"/>
      <c r="K1568" s="232"/>
      <c r="L1568" s="232"/>
      <c r="M1568" s="232"/>
      <c r="N1568" s="232"/>
      <c r="O1568" s="232"/>
      <c r="P1568" s="232"/>
      <c r="Q1568" s="232"/>
      <c r="R1568" s="232"/>
    </row>
    <row r="1569" spans="1:18">
      <c r="A1569" s="124"/>
      <c r="B1569" s="231"/>
      <c r="C1569" s="124"/>
      <c r="D1569" s="124"/>
      <c r="E1569" s="124"/>
      <c r="F1569" s="124"/>
      <c r="G1569" s="124"/>
      <c r="H1569" s="124"/>
      <c r="I1569" s="232"/>
      <c r="J1569" s="232"/>
      <c r="K1569" s="232"/>
      <c r="L1569" s="232"/>
      <c r="M1569" s="232"/>
      <c r="N1569" s="232"/>
      <c r="O1569" s="232"/>
      <c r="P1569" s="232"/>
      <c r="Q1569" s="232"/>
      <c r="R1569" s="232"/>
    </row>
    <row r="1570" spans="1:18">
      <c r="A1570" s="124"/>
      <c r="B1570" s="231"/>
      <c r="C1570" s="124"/>
      <c r="D1570" s="124"/>
      <c r="E1570" s="124"/>
      <c r="F1570" s="124"/>
      <c r="G1570" s="124"/>
      <c r="H1570" s="124"/>
      <c r="I1570" s="232"/>
      <c r="J1570" s="232"/>
      <c r="K1570" s="232"/>
      <c r="L1570" s="232"/>
      <c r="M1570" s="232"/>
      <c r="N1570" s="232"/>
      <c r="O1570" s="232"/>
      <c r="P1570" s="232"/>
      <c r="Q1570" s="232"/>
      <c r="R1570" s="232"/>
    </row>
    <row r="1571" spans="1:18">
      <c r="A1571" s="124"/>
      <c r="B1571" s="231"/>
      <c r="C1571" s="124"/>
      <c r="D1571" s="124"/>
      <c r="E1571" s="124"/>
      <c r="F1571" s="124"/>
      <c r="G1571" s="124"/>
      <c r="H1571" s="124"/>
      <c r="I1571" s="232"/>
      <c r="J1571" s="232"/>
      <c r="K1571" s="232"/>
      <c r="L1571" s="232"/>
      <c r="M1571" s="232"/>
      <c r="N1571" s="232"/>
      <c r="O1571" s="232"/>
      <c r="P1571" s="232"/>
      <c r="Q1571" s="232"/>
      <c r="R1571" s="232"/>
    </row>
    <row r="1572" spans="1:18">
      <c r="A1572" s="124"/>
      <c r="B1572" s="231"/>
      <c r="C1572" s="124"/>
      <c r="D1572" s="124"/>
      <c r="E1572" s="124"/>
      <c r="F1572" s="124"/>
      <c r="G1572" s="124"/>
      <c r="H1572" s="124"/>
      <c r="I1572" s="232"/>
      <c r="J1572" s="232"/>
      <c r="K1572" s="232"/>
      <c r="L1572" s="232"/>
      <c r="M1572" s="232"/>
      <c r="N1572" s="232"/>
      <c r="O1572" s="232"/>
      <c r="P1572" s="232"/>
      <c r="Q1572" s="232"/>
      <c r="R1572" s="232"/>
    </row>
    <row r="1573" spans="1:18">
      <c r="A1573" s="124"/>
      <c r="B1573" s="231"/>
      <c r="C1573" s="124"/>
      <c r="D1573" s="124"/>
      <c r="E1573" s="124"/>
      <c r="F1573" s="124"/>
      <c r="G1573" s="124"/>
      <c r="H1573" s="124"/>
      <c r="I1573" s="232"/>
      <c r="J1573" s="232"/>
      <c r="K1573" s="232"/>
      <c r="L1573" s="232"/>
      <c r="M1573" s="232"/>
      <c r="N1573" s="232"/>
      <c r="O1573" s="232"/>
      <c r="P1573" s="232"/>
      <c r="Q1573" s="232"/>
      <c r="R1573" s="232"/>
    </row>
    <row r="1574" spans="1:18">
      <c r="A1574" s="124"/>
      <c r="B1574" s="231"/>
      <c r="C1574" s="124"/>
      <c r="D1574" s="124"/>
      <c r="E1574" s="124"/>
      <c r="F1574" s="124"/>
      <c r="G1574" s="124"/>
      <c r="H1574" s="124"/>
      <c r="I1574" s="232"/>
      <c r="J1574" s="232"/>
      <c r="K1574" s="232"/>
      <c r="L1574" s="232"/>
      <c r="M1574" s="232"/>
      <c r="N1574" s="232"/>
      <c r="O1574" s="232"/>
      <c r="P1574" s="232"/>
      <c r="Q1574" s="232"/>
      <c r="R1574" s="232"/>
    </row>
    <row r="1575" spans="1:18">
      <c r="A1575" s="124"/>
      <c r="B1575" s="231"/>
      <c r="C1575" s="124"/>
      <c r="D1575" s="124"/>
      <c r="E1575" s="124"/>
      <c r="F1575" s="124"/>
      <c r="G1575" s="124"/>
      <c r="H1575" s="124"/>
      <c r="I1575" s="232"/>
      <c r="J1575" s="232"/>
      <c r="K1575" s="232"/>
      <c r="L1575" s="232"/>
      <c r="M1575" s="232"/>
      <c r="N1575" s="232"/>
      <c r="O1575" s="232"/>
      <c r="P1575" s="232"/>
      <c r="Q1575" s="232"/>
      <c r="R1575" s="232"/>
    </row>
    <row r="1576" spans="1:18">
      <c r="A1576" s="124"/>
      <c r="B1576" s="231"/>
      <c r="C1576" s="124"/>
      <c r="D1576" s="124"/>
      <c r="E1576" s="124"/>
      <c r="F1576" s="124"/>
      <c r="G1576" s="124"/>
      <c r="H1576" s="124"/>
      <c r="I1576" s="232"/>
      <c r="J1576" s="232"/>
      <c r="K1576" s="232"/>
      <c r="L1576" s="232"/>
      <c r="M1576" s="232"/>
      <c r="N1576" s="232"/>
      <c r="O1576" s="232"/>
      <c r="P1576" s="232"/>
      <c r="Q1576" s="232"/>
      <c r="R1576" s="232"/>
    </row>
    <row r="1577" spans="1:18">
      <c r="A1577" s="124"/>
      <c r="B1577" s="231"/>
      <c r="C1577" s="124"/>
      <c r="D1577" s="124"/>
      <c r="E1577" s="124"/>
      <c r="F1577" s="124"/>
      <c r="G1577" s="124"/>
      <c r="H1577" s="124"/>
      <c r="I1577" s="232"/>
      <c r="J1577" s="232"/>
      <c r="K1577" s="232"/>
      <c r="L1577" s="232"/>
      <c r="M1577" s="232"/>
      <c r="N1577" s="232"/>
      <c r="O1577" s="232"/>
      <c r="P1577" s="232"/>
      <c r="Q1577" s="232"/>
      <c r="R1577" s="232"/>
    </row>
    <row r="1578" spans="1:18">
      <c r="A1578" s="124"/>
      <c r="B1578" s="231"/>
      <c r="C1578" s="124"/>
      <c r="D1578" s="124"/>
      <c r="E1578" s="124"/>
      <c r="F1578" s="124"/>
      <c r="G1578" s="124"/>
      <c r="H1578" s="124"/>
      <c r="I1578" s="232"/>
      <c r="J1578" s="232"/>
      <c r="K1578" s="232"/>
      <c r="L1578" s="232"/>
      <c r="M1578" s="232"/>
      <c r="N1578" s="232"/>
      <c r="O1578" s="232"/>
      <c r="P1578" s="232"/>
      <c r="Q1578" s="232"/>
      <c r="R1578" s="232"/>
    </row>
    <row r="1579" spans="1:18">
      <c r="A1579" s="124"/>
      <c r="B1579" s="231"/>
      <c r="C1579" s="124"/>
      <c r="D1579" s="124"/>
      <c r="E1579" s="124"/>
      <c r="F1579" s="124"/>
      <c r="G1579" s="124"/>
      <c r="H1579" s="124"/>
      <c r="I1579" s="232"/>
      <c r="J1579" s="232"/>
      <c r="K1579" s="232"/>
      <c r="L1579" s="232"/>
      <c r="M1579" s="232"/>
      <c r="N1579" s="232"/>
      <c r="O1579" s="232"/>
      <c r="P1579" s="232"/>
      <c r="Q1579" s="232"/>
      <c r="R1579" s="232"/>
    </row>
    <row r="1580" spans="1:18">
      <c r="A1580" s="124"/>
      <c r="B1580" s="231"/>
      <c r="C1580" s="124"/>
      <c r="D1580" s="124"/>
      <c r="E1580" s="124"/>
      <c r="F1580" s="124"/>
      <c r="G1580" s="124"/>
      <c r="H1580" s="124"/>
      <c r="I1580" s="232"/>
      <c r="J1580" s="232"/>
      <c r="K1580" s="232"/>
      <c r="L1580" s="232"/>
      <c r="M1580" s="232"/>
      <c r="N1580" s="232"/>
      <c r="O1580" s="232"/>
      <c r="P1580" s="232"/>
      <c r="Q1580" s="232"/>
      <c r="R1580" s="232"/>
    </row>
    <row r="1581" spans="1:18">
      <c r="A1581" s="124"/>
      <c r="B1581" s="231"/>
      <c r="C1581" s="124"/>
      <c r="D1581" s="124"/>
      <c r="E1581" s="124"/>
      <c r="F1581" s="124"/>
      <c r="G1581" s="124"/>
      <c r="H1581" s="124"/>
      <c r="I1581" s="232"/>
      <c r="J1581" s="232"/>
      <c r="K1581" s="232"/>
      <c r="L1581" s="232"/>
      <c r="M1581" s="232"/>
      <c r="N1581" s="232"/>
      <c r="O1581" s="232"/>
      <c r="P1581" s="232"/>
      <c r="Q1581" s="232"/>
      <c r="R1581" s="232"/>
    </row>
    <row r="1582" spans="1:18">
      <c r="A1582" s="124"/>
      <c r="B1582" s="231"/>
      <c r="C1582" s="124"/>
      <c r="D1582" s="124"/>
      <c r="E1582" s="124"/>
      <c r="F1582" s="124"/>
      <c r="G1582" s="124"/>
      <c r="H1582" s="124"/>
      <c r="I1582" s="232"/>
      <c r="J1582" s="232"/>
      <c r="K1582" s="232"/>
      <c r="L1582" s="232"/>
      <c r="M1582" s="232"/>
      <c r="N1582" s="232"/>
      <c r="O1582" s="232"/>
      <c r="P1582" s="232"/>
      <c r="Q1582" s="232"/>
      <c r="R1582" s="232"/>
    </row>
    <row r="1583" spans="1:18">
      <c r="A1583" s="124"/>
      <c r="B1583" s="231"/>
      <c r="C1583" s="124"/>
      <c r="D1583" s="124"/>
      <c r="E1583" s="124"/>
      <c r="F1583" s="124"/>
      <c r="G1583" s="124"/>
      <c r="H1583" s="124"/>
      <c r="I1583" s="232"/>
      <c r="J1583" s="232"/>
      <c r="K1583" s="232"/>
      <c r="L1583" s="232"/>
      <c r="M1583" s="232"/>
      <c r="N1583" s="232"/>
      <c r="O1583" s="232"/>
      <c r="P1583" s="232"/>
      <c r="Q1583" s="232"/>
      <c r="R1583" s="232"/>
    </row>
    <row r="1584" spans="1:18">
      <c r="A1584" s="124"/>
      <c r="B1584" s="231"/>
      <c r="C1584" s="124"/>
      <c r="D1584" s="124"/>
      <c r="E1584" s="124"/>
      <c r="F1584" s="124"/>
      <c r="G1584" s="124"/>
      <c r="H1584" s="124"/>
      <c r="I1584" s="232"/>
      <c r="J1584" s="232"/>
      <c r="K1584" s="232"/>
      <c r="L1584" s="232"/>
      <c r="M1584" s="232"/>
      <c r="N1584" s="232"/>
      <c r="O1584" s="232"/>
      <c r="P1584" s="232"/>
      <c r="Q1584" s="232"/>
      <c r="R1584" s="232"/>
    </row>
    <row r="1585" spans="1:18">
      <c r="A1585" s="124"/>
      <c r="B1585" s="231"/>
      <c r="C1585" s="124"/>
      <c r="D1585" s="124"/>
      <c r="E1585" s="124"/>
      <c r="F1585" s="124"/>
      <c r="G1585" s="124"/>
      <c r="H1585" s="124"/>
      <c r="I1585" s="232"/>
      <c r="J1585" s="232"/>
      <c r="K1585" s="232"/>
      <c r="L1585" s="232"/>
      <c r="M1585" s="232"/>
      <c r="N1585" s="232"/>
      <c r="O1585" s="232"/>
      <c r="P1585" s="232"/>
      <c r="Q1585" s="232"/>
      <c r="R1585" s="232"/>
    </row>
    <row r="1586" spans="1:18">
      <c r="A1586" s="124"/>
      <c r="B1586" s="231"/>
      <c r="C1586" s="124"/>
      <c r="D1586" s="124"/>
      <c r="E1586" s="124"/>
      <c r="F1586" s="124"/>
      <c r="G1586" s="124"/>
      <c r="H1586" s="124"/>
      <c r="I1586" s="232"/>
      <c r="J1586" s="232"/>
      <c r="K1586" s="232"/>
      <c r="L1586" s="232"/>
      <c r="M1586" s="232"/>
      <c r="N1586" s="232"/>
      <c r="O1586" s="232"/>
      <c r="P1586" s="232"/>
      <c r="Q1586" s="232"/>
      <c r="R1586" s="232"/>
    </row>
    <row r="1587" spans="1:18">
      <c r="A1587" s="124"/>
      <c r="B1587" s="231"/>
      <c r="C1587" s="124"/>
      <c r="D1587" s="124"/>
      <c r="E1587" s="124"/>
      <c r="F1587" s="124"/>
      <c r="G1587" s="124"/>
      <c r="H1587" s="124"/>
      <c r="I1587" s="232"/>
      <c r="J1587" s="232"/>
      <c r="K1587" s="232"/>
      <c r="L1587" s="232"/>
      <c r="M1587" s="232"/>
      <c r="N1587" s="232"/>
      <c r="O1587" s="232"/>
      <c r="P1587" s="232"/>
      <c r="Q1587" s="232"/>
      <c r="R1587" s="232"/>
    </row>
    <row r="1588" spans="1:18">
      <c r="A1588" s="124"/>
      <c r="B1588" s="231"/>
      <c r="C1588" s="124"/>
      <c r="D1588" s="124"/>
      <c r="E1588" s="124"/>
      <c r="F1588" s="124"/>
      <c r="G1588" s="124"/>
      <c r="H1588" s="124"/>
      <c r="I1588" s="232"/>
      <c r="J1588" s="232"/>
      <c r="K1588" s="232"/>
      <c r="L1588" s="232"/>
      <c r="M1588" s="232"/>
      <c r="N1588" s="232"/>
      <c r="O1588" s="232"/>
      <c r="P1588" s="232"/>
      <c r="Q1588" s="232"/>
      <c r="R1588" s="232"/>
    </row>
    <row r="1589" spans="1:18">
      <c r="A1589" s="124"/>
      <c r="B1589" s="231"/>
      <c r="C1589" s="124"/>
      <c r="D1589" s="124"/>
      <c r="E1589" s="124"/>
      <c r="F1589" s="124"/>
      <c r="G1589" s="124"/>
      <c r="H1589" s="124"/>
      <c r="I1589" s="232"/>
      <c r="J1589" s="232"/>
      <c r="K1589" s="232"/>
      <c r="L1589" s="232"/>
      <c r="M1589" s="232"/>
      <c r="N1589" s="232"/>
      <c r="O1589" s="232"/>
      <c r="P1589" s="232"/>
      <c r="Q1589" s="232"/>
      <c r="R1589" s="232"/>
    </row>
    <row r="1590" spans="1:18">
      <c r="A1590" s="124"/>
      <c r="B1590" s="231"/>
      <c r="C1590" s="124"/>
      <c r="D1590" s="124"/>
      <c r="E1590" s="124"/>
      <c r="F1590" s="124"/>
      <c r="G1590" s="124"/>
      <c r="H1590" s="124"/>
      <c r="I1590" s="232"/>
      <c r="J1590" s="232"/>
      <c r="K1590" s="232"/>
      <c r="L1590" s="232"/>
      <c r="M1590" s="232"/>
      <c r="N1590" s="232"/>
      <c r="O1590" s="232"/>
      <c r="P1590" s="232"/>
      <c r="Q1590" s="232"/>
      <c r="R1590" s="232"/>
    </row>
    <row r="1591" spans="1:18">
      <c r="A1591" s="124"/>
      <c r="B1591" s="231"/>
      <c r="C1591" s="124"/>
      <c r="D1591" s="124"/>
      <c r="E1591" s="124"/>
      <c r="F1591" s="124"/>
      <c r="G1591" s="124"/>
      <c r="H1591" s="124"/>
      <c r="I1591" s="232"/>
      <c r="J1591" s="232"/>
      <c r="K1591" s="232"/>
      <c r="L1591" s="232"/>
      <c r="M1591" s="232"/>
      <c r="N1591" s="232"/>
      <c r="O1591" s="232"/>
      <c r="P1591" s="232"/>
      <c r="Q1591" s="232"/>
      <c r="R1591" s="232"/>
    </row>
    <row r="1592" spans="1:18">
      <c r="A1592" s="124"/>
      <c r="B1592" s="231"/>
      <c r="C1592" s="124"/>
      <c r="D1592" s="124"/>
      <c r="E1592" s="124"/>
      <c r="F1592" s="124"/>
      <c r="G1592" s="124"/>
      <c r="H1592" s="124"/>
      <c r="I1592" s="232"/>
      <c r="J1592" s="232"/>
      <c r="K1592" s="232"/>
      <c r="L1592" s="232"/>
      <c r="M1592" s="232"/>
      <c r="N1592" s="232"/>
      <c r="O1592" s="232"/>
      <c r="P1592" s="232"/>
      <c r="Q1592" s="232"/>
      <c r="R1592" s="232"/>
    </row>
    <row r="1593" spans="1:18">
      <c r="A1593" s="124"/>
      <c r="B1593" s="231"/>
      <c r="C1593" s="124"/>
      <c r="D1593" s="124"/>
      <c r="E1593" s="124"/>
      <c r="F1593" s="124"/>
      <c r="G1593" s="124"/>
      <c r="H1593" s="124"/>
      <c r="I1593" s="232"/>
      <c r="J1593" s="232"/>
      <c r="K1593" s="232"/>
      <c r="L1593" s="232"/>
      <c r="M1593" s="232"/>
      <c r="N1593" s="232"/>
      <c r="O1593" s="232"/>
      <c r="P1593" s="232"/>
      <c r="Q1593" s="232"/>
      <c r="R1593" s="232"/>
    </row>
    <row r="1594" spans="1:18">
      <c r="A1594" s="124"/>
      <c r="B1594" s="231"/>
      <c r="C1594" s="124"/>
      <c r="D1594" s="124"/>
      <c r="E1594" s="124"/>
      <c r="F1594" s="124"/>
      <c r="G1594" s="124"/>
      <c r="H1594" s="124"/>
      <c r="I1594" s="232"/>
      <c r="J1594" s="232"/>
      <c r="K1594" s="232"/>
      <c r="L1594" s="232"/>
      <c r="M1594" s="232"/>
      <c r="N1594" s="232"/>
      <c r="O1594" s="232"/>
      <c r="P1594" s="232"/>
      <c r="Q1594" s="232"/>
      <c r="R1594" s="232"/>
    </row>
    <row r="1595" spans="1:18">
      <c r="A1595" s="124"/>
      <c r="B1595" s="231"/>
      <c r="C1595" s="124"/>
      <c r="D1595" s="124"/>
      <c r="E1595" s="124"/>
      <c r="F1595" s="124"/>
      <c r="G1595" s="124"/>
      <c r="H1595" s="124"/>
      <c r="I1595" s="232"/>
      <c r="J1595" s="232"/>
      <c r="K1595" s="232"/>
      <c r="L1595" s="232"/>
      <c r="M1595" s="232"/>
      <c r="N1595" s="232"/>
      <c r="O1595" s="232"/>
      <c r="P1595" s="232"/>
      <c r="Q1595" s="232"/>
      <c r="R1595" s="232"/>
    </row>
    <row r="1596" spans="1:18">
      <c r="A1596" s="124"/>
      <c r="B1596" s="231"/>
      <c r="C1596" s="124"/>
      <c r="D1596" s="124"/>
      <c r="E1596" s="124"/>
      <c r="F1596" s="124"/>
      <c r="G1596" s="124"/>
      <c r="H1596" s="124"/>
      <c r="I1596" s="232"/>
      <c r="J1596" s="232"/>
      <c r="K1596" s="232"/>
      <c r="L1596" s="232"/>
      <c r="M1596" s="232"/>
      <c r="N1596" s="232"/>
      <c r="O1596" s="232"/>
      <c r="P1596" s="232"/>
      <c r="Q1596" s="232"/>
      <c r="R1596" s="232"/>
    </row>
    <row r="1597" spans="1:18">
      <c r="A1597" s="124"/>
      <c r="B1597" s="231"/>
      <c r="C1597" s="124"/>
      <c r="D1597" s="124"/>
      <c r="E1597" s="124"/>
      <c r="F1597" s="124"/>
      <c r="G1597" s="124"/>
      <c r="H1597" s="124"/>
      <c r="I1597" s="232"/>
      <c r="J1597" s="232"/>
      <c r="K1597" s="232"/>
      <c r="L1597" s="232"/>
      <c r="M1597" s="232"/>
      <c r="N1597" s="232"/>
      <c r="O1597" s="232"/>
      <c r="P1597" s="232"/>
      <c r="Q1597" s="232"/>
      <c r="R1597" s="232"/>
    </row>
    <row r="1598" spans="1:18">
      <c r="H1598" s="232"/>
      <c r="I1598" s="232"/>
      <c r="J1598" s="232"/>
      <c r="K1598" s="232"/>
      <c r="L1598" s="232"/>
      <c r="M1598" s="232"/>
      <c r="N1598" s="232"/>
      <c r="O1598" s="232"/>
      <c r="P1598" s="232"/>
      <c r="Q1598" s="232"/>
      <c r="R1598" s="232"/>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T404"/>
  <sheetViews>
    <sheetView workbookViewId="0"/>
  </sheetViews>
  <sheetFormatPr defaultRowHeight="15"/>
  <cols>
    <col min="1" max="1" width="9" style="307"/>
    <col min="2" max="2" width="16.5" style="307" bestFit="1" customWidth="1"/>
    <col min="3" max="3" width="9.5" style="351" bestFit="1" customWidth="1"/>
    <col min="4" max="5" width="9" style="307"/>
    <col min="6" max="6" width="9.75" style="307" bestFit="1" customWidth="1"/>
    <col min="7" max="7" width="9.125" style="307" bestFit="1" customWidth="1"/>
    <col min="8" max="8" width="22" style="307" bestFit="1" customWidth="1"/>
    <col min="9" max="9" width="16.625" style="307" bestFit="1" customWidth="1"/>
    <col min="10" max="10" width="9.375" style="307" bestFit="1" customWidth="1"/>
    <col min="11" max="11" width="8.25" style="307" bestFit="1" customWidth="1"/>
    <col min="12" max="12" width="17" style="307" bestFit="1" customWidth="1"/>
    <col min="13" max="13" width="8.5" style="307" bestFit="1" customWidth="1"/>
    <col min="14" max="14" width="11.625" style="307" bestFit="1" customWidth="1"/>
    <col min="15" max="16384" width="9" style="307"/>
  </cols>
  <sheetData>
    <row r="1" spans="1:14" s="336" customFormat="1" ht="15" customHeight="1">
      <c r="A1" s="344" t="s">
        <v>0</v>
      </c>
      <c r="B1" s="335" t="s">
        <v>15</v>
      </c>
      <c r="C1" s="347" t="s">
        <v>536</v>
      </c>
      <c r="D1" s="326" t="s">
        <v>537</v>
      </c>
      <c r="E1" s="326" t="s">
        <v>1127</v>
      </c>
      <c r="F1" s="339" t="s">
        <v>953</v>
      </c>
      <c r="G1" s="326" t="s">
        <v>1154</v>
      </c>
      <c r="H1" s="327" t="s">
        <v>1</v>
      </c>
      <c r="I1" s="326" t="s">
        <v>557</v>
      </c>
      <c r="J1" s="326" t="s">
        <v>559</v>
      </c>
      <c r="K1" s="326" t="s">
        <v>561</v>
      </c>
      <c r="L1" s="326" t="s">
        <v>563</v>
      </c>
      <c r="M1" s="326" t="s">
        <v>565</v>
      </c>
      <c r="N1" s="326" t="s">
        <v>18</v>
      </c>
    </row>
    <row r="2" spans="1:14">
      <c r="A2" s="345">
        <v>1</v>
      </c>
      <c r="B2" s="309" t="s">
        <v>446</v>
      </c>
      <c r="C2" s="350" t="s">
        <v>996</v>
      </c>
      <c r="D2" s="309" t="s">
        <v>1128</v>
      </c>
      <c r="E2" s="309" t="s">
        <v>1129</v>
      </c>
      <c r="F2" s="340">
        <v>3.7199999999999997E-2</v>
      </c>
      <c r="G2" s="309">
        <v>1.9999999999997797E-3</v>
      </c>
      <c r="H2" s="309"/>
      <c r="I2" s="309" t="s">
        <v>1130</v>
      </c>
      <c r="J2" s="310">
        <v>43542</v>
      </c>
      <c r="K2" s="311">
        <v>0.44027777777777777</v>
      </c>
      <c r="L2" s="311" t="s">
        <v>1131</v>
      </c>
      <c r="M2" s="309" t="s">
        <v>582</v>
      </c>
      <c r="N2" s="309" t="s">
        <v>583</v>
      </c>
    </row>
    <row r="3" spans="1:14">
      <c r="A3" s="345">
        <v>2</v>
      </c>
      <c r="B3" s="309" t="s">
        <v>446</v>
      </c>
      <c r="C3" s="350" t="s">
        <v>995</v>
      </c>
      <c r="D3" s="309" t="s">
        <v>1128</v>
      </c>
      <c r="E3" s="309" t="s">
        <v>1129</v>
      </c>
      <c r="F3" s="340">
        <v>0.9698</v>
      </c>
      <c r="G3" s="309">
        <v>4.4000000000000483E-2</v>
      </c>
      <c r="H3" s="309"/>
      <c r="I3" s="309" t="s">
        <v>1130</v>
      </c>
      <c r="J3" s="310">
        <v>43542</v>
      </c>
      <c r="K3" s="311">
        <v>0.44027777777777777</v>
      </c>
      <c r="L3" s="311" t="s">
        <v>1131</v>
      </c>
      <c r="M3" s="309" t="s">
        <v>582</v>
      </c>
      <c r="N3" s="309" t="s">
        <v>583</v>
      </c>
    </row>
    <row r="4" spans="1:14">
      <c r="A4" s="345">
        <v>3</v>
      </c>
      <c r="B4" s="309" t="s">
        <v>446</v>
      </c>
      <c r="C4" s="350" t="s">
        <v>1151</v>
      </c>
      <c r="D4" s="309" t="s">
        <v>1128</v>
      </c>
      <c r="E4" s="309" t="s">
        <v>1129</v>
      </c>
      <c r="F4" s="340">
        <v>21.0078</v>
      </c>
      <c r="G4" s="309">
        <v>1.1776999999999997</v>
      </c>
      <c r="H4" s="309"/>
      <c r="I4" s="309" t="s">
        <v>1130</v>
      </c>
      <c r="J4" s="310">
        <v>43542</v>
      </c>
      <c r="K4" s="311">
        <v>0.44027777777777777</v>
      </c>
      <c r="L4" s="311" t="s">
        <v>1131</v>
      </c>
      <c r="M4" s="309" t="s">
        <v>582</v>
      </c>
      <c r="N4" s="309" t="s">
        <v>583</v>
      </c>
    </row>
    <row r="5" spans="1:14">
      <c r="A5" s="345">
        <v>4</v>
      </c>
      <c r="B5" s="309" t="s">
        <v>447</v>
      </c>
      <c r="C5" s="350" t="s">
        <v>997</v>
      </c>
      <c r="D5" s="309" t="s">
        <v>1128</v>
      </c>
      <c r="E5" s="309" t="s">
        <v>1129</v>
      </c>
      <c r="F5" s="340">
        <v>3.5423</v>
      </c>
      <c r="G5" s="309">
        <v>0.34560000000000013</v>
      </c>
      <c r="H5" s="309"/>
      <c r="I5" s="309" t="s">
        <v>1130</v>
      </c>
      <c r="J5" s="310">
        <v>43542</v>
      </c>
      <c r="K5" s="311">
        <v>0.60625000000000007</v>
      </c>
      <c r="L5" s="311">
        <v>0.74513888888888891</v>
      </c>
      <c r="M5" s="309" t="s">
        <v>582</v>
      </c>
      <c r="N5" s="309" t="s">
        <v>583</v>
      </c>
    </row>
    <row r="6" spans="1:14">
      <c r="A6" s="345">
        <v>5</v>
      </c>
      <c r="B6" s="309" t="s">
        <v>447</v>
      </c>
      <c r="C6" s="350" t="s">
        <v>996</v>
      </c>
      <c r="D6" s="309" t="s">
        <v>577</v>
      </c>
      <c r="E6" s="309">
        <v>1</v>
      </c>
      <c r="F6" s="340">
        <v>4.0000000000000002E-4</v>
      </c>
      <c r="G6" s="309">
        <v>3.9999999999995595E-4</v>
      </c>
      <c r="H6" s="309" t="s">
        <v>1132</v>
      </c>
      <c r="I6" s="309" t="s">
        <v>1130</v>
      </c>
      <c r="J6" s="310">
        <v>43542</v>
      </c>
      <c r="K6" s="311">
        <v>0.60625000000000007</v>
      </c>
      <c r="L6" s="311">
        <v>0.74513888888888891</v>
      </c>
      <c r="M6" s="309" t="s">
        <v>582</v>
      </c>
      <c r="N6" s="309" t="s">
        <v>583</v>
      </c>
    </row>
    <row r="7" spans="1:14">
      <c r="A7" s="345">
        <v>6</v>
      </c>
      <c r="B7" s="309" t="s">
        <v>447</v>
      </c>
      <c r="C7" s="350" t="s">
        <v>996</v>
      </c>
      <c r="D7" s="309" t="s">
        <v>1128</v>
      </c>
      <c r="E7" s="309" t="s">
        <v>1129</v>
      </c>
      <c r="F7" s="340">
        <v>1.7430999999999992</v>
      </c>
      <c r="G7" s="309">
        <v>0.18759999999999977</v>
      </c>
      <c r="H7" s="309"/>
      <c r="I7" s="309" t="s">
        <v>1130</v>
      </c>
      <c r="J7" s="310">
        <v>43542</v>
      </c>
      <c r="K7" s="311">
        <v>0.60625000000000007</v>
      </c>
      <c r="L7" s="311">
        <v>0.74513888888888891</v>
      </c>
      <c r="M7" s="309" t="s">
        <v>582</v>
      </c>
      <c r="N7" s="309" t="s">
        <v>583</v>
      </c>
    </row>
    <row r="8" spans="1:14">
      <c r="A8" s="345">
        <v>7</v>
      </c>
      <c r="B8" s="309" t="s">
        <v>447</v>
      </c>
      <c r="C8" s="350" t="s">
        <v>995</v>
      </c>
      <c r="D8" s="309" t="s">
        <v>579</v>
      </c>
      <c r="E8" s="309">
        <v>1</v>
      </c>
      <c r="F8" s="340">
        <v>2.0999999999999999E-3</v>
      </c>
      <c r="G8" s="309">
        <v>6.0000000000037801E-4</v>
      </c>
      <c r="H8" s="309" t="s">
        <v>586</v>
      </c>
      <c r="I8" s="309" t="s">
        <v>1130</v>
      </c>
      <c r="J8" s="310">
        <v>43542</v>
      </c>
      <c r="K8" s="311">
        <v>0.60625000000000007</v>
      </c>
      <c r="L8" s="311">
        <v>0.74513888888888891</v>
      </c>
      <c r="M8" s="309" t="s">
        <v>582</v>
      </c>
      <c r="N8" s="309" t="s">
        <v>583</v>
      </c>
    </row>
    <row r="9" spans="1:14">
      <c r="A9" s="345">
        <v>8</v>
      </c>
      <c r="B9" s="309" t="s">
        <v>447</v>
      </c>
      <c r="C9" s="350" t="s">
        <v>995</v>
      </c>
      <c r="D9" s="312" t="s">
        <v>1128</v>
      </c>
      <c r="E9" s="312" t="s">
        <v>1129</v>
      </c>
      <c r="F9" s="340">
        <v>2.6355000000000004</v>
      </c>
      <c r="G9" s="309">
        <v>0.23200000000000021</v>
      </c>
      <c r="H9" s="309"/>
      <c r="I9" s="309" t="s">
        <v>1130</v>
      </c>
      <c r="J9" s="310">
        <v>43542</v>
      </c>
      <c r="K9" s="311">
        <v>0.60625000000000007</v>
      </c>
      <c r="L9" s="311">
        <v>0.74513888888888891</v>
      </c>
      <c r="M9" s="309" t="s">
        <v>582</v>
      </c>
      <c r="N9" s="309" t="s">
        <v>583</v>
      </c>
    </row>
    <row r="10" spans="1:14">
      <c r="A10" s="345">
        <v>9</v>
      </c>
      <c r="B10" s="309" t="s">
        <v>447</v>
      </c>
      <c r="C10" s="350" t="s">
        <v>1151</v>
      </c>
      <c r="D10" s="309" t="s">
        <v>577</v>
      </c>
      <c r="E10" s="309">
        <v>3</v>
      </c>
      <c r="F10" s="340">
        <v>2.0000000000000001E-4</v>
      </c>
      <c r="G10" s="309">
        <v>1E-4</v>
      </c>
      <c r="H10" s="309" t="s">
        <v>1133</v>
      </c>
      <c r="I10" s="309" t="s">
        <v>1130</v>
      </c>
      <c r="J10" s="310">
        <v>43542</v>
      </c>
      <c r="K10" s="311">
        <v>0.60625000000000007</v>
      </c>
      <c r="L10" s="311">
        <v>0.74513888888888891</v>
      </c>
      <c r="M10" s="309" t="s">
        <v>582</v>
      </c>
      <c r="N10" s="309" t="s">
        <v>583</v>
      </c>
    </row>
    <row r="11" spans="1:14">
      <c r="A11" s="345">
        <v>10</v>
      </c>
      <c r="B11" s="309" t="s">
        <v>447</v>
      </c>
      <c r="C11" s="350" t="s">
        <v>1151</v>
      </c>
      <c r="D11" s="309" t="s">
        <v>1128</v>
      </c>
      <c r="E11" s="309" t="s">
        <v>1129</v>
      </c>
      <c r="F11" s="340">
        <v>26.708599999999997</v>
      </c>
      <c r="G11" s="309">
        <v>2.1254</v>
      </c>
      <c r="H11" s="309"/>
      <c r="I11" s="309" t="s">
        <v>1130</v>
      </c>
      <c r="J11" s="310">
        <v>43542</v>
      </c>
      <c r="K11" s="311">
        <v>0.60625000000000007</v>
      </c>
      <c r="L11" s="311">
        <v>0.74513888888888891</v>
      </c>
      <c r="M11" s="309" t="s">
        <v>582</v>
      </c>
      <c r="N11" s="309" t="s">
        <v>583</v>
      </c>
    </row>
    <row r="12" spans="1:14">
      <c r="A12" s="345">
        <v>11</v>
      </c>
      <c r="B12" s="312" t="s">
        <v>457</v>
      </c>
      <c r="C12" s="350" t="s">
        <v>996</v>
      </c>
      <c r="D12" s="312" t="s">
        <v>591</v>
      </c>
      <c r="E12" s="309">
        <v>1</v>
      </c>
      <c r="F12" s="340">
        <v>1.5699999999999999E-2</v>
      </c>
      <c r="G12" s="309">
        <v>3.7000000000002586E-3</v>
      </c>
      <c r="H12" s="309" t="s">
        <v>1134</v>
      </c>
      <c r="I12" s="309" t="s">
        <v>1130</v>
      </c>
      <c r="J12" s="310">
        <v>43545</v>
      </c>
      <c r="K12" s="311">
        <v>0.43055555555555558</v>
      </c>
      <c r="L12" s="311">
        <v>0.60416666666666663</v>
      </c>
      <c r="M12" s="309" t="s">
        <v>582</v>
      </c>
      <c r="N12" s="309" t="s">
        <v>595</v>
      </c>
    </row>
    <row r="13" spans="1:14">
      <c r="A13" s="345">
        <v>12</v>
      </c>
      <c r="B13" s="312" t="s">
        <v>457</v>
      </c>
      <c r="C13" s="350" t="s">
        <v>996</v>
      </c>
      <c r="D13" s="312" t="s">
        <v>1128</v>
      </c>
      <c r="E13" s="309" t="s">
        <v>1129</v>
      </c>
      <c r="F13" s="340">
        <v>0.9341999999999997</v>
      </c>
      <c r="G13" s="309">
        <v>8.0400000000000915E-2</v>
      </c>
      <c r="H13" s="309"/>
      <c r="I13" s="309" t="s">
        <v>1130</v>
      </c>
      <c r="J13" s="310">
        <v>43545</v>
      </c>
      <c r="K13" s="311">
        <v>0.43055555555555558</v>
      </c>
      <c r="L13" s="311">
        <v>0.60416666666666663</v>
      </c>
      <c r="M13" s="309" t="s">
        <v>582</v>
      </c>
      <c r="N13" s="309" t="s">
        <v>595</v>
      </c>
    </row>
    <row r="14" spans="1:14">
      <c r="A14" s="345">
        <v>13</v>
      </c>
      <c r="B14" s="312" t="s">
        <v>457</v>
      </c>
      <c r="C14" s="350" t="s">
        <v>995</v>
      </c>
      <c r="D14" s="312" t="s">
        <v>591</v>
      </c>
      <c r="E14" s="309">
        <v>5</v>
      </c>
      <c r="F14" s="340">
        <v>2.3999999999999998E-3</v>
      </c>
      <c r="G14" s="309">
        <v>1.9999999999953388E-4</v>
      </c>
      <c r="H14" s="309"/>
      <c r="I14" s="309" t="s">
        <v>1130</v>
      </c>
      <c r="J14" s="310">
        <v>43545</v>
      </c>
      <c r="K14" s="311">
        <v>0.43055555555555558</v>
      </c>
      <c r="L14" s="311">
        <v>0.60416666666666663</v>
      </c>
      <c r="M14" s="309" t="s">
        <v>582</v>
      </c>
      <c r="N14" s="309" t="s">
        <v>595</v>
      </c>
    </row>
    <row r="15" spans="1:14">
      <c r="A15" s="345">
        <v>14</v>
      </c>
      <c r="B15" s="312" t="s">
        <v>457</v>
      </c>
      <c r="C15" s="350" t="s">
        <v>995</v>
      </c>
      <c r="D15" s="312" t="s">
        <v>577</v>
      </c>
      <c r="E15" s="309">
        <v>5</v>
      </c>
      <c r="F15" s="340">
        <v>4.7000000000000002E-3</v>
      </c>
      <c r="G15" s="309">
        <v>3.7000000000002586E-3</v>
      </c>
      <c r="H15" s="309"/>
      <c r="I15" s="309" t="s">
        <v>1130</v>
      </c>
      <c r="J15" s="310">
        <v>43545</v>
      </c>
      <c r="K15" s="311">
        <v>0.43055555555555558</v>
      </c>
      <c r="L15" s="311">
        <v>0.60416666666666663</v>
      </c>
      <c r="M15" s="309" t="s">
        <v>582</v>
      </c>
      <c r="N15" s="309" t="s">
        <v>595</v>
      </c>
    </row>
    <row r="16" spans="1:14">
      <c r="A16" s="345">
        <v>15</v>
      </c>
      <c r="B16" s="312" t="s">
        <v>457</v>
      </c>
      <c r="C16" s="350" t="s">
        <v>995</v>
      </c>
      <c r="D16" s="312" t="s">
        <v>1128</v>
      </c>
      <c r="E16" s="309" t="s">
        <v>1129</v>
      </c>
      <c r="F16" s="340">
        <v>0.9173</v>
      </c>
      <c r="G16" s="309">
        <v>6.9300000000000139E-2</v>
      </c>
      <c r="H16" s="309"/>
      <c r="I16" s="309" t="s">
        <v>1130</v>
      </c>
      <c r="J16" s="310">
        <v>43545</v>
      </c>
      <c r="K16" s="311">
        <v>0.43055555555555558</v>
      </c>
      <c r="L16" s="311">
        <v>0.60416666666666663</v>
      </c>
      <c r="M16" s="309" t="s">
        <v>582</v>
      </c>
      <c r="N16" s="309" t="s">
        <v>595</v>
      </c>
    </row>
    <row r="17" spans="1:14">
      <c r="A17" s="345">
        <v>16</v>
      </c>
      <c r="B17" s="312" t="s">
        <v>457</v>
      </c>
      <c r="C17" s="350" t="s">
        <v>1151</v>
      </c>
      <c r="D17" s="312" t="s">
        <v>591</v>
      </c>
      <c r="E17" s="309">
        <v>10</v>
      </c>
      <c r="F17" s="340">
        <v>1.8E-3</v>
      </c>
      <c r="G17" s="309">
        <v>2.4999999999995026E-3</v>
      </c>
      <c r="H17" s="309"/>
      <c r="I17" s="309" t="s">
        <v>1130</v>
      </c>
      <c r="J17" s="310">
        <v>43545</v>
      </c>
      <c r="K17" s="311">
        <v>0.43055555555555558</v>
      </c>
      <c r="L17" s="311">
        <v>0.60416666666666663</v>
      </c>
      <c r="M17" s="309" t="s">
        <v>582</v>
      </c>
      <c r="N17" s="309" t="s">
        <v>595</v>
      </c>
    </row>
    <row r="18" spans="1:14">
      <c r="A18" s="345">
        <v>17</v>
      </c>
      <c r="B18" s="312" t="s">
        <v>457</v>
      </c>
      <c r="C18" s="350" t="s">
        <v>1151</v>
      </c>
      <c r="D18" s="312" t="s">
        <v>601</v>
      </c>
      <c r="E18" s="309">
        <v>1</v>
      </c>
      <c r="F18" s="340">
        <v>1E-4</v>
      </c>
      <c r="G18" s="313" t="s">
        <v>1129</v>
      </c>
      <c r="H18" s="309"/>
      <c r="I18" s="309" t="s">
        <v>1130</v>
      </c>
      <c r="J18" s="310">
        <v>43545</v>
      </c>
      <c r="K18" s="311">
        <v>0.43055555555555558</v>
      </c>
      <c r="L18" s="311">
        <v>0.60416666666666663</v>
      </c>
      <c r="M18" s="309" t="s">
        <v>582</v>
      </c>
      <c r="N18" s="309" t="s">
        <v>595</v>
      </c>
    </row>
    <row r="19" spans="1:14">
      <c r="A19" s="345">
        <v>18</v>
      </c>
      <c r="B19" s="312" t="s">
        <v>457</v>
      </c>
      <c r="C19" s="350" t="s">
        <v>1151</v>
      </c>
      <c r="D19" s="312" t="s">
        <v>1128</v>
      </c>
      <c r="E19" s="309" t="s">
        <v>1129</v>
      </c>
      <c r="F19" s="340">
        <v>1.4834000000000005</v>
      </c>
      <c r="G19" s="309">
        <v>0.17430000000000057</v>
      </c>
      <c r="H19" s="309"/>
      <c r="I19" s="309" t="s">
        <v>1130</v>
      </c>
      <c r="J19" s="310">
        <v>43545</v>
      </c>
      <c r="K19" s="311">
        <v>0.43055555555555558</v>
      </c>
      <c r="L19" s="311">
        <v>0.60416666666666663</v>
      </c>
      <c r="M19" s="309" t="s">
        <v>582</v>
      </c>
      <c r="N19" s="309" t="s">
        <v>595</v>
      </c>
    </row>
    <row r="20" spans="1:14">
      <c r="A20" s="345">
        <v>19</v>
      </c>
      <c r="B20" s="312" t="s">
        <v>458</v>
      </c>
      <c r="C20" s="350" t="s">
        <v>996</v>
      </c>
      <c r="D20" s="312" t="s">
        <v>591</v>
      </c>
      <c r="E20" s="312">
        <v>2</v>
      </c>
      <c r="F20" s="341">
        <v>0.26</v>
      </c>
      <c r="G20" s="309">
        <v>1.7300000000000537E-2</v>
      </c>
      <c r="H20" s="309"/>
      <c r="I20" s="309" t="s">
        <v>1130</v>
      </c>
      <c r="J20" s="310">
        <v>43546</v>
      </c>
      <c r="K20" s="311">
        <v>0.50416666666666665</v>
      </c>
      <c r="L20" s="311">
        <v>0.66666666666666663</v>
      </c>
      <c r="M20" s="309" t="s">
        <v>582</v>
      </c>
      <c r="N20" s="309" t="s">
        <v>595</v>
      </c>
    </row>
    <row r="21" spans="1:14">
      <c r="A21" s="345">
        <v>20</v>
      </c>
      <c r="B21" s="312" t="s">
        <v>458</v>
      </c>
      <c r="C21" s="350" t="s">
        <v>996</v>
      </c>
      <c r="D21" s="312" t="s">
        <v>1128</v>
      </c>
      <c r="E21" s="309" t="s">
        <v>1129</v>
      </c>
      <c r="F21" s="340">
        <v>0.22389999999999954</v>
      </c>
      <c r="G21" s="309">
        <v>1.9700000000000273E-2</v>
      </c>
      <c r="H21" s="309"/>
      <c r="I21" s="309" t="s">
        <v>1130</v>
      </c>
      <c r="J21" s="310">
        <v>43546</v>
      </c>
      <c r="K21" s="311">
        <v>0.50416666666666665</v>
      </c>
      <c r="L21" s="311">
        <v>0.66666666666666663</v>
      </c>
      <c r="M21" s="309" t="s">
        <v>582</v>
      </c>
      <c r="N21" s="309" t="s">
        <v>595</v>
      </c>
    </row>
    <row r="22" spans="1:14">
      <c r="A22" s="345">
        <v>21</v>
      </c>
      <c r="B22" s="312" t="s">
        <v>458</v>
      </c>
      <c r="C22" s="350" t="s">
        <v>995</v>
      </c>
      <c r="D22" s="312" t="s">
        <v>591</v>
      </c>
      <c r="E22" s="309">
        <v>4</v>
      </c>
      <c r="F22" s="340">
        <v>6.8999999999999999E-3</v>
      </c>
      <c r="G22" s="309">
        <v>3.2999999999994145E-3</v>
      </c>
      <c r="H22" s="309"/>
      <c r="I22" s="309" t="s">
        <v>1130</v>
      </c>
      <c r="J22" s="310">
        <v>43546</v>
      </c>
      <c r="K22" s="311">
        <v>0.50416666666666665</v>
      </c>
      <c r="L22" s="311">
        <v>0.66666666666666663</v>
      </c>
      <c r="M22" s="309" t="s">
        <v>582</v>
      </c>
      <c r="N22" s="309" t="s">
        <v>595</v>
      </c>
    </row>
    <row r="23" spans="1:14">
      <c r="A23" s="345">
        <v>22</v>
      </c>
      <c r="B23" s="312" t="s">
        <v>458</v>
      </c>
      <c r="C23" s="350" t="s">
        <v>995</v>
      </c>
      <c r="D23" s="312" t="s">
        <v>1128</v>
      </c>
      <c r="E23" s="309" t="s">
        <v>1129</v>
      </c>
      <c r="F23" s="340">
        <v>0.32039999999999935</v>
      </c>
      <c r="G23" s="309">
        <v>3.4500000000001307E-2</v>
      </c>
      <c r="H23" s="309"/>
      <c r="I23" s="309" t="s">
        <v>1130</v>
      </c>
      <c r="J23" s="310">
        <v>43546</v>
      </c>
      <c r="K23" s="311">
        <v>0.50416666666666665</v>
      </c>
      <c r="L23" s="311">
        <v>0.66666666666666663</v>
      </c>
      <c r="M23" s="309" t="s">
        <v>582</v>
      </c>
      <c r="N23" s="309" t="s">
        <v>595</v>
      </c>
    </row>
    <row r="24" spans="1:14">
      <c r="A24" s="345">
        <v>23</v>
      </c>
      <c r="B24" s="312" t="s">
        <v>458</v>
      </c>
      <c r="C24" s="350" t="s">
        <v>1151</v>
      </c>
      <c r="D24" s="312" t="s">
        <v>591</v>
      </c>
      <c r="E24" s="309">
        <v>16</v>
      </c>
      <c r="F24" s="340">
        <v>5.7000000000000002E-3</v>
      </c>
      <c r="G24" s="309">
        <v>2.2999999999999687E-3</v>
      </c>
      <c r="H24" s="309"/>
      <c r="I24" s="309" t="s">
        <v>1130</v>
      </c>
      <c r="J24" s="310">
        <v>43546</v>
      </c>
      <c r="K24" s="311">
        <v>0.50416666666666665</v>
      </c>
      <c r="L24" s="311">
        <v>0.66666666666666663</v>
      </c>
      <c r="M24" s="309" t="s">
        <v>582</v>
      </c>
      <c r="N24" s="309" t="s">
        <v>595</v>
      </c>
    </row>
    <row r="25" spans="1:14">
      <c r="A25" s="345">
        <v>24</v>
      </c>
      <c r="B25" s="312" t="s">
        <v>458</v>
      </c>
      <c r="C25" s="350" t="s">
        <v>1151</v>
      </c>
      <c r="D25" s="312" t="s">
        <v>1128</v>
      </c>
      <c r="E25" s="309" t="s">
        <v>1129</v>
      </c>
      <c r="F25" s="340">
        <v>2.4752000000000001</v>
      </c>
      <c r="G25" s="309">
        <v>0.55090000000000039</v>
      </c>
      <c r="H25" s="309"/>
      <c r="I25" s="309" t="s">
        <v>1130</v>
      </c>
      <c r="J25" s="310">
        <v>43546</v>
      </c>
      <c r="K25" s="311">
        <v>0.50416666666666665</v>
      </c>
      <c r="L25" s="311">
        <v>0.66666666666666663</v>
      </c>
      <c r="M25" s="309" t="s">
        <v>582</v>
      </c>
      <c r="N25" s="309" t="s">
        <v>595</v>
      </c>
    </row>
    <row r="26" spans="1:14">
      <c r="A26" s="345">
        <v>25</v>
      </c>
      <c r="B26" s="312" t="s">
        <v>459</v>
      </c>
      <c r="C26" s="350" t="s">
        <v>997</v>
      </c>
      <c r="D26" s="312" t="s">
        <v>591</v>
      </c>
      <c r="E26" s="309">
        <v>2</v>
      </c>
      <c r="F26" s="340">
        <v>5.1999999999999998E-3</v>
      </c>
      <c r="G26" s="309">
        <v>2.8999999999985704E-3</v>
      </c>
      <c r="H26" s="309"/>
      <c r="I26" s="312" t="s">
        <v>1135</v>
      </c>
      <c r="J26" s="310">
        <v>43549</v>
      </c>
      <c r="K26" s="311">
        <v>0.59097222222222223</v>
      </c>
      <c r="L26" s="311">
        <v>0.75</v>
      </c>
      <c r="M26" s="312" t="s">
        <v>582</v>
      </c>
      <c r="N26" s="312" t="s">
        <v>595</v>
      </c>
    </row>
    <row r="27" spans="1:14">
      <c r="A27" s="345">
        <v>26</v>
      </c>
      <c r="B27" s="312" t="s">
        <v>459</v>
      </c>
      <c r="C27" s="350" t="s">
        <v>997</v>
      </c>
      <c r="D27" s="312" t="s">
        <v>1128</v>
      </c>
      <c r="E27" s="309" t="s">
        <v>1129</v>
      </c>
      <c r="F27" s="340">
        <v>16.176200000000001</v>
      </c>
      <c r="G27" s="309">
        <v>1.7946000000000009</v>
      </c>
      <c r="H27" s="309"/>
      <c r="I27" s="312" t="s">
        <v>1135</v>
      </c>
      <c r="J27" s="310">
        <v>43549</v>
      </c>
      <c r="K27" s="311">
        <v>0.59097222222222223</v>
      </c>
      <c r="L27" s="311">
        <v>0.75</v>
      </c>
      <c r="M27" s="312" t="s">
        <v>582</v>
      </c>
      <c r="N27" s="312" t="s">
        <v>595</v>
      </c>
    </row>
    <row r="28" spans="1:14">
      <c r="A28" s="345">
        <v>27</v>
      </c>
      <c r="B28" s="312" t="s">
        <v>459</v>
      </c>
      <c r="C28" s="350" t="s">
        <v>996</v>
      </c>
      <c r="D28" s="312" t="s">
        <v>591</v>
      </c>
      <c r="E28" s="309">
        <v>2</v>
      </c>
      <c r="F28" s="340">
        <v>4.5699999999999998E-2</v>
      </c>
      <c r="G28" s="309">
        <v>1.8800000000000594E-2</v>
      </c>
      <c r="H28" s="309"/>
      <c r="I28" s="312" t="s">
        <v>1135</v>
      </c>
      <c r="J28" s="310">
        <v>43549</v>
      </c>
      <c r="K28" s="311">
        <v>0.59097222222222223</v>
      </c>
      <c r="L28" s="311">
        <v>0.75</v>
      </c>
      <c r="M28" s="312" t="s">
        <v>582</v>
      </c>
      <c r="N28" s="312" t="s">
        <v>595</v>
      </c>
    </row>
    <row r="29" spans="1:14">
      <c r="A29" s="345">
        <v>28</v>
      </c>
      <c r="B29" s="312" t="s">
        <v>459</v>
      </c>
      <c r="C29" s="350" t="s">
        <v>996</v>
      </c>
      <c r="D29" s="312" t="s">
        <v>1128</v>
      </c>
      <c r="E29" s="309" t="s">
        <v>1129</v>
      </c>
      <c r="F29" s="340">
        <v>15.159800000000001</v>
      </c>
      <c r="G29" s="309">
        <v>1.479000000000001</v>
      </c>
      <c r="H29" s="309"/>
      <c r="I29" s="312" t="s">
        <v>1135</v>
      </c>
      <c r="J29" s="310">
        <v>43549</v>
      </c>
      <c r="K29" s="311">
        <v>0.59097222222222223</v>
      </c>
      <c r="L29" s="311">
        <v>0.75</v>
      </c>
      <c r="M29" s="312" t="s">
        <v>582</v>
      </c>
      <c r="N29" s="312" t="s">
        <v>595</v>
      </c>
    </row>
    <row r="30" spans="1:14">
      <c r="A30" s="345">
        <v>29</v>
      </c>
      <c r="B30" s="312" t="s">
        <v>459</v>
      </c>
      <c r="C30" s="350" t="s">
        <v>995</v>
      </c>
      <c r="D30" s="312" t="s">
        <v>591</v>
      </c>
      <c r="E30" s="309">
        <v>4</v>
      </c>
      <c r="F30" s="340">
        <v>2.0599999999999997E-2</v>
      </c>
      <c r="G30" s="309">
        <v>3.8000000000000256E-3</v>
      </c>
      <c r="H30" s="309"/>
      <c r="I30" s="312" t="s">
        <v>1135</v>
      </c>
      <c r="J30" s="310">
        <v>43549</v>
      </c>
      <c r="K30" s="311">
        <v>0.59097222222222223</v>
      </c>
      <c r="L30" s="311">
        <v>0.75</v>
      </c>
      <c r="M30" s="312" t="s">
        <v>582</v>
      </c>
      <c r="N30" s="312" t="s">
        <v>595</v>
      </c>
    </row>
    <row r="31" spans="1:14">
      <c r="A31" s="345">
        <v>30</v>
      </c>
      <c r="B31" s="312" t="s">
        <v>459</v>
      </c>
      <c r="C31" s="350" t="s">
        <v>995</v>
      </c>
      <c r="D31" s="309" t="s">
        <v>1128</v>
      </c>
      <c r="E31" s="309" t="s">
        <v>1129</v>
      </c>
      <c r="F31" s="340">
        <v>1.3756000000000004</v>
      </c>
      <c r="G31" s="309">
        <v>0.12260000000000026</v>
      </c>
      <c r="H31" s="309"/>
      <c r="I31" s="312" t="s">
        <v>1135</v>
      </c>
      <c r="J31" s="310">
        <v>43549</v>
      </c>
      <c r="K31" s="311">
        <v>0.59097222222222223</v>
      </c>
      <c r="L31" s="311">
        <v>0.75</v>
      </c>
      <c r="M31" s="312" t="s">
        <v>582</v>
      </c>
      <c r="N31" s="312" t="s">
        <v>595</v>
      </c>
    </row>
    <row r="32" spans="1:14">
      <c r="A32" s="345">
        <v>31</v>
      </c>
      <c r="B32" s="312" t="s">
        <v>459</v>
      </c>
      <c r="C32" s="350" t="s">
        <v>1151</v>
      </c>
      <c r="D32" s="309" t="s">
        <v>591</v>
      </c>
      <c r="E32" s="309">
        <v>10</v>
      </c>
      <c r="F32" s="340">
        <v>4.4000000000000003E-3</v>
      </c>
      <c r="G32" s="309">
        <v>4.4000000000004036E-3</v>
      </c>
      <c r="H32" s="309"/>
      <c r="I32" s="312" t="s">
        <v>1135</v>
      </c>
      <c r="J32" s="310">
        <v>43549</v>
      </c>
      <c r="K32" s="311">
        <v>0.59097222222222223</v>
      </c>
      <c r="L32" s="311">
        <v>0.75</v>
      </c>
      <c r="M32" s="312" t="s">
        <v>582</v>
      </c>
      <c r="N32" s="312" t="s">
        <v>595</v>
      </c>
    </row>
    <row r="33" spans="1:14">
      <c r="A33" s="345">
        <v>32</v>
      </c>
      <c r="B33" s="312" t="s">
        <v>459</v>
      </c>
      <c r="C33" s="350" t="s">
        <v>1151</v>
      </c>
      <c r="D33" s="309" t="s">
        <v>577</v>
      </c>
      <c r="E33" s="309">
        <v>1</v>
      </c>
      <c r="F33" s="340">
        <v>1E-4</v>
      </c>
      <c r="G33" s="309">
        <v>1E-4</v>
      </c>
      <c r="H33" s="309"/>
      <c r="I33" s="312" t="s">
        <v>1135</v>
      </c>
      <c r="J33" s="310">
        <v>43549</v>
      </c>
      <c r="K33" s="311">
        <v>0.59097222222222223</v>
      </c>
      <c r="L33" s="311">
        <v>0.75</v>
      </c>
      <c r="M33" s="312" t="s">
        <v>582</v>
      </c>
      <c r="N33" s="312" t="s">
        <v>595</v>
      </c>
    </row>
    <row r="34" spans="1:14">
      <c r="A34" s="345">
        <v>33</v>
      </c>
      <c r="B34" s="312" t="s">
        <v>459</v>
      </c>
      <c r="C34" s="350" t="s">
        <v>1151</v>
      </c>
      <c r="D34" s="309" t="s">
        <v>611</v>
      </c>
      <c r="E34" s="309">
        <v>1</v>
      </c>
      <c r="F34" s="340">
        <v>1E-4</v>
      </c>
      <c r="G34" s="309">
        <v>7.0000000000014495E-4</v>
      </c>
      <c r="H34" s="309"/>
      <c r="I34" s="312" t="s">
        <v>1135</v>
      </c>
      <c r="J34" s="310">
        <v>43549</v>
      </c>
      <c r="K34" s="311">
        <v>0.59097222222222223</v>
      </c>
      <c r="L34" s="311">
        <v>0.75</v>
      </c>
      <c r="M34" s="312" t="s">
        <v>582</v>
      </c>
      <c r="N34" s="312" t="s">
        <v>595</v>
      </c>
    </row>
    <row r="35" spans="1:14">
      <c r="A35" s="345">
        <v>34</v>
      </c>
      <c r="B35" s="312" t="s">
        <v>459</v>
      </c>
      <c r="C35" s="350" t="s">
        <v>1151</v>
      </c>
      <c r="D35" s="309" t="s">
        <v>1128</v>
      </c>
      <c r="E35" s="309" t="s">
        <v>1129</v>
      </c>
      <c r="F35" s="340">
        <v>6.3365</v>
      </c>
      <c r="G35" s="309">
        <v>0.71130000000000138</v>
      </c>
      <c r="H35" s="309"/>
      <c r="I35" s="312" t="s">
        <v>1135</v>
      </c>
      <c r="J35" s="310">
        <v>43549</v>
      </c>
      <c r="K35" s="311">
        <v>0.59097222222222223</v>
      </c>
      <c r="L35" s="311">
        <v>0.75</v>
      </c>
      <c r="M35" s="312" t="s">
        <v>582</v>
      </c>
      <c r="N35" s="312" t="s">
        <v>595</v>
      </c>
    </row>
    <row r="36" spans="1:14">
      <c r="A36" s="345">
        <v>35</v>
      </c>
      <c r="B36" s="312" t="s">
        <v>460</v>
      </c>
      <c r="C36" s="350" t="s">
        <v>996</v>
      </c>
      <c r="D36" s="312" t="s">
        <v>1128</v>
      </c>
      <c r="E36" s="309" t="s">
        <v>1129</v>
      </c>
      <c r="F36" s="340">
        <v>5.4110000000000005</v>
      </c>
      <c r="G36" s="309">
        <v>0.5</v>
      </c>
      <c r="H36" s="309"/>
      <c r="I36" s="312" t="s">
        <v>1135</v>
      </c>
      <c r="J36" s="310">
        <v>43550</v>
      </c>
      <c r="K36" s="311">
        <v>0.45347222222222222</v>
      </c>
      <c r="L36" s="309" t="s">
        <v>1136</v>
      </c>
      <c r="M36" s="312" t="s">
        <v>582</v>
      </c>
      <c r="N36" s="312" t="s">
        <v>595</v>
      </c>
    </row>
    <row r="37" spans="1:14">
      <c r="A37" s="345">
        <v>36</v>
      </c>
      <c r="B37" s="312" t="s">
        <v>460</v>
      </c>
      <c r="C37" s="350" t="s">
        <v>995</v>
      </c>
      <c r="D37" s="312" t="s">
        <v>591</v>
      </c>
      <c r="E37" s="309">
        <v>2</v>
      </c>
      <c r="F37" s="340">
        <v>1.8E-3</v>
      </c>
      <c r="G37" s="309">
        <v>1.4000000000002899E-3</v>
      </c>
      <c r="H37" s="309"/>
      <c r="I37" s="312" t="s">
        <v>1135</v>
      </c>
      <c r="J37" s="310">
        <v>43550</v>
      </c>
      <c r="K37" s="311">
        <v>0.45347222222222222</v>
      </c>
      <c r="L37" s="309" t="s">
        <v>1136</v>
      </c>
      <c r="M37" s="312" t="s">
        <v>582</v>
      </c>
      <c r="N37" s="312" t="s">
        <v>595</v>
      </c>
    </row>
    <row r="38" spans="1:14">
      <c r="A38" s="345">
        <v>37</v>
      </c>
      <c r="B38" s="312" t="s">
        <v>460</v>
      </c>
      <c r="C38" s="350" t="s">
        <v>995</v>
      </c>
      <c r="D38" s="309" t="s">
        <v>577</v>
      </c>
      <c r="E38" s="309">
        <v>2</v>
      </c>
      <c r="F38" s="340">
        <v>2E-3</v>
      </c>
      <c r="G38" s="309">
        <v>1.9000000000000128E-3</v>
      </c>
      <c r="H38" s="309"/>
      <c r="I38" s="312" t="s">
        <v>1135</v>
      </c>
      <c r="J38" s="310">
        <v>43550</v>
      </c>
      <c r="K38" s="311">
        <v>0.45347222222222222</v>
      </c>
      <c r="L38" s="309" t="s">
        <v>1136</v>
      </c>
      <c r="M38" s="312" t="s">
        <v>582</v>
      </c>
      <c r="N38" s="312" t="s">
        <v>595</v>
      </c>
    </row>
    <row r="39" spans="1:14">
      <c r="A39" s="345">
        <v>38</v>
      </c>
      <c r="B39" s="312" t="s">
        <v>460</v>
      </c>
      <c r="C39" s="350" t="s">
        <v>995</v>
      </c>
      <c r="D39" s="309" t="s">
        <v>1128</v>
      </c>
      <c r="E39" s="309" t="s">
        <v>1129</v>
      </c>
      <c r="F39" s="340">
        <v>2.6614000000000004</v>
      </c>
      <c r="G39" s="309">
        <v>0.19999999999999929</v>
      </c>
      <c r="H39" s="309"/>
      <c r="I39" s="312" t="s">
        <v>1135</v>
      </c>
      <c r="J39" s="310">
        <v>43550</v>
      </c>
      <c r="K39" s="311">
        <v>0.45347222222222222</v>
      </c>
      <c r="L39" s="309" t="s">
        <v>1136</v>
      </c>
      <c r="M39" s="312" t="s">
        <v>582</v>
      </c>
      <c r="N39" s="312" t="s">
        <v>595</v>
      </c>
    </row>
    <row r="40" spans="1:14">
      <c r="A40" s="345">
        <v>39</v>
      </c>
      <c r="B40" s="312" t="s">
        <v>460</v>
      </c>
      <c r="C40" s="350" t="s">
        <v>1151</v>
      </c>
      <c r="D40" s="309" t="s">
        <v>1128</v>
      </c>
      <c r="E40" s="309" t="s">
        <v>1129</v>
      </c>
      <c r="F40" s="340">
        <v>1.0168999999999997</v>
      </c>
      <c r="G40" s="309">
        <v>9.9999999999999645E-2</v>
      </c>
      <c r="H40" s="309"/>
      <c r="I40" s="312" t="s">
        <v>1135</v>
      </c>
      <c r="J40" s="310">
        <v>43550</v>
      </c>
      <c r="K40" s="311">
        <v>0.45347222222222222</v>
      </c>
      <c r="L40" s="309" t="s">
        <v>1136</v>
      </c>
      <c r="M40" s="312" t="s">
        <v>582</v>
      </c>
      <c r="N40" s="312" t="s">
        <v>595</v>
      </c>
    </row>
    <row r="41" spans="1:14">
      <c r="A41" s="345">
        <v>40</v>
      </c>
      <c r="B41" s="312" t="s">
        <v>1150</v>
      </c>
      <c r="C41" s="350" t="s">
        <v>997</v>
      </c>
      <c r="D41" s="312" t="s">
        <v>591</v>
      </c>
      <c r="E41" s="309">
        <v>10</v>
      </c>
      <c r="F41" s="340">
        <v>0.1905</v>
      </c>
      <c r="G41" s="309">
        <v>0.1100999999999992</v>
      </c>
      <c r="H41" s="309"/>
      <c r="I41" s="312" t="s">
        <v>1135</v>
      </c>
      <c r="J41" s="310">
        <v>43551</v>
      </c>
      <c r="K41" s="311">
        <v>0.3840277777777778</v>
      </c>
      <c r="L41" s="312" t="s">
        <v>621</v>
      </c>
      <c r="M41" s="312" t="s">
        <v>582</v>
      </c>
      <c r="N41" s="312" t="s">
        <v>595</v>
      </c>
    </row>
    <row r="42" spans="1:14">
      <c r="A42" s="345">
        <v>41</v>
      </c>
      <c r="B42" s="312" t="s">
        <v>1150</v>
      </c>
      <c r="C42" s="350" t="s">
        <v>997</v>
      </c>
      <c r="D42" s="312" t="s">
        <v>577</v>
      </c>
      <c r="E42" s="309">
        <v>3</v>
      </c>
      <c r="F42" s="340">
        <v>1.9000000000000002E-3</v>
      </c>
      <c r="G42" s="309">
        <v>1.8999999999991246E-3</v>
      </c>
      <c r="H42" s="309"/>
      <c r="I42" s="312" t="s">
        <v>1135</v>
      </c>
      <c r="J42" s="310">
        <v>43551</v>
      </c>
      <c r="K42" s="311">
        <v>0.3840277777777778</v>
      </c>
      <c r="L42" s="312" t="s">
        <v>621</v>
      </c>
      <c r="M42" s="312" t="s">
        <v>582</v>
      </c>
      <c r="N42" s="312" t="s">
        <v>595</v>
      </c>
    </row>
    <row r="43" spans="1:14">
      <c r="A43" s="345">
        <v>42</v>
      </c>
      <c r="B43" s="312" t="s">
        <v>1150</v>
      </c>
      <c r="C43" s="350" t="s">
        <v>997</v>
      </c>
      <c r="D43" s="312" t="s">
        <v>1128</v>
      </c>
      <c r="E43" s="309" t="s">
        <v>1129</v>
      </c>
      <c r="F43" s="340">
        <v>541</v>
      </c>
      <c r="G43" s="309">
        <v>117.5</v>
      </c>
      <c r="H43" s="309"/>
      <c r="I43" s="312" t="s">
        <v>1135</v>
      </c>
      <c r="J43" s="310">
        <v>43551</v>
      </c>
      <c r="K43" s="311">
        <v>0.3840277777777778</v>
      </c>
      <c r="L43" s="312" t="s">
        <v>621</v>
      </c>
      <c r="M43" s="312" t="s">
        <v>582</v>
      </c>
      <c r="N43" s="312" t="s">
        <v>595</v>
      </c>
    </row>
    <row r="44" spans="1:14">
      <c r="A44" s="345">
        <v>43</v>
      </c>
      <c r="B44" s="312" t="s">
        <v>1150</v>
      </c>
      <c r="C44" s="350" t="s">
        <v>996</v>
      </c>
      <c r="D44" s="312" t="s">
        <v>591</v>
      </c>
      <c r="E44" s="309">
        <v>7</v>
      </c>
      <c r="F44" s="340">
        <v>5.57E-2</v>
      </c>
      <c r="G44" s="309">
        <v>1.0200000000000209E-2</v>
      </c>
      <c r="H44" s="309"/>
      <c r="I44" s="312" t="s">
        <v>1135</v>
      </c>
      <c r="J44" s="310">
        <v>43551</v>
      </c>
      <c r="K44" s="311">
        <v>0.3840277777777778</v>
      </c>
      <c r="L44" s="312" t="s">
        <v>621</v>
      </c>
      <c r="M44" s="312" t="s">
        <v>582</v>
      </c>
      <c r="N44" s="312" t="s">
        <v>595</v>
      </c>
    </row>
    <row r="45" spans="1:14">
      <c r="A45" s="345">
        <v>44</v>
      </c>
      <c r="B45" s="312" t="s">
        <v>1150</v>
      </c>
      <c r="C45" s="350" t="s">
        <v>996</v>
      </c>
      <c r="D45" s="312" t="s">
        <v>577</v>
      </c>
      <c r="E45" s="309">
        <v>3</v>
      </c>
      <c r="F45" s="340">
        <v>5.3E-3</v>
      </c>
      <c r="G45" s="309">
        <v>3.5999999999996035E-3</v>
      </c>
      <c r="H45" s="309"/>
      <c r="I45" s="312" t="s">
        <v>1135</v>
      </c>
      <c r="J45" s="310">
        <v>43551</v>
      </c>
      <c r="K45" s="311">
        <v>0.3840277777777778</v>
      </c>
      <c r="L45" s="312" t="s">
        <v>621</v>
      </c>
      <c r="M45" s="312" t="s">
        <v>582</v>
      </c>
      <c r="N45" s="312" t="s">
        <v>595</v>
      </c>
    </row>
    <row r="46" spans="1:14">
      <c r="A46" s="345">
        <v>45</v>
      </c>
      <c r="B46" s="312" t="s">
        <v>1150</v>
      </c>
      <c r="C46" s="350" t="s">
        <v>996</v>
      </c>
      <c r="D46" s="312" t="s">
        <v>1128</v>
      </c>
      <c r="E46" s="309" t="s">
        <v>1129</v>
      </c>
      <c r="F46" s="340">
        <v>102.0855</v>
      </c>
      <c r="G46" s="309">
        <v>11.7</v>
      </c>
      <c r="H46" s="309"/>
      <c r="I46" s="312" t="s">
        <v>1135</v>
      </c>
      <c r="J46" s="310">
        <v>43551</v>
      </c>
      <c r="K46" s="311">
        <v>0.3840277777777778</v>
      </c>
      <c r="L46" s="312" t="s">
        <v>621</v>
      </c>
      <c r="M46" s="312" t="s">
        <v>582</v>
      </c>
      <c r="N46" s="312" t="s">
        <v>595</v>
      </c>
    </row>
    <row r="47" spans="1:14">
      <c r="A47" s="345">
        <v>46</v>
      </c>
      <c r="B47" s="312" t="s">
        <v>1150</v>
      </c>
      <c r="C47" s="350" t="s">
        <v>995</v>
      </c>
      <c r="D47" s="312" t="s">
        <v>591</v>
      </c>
      <c r="E47" s="309">
        <v>24</v>
      </c>
      <c r="F47" s="340">
        <v>7.6300000000000007E-2</v>
      </c>
      <c r="G47" s="309">
        <v>3.0499999999999972E-2</v>
      </c>
      <c r="H47" s="309"/>
      <c r="I47" s="312" t="s">
        <v>1135</v>
      </c>
      <c r="J47" s="310">
        <v>43551</v>
      </c>
      <c r="K47" s="311">
        <v>0.3840277777777778</v>
      </c>
      <c r="L47" s="312" t="s">
        <v>621</v>
      </c>
      <c r="M47" s="312" t="s">
        <v>582</v>
      </c>
      <c r="N47" s="312" t="s">
        <v>595</v>
      </c>
    </row>
    <row r="48" spans="1:14">
      <c r="A48" s="345">
        <v>47</v>
      </c>
      <c r="B48" s="312" t="s">
        <v>1150</v>
      </c>
      <c r="C48" s="350" t="s">
        <v>995</v>
      </c>
      <c r="D48" s="312" t="s">
        <v>577</v>
      </c>
      <c r="E48" s="309">
        <v>2</v>
      </c>
      <c r="F48" s="340">
        <v>2.8999999999999998E-3</v>
      </c>
      <c r="G48" s="309">
        <v>6.9999999999925677E-4</v>
      </c>
      <c r="H48" s="309"/>
      <c r="I48" s="312" t="s">
        <v>1135</v>
      </c>
      <c r="J48" s="310">
        <v>43551</v>
      </c>
      <c r="K48" s="311">
        <v>0.3840277777777778</v>
      </c>
      <c r="L48" s="312" t="s">
        <v>621</v>
      </c>
      <c r="M48" s="312" t="s">
        <v>582</v>
      </c>
      <c r="N48" s="312" t="s">
        <v>595</v>
      </c>
    </row>
    <row r="49" spans="1:14">
      <c r="A49" s="345">
        <v>48</v>
      </c>
      <c r="B49" s="312" t="s">
        <v>1150</v>
      </c>
      <c r="C49" s="350" t="s">
        <v>995</v>
      </c>
      <c r="D49" s="312" t="s">
        <v>1128</v>
      </c>
      <c r="E49" s="312" t="s">
        <v>1129</v>
      </c>
      <c r="F49" s="341">
        <v>13.589700000000001</v>
      </c>
      <c r="G49" s="309">
        <v>0.90000000000000036</v>
      </c>
      <c r="H49" s="309"/>
      <c r="I49" s="312" t="s">
        <v>1135</v>
      </c>
      <c r="J49" s="310">
        <v>43552</v>
      </c>
      <c r="K49" s="311">
        <v>0.46597222222222223</v>
      </c>
      <c r="L49" s="314">
        <v>0.48888888888888887</v>
      </c>
      <c r="M49" s="312" t="s">
        <v>582</v>
      </c>
      <c r="N49" s="312" t="s">
        <v>595</v>
      </c>
    </row>
    <row r="50" spans="1:14">
      <c r="A50" s="345">
        <v>49</v>
      </c>
      <c r="B50" s="312" t="s">
        <v>1150</v>
      </c>
      <c r="C50" s="350" t="s">
        <v>1151</v>
      </c>
      <c r="D50" s="312" t="s">
        <v>591</v>
      </c>
      <c r="E50" s="312">
        <v>75</v>
      </c>
      <c r="F50" s="340">
        <v>4.0800000000000003E-2</v>
      </c>
      <c r="G50" s="309">
        <v>2.1300000000001873E-2</v>
      </c>
      <c r="H50" s="309"/>
      <c r="I50" s="312" t="s">
        <v>1135</v>
      </c>
      <c r="J50" s="310">
        <v>43552</v>
      </c>
      <c r="K50" s="311">
        <v>0.46597222222222223</v>
      </c>
      <c r="L50" s="314">
        <v>0.48888888888888887</v>
      </c>
      <c r="M50" s="312" t="s">
        <v>582</v>
      </c>
      <c r="N50" s="312" t="s">
        <v>595</v>
      </c>
    </row>
    <row r="51" spans="1:14">
      <c r="A51" s="345">
        <v>50</v>
      </c>
      <c r="B51" s="312" t="s">
        <v>1150</v>
      </c>
      <c r="C51" s="350" t="s">
        <v>1151</v>
      </c>
      <c r="D51" s="312" t="s">
        <v>577</v>
      </c>
      <c r="E51" s="309">
        <v>5</v>
      </c>
      <c r="F51" s="340">
        <v>1.9000000000002459E-3</v>
      </c>
      <c r="G51" s="309">
        <v>0.2394999999999996</v>
      </c>
      <c r="H51" s="309"/>
      <c r="I51" s="312" t="s">
        <v>1135</v>
      </c>
      <c r="J51" s="310">
        <v>43552</v>
      </c>
      <c r="K51" s="311">
        <v>0.46597222222222223</v>
      </c>
      <c r="L51" s="314">
        <v>0.48888888888888887</v>
      </c>
      <c r="M51" s="312" t="s">
        <v>582</v>
      </c>
      <c r="N51" s="312" t="s">
        <v>595</v>
      </c>
    </row>
    <row r="52" spans="1:14">
      <c r="A52" s="345">
        <v>51</v>
      </c>
      <c r="B52" s="312" t="s">
        <v>1150</v>
      </c>
      <c r="C52" s="350" t="s">
        <v>1151</v>
      </c>
      <c r="D52" s="312" t="s">
        <v>1128</v>
      </c>
      <c r="E52" s="312" t="s">
        <v>1129</v>
      </c>
      <c r="F52" s="341">
        <v>45.433300000000003</v>
      </c>
      <c r="G52" s="309">
        <v>9.8999999999999986</v>
      </c>
      <c r="H52" s="309"/>
      <c r="I52" s="312" t="s">
        <v>1135</v>
      </c>
      <c r="J52" s="310">
        <v>43552</v>
      </c>
      <c r="K52" s="311">
        <v>0.54166666666666663</v>
      </c>
      <c r="L52" s="309" t="s">
        <v>633</v>
      </c>
      <c r="M52" s="312" t="s">
        <v>582</v>
      </c>
      <c r="N52" s="312" t="s">
        <v>595</v>
      </c>
    </row>
    <row r="53" spans="1:14">
      <c r="A53" s="345">
        <v>52</v>
      </c>
      <c r="B53" s="312" t="s">
        <v>462</v>
      </c>
      <c r="C53" s="350" t="s">
        <v>997</v>
      </c>
      <c r="D53" s="312" t="s">
        <v>591</v>
      </c>
      <c r="E53" s="312">
        <v>12</v>
      </c>
      <c r="F53" s="341">
        <v>8.2900000000000001E-2</v>
      </c>
      <c r="G53" s="309">
        <v>3.4600000000001074E-2</v>
      </c>
      <c r="H53" s="309"/>
      <c r="I53" s="312" t="s">
        <v>1135</v>
      </c>
      <c r="J53" s="310">
        <v>43553</v>
      </c>
      <c r="K53" s="311">
        <v>0.40902777777777777</v>
      </c>
      <c r="L53" s="312" t="s">
        <v>637</v>
      </c>
      <c r="M53" s="312" t="s">
        <v>582</v>
      </c>
      <c r="N53" s="312" t="s">
        <v>595</v>
      </c>
    </row>
    <row r="54" spans="1:14">
      <c r="A54" s="345">
        <v>53</v>
      </c>
      <c r="B54" s="312" t="s">
        <v>462</v>
      </c>
      <c r="C54" s="350" t="s">
        <v>997</v>
      </c>
      <c r="D54" s="312" t="s">
        <v>577</v>
      </c>
      <c r="E54" s="312">
        <v>13</v>
      </c>
      <c r="F54" s="341">
        <v>3.6400000000000002E-2</v>
      </c>
      <c r="G54" s="309">
        <v>2.8599999999999959E-2</v>
      </c>
      <c r="H54" s="309"/>
      <c r="I54" s="312" t="s">
        <v>1135</v>
      </c>
      <c r="J54" s="310">
        <v>43553</v>
      </c>
      <c r="K54" s="311">
        <v>0.40902777777777777</v>
      </c>
      <c r="L54" s="312" t="s">
        <v>637</v>
      </c>
      <c r="M54" s="312" t="s">
        <v>582</v>
      </c>
      <c r="N54" s="312" t="s">
        <v>595</v>
      </c>
    </row>
    <row r="55" spans="1:14">
      <c r="A55" s="345">
        <v>54</v>
      </c>
      <c r="B55" s="312" t="s">
        <v>462</v>
      </c>
      <c r="C55" s="350" t="s">
        <v>997</v>
      </c>
      <c r="D55" s="312" t="s">
        <v>601</v>
      </c>
      <c r="E55" s="312">
        <v>1</v>
      </c>
      <c r="F55" s="340">
        <v>2.2000000000000001E-3</v>
      </c>
      <c r="G55" s="313" t="s">
        <v>1129</v>
      </c>
      <c r="H55" s="309"/>
      <c r="I55" s="312" t="s">
        <v>1135</v>
      </c>
      <c r="J55" s="310">
        <v>43553</v>
      </c>
      <c r="K55" s="311">
        <v>0.40902777777777777</v>
      </c>
      <c r="L55" s="312" t="s">
        <v>637</v>
      </c>
      <c r="M55" s="312" t="s">
        <v>582</v>
      </c>
      <c r="N55" s="312" t="s">
        <v>595</v>
      </c>
    </row>
    <row r="56" spans="1:14">
      <c r="A56" s="345">
        <v>55</v>
      </c>
      <c r="B56" s="312" t="s">
        <v>462</v>
      </c>
      <c r="C56" s="350" t="s">
        <v>997</v>
      </c>
      <c r="D56" s="312" t="s">
        <v>1128</v>
      </c>
      <c r="E56" s="309" t="s">
        <v>1129</v>
      </c>
      <c r="F56" s="340">
        <v>33.083299999999994</v>
      </c>
      <c r="G56" s="309">
        <v>3.2999999999999989</v>
      </c>
      <c r="H56" s="309"/>
      <c r="I56" s="312" t="s">
        <v>1135</v>
      </c>
      <c r="J56" s="310">
        <v>43553</v>
      </c>
      <c r="K56" s="311">
        <v>0.40902777777777777</v>
      </c>
      <c r="L56" s="312" t="s">
        <v>637</v>
      </c>
      <c r="M56" s="312" t="s">
        <v>582</v>
      </c>
      <c r="N56" s="312" t="s">
        <v>595</v>
      </c>
    </row>
    <row r="57" spans="1:14">
      <c r="A57" s="345">
        <v>56</v>
      </c>
      <c r="B57" s="312" t="s">
        <v>462</v>
      </c>
      <c r="C57" s="350" t="s">
        <v>996</v>
      </c>
      <c r="D57" s="312" t="s">
        <v>591</v>
      </c>
      <c r="E57" s="309">
        <v>32</v>
      </c>
      <c r="F57" s="340">
        <v>0.13419999999999987</v>
      </c>
      <c r="G57" s="309">
        <v>6.6699999999999093E-2</v>
      </c>
      <c r="H57" s="309"/>
      <c r="I57" s="312" t="s">
        <v>1135</v>
      </c>
      <c r="J57" s="310">
        <v>43553</v>
      </c>
      <c r="K57" s="311">
        <v>0.40902777777777777</v>
      </c>
      <c r="L57" s="312" t="s">
        <v>637</v>
      </c>
      <c r="M57" s="312" t="s">
        <v>582</v>
      </c>
      <c r="N57" s="312" t="s">
        <v>595</v>
      </c>
    </row>
    <row r="58" spans="1:14">
      <c r="A58" s="345">
        <v>57</v>
      </c>
      <c r="B58" s="312" t="s">
        <v>462</v>
      </c>
      <c r="C58" s="350" t="s">
        <v>996</v>
      </c>
      <c r="D58" s="312" t="s">
        <v>577</v>
      </c>
      <c r="E58" s="309">
        <v>10</v>
      </c>
      <c r="F58" s="340">
        <v>2.1800000000000708E-2</v>
      </c>
      <c r="G58" s="309">
        <v>7.6000000000000512E-3</v>
      </c>
      <c r="H58" s="309"/>
      <c r="I58" s="312" t="s">
        <v>1135</v>
      </c>
      <c r="J58" s="310">
        <v>43553</v>
      </c>
      <c r="K58" s="311">
        <v>0.40902777777777777</v>
      </c>
      <c r="L58" s="312" t="s">
        <v>637</v>
      </c>
      <c r="M58" s="312" t="s">
        <v>582</v>
      </c>
      <c r="N58" s="312" t="s">
        <v>595</v>
      </c>
    </row>
    <row r="59" spans="1:14">
      <c r="A59" s="345">
        <v>58</v>
      </c>
      <c r="B59" s="312" t="s">
        <v>462</v>
      </c>
      <c r="C59" s="350" t="s">
        <v>996</v>
      </c>
      <c r="D59" s="312" t="s">
        <v>579</v>
      </c>
      <c r="E59" s="309">
        <v>1</v>
      </c>
      <c r="F59" s="340">
        <v>3.0000000000000001E-3</v>
      </c>
      <c r="G59" s="309">
        <v>3.9999999999995595E-4</v>
      </c>
      <c r="H59" s="309"/>
      <c r="I59" s="312" t="s">
        <v>1135</v>
      </c>
      <c r="J59" s="310">
        <v>43553</v>
      </c>
      <c r="K59" s="311">
        <v>0.40902777777777777</v>
      </c>
      <c r="L59" s="312" t="s">
        <v>637</v>
      </c>
      <c r="M59" s="312" t="s">
        <v>582</v>
      </c>
      <c r="N59" s="312" t="s">
        <v>595</v>
      </c>
    </row>
    <row r="60" spans="1:14">
      <c r="A60" s="345">
        <v>59</v>
      </c>
      <c r="B60" s="312" t="s">
        <v>462</v>
      </c>
      <c r="C60" s="350" t="s">
        <v>996</v>
      </c>
      <c r="D60" s="312" t="s">
        <v>1128</v>
      </c>
      <c r="E60" s="309" t="s">
        <v>1129</v>
      </c>
      <c r="F60" s="340">
        <v>46.096899999999998</v>
      </c>
      <c r="G60" s="309">
        <v>3.9000000000000004</v>
      </c>
      <c r="H60" s="309"/>
      <c r="I60" s="312" t="s">
        <v>1135</v>
      </c>
      <c r="J60" s="310">
        <v>43553</v>
      </c>
      <c r="K60" s="311">
        <v>0.40902777777777777</v>
      </c>
      <c r="L60" s="312" t="s">
        <v>637</v>
      </c>
      <c r="M60" s="312" t="s">
        <v>582</v>
      </c>
      <c r="N60" s="312" t="s">
        <v>595</v>
      </c>
    </row>
    <row r="61" spans="1:14">
      <c r="A61" s="345">
        <v>60</v>
      </c>
      <c r="B61" s="312" t="s">
        <v>462</v>
      </c>
      <c r="C61" s="350" t="s">
        <v>995</v>
      </c>
      <c r="D61" s="312" t="s">
        <v>591</v>
      </c>
      <c r="E61" s="309">
        <v>63</v>
      </c>
      <c r="F61" s="340">
        <v>8.4099999999999397E-2</v>
      </c>
      <c r="G61" s="309">
        <v>5.3100000000000591E-2</v>
      </c>
      <c r="H61" s="309"/>
      <c r="I61" s="312" t="s">
        <v>1135</v>
      </c>
      <c r="J61" s="310">
        <v>43553</v>
      </c>
      <c r="K61" s="311">
        <v>0.40902777777777777</v>
      </c>
      <c r="L61" s="312" t="s">
        <v>637</v>
      </c>
      <c r="M61" s="312" t="s">
        <v>582</v>
      </c>
      <c r="N61" s="312" t="s">
        <v>595</v>
      </c>
    </row>
    <row r="62" spans="1:14">
      <c r="A62" s="345">
        <v>61</v>
      </c>
      <c r="B62" s="312" t="s">
        <v>462</v>
      </c>
      <c r="C62" s="350" t="s">
        <v>995</v>
      </c>
      <c r="D62" s="312" t="s">
        <v>577</v>
      </c>
      <c r="E62" s="309">
        <v>7</v>
      </c>
      <c r="F62" s="340">
        <v>1.559999999999917E-2</v>
      </c>
      <c r="G62" s="309">
        <v>4.9999999999998934E-3</v>
      </c>
      <c r="H62" s="309"/>
      <c r="I62" s="312" t="s">
        <v>1135</v>
      </c>
      <c r="J62" s="310">
        <v>43553</v>
      </c>
      <c r="K62" s="311">
        <v>0.40902777777777777</v>
      </c>
      <c r="L62" s="312" t="s">
        <v>637</v>
      </c>
      <c r="M62" s="312" t="s">
        <v>582</v>
      </c>
      <c r="N62" s="312" t="s">
        <v>595</v>
      </c>
    </row>
    <row r="63" spans="1:14">
      <c r="A63" s="345">
        <v>62</v>
      </c>
      <c r="B63" s="312" t="s">
        <v>462</v>
      </c>
      <c r="C63" s="350" t="s">
        <v>995</v>
      </c>
      <c r="D63" s="312" t="s">
        <v>1128</v>
      </c>
      <c r="E63" s="309" t="s">
        <v>1129</v>
      </c>
      <c r="F63" s="340">
        <v>9.7993999999999986</v>
      </c>
      <c r="G63" s="309">
        <v>0.69999999999999929</v>
      </c>
      <c r="H63" s="309"/>
      <c r="I63" s="312" t="s">
        <v>1135</v>
      </c>
      <c r="J63" s="310">
        <v>43553</v>
      </c>
      <c r="K63" s="311">
        <v>0.40902777777777777</v>
      </c>
      <c r="L63" s="312" t="s">
        <v>637</v>
      </c>
      <c r="M63" s="312" t="s">
        <v>582</v>
      </c>
      <c r="N63" s="312" t="s">
        <v>595</v>
      </c>
    </row>
    <row r="64" spans="1:14">
      <c r="A64" s="345">
        <v>63</v>
      </c>
      <c r="B64" s="312" t="s">
        <v>462</v>
      </c>
      <c r="C64" s="350" t="s">
        <v>1151</v>
      </c>
      <c r="D64" s="312" t="s">
        <v>591</v>
      </c>
      <c r="E64" s="312">
        <v>194</v>
      </c>
      <c r="F64" s="341">
        <v>0.49820000000000064</v>
      </c>
      <c r="G64" s="309">
        <v>9.5399999999999707E-2</v>
      </c>
      <c r="H64" s="309"/>
      <c r="I64" s="309" t="s">
        <v>1135</v>
      </c>
      <c r="J64" s="310">
        <v>43556</v>
      </c>
      <c r="K64" s="311">
        <v>0.40069444444444446</v>
      </c>
      <c r="L64" s="311">
        <v>0.55208333333333337</v>
      </c>
      <c r="M64" s="309" t="s">
        <v>582</v>
      </c>
      <c r="N64" s="309" t="s">
        <v>595</v>
      </c>
    </row>
    <row r="65" spans="1:14">
      <c r="A65" s="345">
        <v>64</v>
      </c>
      <c r="B65" s="312" t="s">
        <v>462</v>
      </c>
      <c r="C65" s="350" t="s">
        <v>1151</v>
      </c>
      <c r="D65" s="312" t="s">
        <v>577</v>
      </c>
      <c r="E65" s="312">
        <v>6</v>
      </c>
      <c r="F65" s="340">
        <v>1E-3</v>
      </c>
      <c r="G65" s="309">
        <v>1.7999999999993577E-3</v>
      </c>
      <c r="H65" s="309"/>
      <c r="I65" s="309" t="s">
        <v>1135</v>
      </c>
      <c r="J65" s="310">
        <v>43556</v>
      </c>
      <c r="K65" s="311">
        <v>0.40069444444444446</v>
      </c>
      <c r="L65" s="311">
        <v>0.55208333333333337</v>
      </c>
      <c r="M65" s="309" t="s">
        <v>582</v>
      </c>
      <c r="N65" s="309" t="s">
        <v>595</v>
      </c>
    </row>
    <row r="66" spans="1:14">
      <c r="A66" s="345">
        <v>65</v>
      </c>
      <c r="B66" s="312" t="s">
        <v>462</v>
      </c>
      <c r="C66" s="350" t="s">
        <v>1151</v>
      </c>
      <c r="D66" s="312" t="s">
        <v>1128</v>
      </c>
      <c r="E66" s="309" t="s">
        <v>1129</v>
      </c>
      <c r="F66" s="340">
        <v>22.611400000000003</v>
      </c>
      <c r="G66" s="309">
        <v>5</v>
      </c>
      <c r="H66" s="309"/>
      <c r="I66" s="309" t="s">
        <v>1135</v>
      </c>
      <c r="J66" s="310">
        <v>43556</v>
      </c>
      <c r="K66" s="311">
        <v>0.40069444444444446</v>
      </c>
      <c r="L66" s="311">
        <v>0.55208333333333337</v>
      </c>
      <c r="M66" s="309" t="s">
        <v>582</v>
      </c>
      <c r="N66" s="309" t="s">
        <v>595</v>
      </c>
    </row>
    <row r="67" spans="1:14">
      <c r="A67" s="345">
        <v>66</v>
      </c>
      <c r="B67" s="312" t="s">
        <v>463</v>
      </c>
      <c r="C67" s="350" t="s">
        <v>997</v>
      </c>
      <c r="D67" s="312" t="s">
        <v>591</v>
      </c>
      <c r="E67" s="312">
        <v>1</v>
      </c>
      <c r="F67" s="340">
        <v>8.5000000000000006E-3</v>
      </c>
      <c r="G67" s="309">
        <v>1.200000000000756E-3</v>
      </c>
      <c r="H67" s="309"/>
      <c r="I67" s="309" t="s">
        <v>1135</v>
      </c>
      <c r="J67" s="310">
        <v>43556</v>
      </c>
      <c r="K67" s="311">
        <v>0.56736111111111109</v>
      </c>
      <c r="L67" s="309" t="s">
        <v>647</v>
      </c>
      <c r="M67" s="312" t="s">
        <v>582</v>
      </c>
      <c r="N67" s="312" t="s">
        <v>595</v>
      </c>
    </row>
    <row r="68" spans="1:14">
      <c r="A68" s="345">
        <v>67</v>
      </c>
      <c r="B68" s="312" t="s">
        <v>463</v>
      </c>
      <c r="C68" s="350" t="s">
        <v>997</v>
      </c>
      <c r="D68" s="312" t="s">
        <v>577</v>
      </c>
      <c r="E68" s="312">
        <v>3</v>
      </c>
      <c r="F68" s="340">
        <v>4.3E-3</v>
      </c>
      <c r="G68" s="309">
        <v>5.3999999999998494E-3</v>
      </c>
      <c r="H68" s="309"/>
      <c r="I68" s="309" t="s">
        <v>1135</v>
      </c>
      <c r="J68" s="310">
        <v>43556</v>
      </c>
      <c r="K68" s="311">
        <v>0.56736111111111109</v>
      </c>
      <c r="L68" s="309" t="s">
        <v>647</v>
      </c>
      <c r="M68" s="312" t="s">
        <v>582</v>
      </c>
      <c r="N68" s="312" t="s">
        <v>595</v>
      </c>
    </row>
    <row r="69" spans="1:14">
      <c r="A69" s="345">
        <v>68</v>
      </c>
      <c r="B69" s="312" t="s">
        <v>463</v>
      </c>
      <c r="C69" s="350" t="s">
        <v>997</v>
      </c>
      <c r="D69" s="312" t="s">
        <v>1128</v>
      </c>
      <c r="E69" s="309" t="s">
        <v>1129</v>
      </c>
      <c r="F69" s="340">
        <v>146</v>
      </c>
      <c r="G69" s="309">
        <v>15.5</v>
      </c>
      <c r="H69" s="309"/>
      <c r="I69" s="309" t="s">
        <v>1135</v>
      </c>
      <c r="J69" s="310">
        <v>43556</v>
      </c>
      <c r="K69" s="311">
        <v>0.56736111111111109</v>
      </c>
      <c r="L69" s="309" t="s">
        <v>647</v>
      </c>
      <c r="M69" s="312" t="s">
        <v>582</v>
      </c>
      <c r="N69" s="312" t="s">
        <v>595</v>
      </c>
    </row>
    <row r="70" spans="1:14">
      <c r="A70" s="345">
        <v>69</v>
      </c>
      <c r="B70" s="312" t="s">
        <v>463</v>
      </c>
      <c r="C70" s="350" t="s">
        <v>996</v>
      </c>
      <c r="D70" s="315" t="s">
        <v>591</v>
      </c>
      <c r="E70" s="312">
        <v>3</v>
      </c>
      <c r="F70" s="341">
        <v>3.5999999999999999E-3</v>
      </c>
      <c r="G70" s="309">
        <v>8.9999999999967883E-4</v>
      </c>
      <c r="H70" s="309"/>
      <c r="I70" s="309" t="s">
        <v>1135</v>
      </c>
      <c r="J70" s="310">
        <v>43556</v>
      </c>
      <c r="K70" s="311">
        <v>0.56736111111111109</v>
      </c>
      <c r="L70" s="309" t="s">
        <v>647</v>
      </c>
      <c r="M70" s="312" t="s">
        <v>582</v>
      </c>
      <c r="N70" s="312" t="s">
        <v>595</v>
      </c>
    </row>
    <row r="71" spans="1:14">
      <c r="A71" s="345">
        <v>70</v>
      </c>
      <c r="B71" s="312" t="s">
        <v>463</v>
      </c>
      <c r="C71" s="350" t="s">
        <v>996</v>
      </c>
      <c r="D71" s="315" t="s">
        <v>577</v>
      </c>
      <c r="E71" s="312">
        <v>1</v>
      </c>
      <c r="F71" s="341">
        <v>3.0999999999999999E-3</v>
      </c>
      <c r="G71" s="309">
        <v>2.5000000000003908E-3</v>
      </c>
      <c r="H71" s="309"/>
      <c r="I71" s="309" t="s">
        <v>1135</v>
      </c>
      <c r="J71" s="310">
        <v>43556</v>
      </c>
      <c r="K71" s="311">
        <v>0.56736111111111109</v>
      </c>
      <c r="L71" s="309" t="s">
        <v>647</v>
      </c>
      <c r="M71" s="312" t="s">
        <v>582</v>
      </c>
      <c r="N71" s="312" t="s">
        <v>595</v>
      </c>
    </row>
    <row r="72" spans="1:14">
      <c r="A72" s="345">
        <v>71</v>
      </c>
      <c r="B72" s="312" t="s">
        <v>463</v>
      </c>
      <c r="C72" s="350" t="s">
        <v>996</v>
      </c>
      <c r="D72" s="312" t="s">
        <v>1128</v>
      </c>
      <c r="E72" s="309" t="s">
        <v>1129</v>
      </c>
      <c r="F72" s="340">
        <v>26.171399999999998</v>
      </c>
      <c r="G72" s="309">
        <v>2.1999999999999993</v>
      </c>
      <c r="H72" s="309"/>
      <c r="I72" s="309" t="s">
        <v>1135</v>
      </c>
      <c r="J72" s="310">
        <v>43556</v>
      </c>
      <c r="K72" s="311">
        <v>0.56736111111111109</v>
      </c>
      <c r="L72" s="309" t="s">
        <v>647</v>
      </c>
      <c r="M72" s="312" t="s">
        <v>582</v>
      </c>
      <c r="N72" s="312" t="s">
        <v>595</v>
      </c>
    </row>
    <row r="73" spans="1:14">
      <c r="A73" s="345">
        <v>72</v>
      </c>
      <c r="B73" s="312" t="s">
        <v>463</v>
      </c>
      <c r="C73" s="350" t="s">
        <v>995</v>
      </c>
      <c r="D73" s="312" t="s">
        <v>591</v>
      </c>
      <c r="E73" s="309">
        <v>18</v>
      </c>
      <c r="F73" s="340">
        <v>7.4900000000000411E-2</v>
      </c>
      <c r="G73" s="309">
        <v>1.2800000000000367E-2</v>
      </c>
      <c r="H73" s="309"/>
      <c r="I73" s="309" t="s">
        <v>1135</v>
      </c>
      <c r="J73" s="310">
        <v>43556</v>
      </c>
      <c r="K73" s="311">
        <v>0.56736111111111109</v>
      </c>
      <c r="L73" s="309" t="s">
        <v>647</v>
      </c>
      <c r="M73" s="312" t="s">
        <v>582</v>
      </c>
      <c r="N73" s="312" t="s">
        <v>595</v>
      </c>
    </row>
    <row r="74" spans="1:14">
      <c r="A74" s="345">
        <v>73</v>
      </c>
      <c r="B74" s="312" t="s">
        <v>463</v>
      </c>
      <c r="C74" s="350" t="s">
        <v>995</v>
      </c>
      <c r="D74" s="312" t="s">
        <v>577</v>
      </c>
      <c r="E74" s="309">
        <v>5</v>
      </c>
      <c r="F74" s="340">
        <v>3.0999999999999999E-3</v>
      </c>
      <c r="G74" s="309">
        <v>2.2000000000002018E-3</v>
      </c>
      <c r="H74" s="309"/>
      <c r="I74" s="309" t="s">
        <v>1135</v>
      </c>
      <c r="J74" s="310">
        <v>43556</v>
      </c>
      <c r="K74" s="311">
        <v>0.56736111111111109</v>
      </c>
      <c r="L74" s="309" t="s">
        <v>647</v>
      </c>
      <c r="M74" s="312" t="s">
        <v>582</v>
      </c>
      <c r="N74" s="312" t="s">
        <v>595</v>
      </c>
    </row>
    <row r="75" spans="1:14">
      <c r="A75" s="345">
        <v>74</v>
      </c>
      <c r="B75" s="312" t="s">
        <v>463</v>
      </c>
      <c r="C75" s="350" t="s">
        <v>995</v>
      </c>
      <c r="D75" s="312" t="s">
        <v>579</v>
      </c>
      <c r="E75" s="309">
        <v>1</v>
      </c>
      <c r="F75" s="340">
        <v>1.2999999999999999E-3</v>
      </c>
      <c r="G75" s="309">
        <v>2.9999999999930083E-4</v>
      </c>
      <c r="H75" s="309"/>
      <c r="I75" s="309" t="s">
        <v>1135</v>
      </c>
      <c r="J75" s="310">
        <v>43556</v>
      </c>
      <c r="K75" s="311">
        <v>0.56736111111111109</v>
      </c>
      <c r="L75" s="309" t="s">
        <v>647</v>
      </c>
      <c r="M75" s="312" t="s">
        <v>582</v>
      </c>
      <c r="N75" s="312" t="s">
        <v>595</v>
      </c>
    </row>
    <row r="76" spans="1:14">
      <c r="A76" s="345">
        <v>75</v>
      </c>
      <c r="B76" s="312" t="s">
        <v>463</v>
      </c>
      <c r="C76" s="350" t="s">
        <v>995</v>
      </c>
      <c r="D76" s="312" t="s">
        <v>1128</v>
      </c>
      <c r="E76" s="309" t="s">
        <v>1129</v>
      </c>
      <c r="F76" s="340">
        <v>10.031700000000003</v>
      </c>
      <c r="G76" s="309">
        <v>0.90000000000000036</v>
      </c>
      <c r="H76" s="309"/>
      <c r="I76" s="309" t="s">
        <v>1135</v>
      </c>
      <c r="J76" s="310">
        <v>43556</v>
      </c>
      <c r="K76" s="311">
        <v>0.56736111111111109</v>
      </c>
      <c r="L76" s="309" t="s">
        <v>647</v>
      </c>
      <c r="M76" s="312" t="s">
        <v>582</v>
      </c>
      <c r="N76" s="312" t="s">
        <v>595</v>
      </c>
    </row>
    <row r="77" spans="1:14">
      <c r="A77" s="345">
        <v>76</v>
      </c>
      <c r="B77" s="312" t="s">
        <v>463</v>
      </c>
      <c r="C77" s="350" t="s">
        <v>1151</v>
      </c>
      <c r="D77" s="312" t="s">
        <v>591</v>
      </c>
      <c r="E77" s="309">
        <v>64</v>
      </c>
      <c r="F77" s="340">
        <v>0.36850000000000094</v>
      </c>
      <c r="G77" s="309">
        <v>1.4000000000001123E-2</v>
      </c>
      <c r="H77" s="309"/>
      <c r="I77" s="309" t="s">
        <v>1135</v>
      </c>
      <c r="J77" s="310">
        <v>43557</v>
      </c>
      <c r="K77" s="311">
        <v>0.375</v>
      </c>
      <c r="L77" s="311">
        <v>0.4236111111111111</v>
      </c>
      <c r="M77" s="312" t="s">
        <v>582</v>
      </c>
      <c r="N77" s="312" t="s">
        <v>595</v>
      </c>
    </row>
    <row r="78" spans="1:14">
      <c r="A78" s="345">
        <v>77</v>
      </c>
      <c r="B78" s="312" t="s">
        <v>463</v>
      </c>
      <c r="C78" s="350" t="s">
        <v>1151</v>
      </c>
      <c r="D78" s="309" t="s">
        <v>577</v>
      </c>
      <c r="E78" s="309">
        <v>11</v>
      </c>
      <c r="F78" s="340">
        <v>2.2000000000000001E-3</v>
      </c>
      <c r="G78" s="309">
        <v>2.2999999999999687E-3</v>
      </c>
      <c r="H78" s="309"/>
      <c r="I78" s="309" t="s">
        <v>1135</v>
      </c>
      <c r="J78" s="310">
        <v>43557</v>
      </c>
      <c r="K78" s="311">
        <v>0.375</v>
      </c>
      <c r="L78" s="311">
        <v>0.4236111111111111</v>
      </c>
      <c r="M78" s="312" t="s">
        <v>582</v>
      </c>
      <c r="N78" s="312" t="s">
        <v>595</v>
      </c>
    </row>
    <row r="79" spans="1:14">
      <c r="A79" s="345">
        <v>78</v>
      </c>
      <c r="B79" s="312" t="s">
        <v>463</v>
      </c>
      <c r="C79" s="350" t="s">
        <v>1151</v>
      </c>
      <c r="D79" s="309" t="s">
        <v>1128</v>
      </c>
      <c r="E79" s="309" t="s">
        <v>1129</v>
      </c>
      <c r="F79" s="340">
        <v>48.191599999999994</v>
      </c>
      <c r="G79" s="309">
        <v>11.7</v>
      </c>
      <c r="H79" s="309"/>
      <c r="I79" s="309" t="s">
        <v>1135</v>
      </c>
      <c r="J79" s="310">
        <v>43557</v>
      </c>
      <c r="K79" s="311">
        <v>0.375</v>
      </c>
      <c r="L79" s="311">
        <v>0.4236111111111111</v>
      </c>
      <c r="M79" s="312" t="s">
        <v>582</v>
      </c>
      <c r="N79" s="312" t="s">
        <v>595</v>
      </c>
    </row>
    <row r="80" spans="1:14">
      <c r="A80" s="345">
        <v>79</v>
      </c>
      <c r="B80" s="312" t="s">
        <v>464</v>
      </c>
      <c r="C80" s="350" t="s">
        <v>997</v>
      </c>
      <c r="D80" s="309" t="s">
        <v>591</v>
      </c>
      <c r="E80" s="309">
        <v>1</v>
      </c>
      <c r="F80" s="340">
        <v>1.8599999999999998E-2</v>
      </c>
      <c r="G80" s="309">
        <v>1.2100000000000222E-2</v>
      </c>
      <c r="H80" s="309"/>
      <c r="I80" s="312" t="s">
        <v>1135</v>
      </c>
      <c r="J80" s="310">
        <v>43557</v>
      </c>
      <c r="K80" s="311">
        <v>0.44097222222222227</v>
      </c>
      <c r="L80" s="311">
        <v>0.59236111111111112</v>
      </c>
      <c r="M80" s="312" t="s">
        <v>582</v>
      </c>
      <c r="N80" s="312" t="s">
        <v>595</v>
      </c>
    </row>
    <row r="81" spans="1:14">
      <c r="A81" s="345">
        <v>80</v>
      </c>
      <c r="B81" s="312" t="s">
        <v>464</v>
      </c>
      <c r="C81" s="350" t="s">
        <v>997</v>
      </c>
      <c r="D81" s="309" t="s">
        <v>1128</v>
      </c>
      <c r="E81" s="309" t="s">
        <v>1129</v>
      </c>
      <c r="F81" s="340">
        <v>1.936399999999999</v>
      </c>
      <c r="G81" s="309">
        <v>0.33990000000000009</v>
      </c>
      <c r="H81" s="309"/>
      <c r="I81" s="312" t="s">
        <v>1135</v>
      </c>
      <c r="J81" s="310">
        <v>43557</v>
      </c>
      <c r="K81" s="311">
        <v>0.44097222222222227</v>
      </c>
      <c r="L81" s="311">
        <v>0.59236111111111112</v>
      </c>
      <c r="M81" s="312" t="s">
        <v>582</v>
      </c>
      <c r="N81" s="312" t="s">
        <v>595</v>
      </c>
    </row>
    <row r="82" spans="1:14">
      <c r="A82" s="345">
        <v>81</v>
      </c>
      <c r="B82" s="312" t="s">
        <v>464</v>
      </c>
      <c r="C82" s="350" t="s">
        <v>996</v>
      </c>
      <c r="D82" s="309" t="s">
        <v>591</v>
      </c>
      <c r="E82" s="309">
        <v>4</v>
      </c>
      <c r="F82" s="340">
        <v>2.1899999999999999E-2</v>
      </c>
      <c r="G82" s="309">
        <v>1.2199999999999989E-2</v>
      </c>
      <c r="H82" s="309"/>
      <c r="I82" s="312" t="s">
        <v>1135</v>
      </c>
      <c r="J82" s="310">
        <v>43557</v>
      </c>
      <c r="K82" s="311">
        <v>0.44097222222222227</v>
      </c>
      <c r="L82" s="311">
        <v>0.59236111111111112</v>
      </c>
      <c r="M82" s="312" t="s">
        <v>582</v>
      </c>
      <c r="N82" s="312" t="s">
        <v>595</v>
      </c>
    </row>
    <row r="83" spans="1:14">
      <c r="A83" s="345">
        <v>82</v>
      </c>
      <c r="B83" s="312" t="s">
        <v>464</v>
      </c>
      <c r="C83" s="350" t="s">
        <v>996</v>
      </c>
      <c r="D83" s="309" t="s">
        <v>577</v>
      </c>
      <c r="E83" s="309">
        <v>2</v>
      </c>
      <c r="F83" s="340">
        <v>4.7000000000000002E-3</v>
      </c>
      <c r="G83" s="309">
        <v>4.7999999999994714E-3</v>
      </c>
      <c r="H83" s="309"/>
      <c r="I83" s="312" t="s">
        <v>1135</v>
      </c>
      <c r="J83" s="310">
        <v>43557</v>
      </c>
      <c r="K83" s="311">
        <v>0.44097222222222227</v>
      </c>
      <c r="L83" s="311">
        <v>0.59236111111111112</v>
      </c>
      <c r="M83" s="312" t="s">
        <v>582</v>
      </c>
      <c r="N83" s="312" t="s">
        <v>595</v>
      </c>
    </row>
    <row r="84" spans="1:14">
      <c r="A84" s="345">
        <v>83</v>
      </c>
      <c r="B84" s="312" t="s">
        <v>464</v>
      </c>
      <c r="C84" s="350" t="s">
        <v>996</v>
      </c>
      <c r="D84" s="309" t="s">
        <v>1128</v>
      </c>
      <c r="E84" s="309" t="s">
        <v>1129</v>
      </c>
      <c r="F84" s="340">
        <v>0.32169999999999987</v>
      </c>
      <c r="G84" s="309">
        <v>2.5299999999999656E-2</v>
      </c>
      <c r="H84" s="309"/>
      <c r="I84" s="312" t="s">
        <v>1135</v>
      </c>
      <c r="J84" s="310">
        <v>43557</v>
      </c>
      <c r="K84" s="311">
        <v>0.44097222222222227</v>
      </c>
      <c r="L84" s="311">
        <v>0.59236111111111112</v>
      </c>
      <c r="M84" s="312" t="s">
        <v>582</v>
      </c>
      <c r="N84" s="312" t="s">
        <v>595</v>
      </c>
    </row>
    <row r="85" spans="1:14">
      <c r="A85" s="345">
        <v>84</v>
      </c>
      <c r="B85" s="312" t="s">
        <v>464</v>
      </c>
      <c r="C85" s="350" t="s">
        <v>995</v>
      </c>
      <c r="D85" s="309" t="s">
        <v>591</v>
      </c>
      <c r="E85" s="309">
        <v>28</v>
      </c>
      <c r="F85" s="340">
        <v>0.23019999999999996</v>
      </c>
      <c r="G85" s="309">
        <v>4.5099999999999918E-2</v>
      </c>
      <c r="H85" s="309"/>
      <c r="I85" s="312" t="s">
        <v>1135</v>
      </c>
      <c r="J85" s="310">
        <v>43557</v>
      </c>
      <c r="K85" s="311">
        <v>0.44097222222222227</v>
      </c>
      <c r="L85" s="311">
        <v>0.59236111111111112</v>
      </c>
      <c r="M85" s="312" t="s">
        <v>582</v>
      </c>
      <c r="N85" s="312" t="s">
        <v>595</v>
      </c>
    </row>
    <row r="86" spans="1:14">
      <c r="A86" s="345">
        <v>85</v>
      </c>
      <c r="B86" s="312" t="s">
        <v>464</v>
      </c>
      <c r="C86" s="350" t="s">
        <v>995</v>
      </c>
      <c r="D86" s="309" t="s">
        <v>577</v>
      </c>
      <c r="E86" s="309">
        <v>7</v>
      </c>
      <c r="F86" s="340">
        <v>1.1099999999999888E-2</v>
      </c>
      <c r="G86" s="309">
        <v>7.199999999999207E-3</v>
      </c>
      <c r="H86" s="309"/>
      <c r="I86" s="312" t="s">
        <v>1135</v>
      </c>
      <c r="J86" s="310">
        <v>43557</v>
      </c>
      <c r="K86" s="311">
        <v>0.44097222222222227</v>
      </c>
      <c r="L86" s="311">
        <v>0.59236111111111112</v>
      </c>
      <c r="M86" s="312" t="s">
        <v>582</v>
      </c>
      <c r="N86" s="312" t="s">
        <v>595</v>
      </c>
    </row>
    <row r="87" spans="1:14">
      <c r="A87" s="345">
        <v>86</v>
      </c>
      <c r="B87" s="312" t="s">
        <v>464</v>
      </c>
      <c r="C87" s="350" t="s">
        <v>995</v>
      </c>
      <c r="D87" s="309" t="s">
        <v>1128</v>
      </c>
      <c r="E87" s="309" t="s">
        <v>1129</v>
      </c>
      <c r="F87" s="340">
        <v>2.9718</v>
      </c>
      <c r="G87" s="309">
        <v>0.18260000000000076</v>
      </c>
      <c r="H87" s="309"/>
      <c r="I87" s="312" t="s">
        <v>1135</v>
      </c>
      <c r="J87" s="310">
        <v>43557</v>
      </c>
      <c r="K87" s="311">
        <v>0.44097222222222227</v>
      </c>
      <c r="L87" s="311">
        <v>0.59236111111111112</v>
      </c>
      <c r="M87" s="312" t="s">
        <v>582</v>
      </c>
      <c r="N87" s="312" t="s">
        <v>595</v>
      </c>
    </row>
    <row r="88" spans="1:14">
      <c r="A88" s="345">
        <v>87</v>
      </c>
      <c r="B88" s="312" t="s">
        <v>464</v>
      </c>
      <c r="C88" s="350" t="s">
        <v>1151</v>
      </c>
      <c r="D88" s="309" t="s">
        <v>591</v>
      </c>
      <c r="E88" s="309">
        <v>64</v>
      </c>
      <c r="F88" s="340">
        <v>0.32729999999999926</v>
      </c>
      <c r="G88" s="309">
        <v>2.549999999999919E-2</v>
      </c>
      <c r="H88" s="309"/>
      <c r="I88" s="312" t="s">
        <v>1135</v>
      </c>
      <c r="J88" s="310">
        <v>43557</v>
      </c>
      <c r="K88" s="311">
        <v>0.44097222222222227</v>
      </c>
      <c r="L88" s="311">
        <v>0.59236111111111112</v>
      </c>
      <c r="M88" s="312" t="s">
        <v>582</v>
      </c>
      <c r="N88" s="312" t="s">
        <v>595</v>
      </c>
    </row>
    <row r="89" spans="1:14">
      <c r="A89" s="345">
        <v>88</v>
      </c>
      <c r="B89" s="312" t="s">
        <v>464</v>
      </c>
      <c r="C89" s="350" t="s">
        <v>1151</v>
      </c>
      <c r="D89" s="309" t="s">
        <v>577</v>
      </c>
      <c r="E89" s="309">
        <v>5</v>
      </c>
      <c r="F89" s="340">
        <v>4.7999999999999996E-3</v>
      </c>
      <c r="G89" s="309">
        <v>3.0999999999998806E-3</v>
      </c>
      <c r="H89" s="309"/>
      <c r="I89" s="312" t="s">
        <v>1135</v>
      </c>
      <c r="J89" s="310">
        <v>43557</v>
      </c>
      <c r="K89" s="311">
        <v>0.44097222222222227</v>
      </c>
      <c r="L89" s="311">
        <v>0.59236111111111112</v>
      </c>
      <c r="M89" s="312" t="s">
        <v>582</v>
      </c>
      <c r="N89" s="312" t="s">
        <v>595</v>
      </c>
    </row>
    <row r="90" spans="1:14">
      <c r="A90" s="345">
        <v>89</v>
      </c>
      <c r="B90" s="312" t="s">
        <v>464</v>
      </c>
      <c r="C90" s="350" t="s">
        <v>1151</v>
      </c>
      <c r="D90" s="309" t="s">
        <v>1128</v>
      </c>
      <c r="E90" s="309" t="s">
        <v>1129</v>
      </c>
      <c r="F90" s="340">
        <v>9.0061000000000018</v>
      </c>
      <c r="G90" s="309">
        <v>0.84199999999999875</v>
      </c>
      <c r="H90" s="309"/>
      <c r="I90" s="312" t="s">
        <v>1135</v>
      </c>
      <c r="J90" s="310">
        <v>43557</v>
      </c>
      <c r="K90" s="311">
        <v>0.44097222222222227</v>
      </c>
      <c r="L90" s="311">
        <v>0.59236111111111112</v>
      </c>
      <c r="M90" s="312" t="s">
        <v>582</v>
      </c>
      <c r="N90" s="312" t="s">
        <v>595</v>
      </c>
    </row>
    <row r="91" spans="1:14">
      <c r="A91" s="345">
        <v>90</v>
      </c>
      <c r="B91" s="312" t="s">
        <v>465</v>
      </c>
      <c r="C91" s="350" t="s">
        <v>996</v>
      </c>
      <c r="D91" s="309" t="s">
        <v>591</v>
      </c>
      <c r="E91" s="309">
        <v>4</v>
      </c>
      <c r="F91" s="340">
        <v>0.14050000000000001</v>
      </c>
      <c r="G91" s="309">
        <v>5.5600000000000094E-2</v>
      </c>
      <c r="H91" s="309"/>
      <c r="I91" s="312" t="s">
        <v>1135</v>
      </c>
      <c r="J91" s="310">
        <v>43557</v>
      </c>
      <c r="K91" s="311">
        <v>0.59930555555555554</v>
      </c>
      <c r="L91" s="311">
        <v>0.6694444444444444</v>
      </c>
      <c r="M91" s="312" t="s">
        <v>582</v>
      </c>
      <c r="N91" s="312" t="s">
        <v>595</v>
      </c>
    </row>
    <row r="92" spans="1:14">
      <c r="A92" s="345">
        <v>91</v>
      </c>
      <c r="B92" s="312" t="s">
        <v>465</v>
      </c>
      <c r="C92" s="350" t="s">
        <v>996</v>
      </c>
      <c r="D92" s="309" t="s">
        <v>577</v>
      </c>
      <c r="E92" s="309">
        <v>1</v>
      </c>
      <c r="F92" s="340">
        <v>2.0999999999999999E-3</v>
      </c>
      <c r="G92" s="309">
        <v>0.13860000000000028</v>
      </c>
      <c r="H92" s="309"/>
      <c r="I92" s="312" t="s">
        <v>1135</v>
      </c>
      <c r="J92" s="310">
        <v>43557</v>
      </c>
      <c r="K92" s="311">
        <v>0.59930555555555554</v>
      </c>
      <c r="L92" s="311">
        <v>0.6694444444444444</v>
      </c>
      <c r="M92" s="312" t="s">
        <v>582</v>
      </c>
      <c r="N92" s="312" t="s">
        <v>595</v>
      </c>
    </row>
    <row r="93" spans="1:14">
      <c r="A93" s="345">
        <v>92</v>
      </c>
      <c r="B93" s="312" t="s">
        <v>465</v>
      </c>
      <c r="C93" s="350" t="s">
        <v>996</v>
      </c>
      <c r="D93" s="309" t="s">
        <v>1128</v>
      </c>
      <c r="E93" s="309" t="s">
        <v>1129</v>
      </c>
      <c r="F93" s="340">
        <v>8.0583999999999989</v>
      </c>
      <c r="G93" s="309">
        <v>0.66610000000000014</v>
      </c>
      <c r="H93" s="309"/>
      <c r="I93" s="312" t="s">
        <v>1135</v>
      </c>
      <c r="J93" s="310">
        <v>43557</v>
      </c>
      <c r="K93" s="311">
        <v>0.59930555555555554</v>
      </c>
      <c r="L93" s="311">
        <v>0.6694444444444444</v>
      </c>
      <c r="M93" s="312" t="s">
        <v>582</v>
      </c>
      <c r="N93" s="312" t="s">
        <v>595</v>
      </c>
    </row>
    <row r="94" spans="1:14">
      <c r="A94" s="345">
        <v>93</v>
      </c>
      <c r="B94" s="312" t="s">
        <v>465</v>
      </c>
      <c r="C94" s="350" t="s">
        <v>995</v>
      </c>
      <c r="D94" s="309" t="s">
        <v>591</v>
      </c>
      <c r="E94" s="309">
        <v>32</v>
      </c>
      <c r="F94" s="340">
        <v>0.14050000000000001</v>
      </c>
      <c r="G94" s="309">
        <v>3.1900000000000261E-2</v>
      </c>
      <c r="H94" s="309"/>
      <c r="I94" s="312" t="s">
        <v>1135</v>
      </c>
      <c r="J94" s="310">
        <v>43557</v>
      </c>
      <c r="K94" s="311">
        <v>0.59930555555555554</v>
      </c>
      <c r="L94" s="311">
        <v>0.6694444444444444</v>
      </c>
      <c r="M94" s="312" t="s">
        <v>582</v>
      </c>
      <c r="N94" s="312" t="s">
        <v>595</v>
      </c>
    </row>
    <row r="95" spans="1:14">
      <c r="A95" s="345">
        <v>94</v>
      </c>
      <c r="B95" s="312" t="s">
        <v>465</v>
      </c>
      <c r="C95" s="350" t="s">
        <v>995</v>
      </c>
      <c r="D95" s="309" t="s">
        <v>577</v>
      </c>
      <c r="E95" s="309">
        <v>5</v>
      </c>
      <c r="F95" s="340">
        <v>7.899999999999352E-3</v>
      </c>
      <c r="G95" s="309">
        <v>1.9000000000000128E-3</v>
      </c>
      <c r="H95" s="309"/>
      <c r="I95" s="312" t="s">
        <v>1135</v>
      </c>
      <c r="J95" s="310">
        <v>43557</v>
      </c>
      <c r="K95" s="311">
        <v>0.59930555555555554</v>
      </c>
      <c r="L95" s="311">
        <v>0.6694444444444444</v>
      </c>
      <c r="M95" s="312" t="s">
        <v>582</v>
      </c>
      <c r="N95" s="312" t="s">
        <v>595</v>
      </c>
    </row>
    <row r="96" spans="1:14">
      <c r="A96" s="345">
        <v>95</v>
      </c>
      <c r="B96" s="312" t="s">
        <v>465</v>
      </c>
      <c r="C96" s="350" t="s">
        <v>995</v>
      </c>
      <c r="D96" s="309" t="s">
        <v>601</v>
      </c>
      <c r="E96" s="309">
        <v>1</v>
      </c>
      <c r="F96" s="340">
        <v>1.2500000000000001E-2</v>
      </c>
      <c r="G96" s="313" t="s">
        <v>1129</v>
      </c>
      <c r="H96" s="309"/>
      <c r="I96" s="312" t="s">
        <v>1135</v>
      </c>
      <c r="J96" s="310">
        <v>43557</v>
      </c>
      <c r="K96" s="311">
        <v>0.59930555555555554</v>
      </c>
      <c r="L96" s="311">
        <v>0.6694444444444444</v>
      </c>
      <c r="M96" s="312" t="s">
        <v>582</v>
      </c>
      <c r="N96" s="312" t="s">
        <v>595</v>
      </c>
    </row>
    <row r="97" spans="1:14">
      <c r="A97" s="345">
        <v>96</v>
      </c>
      <c r="B97" s="312" t="s">
        <v>465</v>
      </c>
      <c r="C97" s="350" t="s">
        <v>995</v>
      </c>
      <c r="D97" s="309" t="s">
        <v>1128</v>
      </c>
      <c r="E97" s="309" t="s">
        <v>1129</v>
      </c>
      <c r="F97" s="340">
        <v>9.3252999999999986</v>
      </c>
      <c r="G97" s="309">
        <v>0.72589999999999932</v>
      </c>
      <c r="H97" s="309"/>
      <c r="I97" s="312" t="s">
        <v>1135</v>
      </c>
      <c r="J97" s="310">
        <v>43557</v>
      </c>
      <c r="K97" s="311">
        <v>0.59930555555555554</v>
      </c>
      <c r="L97" s="311">
        <v>0.6694444444444444</v>
      </c>
      <c r="M97" s="312" t="s">
        <v>582</v>
      </c>
      <c r="N97" s="312" t="s">
        <v>595</v>
      </c>
    </row>
    <row r="98" spans="1:14">
      <c r="A98" s="345">
        <v>97</v>
      </c>
      <c r="B98" s="312" t="s">
        <v>465</v>
      </c>
      <c r="C98" s="350" t="s">
        <v>1151</v>
      </c>
      <c r="D98" s="309" t="s">
        <v>591</v>
      </c>
      <c r="E98" s="309">
        <v>82</v>
      </c>
      <c r="F98" s="340">
        <v>0.49980000000000047</v>
      </c>
      <c r="G98" s="309">
        <v>2.3600000000000065E-2</v>
      </c>
      <c r="H98" s="309"/>
      <c r="I98" s="312" t="s">
        <v>1135</v>
      </c>
      <c r="J98" s="310">
        <v>43558</v>
      </c>
      <c r="K98" s="311">
        <v>0.375</v>
      </c>
      <c r="L98" s="311">
        <v>0.41666666666666669</v>
      </c>
      <c r="M98" s="312" t="s">
        <v>582</v>
      </c>
      <c r="N98" s="312" t="s">
        <v>595</v>
      </c>
    </row>
    <row r="99" spans="1:14">
      <c r="A99" s="345">
        <v>98</v>
      </c>
      <c r="B99" s="312" t="s">
        <v>465</v>
      </c>
      <c r="C99" s="350" t="s">
        <v>1151</v>
      </c>
      <c r="D99" s="309" t="s">
        <v>577</v>
      </c>
      <c r="E99" s="309">
        <v>4</v>
      </c>
      <c r="F99" s="340">
        <v>5.9999999999999995E-4</v>
      </c>
      <c r="G99" s="309">
        <v>9.0000000000056701E-4</v>
      </c>
      <c r="H99" s="309"/>
      <c r="I99" s="312" t="s">
        <v>1135</v>
      </c>
      <c r="J99" s="310">
        <v>43558</v>
      </c>
      <c r="K99" s="311">
        <v>0.375</v>
      </c>
      <c r="L99" s="311">
        <v>0.41666666666666669</v>
      </c>
      <c r="M99" s="312" t="s">
        <v>582</v>
      </c>
      <c r="N99" s="312" t="s">
        <v>595</v>
      </c>
    </row>
    <row r="100" spans="1:14">
      <c r="A100" s="345">
        <v>99</v>
      </c>
      <c r="B100" s="312" t="s">
        <v>465</v>
      </c>
      <c r="C100" s="350" t="s">
        <v>1151</v>
      </c>
      <c r="D100" s="309" t="s">
        <v>1128</v>
      </c>
      <c r="E100" s="309" t="s">
        <v>1129</v>
      </c>
      <c r="F100" s="340">
        <v>7.8349999999999991</v>
      </c>
      <c r="G100" s="309">
        <v>0.67430000000000057</v>
      </c>
      <c r="H100" s="309"/>
      <c r="I100" s="312" t="s">
        <v>1135</v>
      </c>
      <c r="J100" s="310">
        <v>43558</v>
      </c>
      <c r="K100" s="311">
        <v>0.375</v>
      </c>
      <c r="L100" s="311">
        <v>0.41666666666666669</v>
      </c>
      <c r="M100" s="312" t="s">
        <v>582</v>
      </c>
      <c r="N100" s="312" t="s">
        <v>595</v>
      </c>
    </row>
    <row r="101" spans="1:14">
      <c r="A101" s="345">
        <v>100</v>
      </c>
      <c r="B101" s="312" t="s">
        <v>466</v>
      </c>
      <c r="C101" s="350" t="s">
        <v>996</v>
      </c>
      <c r="D101" s="309" t="s">
        <v>1128</v>
      </c>
      <c r="E101" s="309" t="s">
        <v>1129</v>
      </c>
      <c r="F101" s="340">
        <v>1.7190000000000012</v>
      </c>
      <c r="G101" s="309">
        <v>0.20199999999999996</v>
      </c>
      <c r="H101" s="309"/>
      <c r="I101" s="312" t="s">
        <v>1135</v>
      </c>
      <c r="J101" s="310">
        <v>43558</v>
      </c>
      <c r="K101" s="311">
        <v>0.43402777777777773</v>
      </c>
      <c r="L101" s="309" t="s">
        <v>1137</v>
      </c>
      <c r="M101" s="312" t="s">
        <v>582</v>
      </c>
      <c r="N101" s="312" t="s">
        <v>595</v>
      </c>
    </row>
    <row r="102" spans="1:14">
      <c r="A102" s="345">
        <v>101</v>
      </c>
      <c r="B102" s="312" t="s">
        <v>466</v>
      </c>
      <c r="C102" s="350" t="s">
        <v>995</v>
      </c>
      <c r="D102" s="309" t="s">
        <v>591</v>
      </c>
      <c r="E102" s="309">
        <v>9</v>
      </c>
      <c r="F102" s="340">
        <v>1.5700000000000713E-2</v>
      </c>
      <c r="G102" s="309">
        <v>2.4200000000000443E-2</v>
      </c>
      <c r="H102" s="312"/>
      <c r="I102" s="312" t="s">
        <v>1135</v>
      </c>
      <c r="J102" s="310">
        <v>43558</v>
      </c>
      <c r="K102" s="311">
        <v>0.43402777777777773</v>
      </c>
      <c r="L102" s="309" t="s">
        <v>1137</v>
      </c>
      <c r="M102" s="312" t="s">
        <v>582</v>
      </c>
      <c r="N102" s="312" t="s">
        <v>595</v>
      </c>
    </row>
    <row r="103" spans="1:14">
      <c r="A103" s="345">
        <v>102</v>
      </c>
      <c r="B103" s="312" t="s">
        <v>466</v>
      </c>
      <c r="C103" s="350" t="s">
        <v>995</v>
      </c>
      <c r="D103" s="309" t="s">
        <v>577</v>
      </c>
      <c r="E103" s="309">
        <v>5</v>
      </c>
      <c r="F103" s="340">
        <v>2.3999999999999998E-3</v>
      </c>
      <c r="G103" s="309">
        <v>2.4000000000006239E-3</v>
      </c>
      <c r="H103" s="309"/>
      <c r="I103" s="312" t="s">
        <v>1135</v>
      </c>
      <c r="J103" s="310">
        <v>43558</v>
      </c>
      <c r="K103" s="311">
        <v>0.43402777777777773</v>
      </c>
      <c r="L103" s="309" t="s">
        <v>1137</v>
      </c>
      <c r="M103" s="312" t="s">
        <v>582</v>
      </c>
      <c r="N103" s="312" t="s">
        <v>595</v>
      </c>
    </row>
    <row r="104" spans="1:14">
      <c r="A104" s="345">
        <v>103</v>
      </c>
      <c r="B104" s="312" t="s">
        <v>466</v>
      </c>
      <c r="C104" s="350" t="s">
        <v>995</v>
      </c>
      <c r="D104" s="309" t="s">
        <v>1128</v>
      </c>
      <c r="E104" s="309" t="s">
        <v>1129</v>
      </c>
      <c r="F104" s="340">
        <v>3.6372</v>
      </c>
      <c r="G104" s="309">
        <v>0.27090000000000103</v>
      </c>
      <c r="H104" s="309"/>
      <c r="I104" s="312" t="s">
        <v>1135</v>
      </c>
      <c r="J104" s="310">
        <v>43558</v>
      </c>
      <c r="K104" s="311">
        <v>0.43402777777777773</v>
      </c>
      <c r="L104" s="309" t="s">
        <v>1137</v>
      </c>
      <c r="M104" s="312" t="s">
        <v>582</v>
      </c>
      <c r="N104" s="312" t="s">
        <v>595</v>
      </c>
    </row>
    <row r="105" spans="1:14">
      <c r="A105" s="345">
        <v>104</v>
      </c>
      <c r="B105" s="312" t="s">
        <v>466</v>
      </c>
      <c r="C105" s="350" t="s">
        <v>1151</v>
      </c>
      <c r="D105" s="309" t="s">
        <v>591</v>
      </c>
      <c r="E105" s="309">
        <v>142</v>
      </c>
      <c r="F105" s="340">
        <v>1.125</v>
      </c>
      <c r="G105" s="309">
        <v>3.4399999999999764E-2</v>
      </c>
      <c r="H105" s="309"/>
      <c r="I105" s="312" t="s">
        <v>1135</v>
      </c>
      <c r="J105" s="310">
        <v>43558</v>
      </c>
      <c r="K105" s="311">
        <v>0.43402777777777773</v>
      </c>
      <c r="L105" s="309" t="s">
        <v>1137</v>
      </c>
      <c r="M105" s="312" t="s">
        <v>582</v>
      </c>
      <c r="N105" s="312" t="s">
        <v>595</v>
      </c>
    </row>
    <row r="106" spans="1:14">
      <c r="A106" s="345">
        <v>105</v>
      </c>
      <c r="B106" s="312" t="s">
        <v>466</v>
      </c>
      <c r="C106" s="350" t="s">
        <v>1151</v>
      </c>
      <c r="D106" s="309" t="s">
        <v>577</v>
      </c>
      <c r="E106" s="309">
        <v>5</v>
      </c>
      <c r="F106" s="340">
        <v>3.8E-3</v>
      </c>
      <c r="G106" s="309">
        <v>6.0000000000037801E-4</v>
      </c>
      <c r="H106" s="309"/>
      <c r="I106" s="312" t="s">
        <v>1135</v>
      </c>
      <c r="J106" s="310">
        <v>43558</v>
      </c>
      <c r="K106" s="311">
        <v>0.43402777777777773</v>
      </c>
      <c r="L106" s="309" t="s">
        <v>1137</v>
      </c>
      <c r="M106" s="312" t="s">
        <v>582</v>
      </c>
      <c r="N106" s="312" t="s">
        <v>595</v>
      </c>
    </row>
    <row r="107" spans="1:14">
      <c r="A107" s="345">
        <v>106</v>
      </c>
      <c r="B107" s="312" t="s">
        <v>466</v>
      </c>
      <c r="C107" s="350" t="s">
        <v>1151</v>
      </c>
      <c r="D107" s="309" t="s">
        <v>1128</v>
      </c>
      <c r="E107" s="309" t="s">
        <v>1129</v>
      </c>
      <c r="F107" s="340">
        <v>20.352000000000004</v>
      </c>
      <c r="G107" s="309">
        <v>1.6571000000000016</v>
      </c>
      <c r="H107" s="309"/>
      <c r="I107" s="312" t="s">
        <v>1135</v>
      </c>
      <c r="J107" s="310">
        <v>43558</v>
      </c>
      <c r="K107" s="311">
        <v>0.43402777777777773</v>
      </c>
      <c r="L107" s="309" t="s">
        <v>1137</v>
      </c>
      <c r="M107" s="312" t="s">
        <v>582</v>
      </c>
      <c r="N107" s="312" t="s">
        <v>595</v>
      </c>
    </row>
    <row r="108" spans="1:14">
      <c r="A108" s="345">
        <v>107</v>
      </c>
      <c r="B108" s="312" t="s">
        <v>467</v>
      </c>
      <c r="C108" s="348" t="s">
        <v>916</v>
      </c>
      <c r="D108" s="312" t="s">
        <v>577</v>
      </c>
      <c r="E108" s="312">
        <v>1</v>
      </c>
      <c r="F108" s="341">
        <v>0.18649999999999967</v>
      </c>
      <c r="G108" s="312">
        <v>0.13159999999999883</v>
      </c>
      <c r="H108" s="309"/>
      <c r="I108" s="312" t="s">
        <v>1135</v>
      </c>
      <c r="J108" s="310">
        <v>43559</v>
      </c>
      <c r="K108" s="311">
        <v>0.375</v>
      </c>
      <c r="L108" s="312" t="s">
        <v>661</v>
      </c>
      <c r="M108" s="312" t="s">
        <v>582</v>
      </c>
      <c r="N108" s="312" t="s">
        <v>595</v>
      </c>
    </row>
    <row r="109" spans="1:14">
      <c r="A109" s="345">
        <v>108</v>
      </c>
      <c r="B109" s="312" t="s">
        <v>467</v>
      </c>
      <c r="C109" s="349" t="s">
        <v>998</v>
      </c>
      <c r="D109" s="312" t="s">
        <v>591</v>
      </c>
      <c r="E109" s="312">
        <v>41</v>
      </c>
      <c r="F109" s="341">
        <v>61.199999999999996</v>
      </c>
      <c r="G109" s="312">
        <v>20.699999999999996</v>
      </c>
      <c r="H109" s="309"/>
      <c r="I109" s="312" t="s">
        <v>1135</v>
      </c>
      <c r="J109" s="310">
        <v>43559</v>
      </c>
      <c r="K109" s="311">
        <v>0.375</v>
      </c>
      <c r="L109" s="312" t="s">
        <v>661</v>
      </c>
      <c r="M109" s="312" t="s">
        <v>582</v>
      </c>
      <c r="N109" s="312" t="s">
        <v>595</v>
      </c>
    </row>
    <row r="110" spans="1:14">
      <c r="A110" s="345">
        <v>109</v>
      </c>
      <c r="B110" s="312" t="s">
        <v>467</v>
      </c>
      <c r="C110" s="349" t="s">
        <v>998</v>
      </c>
      <c r="D110" s="312" t="s">
        <v>577</v>
      </c>
      <c r="E110" s="312">
        <v>4</v>
      </c>
      <c r="F110" s="341">
        <v>1.8953000000000007</v>
      </c>
      <c r="G110" s="312">
        <v>1.2741000000000007</v>
      </c>
      <c r="H110" s="309"/>
      <c r="I110" s="312" t="s">
        <v>1135</v>
      </c>
      <c r="J110" s="310">
        <v>43559</v>
      </c>
      <c r="K110" s="311">
        <v>0.375</v>
      </c>
      <c r="L110" s="312" t="s">
        <v>661</v>
      </c>
      <c r="M110" s="312" t="s">
        <v>582</v>
      </c>
      <c r="N110" s="312" t="s">
        <v>595</v>
      </c>
    </row>
    <row r="111" spans="1:14">
      <c r="A111" s="345">
        <v>110</v>
      </c>
      <c r="B111" s="312" t="s">
        <v>467</v>
      </c>
      <c r="C111" s="349" t="s">
        <v>999</v>
      </c>
      <c r="D111" s="312" t="s">
        <v>591</v>
      </c>
      <c r="E111" s="312">
        <v>62</v>
      </c>
      <c r="F111" s="341">
        <v>13.2</v>
      </c>
      <c r="G111" s="312">
        <v>5.9798000000000009</v>
      </c>
      <c r="H111" s="309"/>
      <c r="I111" s="312" t="s">
        <v>1135</v>
      </c>
      <c r="J111" s="310">
        <v>43559</v>
      </c>
      <c r="K111" s="311">
        <v>0.375</v>
      </c>
      <c r="L111" s="312" t="s">
        <v>661</v>
      </c>
      <c r="M111" s="312" t="s">
        <v>582</v>
      </c>
      <c r="N111" s="312" t="s">
        <v>595</v>
      </c>
    </row>
    <row r="112" spans="1:14">
      <c r="A112" s="345">
        <v>111</v>
      </c>
      <c r="B112" s="312" t="s">
        <v>467</v>
      </c>
      <c r="C112" s="349" t="s">
        <v>999</v>
      </c>
      <c r="D112" s="312" t="s">
        <v>577</v>
      </c>
      <c r="E112" s="312">
        <v>4</v>
      </c>
      <c r="F112" s="341">
        <v>0.18109999999999982</v>
      </c>
      <c r="G112" s="312">
        <v>9.1499999999999915E-2</v>
      </c>
      <c r="H112" s="309"/>
      <c r="I112" s="312" t="s">
        <v>1135</v>
      </c>
      <c r="J112" s="310">
        <v>43559</v>
      </c>
      <c r="K112" s="311">
        <v>0.375</v>
      </c>
      <c r="L112" s="312" t="s">
        <v>661</v>
      </c>
      <c r="M112" s="312" t="s">
        <v>582</v>
      </c>
      <c r="N112" s="312" t="s">
        <v>595</v>
      </c>
    </row>
    <row r="113" spans="1:14">
      <c r="A113" s="345">
        <v>112</v>
      </c>
      <c r="B113" s="312" t="s">
        <v>467</v>
      </c>
      <c r="C113" s="350" t="s">
        <v>997</v>
      </c>
      <c r="D113" s="312" t="s">
        <v>591</v>
      </c>
      <c r="E113" s="312">
        <v>112</v>
      </c>
      <c r="F113" s="341">
        <v>7.7061000000000011</v>
      </c>
      <c r="G113" s="312">
        <v>2.8716000000000008</v>
      </c>
      <c r="H113" s="309"/>
      <c r="I113" s="312" t="s">
        <v>1135</v>
      </c>
      <c r="J113" s="310">
        <v>43559</v>
      </c>
      <c r="K113" s="311">
        <v>0.375</v>
      </c>
      <c r="L113" s="312" t="s">
        <v>661</v>
      </c>
      <c r="M113" s="312" t="s">
        <v>582</v>
      </c>
      <c r="N113" s="312" t="s">
        <v>595</v>
      </c>
    </row>
    <row r="114" spans="1:14">
      <c r="A114" s="345">
        <v>113</v>
      </c>
      <c r="B114" s="312" t="s">
        <v>467</v>
      </c>
      <c r="C114" s="350" t="s">
        <v>997</v>
      </c>
      <c r="D114" s="312" t="s">
        <v>577</v>
      </c>
      <c r="E114" s="312">
        <v>4</v>
      </c>
      <c r="F114" s="341">
        <v>0.11749999999999972</v>
      </c>
      <c r="G114" s="312">
        <v>6.3399999999999998E-2</v>
      </c>
      <c r="H114" s="309"/>
      <c r="I114" s="312" t="s">
        <v>1135</v>
      </c>
      <c r="J114" s="310">
        <v>43559</v>
      </c>
      <c r="K114" s="311">
        <v>0.375</v>
      </c>
      <c r="L114" s="312" t="s">
        <v>661</v>
      </c>
      <c r="M114" s="312" t="s">
        <v>582</v>
      </c>
      <c r="N114" s="312" t="s">
        <v>595</v>
      </c>
    </row>
    <row r="115" spans="1:14">
      <c r="A115" s="345">
        <v>114</v>
      </c>
      <c r="B115" s="312" t="s">
        <v>467</v>
      </c>
      <c r="C115" s="350" t="s">
        <v>997</v>
      </c>
      <c r="D115" s="315" t="s">
        <v>579</v>
      </c>
      <c r="E115" s="312">
        <v>1</v>
      </c>
      <c r="F115" s="317">
        <v>2.5199999999999889E-2</v>
      </c>
      <c r="G115" s="317">
        <v>2.5199999999999889E-2</v>
      </c>
      <c r="H115" s="308"/>
      <c r="I115" s="312" t="s">
        <v>1135</v>
      </c>
      <c r="J115" s="310">
        <v>43559</v>
      </c>
      <c r="K115" s="311">
        <v>0.375</v>
      </c>
      <c r="L115" s="312" t="s">
        <v>661</v>
      </c>
      <c r="M115" s="312" t="s">
        <v>582</v>
      </c>
      <c r="N115" s="312" t="s">
        <v>595</v>
      </c>
    </row>
    <row r="116" spans="1:14">
      <c r="A116" s="345">
        <v>115</v>
      </c>
      <c r="B116" s="312" t="s">
        <v>467</v>
      </c>
      <c r="C116" s="350" t="s">
        <v>997</v>
      </c>
      <c r="D116" s="312" t="s">
        <v>1128</v>
      </c>
      <c r="E116" s="312" t="s">
        <v>1129</v>
      </c>
      <c r="F116" s="341">
        <v>110.4</v>
      </c>
      <c r="G116" s="312">
        <v>8.6</v>
      </c>
      <c r="H116" s="309"/>
      <c r="I116" s="312" t="s">
        <v>1135</v>
      </c>
      <c r="J116" s="310">
        <v>43559</v>
      </c>
      <c r="K116" s="311">
        <v>0.375</v>
      </c>
      <c r="L116" s="312" t="s">
        <v>661</v>
      </c>
      <c r="M116" s="312" t="s">
        <v>582</v>
      </c>
      <c r="N116" s="312" t="s">
        <v>595</v>
      </c>
    </row>
    <row r="117" spans="1:14">
      <c r="A117" s="345">
        <v>116</v>
      </c>
      <c r="B117" s="312" t="s">
        <v>467</v>
      </c>
      <c r="C117" s="350" t="s">
        <v>996</v>
      </c>
      <c r="D117" s="312" t="s">
        <v>591</v>
      </c>
      <c r="E117" s="312">
        <v>528</v>
      </c>
      <c r="F117" s="341">
        <v>21.7791</v>
      </c>
      <c r="G117" s="312">
        <v>2.5877999999999997</v>
      </c>
      <c r="H117" s="309"/>
      <c r="I117" s="312" t="s">
        <v>1135</v>
      </c>
      <c r="J117" s="310">
        <v>43559</v>
      </c>
      <c r="K117" s="311">
        <v>0.375</v>
      </c>
      <c r="L117" s="312" t="s">
        <v>661</v>
      </c>
      <c r="M117" s="312" t="s">
        <v>582</v>
      </c>
      <c r="N117" s="312" t="s">
        <v>595</v>
      </c>
    </row>
    <row r="118" spans="1:14">
      <c r="A118" s="345">
        <v>117</v>
      </c>
      <c r="B118" s="312" t="s">
        <v>467</v>
      </c>
      <c r="C118" s="350" t="s">
        <v>996</v>
      </c>
      <c r="D118" s="312" t="s">
        <v>577</v>
      </c>
      <c r="E118" s="312">
        <v>27</v>
      </c>
      <c r="F118" s="341">
        <v>0.26959999999999962</v>
      </c>
      <c r="G118" s="312">
        <v>6.4700000000000202E-2</v>
      </c>
      <c r="H118" s="309"/>
      <c r="I118" s="312" t="s">
        <v>1135</v>
      </c>
      <c r="J118" s="310">
        <v>43559</v>
      </c>
      <c r="K118" s="311">
        <v>0.375</v>
      </c>
      <c r="L118" s="312" t="s">
        <v>661</v>
      </c>
      <c r="M118" s="312" t="s">
        <v>582</v>
      </c>
      <c r="N118" s="312" t="s">
        <v>595</v>
      </c>
    </row>
    <row r="119" spans="1:14">
      <c r="A119" s="345">
        <v>118</v>
      </c>
      <c r="B119" s="312" t="s">
        <v>467</v>
      </c>
      <c r="C119" s="350" t="s">
        <v>996</v>
      </c>
      <c r="D119" s="312" t="s">
        <v>1128</v>
      </c>
      <c r="E119" s="312" t="s">
        <v>1129</v>
      </c>
      <c r="F119" s="341">
        <v>33.2697</v>
      </c>
      <c r="G119" s="312">
        <v>3.0673999999999992</v>
      </c>
      <c r="H119" s="309"/>
      <c r="I119" s="312" t="s">
        <v>1135</v>
      </c>
      <c r="J119" s="310">
        <v>43559</v>
      </c>
      <c r="K119" s="311">
        <v>0.375</v>
      </c>
      <c r="L119" s="312" t="s">
        <v>661</v>
      </c>
      <c r="M119" s="312" t="s">
        <v>582</v>
      </c>
      <c r="N119" s="312" t="s">
        <v>595</v>
      </c>
    </row>
    <row r="120" spans="1:14">
      <c r="A120" s="345">
        <v>119</v>
      </c>
      <c r="B120" s="312" t="s">
        <v>467</v>
      </c>
      <c r="C120" s="350" t="s">
        <v>995</v>
      </c>
      <c r="D120" s="312" t="s">
        <v>591</v>
      </c>
      <c r="E120" s="312">
        <v>798</v>
      </c>
      <c r="F120" s="341">
        <v>8.2178000000000004</v>
      </c>
      <c r="G120" s="312">
        <v>0.57169999999999987</v>
      </c>
      <c r="H120" s="309"/>
      <c r="I120" s="309" t="s">
        <v>1130</v>
      </c>
      <c r="J120" s="310">
        <v>43559</v>
      </c>
      <c r="K120" s="311">
        <v>0.375</v>
      </c>
      <c r="L120" s="312" t="s">
        <v>661</v>
      </c>
      <c r="M120" s="312" t="s">
        <v>582</v>
      </c>
      <c r="N120" s="312" t="s">
        <v>595</v>
      </c>
    </row>
    <row r="121" spans="1:14">
      <c r="A121" s="345">
        <v>120</v>
      </c>
      <c r="B121" s="312" t="s">
        <v>467</v>
      </c>
      <c r="C121" s="350" t="s">
        <v>995</v>
      </c>
      <c r="D121" s="312" t="s">
        <v>577</v>
      </c>
      <c r="E121" s="312">
        <v>13</v>
      </c>
      <c r="F121" s="341">
        <v>9.3999999999994088E-3</v>
      </c>
      <c r="G121" s="312">
        <v>5.7999999999998053E-3</v>
      </c>
      <c r="H121" s="309"/>
      <c r="I121" s="309" t="s">
        <v>1130</v>
      </c>
      <c r="J121" s="310">
        <v>43559</v>
      </c>
      <c r="K121" s="311">
        <v>0.375</v>
      </c>
      <c r="L121" s="312" t="s">
        <v>661</v>
      </c>
      <c r="M121" s="312" t="s">
        <v>582</v>
      </c>
      <c r="N121" s="312" t="s">
        <v>595</v>
      </c>
    </row>
    <row r="122" spans="1:14">
      <c r="A122" s="345">
        <v>121</v>
      </c>
      <c r="B122" s="312" t="s">
        <v>467</v>
      </c>
      <c r="C122" s="350" t="s">
        <v>995</v>
      </c>
      <c r="D122" s="312" t="s">
        <v>1128</v>
      </c>
      <c r="E122" s="312" t="s">
        <v>1129</v>
      </c>
      <c r="F122" s="341">
        <v>6.5470000000000006</v>
      </c>
      <c r="G122" s="312">
        <v>0.53609999999999935</v>
      </c>
      <c r="H122" s="309"/>
      <c r="I122" s="309" t="s">
        <v>1130</v>
      </c>
      <c r="J122" s="310">
        <v>43559</v>
      </c>
      <c r="K122" s="311">
        <v>0.375</v>
      </c>
      <c r="L122" s="312" t="s">
        <v>661</v>
      </c>
      <c r="M122" s="312" t="s">
        <v>582</v>
      </c>
      <c r="N122" s="312" t="s">
        <v>595</v>
      </c>
    </row>
    <row r="123" spans="1:14">
      <c r="A123" s="345">
        <v>122</v>
      </c>
      <c r="B123" s="312" t="s">
        <v>467</v>
      </c>
      <c r="C123" s="350" t="s">
        <v>1151</v>
      </c>
      <c r="D123" s="312" t="s">
        <v>591</v>
      </c>
      <c r="E123" s="312">
        <v>921</v>
      </c>
      <c r="F123" s="341">
        <v>1.6998999999999995</v>
      </c>
      <c r="G123" s="312">
        <v>0.11630000000000074</v>
      </c>
      <c r="H123" s="309"/>
      <c r="I123" s="312" t="s">
        <v>1135</v>
      </c>
      <c r="J123" s="310">
        <v>43560</v>
      </c>
      <c r="K123" s="311">
        <v>0.47569444444444442</v>
      </c>
      <c r="L123" s="312" t="s">
        <v>661</v>
      </c>
      <c r="M123" s="312" t="s">
        <v>582</v>
      </c>
      <c r="N123" s="312" t="s">
        <v>595</v>
      </c>
    </row>
    <row r="124" spans="1:14">
      <c r="A124" s="345">
        <v>123</v>
      </c>
      <c r="B124" s="312" t="s">
        <v>467</v>
      </c>
      <c r="C124" s="350" t="s">
        <v>1151</v>
      </c>
      <c r="D124" s="312" t="s">
        <v>577</v>
      </c>
      <c r="E124" s="312">
        <v>9</v>
      </c>
      <c r="F124" s="341">
        <v>3.8000000000000256E-3</v>
      </c>
      <c r="G124" s="312">
        <v>1.5999999999998238E-3</v>
      </c>
      <c r="H124" s="309"/>
      <c r="I124" s="312" t="s">
        <v>1135</v>
      </c>
      <c r="J124" s="310">
        <v>43560</v>
      </c>
      <c r="K124" s="311">
        <v>0.47569444444444442</v>
      </c>
      <c r="L124" s="312" t="s">
        <v>661</v>
      </c>
      <c r="M124" s="312" t="s">
        <v>582</v>
      </c>
      <c r="N124" s="312" t="s">
        <v>595</v>
      </c>
    </row>
    <row r="125" spans="1:14">
      <c r="A125" s="345">
        <v>124</v>
      </c>
      <c r="B125" s="312" t="s">
        <v>467</v>
      </c>
      <c r="C125" s="350" t="s">
        <v>1151</v>
      </c>
      <c r="D125" s="312" t="s">
        <v>1128</v>
      </c>
      <c r="E125" s="312" t="s">
        <v>1129</v>
      </c>
      <c r="F125" s="341">
        <v>13.037599999999999</v>
      </c>
      <c r="G125" s="312">
        <v>1.6416000000000004</v>
      </c>
      <c r="H125" s="309"/>
      <c r="I125" s="312" t="s">
        <v>1135</v>
      </c>
      <c r="J125" s="310">
        <v>43560</v>
      </c>
      <c r="K125" s="311">
        <v>0.47569444444444442</v>
      </c>
      <c r="L125" s="312" t="s">
        <v>661</v>
      </c>
      <c r="M125" s="312" t="s">
        <v>582</v>
      </c>
      <c r="N125" s="312" t="s">
        <v>595</v>
      </c>
    </row>
    <row r="126" spans="1:14">
      <c r="A126" s="345">
        <v>125</v>
      </c>
      <c r="B126" s="312" t="s">
        <v>468</v>
      </c>
      <c r="C126" s="349" t="s">
        <v>998</v>
      </c>
      <c r="D126" s="315" t="s">
        <v>591</v>
      </c>
      <c r="E126" s="312">
        <v>3</v>
      </c>
      <c r="F126" s="341">
        <v>5.2535999999999996</v>
      </c>
      <c r="G126" s="312">
        <v>2.7422000000000004</v>
      </c>
      <c r="H126" s="308"/>
      <c r="I126" s="312" t="s">
        <v>1135</v>
      </c>
      <c r="J126" s="310">
        <v>43563</v>
      </c>
      <c r="K126" s="311">
        <v>0.3888888888888889</v>
      </c>
      <c r="L126" s="312" t="s">
        <v>661</v>
      </c>
      <c r="M126" s="312" t="s">
        <v>582</v>
      </c>
      <c r="N126" s="312" t="s">
        <v>595</v>
      </c>
    </row>
    <row r="127" spans="1:14">
      <c r="A127" s="345">
        <v>126</v>
      </c>
      <c r="B127" s="312" t="s">
        <v>468</v>
      </c>
      <c r="C127" s="349" t="s">
        <v>999</v>
      </c>
      <c r="D127" s="315" t="s">
        <v>591</v>
      </c>
      <c r="E127" s="312">
        <v>2</v>
      </c>
      <c r="F127" s="341">
        <v>0.23469999999999999</v>
      </c>
      <c r="G127" s="312">
        <v>0.18219999999999992</v>
      </c>
      <c r="H127" s="308"/>
      <c r="I127" s="312" t="s">
        <v>1135</v>
      </c>
      <c r="J127" s="310">
        <v>43563</v>
      </c>
      <c r="K127" s="311">
        <v>0.3888888888888889</v>
      </c>
      <c r="L127" s="312" t="s">
        <v>661</v>
      </c>
      <c r="M127" s="312" t="s">
        <v>582</v>
      </c>
      <c r="N127" s="312" t="s">
        <v>595</v>
      </c>
    </row>
    <row r="128" spans="1:14">
      <c r="A128" s="345">
        <v>127</v>
      </c>
      <c r="B128" s="312" t="s">
        <v>468</v>
      </c>
      <c r="C128" s="349" t="s">
        <v>999</v>
      </c>
      <c r="D128" s="315" t="s">
        <v>577</v>
      </c>
      <c r="E128" s="312">
        <v>1</v>
      </c>
      <c r="F128" s="341">
        <v>3.0000000000000001E-3</v>
      </c>
      <c r="G128" s="312">
        <v>2.5999999999992696E-3</v>
      </c>
      <c r="H128" s="308"/>
      <c r="I128" s="312" t="s">
        <v>1135</v>
      </c>
      <c r="J128" s="310">
        <v>43563</v>
      </c>
      <c r="K128" s="311">
        <v>0.3888888888888889</v>
      </c>
      <c r="L128" s="312" t="s">
        <v>661</v>
      </c>
      <c r="M128" s="312" t="s">
        <v>582</v>
      </c>
      <c r="N128" s="312" t="s">
        <v>595</v>
      </c>
    </row>
    <row r="129" spans="1:14">
      <c r="A129" s="345">
        <v>128</v>
      </c>
      <c r="B129" s="312" t="s">
        <v>468</v>
      </c>
      <c r="C129" s="350" t="s">
        <v>997</v>
      </c>
      <c r="D129" s="312" t="s">
        <v>591</v>
      </c>
      <c r="E129" s="312">
        <v>11</v>
      </c>
      <c r="F129" s="340">
        <v>8.3109999999999999</v>
      </c>
      <c r="G129" s="309">
        <v>2.3290000000000006</v>
      </c>
      <c r="H129" s="309"/>
      <c r="I129" s="312" t="s">
        <v>1135</v>
      </c>
      <c r="J129" s="310">
        <v>43563</v>
      </c>
      <c r="K129" s="311">
        <v>0.3888888888888889</v>
      </c>
      <c r="L129" s="312" t="s">
        <v>661</v>
      </c>
      <c r="M129" s="312" t="s">
        <v>582</v>
      </c>
      <c r="N129" s="312" t="s">
        <v>595</v>
      </c>
    </row>
    <row r="130" spans="1:14">
      <c r="A130" s="345">
        <v>129</v>
      </c>
      <c r="B130" s="312" t="s">
        <v>468</v>
      </c>
      <c r="C130" s="350" t="s">
        <v>997</v>
      </c>
      <c r="D130" s="312" t="s">
        <v>577</v>
      </c>
      <c r="E130" s="312">
        <v>8</v>
      </c>
      <c r="F130" s="340">
        <v>1.72E-2</v>
      </c>
      <c r="G130" s="309">
        <v>1.0899999999999466E-2</v>
      </c>
      <c r="H130" s="309"/>
      <c r="I130" s="312" t="s">
        <v>1135</v>
      </c>
      <c r="J130" s="310">
        <v>43563</v>
      </c>
      <c r="K130" s="311">
        <v>0.3888888888888889</v>
      </c>
      <c r="L130" s="312" t="s">
        <v>661</v>
      </c>
      <c r="M130" s="312" t="s">
        <v>582</v>
      </c>
      <c r="N130" s="312" t="s">
        <v>595</v>
      </c>
    </row>
    <row r="131" spans="1:14">
      <c r="A131" s="345">
        <v>130</v>
      </c>
      <c r="B131" s="312" t="s">
        <v>468</v>
      </c>
      <c r="C131" s="350" t="s">
        <v>997</v>
      </c>
      <c r="D131" s="312" t="s">
        <v>1128</v>
      </c>
      <c r="E131" s="309" t="s">
        <v>1129</v>
      </c>
      <c r="F131" s="340">
        <v>86.5</v>
      </c>
      <c r="G131" s="309">
        <v>5.665</v>
      </c>
      <c r="H131" s="309"/>
      <c r="I131" s="312" t="s">
        <v>1135</v>
      </c>
      <c r="J131" s="310">
        <v>43563</v>
      </c>
      <c r="K131" s="311">
        <v>0.3888888888888889</v>
      </c>
      <c r="L131" s="312" t="s">
        <v>661</v>
      </c>
      <c r="M131" s="312" t="s">
        <v>582</v>
      </c>
      <c r="N131" s="312" t="s">
        <v>595</v>
      </c>
    </row>
    <row r="132" spans="1:14">
      <c r="A132" s="345">
        <v>131</v>
      </c>
      <c r="B132" s="312" t="s">
        <v>468</v>
      </c>
      <c r="C132" s="350" t="s">
        <v>996</v>
      </c>
      <c r="D132" s="312" t="s">
        <v>591</v>
      </c>
      <c r="E132" s="309">
        <v>67</v>
      </c>
      <c r="F132" s="340">
        <v>5.5871999999999993</v>
      </c>
      <c r="G132" s="309">
        <v>0.91940000000000133</v>
      </c>
      <c r="H132" s="309"/>
      <c r="I132" s="312" t="s">
        <v>1135</v>
      </c>
      <c r="J132" s="310">
        <v>43563</v>
      </c>
      <c r="K132" s="311">
        <v>0.3888888888888889</v>
      </c>
      <c r="L132" s="312" t="s">
        <v>661</v>
      </c>
      <c r="M132" s="312" t="s">
        <v>582</v>
      </c>
      <c r="N132" s="312" t="s">
        <v>595</v>
      </c>
    </row>
    <row r="133" spans="1:14">
      <c r="A133" s="345">
        <v>132</v>
      </c>
      <c r="B133" s="312" t="s">
        <v>468</v>
      </c>
      <c r="C133" s="350" t="s">
        <v>996</v>
      </c>
      <c r="D133" s="312" t="s">
        <v>577</v>
      </c>
      <c r="E133" s="309">
        <v>31</v>
      </c>
      <c r="F133" s="340">
        <v>0.22349999999999959</v>
      </c>
      <c r="G133" s="309">
        <v>7.8399999999998471E-2</v>
      </c>
      <c r="H133" s="309"/>
      <c r="I133" s="312" t="s">
        <v>1135</v>
      </c>
      <c r="J133" s="310">
        <v>43563</v>
      </c>
      <c r="K133" s="311">
        <v>0.3888888888888889</v>
      </c>
      <c r="L133" s="312" t="s">
        <v>661</v>
      </c>
      <c r="M133" s="312" t="s">
        <v>582</v>
      </c>
      <c r="N133" s="312" t="s">
        <v>595</v>
      </c>
    </row>
    <row r="134" spans="1:14">
      <c r="A134" s="345">
        <v>133</v>
      </c>
      <c r="B134" s="312" t="s">
        <v>468</v>
      </c>
      <c r="C134" s="350" t="s">
        <v>996</v>
      </c>
      <c r="D134" s="309" t="s">
        <v>1128</v>
      </c>
      <c r="E134" s="309" t="s">
        <v>1129</v>
      </c>
      <c r="F134" s="340">
        <v>19.481200000000001</v>
      </c>
      <c r="G134" s="309">
        <v>2.7968000000000011</v>
      </c>
      <c r="H134" s="309"/>
      <c r="I134" s="312" t="s">
        <v>1135</v>
      </c>
      <c r="J134" s="310">
        <v>43563</v>
      </c>
      <c r="K134" s="311">
        <v>0.3888888888888889</v>
      </c>
      <c r="L134" s="312" t="s">
        <v>661</v>
      </c>
      <c r="M134" s="312" t="s">
        <v>582</v>
      </c>
      <c r="N134" s="312" t="s">
        <v>595</v>
      </c>
    </row>
    <row r="135" spans="1:14">
      <c r="A135" s="345">
        <v>134</v>
      </c>
      <c r="B135" s="312" t="s">
        <v>468</v>
      </c>
      <c r="C135" s="350" t="s">
        <v>995</v>
      </c>
      <c r="D135" s="312" t="s">
        <v>591</v>
      </c>
      <c r="E135" s="309">
        <v>540</v>
      </c>
      <c r="F135" s="341">
        <v>5.0075000000000003</v>
      </c>
      <c r="G135" s="309">
        <v>0.53230000000000111</v>
      </c>
      <c r="H135" s="309"/>
      <c r="I135" s="312" t="s">
        <v>1135</v>
      </c>
      <c r="J135" s="310">
        <v>43563</v>
      </c>
      <c r="K135" s="311">
        <v>0.3888888888888889</v>
      </c>
      <c r="L135" s="312" t="s">
        <v>661</v>
      </c>
      <c r="M135" s="312" t="s">
        <v>582</v>
      </c>
      <c r="N135" s="312" t="s">
        <v>595</v>
      </c>
    </row>
    <row r="136" spans="1:14">
      <c r="A136" s="345">
        <v>135</v>
      </c>
      <c r="B136" s="312" t="s">
        <v>468</v>
      </c>
      <c r="C136" s="350" t="s">
        <v>995</v>
      </c>
      <c r="D136" s="312" t="s">
        <v>577</v>
      </c>
      <c r="E136" s="309">
        <v>75</v>
      </c>
      <c r="F136" s="341">
        <v>0.1899999999999995</v>
      </c>
      <c r="G136" s="309">
        <v>4.0099999999998914E-2</v>
      </c>
      <c r="H136" s="309"/>
      <c r="I136" s="312" t="s">
        <v>1135</v>
      </c>
      <c r="J136" s="310">
        <v>43563</v>
      </c>
      <c r="K136" s="311">
        <v>0.3888888888888889</v>
      </c>
      <c r="L136" s="312" t="s">
        <v>661</v>
      </c>
      <c r="M136" s="312" t="s">
        <v>582</v>
      </c>
      <c r="N136" s="312" t="s">
        <v>595</v>
      </c>
    </row>
    <row r="137" spans="1:14">
      <c r="A137" s="345">
        <v>136</v>
      </c>
      <c r="B137" s="312" t="s">
        <v>468</v>
      </c>
      <c r="C137" s="350" t="s">
        <v>995</v>
      </c>
      <c r="D137" s="309" t="s">
        <v>1128</v>
      </c>
      <c r="E137" s="309" t="s">
        <v>1129</v>
      </c>
      <c r="F137" s="341">
        <v>32.834400000000002</v>
      </c>
      <c r="G137" s="309">
        <v>2.8315999999999999</v>
      </c>
      <c r="H137" s="309"/>
      <c r="I137" s="312" t="s">
        <v>1135</v>
      </c>
      <c r="J137" s="310">
        <v>43563</v>
      </c>
      <c r="K137" s="311">
        <v>0.3888888888888889</v>
      </c>
      <c r="L137" s="312" t="s">
        <v>661</v>
      </c>
      <c r="M137" s="312" t="s">
        <v>582</v>
      </c>
      <c r="N137" s="312" t="s">
        <v>595</v>
      </c>
    </row>
    <row r="138" spans="1:14">
      <c r="A138" s="345">
        <v>137</v>
      </c>
      <c r="B138" s="312" t="s">
        <v>468</v>
      </c>
      <c r="C138" s="350" t="s">
        <v>1151</v>
      </c>
      <c r="D138" s="309" t="s">
        <v>591</v>
      </c>
      <c r="E138" s="309">
        <v>894</v>
      </c>
      <c r="F138" s="341">
        <v>0.77609999999999957</v>
      </c>
      <c r="G138" s="309">
        <v>0.17839999999999989</v>
      </c>
      <c r="H138" s="309"/>
      <c r="I138" s="312" t="s">
        <v>1135</v>
      </c>
      <c r="J138" s="310">
        <v>43564</v>
      </c>
      <c r="K138" s="311">
        <v>0.375</v>
      </c>
      <c r="L138" s="312" t="s">
        <v>696</v>
      </c>
      <c r="M138" s="312" t="s">
        <v>582</v>
      </c>
      <c r="N138" s="312" t="s">
        <v>595</v>
      </c>
    </row>
    <row r="139" spans="1:14">
      <c r="A139" s="345">
        <v>138</v>
      </c>
      <c r="B139" s="312" t="s">
        <v>468</v>
      </c>
      <c r="C139" s="350" t="s">
        <v>1151</v>
      </c>
      <c r="D139" s="309" t="s">
        <v>577</v>
      </c>
      <c r="E139" s="309">
        <v>33</v>
      </c>
      <c r="F139" s="341">
        <v>1.3099999999999667E-2</v>
      </c>
      <c r="G139" s="309">
        <v>1.0200000000001097E-2</v>
      </c>
      <c r="H139" s="309"/>
      <c r="I139" s="312" t="s">
        <v>1135</v>
      </c>
      <c r="J139" s="310">
        <v>43564</v>
      </c>
      <c r="K139" s="311">
        <v>0.375</v>
      </c>
      <c r="L139" s="312" t="s">
        <v>696</v>
      </c>
      <c r="M139" s="312" t="s">
        <v>582</v>
      </c>
      <c r="N139" s="312" t="s">
        <v>595</v>
      </c>
    </row>
    <row r="140" spans="1:14">
      <c r="A140" s="345">
        <v>139</v>
      </c>
      <c r="B140" s="312" t="s">
        <v>468</v>
      </c>
      <c r="C140" s="350" t="s">
        <v>1151</v>
      </c>
      <c r="D140" s="309" t="s">
        <v>1128</v>
      </c>
      <c r="E140" s="309" t="s">
        <v>1129</v>
      </c>
      <c r="F140" s="341">
        <v>37.054899999999996</v>
      </c>
      <c r="G140" s="309">
        <v>5.7250000000000014</v>
      </c>
      <c r="H140" s="309"/>
      <c r="I140" s="312" t="s">
        <v>1135</v>
      </c>
      <c r="J140" s="310">
        <v>43564</v>
      </c>
      <c r="K140" s="311">
        <v>0.375</v>
      </c>
      <c r="L140" s="312" t="s">
        <v>696</v>
      </c>
      <c r="M140" s="312" t="s">
        <v>582</v>
      </c>
      <c r="N140" s="312" t="s">
        <v>595</v>
      </c>
    </row>
    <row r="141" spans="1:14">
      <c r="A141" s="345">
        <v>140</v>
      </c>
      <c r="B141" s="312" t="s">
        <v>469</v>
      </c>
      <c r="C141" s="349" t="s">
        <v>998</v>
      </c>
      <c r="D141" s="312" t="s">
        <v>591</v>
      </c>
      <c r="E141" s="309">
        <v>7</v>
      </c>
      <c r="F141" s="340">
        <v>20.6053</v>
      </c>
      <c r="G141" s="309">
        <v>13.3908</v>
      </c>
      <c r="H141" s="309"/>
      <c r="I141" s="312" t="s">
        <v>1135</v>
      </c>
      <c r="J141" s="310">
        <v>43564</v>
      </c>
      <c r="K141" s="311">
        <v>0.59027777777777779</v>
      </c>
      <c r="L141" s="311">
        <v>0.64930555555555558</v>
      </c>
      <c r="M141" s="312" t="s">
        <v>582</v>
      </c>
      <c r="N141" s="312" t="s">
        <v>595</v>
      </c>
    </row>
    <row r="142" spans="1:14">
      <c r="A142" s="345">
        <v>141</v>
      </c>
      <c r="B142" s="312" t="s">
        <v>469</v>
      </c>
      <c r="C142" s="349" t="s">
        <v>999</v>
      </c>
      <c r="D142" s="312" t="s">
        <v>591</v>
      </c>
      <c r="E142" s="309">
        <v>6</v>
      </c>
      <c r="F142" s="340">
        <v>0.84899999999999998</v>
      </c>
      <c r="G142" s="309">
        <v>0.84899999999999998</v>
      </c>
      <c r="H142" s="309"/>
      <c r="I142" s="312" t="s">
        <v>1135</v>
      </c>
      <c r="J142" s="310">
        <v>43564</v>
      </c>
      <c r="K142" s="311">
        <v>0.59027777777777779</v>
      </c>
      <c r="L142" s="311">
        <v>0.64930555555555558</v>
      </c>
      <c r="M142" s="312" t="s">
        <v>582</v>
      </c>
      <c r="N142" s="312" t="s">
        <v>595</v>
      </c>
    </row>
    <row r="143" spans="1:14">
      <c r="A143" s="345">
        <v>142</v>
      </c>
      <c r="B143" s="312" t="s">
        <v>469</v>
      </c>
      <c r="C143" s="349" t="s">
        <v>999</v>
      </c>
      <c r="D143" s="312" t="s">
        <v>577</v>
      </c>
      <c r="E143" s="309">
        <v>3</v>
      </c>
      <c r="F143" s="340">
        <v>0.5081</v>
      </c>
      <c r="G143" s="309">
        <v>0.5081</v>
      </c>
      <c r="H143" s="309"/>
      <c r="I143" s="312" t="s">
        <v>1135</v>
      </c>
      <c r="J143" s="310">
        <v>43564</v>
      </c>
      <c r="K143" s="311">
        <v>0.59027777777777779</v>
      </c>
      <c r="L143" s="311">
        <v>0.64930555555555558</v>
      </c>
      <c r="M143" s="312" t="s">
        <v>582</v>
      </c>
      <c r="N143" s="312" t="s">
        <v>595</v>
      </c>
    </row>
    <row r="144" spans="1:14">
      <c r="A144" s="345">
        <v>143</v>
      </c>
      <c r="B144" s="312" t="s">
        <v>469</v>
      </c>
      <c r="C144" s="350" t="s">
        <v>997</v>
      </c>
      <c r="D144" s="312" t="s">
        <v>591</v>
      </c>
      <c r="E144" s="309">
        <v>9</v>
      </c>
      <c r="F144" s="340">
        <v>0.28000000000000003</v>
      </c>
      <c r="G144" s="309">
        <v>0.13129999999999953</v>
      </c>
      <c r="H144" s="309"/>
      <c r="I144" s="312" t="s">
        <v>1135</v>
      </c>
      <c r="J144" s="310">
        <v>43564</v>
      </c>
      <c r="K144" s="311">
        <v>0.59027777777777779</v>
      </c>
      <c r="L144" s="311">
        <v>0.64930555555555558</v>
      </c>
      <c r="M144" s="312" t="s">
        <v>582</v>
      </c>
      <c r="N144" s="312" t="s">
        <v>595</v>
      </c>
    </row>
    <row r="145" spans="1:20">
      <c r="A145" s="345">
        <v>144</v>
      </c>
      <c r="B145" s="312" t="s">
        <v>469</v>
      </c>
      <c r="C145" s="350" t="s">
        <v>997</v>
      </c>
      <c r="D145" s="312" t="s">
        <v>577</v>
      </c>
      <c r="E145" s="309">
        <v>1</v>
      </c>
      <c r="F145" s="340">
        <v>5.0000000000000001E-4</v>
      </c>
      <c r="G145" s="309">
        <v>1.1999999999998678E-3</v>
      </c>
      <c r="H145" s="309"/>
      <c r="I145" s="312" t="s">
        <v>1135</v>
      </c>
      <c r="J145" s="310">
        <v>43564</v>
      </c>
      <c r="K145" s="311">
        <v>0.59027777777777779</v>
      </c>
      <c r="L145" s="311">
        <v>0.64930555555555558</v>
      </c>
      <c r="M145" s="312" t="s">
        <v>582</v>
      </c>
      <c r="N145" s="312" t="s">
        <v>595</v>
      </c>
    </row>
    <row r="146" spans="1:20">
      <c r="A146" s="345">
        <v>145</v>
      </c>
      <c r="B146" s="312" t="s">
        <v>469</v>
      </c>
      <c r="C146" s="350" t="s">
        <v>997</v>
      </c>
      <c r="D146" s="312" t="s">
        <v>1128</v>
      </c>
      <c r="E146" s="309" t="s">
        <v>1129</v>
      </c>
      <c r="F146" s="340">
        <v>29.754299999999997</v>
      </c>
      <c r="G146" s="309">
        <v>2.9980000000000002</v>
      </c>
      <c r="H146" s="309"/>
      <c r="I146" s="312" t="s">
        <v>1135</v>
      </c>
      <c r="J146" s="310">
        <v>43564</v>
      </c>
      <c r="K146" s="311">
        <v>0.59027777777777779</v>
      </c>
      <c r="L146" s="311">
        <v>0.64930555555555558</v>
      </c>
      <c r="M146" s="312" t="s">
        <v>582</v>
      </c>
      <c r="N146" s="312" t="s">
        <v>595</v>
      </c>
    </row>
    <row r="147" spans="1:20">
      <c r="A147" s="345">
        <v>146</v>
      </c>
      <c r="B147" s="312" t="s">
        <v>469</v>
      </c>
      <c r="C147" s="350" t="s">
        <v>996</v>
      </c>
      <c r="D147" s="312" t="s">
        <v>591</v>
      </c>
      <c r="E147" s="312">
        <v>121</v>
      </c>
      <c r="F147" s="341">
        <v>3.8831999999999987</v>
      </c>
      <c r="G147" s="309">
        <v>0.57060000000000066</v>
      </c>
      <c r="H147" s="309"/>
      <c r="I147" s="312" t="s">
        <v>1135</v>
      </c>
      <c r="J147" s="310">
        <v>43565</v>
      </c>
      <c r="K147" s="311">
        <v>0.375</v>
      </c>
      <c r="L147" s="311">
        <v>0.42708333333333331</v>
      </c>
      <c r="M147" s="312" t="s">
        <v>582</v>
      </c>
      <c r="N147" s="312" t="s">
        <v>595</v>
      </c>
    </row>
    <row r="148" spans="1:20">
      <c r="A148" s="345">
        <v>147</v>
      </c>
      <c r="B148" s="312" t="s">
        <v>469</v>
      </c>
      <c r="C148" s="350" t="s">
        <v>996</v>
      </c>
      <c r="D148" s="312" t="s">
        <v>577</v>
      </c>
      <c r="E148" s="312">
        <v>25</v>
      </c>
      <c r="F148" s="341">
        <v>0.15219999999999947</v>
      </c>
      <c r="G148" s="309">
        <v>5.4299999999999571E-2</v>
      </c>
      <c r="H148" s="309"/>
      <c r="I148" s="312" t="s">
        <v>1135</v>
      </c>
      <c r="J148" s="310">
        <v>43565</v>
      </c>
      <c r="K148" s="311">
        <v>0.375</v>
      </c>
      <c r="L148" s="311">
        <v>0.42708333333333331</v>
      </c>
      <c r="M148" s="312" t="s">
        <v>582</v>
      </c>
      <c r="N148" s="312" t="s">
        <v>595</v>
      </c>
    </row>
    <row r="149" spans="1:20">
      <c r="A149" s="345">
        <v>148</v>
      </c>
      <c r="B149" s="312" t="s">
        <v>469</v>
      </c>
      <c r="C149" s="350" t="s">
        <v>996</v>
      </c>
      <c r="D149" s="312" t="s">
        <v>1128</v>
      </c>
      <c r="E149" s="309" t="s">
        <v>1129</v>
      </c>
      <c r="F149" s="341">
        <v>54.466700000000003</v>
      </c>
      <c r="G149" s="309">
        <v>4.6191000000000004</v>
      </c>
      <c r="H149" s="309"/>
      <c r="I149" s="312" t="s">
        <v>1135</v>
      </c>
      <c r="J149" s="310">
        <v>43565</v>
      </c>
      <c r="K149" s="311">
        <v>0.375</v>
      </c>
      <c r="L149" s="311">
        <v>0.42708333333333331</v>
      </c>
      <c r="M149" s="312" t="s">
        <v>582</v>
      </c>
      <c r="N149" s="312" t="s">
        <v>595</v>
      </c>
    </row>
    <row r="150" spans="1:20">
      <c r="A150" s="345">
        <v>149</v>
      </c>
      <c r="B150" s="312" t="s">
        <v>469</v>
      </c>
      <c r="C150" s="350" t="s">
        <v>995</v>
      </c>
      <c r="D150" s="312" t="s">
        <v>591</v>
      </c>
      <c r="E150" s="312">
        <v>470</v>
      </c>
      <c r="F150" s="340">
        <v>4.2578000000000014</v>
      </c>
      <c r="G150" s="309">
        <v>0.43859999999999921</v>
      </c>
      <c r="H150" s="309"/>
      <c r="I150" s="312" t="s">
        <v>1135</v>
      </c>
      <c r="J150" s="310">
        <v>43565</v>
      </c>
      <c r="K150" s="311">
        <v>0.47013888888888888</v>
      </c>
      <c r="L150" s="309" t="s">
        <v>1138</v>
      </c>
      <c r="M150" s="309" t="s">
        <v>582</v>
      </c>
      <c r="N150" s="309" t="s">
        <v>595</v>
      </c>
    </row>
    <row r="151" spans="1:20">
      <c r="A151" s="345">
        <v>150</v>
      </c>
      <c r="B151" s="312" t="s">
        <v>469</v>
      </c>
      <c r="C151" s="350" t="s">
        <v>995</v>
      </c>
      <c r="D151" s="312" t="s">
        <v>577</v>
      </c>
      <c r="E151" s="312">
        <v>44</v>
      </c>
      <c r="F151" s="340">
        <v>9.0499999999999581E-2</v>
      </c>
      <c r="G151" s="309">
        <v>5.200000000000049E-2</v>
      </c>
      <c r="H151" s="309"/>
      <c r="I151" s="312" t="s">
        <v>1135</v>
      </c>
      <c r="J151" s="310">
        <v>43565</v>
      </c>
      <c r="K151" s="311">
        <v>0.47013888888888888</v>
      </c>
      <c r="L151" s="309" t="s">
        <v>1138</v>
      </c>
      <c r="M151" s="309" t="s">
        <v>582</v>
      </c>
      <c r="N151" s="309" t="s">
        <v>595</v>
      </c>
    </row>
    <row r="152" spans="1:20">
      <c r="A152" s="345">
        <v>151</v>
      </c>
      <c r="B152" s="312" t="s">
        <v>469</v>
      </c>
      <c r="C152" s="350" t="s">
        <v>995</v>
      </c>
      <c r="D152" s="312" t="s">
        <v>1128</v>
      </c>
      <c r="E152" s="312" t="s">
        <v>1129</v>
      </c>
      <c r="F152" s="340">
        <v>39.6126</v>
      </c>
      <c r="G152" s="309">
        <v>3.6596999999999991</v>
      </c>
      <c r="H152" s="309"/>
      <c r="I152" s="312" t="s">
        <v>1135</v>
      </c>
      <c r="J152" s="310">
        <v>43565</v>
      </c>
      <c r="K152" s="311">
        <v>0.47013888888888888</v>
      </c>
      <c r="L152" s="309" t="s">
        <v>1138</v>
      </c>
      <c r="M152" s="309" t="s">
        <v>582</v>
      </c>
      <c r="N152" s="309" t="s">
        <v>595</v>
      </c>
    </row>
    <row r="153" spans="1:20">
      <c r="A153" s="345">
        <v>152</v>
      </c>
      <c r="B153" s="312" t="s">
        <v>469</v>
      </c>
      <c r="C153" s="350" t="s">
        <v>1151</v>
      </c>
      <c r="D153" s="312" t="s">
        <v>591</v>
      </c>
      <c r="E153" s="312">
        <v>733</v>
      </c>
      <c r="F153" s="340">
        <v>2.9705000000000013</v>
      </c>
      <c r="G153" s="309">
        <v>0.16080000000000005</v>
      </c>
      <c r="H153" s="309"/>
      <c r="I153" s="312" t="s">
        <v>1135</v>
      </c>
      <c r="J153" s="310">
        <v>43565</v>
      </c>
      <c r="K153" s="311">
        <v>0.47013888888888888</v>
      </c>
      <c r="L153" s="309" t="s">
        <v>1138</v>
      </c>
      <c r="M153" s="309" t="s">
        <v>582</v>
      </c>
      <c r="N153" s="309" t="s">
        <v>595</v>
      </c>
    </row>
    <row r="154" spans="1:20">
      <c r="A154" s="345">
        <v>153</v>
      </c>
      <c r="B154" s="312" t="s">
        <v>469</v>
      </c>
      <c r="C154" s="350" t="s">
        <v>1151</v>
      </c>
      <c r="D154" s="312" t="s">
        <v>577</v>
      </c>
      <c r="E154" s="312">
        <v>25</v>
      </c>
      <c r="F154" s="340">
        <v>3.5400000000000098E-2</v>
      </c>
      <c r="G154" s="309">
        <v>9.9000000000009081E-3</v>
      </c>
      <c r="H154" s="309"/>
      <c r="I154" s="312" t="s">
        <v>1135</v>
      </c>
      <c r="J154" s="310">
        <v>43565</v>
      </c>
      <c r="K154" s="311">
        <v>0.47013888888888888</v>
      </c>
      <c r="L154" s="309" t="s">
        <v>1138</v>
      </c>
      <c r="M154" s="309" t="s">
        <v>582</v>
      </c>
      <c r="N154" s="309" t="s">
        <v>595</v>
      </c>
    </row>
    <row r="155" spans="1:20">
      <c r="A155" s="345">
        <v>154</v>
      </c>
      <c r="B155" s="312" t="s">
        <v>469</v>
      </c>
      <c r="C155" s="350" t="s">
        <v>1151</v>
      </c>
      <c r="D155" s="312" t="s">
        <v>1128</v>
      </c>
      <c r="E155" s="309" t="s">
        <v>1129</v>
      </c>
      <c r="F155" s="340">
        <v>42.392200000000003</v>
      </c>
      <c r="G155" s="309">
        <v>4.8013999999999983</v>
      </c>
      <c r="H155" s="309"/>
      <c r="I155" s="312" t="s">
        <v>1135</v>
      </c>
      <c r="J155" s="310">
        <v>43565</v>
      </c>
      <c r="K155" s="311">
        <v>0.47013888888888888</v>
      </c>
      <c r="L155" s="309" t="s">
        <v>1138</v>
      </c>
      <c r="M155" s="309" t="s">
        <v>582</v>
      </c>
      <c r="N155" s="309" t="s">
        <v>595</v>
      </c>
    </row>
    <row r="156" spans="1:20">
      <c r="A156" s="345">
        <v>155</v>
      </c>
      <c r="B156" s="312" t="s">
        <v>448</v>
      </c>
      <c r="C156" s="350" t="s">
        <v>997</v>
      </c>
      <c r="D156" s="312" t="s">
        <v>1128</v>
      </c>
      <c r="E156" s="309" t="s">
        <v>1129</v>
      </c>
      <c r="F156" s="341">
        <v>57.312299999999993</v>
      </c>
      <c r="G156" s="312">
        <v>7.4116999999999997</v>
      </c>
      <c r="H156" s="309"/>
      <c r="I156" s="309" t="s">
        <v>1139</v>
      </c>
      <c r="J156" s="310">
        <v>43571</v>
      </c>
      <c r="K156" s="311">
        <v>0.39583333333333331</v>
      </c>
      <c r="L156" s="311">
        <v>0.45833333333333331</v>
      </c>
      <c r="M156" s="312" t="s">
        <v>582</v>
      </c>
      <c r="N156" s="312" t="s">
        <v>20</v>
      </c>
      <c r="O156" s="308"/>
      <c r="P156" s="308"/>
      <c r="Q156" s="308"/>
      <c r="R156" s="308"/>
      <c r="S156" s="308"/>
      <c r="T156" s="308"/>
    </row>
    <row r="157" spans="1:20">
      <c r="A157" s="345">
        <v>156</v>
      </c>
      <c r="B157" s="312" t="s">
        <v>448</v>
      </c>
      <c r="C157" s="350" t="s">
        <v>996</v>
      </c>
      <c r="D157" s="312" t="s">
        <v>577</v>
      </c>
      <c r="E157" s="309">
        <v>1</v>
      </c>
      <c r="F157" s="341">
        <v>3.0000000000001137E-3</v>
      </c>
      <c r="G157" s="312">
        <v>1.4000000000002899E-3</v>
      </c>
      <c r="H157" s="309"/>
      <c r="I157" s="309" t="s">
        <v>1139</v>
      </c>
      <c r="J157" s="310">
        <v>43571</v>
      </c>
      <c r="K157" s="311">
        <v>0.39583333333333331</v>
      </c>
      <c r="L157" s="311">
        <v>0.45833333333333331</v>
      </c>
      <c r="M157" s="312" t="s">
        <v>582</v>
      </c>
      <c r="N157" s="312" t="s">
        <v>20</v>
      </c>
      <c r="O157" s="308"/>
      <c r="P157" s="308"/>
      <c r="Q157" s="308"/>
      <c r="R157" s="308"/>
      <c r="S157" s="308"/>
      <c r="T157" s="308"/>
    </row>
    <row r="158" spans="1:20">
      <c r="A158" s="345">
        <v>157</v>
      </c>
      <c r="B158" s="312" t="s">
        <v>448</v>
      </c>
      <c r="C158" s="350" t="s">
        <v>996</v>
      </c>
      <c r="D158" s="312" t="s">
        <v>1128</v>
      </c>
      <c r="E158" s="309" t="s">
        <v>1129</v>
      </c>
      <c r="F158" s="341">
        <v>5.0582999999999991</v>
      </c>
      <c r="G158" s="312">
        <v>0.38899999999999935</v>
      </c>
      <c r="H158" s="309"/>
      <c r="I158" s="309" t="s">
        <v>1139</v>
      </c>
      <c r="J158" s="310">
        <v>43571</v>
      </c>
      <c r="K158" s="311">
        <v>0.39583333333333331</v>
      </c>
      <c r="L158" s="311">
        <v>0.45833333333333331</v>
      </c>
      <c r="M158" s="312" t="s">
        <v>582</v>
      </c>
      <c r="N158" s="312" t="s">
        <v>20</v>
      </c>
      <c r="O158" s="308"/>
      <c r="P158" s="308"/>
      <c r="Q158" s="308"/>
      <c r="R158" s="308"/>
      <c r="S158" s="308"/>
      <c r="T158" s="308"/>
    </row>
    <row r="159" spans="1:20">
      <c r="A159" s="345">
        <v>158</v>
      </c>
      <c r="B159" s="312" t="s">
        <v>448</v>
      </c>
      <c r="C159" s="350" t="s">
        <v>995</v>
      </c>
      <c r="D159" s="312" t="s">
        <v>601</v>
      </c>
      <c r="E159" s="309">
        <v>1</v>
      </c>
      <c r="F159" s="341">
        <v>2.0000000000131024E-4</v>
      </c>
      <c r="G159" s="313" t="s">
        <v>1129</v>
      </c>
      <c r="H159" s="309" t="s">
        <v>1140</v>
      </c>
      <c r="I159" s="309" t="s">
        <v>1139</v>
      </c>
      <c r="J159" s="310">
        <v>43571</v>
      </c>
      <c r="K159" s="311">
        <v>0.39583333333333331</v>
      </c>
      <c r="L159" s="311">
        <v>0.45833333333333331</v>
      </c>
      <c r="M159" s="312" t="s">
        <v>582</v>
      </c>
      <c r="N159" s="312" t="s">
        <v>20</v>
      </c>
      <c r="O159" s="308"/>
      <c r="P159" s="308"/>
      <c r="Q159" s="308"/>
      <c r="R159" s="308"/>
      <c r="S159" s="308"/>
      <c r="T159" s="308"/>
    </row>
    <row r="160" spans="1:20">
      <c r="A160" s="345">
        <v>159</v>
      </c>
      <c r="B160" s="312" t="s">
        <v>448</v>
      </c>
      <c r="C160" s="350" t="s">
        <v>995</v>
      </c>
      <c r="D160" s="309" t="s">
        <v>1128</v>
      </c>
      <c r="E160" s="309" t="s">
        <v>1129</v>
      </c>
      <c r="F160" s="341">
        <v>4.7910000000000004</v>
      </c>
      <c r="G160" s="312">
        <v>0.14380000000000059</v>
      </c>
      <c r="H160" s="309"/>
      <c r="I160" s="309" t="s">
        <v>1139</v>
      </c>
      <c r="J160" s="310">
        <v>43571</v>
      </c>
      <c r="K160" s="311">
        <v>0.39583333333333331</v>
      </c>
      <c r="L160" s="311">
        <v>0.45833333333333331</v>
      </c>
      <c r="M160" s="312" t="s">
        <v>582</v>
      </c>
      <c r="N160" s="312" t="s">
        <v>20</v>
      </c>
      <c r="O160" s="317"/>
      <c r="P160" s="308"/>
      <c r="Q160" s="308"/>
      <c r="R160" s="308"/>
      <c r="S160" s="308"/>
      <c r="T160" s="308"/>
    </row>
    <row r="161" spans="1:20">
      <c r="A161" s="345">
        <v>160</v>
      </c>
      <c r="B161" s="312" t="s">
        <v>448</v>
      </c>
      <c r="C161" s="350" t="s">
        <v>1151</v>
      </c>
      <c r="D161" s="309" t="s">
        <v>591</v>
      </c>
      <c r="E161" s="309">
        <v>5</v>
      </c>
      <c r="F161" s="341">
        <v>4.0000000000084412E-4</v>
      </c>
      <c r="G161" s="312">
        <v>6.0000000000037801E-4</v>
      </c>
      <c r="H161" s="312"/>
      <c r="I161" s="309" t="s">
        <v>1139</v>
      </c>
      <c r="J161" s="310">
        <v>43571</v>
      </c>
      <c r="K161" s="311">
        <v>0.39583333333333331</v>
      </c>
      <c r="L161" s="311">
        <v>0.45833333333333331</v>
      </c>
      <c r="M161" s="312" t="s">
        <v>582</v>
      </c>
      <c r="N161" s="312" t="s">
        <v>20</v>
      </c>
      <c r="O161" s="317"/>
      <c r="P161" s="308"/>
      <c r="Q161" s="308"/>
      <c r="R161" s="308"/>
      <c r="S161" s="308"/>
      <c r="T161" s="308"/>
    </row>
    <row r="162" spans="1:20">
      <c r="A162" s="345">
        <v>161</v>
      </c>
      <c r="B162" s="312" t="s">
        <v>448</v>
      </c>
      <c r="C162" s="350" t="s">
        <v>1151</v>
      </c>
      <c r="D162" s="309" t="s">
        <v>1128</v>
      </c>
      <c r="E162" s="309" t="s">
        <v>1129</v>
      </c>
      <c r="F162" s="341">
        <v>12.362399999999999</v>
      </c>
      <c r="G162" s="312">
        <v>0.39970000000000105</v>
      </c>
      <c r="H162" s="312"/>
      <c r="I162" s="309" t="s">
        <v>1139</v>
      </c>
      <c r="J162" s="310">
        <v>43571</v>
      </c>
      <c r="K162" s="311">
        <v>0.39583333333333331</v>
      </c>
      <c r="L162" s="311">
        <v>0.45833333333333331</v>
      </c>
      <c r="M162" s="312" t="s">
        <v>582</v>
      </c>
      <c r="N162" s="312" t="s">
        <v>20</v>
      </c>
      <c r="O162" s="317"/>
      <c r="P162" s="308"/>
      <c r="Q162" s="308"/>
      <c r="R162" s="308"/>
      <c r="S162" s="308"/>
      <c r="T162" s="308"/>
    </row>
    <row r="163" spans="1:20">
      <c r="A163" s="345">
        <v>162</v>
      </c>
      <c r="B163" s="312" t="s">
        <v>449</v>
      </c>
      <c r="C163" s="350" t="s">
        <v>997</v>
      </c>
      <c r="D163" s="309" t="s">
        <v>1128</v>
      </c>
      <c r="E163" s="309" t="s">
        <v>1129</v>
      </c>
      <c r="F163" s="341">
        <v>16.221000000000004</v>
      </c>
      <c r="G163" s="312">
        <v>1.7805999999999997</v>
      </c>
      <c r="H163" s="312"/>
      <c r="I163" s="309" t="s">
        <v>1139</v>
      </c>
      <c r="J163" s="310">
        <v>43571</v>
      </c>
      <c r="K163" s="311">
        <v>0.46249999999999997</v>
      </c>
      <c r="L163" s="311">
        <v>0.52361111111111114</v>
      </c>
      <c r="M163" s="312" t="s">
        <v>582</v>
      </c>
      <c r="N163" s="312" t="s">
        <v>20</v>
      </c>
      <c r="O163" s="317"/>
      <c r="P163" s="308"/>
      <c r="Q163" s="308"/>
      <c r="R163" s="308"/>
      <c r="S163" s="308"/>
      <c r="T163" s="308"/>
    </row>
    <row r="164" spans="1:20">
      <c r="A164" s="345">
        <v>163</v>
      </c>
      <c r="B164" s="312" t="s">
        <v>449</v>
      </c>
      <c r="C164" s="350" t="s">
        <v>996</v>
      </c>
      <c r="D164" s="312" t="s">
        <v>591</v>
      </c>
      <c r="E164" s="312">
        <v>1</v>
      </c>
      <c r="F164" s="341">
        <v>1.1900000000000688E-2</v>
      </c>
      <c r="G164" s="312">
        <v>4.0000000000084412E-4</v>
      </c>
      <c r="H164" s="312"/>
      <c r="I164" s="309" t="s">
        <v>1139</v>
      </c>
      <c r="J164" s="310">
        <v>43571</v>
      </c>
      <c r="K164" s="311">
        <v>0.46249999999999997</v>
      </c>
      <c r="L164" s="311">
        <v>0.52361111111111114</v>
      </c>
      <c r="M164" s="312" t="s">
        <v>582</v>
      </c>
      <c r="N164" s="312" t="s">
        <v>20</v>
      </c>
      <c r="O164" s="317"/>
      <c r="P164" s="308"/>
      <c r="Q164" s="308"/>
      <c r="R164" s="308"/>
      <c r="S164" s="308"/>
      <c r="T164" s="308"/>
    </row>
    <row r="165" spans="1:20">
      <c r="A165" s="345">
        <v>164</v>
      </c>
      <c r="B165" s="312" t="s">
        <v>449</v>
      </c>
      <c r="C165" s="350" t="s">
        <v>996</v>
      </c>
      <c r="D165" s="309" t="s">
        <v>1128</v>
      </c>
      <c r="E165" s="309" t="s">
        <v>1129</v>
      </c>
      <c r="F165" s="341">
        <v>0.17879999999999896</v>
      </c>
      <c r="G165" s="312">
        <v>3.9999999999906777E-4</v>
      </c>
      <c r="H165" s="312"/>
      <c r="I165" s="309" t="s">
        <v>1139</v>
      </c>
      <c r="J165" s="310">
        <v>43571</v>
      </c>
      <c r="K165" s="311">
        <v>0.46249999999999997</v>
      </c>
      <c r="L165" s="311">
        <v>0.52361111111111114</v>
      </c>
      <c r="M165" s="312" t="s">
        <v>582</v>
      </c>
      <c r="N165" s="312" t="s">
        <v>20</v>
      </c>
      <c r="O165" s="317"/>
      <c r="P165" s="308"/>
      <c r="Q165" s="308"/>
      <c r="R165" s="308"/>
      <c r="S165" s="308"/>
      <c r="T165" s="308"/>
    </row>
    <row r="166" spans="1:20">
      <c r="A166" s="345">
        <v>165</v>
      </c>
      <c r="B166" s="312" t="s">
        <v>449</v>
      </c>
      <c r="C166" s="350" t="s">
        <v>995</v>
      </c>
      <c r="D166" s="312" t="s">
        <v>591</v>
      </c>
      <c r="E166" s="312">
        <v>4</v>
      </c>
      <c r="F166" s="340">
        <v>1.26E-2</v>
      </c>
      <c r="G166" s="309">
        <v>4.5999999999999375E-3</v>
      </c>
      <c r="H166" s="312"/>
      <c r="I166" s="309" t="s">
        <v>1139</v>
      </c>
      <c r="J166" s="310">
        <v>43571</v>
      </c>
      <c r="K166" s="311">
        <v>0.46249999999999997</v>
      </c>
      <c r="L166" s="311">
        <v>0.52361111111111114</v>
      </c>
      <c r="M166" s="312" t="s">
        <v>582</v>
      </c>
      <c r="N166" s="312" t="s">
        <v>20</v>
      </c>
      <c r="O166" s="317"/>
      <c r="P166" s="308"/>
      <c r="Q166" s="308"/>
      <c r="R166" s="308"/>
      <c r="S166" s="308"/>
      <c r="T166" s="308"/>
    </row>
    <row r="167" spans="1:20">
      <c r="A167" s="345">
        <v>166</v>
      </c>
      <c r="B167" s="312" t="s">
        <v>449</v>
      </c>
      <c r="C167" s="350" t="s">
        <v>995</v>
      </c>
      <c r="D167" s="309" t="s">
        <v>1128</v>
      </c>
      <c r="E167" s="309" t="s">
        <v>1129</v>
      </c>
      <c r="F167" s="341">
        <v>5.3581000000000003</v>
      </c>
      <c r="G167" s="312">
        <v>0.15160000000000018</v>
      </c>
      <c r="H167" s="309"/>
      <c r="I167" s="309" t="s">
        <v>1139</v>
      </c>
      <c r="J167" s="310">
        <v>43571</v>
      </c>
      <c r="K167" s="311">
        <v>0.46249999999999997</v>
      </c>
      <c r="L167" s="311">
        <v>0.52361111111111114</v>
      </c>
      <c r="M167" s="312" t="s">
        <v>582</v>
      </c>
      <c r="N167" s="312" t="s">
        <v>20</v>
      </c>
      <c r="O167" s="308"/>
      <c r="P167" s="308"/>
      <c r="Q167" s="308"/>
      <c r="R167" s="308"/>
      <c r="S167" s="308"/>
      <c r="T167" s="308"/>
    </row>
    <row r="168" spans="1:20">
      <c r="A168" s="345">
        <v>167</v>
      </c>
      <c r="B168" s="312" t="s">
        <v>449</v>
      </c>
      <c r="C168" s="350" t="s">
        <v>1151</v>
      </c>
      <c r="D168" s="312" t="s">
        <v>591</v>
      </c>
      <c r="E168" s="312">
        <v>1</v>
      </c>
      <c r="F168" s="340">
        <v>1E-4</v>
      </c>
      <c r="G168" s="312">
        <v>3.9999999999995595E-3</v>
      </c>
      <c r="H168" s="309"/>
      <c r="I168" s="309" t="s">
        <v>1139</v>
      </c>
      <c r="J168" s="310">
        <v>43571</v>
      </c>
      <c r="K168" s="311">
        <v>0.46249999999999997</v>
      </c>
      <c r="L168" s="311">
        <v>0.52361111111111114</v>
      </c>
      <c r="M168" s="312" t="s">
        <v>582</v>
      </c>
      <c r="N168" s="312" t="s">
        <v>20</v>
      </c>
      <c r="O168" s="317"/>
      <c r="P168" s="308"/>
      <c r="Q168" s="308"/>
      <c r="R168" s="308"/>
      <c r="S168" s="308"/>
      <c r="T168" s="308"/>
    </row>
    <row r="169" spans="1:20">
      <c r="A169" s="345">
        <v>168</v>
      </c>
      <c r="B169" s="312" t="s">
        <v>449</v>
      </c>
      <c r="C169" s="350" t="s">
        <v>1151</v>
      </c>
      <c r="D169" s="309" t="s">
        <v>1128</v>
      </c>
      <c r="E169" s="309" t="s">
        <v>1129</v>
      </c>
      <c r="F169" s="340">
        <v>13.891400000000001</v>
      </c>
      <c r="G169" s="312">
        <v>0.41000000000000014</v>
      </c>
      <c r="H169" s="309"/>
      <c r="I169" s="309" t="s">
        <v>1139</v>
      </c>
      <c r="J169" s="310">
        <v>43571</v>
      </c>
      <c r="K169" s="311">
        <v>0.46249999999999997</v>
      </c>
      <c r="L169" s="311">
        <v>0.52361111111111114</v>
      </c>
      <c r="M169" s="312" t="s">
        <v>582</v>
      </c>
      <c r="N169" s="312" t="s">
        <v>20</v>
      </c>
      <c r="O169" s="317"/>
      <c r="P169" s="308"/>
      <c r="Q169" s="308"/>
      <c r="R169" s="308"/>
      <c r="S169" s="308"/>
      <c r="T169" s="308"/>
    </row>
    <row r="170" spans="1:20">
      <c r="A170" s="345">
        <v>169</v>
      </c>
      <c r="B170" s="312" t="s">
        <v>450</v>
      </c>
      <c r="C170" s="350" t="s">
        <v>997</v>
      </c>
      <c r="D170" s="309" t="s">
        <v>1128</v>
      </c>
      <c r="E170" s="309" t="s">
        <v>1129</v>
      </c>
      <c r="F170" s="340">
        <v>42.120400000000004</v>
      </c>
      <c r="G170" s="312">
        <v>4.9570000000000007</v>
      </c>
      <c r="H170" s="309"/>
      <c r="I170" s="309" t="s">
        <v>1139</v>
      </c>
      <c r="J170" s="310">
        <v>43571</v>
      </c>
      <c r="K170" s="311">
        <v>0.57638888888888895</v>
      </c>
      <c r="L170" s="311">
        <v>0.65972222222222221</v>
      </c>
      <c r="M170" s="312" t="s">
        <v>582</v>
      </c>
      <c r="N170" s="312" t="s">
        <v>20</v>
      </c>
      <c r="O170" s="317"/>
      <c r="P170" s="308"/>
      <c r="Q170" s="308"/>
      <c r="R170" s="308"/>
      <c r="S170" s="308"/>
      <c r="T170" s="308"/>
    </row>
    <row r="171" spans="1:20">
      <c r="A171" s="345">
        <v>170</v>
      </c>
      <c r="B171" s="312" t="s">
        <v>450</v>
      </c>
      <c r="C171" s="350" t="s">
        <v>996</v>
      </c>
      <c r="D171" s="312" t="s">
        <v>591</v>
      </c>
      <c r="E171" s="312">
        <v>1</v>
      </c>
      <c r="F171" s="340">
        <v>1.4099999999999113E-2</v>
      </c>
      <c r="G171" s="312">
        <v>4.0999999999993264E-3</v>
      </c>
      <c r="H171" s="309"/>
      <c r="I171" s="309" t="s">
        <v>1139</v>
      </c>
      <c r="J171" s="310">
        <v>43571</v>
      </c>
      <c r="K171" s="311">
        <v>0.57638888888888895</v>
      </c>
      <c r="L171" s="311">
        <v>0.65972222222222221</v>
      </c>
      <c r="M171" s="312" t="s">
        <v>582</v>
      </c>
      <c r="N171" s="312" t="s">
        <v>20</v>
      </c>
      <c r="O171" s="317"/>
      <c r="P171" s="308"/>
      <c r="Q171" s="308"/>
      <c r="R171" s="308"/>
      <c r="S171" s="308"/>
      <c r="T171" s="308"/>
    </row>
    <row r="172" spans="1:20">
      <c r="A172" s="345">
        <v>171</v>
      </c>
      <c r="B172" s="312" t="s">
        <v>450</v>
      </c>
      <c r="C172" s="350" t="s">
        <v>996</v>
      </c>
      <c r="D172" s="312" t="s">
        <v>1128</v>
      </c>
      <c r="E172" s="312" t="s">
        <v>1129</v>
      </c>
      <c r="F172" s="341">
        <v>14.426899999999998</v>
      </c>
      <c r="G172" s="312">
        <v>1.3354999999999997</v>
      </c>
      <c r="H172" s="309"/>
      <c r="I172" s="309" t="s">
        <v>1139</v>
      </c>
      <c r="J172" s="310">
        <v>43571</v>
      </c>
      <c r="K172" s="311">
        <v>0.57638888888888895</v>
      </c>
      <c r="L172" s="311">
        <v>0.65972222222222221</v>
      </c>
      <c r="M172" s="312" t="s">
        <v>582</v>
      </c>
      <c r="N172" s="312" t="s">
        <v>20</v>
      </c>
      <c r="O172" s="317"/>
      <c r="P172" s="308"/>
      <c r="Q172" s="308"/>
      <c r="R172" s="308"/>
      <c r="S172" s="308"/>
      <c r="T172" s="308"/>
    </row>
    <row r="173" spans="1:20">
      <c r="A173" s="345">
        <v>172</v>
      </c>
      <c r="B173" s="312" t="s">
        <v>450</v>
      </c>
      <c r="C173" s="350" t="s">
        <v>995</v>
      </c>
      <c r="D173" s="312" t="s">
        <v>1128</v>
      </c>
      <c r="E173" s="312" t="s">
        <v>1129</v>
      </c>
      <c r="F173" s="341">
        <v>33.312400000000004</v>
      </c>
      <c r="G173" s="312">
        <v>1.9138999999999999</v>
      </c>
      <c r="H173" s="309"/>
      <c r="I173" s="309" t="s">
        <v>1139</v>
      </c>
      <c r="J173" s="310">
        <v>43571</v>
      </c>
      <c r="K173" s="311">
        <v>0.57638888888888895</v>
      </c>
      <c r="L173" s="311">
        <v>0.65972222222222221</v>
      </c>
      <c r="M173" s="312" t="s">
        <v>582</v>
      </c>
      <c r="N173" s="312" t="s">
        <v>20</v>
      </c>
      <c r="O173" s="317"/>
      <c r="P173" s="308"/>
      <c r="Q173" s="308"/>
      <c r="R173" s="308"/>
      <c r="S173" s="308"/>
      <c r="T173" s="308"/>
    </row>
    <row r="174" spans="1:20">
      <c r="A174" s="345">
        <v>173</v>
      </c>
      <c r="B174" s="312" t="s">
        <v>450</v>
      </c>
      <c r="C174" s="350" t="s">
        <v>1151</v>
      </c>
      <c r="D174" s="312" t="s">
        <v>591</v>
      </c>
      <c r="E174" s="312">
        <v>2</v>
      </c>
      <c r="F174" s="340">
        <v>1E-4</v>
      </c>
      <c r="G174" s="318">
        <v>9.9999999999766942E-5</v>
      </c>
      <c r="H174" s="309"/>
      <c r="I174" s="309" t="s">
        <v>1139</v>
      </c>
      <c r="J174" s="310">
        <v>43571</v>
      </c>
      <c r="K174" s="311">
        <v>0.57638888888888895</v>
      </c>
      <c r="L174" s="311">
        <v>0.65972222222222221</v>
      </c>
      <c r="M174" s="312" t="s">
        <v>582</v>
      </c>
      <c r="N174" s="312" t="s">
        <v>20</v>
      </c>
      <c r="O174" s="317"/>
      <c r="P174" s="308"/>
      <c r="Q174" s="308"/>
      <c r="R174" s="308"/>
      <c r="S174" s="308"/>
      <c r="T174" s="308"/>
    </row>
    <row r="175" spans="1:20">
      <c r="A175" s="345">
        <v>174</v>
      </c>
      <c r="B175" s="312" t="s">
        <v>450</v>
      </c>
      <c r="C175" s="350" t="s">
        <v>1151</v>
      </c>
      <c r="D175" s="309" t="s">
        <v>1128</v>
      </c>
      <c r="E175" s="309" t="s">
        <v>1129</v>
      </c>
      <c r="F175" s="341">
        <v>11.436299999999999</v>
      </c>
      <c r="G175" s="312">
        <v>0.6938999999999993</v>
      </c>
      <c r="H175" s="309"/>
      <c r="I175" s="309" t="s">
        <v>1139</v>
      </c>
      <c r="J175" s="310">
        <v>43571</v>
      </c>
      <c r="K175" s="311">
        <v>0.57638888888888895</v>
      </c>
      <c r="L175" s="311">
        <v>0.65972222222222221</v>
      </c>
      <c r="M175" s="312" t="s">
        <v>582</v>
      </c>
      <c r="N175" s="312" t="s">
        <v>20</v>
      </c>
      <c r="O175" s="317"/>
      <c r="P175" s="308"/>
      <c r="Q175" s="308"/>
      <c r="R175" s="308"/>
      <c r="S175" s="308"/>
      <c r="T175" s="308"/>
    </row>
    <row r="176" spans="1:20">
      <c r="A176" s="345">
        <v>175</v>
      </c>
      <c r="B176" s="312" t="s">
        <v>451</v>
      </c>
      <c r="C176" s="350" t="s">
        <v>997</v>
      </c>
      <c r="D176" s="309" t="s">
        <v>1128</v>
      </c>
      <c r="E176" s="309" t="s">
        <v>1129</v>
      </c>
      <c r="F176" s="341">
        <v>226.6</v>
      </c>
      <c r="G176" s="312">
        <v>36.699999999999996</v>
      </c>
      <c r="H176" s="309"/>
      <c r="I176" s="309" t="s">
        <v>1141</v>
      </c>
      <c r="J176" s="310">
        <v>43571</v>
      </c>
      <c r="K176" s="311">
        <v>0.65972222222222221</v>
      </c>
      <c r="L176" s="311">
        <v>0.74305555555555547</v>
      </c>
      <c r="M176" s="312" t="s">
        <v>582</v>
      </c>
      <c r="N176" s="312" t="s">
        <v>20</v>
      </c>
      <c r="O176" s="317"/>
      <c r="P176" s="308"/>
      <c r="Q176" s="308"/>
      <c r="R176" s="308"/>
      <c r="S176" s="308"/>
      <c r="T176" s="308"/>
    </row>
    <row r="177" spans="1:20">
      <c r="A177" s="345">
        <v>176</v>
      </c>
      <c r="B177" s="312" t="s">
        <v>451</v>
      </c>
      <c r="C177" s="350" t="s">
        <v>996</v>
      </c>
      <c r="D177" s="309" t="s">
        <v>1128</v>
      </c>
      <c r="E177" s="309" t="s">
        <v>1129</v>
      </c>
      <c r="F177" s="341">
        <v>36.164199999999994</v>
      </c>
      <c r="G177" s="312">
        <v>2.9897000000000009</v>
      </c>
      <c r="H177" s="309"/>
      <c r="I177" s="309" t="s">
        <v>1141</v>
      </c>
      <c r="J177" s="310">
        <v>43571</v>
      </c>
      <c r="K177" s="311">
        <v>0.65972222222222221</v>
      </c>
      <c r="L177" s="311">
        <v>0.74305555555555547</v>
      </c>
      <c r="M177" s="312" t="s">
        <v>582</v>
      </c>
      <c r="N177" s="312" t="s">
        <v>20</v>
      </c>
      <c r="O177" s="317"/>
      <c r="P177" s="308"/>
      <c r="Q177" s="308"/>
      <c r="R177" s="308"/>
      <c r="S177" s="308"/>
      <c r="T177" s="308"/>
    </row>
    <row r="178" spans="1:20">
      <c r="A178" s="345">
        <v>177</v>
      </c>
      <c r="B178" s="312" t="s">
        <v>451</v>
      </c>
      <c r="C178" s="350" t="s">
        <v>995</v>
      </c>
      <c r="D178" s="309" t="s">
        <v>1128</v>
      </c>
      <c r="E178" s="309" t="s">
        <v>1129</v>
      </c>
      <c r="F178" s="341">
        <v>25.9298</v>
      </c>
      <c r="G178" s="312">
        <v>2.1199999999999992</v>
      </c>
      <c r="H178" s="309"/>
      <c r="I178" s="309" t="s">
        <v>1141</v>
      </c>
      <c r="J178" s="310">
        <v>43571</v>
      </c>
      <c r="K178" s="311">
        <v>0.65972222222222221</v>
      </c>
      <c r="L178" s="311">
        <v>0.74305555555555547</v>
      </c>
      <c r="M178" s="312" t="s">
        <v>582</v>
      </c>
      <c r="N178" s="312" t="s">
        <v>20</v>
      </c>
      <c r="O178" s="317"/>
      <c r="P178" s="308"/>
      <c r="Q178" s="308"/>
      <c r="R178" s="308"/>
      <c r="S178" s="308"/>
      <c r="T178" s="308"/>
    </row>
    <row r="179" spans="1:20">
      <c r="A179" s="345">
        <v>178</v>
      </c>
      <c r="B179" s="312" t="s">
        <v>451</v>
      </c>
      <c r="C179" s="350" t="s">
        <v>1151</v>
      </c>
      <c r="D179" s="309" t="s">
        <v>591</v>
      </c>
      <c r="E179" s="309">
        <v>1</v>
      </c>
      <c r="F179" s="341">
        <v>1E-4</v>
      </c>
      <c r="G179" s="312">
        <v>1.9999999999953388E-4</v>
      </c>
      <c r="H179" s="309"/>
      <c r="I179" s="309" t="s">
        <v>1141</v>
      </c>
      <c r="J179" s="310">
        <v>43571</v>
      </c>
      <c r="K179" s="311">
        <v>0.65972222222222221</v>
      </c>
      <c r="L179" s="311">
        <v>0.74305555555555547</v>
      </c>
      <c r="M179" s="312" t="s">
        <v>582</v>
      </c>
      <c r="N179" s="312" t="s">
        <v>20</v>
      </c>
      <c r="O179" s="317"/>
      <c r="P179" s="308"/>
      <c r="Q179" s="308"/>
      <c r="R179" s="308"/>
      <c r="S179" s="308"/>
      <c r="T179" s="308"/>
    </row>
    <row r="180" spans="1:20">
      <c r="A180" s="345">
        <v>179</v>
      </c>
      <c r="B180" s="312" t="s">
        <v>451</v>
      </c>
      <c r="C180" s="350" t="s">
        <v>1151</v>
      </c>
      <c r="D180" s="309" t="s">
        <v>1128</v>
      </c>
      <c r="E180" s="309" t="s">
        <v>1129</v>
      </c>
      <c r="F180" s="341">
        <v>7.0244999999999997</v>
      </c>
      <c r="G180" s="312">
        <v>0.59090000000000131</v>
      </c>
      <c r="H180" s="312"/>
      <c r="I180" s="309" t="s">
        <v>1141</v>
      </c>
      <c r="J180" s="310">
        <v>43571</v>
      </c>
      <c r="K180" s="311">
        <v>0.65972222222222221</v>
      </c>
      <c r="L180" s="311">
        <v>0.74305555555555547</v>
      </c>
      <c r="M180" s="312" t="s">
        <v>582</v>
      </c>
      <c r="N180" s="312" t="s">
        <v>20</v>
      </c>
      <c r="O180" s="308"/>
      <c r="P180" s="308"/>
      <c r="Q180" s="308"/>
      <c r="R180" s="308"/>
      <c r="S180" s="308"/>
      <c r="T180" s="308"/>
    </row>
    <row r="181" spans="1:20">
      <c r="A181" s="345">
        <v>180</v>
      </c>
      <c r="B181" s="312" t="s">
        <v>452</v>
      </c>
      <c r="C181" s="350" t="s">
        <v>997</v>
      </c>
      <c r="D181" s="312" t="s">
        <v>1128</v>
      </c>
      <c r="E181" s="312" t="s">
        <v>1129</v>
      </c>
      <c r="F181" s="341">
        <v>2.9864999999999995</v>
      </c>
      <c r="G181" s="312">
        <v>0.32419999999999938</v>
      </c>
      <c r="H181" s="312"/>
      <c r="I181" s="309" t="s">
        <v>1141</v>
      </c>
      <c r="J181" s="310">
        <v>43572</v>
      </c>
      <c r="K181" s="311">
        <v>0.40972222222222227</v>
      </c>
      <c r="L181" s="311">
        <v>0.45</v>
      </c>
      <c r="M181" s="312" t="s">
        <v>582</v>
      </c>
      <c r="N181" s="312" t="s">
        <v>20</v>
      </c>
      <c r="O181" s="308"/>
      <c r="P181" s="308"/>
      <c r="Q181" s="308"/>
      <c r="R181" s="308"/>
      <c r="S181" s="308"/>
      <c r="T181" s="308"/>
    </row>
    <row r="182" spans="1:20">
      <c r="A182" s="345">
        <v>181</v>
      </c>
      <c r="B182" s="312" t="s">
        <v>452</v>
      </c>
      <c r="C182" s="350" t="s">
        <v>996</v>
      </c>
      <c r="D182" s="312" t="s">
        <v>1128</v>
      </c>
      <c r="E182" s="312" t="s">
        <v>1129</v>
      </c>
      <c r="F182" s="341">
        <v>33.387699999999995</v>
      </c>
      <c r="G182" s="312">
        <v>2.1246000000000009</v>
      </c>
      <c r="H182" s="312"/>
      <c r="I182" s="309" t="s">
        <v>1141</v>
      </c>
      <c r="J182" s="310">
        <v>43572</v>
      </c>
      <c r="K182" s="311">
        <v>0.40972222222222227</v>
      </c>
      <c r="L182" s="311">
        <v>0.45</v>
      </c>
      <c r="M182" s="312" t="s">
        <v>582</v>
      </c>
      <c r="N182" s="312" t="s">
        <v>20</v>
      </c>
      <c r="O182" s="308"/>
      <c r="P182" s="308"/>
      <c r="Q182" s="308"/>
      <c r="R182" s="308"/>
      <c r="S182" s="308"/>
      <c r="T182" s="308"/>
    </row>
    <row r="183" spans="1:20">
      <c r="A183" s="345">
        <v>182</v>
      </c>
      <c r="B183" s="312" t="s">
        <v>452</v>
      </c>
      <c r="C183" s="350" t="s">
        <v>995</v>
      </c>
      <c r="D183" s="312" t="s">
        <v>591</v>
      </c>
      <c r="E183" s="309">
        <v>1</v>
      </c>
      <c r="F183" s="341">
        <v>9.9999999999944578E-4</v>
      </c>
      <c r="G183" s="312">
        <v>5.9999999999860165E-4</v>
      </c>
      <c r="H183" s="309"/>
      <c r="I183" s="309" t="s">
        <v>1141</v>
      </c>
      <c r="J183" s="310">
        <v>43572</v>
      </c>
      <c r="K183" s="311">
        <v>0.40972222222222227</v>
      </c>
      <c r="L183" s="311">
        <v>0.45</v>
      </c>
      <c r="M183" s="312" t="s">
        <v>582</v>
      </c>
      <c r="N183" s="312" t="s">
        <v>20</v>
      </c>
      <c r="O183" s="308"/>
      <c r="P183" s="308"/>
      <c r="Q183" s="308"/>
      <c r="R183" s="308"/>
      <c r="S183" s="308"/>
      <c r="T183" s="308"/>
    </row>
    <row r="184" spans="1:20">
      <c r="A184" s="345">
        <v>183</v>
      </c>
      <c r="B184" s="312" t="s">
        <v>452</v>
      </c>
      <c r="C184" s="350" t="s">
        <v>995</v>
      </c>
      <c r="D184" s="312" t="s">
        <v>1128</v>
      </c>
      <c r="E184" s="309" t="s">
        <v>1129</v>
      </c>
      <c r="F184" s="341">
        <v>30.659799999999997</v>
      </c>
      <c r="G184" s="312">
        <v>2.0826999999999991</v>
      </c>
      <c r="H184" s="309"/>
      <c r="I184" s="309" t="s">
        <v>1141</v>
      </c>
      <c r="J184" s="310">
        <v>43572</v>
      </c>
      <c r="K184" s="311">
        <v>0.40972222222222227</v>
      </c>
      <c r="L184" s="311">
        <v>0.45</v>
      </c>
      <c r="M184" s="312" t="s">
        <v>582</v>
      </c>
      <c r="N184" s="312" t="s">
        <v>20</v>
      </c>
      <c r="O184" s="308"/>
      <c r="P184" s="308"/>
      <c r="Q184" s="308"/>
    </row>
    <row r="185" spans="1:20">
      <c r="A185" s="345">
        <v>184</v>
      </c>
      <c r="B185" s="312" t="s">
        <v>452</v>
      </c>
      <c r="C185" s="350" t="s">
        <v>1151</v>
      </c>
      <c r="D185" s="312" t="s">
        <v>1128</v>
      </c>
      <c r="E185" s="309" t="s">
        <v>1129</v>
      </c>
      <c r="F185" s="341">
        <v>6.9428999999999998</v>
      </c>
      <c r="G185" s="312">
        <v>0.30109999999999992</v>
      </c>
      <c r="H185" s="309"/>
      <c r="I185" s="309" t="s">
        <v>1141</v>
      </c>
      <c r="J185" s="310">
        <v>43572</v>
      </c>
      <c r="K185" s="311">
        <v>0.40972222222222227</v>
      </c>
      <c r="L185" s="311">
        <v>0.45</v>
      </c>
      <c r="M185" s="312" t="s">
        <v>582</v>
      </c>
      <c r="N185" s="312" t="s">
        <v>20</v>
      </c>
    </row>
    <row r="186" spans="1:20">
      <c r="A186" s="345">
        <v>185</v>
      </c>
      <c r="B186" s="312" t="s">
        <v>453</v>
      </c>
      <c r="C186" s="350" t="s">
        <v>996</v>
      </c>
      <c r="D186" s="312" t="s">
        <v>1128</v>
      </c>
      <c r="E186" s="309" t="s">
        <v>1129</v>
      </c>
      <c r="F186" s="341">
        <v>4.5223999999999993</v>
      </c>
      <c r="G186" s="312">
        <v>0.20980000000000132</v>
      </c>
      <c r="H186" s="309"/>
      <c r="I186" s="309" t="s">
        <v>1141</v>
      </c>
      <c r="J186" s="310">
        <v>43572</v>
      </c>
      <c r="K186" s="311">
        <v>0.4513888888888889</v>
      </c>
      <c r="L186" s="311">
        <v>0.5</v>
      </c>
      <c r="M186" s="312" t="s">
        <v>582</v>
      </c>
      <c r="N186" s="312" t="s">
        <v>20</v>
      </c>
    </row>
    <row r="187" spans="1:20">
      <c r="A187" s="345">
        <v>186</v>
      </c>
      <c r="B187" s="312" t="s">
        <v>453</v>
      </c>
      <c r="C187" s="350" t="s">
        <v>995</v>
      </c>
      <c r="D187" s="312" t="s">
        <v>591</v>
      </c>
      <c r="E187" s="309">
        <v>2</v>
      </c>
      <c r="F187" s="340">
        <v>1.1999999999999999E-3</v>
      </c>
      <c r="G187" s="309">
        <v>2.8000000000005798E-3</v>
      </c>
      <c r="H187" s="309"/>
      <c r="I187" s="309" t="s">
        <v>1141</v>
      </c>
      <c r="J187" s="310">
        <v>43572</v>
      </c>
      <c r="K187" s="311">
        <v>0.4513888888888889</v>
      </c>
      <c r="L187" s="311">
        <v>0.5</v>
      </c>
      <c r="M187" s="312" t="s">
        <v>582</v>
      </c>
      <c r="N187" s="312" t="s">
        <v>20</v>
      </c>
    </row>
    <row r="188" spans="1:20">
      <c r="A188" s="345">
        <v>187</v>
      </c>
      <c r="B188" s="312" t="s">
        <v>453</v>
      </c>
      <c r="C188" s="350" t="s">
        <v>995</v>
      </c>
      <c r="D188" s="312" t="s">
        <v>1128</v>
      </c>
      <c r="E188" s="309" t="s">
        <v>1129</v>
      </c>
      <c r="F188" s="340">
        <v>14.439400000000001</v>
      </c>
      <c r="G188" s="309">
        <v>0.39350000000000129</v>
      </c>
      <c r="H188" s="309"/>
      <c r="I188" s="309" t="s">
        <v>1141</v>
      </c>
      <c r="J188" s="310">
        <v>43572</v>
      </c>
      <c r="K188" s="311">
        <v>0.4513888888888889</v>
      </c>
      <c r="L188" s="311">
        <v>0.5</v>
      </c>
      <c r="M188" s="312" t="s">
        <v>582</v>
      </c>
      <c r="N188" s="312" t="s">
        <v>20</v>
      </c>
    </row>
    <row r="189" spans="1:20">
      <c r="A189" s="345">
        <v>188</v>
      </c>
      <c r="B189" s="312" t="s">
        <v>453</v>
      </c>
      <c r="C189" s="350" t="s">
        <v>1151</v>
      </c>
      <c r="D189" s="312" t="s">
        <v>1128</v>
      </c>
      <c r="E189" s="309" t="s">
        <v>1129</v>
      </c>
      <c r="F189" s="340">
        <v>15.947799999999999</v>
      </c>
      <c r="G189" s="309">
        <v>0.36810000000000009</v>
      </c>
      <c r="H189" s="309"/>
      <c r="I189" s="309" t="s">
        <v>1141</v>
      </c>
      <c r="J189" s="310">
        <v>43572</v>
      </c>
      <c r="K189" s="311">
        <v>0.4513888888888889</v>
      </c>
      <c r="L189" s="311">
        <v>0.5</v>
      </c>
      <c r="M189" s="312" t="s">
        <v>582</v>
      </c>
      <c r="N189" s="312" t="s">
        <v>20</v>
      </c>
    </row>
    <row r="190" spans="1:20">
      <c r="A190" s="345">
        <v>189</v>
      </c>
      <c r="B190" s="312" t="s">
        <v>454</v>
      </c>
      <c r="C190" s="350" t="s">
        <v>997</v>
      </c>
      <c r="D190" s="312" t="s">
        <v>1128</v>
      </c>
      <c r="E190" s="312" t="s">
        <v>1129</v>
      </c>
      <c r="F190" s="341">
        <v>104.297</v>
      </c>
      <c r="G190" s="312">
        <v>7.5665999999999993</v>
      </c>
      <c r="H190" s="309"/>
      <c r="I190" s="309" t="s">
        <v>1141</v>
      </c>
      <c r="J190" s="310">
        <v>43572</v>
      </c>
      <c r="K190" s="311">
        <v>0.55208333333333337</v>
      </c>
      <c r="L190" s="311">
        <v>0.60069444444444442</v>
      </c>
      <c r="M190" s="312" t="s">
        <v>582</v>
      </c>
      <c r="N190" s="312" t="s">
        <v>20</v>
      </c>
    </row>
    <row r="191" spans="1:20">
      <c r="A191" s="345">
        <v>190</v>
      </c>
      <c r="B191" s="312" t="s">
        <v>454</v>
      </c>
      <c r="C191" s="350" t="s">
        <v>996</v>
      </c>
      <c r="D191" s="312" t="s">
        <v>1128</v>
      </c>
      <c r="E191" s="312" t="s">
        <v>1129</v>
      </c>
      <c r="F191" s="341">
        <v>43.617900000000006</v>
      </c>
      <c r="G191" s="312">
        <v>5.1583000000000006</v>
      </c>
      <c r="H191" s="309"/>
      <c r="I191" s="309" t="s">
        <v>1141</v>
      </c>
      <c r="J191" s="310">
        <v>43572</v>
      </c>
      <c r="K191" s="311">
        <v>0.55208333333333337</v>
      </c>
      <c r="L191" s="311">
        <v>0.60069444444444442</v>
      </c>
      <c r="M191" s="312" t="s">
        <v>582</v>
      </c>
      <c r="N191" s="312" t="s">
        <v>20</v>
      </c>
    </row>
    <row r="192" spans="1:20">
      <c r="A192" s="345">
        <v>191</v>
      </c>
      <c r="B192" s="312" t="s">
        <v>454</v>
      </c>
      <c r="C192" s="350" t="s">
        <v>995</v>
      </c>
      <c r="D192" s="309" t="s">
        <v>591</v>
      </c>
      <c r="E192" s="312">
        <v>1</v>
      </c>
      <c r="F192" s="317">
        <v>2.0999999999999999E-3</v>
      </c>
      <c r="G192" s="312">
        <v>3.5000000000007248E-3</v>
      </c>
      <c r="H192" s="309"/>
      <c r="I192" s="309" t="s">
        <v>1141</v>
      </c>
      <c r="J192" s="310">
        <v>43572</v>
      </c>
      <c r="K192" s="311">
        <v>0.55208333333333337</v>
      </c>
      <c r="L192" s="311">
        <v>0.60069444444444442</v>
      </c>
      <c r="M192" s="312" t="s">
        <v>582</v>
      </c>
      <c r="N192" s="312" t="s">
        <v>20</v>
      </c>
    </row>
    <row r="193" spans="1:14">
      <c r="A193" s="345">
        <v>192</v>
      </c>
      <c r="B193" s="312" t="s">
        <v>454</v>
      </c>
      <c r="C193" s="350" t="s">
        <v>995</v>
      </c>
      <c r="D193" s="312" t="s">
        <v>1128</v>
      </c>
      <c r="E193" s="312" t="s">
        <v>1129</v>
      </c>
      <c r="F193" s="341">
        <v>42.782000000000004</v>
      </c>
      <c r="G193" s="312">
        <v>2.4376999999999995</v>
      </c>
      <c r="H193" s="309"/>
      <c r="I193" s="309" t="s">
        <v>1141</v>
      </c>
      <c r="J193" s="310">
        <v>43572</v>
      </c>
      <c r="K193" s="311">
        <v>0.55208333333333337</v>
      </c>
      <c r="L193" s="311">
        <v>0.60069444444444442</v>
      </c>
      <c r="M193" s="312" t="s">
        <v>582</v>
      </c>
      <c r="N193" s="312" t="s">
        <v>20</v>
      </c>
    </row>
    <row r="194" spans="1:14">
      <c r="A194" s="345">
        <v>193</v>
      </c>
      <c r="B194" s="312" t="s">
        <v>454</v>
      </c>
      <c r="C194" s="350" t="s">
        <v>1151</v>
      </c>
      <c r="D194" s="312" t="s">
        <v>1128</v>
      </c>
      <c r="E194" s="312" t="s">
        <v>1129</v>
      </c>
      <c r="F194" s="341">
        <v>14.013700000000002</v>
      </c>
      <c r="G194" s="312">
        <v>0.46650000000000169</v>
      </c>
      <c r="H194" s="309"/>
      <c r="I194" s="309" t="s">
        <v>1141</v>
      </c>
      <c r="J194" s="310">
        <v>43572</v>
      </c>
      <c r="K194" s="311">
        <v>0.55208333333333337</v>
      </c>
      <c r="L194" s="311">
        <v>0.60069444444444442</v>
      </c>
      <c r="M194" s="312" t="s">
        <v>582</v>
      </c>
      <c r="N194" s="312" t="s">
        <v>20</v>
      </c>
    </row>
    <row r="195" spans="1:14">
      <c r="A195" s="345">
        <v>194</v>
      </c>
      <c r="B195" s="312" t="s">
        <v>455</v>
      </c>
      <c r="C195" s="350" t="s">
        <v>997</v>
      </c>
      <c r="D195" s="312" t="s">
        <v>1128</v>
      </c>
      <c r="E195" s="312" t="s">
        <v>1129</v>
      </c>
      <c r="F195" s="341">
        <v>2.0264999999999986</v>
      </c>
      <c r="G195" s="312">
        <v>0.16290000000000049</v>
      </c>
      <c r="H195" s="309"/>
      <c r="I195" s="309" t="s">
        <v>1141</v>
      </c>
      <c r="J195" s="310">
        <v>43572</v>
      </c>
      <c r="K195" s="311">
        <v>0.60416666666666663</v>
      </c>
      <c r="L195" s="311">
        <v>0.65625</v>
      </c>
      <c r="M195" s="312" t="s">
        <v>582</v>
      </c>
      <c r="N195" s="312" t="s">
        <v>20</v>
      </c>
    </row>
    <row r="196" spans="1:14">
      <c r="A196" s="345">
        <v>195</v>
      </c>
      <c r="B196" s="312" t="s">
        <v>455</v>
      </c>
      <c r="C196" s="350" t="s">
        <v>996</v>
      </c>
      <c r="D196" s="312" t="s">
        <v>1128</v>
      </c>
      <c r="E196" s="312" t="s">
        <v>1129</v>
      </c>
      <c r="F196" s="341">
        <v>11.937900000000001</v>
      </c>
      <c r="G196" s="312">
        <v>0.72990000000000066</v>
      </c>
      <c r="H196" s="309"/>
      <c r="I196" s="309" t="s">
        <v>1141</v>
      </c>
      <c r="J196" s="310">
        <v>43572</v>
      </c>
      <c r="K196" s="311">
        <v>0.60416666666666663</v>
      </c>
      <c r="L196" s="311">
        <v>0.65625</v>
      </c>
      <c r="M196" s="312" t="s">
        <v>582</v>
      </c>
      <c r="N196" s="312" t="s">
        <v>20</v>
      </c>
    </row>
    <row r="197" spans="1:14">
      <c r="A197" s="345">
        <v>196</v>
      </c>
      <c r="B197" s="312" t="s">
        <v>455</v>
      </c>
      <c r="C197" s="350" t="s">
        <v>995</v>
      </c>
      <c r="D197" s="312" t="s">
        <v>1128</v>
      </c>
      <c r="E197" s="312" t="s">
        <v>1129</v>
      </c>
      <c r="F197" s="341">
        <v>26.431100000000001</v>
      </c>
      <c r="G197" s="312">
        <v>1.0015000000000001</v>
      </c>
      <c r="H197" s="309"/>
      <c r="I197" s="309" t="s">
        <v>1141</v>
      </c>
      <c r="J197" s="310">
        <v>43572</v>
      </c>
      <c r="K197" s="311">
        <v>0.60416666666666663</v>
      </c>
      <c r="L197" s="311">
        <v>0.65625</v>
      </c>
      <c r="M197" s="312" t="s">
        <v>582</v>
      </c>
      <c r="N197" s="312" t="s">
        <v>20</v>
      </c>
    </row>
    <row r="198" spans="1:14">
      <c r="A198" s="345">
        <v>197</v>
      </c>
      <c r="B198" s="312" t="s">
        <v>455</v>
      </c>
      <c r="C198" s="350" t="s">
        <v>1151</v>
      </c>
      <c r="D198" s="312" t="s">
        <v>591</v>
      </c>
      <c r="E198" s="309">
        <v>2</v>
      </c>
      <c r="F198" s="340">
        <v>1.2999999999999999E-3</v>
      </c>
      <c r="G198" s="312">
        <v>1.9999999999953388E-4</v>
      </c>
      <c r="H198" s="309"/>
      <c r="I198" s="309" t="s">
        <v>1141</v>
      </c>
      <c r="J198" s="310">
        <v>43572</v>
      </c>
      <c r="K198" s="311">
        <v>0.60416666666666663</v>
      </c>
      <c r="L198" s="311">
        <v>0.65625</v>
      </c>
      <c r="M198" s="312" t="s">
        <v>582</v>
      </c>
      <c r="N198" s="312" t="s">
        <v>20</v>
      </c>
    </row>
    <row r="199" spans="1:14">
      <c r="A199" s="345">
        <v>198</v>
      </c>
      <c r="B199" s="312" t="s">
        <v>455</v>
      </c>
      <c r="C199" s="350" t="s">
        <v>1151</v>
      </c>
      <c r="D199" s="312" t="s">
        <v>1128</v>
      </c>
      <c r="E199" s="309" t="s">
        <v>1129</v>
      </c>
      <c r="F199" s="340">
        <v>16.634599999999999</v>
      </c>
      <c r="G199" s="309">
        <v>0.57530000000000037</v>
      </c>
      <c r="H199" s="309"/>
      <c r="I199" s="309" t="s">
        <v>1141</v>
      </c>
      <c r="J199" s="310">
        <v>43572</v>
      </c>
      <c r="K199" s="311">
        <v>0.60416666666666663</v>
      </c>
      <c r="L199" s="311">
        <v>0.65625</v>
      </c>
      <c r="M199" s="312" t="s">
        <v>582</v>
      </c>
      <c r="N199" s="312" t="s">
        <v>20</v>
      </c>
    </row>
    <row r="200" spans="1:14">
      <c r="A200" s="345">
        <v>199</v>
      </c>
      <c r="B200" s="312" t="s">
        <v>456</v>
      </c>
      <c r="C200" s="350" t="s">
        <v>997</v>
      </c>
      <c r="D200" s="312" t="s">
        <v>1128</v>
      </c>
      <c r="E200" s="312" t="s">
        <v>1129</v>
      </c>
      <c r="F200" s="341">
        <v>28.5428</v>
      </c>
      <c r="G200" s="312">
        <v>2.6125000000000007</v>
      </c>
      <c r="H200" s="309"/>
      <c r="I200" s="309" t="s">
        <v>1135</v>
      </c>
      <c r="J200" s="310">
        <v>43573</v>
      </c>
      <c r="K200" s="311">
        <v>0.4375</v>
      </c>
      <c r="L200" s="309" t="s">
        <v>725</v>
      </c>
      <c r="M200" s="309" t="s">
        <v>582</v>
      </c>
      <c r="N200" s="312" t="s">
        <v>20</v>
      </c>
    </row>
    <row r="201" spans="1:14">
      <c r="A201" s="345">
        <v>200</v>
      </c>
      <c r="B201" s="312" t="s">
        <v>456</v>
      </c>
      <c r="C201" s="350" t="s">
        <v>996</v>
      </c>
      <c r="D201" s="312" t="s">
        <v>1128</v>
      </c>
      <c r="E201" s="312" t="s">
        <v>1129</v>
      </c>
      <c r="F201" s="341">
        <v>16.277200000000001</v>
      </c>
      <c r="G201" s="312">
        <v>1.0684000000000005</v>
      </c>
      <c r="H201" s="309"/>
      <c r="I201" s="309" t="s">
        <v>1135</v>
      </c>
      <c r="J201" s="310">
        <v>43573</v>
      </c>
      <c r="K201" s="311">
        <v>0.4375</v>
      </c>
      <c r="L201" s="309" t="s">
        <v>725</v>
      </c>
      <c r="M201" s="309" t="s">
        <v>582</v>
      </c>
      <c r="N201" s="312" t="s">
        <v>20</v>
      </c>
    </row>
    <row r="202" spans="1:14">
      <c r="A202" s="345">
        <v>201</v>
      </c>
      <c r="B202" s="312" t="s">
        <v>456</v>
      </c>
      <c r="C202" s="350" t="s">
        <v>995</v>
      </c>
      <c r="D202" s="312" t="s">
        <v>579</v>
      </c>
      <c r="E202" s="309">
        <v>1</v>
      </c>
      <c r="F202" s="340">
        <v>4.1000000000000003E-3</v>
      </c>
      <c r="G202" s="309">
        <v>2.6999999999990365E-3</v>
      </c>
      <c r="H202" s="309"/>
      <c r="I202" s="309" t="s">
        <v>1135</v>
      </c>
      <c r="J202" s="310">
        <v>43573</v>
      </c>
      <c r="K202" s="311">
        <v>0.4375</v>
      </c>
      <c r="L202" s="309" t="s">
        <v>725</v>
      </c>
      <c r="M202" s="309" t="s">
        <v>582</v>
      </c>
      <c r="N202" s="312" t="s">
        <v>20</v>
      </c>
    </row>
    <row r="203" spans="1:14">
      <c r="A203" s="345">
        <v>202</v>
      </c>
      <c r="B203" s="312" t="s">
        <v>456</v>
      </c>
      <c r="C203" s="350" t="s">
        <v>995</v>
      </c>
      <c r="D203" s="312" t="s">
        <v>1128</v>
      </c>
      <c r="E203" s="309" t="s">
        <v>1129</v>
      </c>
      <c r="F203" s="340">
        <v>25.113700000000001</v>
      </c>
      <c r="G203" s="309">
        <v>1.0684000000000005</v>
      </c>
      <c r="H203" s="309"/>
      <c r="I203" s="309" t="s">
        <v>1135</v>
      </c>
      <c r="J203" s="310">
        <v>43573</v>
      </c>
      <c r="K203" s="311">
        <v>0.4375</v>
      </c>
      <c r="L203" s="309" t="s">
        <v>725</v>
      </c>
      <c r="M203" s="309" t="s">
        <v>582</v>
      </c>
      <c r="N203" s="312" t="s">
        <v>20</v>
      </c>
    </row>
    <row r="204" spans="1:14">
      <c r="A204" s="345">
        <v>203</v>
      </c>
      <c r="B204" s="312" t="s">
        <v>456</v>
      </c>
      <c r="C204" s="350" t="s">
        <v>1151</v>
      </c>
      <c r="D204" s="312" t="s">
        <v>1128</v>
      </c>
      <c r="E204" s="309" t="s">
        <v>1129</v>
      </c>
      <c r="F204" s="340">
        <v>19.269300000000001</v>
      </c>
      <c r="G204" s="309">
        <v>0.5536000000000012</v>
      </c>
      <c r="H204" s="309"/>
      <c r="I204" s="309" t="s">
        <v>1135</v>
      </c>
      <c r="J204" s="310">
        <v>43573</v>
      </c>
      <c r="K204" s="311">
        <v>0.4375</v>
      </c>
      <c r="L204" s="309" t="s">
        <v>725</v>
      </c>
      <c r="M204" s="309" t="s">
        <v>582</v>
      </c>
      <c r="N204" s="312" t="s">
        <v>20</v>
      </c>
    </row>
    <row r="205" spans="1:14">
      <c r="A205" s="345">
        <v>204</v>
      </c>
      <c r="B205" s="312" t="s">
        <v>53</v>
      </c>
      <c r="C205" s="350" t="s">
        <v>997</v>
      </c>
      <c r="D205" s="309" t="s">
        <v>1128</v>
      </c>
      <c r="E205" s="309" t="s">
        <v>1129</v>
      </c>
      <c r="F205" s="340">
        <v>3.6368000000000009</v>
      </c>
      <c r="G205" s="309">
        <v>1.9190999999999985</v>
      </c>
      <c r="H205" s="309"/>
      <c r="I205" s="309" t="s">
        <v>1135</v>
      </c>
      <c r="J205" s="310">
        <v>43573</v>
      </c>
      <c r="K205" s="311">
        <v>0.625</v>
      </c>
      <c r="L205" s="311">
        <v>0.67708333333333337</v>
      </c>
      <c r="M205" s="309" t="s">
        <v>726</v>
      </c>
      <c r="N205" s="309" t="s">
        <v>727</v>
      </c>
    </row>
    <row r="206" spans="1:14">
      <c r="A206" s="345">
        <v>205</v>
      </c>
      <c r="B206" s="312" t="s">
        <v>53</v>
      </c>
      <c r="C206" s="350" t="s">
        <v>996</v>
      </c>
      <c r="D206" s="309" t="s">
        <v>577</v>
      </c>
      <c r="E206" s="309">
        <v>1</v>
      </c>
      <c r="F206" s="340">
        <v>1.2699999999999999E-2</v>
      </c>
      <c r="G206" s="309">
        <v>6.8999999999999062E-3</v>
      </c>
      <c r="H206" s="309"/>
      <c r="I206" s="309" t="s">
        <v>1135</v>
      </c>
      <c r="J206" s="310">
        <v>43573</v>
      </c>
      <c r="K206" s="311">
        <v>0.625</v>
      </c>
      <c r="L206" s="311">
        <v>0.67708333333333337</v>
      </c>
      <c r="M206" s="309" t="s">
        <v>726</v>
      </c>
      <c r="N206" s="309" t="s">
        <v>727</v>
      </c>
    </row>
    <row r="207" spans="1:14">
      <c r="A207" s="345">
        <v>206</v>
      </c>
      <c r="B207" s="312" t="s">
        <v>53</v>
      </c>
      <c r="C207" s="350" t="s">
        <v>996</v>
      </c>
      <c r="D207" s="309" t="s">
        <v>1128</v>
      </c>
      <c r="E207" s="309" t="s">
        <v>1129</v>
      </c>
      <c r="F207" s="340">
        <v>0.5495000000000001</v>
      </c>
      <c r="G207" s="309">
        <v>0.21330000000000027</v>
      </c>
      <c r="H207" s="309"/>
      <c r="I207" s="309" t="s">
        <v>1135</v>
      </c>
      <c r="J207" s="310">
        <v>43573</v>
      </c>
      <c r="K207" s="311">
        <v>0.625</v>
      </c>
      <c r="L207" s="311">
        <v>0.67708333333333337</v>
      </c>
      <c r="M207" s="309" t="s">
        <v>726</v>
      </c>
      <c r="N207" s="309" t="s">
        <v>727</v>
      </c>
    </row>
    <row r="208" spans="1:14">
      <c r="A208" s="345">
        <v>207</v>
      </c>
      <c r="B208" s="312" t="s">
        <v>53</v>
      </c>
      <c r="C208" s="350" t="s">
        <v>995</v>
      </c>
      <c r="D208" s="309" t="s">
        <v>1128</v>
      </c>
      <c r="E208" s="309" t="s">
        <v>1129</v>
      </c>
      <c r="F208" s="340">
        <v>211.6</v>
      </c>
      <c r="G208" s="309">
        <v>21.500000000000004</v>
      </c>
      <c r="H208" s="309"/>
      <c r="I208" s="309" t="s">
        <v>1135</v>
      </c>
      <c r="J208" s="310">
        <v>43573</v>
      </c>
      <c r="K208" s="311">
        <v>0.625</v>
      </c>
      <c r="L208" s="311">
        <v>0.67708333333333337</v>
      </c>
      <c r="M208" s="309" t="s">
        <v>726</v>
      </c>
      <c r="N208" s="309" t="s">
        <v>727</v>
      </c>
    </row>
    <row r="209" spans="1:14">
      <c r="A209" s="345">
        <v>208</v>
      </c>
      <c r="B209" s="312" t="s">
        <v>53</v>
      </c>
      <c r="C209" s="350" t="s">
        <v>1151</v>
      </c>
      <c r="D209" s="309" t="s">
        <v>577</v>
      </c>
      <c r="E209" s="309">
        <v>2</v>
      </c>
      <c r="F209" s="340">
        <v>7.9999999999991189E-4</v>
      </c>
      <c r="G209" s="309">
        <v>7.0000000000014495E-4</v>
      </c>
      <c r="H209" s="309"/>
      <c r="I209" s="309" t="s">
        <v>1135</v>
      </c>
      <c r="J209" s="310">
        <v>43573</v>
      </c>
      <c r="K209" s="311">
        <v>0.625</v>
      </c>
      <c r="L209" s="311">
        <v>0.67708333333333337</v>
      </c>
      <c r="M209" s="309" t="s">
        <v>726</v>
      </c>
      <c r="N209" s="309" t="s">
        <v>727</v>
      </c>
    </row>
    <row r="210" spans="1:14">
      <c r="A210" s="345">
        <v>209</v>
      </c>
      <c r="B210" s="312" t="s">
        <v>53</v>
      </c>
      <c r="C210" s="350" t="s">
        <v>1151</v>
      </c>
      <c r="D210" s="309" t="s">
        <v>1128</v>
      </c>
      <c r="E210" s="309" t="s">
        <v>1129</v>
      </c>
      <c r="F210" s="340">
        <v>17.654700000000002</v>
      </c>
      <c r="G210" s="309">
        <v>0.84740000000000038</v>
      </c>
      <c r="H210" s="309"/>
      <c r="I210" s="309" t="s">
        <v>1135</v>
      </c>
      <c r="J210" s="310">
        <v>43573</v>
      </c>
      <c r="K210" s="311">
        <v>0.625</v>
      </c>
      <c r="L210" s="311">
        <v>0.67708333333333337</v>
      </c>
      <c r="M210" s="309" t="s">
        <v>726</v>
      </c>
      <c r="N210" s="309" t="s">
        <v>727</v>
      </c>
    </row>
    <row r="211" spans="1:14">
      <c r="A211" s="345">
        <v>210</v>
      </c>
      <c r="B211" s="309" t="s">
        <v>54</v>
      </c>
      <c r="C211" s="350" t="s">
        <v>995</v>
      </c>
      <c r="D211" s="309" t="s">
        <v>591</v>
      </c>
      <c r="E211" s="309">
        <v>4</v>
      </c>
      <c r="F211" s="340">
        <v>6.8000000000001393E-3</v>
      </c>
      <c r="G211" s="309">
        <v>8.9999999999967883E-4</v>
      </c>
      <c r="H211" s="309"/>
      <c r="I211" s="309" t="s">
        <v>1142</v>
      </c>
      <c r="J211" s="310">
        <v>43579</v>
      </c>
      <c r="K211" s="311">
        <v>0.38541666666666669</v>
      </c>
      <c r="L211" s="311">
        <v>0.5</v>
      </c>
      <c r="M211" s="309" t="s">
        <v>726</v>
      </c>
      <c r="N211" s="309" t="s">
        <v>727</v>
      </c>
    </row>
    <row r="212" spans="1:14">
      <c r="A212" s="345">
        <v>211</v>
      </c>
      <c r="B212" s="309" t="s">
        <v>54</v>
      </c>
      <c r="C212" s="350" t="s">
        <v>995</v>
      </c>
      <c r="D212" s="309" t="s">
        <v>577</v>
      </c>
      <c r="E212" s="309">
        <v>2</v>
      </c>
      <c r="F212" s="340">
        <v>2.0000000000000001E-4</v>
      </c>
      <c r="G212" s="309">
        <v>1E-4</v>
      </c>
      <c r="H212" s="309"/>
      <c r="I212" s="309" t="s">
        <v>1142</v>
      </c>
      <c r="J212" s="310">
        <v>43579</v>
      </c>
      <c r="K212" s="311">
        <v>0.38541666666666669</v>
      </c>
      <c r="L212" s="311">
        <v>0.5</v>
      </c>
      <c r="M212" s="309" t="s">
        <v>726</v>
      </c>
      <c r="N212" s="309" t="s">
        <v>727</v>
      </c>
    </row>
    <row r="213" spans="1:14">
      <c r="A213" s="345">
        <v>212</v>
      </c>
      <c r="B213" s="309" t="s">
        <v>54</v>
      </c>
      <c r="C213" s="350" t="s">
        <v>995</v>
      </c>
      <c r="D213" s="309" t="s">
        <v>1128</v>
      </c>
      <c r="E213" s="309" t="s">
        <v>1129</v>
      </c>
      <c r="F213" s="340">
        <v>75.620800000000003</v>
      </c>
      <c r="G213" s="309">
        <v>4.1961999999999993</v>
      </c>
      <c r="H213" s="309"/>
      <c r="I213" s="309" t="s">
        <v>1142</v>
      </c>
      <c r="J213" s="310">
        <v>43579</v>
      </c>
      <c r="K213" s="311">
        <v>0.38541666666666669</v>
      </c>
      <c r="L213" s="311">
        <v>0.5</v>
      </c>
      <c r="M213" s="309" t="s">
        <v>726</v>
      </c>
      <c r="N213" s="309" t="s">
        <v>727</v>
      </c>
    </row>
    <row r="214" spans="1:14">
      <c r="A214" s="345">
        <v>213</v>
      </c>
      <c r="B214" s="309" t="s">
        <v>54</v>
      </c>
      <c r="C214" s="350" t="s">
        <v>1151</v>
      </c>
      <c r="D214" s="309" t="s">
        <v>591</v>
      </c>
      <c r="E214" s="309">
        <v>4</v>
      </c>
      <c r="F214" s="340">
        <v>4.0000000000000002E-4</v>
      </c>
      <c r="G214" s="309">
        <v>1.5999999999998238E-3</v>
      </c>
      <c r="H214" s="309"/>
      <c r="I214" s="309" t="s">
        <v>1142</v>
      </c>
      <c r="J214" s="310">
        <v>43579</v>
      </c>
      <c r="K214" s="311">
        <v>0.38541666666666669</v>
      </c>
      <c r="L214" s="311">
        <v>0.5</v>
      </c>
      <c r="M214" s="309" t="s">
        <v>726</v>
      </c>
      <c r="N214" s="309" t="s">
        <v>727</v>
      </c>
    </row>
    <row r="215" spans="1:14">
      <c r="A215" s="345">
        <v>214</v>
      </c>
      <c r="B215" s="309" t="s">
        <v>54</v>
      </c>
      <c r="C215" s="350" t="s">
        <v>1151</v>
      </c>
      <c r="D215" s="309" t="s">
        <v>577</v>
      </c>
      <c r="E215" s="309">
        <v>2</v>
      </c>
      <c r="F215" s="340">
        <v>2.0000000000000001E-4</v>
      </c>
      <c r="G215" s="320">
        <v>1E-4</v>
      </c>
      <c r="H215" s="309"/>
      <c r="I215" s="309" t="s">
        <v>1142</v>
      </c>
      <c r="J215" s="310">
        <v>43579</v>
      </c>
      <c r="K215" s="311">
        <v>0.38541666666666669</v>
      </c>
      <c r="L215" s="311">
        <v>0.5</v>
      </c>
      <c r="M215" s="309" t="s">
        <v>726</v>
      </c>
      <c r="N215" s="309" t="s">
        <v>727</v>
      </c>
    </row>
    <row r="216" spans="1:14">
      <c r="A216" s="345">
        <v>215</v>
      </c>
      <c r="B216" s="309" t="s">
        <v>54</v>
      </c>
      <c r="C216" s="350" t="s">
        <v>1151</v>
      </c>
      <c r="D216" s="309" t="s">
        <v>1128</v>
      </c>
      <c r="E216" s="309" t="s">
        <v>1129</v>
      </c>
      <c r="F216" s="340">
        <v>51.131300000000003</v>
      </c>
      <c r="G216" s="309">
        <v>1.8819999999999997</v>
      </c>
      <c r="H216" s="309"/>
      <c r="I216" s="309" t="s">
        <v>1142</v>
      </c>
      <c r="J216" s="310">
        <v>43579</v>
      </c>
      <c r="K216" s="311">
        <v>0.38541666666666669</v>
      </c>
      <c r="L216" s="311">
        <v>0.5</v>
      </c>
      <c r="M216" s="309" t="s">
        <v>726</v>
      </c>
      <c r="N216" s="309" t="s">
        <v>727</v>
      </c>
    </row>
    <row r="217" spans="1:14">
      <c r="A217" s="345">
        <v>216</v>
      </c>
      <c r="B217" s="309" t="s">
        <v>55</v>
      </c>
      <c r="C217" s="350" t="s">
        <v>995</v>
      </c>
      <c r="D217" s="309" t="s">
        <v>591</v>
      </c>
      <c r="E217" s="309">
        <v>1</v>
      </c>
      <c r="F217" s="340">
        <v>8.9999999999967883E-4</v>
      </c>
      <c r="G217" s="309">
        <v>8.9999999999967883E-4</v>
      </c>
      <c r="H217" s="319"/>
      <c r="I217" s="309" t="s">
        <v>1142</v>
      </c>
      <c r="J217" s="310">
        <v>43579</v>
      </c>
      <c r="K217" s="311">
        <v>0.55208333333333337</v>
      </c>
      <c r="L217" s="311">
        <v>0.66666666666666663</v>
      </c>
      <c r="M217" s="309" t="s">
        <v>726</v>
      </c>
      <c r="N217" s="309" t="s">
        <v>727</v>
      </c>
    </row>
    <row r="218" spans="1:14">
      <c r="A218" s="345">
        <v>217</v>
      </c>
      <c r="B218" s="309" t="s">
        <v>55</v>
      </c>
      <c r="C218" s="350" t="s">
        <v>995</v>
      </c>
      <c r="D218" s="309" t="s">
        <v>1128</v>
      </c>
      <c r="E218" s="309" t="s">
        <v>1129</v>
      </c>
      <c r="F218" s="340">
        <v>235.7141</v>
      </c>
      <c r="G218" s="309">
        <v>19</v>
      </c>
      <c r="H218" s="309"/>
      <c r="I218" s="309" t="s">
        <v>1142</v>
      </c>
      <c r="J218" s="310">
        <v>43579</v>
      </c>
      <c r="K218" s="311">
        <v>0.55208333333333337</v>
      </c>
      <c r="L218" s="311">
        <v>0.66666666666666663</v>
      </c>
      <c r="M218" s="309" t="s">
        <v>726</v>
      </c>
      <c r="N218" s="309" t="s">
        <v>727</v>
      </c>
    </row>
    <row r="219" spans="1:14">
      <c r="A219" s="345">
        <v>218</v>
      </c>
      <c r="B219" s="309" t="s">
        <v>55</v>
      </c>
      <c r="C219" s="350" t="s">
        <v>1151</v>
      </c>
      <c r="D219" s="309" t="s">
        <v>591</v>
      </c>
      <c r="E219" s="309">
        <v>2</v>
      </c>
      <c r="F219" s="340">
        <v>3.67999999999995E-2</v>
      </c>
      <c r="G219" s="309">
        <v>1.9999999999953388E-4</v>
      </c>
      <c r="H219" s="309"/>
      <c r="I219" s="309" t="s">
        <v>1142</v>
      </c>
      <c r="J219" s="310">
        <v>43579</v>
      </c>
      <c r="K219" s="311">
        <v>0.55208333333333337</v>
      </c>
      <c r="L219" s="311">
        <v>0.66666666666666663</v>
      </c>
      <c r="M219" s="309" t="s">
        <v>726</v>
      </c>
      <c r="N219" s="309" t="s">
        <v>727</v>
      </c>
    </row>
    <row r="220" spans="1:14">
      <c r="A220" s="345">
        <v>219</v>
      </c>
      <c r="B220" s="309" t="s">
        <v>55</v>
      </c>
      <c r="C220" s="350" t="s">
        <v>1151</v>
      </c>
      <c r="D220" s="309" t="s">
        <v>1128</v>
      </c>
      <c r="E220" s="309" t="s">
        <v>1129</v>
      </c>
      <c r="F220" s="340">
        <v>18.431400000000004</v>
      </c>
      <c r="G220" s="309">
        <v>0.67430000000000057</v>
      </c>
      <c r="H220" s="309"/>
      <c r="I220" s="309" t="s">
        <v>1142</v>
      </c>
      <c r="J220" s="310">
        <v>43579</v>
      </c>
      <c r="K220" s="311">
        <v>0.55208333333333337</v>
      </c>
      <c r="L220" s="311">
        <v>0.66666666666666663</v>
      </c>
      <c r="M220" s="309" t="s">
        <v>726</v>
      </c>
      <c r="N220" s="309" t="s">
        <v>727</v>
      </c>
    </row>
    <row r="221" spans="1:14">
      <c r="A221" s="345">
        <v>220</v>
      </c>
      <c r="B221" s="309" t="s">
        <v>56</v>
      </c>
      <c r="C221" s="350" t="s">
        <v>995</v>
      </c>
      <c r="D221" s="309" t="s">
        <v>1128</v>
      </c>
      <c r="E221" s="309" t="s">
        <v>1129</v>
      </c>
      <c r="F221" s="340">
        <v>112.11060000000001</v>
      </c>
      <c r="G221" s="309">
        <v>7.1999999999999993</v>
      </c>
      <c r="H221" s="309"/>
      <c r="I221" s="309" t="s">
        <v>1143</v>
      </c>
      <c r="J221" s="310">
        <v>43585</v>
      </c>
      <c r="K221" s="311">
        <v>0.39583333333333331</v>
      </c>
      <c r="L221" s="311">
        <v>0.5131944444444444</v>
      </c>
      <c r="M221" s="309" t="s">
        <v>726</v>
      </c>
      <c r="N221" s="309" t="s">
        <v>727</v>
      </c>
    </row>
    <row r="222" spans="1:14">
      <c r="A222" s="345">
        <v>221</v>
      </c>
      <c r="B222" s="309" t="s">
        <v>56</v>
      </c>
      <c r="C222" s="350" t="s">
        <v>1151</v>
      </c>
      <c r="D222" s="309" t="s">
        <v>1128</v>
      </c>
      <c r="E222" s="309" t="s">
        <v>1129</v>
      </c>
      <c r="F222" s="340">
        <v>53.747199999999999</v>
      </c>
      <c r="G222" s="309">
        <v>2.4471000000000007</v>
      </c>
      <c r="H222" s="309"/>
      <c r="I222" s="309" t="s">
        <v>1143</v>
      </c>
      <c r="J222" s="310">
        <v>43585</v>
      </c>
      <c r="K222" s="311">
        <v>0.39583333333333331</v>
      </c>
      <c r="L222" s="311">
        <v>0.5131944444444444</v>
      </c>
      <c r="M222" s="309" t="s">
        <v>726</v>
      </c>
      <c r="N222" s="309" t="s">
        <v>727</v>
      </c>
    </row>
    <row r="223" spans="1:14">
      <c r="A223" s="345">
        <v>222</v>
      </c>
      <c r="B223" s="309" t="s">
        <v>57</v>
      </c>
      <c r="C223" s="350" t="s">
        <v>996</v>
      </c>
      <c r="D223" s="309" t="s">
        <v>1128</v>
      </c>
      <c r="E223" s="309" t="s">
        <v>1129</v>
      </c>
      <c r="F223" s="340">
        <v>0.48659999999999926</v>
      </c>
      <c r="G223" s="309">
        <v>9.5600000000001017E-2</v>
      </c>
      <c r="H223" s="309"/>
      <c r="I223" s="309" t="s">
        <v>1143</v>
      </c>
      <c r="J223" s="310">
        <v>43585</v>
      </c>
      <c r="K223" s="311">
        <v>0.56597222222222221</v>
      </c>
      <c r="L223" s="311">
        <v>0.6875</v>
      </c>
      <c r="M223" s="309" t="s">
        <v>726</v>
      </c>
      <c r="N223" s="309" t="s">
        <v>727</v>
      </c>
    </row>
    <row r="224" spans="1:14">
      <c r="A224" s="345">
        <v>223</v>
      </c>
      <c r="B224" s="309" t="s">
        <v>57</v>
      </c>
      <c r="C224" s="350" t="s">
        <v>995</v>
      </c>
      <c r="D224" s="309" t="s">
        <v>591</v>
      </c>
      <c r="E224" s="309">
        <v>2</v>
      </c>
      <c r="F224" s="340">
        <v>1.6299999999999999E-2</v>
      </c>
      <c r="G224" s="309">
        <v>4.5000000000001705E-3</v>
      </c>
      <c r="H224" s="309"/>
      <c r="I224" s="309" t="s">
        <v>1143</v>
      </c>
      <c r="J224" s="310">
        <v>43585</v>
      </c>
      <c r="K224" s="311">
        <v>0.56597222222222221</v>
      </c>
      <c r="L224" s="311">
        <v>0.6875</v>
      </c>
      <c r="M224" s="309" t="s">
        <v>726</v>
      </c>
      <c r="N224" s="309" t="s">
        <v>727</v>
      </c>
    </row>
    <row r="225" spans="1:14">
      <c r="A225" s="345">
        <v>224</v>
      </c>
      <c r="B225" s="309" t="s">
        <v>57</v>
      </c>
      <c r="C225" s="350" t="s">
        <v>995</v>
      </c>
      <c r="D225" s="309" t="s">
        <v>1128</v>
      </c>
      <c r="E225" s="309" t="s">
        <v>1129</v>
      </c>
      <c r="F225" s="340">
        <v>208.3194</v>
      </c>
      <c r="G225" s="309">
        <v>16.900000000000002</v>
      </c>
      <c r="H225" s="309"/>
      <c r="I225" s="309" t="s">
        <v>1143</v>
      </c>
      <c r="J225" s="310">
        <v>43585</v>
      </c>
      <c r="K225" s="311">
        <v>0.56597222222222221</v>
      </c>
      <c r="L225" s="311">
        <v>0.6875</v>
      </c>
      <c r="M225" s="309" t="s">
        <v>726</v>
      </c>
      <c r="N225" s="309" t="s">
        <v>727</v>
      </c>
    </row>
    <row r="226" spans="1:14">
      <c r="A226" s="345">
        <v>225</v>
      </c>
      <c r="B226" s="309" t="s">
        <v>57</v>
      </c>
      <c r="C226" s="350" t="s">
        <v>1151</v>
      </c>
      <c r="D226" s="309" t="s">
        <v>591</v>
      </c>
      <c r="E226" s="309">
        <v>1</v>
      </c>
      <c r="F226" s="340">
        <v>1E-4</v>
      </c>
      <c r="G226" s="320">
        <v>9.9999999999766942E-5</v>
      </c>
      <c r="H226" s="309"/>
      <c r="I226" s="309" t="s">
        <v>1143</v>
      </c>
      <c r="J226" s="310">
        <v>43585</v>
      </c>
      <c r="K226" s="311">
        <v>0.56597222222222221</v>
      </c>
      <c r="L226" s="311">
        <v>0.6875</v>
      </c>
      <c r="M226" s="309" t="s">
        <v>726</v>
      </c>
      <c r="N226" s="309" t="s">
        <v>727</v>
      </c>
    </row>
    <row r="227" spans="1:14">
      <c r="A227" s="345">
        <v>226</v>
      </c>
      <c r="B227" s="309" t="s">
        <v>57</v>
      </c>
      <c r="C227" s="350" t="s">
        <v>1151</v>
      </c>
      <c r="D227" s="309" t="s">
        <v>1128</v>
      </c>
      <c r="E227" s="309" t="s">
        <v>1129</v>
      </c>
      <c r="F227" s="340">
        <v>50.460100000000004</v>
      </c>
      <c r="G227" s="309">
        <v>2.3410000000000011</v>
      </c>
      <c r="H227" s="309"/>
      <c r="I227" s="309" t="s">
        <v>1143</v>
      </c>
      <c r="J227" s="310">
        <v>43585</v>
      </c>
      <c r="K227" s="311">
        <v>0.56597222222222221</v>
      </c>
      <c r="L227" s="311">
        <v>0.6875</v>
      </c>
      <c r="M227" s="309" t="s">
        <v>726</v>
      </c>
      <c r="N227" s="309" t="s">
        <v>727</v>
      </c>
    </row>
    <row r="228" spans="1:14">
      <c r="A228" s="345">
        <v>227</v>
      </c>
      <c r="B228" s="309" t="s">
        <v>58</v>
      </c>
      <c r="C228" s="350" t="s">
        <v>996</v>
      </c>
      <c r="D228" s="309" t="s">
        <v>1128</v>
      </c>
      <c r="E228" s="309" t="s">
        <v>1129</v>
      </c>
      <c r="F228" s="340">
        <v>0.22250000000000014</v>
      </c>
      <c r="G228" s="309">
        <v>2.4200000000000443E-2</v>
      </c>
      <c r="H228" s="309"/>
      <c r="I228" s="309" t="s">
        <v>1143</v>
      </c>
      <c r="J228" s="310">
        <v>43586</v>
      </c>
      <c r="K228" s="321">
        <v>0.375</v>
      </c>
      <c r="L228" s="322" t="s">
        <v>734</v>
      </c>
      <c r="M228" s="309" t="s">
        <v>726</v>
      </c>
      <c r="N228" s="309" t="s">
        <v>727</v>
      </c>
    </row>
    <row r="229" spans="1:14">
      <c r="A229" s="345">
        <v>228</v>
      </c>
      <c r="B229" s="309" t="s">
        <v>58</v>
      </c>
      <c r="C229" s="350" t="s">
        <v>995</v>
      </c>
      <c r="D229" s="309" t="s">
        <v>1128</v>
      </c>
      <c r="E229" s="309" t="s">
        <v>1129</v>
      </c>
      <c r="F229" s="340">
        <v>155.10829999999999</v>
      </c>
      <c r="G229" s="309">
        <v>11.5809</v>
      </c>
      <c r="H229" s="309"/>
      <c r="I229" s="309" t="s">
        <v>1143</v>
      </c>
      <c r="J229" s="310">
        <v>43586</v>
      </c>
      <c r="K229" s="321">
        <v>0.375</v>
      </c>
      <c r="L229" s="322" t="s">
        <v>734</v>
      </c>
      <c r="M229" s="309" t="s">
        <v>726</v>
      </c>
      <c r="N229" s="309" t="s">
        <v>727</v>
      </c>
    </row>
    <row r="230" spans="1:14">
      <c r="A230" s="345">
        <v>229</v>
      </c>
      <c r="B230" s="309" t="s">
        <v>58</v>
      </c>
      <c r="C230" s="350" t="s">
        <v>1151</v>
      </c>
      <c r="D230" s="309" t="s">
        <v>591</v>
      </c>
      <c r="E230" s="309">
        <v>1</v>
      </c>
      <c r="F230" s="342">
        <v>8.9999999999999998E-4</v>
      </c>
      <c r="G230" s="309">
        <v>3.9999999999906777E-4</v>
      </c>
      <c r="H230" s="309"/>
      <c r="I230" s="309" t="s">
        <v>1143</v>
      </c>
      <c r="J230" s="310">
        <v>43586</v>
      </c>
      <c r="K230" s="321">
        <v>0.375</v>
      </c>
      <c r="L230" s="322" t="s">
        <v>734</v>
      </c>
      <c r="M230" s="309" t="s">
        <v>726</v>
      </c>
      <c r="N230" s="309" t="s">
        <v>727</v>
      </c>
    </row>
    <row r="231" spans="1:14">
      <c r="A231" s="345">
        <v>230</v>
      </c>
      <c r="B231" s="309" t="s">
        <v>58</v>
      </c>
      <c r="C231" s="350" t="s">
        <v>1151</v>
      </c>
      <c r="D231" s="309" t="s">
        <v>577</v>
      </c>
      <c r="E231" s="309">
        <v>2</v>
      </c>
      <c r="F231" s="342">
        <v>6.9999999999999999E-4</v>
      </c>
      <c r="G231" s="309">
        <v>7.9999999999991189E-4</v>
      </c>
      <c r="H231" s="309"/>
      <c r="I231" s="309" t="s">
        <v>1143</v>
      </c>
      <c r="J231" s="310">
        <v>43586</v>
      </c>
      <c r="K231" s="321">
        <v>0.375</v>
      </c>
      <c r="L231" s="322" t="s">
        <v>734</v>
      </c>
      <c r="M231" s="309" t="s">
        <v>726</v>
      </c>
      <c r="N231" s="309" t="s">
        <v>727</v>
      </c>
    </row>
    <row r="232" spans="1:14">
      <c r="A232" s="345">
        <v>231</v>
      </c>
      <c r="B232" s="309" t="s">
        <v>58</v>
      </c>
      <c r="C232" s="350" t="s">
        <v>1151</v>
      </c>
      <c r="D232" s="309" t="s">
        <v>1128</v>
      </c>
      <c r="E232" s="309" t="s">
        <v>1129</v>
      </c>
      <c r="F232" s="340">
        <v>45.273099999999999</v>
      </c>
      <c r="G232" s="309">
        <v>2.1281999999999996</v>
      </c>
      <c r="H232" s="309"/>
      <c r="I232" s="309" t="s">
        <v>1143</v>
      </c>
      <c r="J232" s="310">
        <v>43586</v>
      </c>
      <c r="K232" s="321">
        <v>0.375</v>
      </c>
      <c r="L232" s="322" t="s">
        <v>734</v>
      </c>
      <c r="M232" s="309" t="s">
        <v>726</v>
      </c>
      <c r="N232" s="309" t="s">
        <v>727</v>
      </c>
    </row>
    <row r="233" spans="1:14">
      <c r="A233" s="345">
        <v>232</v>
      </c>
      <c r="B233" s="309" t="s">
        <v>59</v>
      </c>
      <c r="C233" s="350" t="s">
        <v>995</v>
      </c>
      <c r="D233" s="309" t="s">
        <v>591</v>
      </c>
      <c r="E233" s="309">
        <v>1</v>
      </c>
      <c r="F233" s="342">
        <v>1.6199999999999999E-2</v>
      </c>
      <c r="G233" s="312">
        <v>1.4499999999999957E-2</v>
      </c>
      <c r="H233" s="309"/>
      <c r="I233" s="309" t="s">
        <v>1144</v>
      </c>
      <c r="J233" s="310">
        <v>43592</v>
      </c>
      <c r="K233" s="311">
        <v>0.41666666666666669</v>
      </c>
      <c r="L233" s="323" t="s">
        <v>735</v>
      </c>
      <c r="M233" s="309" t="s">
        <v>726</v>
      </c>
      <c r="N233" s="309" t="s">
        <v>727</v>
      </c>
    </row>
    <row r="234" spans="1:14">
      <c r="A234" s="345">
        <v>233</v>
      </c>
      <c r="B234" s="309" t="s">
        <v>59</v>
      </c>
      <c r="C234" s="350" t="s">
        <v>995</v>
      </c>
      <c r="D234" s="309" t="s">
        <v>1128</v>
      </c>
      <c r="E234" s="309" t="s">
        <v>1129</v>
      </c>
      <c r="F234" s="340">
        <v>127.67679999999999</v>
      </c>
      <c r="G234" s="312">
        <v>9.6138999999999992</v>
      </c>
      <c r="H234" s="309"/>
      <c r="I234" s="309" t="s">
        <v>1144</v>
      </c>
      <c r="J234" s="310">
        <v>43592</v>
      </c>
      <c r="K234" s="311">
        <v>0.41666666666666669</v>
      </c>
      <c r="L234" s="323" t="s">
        <v>735</v>
      </c>
      <c r="M234" s="309" t="s">
        <v>726</v>
      </c>
      <c r="N234" s="309" t="s">
        <v>727</v>
      </c>
    </row>
    <row r="235" spans="1:14">
      <c r="A235" s="345">
        <v>234</v>
      </c>
      <c r="B235" s="309" t="s">
        <v>59</v>
      </c>
      <c r="C235" s="350" t="s">
        <v>1151</v>
      </c>
      <c r="D235" s="309" t="s">
        <v>1128</v>
      </c>
      <c r="E235" s="309" t="s">
        <v>1129</v>
      </c>
      <c r="F235" s="340">
        <v>35.7498</v>
      </c>
      <c r="G235" s="312">
        <v>1.7789000000000001</v>
      </c>
      <c r="H235" s="309"/>
      <c r="I235" s="309" t="s">
        <v>1144</v>
      </c>
      <c r="J235" s="310">
        <v>43592</v>
      </c>
      <c r="K235" s="311">
        <v>0.41666666666666669</v>
      </c>
      <c r="L235" s="323" t="s">
        <v>735</v>
      </c>
      <c r="M235" s="309" t="s">
        <v>726</v>
      </c>
      <c r="N235" s="309" t="s">
        <v>727</v>
      </c>
    </row>
    <row r="236" spans="1:14">
      <c r="A236" s="345">
        <v>235</v>
      </c>
      <c r="B236" s="309" t="s">
        <v>60</v>
      </c>
      <c r="C236" s="350" t="s">
        <v>996</v>
      </c>
      <c r="D236" s="309" t="s">
        <v>591</v>
      </c>
      <c r="E236" s="309">
        <v>1</v>
      </c>
      <c r="F236" s="342">
        <v>4.7399999999999998E-2</v>
      </c>
      <c r="G236" s="312">
        <v>1.2199999999999989E-2</v>
      </c>
      <c r="H236" s="309"/>
      <c r="I236" s="309" t="s">
        <v>1143</v>
      </c>
      <c r="J236" s="310">
        <v>43599</v>
      </c>
      <c r="K236" s="311">
        <v>0.40625</v>
      </c>
      <c r="L236" s="323" t="s">
        <v>735</v>
      </c>
      <c r="M236" s="309" t="s">
        <v>726</v>
      </c>
      <c r="N236" s="309" t="s">
        <v>727</v>
      </c>
    </row>
    <row r="237" spans="1:14">
      <c r="A237" s="345">
        <v>236</v>
      </c>
      <c r="B237" s="309" t="s">
        <v>60</v>
      </c>
      <c r="C237" s="350" t="s">
        <v>996</v>
      </c>
      <c r="D237" s="309" t="s">
        <v>1128</v>
      </c>
      <c r="E237" s="309" t="s">
        <v>1129</v>
      </c>
      <c r="F237" s="340">
        <v>0.17030000000000101</v>
      </c>
      <c r="G237" s="312">
        <v>1.5600000000000946E-2</v>
      </c>
      <c r="H237" s="309"/>
      <c r="I237" s="309" t="s">
        <v>1143</v>
      </c>
      <c r="J237" s="310">
        <v>43599</v>
      </c>
      <c r="K237" s="311">
        <v>0.40625</v>
      </c>
      <c r="L237" s="323" t="s">
        <v>735</v>
      </c>
      <c r="M237" s="309" t="s">
        <v>726</v>
      </c>
      <c r="N237" s="309" t="s">
        <v>727</v>
      </c>
    </row>
    <row r="238" spans="1:14">
      <c r="A238" s="345">
        <v>237</v>
      </c>
      <c r="B238" s="309" t="s">
        <v>60</v>
      </c>
      <c r="C238" s="350" t="s">
        <v>995</v>
      </c>
      <c r="D238" s="309" t="s">
        <v>577</v>
      </c>
      <c r="E238" s="309">
        <v>2</v>
      </c>
      <c r="F238" s="342">
        <v>1.2999999999999999E-3</v>
      </c>
      <c r="G238" s="312">
        <v>3.4000000000009578E-3</v>
      </c>
      <c r="H238" s="309"/>
      <c r="I238" s="309" t="s">
        <v>1143</v>
      </c>
      <c r="J238" s="310">
        <v>43599</v>
      </c>
      <c r="K238" s="311">
        <v>0.40625</v>
      </c>
      <c r="L238" s="323" t="s">
        <v>735</v>
      </c>
      <c r="M238" s="309" t="s">
        <v>726</v>
      </c>
      <c r="N238" s="309" t="s">
        <v>727</v>
      </c>
    </row>
    <row r="239" spans="1:14">
      <c r="A239" s="345">
        <v>238</v>
      </c>
      <c r="B239" s="309" t="s">
        <v>60</v>
      </c>
      <c r="C239" s="350" t="s">
        <v>995</v>
      </c>
      <c r="D239" s="309" t="s">
        <v>1128</v>
      </c>
      <c r="E239" s="309" t="s">
        <v>1129</v>
      </c>
      <c r="F239" s="340">
        <v>209.5247</v>
      </c>
      <c r="G239" s="312">
        <v>18.7</v>
      </c>
      <c r="H239" s="309"/>
      <c r="I239" s="309" t="s">
        <v>1143</v>
      </c>
      <c r="J239" s="310">
        <v>43599</v>
      </c>
      <c r="K239" s="311">
        <v>0.40625</v>
      </c>
      <c r="L239" s="323" t="s">
        <v>735</v>
      </c>
      <c r="M239" s="309" t="s">
        <v>726</v>
      </c>
      <c r="N239" s="309" t="s">
        <v>727</v>
      </c>
    </row>
    <row r="240" spans="1:14">
      <c r="A240" s="345">
        <v>239</v>
      </c>
      <c r="B240" s="309" t="s">
        <v>60</v>
      </c>
      <c r="C240" s="350" t="s">
        <v>1151</v>
      </c>
      <c r="D240" s="309" t="s">
        <v>1128</v>
      </c>
      <c r="E240" s="309" t="s">
        <v>1129</v>
      </c>
      <c r="F240" s="340">
        <v>30.511700000000001</v>
      </c>
      <c r="G240" s="312">
        <v>3.5927000000000007</v>
      </c>
      <c r="H240" s="309"/>
      <c r="I240" s="309" t="s">
        <v>1143</v>
      </c>
      <c r="J240" s="310">
        <v>43599</v>
      </c>
      <c r="K240" s="311">
        <v>0.40625</v>
      </c>
      <c r="L240" s="323" t="s">
        <v>735</v>
      </c>
      <c r="M240" s="309" t="s">
        <v>726</v>
      </c>
      <c r="N240" s="309" t="s">
        <v>727</v>
      </c>
    </row>
    <row r="241" spans="1:14">
      <c r="A241" s="345">
        <v>240</v>
      </c>
      <c r="B241" s="309" t="s">
        <v>61</v>
      </c>
      <c r="C241" s="350" t="s">
        <v>995</v>
      </c>
      <c r="D241" s="309" t="s">
        <v>591</v>
      </c>
      <c r="E241" s="309">
        <v>5</v>
      </c>
      <c r="F241" s="340">
        <v>3.4099999999999998E-2</v>
      </c>
      <c r="G241" s="312">
        <v>0.1296999999999997</v>
      </c>
      <c r="H241" s="309"/>
      <c r="I241" s="309" t="s">
        <v>1145</v>
      </c>
      <c r="J241" s="310">
        <v>43600</v>
      </c>
      <c r="K241" s="311">
        <v>0.42708333333333331</v>
      </c>
      <c r="L241" s="311">
        <v>0.4861111111111111</v>
      </c>
      <c r="M241" s="309" t="s">
        <v>726</v>
      </c>
      <c r="N241" s="309" t="s">
        <v>727</v>
      </c>
    </row>
    <row r="242" spans="1:14">
      <c r="A242" s="345">
        <v>241</v>
      </c>
      <c r="B242" s="309" t="s">
        <v>61</v>
      </c>
      <c r="C242" s="350" t="s">
        <v>995</v>
      </c>
      <c r="D242" s="309" t="s">
        <v>1128</v>
      </c>
      <c r="E242" s="309" t="s">
        <v>1129</v>
      </c>
      <c r="F242" s="340">
        <v>50.110900000000001</v>
      </c>
      <c r="G242" s="312">
        <v>3.964599999999999</v>
      </c>
      <c r="H242" s="309"/>
      <c r="I242" s="309" t="s">
        <v>1145</v>
      </c>
      <c r="J242" s="310">
        <v>43600</v>
      </c>
      <c r="K242" s="311">
        <v>0.42708333333333331</v>
      </c>
      <c r="L242" s="311">
        <v>0.4861111111111111</v>
      </c>
      <c r="M242" s="309" t="s">
        <v>726</v>
      </c>
      <c r="N242" s="309" t="s">
        <v>727</v>
      </c>
    </row>
    <row r="243" spans="1:14">
      <c r="A243" s="345">
        <v>242</v>
      </c>
      <c r="B243" s="309" t="s">
        <v>61</v>
      </c>
      <c r="C243" s="350" t="s">
        <v>1151</v>
      </c>
      <c r="D243" s="309" t="s">
        <v>591</v>
      </c>
      <c r="E243" s="309">
        <v>21</v>
      </c>
      <c r="F243" s="340">
        <v>1.7399999999998528E-2</v>
      </c>
      <c r="G243" s="312">
        <v>1.5000000000000568E-3</v>
      </c>
      <c r="H243" s="309"/>
      <c r="I243" s="309" t="s">
        <v>1145</v>
      </c>
      <c r="J243" s="310">
        <v>43600</v>
      </c>
      <c r="K243" s="311">
        <v>0.42708333333333331</v>
      </c>
      <c r="L243" s="311">
        <v>0.4861111111111111</v>
      </c>
      <c r="M243" s="309" t="s">
        <v>726</v>
      </c>
      <c r="N243" s="309" t="s">
        <v>727</v>
      </c>
    </row>
    <row r="244" spans="1:14">
      <c r="A244" s="345">
        <v>243</v>
      </c>
      <c r="B244" s="309" t="s">
        <v>61</v>
      </c>
      <c r="C244" s="350" t="s">
        <v>1151</v>
      </c>
      <c r="D244" s="309" t="s">
        <v>1128</v>
      </c>
      <c r="E244" s="309" t="s">
        <v>1129</v>
      </c>
      <c r="F244" s="340">
        <v>33.421300000000002</v>
      </c>
      <c r="G244" s="312">
        <v>2.6951000000000001</v>
      </c>
      <c r="H244" s="309"/>
      <c r="I244" s="309" t="s">
        <v>1145</v>
      </c>
      <c r="J244" s="310">
        <v>43600</v>
      </c>
      <c r="K244" s="311">
        <v>0.42708333333333331</v>
      </c>
      <c r="L244" s="311">
        <v>0.4861111111111111</v>
      </c>
      <c r="M244" s="309" t="s">
        <v>726</v>
      </c>
      <c r="N244" s="309" t="s">
        <v>727</v>
      </c>
    </row>
    <row r="245" spans="1:14">
      <c r="A245" s="345">
        <v>244</v>
      </c>
      <c r="B245" s="309" t="s">
        <v>62</v>
      </c>
      <c r="C245" s="350" t="s">
        <v>996</v>
      </c>
      <c r="D245" s="309" t="s">
        <v>1128</v>
      </c>
      <c r="E245" s="309" t="s">
        <v>1129</v>
      </c>
      <c r="F245" s="340">
        <v>0.55910000000000082</v>
      </c>
      <c r="G245" s="312">
        <v>5.6000000000011596E-3</v>
      </c>
      <c r="H245" s="309"/>
      <c r="I245" s="309" t="s">
        <v>1141</v>
      </c>
      <c r="J245" s="310">
        <v>43600</v>
      </c>
      <c r="K245" s="311">
        <v>0.52777777777777779</v>
      </c>
      <c r="L245" s="311">
        <v>0.55208333333333337</v>
      </c>
      <c r="M245" s="309" t="s">
        <v>726</v>
      </c>
      <c r="N245" s="309" t="s">
        <v>727</v>
      </c>
    </row>
    <row r="246" spans="1:14">
      <c r="A246" s="345">
        <v>245</v>
      </c>
      <c r="B246" s="309" t="s">
        <v>62</v>
      </c>
      <c r="C246" s="350" t="s">
        <v>995</v>
      </c>
      <c r="D246" s="309" t="s">
        <v>1128</v>
      </c>
      <c r="E246" s="309" t="s">
        <v>1129</v>
      </c>
      <c r="F246" s="340">
        <v>9.3722999999999992</v>
      </c>
      <c r="G246" s="312">
        <v>0.54579999999999984</v>
      </c>
      <c r="H246" s="309"/>
      <c r="I246" s="309" t="s">
        <v>1141</v>
      </c>
      <c r="J246" s="310">
        <v>43600</v>
      </c>
      <c r="K246" s="311">
        <v>0.52777777777777779</v>
      </c>
      <c r="L246" s="311">
        <v>0.55208333333333337</v>
      </c>
      <c r="M246" s="309" t="s">
        <v>726</v>
      </c>
      <c r="N246" s="309" t="s">
        <v>727</v>
      </c>
    </row>
    <row r="247" spans="1:14">
      <c r="A247" s="345">
        <v>246</v>
      </c>
      <c r="B247" s="309" t="s">
        <v>62</v>
      </c>
      <c r="C247" s="350" t="s">
        <v>1151</v>
      </c>
      <c r="D247" s="309" t="s">
        <v>1128</v>
      </c>
      <c r="E247" s="309" t="s">
        <v>1129</v>
      </c>
      <c r="F247" s="340">
        <v>15.422899999999998</v>
      </c>
      <c r="G247" s="312">
        <v>1.3249999999999993</v>
      </c>
      <c r="H247" s="309"/>
      <c r="I247" s="309" t="s">
        <v>1141</v>
      </c>
      <c r="J247" s="310">
        <v>43600</v>
      </c>
      <c r="K247" s="311">
        <v>0.52777777777777779</v>
      </c>
      <c r="L247" s="311">
        <v>0.55208333333333337</v>
      </c>
      <c r="M247" s="309" t="s">
        <v>726</v>
      </c>
      <c r="N247" s="309" t="s">
        <v>727</v>
      </c>
    </row>
    <row r="248" spans="1:14">
      <c r="A248" s="345">
        <v>247</v>
      </c>
      <c r="B248" s="309" t="s">
        <v>63</v>
      </c>
      <c r="C248" s="350" t="s">
        <v>997</v>
      </c>
      <c r="D248" s="309" t="s">
        <v>1128</v>
      </c>
      <c r="E248" s="309" t="s">
        <v>1129</v>
      </c>
      <c r="F248" s="340">
        <v>32.545400000000001</v>
      </c>
      <c r="G248" s="312">
        <v>1.6120999999999999</v>
      </c>
      <c r="H248" s="309"/>
      <c r="I248" s="309" t="s">
        <v>1141</v>
      </c>
      <c r="J248" s="310">
        <v>43600</v>
      </c>
      <c r="K248" s="311">
        <v>0.55208333333333337</v>
      </c>
      <c r="L248" s="311">
        <v>0.60416666666666663</v>
      </c>
      <c r="M248" s="309" t="s">
        <v>726</v>
      </c>
      <c r="N248" s="309" t="s">
        <v>727</v>
      </c>
    </row>
    <row r="249" spans="1:14">
      <c r="A249" s="345">
        <v>248</v>
      </c>
      <c r="B249" s="309" t="s">
        <v>63</v>
      </c>
      <c r="C249" s="350" t="s">
        <v>996</v>
      </c>
      <c r="D249" s="309" t="s">
        <v>591</v>
      </c>
      <c r="E249" s="309">
        <v>1</v>
      </c>
      <c r="F249" s="340">
        <v>0.20209999999999972</v>
      </c>
      <c r="G249" s="312">
        <v>2.0200000000000884E-2</v>
      </c>
      <c r="H249" s="309"/>
      <c r="I249" s="309" t="s">
        <v>1141</v>
      </c>
      <c r="J249" s="310">
        <v>43600</v>
      </c>
      <c r="K249" s="311">
        <v>0.55208333333333337</v>
      </c>
      <c r="L249" s="311">
        <v>0.60416666666666663</v>
      </c>
      <c r="M249" s="309" t="s">
        <v>726</v>
      </c>
      <c r="N249" s="309" t="s">
        <v>727</v>
      </c>
    </row>
    <row r="250" spans="1:14">
      <c r="A250" s="345">
        <v>249</v>
      </c>
      <c r="B250" s="309" t="s">
        <v>63</v>
      </c>
      <c r="C250" s="350" t="s">
        <v>996</v>
      </c>
      <c r="D250" s="309" t="s">
        <v>1128</v>
      </c>
      <c r="E250" s="309" t="s">
        <v>1129</v>
      </c>
      <c r="F250" s="340">
        <v>47.0717</v>
      </c>
      <c r="G250" s="312">
        <v>2.9108999999999998</v>
      </c>
      <c r="H250" s="309"/>
      <c r="I250" s="309" t="s">
        <v>1141</v>
      </c>
      <c r="J250" s="310">
        <v>43600</v>
      </c>
      <c r="K250" s="311">
        <v>0.55208333333333337</v>
      </c>
      <c r="L250" s="311">
        <v>0.60416666666666663</v>
      </c>
      <c r="M250" s="309" t="s">
        <v>726</v>
      </c>
      <c r="N250" s="309" t="s">
        <v>727</v>
      </c>
    </row>
    <row r="251" spans="1:14">
      <c r="A251" s="345">
        <v>250</v>
      </c>
      <c r="B251" s="309" t="s">
        <v>63</v>
      </c>
      <c r="C251" s="350" t="s">
        <v>995</v>
      </c>
      <c r="D251" s="309" t="s">
        <v>591</v>
      </c>
      <c r="E251" s="309">
        <v>1</v>
      </c>
      <c r="F251" s="342">
        <v>8.0999999999999996E-3</v>
      </c>
      <c r="G251" s="312">
        <v>2.8000000000005798E-3</v>
      </c>
      <c r="H251" s="309"/>
      <c r="I251" s="309" t="s">
        <v>1141</v>
      </c>
      <c r="J251" s="310">
        <v>43600</v>
      </c>
      <c r="K251" s="311">
        <v>0.55208333333333337</v>
      </c>
      <c r="L251" s="311">
        <v>0.60416666666666663</v>
      </c>
      <c r="M251" s="309" t="s">
        <v>726</v>
      </c>
      <c r="N251" s="309" t="s">
        <v>727</v>
      </c>
    </row>
    <row r="252" spans="1:14">
      <c r="A252" s="345">
        <v>251</v>
      </c>
      <c r="B252" s="309" t="s">
        <v>63</v>
      </c>
      <c r="C252" s="350" t="s">
        <v>995</v>
      </c>
      <c r="D252" s="309" t="s">
        <v>1128</v>
      </c>
      <c r="E252" s="309" t="s">
        <v>1129</v>
      </c>
      <c r="F252" s="340">
        <v>32.511400000000002</v>
      </c>
      <c r="G252" s="312">
        <v>1.2420999999999989</v>
      </c>
      <c r="H252" s="309"/>
      <c r="I252" s="309" t="s">
        <v>1141</v>
      </c>
      <c r="J252" s="310">
        <v>43600</v>
      </c>
      <c r="K252" s="311">
        <v>0.55208333333333337</v>
      </c>
      <c r="L252" s="311">
        <v>0.60416666666666663</v>
      </c>
      <c r="M252" s="309" t="s">
        <v>726</v>
      </c>
      <c r="N252" s="309" t="s">
        <v>727</v>
      </c>
    </row>
    <row r="253" spans="1:14">
      <c r="A253" s="345">
        <v>252</v>
      </c>
      <c r="B253" s="309" t="s">
        <v>63</v>
      </c>
      <c r="C253" s="350" t="s">
        <v>1151</v>
      </c>
      <c r="D253" s="309" t="s">
        <v>591</v>
      </c>
      <c r="E253" s="309">
        <v>2</v>
      </c>
      <c r="F253" s="340">
        <v>2.0000000000131024E-4</v>
      </c>
      <c r="G253" s="318">
        <v>9.9999999999766942E-5</v>
      </c>
      <c r="H253" s="309"/>
      <c r="I253" s="309" t="s">
        <v>1141</v>
      </c>
      <c r="J253" s="310">
        <v>43600</v>
      </c>
      <c r="K253" s="311">
        <v>0.55208333333333337</v>
      </c>
      <c r="L253" s="311">
        <v>0.60416666666666663</v>
      </c>
      <c r="M253" s="309" t="s">
        <v>726</v>
      </c>
      <c r="N253" s="309" t="s">
        <v>727</v>
      </c>
    </row>
    <row r="254" spans="1:14">
      <c r="A254" s="345">
        <v>253</v>
      </c>
      <c r="B254" s="309" t="s">
        <v>63</v>
      </c>
      <c r="C254" s="350" t="s">
        <v>1151</v>
      </c>
      <c r="D254" s="309" t="s">
        <v>1128</v>
      </c>
      <c r="E254" s="309" t="s">
        <v>1129</v>
      </c>
      <c r="F254" s="340">
        <v>5.2850000000000001</v>
      </c>
      <c r="G254" s="312">
        <v>0.26839999999999975</v>
      </c>
      <c r="H254" s="309"/>
      <c r="I254" s="309" t="s">
        <v>1141</v>
      </c>
      <c r="J254" s="310">
        <v>43600</v>
      </c>
      <c r="K254" s="311">
        <v>0.55208333333333337</v>
      </c>
      <c r="L254" s="311">
        <v>0.60416666666666663</v>
      </c>
      <c r="M254" s="309" t="s">
        <v>726</v>
      </c>
      <c r="N254" s="309" t="s">
        <v>727</v>
      </c>
    </row>
    <row r="255" spans="1:14">
      <c r="A255" s="345">
        <v>254</v>
      </c>
      <c r="B255" s="309" t="s">
        <v>64</v>
      </c>
      <c r="C255" s="350" t="s">
        <v>997</v>
      </c>
      <c r="D255" s="309" t="s">
        <v>1128</v>
      </c>
      <c r="E255" s="309" t="s">
        <v>1129</v>
      </c>
      <c r="F255" s="340">
        <v>16.601300000000002</v>
      </c>
      <c r="G255" s="312">
        <v>1.0663</v>
      </c>
      <c r="H255" s="309"/>
      <c r="I255" s="309" t="s">
        <v>1141</v>
      </c>
      <c r="J255" s="310">
        <v>43600</v>
      </c>
      <c r="K255" s="311">
        <v>0.61805555555555558</v>
      </c>
      <c r="L255" s="311">
        <v>0.67361111111111116</v>
      </c>
      <c r="M255" s="309" t="s">
        <v>726</v>
      </c>
      <c r="N255" s="309" t="s">
        <v>727</v>
      </c>
    </row>
    <row r="256" spans="1:14">
      <c r="A256" s="345">
        <v>255</v>
      </c>
      <c r="B256" s="309" t="s">
        <v>64</v>
      </c>
      <c r="C256" s="350" t="s">
        <v>996</v>
      </c>
      <c r="D256" s="309" t="s">
        <v>591</v>
      </c>
      <c r="E256" s="309">
        <v>1</v>
      </c>
      <c r="F256" s="342">
        <v>1.9900000000000001E-2</v>
      </c>
      <c r="G256" s="318">
        <v>9.9999999999766942E-5</v>
      </c>
      <c r="H256" s="309"/>
      <c r="I256" s="309" t="s">
        <v>1141</v>
      </c>
      <c r="J256" s="310">
        <v>43600</v>
      </c>
      <c r="K256" s="311">
        <v>0.61805555555555558</v>
      </c>
      <c r="L256" s="311">
        <v>0.67361111111111116</v>
      </c>
      <c r="M256" s="309" t="s">
        <v>726</v>
      </c>
      <c r="N256" s="309" t="s">
        <v>727</v>
      </c>
    </row>
    <row r="257" spans="1:14">
      <c r="A257" s="345">
        <v>256</v>
      </c>
      <c r="B257" s="309" t="s">
        <v>64</v>
      </c>
      <c r="C257" s="350" t="s">
        <v>996</v>
      </c>
      <c r="D257" s="309" t="s">
        <v>1128</v>
      </c>
      <c r="E257" s="309" t="s">
        <v>1129</v>
      </c>
      <c r="F257" s="340">
        <v>37.966499999999996</v>
      </c>
      <c r="G257" s="312">
        <v>1.9353999999999996</v>
      </c>
      <c r="H257" s="309"/>
      <c r="I257" s="309" t="s">
        <v>1141</v>
      </c>
      <c r="J257" s="310">
        <v>43600</v>
      </c>
      <c r="K257" s="311">
        <v>0.61805555555555558</v>
      </c>
      <c r="L257" s="311">
        <v>0.67361111111111116</v>
      </c>
      <c r="M257" s="309" t="s">
        <v>726</v>
      </c>
      <c r="N257" s="309" t="s">
        <v>727</v>
      </c>
    </row>
    <row r="258" spans="1:14">
      <c r="A258" s="345">
        <v>257</v>
      </c>
      <c r="B258" s="309" t="s">
        <v>64</v>
      </c>
      <c r="C258" s="350" t="s">
        <v>995</v>
      </c>
      <c r="D258" s="309" t="s">
        <v>591</v>
      </c>
      <c r="E258" s="309">
        <v>2</v>
      </c>
      <c r="F258" s="340">
        <v>8.0000000000000002E-3</v>
      </c>
      <c r="G258" s="318">
        <v>9.9999999999766942E-5</v>
      </c>
      <c r="H258" s="309"/>
      <c r="I258" s="309" t="s">
        <v>1141</v>
      </c>
      <c r="J258" s="310">
        <v>43600</v>
      </c>
      <c r="K258" s="311">
        <v>0.61805555555555558</v>
      </c>
      <c r="L258" s="311">
        <v>0.67361111111111116</v>
      </c>
      <c r="M258" s="309" t="s">
        <v>726</v>
      </c>
      <c r="N258" s="309" t="s">
        <v>727</v>
      </c>
    </row>
    <row r="259" spans="1:14">
      <c r="A259" s="345">
        <v>258</v>
      </c>
      <c r="B259" s="309" t="s">
        <v>64</v>
      </c>
      <c r="C259" s="350" t="s">
        <v>995</v>
      </c>
      <c r="D259" s="309" t="s">
        <v>1128</v>
      </c>
      <c r="E259" s="309" t="s">
        <v>1129</v>
      </c>
      <c r="F259" s="340">
        <v>15.243999999999998</v>
      </c>
      <c r="G259" s="312">
        <v>0.71090000000000053</v>
      </c>
      <c r="H259" s="309"/>
      <c r="I259" s="309" t="s">
        <v>1141</v>
      </c>
      <c r="J259" s="310">
        <v>43600</v>
      </c>
      <c r="K259" s="311">
        <v>0.61805555555555558</v>
      </c>
      <c r="L259" s="311">
        <v>0.67361111111111116</v>
      </c>
      <c r="M259" s="309" t="s">
        <v>726</v>
      </c>
      <c r="N259" s="309" t="s">
        <v>727</v>
      </c>
    </row>
    <row r="260" spans="1:14">
      <c r="A260" s="345">
        <v>259</v>
      </c>
      <c r="B260" s="309" t="s">
        <v>64</v>
      </c>
      <c r="C260" s="350" t="s">
        <v>1151</v>
      </c>
      <c r="D260" s="309" t="s">
        <v>591</v>
      </c>
      <c r="E260" s="309">
        <v>3</v>
      </c>
      <c r="F260" s="340">
        <v>2.3E-3</v>
      </c>
      <c r="G260" s="318">
        <v>9.9999999999766942E-5</v>
      </c>
      <c r="H260" s="309"/>
      <c r="I260" s="309" t="s">
        <v>1141</v>
      </c>
      <c r="J260" s="310">
        <v>43600</v>
      </c>
      <c r="K260" s="311">
        <v>0.61805555555555558</v>
      </c>
      <c r="L260" s="311">
        <v>0.67361111111111116</v>
      </c>
      <c r="M260" s="309" t="s">
        <v>726</v>
      </c>
      <c r="N260" s="309" t="s">
        <v>727</v>
      </c>
    </row>
    <row r="261" spans="1:14">
      <c r="A261" s="345">
        <v>260</v>
      </c>
      <c r="B261" s="309" t="s">
        <v>64</v>
      </c>
      <c r="C261" s="350" t="s">
        <v>1151</v>
      </c>
      <c r="D261" s="309" t="s">
        <v>577</v>
      </c>
      <c r="E261" s="309">
        <v>2</v>
      </c>
      <c r="F261" s="340">
        <v>5.9999999999999995E-4</v>
      </c>
      <c r="G261" s="318">
        <v>9.9999999999766942E-5</v>
      </c>
      <c r="H261" s="309"/>
      <c r="I261" s="309" t="s">
        <v>1141</v>
      </c>
      <c r="J261" s="310">
        <v>43600</v>
      </c>
      <c r="K261" s="311">
        <v>0.61805555555555558</v>
      </c>
      <c r="L261" s="311">
        <v>0.67361111111111116</v>
      </c>
      <c r="M261" s="309" t="s">
        <v>726</v>
      </c>
      <c r="N261" s="309" t="s">
        <v>727</v>
      </c>
    </row>
    <row r="262" spans="1:14">
      <c r="A262" s="345">
        <v>261</v>
      </c>
      <c r="B262" s="309" t="s">
        <v>64</v>
      </c>
      <c r="C262" s="350" t="s">
        <v>1151</v>
      </c>
      <c r="D262" s="309" t="s">
        <v>1128</v>
      </c>
      <c r="E262" s="309" t="s">
        <v>1129</v>
      </c>
      <c r="F262" s="340">
        <v>11.0114</v>
      </c>
      <c r="G262" s="312">
        <v>0.15289999999999893</v>
      </c>
      <c r="H262" s="309"/>
      <c r="I262" s="309" t="s">
        <v>1141</v>
      </c>
      <c r="J262" s="310">
        <v>43600</v>
      </c>
      <c r="K262" s="311">
        <v>0.61805555555555558</v>
      </c>
      <c r="L262" s="311">
        <v>0.67361111111111116</v>
      </c>
      <c r="M262" s="309" t="s">
        <v>726</v>
      </c>
      <c r="N262" s="309" t="s">
        <v>727</v>
      </c>
    </row>
    <row r="263" spans="1:14">
      <c r="A263" s="345">
        <v>262</v>
      </c>
      <c r="B263" s="324" t="s">
        <v>65</v>
      </c>
      <c r="C263" s="350" t="s">
        <v>996</v>
      </c>
      <c r="D263" s="324" t="s">
        <v>1128</v>
      </c>
      <c r="E263" s="324" t="s">
        <v>1129</v>
      </c>
      <c r="F263" s="340">
        <v>3.3708000000000009</v>
      </c>
      <c r="G263" s="312">
        <v>0.11539999999999928</v>
      </c>
      <c r="H263" s="309"/>
      <c r="I263" s="324" t="s">
        <v>1135</v>
      </c>
      <c r="J263" s="310">
        <v>43602</v>
      </c>
      <c r="K263" s="311">
        <v>0.40277777777777773</v>
      </c>
      <c r="L263" s="311">
        <v>0.4861111111111111</v>
      </c>
      <c r="M263" s="324" t="s">
        <v>726</v>
      </c>
      <c r="N263" s="324" t="s">
        <v>727</v>
      </c>
    </row>
    <row r="264" spans="1:14">
      <c r="A264" s="345">
        <v>263</v>
      </c>
      <c r="B264" s="324" t="s">
        <v>65</v>
      </c>
      <c r="C264" s="350" t="s">
        <v>995</v>
      </c>
      <c r="D264" s="324" t="s">
        <v>577</v>
      </c>
      <c r="E264" s="309">
        <v>9</v>
      </c>
      <c r="F264" s="340">
        <v>6.4999999999999997E-3</v>
      </c>
      <c r="G264" s="312">
        <v>1.5999999999998238E-3</v>
      </c>
      <c r="H264" s="309"/>
      <c r="I264" s="324" t="s">
        <v>1135</v>
      </c>
      <c r="J264" s="310">
        <v>43602</v>
      </c>
      <c r="K264" s="311">
        <v>0.40277777777777773</v>
      </c>
      <c r="L264" s="311">
        <v>0.4861111111111111</v>
      </c>
      <c r="M264" s="324" t="s">
        <v>726</v>
      </c>
      <c r="N264" s="324" t="s">
        <v>727</v>
      </c>
    </row>
    <row r="265" spans="1:14">
      <c r="A265" s="345">
        <v>264</v>
      </c>
      <c r="B265" s="324" t="s">
        <v>65</v>
      </c>
      <c r="C265" s="350" t="s">
        <v>995</v>
      </c>
      <c r="D265" s="324" t="s">
        <v>1128</v>
      </c>
      <c r="E265" s="324" t="s">
        <v>1129</v>
      </c>
      <c r="F265" s="340">
        <v>4.7230999999999987</v>
      </c>
      <c r="G265" s="312">
        <v>0.22330000000000005</v>
      </c>
      <c r="H265" s="309"/>
      <c r="I265" s="324" t="s">
        <v>1135</v>
      </c>
      <c r="J265" s="310">
        <v>43602</v>
      </c>
      <c r="K265" s="311">
        <v>0.40277777777777773</v>
      </c>
      <c r="L265" s="311">
        <v>0.4861111111111111</v>
      </c>
      <c r="M265" s="324" t="s">
        <v>726</v>
      </c>
      <c r="N265" s="324" t="s">
        <v>727</v>
      </c>
    </row>
    <row r="266" spans="1:14">
      <c r="A266" s="345">
        <v>265</v>
      </c>
      <c r="B266" s="324" t="s">
        <v>65</v>
      </c>
      <c r="C266" s="350" t="s">
        <v>1151</v>
      </c>
      <c r="D266" s="324" t="s">
        <v>591</v>
      </c>
      <c r="E266" s="309">
        <v>1</v>
      </c>
      <c r="F266" s="340">
        <v>1E-4</v>
      </c>
      <c r="G266" s="318">
        <v>9.9999999999766942E-5</v>
      </c>
      <c r="H266" s="309"/>
      <c r="I266" s="324" t="s">
        <v>1135</v>
      </c>
      <c r="J266" s="310">
        <v>43602</v>
      </c>
      <c r="K266" s="311">
        <v>0.40277777777777773</v>
      </c>
      <c r="L266" s="311">
        <v>0.4861111111111111</v>
      </c>
      <c r="M266" s="324" t="s">
        <v>726</v>
      </c>
      <c r="N266" s="324" t="s">
        <v>727</v>
      </c>
    </row>
    <row r="267" spans="1:14">
      <c r="A267" s="345">
        <v>266</v>
      </c>
      <c r="B267" s="324" t="s">
        <v>65</v>
      </c>
      <c r="C267" s="350" t="s">
        <v>1151</v>
      </c>
      <c r="D267" s="324" t="s">
        <v>577</v>
      </c>
      <c r="E267" s="309">
        <v>20</v>
      </c>
      <c r="F267" s="340">
        <v>2.3399999999998755E-2</v>
      </c>
      <c r="G267" s="312">
        <v>2.9999999999930083E-4</v>
      </c>
      <c r="H267" s="309"/>
      <c r="I267" s="324" t="s">
        <v>1135</v>
      </c>
      <c r="J267" s="310">
        <v>43602</v>
      </c>
      <c r="K267" s="311">
        <v>0.40277777777777773</v>
      </c>
      <c r="L267" s="311">
        <v>0.4861111111111111</v>
      </c>
      <c r="M267" s="324" t="s">
        <v>726</v>
      </c>
      <c r="N267" s="324" t="s">
        <v>727</v>
      </c>
    </row>
    <row r="268" spans="1:14">
      <c r="A268" s="345">
        <v>267</v>
      </c>
      <c r="B268" s="324" t="s">
        <v>65</v>
      </c>
      <c r="C268" s="350" t="s">
        <v>1151</v>
      </c>
      <c r="D268" s="324" t="s">
        <v>1128</v>
      </c>
      <c r="E268" s="324" t="s">
        <v>1129</v>
      </c>
      <c r="F268" s="340">
        <v>4.0488999999999997</v>
      </c>
      <c r="G268" s="312">
        <v>0.18229999999999968</v>
      </c>
      <c r="H268" s="309"/>
      <c r="I268" s="324" t="s">
        <v>1135</v>
      </c>
      <c r="J268" s="310">
        <v>43602</v>
      </c>
      <c r="K268" s="311">
        <v>0.40277777777777773</v>
      </c>
      <c r="L268" s="311">
        <v>0.4861111111111111</v>
      </c>
      <c r="M268" s="324" t="s">
        <v>726</v>
      </c>
      <c r="N268" s="324" t="s">
        <v>727</v>
      </c>
    </row>
    <row r="269" spans="1:14">
      <c r="A269" s="345">
        <v>268</v>
      </c>
      <c r="B269" s="324" t="s">
        <v>66</v>
      </c>
      <c r="C269" s="350" t="s">
        <v>996</v>
      </c>
      <c r="D269" s="324" t="s">
        <v>577</v>
      </c>
      <c r="E269" s="309">
        <v>1</v>
      </c>
      <c r="F269" s="340">
        <v>1E-4</v>
      </c>
      <c r="G269" s="318">
        <v>9.9999999999766942E-5</v>
      </c>
      <c r="H269" s="309"/>
      <c r="I269" s="324" t="s">
        <v>1135</v>
      </c>
      <c r="J269" s="310">
        <v>43602</v>
      </c>
      <c r="K269" s="311">
        <v>0.52777777777777779</v>
      </c>
      <c r="L269" s="311">
        <v>0.58333333333333337</v>
      </c>
      <c r="M269" s="324" t="s">
        <v>726</v>
      </c>
      <c r="N269" s="324" t="s">
        <v>727</v>
      </c>
    </row>
    <row r="270" spans="1:14">
      <c r="A270" s="345">
        <v>269</v>
      </c>
      <c r="B270" s="324" t="s">
        <v>66</v>
      </c>
      <c r="C270" s="350" t="s">
        <v>996</v>
      </c>
      <c r="D270" s="324" t="s">
        <v>1128</v>
      </c>
      <c r="E270" s="324" t="s">
        <v>1129</v>
      </c>
      <c r="F270" s="340">
        <v>17.557699999999997</v>
      </c>
      <c r="G270" s="312">
        <v>0.78659999999999997</v>
      </c>
      <c r="H270" s="309"/>
      <c r="I270" s="324" t="s">
        <v>1135</v>
      </c>
      <c r="J270" s="310">
        <v>43602</v>
      </c>
      <c r="K270" s="311">
        <v>0.52777777777777779</v>
      </c>
      <c r="L270" s="311">
        <v>0.58333333333333337</v>
      </c>
      <c r="M270" s="324" t="s">
        <v>726</v>
      </c>
      <c r="N270" s="324" t="s">
        <v>727</v>
      </c>
    </row>
    <row r="271" spans="1:14">
      <c r="A271" s="345">
        <v>270</v>
      </c>
      <c r="B271" s="324" t="s">
        <v>66</v>
      </c>
      <c r="C271" s="350" t="s">
        <v>995</v>
      </c>
      <c r="D271" s="324" t="s">
        <v>591</v>
      </c>
      <c r="E271" s="309">
        <v>2</v>
      </c>
      <c r="F271" s="340">
        <v>2.0000000000000001E-4</v>
      </c>
      <c r="G271" s="318">
        <v>9.9999999999766942E-5</v>
      </c>
      <c r="H271" s="309"/>
      <c r="I271" s="324" t="s">
        <v>1135</v>
      </c>
      <c r="J271" s="310">
        <v>43602</v>
      </c>
      <c r="K271" s="311">
        <v>0.52777777777777779</v>
      </c>
      <c r="L271" s="311">
        <v>0.58333333333333337</v>
      </c>
      <c r="M271" s="324" t="s">
        <v>726</v>
      </c>
      <c r="N271" s="324" t="s">
        <v>727</v>
      </c>
    </row>
    <row r="272" spans="1:14">
      <c r="A272" s="345">
        <v>271</v>
      </c>
      <c r="B272" s="324" t="s">
        <v>66</v>
      </c>
      <c r="C272" s="350" t="s">
        <v>995</v>
      </c>
      <c r="D272" s="324" t="s">
        <v>577</v>
      </c>
      <c r="E272" s="309">
        <v>2</v>
      </c>
      <c r="F272" s="340">
        <v>2.0000000000000001E-4</v>
      </c>
      <c r="G272" s="318">
        <v>9.9999999999766942E-5</v>
      </c>
      <c r="H272" s="309"/>
      <c r="I272" s="324" t="s">
        <v>1135</v>
      </c>
      <c r="J272" s="310">
        <v>43602</v>
      </c>
      <c r="K272" s="311">
        <v>0.52777777777777779</v>
      </c>
      <c r="L272" s="311">
        <v>0.58333333333333337</v>
      </c>
      <c r="M272" s="324" t="s">
        <v>726</v>
      </c>
      <c r="N272" s="324" t="s">
        <v>727</v>
      </c>
    </row>
    <row r="273" spans="1:14">
      <c r="A273" s="345">
        <v>272</v>
      </c>
      <c r="B273" s="324" t="s">
        <v>66</v>
      </c>
      <c r="C273" s="350" t="s">
        <v>995</v>
      </c>
      <c r="D273" s="324" t="s">
        <v>1128</v>
      </c>
      <c r="E273" s="324" t="s">
        <v>1129</v>
      </c>
      <c r="F273" s="340">
        <v>6.1658999999999988</v>
      </c>
      <c r="G273" s="312">
        <v>0.20549999999999891</v>
      </c>
      <c r="H273" s="309"/>
      <c r="I273" s="324" t="s">
        <v>1135</v>
      </c>
      <c r="J273" s="310">
        <v>43602</v>
      </c>
      <c r="K273" s="311">
        <v>0.52777777777777779</v>
      </c>
      <c r="L273" s="311">
        <v>0.58333333333333337</v>
      </c>
      <c r="M273" s="324" t="s">
        <v>726</v>
      </c>
      <c r="N273" s="324" t="s">
        <v>727</v>
      </c>
    </row>
    <row r="274" spans="1:14">
      <c r="A274" s="345">
        <v>273</v>
      </c>
      <c r="B274" s="324" t="s">
        <v>66</v>
      </c>
      <c r="C274" s="350" t="s">
        <v>1151</v>
      </c>
      <c r="D274" s="324" t="s">
        <v>577</v>
      </c>
      <c r="E274" s="309">
        <v>4</v>
      </c>
      <c r="F274" s="340">
        <v>1.9999999999988916E-3</v>
      </c>
      <c r="G274" s="312">
        <v>5.9999999999860165E-4</v>
      </c>
      <c r="H274" s="309"/>
      <c r="I274" s="324" t="s">
        <v>1135</v>
      </c>
      <c r="J274" s="310">
        <v>43602</v>
      </c>
      <c r="K274" s="311">
        <v>0.52777777777777779</v>
      </c>
      <c r="L274" s="311">
        <v>0.58333333333333337</v>
      </c>
      <c r="M274" s="324" t="s">
        <v>726</v>
      </c>
      <c r="N274" s="324" t="s">
        <v>727</v>
      </c>
    </row>
    <row r="275" spans="1:14">
      <c r="A275" s="345">
        <v>274</v>
      </c>
      <c r="B275" s="324" t="s">
        <v>66</v>
      </c>
      <c r="C275" s="350" t="s">
        <v>1151</v>
      </c>
      <c r="D275" s="324" t="s">
        <v>1128</v>
      </c>
      <c r="E275" s="324" t="s">
        <v>1129</v>
      </c>
      <c r="F275" s="340">
        <v>4.9223999999999997</v>
      </c>
      <c r="G275" s="312">
        <v>0.19539999999999935</v>
      </c>
      <c r="H275" s="309"/>
      <c r="I275" s="324" t="s">
        <v>1135</v>
      </c>
      <c r="J275" s="310">
        <v>43602</v>
      </c>
      <c r="K275" s="311">
        <v>0.52777777777777779</v>
      </c>
      <c r="L275" s="311">
        <v>0.58333333333333337</v>
      </c>
      <c r="M275" s="324" t="s">
        <v>726</v>
      </c>
      <c r="N275" s="324" t="s">
        <v>727</v>
      </c>
    </row>
    <row r="276" spans="1:14">
      <c r="A276" s="345">
        <v>275</v>
      </c>
      <c r="B276" s="324" t="s">
        <v>67</v>
      </c>
      <c r="C276" s="350" t="s">
        <v>996</v>
      </c>
      <c r="D276" s="324" t="s">
        <v>1128</v>
      </c>
      <c r="E276" s="324" t="s">
        <v>1129</v>
      </c>
      <c r="F276" s="340">
        <v>7.7434999999999992</v>
      </c>
      <c r="G276" s="312">
        <v>0.4375</v>
      </c>
      <c r="H276" s="309"/>
      <c r="I276" s="324" t="s">
        <v>1135</v>
      </c>
      <c r="J276" s="310">
        <v>43602</v>
      </c>
      <c r="K276" s="311">
        <v>0.58680555555555558</v>
      </c>
      <c r="L276" s="311">
        <v>0.65625</v>
      </c>
      <c r="M276" s="324" t="s">
        <v>726</v>
      </c>
      <c r="N276" s="324" t="s">
        <v>727</v>
      </c>
    </row>
    <row r="277" spans="1:14">
      <c r="A277" s="345">
        <v>276</v>
      </c>
      <c r="B277" s="324" t="s">
        <v>67</v>
      </c>
      <c r="C277" s="350" t="s">
        <v>995</v>
      </c>
      <c r="D277" s="324" t="s">
        <v>577</v>
      </c>
      <c r="E277" s="309">
        <v>1</v>
      </c>
      <c r="F277" s="340">
        <v>1E-4</v>
      </c>
      <c r="G277" s="312">
        <v>7.0000000000014495E-4</v>
      </c>
      <c r="H277" s="309"/>
      <c r="I277" s="324" t="s">
        <v>1135</v>
      </c>
      <c r="J277" s="310">
        <v>43602</v>
      </c>
      <c r="K277" s="311">
        <v>0.58680555555555558</v>
      </c>
      <c r="L277" s="311">
        <v>0.65625</v>
      </c>
      <c r="M277" s="324" t="s">
        <v>726</v>
      </c>
      <c r="N277" s="324" t="s">
        <v>727</v>
      </c>
    </row>
    <row r="278" spans="1:14">
      <c r="A278" s="345">
        <v>277</v>
      </c>
      <c r="B278" s="324" t="s">
        <v>67</v>
      </c>
      <c r="C278" s="350" t="s">
        <v>995</v>
      </c>
      <c r="D278" s="324" t="s">
        <v>1128</v>
      </c>
      <c r="E278" s="324" t="s">
        <v>1129</v>
      </c>
      <c r="F278" s="340">
        <v>64.897200000000012</v>
      </c>
      <c r="G278" s="312">
        <v>5.4812999999999992</v>
      </c>
      <c r="H278" s="309"/>
      <c r="I278" s="324" t="s">
        <v>1135</v>
      </c>
      <c r="J278" s="310">
        <v>43602</v>
      </c>
      <c r="K278" s="311">
        <v>0.58680555555555558</v>
      </c>
      <c r="L278" s="311">
        <v>0.65625</v>
      </c>
      <c r="M278" s="324" t="s">
        <v>726</v>
      </c>
      <c r="N278" s="324" t="s">
        <v>727</v>
      </c>
    </row>
    <row r="279" spans="1:14">
      <c r="A279" s="345">
        <v>278</v>
      </c>
      <c r="B279" s="324" t="s">
        <v>67</v>
      </c>
      <c r="C279" s="350" t="s">
        <v>1151</v>
      </c>
      <c r="D279" s="324" t="s">
        <v>591</v>
      </c>
      <c r="E279" s="309">
        <v>1</v>
      </c>
      <c r="F279" s="340">
        <v>2.3999999999999998E-3</v>
      </c>
      <c r="G279" s="312">
        <v>2.2000000000002018E-3</v>
      </c>
      <c r="H279" s="309"/>
      <c r="I279" s="324" t="s">
        <v>1135</v>
      </c>
      <c r="J279" s="310">
        <v>43602</v>
      </c>
      <c r="K279" s="311">
        <v>0.58680555555555558</v>
      </c>
      <c r="L279" s="311">
        <v>0.65625</v>
      </c>
      <c r="M279" s="324" t="s">
        <v>726</v>
      </c>
      <c r="N279" s="324" t="s">
        <v>727</v>
      </c>
    </row>
    <row r="280" spans="1:14">
      <c r="A280" s="345">
        <v>279</v>
      </c>
      <c r="B280" s="324" t="s">
        <v>67</v>
      </c>
      <c r="C280" s="350" t="s">
        <v>1151</v>
      </c>
      <c r="D280" s="324" t="s">
        <v>577</v>
      </c>
      <c r="E280" s="309">
        <v>8</v>
      </c>
      <c r="F280" s="340">
        <v>3.1999999999996476E-3</v>
      </c>
      <c r="G280" s="312">
        <v>2.2000000000000001E-3</v>
      </c>
      <c r="H280" s="309"/>
      <c r="I280" s="324" t="s">
        <v>1135</v>
      </c>
      <c r="J280" s="310">
        <v>43602</v>
      </c>
      <c r="K280" s="311">
        <v>0.58680555555555558</v>
      </c>
      <c r="L280" s="311">
        <v>0.65625</v>
      </c>
      <c r="M280" s="324" t="s">
        <v>726</v>
      </c>
      <c r="N280" s="324" t="s">
        <v>727</v>
      </c>
    </row>
    <row r="281" spans="1:14">
      <c r="A281" s="345">
        <v>280</v>
      </c>
      <c r="B281" s="324" t="s">
        <v>67</v>
      </c>
      <c r="C281" s="350" t="s">
        <v>1151</v>
      </c>
      <c r="D281" s="324" t="s">
        <v>1128</v>
      </c>
      <c r="E281" s="324" t="s">
        <v>1129</v>
      </c>
      <c r="F281" s="340">
        <v>13.338200000000001</v>
      </c>
      <c r="G281" s="312">
        <v>0.84789999999999921</v>
      </c>
      <c r="H281" s="309"/>
      <c r="I281" s="324" t="s">
        <v>1135</v>
      </c>
      <c r="J281" s="310">
        <v>43602</v>
      </c>
      <c r="K281" s="311">
        <v>0.58680555555555558</v>
      </c>
      <c r="L281" s="311">
        <v>0.65625</v>
      </c>
      <c r="M281" s="324" t="s">
        <v>726</v>
      </c>
      <c r="N281" s="324" t="s">
        <v>727</v>
      </c>
    </row>
    <row r="282" spans="1:14">
      <c r="A282" s="345">
        <v>281</v>
      </c>
      <c r="B282" s="324" t="s">
        <v>68</v>
      </c>
      <c r="C282" s="350" t="s">
        <v>997</v>
      </c>
      <c r="D282" s="324" t="s">
        <v>1128</v>
      </c>
      <c r="E282" s="324" t="s">
        <v>1129</v>
      </c>
      <c r="F282" s="340">
        <v>16.635100000000001</v>
      </c>
      <c r="G282" s="312">
        <v>1.0734000000000012</v>
      </c>
      <c r="H282" s="309"/>
      <c r="I282" s="324" t="s">
        <v>1135</v>
      </c>
      <c r="J282" s="310">
        <v>43605</v>
      </c>
      <c r="K282" s="311">
        <v>0.39583333333333331</v>
      </c>
      <c r="L282" s="311">
        <v>0.45833333333333331</v>
      </c>
      <c r="M282" s="324" t="s">
        <v>726</v>
      </c>
      <c r="N282" s="324" t="s">
        <v>727</v>
      </c>
    </row>
    <row r="283" spans="1:14">
      <c r="A283" s="345">
        <v>282</v>
      </c>
      <c r="B283" s="324" t="s">
        <v>68</v>
      </c>
      <c r="C283" s="350" t="s">
        <v>996</v>
      </c>
      <c r="D283" s="324" t="s">
        <v>1128</v>
      </c>
      <c r="E283" s="324" t="s">
        <v>1129</v>
      </c>
      <c r="F283" s="340">
        <v>42.523800000000001</v>
      </c>
      <c r="G283" s="312">
        <v>1.8231000000000002</v>
      </c>
      <c r="H283" s="309"/>
      <c r="I283" s="324" t="s">
        <v>1135</v>
      </c>
      <c r="J283" s="310">
        <v>43605</v>
      </c>
      <c r="K283" s="311">
        <v>0.39583333333333331</v>
      </c>
      <c r="L283" s="311">
        <v>0.45833333333333331</v>
      </c>
      <c r="M283" s="324" t="s">
        <v>726</v>
      </c>
      <c r="N283" s="324" t="s">
        <v>727</v>
      </c>
    </row>
    <row r="284" spans="1:14">
      <c r="A284" s="345">
        <v>283</v>
      </c>
      <c r="B284" s="324" t="s">
        <v>68</v>
      </c>
      <c r="C284" s="350" t="s">
        <v>995</v>
      </c>
      <c r="D284" s="324" t="s">
        <v>591</v>
      </c>
      <c r="E284" s="309">
        <v>1</v>
      </c>
      <c r="F284" s="340">
        <v>2.0000000000131024E-4</v>
      </c>
      <c r="G284" s="318">
        <v>9.9999999999766942E-5</v>
      </c>
      <c r="H284" s="309"/>
      <c r="I284" s="324" t="s">
        <v>1135</v>
      </c>
      <c r="J284" s="310">
        <v>43605</v>
      </c>
      <c r="K284" s="311">
        <v>0.39583333333333331</v>
      </c>
      <c r="L284" s="311">
        <v>0.45833333333333331</v>
      </c>
      <c r="M284" s="324" t="s">
        <v>726</v>
      </c>
      <c r="N284" s="324" t="s">
        <v>727</v>
      </c>
    </row>
    <row r="285" spans="1:14">
      <c r="A285" s="345">
        <v>284</v>
      </c>
      <c r="B285" s="324" t="s">
        <v>68</v>
      </c>
      <c r="C285" s="350" t="s">
        <v>995</v>
      </c>
      <c r="D285" s="324" t="s">
        <v>1128</v>
      </c>
      <c r="E285" s="324" t="s">
        <v>1129</v>
      </c>
      <c r="F285" s="340">
        <v>39.462699999999998</v>
      </c>
      <c r="G285" s="312">
        <v>2.8546000000000014</v>
      </c>
      <c r="H285" s="309"/>
      <c r="I285" s="324" t="s">
        <v>1135</v>
      </c>
      <c r="J285" s="310">
        <v>43605</v>
      </c>
      <c r="K285" s="311">
        <v>0.39583333333333331</v>
      </c>
      <c r="L285" s="311">
        <v>0.45833333333333331</v>
      </c>
      <c r="M285" s="324" t="s">
        <v>726</v>
      </c>
      <c r="N285" s="324" t="s">
        <v>727</v>
      </c>
    </row>
    <row r="286" spans="1:14">
      <c r="A286" s="345">
        <v>285</v>
      </c>
      <c r="B286" s="324" t="s">
        <v>68</v>
      </c>
      <c r="C286" s="350" t="s">
        <v>1151</v>
      </c>
      <c r="D286" s="324" t="s">
        <v>1128</v>
      </c>
      <c r="E286" s="324" t="s">
        <v>1129</v>
      </c>
      <c r="F286" s="340">
        <v>12.208400000000001</v>
      </c>
      <c r="G286" s="312">
        <v>0.83949999999999925</v>
      </c>
      <c r="H286" s="309"/>
      <c r="I286" s="324" t="s">
        <v>1135</v>
      </c>
      <c r="J286" s="310">
        <v>43605</v>
      </c>
      <c r="K286" s="311">
        <v>0.39583333333333331</v>
      </c>
      <c r="L286" s="311">
        <v>0.45833333333333331</v>
      </c>
      <c r="M286" s="324" t="s">
        <v>726</v>
      </c>
      <c r="N286" s="324" t="s">
        <v>727</v>
      </c>
    </row>
    <row r="287" spans="1:14">
      <c r="A287" s="345">
        <v>286</v>
      </c>
      <c r="B287" s="324" t="s">
        <v>69</v>
      </c>
      <c r="C287" s="350" t="s">
        <v>996</v>
      </c>
      <c r="D287" s="324" t="s">
        <v>1128</v>
      </c>
      <c r="E287" s="324" t="s">
        <v>1129</v>
      </c>
      <c r="F287" s="340">
        <v>14.969599999999998</v>
      </c>
      <c r="G287" s="312">
        <v>1.0372000000000003</v>
      </c>
      <c r="H287" s="309"/>
      <c r="I287" s="324" t="s">
        <v>1135</v>
      </c>
      <c r="J287" s="310">
        <v>43605</v>
      </c>
      <c r="K287" s="311">
        <v>0.46527777777777773</v>
      </c>
      <c r="L287" s="325" t="s">
        <v>745</v>
      </c>
      <c r="M287" s="324" t="s">
        <v>726</v>
      </c>
      <c r="N287" s="324" t="s">
        <v>727</v>
      </c>
    </row>
    <row r="288" spans="1:14">
      <c r="A288" s="345">
        <v>287</v>
      </c>
      <c r="B288" s="324" t="s">
        <v>69</v>
      </c>
      <c r="C288" s="350" t="s">
        <v>995</v>
      </c>
      <c r="D288" s="324" t="s">
        <v>1128</v>
      </c>
      <c r="E288" s="324" t="s">
        <v>1129</v>
      </c>
      <c r="F288" s="340">
        <v>48.804299999999998</v>
      </c>
      <c r="G288" s="312">
        <v>3.1487999999999996</v>
      </c>
      <c r="H288" s="309"/>
      <c r="I288" s="324" t="s">
        <v>1135</v>
      </c>
      <c r="J288" s="310">
        <v>43605</v>
      </c>
      <c r="K288" s="311">
        <v>0.46527777777777773</v>
      </c>
      <c r="L288" s="325" t="s">
        <v>745</v>
      </c>
      <c r="M288" s="324" t="s">
        <v>726</v>
      </c>
      <c r="N288" s="324" t="s">
        <v>727</v>
      </c>
    </row>
    <row r="289" spans="1:14">
      <c r="A289" s="345">
        <v>288</v>
      </c>
      <c r="B289" s="324" t="s">
        <v>69</v>
      </c>
      <c r="C289" s="350" t="s">
        <v>1151</v>
      </c>
      <c r="D289" s="324" t="s">
        <v>591</v>
      </c>
      <c r="E289" s="309">
        <v>3</v>
      </c>
      <c r="F289" s="340">
        <v>2.9999999999930083E-4</v>
      </c>
      <c r="G289" s="312">
        <v>4.9999999999883471E-4</v>
      </c>
      <c r="H289" s="309"/>
      <c r="I289" s="324" t="s">
        <v>1135</v>
      </c>
      <c r="J289" s="310">
        <v>43605</v>
      </c>
      <c r="K289" s="311">
        <v>0.46527777777777773</v>
      </c>
      <c r="L289" s="325" t="s">
        <v>745</v>
      </c>
      <c r="M289" s="324" t="s">
        <v>726</v>
      </c>
      <c r="N289" s="324" t="s">
        <v>727</v>
      </c>
    </row>
    <row r="290" spans="1:14">
      <c r="A290" s="345">
        <v>289</v>
      </c>
      <c r="B290" s="324" t="s">
        <v>69</v>
      </c>
      <c r="C290" s="350" t="s">
        <v>1151</v>
      </c>
      <c r="D290" s="324" t="s">
        <v>577</v>
      </c>
      <c r="E290" s="309">
        <v>1</v>
      </c>
      <c r="F290" s="343">
        <v>9.9999999999766942E-5</v>
      </c>
      <c r="G290" s="312">
        <v>1.000000000015433E-4</v>
      </c>
      <c r="H290" s="309"/>
      <c r="I290" s="324" t="s">
        <v>1135</v>
      </c>
      <c r="J290" s="310">
        <v>43605</v>
      </c>
      <c r="K290" s="311">
        <v>0.46527777777777773</v>
      </c>
      <c r="L290" s="325" t="s">
        <v>745</v>
      </c>
      <c r="M290" s="324" t="s">
        <v>726</v>
      </c>
      <c r="N290" s="324" t="s">
        <v>727</v>
      </c>
    </row>
    <row r="291" spans="1:14">
      <c r="A291" s="345">
        <v>290</v>
      </c>
      <c r="B291" s="324" t="s">
        <v>69</v>
      </c>
      <c r="C291" s="350" t="s">
        <v>1151</v>
      </c>
      <c r="D291" s="324" t="s">
        <v>1128</v>
      </c>
      <c r="E291" s="324" t="s">
        <v>1129</v>
      </c>
      <c r="F291" s="340">
        <v>18.9664</v>
      </c>
      <c r="G291" s="312">
        <v>1.2256</v>
      </c>
      <c r="H291" s="309"/>
      <c r="I291" s="324" t="s">
        <v>1135</v>
      </c>
      <c r="J291" s="310">
        <v>43605</v>
      </c>
      <c r="K291" s="311">
        <v>0.46527777777777773</v>
      </c>
      <c r="L291" s="325" t="s">
        <v>745</v>
      </c>
      <c r="M291" s="324" t="s">
        <v>726</v>
      </c>
      <c r="N291" s="324" t="s">
        <v>727</v>
      </c>
    </row>
    <row r="292" spans="1:14">
      <c r="A292" s="345">
        <v>291</v>
      </c>
      <c r="B292" s="324" t="s">
        <v>1146</v>
      </c>
      <c r="C292" s="350" t="s">
        <v>996</v>
      </c>
      <c r="D292" s="324" t="s">
        <v>1128</v>
      </c>
      <c r="E292" s="324" t="s">
        <v>1129</v>
      </c>
      <c r="F292" s="340">
        <v>3.0220000000000002</v>
      </c>
      <c r="G292" s="312">
        <v>9.1199999999998838E-2</v>
      </c>
      <c r="H292" s="309"/>
      <c r="I292" s="324" t="s">
        <v>1135</v>
      </c>
      <c r="J292" s="310">
        <v>43605</v>
      </c>
      <c r="K292" s="311">
        <v>0.59722222222222221</v>
      </c>
      <c r="L292" s="311">
        <v>0.64583333333333337</v>
      </c>
      <c r="M292" s="324" t="s">
        <v>726</v>
      </c>
      <c r="N292" s="324" t="s">
        <v>727</v>
      </c>
    </row>
    <row r="293" spans="1:14">
      <c r="A293" s="345">
        <v>292</v>
      </c>
      <c r="B293" s="324" t="s">
        <v>1146</v>
      </c>
      <c r="C293" s="350" t="s">
        <v>995</v>
      </c>
      <c r="D293" s="324" t="s">
        <v>1128</v>
      </c>
      <c r="E293" s="324" t="s">
        <v>1129</v>
      </c>
      <c r="F293" s="340">
        <v>31.702500000000001</v>
      </c>
      <c r="G293" s="312">
        <v>2.3416999999999994</v>
      </c>
      <c r="H293" s="309"/>
      <c r="I293" s="324" t="s">
        <v>1135</v>
      </c>
      <c r="J293" s="310">
        <v>43605</v>
      </c>
      <c r="K293" s="311">
        <v>0.59722222222222221</v>
      </c>
      <c r="L293" s="311">
        <v>0.64583333333333337</v>
      </c>
      <c r="M293" s="324" t="s">
        <v>726</v>
      </c>
      <c r="N293" s="324" t="s">
        <v>727</v>
      </c>
    </row>
    <row r="294" spans="1:14">
      <c r="A294" s="345">
        <v>293</v>
      </c>
      <c r="B294" s="324" t="s">
        <v>1146</v>
      </c>
      <c r="C294" s="350" t="s">
        <v>1151</v>
      </c>
      <c r="D294" s="324" t="s">
        <v>591</v>
      </c>
      <c r="E294" s="309">
        <v>1</v>
      </c>
      <c r="F294" s="343">
        <v>9.9999999999766942E-5</v>
      </c>
      <c r="G294" s="312">
        <v>1E-4</v>
      </c>
      <c r="H294" s="309"/>
      <c r="I294" s="324" t="s">
        <v>1135</v>
      </c>
      <c r="J294" s="310">
        <v>43605</v>
      </c>
      <c r="K294" s="311">
        <v>0.59722222222222221</v>
      </c>
      <c r="L294" s="311">
        <v>0.64583333333333337</v>
      </c>
      <c r="M294" s="324" t="s">
        <v>726</v>
      </c>
      <c r="N294" s="324" t="s">
        <v>727</v>
      </c>
    </row>
    <row r="295" spans="1:14">
      <c r="A295" s="345">
        <v>294</v>
      </c>
      <c r="B295" s="324" t="s">
        <v>1146</v>
      </c>
      <c r="C295" s="350" t="s">
        <v>1151</v>
      </c>
      <c r="D295" s="324" t="s">
        <v>1128</v>
      </c>
      <c r="E295" s="324" t="s">
        <v>1129</v>
      </c>
      <c r="F295" s="340">
        <v>11.518500000000001</v>
      </c>
      <c r="G295" s="312">
        <v>0.90969999999999906</v>
      </c>
      <c r="H295" s="309"/>
      <c r="I295" s="324" t="s">
        <v>1135</v>
      </c>
      <c r="J295" s="310">
        <v>43605</v>
      </c>
      <c r="K295" s="311">
        <v>0.59722222222222221</v>
      </c>
      <c r="L295" s="311">
        <v>0.64583333333333337</v>
      </c>
      <c r="M295" s="324" t="s">
        <v>726</v>
      </c>
      <c r="N295" s="324" t="s">
        <v>727</v>
      </c>
    </row>
    <row r="296" spans="1:14">
      <c r="A296" s="345">
        <v>295</v>
      </c>
      <c r="B296" s="324" t="s">
        <v>71</v>
      </c>
      <c r="C296" s="350" t="s">
        <v>996</v>
      </c>
      <c r="D296" s="324" t="s">
        <v>577</v>
      </c>
      <c r="E296" s="309">
        <v>1</v>
      </c>
      <c r="F296" s="340">
        <v>4.4000000000004036E-3</v>
      </c>
      <c r="G296" s="312">
        <v>3.0000000000001137E-3</v>
      </c>
      <c r="H296" s="309"/>
      <c r="I296" s="324" t="s">
        <v>1135</v>
      </c>
      <c r="J296" s="310">
        <v>43606</v>
      </c>
      <c r="K296" s="311">
        <v>0.41666666666666669</v>
      </c>
      <c r="L296" s="311">
        <v>0.52083333333333337</v>
      </c>
      <c r="M296" s="324" t="s">
        <v>726</v>
      </c>
      <c r="N296" s="324" t="s">
        <v>727</v>
      </c>
    </row>
    <row r="297" spans="1:14">
      <c r="A297" s="345">
        <v>296</v>
      </c>
      <c r="B297" s="324" t="s">
        <v>71</v>
      </c>
      <c r="C297" s="350" t="s">
        <v>996</v>
      </c>
      <c r="D297" s="324" t="s">
        <v>1128</v>
      </c>
      <c r="E297" s="324" t="s">
        <v>1129</v>
      </c>
      <c r="F297" s="340">
        <v>3.2160999999999991</v>
      </c>
      <c r="G297" s="312">
        <v>0.20829999999999949</v>
      </c>
      <c r="H297" s="309"/>
      <c r="I297" s="324" t="s">
        <v>1135</v>
      </c>
      <c r="J297" s="310">
        <v>43606</v>
      </c>
      <c r="K297" s="311">
        <v>0.41666666666666669</v>
      </c>
      <c r="L297" s="311">
        <v>0.52083333333333337</v>
      </c>
      <c r="M297" s="324" t="s">
        <v>726</v>
      </c>
      <c r="N297" s="324" t="s">
        <v>727</v>
      </c>
    </row>
    <row r="298" spans="1:14">
      <c r="A298" s="345">
        <v>297</v>
      </c>
      <c r="B298" s="324" t="s">
        <v>71</v>
      </c>
      <c r="C298" s="350" t="s">
        <v>995</v>
      </c>
      <c r="D298" s="324" t="s">
        <v>577</v>
      </c>
      <c r="E298" s="309">
        <v>4</v>
      </c>
      <c r="F298" s="340">
        <v>2.3E-3</v>
      </c>
      <c r="G298" s="312">
        <v>1.5999999999998238E-3</v>
      </c>
      <c r="H298" s="309"/>
      <c r="I298" s="324" t="s">
        <v>1135</v>
      </c>
      <c r="J298" s="310">
        <v>43606</v>
      </c>
      <c r="K298" s="311">
        <v>0.41666666666666669</v>
      </c>
      <c r="L298" s="311">
        <v>0.52083333333333337</v>
      </c>
      <c r="M298" s="324" t="s">
        <v>726</v>
      </c>
      <c r="N298" s="324" t="s">
        <v>727</v>
      </c>
    </row>
    <row r="299" spans="1:14">
      <c r="A299" s="345">
        <v>298</v>
      </c>
      <c r="B299" s="324" t="s">
        <v>71</v>
      </c>
      <c r="C299" s="350" t="s">
        <v>995</v>
      </c>
      <c r="D299" s="324" t="s">
        <v>1128</v>
      </c>
      <c r="E299" s="324" t="s">
        <v>1129</v>
      </c>
      <c r="F299" s="340">
        <v>62.304200000000002</v>
      </c>
      <c r="G299" s="312">
        <v>5.1111000000000004</v>
      </c>
      <c r="H299" s="309"/>
      <c r="I299" s="324" t="s">
        <v>1135</v>
      </c>
      <c r="J299" s="310">
        <v>43606</v>
      </c>
      <c r="K299" s="311">
        <v>0.41666666666666669</v>
      </c>
      <c r="L299" s="311">
        <v>0.52083333333333337</v>
      </c>
      <c r="M299" s="324" t="s">
        <v>726</v>
      </c>
      <c r="N299" s="324" t="s">
        <v>727</v>
      </c>
    </row>
    <row r="300" spans="1:14">
      <c r="A300" s="345">
        <v>299</v>
      </c>
      <c r="B300" s="324" t="s">
        <v>71</v>
      </c>
      <c r="C300" s="350" t="s">
        <v>1151</v>
      </c>
      <c r="D300" s="324" t="s">
        <v>591</v>
      </c>
      <c r="E300" s="309">
        <v>6</v>
      </c>
      <c r="F300" s="340">
        <v>8.9999999999967883E-4</v>
      </c>
      <c r="G300" s="312">
        <v>1.300000000000523E-3</v>
      </c>
      <c r="H300" s="309"/>
      <c r="I300" s="324" t="s">
        <v>1135</v>
      </c>
      <c r="J300" s="310">
        <v>43606</v>
      </c>
      <c r="K300" s="311">
        <v>0.41666666666666669</v>
      </c>
      <c r="L300" s="311">
        <v>0.52083333333333337</v>
      </c>
      <c r="M300" s="324" t="s">
        <v>726</v>
      </c>
      <c r="N300" s="324" t="s">
        <v>727</v>
      </c>
    </row>
    <row r="301" spans="1:14">
      <c r="A301" s="345">
        <v>300</v>
      </c>
      <c r="B301" s="324" t="s">
        <v>71</v>
      </c>
      <c r="C301" s="350" t="s">
        <v>1151</v>
      </c>
      <c r="D301" s="324" t="s">
        <v>577</v>
      </c>
      <c r="E301" s="309">
        <v>1</v>
      </c>
      <c r="F301" s="343">
        <v>9.9999999999766942E-5</v>
      </c>
      <c r="G301" s="312">
        <v>3.00000000000189E-4</v>
      </c>
      <c r="H301" s="309"/>
      <c r="I301" s="324" t="s">
        <v>1135</v>
      </c>
      <c r="J301" s="310">
        <v>43606</v>
      </c>
      <c r="K301" s="311">
        <v>0.41666666666666669</v>
      </c>
      <c r="L301" s="311">
        <v>0.52083333333333337</v>
      </c>
      <c r="M301" s="324" t="s">
        <v>726</v>
      </c>
      <c r="N301" s="324" t="s">
        <v>727</v>
      </c>
    </row>
    <row r="302" spans="1:14">
      <c r="A302" s="345">
        <v>301</v>
      </c>
      <c r="B302" s="324" t="s">
        <v>71</v>
      </c>
      <c r="C302" s="350" t="s">
        <v>1151</v>
      </c>
      <c r="D302" s="324" t="s">
        <v>1128</v>
      </c>
      <c r="E302" s="324" t="s">
        <v>1129</v>
      </c>
      <c r="F302" s="340">
        <v>7.3965000000000005</v>
      </c>
      <c r="G302" s="312">
        <v>0.46180000000000021</v>
      </c>
      <c r="H302" s="309"/>
      <c r="I302" s="324" t="s">
        <v>1135</v>
      </c>
      <c r="J302" s="310">
        <v>43606</v>
      </c>
      <c r="K302" s="311">
        <v>0.41666666666666669</v>
      </c>
      <c r="L302" s="311">
        <v>0.52083333333333337</v>
      </c>
      <c r="M302" s="324" t="s">
        <v>726</v>
      </c>
      <c r="N302" s="324" t="s">
        <v>727</v>
      </c>
    </row>
    <row r="303" spans="1:14">
      <c r="A303" s="345">
        <v>302</v>
      </c>
      <c r="B303" s="324" t="s">
        <v>72</v>
      </c>
      <c r="C303" s="350" t="s">
        <v>997</v>
      </c>
      <c r="D303" s="324" t="s">
        <v>1128</v>
      </c>
      <c r="E303" s="324" t="s">
        <v>1129</v>
      </c>
      <c r="F303" s="340">
        <v>0.62870000000000026</v>
      </c>
      <c r="G303" s="312">
        <v>4.4200000000000017E-2</v>
      </c>
      <c r="H303" s="309"/>
      <c r="I303" s="324" t="s">
        <v>1135</v>
      </c>
      <c r="J303" s="310">
        <v>43606</v>
      </c>
      <c r="K303" s="311">
        <v>0.52430555555555558</v>
      </c>
      <c r="L303" s="311">
        <v>0.59027777777777779</v>
      </c>
      <c r="M303" s="324" t="s">
        <v>726</v>
      </c>
      <c r="N303" s="324" t="s">
        <v>727</v>
      </c>
    </row>
    <row r="304" spans="1:14">
      <c r="A304" s="345">
        <v>303</v>
      </c>
      <c r="B304" s="324" t="s">
        <v>72</v>
      </c>
      <c r="C304" s="350" t="s">
        <v>996</v>
      </c>
      <c r="D304" s="324" t="s">
        <v>1128</v>
      </c>
      <c r="E304" s="324" t="s">
        <v>1129</v>
      </c>
      <c r="F304" s="340">
        <v>3.0615000000000006</v>
      </c>
      <c r="G304" s="312">
        <v>0.28819999999999979</v>
      </c>
      <c r="H304" s="309"/>
      <c r="I304" s="324" t="s">
        <v>1135</v>
      </c>
      <c r="J304" s="310">
        <v>43606</v>
      </c>
      <c r="K304" s="311">
        <v>0.52430555555555558</v>
      </c>
      <c r="L304" s="311">
        <v>0.59027777777777779</v>
      </c>
      <c r="M304" s="324" t="s">
        <v>726</v>
      </c>
      <c r="N304" s="324" t="s">
        <v>727</v>
      </c>
    </row>
    <row r="305" spans="1:14">
      <c r="A305" s="345">
        <v>304</v>
      </c>
      <c r="B305" s="324" t="s">
        <v>72</v>
      </c>
      <c r="C305" s="350" t="s">
        <v>995</v>
      </c>
      <c r="D305" s="324" t="s">
        <v>591</v>
      </c>
      <c r="E305" s="309">
        <v>1</v>
      </c>
      <c r="F305" s="340">
        <v>5.1999999999999998E-3</v>
      </c>
      <c r="G305" s="312">
        <v>4.5999999999999375E-3</v>
      </c>
      <c r="H305" s="309"/>
      <c r="I305" s="324" t="s">
        <v>1135</v>
      </c>
      <c r="J305" s="310">
        <v>43606</v>
      </c>
      <c r="K305" s="311">
        <v>0.52430555555555558</v>
      </c>
      <c r="L305" s="311">
        <v>0.59027777777777779</v>
      </c>
      <c r="M305" s="324" t="s">
        <v>726</v>
      </c>
      <c r="N305" s="324" t="s">
        <v>727</v>
      </c>
    </row>
    <row r="306" spans="1:14">
      <c r="A306" s="345">
        <v>305</v>
      </c>
      <c r="B306" s="324" t="s">
        <v>72</v>
      </c>
      <c r="C306" s="350" t="s">
        <v>995</v>
      </c>
      <c r="D306" s="324" t="s">
        <v>577</v>
      </c>
      <c r="E306" s="309">
        <v>1</v>
      </c>
      <c r="F306" s="340">
        <v>2.3999999999999998E-3</v>
      </c>
      <c r="G306" s="312">
        <v>7.0000000000014495E-4</v>
      </c>
      <c r="H306" s="309"/>
      <c r="I306" s="324" t="s">
        <v>1135</v>
      </c>
      <c r="J306" s="310">
        <v>43606</v>
      </c>
      <c r="K306" s="311">
        <v>0.52430555555555558</v>
      </c>
      <c r="L306" s="311">
        <v>0.59027777777777779</v>
      </c>
      <c r="M306" s="324" t="s">
        <v>726</v>
      </c>
      <c r="N306" s="324" t="s">
        <v>727</v>
      </c>
    </row>
    <row r="307" spans="1:14">
      <c r="A307" s="345">
        <v>306</v>
      </c>
      <c r="B307" s="324" t="s">
        <v>72</v>
      </c>
      <c r="C307" s="350" t="s">
        <v>995</v>
      </c>
      <c r="D307" s="324" t="s">
        <v>611</v>
      </c>
      <c r="E307" s="309">
        <v>1</v>
      </c>
      <c r="F307" s="340">
        <v>2.0400000000000001E-2</v>
      </c>
      <c r="G307" s="312">
        <v>1.9899999999999807E-2</v>
      </c>
      <c r="H307" s="309"/>
      <c r="I307" s="324" t="s">
        <v>1135</v>
      </c>
      <c r="J307" s="310">
        <v>43606</v>
      </c>
      <c r="K307" s="311">
        <v>0.52430555555555558</v>
      </c>
      <c r="L307" s="311">
        <v>0.59027777777777779</v>
      </c>
      <c r="M307" s="324" t="s">
        <v>726</v>
      </c>
      <c r="N307" s="324" t="s">
        <v>727</v>
      </c>
    </row>
    <row r="308" spans="1:14">
      <c r="A308" s="345">
        <v>307</v>
      </c>
      <c r="B308" s="324" t="s">
        <v>72</v>
      </c>
      <c r="C308" s="350" t="s">
        <v>995</v>
      </c>
      <c r="D308" s="324" t="s">
        <v>1128</v>
      </c>
      <c r="E308" s="324" t="s">
        <v>1129</v>
      </c>
      <c r="F308" s="340">
        <v>9.7270000000000021</v>
      </c>
      <c r="G308" s="312">
        <v>0.59010000000000051</v>
      </c>
      <c r="H308" s="309"/>
      <c r="I308" s="324" t="s">
        <v>1135</v>
      </c>
      <c r="J308" s="310">
        <v>43606</v>
      </c>
      <c r="K308" s="311">
        <v>0.52430555555555558</v>
      </c>
      <c r="L308" s="311">
        <v>0.59027777777777779</v>
      </c>
      <c r="M308" s="324" t="s">
        <v>726</v>
      </c>
      <c r="N308" s="324" t="s">
        <v>727</v>
      </c>
    </row>
    <row r="309" spans="1:14">
      <c r="A309" s="345">
        <v>308</v>
      </c>
      <c r="B309" s="324" t="s">
        <v>72</v>
      </c>
      <c r="C309" s="350" t="s">
        <v>1151</v>
      </c>
      <c r="D309" s="324" t="s">
        <v>591</v>
      </c>
      <c r="E309" s="309">
        <v>8</v>
      </c>
      <c r="F309" s="340">
        <v>1.5E-3</v>
      </c>
      <c r="G309" s="318">
        <v>9.9999999999766942E-5</v>
      </c>
      <c r="H309" s="309"/>
      <c r="I309" s="324" t="s">
        <v>1135</v>
      </c>
      <c r="J309" s="310">
        <v>43606</v>
      </c>
      <c r="K309" s="311">
        <v>0.52430555555555558</v>
      </c>
      <c r="L309" s="311">
        <v>0.59027777777777779</v>
      </c>
      <c r="M309" s="324" t="s">
        <v>726</v>
      </c>
      <c r="N309" s="324" t="s">
        <v>727</v>
      </c>
    </row>
    <row r="310" spans="1:14">
      <c r="A310" s="345">
        <v>309</v>
      </c>
      <c r="B310" s="324" t="s">
        <v>72</v>
      </c>
      <c r="C310" s="350" t="s">
        <v>1151</v>
      </c>
      <c r="D310" s="324" t="s">
        <v>577</v>
      </c>
      <c r="E310" s="309">
        <v>1</v>
      </c>
      <c r="F310" s="340">
        <v>4.8999999999999998E-3</v>
      </c>
      <c r="G310" s="318">
        <v>9.9999999999766942E-5</v>
      </c>
      <c r="H310" s="309"/>
      <c r="I310" s="324" t="s">
        <v>1135</v>
      </c>
      <c r="J310" s="310">
        <v>43606</v>
      </c>
      <c r="K310" s="311">
        <v>0.52430555555555558</v>
      </c>
      <c r="L310" s="311">
        <v>0.59027777777777779</v>
      </c>
      <c r="M310" s="324" t="s">
        <v>726</v>
      </c>
      <c r="N310" s="324" t="s">
        <v>727</v>
      </c>
    </row>
    <row r="311" spans="1:14">
      <c r="A311" s="345">
        <v>310</v>
      </c>
      <c r="B311" s="324" t="s">
        <v>72</v>
      </c>
      <c r="C311" s="350" t="s">
        <v>1151</v>
      </c>
      <c r="D311" s="324" t="s">
        <v>1128</v>
      </c>
      <c r="E311" s="324" t="s">
        <v>1129</v>
      </c>
      <c r="F311" s="340">
        <v>7.6426999999999996</v>
      </c>
      <c r="G311" s="312">
        <v>0.61480000000000068</v>
      </c>
      <c r="H311" s="309"/>
      <c r="I311" s="324" t="s">
        <v>1135</v>
      </c>
      <c r="J311" s="310">
        <v>43606</v>
      </c>
      <c r="K311" s="311">
        <v>0.52430555555555558</v>
      </c>
      <c r="L311" s="311">
        <v>0.59027777777777779</v>
      </c>
      <c r="M311" s="324" t="s">
        <v>726</v>
      </c>
      <c r="N311" s="324" t="s">
        <v>727</v>
      </c>
    </row>
    <row r="312" spans="1:14">
      <c r="A312" s="345">
        <v>311</v>
      </c>
      <c r="B312" s="324" t="s">
        <v>73</v>
      </c>
      <c r="C312" s="350" t="s">
        <v>996</v>
      </c>
      <c r="D312" s="324" t="s">
        <v>1128</v>
      </c>
      <c r="E312" s="324" t="s">
        <v>1129</v>
      </c>
      <c r="F312" s="340">
        <v>5.7622</v>
      </c>
      <c r="G312" s="312">
        <v>0.32690000000000019</v>
      </c>
      <c r="H312" s="309"/>
      <c r="I312" s="324" t="s">
        <v>1135</v>
      </c>
      <c r="J312" s="310">
        <v>43606</v>
      </c>
      <c r="K312" s="311">
        <v>0.59375</v>
      </c>
      <c r="L312" s="311">
        <v>0.63194444444444442</v>
      </c>
      <c r="M312" s="324" t="s">
        <v>726</v>
      </c>
      <c r="N312" s="324" t="s">
        <v>727</v>
      </c>
    </row>
    <row r="313" spans="1:14">
      <c r="A313" s="345">
        <v>312</v>
      </c>
      <c r="B313" s="324" t="s">
        <v>73</v>
      </c>
      <c r="C313" s="350" t="s">
        <v>995</v>
      </c>
      <c r="D313" s="324" t="s">
        <v>591</v>
      </c>
      <c r="E313" s="309">
        <v>1</v>
      </c>
      <c r="F313" s="340">
        <v>3.09E-2</v>
      </c>
      <c r="G313" s="312">
        <v>2.9500000000000526E-2</v>
      </c>
      <c r="H313" s="309"/>
      <c r="I313" s="324" t="s">
        <v>1135</v>
      </c>
      <c r="J313" s="310">
        <v>43606</v>
      </c>
      <c r="K313" s="311">
        <v>0.59375</v>
      </c>
      <c r="L313" s="311">
        <v>0.63194444444444442</v>
      </c>
      <c r="M313" s="324" t="s">
        <v>726</v>
      </c>
      <c r="N313" s="324" t="s">
        <v>727</v>
      </c>
    </row>
    <row r="314" spans="1:14">
      <c r="A314" s="345">
        <v>313</v>
      </c>
      <c r="B314" s="324" t="s">
        <v>73</v>
      </c>
      <c r="C314" s="350" t="s">
        <v>995</v>
      </c>
      <c r="D314" s="324" t="s">
        <v>1128</v>
      </c>
      <c r="E314" s="324" t="s">
        <v>1129</v>
      </c>
      <c r="F314" s="340">
        <v>12.222899999999999</v>
      </c>
      <c r="G314" s="312">
        <v>0.5843999999999987</v>
      </c>
      <c r="H314" s="309"/>
      <c r="I314" s="324" t="s">
        <v>1135</v>
      </c>
      <c r="J314" s="310">
        <v>43606</v>
      </c>
      <c r="K314" s="311">
        <v>0.59375</v>
      </c>
      <c r="L314" s="311">
        <v>0.63194444444444442</v>
      </c>
      <c r="M314" s="324" t="s">
        <v>726</v>
      </c>
      <c r="N314" s="324" t="s">
        <v>727</v>
      </c>
    </row>
    <row r="315" spans="1:14">
      <c r="A315" s="345">
        <v>314</v>
      </c>
      <c r="B315" s="324" t="s">
        <v>73</v>
      </c>
      <c r="C315" s="350" t="s">
        <v>1151</v>
      </c>
      <c r="D315" s="324" t="s">
        <v>1128</v>
      </c>
      <c r="E315" s="324" t="s">
        <v>1129</v>
      </c>
      <c r="F315" s="340">
        <v>3.7584999999999997</v>
      </c>
      <c r="G315" s="312">
        <v>0.20399999999999885</v>
      </c>
      <c r="H315" s="309"/>
      <c r="I315" s="324" t="s">
        <v>1135</v>
      </c>
      <c r="J315" s="310">
        <v>43606</v>
      </c>
      <c r="K315" s="311">
        <v>0.59375</v>
      </c>
      <c r="L315" s="311">
        <v>0.63194444444444442</v>
      </c>
      <c r="M315" s="324" t="s">
        <v>726</v>
      </c>
      <c r="N315" s="324" t="s">
        <v>727</v>
      </c>
    </row>
    <row r="316" spans="1:14">
      <c r="A316" s="345">
        <v>315</v>
      </c>
      <c r="B316" s="324" t="s">
        <v>74</v>
      </c>
      <c r="C316" s="350" t="s">
        <v>996</v>
      </c>
      <c r="D316" s="324" t="s">
        <v>1128</v>
      </c>
      <c r="E316" s="324" t="s">
        <v>1129</v>
      </c>
      <c r="F316" s="340">
        <v>8.3032000000000004</v>
      </c>
      <c r="G316" s="312">
        <v>0.48140000000000072</v>
      </c>
      <c r="H316" s="309"/>
      <c r="I316" s="324" t="s">
        <v>1135</v>
      </c>
      <c r="J316" s="310">
        <v>43606</v>
      </c>
      <c r="K316" s="311">
        <v>0.63541666666666663</v>
      </c>
      <c r="L316" s="311">
        <v>0.68055555555555547</v>
      </c>
      <c r="M316" s="324" t="s">
        <v>726</v>
      </c>
      <c r="N316" s="324" t="s">
        <v>727</v>
      </c>
    </row>
    <row r="317" spans="1:14">
      <c r="A317" s="345">
        <v>316</v>
      </c>
      <c r="B317" s="324" t="s">
        <v>74</v>
      </c>
      <c r="C317" s="350" t="s">
        <v>995</v>
      </c>
      <c r="D317" s="324" t="s">
        <v>577</v>
      </c>
      <c r="E317" s="309">
        <v>1</v>
      </c>
      <c r="F317" s="343">
        <v>9.9999999999766942E-5</v>
      </c>
      <c r="G317" s="312">
        <v>3.9999999999906777E-4</v>
      </c>
      <c r="H317" s="309"/>
      <c r="I317" s="324" t="s">
        <v>1135</v>
      </c>
      <c r="J317" s="310">
        <v>43606</v>
      </c>
      <c r="K317" s="311">
        <v>0.63541666666666663</v>
      </c>
      <c r="L317" s="311">
        <v>0.68055555555555547</v>
      </c>
      <c r="M317" s="324" t="s">
        <v>726</v>
      </c>
      <c r="N317" s="324" t="s">
        <v>727</v>
      </c>
    </row>
    <row r="318" spans="1:14">
      <c r="A318" s="345">
        <v>317</v>
      </c>
      <c r="B318" s="324" t="s">
        <v>74</v>
      </c>
      <c r="C318" s="350" t="s">
        <v>995</v>
      </c>
      <c r="D318" s="324" t="s">
        <v>1128</v>
      </c>
      <c r="E318" s="324" t="s">
        <v>1129</v>
      </c>
      <c r="F318" s="340">
        <v>8.4280000000000008</v>
      </c>
      <c r="G318" s="312">
        <v>0.42099999999999937</v>
      </c>
      <c r="H318" s="309"/>
      <c r="I318" s="324" t="s">
        <v>1135</v>
      </c>
      <c r="J318" s="310">
        <v>43606</v>
      </c>
      <c r="K318" s="311">
        <v>0.63541666666666663</v>
      </c>
      <c r="L318" s="311">
        <v>0.68055555555555547</v>
      </c>
      <c r="M318" s="324" t="s">
        <v>726</v>
      </c>
      <c r="N318" s="324" t="s">
        <v>727</v>
      </c>
    </row>
    <row r="319" spans="1:14">
      <c r="A319" s="345">
        <v>318</v>
      </c>
      <c r="B319" s="324" t="s">
        <v>74</v>
      </c>
      <c r="C319" s="350" t="s">
        <v>1151</v>
      </c>
      <c r="D319" s="324" t="s">
        <v>591</v>
      </c>
      <c r="E319" s="324" t="s">
        <v>591</v>
      </c>
      <c r="F319" s="340">
        <v>1.9999999999953388E-4</v>
      </c>
      <c r="G319" s="312">
        <v>3.0000000000107718E-4</v>
      </c>
      <c r="H319" s="309"/>
      <c r="I319" s="324" t="s">
        <v>1135</v>
      </c>
      <c r="J319" s="310">
        <v>43606</v>
      </c>
      <c r="K319" s="311">
        <v>0.63541666666666663</v>
      </c>
      <c r="L319" s="311">
        <v>0.68055555555555547</v>
      </c>
      <c r="M319" s="324" t="s">
        <v>726</v>
      </c>
      <c r="N319" s="324" t="s">
        <v>727</v>
      </c>
    </row>
    <row r="320" spans="1:14">
      <c r="A320" s="345">
        <v>319</v>
      </c>
      <c r="B320" s="324" t="s">
        <v>74</v>
      </c>
      <c r="C320" s="350" t="s">
        <v>1151</v>
      </c>
      <c r="D320" s="324" t="s">
        <v>1128</v>
      </c>
      <c r="E320" s="324" t="s">
        <v>1129</v>
      </c>
      <c r="F320" s="340">
        <v>13.404199999999998</v>
      </c>
      <c r="G320" s="312">
        <v>0.53880000000000017</v>
      </c>
      <c r="H320" s="309"/>
      <c r="I320" s="324" t="s">
        <v>1135</v>
      </c>
      <c r="J320" s="310">
        <v>43606</v>
      </c>
      <c r="K320" s="311">
        <v>0.63541666666666663</v>
      </c>
      <c r="L320" s="311">
        <v>0.68055555555555547</v>
      </c>
      <c r="M320" s="324" t="s">
        <v>726</v>
      </c>
      <c r="N320" s="324" t="s">
        <v>727</v>
      </c>
    </row>
    <row r="321" spans="1:14">
      <c r="A321" s="345">
        <v>320</v>
      </c>
      <c r="B321" s="324" t="s">
        <v>75</v>
      </c>
      <c r="C321" s="350" t="s">
        <v>996</v>
      </c>
      <c r="D321" s="324" t="s">
        <v>1128</v>
      </c>
      <c r="E321" s="324" t="s">
        <v>1129</v>
      </c>
      <c r="F321" s="340">
        <v>6.1833000000000009</v>
      </c>
      <c r="G321" s="312">
        <v>0.37599999999999945</v>
      </c>
      <c r="H321" s="309"/>
      <c r="I321" s="324" t="s">
        <v>1135</v>
      </c>
      <c r="J321" s="310">
        <v>43607</v>
      </c>
      <c r="K321" s="311">
        <v>0.4375</v>
      </c>
      <c r="L321" s="311">
        <v>0.49305555555555558</v>
      </c>
      <c r="M321" s="324" t="s">
        <v>726</v>
      </c>
      <c r="N321" s="324" t="s">
        <v>727</v>
      </c>
    </row>
    <row r="322" spans="1:14">
      <c r="A322" s="345">
        <v>321</v>
      </c>
      <c r="B322" s="324" t="s">
        <v>75</v>
      </c>
      <c r="C322" s="350" t="s">
        <v>995</v>
      </c>
      <c r="D322" s="324" t="s">
        <v>577</v>
      </c>
      <c r="E322" s="309">
        <v>2</v>
      </c>
      <c r="F322" s="340">
        <v>8.9999999999999998E-4</v>
      </c>
      <c r="G322" s="312">
        <v>1.000000000015433E-4</v>
      </c>
      <c r="H322" s="309"/>
      <c r="I322" s="324" t="s">
        <v>1135</v>
      </c>
      <c r="J322" s="310">
        <v>43607</v>
      </c>
      <c r="K322" s="311">
        <v>0.4375</v>
      </c>
      <c r="L322" s="311">
        <v>0.49305555555555558</v>
      </c>
      <c r="M322" s="324" t="s">
        <v>726</v>
      </c>
      <c r="N322" s="324" t="s">
        <v>727</v>
      </c>
    </row>
    <row r="323" spans="1:14">
      <c r="A323" s="345">
        <v>322</v>
      </c>
      <c r="B323" s="324" t="s">
        <v>75</v>
      </c>
      <c r="C323" s="350" t="s">
        <v>995</v>
      </c>
      <c r="D323" s="324" t="s">
        <v>1128</v>
      </c>
      <c r="E323" s="324" t="s">
        <v>1129</v>
      </c>
      <c r="F323" s="340">
        <v>19.7456</v>
      </c>
      <c r="G323" s="312">
        <v>1.1356999999999999</v>
      </c>
      <c r="H323" s="309"/>
      <c r="I323" s="324" t="s">
        <v>1135</v>
      </c>
      <c r="J323" s="310">
        <v>43607</v>
      </c>
      <c r="K323" s="311">
        <v>0.4375</v>
      </c>
      <c r="L323" s="311">
        <v>0.49305555555555558</v>
      </c>
      <c r="M323" s="324" t="s">
        <v>726</v>
      </c>
      <c r="N323" s="324" t="s">
        <v>727</v>
      </c>
    </row>
    <row r="324" spans="1:14">
      <c r="A324" s="345">
        <v>323</v>
      </c>
      <c r="B324" s="324" t="s">
        <v>75</v>
      </c>
      <c r="C324" s="350" t="s">
        <v>1151</v>
      </c>
      <c r="D324" s="324" t="s">
        <v>591</v>
      </c>
      <c r="E324" s="309">
        <v>3</v>
      </c>
      <c r="F324" s="340">
        <v>1E-4</v>
      </c>
      <c r="G324" s="312">
        <v>7.9999999999991189E-4</v>
      </c>
      <c r="H324" s="309"/>
      <c r="I324" s="324" t="s">
        <v>1135</v>
      </c>
      <c r="J324" s="310">
        <v>43607</v>
      </c>
      <c r="K324" s="311">
        <v>0.4375</v>
      </c>
      <c r="L324" s="311">
        <v>0.49305555555555558</v>
      </c>
      <c r="M324" s="324" t="s">
        <v>726</v>
      </c>
      <c r="N324" s="324" t="s">
        <v>727</v>
      </c>
    </row>
    <row r="325" spans="1:14">
      <c r="A325" s="345">
        <v>324</v>
      </c>
      <c r="B325" s="324" t="s">
        <v>75</v>
      </c>
      <c r="C325" s="350" t="s">
        <v>1151</v>
      </c>
      <c r="D325" s="324" t="s">
        <v>577</v>
      </c>
      <c r="E325" s="309">
        <v>6</v>
      </c>
      <c r="F325" s="340">
        <v>2.3999999999997357E-3</v>
      </c>
      <c r="G325" s="312">
        <v>2.6000000000010459E-3</v>
      </c>
      <c r="H325" s="309"/>
      <c r="I325" s="324" t="s">
        <v>1135</v>
      </c>
      <c r="J325" s="310">
        <v>43607</v>
      </c>
      <c r="K325" s="311">
        <v>0.4375</v>
      </c>
      <c r="L325" s="311">
        <v>0.49305555555555558</v>
      </c>
      <c r="M325" s="324" t="s">
        <v>726</v>
      </c>
      <c r="N325" s="324" t="s">
        <v>727</v>
      </c>
    </row>
    <row r="326" spans="1:14">
      <c r="A326" s="345">
        <v>325</v>
      </c>
      <c r="B326" s="324" t="s">
        <v>75</v>
      </c>
      <c r="C326" s="350" t="s">
        <v>1151</v>
      </c>
      <c r="D326" s="324" t="s">
        <v>1128</v>
      </c>
      <c r="E326" s="324" t="s">
        <v>1129</v>
      </c>
      <c r="F326" s="340">
        <v>11.829800000000002</v>
      </c>
      <c r="G326" s="312">
        <v>0.37950000000000017</v>
      </c>
      <c r="H326" s="309"/>
      <c r="I326" s="324" t="s">
        <v>1135</v>
      </c>
      <c r="J326" s="310">
        <v>43607</v>
      </c>
      <c r="K326" s="311">
        <v>0.4375</v>
      </c>
      <c r="L326" s="311">
        <v>0.49305555555555558</v>
      </c>
      <c r="M326" s="324" t="s">
        <v>726</v>
      </c>
      <c r="N326" s="324" t="s">
        <v>727</v>
      </c>
    </row>
    <row r="327" spans="1:14">
      <c r="A327" s="345">
        <v>326</v>
      </c>
      <c r="B327" s="324" t="s">
        <v>76</v>
      </c>
      <c r="C327" s="350" t="s">
        <v>996</v>
      </c>
      <c r="D327" s="324" t="s">
        <v>577</v>
      </c>
      <c r="E327" s="309">
        <v>2</v>
      </c>
      <c r="F327" s="340">
        <v>0.1024</v>
      </c>
      <c r="G327" s="312">
        <v>2.1499999999999631E-2</v>
      </c>
      <c r="H327" s="309"/>
      <c r="I327" s="324" t="s">
        <v>1135</v>
      </c>
      <c r="J327" s="310">
        <v>43607</v>
      </c>
      <c r="K327" s="311">
        <v>0.54166666666666663</v>
      </c>
      <c r="L327" s="311">
        <v>0.60416666666666663</v>
      </c>
      <c r="M327" s="324" t="s">
        <v>726</v>
      </c>
      <c r="N327" s="324" t="s">
        <v>727</v>
      </c>
    </row>
    <row r="328" spans="1:14">
      <c r="A328" s="345">
        <v>327</v>
      </c>
      <c r="B328" s="324" t="s">
        <v>76</v>
      </c>
      <c r="C328" s="350" t="s">
        <v>996</v>
      </c>
      <c r="D328" s="324" t="s">
        <v>1128</v>
      </c>
      <c r="E328" s="324" t="s">
        <v>1129</v>
      </c>
      <c r="F328" s="340">
        <v>3.0806000000000004</v>
      </c>
      <c r="G328" s="312">
        <v>0.26459999999999972</v>
      </c>
      <c r="H328" s="309"/>
      <c r="I328" s="324" t="s">
        <v>1135</v>
      </c>
      <c r="J328" s="310">
        <v>43607</v>
      </c>
      <c r="K328" s="311">
        <v>0.54166666666666663</v>
      </c>
      <c r="L328" s="311">
        <v>0.60416666666666663</v>
      </c>
      <c r="M328" s="324" t="s">
        <v>726</v>
      </c>
      <c r="N328" s="324" t="s">
        <v>727</v>
      </c>
    </row>
    <row r="329" spans="1:14">
      <c r="A329" s="345">
        <v>328</v>
      </c>
      <c r="B329" s="324" t="s">
        <v>76</v>
      </c>
      <c r="C329" s="350" t="s">
        <v>995</v>
      </c>
      <c r="D329" s="324" t="s">
        <v>591</v>
      </c>
      <c r="E329" s="309">
        <v>1</v>
      </c>
      <c r="F329" s="340">
        <v>4.7999999999999996E-3</v>
      </c>
      <c r="G329" s="312">
        <v>4.9999999999990052E-3</v>
      </c>
      <c r="H329" s="309"/>
      <c r="I329" s="324" t="s">
        <v>1135</v>
      </c>
      <c r="J329" s="310">
        <v>43607</v>
      </c>
      <c r="K329" s="311">
        <v>0.54166666666666663</v>
      </c>
      <c r="L329" s="311">
        <v>0.60416666666666663</v>
      </c>
      <c r="M329" s="324" t="s">
        <v>726</v>
      </c>
      <c r="N329" s="324" t="s">
        <v>727</v>
      </c>
    </row>
    <row r="330" spans="1:14">
      <c r="A330" s="345">
        <v>329</v>
      </c>
      <c r="B330" s="324" t="s">
        <v>76</v>
      </c>
      <c r="C330" s="350" t="s">
        <v>995</v>
      </c>
      <c r="D330" s="324" t="s">
        <v>577</v>
      </c>
      <c r="E330" s="309">
        <v>1</v>
      </c>
      <c r="F330" s="340">
        <v>1E-4</v>
      </c>
      <c r="G330" s="318">
        <v>9.9999999999766942E-5</v>
      </c>
      <c r="H330" s="309"/>
      <c r="I330" s="324" t="s">
        <v>1135</v>
      </c>
      <c r="J330" s="310">
        <v>43607</v>
      </c>
      <c r="K330" s="311">
        <v>0.54166666666666663</v>
      </c>
      <c r="L330" s="311">
        <v>0.60416666666666663</v>
      </c>
      <c r="M330" s="324" t="s">
        <v>726</v>
      </c>
      <c r="N330" s="324" t="s">
        <v>727</v>
      </c>
    </row>
    <row r="331" spans="1:14">
      <c r="A331" s="345">
        <v>330</v>
      </c>
      <c r="B331" s="324" t="s">
        <v>76</v>
      </c>
      <c r="C331" s="350" t="s">
        <v>995</v>
      </c>
      <c r="D331" s="324" t="s">
        <v>1128</v>
      </c>
      <c r="E331" s="324" t="s">
        <v>1129</v>
      </c>
      <c r="F331" s="340">
        <v>18.879100000000001</v>
      </c>
      <c r="G331" s="312">
        <v>1.3295999999999992</v>
      </c>
      <c r="H331" s="309"/>
      <c r="I331" s="324" t="s">
        <v>1135</v>
      </c>
      <c r="J331" s="310">
        <v>43607</v>
      </c>
      <c r="K331" s="311">
        <v>0.54166666666666663</v>
      </c>
      <c r="L331" s="311">
        <v>0.60416666666666663</v>
      </c>
      <c r="M331" s="324" t="s">
        <v>726</v>
      </c>
      <c r="N331" s="324" t="s">
        <v>727</v>
      </c>
    </row>
    <row r="332" spans="1:14">
      <c r="A332" s="345">
        <v>331</v>
      </c>
      <c r="B332" s="324" t="s">
        <v>76</v>
      </c>
      <c r="C332" s="350" t="s">
        <v>1151</v>
      </c>
      <c r="D332" s="324" t="s">
        <v>591</v>
      </c>
      <c r="E332" s="309">
        <v>6</v>
      </c>
      <c r="F332" s="340">
        <v>1.300000000000523E-3</v>
      </c>
      <c r="G332" s="312">
        <v>1.200000000000756E-3</v>
      </c>
      <c r="H332" s="309"/>
      <c r="I332" s="324" t="s">
        <v>1135</v>
      </c>
      <c r="J332" s="310">
        <v>43607</v>
      </c>
      <c r="K332" s="311">
        <v>0.54166666666666663</v>
      </c>
      <c r="L332" s="311">
        <v>0.60416666666666663</v>
      </c>
      <c r="M332" s="324" t="s">
        <v>726</v>
      </c>
      <c r="N332" s="324" t="s">
        <v>727</v>
      </c>
    </row>
    <row r="333" spans="1:14">
      <c r="A333" s="345">
        <v>332</v>
      </c>
      <c r="B333" s="324" t="s">
        <v>76</v>
      </c>
      <c r="C333" s="350" t="s">
        <v>1151</v>
      </c>
      <c r="D333" s="324" t="s">
        <v>577</v>
      </c>
      <c r="E333" s="309">
        <v>1</v>
      </c>
      <c r="F333" s="343">
        <v>9.9999999999766942E-5</v>
      </c>
      <c r="G333" s="312">
        <v>1.9999999999953388E-4</v>
      </c>
      <c r="H333" s="309"/>
      <c r="I333" s="324" t="s">
        <v>1135</v>
      </c>
      <c r="J333" s="310">
        <v>43607</v>
      </c>
      <c r="K333" s="311">
        <v>0.54166666666666663</v>
      </c>
      <c r="L333" s="311">
        <v>0.60416666666666663</v>
      </c>
      <c r="M333" s="324" t="s">
        <v>726</v>
      </c>
      <c r="N333" s="324" t="s">
        <v>727</v>
      </c>
    </row>
    <row r="334" spans="1:14">
      <c r="A334" s="345">
        <v>333</v>
      </c>
      <c r="B334" s="324" t="s">
        <v>76</v>
      </c>
      <c r="C334" s="350" t="s">
        <v>1151</v>
      </c>
      <c r="D334" s="324" t="s">
        <v>1128</v>
      </c>
      <c r="E334" s="324" t="s">
        <v>1129</v>
      </c>
      <c r="F334" s="340">
        <v>15.404299999999999</v>
      </c>
      <c r="G334" s="312">
        <v>1.2171000000000003</v>
      </c>
      <c r="H334" s="309"/>
      <c r="I334" s="324" t="s">
        <v>1135</v>
      </c>
      <c r="J334" s="310">
        <v>43607</v>
      </c>
      <c r="K334" s="311">
        <v>0.54166666666666663</v>
      </c>
      <c r="L334" s="311">
        <v>0.60416666666666663</v>
      </c>
      <c r="M334" s="324" t="s">
        <v>726</v>
      </c>
      <c r="N334" s="324" t="s">
        <v>727</v>
      </c>
    </row>
    <row r="335" spans="1:14">
      <c r="A335" s="345">
        <v>334</v>
      </c>
      <c r="B335" s="324" t="s">
        <v>77</v>
      </c>
      <c r="C335" s="350" t="s">
        <v>996</v>
      </c>
      <c r="D335" s="324" t="s">
        <v>1128</v>
      </c>
      <c r="E335" s="324" t="s">
        <v>1129</v>
      </c>
      <c r="F335" s="340">
        <v>0.9164999999999992</v>
      </c>
      <c r="G335" s="312">
        <v>6.0200000000000031E-2</v>
      </c>
      <c r="H335" s="309"/>
      <c r="I335" s="324" t="s">
        <v>1135</v>
      </c>
      <c r="J335" s="310">
        <v>43607</v>
      </c>
      <c r="K335" s="311">
        <v>0.60416666666666663</v>
      </c>
      <c r="L335" s="311">
        <v>0.66666666666666663</v>
      </c>
      <c r="M335" s="324" t="s">
        <v>726</v>
      </c>
      <c r="N335" s="324" t="s">
        <v>727</v>
      </c>
    </row>
    <row r="336" spans="1:14">
      <c r="A336" s="345">
        <v>335</v>
      </c>
      <c r="B336" s="324" t="s">
        <v>77</v>
      </c>
      <c r="C336" s="350" t="s">
        <v>995</v>
      </c>
      <c r="D336" s="324" t="s">
        <v>591</v>
      </c>
      <c r="E336" s="309">
        <v>1</v>
      </c>
      <c r="F336" s="343">
        <v>9.9999999999766942E-5</v>
      </c>
      <c r="G336" s="312">
        <v>3.00000000000189E-4</v>
      </c>
      <c r="H336" s="309"/>
      <c r="I336" s="324" t="s">
        <v>1135</v>
      </c>
      <c r="J336" s="310">
        <v>43607</v>
      </c>
      <c r="K336" s="311">
        <v>0.60416666666666663</v>
      </c>
      <c r="L336" s="311">
        <v>0.66666666666666663</v>
      </c>
      <c r="M336" s="324" t="s">
        <v>726</v>
      </c>
      <c r="N336" s="324" t="s">
        <v>727</v>
      </c>
    </row>
    <row r="337" spans="1:14">
      <c r="A337" s="345">
        <v>336</v>
      </c>
      <c r="B337" s="324" t="s">
        <v>77</v>
      </c>
      <c r="C337" s="350" t="s">
        <v>995</v>
      </c>
      <c r="D337" s="324" t="s">
        <v>577</v>
      </c>
      <c r="E337" s="309">
        <v>3</v>
      </c>
      <c r="F337" s="340">
        <v>3.5999999999999999E-3</v>
      </c>
      <c r="G337" s="312">
        <v>9.0000000000145519E-4</v>
      </c>
      <c r="H337" s="309"/>
      <c r="I337" s="324" t="s">
        <v>1135</v>
      </c>
      <c r="J337" s="310">
        <v>43607</v>
      </c>
      <c r="K337" s="311">
        <v>0.60416666666666663</v>
      </c>
      <c r="L337" s="311">
        <v>0.66666666666666663</v>
      </c>
      <c r="M337" s="324" t="s">
        <v>726</v>
      </c>
      <c r="N337" s="324" t="s">
        <v>727</v>
      </c>
    </row>
    <row r="338" spans="1:14">
      <c r="A338" s="345">
        <v>337</v>
      </c>
      <c r="B338" s="324" t="s">
        <v>77</v>
      </c>
      <c r="C338" s="350" t="s">
        <v>995</v>
      </c>
      <c r="D338" s="324" t="s">
        <v>1128</v>
      </c>
      <c r="E338" s="324" t="s">
        <v>1129</v>
      </c>
      <c r="F338" s="340">
        <v>16.729599999999998</v>
      </c>
      <c r="G338" s="312">
        <v>1.2018000000000004</v>
      </c>
      <c r="H338" s="309"/>
      <c r="I338" s="324" t="s">
        <v>1135</v>
      </c>
      <c r="J338" s="310">
        <v>43607</v>
      </c>
      <c r="K338" s="311">
        <v>0.60416666666666663</v>
      </c>
      <c r="L338" s="311">
        <v>0.66666666666666663</v>
      </c>
      <c r="M338" s="324" t="s">
        <v>726</v>
      </c>
      <c r="N338" s="324" t="s">
        <v>727</v>
      </c>
    </row>
    <row r="339" spans="1:14">
      <c r="A339" s="345">
        <v>338</v>
      </c>
      <c r="B339" s="324" t="s">
        <v>77</v>
      </c>
      <c r="C339" s="350" t="s">
        <v>1151</v>
      </c>
      <c r="D339" s="324" t="s">
        <v>591</v>
      </c>
      <c r="E339" s="309">
        <v>1</v>
      </c>
      <c r="F339" s="340">
        <v>4.0000000000084412E-4</v>
      </c>
      <c r="G339" s="312">
        <v>1.000000000015433E-4</v>
      </c>
      <c r="H339" s="309"/>
      <c r="I339" s="324" t="s">
        <v>1135</v>
      </c>
      <c r="J339" s="310">
        <v>43607</v>
      </c>
      <c r="K339" s="311">
        <v>0.60416666666666663</v>
      </c>
      <c r="L339" s="311">
        <v>0.66666666666666663</v>
      </c>
      <c r="M339" s="324" t="s">
        <v>726</v>
      </c>
      <c r="N339" s="324" t="s">
        <v>727</v>
      </c>
    </row>
    <row r="340" spans="1:14">
      <c r="A340" s="345">
        <v>339</v>
      </c>
      <c r="B340" s="324" t="s">
        <v>77</v>
      </c>
      <c r="C340" s="350" t="s">
        <v>1151</v>
      </c>
      <c r="D340" s="324" t="s">
        <v>577</v>
      </c>
      <c r="E340" s="309">
        <v>1</v>
      </c>
      <c r="F340" s="340">
        <v>1.0999999999992127E-3</v>
      </c>
      <c r="G340" s="312">
        <v>5.0000000000061107E-4</v>
      </c>
      <c r="H340" s="309"/>
      <c r="I340" s="324" t="s">
        <v>1135</v>
      </c>
      <c r="J340" s="310">
        <v>43607</v>
      </c>
      <c r="K340" s="311">
        <v>0.60416666666666663</v>
      </c>
      <c r="L340" s="311">
        <v>0.66666666666666663</v>
      </c>
      <c r="M340" s="324" t="s">
        <v>726</v>
      </c>
      <c r="N340" s="324" t="s">
        <v>727</v>
      </c>
    </row>
    <row r="341" spans="1:14">
      <c r="A341" s="345">
        <v>340</v>
      </c>
      <c r="B341" s="324" t="s">
        <v>77</v>
      </c>
      <c r="C341" s="350" t="s">
        <v>1151</v>
      </c>
      <c r="D341" s="324" t="s">
        <v>1128</v>
      </c>
      <c r="E341" s="324" t="s">
        <v>1129</v>
      </c>
      <c r="F341" s="340">
        <v>20.620899999999999</v>
      </c>
      <c r="G341" s="312">
        <v>0.82340000000000124</v>
      </c>
      <c r="H341" s="309"/>
      <c r="I341" s="324" t="s">
        <v>1135</v>
      </c>
      <c r="J341" s="310">
        <v>43607</v>
      </c>
      <c r="K341" s="311">
        <v>0.60416666666666663</v>
      </c>
      <c r="L341" s="311">
        <v>0.66666666666666663</v>
      </c>
      <c r="M341" s="324" t="s">
        <v>726</v>
      </c>
      <c r="N341" s="324" t="s">
        <v>727</v>
      </c>
    </row>
    <row r="342" spans="1:14">
      <c r="A342" s="345">
        <v>341</v>
      </c>
      <c r="B342" s="324" t="s">
        <v>78</v>
      </c>
      <c r="C342" s="350" t="s">
        <v>995</v>
      </c>
      <c r="D342" s="324" t="s">
        <v>1128</v>
      </c>
      <c r="E342" s="324" t="s">
        <v>1129</v>
      </c>
      <c r="F342" s="340">
        <v>5.9179999999999993</v>
      </c>
      <c r="G342" s="312">
        <v>0.22109999999999985</v>
      </c>
      <c r="H342" s="309"/>
      <c r="I342" s="324" t="s">
        <v>1135</v>
      </c>
      <c r="J342" s="310">
        <v>43608</v>
      </c>
      <c r="K342" s="311">
        <v>0.5</v>
      </c>
      <c r="L342" s="311">
        <v>0.5625</v>
      </c>
      <c r="M342" s="324" t="s">
        <v>726</v>
      </c>
      <c r="N342" s="324" t="s">
        <v>727</v>
      </c>
    </row>
    <row r="343" spans="1:14">
      <c r="A343" s="345">
        <v>342</v>
      </c>
      <c r="B343" s="324" t="s">
        <v>78</v>
      </c>
      <c r="C343" s="350" t="s">
        <v>1151</v>
      </c>
      <c r="D343" s="324" t="s">
        <v>591</v>
      </c>
      <c r="E343" s="309">
        <v>2</v>
      </c>
      <c r="F343" s="340">
        <v>1.9999999999953388E-4</v>
      </c>
      <c r="G343" s="312">
        <v>1.000000000015433E-4</v>
      </c>
      <c r="H343" s="309"/>
      <c r="I343" s="324" t="s">
        <v>1135</v>
      </c>
      <c r="J343" s="310">
        <v>43608</v>
      </c>
      <c r="K343" s="311">
        <v>0.5</v>
      </c>
      <c r="L343" s="311">
        <v>0.5625</v>
      </c>
      <c r="M343" s="324" t="s">
        <v>726</v>
      </c>
      <c r="N343" s="324" t="s">
        <v>727</v>
      </c>
    </row>
    <row r="344" spans="1:14">
      <c r="A344" s="345">
        <v>343</v>
      </c>
      <c r="B344" s="324" t="s">
        <v>78</v>
      </c>
      <c r="C344" s="350" t="s">
        <v>1151</v>
      </c>
      <c r="D344" s="324" t="s">
        <v>577</v>
      </c>
      <c r="E344" s="309">
        <v>1</v>
      </c>
      <c r="F344" s="343">
        <v>9.9999999999766942E-5</v>
      </c>
      <c r="G344" s="318">
        <v>9.9999999999766942E-5</v>
      </c>
      <c r="H344" s="309"/>
      <c r="I344" s="324" t="s">
        <v>1135</v>
      </c>
      <c r="J344" s="310">
        <v>43608</v>
      </c>
      <c r="K344" s="311">
        <v>0.5</v>
      </c>
      <c r="L344" s="311">
        <v>0.5625</v>
      </c>
      <c r="M344" s="324" t="s">
        <v>726</v>
      </c>
      <c r="N344" s="324" t="s">
        <v>727</v>
      </c>
    </row>
    <row r="345" spans="1:14">
      <c r="A345" s="345">
        <v>344</v>
      </c>
      <c r="B345" s="324" t="s">
        <v>78</v>
      </c>
      <c r="C345" s="350" t="s">
        <v>1151</v>
      </c>
      <c r="D345" s="324" t="s">
        <v>1128</v>
      </c>
      <c r="E345" s="324" t="s">
        <v>1129</v>
      </c>
      <c r="F345" s="340">
        <v>4.8331999999999997</v>
      </c>
      <c r="G345" s="312">
        <v>0.2765999999999984</v>
      </c>
      <c r="H345" s="309"/>
      <c r="I345" s="324" t="s">
        <v>1135</v>
      </c>
      <c r="J345" s="310">
        <v>43608</v>
      </c>
      <c r="K345" s="311">
        <v>0.5</v>
      </c>
      <c r="L345" s="311">
        <v>0.5625</v>
      </c>
      <c r="M345" s="324" t="s">
        <v>726</v>
      </c>
      <c r="N345" s="324" t="s">
        <v>727</v>
      </c>
    </row>
    <row r="346" spans="1:14">
      <c r="A346" s="345">
        <v>345</v>
      </c>
      <c r="B346" s="324" t="s">
        <v>413</v>
      </c>
      <c r="C346" s="350" t="s">
        <v>996</v>
      </c>
      <c r="D346" s="324" t="s">
        <v>1128</v>
      </c>
      <c r="E346" s="324" t="s">
        <v>1129</v>
      </c>
      <c r="F346" s="340">
        <v>39.047699999999999</v>
      </c>
      <c r="G346" s="312">
        <v>4.6249000000000002</v>
      </c>
      <c r="H346" s="309"/>
      <c r="I346" s="324" t="s">
        <v>1135</v>
      </c>
      <c r="J346" s="310">
        <v>43608</v>
      </c>
      <c r="K346" s="311">
        <v>0.56597222222222221</v>
      </c>
      <c r="L346" s="311">
        <v>0.65277777777777779</v>
      </c>
      <c r="M346" s="324" t="s">
        <v>726</v>
      </c>
      <c r="N346" s="324" t="s">
        <v>44</v>
      </c>
    </row>
    <row r="347" spans="1:14">
      <c r="A347" s="345">
        <v>346</v>
      </c>
      <c r="B347" s="324" t="s">
        <v>413</v>
      </c>
      <c r="C347" s="350" t="s">
        <v>995</v>
      </c>
      <c r="D347" s="324" t="s">
        <v>591</v>
      </c>
      <c r="E347" s="309">
        <v>1</v>
      </c>
      <c r="F347" s="340">
        <v>1.4000000000002899E-3</v>
      </c>
      <c r="G347" s="312">
        <v>1.0999999999992127E-3</v>
      </c>
      <c r="H347" s="309"/>
      <c r="I347" s="324" t="s">
        <v>1135</v>
      </c>
      <c r="J347" s="310">
        <v>43608</v>
      </c>
      <c r="K347" s="311">
        <v>0.56597222222222221</v>
      </c>
      <c r="L347" s="311">
        <v>0.65277777777777779</v>
      </c>
      <c r="M347" s="324" t="s">
        <v>726</v>
      </c>
      <c r="N347" s="324" t="s">
        <v>44</v>
      </c>
    </row>
    <row r="348" spans="1:14">
      <c r="A348" s="345">
        <v>347</v>
      </c>
      <c r="B348" s="324" t="s">
        <v>413</v>
      </c>
      <c r="C348" s="350" t="s">
        <v>995</v>
      </c>
      <c r="D348" s="324" t="s">
        <v>577</v>
      </c>
      <c r="E348" s="309">
        <v>3</v>
      </c>
      <c r="F348" s="340">
        <v>3.0000000000107718E-4</v>
      </c>
      <c r="G348" s="318">
        <v>9.9999999999766942E-5</v>
      </c>
      <c r="H348" s="309"/>
      <c r="I348" s="324" t="s">
        <v>1135</v>
      </c>
      <c r="J348" s="310">
        <v>43608</v>
      </c>
      <c r="K348" s="311">
        <v>0.56597222222222221</v>
      </c>
      <c r="L348" s="311">
        <v>0.65277777777777779</v>
      </c>
      <c r="M348" s="324" t="s">
        <v>726</v>
      </c>
      <c r="N348" s="324" t="s">
        <v>44</v>
      </c>
    </row>
    <row r="349" spans="1:14">
      <c r="A349" s="345">
        <v>348</v>
      </c>
      <c r="B349" s="324" t="s">
        <v>413</v>
      </c>
      <c r="C349" s="350" t="s">
        <v>995</v>
      </c>
      <c r="D349" s="324" t="s">
        <v>1128</v>
      </c>
      <c r="E349" s="324" t="s">
        <v>1129</v>
      </c>
      <c r="F349" s="340">
        <v>22.803899999999999</v>
      </c>
      <c r="G349" s="312">
        <v>1.7249000000000017</v>
      </c>
      <c r="H349" s="309"/>
      <c r="I349" s="324" t="s">
        <v>1135</v>
      </c>
      <c r="J349" s="310">
        <v>43608</v>
      </c>
      <c r="K349" s="311">
        <v>0.56597222222222221</v>
      </c>
      <c r="L349" s="311">
        <v>0.65277777777777779</v>
      </c>
      <c r="M349" s="324" t="s">
        <v>726</v>
      </c>
      <c r="N349" s="324" t="s">
        <v>44</v>
      </c>
    </row>
    <row r="350" spans="1:14">
      <c r="A350" s="345">
        <v>349</v>
      </c>
      <c r="B350" s="324" t="s">
        <v>413</v>
      </c>
      <c r="C350" s="350" t="s">
        <v>1151</v>
      </c>
      <c r="D350" s="324" t="s">
        <v>591</v>
      </c>
      <c r="E350" s="309">
        <v>5</v>
      </c>
      <c r="F350" s="340">
        <v>7.0000000000014495E-4</v>
      </c>
      <c r="G350" s="312">
        <v>4.0000000000084412E-4</v>
      </c>
      <c r="H350" s="309"/>
      <c r="I350" s="324" t="s">
        <v>1135</v>
      </c>
      <c r="J350" s="310">
        <v>43608</v>
      </c>
      <c r="K350" s="311">
        <v>0.56597222222222221</v>
      </c>
      <c r="L350" s="311">
        <v>0.65277777777777779</v>
      </c>
      <c r="M350" s="324" t="s">
        <v>726</v>
      </c>
      <c r="N350" s="324" t="s">
        <v>44</v>
      </c>
    </row>
    <row r="351" spans="1:14">
      <c r="A351" s="345">
        <v>350</v>
      </c>
      <c r="B351" s="324" t="s">
        <v>413</v>
      </c>
      <c r="C351" s="350" t="s">
        <v>1151</v>
      </c>
      <c r="D351" s="324" t="s">
        <v>577</v>
      </c>
      <c r="E351" s="309">
        <v>6</v>
      </c>
      <c r="F351" s="340">
        <v>5.8000000000006935E-3</v>
      </c>
      <c r="G351" s="312">
        <v>5.0000000000061107E-4</v>
      </c>
      <c r="H351" s="309"/>
      <c r="I351" s="324" t="s">
        <v>1135</v>
      </c>
      <c r="J351" s="310">
        <v>43608</v>
      </c>
      <c r="K351" s="311">
        <v>0.56597222222222221</v>
      </c>
      <c r="L351" s="311">
        <v>0.65277777777777779</v>
      </c>
      <c r="M351" s="324" t="s">
        <v>726</v>
      </c>
      <c r="N351" s="324" t="s">
        <v>44</v>
      </c>
    </row>
    <row r="352" spans="1:14">
      <c r="A352" s="345">
        <v>351</v>
      </c>
      <c r="B352" s="324" t="s">
        <v>413</v>
      </c>
      <c r="C352" s="350" t="s">
        <v>1151</v>
      </c>
      <c r="D352" s="324" t="s">
        <v>1128</v>
      </c>
      <c r="E352" s="324" t="s">
        <v>1129</v>
      </c>
      <c r="F352" s="340">
        <v>4.3713000000000015</v>
      </c>
      <c r="G352" s="312">
        <v>9.1799999999999216E-2</v>
      </c>
      <c r="H352" s="309"/>
      <c r="I352" s="324" t="s">
        <v>1135</v>
      </c>
      <c r="J352" s="310">
        <v>43608</v>
      </c>
      <c r="K352" s="311">
        <v>0.56597222222222221</v>
      </c>
      <c r="L352" s="311">
        <v>0.65277777777777779</v>
      </c>
      <c r="M352" s="324" t="s">
        <v>726</v>
      </c>
      <c r="N352" s="324" t="s">
        <v>44</v>
      </c>
    </row>
    <row r="353" spans="1:14">
      <c r="A353" s="345">
        <v>352</v>
      </c>
      <c r="B353" s="324" t="s">
        <v>414</v>
      </c>
      <c r="C353" s="350" t="s">
        <v>997</v>
      </c>
      <c r="D353" s="324" t="s">
        <v>1128</v>
      </c>
      <c r="E353" s="324" t="s">
        <v>1129</v>
      </c>
      <c r="F353" s="340">
        <v>51.748200000000004</v>
      </c>
      <c r="G353" s="312">
        <v>1.8897000000000013</v>
      </c>
      <c r="H353" s="309"/>
      <c r="I353" s="324" t="s">
        <v>1147</v>
      </c>
      <c r="J353" s="310">
        <v>43612</v>
      </c>
      <c r="K353" s="311">
        <v>0.39583333333333331</v>
      </c>
      <c r="L353" s="311">
        <v>0.46527777777777773</v>
      </c>
      <c r="M353" s="324" t="s">
        <v>726</v>
      </c>
      <c r="N353" s="324" t="s">
        <v>44</v>
      </c>
    </row>
    <row r="354" spans="1:14">
      <c r="A354" s="345">
        <v>353</v>
      </c>
      <c r="B354" s="324" t="s">
        <v>414</v>
      </c>
      <c r="C354" s="350" t="s">
        <v>996</v>
      </c>
      <c r="D354" s="324" t="s">
        <v>1128</v>
      </c>
      <c r="E354" s="324" t="s">
        <v>1129</v>
      </c>
      <c r="F354" s="340">
        <v>11.309499999999998</v>
      </c>
      <c r="G354" s="312">
        <v>0.59750000000000014</v>
      </c>
      <c r="H354" s="309"/>
      <c r="I354" s="324" t="s">
        <v>1147</v>
      </c>
      <c r="J354" s="310">
        <v>43612</v>
      </c>
      <c r="K354" s="311">
        <v>0.39583333333333331</v>
      </c>
      <c r="L354" s="311">
        <v>0.46527777777777773</v>
      </c>
      <c r="M354" s="324" t="s">
        <v>726</v>
      </c>
      <c r="N354" s="324" t="s">
        <v>44</v>
      </c>
    </row>
    <row r="355" spans="1:14">
      <c r="A355" s="345">
        <v>354</v>
      </c>
      <c r="B355" s="324" t="s">
        <v>414</v>
      </c>
      <c r="C355" s="350" t="s">
        <v>995</v>
      </c>
      <c r="D355" s="324" t="s">
        <v>1128</v>
      </c>
      <c r="E355" s="324" t="s">
        <v>1129</v>
      </c>
      <c r="F355" s="340">
        <v>7.5809999999999995</v>
      </c>
      <c r="G355" s="312">
        <v>0.34760000000000169</v>
      </c>
      <c r="H355" s="309"/>
      <c r="I355" s="324" t="s">
        <v>1147</v>
      </c>
      <c r="J355" s="310">
        <v>43612</v>
      </c>
      <c r="K355" s="311">
        <v>0.39583333333333331</v>
      </c>
      <c r="L355" s="311">
        <v>0.46527777777777773</v>
      </c>
      <c r="M355" s="324" t="s">
        <v>726</v>
      </c>
      <c r="N355" s="324" t="s">
        <v>44</v>
      </c>
    </row>
    <row r="356" spans="1:14">
      <c r="A356" s="345">
        <v>355</v>
      </c>
      <c r="B356" s="324" t="s">
        <v>414</v>
      </c>
      <c r="C356" s="350" t="s">
        <v>1151</v>
      </c>
      <c r="D356" s="324" t="s">
        <v>591</v>
      </c>
      <c r="E356" s="309">
        <v>2</v>
      </c>
      <c r="F356" s="340">
        <v>0.10940000000000083</v>
      </c>
      <c r="G356" s="312">
        <v>1.5000000000000568E-3</v>
      </c>
      <c r="H356" s="309"/>
      <c r="I356" s="324" t="s">
        <v>1147</v>
      </c>
      <c r="J356" s="310">
        <v>43612</v>
      </c>
      <c r="K356" s="311">
        <v>0.39583333333333331</v>
      </c>
      <c r="L356" s="311">
        <v>0.46527777777777773</v>
      </c>
      <c r="M356" s="324" t="s">
        <v>726</v>
      </c>
      <c r="N356" s="324" t="s">
        <v>44</v>
      </c>
    </row>
    <row r="357" spans="1:14">
      <c r="A357" s="345">
        <v>356</v>
      </c>
      <c r="B357" s="324" t="s">
        <v>414</v>
      </c>
      <c r="C357" s="350" t="s">
        <v>1151</v>
      </c>
      <c r="D357" s="324" t="s">
        <v>1128</v>
      </c>
      <c r="E357" s="324" t="s">
        <v>1129</v>
      </c>
      <c r="F357" s="340">
        <v>5.0395999999999983</v>
      </c>
      <c r="G357" s="312">
        <v>0.10010000000000119</v>
      </c>
      <c r="H357" s="309"/>
      <c r="I357" s="324" t="s">
        <v>1147</v>
      </c>
      <c r="J357" s="310">
        <v>43612</v>
      </c>
      <c r="K357" s="311">
        <v>0.39583333333333331</v>
      </c>
      <c r="L357" s="311">
        <v>0.46527777777777773</v>
      </c>
      <c r="M357" s="324" t="s">
        <v>726</v>
      </c>
      <c r="N357" s="324" t="s">
        <v>44</v>
      </c>
    </row>
    <row r="358" spans="1:14">
      <c r="A358" s="345">
        <v>357</v>
      </c>
      <c r="B358" s="324" t="s">
        <v>415</v>
      </c>
      <c r="C358" s="349" t="s">
        <v>998</v>
      </c>
      <c r="D358" s="324" t="s">
        <v>577</v>
      </c>
      <c r="E358" s="309">
        <v>1</v>
      </c>
      <c r="F358" s="340">
        <v>2.6800000000000001E-2</v>
      </c>
      <c r="G358" s="312">
        <v>1.4399999999999302E-2</v>
      </c>
      <c r="H358" s="309"/>
      <c r="I358" s="324" t="s">
        <v>1147</v>
      </c>
      <c r="J358" s="310">
        <v>43612</v>
      </c>
      <c r="K358" s="311">
        <v>0.47222222222222227</v>
      </c>
      <c r="L358" s="311">
        <v>0.59375</v>
      </c>
      <c r="M358" s="324" t="s">
        <v>726</v>
      </c>
      <c r="N358" s="324" t="s">
        <v>44</v>
      </c>
    </row>
    <row r="359" spans="1:14">
      <c r="A359" s="345">
        <v>358</v>
      </c>
      <c r="B359" s="324" t="s">
        <v>415</v>
      </c>
      <c r="C359" s="349" t="s">
        <v>999</v>
      </c>
      <c r="D359" s="324" t="s">
        <v>577</v>
      </c>
      <c r="E359" s="309">
        <v>1</v>
      </c>
      <c r="F359" s="340">
        <v>8.8999999999999999E-3</v>
      </c>
      <c r="G359" s="312">
        <v>7.799999999999585E-3</v>
      </c>
      <c r="H359" s="309"/>
      <c r="I359" s="324" t="s">
        <v>1147</v>
      </c>
      <c r="J359" s="310">
        <v>43612</v>
      </c>
      <c r="K359" s="311">
        <v>0.47222222222222227</v>
      </c>
      <c r="L359" s="311">
        <v>0.59375</v>
      </c>
      <c r="M359" s="324" t="s">
        <v>726</v>
      </c>
      <c r="N359" s="324" t="s">
        <v>44</v>
      </c>
    </row>
    <row r="360" spans="1:14">
      <c r="A360" s="345">
        <v>359</v>
      </c>
      <c r="B360" s="324" t="s">
        <v>415</v>
      </c>
      <c r="C360" s="350" t="s">
        <v>997</v>
      </c>
      <c r="D360" s="324" t="s">
        <v>1128</v>
      </c>
      <c r="E360" s="324" t="s">
        <v>1129</v>
      </c>
      <c r="F360" s="340">
        <v>37.813600000000001</v>
      </c>
      <c r="G360" s="312">
        <v>2.3445000000000009</v>
      </c>
      <c r="H360" s="309"/>
      <c r="I360" s="324" t="s">
        <v>1147</v>
      </c>
      <c r="J360" s="310">
        <v>43612</v>
      </c>
      <c r="K360" s="311">
        <v>0.47222222222222227</v>
      </c>
      <c r="L360" s="311">
        <v>0.59375</v>
      </c>
      <c r="M360" s="324" t="s">
        <v>726</v>
      </c>
      <c r="N360" s="324" t="s">
        <v>44</v>
      </c>
    </row>
    <row r="361" spans="1:14">
      <c r="A361" s="345">
        <v>360</v>
      </c>
      <c r="B361" s="324" t="s">
        <v>415</v>
      </c>
      <c r="C361" s="350" t="s">
        <v>996</v>
      </c>
      <c r="D361" s="324" t="s">
        <v>577</v>
      </c>
      <c r="E361" s="309">
        <v>3</v>
      </c>
      <c r="F361" s="340">
        <v>0.17719999999999914</v>
      </c>
      <c r="G361" s="312">
        <v>5.7999999999989171E-3</v>
      </c>
      <c r="H361" s="309"/>
      <c r="I361" s="324" t="s">
        <v>1147</v>
      </c>
      <c r="J361" s="310">
        <v>43612</v>
      </c>
      <c r="K361" s="311">
        <v>0.47222222222222227</v>
      </c>
      <c r="L361" s="311">
        <v>0.59375</v>
      </c>
      <c r="M361" s="324" t="s">
        <v>726</v>
      </c>
      <c r="N361" s="324" t="s">
        <v>44</v>
      </c>
    </row>
    <row r="362" spans="1:14">
      <c r="A362" s="345">
        <v>361</v>
      </c>
      <c r="B362" s="324" t="s">
        <v>415</v>
      </c>
      <c r="C362" s="350" t="s">
        <v>996</v>
      </c>
      <c r="D362" s="324" t="s">
        <v>1128</v>
      </c>
      <c r="E362" s="324" t="s">
        <v>1129</v>
      </c>
      <c r="F362" s="340">
        <v>5.1437000000000008</v>
      </c>
      <c r="G362" s="312">
        <v>0.40419999999999945</v>
      </c>
      <c r="H362" s="309"/>
      <c r="I362" s="324" t="s">
        <v>1147</v>
      </c>
      <c r="J362" s="310">
        <v>43612</v>
      </c>
      <c r="K362" s="311">
        <v>0.47222222222222227</v>
      </c>
      <c r="L362" s="311">
        <v>0.59375</v>
      </c>
      <c r="M362" s="324" t="s">
        <v>726</v>
      </c>
      <c r="N362" s="324" t="s">
        <v>44</v>
      </c>
    </row>
    <row r="363" spans="1:14">
      <c r="A363" s="345">
        <v>362</v>
      </c>
      <c r="B363" s="324" t="s">
        <v>415</v>
      </c>
      <c r="C363" s="350" t="s">
        <v>995</v>
      </c>
      <c r="D363" s="324" t="s">
        <v>591</v>
      </c>
      <c r="E363" s="309">
        <v>4</v>
      </c>
      <c r="F363" s="340">
        <v>6.6E-3</v>
      </c>
      <c r="G363" s="312">
        <v>5.5999999999993832E-3</v>
      </c>
      <c r="H363" s="309"/>
      <c r="I363" s="324" t="s">
        <v>1147</v>
      </c>
      <c r="J363" s="310">
        <v>43612</v>
      </c>
      <c r="K363" s="311">
        <v>0.47222222222222227</v>
      </c>
      <c r="L363" s="311">
        <v>0.59375</v>
      </c>
      <c r="M363" s="324" t="s">
        <v>726</v>
      </c>
      <c r="N363" s="324" t="s">
        <v>44</v>
      </c>
    </row>
    <row r="364" spans="1:14">
      <c r="A364" s="345">
        <v>363</v>
      </c>
      <c r="B364" s="324" t="s">
        <v>415</v>
      </c>
      <c r="C364" s="350" t="s">
        <v>995</v>
      </c>
      <c r="D364" s="324" t="s">
        <v>577</v>
      </c>
      <c r="E364" s="309">
        <v>13</v>
      </c>
      <c r="F364" s="340">
        <v>1.34E-2</v>
      </c>
      <c r="G364" s="312">
        <v>1.0600000000000165E-2</v>
      </c>
      <c r="H364" s="309"/>
      <c r="I364" s="324" t="s">
        <v>1147</v>
      </c>
      <c r="J364" s="310">
        <v>43612</v>
      </c>
      <c r="K364" s="311">
        <v>0.47222222222222227</v>
      </c>
      <c r="L364" s="311">
        <v>0.59375</v>
      </c>
      <c r="M364" s="324" t="s">
        <v>726</v>
      </c>
      <c r="N364" s="324" t="s">
        <v>44</v>
      </c>
    </row>
    <row r="365" spans="1:14">
      <c r="A365" s="345">
        <v>364</v>
      </c>
      <c r="B365" s="324" t="s">
        <v>415</v>
      </c>
      <c r="C365" s="350" t="s">
        <v>995</v>
      </c>
      <c r="D365" s="324" t="s">
        <v>1128</v>
      </c>
      <c r="E365" s="324" t="s">
        <v>1129</v>
      </c>
      <c r="F365" s="340">
        <v>12.728899999999999</v>
      </c>
      <c r="G365" s="312">
        <v>0.17619999999999969</v>
      </c>
      <c r="H365" s="309"/>
      <c r="I365" s="324" t="s">
        <v>1147</v>
      </c>
      <c r="J365" s="310">
        <v>43612</v>
      </c>
      <c r="K365" s="311">
        <v>0.47222222222222227</v>
      </c>
      <c r="L365" s="311">
        <v>0.59375</v>
      </c>
      <c r="M365" s="324" t="s">
        <v>726</v>
      </c>
      <c r="N365" s="324" t="s">
        <v>44</v>
      </c>
    </row>
    <row r="366" spans="1:14">
      <c r="A366" s="345">
        <v>365</v>
      </c>
      <c r="B366" s="324" t="s">
        <v>415</v>
      </c>
      <c r="C366" s="350" t="s">
        <v>1151</v>
      </c>
      <c r="D366" s="324" t="s">
        <v>591</v>
      </c>
      <c r="E366" s="309">
        <v>23</v>
      </c>
      <c r="F366" s="340">
        <v>2.1300000000000097E-2</v>
      </c>
      <c r="G366" s="312">
        <v>6.0000000000037801E-4</v>
      </c>
      <c r="H366" s="309"/>
      <c r="I366" s="324" t="s">
        <v>1147</v>
      </c>
      <c r="J366" s="310">
        <v>43612</v>
      </c>
      <c r="K366" s="311">
        <v>0.47222222222222227</v>
      </c>
      <c r="L366" s="311">
        <v>0.59375</v>
      </c>
      <c r="M366" s="324" t="s">
        <v>726</v>
      </c>
      <c r="N366" s="324" t="s">
        <v>44</v>
      </c>
    </row>
    <row r="367" spans="1:14">
      <c r="A367" s="345">
        <v>366</v>
      </c>
      <c r="B367" s="324" t="s">
        <v>415</v>
      </c>
      <c r="C367" s="350" t="s">
        <v>1151</v>
      </c>
      <c r="D367" s="324" t="s">
        <v>577</v>
      </c>
      <c r="E367" s="309">
        <v>15</v>
      </c>
      <c r="F367" s="340">
        <v>1.8799999999998818E-2</v>
      </c>
      <c r="G367" s="312">
        <v>3.8999999999997925E-3</v>
      </c>
      <c r="H367" s="309"/>
      <c r="I367" s="324" t="s">
        <v>1147</v>
      </c>
      <c r="J367" s="310">
        <v>43612</v>
      </c>
      <c r="K367" s="311">
        <v>0.47222222222222227</v>
      </c>
      <c r="L367" s="311">
        <v>0.59375</v>
      </c>
      <c r="M367" s="324" t="s">
        <v>726</v>
      </c>
      <c r="N367" s="324" t="s">
        <v>44</v>
      </c>
    </row>
    <row r="368" spans="1:14">
      <c r="A368" s="345">
        <v>367</v>
      </c>
      <c r="B368" s="324" t="s">
        <v>415</v>
      </c>
      <c r="C368" s="350" t="s">
        <v>1151</v>
      </c>
      <c r="D368" s="324" t="s">
        <v>1128</v>
      </c>
      <c r="E368" s="324" t="s">
        <v>1129</v>
      </c>
      <c r="F368" s="340">
        <v>7.9398999999999997</v>
      </c>
      <c r="G368" s="312">
        <v>0.2165000000000008</v>
      </c>
      <c r="H368" s="309"/>
      <c r="I368" s="324" t="s">
        <v>1147</v>
      </c>
      <c r="J368" s="310">
        <v>43612</v>
      </c>
      <c r="K368" s="311">
        <v>0.47222222222222227</v>
      </c>
      <c r="L368" s="311">
        <v>0.59375</v>
      </c>
      <c r="M368" s="324" t="s">
        <v>726</v>
      </c>
      <c r="N368" s="324" t="s">
        <v>44</v>
      </c>
    </row>
    <row r="369" spans="1:14">
      <c r="A369" s="345">
        <v>368</v>
      </c>
      <c r="B369" s="324" t="s">
        <v>416</v>
      </c>
      <c r="C369" s="350" t="s">
        <v>996</v>
      </c>
      <c r="D369" s="324" t="s">
        <v>1128</v>
      </c>
      <c r="E369" s="324" t="s">
        <v>1129</v>
      </c>
      <c r="F369" s="340">
        <v>6.9111999999999991</v>
      </c>
      <c r="G369" s="312">
        <v>0.45659999999999989</v>
      </c>
      <c r="H369" s="309"/>
      <c r="I369" s="324" t="s">
        <v>1147</v>
      </c>
      <c r="J369" s="310">
        <v>43612</v>
      </c>
      <c r="K369" s="311">
        <v>0.59722222222222221</v>
      </c>
      <c r="L369" s="311">
        <v>0.64583333333333337</v>
      </c>
      <c r="M369" s="324" t="s">
        <v>726</v>
      </c>
      <c r="N369" s="324" t="s">
        <v>44</v>
      </c>
    </row>
    <row r="370" spans="1:14">
      <c r="A370" s="345">
        <v>369</v>
      </c>
      <c r="B370" s="324" t="s">
        <v>416</v>
      </c>
      <c r="C370" s="350" t="s">
        <v>995</v>
      </c>
      <c r="D370" s="324" t="s">
        <v>577</v>
      </c>
      <c r="E370" s="309">
        <v>1</v>
      </c>
      <c r="F370" s="343">
        <v>9.9999999999766942E-5</v>
      </c>
      <c r="G370" s="312">
        <v>4.0000000000084412E-4</v>
      </c>
      <c r="H370" s="309"/>
      <c r="I370" s="324" t="s">
        <v>1147</v>
      </c>
      <c r="J370" s="310">
        <v>43612</v>
      </c>
      <c r="K370" s="311">
        <v>0.59722222222222221</v>
      </c>
      <c r="L370" s="311">
        <v>0.64583333333333337</v>
      </c>
      <c r="M370" s="324" t="s">
        <v>726</v>
      </c>
      <c r="N370" s="324" t="s">
        <v>44</v>
      </c>
    </row>
    <row r="371" spans="1:14">
      <c r="A371" s="345">
        <v>370</v>
      </c>
      <c r="B371" s="324" t="s">
        <v>416</v>
      </c>
      <c r="C371" s="350" t="s">
        <v>995</v>
      </c>
      <c r="D371" s="324" t="s">
        <v>1128</v>
      </c>
      <c r="E371" s="324" t="s">
        <v>1129</v>
      </c>
      <c r="F371" s="340">
        <v>20.273400000000002</v>
      </c>
      <c r="G371" s="312">
        <v>1.3003</v>
      </c>
      <c r="H371" s="309"/>
      <c r="I371" s="324" t="s">
        <v>1147</v>
      </c>
      <c r="J371" s="310">
        <v>43612</v>
      </c>
      <c r="K371" s="311">
        <v>0.59722222222222221</v>
      </c>
      <c r="L371" s="311">
        <v>0.64583333333333337</v>
      </c>
      <c r="M371" s="324" t="s">
        <v>726</v>
      </c>
      <c r="N371" s="324" t="s">
        <v>44</v>
      </c>
    </row>
    <row r="372" spans="1:14">
      <c r="A372" s="345">
        <v>371</v>
      </c>
      <c r="B372" s="324" t="s">
        <v>416</v>
      </c>
      <c r="C372" s="350" t="s">
        <v>1151</v>
      </c>
      <c r="D372" s="324" t="s">
        <v>577</v>
      </c>
      <c r="E372" s="309">
        <v>2</v>
      </c>
      <c r="F372" s="340">
        <v>6.9999999999836859E-4</v>
      </c>
      <c r="G372" s="312">
        <v>1.9999999999953388E-4</v>
      </c>
      <c r="H372" s="309"/>
      <c r="I372" s="324" t="s">
        <v>1147</v>
      </c>
      <c r="J372" s="310">
        <v>43612</v>
      </c>
      <c r="K372" s="311">
        <v>0.59722222222222221</v>
      </c>
      <c r="L372" s="311">
        <v>0.64583333333333337</v>
      </c>
      <c r="M372" s="324" t="s">
        <v>726</v>
      </c>
      <c r="N372" s="324" t="s">
        <v>44</v>
      </c>
    </row>
    <row r="373" spans="1:14">
      <c r="A373" s="345">
        <v>372</v>
      </c>
      <c r="B373" s="324" t="s">
        <v>416</v>
      </c>
      <c r="C373" s="350" t="s">
        <v>1151</v>
      </c>
      <c r="D373" s="324" t="s">
        <v>1128</v>
      </c>
      <c r="E373" s="324" t="s">
        <v>1129</v>
      </c>
      <c r="F373" s="340">
        <v>7.7689999999999992</v>
      </c>
      <c r="G373" s="312">
        <v>0.11990000000000034</v>
      </c>
      <c r="H373" s="309"/>
      <c r="I373" s="324" t="s">
        <v>1147</v>
      </c>
      <c r="J373" s="310">
        <v>43612</v>
      </c>
      <c r="K373" s="311">
        <v>0.59722222222222221</v>
      </c>
      <c r="L373" s="311">
        <v>0.64583333333333337</v>
      </c>
      <c r="M373" s="324" t="s">
        <v>726</v>
      </c>
      <c r="N373" s="324" t="s">
        <v>44</v>
      </c>
    </row>
    <row r="374" spans="1:14">
      <c r="A374" s="345">
        <v>373</v>
      </c>
      <c r="B374" s="324" t="s">
        <v>417</v>
      </c>
      <c r="C374" s="350" t="s">
        <v>997</v>
      </c>
      <c r="D374" s="324" t="s">
        <v>1128</v>
      </c>
      <c r="E374" s="324" t="s">
        <v>1129</v>
      </c>
      <c r="F374" s="340">
        <v>12.039400000000001</v>
      </c>
      <c r="G374" s="312">
        <v>0.48380000000000045</v>
      </c>
      <c r="H374" s="309"/>
      <c r="I374" s="324" t="s">
        <v>1135</v>
      </c>
      <c r="J374" s="310">
        <v>43612</v>
      </c>
      <c r="K374" s="311">
        <v>0.64930555555555558</v>
      </c>
      <c r="L374" s="311">
        <v>0.73263888888888884</v>
      </c>
      <c r="M374" s="324" t="s">
        <v>726</v>
      </c>
      <c r="N374" s="324" t="s">
        <v>44</v>
      </c>
    </row>
    <row r="375" spans="1:14">
      <c r="A375" s="345">
        <v>374</v>
      </c>
      <c r="B375" s="324" t="s">
        <v>417</v>
      </c>
      <c r="C375" s="350" t="s">
        <v>996</v>
      </c>
      <c r="D375" s="324" t="s">
        <v>577</v>
      </c>
      <c r="E375" s="309">
        <v>1</v>
      </c>
      <c r="F375" s="340">
        <v>1.9999999999953388E-4</v>
      </c>
      <c r="G375" s="318">
        <v>9.9999999999766942E-5</v>
      </c>
      <c r="H375" s="309"/>
      <c r="I375" s="324" t="s">
        <v>1135</v>
      </c>
      <c r="J375" s="310">
        <v>43612</v>
      </c>
      <c r="K375" s="311">
        <v>0.64930555555555558</v>
      </c>
      <c r="L375" s="311">
        <v>0.73263888888888884</v>
      </c>
      <c r="M375" s="324" t="s">
        <v>726</v>
      </c>
      <c r="N375" s="324" t="s">
        <v>44</v>
      </c>
    </row>
    <row r="376" spans="1:14">
      <c r="A376" s="345">
        <v>375</v>
      </c>
      <c r="B376" s="324" t="s">
        <v>417</v>
      </c>
      <c r="C376" s="350" t="s">
        <v>996</v>
      </c>
      <c r="D376" s="324" t="s">
        <v>1128</v>
      </c>
      <c r="E376" s="324" t="s">
        <v>1129</v>
      </c>
      <c r="F376" s="340">
        <v>12.0822</v>
      </c>
      <c r="G376" s="312">
        <v>0.98119999999999941</v>
      </c>
      <c r="H376" s="309"/>
      <c r="I376" s="324" t="s">
        <v>1135</v>
      </c>
      <c r="J376" s="310">
        <v>43612</v>
      </c>
      <c r="K376" s="311">
        <v>0.64930555555555558</v>
      </c>
      <c r="L376" s="311">
        <v>0.73263888888888884</v>
      </c>
      <c r="M376" s="324" t="s">
        <v>726</v>
      </c>
      <c r="N376" s="324" t="s">
        <v>44</v>
      </c>
    </row>
    <row r="377" spans="1:14">
      <c r="A377" s="345">
        <v>376</v>
      </c>
      <c r="B377" s="324" t="s">
        <v>417</v>
      </c>
      <c r="C377" s="350" t="s">
        <v>995</v>
      </c>
      <c r="D377" s="324" t="s">
        <v>591</v>
      </c>
      <c r="E377" s="309">
        <v>6</v>
      </c>
      <c r="F377" s="340">
        <v>1.1599999999999999E-2</v>
      </c>
      <c r="G377" s="312">
        <v>1.1400000000000077E-2</v>
      </c>
      <c r="H377" s="309"/>
      <c r="I377" s="324" t="s">
        <v>1135</v>
      </c>
      <c r="J377" s="310">
        <v>43612</v>
      </c>
      <c r="K377" s="311">
        <v>0.64930555555555558</v>
      </c>
      <c r="L377" s="311">
        <v>0.73263888888888884</v>
      </c>
      <c r="M377" s="324" t="s">
        <v>726</v>
      </c>
      <c r="N377" s="324" t="s">
        <v>44</v>
      </c>
    </row>
    <row r="378" spans="1:14">
      <c r="A378" s="345">
        <v>377</v>
      </c>
      <c r="B378" s="324" t="s">
        <v>417</v>
      </c>
      <c r="C378" s="350" t="s">
        <v>995</v>
      </c>
      <c r="D378" s="324" t="s">
        <v>577</v>
      </c>
      <c r="E378" s="309">
        <v>11</v>
      </c>
      <c r="F378" s="340">
        <v>6.8999999999999999E-3</v>
      </c>
      <c r="G378" s="312">
        <v>7.2000000000000952E-3</v>
      </c>
      <c r="H378" s="309"/>
      <c r="I378" s="324" t="s">
        <v>1135</v>
      </c>
      <c r="J378" s="310">
        <v>43612</v>
      </c>
      <c r="K378" s="311">
        <v>0.64930555555555558</v>
      </c>
      <c r="L378" s="311">
        <v>0.73263888888888884</v>
      </c>
      <c r="M378" s="324" t="s">
        <v>726</v>
      </c>
      <c r="N378" s="324" t="s">
        <v>44</v>
      </c>
    </row>
    <row r="379" spans="1:14">
      <c r="A379" s="345">
        <v>378</v>
      </c>
      <c r="B379" s="324" t="s">
        <v>417</v>
      </c>
      <c r="C379" s="350" t="s">
        <v>995</v>
      </c>
      <c r="D379" s="324" t="s">
        <v>1128</v>
      </c>
      <c r="E379" s="324" t="s">
        <v>1129</v>
      </c>
      <c r="F379" s="340">
        <v>7.4762000000000004</v>
      </c>
      <c r="G379" s="312">
        <v>0.16530000000000022</v>
      </c>
      <c r="H379" s="309"/>
      <c r="I379" s="324" t="s">
        <v>1135</v>
      </c>
      <c r="J379" s="310">
        <v>43612</v>
      </c>
      <c r="K379" s="311">
        <v>0.64930555555555558</v>
      </c>
      <c r="L379" s="311">
        <v>0.73263888888888884</v>
      </c>
      <c r="M379" s="324" t="s">
        <v>726</v>
      </c>
      <c r="N379" s="324" t="s">
        <v>44</v>
      </c>
    </row>
    <row r="380" spans="1:14">
      <c r="A380" s="345">
        <v>379</v>
      </c>
      <c r="B380" s="324" t="s">
        <v>417</v>
      </c>
      <c r="C380" s="350" t="s">
        <v>1151</v>
      </c>
      <c r="D380" s="324" t="s">
        <v>591</v>
      </c>
      <c r="E380" s="309">
        <v>8</v>
      </c>
      <c r="F380" s="340">
        <v>2.0000000000006679E-3</v>
      </c>
      <c r="G380" s="312">
        <v>1.7799999999999372E-2</v>
      </c>
      <c r="H380" s="309"/>
      <c r="I380" s="324" t="s">
        <v>1135</v>
      </c>
      <c r="J380" s="310">
        <v>43612</v>
      </c>
      <c r="K380" s="311">
        <v>0.64930555555555558</v>
      </c>
      <c r="L380" s="311">
        <v>0.73263888888888884</v>
      </c>
      <c r="M380" s="324" t="s">
        <v>726</v>
      </c>
      <c r="N380" s="324" t="s">
        <v>44</v>
      </c>
    </row>
    <row r="381" spans="1:14">
      <c r="A381" s="345">
        <v>380</v>
      </c>
      <c r="B381" s="324" t="s">
        <v>417</v>
      </c>
      <c r="C381" s="350" t="s">
        <v>1151</v>
      </c>
      <c r="D381" s="324" t="s">
        <v>577</v>
      </c>
      <c r="E381" s="309">
        <v>13</v>
      </c>
      <c r="F381" s="340">
        <v>3.4999999999989484E-3</v>
      </c>
      <c r="G381" s="312">
        <v>5.4999999999996163E-3</v>
      </c>
      <c r="H381" s="309"/>
      <c r="I381" s="324" t="s">
        <v>1135</v>
      </c>
      <c r="J381" s="310">
        <v>43612</v>
      </c>
      <c r="K381" s="311">
        <v>0.64930555555555558</v>
      </c>
      <c r="L381" s="311">
        <v>0.73263888888888884</v>
      </c>
      <c r="M381" s="324" t="s">
        <v>726</v>
      </c>
      <c r="N381" s="324" t="s">
        <v>44</v>
      </c>
    </row>
    <row r="382" spans="1:14">
      <c r="A382" s="345">
        <v>381</v>
      </c>
      <c r="B382" s="324" t="s">
        <v>417</v>
      </c>
      <c r="C382" s="350" t="s">
        <v>1151</v>
      </c>
      <c r="D382" s="324" t="s">
        <v>1128</v>
      </c>
      <c r="E382" s="324" t="s">
        <v>1129</v>
      </c>
      <c r="F382" s="340">
        <v>7.8368999999999982</v>
      </c>
      <c r="G382" s="312">
        <v>8.5799999999998988E-2</v>
      </c>
      <c r="H382" s="309"/>
      <c r="I382" s="324" t="s">
        <v>1135</v>
      </c>
      <c r="J382" s="310">
        <v>43612</v>
      </c>
      <c r="K382" s="311">
        <v>0.64930555555555558</v>
      </c>
      <c r="L382" s="311">
        <v>0.73263888888888884</v>
      </c>
      <c r="M382" s="324" t="s">
        <v>726</v>
      </c>
      <c r="N382" s="324" t="s">
        <v>44</v>
      </c>
    </row>
    <row r="383" spans="1:14">
      <c r="A383" s="345">
        <v>382</v>
      </c>
      <c r="B383" s="324" t="s">
        <v>418</v>
      </c>
      <c r="C383" s="350" t="s">
        <v>996</v>
      </c>
      <c r="D383" s="324" t="s">
        <v>577</v>
      </c>
      <c r="E383" s="309">
        <v>1</v>
      </c>
      <c r="F383" s="340">
        <v>4.9999999999972289E-4</v>
      </c>
      <c r="G383" s="312">
        <v>4.9999999999972289E-4</v>
      </c>
      <c r="H383" s="309"/>
      <c r="I383" s="324" t="s">
        <v>1141</v>
      </c>
      <c r="J383" s="310">
        <v>43613</v>
      </c>
      <c r="K383" s="311">
        <v>0.47569444444444442</v>
      </c>
      <c r="L383" s="311">
        <v>0.55555555555555558</v>
      </c>
      <c r="M383" s="324" t="s">
        <v>726</v>
      </c>
      <c r="N383" s="324" t="s">
        <v>44</v>
      </c>
    </row>
    <row r="384" spans="1:14">
      <c r="A384" s="345">
        <v>383</v>
      </c>
      <c r="B384" s="324" t="s">
        <v>418</v>
      </c>
      <c r="C384" s="350" t="s">
        <v>996</v>
      </c>
      <c r="D384" s="324" t="s">
        <v>1128</v>
      </c>
      <c r="E384" s="324" t="s">
        <v>1129</v>
      </c>
      <c r="F384" s="340">
        <v>6.4988999999999999</v>
      </c>
      <c r="G384" s="312">
        <v>0.47240000000000126</v>
      </c>
      <c r="H384" s="309"/>
      <c r="I384" s="324" t="s">
        <v>1141</v>
      </c>
      <c r="J384" s="310">
        <v>43613</v>
      </c>
      <c r="K384" s="311">
        <v>0.47569444444444442</v>
      </c>
      <c r="L384" s="311">
        <v>0.55555555555555558</v>
      </c>
      <c r="M384" s="324" t="s">
        <v>726</v>
      </c>
      <c r="N384" s="324" t="s">
        <v>44</v>
      </c>
    </row>
    <row r="385" spans="1:14">
      <c r="A385" s="345">
        <v>384</v>
      </c>
      <c r="B385" s="324" t="s">
        <v>418</v>
      </c>
      <c r="C385" s="350" t="s">
        <v>995</v>
      </c>
      <c r="D385" s="324" t="s">
        <v>591</v>
      </c>
      <c r="E385" s="309">
        <v>2</v>
      </c>
      <c r="F385" s="340">
        <v>6.6E-3</v>
      </c>
      <c r="G385" s="312">
        <v>6.8000000000001393E-3</v>
      </c>
      <c r="H385" s="309"/>
      <c r="I385" s="324" t="s">
        <v>1141</v>
      </c>
      <c r="J385" s="310">
        <v>43613</v>
      </c>
      <c r="K385" s="311">
        <v>0.47569444444444442</v>
      </c>
      <c r="L385" s="311">
        <v>0.55555555555555558</v>
      </c>
      <c r="M385" s="324" t="s">
        <v>726</v>
      </c>
      <c r="N385" s="324" t="s">
        <v>44</v>
      </c>
    </row>
    <row r="386" spans="1:14">
      <c r="A386" s="345">
        <v>385</v>
      </c>
      <c r="B386" s="324" t="s">
        <v>418</v>
      </c>
      <c r="C386" s="350" t="s">
        <v>995</v>
      </c>
      <c r="D386" s="324" t="s">
        <v>577</v>
      </c>
      <c r="E386" s="309">
        <v>5</v>
      </c>
      <c r="F386" s="340">
        <v>7.1000000000000004E-3</v>
      </c>
      <c r="G386" s="312">
        <v>2.6999999999990365E-3</v>
      </c>
      <c r="H386" s="309"/>
      <c r="I386" s="324" t="s">
        <v>1141</v>
      </c>
      <c r="J386" s="310">
        <v>43613</v>
      </c>
      <c r="K386" s="311">
        <v>0.47569444444444442</v>
      </c>
      <c r="L386" s="311">
        <v>0.55555555555555558</v>
      </c>
      <c r="M386" s="324" t="s">
        <v>726</v>
      </c>
      <c r="N386" s="324" t="s">
        <v>44</v>
      </c>
    </row>
    <row r="387" spans="1:14">
      <c r="A387" s="345">
        <v>386</v>
      </c>
      <c r="B387" s="324" t="s">
        <v>418</v>
      </c>
      <c r="C387" s="350" t="s">
        <v>995</v>
      </c>
      <c r="D387" s="324" t="s">
        <v>1128</v>
      </c>
      <c r="E387" s="324" t="s">
        <v>1129</v>
      </c>
      <c r="F387" s="340">
        <v>16.852599999999999</v>
      </c>
      <c r="G387" s="312">
        <v>0.69239999999999924</v>
      </c>
      <c r="H387" s="309"/>
      <c r="I387" s="324" t="s">
        <v>1141</v>
      </c>
      <c r="J387" s="310">
        <v>43613</v>
      </c>
      <c r="K387" s="311">
        <v>0.47569444444444442</v>
      </c>
      <c r="L387" s="311">
        <v>0.55555555555555558</v>
      </c>
      <c r="M387" s="324" t="s">
        <v>726</v>
      </c>
      <c r="N387" s="324" t="s">
        <v>44</v>
      </c>
    </row>
    <row r="388" spans="1:14">
      <c r="A388" s="345">
        <v>387</v>
      </c>
      <c r="B388" s="324" t="s">
        <v>418</v>
      </c>
      <c r="C388" s="350" t="s">
        <v>1151</v>
      </c>
      <c r="D388" s="324" t="s">
        <v>591</v>
      </c>
      <c r="E388" s="309">
        <v>11</v>
      </c>
      <c r="F388" s="340">
        <v>1.1000000000000001E-3</v>
      </c>
      <c r="G388" s="312">
        <v>5.1000000000005485E-3</v>
      </c>
      <c r="H388" s="309"/>
      <c r="I388" s="324" t="s">
        <v>1141</v>
      </c>
      <c r="J388" s="310">
        <v>43613</v>
      </c>
      <c r="K388" s="311">
        <v>0.47569444444444442</v>
      </c>
      <c r="L388" s="311">
        <v>0.55555555555555558</v>
      </c>
      <c r="M388" s="324" t="s">
        <v>726</v>
      </c>
      <c r="N388" s="324" t="s">
        <v>44</v>
      </c>
    </row>
    <row r="389" spans="1:14">
      <c r="A389" s="345">
        <v>388</v>
      </c>
      <c r="B389" s="324" t="s">
        <v>418</v>
      </c>
      <c r="C389" s="350" t="s">
        <v>1151</v>
      </c>
      <c r="D389" s="324" t="s">
        <v>577</v>
      </c>
      <c r="E389" s="309">
        <v>5</v>
      </c>
      <c r="F389" s="340">
        <v>2.2000000000000001E-3</v>
      </c>
      <c r="G389" s="312">
        <v>1.5000000000000568E-3</v>
      </c>
      <c r="H389" s="309"/>
      <c r="I389" s="324" t="s">
        <v>1141</v>
      </c>
      <c r="J389" s="310">
        <v>43613</v>
      </c>
      <c r="K389" s="311">
        <v>0.47569444444444442</v>
      </c>
      <c r="L389" s="311">
        <v>0.55555555555555558</v>
      </c>
      <c r="M389" s="324" t="s">
        <v>726</v>
      </c>
      <c r="N389" s="324" t="s">
        <v>44</v>
      </c>
    </row>
    <row r="390" spans="1:14">
      <c r="A390" s="345">
        <v>389</v>
      </c>
      <c r="B390" s="324" t="s">
        <v>418</v>
      </c>
      <c r="C390" s="350" t="s">
        <v>1151</v>
      </c>
      <c r="D390" s="324" t="s">
        <v>1128</v>
      </c>
      <c r="E390" s="324" t="s">
        <v>1129</v>
      </c>
      <c r="F390" s="340">
        <v>10.3414</v>
      </c>
      <c r="G390" s="312">
        <v>0.15789999999999971</v>
      </c>
      <c r="H390" s="309"/>
      <c r="I390" s="324" t="s">
        <v>1141</v>
      </c>
      <c r="J390" s="310">
        <v>43613</v>
      </c>
      <c r="K390" s="311">
        <v>0.47569444444444442</v>
      </c>
      <c r="L390" s="311">
        <v>0.55555555555555558</v>
      </c>
      <c r="M390" s="324" t="s">
        <v>726</v>
      </c>
      <c r="N390" s="324" t="s">
        <v>44</v>
      </c>
    </row>
    <row r="391" spans="1:14">
      <c r="A391" s="345">
        <v>390</v>
      </c>
      <c r="B391" s="324" t="s">
        <v>419</v>
      </c>
      <c r="C391" s="350" t="s">
        <v>996</v>
      </c>
      <c r="D391" s="324" t="s">
        <v>1128</v>
      </c>
      <c r="E391" s="324" t="s">
        <v>1129</v>
      </c>
      <c r="F391" s="340">
        <v>8.7720000000000002</v>
      </c>
      <c r="G391" s="312">
        <v>0.3830000000000009</v>
      </c>
      <c r="H391" s="309"/>
      <c r="I391" s="324" t="s">
        <v>1141</v>
      </c>
      <c r="J391" s="310">
        <v>43613</v>
      </c>
      <c r="K391" s="311">
        <v>0.55902777777777779</v>
      </c>
      <c r="L391" s="311">
        <v>0.59722222222222221</v>
      </c>
      <c r="M391" s="324" t="s">
        <v>726</v>
      </c>
      <c r="N391" s="324" t="s">
        <v>44</v>
      </c>
    </row>
    <row r="392" spans="1:14">
      <c r="A392" s="345">
        <v>391</v>
      </c>
      <c r="B392" s="324" t="s">
        <v>419</v>
      </c>
      <c r="C392" s="350" t="s">
        <v>995</v>
      </c>
      <c r="D392" s="324" t="s">
        <v>577</v>
      </c>
      <c r="E392" s="309">
        <v>3</v>
      </c>
      <c r="F392" s="340">
        <v>1.6000000000000001E-3</v>
      </c>
      <c r="G392" s="312">
        <v>8.9999999999967883E-4</v>
      </c>
      <c r="H392" s="309"/>
      <c r="I392" s="324" t="s">
        <v>1141</v>
      </c>
      <c r="J392" s="310">
        <v>43613</v>
      </c>
      <c r="K392" s="311">
        <v>0.55902777777777779</v>
      </c>
      <c r="L392" s="311">
        <v>0.59722222222222221</v>
      </c>
      <c r="M392" s="324" t="s">
        <v>726</v>
      </c>
      <c r="N392" s="324" t="s">
        <v>44</v>
      </c>
    </row>
    <row r="393" spans="1:14">
      <c r="A393" s="345">
        <v>392</v>
      </c>
      <c r="B393" s="324" t="s">
        <v>419</v>
      </c>
      <c r="C393" s="350" t="s">
        <v>995</v>
      </c>
      <c r="D393" s="324" t="s">
        <v>1128</v>
      </c>
      <c r="E393" s="324" t="s">
        <v>1129</v>
      </c>
      <c r="F393" s="340">
        <v>9.6216000000000026</v>
      </c>
      <c r="G393" s="312">
        <v>0.31269999999999953</v>
      </c>
      <c r="H393" s="309"/>
      <c r="I393" s="324" t="s">
        <v>1141</v>
      </c>
      <c r="J393" s="310">
        <v>43613</v>
      </c>
      <c r="K393" s="311">
        <v>0.55902777777777779</v>
      </c>
      <c r="L393" s="311">
        <v>0.59722222222222221</v>
      </c>
      <c r="M393" s="324" t="s">
        <v>726</v>
      </c>
      <c r="N393" s="324" t="s">
        <v>44</v>
      </c>
    </row>
    <row r="394" spans="1:14">
      <c r="A394" s="345">
        <v>393</v>
      </c>
      <c r="B394" s="324" t="s">
        <v>419</v>
      </c>
      <c r="C394" s="350" t="s">
        <v>1151</v>
      </c>
      <c r="D394" s="324" t="s">
        <v>591</v>
      </c>
      <c r="E394" s="309">
        <v>3</v>
      </c>
      <c r="F394" s="340">
        <v>1.5E-3</v>
      </c>
      <c r="G394" s="312">
        <v>1.200000000000756E-3</v>
      </c>
      <c r="H394" s="309"/>
      <c r="I394" s="324" t="s">
        <v>1141</v>
      </c>
      <c r="J394" s="310">
        <v>43613</v>
      </c>
      <c r="K394" s="311">
        <v>0.55902777777777779</v>
      </c>
      <c r="L394" s="311">
        <v>0.59722222222222221</v>
      </c>
      <c r="M394" s="324" t="s">
        <v>726</v>
      </c>
      <c r="N394" s="324" t="s">
        <v>44</v>
      </c>
    </row>
    <row r="395" spans="1:14">
      <c r="A395" s="345">
        <v>394</v>
      </c>
      <c r="B395" s="324" t="s">
        <v>419</v>
      </c>
      <c r="C395" s="350" t="s">
        <v>1151</v>
      </c>
      <c r="D395" s="324" t="s">
        <v>1128</v>
      </c>
      <c r="E395" s="324" t="s">
        <v>1129</v>
      </c>
      <c r="F395" s="340">
        <v>2.6309999999999985</v>
      </c>
      <c r="G395" s="312">
        <v>1.8000000000000682E-2</v>
      </c>
      <c r="H395" s="309"/>
      <c r="I395" s="324" t="s">
        <v>1141</v>
      </c>
      <c r="J395" s="310">
        <v>43613</v>
      </c>
      <c r="K395" s="311">
        <v>0.55902777777777779</v>
      </c>
      <c r="L395" s="311">
        <v>0.59722222222222221</v>
      </c>
      <c r="M395" s="324" t="s">
        <v>726</v>
      </c>
      <c r="N395" s="324" t="s">
        <v>44</v>
      </c>
    </row>
    <row r="396" spans="1:14">
      <c r="A396" s="345">
        <v>395</v>
      </c>
      <c r="B396" s="324" t="s">
        <v>420</v>
      </c>
      <c r="C396" s="350" t="s">
        <v>997</v>
      </c>
      <c r="D396" s="324" t="s">
        <v>1128</v>
      </c>
      <c r="E396" s="324" t="s">
        <v>1129</v>
      </c>
      <c r="F396" s="340">
        <v>52.076999999999998</v>
      </c>
      <c r="G396" s="312">
        <v>1.5352000000000015</v>
      </c>
      <c r="H396" s="309"/>
      <c r="I396" s="324" t="s">
        <v>1141</v>
      </c>
      <c r="J396" s="310">
        <v>43613</v>
      </c>
      <c r="K396" s="311">
        <v>0.60416666666666663</v>
      </c>
      <c r="L396" s="311">
        <v>0.70833333333333337</v>
      </c>
      <c r="M396" s="324" t="s">
        <v>726</v>
      </c>
      <c r="N396" s="324" t="s">
        <v>44</v>
      </c>
    </row>
    <row r="397" spans="1:14">
      <c r="A397" s="345">
        <v>396</v>
      </c>
      <c r="B397" s="324" t="s">
        <v>420</v>
      </c>
      <c r="C397" s="350" t="s">
        <v>996</v>
      </c>
      <c r="D397" s="324" t="s">
        <v>1128</v>
      </c>
      <c r="E397" s="324" t="s">
        <v>1129</v>
      </c>
      <c r="F397" s="340">
        <v>4.3879000000000001</v>
      </c>
      <c r="G397" s="312">
        <v>0.39889999999999937</v>
      </c>
      <c r="H397" s="309"/>
      <c r="I397" s="324" t="s">
        <v>1141</v>
      </c>
      <c r="J397" s="310">
        <v>43613</v>
      </c>
      <c r="K397" s="311">
        <v>0.60416666666666663</v>
      </c>
      <c r="L397" s="311">
        <v>0.70833333333333337</v>
      </c>
      <c r="M397" s="324" t="s">
        <v>726</v>
      </c>
      <c r="N397" s="324" t="s">
        <v>44</v>
      </c>
    </row>
    <row r="398" spans="1:14">
      <c r="A398" s="345">
        <v>397</v>
      </c>
      <c r="B398" s="324" t="s">
        <v>420</v>
      </c>
      <c r="C398" s="350" t="s">
        <v>995</v>
      </c>
      <c r="D398" s="324" t="s">
        <v>591</v>
      </c>
      <c r="E398" s="309">
        <v>9</v>
      </c>
      <c r="F398" s="340">
        <v>7.5000000000002842E-3</v>
      </c>
      <c r="G398" s="312">
        <v>8.3000000000001961E-3</v>
      </c>
      <c r="H398" s="309"/>
      <c r="I398" s="324" t="s">
        <v>1141</v>
      </c>
      <c r="J398" s="310">
        <v>43613</v>
      </c>
      <c r="K398" s="311">
        <v>0.60416666666666663</v>
      </c>
      <c r="L398" s="311">
        <v>0.70833333333333337</v>
      </c>
      <c r="M398" s="324" t="s">
        <v>726</v>
      </c>
      <c r="N398" s="324" t="s">
        <v>44</v>
      </c>
    </row>
    <row r="399" spans="1:14">
      <c r="A399" s="345">
        <v>398</v>
      </c>
      <c r="B399" s="324" t="s">
        <v>420</v>
      </c>
      <c r="C399" s="350" t="s">
        <v>995</v>
      </c>
      <c r="D399" s="324" t="s">
        <v>577</v>
      </c>
      <c r="E399" s="309">
        <v>15</v>
      </c>
      <c r="F399" s="340">
        <v>5.8000000000006935E-3</v>
      </c>
      <c r="G399" s="312">
        <v>9.1999999999998749E-3</v>
      </c>
      <c r="H399" s="309"/>
      <c r="I399" s="324" t="s">
        <v>1141</v>
      </c>
      <c r="J399" s="310">
        <v>43613</v>
      </c>
      <c r="K399" s="311">
        <v>0.60416666666666663</v>
      </c>
      <c r="L399" s="311">
        <v>0.70833333333333337</v>
      </c>
      <c r="M399" s="324" t="s">
        <v>726</v>
      </c>
      <c r="N399" s="324" t="s">
        <v>44</v>
      </c>
    </row>
    <row r="400" spans="1:14">
      <c r="A400" s="345">
        <v>399</v>
      </c>
      <c r="B400" s="324" t="s">
        <v>420</v>
      </c>
      <c r="C400" s="350" t="s">
        <v>995</v>
      </c>
      <c r="D400" s="324" t="s">
        <v>1128</v>
      </c>
      <c r="E400" s="324" t="s">
        <v>1129</v>
      </c>
      <c r="F400" s="340">
        <v>8.6190999999999995</v>
      </c>
      <c r="G400" s="312">
        <v>0.3061000000000007</v>
      </c>
      <c r="H400" s="309"/>
      <c r="I400" s="324" t="s">
        <v>1141</v>
      </c>
      <c r="J400" s="310">
        <v>43613</v>
      </c>
      <c r="K400" s="311">
        <v>0.60416666666666663</v>
      </c>
      <c r="L400" s="311">
        <v>0.70833333333333337</v>
      </c>
      <c r="M400" s="324" t="s">
        <v>726</v>
      </c>
      <c r="N400" s="324" t="s">
        <v>44</v>
      </c>
    </row>
    <row r="401" spans="1:14">
      <c r="A401" s="345">
        <v>400</v>
      </c>
      <c r="B401" s="324" t="s">
        <v>420</v>
      </c>
      <c r="C401" s="350" t="s">
        <v>1151</v>
      </c>
      <c r="D401" s="324" t="s">
        <v>591</v>
      </c>
      <c r="E401" s="309">
        <v>15</v>
      </c>
      <c r="F401" s="340">
        <v>9.9999999999944578E-4</v>
      </c>
      <c r="G401" s="312">
        <v>6.1999999999997613E-3</v>
      </c>
      <c r="H401" s="309"/>
      <c r="I401" s="324" t="s">
        <v>1141</v>
      </c>
      <c r="J401" s="310">
        <v>43613</v>
      </c>
      <c r="K401" s="311">
        <v>0.60416666666666663</v>
      </c>
      <c r="L401" s="311">
        <v>0.70833333333333337</v>
      </c>
      <c r="M401" s="324" t="s">
        <v>726</v>
      </c>
      <c r="N401" s="324" t="s">
        <v>44</v>
      </c>
    </row>
    <row r="402" spans="1:14">
      <c r="A402" s="345">
        <v>401</v>
      </c>
      <c r="B402" s="324" t="s">
        <v>420</v>
      </c>
      <c r="C402" s="350" t="s">
        <v>1151</v>
      </c>
      <c r="D402" s="324" t="s">
        <v>577</v>
      </c>
      <c r="E402" s="309">
        <v>5</v>
      </c>
      <c r="F402" s="340">
        <v>5.7000000000009265E-3</v>
      </c>
      <c r="G402" s="312">
        <v>3.9999999999906777E-4</v>
      </c>
      <c r="H402" s="309"/>
      <c r="I402" s="324" t="s">
        <v>1141</v>
      </c>
      <c r="J402" s="310">
        <v>43613</v>
      </c>
      <c r="K402" s="311">
        <v>0.60416666666666663</v>
      </c>
      <c r="L402" s="311">
        <v>0.70833333333333337</v>
      </c>
      <c r="M402" s="324" t="s">
        <v>726</v>
      </c>
      <c r="N402" s="324" t="s">
        <v>44</v>
      </c>
    </row>
    <row r="403" spans="1:14">
      <c r="A403" s="345">
        <v>402</v>
      </c>
      <c r="B403" s="324" t="s">
        <v>420</v>
      </c>
      <c r="C403" s="350" t="s">
        <v>1151</v>
      </c>
      <c r="D403" s="324" t="s">
        <v>1128</v>
      </c>
      <c r="E403" s="324" t="s">
        <v>1129</v>
      </c>
      <c r="F403" s="340">
        <v>6.8974999999999991</v>
      </c>
      <c r="G403" s="312">
        <v>2.0500000000000185E-2</v>
      </c>
      <c r="H403" s="309"/>
      <c r="I403" s="324" t="s">
        <v>1141</v>
      </c>
      <c r="J403" s="310">
        <v>43613</v>
      </c>
      <c r="K403" s="311">
        <v>0.60416666666666663</v>
      </c>
      <c r="L403" s="311">
        <v>0.70833333333333337</v>
      </c>
      <c r="M403" s="324" t="s">
        <v>726</v>
      </c>
      <c r="N403" s="324" t="s">
        <v>44</v>
      </c>
    </row>
    <row r="404" spans="1:14">
      <c r="G404" s="316"/>
    </row>
  </sheetData>
  <sortState ref="A2:Y404">
    <sortCondition ref="A2:A40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Read_Me</vt:lpstr>
      <vt:lpstr>Sampling Event</vt:lpstr>
      <vt:lpstr>Debris Items</vt:lpstr>
      <vt:lpstr>FT-IR</vt:lpstr>
      <vt:lpstr>Snorkeling Sampling AshmoreReef</vt:lpstr>
      <vt:lpstr>Object Types</vt:lpstr>
      <vt:lpstr>Wet-Dry Weight</vt:lpstr>
      <vt:lpstr>'FT-IR'!OLE_LINK1</vt:lpstr>
    </vt:vector>
  </TitlesOfParts>
  <Company>University of Western Australia</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Reisser</dc:creator>
  <cp:lastModifiedBy>Bruna</cp:lastModifiedBy>
  <cp:revision/>
  <cp:lastPrinted>2019-08-06T03:10:31Z</cp:lastPrinted>
  <dcterms:created xsi:type="dcterms:W3CDTF">2017-02-28T04:10:34Z</dcterms:created>
  <dcterms:modified xsi:type="dcterms:W3CDTF">2020-04-09T06:14:02Z</dcterms:modified>
</cp:coreProperties>
</file>